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omePC\Desktop\DEC HACKATHON\"/>
    </mc:Choice>
  </mc:AlternateContent>
  <xr:revisionPtr revIDLastSave="0" documentId="13_ncr:1_{2249341F-6661-4C14-90A7-DF9B8881AD8E}" xr6:coauthVersionLast="47" xr6:coauthVersionMax="47" xr10:uidLastSave="{00000000-0000-0000-0000-000000000000}"/>
  <bookViews>
    <workbookView xWindow="-108" yWindow="-108" windowWidth="23256" windowHeight="12456" firstSheet="3" activeTab="10" xr2:uid="{443C3F86-C243-4E04-9F4E-08BF2BC071C4}"/>
  </bookViews>
  <sheets>
    <sheet name="Abuja Branch Dataset" sheetId="8" r:id="rId1"/>
    <sheet name="Lagos Branch" sheetId="9" r:id="rId2"/>
    <sheet name="Port Harcourt Branch" sheetId="10" r:id="rId3"/>
    <sheet name="Ibadan Branch" sheetId="11" r:id="rId4"/>
    <sheet name="Kano Branch" sheetId="12" r:id="rId5"/>
    <sheet name="All in one branches" sheetId="1" r:id="rId6"/>
    <sheet name="Detail1" sheetId="4" state="hidden" r:id="rId7"/>
    <sheet name="Detail2" sheetId="7" state="hidden" r:id="rId8"/>
    <sheet name="PivotTable" sheetId="3" r:id="rId9"/>
    <sheet name="Pivot chart" sheetId="2" r:id="rId10"/>
    <sheet name="Dashboard" sheetId="5" r:id="rId11"/>
  </sheets>
  <definedNames>
    <definedName name="_xlnm._FilterDatabase" localSheetId="5" hidden="1">'All in one branches'!$A$1:$T$5501</definedName>
    <definedName name="Slicer_Branch">#N/A</definedName>
    <definedName name="Slicer_Payment_Method">#N/A</definedName>
    <definedName name="Slicer_Product_Category">#N/A</definedName>
    <definedName name="Slicer_Quarters__Date">#N/A</definedName>
    <definedName name="Slicer_Years__Dat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L3" i="3" s="1"/>
  <c r="J3" i="3"/>
  <c r="J9" i="3"/>
  <c r="J5" i="3"/>
  <c r="J6" i="3"/>
  <c r="J7" i="3"/>
  <c r="J8" i="3"/>
  <c r="J4"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W17" i="1"/>
  <c r="Y17" i="1" s="1"/>
  <c r="Z17" i="1" s="1"/>
  <c r="X17" i="1"/>
  <c r="W18" i="1"/>
  <c r="X18" i="1"/>
  <c r="W19" i="1"/>
  <c r="X19" i="1"/>
  <c r="W20" i="1"/>
  <c r="X20" i="1"/>
  <c r="W16" i="1"/>
  <c r="X16" i="1"/>
  <c r="X12" i="1"/>
  <c r="W12" i="1"/>
  <c r="W9" i="1"/>
  <c r="W10" i="1"/>
  <c r="W11" i="1"/>
  <c r="W8" i="1"/>
  <c r="Y8" i="1" s="1"/>
  <c r="Z8" i="1" s="1"/>
  <c r="X10" i="1"/>
  <c r="Y10" i="1" s="1"/>
  <c r="Z10" i="1" s="1"/>
  <c r="X8" i="1"/>
  <c r="X9" i="1"/>
  <c r="X11" i="1"/>
  <c r="K6" i="3"/>
  <c r="K5" i="3"/>
  <c r="K4" i="3"/>
  <c r="K7" i="3"/>
  <c r="K9" i="3"/>
  <c r="K8" i="3"/>
  <c r="L4" i="3" l="1"/>
  <c r="L5" i="3"/>
  <c r="L6" i="3"/>
  <c r="L7" i="3"/>
  <c r="L8" i="3"/>
  <c r="L9" i="3"/>
  <c r="Y12" i="1"/>
  <c r="Z12" i="1" s="1"/>
  <c r="Y20" i="1"/>
  <c r="Z20" i="1" s="1"/>
  <c r="Y18" i="1"/>
  <c r="Z18" i="1" s="1"/>
  <c r="Y11" i="1"/>
  <c r="Z11" i="1" s="1"/>
  <c r="Y9" i="1"/>
  <c r="Z9" i="1" s="1"/>
  <c r="Y16" i="1"/>
  <c r="Z16" i="1" s="1"/>
  <c r="Y19" i="1"/>
  <c r="Z19" i="1" s="1"/>
</calcChain>
</file>

<file path=xl/sharedStrings.xml><?xml version="1.0" encoding="utf-8"?>
<sst xmlns="http://schemas.openxmlformats.org/spreadsheetml/2006/main" count="180945" uniqueCount="10799">
  <si>
    <t>Transaction ID</t>
  </si>
  <si>
    <t>Date</t>
  </si>
  <si>
    <t>Branch</t>
  </si>
  <si>
    <t>Region</t>
  </si>
  <si>
    <t>Sales Rep</t>
  </si>
  <si>
    <t>Customer Name</t>
  </si>
  <si>
    <t>Customer Phone</t>
  </si>
  <si>
    <t>Product Category</t>
  </si>
  <si>
    <t>Product Name</t>
  </si>
  <si>
    <t>Quantity</t>
  </si>
  <si>
    <t>Unit Price NGN</t>
  </si>
  <si>
    <t>Total Sales NGN</t>
  </si>
  <si>
    <t>Discount %</t>
  </si>
  <si>
    <t>Payment Method</t>
  </si>
  <si>
    <t>Customer Satisfaction Score</t>
  </si>
  <si>
    <t>ReturNo Flag</t>
  </si>
  <si>
    <t>Stock Available</t>
  </si>
  <si>
    <t>Target Sales NGN</t>
  </si>
  <si>
    <t>ZM-LAG-2024-0826</t>
  </si>
  <si>
    <t xml:space="preserve">Lagos Island </t>
  </si>
  <si>
    <t>Lagos state</t>
  </si>
  <si>
    <t>Chioma Nwosu</t>
  </si>
  <si>
    <t>Esther Adelaja</t>
  </si>
  <si>
    <t>07092916480</t>
  </si>
  <si>
    <t>Electronics</t>
  </si>
  <si>
    <t>Bluetooth Speaker</t>
  </si>
  <si>
    <t>Cash</t>
  </si>
  <si>
    <t>N/A</t>
  </si>
  <si>
    <t>Yes</t>
  </si>
  <si>
    <t>ZM-LAG-2024-0316</t>
  </si>
  <si>
    <t>Aisha Dada</t>
  </si>
  <si>
    <t>09193644995</t>
  </si>
  <si>
    <t>Groceries</t>
  </si>
  <si>
    <t>Milk Powder 400g</t>
  </si>
  <si>
    <t>Online</t>
  </si>
  <si>
    <t>No</t>
  </si>
  <si>
    <t>ZM-LAG-2023-0161</t>
  </si>
  <si>
    <t>Adebayo Okafor</t>
  </si>
  <si>
    <t>Aisha Abubakar</t>
  </si>
  <si>
    <t>09096695458</t>
  </si>
  <si>
    <t>Cosmetics</t>
  </si>
  <si>
    <t>Dudu-Osun Soap</t>
  </si>
  <si>
    <t>ZM-LAG-2024-0090</t>
  </si>
  <si>
    <t>Amara Abubakar</t>
  </si>
  <si>
    <t>07092747827</t>
  </si>
  <si>
    <t>Clothing</t>
  </si>
  <si>
    <t>Corporate Shirt</t>
  </si>
  <si>
    <t>Transfer</t>
  </si>
  <si>
    <t>ZM-LAG-2023-1099</t>
  </si>
  <si>
    <t>Emeka Chukwu</t>
  </si>
  <si>
    <t>07024290225</t>
  </si>
  <si>
    <t>Perfume 100ml</t>
  </si>
  <si>
    <t>ZM-LAG-2024-1038</t>
  </si>
  <si>
    <t>Taiwo Adeleke</t>
  </si>
  <si>
    <t>Aisha Obi</t>
  </si>
  <si>
    <t>07039314809</t>
  </si>
  <si>
    <t>Laptop HP 250</t>
  </si>
  <si>
    <t>Pos</t>
  </si>
  <si>
    <t>ZM-LAG-2024-0982</t>
  </si>
  <si>
    <t>Remi Adesanya</t>
  </si>
  <si>
    <t>07088522560</t>
  </si>
  <si>
    <t>Samsung TV 43"</t>
  </si>
  <si>
    <t>ZM-LAG-2024-0212</t>
  </si>
  <si>
    <t>Zainab Aliyu</t>
  </si>
  <si>
    <t>09152478375</t>
  </si>
  <si>
    <t>Home Appliances</t>
  </si>
  <si>
    <t>Iron Box 2000W</t>
  </si>
  <si>
    <t>ZM-LAG-2023-0261</t>
  </si>
  <si>
    <t>Bola Adesanya</t>
  </si>
  <si>
    <t>09026476859</t>
  </si>
  <si>
    <t>Foundation Kit</t>
  </si>
  <si>
    <t>ZM-LAG-2023-0869</t>
  </si>
  <si>
    <t>Femi Adeleke</t>
  </si>
  <si>
    <t>08128048094</t>
  </si>
  <si>
    <t>Jeans Trousers</t>
  </si>
  <si>
    <t>ZM-LAG-2024-0698</t>
  </si>
  <si>
    <t>Emeka Adeyemi</t>
  </si>
  <si>
    <t>09011828041</t>
  </si>
  <si>
    <t>Blender 1.5L</t>
  </si>
  <si>
    <t>ZM-LAG-2024-0764</t>
  </si>
  <si>
    <t>Ifeanyi Adesanya</t>
  </si>
  <si>
    <t>09155282621</t>
  </si>
  <si>
    <t>Men's Agbada</t>
  </si>
  <si>
    <t>ZM-LAG-2023-0731</t>
  </si>
  <si>
    <t>Esther Adesanya</t>
  </si>
  <si>
    <t>09168590128</t>
  </si>
  <si>
    <t>ZM-LAG-2023-0585</t>
  </si>
  <si>
    <t>Damilola Ibe</t>
  </si>
  <si>
    <t>09132272814</t>
  </si>
  <si>
    <t>ZM-LAG-2023-0713</t>
  </si>
  <si>
    <t>Chidi Chukwu</t>
  </si>
  <si>
    <t>08084296506</t>
  </si>
  <si>
    <t>DSTV Decoder</t>
  </si>
  <si>
    <t>ZM-LAG-2024-0920</t>
  </si>
  <si>
    <t>Gbenga Adelaja</t>
  </si>
  <si>
    <t>Cooking Oil 5L</t>
  </si>
  <si>
    <t>ZM-LAG-2023-0451</t>
  </si>
  <si>
    <t>Damilola Nwachukwu</t>
  </si>
  <si>
    <t>Ankara Fabric 6yds</t>
  </si>
  <si>
    <t>ZM-LAG-2023-0875</t>
  </si>
  <si>
    <t>Chiamaka Nwachukwu</t>
  </si>
  <si>
    <t>09145154848</t>
  </si>
  <si>
    <t>Chest Freezer 200L</t>
  </si>
  <si>
    <t>ZM-LAG-2023-0511</t>
  </si>
  <si>
    <t>Remi Eze</t>
  </si>
  <si>
    <t>09182240647</t>
  </si>
  <si>
    <t>Hair Relaxer Kit</t>
  </si>
  <si>
    <t>ZM-LAG-2023-0075</t>
  </si>
  <si>
    <t>Damilola Adelaja</t>
  </si>
  <si>
    <t>07096343485</t>
  </si>
  <si>
    <t>ZM-LAG-2023-0883</t>
  </si>
  <si>
    <t>Esther Adeleke</t>
  </si>
  <si>
    <t>09116953155</t>
  </si>
  <si>
    <t>Tomato Paste 800g</t>
  </si>
  <si>
    <t>ZM-LAG-2024-0132</t>
  </si>
  <si>
    <t>Damilola Okafor</t>
  </si>
  <si>
    <t>09025102023</t>
  </si>
  <si>
    <t>Semovita 5kg</t>
  </si>
  <si>
    <t>ZM-LAG-2024-0796</t>
  </si>
  <si>
    <t>Remi Chukwu</t>
  </si>
  <si>
    <t>07084582785</t>
  </si>
  <si>
    <t>ZM-LAG-2024-0404</t>
  </si>
  <si>
    <t>Bola Ibe</t>
  </si>
  <si>
    <t>Face Cream SPF30</t>
  </si>
  <si>
    <t>ZM-LAG-2024-0368</t>
  </si>
  <si>
    <t>Ifeanyi Musa</t>
  </si>
  <si>
    <t>09085497282</t>
  </si>
  <si>
    <t>ZM-LAG-2024-1084</t>
  </si>
  <si>
    <t>Adaeze Adelaja</t>
  </si>
  <si>
    <t>09064962725</t>
  </si>
  <si>
    <t>School Uniform Set</t>
  </si>
  <si>
    <t>ZM-LAG-2024-1072</t>
  </si>
  <si>
    <t>Sade Ojo</t>
  </si>
  <si>
    <t>08032925613</t>
  </si>
  <si>
    <t>ZM-LAG-2023-0529</t>
  </si>
  <si>
    <t>Chidi Obi</t>
  </si>
  <si>
    <t>07014723822</t>
  </si>
  <si>
    <t>Nivea Body Lotion</t>
  </si>
  <si>
    <t>ZM-LAG-2023-0099</t>
  </si>
  <si>
    <t>Kemi Adeleke</t>
  </si>
  <si>
    <t>08085594147</t>
  </si>
  <si>
    <t>Indomie Carton</t>
  </si>
  <si>
    <t>ZM-LAG-2023-0677</t>
  </si>
  <si>
    <t>Hakeem Nwachukwu</t>
  </si>
  <si>
    <t>ZM-LAG-2024-0914</t>
  </si>
  <si>
    <t>Chiamaka Adelaja</t>
  </si>
  <si>
    <t>ZM-LAG-2024-0530</t>
  </si>
  <si>
    <t>Aisha Eze</t>
  </si>
  <si>
    <t>08159402605</t>
  </si>
  <si>
    <t>ZM-LAG-2023-0549</t>
  </si>
  <si>
    <t>Hakeem Osei</t>
  </si>
  <si>
    <t>08017036160</t>
  </si>
  <si>
    <t>Wireless Earbuds</t>
  </si>
  <si>
    <t>ZM-LAG-2024-0754</t>
  </si>
  <si>
    <t>Damilola Adeyemi</t>
  </si>
  <si>
    <t>09153089333</t>
  </si>
  <si>
    <t>ZM-LAG-2023-0641</t>
  </si>
  <si>
    <t>Damilola Obi</t>
  </si>
  <si>
    <t>Sugar 2kg</t>
  </si>
  <si>
    <t>ZM-LAG-2023-0951</t>
  </si>
  <si>
    <t>Aisha Garba</t>
  </si>
  <si>
    <t>iPhone 14</t>
  </si>
  <si>
    <t>ZM-LAG-2024-0268</t>
  </si>
  <si>
    <t>Chiamaka Bello</t>
  </si>
  <si>
    <t>08150302318</t>
  </si>
  <si>
    <t>ZM-LAG-2024-0830</t>
  </si>
  <si>
    <t>Bola Eze</t>
  </si>
  <si>
    <t>08184042614</t>
  </si>
  <si>
    <t>ZM-LAG-2024-0648</t>
  </si>
  <si>
    <t>Yetunde Okafor</t>
  </si>
  <si>
    <t>08134219451</t>
  </si>
  <si>
    <t>Lip Balm Set</t>
  </si>
  <si>
    <t>ZM-LAG-2024-1064</t>
  </si>
  <si>
    <t>Segun Dada</t>
  </si>
  <si>
    <t>Power Bank 20000mAh</t>
  </si>
  <si>
    <t>ZM-LAG-2024-0682</t>
  </si>
  <si>
    <t>Fatima Eze</t>
  </si>
  <si>
    <t>07079174221</t>
  </si>
  <si>
    <t>ZM-LAG-2023-0603</t>
  </si>
  <si>
    <t>Ibrahim Dada</t>
  </si>
  <si>
    <t>09125635545</t>
  </si>
  <si>
    <t>T-Shirt Pack x3</t>
  </si>
  <si>
    <t>ZM-LAG-2024-0190</t>
  </si>
  <si>
    <t>Ifeanyi Aliyu</t>
  </si>
  <si>
    <t>ZM-LAG-2023-0867</t>
  </si>
  <si>
    <t>Ngozi Adesanya</t>
  </si>
  <si>
    <t>07099078726</t>
  </si>
  <si>
    <t>ZM-LAG-2023-0757</t>
  </si>
  <si>
    <t>Ngozi Adeleke</t>
  </si>
  <si>
    <t>ZM-LAG-2024-0490</t>
  </si>
  <si>
    <t>Zainab Bello</t>
  </si>
  <si>
    <t>07075369583</t>
  </si>
  <si>
    <t>ZM-LAG-2023-0649</t>
  </si>
  <si>
    <t>Bola Ojo</t>
  </si>
  <si>
    <t>08089748303</t>
  </si>
  <si>
    <t>ZM-LAG-2023-0149</t>
  </si>
  <si>
    <t>Kemi Obi</t>
  </si>
  <si>
    <t>ZM-LAG-2023-0301</t>
  </si>
  <si>
    <t>Hakeem Adeyemi</t>
  </si>
  <si>
    <t>08075964394</t>
  </si>
  <si>
    <t>ZM-LAG-2024-0442</t>
  </si>
  <si>
    <t>Uche Okafor</t>
  </si>
  <si>
    <t>08136263497</t>
  </si>
  <si>
    <t>ZM-LAG-2023-0291</t>
  </si>
  <si>
    <t>Kemi Aliyu</t>
  </si>
  <si>
    <t>09115633042</t>
  </si>
  <si>
    <t>ZM-LAG-2023-0703</t>
  </si>
  <si>
    <t>Emeka Adelaja</t>
  </si>
  <si>
    <t>09139184664</t>
  </si>
  <si>
    <t>ZM-LAG-2023-0131</t>
  </si>
  <si>
    <t>08070269093</t>
  </si>
  <si>
    <t>Ladies Gown</t>
  </si>
  <si>
    <t>ZM-LAG-2023-0479</t>
  </si>
  <si>
    <t>09061716183</t>
  </si>
  <si>
    <t>ZM-LAG-2023-0113</t>
  </si>
  <si>
    <t>Musa Adeyemi</t>
  </si>
  <si>
    <t>08030854365</t>
  </si>
  <si>
    <t>ZM-LAG-2024-0622</t>
  </si>
  <si>
    <t>Uche Osei</t>
  </si>
  <si>
    <t>08029856655</t>
  </si>
  <si>
    <t>ZM-LAG-2024-0100</t>
  </si>
  <si>
    <t>Zainab Nwachukwu</t>
  </si>
  <si>
    <t>08029015320</t>
  </si>
  <si>
    <t>ZM-LAG-2023-1017</t>
  </si>
  <si>
    <t>Adaeze Aliyu</t>
  </si>
  <si>
    <t>09032568467</t>
  </si>
  <si>
    <t>ZM-LAG-2023-0857</t>
  </si>
  <si>
    <t>Gbenga Suleiman</t>
  </si>
  <si>
    <t>09032307582</t>
  </si>
  <si>
    <t>ZM-LAG-2023-0789</t>
  </si>
  <si>
    <t>Kemi Suleiman</t>
  </si>
  <si>
    <t>07056085359</t>
  </si>
  <si>
    <t>ZM-LAG-2024-0876</t>
  </si>
  <si>
    <t>Yetunde Osei</t>
  </si>
  <si>
    <t>ZM-LAG-2023-0391</t>
  </si>
  <si>
    <t>Emeka Ibe</t>
  </si>
  <si>
    <t>09065423162</t>
  </si>
  <si>
    <t>Rice 25kg</t>
  </si>
  <si>
    <t>ZM-LAG-2023-0141</t>
  </si>
  <si>
    <t>Tunde Aliyu</t>
  </si>
  <si>
    <t>09061447859</t>
  </si>
  <si>
    <t>ZM-LAG-2024-0926</t>
  </si>
  <si>
    <t>Sade Chukwu</t>
  </si>
  <si>
    <t>08033267780</t>
  </si>
  <si>
    <t>ZM-LAG-2023-0745</t>
  </si>
  <si>
    <t>Chidi Nwachukwu</t>
  </si>
  <si>
    <t>07013397731</t>
  </si>
  <si>
    <t>ZM-LAG-2024-0546</t>
  </si>
  <si>
    <t>08143433510</t>
  </si>
  <si>
    <t>ZM-LAG-2024-0202</t>
  </si>
  <si>
    <t>08018322800</t>
  </si>
  <si>
    <t>ZM-LAG-2023-0625</t>
  </si>
  <si>
    <t>Nkechi Adeleke</t>
  </si>
  <si>
    <t>09196938535</t>
  </si>
  <si>
    <t>ZM-LAG-2023-0125</t>
  </si>
  <si>
    <t>09088653825</t>
  </si>
  <si>
    <t>ZM-LAG-2023-0405</t>
  </si>
  <si>
    <t>07066786713</t>
  </si>
  <si>
    <t>ZM-LAG-2024-0432</t>
  </si>
  <si>
    <t>Musa Ibe</t>
  </si>
  <si>
    <t>09198043897</t>
  </si>
  <si>
    <t>ZM-LAG-2024-0722</t>
  </si>
  <si>
    <t>Nkechi Adeyemi</t>
  </si>
  <si>
    <t>08085952511</t>
  </si>
  <si>
    <t>ZM-LAG-2023-1013</t>
  </si>
  <si>
    <t>Amara Ojo</t>
  </si>
  <si>
    <t>08063039291</t>
  </si>
  <si>
    <t>ZM-LAG-2024-0582</t>
  </si>
  <si>
    <t>Gbenga Adeleke</t>
  </si>
  <si>
    <t>ZM-LAG-2023-0101</t>
  </si>
  <si>
    <t>Olu Eze</t>
  </si>
  <si>
    <t>09041119124</t>
  </si>
  <si>
    <t>ZM-LAG-2023-0635</t>
  </si>
  <si>
    <t>Sade Musa</t>
  </si>
  <si>
    <t>08174006673</t>
  </si>
  <si>
    <t>ZM-LAG-2023-0217</t>
  </si>
  <si>
    <t>Olu Osei</t>
  </si>
  <si>
    <t>08153067834</t>
  </si>
  <si>
    <t>ZM-LAG-2023-0281</t>
  </si>
  <si>
    <t>Tunde Abubakar</t>
  </si>
  <si>
    <t>08017453784</t>
  </si>
  <si>
    <t>ZM-LAG-2024-0956</t>
  </si>
  <si>
    <t>Segun Adesanya</t>
  </si>
  <si>
    <t>ZM-LAG-2023-0929</t>
  </si>
  <si>
    <t>Hakeem Abubakar</t>
  </si>
  <si>
    <t>09169058283</t>
  </si>
  <si>
    <t>ZM-LAG-2023-0871</t>
  </si>
  <si>
    <t>Adaeze Osei</t>
  </si>
  <si>
    <t>07047047016</t>
  </si>
  <si>
    <t>Standing Fan 18"</t>
  </si>
  <si>
    <t>ZM-LAG-2023-0309</t>
  </si>
  <si>
    <t>Amara Obi</t>
  </si>
  <si>
    <t>ZM-LAG-2023-0733</t>
  </si>
  <si>
    <t>Aisha Adelaja</t>
  </si>
  <si>
    <t>08198917279</t>
  </si>
  <si>
    <t>ZM-LAG-2023-1033</t>
  </si>
  <si>
    <t>Kemi Adelaja</t>
  </si>
  <si>
    <t>09198252710</t>
  </si>
  <si>
    <t>ZM-LAG-2023-0851</t>
  </si>
  <si>
    <t>Esther Musa</t>
  </si>
  <si>
    <t>08187538991</t>
  </si>
  <si>
    <t>ZM-LAG-2024-0486</t>
  </si>
  <si>
    <t>Remi Suleiman</t>
  </si>
  <si>
    <t>09174864697</t>
  </si>
  <si>
    <t>ZM-LAG-2024-0114</t>
  </si>
  <si>
    <t>Gbenga Okafor</t>
  </si>
  <si>
    <t>08044795538</t>
  </si>
  <si>
    <t>ZM-LAG-2024-0660</t>
  </si>
  <si>
    <t>Tunde Nwachukwu</t>
  </si>
  <si>
    <t>ZM-LAG-2024-0540</t>
  </si>
  <si>
    <t>Olu Okafor</t>
  </si>
  <si>
    <t>09187233454</t>
  </si>
  <si>
    <t>ZM-LAG-2024-0066</t>
  </si>
  <si>
    <t>Gbenga Eze</t>
  </si>
  <si>
    <t>08128639738</t>
  </si>
  <si>
    <t>ZM-LAG-2023-0277</t>
  </si>
  <si>
    <t>Gbenga Bello</t>
  </si>
  <si>
    <t>09059781518</t>
  </si>
  <si>
    <t>ZM-LAG-2023-1011</t>
  </si>
  <si>
    <t>Amara Aliyu</t>
  </si>
  <si>
    <t>09177624015</t>
  </si>
  <si>
    <t>ZM-LAG-2024-0882</t>
  </si>
  <si>
    <t>Halima Yusuf</t>
  </si>
  <si>
    <t>ZM-LAG-2024-0372</t>
  </si>
  <si>
    <t>Kemi Okafor</t>
  </si>
  <si>
    <t>ZM-LAG-2024-0128</t>
  </si>
  <si>
    <t>Ibrahim Eze</t>
  </si>
  <si>
    <t>08055358959</t>
  </si>
  <si>
    <t>ZM-LAG-2024-0980</t>
  </si>
  <si>
    <t>Ifeanyi Adeyemi</t>
  </si>
  <si>
    <t>09161925466</t>
  </si>
  <si>
    <t>ZM-LAG-2023-0879</t>
  </si>
  <si>
    <t>Gbenga Aliyu</t>
  </si>
  <si>
    <t>09013230673</t>
  </si>
  <si>
    <t>ZM-LAG-2023-0845</t>
  </si>
  <si>
    <t>Chidi Garba</t>
  </si>
  <si>
    <t>07058953018</t>
  </si>
  <si>
    <t>ZM-LAG-2023-0827</t>
  </si>
  <si>
    <t>Kemi Nwachukwu</t>
  </si>
  <si>
    <t>08080248400</t>
  </si>
  <si>
    <t>ZM-LAG-2023-0975</t>
  </si>
  <si>
    <t>Fatima Okafor</t>
  </si>
  <si>
    <t>09196231589</t>
  </si>
  <si>
    <t>ZM-LAG-2024-1026</t>
  </si>
  <si>
    <t>Bola Aliyu</t>
  </si>
  <si>
    <t>08193009162</t>
  </si>
  <si>
    <t>ZM-LAG-2024-0502</t>
  </si>
  <si>
    <t>Ngozi Obi</t>
  </si>
  <si>
    <t>07035199145</t>
  </si>
  <si>
    <t>ZM-LAG-2023-0327</t>
  </si>
  <si>
    <t>Musa Nwachukwu</t>
  </si>
  <si>
    <t>09075063283</t>
  </si>
  <si>
    <t>ZM-LAG-2024-0112</t>
  </si>
  <si>
    <t>Yetunde Yusuf</t>
  </si>
  <si>
    <t>07083330690</t>
  </si>
  <si>
    <t>ZM-LAG-2024-0298</t>
  </si>
  <si>
    <t>Yetunde Nwachukwu</t>
  </si>
  <si>
    <t>09148868189</t>
  </si>
  <si>
    <t>ZM-LAG-2024-0504</t>
  </si>
  <si>
    <t>Chiamaka Adesanya</t>
  </si>
  <si>
    <t>09180470377</t>
  </si>
  <si>
    <t>ZM-LAG-2024-0902</t>
  </si>
  <si>
    <t>Ngozi Bello</t>
  </si>
  <si>
    <t>09122436134</t>
  </si>
  <si>
    <t>ZM-LAG-2024-0326</t>
  </si>
  <si>
    <t>Gbenga Abubakar</t>
  </si>
  <si>
    <t>08059490380</t>
  </si>
  <si>
    <t>ZM-LAG-2024-0654</t>
  </si>
  <si>
    <t>Ibrahim Obi</t>
  </si>
  <si>
    <t>ZM-LAG-2023-0477</t>
  </si>
  <si>
    <t>Segun Ojo</t>
  </si>
  <si>
    <t>07013897816</t>
  </si>
  <si>
    <t>ZM-LAG-2024-0428</t>
  </si>
  <si>
    <t>Fatima Osei</t>
  </si>
  <si>
    <t>08029053714</t>
  </si>
  <si>
    <t>ZM-LAG-2023-0475</t>
  </si>
  <si>
    <t>Femi Suleiman</t>
  </si>
  <si>
    <t>07084684043</t>
  </si>
  <si>
    <t>ZM-LAG-2023-0269</t>
  </si>
  <si>
    <t>Uche Bello</t>
  </si>
  <si>
    <t>ZM-LAG-2024-0394</t>
  </si>
  <si>
    <t>08060748656</t>
  </si>
  <si>
    <t>Water Dispenser</t>
  </si>
  <si>
    <t>ZM-LAG-2023-0709</t>
  </si>
  <si>
    <t>ZM-LAG-2024-0328</t>
  </si>
  <si>
    <t>Esther Chukwu</t>
  </si>
  <si>
    <t>08081443936</t>
  </si>
  <si>
    <t>ZM-LAG-2024-0344</t>
  </si>
  <si>
    <t>07026521948</t>
  </si>
  <si>
    <t>ZM-LAG-2024-0760</t>
  </si>
  <si>
    <t>Halima Osei</t>
  </si>
  <si>
    <t>09155016517</t>
  </si>
  <si>
    <t>ZM-LAG-2024-0008</t>
  </si>
  <si>
    <t>Ifeanyi Bello</t>
  </si>
  <si>
    <t>09055540424</t>
  </si>
  <si>
    <t>ZM-LAG-2024-1046</t>
  </si>
  <si>
    <t>Ibrahim Adelaja</t>
  </si>
  <si>
    <t>Microwave 20L</t>
  </si>
  <si>
    <t>ZM-LAG-2024-0170</t>
  </si>
  <si>
    <t>09061168696</t>
  </si>
  <si>
    <t>ZM-LAG-2024-0750</t>
  </si>
  <si>
    <t>Fatima Adelaja</t>
  </si>
  <si>
    <t>08076168686</t>
  </si>
  <si>
    <t>ZM-LAG-2023-0019</t>
  </si>
  <si>
    <t>Nneka Aliyu</t>
  </si>
  <si>
    <t>08077750178</t>
  </si>
  <si>
    <t>ZM-LAG-2024-0790</t>
  </si>
  <si>
    <t>07084205887</t>
  </si>
  <si>
    <t>ZM-LAG-2024-0680</t>
  </si>
  <si>
    <t>Zainab Dada</t>
  </si>
  <si>
    <t>ZM-LAG-2023-0143</t>
  </si>
  <si>
    <t>ZM-LAG-2023-0935</t>
  </si>
  <si>
    <t>Fatima Ojo</t>
  </si>
  <si>
    <t>07099644032</t>
  </si>
  <si>
    <t>ZM-LAG-2024-0032</t>
  </si>
  <si>
    <t>Adaeze Ibe</t>
  </si>
  <si>
    <t>09114925405</t>
  </si>
  <si>
    <t>ZM-LAG-2023-0137</t>
  </si>
  <si>
    <t>Femi Nwachukwu</t>
  </si>
  <si>
    <t>08060228268</t>
  </si>
  <si>
    <t>ZM-LAG-2024-0818</t>
  </si>
  <si>
    <t>Ibrahim Okafor</t>
  </si>
  <si>
    <t>08085576096</t>
  </si>
  <si>
    <t>ZM-LAG-2024-0774</t>
  </si>
  <si>
    <t>08136212551</t>
  </si>
  <si>
    <t>ZM-LAG-2023-0303</t>
  </si>
  <si>
    <t>08184451573</t>
  </si>
  <si>
    <t>ZM-LAG-2023-0259</t>
  </si>
  <si>
    <t>Ifeanyi Ibe</t>
  </si>
  <si>
    <t>08034273079</t>
  </si>
  <si>
    <t>ZM-LAG-2024-0378</t>
  </si>
  <si>
    <t>Tunde Eze</t>
  </si>
  <si>
    <t>07073107095</t>
  </si>
  <si>
    <t>ZM-LAG-2024-0292</t>
  </si>
  <si>
    <t>Remi Okafor</t>
  </si>
  <si>
    <t>09132986369</t>
  </si>
  <si>
    <t>ZM-LAG-2023-0169</t>
  </si>
  <si>
    <t>Fatima Obi</t>
  </si>
  <si>
    <t>08077693989</t>
  </si>
  <si>
    <t>ZM-LAG-2024-0422</t>
  </si>
  <si>
    <t>Zainab Abubakar</t>
  </si>
  <si>
    <t>07057846632</t>
  </si>
  <si>
    <t>ZM-LAG-2023-0129</t>
  </si>
  <si>
    <t>Nneka Ibe</t>
  </si>
  <si>
    <t>07098854850</t>
  </si>
  <si>
    <t>ZM-LAG-2023-0575</t>
  </si>
  <si>
    <t>Chidi Ojo</t>
  </si>
  <si>
    <t>07047201638</t>
  </si>
  <si>
    <t>ZM-LAG-2024-0646</t>
  </si>
  <si>
    <t>Nkechi Dada</t>
  </si>
  <si>
    <t>08120090296</t>
  </si>
  <si>
    <t>ZM-LAG-2023-0689</t>
  </si>
  <si>
    <t>Emeka Nwachukwu</t>
  </si>
  <si>
    <t>07098742229</t>
  </si>
  <si>
    <t>ZM-LAG-2024-0642</t>
  </si>
  <si>
    <t>Adaeze Eze</t>
  </si>
  <si>
    <t>09096177608</t>
  </si>
  <si>
    <t>ZM-LAG-2024-0018</t>
  </si>
  <si>
    <t>Tunde Okafor</t>
  </si>
  <si>
    <t>08019774839</t>
  </si>
  <si>
    <t>ZM-LAG-2023-0105</t>
  </si>
  <si>
    <t>Nneka Abubakar</t>
  </si>
  <si>
    <t>08043223132</t>
  </si>
  <si>
    <t>ZM-LAG-2023-0811</t>
  </si>
  <si>
    <t>Amara Chukwu</t>
  </si>
  <si>
    <t>08078331604</t>
  </si>
  <si>
    <t>ZM-LAG-2024-0362</t>
  </si>
  <si>
    <t>Ngozi Abubakar</t>
  </si>
  <si>
    <t>08066518457</t>
  </si>
  <si>
    <t>ZM-LAG-2024-0942</t>
  </si>
  <si>
    <t>Yetunde Ojo</t>
  </si>
  <si>
    <t>07075371572</t>
  </si>
  <si>
    <t>ZM-LAG-2023-0795</t>
  </si>
  <si>
    <t>Nneka Adeleke</t>
  </si>
  <si>
    <t>08148583551</t>
  </si>
  <si>
    <t>ZM-LAG-2024-0482</t>
  </si>
  <si>
    <t>Uche Adeleke</t>
  </si>
  <si>
    <t>09111619567</t>
  </si>
  <si>
    <t>Gas Cooker 4-burner</t>
  </si>
  <si>
    <t>ZM-LAG-2024-0728</t>
  </si>
  <si>
    <t>Tobi Bello</t>
  </si>
  <si>
    <t>ZM-LAG-2024-0262</t>
  </si>
  <si>
    <t>Kemi Bello</t>
  </si>
  <si>
    <t>ZM-LAG-2024-0550</t>
  </si>
  <si>
    <t>Chidi Musa</t>
  </si>
  <si>
    <t>08019112666</t>
  </si>
  <si>
    <t>ZM-LAG-2023-0037</t>
  </si>
  <si>
    <t>Hakeem Eze</t>
  </si>
  <si>
    <t>ZM-LAG-2024-0396</t>
  </si>
  <si>
    <t>Halima Adelaja</t>
  </si>
  <si>
    <t>08035883252</t>
  </si>
  <si>
    <t>ZM-LAG-2023-0503</t>
  </si>
  <si>
    <t>Remi Musa</t>
  </si>
  <si>
    <t>08082923013</t>
  </si>
  <si>
    <t>ZM-LAG-2023-0199</t>
  </si>
  <si>
    <t>Yetunde Aliyu</t>
  </si>
  <si>
    <t>09016023362</t>
  </si>
  <si>
    <t>ZM-LAG-2023-0861</t>
  </si>
  <si>
    <t>Remi Aliyu</t>
  </si>
  <si>
    <t>09127971391</t>
  </si>
  <si>
    <t>ZM-LAG-2024-0510</t>
  </si>
  <si>
    <t>Ngozi Okafor</t>
  </si>
  <si>
    <t>09013808371</t>
  </si>
  <si>
    <t>ZM-LAG-2023-0061</t>
  </si>
  <si>
    <t>08057284777</t>
  </si>
  <si>
    <t>ZM-LAG-2024-0218</t>
  </si>
  <si>
    <t>09169545378</t>
  </si>
  <si>
    <t>ZM-LAG-2024-0078</t>
  </si>
  <si>
    <t>Ngozi Osei</t>
  </si>
  <si>
    <t>ZM-LAG-2023-0227</t>
  </si>
  <si>
    <t>Chidi Osei</t>
  </si>
  <si>
    <t>08027021671</t>
  </si>
  <si>
    <t>ZM-LAG-2023-0615</t>
  </si>
  <si>
    <t>Bola Chukwu</t>
  </si>
  <si>
    <t>08042374658</t>
  </si>
  <si>
    <t>ZM-LAG-2023-0909</t>
  </si>
  <si>
    <t>Tobi Garba</t>
  </si>
  <si>
    <t>07070251644</t>
  </si>
  <si>
    <t>ZM-LAG-2024-0560</t>
  </si>
  <si>
    <t>Kemi Ojo</t>
  </si>
  <si>
    <t>08140438208</t>
  </si>
  <si>
    <t>ZM-LAG-2023-0691</t>
  </si>
  <si>
    <t>ZM-LAG-2023-0453</t>
  </si>
  <si>
    <t>ZM-LAG-2023-1035</t>
  </si>
  <si>
    <t>Nneka Adesanya</t>
  </si>
  <si>
    <t>ZM-LAG-2023-0887</t>
  </si>
  <si>
    <t>08139907588</t>
  </si>
  <si>
    <t>ZM-LAG-2023-0497</t>
  </si>
  <si>
    <t>Hakeem Okafor</t>
  </si>
  <si>
    <t>08023430634</t>
  </si>
  <si>
    <t>ZM-LAG-2024-1088</t>
  </si>
  <si>
    <t>Damilola Osei</t>
  </si>
  <si>
    <t>ZM-LAG-2024-0124</t>
  </si>
  <si>
    <t>Nneka Osei</t>
  </si>
  <si>
    <t>ZM-LAG-2024-0606</t>
  </si>
  <si>
    <t>Chidi Ibe</t>
  </si>
  <si>
    <t>08189303061</t>
  </si>
  <si>
    <t>ZM-LAG-2024-0676</t>
  </si>
  <si>
    <t>Amara Nwachukwu</t>
  </si>
  <si>
    <t>ZM-LAG-2024-0478</t>
  </si>
  <si>
    <t>Hakeem Adesanya</t>
  </si>
  <si>
    <t>07036814729</t>
  </si>
  <si>
    <t>ZM-LAG-2024-0616</t>
  </si>
  <si>
    <t>ZM-LAG-2023-0381</t>
  </si>
  <si>
    <t>Bola Osei</t>
  </si>
  <si>
    <t>09077137866</t>
  </si>
  <si>
    <t>ZM-LAG-2023-0813</t>
  </si>
  <si>
    <t>Remi Obi</t>
  </si>
  <si>
    <t>08014713027</t>
  </si>
  <si>
    <t>ZM-LAG-2024-0820</t>
  </si>
  <si>
    <t>ZM-LAG-2024-0766</t>
  </si>
  <si>
    <t>Tobi Okafor</t>
  </si>
  <si>
    <t>07052116525</t>
  </si>
  <si>
    <t>ZM-LAG-2024-0668</t>
  </si>
  <si>
    <t>08015427468</t>
  </si>
  <si>
    <t>ZM-LAG-2023-1015</t>
  </si>
  <si>
    <t>Femi Adesanya</t>
  </si>
  <si>
    <t>09169243865</t>
  </si>
  <si>
    <t>ZM-LAG-2024-0674</t>
  </si>
  <si>
    <t>09021458649</t>
  </si>
  <si>
    <t>ZM-LAG-2024-0620</t>
  </si>
  <si>
    <t>08067407701</t>
  </si>
  <si>
    <t>ZM-LAG-2023-0279</t>
  </si>
  <si>
    <t>Adaeze Nwachukwu</t>
  </si>
  <si>
    <t>ZM-LAG-2024-0730</t>
  </si>
  <si>
    <t>Musa Dada</t>
  </si>
  <si>
    <t>08110147286</t>
  </si>
  <si>
    <t>ZM-LAG-2023-0825</t>
  </si>
  <si>
    <t>Chiamaka Obi</t>
  </si>
  <si>
    <t>08079277550</t>
  </si>
  <si>
    <t>ZM-LAG-2023-0653</t>
  </si>
  <si>
    <t>09089670961</t>
  </si>
  <si>
    <t>ZM-LAG-2023-0203</t>
  </si>
  <si>
    <t>Hakeem Adelaja</t>
  </si>
  <si>
    <t>07037153619</t>
  </si>
  <si>
    <t>ZM-LAG-2024-0056</t>
  </si>
  <si>
    <t>Tobi Musa</t>
  </si>
  <si>
    <t>08190161060</t>
  </si>
  <si>
    <t>ZM-LAG-2023-1097</t>
  </si>
  <si>
    <t>08071755903</t>
  </si>
  <si>
    <t>ZM-LAG-2023-0785</t>
  </si>
  <si>
    <t>Chiamaka Adeleke</t>
  </si>
  <si>
    <t>07018496074</t>
  </si>
  <si>
    <t>ZM-LAG-2023-0931</t>
  </si>
  <si>
    <t>Aisha Musa</t>
  </si>
  <si>
    <t>07010333912</t>
  </si>
  <si>
    <t>ZM-LAG-2023-0859</t>
  </si>
  <si>
    <t>Amara Eze</t>
  </si>
  <si>
    <t>ZM-LAG-2023-0567</t>
  </si>
  <si>
    <t>Damilola Adeleke</t>
  </si>
  <si>
    <t>08121593395</t>
  </si>
  <si>
    <t>ZM-LAG-2024-0406</t>
  </si>
  <si>
    <t>Yetunde Suleiman</t>
  </si>
  <si>
    <t>07017134621</t>
  </si>
  <si>
    <t>ZM-LAG-2023-0163</t>
  </si>
  <si>
    <t>Musa Adesanya</t>
  </si>
  <si>
    <t>09069774935</t>
  </si>
  <si>
    <t>ZM-LAG-2023-0621</t>
  </si>
  <si>
    <t>08014073160</t>
  </si>
  <si>
    <t>ZM-LAG-2023-0881</t>
  </si>
  <si>
    <t>Halima Chukwu</t>
  </si>
  <si>
    <t>08189370781</t>
  </si>
  <si>
    <t>ZM-LAG-2023-0741</t>
  </si>
  <si>
    <t>Zainab Yusuf</t>
  </si>
  <si>
    <t>07046004061</t>
  </si>
  <si>
    <t>ZM-LAG-2024-0630</t>
  </si>
  <si>
    <t>ZM-LAG-2024-0772</t>
  </si>
  <si>
    <t>Sade Eze</t>
  </si>
  <si>
    <t>ZM-LAG-2024-0472</t>
  </si>
  <si>
    <t>Tobi Suleiman</t>
  </si>
  <si>
    <t>07092621946</t>
  </si>
  <si>
    <t>ZM-LAG-2023-0017</t>
  </si>
  <si>
    <t>ZM-LAG-2024-0748</t>
  </si>
  <si>
    <t>Halima Adesanya</t>
  </si>
  <si>
    <t>08129912354</t>
  </si>
  <si>
    <t>ZM-LAG-2024-0572</t>
  </si>
  <si>
    <t>Emeka Yusuf</t>
  </si>
  <si>
    <t>09099883548</t>
  </si>
  <si>
    <t>ZM-LAG-2023-0047</t>
  </si>
  <si>
    <t>Nneka Adelaja</t>
  </si>
  <si>
    <t>07066765623</t>
  </si>
  <si>
    <t>ZM-LAG-2024-0210</t>
  </si>
  <si>
    <t>08116565770</t>
  </si>
  <si>
    <t>ZM-LAG-2024-0048</t>
  </si>
  <si>
    <t>07013886030</t>
  </si>
  <si>
    <t>ZM-LAG-2023-0415</t>
  </si>
  <si>
    <t>Hakeem Bello</t>
  </si>
  <si>
    <t>08054759391</t>
  </si>
  <si>
    <t>ZM-LAG-2024-0286</t>
  </si>
  <si>
    <t>08113599088</t>
  </si>
  <si>
    <t>ZM-LAG-2024-0030</t>
  </si>
  <si>
    <t>Damilola Chukwu</t>
  </si>
  <si>
    <t>08167061186</t>
  </si>
  <si>
    <t>ZM-LAG-2023-0507</t>
  </si>
  <si>
    <t>Hakeem Garba</t>
  </si>
  <si>
    <t>07046521017</t>
  </si>
  <si>
    <t>ZM-LAG-2024-0858</t>
  </si>
  <si>
    <t>Ifeanyi Okafor</t>
  </si>
  <si>
    <t>08085839021</t>
  </si>
  <si>
    <t>ZM-LAG-2023-0645</t>
  </si>
  <si>
    <t>Emeka Dada</t>
  </si>
  <si>
    <t>07089531389</t>
  </si>
  <si>
    <t>ZM-LAG-2023-0589</t>
  </si>
  <si>
    <t>09177893186</t>
  </si>
  <si>
    <t>ZM-LAG-2024-1010</t>
  </si>
  <si>
    <t>Olu Adeyemi</t>
  </si>
  <si>
    <t>09118963036</t>
  </si>
  <si>
    <t>ZM-LAG-2024-1050</t>
  </si>
  <si>
    <t>Ngozi Chukwu</t>
  </si>
  <si>
    <t>07090654516</t>
  </si>
  <si>
    <t>ZM-LAG-2024-0508</t>
  </si>
  <si>
    <t>07047026058</t>
  </si>
  <si>
    <t>ZM-LAG-2024-0264</t>
  </si>
  <si>
    <t>08048176560</t>
  </si>
  <si>
    <t>ZM-LAG-2024-0888</t>
  </si>
  <si>
    <t>Chidi Adesanya</t>
  </si>
  <si>
    <t>09120624566</t>
  </si>
  <si>
    <t>ZM-LAG-2024-0536</t>
  </si>
  <si>
    <t>Halima Ojo</t>
  </si>
  <si>
    <t>08178910441</t>
  </si>
  <si>
    <t>ZM-LAG-2023-0965</t>
  </si>
  <si>
    <t>ZM-LAG-2023-0563</t>
  </si>
  <si>
    <t>Ifeanyi Obi</t>
  </si>
  <si>
    <t>09193246092</t>
  </si>
  <si>
    <t>ZM-LAG-2024-0778</t>
  </si>
  <si>
    <t>08031076736</t>
  </si>
  <si>
    <t>ZM-LAG-2024-1094</t>
  </si>
  <si>
    <t>Remi Osei</t>
  </si>
  <si>
    <t>08098484809</t>
  </si>
  <si>
    <t>ZM-LAG-2023-0195</t>
  </si>
  <si>
    <t>Amara Osei</t>
  </si>
  <si>
    <t>08047038339</t>
  </si>
  <si>
    <t>ZM-LAG-2023-0321</t>
  </si>
  <si>
    <t>Remi Dada</t>
  </si>
  <si>
    <t>07035212337</t>
  </si>
  <si>
    <t>ZM-LAG-2024-0014</t>
  </si>
  <si>
    <t>Ifeanyi Eze</t>
  </si>
  <si>
    <t>08034073380</t>
  </si>
  <si>
    <t>ZM-LAG-2024-0060</t>
  </si>
  <si>
    <t>07021490910</t>
  </si>
  <si>
    <t>ZM-LAG-2024-0924</t>
  </si>
  <si>
    <t>Nkechi Ibe</t>
  </si>
  <si>
    <t>09067841585</t>
  </si>
  <si>
    <t>ZM-LAG-2023-0201</t>
  </si>
  <si>
    <t>Ifeanyi Nwachukwu</t>
  </si>
  <si>
    <t>08161096850</t>
  </si>
  <si>
    <t>ZM-LAG-2024-0106</t>
  </si>
  <si>
    <t>07049276764</t>
  </si>
  <si>
    <t>ZM-LAG-2024-0940</t>
  </si>
  <si>
    <t>07037959246</t>
  </si>
  <si>
    <t>ZM-LAG-2024-0524</t>
  </si>
  <si>
    <t>Esther Yusuf</t>
  </si>
  <si>
    <t>07063949988</t>
  </si>
  <si>
    <t>ZM-LAG-2024-0686</t>
  </si>
  <si>
    <t>Esther Bello</t>
  </si>
  <si>
    <t>08044715608</t>
  </si>
  <si>
    <t>ZM-LAG-2024-0972</t>
  </si>
  <si>
    <t>Nneka Garba</t>
  </si>
  <si>
    <t>09147274678</t>
  </si>
  <si>
    <t>ZM-LAG-2024-1062</t>
  </si>
  <si>
    <t>Fatima Nwachukwu</t>
  </si>
  <si>
    <t>08159765757</t>
  </si>
  <si>
    <t>ZM-LAG-2023-0803</t>
  </si>
  <si>
    <t>Bola Dada</t>
  </si>
  <si>
    <t>07098929256</t>
  </si>
  <si>
    <t>ZM-LAG-2024-0596</t>
  </si>
  <si>
    <t>09137073491</t>
  </si>
  <si>
    <t>ZM-LAG-2024-0322</t>
  </si>
  <si>
    <t>Aisha Yusuf</t>
  </si>
  <si>
    <t>ZM-LAG-2023-1037</t>
  </si>
  <si>
    <t>09139361293</t>
  </si>
  <si>
    <t>ZM-LAG-2024-0770</t>
  </si>
  <si>
    <t>Aisha Bello</t>
  </si>
  <si>
    <t>ZM-LAG-2023-0537</t>
  </si>
  <si>
    <t>08046276862</t>
  </si>
  <si>
    <t>ZM-LAG-2024-0522</t>
  </si>
  <si>
    <t>08048546517</t>
  </si>
  <si>
    <t>ZM-LAG-2024-0314</t>
  </si>
  <si>
    <t>09039448158</t>
  </si>
  <si>
    <t>ZM-LAG-2024-0410</t>
  </si>
  <si>
    <t>Adaeze Adeleke</t>
  </si>
  <si>
    <t>08187522039</t>
  </si>
  <si>
    <t>ZM-LAG-2023-0433</t>
  </si>
  <si>
    <t>Kemi Adeyemi</t>
  </si>
  <si>
    <t>08153726665</t>
  </si>
  <si>
    <t>ZM-LAG-2024-0910</t>
  </si>
  <si>
    <t>ZM-LAG-2024-0870</t>
  </si>
  <si>
    <t>Zainab Suleiman</t>
  </si>
  <si>
    <t>09157511543</t>
  </si>
  <si>
    <t>ZM-LAG-2024-0074</t>
  </si>
  <si>
    <t>ZM-LAG-2023-0033</t>
  </si>
  <si>
    <t>Tunde Osei</t>
  </si>
  <si>
    <t>07091721371</t>
  </si>
  <si>
    <t>ZM-LAG-2023-0107</t>
  </si>
  <si>
    <t>Uche Suleiman</t>
  </si>
  <si>
    <t>ZM-LAG-2023-0855</t>
  </si>
  <si>
    <t>Aisha Ojo</t>
  </si>
  <si>
    <t>08144065154</t>
  </si>
  <si>
    <t>ZM-LAG-2024-0364</t>
  </si>
  <si>
    <t>Uche Garba</t>
  </si>
  <si>
    <t>ZM-LAG-2024-0382</t>
  </si>
  <si>
    <t>07097807942</t>
  </si>
  <si>
    <t>ZM-LAG-2024-0788</t>
  </si>
  <si>
    <t>08068770286</t>
  </si>
  <si>
    <t>ZM-LAG-2023-0267</t>
  </si>
  <si>
    <t>07036853878</t>
  </si>
  <si>
    <t>ZM-LAG-2024-1052</t>
  </si>
  <si>
    <t>Fatima Ibe</t>
  </si>
  <si>
    <t>09090523708</t>
  </si>
  <si>
    <t>ZM-LAG-2023-0517</t>
  </si>
  <si>
    <t>08081104791</t>
  </si>
  <si>
    <t>ZM-LAG-2023-0581</t>
  </si>
  <si>
    <t>08111173934</t>
  </si>
  <si>
    <t>ZM-LAG-2024-0436</t>
  </si>
  <si>
    <t>08164709486</t>
  </si>
  <si>
    <t>ZM-LAG-2024-1008</t>
  </si>
  <si>
    <t>Segun Abubakar</t>
  </si>
  <si>
    <t>08141470269</t>
  </si>
  <si>
    <t>ZM-LAG-2024-0416</t>
  </si>
  <si>
    <t>Chiamaka Okafor</t>
  </si>
  <si>
    <t>08010004793</t>
  </si>
  <si>
    <t>ZM-LAG-2023-0215</t>
  </si>
  <si>
    <t>Tobi Eze</t>
  </si>
  <si>
    <t>08051376831</t>
  </si>
  <si>
    <t>ZM-LAG-2024-0242</t>
  </si>
  <si>
    <t>Ifeanyi Adeleke</t>
  </si>
  <si>
    <t>08189400640</t>
  </si>
  <si>
    <t>ZM-LAG-2023-0151</t>
  </si>
  <si>
    <t>Hakeem Ojo</t>
  </si>
  <si>
    <t>09116519170</t>
  </si>
  <si>
    <t>ZM-LAG-2024-0366</t>
  </si>
  <si>
    <t>Olu Aliyu</t>
  </si>
  <si>
    <t>09021707969</t>
  </si>
  <si>
    <t>ZM-LAG-2024-0152</t>
  </si>
  <si>
    <t>09150119441</t>
  </si>
  <si>
    <t>ZM-LAG-2023-0337</t>
  </si>
  <si>
    <t>08174119239</t>
  </si>
  <si>
    <t>ZM-LAG-2023-0139</t>
  </si>
  <si>
    <t>Chiamaka Chukwu</t>
  </si>
  <si>
    <t>07055047826</t>
  </si>
  <si>
    <t>ZM-LAG-2023-0531</t>
  </si>
  <si>
    <t>Tunde Musa</t>
  </si>
  <si>
    <t>08198493234</t>
  </si>
  <si>
    <t>ZM-LAG-2023-0025</t>
  </si>
  <si>
    <t>09055150390</t>
  </si>
  <si>
    <t>ZM-LAG-2024-0514</t>
  </si>
  <si>
    <t>08079601473</t>
  </si>
  <si>
    <t>ZM-LAG-2023-0629</t>
  </si>
  <si>
    <t>08164357442</t>
  </si>
  <si>
    <t>ZM-LAG-2023-0289</t>
  </si>
  <si>
    <t>07097577092</t>
  </si>
  <si>
    <t>ZM-LAG-2023-0115</t>
  </si>
  <si>
    <t>Nkechi Ojo</t>
  </si>
  <si>
    <t>08015910667</t>
  </si>
  <si>
    <t>ZM-LAG-2024-0158</t>
  </si>
  <si>
    <t>08032467350</t>
  </si>
  <si>
    <t>ZM-LAG-2023-0457</t>
  </si>
  <si>
    <t>ZM-LAG-2023-1059</t>
  </si>
  <si>
    <t>07069821191</t>
  </si>
  <si>
    <t>ZM-LAG-2024-0244</t>
  </si>
  <si>
    <t>ZM-LAG-2024-0186</t>
  </si>
  <si>
    <t>09011101134</t>
  </si>
  <si>
    <t>ZM-LAG-2023-0999</t>
  </si>
  <si>
    <t>Esther Garba</t>
  </si>
  <si>
    <t>07085102612</t>
  </si>
  <si>
    <t>ZM-LAG-2024-0356</t>
  </si>
  <si>
    <t>Nneka Chukwu</t>
  </si>
  <si>
    <t>08062286305</t>
  </si>
  <si>
    <t>ZM-LAG-2023-0577</t>
  </si>
  <si>
    <t>07075970674</t>
  </si>
  <si>
    <t>ZM-LAG-2024-0824</t>
  </si>
  <si>
    <t>Ngozi Nwachukwu</t>
  </si>
  <si>
    <t>07067940915</t>
  </si>
  <si>
    <t>ZM-LAG-2024-0548</t>
  </si>
  <si>
    <t>Sade Obi</t>
  </si>
  <si>
    <t>ZM-LAG-2023-0721</t>
  </si>
  <si>
    <t>ZM-LAG-2023-0905</t>
  </si>
  <si>
    <t>Yetunde Ibe</t>
  </si>
  <si>
    <t>ZM-LAG-2023-0355</t>
  </si>
  <si>
    <t>Adaeze Adeyemi</t>
  </si>
  <si>
    <t>ZM-LAG-2023-0925</t>
  </si>
  <si>
    <t>Nkechi Chukwu</t>
  </si>
  <si>
    <t>09192090561</t>
  </si>
  <si>
    <t>ZM-LAG-2024-0098</t>
  </si>
  <si>
    <t>08064914054</t>
  </si>
  <si>
    <t>ZM-LAG-2024-0744</t>
  </si>
  <si>
    <t>Amara Adelaja</t>
  </si>
  <si>
    <t>09157817462</t>
  </si>
  <si>
    <t>ZM-LAG-2024-0652</t>
  </si>
  <si>
    <t>08063498334</t>
  </si>
  <si>
    <t>ZM-LAG-2024-1002</t>
  </si>
  <si>
    <t>07048959030</t>
  </si>
  <si>
    <t>ZM-LAG-2023-0913</t>
  </si>
  <si>
    <t>Gbenga Ibe</t>
  </si>
  <si>
    <t>08064341068</t>
  </si>
  <si>
    <t>ZM-LAG-2024-0928</t>
  </si>
  <si>
    <t>Femi Yusuf</t>
  </si>
  <si>
    <t>07012528463</t>
  </si>
  <si>
    <t>ZM-LAG-2024-0742</t>
  </si>
  <si>
    <t>Nneka Okafor</t>
  </si>
  <si>
    <t>07078188722</t>
  </si>
  <si>
    <t>ZM-LAG-2023-0729</t>
  </si>
  <si>
    <t>Ibrahim Ojo</t>
  </si>
  <si>
    <t>08085912695</t>
  </si>
  <si>
    <t>ZM-LAG-2024-0944</t>
  </si>
  <si>
    <t>08035120806</t>
  </si>
  <si>
    <t>ZM-LAG-2023-1019</t>
  </si>
  <si>
    <t>08040687661</t>
  </si>
  <si>
    <t>ZM-LAG-2023-0323</t>
  </si>
  <si>
    <t>Chidi Aliyu</t>
  </si>
  <si>
    <t>ZM-LAG-2023-1077</t>
  </si>
  <si>
    <t>Uche Obi</t>
  </si>
  <si>
    <t>08114090552</t>
  </si>
  <si>
    <t>ZM-LAG-2024-0552</t>
  </si>
  <si>
    <t>Zainab Okafor</t>
  </si>
  <si>
    <t>08036860242</t>
  </si>
  <si>
    <t>ZM-LAG-2024-0320</t>
  </si>
  <si>
    <t>Emeka Aliyu</t>
  </si>
  <si>
    <t>07082897088</t>
  </si>
  <si>
    <t>ZM-LAG-2024-0280</t>
  </si>
  <si>
    <t>Olu Ojo</t>
  </si>
  <si>
    <t>09022657432</t>
  </si>
  <si>
    <t>ZM-LAG-2023-0623</t>
  </si>
  <si>
    <t>08164382788</t>
  </si>
  <si>
    <t>ZM-LAG-2024-0506</t>
  </si>
  <si>
    <t>Femi Abubakar</t>
  </si>
  <si>
    <t>07028849582</t>
  </si>
  <si>
    <t>ZM-LAG-2024-1040</t>
  </si>
  <si>
    <t>Chiamaka Garba</t>
  </si>
  <si>
    <t>08098760953</t>
  </si>
  <si>
    <t>ZM-LAG-2023-0373</t>
  </si>
  <si>
    <t>Gbenga Chukwu</t>
  </si>
  <si>
    <t>08083100625</t>
  </si>
  <si>
    <t>ZM-LAG-2023-0639</t>
  </si>
  <si>
    <t>Nkechi Adesanya</t>
  </si>
  <si>
    <t>08186003182</t>
  </si>
  <si>
    <t>ZM-LAG-2023-1093</t>
  </si>
  <si>
    <t>Ibrahim Suleiman</t>
  </si>
  <si>
    <t>08088149963</t>
  </si>
  <si>
    <t>ZM-LAG-2024-0806</t>
  </si>
  <si>
    <t>ZM-LAG-2023-0299</t>
  </si>
  <si>
    <t>08060641104</t>
  </si>
  <si>
    <t>ZM-LAG-2023-0365</t>
  </si>
  <si>
    <t>08016996855</t>
  </si>
  <si>
    <t>ZM-LAG-2024-0240</t>
  </si>
  <si>
    <t>07069702849</t>
  </si>
  <si>
    <t>ZM-LAG-2024-0388</t>
  </si>
  <si>
    <t>09052467541</t>
  </si>
  <si>
    <t>ZM-LAG-2023-0971</t>
  </si>
  <si>
    <t>Olu Suleiman</t>
  </si>
  <si>
    <t>09169737587</t>
  </si>
  <si>
    <t>ZM-LAG-2024-0094</t>
  </si>
  <si>
    <t>Zainab Adeleke</t>
  </si>
  <si>
    <t>07088634827</t>
  </si>
  <si>
    <t>ZM-LAG-2023-0159</t>
  </si>
  <si>
    <t>Nneka Adeyemi</t>
  </si>
  <si>
    <t>09070549061</t>
  </si>
  <si>
    <t>ZM-LAG-2024-0658</t>
  </si>
  <si>
    <t>Olu Adelaja</t>
  </si>
  <si>
    <t>08154411736</t>
  </si>
  <si>
    <t>ZM-LAG-2024-0936</t>
  </si>
  <si>
    <t>Segun Aliyu</t>
  </si>
  <si>
    <t>08139453552</t>
  </si>
  <si>
    <t>ZM-LAG-2024-1032</t>
  </si>
  <si>
    <t>Musa Okafor</t>
  </si>
  <si>
    <t>09071637911</t>
  </si>
  <si>
    <t>ZM-LAG-2023-0751</t>
  </si>
  <si>
    <t>Aisha Chukwu</t>
  </si>
  <si>
    <t>08085977102</t>
  </si>
  <si>
    <t>ZM-LAG-2023-0997</t>
  </si>
  <si>
    <t>09023801703</t>
  </si>
  <si>
    <t>ZM-LAG-2024-0918</t>
  </si>
  <si>
    <t>07064162221</t>
  </si>
  <si>
    <t>ZM-LAG-2023-0939</t>
  </si>
  <si>
    <t>Halima Adeyemi</t>
  </si>
  <si>
    <t>08070442839</t>
  </si>
  <si>
    <t>ZM-LAG-2023-0937</t>
  </si>
  <si>
    <t>07040237434</t>
  </si>
  <si>
    <t>ZM-LAG-2023-0633</t>
  </si>
  <si>
    <t>Adaeze Bello</t>
  </si>
  <si>
    <t>ZM-LAG-2024-1086</t>
  </si>
  <si>
    <t>Halima Suleiman</t>
  </si>
  <si>
    <t>08096077332</t>
  </si>
  <si>
    <t>ZM-LAG-2023-0961</t>
  </si>
  <si>
    <t>Halima Nwachukwu</t>
  </si>
  <si>
    <t>08089004738</t>
  </si>
  <si>
    <t>ZM-LAG-2023-0109</t>
  </si>
  <si>
    <t>08116950770</t>
  </si>
  <si>
    <t>ZM-LAG-2024-0220</t>
  </si>
  <si>
    <t>09123815327</t>
  </si>
  <si>
    <t>ZM-LAG-2024-0040</t>
  </si>
  <si>
    <t>Olu Musa</t>
  </si>
  <si>
    <t>08074672520</t>
  </si>
  <si>
    <t>ZM-LAG-2024-0064</t>
  </si>
  <si>
    <t>Amara Garba</t>
  </si>
  <si>
    <t>08119023909</t>
  </si>
  <si>
    <t>ZM-LAG-2024-0166</t>
  </si>
  <si>
    <t>Uche Chukwu</t>
  </si>
  <si>
    <t>08160554391</t>
  </si>
  <si>
    <t>ZM-LAG-2023-1003</t>
  </si>
  <si>
    <t>Adaeze Adesanya</t>
  </si>
  <si>
    <t>07015461577</t>
  </si>
  <si>
    <t>ZM-LAG-2024-0324</t>
  </si>
  <si>
    <t>08127439215</t>
  </si>
  <si>
    <t>ZM-LAG-2024-0712</t>
  </si>
  <si>
    <t>Hakeem Ibe</t>
  </si>
  <si>
    <t>08175535530</t>
  </si>
  <si>
    <t>ZM-LAG-2023-0399</t>
  </si>
  <si>
    <t>ZM-LAG-2023-0739</t>
  </si>
  <si>
    <t>Musa Garba</t>
  </si>
  <si>
    <t>08081645549</t>
  </si>
  <si>
    <t>ZM-LAG-2023-0715</t>
  </si>
  <si>
    <t>Bola Obi</t>
  </si>
  <si>
    <t>08060082221</t>
  </si>
  <si>
    <t>ZM-LAG-2023-0083</t>
  </si>
  <si>
    <t>08096104027</t>
  </si>
  <si>
    <t>ZM-LAG-2023-0631</t>
  </si>
  <si>
    <t>Nkechi Aliyu</t>
  </si>
  <si>
    <t>07027975283</t>
  </si>
  <si>
    <t>ZM-LAG-2023-0439</t>
  </si>
  <si>
    <t>07061548700</t>
  </si>
  <si>
    <t>ZM-LAG-2024-0300</t>
  </si>
  <si>
    <t>Chidi Dada</t>
  </si>
  <si>
    <t>07013329148</t>
  </si>
  <si>
    <t>ZM-LAG-2024-0656</t>
  </si>
  <si>
    <t>Olu Yusuf</t>
  </si>
  <si>
    <t>ZM-LAG-2023-0661</t>
  </si>
  <si>
    <t>Chiamaka Osei</t>
  </si>
  <si>
    <t>ZM-LAG-2023-0515</t>
  </si>
  <si>
    <t>Damilola Musa</t>
  </si>
  <si>
    <t>08091079800</t>
  </si>
  <si>
    <t>ZM-LAG-2024-0786</t>
  </si>
  <si>
    <t>Fatima Adeyemi</t>
  </si>
  <si>
    <t>09025673796</t>
  </si>
  <si>
    <t>ZM-LAG-2023-0403</t>
  </si>
  <si>
    <t>08065471370</t>
  </si>
  <si>
    <t>ZM-LAG-2023-0495</t>
  </si>
  <si>
    <t>ZM-LAG-2023-0231</t>
  </si>
  <si>
    <t>Esther Abubakar</t>
  </si>
  <si>
    <t>08021594582</t>
  </si>
  <si>
    <t>ZM-LAG-2023-0993</t>
  </si>
  <si>
    <t>Amara Bello</t>
  </si>
  <si>
    <t>09146026960</t>
  </si>
  <si>
    <t>ZM-LAG-2024-0862</t>
  </si>
  <si>
    <t>07040746598</t>
  </si>
  <si>
    <t>ZM-LAG-2023-0719</t>
  </si>
  <si>
    <t>Emeka Ojo</t>
  </si>
  <si>
    <t>07082738226</t>
  </si>
  <si>
    <t>ZM-LAG-2023-0117</t>
  </si>
  <si>
    <t>07010196231</t>
  </si>
  <si>
    <t>ZM-LAG-2024-0426</t>
  </si>
  <si>
    <t>Fatima Adeleke</t>
  </si>
  <si>
    <t>ZM-LAG-2023-0065</t>
  </si>
  <si>
    <t>Chiamaka Eze</t>
  </si>
  <si>
    <t>07044935501</t>
  </si>
  <si>
    <t>ZM-LAG-2023-0181</t>
  </si>
  <si>
    <t>08061146483</t>
  </si>
  <si>
    <t>ZM-LAG-2024-0282</t>
  </si>
  <si>
    <t>Kemi Osei</t>
  </si>
  <si>
    <t>07091002225</t>
  </si>
  <si>
    <t>ZM-LAG-2024-0080</t>
  </si>
  <si>
    <t>ZM-LAG-2023-0771</t>
  </si>
  <si>
    <t>Ifeanyi Dada</t>
  </si>
  <si>
    <t>07077885883</t>
  </si>
  <si>
    <t>ZM-LAG-2024-0062</t>
  </si>
  <si>
    <t>Tobi Adelaja</t>
  </si>
  <si>
    <t>ZM-LAG-2024-0628</t>
  </si>
  <si>
    <t>08138043072</t>
  </si>
  <si>
    <t>ZM-LAG-2023-0437</t>
  </si>
  <si>
    <t>ZM-LAG-2023-0681</t>
  </si>
  <si>
    <t>Uche Aliyu</t>
  </si>
  <si>
    <t>09181026399</t>
  </si>
  <si>
    <t>ZM-LAG-2023-0541</t>
  </si>
  <si>
    <t>ZM-LAG-2024-0974</t>
  </si>
  <si>
    <t>07042559181</t>
  </si>
  <si>
    <t>ZM-LAG-2023-0067</t>
  </si>
  <si>
    <t>Bola Garba</t>
  </si>
  <si>
    <t>07079438885</t>
  </si>
  <si>
    <t>ZM-LAG-2023-0317</t>
  </si>
  <si>
    <t>09038083391</t>
  </si>
  <si>
    <t>ZM-LAG-2023-0015</t>
  </si>
  <si>
    <t>08081969657</t>
  </si>
  <si>
    <t>ZM-LAG-2023-0679</t>
  </si>
  <si>
    <t>08120594263</t>
  </si>
  <si>
    <t>ZM-LAG-2023-0343</t>
  </si>
  <si>
    <t>Esther Nwachukwu</t>
  </si>
  <si>
    <t>08179800523</t>
  </si>
  <si>
    <t>ZM-LAG-2024-0638</t>
  </si>
  <si>
    <t>Zainab Garba</t>
  </si>
  <si>
    <t>08096159185</t>
  </si>
  <si>
    <t>ZM-LAG-2023-0891</t>
  </si>
  <si>
    <t>Chiamaka Ibe</t>
  </si>
  <si>
    <t>07076495786</t>
  </si>
  <si>
    <t>ZM-LAG-2023-0967</t>
  </si>
  <si>
    <t>07075882046</t>
  </si>
  <si>
    <t>ZM-LAG-2024-0222</t>
  </si>
  <si>
    <t>Remi Garba</t>
  </si>
  <si>
    <t>09187568641</t>
  </si>
  <si>
    <t>ZM-LAG-2024-0290</t>
  </si>
  <si>
    <t>Yetunde Eze</t>
  </si>
  <si>
    <t>08018545050</t>
  </si>
  <si>
    <t>ZM-LAG-2023-0995</t>
  </si>
  <si>
    <t>Zainab Adesanya</t>
  </si>
  <si>
    <t>07096205603</t>
  </si>
  <si>
    <t>ZM-LAG-2024-0446</t>
  </si>
  <si>
    <t>Remi Yusuf</t>
  </si>
  <si>
    <t>07016605553</t>
  </si>
  <si>
    <t>ZM-LAG-2023-0023</t>
  </si>
  <si>
    <t>Hakeem Chukwu</t>
  </si>
  <si>
    <t>07025372341</t>
  </si>
  <si>
    <t>ZM-LAG-2023-0801</t>
  </si>
  <si>
    <t>07055829321</t>
  </si>
  <si>
    <t>ZM-LAG-2024-0890</t>
  </si>
  <si>
    <t>Adaeze Ojo</t>
  </si>
  <si>
    <t>ZM-LAG-2023-0955</t>
  </si>
  <si>
    <t>Musa Ojo</t>
  </si>
  <si>
    <t>07017316042</t>
  </si>
  <si>
    <t>ZM-LAG-2024-0634</t>
  </si>
  <si>
    <t>Remi Abubakar</t>
  </si>
  <si>
    <t>ZM-LAG-2023-0325</t>
  </si>
  <si>
    <t>Hakeem Dada</t>
  </si>
  <si>
    <t>09056544270</t>
  </si>
  <si>
    <t>ZM-LAG-2024-0664</t>
  </si>
  <si>
    <t>Ngozi Adeyemi</t>
  </si>
  <si>
    <t>07039161475</t>
  </si>
  <si>
    <t>ZM-LAG-2024-0052</t>
  </si>
  <si>
    <t>Yetunde Garba</t>
  </si>
  <si>
    <t>09130517835</t>
  </si>
  <si>
    <t>ZM-LAG-2023-0921</t>
  </si>
  <si>
    <t>09071887143</t>
  </si>
  <si>
    <t>ZM-LAG-2024-1020</t>
  </si>
  <si>
    <t>09185276371</t>
  </si>
  <si>
    <t>ZM-LAG-2024-0958</t>
  </si>
  <si>
    <t>Ifeanyi Suleiman</t>
  </si>
  <si>
    <t>08153484070</t>
  </si>
  <si>
    <t>ZM-LAG-2023-0273</t>
  </si>
  <si>
    <t>Chiamaka Yusuf</t>
  </si>
  <si>
    <t>ZM-LAG-2024-1098</t>
  </si>
  <si>
    <t>Segun Garba</t>
  </si>
  <si>
    <t>08041722456</t>
  </si>
  <si>
    <t>ZM-LAG-2024-1054</t>
  </si>
  <si>
    <t>09154260904</t>
  </si>
  <si>
    <t>ZM-LAG-2023-0471</t>
  </si>
  <si>
    <t>Yetunde Dada</t>
  </si>
  <si>
    <t>08080270865</t>
  </si>
  <si>
    <t>ZM-LAG-2023-0039</t>
  </si>
  <si>
    <t>07040885967</t>
  </si>
  <si>
    <t>ZM-LAG-2023-0695</t>
  </si>
  <si>
    <t>Musa Eze</t>
  </si>
  <si>
    <t>09058880421</t>
  </si>
  <si>
    <t>ZM-LAG-2024-0182</t>
  </si>
  <si>
    <t>Chiamaka Ojo</t>
  </si>
  <si>
    <t>08013100576</t>
  </si>
  <si>
    <t>ZM-LAG-2023-0969</t>
  </si>
  <si>
    <t>Damilola Dada</t>
  </si>
  <si>
    <t>09180559846</t>
  </si>
  <si>
    <t>ZM-LAG-2024-0814</t>
  </si>
  <si>
    <t>07035904207</t>
  </si>
  <si>
    <t>ZM-LAG-2023-0749</t>
  </si>
  <si>
    <t>Zainab Obi</t>
  </si>
  <si>
    <t>ZM-LAG-2023-0305</t>
  </si>
  <si>
    <t>Nkechi Yusuf</t>
  </si>
  <si>
    <t>07043007935</t>
  </si>
  <si>
    <t>ZM-LAG-2024-0692</t>
  </si>
  <si>
    <t>Nneka Suleiman</t>
  </si>
  <si>
    <t>08188083792</t>
  </si>
  <si>
    <t>ZM-LAG-2024-0644</t>
  </si>
  <si>
    <t>09083106438</t>
  </si>
  <si>
    <t>ZM-LAG-2023-0847</t>
  </si>
  <si>
    <t>08161452687</t>
  </si>
  <si>
    <t>ZM-LAG-2024-0900</t>
  </si>
  <si>
    <t>09161354247</t>
  </si>
  <si>
    <t>ZM-LAG-2024-0964</t>
  </si>
  <si>
    <t>Esther Adeyemi</t>
  </si>
  <si>
    <t>ZM-LAG-2024-0710</t>
  </si>
  <si>
    <t>Halima Obi</t>
  </si>
  <si>
    <t>09141417664</t>
  </si>
  <si>
    <t>ZM-LAG-2023-0219</t>
  </si>
  <si>
    <t>ZM-LAG-2024-1060</t>
  </si>
  <si>
    <t>09116948541</t>
  </si>
  <si>
    <t>ZM-LAG-2024-0330</t>
  </si>
  <si>
    <t>07097234140</t>
  </si>
  <si>
    <t>ZM-LAG-2023-0363</t>
  </si>
  <si>
    <t>Zainab Osei</t>
  </si>
  <si>
    <t>ZM-LAG-2023-0441</t>
  </si>
  <si>
    <t>Hakeem Suleiman</t>
  </si>
  <si>
    <t>ZM-LAG-2023-0213</t>
  </si>
  <si>
    <t>Sade Aliyu</t>
  </si>
  <si>
    <t>09195564277</t>
  </si>
  <si>
    <t>ZM-LAG-2023-0819</t>
  </si>
  <si>
    <t>ZM-LAG-2023-0285</t>
  </si>
  <si>
    <t>ZM-LAG-2023-0619</t>
  </si>
  <si>
    <t>Kemi Garba</t>
  </si>
  <si>
    <t>08025188734</t>
  </si>
  <si>
    <t>ZM-LAG-2024-0122</t>
  </si>
  <si>
    <t>Emeka Musa</t>
  </si>
  <si>
    <t>08061338023</t>
  </si>
  <si>
    <t>ZM-LAG-2023-0073</t>
  </si>
  <si>
    <t>09150237208</t>
  </si>
  <si>
    <t>ZM-LAG-2024-0970</t>
  </si>
  <si>
    <t>08071160970</t>
  </si>
  <si>
    <t>ZM-LAG-2023-0599</t>
  </si>
  <si>
    <t>08111907415</t>
  </si>
  <si>
    <t>ZM-LAG-2023-0191</t>
  </si>
  <si>
    <t>Remi Adelaja</t>
  </si>
  <si>
    <t>07024826245</t>
  </si>
  <si>
    <t>ZM-LAG-2024-0294</t>
  </si>
  <si>
    <t>Damilola Garba</t>
  </si>
  <si>
    <t>09193800137</t>
  </si>
  <si>
    <t>ZM-LAG-2023-0705</t>
  </si>
  <si>
    <t>Olu Adeleke</t>
  </si>
  <si>
    <t>08096714228</t>
  </si>
  <si>
    <t>ZM-LAG-2024-0104</t>
  </si>
  <si>
    <t>08085886408</t>
  </si>
  <si>
    <t>ZM-LAG-2023-0097</t>
  </si>
  <si>
    <t>08174291599</t>
  </si>
  <si>
    <t>ZM-LAG-2023-0413</t>
  </si>
  <si>
    <t>Segun Nwachukwu</t>
  </si>
  <si>
    <t>08185686398</t>
  </si>
  <si>
    <t>ZM-LAG-2024-0278</t>
  </si>
  <si>
    <t>Ifeanyi Chukwu</t>
  </si>
  <si>
    <t>07092266282</t>
  </si>
  <si>
    <t>ZM-LAG-2024-0800</t>
  </si>
  <si>
    <t>08078703915</t>
  </si>
  <si>
    <t>ZM-LAG-2024-0150</t>
  </si>
  <si>
    <t>Tobi Osei</t>
  </si>
  <si>
    <t>08176091781</t>
  </si>
  <si>
    <t>ZM-LAG-2023-0393</t>
  </si>
  <si>
    <t>Tobi Chukwu</t>
  </si>
  <si>
    <t>08022517871</t>
  </si>
  <si>
    <t>ZM-LAG-2024-0274</t>
  </si>
  <si>
    <t>Ngozi Ojo</t>
  </si>
  <si>
    <t>09059338378</t>
  </si>
  <si>
    <t>ZM-LAG-2023-0247</t>
  </si>
  <si>
    <t>08049126722</t>
  </si>
  <si>
    <t>ZM-LAG-2024-0976</t>
  </si>
  <si>
    <t>Nneka Yusuf</t>
  </si>
  <si>
    <t>09186794695</t>
  </si>
  <si>
    <t>ZM-LAG-2024-0708</t>
  </si>
  <si>
    <t>Amara Adesanya</t>
  </si>
  <si>
    <t>07088963818</t>
  </si>
  <si>
    <t>ZM-LAG-2024-0370</t>
  </si>
  <si>
    <t>08144358021</t>
  </si>
  <si>
    <t>ZM-LAG-2024-0726</t>
  </si>
  <si>
    <t>Zainab Musa</t>
  </si>
  <si>
    <t>08198880638</t>
  </si>
  <si>
    <t>ZM-LAG-2024-0878</t>
  </si>
  <si>
    <t>Adaeze Suleiman</t>
  </si>
  <si>
    <t>07020909520</t>
  </si>
  <si>
    <t>ZM-LAG-2023-0895</t>
  </si>
  <si>
    <t>ZM-LAG-2023-0565</t>
  </si>
  <si>
    <t>Ngozi Dada</t>
  </si>
  <si>
    <t>07067274946</t>
  </si>
  <si>
    <t>ZM-LAG-2023-0607</t>
  </si>
  <si>
    <t>09083492765</t>
  </si>
  <si>
    <t>ZM-LAG-2024-0130</t>
  </si>
  <si>
    <t>07085731895</t>
  </si>
  <si>
    <t>ZM-LAG-2024-1048</t>
  </si>
  <si>
    <t>09063748842</t>
  </si>
  <si>
    <t>ZM-LAG-2023-0293</t>
  </si>
  <si>
    <t>ZM-LAG-2024-1042</t>
  </si>
  <si>
    <t>07022740057</t>
  </si>
  <si>
    <t>ZM-LAG-2023-0501</t>
  </si>
  <si>
    <t>07072028610</t>
  </si>
  <si>
    <t>ZM-LAG-2024-0470</t>
  </si>
  <si>
    <t>Adaeze Yusuf</t>
  </si>
  <si>
    <t>ZM-LAG-2023-0659</t>
  </si>
  <si>
    <t>09148659084</t>
  </si>
  <si>
    <t>ZM-LAG-2023-0183</t>
  </si>
  <si>
    <t>Aisha Adeleke</t>
  </si>
  <si>
    <t>08180698159</t>
  </si>
  <si>
    <t>ZM-LAG-2023-0051</t>
  </si>
  <si>
    <t>Segun Suleiman</t>
  </si>
  <si>
    <t>08192963368</t>
  </si>
  <si>
    <t>ZM-LAG-2024-0400</t>
  </si>
  <si>
    <t>Emeka Abubakar</t>
  </si>
  <si>
    <t>ZM-LAG-2023-0941</t>
  </si>
  <si>
    <t>08150276848</t>
  </si>
  <si>
    <t>ZM-LAG-2023-1085</t>
  </si>
  <si>
    <t>Ibrahim Adesanya</t>
  </si>
  <si>
    <t>08177504319</t>
  </si>
  <si>
    <t>ZM-LAG-2023-0807</t>
  </si>
  <si>
    <t>08023564624</t>
  </si>
  <si>
    <t>ZM-LAG-2023-0701</t>
  </si>
  <si>
    <t>08119767824</t>
  </si>
  <si>
    <t>ZM-LAG-2023-1081</t>
  </si>
  <si>
    <t>Segun Okafor</t>
  </si>
  <si>
    <t>07070024384</t>
  </si>
  <si>
    <t>ZM-LAG-2024-0448</t>
  </si>
  <si>
    <t>Tobi Aliyu</t>
  </si>
  <si>
    <t>07013144983</t>
  </si>
  <si>
    <t>ZM-LAG-2024-0068</t>
  </si>
  <si>
    <t>07032633927</t>
  </si>
  <si>
    <t>ZM-LAG-2023-0539</t>
  </si>
  <si>
    <t>ZM-LAG-2024-0138</t>
  </si>
  <si>
    <t>Segun Yusuf</t>
  </si>
  <si>
    <t>07044819604</t>
  </si>
  <si>
    <t>ZM-LAG-2024-0832</t>
  </si>
  <si>
    <t>Gbenga Adesanya</t>
  </si>
  <si>
    <t>07040116895</t>
  </si>
  <si>
    <t>ZM-LAG-2023-0711</t>
  </si>
  <si>
    <t>Hakeem Obi</t>
  </si>
  <si>
    <t>08027810833</t>
  </si>
  <si>
    <t>ZM-LAG-2023-1043</t>
  </si>
  <si>
    <t>09150948257</t>
  </si>
  <si>
    <t>ZM-LAG-2023-0487</t>
  </si>
  <si>
    <t>Esther Osei</t>
  </si>
  <si>
    <t>07082288338</t>
  </si>
  <si>
    <t>ZM-LAG-2023-0357</t>
  </si>
  <si>
    <t>Esther Aliyu</t>
  </si>
  <si>
    <t>07072903261</t>
  </si>
  <si>
    <t>ZM-LAG-2023-0443</t>
  </si>
  <si>
    <t>09198173123</t>
  </si>
  <si>
    <t>ZM-LAG-2024-0842</t>
  </si>
  <si>
    <t>09114224882</t>
  </si>
  <si>
    <t>ZM-LAG-2024-0992</t>
  </si>
  <si>
    <t>Remi Adeleke</t>
  </si>
  <si>
    <t>07017529652</t>
  </si>
  <si>
    <t>ZM-LAG-2024-0528</t>
  </si>
  <si>
    <t>Esther Dada</t>
  </si>
  <si>
    <t>09180941666</t>
  </si>
  <si>
    <t>ZM-LAG-2023-0761</t>
  </si>
  <si>
    <t>Fatima Aliyu</t>
  </si>
  <si>
    <t>07087620704</t>
  </si>
  <si>
    <t>ZM-LAG-2024-0600</t>
  </si>
  <si>
    <t>ZM-LAG-2024-0962</t>
  </si>
  <si>
    <t>08024076655</t>
  </si>
  <si>
    <t>ZM-LAG-2024-0932</t>
  </si>
  <si>
    <t>Femi Okafor</t>
  </si>
  <si>
    <t>09029382612</t>
  </si>
  <si>
    <t>ZM-LAG-2023-0683</t>
  </si>
  <si>
    <t>07013681512</t>
  </si>
  <si>
    <t>ZM-LAG-2024-0608</t>
  </si>
  <si>
    <t>08187392091</t>
  </si>
  <si>
    <t>ZM-LAG-2024-0746</t>
  </si>
  <si>
    <t>ZM-LAG-2023-0521</t>
  </si>
  <si>
    <t>08098538069</t>
  </si>
  <si>
    <t>ZM-LAG-2024-1096</t>
  </si>
  <si>
    <t>08089578096</t>
  </si>
  <si>
    <t>ZM-LAG-2023-0561</t>
  </si>
  <si>
    <t>09029375073</t>
  </si>
  <si>
    <t>ZM-LAG-2024-0884</t>
  </si>
  <si>
    <t>08018803339</t>
  </si>
  <si>
    <t>ZM-LAG-2024-0576</t>
  </si>
  <si>
    <t>08171673933</t>
  </si>
  <si>
    <t>ZM-LAG-2024-0534</t>
  </si>
  <si>
    <t>Ngozi Garba</t>
  </si>
  <si>
    <t>09031244038</t>
  </si>
  <si>
    <t>ZM-LAG-2023-1055</t>
  </si>
  <si>
    <t>07090656763</t>
  </si>
  <si>
    <t>ZM-LAG-2024-0002</t>
  </si>
  <si>
    <t>09020576383</t>
  </si>
  <si>
    <t>ZM-LAG-2023-0667</t>
  </si>
  <si>
    <t>Femi Adelaja</t>
  </si>
  <si>
    <t>08023228017</t>
  </si>
  <si>
    <t>ZM-LAG-2024-0336</t>
  </si>
  <si>
    <t>Amara Musa</t>
  </si>
  <si>
    <t>09062968985</t>
  </si>
  <si>
    <t>ZM-LAG-2023-0361</t>
  </si>
  <si>
    <t>07050169346</t>
  </si>
  <si>
    <t>ZM-LAG-2023-0375</t>
  </si>
  <si>
    <t>Sade Okafor</t>
  </si>
  <si>
    <t>08152984033</t>
  </si>
  <si>
    <t>ZM-LAG-2023-0797</t>
  </si>
  <si>
    <t>Bola Bello</t>
  </si>
  <si>
    <t>ZM-LAG-2024-0592</t>
  </si>
  <si>
    <t>Kemi Chukwu</t>
  </si>
  <si>
    <t>08092240163</t>
  </si>
  <si>
    <t>ZM-LAG-2024-0850</t>
  </si>
  <si>
    <t>08139244446</t>
  </si>
  <si>
    <t>ZM-LAG-2023-0481</t>
  </si>
  <si>
    <t>08180032031</t>
  </si>
  <si>
    <t>ZM-LAG-2024-0838</t>
  </si>
  <si>
    <t>Chiamaka Musa</t>
  </si>
  <si>
    <t>08123486212</t>
  </si>
  <si>
    <t>ZM-LAG-2023-0041</t>
  </si>
  <si>
    <t>ZM-LAG-2023-0351</t>
  </si>
  <si>
    <t>Ibrahim Adeyemi</t>
  </si>
  <si>
    <t>09012650315</t>
  </si>
  <si>
    <t>ZM-LAG-2024-0174</t>
  </si>
  <si>
    <t>Esther Obi</t>
  </si>
  <si>
    <t>ZM-LAG-2024-0160</t>
  </si>
  <si>
    <t>07014136476</t>
  </si>
  <si>
    <t>ZM-LAG-2024-0250</t>
  </si>
  <si>
    <t>Ibrahim Nwachukwu</t>
  </si>
  <si>
    <t>09125686844</t>
  </si>
  <si>
    <t>ZM-LAG-2024-0270</t>
  </si>
  <si>
    <t>08052065222</t>
  </si>
  <si>
    <t>ZM-LAG-2024-0184</t>
  </si>
  <si>
    <t>07011416778</t>
  </si>
  <si>
    <t>ZM-LAG-2023-0043</t>
  </si>
  <si>
    <t>ZM-LAG-2023-0081</t>
  </si>
  <si>
    <t>07089968863</t>
  </si>
  <si>
    <t>ZM-LAG-2023-1049</t>
  </si>
  <si>
    <t>08018231695</t>
  </si>
  <si>
    <t>ZM-LAG-2024-0020</t>
  </si>
  <si>
    <t>Tunde Garba</t>
  </si>
  <si>
    <t>08065682626</t>
  </si>
  <si>
    <t>ZM-LAG-2023-0843</t>
  </si>
  <si>
    <t>Esther Ibe</t>
  </si>
  <si>
    <t>07018897725</t>
  </si>
  <si>
    <t>ZM-LAG-2023-0483</t>
  </si>
  <si>
    <t>Ibrahim Adeleke</t>
  </si>
  <si>
    <t>08026051288</t>
  </si>
  <si>
    <t>ZM-LAG-2024-1036</t>
  </si>
  <si>
    <t>Yetunde Chukwu</t>
  </si>
  <si>
    <t>09163073432</t>
  </si>
  <si>
    <t>ZM-LAG-2023-0519</t>
  </si>
  <si>
    <t>ZM-LAG-2024-0188</t>
  </si>
  <si>
    <t>Ifeanyi Abubakar</t>
  </si>
  <si>
    <t>08032462726</t>
  </si>
  <si>
    <t>ZM-LAG-2023-1087</t>
  </si>
  <si>
    <t>07029405670</t>
  </si>
  <si>
    <t>ZM-LAG-2023-0241</t>
  </si>
  <si>
    <t>07058129159</t>
  </si>
  <si>
    <t>ZM-LAG-2023-0009</t>
  </si>
  <si>
    <t>Ngozi Suleiman</t>
  </si>
  <si>
    <t>08032097220</t>
  </si>
  <si>
    <t>ZM-LAG-2023-1001</t>
  </si>
  <si>
    <t>08032403250</t>
  </si>
  <si>
    <t>ZM-LAG-2024-0308</t>
  </si>
  <si>
    <t>07081530199</t>
  </si>
  <si>
    <t>ZM-LAG-2023-1095</t>
  </si>
  <si>
    <t>07056911526</t>
  </si>
  <si>
    <t>ZM-LAG-2024-0968</t>
  </si>
  <si>
    <t>08154492673</t>
  </si>
  <si>
    <t>ZM-LAG-2023-1065</t>
  </si>
  <si>
    <t>ZM-LAG-2024-0952</t>
  </si>
  <si>
    <t>Uche Yusuf</t>
  </si>
  <si>
    <t>ZM-LAG-2024-0178</t>
  </si>
  <si>
    <t>Segun Eze</t>
  </si>
  <si>
    <t>07011129926</t>
  </si>
  <si>
    <t>ZM-LAG-2024-0916</t>
  </si>
  <si>
    <t>08137347134</t>
  </si>
  <si>
    <t>ZM-LAG-2023-0671</t>
  </si>
  <si>
    <t>07038734569</t>
  </si>
  <si>
    <t>ZM-LAG-2024-0808</t>
  </si>
  <si>
    <t>09163813689</t>
  </si>
  <si>
    <t>ZM-LAG-2024-0162</t>
  </si>
  <si>
    <t>07041478466</t>
  </si>
  <si>
    <t>ZM-LAG-2024-0258</t>
  </si>
  <si>
    <t>08047228730</t>
  </si>
  <si>
    <t>ZM-LAG-2023-0079</t>
  </si>
  <si>
    <t>Sade Osei</t>
  </si>
  <si>
    <t>08095728324</t>
  </si>
  <si>
    <t>ZM-LAG-2024-0208</t>
  </si>
  <si>
    <t>Musa Yusuf</t>
  </si>
  <si>
    <t>07026581824</t>
  </si>
  <si>
    <t>ZM-LAG-2023-0665</t>
  </si>
  <si>
    <t>Tunde Adeleke</t>
  </si>
  <si>
    <t>08187524851</t>
  </si>
  <si>
    <t>ZM-LAG-2024-0688</t>
  </si>
  <si>
    <t>08110046077</t>
  </si>
  <si>
    <t>ZM-LAG-2024-0164</t>
  </si>
  <si>
    <t>08114919926</t>
  </si>
  <si>
    <t>ZM-LAG-2024-0738</t>
  </si>
  <si>
    <t>Halima Abubakar</t>
  </si>
  <si>
    <t>07096868831</t>
  </si>
  <si>
    <t>ZM-LAG-2024-0538</t>
  </si>
  <si>
    <t>Sade Nwachukwu</t>
  </si>
  <si>
    <t>ZM-LAG-2024-0794</t>
  </si>
  <si>
    <t>08134266570</t>
  </si>
  <si>
    <t>ZM-LAG-2024-1056</t>
  </si>
  <si>
    <t>09099518125</t>
  </si>
  <si>
    <t>ZM-LAG-2023-0837</t>
  </si>
  <si>
    <t>08012454378</t>
  </si>
  <si>
    <t>ZM-LAG-2024-1082</t>
  </si>
  <si>
    <t>08151288793</t>
  </si>
  <si>
    <t>ZM-LAG-2023-0627</t>
  </si>
  <si>
    <t>08047552461</t>
  </si>
  <si>
    <t>ZM-LAG-2024-0334</t>
  </si>
  <si>
    <t>Fatima Musa</t>
  </si>
  <si>
    <t>07036512868</t>
  </si>
  <si>
    <t>ZM-LAG-2023-0841</t>
  </si>
  <si>
    <t>Adaeze Okafor</t>
  </si>
  <si>
    <t>09030753916</t>
  </si>
  <si>
    <t>ZM-LAG-2024-0036</t>
  </si>
  <si>
    <t>09097219599</t>
  </si>
  <si>
    <t>ZM-LAG-2023-0493</t>
  </si>
  <si>
    <t>Chiamaka Adeyemi</t>
  </si>
  <si>
    <t>09131236454</t>
  </si>
  <si>
    <t>ZM-LAG-2023-0077</t>
  </si>
  <si>
    <t>08083867070</t>
  </si>
  <si>
    <t>ZM-LAG-2024-0256</t>
  </si>
  <si>
    <t>Sade Adelaja</t>
  </si>
  <si>
    <t>09183969111</t>
  </si>
  <si>
    <t>ZM-LAG-2023-1073</t>
  </si>
  <si>
    <t>08191429935</t>
  </si>
  <si>
    <t>ZM-LAG-2023-0173</t>
  </si>
  <si>
    <t>09117712557</t>
  </si>
  <si>
    <t>ZM-LAG-2024-0866</t>
  </si>
  <si>
    <t>08053035439</t>
  </si>
  <si>
    <t>ZM-LAG-2023-1007</t>
  </si>
  <si>
    <t>ZM-LAG-2024-0044</t>
  </si>
  <si>
    <t>08033386929</t>
  </si>
  <si>
    <t>ZM-LAG-2023-0185</t>
  </si>
  <si>
    <t>Tobi Obi</t>
  </si>
  <si>
    <t>ZM-LAG-2024-0626</t>
  </si>
  <si>
    <t>Yetunde Musa</t>
  </si>
  <si>
    <t>07021028439</t>
  </si>
  <si>
    <t>ZM-LAG-2024-0984</t>
  </si>
  <si>
    <t>Uche Dada</t>
  </si>
  <si>
    <t>07054492862</t>
  </si>
  <si>
    <t>ZM-LAG-2023-0983</t>
  </si>
  <si>
    <t>Ngozi Yusuf</t>
  </si>
  <si>
    <t>09018588637</t>
  </si>
  <si>
    <t>ZM-LAG-2024-0458</t>
  </si>
  <si>
    <t>07070999369</t>
  </si>
  <si>
    <t>ZM-LAG-2024-0706</t>
  </si>
  <si>
    <t>Amara Adeyemi</t>
  </si>
  <si>
    <t>08016081352</t>
  </si>
  <si>
    <t>ZM-LAG-2024-0946</t>
  </si>
  <si>
    <t>08071461144</t>
  </si>
  <si>
    <t>ZM-LAG-2023-0435</t>
  </si>
  <si>
    <t>Olu Dada</t>
  </si>
  <si>
    <t>08154115287</t>
  </si>
  <si>
    <t>ZM-LAG-2024-0912</t>
  </si>
  <si>
    <t>ZM-LAG-2023-0031</t>
  </si>
  <si>
    <t>Chidi Suleiman</t>
  </si>
  <si>
    <t>ZM-LAG-2023-0835</t>
  </si>
  <si>
    <t>08141580556</t>
  </si>
  <si>
    <t>ZM-LAG-2024-0374</t>
  </si>
  <si>
    <t>08091135473</t>
  </si>
  <si>
    <t>ZM-LAG-2023-0687</t>
  </si>
  <si>
    <t>Femi Obi</t>
  </si>
  <si>
    <t>09095852907</t>
  </si>
  <si>
    <t>ZM-LAG-2023-1063</t>
  </si>
  <si>
    <t>Ibrahim Bello</t>
  </si>
  <si>
    <t>09175549917</t>
  </si>
  <si>
    <t>ZM-LAG-2024-0854</t>
  </si>
  <si>
    <t>08163354321</t>
  </si>
  <si>
    <t>ZM-LAG-2023-1009</t>
  </si>
  <si>
    <t>ZM-LAG-2024-0254</t>
  </si>
  <si>
    <t>Adaeze Chukwu</t>
  </si>
  <si>
    <t>08060090353</t>
  </si>
  <si>
    <t>ZM-LAG-2023-1039</t>
  </si>
  <si>
    <t>09162009259</t>
  </si>
  <si>
    <t>ZM-LAG-2023-0007</t>
  </si>
  <si>
    <t>07017901903</t>
  </si>
  <si>
    <t>ZM-LAG-2023-0543</t>
  </si>
  <si>
    <t>Sade Yusuf</t>
  </si>
  <si>
    <t>07011872359</t>
  </si>
  <si>
    <t>ZM-LAG-2024-0636</t>
  </si>
  <si>
    <t>ZM-LAG-2024-0906</t>
  </si>
  <si>
    <t>08117878883</t>
  </si>
  <si>
    <t>ZM-LAG-2023-0359</t>
  </si>
  <si>
    <t>Ngozi Musa</t>
  </si>
  <si>
    <t>08178945564</t>
  </si>
  <si>
    <t>ZM-LAG-2023-0805</t>
  </si>
  <si>
    <t>ZM-LAG-2024-0720</t>
  </si>
  <si>
    <t>09031401790</t>
  </si>
  <si>
    <t>ZM-LAG-2023-0263</t>
  </si>
  <si>
    <t>09014829304</t>
  </si>
  <si>
    <t>ZM-LAG-2023-0899</t>
  </si>
  <si>
    <t>08096786855</t>
  </si>
  <si>
    <t>ZM-LAG-2024-0762</t>
  </si>
  <si>
    <t>07023389421</t>
  </si>
  <si>
    <t>ZM-LAG-2024-0110</t>
  </si>
  <si>
    <t>09027870584</t>
  </si>
  <si>
    <t>ZM-LAG-2024-0252</t>
  </si>
  <si>
    <t>Chiamaka Suleiman</t>
  </si>
  <si>
    <t>08150698994</t>
  </si>
  <si>
    <t>ZM-LAG-2024-0776</t>
  </si>
  <si>
    <t>Femi Garba</t>
  </si>
  <si>
    <t>ZM-LAG-2023-0491</t>
  </si>
  <si>
    <t>ZM-LAG-2023-0545</t>
  </si>
  <si>
    <t>08027197789</t>
  </si>
  <si>
    <t>ZM-LAG-2023-0643</t>
  </si>
  <si>
    <t>08076047752</t>
  </si>
  <si>
    <t>ZM-LAG-2024-1004</t>
  </si>
  <si>
    <t>Tobi Adeyemi</t>
  </si>
  <si>
    <t>09111783108</t>
  </si>
  <si>
    <t>ZM-LAG-2024-0570</t>
  </si>
  <si>
    <t>09114149208</t>
  </si>
  <si>
    <t>ZM-LAG-2024-0544</t>
  </si>
  <si>
    <t>07018020907</t>
  </si>
  <si>
    <t>ZM-LAG-2023-0839</t>
  </si>
  <si>
    <t>Tobi Nwachukwu</t>
  </si>
  <si>
    <t>08089147389</t>
  </si>
  <si>
    <t>ZM-LAG-2024-0272</t>
  </si>
  <si>
    <t>07038237596</t>
  </si>
  <si>
    <t>ZM-LAG-2024-0844</t>
  </si>
  <si>
    <t>07025100330</t>
  </si>
  <si>
    <t>ZM-LAG-2023-0833</t>
  </si>
  <si>
    <t>09166620520</t>
  </si>
  <si>
    <t>ZM-LAG-2024-0050</t>
  </si>
  <si>
    <t>07048848936</t>
  </si>
  <si>
    <t>ZM-LAG-2024-0874</t>
  </si>
  <si>
    <t>07074653859</t>
  </si>
  <si>
    <t>ZM-LAG-2023-0249</t>
  </si>
  <si>
    <t>08181624345</t>
  </si>
  <si>
    <t>ZM-LAG-2024-0352</t>
  </si>
  <si>
    <t>07014698329</t>
  </si>
  <si>
    <t>ZM-LAG-2024-0518</t>
  </si>
  <si>
    <t>Tunde Yusuf</t>
  </si>
  <si>
    <t>09043824764</t>
  </si>
  <si>
    <t>ZM-LAG-2024-0140</t>
  </si>
  <si>
    <t>08155992373</t>
  </si>
  <si>
    <t>ZM-LAG-2023-0093</t>
  </si>
  <si>
    <t>08062231715</t>
  </si>
  <si>
    <t>ZM-LAG-2023-0313</t>
  </si>
  <si>
    <t>08178062865</t>
  </si>
  <si>
    <t>ZM-LAG-2024-0954</t>
  </si>
  <si>
    <t>09160846028</t>
  </si>
  <si>
    <t>ZM-LAG-2023-0331</t>
  </si>
  <si>
    <t>08099438746</t>
  </si>
  <si>
    <t>ZM-LAG-2023-0735</t>
  </si>
  <si>
    <t>08069051822</t>
  </si>
  <si>
    <t>ZM-LAG-2023-0551</t>
  </si>
  <si>
    <t>Tobi Abubakar</t>
  </si>
  <si>
    <t>07040520595</t>
  </si>
  <si>
    <t>ZM-LAG-2023-0657</t>
  </si>
  <si>
    <t>Chidi Okafor</t>
  </si>
  <si>
    <t>07096343880</t>
  </si>
  <si>
    <t>ZM-LAG-2024-1012</t>
  </si>
  <si>
    <t>Zainab Ibe</t>
  </si>
  <si>
    <t>09139090885</t>
  </si>
  <si>
    <t>ZM-LAG-2024-0196</t>
  </si>
  <si>
    <t>Sade Ibe</t>
  </si>
  <si>
    <t>09122799546</t>
  </si>
  <si>
    <t>ZM-LAG-2024-0966</t>
  </si>
  <si>
    <t>Emeka Garba</t>
  </si>
  <si>
    <t>ZM-LAG-2023-0759</t>
  </si>
  <si>
    <t>07058062483</t>
  </si>
  <si>
    <t>ZM-LAG-2023-0409</t>
  </si>
  <si>
    <t>Tobi Adeleke</t>
  </si>
  <si>
    <t>08023420761</t>
  </si>
  <si>
    <t>ZM-LAG-2023-0003</t>
  </si>
  <si>
    <t>Halima Eze</t>
  </si>
  <si>
    <t>07095899313</t>
  </si>
  <si>
    <t>ZM-LAG-2023-0233</t>
  </si>
  <si>
    <t>07054269149</t>
  </si>
  <si>
    <t>ZM-LAG-2024-0704</t>
  </si>
  <si>
    <t>08174336097</t>
  </si>
  <si>
    <t>ZM-LAG-2023-0873</t>
  </si>
  <si>
    <t>07070214805</t>
  </si>
  <si>
    <t>ZM-LAG-2023-0903</t>
  </si>
  <si>
    <t>07031331521</t>
  </si>
  <si>
    <t>ZM-LAG-2023-0029</t>
  </si>
  <si>
    <t>09123318904</t>
  </si>
  <si>
    <t>ZM-LAG-2023-0411</t>
  </si>
  <si>
    <t>Gbenga Yusuf</t>
  </si>
  <si>
    <t>09156573258</t>
  </si>
  <si>
    <t>ZM-LAG-2024-1080</t>
  </si>
  <si>
    <t>09081248558</t>
  </si>
  <si>
    <t>ZM-LAG-2024-0696</t>
  </si>
  <si>
    <t>08063216038</t>
  </si>
  <si>
    <t>ZM-LAG-2024-0810</t>
  </si>
  <si>
    <t>08065325710</t>
  </si>
  <si>
    <t>ZM-LAG-2024-0236</t>
  </si>
  <si>
    <t>08194914383</t>
  </si>
  <si>
    <t>ZM-LAG-2024-1090</t>
  </si>
  <si>
    <t>Ibrahim Abubakar</t>
  </si>
  <si>
    <t>09055658737</t>
  </si>
  <si>
    <t>ZM-LAG-2024-0632</t>
  </si>
  <si>
    <t>Halima Aliyu</t>
  </si>
  <si>
    <t>ZM-LAG-2023-0221</t>
  </si>
  <si>
    <t>08087066247</t>
  </si>
  <si>
    <t>ZM-LAG-2023-0147</t>
  </si>
  <si>
    <t>Ifeanyi Garba</t>
  </si>
  <si>
    <t>09016170301</t>
  </si>
  <si>
    <t>ZM-LAG-2024-0054</t>
  </si>
  <si>
    <t>Hakeem Musa</t>
  </si>
  <si>
    <t>07061998170</t>
  </si>
  <si>
    <t>ZM-LAG-2024-0248</t>
  </si>
  <si>
    <t>08157395084</t>
  </si>
  <si>
    <t>ZM-LAG-2024-0198</t>
  </si>
  <si>
    <t>09097543303</t>
  </si>
  <si>
    <t>ZM-LAG-2024-0836</t>
  </si>
  <si>
    <t>08021803296</t>
  </si>
  <si>
    <t>ZM-LAG-2024-0168</t>
  </si>
  <si>
    <t>07012499138</t>
  </si>
  <si>
    <t>ZM-LAG-2023-0207</t>
  </si>
  <si>
    <t>ZM-LAG-2023-0295</t>
  </si>
  <si>
    <t>07066739991</t>
  </si>
  <si>
    <t>ZM-LAG-2024-0172</t>
  </si>
  <si>
    <t>08123459168</t>
  </si>
  <si>
    <t>ZM-LAG-2023-0553</t>
  </si>
  <si>
    <t>09025994412</t>
  </si>
  <si>
    <t>ZM-LAG-2023-0669</t>
  </si>
  <si>
    <t>09156740994</t>
  </si>
  <si>
    <t>ZM-LAG-2024-0856</t>
  </si>
  <si>
    <t>07024592917</t>
  </si>
  <si>
    <t>ZM-LAG-2024-0192</t>
  </si>
  <si>
    <t>Musa Bello</t>
  </si>
  <si>
    <t>08198013189</t>
  </si>
  <si>
    <t>ZM-LAG-2023-0177</t>
  </si>
  <si>
    <t>08082675403</t>
  </si>
  <si>
    <t>ZM-LAG-2024-0430</t>
  </si>
  <si>
    <t>08161176016</t>
  </si>
  <si>
    <t>ZM-LAG-2024-0694</t>
  </si>
  <si>
    <t>ZM-LAG-2024-0568</t>
  </si>
  <si>
    <t>09181205095</t>
  </si>
  <si>
    <t>ZM-LAG-2023-1005</t>
  </si>
  <si>
    <t>Olu Bello</t>
  </si>
  <si>
    <t>08199848654</t>
  </si>
  <si>
    <t>ZM-LAG-2024-0994</t>
  </si>
  <si>
    <t>09127861801</t>
  </si>
  <si>
    <t>ZM-LAG-2023-0367</t>
  </si>
  <si>
    <t>Nkechi Adelaja</t>
  </si>
  <si>
    <t>07025761044</t>
  </si>
  <si>
    <t>ZM-LAG-2024-0868</t>
  </si>
  <si>
    <t>Amara Okafor</t>
  </si>
  <si>
    <t>08069509996</t>
  </si>
  <si>
    <t>ZM-LAG-2023-0449</t>
  </si>
  <si>
    <t>Gbenga Nwachukwu</t>
  </si>
  <si>
    <t>ZM-LAG-2023-0057</t>
  </si>
  <si>
    <t>Nkechi Abubakar</t>
  </si>
  <si>
    <t>09047818761</t>
  </si>
  <si>
    <t>ZM-LAG-2024-0088</t>
  </si>
  <si>
    <t>07073013937</t>
  </si>
  <si>
    <t>ZM-LAG-2024-0072</t>
  </si>
  <si>
    <t>08029363237</t>
  </si>
  <si>
    <t>ZM-LAG-2023-0455</t>
  </si>
  <si>
    <t>Amara Adeleke</t>
  </si>
  <si>
    <t>ZM-LAG-2023-0189</t>
  </si>
  <si>
    <t>08175477163</t>
  </si>
  <si>
    <t>ZM-LAG-2024-0604</t>
  </si>
  <si>
    <t>08065301707</t>
  </si>
  <si>
    <t>ZM-LAG-2023-0675</t>
  </si>
  <si>
    <t>Yetunde Obi</t>
  </si>
  <si>
    <t>09059468104</t>
  </si>
  <si>
    <t>ZM-LAG-2023-0509</t>
  </si>
  <si>
    <t>09124468359</t>
  </si>
  <si>
    <t>ZM-LAG-2023-0229</t>
  </si>
  <si>
    <t>Zainab Adelaja</t>
  </si>
  <si>
    <t>07029481680</t>
  </si>
  <si>
    <t>ZM-LAG-2024-0386</t>
  </si>
  <si>
    <t>ZM-LAG-2024-0148</t>
  </si>
  <si>
    <t>08076549837</t>
  </si>
  <si>
    <t>ZM-LAG-2023-0417</t>
  </si>
  <si>
    <t>Musa Aliyu</t>
  </si>
  <si>
    <t>09029628855</t>
  </si>
  <si>
    <t>ZM-LAG-2024-0898</t>
  </si>
  <si>
    <t>07020530320</t>
  </si>
  <si>
    <t>ZM-LAG-2024-0584</t>
  </si>
  <si>
    <t>09072592309</t>
  </si>
  <si>
    <t>ZM-LAG-2023-1045</t>
  </si>
  <si>
    <t>07066518812</t>
  </si>
  <si>
    <t>ZM-LAG-2024-0670</t>
  </si>
  <si>
    <t>08071786427</t>
  </si>
  <si>
    <t>ZM-LAG-2024-1024</t>
  </si>
  <si>
    <t>Musa Suleiman</t>
  </si>
  <si>
    <t>07020847701</t>
  </si>
  <si>
    <t>ZM-LAG-2024-0480</t>
  </si>
  <si>
    <t>07087821046</t>
  </si>
  <si>
    <t>ZM-LAG-2024-0384</t>
  </si>
  <si>
    <t>Femi Ibe</t>
  </si>
  <si>
    <t>08093172511</t>
  </si>
  <si>
    <t>ZM-LAG-2024-0998</t>
  </si>
  <si>
    <t>07081982274</t>
  </si>
  <si>
    <t>ZM-LAG-2023-1061</t>
  </si>
  <si>
    <t>08075729850</t>
  </si>
  <si>
    <t>ZM-LAG-2024-0468</t>
  </si>
  <si>
    <t>09011640743</t>
  </si>
  <si>
    <t>ZM-LAG-2024-0452</t>
  </si>
  <si>
    <t>07032272851</t>
  </si>
  <si>
    <t>ZM-LAG-2024-0454</t>
  </si>
  <si>
    <t>09130457708</t>
  </si>
  <si>
    <t>ZM-LAG-2024-0640</t>
  </si>
  <si>
    <t>07026131083</t>
  </si>
  <si>
    <t>ZM-LAG-2023-0035</t>
  </si>
  <si>
    <t>Damilola Yusuf</t>
  </si>
  <si>
    <t>09041348220</t>
  </si>
  <si>
    <t>ZM-LAG-2024-0488</t>
  </si>
  <si>
    <t>Esther Eze</t>
  </si>
  <si>
    <t>09165956600</t>
  </si>
  <si>
    <t>ZM-LAG-2024-0562</t>
  </si>
  <si>
    <t>ZM-LAG-2024-0420</t>
  </si>
  <si>
    <t>07041076043</t>
  </si>
  <si>
    <t>ZM-LAG-2024-0136</t>
  </si>
  <si>
    <t>08011194267</t>
  </si>
  <si>
    <t>ZM-LAG-2024-0532</t>
  </si>
  <si>
    <t>ZM-LAG-2024-1030</t>
  </si>
  <si>
    <t>08053253408</t>
  </si>
  <si>
    <t>ZM-LAG-2024-0070</t>
  </si>
  <si>
    <t>09043322272</t>
  </si>
  <si>
    <t>ZM-LAG-2024-0418</t>
  </si>
  <si>
    <t>08096585062</t>
  </si>
  <si>
    <t>ZM-LAG-2024-0666</t>
  </si>
  <si>
    <t>08088150391</t>
  </si>
  <si>
    <t>ZM-LAG-2023-0187</t>
  </si>
  <si>
    <t>08161646699</t>
  </si>
  <si>
    <t>ZM-LAG-2023-1031</t>
  </si>
  <si>
    <t>ZM-LAG-2023-0831</t>
  </si>
  <si>
    <t>ZM-LAG-2023-0389</t>
  </si>
  <si>
    <t>07051200201</t>
  </si>
  <si>
    <t>ZM-LAG-2023-0445</t>
  </si>
  <si>
    <t>Adaeze Obi</t>
  </si>
  <si>
    <t>ZM-LAG-2023-0977</t>
  </si>
  <si>
    <t>07069599673</t>
  </si>
  <si>
    <t>ZM-LAG-2023-0427</t>
  </si>
  <si>
    <t>07057910133</t>
  </si>
  <si>
    <t>ZM-LAG-2024-0358</t>
  </si>
  <si>
    <t>07028311107</t>
  </si>
  <si>
    <t>ZM-LAG-2024-0542</t>
  </si>
  <si>
    <t>07035539627</t>
  </si>
  <si>
    <t>ZM-LAG-2024-0390</t>
  </si>
  <si>
    <t>Aisha Suleiman</t>
  </si>
  <si>
    <t>08023317762</t>
  </si>
  <si>
    <t>ZM-LAG-2023-0265</t>
  </si>
  <si>
    <t>Bola Adeyemi</t>
  </si>
  <si>
    <t>09153770661</t>
  </si>
  <si>
    <t>ZM-LAG-2024-0714</t>
  </si>
  <si>
    <t>Fatima Yusuf</t>
  </si>
  <si>
    <t>08128255279</t>
  </si>
  <si>
    <t>ZM-LAG-2024-0624</t>
  </si>
  <si>
    <t>Fatima Suleiman</t>
  </si>
  <si>
    <t>07012280944</t>
  </si>
  <si>
    <t>ZM-LAG-2024-0938</t>
  </si>
  <si>
    <t>Halima Adeleke</t>
  </si>
  <si>
    <t>08051765823</t>
  </si>
  <si>
    <t>ZM-LAG-2023-0963</t>
  </si>
  <si>
    <t>Tobi Ibe</t>
  </si>
  <si>
    <t>09123474234</t>
  </si>
  <si>
    <t>ZM-LAG-2023-0209</t>
  </si>
  <si>
    <t>07034252610</t>
  </si>
  <si>
    <t>ZM-LAG-2023-0947</t>
  </si>
  <si>
    <t>09068877510</t>
  </si>
  <si>
    <t>ZM-LAG-2023-0697</t>
  </si>
  <si>
    <t>08147705867</t>
  </si>
  <si>
    <t>ZM-LAG-2023-0275</t>
  </si>
  <si>
    <t>09076323560</t>
  </si>
  <si>
    <t>ZM-LAG-2024-0346</t>
  </si>
  <si>
    <t>Ibrahim Garba</t>
  </si>
  <si>
    <t>07071174364</t>
  </si>
  <si>
    <t>ZM-LAG-2024-0520</t>
  </si>
  <si>
    <t>09179590395</t>
  </si>
  <si>
    <t>ZM-LAG-2024-0304</t>
  </si>
  <si>
    <t>08061023340</t>
  </si>
  <si>
    <t>ZM-LAG-2024-0216</t>
  </si>
  <si>
    <t>07053934556</t>
  </si>
  <si>
    <t>ZM-LAG-2023-0591</t>
  </si>
  <si>
    <t>ZM-LAG-2024-0996</t>
  </si>
  <si>
    <t>Olu Nwachukwu</t>
  </si>
  <si>
    <t>09052911928</t>
  </si>
  <si>
    <t>ZM-LAG-2024-0758</t>
  </si>
  <si>
    <t>Esther Suleiman</t>
  </si>
  <si>
    <t>09051541660</t>
  </si>
  <si>
    <t>ZM-LAG-2023-1029</t>
  </si>
  <si>
    <t>09029740391</t>
  </si>
  <si>
    <t>ZM-LAG-2024-0156</t>
  </si>
  <si>
    <t>Halima Bello</t>
  </si>
  <si>
    <t>07075840632</t>
  </si>
  <si>
    <t>ZM-LAG-2023-0943</t>
  </si>
  <si>
    <t>07085491123</t>
  </si>
  <si>
    <t>ZM-LAG-2024-1014</t>
  </si>
  <si>
    <t>ZM-LAG-2023-0525</t>
  </si>
  <si>
    <t>ZM-LAG-2024-0154</t>
  </si>
  <si>
    <t>07085414925</t>
  </si>
  <si>
    <t>ZM-LAG-2023-1025</t>
  </si>
  <si>
    <t>Musa Obi</t>
  </si>
  <si>
    <t>07052608828</t>
  </si>
  <si>
    <t>ZM-LAG-2023-0991</t>
  </si>
  <si>
    <t>07076226744</t>
  </si>
  <si>
    <t>ZM-LAG-2023-0429</t>
  </si>
  <si>
    <t>08082685498</t>
  </si>
  <si>
    <t>ZM-LAG-2024-0360</t>
  </si>
  <si>
    <t>ZM-LAG-2024-0690</t>
  </si>
  <si>
    <t>Damilola Eze</t>
  </si>
  <si>
    <t>09029413864</t>
  </si>
  <si>
    <t>ZM-LAG-2023-0755</t>
  </si>
  <si>
    <t>09164161372</t>
  </si>
  <si>
    <t>ZM-LAG-2023-0915</t>
  </si>
  <si>
    <t>Amara Ibe</t>
  </si>
  <si>
    <t>08046068196</t>
  </si>
  <si>
    <t>ZM-LAG-2023-0461</t>
  </si>
  <si>
    <t>07028847668</t>
  </si>
  <si>
    <t>ZM-LAG-2023-0315</t>
  </si>
  <si>
    <t>07015892805</t>
  </si>
  <si>
    <t>ZM-LAG-2024-0840</t>
  </si>
  <si>
    <t>09055731485</t>
  </si>
  <si>
    <t>ZM-LAG-2023-0485</t>
  </si>
  <si>
    <t>Nneka Bello</t>
  </si>
  <si>
    <t>08069310555</t>
  </si>
  <si>
    <t>ZM-LAG-2024-0590</t>
  </si>
  <si>
    <t>09088976828</t>
  </si>
  <si>
    <t>ZM-LAG-2023-0893</t>
  </si>
  <si>
    <t>08089381293</t>
  </si>
  <si>
    <t>ZM-LAG-2024-0752</t>
  </si>
  <si>
    <t>08041717630</t>
  </si>
  <si>
    <t>ZM-LAG-2023-0111</t>
  </si>
  <si>
    <t>08043308414</t>
  </si>
  <si>
    <t>ZM-LAG-2024-0108</t>
  </si>
  <si>
    <t>09175140950</t>
  </si>
  <si>
    <t>ZM-LAG-2023-0973</t>
  </si>
  <si>
    <t>ZM-LAG-2024-0424</t>
  </si>
  <si>
    <t>07018365590</t>
  </si>
  <si>
    <t>ZM-LAG-2023-0489</t>
  </si>
  <si>
    <t>07044350253</t>
  </si>
  <si>
    <t>ZM-LAG-2023-0307</t>
  </si>
  <si>
    <t>09138063091</t>
  </si>
  <si>
    <t>ZM-LAG-2024-0736</t>
  </si>
  <si>
    <t>ZM-LAG-2023-0981</t>
  </si>
  <si>
    <t>Aisha Adeyemi</t>
  </si>
  <si>
    <t>08058208672</t>
  </si>
  <si>
    <t>ZM-LAG-2023-0369</t>
  </si>
  <si>
    <t>Fatima Bello</t>
  </si>
  <si>
    <t>07027847118</t>
  </si>
  <si>
    <t>ZM-LAG-2024-0598</t>
  </si>
  <si>
    <t>ZM-LAG-2023-0609</t>
  </si>
  <si>
    <t>07026541550</t>
  </si>
  <si>
    <t>ZM-LAG-2024-0802</t>
  </si>
  <si>
    <t>08197315490</t>
  </si>
  <si>
    <t>ZM-LAG-2023-0053</t>
  </si>
  <si>
    <t>08022119391</t>
  </si>
  <si>
    <t>ZM-LAG-2024-0496</t>
  </si>
  <si>
    <t>08161070501</t>
  </si>
  <si>
    <t>ZM-LAG-2024-0894</t>
  </si>
  <si>
    <t>09193274201</t>
  </si>
  <si>
    <t>ZM-LAG-2023-0297</t>
  </si>
  <si>
    <t>08062986806</t>
  </si>
  <si>
    <t>ZM-LAG-2023-0959</t>
  </si>
  <si>
    <t>Sade Adeyemi</t>
  </si>
  <si>
    <t>09121180661</t>
  </si>
  <si>
    <t>ZM-LAG-2023-0021</t>
  </si>
  <si>
    <t>07068496914</t>
  </si>
  <si>
    <t>ZM-LAG-2023-1023</t>
  </si>
  <si>
    <t>ZM-LAG-2023-0353</t>
  </si>
  <si>
    <t>09178530276</t>
  </si>
  <si>
    <t>ZM-LAG-2023-1071</t>
  </si>
  <si>
    <t>Damilola Adesanya</t>
  </si>
  <si>
    <t>ZM-LAG-2023-0555</t>
  </si>
  <si>
    <t>07069735024</t>
  </si>
  <si>
    <t>ZM-LAG-2024-1028</t>
  </si>
  <si>
    <t>08024790674</t>
  </si>
  <si>
    <t>ZM-LAG-2023-0901</t>
  </si>
  <si>
    <t>08155975718</t>
  </si>
  <si>
    <t>ZM-LAG-2024-0782</t>
  </si>
  <si>
    <t>08182375751</t>
  </si>
  <si>
    <t>ZM-LAG-2024-0450</t>
  </si>
  <si>
    <t>07055347939</t>
  </si>
  <si>
    <t>ZM-LAG-2024-0718</t>
  </si>
  <si>
    <t>07091976681</t>
  </si>
  <si>
    <t>ZM-LAG-2023-0849</t>
  </si>
  <si>
    <t>07080877336</t>
  </si>
  <si>
    <t>ZM-LAG-2023-0601</t>
  </si>
  <si>
    <t>07012446459</t>
  </si>
  <si>
    <t>ZM-LAG-2023-0045</t>
  </si>
  <si>
    <t>07069533928</t>
  </si>
  <si>
    <t>ZM-LAG-2023-1089</t>
  </si>
  <si>
    <t>07054662015</t>
  </si>
  <si>
    <t>ZM-LAG-2024-0288</t>
  </si>
  <si>
    <t>08045950066</t>
  </si>
  <si>
    <t>ZM-LAG-2024-0556</t>
  </si>
  <si>
    <t>08014075870</t>
  </si>
  <si>
    <t>ZM-LAG-2024-0310</t>
  </si>
  <si>
    <t>Kemi Ibe</t>
  </si>
  <si>
    <t>ZM-LAG-2023-0001</t>
  </si>
  <si>
    <t>ZM-LAG-2024-0120</t>
  </si>
  <si>
    <t>08126301180</t>
  </si>
  <si>
    <t>ZM-LAG-2023-0349</t>
  </si>
  <si>
    <t>Damilola Bello</t>
  </si>
  <si>
    <t>08025750026</t>
  </si>
  <si>
    <t>ZM-LAG-2023-0787</t>
  </si>
  <si>
    <t>08153442625</t>
  </si>
  <si>
    <t>ZM-LAG-2024-0512</t>
  </si>
  <si>
    <t>07085151359</t>
  </si>
  <si>
    <t>ZM-LAG-2024-0342</t>
  </si>
  <si>
    <t>09079110587</t>
  </si>
  <si>
    <t>ZM-LAG-2024-0852</t>
  </si>
  <si>
    <t>08080728547</t>
  </si>
  <si>
    <t>ZM-LAG-2023-0743</t>
  </si>
  <si>
    <t>08099616888</t>
  </si>
  <si>
    <t>ZM-LAG-2024-0740</t>
  </si>
  <si>
    <t>08140187291</t>
  </si>
  <si>
    <t>ZM-LAG-2023-0767</t>
  </si>
  <si>
    <t>08131741531</t>
  </si>
  <si>
    <t>ZM-LAG-2023-0431</t>
  </si>
  <si>
    <t>09072105800</t>
  </si>
  <si>
    <t>ZM-LAG-2023-0595</t>
  </si>
  <si>
    <t>07052250180</t>
  </si>
  <si>
    <t>ZM-LAG-2023-0271</t>
  </si>
  <si>
    <t>08158720768</t>
  </si>
  <si>
    <t>ZM-LAG-2024-0232</t>
  </si>
  <si>
    <t>08075997780</t>
  </si>
  <si>
    <t>ZM-LAG-2024-0234</t>
  </si>
  <si>
    <t>Uche Adeyemi</t>
  </si>
  <si>
    <t>08071691749</t>
  </si>
  <si>
    <t>ZM-LAG-2024-0046</t>
  </si>
  <si>
    <t>Chiamaka Abubakar</t>
  </si>
  <si>
    <t>08070867592</t>
  </si>
  <si>
    <t>ZM-LAG-2023-0243</t>
  </si>
  <si>
    <t>ZM-LAG-2023-0779</t>
  </si>
  <si>
    <t>Kemi Musa</t>
  </si>
  <si>
    <t>ZM-LAG-2024-0484</t>
  </si>
  <si>
    <t>08197349865</t>
  </si>
  <si>
    <t>ZM-LAG-2023-0781</t>
  </si>
  <si>
    <t>Damilola Ojo</t>
  </si>
  <si>
    <t>09092543545</t>
  </si>
  <si>
    <t>ZM-LAG-2023-0919</t>
  </si>
  <si>
    <t>08089091461</t>
  </si>
  <si>
    <t>ZM-LAG-2024-0082</t>
  </si>
  <si>
    <t>Bola Musa</t>
  </si>
  <si>
    <t>ZM-LAG-2023-0239</t>
  </si>
  <si>
    <t>08172306017</t>
  </si>
  <si>
    <t>ZM-LAG-2023-0685</t>
  </si>
  <si>
    <t>08135355653</t>
  </si>
  <si>
    <t>ZM-LAG-2023-0877</t>
  </si>
  <si>
    <t>09014464913</t>
  </si>
  <si>
    <t>ZM-LAG-2023-0155</t>
  </si>
  <si>
    <t>Remi Ojo</t>
  </si>
  <si>
    <t>08149483865</t>
  </si>
  <si>
    <t>ZM-LAG-2024-0466</t>
  </si>
  <si>
    <t>08022861395</t>
  </si>
  <si>
    <t>ZM-LAG-2024-0734</t>
  </si>
  <si>
    <t>Tunde Bello</t>
  </si>
  <si>
    <t>07030034371</t>
  </si>
  <si>
    <t>ZM-LAG-2024-0602</t>
  </si>
  <si>
    <t>Emeka Eze</t>
  </si>
  <si>
    <t>07018979241</t>
  </si>
  <si>
    <t>ZM-LAG-2024-0732</t>
  </si>
  <si>
    <t>08083482715</t>
  </si>
  <si>
    <t>ZM-LAG-2024-0672</t>
  </si>
  <si>
    <t>08130149849</t>
  </si>
  <si>
    <t>ZM-LAG-2023-0333</t>
  </si>
  <si>
    <t>08061202173</t>
  </si>
  <si>
    <t>ZM-LAG-2024-0318</t>
  </si>
  <si>
    <t>08163136795</t>
  </si>
  <si>
    <t>ZM-LAG-2024-0230</t>
  </si>
  <si>
    <t>Uche Ojo</t>
  </si>
  <si>
    <t>07089017236</t>
  </si>
  <si>
    <t>ZM-LAG-2023-0287</t>
  </si>
  <si>
    <t>08062577566</t>
  </si>
  <si>
    <t>ZM-LAG-2024-0398</t>
  </si>
  <si>
    <t>07018625670</t>
  </si>
  <si>
    <t>ZM-LAG-2024-0010</t>
  </si>
  <si>
    <t>ZM-LAG-2023-0063</t>
  </si>
  <si>
    <t>Bola Suleiman</t>
  </si>
  <si>
    <t>07023770458</t>
  </si>
  <si>
    <t>ZM-LAG-2023-0447</t>
  </si>
  <si>
    <t>08114533608</t>
  </si>
  <si>
    <t>ZM-LAG-2024-0684</t>
  </si>
  <si>
    <t>09163553095</t>
  </si>
  <si>
    <t>ZM-LAG-2023-0979</t>
  </si>
  <si>
    <t>09047821028</t>
  </si>
  <si>
    <t>ZM-LAG-2023-0469</t>
  </si>
  <si>
    <t>Ifeanyi Adelaja</t>
  </si>
  <si>
    <t>09081365126</t>
  </si>
  <si>
    <t>ZM-LAG-2024-0414</t>
  </si>
  <si>
    <t>Olu Adesanya</t>
  </si>
  <si>
    <t>09071912488</t>
  </si>
  <si>
    <t>ZM-LAG-2023-0865</t>
  </si>
  <si>
    <t>08141471125</t>
  </si>
  <si>
    <t>ZM-LAG-2023-0571</t>
  </si>
  <si>
    <t>09128423710</t>
  </si>
  <si>
    <t>ZM-LAG-2023-0927</t>
  </si>
  <si>
    <t>Ifeanyi Ojo</t>
  </si>
  <si>
    <t>08184522873</t>
  </si>
  <si>
    <t>ZM-LAG-2024-0402</t>
  </si>
  <si>
    <t>07068476310</t>
  </si>
  <si>
    <t>ZM-LAG-2024-0266</t>
  </si>
  <si>
    <t>Ngozi Aliyu</t>
  </si>
  <si>
    <t>07020109437</t>
  </si>
  <si>
    <t>ZM-LAG-2024-0988</t>
  </si>
  <si>
    <t>07038227237</t>
  </si>
  <si>
    <t>ZM-LAG-2023-0395</t>
  </si>
  <si>
    <t>ZM-LAG-2023-0459</t>
  </si>
  <si>
    <t>07052477264</t>
  </si>
  <si>
    <t>ZM-LAG-2023-0245</t>
  </si>
  <si>
    <t>Gbenga Adeyemi</t>
  </si>
  <si>
    <t>07042028739</t>
  </si>
  <si>
    <t>ZM-LAG-2024-0214</t>
  </si>
  <si>
    <t>07071823092</t>
  </si>
  <si>
    <t>ZM-LAG-2023-0329</t>
  </si>
  <si>
    <t>08099135168</t>
  </si>
  <si>
    <t>ZM-LAG-2023-0605</t>
  </si>
  <si>
    <t>Nkechi Nwachukwu</t>
  </si>
  <si>
    <t>08116587232</t>
  </si>
  <si>
    <t>ZM-LAG-2023-0569</t>
  </si>
  <si>
    <t>Femi Eze</t>
  </si>
  <si>
    <t>07040244897</t>
  </si>
  <si>
    <t>ZM-LAG-2023-0647</t>
  </si>
  <si>
    <t>07064817898</t>
  </si>
  <si>
    <t>ZM-LAG-2024-0780</t>
  </si>
  <si>
    <t>08139220746</t>
  </si>
  <si>
    <t>ZM-LAG-2023-0933</t>
  </si>
  <si>
    <t>09069945416</t>
  </si>
  <si>
    <t>ZM-LAG-2023-0829</t>
  </si>
  <si>
    <t>08030037607</t>
  </si>
  <si>
    <t>ZM-LAG-2024-0554</t>
  </si>
  <si>
    <t>Femi Chukwu</t>
  </si>
  <si>
    <t>ZM-LAG-2024-0846</t>
  </si>
  <si>
    <t>08052957363</t>
  </si>
  <si>
    <t>ZM-LAG-2024-0096</t>
  </si>
  <si>
    <t>07074992426</t>
  </si>
  <si>
    <t>ZM-LAG-2024-0338</t>
  </si>
  <si>
    <t>08067293719</t>
  </si>
  <si>
    <t>ZM-LAG-2023-0917</t>
  </si>
  <si>
    <t>08015045722</t>
  </si>
  <si>
    <t>ZM-LAG-2024-0392</t>
  </si>
  <si>
    <t>09042458022</t>
  </si>
  <si>
    <t>ZM-LAG-2024-0716</t>
  </si>
  <si>
    <t>08086438590</t>
  </si>
  <si>
    <t>ZM-LAG-2024-0904</t>
  </si>
  <si>
    <t>09155494237</t>
  </si>
  <si>
    <t>ZM-LAG-2023-0133</t>
  </si>
  <si>
    <t>ZM-LAG-2024-1044</t>
  </si>
  <si>
    <t>Zainab Adeyemi</t>
  </si>
  <si>
    <t>07033050625</t>
  </si>
  <si>
    <t>ZM-LAG-2023-0311</t>
  </si>
  <si>
    <t>08092852868</t>
  </si>
  <si>
    <t>ZM-LAG-2023-0059</t>
  </si>
  <si>
    <t>09180836292</t>
  </si>
  <si>
    <t>ZM-LAG-2023-0463</t>
  </si>
  <si>
    <t>ZM-LAG-2023-0513</t>
  </si>
  <si>
    <t>Ifeanyi Osei</t>
  </si>
  <si>
    <t>08169396183</t>
  </si>
  <si>
    <t>ZM-LAG-2023-0421</t>
  </si>
  <si>
    <t>08137003632</t>
  </si>
  <si>
    <t>ZM-LAG-2023-0897</t>
  </si>
  <si>
    <t>Halima Okafor</t>
  </si>
  <si>
    <t>ZM-LAG-2024-1016</t>
  </si>
  <si>
    <t>08028964413</t>
  </si>
  <si>
    <t>ZM-LAG-2024-0028</t>
  </si>
  <si>
    <t>Femi Osei</t>
  </si>
  <si>
    <t>08043887075</t>
  </si>
  <si>
    <t>ZM-LAG-2023-0717</t>
  </si>
  <si>
    <t>Sade Garba</t>
  </si>
  <si>
    <t>09186918079</t>
  </si>
  <si>
    <t>ZM-LAG-2024-1058</t>
  </si>
  <si>
    <t>07091966264</t>
  </si>
  <si>
    <t>ZM-LAG-2023-0505</t>
  </si>
  <si>
    <t>09053207543</t>
  </si>
  <si>
    <t>ZM-LAG-2024-0986</t>
  </si>
  <si>
    <t>07043027552</t>
  </si>
  <si>
    <t>ZM-LAG-2023-0465</t>
  </si>
  <si>
    <t>ZM-LAG-2023-1021</t>
  </si>
  <si>
    <t>ZM-LAG-2023-0777</t>
  </si>
  <si>
    <t>Segun Adeleke</t>
  </si>
  <si>
    <t>08196671447</t>
  </si>
  <si>
    <t>ZM-LAG-2023-0889</t>
  </si>
  <si>
    <t>Adaeze Garba</t>
  </si>
  <si>
    <t>08061158360</t>
  </si>
  <si>
    <t>ZM-LAG-2024-0348</t>
  </si>
  <si>
    <t>ZM-LAG-2024-0226</t>
  </si>
  <si>
    <t>ZM-LAG-2023-0013</t>
  </si>
  <si>
    <t>ZM-LAG-2023-0593</t>
  </si>
  <si>
    <t>Aisha Osei</t>
  </si>
  <si>
    <t>08151517045</t>
  </si>
  <si>
    <t>ZM-LAG-2024-0580</t>
  </si>
  <si>
    <t>08086854285</t>
  </si>
  <si>
    <t>ZM-LAG-2024-0494</t>
  </si>
  <si>
    <t>Nkechi Okafor</t>
  </si>
  <si>
    <t>09012532910</t>
  </si>
  <si>
    <t>ZM-LAG-2024-0724</t>
  </si>
  <si>
    <t>ZM-LAG-2024-1074</t>
  </si>
  <si>
    <t>ZM-LAG-2023-0651</t>
  </si>
  <si>
    <t>09170667274</t>
  </si>
  <si>
    <t>ZM-LAG-2024-1034</t>
  </si>
  <si>
    <t>Uche Ibe</t>
  </si>
  <si>
    <t>09078488718</t>
  </si>
  <si>
    <t>ZM-LAG-2024-0930</t>
  </si>
  <si>
    <t>Olu Garba</t>
  </si>
  <si>
    <t>08063208173</t>
  </si>
  <si>
    <t>ZM-LAG-2023-0339</t>
  </si>
  <si>
    <t>ZM-LAG-2024-0950</t>
  </si>
  <si>
    <t>08018713806</t>
  </si>
  <si>
    <t>ZM-LAG-2023-0089</t>
  </si>
  <si>
    <t>07075846624</t>
  </si>
  <si>
    <t>ZM-LAG-2024-0194</t>
  </si>
  <si>
    <t>08059891348</t>
  </si>
  <si>
    <t>ZM-LAG-2023-0251</t>
  </si>
  <si>
    <t>08099491869</t>
  </si>
  <si>
    <t>ZM-LAG-2023-0557</t>
  </si>
  <si>
    <t>ZM-LAG-2023-0091</t>
  </si>
  <si>
    <t>09020605783</t>
  </si>
  <si>
    <t>ZM-LAG-2024-0784</t>
  </si>
  <si>
    <t>Uche Nwachukwu</t>
  </si>
  <si>
    <t>08064021354</t>
  </si>
  <si>
    <t>ZM-LAG-2024-0828</t>
  </si>
  <si>
    <t>09191498287</t>
  </si>
  <si>
    <t>ZM-LAG-2023-0049</t>
  </si>
  <si>
    <t>08092924837</t>
  </si>
  <si>
    <t>ZM-LAG-2024-0312</t>
  </si>
  <si>
    <t>07066506603</t>
  </si>
  <si>
    <t>ZM-LAG-2024-0084</t>
  </si>
  <si>
    <t>08146997080</t>
  </si>
  <si>
    <t>ZM-LAG-2023-0949</t>
  </si>
  <si>
    <t>09089140869</t>
  </si>
  <si>
    <t>ZM-LAG-2023-0167</t>
  </si>
  <si>
    <t>08098732634</t>
  </si>
  <si>
    <t>ZM-LAG-2023-0027</t>
  </si>
  <si>
    <t>08080415568</t>
  </si>
  <si>
    <t>ZM-LAG-2024-0126</t>
  </si>
  <si>
    <t>08086166246</t>
  </si>
  <si>
    <t>ZM-LAG-2024-0354</t>
  </si>
  <si>
    <t>07029225877</t>
  </si>
  <si>
    <t>ZM-LAG-2024-1000</t>
  </si>
  <si>
    <t>07059791464</t>
  </si>
  <si>
    <t>ZM-LAG-2023-0707</t>
  </si>
  <si>
    <t>ZM-LAG-2023-0791</t>
  </si>
  <si>
    <t>Halima Ibe</t>
  </si>
  <si>
    <t>09156658509</t>
  </si>
  <si>
    <t>ZM-LAG-2024-1066</t>
  </si>
  <si>
    <t>ZM-LAG-2024-1076</t>
  </si>
  <si>
    <t>ZM-LAG-2023-0387</t>
  </si>
  <si>
    <t>Olu Abubakar</t>
  </si>
  <si>
    <t>08067516899</t>
  </si>
  <si>
    <t>ZM-LAG-2024-0260</t>
  </si>
  <si>
    <t>Hakeem Aliyu</t>
  </si>
  <si>
    <t>08184345332</t>
  </si>
  <si>
    <t>ZM-LAG-2023-1083</t>
  </si>
  <si>
    <t>09098695038</t>
  </si>
  <si>
    <t>ZM-LAG-2023-0319</t>
  </si>
  <si>
    <t>08145651567</t>
  </si>
  <si>
    <t>ZM-LAG-2024-0492</t>
  </si>
  <si>
    <t>ZM-LAG-2023-0087</t>
  </si>
  <si>
    <t>Chidi Adeyemi</t>
  </si>
  <si>
    <t>09139127464</t>
  </si>
  <si>
    <t>ZM-LAG-2024-0872</t>
  </si>
  <si>
    <t>08021615559</t>
  </si>
  <si>
    <t>ZM-LAG-2023-0335</t>
  </si>
  <si>
    <t>ZM-LAG-2023-0823</t>
  </si>
  <si>
    <t>09127532794</t>
  </si>
  <si>
    <t>ZM-LAG-2023-0907</t>
  </si>
  <si>
    <t>Chidi Bello</t>
  </si>
  <si>
    <t>ZM-LAG-2024-0246</t>
  </si>
  <si>
    <t>Nkechi Osei</t>
  </si>
  <si>
    <t>07018808386</t>
  </si>
  <si>
    <t>ZM-LAG-2024-0460</t>
  </si>
  <si>
    <t>08021555506</t>
  </si>
  <si>
    <t>ZM-LAG-2023-0419</t>
  </si>
  <si>
    <t>08098374850</t>
  </si>
  <si>
    <t>ZM-LAG-2023-0005</t>
  </si>
  <si>
    <t>07077187530</t>
  </si>
  <si>
    <t>ZM-LAG-2023-0085</t>
  </si>
  <si>
    <t>09152802529</t>
  </si>
  <si>
    <t>ZM-LAG-2023-0655</t>
  </si>
  <si>
    <t>Yetunde Adesanya</t>
  </si>
  <si>
    <t>09084985418</t>
  </si>
  <si>
    <t>ZM-LAG-2023-0637</t>
  </si>
  <si>
    <t>Fatima Garba</t>
  </si>
  <si>
    <t>ZM-LAG-2024-0860</t>
  </si>
  <si>
    <t>08149532925</t>
  </si>
  <si>
    <t>ZM-LAG-2023-0699</t>
  </si>
  <si>
    <t>07045531069</t>
  </si>
  <si>
    <t>ZM-LAG-2023-0197</t>
  </si>
  <si>
    <t>07062731823</t>
  </si>
  <si>
    <t>ZM-LAG-2024-1006</t>
  </si>
  <si>
    <t>07061987708</t>
  </si>
  <si>
    <t>ZM-LAG-2024-0848</t>
  </si>
  <si>
    <t>Segun Chukwu</t>
  </si>
  <si>
    <t>08040853990</t>
  </si>
  <si>
    <t>ZM-LAG-2024-0516</t>
  </si>
  <si>
    <t>07013701318</t>
  </si>
  <si>
    <t>ZM-LAG-2024-0948</t>
  </si>
  <si>
    <t>09028881997</t>
  </si>
  <si>
    <t>ZM-LAG-2023-0237</t>
  </si>
  <si>
    <t>08089602555</t>
  </si>
  <si>
    <t>ZM-LAG-2023-0377</t>
  </si>
  <si>
    <t>Damilola Suleiman</t>
  </si>
  <si>
    <t>ZM-LAG-2024-0792</t>
  </si>
  <si>
    <t>Yetunde Abubakar</t>
  </si>
  <si>
    <t>07023031387</t>
  </si>
  <si>
    <t>ZM-LAG-2024-0204</t>
  </si>
  <si>
    <t>07046748299</t>
  </si>
  <si>
    <t>ZM-LAG-2024-0238</t>
  </si>
  <si>
    <t>07073889312</t>
  </si>
  <si>
    <t>ZM-LAG-2024-0618</t>
  </si>
  <si>
    <t>09031125488</t>
  </si>
  <si>
    <t>ZM-LAG-2023-1069</t>
  </si>
  <si>
    <t>Ibrahim Chukwu</t>
  </si>
  <si>
    <t>09033452558</t>
  </si>
  <si>
    <t>ZM-LAG-2024-0886</t>
  </si>
  <si>
    <t>07039305371</t>
  </si>
  <si>
    <t>ZM-LAG-2023-0145</t>
  </si>
  <si>
    <t>Bola Nwachukwu</t>
  </si>
  <si>
    <t>07045450260</t>
  </si>
  <si>
    <t>ZM-LAG-2023-0011</t>
  </si>
  <si>
    <t>07071367643</t>
  </si>
  <si>
    <t>ZM-LAG-2023-0527</t>
  </si>
  <si>
    <t>09135363046</t>
  </si>
  <si>
    <t>ZM-LAG-2023-0283</t>
  </si>
  <si>
    <t>09194498056</t>
  </si>
  <si>
    <t>ZM-LAG-2024-0812</t>
  </si>
  <si>
    <t>09178336622</t>
  </si>
  <si>
    <t>ZM-LAG-2024-0376</t>
  </si>
  <si>
    <t>09140885447</t>
  </si>
  <si>
    <t>ZM-LAG-2023-0467</t>
  </si>
  <si>
    <t>08177102111</t>
  </si>
  <si>
    <t>ZM-LAG-2023-0523</t>
  </si>
  <si>
    <t>ZM-LAG-2023-0725</t>
  </si>
  <si>
    <t>Esther Ojo</t>
  </si>
  <si>
    <t>ZM-LAG-2024-0564</t>
  </si>
  <si>
    <t>09022744478</t>
  </si>
  <si>
    <t>ZM-LAG-2024-0026</t>
  </si>
  <si>
    <t>ZM-LAG-2023-0775</t>
  </si>
  <si>
    <t>07019579312</t>
  </si>
  <si>
    <t>ZM-LAG-2023-0753</t>
  </si>
  <si>
    <t>09016044217</t>
  </si>
  <si>
    <t>ZM-LAG-2024-0586</t>
  </si>
  <si>
    <t>Remi Ibe</t>
  </si>
  <si>
    <t>09186014287</t>
  </si>
  <si>
    <t>ZM-LAG-2024-0434</t>
  </si>
  <si>
    <t>09178207069</t>
  </si>
  <si>
    <t>ZM-LAG-2024-0116</t>
  </si>
  <si>
    <t>08051701149</t>
  </si>
  <si>
    <t>ZM-LAG-2023-0179</t>
  </si>
  <si>
    <t>09140677709</t>
  </si>
  <si>
    <t>ZM-LAG-2024-0144</t>
  </si>
  <si>
    <t>Chiamaka Aliyu</t>
  </si>
  <si>
    <t>08191738839</t>
  </si>
  <si>
    <t>ZM-LAG-2024-1078</t>
  </si>
  <si>
    <t>07035685863</t>
  </si>
  <si>
    <t>ZM-LAG-2023-0815</t>
  </si>
  <si>
    <t>ZM-LAG-2024-0412</t>
  </si>
  <si>
    <t>Aisha Okafor</t>
  </si>
  <si>
    <t>ZM-LAG-2024-0176</t>
  </si>
  <si>
    <t>08084430642</t>
  </si>
  <si>
    <t>ZM-LAG-2024-0350</t>
  </si>
  <si>
    <t>07069742764</t>
  </si>
  <si>
    <t>ZM-LAG-2024-0896</t>
  </si>
  <si>
    <t>08099018687</t>
  </si>
  <si>
    <t>ZM-LAG-2024-0142</t>
  </si>
  <si>
    <t>09027956913</t>
  </si>
  <si>
    <t>ZM-LAG-2023-0747</t>
  </si>
  <si>
    <t>08076354175</t>
  </si>
  <si>
    <t>ZM-LAG-2024-0408</t>
  </si>
  <si>
    <t>09029036590</t>
  </si>
  <si>
    <t>ZM-LAG-2023-0923</t>
  </si>
  <si>
    <t>08087031592</t>
  </si>
  <si>
    <t>ZM-LAG-2023-0255</t>
  </si>
  <si>
    <t>07052441045</t>
  </si>
  <si>
    <t>ZM-LAG-2023-0613</t>
  </si>
  <si>
    <t>Emeka Obi</t>
  </si>
  <si>
    <t>07022896972</t>
  </si>
  <si>
    <t>ZM-LAG-2023-0069</t>
  </si>
  <si>
    <t>08018041391</t>
  </si>
  <si>
    <t>ZM-LAG-2023-0253</t>
  </si>
  <si>
    <t>Tobi Ojo</t>
  </si>
  <si>
    <t>08010328387</t>
  </si>
  <si>
    <t>ZM-LAG-2023-0945</t>
  </si>
  <si>
    <t>09188971442</t>
  </si>
  <si>
    <t>ZM-LAG-2023-0341</t>
  </si>
  <si>
    <t>07056047075</t>
  </si>
  <si>
    <t>ZM-LAG-2023-0121</t>
  </si>
  <si>
    <t>Chidi Eze</t>
  </si>
  <si>
    <t>09013957046</t>
  </si>
  <si>
    <t>ZM-LAG-2024-0180</t>
  </si>
  <si>
    <t>07031923376</t>
  </si>
  <si>
    <t>ZM-LAG-2024-0284</t>
  </si>
  <si>
    <t>08077571186</t>
  </si>
  <si>
    <t>ZM-LAG-2024-0474</t>
  </si>
  <si>
    <t>Tunde Dada</t>
  </si>
  <si>
    <t>08162353135</t>
  </si>
  <si>
    <t>ZM-LAG-2024-0012</t>
  </si>
  <si>
    <t>08145496015</t>
  </si>
  <si>
    <t>ZM-LAG-2024-0978</t>
  </si>
  <si>
    <t>07050438993</t>
  </si>
  <si>
    <t>ZM-LAG-2024-0476</t>
  </si>
  <si>
    <t>07095390990</t>
  </si>
  <si>
    <t>ZM-LAG-2023-1079</t>
  </si>
  <si>
    <t>09058132110</t>
  </si>
  <si>
    <t>ZM-LAG-2024-0594</t>
  </si>
  <si>
    <t>09188875839</t>
  </si>
  <si>
    <t>ZM-LAG-2024-0146</t>
  </si>
  <si>
    <t>09071275585</t>
  </si>
  <si>
    <t>ZM-LAG-2024-0558</t>
  </si>
  <si>
    <t>ZM-LAG-2024-1092</t>
  </si>
  <si>
    <t>09046522429</t>
  </si>
  <si>
    <t>ZM-LAG-2023-1053</t>
  </si>
  <si>
    <t>09135208863</t>
  </si>
  <si>
    <t>ZM-LAG-2023-0103</t>
  </si>
  <si>
    <t>08187149161</t>
  </si>
  <si>
    <t>ZM-LAG-2024-0588</t>
  </si>
  <si>
    <t>09179799698</t>
  </si>
  <si>
    <t>ZM-LAG-2023-0383</t>
  </si>
  <si>
    <t>08021699448</t>
  </si>
  <si>
    <t>ZM-LAG-2023-0885</t>
  </si>
  <si>
    <t>ZM-LAG-2024-0756</t>
  </si>
  <si>
    <t>Gbenga Ojo</t>
  </si>
  <si>
    <t>09166419307</t>
  </si>
  <si>
    <t>ZM-LAG-2023-0071</t>
  </si>
  <si>
    <t>09111097552</t>
  </si>
  <si>
    <t>ZM-LAG-2024-0566</t>
  </si>
  <si>
    <t>09185533812</t>
  </si>
  <si>
    <t>ZM-LAG-2023-0127</t>
  </si>
  <si>
    <t>ZM-LAG-2023-0055</t>
  </si>
  <si>
    <t>ZM-LAG-2024-0700</t>
  </si>
  <si>
    <t>ZM-LAG-2024-0462</t>
  </si>
  <si>
    <t>07048747182</t>
  </si>
  <si>
    <t>ZM-LAG-2023-0611</t>
  </si>
  <si>
    <t>Fatima Dada</t>
  </si>
  <si>
    <t>ZM-LAG-2023-0985</t>
  </si>
  <si>
    <t>09018978692</t>
  </si>
  <si>
    <t>ZM-LAG-2023-0723</t>
  </si>
  <si>
    <t>Kemi Dada</t>
  </si>
  <si>
    <t>09116646123</t>
  </si>
  <si>
    <t>ZM-LAG-2024-0118</t>
  </si>
  <si>
    <t>09186211608</t>
  </si>
  <si>
    <t>ZM-LAG-2024-0678</t>
  </si>
  <si>
    <t>ZM-LAG-2024-0834</t>
  </si>
  <si>
    <t>ZM-LAG-2023-0345</t>
  </si>
  <si>
    <t>08086885150</t>
  </si>
  <si>
    <t>ZM-LAG-2024-0134</t>
  </si>
  <si>
    <t>08079323646</t>
  </si>
  <si>
    <t>ZM-LAG-2024-0306</t>
  </si>
  <si>
    <t>08057378150</t>
  </si>
  <si>
    <t>ZM-LAG-2023-0235</t>
  </si>
  <si>
    <t>Segun Adeyemi</t>
  </si>
  <si>
    <t>08070305001</t>
  </si>
  <si>
    <t>ZM-LAG-2024-0016</t>
  </si>
  <si>
    <t>07036445607</t>
  </si>
  <si>
    <t>ZM-LAG-2023-0499</t>
  </si>
  <si>
    <t>ZM-LAG-2023-0769</t>
  </si>
  <si>
    <t>09184642318</t>
  </si>
  <si>
    <t>ZM-LAG-2023-0727</t>
  </si>
  <si>
    <t>09034648400</t>
  </si>
  <si>
    <t>ZM-LAG-2023-0737</t>
  </si>
  <si>
    <t>09041389215</t>
  </si>
  <si>
    <t>ZM-LAG-2023-0579</t>
  </si>
  <si>
    <t>Ngozi Eze</t>
  </si>
  <si>
    <t>09136268050</t>
  </si>
  <si>
    <t>ZM-LAG-2023-1057</t>
  </si>
  <si>
    <t>07070133687</t>
  </si>
  <si>
    <t>ZM-LAG-2024-0034</t>
  </si>
  <si>
    <t>09178214937</t>
  </si>
  <si>
    <t>ZM-LAG-2023-0583</t>
  </si>
  <si>
    <t>ZM-LAG-2023-0817</t>
  </si>
  <si>
    <t>Emeka Bello</t>
  </si>
  <si>
    <t>07097617026</t>
  </si>
  <si>
    <t>ZM-LAG-2024-0816</t>
  </si>
  <si>
    <t>09164609682</t>
  </si>
  <si>
    <t>ZM-LAG-2023-0257</t>
  </si>
  <si>
    <t>09024995099</t>
  </si>
  <si>
    <t>ZM-LAG-2024-0934</t>
  </si>
  <si>
    <t>ZM-LAG-2024-0804</t>
  </si>
  <si>
    <t>09031458188</t>
  </si>
  <si>
    <t>ZM-LAG-2023-0397</t>
  </si>
  <si>
    <t>07076545378</t>
  </si>
  <si>
    <t>ZM-LAG-2024-0042</t>
  </si>
  <si>
    <t>08075679047</t>
  </si>
  <si>
    <t>ZM-LAG-2023-0473</t>
  </si>
  <si>
    <t>Sade Suleiman</t>
  </si>
  <si>
    <t>08095209019</t>
  </si>
  <si>
    <t>ZM-LAG-2024-0662</t>
  </si>
  <si>
    <t>ZM-LAG-2024-0076</t>
  </si>
  <si>
    <t>Segun Obi</t>
  </si>
  <si>
    <t>07015646068</t>
  </si>
  <si>
    <t>ZM-LAG-2024-0822</t>
  </si>
  <si>
    <t>07091423225</t>
  </si>
  <si>
    <t>ZM-LAG-2023-0171</t>
  </si>
  <si>
    <t>08167186360</t>
  </si>
  <si>
    <t>ZM-LAG-2024-0224</t>
  </si>
  <si>
    <t>07068617594</t>
  </si>
  <si>
    <t>ZM-LAG-2024-0612</t>
  </si>
  <si>
    <t>09192355208</t>
  </si>
  <si>
    <t>ZM-LAG-2023-0957</t>
  </si>
  <si>
    <t>07041316383</t>
  </si>
  <si>
    <t>ZM-LAG-2024-0880</t>
  </si>
  <si>
    <t>Remi Adeyemi</t>
  </si>
  <si>
    <t>07011990453</t>
  </si>
  <si>
    <t>ZM-LAG-2024-0526</t>
  </si>
  <si>
    <t>08026025691</t>
  </si>
  <si>
    <t>ZM-LAG-2023-0821</t>
  </si>
  <si>
    <t>ZM-LAG-2023-0673</t>
  </si>
  <si>
    <t>07083778810</t>
  </si>
  <si>
    <t>ZM-LAG-2024-0610</t>
  </si>
  <si>
    <t>08048548665</t>
  </si>
  <si>
    <t>ZM-LAG-2023-0793</t>
  </si>
  <si>
    <t>07050670131</t>
  </si>
  <si>
    <t>ZM-LAG-2024-0332</t>
  </si>
  <si>
    <t>08160432035</t>
  </si>
  <si>
    <t>ZM-LAG-2024-0464</t>
  </si>
  <si>
    <t>08078043121</t>
  </si>
  <si>
    <t>ZM-LAG-2024-0092</t>
  </si>
  <si>
    <t>08080888325</t>
  </si>
  <si>
    <t>ZM-LAG-2024-0456</t>
  </si>
  <si>
    <t>Ibrahim Musa</t>
  </si>
  <si>
    <t>08195063153</t>
  </si>
  <si>
    <t>ZM-LAG-2023-0799</t>
  </si>
  <si>
    <t>Olu Ibe</t>
  </si>
  <si>
    <t>09119169403</t>
  </si>
  <si>
    <t>ZM-LAG-2023-1027</t>
  </si>
  <si>
    <t>Musa Adeleke</t>
  </si>
  <si>
    <t>08051416432</t>
  </si>
  <si>
    <t>ZM-LAG-2023-0211</t>
  </si>
  <si>
    <t>ZM-LAG-2024-0614</t>
  </si>
  <si>
    <t>07083627558</t>
  </si>
  <si>
    <t>ZM-LAG-2024-0102</t>
  </si>
  <si>
    <t>08075697427</t>
  </si>
  <si>
    <t>ZM-LAG-2023-1075</t>
  </si>
  <si>
    <t>09064596715</t>
  </si>
  <si>
    <t>ZM-LAG-2024-0578</t>
  </si>
  <si>
    <t>08085606069</t>
  </si>
  <si>
    <t>ZM-LAG-2024-0086</t>
  </si>
  <si>
    <t>08140245233</t>
  </si>
  <si>
    <t>ZM-LAG-2024-0302</t>
  </si>
  <si>
    <t>08165408139</t>
  </si>
  <si>
    <t>ZM-LAG-2024-1022</t>
  </si>
  <si>
    <t>08027804687</t>
  </si>
  <si>
    <t>ZM-LAG-2023-0193</t>
  </si>
  <si>
    <t>08180624297</t>
  </si>
  <si>
    <t>ZM-LAG-2024-0380</t>
  </si>
  <si>
    <t>09155026244</t>
  </si>
  <si>
    <t>ZM-LAG-2023-0853</t>
  </si>
  <si>
    <t>08049530879</t>
  </si>
  <si>
    <t>ZM-LAG-2023-0135</t>
  </si>
  <si>
    <t>07026625933</t>
  </si>
  <si>
    <t>ZM-LAG-2023-0863</t>
  </si>
  <si>
    <t>Sade Adeleke</t>
  </si>
  <si>
    <t>07081544236</t>
  </si>
  <si>
    <t>ZM-LAG-2024-1068</t>
  </si>
  <si>
    <t>ZM-LAG-2024-0006</t>
  </si>
  <si>
    <t>09126879290</t>
  </si>
  <si>
    <t>ZM-LAG-2023-0765</t>
  </si>
  <si>
    <t>07028217622</t>
  </si>
  <si>
    <t>ZM-LAG-2023-0773</t>
  </si>
  <si>
    <t>Halima Garba</t>
  </si>
  <si>
    <t>07057641877</t>
  </si>
  <si>
    <t>ZM-LAG-2023-0953</t>
  </si>
  <si>
    <t>08128338178</t>
  </si>
  <si>
    <t>ZM-LAG-2023-0223</t>
  </si>
  <si>
    <t>08014185545</t>
  </si>
  <si>
    <t>ZM-LAG-2024-0892</t>
  </si>
  <si>
    <t>ZM-LAG-2024-0990</t>
  </si>
  <si>
    <t>Tunde Ojo</t>
  </si>
  <si>
    <t>08024744772</t>
  </si>
  <si>
    <t>ZM-LAG-2024-0864</t>
  </si>
  <si>
    <t>07072563951</t>
  </si>
  <si>
    <t>ZM-LAG-2024-0022</t>
  </si>
  <si>
    <t>08066581473</t>
  </si>
  <si>
    <t>ZM-LAG-2023-0095</t>
  </si>
  <si>
    <t>08013524813</t>
  </si>
  <si>
    <t>ZM-LAG-2023-0989</t>
  </si>
  <si>
    <t>07061795004</t>
  </si>
  <si>
    <t>ZM-LAG-2024-0960</t>
  </si>
  <si>
    <t>09137918150</t>
  </si>
  <si>
    <t>ZM-LAG-2023-0597</t>
  </si>
  <si>
    <t>08018428667</t>
  </si>
  <si>
    <t>ZM-LAG-2023-0809</t>
  </si>
  <si>
    <t>08023591154</t>
  </si>
  <si>
    <t>ZM-LAG-2023-0987</t>
  </si>
  <si>
    <t>07042971677</t>
  </si>
  <si>
    <t>ZM-LAG-2023-1041</t>
  </si>
  <si>
    <t>08069908086</t>
  </si>
  <si>
    <t>ZM-LAG-2024-0004</t>
  </si>
  <si>
    <t>09176238574</t>
  </si>
  <si>
    <t>ZM-LAG-2023-0401</t>
  </si>
  <si>
    <t>ZM-LAG-2024-0024</t>
  </si>
  <si>
    <t>ZM-LAG-2024-0798</t>
  </si>
  <si>
    <t>09137269624</t>
  </si>
  <si>
    <t>ZM-LAG-2023-0425</t>
  </si>
  <si>
    <t>08017429830</t>
  </si>
  <si>
    <t>ZM-LAG-2023-0347</t>
  </si>
  <si>
    <t>ZM-LAG-2024-0908</t>
  </si>
  <si>
    <t>Uche Adelaja</t>
  </si>
  <si>
    <t>07057028681</t>
  </si>
  <si>
    <t>ZM-LAG-2023-0379</t>
  </si>
  <si>
    <t>08079994685</t>
  </si>
  <si>
    <t>ZM-LAG-2024-0228</t>
  </si>
  <si>
    <t>08189932574</t>
  </si>
  <si>
    <t>ZM-LAG-2023-0123</t>
  </si>
  <si>
    <t>08017503932</t>
  </si>
  <si>
    <t>ZM-LAG-2023-0547</t>
  </si>
  <si>
    <t>Yetunde Bello</t>
  </si>
  <si>
    <t>ZM-LAG-2023-0663</t>
  </si>
  <si>
    <t>07045652297</t>
  </si>
  <si>
    <t>ZM-LAG-2024-0498</t>
  </si>
  <si>
    <t>Tunde Ibe</t>
  </si>
  <si>
    <t>ZM-LAG-2023-0407</t>
  </si>
  <si>
    <t>Nkechi Bello</t>
  </si>
  <si>
    <t>07040395619</t>
  </si>
  <si>
    <t>ZM-LAG-2024-0500</t>
  </si>
  <si>
    <t>ZM-LAG-2024-1070</t>
  </si>
  <si>
    <t>08035229926</t>
  </si>
  <si>
    <t>ZM-LAG-2023-0535</t>
  </si>
  <si>
    <t>Femi Ojo</t>
  </si>
  <si>
    <t>07086072327</t>
  </si>
  <si>
    <t>ZM-LAG-2023-0153</t>
  </si>
  <si>
    <t>Zainab Ojo</t>
  </si>
  <si>
    <t>07081659221</t>
  </si>
  <si>
    <t>ZM-LAG-2024-0058</t>
  </si>
  <si>
    <t>Tunde Suleiman</t>
  </si>
  <si>
    <t>07013579612</t>
  </si>
  <si>
    <t>ZM-LAG-2024-0340</t>
  </si>
  <si>
    <t>08060697866</t>
  </si>
  <si>
    <t>ZM-LAG-2024-0276</t>
  </si>
  <si>
    <t>Hakeem Adeleke</t>
  </si>
  <si>
    <t>08072932224</t>
  </si>
  <si>
    <t>ZM-LAG-2023-0533</t>
  </si>
  <si>
    <t>ZM-LAG-2023-0165</t>
  </si>
  <si>
    <t>09185942072</t>
  </si>
  <si>
    <t>ZM-LAG-2024-1018</t>
  </si>
  <si>
    <t>07090203348</t>
  </si>
  <si>
    <t>ZM-LAG-2023-0573</t>
  </si>
  <si>
    <t>Yetunde Adeleke</t>
  </si>
  <si>
    <t>09082129763</t>
  </si>
  <si>
    <t>ZM-LAG-2024-1100</t>
  </si>
  <si>
    <t>Adaeze Dada</t>
  </si>
  <si>
    <t>07079814700</t>
  </si>
  <si>
    <t>ZM-LAG-2023-0205</t>
  </si>
  <si>
    <t>08064839908</t>
  </si>
  <si>
    <t>ZM-LAG-2023-0617</t>
  </si>
  <si>
    <t>08031349862</t>
  </si>
  <si>
    <t>ZM-LAG-2023-1051</t>
  </si>
  <si>
    <t>08150276314</t>
  </si>
  <si>
    <t>ZM-LAG-2023-0911</t>
  </si>
  <si>
    <t>08052858123</t>
  </si>
  <si>
    <t>ZM-LAG-2024-0444</t>
  </si>
  <si>
    <t>08056651206</t>
  </si>
  <si>
    <t>ZM-LAG-2024-0206</t>
  </si>
  <si>
    <t>07015168989</t>
  </si>
  <si>
    <t>ZM-LAG-2023-0423</t>
  </si>
  <si>
    <t>08081729149</t>
  </si>
  <si>
    <t>ZM-LAG-2023-0119</t>
  </si>
  <si>
    <t>09051380361</t>
  </si>
  <si>
    <t>ZM-LAG-2024-0296</t>
  </si>
  <si>
    <t>08086875315</t>
  </si>
  <si>
    <t>ZM-LAG-2023-0693</t>
  </si>
  <si>
    <t>07015971136</t>
  </si>
  <si>
    <t>ZM-LAG-2024-0038</t>
  </si>
  <si>
    <t>Esther Okafor</t>
  </si>
  <si>
    <t>09131203129</t>
  </si>
  <si>
    <t>ZM-LAG-2023-1047</t>
  </si>
  <si>
    <t>ZM-LAG-2023-0385</t>
  </si>
  <si>
    <t>09096232807</t>
  </si>
  <si>
    <t>ZM-LAG-2024-0922</t>
  </si>
  <si>
    <t>09051063557</t>
  </si>
  <si>
    <t>ZM-LAG-2023-0783</t>
  </si>
  <si>
    <t>ZM-LAG-2024-0438</t>
  </si>
  <si>
    <t>07028066449</t>
  </si>
  <si>
    <t>ZM-LAG-2023-0175</t>
  </si>
  <si>
    <t>Musa Adelaja</t>
  </si>
  <si>
    <t>09085587210</t>
  </si>
  <si>
    <t>ZM-LAG-2024-0702</t>
  </si>
  <si>
    <t>07011585823</t>
  </si>
  <si>
    <t>ZM-LAG-2023-1091</t>
  </si>
  <si>
    <t>Tobi Yusuf</t>
  </si>
  <si>
    <t>09123429142</t>
  </si>
  <si>
    <t>ZM-LAG-2024-0200</t>
  </si>
  <si>
    <t>07028971329</t>
  </si>
  <si>
    <t>ZM-LAG-2023-1067</t>
  </si>
  <si>
    <t>08170105652</t>
  </si>
  <si>
    <t>ZM-LAG-2023-0225</t>
  </si>
  <si>
    <t>ZM-LAG-2023-0157</t>
  </si>
  <si>
    <t>07011181612</t>
  </si>
  <si>
    <t>ZM-LAG-2023-0587</t>
  </si>
  <si>
    <t>08031930027</t>
  </si>
  <si>
    <t>ZM-LAG-2024-0574</t>
  </si>
  <si>
    <t>09124506141</t>
  </si>
  <si>
    <t>ZM-LAG-2024-0650</t>
  </si>
  <si>
    <t>07027446717</t>
  </si>
  <si>
    <t>ZM-LAG-2024-0768</t>
  </si>
  <si>
    <t>07064799954</t>
  </si>
  <si>
    <t>ZM-LAG-2023-0371</t>
  </si>
  <si>
    <t>Zainab Eze</t>
  </si>
  <si>
    <t>09175836262</t>
  </si>
  <si>
    <t>ZM-LAG-2024-0440</t>
  </si>
  <si>
    <t>Remi Nwachukwu</t>
  </si>
  <si>
    <t>08184110122</t>
  </si>
  <si>
    <t>ZM-LAG-2023-0763</t>
  </si>
  <si>
    <t>ZM-LAG-2023-0559</t>
  </si>
  <si>
    <t>07096632730</t>
  </si>
  <si>
    <t>ZM-ABU-2023-0959</t>
  </si>
  <si>
    <t>Abuja Central</t>
  </si>
  <si>
    <t>Abuja, FCT</t>
  </si>
  <si>
    <t>Fatima Abubakar</t>
  </si>
  <si>
    <t>08095988079</t>
  </si>
  <si>
    <t>ZM-ABU-2023-0775</t>
  </si>
  <si>
    <t>08055071160</t>
  </si>
  <si>
    <t>ZM-ABU-2024-0962</t>
  </si>
  <si>
    <t>ZM-ABU-2024-0350</t>
  </si>
  <si>
    <t>09074198514</t>
  </si>
  <si>
    <t>ZM-ABU-2023-1011</t>
  </si>
  <si>
    <t>08187290804</t>
  </si>
  <si>
    <t>ZM-ABU-2023-0527</t>
  </si>
  <si>
    <t>07076638971</t>
  </si>
  <si>
    <t>ZM-ABU-2024-1024</t>
  </si>
  <si>
    <t>07071069576</t>
  </si>
  <si>
    <t>ZM-ABU-2024-0956</t>
  </si>
  <si>
    <t>07019012683</t>
  </si>
  <si>
    <t>ZM-ABU-2023-0187</t>
  </si>
  <si>
    <t>09047325155</t>
  </si>
  <si>
    <t>ZM-ABU-2023-0071</t>
  </si>
  <si>
    <t>Samuel Obi</t>
  </si>
  <si>
    <t>09098945791</t>
  </si>
  <si>
    <t>ZM-ABU-2024-1020</t>
  </si>
  <si>
    <t>09187471017</t>
  </si>
  <si>
    <t>ZM-ABU-2023-0833</t>
  </si>
  <si>
    <t>08162193731</t>
  </si>
  <si>
    <t>ZM-ABU-2024-0892</t>
  </si>
  <si>
    <t>09078286585</t>
  </si>
  <si>
    <t>ZM-ABU-2024-0938</t>
  </si>
  <si>
    <t>08021947834</t>
  </si>
  <si>
    <t>ZM-ABU-2023-0219</t>
  </si>
  <si>
    <t>07084078153</t>
  </si>
  <si>
    <t>ZM-ABU-2023-0035</t>
  </si>
  <si>
    <t>08031516803</t>
  </si>
  <si>
    <t>ZM-ABU-2023-0829</t>
  </si>
  <si>
    <t>08178436350</t>
  </si>
  <si>
    <t>ZM-ABU-2024-0736</t>
  </si>
  <si>
    <t>07041791152</t>
  </si>
  <si>
    <t>ZM-ABU-2023-0337</t>
  </si>
  <si>
    <t>09154858411</t>
  </si>
  <si>
    <t>ZM-ABU-2024-0352</t>
  </si>
  <si>
    <t>Kemi Yusuf</t>
  </si>
  <si>
    <t>08013432671</t>
  </si>
  <si>
    <t>ZM-ABU-2024-0280</t>
  </si>
  <si>
    <t>07085833770</t>
  </si>
  <si>
    <t>ZM-ABU-2024-0214</t>
  </si>
  <si>
    <t>08019054179</t>
  </si>
  <si>
    <t>ZM-ABU-2024-0008</t>
  </si>
  <si>
    <t>Tobi Adesanya</t>
  </si>
  <si>
    <t>08073045482</t>
  </si>
  <si>
    <t>ZM-ABU-2023-0487</t>
  </si>
  <si>
    <t>09119272837</t>
  </si>
  <si>
    <t>ZM-ABU-2024-0824</t>
  </si>
  <si>
    <t>Nkechi Musa</t>
  </si>
  <si>
    <t>07046431173</t>
  </si>
  <si>
    <t>ZM-ABU-2023-0935</t>
  </si>
  <si>
    <t>Musa Chukwu</t>
  </si>
  <si>
    <t>09010346341</t>
  </si>
  <si>
    <t>ZM-ABU-2023-0443</t>
  </si>
  <si>
    <t>07014552235</t>
  </si>
  <si>
    <t>ZM-ABU-2023-0589</t>
  </si>
  <si>
    <t>09152609475</t>
  </si>
  <si>
    <t>ZM-ABU-2024-1068</t>
  </si>
  <si>
    <t>ZM-ABU-2024-0460</t>
  </si>
  <si>
    <t>08163392351</t>
  </si>
  <si>
    <t>ZM-ABU-2023-0501</t>
  </si>
  <si>
    <t>07093615819</t>
  </si>
  <si>
    <t>ZM-ABU-2024-0980</t>
  </si>
  <si>
    <t>07089146046</t>
  </si>
  <si>
    <t>ZM-ABU-2024-0464</t>
  </si>
  <si>
    <t>07034909822</t>
  </si>
  <si>
    <t>ZM-ABU-2024-0564</t>
  </si>
  <si>
    <t>09064012399</t>
  </si>
  <si>
    <t>ZM-ABU-2023-0725</t>
  </si>
  <si>
    <t>08081189250</t>
  </si>
  <si>
    <t>ZM-ABU-2024-0518</t>
  </si>
  <si>
    <t>09161192844</t>
  </si>
  <si>
    <t>ZM-ABU-2023-0805</t>
  </si>
  <si>
    <t>07018394560</t>
  </si>
  <si>
    <t>ZM-ABU-2024-0402</t>
  </si>
  <si>
    <t>08063162693</t>
  </si>
  <si>
    <t>ZM-ABU-2024-0260</t>
  </si>
  <si>
    <t>07082639943</t>
  </si>
  <si>
    <t>ZM-ABU-2024-0544</t>
  </si>
  <si>
    <t>07082148285</t>
  </si>
  <si>
    <t>ZM-ABU-2023-0021</t>
  </si>
  <si>
    <t>Sade Dada</t>
  </si>
  <si>
    <t>ZM-ABU-2023-0609</t>
  </si>
  <si>
    <t>07056840564</t>
  </si>
  <si>
    <t>ZM-ABU-2024-0976</t>
  </si>
  <si>
    <t>07063947088</t>
  </si>
  <si>
    <t>ZM-ABU-2024-0258</t>
  </si>
  <si>
    <t>ZM-ABU-2024-0674</t>
  </si>
  <si>
    <t>09021582011</t>
  </si>
  <si>
    <t>ZM-ABU-2024-0754</t>
  </si>
  <si>
    <t>Tunde Adeyemi</t>
  </si>
  <si>
    <t>09160832503</t>
  </si>
  <si>
    <t>ZM-ABU-2023-0435</t>
  </si>
  <si>
    <t>08017415365</t>
  </si>
  <si>
    <t>ZM-ABU-2023-0267</t>
  </si>
  <si>
    <t>07042160364</t>
  </si>
  <si>
    <t>ZM-ABU-2024-0700</t>
  </si>
  <si>
    <t>07019987171</t>
  </si>
  <si>
    <t>ZM-ABU-2024-0556</t>
  </si>
  <si>
    <t>09064313106</t>
  </si>
  <si>
    <t>ZM-ABU-2024-0842</t>
  </si>
  <si>
    <t>09167938338</t>
  </si>
  <si>
    <t>ZM-ABU-2024-0992</t>
  </si>
  <si>
    <t>09135944025</t>
  </si>
  <si>
    <t>ZM-ABU-2024-0734</t>
  </si>
  <si>
    <t>Segun Osei</t>
  </si>
  <si>
    <t>ZM-ABU-2024-0128</t>
  </si>
  <si>
    <t>07070312070</t>
  </si>
  <si>
    <t>ZM-ABU-2023-0865</t>
  </si>
  <si>
    <t>09149444647</t>
  </si>
  <si>
    <t>ZM-ABU-2024-0586</t>
  </si>
  <si>
    <t>08163721182</t>
  </si>
  <si>
    <t>ZM-ABU-2024-0712</t>
  </si>
  <si>
    <t>ZM-ABU-2023-0897</t>
  </si>
  <si>
    <t>ZM-ABU-2023-0777</t>
  </si>
  <si>
    <t>ZM-ABU-2024-0038</t>
  </si>
  <si>
    <t>08116396334</t>
  </si>
  <si>
    <t>ZM-ABU-2024-0702</t>
  </si>
  <si>
    <t>08156353923</t>
  </si>
  <si>
    <t>ZM-ABU-2023-0491</t>
  </si>
  <si>
    <t>07053732271</t>
  </si>
  <si>
    <t>ZM-ABU-2023-0575</t>
  </si>
  <si>
    <t>ZM-ABU-2024-0200</t>
  </si>
  <si>
    <t>Ibrahim Osei</t>
  </si>
  <si>
    <t>ZM-ABU-2024-0480</t>
  </si>
  <si>
    <t>ZM-ABU-2024-0948</t>
  </si>
  <si>
    <t>09038285372</t>
  </si>
  <si>
    <t>ZM-ABU-2024-0422</t>
  </si>
  <si>
    <t>Damilola Aliyu</t>
  </si>
  <si>
    <t>07049250815</t>
  </si>
  <si>
    <t>ZM-ABU-2024-0318</t>
  </si>
  <si>
    <t>07032001865</t>
  </si>
  <si>
    <t>ZM-ABU-2023-0155</t>
  </si>
  <si>
    <t>08143873135</t>
  </si>
  <si>
    <t>ZM-ABU-2023-0101</t>
  </si>
  <si>
    <t>08059643306</t>
  </si>
  <si>
    <t>ZM-ABU-2024-0110</t>
  </si>
  <si>
    <t>09126216350</t>
  </si>
  <si>
    <t>ZM-ABU-2023-0715</t>
  </si>
  <si>
    <t>08112581019</t>
  </si>
  <si>
    <t>ZM-ABU-2023-0983</t>
  </si>
  <si>
    <t>ZM-ABU-2024-0086</t>
  </si>
  <si>
    <t>07064183721</t>
  </si>
  <si>
    <t>ZM-ABU-2024-0012</t>
  </si>
  <si>
    <t>ZM-ABU-2023-1013</t>
  </si>
  <si>
    <t>08150986450</t>
  </si>
  <si>
    <t>ZM-ABU-2023-0139</t>
  </si>
  <si>
    <t>07014004669</t>
  </si>
  <si>
    <t>ZM-ABU-2023-0387</t>
  </si>
  <si>
    <t>09177552125</t>
  </si>
  <si>
    <t>ZM-ABU-2023-0053</t>
  </si>
  <si>
    <t>ZM-ABU-2024-0278</t>
  </si>
  <si>
    <t>08130200353</t>
  </si>
  <si>
    <t>ZM-ABU-2024-0922</t>
  </si>
  <si>
    <t>08089522630</t>
  </si>
  <si>
    <t>ZM-ABU-2023-0781</t>
  </si>
  <si>
    <t>08054311862</t>
  </si>
  <si>
    <t>ZM-ABU-2024-0974</t>
  </si>
  <si>
    <t>08179411548</t>
  </si>
  <si>
    <t>ZM-ABU-2023-0981</t>
  </si>
  <si>
    <t>Adaeze Musa</t>
  </si>
  <si>
    <t>ZM-ABU-2024-0138</t>
  </si>
  <si>
    <t>08066665722</t>
  </si>
  <si>
    <t>ZM-ABU-2024-0306</t>
  </si>
  <si>
    <t>08194658540</t>
  </si>
  <si>
    <t>ZM-ABU-2024-0626</t>
  </si>
  <si>
    <t>ZM-ABU-2024-1048</t>
  </si>
  <si>
    <t>08089721183</t>
  </si>
  <si>
    <t>ZM-ABU-2024-0216</t>
  </si>
  <si>
    <t>07048095332</t>
  </si>
  <si>
    <t>ZM-ABU-2023-0211</t>
  </si>
  <si>
    <t>09089307951</t>
  </si>
  <si>
    <t>ZM-ABU-2023-0467</t>
  </si>
  <si>
    <t>09069096116</t>
  </si>
  <si>
    <t>ZM-ABU-2023-0411</t>
  </si>
  <si>
    <t>07073646155</t>
  </si>
  <si>
    <t>ZM-ABU-2023-0921</t>
  </si>
  <si>
    <t>07071440563</t>
  </si>
  <si>
    <t>ZM-ABU-2024-0286</t>
  </si>
  <si>
    <t>ZM-ABU-2023-0161</t>
  </si>
  <si>
    <t>Femi Dada</t>
  </si>
  <si>
    <t>09172944417</t>
  </si>
  <si>
    <t>ZM-ABU-2024-0628</t>
  </si>
  <si>
    <t>08096885968</t>
  </si>
  <si>
    <t>ZM-ABU-2024-0116</t>
  </si>
  <si>
    <t>09039887679</t>
  </si>
  <si>
    <t>ZM-ABU-2023-0377</t>
  </si>
  <si>
    <t>08073305875</t>
  </si>
  <si>
    <t>ZM-ABU-2024-0672</t>
  </si>
  <si>
    <t>09151373090</t>
  </si>
  <si>
    <t>ZM-ABU-2024-0952</t>
  </si>
  <si>
    <t>08190719704</t>
  </si>
  <si>
    <t>ZM-ABU-2023-0243</t>
  </si>
  <si>
    <t>09189832858</t>
  </si>
  <si>
    <t>ZM-ABU-2023-0913</t>
  </si>
  <si>
    <t>Halima Dada</t>
  </si>
  <si>
    <t>09051268659</t>
  </si>
  <si>
    <t>ZM-ABU-2023-0303</t>
  </si>
  <si>
    <t>09149086001</t>
  </si>
  <si>
    <t>ZM-ABU-2024-0800</t>
  </si>
  <si>
    <t>09180175780</t>
  </si>
  <si>
    <t>ZM-ABU-2023-0305</t>
  </si>
  <si>
    <t>09190065964</t>
  </si>
  <si>
    <t>ZM-ABU-2023-0423</t>
  </si>
  <si>
    <t>07091541051</t>
  </si>
  <si>
    <t>ZM-ABU-2024-0868</t>
  </si>
  <si>
    <t>09128402177</t>
  </si>
  <si>
    <t>ZM-ABU-2023-0327</t>
  </si>
  <si>
    <t>Chidi Adeleke</t>
  </si>
  <si>
    <t>08118208127</t>
  </si>
  <si>
    <t>ZM-ABU-2023-0743</t>
  </si>
  <si>
    <t>ZM-ABU-2023-1067</t>
  </si>
  <si>
    <t>Kemi Abubakar</t>
  </si>
  <si>
    <t>08070719544</t>
  </si>
  <si>
    <t>ZM-ABU-2023-0057</t>
  </si>
  <si>
    <t>09114451277</t>
  </si>
  <si>
    <t>ZM-ABU-2024-0288</t>
  </si>
  <si>
    <t>08086010158</t>
  </si>
  <si>
    <t>ZM-ABU-2023-0531</t>
  </si>
  <si>
    <t>08061361650</t>
  </si>
  <si>
    <t>ZM-ABU-2023-0093</t>
  </si>
  <si>
    <t>Sade Adesanya</t>
  </si>
  <si>
    <t>07087271115</t>
  </si>
  <si>
    <t>ZM-ABU-2024-0472</t>
  </si>
  <si>
    <t>08080889684</t>
  </si>
  <si>
    <t>ZM-ABU-2023-0559</t>
  </si>
  <si>
    <t>ZM-ABU-2024-0492</t>
  </si>
  <si>
    <t>ZM-ABU-2023-0345</t>
  </si>
  <si>
    <t>07019910236</t>
  </si>
  <si>
    <t>ZM-ABU-2023-0371</t>
  </si>
  <si>
    <t>08129797293</t>
  </si>
  <si>
    <t>ZM-ABU-2024-0158</t>
  </si>
  <si>
    <t>08075953095</t>
  </si>
  <si>
    <t>ZM-ABU-2023-0971</t>
  </si>
  <si>
    <t>08074271833</t>
  </si>
  <si>
    <t>ZM-ABU-2024-0218</t>
  </si>
  <si>
    <t>08075445168</t>
  </si>
  <si>
    <t>ZM-ABU-2024-0572</t>
  </si>
  <si>
    <t>07068010091</t>
  </si>
  <si>
    <t>ZM-ABU-2024-0078</t>
  </si>
  <si>
    <t>07092336235</t>
  </si>
  <si>
    <t>ZM-ABU-2024-0714</t>
  </si>
  <si>
    <t>07054396042</t>
  </si>
  <si>
    <t>ZM-ABU-2023-1083</t>
  </si>
  <si>
    <t>08085951026</t>
  </si>
  <si>
    <t>ZM-ABU-2023-0947</t>
  </si>
  <si>
    <t>09186696438</t>
  </si>
  <si>
    <t>ZM-ABU-2023-0945</t>
  </si>
  <si>
    <t>08162780352</t>
  </si>
  <si>
    <t>ZM-ABU-2023-0339</t>
  </si>
  <si>
    <t>08011339690</t>
  </si>
  <si>
    <t>ZM-ABU-2024-0822</t>
  </si>
  <si>
    <t>Bola Adelaja</t>
  </si>
  <si>
    <t>09043477660</t>
  </si>
  <si>
    <t>ZM-ABU-2023-0079</t>
  </si>
  <si>
    <t>08032493148</t>
  </si>
  <si>
    <t>ZM-ABU-2023-0987</t>
  </si>
  <si>
    <t>Fatima Chukwu</t>
  </si>
  <si>
    <t>08051561372</t>
  </si>
  <si>
    <t>ZM-ABU-2024-1098</t>
  </si>
  <si>
    <t>ZM-ABU-2023-0973</t>
  </si>
  <si>
    <t>09080957758</t>
  </si>
  <si>
    <t>ZM-ABU-2024-0764</t>
  </si>
  <si>
    <t>09128534556</t>
  </si>
  <si>
    <t>ZM-ABU-2024-1032</t>
  </si>
  <si>
    <t>Aisha Aliyu</t>
  </si>
  <si>
    <t>08070952253</t>
  </si>
  <si>
    <t>ZM-ABU-2024-1070</t>
  </si>
  <si>
    <t>Ibrahim Ibe</t>
  </si>
  <si>
    <t>08159348819</t>
  </si>
  <si>
    <t>ZM-ABU-2024-1054</t>
  </si>
  <si>
    <t>Fatima Adesanya</t>
  </si>
  <si>
    <t>07093761486</t>
  </si>
  <si>
    <t>ZM-ABU-2024-0724</t>
  </si>
  <si>
    <t>Musa Osei</t>
  </si>
  <si>
    <t>08089185858</t>
  </si>
  <si>
    <t>ZM-ABU-2023-0709</t>
  </si>
  <si>
    <t>08039128850</t>
  </si>
  <si>
    <t>ZM-ABU-2024-0740</t>
  </si>
  <si>
    <t>08086392065</t>
  </si>
  <si>
    <t>ZM-ABU-2023-0417</t>
  </si>
  <si>
    <t>07065338281</t>
  </si>
  <si>
    <t>ZM-ABU-2023-0787</t>
  </si>
  <si>
    <t>Halima Musa</t>
  </si>
  <si>
    <t>08099227066</t>
  </si>
  <si>
    <t>ZM-ABU-2024-0354</t>
  </si>
  <si>
    <t>Emeka Adesanya</t>
  </si>
  <si>
    <t>ZM-ABU-2023-0899</t>
  </si>
  <si>
    <t>08146756756</t>
  </si>
  <si>
    <t>ZM-ABU-2023-0197</t>
  </si>
  <si>
    <t>07055415535</t>
  </si>
  <si>
    <t>ZM-ABU-2023-0545</t>
  </si>
  <si>
    <t>07020630331</t>
  </si>
  <si>
    <t>ZM-ABU-2023-0839</t>
  </si>
  <si>
    <t>09185688265</t>
  </si>
  <si>
    <t>ZM-ABU-2024-1080</t>
  </si>
  <si>
    <t>08021254803</t>
  </si>
  <si>
    <t>ZM-ABU-2023-0723</t>
  </si>
  <si>
    <t>ZM-ABU-2024-0102</t>
  </si>
  <si>
    <t>07044655604</t>
  </si>
  <si>
    <t>ZM-ABU-2024-0798</t>
  </si>
  <si>
    <t>09084082005</t>
  </si>
  <si>
    <t>ZM-ABU-2023-0591</t>
  </si>
  <si>
    <t>08164087544</t>
  </si>
  <si>
    <t>ZM-ABU-2023-0855</t>
  </si>
  <si>
    <t>08081004793</t>
  </si>
  <si>
    <t>ZM-ABU-2023-0233</t>
  </si>
  <si>
    <t>ZM-ABU-2024-0806</t>
  </si>
  <si>
    <t>07026985016</t>
  </si>
  <si>
    <t>ZM-ABU-2024-1078</t>
  </si>
  <si>
    <t>08181816593</t>
  </si>
  <si>
    <t>ZM-ABU-2024-1006</t>
  </si>
  <si>
    <t>Tunde Adesanya</t>
  </si>
  <si>
    <t>09179752811</t>
  </si>
  <si>
    <t>ZM-ABU-2023-0133</t>
  </si>
  <si>
    <t>09149621558</t>
  </si>
  <si>
    <t>ZM-ABU-2023-0679</t>
  </si>
  <si>
    <t>08020804760</t>
  </si>
  <si>
    <t>ZM-ABU-2024-0112</t>
  </si>
  <si>
    <t>09086739153</t>
  </si>
  <si>
    <t>ZM-ABU-2023-0745</t>
  </si>
  <si>
    <t>08115518058</t>
  </si>
  <si>
    <t>ZM-ABU-2023-0711</t>
  </si>
  <si>
    <t>09053703517</t>
  </si>
  <si>
    <t>ZM-ABU-2023-0965</t>
  </si>
  <si>
    <t>08159888046</t>
  </si>
  <si>
    <t>ZM-ABU-2023-0369</t>
  </si>
  <si>
    <t>07052701876</t>
  </si>
  <si>
    <t>ZM-ABU-2023-0307</t>
  </si>
  <si>
    <t>09068918645</t>
  </si>
  <si>
    <t>ZM-ABU-2023-0771</t>
  </si>
  <si>
    <t>08038671971</t>
  </si>
  <si>
    <t>ZM-ABU-2024-0622</t>
  </si>
  <si>
    <t>08037732716</t>
  </si>
  <si>
    <t>ZM-ABU-2024-0246</t>
  </si>
  <si>
    <t>08051512466</t>
  </si>
  <si>
    <t>ZM-ABU-2024-1052</t>
  </si>
  <si>
    <t>07075545024</t>
  </si>
  <si>
    <t>ZM-ABU-2024-0688</t>
  </si>
  <si>
    <t>ZM-ABU-2024-0446</t>
  </si>
  <si>
    <t>08119867173</t>
  </si>
  <si>
    <t>ZM-ABU-2024-0664</t>
  </si>
  <si>
    <t>08150715093</t>
  </si>
  <si>
    <t>ZM-ABU-2023-0757</t>
  </si>
  <si>
    <t>08153377992</t>
  </si>
  <si>
    <t>ZM-ABU-2024-0708</t>
  </si>
  <si>
    <t>ZM-ABU-2023-0159</t>
  </si>
  <si>
    <t>09093010254</t>
  </si>
  <si>
    <t>ZM-ABU-2024-0230</t>
  </si>
  <si>
    <t>ZM-ABU-2023-0603</t>
  </si>
  <si>
    <t>Ibrahim Yusuf</t>
  </si>
  <si>
    <t>07082679492</t>
  </si>
  <si>
    <t>ZM-ABU-2023-0221</t>
  </si>
  <si>
    <t>09092982885</t>
  </si>
  <si>
    <t>ZM-ABU-2024-0758</t>
  </si>
  <si>
    <t>07015071282</t>
  </si>
  <si>
    <t>ZM-ABU-2023-1035</t>
  </si>
  <si>
    <t>07021810009</t>
  </si>
  <si>
    <t>ZM-ABU-2024-0274</t>
  </si>
  <si>
    <t>07080205294</t>
  </si>
  <si>
    <t>ZM-ABU-2024-0978</t>
  </si>
  <si>
    <t>09066838280</t>
  </si>
  <si>
    <t>ZM-ABU-2023-1079</t>
  </si>
  <si>
    <t>08118089811</t>
  </si>
  <si>
    <t>ZM-ABU-2023-0583</t>
  </si>
  <si>
    <t>08147665192</t>
  </si>
  <si>
    <t>ZM-ABU-2023-0179</t>
  </si>
  <si>
    <t>07015512465</t>
  </si>
  <si>
    <t>ZM-ABU-2024-0678</t>
  </si>
  <si>
    <t>Nkechi Garba</t>
  </si>
  <si>
    <t>09158256585</t>
  </si>
  <si>
    <t>ZM-ABU-2023-1085</t>
  </si>
  <si>
    <t>08167935291</t>
  </si>
  <si>
    <t>ZM-ABU-2024-0220</t>
  </si>
  <si>
    <t>07024785227</t>
  </si>
  <si>
    <t>ZM-ABU-2023-0131</t>
  </si>
  <si>
    <t>07083987406</t>
  </si>
  <si>
    <t>ZM-ABU-2023-0717</t>
  </si>
  <si>
    <t>Chidi Adelaja</t>
  </si>
  <si>
    <t>08024811571</t>
  </si>
  <si>
    <t>ZM-ABU-2024-0844</t>
  </si>
  <si>
    <t>08012596837</t>
  </si>
  <si>
    <t>ZM-ABU-2024-0624</t>
  </si>
  <si>
    <t>ZM-ABU-2023-0357</t>
  </si>
  <si>
    <t>ZM-ABU-2024-1056</t>
  </si>
  <si>
    <t>08070471936</t>
  </si>
  <si>
    <t>ZM-ABU-2023-0955</t>
  </si>
  <si>
    <t>ZM-ABU-2023-0175</t>
  </si>
  <si>
    <t>08029591693</t>
  </si>
  <si>
    <t>ZM-ABU-2024-0096</t>
  </si>
  <si>
    <t>Uche Musa</t>
  </si>
  <si>
    <t>ZM-ABU-2024-0768</t>
  </si>
  <si>
    <t>08033856855</t>
  </si>
  <si>
    <t>ZM-ABU-2023-0041</t>
  </si>
  <si>
    <t>07065794623</t>
  </si>
  <si>
    <t>ZM-ABU-2024-1086</t>
  </si>
  <si>
    <t>07040480656</t>
  </si>
  <si>
    <t>ZM-ABU-2024-0568</t>
  </si>
  <si>
    <t>07065352538</t>
  </si>
  <si>
    <t>ZM-ABU-2023-0117</t>
  </si>
  <si>
    <t>08163611988</t>
  </si>
  <si>
    <t>ZM-ABU-2023-0999</t>
  </si>
  <si>
    <t>ZM-ABU-2024-0108</t>
  </si>
  <si>
    <t>08046317175</t>
  </si>
  <si>
    <t>ZM-ABU-2023-0593</t>
  </si>
  <si>
    <t>08074123707</t>
  </si>
  <si>
    <t>ZM-ABU-2023-0553</t>
  </si>
  <si>
    <t>09189475621</t>
  </si>
  <si>
    <t>ZM-ABU-2023-0643</t>
  </si>
  <si>
    <t>07038280261</t>
  </si>
  <si>
    <t>ZM-ABU-2024-1040</t>
  </si>
  <si>
    <t>08091541438</t>
  </si>
  <si>
    <t>ZM-ABU-2023-0651</t>
  </si>
  <si>
    <t>08067721491</t>
  </si>
  <si>
    <t>ZM-ABU-2023-0441</t>
  </si>
  <si>
    <t>09177403261</t>
  </si>
  <si>
    <t>ZM-ABU-2024-0322</t>
  </si>
  <si>
    <t>07064395717</t>
  </si>
  <si>
    <t>ZM-ABU-2024-0618</t>
  </si>
  <si>
    <t>Amara Suleiman</t>
  </si>
  <si>
    <t>07054536775</t>
  </si>
  <si>
    <t>ZM-ABU-2023-0279</t>
  </si>
  <si>
    <t>ZM-ABU-2024-0136</t>
  </si>
  <si>
    <t>07075818579</t>
  </si>
  <si>
    <t>ZM-ABU-2024-0834</t>
  </si>
  <si>
    <t>07099738169</t>
  </si>
  <si>
    <t>ZM-ABU-2024-0406</t>
  </si>
  <si>
    <t>ZM-ABU-2024-0346</t>
  </si>
  <si>
    <t>09199444020</t>
  </si>
  <si>
    <t>ZM-ABU-2023-0135</t>
  </si>
  <si>
    <t>09076575577</t>
  </si>
  <si>
    <t>ZM-ABU-2024-0206</t>
  </si>
  <si>
    <t>07080314360</t>
  </si>
  <si>
    <t>ZM-ABU-2024-0904</t>
  </si>
  <si>
    <t>ZM-ABU-2023-0783</t>
  </si>
  <si>
    <t>07074210676</t>
  </si>
  <si>
    <t>ZM-ABU-2023-1099</t>
  </si>
  <si>
    <t>Emeka Okafor</t>
  </si>
  <si>
    <t>08027150794</t>
  </si>
  <si>
    <t>ZM-ABU-2023-1063</t>
  </si>
  <si>
    <t>Nkechi Suleiman</t>
  </si>
  <si>
    <t>ZM-ABU-2023-1005</t>
  </si>
  <si>
    <t>09041691525</t>
  </si>
  <si>
    <t>ZM-ABU-2024-0196</t>
  </si>
  <si>
    <t>08130803423</t>
  </si>
  <si>
    <t>ZM-ABU-2023-0747</t>
  </si>
  <si>
    <t>07055794858</t>
  </si>
  <si>
    <t>ZM-ABU-2023-0563</t>
  </si>
  <si>
    <t>09080859233</t>
  </si>
  <si>
    <t>ZM-ABU-2023-0189</t>
  </si>
  <si>
    <t>ZM-ABU-2024-0014</t>
  </si>
  <si>
    <t>Tunde Chukwu</t>
  </si>
  <si>
    <t>08042791587</t>
  </si>
  <si>
    <t>ZM-ABU-2023-0779</t>
  </si>
  <si>
    <t>08194447474</t>
  </si>
  <si>
    <t>ZM-ABU-2024-0004</t>
  </si>
  <si>
    <t>Nneka Nwachukwu</t>
  </si>
  <si>
    <t>09098106372</t>
  </si>
  <si>
    <t>ZM-ABU-2024-0706</t>
  </si>
  <si>
    <t>ZM-ABU-2023-0031</t>
  </si>
  <si>
    <t>08171887173</t>
  </si>
  <si>
    <t>ZM-ABU-2024-0552</t>
  </si>
  <si>
    <t>Emeka Osei</t>
  </si>
  <si>
    <t>07098463638</t>
  </si>
  <si>
    <t>ZM-ABU-2023-0617</t>
  </si>
  <si>
    <t>08085409053</t>
  </si>
  <si>
    <t>ZM-ABU-2023-1069</t>
  </si>
  <si>
    <t>09061539357</t>
  </si>
  <si>
    <t>ZM-ABU-2023-0837</t>
  </si>
  <si>
    <t>07023145445</t>
  </si>
  <si>
    <t>ZM-ABU-2023-0297</t>
  </si>
  <si>
    <t>07010653733</t>
  </si>
  <si>
    <t>ZM-ABU-2024-0566</t>
  </si>
  <si>
    <t>09095425274</t>
  </si>
  <si>
    <t>ZM-ABU-2023-0375</t>
  </si>
  <si>
    <t>07041134289</t>
  </si>
  <si>
    <t>ZM-ABU-2024-0018</t>
  </si>
  <si>
    <t>08138829237</t>
  </si>
  <si>
    <t>ZM-ABU-2024-0442</t>
  </si>
  <si>
    <t>08050664631</t>
  </si>
  <si>
    <t>ZM-ABU-2024-0152</t>
  </si>
  <si>
    <t>08016044658</t>
  </si>
  <si>
    <t>ZM-ABU-2024-0508</t>
  </si>
  <si>
    <t>08048519429</t>
  </si>
  <si>
    <t>ZM-ABU-2024-0424</t>
  </si>
  <si>
    <t>ZM-ABU-2024-0684</t>
  </si>
  <si>
    <t>09137580935</t>
  </si>
  <si>
    <t>ZM-ABU-2024-0174</t>
  </si>
  <si>
    <t>Kemi Adesanya</t>
  </si>
  <si>
    <t>08191477100</t>
  </si>
  <si>
    <t>ZM-ABU-2023-0883</t>
  </si>
  <si>
    <t>Uche Abubakar</t>
  </si>
  <si>
    <t>07088077882</t>
  </si>
  <si>
    <t>ZM-ABU-2024-0428</t>
  </si>
  <si>
    <t>08034336115</t>
  </si>
  <si>
    <t>ZM-ABU-2024-0860</t>
  </si>
  <si>
    <t>09116764740</t>
  </si>
  <si>
    <t>ZM-ABU-2023-0627</t>
  </si>
  <si>
    <t>08031921179</t>
  </si>
  <si>
    <t>ZM-ABU-2024-0456</t>
  </si>
  <si>
    <t>07092490371</t>
  </si>
  <si>
    <t>ZM-ABU-2023-0453</t>
  </si>
  <si>
    <t>09092464277</t>
  </si>
  <si>
    <t>ZM-ABU-2023-0205</t>
  </si>
  <si>
    <t>08025775968</t>
  </si>
  <si>
    <t>ZM-ABU-2024-0580</t>
  </si>
  <si>
    <t>07070640557</t>
  </si>
  <si>
    <t>ZM-ABU-2023-0671</t>
  </si>
  <si>
    <t>Chidi Abubakar</t>
  </si>
  <si>
    <t>ZM-ABU-2023-0301</t>
  </si>
  <si>
    <t>07038870922</t>
  </si>
  <si>
    <t>ZM-ABU-2024-0832</t>
  </si>
  <si>
    <t>09084227173</t>
  </si>
  <si>
    <t>ZM-ABU-2024-0816</t>
  </si>
  <si>
    <t>07085392415</t>
  </si>
  <si>
    <t>ZM-ABU-2023-0287</t>
  </si>
  <si>
    <t>08139557337</t>
  </si>
  <si>
    <t>ZM-ABU-2023-0577</t>
  </si>
  <si>
    <t>07082237115</t>
  </si>
  <si>
    <t>ZM-ABU-2024-0864</t>
  </si>
  <si>
    <t>Uche Eze</t>
  </si>
  <si>
    <t>08133289948</t>
  </si>
  <si>
    <t>ZM-ABU-2023-1059</t>
  </si>
  <si>
    <t>ZM-ABU-2023-0461</t>
  </si>
  <si>
    <t>09170869603</t>
  </si>
  <si>
    <t>ZM-ABU-2024-0182</t>
  </si>
  <si>
    <t>08030541150</t>
  </si>
  <si>
    <t>ZM-ABU-2023-0827</t>
  </si>
  <si>
    <t>07088699490</t>
  </si>
  <si>
    <t>ZM-ABU-2024-0202</t>
  </si>
  <si>
    <t>09022419779</t>
  </si>
  <si>
    <t>ZM-ABU-2023-0523</t>
  </si>
  <si>
    <t>08062489897</t>
  </si>
  <si>
    <t>ZM-ABU-2023-0515</t>
  </si>
  <si>
    <t>08073211287</t>
  </si>
  <si>
    <t>ZM-ABU-2023-0741</t>
  </si>
  <si>
    <t>08144578963</t>
  </si>
  <si>
    <t>ZM-ABU-2023-0111</t>
  </si>
  <si>
    <t>07034793325</t>
  </si>
  <si>
    <t>ZM-ABU-2023-1043</t>
  </si>
  <si>
    <t>Nneka Eze</t>
  </si>
  <si>
    <t>ZM-ABU-2024-0616</t>
  </si>
  <si>
    <t>ZM-ABU-2024-0208</t>
  </si>
  <si>
    <t>09165843346</t>
  </si>
  <si>
    <t>ZM-ABU-2023-0281</t>
  </si>
  <si>
    <t>08175702105</t>
  </si>
  <si>
    <t>ZM-ABU-2024-1096</t>
  </si>
  <si>
    <t>08078286400</t>
  </si>
  <si>
    <t>ZM-ABU-2024-0588</t>
  </si>
  <si>
    <t>09122280395</t>
  </si>
  <si>
    <t>ZM-ABU-2024-0796</t>
  </si>
  <si>
    <t>07023396687</t>
  </si>
  <si>
    <t>ZM-ABU-2024-0862</t>
  </si>
  <si>
    <t>ZM-ABU-2024-0056</t>
  </si>
  <si>
    <t>09085538523</t>
  </si>
  <si>
    <t>ZM-ABU-2024-0302</t>
  </si>
  <si>
    <t>08032901851</t>
  </si>
  <si>
    <t>ZM-ABU-2023-0509</t>
  </si>
  <si>
    <t>09031257876</t>
  </si>
  <si>
    <t>ZM-ABU-2024-0820</t>
  </si>
  <si>
    <t>07061305362</t>
  </si>
  <si>
    <t>ZM-ABU-2024-0282</t>
  </si>
  <si>
    <t>08027117708</t>
  </si>
  <si>
    <t>ZM-ABU-2024-1012</t>
  </si>
  <si>
    <t>ZM-ABU-2023-0381</t>
  </si>
  <si>
    <t>07093134632</t>
  </si>
  <si>
    <t>ZM-ABU-2024-0384</t>
  </si>
  <si>
    <t>09166314977</t>
  </si>
  <si>
    <t>ZM-ABU-2023-0699</t>
  </si>
  <si>
    <t>08131557315</t>
  </si>
  <si>
    <t>ZM-ABU-2023-0459</t>
  </si>
  <si>
    <t>08062523870</t>
  </si>
  <si>
    <t>ZM-ABU-2023-0765</t>
  </si>
  <si>
    <t>ZM-ABU-2023-0611</t>
  </si>
  <si>
    <t>ZM-ABU-2024-0272</t>
  </si>
  <si>
    <t>09175451351</t>
  </si>
  <si>
    <t>ZM-ABU-2024-0194</t>
  </si>
  <si>
    <t>09015443504</t>
  </si>
  <si>
    <t>ZM-ABU-2023-0989</t>
  </si>
  <si>
    <t>Femi Aliyu</t>
  </si>
  <si>
    <t>07094983880</t>
  </si>
  <si>
    <t>ZM-ABU-2023-0637</t>
  </si>
  <si>
    <t>09053896468</t>
  </si>
  <si>
    <t>ZM-ABU-2023-0929</t>
  </si>
  <si>
    <t>Sade Abubakar</t>
  </si>
  <si>
    <t>09124796630</t>
  </si>
  <si>
    <t>ZM-ABU-2024-0364</t>
  </si>
  <si>
    <t>ZM-ABU-2024-0916</t>
  </si>
  <si>
    <t>Yetunde Adeyemi</t>
  </si>
  <si>
    <t>08116951835</t>
  </si>
  <si>
    <t>ZM-ABU-2023-0585</t>
  </si>
  <si>
    <t>ZM-ABU-2023-1015</t>
  </si>
  <si>
    <t>08196194417</t>
  </si>
  <si>
    <t>ZM-ABU-2024-0042</t>
  </si>
  <si>
    <t>08051079014</t>
  </si>
  <si>
    <t>ZM-ABU-2023-1019</t>
  </si>
  <si>
    <t>08081672642</t>
  </si>
  <si>
    <t>ZM-ABU-2024-0454</t>
  </si>
  <si>
    <t>09064877536</t>
  </si>
  <si>
    <t>ZM-ABU-2023-0887</t>
  </si>
  <si>
    <t>07089558315</t>
  </si>
  <si>
    <t>ZM-ABU-2024-0312</t>
  </si>
  <si>
    <t>07051135416</t>
  </si>
  <si>
    <t>ZM-ABU-2024-0248</t>
  </si>
  <si>
    <t>07094366747</t>
  </si>
  <si>
    <t>ZM-ABU-2024-1088</t>
  </si>
  <si>
    <t>08041347309</t>
  </si>
  <si>
    <t>ZM-ABU-2023-0137</t>
  </si>
  <si>
    <t>ZM-ABU-2023-0119</t>
  </si>
  <si>
    <t>08021071555</t>
  </si>
  <si>
    <t>ZM-ABU-2024-0666</t>
  </si>
  <si>
    <t>08082622819</t>
  </si>
  <si>
    <t>ZM-ABU-2024-0418</t>
  </si>
  <si>
    <t>07060970288</t>
  </si>
  <si>
    <t>ZM-ABU-2023-0235</t>
  </si>
  <si>
    <t>08127166877</t>
  </si>
  <si>
    <t>ZM-ABU-2024-0536</t>
  </si>
  <si>
    <t>08149541181</t>
  </si>
  <si>
    <t>ZM-ABU-2023-0905</t>
  </si>
  <si>
    <t>ZM-ABU-2024-0584</t>
  </si>
  <si>
    <t>08192725479</t>
  </si>
  <si>
    <t>ZM-ABU-2023-0143</t>
  </si>
  <si>
    <t>08093121196</t>
  </si>
  <si>
    <t>ZM-ABU-2024-0722</t>
  </si>
  <si>
    <t>09048178852</t>
  </si>
  <si>
    <t>ZM-ABU-2023-0751</t>
  </si>
  <si>
    <t>08055678006</t>
  </si>
  <si>
    <t>ZM-ABU-2023-0803</t>
  </si>
  <si>
    <t>07031325664</t>
  </si>
  <si>
    <t>ZM-ABU-2024-0440</t>
  </si>
  <si>
    <t>09055093417</t>
  </si>
  <si>
    <t>ZM-ABU-2023-0089</t>
  </si>
  <si>
    <t>ZM-ABU-2023-0151</t>
  </si>
  <si>
    <t>07057774108</t>
  </si>
  <si>
    <t>ZM-ABU-2024-0846</t>
  </si>
  <si>
    <t>Tunde Obi</t>
  </si>
  <si>
    <t>09070983168</t>
  </si>
  <si>
    <t>ZM-ABU-2023-0903</t>
  </si>
  <si>
    <t>07061878045</t>
  </si>
  <si>
    <t>ZM-ABU-2023-0149</t>
  </si>
  <si>
    <t>07028289061</t>
  </si>
  <si>
    <t>ZM-ABU-2024-0026</t>
  </si>
  <si>
    <t>07053977460</t>
  </si>
  <si>
    <t>ZM-ABU-2024-1042</t>
  </si>
  <si>
    <t>09028426213</t>
  </si>
  <si>
    <t>ZM-ABU-2024-0484</t>
  </si>
  <si>
    <t>07090338434</t>
  </si>
  <si>
    <t>ZM-ABU-2023-1049</t>
  </si>
  <si>
    <t>08013053458</t>
  </si>
  <si>
    <t>ZM-ABU-2023-0275</t>
  </si>
  <si>
    <t>08098144918</t>
  </si>
  <si>
    <t>ZM-ABU-2023-0957</t>
  </si>
  <si>
    <t>08061134436</t>
  </si>
  <si>
    <t>ZM-ABU-2023-0349</t>
  </si>
  <si>
    <t>08073986391</t>
  </si>
  <si>
    <t>ZM-ABU-2024-0988</t>
  </si>
  <si>
    <t>07049824577</t>
  </si>
  <si>
    <t>ZM-ABU-2024-0942</t>
  </si>
  <si>
    <t>ZM-ABU-2024-1038</t>
  </si>
  <si>
    <t>08079892083</t>
  </si>
  <si>
    <t>ZM-ABU-2024-0232</t>
  </si>
  <si>
    <t>08142311282</t>
  </si>
  <si>
    <t>ZM-ABU-2023-0407</t>
  </si>
  <si>
    <t>09086922671</t>
  </si>
  <si>
    <t>ZM-ABU-2023-0051</t>
  </si>
  <si>
    <t>ZM-ABU-2023-0341</t>
  </si>
  <si>
    <t>07053604277</t>
  </si>
  <si>
    <t>ZM-ABU-2024-0118</t>
  </si>
  <si>
    <t>ZM-ABU-2023-0047</t>
  </si>
  <si>
    <t>07096262865</t>
  </si>
  <si>
    <t>ZM-ABU-2024-0594</t>
  </si>
  <si>
    <t>08160626103</t>
  </si>
  <si>
    <t>ZM-ABU-2023-0257</t>
  </si>
  <si>
    <t>08040566116</t>
  </si>
  <si>
    <t>ZM-ABU-2024-0394</t>
  </si>
  <si>
    <t>08164863092</t>
  </si>
  <si>
    <t>ZM-ABU-2023-0895</t>
  </si>
  <si>
    <t>07086465922</t>
  </si>
  <si>
    <t>ZM-ABU-2023-0733</t>
  </si>
  <si>
    <t>08145490770</t>
  </si>
  <si>
    <t>ZM-ABU-2024-1066</t>
  </si>
  <si>
    <t>08171675837</t>
  </si>
  <si>
    <t>ZM-ABU-2024-0114</t>
  </si>
  <si>
    <t>Femi Musa</t>
  </si>
  <si>
    <t>07068410754</t>
  </si>
  <si>
    <t>ZM-ABU-2024-0692</t>
  </si>
  <si>
    <t>ZM-ABU-2023-0513</t>
  </si>
  <si>
    <t>07071897632</t>
  </si>
  <si>
    <t>ZM-ABU-2023-0869</t>
  </si>
  <si>
    <t>08184304128</t>
  </si>
  <si>
    <t>ZM-ABU-2023-0475</t>
  </si>
  <si>
    <t>08141959646</t>
  </si>
  <si>
    <t>ZM-ABU-2024-0710</t>
  </si>
  <si>
    <t>09073636515</t>
  </si>
  <si>
    <t>ZM-ABU-2024-0534</t>
  </si>
  <si>
    <t>08139798819</t>
  </si>
  <si>
    <t>ZM-ABU-2023-0023</t>
  </si>
  <si>
    <t>08017435827</t>
  </si>
  <si>
    <t>ZM-ABU-2024-0612</t>
  </si>
  <si>
    <t>ZM-ABU-2024-0592</t>
  </si>
  <si>
    <t>08014787188</t>
  </si>
  <si>
    <t>ZM-ABU-2023-0167</t>
  </si>
  <si>
    <t>Adaeze Abubakar</t>
  </si>
  <si>
    <t>07096935346</t>
  </si>
  <si>
    <t>ZM-ABU-2024-0028</t>
  </si>
  <si>
    <t>08085253501</t>
  </si>
  <si>
    <t>ZM-ABU-2023-1037</t>
  </si>
  <si>
    <t>07074408940</t>
  </si>
  <si>
    <t>ZM-ABU-2024-0430</t>
  </si>
  <si>
    <t>09189939646</t>
  </si>
  <si>
    <t>ZM-ABU-2023-0269</t>
  </si>
  <si>
    <t>07086766291</t>
  </si>
  <si>
    <t>ZM-ABU-2023-0393</t>
  </si>
  <si>
    <t>08154954891</t>
  </si>
  <si>
    <t>ZM-ABU-2024-0156</t>
  </si>
  <si>
    <t>08060501401</t>
  </si>
  <si>
    <t>ZM-ABU-2024-0400</t>
  </si>
  <si>
    <t>08031577283</t>
  </si>
  <si>
    <t>ZM-ABU-2023-0347</t>
  </si>
  <si>
    <t>08088198006</t>
  </si>
  <si>
    <t>ZM-ABU-2024-0638</t>
  </si>
  <si>
    <t>07070095645</t>
  </si>
  <si>
    <t>ZM-ABU-2024-0936</t>
  </si>
  <si>
    <t>09153483379</t>
  </si>
  <si>
    <t>ZM-ABU-2024-0830</t>
  </si>
  <si>
    <t>09024953096</t>
  </si>
  <si>
    <t>ZM-ABU-2024-0810</t>
  </si>
  <si>
    <t>07049189017</t>
  </si>
  <si>
    <t>ZM-ABU-2023-1023</t>
  </si>
  <si>
    <t>09077924119</t>
  </si>
  <si>
    <t>ZM-ABU-2024-0076</t>
  </si>
  <si>
    <t>09019047050</t>
  </si>
  <si>
    <t>ZM-ABU-2024-0476</t>
  </si>
  <si>
    <t>08021087241</t>
  </si>
  <si>
    <t>ZM-ABU-2023-0619</t>
  </si>
  <si>
    <t>07074673113</t>
  </si>
  <si>
    <t>ZM-ABU-2024-0458</t>
  </si>
  <si>
    <t>ZM-ABU-2024-0906</t>
  </si>
  <si>
    <t>08180730366</t>
  </si>
  <si>
    <t>ZM-ABU-2024-0298</t>
  </si>
  <si>
    <t>ZM-ABU-2023-0157</t>
  </si>
  <si>
    <t>Emeka Suleiman</t>
  </si>
  <si>
    <t>09033792252</t>
  </si>
  <si>
    <t>ZM-ABU-2024-0408</t>
  </si>
  <si>
    <t>07073844412</t>
  </si>
  <si>
    <t>ZM-ABU-2023-0355</t>
  </si>
  <si>
    <t>ZM-ABU-2024-0762</t>
  </si>
  <si>
    <t>09174363493</t>
  </si>
  <si>
    <t>ZM-ABU-2024-0946</t>
  </si>
  <si>
    <t>09172987968</t>
  </si>
  <si>
    <t>ZM-ABU-2023-0095</t>
  </si>
  <si>
    <t>09173719766</t>
  </si>
  <si>
    <t>ZM-ABU-2023-0641</t>
  </si>
  <si>
    <t>Gbenga Dada</t>
  </si>
  <si>
    <t>08044536250</t>
  </si>
  <si>
    <t>ZM-ABU-2023-0001</t>
  </si>
  <si>
    <t>07092039293</t>
  </si>
  <si>
    <t>ZM-ABU-2024-0148</t>
  </si>
  <si>
    <t>07069241121</t>
  </si>
  <si>
    <t>ZM-ABU-2024-0608</t>
  </si>
  <si>
    <t>07035874262</t>
  </si>
  <si>
    <t>ZM-ABU-2023-0333</t>
  </si>
  <si>
    <t>08030966286</t>
  </si>
  <si>
    <t>ZM-ABU-2023-0649</t>
  </si>
  <si>
    <t>08075594075</t>
  </si>
  <si>
    <t>ZM-ABU-2024-1044</t>
  </si>
  <si>
    <t>08155688461</t>
  </si>
  <si>
    <t>ZM-ABU-2024-0036</t>
  </si>
  <si>
    <t>08015276822</t>
  </si>
  <si>
    <t>ZM-ABU-2023-0449</t>
  </si>
  <si>
    <t>07048108288</t>
  </si>
  <si>
    <t>ZM-ABU-2023-0427</t>
  </si>
  <si>
    <t>09036019640</t>
  </si>
  <si>
    <t>ZM-ABU-2023-0789</t>
  </si>
  <si>
    <t>07089576137</t>
  </si>
  <si>
    <t>ZM-ABU-2023-0173</t>
  </si>
  <si>
    <t>07045856430</t>
  </si>
  <si>
    <t>ZM-ABU-2023-0859</t>
  </si>
  <si>
    <t>08124569033</t>
  </si>
  <si>
    <t>ZM-ABU-2023-0539</t>
  </si>
  <si>
    <t>Nneka Ojo</t>
  </si>
  <si>
    <t>09143109316</t>
  </si>
  <si>
    <t>ZM-ABU-2023-0249</t>
  </si>
  <si>
    <t>09043972118</t>
  </si>
  <si>
    <t>ZM-ABU-2024-1100</t>
  </si>
  <si>
    <t>07020935841</t>
  </si>
  <si>
    <t>ZM-ABU-2024-0850</t>
  </si>
  <si>
    <t>Sade Bello</t>
  </si>
  <si>
    <t>09178682606</t>
  </si>
  <si>
    <t>ZM-ABU-2024-0030</t>
  </si>
  <si>
    <t>09189330049</t>
  </si>
  <si>
    <t>ZM-ABU-2024-0528</t>
  </si>
  <si>
    <t>08035242702</t>
  </si>
  <si>
    <t>ZM-ABU-2024-0808</t>
  </si>
  <si>
    <t>08075139157</t>
  </si>
  <si>
    <t>ZM-ABU-2023-0507</t>
  </si>
  <si>
    <t>Tunde Adelaja</t>
  </si>
  <si>
    <t>09057946297</t>
  </si>
  <si>
    <t>ZM-ABU-2024-0760</t>
  </si>
  <si>
    <t>07011826873</t>
  </si>
  <si>
    <t>ZM-ABU-2024-0654</t>
  </si>
  <si>
    <t>ZM-ABU-2024-0192</t>
  </si>
  <si>
    <t>09057664965</t>
  </si>
  <si>
    <t>ZM-ABU-2023-1057</t>
  </si>
  <si>
    <t>09175379953</t>
  </si>
  <si>
    <t>ZM-ABU-2024-0984</t>
  </si>
  <si>
    <t>07036018253</t>
  </si>
  <si>
    <t>ZM-ABU-2024-0792</t>
  </si>
  <si>
    <t>08076766794</t>
  </si>
  <si>
    <t>ZM-ABU-2024-0690</t>
  </si>
  <si>
    <t>09159104343</t>
  </si>
  <si>
    <t>ZM-ABU-2023-0845</t>
  </si>
  <si>
    <t>ZM-ABU-2024-0642</t>
  </si>
  <si>
    <t>08022846161</t>
  </si>
  <si>
    <t>ZM-ABU-2023-0547</t>
  </si>
  <si>
    <t>08010570202</t>
  </si>
  <si>
    <t>ZM-ABU-2023-0949</t>
  </si>
  <si>
    <t>08021305098</t>
  </si>
  <si>
    <t>ZM-ABU-2024-0142</t>
  </si>
  <si>
    <t>ZM-ABU-2023-0967</t>
  </si>
  <si>
    <t>ZM-ABU-2023-0629</t>
  </si>
  <si>
    <t>09088198069</t>
  </si>
  <si>
    <t>ZM-ABU-2023-0289</t>
  </si>
  <si>
    <t>08045643561</t>
  </si>
  <si>
    <t>ZM-ABU-2023-0985</t>
  </si>
  <si>
    <t>ZM-ABU-2023-1045</t>
  </si>
  <si>
    <t>ZM-ABU-2023-0103</t>
  </si>
  <si>
    <t>08040986492</t>
  </si>
  <si>
    <t>ZM-ABU-2023-0199</t>
  </si>
  <si>
    <t>09149835820</t>
  </si>
  <si>
    <t>ZM-ABU-2023-0689</t>
  </si>
  <si>
    <t>08142969022</t>
  </si>
  <si>
    <t>ZM-ABU-2023-0039</t>
  </si>
  <si>
    <t>09114044767</t>
  </si>
  <si>
    <t>ZM-ABU-2023-0237</t>
  </si>
  <si>
    <t>07071236164</t>
  </si>
  <si>
    <t>ZM-ABU-2024-0496</t>
  </si>
  <si>
    <t>07021273966</t>
  </si>
  <si>
    <t>ZM-ABU-2024-0512</t>
  </si>
  <si>
    <t>07093258457</t>
  </si>
  <si>
    <t>ZM-ABU-2023-0653</t>
  </si>
  <si>
    <t>09193995408</t>
  </si>
  <si>
    <t>ZM-ABU-2023-0529</t>
  </si>
  <si>
    <t>ZM-ABU-2024-0996</t>
  </si>
  <si>
    <t>07064148782</t>
  </si>
  <si>
    <t>ZM-ABU-2023-0107</t>
  </si>
  <si>
    <t>09140595328</t>
  </si>
  <si>
    <t>ZM-ABU-2023-0141</t>
  </si>
  <si>
    <t>09152972326</t>
  </si>
  <si>
    <t>ZM-ABU-2023-0331</t>
  </si>
  <si>
    <t>09043453525</t>
  </si>
  <si>
    <t>ZM-ABU-2024-0262</t>
  </si>
  <si>
    <t>09085650456</t>
  </si>
  <si>
    <t>ZM-ABU-2024-0356</t>
  </si>
  <si>
    <t>07086299338</t>
  </si>
  <si>
    <t>ZM-ABU-2024-0310</t>
  </si>
  <si>
    <t>08056547161</t>
  </si>
  <si>
    <t>ZM-ABU-2024-0244</t>
  </si>
  <si>
    <t>08026736740</t>
  </si>
  <si>
    <t>ZM-ABU-2023-0395</t>
  </si>
  <si>
    <t>07085338609</t>
  </si>
  <si>
    <t>ZM-ABU-2023-0223</t>
  </si>
  <si>
    <t>07062953728</t>
  </si>
  <si>
    <t>ZM-ABU-2024-0270</t>
  </si>
  <si>
    <t>07099490181</t>
  </si>
  <si>
    <t>ZM-ABU-2023-0645</t>
  </si>
  <si>
    <t>09081236704</t>
  </si>
  <si>
    <t>ZM-ABU-2023-0931</t>
  </si>
  <si>
    <t>09198922795</t>
  </si>
  <si>
    <t>ZM-ABU-2024-0412</t>
  </si>
  <si>
    <t>08140823955</t>
  </si>
  <si>
    <t>ZM-ABU-2024-0092</t>
  </si>
  <si>
    <t>07037355760</t>
  </si>
  <si>
    <t>ZM-ABU-2023-0465</t>
  </si>
  <si>
    <t>ZM-ABU-2023-0893</t>
  </si>
  <si>
    <t>09089041639</t>
  </si>
  <si>
    <t>ZM-ABU-2023-0413</t>
  </si>
  <si>
    <t>09194160442</t>
  </si>
  <si>
    <t>ZM-ABU-2023-0571</t>
  </si>
  <si>
    <t>07017507685</t>
  </si>
  <si>
    <t>ZM-ABU-2023-1051</t>
  </si>
  <si>
    <t>08082659385</t>
  </si>
  <si>
    <t>ZM-ABU-2023-0065</t>
  </si>
  <si>
    <t>08072945676</t>
  </si>
  <si>
    <t>ZM-ABU-2023-0993</t>
  </si>
  <si>
    <t>09058184430</t>
  </si>
  <si>
    <t>ZM-ABU-2024-0378</t>
  </si>
  <si>
    <t>08049216335</t>
  </si>
  <si>
    <t>ZM-ABU-2023-0997</t>
  </si>
  <si>
    <t>Gbenga Musa</t>
  </si>
  <si>
    <t>09093688317</t>
  </si>
  <si>
    <t>ZM-ABU-2024-0304</t>
  </si>
  <si>
    <t>08169306246</t>
  </si>
  <si>
    <t>ZM-ABU-2024-1008</t>
  </si>
  <si>
    <t>07059819194</t>
  </si>
  <si>
    <t>ZM-ABU-2024-0204</t>
  </si>
  <si>
    <t>08099113435</t>
  </si>
  <si>
    <t>ZM-ABU-2024-0410</t>
  </si>
  <si>
    <t>Hakeem Yusuf</t>
  </si>
  <si>
    <t>08085221769</t>
  </si>
  <si>
    <t>ZM-ABU-2024-0250</t>
  </si>
  <si>
    <t>08085493715</t>
  </si>
  <si>
    <t>ZM-ABU-2023-0735</t>
  </si>
  <si>
    <t>Aisha Adesanya</t>
  </si>
  <si>
    <t>08027141715</t>
  </si>
  <si>
    <t>ZM-ABU-2024-0098</t>
  </si>
  <si>
    <t>09180616342</t>
  </si>
  <si>
    <t>ZM-ABU-2024-0362</t>
  </si>
  <si>
    <t>08055264038</t>
  </si>
  <si>
    <t>ZM-ABU-2024-0176</t>
  </si>
  <si>
    <t>ZM-ABU-2023-0695</t>
  </si>
  <si>
    <t>08131168173</t>
  </si>
  <si>
    <t>ZM-ABU-2024-0334</t>
  </si>
  <si>
    <t>07015967458</t>
  </si>
  <si>
    <t>ZM-ABU-2024-0788</t>
  </si>
  <si>
    <t>08175011680</t>
  </si>
  <si>
    <t>ZM-ABU-2023-0091</t>
  </si>
  <si>
    <t>08145163181</t>
  </si>
  <si>
    <t>ZM-ABU-2023-0433</t>
  </si>
  <si>
    <t>08117425545</t>
  </si>
  <si>
    <t>ZM-ABU-2023-0605</t>
  </si>
  <si>
    <t>07043183143</t>
  </si>
  <si>
    <t>ZM-ABU-2024-0290</t>
  </si>
  <si>
    <t>09185103508</t>
  </si>
  <si>
    <t>ZM-ABU-2023-0113</t>
  </si>
  <si>
    <t>ZM-ABU-2024-1090</t>
  </si>
  <si>
    <t>09087360963</t>
  </si>
  <si>
    <t>ZM-ABU-2023-0607</t>
  </si>
  <si>
    <t>09083458659</t>
  </si>
  <si>
    <t>ZM-ABU-2024-0506</t>
  </si>
  <si>
    <t>09133567338</t>
  </si>
  <si>
    <t>ZM-ABU-2023-0975</t>
  </si>
  <si>
    <t>09112107212</t>
  </si>
  <si>
    <t>ZM-ABU-2023-0271</t>
  </si>
  <si>
    <t>09068119444</t>
  </si>
  <si>
    <t>ZM-ABU-2023-0681</t>
  </si>
  <si>
    <t>09096043550</t>
  </si>
  <si>
    <t>ZM-ABU-2024-0370</t>
  </si>
  <si>
    <t>08162273245</t>
  </si>
  <si>
    <t>ZM-ABU-2023-0469</t>
  </si>
  <si>
    <t>08073077363</t>
  </si>
  <si>
    <t>ZM-ABU-2023-0863</t>
  </si>
  <si>
    <t>09153975814</t>
  </si>
  <si>
    <t>ZM-ABU-2024-0338</t>
  </si>
  <si>
    <t>08078111170</t>
  </si>
  <si>
    <t>ZM-ABU-2024-0404</t>
  </si>
  <si>
    <t>07095774050</t>
  </si>
  <si>
    <t>ZM-ABU-2023-0017</t>
  </si>
  <si>
    <t>09070832218</t>
  </si>
  <si>
    <t>ZM-ABU-2023-0705</t>
  </si>
  <si>
    <t>08053608572</t>
  </si>
  <si>
    <t>ZM-ABU-2024-0330</t>
  </si>
  <si>
    <t>ZM-ABU-2024-0284</t>
  </si>
  <si>
    <t>07035095102</t>
  </si>
  <si>
    <t>ZM-ABU-2023-0437</t>
  </si>
  <si>
    <t>ZM-ABU-2023-0685</t>
  </si>
  <si>
    <t>07019038759</t>
  </si>
  <si>
    <t>ZM-ABU-2023-0373</t>
  </si>
  <si>
    <t>07087710695</t>
  </si>
  <si>
    <t>ZM-ABU-2023-1029</t>
  </si>
  <si>
    <t>09142051685</t>
  </si>
  <si>
    <t>ZM-ABU-2024-0794</t>
  </si>
  <si>
    <t>07018658047</t>
  </si>
  <si>
    <t>ZM-ABU-2023-0317</t>
  </si>
  <si>
    <t>08184883001</t>
  </si>
  <si>
    <t>ZM-ABU-2024-0414</t>
  </si>
  <si>
    <t>09163356715</t>
  </si>
  <si>
    <t>ZM-ABU-2023-0623</t>
  </si>
  <si>
    <t>07076492787</t>
  </si>
  <si>
    <t>ZM-ABU-2024-0392</t>
  </si>
  <si>
    <t>ZM-ABU-2024-0670</t>
  </si>
  <si>
    <t>ZM-ABU-2024-0818</t>
  </si>
  <si>
    <t>07055246115</t>
  </si>
  <si>
    <t>ZM-ABU-2023-1097</t>
  </si>
  <si>
    <t>08170496703</t>
  </si>
  <si>
    <t>ZM-ABU-2024-0986</t>
  </si>
  <si>
    <t>07082029002</t>
  </si>
  <si>
    <t>ZM-ABU-2024-0020</t>
  </si>
  <si>
    <t>09090456428</t>
  </si>
  <si>
    <t>ZM-ABU-2024-0314</t>
  </si>
  <si>
    <t>07042194198</t>
  </si>
  <si>
    <t>ZM-ABU-2023-0631</t>
  </si>
  <si>
    <t>09047424925</t>
  </si>
  <si>
    <t>ZM-ABU-2024-0570</t>
  </si>
  <si>
    <t>08039001880</t>
  </si>
  <si>
    <t>ZM-ABU-2023-0497</t>
  </si>
  <si>
    <t>07012686388</t>
  </si>
  <si>
    <t>ZM-ABU-2023-0193</t>
  </si>
  <si>
    <t>08140037673</t>
  </si>
  <si>
    <t>ZM-ABU-2024-1062</t>
  </si>
  <si>
    <t>09023220559</t>
  </si>
  <si>
    <t>ZM-ABU-2023-0191</t>
  </si>
  <si>
    <t>08059907517</t>
  </si>
  <si>
    <t>ZM-ABU-2023-0647</t>
  </si>
  <si>
    <t>08116126461</t>
  </si>
  <si>
    <t>ZM-ABU-2024-0044</t>
  </si>
  <si>
    <t>09069452369</t>
  </si>
  <si>
    <t>ZM-ABU-2023-0177</t>
  </si>
  <si>
    <t>ZM-ABU-2024-0144</t>
  </si>
  <si>
    <t>Olu Chukwu</t>
  </si>
  <si>
    <t>08093708413</t>
  </si>
  <si>
    <t>ZM-ABU-2023-0439</t>
  </si>
  <si>
    <t>08151631635</t>
  </si>
  <si>
    <t>ZM-ABU-2023-1031</t>
  </si>
  <si>
    <t>ZM-ABU-2023-0951</t>
  </si>
  <si>
    <t>08010656987</t>
  </si>
  <si>
    <t>ZM-ABU-2024-0266</t>
  </si>
  <si>
    <t>ZM-ABU-2024-0420</t>
  </si>
  <si>
    <t>08017223183</t>
  </si>
  <si>
    <t>ZM-ABU-2024-0660</t>
  </si>
  <si>
    <t>08040861745</t>
  </si>
  <si>
    <t>ZM-ABU-2023-0875</t>
  </si>
  <si>
    <t>ZM-ABU-2023-0183</t>
  </si>
  <si>
    <t>09035143995</t>
  </si>
  <si>
    <t>ZM-ABU-2024-0772</t>
  </si>
  <si>
    <t>08173183830</t>
  </si>
  <si>
    <t>ZM-ABU-2023-0721</t>
  </si>
  <si>
    <t>08193321634</t>
  </si>
  <si>
    <t>ZM-ABU-2024-0452</t>
  </si>
  <si>
    <t>08111777607</t>
  </si>
  <si>
    <t>ZM-ABU-2024-0774</t>
  </si>
  <si>
    <t>09041121418</t>
  </si>
  <si>
    <t>ZM-ABU-2024-1072</t>
  </si>
  <si>
    <t>ZM-ABU-2023-0655</t>
  </si>
  <si>
    <t>08122043539</t>
  </si>
  <si>
    <t>ZM-ABU-2023-0565</t>
  </si>
  <si>
    <t>09058687943</t>
  </si>
  <si>
    <t>ZM-ABU-2024-0802</t>
  </si>
  <si>
    <t>09179977498</t>
  </si>
  <si>
    <t>ZM-ABU-2024-0550</t>
  </si>
  <si>
    <t>ZM-ABU-2024-0034</t>
  </si>
  <si>
    <t>08190751332</t>
  </si>
  <si>
    <t>ZM-ABU-2023-0073</t>
  </si>
  <si>
    <t>09179587863</t>
  </si>
  <si>
    <t>ZM-ABU-2024-0814</t>
  </si>
  <si>
    <t>ZM-ABU-2024-0590</t>
  </si>
  <si>
    <t>07018648397</t>
  </si>
  <si>
    <t>ZM-ABU-2024-0088</t>
  </si>
  <si>
    <t>07081080837</t>
  </si>
  <si>
    <t>ZM-ABU-2023-1081</t>
  </si>
  <si>
    <t>08119582962</t>
  </si>
  <si>
    <t>ZM-ABU-2023-0519</t>
  </si>
  <si>
    <t>08165124165</t>
  </si>
  <si>
    <t>ZM-ABU-2023-0081</t>
  </si>
  <si>
    <t>07027322850</t>
  </si>
  <si>
    <t>ZM-ABU-2023-0687</t>
  </si>
  <si>
    <t>07033142896</t>
  </si>
  <si>
    <t>ZM-ABU-2024-0744</t>
  </si>
  <si>
    <t>08121884443</t>
  </si>
  <si>
    <t>ZM-ABU-2023-0579</t>
  </si>
  <si>
    <t>09036478233</t>
  </si>
  <si>
    <t>ZM-ABU-2023-0533</t>
  </si>
  <si>
    <t>07066467130</t>
  </si>
  <si>
    <t>ZM-ABU-2024-0658</t>
  </si>
  <si>
    <t>08156008784</t>
  </si>
  <si>
    <t>ZM-ABU-2024-1076</t>
  </si>
  <si>
    <t>08098071301</t>
  </si>
  <si>
    <t>ZM-ABU-2024-0326</t>
  </si>
  <si>
    <t>09035347748</t>
  </si>
  <si>
    <t>ZM-ABU-2024-0336</t>
  </si>
  <si>
    <t>07053634347</t>
  </si>
  <si>
    <t>ZM-ABU-2024-0150</t>
  </si>
  <si>
    <t>09192185579</t>
  </si>
  <si>
    <t>ZM-ABU-2023-0769</t>
  </si>
  <si>
    <t>08030957908</t>
  </si>
  <si>
    <t>ZM-ABU-2024-0782</t>
  </si>
  <si>
    <t>08034982678</t>
  </si>
  <si>
    <t>ZM-ABU-2024-0524</t>
  </si>
  <si>
    <t>ZM-ABU-2023-0471</t>
  </si>
  <si>
    <t>07052572841</t>
  </si>
  <si>
    <t>ZM-ABU-2023-0229</t>
  </si>
  <si>
    <t>08114639771</t>
  </si>
  <si>
    <t>ZM-ABU-2024-0826</t>
  </si>
  <si>
    <t>08027636187</t>
  </si>
  <si>
    <t>ZM-ABU-2023-0691</t>
  </si>
  <si>
    <t>09112282279</t>
  </si>
  <si>
    <t>ZM-ABU-2023-0835</t>
  </si>
  <si>
    <t>07044708092</t>
  </si>
  <si>
    <t>ZM-ABU-2023-0277</t>
  </si>
  <si>
    <t>08022140779</t>
  </si>
  <si>
    <t>ZM-ABU-2023-0195</t>
  </si>
  <si>
    <t>08025175225</t>
  </si>
  <si>
    <t>ZM-ABU-2024-0600</t>
  </si>
  <si>
    <t>08135059720</t>
  </si>
  <si>
    <t>ZM-ABU-2023-0029</t>
  </si>
  <si>
    <t>ZM-ABU-2024-0578</t>
  </si>
  <si>
    <t>ZM-ABU-2023-0937</t>
  </si>
  <si>
    <t>08050967020</t>
  </si>
  <si>
    <t>ZM-ABU-2023-0979</t>
  </si>
  <si>
    <t>07047347708</t>
  </si>
  <si>
    <t>ZM-ABU-2024-0532</t>
  </si>
  <si>
    <t>08174046237</t>
  </si>
  <si>
    <t>ZM-ABU-2024-1030</t>
  </si>
  <si>
    <t>08118953626</t>
  </si>
  <si>
    <t>ZM-ABU-2024-1046</t>
  </si>
  <si>
    <t>09028292656</t>
  </si>
  <si>
    <t>ZM-ABU-2024-0804</t>
  </si>
  <si>
    <t>07071992958</t>
  </si>
  <si>
    <t>ZM-ABU-2024-0682</t>
  </si>
  <si>
    <t>08018814301</t>
  </si>
  <si>
    <t>ZM-ABU-2024-0482</t>
  </si>
  <si>
    <t>08048701216</t>
  </si>
  <si>
    <t>ZM-ABU-2023-0633</t>
  </si>
  <si>
    <t>07093763240</t>
  </si>
  <si>
    <t>ZM-ABU-2024-0040</t>
  </si>
  <si>
    <t>08083362808</t>
  </si>
  <si>
    <t>ZM-ABU-2023-0677</t>
  </si>
  <si>
    <t>08023950799</t>
  </si>
  <si>
    <t>ZM-ABU-2024-0776</t>
  </si>
  <si>
    <t>07026081861</t>
  </si>
  <si>
    <t>ZM-ABU-2023-1033</t>
  </si>
  <si>
    <t>08194710212</t>
  </si>
  <si>
    <t>ZM-ABU-2024-0538</t>
  </si>
  <si>
    <t>07023537607</t>
  </si>
  <si>
    <t>ZM-ABU-2023-0907</t>
  </si>
  <si>
    <t>07094799928</t>
  </si>
  <si>
    <t>ZM-ABU-2024-0858</t>
  </si>
  <si>
    <t>09174002347</t>
  </si>
  <si>
    <t>ZM-ABU-2024-0366</t>
  </si>
  <si>
    <t>ZM-ABU-2023-0293</t>
  </si>
  <si>
    <t>08194826578</t>
  </si>
  <si>
    <t>ZM-ABU-2023-0807</t>
  </si>
  <si>
    <t>09055989660</t>
  </si>
  <si>
    <t>ZM-ABU-2023-0991</t>
  </si>
  <si>
    <t>Chiamaka Dada</t>
  </si>
  <si>
    <t>08035150432</t>
  </si>
  <si>
    <t>ZM-ABU-2024-0954</t>
  </si>
  <si>
    <t>ZM-ABU-2024-0224</t>
  </si>
  <si>
    <t>09063034664</t>
  </si>
  <si>
    <t>ZM-ABU-2024-0650</t>
  </si>
  <si>
    <t>ZM-ABU-2023-0961</t>
  </si>
  <si>
    <t>08034953778</t>
  </si>
  <si>
    <t>ZM-ABU-2023-0625</t>
  </si>
  <si>
    <t>08061607457</t>
  </si>
  <si>
    <t>ZM-ABU-2024-0910</t>
  </si>
  <si>
    <t>09146741259</t>
  </si>
  <si>
    <t>ZM-ABU-2024-0340</t>
  </si>
  <si>
    <t>07075811260</t>
  </si>
  <si>
    <t>ZM-ABU-2023-0265</t>
  </si>
  <si>
    <t>07077907115</t>
  </si>
  <si>
    <t>ZM-ABU-2023-0311</t>
  </si>
  <si>
    <t>ZM-ABU-2024-0320</t>
  </si>
  <si>
    <t>07081871634</t>
  </si>
  <si>
    <t>ZM-ABU-2024-0970</t>
  </si>
  <si>
    <t>08133516624</t>
  </si>
  <si>
    <t>ZM-ABU-2024-0698</t>
  </si>
  <si>
    <t>07066783754</t>
  </si>
  <si>
    <t>ZM-ABU-2023-0129</t>
  </si>
  <si>
    <t>07062336123</t>
  </si>
  <si>
    <t>ZM-ABU-2024-0770</t>
  </si>
  <si>
    <t>07075737136</t>
  </si>
  <si>
    <t>ZM-ABU-2023-0963</t>
  </si>
  <si>
    <t>09019614197</t>
  </si>
  <si>
    <t>ZM-ABU-2023-0953</t>
  </si>
  <si>
    <t>07041848563</t>
  </si>
  <si>
    <t>ZM-ABU-2023-0621</t>
  </si>
  <si>
    <t>08178172963</t>
  </si>
  <si>
    <t>ZM-ABU-2024-0548</t>
  </si>
  <si>
    <t>08025830294</t>
  </si>
  <si>
    <t>ZM-ABU-2023-0499</t>
  </si>
  <si>
    <t>08043972968</t>
  </si>
  <si>
    <t>ZM-ABU-2023-0739</t>
  </si>
  <si>
    <t>08024956315</t>
  </si>
  <si>
    <t>ZM-ABU-2023-0517</t>
  </si>
  <si>
    <t>08076038681</t>
  </si>
  <si>
    <t>ZM-ABU-2023-1065</t>
  </si>
  <si>
    <t>08053052404</t>
  </si>
  <si>
    <t>ZM-ABU-2024-0908</t>
  </si>
  <si>
    <t>08082636297</t>
  </si>
  <si>
    <t>ZM-ABU-2024-0990</t>
  </si>
  <si>
    <t>Gbenga Obi</t>
  </si>
  <si>
    <t>ZM-ABU-2023-0019</t>
  </si>
  <si>
    <t>08118773494</t>
  </si>
  <si>
    <t>ZM-ABU-2023-0767</t>
  </si>
  <si>
    <t>09088143553</t>
  </si>
  <si>
    <t>ZM-ABU-2024-0728</t>
  </si>
  <si>
    <t>Ifeanyi Yusuf</t>
  </si>
  <si>
    <t>08151665692</t>
  </si>
  <si>
    <t>ZM-ABU-2023-0661</t>
  </si>
  <si>
    <t>09138919287</t>
  </si>
  <si>
    <t>ZM-ABU-2024-0388</t>
  </si>
  <si>
    <t>09085201148</t>
  </si>
  <si>
    <t>ZM-ABU-2024-0376</t>
  </si>
  <si>
    <t>08079168077</t>
  </si>
  <si>
    <t>ZM-ABU-2023-0795</t>
  </si>
  <si>
    <t>09144186225</t>
  </si>
  <si>
    <t>ZM-ABU-2023-1061</t>
  </si>
  <si>
    <t>08060451460</t>
  </si>
  <si>
    <t>ZM-ABU-2024-1036</t>
  </si>
  <si>
    <t>09054664159</t>
  </si>
  <si>
    <t>ZM-ABU-2023-0917</t>
  </si>
  <si>
    <t>ZM-ABU-2023-0105</t>
  </si>
  <si>
    <t>08173600573</t>
  </si>
  <si>
    <t>ZM-ABU-2024-0718</t>
  </si>
  <si>
    <t>ZM-ABU-2024-0546</t>
  </si>
  <si>
    <t>ZM-ABU-2024-0342</t>
  </si>
  <si>
    <t>07023821034</t>
  </si>
  <si>
    <t>ZM-ABU-2023-0599</t>
  </si>
  <si>
    <t>07079996788</t>
  </si>
  <si>
    <t>ZM-ABU-2023-0335</t>
  </si>
  <si>
    <t>07056982946</t>
  </si>
  <si>
    <t>ZM-ABU-2023-0537</t>
  </si>
  <si>
    <t>09187038322</t>
  </si>
  <si>
    <t>ZM-ABU-2024-0998</t>
  </si>
  <si>
    <t>07061786985</t>
  </si>
  <si>
    <t>ZM-ABU-2023-0405</t>
  </si>
  <si>
    <t>08033356193</t>
  </si>
  <si>
    <t>ZM-ABU-2024-0124</t>
  </si>
  <si>
    <t>Ibrahim Aliyu</t>
  </si>
  <si>
    <t>07048385817</t>
  </si>
  <si>
    <t>ZM-ABU-2023-0083</t>
  </si>
  <si>
    <t>08096560162</t>
  </si>
  <si>
    <t>ZM-ABU-2023-0419</t>
  </si>
  <si>
    <t>09137462231</t>
  </si>
  <si>
    <t>ZM-ABU-2023-0429</t>
  </si>
  <si>
    <t>09070518349</t>
  </si>
  <si>
    <t>ZM-ABU-2024-1002</t>
  </si>
  <si>
    <t>07045958691</t>
  </si>
  <si>
    <t>ZM-ABU-2023-0397</t>
  </si>
  <si>
    <t>Bola Yusuf</t>
  </si>
  <si>
    <t>08055014786</t>
  </si>
  <si>
    <t>ZM-ABU-2023-0719</t>
  </si>
  <si>
    <t>07067858606</t>
  </si>
  <si>
    <t>ZM-ABU-2024-0294</t>
  </si>
  <si>
    <t>08060791799</t>
  </si>
  <si>
    <t>ZM-ABU-2024-0184</t>
  </si>
  <si>
    <t>09153091943</t>
  </si>
  <si>
    <t>ZM-ABU-2023-0785</t>
  </si>
  <si>
    <t>07064917268</t>
  </si>
  <si>
    <t>ZM-ABU-2023-0007</t>
  </si>
  <si>
    <t>ZM-ABU-2024-0178</t>
  </si>
  <si>
    <t>08087200361</t>
  </si>
  <si>
    <t>ZM-ABU-2024-0746</t>
  </si>
  <si>
    <t>07064197839</t>
  </si>
  <si>
    <t>ZM-ABU-2023-0791</t>
  </si>
  <si>
    <t>08065359240</t>
  </si>
  <si>
    <t>ZM-ABU-2024-0210</t>
  </si>
  <si>
    <t>08084506012</t>
  </si>
  <si>
    <t>ZM-ABU-2023-0663</t>
  </si>
  <si>
    <t>09028771119</t>
  </si>
  <si>
    <t>ZM-ABU-2024-0880</t>
  </si>
  <si>
    <t>ZM-ABU-2024-0886</t>
  </si>
  <si>
    <t>08055306742</t>
  </si>
  <si>
    <t>ZM-ABU-2024-0022</t>
  </si>
  <si>
    <t>ZM-ABU-2023-0321</t>
  </si>
  <si>
    <t>08075252581</t>
  </si>
  <si>
    <t>ZM-ABU-2023-0597</t>
  </si>
  <si>
    <t>08044506224</t>
  </si>
  <si>
    <t>ZM-ABU-2023-0169</t>
  </si>
  <si>
    <t>08155821057</t>
  </si>
  <si>
    <t>ZM-ABU-2023-1001</t>
  </si>
  <si>
    <t>08091893354</t>
  </si>
  <si>
    <t>ZM-ABU-2023-0115</t>
  </si>
  <si>
    <t>09146432901</t>
  </si>
  <si>
    <t>ZM-ABU-2023-0263</t>
  </si>
  <si>
    <t>07039075094</t>
  </si>
  <si>
    <t>ZM-ABU-2023-0479</t>
  </si>
  <si>
    <t>07076379262</t>
  </si>
  <si>
    <t>ZM-ABU-2023-0587</t>
  </si>
  <si>
    <t>08019751809</t>
  </si>
  <si>
    <t>ZM-ABU-2024-0646</t>
  </si>
  <si>
    <t>07012379121</t>
  </si>
  <si>
    <t>ZM-ABU-2023-0847</t>
  </si>
  <si>
    <t>ZM-ABU-2023-0521</t>
  </si>
  <si>
    <t>ZM-ABU-2024-0046</t>
  </si>
  <si>
    <t>08076550794</t>
  </si>
  <si>
    <t>ZM-ABU-2023-0495</t>
  </si>
  <si>
    <t>08093999287</t>
  </si>
  <si>
    <t>ZM-ABU-2024-0134</t>
  </si>
  <si>
    <t>09137381418</t>
  </si>
  <si>
    <t>ZM-ABU-2023-0251</t>
  </si>
  <si>
    <t>08069104147</t>
  </si>
  <si>
    <t>ZM-ABU-2023-0535</t>
  </si>
  <si>
    <t>07031500638</t>
  </si>
  <si>
    <t>ZM-ABU-2023-0885</t>
  </si>
  <si>
    <t>ZM-ABU-2024-0090</t>
  </si>
  <si>
    <t>09115205661</t>
  </si>
  <si>
    <t>ZM-ABU-2024-0444</t>
  </si>
  <si>
    <t>09049309860</t>
  </si>
  <si>
    <t>ZM-ABU-2024-0198</t>
  </si>
  <si>
    <t>Amara Yusuf</t>
  </si>
  <si>
    <t>ZM-ABU-2024-0438</t>
  </si>
  <si>
    <t>08035485519</t>
  </si>
  <si>
    <t>ZM-ABU-2023-0391</t>
  </si>
  <si>
    <t>09046602402</t>
  </si>
  <si>
    <t>ZM-ABU-2024-0598</t>
  </si>
  <si>
    <t>ZM-ABU-2024-0620</t>
  </si>
  <si>
    <t>Nkechi Eze</t>
  </si>
  <si>
    <t>08047855818</t>
  </si>
  <si>
    <t>ZM-ABU-2024-0898</t>
  </si>
  <si>
    <t>ZM-ABU-2024-0720</t>
  </si>
  <si>
    <t>09145370039</t>
  </si>
  <si>
    <t>ZM-ABU-2023-0877</t>
  </si>
  <si>
    <t>07027237822</t>
  </si>
  <si>
    <t>ZM-ABU-2023-0969</t>
  </si>
  <si>
    <t>07045393473</t>
  </si>
  <si>
    <t>ZM-ABU-2024-0256</t>
  </si>
  <si>
    <t>09199453826</t>
  </si>
  <si>
    <t>ZM-ABU-2023-0045</t>
  </si>
  <si>
    <t>07081216853</t>
  </si>
  <si>
    <t>ZM-ABU-2023-1089</t>
  </si>
  <si>
    <t>08045243676</t>
  </si>
  <si>
    <t>ZM-ABU-2024-0562</t>
  </si>
  <si>
    <t>08025440655</t>
  </si>
  <si>
    <t>ZM-ABU-2023-0217</t>
  </si>
  <si>
    <t>07044787630</t>
  </si>
  <si>
    <t>ZM-ABU-2024-1092</t>
  </si>
  <si>
    <t>09023600200</t>
  </si>
  <si>
    <t>ZM-ABU-2024-0104</t>
  </si>
  <si>
    <t>08087971078</t>
  </si>
  <si>
    <t>ZM-ABU-2024-0890</t>
  </si>
  <si>
    <t>08076952269</t>
  </si>
  <si>
    <t>ZM-ABU-2023-0171</t>
  </si>
  <si>
    <t>ZM-ABU-2024-0732</t>
  </si>
  <si>
    <t>Chidi Yusuf</t>
  </si>
  <si>
    <t>08095500978</t>
  </si>
  <si>
    <t>ZM-ABU-2024-0390</t>
  </si>
  <si>
    <t>09049678699</t>
  </si>
  <si>
    <t>ZM-ABU-2024-0416</t>
  </si>
  <si>
    <t>08074707236</t>
  </si>
  <si>
    <t>ZM-ABU-2023-0815</t>
  </si>
  <si>
    <t>ZM-ABU-2023-0253</t>
  </si>
  <si>
    <t>Gbenga Osei</t>
  </si>
  <si>
    <t>09024290214</t>
  </si>
  <si>
    <t>ZM-ABU-2024-1026</t>
  </si>
  <si>
    <t>07067214177</t>
  </si>
  <si>
    <t>ZM-ABU-2024-0994</t>
  </si>
  <si>
    <t>07022240794</t>
  </si>
  <si>
    <t>ZM-ABU-2023-0049</t>
  </si>
  <si>
    <t>07087811261</t>
  </si>
  <si>
    <t>ZM-ABU-2023-0799</t>
  </si>
  <si>
    <t>08182679170</t>
  </si>
  <si>
    <t>ZM-ABU-2023-0881</t>
  </si>
  <si>
    <t>Amara Dada</t>
  </si>
  <si>
    <t>09087252911</t>
  </si>
  <si>
    <t>ZM-ABU-2023-0657</t>
  </si>
  <si>
    <t>09037108827</t>
  </si>
  <si>
    <t>ZM-ABU-2024-0874</t>
  </si>
  <si>
    <t>Kemi Eze</t>
  </si>
  <si>
    <t>07075699110</t>
  </si>
  <si>
    <t>ZM-ABU-2023-0409</t>
  </si>
  <si>
    <t>07035058624</t>
  </si>
  <si>
    <t>ZM-ABU-2023-0239</t>
  </si>
  <si>
    <t>08056488366</t>
  </si>
  <si>
    <t>ZM-ABU-2024-0222</t>
  </si>
  <si>
    <t>08052057772</t>
  </si>
  <si>
    <t>ZM-ABU-2023-0825</t>
  </si>
  <si>
    <t>08063945179</t>
  </si>
  <si>
    <t>ZM-ABU-2024-1028</t>
  </si>
  <si>
    <t>08049788339</t>
  </si>
  <si>
    <t>ZM-ABU-2023-0323</t>
  </si>
  <si>
    <t>08132888482</t>
  </si>
  <si>
    <t>ZM-ABU-2024-0052</t>
  </si>
  <si>
    <t>07017198110</t>
  </si>
  <si>
    <t>ZM-ABU-2024-0268</t>
  </si>
  <si>
    <t>07053625385</t>
  </si>
  <si>
    <t>ZM-ABU-2024-0870</t>
  </si>
  <si>
    <t>08167965149</t>
  </si>
  <si>
    <t>ZM-ABU-2024-0940</t>
  </si>
  <si>
    <t>09154711892</t>
  </si>
  <si>
    <t>ZM-ABU-2023-0389</t>
  </si>
  <si>
    <t>07018223187</t>
  </si>
  <si>
    <t>ZM-ABU-2024-0606</t>
  </si>
  <si>
    <t>07040650223</t>
  </si>
  <si>
    <t>ZM-ABU-2024-0510</t>
  </si>
  <si>
    <t>08089794211</t>
  </si>
  <si>
    <t>ZM-ABU-2024-0332</t>
  </si>
  <si>
    <t>Ngozi Adelaja</t>
  </si>
  <si>
    <t>08089422104</t>
  </si>
  <si>
    <t>ZM-ABU-2023-1087</t>
  </si>
  <si>
    <t>08081413985</t>
  </si>
  <si>
    <t>ZM-ABU-2023-0801</t>
  </si>
  <si>
    <t>09129868215</t>
  </si>
  <si>
    <t>ZM-ABU-2024-0242</t>
  </si>
  <si>
    <t>ZM-ABU-2023-0861</t>
  </si>
  <si>
    <t>08112232382</t>
  </si>
  <si>
    <t>ZM-ABU-2023-0853</t>
  </si>
  <si>
    <t>08059412598</t>
  </si>
  <si>
    <t>ZM-ABU-2024-0276</t>
  </si>
  <si>
    <t>07088269632</t>
  </si>
  <si>
    <t>ZM-ABU-2023-0359</t>
  </si>
  <si>
    <t>Zainab Chukwu</t>
  </si>
  <si>
    <t>ZM-ABU-2023-0063</t>
  </si>
  <si>
    <t>07058447730</t>
  </si>
  <si>
    <t>ZM-ABU-2024-0574</t>
  </si>
  <si>
    <t>ZM-ABU-2024-0780</t>
  </si>
  <si>
    <t>07061120267</t>
  </si>
  <si>
    <t>ZM-ABU-2023-0273</t>
  </si>
  <si>
    <t>07065684999</t>
  </si>
  <si>
    <t>ZM-ABU-2023-0245</t>
  </si>
  <si>
    <t>ZM-ABU-2024-0432</t>
  </si>
  <si>
    <t>07013820906</t>
  </si>
  <si>
    <t>ZM-ABU-2024-0966</t>
  </si>
  <si>
    <t>09081598167</t>
  </si>
  <si>
    <t>ZM-ABU-2023-0891</t>
  </si>
  <si>
    <t>ZM-ABU-2024-0380</t>
  </si>
  <si>
    <t>07031036217</t>
  </si>
  <si>
    <t>ZM-ABU-2024-0072</t>
  </si>
  <si>
    <t>ZM-ABU-2024-0494</t>
  </si>
  <si>
    <t>09057365969</t>
  </si>
  <si>
    <t>ZM-ABU-2024-0914</t>
  </si>
  <si>
    <t>07042255227</t>
  </si>
  <si>
    <t>ZM-ABU-2024-0048</t>
  </si>
  <si>
    <t>07047137108</t>
  </si>
  <si>
    <t>ZM-ABU-2023-0403</t>
  </si>
  <si>
    <t>ZM-ABU-2023-0555</t>
  </si>
  <si>
    <t>08162807935</t>
  </si>
  <si>
    <t>ZM-ABU-2023-0811</t>
  </si>
  <si>
    <t>ZM-ABU-2023-0943</t>
  </si>
  <si>
    <t>ZM-ABU-2024-0474</t>
  </si>
  <si>
    <t>08042494048</t>
  </si>
  <si>
    <t>ZM-ABU-2024-0498</t>
  </si>
  <si>
    <t>09116078267</t>
  </si>
  <si>
    <t>ZM-ABU-2024-0054</t>
  </si>
  <si>
    <t>08132663997</t>
  </si>
  <si>
    <t>ZM-ABU-2024-0790</t>
  </si>
  <si>
    <t>09125928981</t>
  </si>
  <si>
    <t>ZM-ABU-2024-0852</t>
  </si>
  <si>
    <t>09068932304</t>
  </si>
  <si>
    <t>ZM-ABU-2024-0848</t>
  </si>
  <si>
    <t>08129168628</t>
  </si>
  <si>
    <t>ZM-ABU-2024-0634</t>
  </si>
  <si>
    <t>09041196548</t>
  </si>
  <si>
    <t>ZM-ABU-2023-0025</t>
  </si>
  <si>
    <t>08040735255</t>
  </si>
  <si>
    <t>ZM-ABU-2023-0033</t>
  </si>
  <si>
    <t>ZM-ABU-2024-0308</t>
  </si>
  <si>
    <t>07040870477</t>
  </si>
  <si>
    <t>ZM-ABU-2023-0109</t>
  </si>
  <si>
    <t>09126736193</t>
  </si>
  <si>
    <t>ZM-ABU-2023-0851</t>
  </si>
  <si>
    <t>ZM-ABU-2024-0876</t>
  </si>
  <si>
    <t>08096452013</t>
  </si>
  <si>
    <t>ZM-ABU-2024-0016</t>
  </si>
  <si>
    <t>08036575666</t>
  </si>
  <si>
    <t>ZM-ABU-2023-0639</t>
  </si>
  <si>
    <t>07058587342</t>
  </si>
  <si>
    <t>ZM-ABU-2024-0488</t>
  </si>
  <si>
    <t>09023089264</t>
  </si>
  <si>
    <t>ZM-ABU-2024-0604</t>
  </si>
  <si>
    <t>08067816416</t>
  </si>
  <si>
    <t>ZM-ABU-2023-0901</t>
  </si>
  <si>
    <t>07051081915</t>
  </si>
  <si>
    <t>ZM-ABU-2024-0668</t>
  </si>
  <si>
    <t>08089274842</t>
  </si>
  <si>
    <t>ZM-ABU-2023-0569</t>
  </si>
  <si>
    <t>08039097896</t>
  </si>
  <si>
    <t>ZM-ABU-2024-0856</t>
  </si>
  <si>
    <t>08069394167</t>
  </si>
  <si>
    <t>ZM-ABU-2023-0059</t>
  </si>
  <si>
    <t>ZM-ABU-2023-0567</t>
  </si>
  <si>
    <t>09024956185</t>
  </si>
  <si>
    <t>ZM-ABU-2024-0060</t>
  </si>
  <si>
    <t>09030888505</t>
  </si>
  <si>
    <t>ZM-ABU-2023-0255</t>
  </si>
  <si>
    <t>08195731725</t>
  </si>
  <si>
    <t>ZM-ABU-2023-1009</t>
  </si>
  <si>
    <t>ZM-ABU-2023-0181</t>
  </si>
  <si>
    <t>09071987802</t>
  </si>
  <si>
    <t>ZM-ABU-2023-1093</t>
  </si>
  <si>
    <t>08011351336</t>
  </si>
  <si>
    <t>ZM-ABU-2024-0050</t>
  </si>
  <si>
    <t>07015226870</t>
  </si>
  <si>
    <t>ZM-ABU-2024-0542</t>
  </si>
  <si>
    <t>09028100931</t>
  </si>
  <si>
    <t>ZM-ABU-2024-0882</t>
  </si>
  <si>
    <t>ZM-ABU-2023-1095</t>
  </si>
  <si>
    <t>07046844333</t>
  </si>
  <si>
    <t>ZM-ABU-2024-1004</t>
  </si>
  <si>
    <t>Remi Bello</t>
  </si>
  <si>
    <t>08073862177</t>
  </si>
  <si>
    <t>ZM-ABU-2024-0786</t>
  </si>
  <si>
    <t>09147355681</t>
  </si>
  <si>
    <t>ZM-ABU-2023-0773</t>
  </si>
  <si>
    <t>08146193334</t>
  </si>
  <si>
    <t>ZM-ABU-2023-0819</t>
  </si>
  <si>
    <t>ZM-ABU-2023-0069</t>
  </si>
  <si>
    <t>ZM-ABU-2024-0716</t>
  </si>
  <si>
    <t>Bola Adeleke</t>
  </si>
  <si>
    <t>09087354147</t>
  </si>
  <si>
    <t>ZM-ABU-2024-0130</t>
  </si>
  <si>
    <t>09067333327</t>
  </si>
  <si>
    <t>ZM-ABU-2024-0292</t>
  </si>
  <si>
    <t>07010654149</t>
  </si>
  <si>
    <t>ZM-ABU-2024-0576</t>
  </si>
  <si>
    <t>ZM-ABU-2023-0385</t>
  </si>
  <si>
    <t>ZM-ABU-2023-0299</t>
  </si>
  <si>
    <t>09125471133</t>
  </si>
  <si>
    <t>ZM-ABU-2024-0238</t>
  </si>
  <si>
    <t>08114424915</t>
  </si>
  <si>
    <t>ZM-ABU-2024-0172</t>
  </si>
  <si>
    <t>Musa Musa</t>
  </si>
  <si>
    <t>08054099012</t>
  </si>
  <si>
    <t>ZM-ABU-2024-0640</t>
  </si>
  <si>
    <t>07038456871</t>
  </si>
  <si>
    <t>ZM-ABU-2024-0064</t>
  </si>
  <si>
    <t>ZM-ABU-2024-0368</t>
  </si>
  <si>
    <t>ZM-ABU-2024-0002</t>
  </si>
  <si>
    <t>09028002338</t>
  </si>
  <si>
    <t>ZM-ABU-2023-0635</t>
  </si>
  <si>
    <t>09014068828</t>
  </si>
  <si>
    <t>ZM-ABU-2024-0928</t>
  </si>
  <si>
    <t>07058421378</t>
  </si>
  <si>
    <t>ZM-ABU-2024-0968</t>
  </si>
  <si>
    <t>09125594814</t>
  </si>
  <si>
    <t>ZM-ABU-2023-0933</t>
  </si>
  <si>
    <t>ZM-ABU-2023-0185</t>
  </si>
  <si>
    <t>09120506415</t>
  </si>
  <si>
    <t>ZM-ABU-2023-0383</t>
  </si>
  <si>
    <t>07038800037</t>
  </si>
  <si>
    <t>ZM-ABU-2024-0300</t>
  </si>
  <si>
    <t>08061061730</t>
  </si>
  <si>
    <t>ZM-ABU-2024-0812</t>
  </si>
  <si>
    <t>08033891435</t>
  </si>
  <si>
    <t>ZM-ABU-2024-0614</t>
  </si>
  <si>
    <t>ZM-ABU-2024-0610</t>
  </si>
  <si>
    <t>09123965235</t>
  </si>
  <si>
    <t>ZM-ABU-2023-0367</t>
  </si>
  <si>
    <t>08179882508</t>
  </si>
  <si>
    <t>ZM-ABU-2024-0866</t>
  </si>
  <si>
    <t>07029966093</t>
  </si>
  <si>
    <t>ZM-ABU-2023-0165</t>
  </si>
  <si>
    <t>08056895356</t>
  </si>
  <si>
    <t>ZM-ABU-2023-0153</t>
  </si>
  <si>
    <t>09012415757</t>
  </si>
  <si>
    <t>ZM-ABU-2024-0884</t>
  </si>
  <si>
    <t>ZM-ABU-2023-0693</t>
  </si>
  <si>
    <t>ZM-ABU-2024-0426</t>
  </si>
  <si>
    <t>08013430833</t>
  </si>
  <si>
    <t>ZM-ABU-2024-0240</t>
  </si>
  <si>
    <t>08015194115</t>
  </si>
  <si>
    <t>ZM-ABU-2023-0541</t>
  </si>
  <si>
    <t>07069003304</t>
  </si>
  <si>
    <t>ZM-ABU-2023-0857</t>
  </si>
  <si>
    <t>08128853261</t>
  </si>
  <si>
    <t>ZM-ABU-2023-0731</t>
  </si>
  <si>
    <t>07097322640</t>
  </si>
  <si>
    <t>ZM-ABU-2024-0630</t>
  </si>
  <si>
    <t>08083269627</t>
  </si>
  <si>
    <t>ZM-ABU-2024-0920</t>
  </si>
  <si>
    <t>08059864799</t>
  </si>
  <si>
    <t>ZM-ABU-2024-0358</t>
  </si>
  <si>
    <t>08141974298</t>
  </si>
  <si>
    <t>ZM-ABU-2024-0686</t>
  </si>
  <si>
    <t>09153083446</t>
  </si>
  <si>
    <t>ZM-ABU-2024-0100</t>
  </si>
  <si>
    <t>08046704525</t>
  </si>
  <si>
    <t>ZM-ABU-2023-0361</t>
  </si>
  <si>
    <t>09053434323</t>
  </si>
  <si>
    <t>ZM-ABU-2023-0351</t>
  </si>
  <si>
    <t>08031585967</t>
  </si>
  <si>
    <t>ZM-ABU-2023-0379</t>
  </si>
  <si>
    <t>09012444715</t>
  </si>
  <si>
    <t>ZM-ABU-2024-0462</t>
  </si>
  <si>
    <t>ZM-ABU-2024-1014</t>
  </si>
  <si>
    <t>09150938136</t>
  </si>
  <si>
    <t>ZM-ABU-2024-0742</t>
  </si>
  <si>
    <t>ZM-ABU-2023-0283</t>
  </si>
  <si>
    <t>08185829234</t>
  </si>
  <si>
    <t>ZM-ABU-2023-0831</t>
  </si>
  <si>
    <t>07014686359</t>
  </si>
  <si>
    <t>ZM-ABU-2024-0676</t>
  </si>
  <si>
    <t>07013020442</t>
  </si>
  <si>
    <t>ZM-ABU-2024-0778</t>
  </si>
  <si>
    <t>08081107087</t>
  </si>
  <si>
    <t>ZM-ABU-2024-0726</t>
  </si>
  <si>
    <t>08199875616</t>
  </si>
  <si>
    <t>ZM-ABU-2024-0934</t>
  </si>
  <si>
    <t>08079452299</t>
  </si>
  <si>
    <t>ZM-ABU-2023-0013</t>
  </si>
  <si>
    <t>09095212904</t>
  </si>
  <si>
    <t>ZM-ABU-2024-0894</t>
  </si>
  <si>
    <t>ZM-ABU-2023-0925</t>
  </si>
  <si>
    <t>09093348523</t>
  </si>
  <si>
    <t>ZM-ABU-2023-0043</t>
  </si>
  <si>
    <t>08112667181</t>
  </si>
  <si>
    <t>ZM-ABU-2023-0463</t>
  </si>
  <si>
    <t>08035271186</t>
  </si>
  <si>
    <t>ZM-ABU-2024-0982</t>
  </si>
  <si>
    <t>08066420981</t>
  </si>
  <si>
    <t>ZM-ABU-2023-0215</t>
  </si>
  <si>
    <t>08094242570</t>
  </si>
  <si>
    <t>ZM-ABU-2023-0919</t>
  </si>
  <si>
    <t>ZM-ABU-2024-0264</t>
  </si>
  <si>
    <t>08070002897</t>
  </si>
  <si>
    <t>ZM-ABU-2024-0964</t>
  </si>
  <si>
    <t>ZM-ABU-2024-0374</t>
  </si>
  <si>
    <t>09040598024</t>
  </si>
  <si>
    <t>ZM-ABU-2023-0707</t>
  </si>
  <si>
    <t>08114967907</t>
  </si>
  <si>
    <t>ZM-ABU-2023-0911</t>
  </si>
  <si>
    <t>ZM-ABU-2024-0972</t>
  </si>
  <si>
    <t>08059754121</t>
  </si>
  <si>
    <t>ZM-ABU-2024-0530</t>
  </si>
  <si>
    <t>07026154968</t>
  </si>
  <si>
    <t>ZM-ABU-2024-0328</t>
  </si>
  <si>
    <t>07065458165</t>
  </si>
  <si>
    <t>ZM-ABU-2023-0601</t>
  </si>
  <si>
    <t>09194635607</t>
  </si>
  <si>
    <t>ZM-ABU-2024-0236</t>
  </si>
  <si>
    <t>08177122428</t>
  </si>
  <si>
    <t>ZM-ABU-2024-0680</t>
  </si>
  <si>
    <t>07056579671</t>
  </si>
  <si>
    <t>ZM-ABU-2024-0602</t>
  </si>
  <si>
    <t>ZM-ABU-2023-0085</t>
  </si>
  <si>
    <t>08025747531</t>
  </si>
  <si>
    <t>ZM-ABU-2023-0309</t>
  </si>
  <si>
    <t>08138851485</t>
  </si>
  <si>
    <t>ZM-ABU-2024-0944</t>
  </si>
  <si>
    <t>07027128090</t>
  </si>
  <si>
    <t>ZM-ABU-2023-0561</t>
  </si>
  <si>
    <t>08134023087</t>
  </si>
  <si>
    <t>ZM-ABU-2023-0077</t>
  </si>
  <si>
    <t>Nkechi Obi</t>
  </si>
  <si>
    <t>07093561661</t>
  </si>
  <si>
    <t>ZM-ABU-2024-0228</t>
  </si>
  <si>
    <t>09036550919</t>
  </si>
  <si>
    <t>ZM-ABU-2024-0450</t>
  </si>
  <si>
    <t>09043088765</t>
  </si>
  <si>
    <t>ZM-ABU-2023-0315</t>
  </si>
  <si>
    <t>Bola Okafor</t>
  </si>
  <si>
    <t>ZM-ABU-2023-0489</t>
  </si>
  <si>
    <t>08187246783</t>
  </si>
  <si>
    <t>ZM-ABU-2024-0836</t>
  </si>
  <si>
    <t>08189987356</t>
  </si>
  <si>
    <t>ZM-ABU-2023-0821</t>
  </si>
  <si>
    <t>09198685344</t>
  </si>
  <si>
    <t>ZM-ABU-2023-0285</t>
  </si>
  <si>
    <t>08094763944</t>
  </si>
  <si>
    <t>ZM-ABU-2024-0902</t>
  </si>
  <si>
    <t>07078612449</t>
  </si>
  <si>
    <t>ZM-ABU-2024-0872</t>
  </si>
  <si>
    <t>ZM-ABU-2023-0431</t>
  </si>
  <si>
    <t>08029005663</t>
  </si>
  <si>
    <t>ZM-ABU-2024-0918</t>
  </si>
  <si>
    <t>ZM-ABU-2024-0386</t>
  </si>
  <si>
    <t>09122814853</t>
  </si>
  <si>
    <t>ZM-ABU-2023-0011</t>
  </si>
  <si>
    <t>07023391720</t>
  </si>
  <si>
    <t>ZM-ABU-2023-0669</t>
  </si>
  <si>
    <t>07049650049</t>
  </si>
  <si>
    <t>ZM-ABU-2023-0817</t>
  </si>
  <si>
    <t>08170646564</t>
  </si>
  <si>
    <t>ZM-ABU-2024-0024</t>
  </si>
  <si>
    <t>08185183066</t>
  </si>
  <si>
    <t>ZM-ABU-2024-0896</t>
  </si>
  <si>
    <t>08047680833</t>
  </si>
  <si>
    <t>ZM-ABU-2024-0234</t>
  </si>
  <si>
    <t>07076515024</t>
  </si>
  <si>
    <t>ZM-ABU-2024-1022</t>
  </si>
  <si>
    <t>ZM-ABU-2024-0912</t>
  </si>
  <si>
    <t>ZM-ABU-2024-0558</t>
  </si>
  <si>
    <t>08052369784</t>
  </si>
  <si>
    <t>ZM-ABU-2023-0247</t>
  </si>
  <si>
    <t>08168866328</t>
  </si>
  <si>
    <t>ZM-ABU-2023-0325</t>
  </si>
  <si>
    <t>08182928246</t>
  </si>
  <si>
    <t>ZM-ABU-2023-0477</t>
  </si>
  <si>
    <t>08191382042</t>
  </si>
  <si>
    <t>ZM-ABU-2024-0140</t>
  </si>
  <si>
    <t>08048970906</t>
  </si>
  <si>
    <t>ZM-ABU-2023-0525</t>
  </si>
  <si>
    <t>Nneka Obi</t>
  </si>
  <si>
    <t>08027817900</t>
  </si>
  <si>
    <t>ZM-ABU-2023-0353</t>
  </si>
  <si>
    <t>07087207455</t>
  </si>
  <si>
    <t>ZM-ABU-2023-0977</t>
  </si>
  <si>
    <t>07076902714</t>
  </si>
  <si>
    <t>ZM-ABU-2023-0485</t>
  </si>
  <si>
    <t>08012082372</t>
  </si>
  <si>
    <t>ZM-ABU-2023-0729</t>
  </si>
  <si>
    <t>08013041855</t>
  </si>
  <si>
    <t>ZM-ABU-2023-0483</t>
  </si>
  <si>
    <t>09079683086</t>
  </si>
  <si>
    <t>ZM-ABU-2024-0382</t>
  </si>
  <si>
    <t>07087170380</t>
  </si>
  <si>
    <t>ZM-ABU-2024-0106</t>
  </si>
  <si>
    <t>09027506100</t>
  </si>
  <si>
    <t>ZM-ABU-2024-0058</t>
  </si>
  <si>
    <t>ZM-ABU-2023-0667</t>
  </si>
  <si>
    <t>08094470661</t>
  </si>
  <si>
    <t>ZM-ABU-2023-0319</t>
  </si>
  <si>
    <t>07098543180</t>
  </si>
  <si>
    <t>ZM-ABU-2024-0348</t>
  </si>
  <si>
    <t>08164997405</t>
  </si>
  <si>
    <t>ZM-ABU-2023-0055</t>
  </si>
  <si>
    <t>09191297709</t>
  </si>
  <si>
    <t>ZM-ABU-2023-0923</t>
  </si>
  <si>
    <t>08039421545</t>
  </si>
  <si>
    <t>ZM-ABU-2024-0074</t>
  </si>
  <si>
    <t>07070891688</t>
  </si>
  <si>
    <t>ZM-ABU-2023-0505</t>
  </si>
  <si>
    <t>ZM-ABU-2023-1039</t>
  </si>
  <si>
    <t>08091874372</t>
  </si>
  <si>
    <t>ZM-ABU-2024-0752</t>
  </si>
  <si>
    <t>08058158913</t>
  </si>
  <si>
    <t>ZM-ABU-2024-0784</t>
  </si>
  <si>
    <t>09139278399</t>
  </si>
  <si>
    <t>ZM-ABU-2023-0015</t>
  </si>
  <si>
    <t>08045392447</t>
  </si>
  <si>
    <t>ZM-ABU-2024-0186</t>
  </si>
  <si>
    <t>08085107929</t>
  </si>
  <si>
    <t>ZM-ABU-2023-0213</t>
  </si>
  <si>
    <t>07060084669</t>
  </si>
  <si>
    <t>ZM-ABU-2024-0396</t>
  </si>
  <si>
    <t>07039243304</t>
  </si>
  <si>
    <t>ZM-ABU-2024-0582</t>
  </si>
  <si>
    <t>09120100692</t>
  </si>
  <si>
    <t>ZM-ABU-2024-0694</t>
  </si>
  <si>
    <t>08018221972</t>
  </si>
  <si>
    <t>ZM-ABU-2024-0316</t>
  </si>
  <si>
    <t>07091488404</t>
  </si>
  <si>
    <t>ZM-ABU-2024-0756</t>
  </si>
  <si>
    <t>ZM-ABU-2024-1082</t>
  </si>
  <si>
    <t>07053143704</t>
  </si>
  <si>
    <t>ZM-ABU-2024-0828</t>
  </si>
  <si>
    <t>08085317878</t>
  </si>
  <si>
    <t>ZM-ABU-2024-0748</t>
  </si>
  <si>
    <t>08059331962</t>
  </si>
  <si>
    <t>ZM-ABU-2024-0596</t>
  </si>
  <si>
    <t>08162329198</t>
  </si>
  <si>
    <t>ZM-ABU-2024-0926</t>
  </si>
  <si>
    <t>08028992089</t>
  </si>
  <si>
    <t>ZM-ABU-2024-0514</t>
  </si>
  <si>
    <t>08165530095</t>
  </si>
  <si>
    <t>ZM-ABU-2023-0097</t>
  </si>
  <si>
    <t>08139286313</t>
  </si>
  <si>
    <t>ZM-ABU-2024-0504</t>
  </si>
  <si>
    <t>09023772145</t>
  </si>
  <si>
    <t>ZM-ABU-2023-0207</t>
  </si>
  <si>
    <t>09085555285</t>
  </si>
  <si>
    <t>ZM-ABU-2024-0166</t>
  </si>
  <si>
    <t>ZM-ABU-2024-0126</t>
  </si>
  <si>
    <t>08165478943</t>
  </si>
  <si>
    <t>ZM-ABU-2023-0551</t>
  </si>
  <si>
    <t>09151484355</t>
  </si>
  <si>
    <t>ZM-ABU-2023-0027</t>
  </si>
  <si>
    <t>ZM-ABU-2024-0360</t>
  </si>
  <si>
    <t>08025061532</t>
  </si>
  <si>
    <t>ZM-ABU-2024-1060</t>
  </si>
  <si>
    <t>07057965463</t>
  </si>
  <si>
    <t>ZM-ABU-2024-0160</t>
  </si>
  <si>
    <t>ZM-ABU-2023-0003</t>
  </si>
  <si>
    <t>08138960412</t>
  </si>
  <si>
    <t>ZM-ABU-2024-0068</t>
  </si>
  <si>
    <t>08071445558</t>
  </si>
  <si>
    <t>ZM-ABU-2023-0755</t>
  </si>
  <si>
    <t>08030589584</t>
  </si>
  <si>
    <t>ZM-ABU-2023-0615</t>
  </si>
  <si>
    <t>ZM-ABU-2023-0365</t>
  </si>
  <si>
    <t>ZM-ABU-2024-1074</t>
  </si>
  <si>
    <t>Segun Bello</t>
  </si>
  <si>
    <t>08051787337</t>
  </si>
  <si>
    <t>ZM-ABU-2024-0526</t>
  </si>
  <si>
    <t>09023005812</t>
  </si>
  <si>
    <t>ZM-ABU-2024-0648</t>
  </si>
  <si>
    <t>09174932699</t>
  </si>
  <si>
    <t>ZM-ABU-2024-0766</t>
  </si>
  <si>
    <t>08174905660</t>
  </si>
  <si>
    <t>ZM-ABU-2024-0398</t>
  </si>
  <si>
    <t>09199392535</t>
  </si>
  <si>
    <t>ZM-ABU-2023-0673</t>
  </si>
  <si>
    <t>07058753601</t>
  </si>
  <si>
    <t>ZM-ABU-2023-0037</t>
  </si>
  <si>
    <t>ZM-ABU-2023-0121</t>
  </si>
  <si>
    <t>ZM-ABU-2023-0343</t>
  </si>
  <si>
    <t>09147565003</t>
  </si>
  <si>
    <t>ZM-ABU-2023-0915</t>
  </si>
  <si>
    <t>07031042134</t>
  </si>
  <si>
    <t>ZM-ABU-2024-0738</t>
  </si>
  <si>
    <t>07018145393</t>
  </si>
  <si>
    <t>ZM-ABU-2024-0652</t>
  </si>
  <si>
    <t>08062439689</t>
  </si>
  <si>
    <t>ZM-ABU-2023-1073</t>
  </si>
  <si>
    <t>09011169904</t>
  </si>
  <si>
    <t>ZM-ABU-2023-0259</t>
  </si>
  <si>
    <t>08093356597</t>
  </si>
  <si>
    <t>ZM-ABU-2023-0927</t>
  </si>
  <si>
    <t>08185302350</t>
  </si>
  <si>
    <t>ZM-ABU-2023-0401</t>
  </si>
  <si>
    <t>08087675137</t>
  </si>
  <si>
    <t>ZM-ABU-2023-0209</t>
  </si>
  <si>
    <t>09173038815</t>
  </si>
  <si>
    <t>ZM-ABU-2023-1041</t>
  </si>
  <si>
    <t>07086918530</t>
  </si>
  <si>
    <t>ZM-ABU-2024-0084</t>
  </si>
  <si>
    <t>07068747539</t>
  </si>
  <si>
    <t>ZM-ABU-2023-0763</t>
  </si>
  <si>
    <t>08160046723</t>
  </si>
  <si>
    <t>ZM-ABU-2024-0094</t>
  </si>
  <si>
    <t>ZM-ABU-2023-0841</t>
  </si>
  <si>
    <t>ZM-ABU-2024-0066</t>
  </si>
  <si>
    <t>09058918923</t>
  </si>
  <si>
    <t>ZM-ABU-2023-0473</t>
  </si>
  <si>
    <t>09048470063</t>
  </si>
  <si>
    <t>ZM-ABU-2024-0516</t>
  </si>
  <si>
    <t>08046779698</t>
  </si>
  <si>
    <t>ZM-ABU-2023-0005</t>
  </si>
  <si>
    <t>09114600291</t>
  </si>
  <si>
    <t>ZM-ABU-2024-0500</t>
  </si>
  <si>
    <t>08098794949</t>
  </si>
  <si>
    <t>ZM-ABU-2023-0843</t>
  </si>
  <si>
    <t>09187344674</t>
  </si>
  <si>
    <t>ZM-ABU-2024-0032</t>
  </si>
  <si>
    <t>07039871880</t>
  </si>
  <si>
    <t>ZM-ABU-2024-0190</t>
  </si>
  <si>
    <t>Segun Adelaja</t>
  </si>
  <si>
    <t>ZM-ABU-2023-0313</t>
  </si>
  <si>
    <t>08031665427</t>
  </si>
  <si>
    <t>ZM-ABU-2024-1018</t>
  </si>
  <si>
    <t>09140302383</t>
  </si>
  <si>
    <t>ZM-ABU-2024-0010</t>
  </si>
  <si>
    <t>ZM-ABU-2024-0644</t>
  </si>
  <si>
    <t>08059350616</t>
  </si>
  <si>
    <t>ZM-ABU-2024-0924</t>
  </si>
  <si>
    <t>ZM-ABU-2024-0164</t>
  </si>
  <si>
    <t>08069505755</t>
  </si>
  <si>
    <t>ZM-ABU-2023-0595</t>
  </si>
  <si>
    <t>08023110457</t>
  </si>
  <si>
    <t>ZM-ABU-2024-0960</t>
  </si>
  <si>
    <t>ZM-ABU-2024-0252</t>
  </si>
  <si>
    <t>08167361937</t>
  </si>
  <si>
    <t>ZM-ABU-2023-0613</t>
  </si>
  <si>
    <t>09134884388</t>
  </si>
  <si>
    <t>ZM-ABU-2024-0082</t>
  </si>
  <si>
    <t>ZM-ABU-2023-0445</t>
  </si>
  <si>
    <t>ZM-ABU-2024-0170</t>
  </si>
  <si>
    <t>08039316023</t>
  </si>
  <si>
    <t>ZM-ABU-2024-0878</t>
  </si>
  <si>
    <t>09098090833</t>
  </si>
  <si>
    <t>ZM-ABU-2023-1025</t>
  </si>
  <si>
    <t>ZM-ABU-2024-0958</t>
  </si>
  <si>
    <t>07089938289</t>
  </si>
  <si>
    <t>ZM-ABU-2024-0448</t>
  </si>
  <si>
    <t>09170579505</t>
  </si>
  <si>
    <t>ZM-ABU-2023-0557</t>
  </si>
  <si>
    <t>08193257485</t>
  </si>
  <si>
    <t>ZM-ABU-2024-0372</t>
  </si>
  <si>
    <t>08056446975</t>
  </si>
  <si>
    <t>ZM-ABU-2023-0665</t>
  </si>
  <si>
    <t>07080671793</t>
  </si>
  <si>
    <t>ZM-ABU-2023-1077</t>
  </si>
  <si>
    <t>07081922965</t>
  </si>
  <si>
    <t>ZM-ABU-2024-0296</t>
  </si>
  <si>
    <t>09110316553</t>
  </si>
  <si>
    <t>ZM-ABU-2023-0549</t>
  </si>
  <si>
    <t>ZM-ABU-2023-0939</t>
  </si>
  <si>
    <t>09135182831</t>
  </si>
  <si>
    <t>ZM-ABU-2024-1094</t>
  </si>
  <si>
    <t>09022948577</t>
  </si>
  <si>
    <t>ZM-ABU-2023-0873</t>
  </si>
  <si>
    <t>09133719788</t>
  </si>
  <si>
    <t>ZM-ABU-2023-0425</t>
  </si>
  <si>
    <t>09047175694</t>
  </si>
  <si>
    <t>ZM-ABU-2024-0632</t>
  </si>
  <si>
    <t>08043896774</t>
  </si>
  <si>
    <t>ZM-ABU-2024-0470</t>
  </si>
  <si>
    <t>08025214279</t>
  </si>
  <si>
    <t>ZM-ABU-2023-0295</t>
  </si>
  <si>
    <t>08199552886</t>
  </si>
  <si>
    <t>ZM-ABU-2024-0188</t>
  </si>
  <si>
    <t>08151755146</t>
  </si>
  <si>
    <t>ZM-ABU-2024-0554</t>
  </si>
  <si>
    <t>ZM-ABU-2023-0227</t>
  </si>
  <si>
    <t>07087658064</t>
  </si>
  <si>
    <t>ZM-ABU-2024-0486</t>
  </si>
  <si>
    <t>09184267172</t>
  </si>
  <si>
    <t>ZM-ABU-2024-1016</t>
  </si>
  <si>
    <t>07077052184</t>
  </si>
  <si>
    <t>ZM-ABU-2023-0421</t>
  </si>
  <si>
    <t>09165783031</t>
  </si>
  <si>
    <t>ZM-ABU-2023-0727</t>
  </si>
  <si>
    <t>09155888007</t>
  </si>
  <si>
    <t>ZM-ABU-2023-0849</t>
  </si>
  <si>
    <t>08067471859</t>
  </si>
  <si>
    <t>ZM-ABU-2023-0713</t>
  </si>
  <si>
    <t>07017908324</t>
  </si>
  <si>
    <t>ZM-ABU-2023-0399</t>
  </si>
  <si>
    <t>08055622787</t>
  </si>
  <si>
    <t>ZM-ABU-2024-0478</t>
  </si>
  <si>
    <t>09154592113</t>
  </si>
  <si>
    <t>ZM-ABU-2024-0750</t>
  </si>
  <si>
    <t>08093423606</t>
  </si>
  <si>
    <t>ZM-ABU-2024-0840</t>
  </si>
  <si>
    <t>07070900400</t>
  </si>
  <si>
    <t>ZM-ABU-2024-0120</t>
  </si>
  <si>
    <t>08029338017</t>
  </si>
  <si>
    <t>ZM-ABU-2023-1055</t>
  </si>
  <si>
    <t>ZM-ABU-2024-0888</t>
  </si>
  <si>
    <t>07015366818</t>
  </si>
  <si>
    <t>ZM-ABU-2024-0520</t>
  </si>
  <si>
    <t>07087414302</t>
  </si>
  <si>
    <t>ZM-ABU-2023-1047</t>
  </si>
  <si>
    <t>07079523927</t>
  </si>
  <si>
    <t>ZM-ABU-2024-1064</t>
  </si>
  <si>
    <t>09166744388</t>
  </si>
  <si>
    <t>ZM-ABU-2024-0132</t>
  </si>
  <si>
    <t>ZM-ABU-2024-0490</t>
  </si>
  <si>
    <t>09165621394</t>
  </si>
  <si>
    <t>ZM-ABU-2024-0730</t>
  </si>
  <si>
    <t>ZM-ABU-2024-0950</t>
  </si>
  <si>
    <t>ZM-ABU-2024-0560</t>
  </si>
  <si>
    <t>ZM-ABU-2023-0995</t>
  </si>
  <si>
    <t>08035939845</t>
  </si>
  <si>
    <t>ZM-ABU-2023-0363</t>
  </si>
  <si>
    <t>07043680231</t>
  </si>
  <si>
    <t>ZM-ABU-2023-0683</t>
  </si>
  <si>
    <t>09021693253</t>
  </si>
  <si>
    <t>ZM-ABU-2024-0254</t>
  </si>
  <si>
    <t>09120664282</t>
  </si>
  <si>
    <t>ZM-ABU-2024-1050</t>
  </si>
  <si>
    <t>09110595987</t>
  </si>
  <si>
    <t>ZM-ABU-2023-0291</t>
  </si>
  <si>
    <t>ZM-ABU-2023-0087</t>
  </si>
  <si>
    <t>08055983437</t>
  </si>
  <si>
    <t>ZM-ABU-2024-0932</t>
  </si>
  <si>
    <t>07034054008</t>
  </si>
  <si>
    <t>ZM-ABU-2023-0793</t>
  </si>
  <si>
    <t>08014194973</t>
  </si>
  <si>
    <t>ZM-ABU-2023-0659</t>
  </si>
  <si>
    <t>ZM-ABU-2024-0704</t>
  </si>
  <si>
    <t>ZM-ABU-2023-0075</t>
  </si>
  <si>
    <t>07042211232</t>
  </si>
  <si>
    <t>ZM-ABU-2023-0909</t>
  </si>
  <si>
    <t>ZM-ABU-2023-0127</t>
  </si>
  <si>
    <t>ZM-ABU-2023-0809</t>
  </si>
  <si>
    <t>07099362730</t>
  </si>
  <si>
    <t>ZM-ABU-2023-0125</t>
  </si>
  <si>
    <t>08034949400</t>
  </si>
  <si>
    <t>ZM-ABU-2023-0823</t>
  </si>
  <si>
    <t>07018267309</t>
  </si>
  <si>
    <t>ZM-ABU-2023-0867</t>
  </si>
  <si>
    <t>07080910930</t>
  </si>
  <si>
    <t>ZM-ABU-2023-0503</t>
  </si>
  <si>
    <t>08196585737</t>
  </si>
  <si>
    <t>ZM-ABU-2023-0009</t>
  </si>
  <si>
    <t>07053117431</t>
  </si>
  <si>
    <t>ZM-ABU-2023-0457</t>
  </si>
  <si>
    <t>ZM-ABU-2024-0502</t>
  </si>
  <si>
    <t>ZM-ABU-2024-0122</t>
  </si>
  <si>
    <t>08063166671</t>
  </si>
  <si>
    <t>ZM-ABU-2023-1091</t>
  </si>
  <si>
    <t>07073209425</t>
  </si>
  <si>
    <t>ZM-ABU-2024-0838</t>
  </si>
  <si>
    <t>09038150448</t>
  </si>
  <si>
    <t>ZM-ABU-2024-0162</t>
  </si>
  <si>
    <t>07064532784</t>
  </si>
  <si>
    <t>ZM-ABU-2024-1034</t>
  </si>
  <si>
    <t>09186808611</t>
  </si>
  <si>
    <t>ZM-ABU-2023-0261</t>
  </si>
  <si>
    <t>07028029931</t>
  </si>
  <si>
    <t>ZM-ABU-2023-0123</t>
  </si>
  <si>
    <t>ZM-ABU-2023-0231</t>
  </si>
  <si>
    <t>08080642553</t>
  </si>
  <si>
    <t>ZM-ABU-2023-0447</t>
  </si>
  <si>
    <t>08159619278</t>
  </si>
  <si>
    <t>ZM-ABU-2023-0067</t>
  </si>
  <si>
    <t>07038345330</t>
  </si>
  <si>
    <t>ZM-ABU-2024-0146</t>
  </si>
  <si>
    <t>08151705779</t>
  </si>
  <si>
    <t>ZM-ABU-2023-0703</t>
  </si>
  <si>
    <t>07061113289</t>
  </si>
  <si>
    <t>ZM-ABU-2023-0749</t>
  </si>
  <si>
    <t>08046803500</t>
  </si>
  <si>
    <t>ZM-ABU-2023-0797</t>
  </si>
  <si>
    <t>08060314165</t>
  </si>
  <si>
    <t>ZM-ABU-2023-0753</t>
  </si>
  <si>
    <t>09048816607</t>
  </si>
  <si>
    <t>ZM-ABU-2024-0854</t>
  </si>
  <si>
    <t>09031168076</t>
  </si>
  <si>
    <t>ZM-ABU-2023-1003</t>
  </si>
  <si>
    <t>08038214233</t>
  </si>
  <si>
    <t>ZM-ABU-2023-0099</t>
  </si>
  <si>
    <t>08087323948</t>
  </si>
  <si>
    <t>ZM-ABU-2024-0212</t>
  </si>
  <si>
    <t>09074762191</t>
  </si>
  <si>
    <t>ZM-ABU-2024-0324</t>
  </si>
  <si>
    <t>07088490628</t>
  </si>
  <si>
    <t>ZM-ABU-2024-0154</t>
  </si>
  <si>
    <t>09132150359</t>
  </si>
  <si>
    <t>ZM-ABU-2023-1027</t>
  </si>
  <si>
    <t>09127623238</t>
  </si>
  <si>
    <t>ZM-ABU-2023-1053</t>
  </si>
  <si>
    <t>07034713819</t>
  </si>
  <si>
    <t>ZM-ABU-2024-0522</t>
  </si>
  <si>
    <t>08095240437</t>
  </si>
  <si>
    <t>ZM-ABU-2024-0436</t>
  </si>
  <si>
    <t>07093369614</t>
  </si>
  <si>
    <t>ZM-ABU-2023-0889</t>
  </si>
  <si>
    <t>Aisha Ibe</t>
  </si>
  <si>
    <t>ZM-ABU-2024-0900</t>
  </si>
  <si>
    <t>09159933733</t>
  </si>
  <si>
    <t>ZM-ABU-2023-0675</t>
  </si>
  <si>
    <t>07031707955</t>
  </si>
  <si>
    <t>ZM-ABU-2023-1021</t>
  </si>
  <si>
    <t>08079257499</t>
  </si>
  <si>
    <t>ZM-ABU-2023-0415</t>
  </si>
  <si>
    <t>Gbenga Garba</t>
  </si>
  <si>
    <t>08056349568</t>
  </si>
  <si>
    <t>ZM-ABU-2023-0813</t>
  </si>
  <si>
    <t>08069939395</t>
  </si>
  <si>
    <t>ZM-ABU-2023-0241</t>
  </si>
  <si>
    <t>09044509009</t>
  </si>
  <si>
    <t>ZM-ABU-2024-0468</t>
  </si>
  <si>
    <t>09180344519</t>
  </si>
  <si>
    <t>ZM-ABU-2023-0451</t>
  </si>
  <si>
    <t>ZM-ABU-2023-0879</t>
  </si>
  <si>
    <t>07078607904</t>
  </si>
  <si>
    <t>ZM-ABU-2023-0329</t>
  </si>
  <si>
    <t>07037571480</t>
  </si>
  <si>
    <t>ZM-ABU-2023-0697</t>
  </si>
  <si>
    <t>08090004656</t>
  </si>
  <si>
    <t>ZM-ABU-2024-1084</t>
  </si>
  <si>
    <t>ZM-ABU-2023-0163</t>
  </si>
  <si>
    <t>ZM-ABU-2023-0543</t>
  </si>
  <si>
    <t>08145307552</t>
  </si>
  <si>
    <t>ZM-ABU-2023-0701</t>
  </si>
  <si>
    <t>07071616763</t>
  </si>
  <si>
    <t>ZM-ABU-2023-0145</t>
  </si>
  <si>
    <t>07036418676</t>
  </si>
  <si>
    <t>ZM-ABU-2023-0061</t>
  </si>
  <si>
    <t>ZM-ABU-2023-0225</t>
  </si>
  <si>
    <t>07072002152</t>
  </si>
  <si>
    <t>ZM-ABU-2023-0941</t>
  </si>
  <si>
    <t>08155069741</t>
  </si>
  <si>
    <t>ZM-ABU-2023-1017</t>
  </si>
  <si>
    <t>09054089760</t>
  </si>
  <si>
    <t>ZM-ABU-2023-0761</t>
  </si>
  <si>
    <t>08056952923</t>
  </si>
  <si>
    <t>ZM-ABU-2023-0201</t>
  </si>
  <si>
    <t>08045372671</t>
  </si>
  <si>
    <t>ZM-ABU-2024-0636</t>
  </si>
  <si>
    <t>ZM-ABU-2024-0070</t>
  </si>
  <si>
    <t>09199699322</t>
  </si>
  <si>
    <t>ZM-ABU-2023-0203</t>
  </si>
  <si>
    <t>08143198583</t>
  </si>
  <si>
    <t>ZM-ABU-2024-0662</t>
  </si>
  <si>
    <t>08112763625</t>
  </si>
  <si>
    <t>ZM-ABU-2024-0080</t>
  </si>
  <si>
    <t>ZM-ABU-2024-0696</t>
  </si>
  <si>
    <t>08145535110</t>
  </si>
  <si>
    <t>ZM-ABU-2023-0147</t>
  </si>
  <si>
    <t>08152220497</t>
  </si>
  <si>
    <t>ZM-ABU-2023-0573</t>
  </si>
  <si>
    <t>ZM-ABU-2024-0434</t>
  </si>
  <si>
    <t>09197461726</t>
  </si>
  <si>
    <t>ZM-ABU-2023-1007</t>
  </si>
  <si>
    <t>07072934219</t>
  </si>
  <si>
    <t>ZM-ABU-2024-0540</t>
  </si>
  <si>
    <t>07050760958</t>
  </si>
  <si>
    <t>ZM-ABU-2023-0511</t>
  </si>
  <si>
    <t>07047808938</t>
  </si>
  <si>
    <t>ZM-ABU-2024-0930</t>
  </si>
  <si>
    <t>08070615926</t>
  </si>
  <si>
    <t>ZM-ABU-2023-1075</t>
  </si>
  <si>
    <t>ZM-ABU-2023-0481</t>
  </si>
  <si>
    <t>09194132759</t>
  </si>
  <si>
    <t>ZM-ABU-2023-0581</t>
  </si>
  <si>
    <t>07070295562</t>
  </si>
  <si>
    <t>ZM-ABU-2024-1000</t>
  </si>
  <si>
    <t>09143415661</t>
  </si>
  <si>
    <t>ZM-ABU-2024-0062</t>
  </si>
  <si>
    <t>07079249093</t>
  </si>
  <si>
    <t>ZM-ABU-2023-0737</t>
  </si>
  <si>
    <t>08069898026</t>
  </si>
  <si>
    <t>ZM-ABU-2024-0168</t>
  </si>
  <si>
    <t>09081580988</t>
  </si>
  <si>
    <t>ZM-ABU-2023-0871</t>
  </si>
  <si>
    <t>07098132778</t>
  </si>
  <si>
    <t>ZM-ABU-2023-0759</t>
  </si>
  <si>
    <t>07093972706</t>
  </si>
  <si>
    <t>ZM-ABU-2023-1071</t>
  </si>
  <si>
    <t>09030205498</t>
  </si>
  <si>
    <t>ZM-ABU-2024-0466</t>
  </si>
  <si>
    <t>08158962840</t>
  </si>
  <si>
    <t>ZM-ABU-2024-0226</t>
  </si>
  <si>
    <t>08178624085</t>
  </si>
  <si>
    <t>ZM-ABU-2024-1010</t>
  </si>
  <si>
    <t>07042169629</t>
  </si>
  <si>
    <t>ZM-ABU-2024-0344</t>
  </si>
  <si>
    <t>07016366784</t>
  </si>
  <si>
    <t>ZM-ABU-2023-0455</t>
  </si>
  <si>
    <t>ZM-ABU-2024-0180</t>
  </si>
  <si>
    <t>09046441374</t>
  </si>
  <si>
    <t>ZM-ABU-2024-0006</t>
  </si>
  <si>
    <t>09188381581</t>
  </si>
  <si>
    <t>ZM-ABU-2024-0656</t>
  </si>
  <si>
    <t>08118063407</t>
  </si>
  <si>
    <t>ZM-ABU-2024-1058</t>
  </si>
  <si>
    <t>ZM-ABU-2023-0493</t>
  </si>
  <si>
    <t>09169152414</t>
  </si>
  <si>
    <t>ZM-POR-2023-0343</t>
  </si>
  <si>
    <t>Port Harcourt</t>
  </si>
  <si>
    <t>Rivers</t>
  </si>
  <si>
    <t>Blessing Obi</t>
  </si>
  <si>
    <t>08052614720</t>
  </si>
  <si>
    <t>ZM-POR-2023-0207</t>
  </si>
  <si>
    <t>09090186422</t>
  </si>
  <si>
    <t>ZM-POR-2023-0179</t>
  </si>
  <si>
    <t>08195238838</t>
  </si>
  <si>
    <t>ZM-POR-2024-1038</t>
  </si>
  <si>
    <t>ZM-POR-2023-0237</t>
  </si>
  <si>
    <t>07064766670</t>
  </si>
  <si>
    <t>ZM-POR-2023-0055</t>
  </si>
  <si>
    <t>ZM-POR-2024-0212</t>
  </si>
  <si>
    <t>Kelechi Ibe</t>
  </si>
  <si>
    <t>09074773321</t>
  </si>
  <si>
    <t>ZM-POR-2024-0664</t>
  </si>
  <si>
    <t>08126553229</t>
  </si>
  <si>
    <t>ZM-POR-2024-0612</t>
  </si>
  <si>
    <t>08158178355</t>
  </si>
  <si>
    <t>ZM-POR-2023-0517</t>
  </si>
  <si>
    <t>07022146639</t>
  </si>
  <si>
    <t>ZM-POR-2024-0378</t>
  </si>
  <si>
    <t>09067974099</t>
  </si>
  <si>
    <t>ZM-POR-2024-0102</t>
  </si>
  <si>
    <t>08151040438</t>
  </si>
  <si>
    <t>ZM-POR-2023-0589</t>
  </si>
  <si>
    <t>08167555006</t>
  </si>
  <si>
    <t>ZM-POR-2023-0013</t>
  </si>
  <si>
    <t>07083149724</t>
  </si>
  <si>
    <t>ZM-POR-2023-0053</t>
  </si>
  <si>
    <t>ZM-POR-2024-0626</t>
  </si>
  <si>
    <t>08129436270</t>
  </si>
  <si>
    <t>ZM-POR-2024-0282</t>
  </si>
  <si>
    <t>07019288587</t>
  </si>
  <si>
    <t>ZM-POR-2024-0342</t>
  </si>
  <si>
    <t>08065070989</t>
  </si>
  <si>
    <t>ZM-POR-2023-0737</t>
  </si>
  <si>
    <t>09013555113</t>
  </si>
  <si>
    <t>ZM-POR-2023-0295</t>
  </si>
  <si>
    <t>08064558481</t>
  </si>
  <si>
    <t>ZM-POR-2023-0459</t>
  </si>
  <si>
    <t>08193750090</t>
  </si>
  <si>
    <t>ZM-POR-2024-0480</t>
  </si>
  <si>
    <t>07012739083</t>
  </si>
  <si>
    <t>ZM-POR-2024-0440</t>
  </si>
  <si>
    <t>09046107136</t>
  </si>
  <si>
    <t>ZM-POR-2024-0874</t>
  </si>
  <si>
    <t>09065041258</t>
  </si>
  <si>
    <t>ZM-POR-2023-0465</t>
  </si>
  <si>
    <t>08025753402</t>
  </si>
  <si>
    <t>ZM-POR-2024-0196</t>
  </si>
  <si>
    <t>ZM-POR-2023-0919</t>
  </si>
  <si>
    <t>09118095418</t>
  </si>
  <si>
    <t>ZM-POR-2024-0118</t>
  </si>
  <si>
    <t>07092897394</t>
  </si>
  <si>
    <t>ZM-POR-2024-1010</t>
  </si>
  <si>
    <t>07046128560</t>
  </si>
  <si>
    <t>ZM-POR-2024-1084</t>
  </si>
  <si>
    <t>08087874627</t>
  </si>
  <si>
    <t>ZM-POR-2024-0420</t>
  </si>
  <si>
    <t>ZM-POR-2023-0387</t>
  </si>
  <si>
    <t>09130418605</t>
  </si>
  <si>
    <t>ZM-POR-2023-1009</t>
  </si>
  <si>
    <t>09042566154</t>
  </si>
  <si>
    <t>ZM-POR-2024-0736</t>
  </si>
  <si>
    <t>09051195528</t>
  </si>
  <si>
    <t>ZM-POR-2024-0284</t>
  </si>
  <si>
    <t>07027485317</t>
  </si>
  <si>
    <t>ZM-POR-2024-0458</t>
  </si>
  <si>
    <t>07028601209</t>
  </si>
  <si>
    <t>ZM-POR-2024-0864</t>
  </si>
  <si>
    <t>08179437525</t>
  </si>
  <si>
    <t>ZM-POR-2024-0428</t>
  </si>
  <si>
    <t>09173540928</t>
  </si>
  <si>
    <t>ZM-POR-2024-0388</t>
  </si>
  <si>
    <t>09020490277</t>
  </si>
  <si>
    <t>ZM-POR-2024-0742</t>
  </si>
  <si>
    <t>09117127763</t>
  </si>
  <si>
    <t>ZM-POR-2024-0780</t>
  </si>
  <si>
    <t>09125051013</t>
  </si>
  <si>
    <t>ZM-POR-2023-0693</t>
  </si>
  <si>
    <t>08064259913</t>
  </si>
  <si>
    <t>ZM-POR-2024-0820</t>
  </si>
  <si>
    <t>09131317605</t>
  </si>
  <si>
    <t>ZM-POR-2023-0209</t>
  </si>
  <si>
    <t>09025737021</t>
  </si>
  <si>
    <t>ZM-POR-2024-0628</t>
  </si>
  <si>
    <t>08098973280</t>
  </si>
  <si>
    <t>ZM-POR-2024-0540</t>
  </si>
  <si>
    <t>07082705465</t>
  </si>
  <si>
    <t>ZM-POR-2024-0264</t>
  </si>
  <si>
    <t>08035602276</t>
  </si>
  <si>
    <t>ZM-POR-2023-0541</t>
  </si>
  <si>
    <t>07017607714</t>
  </si>
  <si>
    <t>ZM-POR-2024-0216</t>
  </si>
  <si>
    <t>ZM-POR-2024-1004</t>
  </si>
  <si>
    <t>07055837991</t>
  </si>
  <si>
    <t>ZM-POR-2023-0339</t>
  </si>
  <si>
    <t>07050835763</t>
  </si>
  <si>
    <t>ZM-POR-2024-0300</t>
  </si>
  <si>
    <t>ZM-POR-2023-0717</t>
  </si>
  <si>
    <t>09175262457</t>
  </si>
  <si>
    <t>ZM-POR-2024-0574</t>
  </si>
  <si>
    <t>07038698891</t>
  </si>
  <si>
    <t>ZM-POR-2024-0572</t>
  </si>
  <si>
    <t>09127841208</t>
  </si>
  <si>
    <t>ZM-POR-2023-0111</t>
  </si>
  <si>
    <t>07077632503</t>
  </si>
  <si>
    <t>ZM-POR-2023-1053</t>
  </si>
  <si>
    <t>Ngozi Ibe</t>
  </si>
  <si>
    <t>09165384687</t>
  </si>
  <si>
    <t>ZM-POR-2023-0215</t>
  </si>
  <si>
    <t>08071254192</t>
  </si>
  <si>
    <t>ZM-POR-2023-0521</t>
  </si>
  <si>
    <t>09079569770</t>
  </si>
  <si>
    <t>ZM-POR-2023-0859</t>
  </si>
  <si>
    <t>09140039707</t>
  </si>
  <si>
    <t>ZM-POR-2024-0568</t>
  </si>
  <si>
    <t>08057036738</t>
  </si>
  <si>
    <t>ZM-POR-2024-0376</t>
  </si>
  <si>
    <t>07038007832</t>
  </si>
  <si>
    <t>ZM-POR-2024-0768</t>
  </si>
  <si>
    <t>ZM-POR-2023-0707</t>
  </si>
  <si>
    <t>ZM-POR-2023-0653</t>
  </si>
  <si>
    <t>08024882319</t>
  </si>
  <si>
    <t>ZM-POR-2023-0363</t>
  </si>
  <si>
    <t>09069418831</t>
  </si>
  <si>
    <t>ZM-POR-2024-0120</t>
  </si>
  <si>
    <t>07066638838</t>
  </si>
  <si>
    <t>ZM-POR-2024-0318</t>
  </si>
  <si>
    <t>Olu Obi</t>
  </si>
  <si>
    <t>09112393675</t>
  </si>
  <si>
    <t>ZM-POR-2023-0091</t>
  </si>
  <si>
    <t>09169210027</t>
  </si>
  <si>
    <t>ZM-POR-2024-0948</t>
  </si>
  <si>
    <t>ZM-POR-2023-0839</t>
  </si>
  <si>
    <t>ZM-POR-2023-0213</t>
  </si>
  <si>
    <t>09163973416</t>
  </si>
  <si>
    <t>ZM-POR-2023-1013</t>
  </si>
  <si>
    <t>08047040835</t>
  </si>
  <si>
    <t>ZM-POR-2023-0259</t>
  </si>
  <si>
    <t>ZM-POR-2024-0368</t>
  </si>
  <si>
    <t>07035553196</t>
  </si>
  <si>
    <t>ZM-POR-2024-0244</t>
  </si>
  <si>
    <t>08025729330</t>
  </si>
  <si>
    <t>ZM-POR-2024-0390</t>
  </si>
  <si>
    <t>08028679323</t>
  </si>
  <si>
    <t>ZM-POR-2023-0725</t>
  </si>
  <si>
    <t>09187054540</t>
  </si>
  <si>
    <t>ZM-POR-2024-0638</t>
  </si>
  <si>
    <t>07053079648</t>
  </si>
  <si>
    <t>ZM-POR-2023-0335</t>
  </si>
  <si>
    <t>ZM-POR-2023-0625</t>
  </si>
  <si>
    <t>ZM-POR-2024-1028</t>
  </si>
  <si>
    <t>08115082322</t>
  </si>
  <si>
    <t>ZM-POR-2024-0660</t>
  </si>
  <si>
    <t>08056884532</t>
  </si>
  <si>
    <t>ZM-POR-2024-0974</t>
  </si>
  <si>
    <t>07059313258</t>
  </si>
  <si>
    <t>ZM-POR-2024-0650</t>
  </si>
  <si>
    <t>Femi Adeyemi</t>
  </si>
  <si>
    <t>08052521083</t>
  </si>
  <si>
    <t>ZM-POR-2023-0659</t>
  </si>
  <si>
    <t>ZM-POR-2023-0745</t>
  </si>
  <si>
    <t>ZM-POR-2023-0011</t>
  </si>
  <si>
    <t>09072804788</t>
  </si>
  <si>
    <t>ZM-POR-2024-0590</t>
  </si>
  <si>
    <t>07060717337</t>
  </si>
  <si>
    <t>ZM-POR-2023-0661</t>
  </si>
  <si>
    <t>07044631478</t>
  </si>
  <si>
    <t>ZM-POR-2023-0063</t>
  </si>
  <si>
    <t>08051900966</t>
  </si>
  <si>
    <t>ZM-POR-2024-0520</t>
  </si>
  <si>
    <t>09087755523</t>
  </si>
  <si>
    <t>ZM-POR-2023-0901</t>
  </si>
  <si>
    <t>ZM-POR-2024-0828</t>
  </si>
  <si>
    <t>08091592610</t>
  </si>
  <si>
    <t>ZM-POR-2024-0326</t>
  </si>
  <si>
    <t>07048984160</t>
  </si>
  <si>
    <t>ZM-POR-2023-0977</t>
  </si>
  <si>
    <t>07050816554</t>
  </si>
  <si>
    <t>ZM-POR-2024-1082</t>
  </si>
  <si>
    <t>08188141619</t>
  </si>
  <si>
    <t>ZM-POR-2023-0689</t>
  </si>
  <si>
    <t>07052105618</t>
  </si>
  <si>
    <t>ZM-POR-2024-0220</t>
  </si>
  <si>
    <t>ZM-POR-2023-0443</t>
  </si>
  <si>
    <t>07073398561</t>
  </si>
  <si>
    <t>ZM-POR-2024-0488</t>
  </si>
  <si>
    <t>ZM-POR-2023-0865</t>
  </si>
  <si>
    <t>08010223089</t>
  </si>
  <si>
    <t>ZM-POR-2023-0453</t>
  </si>
  <si>
    <t>08074545730</t>
  </si>
  <si>
    <t>ZM-POR-2024-0088</t>
  </si>
  <si>
    <t>07026614061</t>
  </si>
  <si>
    <t>ZM-POR-2023-0353</t>
  </si>
  <si>
    <t>08091647477</t>
  </si>
  <si>
    <t>ZM-POR-2023-0603</t>
  </si>
  <si>
    <t>08192690119</t>
  </si>
  <si>
    <t>ZM-POR-2023-0547</t>
  </si>
  <si>
    <t>09064451100</t>
  </si>
  <si>
    <t>ZM-POR-2024-0296</t>
  </si>
  <si>
    <t>ZM-POR-2024-0002</t>
  </si>
  <si>
    <t>08028364412</t>
  </si>
  <si>
    <t>ZM-POR-2024-0182</t>
  </si>
  <si>
    <t>07079298509</t>
  </si>
  <si>
    <t>ZM-POR-2023-0431</t>
  </si>
  <si>
    <t>09022230953</t>
  </si>
  <si>
    <t>ZM-POR-2024-0658</t>
  </si>
  <si>
    <t>07073562203</t>
  </si>
  <si>
    <t>ZM-POR-2024-0200</t>
  </si>
  <si>
    <t>08144245274</t>
  </si>
  <si>
    <t>ZM-POR-2023-0291</t>
  </si>
  <si>
    <t>08047211929</t>
  </si>
  <si>
    <t>ZM-POR-2023-0657</t>
  </si>
  <si>
    <t>09140981040</t>
  </si>
  <si>
    <t>ZM-POR-2024-0738</t>
  </si>
  <si>
    <t>08084472899</t>
  </si>
  <si>
    <t>ZM-POR-2024-0950</t>
  </si>
  <si>
    <t>08194823457</t>
  </si>
  <si>
    <t>ZM-POR-2024-0466</t>
  </si>
  <si>
    <t>ZM-POR-2023-0533</t>
  </si>
  <si>
    <t>ZM-POR-2023-0415</t>
  </si>
  <si>
    <t>09040736530</t>
  </si>
  <si>
    <t>ZM-POR-2023-0025</t>
  </si>
  <si>
    <t>08078739437</t>
  </si>
  <si>
    <t>ZM-POR-2023-0793</t>
  </si>
  <si>
    <t>Segun Musa</t>
  </si>
  <si>
    <t>ZM-POR-2023-0995</t>
  </si>
  <si>
    <t>08030628423</t>
  </si>
  <si>
    <t>ZM-POR-2023-0069</t>
  </si>
  <si>
    <t>ZM-POR-2024-0494</t>
  </si>
  <si>
    <t>09011289114</t>
  </si>
  <si>
    <t>ZM-POR-2024-0560</t>
  </si>
  <si>
    <t>08148004681</t>
  </si>
  <si>
    <t>ZM-POR-2024-1070</t>
  </si>
  <si>
    <t>09033409434</t>
  </si>
  <si>
    <t>ZM-POR-2023-0631</t>
  </si>
  <si>
    <t>ZM-POR-2023-0841</t>
  </si>
  <si>
    <t>ZM-POR-2023-0891</t>
  </si>
  <si>
    <t>07042523286</t>
  </si>
  <si>
    <t>ZM-POR-2023-0875</t>
  </si>
  <si>
    <t>07041971073</t>
  </si>
  <si>
    <t>ZM-POR-2024-0598</t>
  </si>
  <si>
    <t>07019974526</t>
  </si>
  <si>
    <t>ZM-POR-2024-0946</t>
  </si>
  <si>
    <t>07073469258</t>
  </si>
  <si>
    <t>ZM-POR-2024-0324</t>
  </si>
  <si>
    <t>08054416740</t>
  </si>
  <si>
    <t>ZM-POR-2024-0516</t>
  </si>
  <si>
    <t>07023612658</t>
  </si>
  <si>
    <t>ZM-POR-2023-0911</t>
  </si>
  <si>
    <t>08093263795</t>
  </si>
  <si>
    <t>ZM-POR-2023-0903</t>
  </si>
  <si>
    <t>ZM-POR-2023-0277</t>
  </si>
  <si>
    <t>08193757175</t>
  </si>
  <si>
    <t>ZM-POR-2023-0121</t>
  </si>
  <si>
    <t>ZM-POR-2024-0454</t>
  </si>
  <si>
    <t>08127492953</t>
  </si>
  <si>
    <t>ZM-POR-2023-0117</t>
  </si>
  <si>
    <t>07093146674</t>
  </si>
  <si>
    <t>ZM-POR-2024-0976</t>
  </si>
  <si>
    <t>ZM-POR-2024-0784</t>
  </si>
  <si>
    <t>09147722977</t>
  </si>
  <si>
    <t>ZM-POR-2024-0726</t>
  </si>
  <si>
    <t>ZM-POR-2023-0305</t>
  </si>
  <si>
    <t>07045634947</t>
  </si>
  <si>
    <t>ZM-POR-2024-0312</t>
  </si>
  <si>
    <t>08026918264</t>
  </si>
  <si>
    <t>ZM-POR-2023-0395</t>
  </si>
  <si>
    <t>08051755254</t>
  </si>
  <si>
    <t>ZM-POR-2023-0357</t>
  </si>
  <si>
    <t>09138821898</t>
  </si>
  <si>
    <t>ZM-POR-2023-1095</t>
  </si>
  <si>
    <t>09093930025</t>
  </si>
  <si>
    <t>ZM-POR-2023-0789</t>
  </si>
  <si>
    <t>ZM-POR-2023-0639</t>
  </si>
  <si>
    <t>07091420750</t>
  </si>
  <si>
    <t>ZM-POR-2023-0927</t>
  </si>
  <si>
    <t>08066474609</t>
  </si>
  <si>
    <t>ZM-POR-2023-0719</t>
  </si>
  <si>
    <t>08047960328</t>
  </si>
  <si>
    <t>ZM-POR-2024-0688</t>
  </si>
  <si>
    <t>07018460135</t>
  </si>
  <si>
    <t>ZM-POR-2023-0635</t>
  </si>
  <si>
    <t>ZM-POR-2023-1061</t>
  </si>
  <si>
    <t>08096453960</t>
  </si>
  <si>
    <t>ZM-POR-2024-0106</t>
  </si>
  <si>
    <t>08027935044</t>
  </si>
  <si>
    <t>ZM-POR-2023-0379</t>
  </si>
  <si>
    <t>09131153054</t>
  </si>
  <si>
    <t>ZM-POR-2023-0545</t>
  </si>
  <si>
    <t>09181707195</t>
  </si>
  <si>
    <t>ZM-POR-2024-0542</t>
  </si>
  <si>
    <t>09031781798</t>
  </si>
  <si>
    <t>ZM-POR-2023-0751</t>
  </si>
  <si>
    <t>ZM-POR-2023-0119</t>
  </si>
  <si>
    <t>08171060629</t>
  </si>
  <si>
    <t>ZM-POR-2024-1088</t>
  </si>
  <si>
    <t>ZM-POR-2024-0778</t>
  </si>
  <si>
    <t>08062576649</t>
  </si>
  <si>
    <t>ZM-POR-2024-1096</t>
  </si>
  <si>
    <t>08119115360</t>
  </si>
  <si>
    <t>ZM-POR-2024-0962</t>
  </si>
  <si>
    <t>09193567308</t>
  </si>
  <si>
    <t>ZM-POR-2024-0136</t>
  </si>
  <si>
    <t>07044294062</t>
  </si>
  <si>
    <t>ZM-POR-2023-0485</t>
  </si>
  <si>
    <t>09015121151</t>
  </si>
  <si>
    <t>ZM-POR-2024-0812</t>
  </si>
  <si>
    <t>09041727399</t>
  </si>
  <si>
    <t>ZM-POR-2024-0460</t>
  </si>
  <si>
    <t>ZM-POR-2024-0028</t>
  </si>
  <si>
    <t>09088040816</t>
  </si>
  <si>
    <t>ZM-POR-2024-0914</t>
  </si>
  <si>
    <t>07033180288</t>
  </si>
  <si>
    <t>ZM-POR-2024-0198</t>
  </si>
  <si>
    <t>08157665466</t>
  </si>
  <si>
    <t>ZM-POR-2024-0236</t>
  </si>
  <si>
    <t>09026453596</t>
  </si>
  <si>
    <t>ZM-POR-2024-0806</t>
  </si>
  <si>
    <t>08036481245</t>
  </si>
  <si>
    <t>ZM-POR-2024-0498</t>
  </si>
  <si>
    <t>09154594461</t>
  </si>
  <si>
    <t>ZM-POR-2024-0292</t>
  </si>
  <si>
    <t>09157253664</t>
  </si>
  <si>
    <t>ZM-POR-2024-0610</t>
  </si>
  <si>
    <t>09051618519</t>
  </si>
  <si>
    <t>ZM-POR-2024-0138</t>
  </si>
  <si>
    <t>08099071227</t>
  </si>
  <si>
    <t>ZM-POR-2023-0845</t>
  </si>
  <si>
    <t>08042519062</t>
  </si>
  <si>
    <t>ZM-POR-2024-0270</t>
  </si>
  <si>
    <t>09137457680</t>
  </si>
  <si>
    <t>ZM-POR-2023-0173</t>
  </si>
  <si>
    <t>08096077857</t>
  </si>
  <si>
    <t>ZM-POR-2024-0968</t>
  </si>
  <si>
    <t>09155973750</t>
  </si>
  <si>
    <t>ZM-POR-2023-0475</t>
  </si>
  <si>
    <t>ZM-POR-2023-1077</t>
  </si>
  <si>
    <t>08023910604</t>
  </si>
  <si>
    <t>ZM-POR-2024-0442</t>
  </si>
  <si>
    <t>08087881429</t>
  </si>
  <si>
    <t>ZM-POR-2024-1016</t>
  </si>
  <si>
    <t>09164588205</t>
  </si>
  <si>
    <t>ZM-POR-2024-0728</t>
  </si>
  <si>
    <t>ZM-POR-2023-0753</t>
  </si>
  <si>
    <t>07078405544</t>
  </si>
  <si>
    <t>ZM-POR-2023-0887</t>
  </si>
  <si>
    <t>ZM-POR-2023-0045</t>
  </si>
  <si>
    <t>ZM-POR-2024-0776</t>
  </si>
  <si>
    <t>07023742085</t>
  </si>
  <si>
    <t>ZM-POR-2024-0706</t>
  </si>
  <si>
    <t>ZM-POR-2024-0898</t>
  </si>
  <si>
    <t>09190700995</t>
  </si>
  <si>
    <t>ZM-POR-2024-0734</t>
  </si>
  <si>
    <t>08042654123</t>
  </si>
  <si>
    <t>ZM-POR-2024-0234</t>
  </si>
  <si>
    <t>08094198164</t>
  </si>
  <si>
    <t>ZM-POR-2024-0394</t>
  </si>
  <si>
    <t>07032602284</t>
  </si>
  <si>
    <t>ZM-POR-2024-0218</t>
  </si>
  <si>
    <t>07040652412</t>
  </si>
  <si>
    <t>ZM-POR-2024-1032</t>
  </si>
  <si>
    <t>07046156441</t>
  </si>
  <si>
    <t>ZM-POR-2024-0436</t>
  </si>
  <si>
    <t>08088710068</t>
  </si>
  <si>
    <t>ZM-POR-2024-0258</t>
  </si>
  <si>
    <t>09042522866</t>
  </si>
  <si>
    <t>ZM-POR-2024-0624</t>
  </si>
  <si>
    <t>09125547886</t>
  </si>
  <si>
    <t>ZM-POR-2024-0818</t>
  </si>
  <si>
    <t>ZM-POR-2024-0506</t>
  </si>
  <si>
    <t>09175236633</t>
  </si>
  <si>
    <t>ZM-POR-2024-0634</t>
  </si>
  <si>
    <t>09038344247</t>
  </si>
  <si>
    <t>ZM-POR-2024-0754</t>
  </si>
  <si>
    <t>08166541416</t>
  </si>
  <si>
    <t>ZM-POR-2024-0262</t>
  </si>
  <si>
    <t>08198828686</t>
  </si>
  <si>
    <t>ZM-POR-2023-0597</t>
  </si>
  <si>
    <t>ZM-POR-2024-0482</t>
  </si>
  <si>
    <t>09020441722</t>
  </si>
  <si>
    <t>ZM-POR-2024-0332</t>
  </si>
  <si>
    <t>ZM-POR-2024-1054</t>
  </si>
  <si>
    <t>08040085182</t>
  </si>
  <si>
    <t>ZM-POR-2023-0947</t>
  </si>
  <si>
    <t>ZM-POR-2024-0064</t>
  </si>
  <si>
    <t>07022470378</t>
  </si>
  <si>
    <t>ZM-POR-2023-0321</t>
  </si>
  <si>
    <t>09076537411</t>
  </si>
  <si>
    <t>ZM-POR-2023-1089</t>
  </si>
  <si>
    <t>ZM-POR-2024-0100</t>
  </si>
  <si>
    <t>09198551484</t>
  </si>
  <si>
    <t>ZM-POR-2023-0125</t>
  </si>
  <si>
    <t>07072869815</t>
  </si>
  <si>
    <t>ZM-POR-2024-1014</t>
  </si>
  <si>
    <t>07062510604</t>
  </si>
  <si>
    <t>ZM-POR-2023-0667</t>
  </si>
  <si>
    <t>ZM-POR-2023-0647</t>
  </si>
  <si>
    <t>09011553184</t>
  </si>
  <si>
    <t>ZM-POR-2024-1058</t>
  </si>
  <si>
    <t>07090663700</t>
  </si>
  <si>
    <t>ZM-POR-2023-1005</t>
  </si>
  <si>
    <t>Femi Bello</t>
  </si>
  <si>
    <t>09180167392</t>
  </si>
  <si>
    <t>ZM-POR-2024-0468</t>
  </si>
  <si>
    <t>07053166196</t>
  </si>
  <si>
    <t>ZM-POR-2024-0504</t>
  </si>
  <si>
    <t>09050186080</t>
  </si>
  <si>
    <t>ZM-POR-2024-1098</t>
  </si>
  <si>
    <t>09076319393</t>
  </si>
  <si>
    <t>ZM-POR-2024-0692</t>
  </si>
  <si>
    <t>07099213180</t>
  </si>
  <si>
    <t>ZM-POR-2024-0180</t>
  </si>
  <si>
    <t>09016890315</t>
  </si>
  <si>
    <t>ZM-POR-2023-0399</t>
  </si>
  <si>
    <t>08016734534</t>
  </si>
  <si>
    <t>ZM-POR-2023-0109</t>
  </si>
  <si>
    <t>09026844949</t>
  </si>
  <si>
    <t>ZM-POR-2023-0189</t>
  </si>
  <si>
    <t>07026563265</t>
  </si>
  <si>
    <t>ZM-POR-2024-0566</t>
  </si>
  <si>
    <t>08129481263</t>
  </si>
  <si>
    <t>ZM-POR-2023-0509</t>
  </si>
  <si>
    <t>09011460022</t>
  </si>
  <si>
    <t>ZM-POR-2023-0139</t>
  </si>
  <si>
    <t>08076235907</t>
  </si>
  <si>
    <t>ZM-POR-2023-0393</t>
  </si>
  <si>
    <t>07083846845</t>
  </si>
  <si>
    <t>ZM-POR-2023-0683</t>
  </si>
  <si>
    <t>08043029785</t>
  </si>
  <si>
    <t>ZM-POR-2024-0662</t>
  </si>
  <si>
    <t>ZM-POR-2024-0790</t>
  </si>
  <si>
    <t>08096616548</t>
  </si>
  <si>
    <t>ZM-POR-2023-0143</t>
  </si>
  <si>
    <t>09062755319</t>
  </si>
  <si>
    <t>ZM-POR-2024-0380</t>
  </si>
  <si>
    <t>ZM-POR-2024-0346</t>
  </si>
  <si>
    <t>ZM-POR-2024-0434</t>
  </si>
  <si>
    <t>07095559440</t>
  </si>
  <si>
    <t>ZM-POR-2023-0289</t>
  </si>
  <si>
    <t>08186961935</t>
  </si>
  <si>
    <t>ZM-POR-2024-0748</t>
  </si>
  <si>
    <t>ZM-POR-2024-1056</t>
  </si>
  <si>
    <t>08029098754</t>
  </si>
  <si>
    <t>ZM-POR-2024-0802</t>
  </si>
  <si>
    <t>08145388424</t>
  </si>
  <si>
    <t>ZM-POR-2024-0024</t>
  </si>
  <si>
    <t>08025329393</t>
  </si>
  <si>
    <t>ZM-POR-2023-0775</t>
  </si>
  <si>
    <t>09196807294</t>
  </si>
  <si>
    <t>ZM-POR-2024-0808</t>
  </si>
  <si>
    <t>09064354093</t>
  </si>
  <si>
    <t>ZM-POR-2023-1083</t>
  </si>
  <si>
    <t>08071028999</t>
  </si>
  <si>
    <t>ZM-POR-2023-0131</t>
  </si>
  <si>
    <t>07058047080</t>
  </si>
  <si>
    <t>ZM-POR-2024-0618</t>
  </si>
  <si>
    <t>08086397945</t>
  </si>
  <si>
    <t>ZM-POR-2024-1074</t>
  </si>
  <si>
    <t>08151650446</t>
  </si>
  <si>
    <t>ZM-POR-2023-0975</t>
  </si>
  <si>
    <t>08039569307</t>
  </si>
  <si>
    <t>ZM-POR-2023-1049</t>
  </si>
  <si>
    <t>09181377616</t>
  </si>
  <si>
    <t>ZM-POR-2023-0691</t>
  </si>
  <si>
    <t>09118803950</t>
  </si>
  <si>
    <t>ZM-POR-2024-0868</t>
  </si>
  <si>
    <t>07080981341</t>
  </si>
  <si>
    <t>ZM-POR-2024-0222</t>
  </si>
  <si>
    <t>08046753306</t>
  </si>
  <si>
    <t>ZM-POR-2024-0004</t>
  </si>
  <si>
    <t>08190605482</t>
  </si>
  <si>
    <t>ZM-POR-2024-0842</t>
  </si>
  <si>
    <t>07029537618</t>
  </si>
  <si>
    <t>ZM-POR-2024-0760</t>
  </si>
  <si>
    <t>09131200198</t>
  </si>
  <si>
    <t>ZM-POR-2023-0491</t>
  </si>
  <si>
    <t>08080867406</t>
  </si>
  <si>
    <t>ZM-POR-2024-0418</t>
  </si>
  <si>
    <t>07091591077</t>
  </si>
  <si>
    <t>ZM-POR-2024-0286</t>
  </si>
  <si>
    <t>09033393409</t>
  </si>
  <si>
    <t>ZM-POR-2023-1087</t>
  </si>
  <si>
    <t>09052591177</t>
  </si>
  <si>
    <t>ZM-POR-2024-0596</t>
  </si>
  <si>
    <t>07021267630</t>
  </si>
  <si>
    <t>ZM-POR-2023-0073</t>
  </si>
  <si>
    <t>09084373039</t>
  </si>
  <si>
    <t>ZM-POR-2024-0112</t>
  </si>
  <si>
    <t>07068317707</t>
  </si>
  <si>
    <t>ZM-POR-2024-1000</t>
  </si>
  <si>
    <t>08075001271</t>
  </si>
  <si>
    <t>ZM-POR-2024-0530</t>
  </si>
  <si>
    <t>ZM-POR-2023-0513</t>
  </si>
  <si>
    <t>09029297286</t>
  </si>
  <si>
    <t>ZM-POR-2023-0405</t>
  </si>
  <si>
    <t>07011648990</t>
  </si>
  <si>
    <t>ZM-POR-2023-0099</t>
  </si>
  <si>
    <t>09081959943</t>
  </si>
  <si>
    <t>ZM-POR-2024-1090</t>
  </si>
  <si>
    <t>08030134760</t>
  </si>
  <si>
    <t>ZM-POR-2023-0217</t>
  </si>
  <si>
    <t>08095917512</t>
  </si>
  <si>
    <t>ZM-POR-2023-0411</t>
  </si>
  <si>
    <t>07059090177</t>
  </si>
  <si>
    <t>ZM-POR-2024-0656</t>
  </si>
  <si>
    <t>08078091333</t>
  </si>
  <si>
    <t>ZM-POR-2024-0492</t>
  </si>
  <si>
    <t>07033883105</t>
  </si>
  <si>
    <t>ZM-POR-2023-0929</t>
  </si>
  <si>
    <t>07076821294</t>
  </si>
  <si>
    <t>ZM-POR-2023-0325</t>
  </si>
  <si>
    <t>ZM-POR-2023-0441</t>
  </si>
  <si>
    <t>08043080922</t>
  </si>
  <si>
    <t>ZM-POR-2023-0439</t>
  </si>
  <si>
    <t>08051346986</t>
  </si>
  <si>
    <t>ZM-POR-2024-0548</t>
  </si>
  <si>
    <t>09123430968</t>
  </si>
  <si>
    <t>ZM-POR-2023-0999</t>
  </si>
  <si>
    <t>09139075897</t>
  </si>
  <si>
    <t>ZM-POR-2023-0993</t>
  </si>
  <si>
    <t>08132781705</t>
  </si>
  <si>
    <t>ZM-POR-2024-0554</t>
  </si>
  <si>
    <t>07028892740</t>
  </si>
  <si>
    <t>ZM-POR-2024-1086</t>
  </si>
  <si>
    <t>07030678565</t>
  </si>
  <si>
    <t>ZM-POR-2024-0162</t>
  </si>
  <si>
    <t>09093438630</t>
  </si>
  <si>
    <t>ZM-POR-2023-0409</t>
  </si>
  <si>
    <t>07086001597</t>
  </si>
  <si>
    <t>ZM-POR-2024-0252</t>
  </si>
  <si>
    <t>08149922208</t>
  </si>
  <si>
    <t>ZM-POR-2024-0122</t>
  </si>
  <si>
    <t>Aisha Nwachukwu</t>
  </si>
  <si>
    <t>ZM-POR-2024-0056</t>
  </si>
  <si>
    <t>08133501779</t>
  </si>
  <si>
    <t>ZM-POR-2023-1091</t>
  </si>
  <si>
    <t>09033066818</t>
  </si>
  <si>
    <t>ZM-POR-2024-0702</t>
  </si>
  <si>
    <t>07057852198</t>
  </si>
  <si>
    <t>ZM-POR-2023-0611</t>
  </si>
  <si>
    <t>08011396484</t>
  </si>
  <si>
    <t>ZM-POR-2024-0430</t>
  </si>
  <si>
    <t>08015832368</t>
  </si>
  <si>
    <t>ZM-POR-2023-0735</t>
  </si>
  <si>
    <t>07020204823</t>
  </si>
  <si>
    <t>ZM-POR-2023-0051</t>
  </si>
  <si>
    <t>08178116967</t>
  </si>
  <si>
    <t>ZM-POR-2024-0278</t>
  </si>
  <si>
    <t>07018522014</t>
  </si>
  <si>
    <t>ZM-POR-2024-0916</t>
  </si>
  <si>
    <t>08160069998</t>
  </si>
  <si>
    <t>ZM-POR-2023-1071</t>
  </si>
  <si>
    <t>ZM-POR-2023-0203</t>
  </si>
  <si>
    <t>07061857193</t>
  </si>
  <si>
    <t>ZM-POR-2023-0153</t>
  </si>
  <si>
    <t>08034891480</t>
  </si>
  <si>
    <t>ZM-POR-2023-0581</t>
  </si>
  <si>
    <t>08088846361</t>
  </si>
  <si>
    <t>ZM-POR-2023-0781</t>
  </si>
  <si>
    <t>08058301036</t>
  </si>
  <si>
    <t>ZM-POR-2023-0087</t>
  </si>
  <si>
    <t>ZM-POR-2023-0881</t>
  </si>
  <si>
    <t>07049432882</t>
  </si>
  <si>
    <t>ZM-POR-2024-0188</t>
  </si>
  <si>
    <t>07072944424</t>
  </si>
  <si>
    <t>ZM-POR-2024-0190</t>
  </si>
  <si>
    <t>ZM-POR-2023-0137</t>
  </si>
  <si>
    <t>09168163839</t>
  </si>
  <si>
    <t>ZM-POR-2024-0054</t>
  </si>
  <si>
    <t>09149877303</t>
  </si>
  <si>
    <t>ZM-POR-2023-0145</t>
  </si>
  <si>
    <t>ZM-POR-2024-0752</t>
  </si>
  <si>
    <t>ZM-POR-2024-0846</t>
  </si>
  <si>
    <t>09124535877</t>
  </si>
  <si>
    <t>ZM-POR-2023-0759</t>
  </si>
  <si>
    <t>09014484928</t>
  </si>
  <si>
    <t>ZM-POR-2023-0083</t>
  </si>
  <si>
    <t>09112863873</t>
  </si>
  <si>
    <t>ZM-POR-2024-0722</t>
  </si>
  <si>
    <t>ZM-POR-2024-0796</t>
  </si>
  <si>
    <t>08114668852</t>
  </si>
  <si>
    <t>ZM-POR-2023-0483</t>
  </si>
  <si>
    <t>09165606305</t>
  </si>
  <si>
    <t>ZM-POR-2023-0889</t>
  </si>
  <si>
    <t>08018724580</t>
  </si>
  <si>
    <t>ZM-POR-2023-0967</t>
  </si>
  <si>
    <t>09052408243</t>
  </si>
  <si>
    <t>ZM-POR-2024-0366</t>
  </si>
  <si>
    <t>08113171212</t>
  </si>
  <si>
    <t>ZM-POR-2023-0005</t>
  </si>
  <si>
    <t>ZM-POR-2024-0536</t>
  </si>
  <si>
    <t>09144636797</t>
  </si>
  <si>
    <t>ZM-POR-2023-0093</t>
  </si>
  <si>
    <t>09155084205</t>
  </si>
  <si>
    <t>ZM-POR-2023-0309</t>
  </si>
  <si>
    <t>08110191132</t>
  </si>
  <si>
    <t>ZM-POR-2024-0578</t>
  </si>
  <si>
    <t>08014115925</t>
  </si>
  <si>
    <t>ZM-POR-2023-0437</t>
  </si>
  <si>
    <t>ZM-POR-2023-0501</t>
  </si>
  <si>
    <t>07010353591</t>
  </si>
  <si>
    <t>ZM-POR-2024-0746</t>
  </si>
  <si>
    <t>07082998950</t>
  </si>
  <si>
    <t>ZM-POR-2023-0505</t>
  </si>
  <si>
    <t>07019533809</t>
  </si>
  <si>
    <t>ZM-POR-2024-0298</t>
  </si>
  <si>
    <t>ZM-POR-2023-0773</t>
  </si>
  <si>
    <t>Yetunde Adelaja</t>
  </si>
  <si>
    <t>09157543042</t>
  </si>
  <si>
    <t>ZM-POR-2023-0883</t>
  </si>
  <si>
    <t>ZM-POR-2024-0280</t>
  </si>
  <si>
    <t>08192620854</t>
  </si>
  <si>
    <t>ZM-POR-2024-0382</t>
  </si>
  <si>
    <t>ZM-POR-2023-0791</t>
  </si>
  <si>
    <t>08112598605</t>
  </si>
  <si>
    <t>ZM-POR-2023-0593</t>
  </si>
  <si>
    <t>08098536285</t>
  </si>
  <si>
    <t>ZM-POR-2024-0030</t>
  </si>
  <si>
    <t>07025287748</t>
  </si>
  <si>
    <t>ZM-POR-2023-0479</t>
  </si>
  <si>
    <t>09029480702</t>
  </si>
  <si>
    <t>ZM-POR-2023-0685</t>
  </si>
  <si>
    <t>ZM-POR-2023-0347</t>
  </si>
  <si>
    <t>08191795916</t>
  </si>
  <si>
    <t>ZM-POR-2023-0035</t>
  </si>
  <si>
    <t>08081633065</t>
  </si>
  <si>
    <t>ZM-POR-2024-0758</t>
  </si>
  <si>
    <t>08033938762</t>
  </si>
  <si>
    <t>ZM-POR-2023-0021</t>
  </si>
  <si>
    <t>09193038562</t>
  </si>
  <si>
    <t>ZM-POR-2024-0872</t>
  </si>
  <si>
    <t>09151032848</t>
  </si>
  <si>
    <t>ZM-POR-2024-0140</t>
  </si>
  <si>
    <t>09026018269</t>
  </si>
  <si>
    <t>ZM-POR-2023-0577</t>
  </si>
  <si>
    <t>08028931658</t>
  </si>
  <si>
    <t>ZM-POR-2024-0996</t>
  </si>
  <si>
    <t>09024989896</t>
  </si>
  <si>
    <t>ZM-POR-2023-0709</t>
  </si>
  <si>
    <t>07023838118</t>
  </si>
  <si>
    <t>ZM-POR-2024-0792</t>
  </si>
  <si>
    <t>07019388421</t>
  </si>
  <si>
    <t>ZM-POR-2024-0766</t>
  </si>
  <si>
    <t>08041287378</t>
  </si>
  <si>
    <t>ZM-POR-2024-0104</t>
  </si>
  <si>
    <t>ZM-POR-2024-0350</t>
  </si>
  <si>
    <t>ZM-POR-2023-0925</t>
  </si>
  <si>
    <t>08146814565</t>
  </si>
  <si>
    <t>ZM-POR-2024-0810</t>
  </si>
  <si>
    <t>09195755993</t>
  </si>
  <si>
    <t>ZM-POR-2023-0355</t>
  </si>
  <si>
    <t>07046390454</t>
  </si>
  <si>
    <t>ZM-POR-2024-0576</t>
  </si>
  <si>
    <t>07098638138</t>
  </si>
  <si>
    <t>ZM-POR-2023-0529</t>
  </si>
  <si>
    <t>08087760874</t>
  </si>
  <si>
    <t>ZM-POR-2024-0960</t>
  </si>
  <si>
    <t>07097704182</t>
  </si>
  <si>
    <t>ZM-POR-2023-0627</t>
  </si>
  <si>
    <t>08099322575</t>
  </si>
  <si>
    <t>ZM-POR-2023-0285</t>
  </si>
  <si>
    <t>09060125170</t>
  </si>
  <si>
    <t>ZM-POR-2023-1029</t>
  </si>
  <si>
    <t>07089263155</t>
  </si>
  <si>
    <t>ZM-POR-2023-0769</t>
  </si>
  <si>
    <t>07025692918</t>
  </si>
  <si>
    <t>ZM-POR-2023-0463</t>
  </si>
  <si>
    <t>07025985648</t>
  </si>
  <si>
    <t>ZM-POR-2023-1051</t>
  </si>
  <si>
    <t>08096761873</t>
  </si>
  <si>
    <t>ZM-POR-2024-1046</t>
  </si>
  <si>
    <t>08184719712</t>
  </si>
  <si>
    <t>ZM-POR-2024-0066</t>
  </si>
  <si>
    <t>09099141220</t>
  </si>
  <si>
    <t>ZM-POR-2024-0404</t>
  </si>
  <si>
    <t>07046990504</t>
  </si>
  <si>
    <t>ZM-POR-2024-0166</t>
  </si>
  <si>
    <t>08144540181</t>
  </si>
  <si>
    <t>ZM-POR-2024-0268</t>
  </si>
  <si>
    <t>08195354065</t>
  </si>
  <si>
    <t>ZM-POR-2024-0640</t>
  </si>
  <si>
    <t>09057064983</t>
  </si>
  <si>
    <t>ZM-POR-2023-0711</t>
  </si>
  <si>
    <t>09057216759</t>
  </si>
  <si>
    <t>ZM-POR-2023-0591</t>
  </si>
  <si>
    <t>ZM-POR-2024-0046</t>
  </si>
  <si>
    <t>08050374399</t>
  </si>
  <si>
    <t>ZM-POR-2024-0798</t>
  </si>
  <si>
    <t>ZM-POR-2023-0423</t>
  </si>
  <si>
    <t>08134809228</t>
  </si>
  <si>
    <t>ZM-POR-2023-0643</t>
  </si>
  <si>
    <t>ZM-POR-2023-1065</t>
  </si>
  <si>
    <t>08020875507</t>
  </si>
  <si>
    <t>ZM-POR-2023-0963</t>
  </si>
  <si>
    <t>08085556015</t>
  </si>
  <si>
    <t>ZM-POR-2023-0243</t>
  </si>
  <si>
    <t>07038663364</t>
  </si>
  <si>
    <t>ZM-POR-2024-0518</t>
  </si>
  <si>
    <t>ZM-POR-2023-0047</t>
  </si>
  <si>
    <t>ZM-POR-2023-0669</t>
  </si>
  <si>
    <t>ZM-POR-2023-0575</t>
  </si>
  <si>
    <t>ZM-POR-2023-0489</t>
  </si>
  <si>
    <t>07011253983</t>
  </si>
  <si>
    <t>ZM-POR-2024-0856</t>
  </si>
  <si>
    <t>08124230201</t>
  </si>
  <si>
    <t>ZM-POR-2024-0926</t>
  </si>
  <si>
    <t>08037163181</t>
  </si>
  <si>
    <t>ZM-POR-2024-0894</t>
  </si>
  <si>
    <t>08028894885</t>
  </si>
  <si>
    <t>ZM-POR-2024-0938</t>
  </si>
  <si>
    <t>09184729394</t>
  </si>
  <si>
    <t>ZM-POR-2024-0014</t>
  </si>
  <si>
    <t>07034980271</t>
  </si>
  <si>
    <t>ZM-POR-2023-0037</t>
  </si>
  <si>
    <t>08126896412</t>
  </si>
  <si>
    <t>ZM-POR-2023-1055</t>
  </si>
  <si>
    <t>08192979445</t>
  </si>
  <si>
    <t>ZM-POR-2024-0370</t>
  </si>
  <si>
    <t>08080738848</t>
  </si>
  <si>
    <t>ZM-POR-2023-0527</t>
  </si>
  <si>
    <t>07093769112</t>
  </si>
  <si>
    <t>ZM-POR-2023-0157</t>
  </si>
  <si>
    <t>09162206651</t>
  </si>
  <si>
    <t>ZM-POR-2024-0750</t>
  </si>
  <si>
    <t>ZM-POR-2023-0899</t>
  </si>
  <si>
    <t>08055864241</t>
  </si>
  <si>
    <t>ZM-POR-2023-0663</t>
  </si>
  <si>
    <t>08048210346</t>
  </si>
  <si>
    <t>ZM-POR-2024-0904</t>
  </si>
  <si>
    <t>07016107574</t>
  </si>
  <si>
    <t>ZM-POR-2023-1011</t>
  </si>
  <si>
    <t>07027814696</t>
  </si>
  <si>
    <t>ZM-POR-2024-0772</t>
  </si>
  <si>
    <t>08079751346</t>
  </si>
  <si>
    <t>ZM-POR-2023-0867</t>
  </si>
  <si>
    <t>ZM-POR-2024-0886</t>
  </si>
  <si>
    <t>09031004411</t>
  </si>
  <si>
    <t>ZM-POR-2023-0585</t>
  </si>
  <si>
    <t>09061773880</t>
  </si>
  <si>
    <t>ZM-POR-2023-0567</t>
  </si>
  <si>
    <t>09071383624</t>
  </si>
  <si>
    <t>ZM-POR-2023-0201</t>
  </si>
  <si>
    <t>09059965946</t>
  </si>
  <si>
    <t>ZM-POR-2024-0194</t>
  </si>
  <si>
    <t>08131663649</t>
  </si>
  <si>
    <t>ZM-POR-2023-0583</t>
  </si>
  <si>
    <t>08027318964</t>
  </si>
  <si>
    <t>ZM-POR-2023-0715</t>
  </si>
  <si>
    <t>08166497402</t>
  </si>
  <si>
    <t>ZM-POR-2024-0310</t>
  </si>
  <si>
    <t>08036830310</t>
  </si>
  <si>
    <t>ZM-POR-2024-0032</t>
  </si>
  <si>
    <t>ZM-POR-2023-0075</t>
  </si>
  <si>
    <t>07027191357</t>
  </si>
  <si>
    <t>ZM-POR-2024-0154</t>
  </si>
  <si>
    <t>07076172432</t>
  </si>
  <si>
    <t>ZM-POR-2023-0549</t>
  </si>
  <si>
    <t>08141213448</t>
  </si>
  <si>
    <t>ZM-POR-2024-0164</t>
  </si>
  <si>
    <t>09060586755</t>
  </si>
  <si>
    <t>ZM-POR-2023-0195</t>
  </si>
  <si>
    <t>09059086654</t>
  </si>
  <si>
    <t>ZM-POR-2023-0193</t>
  </si>
  <si>
    <t>09174054544</t>
  </si>
  <si>
    <t>ZM-POR-2023-0251</t>
  </si>
  <si>
    <t>07052442355</t>
  </si>
  <si>
    <t>ZM-POR-2024-0210</t>
  </si>
  <si>
    <t>08072988278</t>
  </si>
  <si>
    <t>ZM-POR-2024-0884</t>
  </si>
  <si>
    <t>07014523081</t>
  </si>
  <si>
    <t>ZM-POR-2024-0472</t>
  </si>
  <si>
    <t>08189721394</t>
  </si>
  <si>
    <t>ZM-POR-2023-0419</t>
  </si>
  <si>
    <t>09118888339</t>
  </si>
  <si>
    <t>ZM-POR-2023-0971</t>
  </si>
  <si>
    <t>07037173969</t>
  </si>
  <si>
    <t>ZM-POR-2024-1042</t>
  </si>
  <si>
    <t>09079003771</t>
  </si>
  <si>
    <t>ZM-POR-2024-1080</t>
  </si>
  <si>
    <t>Musa Abubakar</t>
  </si>
  <si>
    <t>07025724535</t>
  </si>
  <si>
    <t>ZM-POR-2024-1012</t>
  </si>
  <si>
    <t>09080835981</t>
  </si>
  <si>
    <t>ZM-POR-2024-0592</t>
  </si>
  <si>
    <t>08054153328</t>
  </si>
  <si>
    <t>ZM-POR-2024-0132</t>
  </si>
  <si>
    <t>ZM-POR-2023-0103</t>
  </si>
  <si>
    <t>ZM-POR-2023-0799</t>
  </si>
  <si>
    <t>ZM-POR-2023-0043</t>
  </si>
  <si>
    <t>ZM-POR-2023-0097</t>
  </si>
  <si>
    <t>08019468806</t>
  </si>
  <si>
    <t>ZM-POR-2023-0615</t>
  </si>
  <si>
    <t>08021351152</t>
  </si>
  <si>
    <t>ZM-POR-2024-0674</t>
  </si>
  <si>
    <t>ZM-POR-2023-0493</t>
  </si>
  <si>
    <t>08072583869</t>
  </si>
  <si>
    <t>ZM-POR-2024-0006</t>
  </si>
  <si>
    <t>08037950822</t>
  </si>
  <si>
    <t>ZM-POR-2024-0374</t>
  </si>
  <si>
    <t>09030463157</t>
  </si>
  <si>
    <t>ZM-POR-2023-1021</t>
  </si>
  <si>
    <t>ZM-POR-2023-0819</t>
  </si>
  <si>
    <t>09052092442</t>
  </si>
  <si>
    <t>ZM-POR-2023-0779</t>
  </si>
  <si>
    <t>08176966884</t>
  </si>
  <si>
    <t>ZM-POR-2024-1092</t>
  </si>
  <si>
    <t>09144747913</t>
  </si>
  <si>
    <t>ZM-POR-2023-0605</t>
  </si>
  <si>
    <t>08017926629</t>
  </si>
  <si>
    <t>ZM-POR-2023-0855</t>
  </si>
  <si>
    <t>09030505535</t>
  </si>
  <si>
    <t>ZM-POR-2024-0400</t>
  </si>
  <si>
    <t>08186045851</t>
  </si>
  <si>
    <t>ZM-POR-2024-0668</t>
  </si>
  <si>
    <t>08024995083</t>
  </si>
  <si>
    <t>ZM-POR-2024-0058</t>
  </si>
  <si>
    <t>08031487300</t>
  </si>
  <si>
    <t>ZM-POR-2024-0026</t>
  </si>
  <si>
    <t>08166917964</t>
  </si>
  <si>
    <t>ZM-POR-2023-0861</t>
  </si>
  <si>
    <t>ZM-POR-2024-0756</t>
  </si>
  <si>
    <t>07043504843</t>
  </si>
  <si>
    <t>ZM-POR-2024-0008</t>
  </si>
  <si>
    <t>07099516486</t>
  </si>
  <si>
    <t>ZM-POR-2024-0880</t>
  </si>
  <si>
    <t>08022706516</t>
  </si>
  <si>
    <t>ZM-POR-2023-0847</t>
  </si>
  <si>
    <t>07052131889</t>
  </si>
  <si>
    <t>ZM-POR-2024-0632</t>
  </si>
  <si>
    <t>09019498856</t>
  </si>
  <si>
    <t>ZM-POR-2024-1094</t>
  </si>
  <si>
    <t>07075086632</t>
  </si>
  <si>
    <t>ZM-POR-2023-0221</t>
  </si>
  <si>
    <t>ZM-POR-2023-0225</t>
  </si>
  <si>
    <t>ZM-POR-2023-0699</t>
  </si>
  <si>
    <t>08051507460</t>
  </si>
  <si>
    <t>ZM-POR-2023-0943</t>
  </si>
  <si>
    <t>07011413681</t>
  </si>
  <si>
    <t>ZM-POR-2023-0823</t>
  </si>
  <si>
    <t>07035058941</t>
  </si>
  <si>
    <t>ZM-POR-2023-0601</t>
  </si>
  <si>
    <t>09031476649</t>
  </si>
  <si>
    <t>ZM-POR-2024-0396</t>
  </si>
  <si>
    <t>08032404147</t>
  </si>
  <si>
    <t>ZM-POR-2023-0041</t>
  </si>
  <si>
    <t>08040313223</t>
  </si>
  <si>
    <t>ZM-POR-2023-0873</t>
  </si>
  <si>
    <t>08185167053</t>
  </si>
  <si>
    <t>ZM-POR-2024-0248</t>
  </si>
  <si>
    <t>08046662047</t>
  </si>
  <si>
    <t>ZM-POR-2023-1031</t>
  </si>
  <si>
    <t>08057995033</t>
  </si>
  <si>
    <t>ZM-POR-2023-0511</t>
  </si>
  <si>
    <t>ZM-POR-2024-0834</t>
  </si>
  <si>
    <t>07086849735</t>
  </si>
  <si>
    <t>ZM-POR-2024-0048</t>
  </si>
  <si>
    <t>08025543059</t>
  </si>
  <si>
    <t>ZM-POR-2023-0313</t>
  </si>
  <si>
    <t>09016308255</t>
  </si>
  <si>
    <t>ZM-POR-2023-0381</t>
  </si>
  <si>
    <t>08073789175</t>
  </si>
  <si>
    <t>ZM-POR-2024-0964</t>
  </si>
  <si>
    <t>ZM-POR-2024-0320</t>
  </si>
  <si>
    <t>08055024899</t>
  </si>
  <si>
    <t>ZM-POR-2024-0944</t>
  </si>
  <si>
    <t>09167304369</t>
  </si>
  <si>
    <t>ZM-POR-2023-0681</t>
  </si>
  <si>
    <t>08198741292</t>
  </si>
  <si>
    <t>ZM-POR-2024-0294</t>
  </si>
  <si>
    <t>07053934752</t>
  </si>
  <si>
    <t>ZM-POR-2023-0133</t>
  </si>
  <si>
    <t>08087671698</t>
  </si>
  <si>
    <t>ZM-POR-2023-0695</t>
  </si>
  <si>
    <t>08064637674</t>
  </si>
  <si>
    <t>ZM-POR-2023-0227</t>
  </si>
  <si>
    <t>09036953547</t>
  </si>
  <si>
    <t>ZM-POR-2024-0304</t>
  </si>
  <si>
    <t>ZM-POR-2024-0086</t>
  </si>
  <si>
    <t>ZM-POR-2024-0694</t>
  </si>
  <si>
    <t>ZM-POR-2024-0256</t>
  </si>
  <si>
    <t>Nneka Musa</t>
  </si>
  <si>
    <t>07073419852</t>
  </si>
  <si>
    <t>ZM-POR-2023-0771</t>
  </si>
  <si>
    <t>07038933690</t>
  </si>
  <si>
    <t>ZM-POR-2023-0671</t>
  </si>
  <si>
    <t>08147222059</t>
  </si>
  <si>
    <t>ZM-POR-2023-0151</t>
  </si>
  <si>
    <t>09024477980</t>
  </si>
  <si>
    <t>ZM-POR-2024-0044</t>
  </si>
  <si>
    <t>08014646314</t>
  </si>
  <si>
    <t>ZM-POR-2023-0809</t>
  </si>
  <si>
    <t>08044151354</t>
  </si>
  <si>
    <t>ZM-POR-2023-0373</t>
  </si>
  <si>
    <t>07042356151</t>
  </si>
  <si>
    <t>ZM-POR-2024-0918</t>
  </si>
  <si>
    <t>07016518952</t>
  </si>
  <si>
    <t>ZM-POR-2023-0429</t>
  </si>
  <si>
    <t>08088743710</t>
  </si>
  <si>
    <t>ZM-POR-2023-1037</t>
  </si>
  <si>
    <t>08049075143</t>
  </si>
  <si>
    <t>ZM-POR-2023-0487</t>
  </si>
  <si>
    <t>ZM-POR-2024-1078</t>
  </si>
  <si>
    <t>08146069909</t>
  </si>
  <si>
    <t>ZM-POR-2023-0177</t>
  </si>
  <si>
    <t>07018100750</t>
  </si>
  <si>
    <t>ZM-POR-2024-0982</t>
  </si>
  <si>
    <t>09033064371</t>
  </si>
  <si>
    <t>ZM-POR-2024-0910</t>
  </si>
  <si>
    <t>08012273686</t>
  </si>
  <si>
    <t>ZM-POR-2024-0360</t>
  </si>
  <si>
    <t>09015566598</t>
  </si>
  <si>
    <t>ZM-POR-2024-0998</t>
  </si>
  <si>
    <t>09129990324</t>
  </si>
  <si>
    <t>ZM-POR-2024-0570</t>
  </si>
  <si>
    <t>09152233469</t>
  </si>
  <si>
    <t>ZM-POR-2023-0271</t>
  </si>
  <si>
    <t>ZM-POR-2023-0205</t>
  </si>
  <si>
    <t>09120557852</t>
  </si>
  <si>
    <t>ZM-POR-2023-0369</t>
  </si>
  <si>
    <t>ZM-POR-2024-0804</t>
  </si>
  <si>
    <t>08126168087</t>
  </si>
  <si>
    <t>ZM-POR-2023-0837</t>
  </si>
  <si>
    <t>08040219899</t>
  </si>
  <si>
    <t>ZM-POR-2024-0444</t>
  </si>
  <si>
    <t>08135747718</t>
  </si>
  <si>
    <t>ZM-POR-2024-1008</t>
  </si>
  <si>
    <t>08148524544</t>
  </si>
  <si>
    <t>ZM-POR-2023-0385</t>
  </si>
  <si>
    <t>07035984102</t>
  </si>
  <si>
    <t>ZM-POR-2023-0579</t>
  </si>
  <si>
    <t>ZM-POR-2023-0727</t>
  </si>
  <si>
    <t>07059168632</t>
  </si>
  <si>
    <t>ZM-POR-2024-0510</t>
  </si>
  <si>
    <t>07053446826</t>
  </si>
  <si>
    <t>ZM-POR-2024-0204</t>
  </si>
  <si>
    <t>08035609772</t>
  </si>
  <si>
    <t>ZM-POR-2024-0356</t>
  </si>
  <si>
    <t>08187515307</t>
  </si>
  <si>
    <t>ZM-POR-2024-0336</t>
  </si>
  <si>
    <t>09021390263</t>
  </si>
  <si>
    <t>ZM-POR-2023-0261</t>
  </si>
  <si>
    <t>07033896465</t>
  </si>
  <si>
    <t>ZM-POR-2023-0885</t>
  </si>
  <si>
    <t>07065432489</t>
  </si>
  <si>
    <t>ZM-POR-2023-0523</t>
  </si>
  <si>
    <t>07073956659</t>
  </si>
  <si>
    <t>ZM-POR-2024-1068</t>
  </si>
  <si>
    <t>08162174108</t>
  </si>
  <si>
    <t>ZM-POR-2023-0123</t>
  </si>
  <si>
    <t>09074882332</t>
  </si>
  <si>
    <t>ZM-POR-2024-0730</t>
  </si>
  <si>
    <t>08096582838</t>
  </si>
  <si>
    <t>ZM-POR-2023-0457</t>
  </si>
  <si>
    <t>09110705209</t>
  </si>
  <si>
    <t>ZM-POR-2024-0698</t>
  </si>
  <si>
    <t>08035937165</t>
  </si>
  <si>
    <t>ZM-POR-2023-1069</t>
  </si>
  <si>
    <t>09096258077</t>
  </si>
  <si>
    <t>ZM-POR-2023-0969</t>
  </si>
  <si>
    <t>ZM-POR-2024-0484</t>
  </si>
  <si>
    <t>09131689291</t>
  </si>
  <si>
    <t>ZM-POR-2023-0115</t>
  </si>
  <si>
    <t>09188474696</t>
  </si>
  <si>
    <t>ZM-POR-2024-0068</t>
  </si>
  <si>
    <t>08044537180</t>
  </si>
  <si>
    <t>ZM-POR-2023-0559</t>
  </si>
  <si>
    <t>07056447154</t>
  </si>
  <si>
    <t>ZM-POR-2024-0704</t>
  </si>
  <si>
    <t>07041168863</t>
  </si>
  <si>
    <t>ZM-POR-2024-1036</t>
  </si>
  <si>
    <t>08028376400</t>
  </si>
  <si>
    <t>ZM-POR-2023-0655</t>
  </si>
  <si>
    <t>07018430530</t>
  </si>
  <si>
    <t>ZM-POR-2024-0144</t>
  </si>
  <si>
    <t>08013915837</t>
  </si>
  <si>
    <t>ZM-POR-2024-0134</t>
  </si>
  <si>
    <t>09179723676</t>
  </si>
  <si>
    <t>ZM-POR-2024-0622</t>
  </si>
  <si>
    <t>ZM-POR-2023-0307</t>
  </si>
  <si>
    <t>08077582815</t>
  </si>
  <si>
    <t>ZM-POR-2024-0290</t>
  </si>
  <si>
    <t>08038924624</t>
  </si>
  <si>
    <t>ZM-POR-2024-0838</t>
  </si>
  <si>
    <t>08074593689</t>
  </si>
  <si>
    <t>ZM-POR-2023-0797</t>
  </si>
  <si>
    <t>09052251044</t>
  </si>
  <si>
    <t>ZM-POR-2024-0954</t>
  </si>
  <si>
    <t>08068942715</t>
  </si>
  <si>
    <t>ZM-POR-2024-0456</t>
  </si>
  <si>
    <t>08082767011</t>
  </si>
  <si>
    <t>ZM-POR-2024-0678</t>
  </si>
  <si>
    <t>07018521806</t>
  </si>
  <si>
    <t>ZM-POR-2023-1067</t>
  </si>
  <si>
    <t>08020195897</t>
  </si>
  <si>
    <t>ZM-POR-2023-0183</t>
  </si>
  <si>
    <t>09184716684</t>
  </si>
  <si>
    <t>ZM-POR-2023-0031</t>
  </si>
  <si>
    <t>07027587309</t>
  </si>
  <si>
    <t>ZM-POR-2024-0966</t>
  </si>
  <si>
    <t>07080172252</t>
  </si>
  <si>
    <t>ZM-POR-2024-0260</t>
  </si>
  <si>
    <t>09178659567</t>
  </si>
  <si>
    <t>ZM-POR-2023-0893</t>
  </si>
  <si>
    <t>08045420602</t>
  </si>
  <si>
    <t>ZM-POR-2024-0276</t>
  </si>
  <si>
    <t>07095423462</t>
  </si>
  <si>
    <t>ZM-POR-2023-0301</t>
  </si>
  <si>
    <t>07036450969</t>
  </si>
  <si>
    <t>ZM-POR-2023-0815</t>
  </si>
  <si>
    <t>08091396115</t>
  </si>
  <si>
    <t>ZM-POR-2023-0279</t>
  </si>
  <si>
    <t>08110061461</t>
  </si>
  <si>
    <t>ZM-POR-2024-0142</t>
  </si>
  <si>
    <t>09146640375</t>
  </si>
  <si>
    <t>ZM-POR-2024-0508</t>
  </si>
  <si>
    <t>08144131173</t>
  </si>
  <si>
    <t>ZM-POR-2023-0607</t>
  </si>
  <si>
    <t>08087036232</t>
  </si>
  <si>
    <t>ZM-POR-2023-0199</t>
  </si>
  <si>
    <t>08174184707</t>
  </si>
  <si>
    <t>ZM-POR-2024-0800</t>
  </si>
  <si>
    <t>07032763064</t>
  </si>
  <si>
    <t>ZM-POR-2024-0016</t>
  </si>
  <si>
    <t>08096708896</t>
  </si>
  <si>
    <t>ZM-POR-2024-0146</t>
  </si>
  <si>
    <t>08166690864</t>
  </si>
  <si>
    <t>ZM-POR-2024-0832</t>
  </si>
  <si>
    <t>08042247395</t>
  </si>
  <si>
    <t>ZM-POR-2023-0665</t>
  </si>
  <si>
    <t>ZM-POR-2024-0876</t>
  </si>
  <si>
    <t>09020362741</t>
  </si>
  <si>
    <t>ZM-POR-2024-1072</t>
  </si>
  <si>
    <t>08043597957</t>
  </si>
  <si>
    <t>ZM-POR-2023-0033</t>
  </si>
  <si>
    <t>09158188783</t>
  </si>
  <si>
    <t>ZM-POR-2023-0113</t>
  </si>
  <si>
    <t>08041243240</t>
  </si>
  <si>
    <t>ZM-POR-2024-1062</t>
  </si>
  <si>
    <t>08174936882</t>
  </si>
  <si>
    <t>ZM-POR-2023-0107</t>
  </si>
  <si>
    <t>08085031414</t>
  </si>
  <si>
    <t>ZM-POR-2024-0744</t>
  </si>
  <si>
    <t>09180456949</t>
  </si>
  <si>
    <t>ZM-POR-2024-0524</t>
  </si>
  <si>
    <t>07073267568</t>
  </si>
  <si>
    <t>ZM-POR-2023-0155</t>
  </si>
  <si>
    <t>08166506211</t>
  </si>
  <si>
    <t>ZM-POR-2024-0636</t>
  </si>
  <si>
    <t>07044656793</t>
  </si>
  <si>
    <t>ZM-POR-2024-0098</t>
  </si>
  <si>
    <t>08050044553</t>
  </si>
  <si>
    <t>ZM-POR-2024-1034</t>
  </si>
  <si>
    <t>09051745579</t>
  </si>
  <si>
    <t>ZM-POR-2023-0519</t>
  </si>
  <si>
    <t>07028524778</t>
  </si>
  <si>
    <t>ZM-POR-2024-0890</t>
  </si>
  <si>
    <t>08034854035</t>
  </si>
  <si>
    <t>ZM-POR-2024-1002</t>
  </si>
  <si>
    <t>ZM-POR-2024-0060</t>
  </si>
  <si>
    <t>08124951020</t>
  </si>
  <si>
    <t>ZM-POR-2024-0474</t>
  </si>
  <si>
    <t>08037831092</t>
  </si>
  <si>
    <t>ZM-POR-2023-0417</t>
  </si>
  <si>
    <t>07011253956</t>
  </si>
  <si>
    <t>ZM-POR-2024-0718</t>
  </si>
  <si>
    <t>ZM-POR-2023-0197</t>
  </si>
  <si>
    <t>08029448888</t>
  </si>
  <si>
    <t>ZM-POR-2024-0824</t>
  </si>
  <si>
    <t>09115180306</t>
  </si>
  <si>
    <t>ZM-POR-2024-0340</t>
  </si>
  <si>
    <t>ZM-POR-2024-0432</t>
  </si>
  <si>
    <t>08049357981</t>
  </si>
  <si>
    <t>ZM-POR-2023-0827</t>
  </si>
  <si>
    <t>ZM-POR-2023-1007</t>
  </si>
  <si>
    <t>09013343973</t>
  </si>
  <si>
    <t>ZM-POR-2024-0344</t>
  </si>
  <si>
    <t>08117411994</t>
  </si>
  <si>
    <t>ZM-POR-2023-0147</t>
  </si>
  <si>
    <t>07071706876</t>
  </si>
  <si>
    <t>ZM-POR-2024-0942</t>
  </si>
  <si>
    <t>08027809982</t>
  </si>
  <si>
    <t>ZM-POR-2023-0371</t>
  </si>
  <si>
    <t>08185454686</t>
  </si>
  <si>
    <t>ZM-POR-2023-0211</t>
  </si>
  <si>
    <t>07098377677</t>
  </si>
  <si>
    <t>ZM-POR-2023-0471</t>
  </si>
  <si>
    <t>ZM-POR-2024-0152</t>
  </si>
  <si>
    <t>07060712033</t>
  </si>
  <si>
    <t>ZM-POR-2024-0848</t>
  </si>
  <si>
    <t>07096688443</t>
  </si>
  <si>
    <t>ZM-POR-2023-0557</t>
  </si>
  <si>
    <t>07065741930</t>
  </si>
  <si>
    <t>ZM-POR-2024-0920</t>
  </si>
  <si>
    <t>ZM-POR-2023-0961</t>
  </si>
  <si>
    <t>08143067196</t>
  </si>
  <si>
    <t>ZM-POR-2023-0349</t>
  </si>
  <si>
    <t>09133987737</t>
  </si>
  <si>
    <t>ZM-POR-2023-0095</t>
  </si>
  <si>
    <t>09018134946</t>
  </si>
  <si>
    <t>ZM-POR-2023-0537</t>
  </si>
  <si>
    <t>08097670851</t>
  </si>
  <si>
    <t>ZM-POR-2024-0534</t>
  </si>
  <si>
    <t>09193505513</t>
  </si>
  <si>
    <t>ZM-POR-2023-0907</t>
  </si>
  <si>
    <t>08150201656</t>
  </si>
  <si>
    <t>ZM-POR-2024-0470</t>
  </si>
  <si>
    <t>07028081675</t>
  </si>
  <si>
    <t>ZM-POR-2024-0716</t>
  </si>
  <si>
    <t>ZM-POR-2023-0039</t>
  </si>
  <si>
    <t>ZM-POR-2024-0642</t>
  </si>
  <si>
    <t>07092147309</t>
  </si>
  <si>
    <t>ZM-POR-2023-0007</t>
  </si>
  <si>
    <t>ZM-POR-2024-0552</t>
  </si>
  <si>
    <t>07083806406</t>
  </si>
  <si>
    <t>ZM-POR-2023-0951</t>
  </si>
  <si>
    <t>08154323419</t>
  </si>
  <si>
    <t>ZM-POR-2024-0354</t>
  </si>
  <si>
    <t>07019265460</t>
  </si>
  <si>
    <t>ZM-POR-2024-0424</t>
  </si>
  <si>
    <t>ZM-POR-2023-0697</t>
  </si>
  <si>
    <t>ZM-POR-2023-0169</t>
  </si>
  <si>
    <t>08056192261</t>
  </si>
  <si>
    <t>ZM-POR-2023-0057</t>
  </si>
  <si>
    <t>07082439009</t>
  </si>
  <si>
    <t>ZM-POR-2024-0040</t>
  </si>
  <si>
    <t>08020845744</t>
  </si>
  <si>
    <t>ZM-POR-2024-0854</t>
  </si>
  <si>
    <t>07064001370</t>
  </si>
  <si>
    <t>ZM-POR-2024-0288</t>
  </si>
  <si>
    <t>09121604163</t>
  </si>
  <si>
    <t>ZM-POR-2024-0176</t>
  </si>
  <si>
    <t>07088457076</t>
  </si>
  <si>
    <t>ZM-POR-2023-0677</t>
  </si>
  <si>
    <t>07093176631</t>
  </si>
  <si>
    <t>ZM-POR-2024-0912</t>
  </si>
  <si>
    <t>09195217649</t>
  </si>
  <si>
    <t>ZM-POR-2024-0670</t>
  </si>
  <si>
    <t>07076368080</t>
  </si>
  <si>
    <t>ZM-POR-2023-0955</t>
  </si>
  <si>
    <t>09145465073</t>
  </si>
  <si>
    <t>ZM-POR-2024-0308</t>
  </si>
  <si>
    <t>ZM-POR-2023-0141</t>
  </si>
  <si>
    <t>07090209259</t>
  </si>
  <si>
    <t>ZM-POR-2023-0807</t>
  </si>
  <si>
    <t>09174188618</t>
  </si>
  <si>
    <t>ZM-POR-2023-1003</t>
  </si>
  <si>
    <t>08150700613</t>
  </si>
  <si>
    <t>ZM-POR-2023-0621</t>
  </si>
  <si>
    <t>08020197590</t>
  </si>
  <si>
    <t>ZM-POR-2023-0805</t>
  </si>
  <si>
    <t>08052131215</t>
  </si>
  <si>
    <t>ZM-POR-2024-0684</t>
  </si>
  <si>
    <t>07053556179</t>
  </si>
  <si>
    <t>ZM-POR-2023-0651</t>
  </si>
  <si>
    <t>07074003383</t>
  </si>
  <si>
    <t>ZM-POR-2024-0732</t>
  </si>
  <si>
    <t>07048619597</t>
  </si>
  <si>
    <t>ZM-POR-2024-0952</t>
  </si>
  <si>
    <t>08058775153</t>
  </si>
  <si>
    <t>ZM-POR-2024-0582</t>
  </si>
  <si>
    <t>08115061044</t>
  </si>
  <si>
    <t>ZM-POR-2023-0829</t>
  </si>
  <si>
    <t>08097295107</t>
  </si>
  <si>
    <t>ZM-POR-2024-0160</t>
  </si>
  <si>
    <t>09194141421</t>
  </si>
  <si>
    <t>ZM-POR-2024-0984</t>
  </si>
  <si>
    <t>08066763356</t>
  </si>
  <si>
    <t>ZM-POR-2024-0502</t>
  </si>
  <si>
    <t>09025386579</t>
  </si>
  <si>
    <t>ZM-POR-2024-0352</t>
  </si>
  <si>
    <t>09121142470</t>
  </si>
  <si>
    <t>ZM-POR-2024-0184</t>
  </si>
  <si>
    <t>09097661571</t>
  </si>
  <si>
    <t>ZM-POR-2024-0386</t>
  </si>
  <si>
    <t>09111894040</t>
  </si>
  <si>
    <t>ZM-POR-2023-0167</t>
  </si>
  <si>
    <t>07073197499</t>
  </si>
  <si>
    <t>ZM-POR-2024-0450</t>
  </si>
  <si>
    <t>09023582811</t>
  </si>
  <si>
    <t>ZM-POR-2023-0481</t>
  </si>
  <si>
    <t>07030185982</t>
  </si>
  <si>
    <t>ZM-POR-2024-0620</t>
  </si>
  <si>
    <t>08099582601</t>
  </si>
  <si>
    <t>ZM-POR-2023-0825</t>
  </si>
  <si>
    <t>ZM-POR-2024-0562</t>
  </si>
  <si>
    <t>09026775289</t>
  </si>
  <si>
    <t>ZM-POR-2023-0351</t>
  </si>
  <si>
    <t>ZM-POR-2023-0165</t>
  </si>
  <si>
    <t>09173963476</t>
  </si>
  <si>
    <t>ZM-POR-2024-0314</t>
  </si>
  <si>
    <t>09124347726</t>
  </si>
  <si>
    <t>ZM-POR-2024-0858</t>
  </si>
  <si>
    <t>07010411575</t>
  </si>
  <si>
    <t>ZM-POR-2023-0241</t>
  </si>
  <si>
    <t>09040491858</t>
  </si>
  <si>
    <t>ZM-POR-2023-0397</t>
  </si>
  <si>
    <t>ZM-POR-2024-0896</t>
  </si>
  <si>
    <t>08080060927</t>
  </si>
  <si>
    <t>ZM-POR-2023-0553</t>
  </si>
  <si>
    <t>09126069825</t>
  </si>
  <si>
    <t>ZM-POR-2024-0042</t>
  </si>
  <si>
    <t>08036672637</t>
  </si>
  <si>
    <t>ZM-POR-2024-0602</t>
  </si>
  <si>
    <t>08175639650</t>
  </si>
  <si>
    <t>ZM-POR-2023-0765</t>
  </si>
  <si>
    <t>07061618548</t>
  </si>
  <si>
    <t>ZM-POR-2023-0391</t>
  </si>
  <si>
    <t>08086396588</t>
  </si>
  <si>
    <t>ZM-POR-2024-1064</t>
  </si>
  <si>
    <t>07080133072</t>
  </si>
  <si>
    <t>ZM-POR-2024-0372</t>
  </si>
  <si>
    <t>08119203537</t>
  </si>
  <si>
    <t>ZM-POR-2023-1041</t>
  </si>
  <si>
    <t>08091571407</t>
  </si>
  <si>
    <t>ZM-POR-2023-0989</t>
  </si>
  <si>
    <t>08030793913</t>
  </si>
  <si>
    <t>ZM-POR-2023-0239</t>
  </si>
  <si>
    <t>09053517319</t>
  </si>
  <si>
    <t>ZM-POR-2024-0448</t>
  </si>
  <si>
    <t>ZM-POR-2023-0019</t>
  </si>
  <si>
    <t>09060849738</t>
  </si>
  <si>
    <t>ZM-POR-2023-0871</t>
  </si>
  <si>
    <t>08096240292</t>
  </si>
  <si>
    <t>ZM-POR-2023-0455</t>
  </si>
  <si>
    <t>07035476105</t>
  </si>
  <si>
    <t>ZM-POR-2024-0932</t>
  </si>
  <si>
    <t>07019891193</t>
  </si>
  <si>
    <t>ZM-POR-2024-0328</t>
  </si>
  <si>
    <t>ZM-POR-2023-1023</t>
  </si>
  <si>
    <t>08198466896</t>
  </si>
  <si>
    <t>ZM-POR-2023-0499</t>
  </si>
  <si>
    <t>07066355359</t>
  </si>
  <si>
    <t>ZM-POR-2023-0229</t>
  </si>
  <si>
    <t>08053508227</t>
  </si>
  <si>
    <t>ZM-POR-2023-0477</t>
  </si>
  <si>
    <t>09180434980</t>
  </si>
  <si>
    <t>ZM-POR-2023-1085</t>
  </si>
  <si>
    <t>08068051526</t>
  </si>
  <si>
    <t>ZM-POR-2023-0247</t>
  </si>
  <si>
    <t>ZM-POR-2024-1024</t>
  </si>
  <si>
    <t>09076384919</t>
  </si>
  <si>
    <t>ZM-POR-2023-0777</t>
  </si>
  <si>
    <t>08025238151</t>
  </si>
  <si>
    <t>ZM-POR-2023-1047</t>
  </si>
  <si>
    <t>ZM-POR-2023-1027</t>
  </si>
  <si>
    <t>07068366840</t>
  </si>
  <si>
    <t>ZM-POR-2023-0857</t>
  </si>
  <si>
    <t>08048394048</t>
  </si>
  <si>
    <t>ZM-POR-2023-0375</t>
  </si>
  <si>
    <t>09039996752</t>
  </si>
  <si>
    <t>ZM-POR-2023-0085</t>
  </si>
  <si>
    <t>08076252790</t>
  </si>
  <si>
    <t>ZM-POR-2023-0821</t>
  </si>
  <si>
    <t>ZM-POR-2024-0774</t>
  </si>
  <si>
    <t>ZM-POR-2024-0614</t>
  </si>
  <si>
    <t>07039813562</t>
  </si>
  <si>
    <t>ZM-POR-2024-0238</t>
  </si>
  <si>
    <t>09177059731</t>
  </si>
  <si>
    <t>ZM-POR-2023-0359</t>
  </si>
  <si>
    <t>09128140806</t>
  </si>
  <si>
    <t>ZM-POR-2024-0558</t>
  </si>
  <si>
    <t>ZM-POR-2023-0299</t>
  </si>
  <si>
    <t>09182389275</t>
  </si>
  <si>
    <t>ZM-POR-2024-0114</t>
  </si>
  <si>
    <t>09013686218</t>
  </si>
  <si>
    <t>ZM-POR-2023-1057</t>
  </si>
  <si>
    <t>07077433562</t>
  </si>
  <si>
    <t>ZM-POR-2023-0265</t>
  </si>
  <si>
    <t>07089520411</t>
  </si>
  <si>
    <t>ZM-POR-2024-0020</t>
  </si>
  <si>
    <t>08084715586</t>
  </si>
  <si>
    <t>ZM-POR-2024-0990</t>
  </si>
  <si>
    <t>08060620397</t>
  </si>
  <si>
    <t>ZM-POR-2024-0224</t>
  </si>
  <si>
    <t>ZM-POR-2024-0816</t>
  </si>
  <si>
    <t>09010065927</t>
  </si>
  <si>
    <t>ZM-POR-2024-0130</t>
  </si>
  <si>
    <t>ZM-POR-2023-0755</t>
  </si>
  <si>
    <t>08171450947</t>
  </si>
  <si>
    <t>ZM-POR-2024-1060</t>
  </si>
  <si>
    <t>07097114873</t>
  </si>
  <si>
    <t>ZM-POR-2024-0936</t>
  </si>
  <si>
    <t>08141136656</t>
  </si>
  <si>
    <t>ZM-POR-2023-0219</t>
  </si>
  <si>
    <t>09061461538</t>
  </si>
  <si>
    <t>ZM-POR-2024-0274</t>
  </si>
  <si>
    <t>ZM-POR-2024-0986</t>
  </si>
  <si>
    <t>08079638209</t>
  </si>
  <si>
    <t>ZM-POR-2023-0159</t>
  </si>
  <si>
    <t>07095187186</t>
  </si>
  <si>
    <t>ZM-POR-2023-0269</t>
  </si>
  <si>
    <t>08068385856</t>
  </si>
  <si>
    <t>ZM-POR-2023-0895</t>
  </si>
  <si>
    <t>08057166708</t>
  </si>
  <si>
    <t>ZM-POR-2024-0550</t>
  </si>
  <si>
    <t>07016244535</t>
  </si>
  <si>
    <t>ZM-POR-2023-0555</t>
  </si>
  <si>
    <t>07094687154</t>
  </si>
  <si>
    <t>ZM-POR-2023-0721</t>
  </si>
  <si>
    <t>08073272089</t>
  </si>
  <si>
    <t>ZM-POR-2023-0619</t>
  </si>
  <si>
    <t>08010023005</t>
  </si>
  <si>
    <t>ZM-POR-2024-0090</t>
  </si>
  <si>
    <t>09171400626</t>
  </si>
  <si>
    <t>ZM-POR-2023-0425</t>
  </si>
  <si>
    <t>ZM-POR-2024-0940</t>
  </si>
  <si>
    <t>09010573321</t>
  </si>
  <si>
    <t>ZM-POR-2024-1030</t>
  </si>
  <si>
    <t>08114235656</t>
  </si>
  <si>
    <t>ZM-POR-2023-0909</t>
  </si>
  <si>
    <t>08191705627</t>
  </si>
  <si>
    <t>ZM-POR-2024-0334</t>
  </si>
  <si>
    <t>07061195727</t>
  </si>
  <si>
    <t>ZM-POR-2023-0319</t>
  </si>
  <si>
    <t>09179889664</t>
  </si>
  <si>
    <t>ZM-POR-2024-0514</t>
  </si>
  <si>
    <t>08040670372</t>
  </si>
  <si>
    <t>ZM-POR-2023-0599</t>
  </si>
  <si>
    <t>08071464306</t>
  </si>
  <si>
    <t>ZM-POR-2024-0630</t>
  </si>
  <si>
    <t>08070476898</t>
  </si>
  <si>
    <t>ZM-POR-2023-0049</t>
  </si>
  <si>
    <t>08073716559</t>
  </si>
  <si>
    <t>ZM-POR-2024-0110</t>
  </si>
  <si>
    <t>07083996748</t>
  </si>
  <si>
    <t>ZM-POR-2024-0720</t>
  </si>
  <si>
    <t>08067798557</t>
  </si>
  <si>
    <t>ZM-POR-2024-0546</t>
  </si>
  <si>
    <t>07046674793</t>
  </si>
  <si>
    <t>ZM-POR-2023-0027</t>
  </si>
  <si>
    <t>08017075125</t>
  </si>
  <si>
    <t>ZM-POR-2023-0401</t>
  </si>
  <si>
    <t>08073780929</t>
  </si>
  <si>
    <t>ZM-POR-2023-0403</t>
  </si>
  <si>
    <t>07021185397</t>
  </si>
  <si>
    <t>ZM-POR-2024-0908</t>
  </si>
  <si>
    <t>08033262863</t>
  </si>
  <si>
    <t>ZM-POR-2023-0835</t>
  </si>
  <si>
    <t>09171211064</t>
  </si>
  <si>
    <t>ZM-POR-2024-0608</t>
  </si>
  <si>
    <t>08138125661</t>
  </si>
  <si>
    <t>ZM-POR-2023-0863</t>
  </si>
  <si>
    <t>ZM-POR-2023-0853</t>
  </si>
  <si>
    <t>09169880055</t>
  </si>
  <si>
    <t>ZM-POR-2024-0956</t>
  </si>
  <si>
    <t>08015513078</t>
  </si>
  <si>
    <t>ZM-POR-2023-0065</t>
  </si>
  <si>
    <t>09030104082</t>
  </si>
  <si>
    <t>ZM-POR-2023-1075</t>
  </si>
  <si>
    <t>08078730920</t>
  </si>
  <si>
    <t>ZM-POR-2024-0306</t>
  </si>
  <si>
    <t>07091483974</t>
  </si>
  <si>
    <t>ZM-POR-2024-1020</t>
  </si>
  <si>
    <t>08174589864</t>
  </si>
  <si>
    <t>ZM-POR-2023-0445</t>
  </si>
  <si>
    <t>09161657895</t>
  </si>
  <si>
    <t>ZM-POR-2023-0535</t>
  </si>
  <si>
    <t>08072190337</t>
  </si>
  <si>
    <t>ZM-POR-2024-0272</t>
  </si>
  <si>
    <t>07028317269</t>
  </si>
  <si>
    <t>ZM-POR-2023-0931</t>
  </si>
  <si>
    <t>07076805291</t>
  </si>
  <si>
    <t>ZM-POR-2024-0850</t>
  </si>
  <si>
    <t>08120576385</t>
  </si>
  <si>
    <t>ZM-POR-2024-0322</t>
  </si>
  <si>
    <t>09173928545</t>
  </si>
  <si>
    <t>ZM-POR-2023-0731</t>
  </si>
  <si>
    <t>08083588980</t>
  </si>
  <si>
    <t>ZM-POR-2023-0561</t>
  </si>
  <si>
    <t>07096890792</t>
  </si>
  <si>
    <t>ZM-POR-2023-1043</t>
  </si>
  <si>
    <t>08069614922</t>
  </si>
  <si>
    <t>ZM-POR-2023-0543</t>
  </si>
  <si>
    <t>ZM-POR-2024-0070</t>
  </si>
  <si>
    <t>08055092418</t>
  </si>
  <si>
    <t>ZM-POR-2024-0172</t>
  </si>
  <si>
    <t>08021627025</t>
  </si>
  <si>
    <t>ZM-POR-2023-0997</t>
  </si>
  <si>
    <t>09162879163</t>
  </si>
  <si>
    <t>ZM-POR-2024-0362</t>
  </si>
  <si>
    <t>08148786262</t>
  </si>
  <si>
    <t>ZM-POR-2023-0267</t>
  </si>
  <si>
    <t>ZM-POR-2023-0345</t>
  </si>
  <si>
    <t>ZM-POR-2024-0406</t>
  </si>
  <si>
    <t>08034517345</t>
  </si>
  <si>
    <t>ZM-POR-2023-0675</t>
  </si>
  <si>
    <t>09198329362</t>
  </si>
  <si>
    <t>ZM-POR-2024-0714</t>
  </si>
  <si>
    <t>09059337509</t>
  </si>
  <si>
    <t>ZM-POR-2023-0959</t>
  </si>
  <si>
    <t>07078693669</t>
  </si>
  <si>
    <t>ZM-POR-2024-0710</t>
  </si>
  <si>
    <t>07039809761</t>
  </si>
  <si>
    <t>ZM-POR-2023-0253</t>
  </si>
  <si>
    <t>09177990787</t>
  </si>
  <si>
    <t>ZM-POR-2023-0633</t>
  </si>
  <si>
    <t>08121910242</t>
  </si>
  <si>
    <t>ZM-POR-2023-0337</t>
  </si>
  <si>
    <t>09162415421</t>
  </si>
  <si>
    <t>ZM-POR-2023-0649</t>
  </si>
  <si>
    <t>07082426305</t>
  </si>
  <si>
    <t>ZM-POR-2024-0364</t>
  </si>
  <si>
    <t>07070047877</t>
  </si>
  <si>
    <t>ZM-POR-2023-0917</t>
  </si>
  <si>
    <t>08041410646</t>
  </si>
  <si>
    <t>ZM-POR-2023-0449</t>
  </si>
  <si>
    <t>08018377283</t>
  </si>
  <si>
    <t>ZM-POR-2024-0584</t>
  </si>
  <si>
    <t>07025712986</t>
  </si>
  <si>
    <t>ZM-POR-2023-0641</t>
  </si>
  <si>
    <t>Nneka Dada</t>
  </si>
  <si>
    <t>08052184838</t>
  </si>
  <si>
    <t>ZM-POR-2023-0427</t>
  </si>
  <si>
    <t>ZM-POR-2023-0293</t>
  </si>
  <si>
    <t>08159611763</t>
  </si>
  <si>
    <t>ZM-POR-2023-0923</t>
  </si>
  <si>
    <t>08021242702</t>
  </si>
  <si>
    <t>ZM-POR-2024-0010</t>
  </si>
  <si>
    <t>ZM-POR-2023-0811</t>
  </si>
  <si>
    <t>09123733929</t>
  </si>
  <si>
    <t>ZM-POR-2024-0700</t>
  </si>
  <si>
    <t>07055206053</t>
  </si>
  <si>
    <t>ZM-POR-2024-0170</t>
  </si>
  <si>
    <t>09038123697</t>
  </si>
  <si>
    <t>ZM-POR-2023-0915</t>
  </si>
  <si>
    <t>08121141630</t>
  </si>
  <si>
    <t>ZM-POR-2023-0569</t>
  </si>
  <si>
    <t>07043190042</t>
  </si>
  <si>
    <t>ZM-POR-2023-0255</t>
  </si>
  <si>
    <t>07026957410</t>
  </si>
  <si>
    <t>ZM-POR-2023-0329</t>
  </si>
  <si>
    <t>09037010861</t>
  </si>
  <si>
    <t>ZM-POR-2023-0187</t>
  </si>
  <si>
    <t>ZM-POR-2023-0879</t>
  </si>
  <si>
    <t>ZM-POR-2024-0358</t>
  </si>
  <si>
    <t>07092518837</t>
  </si>
  <si>
    <t>ZM-POR-2024-0052</t>
  </si>
  <si>
    <t>08117577236</t>
  </si>
  <si>
    <t>ZM-POR-2024-0646</t>
  </si>
  <si>
    <t>08062460757</t>
  </si>
  <si>
    <t>ZM-POR-2023-0163</t>
  </si>
  <si>
    <t>ZM-POR-2023-0017</t>
  </si>
  <si>
    <t>07069490388</t>
  </si>
  <si>
    <t>ZM-POR-2024-0076</t>
  </si>
  <si>
    <t>ZM-POR-2024-0526</t>
  </si>
  <si>
    <t>ZM-POR-2024-0074</t>
  </si>
  <si>
    <t>08099359062</t>
  </si>
  <si>
    <t>ZM-POR-2023-1079</t>
  </si>
  <si>
    <t>08141231376</t>
  </si>
  <si>
    <t>ZM-POR-2023-1017</t>
  </si>
  <si>
    <t>08151263911</t>
  </si>
  <si>
    <t>ZM-POR-2023-0061</t>
  </si>
  <si>
    <t>09038851369</t>
  </si>
  <si>
    <t>ZM-POR-2023-0587</t>
  </si>
  <si>
    <t>08016556643</t>
  </si>
  <si>
    <t>ZM-POR-2024-0712</t>
  </si>
  <si>
    <t>09171332599</t>
  </si>
  <si>
    <t>ZM-POR-2023-0361</t>
  </si>
  <si>
    <t>07039104712</t>
  </si>
  <si>
    <t>ZM-POR-2024-1040</t>
  </si>
  <si>
    <t>09048412519</t>
  </si>
  <si>
    <t>ZM-POR-2023-0029</t>
  </si>
  <si>
    <t>07070131526</t>
  </si>
  <si>
    <t>ZM-POR-2023-0905</t>
  </si>
  <si>
    <t>08092693634</t>
  </si>
  <si>
    <t>ZM-POR-2023-0275</t>
  </si>
  <si>
    <t>ZM-POR-2023-0973</t>
  </si>
  <si>
    <t>ZM-POR-2023-0079</t>
  </si>
  <si>
    <t>08168161987</t>
  </si>
  <si>
    <t>ZM-POR-2024-0830</t>
  </si>
  <si>
    <t>09030984460</t>
  </si>
  <si>
    <t>ZM-POR-2024-0150</t>
  </si>
  <si>
    <t>08171195139</t>
  </si>
  <si>
    <t>ZM-POR-2024-0158</t>
  </si>
  <si>
    <t>08047034836</t>
  </si>
  <si>
    <t>ZM-POR-2023-1033</t>
  </si>
  <si>
    <t>08026539069</t>
  </si>
  <si>
    <t>ZM-POR-2023-0913</t>
  </si>
  <si>
    <t>09036589822</t>
  </si>
  <si>
    <t>ZM-POR-2024-0486</t>
  </si>
  <si>
    <t>ZM-POR-2023-0637</t>
  </si>
  <si>
    <t>07057212634</t>
  </si>
  <si>
    <t>ZM-POR-2024-0096</t>
  </si>
  <si>
    <t>07012332381</t>
  </si>
  <si>
    <t>ZM-POR-2024-0922</t>
  </si>
  <si>
    <t>09134064044</t>
  </si>
  <si>
    <t>ZM-POR-2023-1059</t>
  </si>
  <si>
    <t>08090720657</t>
  </si>
  <si>
    <t>ZM-POR-2024-0250</t>
  </si>
  <si>
    <t>09057078054</t>
  </si>
  <si>
    <t>ZM-POR-2024-0544</t>
  </si>
  <si>
    <t>08053452532</t>
  </si>
  <si>
    <t>ZM-POR-2024-0980</t>
  </si>
  <si>
    <t>08029769861</t>
  </si>
  <si>
    <t>ZM-POR-2023-0551</t>
  </si>
  <si>
    <t>08174181621</t>
  </si>
  <si>
    <t>ZM-POR-2024-0208</t>
  </si>
  <si>
    <t>08187637851</t>
  </si>
  <si>
    <t>ZM-POR-2023-0341</t>
  </si>
  <si>
    <t>07061564119</t>
  </si>
  <si>
    <t>ZM-POR-2023-0273</t>
  </si>
  <si>
    <t>08012398717</t>
  </si>
  <si>
    <t>ZM-POR-2023-0749</t>
  </si>
  <si>
    <t>07044466067</t>
  </si>
  <si>
    <t>ZM-POR-2023-0469</t>
  </si>
  <si>
    <t>08134567364</t>
  </si>
  <si>
    <t>ZM-POR-2023-0105</t>
  </si>
  <si>
    <t>09174513379</t>
  </si>
  <si>
    <t>ZM-POR-2024-0018</t>
  </si>
  <si>
    <t>07024851071</t>
  </si>
  <si>
    <t>ZM-POR-2023-1097</t>
  </si>
  <si>
    <t>09025468541</t>
  </si>
  <si>
    <t>ZM-POR-2023-0761</t>
  </si>
  <si>
    <t>09164847951</t>
  </si>
  <si>
    <t>ZM-POR-2023-0461</t>
  </si>
  <si>
    <t>07062218316</t>
  </si>
  <si>
    <t>ZM-POR-2023-0565</t>
  </si>
  <si>
    <t>08041836046</t>
  </si>
  <si>
    <t>ZM-POR-2024-0452</t>
  </si>
  <si>
    <t>09138297077</t>
  </si>
  <si>
    <t>ZM-POR-2023-0741</t>
  </si>
  <si>
    <t>08084626720</t>
  </si>
  <si>
    <t>ZM-POR-2024-0126</t>
  </si>
  <si>
    <t>07077415119</t>
  </si>
  <si>
    <t>ZM-POR-2023-0623</t>
  </si>
  <si>
    <t>08149075806</t>
  </si>
  <si>
    <t>ZM-POR-2024-0438</t>
  </si>
  <si>
    <t>07080757754</t>
  </si>
  <si>
    <t>ZM-POR-2023-0851</t>
  </si>
  <si>
    <t>09032443832</t>
  </si>
  <si>
    <t>ZM-POR-2024-0594</t>
  </si>
  <si>
    <t>07079618389</t>
  </si>
  <si>
    <t>ZM-POR-2024-0446</t>
  </si>
  <si>
    <t>08073091764</t>
  </si>
  <si>
    <t>ZM-POR-2024-0228</t>
  </si>
  <si>
    <t>08056566973</t>
  </si>
  <si>
    <t>ZM-POR-2024-0994</t>
  </si>
  <si>
    <t>08163518627</t>
  </si>
  <si>
    <t>ZM-POR-2023-0435</t>
  </si>
  <si>
    <t>08054011245</t>
  </si>
  <si>
    <t>ZM-POR-2023-0849</t>
  </si>
  <si>
    <t>ZM-POR-2024-0606</t>
  </si>
  <si>
    <t>ZM-POR-2024-0648</t>
  </si>
  <si>
    <t>07051821314</t>
  </si>
  <si>
    <t>ZM-POR-2023-0249</t>
  </si>
  <si>
    <t>09021660445</t>
  </si>
  <si>
    <t>ZM-POR-2023-0503</t>
  </si>
  <si>
    <t>08098700848</t>
  </si>
  <si>
    <t>ZM-POR-2024-0414</t>
  </si>
  <si>
    <t>07037441558</t>
  </si>
  <si>
    <t>ZM-POR-2024-0900</t>
  </si>
  <si>
    <t>07065518191</t>
  </si>
  <si>
    <t>ZM-POR-2024-0186</t>
  </si>
  <si>
    <t>09163498387</t>
  </si>
  <si>
    <t>ZM-POR-2023-0003</t>
  </si>
  <si>
    <t>08120852969</t>
  </si>
  <si>
    <t>ZM-POR-2023-0629</t>
  </si>
  <si>
    <t>08084398710</t>
  </si>
  <si>
    <t>ZM-POR-2024-0924</t>
  </si>
  <si>
    <t>08047456036</t>
  </si>
  <si>
    <t>ZM-POR-2024-0958</t>
  </si>
  <si>
    <t>08067535298</t>
  </si>
  <si>
    <t>ZM-POR-2023-0127</t>
  </si>
  <si>
    <t>ZM-POR-2023-0801</t>
  </si>
  <si>
    <t>08054480081</t>
  </si>
  <si>
    <t>ZM-POR-2024-0202</t>
  </si>
  <si>
    <t>08155111251</t>
  </si>
  <si>
    <t>ZM-POR-2023-0813</t>
  </si>
  <si>
    <t>09185543320</t>
  </si>
  <si>
    <t>ZM-POR-2024-0410</t>
  </si>
  <si>
    <t>07062246492</t>
  </si>
  <si>
    <t>ZM-POR-2023-0311</t>
  </si>
  <si>
    <t>07078027241</t>
  </si>
  <si>
    <t>ZM-POR-2023-0739</t>
  </si>
  <si>
    <t>07065512041</t>
  </si>
  <si>
    <t>ZM-POR-2024-0240</t>
  </si>
  <si>
    <t>08080544119</t>
  </si>
  <si>
    <t>ZM-POR-2024-0672</t>
  </si>
  <si>
    <t>08011664152</t>
  </si>
  <si>
    <t>ZM-POR-2024-0764</t>
  </si>
  <si>
    <t>08068201112</t>
  </si>
  <si>
    <t>ZM-POR-2024-0062</t>
  </si>
  <si>
    <t>07079175954</t>
  </si>
  <si>
    <t>ZM-POR-2023-0921</t>
  </si>
  <si>
    <t>08023204317</t>
  </si>
  <si>
    <t>ZM-POR-2024-0786</t>
  </si>
  <si>
    <t>08060666090</t>
  </si>
  <si>
    <t>ZM-POR-2023-0787</t>
  </si>
  <si>
    <t>08096118115</t>
  </si>
  <si>
    <t>ZM-POR-2024-0866</t>
  </si>
  <si>
    <t>ZM-POR-2023-0149</t>
  </si>
  <si>
    <t>08010522963</t>
  </si>
  <si>
    <t>ZM-POR-2024-0462</t>
  </si>
  <si>
    <t>08174770333</t>
  </si>
  <si>
    <t>ZM-POR-2023-0795</t>
  </si>
  <si>
    <t>ZM-POR-2024-0782</t>
  </si>
  <si>
    <t>ZM-POR-2024-0740</t>
  </si>
  <si>
    <t>08039694308</t>
  </si>
  <si>
    <t>ZM-POR-2023-1015</t>
  </si>
  <si>
    <t>08098082581</t>
  </si>
  <si>
    <t>ZM-POR-2023-0571</t>
  </si>
  <si>
    <t>08039118188</t>
  </si>
  <si>
    <t>ZM-POR-2024-1044</t>
  </si>
  <si>
    <t>08056575648</t>
  </si>
  <si>
    <t>ZM-POR-2023-0573</t>
  </si>
  <si>
    <t>08020947717</t>
  </si>
  <si>
    <t>ZM-POR-2024-0770</t>
  </si>
  <si>
    <t>08086344621</t>
  </si>
  <si>
    <t>ZM-POR-2024-0762</t>
  </si>
  <si>
    <t>ZM-POR-2023-1035</t>
  </si>
  <si>
    <t>08114298383</t>
  </si>
  <si>
    <t>ZM-POR-2024-0254</t>
  </si>
  <si>
    <t>09028929388</t>
  </si>
  <si>
    <t>ZM-POR-2023-0191</t>
  </si>
  <si>
    <t>09149188865</t>
  </si>
  <si>
    <t>ZM-POR-2023-0263</t>
  </si>
  <si>
    <t>07055181012</t>
  </si>
  <si>
    <t>ZM-POR-2023-0897</t>
  </si>
  <si>
    <t>07079022791</t>
  </si>
  <si>
    <t>ZM-POR-2023-0077</t>
  </si>
  <si>
    <t>07062067880</t>
  </si>
  <si>
    <t>ZM-POR-2024-1066</t>
  </si>
  <si>
    <t>ZM-POR-2024-0690</t>
  </si>
  <si>
    <t>07092268867</t>
  </si>
  <si>
    <t>ZM-POR-2023-0101</t>
  </si>
  <si>
    <t>07013867351</t>
  </si>
  <si>
    <t>ZM-POR-2024-0862</t>
  </si>
  <si>
    <t>ZM-POR-2023-0957</t>
  </si>
  <si>
    <t>07011434159</t>
  </si>
  <si>
    <t>ZM-POR-2023-0071</t>
  </si>
  <si>
    <t>07096287056</t>
  </si>
  <si>
    <t>ZM-POR-2024-0036</t>
  </si>
  <si>
    <t>07057306816</t>
  </si>
  <si>
    <t>ZM-POR-2023-0181</t>
  </si>
  <si>
    <t>08028227467</t>
  </si>
  <si>
    <t>ZM-POR-2024-0794</t>
  </si>
  <si>
    <t>08033250689</t>
  </si>
  <si>
    <t>ZM-POR-2023-0389</t>
  </si>
  <si>
    <t>09022876224</t>
  </si>
  <si>
    <t>ZM-POR-2023-0233</t>
  </si>
  <si>
    <t>ZM-POR-2023-0981</t>
  </si>
  <si>
    <t>08087076547</t>
  </si>
  <si>
    <t>ZM-POR-2023-0803</t>
  </si>
  <si>
    <t>ZM-POR-2024-0892</t>
  </si>
  <si>
    <t>09161957806</t>
  </si>
  <si>
    <t>ZM-POR-2024-0532</t>
  </si>
  <si>
    <t>Damilola Abubakar</t>
  </si>
  <si>
    <t>09017424730</t>
  </si>
  <si>
    <t>ZM-POR-2023-0617</t>
  </si>
  <si>
    <t>08037307820</t>
  </si>
  <si>
    <t>ZM-POR-2023-0473</t>
  </si>
  <si>
    <t>09161860700</t>
  </si>
  <si>
    <t>ZM-POR-2023-0595</t>
  </si>
  <si>
    <t>08094549834</t>
  </si>
  <si>
    <t>ZM-POR-2023-0323</t>
  </si>
  <si>
    <t>ZM-POR-2024-0156</t>
  </si>
  <si>
    <t>08176690765</t>
  </si>
  <si>
    <t>ZM-POR-2023-0315</t>
  </si>
  <si>
    <t>08063994788</t>
  </si>
  <si>
    <t>ZM-POR-2023-0935</t>
  </si>
  <si>
    <t>ZM-POR-2023-0983</t>
  </si>
  <si>
    <t>07040743058</t>
  </si>
  <si>
    <t>ZM-POR-2023-0507</t>
  </si>
  <si>
    <t>09030258096</t>
  </si>
  <si>
    <t>ZM-POR-2023-0705</t>
  </si>
  <si>
    <t>07096098172</t>
  </si>
  <si>
    <t>ZM-POR-2023-0979</t>
  </si>
  <si>
    <t>08080091549</t>
  </si>
  <si>
    <t>ZM-POR-2023-1019</t>
  </si>
  <si>
    <t>09048514005</t>
  </si>
  <si>
    <t>ZM-POR-2023-0937</t>
  </si>
  <si>
    <t>08073266137</t>
  </si>
  <si>
    <t>ZM-POR-2023-0843</t>
  </si>
  <si>
    <t>ZM-POR-2024-0972</t>
  </si>
  <si>
    <t>ZM-POR-2023-1045</t>
  </si>
  <si>
    <t>ZM-POR-2024-0528</t>
  </si>
  <si>
    <t>08083549321</t>
  </si>
  <si>
    <t>ZM-POR-2023-0081</t>
  </si>
  <si>
    <t>08032730408</t>
  </si>
  <si>
    <t>ZM-POR-2023-0303</t>
  </si>
  <si>
    <t>09018793737</t>
  </si>
  <si>
    <t>ZM-POR-2024-0082</t>
  </si>
  <si>
    <t>ZM-POR-2024-0084</t>
  </si>
  <si>
    <t>07082332351</t>
  </si>
  <si>
    <t>ZM-POR-2023-0377</t>
  </si>
  <si>
    <t>08068781045</t>
  </si>
  <si>
    <t>ZM-POR-2024-0408</t>
  </si>
  <si>
    <t>07052004856</t>
  </si>
  <si>
    <t>ZM-POR-2023-0833</t>
  </si>
  <si>
    <t>07057667226</t>
  </si>
  <si>
    <t>ZM-POR-2023-1001</t>
  </si>
  <si>
    <t>ZM-POR-2024-0724</t>
  </si>
  <si>
    <t>08044232054</t>
  </si>
  <si>
    <t>ZM-POR-2023-0231</t>
  </si>
  <si>
    <t>07049088770</t>
  </si>
  <si>
    <t>ZM-POR-2023-0949</t>
  </si>
  <si>
    <t>08162060097</t>
  </si>
  <si>
    <t>ZM-POR-2023-0757</t>
  </si>
  <si>
    <t>08025475664</t>
  </si>
  <si>
    <t>ZM-POR-2023-0673</t>
  </si>
  <si>
    <t>07044696142</t>
  </si>
  <si>
    <t>ZM-POR-2023-0645</t>
  </si>
  <si>
    <t>09149314384</t>
  </si>
  <si>
    <t>ZM-POR-2024-0512</t>
  </si>
  <si>
    <t>08065035217</t>
  </si>
  <si>
    <t>ZM-POR-2023-1063</t>
  </si>
  <si>
    <t>09180078294</t>
  </si>
  <si>
    <t>ZM-POR-2023-1039</t>
  </si>
  <si>
    <t>08012581937</t>
  </si>
  <si>
    <t>ZM-POR-2024-0970</t>
  </si>
  <si>
    <t>ZM-POR-2023-0525</t>
  </si>
  <si>
    <t>08085537508</t>
  </si>
  <si>
    <t>ZM-POR-2024-0490</t>
  </si>
  <si>
    <t>08072998249</t>
  </si>
  <si>
    <t>ZM-POR-2024-0464</t>
  </si>
  <si>
    <t>08110292914</t>
  </si>
  <si>
    <t>ZM-POR-2023-0407</t>
  </si>
  <si>
    <t>07087529759</t>
  </si>
  <si>
    <t>ZM-POR-2023-0297</t>
  </si>
  <si>
    <t>08188480063</t>
  </si>
  <si>
    <t>ZM-POR-2024-0978</t>
  </si>
  <si>
    <t>08018170743</t>
  </si>
  <si>
    <t>ZM-POR-2024-0992</t>
  </si>
  <si>
    <t>08015664567</t>
  </si>
  <si>
    <t>ZM-POR-2024-0148</t>
  </si>
  <si>
    <t>09037623290</t>
  </si>
  <si>
    <t>ZM-POR-2024-0230</t>
  </si>
  <si>
    <t>08176501943</t>
  </si>
  <si>
    <t>ZM-POR-2023-0023</t>
  </si>
  <si>
    <t>08038212160</t>
  </si>
  <si>
    <t>ZM-POR-2023-0723</t>
  </si>
  <si>
    <t>08145116834</t>
  </si>
  <si>
    <t>ZM-POR-2024-0330</t>
  </si>
  <si>
    <t>09081302567</t>
  </si>
  <si>
    <t>ZM-POR-2024-0826</t>
  </si>
  <si>
    <t>07081521710</t>
  </si>
  <si>
    <t>ZM-POR-2023-0185</t>
  </si>
  <si>
    <t>08054362852</t>
  </si>
  <si>
    <t>ZM-POR-2024-0930</t>
  </si>
  <si>
    <t>07030379638</t>
  </si>
  <si>
    <t>ZM-POR-2024-0214</t>
  </si>
  <si>
    <t>08026025605</t>
  </si>
  <si>
    <t>ZM-POR-2023-0413</t>
  </si>
  <si>
    <t>08016156089</t>
  </si>
  <si>
    <t>ZM-POR-2023-0223</t>
  </si>
  <si>
    <t>07043614475</t>
  </si>
  <si>
    <t>ZM-POR-2024-0654</t>
  </si>
  <si>
    <t>09086413184</t>
  </si>
  <si>
    <t>ZM-POR-2024-0316</t>
  </si>
  <si>
    <t>08050612856</t>
  </si>
  <si>
    <t>ZM-POR-2023-0679</t>
  </si>
  <si>
    <t>08041486858</t>
  </si>
  <si>
    <t>ZM-POR-2024-0878</t>
  </si>
  <si>
    <t>09128471703</t>
  </si>
  <si>
    <t>ZM-POR-2024-0870</t>
  </si>
  <si>
    <t>07052502639</t>
  </si>
  <si>
    <t>ZM-POR-2024-1100</t>
  </si>
  <si>
    <t>ZM-POR-2023-0317</t>
  </si>
  <si>
    <t>07031058693</t>
  </si>
  <si>
    <t>ZM-POR-2024-0888</t>
  </si>
  <si>
    <t>07084768997</t>
  </si>
  <si>
    <t>ZM-POR-2024-0478</t>
  </si>
  <si>
    <t>08030094533</t>
  </si>
  <si>
    <t>ZM-POR-2024-0426</t>
  </si>
  <si>
    <t>ZM-POR-2023-0365</t>
  </si>
  <si>
    <t>Tobi Dada</t>
  </si>
  <si>
    <t>09022563758</t>
  </si>
  <si>
    <t>ZM-POR-2023-0495</t>
  </si>
  <si>
    <t>ZM-POR-2024-1006</t>
  </si>
  <si>
    <t>08040812478</t>
  </si>
  <si>
    <t>ZM-POR-2023-0531</t>
  </si>
  <si>
    <t>ZM-POR-2023-1099</t>
  </si>
  <si>
    <t>ZM-POR-2023-0333</t>
  </si>
  <si>
    <t>08054493493</t>
  </si>
  <si>
    <t>ZM-POR-2023-0783</t>
  </si>
  <si>
    <t>08029089440</t>
  </si>
  <si>
    <t>ZM-POR-2024-0708</t>
  </si>
  <si>
    <t>08079608570</t>
  </si>
  <si>
    <t>ZM-POR-2024-0580</t>
  </si>
  <si>
    <t>07041537221</t>
  </si>
  <si>
    <t>ZM-POR-2024-0822</t>
  </si>
  <si>
    <t>08088528338</t>
  </si>
  <si>
    <t>ZM-POR-2023-0283</t>
  </si>
  <si>
    <t>08067472603</t>
  </si>
  <si>
    <t>ZM-POR-2024-0206</t>
  </si>
  <si>
    <t>09129812401</t>
  </si>
  <si>
    <t>ZM-POR-2023-0331</t>
  </si>
  <si>
    <t>08085358236</t>
  </si>
  <si>
    <t>ZM-POR-2024-0682</t>
  </si>
  <si>
    <t>08045985369</t>
  </si>
  <si>
    <t>ZM-POR-2023-0451</t>
  </si>
  <si>
    <t>07091968499</t>
  </si>
  <si>
    <t>ZM-POR-2024-0192</t>
  </si>
  <si>
    <t>09158324859</t>
  </si>
  <si>
    <t>ZM-POR-2023-0129</t>
  </si>
  <si>
    <t>08089314327</t>
  </si>
  <si>
    <t>ZM-POR-2023-1025</t>
  </si>
  <si>
    <t>ZM-POR-2024-0178</t>
  </si>
  <si>
    <t>09153001007</t>
  </si>
  <si>
    <t>ZM-POR-2024-0384</t>
  </si>
  <si>
    <t>08058764129</t>
  </si>
  <si>
    <t>ZM-POR-2024-0034</t>
  </si>
  <si>
    <t>07020182302</t>
  </si>
  <si>
    <t>ZM-POR-2024-0686</t>
  </si>
  <si>
    <t>08033111549</t>
  </si>
  <si>
    <t>ZM-POR-2024-0108</t>
  </si>
  <si>
    <t>ZM-POR-2024-0012</t>
  </si>
  <si>
    <t>08078483861</t>
  </si>
  <si>
    <t>ZM-POR-2024-0422</t>
  </si>
  <si>
    <t>ZM-POR-2024-1026</t>
  </si>
  <si>
    <t>09086282720</t>
  </si>
  <si>
    <t>ZM-POR-2024-1022</t>
  </si>
  <si>
    <t>07088384105</t>
  </si>
  <si>
    <t>ZM-POR-2024-0246</t>
  </si>
  <si>
    <t>ZM-POR-2024-0906</t>
  </si>
  <si>
    <t>09039958510</t>
  </si>
  <si>
    <t>ZM-POR-2023-0235</t>
  </si>
  <si>
    <t>09168561243</t>
  </si>
  <si>
    <t>ZM-POR-2024-0338</t>
  </si>
  <si>
    <t>ZM-POR-2024-0080</t>
  </si>
  <si>
    <t>09099731288</t>
  </si>
  <si>
    <t>ZM-POR-2023-0933</t>
  </si>
  <si>
    <t>07012515746</t>
  </si>
  <si>
    <t>ZM-POR-2023-0767</t>
  </si>
  <si>
    <t>ZM-POR-2024-1048</t>
  </si>
  <si>
    <t>08026004040</t>
  </si>
  <si>
    <t>ZM-POR-2024-0902</t>
  </si>
  <si>
    <t>07013400149</t>
  </si>
  <si>
    <t>ZM-POR-2023-0515</t>
  </si>
  <si>
    <t>07051616755</t>
  </si>
  <si>
    <t>ZM-POR-2023-0135</t>
  </si>
  <si>
    <t>07014623117</t>
  </si>
  <si>
    <t>ZM-POR-2023-1081</t>
  </si>
  <si>
    <t>08087452671</t>
  </si>
  <si>
    <t>ZM-POR-2023-0563</t>
  </si>
  <si>
    <t>09055109548</t>
  </si>
  <si>
    <t>ZM-POR-2023-0609</t>
  </si>
  <si>
    <t>08069228590</t>
  </si>
  <si>
    <t>ZM-POR-2024-0174</t>
  </si>
  <si>
    <t>08074447263</t>
  </si>
  <si>
    <t>ZM-POR-2024-0988</t>
  </si>
  <si>
    <t>09089906561</t>
  </si>
  <si>
    <t>ZM-POR-2023-0175</t>
  </si>
  <si>
    <t>07011819267</t>
  </si>
  <si>
    <t>ZM-POR-2023-0713</t>
  </si>
  <si>
    <t>08018422560</t>
  </si>
  <si>
    <t>ZM-POR-2024-0586</t>
  </si>
  <si>
    <t>09151434040</t>
  </si>
  <si>
    <t>ZM-POR-2024-0266</t>
  </si>
  <si>
    <t>08132154762</t>
  </si>
  <si>
    <t>ZM-POR-2023-0001</t>
  </si>
  <si>
    <t>07089468122</t>
  </si>
  <si>
    <t>ZM-POR-2024-0600</t>
  </si>
  <si>
    <t>08091590885</t>
  </si>
  <si>
    <t>ZM-POR-2023-0059</t>
  </si>
  <si>
    <t>07059486031</t>
  </si>
  <si>
    <t>ZM-POR-2024-0852</t>
  </si>
  <si>
    <t>08010963860</t>
  </si>
  <si>
    <t>ZM-POR-2023-0785</t>
  </si>
  <si>
    <t>07075116233</t>
  </si>
  <si>
    <t>ZM-POR-2023-0729</t>
  </si>
  <si>
    <t>09176134907</t>
  </si>
  <si>
    <t>ZM-POR-2024-0226</t>
  </si>
  <si>
    <t>09197609964</t>
  </si>
  <si>
    <t>ZM-POR-2023-0383</t>
  </si>
  <si>
    <t>08067967365</t>
  </si>
  <si>
    <t>ZM-POR-2023-0447</t>
  </si>
  <si>
    <t>07058183742</t>
  </si>
  <si>
    <t>ZM-POR-2023-0701</t>
  </si>
  <si>
    <t>ZM-POR-2024-0072</t>
  </si>
  <si>
    <t>07042841400</t>
  </si>
  <si>
    <t>ZM-POR-2024-0496</t>
  </si>
  <si>
    <t>09166830391</t>
  </si>
  <si>
    <t>ZM-POR-2024-0666</t>
  </si>
  <si>
    <t>08085004839</t>
  </si>
  <si>
    <t>ZM-POR-2023-0287</t>
  </si>
  <si>
    <t>08039674406</t>
  </si>
  <si>
    <t>ZM-POR-2024-0242</t>
  </si>
  <si>
    <t>ZM-POR-2024-0116</t>
  </si>
  <si>
    <t>09157470916</t>
  </si>
  <si>
    <t>ZM-POR-2024-0616</t>
  </si>
  <si>
    <t>ZM-POR-2024-0882</t>
  </si>
  <si>
    <t>09182451921</t>
  </si>
  <si>
    <t>ZM-POR-2024-0412</t>
  </si>
  <si>
    <t>08060135395</t>
  </si>
  <si>
    <t>ZM-POR-2023-0939</t>
  </si>
  <si>
    <t>ZM-POR-2023-0877</t>
  </si>
  <si>
    <t>ZM-POR-2024-0840</t>
  </si>
  <si>
    <t>07075870971</t>
  </si>
  <si>
    <t>ZM-POR-2023-0539</t>
  </si>
  <si>
    <t>07063653782</t>
  </si>
  <si>
    <t>ZM-POR-2024-0078</t>
  </si>
  <si>
    <t>08163067531</t>
  </si>
  <si>
    <t>ZM-POR-2024-0928</t>
  </si>
  <si>
    <t>07071999458</t>
  </si>
  <si>
    <t>ZM-POR-2024-0128</t>
  </si>
  <si>
    <t>07013175428</t>
  </si>
  <si>
    <t>ZM-POR-2023-0987</t>
  </si>
  <si>
    <t>08184331444</t>
  </si>
  <si>
    <t>ZM-POR-2024-0402</t>
  </si>
  <si>
    <t>07089105905</t>
  </si>
  <si>
    <t>ZM-POR-2024-1050</t>
  </si>
  <si>
    <t>09169479068</t>
  </si>
  <si>
    <t>ZM-POR-2024-0092</t>
  </si>
  <si>
    <t>08145994087</t>
  </si>
  <si>
    <t>ZM-POR-2023-0171</t>
  </si>
  <si>
    <t>08167128927</t>
  </si>
  <si>
    <t>ZM-POR-2024-1076</t>
  </si>
  <si>
    <t>08055424877</t>
  </si>
  <si>
    <t>ZM-POR-2023-0327</t>
  </si>
  <si>
    <t>09057321801</t>
  </si>
  <si>
    <t>ZM-POR-2024-0522</t>
  </si>
  <si>
    <t>08039302722</t>
  </si>
  <si>
    <t>ZM-POR-2023-1093</t>
  </si>
  <si>
    <t>08044312679</t>
  </si>
  <si>
    <t>ZM-POR-2023-0015</t>
  </si>
  <si>
    <t>08176651488</t>
  </si>
  <si>
    <t>ZM-POR-2024-0556</t>
  </si>
  <si>
    <t>ZM-POR-2023-0985</t>
  </si>
  <si>
    <t>08123955470</t>
  </si>
  <si>
    <t>ZM-POR-2023-0687</t>
  </si>
  <si>
    <t>08071555932</t>
  </si>
  <si>
    <t>ZM-POR-2024-0644</t>
  </si>
  <si>
    <t>09044385429</t>
  </si>
  <si>
    <t>ZM-POR-2024-0564</t>
  </si>
  <si>
    <t>08138433558</t>
  </si>
  <si>
    <t>ZM-POR-2023-0497</t>
  </si>
  <si>
    <t>ZM-POR-2024-0652</t>
  </si>
  <si>
    <t>07019871911</t>
  </si>
  <si>
    <t>ZM-POR-2024-0168</t>
  </si>
  <si>
    <t>08037191199</t>
  </si>
  <si>
    <t>ZM-POR-2023-0991</t>
  </si>
  <si>
    <t>08085599599</t>
  </si>
  <si>
    <t>ZM-POR-2023-0869</t>
  </si>
  <si>
    <t>08066906627</t>
  </si>
  <si>
    <t>ZM-POR-2024-0124</t>
  </si>
  <si>
    <t>08015170943</t>
  </si>
  <si>
    <t>ZM-POR-2024-0696</t>
  </si>
  <si>
    <t>08053868712</t>
  </si>
  <si>
    <t>ZM-POR-2023-0817</t>
  </si>
  <si>
    <t>08056535845</t>
  </si>
  <si>
    <t>ZM-POR-2023-0743</t>
  </si>
  <si>
    <t>08060658005</t>
  </si>
  <si>
    <t>ZM-POR-2024-0500</t>
  </si>
  <si>
    <t>07038143615</t>
  </si>
  <si>
    <t>ZM-POR-2024-0398</t>
  </si>
  <si>
    <t>ZM-POR-2024-0604</t>
  </si>
  <si>
    <t>09047687251</t>
  </si>
  <si>
    <t>ZM-POR-2024-0416</t>
  </si>
  <si>
    <t>08028528338</t>
  </si>
  <si>
    <t>ZM-POR-2023-0763</t>
  </si>
  <si>
    <t>ZM-POR-2023-0703</t>
  </si>
  <si>
    <t>ZM-POR-2024-0038</t>
  </si>
  <si>
    <t>09048238507</t>
  </si>
  <si>
    <t>ZM-POR-2023-0965</t>
  </si>
  <si>
    <t>09079878178</t>
  </si>
  <si>
    <t>ZM-POR-2024-0844</t>
  </si>
  <si>
    <t>08035549994</t>
  </si>
  <si>
    <t>ZM-POR-2023-0733</t>
  </si>
  <si>
    <t>08196633617</t>
  </si>
  <si>
    <t>ZM-POR-2023-0257</t>
  </si>
  <si>
    <t>08029464110</t>
  </si>
  <si>
    <t>ZM-POR-2024-0680</t>
  </si>
  <si>
    <t>08132426569</t>
  </si>
  <si>
    <t>ZM-POR-2024-0788</t>
  </si>
  <si>
    <t>07085855879</t>
  </si>
  <si>
    <t>ZM-POR-2024-0860</t>
  </si>
  <si>
    <t>09163225843</t>
  </si>
  <si>
    <t>ZM-POR-2023-0067</t>
  </si>
  <si>
    <t>08088048259</t>
  </si>
  <si>
    <t>ZM-POR-2024-1052</t>
  </si>
  <si>
    <t>08027663814</t>
  </si>
  <si>
    <t>ZM-POR-2023-0433</t>
  </si>
  <si>
    <t>09170026201</t>
  </si>
  <si>
    <t>ZM-POR-2024-0476</t>
  </si>
  <si>
    <t>09168432517</t>
  </si>
  <si>
    <t>ZM-POR-2023-0941</t>
  </si>
  <si>
    <t>ZM-POR-2023-0831</t>
  </si>
  <si>
    <t>08062764043</t>
  </si>
  <si>
    <t>ZM-POR-2024-0676</t>
  </si>
  <si>
    <t>09174915069</t>
  </si>
  <si>
    <t>ZM-POR-2024-0094</t>
  </si>
  <si>
    <t>09195327015</t>
  </si>
  <si>
    <t>ZM-POR-2023-0245</t>
  </si>
  <si>
    <t>09130569075</t>
  </si>
  <si>
    <t>ZM-POR-2024-0348</t>
  </si>
  <si>
    <t>09043151625</t>
  </si>
  <si>
    <t>ZM-POR-2024-1018</t>
  </si>
  <si>
    <t>08187069589</t>
  </si>
  <si>
    <t>ZM-POR-2023-0467</t>
  </si>
  <si>
    <t>07097434832</t>
  </si>
  <si>
    <t>ZM-POR-2024-0934</t>
  </si>
  <si>
    <t>09090412673</t>
  </si>
  <si>
    <t>ZM-POR-2023-0747</t>
  </si>
  <si>
    <t>Segun Ibe</t>
  </si>
  <si>
    <t>07026805399</t>
  </si>
  <si>
    <t>ZM-POR-2023-0281</t>
  </si>
  <si>
    <t>09086552166</t>
  </si>
  <si>
    <t>ZM-POR-2023-0161</t>
  </si>
  <si>
    <t>08065876602</t>
  </si>
  <si>
    <t>ZM-POR-2023-0089</t>
  </si>
  <si>
    <t>07087669504</t>
  </si>
  <si>
    <t>ZM-POR-2024-0022</t>
  </si>
  <si>
    <t>07075910139</t>
  </si>
  <si>
    <t>ZM-POR-2024-0050</t>
  </si>
  <si>
    <t>07019919454</t>
  </si>
  <si>
    <t>ZM-POR-2023-0953</t>
  </si>
  <si>
    <t>08087544748</t>
  </si>
  <si>
    <t>ZM-POR-2023-0613</t>
  </si>
  <si>
    <t>08051976213</t>
  </si>
  <si>
    <t>ZM-POR-2024-0232</t>
  </si>
  <si>
    <t>09043790716</t>
  </si>
  <si>
    <t>ZM-POR-2023-0009</t>
  </si>
  <si>
    <t>07027514403</t>
  </si>
  <si>
    <t>ZM-POR-2023-0421</t>
  </si>
  <si>
    <t>ZM-POR-2024-0836</t>
  </si>
  <si>
    <t>07042332506</t>
  </si>
  <si>
    <t>ZM-POR-2024-0392</t>
  </si>
  <si>
    <t>09194512413</t>
  </si>
  <si>
    <t>ZM-POR-2024-0302</t>
  </si>
  <si>
    <t>07027600560</t>
  </si>
  <si>
    <t>ZM-POR-2024-0588</t>
  </si>
  <si>
    <t>09179359071</t>
  </si>
  <si>
    <t>ZM-POR-2024-0814</t>
  </si>
  <si>
    <t>08157585484</t>
  </si>
  <si>
    <t>ZM-POR-2023-0945</t>
  </si>
  <si>
    <t>08159801802</t>
  </si>
  <si>
    <t>ZM-POR-2023-0367</t>
  </si>
  <si>
    <t>09178399864</t>
  </si>
  <si>
    <t>ZM-POR-2023-1073</t>
  </si>
  <si>
    <t>09128434769</t>
  </si>
  <si>
    <t>ZM-POR-2024-0538</t>
  </si>
  <si>
    <t>08043448596</t>
  </si>
  <si>
    <t>ZM-IBA-2023-0969</t>
  </si>
  <si>
    <t>Ibadan</t>
  </si>
  <si>
    <t>Oyo</t>
  </si>
  <si>
    <t>Yemi Adesanya</t>
  </si>
  <si>
    <t>09054805280</t>
  </si>
  <si>
    <t>ZM-IBA-2023-0417</t>
  </si>
  <si>
    <t>08117942942</t>
  </si>
  <si>
    <t>ZM-IBA-2024-0134</t>
  </si>
  <si>
    <t>09041746798</t>
  </si>
  <si>
    <t>ZM-IBA-2024-0824</t>
  </si>
  <si>
    <t>09098918566</t>
  </si>
  <si>
    <t>ZM-IBA-2024-0276</t>
  </si>
  <si>
    <t>Rotimi Oladele</t>
  </si>
  <si>
    <t>08084964316</t>
  </si>
  <si>
    <t>ZM-IBA-2024-0354</t>
  </si>
  <si>
    <t>09077591704</t>
  </si>
  <si>
    <t>ZM-IBA-2023-0819</t>
  </si>
  <si>
    <t>09031230067</t>
  </si>
  <si>
    <t>ZM-IBA-2024-0328</t>
  </si>
  <si>
    <t>08017348889</t>
  </si>
  <si>
    <t>ZM-IBA-2024-1004</t>
  </si>
  <si>
    <t>Funke Bello</t>
  </si>
  <si>
    <t>07059084830</t>
  </si>
  <si>
    <t>ZM-IBA-2024-0586</t>
  </si>
  <si>
    <t>09169200912</t>
  </si>
  <si>
    <t>ZM-IBA-2024-1080</t>
  </si>
  <si>
    <t>09043336359</t>
  </si>
  <si>
    <t>ZM-IBA-2024-0168</t>
  </si>
  <si>
    <t>08052390365</t>
  </si>
  <si>
    <t>ZM-IBA-2024-0162</t>
  </si>
  <si>
    <t>08088619515</t>
  </si>
  <si>
    <t>ZM-IBA-2024-0364</t>
  </si>
  <si>
    <t>07010785132</t>
  </si>
  <si>
    <t>ZM-IBA-2023-0233</t>
  </si>
  <si>
    <t>07084005568</t>
  </si>
  <si>
    <t>ZM-IBA-2024-0534</t>
  </si>
  <si>
    <t>09129757259</t>
  </si>
  <si>
    <t>ZM-IBA-2023-1033</t>
  </si>
  <si>
    <t>07045872200</t>
  </si>
  <si>
    <t>ZM-IBA-2023-0997</t>
  </si>
  <si>
    <t>ZM-IBA-2024-1084</t>
  </si>
  <si>
    <t>08052601539</t>
  </si>
  <si>
    <t>ZM-IBA-2023-1027</t>
  </si>
  <si>
    <t>08010738999</t>
  </si>
  <si>
    <t>ZM-IBA-2024-0352</t>
  </si>
  <si>
    <t>07043690639</t>
  </si>
  <si>
    <t>ZM-IBA-2024-0232</t>
  </si>
  <si>
    <t>08141979954</t>
  </si>
  <si>
    <t>ZM-IBA-2023-0273</t>
  </si>
  <si>
    <t>07074475284</t>
  </si>
  <si>
    <t>ZM-IBA-2024-0270</t>
  </si>
  <si>
    <t>09064270833</t>
  </si>
  <si>
    <t>ZM-IBA-2023-0799</t>
  </si>
  <si>
    <t>08093104029</t>
  </si>
  <si>
    <t>ZM-IBA-2024-1016</t>
  </si>
  <si>
    <t>09153819296</t>
  </si>
  <si>
    <t>ZM-IBA-2024-0392</t>
  </si>
  <si>
    <t>07019856471</t>
  </si>
  <si>
    <t>ZM-IBA-2023-0845</t>
  </si>
  <si>
    <t>ZM-IBA-2023-0447</t>
  </si>
  <si>
    <t>ZM-IBA-2024-0816</t>
  </si>
  <si>
    <t>ZM-IBA-2024-0344</t>
  </si>
  <si>
    <t>ZM-IBA-2023-0543</t>
  </si>
  <si>
    <t>ZM-IBA-2023-0699</t>
  </si>
  <si>
    <t>ZM-IBA-2023-0061</t>
  </si>
  <si>
    <t>09164927721</t>
  </si>
  <si>
    <t>ZM-IBA-2023-0425</t>
  </si>
  <si>
    <t>08082720640</t>
  </si>
  <si>
    <t>ZM-IBA-2024-0284</t>
  </si>
  <si>
    <t>ZM-IBA-2024-0890</t>
  </si>
  <si>
    <t>09026173838</t>
  </si>
  <si>
    <t>ZM-IBA-2024-0226</t>
  </si>
  <si>
    <t>08123597913</t>
  </si>
  <si>
    <t>ZM-IBA-2023-0883</t>
  </si>
  <si>
    <t>09123293447</t>
  </si>
  <si>
    <t>ZM-IBA-2024-0556</t>
  </si>
  <si>
    <t>08151958980</t>
  </si>
  <si>
    <t>ZM-IBA-2024-0564</t>
  </si>
  <si>
    <t>09073532304</t>
  </si>
  <si>
    <t>ZM-IBA-2024-0484</t>
  </si>
  <si>
    <t>ZM-IBA-2023-0681</t>
  </si>
  <si>
    <t>07089927126</t>
  </si>
  <si>
    <t>ZM-IBA-2024-0880</t>
  </si>
  <si>
    <t>ZM-IBA-2023-0717</t>
  </si>
  <si>
    <t>09057325673</t>
  </si>
  <si>
    <t>ZM-IBA-2024-0254</t>
  </si>
  <si>
    <t>07039458618</t>
  </si>
  <si>
    <t>ZM-IBA-2023-0657</t>
  </si>
  <si>
    <t>07079849562</t>
  </si>
  <si>
    <t>ZM-IBA-2024-0118</t>
  </si>
  <si>
    <t>08179467412</t>
  </si>
  <si>
    <t>ZM-IBA-2023-0797</t>
  </si>
  <si>
    <t>07069249783</t>
  </si>
  <si>
    <t>ZM-IBA-2024-1092</t>
  </si>
  <si>
    <t>ZM-IBA-2024-0256</t>
  </si>
  <si>
    <t>08012333508</t>
  </si>
  <si>
    <t>ZM-IBA-2024-0578</t>
  </si>
  <si>
    <t>08192898409</t>
  </si>
  <si>
    <t>ZM-IBA-2024-0248</t>
  </si>
  <si>
    <t>08040729407</t>
  </si>
  <si>
    <t>ZM-IBA-2024-1078</t>
  </si>
  <si>
    <t>08054753589</t>
  </si>
  <si>
    <t>ZM-IBA-2023-0859</t>
  </si>
  <si>
    <t>07022345061</t>
  </si>
  <si>
    <t>ZM-IBA-2023-0719</t>
  </si>
  <si>
    <t>09139065811</t>
  </si>
  <si>
    <t>ZM-IBA-2024-0458</t>
  </si>
  <si>
    <t>07055559078</t>
  </si>
  <si>
    <t>ZM-IBA-2023-0649</t>
  </si>
  <si>
    <t>ZM-IBA-2023-0019</t>
  </si>
  <si>
    <t>07071960411</t>
  </si>
  <si>
    <t>ZM-IBA-2024-0506</t>
  </si>
  <si>
    <t>08167428707</t>
  </si>
  <si>
    <t>ZM-IBA-2024-1066</t>
  </si>
  <si>
    <t>08060273283</t>
  </si>
  <si>
    <t>ZM-IBA-2024-0746</t>
  </si>
  <si>
    <t>08032416221</t>
  </si>
  <si>
    <t>ZM-IBA-2024-0412</t>
  </si>
  <si>
    <t>08041839367</t>
  </si>
  <si>
    <t>ZM-IBA-2023-0625</t>
  </si>
  <si>
    <t>08196941143</t>
  </si>
  <si>
    <t>ZM-IBA-2024-0576</t>
  </si>
  <si>
    <t>08058620521</t>
  </si>
  <si>
    <t>ZM-IBA-2023-0493</t>
  </si>
  <si>
    <t>09049593081</t>
  </si>
  <si>
    <t>ZM-IBA-2024-0486</t>
  </si>
  <si>
    <t>07076666803</t>
  </si>
  <si>
    <t>ZM-IBA-2024-0616</t>
  </si>
  <si>
    <t>07034527339</t>
  </si>
  <si>
    <t>ZM-IBA-2024-0112</t>
  </si>
  <si>
    <t>07050807386</t>
  </si>
  <si>
    <t>ZM-IBA-2024-0798</t>
  </si>
  <si>
    <t>09199946634</t>
  </si>
  <si>
    <t>ZM-IBA-2023-1021</t>
  </si>
  <si>
    <t>07028515955</t>
  </si>
  <si>
    <t>ZM-IBA-2024-0388</t>
  </si>
  <si>
    <t>08194519606</t>
  </si>
  <si>
    <t>ZM-IBA-2023-0325</t>
  </si>
  <si>
    <t>09168171619</t>
  </si>
  <si>
    <t>ZM-IBA-2024-0638</t>
  </si>
  <si>
    <t>08029650229</t>
  </si>
  <si>
    <t>ZM-IBA-2024-0664</t>
  </si>
  <si>
    <t>09178361215</t>
  </si>
  <si>
    <t>ZM-IBA-2024-0728</t>
  </si>
  <si>
    <t>07093206602</t>
  </si>
  <si>
    <t>ZM-IBA-2024-0366</t>
  </si>
  <si>
    <t>ZM-IBA-2023-0627</t>
  </si>
  <si>
    <t>08028828242</t>
  </si>
  <si>
    <t>ZM-IBA-2023-0055</t>
  </si>
  <si>
    <t>08076109686</t>
  </si>
  <si>
    <t>ZM-IBA-2023-0659</t>
  </si>
  <si>
    <t>08061942007</t>
  </si>
  <si>
    <t>ZM-IBA-2023-1023</t>
  </si>
  <si>
    <t>09046354584</t>
  </si>
  <si>
    <t>ZM-IBA-2024-0784</t>
  </si>
  <si>
    <t>08057012654</t>
  </si>
  <si>
    <t>ZM-IBA-2023-0547</t>
  </si>
  <si>
    <t>09134243510</t>
  </si>
  <si>
    <t>ZM-IBA-2023-0379</t>
  </si>
  <si>
    <t>09119722080</t>
  </si>
  <si>
    <t>ZM-IBA-2023-0581</t>
  </si>
  <si>
    <t>09143520855</t>
  </si>
  <si>
    <t>ZM-IBA-2024-0498</t>
  </si>
  <si>
    <t>ZM-IBA-2024-0632</t>
  </si>
  <si>
    <t>08069842673</t>
  </si>
  <si>
    <t>ZM-IBA-2024-0988</t>
  </si>
  <si>
    <t>08014942078</t>
  </si>
  <si>
    <t>ZM-IBA-2024-0570</t>
  </si>
  <si>
    <t>08057976891</t>
  </si>
  <si>
    <t>ZM-IBA-2024-0770</t>
  </si>
  <si>
    <t>ZM-IBA-2023-0169</t>
  </si>
  <si>
    <t>08094069528</t>
  </si>
  <si>
    <t>ZM-IBA-2023-0967</t>
  </si>
  <si>
    <t>07082880590</t>
  </si>
  <si>
    <t>ZM-IBA-2023-0689</t>
  </si>
  <si>
    <t>07068094271</t>
  </si>
  <si>
    <t>ZM-IBA-2024-0078</t>
  </si>
  <si>
    <t>08024657824</t>
  </si>
  <si>
    <t>ZM-IBA-2024-0654</t>
  </si>
  <si>
    <t>09073137398</t>
  </si>
  <si>
    <t>ZM-IBA-2023-0775</t>
  </si>
  <si>
    <t>08096707840</t>
  </si>
  <si>
    <t>ZM-IBA-2023-0205</t>
  </si>
  <si>
    <t>08014225751</t>
  </si>
  <si>
    <t>ZM-IBA-2024-0336</t>
  </si>
  <si>
    <t>08114801810</t>
  </si>
  <si>
    <t>ZM-IBA-2024-0466</t>
  </si>
  <si>
    <t>09073946017</t>
  </si>
  <si>
    <t>ZM-IBA-2024-0650</t>
  </si>
  <si>
    <t>07016500009</t>
  </si>
  <si>
    <t>ZM-IBA-2023-0661</t>
  </si>
  <si>
    <t>07069975784</t>
  </si>
  <si>
    <t>ZM-IBA-2024-0342</t>
  </si>
  <si>
    <t>09039134324</t>
  </si>
  <si>
    <t>ZM-IBA-2023-0437</t>
  </si>
  <si>
    <t>07042451332</t>
  </si>
  <si>
    <t>ZM-IBA-2024-0906</t>
  </si>
  <si>
    <t>08067688693</t>
  </si>
  <si>
    <t>ZM-IBA-2023-0857</t>
  </si>
  <si>
    <t>08043470555</t>
  </si>
  <si>
    <t>ZM-IBA-2024-0768</t>
  </si>
  <si>
    <t>08145275831</t>
  </si>
  <si>
    <t>ZM-IBA-2024-0360</t>
  </si>
  <si>
    <t>07019030497</t>
  </si>
  <si>
    <t>ZM-IBA-2023-0821</t>
  </si>
  <si>
    <t>09022218981</t>
  </si>
  <si>
    <t>ZM-IBA-2023-0319</t>
  </si>
  <si>
    <t>08072305754</t>
  </si>
  <si>
    <t>ZM-IBA-2023-0509</t>
  </si>
  <si>
    <t>08148793367</t>
  </si>
  <si>
    <t>ZM-IBA-2023-0867</t>
  </si>
  <si>
    <t>08156013505</t>
  </si>
  <si>
    <t>ZM-IBA-2024-0894</t>
  </si>
  <si>
    <t>09110606881</t>
  </si>
  <si>
    <t>ZM-IBA-2024-0738</t>
  </si>
  <si>
    <t>07067208425</t>
  </si>
  <si>
    <t>ZM-IBA-2023-0399</t>
  </si>
  <si>
    <t>ZM-IBA-2023-0395</t>
  </si>
  <si>
    <t>07096882343</t>
  </si>
  <si>
    <t>ZM-IBA-2024-0950</t>
  </si>
  <si>
    <t>08088336675</t>
  </si>
  <si>
    <t>ZM-IBA-2024-0402</t>
  </si>
  <si>
    <t>09163799918</t>
  </si>
  <si>
    <t>ZM-IBA-2024-0804</t>
  </si>
  <si>
    <t>09138719734</t>
  </si>
  <si>
    <t>ZM-IBA-2023-0537</t>
  </si>
  <si>
    <t>ZM-IBA-2023-0587</t>
  </si>
  <si>
    <t>08190593622</t>
  </si>
  <si>
    <t>ZM-IBA-2024-0374</t>
  </si>
  <si>
    <t>07078994372</t>
  </si>
  <si>
    <t>ZM-IBA-2023-0789</t>
  </si>
  <si>
    <t>08120944384</t>
  </si>
  <si>
    <t>ZM-IBA-2023-0519</t>
  </si>
  <si>
    <t>08143446835</t>
  </si>
  <si>
    <t>ZM-IBA-2023-1083</t>
  </si>
  <si>
    <t>07039737824</t>
  </si>
  <si>
    <t>ZM-IBA-2023-0723</t>
  </si>
  <si>
    <t>07046746554</t>
  </si>
  <si>
    <t>ZM-IBA-2023-0705</t>
  </si>
  <si>
    <t>07051457320</t>
  </si>
  <si>
    <t>ZM-IBA-2023-0317</t>
  </si>
  <si>
    <t>08074473592</t>
  </si>
  <si>
    <t>ZM-IBA-2024-0324</t>
  </si>
  <si>
    <t>09064840061</t>
  </si>
  <si>
    <t>ZM-IBA-2023-0079</t>
  </si>
  <si>
    <t>ZM-IBA-2023-0439</t>
  </si>
  <si>
    <t>08096417550</t>
  </si>
  <si>
    <t>ZM-IBA-2023-0721</t>
  </si>
  <si>
    <t>09182542053</t>
  </si>
  <si>
    <t>ZM-IBA-2023-0411</t>
  </si>
  <si>
    <t>08014413224</t>
  </si>
  <si>
    <t>ZM-IBA-2023-1037</t>
  </si>
  <si>
    <t>07045504189</t>
  </si>
  <si>
    <t>ZM-IBA-2024-0676</t>
  </si>
  <si>
    <t>ZM-IBA-2023-0541</t>
  </si>
  <si>
    <t>08034893364</t>
  </si>
  <si>
    <t>ZM-IBA-2023-1029</t>
  </si>
  <si>
    <t>09051827121</t>
  </si>
  <si>
    <t>ZM-IBA-2024-1064</t>
  </si>
  <si>
    <t>09067637667</t>
  </si>
  <si>
    <t>ZM-IBA-2024-1014</t>
  </si>
  <si>
    <t>07060410440</t>
  </si>
  <si>
    <t>ZM-IBA-2023-1025</t>
  </si>
  <si>
    <t>07085250830</t>
  </si>
  <si>
    <t>ZM-IBA-2023-0897</t>
  </si>
  <si>
    <t>07097813495</t>
  </si>
  <si>
    <t>ZM-IBA-2024-0494</t>
  </si>
  <si>
    <t>07056327264</t>
  </si>
  <si>
    <t>ZM-IBA-2024-0252</t>
  </si>
  <si>
    <t>09158898225</t>
  </si>
  <si>
    <t>ZM-IBA-2024-0434</t>
  </si>
  <si>
    <t>08132569664</t>
  </si>
  <si>
    <t>ZM-IBA-2023-0463</t>
  </si>
  <si>
    <t>ZM-IBA-2024-0884</t>
  </si>
  <si>
    <t>08165911961</t>
  </si>
  <si>
    <t>ZM-IBA-2024-0482</t>
  </si>
  <si>
    <t>09099228018</t>
  </si>
  <si>
    <t>ZM-IBA-2023-1087</t>
  </si>
  <si>
    <t>07011824989</t>
  </si>
  <si>
    <t>ZM-IBA-2023-0293</t>
  </si>
  <si>
    <t>08089469214</t>
  </si>
  <si>
    <t>ZM-IBA-2024-0452</t>
  </si>
  <si>
    <t>09165874474</t>
  </si>
  <si>
    <t>ZM-IBA-2024-0528</t>
  </si>
  <si>
    <t>07016750252</t>
  </si>
  <si>
    <t>ZM-IBA-2023-0889</t>
  </si>
  <si>
    <t>ZM-IBA-2024-0192</t>
  </si>
  <si>
    <t>08150066195</t>
  </si>
  <si>
    <t>ZM-IBA-2024-0218</t>
  </si>
  <si>
    <t>ZM-IBA-2023-0445</t>
  </si>
  <si>
    <t>ZM-IBA-2023-0701</t>
  </si>
  <si>
    <t>09161873722</t>
  </si>
  <si>
    <t>ZM-IBA-2024-0488</t>
  </si>
  <si>
    <t>09061511050</t>
  </si>
  <si>
    <t>ZM-IBA-2024-0194</t>
  </si>
  <si>
    <t>08092193395</t>
  </si>
  <si>
    <t>ZM-IBA-2024-0548</t>
  </si>
  <si>
    <t>09041159526</t>
  </si>
  <si>
    <t>ZM-IBA-2023-0673</t>
  </si>
  <si>
    <t>07038492125</t>
  </si>
  <si>
    <t>ZM-IBA-2024-0712</t>
  </si>
  <si>
    <t>08119107768</t>
  </si>
  <si>
    <t>ZM-IBA-2024-0460</t>
  </si>
  <si>
    <t>08144871977</t>
  </si>
  <si>
    <t>ZM-IBA-2024-0170</t>
  </si>
  <si>
    <t>09148231653</t>
  </si>
  <si>
    <t>ZM-IBA-2024-0056</t>
  </si>
  <si>
    <t>ZM-IBA-2024-0046</t>
  </si>
  <si>
    <t>07065347846</t>
  </si>
  <si>
    <t>ZM-IBA-2024-0320</t>
  </si>
  <si>
    <t>09046158016</t>
  </si>
  <si>
    <t>ZM-IBA-2023-0703</t>
  </si>
  <si>
    <t>09130910609</t>
  </si>
  <si>
    <t>ZM-IBA-2023-0839</t>
  </si>
  <si>
    <t>07086717166</t>
  </si>
  <si>
    <t>ZM-IBA-2024-0062</t>
  </si>
  <si>
    <t>08116337489</t>
  </si>
  <si>
    <t>ZM-IBA-2024-0238</t>
  </si>
  <si>
    <t>07078604715</t>
  </si>
  <si>
    <t>ZM-IBA-2024-0094</t>
  </si>
  <si>
    <t>09153981707</t>
  </si>
  <si>
    <t>ZM-IBA-2024-0318</t>
  </si>
  <si>
    <t>ZM-IBA-2023-0603</t>
  </si>
  <si>
    <t>08192196853</t>
  </si>
  <si>
    <t>ZM-IBA-2024-0760</t>
  </si>
  <si>
    <t>07051201086</t>
  </si>
  <si>
    <t>ZM-IBA-2024-0796</t>
  </si>
  <si>
    <t>08158008082</t>
  </si>
  <si>
    <t>ZM-IBA-2023-0177</t>
  </si>
  <si>
    <t>08034628125</t>
  </si>
  <si>
    <t>ZM-IBA-2023-0291</t>
  </si>
  <si>
    <t>07064047154</t>
  </si>
  <si>
    <t>ZM-IBA-2024-0244</t>
  </si>
  <si>
    <t>09184044740</t>
  </si>
  <si>
    <t>ZM-IBA-2024-0680</t>
  </si>
  <si>
    <t>ZM-IBA-2023-0653</t>
  </si>
  <si>
    <t>07085155307</t>
  </si>
  <si>
    <t>ZM-IBA-2023-1039</t>
  </si>
  <si>
    <t>08089313016</t>
  </si>
  <si>
    <t>ZM-IBA-2023-0831</t>
  </si>
  <si>
    <t>ZM-IBA-2024-0998</t>
  </si>
  <si>
    <t>08177486589</t>
  </si>
  <si>
    <t>ZM-IBA-2024-0960</t>
  </si>
  <si>
    <t>07074901704</t>
  </si>
  <si>
    <t>ZM-IBA-2023-0469</t>
  </si>
  <si>
    <t>08080097624</t>
  </si>
  <si>
    <t>ZM-IBA-2023-0099</t>
  </si>
  <si>
    <t>08139610872</t>
  </si>
  <si>
    <t>ZM-IBA-2023-0081</t>
  </si>
  <si>
    <t>07073233103</t>
  </si>
  <si>
    <t>ZM-IBA-2023-0873</t>
  </si>
  <si>
    <t>09056552724</t>
  </si>
  <si>
    <t>ZM-IBA-2023-0231</t>
  </si>
  <si>
    <t>07028584467</t>
  </si>
  <si>
    <t>ZM-IBA-2024-0554</t>
  </si>
  <si>
    <t>08191618883</t>
  </si>
  <si>
    <t>ZM-IBA-2024-0520</t>
  </si>
  <si>
    <t>08152229533</t>
  </si>
  <si>
    <t>ZM-IBA-2023-0817</t>
  </si>
  <si>
    <t>07051469915</t>
  </si>
  <si>
    <t>ZM-IBA-2024-0370</t>
  </si>
  <si>
    <t>08089964160</t>
  </si>
  <si>
    <t>ZM-IBA-2023-0013</t>
  </si>
  <si>
    <t>07093290431</t>
  </si>
  <si>
    <t>ZM-IBA-2024-0882</t>
  </si>
  <si>
    <t>09066174477</t>
  </si>
  <si>
    <t>ZM-IBA-2023-0599</t>
  </si>
  <si>
    <t>08091323346</t>
  </si>
  <si>
    <t>ZM-IBA-2023-0473</t>
  </si>
  <si>
    <t>08031528131</t>
  </si>
  <si>
    <t>ZM-IBA-2024-0716</t>
  </si>
  <si>
    <t>08161042082</t>
  </si>
  <si>
    <t>ZM-IBA-2024-0672</t>
  </si>
  <si>
    <t>08075614919</t>
  </si>
  <si>
    <t>ZM-IBA-2024-1094</t>
  </si>
  <si>
    <t>09135146298</t>
  </si>
  <si>
    <t>ZM-IBA-2023-0687</t>
  </si>
  <si>
    <t>09182232344</t>
  </si>
  <si>
    <t>ZM-IBA-2024-0358</t>
  </si>
  <si>
    <t>07092918482</t>
  </si>
  <si>
    <t>ZM-IBA-2023-1065</t>
  </si>
  <si>
    <t>09018892481</t>
  </si>
  <si>
    <t>ZM-IBA-2024-0044</t>
  </si>
  <si>
    <t>07070804028</t>
  </si>
  <si>
    <t>ZM-IBA-2023-0971</t>
  </si>
  <si>
    <t>07092639006</t>
  </si>
  <si>
    <t>ZM-IBA-2023-0619</t>
  </si>
  <si>
    <t>07020950269</t>
  </si>
  <si>
    <t>ZM-IBA-2024-0286</t>
  </si>
  <si>
    <t>08045112795</t>
  </si>
  <si>
    <t>ZM-IBA-2023-0229</t>
  </si>
  <si>
    <t>09099145444</t>
  </si>
  <si>
    <t>ZM-IBA-2023-1013</t>
  </si>
  <si>
    <t>08030330678</t>
  </si>
  <si>
    <t>ZM-IBA-2024-0426</t>
  </si>
  <si>
    <t>ZM-IBA-2023-0745</t>
  </si>
  <si>
    <t>ZM-IBA-2023-0961</t>
  </si>
  <si>
    <t>ZM-IBA-2024-0516</t>
  </si>
  <si>
    <t>08039379617</t>
  </si>
  <si>
    <t>ZM-IBA-2023-0539</t>
  </si>
  <si>
    <t>09043779805</t>
  </si>
  <si>
    <t>ZM-IBA-2024-0976</t>
  </si>
  <si>
    <t>08046263239</t>
  </si>
  <si>
    <t>ZM-IBA-2023-0945</t>
  </si>
  <si>
    <t>09088974917</t>
  </si>
  <si>
    <t>ZM-IBA-2023-0065</t>
  </si>
  <si>
    <t>08010734244</t>
  </si>
  <si>
    <t>ZM-IBA-2024-0606</t>
  </si>
  <si>
    <t>ZM-IBA-2024-0928</t>
  </si>
  <si>
    <t>07080020298</t>
  </si>
  <si>
    <t>ZM-IBA-2024-0558</t>
  </si>
  <si>
    <t>08126909117</t>
  </si>
  <si>
    <t>ZM-IBA-2023-0921</t>
  </si>
  <si>
    <t>07021516429</t>
  </si>
  <si>
    <t>ZM-IBA-2024-0334</t>
  </si>
  <si>
    <t>ZM-IBA-2024-0076</t>
  </si>
  <si>
    <t>08024618409</t>
  </si>
  <si>
    <t>ZM-IBA-2023-0981</t>
  </si>
  <si>
    <t>09046521316</t>
  </si>
  <si>
    <t>ZM-IBA-2024-0436</t>
  </si>
  <si>
    <t>08169106042</t>
  </si>
  <si>
    <t>ZM-IBA-2023-0569</t>
  </si>
  <si>
    <t>08089609394</t>
  </si>
  <si>
    <t>ZM-IBA-2023-0623</t>
  </si>
  <si>
    <t>09054189979</t>
  </si>
  <si>
    <t>ZM-IBA-2023-0693</t>
  </si>
  <si>
    <t>07020861959</t>
  </si>
  <si>
    <t>ZM-IBA-2024-0492</t>
  </si>
  <si>
    <t>07061123619</t>
  </si>
  <si>
    <t>ZM-IBA-2024-0104</t>
  </si>
  <si>
    <t>07044254477</t>
  </si>
  <si>
    <t>ZM-IBA-2023-0841</t>
  </si>
  <si>
    <t>09161345896</t>
  </si>
  <si>
    <t>ZM-IBA-2024-1074</t>
  </si>
  <si>
    <t>ZM-IBA-2023-0393</t>
  </si>
  <si>
    <t>ZM-IBA-2024-0004</t>
  </si>
  <si>
    <t>ZM-IBA-2023-0329</t>
  </si>
  <si>
    <t>07049905500</t>
  </si>
  <si>
    <t>ZM-IBA-2024-0446</t>
  </si>
  <si>
    <t>ZM-IBA-2024-0930</t>
  </si>
  <si>
    <t>09118429397</t>
  </si>
  <si>
    <t>ZM-IBA-2023-0733</t>
  </si>
  <si>
    <t>07073532924</t>
  </si>
  <si>
    <t>ZM-IBA-2024-0160</t>
  </si>
  <si>
    <t>09190177501</t>
  </si>
  <si>
    <t>ZM-IBA-2023-0551</t>
  </si>
  <si>
    <t>08080412175</t>
  </si>
  <si>
    <t>ZM-IBA-2023-0779</t>
  </si>
  <si>
    <t>ZM-IBA-2023-0359</t>
  </si>
  <si>
    <t>07040895835</t>
  </si>
  <si>
    <t>ZM-IBA-2023-0589</t>
  </si>
  <si>
    <t>08097609759</t>
  </si>
  <si>
    <t>ZM-IBA-2024-0866</t>
  </si>
  <si>
    <t>ZM-IBA-2023-0135</t>
  </si>
  <si>
    <t>ZM-IBA-2023-0015</t>
  </si>
  <si>
    <t>09078503585</t>
  </si>
  <si>
    <t>ZM-IBA-2023-0481</t>
  </si>
  <si>
    <t>08055654700</t>
  </si>
  <si>
    <t>ZM-IBA-2024-1046</t>
  </si>
  <si>
    <t>08124333791</t>
  </si>
  <si>
    <t>ZM-IBA-2024-0568</t>
  </si>
  <si>
    <t>08017330912</t>
  </si>
  <si>
    <t>ZM-IBA-2023-0937</t>
  </si>
  <si>
    <t>09124273502</t>
  </si>
  <si>
    <t>ZM-IBA-2023-0421</t>
  </si>
  <si>
    <t>08089700901</t>
  </si>
  <si>
    <t>ZM-IBA-2023-0455</t>
  </si>
  <si>
    <t>ZM-IBA-2024-0326</t>
  </si>
  <si>
    <t>07063613077</t>
  </si>
  <si>
    <t>ZM-IBA-2023-0557</t>
  </si>
  <si>
    <t>ZM-IBA-2024-0322</t>
  </si>
  <si>
    <t>08068256986</t>
  </si>
  <si>
    <t>ZM-IBA-2024-0524</t>
  </si>
  <si>
    <t>09199272435</t>
  </si>
  <si>
    <t>ZM-IBA-2023-0125</t>
  </si>
  <si>
    <t>08126336588</t>
  </si>
  <si>
    <t>ZM-IBA-2024-0598</t>
  </si>
  <si>
    <t>07070873752</t>
  </si>
  <si>
    <t>ZM-IBA-2024-0074</t>
  </si>
  <si>
    <t>08057103932</t>
  </si>
  <si>
    <t>ZM-IBA-2023-0561</t>
  </si>
  <si>
    <t>09093519705</t>
  </si>
  <si>
    <t>ZM-IBA-2023-0683</t>
  </si>
  <si>
    <t>ZM-IBA-2024-0772</t>
  </si>
  <si>
    <t>09079290402</t>
  </si>
  <si>
    <t>ZM-IBA-2023-0187</t>
  </si>
  <si>
    <t>07026812737</t>
  </si>
  <si>
    <t>ZM-IBA-2023-0067</t>
  </si>
  <si>
    <t>08012547998</t>
  </si>
  <si>
    <t>ZM-IBA-2024-0158</t>
  </si>
  <si>
    <t>ZM-IBA-2023-0225</t>
  </si>
  <si>
    <t>08071373539</t>
  </si>
  <si>
    <t>ZM-IBA-2023-0307</t>
  </si>
  <si>
    <t>08069379268</t>
  </si>
  <si>
    <t>ZM-IBA-2023-0119</t>
  </si>
  <si>
    <t>09165518521</t>
  </si>
  <si>
    <t>ZM-IBA-2024-0068</t>
  </si>
  <si>
    <t>07036750717</t>
  </si>
  <si>
    <t>ZM-IBA-2023-0083</t>
  </si>
  <si>
    <t>09068187543</t>
  </si>
  <si>
    <t>ZM-IBA-2023-0647</t>
  </si>
  <si>
    <t>08038352212</t>
  </si>
  <si>
    <t>ZM-IBA-2024-1020</t>
  </si>
  <si>
    <t>09115306613</t>
  </si>
  <si>
    <t>ZM-IBA-2023-0461</t>
  </si>
  <si>
    <t>09088226099</t>
  </si>
  <si>
    <t>ZM-IBA-2024-0912</t>
  </si>
  <si>
    <t>07066955644</t>
  </si>
  <si>
    <t>ZM-IBA-2024-1038</t>
  </si>
  <si>
    <t>07049785215</t>
  </si>
  <si>
    <t>ZM-IBA-2024-0316</t>
  </si>
  <si>
    <t>09144328483</t>
  </si>
  <si>
    <t>ZM-IBA-2024-0936</t>
  </si>
  <si>
    <t>ZM-IBA-2023-0389</t>
  </si>
  <si>
    <t>09158516774</t>
  </si>
  <si>
    <t>ZM-IBA-2024-0174</t>
  </si>
  <si>
    <t>07057628378</t>
  </si>
  <si>
    <t>ZM-IBA-2023-0579</t>
  </si>
  <si>
    <t>09171342636</t>
  </si>
  <si>
    <t>ZM-IBA-2024-0378</t>
  </si>
  <si>
    <t>09157192521</t>
  </si>
  <si>
    <t>ZM-IBA-2024-0150</t>
  </si>
  <si>
    <t>08048009509</t>
  </si>
  <si>
    <t>ZM-IBA-2023-1081</t>
  </si>
  <si>
    <t>07033195467</t>
  </si>
  <si>
    <t>ZM-IBA-2024-0394</t>
  </si>
  <si>
    <t>07055166777</t>
  </si>
  <si>
    <t>ZM-IBA-2024-0580</t>
  </si>
  <si>
    <t>ZM-IBA-2023-0825</t>
  </si>
  <si>
    <t>07037267009</t>
  </si>
  <si>
    <t>ZM-IBA-2023-0195</t>
  </si>
  <si>
    <t>08089630573</t>
  </si>
  <si>
    <t>ZM-IBA-2023-0871</t>
  </si>
  <si>
    <t>08094568186</t>
  </si>
  <si>
    <t>ZM-IBA-2023-0459</t>
  </si>
  <si>
    <t>08131784980</t>
  </si>
  <si>
    <t>ZM-IBA-2023-0503</t>
  </si>
  <si>
    <t>ZM-IBA-2024-0732</t>
  </si>
  <si>
    <t>09184913281</t>
  </si>
  <si>
    <t>ZM-IBA-2023-0869</t>
  </si>
  <si>
    <t>07082227846</t>
  </si>
  <si>
    <t>ZM-IBA-2024-0536</t>
  </si>
  <si>
    <t>09016271842</t>
  </si>
  <si>
    <t>ZM-IBA-2023-0413</t>
  </si>
  <si>
    <t>08059455989</t>
  </si>
  <si>
    <t>ZM-IBA-2024-0876</t>
  </si>
  <si>
    <t>07028249650</t>
  </si>
  <si>
    <t>ZM-IBA-2023-0451</t>
  </si>
  <si>
    <t>09094219011</t>
  </si>
  <si>
    <t>ZM-IBA-2023-0131</t>
  </si>
  <si>
    <t>09017687196</t>
  </si>
  <si>
    <t>ZM-IBA-2023-0117</t>
  </si>
  <si>
    <t>08148393609</t>
  </si>
  <si>
    <t>ZM-IBA-2024-0752</t>
  </si>
  <si>
    <t>08136927712</t>
  </si>
  <si>
    <t>ZM-IBA-2024-1022</t>
  </si>
  <si>
    <t>07080979077</t>
  </si>
  <si>
    <t>ZM-IBA-2023-0477</t>
  </si>
  <si>
    <t>ZM-IBA-2024-0032</t>
  </si>
  <si>
    <t>08081417930</t>
  </si>
  <si>
    <t>ZM-IBA-2024-0722</t>
  </si>
  <si>
    <t>08040746697</t>
  </si>
  <si>
    <t>ZM-IBA-2024-0166</t>
  </si>
  <si>
    <t>08041027001</t>
  </si>
  <si>
    <t>ZM-IBA-2023-0095</t>
  </si>
  <si>
    <t>08050161444</t>
  </si>
  <si>
    <t>ZM-IBA-2023-0163</t>
  </si>
  <si>
    <t>07026563376</t>
  </si>
  <si>
    <t>ZM-IBA-2024-0136</t>
  </si>
  <si>
    <t>08089226040</t>
  </si>
  <si>
    <t>ZM-IBA-2024-0624</t>
  </si>
  <si>
    <t>07017574267</t>
  </si>
  <si>
    <t>ZM-IBA-2024-0296</t>
  </si>
  <si>
    <t>09073982139</t>
  </si>
  <si>
    <t>ZM-IBA-2023-0323</t>
  </si>
  <si>
    <t>07064230820</t>
  </si>
  <si>
    <t>ZM-IBA-2023-0949</t>
  </si>
  <si>
    <t>07095053726</t>
  </si>
  <si>
    <t>ZM-IBA-2023-0963</t>
  </si>
  <si>
    <t>08192546667</t>
  </si>
  <si>
    <t>ZM-IBA-2023-0751</t>
  </si>
  <si>
    <t>08170369665</t>
  </si>
  <si>
    <t>ZM-IBA-2024-0904</t>
  </si>
  <si>
    <t>08030087908</t>
  </si>
  <si>
    <t>ZM-IBA-2024-0818</t>
  </si>
  <si>
    <t>08073882695</t>
  </si>
  <si>
    <t>ZM-IBA-2023-0277</t>
  </si>
  <si>
    <t>08055608936</t>
  </si>
  <si>
    <t>ZM-IBA-2024-0872</t>
  </si>
  <si>
    <t>07097777996</t>
  </si>
  <si>
    <t>ZM-IBA-2024-0588</t>
  </si>
  <si>
    <t>07086204520</t>
  </si>
  <si>
    <t>ZM-IBA-2023-0369</t>
  </si>
  <si>
    <t>07074732765</t>
  </si>
  <si>
    <t>ZM-IBA-2023-0345</t>
  </si>
  <si>
    <t>07071978840</t>
  </si>
  <si>
    <t>ZM-IBA-2023-0675</t>
  </si>
  <si>
    <t>09185144783</t>
  </si>
  <si>
    <t>ZM-IBA-2023-0045</t>
  </si>
  <si>
    <t>07084563514</t>
  </si>
  <si>
    <t>ZM-IBA-2024-0922</t>
  </si>
  <si>
    <t>08020697974</t>
  </si>
  <si>
    <t>ZM-IBA-2024-0678</t>
  </si>
  <si>
    <t>ZM-IBA-2023-0391</t>
  </si>
  <si>
    <t>08130420320</t>
  </si>
  <si>
    <t>ZM-IBA-2023-0769</t>
  </si>
  <si>
    <t>07097948501</t>
  </si>
  <si>
    <t>ZM-IBA-2024-0874</t>
  </si>
  <si>
    <t>09072010105</t>
  </si>
  <si>
    <t>ZM-IBA-2024-0776</t>
  </si>
  <si>
    <t>09111376221</t>
  </si>
  <si>
    <t>ZM-IBA-2024-0190</t>
  </si>
  <si>
    <t>ZM-IBA-2024-0410</t>
  </si>
  <si>
    <t>07025763766</t>
  </si>
  <si>
    <t>ZM-IBA-2024-0020</t>
  </si>
  <si>
    <t>09163190641</t>
  </si>
  <si>
    <t>ZM-IBA-2024-0234</t>
  </si>
  <si>
    <t>ZM-IBA-2024-0984</t>
  </si>
  <si>
    <t>09099795954</t>
  </si>
  <si>
    <t>ZM-IBA-2024-0688</t>
  </si>
  <si>
    <t>07099657030</t>
  </si>
  <si>
    <t>ZM-IBA-2024-1096</t>
  </si>
  <si>
    <t>08059659578</t>
  </si>
  <si>
    <t>ZM-IBA-2023-0337</t>
  </si>
  <si>
    <t>08077445349</t>
  </si>
  <si>
    <t>ZM-IBA-2024-0126</t>
  </si>
  <si>
    <t>09037246941</t>
  </si>
  <si>
    <t>ZM-IBA-2023-0235</t>
  </si>
  <si>
    <t>ZM-IBA-2023-0555</t>
  </si>
  <si>
    <t>08181200909</t>
  </si>
  <si>
    <t>ZM-IBA-2024-0674</t>
  </si>
  <si>
    <t>ZM-IBA-2024-0404</t>
  </si>
  <si>
    <t>07090437955</t>
  </si>
  <si>
    <t>ZM-IBA-2023-0607</t>
  </si>
  <si>
    <t>ZM-IBA-2023-0111</t>
  </si>
  <si>
    <t>08169803630</t>
  </si>
  <si>
    <t>ZM-IBA-2024-0668</t>
  </si>
  <si>
    <t>09059332507</t>
  </si>
  <si>
    <t>ZM-IBA-2023-0147</t>
  </si>
  <si>
    <t>08060227574</t>
  </si>
  <si>
    <t>ZM-IBA-2024-0966</t>
  </si>
  <si>
    <t>08199300931</t>
  </si>
  <si>
    <t>ZM-IBA-2023-0407</t>
  </si>
  <si>
    <t>09171058406</t>
  </si>
  <si>
    <t>ZM-IBA-2024-0948</t>
  </si>
  <si>
    <t>09094383395</t>
  </si>
  <si>
    <t>ZM-IBA-2023-0005</t>
  </si>
  <si>
    <t>08158228522</t>
  </si>
  <si>
    <t>ZM-IBA-2023-0295</t>
  </si>
  <si>
    <t>07083987918</t>
  </si>
  <si>
    <t>ZM-IBA-2023-0571</t>
  </si>
  <si>
    <t>08071619252</t>
  </si>
  <si>
    <t>ZM-IBA-2023-0847</t>
  </si>
  <si>
    <t>09097624353</t>
  </si>
  <si>
    <t>ZM-IBA-2023-1091</t>
  </si>
  <si>
    <t>07021417675</t>
  </si>
  <si>
    <t>ZM-IBA-2023-0795</t>
  </si>
  <si>
    <t>08056721660</t>
  </si>
  <si>
    <t>ZM-IBA-2023-0101</t>
  </si>
  <si>
    <t>08091911377</t>
  </si>
  <si>
    <t>ZM-IBA-2023-0523</t>
  </si>
  <si>
    <t>07016574246</t>
  </si>
  <si>
    <t>ZM-IBA-2024-1034</t>
  </si>
  <si>
    <t>09191796133</t>
  </si>
  <si>
    <t>ZM-IBA-2024-0942</t>
  </si>
  <si>
    <t>09174486005</t>
  </si>
  <si>
    <t>ZM-IBA-2024-1006</t>
  </si>
  <si>
    <t>07011650775</t>
  </si>
  <si>
    <t>ZM-IBA-2023-0761</t>
  </si>
  <si>
    <t>09087565000</t>
  </si>
  <si>
    <t>ZM-IBA-2024-0682</t>
  </si>
  <si>
    <t>ZM-IBA-2023-1035</t>
  </si>
  <si>
    <t>09154156095</t>
  </si>
  <si>
    <t>ZM-IBA-2024-0396</t>
  </si>
  <si>
    <t>07070023333</t>
  </si>
  <si>
    <t>ZM-IBA-2023-0047</t>
  </si>
  <si>
    <t>09188186760</t>
  </si>
  <si>
    <t>ZM-IBA-2023-0933</t>
  </si>
  <si>
    <t>09089880553</t>
  </si>
  <si>
    <t>ZM-IBA-2024-0490</t>
  </si>
  <si>
    <t>09129934189</t>
  </si>
  <si>
    <t>ZM-IBA-2023-1061</t>
  </si>
  <si>
    <t>08127406259</t>
  </si>
  <si>
    <t>ZM-IBA-2023-0691</t>
  </si>
  <si>
    <t>07059537491</t>
  </si>
  <si>
    <t>ZM-IBA-2024-0052</t>
  </si>
  <si>
    <t>09037012789</t>
  </si>
  <si>
    <t>ZM-IBA-2023-0985</t>
  </si>
  <si>
    <t>08041943083</t>
  </si>
  <si>
    <t>ZM-IBA-2023-0991</t>
  </si>
  <si>
    <t>08025576143</t>
  </si>
  <si>
    <t>ZM-IBA-2023-0829</t>
  </si>
  <si>
    <t>08165537492</t>
  </si>
  <si>
    <t>ZM-IBA-2024-0986</t>
  </si>
  <si>
    <t>08129905498</t>
  </si>
  <si>
    <t>ZM-IBA-2024-0764</t>
  </si>
  <si>
    <t>ZM-IBA-2024-0792</t>
  </si>
  <si>
    <t>07063199185</t>
  </si>
  <si>
    <t>ZM-IBA-2024-0600</t>
  </si>
  <si>
    <t>08048616212</t>
  </si>
  <si>
    <t>ZM-IBA-2023-0275</t>
  </si>
  <si>
    <t>ZM-IBA-2023-0427</t>
  </si>
  <si>
    <t>07083304400</t>
  </si>
  <si>
    <t>ZM-IBA-2024-0706</t>
  </si>
  <si>
    <t>07071564736</t>
  </si>
  <si>
    <t>ZM-IBA-2024-0538</t>
  </si>
  <si>
    <t>09032165940</t>
  </si>
  <si>
    <t>ZM-IBA-2024-1086</t>
  </si>
  <si>
    <t>ZM-IBA-2024-0710</t>
  </si>
  <si>
    <t>08176464675</t>
  </si>
  <si>
    <t>ZM-IBA-2024-0372</t>
  </si>
  <si>
    <t>09163199323</t>
  </si>
  <si>
    <t>ZM-IBA-2023-0631</t>
  </si>
  <si>
    <t>08028768064</t>
  </si>
  <si>
    <t>ZM-IBA-2024-0040</t>
  </si>
  <si>
    <t>09159869397</t>
  </si>
  <si>
    <t>ZM-IBA-2024-0022</t>
  </si>
  <si>
    <t>09037191711</t>
  </si>
  <si>
    <t>ZM-IBA-2023-0735</t>
  </si>
  <si>
    <t>08155187890</t>
  </si>
  <si>
    <t>ZM-IBA-2023-0955</t>
  </si>
  <si>
    <t>07033731220</t>
  </si>
  <si>
    <t>ZM-IBA-2024-0028</t>
  </si>
  <si>
    <t>09073047473</t>
  </si>
  <si>
    <t>ZM-IBA-2024-0058</t>
  </si>
  <si>
    <t>ZM-IBA-2023-1045</t>
  </si>
  <si>
    <t>ZM-IBA-2024-1058</t>
  </si>
  <si>
    <t>09018837456</t>
  </si>
  <si>
    <t>ZM-IBA-2023-0097</t>
  </si>
  <si>
    <t>ZM-IBA-2024-1076</t>
  </si>
  <si>
    <t>07076184321</t>
  </si>
  <si>
    <t>ZM-IBA-2023-1069</t>
  </si>
  <si>
    <t>07037671752</t>
  </si>
  <si>
    <t>ZM-IBA-2024-0030</t>
  </si>
  <si>
    <t>08060330351</t>
  </si>
  <si>
    <t>ZM-IBA-2024-0704</t>
  </si>
  <si>
    <t>07057107666</t>
  </si>
  <si>
    <t>ZM-IBA-2024-1088</t>
  </si>
  <si>
    <t>07080558317</t>
  </si>
  <si>
    <t>ZM-IBA-2023-0383</t>
  </si>
  <si>
    <t>07020726255</t>
  </si>
  <si>
    <t>ZM-IBA-2023-0535</t>
  </si>
  <si>
    <t>09026136507</t>
  </si>
  <si>
    <t>ZM-IBA-2024-0642</t>
  </si>
  <si>
    <t>07092303000</t>
  </si>
  <si>
    <t>ZM-IBA-2023-0731</t>
  </si>
  <si>
    <t>07028730064</t>
  </si>
  <si>
    <t>ZM-IBA-2023-0515</t>
  </si>
  <si>
    <t>08057533504</t>
  </si>
  <si>
    <t>ZM-IBA-2024-0774</t>
  </si>
  <si>
    <t>ZM-IBA-2024-0522</t>
  </si>
  <si>
    <t>09082445886</t>
  </si>
  <si>
    <t>ZM-IBA-2023-0709</t>
  </si>
  <si>
    <t>08148050123</t>
  </si>
  <si>
    <t>ZM-IBA-2024-0114</t>
  </si>
  <si>
    <t>08020332803</t>
  </si>
  <si>
    <t>ZM-IBA-2023-0729</t>
  </si>
  <si>
    <t>09145876001</t>
  </si>
  <si>
    <t>ZM-IBA-2023-0553</t>
  </si>
  <si>
    <t>07091040925</t>
  </si>
  <si>
    <t>ZM-IBA-2023-0671</t>
  </si>
  <si>
    <t>07014432838</t>
  </si>
  <si>
    <t>ZM-IBA-2023-0879</t>
  </si>
  <si>
    <t>07013871543</t>
  </si>
  <si>
    <t>ZM-IBA-2024-0652</t>
  </si>
  <si>
    <t>07039559926</t>
  </si>
  <si>
    <t>ZM-IBA-2024-1028</t>
  </si>
  <si>
    <t>08162077649</t>
  </si>
  <si>
    <t>ZM-IBA-2024-0800</t>
  </si>
  <si>
    <t>08074719502</t>
  </si>
  <si>
    <t>ZM-IBA-2023-0809</t>
  </si>
  <si>
    <t>ZM-IBA-2023-0077</t>
  </si>
  <si>
    <t>08037647935</t>
  </si>
  <si>
    <t>ZM-IBA-2024-0608</t>
  </si>
  <si>
    <t>09147407201</t>
  </si>
  <si>
    <t>ZM-IBA-2024-0602</t>
  </si>
  <si>
    <t>07066667050</t>
  </si>
  <si>
    <t>ZM-IBA-2023-0183</t>
  </si>
  <si>
    <t>08054717010</t>
  </si>
  <si>
    <t>ZM-IBA-2024-0450</t>
  </si>
  <si>
    <t>08126571117</t>
  </si>
  <si>
    <t>ZM-IBA-2024-0264</t>
  </si>
  <si>
    <t>08016567179</t>
  </si>
  <si>
    <t>ZM-IBA-2024-0662</t>
  </si>
  <si>
    <t>07068523509</t>
  </si>
  <si>
    <t>ZM-IBA-2024-0154</t>
  </si>
  <si>
    <t>07081672232</t>
  </si>
  <si>
    <t>ZM-IBA-2023-0245</t>
  </si>
  <si>
    <t>08097443992</t>
  </si>
  <si>
    <t>ZM-IBA-2023-0877</t>
  </si>
  <si>
    <t>08081003207</t>
  </si>
  <si>
    <t>ZM-IBA-2024-0480</t>
  </si>
  <si>
    <t>07075411194</t>
  </si>
  <si>
    <t>ZM-IBA-2023-0495</t>
  </si>
  <si>
    <t>07098085302</t>
  </si>
  <si>
    <t>ZM-IBA-2023-0615</t>
  </si>
  <si>
    <t>08115068349</t>
  </si>
  <si>
    <t>ZM-IBA-2024-0308</t>
  </si>
  <si>
    <t>08042011509</t>
  </si>
  <si>
    <t>ZM-IBA-2023-0475</t>
  </si>
  <si>
    <t>ZM-IBA-2023-1041</t>
  </si>
  <si>
    <t>07060591914</t>
  </si>
  <si>
    <t>ZM-IBA-2024-0172</t>
  </si>
  <si>
    <t>07048199594</t>
  </si>
  <si>
    <t>ZM-IBA-2023-0069</t>
  </si>
  <si>
    <t>07091310749</t>
  </si>
  <si>
    <t>ZM-IBA-2023-0611</t>
  </si>
  <si>
    <t>ZM-IBA-2023-0697</t>
  </si>
  <si>
    <t>ZM-IBA-2024-0790</t>
  </si>
  <si>
    <t>ZM-IBA-2024-0862</t>
  </si>
  <si>
    <t>08023894819</t>
  </si>
  <si>
    <t>ZM-IBA-2024-0734</t>
  </si>
  <si>
    <t>07029885856</t>
  </si>
  <si>
    <t>ZM-IBA-2023-0851</t>
  </si>
  <si>
    <t>09135293189</t>
  </si>
  <si>
    <t>ZM-IBA-2024-0838</t>
  </si>
  <si>
    <t>07011173682</t>
  </si>
  <si>
    <t>ZM-IBA-2023-0313</t>
  </si>
  <si>
    <t>08063004099</t>
  </si>
  <si>
    <t>ZM-IBA-2024-0508</t>
  </si>
  <si>
    <t>08119941484</t>
  </si>
  <si>
    <t>ZM-IBA-2024-0038</t>
  </si>
  <si>
    <t>08076853586</t>
  </si>
  <si>
    <t>ZM-IBA-2023-0377</t>
  </si>
  <si>
    <t>08044180509</t>
  </si>
  <si>
    <t>ZM-IBA-2023-0517</t>
  </si>
  <si>
    <t>08175005382</t>
  </si>
  <si>
    <t>ZM-IBA-2023-0621</t>
  </si>
  <si>
    <t>08081964578</t>
  </si>
  <si>
    <t>ZM-IBA-2024-0014</t>
  </si>
  <si>
    <t>08172527521</t>
  </si>
  <si>
    <t>ZM-IBA-2023-0545</t>
  </si>
  <si>
    <t>07012183591</t>
  </si>
  <si>
    <t>ZM-IBA-2023-1053</t>
  </si>
  <si>
    <t>08087073529</t>
  </si>
  <si>
    <t>ZM-IBA-2023-0107</t>
  </si>
  <si>
    <t>08044188741</t>
  </si>
  <si>
    <t>ZM-IBA-2024-0502</t>
  </si>
  <si>
    <t>09042587845</t>
  </si>
  <si>
    <t>ZM-IBA-2024-0246</t>
  </si>
  <si>
    <t>09083683253</t>
  </si>
  <si>
    <t>ZM-IBA-2024-0518</t>
  </si>
  <si>
    <t>08187823645</t>
  </si>
  <si>
    <t>ZM-IBA-2024-0700</t>
  </si>
  <si>
    <t>09026629767</t>
  </si>
  <si>
    <t>ZM-IBA-2024-0582</t>
  </si>
  <si>
    <t>09063665888</t>
  </si>
  <si>
    <t>ZM-IBA-2023-0529</t>
  </si>
  <si>
    <t>09180666898</t>
  </si>
  <si>
    <t>ZM-IBA-2023-0863</t>
  </si>
  <si>
    <t>07066455093</t>
  </si>
  <si>
    <t>ZM-IBA-2023-0059</t>
  </si>
  <si>
    <t>ZM-IBA-2024-0694</t>
  </si>
  <si>
    <t>08097425025</t>
  </si>
  <si>
    <t>ZM-IBA-2023-0335</t>
  </si>
  <si>
    <t>07053138849</t>
  </si>
  <si>
    <t>ZM-IBA-2023-0577</t>
  </si>
  <si>
    <t>08183326866</t>
  </si>
  <si>
    <t>ZM-IBA-2024-0208</t>
  </si>
  <si>
    <t>07093804927</t>
  </si>
  <si>
    <t>ZM-IBA-2024-0100</t>
  </si>
  <si>
    <t>09120498845</t>
  </si>
  <si>
    <t>ZM-IBA-2023-0355</t>
  </si>
  <si>
    <t>07075756436</t>
  </si>
  <si>
    <t>ZM-IBA-2024-1050</t>
  </si>
  <si>
    <t>ZM-IBA-2023-0051</t>
  </si>
  <si>
    <t>08099724306</t>
  </si>
  <si>
    <t>ZM-IBA-2023-0157</t>
  </si>
  <si>
    <t>08195825032</t>
  </si>
  <si>
    <t>ZM-IBA-2024-0280</t>
  </si>
  <si>
    <t>07089462635</t>
  </si>
  <si>
    <t>ZM-IBA-2024-0656</t>
  </si>
  <si>
    <t>ZM-IBA-2024-0552</t>
  </si>
  <si>
    <t>07057916526</t>
  </si>
  <si>
    <t>ZM-IBA-2023-0193</t>
  </si>
  <si>
    <t>ZM-IBA-2024-0962</t>
  </si>
  <si>
    <t>ZM-IBA-2024-0766</t>
  </si>
  <si>
    <t>ZM-IBA-2024-0596</t>
  </si>
  <si>
    <t>ZM-IBA-2023-0297</t>
  </si>
  <si>
    <t>08069298176</t>
  </si>
  <si>
    <t>ZM-IBA-2023-0743</t>
  </si>
  <si>
    <t>ZM-IBA-2023-1055</t>
  </si>
  <si>
    <t>07052364172</t>
  </si>
  <si>
    <t>ZM-IBA-2024-0512</t>
  </si>
  <si>
    <t>08062709654</t>
  </si>
  <si>
    <t>ZM-IBA-2024-0236</t>
  </si>
  <si>
    <t>08056816713</t>
  </si>
  <si>
    <t>ZM-IBA-2024-0330</t>
  </si>
  <si>
    <t>08180427896</t>
  </si>
  <si>
    <t>ZM-IBA-2024-0828</t>
  </si>
  <si>
    <t>08150446269</t>
  </si>
  <si>
    <t>ZM-IBA-2023-0113</t>
  </si>
  <si>
    <t>07039755898</t>
  </si>
  <si>
    <t>ZM-IBA-2023-0009</t>
  </si>
  <si>
    <t>07056044661</t>
  </si>
  <si>
    <t>ZM-IBA-2023-0941</t>
  </si>
  <si>
    <t>08164493623</t>
  </si>
  <si>
    <t>ZM-IBA-2024-0944</t>
  </si>
  <si>
    <t>09040902731</t>
  </si>
  <si>
    <t>ZM-IBA-2023-0431</t>
  </si>
  <si>
    <t>09143644005</t>
  </si>
  <si>
    <t>ZM-IBA-2023-0923</t>
  </si>
  <si>
    <t>08070369159</t>
  </si>
  <si>
    <t>ZM-IBA-2024-0844</t>
  </si>
  <si>
    <t>07033227268</t>
  </si>
  <si>
    <t>ZM-IBA-2024-0990</t>
  </si>
  <si>
    <t>08181567004</t>
  </si>
  <si>
    <t>ZM-IBA-2023-0327</t>
  </si>
  <si>
    <t>07066114004</t>
  </si>
  <si>
    <t>ZM-IBA-2023-0167</t>
  </si>
  <si>
    <t>09182601354</t>
  </si>
  <si>
    <t>ZM-IBA-2024-0006</t>
  </si>
  <si>
    <t>07042874362</t>
  </si>
  <si>
    <t>ZM-IBA-2024-0376</t>
  </si>
  <si>
    <t>ZM-IBA-2024-0294</t>
  </si>
  <si>
    <t>08063608364</t>
  </si>
  <si>
    <t>ZM-IBA-2023-0567</t>
  </si>
  <si>
    <t>07040092425</t>
  </si>
  <si>
    <t>ZM-IBA-2024-0016</t>
  </si>
  <si>
    <t>07084260905</t>
  </si>
  <si>
    <t>ZM-IBA-2024-0740</t>
  </si>
  <si>
    <t>ZM-IBA-2024-0298</t>
  </si>
  <si>
    <t>08033910263</t>
  </si>
  <si>
    <t>ZM-IBA-2023-0239</t>
  </si>
  <si>
    <t>08081051905</t>
  </si>
  <si>
    <t>ZM-IBA-2023-0429</t>
  </si>
  <si>
    <t>ZM-IBA-2024-1054</t>
  </si>
  <si>
    <t>07063421232</t>
  </si>
  <si>
    <t>ZM-IBA-2023-0573</t>
  </si>
  <si>
    <t>09052018316</t>
  </si>
  <si>
    <t>ZM-IBA-2024-1098</t>
  </si>
  <si>
    <t>09185688043</t>
  </si>
  <si>
    <t>ZM-IBA-2024-0926</t>
  </si>
  <si>
    <t>09123845734</t>
  </si>
  <si>
    <t>ZM-IBA-2024-0196</t>
  </si>
  <si>
    <t>08113167292</t>
  </si>
  <si>
    <t>ZM-IBA-2024-0544</t>
  </si>
  <si>
    <t>ZM-IBA-2024-0870</t>
  </si>
  <si>
    <t>09175362578</t>
  </si>
  <si>
    <t>ZM-IBA-2024-0572</t>
  </si>
  <si>
    <t>09129508796</t>
  </si>
  <si>
    <t>ZM-IBA-2024-0202</t>
  </si>
  <si>
    <t>07095865031</t>
  </si>
  <si>
    <t>ZM-IBA-2023-0707</t>
  </si>
  <si>
    <t>08050025926</t>
  </si>
  <si>
    <t>ZM-IBA-2024-1100</t>
  </si>
  <si>
    <t>ZM-IBA-2024-0292</t>
  </si>
  <si>
    <t>08037353509</t>
  </si>
  <si>
    <t>ZM-IBA-2024-0262</t>
  </si>
  <si>
    <t>08170355614</t>
  </si>
  <si>
    <t>ZM-IBA-2024-0066</t>
  </si>
  <si>
    <t>08091908156</t>
  </si>
  <si>
    <t>ZM-IBA-2024-0282</t>
  </si>
  <si>
    <t>08042077568</t>
  </si>
  <si>
    <t>ZM-IBA-2024-0630</t>
  </si>
  <si>
    <t>07039743713</t>
  </si>
  <si>
    <t>ZM-IBA-2024-0204</t>
  </si>
  <si>
    <t>07039829518</t>
  </si>
  <si>
    <t>ZM-IBA-2023-0305</t>
  </si>
  <si>
    <t>08090679038</t>
  </si>
  <si>
    <t>ZM-IBA-2024-0108</t>
  </si>
  <si>
    <t>07097198890</t>
  </si>
  <si>
    <t>ZM-IBA-2023-0073</t>
  </si>
  <si>
    <t>07074015348</t>
  </si>
  <si>
    <t>ZM-IBA-2024-0982</t>
  </si>
  <si>
    <t>08178513368</t>
  </si>
  <si>
    <t>ZM-IBA-2023-0533</t>
  </si>
  <si>
    <t>08026682435</t>
  </si>
  <si>
    <t>ZM-IBA-2024-0470</t>
  </si>
  <si>
    <t>08059934956</t>
  </si>
  <si>
    <t>ZM-IBA-2023-0197</t>
  </si>
  <si>
    <t>08090998039</t>
  </si>
  <si>
    <t>ZM-IBA-2024-1030</t>
  </si>
  <si>
    <t>ZM-IBA-2024-0106</t>
  </si>
  <si>
    <t>09041184954</t>
  </si>
  <si>
    <t>ZM-IBA-2023-0641</t>
  </si>
  <si>
    <t>08085065949</t>
  </si>
  <si>
    <t>ZM-IBA-2023-1067</t>
  </si>
  <si>
    <t>09096443551</t>
  </si>
  <si>
    <t>ZM-IBA-2023-0773</t>
  </si>
  <si>
    <t>08029631197</t>
  </si>
  <si>
    <t>ZM-IBA-2023-0993</t>
  </si>
  <si>
    <t>09122156114</t>
  </si>
  <si>
    <t>ZM-IBA-2024-0430</t>
  </si>
  <si>
    <t>ZM-IBA-2023-0449</t>
  </si>
  <si>
    <t>08024967080</t>
  </si>
  <si>
    <t>ZM-IBA-2024-0242</t>
  </si>
  <si>
    <t>08113254465</t>
  </si>
  <si>
    <t>ZM-IBA-2024-0368</t>
  </si>
  <si>
    <t>08071132722</t>
  </si>
  <si>
    <t>ZM-IBA-2023-0385</t>
  </si>
  <si>
    <t>08128179560</t>
  </si>
  <si>
    <t>ZM-IBA-2024-0164</t>
  </si>
  <si>
    <t>09190668207</t>
  </si>
  <si>
    <t>ZM-IBA-2024-0340</t>
  </si>
  <si>
    <t>ZM-IBA-2023-0677</t>
  </si>
  <si>
    <t>ZM-IBA-2023-0939</t>
  </si>
  <si>
    <t>08042162006</t>
  </si>
  <si>
    <t>ZM-IBA-2024-0268</t>
  </si>
  <si>
    <t>08036051092</t>
  </si>
  <si>
    <t>ZM-IBA-2024-0644</t>
  </si>
  <si>
    <t>ZM-IBA-2024-0422</t>
  </si>
  <si>
    <t>08042632668</t>
  </si>
  <si>
    <t>ZM-IBA-2023-0247</t>
  </si>
  <si>
    <t>08072614701</t>
  </si>
  <si>
    <t>ZM-IBA-2023-0381</t>
  </si>
  <si>
    <t>ZM-IBA-2023-0585</t>
  </si>
  <si>
    <t>07029208974</t>
  </si>
  <si>
    <t>ZM-IBA-2024-0974</t>
  </si>
  <si>
    <t>ZM-IBA-2024-0146</t>
  </si>
  <si>
    <t>Uche Adesanya</t>
  </si>
  <si>
    <t>09115779952</t>
  </si>
  <si>
    <t>ZM-IBA-2024-0736</t>
  </si>
  <si>
    <t>07017304724</t>
  </si>
  <si>
    <t>ZM-IBA-2023-0171</t>
  </si>
  <si>
    <t>07085427528</t>
  </si>
  <si>
    <t>ZM-IBA-2024-0186</t>
  </si>
  <si>
    <t>07037176597</t>
  </si>
  <si>
    <t>ZM-IBA-2024-0590</t>
  </si>
  <si>
    <t>ZM-IBA-2023-0057</t>
  </si>
  <si>
    <t>09045661718</t>
  </si>
  <si>
    <t>ZM-IBA-2023-0023</t>
  </si>
  <si>
    <t>07067499263</t>
  </si>
  <si>
    <t>ZM-IBA-2024-0110</t>
  </si>
  <si>
    <t>07036216875</t>
  </si>
  <si>
    <t>ZM-IBA-2023-0833</t>
  </si>
  <si>
    <t>08042805079</t>
  </si>
  <si>
    <t>ZM-IBA-2024-0594</t>
  </si>
  <si>
    <t>08056143618</t>
  </si>
  <si>
    <t>ZM-IBA-2024-0612</t>
  </si>
  <si>
    <t>07044043991</t>
  </si>
  <si>
    <t>ZM-IBA-2024-0304</t>
  </si>
  <si>
    <t>09049677204</t>
  </si>
  <si>
    <t>ZM-IBA-2023-0185</t>
  </si>
  <si>
    <t>09069181106</t>
  </si>
  <si>
    <t>ZM-IBA-2023-0021</t>
  </si>
  <si>
    <t>07041396727</t>
  </si>
  <si>
    <t>ZM-IBA-2023-0357</t>
  </si>
  <si>
    <t>ZM-IBA-2023-0929</t>
  </si>
  <si>
    <t>09176804212</t>
  </si>
  <si>
    <t>ZM-IBA-2024-0956</t>
  </si>
  <si>
    <t>09084774457</t>
  </si>
  <si>
    <t>ZM-IBA-2024-0454</t>
  </si>
  <si>
    <t>08050983439</t>
  </si>
  <si>
    <t>ZM-IBA-2024-0692</t>
  </si>
  <si>
    <t>08015806891</t>
  </si>
  <si>
    <t>ZM-IBA-2024-1036</t>
  </si>
  <si>
    <t>09078229481</t>
  </si>
  <si>
    <t>ZM-IBA-2024-0646</t>
  </si>
  <si>
    <t>09090212800</t>
  </si>
  <si>
    <t>ZM-IBA-2023-0575</t>
  </si>
  <si>
    <t>08190989387</t>
  </si>
  <si>
    <t>ZM-IBA-2023-0911</t>
  </si>
  <si>
    <t>08185001389</t>
  </si>
  <si>
    <t>ZM-IBA-2023-0749</t>
  </si>
  <si>
    <t>08077998034</t>
  </si>
  <si>
    <t>ZM-IBA-2023-0257</t>
  </si>
  <si>
    <t>07072411364</t>
  </si>
  <si>
    <t>ZM-IBA-2023-1015</t>
  </si>
  <si>
    <t>09134765347</t>
  </si>
  <si>
    <t>ZM-IBA-2023-0415</t>
  </si>
  <si>
    <t>08094385860</t>
  </si>
  <si>
    <t>ZM-IBA-2024-0754</t>
  </si>
  <si>
    <t>09035221034</t>
  </si>
  <si>
    <t>ZM-IBA-2023-0283</t>
  </si>
  <si>
    <t>ZM-IBA-2024-0842</t>
  </si>
  <si>
    <t>ZM-IBA-2024-0822</t>
  </si>
  <si>
    <t>08022073718</t>
  </si>
  <si>
    <t>ZM-IBA-2023-0241</t>
  </si>
  <si>
    <t>08067553465</t>
  </si>
  <si>
    <t>ZM-IBA-2023-1005</t>
  </si>
  <si>
    <t>09064578824</t>
  </si>
  <si>
    <t>ZM-IBA-2023-0953</t>
  </si>
  <si>
    <t>09035754004</t>
  </si>
  <si>
    <t>ZM-IBA-2023-0895</t>
  </si>
  <si>
    <t>ZM-IBA-2023-0189</t>
  </si>
  <si>
    <t>09188942559</t>
  </si>
  <si>
    <t>ZM-IBA-2024-0090</t>
  </si>
  <si>
    <t>ZM-IBA-2023-0261</t>
  </si>
  <si>
    <t>08029557077</t>
  </si>
  <si>
    <t>ZM-IBA-2023-1059</t>
  </si>
  <si>
    <t>07061520712</t>
  </si>
  <si>
    <t>ZM-IBA-2024-0820</t>
  </si>
  <si>
    <t>ZM-IBA-2023-0137</t>
  </si>
  <si>
    <t>08070122431</t>
  </si>
  <si>
    <t>ZM-IBA-2023-0913</t>
  </si>
  <si>
    <t>ZM-IBA-2023-0347</t>
  </si>
  <si>
    <t>09045075296</t>
  </si>
  <si>
    <t>ZM-IBA-2024-1044</t>
  </si>
  <si>
    <t>07046357287</t>
  </si>
  <si>
    <t>ZM-IBA-2024-0724</t>
  </si>
  <si>
    <t>07045797297</t>
  </si>
  <si>
    <t>ZM-IBA-2024-0868</t>
  </si>
  <si>
    <t>08154487075</t>
  </si>
  <si>
    <t>ZM-IBA-2024-0130</t>
  </si>
  <si>
    <t>ZM-IBA-2024-0278</t>
  </si>
  <si>
    <t>ZM-IBA-2023-0793</t>
  </si>
  <si>
    <t>09170749930</t>
  </si>
  <si>
    <t>ZM-IBA-2023-0511</t>
  </si>
  <si>
    <t>08040219728</t>
  </si>
  <si>
    <t>ZM-IBA-2023-0639</t>
  </si>
  <si>
    <t>09169373684</t>
  </si>
  <si>
    <t>ZM-IBA-2023-0199</t>
  </si>
  <si>
    <t>ZM-IBA-2024-0476</t>
  </si>
  <si>
    <t>07031797131</t>
  </si>
  <si>
    <t>ZM-IBA-2024-0834</t>
  </si>
  <si>
    <t>09037916260</t>
  </si>
  <si>
    <t>ZM-IBA-2023-0043</t>
  </si>
  <si>
    <t>08046065862</t>
  </si>
  <si>
    <t>ZM-IBA-2023-0049</t>
  </si>
  <si>
    <t>08043070875</t>
  </si>
  <si>
    <t>ZM-IBA-2023-0901</t>
  </si>
  <si>
    <t>ZM-IBA-2023-0453</t>
  </si>
  <si>
    <t>09118210437</t>
  </si>
  <si>
    <t>ZM-IBA-2023-0755</t>
  </si>
  <si>
    <t>08027788224</t>
  </si>
  <si>
    <t>ZM-IBA-2023-0771</t>
  </si>
  <si>
    <t>09164650453</t>
  </si>
  <si>
    <t>ZM-IBA-2024-1000</t>
  </si>
  <si>
    <t>08022186729</t>
  </si>
  <si>
    <t>ZM-IBA-2023-0715</t>
  </si>
  <si>
    <t>08025914178</t>
  </si>
  <si>
    <t>ZM-IBA-2023-0227</t>
  </si>
  <si>
    <t>07077527949</t>
  </si>
  <si>
    <t>ZM-IBA-2024-0012</t>
  </si>
  <si>
    <t>07035273131</t>
  </si>
  <si>
    <t>ZM-IBA-2023-0651</t>
  </si>
  <si>
    <t>08165874311</t>
  </si>
  <si>
    <t>ZM-IBA-2023-0333</t>
  </si>
  <si>
    <t>07011823803</t>
  </si>
  <si>
    <t>ZM-IBA-2024-0086</t>
  </si>
  <si>
    <t>07014991772</t>
  </si>
  <si>
    <t>ZM-IBA-2023-0209</t>
  </si>
  <si>
    <t>ZM-IBA-2023-0007</t>
  </si>
  <si>
    <t>ZM-IBA-2023-0363</t>
  </si>
  <si>
    <t>08049300094</t>
  </si>
  <si>
    <t>ZM-IBA-2023-1075</t>
  </si>
  <si>
    <t>07057332034</t>
  </si>
  <si>
    <t>ZM-IBA-2024-0438</t>
  </si>
  <si>
    <t>ZM-IBA-2023-0943</t>
  </si>
  <si>
    <t>07014388713</t>
  </si>
  <si>
    <t>ZM-IBA-2023-0179</t>
  </si>
  <si>
    <t>09140847861</t>
  </si>
  <si>
    <t>ZM-IBA-2024-0628</t>
  </si>
  <si>
    <t>07032738102</t>
  </si>
  <si>
    <t>ZM-IBA-2023-0339</t>
  </si>
  <si>
    <t>08043538762</t>
  </si>
  <si>
    <t>ZM-IBA-2023-0145</t>
  </si>
  <si>
    <t>ZM-IBA-2024-0464</t>
  </si>
  <si>
    <t>08019954494</t>
  </si>
  <si>
    <t>ZM-IBA-2023-0801</t>
  </si>
  <si>
    <t>07065376207</t>
  </si>
  <si>
    <t>ZM-IBA-2024-0230</t>
  </si>
  <si>
    <t>ZM-IBA-2024-0442</t>
  </si>
  <si>
    <t>07034049496</t>
  </si>
  <si>
    <t>ZM-IBA-2023-0341</t>
  </si>
  <si>
    <t>09074593652</t>
  </si>
  <si>
    <t>ZM-IBA-2023-0129</t>
  </si>
  <si>
    <t>ZM-IBA-2024-0220</t>
  </si>
  <si>
    <t>08188717732</t>
  </si>
  <si>
    <t>ZM-IBA-2024-0444</t>
  </si>
  <si>
    <t>08093350973</t>
  </si>
  <si>
    <t>ZM-IBA-2023-0485</t>
  </si>
  <si>
    <t>08086862855</t>
  </si>
  <si>
    <t>ZM-IBA-2024-0718</t>
  </si>
  <si>
    <t>09066117939</t>
  </si>
  <si>
    <t>ZM-IBA-2023-0259</t>
  </si>
  <si>
    <t>08125068711</t>
  </si>
  <si>
    <t>ZM-IBA-2024-0830</t>
  </si>
  <si>
    <t>ZM-IBA-2024-1056</t>
  </si>
  <si>
    <t>09094454560</t>
  </si>
  <si>
    <t>ZM-IBA-2023-0957</t>
  </si>
  <si>
    <t>08042095505</t>
  </si>
  <si>
    <t>ZM-IBA-2024-0128</t>
  </si>
  <si>
    <t>08078960931</t>
  </si>
  <si>
    <t>ZM-IBA-2023-0655</t>
  </si>
  <si>
    <t>08070540683</t>
  </si>
  <si>
    <t>ZM-IBA-2023-0483</t>
  </si>
  <si>
    <t>08189982477</t>
  </si>
  <si>
    <t>ZM-IBA-2024-0852</t>
  </si>
  <si>
    <t>09082805732</t>
  </si>
  <si>
    <t>ZM-IBA-2024-1072</t>
  </si>
  <si>
    <t>08176479194</t>
  </si>
  <si>
    <t>ZM-IBA-2024-0390</t>
  </si>
  <si>
    <t>ZM-IBA-2024-0054</t>
  </si>
  <si>
    <t>08010428239</t>
  </si>
  <si>
    <t>ZM-IBA-2023-0387</t>
  </si>
  <si>
    <t>ZM-IBA-2023-0747</t>
  </si>
  <si>
    <t>09052543625</t>
  </si>
  <si>
    <t>ZM-IBA-2023-0279</t>
  </si>
  <si>
    <t>09076374383</t>
  </si>
  <si>
    <t>ZM-IBA-2023-0989</t>
  </si>
  <si>
    <t>ZM-IBA-2024-0070</t>
  </si>
  <si>
    <t>ZM-IBA-2024-0356</t>
  </si>
  <si>
    <t>09084155604</t>
  </si>
  <si>
    <t>ZM-IBA-2024-0826</t>
  </si>
  <si>
    <t>09172379162</t>
  </si>
  <si>
    <t>ZM-IBA-2023-0635</t>
  </si>
  <si>
    <t>ZM-IBA-2024-0348</t>
  </si>
  <si>
    <t>ZM-IBA-2024-0858</t>
  </si>
  <si>
    <t>ZM-IBA-2024-0892</t>
  </si>
  <si>
    <t>ZM-IBA-2024-0092</t>
  </si>
  <si>
    <t>09050950921</t>
  </si>
  <si>
    <t>ZM-IBA-2023-1011</t>
  </si>
  <si>
    <t>08027282407</t>
  </si>
  <si>
    <t>ZM-IBA-2024-1032</t>
  </si>
  <si>
    <t>08179115809</t>
  </si>
  <si>
    <t>ZM-IBA-2024-0968</t>
  </si>
  <si>
    <t>ZM-IBA-2023-0063</t>
  </si>
  <si>
    <t>07045546057</t>
  </si>
  <si>
    <t>ZM-IBA-2024-0424</t>
  </si>
  <si>
    <t>09174452811</t>
  </si>
  <si>
    <t>ZM-IBA-2023-0491</t>
  </si>
  <si>
    <t>07050207289</t>
  </si>
  <si>
    <t>ZM-IBA-2023-1043</t>
  </si>
  <si>
    <t>09023011132</t>
  </si>
  <si>
    <t>ZM-IBA-2023-0977</t>
  </si>
  <si>
    <t>08090942890</t>
  </si>
  <si>
    <t>ZM-IBA-2023-0175</t>
  </si>
  <si>
    <t>08011191347</t>
  </si>
  <si>
    <t>ZM-IBA-2023-0089</t>
  </si>
  <si>
    <t>09133694091</t>
  </si>
  <si>
    <t>ZM-IBA-2024-0050</t>
  </si>
  <si>
    <t>09089763577</t>
  </si>
  <si>
    <t>ZM-IBA-2023-1079</t>
  </si>
  <si>
    <t>08089227558</t>
  </si>
  <si>
    <t>ZM-IBA-2023-1077</t>
  </si>
  <si>
    <t>08098195725</t>
  </si>
  <si>
    <t>ZM-IBA-2024-1052</t>
  </si>
  <si>
    <t>ZM-IBA-2023-0593</t>
  </si>
  <si>
    <t>08025491333</t>
  </si>
  <si>
    <t>ZM-IBA-2023-0255</t>
  </si>
  <si>
    <t>ZM-IBA-2024-0420</t>
  </si>
  <si>
    <t>08148485039</t>
  </si>
  <si>
    <t>ZM-IBA-2023-0757</t>
  </si>
  <si>
    <t>08081313077</t>
  </si>
  <si>
    <t>ZM-IBA-2023-0995</t>
  </si>
  <si>
    <t>09065077321</t>
  </si>
  <si>
    <t>ZM-IBA-2023-0123</t>
  </si>
  <si>
    <t>ZM-IBA-2023-0531</t>
  </si>
  <si>
    <t>09145229574</t>
  </si>
  <si>
    <t>ZM-IBA-2024-0540</t>
  </si>
  <si>
    <t>ZM-IBA-2023-0925</t>
  </si>
  <si>
    <t>ZM-IBA-2024-0314</t>
  </si>
  <si>
    <t>09063788993</t>
  </si>
  <si>
    <t>ZM-IBA-2024-0510</t>
  </si>
  <si>
    <t>08048493281</t>
  </si>
  <si>
    <t>ZM-IBA-2024-0584</t>
  </si>
  <si>
    <t>07084921104</t>
  </si>
  <si>
    <t>ZM-IBA-2024-0120</t>
  </si>
  <si>
    <t>09027351644</t>
  </si>
  <si>
    <t>ZM-IBA-2023-0375</t>
  </si>
  <si>
    <t>ZM-IBA-2023-0091</t>
  </si>
  <si>
    <t>ZM-IBA-2024-0332</t>
  </si>
  <si>
    <t>09049218384</t>
  </si>
  <si>
    <t>ZM-IBA-2024-0122</t>
  </si>
  <si>
    <t>09144716531</t>
  </si>
  <si>
    <t>ZM-IBA-2024-0198</t>
  </si>
  <si>
    <t>08051137750</t>
  </si>
  <si>
    <t>ZM-IBA-2024-0088</t>
  </si>
  <si>
    <t>08018159898</t>
  </si>
  <si>
    <t>ZM-IBA-2023-0075</t>
  </si>
  <si>
    <t>07012802231</t>
  </si>
  <si>
    <t>ZM-IBA-2023-0149</t>
  </si>
  <si>
    <t>09111532526</t>
  </si>
  <si>
    <t>ZM-IBA-2024-0546</t>
  </si>
  <si>
    <t>08038514942</t>
  </si>
  <si>
    <t>ZM-IBA-2023-0033</t>
  </si>
  <si>
    <t>08044782322</t>
  </si>
  <si>
    <t>ZM-IBA-2024-0156</t>
  </si>
  <si>
    <t>09129162026</t>
  </si>
  <si>
    <t>ZM-IBA-2024-0206</t>
  </si>
  <si>
    <t>07046631453</t>
  </si>
  <si>
    <t>ZM-IBA-2023-0559</t>
  </si>
  <si>
    <t>08130407061</t>
  </si>
  <si>
    <t>ZM-IBA-2024-0432</t>
  </si>
  <si>
    <t>08019937471</t>
  </si>
  <si>
    <t>ZM-IBA-2023-0637</t>
  </si>
  <si>
    <t>07088418136</t>
  </si>
  <si>
    <t>ZM-IBA-2023-0351</t>
  </si>
  <si>
    <t>07032669698</t>
  </si>
  <si>
    <t>ZM-IBA-2023-0085</t>
  </si>
  <si>
    <t>08064937040</t>
  </si>
  <si>
    <t>ZM-IBA-2023-0211</t>
  </si>
  <si>
    <t>ZM-IBA-2024-0504</t>
  </si>
  <si>
    <t>08023256841</t>
  </si>
  <si>
    <t>ZM-IBA-2024-0474</t>
  </si>
  <si>
    <t>08024327444</t>
  </si>
  <si>
    <t>ZM-IBA-2023-0999</t>
  </si>
  <si>
    <t>09125173862</t>
  </si>
  <si>
    <t>ZM-IBA-2024-0592</t>
  </si>
  <si>
    <t>07060316598</t>
  </si>
  <si>
    <t>ZM-IBA-2023-0791</t>
  </si>
  <si>
    <t>07039681414</t>
  </si>
  <si>
    <t>ZM-IBA-2023-0979</t>
  </si>
  <si>
    <t>08175577815</t>
  </si>
  <si>
    <t>ZM-IBA-2023-0927</t>
  </si>
  <si>
    <t>08032762643</t>
  </si>
  <si>
    <t>ZM-IBA-2024-0954</t>
  </si>
  <si>
    <t>08140828571</t>
  </si>
  <si>
    <t>ZM-IBA-2024-0902</t>
  </si>
  <si>
    <t>ZM-IBA-2023-0917</t>
  </si>
  <si>
    <t>08039306350</t>
  </si>
  <si>
    <t>ZM-IBA-2023-0403</t>
  </si>
  <si>
    <t>ZM-IBA-2024-0002</t>
  </si>
  <si>
    <t>08166460684</t>
  </si>
  <si>
    <t>ZM-IBA-2023-0115</t>
  </si>
  <si>
    <t>ZM-IBA-2023-0783</t>
  </si>
  <si>
    <t>ZM-IBA-2023-0605</t>
  </si>
  <si>
    <t>07054126776</t>
  </si>
  <si>
    <t>ZM-IBA-2023-0139</t>
  </si>
  <si>
    <t>08054057983</t>
  </si>
  <si>
    <t>ZM-IBA-2024-0896</t>
  </si>
  <si>
    <t>ZM-IBA-2024-0382</t>
  </si>
  <si>
    <t>08053538814</t>
  </si>
  <si>
    <t>ZM-IBA-2023-0501</t>
  </si>
  <si>
    <t>08150319541</t>
  </si>
  <si>
    <t>ZM-IBA-2024-0626</t>
  </si>
  <si>
    <t>07080355024</t>
  </si>
  <si>
    <t>ZM-IBA-2024-0900</t>
  </si>
  <si>
    <t>07087282994</t>
  </si>
  <si>
    <t>ZM-IBA-2024-0940</t>
  </si>
  <si>
    <t>ZM-IBA-2023-0215</t>
  </si>
  <si>
    <t>07053846981</t>
  </si>
  <si>
    <t>ZM-IBA-2024-0144</t>
  </si>
  <si>
    <t>ZM-IBA-2023-0595</t>
  </si>
  <si>
    <t>08175503822</t>
  </si>
  <si>
    <t>ZM-IBA-2024-0670</t>
  </si>
  <si>
    <t>07033055940</t>
  </si>
  <si>
    <t>ZM-IBA-2023-0331</t>
  </si>
  <si>
    <t>ZM-IBA-2024-0840</t>
  </si>
  <si>
    <t>07079967681</t>
  </si>
  <si>
    <t>ZM-IBA-2024-0604</t>
  </si>
  <si>
    <t>08050567833</t>
  </si>
  <si>
    <t>ZM-IBA-2023-0881</t>
  </si>
  <si>
    <t>09034368305</t>
  </si>
  <si>
    <t>ZM-IBA-2024-0994</t>
  </si>
  <si>
    <t>08088919362</t>
  </si>
  <si>
    <t>ZM-IBA-2023-1007</t>
  </si>
  <si>
    <t>ZM-IBA-2023-0695</t>
  </si>
  <si>
    <t>09092736212</t>
  </si>
  <si>
    <t>ZM-IBA-2024-0810</t>
  </si>
  <si>
    <t>09056626102</t>
  </si>
  <si>
    <t>ZM-IBA-2023-0441</t>
  </si>
  <si>
    <t>09128465998</t>
  </si>
  <si>
    <t>ZM-IBA-2024-0542</t>
  </si>
  <si>
    <t>07045636099</t>
  </si>
  <si>
    <t>ZM-IBA-2023-0679</t>
  </si>
  <si>
    <t>08017999364</t>
  </si>
  <si>
    <t>ZM-IBA-2023-0037</t>
  </si>
  <si>
    <t>09196506663</t>
  </si>
  <si>
    <t>ZM-IBA-2023-0353</t>
  </si>
  <si>
    <t>ZM-IBA-2024-0456</t>
  </si>
  <si>
    <t>08010583242</t>
  </si>
  <si>
    <t>ZM-IBA-2024-0742</t>
  </si>
  <si>
    <t>09198551659</t>
  </si>
  <si>
    <t>ZM-IBA-2024-0562</t>
  </si>
  <si>
    <t>07079694157</t>
  </si>
  <si>
    <t>ZM-IBA-2024-0132</t>
  </si>
  <si>
    <t>ZM-IBA-2024-0690</t>
  </si>
  <si>
    <t>08124988814</t>
  </si>
  <si>
    <t>ZM-IBA-2024-0416</t>
  </si>
  <si>
    <t>07088916494</t>
  </si>
  <si>
    <t>ZM-IBA-2024-0992</t>
  </si>
  <si>
    <t>08025453937</t>
  </si>
  <si>
    <t>ZM-IBA-2023-1047</t>
  </si>
  <si>
    <t>Bola Abubakar</t>
  </si>
  <si>
    <t>08060786142</t>
  </si>
  <si>
    <t>ZM-IBA-2023-0613</t>
  </si>
  <si>
    <t>07033951837</t>
  </si>
  <si>
    <t>ZM-IBA-2024-0386</t>
  </si>
  <si>
    <t>08171270049</t>
  </si>
  <si>
    <t>ZM-IBA-2024-0240</t>
  </si>
  <si>
    <t>09154641780</t>
  </si>
  <si>
    <t>ZM-IBA-2024-0034</t>
  </si>
  <si>
    <t>09037140006</t>
  </si>
  <si>
    <t>ZM-IBA-2024-0102</t>
  </si>
  <si>
    <t>08130487706</t>
  </si>
  <si>
    <t>ZM-IBA-2024-0684</t>
  </si>
  <si>
    <t>08070381204</t>
  </si>
  <si>
    <t>ZM-IBA-2024-0744</t>
  </si>
  <si>
    <t>08038102738</t>
  </si>
  <si>
    <t>ZM-IBA-2024-0660</t>
  </si>
  <si>
    <t>09184417457</t>
  </si>
  <si>
    <t>ZM-IBA-2023-0827</t>
  </si>
  <si>
    <t>ZM-IBA-2024-0338</t>
  </si>
  <si>
    <t>08058341053</t>
  </si>
  <si>
    <t>ZM-IBA-2023-0835</t>
  </si>
  <si>
    <t>ZM-IBA-2024-0808</t>
  </si>
  <si>
    <t>09026473559</t>
  </si>
  <si>
    <t>ZM-IBA-2024-0658</t>
  </si>
  <si>
    <t>09037487634</t>
  </si>
  <si>
    <t>ZM-IBA-2023-0371</t>
  </si>
  <si>
    <t>07067856226</t>
  </si>
  <si>
    <t>ZM-IBA-2023-0223</t>
  </si>
  <si>
    <t>08154106510</t>
  </si>
  <si>
    <t>ZM-IBA-2023-0315</t>
  </si>
  <si>
    <t>08167472672</t>
  </si>
  <si>
    <t>ZM-IBA-2023-0597</t>
  </si>
  <si>
    <t>09132933120</t>
  </si>
  <si>
    <t>ZM-IBA-2023-0299</t>
  </si>
  <si>
    <t>09186037164</t>
  </si>
  <si>
    <t>ZM-IBA-2024-0532</t>
  </si>
  <si>
    <t>ZM-IBA-2024-0178</t>
  </si>
  <si>
    <t>09133826490</t>
  </si>
  <si>
    <t>ZM-IBA-2023-0667</t>
  </si>
  <si>
    <t>09063281556</t>
  </si>
  <si>
    <t>ZM-IBA-2024-0478</t>
  </si>
  <si>
    <t>09073584210</t>
  </si>
  <si>
    <t>ZM-IBA-2024-0414</t>
  </si>
  <si>
    <t>08178883432</t>
  </si>
  <si>
    <t>ZM-IBA-2024-0096</t>
  </si>
  <si>
    <t>09011006841</t>
  </si>
  <si>
    <t>ZM-IBA-2024-0856</t>
  </si>
  <si>
    <t>08119014285</t>
  </si>
  <si>
    <t>ZM-IBA-2024-0910</t>
  </si>
  <si>
    <t>07021967418</t>
  </si>
  <si>
    <t>ZM-IBA-2024-0952</t>
  </si>
  <si>
    <t>08174873966</t>
  </si>
  <si>
    <t>ZM-IBA-2024-0228</t>
  </si>
  <si>
    <t>09013623791</t>
  </si>
  <si>
    <t>ZM-IBA-2024-0418</t>
  </si>
  <si>
    <t>07074140885</t>
  </si>
  <si>
    <t>ZM-IBA-2024-0898</t>
  </si>
  <si>
    <t>08199633479</t>
  </si>
  <si>
    <t>ZM-IBA-2023-0739</t>
  </si>
  <si>
    <t>ZM-IBA-2023-0837</t>
  </si>
  <si>
    <t>08073309089</t>
  </si>
  <si>
    <t>ZM-IBA-2023-0165</t>
  </si>
  <si>
    <t>09029342716</t>
  </si>
  <si>
    <t>ZM-IBA-2024-0978</t>
  </si>
  <si>
    <t>07035286916</t>
  </si>
  <si>
    <t>ZM-IBA-2024-0864</t>
  </si>
  <si>
    <t>08038389883</t>
  </si>
  <si>
    <t>ZM-IBA-2023-0365</t>
  </si>
  <si>
    <t>09157960069</t>
  </si>
  <si>
    <t>ZM-IBA-2024-1070</t>
  </si>
  <si>
    <t>07047096325</t>
  </si>
  <si>
    <t>ZM-IBA-2024-0848</t>
  </si>
  <si>
    <t>09152660701</t>
  </si>
  <si>
    <t>ZM-IBA-2023-0373</t>
  </si>
  <si>
    <t>ZM-IBA-2024-0380</t>
  </si>
  <si>
    <t>08079658751</t>
  </si>
  <si>
    <t>ZM-IBA-2023-1095</t>
  </si>
  <si>
    <t>08122199899</t>
  </si>
  <si>
    <t>ZM-IBA-2024-0428</t>
  </si>
  <si>
    <t>08150095006</t>
  </si>
  <si>
    <t>ZM-IBA-2023-0217</t>
  </si>
  <si>
    <t>07041278153</t>
  </si>
  <si>
    <t>ZM-IBA-2024-0180</t>
  </si>
  <si>
    <t>07030422993</t>
  </si>
  <si>
    <t>ZM-IBA-2023-0289</t>
  </si>
  <si>
    <t>ZM-IBA-2024-0786</t>
  </si>
  <si>
    <t>07073237422</t>
  </si>
  <si>
    <t>ZM-IBA-2023-0409</t>
  </si>
  <si>
    <t>ZM-IBA-2024-0574</t>
  </si>
  <si>
    <t>09136935114</t>
  </si>
  <si>
    <t>ZM-IBA-2024-1048</t>
  </si>
  <si>
    <t>09178463239</t>
  </si>
  <si>
    <t>ZM-IBA-2023-0907</t>
  </si>
  <si>
    <t>09089713606</t>
  </si>
  <si>
    <t>ZM-IBA-2024-0702</t>
  </si>
  <si>
    <t>08032843301</t>
  </si>
  <si>
    <t>ZM-IBA-2024-0802</t>
  </si>
  <si>
    <t>07018817630</t>
  </si>
  <si>
    <t>ZM-IBA-2023-0899</t>
  </si>
  <si>
    <t>08061841012</t>
  </si>
  <si>
    <t>ZM-IBA-2024-0888</t>
  </si>
  <si>
    <t>ZM-IBA-2023-0665</t>
  </si>
  <si>
    <t>07099176413</t>
  </si>
  <si>
    <t>ZM-IBA-2023-0807</t>
  </si>
  <si>
    <t>08143495982</t>
  </si>
  <si>
    <t>ZM-IBA-2023-0161</t>
  </si>
  <si>
    <t>07061299163</t>
  </si>
  <si>
    <t>ZM-IBA-2024-0042</t>
  </si>
  <si>
    <t>07061857381</t>
  </si>
  <si>
    <t>ZM-IBA-2024-1024</t>
  </si>
  <si>
    <t>09083204279</t>
  </si>
  <si>
    <t>ZM-IBA-2023-0973</t>
  </si>
  <si>
    <t>09097378355</t>
  </si>
  <si>
    <t>ZM-IBA-2024-0288</t>
  </si>
  <si>
    <t>07063780496</t>
  </si>
  <si>
    <t>ZM-IBA-2023-0405</t>
  </si>
  <si>
    <t>ZM-IBA-2024-0400</t>
  </si>
  <si>
    <t>ZM-IBA-2024-0008</t>
  </si>
  <si>
    <t>ZM-IBA-2023-0521</t>
  </si>
  <si>
    <t>08183597244</t>
  </si>
  <si>
    <t>ZM-IBA-2024-0812</t>
  </si>
  <si>
    <t>08184822260</t>
  </si>
  <si>
    <t>ZM-IBA-2024-0384</t>
  </si>
  <si>
    <t>07027744905</t>
  </si>
  <si>
    <t>ZM-IBA-2023-0053</t>
  </si>
  <si>
    <t>08044288722</t>
  </si>
  <si>
    <t>ZM-IBA-2023-0489</t>
  </si>
  <si>
    <t>07024281973</t>
  </si>
  <si>
    <t>ZM-IBA-2023-1017</t>
  </si>
  <si>
    <t>07037141403</t>
  </si>
  <si>
    <t>ZM-IBA-2023-0281</t>
  </si>
  <si>
    <t>09025007667</t>
  </si>
  <si>
    <t>ZM-IBA-2023-0915</t>
  </si>
  <si>
    <t>ZM-IBA-2023-1019</t>
  </si>
  <si>
    <t>07097687188</t>
  </si>
  <si>
    <t>ZM-IBA-2024-0260</t>
  </si>
  <si>
    <t>ZM-IBA-2024-0024</t>
  </si>
  <si>
    <t>08068178440</t>
  </si>
  <si>
    <t>ZM-IBA-2023-0499</t>
  </si>
  <si>
    <t>09144785611</t>
  </si>
  <si>
    <t>ZM-IBA-2024-0440</t>
  </si>
  <si>
    <t>08149110174</t>
  </si>
  <si>
    <t>ZM-IBA-2024-0748</t>
  </si>
  <si>
    <t>08189601508</t>
  </si>
  <si>
    <t>ZM-IBA-2023-0443</t>
  </si>
  <si>
    <t>08093091748</t>
  </si>
  <si>
    <t>ZM-IBA-2023-0905</t>
  </si>
  <si>
    <t>ZM-IBA-2023-0645</t>
  </si>
  <si>
    <t>08166433074</t>
  </si>
  <si>
    <t>ZM-IBA-2023-0467</t>
  </si>
  <si>
    <t>08061874835</t>
  </si>
  <si>
    <t>ZM-IBA-2024-0064</t>
  </si>
  <si>
    <t>ZM-IBA-2023-0815</t>
  </si>
  <si>
    <t>ZM-IBA-2023-0617</t>
  </si>
  <si>
    <t>08197566218</t>
  </si>
  <si>
    <t>ZM-IBA-2023-0765</t>
  </si>
  <si>
    <t>08094903611</t>
  </si>
  <si>
    <t>ZM-IBA-2024-0860</t>
  </si>
  <si>
    <t>08067582620</t>
  </si>
  <si>
    <t>ZM-IBA-2023-0265</t>
  </si>
  <si>
    <t>09162899735</t>
  </si>
  <si>
    <t>ZM-IBA-2023-0039</t>
  </si>
  <si>
    <t>ZM-IBA-2024-0614</t>
  </si>
  <si>
    <t>08171009325</t>
  </si>
  <si>
    <t>ZM-IBA-2023-0753</t>
  </si>
  <si>
    <t>ZM-IBA-2024-0026</t>
  </si>
  <si>
    <t>ZM-IBA-2024-0060</t>
  </si>
  <si>
    <t>08046157787</t>
  </si>
  <si>
    <t>ZM-IBA-2023-0155</t>
  </si>
  <si>
    <t>09174761116</t>
  </si>
  <si>
    <t>ZM-IBA-2023-0893</t>
  </si>
  <si>
    <t>08141929892</t>
  </si>
  <si>
    <t>ZM-IBA-2024-0408</t>
  </si>
  <si>
    <t>ZM-IBA-2023-0805</t>
  </si>
  <si>
    <t>08169504960</t>
  </si>
  <si>
    <t>ZM-IBA-2024-0720</t>
  </si>
  <si>
    <t>ZM-IBA-2023-1003</t>
  </si>
  <si>
    <t>09190087699</t>
  </si>
  <si>
    <t>ZM-IBA-2023-0875</t>
  </si>
  <si>
    <t>07012581850</t>
  </si>
  <si>
    <t>ZM-IBA-2023-0787</t>
  </si>
  <si>
    <t>07067050629</t>
  </si>
  <si>
    <t>ZM-IBA-2024-0934</t>
  </si>
  <si>
    <t>08051426895</t>
  </si>
  <si>
    <t>ZM-IBA-2024-0188</t>
  </si>
  <si>
    <t>08062698213</t>
  </si>
  <si>
    <t>ZM-IBA-2023-0803</t>
  </si>
  <si>
    <t>07025949114</t>
  </si>
  <si>
    <t>ZM-IBA-2023-1057</t>
  </si>
  <si>
    <t>ZM-IBA-2024-0224</t>
  </si>
  <si>
    <t>ZM-IBA-2024-0468</t>
  </si>
  <si>
    <t>09132516336</t>
  </si>
  <si>
    <t>ZM-IBA-2024-0530</t>
  </si>
  <si>
    <t>07083343444</t>
  </si>
  <si>
    <t>ZM-IBA-2023-0583</t>
  </si>
  <si>
    <t>08079214767</t>
  </si>
  <si>
    <t>ZM-IBA-2024-0806</t>
  </si>
  <si>
    <t>08177063043</t>
  </si>
  <si>
    <t>ZM-IBA-2023-0267</t>
  </si>
  <si>
    <t>08013999157</t>
  </si>
  <si>
    <t>ZM-IBA-2023-0103</t>
  </si>
  <si>
    <t>ZM-IBA-2023-1097</t>
  </si>
  <si>
    <t>08069352856</t>
  </si>
  <si>
    <t>ZM-IBA-2023-0349</t>
  </si>
  <si>
    <t>ZM-IBA-2023-0861</t>
  </si>
  <si>
    <t>07057596255</t>
  </si>
  <si>
    <t>ZM-IBA-2024-0946</t>
  </si>
  <si>
    <t>08172008702</t>
  </si>
  <si>
    <t>ZM-IBA-2023-0609</t>
  </si>
  <si>
    <t>07047300253</t>
  </si>
  <si>
    <t>ZM-IBA-2024-0496</t>
  </si>
  <si>
    <t>08060243834</t>
  </si>
  <si>
    <t>ZM-IBA-2024-0924</t>
  </si>
  <si>
    <t>09127805037</t>
  </si>
  <si>
    <t>ZM-IBA-2023-0173</t>
  </si>
  <si>
    <t>09124218719</t>
  </si>
  <si>
    <t>ZM-IBA-2023-0025</t>
  </si>
  <si>
    <t>08070800031</t>
  </si>
  <si>
    <t>ZM-IBA-2024-1040</t>
  </si>
  <si>
    <t>07015478066</t>
  </si>
  <si>
    <t>ZM-IBA-2023-0143</t>
  </si>
  <si>
    <t>07073285775</t>
  </si>
  <si>
    <t>ZM-IBA-2023-0811</t>
  </si>
  <si>
    <t>08088215180</t>
  </si>
  <si>
    <t>ZM-IBA-2024-0500</t>
  </si>
  <si>
    <t>ZM-IBA-2024-1082</t>
  </si>
  <si>
    <t>ZM-IBA-2024-0918</t>
  </si>
  <si>
    <t>ZM-IBA-2024-0850</t>
  </si>
  <si>
    <t>07066874632</t>
  </si>
  <si>
    <t>ZM-IBA-2024-0886</t>
  </si>
  <si>
    <t>07048470009</t>
  </si>
  <si>
    <t>ZM-IBA-2024-0782</t>
  </si>
  <si>
    <t>08075245799</t>
  </si>
  <si>
    <t>ZM-IBA-2023-0433</t>
  </si>
  <si>
    <t>07012534157</t>
  </si>
  <si>
    <t>ZM-IBA-2023-0947</t>
  </si>
  <si>
    <t>ZM-IBA-2023-0311</t>
  </si>
  <si>
    <t>09065785266</t>
  </si>
  <si>
    <t>ZM-IBA-2023-0001</t>
  </si>
  <si>
    <t>08074680251</t>
  </si>
  <si>
    <t>ZM-IBA-2024-1068</t>
  </si>
  <si>
    <t>09040961060</t>
  </si>
  <si>
    <t>ZM-IBA-2024-0084</t>
  </si>
  <si>
    <t>08092653851</t>
  </si>
  <si>
    <t>ZM-IBA-2024-0010</t>
  </si>
  <si>
    <t>08090215013</t>
  </si>
  <si>
    <t>ZM-IBA-2023-0397</t>
  </si>
  <si>
    <t>08049826352</t>
  </si>
  <si>
    <t>ZM-IBA-2023-0479</t>
  </si>
  <si>
    <t>07071938456</t>
  </si>
  <si>
    <t>ZM-IBA-2024-0618</t>
  </si>
  <si>
    <t>09190485616</t>
  </si>
  <si>
    <t>ZM-IBA-2023-0263</t>
  </si>
  <si>
    <t>08136317610</t>
  </si>
  <si>
    <t>ZM-IBA-2023-0975</t>
  </si>
  <si>
    <t>08014363684</t>
  </si>
  <si>
    <t>ZM-IBA-2023-0401</t>
  </si>
  <si>
    <t>ZM-IBA-2024-0932</t>
  </si>
  <si>
    <t>ZM-IBA-2024-1018</t>
  </si>
  <si>
    <t>ZM-IBA-2023-0591</t>
  </si>
  <si>
    <t>08190974871</t>
  </si>
  <si>
    <t>ZM-IBA-2023-0011</t>
  </si>
  <si>
    <t>ZM-IBA-2024-0142</t>
  </si>
  <si>
    <t>09191916097</t>
  </si>
  <si>
    <t>ZM-IBA-2023-0035</t>
  </si>
  <si>
    <t>ZM-IBA-2024-0972</t>
  </si>
  <si>
    <t>07026576198</t>
  </si>
  <si>
    <t>ZM-IBA-2024-0362</t>
  </si>
  <si>
    <t>ZM-IBA-2024-0566</t>
  </si>
  <si>
    <t>08136093464</t>
  </si>
  <si>
    <t>ZM-IBA-2024-0462</t>
  </si>
  <si>
    <t>08052513783</t>
  </si>
  <si>
    <t>ZM-IBA-2024-0300</t>
  </si>
  <si>
    <t>07027875870</t>
  </si>
  <si>
    <t>ZM-IBA-2024-0124</t>
  </si>
  <si>
    <t>08090603927</t>
  </si>
  <si>
    <t>ZM-IBA-2024-0622</t>
  </si>
  <si>
    <t>09172461899</t>
  </si>
  <si>
    <t>ZM-IBA-2024-0698</t>
  </si>
  <si>
    <t>08033698890</t>
  </si>
  <si>
    <t>ZM-IBA-2023-0565</t>
  </si>
  <si>
    <t>08061176532</t>
  </si>
  <si>
    <t>ZM-IBA-2023-0287</t>
  </si>
  <si>
    <t>ZM-IBA-2023-0669</t>
  </si>
  <si>
    <t>ZM-IBA-2024-0258</t>
  </si>
  <si>
    <t>09189123804</t>
  </si>
  <si>
    <t>ZM-IBA-2024-0306</t>
  </si>
  <si>
    <t>07040687950</t>
  </si>
  <si>
    <t>ZM-IBA-2023-0713</t>
  </si>
  <si>
    <t>ZM-IBA-2023-1009</t>
  </si>
  <si>
    <t>08089074145</t>
  </si>
  <si>
    <t>ZM-IBA-2023-1031</t>
  </si>
  <si>
    <t>09179558197</t>
  </si>
  <si>
    <t>ZM-IBA-2024-0310</t>
  </si>
  <si>
    <t>08092172438</t>
  </si>
  <si>
    <t>ZM-IBA-2024-0778</t>
  </si>
  <si>
    <t>ZM-IBA-2024-1062</t>
  </si>
  <si>
    <t>07013142978</t>
  </si>
  <si>
    <t>ZM-IBA-2023-0133</t>
  </si>
  <si>
    <t>07028746816</t>
  </si>
  <si>
    <t>ZM-IBA-2023-1063</t>
  </si>
  <si>
    <t>08132300703</t>
  </si>
  <si>
    <t>ZM-IBA-2024-0666</t>
  </si>
  <si>
    <t>08150577701</t>
  </si>
  <si>
    <t>ZM-IBA-2023-0865</t>
  </si>
  <si>
    <t>07017734293</t>
  </si>
  <si>
    <t>ZM-IBA-2024-0346</t>
  </si>
  <si>
    <t>08013792737</t>
  </si>
  <si>
    <t>ZM-IBA-2024-0272</t>
  </si>
  <si>
    <t>08137682377</t>
  </si>
  <si>
    <t>ZM-IBA-2023-0855</t>
  </si>
  <si>
    <t>09030264115</t>
  </si>
  <si>
    <t>ZM-IBA-2023-0435</t>
  </si>
  <si>
    <t>07029904311</t>
  </si>
  <si>
    <t>ZM-IBA-2024-0212</t>
  </si>
  <si>
    <t>09059897763</t>
  </si>
  <si>
    <t>ZM-IBA-2023-0643</t>
  </si>
  <si>
    <t>08140532358</t>
  </si>
  <si>
    <t>ZM-IBA-2024-1002</t>
  </si>
  <si>
    <t>09166353791</t>
  </si>
  <si>
    <t>ZM-IBA-2023-0285</t>
  </si>
  <si>
    <t>08147887554</t>
  </si>
  <si>
    <t>ZM-IBA-2023-0711</t>
  </si>
  <si>
    <t>08043893647</t>
  </si>
  <si>
    <t>ZM-IBA-2024-0714</t>
  </si>
  <si>
    <t>08153822108</t>
  </si>
  <si>
    <t>ZM-IBA-2023-0767</t>
  </si>
  <si>
    <t>08093235626</t>
  </si>
  <si>
    <t>ZM-IBA-2024-0072</t>
  </si>
  <si>
    <t>08081850804</t>
  </si>
  <si>
    <t>ZM-IBA-2023-0017</t>
  </si>
  <si>
    <t>09153957411</t>
  </si>
  <si>
    <t>ZM-IBA-2024-0148</t>
  </si>
  <si>
    <t>ZM-IBA-2023-1051</t>
  </si>
  <si>
    <t>08067020236</t>
  </si>
  <si>
    <t>ZM-IBA-2023-0151</t>
  </si>
  <si>
    <t>ZM-IBA-2023-0633</t>
  </si>
  <si>
    <t>07066225685</t>
  </si>
  <si>
    <t>ZM-IBA-2023-0849</t>
  </si>
  <si>
    <t>ZM-IBA-2023-0153</t>
  </si>
  <si>
    <t>08168875729</t>
  </si>
  <si>
    <t>ZM-IBA-2024-0250</t>
  </si>
  <si>
    <t>ZM-IBA-2024-0958</t>
  </si>
  <si>
    <t>09064044778</t>
  </si>
  <si>
    <t>ZM-IBA-2024-0696</t>
  </si>
  <si>
    <t>07060678861</t>
  </si>
  <si>
    <t>ZM-IBA-2024-0312</t>
  </si>
  <si>
    <t>07033710599</t>
  </si>
  <si>
    <t>ZM-IBA-2023-0951</t>
  </si>
  <si>
    <t>ZM-IBA-2024-0140</t>
  </si>
  <si>
    <t>09186096525</t>
  </si>
  <si>
    <t>ZM-IBA-2024-0048</t>
  </si>
  <si>
    <t>08147311813</t>
  </si>
  <si>
    <t>ZM-IBA-2023-0251</t>
  </si>
  <si>
    <t>07083722583</t>
  </si>
  <si>
    <t>ZM-IBA-2024-0448</t>
  </si>
  <si>
    <t>08073421730</t>
  </si>
  <si>
    <t>ZM-IBA-2024-0914</t>
  </si>
  <si>
    <t>08130373823</t>
  </si>
  <si>
    <t>ZM-IBA-2023-0685</t>
  </si>
  <si>
    <t>07022334135</t>
  </si>
  <si>
    <t>ZM-IBA-2024-0116</t>
  </si>
  <si>
    <t>07030686187</t>
  </si>
  <si>
    <t>ZM-IBA-2023-0213</t>
  </si>
  <si>
    <t>08040205144</t>
  </si>
  <si>
    <t>ZM-IBA-2023-0505</t>
  </si>
  <si>
    <t>08039085803</t>
  </si>
  <si>
    <t>ZM-IBA-2023-0497</t>
  </si>
  <si>
    <t>08043038449</t>
  </si>
  <si>
    <t>ZM-IBA-2023-0087</t>
  </si>
  <si>
    <t>08054677586</t>
  </si>
  <si>
    <t>ZM-IBA-2023-0601</t>
  </si>
  <si>
    <t>07038945425</t>
  </si>
  <si>
    <t>ZM-IBA-2024-0788</t>
  </si>
  <si>
    <t>07056541193</t>
  </si>
  <si>
    <t>ZM-IBA-2023-0725</t>
  </si>
  <si>
    <t>ZM-IBA-2023-1099</t>
  </si>
  <si>
    <t>09087324277</t>
  </si>
  <si>
    <t>ZM-IBA-2023-0423</t>
  </si>
  <si>
    <t>08086268848</t>
  </si>
  <si>
    <t>ZM-IBA-2024-0756</t>
  </si>
  <si>
    <t>08134506315</t>
  </si>
  <si>
    <t>ZM-IBA-2024-1060</t>
  </si>
  <si>
    <t>08095208944</t>
  </si>
  <si>
    <t>ZM-IBA-2024-0620</t>
  </si>
  <si>
    <t>08062306881</t>
  </si>
  <si>
    <t>ZM-IBA-2023-0527</t>
  </si>
  <si>
    <t>07064270881</t>
  </si>
  <si>
    <t>ZM-IBA-2024-0398</t>
  </si>
  <si>
    <t>ZM-IBA-2023-0003</t>
  </si>
  <si>
    <t>08136975983</t>
  </si>
  <si>
    <t>ZM-IBA-2024-0836</t>
  </si>
  <si>
    <t>07070537268</t>
  </si>
  <si>
    <t>ZM-IBA-2023-0361</t>
  </si>
  <si>
    <t>08088170109</t>
  </si>
  <si>
    <t>ZM-IBA-2023-0127</t>
  </si>
  <si>
    <t>08074052185</t>
  </si>
  <si>
    <t>ZM-IBA-2023-0271</t>
  </si>
  <si>
    <t>08085839126</t>
  </si>
  <si>
    <t>ZM-IBA-2023-0343</t>
  </si>
  <si>
    <t>09053009997</t>
  </si>
  <si>
    <t>ZM-IBA-2024-1090</t>
  </si>
  <si>
    <t>ZM-IBA-2024-0266</t>
  </si>
  <si>
    <t>ZM-IBA-2024-0406</t>
  </si>
  <si>
    <t>09050137291</t>
  </si>
  <si>
    <t>ZM-IBA-2023-0629</t>
  </si>
  <si>
    <t>07068434882</t>
  </si>
  <si>
    <t>ZM-IBA-2023-1073</t>
  </si>
  <si>
    <t>08049602649</t>
  </si>
  <si>
    <t>ZM-IBA-2023-0759</t>
  </si>
  <si>
    <t>08062792673</t>
  </si>
  <si>
    <t>ZM-IBA-2023-0737</t>
  </si>
  <si>
    <t>ZM-IBA-2024-0514</t>
  </si>
  <si>
    <t>ZM-IBA-2023-0513</t>
  </si>
  <si>
    <t>07070308726</t>
  </si>
  <si>
    <t>ZM-IBA-2024-1008</t>
  </si>
  <si>
    <t>07039926394</t>
  </si>
  <si>
    <t>ZM-IBA-2024-0846</t>
  </si>
  <si>
    <t>08049749834</t>
  </si>
  <si>
    <t>ZM-IBA-2023-1089</t>
  </si>
  <si>
    <t>09159233623</t>
  </si>
  <si>
    <t>ZM-IBA-2023-0159</t>
  </si>
  <si>
    <t>09190621465</t>
  </si>
  <si>
    <t>ZM-IBA-2024-0832</t>
  </si>
  <si>
    <t>ZM-IBA-2024-0098</t>
  </si>
  <si>
    <t>08096366377</t>
  </si>
  <si>
    <t>ZM-IBA-2024-0814</t>
  </si>
  <si>
    <t>08088630491</t>
  </si>
  <si>
    <t>ZM-IBA-2023-0885</t>
  </si>
  <si>
    <t>08098479998</t>
  </si>
  <si>
    <t>ZM-IBA-2023-0965</t>
  </si>
  <si>
    <t>ZM-IBA-2023-0027</t>
  </si>
  <si>
    <t>09194533141</t>
  </si>
  <si>
    <t>ZM-IBA-2023-0763</t>
  </si>
  <si>
    <t>07067241211</t>
  </si>
  <si>
    <t>ZM-IBA-2023-0891</t>
  </si>
  <si>
    <t>09017601000</t>
  </si>
  <si>
    <t>ZM-IBA-2024-0036</t>
  </si>
  <si>
    <t>ZM-IBA-2023-0301</t>
  </si>
  <si>
    <t>09042164035</t>
  </si>
  <si>
    <t>ZM-IBA-2024-0878</t>
  </si>
  <si>
    <t>09023468258</t>
  </si>
  <si>
    <t>ZM-IBA-2024-0210</t>
  </si>
  <si>
    <t>07094993540</t>
  </si>
  <si>
    <t>ZM-IBA-2023-0093</t>
  </si>
  <si>
    <t>09039275751</t>
  </si>
  <si>
    <t>ZM-IBA-2023-0203</t>
  </si>
  <si>
    <t>08072169745</t>
  </si>
  <si>
    <t>ZM-IBA-2023-0321</t>
  </si>
  <si>
    <t>08179903366</t>
  </si>
  <si>
    <t>ZM-IBA-2024-0916</t>
  </si>
  <si>
    <t>08056082095</t>
  </si>
  <si>
    <t>ZM-IBA-2023-0887</t>
  </si>
  <si>
    <t>ZM-IBA-2023-0919</t>
  </si>
  <si>
    <t>ZM-IBA-2023-0727</t>
  </si>
  <si>
    <t>08040725532</t>
  </si>
  <si>
    <t>ZM-IBA-2024-0750</t>
  </si>
  <si>
    <t>07047428243</t>
  </si>
  <si>
    <t>ZM-IBA-2024-0214</t>
  </si>
  <si>
    <t>08091120251</t>
  </si>
  <si>
    <t>ZM-IBA-2023-0207</t>
  </si>
  <si>
    <t>ZM-IBA-2023-0487</t>
  </si>
  <si>
    <t>ZM-IBA-2023-0741</t>
  </si>
  <si>
    <t>09149574590</t>
  </si>
  <si>
    <t>ZM-IBA-2023-0563</t>
  </si>
  <si>
    <t>08082723860</t>
  </si>
  <si>
    <t>ZM-IBA-2024-1042</t>
  </si>
  <si>
    <t>07089073949</t>
  </si>
  <si>
    <t>ZM-IBA-2023-0777</t>
  </si>
  <si>
    <t>08092825591</t>
  </si>
  <si>
    <t>ZM-IBA-2023-0909</t>
  </si>
  <si>
    <t>08079352071</t>
  </si>
  <si>
    <t>ZM-IBA-2024-0780</t>
  </si>
  <si>
    <t>ZM-IBA-2024-0794</t>
  </si>
  <si>
    <t>09177378854</t>
  </si>
  <si>
    <t>ZM-IBA-2024-0762</t>
  </si>
  <si>
    <t>09117174468</t>
  </si>
  <si>
    <t>ZM-IBA-2024-0610</t>
  </si>
  <si>
    <t>09114723472</t>
  </si>
  <si>
    <t>ZM-IBA-2024-0216</t>
  </si>
  <si>
    <t>08161860760</t>
  </si>
  <si>
    <t>ZM-IBA-2023-0935</t>
  </si>
  <si>
    <t>08097297806</t>
  </si>
  <si>
    <t>ZM-IBA-2023-0109</t>
  </si>
  <si>
    <t>09084466532</t>
  </si>
  <si>
    <t>ZM-IBA-2023-0071</t>
  </si>
  <si>
    <t>08011919490</t>
  </si>
  <si>
    <t>ZM-IBA-2024-0182</t>
  </si>
  <si>
    <t>07077758814</t>
  </si>
  <si>
    <t>ZM-IBA-2024-0726</t>
  </si>
  <si>
    <t>08060675579</t>
  </si>
  <si>
    <t>ZM-IBA-2024-0302</t>
  </si>
  <si>
    <t>07044535707</t>
  </si>
  <si>
    <t>ZM-IBA-2023-0253</t>
  </si>
  <si>
    <t>09098490245</t>
  </si>
  <si>
    <t>ZM-IBA-2024-1012</t>
  </si>
  <si>
    <t>08116675747</t>
  </si>
  <si>
    <t>ZM-IBA-2024-0964</t>
  </si>
  <si>
    <t>ZM-IBA-2023-0201</t>
  </si>
  <si>
    <t>08076858580</t>
  </si>
  <si>
    <t>ZM-IBA-2023-1085</t>
  </si>
  <si>
    <t>ZM-IBA-2024-0996</t>
  </si>
  <si>
    <t>08022583862</t>
  </si>
  <si>
    <t>ZM-IBA-2024-0854</t>
  </si>
  <si>
    <t>09130305230</t>
  </si>
  <si>
    <t>ZM-IBA-2023-0105</t>
  </si>
  <si>
    <t>07034221706</t>
  </si>
  <si>
    <t>ZM-IBA-2023-0191</t>
  </si>
  <si>
    <t>07015733116</t>
  </si>
  <si>
    <t>ZM-IBA-2024-0970</t>
  </si>
  <si>
    <t>08150276360</t>
  </si>
  <si>
    <t>ZM-IBA-2024-0290</t>
  </si>
  <si>
    <t>ZM-IBA-2023-0983</t>
  </si>
  <si>
    <t>08153268217</t>
  </si>
  <si>
    <t>ZM-IBA-2023-0269</t>
  </si>
  <si>
    <t>08016779509</t>
  </si>
  <si>
    <t>ZM-IBA-2023-0141</t>
  </si>
  <si>
    <t>08152846556</t>
  </si>
  <si>
    <t>ZM-IBA-2023-0465</t>
  </si>
  <si>
    <t>07058094413</t>
  </si>
  <si>
    <t>ZM-IBA-2023-0029</t>
  </si>
  <si>
    <t>ZM-IBA-2024-1010</t>
  </si>
  <si>
    <t>07015159933</t>
  </si>
  <si>
    <t>ZM-IBA-2023-0987</t>
  </si>
  <si>
    <t>09156092048</t>
  </si>
  <si>
    <t>ZM-IBA-2024-0176</t>
  </si>
  <si>
    <t>08125153624</t>
  </si>
  <si>
    <t>ZM-IBA-2024-0640</t>
  </si>
  <si>
    <t>08046102133</t>
  </si>
  <si>
    <t>ZM-IBA-2023-0507</t>
  </si>
  <si>
    <t>07021408616</t>
  </si>
  <si>
    <t>ZM-IBA-2023-1001</t>
  </si>
  <si>
    <t>09047360959</t>
  </si>
  <si>
    <t>ZM-IBA-2023-0823</t>
  </si>
  <si>
    <t>09090571603</t>
  </si>
  <si>
    <t>ZM-IBA-2023-0843</t>
  </si>
  <si>
    <t>08121850648</t>
  </si>
  <si>
    <t>ZM-IBA-2024-0708</t>
  </si>
  <si>
    <t>07051075972</t>
  </si>
  <si>
    <t>ZM-IBA-2023-0549</t>
  </si>
  <si>
    <t>07051370674</t>
  </si>
  <si>
    <t>ZM-IBA-2024-0550</t>
  </si>
  <si>
    <t>08188581283</t>
  </si>
  <si>
    <t>ZM-IBA-2024-0080</t>
  </si>
  <si>
    <t>09024200840</t>
  </si>
  <si>
    <t>ZM-IBA-2024-0686</t>
  </si>
  <si>
    <t>09072351461</t>
  </si>
  <si>
    <t>ZM-IBA-2023-0041</t>
  </si>
  <si>
    <t>ZM-IBA-2024-0472</t>
  </si>
  <si>
    <t>ZM-IBA-2024-0560</t>
  </si>
  <si>
    <t>07066444078</t>
  </si>
  <si>
    <t>ZM-IBA-2023-0249</t>
  </si>
  <si>
    <t>ZM-IBA-2023-0931</t>
  </si>
  <si>
    <t>ZM-IBA-2024-0730</t>
  </si>
  <si>
    <t>07086406292</t>
  </si>
  <si>
    <t>ZM-IBA-2023-0309</t>
  </si>
  <si>
    <t>09147901861</t>
  </si>
  <si>
    <t>ZM-IBA-2024-0636</t>
  </si>
  <si>
    <t>ZM-IBA-2023-0303</t>
  </si>
  <si>
    <t>ZM-IBA-2023-0219</t>
  </si>
  <si>
    <t>09059417134</t>
  </si>
  <si>
    <t>ZM-IBA-2023-0525</t>
  </si>
  <si>
    <t>08122450579</t>
  </si>
  <si>
    <t>ZM-IBA-2024-0200</t>
  </si>
  <si>
    <t>09098973815</t>
  </si>
  <si>
    <t>ZM-IBA-2023-0367</t>
  </si>
  <si>
    <t>08090776487</t>
  </si>
  <si>
    <t>ZM-IBA-2024-1026</t>
  </si>
  <si>
    <t>08095241452</t>
  </si>
  <si>
    <t>ZM-IBA-2024-0920</t>
  </si>
  <si>
    <t>ZM-IBA-2023-0663</t>
  </si>
  <si>
    <t>08011282902</t>
  </si>
  <si>
    <t>ZM-IBA-2024-0648</t>
  </si>
  <si>
    <t>07064162584</t>
  </si>
  <si>
    <t>ZM-IBA-2023-1093</t>
  </si>
  <si>
    <t>08035873079</t>
  </si>
  <si>
    <t>ZM-IBA-2024-0138</t>
  </si>
  <si>
    <t>09166941140</t>
  </si>
  <si>
    <t>ZM-IBA-2023-0853</t>
  </si>
  <si>
    <t>08184693321</t>
  </si>
  <si>
    <t>ZM-IBA-2023-0419</t>
  </si>
  <si>
    <t>09037403114</t>
  </si>
  <si>
    <t>ZM-IBA-2023-1049</t>
  </si>
  <si>
    <t>08043678191</t>
  </si>
  <si>
    <t>ZM-IBA-2023-0959</t>
  </si>
  <si>
    <t>08074677491</t>
  </si>
  <si>
    <t>ZM-IBA-2024-0018</t>
  </si>
  <si>
    <t>08022257818</t>
  </si>
  <si>
    <t>ZM-IBA-2023-0781</t>
  </si>
  <si>
    <t>ZM-IBA-2024-0634</t>
  </si>
  <si>
    <t>08064701878</t>
  </si>
  <si>
    <t>ZM-IBA-2024-0152</t>
  </si>
  <si>
    <t>09075441461</t>
  </si>
  <si>
    <t>ZM-IBA-2023-0243</t>
  </si>
  <si>
    <t>09041423531</t>
  </si>
  <si>
    <t>ZM-IBA-2024-0758</t>
  </si>
  <si>
    <t>08037670353</t>
  </si>
  <si>
    <t>ZM-IBA-2024-0082</t>
  </si>
  <si>
    <t>08077320010</t>
  </si>
  <si>
    <t>ZM-IBA-2023-0471</t>
  </si>
  <si>
    <t>07050383906</t>
  </si>
  <si>
    <t>ZM-IBA-2024-0980</t>
  </si>
  <si>
    <t>08040346413</t>
  </si>
  <si>
    <t>ZM-IBA-2023-0031</t>
  </si>
  <si>
    <t>08081499411</t>
  </si>
  <si>
    <t>ZM-IBA-2023-0813</t>
  </si>
  <si>
    <t>09190377649</t>
  </si>
  <si>
    <t>ZM-IBA-2024-0222</t>
  </si>
  <si>
    <t>09073356421</t>
  </si>
  <si>
    <t>ZM-IBA-2023-0903</t>
  </si>
  <si>
    <t>ZM-IBA-2023-0457</t>
  </si>
  <si>
    <t>ZM-IBA-2023-0237</t>
  </si>
  <si>
    <t>07052350545</t>
  </si>
  <si>
    <t>ZM-IBA-2023-1071</t>
  </si>
  <si>
    <t>09183256493</t>
  </si>
  <si>
    <t>ZM-IBA-2024-0908</t>
  </si>
  <si>
    <t>ZM-IBA-2023-0121</t>
  </si>
  <si>
    <t>08132041056</t>
  </si>
  <si>
    <t>ZM-IBA-2023-0221</t>
  </si>
  <si>
    <t>09184611553</t>
  </si>
  <si>
    <t>ZM-IBA-2024-0184</t>
  </si>
  <si>
    <t>ZM-IBA-2023-0181</t>
  </si>
  <si>
    <t>08180098405</t>
  </si>
  <si>
    <t>ZM-IBA-2024-0526</t>
  </si>
  <si>
    <t>07044757369</t>
  </si>
  <si>
    <t>ZM-IBA-2023-0785</t>
  </si>
  <si>
    <t>Emeka Adeleke</t>
  </si>
  <si>
    <t>08092143108</t>
  </si>
  <si>
    <t>ZM-IBA-2024-0938</t>
  </si>
  <si>
    <t>08049640553</t>
  </si>
  <si>
    <t>ZM-IBA-2024-0350</t>
  </si>
  <si>
    <t>ZM-IBA-2024-0274</t>
  </si>
  <si>
    <t>08067551268</t>
  </si>
  <si>
    <t>ZM-KAN-2023-0505</t>
  </si>
  <si>
    <t>Kano</t>
  </si>
  <si>
    <t>Kano State</t>
  </si>
  <si>
    <t>07033424276</t>
  </si>
  <si>
    <t>ZM-KAN-2024-0244</t>
  </si>
  <si>
    <t>07064310695</t>
  </si>
  <si>
    <t>ZM-KAN-2024-0410</t>
  </si>
  <si>
    <t>08060935230</t>
  </si>
  <si>
    <t>ZM-KAN-2023-0357</t>
  </si>
  <si>
    <t>ZM-KAN-2023-0379</t>
  </si>
  <si>
    <t>08073136503</t>
  </si>
  <si>
    <t>ZM-KAN-2023-0387</t>
  </si>
  <si>
    <t>09127289854</t>
  </si>
  <si>
    <t>ZM-KAN-2023-0085</t>
  </si>
  <si>
    <t>07010482638</t>
  </si>
  <si>
    <t>ZM-KAN-2024-0460</t>
  </si>
  <si>
    <t>07040519120</t>
  </si>
  <si>
    <t>ZM-KAN-2023-0891</t>
  </si>
  <si>
    <t>08089349499</t>
  </si>
  <si>
    <t>ZM-KAN-2024-0030</t>
  </si>
  <si>
    <t>08168128374</t>
  </si>
  <si>
    <t>ZM-KAN-2024-0914</t>
  </si>
  <si>
    <t>08078828977</t>
  </si>
  <si>
    <t>ZM-KAN-2023-0893</t>
  </si>
  <si>
    <t>08177928614</t>
  </si>
  <si>
    <t>ZM-KAN-2023-0777</t>
  </si>
  <si>
    <t>07063824618</t>
  </si>
  <si>
    <t>ZM-KAN-2023-0003</t>
  </si>
  <si>
    <t>ZM-KAN-2024-0362</t>
  </si>
  <si>
    <t>09083987846</t>
  </si>
  <si>
    <t>ZM-KAN-2024-0886</t>
  </si>
  <si>
    <t>09055343278</t>
  </si>
  <si>
    <t>ZM-KAN-2024-0050</t>
  </si>
  <si>
    <t>08128344101</t>
  </si>
  <si>
    <t>ZM-KAN-2024-0620</t>
  </si>
  <si>
    <t>07068230939</t>
  </si>
  <si>
    <t>ZM-KAN-2023-0097</t>
  </si>
  <si>
    <t>09145254897</t>
  </si>
  <si>
    <t>ZM-KAN-2023-0063</t>
  </si>
  <si>
    <t>08082007341</t>
  </si>
  <si>
    <t>ZM-KAN-2023-0713</t>
  </si>
  <si>
    <t>09195672557</t>
  </si>
  <si>
    <t>ZM-KAN-2024-1082</t>
  </si>
  <si>
    <t>09142794720</t>
  </si>
  <si>
    <t>ZM-KAN-2024-0374</t>
  </si>
  <si>
    <t>07055258909</t>
  </si>
  <si>
    <t>ZM-KAN-2023-0485</t>
  </si>
  <si>
    <t>ZM-KAN-2023-0091</t>
  </si>
  <si>
    <t>09119429237</t>
  </si>
  <si>
    <t>ZM-KAN-2024-0894</t>
  </si>
  <si>
    <t>08093202772</t>
  </si>
  <si>
    <t>ZM-KAN-2023-0805</t>
  </si>
  <si>
    <t>09083333554</t>
  </si>
  <si>
    <t>ZM-KAN-2024-0842</t>
  </si>
  <si>
    <t>08073286129</t>
  </si>
  <si>
    <t>ZM-KAN-2024-0380</t>
  </si>
  <si>
    <t>09056428205</t>
  </si>
  <si>
    <t>ZM-KAN-2023-0889</t>
  </si>
  <si>
    <t>09092749512</t>
  </si>
  <si>
    <t>ZM-KAN-2024-0124</t>
  </si>
  <si>
    <t>08053075817</t>
  </si>
  <si>
    <t>ZM-KAN-2024-0458</t>
  </si>
  <si>
    <t>09019611136</t>
  </si>
  <si>
    <t>ZM-KAN-2023-0901</t>
  </si>
  <si>
    <t>09055212559</t>
  </si>
  <si>
    <t>ZM-KAN-2024-0198</t>
  </si>
  <si>
    <t>07067984556</t>
  </si>
  <si>
    <t>ZM-KAN-2024-0794</t>
  </si>
  <si>
    <t>07096409674</t>
  </si>
  <si>
    <t>ZM-KAN-2024-0066</t>
  </si>
  <si>
    <t>08115273732</t>
  </si>
  <si>
    <t>ZM-KAN-2023-0553</t>
  </si>
  <si>
    <t>08123969021</t>
  </si>
  <si>
    <t>ZM-KAN-2024-0510</t>
  </si>
  <si>
    <t>08064789971</t>
  </si>
  <si>
    <t>ZM-KAN-2023-1061</t>
  </si>
  <si>
    <t>ZM-KAN-2023-0349</t>
  </si>
  <si>
    <t>08018276211</t>
  </si>
  <si>
    <t>ZM-KAN-2024-0462</t>
  </si>
  <si>
    <t>08077817656</t>
  </si>
  <si>
    <t>ZM-KAN-2024-0270</t>
  </si>
  <si>
    <t>ZM-KAN-2024-1052</t>
  </si>
  <si>
    <t>ZM-KAN-2023-0967</t>
  </si>
  <si>
    <t>07028499840</t>
  </si>
  <si>
    <t>ZM-KAN-2023-0267</t>
  </si>
  <si>
    <t>08041677339</t>
  </si>
  <si>
    <t>ZM-KAN-2023-0547</t>
  </si>
  <si>
    <t>07099784415</t>
  </si>
  <si>
    <t>ZM-KAN-2024-0774</t>
  </si>
  <si>
    <t>07053401624</t>
  </si>
  <si>
    <t>ZM-KAN-2024-0234</t>
  </si>
  <si>
    <t>08118521276</t>
  </si>
  <si>
    <t>ZM-KAN-2024-0420</t>
  </si>
  <si>
    <t>09095559785</t>
  </si>
  <si>
    <t>ZM-KAN-2023-0273</t>
  </si>
  <si>
    <t>08047826759</t>
  </si>
  <si>
    <t>ZM-KAN-2024-0036</t>
  </si>
  <si>
    <t>07043891407</t>
  </si>
  <si>
    <t>ZM-KAN-2024-0294</t>
  </si>
  <si>
    <t>08010040131</t>
  </si>
  <si>
    <t>ZM-KAN-2024-0554</t>
  </si>
  <si>
    <t>09145191857</t>
  </si>
  <si>
    <t>ZM-KAN-2024-0404</t>
  </si>
  <si>
    <t>08186971058</t>
  </si>
  <si>
    <t>ZM-KAN-2023-0221</t>
  </si>
  <si>
    <t>08064181743</t>
  </si>
  <si>
    <t>ZM-KAN-2024-0608</t>
  </si>
  <si>
    <t>08061311157</t>
  </si>
  <si>
    <t>ZM-KAN-2024-0032</t>
  </si>
  <si>
    <t>ZM-KAN-2024-0848</t>
  </si>
  <si>
    <t>08077735785</t>
  </si>
  <si>
    <t>ZM-KAN-2023-0509</t>
  </si>
  <si>
    <t>ZM-KAN-2024-0078</t>
  </si>
  <si>
    <t>08023724191</t>
  </si>
  <si>
    <t>ZM-KAN-2024-0102</t>
  </si>
  <si>
    <t>09120138144</t>
  </si>
  <si>
    <t>ZM-KAN-2024-0888</t>
  </si>
  <si>
    <t>07054029061</t>
  </si>
  <si>
    <t>ZM-KAN-2024-0056</t>
  </si>
  <si>
    <t>07040562935</t>
  </si>
  <si>
    <t>ZM-KAN-2023-0415</t>
  </si>
  <si>
    <t>07061341313</t>
  </si>
  <si>
    <t>ZM-KAN-2024-0730</t>
  </si>
  <si>
    <t>ZM-KAN-2024-0306</t>
  </si>
  <si>
    <t>ZM-KAN-2024-1010</t>
  </si>
  <si>
    <t>09119898187</t>
  </si>
  <si>
    <t>ZM-KAN-2023-1069</t>
  </si>
  <si>
    <t>08050642634</t>
  </si>
  <si>
    <t>ZM-KAN-2023-1073</t>
  </si>
  <si>
    <t>09125059567</t>
  </si>
  <si>
    <t>ZM-KAN-2024-0316</t>
  </si>
  <si>
    <t>ZM-KAN-2024-0370</t>
  </si>
  <si>
    <t>08022814276</t>
  </si>
  <si>
    <t>ZM-KAN-2024-1090</t>
  </si>
  <si>
    <t>08053904713</t>
  </si>
  <si>
    <t>ZM-KAN-2024-0206</t>
  </si>
  <si>
    <t>08021216335</t>
  </si>
  <si>
    <t>ZM-KAN-2023-0377</t>
  </si>
  <si>
    <t>08022532584</t>
  </si>
  <si>
    <t>ZM-KAN-2023-0835</t>
  </si>
  <si>
    <t>08089310764</t>
  </si>
  <si>
    <t>ZM-KAN-2023-0149</t>
  </si>
  <si>
    <t>07076816875</t>
  </si>
  <si>
    <t>ZM-KAN-2024-0748</t>
  </si>
  <si>
    <t>08011269330</t>
  </si>
  <si>
    <t>ZM-KAN-2024-0994</t>
  </si>
  <si>
    <t>07069732239</t>
  </si>
  <si>
    <t>ZM-KAN-2024-0942</t>
  </si>
  <si>
    <t>ZM-KAN-2024-0118</t>
  </si>
  <si>
    <t>08054947678</t>
  </si>
  <si>
    <t>ZM-KAN-2023-0909</t>
  </si>
  <si>
    <t>08148364824</t>
  </si>
  <si>
    <t>ZM-KAN-2023-0239</t>
  </si>
  <si>
    <t>09117257545</t>
  </si>
  <si>
    <t>ZM-KAN-2024-0384</t>
  </si>
  <si>
    <t>09098922034</t>
  </si>
  <si>
    <t>ZM-KAN-2023-0989</t>
  </si>
  <si>
    <t>08112592517</t>
  </si>
  <si>
    <t>ZM-KAN-2023-0211</t>
  </si>
  <si>
    <t>08045229521</t>
  </si>
  <si>
    <t>ZM-KAN-2024-0616</t>
  </si>
  <si>
    <t>07061764954</t>
  </si>
  <si>
    <t>ZM-KAN-2023-0631</t>
  </si>
  <si>
    <t>09120487608</t>
  </si>
  <si>
    <t>ZM-KAN-2023-0365</t>
  </si>
  <si>
    <t>09025900832</t>
  </si>
  <si>
    <t>ZM-KAN-2023-0899</t>
  </si>
  <si>
    <t>08012673653</t>
  </si>
  <si>
    <t>ZM-KAN-2023-0289</t>
  </si>
  <si>
    <t>ZM-KAN-2023-0711</t>
  </si>
  <si>
    <t>07051875969</t>
  </si>
  <si>
    <t>ZM-KAN-2024-0054</t>
  </si>
  <si>
    <t>09184601840</t>
  </si>
  <si>
    <t>ZM-KAN-2023-0949</t>
  </si>
  <si>
    <t>09177282050</t>
  </si>
  <si>
    <t>ZM-KAN-2023-0943</t>
  </si>
  <si>
    <t>09090658305</t>
  </si>
  <si>
    <t>ZM-KAN-2023-0311</t>
  </si>
  <si>
    <t>07030099578</t>
  </si>
  <si>
    <t>ZM-KAN-2023-0167</t>
  </si>
  <si>
    <t>09065339987</t>
  </si>
  <si>
    <t>ZM-KAN-2024-0636</t>
  </si>
  <si>
    <t>08196587325</t>
  </si>
  <si>
    <t>ZM-KAN-2024-0832</t>
  </si>
  <si>
    <t>08147230403</t>
  </si>
  <si>
    <t>ZM-KAN-2023-0977</t>
  </si>
  <si>
    <t>08074888316</t>
  </si>
  <si>
    <t>ZM-KAN-2024-0844</t>
  </si>
  <si>
    <t>08081463038</t>
  </si>
  <si>
    <t>ZM-KAN-2024-0742</t>
  </si>
  <si>
    <t>08038945500</t>
  </si>
  <si>
    <t>ZM-KAN-2023-0605</t>
  </si>
  <si>
    <t>09086765667</t>
  </si>
  <si>
    <t>ZM-KAN-2023-0729</t>
  </si>
  <si>
    <t>ZM-KAN-2024-0236</t>
  </si>
  <si>
    <t>08197538158</t>
  </si>
  <si>
    <t>ZM-KAN-2024-0564</t>
  </si>
  <si>
    <t>ZM-KAN-2024-0476</t>
  </si>
  <si>
    <t>09171488265</t>
  </si>
  <si>
    <t>ZM-KAN-2023-0969</t>
  </si>
  <si>
    <t>09081251603</t>
  </si>
  <si>
    <t>ZM-KAN-2024-0428</t>
  </si>
  <si>
    <t>09188514172</t>
  </si>
  <si>
    <t>ZM-KAN-2023-0293</t>
  </si>
  <si>
    <t>07042276427</t>
  </si>
  <si>
    <t>ZM-KAN-2024-0880</t>
  </si>
  <si>
    <t>09098951828</t>
  </si>
  <si>
    <t>ZM-KAN-2023-1043</t>
  </si>
  <si>
    <t>07077420975</t>
  </si>
  <si>
    <t>ZM-KAN-2024-0012</t>
  </si>
  <si>
    <t>ZM-KAN-2023-0189</t>
  </si>
  <si>
    <t>09081454109</t>
  </si>
  <si>
    <t>ZM-KAN-2023-1037</t>
  </si>
  <si>
    <t>08055936603</t>
  </si>
  <si>
    <t>ZM-KAN-2024-0214</t>
  </si>
  <si>
    <t>08063085071</t>
  </si>
  <si>
    <t>ZM-KAN-2024-0694</t>
  </si>
  <si>
    <t>ZM-KAN-2024-0820</t>
  </si>
  <si>
    <t>09082150060</t>
  </si>
  <si>
    <t>ZM-KAN-2024-0488</t>
  </si>
  <si>
    <t>08188400026</t>
  </si>
  <si>
    <t>ZM-KAN-2023-0555</t>
  </si>
  <si>
    <t>07080055726</t>
  </si>
  <si>
    <t>ZM-KAN-2024-0322</t>
  </si>
  <si>
    <t>08060296725</t>
  </si>
  <si>
    <t>ZM-KAN-2024-0540</t>
  </si>
  <si>
    <t>07013209271</t>
  </si>
  <si>
    <t>ZM-KAN-2024-0200</t>
  </si>
  <si>
    <t>ZM-KAN-2024-0018</t>
  </si>
  <si>
    <t>07028884449</t>
  </si>
  <si>
    <t>ZM-KAN-2024-0448</t>
  </si>
  <si>
    <t>08046630313</t>
  </si>
  <si>
    <t>ZM-KAN-2024-0432</t>
  </si>
  <si>
    <t>ZM-KAN-2023-0733</t>
  </si>
  <si>
    <t>08044625553</t>
  </si>
  <si>
    <t>ZM-KAN-2024-0918</t>
  </si>
  <si>
    <t>07094971929</t>
  </si>
  <si>
    <t>ZM-KAN-2024-0816</t>
  </si>
  <si>
    <t>08054141129</t>
  </si>
  <si>
    <t>ZM-KAN-2023-1071</t>
  </si>
  <si>
    <t>07067828079</t>
  </si>
  <si>
    <t>ZM-KAN-2024-0780</t>
  </si>
  <si>
    <t>ZM-KAN-2024-1002</t>
  </si>
  <si>
    <t>08094433350</t>
  </si>
  <si>
    <t>ZM-KAN-2024-0168</t>
  </si>
  <si>
    <t>ZM-KAN-2024-1076</t>
  </si>
  <si>
    <t>ZM-KAN-2023-0621</t>
  </si>
  <si>
    <t>08027740102</t>
  </si>
  <si>
    <t>ZM-KAN-2024-0094</t>
  </si>
  <si>
    <t>07034502534</t>
  </si>
  <si>
    <t>ZM-KAN-2023-0679</t>
  </si>
  <si>
    <t>07073395648</t>
  </si>
  <si>
    <t>ZM-KAN-2024-0652</t>
  </si>
  <si>
    <t>ZM-KAN-2024-0132</t>
  </si>
  <si>
    <t>09063171823</t>
  </si>
  <si>
    <t>ZM-KAN-2024-0218</t>
  </si>
  <si>
    <t>08039083208</t>
  </si>
  <si>
    <t>ZM-KAN-2024-1016</t>
  </si>
  <si>
    <t>ZM-KAN-2023-0537</t>
  </si>
  <si>
    <t>07041358347</t>
  </si>
  <si>
    <t>ZM-KAN-2023-0869</t>
  </si>
  <si>
    <t>07042445606</t>
  </si>
  <si>
    <t>ZM-KAN-2023-0423</t>
  </si>
  <si>
    <t>07086691587</t>
  </si>
  <si>
    <t>ZM-KAN-2023-0205</t>
  </si>
  <si>
    <t>08173071202</t>
  </si>
  <si>
    <t>ZM-KAN-2024-0906</t>
  </si>
  <si>
    <t>08072776475</t>
  </si>
  <si>
    <t>ZM-KAN-2024-0524</t>
  </si>
  <si>
    <t>07040850143</t>
  </si>
  <si>
    <t>ZM-KAN-2024-0160</t>
  </si>
  <si>
    <t>08013264511</t>
  </si>
  <si>
    <t>ZM-KAN-2023-0625</t>
  </si>
  <si>
    <t>08131472713</t>
  </si>
  <si>
    <t>ZM-KAN-2023-0073</t>
  </si>
  <si>
    <t>09043412001</t>
  </si>
  <si>
    <t>ZM-KAN-2024-0250</t>
  </si>
  <si>
    <t>09196341557</t>
  </si>
  <si>
    <t>ZM-KAN-2023-0827</t>
  </si>
  <si>
    <t>ZM-KAN-2023-0039</t>
  </si>
  <si>
    <t>07071586167</t>
  </si>
  <si>
    <t>ZM-KAN-2024-0490</t>
  </si>
  <si>
    <t>07053399445</t>
  </si>
  <si>
    <t>ZM-KAN-2024-1096</t>
  </si>
  <si>
    <t>07060571990</t>
  </si>
  <si>
    <t>ZM-KAN-2023-0217</t>
  </si>
  <si>
    <t>07039809567</t>
  </si>
  <si>
    <t>ZM-KAN-2024-0076</t>
  </si>
  <si>
    <t>09176410357</t>
  </si>
  <si>
    <t>ZM-KAN-2024-0852</t>
  </si>
  <si>
    <t>07029494715</t>
  </si>
  <si>
    <t>ZM-KAN-2023-0867</t>
  </si>
  <si>
    <t>08139774692</t>
  </si>
  <si>
    <t>ZM-KAN-2023-0673</t>
  </si>
  <si>
    <t>08193549291</t>
  </si>
  <si>
    <t>ZM-KAN-2023-0477</t>
  </si>
  <si>
    <t>07050516915</t>
  </si>
  <si>
    <t>ZM-KAN-2024-0150</t>
  </si>
  <si>
    <t>07012950199</t>
  </si>
  <si>
    <t>ZM-KAN-2023-1075</t>
  </si>
  <si>
    <t>08173179525</t>
  </si>
  <si>
    <t>ZM-KAN-2023-0585</t>
  </si>
  <si>
    <t>07025103686</t>
  </si>
  <si>
    <t>ZM-KAN-2023-1049</t>
  </si>
  <si>
    <t>07020883132</t>
  </si>
  <si>
    <t>ZM-KAN-2024-0932</t>
  </si>
  <si>
    <t>08070499624</t>
  </si>
  <si>
    <t>ZM-KAN-2024-0518</t>
  </si>
  <si>
    <t>08133659475</t>
  </si>
  <si>
    <t>ZM-KAN-2024-0732</t>
  </si>
  <si>
    <t>ZM-KAN-2023-0229</t>
  </si>
  <si>
    <t>08041428617</t>
  </si>
  <si>
    <t>ZM-KAN-2023-0819</t>
  </si>
  <si>
    <t>08010541219</t>
  </si>
  <si>
    <t>ZM-KAN-2024-1078</t>
  </si>
  <si>
    <t>07019056678</t>
  </si>
  <si>
    <t>ZM-KAN-2023-0571</t>
  </si>
  <si>
    <t>09053487437</t>
  </si>
  <si>
    <t>ZM-KAN-2024-0602</t>
  </si>
  <si>
    <t>07049497141</t>
  </si>
  <si>
    <t>ZM-KAN-2024-0760</t>
  </si>
  <si>
    <t>09016843270</t>
  </si>
  <si>
    <t>ZM-KAN-2024-0860</t>
  </si>
  <si>
    <t>07070526623</t>
  </si>
  <si>
    <t>ZM-KAN-2024-0508</t>
  </si>
  <si>
    <t>ZM-KAN-2023-0615</t>
  </si>
  <si>
    <t>07074561648</t>
  </si>
  <si>
    <t>ZM-KAN-2024-0706</t>
  </si>
  <si>
    <t>ZM-KAN-2023-0171</t>
  </si>
  <si>
    <t>09158246684</t>
  </si>
  <si>
    <t>ZM-KAN-2024-0866</t>
  </si>
  <si>
    <t>09034959071</t>
  </si>
  <si>
    <t>ZM-KAN-2024-0204</t>
  </si>
  <si>
    <t>09170920261</t>
  </si>
  <si>
    <t>ZM-KAN-2023-0849</t>
  </si>
  <si>
    <t>08134758096</t>
  </si>
  <si>
    <t>ZM-KAN-2023-0903</t>
  </si>
  <si>
    <t>08121851002</t>
  </si>
  <si>
    <t>ZM-KAN-2023-0359</t>
  </si>
  <si>
    <t>ZM-KAN-2024-0104</t>
  </si>
  <si>
    <t>08119116605</t>
  </si>
  <si>
    <t>ZM-KAN-2023-0887</t>
  </si>
  <si>
    <t>08149227973</t>
  </si>
  <si>
    <t>ZM-KAN-2023-0079</t>
  </si>
  <si>
    <t>ZM-KAN-2024-1024</t>
  </si>
  <si>
    <t>08137612495</t>
  </si>
  <si>
    <t>ZM-KAN-2023-0677</t>
  </si>
  <si>
    <t>09070162702</t>
  </si>
  <si>
    <t>ZM-KAN-2024-0064</t>
  </si>
  <si>
    <t>07057390086</t>
  </si>
  <si>
    <t>ZM-KAN-2024-0522</t>
  </si>
  <si>
    <t>08121464300</t>
  </si>
  <si>
    <t>ZM-KAN-2023-0813</t>
  </si>
  <si>
    <t>07041095946</t>
  </si>
  <si>
    <t>ZM-KAN-2023-0013</t>
  </si>
  <si>
    <t>08111743769</t>
  </si>
  <si>
    <t>ZM-KAN-2023-1045</t>
  </si>
  <si>
    <t>08070583111</t>
  </si>
  <si>
    <t>ZM-KAN-2024-0596</t>
  </si>
  <si>
    <t>09132643952</t>
  </si>
  <si>
    <t>ZM-KAN-2023-0737</t>
  </si>
  <si>
    <t>ZM-KAN-2023-0693</t>
  </si>
  <si>
    <t>ZM-KAN-2023-0457</t>
  </si>
  <si>
    <t>09191765377</t>
  </si>
  <si>
    <t>ZM-KAN-2024-0232</t>
  </si>
  <si>
    <t>09176096843</t>
  </si>
  <si>
    <t>ZM-KAN-2023-0375</t>
  </si>
  <si>
    <t>07027607373</t>
  </si>
  <si>
    <t>ZM-KAN-2024-0408</t>
  </si>
  <si>
    <t>07021527239</t>
  </si>
  <si>
    <t>ZM-KAN-2024-0850</t>
  </si>
  <si>
    <t>08093325453</t>
  </si>
  <si>
    <t>ZM-KAN-2023-0215</t>
  </si>
  <si>
    <t>08030213294</t>
  </si>
  <si>
    <t>ZM-KAN-2023-0405</t>
  </si>
  <si>
    <t>08046797713</t>
  </si>
  <si>
    <t>ZM-KAN-2024-0068</t>
  </si>
  <si>
    <t>ZM-KAN-2024-0178</t>
  </si>
  <si>
    <t>ZM-KAN-2023-1033</t>
  </si>
  <si>
    <t>07024793346</t>
  </si>
  <si>
    <t>ZM-KAN-2024-0912</t>
  </si>
  <si>
    <t>07033836309</t>
  </si>
  <si>
    <t>ZM-KAN-2024-0278</t>
  </si>
  <si>
    <t>ZM-KAN-2023-0763</t>
  </si>
  <si>
    <t>07085108248</t>
  </si>
  <si>
    <t>ZM-KAN-2024-0246</t>
  </si>
  <si>
    <t>ZM-KAN-2023-0703</t>
  </si>
  <si>
    <t>09095305498</t>
  </si>
  <si>
    <t>ZM-KAN-2023-0327</t>
  </si>
  <si>
    <t>08014095558</t>
  </si>
  <si>
    <t>ZM-KAN-2024-0034</t>
  </si>
  <si>
    <t>07038488242</t>
  </si>
  <si>
    <t>ZM-KAN-2023-1053</t>
  </si>
  <si>
    <t>09188589466</t>
  </si>
  <si>
    <t>ZM-KAN-2024-0040</t>
  </si>
  <si>
    <t>ZM-KAN-2023-0971</t>
  </si>
  <si>
    <t>08016074127</t>
  </si>
  <si>
    <t>ZM-KAN-2024-0758</t>
  </si>
  <si>
    <t>09189770083</t>
  </si>
  <si>
    <t>ZM-KAN-2024-0106</t>
  </si>
  <si>
    <t>09021136666</t>
  </si>
  <si>
    <t>ZM-KAN-2023-0343</t>
  </si>
  <si>
    <t>ZM-KAN-2023-0113</t>
  </si>
  <si>
    <t>08175139564</t>
  </si>
  <si>
    <t>ZM-KAN-2023-0383</t>
  </si>
  <si>
    <t>07072878251</t>
  </si>
  <si>
    <t>ZM-KAN-2024-0120</t>
  </si>
  <si>
    <t>09137889875</t>
  </si>
  <si>
    <t>ZM-KAN-2024-0896</t>
  </si>
  <si>
    <t>09043353445</t>
  </si>
  <si>
    <t>ZM-KAN-2023-0305</t>
  </si>
  <si>
    <t>07045442391</t>
  </si>
  <si>
    <t>ZM-KAN-2023-0399</t>
  </si>
  <si>
    <t>09162906540</t>
  </si>
  <si>
    <t>ZM-KAN-2023-1047</t>
  </si>
  <si>
    <t>ZM-KAN-2023-0451</t>
  </si>
  <si>
    <t>08043672936</t>
  </si>
  <si>
    <t>ZM-KAN-2024-0584</t>
  </si>
  <si>
    <t>ZM-KAN-2023-0801</t>
  </si>
  <si>
    <t>09147607059</t>
  </si>
  <si>
    <t>ZM-KAN-2023-0895</t>
  </si>
  <si>
    <t>07020491224</t>
  </si>
  <si>
    <t>ZM-KAN-2023-0587</t>
  </si>
  <si>
    <t>ZM-KAN-2023-1027</t>
  </si>
  <si>
    <t>07023263930</t>
  </si>
  <si>
    <t>ZM-KAN-2024-0966</t>
  </si>
  <si>
    <t>08066330399</t>
  </si>
  <si>
    <t>ZM-KAN-2023-1017</t>
  </si>
  <si>
    <t>07079396709</t>
  </si>
  <si>
    <t>ZM-KAN-2024-0588</t>
  </si>
  <si>
    <t>07063071693</t>
  </si>
  <si>
    <t>ZM-KAN-2023-0981</t>
  </si>
  <si>
    <t>07045187765</t>
  </si>
  <si>
    <t>ZM-KAN-2023-0059</t>
  </si>
  <si>
    <t>08067280793</t>
  </si>
  <si>
    <t>ZM-KAN-2023-0369</t>
  </si>
  <si>
    <t>09085246030</t>
  </si>
  <si>
    <t>ZM-KAN-2024-0438</t>
  </si>
  <si>
    <t>08098885405</t>
  </si>
  <si>
    <t>ZM-KAN-2023-0429</t>
  </si>
  <si>
    <t>09011689904</t>
  </si>
  <si>
    <t>ZM-KAN-2023-0071</t>
  </si>
  <si>
    <t>09160631571</t>
  </si>
  <si>
    <t>ZM-KAN-2024-0968</t>
  </si>
  <si>
    <t>ZM-KAN-2023-0697</t>
  </si>
  <si>
    <t>07019643965</t>
  </si>
  <si>
    <t>ZM-KAN-2023-0361</t>
  </si>
  <si>
    <t>07035224396</t>
  </si>
  <si>
    <t>ZM-KAN-2024-0988</t>
  </si>
  <si>
    <t>08118844810</t>
  </si>
  <si>
    <t>ZM-KAN-2023-0753</t>
  </si>
  <si>
    <t>07096610094</t>
  </si>
  <si>
    <t>ZM-KAN-2024-0740</t>
  </si>
  <si>
    <t>07076967015</t>
  </si>
  <si>
    <t>ZM-KAN-2024-0456</t>
  </si>
  <si>
    <t>07088460836</t>
  </si>
  <si>
    <t>ZM-KAN-2024-1018</t>
  </si>
  <si>
    <t>08012676253</t>
  </si>
  <si>
    <t>ZM-KAN-2024-0734</t>
  </si>
  <si>
    <t>09053637273</t>
  </si>
  <si>
    <t>ZM-KAN-2023-0523</t>
  </si>
  <si>
    <t>08076342488</t>
  </si>
  <si>
    <t>ZM-KAN-2024-0364</t>
  </si>
  <si>
    <t>08191091500</t>
  </si>
  <si>
    <t>ZM-KAN-2023-0127</t>
  </si>
  <si>
    <t>09111717472</t>
  </si>
  <si>
    <t>ZM-KAN-2023-0561</t>
  </si>
  <si>
    <t>09157430295</t>
  </si>
  <si>
    <t>ZM-KAN-2023-1039</t>
  </si>
  <si>
    <t>08153944613</t>
  </si>
  <si>
    <t>ZM-KAN-2024-0606</t>
  </si>
  <si>
    <t>ZM-KAN-2023-0159</t>
  </si>
  <si>
    <t>09090146080</t>
  </si>
  <si>
    <t>ZM-KAN-2023-0367</t>
  </si>
  <si>
    <t>09084326462</t>
  </si>
  <si>
    <t>ZM-KAN-2023-0341</t>
  </si>
  <si>
    <t>09046658394</t>
  </si>
  <si>
    <t>ZM-KAN-2024-0412</t>
  </si>
  <si>
    <t>08043966809</t>
  </si>
  <si>
    <t>ZM-KAN-2024-0658</t>
  </si>
  <si>
    <t>09199838060</t>
  </si>
  <si>
    <t>ZM-KAN-2023-0139</t>
  </si>
  <si>
    <t>09072013873</t>
  </si>
  <si>
    <t>ZM-KAN-2023-1015</t>
  </si>
  <si>
    <t>09160394379</t>
  </si>
  <si>
    <t>ZM-KAN-2023-0109</t>
  </si>
  <si>
    <t>08118806775</t>
  </si>
  <si>
    <t>ZM-KAN-2024-0228</t>
  </si>
  <si>
    <t>07033185955</t>
  </si>
  <si>
    <t>ZM-KAN-2023-1081</t>
  </si>
  <si>
    <t>07043153991</t>
  </si>
  <si>
    <t>ZM-KAN-2024-0080</t>
  </si>
  <si>
    <t>07070883494</t>
  </si>
  <si>
    <t>ZM-KAN-2024-0604</t>
  </si>
  <si>
    <t>ZM-KAN-2024-0572</t>
  </si>
  <si>
    <t>07042923629</t>
  </si>
  <si>
    <t>ZM-KAN-2023-0271</t>
  </si>
  <si>
    <t>08050539031</t>
  </si>
  <si>
    <t>ZM-KAN-2024-0818</t>
  </si>
  <si>
    <t>09076003946</t>
  </si>
  <si>
    <t>ZM-KAN-2024-0590</t>
  </si>
  <si>
    <t>08073485060</t>
  </si>
  <si>
    <t>ZM-KAN-2024-0526</t>
  </si>
  <si>
    <t>08118892395</t>
  </si>
  <si>
    <t>ZM-KAN-2023-0759</t>
  </si>
  <si>
    <t>08026450146</t>
  </si>
  <si>
    <t>ZM-KAN-2023-0651</t>
  </si>
  <si>
    <t>08045712139</t>
  </si>
  <si>
    <t>ZM-KAN-2024-0326</t>
  </si>
  <si>
    <t>09022814167</t>
  </si>
  <si>
    <t>ZM-KAN-2023-0965</t>
  </si>
  <si>
    <t>09076030256</t>
  </si>
  <si>
    <t>ZM-KAN-2023-0521</t>
  </si>
  <si>
    <t>07032725195</t>
  </si>
  <si>
    <t>ZM-KAN-2023-0907</t>
  </si>
  <si>
    <t>08029061119</t>
  </si>
  <si>
    <t>ZM-KAN-2024-0452</t>
  </si>
  <si>
    <t>08069307493</t>
  </si>
  <si>
    <t>ZM-KAN-2024-0802</t>
  </si>
  <si>
    <t>07082672442</t>
  </si>
  <si>
    <t>ZM-KAN-2024-0664</t>
  </si>
  <si>
    <t>07083248703</t>
  </si>
  <si>
    <t>ZM-KAN-2023-0683</t>
  </si>
  <si>
    <t>ZM-KAN-2023-0329</t>
  </si>
  <si>
    <t>08035886350</t>
  </si>
  <si>
    <t>ZM-KAN-2023-0503</t>
  </si>
  <si>
    <t>08015399552</t>
  </si>
  <si>
    <t>ZM-KAN-2023-0493</t>
  </si>
  <si>
    <t>08098346651</t>
  </si>
  <si>
    <t>ZM-KAN-2023-0885</t>
  </si>
  <si>
    <t>08151119865</t>
  </si>
  <si>
    <t>ZM-KAN-2023-0705</t>
  </si>
  <si>
    <t>09094563925</t>
  </si>
  <si>
    <t>ZM-KAN-2023-0297</t>
  </si>
  <si>
    <t>09038081927</t>
  </si>
  <si>
    <t>ZM-KAN-2023-0517</t>
  </si>
  <si>
    <t>08042019654</t>
  </si>
  <si>
    <t>ZM-KAN-2023-0165</t>
  </si>
  <si>
    <t>09127593939</t>
  </si>
  <si>
    <t>ZM-KAN-2024-1098</t>
  </si>
  <si>
    <t>08195651884</t>
  </si>
  <si>
    <t>ZM-KAN-2024-0516</t>
  </si>
  <si>
    <t>08046219003</t>
  </si>
  <si>
    <t>ZM-KAN-2023-0251</t>
  </si>
  <si>
    <t>09151774150</t>
  </si>
  <si>
    <t>ZM-KAN-2024-0962</t>
  </si>
  <si>
    <t>07061081480</t>
  </si>
  <si>
    <t>ZM-KAN-2023-0075</t>
  </si>
  <si>
    <t>07047245379</t>
  </si>
  <si>
    <t>ZM-KAN-2023-0403</t>
  </si>
  <si>
    <t>08063523730</t>
  </si>
  <si>
    <t>ZM-KAN-2023-0147</t>
  </si>
  <si>
    <t>08015436746</t>
  </si>
  <si>
    <t>ZM-KAN-2023-0611</t>
  </si>
  <si>
    <t>09155294455</t>
  </si>
  <si>
    <t>ZM-KAN-2023-0535</t>
  </si>
  <si>
    <t>ZM-KAN-2023-0685</t>
  </si>
  <si>
    <t>07044278450</t>
  </si>
  <si>
    <t>ZM-KAN-2023-0261</t>
  </si>
  <si>
    <t>08181888001</t>
  </si>
  <si>
    <t>ZM-KAN-2024-0272</t>
  </si>
  <si>
    <t>ZM-KAN-2024-0752</t>
  </si>
  <si>
    <t>09199218453</t>
  </si>
  <si>
    <t>ZM-KAN-2024-0598</t>
  </si>
  <si>
    <t>09058429065</t>
  </si>
  <si>
    <t>ZM-KAN-2023-0931</t>
  </si>
  <si>
    <t>08124706543</t>
  </si>
  <si>
    <t>ZM-KAN-2024-0082</t>
  </si>
  <si>
    <t>09129222180</t>
  </si>
  <si>
    <t>ZM-KAN-2023-0979</t>
  </si>
  <si>
    <t>08047961924</t>
  </si>
  <si>
    <t>ZM-KAN-2024-0790</t>
  </si>
  <si>
    <t>09153981324</t>
  </si>
  <si>
    <t>ZM-KAN-2023-0715</t>
  </si>
  <si>
    <t>09158512744</t>
  </si>
  <si>
    <t>ZM-KAN-2024-0196</t>
  </si>
  <si>
    <t>08032166137</t>
  </si>
  <si>
    <t>ZM-KAN-2023-0657</t>
  </si>
  <si>
    <t>08146942739</t>
  </si>
  <si>
    <t>ZM-KAN-2023-0179</t>
  </si>
  <si>
    <t>07056965322</t>
  </si>
  <si>
    <t>ZM-KAN-2023-0519</t>
  </si>
  <si>
    <t>07020097006</t>
  </si>
  <si>
    <t>ZM-KAN-2024-0996</t>
  </si>
  <si>
    <t>09150469854</t>
  </si>
  <si>
    <t>ZM-KAN-2023-1087</t>
  </si>
  <si>
    <t>ZM-KAN-2023-0169</t>
  </si>
  <si>
    <t>08197329779</t>
  </si>
  <si>
    <t>ZM-KAN-2023-0623</t>
  </si>
  <si>
    <t>ZM-KAN-2023-0131</t>
  </si>
  <si>
    <t>ZM-KAN-2024-0924</t>
  </si>
  <si>
    <t>08033120119</t>
  </si>
  <si>
    <t>ZM-KAN-2024-0660</t>
  </si>
  <si>
    <t>09178874308</t>
  </si>
  <si>
    <t>ZM-KAN-2024-1012</t>
  </si>
  <si>
    <t>ZM-KAN-2023-0853</t>
  </si>
  <si>
    <t>08030499494</t>
  </si>
  <si>
    <t>ZM-KAN-2023-0093</t>
  </si>
  <si>
    <t>09079732230</t>
  </si>
  <si>
    <t>ZM-KAN-2023-0883</t>
  </si>
  <si>
    <t>08143627021</t>
  </si>
  <si>
    <t>ZM-KAN-2024-0394</t>
  </si>
  <si>
    <t>08111139042</t>
  </si>
  <si>
    <t>ZM-KAN-2023-0065</t>
  </si>
  <si>
    <t>07072297187</t>
  </si>
  <si>
    <t>ZM-KAN-2023-0043</t>
  </si>
  <si>
    <t>ZM-KAN-2023-0439</t>
  </si>
  <si>
    <t>07062891907</t>
  </si>
  <si>
    <t>ZM-KAN-2024-0072</t>
  </si>
  <si>
    <t>07047497027</t>
  </si>
  <si>
    <t>ZM-KAN-2023-0531</t>
  </si>
  <si>
    <t>08138037518</t>
  </si>
  <si>
    <t>ZM-KAN-2023-0579</t>
  </si>
  <si>
    <t>08035275127</t>
  </si>
  <si>
    <t>ZM-KAN-2023-0207</t>
  </si>
  <si>
    <t>07014085629</t>
  </si>
  <si>
    <t>ZM-KAN-2024-0466</t>
  </si>
  <si>
    <t>08022661531</t>
  </si>
  <si>
    <t>ZM-KAN-2023-0787</t>
  </si>
  <si>
    <t>08192328139</t>
  </si>
  <si>
    <t>ZM-KAN-2024-0558</t>
  </si>
  <si>
    <t>ZM-KAN-2024-0718</t>
  </si>
  <si>
    <t>07065483052</t>
  </si>
  <si>
    <t>ZM-KAN-2024-1022</t>
  </si>
  <si>
    <t>08133538726</t>
  </si>
  <si>
    <t>ZM-KAN-2024-0396</t>
  </si>
  <si>
    <t>08049116640</t>
  </si>
  <si>
    <t>ZM-KAN-2024-0226</t>
  </si>
  <si>
    <t>09133200779</t>
  </si>
  <si>
    <t>ZM-KAN-2023-0487</t>
  </si>
  <si>
    <t>ZM-KAN-2023-0409</t>
  </si>
  <si>
    <t>09166914791</t>
  </si>
  <si>
    <t>ZM-KAN-2023-0011</t>
  </si>
  <si>
    <t>07047621045</t>
  </si>
  <si>
    <t>ZM-KAN-2023-0095</t>
  </si>
  <si>
    <t>09123050480</t>
  </si>
  <si>
    <t>ZM-KAN-2023-0333</t>
  </si>
  <si>
    <t>08092186862</t>
  </si>
  <si>
    <t>ZM-KAN-2023-0237</t>
  </si>
  <si>
    <t>07057134677</t>
  </si>
  <si>
    <t>ZM-KAN-2023-0863</t>
  </si>
  <si>
    <t>08030500241</t>
  </si>
  <si>
    <t>ZM-KAN-2023-0027</t>
  </si>
  <si>
    <t>07020605984</t>
  </si>
  <si>
    <t>ZM-KAN-2023-0681</t>
  </si>
  <si>
    <t>08124252291</t>
  </si>
  <si>
    <t>ZM-KAN-2024-0662</t>
  </si>
  <si>
    <t>09029322853</t>
  </si>
  <si>
    <t>ZM-KAN-2024-0140</t>
  </si>
  <si>
    <t>09086974720</t>
  </si>
  <si>
    <t>ZM-KAN-2024-0122</t>
  </si>
  <si>
    <t>07078052875</t>
  </si>
  <si>
    <t>ZM-KAN-2024-0430</t>
  </si>
  <si>
    <t>09118203368</t>
  </si>
  <si>
    <t>ZM-KAN-2024-0830</t>
  </si>
  <si>
    <t>08048851766</t>
  </si>
  <si>
    <t>ZM-KAN-2023-0591</t>
  </si>
  <si>
    <t>ZM-KAN-2024-0964</t>
  </si>
  <si>
    <t>07032961924</t>
  </si>
  <si>
    <t>ZM-KAN-2023-0963</t>
  </si>
  <si>
    <t>08183124253</t>
  </si>
  <si>
    <t>ZM-KAN-2024-0542</t>
  </si>
  <si>
    <t>08098220557</t>
  </si>
  <si>
    <t>ZM-KAN-2024-0976</t>
  </si>
  <si>
    <t>08013731336</t>
  </si>
  <si>
    <t>ZM-KAN-2024-0798</t>
  </si>
  <si>
    <t>ZM-KAN-2023-0299</t>
  </si>
  <si>
    <t>ZM-KAN-2024-0806</t>
  </si>
  <si>
    <t>08134593336</t>
  </si>
  <si>
    <t>ZM-KAN-2024-0498</t>
  </si>
  <si>
    <t>08029969776</t>
  </si>
  <si>
    <t>ZM-KAN-2023-0529</t>
  </si>
  <si>
    <t>09043444649</t>
  </si>
  <si>
    <t>ZM-KAN-2023-0859</t>
  </si>
  <si>
    <t>09065507906</t>
  </si>
  <si>
    <t>ZM-KAN-2023-0747</t>
  </si>
  <si>
    <t>ZM-KAN-2023-0847</t>
  </si>
  <si>
    <t>08099876154</t>
  </si>
  <si>
    <t>ZM-KAN-2024-0378</t>
  </si>
  <si>
    <t>09028323231</t>
  </si>
  <si>
    <t>ZM-KAN-2023-0837</t>
  </si>
  <si>
    <t>08068271157</t>
  </si>
  <si>
    <t>ZM-KAN-2023-0219</t>
  </si>
  <si>
    <t>07021507484</t>
  </si>
  <si>
    <t>ZM-KAN-2023-0707</t>
  </si>
  <si>
    <t>09141420755</t>
  </si>
  <si>
    <t>ZM-KAN-2023-0525</t>
  </si>
  <si>
    <t>08085227375</t>
  </si>
  <si>
    <t>ZM-KAN-2024-0110</t>
  </si>
  <si>
    <t>ZM-KAN-2023-0009</t>
  </si>
  <si>
    <t>08027828363</t>
  </si>
  <si>
    <t>ZM-KAN-2023-0589</t>
  </si>
  <si>
    <t>08036495890</t>
  </si>
  <si>
    <t>ZM-KAN-2024-0708</t>
  </si>
  <si>
    <t>07020215075</t>
  </si>
  <si>
    <t>ZM-KAN-2023-0663</t>
  </si>
  <si>
    <t>07060878832</t>
  </si>
  <si>
    <t>ZM-KAN-2024-0978</t>
  </si>
  <si>
    <t>08071163943</t>
  </si>
  <si>
    <t>ZM-KAN-2024-0314</t>
  </si>
  <si>
    <t>08144054004</t>
  </si>
  <si>
    <t>ZM-KAN-2023-0417</t>
  </si>
  <si>
    <t>08186377170</t>
  </si>
  <si>
    <t>ZM-KAN-2024-0744</t>
  </si>
  <si>
    <t>09149939949</t>
  </si>
  <si>
    <t>ZM-KAN-2024-0144</t>
  </si>
  <si>
    <t>07045122515</t>
  </si>
  <si>
    <t>ZM-KAN-2024-0354</t>
  </si>
  <si>
    <t>07036906283</t>
  </si>
  <si>
    <t>ZM-KAN-2024-1092</t>
  </si>
  <si>
    <t>09021377256</t>
  </si>
  <si>
    <t>ZM-KAN-2023-1055</t>
  </si>
  <si>
    <t>07061338582</t>
  </si>
  <si>
    <t>ZM-KAN-2024-0980</t>
  </si>
  <si>
    <t>07037814878</t>
  </si>
  <si>
    <t>ZM-KAN-2024-0312</t>
  </si>
  <si>
    <t>08044619189</t>
  </si>
  <si>
    <t>ZM-KAN-2024-1066</t>
  </si>
  <si>
    <t>08098117206</t>
  </si>
  <si>
    <t>ZM-KAN-2023-0089</t>
  </si>
  <si>
    <t>07041530157</t>
  </si>
  <si>
    <t>ZM-KAN-2024-0622</t>
  </si>
  <si>
    <t>07065050652</t>
  </si>
  <si>
    <t>ZM-KAN-2024-0482</t>
  </si>
  <si>
    <t>08158711167</t>
  </si>
  <si>
    <t>ZM-KAN-2023-0995</t>
  </si>
  <si>
    <t>07044778963</t>
  </si>
  <si>
    <t>ZM-KAN-2024-0532</t>
  </si>
  <si>
    <t>ZM-KAN-2024-0060</t>
  </si>
  <si>
    <t>07061529196</t>
  </si>
  <si>
    <t>ZM-KAN-2023-0151</t>
  </si>
  <si>
    <t>08075371533</t>
  </si>
  <si>
    <t>ZM-KAN-2023-1023</t>
  </si>
  <si>
    <t>09042483199</t>
  </si>
  <si>
    <t>ZM-KAN-2024-0640</t>
  </si>
  <si>
    <t>08073830288</t>
  </si>
  <si>
    <t>ZM-KAN-2024-0324</t>
  </si>
  <si>
    <t>08035260956</t>
  </si>
  <si>
    <t>ZM-KAN-2023-0497</t>
  </si>
  <si>
    <t>ZM-KAN-2024-0926</t>
  </si>
  <si>
    <t>ZM-KAN-2023-0635</t>
  </si>
  <si>
    <t>07010626834</t>
  </si>
  <si>
    <t>ZM-KAN-2024-0208</t>
  </si>
  <si>
    <t>09039845412</t>
  </si>
  <si>
    <t>ZM-KAN-2024-0568</t>
  </si>
  <si>
    <t>07051992961</t>
  </si>
  <si>
    <t>ZM-KAN-2024-0854</t>
  </si>
  <si>
    <t>07037428246</t>
  </si>
  <si>
    <t>ZM-KAN-2023-1089</t>
  </si>
  <si>
    <t>07070689549</t>
  </si>
  <si>
    <t>ZM-KAN-2024-0690</t>
  </si>
  <si>
    <t>08022571956</t>
  </si>
  <si>
    <t>ZM-KAN-2023-0719</t>
  </si>
  <si>
    <t>09157640024</t>
  </si>
  <si>
    <t>ZM-KAN-2023-0811</t>
  </si>
  <si>
    <t>ZM-KAN-2023-0353</t>
  </si>
  <si>
    <t>08061361543</t>
  </si>
  <si>
    <t>ZM-KAN-2024-0562</t>
  </si>
  <si>
    <t>ZM-KAN-2024-0406</t>
  </si>
  <si>
    <t>07014547965</t>
  </si>
  <si>
    <t>ZM-KAN-2024-0872</t>
  </si>
  <si>
    <t>07089999676</t>
  </si>
  <si>
    <t>ZM-KAN-2023-0789</t>
  </si>
  <si>
    <t>08036225722</t>
  </si>
  <si>
    <t>ZM-KAN-2023-1091</t>
  </si>
  <si>
    <t>09098757892</t>
  </si>
  <si>
    <t>ZM-KAN-2023-0195</t>
  </si>
  <si>
    <t>ZM-KAN-2023-0281</t>
  </si>
  <si>
    <t>08199676613</t>
  </si>
  <si>
    <t>ZM-KAN-2023-0627</t>
  </si>
  <si>
    <t>09145818254</t>
  </si>
  <si>
    <t>ZM-KAN-2024-0152</t>
  </si>
  <si>
    <t>08131348651</t>
  </si>
  <si>
    <t>ZM-KAN-2024-0770</t>
  </si>
  <si>
    <t>07080354142</t>
  </si>
  <si>
    <t>ZM-KAN-2024-1030</t>
  </si>
  <si>
    <t>08175918588</t>
  </si>
  <si>
    <t>ZM-KAN-2023-0479</t>
  </si>
  <si>
    <t>ZM-KAN-2024-0892</t>
  </si>
  <si>
    <t>07023155114</t>
  </si>
  <si>
    <t>ZM-KAN-2023-0081</t>
  </si>
  <si>
    <t>09043714206</t>
  </si>
  <si>
    <t>ZM-KAN-2023-0017</t>
  </si>
  <si>
    <t>07089169847</t>
  </si>
  <si>
    <t>ZM-KAN-2024-0680</t>
  </si>
  <si>
    <t>08077000367</t>
  </si>
  <si>
    <t>ZM-KAN-2023-0183</t>
  </si>
  <si>
    <t>09062357189</t>
  </si>
  <si>
    <t>ZM-KAN-2023-0985</t>
  </si>
  <si>
    <t>08156526769</t>
  </si>
  <si>
    <t>ZM-KAN-2024-0266</t>
  </si>
  <si>
    <t>07080528081</t>
  </si>
  <si>
    <t>ZM-KAN-2023-0233</t>
  </si>
  <si>
    <t>09138157699</t>
  </si>
  <si>
    <t>ZM-KAN-2024-0646</t>
  </si>
  <si>
    <t>09093728209</t>
  </si>
  <si>
    <t>ZM-KAN-2023-0655</t>
  </si>
  <si>
    <t>09075834913</t>
  </si>
  <si>
    <t>ZM-KAN-2024-1046</t>
  </si>
  <si>
    <t>07086633424</t>
  </si>
  <si>
    <t>ZM-KAN-2023-0727</t>
  </si>
  <si>
    <t>08028079325</t>
  </si>
  <si>
    <t>ZM-KAN-2023-0639</t>
  </si>
  <si>
    <t>08084425660</t>
  </si>
  <si>
    <t>ZM-KAN-2024-0878</t>
  </si>
  <si>
    <t>09012128563</t>
  </si>
  <si>
    <t>ZM-KAN-2024-0904</t>
  </si>
  <si>
    <t>09098415263</t>
  </si>
  <si>
    <t>ZM-KAN-2023-0321</t>
  </si>
  <si>
    <t>09160603059</t>
  </si>
  <si>
    <t>ZM-KAN-2024-0478</t>
  </si>
  <si>
    <t>ZM-KAN-2024-0560</t>
  </si>
  <si>
    <t>07039209119</t>
  </si>
  <si>
    <t>ZM-KAN-2023-0331</t>
  </si>
  <si>
    <t>ZM-KAN-2024-0044</t>
  </si>
  <si>
    <t>07073214851</t>
  </si>
  <si>
    <t>ZM-KAN-2024-0092</t>
  </si>
  <si>
    <t>07034466396</t>
  </si>
  <si>
    <t>ZM-KAN-2024-0762</t>
  </si>
  <si>
    <t>ZM-KAN-2024-0496</t>
  </si>
  <si>
    <t>09028622599</t>
  </si>
  <si>
    <t>ZM-KAN-2024-0174</t>
  </si>
  <si>
    <t>07093570335</t>
  </si>
  <si>
    <t>ZM-KAN-2024-0626</t>
  </si>
  <si>
    <t>09162784149</t>
  </si>
  <si>
    <t>ZM-KAN-2023-0539</t>
  </si>
  <si>
    <t>09065635288</t>
  </si>
  <si>
    <t>ZM-KAN-2023-0291</t>
  </si>
  <si>
    <t>08081252654</t>
  </si>
  <si>
    <t>ZM-KAN-2023-0021</t>
  </si>
  <si>
    <t>ZM-KAN-2023-1059</t>
  </si>
  <si>
    <t>07099379562</t>
  </si>
  <si>
    <t>ZM-KAN-2023-0295</t>
  </si>
  <si>
    <t>08073129928</t>
  </si>
  <si>
    <t>ZM-KAN-2024-0578</t>
  </si>
  <si>
    <t>08126647878</t>
  </si>
  <si>
    <t>ZM-KAN-2023-0007</t>
  </si>
  <si>
    <t>09157895915</t>
  </si>
  <si>
    <t>ZM-KAN-2023-1025</t>
  </si>
  <si>
    <t>ZM-KAN-2023-0769</t>
  </si>
  <si>
    <t>ZM-KAN-2024-0010</t>
  </si>
  <si>
    <t>09072864226</t>
  </si>
  <si>
    <t>ZM-KAN-2023-0815</t>
  </si>
  <si>
    <t>ZM-KAN-2024-0382</t>
  </si>
  <si>
    <t>07043679318</t>
  </si>
  <si>
    <t>ZM-KAN-2024-0426</t>
  </si>
  <si>
    <t>ZM-KAN-2023-0817</t>
  </si>
  <si>
    <t>08028114614</t>
  </si>
  <si>
    <t>ZM-KAN-2023-0871</t>
  </si>
  <si>
    <t>09059129732</t>
  </si>
  <si>
    <t>ZM-KAN-2024-1088</t>
  </si>
  <si>
    <t>08154565147</t>
  </si>
  <si>
    <t>ZM-KAN-2023-0199</t>
  </si>
  <si>
    <t>07048587084</t>
  </si>
  <si>
    <t>ZM-KAN-2023-0757</t>
  </si>
  <si>
    <t>08027180211</t>
  </si>
  <si>
    <t>ZM-KAN-2024-0028</t>
  </si>
  <si>
    <t>ZM-KAN-2024-0610</t>
  </si>
  <si>
    <t>08041608497</t>
  </si>
  <si>
    <t>ZM-KAN-2024-0840</t>
  </si>
  <si>
    <t>09068272827</t>
  </si>
  <si>
    <t>ZM-KAN-2024-0002</t>
  </si>
  <si>
    <t>08090747390</t>
  </si>
  <si>
    <t>ZM-KAN-2023-0935</t>
  </si>
  <si>
    <t>07067923124</t>
  </si>
  <si>
    <t>ZM-KAN-2023-0959</t>
  </si>
  <si>
    <t>08147539301</t>
  </si>
  <si>
    <t>ZM-KAN-2024-0548</t>
  </si>
  <si>
    <t>ZM-KAN-2023-0337</t>
  </si>
  <si>
    <t>09047892596</t>
  </si>
  <si>
    <t>ZM-KAN-2023-0607</t>
  </si>
  <si>
    <t>08150521952</t>
  </si>
  <si>
    <t>ZM-KAN-2023-0797</t>
  </si>
  <si>
    <t>07055668959</t>
  </si>
  <si>
    <t>ZM-KAN-2024-0776</t>
  </si>
  <si>
    <t>09075441304</t>
  </si>
  <si>
    <t>ZM-KAN-2024-0504</t>
  </si>
  <si>
    <t>09022966764</t>
  </si>
  <si>
    <t>ZM-KAN-2023-0393</t>
  </si>
  <si>
    <t>08061627317</t>
  </si>
  <si>
    <t>ZM-KAN-2024-0586</t>
  </si>
  <si>
    <t>ZM-KAN-2023-0761</t>
  </si>
  <si>
    <t>08099203422</t>
  </si>
  <si>
    <t>ZM-KAN-2023-0023</t>
  </si>
  <si>
    <t>09078872801</t>
  </si>
  <si>
    <t>ZM-KAN-2023-0845</t>
  </si>
  <si>
    <t>07061525433</t>
  </si>
  <si>
    <t>ZM-KAN-2024-0170</t>
  </si>
  <si>
    <t>09094094303</t>
  </si>
  <si>
    <t>ZM-KAN-2024-0116</t>
  </si>
  <si>
    <t>08074753658</t>
  </si>
  <si>
    <t>ZM-KAN-2024-0268</t>
  </si>
  <si>
    <t>08120971285</t>
  </si>
  <si>
    <t>ZM-KAN-2023-0279</t>
  </si>
  <si>
    <t>07020252156</t>
  </si>
  <si>
    <t>ZM-KAN-2024-0400</t>
  </si>
  <si>
    <t>07033797709</t>
  </si>
  <si>
    <t>ZM-KAN-2023-0227</t>
  </si>
  <si>
    <t>08081483391</t>
  </si>
  <si>
    <t>ZM-KAN-2024-0390</t>
  </si>
  <si>
    <t>08046073776</t>
  </si>
  <si>
    <t>ZM-KAN-2024-1040</t>
  </si>
  <si>
    <t>07059702773</t>
  </si>
  <si>
    <t>ZM-KAN-2023-0473</t>
  </si>
  <si>
    <t>07050553191</t>
  </si>
  <si>
    <t>ZM-KAN-2024-0342</t>
  </si>
  <si>
    <t>07050699152</t>
  </si>
  <si>
    <t>ZM-KAN-2023-0141</t>
  </si>
  <si>
    <t>09011232391</t>
  </si>
  <si>
    <t>ZM-KAN-2023-0019</t>
  </si>
  <si>
    <t>07042271111</t>
  </si>
  <si>
    <t>ZM-KAN-2024-0910</t>
  </si>
  <si>
    <t>ZM-KAN-2024-0392</t>
  </si>
  <si>
    <t>09031654424</t>
  </si>
  <si>
    <t>ZM-KAN-2023-0917</t>
  </si>
  <si>
    <t>07054368899</t>
  </si>
  <si>
    <t>ZM-KAN-2024-0882</t>
  </si>
  <si>
    <t>09174764797</t>
  </si>
  <si>
    <t>ZM-KAN-2024-0876</t>
  </si>
  <si>
    <t>ZM-KAN-2024-0674</t>
  </si>
  <si>
    <t>07016238962</t>
  </si>
  <si>
    <t>ZM-KAN-2024-0738</t>
  </si>
  <si>
    <t>09189753554</t>
  </si>
  <si>
    <t>ZM-KAN-2023-0569</t>
  </si>
  <si>
    <t>07022314357</t>
  </si>
  <si>
    <t>ZM-KAN-2023-0489</t>
  </si>
  <si>
    <t>07027627946</t>
  </si>
  <si>
    <t>ZM-KAN-2023-0841</t>
  </si>
  <si>
    <t>07026231948</t>
  </si>
  <si>
    <t>ZM-KAN-2024-0642</t>
  </si>
  <si>
    <t>07064765440</t>
  </si>
  <si>
    <t>ZM-KAN-2023-0955</t>
  </si>
  <si>
    <t>09124611979</t>
  </si>
  <si>
    <t>ZM-KAN-2024-0172</t>
  </si>
  <si>
    <t>07031361321</t>
  </si>
  <si>
    <t>ZM-KAN-2024-0284</t>
  </si>
  <si>
    <t>07098468356</t>
  </si>
  <si>
    <t>ZM-KAN-2024-1086</t>
  </si>
  <si>
    <t>08066746574</t>
  </si>
  <si>
    <t>ZM-KAN-2024-0454</t>
  </si>
  <si>
    <t>08015767919</t>
  </si>
  <si>
    <t>ZM-KAN-2024-0158</t>
  </si>
  <si>
    <t>08052282560</t>
  </si>
  <si>
    <t>ZM-KAN-2024-0474</t>
  </si>
  <si>
    <t>ZM-KAN-2024-0950</t>
  </si>
  <si>
    <t>08024293499</t>
  </si>
  <si>
    <t>ZM-KAN-2024-0096</t>
  </si>
  <si>
    <t>08156891915</t>
  </si>
  <si>
    <t>ZM-KAN-2024-0058</t>
  </si>
  <si>
    <t>08136438284</t>
  </si>
  <si>
    <t>ZM-KAN-2023-0791</t>
  </si>
  <si>
    <t>ZM-KAN-2024-0836</t>
  </si>
  <si>
    <t>07098946951</t>
  </si>
  <si>
    <t>ZM-KAN-2024-0546</t>
  </si>
  <si>
    <t>08183683017</t>
  </si>
  <si>
    <t>ZM-KAN-2023-0675</t>
  </si>
  <si>
    <t>ZM-KAN-2023-0923</t>
  </si>
  <si>
    <t>08050229390</t>
  </si>
  <si>
    <t>ZM-KAN-2024-0176</t>
  </si>
  <si>
    <t>07085450781</t>
  </si>
  <si>
    <t>ZM-KAN-2024-0386</t>
  </si>
  <si>
    <t>08178205003</t>
  </si>
  <si>
    <t>ZM-KAN-2023-0029</t>
  </si>
  <si>
    <t>07046508190</t>
  </si>
  <si>
    <t>ZM-KAN-2024-0416</t>
  </si>
  <si>
    <t>ZM-KAN-2024-0180</t>
  </si>
  <si>
    <t>ZM-KAN-2023-0407</t>
  </si>
  <si>
    <t>08058221524</t>
  </si>
  <si>
    <t>ZM-KAN-2024-0148</t>
  </si>
  <si>
    <t>09033087379</t>
  </si>
  <si>
    <t>ZM-KAN-2024-0868</t>
  </si>
  <si>
    <t>08099557379</t>
  </si>
  <si>
    <t>ZM-KAN-2023-0653</t>
  </si>
  <si>
    <t>09152678882</t>
  </si>
  <si>
    <t>ZM-KAN-2023-0781</t>
  </si>
  <si>
    <t>09095044623</t>
  </si>
  <si>
    <t>ZM-KAN-2024-0340</t>
  </si>
  <si>
    <t>07029971171</t>
  </si>
  <si>
    <t>ZM-KAN-2024-0754</t>
  </si>
  <si>
    <t>08083484044</t>
  </si>
  <si>
    <t>ZM-KAN-2023-0381</t>
  </si>
  <si>
    <t>08042527482</t>
  </si>
  <si>
    <t>ZM-KAN-2024-0296</t>
  </si>
  <si>
    <t>07029966399</t>
  </si>
  <si>
    <t>ZM-KAN-2024-1044</t>
  </si>
  <si>
    <t>ZM-KAN-2023-0659</t>
  </si>
  <si>
    <t>08026850390</t>
  </si>
  <si>
    <t>ZM-KAN-2024-0114</t>
  </si>
  <si>
    <t>07022680423</t>
  </si>
  <si>
    <t>ZM-KAN-2024-0908</t>
  </si>
  <si>
    <t>09137565911</t>
  </si>
  <si>
    <t>ZM-KAN-2024-0940</t>
  </si>
  <si>
    <t>ZM-KAN-2024-0240</t>
  </si>
  <si>
    <t>09149195271</t>
  </si>
  <si>
    <t>ZM-KAN-2023-1083</t>
  </si>
  <si>
    <t>ZM-KAN-2024-0724</t>
  </si>
  <si>
    <t>09150330067</t>
  </si>
  <si>
    <t>ZM-KAN-2023-0915</t>
  </si>
  <si>
    <t>09171205729</t>
  </si>
  <si>
    <t>ZM-KAN-2023-0855</t>
  </si>
  <si>
    <t>08144387521</t>
  </si>
  <si>
    <t>ZM-KAN-2023-1067</t>
  </si>
  <si>
    <t>09199968356</t>
  </si>
  <si>
    <t>ZM-KAN-2023-0319</t>
  </si>
  <si>
    <t>08021084397</t>
  </si>
  <si>
    <t>ZM-KAN-2024-0450</t>
  </si>
  <si>
    <t>09114206138</t>
  </si>
  <si>
    <t>ZM-KAN-2023-0347</t>
  </si>
  <si>
    <t>09150028281</t>
  </si>
  <si>
    <t>ZM-KAN-2023-0527</t>
  </si>
  <si>
    <t>07093916613</t>
  </si>
  <si>
    <t>ZM-KAN-2023-0491</t>
  </si>
  <si>
    <t>08127813515</t>
  </si>
  <si>
    <t>ZM-KAN-2024-1072</t>
  </si>
  <si>
    <t>07053182446</t>
  </si>
  <si>
    <t>ZM-KAN-2023-0953</t>
  </si>
  <si>
    <t>ZM-KAN-2023-0857</t>
  </si>
  <si>
    <t>08095032633</t>
  </si>
  <si>
    <t>ZM-KAN-2024-0574</t>
  </si>
  <si>
    <t>08050149035</t>
  </si>
  <si>
    <t>ZM-KAN-2024-0210</t>
  </si>
  <si>
    <t>08196248981</t>
  </si>
  <si>
    <t>ZM-KAN-2024-0704</t>
  </si>
  <si>
    <t>09161722106</t>
  </si>
  <si>
    <t>ZM-KAN-2023-0961</t>
  </si>
  <si>
    <t>09124539463</t>
  </si>
  <si>
    <t>ZM-KAN-2023-0465</t>
  </si>
  <si>
    <t>08079658035</t>
  </si>
  <si>
    <t>ZM-KAN-2023-1085</t>
  </si>
  <si>
    <t>08194372195</t>
  </si>
  <si>
    <t>ZM-KAN-2023-0301</t>
  </si>
  <si>
    <t>ZM-KAN-2024-0750</t>
  </si>
  <si>
    <t>08081602422</t>
  </si>
  <si>
    <t>ZM-KAN-2024-0480</t>
  </si>
  <si>
    <t>09132481612</t>
  </si>
  <si>
    <t>ZM-KAN-2023-0469</t>
  </si>
  <si>
    <t>ZM-KAN-2023-0941</t>
  </si>
  <si>
    <t>ZM-KAN-2024-0934</t>
  </si>
  <si>
    <t>ZM-KAN-2024-0796</t>
  </si>
  <si>
    <t>08178970693</t>
  </si>
  <si>
    <t>ZM-KAN-2024-0130</t>
  </si>
  <si>
    <t>08050019128</t>
  </si>
  <si>
    <t>ZM-KAN-2023-0461</t>
  </si>
  <si>
    <t>08089509555</t>
  </si>
  <si>
    <t>ZM-KAN-2023-1077</t>
  </si>
  <si>
    <t>07051111592</t>
  </si>
  <si>
    <t>ZM-KAN-2023-0123</t>
  </si>
  <si>
    <t>ZM-KAN-2023-0563</t>
  </si>
  <si>
    <t>08127960717</t>
  </si>
  <si>
    <t>ZM-KAN-2023-0987</t>
  </si>
  <si>
    <t>08076141792</t>
  </si>
  <si>
    <t>ZM-KAN-2024-0812</t>
  </si>
  <si>
    <t>07088629248</t>
  </si>
  <si>
    <t>ZM-KAN-2024-0446</t>
  </si>
  <si>
    <t>07086302991</t>
  </si>
  <si>
    <t>ZM-KAN-2024-0334</t>
  </si>
  <si>
    <t>07068440733</t>
  </si>
  <si>
    <t>ZM-KAN-2024-1050</t>
  </si>
  <si>
    <t>08076152674</t>
  </si>
  <si>
    <t>ZM-KAN-2024-0070</t>
  </si>
  <si>
    <t>ZM-KAN-2023-1041</t>
  </si>
  <si>
    <t>07014243427</t>
  </si>
  <si>
    <t>ZM-KAN-2023-0173</t>
  </si>
  <si>
    <t>07012001032</t>
  </si>
  <si>
    <t>ZM-KAN-2023-0283</t>
  </si>
  <si>
    <t>ZM-KAN-2023-0351</t>
  </si>
  <si>
    <t>08031663986</t>
  </si>
  <si>
    <t>ZM-KAN-2023-0619</t>
  </si>
  <si>
    <t>09084723441</t>
  </si>
  <si>
    <t>ZM-KAN-2024-0470</t>
  </si>
  <si>
    <t>08151722426</t>
  </si>
  <si>
    <t>ZM-KAN-2024-0668</t>
  </si>
  <si>
    <t>07018031190</t>
  </si>
  <si>
    <t>ZM-KAN-2023-0765</t>
  </si>
  <si>
    <t>09182389717</t>
  </si>
  <si>
    <t>ZM-KAN-2023-0373</t>
  </si>
  <si>
    <t>08047707671</t>
  </si>
  <si>
    <t>ZM-KAN-2024-0256</t>
  </si>
  <si>
    <t>08023784189</t>
  </si>
  <si>
    <t>ZM-KAN-2023-0865</t>
  </si>
  <si>
    <t>07016646965</t>
  </si>
  <si>
    <t>ZM-KAN-2024-0194</t>
  </si>
  <si>
    <t>08028479639</t>
  </si>
  <si>
    <t>ZM-KAN-2024-0792</t>
  </si>
  <si>
    <t>07073893160</t>
  </si>
  <si>
    <t>ZM-KAN-2024-0612</t>
  </si>
  <si>
    <t>09014077710</t>
  </si>
  <si>
    <t>ZM-KAN-2023-0881</t>
  </si>
  <si>
    <t>08159260917</t>
  </si>
  <si>
    <t>ZM-KAN-2023-0449</t>
  </si>
  <si>
    <t>09189832444</t>
  </si>
  <si>
    <t>ZM-KAN-2024-0682</t>
  </si>
  <si>
    <t>09060978874</t>
  </si>
  <si>
    <t>ZM-KAN-2024-0900</t>
  </si>
  <si>
    <t>09062173644</t>
  </si>
  <si>
    <t>ZM-KAN-2024-0862</t>
  </si>
  <si>
    <t>09079855599</t>
  </si>
  <si>
    <t>ZM-KAN-2023-0391</t>
  </si>
  <si>
    <t>07091561533</t>
  </si>
  <si>
    <t>ZM-KAN-2024-0088</t>
  </si>
  <si>
    <t>07073122955</t>
  </si>
  <si>
    <t>ZM-KAN-2023-0453</t>
  </si>
  <si>
    <t>07039315265</t>
  </si>
  <si>
    <t>ZM-KAN-2024-0084</t>
  </si>
  <si>
    <t>09139417251</t>
  </si>
  <si>
    <t>ZM-KAN-2023-0541</t>
  </si>
  <si>
    <t>08165288206</t>
  </si>
  <si>
    <t>ZM-KAN-2024-0100</t>
  </si>
  <si>
    <t>07059091949</t>
  </si>
  <si>
    <t>ZM-KAN-2024-0684</t>
  </si>
  <si>
    <t>09022123894</t>
  </si>
  <si>
    <t>ZM-KAN-2023-0687</t>
  </si>
  <si>
    <t>07057288889</t>
  </si>
  <si>
    <t>ZM-KAN-2024-0308</t>
  </si>
  <si>
    <t>08084143558</t>
  </si>
  <si>
    <t>ZM-KAN-2024-0834</t>
  </si>
  <si>
    <t>08016759040</t>
  </si>
  <si>
    <t>ZM-KAN-2023-0575</t>
  </si>
  <si>
    <t>09054483782</t>
  </si>
  <si>
    <t>ZM-KAN-2023-0741</t>
  </si>
  <si>
    <t>09056718838</t>
  </si>
  <si>
    <t>ZM-KAN-2023-0025</t>
  </si>
  <si>
    <t>07080495782</t>
  </si>
  <si>
    <t>ZM-KAN-2023-0751</t>
  </si>
  <si>
    <t>07075168826</t>
  </si>
  <si>
    <t>ZM-KAN-2023-1093</t>
  </si>
  <si>
    <t>ZM-KAN-2024-1062</t>
  </si>
  <si>
    <t>09144099995</t>
  </si>
  <si>
    <t>ZM-KAN-2023-0629</t>
  </si>
  <si>
    <t>08071213323</t>
  </si>
  <si>
    <t>ZM-KAN-2023-0803</t>
  </si>
  <si>
    <t>09052038684</t>
  </si>
  <si>
    <t>ZM-KAN-2023-0661</t>
  </si>
  <si>
    <t>08061841533</t>
  </si>
  <si>
    <t>ZM-KAN-2024-0008</t>
  </si>
  <si>
    <t>08112298783</t>
  </si>
  <si>
    <t>ZM-KAN-2024-0112</t>
  </si>
  <si>
    <t>07065326037</t>
  </si>
  <si>
    <t>ZM-KAN-2023-0345</t>
  </si>
  <si>
    <t>09129563960</t>
  </si>
  <si>
    <t>ZM-KAN-2024-0550</t>
  </si>
  <si>
    <t>ZM-KAN-2023-0735</t>
  </si>
  <si>
    <t>08092268961</t>
  </si>
  <si>
    <t>ZM-KAN-2024-0220</t>
  </si>
  <si>
    <t>09141084439</t>
  </si>
  <si>
    <t>ZM-KAN-2024-0026</t>
  </si>
  <si>
    <t>09182988777</t>
  </si>
  <si>
    <t>ZM-KAN-2023-0731</t>
  </si>
  <si>
    <t>09024178429</t>
  </si>
  <si>
    <t>ZM-KAN-2024-0212</t>
  </si>
  <si>
    <t>09038564244</t>
  </si>
  <si>
    <t>ZM-KAN-2023-0401</t>
  </si>
  <si>
    <t>08187551466</t>
  </si>
  <si>
    <t>ZM-KAN-2024-1070</t>
  </si>
  <si>
    <t>07086153463</t>
  </si>
  <si>
    <t>ZM-KAN-2024-0492</t>
  </si>
  <si>
    <t>07032991499</t>
  </si>
  <si>
    <t>ZM-KAN-2023-0633</t>
  </si>
  <si>
    <t>07034190977</t>
  </si>
  <si>
    <t>ZM-KAN-2023-0443</t>
  </si>
  <si>
    <t>09093626007</t>
  </si>
  <si>
    <t>ZM-KAN-2023-0145</t>
  </si>
  <si>
    <t>09055486329</t>
  </si>
  <si>
    <t>ZM-KAN-2023-0245</t>
  </si>
  <si>
    <t>09025735080</t>
  </si>
  <si>
    <t>ZM-KAN-2024-0154</t>
  </si>
  <si>
    <t>08096710117</t>
  </si>
  <si>
    <t>ZM-KAN-2024-0534</t>
  </si>
  <si>
    <t>08041907354</t>
  </si>
  <si>
    <t>ZM-KAN-2023-0463</t>
  </si>
  <si>
    <t>09046697272</t>
  </si>
  <si>
    <t>ZM-KAN-2024-0142</t>
  </si>
  <si>
    <t>09076705503</t>
  </si>
  <si>
    <t>ZM-KAN-2023-0193</t>
  </si>
  <si>
    <t>07015106200</t>
  </si>
  <si>
    <t>ZM-KAN-2023-0997</t>
  </si>
  <si>
    <t>09173584795</t>
  </si>
  <si>
    <t>ZM-KAN-2023-0829</t>
  </si>
  <si>
    <t>08033719244</t>
  </si>
  <si>
    <t>ZM-KAN-2023-0771</t>
  </si>
  <si>
    <t>ZM-KAN-2023-0821</t>
  </si>
  <si>
    <t>08094943548</t>
  </si>
  <si>
    <t>ZM-KAN-2024-0486</t>
  </si>
  <si>
    <t>07025709192</t>
  </si>
  <si>
    <t>ZM-KAN-2023-0937</t>
  </si>
  <si>
    <t>08121745062</t>
  </si>
  <si>
    <t>ZM-KAN-2024-0022</t>
  </si>
  <si>
    <t>09113259735</t>
  </si>
  <si>
    <t>ZM-KAN-2024-0970</t>
  </si>
  <si>
    <t>07095374157</t>
  </si>
  <si>
    <t>ZM-KAN-2024-0360</t>
  </si>
  <si>
    <t>ZM-KAN-2023-0395</t>
  </si>
  <si>
    <t>09169814357</t>
  </si>
  <si>
    <t>ZM-KAN-2023-0695</t>
  </si>
  <si>
    <t>08012294465</t>
  </si>
  <si>
    <t>ZM-KAN-2024-0276</t>
  </si>
  <si>
    <t>09037709152</t>
  </si>
  <si>
    <t>ZM-KAN-2023-0807</t>
  </si>
  <si>
    <t>07014423195</t>
  </si>
  <si>
    <t>ZM-KAN-2023-0975</t>
  </si>
  <si>
    <t>ZM-KAN-2024-1032</t>
  </si>
  <si>
    <t>08028735879</t>
  </si>
  <si>
    <t>ZM-KAN-2024-0310</t>
  </si>
  <si>
    <t>ZM-KAN-2024-0126</t>
  </si>
  <si>
    <t>07075790234</t>
  </si>
  <si>
    <t>ZM-KAN-2023-0177</t>
  </si>
  <si>
    <t>09132221086</t>
  </si>
  <si>
    <t>ZM-KAN-2023-0809</t>
  </si>
  <si>
    <t>09033379719</t>
  </si>
  <si>
    <t>ZM-KAN-2024-0290</t>
  </si>
  <si>
    <t>ZM-KAN-2023-1079</t>
  </si>
  <si>
    <t>07051917078</t>
  </si>
  <si>
    <t>ZM-KAN-2023-0799</t>
  </si>
  <si>
    <t>08012235330</t>
  </si>
  <si>
    <t>ZM-KAN-2023-0197</t>
  </si>
  <si>
    <t>09179523203</t>
  </si>
  <si>
    <t>ZM-KAN-2024-0020</t>
  </si>
  <si>
    <t>08076006521</t>
  </si>
  <si>
    <t>ZM-KAN-2023-0419</t>
  </si>
  <si>
    <t>08062981438</t>
  </si>
  <si>
    <t>ZM-KAN-2024-0594</t>
  </si>
  <si>
    <t>08031810671</t>
  </si>
  <si>
    <t>ZM-KAN-2024-0728</t>
  </si>
  <si>
    <t>ZM-KAN-2024-0614</t>
  </si>
  <si>
    <t>09138558929</t>
  </si>
  <si>
    <t>ZM-KAN-2024-0248</t>
  </si>
  <si>
    <t>07071871964</t>
  </si>
  <si>
    <t>ZM-KAN-2024-0846</t>
  </si>
  <si>
    <t>08066422531</t>
  </si>
  <si>
    <t>ZM-KAN-2023-0839</t>
  </si>
  <si>
    <t>09027711133</t>
  </si>
  <si>
    <t>ZM-KAN-2023-0263</t>
  </si>
  <si>
    <t>08028410715</t>
  </si>
  <si>
    <t>ZM-KAN-2023-0603</t>
  </si>
  <si>
    <t>ZM-KAN-2024-0676</t>
  </si>
  <si>
    <t>07024185109</t>
  </si>
  <si>
    <t>ZM-KAN-2024-0440</t>
  </si>
  <si>
    <t>09153596075</t>
  </si>
  <si>
    <t>ZM-KAN-2024-1014</t>
  </si>
  <si>
    <t>ZM-KAN-2023-0389</t>
  </si>
  <si>
    <t>ZM-KAN-2024-0024</t>
  </si>
  <si>
    <t>07025810357</t>
  </si>
  <si>
    <t>ZM-KAN-2023-0455</t>
  </si>
  <si>
    <t>08087811096</t>
  </si>
  <si>
    <t>ZM-KAN-2024-0716</t>
  </si>
  <si>
    <t>ZM-KAN-2023-0031</t>
  </si>
  <si>
    <t>07092086512</t>
  </si>
  <si>
    <t>ZM-KAN-2023-0573</t>
  </si>
  <si>
    <t>ZM-KAN-2023-0187</t>
  </si>
  <si>
    <t>07020486003</t>
  </si>
  <si>
    <t>ZM-KAN-2024-0654</t>
  </si>
  <si>
    <t>07071563322</t>
  </si>
  <si>
    <t>ZM-KAN-2023-0125</t>
  </si>
  <si>
    <t>08154113751</t>
  </si>
  <si>
    <t>ZM-KAN-2024-0046</t>
  </si>
  <si>
    <t>ZM-KAN-2023-1097</t>
  </si>
  <si>
    <t>ZM-KAN-2024-0336</t>
  </si>
  <si>
    <t>ZM-KAN-2024-0338</t>
  </si>
  <si>
    <t>09163817200</t>
  </si>
  <si>
    <t>ZM-KAN-2023-0223</t>
  </si>
  <si>
    <t>08097946279</t>
  </si>
  <si>
    <t>ZM-KAN-2024-0128</t>
  </si>
  <si>
    <t>09191898234</t>
  </si>
  <si>
    <t>ZM-KAN-2023-1013</t>
  </si>
  <si>
    <t>08068399053</t>
  </si>
  <si>
    <t>ZM-KAN-2023-0363</t>
  </si>
  <si>
    <t>07017551769</t>
  </si>
  <si>
    <t>ZM-KAN-2024-0814</t>
  </si>
  <si>
    <t>07027048150</t>
  </si>
  <si>
    <t>ZM-KAN-2024-0536</t>
  </si>
  <si>
    <t>08130970390</t>
  </si>
  <si>
    <t>ZM-KAN-2023-0925</t>
  </si>
  <si>
    <t>09033951391</t>
  </si>
  <si>
    <t>ZM-KAN-2023-0551</t>
  </si>
  <si>
    <t>07057776511</t>
  </si>
  <si>
    <t>ZM-KAN-2024-0650</t>
  </si>
  <si>
    <t>09047796020</t>
  </si>
  <si>
    <t>ZM-KAN-2024-0052</t>
  </si>
  <si>
    <t>07087343292</t>
  </si>
  <si>
    <t>ZM-KAN-2023-0691</t>
  </si>
  <si>
    <t>07053221406</t>
  </si>
  <si>
    <t>ZM-KAN-2024-0784</t>
  </si>
  <si>
    <t>ZM-KAN-2023-0303</t>
  </si>
  <si>
    <t>ZM-KAN-2023-0231</t>
  </si>
  <si>
    <t>07041498257</t>
  </si>
  <si>
    <t>ZM-KAN-2023-0285</t>
  </si>
  <si>
    <t>09195663626</t>
  </si>
  <si>
    <t>ZM-KAN-2024-1026</t>
  </si>
  <si>
    <t>08037351712</t>
  </si>
  <si>
    <t>ZM-KAN-2023-0861</t>
  </si>
  <si>
    <t>08028181347</t>
  </si>
  <si>
    <t>ZM-KAN-2024-0494</t>
  </si>
  <si>
    <t>08172418262</t>
  </si>
  <si>
    <t>ZM-KAN-2023-0559</t>
  </si>
  <si>
    <t>08163804433</t>
  </si>
  <si>
    <t>ZM-KAN-2024-0948</t>
  </si>
  <si>
    <t>09073144034</t>
  </si>
  <si>
    <t>ZM-KAN-2023-0495</t>
  </si>
  <si>
    <t>08077524618</t>
  </si>
  <si>
    <t>ZM-KAN-2024-0672</t>
  </si>
  <si>
    <t>ZM-KAN-2023-0567</t>
  </si>
  <si>
    <t>08041528784</t>
  </si>
  <si>
    <t>ZM-KAN-2024-0756</t>
  </si>
  <si>
    <t>08151447315</t>
  </si>
  <si>
    <t>ZM-KAN-2023-0087</t>
  </si>
  <si>
    <t>08059213348</t>
  </si>
  <si>
    <t>ZM-KAN-2023-0831</t>
  </si>
  <si>
    <t>09074444363</t>
  </si>
  <si>
    <t>ZM-KAN-2023-0637</t>
  </si>
  <si>
    <t>ZM-KAN-2023-0879</t>
  </si>
  <si>
    <t>ZM-KAN-2024-0090</t>
  </si>
  <si>
    <t>08092890509</t>
  </si>
  <si>
    <t>ZM-KAN-2023-1065</t>
  </si>
  <si>
    <t>08129632694</t>
  </si>
  <si>
    <t>ZM-KAN-2023-0577</t>
  </si>
  <si>
    <t>07097689606</t>
  </si>
  <si>
    <t>ZM-KAN-2023-0433</t>
  </si>
  <si>
    <t>ZM-KAN-2024-0952</t>
  </si>
  <si>
    <t>09066621534</t>
  </si>
  <si>
    <t>ZM-KAN-2023-0203</t>
  </si>
  <si>
    <t>07030561220</t>
  </si>
  <si>
    <t>ZM-KAN-2023-0669</t>
  </si>
  <si>
    <t>09145428132</t>
  </si>
  <si>
    <t>ZM-KAN-2024-1084</t>
  </si>
  <si>
    <t>09119256719</t>
  </si>
  <si>
    <t>ZM-KAN-2023-0117</t>
  </si>
  <si>
    <t>07058563848</t>
  </si>
  <si>
    <t>ZM-KAN-2023-0325</t>
  </si>
  <si>
    <t>08099349749</t>
  </si>
  <si>
    <t>ZM-KAN-2024-0434</t>
  </si>
  <si>
    <t>07021885187</t>
  </si>
  <si>
    <t>ZM-KAN-2023-0649</t>
  </si>
  <si>
    <t>ZM-KAN-2024-1034</t>
  </si>
  <si>
    <t>09163586257</t>
  </si>
  <si>
    <t>ZM-KAN-2023-1021</t>
  </si>
  <si>
    <t>ZM-KAN-2024-0242</t>
  </si>
  <si>
    <t>09186729102</t>
  </si>
  <si>
    <t>ZM-KAN-2024-0348</t>
  </si>
  <si>
    <t>07015327003</t>
  </si>
  <si>
    <t>ZM-KAN-2024-0688</t>
  </si>
  <si>
    <t>08046669067</t>
  </si>
  <si>
    <t>ZM-KAN-2023-0129</t>
  </si>
  <si>
    <t>08180205896</t>
  </si>
  <si>
    <t>ZM-KAN-2024-0714</t>
  </si>
  <si>
    <t>07017736835</t>
  </si>
  <si>
    <t>ZM-KAN-2023-0119</t>
  </si>
  <si>
    <t>07072250108</t>
  </si>
  <si>
    <t>ZM-KAN-2023-0447</t>
  </si>
  <si>
    <t>09056710094</t>
  </si>
  <si>
    <t>ZM-KAN-2024-0856</t>
  </si>
  <si>
    <t>08033387333</t>
  </si>
  <si>
    <t>ZM-KAN-2023-0775</t>
  </si>
  <si>
    <t>09012076909</t>
  </si>
  <si>
    <t>ZM-KAN-2023-0111</t>
  </si>
  <si>
    <t>09026450379</t>
  </si>
  <si>
    <t>ZM-KAN-2024-0972</t>
  </si>
  <si>
    <t>09029853507</t>
  </si>
  <si>
    <t>ZM-KAN-2024-0824</t>
  </si>
  <si>
    <t>08035042606</t>
  </si>
  <si>
    <t>ZM-KAN-2024-0566</t>
  </si>
  <si>
    <t>08093335029</t>
  </si>
  <si>
    <t>ZM-KAN-2024-0902</t>
  </si>
  <si>
    <t>08198595186</t>
  </si>
  <si>
    <t>ZM-KAN-2023-0601</t>
  </si>
  <si>
    <t>07046325316</t>
  </si>
  <si>
    <t>ZM-KAN-2024-1006</t>
  </si>
  <si>
    <t>07064213564</t>
  </si>
  <si>
    <t>ZM-KAN-2024-0006</t>
  </si>
  <si>
    <t>08165706457</t>
  </si>
  <si>
    <t>ZM-KAN-2023-0057</t>
  </si>
  <si>
    <t>07088156531</t>
  </si>
  <si>
    <t>ZM-KAN-2024-0254</t>
  </si>
  <si>
    <t>ZM-KAN-2024-0884</t>
  </si>
  <si>
    <t>09075172164</t>
  </si>
  <si>
    <t>ZM-KAN-2024-0916</t>
  </si>
  <si>
    <t>08063095514</t>
  </si>
  <si>
    <t>ZM-KAN-2024-0960</t>
  </si>
  <si>
    <t>08032774705</t>
  </si>
  <si>
    <t>ZM-KAN-2024-0238</t>
  </si>
  <si>
    <t>08035708101</t>
  </si>
  <si>
    <t>ZM-KAN-2023-0511</t>
  </si>
  <si>
    <t>09136999506</t>
  </si>
  <si>
    <t>ZM-KAN-2023-1003</t>
  </si>
  <si>
    <t>08143147871</t>
  </si>
  <si>
    <t>ZM-KAN-2023-0397</t>
  </si>
  <si>
    <t>07031864753</t>
  </si>
  <si>
    <t>ZM-KAN-2024-0164</t>
  </si>
  <si>
    <t>ZM-KAN-2024-1038</t>
  </si>
  <si>
    <t>08129898711</t>
  </si>
  <si>
    <t>ZM-KAN-2024-0318</t>
  </si>
  <si>
    <t>08052670019</t>
  </si>
  <si>
    <t>ZM-KAN-2024-0722</t>
  </si>
  <si>
    <t>07042554811</t>
  </si>
  <si>
    <t>ZM-KAN-2023-0597</t>
  </si>
  <si>
    <t>ZM-KAN-2023-0645</t>
  </si>
  <si>
    <t>07098345702</t>
  </si>
  <si>
    <t>ZM-KAN-2024-0982</t>
  </si>
  <si>
    <t>09038673322</t>
  </si>
  <si>
    <t>ZM-KAN-2023-0699</t>
  </si>
  <si>
    <t>08087732565</t>
  </si>
  <si>
    <t>ZM-KAN-2023-0617</t>
  </si>
  <si>
    <t>09182897930</t>
  </si>
  <si>
    <t>ZM-KAN-2024-0938</t>
  </si>
  <si>
    <t>09011980677</t>
  </si>
  <si>
    <t>ZM-KAN-2023-0993</t>
  </si>
  <si>
    <t>07069084989</t>
  </si>
  <si>
    <t>ZM-KAN-2023-0897</t>
  </si>
  <si>
    <t>07083588665</t>
  </si>
  <si>
    <t>ZM-KAN-2024-0618</t>
  </si>
  <si>
    <t>08052433684</t>
  </si>
  <si>
    <t>ZM-KAN-2023-0249</t>
  </si>
  <si>
    <t>08069204441</t>
  </si>
  <si>
    <t>ZM-KAN-2023-0175</t>
  </si>
  <si>
    <t>07075145345</t>
  </si>
  <si>
    <t>ZM-KAN-2024-0710</t>
  </si>
  <si>
    <t>08021936713</t>
  </si>
  <si>
    <t>ZM-KAN-2023-0483</t>
  </si>
  <si>
    <t>09184246142</t>
  </si>
  <si>
    <t>ZM-KAN-2024-0048</t>
  </si>
  <si>
    <t>07087584591</t>
  </si>
  <si>
    <t>ZM-KAN-2023-0047</t>
  </si>
  <si>
    <t>08165898060</t>
  </si>
  <si>
    <t>ZM-KAN-2024-0468</t>
  </si>
  <si>
    <t>08166839846</t>
  </si>
  <si>
    <t>ZM-KAN-2024-0944</t>
  </si>
  <si>
    <t>09068256160</t>
  </si>
  <si>
    <t>ZM-KAN-2024-0274</t>
  </si>
  <si>
    <t>08054073097</t>
  </si>
  <si>
    <t>ZM-KAN-2023-1029</t>
  </si>
  <si>
    <t>07064001865</t>
  </si>
  <si>
    <t>ZM-KAN-2024-0472</t>
  </si>
  <si>
    <t>09191733826</t>
  </si>
  <si>
    <t>ZM-KAN-2023-0061</t>
  </si>
  <si>
    <t>09022300626</t>
  </si>
  <si>
    <t>ZM-KAN-2023-0253</t>
  </si>
  <si>
    <t>ZM-KAN-2023-0135</t>
  </si>
  <si>
    <t>08095492189</t>
  </si>
  <si>
    <t>ZM-KAN-2023-0121</t>
  </si>
  <si>
    <t>ZM-KAN-2024-1064</t>
  </si>
  <si>
    <t>07040532733</t>
  </si>
  <si>
    <t>ZM-KAN-2023-0745</t>
  </si>
  <si>
    <t>08034504003</t>
  </si>
  <si>
    <t>ZM-KAN-2024-0520</t>
  </si>
  <si>
    <t>07013934310</t>
  </si>
  <si>
    <t>ZM-KAN-2024-1080</t>
  </si>
  <si>
    <t>08018694435</t>
  </si>
  <si>
    <t>ZM-KAN-2023-0105</t>
  </si>
  <si>
    <t>09113384143</t>
  </si>
  <si>
    <t>ZM-KAN-2023-1019</t>
  </si>
  <si>
    <t>ZM-KAN-2023-0459</t>
  </si>
  <si>
    <t>ZM-KAN-2023-0045</t>
  </si>
  <si>
    <t>08053510062</t>
  </si>
  <si>
    <t>ZM-KAN-2023-0191</t>
  </si>
  <si>
    <t>09045537938</t>
  </si>
  <si>
    <t>ZM-KAN-2024-0864</t>
  </si>
  <si>
    <t>08017652794</t>
  </si>
  <si>
    <t>ZM-KAN-2024-0372</t>
  </si>
  <si>
    <t>07073346509</t>
  </si>
  <si>
    <t>ZM-KAN-2023-0275</t>
  </si>
  <si>
    <t>09168919577</t>
  </si>
  <si>
    <t>ZM-KAN-2023-0793</t>
  </si>
  <si>
    <t>09038637689</t>
  </si>
  <si>
    <t>ZM-KAN-2024-0630</t>
  </si>
  <si>
    <t>08085039709</t>
  </si>
  <si>
    <t>ZM-KAN-2023-0323</t>
  </si>
  <si>
    <t>08076746460</t>
  </si>
  <si>
    <t>ZM-KAN-2023-0339</t>
  </si>
  <si>
    <t>07086092946</t>
  </si>
  <si>
    <t>ZM-KAN-2023-0107</t>
  </si>
  <si>
    <t>07068510583</t>
  </si>
  <si>
    <t>ZM-KAN-2023-0307</t>
  </si>
  <si>
    <t>08080041478</t>
  </si>
  <si>
    <t>ZM-KAN-2024-0188</t>
  </si>
  <si>
    <t>07063077998</t>
  </si>
  <si>
    <t>ZM-KAN-2023-0269</t>
  </si>
  <si>
    <t>07015380966</t>
  </si>
  <si>
    <t>ZM-KAN-2024-1008</t>
  </si>
  <si>
    <t>08156415744</t>
  </si>
  <si>
    <t>ZM-KAN-2023-0265</t>
  </si>
  <si>
    <t>ZM-KAN-2024-0528</t>
  </si>
  <si>
    <t>09111547037</t>
  </si>
  <si>
    <t>ZM-KAN-2023-0033</t>
  </si>
  <si>
    <t>08113033741</t>
  </si>
  <si>
    <t>ZM-KAN-2024-0138</t>
  </si>
  <si>
    <t>08082994044</t>
  </si>
  <si>
    <t>ZM-KAN-2023-0201</t>
  </si>
  <si>
    <t>08153978621</t>
  </si>
  <si>
    <t>ZM-KAN-2024-0260</t>
  </si>
  <si>
    <t>ZM-KAN-2024-0810</t>
  </si>
  <si>
    <t>08019182695</t>
  </si>
  <si>
    <t>ZM-KAN-2024-0678</t>
  </si>
  <si>
    <t>ZM-KAN-2024-0302</t>
  </si>
  <si>
    <t>08098442415</t>
  </si>
  <si>
    <t>ZM-KAN-2024-0712</t>
  </si>
  <si>
    <t>09191494069</t>
  </si>
  <si>
    <t>ZM-KAN-2023-0247</t>
  </si>
  <si>
    <t>ZM-KAN-2023-0035</t>
  </si>
  <si>
    <t>08071625542</t>
  </si>
  <si>
    <t>ZM-KAN-2023-0929</t>
  </si>
  <si>
    <t>07054882689</t>
  </si>
  <si>
    <t>ZM-KAN-2024-0928</t>
  </si>
  <si>
    <t>09095791682</t>
  </si>
  <si>
    <t>ZM-KAN-2024-0146</t>
  </si>
  <si>
    <t>08165614139</t>
  </si>
  <si>
    <t>ZM-KAN-2024-0998</t>
  </si>
  <si>
    <t>07055423414</t>
  </si>
  <si>
    <t>ZM-KAN-2023-0157</t>
  </si>
  <si>
    <t>09083532550</t>
  </si>
  <si>
    <t>ZM-KAN-2023-0773</t>
  </si>
  <si>
    <t>ZM-KAN-2023-0709</t>
  </si>
  <si>
    <t>08054747623</t>
  </si>
  <si>
    <t>ZM-KAN-2023-0927</t>
  </si>
  <si>
    <t>08114352714</t>
  </si>
  <si>
    <t>ZM-KAN-2024-0442</t>
  </si>
  <si>
    <t>09167839168</t>
  </si>
  <si>
    <t>ZM-KAN-2023-0041</t>
  </si>
  <si>
    <t>ZM-KAN-2023-0767</t>
  </si>
  <si>
    <t>ZM-KAN-2024-0264</t>
  </si>
  <si>
    <t>08049259440</t>
  </si>
  <si>
    <t>ZM-KAN-2024-0298</t>
  </si>
  <si>
    <t>08032070984</t>
  </si>
  <si>
    <t>ZM-KAN-2023-0973</t>
  </si>
  <si>
    <t>ZM-KAN-2024-1020</t>
  </si>
  <si>
    <t>08039945691</t>
  </si>
  <si>
    <t>ZM-KAN-2023-0421</t>
  </si>
  <si>
    <t>07011217850</t>
  </si>
  <si>
    <t>ZM-KAN-2024-0514</t>
  </si>
  <si>
    <t>08091491439</t>
  </si>
  <si>
    <t>ZM-KAN-2024-0192</t>
  </si>
  <si>
    <t>09181694875</t>
  </si>
  <si>
    <t>ZM-KAN-2023-0665</t>
  </si>
  <si>
    <t>08087188934</t>
  </si>
  <si>
    <t>ZM-KAN-2024-0352</t>
  </si>
  <si>
    <t>09151841268</t>
  </si>
  <si>
    <t>ZM-KAN-2024-0570</t>
  </si>
  <si>
    <t>08164468384</t>
  </si>
  <si>
    <t>ZM-KAN-2023-0355</t>
  </si>
  <si>
    <t>ZM-KAN-2024-0954</t>
  </si>
  <si>
    <t>ZM-KAN-2023-0833</t>
  </si>
  <si>
    <t>ZM-KAN-2024-0786</t>
  </si>
  <si>
    <t>08045928613</t>
  </si>
  <si>
    <t>ZM-KAN-2024-0870</t>
  </si>
  <si>
    <t>09050856393</t>
  </si>
  <si>
    <t>ZM-KAN-2023-0257</t>
  </si>
  <si>
    <t>09179733910</t>
  </si>
  <si>
    <t>ZM-KAN-2023-0911</t>
  </si>
  <si>
    <t>07070252942</t>
  </si>
  <si>
    <t>ZM-KAN-2023-0077</t>
  </si>
  <si>
    <t>07085595991</t>
  </si>
  <si>
    <t>ZM-KAN-2023-0717</t>
  </si>
  <si>
    <t>08019690027</t>
  </si>
  <si>
    <t>ZM-KAN-2023-0951</t>
  </si>
  <si>
    <t>07035254606</t>
  </si>
  <si>
    <t>ZM-KAN-2024-0184</t>
  </si>
  <si>
    <t>08167236950</t>
  </si>
  <si>
    <t>ZM-KAN-2024-1054</t>
  </si>
  <si>
    <t>08070565221</t>
  </si>
  <si>
    <t>ZM-KAN-2023-0919</t>
  </si>
  <si>
    <t>08050565135</t>
  </si>
  <si>
    <t>ZM-KAN-2024-0166</t>
  </si>
  <si>
    <t>08042298926</t>
  </si>
  <si>
    <t>ZM-KAN-2023-0161</t>
  </si>
  <si>
    <t>07020575309</t>
  </si>
  <si>
    <t>ZM-KAN-2023-0595</t>
  </si>
  <si>
    <t>07091899646</t>
  </si>
  <si>
    <t>ZM-KAN-2024-1068</t>
  </si>
  <si>
    <t>07063775378</t>
  </si>
  <si>
    <t>ZM-KAN-2023-0243</t>
  </si>
  <si>
    <t>08045075123</t>
  </si>
  <si>
    <t>ZM-KAN-2023-0939</t>
  </si>
  <si>
    <t>07093970312</t>
  </si>
  <si>
    <t>ZM-KAN-2023-1051</t>
  </si>
  <si>
    <t>09086193573</t>
  </si>
  <si>
    <t>ZM-KAN-2023-0435</t>
  </si>
  <si>
    <t>07088310813</t>
  </si>
  <si>
    <t>ZM-KAN-2024-0580</t>
  </si>
  <si>
    <t>07095873828</t>
  </si>
  <si>
    <t>ZM-KAN-2024-0890</t>
  </si>
  <si>
    <t>08029090096</t>
  </si>
  <si>
    <t>ZM-KAN-2024-0506</t>
  </si>
  <si>
    <t>08073825284</t>
  </si>
  <si>
    <t>ZM-KAN-2023-0213</t>
  </si>
  <si>
    <t>ZM-KAN-2023-0609</t>
  </si>
  <si>
    <t>09177653911</t>
  </si>
  <si>
    <t>ZM-KAN-2024-0992</t>
  </si>
  <si>
    <t>07037377031</t>
  </si>
  <si>
    <t>ZM-KAN-2024-0974</t>
  </si>
  <si>
    <t>08040768595</t>
  </si>
  <si>
    <t>ZM-KAN-2024-0726</t>
  </si>
  <si>
    <t>ZM-KAN-2024-0838</t>
  </si>
  <si>
    <t>08011411379</t>
  </si>
  <si>
    <t>ZM-KAN-2023-0371</t>
  </si>
  <si>
    <t>07046908743</t>
  </si>
  <si>
    <t>ZM-KAN-2023-0037</t>
  </si>
  <si>
    <t>07049555245</t>
  </si>
  <si>
    <t>ZM-KAN-2024-0004</t>
  </si>
  <si>
    <t>08074065747</t>
  </si>
  <si>
    <t>ZM-KAN-2024-0222</t>
  </si>
  <si>
    <t>07018502510</t>
  </si>
  <si>
    <t>ZM-KAN-2024-0424</t>
  </si>
  <si>
    <t>08152177120</t>
  </si>
  <si>
    <t>ZM-KAN-2024-0108</t>
  </si>
  <si>
    <t>07087554342</t>
  </si>
  <si>
    <t>ZM-KAN-2024-0920</t>
  </si>
  <si>
    <t>09069402529</t>
  </si>
  <si>
    <t>ZM-KAN-2023-0549</t>
  </si>
  <si>
    <t>08063588646</t>
  </si>
  <si>
    <t>ZM-KAN-2023-0795</t>
  </si>
  <si>
    <t>08043019362</t>
  </si>
  <si>
    <t>ZM-KAN-2024-0686</t>
  </si>
  <si>
    <t>09129969780</t>
  </si>
  <si>
    <t>ZM-KAN-2024-0700</t>
  </si>
  <si>
    <t>07030226728</t>
  </si>
  <si>
    <t>ZM-KAN-2023-0641</t>
  </si>
  <si>
    <t>07051566355</t>
  </si>
  <si>
    <t>ZM-KAN-2023-0471</t>
  </si>
  <si>
    <t>09164294670</t>
  </si>
  <si>
    <t>ZM-KAN-2023-1011</t>
  </si>
  <si>
    <t>07056628621</t>
  </si>
  <si>
    <t>ZM-KAN-2024-0826</t>
  </si>
  <si>
    <t>08037304820</t>
  </si>
  <si>
    <t>ZM-KAN-2024-0666</t>
  </si>
  <si>
    <t>08042895154</t>
  </si>
  <si>
    <t>ZM-KAN-2024-0644</t>
  </si>
  <si>
    <t>09121428818</t>
  </si>
  <si>
    <t>ZM-KAN-2023-0225</t>
  </si>
  <si>
    <t>09037182395</t>
  </si>
  <si>
    <t>ZM-KAN-2024-0746</t>
  </si>
  <si>
    <t>08062116140</t>
  </si>
  <si>
    <t>ZM-KAN-2024-1048</t>
  </si>
  <si>
    <t>08082918830</t>
  </si>
  <si>
    <t>ZM-KAN-2024-0282</t>
  </si>
  <si>
    <t>09077361967</t>
  </si>
  <si>
    <t>ZM-KAN-2023-0667</t>
  </si>
  <si>
    <t>07031459111</t>
  </si>
  <si>
    <t>ZM-KAN-2024-0402</t>
  </si>
  <si>
    <t>08159194318</t>
  </si>
  <si>
    <t>ZM-KAN-2024-1036</t>
  </si>
  <si>
    <t>09058680611</t>
  </si>
  <si>
    <t>ZM-KAN-2023-0689</t>
  </si>
  <si>
    <t>07012494180</t>
  </si>
  <si>
    <t>ZM-KAN-2024-0230</t>
  </si>
  <si>
    <t>07074568151</t>
  </si>
  <si>
    <t>ZM-KAN-2024-0720</t>
  </si>
  <si>
    <t>08059334030</t>
  </si>
  <si>
    <t>ZM-KAN-2023-0725</t>
  </si>
  <si>
    <t>ZM-KAN-2023-0153</t>
  </si>
  <si>
    <t>ZM-KAN-2023-0843</t>
  </si>
  <si>
    <t>08079437665</t>
  </si>
  <si>
    <t>ZM-KAN-2024-0320</t>
  </si>
  <si>
    <t>08024678652</t>
  </si>
  <si>
    <t>ZM-KAN-2024-0986</t>
  </si>
  <si>
    <t>07037600180</t>
  </si>
  <si>
    <t>ZM-KAN-2024-0930</t>
  </si>
  <si>
    <t>09052225225</t>
  </si>
  <si>
    <t>ZM-KAN-2023-0475</t>
  </si>
  <si>
    <t>07075805747</t>
  </si>
  <si>
    <t>ZM-KAN-2023-0001</t>
  </si>
  <si>
    <t>08060477508</t>
  </si>
  <si>
    <t>ZM-KAN-2023-0137</t>
  </si>
  <si>
    <t>ZM-KAN-2024-0252</t>
  </si>
  <si>
    <t>09117075578</t>
  </si>
  <si>
    <t>ZM-KAN-2024-0500</t>
  </si>
  <si>
    <t>09170330987</t>
  </si>
  <si>
    <t>ZM-KAN-2023-0873</t>
  </si>
  <si>
    <t>07015891543</t>
  </si>
  <si>
    <t>ZM-KAN-2024-0766</t>
  </si>
  <si>
    <t>09028748539</t>
  </si>
  <si>
    <t>ZM-KAN-2024-0414</t>
  </si>
  <si>
    <t>ZM-KAN-2023-0565</t>
  </si>
  <si>
    <t>09093555504</t>
  </si>
  <si>
    <t>ZM-KAN-2024-0804</t>
  </si>
  <si>
    <t>09112788630</t>
  </si>
  <si>
    <t>ZM-KAN-2024-0436</t>
  </si>
  <si>
    <t>08067843094</t>
  </si>
  <si>
    <t>ZM-KAN-2024-0464</t>
  </si>
  <si>
    <t>08045223955</t>
  </si>
  <si>
    <t>ZM-KAN-2024-0098</t>
  </si>
  <si>
    <t>09122667408</t>
  </si>
  <si>
    <t>ZM-KAN-2024-0788</t>
  </si>
  <si>
    <t>ZM-KAN-2023-0467</t>
  </si>
  <si>
    <t>08197109296</t>
  </si>
  <si>
    <t>ZM-KAN-2023-0431</t>
  </si>
  <si>
    <t>07035038464</t>
  </si>
  <si>
    <t>ZM-KAN-2023-0185</t>
  </si>
  <si>
    <t>08082538187</t>
  </si>
  <si>
    <t>ZM-KAN-2024-0288</t>
  </si>
  <si>
    <t>07066676582</t>
  </si>
  <si>
    <t>ZM-KAN-2023-0501</t>
  </si>
  <si>
    <t>08030471159</t>
  </si>
  <si>
    <t>ZM-KAN-2023-0999</t>
  </si>
  <si>
    <t>09119217919</t>
  </si>
  <si>
    <t>ZM-KAN-2024-0632</t>
  </si>
  <si>
    <t>ZM-KAN-2024-0800</t>
  </si>
  <si>
    <t>09186943522</t>
  </si>
  <si>
    <t>ZM-KAN-2024-0162</t>
  </si>
  <si>
    <t>08121483155</t>
  </si>
  <si>
    <t>ZM-KAN-2024-0984</t>
  </si>
  <si>
    <t>08182698650</t>
  </si>
  <si>
    <t>ZM-KAN-2024-0538</t>
  </si>
  <si>
    <t>09178181579</t>
  </si>
  <si>
    <t>ZM-KAN-2023-0515</t>
  </si>
  <si>
    <t>09150592473</t>
  </si>
  <si>
    <t>ZM-KAN-2024-0556</t>
  </si>
  <si>
    <t>08168662992</t>
  </si>
  <si>
    <t>ZM-KAN-2023-1095</t>
  </si>
  <si>
    <t>08022565696</t>
  </si>
  <si>
    <t>ZM-KAN-2024-0512</t>
  </si>
  <si>
    <t>08012782741</t>
  </si>
  <si>
    <t>ZM-KAN-2023-0083</t>
  </si>
  <si>
    <t>08054818930</t>
  </si>
  <si>
    <t>ZM-KAN-2023-0983</t>
  </si>
  <si>
    <t>07055650835</t>
  </si>
  <si>
    <t>ZM-KAN-2023-0115</t>
  </si>
  <si>
    <t>ZM-KAN-2024-0696</t>
  </si>
  <si>
    <t>08076188976</t>
  </si>
  <si>
    <t>ZM-KAN-2024-0186</t>
  </si>
  <si>
    <t>ZM-KAN-2023-1001</t>
  </si>
  <si>
    <t>ZM-KAN-2024-0344</t>
  </si>
  <si>
    <t>07029640750</t>
  </si>
  <si>
    <t>ZM-KAN-2023-1099</t>
  </si>
  <si>
    <t>ZM-KAN-2023-0255</t>
  </si>
  <si>
    <t>07090451222</t>
  </si>
  <si>
    <t>ZM-KAN-2024-0702</t>
  </si>
  <si>
    <t>08049798598</t>
  </si>
  <si>
    <t>ZM-KAN-2023-0181</t>
  </si>
  <si>
    <t>07050387404</t>
  </si>
  <si>
    <t>ZM-KAN-2023-0875</t>
  </si>
  <si>
    <t>07098505043</t>
  </si>
  <si>
    <t>ZM-KAN-2023-0545</t>
  </si>
  <si>
    <t>08135314118</t>
  </si>
  <si>
    <t>ZM-KAN-2024-0038</t>
  </si>
  <si>
    <t>07044639386</t>
  </si>
  <si>
    <t>ZM-KAN-2024-0648</t>
  </si>
  <si>
    <t>ZM-KAN-2024-0592</t>
  </si>
  <si>
    <t>09055185666</t>
  </si>
  <si>
    <t>ZM-KAN-2024-0936</t>
  </si>
  <si>
    <t>07030155242</t>
  </si>
  <si>
    <t>ZM-KAN-2023-0445</t>
  </si>
  <si>
    <t>09133546383</t>
  </si>
  <si>
    <t>ZM-KAN-2023-0015</t>
  </si>
  <si>
    <t>07050524442</t>
  </si>
  <si>
    <t>ZM-KAN-2023-0783</t>
  </si>
  <si>
    <t>07020770814</t>
  </si>
  <si>
    <t>ZM-KAN-2024-0216</t>
  </si>
  <si>
    <t>09071419703</t>
  </si>
  <si>
    <t>ZM-KAN-2024-0624</t>
  </si>
  <si>
    <t>07028393988</t>
  </si>
  <si>
    <t>ZM-KAN-2023-0583</t>
  </si>
  <si>
    <t>08019905625</t>
  </si>
  <si>
    <t>ZM-KAN-2024-0346</t>
  </si>
  <si>
    <t>07064975479</t>
  </si>
  <si>
    <t>ZM-KAN-2023-0155</t>
  </si>
  <si>
    <t>07078526709</t>
  </si>
  <si>
    <t>ZM-KAN-2023-0313</t>
  </si>
  <si>
    <t>07083833602</t>
  </si>
  <si>
    <t>ZM-KAN-2023-0593</t>
  </si>
  <si>
    <t>08081747806</t>
  </si>
  <si>
    <t>ZM-KAN-2024-0692</t>
  </si>
  <si>
    <t>ZM-KAN-2024-0544</t>
  </si>
  <si>
    <t>ZM-KAN-2024-0828</t>
  </si>
  <si>
    <t>08031972135</t>
  </si>
  <si>
    <t>ZM-KAN-2024-0444</t>
  </si>
  <si>
    <t>ZM-KAN-2023-0647</t>
  </si>
  <si>
    <t>08070681867</t>
  </si>
  <si>
    <t>ZM-KAN-2023-0743</t>
  </si>
  <si>
    <t>07020604688</t>
  </si>
  <si>
    <t>ZM-KAN-2024-0328</t>
  </si>
  <si>
    <t>09059913036</t>
  </si>
  <si>
    <t>ZM-KAN-2024-0262</t>
  </si>
  <si>
    <t>ZM-KAN-2023-1057</t>
  </si>
  <si>
    <t>07086954571</t>
  </si>
  <si>
    <t>ZM-KAN-2024-0956</t>
  </si>
  <si>
    <t>07010202021</t>
  </si>
  <si>
    <t>ZM-KAN-2023-1031</t>
  </si>
  <si>
    <t>07017084976</t>
  </si>
  <si>
    <t>ZM-KAN-2024-0330</t>
  </si>
  <si>
    <t>07049225709</t>
  </si>
  <si>
    <t>ZM-KAN-2023-0671</t>
  </si>
  <si>
    <t>08072775473</t>
  </si>
  <si>
    <t>ZM-KAN-2023-0513</t>
  </si>
  <si>
    <t>09023147664</t>
  </si>
  <si>
    <t>ZM-KAN-2023-0315</t>
  </si>
  <si>
    <t>09190002760</t>
  </si>
  <si>
    <t>ZM-KAN-2024-0156</t>
  </si>
  <si>
    <t>09120685911</t>
  </si>
  <si>
    <t>ZM-KAN-2024-0772</t>
  </si>
  <si>
    <t>08068702089</t>
  </si>
  <si>
    <t>ZM-KAN-2023-1063</t>
  </si>
  <si>
    <t>07032695605</t>
  </si>
  <si>
    <t>ZM-KAN-2023-0599</t>
  </si>
  <si>
    <t>ZM-KAN-2024-0822</t>
  </si>
  <si>
    <t>08065446987</t>
  </si>
  <si>
    <t>ZM-KAN-2023-0427</t>
  </si>
  <si>
    <t>08012235036</t>
  </si>
  <si>
    <t>ZM-KAN-2024-0388</t>
  </si>
  <si>
    <t>09065785504</t>
  </si>
  <si>
    <t>ZM-KAN-2023-0543</t>
  </si>
  <si>
    <t>08077783984</t>
  </si>
  <si>
    <t>ZM-KAN-2024-0418</t>
  </si>
  <si>
    <t>08143178729</t>
  </si>
  <si>
    <t>ZM-KAN-2024-0898</t>
  </si>
  <si>
    <t>ZM-KAN-2023-0723</t>
  </si>
  <si>
    <t>08074758151</t>
  </si>
  <si>
    <t>ZM-KAN-2024-1060</t>
  </si>
  <si>
    <t>08078698270</t>
  </si>
  <si>
    <t>ZM-KAN-2024-0286</t>
  </si>
  <si>
    <t>ZM-KAN-2023-0933</t>
  </si>
  <si>
    <t>08096886027</t>
  </si>
  <si>
    <t>ZM-KAN-2023-0309</t>
  </si>
  <si>
    <t>08049396305</t>
  </si>
  <si>
    <t>ZM-KAN-2024-0366</t>
  </si>
  <si>
    <t>07051513513</t>
  </si>
  <si>
    <t>ZM-KAN-2024-0134</t>
  </si>
  <si>
    <t>09191902603</t>
  </si>
  <si>
    <t>ZM-KAN-2023-0643</t>
  </si>
  <si>
    <t>08070316642</t>
  </si>
  <si>
    <t>ZM-KAN-2024-0946</t>
  </si>
  <si>
    <t>07062818690</t>
  </si>
  <si>
    <t>ZM-KAN-2024-0182</t>
  </si>
  <si>
    <t>07071976770</t>
  </si>
  <si>
    <t>ZM-KAN-2024-1056</t>
  </si>
  <si>
    <t>07028656858</t>
  </si>
  <si>
    <t>ZM-KAN-2024-0628</t>
  </si>
  <si>
    <t>07017344249</t>
  </si>
  <si>
    <t>ZM-KAN-2023-0055</t>
  </si>
  <si>
    <t>08018910742</t>
  </si>
  <si>
    <t>ZM-KAN-2023-0235</t>
  </si>
  <si>
    <t>08089542693</t>
  </si>
  <si>
    <t>ZM-KAN-2023-0133</t>
  </si>
  <si>
    <t>08045428263</t>
  </si>
  <si>
    <t>ZM-KAN-2023-0581</t>
  </si>
  <si>
    <t>08190881021</t>
  </si>
  <si>
    <t>ZM-KAN-2023-0441</t>
  </si>
  <si>
    <t>07091423422</t>
  </si>
  <si>
    <t>ZM-KAN-2024-0398</t>
  </si>
  <si>
    <t>ZM-KAN-2024-0368</t>
  </si>
  <si>
    <t>07062968043</t>
  </si>
  <si>
    <t>ZM-KAN-2024-0376</t>
  </si>
  <si>
    <t>08044957780</t>
  </si>
  <si>
    <t>ZM-KAN-2023-0701</t>
  </si>
  <si>
    <t>ZM-KAN-2023-0557</t>
  </si>
  <si>
    <t>08086536719</t>
  </si>
  <si>
    <t>ZM-KAN-2023-0099</t>
  </si>
  <si>
    <t>ZM-KAN-2024-0582</t>
  </si>
  <si>
    <t>08146816199</t>
  </si>
  <si>
    <t>ZM-KAN-2024-0300</t>
  </si>
  <si>
    <t>08128470930</t>
  </si>
  <si>
    <t>ZM-KAN-2023-0947</t>
  </si>
  <si>
    <t>07044226586</t>
  </si>
  <si>
    <t>ZM-KAN-2023-0103</t>
  </si>
  <si>
    <t>ZM-KAN-2024-0670</t>
  </si>
  <si>
    <t>09024772395</t>
  </si>
  <si>
    <t>ZM-KAN-2024-0698</t>
  </si>
  <si>
    <t>07098838828</t>
  </si>
  <si>
    <t>ZM-KAN-2023-0385</t>
  </si>
  <si>
    <t>09191394402</t>
  </si>
  <si>
    <t>ZM-KAN-2023-0241</t>
  </si>
  <si>
    <t>ZM-KAN-2024-0016</t>
  </si>
  <si>
    <t>ZM-KAN-2024-0958</t>
  </si>
  <si>
    <t>ZM-KAN-2023-0945</t>
  </si>
  <si>
    <t>08033314975</t>
  </si>
  <si>
    <t>ZM-KAN-2023-0425</t>
  </si>
  <si>
    <t>07076127539</t>
  </si>
  <si>
    <t>ZM-KAN-2024-1094</t>
  </si>
  <si>
    <t>08070786138</t>
  </si>
  <si>
    <t>ZM-KAN-2024-0990</t>
  </si>
  <si>
    <t>07019309040</t>
  </si>
  <si>
    <t>ZM-KAN-2024-0874</t>
  </si>
  <si>
    <t>08082015466</t>
  </si>
  <si>
    <t>ZM-KAN-2024-0768</t>
  </si>
  <si>
    <t>09192878761</t>
  </si>
  <si>
    <t>ZM-KAN-2023-0317</t>
  </si>
  <si>
    <t>07077187932</t>
  </si>
  <si>
    <t>ZM-KAN-2023-0913</t>
  </si>
  <si>
    <t>ZM-KAN-2024-0014</t>
  </si>
  <si>
    <t>08012740347</t>
  </si>
  <si>
    <t>ZM-KAN-2024-1028</t>
  </si>
  <si>
    <t>08094651640</t>
  </si>
  <si>
    <t>ZM-KAN-2024-0042</t>
  </si>
  <si>
    <t>09016206346</t>
  </si>
  <si>
    <t>ZM-KAN-2024-1058</t>
  </si>
  <si>
    <t>ZM-KAN-2023-0413</t>
  </si>
  <si>
    <t>07021566044</t>
  </si>
  <si>
    <t>ZM-KAN-2023-0143</t>
  </si>
  <si>
    <t>07029997435</t>
  </si>
  <si>
    <t>ZM-KAN-2023-0823</t>
  </si>
  <si>
    <t>ZM-KAN-2023-0755</t>
  </si>
  <si>
    <t>09035477733</t>
  </si>
  <si>
    <t>ZM-KAN-2024-0062</t>
  </si>
  <si>
    <t>09045324224</t>
  </si>
  <si>
    <t>ZM-KAN-2023-0049</t>
  </si>
  <si>
    <t>ZM-KAN-2023-0005</t>
  </si>
  <si>
    <t>07023411746</t>
  </si>
  <si>
    <t>ZM-KAN-2024-0764</t>
  </si>
  <si>
    <t>07024098292</t>
  </si>
  <si>
    <t>ZM-KAN-2024-0576</t>
  </si>
  <si>
    <t>08118269572</t>
  </si>
  <si>
    <t>ZM-KAN-2023-0481</t>
  </si>
  <si>
    <t>08184100327</t>
  </si>
  <si>
    <t>ZM-KAN-2024-0634</t>
  </si>
  <si>
    <t>08092076653</t>
  </si>
  <si>
    <t>ZM-KAN-2023-0277</t>
  </si>
  <si>
    <t>08185371717</t>
  </si>
  <si>
    <t>ZM-KAN-2024-0502</t>
  </si>
  <si>
    <t>ZM-KAN-2024-0600</t>
  </si>
  <si>
    <t>ZM-KAN-2023-0533</t>
  </si>
  <si>
    <t>09093679269</t>
  </si>
  <si>
    <t>ZM-KAN-2023-0437</t>
  </si>
  <si>
    <t>09020427990</t>
  </si>
  <si>
    <t>ZM-KAN-2023-0051</t>
  </si>
  <si>
    <t>08144317086</t>
  </si>
  <si>
    <t>ZM-KAN-2024-0280</t>
  </si>
  <si>
    <t>ZM-KAN-2023-1009</t>
  </si>
  <si>
    <t>07055550013</t>
  </si>
  <si>
    <t>ZM-KAN-2023-0739</t>
  </si>
  <si>
    <t>ZM-KAN-2024-0202</t>
  </si>
  <si>
    <t>07038730919</t>
  </si>
  <si>
    <t>ZM-KAN-2024-0638</t>
  </si>
  <si>
    <t>ZM-KAN-2024-0922</t>
  </si>
  <si>
    <t>08064896648</t>
  </si>
  <si>
    <t>ZM-KAN-2023-0785</t>
  </si>
  <si>
    <t>07018573813</t>
  </si>
  <si>
    <t>ZM-KAN-2023-0163</t>
  </si>
  <si>
    <t>07070836138</t>
  </si>
  <si>
    <t>ZM-KAN-2023-0209</t>
  </si>
  <si>
    <t>08170144952</t>
  </si>
  <si>
    <t>ZM-KAN-2024-0356</t>
  </si>
  <si>
    <t>ZM-KAN-2024-0332</t>
  </si>
  <si>
    <t>09148674434</t>
  </si>
  <si>
    <t>ZM-KAN-2023-0499</t>
  </si>
  <si>
    <t>08053020280</t>
  </si>
  <si>
    <t>ZM-KAN-2024-1000</t>
  </si>
  <si>
    <t>08032167154</t>
  </si>
  <si>
    <t>ZM-KAN-2023-1007</t>
  </si>
  <si>
    <t>07094816311</t>
  </si>
  <si>
    <t>ZM-KAN-2023-0905</t>
  </si>
  <si>
    <t>07040709956</t>
  </si>
  <si>
    <t>ZM-KAN-2024-0656</t>
  </si>
  <si>
    <t>08051868866</t>
  </si>
  <si>
    <t>ZM-KAN-2024-0552</t>
  </si>
  <si>
    <t>08190397742</t>
  </si>
  <si>
    <t>ZM-KAN-2024-0086</t>
  </si>
  <si>
    <t>09187257745</t>
  </si>
  <si>
    <t>ZM-KAN-2023-0259</t>
  </si>
  <si>
    <t>08195866299</t>
  </si>
  <si>
    <t>ZM-KAN-2023-0069</t>
  </si>
  <si>
    <t>ZM-KAN-2024-1074</t>
  </si>
  <si>
    <t>09078341238</t>
  </si>
  <si>
    <t>ZM-KAN-2024-0350</t>
  </si>
  <si>
    <t>07093987514</t>
  </si>
  <si>
    <t>ZM-KAN-2024-0304</t>
  </si>
  <si>
    <t>ZM-KAN-2023-0101</t>
  </si>
  <si>
    <t>09096447069</t>
  </si>
  <si>
    <t>ZM-KAN-2024-0074</t>
  </si>
  <si>
    <t>07028180664</t>
  </si>
  <si>
    <t>ZM-KAN-2023-0287</t>
  </si>
  <si>
    <t>07058441902</t>
  </si>
  <si>
    <t>ZM-KAN-2023-0613</t>
  </si>
  <si>
    <t>07088454471</t>
  </si>
  <si>
    <t>ZM-KAN-2024-0778</t>
  </si>
  <si>
    <t>07083086968</t>
  </si>
  <si>
    <t>ZM-KAN-2024-0258</t>
  </si>
  <si>
    <t>07036052489</t>
  </si>
  <si>
    <t>ZM-KAN-2024-1100</t>
  </si>
  <si>
    <t>09147717326</t>
  </si>
  <si>
    <t>ZM-KAN-2024-0736</t>
  </si>
  <si>
    <t>08010800133</t>
  </si>
  <si>
    <t>ZM-KAN-2023-0991</t>
  </si>
  <si>
    <t>08072888803</t>
  </si>
  <si>
    <t>ZM-KAN-2024-0136</t>
  </si>
  <si>
    <t>08198462890</t>
  </si>
  <si>
    <t>ZM-KAN-2024-1042</t>
  </si>
  <si>
    <t>08059622890</t>
  </si>
  <si>
    <t>ZM-KAN-2024-0858</t>
  </si>
  <si>
    <t>08057274010</t>
  </si>
  <si>
    <t>ZM-KAN-2023-1035</t>
  </si>
  <si>
    <t>ZM-KAN-2024-0530</t>
  </si>
  <si>
    <t>08144743014</t>
  </si>
  <si>
    <t>ZM-KAN-2023-0067</t>
  </si>
  <si>
    <t>ZM-KAN-2024-0224</t>
  </si>
  <si>
    <t>09162465241</t>
  </si>
  <si>
    <t>ZM-KAN-2023-0851</t>
  </si>
  <si>
    <t>08055469556</t>
  </si>
  <si>
    <t>ZM-KAN-2024-0190</t>
  </si>
  <si>
    <t>07096256350</t>
  </si>
  <si>
    <t>ZM-KAN-2024-0484</t>
  </si>
  <si>
    <t>ZM-KAN-2023-0053</t>
  </si>
  <si>
    <t>ZM-KAN-2024-1004</t>
  </si>
  <si>
    <t>ZM-KAN-2024-0808</t>
  </si>
  <si>
    <t>08063629317</t>
  </si>
  <si>
    <t>ZM-KAN-2023-0957</t>
  </si>
  <si>
    <t>08072601395</t>
  </si>
  <si>
    <t>ZM-KAN-2023-0921</t>
  </si>
  <si>
    <t>08010700910</t>
  </si>
  <si>
    <t>ZM-KAN-2023-0779</t>
  </si>
  <si>
    <t>07099264763</t>
  </si>
  <si>
    <t>ZM-KAN-2023-0507</t>
  </si>
  <si>
    <t>07061936381</t>
  </si>
  <si>
    <t>ZM-KAN-2023-0749</t>
  </si>
  <si>
    <t>07057562246</t>
  </si>
  <si>
    <t>ZM-KAN-2023-0721</t>
  </si>
  <si>
    <t>09179759827</t>
  </si>
  <si>
    <t>ZM-KAN-2023-0335</t>
  </si>
  <si>
    <t>ZM-KAN-2024-0422</t>
  </si>
  <si>
    <t>ZM-KAN-2023-0411</t>
  </si>
  <si>
    <t>08173683638</t>
  </si>
  <si>
    <t>ZM-KAN-2023-1005</t>
  </si>
  <si>
    <t>09171636955</t>
  </si>
  <si>
    <t>ZM-KAN-2024-0358</t>
  </si>
  <si>
    <t>09095189683</t>
  </si>
  <si>
    <t>ZM-KAN-2023-0877</t>
  </si>
  <si>
    <t>07096126448</t>
  </si>
  <si>
    <t>ZM-KAN-2024-0292</t>
  </si>
  <si>
    <t>07021654732</t>
  </si>
  <si>
    <t>ZM-KAN-2023-0825</t>
  </si>
  <si>
    <t>07060837441</t>
  </si>
  <si>
    <t>ZM-KAN-2024-0782</t>
  </si>
  <si>
    <t>07081528296</t>
  </si>
  <si>
    <t>Row Labels</t>
  </si>
  <si>
    <t>Grand Total</t>
  </si>
  <si>
    <t>Jan</t>
  </si>
  <si>
    <t>Feb</t>
  </si>
  <si>
    <t>Mar</t>
  </si>
  <si>
    <t>Apr</t>
  </si>
  <si>
    <t>May</t>
  </si>
  <si>
    <t>Jun</t>
  </si>
  <si>
    <t>Jul</t>
  </si>
  <si>
    <t>Aug</t>
  </si>
  <si>
    <t>Sep</t>
  </si>
  <si>
    <t>Oct</t>
  </si>
  <si>
    <t>Nov</t>
  </si>
  <si>
    <t>Dec</t>
  </si>
  <si>
    <t>Sum of Total Sales NGN</t>
  </si>
  <si>
    <t>Column Labels</t>
  </si>
  <si>
    <t>Actual Sales</t>
  </si>
  <si>
    <t>Target Sales</t>
  </si>
  <si>
    <t>Total Sales</t>
  </si>
  <si>
    <t>Count of Payment Method</t>
  </si>
  <si>
    <t>Return Rate</t>
  </si>
  <si>
    <t xml:space="preserve">Branch </t>
  </si>
  <si>
    <t>Returned (Yes)</t>
  </si>
  <si>
    <t>Not Returned (No)</t>
  </si>
  <si>
    <t>Total</t>
  </si>
  <si>
    <t>RETURN RATE BY BRANCH</t>
  </si>
  <si>
    <t>PRODUCT CATEGORY</t>
  </si>
  <si>
    <t>Returned(Yes)</t>
  </si>
  <si>
    <t>RETURN RATE BY PRODUCT CATEGORY</t>
  </si>
  <si>
    <t>KPIs</t>
  </si>
  <si>
    <t>Details for Sum of Quantity</t>
  </si>
  <si>
    <t>Total Quantity</t>
  </si>
  <si>
    <t>Average Unit Price</t>
  </si>
  <si>
    <t xml:space="preserve"> Customer Satisfaction Score</t>
  </si>
  <si>
    <t>Details for  Customer Satisfaction Score - Branch: Port Harcourt</t>
  </si>
  <si>
    <t xml:space="preserve">Transaction </t>
  </si>
  <si>
    <t>Net Revenue</t>
  </si>
  <si>
    <t>Discount %2</t>
  </si>
  <si>
    <t>Net Total Revenue</t>
  </si>
  <si>
    <t>Return  Flag</t>
  </si>
  <si>
    <t xml:space="preserve">Pos </t>
  </si>
  <si>
    <t>Unit PriceNGN</t>
  </si>
  <si>
    <t>Discount (%)</t>
  </si>
  <si>
    <t>Return Flag</t>
  </si>
  <si>
    <t>Phone Number</t>
  </si>
  <si>
    <t xml:space="preserve">Cosmetics </t>
  </si>
  <si>
    <t xml:space="preserve">Groceries </t>
  </si>
  <si>
    <t>Transaction_ID</t>
  </si>
  <si>
    <t>Target Sales (NGN)</t>
  </si>
  <si>
    <t xml:space="preserve">Cash </t>
  </si>
  <si>
    <t xml:space="preserve"> Home Appliances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</si>
</sst>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_(&quot;$&quot;* \(#,##0.00\);_(&quot;$&quot;* &quot;-&quot;??_);_(@_)"/>
    <numFmt numFmtId="43" formatCode="_(* #,##0.00_);_(* \(#,##0.00\);_(* &quot;-&quot;??_);_(@_)"/>
    <numFmt numFmtId="164" formatCode="_-[$₦-46A]* #,##0_-;\-[$₦-46A]* #,##0_-;_-[$₦-46A]* &quot;-&quot;??_-;_-@_-"/>
    <numFmt numFmtId="165" formatCode="_(* #,##0_);_(* \(#,##0\);_(* &quot;-&quot;??_);_(@_)"/>
    <numFmt numFmtId="166" formatCode="[$₦-46A]#,##0.0,,&quot;M&quot;"/>
    <numFmt numFmtId="167" formatCode="_-[$₦-466]\ * #,##0_-;\-[$₦-466]\ * #,##0_-;_-[$₦-466]\ * &quot;-&quot;??_-;_-@_-"/>
    <numFmt numFmtId="168" formatCode="_-[$₦-470]* #,##0_-;\-[$₦-470]* #,##0_-;_-[$₦-470]* &quot;-&quot;??_-;_-@_-"/>
    <numFmt numFmtId="169" formatCode="_-[$₦-46A]* #,##0.00_-;\-[$₦-46A]* #,##0.00_-;_-[$₦-46A]* &quot;-&quot;??_-;_-@_-"/>
    <numFmt numFmtId="170" formatCode="_-[$₦-469]\ * #,##0.00_-;\-[$₦-469]\ * #,##0.00_-;_-[$₦-469]\ * &quot;-&quot;??_-;_-@_-"/>
    <numFmt numFmtId="171" formatCode="_-[$₦-468]\ * #,##0_-;\-[$₦-468]\ * #,##0_-;_-[$₦-468]\ * &quot;-&quot;??_-;_-@_-"/>
    <numFmt numFmtId="172" formatCode="_-[$₦-470]* #,##0_-;\-[$₦-470]* #,##0_-;_-[$₦-470]* &quot;-&quot;_-;_-@_-"/>
    <numFmt numFmtId="173" formatCode="yyyy\-mm\-dd;@"/>
    <numFmt numFmtId="174" formatCode="yyyy\-mm\-dd"/>
    <numFmt numFmtId="175" formatCode="_-[$₦-46A]* #,##0_-;\-[$₦-46A]* #,##0_-;_-[$₦-46A]* &quot;-&quot;_-;_-@_-"/>
    <numFmt numFmtId="176" formatCode="_-[$₦-468]\ * #,##0_-;\-[$₦-468]\ * #,##0_-;_-[$₦-468]\ * &quot;-&quot;_-;_-@_-"/>
  </numFmts>
  <fonts count="6" x14ac:knownFonts="1">
    <font>
      <sz val="11"/>
      <color theme="1"/>
      <name val="Calibri"/>
      <family val="2"/>
      <scheme val="minor"/>
    </font>
    <font>
      <sz val="1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11"/>
      <color rgb="FFFFFFFF"/>
      <name val="Arial"/>
      <family val="2"/>
    </font>
  </fonts>
  <fills count="8">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theme="4"/>
        <bgColor indexed="64"/>
      </patternFill>
    </fill>
    <fill>
      <patternFill patternType="solid">
        <fgColor theme="1" tint="0.249977111117893"/>
        <bgColor indexed="64"/>
      </patternFill>
    </fill>
    <fill>
      <patternFill patternType="solid">
        <fgColor theme="4" tint="0.79998168889431442"/>
        <bgColor indexed="64"/>
      </patternFill>
    </fill>
    <fill>
      <patternFill patternType="solid">
        <fgColor rgb="FF1A1A2E"/>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44">
    <xf numFmtId="0" fontId="0" fillId="0" borderId="0" xfId="0"/>
    <xf numFmtId="164" fontId="0" fillId="0" borderId="0" xfId="0" applyNumberFormat="1"/>
    <xf numFmtId="0" fontId="0" fillId="0" borderId="1" xfId="0" applyBorder="1"/>
    <xf numFmtId="0" fontId="1" fillId="2" borderId="0" xfId="0" applyFont="1" applyFill="1"/>
    <xf numFmtId="164" fontId="1"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4" fontId="1" fillId="2" borderId="0" xfId="0" applyNumberFormat="1" applyFont="1" applyFill="1"/>
    <xf numFmtId="14" fontId="0" fillId="0" borderId="0" xfId="0" applyNumberFormat="1"/>
    <xf numFmtId="9" fontId="0" fillId="0" borderId="0" xfId="1" applyFont="1"/>
    <xf numFmtId="0" fontId="4" fillId="3" borderId="0" xfId="0" applyFont="1" applyFill="1"/>
    <xf numFmtId="0" fontId="3" fillId="0" borderId="0" xfId="0" applyFont="1"/>
    <xf numFmtId="0" fontId="0" fillId="5" borderId="0" xfId="0" applyFill="1"/>
    <xf numFmtId="165" fontId="0" fillId="0" borderId="0" xfId="0" applyNumberFormat="1"/>
    <xf numFmtId="166" fontId="0" fillId="0" borderId="0" xfId="0" applyNumberFormat="1"/>
    <xf numFmtId="9" fontId="1" fillId="2" borderId="0" xfId="1" applyFont="1" applyFill="1"/>
    <xf numFmtId="0" fontId="0" fillId="6" borderId="0" xfId="0" applyFill="1"/>
    <xf numFmtId="0" fontId="5" fillId="5" borderId="0" xfId="0" applyFont="1" applyFill="1" applyAlignment="1">
      <alignment horizontal="center"/>
    </xf>
    <xf numFmtId="173" fontId="5" fillId="5" borderId="0" xfId="0" applyNumberFormat="1" applyFont="1" applyFill="1" applyAlignment="1">
      <alignment horizontal="center"/>
    </xf>
    <xf numFmtId="2" fontId="5" fillId="5" borderId="0" xfId="0" applyNumberFormat="1" applyFont="1" applyFill="1" applyAlignment="1">
      <alignment horizontal="center"/>
    </xf>
    <xf numFmtId="167" fontId="5" fillId="5" borderId="0" xfId="0" applyNumberFormat="1" applyFont="1" applyFill="1" applyAlignment="1">
      <alignment horizontal="center"/>
    </xf>
    <xf numFmtId="168" fontId="5" fillId="5" borderId="0" xfId="0" applyNumberFormat="1" applyFont="1" applyFill="1" applyAlignment="1">
      <alignment horizontal="center"/>
    </xf>
    <xf numFmtId="173" fontId="0" fillId="0" borderId="0" xfId="0" applyNumberFormat="1"/>
    <xf numFmtId="167" fontId="0" fillId="0" borderId="0" xfId="0" applyNumberFormat="1"/>
    <xf numFmtId="168" fontId="0" fillId="0" borderId="0" xfId="0" applyNumberFormat="1"/>
    <xf numFmtId="2" fontId="0" fillId="0" borderId="0" xfId="0" applyNumberFormat="1"/>
    <xf numFmtId="1" fontId="0" fillId="0" borderId="0" xfId="0" applyNumberFormat="1"/>
    <xf numFmtId="0" fontId="5" fillId="7" borderId="0" xfId="0" applyFont="1" applyFill="1" applyAlignment="1">
      <alignment horizontal="center"/>
    </xf>
    <xf numFmtId="174" fontId="5" fillId="7" borderId="0" xfId="0" applyNumberFormat="1" applyFont="1" applyFill="1" applyAlignment="1">
      <alignment horizontal="center"/>
    </xf>
    <xf numFmtId="169" fontId="5" fillId="7" borderId="0" xfId="2" applyNumberFormat="1" applyFont="1" applyFill="1" applyAlignment="1">
      <alignment horizontal="center"/>
    </xf>
    <xf numFmtId="9" fontId="5" fillId="7" borderId="0" xfId="1" applyFont="1" applyFill="1" applyAlignment="1">
      <alignment horizontal="center"/>
    </xf>
    <xf numFmtId="174" fontId="0" fillId="0" borderId="0" xfId="0" applyNumberFormat="1"/>
    <xf numFmtId="169" fontId="0" fillId="0" borderId="0" xfId="2" applyNumberFormat="1" applyFont="1"/>
    <xf numFmtId="173" fontId="5" fillId="7" borderId="0" xfId="0" applyNumberFormat="1" applyFont="1" applyFill="1" applyAlignment="1">
      <alignment horizontal="center"/>
    </xf>
    <xf numFmtId="173" fontId="2" fillId="0" borderId="0" xfId="0" applyNumberFormat="1" applyFont="1"/>
    <xf numFmtId="170" fontId="0" fillId="0" borderId="0" xfId="3" applyNumberFormat="1" applyFont="1"/>
    <xf numFmtId="171" fontId="0" fillId="0" borderId="0" xfId="3" applyNumberFormat="1" applyFont="1"/>
    <xf numFmtId="172" fontId="0" fillId="0" borderId="0" xfId="0" applyNumberFormat="1"/>
    <xf numFmtId="49" fontId="0" fillId="0" borderId="0" xfId="0" applyNumberFormat="1"/>
    <xf numFmtId="175" fontId="0" fillId="0" borderId="0" xfId="3" applyNumberFormat="1" applyFont="1"/>
    <xf numFmtId="176" fontId="0" fillId="0" borderId="0" xfId="0" applyNumberFormat="1"/>
    <xf numFmtId="164" fontId="5" fillId="7" borderId="0" xfId="0" applyNumberFormat="1" applyFont="1" applyFill="1" applyAlignment="1">
      <alignment horizontal="center"/>
    </xf>
    <xf numFmtId="0" fontId="3" fillId="4" borderId="0" xfId="0" applyFont="1" applyFill="1" applyAlignment="1">
      <alignment horizontal="center"/>
    </xf>
  </cellXfs>
  <cellStyles count="4">
    <cellStyle name="Comma" xfId="2" builtinId="3"/>
    <cellStyle name="Currency" xfId="3" builtinId="4"/>
    <cellStyle name="Normal" xfId="0" builtinId="0"/>
    <cellStyle name="Percent" xfId="1" builtinId="5"/>
  </cellStyles>
  <dxfs count="44">
    <dxf>
      <numFmt numFmtId="165" formatCode="_(* #,##0_);_(* \(#,##0\);_(* &quot;-&quot;??_);_(@_)"/>
    </dxf>
    <dxf>
      <numFmt numFmtId="164" formatCode="_-[$₦-46A]* #,##0_-;\-[$₦-46A]* #,##0_-;_-[$₦-46A]* &quot;-&quot;??_-;_-@_-"/>
    </dxf>
    <dxf>
      <numFmt numFmtId="165" formatCode="_(* #,##0_);_(* \(#,##0\);_(* &quot;-&quot;??_);_(@_)"/>
    </dxf>
    <dxf>
      <numFmt numFmtId="166" formatCode="[$₦-46A]#,##0.0,,&quot;M&quot;"/>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strike val="0"/>
        <outline val="0"/>
        <shadow val="0"/>
        <u val="none"/>
        <vertAlign val="baseline"/>
        <sz val="11"/>
        <color auto="1"/>
        <name val="Calibri"/>
        <family val="2"/>
        <scheme val="minor"/>
      </font>
      <fill>
        <patternFill patternType="solid">
          <fgColor indexed="64"/>
          <bgColor theme="2"/>
        </patternFill>
      </fill>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9" formatCode="m/d/yyyy"/>
    </dxf>
    <dxf>
      <font>
        <b val="0"/>
        <i val="0"/>
        <strike val="0"/>
        <condense val="0"/>
        <extend val="0"/>
        <outline val="0"/>
        <shadow val="0"/>
        <u val="none"/>
        <vertAlign val="baseline"/>
        <sz val="11"/>
        <color auto="1"/>
        <name val="Calibri"/>
        <family val="2"/>
        <scheme val="minor"/>
      </font>
      <fill>
        <patternFill patternType="solid">
          <fgColor indexed="64"/>
          <bgColor theme="8" tint="0.79998168889431442"/>
        </patternFill>
      </fill>
    </dxf>
    <dxf>
      <numFmt numFmtId="164" formatCode="_-[$₦-46A]* #,##0_-;\-[$₦-46A]* #,##0_-;_-[$₦-46A]* &quot;-&quot;??_-;_-@_-"/>
    </dxf>
    <dxf>
      <numFmt numFmtId="164" formatCode="_-[$₦-46A]* #,##0_-;\-[$₦-46A]* #,##0_-;_-[$₦-46A]* &quot;-&quot;??_-;_-@_-"/>
    </dxf>
    <dxf>
      <numFmt numFmtId="164" formatCode="_-[$₦-46A]* #,##0_-;\-[$₦-46A]* #,##0_-;_-[$₦-46A]* &quot;-&quot;??_-;_-@_-"/>
    </dxf>
    <dxf>
      <numFmt numFmtId="19" formatCode="m/d/yyyy"/>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numFmt numFmtId="176" formatCode="_-[$₦-468]\ * #,##0_-;\-[$₦-468]\ * #,##0_-;_-[$₦-468]\ * &quot;-&quot;_-;_-@_-"/>
    </dxf>
    <dxf>
      <numFmt numFmtId="172" formatCode="_-[$₦-470]* #,##0_-;\-[$₦-470]* #,##0_-;_-[$₦-470]* &quot;-&quot;_-;_-@_-"/>
    </dxf>
    <dxf>
      <font>
        <b val="0"/>
        <i val="0"/>
        <strike val="0"/>
        <condense val="0"/>
        <extend val="0"/>
        <outline val="0"/>
        <shadow val="0"/>
        <u val="none"/>
        <vertAlign val="baseline"/>
        <sz val="11"/>
        <color theme="1"/>
        <name val="Calibri"/>
        <family val="2"/>
        <scheme val="minor"/>
      </font>
      <numFmt numFmtId="175" formatCode="_-[$₦-46A]* #,##0_-;\-[$₦-46A]* #,##0_-;_-[$₦-46A]* &quot;-&quot;_-;_-@_-"/>
    </dxf>
    <dxf>
      <numFmt numFmtId="30" formatCode="@"/>
    </dxf>
    <dxf>
      <numFmt numFmtId="174" formatCode="yyyy\-mm\-dd"/>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numFmt numFmtId="172" formatCode="_-[$₦-470]* #,##0_-;\-[$₦-470]* #,##0_-;_-[$₦-470]* &quot;-&quot;_-;_-@_-"/>
    </dxf>
    <dxf>
      <font>
        <b val="0"/>
        <i val="0"/>
        <strike val="0"/>
        <condense val="0"/>
        <extend val="0"/>
        <outline val="0"/>
        <shadow val="0"/>
        <u val="none"/>
        <vertAlign val="baseline"/>
        <sz val="11"/>
        <color theme="1"/>
        <name val="Calibri"/>
        <family val="2"/>
        <scheme val="minor"/>
      </font>
      <numFmt numFmtId="171" formatCode="_-[$₦-468]\ * #,##0_-;\-[$₦-468]\ * #,##0_-;_-[$₦-468]\ * &quot;-&quot;??_-;_-@_-"/>
    </dxf>
    <dxf>
      <font>
        <b val="0"/>
        <i val="0"/>
        <strike val="0"/>
        <condense val="0"/>
        <extend val="0"/>
        <outline val="0"/>
        <shadow val="0"/>
        <u val="none"/>
        <vertAlign val="baseline"/>
        <sz val="11"/>
        <color theme="1"/>
        <name val="Calibri"/>
        <family val="2"/>
        <scheme val="minor"/>
      </font>
      <numFmt numFmtId="170" formatCode="_-[$₦-469]\ * #,##0.00_-;\-[$₦-469]\ * #,##0.00_-;_-[$₦-469]\ * &quot;-&quot;??_-;_-@_-"/>
    </dxf>
    <dxf>
      <font>
        <b val="0"/>
        <i val="0"/>
        <strike val="0"/>
        <condense val="0"/>
        <extend val="0"/>
        <outline val="0"/>
        <shadow val="0"/>
        <u val="none"/>
        <vertAlign val="baseline"/>
        <sz val="11"/>
        <color theme="1"/>
        <name val="Calibri"/>
        <family val="2"/>
        <scheme val="minor"/>
      </font>
      <numFmt numFmtId="173" formatCode="yyyy\-mm\-dd;@"/>
    </dxf>
    <dxf>
      <font>
        <b/>
        <i val="0"/>
        <strike val="0"/>
        <condense val="0"/>
        <extend val="0"/>
        <outline val="0"/>
        <shadow val="0"/>
        <u val="none"/>
        <vertAlign val="baseline"/>
        <sz val="11"/>
        <color rgb="FFFFFFFF"/>
        <name val="Arial"/>
        <family val="2"/>
        <scheme val="none"/>
      </font>
      <fill>
        <patternFill patternType="solid">
          <fgColor indexed="64"/>
          <bgColor rgb="FF1A1A2E"/>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9" formatCode="_-[$₦-46A]* #,##0.00_-;\-[$₦-46A]* #,##0.00_-;_-[$₦-46A]* &quot;-&quot;??_-;_-@_-"/>
    </dxf>
    <dxf>
      <font>
        <b val="0"/>
        <i val="0"/>
        <strike val="0"/>
        <condense val="0"/>
        <extend val="0"/>
        <outline val="0"/>
        <shadow val="0"/>
        <u val="none"/>
        <vertAlign val="baseline"/>
        <sz val="11"/>
        <color theme="1"/>
        <name val="Calibri"/>
        <family val="2"/>
        <scheme val="minor"/>
      </font>
      <numFmt numFmtId="169" formatCode="_-[$₦-46A]* #,##0.00_-;\-[$₦-46A]* #,##0.00_-;_-[$₦-46A]* &quot;-&quot;??_-;_-@_-"/>
    </dxf>
    <dxf>
      <font>
        <b val="0"/>
        <i val="0"/>
        <strike val="0"/>
        <condense val="0"/>
        <extend val="0"/>
        <outline val="0"/>
        <shadow val="0"/>
        <u val="none"/>
        <vertAlign val="baseline"/>
        <sz val="11"/>
        <color theme="1"/>
        <name val="Calibri"/>
        <family val="2"/>
        <scheme val="minor"/>
      </font>
      <numFmt numFmtId="169" formatCode="_-[$₦-46A]* #,##0.00_-;\-[$₦-46A]* #,##0.00_-;_-[$₦-46A]* &quot;-&quot;??_-;_-@_-"/>
    </dxf>
    <dxf>
      <numFmt numFmtId="174" formatCode="yyyy\-mm\-dd"/>
    </dxf>
    <dxf>
      <font>
        <b/>
        <i val="0"/>
        <strike val="0"/>
        <condense val="0"/>
        <extend val="0"/>
        <outline val="0"/>
        <shadow val="0"/>
        <u val="none"/>
        <vertAlign val="baseline"/>
        <sz val="11"/>
        <color rgb="FFFFFFFF"/>
        <name val="Arial"/>
        <scheme val="none"/>
      </font>
      <fill>
        <patternFill patternType="solid">
          <fgColor indexed="64"/>
          <bgColor rgb="FF1A1A2E"/>
        </patternFill>
      </fill>
      <alignment horizontal="center" vertical="bottom" textRotation="0" wrapText="0" indent="0" justifyLastLine="0" shrinkToFit="0" readingOrder="0"/>
    </dxf>
    <dxf>
      <numFmt numFmtId="168" formatCode="_-[$₦-470]* #,##0_-;\-[$₦-470]* #,##0_-;_-[$₦-470]* &quot;-&quot;??_-;_-@_-"/>
    </dxf>
    <dxf>
      <numFmt numFmtId="167" formatCode="_-[$₦-466]\ * #,##0_-;\-[$₦-466]\ * #,##0_-;_-[$₦-466]\ * &quot;-&quot;??_-;_-@_-"/>
    </dxf>
    <dxf>
      <numFmt numFmtId="167" formatCode="_-[$₦-466]\ * #,##0_-;\-[$₦-466]\ * #,##0_-;_-[$₦-466]\ * &quot;-&quot;??_-;_-@_-"/>
    </dxf>
    <dxf>
      <alignment horizontal="left" vertical="bottom" textRotation="0" wrapText="0" indent="0" justifyLastLine="0" shrinkToFit="0" readingOrder="0"/>
    </dxf>
    <dxf>
      <numFmt numFmtId="173" formatCode="yyyy\-mm\-dd;@"/>
    </dxf>
    <dxf>
      <font>
        <b/>
        <i val="0"/>
        <strike val="0"/>
        <condense val="0"/>
        <extend val="0"/>
        <outline val="0"/>
        <shadow val="0"/>
        <u val="none"/>
        <vertAlign val="baseline"/>
        <sz val="11"/>
        <color rgb="FFFFFFFF"/>
        <name val="Arial"/>
        <family val="2"/>
        <scheme val="none"/>
      </font>
      <fill>
        <patternFill patternType="solid">
          <fgColor indexed="64"/>
          <bgColor theme="1" tint="0.249977111117893"/>
        </patternFill>
      </fill>
      <alignment horizontal="center" vertical="bottom" textRotation="0" wrapText="0" indent="0" justifyLastLine="0" shrinkToFit="0" readingOrder="0"/>
    </dxf>
    <dxf>
      <font>
        <b/>
        <color theme="1"/>
      </font>
      <border>
        <bottom style="thin">
          <color theme="0" tint="-0.34998626667073579"/>
        </bottom>
        <vertical/>
        <horizontal/>
      </border>
    </dxf>
    <dxf>
      <font>
        <color theme="1"/>
      </font>
      <border diagonalUp="0" diagonalDown="0">
        <left/>
        <right/>
        <top/>
        <bottom/>
        <vertical/>
        <horizontal/>
      </border>
    </dxf>
  </dxfs>
  <tableStyles count="1" defaultTableStyle="TableStyleMedium2" defaultPivotStyle="PivotStyleLight16">
    <tableStyle name="SlicerStyleOther1 2" pivot="0" table="0" count="10" xr9:uid="{FB7E11ED-119E-4834-A8AC-970E8BACEB53}">
      <tableStyleElement type="wholeTable" dxfId="43"/>
      <tableStyleElement type="headerRow" dxfId="42"/>
    </tableStyle>
  </tableStyles>
  <colors>
    <mruColors>
      <color rgb="FF3584C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465926084170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8" tint="0.39994506668294322"/>
            </patternFill>
          </fill>
          <border>
            <left style="thin">
              <color rgb="FF999999"/>
            </left>
            <right style="thin">
              <color rgb="FF999999"/>
            </right>
            <top style="thin">
              <color rgb="FF999999"/>
            </top>
            <bottom style="thin">
              <color rgb="FF999999"/>
            </bottom>
            <vertical/>
            <horizontal/>
          </border>
        </dxf>
        <dxf>
          <font>
            <color theme="0" tint="-0.34998626667073579"/>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361586627610115E-2"/>
          <c:y val="2.4411198600174978E-2"/>
          <c:w val="0.83238536095957294"/>
          <c:h val="0.58156255468066487"/>
        </c:manualLayout>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A1CD-4156-808D-70A69B689A66}"/>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A1CD-4156-808D-70A69B689A66}"/>
            </c:ext>
          </c:extLst>
        </c:ser>
        <c:dLbls>
          <c:showLegendKey val="0"/>
          <c:showVal val="1"/>
          <c:showCatName val="0"/>
          <c:showSerName val="0"/>
          <c:showPercent val="0"/>
          <c:showBubbleSize val="0"/>
        </c:dLbls>
        <c:gapWidth val="219"/>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A1CD-4156-808D-70A69B689A66}"/>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(2).xlsx]PivotTable!Actual vs Target By Branch</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PivotTable!$B$29</c:f>
              <c:strCache>
                <c:ptCount val="1"/>
                <c:pt idx="0">
                  <c:v>Actual Sales</c:v>
                </c:pt>
              </c:strCache>
            </c:strRef>
          </c:tx>
          <c:spPr>
            <a:solidFill>
              <a:schemeClr val="accent1"/>
            </a:solidFill>
            <a:ln>
              <a:noFill/>
            </a:ln>
            <a:effectLst/>
          </c:spPr>
          <c:invertIfNegative val="0"/>
          <c:cat>
            <c:strRef>
              <c:f>PivotTable!$A$30:$A$35</c:f>
              <c:strCache>
                <c:ptCount val="5"/>
                <c:pt idx="0">
                  <c:v>Abuja Central</c:v>
                </c:pt>
                <c:pt idx="1">
                  <c:v>Ibadan</c:v>
                </c:pt>
                <c:pt idx="2">
                  <c:v>Kano</c:v>
                </c:pt>
                <c:pt idx="3">
                  <c:v>Lagos Island </c:v>
                </c:pt>
                <c:pt idx="4">
                  <c:v>Port Harcourt</c:v>
                </c:pt>
              </c:strCache>
            </c:strRef>
          </c:cat>
          <c:val>
            <c:numRef>
              <c:f>PivotTable!$B$30:$B$35</c:f>
              <c:numCache>
                <c:formatCode>_-[$₦-46A]* #,##0_-;\-[$₦-46A]* #,##0_-;_-[$₦-46A]* "-"??_-;_-@_-</c:formatCode>
                <c:ptCount val="5"/>
                <c:pt idx="0">
                  <c:v>765802054</c:v>
                </c:pt>
                <c:pt idx="1">
                  <c:v>763986331</c:v>
                </c:pt>
                <c:pt idx="2">
                  <c:v>646554375</c:v>
                </c:pt>
                <c:pt idx="3">
                  <c:v>723446220</c:v>
                </c:pt>
                <c:pt idx="4">
                  <c:v>861670293</c:v>
                </c:pt>
              </c:numCache>
            </c:numRef>
          </c:val>
          <c:extLst>
            <c:ext xmlns:c16="http://schemas.microsoft.com/office/drawing/2014/chart" uri="{C3380CC4-5D6E-409C-BE32-E72D297353CC}">
              <c16:uniqueId val="{00000000-EC44-4D7A-86C3-A5B433769048}"/>
            </c:ext>
          </c:extLst>
        </c:ser>
        <c:ser>
          <c:idx val="1"/>
          <c:order val="1"/>
          <c:tx>
            <c:strRef>
              <c:f>PivotTable!$C$29</c:f>
              <c:strCache>
                <c:ptCount val="1"/>
                <c:pt idx="0">
                  <c:v>Target Sales</c:v>
                </c:pt>
              </c:strCache>
            </c:strRef>
          </c:tx>
          <c:spPr>
            <a:solidFill>
              <a:schemeClr val="accent2"/>
            </a:solidFill>
            <a:ln>
              <a:noFill/>
            </a:ln>
            <a:effectLst/>
          </c:spPr>
          <c:invertIfNegative val="0"/>
          <c:cat>
            <c:strRef>
              <c:f>PivotTable!$A$30:$A$35</c:f>
              <c:strCache>
                <c:ptCount val="5"/>
                <c:pt idx="0">
                  <c:v>Abuja Central</c:v>
                </c:pt>
                <c:pt idx="1">
                  <c:v>Ibadan</c:v>
                </c:pt>
                <c:pt idx="2">
                  <c:v>Kano</c:v>
                </c:pt>
                <c:pt idx="3">
                  <c:v>Lagos Island </c:v>
                </c:pt>
                <c:pt idx="4">
                  <c:v>Port Harcourt</c:v>
                </c:pt>
              </c:strCache>
            </c:strRef>
          </c:cat>
          <c:val>
            <c:numRef>
              <c:f>PivotTable!$C$30:$C$35</c:f>
              <c:numCache>
                <c:formatCode>_-[$₦-46A]* #,##0_-;\-[$₦-46A]* #,##0_-;_-[$₦-46A]* "-"??_-;_-@_-</c:formatCode>
                <c:ptCount val="5"/>
                <c:pt idx="0">
                  <c:v>737527420</c:v>
                </c:pt>
                <c:pt idx="1">
                  <c:v>723517209</c:v>
                </c:pt>
                <c:pt idx="2">
                  <c:v>642803436</c:v>
                </c:pt>
                <c:pt idx="3">
                  <c:v>741317698</c:v>
                </c:pt>
                <c:pt idx="4">
                  <c:v>766695993</c:v>
                </c:pt>
              </c:numCache>
            </c:numRef>
          </c:val>
          <c:extLst>
            <c:ext xmlns:c16="http://schemas.microsoft.com/office/drawing/2014/chart" uri="{C3380CC4-5D6E-409C-BE32-E72D297353CC}">
              <c16:uniqueId val="{00000001-EC44-4D7A-86C3-A5B433769048}"/>
            </c:ext>
          </c:extLst>
        </c:ser>
        <c:dLbls>
          <c:showLegendKey val="0"/>
          <c:showVal val="0"/>
          <c:showCatName val="0"/>
          <c:showSerName val="0"/>
          <c:showPercent val="0"/>
          <c:showBubbleSize val="0"/>
        </c:dLbls>
        <c:gapWidth val="219"/>
        <c:overlap val="-27"/>
        <c:axId val="98115167"/>
        <c:axId val="98119007"/>
      </c:barChart>
      <c:catAx>
        <c:axId val="981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9007"/>
        <c:crosses val="autoZero"/>
        <c:auto val="1"/>
        <c:lblAlgn val="ctr"/>
        <c:lblOffset val="100"/>
        <c:noMultiLvlLbl val="0"/>
      </c:catAx>
      <c:valAx>
        <c:axId val="98119007"/>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(2).xlsx]PivotTable!Sales trend</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PivotTable!$B$10:$B$11</c:f>
              <c:strCache>
                <c:ptCount val="1"/>
                <c:pt idx="0">
                  <c:v>Abuja Central</c:v>
                </c:pt>
              </c:strCache>
            </c:strRef>
          </c:tx>
          <c:spPr>
            <a:ln w="28575" cap="rnd">
              <a:solidFill>
                <a:schemeClr val="accent1"/>
              </a:solidFill>
              <a:round/>
            </a:ln>
            <a:effectLst/>
          </c:spPr>
          <c:marker>
            <c:symbol val="circle"/>
            <c:size val="7"/>
            <c:spPr>
              <a:solidFill>
                <a:schemeClr val="accent1"/>
              </a:solidFill>
              <a:ln w="25400">
                <a:no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_-[$₦-46A]* #,##0_-;\-[$₦-46A]* #,##0_-;_-[$₦-46A]* "-"??_-;_-@_-</c:formatCode>
                <c:ptCount val="12"/>
                <c:pt idx="0">
                  <c:v>57155246</c:v>
                </c:pt>
                <c:pt idx="1">
                  <c:v>53238868</c:v>
                </c:pt>
                <c:pt idx="2">
                  <c:v>51055913</c:v>
                </c:pt>
                <c:pt idx="3">
                  <c:v>64148955</c:v>
                </c:pt>
                <c:pt idx="4">
                  <c:v>55568169</c:v>
                </c:pt>
                <c:pt idx="5">
                  <c:v>51315401</c:v>
                </c:pt>
                <c:pt idx="6">
                  <c:v>51245852</c:v>
                </c:pt>
                <c:pt idx="7">
                  <c:v>71807342</c:v>
                </c:pt>
                <c:pt idx="8">
                  <c:v>67776229</c:v>
                </c:pt>
                <c:pt idx="9">
                  <c:v>75237607</c:v>
                </c:pt>
                <c:pt idx="10">
                  <c:v>92162758</c:v>
                </c:pt>
                <c:pt idx="11">
                  <c:v>75089714</c:v>
                </c:pt>
              </c:numCache>
            </c:numRef>
          </c:val>
          <c:smooth val="1"/>
          <c:extLst>
            <c:ext xmlns:c16="http://schemas.microsoft.com/office/drawing/2014/chart" uri="{C3380CC4-5D6E-409C-BE32-E72D297353CC}">
              <c16:uniqueId val="{00000001-EA8C-46BC-AD78-FC8344CFE69D}"/>
            </c:ext>
          </c:extLst>
        </c:ser>
        <c:ser>
          <c:idx val="1"/>
          <c:order val="1"/>
          <c:tx>
            <c:strRef>
              <c:f>PivotTable!$C$10:$C$11</c:f>
              <c:strCache>
                <c:ptCount val="1"/>
                <c:pt idx="0">
                  <c:v>Ibadan</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PivotTable!$C$12:$C$24</c:f>
              <c:numCache>
                <c:formatCode>_-[$₦-46A]* #,##0_-;\-[$₦-46A]* #,##0_-;_-[$₦-46A]* "-"??_-;_-@_-</c:formatCode>
                <c:ptCount val="12"/>
                <c:pt idx="0">
                  <c:v>71289297</c:v>
                </c:pt>
                <c:pt idx="1">
                  <c:v>56255904</c:v>
                </c:pt>
                <c:pt idx="2">
                  <c:v>65656244</c:v>
                </c:pt>
                <c:pt idx="3">
                  <c:v>65067300</c:v>
                </c:pt>
                <c:pt idx="4">
                  <c:v>69415429</c:v>
                </c:pt>
                <c:pt idx="5">
                  <c:v>50347639</c:v>
                </c:pt>
                <c:pt idx="6">
                  <c:v>54624553</c:v>
                </c:pt>
                <c:pt idx="7">
                  <c:v>80532060</c:v>
                </c:pt>
                <c:pt idx="8">
                  <c:v>83514127</c:v>
                </c:pt>
                <c:pt idx="9">
                  <c:v>56981400</c:v>
                </c:pt>
                <c:pt idx="10">
                  <c:v>51636542</c:v>
                </c:pt>
                <c:pt idx="11">
                  <c:v>58665836</c:v>
                </c:pt>
              </c:numCache>
            </c:numRef>
          </c:val>
          <c:smooth val="0"/>
          <c:extLst>
            <c:ext xmlns:c16="http://schemas.microsoft.com/office/drawing/2014/chart" uri="{C3380CC4-5D6E-409C-BE32-E72D297353CC}">
              <c16:uniqueId val="{0000000D-F6ED-482D-80E0-538D2EA6A78E}"/>
            </c:ext>
          </c:extLst>
        </c:ser>
        <c:ser>
          <c:idx val="2"/>
          <c:order val="2"/>
          <c:tx>
            <c:strRef>
              <c:f>PivotTable!$D$10:$D$11</c:f>
              <c:strCache>
                <c:ptCount val="1"/>
                <c:pt idx="0">
                  <c:v>Kano</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PivotTable!$D$12:$D$24</c:f>
              <c:numCache>
                <c:formatCode>_-[$₦-46A]* #,##0_-;\-[$₦-46A]* #,##0_-;_-[$₦-46A]* "-"??_-;_-@_-</c:formatCode>
                <c:ptCount val="12"/>
                <c:pt idx="0">
                  <c:v>51199514</c:v>
                </c:pt>
                <c:pt idx="1">
                  <c:v>47011483</c:v>
                </c:pt>
                <c:pt idx="2">
                  <c:v>59032850</c:v>
                </c:pt>
                <c:pt idx="3">
                  <c:v>48957000</c:v>
                </c:pt>
                <c:pt idx="4">
                  <c:v>85867130</c:v>
                </c:pt>
                <c:pt idx="5">
                  <c:v>44877094</c:v>
                </c:pt>
                <c:pt idx="6">
                  <c:v>46403689</c:v>
                </c:pt>
                <c:pt idx="7">
                  <c:v>39176039</c:v>
                </c:pt>
                <c:pt idx="8">
                  <c:v>56752050</c:v>
                </c:pt>
                <c:pt idx="9">
                  <c:v>45244452</c:v>
                </c:pt>
                <c:pt idx="10">
                  <c:v>51649738</c:v>
                </c:pt>
                <c:pt idx="11">
                  <c:v>70383336</c:v>
                </c:pt>
              </c:numCache>
            </c:numRef>
          </c:val>
          <c:smooth val="0"/>
          <c:extLst>
            <c:ext xmlns:c16="http://schemas.microsoft.com/office/drawing/2014/chart" uri="{C3380CC4-5D6E-409C-BE32-E72D297353CC}">
              <c16:uniqueId val="{0000000E-F6ED-482D-80E0-538D2EA6A78E}"/>
            </c:ext>
          </c:extLst>
        </c:ser>
        <c:ser>
          <c:idx val="3"/>
          <c:order val="3"/>
          <c:tx>
            <c:strRef>
              <c:f>PivotTable!$E$10:$E$11</c:f>
              <c:strCache>
                <c:ptCount val="1"/>
                <c:pt idx="0">
                  <c:v>Lagos Island </c:v>
                </c:pt>
              </c:strCache>
            </c:strRef>
          </c:tx>
          <c:spPr>
            <a:ln w="28575" cap="rnd">
              <a:solidFill>
                <a:schemeClr val="accent4"/>
              </a:solidFill>
              <a:round/>
            </a:ln>
            <a:effectLst/>
          </c:spPr>
          <c:marker>
            <c:symbol val="circle"/>
            <c:size val="7"/>
            <c:spPr>
              <a:solidFill>
                <a:schemeClr val="accent4"/>
              </a:solidFill>
              <a:ln w="9525">
                <a:solidFill>
                  <a:schemeClr val="accent4"/>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PivotTable!$E$12:$E$24</c:f>
              <c:numCache>
                <c:formatCode>_-[$₦-46A]* #,##0_-;\-[$₦-46A]* #,##0_-;_-[$₦-46A]* "-"??_-;_-@_-</c:formatCode>
                <c:ptCount val="12"/>
                <c:pt idx="0">
                  <c:v>86108717</c:v>
                </c:pt>
                <c:pt idx="1">
                  <c:v>57129104</c:v>
                </c:pt>
                <c:pt idx="2">
                  <c:v>53515046</c:v>
                </c:pt>
                <c:pt idx="3">
                  <c:v>64524929</c:v>
                </c:pt>
                <c:pt idx="4">
                  <c:v>59083526</c:v>
                </c:pt>
                <c:pt idx="5">
                  <c:v>40178264</c:v>
                </c:pt>
                <c:pt idx="6">
                  <c:v>64131106</c:v>
                </c:pt>
                <c:pt idx="7">
                  <c:v>78667424</c:v>
                </c:pt>
                <c:pt idx="8">
                  <c:v>70611171</c:v>
                </c:pt>
                <c:pt idx="9">
                  <c:v>48475448</c:v>
                </c:pt>
                <c:pt idx="10">
                  <c:v>36510727</c:v>
                </c:pt>
                <c:pt idx="11">
                  <c:v>64510758</c:v>
                </c:pt>
              </c:numCache>
            </c:numRef>
          </c:val>
          <c:smooth val="0"/>
          <c:extLst>
            <c:ext xmlns:c16="http://schemas.microsoft.com/office/drawing/2014/chart" uri="{C3380CC4-5D6E-409C-BE32-E72D297353CC}">
              <c16:uniqueId val="{0000000F-F6ED-482D-80E0-538D2EA6A78E}"/>
            </c:ext>
          </c:extLst>
        </c:ser>
        <c:ser>
          <c:idx val="4"/>
          <c:order val="4"/>
          <c:tx>
            <c:strRef>
              <c:f>PivotTable!$F$10:$F$11</c:f>
              <c:strCache>
                <c:ptCount val="1"/>
                <c:pt idx="0">
                  <c:v>Port Harcourt</c:v>
                </c:pt>
              </c:strCache>
            </c:strRef>
          </c:tx>
          <c:spPr>
            <a:ln w="28575" cap="rnd">
              <a:solidFill>
                <a:schemeClr val="accent1"/>
              </a:solidFill>
              <a:round/>
            </a:ln>
            <a:effectLst/>
          </c:spPr>
          <c:marker>
            <c:symbol val="circle"/>
            <c:size val="7"/>
            <c:spPr>
              <a:solidFill>
                <a:schemeClr val="accent1"/>
              </a:solidFill>
              <a:ln w="9525">
                <a:solidFill>
                  <a:schemeClr val="accent5"/>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PivotTable!$F$12:$F$24</c:f>
              <c:numCache>
                <c:formatCode>_-[$₦-46A]* #,##0_-;\-[$₦-46A]* #,##0_-;_-[$₦-46A]* "-"??_-;_-@_-</c:formatCode>
                <c:ptCount val="12"/>
                <c:pt idx="0">
                  <c:v>93267558</c:v>
                </c:pt>
                <c:pt idx="1">
                  <c:v>64424694</c:v>
                </c:pt>
                <c:pt idx="2">
                  <c:v>63487547</c:v>
                </c:pt>
                <c:pt idx="3">
                  <c:v>70143619</c:v>
                </c:pt>
                <c:pt idx="4">
                  <c:v>73724465</c:v>
                </c:pt>
                <c:pt idx="5">
                  <c:v>68786885</c:v>
                </c:pt>
                <c:pt idx="6">
                  <c:v>81710952</c:v>
                </c:pt>
                <c:pt idx="7">
                  <c:v>78329878</c:v>
                </c:pt>
                <c:pt idx="8">
                  <c:v>65092338</c:v>
                </c:pt>
                <c:pt idx="9">
                  <c:v>60287232</c:v>
                </c:pt>
                <c:pt idx="10">
                  <c:v>80904868</c:v>
                </c:pt>
                <c:pt idx="11">
                  <c:v>61510257</c:v>
                </c:pt>
              </c:numCache>
            </c:numRef>
          </c:val>
          <c:smooth val="0"/>
          <c:extLst>
            <c:ext xmlns:c16="http://schemas.microsoft.com/office/drawing/2014/chart" uri="{C3380CC4-5D6E-409C-BE32-E72D297353CC}">
              <c16:uniqueId val="{00000010-F6ED-482D-80E0-538D2EA6A78E}"/>
            </c:ext>
          </c:extLst>
        </c:ser>
        <c:dLbls>
          <c:showLegendKey val="0"/>
          <c:showVal val="0"/>
          <c:showCatName val="0"/>
          <c:showSerName val="0"/>
          <c:showPercent val="0"/>
          <c:showBubbleSize val="0"/>
        </c:dLbls>
        <c:marker val="1"/>
        <c:smooth val="0"/>
        <c:axId val="199147295"/>
        <c:axId val="199143935"/>
      </c:lineChart>
      <c:catAx>
        <c:axId val="1991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3935"/>
        <c:crosses val="autoZero"/>
        <c:auto val="1"/>
        <c:lblAlgn val="ctr"/>
        <c:lblOffset val="100"/>
        <c:noMultiLvlLbl val="0"/>
      </c:catAx>
      <c:valAx>
        <c:axId val="199143935"/>
        <c:scaling>
          <c:orientation val="minMax"/>
          <c:max val="100000000"/>
          <c:min val="33000000"/>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(2).xlsx]PivotTable!Actual vs Target By by product</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PivotTable!$B$45</c:f>
              <c:strCache>
                <c:ptCount val="1"/>
                <c:pt idx="0">
                  <c:v>Actual Sales</c:v>
                </c:pt>
              </c:strCache>
            </c:strRef>
          </c:tx>
          <c:spPr>
            <a:solidFill>
              <a:schemeClr val="accent1"/>
            </a:solidFill>
            <a:ln>
              <a:noFill/>
            </a:ln>
            <a:effectLst/>
          </c:spPr>
          <c:invertIfNegative val="0"/>
          <c:cat>
            <c:strRef>
              <c:f>PivotTable!$A$46:$A$51</c:f>
              <c:strCache>
                <c:ptCount val="5"/>
                <c:pt idx="0">
                  <c:v>Clothing</c:v>
                </c:pt>
                <c:pt idx="1">
                  <c:v>Cosmetics</c:v>
                </c:pt>
                <c:pt idx="2">
                  <c:v>Electronics</c:v>
                </c:pt>
                <c:pt idx="3">
                  <c:v>Groceries</c:v>
                </c:pt>
                <c:pt idx="4">
                  <c:v>Home Appliances</c:v>
                </c:pt>
              </c:strCache>
            </c:strRef>
          </c:cat>
          <c:val>
            <c:numRef>
              <c:f>PivotTable!$B$46:$B$51</c:f>
              <c:numCache>
                <c:formatCode>_-[$₦-46A]* #,##0_-;\-[$₦-46A]* #,##0_-;_-[$₦-46A]* "-"??_-;_-@_-</c:formatCode>
                <c:ptCount val="5"/>
                <c:pt idx="0">
                  <c:v>309323788</c:v>
                </c:pt>
                <c:pt idx="1">
                  <c:v>94144621</c:v>
                </c:pt>
                <c:pt idx="2">
                  <c:v>2334360888</c:v>
                </c:pt>
                <c:pt idx="3">
                  <c:v>166125001</c:v>
                </c:pt>
                <c:pt idx="4">
                  <c:v>857504975</c:v>
                </c:pt>
              </c:numCache>
            </c:numRef>
          </c:val>
          <c:extLst>
            <c:ext xmlns:c16="http://schemas.microsoft.com/office/drawing/2014/chart" uri="{C3380CC4-5D6E-409C-BE32-E72D297353CC}">
              <c16:uniqueId val="{00000000-5C8F-4A04-8A1A-FC6C1F497A7A}"/>
            </c:ext>
          </c:extLst>
        </c:ser>
        <c:ser>
          <c:idx val="1"/>
          <c:order val="1"/>
          <c:tx>
            <c:strRef>
              <c:f>PivotTable!$C$45</c:f>
              <c:strCache>
                <c:ptCount val="1"/>
                <c:pt idx="0">
                  <c:v>Target Sales</c:v>
                </c:pt>
              </c:strCache>
            </c:strRef>
          </c:tx>
          <c:spPr>
            <a:solidFill>
              <a:schemeClr val="accent2"/>
            </a:solidFill>
            <a:ln>
              <a:noFill/>
            </a:ln>
            <a:effectLst/>
          </c:spPr>
          <c:invertIfNegative val="0"/>
          <c:cat>
            <c:strRef>
              <c:f>PivotTable!$A$46:$A$51</c:f>
              <c:strCache>
                <c:ptCount val="5"/>
                <c:pt idx="0">
                  <c:v>Clothing</c:v>
                </c:pt>
                <c:pt idx="1">
                  <c:v>Cosmetics</c:v>
                </c:pt>
                <c:pt idx="2">
                  <c:v>Electronics</c:v>
                </c:pt>
                <c:pt idx="3">
                  <c:v>Groceries</c:v>
                </c:pt>
                <c:pt idx="4">
                  <c:v>Home Appliances</c:v>
                </c:pt>
              </c:strCache>
            </c:strRef>
          </c:cat>
          <c:val>
            <c:numRef>
              <c:f>PivotTable!$C$46:$C$51</c:f>
              <c:numCache>
                <c:formatCode>_-[$₦-46A]* #,##0_-;\-[$₦-46A]* #,##0_-;_-[$₦-46A]* "-"??_-;_-@_-</c:formatCode>
                <c:ptCount val="5"/>
                <c:pt idx="0">
                  <c:v>548148738</c:v>
                </c:pt>
                <c:pt idx="1">
                  <c:v>394670527</c:v>
                </c:pt>
                <c:pt idx="2">
                  <c:v>1286476150</c:v>
                </c:pt>
                <c:pt idx="3">
                  <c:v>741064369</c:v>
                </c:pt>
                <c:pt idx="4">
                  <c:v>641501972</c:v>
                </c:pt>
              </c:numCache>
            </c:numRef>
          </c:val>
          <c:extLst>
            <c:ext xmlns:c16="http://schemas.microsoft.com/office/drawing/2014/chart" uri="{C3380CC4-5D6E-409C-BE32-E72D297353CC}">
              <c16:uniqueId val="{00000001-5C8F-4A04-8A1A-FC6C1F497A7A}"/>
            </c:ext>
          </c:extLst>
        </c:ser>
        <c:dLbls>
          <c:showLegendKey val="0"/>
          <c:showVal val="0"/>
          <c:showCatName val="0"/>
          <c:showSerName val="0"/>
          <c:showPercent val="0"/>
          <c:showBubbleSize val="0"/>
        </c:dLbls>
        <c:gapWidth val="219"/>
        <c:overlap val="-27"/>
        <c:axId val="196810239"/>
        <c:axId val="196815039"/>
      </c:barChart>
      <c:catAx>
        <c:axId val="1968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5039"/>
        <c:crosses val="autoZero"/>
        <c:auto val="1"/>
        <c:lblAlgn val="ctr"/>
        <c:lblOffset val="100"/>
        <c:noMultiLvlLbl val="0"/>
      </c:catAx>
      <c:valAx>
        <c:axId val="196815039"/>
        <c:scaling>
          <c:orientation val="minMax"/>
        </c:scaling>
        <c:delete val="0"/>
        <c:axPos val="l"/>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1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(2).xlsx]PivotTable!top performing category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PivotTable!$B$59</c:f>
              <c:strCache>
                <c:ptCount val="1"/>
                <c:pt idx="0">
                  <c:v>Total</c:v>
                </c:pt>
              </c:strCache>
            </c:strRef>
          </c:tx>
          <c:spPr>
            <a:solidFill>
              <a:schemeClr val="accent1"/>
            </a:solidFill>
            <a:ln>
              <a:noFill/>
            </a:ln>
            <a:effectLst/>
          </c:spPr>
          <c:invertIfNegative val="0"/>
          <c:cat>
            <c:strRef>
              <c:f>PivotTable!$A$60:$A$65</c:f>
              <c:strCache>
                <c:ptCount val="5"/>
                <c:pt idx="0">
                  <c:v>Electronics</c:v>
                </c:pt>
                <c:pt idx="1">
                  <c:v>Home Appliances</c:v>
                </c:pt>
                <c:pt idx="2">
                  <c:v>Clothing</c:v>
                </c:pt>
                <c:pt idx="3">
                  <c:v>Groceries</c:v>
                </c:pt>
                <c:pt idx="4">
                  <c:v>Cosmetics</c:v>
                </c:pt>
              </c:strCache>
            </c:strRef>
          </c:cat>
          <c:val>
            <c:numRef>
              <c:f>PivotTable!$B$60:$B$65</c:f>
              <c:numCache>
                <c:formatCode>_-[$₦-46A]* #,##0_-;\-[$₦-46A]* #,##0_-;_-[$₦-46A]* "-"??_-;_-@_-</c:formatCode>
                <c:ptCount val="5"/>
                <c:pt idx="0">
                  <c:v>2334360888</c:v>
                </c:pt>
                <c:pt idx="1">
                  <c:v>857504975</c:v>
                </c:pt>
                <c:pt idx="2">
                  <c:v>309323788</c:v>
                </c:pt>
                <c:pt idx="3">
                  <c:v>166125001</c:v>
                </c:pt>
                <c:pt idx="4">
                  <c:v>94144621</c:v>
                </c:pt>
              </c:numCache>
            </c:numRef>
          </c:val>
          <c:extLst>
            <c:ext xmlns:c16="http://schemas.microsoft.com/office/drawing/2014/chart" uri="{C3380CC4-5D6E-409C-BE32-E72D297353CC}">
              <c16:uniqueId val="{00000000-19B4-437A-A971-C3048E7E1630}"/>
            </c:ext>
          </c:extLst>
        </c:ser>
        <c:dLbls>
          <c:showLegendKey val="0"/>
          <c:showVal val="0"/>
          <c:showCatName val="0"/>
          <c:showSerName val="0"/>
          <c:showPercent val="0"/>
          <c:showBubbleSize val="0"/>
        </c:dLbls>
        <c:gapWidth val="182"/>
        <c:axId val="495638735"/>
        <c:axId val="495661295"/>
      </c:barChart>
      <c:catAx>
        <c:axId val="49563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61295"/>
        <c:crosses val="autoZero"/>
        <c:auto val="1"/>
        <c:lblAlgn val="ctr"/>
        <c:lblOffset val="100"/>
        <c:noMultiLvlLbl val="0"/>
      </c:catAx>
      <c:valAx>
        <c:axId val="495661295"/>
        <c:scaling>
          <c:orientation val="minMax"/>
        </c:scaling>
        <c:delete val="0"/>
        <c:axPos val="b"/>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3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(2).xlsx]PivotTable!bottom performing category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PivotTable!$F$59</c:f>
              <c:strCache>
                <c:ptCount val="1"/>
                <c:pt idx="0">
                  <c:v>Total</c:v>
                </c:pt>
              </c:strCache>
            </c:strRef>
          </c:tx>
          <c:spPr>
            <a:solidFill>
              <a:schemeClr val="accent1"/>
            </a:solidFill>
            <a:ln>
              <a:noFill/>
            </a:ln>
            <a:effectLst/>
          </c:spPr>
          <c:invertIfNegative val="0"/>
          <c:cat>
            <c:strRef>
              <c:f>PivotTable!$E$60:$E$65</c:f>
              <c:strCache>
                <c:ptCount val="5"/>
                <c:pt idx="0">
                  <c:v>Cosmetics</c:v>
                </c:pt>
                <c:pt idx="1">
                  <c:v>Groceries</c:v>
                </c:pt>
                <c:pt idx="2">
                  <c:v>Clothing</c:v>
                </c:pt>
                <c:pt idx="3">
                  <c:v>Home Appliances</c:v>
                </c:pt>
                <c:pt idx="4">
                  <c:v>Electronics</c:v>
                </c:pt>
              </c:strCache>
            </c:strRef>
          </c:cat>
          <c:val>
            <c:numRef>
              <c:f>PivotTable!$F$60:$F$65</c:f>
              <c:numCache>
                <c:formatCode>_-[$₦-46A]* #,##0_-;\-[$₦-46A]* #,##0_-;_-[$₦-46A]* "-"??_-;_-@_-</c:formatCode>
                <c:ptCount val="5"/>
                <c:pt idx="0">
                  <c:v>94144621</c:v>
                </c:pt>
                <c:pt idx="1">
                  <c:v>166125001</c:v>
                </c:pt>
                <c:pt idx="2">
                  <c:v>309323788</c:v>
                </c:pt>
                <c:pt idx="3">
                  <c:v>857504975</c:v>
                </c:pt>
                <c:pt idx="4">
                  <c:v>2334360888</c:v>
                </c:pt>
              </c:numCache>
            </c:numRef>
          </c:val>
          <c:extLst>
            <c:ext xmlns:c16="http://schemas.microsoft.com/office/drawing/2014/chart" uri="{C3380CC4-5D6E-409C-BE32-E72D297353CC}">
              <c16:uniqueId val="{00000000-8877-425B-85F7-C482BF1E0F21}"/>
            </c:ext>
          </c:extLst>
        </c:ser>
        <c:dLbls>
          <c:showLegendKey val="0"/>
          <c:showVal val="0"/>
          <c:showCatName val="0"/>
          <c:showSerName val="0"/>
          <c:showPercent val="0"/>
          <c:showBubbleSize val="0"/>
        </c:dLbls>
        <c:gapWidth val="182"/>
        <c:axId val="177220191"/>
        <c:axId val="177216351"/>
      </c:barChart>
      <c:catAx>
        <c:axId val="17722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6351"/>
        <c:crosses val="autoZero"/>
        <c:auto val="1"/>
        <c:lblAlgn val="ctr"/>
        <c:lblOffset val="100"/>
        <c:noMultiLvlLbl val="0"/>
      </c:catAx>
      <c:valAx>
        <c:axId val="177216351"/>
        <c:scaling>
          <c:orientation val="minMax"/>
        </c:scaling>
        <c:delete val="0"/>
        <c:axPos val="b"/>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2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(2).xlsx]PivotTable!payment method distribution</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PivotTable!$B$72</c:f>
              <c:strCache>
                <c:ptCount val="1"/>
                <c:pt idx="0">
                  <c:v>Total</c:v>
                </c:pt>
              </c:strCache>
            </c:strRef>
          </c:tx>
          <c:spPr>
            <a:solidFill>
              <a:schemeClr val="accent1"/>
            </a:solidFill>
            <a:ln>
              <a:noFill/>
            </a:ln>
            <a:effectLst/>
          </c:spPr>
          <c:invertIfNegative val="0"/>
          <c:cat>
            <c:multiLvlStrRef>
              <c:f>PivotTable!$A$73:$A$103</c:f>
              <c:multiLvlStrCache>
                <c:ptCount val="25"/>
                <c:lvl>
                  <c:pt idx="0">
                    <c:v>Pos</c:v>
                  </c:pt>
                  <c:pt idx="1">
                    <c:v>Cash</c:v>
                  </c:pt>
                  <c:pt idx="2">
                    <c:v>N/A</c:v>
                  </c:pt>
                  <c:pt idx="3">
                    <c:v>Transfer</c:v>
                  </c:pt>
                  <c:pt idx="4">
                    <c:v>Online</c:v>
                  </c:pt>
                  <c:pt idx="5">
                    <c:v>Cash</c:v>
                  </c:pt>
                  <c:pt idx="6">
                    <c:v>Pos</c:v>
                  </c:pt>
                  <c:pt idx="7">
                    <c:v>Transfer</c:v>
                  </c:pt>
                  <c:pt idx="8">
                    <c:v>N/A</c:v>
                  </c:pt>
                  <c:pt idx="9">
                    <c:v>Online</c:v>
                  </c:pt>
                  <c:pt idx="10">
                    <c:v>Pos</c:v>
                  </c:pt>
                  <c:pt idx="11">
                    <c:v>N/A</c:v>
                  </c:pt>
                  <c:pt idx="12">
                    <c:v>Cash</c:v>
                  </c:pt>
                  <c:pt idx="13">
                    <c:v>Transfer</c:v>
                  </c:pt>
                  <c:pt idx="14">
                    <c:v>Online</c:v>
                  </c:pt>
                  <c:pt idx="15">
                    <c:v>Pos</c:v>
                  </c:pt>
                  <c:pt idx="16">
                    <c:v>N/A</c:v>
                  </c:pt>
                  <c:pt idx="17">
                    <c:v>Transfer</c:v>
                  </c:pt>
                  <c:pt idx="18">
                    <c:v>Cash</c:v>
                  </c:pt>
                  <c:pt idx="19">
                    <c:v>Online</c:v>
                  </c:pt>
                  <c:pt idx="20">
                    <c:v>Transfer</c:v>
                  </c:pt>
                  <c:pt idx="21">
                    <c:v>Pos</c:v>
                  </c:pt>
                  <c:pt idx="22">
                    <c:v>N/A</c:v>
                  </c:pt>
                  <c:pt idx="23">
                    <c:v>Cash</c:v>
                  </c:pt>
                  <c:pt idx="24">
                    <c:v>Online</c:v>
                  </c:pt>
                </c:lvl>
                <c:lvl>
                  <c:pt idx="0">
                    <c:v>Abuja Central</c:v>
                  </c:pt>
                  <c:pt idx="5">
                    <c:v>Ibadan</c:v>
                  </c:pt>
                  <c:pt idx="10">
                    <c:v>Kano</c:v>
                  </c:pt>
                  <c:pt idx="15">
                    <c:v>Lagos Island </c:v>
                  </c:pt>
                  <c:pt idx="20">
                    <c:v>Port Harcourt</c:v>
                  </c:pt>
                </c:lvl>
              </c:multiLvlStrCache>
            </c:multiLvlStrRef>
          </c:cat>
          <c:val>
            <c:numRef>
              <c:f>PivotTable!$B$73:$B$103</c:f>
              <c:numCache>
                <c:formatCode>General</c:formatCode>
                <c:ptCount val="25"/>
                <c:pt idx="0">
                  <c:v>330</c:v>
                </c:pt>
                <c:pt idx="1">
                  <c:v>225</c:v>
                </c:pt>
                <c:pt idx="2">
                  <c:v>219</c:v>
                </c:pt>
                <c:pt idx="3">
                  <c:v>214</c:v>
                </c:pt>
                <c:pt idx="4">
                  <c:v>112</c:v>
                </c:pt>
                <c:pt idx="5">
                  <c:v>334</c:v>
                </c:pt>
                <c:pt idx="6">
                  <c:v>227</c:v>
                </c:pt>
                <c:pt idx="7">
                  <c:v>223</c:v>
                </c:pt>
                <c:pt idx="8">
                  <c:v>212</c:v>
                </c:pt>
                <c:pt idx="9">
                  <c:v>104</c:v>
                </c:pt>
                <c:pt idx="10">
                  <c:v>346</c:v>
                </c:pt>
                <c:pt idx="11">
                  <c:v>227</c:v>
                </c:pt>
                <c:pt idx="12">
                  <c:v>214</c:v>
                </c:pt>
                <c:pt idx="13">
                  <c:v>198</c:v>
                </c:pt>
                <c:pt idx="14">
                  <c:v>115</c:v>
                </c:pt>
                <c:pt idx="15">
                  <c:v>311</c:v>
                </c:pt>
                <c:pt idx="16">
                  <c:v>233</c:v>
                </c:pt>
                <c:pt idx="17">
                  <c:v>231</c:v>
                </c:pt>
                <c:pt idx="18">
                  <c:v>206</c:v>
                </c:pt>
                <c:pt idx="19">
                  <c:v>119</c:v>
                </c:pt>
                <c:pt idx="20">
                  <c:v>251</c:v>
                </c:pt>
                <c:pt idx="21">
                  <c:v>251</c:v>
                </c:pt>
                <c:pt idx="22">
                  <c:v>239</c:v>
                </c:pt>
                <c:pt idx="23">
                  <c:v>235</c:v>
                </c:pt>
                <c:pt idx="24">
                  <c:v>124</c:v>
                </c:pt>
              </c:numCache>
            </c:numRef>
          </c:val>
          <c:extLst>
            <c:ext xmlns:c16="http://schemas.microsoft.com/office/drawing/2014/chart" uri="{C3380CC4-5D6E-409C-BE32-E72D297353CC}">
              <c16:uniqueId val="{00000000-132F-44C1-ABD8-9972D674CD46}"/>
            </c:ext>
          </c:extLst>
        </c:ser>
        <c:dLbls>
          <c:showLegendKey val="0"/>
          <c:showVal val="0"/>
          <c:showCatName val="0"/>
          <c:showSerName val="0"/>
          <c:showPercent val="0"/>
          <c:showBubbleSize val="0"/>
        </c:dLbls>
        <c:gapWidth val="219"/>
        <c:overlap val="-27"/>
        <c:axId val="495648335"/>
        <c:axId val="495641615"/>
      </c:barChart>
      <c:catAx>
        <c:axId val="49564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41615"/>
        <c:crosses val="autoZero"/>
        <c:auto val="1"/>
        <c:lblAlgn val="ctr"/>
        <c:lblOffset val="100"/>
        <c:noMultiLvlLbl val="0"/>
      </c:catAx>
      <c:valAx>
        <c:axId val="49564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4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056841293718953E-2"/>
          <c:y val="9.0007993988616516E-2"/>
          <c:w val="0.91904705970408196"/>
          <c:h val="0.87332256673601183"/>
        </c:manualLayout>
      </c:layout>
      <c:barChart>
        <c:barDir val="col"/>
        <c:grouping val="clustered"/>
        <c:varyColors val="0"/>
        <c:ser>
          <c:idx val="0"/>
          <c:order val="0"/>
          <c:tx>
            <c:strRef>
              <c:f>'All in one branches'!$W$7</c:f>
              <c:strCache>
                <c:ptCount val="1"/>
                <c:pt idx="0">
                  <c:v>Returned (Yes)</c:v>
                </c:pt>
              </c:strCache>
            </c:strRef>
          </c:tx>
          <c:spPr>
            <a:solidFill>
              <a:schemeClr val="accent1"/>
            </a:solidFill>
            <a:ln>
              <a:noFill/>
            </a:ln>
            <a:effectLst/>
          </c:spPr>
          <c:invertIfNegative val="0"/>
          <c:dLbls>
            <c:delete val="1"/>
          </c:dLbls>
          <c:cat>
            <c:strRef>
              <c:f>'All in one branches'!$V$8:$V$12</c:f>
              <c:strCache>
                <c:ptCount val="5"/>
                <c:pt idx="0">
                  <c:v>Lagos Island </c:v>
                </c:pt>
                <c:pt idx="1">
                  <c:v>Abuja Central</c:v>
                </c:pt>
                <c:pt idx="2">
                  <c:v>Ibadan</c:v>
                </c:pt>
                <c:pt idx="3">
                  <c:v>Kano</c:v>
                </c:pt>
                <c:pt idx="4">
                  <c:v>Port Harcourt</c:v>
                </c:pt>
              </c:strCache>
            </c:strRef>
          </c:cat>
          <c:val>
            <c:numRef>
              <c:f>'All in one branches'!$W$8:$W$12</c:f>
              <c:numCache>
                <c:formatCode>General</c:formatCode>
                <c:ptCount val="5"/>
                <c:pt idx="0">
                  <c:v>298</c:v>
                </c:pt>
                <c:pt idx="1">
                  <c:v>298</c:v>
                </c:pt>
                <c:pt idx="2">
                  <c:v>303</c:v>
                </c:pt>
                <c:pt idx="3">
                  <c:v>295</c:v>
                </c:pt>
                <c:pt idx="4">
                  <c:v>304</c:v>
                </c:pt>
              </c:numCache>
            </c:numRef>
          </c:val>
          <c:extLst>
            <c:ext xmlns:c16="http://schemas.microsoft.com/office/drawing/2014/chart" uri="{C3380CC4-5D6E-409C-BE32-E72D297353CC}">
              <c16:uniqueId val="{00000000-063A-4645-B7CE-A1CF8DFD0306}"/>
            </c:ext>
          </c:extLst>
        </c:ser>
        <c:ser>
          <c:idx val="1"/>
          <c:order val="1"/>
          <c:tx>
            <c:strRef>
              <c:f>'All in one branches'!$X$7</c:f>
              <c:strCache>
                <c:ptCount val="1"/>
                <c:pt idx="0">
                  <c:v>Not Returned (No)</c:v>
                </c:pt>
              </c:strCache>
            </c:strRef>
          </c:tx>
          <c:spPr>
            <a:solidFill>
              <a:schemeClr val="accent2"/>
            </a:solidFill>
            <a:ln>
              <a:noFill/>
            </a:ln>
            <a:effectLst/>
          </c:spPr>
          <c:invertIfNegative val="0"/>
          <c:dLbls>
            <c:delete val="1"/>
          </c:dLbls>
          <c:cat>
            <c:strRef>
              <c:f>'All in one branches'!$V$8:$V$12</c:f>
              <c:strCache>
                <c:ptCount val="5"/>
                <c:pt idx="0">
                  <c:v>Lagos Island </c:v>
                </c:pt>
                <c:pt idx="1">
                  <c:v>Abuja Central</c:v>
                </c:pt>
                <c:pt idx="2">
                  <c:v>Ibadan</c:v>
                </c:pt>
                <c:pt idx="3">
                  <c:v>Kano</c:v>
                </c:pt>
                <c:pt idx="4">
                  <c:v>Port Harcourt</c:v>
                </c:pt>
              </c:strCache>
            </c:strRef>
          </c:cat>
          <c:val>
            <c:numRef>
              <c:f>'All in one branches'!$X$8:$X$12</c:f>
              <c:numCache>
                <c:formatCode>General</c:formatCode>
                <c:ptCount val="5"/>
                <c:pt idx="0">
                  <c:v>747</c:v>
                </c:pt>
                <c:pt idx="1">
                  <c:v>755</c:v>
                </c:pt>
                <c:pt idx="2">
                  <c:v>733</c:v>
                </c:pt>
                <c:pt idx="3">
                  <c:v>763</c:v>
                </c:pt>
                <c:pt idx="4">
                  <c:v>742</c:v>
                </c:pt>
              </c:numCache>
            </c:numRef>
          </c:val>
          <c:extLst>
            <c:ext xmlns:c16="http://schemas.microsoft.com/office/drawing/2014/chart" uri="{C3380CC4-5D6E-409C-BE32-E72D297353CC}">
              <c16:uniqueId val="{00000001-063A-4645-B7CE-A1CF8DFD0306}"/>
            </c:ext>
          </c:extLst>
        </c:ser>
        <c:dLbls>
          <c:showLegendKey val="0"/>
          <c:showVal val="1"/>
          <c:showCatName val="0"/>
          <c:showSerName val="0"/>
          <c:showPercent val="0"/>
          <c:showBubbleSize val="0"/>
        </c:dLbls>
        <c:gapWidth val="219"/>
        <c:overlap val="-27"/>
        <c:axId val="98114207"/>
        <c:axId val="98115647"/>
      </c:barChart>
      <c:lineChart>
        <c:grouping val="standard"/>
        <c:varyColors val="0"/>
        <c:ser>
          <c:idx val="2"/>
          <c:order val="2"/>
          <c:tx>
            <c:strRef>
              <c:f>'All in one branches'!$Z$7</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branches'!$V$8:$V$12</c:f>
              <c:strCache>
                <c:ptCount val="5"/>
                <c:pt idx="0">
                  <c:v>Lagos Island </c:v>
                </c:pt>
                <c:pt idx="1">
                  <c:v>Abuja Central</c:v>
                </c:pt>
                <c:pt idx="2">
                  <c:v>Ibadan</c:v>
                </c:pt>
                <c:pt idx="3">
                  <c:v>Kano</c:v>
                </c:pt>
                <c:pt idx="4">
                  <c:v>Port Harcourt</c:v>
                </c:pt>
              </c:strCache>
            </c:strRef>
          </c:cat>
          <c:val>
            <c:numRef>
              <c:f>'All in one branches'!$Z$8:$Z$12</c:f>
              <c:numCache>
                <c:formatCode>0%</c:formatCode>
                <c:ptCount val="5"/>
                <c:pt idx="0">
                  <c:v>0.28516746411483251</c:v>
                </c:pt>
                <c:pt idx="1">
                  <c:v>0.28300094966761635</c:v>
                </c:pt>
                <c:pt idx="2">
                  <c:v>0.2924710424710425</c:v>
                </c:pt>
                <c:pt idx="3">
                  <c:v>0.27882797731568998</c:v>
                </c:pt>
                <c:pt idx="4">
                  <c:v>0.29063097514340347</c:v>
                </c:pt>
              </c:numCache>
            </c:numRef>
          </c:val>
          <c:smooth val="1"/>
          <c:extLst>
            <c:ext xmlns:c16="http://schemas.microsoft.com/office/drawing/2014/chart" uri="{C3380CC4-5D6E-409C-BE32-E72D297353CC}">
              <c16:uniqueId val="{00000002-063A-4645-B7CE-A1CF8DFD0306}"/>
            </c:ext>
          </c:extLst>
        </c:ser>
        <c:dLbls>
          <c:showLegendKey val="0"/>
          <c:showVal val="1"/>
          <c:showCatName val="0"/>
          <c:showSerName val="0"/>
          <c:showPercent val="0"/>
          <c:showBubbleSize val="0"/>
        </c:dLbls>
        <c:marker val="1"/>
        <c:smooth val="0"/>
        <c:axId val="98106527"/>
        <c:axId val="98119487"/>
      </c:lineChart>
      <c:catAx>
        <c:axId val="9811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5647"/>
        <c:crosses val="autoZero"/>
        <c:auto val="1"/>
        <c:lblAlgn val="ctr"/>
        <c:lblOffset val="100"/>
        <c:noMultiLvlLbl val="0"/>
      </c:catAx>
      <c:valAx>
        <c:axId val="98115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14207"/>
        <c:crosses val="autoZero"/>
        <c:crossBetween val="between"/>
      </c:valAx>
      <c:valAx>
        <c:axId val="9811948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06527"/>
        <c:crosses val="max"/>
        <c:crossBetween val="between"/>
      </c:valAx>
      <c:catAx>
        <c:axId val="98106527"/>
        <c:scaling>
          <c:orientation val="minMax"/>
        </c:scaling>
        <c:delete val="1"/>
        <c:axPos val="b"/>
        <c:numFmt formatCode="General" sourceLinked="1"/>
        <c:majorTickMark val="none"/>
        <c:minorTickMark val="none"/>
        <c:tickLblPos val="nextTo"/>
        <c:crossAx val="981194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Return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93E2-46C6-90E4-A71DDB893C7C}"/>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93E2-46C6-90E4-A71DDB893C7C}"/>
            </c:ext>
          </c:extLst>
        </c:ser>
        <c:dLbls>
          <c:showLegendKey val="0"/>
          <c:showVal val="1"/>
          <c:showCatName val="0"/>
          <c:showSerName val="0"/>
          <c:showPercent val="0"/>
          <c:showBubbleSize val="0"/>
        </c:dLbls>
        <c:gapWidth val="219"/>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93E2-46C6-90E4-A71DDB893C7C}"/>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(2).xlsx]PivotTable!Satisfaction score</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s>
    <c:plotArea>
      <c:layout/>
      <c:pieChart>
        <c:varyColors val="1"/>
        <c:ser>
          <c:idx val="0"/>
          <c:order val="0"/>
          <c:tx>
            <c:strRef>
              <c:f>PivotTable!$H$3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0-470A-A5A5-FA517E91A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0-470A-A5A5-FA517E91A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0-470A-A5A5-FA517E91A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0-470A-A5A5-FA517E91A7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70-470A-A5A5-FA517E91A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PivotTable!$G$4:$G$9</c:f>
              <c:strCache>
                <c:ptCount val="5"/>
                <c:pt idx="0">
                  <c:v>Clothing</c:v>
                </c:pt>
                <c:pt idx="1">
                  <c:v>Cosmetics</c:v>
                </c:pt>
                <c:pt idx="2">
                  <c:v>Electronics</c:v>
                </c:pt>
                <c:pt idx="3">
                  <c:v>Groceries</c:v>
                </c:pt>
                <c:pt idx="4">
                  <c:v>Home Appliances</c:v>
                </c:pt>
              </c:strCache>
            </c:strRef>
          </c:cat>
          <c:val>
            <c:numRef>
              <c:f>PivotTable!$H$4:$H$9</c:f>
              <c:numCache>
                <c:formatCode>General</c:formatCode>
                <c:ptCount val="5"/>
                <c:pt idx="0">
                  <c:v>1260</c:v>
                </c:pt>
                <c:pt idx="1">
                  <c:v>963</c:v>
                </c:pt>
                <c:pt idx="2">
                  <c:v>1211</c:v>
                </c:pt>
                <c:pt idx="3">
                  <c:v>1226</c:v>
                </c:pt>
                <c:pt idx="4">
                  <c:v>840</c:v>
                </c:pt>
              </c:numCache>
            </c:numRef>
          </c:val>
          <c:extLst>
            <c:ext xmlns:c16="http://schemas.microsoft.com/office/drawing/2014/chart" uri="{C3380CC4-5D6E-409C-BE32-E72D297353CC}">
              <c16:uniqueId val="{0000000A-8270-470A-A5A5-FA517E91A7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PivotTable!$J$18</c:f>
              <c:strCache>
                <c:ptCount val="1"/>
                <c:pt idx="0">
                  <c:v>Total Sales NGN</c:v>
                </c:pt>
              </c:strCache>
            </c:strRef>
          </c:tx>
          <c:spPr>
            <a:solidFill>
              <a:schemeClr val="accent1"/>
            </a:solidFill>
            <a:ln>
              <a:noFill/>
            </a:ln>
            <a:effectLst/>
          </c:spPr>
          <c:invertIfNegative val="0"/>
          <c:cat>
            <c:strRef>
              <c:f>PivotTable!$I$19:$I$34</c:f>
              <c:strCache>
                <c:ptCount val="15"/>
                <c:pt idx="0">
                  <c:v>Adebayo Okafor</c:v>
                </c:pt>
                <c:pt idx="1">
                  <c:v>Aisha Suleiman</c:v>
                </c:pt>
                <c:pt idx="2">
                  <c:v>Blessing Obi</c:v>
                </c:pt>
                <c:pt idx="3">
                  <c:v>Chioma Nwosu</c:v>
                </c:pt>
                <c:pt idx="4">
                  <c:v>Emeka Chukwu</c:v>
                </c:pt>
                <c:pt idx="5">
                  <c:v>Fatima Abubakar</c:v>
                </c:pt>
                <c:pt idx="6">
                  <c:v>Funke Bello</c:v>
                </c:pt>
                <c:pt idx="7">
                  <c:v>Ibrahim Yusuf</c:v>
                </c:pt>
                <c:pt idx="8">
                  <c:v>Kelechi Ibe</c:v>
                </c:pt>
                <c:pt idx="9">
                  <c:v>Musa Garba</c:v>
                </c:pt>
                <c:pt idx="10">
                  <c:v>Ngozi Eze</c:v>
                </c:pt>
                <c:pt idx="11">
                  <c:v>Rotimi Oladele</c:v>
                </c:pt>
                <c:pt idx="12">
                  <c:v>Samuel Obi</c:v>
                </c:pt>
                <c:pt idx="13">
                  <c:v>Taiwo Adeleke</c:v>
                </c:pt>
                <c:pt idx="14">
                  <c:v>Yemi Adesanya</c:v>
                </c:pt>
              </c:strCache>
            </c:strRef>
          </c:cat>
          <c:val>
            <c:numRef>
              <c:f>PivotTable!$J$19:$J$34</c:f>
              <c:numCache>
                <c:formatCode>_-[$₦-46A]* #,##0_-;\-[$₦-46A]* #,##0_-;_-[$₦-46A]* "-"??_-;_-@_-</c:formatCode>
                <c:ptCount val="15"/>
                <c:pt idx="0">
                  <c:v>315813963</c:v>
                </c:pt>
                <c:pt idx="1">
                  <c:v>296379493</c:v>
                </c:pt>
                <c:pt idx="2">
                  <c:v>357586358</c:v>
                </c:pt>
                <c:pt idx="3">
                  <c:v>286527737</c:v>
                </c:pt>
                <c:pt idx="4">
                  <c:v>349005173</c:v>
                </c:pt>
                <c:pt idx="5">
                  <c:v>294868573</c:v>
                </c:pt>
                <c:pt idx="6">
                  <c:v>305628789</c:v>
                </c:pt>
                <c:pt idx="7">
                  <c:v>119547285</c:v>
                </c:pt>
                <c:pt idx="8">
                  <c:v>155078762</c:v>
                </c:pt>
                <c:pt idx="9">
                  <c:v>230627597</c:v>
                </c:pt>
                <c:pt idx="10">
                  <c:v>183075913</c:v>
                </c:pt>
                <c:pt idx="11">
                  <c:v>121362192</c:v>
                </c:pt>
                <c:pt idx="12">
                  <c:v>287857568</c:v>
                </c:pt>
                <c:pt idx="13">
                  <c:v>121104520</c:v>
                </c:pt>
                <c:pt idx="14">
                  <c:v>336995350</c:v>
                </c:pt>
              </c:numCache>
            </c:numRef>
          </c:val>
          <c:extLst>
            <c:ext xmlns:c16="http://schemas.microsoft.com/office/drawing/2014/chart" uri="{C3380CC4-5D6E-409C-BE32-E72D297353CC}">
              <c16:uniqueId val="{00000000-F561-4FF7-BFD6-2C46E56F402B}"/>
            </c:ext>
          </c:extLst>
        </c:ser>
        <c:ser>
          <c:idx val="1"/>
          <c:order val="1"/>
          <c:tx>
            <c:strRef>
              <c:f>PivotTable!$K$18</c:f>
              <c:strCache>
                <c:ptCount val="1"/>
                <c:pt idx="0">
                  <c:v>Transaction </c:v>
                </c:pt>
              </c:strCache>
            </c:strRef>
          </c:tx>
          <c:spPr>
            <a:solidFill>
              <a:schemeClr val="accent2"/>
            </a:solidFill>
            <a:ln>
              <a:noFill/>
            </a:ln>
            <a:effectLst/>
          </c:spPr>
          <c:invertIfNegative val="0"/>
          <c:cat>
            <c:strRef>
              <c:f>PivotTable!$I$19:$I$34</c:f>
              <c:strCache>
                <c:ptCount val="15"/>
                <c:pt idx="0">
                  <c:v>Adebayo Okafor</c:v>
                </c:pt>
                <c:pt idx="1">
                  <c:v>Aisha Suleiman</c:v>
                </c:pt>
                <c:pt idx="2">
                  <c:v>Blessing Obi</c:v>
                </c:pt>
                <c:pt idx="3">
                  <c:v>Chioma Nwosu</c:v>
                </c:pt>
                <c:pt idx="4">
                  <c:v>Emeka Chukwu</c:v>
                </c:pt>
                <c:pt idx="5">
                  <c:v>Fatima Abubakar</c:v>
                </c:pt>
                <c:pt idx="6">
                  <c:v>Funke Bello</c:v>
                </c:pt>
                <c:pt idx="7">
                  <c:v>Ibrahim Yusuf</c:v>
                </c:pt>
                <c:pt idx="8">
                  <c:v>Kelechi Ibe</c:v>
                </c:pt>
                <c:pt idx="9">
                  <c:v>Musa Garba</c:v>
                </c:pt>
                <c:pt idx="10">
                  <c:v>Ngozi Eze</c:v>
                </c:pt>
                <c:pt idx="11">
                  <c:v>Rotimi Oladele</c:v>
                </c:pt>
                <c:pt idx="12">
                  <c:v>Samuel Obi</c:v>
                </c:pt>
                <c:pt idx="13">
                  <c:v>Taiwo Adeleke</c:v>
                </c:pt>
                <c:pt idx="14">
                  <c:v>Yemi Adesanya</c:v>
                </c:pt>
              </c:strCache>
            </c:strRef>
          </c:cat>
          <c:val>
            <c:numRef>
              <c:f>PivotTable!$K$19:$K$34</c:f>
              <c:numCache>
                <c:formatCode>General</c:formatCode>
                <c:ptCount val="15"/>
                <c:pt idx="0">
                  <c:v>473</c:v>
                </c:pt>
                <c:pt idx="1">
                  <c:v>453</c:v>
                </c:pt>
                <c:pt idx="2">
                  <c:v>437</c:v>
                </c:pt>
                <c:pt idx="3">
                  <c:v>438</c:v>
                </c:pt>
                <c:pt idx="4">
                  <c:v>451</c:v>
                </c:pt>
                <c:pt idx="5">
                  <c:v>455</c:v>
                </c:pt>
                <c:pt idx="6">
                  <c:v>433</c:v>
                </c:pt>
                <c:pt idx="7">
                  <c:v>222</c:v>
                </c:pt>
                <c:pt idx="8">
                  <c:v>212</c:v>
                </c:pt>
                <c:pt idx="9">
                  <c:v>425</c:v>
                </c:pt>
                <c:pt idx="10">
                  <c:v>228</c:v>
                </c:pt>
                <c:pt idx="11">
                  <c:v>206</c:v>
                </c:pt>
                <c:pt idx="12">
                  <c:v>417</c:v>
                </c:pt>
                <c:pt idx="13">
                  <c:v>189</c:v>
                </c:pt>
                <c:pt idx="14">
                  <c:v>461</c:v>
                </c:pt>
              </c:numCache>
            </c:numRef>
          </c:val>
          <c:extLst>
            <c:ext xmlns:c16="http://schemas.microsoft.com/office/drawing/2014/chart" uri="{C3380CC4-5D6E-409C-BE32-E72D297353CC}">
              <c16:uniqueId val="{00000001-F561-4FF7-BFD6-2C46E56F402B}"/>
            </c:ext>
          </c:extLst>
        </c:ser>
        <c:dLbls>
          <c:showLegendKey val="0"/>
          <c:showVal val="0"/>
          <c:showCatName val="0"/>
          <c:showSerName val="0"/>
          <c:showPercent val="0"/>
          <c:showBubbleSize val="0"/>
        </c:dLbls>
        <c:gapWidth val="219"/>
        <c:overlap val="-27"/>
        <c:axId val="145028159"/>
        <c:axId val="2008879903"/>
      </c:barChart>
      <c:catAx>
        <c:axId val="14502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79903"/>
        <c:crosses val="autoZero"/>
        <c:auto val="1"/>
        <c:lblAlgn val="ctr"/>
        <c:lblOffset val="100"/>
        <c:noMultiLvlLbl val="0"/>
      </c:catAx>
      <c:valAx>
        <c:axId val="2008879903"/>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2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(2).xlsx]PivotTable!Sales trend</c:name>
    <c:fmtId val="8"/>
  </c:pivotSource>
  <c:chart>
    <c:autoTitleDeleted val="1"/>
    <c:pivotFmts>
      <c:pivotFmt>
        <c:idx val="0"/>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7"/>
          <c:spPr>
            <a:solidFill>
              <a:schemeClr val="accent1"/>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7"/>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lumMod val="60000"/>
                <a:lumOff val="40000"/>
              </a:schemeClr>
            </a:solidFill>
            <a:round/>
          </a:ln>
          <a:effectLst/>
        </c:spPr>
        <c:marker>
          <c:symbol val="circle"/>
          <c:size val="7"/>
          <c:spPr>
            <a:solidFill>
              <a:schemeClr val="accent1"/>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7"/>
          <c:spPr>
            <a:solidFill>
              <a:schemeClr val="accent1"/>
            </a:solidFill>
            <a:ln w="25400">
              <a:noFill/>
            </a:ln>
            <a:effectLst/>
          </c:spPr>
        </c:marker>
      </c:pivotFmt>
      <c:pivotFmt>
        <c:idx val="26"/>
        <c:spPr>
          <a:ln w="28575" cap="rnd">
            <a:solidFill>
              <a:schemeClr val="accent1"/>
            </a:solidFill>
            <a:round/>
          </a:ln>
          <a:effectLst/>
        </c:spPr>
        <c:marker>
          <c:symbol val="circle"/>
          <c:size val="7"/>
          <c:spPr>
            <a:solidFill>
              <a:schemeClr val="accent1"/>
            </a:solidFill>
            <a:ln w="25400">
              <a:noFill/>
            </a:ln>
            <a:effectLst/>
          </c:spPr>
        </c:marker>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PivotTable!$B$10:$B$11</c:f>
              <c:strCache>
                <c:ptCount val="1"/>
                <c:pt idx="0">
                  <c:v>Abuja Central</c:v>
                </c:pt>
              </c:strCache>
            </c:strRef>
          </c:tx>
          <c:spPr>
            <a:ln w="28575" cap="rnd">
              <a:solidFill>
                <a:schemeClr val="accent1"/>
              </a:solidFill>
              <a:round/>
            </a:ln>
            <a:effectLst/>
          </c:spPr>
          <c:marker>
            <c:symbol val="circle"/>
            <c:size val="7"/>
            <c:spPr>
              <a:solidFill>
                <a:schemeClr val="accent1"/>
              </a:solidFill>
              <a:ln w="25400">
                <a:no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_-[$₦-46A]* #,##0_-;\-[$₦-46A]* #,##0_-;_-[$₦-46A]* "-"??_-;_-@_-</c:formatCode>
                <c:ptCount val="12"/>
                <c:pt idx="0">
                  <c:v>57155246</c:v>
                </c:pt>
                <c:pt idx="1">
                  <c:v>53238868</c:v>
                </c:pt>
                <c:pt idx="2">
                  <c:v>51055913</c:v>
                </c:pt>
                <c:pt idx="3">
                  <c:v>64148955</c:v>
                </c:pt>
                <c:pt idx="4">
                  <c:v>55568169</c:v>
                </c:pt>
                <c:pt idx="5">
                  <c:v>51315401</c:v>
                </c:pt>
                <c:pt idx="6">
                  <c:v>51245852</c:v>
                </c:pt>
                <c:pt idx="7">
                  <c:v>71807342</c:v>
                </c:pt>
                <c:pt idx="8">
                  <c:v>67776229</c:v>
                </c:pt>
                <c:pt idx="9">
                  <c:v>75237607</c:v>
                </c:pt>
                <c:pt idx="10">
                  <c:v>92162758</c:v>
                </c:pt>
                <c:pt idx="11">
                  <c:v>75089714</c:v>
                </c:pt>
              </c:numCache>
            </c:numRef>
          </c:val>
          <c:smooth val="1"/>
          <c:extLst>
            <c:ext xmlns:c16="http://schemas.microsoft.com/office/drawing/2014/chart" uri="{C3380CC4-5D6E-409C-BE32-E72D297353CC}">
              <c16:uniqueId val="{00000001-C585-4C75-8AC9-D422284BF518}"/>
            </c:ext>
          </c:extLst>
        </c:ser>
        <c:ser>
          <c:idx val="1"/>
          <c:order val="1"/>
          <c:tx>
            <c:strRef>
              <c:f>PivotTable!$C$10:$C$11</c:f>
              <c:strCache>
                <c:ptCount val="1"/>
                <c:pt idx="0">
                  <c:v>Ibadan</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PivotTable!$C$12:$C$24</c:f>
              <c:numCache>
                <c:formatCode>_-[$₦-46A]* #,##0_-;\-[$₦-46A]* #,##0_-;_-[$₦-46A]* "-"??_-;_-@_-</c:formatCode>
                <c:ptCount val="12"/>
                <c:pt idx="0">
                  <c:v>71289297</c:v>
                </c:pt>
                <c:pt idx="1">
                  <c:v>56255904</c:v>
                </c:pt>
                <c:pt idx="2">
                  <c:v>65656244</c:v>
                </c:pt>
                <c:pt idx="3">
                  <c:v>65067300</c:v>
                </c:pt>
                <c:pt idx="4">
                  <c:v>69415429</c:v>
                </c:pt>
                <c:pt idx="5">
                  <c:v>50347639</c:v>
                </c:pt>
                <c:pt idx="6">
                  <c:v>54624553</c:v>
                </c:pt>
                <c:pt idx="7">
                  <c:v>80532060</c:v>
                </c:pt>
                <c:pt idx="8">
                  <c:v>83514127</c:v>
                </c:pt>
                <c:pt idx="9">
                  <c:v>56981400</c:v>
                </c:pt>
                <c:pt idx="10">
                  <c:v>51636542</c:v>
                </c:pt>
                <c:pt idx="11">
                  <c:v>58665836</c:v>
                </c:pt>
              </c:numCache>
            </c:numRef>
          </c:val>
          <c:smooth val="0"/>
          <c:extLst>
            <c:ext xmlns:c16="http://schemas.microsoft.com/office/drawing/2014/chart" uri="{C3380CC4-5D6E-409C-BE32-E72D297353CC}">
              <c16:uniqueId val="{0000000D-72DE-409B-B8B3-EAF8D3B614AC}"/>
            </c:ext>
          </c:extLst>
        </c:ser>
        <c:ser>
          <c:idx val="2"/>
          <c:order val="2"/>
          <c:tx>
            <c:strRef>
              <c:f>PivotTable!$D$10:$D$11</c:f>
              <c:strCache>
                <c:ptCount val="1"/>
                <c:pt idx="0">
                  <c:v>Kano</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PivotTable!$D$12:$D$24</c:f>
              <c:numCache>
                <c:formatCode>_-[$₦-46A]* #,##0_-;\-[$₦-46A]* #,##0_-;_-[$₦-46A]* "-"??_-;_-@_-</c:formatCode>
                <c:ptCount val="12"/>
                <c:pt idx="0">
                  <c:v>51199514</c:v>
                </c:pt>
                <c:pt idx="1">
                  <c:v>47011483</c:v>
                </c:pt>
                <c:pt idx="2">
                  <c:v>59032850</c:v>
                </c:pt>
                <c:pt idx="3">
                  <c:v>48957000</c:v>
                </c:pt>
                <c:pt idx="4">
                  <c:v>85867130</c:v>
                </c:pt>
                <c:pt idx="5">
                  <c:v>44877094</c:v>
                </c:pt>
                <c:pt idx="6">
                  <c:v>46403689</c:v>
                </c:pt>
                <c:pt idx="7">
                  <c:v>39176039</c:v>
                </c:pt>
                <c:pt idx="8">
                  <c:v>56752050</c:v>
                </c:pt>
                <c:pt idx="9">
                  <c:v>45244452</c:v>
                </c:pt>
                <c:pt idx="10">
                  <c:v>51649738</c:v>
                </c:pt>
                <c:pt idx="11">
                  <c:v>70383336</c:v>
                </c:pt>
              </c:numCache>
            </c:numRef>
          </c:val>
          <c:smooth val="0"/>
          <c:extLst>
            <c:ext xmlns:c16="http://schemas.microsoft.com/office/drawing/2014/chart" uri="{C3380CC4-5D6E-409C-BE32-E72D297353CC}">
              <c16:uniqueId val="{0000000E-72DE-409B-B8B3-EAF8D3B614AC}"/>
            </c:ext>
          </c:extLst>
        </c:ser>
        <c:ser>
          <c:idx val="3"/>
          <c:order val="3"/>
          <c:tx>
            <c:strRef>
              <c:f>PivotTable!$E$10:$E$11</c:f>
              <c:strCache>
                <c:ptCount val="1"/>
                <c:pt idx="0">
                  <c:v>Lagos Island </c:v>
                </c:pt>
              </c:strCache>
            </c:strRef>
          </c:tx>
          <c:spPr>
            <a:ln w="28575" cap="rnd">
              <a:solidFill>
                <a:schemeClr val="accent4"/>
              </a:solidFill>
              <a:round/>
            </a:ln>
            <a:effectLst/>
          </c:spPr>
          <c:marker>
            <c:symbol val="circle"/>
            <c:size val="7"/>
            <c:spPr>
              <a:solidFill>
                <a:schemeClr val="accent4"/>
              </a:solidFill>
              <a:ln w="9525">
                <a:solidFill>
                  <a:schemeClr val="accent4"/>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PivotTable!$E$12:$E$24</c:f>
              <c:numCache>
                <c:formatCode>_-[$₦-46A]* #,##0_-;\-[$₦-46A]* #,##0_-;_-[$₦-46A]* "-"??_-;_-@_-</c:formatCode>
                <c:ptCount val="12"/>
                <c:pt idx="0">
                  <c:v>86108717</c:v>
                </c:pt>
                <c:pt idx="1">
                  <c:v>57129104</c:v>
                </c:pt>
                <c:pt idx="2">
                  <c:v>53515046</c:v>
                </c:pt>
                <c:pt idx="3">
                  <c:v>64524929</c:v>
                </c:pt>
                <c:pt idx="4">
                  <c:v>59083526</c:v>
                </c:pt>
                <c:pt idx="5">
                  <c:v>40178264</c:v>
                </c:pt>
                <c:pt idx="6">
                  <c:v>64131106</c:v>
                </c:pt>
                <c:pt idx="7">
                  <c:v>78667424</c:v>
                </c:pt>
                <c:pt idx="8">
                  <c:v>70611171</c:v>
                </c:pt>
                <c:pt idx="9">
                  <c:v>48475448</c:v>
                </c:pt>
                <c:pt idx="10">
                  <c:v>36510727</c:v>
                </c:pt>
                <c:pt idx="11">
                  <c:v>64510758</c:v>
                </c:pt>
              </c:numCache>
            </c:numRef>
          </c:val>
          <c:smooth val="0"/>
          <c:extLst>
            <c:ext xmlns:c16="http://schemas.microsoft.com/office/drawing/2014/chart" uri="{C3380CC4-5D6E-409C-BE32-E72D297353CC}">
              <c16:uniqueId val="{0000000F-72DE-409B-B8B3-EAF8D3B614AC}"/>
            </c:ext>
          </c:extLst>
        </c:ser>
        <c:ser>
          <c:idx val="4"/>
          <c:order val="4"/>
          <c:tx>
            <c:strRef>
              <c:f>PivotTable!$F$10:$F$11</c:f>
              <c:strCache>
                <c:ptCount val="1"/>
                <c:pt idx="0">
                  <c:v>Port Harcourt</c:v>
                </c:pt>
              </c:strCache>
            </c:strRef>
          </c:tx>
          <c:spPr>
            <a:ln w="28575" cap="rnd">
              <a:solidFill>
                <a:schemeClr val="accent6">
                  <a:lumMod val="60000"/>
                  <a:lumOff val="40000"/>
                </a:schemeClr>
              </a:solidFill>
              <a:round/>
            </a:ln>
            <a:effectLst/>
          </c:spPr>
          <c:marker>
            <c:symbol val="circle"/>
            <c:size val="7"/>
            <c:spPr>
              <a:solidFill>
                <a:schemeClr val="accent1"/>
              </a:solidFill>
              <a:ln w="9525">
                <a:solidFill>
                  <a:schemeClr val="accent5"/>
                </a:solidFill>
              </a:ln>
              <a:effectLst/>
            </c:spPr>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PivotTable!$F$12:$F$24</c:f>
              <c:numCache>
                <c:formatCode>_-[$₦-46A]* #,##0_-;\-[$₦-46A]* #,##0_-;_-[$₦-46A]* "-"??_-;_-@_-</c:formatCode>
                <c:ptCount val="12"/>
                <c:pt idx="0">
                  <c:v>93267558</c:v>
                </c:pt>
                <c:pt idx="1">
                  <c:v>64424694</c:v>
                </c:pt>
                <c:pt idx="2">
                  <c:v>63487547</c:v>
                </c:pt>
                <c:pt idx="3">
                  <c:v>70143619</c:v>
                </c:pt>
                <c:pt idx="4">
                  <c:v>73724465</c:v>
                </c:pt>
                <c:pt idx="5">
                  <c:v>68786885</c:v>
                </c:pt>
                <c:pt idx="6">
                  <c:v>81710952</c:v>
                </c:pt>
                <c:pt idx="7">
                  <c:v>78329878</c:v>
                </c:pt>
                <c:pt idx="8">
                  <c:v>65092338</c:v>
                </c:pt>
                <c:pt idx="9">
                  <c:v>60287232</c:v>
                </c:pt>
                <c:pt idx="10">
                  <c:v>80904868</c:v>
                </c:pt>
                <c:pt idx="11">
                  <c:v>61510257</c:v>
                </c:pt>
              </c:numCache>
            </c:numRef>
          </c:val>
          <c:smooth val="0"/>
          <c:extLst>
            <c:ext xmlns:c16="http://schemas.microsoft.com/office/drawing/2014/chart" uri="{C3380CC4-5D6E-409C-BE32-E72D297353CC}">
              <c16:uniqueId val="{00000010-72DE-409B-B8B3-EAF8D3B614AC}"/>
            </c:ext>
          </c:extLst>
        </c:ser>
        <c:dLbls>
          <c:showLegendKey val="0"/>
          <c:showVal val="0"/>
          <c:showCatName val="0"/>
          <c:showSerName val="0"/>
          <c:showPercent val="0"/>
          <c:showBubbleSize val="0"/>
        </c:dLbls>
        <c:marker val="1"/>
        <c:smooth val="0"/>
        <c:axId val="199147295"/>
        <c:axId val="199143935"/>
      </c:lineChart>
      <c:catAx>
        <c:axId val="1991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9143935"/>
        <c:crosses val="autoZero"/>
        <c:auto val="1"/>
        <c:lblAlgn val="ctr"/>
        <c:lblOffset val="100"/>
        <c:noMultiLvlLbl val="0"/>
      </c:catAx>
      <c:valAx>
        <c:axId val="199143935"/>
        <c:scaling>
          <c:orientation val="minMax"/>
          <c:max val="100000000"/>
          <c:min val="33000000"/>
        </c:scaling>
        <c:delete val="0"/>
        <c:axPos val="l"/>
        <c:numFmt formatCode="[$₦-46A]#,##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9147295"/>
        <c:crosses val="autoZero"/>
        <c:crossBetween val="between"/>
      </c:valAx>
      <c:spPr>
        <a:noFill/>
        <a:ln>
          <a:noFill/>
        </a:ln>
        <a:effectLst/>
      </c:spPr>
    </c:plotArea>
    <c:legend>
      <c:legendPos val="r"/>
      <c:layout>
        <c:manualLayout>
          <c:xMode val="edge"/>
          <c:yMode val="edge"/>
          <c:x val="0.8112385416038812"/>
          <c:y val="0"/>
          <c:w val="0.16887267131499745"/>
          <c:h val="0.989192480684448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(2).xlsx]PivotTable!top performing category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Bottom Performing</a:t>
            </a:r>
            <a:r>
              <a:rPr lang="en-US" sz="1200" b="1" baseline="0"/>
              <a:t> products</a:t>
            </a:r>
            <a:endParaRPr lang="en-US" sz="1200" b="1"/>
          </a:p>
        </c:rich>
      </c:tx>
      <c:layout>
        <c:manualLayout>
          <c:xMode val="edge"/>
          <c:yMode val="edge"/>
          <c:x val="0.1285425224900632"/>
          <c:y val="2.3235305955922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15393330224413"/>
          <c:y val="0.19362754963268702"/>
          <c:w val="0.59300095385188767"/>
          <c:h val="0.73513092881458475"/>
        </c:manualLayout>
      </c:layout>
      <c:barChart>
        <c:barDir val="bar"/>
        <c:grouping val="clustered"/>
        <c:varyColors val="0"/>
        <c:ser>
          <c:idx val="0"/>
          <c:order val="0"/>
          <c:tx>
            <c:strRef>
              <c:f>PivotTable!$B$59</c:f>
              <c:strCache>
                <c:ptCount val="1"/>
                <c:pt idx="0">
                  <c:v>Total</c:v>
                </c:pt>
              </c:strCache>
            </c:strRef>
          </c:tx>
          <c:spPr>
            <a:solidFill>
              <a:schemeClr val="accent1"/>
            </a:solidFill>
            <a:ln>
              <a:noFill/>
            </a:ln>
            <a:effectLst/>
          </c:spPr>
          <c:invertIfNegative val="0"/>
          <c:dLbls>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PivotTable!$A$60:$A$65</c:f>
              <c:strCache>
                <c:ptCount val="5"/>
                <c:pt idx="0">
                  <c:v>Electronics</c:v>
                </c:pt>
                <c:pt idx="1">
                  <c:v>Home Appliances</c:v>
                </c:pt>
                <c:pt idx="2">
                  <c:v>Clothing</c:v>
                </c:pt>
                <c:pt idx="3">
                  <c:v>Groceries</c:v>
                </c:pt>
                <c:pt idx="4">
                  <c:v>Cosmetics</c:v>
                </c:pt>
              </c:strCache>
            </c:strRef>
          </c:cat>
          <c:val>
            <c:numRef>
              <c:f>PivotTable!$B$60:$B$65</c:f>
              <c:numCache>
                <c:formatCode>_-[$₦-46A]* #,##0_-;\-[$₦-46A]* #,##0_-;_-[$₦-46A]* "-"??_-;_-@_-</c:formatCode>
                <c:ptCount val="5"/>
                <c:pt idx="0">
                  <c:v>2334360888</c:v>
                </c:pt>
                <c:pt idx="1">
                  <c:v>857504975</c:v>
                </c:pt>
                <c:pt idx="2">
                  <c:v>309323788</c:v>
                </c:pt>
                <c:pt idx="3">
                  <c:v>166125001</c:v>
                </c:pt>
                <c:pt idx="4">
                  <c:v>94144621</c:v>
                </c:pt>
              </c:numCache>
            </c:numRef>
          </c:val>
          <c:extLst>
            <c:ext xmlns:c16="http://schemas.microsoft.com/office/drawing/2014/chart" uri="{C3380CC4-5D6E-409C-BE32-E72D297353CC}">
              <c16:uniqueId val="{00000000-1518-4A64-8896-3D9035AECFFD}"/>
            </c:ext>
          </c:extLst>
        </c:ser>
        <c:dLbls>
          <c:dLblPos val="outEnd"/>
          <c:showLegendKey val="0"/>
          <c:showVal val="1"/>
          <c:showCatName val="0"/>
          <c:showSerName val="0"/>
          <c:showPercent val="0"/>
          <c:showBubbleSize val="0"/>
        </c:dLbls>
        <c:gapWidth val="40"/>
        <c:axId val="495638735"/>
        <c:axId val="495661295"/>
      </c:barChart>
      <c:catAx>
        <c:axId val="49563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61295"/>
        <c:crosses val="autoZero"/>
        <c:auto val="1"/>
        <c:lblAlgn val="ctr"/>
        <c:lblOffset val="100"/>
        <c:noMultiLvlLbl val="0"/>
      </c:catAx>
      <c:valAx>
        <c:axId val="495661295"/>
        <c:scaling>
          <c:orientation val="minMax"/>
        </c:scaling>
        <c:delete val="1"/>
        <c:axPos val="b"/>
        <c:numFmt formatCode="_-[$₦-46A]* #,##0_-;\-[$₦-46A]* #,##0_-;_-[$₦-46A]* &quot;-&quot;??_-;_-@_-" sourceLinked="1"/>
        <c:majorTickMark val="none"/>
        <c:minorTickMark val="none"/>
        <c:tickLblPos val="nextTo"/>
        <c:crossAx val="49563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(2).xlsx]PivotTable!bottom performing category</c:name>
    <c:fmtId val="1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Performing Products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85485027367967"/>
          <c:y val="0.26013513513513514"/>
          <c:w val="0.59913111041625211"/>
          <c:h val="0.65728228228228225"/>
        </c:manualLayout>
      </c:layout>
      <c:barChart>
        <c:barDir val="bar"/>
        <c:grouping val="clustered"/>
        <c:varyColors val="0"/>
        <c:ser>
          <c:idx val="0"/>
          <c:order val="0"/>
          <c:tx>
            <c:strRef>
              <c:f>PivotTable!$F$59</c:f>
              <c:strCache>
                <c:ptCount val="1"/>
                <c:pt idx="0">
                  <c:v>Total</c:v>
                </c:pt>
              </c:strCache>
            </c:strRef>
          </c:tx>
          <c:spPr>
            <a:solidFill>
              <a:schemeClr val="accent1"/>
            </a:solidFill>
            <a:ln>
              <a:noFill/>
            </a:ln>
            <a:effectLst/>
          </c:spPr>
          <c:invertIfNegative val="0"/>
          <c:dLbls>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PivotTable!$E$60:$E$65</c:f>
              <c:strCache>
                <c:ptCount val="5"/>
                <c:pt idx="0">
                  <c:v>Cosmetics</c:v>
                </c:pt>
                <c:pt idx="1">
                  <c:v>Groceries</c:v>
                </c:pt>
                <c:pt idx="2">
                  <c:v>Clothing</c:v>
                </c:pt>
                <c:pt idx="3">
                  <c:v>Home Appliances</c:v>
                </c:pt>
                <c:pt idx="4">
                  <c:v>Electronics</c:v>
                </c:pt>
              </c:strCache>
            </c:strRef>
          </c:cat>
          <c:val>
            <c:numRef>
              <c:f>PivotTable!$F$60:$F$65</c:f>
              <c:numCache>
                <c:formatCode>_-[$₦-46A]* #,##0_-;\-[$₦-46A]* #,##0_-;_-[$₦-46A]* "-"??_-;_-@_-</c:formatCode>
                <c:ptCount val="5"/>
                <c:pt idx="0">
                  <c:v>94144621</c:v>
                </c:pt>
                <c:pt idx="1">
                  <c:v>166125001</c:v>
                </c:pt>
                <c:pt idx="2">
                  <c:v>309323788</c:v>
                </c:pt>
                <c:pt idx="3">
                  <c:v>857504975</c:v>
                </c:pt>
                <c:pt idx="4">
                  <c:v>2334360888</c:v>
                </c:pt>
              </c:numCache>
            </c:numRef>
          </c:val>
          <c:extLst>
            <c:ext xmlns:c16="http://schemas.microsoft.com/office/drawing/2014/chart" uri="{C3380CC4-5D6E-409C-BE32-E72D297353CC}">
              <c16:uniqueId val="{00000000-9C87-44EF-B827-FE32EE4C81CA}"/>
            </c:ext>
          </c:extLst>
        </c:ser>
        <c:dLbls>
          <c:dLblPos val="outEnd"/>
          <c:showLegendKey val="0"/>
          <c:showVal val="1"/>
          <c:showCatName val="0"/>
          <c:showSerName val="0"/>
          <c:showPercent val="0"/>
          <c:showBubbleSize val="0"/>
        </c:dLbls>
        <c:gapWidth val="40"/>
        <c:axId val="177220191"/>
        <c:axId val="177216351"/>
      </c:barChart>
      <c:catAx>
        <c:axId val="17722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216351"/>
        <c:crosses val="autoZero"/>
        <c:auto val="1"/>
        <c:lblAlgn val="ctr"/>
        <c:lblOffset val="100"/>
        <c:noMultiLvlLbl val="0"/>
      </c:catAx>
      <c:valAx>
        <c:axId val="177216351"/>
        <c:scaling>
          <c:orientation val="minMax"/>
        </c:scaling>
        <c:delete val="1"/>
        <c:axPos val="b"/>
        <c:numFmt formatCode="_-[$₦-46A]* #,##0_-;\-[$₦-46A]* #,##0_-;_-[$₦-46A]* &quot;-&quot;??_-;_-@_-" sourceLinked="1"/>
        <c:majorTickMark val="none"/>
        <c:minorTickMark val="none"/>
        <c:tickLblPos val="nextTo"/>
        <c:crossAx val="17722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ELITE (2).xlsx]PivotTable!payment method distribution</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PivotTable!$B$72</c:f>
              <c:strCache>
                <c:ptCount val="1"/>
                <c:pt idx="0">
                  <c:v>Total</c:v>
                </c:pt>
              </c:strCache>
            </c:strRef>
          </c:tx>
          <c:spPr>
            <a:solidFill>
              <a:schemeClr val="accent1"/>
            </a:solidFill>
            <a:ln>
              <a:noFill/>
            </a:ln>
            <a:effectLst/>
          </c:spPr>
          <c:invertIfNegative val="0"/>
          <c:cat>
            <c:multiLvlStrRef>
              <c:f>PivotTable!$A$73:$A$103</c:f>
              <c:multiLvlStrCache>
                <c:ptCount val="25"/>
                <c:lvl>
                  <c:pt idx="0">
                    <c:v>Pos</c:v>
                  </c:pt>
                  <c:pt idx="1">
                    <c:v>Cash</c:v>
                  </c:pt>
                  <c:pt idx="2">
                    <c:v>N/A</c:v>
                  </c:pt>
                  <c:pt idx="3">
                    <c:v>Transfer</c:v>
                  </c:pt>
                  <c:pt idx="4">
                    <c:v>Online</c:v>
                  </c:pt>
                  <c:pt idx="5">
                    <c:v>Cash</c:v>
                  </c:pt>
                  <c:pt idx="6">
                    <c:v>Pos</c:v>
                  </c:pt>
                  <c:pt idx="7">
                    <c:v>Transfer</c:v>
                  </c:pt>
                  <c:pt idx="8">
                    <c:v>N/A</c:v>
                  </c:pt>
                  <c:pt idx="9">
                    <c:v>Online</c:v>
                  </c:pt>
                  <c:pt idx="10">
                    <c:v>Pos</c:v>
                  </c:pt>
                  <c:pt idx="11">
                    <c:v>N/A</c:v>
                  </c:pt>
                  <c:pt idx="12">
                    <c:v>Cash</c:v>
                  </c:pt>
                  <c:pt idx="13">
                    <c:v>Transfer</c:v>
                  </c:pt>
                  <c:pt idx="14">
                    <c:v>Online</c:v>
                  </c:pt>
                  <c:pt idx="15">
                    <c:v>Pos</c:v>
                  </c:pt>
                  <c:pt idx="16">
                    <c:v>N/A</c:v>
                  </c:pt>
                  <c:pt idx="17">
                    <c:v>Transfer</c:v>
                  </c:pt>
                  <c:pt idx="18">
                    <c:v>Cash</c:v>
                  </c:pt>
                  <c:pt idx="19">
                    <c:v>Online</c:v>
                  </c:pt>
                  <c:pt idx="20">
                    <c:v>Transfer</c:v>
                  </c:pt>
                  <c:pt idx="21">
                    <c:v>Pos</c:v>
                  </c:pt>
                  <c:pt idx="22">
                    <c:v>N/A</c:v>
                  </c:pt>
                  <c:pt idx="23">
                    <c:v>Cash</c:v>
                  </c:pt>
                  <c:pt idx="24">
                    <c:v>Online</c:v>
                  </c:pt>
                </c:lvl>
                <c:lvl>
                  <c:pt idx="0">
                    <c:v>Abuja Central</c:v>
                  </c:pt>
                  <c:pt idx="5">
                    <c:v>Ibadan</c:v>
                  </c:pt>
                  <c:pt idx="10">
                    <c:v>Kano</c:v>
                  </c:pt>
                  <c:pt idx="15">
                    <c:v>Lagos Island </c:v>
                  </c:pt>
                  <c:pt idx="20">
                    <c:v>Port Harcourt</c:v>
                  </c:pt>
                </c:lvl>
              </c:multiLvlStrCache>
            </c:multiLvlStrRef>
          </c:cat>
          <c:val>
            <c:numRef>
              <c:f>PivotTable!$B$73:$B$103</c:f>
              <c:numCache>
                <c:formatCode>General</c:formatCode>
                <c:ptCount val="25"/>
                <c:pt idx="0">
                  <c:v>330</c:v>
                </c:pt>
                <c:pt idx="1">
                  <c:v>225</c:v>
                </c:pt>
                <c:pt idx="2">
                  <c:v>219</c:v>
                </c:pt>
                <c:pt idx="3">
                  <c:v>214</c:v>
                </c:pt>
                <c:pt idx="4">
                  <c:v>112</c:v>
                </c:pt>
                <c:pt idx="5">
                  <c:v>334</c:v>
                </c:pt>
                <c:pt idx="6">
                  <c:v>227</c:v>
                </c:pt>
                <c:pt idx="7">
                  <c:v>223</c:v>
                </c:pt>
                <c:pt idx="8">
                  <c:v>212</c:v>
                </c:pt>
                <c:pt idx="9">
                  <c:v>104</c:v>
                </c:pt>
                <c:pt idx="10">
                  <c:v>346</c:v>
                </c:pt>
                <c:pt idx="11">
                  <c:v>227</c:v>
                </c:pt>
                <c:pt idx="12">
                  <c:v>214</c:v>
                </c:pt>
                <c:pt idx="13">
                  <c:v>198</c:v>
                </c:pt>
                <c:pt idx="14">
                  <c:v>115</c:v>
                </c:pt>
                <c:pt idx="15">
                  <c:v>311</c:v>
                </c:pt>
                <c:pt idx="16">
                  <c:v>233</c:v>
                </c:pt>
                <c:pt idx="17">
                  <c:v>231</c:v>
                </c:pt>
                <c:pt idx="18">
                  <c:v>206</c:v>
                </c:pt>
                <c:pt idx="19">
                  <c:v>119</c:v>
                </c:pt>
                <c:pt idx="20">
                  <c:v>251</c:v>
                </c:pt>
                <c:pt idx="21">
                  <c:v>251</c:v>
                </c:pt>
                <c:pt idx="22">
                  <c:v>239</c:v>
                </c:pt>
                <c:pt idx="23">
                  <c:v>235</c:v>
                </c:pt>
                <c:pt idx="24">
                  <c:v>124</c:v>
                </c:pt>
              </c:numCache>
            </c:numRef>
          </c:val>
          <c:extLst>
            <c:ext xmlns:c16="http://schemas.microsoft.com/office/drawing/2014/chart" uri="{C3380CC4-5D6E-409C-BE32-E72D297353CC}">
              <c16:uniqueId val="{00000000-DFC8-40D1-BEFE-5BF12697F557}"/>
            </c:ext>
          </c:extLst>
        </c:ser>
        <c:dLbls>
          <c:showLegendKey val="0"/>
          <c:showVal val="0"/>
          <c:showCatName val="0"/>
          <c:showSerName val="0"/>
          <c:showPercent val="0"/>
          <c:showBubbleSize val="0"/>
        </c:dLbls>
        <c:gapWidth val="40"/>
        <c:overlap val="-27"/>
        <c:axId val="495648335"/>
        <c:axId val="495641615"/>
      </c:barChart>
      <c:catAx>
        <c:axId val="49564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41615"/>
        <c:crosses val="autoZero"/>
        <c:auto val="1"/>
        <c:lblAlgn val="ctr"/>
        <c:lblOffset val="100"/>
        <c:noMultiLvlLbl val="0"/>
      </c:catAx>
      <c:valAx>
        <c:axId val="495641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564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'All in one branches'!$W$15</c:f>
              <c:strCache>
                <c:ptCount val="1"/>
                <c:pt idx="0">
                  <c:v>Returned(Yes)</c:v>
                </c:pt>
              </c:strCache>
            </c:strRef>
          </c:tx>
          <c:spPr>
            <a:solidFill>
              <a:schemeClr val="accent1"/>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branches'!$W$16:$W$20</c:f>
              <c:numCache>
                <c:formatCode>General</c:formatCode>
                <c:ptCount val="5"/>
                <c:pt idx="0">
                  <c:v>823</c:v>
                </c:pt>
                <c:pt idx="1">
                  <c:v>340</c:v>
                </c:pt>
                <c:pt idx="2">
                  <c:v>355</c:v>
                </c:pt>
                <c:pt idx="3">
                  <c:v>225</c:v>
                </c:pt>
                <c:pt idx="4">
                  <c:v>253</c:v>
                </c:pt>
              </c:numCache>
            </c:numRef>
          </c:val>
          <c:extLst>
            <c:ext xmlns:c16="http://schemas.microsoft.com/office/drawing/2014/chart" uri="{C3380CC4-5D6E-409C-BE32-E72D297353CC}">
              <c16:uniqueId val="{00000000-57FA-4D90-8F89-27032DC549E9}"/>
            </c:ext>
          </c:extLst>
        </c:ser>
        <c:ser>
          <c:idx val="1"/>
          <c:order val="1"/>
          <c:tx>
            <c:strRef>
              <c:f>'All in one branches'!$X$15</c:f>
              <c:strCache>
                <c:ptCount val="1"/>
                <c:pt idx="0">
                  <c:v>Not Returned (No)</c:v>
                </c:pt>
              </c:strCache>
            </c:strRef>
          </c:tx>
          <c:spPr>
            <a:solidFill>
              <a:schemeClr val="accent2"/>
            </a:solidFill>
            <a:ln>
              <a:noFill/>
            </a:ln>
            <a:effectLst/>
          </c:spPr>
          <c:invertIfNegative val="0"/>
          <c:dLbls>
            <c:delete val="1"/>
          </c:dLbls>
          <c:cat>
            <c:strRef>
              <c:f>'All in one branches'!$V$16:$V$20</c:f>
              <c:strCache>
                <c:ptCount val="5"/>
                <c:pt idx="0">
                  <c:v>Electronics</c:v>
                </c:pt>
                <c:pt idx="1">
                  <c:v>Groceries</c:v>
                </c:pt>
                <c:pt idx="2">
                  <c:v>Clothing</c:v>
                </c:pt>
                <c:pt idx="3">
                  <c:v>Home Appliances</c:v>
                </c:pt>
                <c:pt idx="4">
                  <c:v>Cosmetics</c:v>
                </c:pt>
              </c:strCache>
            </c:strRef>
          </c:cat>
          <c:val>
            <c:numRef>
              <c:f>'All in one branches'!$X$16:$X$20</c:f>
              <c:numCache>
                <c:formatCode>General</c:formatCode>
                <c:ptCount val="5"/>
                <c:pt idx="0">
                  <c:v>823</c:v>
                </c:pt>
                <c:pt idx="1">
                  <c:v>832</c:v>
                </c:pt>
                <c:pt idx="2">
                  <c:v>838</c:v>
                </c:pt>
                <c:pt idx="3">
                  <c:v>576</c:v>
                </c:pt>
                <c:pt idx="4">
                  <c:v>671</c:v>
                </c:pt>
              </c:numCache>
            </c:numRef>
          </c:val>
          <c:extLst>
            <c:ext xmlns:c16="http://schemas.microsoft.com/office/drawing/2014/chart" uri="{C3380CC4-5D6E-409C-BE32-E72D297353CC}">
              <c16:uniqueId val="{00000001-57FA-4D90-8F89-27032DC549E9}"/>
            </c:ext>
          </c:extLst>
        </c:ser>
        <c:dLbls>
          <c:showLegendKey val="0"/>
          <c:showVal val="1"/>
          <c:showCatName val="0"/>
          <c:showSerName val="0"/>
          <c:showPercent val="0"/>
          <c:showBubbleSize val="0"/>
        </c:dLbls>
        <c:gapWidth val="40"/>
        <c:overlap val="-27"/>
        <c:axId val="498952175"/>
        <c:axId val="498975215"/>
      </c:barChart>
      <c:lineChart>
        <c:grouping val="standard"/>
        <c:varyColors val="0"/>
        <c:ser>
          <c:idx val="2"/>
          <c:order val="2"/>
          <c:tx>
            <c:strRef>
              <c:f>'All in one branches'!$Z$15</c:f>
              <c:strCache>
                <c:ptCount val="1"/>
                <c:pt idx="0">
                  <c:v>Return 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in one branches'!$V$16:$V$20</c:f>
              <c:strCache>
                <c:ptCount val="5"/>
                <c:pt idx="0">
                  <c:v>Electronics</c:v>
                </c:pt>
                <c:pt idx="1">
                  <c:v>Groceries</c:v>
                </c:pt>
                <c:pt idx="2">
                  <c:v>Clothing</c:v>
                </c:pt>
                <c:pt idx="3">
                  <c:v>Home Appliances</c:v>
                </c:pt>
                <c:pt idx="4">
                  <c:v>Cosmetics</c:v>
                </c:pt>
              </c:strCache>
            </c:strRef>
          </c:cat>
          <c:val>
            <c:numRef>
              <c:f>'All in one branches'!$Z$16:$Z$20</c:f>
              <c:numCache>
                <c:formatCode>0%</c:formatCode>
                <c:ptCount val="5"/>
                <c:pt idx="0">
                  <c:v>0.5</c:v>
                </c:pt>
                <c:pt idx="1">
                  <c:v>0.29010238907849828</c:v>
                </c:pt>
                <c:pt idx="2">
                  <c:v>0.297569153394803</c:v>
                </c:pt>
                <c:pt idx="3">
                  <c:v>0.2808988764044944</c:v>
                </c:pt>
                <c:pt idx="4">
                  <c:v>0.27380952380952384</c:v>
                </c:pt>
              </c:numCache>
            </c:numRef>
          </c:val>
          <c:smooth val="1"/>
          <c:extLst>
            <c:ext xmlns:c16="http://schemas.microsoft.com/office/drawing/2014/chart" uri="{C3380CC4-5D6E-409C-BE32-E72D297353CC}">
              <c16:uniqueId val="{00000002-57FA-4D90-8F89-27032DC549E9}"/>
            </c:ext>
          </c:extLst>
        </c:ser>
        <c:dLbls>
          <c:showLegendKey val="0"/>
          <c:showVal val="1"/>
          <c:showCatName val="0"/>
          <c:showSerName val="0"/>
          <c:showPercent val="0"/>
          <c:showBubbleSize val="0"/>
        </c:dLbls>
        <c:marker val="1"/>
        <c:smooth val="0"/>
        <c:axId val="498963695"/>
        <c:axId val="498951215"/>
      </c:lineChart>
      <c:catAx>
        <c:axId val="4989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98975215"/>
        <c:crosses val="autoZero"/>
        <c:auto val="1"/>
        <c:lblAlgn val="ctr"/>
        <c:lblOffset val="100"/>
        <c:noMultiLvlLbl val="0"/>
      </c:catAx>
      <c:valAx>
        <c:axId val="49897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2175"/>
        <c:crosses val="autoZero"/>
        <c:crossBetween val="between"/>
      </c:valAx>
      <c:valAx>
        <c:axId val="4989512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3695"/>
        <c:crosses val="max"/>
        <c:crossBetween val="between"/>
      </c:valAx>
      <c:catAx>
        <c:axId val="498963695"/>
        <c:scaling>
          <c:orientation val="minMax"/>
        </c:scaling>
        <c:delete val="1"/>
        <c:axPos val="b"/>
        <c:numFmt formatCode="General" sourceLinked="1"/>
        <c:majorTickMark val="none"/>
        <c:minorTickMark val="none"/>
        <c:tickLblPos val="nextTo"/>
        <c:crossAx val="49895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897027766668846E-2"/>
          <c:y val="4.6762581098098319E-2"/>
          <c:w val="0.81151619017655285"/>
          <c:h val="0.67431733995782794"/>
        </c:manualLayout>
      </c:layout>
      <c:doughnutChart>
        <c:varyColors val="1"/>
        <c:ser>
          <c:idx val="0"/>
          <c:order val="0"/>
          <c:tx>
            <c:strRef>
              <c:f>PivotTable!$L$3</c:f>
              <c:strCache>
                <c:ptCount val="1"/>
                <c:pt idx="0">
                  <c:v> Customer Satisfaction Score</c:v>
                </c:pt>
              </c:strCache>
            </c:strRef>
          </c:tx>
          <c:explosion val="1"/>
          <c:dPt>
            <c:idx val="0"/>
            <c:bubble3D val="0"/>
            <c:spPr>
              <a:solidFill>
                <a:schemeClr val="accent1"/>
              </a:solidFill>
              <a:ln w="0">
                <a:solidFill>
                  <a:schemeClr val="lt1"/>
                </a:solidFill>
              </a:ln>
              <a:effectLst/>
            </c:spPr>
            <c:extLst>
              <c:ext xmlns:c16="http://schemas.microsoft.com/office/drawing/2014/chart" uri="{C3380CC4-5D6E-409C-BE32-E72D297353CC}">
                <c16:uniqueId val="{00000001-7451-44EF-9D5C-BEB7D39A28DD}"/>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7451-44EF-9D5C-BEB7D39A28DD}"/>
              </c:ext>
            </c:extLst>
          </c:dPt>
          <c:dPt>
            <c:idx val="2"/>
            <c:bubble3D val="0"/>
            <c:spPr>
              <a:solidFill>
                <a:schemeClr val="accent3"/>
              </a:solidFill>
              <a:ln w="0" cap="rnd">
                <a:solidFill>
                  <a:schemeClr val="lt1"/>
                </a:solidFill>
              </a:ln>
              <a:effectLst/>
            </c:spPr>
            <c:extLst>
              <c:ext xmlns:c16="http://schemas.microsoft.com/office/drawing/2014/chart" uri="{C3380CC4-5D6E-409C-BE32-E72D297353CC}">
                <c16:uniqueId val="{00000005-7451-44EF-9D5C-BEB7D39A28DD}"/>
              </c:ext>
            </c:extLst>
          </c:dPt>
          <c:dPt>
            <c:idx val="3"/>
            <c:bubble3D val="0"/>
            <c:spPr>
              <a:solidFill>
                <a:schemeClr val="accent4"/>
              </a:solidFill>
              <a:ln w="0">
                <a:solidFill>
                  <a:schemeClr val="lt1"/>
                </a:solidFill>
              </a:ln>
              <a:effectLst/>
            </c:spPr>
            <c:extLst>
              <c:ext xmlns:c16="http://schemas.microsoft.com/office/drawing/2014/chart" uri="{C3380CC4-5D6E-409C-BE32-E72D297353CC}">
                <c16:uniqueId val="{00000007-7451-44EF-9D5C-BEB7D39A28DD}"/>
              </c:ext>
            </c:extLst>
          </c:dPt>
          <c:dPt>
            <c:idx val="4"/>
            <c:bubble3D val="0"/>
            <c:spPr>
              <a:solidFill>
                <a:schemeClr val="accent5"/>
              </a:solidFill>
              <a:ln w="0">
                <a:solidFill>
                  <a:schemeClr val="lt1"/>
                </a:solidFill>
              </a:ln>
              <a:effectLst/>
            </c:spPr>
            <c:extLst>
              <c:ext xmlns:c16="http://schemas.microsoft.com/office/drawing/2014/chart" uri="{C3380CC4-5D6E-409C-BE32-E72D297353CC}">
                <c16:uniqueId val="{00000009-7451-44EF-9D5C-BEB7D39A28DD}"/>
              </c:ext>
            </c:extLst>
          </c:dPt>
          <c:dLbls>
            <c:dLbl>
              <c:idx val="0"/>
              <c:layout>
                <c:manualLayout>
                  <c:x val="0.13196322486256429"/>
                  <c:y val="-3.51626323660263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51-44EF-9D5C-BEB7D39A28DD}"/>
                </c:ext>
              </c:extLst>
            </c:dLbl>
            <c:dLbl>
              <c:idx val="1"/>
              <c:layout>
                <c:manualLayout>
                  <c:x val="0.11876690237630785"/>
                  <c:y val="7.0325264732052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51-44EF-9D5C-BEB7D39A28DD}"/>
                </c:ext>
              </c:extLst>
            </c:dLbl>
            <c:dLbl>
              <c:idx val="2"/>
              <c:layout>
                <c:manualLayout>
                  <c:x val="-1.3196322486256429E-2"/>
                  <c:y val="0.10548789709807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51-44EF-9D5C-BEB7D39A28DD}"/>
                </c:ext>
              </c:extLst>
            </c:dLbl>
            <c:dLbl>
              <c:idx val="3"/>
              <c:layout>
                <c:manualLayout>
                  <c:x val="-0.10996935405213693"/>
                  <c:y val="-2.6371974274519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51-44EF-9D5C-BEB7D39A28DD}"/>
                </c:ext>
              </c:extLst>
            </c:dLbl>
            <c:dLbl>
              <c:idx val="4"/>
              <c:layout>
                <c:manualLayout>
                  <c:x val="-0.12316567653839333"/>
                  <c:y val="-6.1534606640546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51-44EF-9D5C-BEB7D39A28D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PivotTable!$J$4:$J$8</c:f>
              <c:strCache>
                <c:ptCount val="5"/>
                <c:pt idx="0">
                  <c:v>Clothing</c:v>
                </c:pt>
                <c:pt idx="1">
                  <c:v>Cosmetics</c:v>
                </c:pt>
                <c:pt idx="2">
                  <c:v>Electronics</c:v>
                </c:pt>
                <c:pt idx="3">
                  <c:v>Groceries</c:v>
                </c:pt>
                <c:pt idx="4">
                  <c:v>Home Appliances</c:v>
                </c:pt>
              </c:strCache>
            </c:strRef>
          </c:cat>
          <c:val>
            <c:numRef>
              <c:f>PivotTable!$L$4:$L$8</c:f>
              <c:numCache>
                <c:formatCode>0%</c:formatCode>
                <c:ptCount val="5"/>
                <c:pt idx="0">
                  <c:v>0.2290909090909091</c:v>
                </c:pt>
                <c:pt idx="1">
                  <c:v>0.1750909090909091</c:v>
                </c:pt>
                <c:pt idx="2">
                  <c:v>0.22018181818181817</c:v>
                </c:pt>
                <c:pt idx="3">
                  <c:v>0.22290909090909092</c:v>
                </c:pt>
                <c:pt idx="4">
                  <c:v>0.15272727272727274</c:v>
                </c:pt>
              </c:numCache>
            </c:numRef>
          </c:val>
          <c:extLst>
            <c:ext xmlns:c16="http://schemas.microsoft.com/office/drawing/2014/chart" uri="{C3380CC4-5D6E-409C-BE32-E72D297353CC}">
              <c16:uniqueId val="{0000000A-7451-44EF-9D5C-BEB7D39A28DD}"/>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0.10741541899472838"/>
          <c:y val="0.82202378253711539"/>
          <c:w val="0.86125991404567759"/>
          <c:h val="0.15459445129508198"/>
        </c:manualLayout>
      </c:layout>
      <c:overlay val="0"/>
      <c:spPr>
        <a:noFill/>
        <a:ln w="0">
          <a:solidFill>
            <a:schemeClr val="lt1"/>
          </a:solidFill>
        </a:ln>
        <a:effectLst/>
      </c:spPr>
      <c:txPr>
        <a:bodyPr rot="0" spcFirstLastPara="1" vertOverflow="ellipsis" vert="horz" wrap="square" anchor="ctr" anchorCtr="1"/>
        <a:lstStyle/>
        <a:p>
          <a:pPr>
            <a:defRPr sz="1100" b="1" i="0" u="none" strike="noStrike" kern="1200" baseline="0">
              <a:ln>
                <a:noFill/>
              </a:ln>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4.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3.xml"/><Relationship Id="rId16" Type="http://schemas.openxmlformats.org/officeDocument/2006/relationships/image" Target="../media/image10.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5.png"/><Relationship Id="rId5" Type="http://schemas.openxmlformats.org/officeDocument/2006/relationships/chart" Target="../charts/chart16.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5.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26</xdr:col>
      <xdr:colOff>217170</xdr:colOff>
      <xdr:row>0</xdr:row>
      <xdr:rowOff>36195</xdr:rowOff>
    </xdr:from>
    <xdr:to>
      <xdr:col>33</xdr:col>
      <xdr:colOff>310515</xdr:colOff>
      <xdr:row>15</xdr:row>
      <xdr:rowOff>36195</xdr:rowOff>
    </xdr:to>
    <xdr:graphicFrame macro="">
      <xdr:nvGraphicFramePr>
        <xdr:cNvPr id="5" name="Chart 4">
          <a:extLst>
            <a:ext uri="{FF2B5EF4-FFF2-40B4-BE49-F238E27FC236}">
              <a16:creationId xmlns:a16="http://schemas.microsoft.com/office/drawing/2014/main" id="{9D6252D9-15DD-E6BF-F357-C270E4A9A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340995</xdr:colOff>
      <xdr:row>1</xdr:row>
      <xdr:rowOff>112395</xdr:rowOff>
    </xdr:from>
    <xdr:to>
      <xdr:col>22</xdr:col>
      <xdr:colOff>295275</xdr:colOff>
      <xdr:row>15</xdr:row>
      <xdr:rowOff>19050</xdr:rowOff>
    </xdr:to>
    <mc:AlternateContent xmlns:mc="http://schemas.openxmlformats.org/markup-compatibility/2006" xmlns:a14="http://schemas.microsoft.com/office/drawing/2010/main">
      <mc:Choice Requires="a14">
        <xdr:graphicFrame macro="">
          <xdr:nvGraphicFramePr>
            <xdr:cNvPr id="2" name="Quarters (Date)">
              <a:extLst>
                <a:ext uri="{FF2B5EF4-FFF2-40B4-BE49-F238E27FC236}">
                  <a16:creationId xmlns:a16="http://schemas.microsoft.com/office/drawing/2014/main" id="{3BEE48F1-88C3-FC69-D2A5-F28305032C86}"/>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8819495" y="302895"/>
              <a:ext cx="1783080"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257175</xdr:colOff>
      <xdr:row>17</xdr:row>
      <xdr:rowOff>47625</xdr:rowOff>
    </xdr:from>
    <xdr:to>
      <xdr:col>22</xdr:col>
      <xdr:colOff>200025</xdr:colOff>
      <xdr:row>30</xdr:row>
      <xdr:rowOff>137160</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AFB1733C-C5B3-0960-960E-8A8E2CE2EB6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9436715" y="3156585"/>
              <a:ext cx="177165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42</xdr:col>
      <xdr:colOff>463380</xdr:colOff>
      <xdr:row>60</xdr:row>
      <xdr:rowOff>114919</xdr:rowOff>
    </xdr:from>
    <xdr:to>
      <xdr:col>58</xdr:col>
      <xdr:colOff>422808</xdr:colOff>
      <xdr:row>84</xdr:row>
      <xdr:rowOff>169906</xdr:rowOff>
    </xdr:to>
    <xdr:graphicFrame macro="">
      <xdr:nvGraphicFramePr>
        <xdr:cNvPr id="2" name="Chart 1">
          <a:extLst>
            <a:ext uri="{FF2B5EF4-FFF2-40B4-BE49-F238E27FC236}">
              <a16:creationId xmlns:a16="http://schemas.microsoft.com/office/drawing/2014/main" id="{251CAFF3-7A14-4A42-8D71-BFEBD24AB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441960</xdr:colOff>
      <xdr:row>3</xdr:row>
      <xdr:rowOff>45720</xdr:rowOff>
    </xdr:from>
    <xdr:to>
      <xdr:col>6</xdr:col>
      <xdr:colOff>68580</xdr:colOff>
      <xdr:row>14</xdr:row>
      <xdr:rowOff>15240</xdr:rowOff>
    </xdr:to>
    <xdr:graphicFrame macro="">
      <xdr:nvGraphicFramePr>
        <xdr:cNvPr id="3" name="Chart 2">
          <a:extLst>
            <a:ext uri="{FF2B5EF4-FFF2-40B4-BE49-F238E27FC236}">
              <a16:creationId xmlns:a16="http://schemas.microsoft.com/office/drawing/2014/main" id="{BA17CAA1-1C2D-4D3F-BA0C-476310CEF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458641</xdr:colOff>
      <xdr:row>4</xdr:row>
      <xdr:rowOff>155697</xdr:rowOff>
    </xdr:from>
    <xdr:to>
      <xdr:col>57</xdr:col>
      <xdr:colOff>453081</xdr:colOff>
      <xdr:row>34</xdr:row>
      <xdr:rowOff>41189</xdr:rowOff>
    </xdr:to>
    <xdr:graphicFrame macro="">
      <xdr:nvGraphicFramePr>
        <xdr:cNvPr id="4" name="Chart 3">
          <a:extLst>
            <a:ext uri="{FF2B5EF4-FFF2-40B4-BE49-F238E27FC236}">
              <a16:creationId xmlns:a16="http://schemas.microsoft.com/office/drawing/2014/main" id="{9745A99D-0B14-4076-83AD-30BFF142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275351</xdr:colOff>
      <xdr:row>1</xdr:row>
      <xdr:rowOff>159402</xdr:rowOff>
    </xdr:from>
    <xdr:to>
      <xdr:col>17</xdr:col>
      <xdr:colOff>76613</xdr:colOff>
      <xdr:row>15</xdr:row>
      <xdr:rowOff>8341</xdr:rowOff>
    </xdr:to>
    <xdr:graphicFrame macro="">
      <xdr:nvGraphicFramePr>
        <xdr:cNvPr id="5" name="Chart 4">
          <a:extLst>
            <a:ext uri="{FF2B5EF4-FFF2-40B4-BE49-F238E27FC236}">
              <a16:creationId xmlns:a16="http://schemas.microsoft.com/office/drawing/2014/main" id="{B10ACB84-7BD5-461E-BC16-746A72232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66932</xdr:colOff>
      <xdr:row>18</xdr:row>
      <xdr:rowOff>156723</xdr:rowOff>
    </xdr:from>
    <xdr:to>
      <xdr:col>12</xdr:col>
      <xdr:colOff>112652</xdr:colOff>
      <xdr:row>27</xdr:row>
      <xdr:rowOff>117491</xdr:rowOff>
    </xdr:to>
    <xdr:graphicFrame macro="">
      <xdr:nvGraphicFramePr>
        <xdr:cNvPr id="6" name="Chart 5">
          <a:extLst>
            <a:ext uri="{FF2B5EF4-FFF2-40B4-BE49-F238E27FC236}">
              <a16:creationId xmlns:a16="http://schemas.microsoft.com/office/drawing/2014/main" id="{A1DF6E40-5FFD-458E-83C0-3B2F2ECF4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413951</xdr:colOff>
      <xdr:row>34</xdr:row>
      <xdr:rowOff>51693</xdr:rowOff>
    </xdr:from>
    <xdr:to>
      <xdr:col>10</xdr:col>
      <xdr:colOff>100914</xdr:colOff>
      <xdr:row>49</xdr:row>
      <xdr:rowOff>51693</xdr:rowOff>
    </xdr:to>
    <xdr:graphicFrame macro="">
      <xdr:nvGraphicFramePr>
        <xdr:cNvPr id="7" name="Chart 6">
          <a:extLst>
            <a:ext uri="{FF2B5EF4-FFF2-40B4-BE49-F238E27FC236}">
              <a16:creationId xmlns:a16="http://schemas.microsoft.com/office/drawing/2014/main" id="{8AF7F346-F7F0-4C8E-9143-5155F50CA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593536</xdr:colOff>
      <xdr:row>5</xdr:row>
      <xdr:rowOff>29038</xdr:rowOff>
    </xdr:from>
    <xdr:to>
      <xdr:col>38</xdr:col>
      <xdr:colOff>571500</xdr:colOff>
      <xdr:row>51</xdr:row>
      <xdr:rowOff>77229</xdr:rowOff>
    </xdr:to>
    <xdr:graphicFrame macro="">
      <xdr:nvGraphicFramePr>
        <xdr:cNvPr id="8" name="Chart 7">
          <a:extLst>
            <a:ext uri="{FF2B5EF4-FFF2-40B4-BE49-F238E27FC236}">
              <a16:creationId xmlns:a16="http://schemas.microsoft.com/office/drawing/2014/main" id="{084B09CE-8307-4C77-B0FF-85B266BBB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484179</xdr:colOff>
      <xdr:row>28</xdr:row>
      <xdr:rowOff>130364</xdr:rowOff>
    </xdr:from>
    <xdr:to>
      <xdr:col>20</xdr:col>
      <xdr:colOff>391297</xdr:colOff>
      <xdr:row>64</xdr:row>
      <xdr:rowOff>61784</xdr:rowOff>
    </xdr:to>
    <xdr:graphicFrame macro="">
      <xdr:nvGraphicFramePr>
        <xdr:cNvPr id="9" name="Chart 8">
          <a:extLst>
            <a:ext uri="{FF2B5EF4-FFF2-40B4-BE49-F238E27FC236}">
              <a16:creationId xmlns:a16="http://schemas.microsoft.com/office/drawing/2014/main" id="{BE1950E7-5740-4C42-A739-3782B566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377710</xdr:colOff>
      <xdr:row>85</xdr:row>
      <xdr:rowOff>128258</xdr:rowOff>
    </xdr:from>
    <xdr:to>
      <xdr:col>36</xdr:col>
      <xdr:colOff>249116</xdr:colOff>
      <xdr:row>111</xdr:row>
      <xdr:rowOff>117231</xdr:rowOff>
    </xdr:to>
    <xdr:graphicFrame macro="">
      <xdr:nvGraphicFramePr>
        <xdr:cNvPr id="10" name="Chart 9">
          <a:extLst>
            <a:ext uri="{FF2B5EF4-FFF2-40B4-BE49-F238E27FC236}">
              <a16:creationId xmlns:a16="http://schemas.microsoft.com/office/drawing/2014/main" id="{71B80125-1A5A-4A13-97DB-4A30E71F1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xdr:colOff>
      <xdr:row>73</xdr:row>
      <xdr:rowOff>102973</xdr:rowOff>
    </xdr:from>
    <xdr:to>
      <xdr:col>19</xdr:col>
      <xdr:colOff>566350</xdr:colOff>
      <xdr:row>106</xdr:row>
      <xdr:rowOff>77231</xdr:rowOff>
    </xdr:to>
    <xdr:graphicFrame macro="">
      <xdr:nvGraphicFramePr>
        <xdr:cNvPr id="11" name="Chart 10">
          <a:extLst>
            <a:ext uri="{FF2B5EF4-FFF2-40B4-BE49-F238E27FC236}">
              <a16:creationId xmlns:a16="http://schemas.microsoft.com/office/drawing/2014/main" id="{76481DE4-3598-4D73-BFD2-193C8ADE4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387684</xdr:colOff>
      <xdr:row>0</xdr:row>
      <xdr:rowOff>117705</xdr:rowOff>
    </xdr:from>
    <xdr:to>
      <xdr:col>25</xdr:col>
      <xdr:colOff>298621</xdr:colOff>
      <xdr:row>36</xdr:row>
      <xdr:rowOff>164756</xdr:rowOff>
    </xdr:to>
    <xdr:sp macro="" textlink="">
      <xdr:nvSpPr>
        <xdr:cNvPr id="2" name="Rectangle: Rounded Corners 1">
          <a:extLst>
            <a:ext uri="{FF2B5EF4-FFF2-40B4-BE49-F238E27FC236}">
              <a16:creationId xmlns:a16="http://schemas.microsoft.com/office/drawing/2014/main" id="{04EAC655-3163-DE4A-0F6E-0C37A1A224B7}"/>
            </a:ext>
          </a:extLst>
        </xdr:cNvPr>
        <xdr:cNvSpPr/>
      </xdr:nvSpPr>
      <xdr:spPr>
        <a:xfrm>
          <a:off x="1602765" y="117705"/>
          <a:ext cx="13884370" cy="6719700"/>
        </a:xfrm>
        <a:prstGeom prst="roundRect">
          <a:avLst>
            <a:gd name="adj" fmla="val 2446"/>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508004</xdr:colOff>
      <xdr:row>1</xdr:row>
      <xdr:rowOff>0</xdr:rowOff>
    </xdr:from>
    <xdr:to>
      <xdr:col>5</xdr:col>
      <xdr:colOff>221850</xdr:colOff>
      <xdr:row>36</xdr:row>
      <xdr:rowOff>0</xdr:rowOff>
    </xdr:to>
    <xdr:sp macro="" textlink="">
      <xdr:nvSpPr>
        <xdr:cNvPr id="3" name="Rectangle: Top Corners Rounded 2">
          <a:extLst>
            <a:ext uri="{FF2B5EF4-FFF2-40B4-BE49-F238E27FC236}">
              <a16:creationId xmlns:a16="http://schemas.microsoft.com/office/drawing/2014/main" id="{6AA79ABB-E284-DC09-D04C-1517017CBE27}"/>
            </a:ext>
          </a:extLst>
        </xdr:cNvPr>
        <xdr:cNvSpPr/>
      </xdr:nvSpPr>
      <xdr:spPr>
        <a:xfrm rot="16200000">
          <a:off x="-758020" y="2683077"/>
          <a:ext cx="6550526" cy="1558688"/>
        </a:xfrm>
        <a:prstGeom prst="round2SameRect">
          <a:avLst>
            <a:gd name="adj1" fmla="val 9806"/>
            <a:gd name="adj2" fmla="val 0"/>
          </a:avLst>
        </a:prstGeom>
        <a:solidFill>
          <a:schemeClr val="bg1"/>
        </a:solidFill>
        <a:ln>
          <a:noFill/>
        </a:ln>
        <a:effectLst>
          <a:outerShdw blurRad="127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376177</xdr:colOff>
      <xdr:row>0</xdr:row>
      <xdr:rowOff>173619</xdr:rowOff>
    </xdr:from>
    <xdr:to>
      <xdr:col>25</xdr:col>
      <xdr:colOff>205945</xdr:colOff>
      <xdr:row>4</xdr:row>
      <xdr:rowOff>96457</xdr:rowOff>
    </xdr:to>
    <xdr:sp macro="" textlink="">
      <xdr:nvSpPr>
        <xdr:cNvPr id="4" name="Rectangle: Rounded Corners 3">
          <a:extLst>
            <a:ext uri="{FF2B5EF4-FFF2-40B4-BE49-F238E27FC236}">
              <a16:creationId xmlns:a16="http://schemas.microsoft.com/office/drawing/2014/main" id="{B61F2C2D-4EFB-FD6A-8E7B-79282212A92E}"/>
            </a:ext>
          </a:extLst>
        </xdr:cNvPr>
        <xdr:cNvSpPr/>
      </xdr:nvSpPr>
      <xdr:spPr>
        <a:xfrm>
          <a:off x="3413880" y="173619"/>
          <a:ext cx="11980579" cy="664243"/>
        </a:xfrm>
        <a:prstGeom prst="roundRect">
          <a:avLst>
            <a:gd name="adj" fmla="val 17371"/>
          </a:avLst>
        </a:prstGeom>
        <a:solidFill>
          <a:schemeClr val="bg1"/>
        </a:solidFill>
        <a:ln>
          <a:noFill/>
        </a:ln>
        <a:effectLst>
          <a:outerShdw blurRad="254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a:solidFill>
                <a:schemeClr val="tx2">
                  <a:lumMod val="50000"/>
                </a:schemeClr>
              </a:solidFill>
              <a:effectLst/>
              <a:latin typeface="+mn-lt"/>
              <a:ea typeface="+mn-ea"/>
              <a:cs typeface="+mn-cs"/>
            </a:rPr>
            <a:t>          ZENITHMART RETAIL GROUP SALES PERFORMANCE ANALYSIS</a:t>
          </a:r>
          <a:endParaRPr lang="en-US" sz="2400">
            <a:solidFill>
              <a:schemeClr val="tx2">
                <a:lumMod val="50000"/>
              </a:schemeClr>
            </a:solidFill>
            <a:effectLst/>
          </a:endParaRPr>
        </a:p>
      </xdr:txBody>
    </xdr:sp>
    <xdr:clientData/>
  </xdr:twoCellAnchor>
  <xdr:twoCellAnchor>
    <xdr:from>
      <xdr:col>5</xdr:col>
      <xdr:colOff>412831</xdr:colOff>
      <xdr:row>5</xdr:row>
      <xdr:rowOff>36653</xdr:rowOff>
    </xdr:from>
    <xdr:to>
      <xdr:col>9</xdr:col>
      <xdr:colOff>0</xdr:colOff>
      <xdr:row>10</xdr:row>
      <xdr:rowOff>19293</xdr:rowOff>
    </xdr:to>
    <xdr:sp macro="" textlink="">
      <xdr:nvSpPr>
        <xdr:cNvPr id="5" name="Rectangle: Rounded Corners 4">
          <a:extLst>
            <a:ext uri="{FF2B5EF4-FFF2-40B4-BE49-F238E27FC236}">
              <a16:creationId xmlns:a16="http://schemas.microsoft.com/office/drawing/2014/main" id="{2ED6F3ED-88DC-9FE6-E992-CB3F2E2078B1}"/>
            </a:ext>
          </a:extLst>
        </xdr:cNvPr>
        <xdr:cNvSpPr/>
      </xdr:nvSpPr>
      <xdr:spPr>
        <a:xfrm>
          <a:off x="3451185" y="952982"/>
          <a:ext cx="2017853" cy="898969"/>
        </a:xfrm>
        <a:prstGeom prst="roundRect">
          <a:avLst>
            <a:gd name="adj" fmla="val 17371"/>
          </a:avLst>
        </a:prstGeom>
        <a:solidFill>
          <a:sysClr val="window" lastClr="FFFFFF"/>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TOTAL</a:t>
          </a:r>
          <a:r>
            <a:rPr lang="en-US" sz="1500" b="1" baseline="0">
              <a:solidFill>
                <a:schemeClr val="tx2">
                  <a:lumMod val="50000"/>
                </a:schemeClr>
              </a:solidFill>
            </a:rPr>
            <a:t> SALES</a:t>
          </a:r>
          <a:endParaRPr lang="en-US" sz="1500" b="1">
            <a:solidFill>
              <a:schemeClr val="tx2">
                <a:lumMod val="50000"/>
              </a:schemeClr>
            </a:solidFill>
          </a:endParaRPr>
        </a:p>
      </xdr:txBody>
    </xdr:sp>
    <xdr:clientData/>
  </xdr:twoCellAnchor>
  <xdr:twoCellAnchor>
    <xdr:from>
      <xdr:col>9</xdr:col>
      <xdr:colOff>246926</xdr:colOff>
      <xdr:row>5</xdr:row>
      <xdr:rowOff>25078</xdr:rowOff>
    </xdr:from>
    <xdr:to>
      <xdr:col>12</xdr:col>
      <xdr:colOff>441766</xdr:colOff>
      <xdr:row>10</xdr:row>
      <xdr:rowOff>7718</xdr:rowOff>
    </xdr:to>
    <xdr:sp macro="" textlink="">
      <xdr:nvSpPr>
        <xdr:cNvPr id="9" name="Rectangle: Rounded Corners 8">
          <a:extLst>
            <a:ext uri="{FF2B5EF4-FFF2-40B4-BE49-F238E27FC236}">
              <a16:creationId xmlns:a16="http://schemas.microsoft.com/office/drawing/2014/main" id="{EDD9CC2D-208D-BCD0-ED93-A060D56A0427}"/>
            </a:ext>
          </a:extLst>
        </xdr:cNvPr>
        <xdr:cNvSpPr/>
      </xdr:nvSpPr>
      <xdr:spPr>
        <a:xfrm>
          <a:off x="5692985" y="921549"/>
          <a:ext cx="2010193" cy="879110"/>
        </a:xfrm>
        <a:prstGeom prst="roundRect">
          <a:avLst>
            <a:gd name="adj" fmla="val 17371"/>
          </a:avLst>
        </a:prstGeom>
        <a:solidFill>
          <a:sysClr val="window" lastClr="FFFFFF"/>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UNIT</a:t>
          </a:r>
          <a:r>
            <a:rPr lang="en-US" sz="1500" b="1" baseline="0">
              <a:solidFill>
                <a:schemeClr val="tx2">
                  <a:lumMod val="50000"/>
                </a:schemeClr>
              </a:solidFill>
            </a:rPr>
            <a:t> </a:t>
          </a:r>
          <a:r>
            <a:rPr lang="en-US" sz="1500" b="1">
              <a:solidFill>
                <a:schemeClr val="tx2">
                  <a:lumMod val="50000"/>
                </a:schemeClr>
              </a:solidFill>
            </a:rPr>
            <a:t>SOLD</a:t>
          </a:r>
        </a:p>
      </xdr:txBody>
    </xdr:sp>
    <xdr:clientData/>
  </xdr:twoCellAnchor>
  <xdr:twoCellAnchor>
    <xdr:from>
      <xdr:col>13</xdr:col>
      <xdr:colOff>81021</xdr:colOff>
      <xdr:row>5</xdr:row>
      <xdr:rowOff>13503</xdr:rowOff>
    </xdr:from>
    <xdr:to>
      <xdr:col>16</xdr:col>
      <xdr:colOff>275862</xdr:colOff>
      <xdr:row>10</xdr:row>
      <xdr:rowOff>115</xdr:rowOff>
    </xdr:to>
    <xdr:sp macro="" textlink="">
      <xdr:nvSpPr>
        <xdr:cNvPr id="10" name="Rectangle: Rounded Corners 9">
          <a:extLst>
            <a:ext uri="{FF2B5EF4-FFF2-40B4-BE49-F238E27FC236}">
              <a16:creationId xmlns:a16="http://schemas.microsoft.com/office/drawing/2014/main" id="{9B9C43EE-B0E5-4AF5-B14C-DC4ADD25F19D}"/>
            </a:ext>
          </a:extLst>
        </xdr:cNvPr>
        <xdr:cNvSpPr/>
      </xdr:nvSpPr>
      <xdr:spPr>
        <a:xfrm>
          <a:off x="7947550" y="909974"/>
          <a:ext cx="2010194" cy="883082"/>
        </a:xfrm>
        <a:prstGeom prst="roundRect">
          <a:avLst>
            <a:gd name="adj" fmla="val 17371"/>
          </a:avLst>
        </a:prstGeom>
        <a:solidFill>
          <a:schemeClr val="bg1"/>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AVG</a:t>
          </a:r>
          <a:r>
            <a:rPr lang="en-US" sz="1500" b="1" baseline="0">
              <a:solidFill>
                <a:schemeClr val="tx2">
                  <a:lumMod val="50000"/>
                </a:schemeClr>
              </a:solidFill>
            </a:rPr>
            <a:t> PRICE</a:t>
          </a:r>
        </a:p>
      </xdr:txBody>
    </xdr:sp>
    <xdr:clientData/>
  </xdr:twoCellAnchor>
  <xdr:twoCellAnchor>
    <xdr:from>
      <xdr:col>17</xdr:col>
      <xdr:colOff>21219</xdr:colOff>
      <xdr:row>5</xdr:row>
      <xdr:rowOff>30864</xdr:rowOff>
    </xdr:from>
    <xdr:to>
      <xdr:col>20</xdr:col>
      <xdr:colOff>216059</xdr:colOff>
      <xdr:row>10</xdr:row>
      <xdr:rowOff>13504</xdr:rowOff>
    </xdr:to>
    <xdr:sp macro="" textlink="">
      <xdr:nvSpPr>
        <xdr:cNvPr id="11" name="Rectangle: Rounded Corners 10">
          <a:extLst>
            <a:ext uri="{FF2B5EF4-FFF2-40B4-BE49-F238E27FC236}">
              <a16:creationId xmlns:a16="http://schemas.microsoft.com/office/drawing/2014/main" id="{FC5266E0-AD63-18AB-0A3F-A625B5339CBA}"/>
            </a:ext>
          </a:extLst>
        </xdr:cNvPr>
        <xdr:cNvSpPr/>
      </xdr:nvSpPr>
      <xdr:spPr>
        <a:xfrm>
          <a:off x="10351624" y="947193"/>
          <a:ext cx="2017853" cy="898969"/>
        </a:xfrm>
        <a:prstGeom prst="roundRect">
          <a:avLst>
            <a:gd name="adj" fmla="val 17371"/>
          </a:avLst>
        </a:prstGeom>
        <a:solidFill>
          <a:schemeClr val="bg1"/>
        </a:solidFill>
        <a:ln>
          <a:noFill/>
        </a:ln>
        <a:effectLst>
          <a:outerShdw blurRad="12700" dist="12700" sx="102000" sy="102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tx2">
                  <a:lumMod val="50000"/>
                </a:schemeClr>
              </a:solidFill>
            </a:rPr>
            <a:t>NET REVENUE</a:t>
          </a:r>
        </a:p>
      </xdr:txBody>
    </xdr:sp>
    <xdr:clientData/>
  </xdr:twoCellAnchor>
  <xdr:twoCellAnchor>
    <xdr:from>
      <xdr:col>5</xdr:col>
      <xdr:colOff>431132</xdr:colOff>
      <xdr:row>11</xdr:row>
      <xdr:rowOff>2787</xdr:rowOff>
    </xdr:from>
    <xdr:to>
      <xdr:col>14</xdr:col>
      <xdr:colOff>86809</xdr:colOff>
      <xdr:row>22</xdr:row>
      <xdr:rowOff>135038</xdr:rowOff>
    </xdr:to>
    <xdr:sp macro="" textlink="">
      <xdr:nvSpPr>
        <xdr:cNvPr id="12" name="Rectangle: Rounded Corners 11">
          <a:extLst>
            <a:ext uri="{FF2B5EF4-FFF2-40B4-BE49-F238E27FC236}">
              <a16:creationId xmlns:a16="http://schemas.microsoft.com/office/drawing/2014/main" id="{9B56D97A-5205-CEDC-512B-944290B9766E}"/>
            </a:ext>
          </a:extLst>
        </xdr:cNvPr>
        <xdr:cNvSpPr/>
      </xdr:nvSpPr>
      <xdr:spPr>
        <a:xfrm>
          <a:off x="3456720" y="1975022"/>
          <a:ext cx="5101736" cy="2104487"/>
        </a:xfrm>
        <a:prstGeom prst="roundRect">
          <a:avLst>
            <a:gd name="adj" fmla="val 4707"/>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PRODUCT CATEGORY PERFORMANCE</a:t>
          </a:r>
        </a:p>
      </xdr:txBody>
    </xdr:sp>
    <xdr:clientData/>
  </xdr:twoCellAnchor>
  <xdr:twoCellAnchor>
    <xdr:from>
      <xdr:col>5</xdr:col>
      <xdr:colOff>414760</xdr:colOff>
      <xdr:row>23</xdr:row>
      <xdr:rowOff>125392</xdr:rowOff>
    </xdr:from>
    <xdr:to>
      <xdr:col>13</xdr:col>
      <xdr:colOff>414760</xdr:colOff>
      <xdr:row>35</xdr:row>
      <xdr:rowOff>135038</xdr:rowOff>
    </xdr:to>
    <xdr:sp macro="" textlink="">
      <xdr:nvSpPr>
        <xdr:cNvPr id="13" name="Rectangle: Rounded Corners 12">
          <a:extLst>
            <a:ext uri="{FF2B5EF4-FFF2-40B4-BE49-F238E27FC236}">
              <a16:creationId xmlns:a16="http://schemas.microsoft.com/office/drawing/2014/main" id="{A2F84068-2505-71A1-1B02-5DBDF02C098C}"/>
            </a:ext>
          </a:extLst>
        </xdr:cNvPr>
        <xdr:cNvSpPr/>
      </xdr:nvSpPr>
      <xdr:spPr>
        <a:xfrm>
          <a:off x="3453114" y="4340506"/>
          <a:ext cx="4861368" cy="2208836"/>
        </a:xfrm>
        <a:prstGeom prst="roundRect">
          <a:avLst>
            <a:gd name="adj" fmla="val 6471"/>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PAYMENT</a:t>
          </a:r>
          <a:r>
            <a:rPr lang="en-US" sz="1200" b="1" baseline="0">
              <a:solidFill>
                <a:schemeClr val="tx2">
                  <a:lumMod val="50000"/>
                </a:schemeClr>
              </a:solidFill>
            </a:rPr>
            <a:t> METHOD DISTRIBUTION PER BRANCH</a:t>
          </a:r>
          <a:endParaRPr lang="en-US" sz="1200" b="1">
            <a:solidFill>
              <a:schemeClr val="tx2">
                <a:lumMod val="50000"/>
              </a:schemeClr>
            </a:solidFill>
          </a:endParaRPr>
        </a:p>
      </xdr:txBody>
    </xdr:sp>
    <xdr:clientData/>
  </xdr:twoCellAnchor>
  <xdr:twoCellAnchor>
    <xdr:from>
      <xdr:col>20</xdr:col>
      <xdr:colOff>386863</xdr:colOff>
      <xdr:row>5</xdr:row>
      <xdr:rowOff>28937</xdr:rowOff>
    </xdr:from>
    <xdr:to>
      <xdr:col>25</xdr:col>
      <xdr:colOff>175847</xdr:colOff>
      <xdr:row>22</xdr:row>
      <xdr:rowOff>135038</xdr:rowOff>
    </xdr:to>
    <xdr:sp macro="" textlink="">
      <xdr:nvSpPr>
        <xdr:cNvPr id="14" name="Rectangle: Rounded Corners 13">
          <a:extLst>
            <a:ext uri="{FF2B5EF4-FFF2-40B4-BE49-F238E27FC236}">
              <a16:creationId xmlns:a16="http://schemas.microsoft.com/office/drawing/2014/main" id="{9B59122F-AD0C-3D81-96E5-E36E5266F110}"/>
            </a:ext>
          </a:extLst>
        </xdr:cNvPr>
        <xdr:cNvSpPr/>
      </xdr:nvSpPr>
      <xdr:spPr>
        <a:xfrm>
          <a:off x="12109940" y="981437"/>
          <a:ext cx="2719753" cy="3344601"/>
        </a:xfrm>
        <a:prstGeom prst="roundRect">
          <a:avLst>
            <a:gd name="adj" fmla="val 6458"/>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2">
                  <a:lumMod val="50000"/>
                </a:schemeClr>
              </a:solidFill>
              <a:effectLst/>
              <a:latin typeface="+mn-lt"/>
              <a:ea typeface="+mn-ea"/>
              <a:cs typeface="+mn-cs"/>
            </a:rPr>
            <a:t> CUSTOMER SATISFACTION SCORE BY PRODUCT CATEGORY</a:t>
          </a:r>
          <a:endParaRPr lang="en-US" sz="1200" b="1">
            <a:solidFill>
              <a:schemeClr val="tx2">
                <a:lumMod val="50000"/>
              </a:schemeClr>
            </a:solidFill>
          </a:endParaRPr>
        </a:p>
      </xdr:txBody>
    </xdr:sp>
    <xdr:clientData/>
  </xdr:twoCellAnchor>
  <xdr:twoCellAnchor>
    <xdr:from>
      <xdr:col>14</xdr:col>
      <xdr:colOff>260684</xdr:colOff>
      <xdr:row>10</xdr:row>
      <xdr:rowOff>167825</xdr:rowOff>
    </xdr:from>
    <xdr:to>
      <xdr:col>20</xdr:col>
      <xdr:colOff>221847</xdr:colOff>
      <xdr:row>22</xdr:row>
      <xdr:rowOff>135038</xdr:rowOff>
    </xdr:to>
    <xdr:sp macro="" textlink="">
      <xdr:nvSpPr>
        <xdr:cNvPr id="15" name="Rectangle: Rounded Corners 14">
          <a:extLst>
            <a:ext uri="{FF2B5EF4-FFF2-40B4-BE49-F238E27FC236}">
              <a16:creationId xmlns:a16="http://schemas.microsoft.com/office/drawing/2014/main" id="{2BDAECF3-3577-6B37-66CC-16AF6E41478E}"/>
            </a:ext>
          </a:extLst>
        </xdr:cNvPr>
        <xdr:cNvSpPr/>
      </xdr:nvSpPr>
      <xdr:spPr>
        <a:xfrm>
          <a:off x="8823158" y="1972562"/>
          <a:ext cx="3630794" cy="2132897"/>
        </a:xfrm>
        <a:prstGeom prst="roundRect">
          <a:avLst>
            <a:gd name="adj" fmla="val 6458"/>
          </a:avLst>
        </a:prstGeom>
        <a:solidFill>
          <a:schemeClr val="bg1"/>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tx2">
                  <a:lumMod val="50000"/>
                </a:schemeClr>
              </a:solidFill>
              <a:effectLst/>
              <a:latin typeface="+mn-lt"/>
              <a:ea typeface="+mn-ea"/>
              <a:cs typeface="+mn-cs"/>
            </a:rPr>
            <a:t>RETURN RATE BY PRODUCT CATEGORY</a:t>
          </a:r>
          <a:endParaRPr lang="en-US" sz="1200" b="1">
            <a:solidFill>
              <a:schemeClr val="tx2">
                <a:lumMod val="50000"/>
              </a:schemeClr>
            </a:solidFill>
            <a:effectLst/>
          </a:endParaRPr>
        </a:p>
      </xdr:txBody>
    </xdr:sp>
    <xdr:clientData/>
  </xdr:twoCellAnchor>
  <xdr:twoCellAnchor>
    <xdr:from>
      <xdr:col>13</xdr:col>
      <xdr:colOff>594164</xdr:colOff>
      <xdr:row>23</xdr:row>
      <xdr:rowOff>144684</xdr:rowOff>
    </xdr:from>
    <xdr:to>
      <xdr:col>25</xdr:col>
      <xdr:colOff>183266</xdr:colOff>
      <xdr:row>35</xdr:row>
      <xdr:rowOff>135038</xdr:rowOff>
    </xdr:to>
    <xdr:sp macro="" textlink="">
      <xdr:nvSpPr>
        <xdr:cNvPr id="16" name="Rectangle: Rounded Corners 15">
          <a:extLst>
            <a:ext uri="{FF2B5EF4-FFF2-40B4-BE49-F238E27FC236}">
              <a16:creationId xmlns:a16="http://schemas.microsoft.com/office/drawing/2014/main" id="{716944AD-25E2-22E0-3880-53755CF544F8}"/>
            </a:ext>
          </a:extLst>
        </xdr:cNvPr>
        <xdr:cNvSpPr/>
      </xdr:nvSpPr>
      <xdr:spPr>
        <a:xfrm>
          <a:off x="8545032" y="4295579"/>
          <a:ext cx="6928366" cy="2156038"/>
        </a:xfrm>
        <a:prstGeom prst="roundRect">
          <a:avLst>
            <a:gd name="adj" fmla="val 6458"/>
          </a:avLst>
        </a:prstGeom>
        <a:solidFill>
          <a:sysClr val="window" lastClr="FFFFFF"/>
        </a:solidFill>
        <a:ln>
          <a:noFill/>
        </a:ln>
        <a:effectLst>
          <a:outerShdw blurRad="25400" sx="101000" sy="101000" algn="c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lumMod val="50000"/>
                </a:schemeClr>
              </a:solidFill>
            </a:rPr>
            <a:t>MONTHLY SALES TREND</a:t>
          </a:r>
        </a:p>
      </xdr:txBody>
    </xdr:sp>
    <xdr:clientData/>
  </xdr:twoCellAnchor>
  <xdr:twoCellAnchor>
    <xdr:from>
      <xdr:col>13</xdr:col>
      <xdr:colOff>588379</xdr:colOff>
      <xdr:row>24</xdr:row>
      <xdr:rowOff>0</xdr:rowOff>
    </xdr:from>
    <xdr:to>
      <xdr:col>25</xdr:col>
      <xdr:colOff>212202</xdr:colOff>
      <xdr:row>35</xdr:row>
      <xdr:rowOff>115746</xdr:rowOff>
    </xdr:to>
    <xdr:graphicFrame macro="">
      <xdr:nvGraphicFramePr>
        <xdr:cNvPr id="17" name="Chart 16">
          <a:extLst>
            <a:ext uri="{FF2B5EF4-FFF2-40B4-BE49-F238E27FC236}">
              <a16:creationId xmlns:a16="http://schemas.microsoft.com/office/drawing/2014/main" id="{992A16BF-8063-4F1A-900D-64A7FB12A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414760</xdr:colOff>
      <xdr:row>7</xdr:row>
      <xdr:rowOff>0</xdr:rowOff>
    </xdr:from>
    <xdr:to>
      <xdr:col>8</xdr:col>
      <xdr:colOff>598025</xdr:colOff>
      <xdr:row>10</xdr:row>
      <xdr:rowOff>0</xdr:rowOff>
    </xdr:to>
    <xdr:sp macro="" textlink="PivotTable!A4">
      <xdr:nvSpPr>
        <xdr:cNvPr id="18" name="TextBox 17">
          <a:extLst>
            <a:ext uri="{FF2B5EF4-FFF2-40B4-BE49-F238E27FC236}">
              <a16:creationId xmlns:a16="http://schemas.microsoft.com/office/drawing/2014/main" id="{94C7209D-6C84-908C-06E7-3528C7ED1BEF}"/>
            </a:ext>
          </a:extLst>
        </xdr:cNvPr>
        <xdr:cNvSpPr txBox="1"/>
      </xdr:nvSpPr>
      <xdr:spPr>
        <a:xfrm>
          <a:off x="3440348" y="1255059"/>
          <a:ext cx="199861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C77D3F-ADB3-4177-B284-2EA6C66F801E}" type="TxLink">
            <a:rPr lang="en-US" sz="1800" b="0" i="0" u="none" strike="noStrike">
              <a:solidFill>
                <a:srgbClr val="000000"/>
              </a:solidFill>
              <a:latin typeface="Calibri"/>
              <a:ea typeface="Calibri"/>
              <a:cs typeface="Calibri"/>
            </a:rPr>
            <a:pPr algn="l"/>
            <a:t> ₦3,761,459,273 </a:t>
          </a:fld>
          <a:endParaRPr lang="en-US" sz="3200"/>
        </a:p>
      </xdr:txBody>
    </xdr:sp>
    <xdr:clientData/>
  </xdr:twoCellAnchor>
  <xdr:twoCellAnchor>
    <xdr:from>
      <xdr:col>9</xdr:col>
      <xdr:colOff>246529</xdr:colOff>
      <xdr:row>6</xdr:row>
      <xdr:rowOff>134470</xdr:rowOff>
    </xdr:from>
    <xdr:to>
      <xdr:col>12</xdr:col>
      <xdr:colOff>441766</xdr:colOff>
      <xdr:row>10</xdr:row>
      <xdr:rowOff>7715</xdr:rowOff>
    </xdr:to>
    <xdr:sp macro="" textlink="PivotTable!B4">
      <xdr:nvSpPr>
        <xdr:cNvPr id="19" name="TextBox 18">
          <a:extLst>
            <a:ext uri="{FF2B5EF4-FFF2-40B4-BE49-F238E27FC236}">
              <a16:creationId xmlns:a16="http://schemas.microsoft.com/office/drawing/2014/main" id="{12838BB2-8049-B830-8C67-11EDA07A12F3}"/>
            </a:ext>
          </a:extLst>
        </xdr:cNvPr>
        <xdr:cNvSpPr txBox="1"/>
      </xdr:nvSpPr>
      <xdr:spPr>
        <a:xfrm>
          <a:off x="5692588" y="1210235"/>
          <a:ext cx="2010590" cy="59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86D5DD-B5AA-4B22-A390-2FC306DB16DB}" type="TxLink">
            <a:rPr lang="en-US" sz="1800" b="0" i="0" u="none" strike="noStrike">
              <a:solidFill>
                <a:srgbClr val="000000"/>
              </a:solidFill>
              <a:latin typeface="Calibri"/>
              <a:ea typeface="Calibri"/>
              <a:cs typeface="Calibri"/>
            </a:rPr>
            <a:pPr algn="l"/>
            <a:t> 57,714 </a:t>
          </a:fld>
          <a:endParaRPr lang="en-US" sz="3200" b="0">
            <a:solidFill>
              <a:schemeClr val="tx1"/>
            </a:solidFill>
          </a:endParaRPr>
        </a:p>
      </xdr:txBody>
    </xdr:sp>
    <xdr:clientData/>
  </xdr:twoCellAnchor>
  <xdr:twoCellAnchor>
    <xdr:from>
      <xdr:col>13</xdr:col>
      <xdr:colOff>77164</xdr:colOff>
      <xdr:row>6</xdr:row>
      <xdr:rowOff>44823</xdr:rowOff>
    </xdr:from>
    <xdr:to>
      <xdr:col>16</xdr:col>
      <xdr:colOff>275862</xdr:colOff>
      <xdr:row>9</xdr:row>
      <xdr:rowOff>169761</xdr:rowOff>
    </xdr:to>
    <xdr:sp macro="" textlink="PivotTable!C4">
      <xdr:nvSpPr>
        <xdr:cNvPr id="20" name="TextBox 19">
          <a:extLst>
            <a:ext uri="{FF2B5EF4-FFF2-40B4-BE49-F238E27FC236}">
              <a16:creationId xmlns:a16="http://schemas.microsoft.com/office/drawing/2014/main" id="{AE7B454A-BDEE-F7D4-67A5-9E8E8A8F2C60}"/>
            </a:ext>
          </a:extLst>
        </xdr:cNvPr>
        <xdr:cNvSpPr txBox="1"/>
      </xdr:nvSpPr>
      <xdr:spPr>
        <a:xfrm>
          <a:off x="7943693" y="1120588"/>
          <a:ext cx="2014051" cy="662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21A167E-74F4-42A9-B708-52F4DB262475}" type="TxLink">
            <a:rPr lang="en-US" sz="1800" b="0" i="0" u="none" strike="noStrike">
              <a:solidFill>
                <a:srgbClr val="000000"/>
              </a:solidFill>
              <a:latin typeface="Calibri"/>
              <a:ea typeface="Calibri"/>
              <a:cs typeface="Calibri"/>
            </a:rPr>
            <a:pPr algn="l"/>
            <a:t> ₦65,006 </a:t>
          </a:fld>
          <a:endParaRPr lang="en-US" sz="4800" b="0">
            <a:solidFill>
              <a:schemeClr val="tx1"/>
            </a:solidFill>
          </a:endParaRPr>
        </a:p>
      </xdr:txBody>
    </xdr:sp>
    <xdr:clientData/>
  </xdr:twoCellAnchor>
  <xdr:twoCellAnchor>
    <xdr:from>
      <xdr:col>9</xdr:col>
      <xdr:colOff>564788</xdr:colOff>
      <xdr:row>12</xdr:row>
      <xdr:rowOff>117232</xdr:rowOff>
    </xdr:from>
    <xdr:to>
      <xdr:col>14</xdr:col>
      <xdr:colOff>60158</xdr:colOff>
      <xdr:row>22</xdr:row>
      <xdr:rowOff>73566</xdr:rowOff>
    </xdr:to>
    <xdr:graphicFrame macro="">
      <xdr:nvGraphicFramePr>
        <xdr:cNvPr id="21" name="Chart 20">
          <a:extLst>
            <a:ext uri="{FF2B5EF4-FFF2-40B4-BE49-F238E27FC236}">
              <a16:creationId xmlns:a16="http://schemas.microsoft.com/office/drawing/2014/main" id="{74563A47-C96A-4B64-A591-F75A9AE64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441158</xdr:colOff>
      <xdr:row>12</xdr:row>
      <xdr:rowOff>117232</xdr:rowOff>
    </xdr:from>
    <xdr:to>
      <xdr:col>9</xdr:col>
      <xdr:colOff>496378</xdr:colOff>
      <xdr:row>22</xdr:row>
      <xdr:rowOff>73566</xdr:rowOff>
    </xdr:to>
    <xdr:graphicFrame macro="">
      <xdr:nvGraphicFramePr>
        <xdr:cNvPr id="23" name="Chart 22">
          <a:extLst>
            <a:ext uri="{FF2B5EF4-FFF2-40B4-BE49-F238E27FC236}">
              <a16:creationId xmlns:a16="http://schemas.microsoft.com/office/drawing/2014/main" id="{FB767C21-4EC4-49E4-8E16-E31072C5D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508000</xdr:colOff>
      <xdr:row>1</xdr:row>
      <xdr:rowOff>476</xdr:rowOff>
    </xdr:from>
    <xdr:to>
      <xdr:col>25</xdr:col>
      <xdr:colOff>117230</xdr:colOff>
      <xdr:row>4</xdr:row>
      <xdr:rowOff>61784</xdr:rowOff>
    </xdr:to>
    <mc:AlternateContent xmlns:mc="http://schemas.openxmlformats.org/markup-compatibility/2006" xmlns:a14="http://schemas.microsoft.com/office/drawing/2010/main">
      <mc:Choice Requires="a14">
        <xdr:graphicFrame macro="">
          <xdr:nvGraphicFramePr>
            <xdr:cNvPr id="25" name="Years (Date) 1">
              <a:extLst>
                <a:ext uri="{FF2B5EF4-FFF2-40B4-BE49-F238E27FC236}">
                  <a16:creationId xmlns:a16="http://schemas.microsoft.com/office/drawing/2014/main" id="{ADC1F120-87C0-4B40-B77C-823C2A927056}"/>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136241" y="188045"/>
              <a:ext cx="3220990" cy="609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405114</xdr:colOff>
      <xdr:row>25</xdr:row>
      <xdr:rowOff>0</xdr:rowOff>
    </xdr:from>
    <xdr:to>
      <xdr:col>13</xdr:col>
      <xdr:colOff>468923</xdr:colOff>
      <xdr:row>35</xdr:row>
      <xdr:rowOff>152399</xdr:rowOff>
    </xdr:to>
    <xdr:graphicFrame macro="">
      <xdr:nvGraphicFramePr>
        <xdr:cNvPr id="26" name="Chart 25">
          <a:extLst>
            <a:ext uri="{FF2B5EF4-FFF2-40B4-BE49-F238E27FC236}">
              <a16:creationId xmlns:a16="http://schemas.microsoft.com/office/drawing/2014/main" id="{E15F79C2-B3F4-4B2D-87FE-FB6FA7DAB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290763</xdr:colOff>
      <xdr:row>12</xdr:row>
      <xdr:rowOff>23446</xdr:rowOff>
    </xdr:from>
    <xdr:to>
      <xdr:col>20</xdr:col>
      <xdr:colOff>211015</xdr:colOff>
      <xdr:row>22</xdr:row>
      <xdr:rowOff>164123</xdr:rowOff>
    </xdr:to>
    <xdr:graphicFrame macro="">
      <xdr:nvGraphicFramePr>
        <xdr:cNvPr id="27" name="Chart 26">
          <a:extLst>
            <a:ext uri="{FF2B5EF4-FFF2-40B4-BE49-F238E27FC236}">
              <a16:creationId xmlns:a16="http://schemas.microsoft.com/office/drawing/2014/main" id="{9A490206-6532-4B3D-89A3-60943AAF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604703</xdr:colOff>
      <xdr:row>6</xdr:row>
      <xdr:rowOff>106399</xdr:rowOff>
    </xdr:from>
    <xdr:to>
      <xdr:col>20</xdr:col>
      <xdr:colOff>193801</xdr:colOff>
      <xdr:row>10</xdr:row>
      <xdr:rowOff>5640</xdr:rowOff>
    </xdr:to>
    <xdr:sp macro="" textlink="PivotTable!D4">
      <xdr:nvSpPr>
        <xdr:cNvPr id="6" name="TextBox 5">
          <a:extLst>
            <a:ext uri="{FF2B5EF4-FFF2-40B4-BE49-F238E27FC236}">
              <a16:creationId xmlns:a16="http://schemas.microsoft.com/office/drawing/2014/main" id="{7DCCF1A9-513A-753E-6E15-FF8026E69EDD}"/>
            </a:ext>
          </a:extLst>
        </xdr:cNvPr>
        <xdr:cNvSpPr txBox="1"/>
      </xdr:nvSpPr>
      <xdr:spPr>
        <a:xfrm>
          <a:off x="10358303" y="1231814"/>
          <a:ext cx="2027498" cy="64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C188AE-D1E5-4C35-BD5A-07526DF409CB}" type="TxLink">
            <a:rPr lang="en-US" sz="1800" b="0" i="0" u="none" strike="noStrike">
              <a:solidFill>
                <a:srgbClr val="000000"/>
              </a:solidFill>
              <a:latin typeface="Calibri"/>
              <a:ea typeface="Calibri"/>
              <a:cs typeface="Calibri"/>
            </a:rPr>
            <a:pPr algn="ctr"/>
            <a:t> ₦3,528,373,002 </a:t>
          </a:fld>
          <a:endParaRPr lang="en-US" sz="7200" b="0">
            <a:solidFill>
              <a:schemeClr val="tx1"/>
            </a:solidFill>
          </a:endParaRPr>
        </a:p>
      </xdr:txBody>
    </xdr:sp>
    <xdr:clientData/>
  </xdr:twoCellAnchor>
  <xdr:twoCellAnchor>
    <xdr:from>
      <xdr:col>20</xdr:col>
      <xdr:colOff>375137</xdr:colOff>
      <xdr:row>7</xdr:row>
      <xdr:rowOff>70338</xdr:rowOff>
    </xdr:from>
    <xdr:to>
      <xdr:col>25</xdr:col>
      <xdr:colOff>187568</xdr:colOff>
      <xdr:row>22</xdr:row>
      <xdr:rowOff>152400</xdr:rowOff>
    </xdr:to>
    <xdr:graphicFrame macro="">
      <xdr:nvGraphicFramePr>
        <xdr:cNvPr id="7" name="Chart 6">
          <a:extLst>
            <a:ext uri="{FF2B5EF4-FFF2-40B4-BE49-F238E27FC236}">
              <a16:creationId xmlns:a16="http://schemas.microsoft.com/office/drawing/2014/main" id="{C9C5A08F-74AE-4424-9CDE-D676C434E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530370</xdr:colOff>
      <xdr:row>5</xdr:row>
      <xdr:rowOff>175056</xdr:rowOff>
    </xdr:from>
    <xdr:to>
      <xdr:col>5</xdr:col>
      <xdr:colOff>190500</xdr:colOff>
      <xdr:row>15</xdr:row>
      <xdr:rowOff>61786</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62A9B030-9EC6-4A9D-AE50-2DD533AD8AB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745451" y="1101813"/>
              <a:ext cx="1482752" cy="1740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518870</xdr:colOff>
      <xdr:row>15</xdr:row>
      <xdr:rowOff>82380</xdr:rowOff>
    </xdr:from>
    <xdr:to>
      <xdr:col>5</xdr:col>
      <xdr:colOff>180203</xdr:colOff>
      <xdr:row>25</xdr:row>
      <xdr:rowOff>35218</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EBAE31DE-D981-4BDC-9DA3-164A43812DE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33951" y="2862650"/>
              <a:ext cx="1483955" cy="1806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551630</xdr:colOff>
      <xdr:row>25</xdr:row>
      <xdr:rowOff>167484</xdr:rowOff>
    </xdr:from>
    <xdr:to>
      <xdr:col>5</xdr:col>
      <xdr:colOff>197456</xdr:colOff>
      <xdr:row>35</xdr:row>
      <xdr:rowOff>68830</xdr:rowOff>
    </xdr:to>
    <mc:AlternateContent xmlns:mc="http://schemas.openxmlformats.org/markup-compatibility/2006" xmlns:a14="http://schemas.microsoft.com/office/drawing/2010/main">
      <mc:Choice Requires="a14">
        <xdr:graphicFrame macro="">
          <xdr:nvGraphicFramePr>
            <xdr:cNvPr id="24" name="Payment Method">
              <a:extLst>
                <a:ext uri="{FF2B5EF4-FFF2-40B4-BE49-F238E27FC236}">
                  <a16:creationId xmlns:a16="http://schemas.microsoft.com/office/drawing/2014/main" id="{47769DAF-4188-4885-824E-E19B533BD2A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66711" y="4801268"/>
              <a:ext cx="1468448" cy="175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56028</xdr:colOff>
      <xdr:row>5</xdr:row>
      <xdr:rowOff>44824</xdr:rowOff>
    </xdr:from>
    <xdr:to>
      <xdr:col>16</xdr:col>
      <xdr:colOff>56030</xdr:colOff>
      <xdr:row>8</xdr:row>
      <xdr:rowOff>56030</xdr:rowOff>
    </xdr:to>
    <xdr:pic>
      <xdr:nvPicPr>
        <xdr:cNvPr id="33" name="Graphic 32" descr="Coins with solid fill">
          <a:extLst>
            <a:ext uri="{FF2B5EF4-FFF2-40B4-BE49-F238E27FC236}">
              <a16:creationId xmlns:a16="http://schemas.microsoft.com/office/drawing/2014/main" id="{54A0F817-1E3A-7A22-311A-B9C6E902E8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32793" y="941295"/>
          <a:ext cx="605119" cy="549088"/>
        </a:xfrm>
        <a:prstGeom prst="rect">
          <a:avLst/>
        </a:prstGeom>
      </xdr:spPr>
    </xdr:pic>
    <xdr:clientData/>
  </xdr:twoCellAnchor>
  <xdr:twoCellAnchor editAs="oneCell">
    <xdr:from>
      <xdr:col>7</xdr:col>
      <xdr:colOff>571498</xdr:colOff>
      <xdr:row>5</xdr:row>
      <xdr:rowOff>26734</xdr:rowOff>
    </xdr:from>
    <xdr:to>
      <xdr:col>8</xdr:col>
      <xdr:colOff>459438</xdr:colOff>
      <xdr:row>7</xdr:row>
      <xdr:rowOff>168089</xdr:rowOff>
    </xdr:to>
    <xdr:pic>
      <xdr:nvPicPr>
        <xdr:cNvPr id="35" name="Graphic 34" descr="Money with solid fill">
          <a:extLst>
            <a:ext uri="{FF2B5EF4-FFF2-40B4-BE49-F238E27FC236}">
              <a16:creationId xmlns:a16="http://schemas.microsoft.com/office/drawing/2014/main" id="{FB1533C8-4250-4959-CB68-8C3006DEC2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07322" y="923205"/>
          <a:ext cx="493057" cy="499943"/>
        </a:xfrm>
        <a:prstGeom prst="rect">
          <a:avLst/>
        </a:prstGeom>
      </xdr:spPr>
    </xdr:pic>
    <xdr:clientData/>
  </xdr:twoCellAnchor>
  <xdr:twoCellAnchor editAs="oneCell">
    <xdr:from>
      <xdr:col>11</xdr:col>
      <xdr:colOff>291352</xdr:colOff>
      <xdr:row>5</xdr:row>
      <xdr:rowOff>87087</xdr:rowOff>
    </xdr:from>
    <xdr:to>
      <xdr:col>12</xdr:col>
      <xdr:colOff>246529</xdr:colOff>
      <xdr:row>8</xdr:row>
      <xdr:rowOff>22412</xdr:rowOff>
    </xdr:to>
    <xdr:pic>
      <xdr:nvPicPr>
        <xdr:cNvPr id="37" name="Graphic 36" descr="Shopping cart with solid fill">
          <a:extLst>
            <a:ext uri="{FF2B5EF4-FFF2-40B4-BE49-F238E27FC236}">
              <a16:creationId xmlns:a16="http://schemas.microsoft.com/office/drawing/2014/main" id="{23111DA6-84B7-3937-2A3C-BB8B0B257BF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947646" y="983558"/>
          <a:ext cx="560295" cy="473207"/>
        </a:xfrm>
        <a:prstGeom prst="rect">
          <a:avLst/>
        </a:prstGeom>
      </xdr:spPr>
    </xdr:pic>
    <xdr:clientData/>
  </xdr:twoCellAnchor>
  <xdr:twoCellAnchor editAs="oneCell">
    <xdr:from>
      <xdr:col>19</xdr:col>
      <xdr:colOff>224118</xdr:colOff>
      <xdr:row>5</xdr:row>
      <xdr:rowOff>22412</xdr:rowOff>
    </xdr:from>
    <xdr:to>
      <xdr:col>20</xdr:col>
      <xdr:colOff>112058</xdr:colOff>
      <xdr:row>7</xdr:row>
      <xdr:rowOff>145676</xdr:rowOff>
    </xdr:to>
    <xdr:pic>
      <xdr:nvPicPr>
        <xdr:cNvPr id="41" name="Graphic 40" descr="Upward trend with solid fill">
          <a:extLst>
            <a:ext uri="{FF2B5EF4-FFF2-40B4-BE49-F238E27FC236}">
              <a16:creationId xmlns:a16="http://schemas.microsoft.com/office/drawing/2014/main" id="{FC842502-4612-FA45-AE5F-C9C46DC0291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21353" y="918883"/>
          <a:ext cx="493058" cy="481852"/>
        </a:xfrm>
        <a:prstGeom prst="rect">
          <a:avLst/>
        </a:prstGeom>
      </xdr:spPr>
    </xdr:pic>
    <xdr:clientData/>
  </xdr:twoCellAnchor>
  <xdr:twoCellAnchor editAs="oneCell">
    <xdr:from>
      <xdr:col>5</xdr:col>
      <xdr:colOff>537881</xdr:colOff>
      <xdr:row>1</xdr:row>
      <xdr:rowOff>100853</xdr:rowOff>
    </xdr:from>
    <xdr:to>
      <xdr:col>6</xdr:col>
      <xdr:colOff>426539</xdr:colOff>
      <xdr:row>3</xdr:row>
      <xdr:rowOff>144601</xdr:rowOff>
    </xdr:to>
    <xdr:pic>
      <xdr:nvPicPr>
        <xdr:cNvPr id="45" name="Graphic 44" descr="Home with solid fill">
          <a:extLst>
            <a:ext uri="{FF2B5EF4-FFF2-40B4-BE49-F238E27FC236}">
              <a16:creationId xmlns:a16="http://schemas.microsoft.com/office/drawing/2014/main" id="{B47457B3-5BEE-89E2-20C3-302756AD552A}"/>
            </a:ext>
          </a:extLst>
        </xdr:cNvPr>
        <xdr:cNvPicPr>
          <a:picLocks/>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563469" y="280147"/>
          <a:ext cx="493776" cy="402336"/>
        </a:xfrm>
        <a:prstGeom prst="rect">
          <a:avLst/>
        </a:prstGeom>
      </xdr:spPr>
    </xdr:pic>
    <xdr:clientData/>
  </xdr:twoCellAnchor>
  <xdr:twoCellAnchor>
    <xdr:from>
      <xdr:col>22</xdr:col>
      <xdr:colOff>67236</xdr:colOff>
      <xdr:row>11</xdr:row>
      <xdr:rowOff>123266</xdr:rowOff>
    </xdr:from>
    <xdr:to>
      <xdr:col>23</xdr:col>
      <xdr:colOff>448235</xdr:colOff>
      <xdr:row>14</xdr:row>
      <xdr:rowOff>123265</xdr:rowOff>
    </xdr:to>
    <xdr:sp macro="" textlink="PivotTable!H9">
      <xdr:nvSpPr>
        <xdr:cNvPr id="46" name="TextBox 45">
          <a:extLst>
            <a:ext uri="{FF2B5EF4-FFF2-40B4-BE49-F238E27FC236}">
              <a16:creationId xmlns:a16="http://schemas.microsoft.com/office/drawing/2014/main" id="{B2AFAD56-3DE4-A34A-19B1-B5BD24A4EBF5}"/>
            </a:ext>
          </a:extLst>
        </xdr:cNvPr>
        <xdr:cNvSpPr txBox="1"/>
      </xdr:nvSpPr>
      <xdr:spPr>
        <a:xfrm>
          <a:off x="13379824" y="2095501"/>
          <a:ext cx="986117"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CA693F-B9DA-4F54-A38F-2C40BBC5C9E4}" type="TxLink">
            <a:rPr lang="en-US" sz="1800" b="1" i="0" u="none" strike="noStrike">
              <a:solidFill>
                <a:schemeClr val="tx2">
                  <a:lumMod val="50000"/>
                </a:schemeClr>
              </a:solidFill>
              <a:latin typeface="Times New Roman" panose="02020603050405020304" pitchFamily="18" charset="0"/>
              <a:ea typeface="Calibri"/>
              <a:cs typeface="Times New Roman" panose="02020603050405020304" pitchFamily="18" charset="0"/>
            </a:rPr>
            <a:pPr algn="ctr"/>
            <a:t> 5,500 </a:t>
          </a:fld>
          <a:endParaRPr lang="en-US" sz="1800" b="1">
            <a:solidFill>
              <a:schemeClr val="tx2">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566352</xdr:colOff>
      <xdr:row>0</xdr:row>
      <xdr:rowOff>133864</xdr:rowOff>
    </xdr:from>
    <xdr:to>
      <xdr:col>5</xdr:col>
      <xdr:colOff>175054</xdr:colOff>
      <xdr:row>5</xdr:row>
      <xdr:rowOff>175053</xdr:rowOff>
    </xdr:to>
    <xdr:pic>
      <xdr:nvPicPr>
        <xdr:cNvPr id="29" name="Picture 28">
          <a:extLst>
            <a:ext uri="{FF2B5EF4-FFF2-40B4-BE49-F238E27FC236}">
              <a16:creationId xmlns:a16="http://schemas.microsoft.com/office/drawing/2014/main" id="{14E6C888-AC91-ACAB-1DEB-266DAD7641F8}"/>
            </a:ext>
          </a:extLst>
        </xdr:cNvPr>
        <xdr:cNvPicPr>
          <a:picLocks/>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81433" y="133864"/>
          <a:ext cx="1431324" cy="967946"/>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0.84609</cdr:x>
      <cdr:y>0.13236</cdr:y>
    </cdr:from>
    <cdr:to>
      <cdr:x>0.98631</cdr:x>
      <cdr:y>0.2422</cdr:y>
    </cdr:to>
    <cdr:sp macro="" textlink="">
      <cdr:nvSpPr>
        <cdr:cNvPr id="2" name="TextBox 1">
          <a:extLst xmlns:a="http://schemas.openxmlformats.org/drawingml/2006/main">
            <a:ext uri="{FF2B5EF4-FFF2-40B4-BE49-F238E27FC236}">
              <a16:creationId xmlns:a16="http://schemas.microsoft.com/office/drawing/2014/main" id="{E939CD43-9881-3BC7-08A6-5278369BFAA4}"/>
            </a:ext>
          </a:extLst>
        </cdr:cNvPr>
        <cdr:cNvSpPr txBox="1"/>
      </cdr:nvSpPr>
      <cdr:spPr>
        <a:xfrm xmlns:a="http://schemas.openxmlformats.org/drawingml/2006/main">
          <a:off x="5871036" y="296639"/>
          <a:ext cx="973016" cy="2461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0.82075</cdr:x>
      <cdr:y>0.1062</cdr:y>
    </cdr:from>
    <cdr:to>
      <cdr:x>0.98631</cdr:x>
      <cdr:y>0.25267</cdr:y>
    </cdr:to>
    <cdr:sp macro="" textlink="">
      <cdr:nvSpPr>
        <cdr:cNvPr id="3" name="TextBox 2">
          <a:extLst xmlns:a="http://schemas.openxmlformats.org/drawingml/2006/main">
            <a:ext uri="{FF2B5EF4-FFF2-40B4-BE49-F238E27FC236}">
              <a16:creationId xmlns:a16="http://schemas.microsoft.com/office/drawing/2014/main" id="{627C33E1-C2A9-29B2-FA86-A92C084F4A22}"/>
            </a:ext>
          </a:extLst>
        </cdr:cNvPr>
        <cdr:cNvSpPr txBox="1"/>
      </cdr:nvSpPr>
      <cdr:spPr>
        <a:xfrm xmlns:a="http://schemas.openxmlformats.org/drawingml/2006/main">
          <a:off x="5695190" y="238024"/>
          <a:ext cx="1148862" cy="3282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0.84609</cdr:x>
      <cdr:y>0.11144</cdr:y>
    </cdr:from>
    <cdr:to>
      <cdr:x>0.98631</cdr:x>
      <cdr:y>0.2579</cdr:y>
    </cdr:to>
    <cdr:sp macro="" textlink="PivotTable!$B$24">
      <cdr:nvSpPr>
        <cdr:cNvPr id="4" name="TextBox 3">
          <a:extLst xmlns:a="http://schemas.openxmlformats.org/drawingml/2006/main">
            <a:ext uri="{FF2B5EF4-FFF2-40B4-BE49-F238E27FC236}">
              <a16:creationId xmlns:a16="http://schemas.microsoft.com/office/drawing/2014/main" id="{4CD5204E-BAED-C919-B717-A31F0EB890B6}"/>
            </a:ext>
          </a:extLst>
        </cdr:cNvPr>
        <cdr:cNvSpPr txBox="1"/>
      </cdr:nvSpPr>
      <cdr:spPr>
        <a:xfrm xmlns:a="http://schemas.openxmlformats.org/drawingml/2006/main">
          <a:off x="5871036" y="249747"/>
          <a:ext cx="973016" cy="3282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2A7F390-5709-4D96-8543-F6E8E460C10C}" type="TxLink">
            <a:rPr lang="en-US" sz="1050" b="0" i="0" u="none" strike="noStrike" kern="1200">
              <a:solidFill>
                <a:srgbClr val="000000"/>
              </a:solidFill>
              <a:latin typeface="Calibri"/>
              <a:ea typeface="Calibri"/>
              <a:cs typeface="Calibri"/>
            </a:rPr>
            <a:pPr/>
            <a:t>₦765.8M</a:t>
          </a:fld>
          <a:endParaRPr lang="en-US" sz="1050" b="0" kern="1200"/>
        </a:p>
      </cdr:txBody>
    </cdr:sp>
  </cdr:relSizeAnchor>
  <cdr:relSizeAnchor xmlns:cdr="http://schemas.openxmlformats.org/drawingml/2006/chartDrawing">
    <cdr:from>
      <cdr:x>0.8444</cdr:x>
      <cdr:y>0.3102</cdr:y>
    </cdr:from>
    <cdr:to>
      <cdr:x>0.98817</cdr:x>
      <cdr:y>0.46713</cdr:y>
    </cdr:to>
    <cdr:sp macro="" textlink="PivotTable!$C$24">
      <cdr:nvSpPr>
        <cdr:cNvPr id="5" name="TextBox 4">
          <a:extLst xmlns:a="http://schemas.openxmlformats.org/drawingml/2006/main">
            <a:ext uri="{FF2B5EF4-FFF2-40B4-BE49-F238E27FC236}">
              <a16:creationId xmlns:a16="http://schemas.microsoft.com/office/drawing/2014/main" id="{12DC2809-2D91-F9EF-2CEF-B7CE1347540B}"/>
            </a:ext>
          </a:extLst>
        </cdr:cNvPr>
        <cdr:cNvSpPr txBox="1"/>
      </cdr:nvSpPr>
      <cdr:spPr>
        <a:xfrm xmlns:a="http://schemas.openxmlformats.org/drawingml/2006/main">
          <a:off x="5859312" y="695224"/>
          <a:ext cx="997649" cy="3516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AF9CA91-A850-49FB-A78E-CF90EDD5ECEA}" type="TxLink">
            <a:rPr lang="en-US" sz="1050" b="0" i="0" u="none" strike="noStrike" kern="1200">
              <a:solidFill>
                <a:srgbClr val="000000"/>
              </a:solidFill>
              <a:latin typeface="Calibri"/>
              <a:ea typeface="Calibri"/>
              <a:cs typeface="Calibri"/>
            </a:rPr>
            <a:pPr/>
            <a:t>₦764.0M</a:t>
          </a:fld>
          <a:endParaRPr lang="en-US" sz="1100" b="0" kern="1200"/>
        </a:p>
      </cdr:txBody>
    </cdr:sp>
  </cdr:relSizeAnchor>
  <cdr:relSizeAnchor xmlns:cdr="http://schemas.openxmlformats.org/drawingml/2006/chartDrawing">
    <cdr:from>
      <cdr:x>0.8444</cdr:x>
      <cdr:y>0.50897</cdr:y>
    </cdr:from>
    <cdr:to>
      <cdr:x>0.99155</cdr:x>
      <cdr:y>0.66066</cdr:y>
    </cdr:to>
    <cdr:sp macro="" textlink="PivotTable!$D$24">
      <cdr:nvSpPr>
        <cdr:cNvPr id="6" name="TextBox 5">
          <a:extLst xmlns:a="http://schemas.openxmlformats.org/drawingml/2006/main">
            <a:ext uri="{FF2B5EF4-FFF2-40B4-BE49-F238E27FC236}">
              <a16:creationId xmlns:a16="http://schemas.microsoft.com/office/drawing/2014/main" id="{B750EC95-0A38-D54C-77A7-1C1915D5BF0D}"/>
            </a:ext>
          </a:extLst>
        </cdr:cNvPr>
        <cdr:cNvSpPr txBox="1"/>
      </cdr:nvSpPr>
      <cdr:spPr>
        <a:xfrm xmlns:a="http://schemas.openxmlformats.org/drawingml/2006/main">
          <a:off x="5859312" y="1140701"/>
          <a:ext cx="1021095" cy="339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3849249-8CD1-4756-B0AE-4549EA57A5F4}" type="TxLink">
            <a:rPr lang="en-US" sz="1050" b="0" i="0" u="none" strike="noStrike" kern="1200">
              <a:solidFill>
                <a:srgbClr val="000000"/>
              </a:solidFill>
              <a:latin typeface="Calibri"/>
              <a:ea typeface="Calibri"/>
              <a:cs typeface="Calibri"/>
            </a:rPr>
            <a:pPr/>
            <a:t>₦646.6M</a:t>
          </a:fld>
          <a:endParaRPr lang="en-US" sz="1100" b="0" kern="1200"/>
        </a:p>
      </cdr:txBody>
    </cdr:sp>
  </cdr:relSizeAnchor>
  <cdr:relSizeAnchor xmlns:cdr="http://schemas.openxmlformats.org/drawingml/2006/chartDrawing">
    <cdr:from>
      <cdr:x>0.8444</cdr:x>
      <cdr:y>0.70774</cdr:y>
    </cdr:from>
    <cdr:to>
      <cdr:x>0.99662</cdr:x>
      <cdr:y>0.84897</cdr:y>
    </cdr:to>
    <cdr:sp macro="" textlink="PivotTable!$E$24">
      <cdr:nvSpPr>
        <cdr:cNvPr id="7" name="TextBox 6">
          <a:extLst xmlns:a="http://schemas.openxmlformats.org/drawingml/2006/main">
            <a:ext uri="{FF2B5EF4-FFF2-40B4-BE49-F238E27FC236}">
              <a16:creationId xmlns:a16="http://schemas.microsoft.com/office/drawing/2014/main" id="{2212E17E-FEA3-DD24-1730-D29CC50AA699}"/>
            </a:ext>
          </a:extLst>
        </cdr:cNvPr>
        <cdr:cNvSpPr txBox="1"/>
      </cdr:nvSpPr>
      <cdr:spPr>
        <a:xfrm xmlns:a="http://schemas.openxmlformats.org/drawingml/2006/main">
          <a:off x="5859312" y="1586178"/>
          <a:ext cx="1056263" cy="3165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6BF3D63-6BA8-4F03-AA2B-510C020B76FF}" type="TxLink">
            <a:rPr lang="en-US" sz="1050" b="0" i="0" u="none" strike="noStrike" kern="1200">
              <a:solidFill>
                <a:srgbClr val="000000"/>
              </a:solidFill>
              <a:latin typeface="Calibri"/>
              <a:ea typeface="Calibri"/>
              <a:cs typeface="Calibri"/>
            </a:rPr>
            <a:pPr/>
            <a:t>₦723.4M</a:t>
          </a:fld>
          <a:endParaRPr lang="en-US" sz="1200" b="0" kern="1200"/>
        </a:p>
      </cdr:txBody>
    </cdr:sp>
  </cdr:relSizeAnchor>
  <cdr:relSizeAnchor xmlns:cdr="http://schemas.openxmlformats.org/drawingml/2006/chartDrawing">
    <cdr:from>
      <cdr:x>0.8444</cdr:x>
      <cdr:y>0.89605</cdr:y>
    </cdr:from>
    <cdr:to>
      <cdr:x>1</cdr:x>
      <cdr:y>1</cdr:y>
    </cdr:to>
    <cdr:sp macro="" textlink="PivotTable!$F$24">
      <cdr:nvSpPr>
        <cdr:cNvPr id="8" name="TextBox 7">
          <a:extLst xmlns:a="http://schemas.openxmlformats.org/drawingml/2006/main">
            <a:ext uri="{FF2B5EF4-FFF2-40B4-BE49-F238E27FC236}">
              <a16:creationId xmlns:a16="http://schemas.microsoft.com/office/drawing/2014/main" id="{E832BEF7-CD46-0F35-0A61-CDA4494553EB}"/>
            </a:ext>
          </a:extLst>
        </cdr:cNvPr>
        <cdr:cNvSpPr txBox="1"/>
      </cdr:nvSpPr>
      <cdr:spPr>
        <a:xfrm xmlns:a="http://schemas.openxmlformats.org/drawingml/2006/main">
          <a:off x="5871036" y="2008208"/>
          <a:ext cx="1079710" cy="2329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27117B-B792-4643-A362-5AF0803C7CC0}" type="TxLink">
            <a:rPr lang="en-US" sz="1050" b="0" i="0" u="none" strike="noStrike" kern="1200">
              <a:solidFill>
                <a:srgbClr val="000000"/>
              </a:solidFill>
              <a:latin typeface="Calibri"/>
              <a:ea typeface="Calibri"/>
              <a:cs typeface="Calibri"/>
            </a:rPr>
            <a:pPr/>
            <a:t>₦861.7M</a:t>
          </a:fld>
          <a:endParaRPr lang="en-US" sz="1400" b="0" kern="1200"/>
        </a:p>
      </cdr:txBody>
    </cdr:sp>
  </cdr:relSizeAnchor>
</c:userShapes>
</file>

<file path=xl/drawings/drawing6.xml><?xml version="1.0" encoding="utf-8"?>
<c:userShapes xmlns:c="http://schemas.openxmlformats.org/drawingml/2006/chart">
  <cdr:relSizeAnchor xmlns:cdr="http://schemas.openxmlformats.org/drawingml/2006/chartDrawing">
    <cdr:from>
      <cdr:x>0.79119</cdr:x>
      <cdr:y>0.03468</cdr:y>
    </cdr:from>
    <cdr:to>
      <cdr:x>0.79119</cdr:x>
      <cdr:y>0.75037</cdr:y>
    </cdr:to>
    <cdr:cxnSp macro="">
      <cdr:nvCxnSpPr>
        <cdr:cNvPr id="3" name="Straight Connector 2">
          <a:extLst xmlns:a="http://schemas.openxmlformats.org/drawingml/2006/main">
            <a:ext uri="{FF2B5EF4-FFF2-40B4-BE49-F238E27FC236}">
              <a16:creationId xmlns:a16="http://schemas.microsoft.com/office/drawing/2014/main" id="{662A7823-3C02-51FB-AD80-975DD3C6C131}"/>
            </a:ext>
          </a:extLst>
        </cdr:cNvPr>
        <cdr:cNvCxnSpPr/>
      </cdr:nvCxnSpPr>
      <cdr:spPr>
        <a:xfrm xmlns:a="http://schemas.openxmlformats.org/drawingml/2006/main" flipH="1" flipV="1">
          <a:off x="3895925"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0.61086</cdr:x>
      <cdr:y>0.03468</cdr:y>
    </cdr:from>
    <cdr:to>
      <cdr:x>0.61086</cdr:x>
      <cdr:y>0.75037</cdr:y>
    </cdr:to>
    <cdr:cxnSp macro="">
      <cdr:nvCxnSpPr>
        <cdr:cNvPr id="4" name="Straight Connector 3">
          <a:extLst xmlns:a="http://schemas.openxmlformats.org/drawingml/2006/main">
            <a:ext uri="{FF2B5EF4-FFF2-40B4-BE49-F238E27FC236}">
              <a16:creationId xmlns:a16="http://schemas.microsoft.com/office/drawing/2014/main" id="{0136E1F6-1C75-46C3-B4D6-D98336269A0B}"/>
            </a:ext>
          </a:extLst>
        </cdr:cNvPr>
        <cdr:cNvCxnSpPr/>
      </cdr:nvCxnSpPr>
      <cdr:spPr>
        <a:xfrm xmlns:a="http://schemas.openxmlformats.org/drawingml/2006/main" flipH="1" flipV="1">
          <a:off x="3007956"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0.43053</cdr:x>
      <cdr:y>0.03468</cdr:y>
    </cdr:from>
    <cdr:to>
      <cdr:x>0.43053</cdr:x>
      <cdr:y>0.75037</cdr:y>
    </cdr:to>
    <cdr:cxnSp macro="">
      <cdr:nvCxnSpPr>
        <cdr:cNvPr id="5" name="Straight Connector 4">
          <a:extLst xmlns:a="http://schemas.openxmlformats.org/drawingml/2006/main">
            <a:ext uri="{FF2B5EF4-FFF2-40B4-BE49-F238E27FC236}">
              <a16:creationId xmlns:a16="http://schemas.microsoft.com/office/drawing/2014/main" id="{950C5D57-5A61-0A69-FB80-8D5E78D4D10B}"/>
            </a:ext>
          </a:extLst>
        </cdr:cNvPr>
        <cdr:cNvCxnSpPr/>
      </cdr:nvCxnSpPr>
      <cdr:spPr>
        <a:xfrm xmlns:a="http://schemas.openxmlformats.org/drawingml/2006/main" flipH="1" flipV="1">
          <a:off x="2119987"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0.2502</cdr:x>
      <cdr:y>0.03468</cdr:y>
    </cdr:from>
    <cdr:to>
      <cdr:x>0.2502</cdr:x>
      <cdr:y>0.75037</cdr:y>
    </cdr:to>
    <cdr:cxnSp macro="">
      <cdr:nvCxnSpPr>
        <cdr:cNvPr id="6" name="Straight Connector 5">
          <a:extLst xmlns:a="http://schemas.openxmlformats.org/drawingml/2006/main">
            <a:ext uri="{FF2B5EF4-FFF2-40B4-BE49-F238E27FC236}">
              <a16:creationId xmlns:a16="http://schemas.microsoft.com/office/drawing/2014/main" id="{6C4A987D-476E-F8A7-F88B-18F05B50267A}"/>
            </a:ext>
          </a:extLst>
        </cdr:cNvPr>
        <cdr:cNvCxnSpPr/>
      </cdr:nvCxnSpPr>
      <cdr:spPr>
        <a:xfrm xmlns:a="http://schemas.openxmlformats.org/drawingml/2006/main" flipH="1" flipV="1">
          <a:off x="1232018" y="69565"/>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0.07039</cdr:x>
      <cdr:y>0.04046</cdr:y>
    </cdr:from>
    <cdr:to>
      <cdr:x>0.07039</cdr:x>
      <cdr:y>0.75462</cdr:y>
    </cdr:to>
    <cdr:cxnSp macro="">
      <cdr:nvCxnSpPr>
        <cdr:cNvPr id="7" name="Straight Connector 6">
          <a:extLst xmlns:a="http://schemas.openxmlformats.org/drawingml/2006/main">
            <a:ext uri="{FF2B5EF4-FFF2-40B4-BE49-F238E27FC236}">
              <a16:creationId xmlns:a16="http://schemas.microsoft.com/office/drawing/2014/main" id="{6D396F55-4F4C-5FB4-CEEE-5427C1DFF895}"/>
            </a:ext>
          </a:extLst>
        </cdr:cNvPr>
        <cdr:cNvCxnSpPr/>
      </cdr:nvCxnSpPr>
      <cdr:spPr>
        <a:xfrm xmlns:a="http://schemas.openxmlformats.org/drawingml/2006/main" flipV="1">
          <a:off x="346588" y="81159"/>
          <a:ext cx="0" cy="1432543"/>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0.9696</cdr:x>
      <cdr:y>0.03058</cdr:y>
    </cdr:from>
    <cdr:to>
      <cdr:x>0.9696</cdr:x>
      <cdr:y>0.74627</cdr:y>
    </cdr:to>
    <cdr:cxnSp macro="">
      <cdr:nvCxnSpPr>
        <cdr:cNvPr id="2" name="Straight Connector 1">
          <a:extLst xmlns:a="http://schemas.openxmlformats.org/drawingml/2006/main">
            <a:ext uri="{FF2B5EF4-FFF2-40B4-BE49-F238E27FC236}">
              <a16:creationId xmlns:a16="http://schemas.microsoft.com/office/drawing/2014/main" id="{3D98E328-0EA1-1857-FEA0-0CAF77151FB8}"/>
            </a:ext>
          </a:extLst>
        </cdr:cNvPr>
        <cdr:cNvCxnSpPr/>
      </cdr:nvCxnSpPr>
      <cdr:spPr>
        <a:xfrm xmlns:a="http://schemas.openxmlformats.org/drawingml/2006/main" flipH="1" flipV="1">
          <a:off x="4774439" y="61340"/>
          <a:ext cx="0" cy="1435608"/>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201.603400231485" createdVersion="8" refreshedVersion="8" minRefreshableVersion="3" recordCount="5500" xr:uid="{14F9E2CE-36DB-4BC3-A2D1-13F80EDD27DC}">
  <cacheSource type="worksheet">
    <worksheetSource name="Table1"/>
  </cacheSource>
  <cacheFields count="23">
    <cacheField name="Transaction ID" numFmtId="0">
      <sharedItems/>
    </cacheField>
    <cacheField name="Date" numFmtId="14">
      <sharedItems containsSemiMixedTypes="0" containsNonDate="0" containsDate="1" containsString="0" minDate="2023-01-01T00:00:00" maxDate="2025-01-01T00:00:00" count="730">
        <d v="2023-07-26T00:00:00"/>
        <d v="2024-11-24T00:00:00"/>
        <d v="2024-08-09T00:00:00"/>
        <d v="2023-05-21T00:00:00"/>
        <d v="2024-05-15T00:00:00"/>
        <d v="2023-10-23T00:00:00"/>
        <d v="2024-08-23T00:00:00"/>
        <d v="2024-08-08T00:00:00"/>
        <d v="2024-02-15T00:00:00"/>
        <d v="2023-08-26T00:00:00"/>
        <d v="2024-05-07T00:00:00"/>
        <d v="2023-07-28T00:00:00"/>
        <d v="2023-05-08T00:00:00"/>
        <d v="2023-12-30T00:00:00"/>
        <d v="2024-05-03T00:00:00"/>
        <d v="2023-04-14T00:00:00"/>
        <d v="2024-06-10T00:00:00"/>
        <d v="2023-11-09T00:00:00"/>
        <d v="2024-10-25T00:00:00"/>
        <d v="2024-06-22T00:00:00"/>
        <d v="2024-01-31T00:00:00"/>
        <d v="2024-07-19T00:00:00"/>
        <d v="2024-10-17T00:00:00"/>
        <d v="2024-11-06T00:00:00"/>
        <d v="2023-07-14T00:00:00"/>
        <d v="2023-02-12T00:00:00"/>
        <d v="2023-12-18T00:00:00"/>
        <d v="2024-12-01T00:00:00"/>
        <d v="2024-12-19T00:00:00"/>
        <d v="2023-01-14T00:00:00"/>
        <d v="2023-08-31T00:00:00"/>
        <d v="2024-04-10T00:00:00"/>
        <d v="2023-10-08T00:00:00"/>
        <d v="2023-12-17T00:00:00"/>
        <d v="2023-02-01T00:00:00"/>
        <d v="2024-11-18T00:00:00"/>
        <d v="2024-09-21T00:00:00"/>
        <d v="2023-12-19T00:00:00"/>
        <d v="2024-06-14T00:00:00"/>
        <d v="2023-01-29T00:00:00"/>
        <d v="2023-02-20T00:00:00"/>
        <d v="2024-01-17T00:00:00"/>
        <d v="2024-07-10T00:00:00"/>
        <d v="2024-08-22T00:00:00"/>
        <d v="2024-11-19T00:00:00"/>
        <d v="2023-11-30T00:00:00"/>
        <d v="2023-03-16T00:00:00"/>
        <d v="2024-04-02T00:00:00"/>
        <d v="2023-09-09T00:00:00"/>
        <d v="2024-06-17T00:00:00"/>
        <d v="2024-12-24T00:00:00"/>
        <d v="2023-09-25T00:00:00"/>
        <d v="2023-11-03T00:00:00"/>
        <d v="2023-09-08T00:00:00"/>
        <d v="2023-03-26T00:00:00"/>
        <d v="2023-11-17T00:00:00"/>
        <d v="2024-08-25T00:00:00"/>
        <d v="2024-07-30T00:00:00"/>
        <d v="2023-07-18T00:00:00"/>
        <d v="2023-08-28T00:00:00"/>
        <d v="2023-08-17T00:00:00"/>
        <d v="2023-06-22T00:00:00"/>
        <d v="2024-02-23T00:00:00"/>
        <d v="2024-04-16T00:00:00"/>
        <d v="2023-12-06T00:00:00"/>
        <d v="2024-02-07T00:00:00"/>
        <d v="2024-10-21T00:00:00"/>
        <d v="2024-12-22T00:00:00"/>
        <d v="2023-05-14T00:00:00"/>
        <d v="2024-03-27T00:00:00"/>
        <d v="2024-12-16T00:00:00"/>
        <d v="2024-03-21T00:00:00"/>
        <d v="2023-10-13T00:00:00"/>
        <d v="2023-04-22T00:00:00"/>
        <d v="2023-04-29T00:00:00"/>
        <d v="2023-03-31T00:00:00"/>
        <d v="2024-11-02T00:00:00"/>
        <d v="2023-04-05T00:00:00"/>
        <d v="2023-05-24T00:00:00"/>
        <d v="2024-02-25T00:00:00"/>
        <d v="2023-08-18T00:00:00"/>
        <d v="2023-06-16T00:00:00"/>
        <d v="2023-11-18T00:00:00"/>
        <d v="2023-08-29T00:00:00"/>
        <d v="2024-09-15T00:00:00"/>
        <d v="2024-08-29T00:00:00"/>
        <d v="2024-07-09T00:00:00"/>
        <d v="2023-12-29T00:00:00"/>
        <d v="2024-07-15T00:00:00"/>
        <d v="2023-01-28T00:00:00"/>
        <d v="2023-01-13T00:00:00"/>
        <d v="2023-10-29T00:00:00"/>
        <d v="2024-09-06T00:00:00"/>
        <d v="2023-11-08T00:00:00"/>
        <d v="2023-03-18T00:00:00"/>
        <d v="2024-06-11T00:00:00"/>
        <d v="2024-10-18T00:00:00"/>
        <d v="2024-09-28T00:00:00"/>
        <d v="2023-05-27T00:00:00"/>
        <d v="2024-02-13T00:00:00"/>
        <d v="2024-05-26T00:00:00"/>
        <d v="2024-04-11T00:00:00"/>
        <d v="2023-07-19T00:00:00"/>
        <d v="2024-07-25T00:00:00"/>
        <d v="2024-07-13T00:00:00"/>
        <d v="2024-04-20T00:00:00"/>
        <d v="2023-06-09T00:00:00"/>
        <d v="2024-01-02T00:00:00"/>
        <d v="2024-01-15T00:00:00"/>
        <d v="2024-02-05T00:00:00"/>
        <d v="2023-01-30T00:00:00"/>
        <d v="2024-03-12T00:00:00"/>
        <d v="2024-11-05T00:00:00"/>
        <d v="2023-03-13T00:00:00"/>
        <d v="2024-11-25T00:00:00"/>
        <d v="2023-05-05T00:00:00"/>
        <d v="2023-12-01T00:00:00"/>
        <d v="2023-03-11T00:00:00"/>
        <d v="2023-09-19T00:00:00"/>
        <d v="2023-01-18T00:00:00"/>
        <d v="2023-11-25T00:00:00"/>
        <d v="2023-11-06T00:00:00"/>
        <d v="2024-08-20T00:00:00"/>
        <d v="2023-06-03T00:00:00"/>
        <d v="2023-03-09T00:00:00"/>
        <d v="2024-07-04T00:00:00"/>
        <d v="2023-08-09T00:00:00"/>
        <d v="2023-05-06T00:00:00"/>
        <d v="2023-12-15T00:00:00"/>
        <d v="2023-11-01T00:00:00"/>
        <d v="2023-04-09T00:00:00"/>
        <d v="2023-04-15T00:00:00"/>
        <d v="2024-03-11T00:00:00"/>
        <d v="2024-07-27T00:00:00"/>
        <d v="2023-05-17T00:00:00"/>
        <d v="2024-12-27T00:00:00"/>
        <d v="2024-09-07T00:00:00"/>
        <d v="2023-12-05T00:00:00"/>
        <d v="2023-02-02T00:00:00"/>
        <d v="2024-05-24T00:00:00"/>
        <d v="2023-04-11T00:00:00"/>
        <d v="2024-07-16T00:00:00"/>
        <d v="2024-08-31T00:00:00"/>
        <d v="2023-04-10T00:00:00"/>
        <d v="2024-03-18T00:00:00"/>
        <d v="2023-01-17T00:00:00"/>
        <d v="2023-11-23T00:00:00"/>
        <d v="2023-02-07T00:00:00"/>
        <d v="2023-09-24T00:00:00"/>
        <d v="2023-04-06T00:00:00"/>
        <d v="2024-01-25T00:00:00"/>
        <d v="2023-04-25T00:00:00"/>
        <d v="2023-03-08T00:00:00"/>
        <d v="2023-01-10T00:00:00"/>
        <d v="2024-11-08T00:00:00"/>
        <d v="2024-06-03T00:00:00"/>
        <d v="2023-02-04T00:00:00"/>
        <d v="2023-05-26T00:00:00"/>
        <d v="2024-02-03T00:00:00"/>
        <d v="2023-12-24T00:00:00"/>
        <d v="2024-08-01T00:00:00"/>
        <d v="2024-07-20T00:00:00"/>
        <d v="2023-08-19T00:00:00"/>
        <d v="2024-11-21T00:00:00"/>
        <d v="2024-08-05T00:00:00"/>
        <d v="2023-07-12T00:00:00"/>
        <d v="2023-05-07T00:00:00"/>
        <d v="2024-07-05T00:00:00"/>
        <d v="2023-02-06T00:00:00"/>
        <d v="2024-04-13T00:00:00"/>
        <d v="2023-01-19T00:00:00"/>
        <d v="2023-10-14T00:00:00"/>
        <d v="2023-06-08T00:00:00"/>
        <d v="2023-12-23T00:00:00"/>
        <d v="2023-08-03T00:00:00"/>
        <d v="2023-12-27T00:00:00"/>
        <d v="2023-09-10T00:00:00"/>
        <d v="2023-10-10T00:00:00"/>
        <d v="2024-04-19T00:00:00"/>
        <d v="2024-02-04T00:00:00"/>
        <d v="2023-07-08T00:00:00"/>
        <d v="2024-05-11T00:00:00"/>
        <d v="2023-09-03T00:00:00"/>
        <d v="2024-02-24T00:00:00"/>
        <d v="2024-07-28T00:00:00"/>
        <d v="2023-01-07T00:00:00"/>
        <d v="2024-11-22T00:00:00"/>
        <d v="2023-10-17T00:00:00"/>
        <d v="2023-11-02T00:00:00"/>
        <d v="2024-03-04T00:00:00"/>
        <d v="2024-08-10T00:00:00"/>
        <d v="2023-04-20T00:00:00"/>
        <d v="2024-03-03T00:00:00"/>
        <d v="2023-10-05T00:00:00"/>
        <d v="2024-09-05T00:00:00"/>
        <d v="2024-07-29T00:00:00"/>
        <d v="2023-10-28T00:00:00"/>
        <d v="2023-05-28T00:00:00"/>
        <d v="2023-11-24T00:00:00"/>
        <d v="2024-10-20T00:00:00"/>
        <d v="2024-02-09T00:00:00"/>
        <d v="2024-02-21T00:00:00"/>
        <d v="2024-08-11T00:00:00"/>
        <d v="2024-09-22T00:00:00"/>
        <d v="2023-04-30T00:00:00"/>
        <d v="2023-04-24T00:00:00"/>
        <d v="2024-02-17T00:00:00"/>
        <d v="2024-12-03T00:00:00"/>
        <d v="2023-09-04T00:00:00"/>
        <d v="2024-07-18T00:00:00"/>
        <d v="2024-08-02T00:00:00"/>
        <d v="2024-07-07T00:00:00"/>
        <d v="2023-05-01T00:00:00"/>
        <d v="2024-02-14T00:00:00"/>
        <d v="2024-03-28T00:00:00"/>
        <d v="2024-11-23T00:00:00"/>
        <d v="2023-02-10T00:00:00"/>
        <d v="2024-09-17T00:00:00"/>
        <d v="2023-10-25T00:00:00"/>
        <d v="2024-09-14T00:00:00"/>
        <d v="2024-06-27T00:00:00"/>
        <d v="2024-08-14T00:00:00"/>
        <d v="2023-07-03T00:00:00"/>
        <d v="2024-10-31T00:00:00"/>
        <d v="2024-09-18T00:00:00"/>
        <d v="2024-10-10T00:00:00"/>
        <d v="2023-09-12T00:00:00"/>
        <d v="2024-02-02T00:00:00"/>
        <d v="2023-01-22T00:00:00"/>
        <d v="2024-12-02T00:00:00"/>
        <d v="2023-06-20T00:00:00"/>
        <d v="2024-01-19T00:00:00"/>
        <d v="2024-09-23T00:00:00"/>
        <d v="2023-09-28T00:00:00"/>
        <d v="2024-02-20T00:00:00"/>
        <d v="2024-06-05T00:00:00"/>
        <d v="2023-04-08T00:00:00"/>
        <d v="2023-10-04T00:00:00"/>
        <d v="2023-04-13T00:00:00"/>
        <d v="2023-03-17T00:00:00"/>
        <d v="2023-09-11T00:00:00"/>
        <d v="2023-12-28T00:00:00"/>
        <d v="2024-11-29T00:00:00"/>
        <d v="2023-05-13T00:00:00"/>
        <d v="2023-01-09T00:00:00"/>
        <d v="2023-08-11T00:00:00"/>
        <d v="2023-03-22T00:00:00"/>
        <d v="2023-12-09T00:00:00"/>
        <d v="2023-06-05T00:00:00"/>
        <d v="2024-07-03T00:00:00"/>
        <d v="2024-10-11T00:00:00"/>
        <d v="2023-12-04T00:00:00"/>
        <d v="2024-05-09T00:00:00"/>
        <d v="2024-04-09T00:00:00"/>
        <d v="2023-07-23T00:00:00"/>
        <d v="2023-01-12T00:00:00"/>
        <d v="2023-02-08T00:00:00"/>
        <d v="2023-10-06T00:00:00"/>
        <d v="2024-10-26T00:00:00"/>
        <d v="2024-04-08T00:00:00"/>
        <d v="2024-12-30T00:00:00"/>
        <d v="2024-03-16T00:00:00"/>
        <d v="2024-03-30T00:00:00"/>
        <d v="2023-09-06T00:00:00"/>
        <d v="2023-12-12T00:00:00"/>
        <d v="2024-05-19T00:00:00"/>
        <d v="2023-05-16T00:00:00"/>
        <d v="2023-06-29T00:00:00"/>
        <d v="2024-01-08T00:00:00"/>
        <d v="2023-02-17T00:00:00"/>
        <d v="2024-10-08T00:00:00"/>
        <d v="2024-04-17T00:00:00"/>
        <d v="2024-07-08T00:00:00"/>
        <d v="2023-05-03T00:00:00"/>
        <d v="2024-02-01T00:00:00"/>
        <d v="2024-05-17T00:00:00"/>
        <d v="2023-06-01T00:00:00"/>
        <d v="2023-01-25T00:00:00"/>
        <d v="2023-03-10T00:00:00"/>
        <d v="2024-07-12T00:00:00"/>
        <d v="2024-01-12T00:00:00"/>
        <d v="2024-10-27T00:00:00"/>
        <d v="2023-10-01T00:00:00"/>
        <d v="2023-03-05T00:00:00"/>
        <d v="2024-05-05T00:00:00"/>
        <d v="2023-07-17T00:00:00"/>
        <d v="2023-07-25T00:00:00"/>
        <d v="2024-02-22T00:00:00"/>
        <d v="2023-11-21T00:00:00"/>
        <d v="2023-04-03T00:00:00"/>
        <d v="2024-07-24T00:00:00"/>
        <d v="2023-01-01T00:00:00"/>
        <d v="2024-07-06T00:00:00"/>
        <d v="2023-05-10T00:00:00"/>
        <d v="2023-07-10T00:00:00"/>
        <d v="2024-09-16T00:00:00"/>
        <d v="2023-07-06T00:00:00"/>
        <d v="2024-04-27T00:00:00"/>
        <d v="2023-07-02T00:00:00"/>
        <d v="2024-01-06T00:00:00"/>
        <d v="2023-05-29T00:00:00"/>
        <d v="2023-10-30T00:00:00"/>
        <d v="2024-10-22T00:00:00"/>
        <d v="2023-05-23T00:00:00"/>
        <d v="2024-05-01T00:00:00"/>
        <d v="2024-03-09T00:00:00"/>
        <d v="2023-08-04T00:00:00"/>
        <d v="2023-07-09T00:00:00"/>
        <d v="2023-04-02T00:00:00"/>
        <d v="2024-02-06T00:00:00"/>
        <d v="2023-01-11T00:00:00"/>
        <d v="2024-07-21T00:00:00"/>
        <d v="2023-12-07T00:00:00"/>
        <d v="2024-10-06T00:00:00"/>
        <d v="2024-01-01T00:00:00"/>
        <d v="2024-03-15T00:00:00"/>
        <d v="2024-04-21T00:00:00"/>
        <d v="2023-07-11T00:00:00"/>
        <d v="2024-07-02T00:00:00"/>
        <d v="2024-02-16T00:00:00"/>
        <d v="2024-01-29T00:00:00"/>
        <d v="2024-08-04T00:00:00"/>
        <d v="2024-04-07T00:00:00"/>
        <d v="2023-01-24T00:00:00"/>
        <d v="2024-09-02T00:00:00"/>
        <d v="2023-09-17T00:00:00"/>
        <d v="2024-09-11T00:00:00"/>
        <d v="2024-11-01T00:00:00"/>
        <d v="2024-11-16T00:00:00"/>
        <d v="2023-04-17T00:00:00"/>
        <d v="2023-03-21T00:00:00"/>
        <d v="2023-11-19T00:00:00"/>
        <d v="2023-10-18T00:00:00"/>
        <d v="2024-09-19T00:00:00"/>
        <d v="2023-01-31T00:00:00"/>
        <d v="2023-07-04T00:00:00"/>
        <d v="2024-04-26T00:00:00"/>
        <d v="2024-10-16T00:00:00"/>
        <d v="2023-08-02T00:00:00"/>
        <d v="2023-01-08T00:00:00"/>
        <d v="2024-10-23T00:00:00"/>
        <d v="2023-02-13T00:00:00"/>
        <d v="2023-12-11T00:00:00"/>
        <d v="2024-04-25T00:00:00"/>
        <d v="2024-01-13T00:00:00"/>
        <d v="2023-12-02T00:00:00"/>
        <d v="2023-06-24T00:00:00"/>
        <d v="2023-05-02T00:00:00"/>
        <d v="2024-12-20T00:00:00"/>
        <d v="2023-04-19T00:00:00"/>
        <d v="2024-05-27T00:00:00"/>
        <d v="2024-06-30T00:00:00"/>
        <d v="2024-01-18T00:00:00"/>
        <d v="2023-03-24T00:00:00"/>
        <d v="2023-03-02T00:00:00"/>
        <d v="2024-10-15T00:00:00"/>
        <d v="2024-02-10T00:00:00"/>
        <d v="2023-02-25T00:00:00"/>
        <d v="2023-01-16T00:00:00"/>
        <d v="2023-12-03T00:00:00"/>
        <d v="2023-06-23T00:00:00"/>
        <d v="2024-05-04T00:00:00"/>
        <d v="2023-08-07T00:00:00"/>
        <d v="2024-05-23T00:00:00"/>
        <d v="2023-09-21T00:00:00"/>
        <d v="2023-03-19T00:00:00"/>
        <d v="2023-03-20T00:00:00"/>
        <d v="2024-03-17T00:00:00"/>
        <d v="2023-08-10T00:00:00"/>
        <d v="2024-08-06T00:00:00"/>
        <d v="2023-04-04T00:00:00"/>
        <d v="2023-08-21T00:00:00"/>
        <d v="2023-08-16T00:00:00"/>
        <d v="2023-12-08T00:00:00"/>
        <d v="2023-09-14T00:00:00"/>
        <d v="2023-05-20T00:00:00"/>
        <d v="2024-06-24T00:00:00"/>
        <d v="2023-11-27T00:00:00"/>
        <d v="2024-02-27T00:00:00"/>
        <d v="2024-01-22T00:00:00"/>
        <d v="2024-03-07T00:00:00"/>
        <d v="2023-05-04T00:00:00"/>
        <d v="2024-01-30T00:00:00"/>
        <d v="2023-09-30T00:00:00"/>
        <d v="2024-12-11T00:00:00"/>
        <d v="2024-03-29T00:00:00"/>
        <d v="2024-04-30T00:00:00"/>
        <d v="2024-02-28T00:00:00"/>
        <d v="2024-10-01T00:00:00"/>
        <d v="2023-02-03T00:00:00"/>
        <d v="2023-11-12T00:00:00"/>
        <d v="2024-03-20T00:00:00"/>
        <d v="2024-01-14T00:00:00"/>
        <d v="2024-04-28T00:00:00"/>
        <d v="2023-05-30T00:00:00"/>
        <d v="2023-08-01T00:00:00"/>
        <d v="2023-02-18T00:00:00"/>
        <d v="2024-03-13T00:00:00"/>
        <d v="2023-08-20T00:00:00"/>
        <d v="2023-09-23T00:00:00"/>
        <d v="2023-09-22T00:00:00"/>
        <d v="2023-03-15T00:00:00"/>
        <d v="2024-05-31T00:00:00"/>
        <d v="2023-12-31T00:00:00"/>
        <d v="2024-08-07T00:00:00"/>
        <d v="2024-02-12T00:00:00"/>
        <d v="2024-11-04T00:00:00"/>
        <d v="2023-09-13T00:00:00"/>
        <d v="2023-02-14T00:00:00"/>
        <d v="2024-04-04T00:00:00"/>
        <d v="2024-09-30T00:00:00"/>
        <d v="2023-12-13T00:00:00"/>
        <d v="2023-02-26T00:00:00"/>
        <d v="2023-10-20T00:00:00"/>
        <d v="2024-12-26T00:00:00"/>
        <d v="2023-02-23T00:00:00"/>
        <d v="2023-04-28T00:00:00"/>
        <d v="2023-03-28T00:00:00"/>
        <d v="2024-08-21T00:00:00"/>
        <d v="2024-11-27T00:00:00"/>
        <d v="2024-02-18T00:00:00"/>
        <d v="2024-05-30T00:00:00"/>
        <d v="2023-09-05T00:00:00"/>
        <d v="2024-09-25T00:00:00"/>
        <d v="2023-10-27T00:00:00"/>
        <d v="2024-12-08T00:00:00"/>
        <d v="2023-02-09T00:00:00"/>
        <d v="2023-04-12T00:00:00"/>
        <d v="2023-04-21T00:00:00"/>
        <d v="2023-05-22T00:00:00"/>
        <d v="2024-01-27T00:00:00"/>
        <d v="2024-07-01T00:00:00"/>
        <d v="2023-10-19T00:00:00"/>
        <d v="2023-06-07T00:00:00"/>
        <d v="2023-08-12T00:00:00"/>
        <d v="2024-10-02T00:00:00"/>
        <d v="2023-02-11T00:00:00"/>
        <d v="2023-06-10T00:00:00"/>
        <d v="2023-10-31T00:00:00"/>
        <d v="2023-01-05T00:00:00"/>
        <d v="2023-01-03T00:00:00"/>
        <d v="2023-02-27T00:00:00"/>
        <d v="2024-03-08T00:00:00"/>
        <d v="2023-11-15T00:00:00"/>
        <d v="2024-12-23T00:00:00"/>
        <d v="2024-11-15T00:00:00"/>
        <d v="2023-02-05T00:00:00"/>
        <d v="2024-10-03T00:00:00"/>
        <d v="2024-01-21T00:00:00"/>
        <d v="2023-06-13T00:00:00"/>
        <d v="2024-10-30T00:00:00"/>
        <d v="2024-01-03T00:00:00"/>
        <d v="2023-04-26T00:00:00"/>
        <d v="2023-06-26T00:00:00"/>
        <d v="2024-12-18T00:00:00"/>
        <d v="2023-02-21T00:00:00"/>
        <d v="2024-05-21T00:00:00"/>
        <d v="2023-12-10T00:00:00"/>
        <d v="2024-06-15T00:00:00"/>
        <d v="2024-06-23T00:00:00"/>
        <d v="2024-05-29T00:00:00"/>
        <d v="2024-03-23T00:00:00"/>
        <d v="2024-06-07T00:00:00"/>
        <d v="2023-07-30T00:00:00"/>
        <d v="2023-06-04T00:00:00"/>
        <d v="2024-12-28T00:00:00"/>
        <d v="2024-06-06T00:00:00"/>
        <d v="2024-03-14T00:00:00"/>
        <d v="2024-01-05T00:00:00"/>
        <d v="2024-01-23T00:00:00"/>
        <d v="2023-03-30T00:00:00"/>
        <d v="2024-12-15T00:00:00"/>
        <d v="2024-04-05T00:00:00"/>
        <d v="2023-11-14T00:00:00"/>
        <d v="2024-06-19T00:00:00"/>
        <d v="2024-03-10T00:00:00"/>
        <d v="2023-04-27T00:00:00"/>
        <d v="2024-08-28T00:00:00"/>
        <d v="2024-11-10T00:00:00"/>
        <d v="2023-02-15T00:00:00"/>
        <d v="2024-04-29T00:00:00"/>
        <d v="2024-08-12T00:00:00"/>
        <d v="2023-08-24T00:00:00"/>
        <d v="2024-04-01T00:00:00"/>
        <d v="2024-08-17T00:00:00"/>
        <d v="2024-03-26T00:00:00"/>
        <d v="2024-04-18T00:00:00"/>
        <d v="2024-11-13T00:00:00"/>
        <d v="2023-04-16T00:00:00"/>
        <d v="2023-03-25T00:00:00"/>
        <d v="2023-08-22T00:00:00"/>
        <d v="2023-07-15T00:00:00"/>
        <d v="2023-02-16T00:00:00"/>
        <d v="2023-08-25T00:00:00"/>
        <d v="2024-03-25T00:00:00"/>
        <d v="2024-12-14T00:00:00"/>
        <d v="2023-03-04T00:00:00"/>
        <d v="2024-11-26T00:00:00"/>
        <d v="2024-09-08T00:00:00"/>
        <d v="2023-06-11T00:00:00"/>
        <d v="2024-12-09T00:00:00"/>
        <d v="2024-05-16T00:00:00"/>
        <d v="2023-11-05T00:00:00"/>
        <d v="2024-09-29T00:00:00"/>
        <d v="2024-06-26T00:00:00"/>
        <d v="2023-10-24T00:00:00"/>
        <d v="2023-10-12T00:00:00"/>
        <d v="2024-06-13T00:00:00"/>
        <d v="2024-06-09T00:00:00"/>
        <d v="2024-12-21T00:00:00"/>
        <d v="2023-01-21T00:00:00"/>
        <d v="2024-07-26T00:00:00"/>
        <d v="2023-05-18T00:00:00"/>
        <d v="2024-08-13T00:00:00"/>
        <d v="2024-09-13T00:00:00"/>
        <d v="2023-12-14T00:00:00"/>
        <d v="2023-08-27T00:00:00"/>
        <d v="2023-10-03T00:00:00"/>
        <d v="2023-01-26T00:00:00"/>
        <d v="2023-02-28T00:00:00"/>
        <d v="2023-06-14T00:00:00"/>
        <d v="2024-02-19T00:00:00"/>
        <d v="2024-07-11T00:00:00"/>
        <d v="2023-05-19T00:00:00"/>
        <d v="2023-07-24T00:00:00"/>
        <d v="2023-09-20T00:00:00"/>
        <d v="2024-12-12T00:00:00"/>
        <d v="2023-11-13T00:00:00"/>
        <d v="2023-09-07T00:00:00"/>
        <d v="2024-12-17T00:00:00"/>
        <d v="2023-03-06T00:00:00"/>
        <d v="2023-03-14T00:00:00"/>
        <d v="2023-03-01T00:00:00"/>
        <d v="2023-11-11T00:00:00"/>
        <d v="2024-09-09T00:00:00"/>
        <d v="2024-03-31T00:00:00"/>
        <d v="2024-05-14T00:00:00"/>
        <d v="2024-07-14T00:00:00"/>
        <d v="2023-03-27T00:00:00"/>
        <d v="2023-07-01T00:00:00"/>
        <d v="2024-12-05T00:00:00"/>
        <d v="2023-07-07T00:00:00"/>
        <d v="2024-11-09T00:00:00"/>
        <d v="2024-10-12T00:00:00"/>
        <d v="2024-03-05T00:00:00"/>
        <d v="2023-12-26T00:00:00"/>
        <d v="2023-10-22T00:00:00"/>
        <d v="2024-08-18T00:00:00"/>
        <d v="2024-07-22T00:00:00"/>
        <d v="2023-11-29T00:00:00"/>
        <d v="2024-05-28T00:00:00"/>
        <d v="2023-01-02T00:00:00"/>
        <d v="2023-01-06T00:00:00"/>
        <d v="2023-01-15T00:00:00"/>
        <d v="2023-01-20T00:00:00"/>
        <d v="2023-01-27T00:00:00"/>
        <d v="2023-02-19T00:00:00"/>
        <d v="2023-02-22T00:00:00"/>
        <d v="2023-02-24T00:00:00"/>
        <d v="2023-03-03T00:00:00"/>
        <d v="2023-03-07T00:00:00"/>
        <d v="2023-03-23T00:00:00"/>
        <d v="2023-03-29T00:00:00"/>
        <d v="2023-04-07T00:00:00"/>
        <d v="2023-04-18T00:00:00"/>
        <d v="2023-04-23T00:00:00"/>
        <d v="2023-05-09T00:00:00"/>
        <d v="2023-05-11T00:00:00"/>
        <d v="2023-05-15T00:00:00"/>
        <d v="2023-05-25T00:00:00"/>
        <d v="2023-06-02T00:00:00"/>
        <d v="2023-06-06T00:00:00"/>
        <d v="2023-06-12T00:00:00"/>
        <d v="2023-06-17T00:00:00"/>
        <d v="2023-06-18T00:00:00"/>
        <d v="2023-06-19T00:00:00"/>
        <d v="2023-06-21T00:00:00"/>
        <d v="2023-06-25T00:00:00"/>
        <d v="2023-06-27T00:00:00"/>
        <d v="2023-06-28T00:00:00"/>
        <d v="2023-06-30T00:00:00"/>
        <d v="2023-07-05T00:00:00"/>
        <d v="2023-07-13T00:00:00"/>
        <d v="2023-07-20T00:00:00"/>
        <d v="2023-07-21T00:00:00"/>
        <d v="2023-07-27T00:00:00"/>
        <d v="2023-07-29T00:00:00"/>
        <d v="2023-07-31T00:00:00"/>
        <d v="2023-08-05T00:00:00"/>
        <d v="2023-08-06T00:00:00"/>
        <d v="2023-08-08T00:00:00"/>
        <d v="2023-08-13T00:00:00"/>
        <d v="2023-08-14T00:00:00"/>
        <d v="2023-08-15T00:00:00"/>
        <d v="2023-08-23T00:00:00"/>
        <d v="2023-08-30T00:00:00"/>
        <d v="2023-09-01T00:00:00"/>
        <d v="2023-09-02T00:00:00"/>
        <d v="2023-09-15T00:00:00"/>
        <d v="2023-09-16T00:00:00"/>
        <d v="2023-09-26T00:00:00"/>
        <d v="2023-09-27T00:00:00"/>
        <d v="2023-09-29T00:00:00"/>
        <d v="2023-10-07T00:00:00"/>
        <d v="2023-10-09T00:00:00"/>
        <d v="2023-10-21T00:00:00"/>
        <d v="2023-11-04T00:00:00"/>
        <d v="2023-11-07T00:00:00"/>
        <d v="2023-11-10T00:00:00"/>
        <d v="2023-11-16T00:00:00"/>
        <d v="2023-11-20T00:00:00"/>
        <d v="2023-11-22T00:00:00"/>
        <d v="2023-11-26T00:00:00"/>
        <d v="2023-11-28T00:00:00"/>
        <d v="2023-12-16T00:00:00"/>
        <d v="2023-12-20T00:00:00"/>
        <d v="2023-12-21T00:00:00"/>
        <d v="2023-12-22T00:00:00"/>
        <d v="2023-12-25T00:00:00"/>
        <d v="2024-01-04T00:00:00"/>
        <d v="2024-01-07T00:00:00"/>
        <d v="2024-01-10T00:00:00"/>
        <d v="2024-01-11T00:00:00"/>
        <d v="2024-01-16T00:00:00"/>
        <d v="2024-01-20T00:00:00"/>
        <d v="2024-02-11T00:00:00"/>
        <d v="2024-02-26T00:00:00"/>
        <d v="2024-02-29T00:00:00"/>
        <d v="2024-03-01T00:00:00"/>
        <d v="2024-03-02T00:00:00"/>
        <d v="2024-03-06T00:00:00"/>
        <d v="2024-03-19T00:00:00"/>
        <d v="2024-03-22T00:00:00"/>
        <d v="2024-03-24T00:00:00"/>
        <d v="2024-04-03T00:00:00"/>
        <d v="2024-04-12T00:00:00"/>
        <d v="2024-04-14T00:00:00"/>
        <d v="2024-04-15T00:00:00"/>
        <d v="2024-04-22T00:00:00"/>
        <d v="2024-04-23T00:00:00"/>
        <d v="2024-05-02T00:00:00"/>
        <d v="2024-05-08T00:00:00"/>
        <d v="2024-05-10T00:00:00"/>
        <d v="2024-05-12T00:00:00"/>
        <d v="2024-05-13T00:00:00"/>
        <d v="2024-05-20T00:00:00"/>
        <d v="2024-05-25T00:00:00"/>
        <d v="2024-06-01T00:00:00"/>
        <d v="2024-06-02T00:00:00"/>
        <d v="2024-06-08T00:00:00"/>
        <d v="2024-06-12T00:00:00"/>
        <d v="2024-06-16T00:00:00"/>
        <d v="2024-06-20T00:00:00"/>
        <d v="2024-06-21T00:00:00"/>
        <d v="2024-06-25T00:00:00"/>
        <d v="2024-06-28T00:00:00"/>
        <d v="2024-06-29T00:00:00"/>
        <d v="2024-07-17T00:00:00"/>
        <d v="2024-07-23T00:00:00"/>
        <d v="2024-07-31T00:00:00"/>
        <d v="2024-08-03T00:00:00"/>
        <d v="2024-08-15T00:00:00"/>
        <d v="2024-08-16T00:00:00"/>
        <d v="2024-08-19T00:00:00"/>
        <d v="2024-08-24T00:00:00"/>
        <d v="2024-08-27T00:00:00"/>
        <d v="2024-09-01T00:00:00"/>
        <d v="2024-09-03T00:00:00"/>
        <d v="2024-09-10T00:00:00"/>
        <d v="2024-09-12T00:00:00"/>
        <d v="2024-09-20T00:00:00"/>
        <d v="2024-09-24T00:00:00"/>
        <d v="2024-09-26T00:00:00"/>
        <d v="2024-09-27T00:00:00"/>
        <d v="2024-10-04T00:00:00"/>
        <d v="2024-10-05T00:00:00"/>
        <d v="2024-10-07T00:00:00"/>
        <d v="2024-10-09T00:00:00"/>
        <d v="2024-10-13T00:00:00"/>
        <d v="2024-10-14T00:00:00"/>
        <d v="2024-10-19T00:00:00"/>
        <d v="2024-10-24T00:00:00"/>
        <d v="2024-10-28T00:00:00"/>
        <d v="2024-10-29T00:00:00"/>
        <d v="2024-11-12T00:00:00"/>
        <d v="2024-11-14T00:00:00"/>
        <d v="2024-11-17T00:00:00"/>
        <d v="2024-11-20T00:00:00"/>
        <d v="2024-11-28T00:00:00"/>
        <d v="2024-11-30T00:00:00"/>
        <d v="2024-12-04T00:00:00"/>
        <d v="2024-12-07T00:00:00"/>
        <d v="2024-12-10T00:00:00"/>
        <d v="2024-12-13T00:00:00"/>
        <d v="2024-12-25T00:00:00"/>
        <d v="2024-12-29T00:00:00"/>
        <d v="2024-12-31T00:00:00"/>
        <d v="2023-01-23T00:00:00"/>
        <d v="2024-04-24T00:00:00"/>
        <d v="2023-07-16T00:00:00"/>
        <d v="2023-04-01T00:00:00"/>
        <d v="2023-10-26T00:00:00"/>
        <d v="2023-05-12T00:00:00"/>
        <d v="2024-06-18T00:00:00"/>
        <d v="2024-05-18T00:00:00"/>
        <d v="2024-08-30T00:00:00"/>
        <d v="2024-01-09T00:00:00"/>
        <d v="2023-10-16T00:00:00"/>
        <d v="2024-06-04T00:00:00"/>
        <d v="2023-05-31T00:00:00"/>
        <d v="2024-05-06T00:00:00"/>
        <d v="2024-08-26T00:00:00"/>
        <d v="2023-09-18T00:00:00"/>
        <d v="2023-03-12T00:00:00"/>
        <d v="2024-02-08T00:00:00"/>
        <d v="2024-11-07T00:00:00"/>
        <d v="2024-01-24T00:00:00"/>
        <d v="2024-04-06T00:00:00"/>
        <d v="2024-01-26T00:00:00"/>
        <d v="2023-10-15T00:00:00"/>
        <d v="2023-06-15T00:00:00"/>
        <d v="2024-11-03T00:00:00"/>
        <d v="2024-09-04T00:00:00"/>
        <d v="2024-01-28T00:00:00"/>
        <d v="2024-05-22T00:00:00"/>
        <d v="2023-10-02T00:00:00"/>
        <d v="2024-11-11T00:00:00"/>
        <d v="2023-10-11T00:00:00"/>
        <d v="2023-01-04T00:00:00"/>
        <d v="2023-07-22T00:00:00"/>
      </sharedItems>
      <fieldGroup par="22"/>
    </cacheField>
    <cacheField name="Branch" numFmtId="0">
      <sharedItems count="5">
        <s v="Lagos Island "/>
        <s v="Abuja Central"/>
        <s v="Port Harcourt"/>
        <s v="Ibadan"/>
        <s v="Kano"/>
      </sharedItems>
    </cacheField>
    <cacheField name="Region" numFmtId="0">
      <sharedItems/>
    </cacheField>
    <cacheField name="Sales Rep" numFmtId="0">
      <sharedItems count="15">
        <s v="Chioma Nwosu"/>
        <s v="Adebayo Okafor"/>
        <s v="Taiwo Adeleke"/>
        <s v="Fatima Abubakar"/>
        <s v="Ngozi Eze"/>
        <s v="Samuel Obi"/>
        <s v="Blessing Obi"/>
        <s v="Emeka Chukwu"/>
        <s v="Kelechi Ibe"/>
        <s v="Yemi Adesanya"/>
        <s v="Rotimi Oladele"/>
        <s v="Funke Bello"/>
        <s v="Aisha Suleiman"/>
        <s v="Musa Garba"/>
        <s v="Ibrahim Yusuf"/>
      </sharedItems>
    </cacheField>
    <cacheField name="Customer Name" numFmtId="0">
      <sharedItems/>
    </cacheField>
    <cacheField name="Customer Phone" numFmtId="0">
      <sharedItems/>
    </cacheField>
    <cacheField name="Product Category" numFmtId="0">
      <sharedItems count="8">
        <s v="Electronics"/>
        <s v="Groceries"/>
        <s v="Cosmetics"/>
        <s v="Clothing"/>
        <s v="Home Appliances"/>
        <s v="Cosmetics " u="1"/>
        <s v="Groceries " u="1"/>
        <s v=" Home Appliances" u="1"/>
      </sharedItems>
    </cacheField>
    <cacheField name="Product Name" numFmtId="0">
      <sharedItems/>
    </cacheField>
    <cacheField name="Quantity" numFmtId="0">
      <sharedItems containsSemiMixedTypes="0" containsString="0" containsNumber="1" containsInteger="1" minValue="1" maxValue="20"/>
    </cacheField>
    <cacheField name="Unit Price NGN" numFmtId="164">
      <sharedItems containsSemiMixedTypes="0" containsString="0" containsNumber="1" containsInteger="1" minValue="880" maxValue="349987"/>
    </cacheField>
    <cacheField name="Total Sales NGN" numFmtId="164">
      <sharedItems containsSemiMixedTypes="0" containsString="0" containsNumber="1" containsInteger="1" minValue="1032" maxValue="6979860"/>
    </cacheField>
    <cacheField name="Discount %" numFmtId="0">
      <sharedItems containsMixedTypes="1" containsNumber="1" containsInteger="1" minValue="0" maxValue="20"/>
    </cacheField>
    <cacheField name="Discount %2" numFmtId="9">
      <sharedItems containsSemiMixedTypes="0" containsString="0" containsNumber="1" minValue="0" maxValue="0.2"/>
    </cacheField>
    <cacheField name="Net Revenue" numFmtId="164">
      <sharedItems containsSemiMixedTypes="0" containsString="0" containsNumber="1" minValue="868.8" maxValue="6914120"/>
    </cacheField>
    <cacheField name="Payment Method" numFmtId="0">
      <sharedItems count="7">
        <s v="Cash"/>
        <s v="Online"/>
        <s v="Transfer"/>
        <s v="N/A"/>
        <s v="Pos"/>
        <s v="Pos " u="1"/>
        <s v="Cash " u="1"/>
      </sharedItems>
    </cacheField>
    <cacheField name="Customer Satisfaction Score" numFmtId="0">
      <sharedItems containsMixedTypes="1" containsNumber="1" containsInteger="1" minValue="0" maxValue="7"/>
    </cacheField>
    <cacheField name="ReturNo Flag" numFmtId="0">
      <sharedItems count="3">
        <s v="Yes"/>
        <s v="No"/>
        <s v="N/A"/>
      </sharedItems>
    </cacheField>
    <cacheField name="Stock Available" numFmtId="0">
      <sharedItems containsSemiMixedTypes="0" containsString="0" containsNumber="1" containsInteger="1" minValue="0" maxValue="200"/>
    </cacheField>
    <cacheField name="Target Sales NGN" numFmtId="164">
      <sharedItems containsSemiMixedTypes="0" containsString="0" containsNumber="1" containsInteger="1" minValue="289731" maxValue="1470487"/>
    </cacheField>
    <cacheField name="Months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1">
        <rangePr groupBy="quarters" startDate="2023-01-01T00:00:00" endDate="2025-01-01T00:00:00"/>
        <groupItems count="6">
          <s v="&lt;1/1/2023"/>
          <s v="Qtr1"/>
          <s v="Qtr2"/>
          <s v="Qtr3"/>
          <s v="Qtr4"/>
          <s v="&gt;1/1/2025"/>
        </groupItems>
      </fieldGroup>
    </cacheField>
    <cacheField name="Years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309097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ZM-LAG-2024-0826"/>
    <x v="0"/>
    <x v="0"/>
    <s v="Lagos state"/>
    <x v="0"/>
    <s v="Esther Adelaja"/>
    <s v="07092916480"/>
    <x v="0"/>
    <s v="Bluetooth Speaker"/>
    <n v="1"/>
    <n v="299047"/>
    <n v="299047"/>
    <n v="5"/>
    <n v="0.05"/>
    <n v="284094.65000000002"/>
    <x v="0"/>
    <s v="N/A"/>
    <x v="0"/>
    <n v="150"/>
    <n v="1470487"/>
  </r>
  <r>
    <s v="ZM-LAG-2024-0316"/>
    <x v="1"/>
    <x v="0"/>
    <s v="Lagos state"/>
    <x v="0"/>
    <s v="Aisha Dada"/>
    <s v="09193644995"/>
    <x v="1"/>
    <s v="Milk Powder 400g"/>
    <n v="3"/>
    <n v="6232"/>
    <n v="18696"/>
    <n v="0"/>
    <n v="0"/>
    <n v="18696"/>
    <x v="1"/>
    <n v="1"/>
    <x v="1"/>
    <n v="137"/>
    <n v="458369"/>
  </r>
  <r>
    <s v="ZM-LAG-2023-0161"/>
    <x v="2"/>
    <x v="0"/>
    <s v="Lagos state"/>
    <x v="1"/>
    <s v="Aisha Abubakar"/>
    <s v="09096695458"/>
    <x v="2"/>
    <s v="Dudu-Osun Soap"/>
    <n v="6"/>
    <n v="9081"/>
    <n v="54486"/>
    <s v="N/A"/>
    <n v="0"/>
    <n v="54486"/>
    <x v="1"/>
    <n v="5"/>
    <x v="1"/>
    <n v="18"/>
    <n v="394393"/>
  </r>
  <r>
    <s v="ZM-LAG-2024-0090"/>
    <x v="3"/>
    <x v="0"/>
    <s v="Lagos state"/>
    <x v="0"/>
    <s v="Amara Abubakar"/>
    <s v="07092747827"/>
    <x v="3"/>
    <s v="Corporate Shirt"/>
    <n v="16"/>
    <n v="38379"/>
    <n v="614064"/>
    <s v="N/A"/>
    <n v="0"/>
    <n v="614064"/>
    <x v="2"/>
    <n v="5"/>
    <x v="1"/>
    <n v="45"/>
    <n v="313112"/>
  </r>
  <r>
    <s v="ZM-LAG-2023-1099"/>
    <x v="4"/>
    <x v="0"/>
    <s v="Lagos state"/>
    <x v="0"/>
    <s v="Emeka Chukwu"/>
    <s v="07024290225"/>
    <x v="2"/>
    <s v="Perfume 100ml"/>
    <n v="1"/>
    <n v="2344"/>
    <n v="2344"/>
    <n v="0"/>
    <n v="0"/>
    <n v="2344"/>
    <x v="3"/>
    <n v="2"/>
    <x v="1"/>
    <n v="172"/>
    <n v="394393"/>
  </r>
  <r>
    <s v="ZM-LAG-2024-1038"/>
    <x v="5"/>
    <x v="0"/>
    <s v="Lagos state"/>
    <x v="2"/>
    <s v="Aisha Obi"/>
    <s v="07039314809"/>
    <x v="0"/>
    <s v="Laptop HP 250"/>
    <n v="4"/>
    <n v="52548"/>
    <n v="210192"/>
    <n v="0"/>
    <n v="0"/>
    <n v="210192"/>
    <x v="4"/>
    <n v="5"/>
    <x v="1"/>
    <n v="188"/>
    <n v="1470487"/>
  </r>
  <r>
    <s v="ZM-LAG-2024-0982"/>
    <x v="6"/>
    <x v="0"/>
    <s v="Lagos state"/>
    <x v="0"/>
    <s v="Remi Adesanya"/>
    <s v="07088522560"/>
    <x v="0"/>
    <s v="Samsung TV 43&quot;"/>
    <n v="19"/>
    <n v="140493"/>
    <n v="2669367"/>
    <n v="5"/>
    <n v="0.05"/>
    <n v="2535898.65"/>
    <x v="2"/>
    <n v="7"/>
    <x v="0"/>
    <n v="148"/>
    <n v="1470487"/>
  </r>
  <r>
    <s v="ZM-LAG-2024-0212"/>
    <x v="7"/>
    <x v="0"/>
    <s v="Lagos state"/>
    <x v="1"/>
    <s v="Zainab Aliyu"/>
    <s v="09152478375"/>
    <x v="4"/>
    <s v="Iron Box 2000W"/>
    <n v="19"/>
    <n v="148237"/>
    <n v="2816503"/>
    <n v="20"/>
    <n v="0.2"/>
    <n v="2253202.4"/>
    <x v="4"/>
    <n v="3"/>
    <x v="2"/>
    <n v="6"/>
    <n v="744194"/>
  </r>
  <r>
    <s v="ZM-LAG-2023-0261"/>
    <x v="8"/>
    <x v="0"/>
    <s v="Lagos state"/>
    <x v="0"/>
    <s v="Bola Adesanya"/>
    <s v="09026476859"/>
    <x v="2"/>
    <s v="Foundation Kit"/>
    <n v="14"/>
    <n v="9744"/>
    <n v="136416"/>
    <n v="5"/>
    <n v="0.05"/>
    <n v="129595.2"/>
    <x v="3"/>
    <n v="4"/>
    <x v="1"/>
    <n v="125"/>
    <n v="394393"/>
  </r>
  <r>
    <s v="ZM-LAG-2023-0869"/>
    <x v="9"/>
    <x v="0"/>
    <s v="Lagos state"/>
    <x v="1"/>
    <s v="Femi Adeleke"/>
    <s v="08128048094"/>
    <x v="3"/>
    <s v="Jeans Trousers"/>
    <n v="15"/>
    <n v="42289"/>
    <n v="634335"/>
    <n v="5"/>
    <n v="0.05"/>
    <n v="602618.25"/>
    <x v="0"/>
    <n v="4"/>
    <x v="0"/>
    <n v="71"/>
    <n v="313112"/>
  </r>
  <r>
    <s v="ZM-LAG-2024-0698"/>
    <x v="10"/>
    <x v="0"/>
    <s v="Lagos state"/>
    <x v="0"/>
    <s v="Emeka Adeyemi"/>
    <s v="09011828041"/>
    <x v="4"/>
    <s v="Blender 1.5L"/>
    <n v="5"/>
    <n v="31959"/>
    <n v="159795"/>
    <n v="0"/>
    <n v="0"/>
    <n v="159795"/>
    <x v="0"/>
    <n v="4"/>
    <x v="0"/>
    <n v="88"/>
    <n v="744194"/>
  </r>
  <r>
    <s v="ZM-LAG-2024-0764"/>
    <x v="11"/>
    <x v="0"/>
    <s v="Lagos state"/>
    <x v="1"/>
    <s v="Ifeanyi Adesanya"/>
    <s v="09155282621"/>
    <x v="3"/>
    <s v="Men's Agbada"/>
    <n v="18"/>
    <n v="41095"/>
    <n v="739710"/>
    <n v="0"/>
    <n v="0"/>
    <n v="739710"/>
    <x v="0"/>
    <n v="4"/>
    <x v="1"/>
    <n v="57"/>
    <n v="313112"/>
  </r>
  <r>
    <s v="ZM-LAG-2023-0731"/>
    <x v="12"/>
    <x v="0"/>
    <s v="Lagos state"/>
    <x v="1"/>
    <s v="Esther Adesanya"/>
    <s v="09168590128"/>
    <x v="2"/>
    <s v="Perfume 100ml"/>
    <n v="12"/>
    <n v="3472"/>
    <n v="41664"/>
    <n v="5"/>
    <n v="0.05"/>
    <n v="39580.800000000003"/>
    <x v="3"/>
    <n v="4"/>
    <x v="0"/>
    <n v="181"/>
    <n v="394393"/>
  </r>
  <r>
    <s v="ZM-LAG-2023-0585"/>
    <x v="13"/>
    <x v="0"/>
    <s v="Lagos state"/>
    <x v="1"/>
    <s v="Damilola Ibe"/>
    <s v="09132272814"/>
    <x v="0"/>
    <s v="Samsung TV 43&quot;"/>
    <n v="5"/>
    <n v="309434"/>
    <n v="1547170"/>
    <n v="0"/>
    <n v="0"/>
    <n v="1547170"/>
    <x v="3"/>
    <n v="4"/>
    <x v="0"/>
    <n v="72"/>
    <n v="1470487"/>
  </r>
  <r>
    <s v="ZM-LAG-2023-0713"/>
    <x v="14"/>
    <x v="0"/>
    <s v="Lagos state"/>
    <x v="1"/>
    <s v="Chidi Chukwu"/>
    <s v="08084296506"/>
    <x v="0"/>
    <s v="DSTV Decoder"/>
    <n v="10"/>
    <n v="210479"/>
    <n v="2104790"/>
    <n v="20"/>
    <n v="0.2"/>
    <n v="1683832"/>
    <x v="1"/>
    <n v="3"/>
    <x v="1"/>
    <n v="181"/>
    <n v="1470487"/>
  </r>
  <r>
    <s v="ZM-LAG-2024-0920"/>
    <x v="15"/>
    <x v="0"/>
    <s v="Lagos state"/>
    <x v="0"/>
    <s v="Gbenga Adelaja"/>
    <s v="N/A"/>
    <x v="1"/>
    <s v="Cooking Oil 5L"/>
    <n v="20"/>
    <n v="19928"/>
    <n v="398560"/>
    <s v="N/A"/>
    <n v="0"/>
    <n v="398560"/>
    <x v="2"/>
    <n v="2"/>
    <x v="1"/>
    <n v="151"/>
    <n v="458369"/>
  </r>
  <r>
    <s v="ZM-LAG-2023-0451"/>
    <x v="16"/>
    <x v="0"/>
    <s v="Lagos state"/>
    <x v="1"/>
    <s v="Damilola Nwachukwu"/>
    <s v="N/A"/>
    <x v="3"/>
    <s v="Ankara Fabric 6yds"/>
    <n v="1"/>
    <n v="11461"/>
    <n v="11461"/>
    <n v="0"/>
    <n v="0"/>
    <n v="11461"/>
    <x v="4"/>
    <n v="5"/>
    <x v="1"/>
    <n v="140"/>
    <n v="313112"/>
  </r>
  <r>
    <s v="ZM-LAG-2023-0875"/>
    <x v="17"/>
    <x v="0"/>
    <s v="Lagos state"/>
    <x v="1"/>
    <s v="Chiamaka Nwachukwu"/>
    <s v="09145154848"/>
    <x v="4"/>
    <s v="Chest Freezer 200L"/>
    <n v="15"/>
    <n v="154142"/>
    <n v="2312130"/>
    <n v="20"/>
    <n v="0.2"/>
    <n v="1849704"/>
    <x v="4"/>
    <n v="4"/>
    <x v="1"/>
    <n v="99"/>
    <n v="744194"/>
  </r>
  <r>
    <s v="ZM-LAG-2023-0511"/>
    <x v="18"/>
    <x v="0"/>
    <s v="Lagos state"/>
    <x v="2"/>
    <s v="Remi Eze"/>
    <s v="09182240647"/>
    <x v="2"/>
    <s v="Hair Relaxer Kit"/>
    <n v="10"/>
    <n v="11053"/>
    <n v="110530"/>
    <n v="5"/>
    <n v="0.05"/>
    <n v="105003.5"/>
    <x v="0"/>
    <n v="3"/>
    <x v="0"/>
    <n v="92"/>
    <n v="394393"/>
  </r>
  <r>
    <s v="ZM-LAG-2023-0075"/>
    <x v="19"/>
    <x v="0"/>
    <s v="Lagos state"/>
    <x v="1"/>
    <s v="Damilola Adelaja"/>
    <s v="07096343485"/>
    <x v="4"/>
    <s v="Iron Box 2000W"/>
    <n v="16"/>
    <n v="70947"/>
    <n v="1135152"/>
    <n v="20"/>
    <n v="0.2"/>
    <n v="908121.59999999998"/>
    <x v="2"/>
    <n v="4"/>
    <x v="0"/>
    <n v="143"/>
    <n v="744194"/>
  </r>
  <r>
    <s v="ZM-LAG-2023-0883"/>
    <x v="20"/>
    <x v="0"/>
    <s v="Lagos state"/>
    <x v="2"/>
    <s v="Esther Adeleke"/>
    <s v="09116953155"/>
    <x v="1"/>
    <s v="Tomato Paste 800g"/>
    <n v="9"/>
    <n v="23066"/>
    <n v="207594"/>
    <n v="5"/>
    <n v="0.05"/>
    <n v="197214.3"/>
    <x v="0"/>
    <n v="5"/>
    <x v="1"/>
    <n v="76"/>
    <n v="458369"/>
  </r>
  <r>
    <s v="ZM-LAG-2024-0132"/>
    <x v="21"/>
    <x v="0"/>
    <s v="Lagos state"/>
    <x v="1"/>
    <s v="Damilola Okafor"/>
    <s v="09025102023"/>
    <x v="1"/>
    <s v="Semovita 5kg"/>
    <n v="5"/>
    <n v="20765"/>
    <n v="103825"/>
    <n v="0"/>
    <n v="0"/>
    <n v="103825"/>
    <x v="3"/>
    <n v="3"/>
    <x v="1"/>
    <n v="146"/>
    <n v="458369"/>
  </r>
  <r>
    <s v="ZM-LAG-2024-0796"/>
    <x v="22"/>
    <x v="0"/>
    <s v="Lagos state"/>
    <x v="1"/>
    <s v="Remi Chukwu"/>
    <s v="07084582785"/>
    <x v="0"/>
    <s v="DSTV Decoder"/>
    <n v="11"/>
    <n v="305530"/>
    <n v="3360830"/>
    <n v="20"/>
    <n v="0.2"/>
    <n v="2688664"/>
    <x v="4"/>
    <n v="1"/>
    <x v="1"/>
    <n v="128"/>
    <n v="1470487"/>
  </r>
  <r>
    <s v="ZM-LAG-2024-0404"/>
    <x v="23"/>
    <x v="0"/>
    <s v="Lagos state"/>
    <x v="1"/>
    <s v="Bola Ibe"/>
    <s v="N/A"/>
    <x v="2"/>
    <s v="Face Cream SPF30"/>
    <n v="13"/>
    <n v="11955"/>
    <n v="155415"/>
    <n v="10"/>
    <n v="0.1"/>
    <n v="139873.5"/>
    <x v="4"/>
    <n v="4"/>
    <x v="1"/>
    <n v="27"/>
    <n v="394393"/>
  </r>
  <r>
    <s v="ZM-LAG-2024-0368"/>
    <x v="24"/>
    <x v="0"/>
    <s v="Lagos state"/>
    <x v="0"/>
    <s v="Ifeanyi Musa"/>
    <s v="09085497282"/>
    <x v="1"/>
    <s v="Tomato Paste 800g"/>
    <n v="20"/>
    <n v="8280"/>
    <n v="165600"/>
    <n v="0"/>
    <n v="0"/>
    <n v="165600"/>
    <x v="3"/>
    <n v="5"/>
    <x v="1"/>
    <n v="56"/>
    <n v="458369"/>
  </r>
  <r>
    <s v="ZM-LAG-2024-1084"/>
    <x v="25"/>
    <x v="0"/>
    <s v="Lagos state"/>
    <x v="2"/>
    <s v="Adaeze Adelaja"/>
    <s v="09064962725"/>
    <x v="3"/>
    <s v="School Uniform Set"/>
    <n v="1"/>
    <n v="21754"/>
    <n v="21754"/>
    <n v="15"/>
    <n v="0.15"/>
    <n v="18490.900000000001"/>
    <x v="2"/>
    <n v="4"/>
    <x v="0"/>
    <n v="59"/>
    <n v="313112"/>
  </r>
  <r>
    <s v="ZM-LAG-2024-1072"/>
    <x v="26"/>
    <x v="0"/>
    <s v="Lagos state"/>
    <x v="1"/>
    <s v="Sade Ojo"/>
    <s v="08032925613"/>
    <x v="2"/>
    <s v="Face Cream SPF30"/>
    <n v="11"/>
    <n v="13146"/>
    <n v="144606"/>
    <n v="0"/>
    <n v="0"/>
    <n v="144606"/>
    <x v="3"/>
    <n v="5"/>
    <x v="1"/>
    <n v="195"/>
    <n v="394393"/>
  </r>
  <r>
    <s v="ZM-LAG-2023-0529"/>
    <x v="27"/>
    <x v="0"/>
    <s v="Lagos state"/>
    <x v="0"/>
    <s v="Chidi Obi"/>
    <s v="07014723822"/>
    <x v="2"/>
    <s v="Nivea Body Lotion"/>
    <n v="1"/>
    <n v="10055"/>
    <n v="10055"/>
    <n v="0"/>
    <n v="0"/>
    <n v="10055"/>
    <x v="3"/>
    <n v="4"/>
    <x v="1"/>
    <n v="39"/>
    <n v="394393"/>
  </r>
  <r>
    <s v="ZM-LAG-2023-0099"/>
    <x v="28"/>
    <x v="0"/>
    <s v="Lagos state"/>
    <x v="1"/>
    <s v="Kemi Adeleke"/>
    <s v="08085594147"/>
    <x v="1"/>
    <s v="Indomie Carton"/>
    <n v="11"/>
    <n v="4971"/>
    <n v="54681"/>
    <n v="10"/>
    <n v="0.1"/>
    <n v="49212.9"/>
    <x v="1"/>
    <n v="3"/>
    <x v="1"/>
    <n v="173"/>
    <n v="458369"/>
  </r>
  <r>
    <s v="ZM-LAG-2023-0677"/>
    <x v="29"/>
    <x v="0"/>
    <s v="Lagos state"/>
    <x v="2"/>
    <s v="Hakeem Nwachukwu"/>
    <s v="N/A"/>
    <x v="1"/>
    <s v="Cooking Oil 5L"/>
    <n v="2"/>
    <n v="4266"/>
    <n v="8532"/>
    <n v="0"/>
    <n v="0"/>
    <n v="8532"/>
    <x v="3"/>
    <n v="1"/>
    <x v="1"/>
    <n v="135"/>
    <n v="458369"/>
  </r>
  <r>
    <s v="ZM-LAG-2024-0914"/>
    <x v="30"/>
    <x v="0"/>
    <s v="Lagos state"/>
    <x v="0"/>
    <s v="Chiamaka Adelaja"/>
    <s v="N/A"/>
    <x v="3"/>
    <s v="Men's Agbada"/>
    <n v="19"/>
    <n v="3508"/>
    <n v="66652"/>
    <n v="20"/>
    <n v="0.2"/>
    <n v="53321.599999999999"/>
    <x v="4"/>
    <n v="2"/>
    <x v="1"/>
    <n v="18"/>
    <n v="313112"/>
  </r>
  <r>
    <s v="ZM-LAG-2024-0530"/>
    <x v="31"/>
    <x v="0"/>
    <s v="Lagos state"/>
    <x v="0"/>
    <s v="Aisha Eze"/>
    <s v="08159402605"/>
    <x v="0"/>
    <s v="Bluetooth Speaker"/>
    <n v="10"/>
    <n v="90488"/>
    <n v="904880"/>
    <n v="0"/>
    <n v="0"/>
    <n v="904880"/>
    <x v="4"/>
    <n v="4"/>
    <x v="1"/>
    <n v="113"/>
    <n v="1470487"/>
  </r>
  <r>
    <s v="ZM-LAG-2023-0549"/>
    <x v="32"/>
    <x v="0"/>
    <s v="Lagos state"/>
    <x v="0"/>
    <s v="Hakeem Osei"/>
    <s v="08017036160"/>
    <x v="0"/>
    <s v="Wireless Earbuds"/>
    <n v="16"/>
    <n v="208368"/>
    <n v="3333888"/>
    <s v="N/A"/>
    <n v="0"/>
    <n v="3333888"/>
    <x v="4"/>
    <n v="3"/>
    <x v="1"/>
    <n v="8"/>
    <n v="1470487"/>
  </r>
  <r>
    <s v="ZM-LAG-2024-0754"/>
    <x v="33"/>
    <x v="0"/>
    <s v="Lagos state"/>
    <x v="0"/>
    <s v="Damilola Adeyemi"/>
    <s v="09153089333"/>
    <x v="3"/>
    <s v="School Uniform Set"/>
    <n v="16"/>
    <n v="7445"/>
    <n v="119120"/>
    <s v="N/A"/>
    <n v="0"/>
    <n v="119120"/>
    <x v="4"/>
    <n v="1"/>
    <x v="1"/>
    <n v="127"/>
    <n v="313112"/>
  </r>
  <r>
    <s v="ZM-LAG-2023-0641"/>
    <x v="34"/>
    <x v="0"/>
    <s v="Lagos state"/>
    <x v="1"/>
    <s v="Damilola Obi"/>
    <s v="N/A"/>
    <x v="1"/>
    <s v="Sugar 2kg"/>
    <n v="7"/>
    <n v="4161"/>
    <n v="29127"/>
    <s v="N/A"/>
    <n v="0"/>
    <n v="29127"/>
    <x v="2"/>
    <n v="3"/>
    <x v="1"/>
    <n v="155"/>
    <n v="458369"/>
  </r>
  <r>
    <s v="ZM-LAG-2023-0951"/>
    <x v="35"/>
    <x v="0"/>
    <s v="Lagos state"/>
    <x v="1"/>
    <s v="Aisha Garba"/>
    <s v="N/A"/>
    <x v="0"/>
    <s v="iPhone 14"/>
    <n v="14"/>
    <n v="318136"/>
    <n v="4453904"/>
    <n v="15"/>
    <n v="0.15"/>
    <n v="3785818.4"/>
    <x v="0"/>
    <s v="N/A"/>
    <x v="0"/>
    <n v="49"/>
    <n v="1470487"/>
  </r>
  <r>
    <s v="ZM-LAG-2024-0268"/>
    <x v="36"/>
    <x v="0"/>
    <s v="Lagos state"/>
    <x v="0"/>
    <s v="Chiamaka Bello"/>
    <s v="08150302318"/>
    <x v="1"/>
    <s v="Tomato Paste 800g"/>
    <n v="11"/>
    <n v="22272"/>
    <n v="244992"/>
    <n v="0"/>
    <n v="0"/>
    <n v="244992"/>
    <x v="1"/>
    <n v="2"/>
    <x v="2"/>
    <n v="79"/>
    <n v="458369"/>
  </r>
  <r>
    <s v="ZM-LAG-2024-0830"/>
    <x v="37"/>
    <x v="0"/>
    <s v="Lagos state"/>
    <x v="2"/>
    <s v="Bola Eze"/>
    <s v="08184042614"/>
    <x v="0"/>
    <s v="Samsung TV 43&quot;"/>
    <n v="18"/>
    <n v="75919"/>
    <n v="1366542"/>
    <n v="0"/>
    <n v="0"/>
    <n v="1366542"/>
    <x v="4"/>
    <n v="4"/>
    <x v="1"/>
    <n v="15"/>
    <n v="1470487"/>
  </r>
  <r>
    <s v="ZM-LAG-2024-0648"/>
    <x v="38"/>
    <x v="0"/>
    <s v="Lagos state"/>
    <x v="1"/>
    <s v="Yetunde Okafor"/>
    <s v="08134219451"/>
    <x v="2"/>
    <s v="Lip Balm Set"/>
    <n v="12"/>
    <n v="3624"/>
    <n v="43488"/>
    <n v="0"/>
    <n v="0"/>
    <n v="43488"/>
    <x v="4"/>
    <n v="1"/>
    <x v="1"/>
    <n v="38"/>
    <n v="394393"/>
  </r>
  <r>
    <s v="ZM-LAG-2024-1064"/>
    <x v="39"/>
    <x v="0"/>
    <s v="Lagos state"/>
    <x v="1"/>
    <s v="Segun Dada"/>
    <s v="N/A"/>
    <x v="0"/>
    <s v="Power Bank 20000mAh"/>
    <n v="16"/>
    <n v="235856"/>
    <n v="3773696"/>
    <n v="0"/>
    <n v="0"/>
    <n v="3773696"/>
    <x v="2"/>
    <s v="N/A"/>
    <x v="1"/>
    <n v="166"/>
    <n v="1470487"/>
  </r>
  <r>
    <s v="ZM-LAG-2024-0682"/>
    <x v="40"/>
    <x v="0"/>
    <s v="Lagos state"/>
    <x v="0"/>
    <s v="Fatima Eze"/>
    <s v="07079174221"/>
    <x v="4"/>
    <s v="Iron Box 2000W"/>
    <n v="19"/>
    <n v="29562"/>
    <n v="561678"/>
    <n v="0"/>
    <n v="0"/>
    <n v="561678"/>
    <x v="4"/>
    <n v="2"/>
    <x v="0"/>
    <n v="13"/>
    <n v="744194"/>
  </r>
  <r>
    <s v="ZM-LAG-2023-0603"/>
    <x v="41"/>
    <x v="0"/>
    <s v="Lagos state"/>
    <x v="1"/>
    <s v="Ibrahim Dada"/>
    <s v="09125635545"/>
    <x v="3"/>
    <s v="T-Shirt Pack x3"/>
    <n v="16"/>
    <n v="25828"/>
    <n v="413248"/>
    <n v="15"/>
    <n v="0.15"/>
    <n v="351260.8"/>
    <x v="4"/>
    <n v="4"/>
    <x v="2"/>
    <n v="27"/>
    <n v="313112"/>
  </r>
  <r>
    <s v="ZM-LAG-2024-0190"/>
    <x v="42"/>
    <x v="0"/>
    <s v="Lagos state"/>
    <x v="2"/>
    <s v="Ifeanyi Aliyu"/>
    <s v="N/A"/>
    <x v="3"/>
    <s v="Jeans Trousers"/>
    <n v="9"/>
    <n v="33258"/>
    <n v="299322"/>
    <n v="0"/>
    <n v="0"/>
    <n v="299322"/>
    <x v="1"/>
    <n v="2"/>
    <x v="0"/>
    <n v="168"/>
    <n v="313112"/>
  </r>
  <r>
    <s v="ZM-LAG-2023-0867"/>
    <x v="43"/>
    <x v="0"/>
    <s v="Lagos state"/>
    <x v="0"/>
    <s v="Ngozi Adesanya"/>
    <s v="07099078726"/>
    <x v="1"/>
    <s v="Semovita 5kg"/>
    <n v="10"/>
    <n v="7139"/>
    <n v="71390"/>
    <n v="0"/>
    <n v="0"/>
    <n v="71390"/>
    <x v="0"/>
    <s v="N/A"/>
    <x v="1"/>
    <n v="62"/>
    <n v="458369"/>
  </r>
  <r>
    <s v="ZM-LAG-2023-0757"/>
    <x v="44"/>
    <x v="0"/>
    <s v="Lagos state"/>
    <x v="2"/>
    <s v="Ngozi Adeleke"/>
    <s v="N/A"/>
    <x v="1"/>
    <s v="Sugar 2kg"/>
    <n v="3"/>
    <n v="2270"/>
    <n v="6810"/>
    <n v="15"/>
    <n v="0.15"/>
    <n v="5788.5"/>
    <x v="3"/>
    <n v="1"/>
    <x v="2"/>
    <n v="107"/>
    <n v="458369"/>
  </r>
  <r>
    <s v="ZM-LAG-2024-0490"/>
    <x v="45"/>
    <x v="0"/>
    <s v="Lagos state"/>
    <x v="0"/>
    <s v="Zainab Bello"/>
    <s v="07075369583"/>
    <x v="2"/>
    <s v="Hair Relaxer Kit"/>
    <n v="20"/>
    <n v="4123"/>
    <n v="82460"/>
    <n v="0"/>
    <n v="0"/>
    <n v="82460"/>
    <x v="3"/>
    <n v="2"/>
    <x v="1"/>
    <n v="198"/>
    <n v="394393"/>
  </r>
  <r>
    <s v="ZM-LAG-2023-0649"/>
    <x v="46"/>
    <x v="0"/>
    <s v="Lagos state"/>
    <x v="0"/>
    <s v="Bola Ojo"/>
    <s v="08089748303"/>
    <x v="0"/>
    <s v="Wireless Earbuds"/>
    <n v="19"/>
    <n v="295105"/>
    <n v="5606995"/>
    <n v="20"/>
    <n v="0.2"/>
    <n v="4485596"/>
    <x v="3"/>
    <n v="2"/>
    <x v="0"/>
    <n v="8"/>
    <n v="1470487"/>
  </r>
  <r>
    <s v="ZM-LAG-2023-0149"/>
    <x v="47"/>
    <x v="0"/>
    <s v="Lagos state"/>
    <x v="1"/>
    <s v="Kemi Obi"/>
    <s v="N/A"/>
    <x v="4"/>
    <s v="Iron Box 2000W"/>
    <n v="18"/>
    <n v="107248"/>
    <n v="1930464"/>
    <n v="20"/>
    <n v="0.2"/>
    <n v="1544371.2"/>
    <x v="3"/>
    <n v="5"/>
    <x v="1"/>
    <n v="93"/>
    <n v="744194"/>
  </r>
  <r>
    <s v="ZM-LAG-2023-0301"/>
    <x v="48"/>
    <x v="0"/>
    <s v="Lagos state"/>
    <x v="0"/>
    <s v="Hakeem Adeyemi"/>
    <s v="08075964394"/>
    <x v="0"/>
    <s v="Laptop HP 250"/>
    <n v="14"/>
    <n v="109638"/>
    <n v="1534932"/>
    <n v="0"/>
    <n v="0"/>
    <n v="1534932"/>
    <x v="3"/>
    <n v="3"/>
    <x v="1"/>
    <n v="104"/>
    <n v="1470487"/>
  </r>
  <r>
    <s v="ZM-LAG-2024-0442"/>
    <x v="49"/>
    <x v="0"/>
    <s v="Lagos state"/>
    <x v="1"/>
    <s v="Uche Okafor"/>
    <s v="08136263497"/>
    <x v="4"/>
    <s v="Blender 1.5L"/>
    <n v="5"/>
    <n v="46548"/>
    <n v="232740"/>
    <n v="10"/>
    <n v="0.1"/>
    <n v="209466"/>
    <x v="0"/>
    <s v="N/A"/>
    <x v="1"/>
    <n v="156"/>
    <n v="744194"/>
  </r>
  <r>
    <s v="ZM-LAG-2023-0291"/>
    <x v="50"/>
    <x v="0"/>
    <s v="Lagos state"/>
    <x v="1"/>
    <s v="Kemi Aliyu"/>
    <s v="09115633042"/>
    <x v="2"/>
    <s v="Nivea Body Lotion"/>
    <n v="6"/>
    <n v="12650"/>
    <n v="75900"/>
    <n v="20"/>
    <n v="0.2"/>
    <n v="60720"/>
    <x v="3"/>
    <n v="2"/>
    <x v="0"/>
    <n v="35"/>
    <n v="394393"/>
  </r>
  <r>
    <s v="ZM-LAG-2023-0703"/>
    <x v="51"/>
    <x v="0"/>
    <s v="Lagos state"/>
    <x v="0"/>
    <s v="Emeka Adelaja"/>
    <s v="09139184664"/>
    <x v="3"/>
    <s v="Corporate Shirt"/>
    <n v="18"/>
    <n v="24504"/>
    <n v="441072"/>
    <n v="10"/>
    <n v="0.1"/>
    <n v="396964.8"/>
    <x v="3"/>
    <n v="4"/>
    <x v="1"/>
    <n v="108"/>
    <n v="313112"/>
  </r>
  <r>
    <s v="ZM-LAG-2023-0131"/>
    <x v="52"/>
    <x v="0"/>
    <s v="Lagos state"/>
    <x v="0"/>
    <s v="Sade Ojo"/>
    <s v="08070269093"/>
    <x v="3"/>
    <s v="Ladies Gown"/>
    <n v="7"/>
    <n v="6296"/>
    <n v="44072"/>
    <n v="20"/>
    <n v="0.2"/>
    <n v="35257.599999999999"/>
    <x v="4"/>
    <n v="1"/>
    <x v="1"/>
    <n v="101"/>
    <n v="313112"/>
  </r>
  <r>
    <s v="ZM-LAG-2023-0479"/>
    <x v="53"/>
    <x v="0"/>
    <s v="Lagos state"/>
    <x v="1"/>
    <s v="Chiamaka Bello"/>
    <s v="09061716183"/>
    <x v="1"/>
    <s v="Indomie Carton"/>
    <n v="14"/>
    <n v="24961"/>
    <n v="349454"/>
    <n v="0"/>
    <n v="0"/>
    <n v="349454"/>
    <x v="3"/>
    <n v="3"/>
    <x v="1"/>
    <n v="185"/>
    <n v="458369"/>
  </r>
  <r>
    <s v="ZM-LAG-2023-0113"/>
    <x v="54"/>
    <x v="0"/>
    <s v="Lagos state"/>
    <x v="0"/>
    <s v="Musa Adeyemi"/>
    <s v="08030854365"/>
    <x v="2"/>
    <s v="Hair Relaxer Kit"/>
    <n v="13"/>
    <n v="10963"/>
    <n v="142519"/>
    <n v="0"/>
    <n v="0"/>
    <n v="142519"/>
    <x v="0"/>
    <s v="N/A"/>
    <x v="1"/>
    <n v="156"/>
    <n v="394393"/>
  </r>
  <r>
    <s v="ZM-LAG-2024-0622"/>
    <x v="55"/>
    <x v="0"/>
    <s v="Lagos state"/>
    <x v="0"/>
    <s v="Uche Osei"/>
    <s v="08029856655"/>
    <x v="2"/>
    <s v="Face Cream SPF30"/>
    <n v="10"/>
    <n v="5734"/>
    <n v="57340"/>
    <n v="10"/>
    <n v="0.1"/>
    <n v="51606"/>
    <x v="0"/>
    <n v="5"/>
    <x v="1"/>
    <n v="11"/>
    <n v="394393"/>
  </r>
  <r>
    <s v="ZM-LAG-2024-0100"/>
    <x v="56"/>
    <x v="0"/>
    <s v="Lagos state"/>
    <x v="1"/>
    <s v="Zainab Nwachukwu"/>
    <s v="08029015320"/>
    <x v="0"/>
    <s v="Laptop HP 250"/>
    <n v="11"/>
    <n v="253725"/>
    <n v="2790975"/>
    <n v="15"/>
    <n v="0.15"/>
    <n v="2372328.75"/>
    <x v="3"/>
    <n v="1"/>
    <x v="0"/>
    <n v="165"/>
    <n v="1470487"/>
  </r>
  <r>
    <s v="ZM-LAG-2023-1017"/>
    <x v="37"/>
    <x v="0"/>
    <s v="Lagos state"/>
    <x v="0"/>
    <s v="Adaeze Aliyu"/>
    <s v="09032568467"/>
    <x v="0"/>
    <s v="Samsung TV 43&quot;"/>
    <n v="16"/>
    <n v="349987"/>
    <n v="5599792"/>
    <n v="15"/>
    <n v="0.15"/>
    <n v="4759823.2"/>
    <x v="4"/>
    <n v="5"/>
    <x v="1"/>
    <n v="120"/>
    <n v="1470487"/>
  </r>
  <r>
    <s v="ZM-LAG-2023-0857"/>
    <x v="57"/>
    <x v="0"/>
    <s v="Lagos state"/>
    <x v="1"/>
    <s v="Gbenga Suleiman"/>
    <s v="09032307582"/>
    <x v="2"/>
    <s v="Lip Balm Set"/>
    <n v="10"/>
    <n v="16831"/>
    <n v="168310"/>
    <n v="0"/>
    <n v="0"/>
    <n v="168310"/>
    <x v="0"/>
    <n v="7"/>
    <x v="1"/>
    <n v="0"/>
    <n v="394393"/>
  </r>
  <r>
    <s v="ZM-LAG-2023-0789"/>
    <x v="58"/>
    <x v="0"/>
    <s v="Lagos state"/>
    <x v="2"/>
    <s v="Kemi Suleiman"/>
    <s v="07056085359"/>
    <x v="2"/>
    <s v="Face Cream SPF30"/>
    <n v="19"/>
    <n v="13278"/>
    <n v="252282"/>
    <n v="0"/>
    <n v="0"/>
    <n v="252282"/>
    <x v="2"/>
    <n v="2"/>
    <x v="0"/>
    <n v="2"/>
    <n v="394393"/>
  </r>
  <r>
    <s v="ZM-LAG-2024-0876"/>
    <x v="59"/>
    <x v="0"/>
    <s v="Lagos state"/>
    <x v="1"/>
    <s v="Yetunde Osei"/>
    <s v="N/A"/>
    <x v="0"/>
    <s v="Power Bank 20000mAh"/>
    <n v="17"/>
    <n v="334254"/>
    <n v="5682318"/>
    <n v="0"/>
    <n v="0"/>
    <n v="5682318"/>
    <x v="1"/>
    <n v="7"/>
    <x v="1"/>
    <n v="178"/>
    <n v="1470487"/>
  </r>
  <r>
    <s v="ZM-LAG-2023-0391"/>
    <x v="60"/>
    <x v="0"/>
    <s v="Lagos state"/>
    <x v="1"/>
    <s v="Emeka Ibe"/>
    <s v="09065423162"/>
    <x v="1"/>
    <s v="Rice 25kg"/>
    <n v="12"/>
    <n v="18131"/>
    <n v="217572"/>
    <n v="5"/>
    <n v="0.05"/>
    <n v="206693.4"/>
    <x v="0"/>
    <s v="N/A"/>
    <x v="2"/>
    <n v="6"/>
    <n v="458369"/>
  </r>
  <r>
    <s v="ZM-LAG-2023-0141"/>
    <x v="61"/>
    <x v="0"/>
    <s v="Lagos state"/>
    <x v="1"/>
    <s v="Tunde Aliyu"/>
    <s v="09061447859"/>
    <x v="0"/>
    <s v="Samsung TV 43&quot;"/>
    <n v="18"/>
    <n v="119550"/>
    <n v="2151900"/>
    <n v="15"/>
    <n v="0.15"/>
    <n v="1829115"/>
    <x v="0"/>
    <n v="3"/>
    <x v="1"/>
    <n v="128"/>
    <n v="1470487"/>
  </r>
  <r>
    <s v="ZM-LAG-2024-0926"/>
    <x v="62"/>
    <x v="0"/>
    <s v="Lagos state"/>
    <x v="2"/>
    <s v="Sade Chukwu"/>
    <s v="08033267780"/>
    <x v="0"/>
    <s v="Power Bank 20000mAh"/>
    <n v="11"/>
    <n v="40433"/>
    <n v="444763"/>
    <n v="0"/>
    <n v="0"/>
    <n v="444763"/>
    <x v="2"/>
    <n v="1"/>
    <x v="1"/>
    <n v="163"/>
    <n v="1470487"/>
  </r>
  <r>
    <s v="ZM-LAG-2023-0745"/>
    <x v="63"/>
    <x v="0"/>
    <s v="Lagos state"/>
    <x v="1"/>
    <s v="Chidi Nwachukwu"/>
    <s v="07013397731"/>
    <x v="2"/>
    <s v="Face Cream SPF30"/>
    <n v="11"/>
    <n v="15965"/>
    <n v="175615"/>
    <n v="15"/>
    <n v="0.15"/>
    <n v="149272.75"/>
    <x v="4"/>
    <n v="1"/>
    <x v="1"/>
    <n v="15"/>
    <n v="394393"/>
  </r>
  <r>
    <s v="ZM-LAG-2024-0546"/>
    <x v="64"/>
    <x v="0"/>
    <s v="Lagos state"/>
    <x v="2"/>
    <s v="Sade Ojo"/>
    <s v="08143433510"/>
    <x v="3"/>
    <s v="School Uniform Set"/>
    <n v="16"/>
    <n v="36986"/>
    <n v="591776"/>
    <n v="0"/>
    <n v="0"/>
    <n v="591776"/>
    <x v="3"/>
    <n v="3"/>
    <x v="1"/>
    <n v="199"/>
    <n v="313112"/>
  </r>
  <r>
    <s v="ZM-LAG-2024-0202"/>
    <x v="65"/>
    <x v="0"/>
    <s v="Lagos state"/>
    <x v="2"/>
    <s v="Yetunde Osei"/>
    <s v="08018322800"/>
    <x v="4"/>
    <s v="Blender 1.5L"/>
    <n v="1"/>
    <n v="101597"/>
    <n v="101597"/>
    <n v="0"/>
    <n v="0"/>
    <n v="101597"/>
    <x v="4"/>
    <n v="2"/>
    <x v="1"/>
    <n v="39"/>
    <n v="744194"/>
  </r>
  <r>
    <s v="ZM-LAG-2023-0625"/>
    <x v="66"/>
    <x v="0"/>
    <s v="Lagos state"/>
    <x v="1"/>
    <s v="Nkechi Adeleke"/>
    <s v="09196938535"/>
    <x v="1"/>
    <s v="Tomato Paste 800g"/>
    <n v="9"/>
    <n v="6574"/>
    <n v="59166"/>
    <n v="0"/>
    <n v="0"/>
    <n v="59166"/>
    <x v="3"/>
    <n v="3"/>
    <x v="1"/>
    <n v="5"/>
    <n v="458369"/>
  </r>
  <r>
    <s v="ZM-LAG-2023-0125"/>
    <x v="67"/>
    <x v="0"/>
    <s v="Lagos state"/>
    <x v="0"/>
    <s v="Ifeanyi Adesanya"/>
    <s v="09088653825"/>
    <x v="1"/>
    <s v="Cooking Oil 5L"/>
    <n v="10"/>
    <n v="5971"/>
    <n v="59710"/>
    <n v="0"/>
    <n v="0"/>
    <n v="59710"/>
    <x v="3"/>
    <n v="3"/>
    <x v="1"/>
    <n v="44"/>
    <n v="458369"/>
  </r>
  <r>
    <s v="ZM-LAG-2023-0405"/>
    <x v="68"/>
    <x v="0"/>
    <s v="Lagos state"/>
    <x v="1"/>
    <s v="Ifeanyi Aliyu"/>
    <s v="07066786713"/>
    <x v="3"/>
    <s v="Corporate Shirt"/>
    <n v="10"/>
    <n v="10188"/>
    <n v="101880"/>
    <n v="0"/>
    <n v="0"/>
    <n v="101880"/>
    <x v="0"/>
    <n v="1"/>
    <x v="1"/>
    <n v="115"/>
    <n v="313112"/>
  </r>
  <r>
    <s v="ZM-LAG-2024-0432"/>
    <x v="69"/>
    <x v="0"/>
    <s v="Lagos state"/>
    <x v="2"/>
    <s v="Musa Ibe"/>
    <s v="09198043897"/>
    <x v="0"/>
    <s v="iPhone 14"/>
    <n v="4"/>
    <n v="35186"/>
    <n v="140744"/>
    <n v="0"/>
    <n v="0"/>
    <n v="140744"/>
    <x v="0"/>
    <n v="3"/>
    <x v="0"/>
    <n v="90"/>
    <n v="1470487"/>
  </r>
  <r>
    <s v="ZM-LAG-2024-0722"/>
    <x v="70"/>
    <x v="0"/>
    <s v="Lagos state"/>
    <x v="1"/>
    <s v="Nkechi Adeyemi"/>
    <s v="08085952511"/>
    <x v="0"/>
    <s v="Power Bank 20000mAh"/>
    <n v="2"/>
    <n v="20544"/>
    <n v="41088"/>
    <n v="20"/>
    <n v="0.2"/>
    <n v="32870.400000000001"/>
    <x v="4"/>
    <n v="5"/>
    <x v="1"/>
    <n v="158"/>
    <n v="1470487"/>
  </r>
  <r>
    <s v="ZM-LAG-2023-1013"/>
    <x v="71"/>
    <x v="0"/>
    <s v="Lagos state"/>
    <x v="0"/>
    <s v="Amara Ojo"/>
    <s v="08063039291"/>
    <x v="0"/>
    <s v="iPhone 14"/>
    <n v="6"/>
    <n v="303514"/>
    <n v="1821084"/>
    <n v="20"/>
    <n v="0.2"/>
    <n v="1456867.2"/>
    <x v="4"/>
    <n v="3"/>
    <x v="0"/>
    <n v="122"/>
    <n v="1470487"/>
  </r>
  <r>
    <s v="ZM-LAG-2024-0582"/>
    <x v="72"/>
    <x v="0"/>
    <s v="Lagos state"/>
    <x v="1"/>
    <s v="Gbenga Adeleke"/>
    <s v="N/A"/>
    <x v="3"/>
    <s v="Men's Agbada"/>
    <n v="10"/>
    <n v="35609"/>
    <n v="356090"/>
    <n v="10"/>
    <n v="0.1"/>
    <n v="320481"/>
    <x v="3"/>
    <n v="3"/>
    <x v="1"/>
    <n v="191"/>
    <n v="313112"/>
  </r>
  <r>
    <s v="ZM-LAG-2023-0101"/>
    <x v="73"/>
    <x v="0"/>
    <s v="Lagos state"/>
    <x v="0"/>
    <s v="Olu Eze"/>
    <s v="09041119124"/>
    <x v="1"/>
    <s v="Milk Powder 400g"/>
    <n v="6"/>
    <n v="22487"/>
    <n v="134922"/>
    <n v="5"/>
    <n v="0.05"/>
    <n v="128175.9"/>
    <x v="1"/>
    <n v="0"/>
    <x v="1"/>
    <n v="180"/>
    <n v="458369"/>
  </r>
  <r>
    <s v="ZM-LAG-2023-0635"/>
    <x v="74"/>
    <x v="0"/>
    <s v="Lagos state"/>
    <x v="1"/>
    <s v="Sade Musa"/>
    <s v="08174006673"/>
    <x v="2"/>
    <s v="Lip Balm Set"/>
    <n v="17"/>
    <n v="7745"/>
    <n v="131665"/>
    <n v="0"/>
    <n v="0"/>
    <n v="131665"/>
    <x v="0"/>
    <n v="1"/>
    <x v="1"/>
    <n v="129"/>
    <n v="394393"/>
  </r>
  <r>
    <s v="ZM-LAG-2023-0217"/>
    <x v="75"/>
    <x v="0"/>
    <s v="Lagos state"/>
    <x v="1"/>
    <s v="Olu Osei"/>
    <s v="08153067834"/>
    <x v="2"/>
    <s v="Dudu-Osun Soap"/>
    <n v="10"/>
    <n v="15254"/>
    <n v="152540"/>
    <n v="0"/>
    <n v="0"/>
    <n v="152540"/>
    <x v="0"/>
    <n v="1"/>
    <x v="1"/>
    <n v="140"/>
    <n v="394393"/>
  </r>
  <r>
    <s v="ZM-LAG-2023-0281"/>
    <x v="76"/>
    <x v="0"/>
    <s v="Lagos state"/>
    <x v="0"/>
    <s v="Tunde Abubakar"/>
    <s v="08017453784"/>
    <x v="1"/>
    <s v="Sugar 2kg"/>
    <n v="20"/>
    <n v="4532"/>
    <n v="90640"/>
    <n v="5"/>
    <n v="0.05"/>
    <n v="86108"/>
    <x v="2"/>
    <s v="N/A"/>
    <x v="1"/>
    <n v="199"/>
    <n v="458369"/>
  </r>
  <r>
    <s v="ZM-LAG-2024-0956"/>
    <x v="77"/>
    <x v="0"/>
    <s v="Lagos state"/>
    <x v="1"/>
    <s v="Segun Adesanya"/>
    <s v="N/A"/>
    <x v="1"/>
    <s v="Semovita 5kg"/>
    <n v="12"/>
    <n v="22457"/>
    <n v="269484"/>
    <n v="0"/>
    <n v="0"/>
    <n v="269484"/>
    <x v="2"/>
    <n v="2"/>
    <x v="1"/>
    <n v="148"/>
    <n v="458369"/>
  </r>
  <r>
    <s v="ZM-LAG-2023-0929"/>
    <x v="78"/>
    <x v="0"/>
    <s v="Lagos state"/>
    <x v="1"/>
    <s v="Hakeem Abubakar"/>
    <s v="09169058283"/>
    <x v="3"/>
    <s v="T-Shirt Pack x3"/>
    <n v="10"/>
    <n v="33664"/>
    <n v="336640"/>
    <n v="15"/>
    <n v="0.15"/>
    <n v="286144"/>
    <x v="2"/>
    <s v="N/A"/>
    <x v="1"/>
    <n v="175"/>
    <n v="313112"/>
  </r>
  <r>
    <s v="ZM-LAG-2023-0871"/>
    <x v="79"/>
    <x v="0"/>
    <s v="Lagos state"/>
    <x v="1"/>
    <s v="Adaeze Osei"/>
    <s v="07047047016"/>
    <x v="4"/>
    <s v="Standing Fan 18&quot;"/>
    <n v="7"/>
    <n v="113806"/>
    <n v="796642"/>
    <n v="5"/>
    <n v="0.05"/>
    <n v="756809.9"/>
    <x v="0"/>
    <n v="3"/>
    <x v="1"/>
    <n v="159"/>
    <n v="744194"/>
  </r>
  <r>
    <s v="ZM-LAG-2023-0309"/>
    <x v="80"/>
    <x v="0"/>
    <s v="Lagos state"/>
    <x v="2"/>
    <s v="Amara Obi"/>
    <s v="N/A"/>
    <x v="0"/>
    <s v="DSTV Decoder"/>
    <n v="8"/>
    <n v="237203"/>
    <n v="1897624"/>
    <n v="15"/>
    <n v="0.15"/>
    <n v="1612980.4"/>
    <x v="2"/>
    <s v="N/A"/>
    <x v="1"/>
    <n v="151"/>
    <n v="1470487"/>
  </r>
  <r>
    <s v="ZM-LAG-2023-0733"/>
    <x v="81"/>
    <x v="0"/>
    <s v="Lagos state"/>
    <x v="0"/>
    <s v="Aisha Adelaja"/>
    <s v="08198917279"/>
    <x v="3"/>
    <s v="Men's Agbada"/>
    <n v="9"/>
    <n v="21767"/>
    <n v="195903"/>
    <n v="15"/>
    <n v="0.15"/>
    <n v="166517.54999999999"/>
    <x v="3"/>
    <n v="3"/>
    <x v="1"/>
    <n v="50"/>
    <n v="313112"/>
  </r>
  <r>
    <s v="ZM-LAG-2023-1033"/>
    <x v="82"/>
    <x v="0"/>
    <s v="Lagos state"/>
    <x v="1"/>
    <s v="Kemi Adelaja"/>
    <s v="09198252710"/>
    <x v="2"/>
    <s v="Dudu-Osun Soap"/>
    <n v="12"/>
    <n v="7254"/>
    <n v="87048"/>
    <n v="10"/>
    <n v="0.1"/>
    <n v="78343.199999999997"/>
    <x v="2"/>
    <n v="2"/>
    <x v="1"/>
    <n v="60"/>
    <n v="394393"/>
  </r>
  <r>
    <s v="ZM-LAG-2023-0851"/>
    <x v="83"/>
    <x v="0"/>
    <s v="Lagos state"/>
    <x v="1"/>
    <s v="Esther Musa"/>
    <s v="08187538991"/>
    <x v="1"/>
    <s v="Milk Powder 400g"/>
    <n v="3"/>
    <n v="21035"/>
    <n v="63105"/>
    <n v="15"/>
    <n v="0.15"/>
    <n v="53639.25"/>
    <x v="4"/>
    <n v="4"/>
    <x v="0"/>
    <n v="118"/>
    <n v="458369"/>
  </r>
  <r>
    <s v="ZM-LAG-2024-0486"/>
    <x v="36"/>
    <x v="0"/>
    <s v="Lagos state"/>
    <x v="2"/>
    <s v="Remi Suleiman"/>
    <s v="09174864697"/>
    <x v="2"/>
    <s v="Hair Relaxer Kit"/>
    <n v="10"/>
    <n v="11978"/>
    <n v="119780"/>
    <n v="15"/>
    <n v="0.15"/>
    <n v="101813"/>
    <x v="3"/>
    <n v="2"/>
    <x v="2"/>
    <n v="130"/>
    <n v="394393"/>
  </r>
  <r>
    <s v="ZM-LAG-2024-0114"/>
    <x v="84"/>
    <x v="0"/>
    <s v="Lagos state"/>
    <x v="0"/>
    <s v="Gbenga Okafor"/>
    <s v="08044795538"/>
    <x v="3"/>
    <s v="Jeans Trousers"/>
    <n v="5"/>
    <n v="5423"/>
    <n v="27115"/>
    <n v="15"/>
    <n v="0.15"/>
    <n v="23047.75"/>
    <x v="1"/>
    <n v="5"/>
    <x v="0"/>
    <n v="145"/>
    <n v="313112"/>
  </r>
  <r>
    <s v="ZM-LAG-2024-0660"/>
    <x v="6"/>
    <x v="0"/>
    <s v="Lagos state"/>
    <x v="0"/>
    <s v="Tunde Nwachukwu"/>
    <s v="N/A"/>
    <x v="0"/>
    <s v="Laptop HP 250"/>
    <n v="16"/>
    <n v="32715"/>
    <n v="523440"/>
    <n v="0"/>
    <n v="0"/>
    <n v="523440"/>
    <x v="2"/>
    <n v="5"/>
    <x v="1"/>
    <n v="158"/>
    <n v="1470487"/>
  </r>
  <r>
    <s v="ZM-LAG-2024-0540"/>
    <x v="85"/>
    <x v="0"/>
    <s v="Lagos state"/>
    <x v="0"/>
    <s v="Olu Okafor"/>
    <s v="09187233454"/>
    <x v="2"/>
    <s v="Lip Balm Set"/>
    <n v="4"/>
    <n v="11331"/>
    <n v="45324"/>
    <n v="10"/>
    <n v="0.1"/>
    <n v="40791.599999999999"/>
    <x v="2"/>
    <n v="3"/>
    <x v="1"/>
    <n v="88"/>
    <n v="394393"/>
  </r>
  <r>
    <s v="ZM-LAG-2024-0066"/>
    <x v="86"/>
    <x v="0"/>
    <s v="Lagos state"/>
    <x v="0"/>
    <s v="Gbenga Eze"/>
    <s v="08128639738"/>
    <x v="2"/>
    <s v="Foundation Kit"/>
    <n v="16"/>
    <n v="12888"/>
    <n v="206208"/>
    <n v="10"/>
    <n v="0.1"/>
    <n v="185587.20000000001"/>
    <x v="2"/>
    <s v="N/A"/>
    <x v="1"/>
    <n v="184"/>
    <n v="394393"/>
  </r>
  <r>
    <s v="ZM-LAG-2023-0277"/>
    <x v="87"/>
    <x v="0"/>
    <s v="Lagos state"/>
    <x v="0"/>
    <s v="Gbenga Bello"/>
    <s v="09059781518"/>
    <x v="3"/>
    <s v="School Uniform Set"/>
    <n v="2"/>
    <n v="20558"/>
    <n v="41116"/>
    <n v="5"/>
    <n v="0.05"/>
    <n v="39060.199999999997"/>
    <x v="4"/>
    <s v="N/A"/>
    <x v="0"/>
    <n v="66"/>
    <n v="313112"/>
  </r>
  <r>
    <s v="ZM-LAG-2023-1011"/>
    <x v="88"/>
    <x v="0"/>
    <s v="Lagos state"/>
    <x v="0"/>
    <s v="Amara Aliyu"/>
    <s v="09177624015"/>
    <x v="4"/>
    <s v="Chest Freezer 200L"/>
    <n v="4"/>
    <n v="48682"/>
    <n v="194728"/>
    <n v="5"/>
    <n v="0.05"/>
    <n v="184991.6"/>
    <x v="4"/>
    <n v="1"/>
    <x v="1"/>
    <n v="124"/>
    <n v="744194"/>
  </r>
  <r>
    <s v="ZM-LAG-2024-0882"/>
    <x v="89"/>
    <x v="0"/>
    <s v="Lagos state"/>
    <x v="1"/>
    <s v="Halima Yusuf"/>
    <s v="N/A"/>
    <x v="2"/>
    <s v="Dudu-Osun Soap"/>
    <n v="9"/>
    <n v="9907"/>
    <n v="89163"/>
    <n v="20"/>
    <n v="0.2"/>
    <n v="71330.399999999994"/>
    <x v="2"/>
    <n v="4"/>
    <x v="1"/>
    <n v="1"/>
    <n v="394393"/>
  </r>
  <r>
    <s v="ZM-LAG-2024-0372"/>
    <x v="90"/>
    <x v="0"/>
    <s v="Lagos state"/>
    <x v="1"/>
    <s v="Kemi Okafor"/>
    <s v="N/A"/>
    <x v="1"/>
    <s v="Cooking Oil 5L"/>
    <n v="5"/>
    <n v="21148"/>
    <n v="105740"/>
    <n v="20"/>
    <n v="0.2"/>
    <n v="84592"/>
    <x v="2"/>
    <n v="5"/>
    <x v="1"/>
    <n v="78"/>
    <n v="458369"/>
  </r>
  <r>
    <s v="ZM-LAG-2024-0128"/>
    <x v="91"/>
    <x v="0"/>
    <s v="Lagos state"/>
    <x v="1"/>
    <s v="Ibrahim Eze"/>
    <s v="08055358959"/>
    <x v="3"/>
    <s v="Corporate Shirt"/>
    <n v="1"/>
    <n v="14313"/>
    <n v="14313"/>
    <s v="N/A"/>
    <n v="0"/>
    <n v="14313"/>
    <x v="4"/>
    <n v="5"/>
    <x v="0"/>
    <n v="72"/>
    <n v="313112"/>
  </r>
  <r>
    <s v="ZM-LAG-2024-0980"/>
    <x v="92"/>
    <x v="0"/>
    <s v="Lagos state"/>
    <x v="0"/>
    <s v="Ifeanyi Adeyemi"/>
    <s v="09161925466"/>
    <x v="2"/>
    <s v="Nivea Body Lotion"/>
    <n v="9"/>
    <n v="15056"/>
    <n v="135504"/>
    <n v="10"/>
    <n v="0.1"/>
    <n v="121953.60000000001"/>
    <x v="1"/>
    <s v="N/A"/>
    <x v="1"/>
    <n v="75"/>
    <n v="394393"/>
  </r>
  <r>
    <s v="ZM-LAG-2023-0879"/>
    <x v="93"/>
    <x v="0"/>
    <s v="Lagos state"/>
    <x v="0"/>
    <s v="Gbenga Aliyu"/>
    <s v="09013230673"/>
    <x v="0"/>
    <s v="Power Bank 20000mAh"/>
    <n v="11"/>
    <n v="26485"/>
    <n v="291335"/>
    <n v="0"/>
    <n v="0"/>
    <n v="291335"/>
    <x v="2"/>
    <n v="1"/>
    <x v="0"/>
    <n v="174"/>
    <n v="1470487"/>
  </r>
  <r>
    <s v="ZM-LAG-2023-0845"/>
    <x v="94"/>
    <x v="0"/>
    <s v="Lagos state"/>
    <x v="0"/>
    <s v="Chidi Garba"/>
    <s v="07058953018"/>
    <x v="2"/>
    <s v="Face Cream SPF30"/>
    <n v="10"/>
    <n v="8372"/>
    <n v="83720"/>
    <n v="10"/>
    <n v="0.1"/>
    <n v="75348"/>
    <x v="2"/>
    <s v="N/A"/>
    <x v="2"/>
    <n v="30"/>
    <n v="394393"/>
  </r>
  <r>
    <s v="ZM-LAG-2023-0827"/>
    <x v="95"/>
    <x v="0"/>
    <s v="Lagos state"/>
    <x v="1"/>
    <s v="Kemi Nwachukwu"/>
    <s v="08080248400"/>
    <x v="1"/>
    <s v="Cooking Oil 5L"/>
    <n v="3"/>
    <n v="19695"/>
    <n v="59085"/>
    <n v="20"/>
    <n v="0.2"/>
    <n v="47268"/>
    <x v="2"/>
    <n v="7"/>
    <x v="1"/>
    <n v="170"/>
    <n v="458369"/>
  </r>
  <r>
    <s v="ZM-LAG-2023-0975"/>
    <x v="96"/>
    <x v="0"/>
    <s v="Lagos state"/>
    <x v="0"/>
    <s v="Fatima Okafor"/>
    <s v="09196231589"/>
    <x v="0"/>
    <s v="DSTV Decoder"/>
    <n v="8"/>
    <n v="258615"/>
    <n v="2068920"/>
    <s v="N/A"/>
    <n v="0"/>
    <n v="2068920"/>
    <x v="1"/>
    <n v="3"/>
    <x v="1"/>
    <n v="103"/>
    <n v="1470487"/>
  </r>
  <r>
    <s v="ZM-LAG-2024-1026"/>
    <x v="97"/>
    <x v="0"/>
    <s v="Lagos state"/>
    <x v="0"/>
    <s v="Bola Aliyu"/>
    <s v="08193009162"/>
    <x v="0"/>
    <s v="Samsung TV 43&quot;"/>
    <n v="14"/>
    <n v="274035"/>
    <n v="3836490"/>
    <n v="20"/>
    <n v="0.2"/>
    <n v="3069192"/>
    <x v="1"/>
    <n v="2"/>
    <x v="1"/>
    <n v="173"/>
    <n v="1470487"/>
  </r>
  <r>
    <s v="ZM-LAG-2024-0502"/>
    <x v="98"/>
    <x v="0"/>
    <s v="Lagos state"/>
    <x v="0"/>
    <s v="Ngozi Obi"/>
    <s v="07035199145"/>
    <x v="1"/>
    <s v="Tomato Paste 800g"/>
    <n v="7"/>
    <n v="21859"/>
    <n v="153013"/>
    <n v="10"/>
    <n v="0.1"/>
    <n v="137711.70000000001"/>
    <x v="4"/>
    <n v="3"/>
    <x v="0"/>
    <n v="124"/>
    <n v="458369"/>
  </r>
  <r>
    <s v="ZM-LAG-2023-0327"/>
    <x v="99"/>
    <x v="0"/>
    <s v="Lagos state"/>
    <x v="1"/>
    <s v="Musa Nwachukwu"/>
    <s v="09075063283"/>
    <x v="3"/>
    <s v="Men's Agbada"/>
    <n v="3"/>
    <n v="19378"/>
    <n v="58134"/>
    <n v="0"/>
    <n v="0"/>
    <n v="58134"/>
    <x v="4"/>
    <n v="2"/>
    <x v="1"/>
    <n v="189"/>
    <n v="313112"/>
  </r>
  <r>
    <s v="ZM-LAG-2024-0112"/>
    <x v="100"/>
    <x v="0"/>
    <s v="Lagos state"/>
    <x v="1"/>
    <s v="Yetunde Yusuf"/>
    <s v="07083330690"/>
    <x v="3"/>
    <s v="Ankara Fabric 6yds"/>
    <n v="16"/>
    <n v="41993"/>
    <n v="671888"/>
    <s v="N/A"/>
    <n v="0"/>
    <n v="671888"/>
    <x v="4"/>
    <n v="5"/>
    <x v="1"/>
    <n v="102"/>
    <n v="313112"/>
  </r>
  <r>
    <s v="ZM-LAG-2024-0298"/>
    <x v="101"/>
    <x v="0"/>
    <s v="Lagos state"/>
    <x v="0"/>
    <s v="Yetunde Nwachukwu"/>
    <s v="09148868189"/>
    <x v="0"/>
    <s v="Wireless Earbuds"/>
    <n v="5"/>
    <n v="76730"/>
    <n v="383650"/>
    <s v="N/A"/>
    <n v="0"/>
    <n v="383650"/>
    <x v="4"/>
    <n v="3"/>
    <x v="1"/>
    <n v="189"/>
    <n v="1470487"/>
  </r>
  <r>
    <s v="ZM-LAG-2024-0504"/>
    <x v="102"/>
    <x v="0"/>
    <s v="Lagos state"/>
    <x v="0"/>
    <s v="Chiamaka Adesanya"/>
    <s v="09180470377"/>
    <x v="0"/>
    <s v="Power Bank 20000mAh"/>
    <n v="18"/>
    <n v="205136"/>
    <n v="3692448"/>
    <n v="15"/>
    <n v="0.15"/>
    <n v="3138580.8"/>
    <x v="1"/>
    <n v="2"/>
    <x v="0"/>
    <n v="156"/>
    <n v="1470487"/>
  </r>
  <r>
    <s v="ZM-LAG-2024-0902"/>
    <x v="103"/>
    <x v="0"/>
    <s v="Lagos state"/>
    <x v="0"/>
    <s v="Ngozi Bello"/>
    <s v="09122436134"/>
    <x v="2"/>
    <s v="Foundation Kit"/>
    <n v="10"/>
    <n v="7343"/>
    <n v="73430"/>
    <n v="0"/>
    <n v="0"/>
    <n v="73430"/>
    <x v="4"/>
    <n v="5"/>
    <x v="0"/>
    <n v="102"/>
    <n v="394393"/>
  </r>
  <r>
    <s v="ZM-LAG-2024-0326"/>
    <x v="32"/>
    <x v="0"/>
    <s v="Lagos state"/>
    <x v="1"/>
    <s v="Gbenga Abubakar"/>
    <s v="08059490380"/>
    <x v="1"/>
    <s v="Indomie Carton"/>
    <n v="4"/>
    <n v="12182"/>
    <n v="48728"/>
    <n v="5"/>
    <n v="0.05"/>
    <n v="46291.6"/>
    <x v="0"/>
    <s v="N/A"/>
    <x v="1"/>
    <n v="190"/>
    <n v="458369"/>
  </r>
  <r>
    <s v="ZM-LAG-2024-0654"/>
    <x v="104"/>
    <x v="0"/>
    <s v="Lagos state"/>
    <x v="1"/>
    <s v="Ibrahim Obi"/>
    <s v="N/A"/>
    <x v="0"/>
    <s v="iPhone 14"/>
    <n v="18"/>
    <n v="192150"/>
    <n v="3458700"/>
    <n v="5"/>
    <n v="0.05"/>
    <n v="3285765"/>
    <x v="1"/>
    <n v="3"/>
    <x v="0"/>
    <n v="175"/>
    <n v="1470487"/>
  </r>
  <r>
    <s v="ZM-LAG-2023-0477"/>
    <x v="105"/>
    <x v="0"/>
    <s v="Lagos state"/>
    <x v="1"/>
    <s v="Segun Ojo"/>
    <s v="07013897816"/>
    <x v="2"/>
    <s v="Dudu-Osun Soap"/>
    <n v="20"/>
    <n v="14194"/>
    <n v="283880"/>
    <n v="10"/>
    <n v="0.1"/>
    <n v="255492"/>
    <x v="3"/>
    <n v="1"/>
    <x v="1"/>
    <n v="167"/>
    <n v="394393"/>
  </r>
  <r>
    <s v="ZM-LAG-2024-0428"/>
    <x v="11"/>
    <x v="0"/>
    <s v="Lagos state"/>
    <x v="0"/>
    <s v="Fatima Osei"/>
    <s v="08029053714"/>
    <x v="0"/>
    <s v="iPhone 14"/>
    <n v="15"/>
    <n v="252902"/>
    <n v="3793530"/>
    <n v="0"/>
    <n v="0"/>
    <n v="3793530"/>
    <x v="2"/>
    <s v="N/A"/>
    <x v="1"/>
    <n v="4"/>
    <n v="1470487"/>
  </r>
  <r>
    <s v="ZM-LAG-2023-0475"/>
    <x v="106"/>
    <x v="0"/>
    <s v="Lagos state"/>
    <x v="2"/>
    <s v="Femi Suleiman"/>
    <s v="07084684043"/>
    <x v="3"/>
    <s v="Ladies Gown"/>
    <n v="13"/>
    <n v="28300"/>
    <n v="367900"/>
    <n v="0"/>
    <n v="0"/>
    <n v="367900"/>
    <x v="1"/>
    <n v="4"/>
    <x v="0"/>
    <n v="192"/>
    <n v="313112"/>
  </r>
  <r>
    <s v="ZM-LAG-2023-0269"/>
    <x v="105"/>
    <x v="0"/>
    <s v="Lagos state"/>
    <x v="1"/>
    <s v="Uche Bello"/>
    <s v="N/A"/>
    <x v="2"/>
    <s v="Dudu-Osun Soap"/>
    <n v="2"/>
    <n v="3550"/>
    <n v="7100"/>
    <n v="5"/>
    <n v="0.05"/>
    <n v="6745"/>
    <x v="4"/>
    <n v="4"/>
    <x v="1"/>
    <n v="146"/>
    <n v="394393"/>
  </r>
  <r>
    <s v="ZM-LAG-2024-0394"/>
    <x v="107"/>
    <x v="0"/>
    <s v="Lagos state"/>
    <x v="0"/>
    <s v="Aisha Abubakar"/>
    <s v="08060748656"/>
    <x v="4"/>
    <s v="Water Dispenser"/>
    <n v="2"/>
    <n v="179349"/>
    <n v="358698"/>
    <n v="0"/>
    <n v="0"/>
    <n v="358698"/>
    <x v="3"/>
    <n v="2"/>
    <x v="1"/>
    <n v="46"/>
    <n v="744194"/>
  </r>
  <r>
    <s v="ZM-LAG-2023-0709"/>
    <x v="108"/>
    <x v="0"/>
    <s v="Lagos state"/>
    <x v="1"/>
    <s v="Gbenga Adeleke"/>
    <s v="N/A"/>
    <x v="3"/>
    <s v="School Uniform Set"/>
    <n v="11"/>
    <n v="43746"/>
    <n v="481206"/>
    <n v="0"/>
    <n v="0"/>
    <n v="481206"/>
    <x v="4"/>
    <n v="4"/>
    <x v="1"/>
    <n v="75"/>
    <n v="313112"/>
  </r>
  <r>
    <s v="ZM-LAG-2024-0328"/>
    <x v="109"/>
    <x v="0"/>
    <s v="Lagos state"/>
    <x v="1"/>
    <s v="Esther Chukwu"/>
    <s v="08081443936"/>
    <x v="2"/>
    <s v="Face Cream SPF30"/>
    <n v="2"/>
    <n v="13599"/>
    <n v="27198"/>
    <n v="0"/>
    <n v="0"/>
    <n v="27198"/>
    <x v="4"/>
    <n v="3"/>
    <x v="1"/>
    <n v="4"/>
    <n v="394393"/>
  </r>
  <r>
    <s v="ZM-LAG-2024-0344"/>
    <x v="110"/>
    <x v="0"/>
    <s v="Lagos state"/>
    <x v="1"/>
    <s v="Remi Chukwu"/>
    <s v="07026521948"/>
    <x v="3"/>
    <s v="School Uniform Set"/>
    <n v="16"/>
    <n v="25310"/>
    <n v="404960"/>
    <n v="15"/>
    <n v="0.15"/>
    <n v="344216"/>
    <x v="4"/>
    <n v="4"/>
    <x v="0"/>
    <n v="111"/>
    <n v="313112"/>
  </r>
  <r>
    <s v="ZM-LAG-2024-0760"/>
    <x v="111"/>
    <x v="0"/>
    <s v="Lagos state"/>
    <x v="2"/>
    <s v="Halima Osei"/>
    <s v="09155016517"/>
    <x v="1"/>
    <s v="Cooking Oil 5L"/>
    <n v="10"/>
    <n v="23043"/>
    <n v="230430"/>
    <n v="20"/>
    <n v="0.2"/>
    <n v="184344"/>
    <x v="2"/>
    <n v="3"/>
    <x v="1"/>
    <n v="78"/>
    <n v="458369"/>
  </r>
  <r>
    <s v="ZM-LAG-2024-0008"/>
    <x v="112"/>
    <x v="0"/>
    <s v="Lagos state"/>
    <x v="1"/>
    <s v="Ifeanyi Bello"/>
    <s v="09055540424"/>
    <x v="1"/>
    <s v="Semovita 5kg"/>
    <n v="7"/>
    <n v="19073"/>
    <n v="133511"/>
    <n v="20"/>
    <n v="0.2"/>
    <n v="106808.8"/>
    <x v="2"/>
    <n v="5"/>
    <x v="1"/>
    <n v="138"/>
    <n v="458369"/>
  </r>
  <r>
    <s v="ZM-LAG-2024-1046"/>
    <x v="113"/>
    <x v="0"/>
    <s v="Lagos state"/>
    <x v="0"/>
    <s v="Ibrahim Adelaja"/>
    <s v="N/A"/>
    <x v="4"/>
    <s v="Microwave 20L"/>
    <n v="16"/>
    <n v="61248"/>
    <n v="979968"/>
    <s v="N/A"/>
    <n v="0"/>
    <n v="979968"/>
    <x v="3"/>
    <n v="3"/>
    <x v="0"/>
    <n v="53"/>
    <n v="744194"/>
  </r>
  <r>
    <s v="ZM-LAG-2024-0170"/>
    <x v="114"/>
    <x v="0"/>
    <s v="Lagos state"/>
    <x v="2"/>
    <s v="Ifeanyi Bello"/>
    <s v="09061168696"/>
    <x v="0"/>
    <s v="Wireless Earbuds"/>
    <n v="19"/>
    <n v="66231"/>
    <n v="1258389"/>
    <n v="0"/>
    <n v="0"/>
    <n v="1258389"/>
    <x v="2"/>
    <n v="3"/>
    <x v="2"/>
    <n v="190"/>
    <n v="1470487"/>
  </r>
  <r>
    <s v="ZM-LAG-2024-0750"/>
    <x v="87"/>
    <x v="0"/>
    <s v="Lagos state"/>
    <x v="0"/>
    <s v="Fatima Adelaja"/>
    <s v="08076168686"/>
    <x v="1"/>
    <s v="Milk Powder 400g"/>
    <n v="9"/>
    <n v="9963"/>
    <n v="89667"/>
    <n v="0"/>
    <n v="0"/>
    <n v="89667"/>
    <x v="4"/>
    <n v="2"/>
    <x v="1"/>
    <n v="41"/>
    <n v="458369"/>
  </r>
  <r>
    <s v="ZM-LAG-2023-0019"/>
    <x v="115"/>
    <x v="0"/>
    <s v="Lagos state"/>
    <x v="0"/>
    <s v="Nneka Aliyu"/>
    <s v="08077750178"/>
    <x v="1"/>
    <s v="Indomie Carton"/>
    <n v="18"/>
    <n v="6715"/>
    <n v="120870"/>
    <n v="0"/>
    <n v="0"/>
    <n v="120870"/>
    <x v="3"/>
    <n v="4"/>
    <x v="1"/>
    <n v="60"/>
    <n v="458369"/>
  </r>
  <r>
    <s v="ZM-LAG-2024-0790"/>
    <x v="116"/>
    <x v="0"/>
    <s v="Lagos state"/>
    <x v="1"/>
    <s v="Ngozi Obi"/>
    <s v="07084205887"/>
    <x v="0"/>
    <s v="Samsung TV 43&quot;"/>
    <n v="18"/>
    <n v="108921"/>
    <n v="1960578"/>
    <n v="0"/>
    <n v="0"/>
    <n v="1960578"/>
    <x v="3"/>
    <n v="2"/>
    <x v="0"/>
    <n v="78"/>
    <n v="1470487"/>
  </r>
  <r>
    <s v="ZM-LAG-2024-0680"/>
    <x v="117"/>
    <x v="0"/>
    <s v="Lagos state"/>
    <x v="0"/>
    <s v="Zainab Dada"/>
    <s v="N/A"/>
    <x v="2"/>
    <s v="Perfume 100ml"/>
    <n v="18"/>
    <n v="9632"/>
    <n v="173376"/>
    <s v="N/A"/>
    <n v="0"/>
    <n v="173376"/>
    <x v="0"/>
    <n v="3"/>
    <x v="2"/>
    <n v="156"/>
    <n v="394393"/>
  </r>
  <r>
    <s v="ZM-LAG-2023-0143"/>
    <x v="118"/>
    <x v="0"/>
    <s v="Lagos state"/>
    <x v="0"/>
    <s v="Chidi Nwachukwu"/>
    <s v="N/A"/>
    <x v="1"/>
    <s v="Tomato Paste 800g"/>
    <n v="15"/>
    <n v="5549"/>
    <n v="83235"/>
    <n v="15"/>
    <n v="0.15"/>
    <n v="70749.75"/>
    <x v="0"/>
    <n v="5"/>
    <x v="1"/>
    <n v="179"/>
    <n v="458369"/>
  </r>
  <r>
    <s v="ZM-LAG-2023-0935"/>
    <x v="119"/>
    <x v="0"/>
    <s v="Lagos state"/>
    <x v="0"/>
    <s v="Fatima Ojo"/>
    <s v="07099644032"/>
    <x v="0"/>
    <s v="DSTV Decoder"/>
    <n v="11"/>
    <n v="61250"/>
    <n v="673750"/>
    <n v="10"/>
    <n v="0.1"/>
    <n v="606375"/>
    <x v="3"/>
    <n v="1"/>
    <x v="0"/>
    <n v="6"/>
    <n v="1470487"/>
  </r>
  <r>
    <s v="ZM-LAG-2024-0032"/>
    <x v="120"/>
    <x v="0"/>
    <s v="Lagos state"/>
    <x v="2"/>
    <s v="Adaeze Ibe"/>
    <s v="09114925405"/>
    <x v="3"/>
    <s v="Men's Agbada"/>
    <n v="11"/>
    <n v="11097"/>
    <n v="122067"/>
    <s v="N/A"/>
    <n v="0"/>
    <n v="122067"/>
    <x v="3"/>
    <n v="3"/>
    <x v="1"/>
    <n v="160"/>
    <n v="313112"/>
  </r>
  <r>
    <s v="ZM-LAG-2023-0137"/>
    <x v="121"/>
    <x v="0"/>
    <s v="Lagos state"/>
    <x v="1"/>
    <s v="Femi Nwachukwu"/>
    <s v="08060228268"/>
    <x v="2"/>
    <s v="Lip Balm Set"/>
    <n v="20"/>
    <n v="4342"/>
    <n v="86840"/>
    <s v="N/A"/>
    <n v="0"/>
    <n v="86840"/>
    <x v="2"/>
    <n v="3"/>
    <x v="1"/>
    <n v="132"/>
    <n v="394393"/>
  </r>
  <r>
    <s v="ZM-LAG-2024-0818"/>
    <x v="122"/>
    <x v="0"/>
    <s v="Lagos state"/>
    <x v="0"/>
    <s v="Ibrahim Okafor"/>
    <s v="08085576096"/>
    <x v="0"/>
    <s v="Samsung TV 43&quot;"/>
    <n v="15"/>
    <n v="128344"/>
    <n v="1925160"/>
    <s v="N/A"/>
    <n v="0"/>
    <n v="1925160"/>
    <x v="4"/>
    <n v="5"/>
    <x v="1"/>
    <n v="190"/>
    <n v="1470487"/>
  </r>
  <r>
    <s v="ZM-LAG-2024-0774"/>
    <x v="123"/>
    <x v="0"/>
    <s v="Lagos state"/>
    <x v="2"/>
    <s v="Esther Chukwu"/>
    <s v="08136212551"/>
    <x v="0"/>
    <s v="DSTV Decoder"/>
    <n v="18"/>
    <n v="117499"/>
    <n v="2114982"/>
    <n v="0"/>
    <n v="0"/>
    <n v="2114982"/>
    <x v="2"/>
    <n v="5"/>
    <x v="1"/>
    <n v="84"/>
    <n v="1470487"/>
  </r>
  <r>
    <s v="ZM-LAG-2023-0303"/>
    <x v="124"/>
    <x v="0"/>
    <s v="Lagos state"/>
    <x v="0"/>
    <s v="Damilola Okafor"/>
    <s v="08184451573"/>
    <x v="3"/>
    <s v="Jeans Trousers"/>
    <n v="19"/>
    <n v="8999"/>
    <n v="170981"/>
    <n v="10"/>
    <n v="0.1"/>
    <n v="153882.9"/>
    <x v="4"/>
    <n v="4"/>
    <x v="0"/>
    <n v="0"/>
    <n v="313112"/>
  </r>
  <r>
    <s v="ZM-LAG-2023-0259"/>
    <x v="125"/>
    <x v="0"/>
    <s v="Lagos state"/>
    <x v="0"/>
    <s v="Ifeanyi Ibe"/>
    <s v="08034273079"/>
    <x v="0"/>
    <s v="Bluetooth Speaker"/>
    <n v="14"/>
    <n v="127341"/>
    <n v="1782774"/>
    <n v="5"/>
    <n v="0.05"/>
    <n v="1693635.3"/>
    <x v="2"/>
    <n v="3"/>
    <x v="1"/>
    <n v="10"/>
    <n v="1470487"/>
  </r>
  <r>
    <s v="ZM-LAG-2024-0378"/>
    <x v="126"/>
    <x v="0"/>
    <s v="Lagos state"/>
    <x v="1"/>
    <s v="Tunde Eze"/>
    <s v="07073107095"/>
    <x v="1"/>
    <s v="Milk Powder 400g"/>
    <n v="11"/>
    <n v="22630"/>
    <n v="248930"/>
    <n v="0"/>
    <n v="0"/>
    <n v="248930"/>
    <x v="1"/>
    <n v="1"/>
    <x v="1"/>
    <n v="174"/>
    <n v="458369"/>
  </r>
  <r>
    <s v="ZM-LAG-2024-0292"/>
    <x v="127"/>
    <x v="0"/>
    <s v="Lagos state"/>
    <x v="1"/>
    <s v="Remi Okafor"/>
    <s v="09132986369"/>
    <x v="1"/>
    <s v="Cooking Oil 5L"/>
    <n v="12"/>
    <n v="13317"/>
    <n v="159804"/>
    <n v="20"/>
    <n v="0.2"/>
    <n v="127843.2"/>
    <x v="0"/>
    <n v="4"/>
    <x v="1"/>
    <n v="132"/>
    <n v="458369"/>
  </r>
  <r>
    <s v="ZM-LAG-2023-0169"/>
    <x v="33"/>
    <x v="0"/>
    <s v="Lagos state"/>
    <x v="1"/>
    <s v="Fatima Obi"/>
    <s v="08077693989"/>
    <x v="1"/>
    <s v="Indomie Carton"/>
    <n v="5"/>
    <n v="4655"/>
    <n v="23275"/>
    <n v="10"/>
    <n v="0.1"/>
    <n v="20947.5"/>
    <x v="3"/>
    <n v="2"/>
    <x v="1"/>
    <n v="0"/>
    <n v="458369"/>
  </r>
  <r>
    <s v="ZM-LAG-2024-0422"/>
    <x v="128"/>
    <x v="0"/>
    <s v="Lagos state"/>
    <x v="0"/>
    <s v="Zainab Abubakar"/>
    <s v="07057846632"/>
    <x v="2"/>
    <s v="Foundation Kit"/>
    <n v="5"/>
    <n v="13124"/>
    <n v="65620"/>
    <n v="10"/>
    <n v="0.1"/>
    <n v="59058"/>
    <x v="2"/>
    <n v="1"/>
    <x v="1"/>
    <n v="5"/>
    <n v="394393"/>
  </r>
  <r>
    <s v="ZM-LAG-2023-0129"/>
    <x v="129"/>
    <x v="0"/>
    <s v="Lagos state"/>
    <x v="0"/>
    <s v="Nneka Ibe"/>
    <s v="07098854850"/>
    <x v="3"/>
    <s v="Ladies Gown"/>
    <n v="4"/>
    <n v="14695"/>
    <n v="58780"/>
    <n v="20"/>
    <n v="0.2"/>
    <n v="47024"/>
    <x v="4"/>
    <n v="3"/>
    <x v="1"/>
    <n v="99"/>
    <n v="313112"/>
  </r>
  <r>
    <s v="ZM-LAG-2023-0575"/>
    <x v="130"/>
    <x v="0"/>
    <s v="Lagos state"/>
    <x v="0"/>
    <s v="Chidi Ojo"/>
    <s v="07047201638"/>
    <x v="4"/>
    <s v="Blender 1.5L"/>
    <n v="8"/>
    <n v="156864"/>
    <n v="1254912"/>
    <n v="0"/>
    <n v="0"/>
    <n v="1254912"/>
    <x v="3"/>
    <n v="2"/>
    <x v="1"/>
    <n v="157"/>
    <n v="744194"/>
  </r>
  <r>
    <s v="ZM-LAG-2024-0646"/>
    <x v="131"/>
    <x v="0"/>
    <s v="Lagos state"/>
    <x v="0"/>
    <s v="Nkechi Dada"/>
    <s v="08120090296"/>
    <x v="0"/>
    <s v="Power Bank 20000mAh"/>
    <n v="6"/>
    <n v="63375"/>
    <n v="380250"/>
    <n v="5"/>
    <n v="0.05"/>
    <n v="361237.5"/>
    <x v="4"/>
    <n v="4"/>
    <x v="1"/>
    <n v="194"/>
    <n v="1470487"/>
  </r>
  <r>
    <s v="ZM-LAG-2023-0689"/>
    <x v="132"/>
    <x v="0"/>
    <s v="Lagos state"/>
    <x v="1"/>
    <s v="Emeka Nwachukwu"/>
    <s v="07098742229"/>
    <x v="3"/>
    <s v="Ankara Fabric 6yds"/>
    <n v="7"/>
    <n v="18746"/>
    <n v="131222"/>
    <n v="0"/>
    <n v="0"/>
    <n v="131222"/>
    <x v="4"/>
    <n v="6"/>
    <x v="0"/>
    <n v="24"/>
    <n v="313112"/>
  </r>
  <r>
    <s v="ZM-LAG-2024-0642"/>
    <x v="46"/>
    <x v="0"/>
    <s v="Lagos state"/>
    <x v="1"/>
    <s v="Adaeze Eze"/>
    <s v="09096177608"/>
    <x v="1"/>
    <s v="Milk Powder 400g"/>
    <n v="5"/>
    <n v="13570"/>
    <n v="67850"/>
    <s v="N/A"/>
    <n v="0"/>
    <n v="67850"/>
    <x v="3"/>
    <n v="4"/>
    <x v="1"/>
    <n v="114"/>
    <n v="458369"/>
  </r>
  <r>
    <s v="ZM-LAG-2024-0018"/>
    <x v="83"/>
    <x v="0"/>
    <s v="Lagos state"/>
    <x v="0"/>
    <s v="Tunde Okafor"/>
    <s v="08019774839"/>
    <x v="3"/>
    <s v="T-Shirt Pack x3"/>
    <n v="19"/>
    <n v="28664"/>
    <n v="544616"/>
    <n v="0"/>
    <n v="0"/>
    <n v="544616"/>
    <x v="2"/>
    <n v="5"/>
    <x v="1"/>
    <n v="63"/>
    <n v="313112"/>
  </r>
  <r>
    <s v="ZM-LAG-2023-0105"/>
    <x v="86"/>
    <x v="0"/>
    <s v="Lagos state"/>
    <x v="1"/>
    <s v="Nneka Abubakar"/>
    <s v="08043223132"/>
    <x v="4"/>
    <s v="Microwave 20L"/>
    <n v="2"/>
    <n v="127099"/>
    <n v="254198"/>
    <n v="20"/>
    <n v="0.2"/>
    <n v="203358.4"/>
    <x v="0"/>
    <n v="3"/>
    <x v="1"/>
    <n v="42"/>
    <n v="744194"/>
  </r>
  <r>
    <s v="ZM-LAG-2023-0811"/>
    <x v="133"/>
    <x v="0"/>
    <s v="Lagos state"/>
    <x v="0"/>
    <s v="Amara Chukwu"/>
    <s v="08078331604"/>
    <x v="1"/>
    <s v="Cooking Oil 5L"/>
    <n v="9"/>
    <n v="16353"/>
    <n v="147177"/>
    <n v="0"/>
    <n v="0"/>
    <n v="147177"/>
    <x v="1"/>
    <n v="4"/>
    <x v="1"/>
    <n v="177"/>
    <n v="458369"/>
  </r>
  <r>
    <s v="ZM-LAG-2024-0362"/>
    <x v="134"/>
    <x v="0"/>
    <s v="Lagos state"/>
    <x v="1"/>
    <s v="Ngozi Abubakar"/>
    <s v="08066518457"/>
    <x v="3"/>
    <s v="School Uniform Set"/>
    <n v="16"/>
    <n v="29706"/>
    <n v="475296"/>
    <n v="20"/>
    <n v="0.2"/>
    <n v="380236.79999999999"/>
    <x v="0"/>
    <n v="1"/>
    <x v="1"/>
    <n v="87"/>
    <n v="313112"/>
  </r>
  <r>
    <s v="ZM-LAG-2024-0942"/>
    <x v="135"/>
    <x v="0"/>
    <s v="Lagos state"/>
    <x v="1"/>
    <s v="Yetunde Ojo"/>
    <s v="07075371572"/>
    <x v="4"/>
    <s v="Water Dispenser"/>
    <n v="20"/>
    <n v="12770"/>
    <n v="255400"/>
    <n v="0"/>
    <n v="0"/>
    <n v="255400"/>
    <x v="2"/>
    <n v="5"/>
    <x v="0"/>
    <n v="73"/>
    <n v="744194"/>
  </r>
  <r>
    <s v="ZM-LAG-2023-0795"/>
    <x v="136"/>
    <x v="0"/>
    <s v="Lagos state"/>
    <x v="0"/>
    <s v="Nneka Adeleke"/>
    <s v="08148583551"/>
    <x v="0"/>
    <s v="DSTV Decoder"/>
    <n v="12"/>
    <n v="129379"/>
    <n v="1552548"/>
    <n v="15"/>
    <n v="0.15"/>
    <n v="1319665.8"/>
    <x v="4"/>
    <n v="1"/>
    <x v="1"/>
    <n v="199"/>
    <n v="1470487"/>
  </r>
  <r>
    <s v="ZM-LAG-2024-0482"/>
    <x v="137"/>
    <x v="0"/>
    <s v="Lagos state"/>
    <x v="2"/>
    <s v="Uche Adeleke"/>
    <s v="09111619567"/>
    <x v="4"/>
    <s v="Gas Cooker 4-burner"/>
    <n v="17"/>
    <n v="102233"/>
    <n v="1737961"/>
    <n v="10"/>
    <n v="0.1"/>
    <n v="1564164.9"/>
    <x v="4"/>
    <n v="4"/>
    <x v="1"/>
    <n v="123"/>
    <n v="744194"/>
  </r>
  <r>
    <s v="ZM-LAG-2024-0728"/>
    <x v="138"/>
    <x v="0"/>
    <s v="Lagos state"/>
    <x v="1"/>
    <s v="Tobi Bello"/>
    <s v="N/A"/>
    <x v="2"/>
    <s v="Perfume 100ml"/>
    <n v="14"/>
    <n v="1256"/>
    <n v="17584"/>
    <n v="5"/>
    <n v="0.05"/>
    <n v="16704.8"/>
    <x v="4"/>
    <n v="5"/>
    <x v="0"/>
    <n v="173"/>
    <n v="394393"/>
  </r>
  <r>
    <s v="ZM-LAG-2024-0262"/>
    <x v="139"/>
    <x v="0"/>
    <s v="Lagos state"/>
    <x v="1"/>
    <s v="Kemi Bello"/>
    <s v="N/A"/>
    <x v="1"/>
    <s v="Sugar 2kg"/>
    <n v="11"/>
    <n v="11420"/>
    <n v="125620"/>
    <n v="5"/>
    <n v="0.05"/>
    <n v="119339"/>
    <x v="3"/>
    <n v="4"/>
    <x v="0"/>
    <n v="87"/>
    <n v="458369"/>
  </r>
  <r>
    <s v="ZM-LAG-2024-0550"/>
    <x v="66"/>
    <x v="0"/>
    <s v="Lagos state"/>
    <x v="0"/>
    <s v="Chidi Musa"/>
    <s v="08019112666"/>
    <x v="3"/>
    <s v="Ladies Gown"/>
    <n v="4"/>
    <n v="18901"/>
    <n v="75604"/>
    <n v="5"/>
    <n v="0.05"/>
    <n v="71823.8"/>
    <x v="4"/>
    <n v="5"/>
    <x v="0"/>
    <n v="164"/>
    <n v="313112"/>
  </r>
  <r>
    <s v="ZM-LAG-2023-0037"/>
    <x v="140"/>
    <x v="0"/>
    <s v="Lagos state"/>
    <x v="1"/>
    <s v="Hakeem Eze"/>
    <s v="N/A"/>
    <x v="4"/>
    <s v="Gas Cooker 4-burner"/>
    <n v="12"/>
    <n v="160354"/>
    <n v="1924248"/>
    <n v="0"/>
    <n v="0"/>
    <n v="1924248"/>
    <x v="2"/>
    <n v="2"/>
    <x v="1"/>
    <n v="36"/>
    <n v="744194"/>
  </r>
  <r>
    <s v="ZM-LAG-2024-0396"/>
    <x v="26"/>
    <x v="0"/>
    <s v="Lagos state"/>
    <x v="0"/>
    <s v="Halima Adelaja"/>
    <s v="08035883252"/>
    <x v="0"/>
    <s v="Wireless Earbuds"/>
    <n v="1"/>
    <n v="286578"/>
    <n v="286578"/>
    <s v="N/A"/>
    <n v="0"/>
    <n v="286578"/>
    <x v="0"/>
    <s v="N/A"/>
    <x v="1"/>
    <n v="186"/>
    <n v="1470487"/>
  </r>
  <r>
    <s v="ZM-LAG-2023-0503"/>
    <x v="141"/>
    <x v="0"/>
    <s v="Lagos state"/>
    <x v="2"/>
    <s v="Remi Musa"/>
    <s v="08082923013"/>
    <x v="3"/>
    <s v="Men's Agbada"/>
    <n v="8"/>
    <n v="11382"/>
    <n v="91056"/>
    <n v="5"/>
    <n v="0.05"/>
    <n v="86503.2"/>
    <x v="3"/>
    <n v="5"/>
    <x v="1"/>
    <n v="130"/>
    <n v="313112"/>
  </r>
  <r>
    <s v="ZM-LAG-2023-0199"/>
    <x v="142"/>
    <x v="0"/>
    <s v="Lagos state"/>
    <x v="0"/>
    <s v="Yetunde Aliyu"/>
    <s v="09016023362"/>
    <x v="2"/>
    <s v="Dudu-Osun Soap"/>
    <n v="12"/>
    <n v="2587"/>
    <n v="31044"/>
    <n v="20"/>
    <n v="0.2"/>
    <n v="24835.200000000001"/>
    <x v="2"/>
    <s v="N/A"/>
    <x v="1"/>
    <n v="120"/>
    <n v="394393"/>
  </r>
  <r>
    <s v="ZM-LAG-2023-0861"/>
    <x v="143"/>
    <x v="0"/>
    <s v="Lagos state"/>
    <x v="2"/>
    <s v="Remi Aliyu"/>
    <s v="09127971391"/>
    <x v="0"/>
    <s v="Samsung TV 43&quot;"/>
    <n v="5"/>
    <n v="142258"/>
    <n v="711290"/>
    <n v="0"/>
    <n v="0"/>
    <n v="711290"/>
    <x v="2"/>
    <n v="4"/>
    <x v="1"/>
    <n v="68"/>
    <n v="1470487"/>
  </r>
  <r>
    <s v="ZM-LAG-2024-0510"/>
    <x v="144"/>
    <x v="0"/>
    <s v="Lagos state"/>
    <x v="0"/>
    <s v="Ngozi Okafor"/>
    <s v="09013808371"/>
    <x v="3"/>
    <s v="Ankara Fabric 6yds"/>
    <n v="9"/>
    <n v="26047"/>
    <n v="234423"/>
    <n v="0"/>
    <n v="0"/>
    <n v="234423"/>
    <x v="3"/>
    <n v="2"/>
    <x v="1"/>
    <n v="140"/>
    <n v="313112"/>
  </r>
  <r>
    <s v="ZM-LAG-2023-0061"/>
    <x v="145"/>
    <x v="0"/>
    <s v="Lagos state"/>
    <x v="0"/>
    <s v="Chiamaka Nwachukwu"/>
    <s v="08057284777"/>
    <x v="2"/>
    <s v="Hair Relaxer Kit"/>
    <n v="6"/>
    <n v="6772"/>
    <n v="40632"/>
    <s v="N/A"/>
    <n v="0"/>
    <n v="40632"/>
    <x v="3"/>
    <s v="N/A"/>
    <x v="2"/>
    <n v="51"/>
    <n v="394393"/>
  </r>
  <r>
    <s v="ZM-LAG-2024-0218"/>
    <x v="146"/>
    <x v="0"/>
    <s v="Lagos state"/>
    <x v="2"/>
    <s v="Femi Adeleke"/>
    <s v="09169545378"/>
    <x v="0"/>
    <s v="iPhone 14"/>
    <n v="1"/>
    <n v="261801"/>
    <n v="261801"/>
    <s v="N/A"/>
    <n v="0"/>
    <n v="261801"/>
    <x v="4"/>
    <n v="5"/>
    <x v="1"/>
    <n v="79"/>
    <n v="1470487"/>
  </r>
  <r>
    <s v="ZM-LAG-2024-0078"/>
    <x v="147"/>
    <x v="0"/>
    <s v="Lagos state"/>
    <x v="1"/>
    <s v="Ngozi Osei"/>
    <s v="N/A"/>
    <x v="1"/>
    <s v="Cooking Oil 5L"/>
    <n v="10"/>
    <n v="22514"/>
    <n v="225140"/>
    <n v="10"/>
    <n v="0.1"/>
    <n v="202626"/>
    <x v="3"/>
    <n v="3"/>
    <x v="1"/>
    <n v="165"/>
    <n v="458369"/>
  </r>
  <r>
    <s v="ZM-LAG-2023-0227"/>
    <x v="148"/>
    <x v="0"/>
    <s v="Lagos state"/>
    <x v="0"/>
    <s v="Chidi Osei"/>
    <s v="08027021671"/>
    <x v="2"/>
    <s v="Nivea Body Lotion"/>
    <n v="9"/>
    <n v="10006"/>
    <n v="90054"/>
    <s v="N/A"/>
    <n v="0"/>
    <n v="90054"/>
    <x v="1"/>
    <n v="2"/>
    <x v="1"/>
    <n v="44"/>
    <n v="394393"/>
  </r>
  <r>
    <s v="ZM-LAG-2023-0615"/>
    <x v="149"/>
    <x v="0"/>
    <s v="Lagos state"/>
    <x v="1"/>
    <s v="Bola Chukwu"/>
    <s v="08042374658"/>
    <x v="0"/>
    <s v="Bluetooth Speaker"/>
    <n v="9"/>
    <n v="298679"/>
    <n v="2688111"/>
    <n v="0"/>
    <n v="0"/>
    <n v="2688111"/>
    <x v="2"/>
    <n v="5"/>
    <x v="2"/>
    <n v="178"/>
    <n v="1470487"/>
  </r>
  <r>
    <s v="ZM-LAG-2023-0909"/>
    <x v="150"/>
    <x v="0"/>
    <s v="Lagos state"/>
    <x v="1"/>
    <s v="Tobi Garba"/>
    <s v="07070251644"/>
    <x v="3"/>
    <s v="Ankara Fabric 6yds"/>
    <n v="14"/>
    <n v="12090"/>
    <n v="169260"/>
    <n v="10"/>
    <n v="0.1"/>
    <n v="152334"/>
    <x v="4"/>
    <s v="N/A"/>
    <x v="0"/>
    <n v="174"/>
    <n v="313112"/>
  </r>
  <r>
    <s v="ZM-LAG-2024-0560"/>
    <x v="151"/>
    <x v="0"/>
    <s v="Lagos state"/>
    <x v="0"/>
    <s v="Kemi Ojo"/>
    <s v="08140438208"/>
    <x v="0"/>
    <s v="Bluetooth Speaker"/>
    <n v="4"/>
    <n v="185649"/>
    <n v="742596"/>
    <n v="10"/>
    <n v="0.1"/>
    <n v="668336.4"/>
    <x v="4"/>
    <n v="1"/>
    <x v="1"/>
    <n v="116"/>
    <n v="1470487"/>
  </r>
  <r>
    <s v="ZM-LAG-2023-0691"/>
    <x v="152"/>
    <x v="0"/>
    <s v="Lagos state"/>
    <x v="2"/>
    <s v="Halima Adelaja"/>
    <s v="N/A"/>
    <x v="0"/>
    <s v="Power Bank 20000mAh"/>
    <n v="13"/>
    <n v="257076"/>
    <n v="3341988"/>
    <s v="N/A"/>
    <n v="0"/>
    <n v="3341988"/>
    <x v="2"/>
    <n v="1"/>
    <x v="1"/>
    <n v="159"/>
    <n v="1470487"/>
  </r>
  <r>
    <s v="ZM-LAG-2023-0453"/>
    <x v="123"/>
    <x v="0"/>
    <s v="Lagos state"/>
    <x v="1"/>
    <s v="Aisha Abubakar"/>
    <s v="N/A"/>
    <x v="3"/>
    <s v="Jeans Trousers"/>
    <n v="4"/>
    <n v="34216"/>
    <n v="136864"/>
    <n v="0"/>
    <n v="0"/>
    <n v="136864"/>
    <x v="4"/>
    <n v="3"/>
    <x v="1"/>
    <n v="109"/>
    <n v="313112"/>
  </r>
  <r>
    <s v="ZM-LAG-2023-1035"/>
    <x v="153"/>
    <x v="0"/>
    <s v="Lagos state"/>
    <x v="2"/>
    <s v="Nneka Adesanya"/>
    <s v="N/A"/>
    <x v="2"/>
    <s v="Foundation Kit"/>
    <n v="20"/>
    <n v="7900"/>
    <n v="158000"/>
    <s v="N/A"/>
    <n v="0"/>
    <n v="158000"/>
    <x v="4"/>
    <s v="N/A"/>
    <x v="1"/>
    <n v="149"/>
    <n v="394393"/>
  </r>
  <r>
    <s v="ZM-LAG-2023-0887"/>
    <x v="154"/>
    <x v="0"/>
    <s v="Lagos state"/>
    <x v="0"/>
    <s v="Esther Adesanya"/>
    <s v="08139907588"/>
    <x v="3"/>
    <s v="Jeans Trousers"/>
    <n v="8"/>
    <n v="39631"/>
    <n v="317048"/>
    <n v="15"/>
    <n v="0.15"/>
    <n v="269490.8"/>
    <x v="0"/>
    <n v="4"/>
    <x v="0"/>
    <n v="193"/>
    <n v="313112"/>
  </r>
  <r>
    <s v="ZM-LAG-2023-0497"/>
    <x v="155"/>
    <x v="0"/>
    <s v="Lagos state"/>
    <x v="1"/>
    <s v="Hakeem Okafor"/>
    <s v="08023430634"/>
    <x v="0"/>
    <s v="Laptop HP 250"/>
    <n v="10"/>
    <n v="49238"/>
    <n v="492380"/>
    <n v="5"/>
    <n v="0.05"/>
    <n v="467761"/>
    <x v="0"/>
    <n v="3"/>
    <x v="0"/>
    <n v="63"/>
    <n v="1470487"/>
  </r>
  <r>
    <s v="ZM-LAG-2024-1088"/>
    <x v="156"/>
    <x v="0"/>
    <s v="Lagos state"/>
    <x v="0"/>
    <s v="Damilola Osei"/>
    <s v="N/A"/>
    <x v="0"/>
    <s v="Power Bank 20000mAh"/>
    <n v="8"/>
    <n v="244970"/>
    <n v="1959760"/>
    <n v="0"/>
    <n v="0"/>
    <n v="1959760"/>
    <x v="4"/>
    <n v="1"/>
    <x v="0"/>
    <n v="39"/>
    <n v="1470487"/>
  </r>
  <r>
    <s v="ZM-LAG-2024-0124"/>
    <x v="157"/>
    <x v="0"/>
    <s v="Lagos state"/>
    <x v="1"/>
    <s v="Nneka Osei"/>
    <s v="N/A"/>
    <x v="0"/>
    <s v="iPhone 14"/>
    <n v="20"/>
    <n v="129718"/>
    <n v="2594360"/>
    <n v="20"/>
    <n v="0.2"/>
    <n v="2075488"/>
    <x v="4"/>
    <n v="3"/>
    <x v="2"/>
    <n v="150"/>
    <n v="1470487"/>
  </r>
  <r>
    <s v="ZM-LAG-2024-0606"/>
    <x v="3"/>
    <x v="0"/>
    <s v="Lagos state"/>
    <x v="1"/>
    <s v="Chidi Ibe"/>
    <s v="08189303061"/>
    <x v="2"/>
    <s v="Foundation Kit"/>
    <n v="8"/>
    <n v="6866"/>
    <n v="54928"/>
    <n v="20"/>
    <n v="0.2"/>
    <n v="43942.400000000001"/>
    <x v="0"/>
    <n v="2"/>
    <x v="1"/>
    <n v="174"/>
    <n v="394393"/>
  </r>
  <r>
    <s v="ZM-LAG-2024-0676"/>
    <x v="3"/>
    <x v="0"/>
    <s v="Lagos state"/>
    <x v="1"/>
    <s v="Amara Nwachukwu"/>
    <s v="N/A"/>
    <x v="1"/>
    <s v="Indomie Carton"/>
    <n v="17"/>
    <n v="2769"/>
    <n v="47073"/>
    <n v="5"/>
    <n v="0.05"/>
    <n v="44719.35"/>
    <x v="2"/>
    <n v="2"/>
    <x v="1"/>
    <n v="139"/>
    <n v="458369"/>
  </r>
  <r>
    <s v="ZM-LAG-2024-0478"/>
    <x v="158"/>
    <x v="0"/>
    <s v="Lagos state"/>
    <x v="0"/>
    <s v="Hakeem Adesanya"/>
    <s v="07036814729"/>
    <x v="0"/>
    <s v="iPhone 14"/>
    <n v="10"/>
    <n v="48980"/>
    <n v="489800"/>
    <n v="0"/>
    <n v="0"/>
    <n v="489800"/>
    <x v="4"/>
    <n v="1"/>
    <x v="1"/>
    <n v="40"/>
    <n v="1470487"/>
  </r>
  <r>
    <s v="ZM-LAG-2024-0616"/>
    <x v="159"/>
    <x v="0"/>
    <s v="Lagos state"/>
    <x v="0"/>
    <s v="Gbenga Eze"/>
    <s v="N/A"/>
    <x v="0"/>
    <s v="DSTV Decoder"/>
    <n v="9"/>
    <n v="115948"/>
    <n v="1043532"/>
    <n v="0"/>
    <n v="0"/>
    <n v="1043532"/>
    <x v="0"/>
    <n v="4"/>
    <x v="1"/>
    <n v="8"/>
    <n v="1470487"/>
  </r>
  <r>
    <s v="ZM-LAG-2023-0381"/>
    <x v="160"/>
    <x v="0"/>
    <s v="Lagos state"/>
    <x v="2"/>
    <s v="Bola Osei"/>
    <s v="09077137866"/>
    <x v="2"/>
    <s v="Hair Relaxer Kit"/>
    <n v="13"/>
    <n v="11656"/>
    <n v="151528"/>
    <n v="10"/>
    <n v="0.1"/>
    <n v="136375.20000000001"/>
    <x v="4"/>
    <s v="N/A"/>
    <x v="1"/>
    <n v="9"/>
    <n v="394393"/>
  </r>
  <r>
    <s v="ZM-LAG-2023-0813"/>
    <x v="161"/>
    <x v="0"/>
    <s v="Lagos state"/>
    <x v="1"/>
    <s v="Remi Obi"/>
    <s v="08014713027"/>
    <x v="2"/>
    <s v="Hair Relaxer Kit"/>
    <n v="7"/>
    <n v="2930"/>
    <n v="20510"/>
    <n v="5"/>
    <n v="0.05"/>
    <n v="19484.5"/>
    <x v="4"/>
    <n v="2"/>
    <x v="1"/>
    <n v="194"/>
    <n v="394393"/>
  </r>
  <r>
    <s v="ZM-LAG-2024-0820"/>
    <x v="162"/>
    <x v="0"/>
    <s v="Lagos state"/>
    <x v="0"/>
    <s v="Ngozi Adesanya"/>
    <s v="N/A"/>
    <x v="3"/>
    <s v="Ladies Gown"/>
    <n v="19"/>
    <n v="12800"/>
    <n v="243200"/>
    <n v="5"/>
    <n v="0.05"/>
    <n v="231040"/>
    <x v="3"/>
    <n v="1"/>
    <x v="1"/>
    <n v="107"/>
    <n v="313112"/>
  </r>
  <r>
    <s v="ZM-LAG-2024-0766"/>
    <x v="163"/>
    <x v="0"/>
    <s v="Lagos state"/>
    <x v="0"/>
    <s v="Tobi Okafor"/>
    <s v="07052116525"/>
    <x v="3"/>
    <s v="School Uniform Set"/>
    <n v="9"/>
    <n v="6784"/>
    <n v="61056"/>
    <n v="5"/>
    <n v="0.05"/>
    <n v="58003.199999999997"/>
    <x v="2"/>
    <s v="N/A"/>
    <x v="1"/>
    <n v="9"/>
    <n v="313112"/>
  </r>
  <r>
    <s v="ZM-LAG-2024-0668"/>
    <x v="164"/>
    <x v="0"/>
    <s v="Lagos state"/>
    <x v="2"/>
    <s v="Esther Musa"/>
    <s v="08015427468"/>
    <x v="2"/>
    <s v="Nivea Body Lotion"/>
    <n v="9"/>
    <n v="3487"/>
    <n v="31383"/>
    <n v="0"/>
    <n v="0"/>
    <n v="31383"/>
    <x v="3"/>
    <s v="N/A"/>
    <x v="1"/>
    <n v="186"/>
    <n v="394393"/>
  </r>
  <r>
    <s v="ZM-LAG-2023-1015"/>
    <x v="165"/>
    <x v="0"/>
    <s v="Lagos state"/>
    <x v="0"/>
    <s v="Femi Adesanya"/>
    <s v="09169243865"/>
    <x v="1"/>
    <s v="Milk Powder 400g"/>
    <n v="4"/>
    <n v="18722"/>
    <n v="74888"/>
    <n v="0"/>
    <n v="0"/>
    <n v="74888"/>
    <x v="0"/>
    <n v="3"/>
    <x v="1"/>
    <n v="46"/>
    <n v="458369"/>
  </r>
  <r>
    <s v="ZM-LAG-2024-0674"/>
    <x v="166"/>
    <x v="0"/>
    <s v="Lagos state"/>
    <x v="0"/>
    <s v="Nneka Ibe"/>
    <s v="09021458649"/>
    <x v="1"/>
    <s v="Tomato Paste 800g"/>
    <n v="19"/>
    <n v="15011"/>
    <n v="285209"/>
    <n v="0"/>
    <n v="0"/>
    <n v="285209"/>
    <x v="4"/>
    <n v="2"/>
    <x v="0"/>
    <n v="181"/>
    <n v="458369"/>
  </r>
  <r>
    <s v="ZM-LAG-2024-0620"/>
    <x v="167"/>
    <x v="0"/>
    <s v="Lagos state"/>
    <x v="0"/>
    <s v="Bola Chukwu"/>
    <s v="08067407701"/>
    <x v="3"/>
    <s v="Ankara Fabric 6yds"/>
    <n v="7"/>
    <n v="9357"/>
    <n v="65499"/>
    <n v="15"/>
    <n v="0.15"/>
    <n v="55674.15"/>
    <x v="3"/>
    <s v="N/A"/>
    <x v="0"/>
    <n v="174"/>
    <n v="313112"/>
  </r>
  <r>
    <s v="ZM-LAG-2023-0279"/>
    <x v="168"/>
    <x v="0"/>
    <s v="Lagos state"/>
    <x v="1"/>
    <s v="Adaeze Nwachukwu"/>
    <s v="N/A"/>
    <x v="2"/>
    <s v="Face Cream SPF30"/>
    <n v="15"/>
    <n v="4851"/>
    <n v="72765"/>
    <s v="N/A"/>
    <n v="0"/>
    <n v="72765"/>
    <x v="2"/>
    <n v="5"/>
    <x v="1"/>
    <n v="169"/>
    <n v="394393"/>
  </r>
  <r>
    <s v="ZM-LAG-2024-0730"/>
    <x v="169"/>
    <x v="0"/>
    <s v="Lagos state"/>
    <x v="1"/>
    <s v="Musa Dada"/>
    <s v="08110147286"/>
    <x v="3"/>
    <s v="Men's Agbada"/>
    <n v="3"/>
    <n v="18288"/>
    <n v="54864"/>
    <n v="0"/>
    <n v="0"/>
    <n v="54864"/>
    <x v="2"/>
    <n v="2"/>
    <x v="1"/>
    <n v="134"/>
    <n v="313112"/>
  </r>
  <r>
    <s v="ZM-LAG-2023-0825"/>
    <x v="170"/>
    <x v="0"/>
    <s v="Lagos state"/>
    <x v="2"/>
    <s v="Chiamaka Obi"/>
    <s v="08079277550"/>
    <x v="2"/>
    <s v="Perfume 100ml"/>
    <n v="19"/>
    <n v="4703"/>
    <n v="89357"/>
    <s v="N/A"/>
    <n v="0"/>
    <n v="89357"/>
    <x v="4"/>
    <n v="2"/>
    <x v="1"/>
    <n v="126"/>
    <n v="394393"/>
  </r>
  <r>
    <s v="ZM-LAG-2023-0653"/>
    <x v="171"/>
    <x v="0"/>
    <s v="Lagos state"/>
    <x v="2"/>
    <s v="Ifeanyi Adesanya"/>
    <s v="09089670961"/>
    <x v="1"/>
    <s v="Semovita 5kg"/>
    <n v="5"/>
    <n v="21533"/>
    <n v="107665"/>
    <n v="15"/>
    <n v="0.15"/>
    <n v="91515.25"/>
    <x v="3"/>
    <n v="4"/>
    <x v="1"/>
    <n v="49"/>
    <n v="458369"/>
  </r>
  <r>
    <s v="ZM-LAG-2023-0203"/>
    <x v="111"/>
    <x v="0"/>
    <s v="Lagos state"/>
    <x v="2"/>
    <s v="Hakeem Adelaja"/>
    <s v="07037153619"/>
    <x v="3"/>
    <s v="Jeans Trousers"/>
    <n v="17"/>
    <n v="13012"/>
    <n v="221204"/>
    <s v="N/A"/>
    <n v="0"/>
    <n v="221204"/>
    <x v="3"/>
    <n v="3"/>
    <x v="1"/>
    <n v="195"/>
    <n v="313112"/>
  </r>
  <r>
    <s v="ZM-LAG-2024-0056"/>
    <x v="172"/>
    <x v="0"/>
    <s v="Lagos state"/>
    <x v="0"/>
    <s v="Tobi Musa"/>
    <s v="08190161060"/>
    <x v="1"/>
    <s v="Semovita 5kg"/>
    <n v="6"/>
    <n v="24203"/>
    <n v="145218"/>
    <s v="N/A"/>
    <n v="0"/>
    <n v="145218"/>
    <x v="4"/>
    <n v="4"/>
    <x v="1"/>
    <n v="191"/>
    <n v="458369"/>
  </r>
  <r>
    <s v="ZM-LAG-2023-1097"/>
    <x v="41"/>
    <x v="0"/>
    <s v="Lagos state"/>
    <x v="1"/>
    <s v="Hakeem Okafor"/>
    <s v="08071755903"/>
    <x v="0"/>
    <s v="Wireless Earbuds"/>
    <n v="1"/>
    <n v="35611"/>
    <n v="35611"/>
    <n v="0"/>
    <n v="0"/>
    <n v="35611"/>
    <x v="1"/>
    <s v="N/A"/>
    <x v="0"/>
    <n v="152"/>
    <n v="1470487"/>
  </r>
  <r>
    <s v="ZM-LAG-2023-0785"/>
    <x v="84"/>
    <x v="0"/>
    <s v="Lagos state"/>
    <x v="0"/>
    <s v="Chiamaka Adeleke"/>
    <s v="07018496074"/>
    <x v="2"/>
    <s v="Face Cream SPF30"/>
    <n v="11"/>
    <n v="16954"/>
    <n v="186494"/>
    <s v="N/A"/>
    <n v="0"/>
    <n v="186494"/>
    <x v="0"/>
    <n v="3"/>
    <x v="1"/>
    <n v="162"/>
    <n v="394393"/>
  </r>
  <r>
    <s v="ZM-LAG-2023-0931"/>
    <x v="171"/>
    <x v="0"/>
    <s v="Lagos state"/>
    <x v="1"/>
    <s v="Aisha Musa"/>
    <s v="07010333912"/>
    <x v="1"/>
    <s v="Tomato Paste 800g"/>
    <n v="6"/>
    <n v="8500"/>
    <n v="51000"/>
    <n v="20"/>
    <n v="0.2"/>
    <n v="40800"/>
    <x v="2"/>
    <n v="3"/>
    <x v="1"/>
    <n v="92"/>
    <n v="458369"/>
  </r>
  <r>
    <s v="ZM-LAG-2023-0859"/>
    <x v="173"/>
    <x v="0"/>
    <s v="Lagos state"/>
    <x v="0"/>
    <s v="Amara Eze"/>
    <s v="N/A"/>
    <x v="3"/>
    <s v="Ankara Fabric 6yds"/>
    <n v="12"/>
    <n v="7391"/>
    <n v="88692"/>
    <n v="0"/>
    <n v="0"/>
    <n v="88692"/>
    <x v="2"/>
    <n v="1"/>
    <x v="1"/>
    <n v="148"/>
    <n v="313112"/>
  </r>
  <r>
    <s v="ZM-LAG-2023-0567"/>
    <x v="174"/>
    <x v="0"/>
    <s v="Lagos state"/>
    <x v="0"/>
    <s v="Damilola Adeleke"/>
    <s v="08121593395"/>
    <x v="3"/>
    <s v="Corporate Shirt"/>
    <n v="7"/>
    <n v="39277"/>
    <n v="274939"/>
    <n v="20"/>
    <n v="0.2"/>
    <n v="219951.2"/>
    <x v="4"/>
    <n v="1"/>
    <x v="1"/>
    <n v="76"/>
    <n v="313112"/>
  </r>
  <r>
    <s v="ZM-LAG-2024-0406"/>
    <x v="175"/>
    <x v="0"/>
    <s v="Lagos state"/>
    <x v="1"/>
    <s v="Yetunde Suleiman"/>
    <s v="07017134621"/>
    <x v="3"/>
    <s v="Jeans Trousers"/>
    <n v="12"/>
    <n v="28568"/>
    <n v="342816"/>
    <n v="10"/>
    <n v="0.1"/>
    <n v="308534.40000000002"/>
    <x v="2"/>
    <n v="4"/>
    <x v="1"/>
    <n v="165"/>
    <n v="313112"/>
  </r>
  <r>
    <s v="ZM-LAG-2023-0163"/>
    <x v="176"/>
    <x v="0"/>
    <s v="Lagos state"/>
    <x v="1"/>
    <s v="Musa Adesanya"/>
    <s v="09069774935"/>
    <x v="0"/>
    <s v="Power Bank 20000mAh"/>
    <n v="10"/>
    <n v="270313"/>
    <n v="2703130"/>
    <s v="N/A"/>
    <n v="0"/>
    <n v="2703130"/>
    <x v="2"/>
    <n v="5"/>
    <x v="1"/>
    <n v="160"/>
    <n v="1470487"/>
  </r>
  <r>
    <s v="ZM-LAG-2023-0621"/>
    <x v="177"/>
    <x v="0"/>
    <s v="Lagos state"/>
    <x v="1"/>
    <s v="Remi Okafor"/>
    <s v="08014073160"/>
    <x v="1"/>
    <s v="Cooking Oil 5L"/>
    <n v="6"/>
    <n v="20696"/>
    <n v="124176"/>
    <n v="5"/>
    <n v="0.05"/>
    <n v="117967.2"/>
    <x v="3"/>
    <n v="5"/>
    <x v="0"/>
    <n v="90"/>
    <n v="458369"/>
  </r>
  <r>
    <s v="ZM-LAG-2023-0881"/>
    <x v="178"/>
    <x v="0"/>
    <s v="Lagos state"/>
    <x v="2"/>
    <s v="Halima Chukwu"/>
    <s v="08189370781"/>
    <x v="2"/>
    <s v="Lip Balm Set"/>
    <n v="8"/>
    <n v="11509"/>
    <n v="92072"/>
    <n v="15"/>
    <n v="0.15"/>
    <n v="78261.2"/>
    <x v="0"/>
    <n v="5"/>
    <x v="1"/>
    <n v="115"/>
    <n v="394393"/>
  </r>
  <r>
    <s v="ZM-LAG-2023-0741"/>
    <x v="179"/>
    <x v="0"/>
    <s v="Lagos state"/>
    <x v="2"/>
    <s v="Zainab Yusuf"/>
    <s v="07046004061"/>
    <x v="0"/>
    <s v="iPhone 14"/>
    <n v="12"/>
    <n v="140791"/>
    <n v="1689492"/>
    <n v="10"/>
    <n v="0.1"/>
    <n v="1520542.8"/>
    <x v="3"/>
    <n v="4"/>
    <x v="1"/>
    <n v="32"/>
    <n v="1470487"/>
  </r>
  <r>
    <s v="ZM-LAG-2024-0630"/>
    <x v="21"/>
    <x v="0"/>
    <s v="Lagos state"/>
    <x v="1"/>
    <s v="Amara Eze"/>
    <s v="N/A"/>
    <x v="0"/>
    <s v="Wireless Earbuds"/>
    <n v="4"/>
    <n v="190420"/>
    <n v="761680"/>
    <s v="N/A"/>
    <n v="0"/>
    <n v="761680"/>
    <x v="4"/>
    <n v="4"/>
    <x v="1"/>
    <n v="152"/>
    <n v="1470487"/>
  </r>
  <r>
    <s v="ZM-LAG-2024-0772"/>
    <x v="165"/>
    <x v="0"/>
    <s v="Lagos state"/>
    <x v="1"/>
    <s v="Sade Eze"/>
    <s v="N/A"/>
    <x v="0"/>
    <s v="Samsung TV 43&quot;"/>
    <n v="17"/>
    <n v="255066"/>
    <n v="4336122"/>
    <n v="20"/>
    <n v="0.2"/>
    <n v="3468897.6"/>
    <x v="1"/>
    <s v="N/A"/>
    <x v="1"/>
    <n v="12"/>
    <n v="1470487"/>
  </r>
  <r>
    <s v="ZM-LAG-2024-0472"/>
    <x v="180"/>
    <x v="0"/>
    <s v="Lagos state"/>
    <x v="1"/>
    <s v="Tobi Suleiman"/>
    <s v="07092621946"/>
    <x v="2"/>
    <s v="Perfume 100ml"/>
    <n v="8"/>
    <n v="16296"/>
    <n v="130368"/>
    <n v="15"/>
    <n v="0.15"/>
    <n v="110812.8"/>
    <x v="4"/>
    <n v="5"/>
    <x v="1"/>
    <n v="173"/>
    <n v="394393"/>
  </r>
  <r>
    <s v="ZM-LAG-2023-0017"/>
    <x v="1"/>
    <x v="0"/>
    <s v="Lagos state"/>
    <x v="0"/>
    <s v="Aisha Obi"/>
    <s v="N/A"/>
    <x v="4"/>
    <s v="Chest Freezer 200L"/>
    <n v="14"/>
    <n v="127811"/>
    <n v="1789354"/>
    <n v="5"/>
    <n v="0.05"/>
    <n v="1699886.3"/>
    <x v="4"/>
    <n v="5"/>
    <x v="0"/>
    <n v="192"/>
    <n v="744194"/>
  </r>
  <r>
    <s v="ZM-LAG-2024-0748"/>
    <x v="181"/>
    <x v="0"/>
    <s v="Lagos state"/>
    <x v="2"/>
    <s v="Halima Adesanya"/>
    <s v="08129912354"/>
    <x v="3"/>
    <s v="Ladies Gown"/>
    <n v="15"/>
    <n v="43866"/>
    <n v="657990"/>
    <n v="0"/>
    <n v="0"/>
    <n v="657990"/>
    <x v="4"/>
    <n v="2"/>
    <x v="0"/>
    <n v="58"/>
    <n v="313112"/>
  </r>
  <r>
    <s v="ZM-LAG-2024-0572"/>
    <x v="182"/>
    <x v="0"/>
    <s v="Lagos state"/>
    <x v="2"/>
    <s v="Emeka Yusuf"/>
    <s v="09099883548"/>
    <x v="2"/>
    <s v="Foundation Kit"/>
    <n v="20"/>
    <n v="7024"/>
    <n v="140480"/>
    <n v="0"/>
    <n v="0"/>
    <n v="140480"/>
    <x v="3"/>
    <n v="3"/>
    <x v="1"/>
    <n v="162"/>
    <n v="394393"/>
  </r>
  <r>
    <s v="ZM-LAG-2023-0047"/>
    <x v="41"/>
    <x v="0"/>
    <s v="Lagos state"/>
    <x v="0"/>
    <s v="Nneka Adelaja"/>
    <s v="07066765623"/>
    <x v="0"/>
    <s v="Laptop HP 250"/>
    <n v="20"/>
    <n v="178813"/>
    <n v="3576260"/>
    <n v="20"/>
    <n v="0.2"/>
    <n v="2861008"/>
    <x v="2"/>
    <n v="1"/>
    <x v="1"/>
    <n v="109"/>
    <n v="1470487"/>
  </r>
  <r>
    <s v="ZM-LAG-2024-0210"/>
    <x v="183"/>
    <x v="0"/>
    <s v="Lagos state"/>
    <x v="1"/>
    <s v="Fatima Adelaja"/>
    <s v="08116565770"/>
    <x v="3"/>
    <s v="Ladies Gown"/>
    <n v="2"/>
    <n v="13027"/>
    <n v="26054"/>
    <n v="0"/>
    <n v="0"/>
    <n v="26054"/>
    <x v="0"/>
    <n v="2"/>
    <x v="1"/>
    <n v="177"/>
    <n v="313112"/>
  </r>
  <r>
    <s v="ZM-LAG-2024-0048"/>
    <x v="184"/>
    <x v="0"/>
    <s v="Lagos state"/>
    <x v="0"/>
    <s v="Esther Adelaja"/>
    <s v="07013886030"/>
    <x v="3"/>
    <s v="Jeans Trousers"/>
    <n v="10"/>
    <n v="3900"/>
    <n v="39000"/>
    <n v="0"/>
    <n v="0"/>
    <n v="39000"/>
    <x v="0"/>
    <s v="N/A"/>
    <x v="0"/>
    <n v="107"/>
    <n v="313112"/>
  </r>
  <r>
    <s v="ZM-LAG-2023-0415"/>
    <x v="185"/>
    <x v="0"/>
    <s v="Lagos state"/>
    <x v="0"/>
    <s v="Hakeem Bello"/>
    <s v="08054759391"/>
    <x v="1"/>
    <s v="Indomie Carton"/>
    <n v="10"/>
    <n v="17276"/>
    <n v="172760"/>
    <n v="15"/>
    <n v="0.15"/>
    <n v="146846"/>
    <x v="0"/>
    <n v="5"/>
    <x v="1"/>
    <n v="172"/>
    <n v="458369"/>
  </r>
  <r>
    <s v="ZM-LAG-2024-0286"/>
    <x v="186"/>
    <x v="0"/>
    <s v="Lagos state"/>
    <x v="0"/>
    <s v="Tunde Okafor"/>
    <s v="08113599088"/>
    <x v="2"/>
    <s v="Face Cream SPF30"/>
    <n v="5"/>
    <n v="7055"/>
    <n v="35275"/>
    <n v="5"/>
    <n v="0.05"/>
    <n v="33511.25"/>
    <x v="4"/>
    <s v="N/A"/>
    <x v="1"/>
    <n v="189"/>
    <n v="394393"/>
  </r>
  <r>
    <s v="ZM-LAG-2024-0030"/>
    <x v="187"/>
    <x v="0"/>
    <s v="Lagos state"/>
    <x v="0"/>
    <s v="Damilola Chukwu"/>
    <s v="08167061186"/>
    <x v="1"/>
    <s v="Sugar 2kg"/>
    <n v="8"/>
    <n v="10204"/>
    <n v="81632"/>
    <n v="15"/>
    <n v="0.15"/>
    <n v="69387.199999999997"/>
    <x v="1"/>
    <n v="4"/>
    <x v="1"/>
    <n v="69"/>
    <n v="458369"/>
  </r>
  <r>
    <s v="ZM-LAG-2023-0507"/>
    <x v="188"/>
    <x v="0"/>
    <s v="Lagos state"/>
    <x v="0"/>
    <s v="Hakeem Garba"/>
    <s v="07046521017"/>
    <x v="0"/>
    <s v="Bluetooth Speaker"/>
    <n v="9"/>
    <n v="74159"/>
    <n v="667431"/>
    <n v="20"/>
    <n v="0.2"/>
    <n v="533944.80000000005"/>
    <x v="3"/>
    <n v="1"/>
    <x v="1"/>
    <n v="154"/>
    <n v="1470487"/>
  </r>
  <r>
    <s v="ZM-LAG-2024-0858"/>
    <x v="189"/>
    <x v="0"/>
    <s v="Lagos state"/>
    <x v="1"/>
    <s v="Ifeanyi Okafor"/>
    <s v="08085839021"/>
    <x v="3"/>
    <s v="School Uniform Set"/>
    <n v="2"/>
    <n v="8595"/>
    <n v="17190"/>
    <n v="0"/>
    <n v="0"/>
    <n v="17190"/>
    <x v="2"/>
    <n v="1"/>
    <x v="1"/>
    <n v="40"/>
    <n v="313112"/>
  </r>
  <r>
    <s v="ZM-LAG-2023-0645"/>
    <x v="190"/>
    <x v="0"/>
    <s v="Lagos state"/>
    <x v="0"/>
    <s v="Emeka Dada"/>
    <s v="07089531389"/>
    <x v="0"/>
    <s v="DSTV Decoder"/>
    <n v="6"/>
    <n v="318461"/>
    <n v="1910766"/>
    <s v="N/A"/>
    <n v="0"/>
    <n v="1910766"/>
    <x v="4"/>
    <n v="2"/>
    <x v="1"/>
    <n v="64"/>
    <n v="1470487"/>
  </r>
  <r>
    <s v="ZM-LAG-2023-0589"/>
    <x v="191"/>
    <x v="0"/>
    <s v="Lagos state"/>
    <x v="0"/>
    <s v="Nkechi Adeleke"/>
    <s v="09177893186"/>
    <x v="0"/>
    <s v="Bluetooth Speaker"/>
    <n v="13"/>
    <n v="234829"/>
    <n v="3052777"/>
    <n v="15"/>
    <n v="0.15"/>
    <n v="2594860.4500000002"/>
    <x v="2"/>
    <n v="1"/>
    <x v="1"/>
    <n v="110"/>
    <n v="1470487"/>
  </r>
  <r>
    <s v="ZM-LAG-2024-1010"/>
    <x v="192"/>
    <x v="0"/>
    <s v="Lagos state"/>
    <x v="1"/>
    <s v="Olu Adeyemi"/>
    <s v="09118963036"/>
    <x v="0"/>
    <s v="Power Bank 20000mAh"/>
    <n v="19"/>
    <n v="173911"/>
    <n v="3304309"/>
    <n v="0"/>
    <n v="0"/>
    <n v="3304309"/>
    <x v="2"/>
    <n v="1"/>
    <x v="0"/>
    <n v="174"/>
    <n v="1470487"/>
  </r>
  <r>
    <s v="ZM-LAG-2024-1050"/>
    <x v="193"/>
    <x v="0"/>
    <s v="Lagos state"/>
    <x v="1"/>
    <s v="Ngozi Chukwu"/>
    <s v="07090654516"/>
    <x v="4"/>
    <s v="Blender 1.5L"/>
    <n v="14"/>
    <n v="146939"/>
    <n v="2057146"/>
    <n v="0"/>
    <n v="0"/>
    <n v="2057146"/>
    <x v="4"/>
    <n v="7"/>
    <x v="1"/>
    <n v="126"/>
    <n v="744194"/>
  </r>
  <r>
    <s v="ZM-LAG-2024-0508"/>
    <x v="194"/>
    <x v="0"/>
    <s v="Lagos state"/>
    <x v="1"/>
    <s v="Tobi Suleiman"/>
    <s v="07047026058"/>
    <x v="4"/>
    <s v="Water Dispenser"/>
    <n v="17"/>
    <n v="33782"/>
    <n v="574294"/>
    <s v="N/A"/>
    <n v="0"/>
    <n v="574294"/>
    <x v="3"/>
    <n v="5"/>
    <x v="1"/>
    <n v="26"/>
    <n v="744194"/>
  </r>
  <r>
    <s v="ZM-LAG-2024-0264"/>
    <x v="195"/>
    <x v="0"/>
    <s v="Lagos state"/>
    <x v="1"/>
    <s v="Musa Ibe"/>
    <s v="08048176560"/>
    <x v="0"/>
    <s v="Samsung TV 43&quot;"/>
    <n v="1"/>
    <n v="324572"/>
    <n v="324572"/>
    <n v="20"/>
    <n v="0.2"/>
    <n v="259657.60000000001"/>
    <x v="4"/>
    <n v="3"/>
    <x v="1"/>
    <n v="169"/>
    <n v="1470487"/>
  </r>
  <r>
    <s v="ZM-LAG-2024-0888"/>
    <x v="196"/>
    <x v="0"/>
    <s v="Lagos state"/>
    <x v="2"/>
    <s v="Chidi Adesanya"/>
    <s v="09120624566"/>
    <x v="2"/>
    <s v="Foundation Kit"/>
    <n v="15"/>
    <n v="8764"/>
    <n v="131460"/>
    <n v="10"/>
    <n v="0.1"/>
    <n v="118314"/>
    <x v="3"/>
    <n v="5"/>
    <x v="1"/>
    <n v="63"/>
    <n v="394393"/>
  </r>
  <r>
    <s v="ZM-LAG-2024-0536"/>
    <x v="13"/>
    <x v="0"/>
    <s v="Lagos state"/>
    <x v="1"/>
    <s v="Halima Ojo"/>
    <s v="08178910441"/>
    <x v="4"/>
    <s v="Iron Box 2000W"/>
    <n v="1"/>
    <n v="74601"/>
    <n v="74601"/>
    <n v="5"/>
    <n v="0.05"/>
    <n v="70870.95"/>
    <x v="4"/>
    <s v="N/A"/>
    <x v="1"/>
    <n v="85"/>
    <n v="744194"/>
  </r>
  <r>
    <s v="ZM-LAG-2023-0965"/>
    <x v="197"/>
    <x v="0"/>
    <s v="Lagos state"/>
    <x v="2"/>
    <s v="Aisha Adelaja"/>
    <s v="N/A"/>
    <x v="2"/>
    <s v="Nivea Body Lotion"/>
    <n v="14"/>
    <n v="3951"/>
    <n v="55314"/>
    <n v="0"/>
    <n v="0"/>
    <n v="55314"/>
    <x v="0"/>
    <n v="1"/>
    <x v="0"/>
    <n v="25"/>
    <n v="394393"/>
  </r>
  <r>
    <s v="ZM-LAG-2023-0563"/>
    <x v="198"/>
    <x v="0"/>
    <s v="Lagos state"/>
    <x v="1"/>
    <s v="Ifeanyi Obi"/>
    <s v="09193246092"/>
    <x v="0"/>
    <s v="DSTV Decoder"/>
    <n v="16"/>
    <n v="29327"/>
    <n v="469232"/>
    <n v="0"/>
    <n v="0"/>
    <n v="469232"/>
    <x v="0"/>
    <n v="1"/>
    <x v="1"/>
    <n v="86"/>
    <n v="1470487"/>
  </r>
  <r>
    <s v="ZM-LAG-2024-0778"/>
    <x v="191"/>
    <x v="0"/>
    <s v="Lagos state"/>
    <x v="1"/>
    <s v="Chidi Chukwu"/>
    <s v="08031076736"/>
    <x v="1"/>
    <s v="Indomie Carton"/>
    <n v="3"/>
    <n v="6475"/>
    <n v="19425"/>
    <n v="15"/>
    <n v="0.15"/>
    <n v="16511.25"/>
    <x v="2"/>
    <n v="4"/>
    <x v="0"/>
    <n v="127"/>
    <n v="458369"/>
  </r>
  <r>
    <s v="ZM-LAG-2024-1094"/>
    <x v="199"/>
    <x v="0"/>
    <s v="Lagos state"/>
    <x v="0"/>
    <s v="Remi Osei"/>
    <s v="08098484809"/>
    <x v="4"/>
    <s v="Water Dispenser"/>
    <n v="18"/>
    <n v="107756"/>
    <n v="1939608"/>
    <n v="5"/>
    <n v="0.05"/>
    <n v="1842627.6"/>
    <x v="2"/>
    <n v="4"/>
    <x v="1"/>
    <n v="136"/>
    <n v="744194"/>
  </r>
  <r>
    <s v="ZM-LAG-2023-0195"/>
    <x v="200"/>
    <x v="0"/>
    <s v="Lagos state"/>
    <x v="2"/>
    <s v="Amara Osei"/>
    <s v="08047038339"/>
    <x v="2"/>
    <s v="Perfume 100ml"/>
    <n v="18"/>
    <n v="3889"/>
    <n v="70002"/>
    <n v="0"/>
    <n v="0"/>
    <n v="70002"/>
    <x v="4"/>
    <n v="3"/>
    <x v="1"/>
    <n v="102"/>
    <n v="394393"/>
  </r>
  <r>
    <s v="ZM-LAG-2023-0321"/>
    <x v="174"/>
    <x v="0"/>
    <s v="Lagos state"/>
    <x v="0"/>
    <s v="Remi Dada"/>
    <s v="07035212337"/>
    <x v="1"/>
    <s v="Indomie Carton"/>
    <n v="14"/>
    <n v="15874"/>
    <n v="222236"/>
    <n v="0"/>
    <n v="0"/>
    <n v="222236"/>
    <x v="0"/>
    <n v="3"/>
    <x v="0"/>
    <n v="108"/>
    <n v="458369"/>
  </r>
  <r>
    <s v="ZM-LAG-2024-0014"/>
    <x v="201"/>
    <x v="0"/>
    <s v="Lagos state"/>
    <x v="0"/>
    <s v="Ifeanyi Eze"/>
    <s v="08034073380"/>
    <x v="0"/>
    <s v="Power Bank 20000mAh"/>
    <n v="14"/>
    <n v="145111"/>
    <n v="2031554"/>
    <n v="0"/>
    <n v="0"/>
    <n v="2031554"/>
    <x v="0"/>
    <n v="3"/>
    <x v="1"/>
    <n v="168"/>
    <n v="1470487"/>
  </r>
  <r>
    <s v="ZM-LAG-2024-0060"/>
    <x v="202"/>
    <x v="0"/>
    <s v="Lagos state"/>
    <x v="1"/>
    <s v="Amara Aliyu"/>
    <s v="07021490910"/>
    <x v="2"/>
    <s v="Hair Relaxer Kit"/>
    <n v="3"/>
    <n v="17433"/>
    <n v="52299"/>
    <s v="N/A"/>
    <n v="0"/>
    <n v="52299"/>
    <x v="3"/>
    <s v="N/A"/>
    <x v="1"/>
    <n v="64"/>
    <n v="394393"/>
  </r>
  <r>
    <s v="ZM-LAG-2024-0924"/>
    <x v="99"/>
    <x v="0"/>
    <s v="Lagos state"/>
    <x v="2"/>
    <s v="Nkechi Ibe"/>
    <s v="09067841585"/>
    <x v="4"/>
    <s v="Standing Fan 18&quot;"/>
    <n v="1"/>
    <n v="100494"/>
    <n v="100494"/>
    <n v="20"/>
    <n v="0.2"/>
    <n v="80395.199999999997"/>
    <x v="3"/>
    <n v="1"/>
    <x v="0"/>
    <n v="97"/>
    <n v="744194"/>
  </r>
  <r>
    <s v="ZM-LAG-2023-0201"/>
    <x v="193"/>
    <x v="0"/>
    <s v="Lagos state"/>
    <x v="2"/>
    <s v="Ifeanyi Nwachukwu"/>
    <s v="08161096850"/>
    <x v="2"/>
    <s v="Lip Balm Set"/>
    <n v="4"/>
    <n v="3684"/>
    <n v="14736"/>
    <n v="10"/>
    <n v="0.1"/>
    <n v="13262.4"/>
    <x v="0"/>
    <s v="N/A"/>
    <x v="0"/>
    <n v="125"/>
    <n v="394393"/>
  </r>
  <r>
    <s v="ZM-LAG-2024-0106"/>
    <x v="203"/>
    <x v="0"/>
    <s v="Lagos state"/>
    <x v="1"/>
    <s v="Femi Adesanya"/>
    <s v="07049276764"/>
    <x v="4"/>
    <s v="Iron Box 2000W"/>
    <n v="9"/>
    <n v="119897"/>
    <n v="1079073"/>
    <n v="20"/>
    <n v="0.2"/>
    <n v="863258.4"/>
    <x v="4"/>
    <n v="2"/>
    <x v="0"/>
    <n v="194"/>
    <n v="744194"/>
  </r>
  <r>
    <s v="ZM-LAG-2024-0940"/>
    <x v="188"/>
    <x v="0"/>
    <s v="Lagos state"/>
    <x v="0"/>
    <s v="Tunde Aliyu"/>
    <s v="07037959246"/>
    <x v="1"/>
    <s v="Cooking Oil 5L"/>
    <n v="19"/>
    <n v="13494"/>
    <n v="256386"/>
    <n v="15"/>
    <n v="0.15"/>
    <n v="217928.1"/>
    <x v="3"/>
    <n v="5"/>
    <x v="1"/>
    <n v="34"/>
    <n v="458369"/>
  </r>
  <r>
    <s v="ZM-LAG-2024-0524"/>
    <x v="204"/>
    <x v="0"/>
    <s v="Lagos state"/>
    <x v="0"/>
    <s v="Esther Yusuf"/>
    <s v="07063949988"/>
    <x v="0"/>
    <s v="iPhone 14"/>
    <n v="5"/>
    <n v="328918"/>
    <n v="1644590"/>
    <n v="15"/>
    <n v="0.15"/>
    <n v="1397901.5"/>
    <x v="2"/>
    <n v="3"/>
    <x v="1"/>
    <n v="106"/>
    <n v="1470487"/>
  </r>
  <r>
    <s v="ZM-LAG-2024-0686"/>
    <x v="178"/>
    <x v="0"/>
    <s v="Lagos state"/>
    <x v="1"/>
    <s v="Esther Bello"/>
    <s v="08044715608"/>
    <x v="1"/>
    <s v="Indomie Carton"/>
    <n v="19"/>
    <n v="5186"/>
    <n v="98534"/>
    <n v="0"/>
    <n v="0"/>
    <n v="98534"/>
    <x v="4"/>
    <n v="5"/>
    <x v="0"/>
    <n v="185"/>
    <n v="458369"/>
  </r>
  <r>
    <s v="ZM-LAG-2024-0972"/>
    <x v="205"/>
    <x v="0"/>
    <s v="Lagos state"/>
    <x v="0"/>
    <s v="Nneka Garba"/>
    <s v="09147274678"/>
    <x v="3"/>
    <s v="Jeans Trousers"/>
    <n v="5"/>
    <n v="26956"/>
    <n v="134780"/>
    <s v="N/A"/>
    <n v="0"/>
    <n v="134780"/>
    <x v="2"/>
    <s v="N/A"/>
    <x v="0"/>
    <n v="154"/>
    <n v="313112"/>
  </r>
  <r>
    <s v="ZM-LAG-2024-1062"/>
    <x v="206"/>
    <x v="0"/>
    <s v="Lagos state"/>
    <x v="0"/>
    <s v="Fatima Nwachukwu"/>
    <s v="08159765757"/>
    <x v="3"/>
    <s v="Corporate Shirt"/>
    <n v="14"/>
    <n v="6633"/>
    <n v="92862"/>
    <n v="0"/>
    <n v="0"/>
    <n v="92862"/>
    <x v="2"/>
    <n v="4"/>
    <x v="1"/>
    <n v="34"/>
    <n v="313112"/>
  </r>
  <r>
    <s v="ZM-LAG-2023-0803"/>
    <x v="205"/>
    <x v="0"/>
    <s v="Lagos state"/>
    <x v="0"/>
    <s v="Bola Dada"/>
    <s v="07098929256"/>
    <x v="1"/>
    <s v="Indomie Carton"/>
    <n v="5"/>
    <n v="18828"/>
    <n v="94140"/>
    <n v="0"/>
    <n v="0"/>
    <n v="94140"/>
    <x v="3"/>
    <s v="N/A"/>
    <x v="0"/>
    <n v="135"/>
    <n v="458369"/>
  </r>
  <r>
    <s v="ZM-LAG-2024-0596"/>
    <x v="153"/>
    <x v="0"/>
    <s v="Lagos state"/>
    <x v="0"/>
    <s v="Yetunde Yusuf"/>
    <s v="09137073491"/>
    <x v="2"/>
    <s v="Dudu-Osun Soap"/>
    <n v="11"/>
    <n v="13602"/>
    <n v="149622"/>
    <n v="10"/>
    <n v="0.1"/>
    <n v="134659.79999999999"/>
    <x v="0"/>
    <n v="1"/>
    <x v="1"/>
    <n v="151"/>
    <n v="394393"/>
  </r>
  <r>
    <s v="ZM-LAG-2024-0322"/>
    <x v="207"/>
    <x v="0"/>
    <s v="Lagos state"/>
    <x v="0"/>
    <s v="Aisha Yusuf"/>
    <s v="N/A"/>
    <x v="3"/>
    <s v="Jeans Trousers"/>
    <n v="19"/>
    <n v="43335"/>
    <n v="823365"/>
    <n v="10"/>
    <n v="0.1"/>
    <n v="741028.5"/>
    <x v="4"/>
    <n v="5"/>
    <x v="1"/>
    <n v="77"/>
    <n v="313112"/>
  </r>
  <r>
    <s v="ZM-LAG-2023-1037"/>
    <x v="208"/>
    <x v="0"/>
    <s v="Lagos state"/>
    <x v="0"/>
    <s v="Chiamaka Obi"/>
    <s v="09139361293"/>
    <x v="0"/>
    <s v="Laptop HP 250"/>
    <n v="12"/>
    <n v="274217"/>
    <n v="3290604"/>
    <n v="5"/>
    <n v="0.05"/>
    <n v="3126073.8"/>
    <x v="2"/>
    <n v="7"/>
    <x v="1"/>
    <n v="167"/>
    <n v="1470487"/>
  </r>
  <r>
    <s v="ZM-LAG-2024-0770"/>
    <x v="145"/>
    <x v="0"/>
    <s v="Lagos state"/>
    <x v="0"/>
    <s v="Aisha Bello"/>
    <s v="N/A"/>
    <x v="1"/>
    <s v="Indomie Carton"/>
    <n v="9"/>
    <n v="16657"/>
    <n v="149913"/>
    <n v="0"/>
    <n v="0"/>
    <n v="149913"/>
    <x v="4"/>
    <n v="5"/>
    <x v="1"/>
    <n v="12"/>
    <n v="458369"/>
  </r>
  <r>
    <s v="ZM-LAG-2023-0537"/>
    <x v="209"/>
    <x v="0"/>
    <s v="Lagos state"/>
    <x v="0"/>
    <s v="Amara Osei"/>
    <s v="08046276862"/>
    <x v="1"/>
    <s v="Cooking Oil 5L"/>
    <n v="12"/>
    <n v="15410"/>
    <n v="184920"/>
    <n v="10"/>
    <n v="0.1"/>
    <n v="166428"/>
    <x v="0"/>
    <n v="4"/>
    <x v="1"/>
    <n v="81"/>
    <n v="458369"/>
  </r>
  <r>
    <s v="ZM-LAG-2024-0522"/>
    <x v="54"/>
    <x v="0"/>
    <s v="Lagos state"/>
    <x v="2"/>
    <s v="Nneka Ibe"/>
    <s v="08048546517"/>
    <x v="0"/>
    <s v="Wireless Earbuds"/>
    <n v="2"/>
    <n v="113607"/>
    <n v="227214"/>
    <n v="0"/>
    <n v="0"/>
    <n v="227214"/>
    <x v="2"/>
    <n v="5"/>
    <x v="0"/>
    <n v="175"/>
    <n v="1470487"/>
  </r>
  <r>
    <s v="ZM-LAG-2024-0314"/>
    <x v="210"/>
    <x v="0"/>
    <s v="Lagos state"/>
    <x v="1"/>
    <s v="Ibrahim Eze"/>
    <s v="09039448158"/>
    <x v="0"/>
    <s v="DSTV Decoder"/>
    <n v="8"/>
    <n v="135729"/>
    <n v="1085832"/>
    <n v="20"/>
    <n v="0.2"/>
    <n v="868665.6"/>
    <x v="4"/>
    <n v="4"/>
    <x v="1"/>
    <n v="1"/>
    <n v="1470487"/>
  </r>
  <r>
    <s v="ZM-LAG-2024-0410"/>
    <x v="207"/>
    <x v="0"/>
    <s v="Lagos state"/>
    <x v="0"/>
    <s v="Adaeze Adeleke"/>
    <s v="08187522039"/>
    <x v="1"/>
    <s v="Cooking Oil 5L"/>
    <n v="7"/>
    <n v="7851"/>
    <n v="54957"/>
    <n v="5"/>
    <n v="0.05"/>
    <n v="52209.15"/>
    <x v="3"/>
    <n v="3"/>
    <x v="0"/>
    <n v="106"/>
    <n v="458369"/>
  </r>
  <r>
    <s v="ZM-LAG-2023-0433"/>
    <x v="211"/>
    <x v="0"/>
    <s v="Lagos state"/>
    <x v="2"/>
    <s v="Kemi Adeyemi"/>
    <s v="08153726665"/>
    <x v="0"/>
    <s v="Power Bank 20000mAh"/>
    <n v="14"/>
    <n v="52430"/>
    <n v="734020"/>
    <s v="N/A"/>
    <n v="0"/>
    <n v="734020"/>
    <x v="1"/>
    <n v="4"/>
    <x v="0"/>
    <n v="75"/>
    <n v="1470487"/>
  </r>
  <r>
    <s v="ZM-LAG-2024-0910"/>
    <x v="212"/>
    <x v="0"/>
    <s v="Lagos state"/>
    <x v="1"/>
    <s v="Adaeze Ibe"/>
    <s v="N/A"/>
    <x v="3"/>
    <s v="School Uniform Set"/>
    <n v="2"/>
    <n v="15246"/>
    <n v="30492"/>
    <s v="N/A"/>
    <n v="0"/>
    <n v="30492"/>
    <x v="0"/>
    <n v="5"/>
    <x v="1"/>
    <n v="96"/>
    <n v="313112"/>
  </r>
  <r>
    <s v="ZM-LAG-2024-0870"/>
    <x v="213"/>
    <x v="0"/>
    <s v="Lagos state"/>
    <x v="1"/>
    <s v="Zainab Suleiman"/>
    <s v="09157511543"/>
    <x v="0"/>
    <s v="Samsung TV 43&quot;"/>
    <n v="19"/>
    <n v="185689"/>
    <n v="3528091"/>
    <n v="20"/>
    <n v="0.2"/>
    <n v="2822472.8"/>
    <x v="4"/>
    <n v="1"/>
    <x v="1"/>
    <n v="50"/>
    <n v="1470487"/>
  </r>
  <r>
    <s v="ZM-LAG-2024-0074"/>
    <x v="122"/>
    <x v="0"/>
    <s v="Lagos state"/>
    <x v="0"/>
    <s v="Remi Obi"/>
    <s v="N/A"/>
    <x v="2"/>
    <s v="Nivea Body Lotion"/>
    <n v="15"/>
    <n v="14331"/>
    <n v="214965"/>
    <n v="5"/>
    <n v="0.05"/>
    <n v="204216.75"/>
    <x v="0"/>
    <n v="5"/>
    <x v="0"/>
    <n v="122"/>
    <n v="394393"/>
  </r>
  <r>
    <s v="ZM-LAG-2023-0033"/>
    <x v="214"/>
    <x v="0"/>
    <s v="Lagos state"/>
    <x v="0"/>
    <s v="Tunde Osei"/>
    <s v="07091721371"/>
    <x v="2"/>
    <s v="Lip Balm Set"/>
    <n v="6"/>
    <n v="14169"/>
    <n v="85014"/>
    <n v="0"/>
    <n v="0"/>
    <n v="85014"/>
    <x v="3"/>
    <n v="2"/>
    <x v="1"/>
    <n v="74"/>
    <n v="394393"/>
  </r>
  <r>
    <s v="ZM-LAG-2023-0107"/>
    <x v="215"/>
    <x v="0"/>
    <s v="Lagos state"/>
    <x v="2"/>
    <s v="Uche Suleiman"/>
    <s v="N/A"/>
    <x v="1"/>
    <s v="Tomato Paste 800g"/>
    <n v="17"/>
    <n v="24264"/>
    <n v="412488"/>
    <s v="N/A"/>
    <n v="0"/>
    <n v="412488"/>
    <x v="2"/>
    <n v="3"/>
    <x v="1"/>
    <n v="101"/>
    <n v="458369"/>
  </r>
  <r>
    <s v="ZM-LAG-2023-0855"/>
    <x v="216"/>
    <x v="0"/>
    <s v="Lagos state"/>
    <x v="1"/>
    <s v="Aisha Ojo"/>
    <s v="08144065154"/>
    <x v="4"/>
    <s v="Blender 1.5L"/>
    <n v="19"/>
    <n v="159639"/>
    <n v="3033141"/>
    <n v="0"/>
    <n v="0"/>
    <n v="3033141"/>
    <x v="3"/>
    <s v="N/A"/>
    <x v="1"/>
    <n v="8"/>
    <n v="744194"/>
  </r>
  <r>
    <s v="ZM-LAG-2024-0364"/>
    <x v="217"/>
    <x v="0"/>
    <s v="Lagos state"/>
    <x v="0"/>
    <s v="Uche Garba"/>
    <s v="N/A"/>
    <x v="3"/>
    <s v="T-Shirt Pack x3"/>
    <n v="1"/>
    <n v="9459"/>
    <n v="9459"/>
    <n v="15"/>
    <n v="0.15"/>
    <n v="8040.15"/>
    <x v="0"/>
    <n v="1"/>
    <x v="0"/>
    <n v="13"/>
    <n v="313112"/>
  </r>
  <r>
    <s v="ZM-LAG-2024-0382"/>
    <x v="218"/>
    <x v="0"/>
    <s v="Lagos state"/>
    <x v="1"/>
    <s v="Nkechi Adeyemi"/>
    <s v="07097807942"/>
    <x v="3"/>
    <s v="Ankara Fabric 6yds"/>
    <n v="6"/>
    <n v="43394"/>
    <n v="260364"/>
    <n v="0"/>
    <n v="0"/>
    <n v="260364"/>
    <x v="4"/>
    <n v="1"/>
    <x v="1"/>
    <n v="156"/>
    <n v="313112"/>
  </r>
  <r>
    <s v="ZM-LAG-2024-0788"/>
    <x v="219"/>
    <x v="0"/>
    <s v="Lagos state"/>
    <x v="0"/>
    <s v="Remi Aliyu"/>
    <s v="08068770286"/>
    <x v="1"/>
    <s v="Tomato Paste 800g"/>
    <n v="1"/>
    <n v="1626"/>
    <n v="1626"/>
    <n v="10"/>
    <n v="0.1"/>
    <n v="1463.4"/>
    <x v="4"/>
    <n v="3"/>
    <x v="1"/>
    <n v="130"/>
    <n v="458369"/>
  </r>
  <r>
    <s v="ZM-LAG-2023-0267"/>
    <x v="220"/>
    <x v="0"/>
    <s v="Lagos state"/>
    <x v="1"/>
    <s v="Uche Osei"/>
    <s v="07036853878"/>
    <x v="1"/>
    <s v="Tomato Paste 800g"/>
    <n v="9"/>
    <n v="18387"/>
    <n v="165483"/>
    <n v="0"/>
    <n v="0"/>
    <n v="165483"/>
    <x v="1"/>
    <n v="4"/>
    <x v="1"/>
    <n v="136"/>
    <n v="458369"/>
  </r>
  <r>
    <s v="ZM-LAG-2024-1052"/>
    <x v="221"/>
    <x v="0"/>
    <s v="Lagos state"/>
    <x v="0"/>
    <s v="Fatima Ibe"/>
    <s v="09090523708"/>
    <x v="3"/>
    <s v="Ankara Fabric 6yds"/>
    <n v="6"/>
    <n v="18817"/>
    <n v="112902"/>
    <n v="0"/>
    <n v="0"/>
    <n v="112902"/>
    <x v="2"/>
    <n v="2"/>
    <x v="1"/>
    <n v="159"/>
    <n v="313112"/>
  </r>
  <r>
    <s v="ZM-LAG-2023-0517"/>
    <x v="6"/>
    <x v="0"/>
    <s v="Lagos state"/>
    <x v="0"/>
    <s v="Chidi Adesanya"/>
    <s v="08081104791"/>
    <x v="1"/>
    <s v="Milk Powder 400g"/>
    <n v="6"/>
    <n v="9652"/>
    <n v="57912"/>
    <s v="N/A"/>
    <n v="0"/>
    <n v="57912"/>
    <x v="3"/>
    <n v="1"/>
    <x v="1"/>
    <n v="175"/>
    <n v="458369"/>
  </r>
  <r>
    <s v="ZM-LAG-2023-0581"/>
    <x v="222"/>
    <x v="0"/>
    <s v="Lagos state"/>
    <x v="0"/>
    <s v="Remi Adesanya"/>
    <s v="08111173934"/>
    <x v="0"/>
    <s v="Power Bank 20000mAh"/>
    <n v="6"/>
    <n v="157783"/>
    <n v="946698"/>
    <n v="0"/>
    <n v="0"/>
    <n v="946698"/>
    <x v="0"/>
    <n v="2"/>
    <x v="1"/>
    <n v="146"/>
    <n v="1470487"/>
  </r>
  <r>
    <s v="ZM-LAG-2024-0436"/>
    <x v="223"/>
    <x v="0"/>
    <s v="Lagos state"/>
    <x v="1"/>
    <s v="Fatima Ojo"/>
    <s v="08164709486"/>
    <x v="3"/>
    <s v="School Uniform Set"/>
    <n v="9"/>
    <n v="24068"/>
    <n v="216612"/>
    <n v="0"/>
    <n v="0"/>
    <n v="216612"/>
    <x v="1"/>
    <n v="2"/>
    <x v="1"/>
    <n v="3"/>
    <n v="313112"/>
  </r>
  <r>
    <s v="ZM-LAG-2024-1008"/>
    <x v="171"/>
    <x v="0"/>
    <s v="Lagos state"/>
    <x v="1"/>
    <s v="Segun Abubakar"/>
    <s v="08141470269"/>
    <x v="0"/>
    <s v="Bluetooth Speaker"/>
    <n v="7"/>
    <n v="214957"/>
    <n v="1504699"/>
    <n v="0"/>
    <n v="0"/>
    <n v="1504699"/>
    <x v="1"/>
    <s v="N/A"/>
    <x v="1"/>
    <n v="16"/>
    <n v="1470487"/>
  </r>
  <r>
    <s v="ZM-LAG-2024-0416"/>
    <x v="22"/>
    <x v="0"/>
    <s v="Lagos state"/>
    <x v="2"/>
    <s v="Chiamaka Okafor"/>
    <s v="08010004793"/>
    <x v="3"/>
    <s v="School Uniform Set"/>
    <n v="4"/>
    <n v="19700"/>
    <n v="78800"/>
    <n v="5"/>
    <n v="0.05"/>
    <n v="74860"/>
    <x v="4"/>
    <s v="N/A"/>
    <x v="1"/>
    <n v="123"/>
    <n v="313112"/>
  </r>
  <r>
    <s v="ZM-LAG-2023-0215"/>
    <x v="34"/>
    <x v="0"/>
    <s v="Lagos state"/>
    <x v="0"/>
    <s v="Tobi Eze"/>
    <s v="08051376831"/>
    <x v="0"/>
    <s v="DSTV Decoder"/>
    <n v="2"/>
    <n v="157342"/>
    <n v="314684"/>
    <n v="0"/>
    <n v="0"/>
    <n v="314684"/>
    <x v="0"/>
    <n v="3"/>
    <x v="0"/>
    <n v="23"/>
    <n v="1470487"/>
  </r>
  <r>
    <s v="ZM-LAG-2024-0242"/>
    <x v="224"/>
    <x v="0"/>
    <s v="Lagos state"/>
    <x v="0"/>
    <s v="Ifeanyi Adeleke"/>
    <s v="08189400640"/>
    <x v="3"/>
    <s v="Ankara Fabric 6yds"/>
    <n v="15"/>
    <n v="31556"/>
    <n v="473340"/>
    <n v="10"/>
    <n v="0.1"/>
    <n v="426006"/>
    <x v="4"/>
    <n v="4"/>
    <x v="2"/>
    <n v="120"/>
    <n v="313112"/>
  </r>
  <r>
    <s v="ZM-LAG-2023-0151"/>
    <x v="225"/>
    <x v="0"/>
    <s v="Lagos state"/>
    <x v="1"/>
    <s v="Hakeem Ojo"/>
    <s v="09116519170"/>
    <x v="2"/>
    <s v="Face Cream SPF30"/>
    <n v="19"/>
    <n v="6490"/>
    <n v="123310"/>
    <s v="N/A"/>
    <n v="0"/>
    <n v="123310"/>
    <x v="1"/>
    <n v="4"/>
    <x v="1"/>
    <n v="177"/>
    <n v="394393"/>
  </r>
  <r>
    <s v="ZM-LAG-2024-0366"/>
    <x v="64"/>
    <x v="0"/>
    <s v="Lagos state"/>
    <x v="0"/>
    <s v="Olu Aliyu"/>
    <s v="09021707969"/>
    <x v="1"/>
    <s v="Semovita 5kg"/>
    <n v="20"/>
    <n v="2844"/>
    <n v="56880"/>
    <n v="0"/>
    <n v="0"/>
    <n v="56880"/>
    <x v="3"/>
    <n v="4"/>
    <x v="1"/>
    <n v="39"/>
    <n v="458369"/>
  </r>
  <r>
    <s v="ZM-LAG-2024-0152"/>
    <x v="226"/>
    <x v="0"/>
    <s v="Lagos state"/>
    <x v="2"/>
    <s v="Hakeem Garba"/>
    <s v="09150119441"/>
    <x v="2"/>
    <s v="Foundation Kit"/>
    <n v="11"/>
    <n v="7382"/>
    <n v="81202"/>
    <n v="0"/>
    <n v="0"/>
    <n v="81202"/>
    <x v="4"/>
    <n v="2"/>
    <x v="0"/>
    <n v="163"/>
    <n v="394393"/>
  </r>
  <r>
    <s v="ZM-LAG-2023-0337"/>
    <x v="173"/>
    <x v="0"/>
    <s v="Lagos state"/>
    <x v="2"/>
    <s v="Gbenga Bello"/>
    <s v="08174119239"/>
    <x v="0"/>
    <s v="Power Bank 20000mAh"/>
    <n v="12"/>
    <n v="345800"/>
    <n v="4149600"/>
    <n v="0"/>
    <n v="0"/>
    <n v="4149600"/>
    <x v="2"/>
    <n v="2"/>
    <x v="0"/>
    <n v="23"/>
    <n v="1470487"/>
  </r>
  <r>
    <s v="ZM-LAG-2023-0139"/>
    <x v="103"/>
    <x v="0"/>
    <s v="Lagos state"/>
    <x v="0"/>
    <s v="Chiamaka Chukwu"/>
    <s v="07055047826"/>
    <x v="1"/>
    <s v="Semovita 5kg"/>
    <n v="12"/>
    <n v="11562"/>
    <n v="138744"/>
    <n v="20"/>
    <n v="0.2"/>
    <n v="110995.2"/>
    <x v="2"/>
    <n v="5"/>
    <x v="1"/>
    <n v="18"/>
    <n v="458369"/>
  </r>
  <r>
    <s v="ZM-LAG-2023-0531"/>
    <x v="227"/>
    <x v="0"/>
    <s v="Lagos state"/>
    <x v="1"/>
    <s v="Tunde Musa"/>
    <s v="08198493234"/>
    <x v="0"/>
    <s v="Bluetooth Speaker"/>
    <n v="18"/>
    <n v="229018"/>
    <n v="4122324"/>
    <n v="15"/>
    <n v="0.15"/>
    <n v="3503975.4"/>
    <x v="3"/>
    <n v="5"/>
    <x v="1"/>
    <n v="55"/>
    <n v="1470487"/>
  </r>
  <r>
    <s v="ZM-LAG-2023-0025"/>
    <x v="85"/>
    <x v="0"/>
    <s v="Lagos state"/>
    <x v="1"/>
    <s v="Musa Dada"/>
    <s v="09055150390"/>
    <x v="0"/>
    <s v="Bluetooth Speaker"/>
    <n v="11"/>
    <n v="110336"/>
    <n v="1213696"/>
    <n v="15"/>
    <n v="0.15"/>
    <n v="1031641.6"/>
    <x v="2"/>
    <n v="2"/>
    <x v="1"/>
    <n v="104"/>
    <n v="1470487"/>
  </r>
  <r>
    <s v="ZM-LAG-2024-0514"/>
    <x v="228"/>
    <x v="0"/>
    <s v="Lagos state"/>
    <x v="1"/>
    <s v="Adaeze Adelaja"/>
    <s v="08079601473"/>
    <x v="1"/>
    <s v="Milk Powder 400g"/>
    <n v="19"/>
    <n v="10068"/>
    <n v="191292"/>
    <n v="0"/>
    <n v="0"/>
    <n v="191292"/>
    <x v="4"/>
    <n v="2"/>
    <x v="0"/>
    <n v="179"/>
    <n v="458369"/>
  </r>
  <r>
    <s v="ZM-LAG-2023-0629"/>
    <x v="166"/>
    <x v="0"/>
    <s v="Lagos state"/>
    <x v="0"/>
    <s v="Fatima Ojo"/>
    <s v="08164357442"/>
    <x v="0"/>
    <s v="iPhone 14"/>
    <n v="2"/>
    <n v="228200"/>
    <n v="456400"/>
    <n v="0"/>
    <n v="0"/>
    <n v="456400"/>
    <x v="4"/>
    <s v="N/A"/>
    <x v="0"/>
    <n v="199"/>
    <n v="1470487"/>
  </r>
  <r>
    <s v="ZM-LAG-2023-0289"/>
    <x v="229"/>
    <x v="0"/>
    <s v="Lagos state"/>
    <x v="1"/>
    <s v="Tunde Osei"/>
    <s v="07097577092"/>
    <x v="0"/>
    <s v="Power Bank 20000mAh"/>
    <n v="16"/>
    <n v="99948"/>
    <n v="1599168"/>
    <n v="0"/>
    <n v="0"/>
    <n v="1599168"/>
    <x v="4"/>
    <n v="4"/>
    <x v="1"/>
    <n v="53"/>
    <n v="1470487"/>
  </r>
  <r>
    <s v="ZM-LAG-2023-0115"/>
    <x v="230"/>
    <x v="0"/>
    <s v="Lagos state"/>
    <x v="1"/>
    <s v="Nkechi Ojo"/>
    <s v="08015910667"/>
    <x v="0"/>
    <s v="iPhone 14"/>
    <n v="2"/>
    <n v="262340"/>
    <n v="524680"/>
    <n v="10"/>
    <n v="0.1"/>
    <n v="472212"/>
    <x v="4"/>
    <n v="3"/>
    <x v="1"/>
    <n v="146"/>
    <n v="1470487"/>
  </r>
  <r>
    <s v="ZM-LAG-2024-0158"/>
    <x v="231"/>
    <x v="0"/>
    <s v="Lagos state"/>
    <x v="1"/>
    <s v="Chidi Osei"/>
    <s v="08032467350"/>
    <x v="2"/>
    <s v="Perfume 100ml"/>
    <n v="1"/>
    <n v="7785"/>
    <n v="7785"/>
    <n v="20"/>
    <n v="0.2"/>
    <n v="6228"/>
    <x v="4"/>
    <n v="2"/>
    <x v="0"/>
    <n v="84"/>
    <n v="394393"/>
  </r>
  <r>
    <s v="ZM-LAG-2023-0457"/>
    <x v="232"/>
    <x v="0"/>
    <s v="Lagos state"/>
    <x v="0"/>
    <s v="Segun Adesanya"/>
    <s v="N/A"/>
    <x v="0"/>
    <s v="Wireless Earbuds"/>
    <n v="7"/>
    <n v="17943"/>
    <n v="125601"/>
    <n v="10"/>
    <n v="0.1"/>
    <n v="113040.9"/>
    <x v="0"/>
    <n v="6"/>
    <x v="1"/>
    <n v="178"/>
    <n v="1470487"/>
  </r>
  <r>
    <s v="ZM-LAG-2023-1059"/>
    <x v="233"/>
    <x v="0"/>
    <s v="Lagos state"/>
    <x v="1"/>
    <s v="Bola Ibe"/>
    <s v="07069821191"/>
    <x v="1"/>
    <s v="Cooking Oil 5L"/>
    <n v="2"/>
    <n v="12327"/>
    <n v="24654"/>
    <n v="5"/>
    <n v="0.05"/>
    <n v="23421.3"/>
    <x v="4"/>
    <n v="3"/>
    <x v="0"/>
    <n v="18"/>
    <n v="458369"/>
  </r>
  <r>
    <s v="ZM-LAG-2024-0244"/>
    <x v="234"/>
    <x v="0"/>
    <s v="Lagos state"/>
    <x v="1"/>
    <s v="Gbenga Okafor"/>
    <s v="N/A"/>
    <x v="0"/>
    <s v="Wireless Earbuds"/>
    <n v="2"/>
    <n v="170498"/>
    <n v="340996"/>
    <n v="0"/>
    <n v="0"/>
    <n v="340996"/>
    <x v="0"/>
    <s v="N/A"/>
    <x v="1"/>
    <n v="190"/>
    <n v="458369"/>
  </r>
  <r>
    <s v="ZM-LAG-2024-0186"/>
    <x v="165"/>
    <x v="0"/>
    <s v="Lagos state"/>
    <x v="0"/>
    <s v="Amara Eze"/>
    <s v="09011101134"/>
    <x v="2"/>
    <s v="Nivea Body Lotion"/>
    <n v="5"/>
    <n v="12003"/>
    <n v="60015"/>
    <n v="0"/>
    <n v="0"/>
    <n v="60015"/>
    <x v="3"/>
    <n v="1"/>
    <x v="1"/>
    <n v="119"/>
    <n v="1470487"/>
  </r>
  <r>
    <s v="ZM-LAG-2023-0999"/>
    <x v="235"/>
    <x v="0"/>
    <s v="Lagos state"/>
    <x v="1"/>
    <s v="Esther Garba"/>
    <s v="07085102612"/>
    <x v="0"/>
    <s v="Samsung TV 43&quot;"/>
    <n v="11"/>
    <n v="297814"/>
    <n v="3275954"/>
    <n v="0"/>
    <n v="0"/>
    <n v="3275954"/>
    <x v="3"/>
    <n v="0"/>
    <x v="1"/>
    <n v="198"/>
    <n v="394393"/>
  </r>
  <r>
    <s v="ZM-LAG-2024-0356"/>
    <x v="236"/>
    <x v="0"/>
    <s v="Lagos state"/>
    <x v="2"/>
    <s v="Nneka Chukwu"/>
    <s v="08062286305"/>
    <x v="3"/>
    <s v="Jeans Trousers"/>
    <n v="18"/>
    <n v="29888"/>
    <n v="537984"/>
    <s v="N/A"/>
    <n v="0"/>
    <n v="537984"/>
    <x v="0"/>
    <s v="N/A"/>
    <x v="0"/>
    <n v="40"/>
    <n v="1470487"/>
  </r>
  <r>
    <s v="ZM-LAG-2023-0577"/>
    <x v="123"/>
    <x v="0"/>
    <s v="Lagos state"/>
    <x v="0"/>
    <s v="Remi Obi"/>
    <s v="07075970674"/>
    <x v="1"/>
    <s v="Indomie Carton"/>
    <n v="17"/>
    <n v="12053"/>
    <n v="204901"/>
    <n v="10"/>
    <n v="0.1"/>
    <n v="184410.9"/>
    <x v="4"/>
    <n v="5"/>
    <x v="1"/>
    <n v="185"/>
    <n v="313112"/>
  </r>
  <r>
    <s v="ZM-LAG-2024-0824"/>
    <x v="237"/>
    <x v="0"/>
    <s v="Lagos state"/>
    <x v="0"/>
    <s v="Ngozi Nwachukwu"/>
    <s v="07067940915"/>
    <x v="3"/>
    <s v="Ladies Gown"/>
    <n v="1"/>
    <n v="14411"/>
    <n v="14411"/>
    <n v="20"/>
    <n v="0.2"/>
    <n v="11528.8"/>
    <x v="0"/>
    <n v="5"/>
    <x v="1"/>
    <n v="103"/>
    <n v="458369"/>
  </r>
  <r>
    <s v="ZM-LAG-2024-0548"/>
    <x v="102"/>
    <x v="0"/>
    <s v="Lagos state"/>
    <x v="0"/>
    <s v="Sade Obi"/>
    <s v="N/A"/>
    <x v="2"/>
    <s v="Dudu-Osun Soap"/>
    <n v="10"/>
    <n v="3379"/>
    <n v="33790"/>
    <n v="0"/>
    <n v="0"/>
    <n v="33790"/>
    <x v="0"/>
    <n v="2"/>
    <x v="2"/>
    <n v="5"/>
    <n v="313112"/>
  </r>
  <r>
    <s v="ZM-LAG-2023-0721"/>
    <x v="238"/>
    <x v="0"/>
    <s v="Lagos state"/>
    <x v="1"/>
    <s v="Remi Musa"/>
    <s v="N/A"/>
    <x v="0"/>
    <s v="iPhone 14"/>
    <n v="11"/>
    <n v="169629"/>
    <n v="1865919"/>
    <n v="15"/>
    <n v="0.15"/>
    <n v="1586031.15"/>
    <x v="3"/>
    <n v="5"/>
    <x v="1"/>
    <n v="27"/>
    <n v="394393"/>
  </r>
  <r>
    <s v="ZM-LAG-2023-0905"/>
    <x v="239"/>
    <x v="0"/>
    <s v="Lagos state"/>
    <x v="0"/>
    <s v="Yetunde Ibe"/>
    <s v="N/A"/>
    <x v="2"/>
    <s v="Face Cream SPF30"/>
    <n v="2"/>
    <n v="8549"/>
    <n v="17098"/>
    <n v="20"/>
    <n v="0.2"/>
    <n v="13678.4"/>
    <x v="0"/>
    <n v="2"/>
    <x v="0"/>
    <n v="68"/>
    <n v="1470487"/>
  </r>
  <r>
    <s v="ZM-LAG-2023-0355"/>
    <x v="240"/>
    <x v="0"/>
    <s v="Lagos state"/>
    <x v="0"/>
    <s v="Adaeze Adeyemi"/>
    <s v="N/A"/>
    <x v="0"/>
    <s v="Power Bank 20000mAh"/>
    <n v="9"/>
    <n v="91718"/>
    <n v="825462"/>
    <n v="5"/>
    <n v="0.05"/>
    <n v="784188.9"/>
    <x v="0"/>
    <n v="5"/>
    <x v="1"/>
    <n v="109"/>
    <n v="394393"/>
  </r>
  <r>
    <s v="ZM-LAG-2023-0925"/>
    <x v="241"/>
    <x v="0"/>
    <s v="Lagos state"/>
    <x v="0"/>
    <s v="Nkechi Chukwu"/>
    <s v="09192090561"/>
    <x v="3"/>
    <s v="Jeans Trousers"/>
    <n v="1"/>
    <n v="16711"/>
    <n v="16711"/>
    <s v="N/A"/>
    <n v="0"/>
    <n v="16711"/>
    <x v="2"/>
    <n v="5"/>
    <x v="1"/>
    <n v="125"/>
    <n v="1470487"/>
  </r>
  <r>
    <s v="ZM-LAG-2024-0098"/>
    <x v="242"/>
    <x v="0"/>
    <s v="Lagos state"/>
    <x v="1"/>
    <s v="Gbenga Abubakar"/>
    <s v="08064914054"/>
    <x v="3"/>
    <s v="Ladies Gown"/>
    <n v="10"/>
    <n v="13601"/>
    <n v="136010"/>
    <s v="N/A"/>
    <n v="0"/>
    <n v="136010"/>
    <x v="4"/>
    <n v="1"/>
    <x v="2"/>
    <n v="62"/>
    <n v="313112"/>
  </r>
  <r>
    <s v="ZM-LAG-2024-0744"/>
    <x v="169"/>
    <x v="0"/>
    <s v="Lagos state"/>
    <x v="1"/>
    <s v="Amara Adelaja"/>
    <s v="09157817462"/>
    <x v="3"/>
    <s v="Ladies Gown"/>
    <n v="4"/>
    <n v="39478"/>
    <n v="157912"/>
    <n v="0"/>
    <n v="0"/>
    <n v="157912"/>
    <x v="1"/>
    <n v="5"/>
    <x v="1"/>
    <n v="92"/>
    <n v="313112"/>
  </r>
  <r>
    <s v="ZM-LAG-2024-0652"/>
    <x v="243"/>
    <x v="0"/>
    <s v="Lagos state"/>
    <x v="1"/>
    <s v="Chiamaka Bello"/>
    <s v="08063498334"/>
    <x v="3"/>
    <s v="Corporate Shirt"/>
    <n v="8"/>
    <n v="21150"/>
    <n v="169200"/>
    <n v="15"/>
    <n v="0.15"/>
    <n v="143820"/>
    <x v="4"/>
    <n v="3"/>
    <x v="1"/>
    <n v="129"/>
    <n v="313112"/>
  </r>
  <r>
    <s v="ZM-LAG-2024-1002"/>
    <x v="244"/>
    <x v="0"/>
    <s v="Lagos state"/>
    <x v="1"/>
    <s v="Chidi Garba"/>
    <s v="07048959030"/>
    <x v="3"/>
    <s v="Ladies Gown"/>
    <n v="2"/>
    <n v="35181"/>
    <n v="70362"/>
    <s v="N/A"/>
    <n v="0"/>
    <n v="70362"/>
    <x v="1"/>
    <n v="1"/>
    <x v="0"/>
    <n v="42"/>
    <n v="313112"/>
  </r>
  <r>
    <s v="ZM-LAG-2023-0913"/>
    <x v="245"/>
    <x v="0"/>
    <s v="Lagos state"/>
    <x v="0"/>
    <s v="Gbenga Ibe"/>
    <s v="08064341068"/>
    <x v="4"/>
    <s v="Gas Cooker 4-burner"/>
    <n v="2"/>
    <n v="74933"/>
    <n v="149866"/>
    <n v="20"/>
    <n v="0.2"/>
    <n v="119892.8"/>
    <x v="1"/>
    <n v="4"/>
    <x v="1"/>
    <n v="149"/>
    <n v="313112"/>
  </r>
  <r>
    <s v="ZM-LAG-2024-0928"/>
    <x v="52"/>
    <x v="0"/>
    <s v="Lagos state"/>
    <x v="1"/>
    <s v="Femi Yusuf"/>
    <s v="07012528463"/>
    <x v="0"/>
    <s v="Wireless Earbuds"/>
    <n v="18"/>
    <n v="38675"/>
    <n v="696150"/>
    <n v="0"/>
    <n v="0"/>
    <n v="696150"/>
    <x v="3"/>
    <n v="2"/>
    <x v="1"/>
    <n v="121"/>
    <n v="744194"/>
  </r>
  <r>
    <s v="ZM-LAG-2024-0742"/>
    <x v="246"/>
    <x v="0"/>
    <s v="Lagos state"/>
    <x v="1"/>
    <s v="Nneka Okafor"/>
    <s v="07078188722"/>
    <x v="1"/>
    <s v="Indomie Carton"/>
    <n v="11"/>
    <n v="14577"/>
    <n v="160347"/>
    <n v="5"/>
    <n v="0.05"/>
    <n v="152329.65"/>
    <x v="0"/>
    <n v="3"/>
    <x v="0"/>
    <n v="195"/>
    <n v="1470487"/>
  </r>
  <r>
    <s v="ZM-LAG-2023-0729"/>
    <x v="247"/>
    <x v="0"/>
    <s v="Lagos state"/>
    <x v="1"/>
    <s v="Ibrahim Ojo"/>
    <s v="08085912695"/>
    <x v="3"/>
    <s v="Men's Agbada"/>
    <n v="6"/>
    <n v="31254"/>
    <n v="187524"/>
    <n v="20"/>
    <n v="0.2"/>
    <n v="150019.20000000001"/>
    <x v="4"/>
    <n v="1"/>
    <x v="2"/>
    <n v="70"/>
    <n v="458369"/>
  </r>
  <r>
    <s v="ZM-LAG-2024-0944"/>
    <x v="248"/>
    <x v="0"/>
    <s v="Lagos state"/>
    <x v="2"/>
    <s v="Damilola Okafor"/>
    <s v="08035120806"/>
    <x v="1"/>
    <s v="Sugar 2kg"/>
    <n v="7"/>
    <n v="13857"/>
    <n v="96999"/>
    <n v="5"/>
    <n v="0.05"/>
    <n v="92149.05"/>
    <x v="0"/>
    <n v="2"/>
    <x v="0"/>
    <n v="36"/>
    <n v="313112"/>
  </r>
  <r>
    <s v="ZM-LAG-2023-1019"/>
    <x v="249"/>
    <x v="0"/>
    <s v="Lagos state"/>
    <x v="0"/>
    <s v="Emeka Chukwu"/>
    <s v="08040687661"/>
    <x v="0"/>
    <s v="DSTV Decoder"/>
    <n v="18"/>
    <n v="239898"/>
    <n v="4318164"/>
    <n v="20"/>
    <n v="0.2"/>
    <n v="3454531.2"/>
    <x v="4"/>
    <n v="2"/>
    <x v="0"/>
    <n v="61"/>
    <n v="458369"/>
  </r>
  <r>
    <s v="ZM-LAG-2023-0323"/>
    <x v="149"/>
    <x v="0"/>
    <s v="Lagos state"/>
    <x v="0"/>
    <s v="Chidi Aliyu"/>
    <s v="N/A"/>
    <x v="4"/>
    <s v="Chest Freezer 200L"/>
    <n v="8"/>
    <n v="131187"/>
    <n v="1049496"/>
    <s v="N/A"/>
    <n v="0"/>
    <n v="1049496"/>
    <x v="2"/>
    <n v="1"/>
    <x v="1"/>
    <n v="134"/>
    <n v="1470487"/>
  </r>
  <r>
    <s v="ZM-LAG-2023-1077"/>
    <x v="100"/>
    <x v="0"/>
    <s v="Lagos state"/>
    <x v="0"/>
    <s v="Uche Obi"/>
    <s v="08114090552"/>
    <x v="2"/>
    <s v="Dudu-Osun Soap"/>
    <n v="9"/>
    <n v="927"/>
    <n v="8343"/>
    <n v="15"/>
    <n v="0.15"/>
    <n v="7091.55"/>
    <x v="3"/>
    <s v="N/A"/>
    <x v="0"/>
    <n v="105"/>
    <n v="744194"/>
  </r>
  <r>
    <s v="ZM-LAG-2024-0552"/>
    <x v="250"/>
    <x v="0"/>
    <s v="Lagos state"/>
    <x v="2"/>
    <s v="Zainab Okafor"/>
    <s v="08036860242"/>
    <x v="0"/>
    <s v="iPhone 14"/>
    <n v="8"/>
    <n v="320523"/>
    <n v="2564184"/>
    <n v="20"/>
    <n v="0.2"/>
    <n v="2051347.2"/>
    <x v="4"/>
    <n v="5"/>
    <x v="2"/>
    <n v="51"/>
    <n v="394393"/>
  </r>
  <r>
    <s v="ZM-LAG-2024-0320"/>
    <x v="251"/>
    <x v="0"/>
    <s v="Lagos state"/>
    <x v="2"/>
    <s v="Emeka Aliyu"/>
    <s v="07082897088"/>
    <x v="4"/>
    <s v="Standing Fan 18&quot;"/>
    <n v="10"/>
    <n v="164031"/>
    <n v="1640310"/>
    <s v="N/A"/>
    <n v="0"/>
    <n v="1640310"/>
    <x v="4"/>
    <n v="1"/>
    <x v="1"/>
    <n v="142"/>
    <n v="1470487"/>
  </r>
  <r>
    <s v="ZM-LAG-2024-0280"/>
    <x v="43"/>
    <x v="0"/>
    <s v="Lagos state"/>
    <x v="1"/>
    <s v="Olu Ojo"/>
    <s v="09022657432"/>
    <x v="0"/>
    <s v="Samsung TV 43&quot;"/>
    <n v="10"/>
    <n v="78958"/>
    <n v="789580"/>
    <n v="20"/>
    <n v="0.2"/>
    <n v="631664"/>
    <x v="3"/>
    <n v="4"/>
    <x v="1"/>
    <n v="191"/>
    <n v="744194"/>
  </r>
  <r>
    <s v="ZM-LAG-2023-0623"/>
    <x v="252"/>
    <x v="0"/>
    <s v="Lagos state"/>
    <x v="1"/>
    <s v="Yetunde Yusuf"/>
    <s v="08164382788"/>
    <x v="1"/>
    <s v="Sugar 2kg"/>
    <n v="4"/>
    <n v="15032"/>
    <n v="60128"/>
    <n v="15"/>
    <n v="0.15"/>
    <n v="51108.800000000003"/>
    <x v="3"/>
    <n v="5"/>
    <x v="0"/>
    <n v="11"/>
    <n v="1470487"/>
  </r>
  <r>
    <s v="ZM-LAG-2024-0506"/>
    <x v="109"/>
    <x v="0"/>
    <s v="Lagos state"/>
    <x v="1"/>
    <s v="Femi Abubakar"/>
    <s v="07028849582"/>
    <x v="1"/>
    <s v="Rice 25kg"/>
    <n v="19"/>
    <n v="8244"/>
    <n v="156636"/>
    <s v="N/A"/>
    <n v="0"/>
    <n v="156636"/>
    <x v="0"/>
    <n v="5"/>
    <x v="1"/>
    <n v="141"/>
    <n v="458369"/>
  </r>
  <r>
    <s v="ZM-LAG-2024-1040"/>
    <x v="246"/>
    <x v="0"/>
    <s v="Lagos state"/>
    <x v="0"/>
    <s v="Chiamaka Garba"/>
    <s v="08098760953"/>
    <x v="3"/>
    <s v="T-Shirt Pack x3"/>
    <n v="2"/>
    <n v="42710"/>
    <n v="85420"/>
    <s v="N/A"/>
    <n v="0"/>
    <n v="85420"/>
    <x v="3"/>
    <n v="5"/>
    <x v="1"/>
    <n v="112"/>
    <n v="458369"/>
  </r>
  <r>
    <s v="ZM-LAG-2023-0373"/>
    <x v="64"/>
    <x v="0"/>
    <s v="Lagos state"/>
    <x v="0"/>
    <s v="Gbenga Chukwu"/>
    <s v="08083100625"/>
    <x v="4"/>
    <s v="Standing Fan 18&quot;"/>
    <n v="17"/>
    <n v="18291"/>
    <n v="310947"/>
    <n v="0"/>
    <n v="0"/>
    <n v="310947"/>
    <x v="2"/>
    <s v="N/A"/>
    <x v="1"/>
    <n v="20"/>
    <n v="313112"/>
  </r>
  <r>
    <s v="ZM-LAG-2023-0639"/>
    <x v="119"/>
    <x v="0"/>
    <s v="Lagos state"/>
    <x v="1"/>
    <s v="Nkechi Adesanya"/>
    <s v="08186003182"/>
    <x v="1"/>
    <s v="Cooking Oil 5L"/>
    <n v="1"/>
    <n v="6324"/>
    <n v="6324"/>
    <n v="0"/>
    <n v="0"/>
    <n v="6324"/>
    <x v="2"/>
    <n v="4"/>
    <x v="1"/>
    <n v="28"/>
    <n v="744194"/>
  </r>
  <r>
    <s v="ZM-LAG-2023-1093"/>
    <x v="144"/>
    <x v="0"/>
    <s v="Lagos state"/>
    <x v="1"/>
    <s v="Ibrahim Suleiman"/>
    <s v="08088149963"/>
    <x v="4"/>
    <s v="Microwave 20L"/>
    <n v="20"/>
    <n v="90239"/>
    <n v="1804780"/>
    <n v="0"/>
    <n v="0"/>
    <n v="1804780"/>
    <x v="2"/>
    <n v="4"/>
    <x v="0"/>
    <n v="18"/>
    <n v="458369"/>
  </r>
  <r>
    <s v="ZM-LAG-2024-0806"/>
    <x v="55"/>
    <x v="0"/>
    <s v="Lagos state"/>
    <x v="1"/>
    <s v="Remi Dada"/>
    <s v="N/A"/>
    <x v="0"/>
    <s v="iPhone 14"/>
    <n v="5"/>
    <n v="221865"/>
    <n v="1109325"/>
    <n v="0"/>
    <n v="0"/>
    <n v="1109325"/>
    <x v="1"/>
    <n v="1"/>
    <x v="0"/>
    <n v="85"/>
    <n v="744194"/>
  </r>
  <r>
    <s v="ZM-LAG-2023-0299"/>
    <x v="4"/>
    <x v="0"/>
    <s v="Lagos state"/>
    <x v="1"/>
    <s v="Adaeze Ibe"/>
    <s v="08060641104"/>
    <x v="3"/>
    <s v="Ankara Fabric 6yds"/>
    <n v="20"/>
    <n v="36580"/>
    <n v="731600"/>
    <n v="15"/>
    <n v="0.15"/>
    <n v="621860"/>
    <x v="0"/>
    <n v="5"/>
    <x v="1"/>
    <n v="165"/>
    <n v="1470487"/>
  </r>
  <r>
    <s v="ZM-LAG-2023-0365"/>
    <x v="245"/>
    <x v="0"/>
    <s v="Lagos state"/>
    <x v="2"/>
    <s v="Gbenga Suleiman"/>
    <s v="08016996855"/>
    <x v="0"/>
    <s v="iPhone 14"/>
    <n v="10"/>
    <n v="262494"/>
    <n v="2624940"/>
    <n v="0"/>
    <n v="0"/>
    <n v="2624940"/>
    <x v="4"/>
    <s v="N/A"/>
    <x v="1"/>
    <n v="104"/>
    <n v="313112"/>
  </r>
  <r>
    <s v="ZM-LAG-2024-0240"/>
    <x v="253"/>
    <x v="0"/>
    <s v="Lagos state"/>
    <x v="0"/>
    <s v="Ngozi Okafor"/>
    <s v="07069702849"/>
    <x v="0"/>
    <s v="Bluetooth Speaker"/>
    <n v="7"/>
    <n v="185752"/>
    <n v="1300264"/>
    <s v="N/A"/>
    <n v="0"/>
    <n v="1300264"/>
    <x v="4"/>
    <n v="1"/>
    <x v="0"/>
    <n v="33"/>
    <n v="1470487"/>
  </r>
  <r>
    <s v="ZM-LAG-2024-0388"/>
    <x v="254"/>
    <x v="0"/>
    <s v="Lagos state"/>
    <x v="2"/>
    <s v="Esther Yusuf"/>
    <s v="09052467541"/>
    <x v="1"/>
    <s v="Indomie Carton"/>
    <n v="14"/>
    <n v="18562"/>
    <n v="259868"/>
    <n v="10"/>
    <n v="0.1"/>
    <n v="233881.2"/>
    <x v="4"/>
    <n v="2"/>
    <x v="1"/>
    <n v="124"/>
    <n v="1470487"/>
  </r>
  <r>
    <s v="ZM-LAG-2023-0971"/>
    <x v="176"/>
    <x v="0"/>
    <s v="Lagos state"/>
    <x v="1"/>
    <s v="Olu Suleiman"/>
    <s v="09169737587"/>
    <x v="1"/>
    <s v="Rice 25kg"/>
    <n v="1"/>
    <n v="14995"/>
    <n v="14995"/>
    <n v="0"/>
    <n v="0"/>
    <n v="14995"/>
    <x v="2"/>
    <s v="N/A"/>
    <x v="1"/>
    <n v="139"/>
    <n v="458369"/>
  </r>
  <r>
    <s v="ZM-LAG-2024-0094"/>
    <x v="255"/>
    <x v="0"/>
    <s v="Lagos state"/>
    <x v="1"/>
    <s v="Zainab Adeleke"/>
    <s v="07088634827"/>
    <x v="1"/>
    <s v="Rice 25kg"/>
    <n v="20"/>
    <n v="9575"/>
    <n v="191500"/>
    <n v="15"/>
    <n v="0.15"/>
    <n v="162775"/>
    <x v="3"/>
    <n v="4"/>
    <x v="1"/>
    <n v="128"/>
    <n v="458369"/>
  </r>
  <r>
    <s v="ZM-LAG-2023-0159"/>
    <x v="256"/>
    <x v="0"/>
    <s v="Lagos state"/>
    <x v="2"/>
    <s v="Nneka Adeyemi"/>
    <s v="09070549061"/>
    <x v="1"/>
    <s v="Tomato Paste 800g"/>
    <n v="11"/>
    <n v="14263"/>
    <n v="156893"/>
    <s v="N/A"/>
    <n v="0"/>
    <n v="156893"/>
    <x v="4"/>
    <n v="1"/>
    <x v="2"/>
    <n v="78"/>
    <n v="458369"/>
  </r>
  <r>
    <s v="ZM-LAG-2024-0658"/>
    <x v="257"/>
    <x v="0"/>
    <s v="Lagos state"/>
    <x v="0"/>
    <s v="Olu Adelaja"/>
    <s v="08154411736"/>
    <x v="2"/>
    <s v="Foundation Kit"/>
    <n v="14"/>
    <n v="17395"/>
    <n v="243530"/>
    <n v="5"/>
    <n v="0.05"/>
    <n v="231353.5"/>
    <x v="1"/>
    <s v="N/A"/>
    <x v="1"/>
    <n v="128"/>
    <n v="458369"/>
  </r>
  <r>
    <s v="ZM-LAG-2024-0936"/>
    <x v="258"/>
    <x v="0"/>
    <s v="Lagos state"/>
    <x v="1"/>
    <s v="Segun Aliyu"/>
    <s v="08139453552"/>
    <x v="3"/>
    <s v="Ankara Fabric 6yds"/>
    <n v="5"/>
    <n v="12935"/>
    <n v="64675"/>
    <n v="0"/>
    <n v="0"/>
    <n v="64675"/>
    <x v="2"/>
    <n v="4"/>
    <x v="0"/>
    <n v="189"/>
    <n v="394393"/>
  </r>
  <r>
    <s v="ZM-LAG-2024-1032"/>
    <x v="259"/>
    <x v="0"/>
    <s v="Lagos state"/>
    <x v="1"/>
    <s v="Musa Okafor"/>
    <s v="09071637911"/>
    <x v="0"/>
    <s v="Laptop HP 250"/>
    <n v="3"/>
    <n v="296264"/>
    <n v="888792"/>
    <n v="0"/>
    <n v="0"/>
    <n v="888792"/>
    <x v="3"/>
    <n v="3"/>
    <x v="1"/>
    <n v="11"/>
    <n v="313112"/>
  </r>
  <r>
    <s v="ZM-LAG-2023-0751"/>
    <x v="260"/>
    <x v="0"/>
    <s v="Lagos state"/>
    <x v="0"/>
    <s v="Aisha Chukwu"/>
    <s v="08085977102"/>
    <x v="3"/>
    <s v="Corporate Shirt"/>
    <n v="6"/>
    <n v="30043"/>
    <n v="180258"/>
    <n v="0"/>
    <n v="0"/>
    <n v="180258"/>
    <x v="0"/>
    <n v="4"/>
    <x v="1"/>
    <n v="192"/>
    <n v="1470487"/>
  </r>
  <r>
    <s v="ZM-LAG-2023-0997"/>
    <x v="219"/>
    <x v="0"/>
    <s v="Lagos state"/>
    <x v="1"/>
    <s v="Segun Aliyu"/>
    <s v="09023801703"/>
    <x v="1"/>
    <s v="Rice 25kg"/>
    <n v="4"/>
    <n v="18406"/>
    <n v="73624"/>
    <n v="10"/>
    <n v="0.1"/>
    <n v="66261.600000000006"/>
    <x v="0"/>
    <n v="6"/>
    <x v="1"/>
    <n v="162"/>
    <n v="313112"/>
  </r>
  <r>
    <s v="ZM-LAG-2024-0918"/>
    <x v="261"/>
    <x v="0"/>
    <s v="Lagos state"/>
    <x v="1"/>
    <s v="Fatima Obi"/>
    <s v="07064162221"/>
    <x v="4"/>
    <s v="Blender 1.5L"/>
    <n v="3"/>
    <n v="94591"/>
    <n v="283773"/>
    <n v="0"/>
    <n v="0"/>
    <n v="283773"/>
    <x v="1"/>
    <n v="4"/>
    <x v="0"/>
    <n v="182"/>
    <n v="458369"/>
  </r>
  <r>
    <s v="ZM-LAG-2023-0939"/>
    <x v="262"/>
    <x v="0"/>
    <s v="Lagos state"/>
    <x v="0"/>
    <s v="Halima Adeyemi"/>
    <s v="08070442839"/>
    <x v="3"/>
    <s v="School Uniform Set"/>
    <n v="2"/>
    <n v="23328"/>
    <n v="46656"/>
    <n v="5"/>
    <n v="0.05"/>
    <n v="44323.199999999997"/>
    <x v="2"/>
    <n v="5"/>
    <x v="1"/>
    <n v="191"/>
    <n v="744194"/>
  </r>
  <r>
    <s v="ZM-LAG-2023-0937"/>
    <x v="263"/>
    <x v="0"/>
    <s v="Lagos state"/>
    <x v="1"/>
    <s v="Ibrahim Dada"/>
    <s v="07040237434"/>
    <x v="2"/>
    <s v="Hair Relaxer Kit"/>
    <n v="12"/>
    <n v="15291"/>
    <n v="183492"/>
    <n v="20"/>
    <n v="0.2"/>
    <n v="146793.60000000001"/>
    <x v="3"/>
    <n v="2"/>
    <x v="1"/>
    <n v="109"/>
    <n v="313112"/>
  </r>
  <r>
    <s v="ZM-LAG-2023-0633"/>
    <x v="264"/>
    <x v="0"/>
    <s v="Lagos state"/>
    <x v="1"/>
    <s v="Adaeze Bello"/>
    <s v="N/A"/>
    <x v="3"/>
    <s v="T-Shirt Pack x3"/>
    <n v="1"/>
    <n v="7129"/>
    <n v="7129"/>
    <n v="10"/>
    <n v="0.1"/>
    <n v="6416.1"/>
    <x v="0"/>
    <n v="1"/>
    <x v="0"/>
    <n v="8"/>
    <n v="394393"/>
  </r>
  <r>
    <s v="ZM-LAG-2024-1086"/>
    <x v="265"/>
    <x v="0"/>
    <s v="Lagos state"/>
    <x v="2"/>
    <s v="Halima Suleiman"/>
    <s v="08096077332"/>
    <x v="1"/>
    <s v="Cooking Oil 5L"/>
    <n v="4"/>
    <n v="14715"/>
    <n v="58860"/>
    <s v="N/A"/>
    <n v="0"/>
    <n v="58860"/>
    <x v="2"/>
    <n v="4"/>
    <x v="1"/>
    <n v="18"/>
    <n v="313112"/>
  </r>
  <r>
    <s v="ZM-LAG-2023-0961"/>
    <x v="37"/>
    <x v="0"/>
    <s v="Lagos state"/>
    <x v="0"/>
    <s v="Halima Nwachukwu"/>
    <s v="08089004738"/>
    <x v="4"/>
    <s v="Standing Fan 18&quot;"/>
    <n v="7"/>
    <n v="32951"/>
    <n v="230657"/>
    <n v="15"/>
    <n v="0.15"/>
    <n v="196058.45"/>
    <x v="1"/>
    <n v="5"/>
    <x v="1"/>
    <n v="28"/>
    <n v="458369"/>
  </r>
  <r>
    <s v="ZM-LAG-2023-0109"/>
    <x v="266"/>
    <x v="0"/>
    <s v="Lagos state"/>
    <x v="2"/>
    <s v="Bola Adesanya"/>
    <s v="08116950770"/>
    <x v="1"/>
    <s v="Milk Powder 400g"/>
    <n v="10"/>
    <n v="15565"/>
    <n v="155650"/>
    <n v="10"/>
    <n v="0.1"/>
    <n v="140085"/>
    <x v="4"/>
    <n v="3"/>
    <x v="1"/>
    <n v="158"/>
    <n v="744194"/>
  </r>
  <r>
    <s v="ZM-LAG-2024-0220"/>
    <x v="152"/>
    <x v="0"/>
    <s v="Lagos state"/>
    <x v="1"/>
    <s v="Ifeanyi Eze"/>
    <s v="09123815327"/>
    <x v="1"/>
    <s v="Indomie Carton"/>
    <n v="4"/>
    <n v="19723"/>
    <n v="78892"/>
    <n v="0"/>
    <n v="0"/>
    <n v="78892"/>
    <x v="0"/>
    <n v="1"/>
    <x v="0"/>
    <n v="108"/>
    <n v="458369"/>
  </r>
  <r>
    <s v="ZM-LAG-2024-0040"/>
    <x v="267"/>
    <x v="0"/>
    <s v="Lagos state"/>
    <x v="2"/>
    <s v="Olu Musa"/>
    <s v="08074672520"/>
    <x v="4"/>
    <s v="Water Dispenser"/>
    <n v="11"/>
    <n v="71143"/>
    <n v="782573"/>
    <n v="5"/>
    <n v="0.05"/>
    <n v="743444.35"/>
    <x v="1"/>
    <n v="4"/>
    <x v="1"/>
    <n v="53"/>
    <n v="458369"/>
  </r>
  <r>
    <s v="ZM-LAG-2024-0064"/>
    <x v="268"/>
    <x v="0"/>
    <s v="Lagos state"/>
    <x v="0"/>
    <s v="Amara Garba"/>
    <s v="08119023909"/>
    <x v="2"/>
    <s v="Foundation Kit"/>
    <n v="12"/>
    <n v="1861"/>
    <n v="22332"/>
    <n v="0"/>
    <n v="0"/>
    <n v="22332"/>
    <x v="3"/>
    <n v="1"/>
    <x v="1"/>
    <n v="116"/>
    <n v="744194"/>
  </r>
  <r>
    <s v="ZM-LAG-2024-0166"/>
    <x v="269"/>
    <x v="0"/>
    <s v="Lagos state"/>
    <x v="0"/>
    <s v="Uche Chukwu"/>
    <s v="08160554391"/>
    <x v="1"/>
    <s v="Cooking Oil 5L"/>
    <n v="19"/>
    <n v="18430"/>
    <n v="350170"/>
    <n v="20"/>
    <n v="0.2"/>
    <n v="280136"/>
    <x v="4"/>
    <n v="2"/>
    <x v="0"/>
    <n v="80"/>
    <n v="394393"/>
  </r>
  <r>
    <s v="ZM-LAG-2023-1003"/>
    <x v="270"/>
    <x v="0"/>
    <s v="Lagos state"/>
    <x v="0"/>
    <s v="Adaeze Adesanya"/>
    <s v="07015461577"/>
    <x v="1"/>
    <s v="Sugar 2kg"/>
    <n v="8"/>
    <n v="10923"/>
    <n v="87384"/>
    <n v="0"/>
    <n v="0"/>
    <n v="87384"/>
    <x v="4"/>
    <n v="5"/>
    <x v="0"/>
    <n v="35"/>
    <n v="458369"/>
  </r>
  <r>
    <s v="ZM-LAG-2024-0324"/>
    <x v="109"/>
    <x v="0"/>
    <s v="Lagos state"/>
    <x v="0"/>
    <s v="Adaeze Ibe"/>
    <s v="08127439215"/>
    <x v="2"/>
    <s v="Hair Relaxer Kit"/>
    <n v="14"/>
    <n v="10968"/>
    <n v="153552"/>
    <n v="5"/>
    <n v="0.05"/>
    <n v="145874.4"/>
    <x v="2"/>
    <n v="4"/>
    <x v="0"/>
    <n v="117"/>
    <n v="458369"/>
  </r>
  <r>
    <s v="ZM-LAG-2024-0712"/>
    <x v="271"/>
    <x v="0"/>
    <s v="Lagos state"/>
    <x v="1"/>
    <s v="Hakeem Ibe"/>
    <s v="08175535530"/>
    <x v="4"/>
    <s v="Blender 1.5L"/>
    <n v="20"/>
    <n v="85487"/>
    <n v="1709740"/>
    <s v="N/A"/>
    <n v="0"/>
    <n v="1709740"/>
    <x v="2"/>
    <n v="4"/>
    <x v="1"/>
    <n v="154"/>
    <n v="394393"/>
  </r>
  <r>
    <s v="ZM-LAG-2023-0399"/>
    <x v="48"/>
    <x v="0"/>
    <s v="Lagos state"/>
    <x v="2"/>
    <s v="Kemi Okafor"/>
    <s v="N/A"/>
    <x v="0"/>
    <s v="iPhone 14"/>
    <n v="15"/>
    <n v="312517"/>
    <n v="4687755"/>
    <n v="0"/>
    <n v="0"/>
    <n v="4687755"/>
    <x v="1"/>
    <n v="3"/>
    <x v="1"/>
    <n v="154"/>
    <n v="744194"/>
  </r>
  <r>
    <s v="ZM-LAG-2023-0739"/>
    <x v="26"/>
    <x v="0"/>
    <s v="Lagos state"/>
    <x v="2"/>
    <s v="Musa Garba"/>
    <s v="08081645549"/>
    <x v="3"/>
    <s v="School Uniform Set"/>
    <n v="20"/>
    <n v="30210"/>
    <n v="604200"/>
    <n v="20"/>
    <n v="0.2"/>
    <n v="483360"/>
    <x v="2"/>
    <n v="1"/>
    <x v="1"/>
    <n v="107"/>
    <n v="1470487"/>
  </r>
  <r>
    <s v="ZM-LAG-2023-0715"/>
    <x v="259"/>
    <x v="0"/>
    <s v="Lagos state"/>
    <x v="1"/>
    <s v="Bola Obi"/>
    <s v="08060082221"/>
    <x v="0"/>
    <s v="Bluetooth Speaker"/>
    <n v="3"/>
    <n v="45889"/>
    <n v="137667"/>
    <s v="N/A"/>
    <n v="0"/>
    <n v="137667"/>
    <x v="2"/>
    <n v="4"/>
    <x v="1"/>
    <n v="143"/>
    <n v="313112"/>
  </r>
  <r>
    <s v="ZM-LAG-2023-0083"/>
    <x v="272"/>
    <x v="0"/>
    <s v="Lagos state"/>
    <x v="1"/>
    <s v="Damilola Ibe"/>
    <s v="08096104027"/>
    <x v="1"/>
    <s v="Cooking Oil 5L"/>
    <n v="13"/>
    <n v="13869"/>
    <n v="180297"/>
    <n v="0"/>
    <n v="0"/>
    <n v="180297"/>
    <x v="4"/>
    <n v="4"/>
    <x v="1"/>
    <n v="168"/>
    <n v="1470487"/>
  </r>
  <r>
    <s v="ZM-LAG-2023-0631"/>
    <x v="273"/>
    <x v="0"/>
    <s v="Lagos state"/>
    <x v="1"/>
    <s v="Nkechi Aliyu"/>
    <s v="07027975283"/>
    <x v="0"/>
    <s v="Samsung TV 43&quot;"/>
    <n v="10"/>
    <n v="331508"/>
    <n v="3315080"/>
    <n v="5"/>
    <n v="0.05"/>
    <n v="3149326"/>
    <x v="4"/>
    <n v="2"/>
    <x v="1"/>
    <n v="193"/>
    <n v="458369"/>
  </r>
  <r>
    <s v="ZM-LAG-2023-0439"/>
    <x v="9"/>
    <x v="0"/>
    <s v="Lagos state"/>
    <x v="0"/>
    <s v="Olu Musa"/>
    <s v="07061548700"/>
    <x v="0"/>
    <s v="Power Bank 20000mAh"/>
    <n v="6"/>
    <n v="90076"/>
    <n v="540456"/>
    <n v="0"/>
    <n v="0"/>
    <n v="540456"/>
    <x v="3"/>
    <n v="5"/>
    <x v="1"/>
    <n v="104"/>
    <n v="1470487"/>
  </r>
  <r>
    <s v="ZM-LAG-2024-0300"/>
    <x v="274"/>
    <x v="0"/>
    <s v="Lagos state"/>
    <x v="0"/>
    <s v="Chidi Dada"/>
    <s v="07013329148"/>
    <x v="4"/>
    <s v="Iron Box 2000W"/>
    <n v="4"/>
    <n v="161486"/>
    <n v="645944"/>
    <n v="10"/>
    <n v="0.1"/>
    <n v="581349.6"/>
    <x v="2"/>
    <n v="3"/>
    <x v="1"/>
    <n v="57"/>
    <n v="1470487"/>
  </r>
  <r>
    <s v="ZM-LAG-2024-0656"/>
    <x v="10"/>
    <x v="0"/>
    <s v="Lagos state"/>
    <x v="0"/>
    <s v="Olu Yusuf"/>
    <s v="N/A"/>
    <x v="2"/>
    <s v="Face Cream SPF30"/>
    <n v="10"/>
    <n v="15666"/>
    <n v="156660"/>
    <n v="0"/>
    <n v="0"/>
    <n v="156660"/>
    <x v="0"/>
    <n v="2"/>
    <x v="0"/>
    <n v="52"/>
    <n v="744194"/>
  </r>
  <r>
    <s v="ZM-LAG-2023-0661"/>
    <x v="275"/>
    <x v="0"/>
    <s v="Lagos state"/>
    <x v="1"/>
    <s v="Chiamaka Osei"/>
    <s v="N/A"/>
    <x v="2"/>
    <s v="Lip Balm Set"/>
    <n v="6"/>
    <n v="3080"/>
    <n v="18480"/>
    <n v="15"/>
    <n v="0.15"/>
    <n v="15708"/>
    <x v="0"/>
    <n v="2"/>
    <x v="1"/>
    <n v="134"/>
    <n v="394393"/>
  </r>
  <r>
    <s v="ZM-LAG-2023-0515"/>
    <x v="176"/>
    <x v="0"/>
    <s v="Lagos state"/>
    <x v="1"/>
    <s v="Damilola Musa"/>
    <s v="08091079800"/>
    <x v="2"/>
    <s v="Lip Balm Set"/>
    <n v="12"/>
    <n v="9618"/>
    <n v="115416"/>
    <n v="5"/>
    <n v="0.05"/>
    <n v="109645.2"/>
    <x v="3"/>
    <n v="2"/>
    <x v="1"/>
    <n v="32"/>
    <n v="394393"/>
  </r>
  <r>
    <s v="ZM-LAG-2024-0786"/>
    <x v="167"/>
    <x v="0"/>
    <s v="Lagos state"/>
    <x v="2"/>
    <s v="Fatima Adeyemi"/>
    <s v="09025673796"/>
    <x v="3"/>
    <s v="School Uniform Set"/>
    <n v="4"/>
    <n v="30959"/>
    <n v="123836"/>
    <n v="5"/>
    <n v="0.05"/>
    <n v="117644.2"/>
    <x v="3"/>
    <n v="2"/>
    <x v="0"/>
    <n v="143"/>
    <n v="394393"/>
  </r>
  <r>
    <s v="ZM-LAG-2023-0403"/>
    <x v="237"/>
    <x v="0"/>
    <s v="Lagos state"/>
    <x v="0"/>
    <s v="Hakeem Nwachukwu"/>
    <s v="08065471370"/>
    <x v="3"/>
    <s v="Corporate Shirt"/>
    <n v="4"/>
    <n v="19262"/>
    <n v="77048"/>
    <n v="15"/>
    <n v="0.15"/>
    <n v="65490.8"/>
    <x v="4"/>
    <n v="7"/>
    <x v="1"/>
    <n v="96"/>
    <n v="313112"/>
  </r>
  <r>
    <s v="ZM-LAG-2023-0495"/>
    <x v="276"/>
    <x v="0"/>
    <s v="Lagos state"/>
    <x v="1"/>
    <s v="Nneka Aliyu"/>
    <s v="N/A"/>
    <x v="3"/>
    <s v="School Uniform Set"/>
    <n v="12"/>
    <n v="24165"/>
    <n v="289980"/>
    <n v="0"/>
    <n v="0"/>
    <n v="289980"/>
    <x v="3"/>
    <n v="3"/>
    <x v="1"/>
    <n v="62"/>
    <n v="313112"/>
  </r>
  <r>
    <s v="ZM-LAG-2023-0231"/>
    <x v="277"/>
    <x v="0"/>
    <s v="Lagos state"/>
    <x v="0"/>
    <s v="Esther Abubakar"/>
    <s v="08021594582"/>
    <x v="3"/>
    <s v="T-Shirt Pack x3"/>
    <n v="19"/>
    <n v="15575"/>
    <n v="295925"/>
    <n v="15"/>
    <n v="0.15"/>
    <n v="251536.25"/>
    <x v="0"/>
    <n v="3"/>
    <x v="0"/>
    <n v="112"/>
    <n v="313112"/>
  </r>
  <r>
    <s v="ZM-LAG-2023-0993"/>
    <x v="278"/>
    <x v="0"/>
    <s v="Lagos state"/>
    <x v="0"/>
    <s v="Amara Bello"/>
    <s v="09146026960"/>
    <x v="3"/>
    <s v="T-Shirt Pack x3"/>
    <n v="9"/>
    <n v="16908"/>
    <n v="152172"/>
    <n v="5"/>
    <n v="0.05"/>
    <n v="144563.4"/>
    <x v="3"/>
    <n v="4"/>
    <x v="0"/>
    <n v="199"/>
    <n v="313112"/>
  </r>
  <r>
    <s v="ZM-LAG-2024-0862"/>
    <x v="96"/>
    <x v="0"/>
    <s v="Lagos state"/>
    <x v="2"/>
    <s v="Halima Nwachukwu"/>
    <s v="07040746598"/>
    <x v="1"/>
    <s v="Tomato Paste 800g"/>
    <n v="12"/>
    <n v="14632"/>
    <n v="175584"/>
    <n v="20"/>
    <n v="0.2"/>
    <n v="140467.20000000001"/>
    <x v="0"/>
    <n v="5"/>
    <x v="1"/>
    <n v="185"/>
    <n v="313112"/>
  </r>
  <r>
    <s v="ZM-LAG-2023-0719"/>
    <x v="279"/>
    <x v="0"/>
    <s v="Lagos state"/>
    <x v="1"/>
    <s v="Emeka Ojo"/>
    <s v="07082738226"/>
    <x v="2"/>
    <s v="Dudu-Osun Soap"/>
    <n v="18"/>
    <n v="8266"/>
    <n v="148788"/>
    <n v="15"/>
    <n v="0.15"/>
    <n v="126469.8"/>
    <x v="3"/>
    <n v="4"/>
    <x v="1"/>
    <n v="36"/>
    <n v="458369"/>
  </r>
  <r>
    <s v="ZM-LAG-2023-0117"/>
    <x v="48"/>
    <x v="0"/>
    <s v="Lagos state"/>
    <x v="1"/>
    <s v="Fatima Adelaja"/>
    <s v="07010196231"/>
    <x v="1"/>
    <s v="Indomie Carton"/>
    <n v="10"/>
    <n v="8223"/>
    <n v="82230"/>
    <n v="0"/>
    <n v="0"/>
    <n v="82230"/>
    <x v="2"/>
    <n v="1"/>
    <x v="0"/>
    <n v="114"/>
    <n v="394393"/>
  </r>
  <r>
    <s v="ZM-LAG-2024-0426"/>
    <x v="280"/>
    <x v="0"/>
    <s v="Lagos state"/>
    <x v="1"/>
    <s v="Fatima Adeleke"/>
    <s v="N/A"/>
    <x v="1"/>
    <s v="Milk Powder 400g"/>
    <n v="18"/>
    <n v="3000"/>
    <n v="54000"/>
    <s v="N/A"/>
    <n v="0"/>
    <n v="54000"/>
    <x v="2"/>
    <s v="N/A"/>
    <x v="1"/>
    <n v="133"/>
    <n v="458369"/>
  </r>
  <r>
    <s v="ZM-LAG-2023-0065"/>
    <x v="281"/>
    <x v="0"/>
    <s v="Lagos state"/>
    <x v="1"/>
    <s v="Chiamaka Eze"/>
    <s v="07044935501"/>
    <x v="3"/>
    <s v="Ladies Gown"/>
    <n v="20"/>
    <n v="35691"/>
    <n v="713820"/>
    <n v="0"/>
    <n v="0"/>
    <n v="713820"/>
    <x v="4"/>
    <n v="3"/>
    <x v="0"/>
    <n v="62"/>
    <n v="458369"/>
  </r>
  <r>
    <s v="ZM-LAG-2023-0181"/>
    <x v="281"/>
    <x v="0"/>
    <s v="Lagos state"/>
    <x v="2"/>
    <s v="Yetunde Yusuf"/>
    <s v="08061146483"/>
    <x v="4"/>
    <s v="Blender 1.5L"/>
    <n v="5"/>
    <n v="177484"/>
    <n v="887420"/>
    <n v="0"/>
    <n v="0"/>
    <n v="887420"/>
    <x v="3"/>
    <n v="3"/>
    <x v="0"/>
    <n v="140"/>
    <n v="313112"/>
  </r>
  <r>
    <s v="ZM-LAG-2024-0282"/>
    <x v="206"/>
    <x v="0"/>
    <s v="Lagos state"/>
    <x v="0"/>
    <s v="Kemi Osei"/>
    <s v="07091002225"/>
    <x v="3"/>
    <s v="Jeans Trousers"/>
    <n v="4"/>
    <n v="16598"/>
    <n v="66392"/>
    <n v="10"/>
    <n v="0.1"/>
    <n v="59752.800000000003"/>
    <x v="2"/>
    <n v="3"/>
    <x v="1"/>
    <n v="154"/>
    <n v="744194"/>
  </r>
  <r>
    <s v="ZM-LAG-2024-0080"/>
    <x v="282"/>
    <x v="0"/>
    <s v="Lagos state"/>
    <x v="0"/>
    <s v="Amara Chukwu"/>
    <s v="N/A"/>
    <x v="3"/>
    <s v="Jeans Trousers"/>
    <n v="6"/>
    <n v="36433"/>
    <n v="218598"/>
    <n v="0"/>
    <n v="0"/>
    <n v="218598"/>
    <x v="1"/>
    <n v="3"/>
    <x v="1"/>
    <n v="161"/>
    <n v="313112"/>
  </r>
  <r>
    <s v="ZM-LAG-2023-0771"/>
    <x v="20"/>
    <x v="0"/>
    <s v="Lagos state"/>
    <x v="0"/>
    <s v="Ifeanyi Dada"/>
    <s v="07077885883"/>
    <x v="1"/>
    <s v="Semovita 5kg"/>
    <n v="5"/>
    <n v="21121"/>
    <n v="105605"/>
    <n v="15"/>
    <n v="0.15"/>
    <n v="89764.25"/>
    <x v="1"/>
    <n v="4"/>
    <x v="1"/>
    <n v="155"/>
    <n v="313112"/>
  </r>
  <r>
    <s v="ZM-LAG-2024-0062"/>
    <x v="25"/>
    <x v="0"/>
    <s v="Lagos state"/>
    <x v="1"/>
    <s v="Tobi Adelaja"/>
    <s v="N/A"/>
    <x v="2"/>
    <s v="Hair Relaxer Kit"/>
    <n v="12"/>
    <n v="9752"/>
    <n v="117024"/>
    <n v="5"/>
    <n v="0.05"/>
    <n v="111172.8"/>
    <x v="2"/>
    <n v="2"/>
    <x v="1"/>
    <n v="160"/>
    <n v="458369"/>
  </r>
  <r>
    <s v="ZM-LAG-2024-0628"/>
    <x v="283"/>
    <x v="0"/>
    <s v="Lagos state"/>
    <x v="2"/>
    <s v="Esther Bello"/>
    <s v="08138043072"/>
    <x v="0"/>
    <s v="iPhone 14"/>
    <n v="17"/>
    <n v="150117"/>
    <n v="2551989"/>
    <n v="20"/>
    <n v="0.2"/>
    <n v="2041591.2"/>
    <x v="3"/>
    <n v="2"/>
    <x v="1"/>
    <n v="94"/>
    <n v="394393"/>
  </r>
  <r>
    <s v="ZM-LAG-2023-0437"/>
    <x v="230"/>
    <x v="0"/>
    <s v="Lagos state"/>
    <x v="1"/>
    <s v="Chiamaka Nwachukwu"/>
    <s v="N/A"/>
    <x v="1"/>
    <s v="Rice 25kg"/>
    <n v="6"/>
    <n v="5837"/>
    <n v="35022"/>
    <n v="10"/>
    <n v="0.1"/>
    <n v="31519.8"/>
    <x v="2"/>
    <s v="N/A"/>
    <x v="1"/>
    <n v="119"/>
    <n v="1470487"/>
  </r>
  <r>
    <s v="ZM-LAG-2023-0681"/>
    <x v="84"/>
    <x v="0"/>
    <s v="Lagos state"/>
    <x v="2"/>
    <s v="Uche Aliyu"/>
    <s v="09181026399"/>
    <x v="3"/>
    <s v="Corporate Shirt"/>
    <n v="8"/>
    <n v="33859"/>
    <n v="270872"/>
    <n v="10"/>
    <n v="0.1"/>
    <n v="243784.8"/>
    <x v="0"/>
    <n v="3"/>
    <x v="1"/>
    <n v="27"/>
    <n v="458369"/>
  </r>
  <r>
    <s v="ZM-LAG-2023-0541"/>
    <x v="208"/>
    <x v="0"/>
    <s v="Lagos state"/>
    <x v="2"/>
    <s v="Aisha Eze"/>
    <s v="N/A"/>
    <x v="0"/>
    <s v="DSTV Decoder"/>
    <n v="2"/>
    <n v="339977"/>
    <n v="679954"/>
    <n v="0"/>
    <n v="0"/>
    <n v="679954"/>
    <x v="2"/>
    <n v="1"/>
    <x v="1"/>
    <n v="73"/>
    <n v="313112"/>
  </r>
  <r>
    <s v="ZM-LAG-2024-0974"/>
    <x v="130"/>
    <x v="0"/>
    <s v="Lagos state"/>
    <x v="1"/>
    <s v="Amara Osei"/>
    <s v="07042559181"/>
    <x v="4"/>
    <s v="Standing Fan 18&quot;"/>
    <n v="20"/>
    <n v="80848"/>
    <n v="1616960"/>
    <n v="20"/>
    <n v="0.2"/>
    <n v="1293568"/>
    <x v="1"/>
    <n v="5"/>
    <x v="1"/>
    <n v="186"/>
    <n v="1470487"/>
  </r>
  <r>
    <s v="ZM-LAG-2023-0067"/>
    <x v="284"/>
    <x v="0"/>
    <s v="Lagos state"/>
    <x v="0"/>
    <s v="Bola Garba"/>
    <s v="07079438885"/>
    <x v="0"/>
    <s v="iPhone 14"/>
    <n v="18"/>
    <n v="323169"/>
    <n v="5817042"/>
    <n v="0"/>
    <n v="0"/>
    <n v="5817042"/>
    <x v="3"/>
    <n v="2"/>
    <x v="2"/>
    <n v="21"/>
    <n v="744194"/>
  </r>
  <r>
    <s v="ZM-LAG-2023-0317"/>
    <x v="91"/>
    <x v="0"/>
    <s v="Lagos state"/>
    <x v="1"/>
    <s v="Uche Chukwu"/>
    <s v="09038083391"/>
    <x v="1"/>
    <s v="Indomie Carton"/>
    <n v="16"/>
    <n v="3625"/>
    <n v="58000"/>
    <n v="10"/>
    <n v="0.1"/>
    <n v="52200"/>
    <x v="3"/>
    <n v="3"/>
    <x v="1"/>
    <n v="132"/>
    <n v="1470487"/>
  </r>
  <r>
    <s v="ZM-LAG-2023-0015"/>
    <x v="285"/>
    <x v="0"/>
    <s v="Lagos state"/>
    <x v="1"/>
    <s v="Remi Chukwu"/>
    <s v="08081969657"/>
    <x v="0"/>
    <s v="Samsung TV 43&quot;"/>
    <n v="4"/>
    <n v="151951"/>
    <n v="607804"/>
    <s v="N/A"/>
    <n v="0"/>
    <n v="607804"/>
    <x v="4"/>
    <n v="3"/>
    <x v="0"/>
    <n v="123"/>
    <n v="458369"/>
  </r>
  <r>
    <s v="ZM-LAG-2023-0679"/>
    <x v="286"/>
    <x v="0"/>
    <s v="Lagos state"/>
    <x v="1"/>
    <s v="Damilola Chukwu"/>
    <s v="08120594263"/>
    <x v="0"/>
    <s v="Wireless Earbuds"/>
    <n v="3"/>
    <n v="290049"/>
    <n v="870147"/>
    <s v="N/A"/>
    <n v="0"/>
    <n v="870147"/>
    <x v="4"/>
    <n v="4"/>
    <x v="1"/>
    <n v="29"/>
    <n v="1470487"/>
  </r>
  <r>
    <s v="ZM-LAG-2023-0343"/>
    <x v="173"/>
    <x v="0"/>
    <s v="Lagos state"/>
    <x v="1"/>
    <s v="Esther Nwachukwu"/>
    <s v="08179800523"/>
    <x v="2"/>
    <s v="Nivea Body Lotion"/>
    <n v="5"/>
    <n v="16096"/>
    <n v="80480"/>
    <n v="5"/>
    <n v="0.05"/>
    <n v="76456"/>
    <x v="2"/>
    <n v="3"/>
    <x v="0"/>
    <n v="6"/>
    <n v="1470487"/>
  </r>
  <r>
    <s v="ZM-LAG-2024-0638"/>
    <x v="287"/>
    <x v="0"/>
    <s v="Lagos state"/>
    <x v="0"/>
    <s v="Zainab Garba"/>
    <s v="08096159185"/>
    <x v="3"/>
    <s v="Ladies Gown"/>
    <n v="7"/>
    <n v="18449"/>
    <n v="129143"/>
    <n v="10"/>
    <n v="0.1"/>
    <n v="116228.7"/>
    <x v="3"/>
    <n v="1"/>
    <x v="1"/>
    <n v="183"/>
    <n v="394393"/>
  </r>
  <r>
    <s v="ZM-LAG-2023-0891"/>
    <x v="88"/>
    <x v="0"/>
    <s v="Lagos state"/>
    <x v="0"/>
    <s v="Chiamaka Ibe"/>
    <s v="07076495786"/>
    <x v="3"/>
    <s v="School Uniform Set"/>
    <n v="6"/>
    <n v="4309"/>
    <n v="25854"/>
    <n v="0"/>
    <n v="0"/>
    <n v="25854"/>
    <x v="4"/>
    <n v="5"/>
    <x v="1"/>
    <n v="143"/>
    <n v="313112"/>
  </r>
  <r>
    <s v="ZM-LAG-2023-0967"/>
    <x v="288"/>
    <x v="0"/>
    <s v="Lagos state"/>
    <x v="1"/>
    <s v="Remi Aliyu"/>
    <s v="07075882046"/>
    <x v="1"/>
    <s v="Cooking Oil 5L"/>
    <n v="14"/>
    <n v="21331"/>
    <n v="298634"/>
    <n v="15"/>
    <n v="0.15"/>
    <n v="253838.9"/>
    <x v="3"/>
    <n v="5"/>
    <x v="1"/>
    <n v="51"/>
    <n v="313112"/>
  </r>
  <r>
    <s v="ZM-LAG-2024-0222"/>
    <x v="289"/>
    <x v="0"/>
    <s v="Lagos state"/>
    <x v="1"/>
    <s v="Remi Garba"/>
    <s v="09187568641"/>
    <x v="3"/>
    <s v="Ladies Gown"/>
    <n v="7"/>
    <n v="40873"/>
    <n v="286111"/>
    <n v="0"/>
    <n v="0"/>
    <n v="286111"/>
    <x v="3"/>
    <n v="4"/>
    <x v="1"/>
    <n v="73"/>
    <n v="458369"/>
  </r>
  <r>
    <s v="ZM-LAG-2024-0290"/>
    <x v="290"/>
    <x v="0"/>
    <s v="Lagos state"/>
    <x v="2"/>
    <s v="Yetunde Eze"/>
    <s v="08018545050"/>
    <x v="0"/>
    <s v="Bluetooth Speaker"/>
    <n v="4"/>
    <n v="338780"/>
    <n v="1355120"/>
    <n v="0"/>
    <n v="0"/>
    <n v="1355120"/>
    <x v="1"/>
    <s v="N/A"/>
    <x v="0"/>
    <n v="32"/>
    <n v="313112"/>
  </r>
  <r>
    <s v="ZM-LAG-2023-0995"/>
    <x v="291"/>
    <x v="0"/>
    <s v="Lagos state"/>
    <x v="1"/>
    <s v="Zainab Adesanya"/>
    <s v="07096205603"/>
    <x v="0"/>
    <s v="Wireless Earbuds"/>
    <n v="2"/>
    <n v="128632"/>
    <n v="257264"/>
    <n v="0"/>
    <n v="0"/>
    <n v="257264"/>
    <x v="0"/>
    <n v="2"/>
    <x v="0"/>
    <n v="26"/>
    <n v="1470487"/>
  </r>
  <r>
    <s v="ZM-LAG-2024-0446"/>
    <x v="292"/>
    <x v="0"/>
    <s v="Lagos state"/>
    <x v="1"/>
    <s v="Remi Yusuf"/>
    <s v="07016605553"/>
    <x v="2"/>
    <s v="Dudu-Osun Soap"/>
    <n v="12"/>
    <n v="13760"/>
    <n v="165120"/>
    <n v="0"/>
    <n v="0"/>
    <n v="165120"/>
    <x v="0"/>
    <n v="4"/>
    <x v="1"/>
    <n v="87"/>
    <n v="1470487"/>
  </r>
  <r>
    <s v="ZM-LAG-2023-0023"/>
    <x v="293"/>
    <x v="0"/>
    <s v="Lagos state"/>
    <x v="0"/>
    <s v="Hakeem Chukwu"/>
    <s v="07025372341"/>
    <x v="3"/>
    <s v="Jeans Trousers"/>
    <n v="4"/>
    <n v="23944"/>
    <n v="95776"/>
    <n v="10"/>
    <n v="0.1"/>
    <n v="86198.399999999994"/>
    <x v="4"/>
    <n v="2"/>
    <x v="2"/>
    <n v="5"/>
    <n v="394393"/>
  </r>
  <r>
    <s v="ZM-LAG-2023-0801"/>
    <x v="80"/>
    <x v="0"/>
    <s v="Lagos state"/>
    <x v="0"/>
    <s v="Halima Ojo"/>
    <s v="07055829321"/>
    <x v="0"/>
    <s v="Wireless Earbuds"/>
    <n v="19"/>
    <n v="316526"/>
    <n v="6013994"/>
    <s v="N/A"/>
    <n v="0"/>
    <n v="6013994"/>
    <x v="0"/>
    <n v="5"/>
    <x v="1"/>
    <n v="144"/>
    <n v="313112"/>
  </r>
  <r>
    <s v="ZM-LAG-2024-0890"/>
    <x v="294"/>
    <x v="0"/>
    <s v="Lagos state"/>
    <x v="0"/>
    <s v="Adaeze Ojo"/>
    <s v="N/A"/>
    <x v="1"/>
    <s v="Tomato Paste 800g"/>
    <n v="3"/>
    <n v="20151"/>
    <n v="60453"/>
    <n v="10"/>
    <n v="0.1"/>
    <n v="54407.7"/>
    <x v="1"/>
    <n v="5"/>
    <x v="0"/>
    <n v="59"/>
    <n v="1470487"/>
  </r>
  <r>
    <s v="ZM-LAG-2023-0955"/>
    <x v="295"/>
    <x v="0"/>
    <s v="Lagos state"/>
    <x v="0"/>
    <s v="Musa Ojo"/>
    <s v="07017316042"/>
    <x v="0"/>
    <s v="iPhone 14"/>
    <n v="14"/>
    <n v="252930"/>
    <n v="3541020"/>
    <n v="15"/>
    <n v="0.15"/>
    <n v="3009867"/>
    <x v="1"/>
    <n v="2"/>
    <x v="1"/>
    <n v="154"/>
    <n v="458369"/>
  </r>
  <r>
    <s v="ZM-LAG-2024-0634"/>
    <x v="120"/>
    <x v="0"/>
    <s v="Lagos state"/>
    <x v="0"/>
    <s v="Remi Abubakar"/>
    <s v="N/A"/>
    <x v="2"/>
    <s v="Perfume 100ml"/>
    <n v="6"/>
    <n v="16705"/>
    <n v="100230"/>
    <n v="10"/>
    <n v="0.1"/>
    <n v="90207"/>
    <x v="4"/>
    <n v="2"/>
    <x v="0"/>
    <n v="198"/>
    <n v="1470487"/>
  </r>
  <r>
    <s v="ZM-LAG-2023-0325"/>
    <x v="176"/>
    <x v="0"/>
    <s v="Lagos state"/>
    <x v="1"/>
    <s v="Hakeem Dada"/>
    <s v="09056544270"/>
    <x v="4"/>
    <s v="Blender 1.5L"/>
    <n v="20"/>
    <n v="173935"/>
    <n v="3478700"/>
    <n v="15"/>
    <n v="0.15"/>
    <n v="2956895"/>
    <x v="4"/>
    <n v="3"/>
    <x v="1"/>
    <n v="10"/>
    <n v="394393"/>
  </r>
  <r>
    <s v="ZM-LAG-2024-0664"/>
    <x v="296"/>
    <x v="0"/>
    <s v="Lagos state"/>
    <x v="1"/>
    <s v="Ngozi Adeyemi"/>
    <s v="07039161475"/>
    <x v="3"/>
    <s v="Ankara Fabric 6yds"/>
    <n v="1"/>
    <n v="14807"/>
    <n v="14807"/>
    <n v="0"/>
    <n v="0"/>
    <n v="14807"/>
    <x v="4"/>
    <n v="1"/>
    <x v="1"/>
    <n v="40"/>
    <n v="744194"/>
  </r>
  <r>
    <s v="ZM-LAG-2024-0052"/>
    <x v="220"/>
    <x v="0"/>
    <s v="Lagos state"/>
    <x v="2"/>
    <s v="Yetunde Garba"/>
    <s v="09130517835"/>
    <x v="1"/>
    <s v="Semovita 5kg"/>
    <n v="16"/>
    <n v="19972"/>
    <n v="319552"/>
    <n v="0"/>
    <n v="0"/>
    <n v="319552"/>
    <x v="4"/>
    <n v="4"/>
    <x v="0"/>
    <n v="149"/>
    <n v="313112"/>
  </r>
  <r>
    <s v="ZM-LAG-2023-0921"/>
    <x v="220"/>
    <x v="0"/>
    <s v="Lagos state"/>
    <x v="1"/>
    <s v="Aisha Eze"/>
    <s v="09071887143"/>
    <x v="2"/>
    <s v="Lip Balm Set"/>
    <n v="16"/>
    <n v="5431"/>
    <n v="86896"/>
    <n v="10"/>
    <n v="0.1"/>
    <n v="78206.399999999994"/>
    <x v="4"/>
    <n v="4"/>
    <x v="1"/>
    <n v="151"/>
    <n v="458369"/>
  </r>
  <r>
    <s v="ZM-LAG-2024-1020"/>
    <x v="297"/>
    <x v="0"/>
    <s v="Lagos state"/>
    <x v="2"/>
    <s v="Fatima Eze"/>
    <s v="09185276371"/>
    <x v="2"/>
    <s v="Lip Balm Set"/>
    <n v="9"/>
    <n v="11849"/>
    <n v="106641"/>
    <s v="N/A"/>
    <n v="0"/>
    <n v="106641"/>
    <x v="3"/>
    <s v="N/A"/>
    <x v="0"/>
    <n v="74"/>
    <n v="394393"/>
  </r>
  <r>
    <s v="ZM-LAG-2024-0958"/>
    <x v="129"/>
    <x v="0"/>
    <s v="Lagos state"/>
    <x v="1"/>
    <s v="Ifeanyi Suleiman"/>
    <s v="08153484070"/>
    <x v="4"/>
    <s v="Chest Freezer 200L"/>
    <n v="10"/>
    <n v="124503"/>
    <n v="1245030"/>
    <n v="5"/>
    <n v="0.05"/>
    <n v="1182778.5"/>
    <x v="0"/>
    <n v="3"/>
    <x v="0"/>
    <n v="184"/>
    <n v="394393"/>
  </r>
  <r>
    <s v="ZM-LAG-2023-0273"/>
    <x v="124"/>
    <x v="0"/>
    <s v="Lagos state"/>
    <x v="0"/>
    <s v="Chiamaka Yusuf"/>
    <s v="N/A"/>
    <x v="0"/>
    <s v="DSTV Decoder"/>
    <n v="6"/>
    <n v="345383"/>
    <n v="2072298"/>
    <n v="10"/>
    <n v="0.1"/>
    <n v="1865068.2"/>
    <x v="2"/>
    <n v="3"/>
    <x v="1"/>
    <n v="163"/>
    <n v="744194"/>
  </r>
  <r>
    <s v="ZM-LAG-2024-1098"/>
    <x v="298"/>
    <x v="0"/>
    <s v="Lagos state"/>
    <x v="1"/>
    <s v="Segun Garba"/>
    <s v="08041722456"/>
    <x v="2"/>
    <s v="Foundation Kit"/>
    <n v="19"/>
    <n v="8991"/>
    <n v="170829"/>
    <n v="5"/>
    <n v="0.05"/>
    <n v="162287.54999999999"/>
    <x v="2"/>
    <n v="2"/>
    <x v="1"/>
    <n v="81"/>
    <n v="1470487"/>
  </r>
  <r>
    <s v="ZM-LAG-2024-1054"/>
    <x v="299"/>
    <x v="0"/>
    <s v="Lagos state"/>
    <x v="0"/>
    <s v="Chiamaka Adelaja"/>
    <s v="09154260904"/>
    <x v="0"/>
    <s v="Samsung TV 43&quot;"/>
    <n v="15"/>
    <n v="156027"/>
    <n v="2340405"/>
    <n v="20"/>
    <n v="0.2"/>
    <n v="1872324"/>
    <x v="0"/>
    <n v="3"/>
    <x v="0"/>
    <n v="11"/>
    <n v="394393"/>
  </r>
  <r>
    <s v="ZM-LAG-2023-0471"/>
    <x v="300"/>
    <x v="0"/>
    <s v="Lagos state"/>
    <x v="2"/>
    <s v="Yetunde Dada"/>
    <s v="08080270865"/>
    <x v="3"/>
    <s v="Men's Agbada"/>
    <n v="3"/>
    <n v="6009"/>
    <n v="18027"/>
    <n v="0"/>
    <n v="0"/>
    <n v="18027"/>
    <x v="3"/>
    <n v="5"/>
    <x v="0"/>
    <n v="122"/>
    <n v="1470487"/>
  </r>
  <r>
    <s v="ZM-LAG-2023-0039"/>
    <x v="301"/>
    <x v="0"/>
    <s v="Lagos state"/>
    <x v="0"/>
    <s v="Ifeanyi Bello"/>
    <s v="07040885967"/>
    <x v="0"/>
    <s v="iPhone 14"/>
    <n v="7"/>
    <n v="340525"/>
    <n v="2383675"/>
    <n v="5"/>
    <n v="0.05"/>
    <n v="2264491.25"/>
    <x v="4"/>
    <n v="3"/>
    <x v="1"/>
    <n v="5"/>
    <n v="313112"/>
  </r>
  <r>
    <s v="ZM-LAG-2023-0695"/>
    <x v="139"/>
    <x v="0"/>
    <s v="Lagos state"/>
    <x v="1"/>
    <s v="Musa Eze"/>
    <s v="09058880421"/>
    <x v="3"/>
    <s v="Ankara Fabric 6yds"/>
    <n v="15"/>
    <n v="5412"/>
    <n v="81180"/>
    <n v="0"/>
    <n v="0"/>
    <n v="81180"/>
    <x v="0"/>
    <n v="1"/>
    <x v="1"/>
    <n v="106"/>
    <n v="1470487"/>
  </r>
  <r>
    <s v="ZM-LAG-2024-0182"/>
    <x v="302"/>
    <x v="0"/>
    <s v="Lagos state"/>
    <x v="2"/>
    <s v="Chiamaka Ojo"/>
    <s v="08013100576"/>
    <x v="3"/>
    <s v="Corporate Shirt"/>
    <n v="8"/>
    <n v="8747"/>
    <n v="69976"/>
    <n v="5"/>
    <n v="0.05"/>
    <n v="66477.2"/>
    <x v="3"/>
    <n v="0"/>
    <x v="1"/>
    <n v="94"/>
    <n v="313112"/>
  </r>
  <r>
    <s v="ZM-LAG-2023-0969"/>
    <x v="303"/>
    <x v="0"/>
    <s v="Lagos state"/>
    <x v="1"/>
    <s v="Damilola Dada"/>
    <s v="09180559846"/>
    <x v="0"/>
    <s v="Bluetooth Speaker"/>
    <n v="13"/>
    <n v="331936"/>
    <n v="4315168"/>
    <s v="N/A"/>
    <n v="0"/>
    <n v="4315168"/>
    <x v="3"/>
    <s v="N/A"/>
    <x v="1"/>
    <n v="21"/>
    <n v="313112"/>
  </r>
  <r>
    <s v="ZM-LAG-2024-0814"/>
    <x v="304"/>
    <x v="0"/>
    <s v="Lagos state"/>
    <x v="1"/>
    <s v="Fatima Okafor"/>
    <s v="07035904207"/>
    <x v="2"/>
    <s v="Foundation Kit"/>
    <n v="14"/>
    <n v="4985"/>
    <n v="69790"/>
    <n v="0"/>
    <n v="0"/>
    <n v="69790"/>
    <x v="2"/>
    <n v="3"/>
    <x v="1"/>
    <n v="169"/>
    <n v="1470487"/>
  </r>
  <r>
    <s v="ZM-LAG-2023-0749"/>
    <x v="305"/>
    <x v="0"/>
    <s v="Lagos state"/>
    <x v="1"/>
    <s v="Zainab Obi"/>
    <s v="N/A"/>
    <x v="3"/>
    <s v="Men's Agbada"/>
    <n v="17"/>
    <n v="43289"/>
    <n v="735913"/>
    <n v="20"/>
    <n v="0.2"/>
    <n v="588730.4"/>
    <x v="0"/>
    <n v="2"/>
    <x v="1"/>
    <n v="156"/>
    <n v="394393"/>
  </r>
  <r>
    <s v="ZM-LAG-2023-0305"/>
    <x v="306"/>
    <x v="0"/>
    <s v="Lagos state"/>
    <x v="2"/>
    <s v="Nkechi Yusuf"/>
    <s v="07043007935"/>
    <x v="0"/>
    <s v="Laptop HP 250"/>
    <n v="7"/>
    <n v="256067"/>
    <n v="1792469"/>
    <s v="N/A"/>
    <n v="0"/>
    <n v="1792469"/>
    <x v="0"/>
    <n v="4"/>
    <x v="1"/>
    <n v="25"/>
    <n v="313112"/>
  </r>
  <r>
    <s v="ZM-LAG-2024-0692"/>
    <x v="307"/>
    <x v="0"/>
    <s v="Lagos state"/>
    <x v="2"/>
    <s v="Nneka Suleiman"/>
    <s v="08188083792"/>
    <x v="1"/>
    <s v="Milk Powder 400g"/>
    <n v="20"/>
    <n v="15929"/>
    <n v="318580"/>
    <n v="20"/>
    <n v="0.2"/>
    <n v="254864"/>
    <x v="0"/>
    <n v="4"/>
    <x v="0"/>
    <n v="180"/>
    <n v="1470487"/>
  </r>
  <r>
    <s v="ZM-LAG-2024-0644"/>
    <x v="308"/>
    <x v="0"/>
    <s v="Lagos state"/>
    <x v="2"/>
    <s v="Yetunde Eze"/>
    <s v="09083106438"/>
    <x v="1"/>
    <s v="Tomato Paste 800g"/>
    <n v="1"/>
    <n v="6882"/>
    <n v="6882"/>
    <n v="0"/>
    <n v="0"/>
    <n v="6882"/>
    <x v="2"/>
    <n v="3"/>
    <x v="0"/>
    <n v="157"/>
    <n v="458369"/>
  </r>
  <r>
    <s v="ZM-LAG-2023-0847"/>
    <x v="309"/>
    <x v="0"/>
    <s v="Lagos state"/>
    <x v="1"/>
    <s v="Ifeanyi Bello"/>
    <s v="08161452687"/>
    <x v="0"/>
    <s v="iPhone 14"/>
    <n v="10"/>
    <n v="168468"/>
    <n v="1684680"/>
    <n v="0"/>
    <n v="0"/>
    <n v="1684680"/>
    <x v="4"/>
    <n v="3"/>
    <x v="1"/>
    <n v="139"/>
    <n v="458369"/>
  </r>
  <r>
    <s v="ZM-LAG-2024-0900"/>
    <x v="226"/>
    <x v="0"/>
    <s v="Lagos state"/>
    <x v="0"/>
    <s v="Tunde Eze"/>
    <s v="09161354247"/>
    <x v="1"/>
    <s v="Indomie Carton"/>
    <n v="6"/>
    <n v="9316"/>
    <n v="55896"/>
    <n v="0"/>
    <n v="0"/>
    <n v="55896"/>
    <x v="4"/>
    <s v="N/A"/>
    <x v="2"/>
    <n v="52"/>
    <n v="1470487"/>
  </r>
  <r>
    <s v="ZM-LAG-2024-0964"/>
    <x v="310"/>
    <x v="0"/>
    <s v="Lagos state"/>
    <x v="0"/>
    <s v="Esther Adeyemi"/>
    <s v="N/A"/>
    <x v="4"/>
    <s v="Water Dispenser"/>
    <n v="6"/>
    <n v="121312"/>
    <n v="727872"/>
    <n v="10"/>
    <n v="0.1"/>
    <n v="655084.80000000005"/>
    <x v="0"/>
    <n v="1"/>
    <x v="1"/>
    <n v="40"/>
    <n v="458369"/>
  </r>
  <r>
    <s v="ZM-LAG-2024-0710"/>
    <x v="311"/>
    <x v="0"/>
    <s v="Lagos state"/>
    <x v="0"/>
    <s v="Halima Obi"/>
    <s v="09141417664"/>
    <x v="2"/>
    <s v="Face Cream SPF30"/>
    <n v="18"/>
    <n v="4676"/>
    <n v="84168"/>
    <n v="15"/>
    <n v="0.15"/>
    <n v="71542.8"/>
    <x v="0"/>
    <n v="5"/>
    <x v="2"/>
    <n v="74"/>
    <n v="744194"/>
  </r>
  <r>
    <s v="ZM-LAG-2023-0219"/>
    <x v="312"/>
    <x v="0"/>
    <s v="Lagos state"/>
    <x v="0"/>
    <s v="Bola Dada"/>
    <s v="N/A"/>
    <x v="3"/>
    <s v="Men's Agbada"/>
    <n v="15"/>
    <n v="34000"/>
    <n v="510000"/>
    <n v="10"/>
    <n v="0.1"/>
    <n v="459000"/>
    <x v="3"/>
    <n v="1"/>
    <x v="0"/>
    <n v="109"/>
    <n v="394393"/>
  </r>
  <r>
    <s v="ZM-LAG-2024-1060"/>
    <x v="313"/>
    <x v="0"/>
    <s v="Lagos state"/>
    <x v="0"/>
    <s v="Uche Osei"/>
    <s v="09116948541"/>
    <x v="1"/>
    <s v="Semovita 5kg"/>
    <n v="11"/>
    <n v="12994"/>
    <n v="142934"/>
    <s v="N/A"/>
    <n v="0"/>
    <n v="142934"/>
    <x v="2"/>
    <n v="3"/>
    <x v="0"/>
    <n v="7"/>
    <n v="313112"/>
  </r>
  <r>
    <s v="ZM-LAG-2024-0330"/>
    <x v="314"/>
    <x v="0"/>
    <s v="Lagos state"/>
    <x v="2"/>
    <s v="Amara Obi"/>
    <s v="07097234140"/>
    <x v="0"/>
    <s v="Samsung TV 43&quot;"/>
    <n v="3"/>
    <n v="129588"/>
    <n v="388764"/>
    <n v="20"/>
    <n v="0.2"/>
    <n v="311011.20000000001"/>
    <x v="2"/>
    <n v="5"/>
    <x v="1"/>
    <n v="85"/>
    <n v="458369"/>
  </r>
  <r>
    <s v="ZM-LAG-2023-0363"/>
    <x v="315"/>
    <x v="0"/>
    <s v="Lagos state"/>
    <x v="1"/>
    <s v="Zainab Osei"/>
    <s v="N/A"/>
    <x v="1"/>
    <s v="Semovita 5kg"/>
    <n v="20"/>
    <n v="18252"/>
    <n v="365040"/>
    <n v="15"/>
    <n v="0.15"/>
    <n v="310284"/>
    <x v="1"/>
    <n v="5"/>
    <x v="0"/>
    <n v="178"/>
    <n v="1470487"/>
  </r>
  <r>
    <s v="ZM-LAG-2023-0441"/>
    <x v="301"/>
    <x v="0"/>
    <s v="Lagos state"/>
    <x v="1"/>
    <s v="Hakeem Suleiman"/>
    <s v="N/A"/>
    <x v="3"/>
    <s v="Jeans Trousers"/>
    <n v="4"/>
    <n v="18077"/>
    <n v="72308"/>
    <n v="5"/>
    <n v="0.05"/>
    <n v="68692.600000000006"/>
    <x v="0"/>
    <n v="4"/>
    <x v="1"/>
    <n v="128"/>
    <n v="458369"/>
  </r>
  <r>
    <s v="ZM-LAG-2023-0213"/>
    <x v="316"/>
    <x v="0"/>
    <s v="Lagos state"/>
    <x v="0"/>
    <s v="Sade Aliyu"/>
    <s v="09195564277"/>
    <x v="2"/>
    <s v="Nivea Body Lotion"/>
    <n v="7"/>
    <n v="10885"/>
    <n v="76195"/>
    <n v="0"/>
    <n v="0"/>
    <n v="76195"/>
    <x v="3"/>
    <n v="3"/>
    <x v="0"/>
    <n v="180"/>
    <n v="313112"/>
  </r>
  <r>
    <s v="ZM-LAG-2023-0819"/>
    <x v="235"/>
    <x v="0"/>
    <s v="Lagos state"/>
    <x v="1"/>
    <s v="Zainab Garba"/>
    <s v="N/A"/>
    <x v="4"/>
    <s v="Gas Cooker 4-burner"/>
    <n v="9"/>
    <n v="161285"/>
    <n v="1451565"/>
    <n v="0"/>
    <n v="0"/>
    <n v="1451565"/>
    <x v="2"/>
    <n v="5"/>
    <x v="1"/>
    <n v="44"/>
    <n v="394393"/>
  </r>
  <r>
    <s v="ZM-LAG-2023-0285"/>
    <x v="317"/>
    <x v="0"/>
    <s v="Lagos state"/>
    <x v="0"/>
    <s v="Musa Nwachukwu"/>
    <s v="N/A"/>
    <x v="1"/>
    <s v="Rice 25kg"/>
    <n v="1"/>
    <n v="22989"/>
    <n v="22989"/>
    <n v="10"/>
    <n v="0.1"/>
    <n v="20690.099999999999"/>
    <x v="3"/>
    <n v="3"/>
    <x v="1"/>
    <n v="37"/>
    <n v="744194"/>
  </r>
  <r>
    <s v="ZM-LAG-2023-0619"/>
    <x v="318"/>
    <x v="0"/>
    <s v="Lagos state"/>
    <x v="0"/>
    <s v="Kemi Garba"/>
    <s v="08025188734"/>
    <x v="2"/>
    <s v="Face Cream SPF30"/>
    <n v="13"/>
    <n v="2531"/>
    <n v="32903"/>
    <n v="20"/>
    <n v="0.2"/>
    <n v="26322.400000000001"/>
    <x v="3"/>
    <n v="5"/>
    <x v="0"/>
    <n v="176"/>
    <n v="458369"/>
  </r>
  <r>
    <s v="ZM-LAG-2024-0122"/>
    <x v="284"/>
    <x v="0"/>
    <s v="Lagos state"/>
    <x v="1"/>
    <s v="Emeka Musa"/>
    <s v="08061338023"/>
    <x v="0"/>
    <s v="Bluetooth Speaker"/>
    <n v="18"/>
    <n v="269111"/>
    <n v="4843998"/>
    <n v="0"/>
    <n v="0"/>
    <n v="4843998"/>
    <x v="4"/>
    <n v="5"/>
    <x v="0"/>
    <n v="61"/>
    <n v="394393"/>
  </r>
  <r>
    <s v="ZM-LAG-2023-0073"/>
    <x v="146"/>
    <x v="0"/>
    <s v="Lagos state"/>
    <x v="2"/>
    <s v="Femi Yusuf"/>
    <s v="09150237208"/>
    <x v="3"/>
    <s v="Ankara Fabric 6yds"/>
    <n v="1"/>
    <n v="10683"/>
    <n v="10683"/>
    <n v="20"/>
    <n v="0.2"/>
    <n v="8546.4"/>
    <x v="1"/>
    <n v="3"/>
    <x v="0"/>
    <n v="120"/>
    <n v="1470487"/>
  </r>
  <r>
    <s v="ZM-LAG-2024-0970"/>
    <x v="319"/>
    <x v="0"/>
    <s v="Lagos state"/>
    <x v="0"/>
    <s v="Aisha Garba"/>
    <s v="08071160970"/>
    <x v="3"/>
    <s v="T-Shirt Pack x3"/>
    <n v="13"/>
    <n v="27199"/>
    <n v="353587"/>
    <s v="N/A"/>
    <n v="0"/>
    <n v="353587"/>
    <x v="0"/>
    <n v="5"/>
    <x v="1"/>
    <n v="13"/>
    <n v="313112"/>
  </r>
  <r>
    <s v="ZM-LAG-2023-0599"/>
    <x v="21"/>
    <x v="0"/>
    <s v="Lagos state"/>
    <x v="0"/>
    <s v="Damilola Obi"/>
    <s v="08111907415"/>
    <x v="1"/>
    <s v="Rice 25kg"/>
    <n v="11"/>
    <n v="17224"/>
    <n v="189464"/>
    <n v="0"/>
    <n v="0"/>
    <n v="189464"/>
    <x v="4"/>
    <n v="1"/>
    <x v="1"/>
    <n v="167"/>
    <n v="313112"/>
  </r>
  <r>
    <s v="ZM-LAG-2023-0191"/>
    <x v="167"/>
    <x v="0"/>
    <s v="Lagos state"/>
    <x v="1"/>
    <s v="Remi Adelaja"/>
    <s v="07024826245"/>
    <x v="1"/>
    <s v="Sugar 2kg"/>
    <n v="3"/>
    <n v="5752"/>
    <n v="17256"/>
    <s v="N/A"/>
    <n v="0"/>
    <n v="17256"/>
    <x v="2"/>
    <n v="4"/>
    <x v="1"/>
    <n v="92"/>
    <n v="458369"/>
  </r>
  <r>
    <s v="ZM-LAG-2024-0294"/>
    <x v="37"/>
    <x v="0"/>
    <s v="Lagos state"/>
    <x v="0"/>
    <s v="Damilola Garba"/>
    <s v="09193800137"/>
    <x v="3"/>
    <s v="Corporate Shirt"/>
    <n v="12"/>
    <n v="23261"/>
    <n v="279132"/>
    <n v="15"/>
    <n v="0.15"/>
    <n v="237262.2"/>
    <x v="0"/>
    <s v="N/A"/>
    <x v="1"/>
    <n v="99"/>
    <n v="458369"/>
  </r>
  <r>
    <s v="ZM-LAG-2023-0705"/>
    <x v="290"/>
    <x v="0"/>
    <s v="Lagos state"/>
    <x v="0"/>
    <s v="Olu Adeleke"/>
    <s v="08096714228"/>
    <x v="2"/>
    <s v="Face Cream SPF30"/>
    <n v="1"/>
    <n v="7684"/>
    <n v="7684"/>
    <n v="0"/>
    <n v="0"/>
    <n v="7684"/>
    <x v="4"/>
    <n v="2"/>
    <x v="1"/>
    <n v="79"/>
    <n v="313112"/>
  </r>
  <r>
    <s v="ZM-LAG-2024-0104"/>
    <x v="320"/>
    <x v="0"/>
    <s v="Lagos state"/>
    <x v="1"/>
    <s v="Adaeze Ibe"/>
    <s v="08085886408"/>
    <x v="0"/>
    <s v="Power Bank 20000mAh"/>
    <n v="8"/>
    <n v="168139"/>
    <n v="1345112"/>
    <n v="10"/>
    <n v="0.1"/>
    <n v="1210600.8"/>
    <x v="1"/>
    <n v="2"/>
    <x v="2"/>
    <n v="29"/>
    <n v="394393"/>
  </r>
  <r>
    <s v="ZM-LAG-2023-0097"/>
    <x v="150"/>
    <x v="0"/>
    <s v="Lagos state"/>
    <x v="2"/>
    <s v="Adaeze Aliyu"/>
    <s v="08174291599"/>
    <x v="0"/>
    <s v="iPhone 14"/>
    <n v="13"/>
    <n v="182320"/>
    <n v="2370160"/>
    <n v="0"/>
    <n v="0"/>
    <n v="2370160"/>
    <x v="3"/>
    <n v="1"/>
    <x v="1"/>
    <n v="93"/>
    <n v="1470487"/>
  </r>
  <r>
    <s v="ZM-LAG-2023-0413"/>
    <x v="226"/>
    <x v="0"/>
    <s v="Lagos state"/>
    <x v="1"/>
    <s v="Segun Nwachukwu"/>
    <s v="08185686398"/>
    <x v="1"/>
    <s v="Milk Powder 400g"/>
    <n v="11"/>
    <n v="6060"/>
    <n v="66660"/>
    <n v="0"/>
    <n v="0"/>
    <n v="66660"/>
    <x v="4"/>
    <n v="2"/>
    <x v="1"/>
    <n v="46"/>
    <n v="1470487"/>
  </r>
  <r>
    <s v="ZM-LAG-2024-0278"/>
    <x v="204"/>
    <x v="0"/>
    <s v="Lagos state"/>
    <x v="1"/>
    <s v="Ifeanyi Chukwu"/>
    <s v="07092266282"/>
    <x v="4"/>
    <s v="Iron Box 2000W"/>
    <n v="11"/>
    <n v="51653"/>
    <n v="568183"/>
    <n v="15"/>
    <n v="0.15"/>
    <n v="482955.55"/>
    <x v="2"/>
    <n v="4"/>
    <x v="0"/>
    <n v="200"/>
    <n v="458369"/>
  </r>
  <r>
    <s v="ZM-LAG-2024-0800"/>
    <x v="116"/>
    <x v="0"/>
    <s v="Lagos state"/>
    <x v="2"/>
    <s v="Chiamaka Adeleke"/>
    <s v="08078703915"/>
    <x v="1"/>
    <s v="Cooking Oil 5L"/>
    <n v="14"/>
    <n v="7660"/>
    <n v="107240"/>
    <n v="5"/>
    <n v="0.05"/>
    <n v="101878"/>
    <x v="3"/>
    <s v="N/A"/>
    <x v="1"/>
    <n v="46"/>
    <n v="744194"/>
  </r>
  <r>
    <s v="ZM-LAG-2024-0150"/>
    <x v="321"/>
    <x v="0"/>
    <s v="Lagos state"/>
    <x v="2"/>
    <s v="Tobi Osei"/>
    <s v="08176091781"/>
    <x v="3"/>
    <s v="Ankara Fabric 6yds"/>
    <n v="14"/>
    <n v="43532"/>
    <n v="609448"/>
    <n v="0"/>
    <n v="0"/>
    <n v="609448"/>
    <x v="4"/>
    <n v="4"/>
    <x v="1"/>
    <n v="79"/>
    <n v="458369"/>
  </r>
  <r>
    <s v="ZM-LAG-2023-0393"/>
    <x v="293"/>
    <x v="0"/>
    <s v="Lagos state"/>
    <x v="1"/>
    <s v="Tobi Chukwu"/>
    <s v="08022517871"/>
    <x v="0"/>
    <s v="Bluetooth Speaker"/>
    <n v="1"/>
    <n v="344721"/>
    <n v="344721"/>
    <n v="0"/>
    <n v="0"/>
    <n v="344721"/>
    <x v="3"/>
    <n v="3"/>
    <x v="1"/>
    <n v="11"/>
    <n v="313112"/>
  </r>
  <r>
    <s v="ZM-LAG-2024-0274"/>
    <x v="322"/>
    <x v="0"/>
    <s v="Lagos state"/>
    <x v="2"/>
    <s v="Ngozi Ojo"/>
    <s v="09059338378"/>
    <x v="3"/>
    <s v="T-Shirt Pack x3"/>
    <n v="13"/>
    <n v="4858"/>
    <n v="63154"/>
    <n v="0"/>
    <n v="0"/>
    <n v="63154"/>
    <x v="1"/>
    <n v="4"/>
    <x v="1"/>
    <n v="149"/>
    <n v="313112"/>
  </r>
  <r>
    <s v="ZM-LAG-2023-0247"/>
    <x v="323"/>
    <x v="0"/>
    <s v="Lagos state"/>
    <x v="0"/>
    <s v="Damilola Garba"/>
    <s v="08049126722"/>
    <x v="2"/>
    <s v="Nivea Body Lotion"/>
    <n v="1"/>
    <n v="14290"/>
    <n v="14290"/>
    <n v="0"/>
    <n v="0"/>
    <n v="14290"/>
    <x v="1"/>
    <n v="2"/>
    <x v="1"/>
    <n v="199"/>
    <n v="1470487"/>
  </r>
  <r>
    <s v="ZM-LAG-2024-0976"/>
    <x v="324"/>
    <x v="0"/>
    <s v="Lagos state"/>
    <x v="2"/>
    <s v="Nneka Yusuf"/>
    <s v="09186794695"/>
    <x v="4"/>
    <s v="Water Dispenser"/>
    <n v="1"/>
    <n v="121865"/>
    <n v="121865"/>
    <n v="15"/>
    <n v="0.15"/>
    <n v="103585.25"/>
    <x v="3"/>
    <n v="2"/>
    <x v="0"/>
    <n v="109"/>
    <n v="313112"/>
  </r>
  <r>
    <s v="ZM-LAG-2024-0708"/>
    <x v="119"/>
    <x v="0"/>
    <s v="Lagos state"/>
    <x v="0"/>
    <s v="Amara Adesanya"/>
    <s v="07088963818"/>
    <x v="1"/>
    <s v="Tomato Paste 800g"/>
    <n v="3"/>
    <n v="2140"/>
    <n v="6420"/>
    <n v="5"/>
    <n v="0.05"/>
    <n v="6099"/>
    <x v="3"/>
    <n v="5"/>
    <x v="1"/>
    <n v="145"/>
    <n v="394393"/>
  </r>
  <r>
    <s v="ZM-LAG-2024-0370"/>
    <x v="62"/>
    <x v="0"/>
    <s v="Lagos state"/>
    <x v="1"/>
    <s v="Uche Okafor"/>
    <s v="08144358021"/>
    <x v="0"/>
    <s v="Wireless Earbuds"/>
    <n v="19"/>
    <n v="70806"/>
    <n v="1345314"/>
    <n v="20"/>
    <n v="0.2"/>
    <n v="1076251.2"/>
    <x v="0"/>
    <n v="2"/>
    <x v="0"/>
    <n v="139"/>
    <n v="744194"/>
  </r>
  <r>
    <s v="ZM-LAG-2024-0726"/>
    <x v="14"/>
    <x v="0"/>
    <s v="Lagos state"/>
    <x v="0"/>
    <s v="Zainab Musa"/>
    <s v="08198880638"/>
    <x v="2"/>
    <s v="Perfume 100ml"/>
    <n v="10"/>
    <n v="8173"/>
    <n v="81730"/>
    <s v="N/A"/>
    <n v="0"/>
    <n v="81730"/>
    <x v="2"/>
    <s v="N/A"/>
    <x v="0"/>
    <n v="100"/>
    <n v="458369"/>
  </r>
  <r>
    <s v="ZM-LAG-2024-0878"/>
    <x v="88"/>
    <x v="0"/>
    <s v="Lagos state"/>
    <x v="0"/>
    <s v="Adaeze Suleiman"/>
    <s v="07020909520"/>
    <x v="0"/>
    <s v="Power Bank 20000mAh"/>
    <n v="17"/>
    <n v="252042"/>
    <n v="4284714"/>
    <n v="15"/>
    <n v="0.15"/>
    <n v="3642006.9"/>
    <x v="3"/>
    <n v="5"/>
    <x v="1"/>
    <n v="59"/>
    <n v="1470487"/>
  </r>
  <r>
    <s v="ZM-LAG-2023-0895"/>
    <x v="19"/>
    <x v="0"/>
    <s v="Lagos state"/>
    <x v="1"/>
    <s v="Tunde Osei"/>
    <s v="N/A"/>
    <x v="2"/>
    <s v="Foundation Kit"/>
    <n v="10"/>
    <n v="6153"/>
    <n v="61530"/>
    <n v="0"/>
    <n v="0"/>
    <n v="61530"/>
    <x v="3"/>
    <n v="2"/>
    <x v="0"/>
    <n v="55"/>
    <n v="394393"/>
  </r>
  <r>
    <s v="ZM-LAG-2023-0565"/>
    <x v="325"/>
    <x v="0"/>
    <s v="Lagos state"/>
    <x v="1"/>
    <s v="Ngozi Dada"/>
    <s v="07067274946"/>
    <x v="1"/>
    <s v="Milk Powder 400g"/>
    <n v="5"/>
    <n v="8024"/>
    <n v="40120"/>
    <s v="N/A"/>
    <n v="0"/>
    <n v="40120"/>
    <x v="1"/>
    <n v="6"/>
    <x v="1"/>
    <n v="52"/>
    <n v="1470487"/>
  </r>
  <r>
    <s v="ZM-LAG-2023-0607"/>
    <x v="235"/>
    <x v="0"/>
    <s v="Lagos state"/>
    <x v="0"/>
    <s v="Nkechi Chukwu"/>
    <s v="09083492765"/>
    <x v="2"/>
    <s v="Nivea Body Lotion"/>
    <n v="14"/>
    <n v="7106"/>
    <n v="99484"/>
    <n v="10"/>
    <n v="0.1"/>
    <n v="89535.6"/>
    <x v="3"/>
    <n v="4"/>
    <x v="2"/>
    <n v="127"/>
    <n v="394393"/>
  </r>
  <r>
    <s v="ZM-LAG-2024-0130"/>
    <x v="307"/>
    <x v="0"/>
    <s v="Lagos state"/>
    <x v="0"/>
    <s v="Hakeem Bello"/>
    <s v="07085731895"/>
    <x v="0"/>
    <s v="iPhone 14"/>
    <n v="4"/>
    <n v="59935"/>
    <n v="239740"/>
    <n v="5"/>
    <n v="0.05"/>
    <n v="227753"/>
    <x v="4"/>
    <n v="3"/>
    <x v="1"/>
    <n v="169"/>
    <n v="1470487"/>
  </r>
  <r>
    <s v="ZM-LAG-2024-1048"/>
    <x v="326"/>
    <x v="0"/>
    <s v="Lagos state"/>
    <x v="1"/>
    <s v="Zainab Abubakar"/>
    <s v="09063748842"/>
    <x v="2"/>
    <s v="Nivea Body Lotion"/>
    <n v="3"/>
    <n v="16216"/>
    <n v="48648"/>
    <n v="5"/>
    <n v="0.05"/>
    <n v="46215.6"/>
    <x v="4"/>
    <n v="0"/>
    <x v="1"/>
    <n v="174"/>
    <n v="458369"/>
  </r>
  <r>
    <s v="ZM-LAG-2023-0293"/>
    <x v="242"/>
    <x v="0"/>
    <s v="Lagos state"/>
    <x v="0"/>
    <s v="Remi Okafor"/>
    <s v="N/A"/>
    <x v="0"/>
    <s v="Bluetooth Speaker"/>
    <n v="6"/>
    <n v="242578"/>
    <n v="1455468"/>
    <n v="15"/>
    <n v="0.15"/>
    <n v="1237147.8"/>
    <x v="4"/>
    <n v="2"/>
    <x v="1"/>
    <n v="31"/>
    <n v="394393"/>
  </r>
  <r>
    <s v="ZM-LAG-2024-1042"/>
    <x v="191"/>
    <x v="0"/>
    <s v="Lagos state"/>
    <x v="0"/>
    <s v="Ifeanyi Suleiman"/>
    <s v="07022740057"/>
    <x v="2"/>
    <s v="Perfume 100ml"/>
    <n v="18"/>
    <n v="3322"/>
    <n v="59796"/>
    <n v="20"/>
    <n v="0.2"/>
    <n v="47836.800000000003"/>
    <x v="3"/>
    <n v="4"/>
    <x v="1"/>
    <n v="121"/>
    <n v="1470487"/>
  </r>
  <r>
    <s v="ZM-LAG-2023-0501"/>
    <x v="236"/>
    <x v="0"/>
    <s v="Lagos state"/>
    <x v="0"/>
    <s v="Kemi Adeleke"/>
    <s v="07072028610"/>
    <x v="2"/>
    <s v="Perfume 100ml"/>
    <n v="19"/>
    <n v="14628"/>
    <n v="277932"/>
    <n v="20"/>
    <n v="0.2"/>
    <n v="222345.60000000001"/>
    <x v="4"/>
    <n v="3"/>
    <x v="0"/>
    <n v="46"/>
    <n v="394393"/>
  </r>
  <r>
    <s v="ZM-LAG-2024-0470"/>
    <x v="327"/>
    <x v="0"/>
    <s v="Lagos state"/>
    <x v="2"/>
    <s v="Adaeze Yusuf"/>
    <s v="N/A"/>
    <x v="3"/>
    <s v="Jeans Trousers"/>
    <n v="12"/>
    <n v="32779"/>
    <n v="393348"/>
    <n v="0"/>
    <n v="0"/>
    <n v="393348"/>
    <x v="3"/>
    <n v="5"/>
    <x v="1"/>
    <n v="80"/>
    <n v="1470487"/>
  </r>
  <r>
    <s v="ZM-LAG-2023-0659"/>
    <x v="328"/>
    <x v="0"/>
    <s v="Lagos state"/>
    <x v="0"/>
    <s v="Adaeze Adesanya"/>
    <s v="09148659084"/>
    <x v="3"/>
    <s v="School Uniform Set"/>
    <n v="5"/>
    <n v="11276"/>
    <n v="56380"/>
    <s v="N/A"/>
    <n v="0"/>
    <n v="56380"/>
    <x v="4"/>
    <n v="4"/>
    <x v="1"/>
    <n v="43"/>
    <n v="394393"/>
  </r>
  <r>
    <s v="ZM-LAG-2023-0183"/>
    <x v="329"/>
    <x v="0"/>
    <s v="Lagos state"/>
    <x v="1"/>
    <s v="Aisha Adeleke"/>
    <s v="08180698159"/>
    <x v="3"/>
    <s v="Men's Agbada"/>
    <n v="2"/>
    <n v="34705"/>
    <n v="69410"/>
    <n v="0"/>
    <n v="0"/>
    <n v="69410"/>
    <x v="0"/>
    <n v="1"/>
    <x v="1"/>
    <n v="3"/>
    <n v="394393"/>
  </r>
  <r>
    <s v="ZM-LAG-2023-0051"/>
    <x v="330"/>
    <x v="0"/>
    <s v="Lagos state"/>
    <x v="0"/>
    <s v="Segun Suleiman"/>
    <s v="08192963368"/>
    <x v="3"/>
    <s v="Ankara Fabric 6yds"/>
    <n v="12"/>
    <n v="10437"/>
    <n v="125244"/>
    <n v="5"/>
    <n v="0.05"/>
    <n v="118981.8"/>
    <x v="0"/>
    <n v="2"/>
    <x v="1"/>
    <n v="32"/>
    <n v="313112"/>
  </r>
  <r>
    <s v="ZM-LAG-2024-0400"/>
    <x v="242"/>
    <x v="0"/>
    <s v="Lagos state"/>
    <x v="2"/>
    <s v="Emeka Abubakar"/>
    <s v="N/A"/>
    <x v="1"/>
    <s v="Rice 25kg"/>
    <n v="4"/>
    <n v="7107"/>
    <n v="28428"/>
    <n v="0"/>
    <n v="0"/>
    <n v="28428"/>
    <x v="0"/>
    <s v="N/A"/>
    <x v="1"/>
    <n v="58"/>
    <n v="313112"/>
  </r>
  <r>
    <s v="ZM-LAG-2023-0941"/>
    <x v="160"/>
    <x v="0"/>
    <s v="Lagos state"/>
    <x v="2"/>
    <s v="Damilola Osei"/>
    <s v="08150276848"/>
    <x v="1"/>
    <s v="Tomato Paste 800g"/>
    <n v="12"/>
    <n v="19522"/>
    <n v="234264"/>
    <n v="5"/>
    <n v="0.05"/>
    <n v="222550.8"/>
    <x v="3"/>
    <n v="5"/>
    <x v="1"/>
    <n v="163"/>
    <n v="313112"/>
  </r>
  <r>
    <s v="ZM-LAG-2023-1085"/>
    <x v="314"/>
    <x v="0"/>
    <s v="Lagos state"/>
    <x v="1"/>
    <s v="Ibrahim Adesanya"/>
    <s v="08177504319"/>
    <x v="3"/>
    <s v="Jeans Trousers"/>
    <n v="18"/>
    <n v="9200"/>
    <n v="165600"/>
    <n v="15"/>
    <n v="0.15"/>
    <n v="140760"/>
    <x v="2"/>
    <n v="2"/>
    <x v="1"/>
    <n v="29"/>
    <n v="313112"/>
  </r>
  <r>
    <s v="ZM-LAG-2023-0807"/>
    <x v="331"/>
    <x v="0"/>
    <s v="Lagos state"/>
    <x v="1"/>
    <s v="Chidi Ojo"/>
    <s v="08023564624"/>
    <x v="2"/>
    <s v="Lip Balm Set"/>
    <n v="4"/>
    <n v="2798"/>
    <n v="11192"/>
    <n v="0"/>
    <n v="0"/>
    <n v="11192"/>
    <x v="0"/>
    <n v="1"/>
    <x v="1"/>
    <n v="103"/>
    <n v="458369"/>
  </r>
  <r>
    <s v="ZM-LAG-2023-0701"/>
    <x v="96"/>
    <x v="0"/>
    <s v="Lagos state"/>
    <x v="0"/>
    <s v="Amara Abubakar"/>
    <s v="08119767824"/>
    <x v="3"/>
    <s v="Jeans Trousers"/>
    <n v="1"/>
    <n v="7908"/>
    <n v="7908"/>
    <n v="15"/>
    <n v="0.15"/>
    <n v="6721.8"/>
    <x v="0"/>
    <n v="3"/>
    <x v="1"/>
    <n v="120"/>
    <n v="458369"/>
  </r>
  <r>
    <s v="ZM-LAG-2023-1081"/>
    <x v="140"/>
    <x v="0"/>
    <s v="Lagos state"/>
    <x v="0"/>
    <s v="Segun Okafor"/>
    <s v="07070024384"/>
    <x v="1"/>
    <s v="Indomie Carton"/>
    <n v="19"/>
    <n v="2005"/>
    <n v="38095"/>
    <n v="15"/>
    <n v="0.15"/>
    <n v="32380.75"/>
    <x v="4"/>
    <n v="1"/>
    <x v="1"/>
    <n v="158"/>
    <n v="313112"/>
  </r>
  <r>
    <s v="ZM-LAG-2024-0448"/>
    <x v="236"/>
    <x v="0"/>
    <s v="Lagos state"/>
    <x v="0"/>
    <s v="Tobi Aliyu"/>
    <s v="07013144983"/>
    <x v="4"/>
    <s v="Gas Cooker 4-burner"/>
    <n v="15"/>
    <n v="110718"/>
    <n v="1660770"/>
    <n v="5"/>
    <n v="0.05"/>
    <n v="1577731.5"/>
    <x v="4"/>
    <s v="N/A"/>
    <x v="0"/>
    <n v="135"/>
    <n v="394393"/>
  </r>
  <r>
    <s v="ZM-LAG-2024-0068"/>
    <x v="332"/>
    <x v="0"/>
    <s v="Lagos state"/>
    <x v="0"/>
    <s v="Musa Garba"/>
    <s v="07032633927"/>
    <x v="3"/>
    <s v="Ladies Gown"/>
    <n v="20"/>
    <n v="40437"/>
    <n v="808740"/>
    <s v="N/A"/>
    <n v="0"/>
    <n v="808740"/>
    <x v="0"/>
    <s v="N/A"/>
    <x v="1"/>
    <n v="58"/>
    <n v="313112"/>
  </r>
  <r>
    <s v="ZM-LAG-2023-0539"/>
    <x v="333"/>
    <x v="0"/>
    <s v="Lagos state"/>
    <x v="1"/>
    <s v="Ngozi Adeyemi"/>
    <s v="N/A"/>
    <x v="1"/>
    <s v="Indomie Carton"/>
    <n v="8"/>
    <n v="3138"/>
    <n v="25104"/>
    <n v="20"/>
    <n v="0.2"/>
    <n v="20083.2"/>
    <x v="2"/>
    <n v="3"/>
    <x v="1"/>
    <n v="183"/>
    <n v="458369"/>
  </r>
  <r>
    <s v="ZM-LAG-2024-0138"/>
    <x v="208"/>
    <x v="0"/>
    <s v="Lagos state"/>
    <x v="0"/>
    <s v="Segun Yusuf"/>
    <s v="07044819604"/>
    <x v="1"/>
    <s v="Tomato Paste 800g"/>
    <n v="13"/>
    <n v="20604"/>
    <n v="267852"/>
    <n v="10"/>
    <n v="0.1"/>
    <n v="241066.8"/>
    <x v="3"/>
    <n v="5"/>
    <x v="0"/>
    <n v="4"/>
    <n v="744194"/>
  </r>
  <r>
    <s v="ZM-LAG-2024-0832"/>
    <x v="334"/>
    <x v="0"/>
    <s v="Lagos state"/>
    <x v="0"/>
    <s v="Gbenga Adesanya"/>
    <s v="07040116895"/>
    <x v="4"/>
    <s v="Gas Cooker 4-burner"/>
    <n v="13"/>
    <n v="127292"/>
    <n v="1654796"/>
    <n v="15"/>
    <n v="0.15"/>
    <n v="1406576.6"/>
    <x v="1"/>
    <n v="5"/>
    <x v="1"/>
    <n v="7"/>
    <n v="313112"/>
  </r>
  <r>
    <s v="ZM-LAG-2023-0711"/>
    <x v="335"/>
    <x v="0"/>
    <s v="Lagos state"/>
    <x v="0"/>
    <s v="Hakeem Obi"/>
    <s v="08027810833"/>
    <x v="1"/>
    <s v="Milk Powder 400g"/>
    <n v="12"/>
    <n v="22178"/>
    <n v="266136"/>
    <s v="N/A"/>
    <n v="0"/>
    <n v="266136"/>
    <x v="2"/>
    <n v="5"/>
    <x v="1"/>
    <n v="44"/>
    <n v="394393"/>
  </r>
  <r>
    <s v="ZM-LAG-2023-1043"/>
    <x v="324"/>
    <x v="0"/>
    <s v="Lagos state"/>
    <x v="2"/>
    <s v="Hakeem Eze"/>
    <s v="09150948257"/>
    <x v="1"/>
    <s v="Semovita 5kg"/>
    <n v="16"/>
    <n v="18117"/>
    <n v="289872"/>
    <n v="20"/>
    <n v="0.2"/>
    <n v="231897.60000000001"/>
    <x v="0"/>
    <n v="2"/>
    <x v="1"/>
    <n v="173"/>
    <n v="458369"/>
  </r>
  <r>
    <s v="ZM-LAG-2023-0487"/>
    <x v="336"/>
    <x v="0"/>
    <s v="Lagos state"/>
    <x v="1"/>
    <s v="Esther Osei"/>
    <s v="07082288338"/>
    <x v="3"/>
    <s v="Ladies Gown"/>
    <n v="4"/>
    <n v="23632"/>
    <n v="94528"/>
    <n v="0"/>
    <n v="0"/>
    <n v="94528"/>
    <x v="3"/>
    <n v="5"/>
    <x v="1"/>
    <n v="168"/>
    <n v="458369"/>
  </r>
  <r>
    <s v="ZM-LAG-2023-0357"/>
    <x v="337"/>
    <x v="0"/>
    <s v="Lagos state"/>
    <x v="0"/>
    <s v="Esther Aliyu"/>
    <s v="07072903261"/>
    <x v="2"/>
    <s v="Hair Relaxer Kit"/>
    <n v="9"/>
    <n v="10800"/>
    <n v="97200"/>
    <n v="5"/>
    <n v="0.05"/>
    <n v="92340"/>
    <x v="2"/>
    <n v="1"/>
    <x v="1"/>
    <n v="60"/>
    <n v="744194"/>
  </r>
  <r>
    <s v="ZM-LAG-2023-0443"/>
    <x v="338"/>
    <x v="0"/>
    <s v="Lagos state"/>
    <x v="2"/>
    <s v="Halima Obi"/>
    <s v="09198173123"/>
    <x v="3"/>
    <s v="Jeans Trousers"/>
    <n v="8"/>
    <n v="35288"/>
    <n v="282304"/>
    <n v="5"/>
    <n v="0.05"/>
    <n v="268188.79999999999"/>
    <x v="2"/>
    <n v="7"/>
    <x v="0"/>
    <n v="18"/>
    <n v="458369"/>
  </r>
  <r>
    <s v="ZM-LAG-2024-0842"/>
    <x v="339"/>
    <x v="0"/>
    <s v="Lagos state"/>
    <x v="1"/>
    <s v="Esther Adelaja"/>
    <s v="09114224882"/>
    <x v="0"/>
    <s v="iPhone 14"/>
    <n v="9"/>
    <n v="168700"/>
    <n v="1518300"/>
    <n v="20"/>
    <n v="0.2"/>
    <n v="1214640"/>
    <x v="1"/>
    <n v="1"/>
    <x v="1"/>
    <n v="42"/>
    <n v="458369"/>
  </r>
  <r>
    <s v="ZM-LAG-2024-0992"/>
    <x v="259"/>
    <x v="0"/>
    <s v="Lagos state"/>
    <x v="0"/>
    <s v="Remi Adeleke"/>
    <s v="07017529652"/>
    <x v="4"/>
    <s v="Gas Cooker 4-burner"/>
    <n v="3"/>
    <n v="15080"/>
    <n v="45240"/>
    <n v="0"/>
    <n v="0"/>
    <n v="45240"/>
    <x v="2"/>
    <n v="2"/>
    <x v="0"/>
    <n v="196"/>
    <n v="313112"/>
  </r>
  <r>
    <s v="ZM-LAG-2024-0528"/>
    <x v="299"/>
    <x v="0"/>
    <s v="Lagos state"/>
    <x v="2"/>
    <s v="Esther Dada"/>
    <s v="09180941666"/>
    <x v="4"/>
    <s v="Iron Box 2000W"/>
    <n v="6"/>
    <n v="41193"/>
    <n v="247158"/>
    <n v="10"/>
    <n v="0.1"/>
    <n v="222442.2"/>
    <x v="4"/>
    <n v="1"/>
    <x v="1"/>
    <n v="42"/>
    <n v="394393"/>
  </r>
  <r>
    <s v="ZM-LAG-2023-0761"/>
    <x v="224"/>
    <x v="0"/>
    <s v="Lagos state"/>
    <x v="0"/>
    <s v="Fatima Aliyu"/>
    <s v="07087620704"/>
    <x v="3"/>
    <s v="Jeans Trousers"/>
    <n v="8"/>
    <n v="30364"/>
    <n v="242912"/>
    <n v="15"/>
    <n v="0.15"/>
    <n v="206475.2"/>
    <x v="2"/>
    <s v="N/A"/>
    <x v="1"/>
    <n v="193"/>
    <n v="313112"/>
  </r>
  <r>
    <s v="ZM-LAG-2024-0600"/>
    <x v="143"/>
    <x v="0"/>
    <s v="Lagos state"/>
    <x v="0"/>
    <s v="Gbenga Adelaja"/>
    <s v="N/A"/>
    <x v="3"/>
    <s v="Ankara Fabric 6yds"/>
    <n v="4"/>
    <n v="7824"/>
    <n v="31296"/>
    <s v="N/A"/>
    <n v="0"/>
    <n v="31296"/>
    <x v="2"/>
    <n v="6"/>
    <x v="1"/>
    <n v="97"/>
    <n v="1470487"/>
  </r>
  <r>
    <s v="ZM-LAG-2024-0962"/>
    <x v="183"/>
    <x v="0"/>
    <s v="Lagos state"/>
    <x v="1"/>
    <s v="Esther Adelaja"/>
    <s v="08024076655"/>
    <x v="1"/>
    <s v="Rice 25kg"/>
    <n v="6"/>
    <n v="20217"/>
    <n v="121302"/>
    <n v="10"/>
    <n v="0.1"/>
    <n v="109171.8"/>
    <x v="4"/>
    <n v="5"/>
    <x v="1"/>
    <n v="28"/>
    <n v="744194"/>
  </r>
  <r>
    <s v="ZM-LAG-2024-0932"/>
    <x v="128"/>
    <x v="0"/>
    <s v="Lagos state"/>
    <x v="0"/>
    <s v="Femi Okafor"/>
    <s v="09029382612"/>
    <x v="2"/>
    <s v="Lip Balm Set"/>
    <n v="16"/>
    <n v="17268"/>
    <n v="276288"/>
    <s v="N/A"/>
    <n v="0"/>
    <n v="276288"/>
    <x v="0"/>
    <n v="3"/>
    <x v="2"/>
    <n v="26"/>
    <n v="744194"/>
  </r>
  <r>
    <s v="ZM-LAG-2023-0683"/>
    <x v="95"/>
    <x v="0"/>
    <s v="Lagos state"/>
    <x v="0"/>
    <s v="Kemi Adeyemi"/>
    <s v="07013681512"/>
    <x v="4"/>
    <s v="Standing Fan 18&quot;"/>
    <n v="18"/>
    <n v="168099"/>
    <n v="3025782"/>
    <n v="10"/>
    <n v="0.1"/>
    <n v="2723203.8"/>
    <x v="3"/>
    <n v="5"/>
    <x v="0"/>
    <n v="32"/>
    <n v="313112"/>
  </r>
  <r>
    <s v="ZM-LAG-2024-0608"/>
    <x v="50"/>
    <x v="0"/>
    <s v="Lagos state"/>
    <x v="1"/>
    <s v="Amara Nwachukwu"/>
    <s v="08187392091"/>
    <x v="3"/>
    <s v="Ankara Fabric 6yds"/>
    <n v="19"/>
    <n v="19804"/>
    <n v="376276"/>
    <n v="0"/>
    <n v="0"/>
    <n v="376276"/>
    <x v="3"/>
    <n v="5"/>
    <x v="1"/>
    <n v="123"/>
    <n v="313112"/>
  </r>
  <r>
    <s v="ZM-LAG-2024-0746"/>
    <x v="340"/>
    <x v="0"/>
    <s v="Lagos state"/>
    <x v="2"/>
    <s v="Tobi Garba"/>
    <s v="N/A"/>
    <x v="0"/>
    <s v="DSTV Decoder"/>
    <n v="17"/>
    <n v="38923"/>
    <n v="661691"/>
    <n v="0"/>
    <n v="0"/>
    <n v="661691"/>
    <x v="2"/>
    <n v="0"/>
    <x v="1"/>
    <n v="69"/>
    <n v="458369"/>
  </r>
  <r>
    <s v="ZM-LAG-2023-0521"/>
    <x v="182"/>
    <x v="0"/>
    <s v="Lagos state"/>
    <x v="1"/>
    <s v="Chidi Adesanya"/>
    <s v="08098538069"/>
    <x v="1"/>
    <s v="Indomie Carton"/>
    <n v="17"/>
    <n v="23241"/>
    <n v="395097"/>
    <n v="0"/>
    <n v="0"/>
    <n v="395097"/>
    <x v="4"/>
    <n v="5"/>
    <x v="2"/>
    <n v="195"/>
    <n v="394393"/>
  </r>
  <r>
    <s v="ZM-LAG-2024-1096"/>
    <x v="58"/>
    <x v="0"/>
    <s v="Lagos state"/>
    <x v="2"/>
    <s v="Hakeem Okafor"/>
    <s v="08089578096"/>
    <x v="3"/>
    <s v="Corporate Shirt"/>
    <n v="4"/>
    <n v="42157"/>
    <n v="168628"/>
    <n v="0"/>
    <n v="0"/>
    <n v="168628"/>
    <x v="3"/>
    <n v="1"/>
    <x v="1"/>
    <n v="187"/>
    <n v="744194"/>
  </r>
  <r>
    <s v="ZM-LAG-2023-0561"/>
    <x v="106"/>
    <x v="0"/>
    <s v="Lagos state"/>
    <x v="0"/>
    <s v="Gbenga Okafor"/>
    <s v="09029375073"/>
    <x v="1"/>
    <s v="Milk Powder 400g"/>
    <n v="10"/>
    <n v="14807"/>
    <n v="148070"/>
    <n v="0"/>
    <n v="0"/>
    <n v="148070"/>
    <x v="2"/>
    <n v="2"/>
    <x v="1"/>
    <n v="147"/>
    <n v="313112"/>
  </r>
  <r>
    <s v="ZM-LAG-2024-0884"/>
    <x v="341"/>
    <x v="0"/>
    <s v="Lagos state"/>
    <x v="1"/>
    <s v="Olu Adelaja"/>
    <s v="08018803339"/>
    <x v="3"/>
    <s v="Ladies Gown"/>
    <n v="13"/>
    <n v="14353"/>
    <n v="186589"/>
    <n v="0"/>
    <n v="0"/>
    <n v="186589"/>
    <x v="2"/>
    <n v="2"/>
    <x v="1"/>
    <n v="154"/>
    <n v="1470487"/>
  </r>
  <r>
    <s v="ZM-LAG-2024-0576"/>
    <x v="119"/>
    <x v="0"/>
    <s v="Lagos state"/>
    <x v="0"/>
    <s v="Musa Ibe"/>
    <s v="08171673933"/>
    <x v="3"/>
    <s v="Ladies Gown"/>
    <n v="8"/>
    <n v="3707"/>
    <n v="29656"/>
    <n v="20"/>
    <n v="0.2"/>
    <n v="23724.799999999999"/>
    <x v="4"/>
    <n v="3"/>
    <x v="1"/>
    <n v="96"/>
    <n v="458369"/>
  </r>
  <r>
    <s v="ZM-LAG-2024-0534"/>
    <x v="267"/>
    <x v="0"/>
    <s v="Lagos state"/>
    <x v="0"/>
    <s v="Ngozi Garba"/>
    <s v="09031244038"/>
    <x v="2"/>
    <s v="Perfume 100ml"/>
    <n v="16"/>
    <n v="4514"/>
    <n v="72224"/>
    <n v="0"/>
    <n v="0"/>
    <n v="72224"/>
    <x v="4"/>
    <n v="5"/>
    <x v="1"/>
    <n v="72"/>
    <n v="313112"/>
  </r>
  <r>
    <s v="ZM-LAG-2023-1055"/>
    <x v="270"/>
    <x v="0"/>
    <s v="Lagos state"/>
    <x v="1"/>
    <s v="Sade Aliyu"/>
    <s v="07090656763"/>
    <x v="1"/>
    <s v="Indomie Carton"/>
    <n v="16"/>
    <n v="12252"/>
    <n v="196032"/>
    <n v="0"/>
    <n v="0"/>
    <n v="196032"/>
    <x v="0"/>
    <s v="N/A"/>
    <x v="1"/>
    <n v="47"/>
    <n v="458369"/>
  </r>
  <r>
    <s v="ZM-LAG-2024-0002"/>
    <x v="342"/>
    <x v="0"/>
    <s v="Lagos state"/>
    <x v="2"/>
    <s v="Halima Chukwu"/>
    <s v="09020576383"/>
    <x v="2"/>
    <s v="Hair Relaxer Kit"/>
    <n v="20"/>
    <n v="3079"/>
    <n v="61580"/>
    <n v="0"/>
    <n v="0"/>
    <n v="61580"/>
    <x v="2"/>
    <n v="1"/>
    <x v="0"/>
    <n v="132"/>
    <n v="313112"/>
  </r>
  <r>
    <s v="ZM-LAG-2023-0667"/>
    <x v="275"/>
    <x v="0"/>
    <s v="Lagos state"/>
    <x v="0"/>
    <s v="Femi Adelaja"/>
    <s v="08023228017"/>
    <x v="3"/>
    <s v="Ankara Fabric 6yds"/>
    <n v="12"/>
    <n v="39412"/>
    <n v="472944"/>
    <s v="N/A"/>
    <n v="0"/>
    <n v="472944"/>
    <x v="4"/>
    <n v="1"/>
    <x v="1"/>
    <n v="113"/>
    <n v="313112"/>
  </r>
  <r>
    <s v="ZM-LAG-2024-0336"/>
    <x v="343"/>
    <x v="0"/>
    <s v="Lagos state"/>
    <x v="1"/>
    <s v="Amara Musa"/>
    <s v="09062968985"/>
    <x v="0"/>
    <s v="Bluetooth Speaker"/>
    <n v="16"/>
    <n v="176381"/>
    <n v="2822096"/>
    <n v="0"/>
    <n v="0"/>
    <n v="2822096"/>
    <x v="4"/>
    <n v="4"/>
    <x v="1"/>
    <n v="150"/>
    <n v="394393"/>
  </r>
  <r>
    <s v="ZM-LAG-2023-0361"/>
    <x v="16"/>
    <x v="0"/>
    <s v="Lagos state"/>
    <x v="1"/>
    <s v="Amara Garba"/>
    <s v="07050169346"/>
    <x v="0"/>
    <s v="Bluetooth Speaker"/>
    <n v="6"/>
    <n v="296242"/>
    <n v="1777452"/>
    <n v="5"/>
    <n v="0.05"/>
    <n v="1688579.4"/>
    <x v="0"/>
    <s v="N/A"/>
    <x v="1"/>
    <n v="87"/>
    <n v="458369"/>
  </r>
  <r>
    <s v="ZM-LAG-2023-0375"/>
    <x v="344"/>
    <x v="0"/>
    <s v="Lagos state"/>
    <x v="1"/>
    <s v="Sade Okafor"/>
    <s v="08152984033"/>
    <x v="3"/>
    <s v="T-Shirt Pack x3"/>
    <n v="15"/>
    <n v="10916"/>
    <n v="163740"/>
    <n v="0"/>
    <n v="0"/>
    <n v="163740"/>
    <x v="0"/>
    <n v="4"/>
    <x v="0"/>
    <n v="90"/>
    <n v="394393"/>
  </r>
  <r>
    <s v="ZM-LAG-2023-0797"/>
    <x v="345"/>
    <x v="0"/>
    <s v="Lagos state"/>
    <x v="1"/>
    <s v="Bola Bello"/>
    <s v="N/A"/>
    <x v="0"/>
    <s v="Laptop HP 250"/>
    <n v="10"/>
    <n v="329198"/>
    <n v="3291980"/>
    <n v="20"/>
    <n v="0.2"/>
    <n v="2633584"/>
    <x v="0"/>
    <n v="5"/>
    <x v="1"/>
    <n v="129"/>
    <n v="313112"/>
  </r>
  <r>
    <s v="ZM-LAG-2024-0592"/>
    <x v="346"/>
    <x v="0"/>
    <s v="Lagos state"/>
    <x v="1"/>
    <s v="Kemi Chukwu"/>
    <s v="08092240163"/>
    <x v="4"/>
    <s v="Chest Freezer 200L"/>
    <n v="3"/>
    <n v="146975"/>
    <n v="440925"/>
    <s v="N/A"/>
    <n v="0"/>
    <n v="440925"/>
    <x v="4"/>
    <n v="4"/>
    <x v="1"/>
    <n v="192"/>
    <n v="1470487"/>
  </r>
  <r>
    <s v="ZM-LAG-2024-0850"/>
    <x v="50"/>
    <x v="0"/>
    <s v="Lagos state"/>
    <x v="0"/>
    <s v="Damilola Obi"/>
    <s v="08139244446"/>
    <x v="2"/>
    <s v="Face Cream SPF30"/>
    <n v="17"/>
    <n v="14118"/>
    <n v="240006"/>
    <n v="10"/>
    <n v="0.1"/>
    <n v="216005.4"/>
    <x v="0"/>
    <n v="2"/>
    <x v="1"/>
    <n v="10"/>
    <n v="1470487"/>
  </r>
  <r>
    <s v="ZM-LAG-2023-0481"/>
    <x v="301"/>
    <x v="0"/>
    <s v="Lagos state"/>
    <x v="1"/>
    <s v="Gbenga Chukwu"/>
    <s v="08180032031"/>
    <x v="4"/>
    <s v="Standing Fan 18&quot;"/>
    <n v="8"/>
    <n v="92389"/>
    <n v="739112"/>
    <n v="15"/>
    <n v="0.15"/>
    <n v="628245.19999999995"/>
    <x v="4"/>
    <n v="4"/>
    <x v="1"/>
    <n v="105"/>
    <n v="313112"/>
  </r>
  <r>
    <s v="ZM-LAG-2024-0838"/>
    <x v="347"/>
    <x v="0"/>
    <s v="Lagos state"/>
    <x v="0"/>
    <s v="Chiamaka Musa"/>
    <s v="08123486212"/>
    <x v="2"/>
    <s v="Face Cream SPF30"/>
    <n v="2"/>
    <n v="2847"/>
    <n v="5694"/>
    <s v="N/A"/>
    <n v="0"/>
    <n v="5694"/>
    <x v="4"/>
    <n v="2"/>
    <x v="1"/>
    <n v="135"/>
    <n v="1470487"/>
  </r>
  <r>
    <s v="ZM-LAG-2023-0041"/>
    <x v="344"/>
    <x v="0"/>
    <s v="Lagos state"/>
    <x v="0"/>
    <s v="Segun Adesanya"/>
    <s v="N/A"/>
    <x v="0"/>
    <s v="Wireless Earbuds"/>
    <n v="8"/>
    <n v="48143"/>
    <n v="385144"/>
    <s v="N/A"/>
    <n v="0"/>
    <n v="385144"/>
    <x v="1"/>
    <n v="4"/>
    <x v="0"/>
    <n v="177"/>
    <n v="744194"/>
  </r>
  <r>
    <s v="ZM-LAG-2023-0351"/>
    <x v="348"/>
    <x v="0"/>
    <s v="Lagos state"/>
    <x v="1"/>
    <s v="Ibrahim Adeyemi"/>
    <s v="09012650315"/>
    <x v="1"/>
    <s v="Sugar 2kg"/>
    <n v="18"/>
    <n v="17509"/>
    <n v="315162"/>
    <n v="15"/>
    <n v="0.15"/>
    <n v="267887.7"/>
    <x v="4"/>
    <n v="1"/>
    <x v="2"/>
    <n v="62"/>
    <n v="313112"/>
  </r>
  <r>
    <s v="ZM-LAG-2024-0174"/>
    <x v="121"/>
    <x v="0"/>
    <s v="Lagos state"/>
    <x v="2"/>
    <s v="Esther Obi"/>
    <s v="N/A"/>
    <x v="1"/>
    <s v="Sugar 2kg"/>
    <n v="10"/>
    <n v="20601"/>
    <n v="206010"/>
    <n v="5"/>
    <n v="0.05"/>
    <n v="195709.5"/>
    <x v="4"/>
    <n v="1"/>
    <x v="0"/>
    <n v="199"/>
    <n v="394393"/>
  </r>
  <r>
    <s v="ZM-LAG-2024-0160"/>
    <x v="349"/>
    <x v="0"/>
    <s v="Lagos state"/>
    <x v="0"/>
    <s v="Bola Osei"/>
    <s v="07014136476"/>
    <x v="3"/>
    <s v="Ladies Gown"/>
    <n v="18"/>
    <n v="29124"/>
    <n v="524232"/>
    <n v="20"/>
    <n v="0.2"/>
    <n v="419385.59999999998"/>
    <x v="2"/>
    <n v="3"/>
    <x v="1"/>
    <n v="177"/>
    <n v="744194"/>
  </r>
  <r>
    <s v="ZM-LAG-2024-0250"/>
    <x v="190"/>
    <x v="0"/>
    <s v="Lagos state"/>
    <x v="1"/>
    <s v="Ibrahim Nwachukwu"/>
    <s v="09125686844"/>
    <x v="4"/>
    <s v="Standing Fan 18&quot;"/>
    <n v="13"/>
    <n v="36243"/>
    <n v="471159"/>
    <n v="0"/>
    <n v="0"/>
    <n v="471159"/>
    <x v="3"/>
    <n v="5"/>
    <x v="0"/>
    <n v="70"/>
    <n v="394393"/>
  </r>
  <r>
    <s v="ZM-LAG-2024-0270"/>
    <x v="350"/>
    <x v="0"/>
    <s v="Lagos state"/>
    <x v="0"/>
    <s v="Remi Musa"/>
    <s v="08052065222"/>
    <x v="0"/>
    <s v="Power Bank 20000mAh"/>
    <n v="19"/>
    <n v="219446"/>
    <n v="4169474"/>
    <s v="N/A"/>
    <n v="0"/>
    <n v="4169474"/>
    <x v="0"/>
    <n v="4"/>
    <x v="1"/>
    <n v="137"/>
    <n v="1470487"/>
  </r>
  <r>
    <s v="ZM-LAG-2024-0184"/>
    <x v="351"/>
    <x v="0"/>
    <s v="Lagos state"/>
    <x v="0"/>
    <s v="Fatima Adeyemi"/>
    <s v="07011416778"/>
    <x v="0"/>
    <s v="Wireless Earbuds"/>
    <n v="5"/>
    <n v="195294"/>
    <n v="976470"/>
    <n v="0"/>
    <n v="0"/>
    <n v="976470"/>
    <x v="2"/>
    <n v="1"/>
    <x v="1"/>
    <n v="177"/>
    <n v="458369"/>
  </r>
  <r>
    <s v="ZM-LAG-2023-0043"/>
    <x v="127"/>
    <x v="0"/>
    <s v="Lagos state"/>
    <x v="1"/>
    <s v="Esther Abubakar"/>
    <s v="N/A"/>
    <x v="2"/>
    <s v="Dudu-Osun Soap"/>
    <n v="19"/>
    <n v="7588"/>
    <n v="144172"/>
    <n v="0"/>
    <n v="0"/>
    <n v="144172"/>
    <x v="4"/>
    <n v="4"/>
    <x v="0"/>
    <n v="18"/>
    <n v="458369"/>
  </r>
  <r>
    <s v="ZM-LAG-2023-0081"/>
    <x v="352"/>
    <x v="0"/>
    <s v="Lagos state"/>
    <x v="1"/>
    <s v="Remi Adelaja"/>
    <s v="07089968863"/>
    <x v="1"/>
    <s v="Sugar 2kg"/>
    <n v="15"/>
    <n v="24561"/>
    <n v="368415"/>
    <s v="N/A"/>
    <n v="0"/>
    <n v="368415"/>
    <x v="4"/>
    <n v="7"/>
    <x v="1"/>
    <n v="1"/>
    <n v="313112"/>
  </r>
  <r>
    <s v="ZM-LAG-2023-1049"/>
    <x v="240"/>
    <x v="0"/>
    <s v="Lagos state"/>
    <x v="2"/>
    <s v="Kemi Aliyu"/>
    <s v="08018231695"/>
    <x v="1"/>
    <s v="Milk Powder 400g"/>
    <n v="8"/>
    <n v="9190"/>
    <n v="73520"/>
    <n v="10"/>
    <n v="0.1"/>
    <n v="66168"/>
    <x v="1"/>
    <n v="3"/>
    <x v="2"/>
    <n v="137"/>
    <n v="744194"/>
  </r>
  <r>
    <s v="ZM-LAG-2024-0020"/>
    <x v="257"/>
    <x v="0"/>
    <s v="Lagos state"/>
    <x v="1"/>
    <s v="Tunde Garba"/>
    <s v="08065682626"/>
    <x v="1"/>
    <s v="Cooking Oil 5L"/>
    <n v="18"/>
    <n v="15124"/>
    <n v="272232"/>
    <n v="15"/>
    <n v="0.15"/>
    <n v="231397.2"/>
    <x v="0"/>
    <n v="3"/>
    <x v="1"/>
    <n v="136"/>
    <n v="1470487"/>
  </r>
  <r>
    <s v="ZM-LAG-2023-0843"/>
    <x v="209"/>
    <x v="0"/>
    <s v="Lagos state"/>
    <x v="1"/>
    <s v="Esther Ibe"/>
    <s v="07018897725"/>
    <x v="1"/>
    <s v="Sugar 2kg"/>
    <n v="4"/>
    <n v="20442"/>
    <n v="81768"/>
    <n v="20"/>
    <n v="0.2"/>
    <n v="65414.400000000001"/>
    <x v="4"/>
    <n v="1"/>
    <x v="0"/>
    <n v="105"/>
    <n v="1470487"/>
  </r>
  <r>
    <s v="ZM-LAG-2023-0483"/>
    <x v="267"/>
    <x v="0"/>
    <s v="Lagos state"/>
    <x v="1"/>
    <s v="Ibrahim Adeleke"/>
    <s v="08026051288"/>
    <x v="2"/>
    <s v="Hair Relaxer Kit"/>
    <n v="16"/>
    <n v="17974"/>
    <n v="287584"/>
    <n v="0"/>
    <n v="0"/>
    <n v="287584"/>
    <x v="4"/>
    <n v="3"/>
    <x v="1"/>
    <n v="138"/>
    <n v="394393"/>
  </r>
  <r>
    <s v="ZM-LAG-2024-1036"/>
    <x v="353"/>
    <x v="0"/>
    <s v="Lagos state"/>
    <x v="2"/>
    <s v="Yetunde Chukwu"/>
    <s v="09163073432"/>
    <x v="0"/>
    <s v="Laptop HP 250"/>
    <n v="13"/>
    <n v="75232"/>
    <n v="978016"/>
    <n v="5"/>
    <n v="0.05"/>
    <n v="929115.2"/>
    <x v="3"/>
    <n v="5"/>
    <x v="1"/>
    <n v="133"/>
    <n v="458369"/>
  </r>
  <r>
    <s v="ZM-LAG-2023-0519"/>
    <x v="354"/>
    <x v="0"/>
    <s v="Lagos state"/>
    <x v="1"/>
    <s v="Olu Okafor"/>
    <s v="N/A"/>
    <x v="0"/>
    <s v="Power Bank 20000mAh"/>
    <n v="3"/>
    <n v="105383"/>
    <n v="316149"/>
    <n v="0"/>
    <n v="0"/>
    <n v="316149"/>
    <x v="2"/>
    <n v="3"/>
    <x v="1"/>
    <n v="141"/>
    <n v="458369"/>
  </r>
  <r>
    <s v="ZM-LAG-2024-0188"/>
    <x v="355"/>
    <x v="0"/>
    <s v="Lagos state"/>
    <x v="1"/>
    <s v="Ifeanyi Abubakar"/>
    <s v="08032462726"/>
    <x v="4"/>
    <s v="Iron Box 2000W"/>
    <n v="4"/>
    <n v="164325"/>
    <n v="657300"/>
    <n v="10"/>
    <n v="0.1"/>
    <n v="591570"/>
    <x v="0"/>
    <n v="4"/>
    <x v="2"/>
    <n v="90"/>
    <n v="458369"/>
  </r>
  <r>
    <s v="ZM-LAG-2023-1087"/>
    <x v="356"/>
    <x v="0"/>
    <s v="Lagos state"/>
    <x v="1"/>
    <s v="Remi Yusuf"/>
    <s v="07029405670"/>
    <x v="3"/>
    <s v="School Uniform Set"/>
    <n v="9"/>
    <n v="23508"/>
    <n v="211572"/>
    <n v="10"/>
    <n v="0.1"/>
    <n v="190414.8"/>
    <x v="4"/>
    <n v="4"/>
    <x v="2"/>
    <n v="2"/>
    <n v="458369"/>
  </r>
  <r>
    <s v="ZM-LAG-2023-0241"/>
    <x v="357"/>
    <x v="0"/>
    <s v="Lagos state"/>
    <x v="0"/>
    <s v="Hakeem Eze"/>
    <s v="07058129159"/>
    <x v="4"/>
    <s v="Chest Freezer 200L"/>
    <n v="11"/>
    <n v="85558"/>
    <n v="941138"/>
    <n v="5"/>
    <n v="0.05"/>
    <n v="894081.1"/>
    <x v="4"/>
    <n v="5"/>
    <x v="1"/>
    <n v="136"/>
    <n v="394393"/>
  </r>
  <r>
    <s v="ZM-LAG-2023-0009"/>
    <x v="358"/>
    <x v="0"/>
    <s v="Lagos state"/>
    <x v="0"/>
    <s v="Ngozi Suleiman"/>
    <s v="08032097220"/>
    <x v="1"/>
    <s v="Rice 25kg"/>
    <n v="13"/>
    <n v="16409"/>
    <n v="213317"/>
    <n v="0"/>
    <n v="0"/>
    <n v="213317"/>
    <x v="2"/>
    <n v="5"/>
    <x v="1"/>
    <n v="108"/>
    <n v="1470487"/>
  </r>
  <r>
    <s v="ZM-LAG-2023-1001"/>
    <x v="339"/>
    <x v="0"/>
    <s v="Lagos state"/>
    <x v="1"/>
    <s v="Tunde Okafor"/>
    <s v="08032403250"/>
    <x v="3"/>
    <s v="Ankara Fabric 6yds"/>
    <n v="16"/>
    <n v="11099"/>
    <n v="177584"/>
    <n v="15"/>
    <n v="0.15"/>
    <n v="150946.4"/>
    <x v="4"/>
    <n v="4"/>
    <x v="1"/>
    <n v="113"/>
    <n v="1470487"/>
  </r>
  <r>
    <s v="ZM-LAG-2024-0308"/>
    <x v="174"/>
    <x v="0"/>
    <s v="Lagos state"/>
    <x v="0"/>
    <s v="Chiamaka Chukwu"/>
    <s v="07081530199"/>
    <x v="4"/>
    <s v="Water Dispenser"/>
    <n v="18"/>
    <n v="96672"/>
    <n v="1740096"/>
    <n v="0"/>
    <n v="0"/>
    <n v="1740096"/>
    <x v="4"/>
    <n v="2"/>
    <x v="1"/>
    <n v="158"/>
    <n v="744194"/>
  </r>
  <r>
    <s v="ZM-LAG-2023-1095"/>
    <x v="359"/>
    <x v="0"/>
    <s v="Lagos state"/>
    <x v="0"/>
    <s v="Halima Yusuf"/>
    <s v="07056911526"/>
    <x v="2"/>
    <s v="Nivea Body Lotion"/>
    <n v="19"/>
    <n v="10676"/>
    <n v="202844"/>
    <n v="15"/>
    <n v="0.15"/>
    <n v="172417.4"/>
    <x v="3"/>
    <n v="1"/>
    <x v="1"/>
    <n v="129"/>
    <n v="313112"/>
  </r>
  <r>
    <s v="ZM-LAG-2024-0968"/>
    <x v="360"/>
    <x v="0"/>
    <s v="Lagos state"/>
    <x v="2"/>
    <s v="Aisha Bello"/>
    <s v="08154492673"/>
    <x v="0"/>
    <s v="Bluetooth Speaker"/>
    <n v="20"/>
    <n v="242196"/>
    <n v="4843920"/>
    <n v="0"/>
    <n v="0"/>
    <n v="4843920"/>
    <x v="4"/>
    <n v="3"/>
    <x v="1"/>
    <n v="163"/>
    <n v="744194"/>
  </r>
  <r>
    <s v="ZM-LAG-2023-1065"/>
    <x v="339"/>
    <x v="0"/>
    <s v="Lagos state"/>
    <x v="1"/>
    <s v="Uche Bello"/>
    <s v="N/A"/>
    <x v="0"/>
    <s v="Bluetooth Speaker"/>
    <n v="12"/>
    <n v="280415"/>
    <n v="3364980"/>
    <n v="20"/>
    <n v="0.2"/>
    <n v="2691984"/>
    <x v="2"/>
    <n v="5"/>
    <x v="0"/>
    <n v="14"/>
    <n v="458369"/>
  </r>
  <r>
    <s v="ZM-LAG-2024-0952"/>
    <x v="357"/>
    <x v="0"/>
    <s v="Lagos state"/>
    <x v="2"/>
    <s v="Uche Yusuf"/>
    <s v="N/A"/>
    <x v="0"/>
    <s v="Power Bank 20000mAh"/>
    <n v="5"/>
    <n v="103185"/>
    <n v="515925"/>
    <s v="N/A"/>
    <n v="0"/>
    <n v="515925"/>
    <x v="1"/>
    <s v="N/A"/>
    <x v="0"/>
    <n v="32"/>
    <n v="313112"/>
  </r>
  <r>
    <s v="ZM-LAG-2024-0178"/>
    <x v="361"/>
    <x v="0"/>
    <s v="Lagos state"/>
    <x v="2"/>
    <s v="Segun Eze"/>
    <s v="07011129926"/>
    <x v="0"/>
    <s v="DSTV Decoder"/>
    <n v="7"/>
    <n v="213929"/>
    <n v="1497503"/>
    <n v="10"/>
    <n v="0.1"/>
    <n v="1347752.7"/>
    <x v="3"/>
    <n v="2"/>
    <x v="0"/>
    <n v="15"/>
    <n v="313112"/>
  </r>
  <r>
    <s v="ZM-LAG-2024-0916"/>
    <x v="362"/>
    <x v="0"/>
    <s v="Lagos state"/>
    <x v="1"/>
    <s v="Uche Garba"/>
    <s v="08137347134"/>
    <x v="1"/>
    <s v="Tomato Paste 800g"/>
    <n v="17"/>
    <n v="14555"/>
    <n v="247435"/>
    <s v="N/A"/>
    <n v="0"/>
    <n v="247435"/>
    <x v="2"/>
    <n v="3"/>
    <x v="0"/>
    <n v="184"/>
    <n v="744194"/>
  </r>
  <r>
    <s v="ZM-LAG-2023-0671"/>
    <x v="179"/>
    <x v="0"/>
    <s v="Lagos state"/>
    <x v="0"/>
    <s v="Remi Dada"/>
    <s v="07038734569"/>
    <x v="0"/>
    <s v="Laptop HP 250"/>
    <n v="19"/>
    <n v="115896"/>
    <n v="2202024"/>
    <n v="5"/>
    <n v="0.05"/>
    <n v="2091922.8"/>
    <x v="4"/>
    <n v="5"/>
    <x v="1"/>
    <n v="30"/>
    <n v="394393"/>
  </r>
  <r>
    <s v="ZM-LAG-2024-0808"/>
    <x v="363"/>
    <x v="0"/>
    <s v="Lagos state"/>
    <x v="0"/>
    <s v="Damilola Dada"/>
    <s v="09163813689"/>
    <x v="2"/>
    <s v="Dudu-Osun Soap"/>
    <n v="12"/>
    <n v="1033"/>
    <n v="12396"/>
    <n v="20"/>
    <n v="0.2"/>
    <n v="9916.7999999999993"/>
    <x v="4"/>
    <n v="4"/>
    <x v="1"/>
    <n v="0"/>
    <n v="1470487"/>
  </r>
  <r>
    <s v="ZM-LAG-2024-0162"/>
    <x v="218"/>
    <x v="0"/>
    <s v="Lagos state"/>
    <x v="0"/>
    <s v="Chiamaka Ojo"/>
    <s v="07041478466"/>
    <x v="1"/>
    <s v="Cooking Oil 5L"/>
    <n v="20"/>
    <n v="7840"/>
    <n v="156800"/>
    <n v="15"/>
    <n v="0.15"/>
    <n v="133280"/>
    <x v="4"/>
    <n v="2"/>
    <x v="0"/>
    <n v="51"/>
    <n v="1470487"/>
  </r>
  <r>
    <s v="ZM-LAG-2024-0258"/>
    <x v="130"/>
    <x v="0"/>
    <s v="Lagos state"/>
    <x v="0"/>
    <s v="Femi Abubakar"/>
    <s v="08047228730"/>
    <x v="0"/>
    <s v="Laptop HP 250"/>
    <n v="6"/>
    <n v="277476"/>
    <n v="1664856"/>
    <s v="N/A"/>
    <n v="0"/>
    <n v="1664856"/>
    <x v="3"/>
    <s v="N/A"/>
    <x v="0"/>
    <n v="81"/>
    <n v="1470487"/>
  </r>
  <r>
    <s v="ZM-LAG-2023-0079"/>
    <x v="364"/>
    <x v="0"/>
    <s v="Lagos state"/>
    <x v="2"/>
    <s v="Sade Osei"/>
    <s v="08095728324"/>
    <x v="1"/>
    <s v="Indomie Carton"/>
    <n v="14"/>
    <n v="12245"/>
    <n v="171430"/>
    <n v="0"/>
    <n v="0"/>
    <n v="171430"/>
    <x v="2"/>
    <n v="5"/>
    <x v="0"/>
    <n v="127"/>
    <n v="1470487"/>
  </r>
  <r>
    <s v="ZM-LAG-2024-0208"/>
    <x v="260"/>
    <x v="0"/>
    <s v="Lagos state"/>
    <x v="1"/>
    <s v="Musa Yusuf"/>
    <s v="07026581824"/>
    <x v="1"/>
    <s v="Rice 25kg"/>
    <n v="15"/>
    <n v="13392"/>
    <n v="200880"/>
    <n v="10"/>
    <n v="0.1"/>
    <n v="180792"/>
    <x v="3"/>
    <s v="N/A"/>
    <x v="0"/>
    <n v="60"/>
    <n v="458369"/>
  </r>
  <r>
    <s v="ZM-LAG-2023-0665"/>
    <x v="365"/>
    <x v="0"/>
    <s v="Lagos state"/>
    <x v="0"/>
    <s v="Tunde Adeleke"/>
    <s v="08187524851"/>
    <x v="2"/>
    <s v="Dudu-Osun Soap"/>
    <n v="11"/>
    <n v="14492"/>
    <n v="159412"/>
    <n v="15"/>
    <n v="0.15"/>
    <n v="135500.20000000001"/>
    <x v="2"/>
    <n v="3"/>
    <x v="1"/>
    <n v="72"/>
    <n v="1470487"/>
  </r>
  <r>
    <s v="ZM-LAG-2024-0688"/>
    <x v="131"/>
    <x v="0"/>
    <s v="Lagos state"/>
    <x v="2"/>
    <s v="Femi Adeleke"/>
    <s v="08110046077"/>
    <x v="2"/>
    <s v="Perfume 100ml"/>
    <n v="8"/>
    <n v="17243"/>
    <n v="137944"/>
    <n v="0"/>
    <n v="0"/>
    <n v="137944"/>
    <x v="4"/>
    <s v="N/A"/>
    <x v="1"/>
    <n v="63"/>
    <n v="394393"/>
  </r>
  <r>
    <s v="ZM-LAG-2024-0164"/>
    <x v="366"/>
    <x v="0"/>
    <s v="Lagos state"/>
    <x v="0"/>
    <s v="Uche Okafor"/>
    <s v="08114919926"/>
    <x v="2"/>
    <s v="Hair Relaxer Kit"/>
    <n v="18"/>
    <n v="12787"/>
    <n v="230166"/>
    <n v="15"/>
    <n v="0.15"/>
    <n v="195641.1"/>
    <x v="1"/>
    <n v="3"/>
    <x v="1"/>
    <n v="80"/>
    <n v="458369"/>
  </r>
  <r>
    <s v="ZM-LAG-2024-0738"/>
    <x v="367"/>
    <x v="0"/>
    <s v="Lagos state"/>
    <x v="2"/>
    <s v="Halima Abubakar"/>
    <s v="07096868831"/>
    <x v="1"/>
    <s v="Semovita 5kg"/>
    <n v="15"/>
    <n v="5742"/>
    <n v="86130"/>
    <n v="0"/>
    <n v="0"/>
    <n v="86130"/>
    <x v="1"/>
    <n v="2"/>
    <x v="1"/>
    <n v="193"/>
    <n v="1470487"/>
  </r>
  <r>
    <s v="ZM-LAG-2024-0538"/>
    <x v="235"/>
    <x v="0"/>
    <s v="Lagos state"/>
    <x v="0"/>
    <s v="Sade Nwachukwu"/>
    <s v="N/A"/>
    <x v="2"/>
    <s v="Foundation Kit"/>
    <n v="3"/>
    <n v="11978"/>
    <n v="35934"/>
    <s v="N/A"/>
    <n v="0"/>
    <n v="35934"/>
    <x v="0"/>
    <s v="N/A"/>
    <x v="1"/>
    <n v="192"/>
    <n v="458369"/>
  </r>
  <r>
    <s v="ZM-LAG-2024-0794"/>
    <x v="193"/>
    <x v="0"/>
    <s v="Lagos state"/>
    <x v="1"/>
    <s v="Ifeanyi Ibe"/>
    <s v="08134266570"/>
    <x v="1"/>
    <s v="Sugar 2kg"/>
    <n v="1"/>
    <n v="9230"/>
    <n v="9230"/>
    <n v="0"/>
    <n v="0"/>
    <n v="9230"/>
    <x v="4"/>
    <n v="2"/>
    <x v="0"/>
    <n v="168"/>
    <n v="458369"/>
  </r>
  <r>
    <s v="ZM-LAG-2024-1056"/>
    <x v="368"/>
    <x v="0"/>
    <s v="Lagos state"/>
    <x v="0"/>
    <s v="Damilola Chukwu"/>
    <s v="09099518125"/>
    <x v="1"/>
    <s v="Sugar 2kg"/>
    <n v="14"/>
    <n v="16244"/>
    <n v="227416"/>
    <s v="N/A"/>
    <n v="0"/>
    <n v="227416"/>
    <x v="3"/>
    <n v="3"/>
    <x v="1"/>
    <n v="146"/>
    <n v="394393"/>
  </r>
  <r>
    <s v="ZM-LAG-2023-0837"/>
    <x v="222"/>
    <x v="0"/>
    <s v="Lagos state"/>
    <x v="2"/>
    <s v="Femi Suleiman"/>
    <s v="08012454378"/>
    <x v="0"/>
    <s v="Power Bank 20000mAh"/>
    <n v="4"/>
    <n v="67825"/>
    <n v="271300"/>
    <n v="0"/>
    <n v="0"/>
    <n v="271300"/>
    <x v="2"/>
    <n v="5"/>
    <x v="1"/>
    <n v="17"/>
    <n v="394393"/>
  </r>
  <r>
    <s v="ZM-LAG-2024-1082"/>
    <x v="369"/>
    <x v="0"/>
    <s v="Lagos state"/>
    <x v="1"/>
    <s v="Musa Dada"/>
    <s v="08151288793"/>
    <x v="3"/>
    <s v="Ladies Gown"/>
    <n v="18"/>
    <n v="26988"/>
    <n v="485784"/>
    <n v="20"/>
    <n v="0.2"/>
    <n v="388627.20000000001"/>
    <x v="2"/>
    <n v="1"/>
    <x v="1"/>
    <n v="2"/>
    <n v="394393"/>
  </r>
  <r>
    <s v="ZM-LAG-2023-0627"/>
    <x v="128"/>
    <x v="0"/>
    <s v="Lagos state"/>
    <x v="0"/>
    <s v="Ifeanyi Okafor"/>
    <s v="08047552461"/>
    <x v="4"/>
    <s v="Iron Box 2000W"/>
    <n v="19"/>
    <n v="40564"/>
    <n v="770716"/>
    <n v="10"/>
    <n v="0.1"/>
    <n v="693644.4"/>
    <x v="2"/>
    <n v="4"/>
    <x v="1"/>
    <n v="189"/>
    <n v="458369"/>
  </r>
  <r>
    <s v="ZM-LAG-2024-0334"/>
    <x v="370"/>
    <x v="0"/>
    <s v="Lagos state"/>
    <x v="0"/>
    <s v="Fatima Musa"/>
    <s v="07036512868"/>
    <x v="2"/>
    <s v="Face Cream SPF30"/>
    <n v="6"/>
    <n v="10150"/>
    <n v="60900"/>
    <n v="0"/>
    <n v="0"/>
    <n v="60900"/>
    <x v="1"/>
    <n v="4"/>
    <x v="0"/>
    <n v="27"/>
    <n v="394393"/>
  </r>
  <r>
    <s v="ZM-LAG-2023-0841"/>
    <x v="371"/>
    <x v="0"/>
    <s v="Lagos state"/>
    <x v="1"/>
    <s v="Adaeze Okafor"/>
    <s v="09030753916"/>
    <x v="3"/>
    <s v="Ladies Gown"/>
    <n v="20"/>
    <n v="28678"/>
    <n v="573560"/>
    <n v="0"/>
    <n v="0"/>
    <n v="573560"/>
    <x v="3"/>
    <n v="3"/>
    <x v="0"/>
    <n v="57"/>
    <n v="458369"/>
  </r>
  <r>
    <s v="ZM-LAG-2024-0036"/>
    <x v="358"/>
    <x v="0"/>
    <s v="Lagos state"/>
    <x v="0"/>
    <s v="Bola Ibe"/>
    <s v="09097219599"/>
    <x v="1"/>
    <s v="Indomie Carton"/>
    <n v="11"/>
    <n v="13952"/>
    <n v="153472"/>
    <s v="N/A"/>
    <n v="0"/>
    <n v="153472"/>
    <x v="2"/>
    <n v="1"/>
    <x v="1"/>
    <n v="21"/>
    <n v="458369"/>
  </r>
  <r>
    <s v="ZM-LAG-2023-0493"/>
    <x v="167"/>
    <x v="0"/>
    <s v="Lagos state"/>
    <x v="1"/>
    <s v="Chiamaka Adeyemi"/>
    <s v="09131236454"/>
    <x v="2"/>
    <s v="Foundation Kit"/>
    <n v="3"/>
    <n v="7055"/>
    <n v="21165"/>
    <n v="0"/>
    <n v="0"/>
    <n v="21165"/>
    <x v="2"/>
    <s v="N/A"/>
    <x v="1"/>
    <n v="7"/>
    <n v="1470487"/>
  </r>
  <r>
    <s v="ZM-LAG-2023-0077"/>
    <x v="220"/>
    <x v="0"/>
    <s v="Lagos state"/>
    <x v="1"/>
    <s v="Adaeze Yusuf"/>
    <s v="08083867070"/>
    <x v="3"/>
    <s v="T-Shirt Pack x3"/>
    <n v="16"/>
    <n v="16571"/>
    <n v="265136"/>
    <n v="20"/>
    <n v="0.2"/>
    <n v="212108.79999999999"/>
    <x v="1"/>
    <n v="4"/>
    <x v="2"/>
    <n v="142"/>
    <n v="313112"/>
  </r>
  <r>
    <s v="ZM-LAG-2024-0256"/>
    <x v="131"/>
    <x v="0"/>
    <s v="Lagos state"/>
    <x v="0"/>
    <s v="Sade Adelaja"/>
    <s v="09183969111"/>
    <x v="1"/>
    <s v="Tomato Paste 800g"/>
    <n v="15"/>
    <n v="5319"/>
    <n v="79785"/>
    <n v="0"/>
    <n v="0"/>
    <n v="79785"/>
    <x v="3"/>
    <n v="3"/>
    <x v="1"/>
    <n v="178"/>
    <n v="744194"/>
  </r>
  <r>
    <s v="ZM-LAG-2023-1073"/>
    <x v="7"/>
    <x v="0"/>
    <s v="Lagos state"/>
    <x v="0"/>
    <s v="Nneka Adeyemi"/>
    <s v="08191429935"/>
    <x v="3"/>
    <s v="Jeans Trousers"/>
    <n v="6"/>
    <n v="43363"/>
    <n v="260178"/>
    <n v="20"/>
    <n v="0.2"/>
    <n v="208142.4"/>
    <x v="3"/>
    <s v="N/A"/>
    <x v="0"/>
    <n v="42"/>
    <n v="394393"/>
  </r>
  <r>
    <s v="ZM-LAG-2023-0173"/>
    <x v="372"/>
    <x v="0"/>
    <s v="Lagos state"/>
    <x v="1"/>
    <s v="Damilola Obi"/>
    <s v="09117712557"/>
    <x v="3"/>
    <s v="Corporate Shirt"/>
    <n v="16"/>
    <n v="16719"/>
    <n v="267504"/>
    <n v="10"/>
    <n v="0.1"/>
    <n v="240753.6"/>
    <x v="3"/>
    <n v="4"/>
    <x v="1"/>
    <n v="27"/>
    <n v="313112"/>
  </r>
  <r>
    <s v="ZM-LAG-2024-0866"/>
    <x v="373"/>
    <x v="0"/>
    <s v="Lagos state"/>
    <x v="2"/>
    <s v="Chiamaka Musa"/>
    <s v="08053035439"/>
    <x v="1"/>
    <s v="Milk Powder 400g"/>
    <n v="16"/>
    <n v="14755"/>
    <n v="236080"/>
    <n v="15"/>
    <n v="0.15"/>
    <n v="200668"/>
    <x v="2"/>
    <n v="3"/>
    <x v="1"/>
    <n v="111"/>
    <n v="458369"/>
  </r>
  <r>
    <s v="ZM-LAG-2023-1007"/>
    <x v="233"/>
    <x v="0"/>
    <s v="Lagos state"/>
    <x v="0"/>
    <s v="Chiamaka Ibe"/>
    <s v="N/A"/>
    <x v="3"/>
    <s v="Men's Agbada"/>
    <n v="18"/>
    <n v="6752"/>
    <n v="121536"/>
    <n v="0"/>
    <n v="0"/>
    <n v="121536"/>
    <x v="3"/>
    <n v="2"/>
    <x v="0"/>
    <n v="165"/>
    <n v="394393"/>
  </r>
  <r>
    <s v="ZM-LAG-2024-0044"/>
    <x v="374"/>
    <x v="0"/>
    <s v="Lagos state"/>
    <x v="1"/>
    <s v="Tunde Okafor"/>
    <s v="08033386929"/>
    <x v="4"/>
    <s v="Standing Fan 18&quot;"/>
    <n v="5"/>
    <n v="136845"/>
    <n v="684225"/>
    <n v="10"/>
    <n v="0.1"/>
    <n v="615802.5"/>
    <x v="2"/>
    <n v="1"/>
    <x v="1"/>
    <n v="45"/>
    <n v="313112"/>
  </r>
  <r>
    <s v="ZM-LAG-2023-0185"/>
    <x v="184"/>
    <x v="0"/>
    <s v="Lagos state"/>
    <x v="1"/>
    <s v="Tobi Obi"/>
    <s v="N/A"/>
    <x v="2"/>
    <s v="Perfume 100ml"/>
    <n v="20"/>
    <n v="9608"/>
    <n v="192160"/>
    <n v="0"/>
    <n v="0"/>
    <n v="192160"/>
    <x v="3"/>
    <n v="3"/>
    <x v="1"/>
    <n v="7"/>
    <n v="458369"/>
  </r>
  <r>
    <s v="ZM-LAG-2024-0626"/>
    <x v="263"/>
    <x v="0"/>
    <s v="Lagos state"/>
    <x v="0"/>
    <s v="Yetunde Musa"/>
    <s v="07021028439"/>
    <x v="3"/>
    <s v="Ankara Fabric 6yds"/>
    <n v="2"/>
    <n v="44894"/>
    <n v="89788"/>
    <n v="20"/>
    <n v="0.2"/>
    <n v="71830.399999999994"/>
    <x v="0"/>
    <n v="1"/>
    <x v="1"/>
    <n v="80"/>
    <n v="313112"/>
  </r>
  <r>
    <s v="ZM-LAG-2024-0984"/>
    <x v="375"/>
    <x v="0"/>
    <s v="Lagos state"/>
    <x v="1"/>
    <s v="Uche Dada"/>
    <s v="07054492862"/>
    <x v="1"/>
    <s v="Cooking Oil 5L"/>
    <n v="15"/>
    <n v="9530"/>
    <n v="142950"/>
    <n v="0"/>
    <n v="0"/>
    <n v="142950"/>
    <x v="3"/>
    <n v="1"/>
    <x v="0"/>
    <n v="0"/>
    <n v="313112"/>
  </r>
  <r>
    <s v="ZM-LAG-2023-0983"/>
    <x v="18"/>
    <x v="0"/>
    <s v="Lagos state"/>
    <x v="0"/>
    <s v="Ngozi Yusuf"/>
    <s v="09018588637"/>
    <x v="2"/>
    <s v="Lip Balm Set"/>
    <n v="12"/>
    <n v="880"/>
    <n v="10560"/>
    <n v="0"/>
    <n v="0"/>
    <n v="10560"/>
    <x v="1"/>
    <n v="2"/>
    <x v="0"/>
    <n v="20"/>
    <n v="458369"/>
  </r>
  <r>
    <s v="ZM-LAG-2024-0458"/>
    <x v="67"/>
    <x v="0"/>
    <s v="Lagos state"/>
    <x v="0"/>
    <s v="Tobi Okafor"/>
    <s v="07070999369"/>
    <x v="3"/>
    <s v="Ladies Gown"/>
    <n v="16"/>
    <n v="6003"/>
    <n v="96048"/>
    <n v="15"/>
    <n v="0.15"/>
    <n v="81640.800000000003"/>
    <x v="4"/>
    <s v="N/A"/>
    <x v="0"/>
    <n v="86"/>
    <n v="313112"/>
  </r>
  <r>
    <s v="ZM-LAG-2024-0706"/>
    <x v="358"/>
    <x v="0"/>
    <s v="Lagos state"/>
    <x v="1"/>
    <s v="Amara Adeyemi"/>
    <s v="08016081352"/>
    <x v="0"/>
    <s v="Wireless Earbuds"/>
    <n v="20"/>
    <n v="307609"/>
    <n v="6152180"/>
    <s v="N/A"/>
    <n v="0"/>
    <n v="6152180"/>
    <x v="2"/>
    <n v="5"/>
    <x v="0"/>
    <n v="168"/>
    <n v="744194"/>
  </r>
  <r>
    <s v="ZM-LAG-2024-0946"/>
    <x v="177"/>
    <x v="0"/>
    <s v="Lagos state"/>
    <x v="2"/>
    <s v="Amara Aliyu"/>
    <s v="08071461144"/>
    <x v="4"/>
    <s v="Microwave 20L"/>
    <n v="13"/>
    <n v="110800"/>
    <n v="1440400"/>
    <n v="5"/>
    <n v="0.05"/>
    <n v="1368380"/>
    <x v="2"/>
    <n v="4"/>
    <x v="1"/>
    <n v="125"/>
    <n v="394393"/>
  </r>
  <r>
    <s v="ZM-LAG-2023-0435"/>
    <x v="376"/>
    <x v="0"/>
    <s v="Lagos state"/>
    <x v="0"/>
    <s v="Olu Dada"/>
    <s v="08154115287"/>
    <x v="2"/>
    <s v="Foundation Kit"/>
    <n v="12"/>
    <n v="4581"/>
    <n v="54972"/>
    <n v="5"/>
    <n v="0.05"/>
    <n v="52223.4"/>
    <x v="2"/>
    <n v="6"/>
    <x v="1"/>
    <n v="94"/>
    <n v="313112"/>
  </r>
  <r>
    <s v="ZM-LAG-2024-0912"/>
    <x v="377"/>
    <x v="0"/>
    <s v="Lagos state"/>
    <x v="0"/>
    <s v="Hakeem Obi"/>
    <s v="N/A"/>
    <x v="3"/>
    <s v="Men's Agbada"/>
    <n v="6"/>
    <n v="34843"/>
    <n v="209058"/>
    <n v="0"/>
    <n v="0"/>
    <n v="209058"/>
    <x v="0"/>
    <n v="1"/>
    <x v="1"/>
    <n v="127"/>
    <n v="458369"/>
  </r>
  <r>
    <s v="ZM-LAG-2023-0031"/>
    <x v="350"/>
    <x v="0"/>
    <s v="Lagos state"/>
    <x v="0"/>
    <s v="Chidi Suleiman"/>
    <s v="N/A"/>
    <x v="0"/>
    <s v="Power Bank 20000mAh"/>
    <n v="9"/>
    <n v="317119"/>
    <n v="2854071"/>
    <n v="0"/>
    <n v="0"/>
    <n v="2854071"/>
    <x v="0"/>
    <s v="N/A"/>
    <x v="0"/>
    <n v="55"/>
    <n v="394393"/>
  </r>
  <r>
    <s v="ZM-LAG-2023-0835"/>
    <x v="378"/>
    <x v="0"/>
    <s v="Lagos state"/>
    <x v="0"/>
    <s v="Aisha Musa"/>
    <s v="08141580556"/>
    <x v="0"/>
    <s v="Power Bank 20000mAh"/>
    <n v="9"/>
    <n v="124825"/>
    <n v="1123425"/>
    <n v="10"/>
    <n v="0.1"/>
    <n v="1011082.5"/>
    <x v="4"/>
    <n v="4"/>
    <x v="1"/>
    <n v="163"/>
    <n v="313112"/>
  </r>
  <r>
    <s v="ZM-LAG-2024-0374"/>
    <x v="80"/>
    <x v="0"/>
    <s v="Lagos state"/>
    <x v="0"/>
    <s v="Ibrahim Nwachukwu"/>
    <s v="08091135473"/>
    <x v="3"/>
    <s v="Ladies Gown"/>
    <n v="14"/>
    <n v="42796"/>
    <n v="599144"/>
    <n v="0"/>
    <n v="0"/>
    <n v="599144"/>
    <x v="2"/>
    <n v="4"/>
    <x v="1"/>
    <n v="185"/>
    <n v="1470487"/>
  </r>
  <r>
    <s v="ZM-LAG-2023-0687"/>
    <x v="379"/>
    <x v="0"/>
    <s v="Lagos state"/>
    <x v="1"/>
    <s v="Femi Obi"/>
    <s v="09095852907"/>
    <x v="4"/>
    <s v="Microwave 20L"/>
    <n v="20"/>
    <n v="81423"/>
    <n v="1628460"/>
    <n v="0"/>
    <n v="0"/>
    <n v="1628460"/>
    <x v="0"/>
    <n v="2"/>
    <x v="1"/>
    <n v="200"/>
    <n v="744194"/>
  </r>
  <r>
    <s v="ZM-LAG-2023-1063"/>
    <x v="227"/>
    <x v="0"/>
    <s v="Lagos state"/>
    <x v="0"/>
    <s v="Ibrahim Bello"/>
    <s v="09175549917"/>
    <x v="3"/>
    <s v="Jeans Trousers"/>
    <n v="16"/>
    <n v="21366"/>
    <n v="341856"/>
    <n v="15"/>
    <n v="0.15"/>
    <n v="290577.59999999998"/>
    <x v="4"/>
    <s v="N/A"/>
    <x v="0"/>
    <n v="92"/>
    <n v="394393"/>
  </r>
  <r>
    <s v="ZM-LAG-2024-0854"/>
    <x v="222"/>
    <x v="0"/>
    <s v="Lagos state"/>
    <x v="1"/>
    <s v="Femi Adelaja"/>
    <s v="08163354321"/>
    <x v="4"/>
    <s v="Blender 1.5L"/>
    <n v="3"/>
    <n v="30730"/>
    <n v="92190"/>
    <n v="20"/>
    <n v="0.2"/>
    <n v="73752"/>
    <x v="2"/>
    <n v="5"/>
    <x v="0"/>
    <n v="61"/>
    <n v="313112"/>
  </r>
  <r>
    <s v="ZM-LAG-2023-1009"/>
    <x v="161"/>
    <x v="0"/>
    <s v="Lagos state"/>
    <x v="1"/>
    <s v="Sade Osei"/>
    <s v="N/A"/>
    <x v="2"/>
    <s v="Hair Relaxer Kit"/>
    <n v="9"/>
    <n v="6688"/>
    <n v="60192"/>
    <n v="0"/>
    <n v="0"/>
    <n v="60192"/>
    <x v="1"/>
    <n v="1"/>
    <x v="1"/>
    <n v="85"/>
    <n v="1470487"/>
  </r>
  <r>
    <s v="ZM-LAG-2024-0254"/>
    <x v="194"/>
    <x v="0"/>
    <s v="Lagos state"/>
    <x v="0"/>
    <s v="Adaeze Chukwu"/>
    <s v="08060090353"/>
    <x v="2"/>
    <s v="Lip Balm Set"/>
    <n v="19"/>
    <n v="2717"/>
    <n v="51623"/>
    <n v="0"/>
    <n v="0"/>
    <n v="51623"/>
    <x v="4"/>
    <n v="3"/>
    <x v="1"/>
    <n v="154"/>
    <n v="1470487"/>
  </r>
  <r>
    <s v="ZM-LAG-2023-1039"/>
    <x v="380"/>
    <x v="0"/>
    <s v="Lagos state"/>
    <x v="2"/>
    <s v="Zainab Okafor"/>
    <s v="09162009259"/>
    <x v="2"/>
    <s v="Face Cream SPF30"/>
    <n v="1"/>
    <n v="8380"/>
    <n v="8380"/>
    <s v="N/A"/>
    <n v="0"/>
    <n v="8380"/>
    <x v="1"/>
    <n v="1"/>
    <x v="1"/>
    <n v="169"/>
    <n v="313112"/>
  </r>
  <r>
    <s v="ZM-LAG-2023-0007"/>
    <x v="381"/>
    <x v="0"/>
    <s v="Lagos state"/>
    <x v="1"/>
    <s v="Femi Adelaja"/>
    <s v="07017901903"/>
    <x v="2"/>
    <s v="Nivea Body Lotion"/>
    <n v="2"/>
    <n v="8598"/>
    <n v="17196"/>
    <n v="0"/>
    <n v="0"/>
    <n v="17196"/>
    <x v="3"/>
    <n v="4"/>
    <x v="0"/>
    <n v="86"/>
    <n v="744194"/>
  </r>
  <r>
    <s v="ZM-LAG-2023-0543"/>
    <x v="382"/>
    <x v="0"/>
    <s v="Lagos state"/>
    <x v="0"/>
    <s v="Sade Yusuf"/>
    <s v="07011872359"/>
    <x v="1"/>
    <s v="Indomie Carton"/>
    <n v="6"/>
    <n v="20929"/>
    <n v="125574"/>
    <s v="N/A"/>
    <n v="0"/>
    <n v="125574"/>
    <x v="4"/>
    <n v="2"/>
    <x v="1"/>
    <n v="64"/>
    <n v="313112"/>
  </r>
  <r>
    <s v="ZM-LAG-2024-0636"/>
    <x v="344"/>
    <x v="0"/>
    <s v="Lagos state"/>
    <x v="1"/>
    <s v="Sade Osei"/>
    <s v="N/A"/>
    <x v="4"/>
    <s v="Iron Box 2000W"/>
    <n v="6"/>
    <n v="175704"/>
    <n v="1054224"/>
    <n v="20"/>
    <n v="0.2"/>
    <n v="843379.19999999995"/>
    <x v="0"/>
    <n v="1"/>
    <x v="1"/>
    <n v="114"/>
    <n v="744194"/>
  </r>
  <r>
    <s v="ZM-LAG-2024-0906"/>
    <x v="383"/>
    <x v="0"/>
    <s v="Lagos state"/>
    <x v="0"/>
    <s v="Kemi Okafor"/>
    <s v="08117878883"/>
    <x v="2"/>
    <s v="Lip Balm Set"/>
    <n v="1"/>
    <n v="1563"/>
    <n v="1563"/>
    <n v="0"/>
    <n v="0"/>
    <n v="1563"/>
    <x v="0"/>
    <n v="4"/>
    <x v="1"/>
    <n v="62"/>
    <n v="394393"/>
  </r>
  <r>
    <s v="ZM-LAG-2023-0359"/>
    <x v="376"/>
    <x v="0"/>
    <s v="Lagos state"/>
    <x v="1"/>
    <s v="Ngozi Musa"/>
    <s v="08178945564"/>
    <x v="0"/>
    <s v="Samsung TV 43&quot;"/>
    <n v="14"/>
    <n v="274788"/>
    <n v="3847032"/>
    <n v="20"/>
    <n v="0.2"/>
    <n v="3077625.6"/>
    <x v="4"/>
    <n v="4"/>
    <x v="2"/>
    <n v="74"/>
    <n v="394393"/>
  </r>
  <r>
    <s v="ZM-LAG-2023-0805"/>
    <x v="48"/>
    <x v="0"/>
    <s v="Lagos state"/>
    <x v="0"/>
    <s v="Bola Chukwu"/>
    <s v="N/A"/>
    <x v="3"/>
    <s v="Ankara Fabric 6yds"/>
    <n v="4"/>
    <n v="41320"/>
    <n v="165280"/>
    <n v="5"/>
    <n v="0.05"/>
    <n v="157016"/>
    <x v="3"/>
    <n v="2"/>
    <x v="1"/>
    <n v="176"/>
    <n v="394393"/>
  </r>
  <r>
    <s v="ZM-LAG-2024-0720"/>
    <x v="262"/>
    <x v="0"/>
    <s v="Lagos state"/>
    <x v="1"/>
    <s v="Yetunde Dada"/>
    <s v="09031401790"/>
    <x v="2"/>
    <s v="Perfume 100ml"/>
    <n v="6"/>
    <n v="11721"/>
    <n v="70326"/>
    <s v="N/A"/>
    <n v="0"/>
    <n v="70326"/>
    <x v="1"/>
    <n v="4"/>
    <x v="1"/>
    <n v="24"/>
    <n v="394393"/>
  </r>
  <r>
    <s v="ZM-LAG-2023-0263"/>
    <x v="211"/>
    <x v="0"/>
    <s v="Lagos state"/>
    <x v="1"/>
    <s v="Adaeze Nwachukwu"/>
    <s v="09014829304"/>
    <x v="0"/>
    <s v="iPhone 14"/>
    <n v="18"/>
    <n v="173882"/>
    <n v="3129876"/>
    <n v="5"/>
    <n v="0.05"/>
    <n v="2973382.2"/>
    <x v="3"/>
    <n v="1"/>
    <x v="1"/>
    <n v="77"/>
    <n v="458369"/>
  </r>
  <r>
    <s v="ZM-LAG-2023-0899"/>
    <x v="148"/>
    <x v="0"/>
    <s v="Lagos state"/>
    <x v="1"/>
    <s v="Esther Adesanya"/>
    <s v="08096786855"/>
    <x v="3"/>
    <s v="Ankara Fabric 6yds"/>
    <n v="16"/>
    <n v="22181"/>
    <n v="354896"/>
    <n v="0"/>
    <n v="0"/>
    <n v="354896"/>
    <x v="2"/>
    <n v="5"/>
    <x v="1"/>
    <n v="133"/>
    <n v="744194"/>
  </r>
  <r>
    <s v="ZM-LAG-2024-0762"/>
    <x v="326"/>
    <x v="0"/>
    <s v="Lagos state"/>
    <x v="0"/>
    <s v="Femi Adelaja"/>
    <s v="07023389421"/>
    <x v="2"/>
    <s v="Dudu-Osun Soap"/>
    <n v="4"/>
    <n v="5029"/>
    <n v="20116"/>
    <n v="5"/>
    <n v="0.05"/>
    <n v="19110.2"/>
    <x v="3"/>
    <n v="5"/>
    <x v="0"/>
    <n v="28"/>
    <n v="394393"/>
  </r>
  <r>
    <s v="ZM-LAG-2024-0110"/>
    <x v="384"/>
    <x v="0"/>
    <s v="Lagos state"/>
    <x v="1"/>
    <s v="Chiamaka Nwachukwu"/>
    <s v="09027870584"/>
    <x v="3"/>
    <s v="Men's Agbada"/>
    <n v="17"/>
    <n v="43497"/>
    <n v="739449"/>
    <n v="15"/>
    <n v="0.15"/>
    <n v="628531.65"/>
    <x v="3"/>
    <n v="3"/>
    <x v="1"/>
    <n v="67"/>
    <n v="1470487"/>
  </r>
  <r>
    <s v="ZM-LAG-2024-0252"/>
    <x v="385"/>
    <x v="0"/>
    <s v="Lagos state"/>
    <x v="1"/>
    <s v="Chiamaka Suleiman"/>
    <s v="08150698994"/>
    <x v="3"/>
    <s v="Ankara Fabric 6yds"/>
    <n v="17"/>
    <n v="42210"/>
    <n v="717570"/>
    <s v="N/A"/>
    <n v="0"/>
    <n v="717570"/>
    <x v="4"/>
    <n v="3"/>
    <x v="1"/>
    <n v="168"/>
    <n v="313112"/>
  </r>
  <r>
    <s v="ZM-LAG-2024-0776"/>
    <x v="386"/>
    <x v="0"/>
    <s v="Lagos state"/>
    <x v="2"/>
    <s v="Femi Garba"/>
    <s v="N/A"/>
    <x v="1"/>
    <s v="Cooking Oil 5L"/>
    <n v="18"/>
    <n v="6145"/>
    <n v="110610"/>
    <n v="0"/>
    <n v="0"/>
    <n v="110610"/>
    <x v="3"/>
    <n v="1"/>
    <x v="1"/>
    <n v="59"/>
    <n v="394393"/>
  </r>
  <r>
    <s v="ZM-LAG-2023-0491"/>
    <x v="387"/>
    <x v="0"/>
    <s v="Lagos state"/>
    <x v="0"/>
    <s v="Aisha Ojo"/>
    <s v="N/A"/>
    <x v="2"/>
    <s v="Hair Relaxer Kit"/>
    <n v="19"/>
    <n v="10349"/>
    <n v="196631"/>
    <n v="20"/>
    <n v="0.2"/>
    <n v="157304.79999999999"/>
    <x v="2"/>
    <n v="5"/>
    <x v="0"/>
    <n v="121"/>
    <n v="1470487"/>
  </r>
  <r>
    <s v="ZM-LAG-2023-0545"/>
    <x v="27"/>
    <x v="0"/>
    <s v="Lagos state"/>
    <x v="0"/>
    <s v="Tunde Musa"/>
    <s v="08027197789"/>
    <x v="0"/>
    <s v="Wireless Earbuds"/>
    <n v="16"/>
    <n v="48095"/>
    <n v="769520"/>
    <n v="15"/>
    <n v="0.15"/>
    <n v="654092"/>
    <x v="2"/>
    <n v="5"/>
    <x v="1"/>
    <n v="194"/>
    <n v="313112"/>
  </r>
  <r>
    <s v="ZM-LAG-2023-0643"/>
    <x v="78"/>
    <x v="0"/>
    <s v="Lagos state"/>
    <x v="1"/>
    <s v="Esther Garba"/>
    <s v="08076047752"/>
    <x v="3"/>
    <s v="T-Shirt Pack x3"/>
    <n v="2"/>
    <n v="42939"/>
    <n v="85878"/>
    <s v="N/A"/>
    <n v="0"/>
    <n v="85878"/>
    <x v="4"/>
    <n v="4"/>
    <x v="0"/>
    <n v="118"/>
    <n v="458369"/>
  </r>
  <r>
    <s v="ZM-LAG-2024-1004"/>
    <x v="388"/>
    <x v="0"/>
    <s v="Lagos state"/>
    <x v="0"/>
    <s v="Tobi Adeyemi"/>
    <s v="09111783108"/>
    <x v="3"/>
    <s v="Men's Agbada"/>
    <n v="12"/>
    <n v="19441"/>
    <n v="233292"/>
    <n v="20"/>
    <n v="0.2"/>
    <n v="186633.60000000001"/>
    <x v="0"/>
    <n v="5"/>
    <x v="0"/>
    <n v="161"/>
    <n v="394393"/>
  </r>
  <r>
    <s v="ZM-LAG-2024-0570"/>
    <x v="201"/>
    <x v="0"/>
    <s v="Lagos state"/>
    <x v="0"/>
    <s v="Fatima Aliyu"/>
    <s v="09114149208"/>
    <x v="1"/>
    <s v="Rice 25kg"/>
    <n v="18"/>
    <n v="24584"/>
    <n v="442512"/>
    <n v="15"/>
    <n v="0.15"/>
    <n v="376135.2"/>
    <x v="4"/>
    <n v="4"/>
    <x v="1"/>
    <n v="25"/>
    <n v="313112"/>
  </r>
  <r>
    <s v="ZM-LAG-2024-0544"/>
    <x v="141"/>
    <x v="0"/>
    <s v="Lagos state"/>
    <x v="0"/>
    <s v="Chiamaka Ibe"/>
    <s v="07018020907"/>
    <x v="0"/>
    <s v="Samsung TV 43&quot;"/>
    <n v="3"/>
    <n v="184493"/>
    <n v="553479"/>
    <n v="20"/>
    <n v="0.2"/>
    <n v="442783.2"/>
    <x v="2"/>
    <n v="5"/>
    <x v="1"/>
    <n v="97"/>
    <n v="313112"/>
  </r>
  <r>
    <s v="ZM-LAG-2023-0839"/>
    <x v="389"/>
    <x v="0"/>
    <s v="Lagos state"/>
    <x v="1"/>
    <s v="Tobi Nwachukwu"/>
    <s v="08089147389"/>
    <x v="3"/>
    <s v="Ankara Fabric 6yds"/>
    <n v="18"/>
    <n v="10378"/>
    <n v="186804"/>
    <n v="15"/>
    <n v="0.15"/>
    <n v="158783.4"/>
    <x v="4"/>
    <n v="3"/>
    <x v="1"/>
    <n v="38"/>
    <n v="458369"/>
  </r>
  <r>
    <s v="ZM-LAG-2024-0272"/>
    <x v="385"/>
    <x v="0"/>
    <s v="Lagos state"/>
    <x v="1"/>
    <s v="Damilola Chukwu"/>
    <s v="07038237596"/>
    <x v="3"/>
    <s v="T-Shirt Pack x3"/>
    <n v="11"/>
    <n v="21459"/>
    <n v="236049"/>
    <n v="20"/>
    <n v="0.2"/>
    <n v="188839.2"/>
    <x v="4"/>
    <n v="4"/>
    <x v="1"/>
    <n v="119"/>
    <n v="394393"/>
  </r>
  <r>
    <s v="ZM-LAG-2024-0844"/>
    <x v="245"/>
    <x v="0"/>
    <s v="Lagos state"/>
    <x v="0"/>
    <s v="Remi Chukwu"/>
    <s v="07025100330"/>
    <x v="2"/>
    <s v="Foundation Kit"/>
    <n v="8"/>
    <n v="10395"/>
    <n v="83160"/>
    <s v="N/A"/>
    <n v="0"/>
    <n v="83160"/>
    <x v="0"/>
    <n v="4"/>
    <x v="1"/>
    <n v="147"/>
    <n v="1470487"/>
  </r>
  <r>
    <s v="ZM-LAG-2023-0833"/>
    <x v="339"/>
    <x v="0"/>
    <s v="Lagos state"/>
    <x v="0"/>
    <s v="Chiamaka Osei"/>
    <s v="09166620520"/>
    <x v="1"/>
    <s v="Tomato Paste 800g"/>
    <n v="14"/>
    <n v="7040"/>
    <n v="98560"/>
    <n v="5"/>
    <n v="0.05"/>
    <n v="93632"/>
    <x v="3"/>
    <n v="2"/>
    <x v="1"/>
    <n v="59"/>
    <n v="313112"/>
  </r>
  <r>
    <s v="ZM-LAG-2024-0050"/>
    <x v="390"/>
    <x v="0"/>
    <s v="Lagos state"/>
    <x v="1"/>
    <s v="Amara Abubakar"/>
    <s v="07048848936"/>
    <x v="0"/>
    <s v="Samsung TV 43&quot;"/>
    <n v="1"/>
    <n v="275773"/>
    <n v="275773"/>
    <n v="10"/>
    <n v="0.1"/>
    <n v="248195.7"/>
    <x v="1"/>
    <n v="3"/>
    <x v="0"/>
    <n v="24"/>
    <n v="313112"/>
  </r>
  <r>
    <s v="ZM-LAG-2024-0874"/>
    <x v="391"/>
    <x v="0"/>
    <s v="Lagos state"/>
    <x v="1"/>
    <s v="Amara Aliyu"/>
    <s v="07074653859"/>
    <x v="4"/>
    <s v="Chest Freezer 200L"/>
    <n v="3"/>
    <n v="166656"/>
    <n v="499968"/>
    <n v="0"/>
    <n v="0"/>
    <n v="499968"/>
    <x v="4"/>
    <n v="3"/>
    <x v="1"/>
    <n v="120"/>
    <n v="458369"/>
  </r>
  <r>
    <s v="ZM-LAG-2023-0249"/>
    <x v="392"/>
    <x v="0"/>
    <s v="Lagos state"/>
    <x v="1"/>
    <s v="Esther Yusuf"/>
    <s v="08181624345"/>
    <x v="4"/>
    <s v="Standing Fan 18&quot;"/>
    <n v="1"/>
    <n v="95943"/>
    <n v="95943"/>
    <n v="10"/>
    <n v="0.1"/>
    <n v="86348.7"/>
    <x v="0"/>
    <n v="6"/>
    <x v="1"/>
    <n v="79"/>
    <n v="1470487"/>
  </r>
  <r>
    <s v="ZM-LAG-2024-0352"/>
    <x v="335"/>
    <x v="0"/>
    <s v="Lagos state"/>
    <x v="1"/>
    <s v="Chidi Garba"/>
    <s v="07014698329"/>
    <x v="1"/>
    <s v="Rice 25kg"/>
    <n v="17"/>
    <n v="13413"/>
    <n v="228021"/>
    <n v="0"/>
    <n v="0"/>
    <n v="228021"/>
    <x v="1"/>
    <n v="5"/>
    <x v="1"/>
    <n v="165"/>
    <n v="313112"/>
  </r>
  <r>
    <s v="ZM-LAG-2024-0518"/>
    <x v="274"/>
    <x v="0"/>
    <s v="Lagos state"/>
    <x v="1"/>
    <s v="Tunde Yusuf"/>
    <s v="09043824764"/>
    <x v="3"/>
    <s v="Men's Agbada"/>
    <n v="6"/>
    <n v="16646"/>
    <n v="99876"/>
    <n v="0"/>
    <n v="0"/>
    <n v="99876"/>
    <x v="4"/>
    <n v="1"/>
    <x v="1"/>
    <n v="129"/>
    <n v="313112"/>
  </r>
  <r>
    <s v="ZM-LAG-2024-0140"/>
    <x v="393"/>
    <x v="0"/>
    <s v="Lagos state"/>
    <x v="1"/>
    <s v="Olu Osei"/>
    <s v="08155992373"/>
    <x v="1"/>
    <s v="Sugar 2kg"/>
    <n v="15"/>
    <n v="11867"/>
    <n v="178005"/>
    <n v="0"/>
    <n v="0"/>
    <n v="178005"/>
    <x v="0"/>
    <s v="N/A"/>
    <x v="1"/>
    <n v="153"/>
    <n v="394393"/>
  </r>
  <r>
    <s v="ZM-LAG-2023-0093"/>
    <x v="197"/>
    <x v="0"/>
    <s v="Lagos state"/>
    <x v="1"/>
    <s v="Damilola Adeyemi"/>
    <s v="08062231715"/>
    <x v="2"/>
    <s v="Hair Relaxer Kit"/>
    <n v="13"/>
    <n v="17209"/>
    <n v="223717"/>
    <s v="N/A"/>
    <n v="0"/>
    <n v="223717"/>
    <x v="4"/>
    <n v="5"/>
    <x v="1"/>
    <n v="180"/>
    <n v="458369"/>
  </r>
  <r>
    <s v="ZM-LAG-2023-0313"/>
    <x v="394"/>
    <x v="0"/>
    <s v="Lagos state"/>
    <x v="2"/>
    <s v="Yetunde Okafor"/>
    <s v="08178062865"/>
    <x v="2"/>
    <s v="Foundation Kit"/>
    <n v="2"/>
    <n v="7365"/>
    <n v="14730"/>
    <n v="0"/>
    <n v="0"/>
    <n v="14730"/>
    <x v="4"/>
    <s v="N/A"/>
    <x v="0"/>
    <n v="117"/>
    <n v="1470487"/>
  </r>
  <r>
    <s v="ZM-LAG-2024-0954"/>
    <x v="395"/>
    <x v="0"/>
    <s v="Lagos state"/>
    <x v="0"/>
    <s v="Femi Nwachukwu"/>
    <s v="09160846028"/>
    <x v="1"/>
    <s v="Indomie Carton"/>
    <n v="7"/>
    <n v="9471"/>
    <n v="66297"/>
    <n v="0"/>
    <n v="0"/>
    <n v="66297"/>
    <x v="1"/>
    <n v="1"/>
    <x v="1"/>
    <n v="12"/>
    <n v="744194"/>
  </r>
  <r>
    <s v="ZM-LAG-2023-0331"/>
    <x v="227"/>
    <x v="0"/>
    <s v="Lagos state"/>
    <x v="0"/>
    <s v="Ibrahim Eze"/>
    <s v="08099438746"/>
    <x v="3"/>
    <s v="Men's Agbada"/>
    <n v="11"/>
    <n v="41840"/>
    <n v="460240"/>
    <n v="10"/>
    <n v="0.1"/>
    <n v="414216"/>
    <x v="3"/>
    <n v="4"/>
    <x v="1"/>
    <n v="193"/>
    <n v="744194"/>
  </r>
  <r>
    <s v="ZM-LAG-2023-0735"/>
    <x v="396"/>
    <x v="0"/>
    <s v="Lagos state"/>
    <x v="1"/>
    <s v="Esther Bello"/>
    <s v="08069051822"/>
    <x v="3"/>
    <s v="T-Shirt Pack x3"/>
    <n v="12"/>
    <n v="9788"/>
    <n v="117456"/>
    <n v="15"/>
    <n v="0.15"/>
    <n v="99837.6"/>
    <x v="2"/>
    <s v="N/A"/>
    <x v="0"/>
    <n v="75"/>
    <n v="458369"/>
  </r>
  <r>
    <s v="ZM-LAG-2023-0551"/>
    <x v="356"/>
    <x v="0"/>
    <s v="Lagos state"/>
    <x v="1"/>
    <s v="Tobi Abubakar"/>
    <s v="07040520595"/>
    <x v="2"/>
    <s v="Nivea Body Lotion"/>
    <n v="18"/>
    <n v="16485"/>
    <n v="296730"/>
    <s v="N/A"/>
    <n v="0"/>
    <n v="296730"/>
    <x v="3"/>
    <n v="1"/>
    <x v="1"/>
    <n v="142"/>
    <n v="313112"/>
  </r>
  <r>
    <s v="ZM-LAG-2023-0657"/>
    <x v="143"/>
    <x v="0"/>
    <s v="Lagos state"/>
    <x v="2"/>
    <s v="Chidi Okafor"/>
    <s v="07096343880"/>
    <x v="1"/>
    <s v="Cooking Oil 5L"/>
    <n v="3"/>
    <n v="13095"/>
    <n v="39285"/>
    <n v="0"/>
    <n v="0"/>
    <n v="39285"/>
    <x v="0"/>
    <s v="N/A"/>
    <x v="1"/>
    <n v="198"/>
    <n v="458369"/>
  </r>
  <r>
    <s v="ZM-LAG-2024-1012"/>
    <x v="397"/>
    <x v="0"/>
    <s v="Lagos state"/>
    <x v="0"/>
    <s v="Zainab Ibe"/>
    <s v="09139090885"/>
    <x v="1"/>
    <s v="Semovita 5kg"/>
    <n v="14"/>
    <n v="18734"/>
    <n v="262276"/>
    <n v="20"/>
    <n v="0.2"/>
    <n v="209820.79999999999"/>
    <x v="4"/>
    <n v="5"/>
    <x v="1"/>
    <n v="101"/>
    <n v="394393"/>
  </r>
  <r>
    <s v="ZM-LAG-2024-0196"/>
    <x v="164"/>
    <x v="0"/>
    <s v="Lagos state"/>
    <x v="2"/>
    <s v="Sade Ibe"/>
    <s v="09122799546"/>
    <x v="4"/>
    <s v="Standing Fan 18&quot;"/>
    <n v="19"/>
    <n v="103207"/>
    <n v="1960933"/>
    <n v="20"/>
    <n v="0.2"/>
    <n v="1568746.4"/>
    <x v="0"/>
    <n v="4"/>
    <x v="1"/>
    <n v="148"/>
    <n v="394393"/>
  </r>
  <r>
    <s v="ZM-LAG-2024-0966"/>
    <x v="28"/>
    <x v="0"/>
    <s v="Lagos state"/>
    <x v="1"/>
    <s v="Emeka Garba"/>
    <s v="N/A"/>
    <x v="4"/>
    <s v="Microwave 20L"/>
    <n v="1"/>
    <n v="54355"/>
    <n v="54355"/>
    <n v="20"/>
    <n v="0.2"/>
    <n v="43484"/>
    <x v="4"/>
    <n v="5"/>
    <x v="1"/>
    <n v="76"/>
    <n v="458369"/>
  </r>
  <r>
    <s v="ZM-LAG-2023-0759"/>
    <x v="20"/>
    <x v="0"/>
    <s v="Lagos state"/>
    <x v="0"/>
    <s v="Ngozi Dada"/>
    <s v="07058062483"/>
    <x v="3"/>
    <s v="School Uniform Set"/>
    <n v="13"/>
    <n v="16993"/>
    <n v="220909"/>
    <n v="0"/>
    <n v="0"/>
    <n v="220909"/>
    <x v="1"/>
    <n v="0"/>
    <x v="1"/>
    <n v="31"/>
    <n v="313112"/>
  </r>
  <r>
    <s v="ZM-LAG-2023-0409"/>
    <x v="393"/>
    <x v="0"/>
    <s v="Lagos state"/>
    <x v="2"/>
    <s v="Tobi Adeleke"/>
    <s v="08023420761"/>
    <x v="4"/>
    <s v="Microwave 20L"/>
    <n v="11"/>
    <n v="139531"/>
    <n v="1534841"/>
    <n v="20"/>
    <n v="0.2"/>
    <n v="1227872.8"/>
    <x v="4"/>
    <n v="1"/>
    <x v="1"/>
    <n v="155"/>
    <n v="313112"/>
  </r>
  <r>
    <s v="ZM-LAG-2023-0003"/>
    <x v="174"/>
    <x v="0"/>
    <s v="Lagos state"/>
    <x v="1"/>
    <s v="Halima Eze"/>
    <s v="07095899313"/>
    <x v="2"/>
    <s v="Dudu-Osun Soap"/>
    <n v="11"/>
    <n v="11136"/>
    <n v="122496"/>
    <n v="10"/>
    <n v="0.1"/>
    <n v="110246.39999999999"/>
    <x v="0"/>
    <n v="2"/>
    <x v="0"/>
    <n v="99"/>
    <n v="394393"/>
  </r>
  <r>
    <s v="ZM-LAG-2023-0233"/>
    <x v="374"/>
    <x v="0"/>
    <s v="Lagos state"/>
    <x v="1"/>
    <s v="Tunde Okafor"/>
    <s v="07054269149"/>
    <x v="1"/>
    <s v="Sugar 2kg"/>
    <n v="1"/>
    <n v="24686"/>
    <n v="24686"/>
    <n v="20"/>
    <n v="0.2"/>
    <n v="19748.8"/>
    <x v="1"/>
    <n v="5"/>
    <x v="1"/>
    <n v="1"/>
    <n v="458369"/>
  </r>
  <r>
    <s v="ZM-LAG-2024-0704"/>
    <x v="6"/>
    <x v="0"/>
    <s v="Lagos state"/>
    <x v="0"/>
    <s v="Chidi Osei"/>
    <s v="08174336097"/>
    <x v="1"/>
    <s v="Cooking Oil 5L"/>
    <n v="15"/>
    <n v="9816"/>
    <n v="147240"/>
    <n v="10"/>
    <n v="0.1"/>
    <n v="132516"/>
    <x v="4"/>
    <n v="5"/>
    <x v="1"/>
    <n v="110"/>
    <n v="458369"/>
  </r>
  <r>
    <s v="ZM-LAG-2023-0873"/>
    <x v="363"/>
    <x v="0"/>
    <s v="Lagos state"/>
    <x v="1"/>
    <s v="Remi Yusuf"/>
    <s v="07070214805"/>
    <x v="0"/>
    <s v="iPhone 14"/>
    <n v="12"/>
    <n v="168837"/>
    <n v="2026044"/>
    <n v="10"/>
    <n v="0.1"/>
    <n v="1823439.6"/>
    <x v="2"/>
    <n v="5"/>
    <x v="0"/>
    <n v="161"/>
    <n v="744194"/>
  </r>
  <r>
    <s v="ZM-LAG-2023-0903"/>
    <x v="208"/>
    <x v="0"/>
    <s v="Lagos state"/>
    <x v="0"/>
    <s v="Uche Obi"/>
    <s v="07031331521"/>
    <x v="3"/>
    <s v="Men's Agbada"/>
    <n v="11"/>
    <n v="34327"/>
    <n v="377597"/>
    <n v="15"/>
    <n v="0.15"/>
    <n v="320957.45"/>
    <x v="2"/>
    <n v="5"/>
    <x v="1"/>
    <n v="76"/>
    <n v="744194"/>
  </r>
  <r>
    <s v="ZM-LAG-2023-0029"/>
    <x v="398"/>
    <x v="0"/>
    <s v="Lagos state"/>
    <x v="1"/>
    <s v="Aisha Ojo"/>
    <s v="09123318904"/>
    <x v="2"/>
    <s v="Lip Balm Set"/>
    <n v="7"/>
    <n v="5946"/>
    <n v="41622"/>
    <n v="0"/>
    <n v="0"/>
    <n v="41622"/>
    <x v="4"/>
    <n v="2"/>
    <x v="1"/>
    <n v="52"/>
    <n v="313112"/>
  </r>
  <r>
    <s v="ZM-LAG-2023-0411"/>
    <x v="177"/>
    <x v="0"/>
    <s v="Lagos state"/>
    <x v="0"/>
    <s v="Gbenga Yusuf"/>
    <s v="09156573258"/>
    <x v="4"/>
    <s v="Standing Fan 18&quot;"/>
    <n v="1"/>
    <n v="51381"/>
    <n v="51381"/>
    <n v="10"/>
    <n v="0.1"/>
    <n v="46242.9"/>
    <x v="4"/>
    <n v="5"/>
    <x v="1"/>
    <n v="69"/>
    <n v="744194"/>
  </r>
  <r>
    <s v="ZM-LAG-2024-1080"/>
    <x v="399"/>
    <x v="0"/>
    <s v="Lagos state"/>
    <x v="1"/>
    <s v="Ibrahim Adesanya"/>
    <s v="09081248558"/>
    <x v="2"/>
    <s v="Perfume 100ml"/>
    <n v="15"/>
    <n v="8587"/>
    <n v="128805"/>
    <n v="0"/>
    <n v="0"/>
    <n v="128805"/>
    <x v="4"/>
    <n v="4"/>
    <x v="1"/>
    <n v="63"/>
    <n v="394393"/>
  </r>
  <r>
    <s v="ZM-LAG-2024-0696"/>
    <x v="400"/>
    <x v="0"/>
    <s v="Lagos state"/>
    <x v="0"/>
    <s v="Ifeanyi Eze"/>
    <s v="08063216038"/>
    <x v="0"/>
    <s v="Wireless Earbuds"/>
    <n v="20"/>
    <n v="196940"/>
    <n v="3938800"/>
    <n v="0"/>
    <n v="0"/>
    <n v="3938800"/>
    <x v="2"/>
    <n v="7"/>
    <x v="1"/>
    <n v="137"/>
    <n v="458369"/>
  </r>
  <r>
    <s v="ZM-LAG-2024-0810"/>
    <x v="281"/>
    <x v="0"/>
    <s v="Lagos state"/>
    <x v="0"/>
    <s v="Aisha Eze"/>
    <s v="08065325710"/>
    <x v="1"/>
    <s v="Rice 25kg"/>
    <n v="4"/>
    <n v="24325"/>
    <n v="97300"/>
    <n v="20"/>
    <n v="0.2"/>
    <n v="77840"/>
    <x v="3"/>
    <n v="3"/>
    <x v="1"/>
    <n v="52"/>
    <n v="458369"/>
  </r>
  <r>
    <s v="ZM-LAG-2024-0236"/>
    <x v="401"/>
    <x v="0"/>
    <s v="Lagos state"/>
    <x v="1"/>
    <s v="Zainab Aliyu"/>
    <s v="08194914383"/>
    <x v="0"/>
    <s v="Laptop HP 250"/>
    <n v="4"/>
    <n v="254172"/>
    <n v="1016688"/>
    <s v="N/A"/>
    <n v="0"/>
    <n v="1016688"/>
    <x v="1"/>
    <s v="N/A"/>
    <x v="1"/>
    <n v="132"/>
    <n v="1470487"/>
  </r>
  <r>
    <s v="ZM-LAG-2024-1090"/>
    <x v="346"/>
    <x v="0"/>
    <s v="Lagos state"/>
    <x v="2"/>
    <s v="Ibrahim Abubakar"/>
    <s v="09055658737"/>
    <x v="0"/>
    <s v="Wireless Earbuds"/>
    <n v="5"/>
    <n v="61840"/>
    <n v="309200"/>
    <n v="0"/>
    <n v="0"/>
    <n v="309200"/>
    <x v="2"/>
    <n v="1"/>
    <x v="0"/>
    <n v="173"/>
    <n v="313112"/>
  </r>
  <r>
    <s v="ZM-LAG-2024-0632"/>
    <x v="102"/>
    <x v="0"/>
    <s v="Lagos state"/>
    <x v="0"/>
    <s v="Halima Aliyu"/>
    <s v="N/A"/>
    <x v="3"/>
    <s v="Jeans Trousers"/>
    <n v="11"/>
    <n v="8529"/>
    <n v="93819"/>
    <n v="20"/>
    <n v="0.2"/>
    <n v="75055.199999999997"/>
    <x v="4"/>
    <n v="3"/>
    <x v="0"/>
    <n v="180"/>
    <n v="394393"/>
  </r>
  <r>
    <s v="ZM-LAG-2023-0221"/>
    <x v="384"/>
    <x v="0"/>
    <s v="Lagos state"/>
    <x v="1"/>
    <s v="Femi Yusuf"/>
    <s v="08087066247"/>
    <x v="3"/>
    <s v="Men's Agbada"/>
    <n v="19"/>
    <n v="24823"/>
    <n v="471637"/>
    <n v="0"/>
    <n v="0"/>
    <n v="471637"/>
    <x v="4"/>
    <n v="3"/>
    <x v="0"/>
    <n v="55"/>
    <n v="744194"/>
  </r>
  <r>
    <s v="ZM-LAG-2023-0147"/>
    <x v="217"/>
    <x v="0"/>
    <s v="Lagos state"/>
    <x v="1"/>
    <s v="Ifeanyi Garba"/>
    <s v="09016170301"/>
    <x v="1"/>
    <s v="Cooking Oil 5L"/>
    <n v="11"/>
    <n v="24587"/>
    <n v="270457"/>
    <n v="10"/>
    <n v="0.1"/>
    <n v="243411.3"/>
    <x v="4"/>
    <n v="2"/>
    <x v="2"/>
    <n v="22"/>
    <n v="394393"/>
  </r>
  <r>
    <s v="ZM-LAG-2024-0054"/>
    <x v="402"/>
    <x v="0"/>
    <s v="Lagos state"/>
    <x v="1"/>
    <s v="Hakeem Musa"/>
    <s v="07061998170"/>
    <x v="1"/>
    <s v="Indomie Carton"/>
    <n v="11"/>
    <n v="3215"/>
    <n v="35365"/>
    <n v="5"/>
    <n v="0.05"/>
    <n v="33596.75"/>
    <x v="4"/>
    <n v="4"/>
    <x v="1"/>
    <n v="122"/>
    <n v="1470487"/>
  </r>
  <r>
    <s v="ZM-LAG-2024-0248"/>
    <x v="266"/>
    <x v="0"/>
    <s v="Lagos state"/>
    <x v="2"/>
    <s v="Fatima Ibe"/>
    <s v="08157395084"/>
    <x v="4"/>
    <s v="Blender 1.5L"/>
    <n v="6"/>
    <n v="59783"/>
    <n v="358698"/>
    <n v="15"/>
    <n v="0.15"/>
    <n v="304893.3"/>
    <x v="2"/>
    <n v="3"/>
    <x v="2"/>
    <n v="171"/>
    <n v="458369"/>
  </r>
  <r>
    <s v="ZM-LAG-2024-0198"/>
    <x v="99"/>
    <x v="0"/>
    <s v="Lagos state"/>
    <x v="1"/>
    <s v="Remi Garba"/>
    <s v="09097543303"/>
    <x v="2"/>
    <s v="Perfume 100ml"/>
    <n v="20"/>
    <n v="3147"/>
    <n v="62940"/>
    <n v="10"/>
    <n v="0.1"/>
    <n v="56646"/>
    <x v="2"/>
    <n v="3"/>
    <x v="1"/>
    <n v="10"/>
    <n v="1470487"/>
  </r>
  <r>
    <s v="ZM-LAG-2024-0836"/>
    <x v="403"/>
    <x v="0"/>
    <s v="Lagos state"/>
    <x v="0"/>
    <s v="Amara Obi"/>
    <s v="08021803296"/>
    <x v="1"/>
    <s v="Rice 25kg"/>
    <n v="20"/>
    <n v="7908"/>
    <n v="158160"/>
    <n v="20"/>
    <n v="0.2"/>
    <n v="126528"/>
    <x v="1"/>
    <n v="2"/>
    <x v="1"/>
    <n v="188"/>
    <n v="1470487"/>
  </r>
  <r>
    <s v="ZM-LAG-2024-0168"/>
    <x v="216"/>
    <x v="0"/>
    <s v="Lagos state"/>
    <x v="0"/>
    <s v="Musa Eze"/>
    <s v="07012499138"/>
    <x v="4"/>
    <s v="Standing Fan 18&quot;"/>
    <n v="7"/>
    <n v="56713"/>
    <n v="396991"/>
    <n v="0"/>
    <n v="0"/>
    <n v="396991"/>
    <x v="4"/>
    <n v="3"/>
    <x v="2"/>
    <n v="143"/>
    <n v="1470487"/>
  </r>
  <r>
    <s v="ZM-LAG-2023-0207"/>
    <x v="93"/>
    <x v="0"/>
    <s v="Lagos state"/>
    <x v="0"/>
    <s v="Adaeze Osei"/>
    <s v="N/A"/>
    <x v="2"/>
    <s v="Dudu-Osun Soap"/>
    <n v="15"/>
    <n v="4508"/>
    <n v="67620"/>
    <n v="15"/>
    <n v="0.15"/>
    <n v="57477"/>
    <x v="2"/>
    <n v="1"/>
    <x v="0"/>
    <n v="199"/>
    <n v="313112"/>
  </r>
  <r>
    <s v="ZM-LAG-2023-0295"/>
    <x v="49"/>
    <x v="0"/>
    <s v="Lagos state"/>
    <x v="1"/>
    <s v="Amara Adelaja"/>
    <s v="07066739991"/>
    <x v="2"/>
    <s v="Nivea Body Lotion"/>
    <n v="2"/>
    <n v="17429"/>
    <n v="34858"/>
    <n v="0"/>
    <n v="0"/>
    <n v="34858"/>
    <x v="1"/>
    <n v="4"/>
    <x v="0"/>
    <n v="169"/>
    <n v="313112"/>
  </r>
  <r>
    <s v="ZM-LAG-2024-0172"/>
    <x v="221"/>
    <x v="0"/>
    <s v="Lagos state"/>
    <x v="0"/>
    <s v="Ifeanyi Nwachukwu"/>
    <s v="08123459168"/>
    <x v="2"/>
    <s v="Perfume 100ml"/>
    <n v="13"/>
    <n v="2505"/>
    <n v="32565"/>
    <n v="20"/>
    <n v="0.2"/>
    <n v="26052"/>
    <x v="2"/>
    <n v="4"/>
    <x v="0"/>
    <n v="164"/>
    <n v="458369"/>
  </r>
  <r>
    <s v="ZM-LAG-2023-0553"/>
    <x v="231"/>
    <x v="0"/>
    <s v="Lagos state"/>
    <x v="0"/>
    <s v="Remi Aliyu"/>
    <s v="09025994412"/>
    <x v="4"/>
    <s v="Blender 1.5L"/>
    <n v="1"/>
    <n v="65632"/>
    <n v="65632"/>
    <s v="N/A"/>
    <n v="0"/>
    <n v="65632"/>
    <x v="2"/>
    <n v="5"/>
    <x v="1"/>
    <n v="149"/>
    <n v="458369"/>
  </r>
  <r>
    <s v="ZM-LAG-2023-0669"/>
    <x v="404"/>
    <x v="0"/>
    <s v="Lagos state"/>
    <x v="1"/>
    <s v="Remi Garba"/>
    <s v="09156740994"/>
    <x v="0"/>
    <s v="Samsung TV 43&quot;"/>
    <n v="10"/>
    <n v="119249"/>
    <n v="1192490"/>
    <s v="N/A"/>
    <n v="0"/>
    <n v="1192490"/>
    <x v="4"/>
    <n v="3"/>
    <x v="1"/>
    <n v="66"/>
    <n v="744194"/>
  </r>
  <r>
    <s v="ZM-LAG-2024-0856"/>
    <x v="405"/>
    <x v="0"/>
    <s v="Lagos state"/>
    <x v="1"/>
    <s v="Ngozi Adesanya"/>
    <s v="07024592917"/>
    <x v="2"/>
    <s v="Lip Balm Set"/>
    <n v="20"/>
    <n v="5977"/>
    <n v="119540"/>
    <n v="0"/>
    <n v="0"/>
    <n v="119540"/>
    <x v="2"/>
    <n v="3"/>
    <x v="0"/>
    <n v="88"/>
    <n v="394393"/>
  </r>
  <r>
    <s v="ZM-LAG-2024-0192"/>
    <x v="406"/>
    <x v="0"/>
    <s v="Lagos state"/>
    <x v="0"/>
    <s v="Musa Bello"/>
    <s v="08198013189"/>
    <x v="3"/>
    <s v="Ankara Fabric 6yds"/>
    <n v="3"/>
    <n v="7478"/>
    <n v="22434"/>
    <n v="20"/>
    <n v="0.2"/>
    <n v="17947.2"/>
    <x v="4"/>
    <n v="5"/>
    <x v="1"/>
    <n v="128"/>
    <n v="458369"/>
  </r>
  <r>
    <s v="ZM-LAG-2023-0177"/>
    <x v="407"/>
    <x v="0"/>
    <s v="Lagos state"/>
    <x v="1"/>
    <s v="Kemi Adeyemi"/>
    <s v="08082675403"/>
    <x v="0"/>
    <s v="Power Bank 20000mAh"/>
    <n v="16"/>
    <n v="209613"/>
    <n v="3353808"/>
    <n v="20"/>
    <n v="0.2"/>
    <n v="2683046.4"/>
    <x v="1"/>
    <n v="5"/>
    <x v="1"/>
    <n v="175"/>
    <n v="744194"/>
  </r>
  <r>
    <s v="ZM-LAG-2024-0430"/>
    <x v="114"/>
    <x v="0"/>
    <s v="Lagos state"/>
    <x v="0"/>
    <s v="Hakeem Suleiman"/>
    <s v="08161176016"/>
    <x v="3"/>
    <s v="Corporate Shirt"/>
    <n v="8"/>
    <n v="21895"/>
    <n v="175160"/>
    <n v="0"/>
    <n v="0"/>
    <n v="175160"/>
    <x v="3"/>
    <n v="4"/>
    <x v="0"/>
    <n v="151"/>
    <n v="394393"/>
  </r>
  <r>
    <s v="ZM-LAG-2024-0694"/>
    <x v="18"/>
    <x v="0"/>
    <s v="Lagos state"/>
    <x v="2"/>
    <s v="Yetunde Aliyu"/>
    <s v="N/A"/>
    <x v="4"/>
    <s v="Microwave 20L"/>
    <n v="5"/>
    <n v="58904"/>
    <n v="294520"/>
    <s v="N/A"/>
    <n v="0"/>
    <n v="294520"/>
    <x v="3"/>
    <n v="4"/>
    <x v="0"/>
    <n v="190"/>
    <n v="394393"/>
  </r>
  <r>
    <s v="ZM-LAG-2024-0568"/>
    <x v="134"/>
    <x v="0"/>
    <s v="Lagos state"/>
    <x v="2"/>
    <s v="Chidi Musa"/>
    <s v="09181205095"/>
    <x v="0"/>
    <s v="Laptop HP 250"/>
    <n v="5"/>
    <n v="182525"/>
    <n v="912625"/>
    <n v="0"/>
    <n v="0"/>
    <n v="912625"/>
    <x v="2"/>
    <n v="5"/>
    <x v="1"/>
    <n v="67"/>
    <n v="394393"/>
  </r>
  <r>
    <s v="ZM-LAG-2023-1005"/>
    <x v="408"/>
    <x v="0"/>
    <s v="Lagos state"/>
    <x v="1"/>
    <s v="Olu Bello"/>
    <s v="08199848654"/>
    <x v="4"/>
    <s v="Microwave 20L"/>
    <n v="15"/>
    <n v="69843"/>
    <n v="1047645"/>
    <n v="15"/>
    <n v="0.15"/>
    <n v="890498.25"/>
    <x v="0"/>
    <n v="3"/>
    <x v="1"/>
    <n v="77"/>
    <n v="744194"/>
  </r>
  <r>
    <s v="ZM-LAG-2024-0994"/>
    <x v="355"/>
    <x v="0"/>
    <s v="Lagos state"/>
    <x v="2"/>
    <s v="Uche Chukwu"/>
    <s v="09127861801"/>
    <x v="0"/>
    <s v="Wireless Earbuds"/>
    <n v="12"/>
    <n v="234837"/>
    <n v="2818044"/>
    <n v="10"/>
    <n v="0.1"/>
    <n v="2536239.6"/>
    <x v="0"/>
    <n v="4"/>
    <x v="1"/>
    <n v="151"/>
    <n v="1470487"/>
  </r>
  <r>
    <s v="ZM-LAG-2023-0367"/>
    <x v="408"/>
    <x v="0"/>
    <s v="Lagos state"/>
    <x v="2"/>
    <s v="Nkechi Adelaja"/>
    <s v="07025761044"/>
    <x v="1"/>
    <s v="Rice 25kg"/>
    <n v="16"/>
    <n v="18662"/>
    <n v="298592"/>
    <n v="0"/>
    <n v="0"/>
    <n v="298592"/>
    <x v="1"/>
    <n v="3"/>
    <x v="0"/>
    <n v="197"/>
    <n v="394393"/>
  </r>
  <r>
    <s v="ZM-LAG-2024-0868"/>
    <x v="368"/>
    <x v="0"/>
    <s v="Lagos state"/>
    <x v="0"/>
    <s v="Amara Okafor"/>
    <s v="08069509996"/>
    <x v="0"/>
    <s v="iPhone 14"/>
    <n v="14"/>
    <n v="223929"/>
    <n v="3135006"/>
    <n v="0"/>
    <n v="0"/>
    <n v="3135006"/>
    <x v="4"/>
    <n v="5"/>
    <x v="1"/>
    <n v="187"/>
    <n v="313112"/>
  </r>
  <r>
    <s v="ZM-LAG-2023-0449"/>
    <x v="363"/>
    <x v="0"/>
    <s v="Lagos state"/>
    <x v="0"/>
    <s v="Gbenga Nwachukwu"/>
    <s v="N/A"/>
    <x v="3"/>
    <s v="Jeans Trousers"/>
    <n v="16"/>
    <n v="23856"/>
    <n v="381696"/>
    <n v="0"/>
    <n v="0"/>
    <n v="381696"/>
    <x v="3"/>
    <n v="5"/>
    <x v="1"/>
    <n v="108"/>
    <n v="1470487"/>
  </r>
  <r>
    <s v="ZM-LAG-2023-0057"/>
    <x v="409"/>
    <x v="0"/>
    <s v="Lagos state"/>
    <x v="1"/>
    <s v="Nkechi Abubakar"/>
    <s v="09047818761"/>
    <x v="1"/>
    <s v="Sugar 2kg"/>
    <n v="17"/>
    <n v="6810"/>
    <n v="115770"/>
    <s v="N/A"/>
    <n v="0"/>
    <n v="115770"/>
    <x v="4"/>
    <n v="6"/>
    <x v="0"/>
    <n v="64"/>
    <n v="313112"/>
  </r>
  <r>
    <s v="ZM-LAG-2024-0088"/>
    <x v="150"/>
    <x v="0"/>
    <s v="Lagos state"/>
    <x v="2"/>
    <s v="Musa Adesanya"/>
    <s v="07073013937"/>
    <x v="0"/>
    <s v="iPhone 14"/>
    <n v="12"/>
    <n v="179061"/>
    <n v="2148732"/>
    <s v="N/A"/>
    <n v="0"/>
    <n v="2148732"/>
    <x v="4"/>
    <n v="3"/>
    <x v="0"/>
    <n v="110"/>
    <n v="744194"/>
  </r>
  <r>
    <s v="ZM-LAG-2024-0072"/>
    <x v="410"/>
    <x v="0"/>
    <s v="Lagos state"/>
    <x v="1"/>
    <s v="Segun Adesanya"/>
    <s v="08029363237"/>
    <x v="2"/>
    <s v="Perfume 100ml"/>
    <n v="17"/>
    <n v="2284"/>
    <n v="38828"/>
    <n v="5"/>
    <n v="0.05"/>
    <n v="36886.6"/>
    <x v="2"/>
    <n v="5"/>
    <x v="1"/>
    <n v="32"/>
    <n v="1470487"/>
  </r>
  <r>
    <s v="ZM-LAG-2023-0455"/>
    <x v="203"/>
    <x v="0"/>
    <s v="Lagos state"/>
    <x v="0"/>
    <s v="Amara Adeleke"/>
    <s v="N/A"/>
    <x v="3"/>
    <s v="Ladies Gown"/>
    <n v="6"/>
    <n v="24690"/>
    <n v="148140"/>
    <n v="5"/>
    <n v="0.05"/>
    <n v="140733"/>
    <x v="0"/>
    <n v="5"/>
    <x v="1"/>
    <n v="146"/>
    <n v="744194"/>
  </r>
  <r>
    <s v="ZM-LAG-2023-0189"/>
    <x v="411"/>
    <x v="0"/>
    <s v="Lagos state"/>
    <x v="1"/>
    <s v="Chidi Adesanya"/>
    <s v="08175477163"/>
    <x v="2"/>
    <s v="Hair Relaxer Kit"/>
    <n v="18"/>
    <n v="1499"/>
    <n v="26982"/>
    <n v="0"/>
    <n v="0"/>
    <n v="26982"/>
    <x v="4"/>
    <n v="5"/>
    <x v="1"/>
    <n v="167"/>
    <n v="1470487"/>
  </r>
  <r>
    <s v="ZM-LAG-2024-0604"/>
    <x v="412"/>
    <x v="0"/>
    <s v="Lagos state"/>
    <x v="0"/>
    <s v="Gbenga Chukwu"/>
    <s v="08065301707"/>
    <x v="1"/>
    <s v="Sugar 2kg"/>
    <n v="12"/>
    <n v="17827"/>
    <n v="213924"/>
    <s v="N/A"/>
    <n v="0"/>
    <n v="213924"/>
    <x v="2"/>
    <s v="N/A"/>
    <x v="1"/>
    <n v="177"/>
    <n v="458369"/>
  </r>
  <r>
    <s v="ZM-LAG-2023-0675"/>
    <x v="413"/>
    <x v="0"/>
    <s v="Lagos state"/>
    <x v="0"/>
    <s v="Yetunde Obi"/>
    <s v="09059468104"/>
    <x v="1"/>
    <s v="Indomie Carton"/>
    <n v="10"/>
    <n v="3626"/>
    <n v="36260"/>
    <n v="0"/>
    <n v="0"/>
    <n v="36260"/>
    <x v="4"/>
    <s v="N/A"/>
    <x v="1"/>
    <n v="4"/>
    <n v="1470487"/>
  </r>
  <r>
    <s v="ZM-LAG-2023-0509"/>
    <x v="414"/>
    <x v="0"/>
    <s v="Lagos state"/>
    <x v="0"/>
    <s v="Segun Aliyu"/>
    <s v="09124468359"/>
    <x v="1"/>
    <s v="Sugar 2kg"/>
    <n v="4"/>
    <n v="9318"/>
    <n v="37272"/>
    <s v="N/A"/>
    <n v="0"/>
    <n v="37272"/>
    <x v="3"/>
    <n v="4"/>
    <x v="1"/>
    <n v="36"/>
    <n v="313112"/>
  </r>
  <r>
    <s v="ZM-LAG-2023-0229"/>
    <x v="415"/>
    <x v="0"/>
    <s v="Lagos state"/>
    <x v="2"/>
    <s v="Zainab Adelaja"/>
    <s v="07029481680"/>
    <x v="2"/>
    <s v="Foundation Kit"/>
    <n v="14"/>
    <n v="13317"/>
    <n v="186438"/>
    <n v="0"/>
    <n v="0"/>
    <n v="186438"/>
    <x v="3"/>
    <n v="1"/>
    <x v="0"/>
    <n v="72"/>
    <n v="458369"/>
  </r>
  <r>
    <s v="ZM-LAG-2024-0386"/>
    <x v="416"/>
    <x v="0"/>
    <s v="Lagos state"/>
    <x v="0"/>
    <s v="Zainab Garba"/>
    <s v="N/A"/>
    <x v="0"/>
    <s v="Power Bank 20000mAh"/>
    <n v="12"/>
    <n v="240501"/>
    <n v="2886012"/>
    <n v="15"/>
    <n v="0.15"/>
    <n v="2453110.2000000002"/>
    <x v="3"/>
    <n v="4"/>
    <x v="1"/>
    <n v="84"/>
    <n v="1470487"/>
  </r>
  <r>
    <s v="ZM-LAG-2024-0148"/>
    <x v="382"/>
    <x v="0"/>
    <s v="Lagos state"/>
    <x v="0"/>
    <s v="Chidi Okafor"/>
    <s v="08076549837"/>
    <x v="3"/>
    <s v="Men's Agbada"/>
    <n v="16"/>
    <n v="25185"/>
    <n v="402960"/>
    <n v="5"/>
    <n v="0.05"/>
    <n v="382812"/>
    <x v="3"/>
    <n v="5"/>
    <x v="1"/>
    <n v="156"/>
    <n v="394393"/>
  </r>
  <r>
    <s v="ZM-LAG-2023-0417"/>
    <x v="180"/>
    <x v="0"/>
    <s v="Lagos state"/>
    <x v="0"/>
    <s v="Musa Aliyu"/>
    <s v="09029628855"/>
    <x v="0"/>
    <s v="iPhone 14"/>
    <n v="5"/>
    <n v="141186"/>
    <n v="705930"/>
    <n v="0"/>
    <n v="0"/>
    <n v="705930"/>
    <x v="3"/>
    <n v="1"/>
    <x v="1"/>
    <n v="96"/>
    <n v="313112"/>
  </r>
  <r>
    <s v="ZM-LAG-2024-0898"/>
    <x v="290"/>
    <x v="0"/>
    <s v="Lagos state"/>
    <x v="1"/>
    <s v="Zainab Adeleke"/>
    <s v="07020530320"/>
    <x v="4"/>
    <s v="Gas Cooker 4-burner"/>
    <n v="13"/>
    <n v="158366"/>
    <n v="2058758"/>
    <n v="0"/>
    <n v="0"/>
    <n v="2058758"/>
    <x v="3"/>
    <n v="5"/>
    <x v="1"/>
    <n v="47"/>
    <n v="394393"/>
  </r>
  <r>
    <s v="ZM-LAG-2024-0584"/>
    <x v="78"/>
    <x v="0"/>
    <s v="Lagos state"/>
    <x v="0"/>
    <s v="Tunde Okafor"/>
    <s v="09072592309"/>
    <x v="3"/>
    <s v="Jeans Trousers"/>
    <n v="7"/>
    <n v="30749"/>
    <n v="215243"/>
    <n v="0"/>
    <n v="0"/>
    <n v="215243"/>
    <x v="2"/>
    <n v="2"/>
    <x v="0"/>
    <n v="25"/>
    <n v="458369"/>
  </r>
  <r>
    <s v="ZM-LAG-2023-1045"/>
    <x v="263"/>
    <x v="0"/>
    <s v="Lagos state"/>
    <x v="2"/>
    <s v="Chiamaka Osei"/>
    <s v="07066518812"/>
    <x v="2"/>
    <s v="Lip Balm Set"/>
    <n v="20"/>
    <n v="5818"/>
    <n v="116360"/>
    <n v="0"/>
    <n v="0"/>
    <n v="116360"/>
    <x v="2"/>
    <n v="2"/>
    <x v="1"/>
    <n v="27"/>
    <n v="458369"/>
  </r>
  <r>
    <s v="ZM-LAG-2024-0670"/>
    <x v="100"/>
    <x v="0"/>
    <s v="Lagos state"/>
    <x v="1"/>
    <s v="Uche Garba"/>
    <s v="08071786427"/>
    <x v="1"/>
    <s v="Tomato Paste 800g"/>
    <n v="5"/>
    <n v="5273"/>
    <n v="26365"/>
    <s v="N/A"/>
    <n v="0"/>
    <n v="26365"/>
    <x v="3"/>
    <n v="5"/>
    <x v="0"/>
    <n v="160"/>
    <n v="458369"/>
  </r>
  <r>
    <s v="ZM-LAG-2024-1024"/>
    <x v="1"/>
    <x v="0"/>
    <s v="Lagos state"/>
    <x v="1"/>
    <s v="Musa Suleiman"/>
    <s v="07020847701"/>
    <x v="2"/>
    <s v="Hair Relaxer Kit"/>
    <n v="4"/>
    <n v="12072"/>
    <n v="48288"/>
    <n v="15"/>
    <n v="0.15"/>
    <n v="41044.800000000003"/>
    <x v="2"/>
    <n v="4"/>
    <x v="1"/>
    <n v="69"/>
    <n v="394393"/>
  </r>
  <r>
    <s v="ZM-LAG-2024-0480"/>
    <x v="216"/>
    <x v="0"/>
    <s v="Lagos state"/>
    <x v="0"/>
    <s v="Uche Dada"/>
    <s v="07087821046"/>
    <x v="1"/>
    <s v="Milk Powder 400g"/>
    <n v="6"/>
    <n v="15029"/>
    <n v="90174"/>
    <n v="0"/>
    <n v="0"/>
    <n v="90174"/>
    <x v="4"/>
    <n v="1"/>
    <x v="1"/>
    <n v="103"/>
    <n v="1470487"/>
  </r>
  <r>
    <s v="ZM-LAG-2024-0384"/>
    <x v="214"/>
    <x v="0"/>
    <s v="Lagos state"/>
    <x v="1"/>
    <s v="Femi Ibe"/>
    <s v="08093172511"/>
    <x v="3"/>
    <s v="T-Shirt Pack x3"/>
    <n v="12"/>
    <n v="24055"/>
    <n v="288660"/>
    <n v="0"/>
    <n v="0"/>
    <n v="288660"/>
    <x v="4"/>
    <n v="4"/>
    <x v="1"/>
    <n v="127"/>
    <n v="313112"/>
  </r>
  <r>
    <s v="ZM-LAG-2024-0998"/>
    <x v="49"/>
    <x v="0"/>
    <s v="Lagos state"/>
    <x v="1"/>
    <s v="Bola Ibe"/>
    <s v="07081982274"/>
    <x v="2"/>
    <s v="Hair Relaxer Kit"/>
    <n v="7"/>
    <n v="2994"/>
    <n v="20958"/>
    <n v="15"/>
    <n v="0.15"/>
    <n v="17814.3"/>
    <x v="1"/>
    <n v="4"/>
    <x v="1"/>
    <n v="27"/>
    <n v="1470487"/>
  </r>
  <r>
    <s v="ZM-LAG-2023-1061"/>
    <x v="417"/>
    <x v="0"/>
    <s v="Lagos state"/>
    <x v="0"/>
    <s v="Amara Osei"/>
    <s v="08075729850"/>
    <x v="3"/>
    <s v="Jeans Trousers"/>
    <n v="17"/>
    <n v="6696"/>
    <n v="113832"/>
    <n v="0"/>
    <n v="0"/>
    <n v="113832"/>
    <x v="4"/>
    <n v="1"/>
    <x v="0"/>
    <n v="115"/>
    <n v="744194"/>
  </r>
  <r>
    <s v="ZM-LAG-2024-0468"/>
    <x v="222"/>
    <x v="0"/>
    <s v="Lagos state"/>
    <x v="1"/>
    <s v="Hakeem Adeyemi"/>
    <s v="09011640743"/>
    <x v="3"/>
    <s v="Jeans Trousers"/>
    <n v="5"/>
    <n v="28665"/>
    <n v="143325"/>
    <n v="5"/>
    <n v="0.05"/>
    <n v="136158.75"/>
    <x v="2"/>
    <n v="4"/>
    <x v="1"/>
    <n v="75"/>
    <n v="313112"/>
  </r>
  <r>
    <s v="ZM-LAG-2024-0452"/>
    <x v="189"/>
    <x v="0"/>
    <s v="Lagos state"/>
    <x v="1"/>
    <s v="Aisha Chukwu"/>
    <s v="07032272851"/>
    <x v="3"/>
    <s v="Jeans Trousers"/>
    <n v="17"/>
    <n v="27830"/>
    <n v="473110"/>
    <n v="0"/>
    <n v="0"/>
    <n v="473110"/>
    <x v="1"/>
    <n v="3"/>
    <x v="0"/>
    <n v="69"/>
    <n v="394393"/>
  </r>
  <r>
    <s v="ZM-LAG-2024-0454"/>
    <x v="418"/>
    <x v="0"/>
    <s v="Lagos state"/>
    <x v="1"/>
    <s v="Damilola Chukwu"/>
    <s v="09130457708"/>
    <x v="1"/>
    <s v="Milk Powder 400g"/>
    <n v="7"/>
    <n v="7343"/>
    <n v="51401"/>
    <n v="20"/>
    <n v="0.2"/>
    <n v="41120.800000000003"/>
    <x v="4"/>
    <n v="1"/>
    <x v="1"/>
    <n v="8"/>
    <n v="458369"/>
  </r>
  <r>
    <s v="ZM-LAG-2024-0640"/>
    <x v="368"/>
    <x v="0"/>
    <s v="Lagos state"/>
    <x v="1"/>
    <s v="Esther Garba"/>
    <s v="07026131083"/>
    <x v="4"/>
    <s v="Microwave 20L"/>
    <n v="7"/>
    <n v="75072"/>
    <n v="525504"/>
    <n v="20"/>
    <n v="0.2"/>
    <n v="420403.20000000001"/>
    <x v="3"/>
    <n v="4"/>
    <x v="1"/>
    <n v="139"/>
    <n v="394393"/>
  </r>
  <r>
    <s v="ZM-LAG-2023-0035"/>
    <x v="312"/>
    <x v="0"/>
    <s v="Lagos state"/>
    <x v="1"/>
    <s v="Damilola Yusuf"/>
    <s v="09041348220"/>
    <x v="1"/>
    <s v="Rice 25kg"/>
    <n v="11"/>
    <n v="24608"/>
    <n v="270688"/>
    <s v="N/A"/>
    <n v="0"/>
    <n v="270688"/>
    <x v="4"/>
    <n v="4"/>
    <x v="1"/>
    <n v="87"/>
    <n v="458369"/>
  </r>
  <r>
    <s v="ZM-LAG-2024-0488"/>
    <x v="356"/>
    <x v="0"/>
    <s v="Lagos state"/>
    <x v="0"/>
    <s v="Esther Eze"/>
    <s v="09165956600"/>
    <x v="4"/>
    <s v="Chest Freezer 200L"/>
    <n v="9"/>
    <n v="92276"/>
    <n v="830484"/>
    <n v="15"/>
    <n v="0.15"/>
    <n v="705911.4"/>
    <x v="0"/>
    <n v="2"/>
    <x v="2"/>
    <n v="26"/>
    <n v="313112"/>
  </r>
  <r>
    <s v="ZM-LAG-2024-0562"/>
    <x v="419"/>
    <x v="0"/>
    <s v="Lagos state"/>
    <x v="1"/>
    <s v="Adaeze Adesanya"/>
    <s v="N/A"/>
    <x v="4"/>
    <s v="Gas Cooker 4-burner"/>
    <n v="13"/>
    <n v="174334"/>
    <n v="2266342"/>
    <n v="10"/>
    <n v="0.1"/>
    <n v="2039707.8"/>
    <x v="4"/>
    <n v="2"/>
    <x v="1"/>
    <n v="151"/>
    <n v="394393"/>
  </r>
  <r>
    <s v="ZM-LAG-2024-0420"/>
    <x v="420"/>
    <x v="0"/>
    <s v="Lagos state"/>
    <x v="0"/>
    <s v="Fatima Nwachukwu"/>
    <s v="07041076043"/>
    <x v="2"/>
    <s v="Nivea Body Lotion"/>
    <n v="6"/>
    <n v="2829"/>
    <n v="16974"/>
    <s v="N/A"/>
    <n v="0"/>
    <n v="16974"/>
    <x v="4"/>
    <n v="3"/>
    <x v="1"/>
    <n v="66"/>
    <n v="313112"/>
  </r>
  <r>
    <s v="ZM-LAG-2024-0136"/>
    <x v="7"/>
    <x v="0"/>
    <s v="Lagos state"/>
    <x v="0"/>
    <s v="Uche Adeleke"/>
    <s v="08011194267"/>
    <x v="3"/>
    <s v="Ladies Gown"/>
    <n v="6"/>
    <n v="18164"/>
    <n v="108984"/>
    <n v="15"/>
    <n v="0.15"/>
    <n v="92636.4"/>
    <x v="4"/>
    <n v="3"/>
    <x v="1"/>
    <n v="115"/>
    <n v="313112"/>
  </r>
  <r>
    <s v="ZM-LAG-2024-0532"/>
    <x v="264"/>
    <x v="0"/>
    <s v="Lagos state"/>
    <x v="1"/>
    <s v="Damilola Musa"/>
    <s v="N/A"/>
    <x v="1"/>
    <s v="Sugar 2kg"/>
    <n v="6"/>
    <n v="23802"/>
    <n v="142812"/>
    <n v="0"/>
    <n v="0"/>
    <n v="142812"/>
    <x v="4"/>
    <n v="4"/>
    <x v="0"/>
    <n v="45"/>
    <n v="313112"/>
  </r>
  <r>
    <s v="ZM-LAG-2024-1030"/>
    <x v="421"/>
    <x v="0"/>
    <s v="Lagos state"/>
    <x v="0"/>
    <s v="Ngozi Nwachukwu"/>
    <s v="08053253408"/>
    <x v="3"/>
    <s v="Ladies Gown"/>
    <n v="15"/>
    <n v="10965"/>
    <n v="164475"/>
    <n v="5"/>
    <n v="0.05"/>
    <n v="156251.25"/>
    <x v="4"/>
    <n v="5"/>
    <x v="1"/>
    <n v="188"/>
    <n v="458369"/>
  </r>
  <r>
    <s v="ZM-LAG-2024-0070"/>
    <x v="422"/>
    <x v="0"/>
    <s v="Lagos state"/>
    <x v="0"/>
    <s v="Tunde Nwachukwu"/>
    <s v="09043322272"/>
    <x v="3"/>
    <s v="Ankara Fabric 6yds"/>
    <n v="11"/>
    <n v="15940"/>
    <n v="175340"/>
    <n v="0"/>
    <n v="0"/>
    <n v="175340"/>
    <x v="3"/>
    <n v="1"/>
    <x v="1"/>
    <n v="57"/>
    <n v="744194"/>
  </r>
  <r>
    <s v="ZM-LAG-2024-0418"/>
    <x v="105"/>
    <x v="0"/>
    <s v="Lagos state"/>
    <x v="1"/>
    <s v="Aisha Dada"/>
    <s v="08096585062"/>
    <x v="3"/>
    <s v="Men's Agbada"/>
    <n v="12"/>
    <n v="33538"/>
    <n v="402456"/>
    <n v="20"/>
    <n v="0.2"/>
    <n v="321964.79999999999"/>
    <x v="1"/>
    <n v="4"/>
    <x v="1"/>
    <n v="116"/>
    <n v="458369"/>
  </r>
  <r>
    <s v="ZM-LAG-2024-0666"/>
    <x v="312"/>
    <x v="0"/>
    <s v="Lagos state"/>
    <x v="1"/>
    <s v="Halima Nwachukwu"/>
    <s v="08088150391"/>
    <x v="3"/>
    <s v="Men's Agbada"/>
    <n v="6"/>
    <n v="32345"/>
    <n v="194070"/>
    <s v="N/A"/>
    <n v="0"/>
    <n v="194070"/>
    <x v="4"/>
    <n v="4"/>
    <x v="2"/>
    <n v="103"/>
    <n v="744194"/>
  </r>
  <r>
    <s v="ZM-LAG-2023-0187"/>
    <x v="309"/>
    <x v="0"/>
    <s v="Lagos state"/>
    <x v="2"/>
    <s v="Tobi Obi"/>
    <s v="08161646699"/>
    <x v="3"/>
    <s v="Ladies Gown"/>
    <n v="2"/>
    <n v="9657"/>
    <n v="19314"/>
    <n v="0"/>
    <n v="0"/>
    <n v="19314"/>
    <x v="1"/>
    <s v="N/A"/>
    <x v="1"/>
    <n v="127"/>
    <n v="744194"/>
  </r>
  <r>
    <s v="ZM-LAG-2023-1031"/>
    <x v="423"/>
    <x v="0"/>
    <s v="Lagos state"/>
    <x v="0"/>
    <s v="Chidi Chukwu"/>
    <s v="N/A"/>
    <x v="3"/>
    <s v="Men's Agbada"/>
    <n v="5"/>
    <n v="19493"/>
    <n v="97465"/>
    <n v="15"/>
    <n v="0.15"/>
    <n v="82845.25"/>
    <x v="2"/>
    <n v="1"/>
    <x v="1"/>
    <n v="178"/>
    <n v="394393"/>
  </r>
  <r>
    <s v="ZM-LAG-2023-0831"/>
    <x v="105"/>
    <x v="0"/>
    <s v="Lagos state"/>
    <x v="2"/>
    <s v="Adaeze Suleiman"/>
    <s v="N/A"/>
    <x v="2"/>
    <s v="Dudu-Osun Soap"/>
    <n v="17"/>
    <n v="1770"/>
    <n v="30090"/>
    <n v="0"/>
    <n v="0"/>
    <n v="30090"/>
    <x v="2"/>
    <n v="3"/>
    <x v="1"/>
    <n v="119"/>
    <n v="313112"/>
  </r>
  <r>
    <s v="ZM-LAG-2023-0389"/>
    <x v="230"/>
    <x v="0"/>
    <s v="Lagos state"/>
    <x v="0"/>
    <s v="Emeka Ojo"/>
    <s v="07051200201"/>
    <x v="2"/>
    <s v="Foundation Kit"/>
    <n v="4"/>
    <n v="14367"/>
    <n v="57468"/>
    <n v="5"/>
    <n v="0.05"/>
    <n v="54594.6"/>
    <x v="4"/>
    <n v="2"/>
    <x v="1"/>
    <n v="195"/>
    <n v="458369"/>
  </r>
  <r>
    <s v="ZM-LAG-2023-0445"/>
    <x v="51"/>
    <x v="0"/>
    <s v="Lagos state"/>
    <x v="1"/>
    <s v="Adaeze Obi"/>
    <s v="N/A"/>
    <x v="3"/>
    <s v="Corporate Shirt"/>
    <n v="8"/>
    <n v="6490"/>
    <n v="51920"/>
    <n v="0"/>
    <n v="0"/>
    <n v="51920"/>
    <x v="3"/>
    <s v="N/A"/>
    <x v="1"/>
    <n v="152"/>
    <n v="313112"/>
  </r>
  <r>
    <s v="ZM-LAG-2023-0977"/>
    <x v="315"/>
    <x v="0"/>
    <s v="Lagos state"/>
    <x v="1"/>
    <s v="Ibrahim Suleiman"/>
    <s v="07069599673"/>
    <x v="0"/>
    <s v="Samsung TV 43&quot;"/>
    <n v="13"/>
    <n v="181905"/>
    <n v="2364765"/>
    <n v="10"/>
    <n v="0.1"/>
    <n v="2128288.5"/>
    <x v="3"/>
    <s v="N/A"/>
    <x v="1"/>
    <n v="61"/>
    <n v="313112"/>
  </r>
  <r>
    <s v="ZM-LAG-2023-0427"/>
    <x v="424"/>
    <x v="0"/>
    <s v="Lagos state"/>
    <x v="1"/>
    <s v="Esther Adeyemi"/>
    <s v="07057910133"/>
    <x v="2"/>
    <s v="Face Cream SPF30"/>
    <n v="10"/>
    <n v="8802"/>
    <n v="88020"/>
    <n v="10"/>
    <n v="0.1"/>
    <n v="79218"/>
    <x v="3"/>
    <n v="5"/>
    <x v="1"/>
    <n v="44"/>
    <n v="313112"/>
  </r>
  <r>
    <s v="ZM-LAG-2024-0358"/>
    <x v="425"/>
    <x v="0"/>
    <s v="Lagos state"/>
    <x v="1"/>
    <s v="Sade Okafor"/>
    <s v="07028311107"/>
    <x v="3"/>
    <s v="T-Shirt Pack x3"/>
    <n v="17"/>
    <n v="11671"/>
    <n v="198407"/>
    <n v="15"/>
    <n v="0.15"/>
    <n v="168645.95"/>
    <x v="0"/>
    <n v="5"/>
    <x v="1"/>
    <n v="54"/>
    <n v="313112"/>
  </r>
  <r>
    <s v="ZM-LAG-2024-0542"/>
    <x v="146"/>
    <x v="0"/>
    <s v="Lagos state"/>
    <x v="1"/>
    <s v="Yetunde Ibe"/>
    <s v="07035539627"/>
    <x v="2"/>
    <s v="Perfume 100ml"/>
    <n v="6"/>
    <n v="14226"/>
    <n v="85356"/>
    <n v="20"/>
    <n v="0.2"/>
    <n v="68284.800000000003"/>
    <x v="4"/>
    <n v="5"/>
    <x v="0"/>
    <n v="123"/>
    <n v="313112"/>
  </r>
  <r>
    <s v="ZM-LAG-2024-0390"/>
    <x v="161"/>
    <x v="0"/>
    <s v="Lagos state"/>
    <x v="1"/>
    <s v="Aisha Suleiman"/>
    <s v="08023317762"/>
    <x v="1"/>
    <s v="Indomie Carton"/>
    <n v="4"/>
    <n v="22786"/>
    <n v="91144"/>
    <n v="10"/>
    <n v="0.1"/>
    <n v="82029.600000000006"/>
    <x v="2"/>
    <n v="2"/>
    <x v="1"/>
    <n v="102"/>
    <n v="313112"/>
  </r>
  <r>
    <s v="ZM-LAG-2023-0265"/>
    <x v="53"/>
    <x v="0"/>
    <s v="Lagos state"/>
    <x v="0"/>
    <s v="Bola Adeyemi"/>
    <s v="09153770661"/>
    <x v="0"/>
    <s v="Bluetooth Speaker"/>
    <n v="14"/>
    <n v="312821"/>
    <n v="4379494"/>
    <n v="0"/>
    <n v="0"/>
    <n v="4379494"/>
    <x v="0"/>
    <n v="4"/>
    <x v="1"/>
    <n v="32"/>
    <n v="394393"/>
  </r>
  <r>
    <s v="ZM-LAG-2024-0714"/>
    <x v="202"/>
    <x v="0"/>
    <s v="Lagos state"/>
    <x v="1"/>
    <s v="Fatima Yusuf"/>
    <s v="08128255279"/>
    <x v="4"/>
    <s v="Microwave 20L"/>
    <n v="16"/>
    <n v="85399"/>
    <n v="1366384"/>
    <s v="N/A"/>
    <n v="0"/>
    <n v="1366384"/>
    <x v="3"/>
    <n v="2"/>
    <x v="1"/>
    <n v="45"/>
    <n v="394393"/>
  </r>
  <r>
    <s v="ZM-LAG-2024-0624"/>
    <x v="216"/>
    <x v="0"/>
    <s v="Lagos state"/>
    <x v="0"/>
    <s v="Fatima Suleiman"/>
    <s v="07012280944"/>
    <x v="2"/>
    <s v="Dudu-Osun Soap"/>
    <n v="5"/>
    <n v="2339"/>
    <n v="11695"/>
    <n v="10"/>
    <n v="0.1"/>
    <n v="10525.5"/>
    <x v="3"/>
    <n v="5"/>
    <x v="1"/>
    <n v="154"/>
    <n v="313112"/>
  </r>
  <r>
    <s v="ZM-LAG-2024-0938"/>
    <x v="107"/>
    <x v="0"/>
    <s v="Lagos state"/>
    <x v="0"/>
    <s v="Halima Adeleke"/>
    <s v="08051765823"/>
    <x v="0"/>
    <s v="Wireless Earbuds"/>
    <n v="18"/>
    <n v="124700"/>
    <n v="2244600"/>
    <n v="0"/>
    <n v="0"/>
    <n v="2244600"/>
    <x v="2"/>
    <n v="1"/>
    <x v="1"/>
    <n v="162"/>
    <n v="1470487"/>
  </r>
  <r>
    <s v="ZM-LAG-2023-0963"/>
    <x v="257"/>
    <x v="0"/>
    <s v="Lagos state"/>
    <x v="1"/>
    <s v="Tobi Ibe"/>
    <s v="09123474234"/>
    <x v="4"/>
    <s v="Standing Fan 18&quot;"/>
    <n v="19"/>
    <n v="28272"/>
    <n v="537168"/>
    <n v="5"/>
    <n v="0.05"/>
    <n v="510309.6"/>
    <x v="3"/>
    <n v="4"/>
    <x v="1"/>
    <n v="20"/>
    <n v="394393"/>
  </r>
  <r>
    <s v="ZM-LAG-2023-0209"/>
    <x v="123"/>
    <x v="0"/>
    <s v="Lagos state"/>
    <x v="1"/>
    <s v="Adaeze Osei"/>
    <s v="07034252610"/>
    <x v="1"/>
    <s v="Semovita 5kg"/>
    <n v="7"/>
    <n v="21900"/>
    <n v="153300"/>
    <n v="20"/>
    <n v="0.2"/>
    <n v="122640"/>
    <x v="0"/>
    <n v="3"/>
    <x v="1"/>
    <n v="169"/>
    <n v="313112"/>
  </r>
  <r>
    <s v="ZM-LAG-2023-0947"/>
    <x v="314"/>
    <x v="0"/>
    <s v="Lagos state"/>
    <x v="0"/>
    <s v="Uche Yusuf"/>
    <s v="09068877510"/>
    <x v="1"/>
    <s v="Indomie Carton"/>
    <n v="9"/>
    <n v="11285"/>
    <n v="101565"/>
    <n v="20"/>
    <n v="0.2"/>
    <n v="81252"/>
    <x v="4"/>
    <n v="4"/>
    <x v="1"/>
    <n v="192"/>
    <n v="394393"/>
  </r>
  <r>
    <s v="ZM-LAG-2023-0697"/>
    <x v="384"/>
    <x v="0"/>
    <s v="Lagos state"/>
    <x v="0"/>
    <s v="Remi Yusuf"/>
    <s v="08147705867"/>
    <x v="1"/>
    <s v="Rice 25kg"/>
    <n v="12"/>
    <n v="9731"/>
    <n v="116772"/>
    <n v="20"/>
    <n v="0.2"/>
    <n v="93417.600000000006"/>
    <x v="2"/>
    <n v="1"/>
    <x v="1"/>
    <n v="54"/>
    <n v="458369"/>
  </r>
  <r>
    <s v="ZM-LAG-2023-0275"/>
    <x v="92"/>
    <x v="0"/>
    <s v="Lagos state"/>
    <x v="2"/>
    <s v="Ngozi Ojo"/>
    <s v="09076323560"/>
    <x v="1"/>
    <s v="Semovita 5kg"/>
    <n v="7"/>
    <n v="10222"/>
    <n v="71554"/>
    <n v="10"/>
    <n v="0.1"/>
    <n v="64398.6"/>
    <x v="3"/>
    <n v="3"/>
    <x v="1"/>
    <n v="104"/>
    <n v="1470487"/>
  </r>
  <r>
    <s v="ZM-LAG-2024-0346"/>
    <x v="372"/>
    <x v="0"/>
    <s v="Lagos state"/>
    <x v="1"/>
    <s v="Ibrahim Garba"/>
    <s v="07071174364"/>
    <x v="3"/>
    <s v="School Uniform Set"/>
    <n v="10"/>
    <n v="5750"/>
    <n v="57500"/>
    <n v="0"/>
    <n v="0"/>
    <n v="57500"/>
    <x v="4"/>
    <n v="1"/>
    <x v="1"/>
    <n v="172"/>
    <n v="1470487"/>
  </r>
  <r>
    <s v="ZM-LAG-2024-0520"/>
    <x v="34"/>
    <x v="0"/>
    <s v="Lagos state"/>
    <x v="1"/>
    <s v="Sade Osei"/>
    <s v="09179590395"/>
    <x v="3"/>
    <s v="Men's Agbada"/>
    <n v="16"/>
    <n v="13674"/>
    <n v="218784"/>
    <n v="5"/>
    <n v="0.05"/>
    <n v="207844.8"/>
    <x v="2"/>
    <n v="5"/>
    <x v="1"/>
    <n v="67"/>
    <n v="744194"/>
  </r>
  <r>
    <s v="ZM-LAG-2024-0304"/>
    <x v="105"/>
    <x v="0"/>
    <s v="Lagos state"/>
    <x v="0"/>
    <s v="Amara Bello"/>
    <s v="08061023340"/>
    <x v="0"/>
    <s v="Power Bank 20000mAh"/>
    <n v="7"/>
    <n v="321791"/>
    <n v="2252537"/>
    <n v="0"/>
    <n v="0"/>
    <n v="2252537"/>
    <x v="2"/>
    <n v="1"/>
    <x v="1"/>
    <n v="66"/>
    <n v="394393"/>
  </r>
  <r>
    <s v="ZM-LAG-2024-0216"/>
    <x v="262"/>
    <x v="0"/>
    <s v="Lagos state"/>
    <x v="0"/>
    <s v="Tunde Abubakar"/>
    <s v="07053934556"/>
    <x v="3"/>
    <s v="Ankara Fabric 6yds"/>
    <n v="4"/>
    <n v="12197"/>
    <n v="48788"/>
    <n v="10"/>
    <n v="0.1"/>
    <n v="43909.2"/>
    <x v="2"/>
    <n v="3"/>
    <x v="0"/>
    <n v="137"/>
    <n v="1470487"/>
  </r>
  <r>
    <s v="ZM-LAG-2023-0591"/>
    <x v="77"/>
    <x v="0"/>
    <s v="Lagos state"/>
    <x v="0"/>
    <s v="Chidi Okafor"/>
    <s v="N/A"/>
    <x v="4"/>
    <s v="Microwave 20L"/>
    <n v="12"/>
    <n v="22598"/>
    <n v="271176"/>
    <n v="0"/>
    <n v="0"/>
    <n v="271176"/>
    <x v="1"/>
    <n v="3"/>
    <x v="0"/>
    <n v="102"/>
    <n v="744194"/>
  </r>
  <r>
    <s v="ZM-LAG-2024-0996"/>
    <x v="365"/>
    <x v="0"/>
    <s v="Lagos state"/>
    <x v="0"/>
    <s v="Olu Nwachukwu"/>
    <s v="09052911928"/>
    <x v="0"/>
    <s v="Wireless Earbuds"/>
    <n v="2"/>
    <n v="118329"/>
    <n v="236658"/>
    <n v="0"/>
    <n v="0"/>
    <n v="236658"/>
    <x v="0"/>
    <n v="2"/>
    <x v="1"/>
    <n v="116"/>
    <n v="458369"/>
  </r>
  <r>
    <s v="ZM-LAG-2024-0758"/>
    <x v="184"/>
    <x v="0"/>
    <s v="Lagos state"/>
    <x v="0"/>
    <s v="Esther Suleiman"/>
    <s v="09051541660"/>
    <x v="1"/>
    <s v="Tomato Paste 800g"/>
    <n v="7"/>
    <n v="12888"/>
    <n v="90216"/>
    <s v="N/A"/>
    <n v="0"/>
    <n v="90216"/>
    <x v="3"/>
    <n v="3"/>
    <x v="0"/>
    <n v="184"/>
    <n v="458369"/>
  </r>
  <r>
    <s v="ZM-LAG-2023-1029"/>
    <x v="426"/>
    <x v="0"/>
    <s v="Lagos state"/>
    <x v="0"/>
    <s v="Zainab Ibe"/>
    <s v="09029740391"/>
    <x v="1"/>
    <s v="Milk Powder 400g"/>
    <n v="15"/>
    <n v="5645"/>
    <n v="84675"/>
    <n v="0"/>
    <n v="0"/>
    <n v="84675"/>
    <x v="3"/>
    <s v="N/A"/>
    <x v="1"/>
    <n v="101"/>
    <n v="458369"/>
  </r>
  <r>
    <s v="ZM-LAG-2024-0156"/>
    <x v="135"/>
    <x v="0"/>
    <s v="Lagos state"/>
    <x v="2"/>
    <s v="Halima Bello"/>
    <s v="07075840632"/>
    <x v="2"/>
    <s v="Hair Relaxer Kit"/>
    <n v="3"/>
    <n v="6825"/>
    <n v="20475"/>
    <s v="N/A"/>
    <n v="0"/>
    <n v="20475"/>
    <x v="0"/>
    <n v="2"/>
    <x v="1"/>
    <n v="37"/>
    <n v="458369"/>
  </r>
  <r>
    <s v="ZM-LAG-2023-0943"/>
    <x v="427"/>
    <x v="0"/>
    <s v="Lagos state"/>
    <x v="2"/>
    <s v="Esther Ibe"/>
    <s v="07085491123"/>
    <x v="2"/>
    <s v="Lip Balm Set"/>
    <n v="16"/>
    <n v="5009"/>
    <n v="80144"/>
    <n v="10"/>
    <n v="0.1"/>
    <n v="72129.600000000006"/>
    <x v="1"/>
    <n v="4"/>
    <x v="1"/>
    <n v="96"/>
    <n v="313112"/>
  </r>
  <r>
    <s v="ZM-LAG-2024-1014"/>
    <x v="316"/>
    <x v="0"/>
    <s v="Lagos state"/>
    <x v="0"/>
    <s v="Tobi Ibe"/>
    <s v="N/A"/>
    <x v="2"/>
    <s v="Perfume 100ml"/>
    <n v="12"/>
    <n v="1760"/>
    <n v="21120"/>
    <n v="0"/>
    <n v="0"/>
    <n v="21120"/>
    <x v="3"/>
    <n v="1"/>
    <x v="0"/>
    <n v="36"/>
    <n v="313112"/>
  </r>
  <r>
    <s v="ZM-LAG-2023-0525"/>
    <x v="387"/>
    <x v="0"/>
    <s v="Lagos state"/>
    <x v="0"/>
    <s v="Tobi Ibe"/>
    <s v="N/A"/>
    <x v="1"/>
    <s v="Rice 25kg"/>
    <n v="15"/>
    <n v="23223"/>
    <n v="348345"/>
    <s v="N/A"/>
    <n v="0"/>
    <n v="348345"/>
    <x v="2"/>
    <n v="2"/>
    <x v="0"/>
    <n v="110"/>
    <n v="1470487"/>
  </r>
  <r>
    <s v="ZM-LAG-2024-0154"/>
    <x v="425"/>
    <x v="0"/>
    <s v="Lagos state"/>
    <x v="0"/>
    <s v="Chidi Adesanya"/>
    <s v="07085414925"/>
    <x v="2"/>
    <s v="Lip Balm Set"/>
    <n v="18"/>
    <n v="10225"/>
    <n v="184050"/>
    <n v="20"/>
    <n v="0.2"/>
    <n v="147240"/>
    <x v="2"/>
    <s v="N/A"/>
    <x v="0"/>
    <n v="152"/>
    <n v="313112"/>
  </r>
  <r>
    <s v="ZM-LAG-2023-1025"/>
    <x v="428"/>
    <x v="0"/>
    <s v="Lagos state"/>
    <x v="1"/>
    <s v="Musa Obi"/>
    <s v="07052608828"/>
    <x v="3"/>
    <s v="Jeans Trousers"/>
    <n v="14"/>
    <n v="20364"/>
    <n v="285096"/>
    <s v="N/A"/>
    <n v="0"/>
    <n v="285096"/>
    <x v="0"/>
    <n v="1"/>
    <x v="2"/>
    <n v="49"/>
    <n v="744194"/>
  </r>
  <r>
    <s v="ZM-LAG-2023-0991"/>
    <x v="429"/>
    <x v="0"/>
    <s v="Lagos state"/>
    <x v="1"/>
    <s v="Ifeanyi Adesanya"/>
    <s v="07076226744"/>
    <x v="3"/>
    <s v="School Uniform Set"/>
    <n v="1"/>
    <n v="35792"/>
    <n v="35792"/>
    <n v="0"/>
    <n v="0"/>
    <n v="35792"/>
    <x v="4"/>
    <n v="4"/>
    <x v="0"/>
    <n v="23"/>
    <n v="1470487"/>
  </r>
  <r>
    <s v="ZM-LAG-2023-0429"/>
    <x v="430"/>
    <x v="0"/>
    <s v="Lagos state"/>
    <x v="0"/>
    <s v="Segun Eze"/>
    <s v="08082685498"/>
    <x v="0"/>
    <s v="Samsung TV 43&quot;"/>
    <n v="20"/>
    <n v="191275"/>
    <n v="3825500"/>
    <n v="5"/>
    <n v="0.05"/>
    <n v="3634225"/>
    <x v="0"/>
    <n v="4"/>
    <x v="2"/>
    <n v="189"/>
    <n v="458369"/>
  </r>
  <r>
    <s v="ZM-LAG-2024-0360"/>
    <x v="180"/>
    <x v="0"/>
    <s v="Lagos state"/>
    <x v="2"/>
    <s v="Damilola Musa"/>
    <s v="N/A"/>
    <x v="3"/>
    <s v="School Uniform Set"/>
    <n v="16"/>
    <n v="3886"/>
    <n v="62176"/>
    <n v="0"/>
    <n v="0"/>
    <n v="62176"/>
    <x v="3"/>
    <n v="5"/>
    <x v="1"/>
    <n v="187"/>
    <n v="458369"/>
  </r>
  <r>
    <s v="ZM-LAG-2024-0690"/>
    <x v="8"/>
    <x v="0"/>
    <s v="Lagos state"/>
    <x v="1"/>
    <s v="Damilola Eze"/>
    <s v="09029413864"/>
    <x v="4"/>
    <s v="Standing Fan 18&quot;"/>
    <n v="20"/>
    <n v="62658"/>
    <n v="1253160"/>
    <n v="20"/>
    <n v="0.2"/>
    <n v="1002528"/>
    <x v="3"/>
    <n v="4"/>
    <x v="1"/>
    <n v="54"/>
    <n v="394393"/>
  </r>
  <r>
    <s v="ZM-LAG-2023-0755"/>
    <x v="130"/>
    <x v="0"/>
    <s v="Lagos state"/>
    <x v="1"/>
    <s v="Emeka Ojo"/>
    <s v="09164161372"/>
    <x v="3"/>
    <s v="School Uniform Set"/>
    <n v="19"/>
    <n v="5881"/>
    <n v="111739"/>
    <n v="5"/>
    <n v="0.05"/>
    <n v="106152.05"/>
    <x v="4"/>
    <n v="2"/>
    <x v="1"/>
    <n v="7"/>
    <n v="394393"/>
  </r>
  <r>
    <s v="ZM-LAG-2023-0915"/>
    <x v="326"/>
    <x v="0"/>
    <s v="Lagos state"/>
    <x v="0"/>
    <s v="Amara Ibe"/>
    <s v="08046068196"/>
    <x v="0"/>
    <s v="iPhone 14"/>
    <n v="13"/>
    <n v="45187"/>
    <n v="587431"/>
    <n v="0"/>
    <n v="0"/>
    <n v="587431"/>
    <x v="2"/>
    <n v="4"/>
    <x v="0"/>
    <n v="149"/>
    <n v="394393"/>
  </r>
  <r>
    <s v="ZM-LAG-2023-0461"/>
    <x v="176"/>
    <x v="0"/>
    <s v="Lagos state"/>
    <x v="0"/>
    <s v="Chiamaka Garba"/>
    <s v="07028847668"/>
    <x v="0"/>
    <s v="Bluetooth Speaker"/>
    <n v="8"/>
    <n v="113694"/>
    <n v="909552"/>
    <n v="0"/>
    <n v="0"/>
    <n v="909552"/>
    <x v="4"/>
    <n v="2"/>
    <x v="0"/>
    <n v="189"/>
    <n v="458369"/>
  </r>
  <r>
    <s v="ZM-LAG-2023-0315"/>
    <x v="431"/>
    <x v="0"/>
    <s v="Lagos state"/>
    <x v="1"/>
    <s v="Tunde Osei"/>
    <s v="07015892805"/>
    <x v="0"/>
    <s v="iPhone 14"/>
    <n v="7"/>
    <n v="163950"/>
    <n v="1147650"/>
    <n v="0"/>
    <n v="0"/>
    <n v="1147650"/>
    <x v="4"/>
    <n v="3"/>
    <x v="1"/>
    <n v="199"/>
    <n v="394393"/>
  </r>
  <r>
    <s v="ZM-LAG-2024-0840"/>
    <x v="432"/>
    <x v="0"/>
    <s v="Lagos state"/>
    <x v="0"/>
    <s v="Ibrahim Adesanya"/>
    <s v="09055731485"/>
    <x v="2"/>
    <s v="Hair Relaxer Kit"/>
    <n v="17"/>
    <n v="1541"/>
    <n v="26197"/>
    <n v="15"/>
    <n v="0.15"/>
    <n v="22267.45"/>
    <x v="3"/>
    <n v="4"/>
    <x v="1"/>
    <n v="150"/>
    <n v="313112"/>
  </r>
  <r>
    <s v="ZM-LAG-2023-0485"/>
    <x v="43"/>
    <x v="0"/>
    <s v="Lagos state"/>
    <x v="1"/>
    <s v="Nneka Bello"/>
    <s v="08069310555"/>
    <x v="1"/>
    <s v="Tomato Paste 800g"/>
    <n v="7"/>
    <n v="19272"/>
    <n v="134904"/>
    <n v="10"/>
    <n v="0.1"/>
    <n v="121413.6"/>
    <x v="0"/>
    <n v="5"/>
    <x v="0"/>
    <n v="74"/>
    <n v="313112"/>
  </r>
  <r>
    <s v="ZM-LAG-2024-0590"/>
    <x v="433"/>
    <x v="0"/>
    <s v="Lagos state"/>
    <x v="2"/>
    <s v="Yetunde Nwachukwu"/>
    <s v="09088976828"/>
    <x v="2"/>
    <s v="Face Cream SPF30"/>
    <n v="14"/>
    <n v="6203"/>
    <n v="86842"/>
    <n v="5"/>
    <n v="0.05"/>
    <n v="82499.899999999994"/>
    <x v="4"/>
    <n v="1"/>
    <x v="1"/>
    <n v="184"/>
    <n v="1470487"/>
  </r>
  <r>
    <s v="ZM-LAG-2023-0893"/>
    <x v="119"/>
    <x v="0"/>
    <s v="Lagos state"/>
    <x v="1"/>
    <s v="Ibrahim Garba"/>
    <s v="08089381293"/>
    <x v="2"/>
    <s v="Face Cream SPF30"/>
    <n v="11"/>
    <n v="5237"/>
    <n v="57607"/>
    <n v="15"/>
    <n v="0.15"/>
    <n v="48965.95"/>
    <x v="4"/>
    <n v="6"/>
    <x v="1"/>
    <n v="135"/>
    <n v="313112"/>
  </r>
  <r>
    <s v="ZM-LAG-2024-0752"/>
    <x v="284"/>
    <x v="0"/>
    <s v="Lagos state"/>
    <x v="1"/>
    <s v="Nneka Bello"/>
    <s v="08041717630"/>
    <x v="0"/>
    <s v="Bluetooth Speaker"/>
    <n v="11"/>
    <n v="135122"/>
    <n v="1486342"/>
    <s v="N/A"/>
    <n v="0"/>
    <n v="1486342"/>
    <x v="1"/>
    <n v="4"/>
    <x v="1"/>
    <n v="191"/>
    <n v="744194"/>
  </r>
  <r>
    <s v="ZM-LAG-2023-0111"/>
    <x v="78"/>
    <x v="0"/>
    <s v="Lagos state"/>
    <x v="1"/>
    <s v="Yetunde Suleiman"/>
    <s v="08043308414"/>
    <x v="2"/>
    <s v="Perfume 100ml"/>
    <n v="20"/>
    <n v="10684"/>
    <n v="213680"/>
    <n v="15"/>
    <n v="0.15"/>
    <n v="181628"/>
    <x v="3"/>
    <n v="2"/>
    <x v="1"/>
    <n v="99"/>
    <n v="313112"/>
  </r>
  <r>
    <s v="ZM-LAG-2024-0108"/>
    <x v="434"/>
    <x v="0"/>
    <s v="Lagos state"/>
    <x v="1"/>
    <s v="Musa Yusuf"/>
    <s v="09175140950"/>
    <x v="0"/>
    <s v="DSTV Decoder"/>
    <n v="2"/>
    <n v="39087"/>
    <n v="78174"/>
    <n v="5"/>
    <n v="0.05"/>
    <n v="74265.3"/>
    <x v="3"/>
    <n v="1"/>
    <x v="1"/>
    <n v="62"/>
    <n v="1470487"/>
  </r>
  <r>
    <s v="ZM-LAG-2023-0973"/>
    <x v="74"/>
    <x v="0"/>
    <s v="Lagos state"/>
    <x v="1"/>
    <s v="Gbenga Nwachukwu"/>
    <s v="N/A"/>
    <x v="2"/>
    <s v="Hair Relaxer Kit"/>
    <n v="15"/>
    <n v="5100"/>
    <n v="76500"/>
    <n v="0"/>
    <n v="0"/>
    <n v="76500"/>
    <x v="3"/>
    <n v="5"/>
    <x v="1"/>
    <n v="175"/>
    <n v="1470487"/>
  </r>
  <r>
    <s v="ZM-LAG-2024-0424"/>
    <x v="51"/>
    <x v="0"/>
    <s v="Lagos state"/>
    <x v="1"/>
    <s v="Tunde Abubakar"/>
    <s v="07018365590"/>
    <x v="2"/>
    <s v="Face Cream SPF30"/>
    <n v="3"/>
    <n v="12132"/>
    <n v="36396"/>
    <n v="10"/>
    <n v="0.1"/>
    <n v="32756.400000000001"/>
    <x v="0"/>
    <s v="N/A"/>
    <x v="1"/>
    <n v="5"/>
    <n v="1470487"/>
  </r>
  <r>
    <s v="ZM-LAG-2023-0489"/>
    <x v="412"/>
    <x v="0"/>
    <s v="Lagos state"/>
    <x v="0"/>
    <s v="Hakeem Chukwu"/>
    <s v="07044350253"/>
    <x v="4"/>
    <s v="Microwave 20L"/>
    <n v="12"/>
    <n v="97376"/>
    <n v="1168512"/>
    <n v="20"/>
    <n v="0.2"/>
    <n v="934809.59999999998"/>
    <x v="3"/>
    <n v="0"/>
    <x v="1"/>
    <n v="14"/>
    <n v="394393"/>
  </r>
  <r>
    <s v="ZM-LAG-2023-0307"/>
    <x v="435"/>
    <x v="0"/>
    <s v="Lagos state"/>
    <x v="0"/>
    <s v="Zainab Adesanya"/>
    <s v="09138063091"/>
    <x v="0"/>
    <s v="iPhone 14"/>
    <n v="13"/>
    <n v="73167"/>
    <n v="951171"/>
    <n v="15"/>
    <n v="0.15"/>
    <n v="808495.35"/>
    <x v="4"/>
    <n v="4"/>
    <x v="1"/>
    <n v="162"/>
    <n v="458369"/>
  </r>
  <r>
    <s v="ZM-LAG-2024-0736"/>
    <x v="436"/>
    <x v="0"/>
    <s v="Lagos state"/>
    <x v="0"/>
    <s v="Emeka Nwachukwu"/>
    <s v="N/A"/>
    <x v="2"/>
    <s v="Foundation Kit"/>
    <n v="18"/>
    <n v="13484"/>
    <n v="242712"/>
    <n v="20"/>
    <n v="0.2"/>
    <n v="194169.60000000001"/>
    <x v="2"/>
    <n v="1"/>
    <x v="1"/>
    <n v="126"/>
    <n v="394393"/>
  </r>
  <r>
    <s v="ZM-LAG-2023-0981"/>
    <x v="437"/>
    <x v="0"/>
    <s v="Lagos state"/>
    <x v="1"/>
    <s v="Aisha Adeyemi"/>
    <s v="08058208672"/>
    <x v="2"/>
    <s v="Perfume 100ml"/>
    <n v="6"/>
    <n v="7678"/>
    <n v="46068"/>
    <n v="5"/>
    <n v="0.05"/>
    <n v="43764.6"/>
    <x v="4"/>
    <s v="N/A"/>
    <x v="1"/>
    <n v="59"/>
    <n v="394393"/>
  </r>
  <r>
    <s v="ZM-LAG-2023-0369"/>
    <x v="438"/>
    <x v="0"/>
    <s v="Lagos state"/>
    <x v="0"/>
    <s v="Fatima Bello"/>
    <s v="07027847118"/>
    <x v="4"/>
    <s v="Microwave 20L"/>
    <n v="2"/>
    <n v="12366"/>
    <n v="24732"/>
    <n v="0"/>
    <n v="0"/>
    <n v="24732"/>
    <x v="2"/>
    <n v="4"/>
    <x v="0"/>
    <n v="73"/>
    <n v="1470487"/>
  </r>
  <r>
    <s v="ZM-LAG-2024-0598"/>
    <x v="439"/>
    <x v="0"/>
    <s v="Lagos state"/>
    <x v="1"/>
    <s v="Fatima Obi"/>
    <s v="N/A"/>
    <x v="1"/>
    <s v="Indomie Carton"/>
    <n v="9"/>
    <n v="19409"/>
    <n v="174681"/>
    <n v="20"/>
    <n v="0.2"/>
    <n v="139744.79999999999"/>
    <x v="4"/>
    <n v="2"/>
    <x v="1"/>
    <n v="61"/>
    <n v="394393"/>
  </r>
  <r>
    <s v="ZM-LAG-2023-0609"/>
    <x v="440"/>
    <x v="0"/>
    <s v="Lagos state"/>
    <x v="1"/>
    <s v="Adaeze Nwachukwu"/>
    <s v="07026541550"/>
    <x v="0"/>
    <s v="Laptop HP 250"/>
    <n v="14"/>
    <n v="213560"/>
    <n v="2989840"/>
    <n v="0"/>
    <n v="0"/>
    <n v="2989840"/>
    <x v="3"/>
    <s v="N/A"/>
    <x v="1"/>
    <n v="176"/>
    <n v="1470487"/>
  </r>
  <r>
    <s v="ZM-LAG-2024-0802"/>
    <x v="27"/>
    <x v="0"/>
    <s v="Lagos state"/>
    <x v="1"/>
    <s v="Nneka Aliyu"/>
    <s v="08197315490"/>
    <x v="4"/>
    <s v="Blender 1.5L"/>
    <n v="9"/>
    <n v="164787"/>
    <n v="1483083"/>
    <n v="0"/>
    <n v="0"/>
    <n v="1483083"/>
    <x v="4"/>
    <n v="1"/>
    <x v="1"/>
    <n v="134"/>
    <n v="394393"/>
  </r>
  <r>
    <s v="ZM-LAG-2023-0053"/>
    <x v="441"/>
    <x v="0"/>
    <s v="Lagos state"/>
    <x v="1"/>
    <s v="Hakeem Bello"/>
    <s v="08022119391"/>
    <x v="2"/>
    <s v="Face Cream SPF30"/>
    <n v="15"/>
    <n v="15536"/>
    <n v="233040"/>
    <n v="5"/>
    <n v="0.05"/>
    <n v="221388"/>
    <x v="2"/>
    <n v="2"/>
    <x v="1"/>
    <n v="26"/>
    <n v="394393"/>
  </r>
  <r>
    <s v="ZM-LAG-2024-0496"/>
    <x v="166"/>
    <x v="0"/>
    <s v="Lagos state"/>
    <x v="1"/>
    <s v="Ifeanyi Abubakar"/>
    <s v="08161070501"/>
    <x v="1"/>
    <s v="Rice 25kg"/>
    <n v="6"/>
    <n v="20449"/>
    <n v="122694"/>
    <n v="5"/>
    <n v="0.05"/>
    <n v="116559.3"/>
    <x v="0"/>
    <n v="3"/>
    <x v="1"/>
    <n v="41"/>
    <n v="744194"/>
  </r>
  <r>
    <s v="ZM-LAG-2024-0894"/>
    <x v="34"/>
    <x v="0"/>
    <s v="Lagos state"/>
    <x v="1"/>
    <s v="Adaeze Aliyu"/>
    <s v="09193274201"/>
    <x v="1"/>
    <s v="Semovita 5kg"/>
    <n v="19"/>
    <n v="2612"/>
    <n v="49628"/>
    <s v="N/A"/>
    <n v="0"/>
    <n v="49628"/>
    <x v="1"/>
    <n v="2"/>
    <x v="1"/>
    <n v="190"/>
    <n v="1470487"/>
  </r>
  <r>
    <s v="ZM-LAG-2023-0297"/>
    <x v="381"/>
    <x v="0"/>
    <s v="Lagos state"/>
    <x v="1"/>
    <s v="Bola Adesanya"/>
    <s v="08062986806"/>
    <x v="4"/>
    <s v="Iron Box 2000W"/>
    <n v="16"/>
    <n v="121293"/>
    <n v="1940688"/>
    <n v="0"/>
    <n v="0"/>
    <n v="1940688"/>
    <x v="0"/>
    <n v="1"/>
    <x v="0"/>
    <n v="103"/>
    <n v="394393"/>
  </r>
  <r>
    <s v="ZM-LAG-2023-0959"/>
    <x v="30"/>
    <x v="0"/>
    <s v="Lagos state"/>
    <x v="0"/>
    <s v="Sade Adeyemi"/>
    <s v="09121180661"/>
    <x v="1"/>
    <s v="Tomato Paste 800g"/>
    <n v="17"/>
    <n v="24261"/>
    <n v="412437"/>
    <n v="0"/>
    <n v="0"/>
    <n v="412437"/>
    <x v="0"/>
    <n v="1"/>
    <x v="1"/>
    <n v="59"/>
    <n v="394393"/>
  </r>
  <r>
    <s v="ZM-LAG-2023-0021"/>
    <x v="188"/>
    <x v="0"/>
    <s v="Lagos state"/>
    <x v="1"/>
    <s v="Nneka Adelaja"/>
    <s v="07068496914"/>
    <x v="3"/>
    <s v="Men's Agbada"/>
    <n v="13"/>
    <n v="29997"/>
    <n v="389961"/>
    <n v="10"/>
    <n v="0.1"/>
    <n v="350964.9"/>
    <x v="4"/>
    <s v="N/A"/>
    <x v="0"/>
    <n v="34"/>
    <n v="744194"/>
  </r>
  <r>
    <s v="ZM-LAG-2023-1023"/>
    <x v="137"/>
    <x v="0"/>
    <s v="Lagos state"/>
    <x v="1"/>
    <s v="Kemi Garba"/>
    <s v="N/A"/>
    <x v="1"/>
    <s v="Cooking Oil 5L"/>
    <n v="6"/>
    <n v="10157"/>
    <n v="60942"/>
    <n v="0"/>
    <n v="0"/>
    <n v="60942"/>
    <x v="2"/>
    <n v="4"/>
    <x v="1"/>
    <n v="169"/>
    <n v="458369"/>
  </r>
  <r>
    <s v="ZM-LAG-2023-0353"/>
    <x v="112"/>
    <x v="0"/>
    <s v="Lagos state"/>
    <x v="1"/>
    <s v="Gbenga Yusuf"/>
    <s v="09178530276"/>
    <x v="2"/>
    <s v="Lip Balm Set"/>
    <n v="4"/>
    <n v="6962"/>
    <n v="27848"/>
    <n v="0"/>
    <n v="0"/>
    <n v="27848"/>
    <x v="0"/>
    <n v="2"/>
    <x v="1"/>
    <n v="70"/>
    <n v="1470487"/>
  </r>
  <r>
    <s v="ZM-LAG-2023-1071"/>
    <x v="284"/>
    <x v="0"/>
    <s v="Lagos state"/>
    <x v="0"/>
    <s v="Damilola Adesanya"/>
    <s v="N/A"/>
    <x v="2"/>
    <s v="Hair Relaxer Kit"/>
    <n v="7"/>
    <n v="3373"/>
    <n v="23611"/>
    <n v="10"/>
    <n v="0.1"/>
    <n v="21249.9"/>
    <x v="3"/>
    <n v="3"/>
    <x v="0"/>
    <n v="132"/>
    <n v="744194"/>
  </r>
  <r>
    <s v="ZM-LAG-2023-0555"/>
    <x v="226"/>
    <x v="0"/>
    <s v="Lagos state"/>
    <x v="1"/>
    <s v="Halima Bello"/>
    <s v="07069735024"/>
    <x v="1"/>
    <s v="Milk Powder 400g"/>
    <n v="19"/>
    <n v="4686"/>
    <n v="89034"/>
    <n v="15"/>
    <n v="0.15"/>
    <n v="75678.899999999994"/>
    <x v="3"/>
    <n v="1"/>
    <x v="0"/>
    <n v="21"/>
    <n v="394393"/>
  </r>
  <r>
    <s v="ZM-LAG-2024-1028"/>
    <x v="244"/>
    <x v="0"/>
    <s v="Lagos state"/>
    <x v="2"/>
    <s v="Remi Adesanya"/>
    <s v="08024790674"/>
    <x v="0"/>
    <s v="Laptop HP 250"/>
    <n v="19"/>
    <n v="27731"/>
    <n v="526889"/>
    <n v="15"/>
    <n v="0.15"/>
    <n v="447855.65"/>
    <x v="1"/>
    <n v="4"/>
    <x v="1"/>
    <n v="23"/>
    <n v="458369"/>
  </r>
  <r>
    <s v="ZM-LAG-2023-0901"/>
    <x v="219"/>
    <x v="0"/>
    <s v="Lagos state"/>
    <x v="1"/>
    <s v="Aisha Suleiman"/>
    <s v="08155975718"/>
    <x v="1"/>
    <s v="Semovita 5kg"/>
    <n v="7"/>
    <n v="7721"/>
    <n v="54047"/>
    <s v="N/A"/>
    <n v="0"/>
    <n v="54047"/>
    <x v="4"/>
    <n v="4"/>
    <x v="1"/>
    <n v="25"/>
    <n v="458369"/>
  </r>
  <r>
    <s v="ZM-LAG-2024-0782"/>
    <x v="442"/>
    <x v="0"/>
    <s v="Lagos state"/>
    <x v="0"/>
    <s v="Gbenga Okafor"/>
    <s v="08182375751"/>
    <x v="0"/>
    <s v="iPhone 14"/>
    <n v="18"/>
    <n v="222633"/>
    <n v="4007394"/>
    <n v="0"/>
    <n v="0"/>
    <n v="4007394"/>
    <x v="3"/>
    <n v="5"/>
    <x v="0"/>
    <n v="54"/>
    <n v="744194"/>
  </r>
  <r>
    <s v="ZM-LAG-2024-0450"/>
    <x v="206"/>
    <x v="0"/>
    <s v="Lagos state"/>
    <x v="0"/>
    <s v="Remi Adeleke"/>
    <s v="07055347939"/>
    <x v="3"/>
    <s v="Men's Agbada"/>
    <n v="11"/>
    <n v="30142"/>
    <n v="331562"/>
    <n v="20"/>
    <n v="0.2"/>
    <n v="265249.59999999998"/>
    <x v="3"/>
    <n v="2"/>
    <x v="0"/>
    <n v="70"/>
    <n v="458369"/>
  </r>
  <r>
    <s v="ZM-LAG-2024-0718"/>
    <x v="443"/>
    <x v="0"/>
    <s v="Lagos state"/>
    <x v="1"/>
    <s v="Chidi Chukwu"/>
    <s v="07091976681"/>
    <x v="1"/>
    <s v="Semovita 5kg"/>
    <n v="6"/>
    <n v="16844"/>
    <n v="101064"/>
    <n v="20"/>
    <n v="0.2"/>
    <n v="80851.199999999997"/>
    <x v="0"/>
    <n v="1"/>
    <x v="1"/>
    <n v="34"/>
    <n v="313112"/>
  </r>
  <r>
    <s v="ZM-LAG-2023-0849"/>
    <x v="444"/>
    <x v="0"/>
    <s v="Lagos state"/>
    <x v="1"/>
    <s v="Ngozi Ojo"/>
    <s v="07080877336"/>
    <x v="1"/>
    <s v="Semovita 5kg"/>
    <n v="15"/>
    <n v="19686"/>
    <n v="295290"/>
    <n v="0"/>
    <n v="0"/>
    <n v="295290"/>
    <x v="2"/>
    <n v="4"/>
    <x v="1"/>
    <n v="141"/>
    <n v="458369"/>
  </r>
  <r>
    <s v="ZM-LAG-2023-0601"/>
    <x v="445"/>
    <x v="0"/>
    <s v="Lagos state"/>
    <x v="2"/>
    <s v="Sade Adeyemi"/>
    <s v="07012446459"/>
    <x v="1"/>
    <s v="Rice 25kg"/>
    <n v="6"/>
    <n v="12709"/>
    <n v="76254"/>
    <n v="20"/>
    <n v="0.2"/>
    <n v="61003.199999999997"/>
    <x v="1"/>
    <n v="3"/>
    <x v="1"/>
    <n v="108"/>
    <n v="394393"/>
  </r>
  <r>
    <s v="ZM-LAG-2023-0045"/>
    <x v="49"/>
    <x v="0"/>
    <s v="Lagos state"/>
    <x v="1"/>
    <s v="Chidi Ibe"/>
    <s v="07069533928"/>
    <x v="1"/>
    <s v="Rice 25kg"/>
    <n v="11"/>
    <n v="6360"/>
    <n v="69960"/>
    <n v="15"/>
    <n v="0.15"/>
    <n v="59466"/>
    <x v="3"/>
    <n v="1"/>
    <x v="1"/>
    <n v="83"/>
    <n v="394393"/>
  </r>
  <r>
    <s v="ZM-LAG-2023-1089"/>
    <x v="65"/>
    <x v="0"/>
    <s v="Lagos state"/>
    <x v="2"/>
    <s v="Damilola Obi"/>
    <s v="07054662015"/>
    <x v="2"/>
    <s v="Face Cream SPF30"/>
    <n v="10"/>
    <n v="4308"/>
    <n v="43080"/>
    <n v="20"/>
    <n v="0.2"/>
    <n v="34464"/>
    <x v="4"/>
    <s v="N/A"/>
    <x v="1"/>
    <n v="76"/>
    <n v="458369"/>
  </r>
  <r>
    <s v="ZM-LAG-2024-0288"/>
    <x v="224"/>
    <x v="0"/>
    <s v="Lagos state"/>
    <x v="1"/>
    <s v="Fatima Bello"/>
    <s v="08045950066"/>
    <x v="1"/>
    <s v="Tomato Paste 800g"/>
    <n v="4"/>
    <n v="21904"/>
    <n v="87616"/>
    <s v="N/A"/>
    <n v="0"/>
    <n v="87616"/>
    <x v="0"/>
    <n v="5"/>
    <x v="0"/>
    <n v="21"/>
    <n v="1470487"/>
  </r>
  <r>
    <s v="ZM-LAG-2024-0556"/>
    <x v="446"/>
    <x v="0"/>
    <s v="Lagos state"/>
    <x v="2"/>
    <s v="Hakeem Abubakar"/>
    <s v="08014075870"/>
    <x v="3"/>
    <s v="Ladies Gown"/>
    <n v="1"/>
    <n v="18888"/>
    <n v="18888"/>
    <n v="0"/>
    <n v="0"/>
    <n v="18888"/>
    <x v="0"/>
    <n v="4"/>
    <x v="0"/>
    <n v="154"/>
    <n v="458369"/>
  </r>
  <r>
    <s v="ZM-LAG-2024-0310"/>
    <x v="447"/>
    <x v="0"/>
    <s v="Lagos state"/>
    <x v="0"/>
    <s v="Kemi Ibe"/>
    <s v="N/A"/>
    <x v="2"/>
    <s v="Foundation Kit"/>
    <n v="8"/>
    <n v="15169"/>
    <n v="121352"/>
    <n v="0"/>
    <n v="0"/>
    <n v="121352"/>
    <x v="2"/>
    <n v="2"/>
    <x v="0"/>
    <n v="90"/>
    <n v="1470487"/>
  </r>
  <r>
    <s v="ZM-LAG-2023-0001"/>
    <x v="53"/>
    <x v="0"/>
    <s v="Lagos state"/>
    <x v="0"/>
    <s v="Bola Ojo"/>
    <s v="N/A"/>
    <x v="2"/>
    <s v="Dudu-Osun Soap"/>
    <n v="17"/>
    <n v="7315"/>
    <n v="124355"/>
    <n v="0"/>
    <n v="0"/>
    <n v="124355"/>
    <x v="3"/>
    <n v="2"/>
    <x v="0"/>
    <n v="123"/>
    <n v="313112"/>
  </r>
  <r>
    <s v="ZM-LAG-2024-0120"/>
    <x v="34"/>
    <x v="0"/>
    <s v="Lagos state"/>
    <x v="0"/>
    <s v="Chiamaka Adelaja"/>
    <s v="08126301180"/>
    <x v="0"/>
    <s v="Samsung TV 43&quot;"/>
    <n v="8"/>
    <n v="83532"/>
    <n v="668256"/>
    <n v="10"/>
    <n v="0.1"/>
    <n v="601430.4"/>
    <x v="0"/>
    <n v="4"/>
    <x v="0"/>
    <n v="69"/>
    <n v="458369"/>
  </r>
  <r>
    <s v="ZM-LAG-2023-0349"/>
    <x v="448"/>
    <x v="0"/>
    <s v="Lagos state"/>
    <x v="0"/>
    <s v="Damilola Bello"/>
    <s v="08025750026"/>
    <x v="2"/>
    <s v="Lip Balm Set"/>
    <n v="11"/>
    <n v="14038"/>
    <n v="154418"/>
    <s v="N/A"/>
    <n v="0"/>
    <n v="154418"/>
    <x v="0"/>
    <n v="2"/>
    <x v="1"/>
    <n v="17"/>
    <n v="458369"/>
  </r>
  <r>
    <s v="ZM-LAG-2023-0787"/>
    <x v="344"/>
    <x v="0"/>
    <s v="Lagos state"/>
    <x v="0"/>
    <s v="Segun Eze"/>
    <s v="08153442625"/>
    <x v="3"/>
    <s v="Ladies Gown"/>
    <n v="10"/>
    <n v="42374"/>
    <n v="423740"/>
    <n v="15"/>
    <n v="0.15"/>
    <n v="360179"/>
    <x v="4"/>
    <s v="N/A"/>
    <x v="1"/>
    <n v="110"/>
    <n v="458369"/>
  </r>
  <r>
    <s v="ZM-LAG-2024-0512"/>
    <x v="449"/>
    <x v="0"/>
    <s v="Lagos state"/>
    <x v="1"/>
    <s v="Emeka Ojo"/>
    <s v="07085151359"/>
    <x v="2"/>
    <s v="Dudu-Osun Soap"/>
    <n v="13"/>
    <n v="7308"/>
    <n v="95004"/>
    <s v="N/A"/>
    <n v="0"/>
    <n v="95004"/>
    <x v="4"/>
    <n v="3"/>
    <x v="1"/>
    <n v="110"/>
    <n v="458369"/>
  </r>
  <r>
    <s v="ZM-LAG-2024-0342"/>
    <x v="303"/>
    <x v="0"/>
    <s v="Lagos state"/>
    <x v="2"/>
    <s v="Gbenga Adeleke"/>
    <s v="09079110587"/>
    <x v="1"/>
    <s v="Milk Powder 400g"/>
    <n v="7"/>
    <n v="22408"/>
    <n v="156856"/>
    <s v="N/A"/>
    <n v="0"/>
    <n v="156856"/>
    <x v="4"/>
    <n v="2"/>
    <x v="0"/>
    <n v="10"/>
    <n v="394393"/>
  </r>
  <r>
    <s v="ZM-LAG-2024-0852"/>
    <x v="100"/>
    <x v="0"/>
    <s v="Lagos state"/>
    <x v="0"/>
    <s v="Adaeze Adeyemi"/>
    <s v="08080728547"/>
    <x v="4"/>
    <s v="Chest Freezer 200L"/>
    <n v="6"/>
    <n v="131391"/>
    <n v="788346"/>
    <n v="15"/>
    <n v="0.15"/>
    <n v="670094.1"/>
    <x v="2"/>
    <n v="4"/>
    <x v="1"/>
    <n v="150"/>
    <n v="458369"/>
  </r>
  <r>
    <s v="ZM-LAG-2023-0743"/>
    <x v="375"/>
    <x v="0"/>
    <s v="Lagos state"/>
    <x v="0"/>
    <s v="Kemi Chukwu"/>
    <s v="08099616888"/>
    <x v="4"/>
    <s v="Water Dispenser"/>
    <n v="18"/>
    <n v="120909"/>
    <n v="2176362"/>
    <n v="0"/>
    <n v="0"/>
    <n v="2176362"/>
    <x v="1"/>
    <n v="2"/>
    <x v="1"/>
    <n v="173"/>
    <n v="313112"/>
  </r>
  <r>
    <s v="ZM-LAG-2024-0740"/>
    <x v="411"/>
    <x v="0"/>
    <s v="Lagos state"/>
    <x v="2"/>
    <s v="Hakeem Eze"/>
    <s v="08140187291"/>
    <x v="2"/>
    <s v="Hair Relaxer Kit"/>
    <n v="7"/>
    <n v="3341"/>
    <n v="23387"/>
    <n v="15"/>
    <n v="0.15"/>
    <n v="19878.95"/>
    <x v="0"/>
    <n v="1"/>
    <x v="1"/>
    <n v="113"/>
    <n v="394393"/>
  </r>
  <r>
    <s v="ZM-LAG-2023-0767"/>
    <x v="121"/>
    <x v="0"/>
    <s v="Lagos state"/>
    <x v="0"/>
    <s v="Fatima Adelaja"/>
    <s v="08131741531"/>
    <x v="2"/>
    <s v="Perfume 100ml"/>
    <n v="9"/>
    <n v="6736"/>
    <n v="60624"/>
    <n v="20"/>
    <n v="0.2"/>
    <n v="48499.199999999997"/>
    <x v="0"/>
    <n v="4"/>
    <x v="0"/>
    <n v="55"/>
    <n v="394393"/>
  </r>
  <r>
    <s v="ZM-LAG-2023-0431"/>
    <x v="450"/>
    <x v="0"/>
    <s v="Lagos state"/>
    <x v="1"/>
    <s v="Aisha Ojo"/>
    <s v="09072105800"/>
    <x v="0"/>
    <s v="Bluetooth Speaker"/>
    <n v="1"/>
    <n v="259548"/>
    <n v="259548"/>
    <n v="0"/>
    <n v="0"/>
    <n v="259548"/>
    <x v="2"/>
    <n v="1"/>
    <x v="1"/>
    <n v="113"/>
    <n v="1470487"/>
  </r>
  <r>
    <s v="ZM-LAG-2023-0595"/>
    <x v="112"/>
    <x v="0"/>
    <s v="Lagos state"/>
    <x v="2"/>
    <s v="Hakeem Garba"/>
    <s v="07052250180"/>
    <x v="3"/>
    <s v="Men's Agbada"/>
    <n v="6"/>
    <n v="9609"/>
    <n v="57654"/>
    <n v="0"/>
    <n v="0"/>
    <n v="57654"/>
    <x v="0"/>
    <n v="5"/>
    <x v="1"/>
    <n v="96"/>
    <n v="394393"/>
  </r>
  <r>
    <s v="ZM-LAG-2023-0271"/>
    <x v="231"/>
    <x v="0"/>
    <s v="Lagos state"/>
    <x v="0"/>
    <s v="Adaeze Ibe"/>
    <s v="08158720768"/>
    <x v="3"/>
    <s v="Corporate Shirt"/>
    <n v="12"/>
    <n v="43202"/>
    <n v="518424"/>
    <n v="0"/>
    <n v="0"/>
    <n v="518424"/>
    <x v="4"/>
    <n v="6"/>
    <x v="1"/>
    <n v="148"/>
    <n v="313112"/>
  </r>
  <r>
    <s v="ZM-LAG-2024-0232"/>
    <x v="239"/>
    <x v="0"/>
    <s v="Lagos state"/>
    <x v="1"/>
    <s v="Ibrahim Bello"/>
    <s v="08075997780"/>
    <x v="2"/>
    <s v="Perfume 100ml"/>
    <n v="13"/>
    <n v="4353"/>
    <n v="56589"/>
    <n v="10"/>
    <n v="0.1"/>
    <n v="50930.1"/>
    <x v="1"/>
    <n v="3"/>
    <x v="1"/>
    <n v="136"/>
    <n v="394393"/>
  </r>
  <r>
    <s v="ZM-LAG-2024-0234"/>
    <x v="451"/>
    <x v="0"/>
    <s v="Lagos state"/>
    <x v="1"/>
    <s v="Uche Adeyemi"/>
    <s v="08071691749"/>
    <x v="4"/>
    <s v="Water Dispenser"/>
    <n v="7"/>
    <n v="62070"/>
    <n v="434490"/>
    <n v="0"/>
    <n v="0"/>
    <n v="434490"/>
    <x v="4"/>
    <n v="4"/>
    <x v="1"/>
    <n v="20"/>
    <n v="458369"/>
  </r>
  <r>
    <s v="ZM-LAG-2024-0046"/>
    <x v="427"/>
    <x v="0"/>
    <s v="Lagos state"/>
    <x v="0"/>
    <s v="Chiamaka Abubakar"/>
    <s v="08070867592"/>
    <x v="1"/>
    <s v="Tomato Paste 800g"/>
    <n v="4"/>
    <n v="15484"/>
    <n v="61936"/>
    <n v="5"/>
    <n v="0.05"/>
    <n v="58839.199999999997"/>
    <x v="4"/>
    <n v="4"/>
    <x v="1"/>
    <n v="19"/>
    <n v="744194"/>
  </r>
  <r>
    <s v="ZM-LAG-2023-0243"/>
    <x v="402"/>
    <x v="0"/>
    <s v="Lagos state"/>
    <x v="1"/>
    <s v="Hakeem Ibe"/>
    <s v="N/A"/>
    <x v="2"/>
    <s v="Dudu-Osun Soap"/>
    <n v="12"/>
    <n v="1321"/>
    <n v="15852"/>
    <n v="5"/>
    <n v="0.05"/>
    <n v="15059.4"/>
    <x v="2"/>
    <n v="4"/>
    <x v="1"/>
    <n v="168"/>
    <n v="744194"/>
  </r>
  <r>
    <s v="ZM-LAG-2023-0779"/>
    <x v="319"/>
    <x v="0"/>
    <s v="Lagos state"/>
    <x v="0"/>
    <s v="Kemi Musa"/>
    <s v="N/A"/>
    <x v="4"/>
    <s v="Microwave 20L"/>
    <n v="5"/>
    <n v="161426"/>
    <n v="807130"/>
    <n v="5"/>
    <n v="0.05"/>
    <n v="766773.5"/>
    <x v="3"/>
    <n v="7"/>
    <x v="1"/>
    <n v="119"/>
    <n v="394393"/>
  </r>
  <r>
    <s v="ZM-LAG-2024-0484"/>
    <x v="125"/>
    <x v="0"/>
    <s v="Lagos state"/>
    <x v="1"/>
    <s v="Hakeem Ojo"/>
    <s v="08197349865"/>
    <x v="2"/>
    <s v="Dudu-Osun Soap"/>
    <n v="15"/>
    <n v="9508"/>
    <n v="142620"/>
    <n v="15"/>
    <n v="0.15"/>
    <n v="121227"/>
    <x v="4"/>
    <n v="2"/>
    <x v="1"/>
    <n v="2"/>
    <n v="394393"/>
  </r>
  <r>
    <s v="ZM-LAG-2023-0781"/>
    <x v="452"/>
    <x v="0"/>
    <s v="Lagos state"/>
    <x v="0"/>
    <s v="Damilola Ojo"/>
    <s v="09092543545"/>
    <x v="3"/>
    <s v="Ladies Gown"/>
    <n v="14"/>
    <n v="42432"/>
    <n v="594048"/>
    <n v="0"/>
    <n v="0"/>
    <n v="594048"/>
    <x v="1"/>
    <n v="5"/>
    <x v="0"/>
    <n v="16"/>
    <n v="1470487"/>
  </r>
  <r>
    <s v="ZM-LAG-2023-0919"/>
    <x v="202"/>
    <x v="0"/>
    <s v="Lagos state"/>
    <x v="0"/>
    <s v="Sade Adeyemi"/>
    <s v="08089091461"/>
    <x v="0"/>
    <s v="Power Bank 20000mAh"/>
    <n v="11"/>
    <n v="22448"/>
    <n v="246928"/>
    <n v="5"/>
    <n v="0.05"/>
    <n v="234581.6"/>
    <x v="3"/>
    <n v="2"/>
    <x v="1"/>
    <n v="197"/>
    <n v="313112"/>
  </r>
  <r>
    <s v="ZM-LAG-2024-0082"/>
    <x v="214"/>
    <x v="0"/>
    <s v="Lagos state"/>
    <x v="1"/>
    <s v="Bola Musa"/>
    <s v="N/A"/>
    <x v="3"/>
    <s v="School Uniform Set"/>
    <n v="14"/>
    <n v="7283"/>
    <n v="101962"/>
    <n v="20"/>
    <n v="0.2"/>
    <n v="81569.600000000006"/>
    <x v="2"/>
    <n v="3"/>
    <x v="1"/>
    <n v="60"/>
    <n v="313112"/>
  </r>
  <r>
    <s v="ZM-LAG-2023-0239"/>
    <x v="103"/>
    <x v="0"/>
    <s v="Lagos state"/>
    <x v="0"/>
    <s v="Kemi Aliyu"/>
    <s v="08172306017"/>
    <x v="2"/>
    <s v="Hair Relaxer Kit"/>
    <n v="2"/>
    <n v="16345"/>
    <n v="32690"/>
    <n v="0"/>
    <n v="0"/>
    <n v="32690"/>
    <x v="3"/>
    <s v="N/A"/>
    <x v="1"/>
    <n v="21"/>
    <n v="313112"/>
  </r>
  <r>
    <s v="ZM-LAG-2023-0685"/>
    <x v="453"/>
    <x v="0"/>
    <s v="Lagos state"/>
    <x v="1"/>
    <s v="Adaeze Ibe"/>
    <s v="08135355653"/>
    <x v="1"/>
    <s v="Sugar 2kg"/>
    <n v="3"/>
    <n v="21019"/>
    <n v="63057"/>
    <n v="5"/>
    <n v="0.05"/>
    <n v="59904.15"/>
    <x v="2"/>
    <n v="1"/>
    <x v="0"/>
    <n v="146"/>
    <n v="394393"/>
  </r>
  <r>
    <s v="ZM-LAG-2023-0877"/>
    <x v="31"/>
    <x v="0"/>
    <s v="Lagos state"/>
    <x v="1"/>
    <s v="Amara Osei"/>
    <s v="09014464913"/>
    <x v="0"/>
    <s v="Samsung TV 43&quot;"/>
    <n v="8"/>
    <n v="145012"/>
    <n v="1160096"/>
    <n v="5"/>
    <n v="0.05"/>
    <n v="1102091.2"/>
    <x v="4"/>
    <n v="4"/>
    <x v="1"/>
    <n v="49"/>
    <n v="744194"/>
  </r>
  <r>
    <s v="ZM-LAG-2023-0155"/>
    <x v="385"/>
    <x v="0"/>
    <s v="Lagos state"/>
    <x v="2"/>
    <s v="Remi Ojo"/>
    <s v="08149483865"/>
    <x v="3"/>
    <s v="Ladies Gown"/>
    <n v="3"/>
    <n v="37175"/>
    <n v="111525"/>
    <s v="N/A"/>
    <n v="0"/>
    <n v="111525"/>
    <x v="2"/>
    <s v="N/A"/>
    <x v="1"/>
    <n v="24"/>
    <n v="458369"/>
  </r>
  <r>
    <s v="ZM-LAG-2024-0466"/>
    <x v="238"/>
    <x v="0"/>
    <s v="Lagos state"/>
    <x v="0"/>
    <s v="Damilola Ibe"/>
    <s v="08022861395"/>
    <x v="1"/>
    <s v="Semovita 5kg"/>
    <n v="11"/>
    <n v="14603"/>
    <n v="160633"/>
    <n v="0"/>
    <n v="0"/>
    <n v="160633"/>
    <x v="1"/>
    <n v="6"/>
    <x v="1"/>
    <n v="180"/>
    <n v="394393"/>
  </r>
  <r>
    <s v="ZM-LAG-2024-0734"/>
    <x v="454"/>
    <x v="0"/>
    <s v="Lagos state"/>
    <x v="1"/>
    <s v="Tunde Bello"/>
    <s v="07030034371"/>
    <x v="2"/>
    <s v="Foundation Kit"/>
    <n v="5"/>
    <n v="17119"/>
    <n v="85595"/>
    <n v="0"/>
    <n v="0"/>
    <n v="85595"/>
    <x v="3"/>
    <n v="3"/>
    <x v="0"/>
    <n v="188"/>
    <n v="744194"/>
  </r>
  <r>
    <s v="ZM-LAG-2024-0602"/>
    <x v="329"/>
    <x v="0"/>
    <s v="Lagos state"/>
    <x v="1"/>
    <s v="Emeka Eze"/>
    <s v="07018979241"/>
    <x v="2"/>
    <s v="Foundation Kit"/>
    <n v="16"/>
    <n v="11358"/>
    <n v="181728"/>
    <s v="N/A"/>
    <n v="0"/>
    <n v="181728"/>
    <x v="2"/>
    <n v="3"/>
    <x v="0"/>
    <n v="62"/>
    <n v="394393"/>
  </r>
  <r>
    <s v="ZM-LAG-2024-0732"/>
    <x v="455"/>
    <x v="0"/>
    <s v="Lagos state"/>
    <x v="0"/>
    <s v="Zainab Adelaja"/>
    <s v="08083482715"/>
    <x v="1"/>
    <s v="Sugar 2kg"/>
    <n v="5"/>
    <n v="20567"/>
    <n v="102835"/>
    <n v="0"/>
    <n v="0"/>
    <n v="102835"/>
    <x v="3"/>
    <n v="5"/>
    <x v="0"/>
    <n v="110"/>
    <n v="313112"/>
  </r>
  <r>
    <s v="ZM-LAG-2024-0672"/>
    <x v="323"/>
    <x v="0"/>
    <s v="Lagos state"/>
    <x v="0"/>
    <s v="Tunde Yusuf"/>
    <s v="08130149849"/>
    <x v="4"/>
    <s v="Blender 1.5L"/>
    <n v="5"/>
    <n v="103743"/>
    <n v="518715"/>
    <n v="0"/>
    <n v="0"/>
    <n v="518715"/>
    <x v="2"/>
    <n v="2"/>
    <x v="1"/>
    <n v="97"/>
    <n v="1470487"/>
  </r>
  <r>
    <s v="ZM-LAG-2023-0333"/>
    <x v="64"/>
    <x v="0"/>
    <s v="Lagos state"/>
    <x v="1"/>
    <s v="Damilola Adeleke"/>
    <s v="08061202173"/>
    <x v="2"/>
    <s v="Hair Relaxer Kit"/>
    <n v="6"/>
    <n v="2917"/>
    <n v="17502"/>
    <s v="N/A"/>
    <n v="0"/>
    <n v="17502"/>
    <x v="0"/>
    <n v="1"/>
    <x v="1"/>
    <n v="16"/>
    <n v="313112"/>
  </r>
  <r>
    <s v="ZM-LAG-2024-0318"/>
    <x v="456"/>
    <x v="0"/>
    <s v="Lagos state"/>
    <x v="0"/>
    <s v="Uche Bello"/>
    <s v="08163136795"/>
    <x v="2"/>
    <s v="Hair Relaxer Kit"/>
    <n v="14"/>
    <n v="13058"/>
    <n v="182812"/>
    <n v="0"/>
    <n v="0"/>
    <n v="182812"/>
    <x v="0"/>
    <n v="4"/>
    <x v="1"/>
    <n v="194"/>
    <n v="394393"/>
  </r>
  <r>
    <s v="ZM-LAG-2024-0230"/>
    <x v="457"/>
    <x v="0"/>
    <s v="Lagos state"/>
    <x v="2"/>
    <s v="Uche Ojo"/>
    <s v="07089017236"/>
    <x v="2"/>
    <s v="Perfume 100ml"/>
    <n v="11"/>
    <n v="1146"/>
    <n v="12606"/>
    <s v="N/A"/>
    <n v="0"/>
    <n v="12606"/>
    <x v="1"/>
    <n v="4"/>
    <x v="0"/>
    <n v="38"/>
    <n v="458369"/>
  </r>
  <r>
    <s v="ZM-LAG-2023-0287"/>
    <x v="348"/>
    <x v="0"/>
    <s v="Lagos state"/>
    <x v="1"/>
    <s v="Ifeanyi Dada"/>
    <s v="08062577566"/>
    <x v="0"/>
    <s v="Laptop HP 250"/>
    <n v="1"/>
    <n v="68825"/>
    <n v="68825"/>
    <n v="10"/>
    <n v="0.1"/>
    <n v="61942.5"/>
    <x v="3"/>
    <n v="1"/>
    <x v="1"/>
    <n v="30"/>
    <n v="1470487"/>
  </r>
  <r>
    <s v="ZM-LAG-2024-0398"/>
    <x v="324"/>
    <x v="0"/>
    <s v="Lagos state"/>
    <x v="0"/>
    <s v="Kemi Aliyu"/>
    <s v="07018625670"/>
    <x v="3"/>
    <s v="Ladies Gown"/>
    <n v="2"/>
    <n v="41961"/>
    <n v="83922"/>
    <n v="10"/>
    <n v="0.1"/>
    <n v="75529.8"/>
    <x v="2"/>
    <n v="5"/>
    <x v="2"/>
    <n v="119"/>
    <n v="313112"/>
  </r>
  <r>
    <s v="ZM-LAG-2024-0010"/>
    <x v="455"/>
    <x v="0"/>
    <s v="Lagos state"/>
    <x v="0"/>
    <s v="Ngozi Bello"/>
    <s v="N/A"/>
    <x v="3"/>
    <s v="Men's Agbada"/>
    <n v="20"/>
    <n v="18914"/>
    <n v="378280"/>
    <n v="10"/>
    <n v="0.1"/>
    <n v="340452"/>
    <x v="3"/>
    <n v="1"/>
    <x v="1"/>
    <n v="45"/>
    <n v="458369"/>
  </r>
  <r>
    <s v="ZM-LAG-2023-0063"/>
    <x v="458"/>
    <x v="0"/>
    <s v="Lagos state"/>
    <x v="1"/>
    <s v="Bola Suleiman"/>
    <s v="07023770458"/>
    <x v="1"/>
    <s v="Cooking Oil 5L"/>
    <n v="10"/>
    <n v="16111"/>
    <n v="161110"/>
    <n v="0"/>
    <n v="0"/>
    <n v="161110"/>
    <x v="0"/>
    <n v="2"/>
    <x v="0"/>
    <n v="85"/>
    <n v="394393"/>
  </r>
  <r>
    <s v="ZM-LAG-2023-0447"/>
    <x v="459"/>
    <x v="0"/>
    <s v="Lagos state"/>
    <x v="1"/>
    <s v="Ngozi Osei"/>
    <s v="08114533608"/>
    <x v="4"/>
    <s v="Water Dispenser"/>
    <n v="4"/>
    <n v="82778"/>
    <n v="331112"/>
    <n v="10"/>
    <n v="0.1"/>
    <n v="298000.8"/>
    <x v="0"/>
    <s v="N/A"/>
    <x v="2"/>
    <n v="170"/>
    <n v="394393"/>
  </r>
  <r>
    <s v="ZM-LAG-2024-0684"/>
    <x v="125"/>
    <x v="0"/>
    <s v="Lagos state"/>
    <x v="2"/>
    <s v="Damilola Musa"/>
    <s v="09163553095"/>
    <x v="4"/>
    <s v="Gas Cooker 4-burner"/>
    <n v="18"/>
    <n v="105336"/>
    <n v="1896048"/>
    <n v="0"/>
    <n v="0"/>
    <n v="1896048"/>
    <x v="0"/>
    <n v="2"/>
    <x v="1"/>
    <n v="122"/>
    <n v="458369"/>
  </r>
  <r>
    <s v="ZM-LAG-2023-0979"/>
    <x v="293"/>
    <x v="0"/>
    <s v="Lagos state"/>
    <x v="2"/>
    <s v="Fatima Obi"/>
    <s v="09047821028"/>
    <x v="0"/>
    <s v="Bluetooth Speaker"/>
    <n v="6"/>
    <n v="276613"/>
    <n v="1659678"/>
    <n v="0"/>
    <n v="0"/>
    <n v="1659678"/>
    <x v="0"/>
    <n v="5"/>
    <x v="1"/>
    <n v="199"/>
    <n v="744194"/>
  </r>
  <r>
    <s v="ZM-LAG-2023-0469"/>
    <x v="460"/>
    <x v="0"/>
    <s v="Lagos state"/>
    <x v="2"/>
    <s v="Ifeanyi Adelaja"/>
    <s v="09081365126"/>
    <x v="1"/>
    <s v="Indomie Carton"/>
    <n v="3"/>
    <n v="1727"/>
    <n v="5181"/>
    <n v="20"/>
    <n v="0.2"/>
    <n v="4144.8"/>
    <x v="0"/>
    <s v="N/A"/>
    <x v="1"/>
    <n v="32"/>
    <n v="394393"/>
  </r>
  <r>
    <s v="ZM-LAG-2024-0414"/>
    <x v="461"/>
    <x v="0"/>
    <s v="Lagos state"/>
    <x v="2"/>
    <s v="Olu Adesanya"/>
    <s v="09071912488"/>
    <x v="0"/>
    <s v="Wireless Earbuds"/>
    <n v="1"/>
    <n v="235682"/>
    <n v="235682"/>
    <n v="10"/>
    <n v="0.1"/>
    <n v="212113.8"/>
    <x v="2"/>
    <n v="5"/>
    <x v="0"/>
    <n v="159"/>
    <n v="394393"/>
  </r>
  <r>
    <s v="ZM-LAG-2023-0865"/>
    <x v="121"/>
    <x v="0"/>
    <s v="Lagos state"/>
    <x v="1"/>
    <s v="Adaeze Ibe"/>
    <s v="08141471125"/>
    <x v="3"/>
    <s v="School Uniform Set"/>
    <n v="19"/>
    <n v="26718"/>
    <n v="507642"/>
    <n v="0"/>
    <n v="0"/>
    <n v="507642"/>
    <x v="3"/>
    <n v="2"/>
    <x v="1"/>
    <n v="8"/>
    <n v="394393"/>
  </r>
  <r>
    <s v="ZM-LAG-2023-0571"/>
    <x v="462"/>
    <x v="0"/>
    <s v="Lagos state"/>
    <x v="0"/>
    <s v="Gbenga Adelaja"/>
    <s v="09128423710"/>
    <x v="3"/>
    <s v="Jeans Trousers"/>
    <n v="3"/>
    <n v="38413"/>
    <n v="115239"/>
    <n v="0"/>
    <n v="0"/>
    <n v="115239"/>
    <x v="2"/>
    <s v="N/A"/>
    <x v="1"/>
    <n v="151"/>
    <n v="1470487"/>
  </r>
  <r>
    <s v="ZM-LAG-2023-0927"/>
    <x v="124"/>
    <x v="0"/>
    <s v="Lagos state"/>
    <x v="1"/>
    <s v="Ifeanyi Ojo"/>
    <s v="08184522873"/>
    <x v="4"/>
    <s v="Standing Fan 18&quot;"/>
    <n v="7"/>
    <n v="150052"/>
    <n v="1050364"/>
    <s v="N/A"/>
    <n v="0"/>
    <n v="1050364"/>
    <x v="4"/>
    <n v="3"/>
    <x v="1"/>
    <n v="91"/>
    <n v="313112"/>
  </r>
  <r>
    <s v="ZM-LAG-2024-0402"/>
    <x v="352"/>
    <x v="0"/>
    <s v="Lagos state"/>
    <x v="0"/>
    <s v="Chidi Okafor"/>
    <s v="07068476310"/>
    <x v="2"/>
    <s v="Dudu-Osun Soap"/>
    <n v="3"/>
    <n v="961"/>
    <n v="2883"/>
    <n v="0"/>
    <n v="0"/>
    <n v="2883"/>
    <x v="1"/>
    <s v="N/A"/>
    <x v="1"/>
    <n v="149"/>
    <n v="313112"/>
  </r>
  <r>
    <s v="ZM-LAG-2024-0266"/>
    <x v="463"/>
    <x v="0"/>
    <s v="Lagos state"/>
    <x v="2"/>
    <s v="Ngozi Aliyu"/>
    <s v="07020109437"/>
    <x v="2"/>
    <s v="Dudu-Osun Soap"/>
    <n v="10"/>
    <n v="13973"/>
    <n v="139730"/>
    <n v="15"/>
    <n v="0.15"/>
    <n v="118770.5"/>
    <x v="4"/>
    <n v="1"/>
    <x v="1"/>
    <n v="103"/>
    <n v="458369"/>
  </r>
  <r>
    <s v="ZM-LAG-2024-0988"/>
    <x v="318"/>
    <x v="0"/>
    <s v="Lagos state"/>
    <x v="0"/>
    <s v="Emeka Ibe"/>
    <s v="07038227237"/>
    <x v="2"/>
    <s v="Dudu-Osun Soap"/>
    <n v="2"/>
    <n v="1793"/>
    <n v="3586"/>
    <n v="5"/>
    <n v="0.05"/>
    <n v="3406.7"/>
    <x v="4"/>
    <s v="N/A"/>
    <x v="0"/>
    <n v="38"/>
    <n v="744194"/>
  </r>
  <r>
    <s v="ZM-LAG-2023-0395"/>
    <x v="464"/>
    <x v="0"/>
    <s v="Lagos state"/>
    <x v="0"/>
    <s v="Segun Nwachukwu"/>
    <s v="N/A"/>
    <x v="1"/>
    <s v="Tomato Paste 800g"/>
    <n v="3"/>
    <n v="24022"/>
    <n v="72066"/>
    <n v="0"/>
    <n v="0"/>
    <n v="72066"/>
    <x v="1"/>
    <n v="3"/>
    <x v="1"/>
    <n v="138"/>
    <n v="744194"/>
  </r>
  <r>
    <s v="ZM-LAG-2023-0459"/>
    <x v="465"/>
    <x v="0"/>
    <s v="Lagos state"/>
    <x v="2"/>
    <s v="Ifeanyi Abubakar"/>
    <s v="07052477264"/>
    <x v="3"/>
    <s v="School Uniform Set"/>
    <n v="12"/>
    <n v="29922"/>
    <n v="359064"/>
    <s v="N/A"/>
    <n v="0"/>
    <n v="359064"/>
    <x v="0"/>
    <n v="2"/>
    <x v="1"/>
    <n v="172"/>
    <n v="1470487"/>
  </r>
  <r>
    <s v="ZM-LAG-2023-0245"/>
    <x v="423"/>
    <x v="0"/>
    <s v="Lagos state"/>
    <x v="0"/>
    <s v="Gbenga Adeyemi"/>
    <s v="07042028739"/>
    <x v="2"/>
    <s v="Nivea Body Lotion"/>
    <n v="16"/>
    <n v="8187"/>
    <n v="130992"/>
    <n v="15"/>
    <n v="0.15"/>
    <n v="111343.2"/>
    <x v="3"/>
    <n v="1"/>
    <x v="1"/>
    <n v="117"/>
    <n v="458369"/>
  </r>
  <r>
    <s v="ZM-LAG-2024-0214"/>
    <x v="58"/>
    <x v="0"/>
    <s v="Lagos state"/>
    <x v="1"/>
    <s v="Damilola Ibe"/>
    <s v="07071823092"/>
    <x v="2"/>
    <s v="Hair Relaxer Kit"/>
    <n v="15"/>
    <n v="10608"/>
    <n v="159120"/>
    <n v="10"/>
    <n v="0.1"/>
    <n v="143208"/>
    <x v="3"/>
    <n v="1"/>
    <x v="1"/>
    <n v="171"/>
    <n v="1470487"/>
  </r>
  <r>
    <s v="ZM-LAG-2023-0329"/>
    <x v="380"/>
    <x v="0"/>
    <s v="Lagos state"/>
    <x v="0"/>
    <s v="Esther Adeyemi"/>
    <s v="08099135168"/>
    <x v="3"/>
    <s v="Corporate Shirt"/>
    <n v="6"/>
    <n v="37087"/>
    <n v="222522"/>
    <n v="10"/>
    <n v="0.1"/>
    <n v="200269.8"/>
    <x v="0"/>
    <s v="N/A"/>
    <x v="1"/>
    <n v="198"/>
    <n v="458369"/>
  </r>
  <r>
    <s v="ZM-LAG-2023-0605"/>
    <x v="431"/>
    <x v="0"/>
    <s v="Lagos state"/>
    <x v="2"/>
    <s v="Nkechi Nwachukwu"/>
    <s v="08116587232"/>
    <x v="4"/>
    <s v="Gas Cooker 4-burner"/>
    <n v="18"/>
    <n v="156799"/>
    <n v="2822382"/>
    <n v="5"/>
    <n v="0.05"/>
    <n v="2681262.9"/>
    <x v="4"/>
    <n v="3"/>
    <x v="1"/>
    <n v="133"/>
    <n v="313112"/>
  </r>
  <r>
    <s v="ZM-LAG-2023-0569"/>
    <x v="466"/>
    <x v="0"/>
    <s v="Lagos state"/>
    <x v="1"/>
    <s v="Femi Eze"/>
    <s v="07040244897"/>
    <x v="4"/>
    <s v="Blender 1.5L"/>
    <n v="2"/>
    <n v="19252"/>
    <n v="38504"/>
    <n v="0"/>
    <n v="0"/>
    <n v="38504"/>
    <x v="2"/>
    <n v="2"/>
    <x v="0"/>
    <n v="82"/>
    <n v="313112"/>
  </r>
  <r>
    <s v="ZM-LAG-2023-0647"/>
    <x v="111"/>
    <x v="0"/>
    <s v="Lagos state"/>
    <x v="0"/>
    <s v="Fatima Nwachukwu"/>
    <s v="07064817898"/>
    <x v="0"/>
    <s v="Laptop HP 250"/>
    <n v="8"/>
    <n v="315115"/>
    <n v="2520920"/>
    <n v="5"/>
    <n v="0.05"/>
    <n v="2394874"/>
    <x v="4"/>
    <n v="3"/>
    <x v="1"/>
    <n v="125"/>
    <n v="744194"/>
  </r>
  <r>
    <s v="ZM-LAG-2024-0780"/>
    <x v="227"/>
    <x v="0"/>
    <s v="Lagos state"/>
    <x v="1"/>
    <s v="Chiamaka Osei"/>
    <s v="08139220746"/>
    <x v="4"/>
    <s v="Water Dispenser"/>
    <n v="6"/>
    <n v="49966"/>
    <n v="299796"/>
    <n v="0"/>
    <n v="0"/>
    <n v="299796"/>
    <x v="0"/>
    <n v="3"/>
    <x v="1"/>
    <n v="97"/>
    <n v="394393"/>
  </r>
  <r>
    <s v="ZM-LAG-2023-0933"/>
    <x v="467"/>
    <x v="0"/>
    <s v="Lagos state"/>
    <x v="0"/>
    <s v="Uche Dada"/>
    <s v="09069945416"/>
    <x v="0"/>
    <s v="DSTV Decoder"/>
    <n v="9"/>
    <n v="52015"/>
    <n v="468135"/>
    <n v="10"/>
    <n v="0.1"/>
    <n v="421321.5"/>
    <x v="1"/>
    <s v="N/A"/>
    <x v="0"/>
    <n v="145"/>
    <n v="394393"/>
  </r>
  <r>
    <s v="ZM-LAG-2023-0829"/>
    <x v="370"/>
    <x v="0"/>
    <s v="Lagos state"/>
    <x v="0"/>
    <s v="Uche Adeleke"/>
    <s v="08030037607"/>
    <x v="1"/>
    <s v="Semovita 5kg"/>
    <n v="2"/>
    <n v="12859"/>
    <n v="25718"/>
    <n v="0"/>
    <n v="0"/>
    <n v="25718"/>
    <x v="4"/>
    <n v="2"/>
    <x v="0"/>
    <n v="36"/>
    <n v="394393"/>
  </r>
  <r>
    <s v="ZM-LAG-2024-0554"/>
    <x v="468"/>
    <x v="0"/>
    <s v="Lagos state"/>
    <x v="0"/>
    <s v="Femi Chukwu"/>
    <s v="N/A"/>
    <x v="0"/>
    <s v="iPhone 14"/>
    <n v="6"/>
    <n v="190076"/>
    <n v="1140456"/>
    <n v="20"/>
    <n v="0.2"/>
    <n v="912364.8"/>
    <x v="4"/>
    <n v="5"/>
    <x v="1"/>
    <n v="30"/>
    <n v="458369"/>
  </r>
  <r>
    <s v="ZM-LAG-2024-0846"/>
    <x v="177"/>
    <x v="0"/>
    <s v="Lagos state"/>
    <x v="0"/>
    <s v="Zainab Musa"/>
    <s v="08052957363"/>
    <x v="3"/>
    <s v="Ladies Gown"/>
    <n v="18"/>
    <n v="10785"/>
    <n v="194130"/>
    <n v="5"/>
    <n v="0.05"/>
    <n v="184423.5"/>
    <x v="3"/>
    <n v="2"/>
    <x v="2"/>
    <n v="155"/>
    <n v="313112"/>
  </r>
  <r>
    <s v="ZM-LAG-2024-0096"/>
    <x v="229"/>
    <x v="0"/>
    <s v="Lagos state"/>
    <x v="2"/>
    <s v="Musa Ibe"/>
    <s v="07074992426"/>
    <x v="1"/>
    <s v="Cooking Oil 5L"/>
    <n v="9"/>
    <n v="21981"/>
    <n v="197829"/>
    <s v="N/A"/>
    <n v="0"/>
    <n v="197829"/>
    <x v="4"/>
    <n v="3"/>
    <x v="1"/>
    <n v="134"/>
    <n v="394393"/>
  </r>
  <r>
    <s v="ZM-LAG-2024-0338"/>
    <x v="66"/>
    <x v="0"/>
    <s v="Lagos state"/>
    <x v="0"/>
    <s v="Nkechi Adeyemi"/>
    <s v="08067293719"/>
    <x v="4"/>
    <s v="Water Dispenser"/>
    <n v="10"/>
    <n v="119900"/>
    <n v="1199000"/>
    <n v="20"/>
    <n v="0.2"/>
    <n v="959200"/>
    <x v="0"/>
    <n v="3"/>
    <x v="1"/>
    <n v="71"/>
    <n v="394393"/>
  </r>
  <r>
    <s v="ZM-LAG-2023-0917"/>
    <x v="469"/>
    <x v="0"/>
    <s v="Lagos state"/>
    <x v="2"/>
    <s v="Ngozi Aliyu"/>
    <s v="08015045722"/>
    <x v="3"/>
    <s v="Ankara Fabric 6yds"/>
    <n v="10"/>
    <n v="36009"/>
    <n v="360090"/>
    <n v="5"/>
    <n v="0.05"/>
    <n v="342085.5"/>
    <x v="0"/>
    <n v="4"/>
    <x v="1"/>
    <n v="27"/>
    <n v="313112"/>
  </r>
  <r>
    <s v="ZM-LAG-2024-0392"/>
    <x v="433"/>
    <x v="0"/>
    <s v="Lagos state"/>
    <x v="0"/>
    <s v="Tobi Aliyu"/>
    <s v="09042458022"/>
    <x v="2"/>
    <s v="Face Cream SPF30"/>
    <n v="7"/>
    <n v="2490"/>
    <n v="17430"/>
    <n v="5"/>
    <n v="0.05"/>
    <n v="16558.5"/>
    <x v="0"/>
    <n v="1"/>
    <x v="0"/>
    <n v="13"/>
    <n v="744194"/>
  </r>
  <r>
    <s v="ZM-LAG-2024-0716"/>
    <x v="470"/>
    <x v="0"/>
    <s v="Lagos state"/>
    <x v="1"/>
    <s v="Chiamaka Adesanya"/>
    <s v="08086438590"/>
    <x v="3"/>
    <s v="Ladies Gown"/>
    <n v="2"/>
    <n v="8145"/>
    <n v="16290"/>
    <s v="N/A"/>
    <n v="0"/>
    <n v="16290"/>
    <x v="4"/>
    <n v="2"/>
    <x v="1"/>
    <n v="130"/>
    <n v="744194"/>
  </r>
  <r>
    <s v="ZM-LAG-2024-0904"/>
    <x v="3"/>
    <x v="0"/>
    <s v="Lagos state"/>
    <x v="1"/>
    <s v="Hakeem Adeyemi"/>
    <s v="09155494237"/>
    <x v="2"/>
    <s v="Perfume 100ml"/>
    <n v="9"/>
    <n v="14175"/>
    <n v="127575"/>
    <n v="0"/>
    <n v="0"/>
    <n v="127575"/>
    <x v="2"/>
    <n v="4"/>
    <x v="1"/>
    <n v="103"/>
    <n v="1470487"/>
  </r>
  <r>
    <s v="ZM-LAG-2023-0133"/>
    <x v="84"/>
    <x v="0"/>
    <s v="Lagos state"/>
    <x v="1"/>
    <s v="Tunde Aliyu"/>
    <s v="N/A"/>
    <x v="2"/>
    <s v="Nivea Body Lotion"/>
    <n v="16"/>
    <n v="11871"/>
    <n v="189936"/>
    <n v="20"/>
    <n v="0.2"/>
    <n v="151948.79999999999"/>
    <x v="2"/>
    <n v="0"/>
    <x v="1"/>
    <n v="55"/>
    <n v="744194"/>
  </r>
  <r>
    <s v="ZM-LAG-2024-1044"/>
    <x v="471"/>
    <x v="0"/>
    <s v="Lagos state"/>
    <x v="1"/>
    <s v="Zainab Adeyemi"/>
    <s v="07033050625"/>
    <x v="1"/>
    <s v="Tomato Paste 800g"/>
    <n v="8"/>
    <n v="15314"/>
    <n v="122512"/>
    <n v="0"/>
    <n v="0"/>
    <n v="122512"/>
    <x v="2"/>
    <n v="5"/>
    <x v="0"/>
    <n v="10"/>
    <n v="1470487"/>
  </r>
  <r>
    <s v="ZM-LAG-2023-0311"/>
    <x v="412"/>
    <x v="0"/>
    <s v="Lagos state"/>
    <x v="1"/>
    <s v="Kemi Bello"/>
    <s v="08092852868"/>
    <x v="1"/>
    <s v="Semovita 5kg"/>
    <n v="20"/>
    <n v="1847"/>
    <n v="36940"/>
    <n v="10"/>
    <n v="0.1"/>
    <n v="33246"/>
    <x v="3"/>
    <n v="2"/>
    <x v="1"/>
    <n v="56"/>
    <n v="458369"/>
  </r>
  <r>
    <s v="ZM-LAG-2023-0059"/>
    <x v="444"/>
    <x v="0"/>
    <s v="Lagos state"/>
    <x v="1"/>
    <s v="Amara Chukwu"/>
    <s v="09180836292"/>
    <x v="1"/>
    <s v="Rice 25kg"/>
    <n v="10"/>
    <n v="11368"/>
    <n v="113680"/>
    <n v="5"/>
    <n v="0.05"/>
    <n v="107996"/>
    <x v="4"/>
    <n v="5"/>
    <x v="1"/>
    <n v="170"/>
    <n v="1470487"/>
  </r>
  <r>
    <s v="ZM-LAG-2023-0463"/>
    <x v="41"/>
    <x v="0"/>
    <s v="Lagos state"/>
    <x v="1"/>
    <s v="Ibrahim Nwachukwu"/>
    <s v="N/A"/>
    <x v="3"/>
    <s v="Jeans Trousers"/>
    <n v="11"/>
    <n v="26962"/>
    <n v="296582"/>
    <n v="0"/>
    <n v="0"/>
    <n v="296582"/>
    <x v="4"/>
    <n v="5"/>
    <x v="0"/>
    <n v="127"/>
    <n v="313112"/>
  </r>
  <r>
    <s v="ZM-LAG-2023-0513"/>
    <x v="87"/>
    <x v="0"/>
    <s v="Lagos state"/>
    <x v="1"/>
    <s v="Ifeanyi Osei"/>
    <s v="08169396183"/>
    <x v="0"/>
    <s v="iPhone 14"/>
    <n v="18"/>
    <n v="96270"/>
    <n v="1732860"/>
    <n v="0"/>
    <n v="0"/>
    <n v="1732860"/>
    <x v="0"/>
    <n v="3"/>
    <x v="1"/>
    <n v="97"/>
    <n v="394393"/>
  </r>
  <r>
    <s v="ZM-LAG-2023-0421"/>
    <x v="472"/>
    <x v="0"/>
    <s v="Lagos state"/>
    <x v="0"/>
    <s v="Nneka Abubakar"/>
    <s v="08137003632"/>
    <x v="3"/>
    <s v="T-Shirt Pack x3"/>
    <n v="17"/>
    <n v="41649"/>
    <n v="708033"/>
    <n v="0"/>
    <n v="0"/>
    <n v="708033"/>
    <x v="2"/>
    <s v="N/A"/>
    <x v="1"/>
    <n v="158"/>
    <n v="458369"/>
  </r>
  <r>
    <s v="ZM-LAG-2023-0897"/>
    <x v="473"/>
    <x v="0"/>
    <s v="Lagos state"/>
    <x v="0"/>
    <s v="Halima Okafor"/>
    <s v="N/A"/>
    <x v="1"/>
    <s v="Indomie Carton"/>
    <n v="5"/>
    <n v="11828"/>
    <n v="59140"/>
    <n v="20"/>
    <n v="0.2"/>
    <n v="47312"/>
    <x v="2"/>
    <n v="3"/>
    <x v="1"/>
    <n v="53"/>
    <n v="744194"/>
  </r>
  <r>
    <s v="ZM-LAG-2024-1016"/>
    <x v="474"/>
    <x v="0"/>
    <s v="Lagos state"/>
    <x v="1"/>
    <s v="Yetunde Dada"/>
    <s v="08028964413"/>
    <x v="2"/>
    <s v="Nivea Body Lotion"/>
    <n v="4"/>
    <n v="1232"/>
    <n v="4928"/>
    <n v="15"/>
    <n v="0.15"/>
    <n v="4188.8"/>
    <x v="4"/>
    <n v="4"/>
    <x v="1"/>
    <n v="0"/>
    <n v="313112"/>
  </r>
  <r>
    <s v="ZM-LAG-2024-0028"/>
    <x v="355"/>
    <x v="0"/>
    <s v="Lagos state"/>
    <x v="1"/>
    <s v="Femi Osei"/>
    <s v="08043887075"/>
    <x v="3"/>
    <s v="Men's Agbada"/>
    <n v="3"/>
    <n v="8355"/>
    <n v="25065"/>
    <n v="0"/>
    <n v="0"/>
    <n v="25065"/>
    <x v="4"/>
    <n v="2"/>
    <x v="1"/>
    <n v="181"/>
    <n v="394393"/>
  </r>
  <r>
    <s v="ZM-LAG-2023-0717"/>
    <x v="195"/>
    <x v="0"/>
    <s v="Lagos state"/>
    <x v="0"/>
    <s v="Sade Garba"/>
    <s v="09186918079"/>
    <x v="2"/>
    <s v="Foundation Kit"/>
    <n v="14"/>
    <n v="9224"/>
    <n v="129136"/>
    <n v="5"/>
    <n v="0.05"/>
    <n v="122679.2"/>
    <x v="2"/>
    <n v="1"/>
    <x v="0"/>
    <n v="79"/>
    <n v="313112"/>
  </r>
  <r>
    <s v="ZM-LAG-2024-1058"/>
    <x v="207"/>
    <x v="0"/>
    <s v="Lagos state"/>
    <x v="2"/>
    <s v="Femi Eze"/>
    <s v="07091966264"/>
    <x v="1"/>
    <s v="Sugar 2kg"/>
    <n v="17"/>
    <n v="2111"/>
    <n v="35887"/>
    <n v="5"/>
    <n v="0.05"/>
    <n v="34092.65"/>
    <x v="1"/>
    <n v="0"/>
    <x v="0"/>
    <n v="98"/>
    <n v="394393"/>
  </r>
  <r>
    <s v="ZM-LAG-2023-0505"/>
    <x v="475"/>
    <x v="0"/>
    <s v="Lagos state"/>
    <x v="1"/>
    <s v="Aisha Obi"/>
    <s v="09053207543"/>
    <x v="3"/>
    <s v="Corporate Shirt"/>
    <n v="10"/>
    <n v="19971"/>
    <n v="199710"/>
    <n v="0"/>
    <n v="0"/>
    <n v="199710"/>
    <x v="2"/>
    <n v="3"/>
    <x v="1"/>
    <n v="82"/>
    <n v="394393"/>
  </r>
  <r>
    <s v="ZM-LAG-2024-0986"/>
    <x v="476"/>
    <x v="0"/>
    <s v="Lagos state"/>
    <x v="1"/>
    <s v="Amara Obi"/>
    <s v="07043027552"/>
    <x v="3"/>
    <s v="Ladies Gown"/>
    <n v="7"/>
    <n v="38833"/>
    <n v="271831"/>
    <n v="5"/>
    <n v="0.05"/>
    <n v="258239.45"/>
    <x v="2"/>
    <n v="1"/>
    <x v="1"/>
    <n v="14"/>
    <n v="458369"/>
  </r>
  <r>
    <s v="ZM-LAG-2023-0465"/>
    <x v="289"/>
    <x v="0"/>
    <s v="Lagos state"/>
    <x v="2"/>
    <s v="Hakeem Obi"/>
    <s v="N/A"/>
    <x v="3"/>
    <s v="Ladies Gown"/>
    <n v="6"/>
    <n v="8767"/>
    <n v="52602"/>
    <n v="15"/>
    <n v="0.15"/>
    <n v="44711.7"/>
    <x v="2"/>
    <n v="1"/>
    <x v="1"/>
    <n v="150"/>
    <n v="458369"/>
  </r>
  <r>
    <s v="ZM-LAG-2023-1021"/>
    <x v="138"/>
    <x v="0"/>
    <s v="Lagos state"/>
    <x v="1"/>
    <s v="Hakeem Eze"/>
    <s v="N/A"/>
    <x v="3"/>
    <s v="Ladies Gown"/>
    <n v="9"/>
    <n v="16354"/>
    <n v="147186"/>
    <n v="5"/>
    <n v="0.05"/>
    <n v="139826.70000000001"/>
    <x v="2"/>
    <n v="5"/>
    <x v="2"/>
    <n v="131"/>
    <n v="458369"/>
  </r>
  <r>
    <s v="ZM-LAG-2023-0777"/>
    <x v="477"/>
    <x v="0"/>
    <s v="Lagos state"/>
    <x v="0"/>
    <s v="Segun Adeleke"/>
    <s v="08196671447"/>
    <x v="1"/>
    <s v="Semovita 5kg"/>
    <n v="20"/>
    <n v="23260"/>
    <n v="465200"/>
    <n v="0"/>
    <n v="0"/>
    <n v="465200"/>
    <x v="3"/>
    <n v="5"/>
    <x v="1"/>
    <n v="121"/>
    <n v="313112"/>
  </r>
  <r>
    <s v="ZM-LAG-2023-0889"/>
    <x v="38"/>
    <x v="0"/>
    <s v="Lagos state"/>
    <x v="1"/>
    <s v="Adaeze Garba"/>
    <s v="08061158360"/>
    <x v="1"/>
    <s v="Indomie Carton"/>
    <n v="15"/>
    <n v="21977"/>
    <n v="329655"/>
    <n v="10"/>
    <n v="0.1"/>
    <n v="296689.5"/>
    <x v="0"/>
    <n v="2"/>
    <x v="2"/>
    <n v="62"/>
    <n v="1470487"/>
  </r>
  <r>
    <s v="ZM-LAG-2024-0348"/>
    <x v="454"/>
    <x v="0"/>
    <s v="Lagos state"/>
    <x v="0"/>
    <s v="Ibrahim Ojo"/>
    <s v="N/A"/>
    <x v="4"/>
    <s v="Blender 1.5L"/>
    <n v="6"/>
    <n v="88305"/>
    <n v="529830"/>
    <n v="20"/>
    <n v="0.2"/>
    <n v="423864"/>
    <x v="4"/>
    <n v="4"/>
    <x v="1"/>
    <n v="18"/>
    <n v="313112"/>
  </r>
  <r>
    <s v="ZM-LAG-2024-0226"/>
    <x v="478"/>
    <x v="0"/>
    <s v="Lagos state"/>
    <x v="0"/>
    <s v="Sade Ojo"/>
    <s v="N/A"/>
    <x v="0"/>
    <s v="Wireless Earbuds"/>
    <n v="1"/>
    <n v="260822"/>
    <n v="260822"/>
    <n v="20"/>
    <n v="0.2"/>
    <n v="208657.6"/>
    <x v="1"/>
    <s v="N/A"/>
    <x v="1"/>
    <n v="176"/>
    <n v="458369"/>
  </r>
  <r>
    <s v="ZM-LAG-2023-0013"/>
    <x v="479"/>
    <x v="0"/>
    <s v="Lagos state"/>
    <x v="2"/>
    <s v="Ngozi Dada"/>
    <s v="N/A"/>
    <x v="3"/>
    <s v="School Uniform Set"/>
    <n v="2"/>
    <n v="39710"/>
    <n v="79420"/>
    <n v="20"/>
    <n v="0.2"/>
    <n v="63536"/>
    <x v="0"/>
    <n v="1"/>
    <x v="1"/>
    <n v="153"/>
    <n v="394393"/>
  </r>
  <r>
    <s v="ZM-LAG-2023-0593"/>
    <x v="480"/>
    <x v="0"/>
    <s v="Lagos state"/>
    <x v="0"/>
    <s v="Aisha Osei"/>
    <s v="08151517045"/>
    <x v="0"/>
    <s v="iPhone 14"/>
    <n v="8"/>
    <n v="256847"/>
    <n v="2054776"/>
    <s v="N/A"/>
    <n v="0"/>
    <n v="2054776"/>
    <x v="0"/>
    <n v="1"/>
    <x v="0"/>
    <n v="25"/>
    <n v="394393"/>
  </r>
  <r>
    <s v="ZM-LAG-2024-0580"/>
    <x v="72"/>
    <x v="0"/>
    <s v="Lagos state"/>
    <x v="1"/>
    <s v="Aisha Eze"/>
    <s v="08086854285"/>
    <x v="3"/>
    <s v="Jeans Trousers"/>
    <n v="18"/>
    <n v="14505"/>
    <n v="261090"/>
    <n v="15"/>
    <n v="0.15"/>
    <n v="221926.5"/>
    <x v="2"/>
    <n v="4"/>
    <x v="1"/>
    <n v="158"/>
    <n v="313112"/>
  </r>
  <r>
    <s v="ZM-LAG-2024-0494"/>
    <x v="481"/>
    <x v="0"/>
    <s v="Lagos state"/>
    <x v="1"/>
    <s v="Nkechi Okafor"/>
    <s v="09012532910"/>
    <x v="0"/>
    <s v="iPhone 14"/>
    <n v="11"/>
    <n v="238949"/>
    <n v="2628439"/>
    <n v="5"/>
    <n v="0.05"/>
    <n v="2497017.0499999998"/>
    <x v="2"/>
    <n v="5"/>
    <x v="1"/>
    <n v="51"/>
    <n v="394393"/>
  </r>
  <r>
    <s v="ZM-LAG-2024-0724"/>
    <x v="11"/>
    <x v="0"/>
    <s v="Lagos state"/>
    <x v="1"/>
    <s v="Musa Adesanya"/>
    <s v="N/A"/>
    <x v="2"/>
    <s v="Face Cream SPF30"/>
    <n v="2"/>
    <n v="2910"/>
    <n v="5820"/>
    <n v="0"/>
    <n v="0"/>
    <n v="5820"/>
    <x v="3"/>
    <n v="1"/>
    <x v="1"/>
    <n v="187"/>
    <n v="744194"/>
  </r>
  <r>
    <s v="ZM-LAG-2024-1074"/>
    <x v="172"/>
    <x v="0"/>
    <s v="Lagos state"/>
    <x v="1"/>
    <s v="Bola Osei"/>
    <s v="N/A"/>
    <x v="2"/>
    <s v="Nivea Body Lotion"/>
    <n v="11"/>
    <n v="2568"/>
    <n v="28248"/>
    <s v="N/A"/>
    <n v="0"/>
    <n v="28248"/>
    <x v="4"/>
    <s v="N/A"/>
    <x v="1"/>
    <n v="63"/>
    <n v="394393"/>
  </r>
  <r>
    <s v="ZM-LAG-2023-0651"/>
    <x v="83"/>
    <x v="0"/>
    <s v="Lagos state"/>
    <x v="1"/>
    <s v="Zainab Abubakar"/>
    <s v="09170667274"/>
    <x v="4"/>
    <s v="Blender 1.5L"/>
    <n v="3"/>
    <n v="141734"/>
    <n v="425202"/>
    <n v="10"/>
    <n v="0.1"/>
    <n v="382681.8"/>
    <x v="1"/>
    <n v="3"/>
    <x v="2"/>
    <n v="182"/>
    <n v="458369"/>
  </r>
  <r>
    <s v="ZM-LAG-2024-1034"/>
    <x v="125"/>
    <x v="0"/>
    <s v="Lagos state"/>
    <x v="1"/>
    <s v="Uche Ibe"/>
    <s v="09078488718"/>
    <x v="4"/>
    <s v="Water Dispenser"/>
    <n v="16"/>
    <n v="23204"/>
    <n v="371264"/>
    <s v="N/A"/>
    <n v="0"/>
    <n v="371264"/>
    <x v="0"/>
    <n v="4"/>
    <x v="1"/>
    <n v="62"/>
    <n v="313112"/>
  </r>
  <r>
    <s v="ZM-LAG-2024-0930"/>
    <x v="474"/>
    <x v="0"/>
    <s v="Lagos state"/>
    <x v="0"/>
    <s v="Olu Garba"/>
    <s v="08063208173"/>
    <x v="2"/>
    <s v="Foundation Kit"/>
    <n v="9"/>
    <n v="6015"/>
    <n v="54135"/>
    <n v="5"/>
    <n v="0.05"/>
    <n v="51428.25"/>
    <x v="3"/>
    <n v="3"/>
    <x v="1"/>
    <n v="127"/>
    <n v="313112"/>
  </r>
  <r>
    <s v="ZM-LAG-2023-0339"/>
    <x v="405"/>
    <x v="0"/>
    <s v="Lagos state"/>
    <x v="0"/>
    <s v="Tobi Ibe"/>
    <s v="N/A"/>
    <x v="1"/>
    <s v="Sugar 2kg"/>
    <n v="14"/>
    <n v="15621"/>
    <n v="218694"/>
    <n v="5"/>
    <n v="0.05"/>
    <n v="207759.3"/>
    <x v="0"/>
    <n v="3"/>
    <x v="0"/>
    <n v="88"/>
    <n v="313112"/>
  </r>
  <r>
    <s v="ZM-LAG-2024-0950"/>
    <x v="352"/>
    <x v="0"/>
    <s v="Lagos state"/>
    <x v="0"/>
    <s v="Zainab Adeleke"/>
    <s v="08018713806"/>
    <x v="4"/>
    <s v="Chest Freezer 200L"/>
    <n v="14"/>
    <n v="177493"/>
    <n v="2484902"/>
    <s v="N/A"/>
    <n v="0"/>
    <n v="2484902"/>
    <x v="4"/>
    <n v="3"/>
    <x v="0"/>
    <n v="175"/>
    <n v="313112"/>
  </r>
  <r>
    <s v="ZM-LAG-2023-0089"/>
    <x v="482"/>
    <x v="0"/>
    <s v="Lagos state"/>
    <x v="1"/>
    <s v="Nneka Yusuf"/>
    <s v="07075846624"/>
    <x v="3"/>
    <s v="Ladies Gown"/>
    <n v="12"/>
    <n v="39318"/>
    <n v="471816"/>
    <n v="15"/>
    <n v="0.15"/>
    <n v="401043.6"/>
    <x v="1"/>
    <n v="5"/>
    <x v="0"/>
    <n v="52"/>
    <n v="458369"/>
  </r>
  <r>
    <s v="ZM-LAG-2024-0194"/>
    <x v="406"/>
    <x v="0"/>
    <s v="Lagos state"/>
    <x v="1"/>
    <s v="Damilola Adesanya"/>
    <s v="08059891348"/>
    <x v="1"/>
    <s v="Indomie Carton"/>
    <n v="14"/>
    <n v="21436"/>
    <n v="300104"/>
    <n v="0"/>
    <n v="0"/>
    <n v="300104"/>
    <x v="2"/>
    <n v="2"/>
    <x v="1"/>
    <n v="65"/>
    <n v="458369"/>
  </r>
  <r>
    <s v="ZM-LAG-2023-0251"/>
    <x v="483"/>
    <x v="0"/>
    <s v="Lagos state"/>
    <x v="0"/>
    <s v="Segun Abubakar"/>
    <s v="08099491869"/>
    <x v="0"/>
    <s v="Bluetooth Speaker"/>
    <n v="5"/>
    <n v="239206"/>
    <n v="1196030"/>
    <n v="5"/>
    <n v="0.05"/>
    <n v="1136228.5"/>
    <x v="0"/>
    <n v="7"/>
    <x v="1"/>
    <n v="37"/>
    <n v="744194"/>
  </r>
  <r>
    <s v="ZM-LAG-2023-0557"/>
    <x v="379"/>
    <x v="0"/>
    <s v="Lagos state"/>
    <x v="1"/>
    <s v="Adaeze Eze"/>
    <s v="N/A"/>
    <x v="4"/>
    <s v="Water Dispenser"/>
    <n v="10"/>
    <n v="83293"/>
    <n v="832930"/>
    <n v="15"/>
    <n v="0.15"/>
    <n v="707990.5"/>
    <x v="2"/>
    <n v="7"/>
    <x v="1"/>
    <n v="144"/>
    <n v="1470487"/>
  </r>
  <r>
    <s v="ZM-LAG-2023-0091"/>
    <x v="191"/>
    <x v="0"/>
    <s v="Lagos state"/>
    <x v="0"/>
    <s v="Emeka Aliyu"/>
    <s v="09020605783"/>
    <x v="0"/>
    <s v="Bluetooth Speaker"/>
    <n v="15"/>
    <n v="311223"/>
    <n v="4668345"/>
    <n v="20"/>
    <n v="0.2"/>
    <n v="3734676"/>
    <x v="0"/>
    <n v="2"/>
    <x v="1"/>
    <n v="143"/>
    <n v="313112"/>
  </r>
  <r>
    <s v="ZM-LAG-2024-0784"/>
    <x v="287"/>
    <x v="0"/>
    <s v="Lagos state"/>
    <x v="2"/>
    <s v="Uche Nwachukwu"/>
    <s v="08064021354"/>
    <x v="3"/>
    <s v="T-Shirt Pack x3"/>
    <n v="15"/>
    <n v="31946"/>
    <n v="479190"/>
    <s v="N/A"/>
    <n v="0"/>
    <n v="479190"/>
    <x v="2"/>
    <n v="2"/>
    <x v="1"/>
    <n v="72"/>
    <n v="1470487"/>
  </r>
  <r>
    <s v="ZM-LAG-2024-0828"/>
    <x v="90"/>
    <x v="0"/>
    <s v="Lagos state"/>
    <x v="0"/>
    <s v="Musa Suleiman"/>
    <s v="09191498287"/>
    <x v="4"/>
    <s v="Gas Cooker 4-burner"/>
    <n v="19"/>
    <n v="50868"/>
    <n v="966492"/>
    <n v="10"/>
    <n v="0.1"/>
    <n v="869842.8"/>
    <x v="2"/>
    <s v="N/A"/>
    <x v="1"/>
    <n v="200"/>
    <n v="313112"/>
  </r>
  <r>
    <s v="ZM-LAG-2023-0049"/>
    <x v="253"/>
    <x v="0"/>
    <s v="Lagos state"/>
    <x v="2"/>
    <s v="Remi Ojo"/>
    <s v="08092924837"/>
    <x v="0"/>
    <s v="DSTV Decoder"/>
    <n v="3"/>
    <n v="157660"/>
    <n v="472980"/>
    <n v="20"/>
    <n v="0.2"/>
    <n v="378384"/>
    <x v="0"/>
    <n v="3"/>
    <x v="1"/>
    <n v="197"/>
    <n v="1470487"/>
  </r>
  <r>
    <s v="ZM-LAG-2024-0312"/>
    <x v="285"/>
    <x v="0"/>
    <s v="Lagos state"/>
    <x v="1"/>
    <s v="Femi Abubakar"/>
    <s v="07066506603"/>
    <x v="3"/>
    <s v="Corporate Shirt"/>
    <n v="20"/>
    <n v="19435"/>
    <n v="388700"/>
    <s v="N/A"/>
    <n v="0"/>
    <n v="388700"/>
    <x v="0"/>
    <n v="5"/>
    <x v="1"/>
    <n v="139"/>
    <n v="394393"/>
  </r>
  <r>
    <s v="ZM-LAG-2024-0084"/>
    <x v="323"/>
    <x v="0"/>
    <s v="Lagos state"/>
    <x v="0"/>
    <s v="Adaeze Adelaja"/>
    <s v="08146997080"/>
    <x v="2"/>
    <s v="Lip Balm Set"/>
    <n v="4"/>
    <n v="1312"/>
    <n v="5248"/>
    <n v="0"/>
    <n v="0"/>
    <n v="5248"/>
    <x v="2"/>
    <n v="5"/>
    <x v="1"/>
    <n v="25"/>
    <n v="394393"/>
  </r>
  <r>
    <s v="ZM-LAG-2023-0949"/>
    <x v="484"/>
    <x v="0"/>
    <s v="Lagos state"/>
    <x v="1"/>
    <s v="Kemi Chukwu"/>
    <s v="09089140869"/>
    <x v="0"/>
    <s v="iPhone 14"/>
    <n v="3"/>
    <n v="85261"/>
    <n v="255783"/>
    <n v="5"/>
    <n v="0.05"/>
    <n v="242993.85"/>
    <x v="4"/>
    <n v="4"/>
    <x v="0"/>
    <n v="39"/>
    <n v="744194"/>
  </r>
  <r>
    <s v="ZM-LAG-2023-0167"/>
    <x v="485"/>
    <x v="0"/>
    <s v="Lagos state"/>
    <x v="2"/>
    <s v="Emeka Garba"/>
    <s v="08098732634"/>
    <x v="2"/>
    <s v="Face Cream SPF30"/>
    <n v="11"/>
    <n v="16496"/>
    <n v="181456"/>
    <n v="5"/>
    <n v="0.05"/>
    <n v="172383.2"/>
    <x v="4"/>
    <s v="N/A"/>
    <x v="1"/>
    <n v="121"/>
    <n v="744194"/>
  </r>
  <r>
    <s v="ZM-LAG-2023-0027"/>
    <x v="285"/>
    <x v="0"/>
    <s v="Lagos state"/>
    <x v="0"/>
    <s v="Emeka Abubakar"/>
    <s v="08080415568"/>
    <x v="4"/>
    <s v="Standing Fan 18&quot;"/>
    <n v="7"/>
    <n v="91237"/>
    <n v="638659"/>
    <s v="N/A"/>
    <n v="0"/>
    <n v="638659"/>
    <x v="0"/>
    <n v="5"/>
    <x v="1"/>
    <n v="193"/>
    <n v="394393"/>
  </r>
  <r>
    <s v="ZM-LAG-2024-0126"/>
    <x v="469"/>
    <x v="0"/>
    <s v="Lagos state"/>
    <x v="0"/>
    <s v="Ngozi Okafor"/>
    <s v="08086166246"/>
    <x v="0"/>
    <s v="iPhone 14"/>
    <n v="20"/>
    <n v="181837"/>
    <n v="3636740"/>
    <n v="0"/>
    <n v="0"/>
    <n v="3636740"/>
    <x v="4"/>
    <n v="5"/>
    <x v="1"/>
    <n v="15"/>
    <n v="458369"/>
  </r>
  <r>
    <s v="ZM-LAG-2024-0354"/>
    <x v="94"/>
    <x v="0"/>
    <s v="Lagos state"/>
    <x v="0"/>
    <s v="Segun Dada"/>
    <s v="07029225877"/>
    <x v="2"/>
    <s v="Dudu-Osun Soap"/>
    <n v="3"/>
    <n v="7112"/>
    <n v="21336"/>
    <n v="10"/>
    <n v="0.1"/>
    <n v="19202.400000000001"/>
    <x v="0"/>
    <n v="5"/>
    <x v="1"/>
    <n v="157"/>
    <n v="744194"/>
  </r>
  <r>
    <s v="ZM-LAG-2024-1000"/>
    <x v="486"/>
    <x v="0"/>
    <s v="Lagos state"/>
    <x v="1"/>
    <s v="Femi Adelaja"/>
    <s v="07059791464"/>
    <x v="0"/>
    <s v="iPhone 14"/>
    <n v="11"/>
    <n v="80945"/>
    <n v="890395"/>
    <s v="N/A"/>
    <n v="0"/>
    <n v="890395"/>
    <x v="0"/>
    <n v="1"/>
    <x v="0"/>
    <n v="105"/>
    <n v="313112"/>
  </r>
  <r>
    <s v="ZM-LAG-2023-0707"/>
    <x v="83"/>
    <x v="0"/>
    <s v="Lagos state"/>
    <x v="2"/>
    <s v="Uche Adeleke"/>
    <s v="N/A"/>
    <x v="2"/>
    <s v="Foundation Kit"/>
    <n v="2"/>
    <n v="5330"/>
    <n v="10660"/>
    <n v="10"/>
    <n v="0.1"/>
    <n v="9594"/>
    <x v="4"/>
    <n v="4"/>
    <x v="0"/>
    <n v="72"/>
    <n v="458369"/>
  </r>
  <r>
    <s v="ZM-LAG-2023-0791"/>
    <x v="487"/>
    <x v="0"/>
    <s v="Lagos state"/>
    <x v="0"/>
    <s v="Halima Ibe"/>
    <s v="09156658509"/>
    <x v="1"/>
    <s v="Indomie Carton"/>
    <n v="8"/>
    <n v="6394"/>
    <n v="51152"/>
    <s v="N/A"/>
    <n v="0"/>
    <n v="51152"/>
    <x v="3"/>
    <s v="N/A"/>
    <x v="1"/>
    <n v="106"/>
    <n v="1470487"/>
  </r>
  <r>
    <s v="ZM-LAG-2024-1066"/>
    <x v="1"/>
    <x v="0"/>
    <s v="Lagos state"/>
    <x v="1"/>
    <s v="Uche Okafor"/>
    <s v="N/A"/>
    <x v="3"/>
    <s v="Men's Agbada"/>
    <n v="19"/>
    <n v="7427"/>
    <n v="141113"/>
    <n v="0"/>
    <n v="0"/>
    <n v="141113"/>
    <x v="3"/>
    <n v="1"/>
    <x v="1"/>
    <n v="111"/>
    <n v="744194"/>
  </r>
  <r>
    <s v="ZM-LAG-2024-1076"/>
    <x v="488"/>
    <x v="0"/>
    <s v="Lagos state"/>
    <x v="1"/>
    <s v="Uche Obi"/>
    <s v="N/A"/>
    <x v="0"/>
    <s v="Power Bank 20000mAh"/>
    <n v="17"/>
    <n v="348682"/>
    <n v="5927594"/>
    <n v="10"/>
    <n v="0.1"/>
    <n v="5334834.5999999996"/>
    <x v="2"/>
    <n v="5"/>
    <x v="2"/>
    <n v="119"/>
    <n v="313112"/>
  </r>
  <r>
    <s v="ZM-LAG-2023-0387"/>
    <x v="489"/>
    <x v="0"/>
    <s v="Lagos state"/>
    <x v="1"/>
    <s v="Olu Abubakar"/>
    <s v="08067516899"/>
    <x v="0"/>
    <s v="Power Bank 20000mAh"/>
    <n v="10"/>
    <n v="101262"/>
    <n v="1012620"/>
    <n v="0"/>
    <n v="0"/>
    <n v="1012620"/>
    <x v="0"/>
    <s v="N/A"/>
    <x v="1"/>
    <n v="121"/>
    <n v="1470487"/>
  </r>
  <r>
    <s v="ZM-LAG-2024-0260"/>
    <x v="54"/>
    <x v="0"/>
    <s v="Lagos state"/>
    <x v="2"/>
    <s v="Hakeem Aliyu"/>
    <s v="08184345332"/>
    <x v="1"/>
    <s v="Cooking Oil 5L"/>
    <n v="14"/>
    <n v="3780"/>
    <n v="52920"/>
    <s v="N/A"/>
    <n v="0"/>
    <n v="52920"/>
    <x v="2"/>
    <n v="2"/>
    <x v="1"/>
    <n v="183"/>
    <n v="313112"/>
  </r>
  <r>
    <s v="ZM-LAG-2023-1083"/>
    <x v="118"/>
    <x v="0"/>
    <s v="Lagos state"/>
    <x v="1"/>
    <s v="Tobi Musa"/>
    <s v="09098695038"/>
    <x v="3"/>
    <s v="School Uniform Set"/>
    <n v="6"/>
    <n v="38548"/>
    <n v="231288"/>
    <n v="10"/>
    <n v="0.1"/>
    <n v="208159.2"/>
    <x v="4"/>
    <n v="1"/>
    <x v="1"/>
    <n v="138"/>
    <n v="744194"/>
  </r>
  <r>
    <s v="ZM-LAG-2023-0319"/>
    <x v="342"/>
    <x v="0"/>
    <s v="Lagos state"/>
    <x v="1"/>
    <s v="Yetunde Ibe"/>
    <s v="08145651567"/>
    <x v="1"/>
    <s v="Cooking Oil 5L"/>
    <n v="3"/>
    <n v="17941"/>
    <n v="53823"/>
    <n v="0"/>
    <n v="0"/>
    <n v="53823"/>
    <x v="3"/>
    <n v="3"/>
    <x v="1"/>
    <n v="170"/>
    <n v="1470487"/>
  </r>
  <r>
    <s v="ZM-LAG-2024-0492"/>
    <x v="490"/>
    <x v="0"/>
    <s v="Lagos state"/>
    <x v="2"/>
    <s v="Musa Aliyu"/>
    <s v="N/A"/>
    <x v="1"/>
    <s v="Milk Powder 400g"/>
    <n v="14"/>
    <n v="14486"/>
    <n v="202804"/>
    <s v="N/A"/>
    <n v="0"/>
    <n v="202804"/>
    <x v="2"/>
    <n v="3"/>
    <x v="1"/>
    <n v="138"/>
    <n v="313112"/>
  </r>
  <r>
    <s v="ZM-LAG-2023-0087"/>
    <x v="491"/>
    <x v="0"/>
    <s v="Lagos state"/>
    <x v="0"/>
    <s v="Chidi Adeyemi"/>
    <s v="09139127464"/>
    <x v="3"/>
    <s v="Ladies Gown"/>
    <n v="11"/>
    <n v="17381"/>
    <n v="191191"/>
    <n v="0"/>
    <n v="0"/>
    <n v="191191"/>
    <x v="3"/>
    <n v="1"/>
    <x v="1"/>
    <n v="102"/>
    <n v="394393"/>
  </r>
  <r>
    <s v="ZM-LAG-2024-0872"/>
    <x v="492"/>
    <x v="0"/>
    <s v="Lagos state"/>
    <x v="1"/>
    <s v="Zainab Yusuf"/>
    <s v="08021615559"/>
    <x v="3"/>
    <s v="School Uniform Set"/>
    <n v="20"/>
    <n v="14800"/>
    <n v="296000"/>
    <s v="N/A"/>
    <n v="0"/>
    <n v="296000"/>
    <x v="3"/>
    <n v="5"/>
    <x v="1"/>
    <n v="135"/>
    <n v="1470487"/>
  </r>
  <r>
    <s v="ZM-LAG-2023-0335"/>
    <x v="297"/>
    <x v="0"/>
    <s v="Lagos state"/>
    <x v="1"/>
    <s v="Remi Garba"/>
    <s v="N/A"/>
    <x v="1"/>
    <s v="Indomie Carton"/>
    <n v="3"/>
    <n v="21002"/>
    <n v="63006"/>
    <n v="5"/>
    <n v="0.05"/>
    <n v="59855.7"/>
    <x v="0"/>
    <n v="5"/>
    <x v="1"/>
    <n v="131"/>
    <n v="394393"/>
  </r>
  <r>
    <s v="ZM-LAG-2023-0823"/>
    <x v="493"/>
    <x v="0"/>
    <s v="Lagos state"/>
    <x v="1"/>
    <s v="Femi Nwachukwu"/>
    <s v="09127532794"/>
    <x v="1"/>
    <s v="Tomato Paste 800g"/>
    <n v="10"/>
    <n v="3149"/>
    <n v="31490"/>
    <n v="0"/>
    <n v="0"/>
    <n v="31490"/>
    <x v="3"/>
    <n v="0"/>
    <x v="0"/>
    <n v="32"/>
    <n v="744194"/>
  </r>
  <r>
    <s v="ZM-LAG-2023-0907"/>
    <x v="202"/>
    <x v="0"/>
    <s v="Lagos state"/>
    <x v="1"/>
    <s v="Chidi Bello"/>
    <s v="N/A"/>
    <x v="0"/>
    <s v="Power Bank 20000mAh"/>
    <n v="16"/>
    <n v="169809"/>
    <n v="2716944"/>
    <n v="0"/>
    <n v="0"/>
    <n v="2716944"/>
    <x v="4"/>
    <n v="1"/>
    <x v="0"/>
    <n v="67"/>
    <n v="1470487"/>
  </r>
  <r>
    <s v="ZM-LAG-2024-0246"/>
    <x v="127"/>
    <x v="0"/>
    <s v="Lagos state"/>
    <x v="0"/>
    <s v="Nkechi Osei"/>
    <s v="07018808386"/>
    <x v="2"/>
    <s v="Face Cream SPF30"/>
    <n v="3"/>
    <n v="10249"/>
    <n v="30747"/>
    <s v="N/A"/>
    <n v="0"/>
    <n v="30747"/>
    <x v="1"/>
    <n v="3"/>
    <x v="1"/>
    <n v="154"/>
    <n v="394393"/>
  </r>
  <r>
    <s v="ZM-LAG-2024-0460"/>
    <x v="254"/>
    <x v="0"/>
    <s v="Lagos state"/>
    <x v="1"/>
    <s v="Aisha Chukwu"/>
    <s v="08021555506"/>
    <x v="3"/>
    <s v="Men's Agbada"/>
    <n v="4"/>
    <n v="9163"/>
    <n v="36652"/>
    <n v="20"/>
    <n v="0.2"/>
    <n v="29321.599999999999"/>
    <x v="0"/>
    <s v="N/A"/>
    <x v="0"/>
    <n v="48"/>
    <n v="1470487"/>
  </r>
  <r>
    <s v="ZM-LAG-2023-0419"/>
    <x v="76"/>
    <x v="0"/>
    <s v="Lagos state"/>
    <x v="0"/>
    <s v="Ibrahim Dada"/>
    <s v="08098374850"/>
    <x v="4"/>
    <s v="Blender 1.5L"/>
    <n v="3"/>
    <n v="163005"/>
    <n v="489015"/>
    <n v="15"/>
    <n v="0.15"/>
    <n v="415662.75"/>
    <x v="4"/>
    <n v="1"/>
    <x v="0"/>
    <n v="197"/>
    <n v="394393"/>
  </r>
  <r>
    <s v="ZM-LAG-2023-0005"/>
    <x v="282"/>
    <x v="0"/>
    <s v="Lagos state"/>
    <x v="2"/>
    <s v="Adaeze Eze"/>
    <s v="07077187530"/>
    <x v="3"/>
    <s v="School Uniform Set"/>
    <n v="4"/>
    <n v="36770"/>
    <n v="147080"/>
    <n v="20"/>
    <n v="0.2"/>
    <n v="117664"/>
    <x v="0"/>
    <s v="N/A"/>
    <x v="0"/>
    <n v="194"/>
    <n v="458369"/>
  </r>
  <r>
    <s v="ZM-LAG-2023-0085"/>
    <x v="494"/>
    <x v="0"/>
    <s v="Lagos state"/>
    <x v="1"/>
    <s v="Tunde Musa"/>
    <s v="09152802529"/>
    <x v="0"/>
    <s v="iPhone 14"/>
    <n v="10"/>
    <n v="90109"/>
    <n v="901090"/>
    <n v="10"/>
    <n v="0.1"/>
    <n v="810981"/>
    <x v="4"/>
    <s v="N/A"/>
    <x v="1"/>
    <n v="153"/>
    <n v="313112"/>
  </r>
  <r>
    <s v="ZM-LAG-2023-0655"/>
    <x v="392"/>
    <x v="0"/>
    <s v="Lagos state"/>
    <x v="1"/>
    <s v="Yetunde Adesanya"/>
    <s v="09084985418"/>
    <x v="0"/>
    <s v="Samsung TV 43&quot;"/>
    <n v="20"/>
    <n v="183003"/>
    <n v="3660060"/>
    <s v="N/A"/>
    <n v="0"/>
    <n v="3660060"/>
    <x v="4"/>
    <n v="2"/>
    <x v="1"/>
    <n v="162"/>
    <n v="1470487"/>
  </r>
  <r>
    <s v="ZM-LAG-2023-0637"/>
    <x v="301"/>
    <x v="0"/>
    <s v="Lagos state"/>
    <x v="0"/>
    <s v="Fatima Garba"/>
    <s v="N/A"/>
    <x v="4"/>
    <s v="Iron Box 2000W"/>
    <n v="20"/>
    <n v="60484"/>
    <n v="1209680"/>
    <n v="0"/>
    <n v="0"/>
    <n v="1209680"/>
    <x v="4"/>
    <n v="4"/>
    <x v="0"/>
    <n v="152"/>
    <n v="1470487"/>
  </r>
  <r>
    <s v="ZM-LAG-2024-0860"/>
    <x v="402"/>
    <x v="0"/>
    <s v="Lagos state"/>
    <x v="2"/>
    <s v="Gbenga Abubakar"/>
    <s v="08149532925"/>
    <x v="2"/>
    <s v="Face Cream SPF30"/>
    <n v="6"/>
    <n v="1037"/>
    <n v="6222"/>
    <s v="N/A"/>
    <n v="0"/>
    <n v="6222"/>
    <x v="3"/>
    <n v="5"/>
    <x v="1"/>
    <n v="101"/>
    <n v="458369"/>
  </r>
  <r>
    <s v="ZM-LAG-2023-0699"/>
    <x v="495"/>
    <x v="0"/>
    <s v="Lagos state"/>
    <x v="0"/>
    <s v="Chidi Dada"/>
    <s v="07045531069"/>
    <x v="2"/>
    <s v="Dudu-Osun Soap"/>
    <n v="10"/>
    <n v="8420"/>
    <n v="84200"/>
    <n v="20"/>
    <n v="0.2"/>
    <n v="67360"/>
    <x v="0"/>
    <n v="2"/>
    <x v="1"/>
    <n v="53"/>
    <n v="313112"/>
  </r>
  <r>
    <s v="ZM-LAG-2023-0197"/>
    <x v="430"/>
    <x v="0"/>
    <s v="Lagos state"/>
    <x v="0"/>
    <s v="Femi Garba"/>
    <s v="07062731823"/>
    <x v="3"/>
    <s v="Ankara Fabric 6yds"/>
    <n v="20"/>
    <n v="9403"/>
    <n v="188060"/>
    <n v="0"/>
    <n v="0"/>
    <n v="188060"/>
    <x v="4"/>
    <s v="N/A"/>
    <x v="1"/>
    <n v="172"/>
    <n v="458369"/>
  </r>
  <r>
    <s v="ZM-LAG-2024-1006"/>
    <x v="206"/>
    <x v="0"/>
    <s v="Lagos state"/>
    <x v="2"/>
    <s v="Segun Adeleke"/>
    <s v="07061987708"/>
    <x v="4"/>
    <s v="Water Dispenser"/>
    <n v="8"/>
    <n v="141723"/>
    <n v="1133784"/>
    <n v="5"/>
    <n v="0.05"/>
    <n v="1077094.8"/>
    <x v="3"/>
    <n v="1"/>
    <x v="0"/>
    <n v="83"/>
    <n v="458369"/>
  </r>
  <r>
    <s v="ZM-LAG-2024-0848"/>
    <x v="496"/>
    <x v="0"/>
    <s v="Lagos state"/>
    <x v="2"/>
    <s v="Segun Chukwu"/>
    <s v="08040853990"/>
    <x v="3"/>
    <s v="Corporate Shirt"/>
    <n v="2"/>
    <n v="35394"/>
    <n v="70788"/>
    <n v="20"/>
    <n v="0.2"/>
    <n v="56630.400000000001"/>
    <x v="1"/>
    <n v="2"/>
    <x v="0"/>
    <n v="72"/>
    <n v="313112"/>
  </r>
  <r>
    <s v="ZM-LAG-2024-0516"/>
    <x v="281"/>
    <x v="0"/>
    <s v="Lagos state"/>
    <x v="0"/>
    <s v="Bola Adesanya"/>
    <s v="07013701318"/>
    <x v="3"/>
    <s v="T-Shirt Pack x3"/>
    <n v="5"/>
    <n v="33129"/>
    <n v="165645"/>
    <n v="0"/>
    <n v="0"/>
    <n v="165645"/>
    <x v="4"/>
    <n v="3"/>
    <x v="1"/>
    <n v="19"/>
    <n v="313112"/>
  </r>
  <r>
    <s v="ZM-LAG-2024-0948"/>
    <x v="338"/>
    <x v="0"/>
    <s v="Lagos state"/>
    <x v="2"/>
    <s v="Remi Osei"/>
    <s v="09028881997"/>
    <x v="3"/>
    <s v="School Uniform Set"/>
    <n v="18"/>
    <n v="3552"/>
    <n v="63936"/>
    <n v="0"/>
    <n v="0"/>
    <n v="63936"/>
    <x v="2"/>
    <n v="5"/>
    <x v="1"/>
    <n v="34"/>
    <n v="458369"/>
  </r>
  <r>
    <s v="ZM-LAG-2023-0237"/>
    <x v="114"/>
    <x v="0"/>
    <s v="Lagos state"/>
    <x v="0"/>
    <s v="Nneka Garba"/>
    <s v="08089602555"/>
    <x v="3"/>
    <s v="Jeans Trousers"/>
    <n v="3"/>
    <n v="12756"/>
    <n v="38268"/>
    <n v="5"/>
    <n v="0.05"/>
    <n v="36354.6"/>
    <x v="0"/>
    <n v="3"/>
    <x v="0"/>
    <n v="111"/>
    <n v="458369"/>
  </r>
  <r>
    <s v="ZM-LAG-2023-0377"/>
    <x v="303"/>
    <x v="0"/>
    <s v="Lagos state"/>
    <x v="0"/>
    <s v="Damilola Suleiman"/>
    <s v="N/A"/>
    <x v="1"/>
    <s v="Milk Powder 400g"/>
    <n v="5"/>
    <n v="2363"/>
    <n v="11815"/>
    <n v="0"/>
    <n v="0"/>
    <n v="11815"/>
    <x v="0"/>
    <n v="5"/>
    <x v="1"/>
    <n v="84"/>
    <n v="1470487"/>
  </r>
  <r>
    <s v="ZM-LAG-2024-0792"/>
    <x v="497"/>
    <x v="0"/>
    <s v="Lagos state"/>
    <x v="0"/>
    <s v="Yetunde Abubakar"/>
    <s v="07023031387"/>
    <x v="2"/>
    <s v="Hair Relaxer Kit"/>
    <n v="19"/>
    <n v="10440"/>
    <n v="198360"/>
    <n v="20"/>
    <n v="0.2"/>
    <n v="158688"/>
    <x v="2"/>
    <n v="2"/>
    <x v="1"/>
    <n v="160"/>
    <n v="394393"/>
  </r>
  <r>
    <s v="ZM-LAG-2024-0204"/>
    <x v="146"/>
    <x v="0"/>
    <s v="Lagos state"/>
    <x v="1"/>
    <s v="Aisha Dada"/>
    <s v="07046748299"/>
    <x v="3"/>
    <s v="Ankara Fabric 6yds"/>
    <n v="7"/>
    <n v="15607"/>
    <n v="109249"/>
    <n v="10"/>
    <n v="0.1"/>
    <n v="98324.1"/>
    <x v="4"/>
    <n v="3"/>
    <x v="1"/>
    <n v="185"/>
    <n v="313112"/>
  </r>
  <r>
    <s v="ZM-LAG-2024-0238"/>
    <x v="145"/>
    <x v="0"/>
    <s v="Lagos state"/>
    <x v="1"/>
    <s v="Ngozi Adeyemi"/>
    <s v="07073889312"/>
    <x v="3"/>
    <s v="Ladies Gown"/>
    <n v="5"/>
    <n v="33018"/>
    <n v="165090"/>
    <n v="0"/>
    <n v="0"/>
    <n v="165090"/>
    <x v="3"/>
    <n v="5"/>
    <x v="1"/>
    <n v="158"/>
    <n v="744194"/>
  </r>
  <r>
    <s v="ZM-LAG-2024-0618"/>
    <x v="383"/>
    <x v="0"/>
    <s v="Lagos state"/>
    <x v="0"/>
    <s v="Nkechi Ojo"/>
    <s v="09031125488"/>
    <x v="2"/>
    <s v="Lip Balm Set"/>
    <n v="19"/>
    <n v="6440"/>
    <n v="122360"/>
    <n v="0"/>
    <n v="0"/>
    <n v="122360"/>
    <x v="3"/>
    <n v="4"/>
    <x v="0"/>
    <n v="92"/>
    <n v="313112"/>
  </r>
  <r>
    <s v="ZM-LAG-2023-1069"/>
    <x v="363"/>
    <x v="0"/>
    <s v="Lagos state"/>
    <x v="1"/>
    <s v="Ibrahim Chukwu"/>
    <s v="09033452558"/>
    <x v="3"/>
    <s v="Men's Agbada"/>
    <n v="9"/>
    <n v="7906"/>
    <n v="71154"/>
    <n v="0"/>
    <n v="0"/>
    <n v="71154"/>
    <x v="4"/>
    <n v="4"/>
    <x v="0"/>
    <n v="164"/>
    <n v="1470487"/>
  </r>
  <r>
    <s v="ZM-LAG-2024-0886"/>
    <x v="182"/>
    <x v="0"/>
    <s v="Lagos state"/>
    <x v="0"/>
    <s v="Damilola Suleiman"/>
    <s v="07039305371"/>
    <x v="0"/>
    <s v="Power Bank 20000mAh"/>
    <n v="20"/>
    <n v="215008"/>
    <n v="4300160"/>
    <n v="5"/>
    <n v="0.05"/>
    <n v="4085152"/>
    <x v="2"/>
    <n v="5"/>
    <x v="1"/>
    <n v="28"/>
    <n v="1470487"/>
  </r>
  <r>
    <s v="ZM-LAG-2023-0145"/>
    <x v="328"/>
    <x v="0"/>
    <s v="Lagos state"/>
    <x v="0"/>
    <s v="Bola Nwachukwu"/>
    <s v="07045450260"/>
    <x v="3"/>
    <s v="Men's Agbada"/>
    <n v="4"/>
    <n v="22542"/>
    <n v="90168"/>
    <n v="20"/>
    <n v="0.2"/>
    <n v="72134.399999999994"/>
    <x v="2"/>
    <n v="4"/>
    <x v="1"/>
    <n v="14"/>
    <n v="744194"/>
  </r>
  <r>
    <s v="ZM-LAG-2023-0011"/>
    <x v="160"/>
    <x v="0"/>
    <s v="Lagos state"/>
    <x v="0"/>
    <s v="Esther Yusuf"/>
    <s v="07071367643"/>
    <x v="0"/>
    <s v="Power Bank 20000mAh"/>
    <n v="3"/>
    <n v="19883"/>
    <n v="59649"/>
    <n v="0"/>
    <n v="0"/>
    <n v="59649"/>
    <x v="1"/>
    <n v="2"/>
    <x v="1"/>
    <n v="68"/>
    <n v="394393"/>
  </r>
  <r>
    <s v="ZM-LAG-2023-0527"/>
    <x v="117"/>
    <x v="0"/>
    <s v="Lagos state"/>
    <x v="1"/>
    <s v="Chiamaka Garba"/>
    <s v="09135363046"/>
    <x v="2"/>
    <s v="Lip Balm Set"/>
    <n v="11"/>
    <n v="5804"/>
    <n v="63844"/>
    <n v="0"/>
    <n v="0"/>
    <n v="63844"/>
    <x v="2"/>
    <s v="N/A"/>
    <x v="1"/>
    <n v="167"/>
    <n v="394393"/>
  </r>
  <r>
    <s v="ZM-LAG-2023-0283"/>
    <x v="207"/>
    <x v="0"/>
    <s v="Lagos state"/>
    <x v="1"/>
    <s v="Esther Adeleke"/>
    <s v="09194498056"/>
    <x v="2"/>
    <s v="Nivea Body Lotion"/>
    <n v="10"/>
    <n v="16450"/>
    <n v="164500"/>
    <n v="0"/>
    <n v="0"/>
    <n v="164500"/>
    <x v="4"/>
    <s v="N/A"/>
    <x v="1"/>
    <n v="140"/>
    <n v="313112"/>
  </r>
  <r>
    <s v="ZM-LAG-2024-0812"/>
    <x v="23"/>
    <x v="0"/>
    <s v="Lagos state"/>
    <x v="1"/>
    <s v="Femi Eze"/>
    <s v="09178336622"/>
    <x v="3"/>
    <s v="Ankara Fabric 6yds"/>
    <n v="9"/>
    <n v="10832"/>
    <n v="97488"/>
    <n v="0"/>
    <n v="0"/>
    <n v="97488"/>
    <x v="4"/>
    <n v="2"/>
    <x v="1"/>
    <n v="85"/>
    <n v="744194"/>
  </r>
  <r>
    <s v="ZM-LAG-2024-0376"/>
    <x v="498"/>
    <x v="0"/>
    <s v="Lagos state"/>
    <x v="0"/>
    <s v="Segun Suleiman"/>
    <s v="09140885447"/>
    <x v="1"/>
    <s v="Rice 25kg"/>
    <n v="19"/>
    <n v="18766"/>
    <n v="356554"/>
    <s v="N/A"/>
    <n v="0"/>
    <n v="356554"/>
    <x v="4"/>
    <n v="1"/>
    <x v="1"/>
    <n v="83"/>
    <n v="313112"/>
  </r>
  <r>
    <s v="ZM-LAG-2023-0467"/>
    <x v="83"/>
    <x v="0"/>
    <s v="Lagos state"/>
    <x v="1"/>
    <s v="Halima Aliyu"/>
    <s v="08177102111"/>
    <x v="2"/>
    <s v="Nivea Body Lotion"/>
    <n v="7"/>
    <n v="11927"/>
    <n v="83489"/>
    <n v="0"/>
    <n v="0"/>
    <n v="83489"/>
    <x v="1"/>
    <n v="4"/>
    <x v="1"/>
    <n v="174"/>
    <n v="313112"/>
  </r>
  <r>
    <s v="ZM-LAG-2023-0523"/>
    <x v="391"/>
    <x v="0"/>
    <s v="Lagos state"/>
    <x v="0"/>
    <s v="Olu Adesanya"/>
    <s v="N/A"/>
    <x v="2"/>
    <s v="Nivea Body Lotion"/>
    <n v="15"/>
    <n v="3190"/>
    <n v="47850"/>
    <n v="10"/>
    <n v="0.1"/>
    <n v="43065"/>
    <x v="2"/>
    <n v="1"/>
    <x v="0"/>
    <n v="74"/>
    <n v="313112"/>
  </r>
  <r>
    <s v="ZM-LAG-2023-0725"/>
    <x v="451"/>
    <x v="0"/>
    <s v="Lagos state"/>
    <x v="2"/>
    <s v="Esther Ojo"/>
    <s v="N/A"/>
    <x v="1"/>
    <s v="Rice 25kg"/>
    <n v="2"/>
    <n v="14854"/>
    <n v="29708"/>
    <n v="20"/>
    <n v="0.2"/>
    <n v="23766.400000000001"/>
    <x v="0"/>
    <n v="0"/>
    <x v="1"/>
    <n v="40"/>
    <n v="313112"/>
  </r>
  <r>
    <s v="ZM-LAG-2024-0564"/>
    <x v="422"/>
    <x v="0"/>
    <s v="Lagos state"/>
    <x v="2"/>
    <s v="Aisha Adelaja"/>
    <s v="09022744478"/>
    <x v="0"/>
    <s v="DSTV Decoder"/>
    <n v="5"/>
    <n v="326127"/>
    <n v="1630635"/>
    <s v="N/A"/>
    <n v="0"/>
    <n v="1630635"/>
    <x v="3"/>
    <n v="1"/>
    <x v="1"/>
    <n v="20"/>
    <n v="458369"/>
  </r>
  <r>
    <s v="ZM-LAG-2024-0026"/>
    <x v="4"/>
    <x v="0"/>
    <s v="Lagos state"/>
    <x v="1"/>
    <s v="Uche Ibe"/>
    <s v="N/A"/>
    <x v="4"/>
    <s v="Chest Freezer 200L"/>
    <n v="13"/>
    <n v="136062"/>
    <n v="1768806"/>
    <n v="15"/>
    <n v="0.15"/>
    <n v="1503485.1"/>
    <x v="3"/>
    <n v="1"/>
    <x v="0"/>
    <n v="106"/>
    <n v="394393"/>
  </r>
  <r>
    <s v="ZM-LAG-2023-0775"/>
    <x v="90"/>
    <x v="0"/>
    <s v="Lagos state"/>
    <x v="0"/>
    <s v="Amara Adesanya"/>
    <s v="07019579312"/>
    <x v="0"/>
    <s v="iPhone 14"/>
    <n v="15"/>
    <n v="275484"/>
    <n v="4132260"/>
    <n v="0"/>
    <n v="0"/>
    <n v="4132260"/>
    <x v="0"/>
    <n v="1"/>
    <x v="0"/>
    <n v="199"/>
    <n v="313112"/>
  </r>
  <r>
    <s v="ZM-LAG-2023-0753"/>
    <x v="478"/>
    <x v="0"/>
    <s v="Lagos state"/>
    <x v="1"/>
    <s v="Esther Adesanya"/>
    <s v="09016044217"/>
    <x v="0"/>
    <s v="Laptop HP 250"/>
    <n v="9"/>
    <n v="313150"/>
    <n v="2818350"/>
    <s v="N/A"/>
    <n v="0"/>
    <n v="2818350"/>
    <x v="1"/>
    <n v="1"/>
    <x v="1"/>
    <n v="1"/>
    <n v="313112"/>
  </r>
  <r>
    <s v="ZM-LAG-2024-0586"/>
    <x v="27"/>
    <x v="0"/>
    <s v="Lagos state"/>
    <x v="1"/>
    <s v="Remi Ibe"/>
    <s v="09186014287"/>
    <x v="2"/>
    <s v="Nivea Body Lotion"/>
    <n v="5"/>
    <n v="9552"/>
    <n v="47760"/>
    <n v="0"/>
    <n v="0"/>
    <n v="47760"/>
    <x v="2"/>
    <n v="1"/>
    <x v="1"/>
    <n v="96"/>
    <n v="394393"/>
  </r>
  <r>
    <s v="ZM-LAG-2024-0434"/>
    <x v="97"/>
    <x v="0"/>
    <s v="Lagos state"/>
    <x v="0"/>
    <s v="Damilola Ojo"/>
    <s v="09178207069"/>
    <x v="0"/>
    <s v="iPhone 14"/>
    <n v="13"/>
    <n v="320495"/>
    <n v="4166435"/>
    <n v="0"/>
    <n v="0"/>
    <n v="4166435"/>
    <x v="3"/>
    <n v="2"/>
    <x v="0"/>
    <n v="23"/>
    <n v="313112"/>
  </r>
  <r>
    <s v="ZM-LAG-2024-0116"/>
    <x v="41"/>
    <x v="0"/>
    <s v="Lagos state"/>
    <x v="0"/>
    <s v="Chidi Obi"/>
    <s v="08051701149"/>
    <x v="0"/>
    <s v="Samsung TV 43&quot;"/>
    <n v="18"/>
    <n v="254466"/>
    <n v="4580388"/>
    <n v="10"/>
    <n v="0.1"/>
    <n v="4122349.2"/>
    <x v="0"/>
    <s v="N/A"/>
    <x v="0"/>
    <n v="75"/>
    <n v="1470487"/>
  </r>
  <r>
    <s v="ZM-LAG-2023-0179"/>
    <x v="475"/>
    <x v="0"/>
    <s v="Lagos state"/>
    <x v="2"/>
    <s v="Yetunde Obi"/>
    <s v="09140677709"/>
    <x v="1"/>
    <s v="Milk Powder 400g"/>
    <n v="9"/>
    <n v="19697"/>
    <n v="177273"/>
    <n v="0"/>
    <n v="0"/>
    <n v="177273"/>
    <x v="0"/>
    <s v="N/A"/>
    <x v="1"/>
    <n v="43"/>
    <n v="313112"/>
  </r>
  <r>
    <s v="ZM-LAG-2024-0144"/>
    <x v="3"/>
    <x v="0"/>
    <s v="Lagos state"/>
    <x v="0"/>
    <s v="Chiamaka Aliyu"/>
    <s v="08191738839"/>
    <x v="2"/>
    <s v="Foundation Kit"/>
    <n v="9"/>
    <n v="14226"/>
    <n v="128034"/>
    <n v="0"/>
    <n v="0"/>
    <n v="128034"/>
    <x v="4"/>
    <n v="3"/>
    <x v="1"/>
    <n v="139"/>
    <n v="1470487"/>
  </r>
  <r>
    <s v="ZM-LAG-2024-1078"/>
    <x v="499"/>
    <x v="0"/>
    <s v="Lagos state"/>
    <x v="1"/>
    <s v="Damilola Chukwu"/>
    <s v="07035685863"/>
    <x v="2"/>
    <s v="Face Cream SPF30"/>
    <n v="4"/>
    <n v="3695"/>
    <n v="14780"/>
    <n v="20"/>
    <n v="0.2"/>
    <n v="11824"/>
    <x v="4"/>
    <n v="1"/>
    <x v="1"/>
    <n v="74"/>
    <n v="394393"/>
  </r>
  <r>
    <s v="ZM-LAG-2023-0815"/>
    <x v="446"/>
    <x v="0"/>
    <s v="Lagos state"/>
    <x v="1"/>
    <s v="Tunde Okafor"/>
    <s v="N/A"/>
    <x v="4"/>
    <s v="Standing Fan 18&quot;"/>
    <n v="19"/>
    <n v="74966"/>
    <n v="1424354"/>
    <n v="0"/>
    <n v="0"/>
    <n v="1424354"/>
    <x v="0"/>
    <n v="1"/>
    <x v="0"/>
    <n v="11"/>
    <n v="394393"/>
  </r>
  <r>
    <s v="ZM-LAG-2024-0412"/>
    <x v="187"/>
    <x v="0"/>
    <s v="Lagos state"/>
    <x v="1"/>
    <s v="Aisha Okafor"/>
    <s v="N/A"/>
    <x v="3"/>
    <s v="Jeans Trousers"/>
    <n v="10"/>
    <n v="40249"/>
    <n v="402490"/>
    <n v="15"/>
    <n v="0.15"/>
    <n v="342116.5"/>
    <x v="3"/>
    <n v="2"/>
    <x v="0"/>
    <n v="108"/>
    <n v="313112"/>
  </r>
  <r>
    <s v="ZM-LAG-2024-0176"/>
    <x v="241"/>
    <x v="0"/>
    <s v="Lagos state"/>
    <x v="2"/>
    <s v="Fatima Osei"/>
    <s v="08084430642"/>
    <x v="3"/>
    <s v="T-Shirt Pack x3"/>
    <n v="11"/>
    <n v="41098"/>
    <n v="452078"/>
    <n v="0"/>
    <n v="0"/>
    <n v="452078"/>
    <x v="4"/>
    <n v="1"/>
    <x v="0"/>
    <n v="92"/>
    <n v="458369"/>
  </r>
  <r>
    <s v="ZM-LAG-2024-0350"/>
    <x v="500"/>
    <x v="0"/>
    <s v="Lagos state"/>
    <x v="1"/>
    <s v="Remi Dada"/>
    <s v="07069742764"/>
    <x v="0"/>
    <s v="Samsung TV 43&quot;"/>
    <n v="4"/>
    <n v="76146"/>
    <n v="304584"/>
    <n v="10"/>
    <n v="0.1"/>
    <n v="274125.59999999998"/>
    <x v="2"/>
    <n v="1"/>
    <x v="1"/>
    <n v="107"/>
    <n v="394393"/>
  </r>
  <r>
    <s v="ZM-LAG-2024-0896"/>
    <x v="501"/>
    <x v="0"/>
    <s v="Lagos state"/>
    <x v="1"/>
    <s v="Zainab Adesanya"/>
    <s v="08099018687"/>
    <x v="3"/>
    <s v="Men's Agbada"/>
    <n v="5"/>
    <n v="41761"/>
    <n v="208805"/>
    <n v="0"/>
    <n v="0"/>
    <n v="208805"/>
    <x v="0"/>
    <s v="N/A"/>
    <x v="1"/>
    <n v="176"/>
    <n v="394393"/>
  </r>
  <r>
    <s v="ZM-LAG-2024-0142"/>
    <x v="56"/>
    <x v="0"/>
    <s v="Lagos state"/>
    <x v="1"/>
    <s v="Aisha Osei"/>
    <s v="09027956913"/>
    <x v="0"/>
    <s v="Bluetooth Speaker"/>
    <n v="12"/>
    <n v="113789"/>
    <n v="1365468"/>
    <n v="0"/>
    <n v="0"/>
    <n v="1365468"/>
    <x v="3"/>
    <s v="N/A"/>
    <x v="0"/>
    <n v="112"/>
    <n v="458369"/>
  </r>
  <r>
    <s v="ZM-LAG-2023-0747"/>
    <x v="502"/>
    <x v="0"/>
    <s v="Lagos state"/>
    <x v="1"/>
    <s v="Remi Abubakar"/>
    <s v="08076354175"/>
    <x v="3"/>
    <s v="Men's Agbada"/>
    <n v="7"/>
    <n v="28278"/>
    <n v="197946"/>
    <n v="5"/>
    <n v="0.05"/>
    <n v="188048.7"/>
    <x v="4"/>
    <n v="4"/>
    <x v="0"/>
    <n v="12"/>
    <n v="1470487"/>
  </r>
  <r>
    <s v="ZM-LAG-2024-0408"/>
    <x v="503"/>
    <x v="0"/>
    <s v="Lagos state"/>
    <x v="0"/>
    <s v="Ngozi Yusuf"/>
    <s v="09029036590"/>
    <x v="0"/>
    <s v="DSTV Decoder"/>
    <n v="16"/>
    <n v="239354"/>
    <n v="3829664"/>
    <n v="20"/>
    <n v="0.2"/>
    <n v="3063731.2"/>
    <x v="3"/>
    <n v="3"/>
    <x v="1"/>
    <n v="30"/>
    <n v="744194"/>
  </r>
  <r>
    <s v="ZM-LAG-2023-0923"/>
    <x v="422"/>
    <x v="0"/>
    <s v="Lagos state"/>
    <x v="1"/>
    <s v="Tunde Abubakar"/>
    <s v="08087031592"/>
    <x v="3"/>
    <s v="T-Shirt Pack x3"/>
    <n v="3"/>
    <n v="12177"/>
    <n v="36531"/>
    <n v="0"/>
    <n v="0"/>
    <n v="36531"/>
    <x v="1"/>
    <n v="3"/>
    <x v="1"/>
    <n v="127"/>
    <n v="1470487"/>
  </r>
  <r>
    <s v="ZM-LAG-2023-0255"/>
    <x v="504"/>
    <x v="0"/>
    <s v="Lagos state"/>
    <x v="0"/>
    <s v="Remi Eze"/>
    <s v="07052441045"/>
    <x v="4"/>
    <s v="Gas Cooker 4-burner"/>
    <n v="12"/>
    <n v="49674"/>
    <n v="596088"/>
    <s v="N/A"/>
    <n v="0"/>
    <n v="596088"/>
    <x v="2"/>
    <s v="N/A"/>
    <x v="1"/>
    <n v="172"/>
    <n v="1470487"/>
  </r>
  <r>
    <s v="ZM-LAG-2023-0613"/>
    <x v="132"/>
    <x v="0"/>
    <s v="Lagos state"/>
    <x v="0"/>
    <s v="Emeka Obi"/>
    <s v="07022896972"/>
    <x v="1"/>
    <s v="Tomato Paste 800g"/>
    <n v="20"/>
    <n v="9524"/>
    <n v="190480"/>
    <n v="10"/>
    <n v="0.1"/>
    <n v="171432"/>
    <x v="1"/>
    <n v="1"/>
    <x v="0"/>
    <n v="34"/>
    <n v="394393"/>
  </r>
  <r>
    <s v="ZM-LAG-2023-0069"/>
    <x v="139"/>
    <x v="0"/>
    <s v="Lagos state"/>
    <x v="2"/>
    <s v="Zainab Adeleke"/>
    <s v="08018041391"/>
    <x v="3"/>
    <s v="T-Shirt Pack x3"/>
    <n v="14"/>
    <n v="16870"/>
    <n v="236180"/>
    <n v="0"/>
    <n v="0"/>
    <n v="236180"/>
    <x v="1"/>
    <n v="5"/>
    <x v="1"/>
    <n v="31"/>
    <n v="1470487"/>
  </r>
  <r>
    <s v="ZM-LAG-2023-0253"/>
    <x v="505"/>
    <x v="0"/>
    <s v="Lagos state"/>
    <x v="2"/>
    <s v="Tobi Ojo"/>
    <s v="08010328387"/>
    <x v="3"/>
    <s v="Jeans Trousers"/>
    <n v="10"/>
    <n v="11638"/>
    <n v="116380"/>
    <n v="15"/>
    <n v="0.15"/>
    <n v="98923"/>
    <x v="0"/>
    <n v="4"/>
    <x v="1"/>
    <n v="139"/>
    <n v="1470487"/>
  </r>
  <r>
    <s v="ZM-LAG-2023-0945"/>
    <x v="506"/>
    <x v="0"/>
    <s v="Lagos state"/>
    <x v="1"/>
    <s v="Tunde Garba"/>
    <s v="09188971442"/>
    <x v="2"/>
    <s v="Nivea Body Lotion"/>
    <n v="3"/>
    <n v="8032"/>
    <n v="24096"/>
    <n v="0"/>
    <n v="0"/>
    <n v="24096"/>
    <x v="3"/>
    <n v="4"/>
    <x v="1"/>
    <n v="161"/>
    <n v="458369"/>
  </r>
  <r>
    <s v="ZM-LAG-2023-0341"/>
    <x v="339"/>
    <x v="0"/>
    <s v="Lagos state"/>
    <x v="2"/>
    <s v="Damilola Ibe"/>
    <s v="07056047075"/>
    <x v="0"/>
    <s v="Power Bank 20000mAh"/>
    <n v="8"/>
    <n v="204378"/>
    <n v="1635024"/>
    <s v="N/A"/>
    <n v="0"/>
    <n v="1635024"/>
    <x v="3"/>
    <n v="7"/>
    <x v="1"/>
    <n v="146"/>
    <n v="394393"/>
  </r>
  <r>
    <s v="ZM-LAG-2023-0121"/>
    <x v="137"/>
    <x v="0"/>
    <s v="Lagos state"/>
    <x v="1"/>
    <s v="Chidi Eze"/>
    <s v="09013957046"/>
    <x v="1"/>
    <s v="Milk Powder 400g"/>
    <n v="14"/>
    <n v="13098"/>
    <n v="183372"/>
    <n v="0"/>
    <n v="0"/>
    <n v="183372"/>
    <x v="0"/>
    <n v="1"/>
    <x v="1"/>
    <n v="132"/>
    <n v="394393"/>
  </r>
  <r>
    <s v="ZM-LAG-2024-0180"/>
    <x v="507"/>
    <x v="0"/>
    <s v="Lagos state"/>
    <x v="1"/>
    <s v="Aisha Chukwu"/>
    <s v="07031923376"/>
    <x v="0"/>
    <s v="iPhone 14"/>
    <n v="9"/>
    <n v="264843"/>
    <n v="2383587"/>
    <n v="10"/>
    <n v="0.1"/>
    <n v="2145228.2999999998"/>
    <x v="1"/>
    <n v="1"/>
    <x v="1"/>
    <n v="70"/>
    <n v="744194"/>
  </r>
  <r>
    <s v="ZM-LAG-2024-0284"/>
    <x v="508"/>
    <x v="0"/>
    <s v="Lagos state"/>
    <x v="1"/>
    <s v="Esther Ojo"/>
    <s v="08077571186"/>
    <x v="0"/>
    <s v="Samsung TV 43&quot;"/>
    <n v="15"/>
    <n v="109137"/>
    <n v="1637055"/>
    <n v="0"/>
    <n v="0"/>
    <n v="1637055"/>
    <x v="0"/>
    <n v="3"/>
    <x v="2"/>
    <n v="90"/>
    <n v="313112"/>
  </r>
  <r>
    <s v="ZM-LAG-2024-0474"/>
    <x v="90"/>
    <x v="0"/>
    <s v="Lagos state"/>
    <x v="1"/>
    <s v="Tunde Dada"/>
    <s v="08162353135"/>
    <x v="4"/>
    <s v="Blender 1.5L"/>
    <n v="2"/>
    <n v="159148"/>
    <n v="318296"/>
    <n v="15"/>
    <n v="0.15"/>
    <n v="270551.59999999998"/>
    <x v="3"/>
    <n v="2"/>
    <x v="1"/>
    <n v="51"/>
    <n v="313112"/>
  </r>
  <r>
    <s v="ZM-LAG-2024-0012"/>
    <x v="509"/>
    <x v="0"/>
    <s v="Lagos state"/>
    <x v="0"/>
    <s v="Amara Adelaja"/>
    <s v="08145496015"/>
    <x v="1"/>
    <s v="Rice 25kg"/>
    <n v="18"/>
    <n v="10424"/>
    <n v="187632"/>
    <n v="0"/>
    <n v="0"/>
    <n v="187632"/>
    <x v="3"/>
    <n v="5"/>
    <x v="1"/>
    <n v="165"/>
    <n v="1470487"/>
  </r>
  <r>
    <s v="ZM-LAG-2024-0978"/>
    <x v="510"/>
    <x v="0"/>
    <s v="Lagos state"/>
    <x v="1"/>
    <s v="Halima Aliyu"/>
    <s v="07050438993"/>
    <x v="3"/>
    <s v="Ankara Fabric 6yds"/>
    <n v="16"/>
    <n v="4099"/>
    <n v="65584"/>
    <n v="0"/>
    <n v="0"/>
    <n v="65584"/>
    <x v="3"/>
    <s v="N/A"/>
    <x v="1"/>
    <n v="75"/>
    <n v="313112"/>
  </r>
  <r>
    <s v="ZM-LAG-2024-0476"/>
    <x v="245"/>
    <x v="0"/>
    <s v="Lagos state"/>
    <x v="2"/>
    <s v="Remi Adesanya"/>
    <s v="07095390990"/>
    <x v="0"/>
    <s v="Wireless Earbuds"/>
    <n v="18"/>
    <n v="294187"/>
    <n v="5295366"/>
    <n v="5"/>
    <n v="0.05"/>
    <n v="5030597.7"/>
    <x v="4"/>
    <n v="4"/>
    <x v="1"/>
    <n v="79"/>
    <n v="458369"/>
  </r>
  <r>
    <s v="ZM-LAG-2023-1079"/>
    <x v="213"/>
    <x v="0"/>
    <s v="Lagos state"/>
    <x v="0"/>
    <s v="Amara Eze"/>
    <s v="09058132110"/>
    <x v="4"/>
    <s v="Blender 1.5L"/>
    <n v="9"/>
    <n v="22920"/>
    <n v="206280"/>
    <s v="N/A"/>
    <n v="0"/>
    <n v="206280"/>
    <x v="0"/>
    <n v="3"/>
    <x v="0"/>
    <n v="163"/>
    <n v="1470487"/>
  </r>
  <r>
    <s v="ZM-LAG-2024-0594"/>
    <x v="312"/>
    <x v="0"/>
    <s v="Lagos state"/>
    <x v="1"/>
    <s v="Adaeze Suleiman"/>
    <s v="09188875839"/>
    <x v="4"/>
    <s v="Water Dispenser"/>
    <n v="7"/>
    <n v="53033"/>
    <n v="371231"/>
    <n v="0"/>
    <n v="0"/>
    <n v="371231"/>
    <x v="4"/>
    <n v="7"/>
    <x v="1"/>
    <n v="161"/>
    <n v="313112"/>
  </r>
  <r>
    <s v="ZM-LAG-2024-0146"/>
    <x v="359"/>
    <x v="0"/>
    <s v="Lagos state"/>
    <x v="0"/>
    <s v="Musa Adeyemi"/>
    <s v="09071275585"/>
    <x v="4"/>
    <s v="Microwave 20L"/>
    <n v="13"/>
    <n v="46737"/>
    <n v="607581"/>
    <n v="20"/>
    <n v="0.2"/>
    <n v="486064.8"/>
    <x v="0"/>
    <n v="5"/>
    <x v="0"/>
    <n v="63"/>
    <n v="1470487"/>
  </r>
  <r>
    <s v="ZM-LAG-2024-0558"/>
    <x v="511"/>
    <x v="0"/>
    <s v="Lagos state"/>
    <x v="0"/>
    <s v="Gbenga Bello"/>
    <s v="N/A"/>
    <x v="0"/>
    <s v="Bluetooth Speaker"/>
    <n v="16"/>
    <n v="300522"/>
    <n v="4808352"/>
    <n v="15"/>
    <n v="0.15"/>
    <n v="4087099.2"/>
    <x v="3"/>
    <n v="3"/>
    <x v="0"/>
    <n v="133"/>
    <n v="313112"/>
  </r>
  <r>
    <s v="ZM-LAG-2024-1092"/>
    <x v="315"/>
    <x v="0"/>
    <s v="Lagos state"/>
    <x v="0"/>
    <s v="Olu Adeleke"/>
    <s v="09046522429"/>
    <x v="3"/>
    <s v="T-Shirt Pack x3"/>
    <n v="14"/>
    <n v="24421"/>
    <n v="341894"/>
    <s v="N/A"/>
    <n v="0"/>
    <n v="341894"/>
    <x v="3"/>
    <n v="4"/>
    <x v="1"/>
    <n v="49"/>
    <n v="458369"/>
  </r>
  <r>
    <s v="ZM-LAG-2023-1053"/>
    <x v="493"/>
    <x v="0"/>
    <s v="Lagos state"/>
    <x v="2"/>
    <s v="Uche Garba"/>
    <s v="09135208863"/>
    <x v="4"/>
    <s v="Blender 1.5L"/>
    <n v="7"/>
    <n v="74424"/>
    <n v="520968"/>
    <n v="0"/>
    <n v="0"/>
    <n v="520968"/>
    <x v="3"/>
    <n v="4"/>
    <x v="0"/>
    <n v="41"/>
    <n v="744194"/>
  </r>
  <r>
    <s v="ZM-LAG-2023-0103"/>
    <x v="512"/>
    <x v="0"/>
    <s v="Lagos state"/>
    <x v="1"/>
    <s v="Ngozi Adesanya"/>
    <s v="08187149161"/>
    <x v="1"/>
    <s v="Tomato Paste 800g"/>
    <n v="6"/>
    <n v="22324"/>
    <n v="133944"/>
    <n v="0"/>
    <n v="0"/>
    <n v="133944"/>
    <x v="4"/>
    <n v="5"/>
    <x v="0"/>
    <n v="26"/>
    <n v="458369"/>
  </r>
  <r>
    <s v="ZM-LAG-2024-0588"/>
    <x v="513"/>
    <x v="0"/>
    <s v="Lagos state"/>
    <x v="2"/>
    <s v="Uche Yusuf"/>
    <s v="09179799698"/>
    <x v="4"/>
    <s v="Microwave 20L"/>
    <n v="20"/>
    <n v="138719"/>
    <n v="2774380"/>
    <n v="0"/>
    <n v="0"/>
    <n v="2774380"/>
    <x v="4"/>
    <n v="3"/>
    <x v="0"/>
    <n v="81"/>
    <n v="313112"/>
  </r>
  <r>
    <s v="ZM-LAG-2023-0383"/>
    <x v="514"/>
    <x v="0"/>
    <s v="Lagos state"/>
    <x v="1"/>
    <s v="Kemi Okafor"/>
    <s v="08021699448"/>
    <x v="3"/>
    <s v="Men's Agbada"/>
    <n v="15"/>
    <n v="22872"/>
    <n v="343080"/>
    <n v="0"/>
    <n v="0"/>
    <n v="343080"/>
    <x v="0"/>
    <s v="N/A"/>
    <x v="1"/>
    <n v="17"/>
    <n v="313112"/>
  </r>
  <r>
    <s v="ZM-LAG-2023-0885"/>
    <x v="155"/>
    <x v="0"/>
    <s v="Lagos state"/>
    <x v="0"/>
    <s v="Ngozi Dada"/>
    <s v="N/A"/>
    <x v="1"/>
    <s v="Sugar 2kg"/>
    <n v="1"/>
    <n v="20909"/>
    <n v="20909"/>
    <n v="5"/>
    <n v="0.05"/>
    <n v="19863.55"/>
    <x v="2"/>
    <n v="1"/>
    <x v="0"/>
    <n v="77"/>
    <n v="394393"/>
  </r>
  <r>
    <s v="ZM-LAG-2024-0756"/>
    <x v="186"/>
    <x v="0"/>
    <s v="Lagos state"/>
    <x v="2"/>
    <s v="Gbenga Ojo"/>
    <s v="09166419307"/>
    <x v="0"/>
    <s v="iPhone 14"/>
    <n v="7"/>
    <n v="345807"/>
    <n v="2420649"/>
    <s v="N/A"/>
    <n v="0"/>
    <n v="2420649"/>
    <x v="4"/>
    <n v="1"/>
    <x v="1"/>
    <n v="102"/>
    <n v="1470487"/>
  </r>
  <r>
    <s v="ZM-LAG-2023-0071"/>
    <x v="126"/>
    <x v="0"/>
    <s v="Lagos state"/>
    <x v="2"/>
    <s v="Zainab Aliyu"/>
    <s v="09111097552"/>
    <x v="1"/>
    <s v="Tomato Paste 800g"/>
    <n v="5"/>
    <n v="13485"/>
    <n v="67425"/>
    <n v="0"/>
    <n v="0"/>
    <n v="67425"/>
    <x v="1"/>
    <n v="3"/>
    <x v="1"/>
    <n v="140"/>
    <n v="458369"/>
  </r>
  <r>
    <s v="ZM-LAG-2024-0566"/>
    <x v="122"/>
    <x v="0"/>
    <s v="Lagos state"/>
    <x v="1"/>
    <s v="Sade Nwachukwu"/>
    <s v="09185533812"/>
    <x v="0"/>
    <s v="Bluetooth Speaker"/>
    <n v="16"/>
    <n v="207243"/>
    <n v="3315888"/>
    <n v="10"/>
    <n v="0.1"/>
    <n v="2984299.2"/>
    <x v="2"/>
    <n v="3"/>
    <x v="1"/>
    <n v="147"/>
    <n v="1470487"/>
  </r>
  <r>
    <s v="ZM-LAG-2023-0127"/>
    <x v="174"/>
    <x v="0"/>
    <s v="Lagos state"/>
    <x v="2"/>
    <s v="Sade Nwachukwu"/>
    <s v="N/A"/>
    <x v="3"/>
    <s v="Corporate Shirt"/>
    <n v="14"/>
    <n v="35814"/>
    <n v="501396"/>
    <n v="5"/>
    <n v="0.05"/>
    <n v="476326.2"/>
    <x v="1"/>
    <n v="4"/>
    <x v="1"/>
    <n v="87"/>
    <n v="1470487"/>
  </r>
  <r>
    <s v="ZM-LAG-2023-0055"/>
    <x v="250"/>
    <x v="0"/>
    <s v="Lagos state"/>
    <x v="1"/>
    <s v="Tunde Aliyu"/>
    <s v="N/A"/>
    <x v="2"/>
    <s v="Face Cream SPF30"/>
    <n v="11"/>
    <n v="3862"/>
    <n v="42482"/>
    <s v="N/A"/>
    <n v="0"/>
    <n v="42482"/>
    <x v="3"/>
    <n v="3"/>
    <x v="1"/>
    <n v="7"/>
    <n v="744194"/>
  </r>
  <r>
    <s v="ZM-LAG-2024-0700"/>
    <x v="280"/>
    <x v="0"/>
    <s v="Lagos state"/>
    <x v="0"/>
    <s v="Ifeanyi Abubakar"/>
    <s v="N/A"/>
    <x v="3"/>
    <s v="Ladies Gown"/>
    <n v="5"/>
    <n v="38710"/>
    <n v="193550"/>
    <n v="5"/>
    <n v="0.05"/>
    <n v="183872.5"/>
    <x v="3"/>
    <n v="1"/>
    <x v="1"/>
    <n v="70"/>
    <n v="458369"/>
  </r>
  <r>
    <s v="ZM-LAG-2024-0462"/>
    <x v="346"/>
    <x v="0"/>
    <s v="Lagos state"/>
    <x v="0"/>
    <s v="Femi Abubakar"/>
    <s v="07048747182"/>
    <x v="2"/>
    <s v="Hair Relaxer Kit"/>
    <n v="17"/>
    <n v="17618"/>
    <n v="299506"/>
    <n v="0"/>
    <n v="0"/>
    <n v="299506"/>
    <x v="4"/>
    <n v="1"/>
    <x v="1"/>
    <n v="181"/>
    <n v="313112"/>
  </r>
  <r>
    <s v="ZM-LAG-2023-0611"/>
    <x v="14"/>
    <x v="0"/>
    <s v="Lagos state"/>
    <x v="1"/>
    <s v="Fatima Dada"/>
    <s v="N/A"/>
    <x v="2"/>
    <s v="Lip Balm Set"/>
    <n v="16"/>
    <n v="17501"/>
    <n v="280016"/>
    <s v="N/A"/>
    <n v="0"/>
    <n v="280016"/>
    <x v="4"/>
    <n v="3"/>
    <x v="0"/>
    <n v="85"/>
    <n v="1470487"/>
  </r>
  <r>
    <s v="ZM-LAG-2023-0985"/>
    <x v="467"/>
    <x v="0"/>
    <s v="Lagos state"/>
    <x v="2"/>
    <s v="Chidi Adesanya"/>
    <s v="09018978692"/>
    <x v="3"/>
    <s v="Men's Agbada"/>
    <n v="19"/>
    <n v="9171"/>
    <n v="174249"/>
    <n v="0"/>
    <n v="0"/>
    <n v="174249"/>
    <x v="3"/>
    <n v="3"/>
    <x v="1"/>
    <n v="176"/>
    <n v="744194"/>
  </r>
  <r>
    <s v="ZM-LAG-2023-0723"/>
    <x v="515"/>
    <x v="0"/>
    <s v="Lagos state"/>
    <x v="1"/>
    <s v="Kemi Dada"/>
    <s v="09116646123"/>
    <x v="0"/>
    <s v="DSTV Decoder"/>
    <n v="19"/>
    <n v="206971"/>
    <n v="3932449"/>
    <s v="N/A"/>
    <n v="0"/>
    <n v="3932449"/>
    <x v="0"/>
    <n v="4"/>
    <x v="1"/>
    <n v="118"/>
    <n v="744194"/>
  </r>
  <r>
    <s v="ZM-LAG-2024-0118"/>
    <x v="378"/>
    <x v="0"/>
    <s v="Lagos state"/>
    <x v="1"/>
    <s v="Femi Nwachukwu"/>
    <s v="09186211608"/>
    <x v="0"/>
    <s v="Bluetooth Speaker"/>
    <n v="5"/>
    <n v="139136"/>
    <n v="695680"/>
    <n v="0"/>
    <n v="0"/>
    <n v="695680"/>
    <x v="4"/>
    <n v="4"/>
    <x v="1"/>
    <n v="46"/>
    <n v="744194"/>
  </r>
  <r>
    <s v="ZM-LAG-2024-0678"/>
    <x v="177"/>
    <x v="0"/>
    <s v="Lagos state"/>
    <x v="1"/>
    <s v="Ngozi Nwachukwu"/>
    <s v="N/A"/>
    <x v="1"/>
    <s v="Semovita 5kg"/>
    <n v="12"/>
    <n v="18805"/>
    <n v="225660"/>
    <n v="5"/>
    <n v="0.05"/>
    <n v="214377"/>
    <x v="4"/>
    <n v="3"/>
    <x v="1"/>
    <n v="196"/>
    <n v="1470487"/>
  </r>
  <r>
    <s v="ZM-LAG-2024-0834"/>
    <x v="274"/>
    <x v="0"/>
    <s v="Lagos state"/>
    <x v="1"/>
    <s v="Tunde Garba"/>
    <s v="N/A"/>
    <x v="3"/>
    <s v="T-Shirt Pack x3"/>
    <n v="18"/>
    <n v="21166"/>
    <n v="380988"/>
    <n v="0"/>
    <n v="0"/>
    <n v="380988"/>
    <x v="4"/>
    <n v="2"/>
    <x v="1"/>
    <n v="196"/>
    <n v="313112"/>
  </r>
  <r>
    <s v="ZM-LAG-2023-0345"/>
    <x v="516"/>
    <x v="0"/>
    <s v="Lagos state"/>
    <x v="1"/>
    <s v="Kemi Adeyemi"/>
    <s v="08086885150"/>
    <x v="0"/>
    <s v="iPhone 14"/>
    <n v="11"/>
    <n v="214331"/>
    <n v="2357641"/>
    <n v="5"/>
    <n v="0.05"/>
    <n v="2239758.9500000002"/>
    <x v="3"/>
    <n v="3"/>
    <x v="0"/>
    <n v="198"/>
    <n v="744194"/>
  </r>
  <r>
    <s v="ZM-LAG-2024-0134"/>
    <x v="517"/>
    <x v="0"/>
    <s v="Lagos state"/>
    <x v="1"/>
    <s v="Emeka Dada"/>
    <s v="08079323646"/>
    <x v="0"/>
    <s v="Power Bank 20000mAh"/>
    <n v="2"/>
    <n v="285149"/>
    <n v="570298"/>
    <n v="10"/>
    <n v="0.1"/>
    <n v="513268.2"/>
    <x v="4"/>
    <n v="3"/>
    <x v="0"/>
    <n v="49"/>
    <n v="458369"/>
  </r>
  <r>
    <s v="ZM-LAG-2024-0306"/>
    <x v="4"/>
    <x v="0"/>
    <s v="Lagos state"/>
    <x v="1"/>
    <s v="Nneka Okafor"/>
    <s v="08057378150"/>
    <x v="1"/>
    <s v="Indomie Carton"/>
    <n v="20"/>
    <n v="14173"/>
    <n v="283460"/>
    <n v="5"/>
    <n v="0.05"/>
    <n v="269287"/>
    <x v="3"/>
    <n v="1"/>
    <x v="1"/>
    <n v="65"/>
    <n v="744194"/>
  </r>
  <r>
    <s v="ZM-LAG-2023-0235"/>
    <x v="518"/>
    <x v="0"/>
    <s v="Lagos state"/>
    <x v="1"/>
    <s v="Segun Adeyemi"/>
    <s v="08070305001"/>
    <x v="0"/>
    <s v="Samsung TV 43&quot;"/>
    <n v="11"/>
    <n v="44388"/>
    <n v="488268"/>
    <n v="10"/>
    <n v="0.1"/>
    <n v="439441.2"/>
    <x v="4"/>
    <n v="4"/>
    <x v="1"/>
    <n v="192"/>
    <n v="394393"/>
  </r>
  <r>
    <s v="ZM-LAG-2024-0016"/>
    <x v="382"/>
    <x v="0"/>
    <s v="Lagos state"/>
    <x v="1"/>
    <s v="Gbenga Suleiman"/>
    <s v="07036445607"/>
    <x v="0"/>
    <s v="Bluetooth Speaker"/>
    <n v="3"/>
    <n v="188119"/>
    <n v="564357"/>
    <n v="0"/>
    <n v="0"/>
    <n v="564357"/>
    <x v="2"/>
    <n v="3"/>
    <x v="1"/>
    <n v="195"/>
    <n v="313112"/>
  </r>
  <r>
    <s v="ZM-LAG-2023-0499"/>
    <x v="420"/>
    <x v="0"/>
    <s v="Lagos state"/>
    <x v="2"/>
    <s v="Halima Yusuf"/>
    <s v="N/A"/>
    <x v="0"/>
    <s v="Bluetooth Speaker"/>
    <n v="2"/>
    <n v="90676"/>
    <n v="181352"/>
    <n v="0"/>
    <n v="0"/>
    <n v="181352"/>
    <x v="4"/>
    <s v="N/A"/>
    <x v="0"/>
    <n v="4"/>
    <n v="458369"/>
  </r>
  <r>
    <s v="ZM-LAG-2023-0769"/>
    <x v="519"/>
    <x v="0"/>
    <s v="Lagos state"/>
    <x v="0"/>
    <s v="Chidi Adeyemi"/>
    <s v="09184642318"/>
    <x v="4"/>
    <s v="Microwave 20L"/>
    <n v="16"/>
    <n v="83002"/>
    <n v="1328032"/>
    <n v="0"/>
    <n v="0"/>
    <n v="1328032"/>
    <x v="2"/>
    <n v="3"/>
    <x v="2"/>
    <n v="131"/>
    <n v="1470487"/>
  </r>
  <r>
    <s v="ZM-LAG-2023-0727"/>
    <x v="520"/>
    <x v="0"/>
    <s v="Lagos state"/>
    <x v="1"/>
    <s v="Zainab Abubakar"/>
    <s v="09034648400"/>
    <x v="4"/>
    <s v="Standing Fan 18&quot;"/>
    <n v="15"/>
    <n v="176557"/>
    <n v="2648355"/>
    <n v="15"/>
    <n v="0.15"/>
    <n v="2251101.75"/>
    <x v="4"/>
    <n v="5"/>
    <x v="1"/>
    <n v="71"/>
    <n v="458369"/>
  </r>
  <r>
    <s v="ZM-LAG-2023-0737"/>
    <x v="290"/>
    <x v="0"/>
    <s v="Lagos state"/>
    <x v="1"/>
    <s v="Tobi Obi"/>
    <s v="09041389215"/>
    <x v="1"/>
    <s v="Semovita 5kg"/>
    <n v="3"/>
    <n v="18281"/>
    <n v="54843"/>
    <s v="N/A"/>
    <n v="0"/>
    <n v="54843"/>
    <x v="2"/>
    <n v="6"/>
    <x v="0"/>
    <n v="17"/>
    <n v="1470487"/>
  </r>
  <r>
    <s v="ZM-LAG-2023-0579"/>
    <x v="517"/>
    <x v="0"/>
    <s v="Lagos state"/>
    <x v="1"/>
    <s v="Ngozi Eze"/>
    <s v="09136268050"/>
    <x v="0"/>
    <s v="Bluetooth Speaker"/>
    <n v="12"/>
    <n v="40154"/>
    <n v="481848"/>
    <n v="0"/>
    <n v="0"/>
    <n v="481848"/>
    <x v="1"/>
    <n v="2"/>
    <x v="1"/>
    <n v="8"/>
    <n v="313112"/>
  </r>
  <r>
    <s v="ZM-LAG-2023-1057"/>
    <x v="51"/>
    <x v="0"/>
    <s v="Lagos state"/>
    <x v="1"/>
    <s v="Amara Abubakar"/>
    <s v="07070133687"/>
    <x v="1"/>
    <s v="Cooking Oil 5L"/>
    <n v="13"/>
    <n v="13247"/>
    <n v="172211"/>
    <s v="N/A"/>
    <n v="0"/>
    <n v="172211"/>
    <x v="4"/>
    <n v="4"/>
    <x v="1"/>
    <n v="35"/>
    <n v="394393"/>
  </r>
  <r>
    <s v="ZM-LAG-2024-0034"/>
    <x v="235"/>
    <x v="0"/>
    <s v="Lagos state"/>
    <x v="1"/>
    <s v="Zainab Adeleke"/>
    <s v="09178214937"/>
    <x v="3"/>
    <s v="Ankara Fabric 6yds"/>
    <n v="3"/>
    <n v="25774"/>
    <n v="77322"/>
    <n v="0"/>
    <n v="0"/>
    <n v="77322"/>
    <x v="3"/>
    <n v="2"/>
    <x v="1"/>
    <n v="165"/>
    <n v="313112"/>
  </r>
  <r>
    <s v="ZM-LAG-2023-0583"/>
    <x v="521"/>
    <x v="0"/>
    <s v="Lagos state"/>
    <x v="1"/>
    <s v="Ngozi Musa"/>
    <s v="N/A"/>
    <x v="0"/>
    <s v="Power Bank 20000mAh"/>
    <n v="10"/>
    <n v="75574"/>
    <n v="755740"/>
    <s v="N/A"/>
    <n v="0"/>
    <n v="755740"/>
    <x v="2"/>
    <n v="4"/>
    <x v="1"/>
    <n v="82"/>
    <n v="394393"/>
  </r>
  <r>
    <s v="ZM-LAG-2023-0817"/>
    <x v="17"/>
    <x v="0"/>
    <s v="Lagos state"/>
    <x v="1"/>
    <s v="Emeka Bello"/>
    <s v="07097617026"/>
    <x v="3"/>
    <s v="Men's Agbada"/>
    <n v="5"/>
    <n v="42464"/>
    <n v="212320"/>
    <n v="15"/>
    <n v="0.15"/>
    <n v="180472"/>
    <x v="4"/>
    <n v="3"/>
    <x v="0"/>
    <n v="191"/>
    <n v="394393"/>
  </r>
  <r>
    <s v="ZM-LAG-2024-0816"/>
    <x v="522"/>
    <x v="0"/>
    <s v="Lagos state"/>
    <x v="0"/>
    <s v="Zainab Garba"/>
    <s v="09164609682"/>
    <x v="2"/>
    <s v="Dudu-Osun Soap"/>
    <n v="6"/>
    <n v="10582"/>
    <n v="63492"/>
    <s v="N/A"/>
    <n v="0"/>
    <n v="63492"/>
    <x v="1"/>
    <s v="N/A"/>
    <x v="1"/>
    <n v="172"/>
    <n v="313112"/>
  </r>
  <r>
    <s v="ZM-LAG-2023-0257"/>
    <x v="347"/>
    <x v="0"/>
    <s v="Lagos state"/>
    <x v="0"/>
    <s v="Gbenga Adeleke"/>
    <s v="09024995099"/>
    <x v="1"/>
    <s v="Rice 25kg"/>
    <n v="16"/>
    <n v="2893"/>
    <n v="46288"/>
    <n v="0"/>
    <n v="0"/>
    <n v="46288"/>
    <x v="4"/>
    <n v="2"/>
    <x v="1"/>
    <n v="3"/>
    <n v="1470487"/>
  </r>
  <r>
    <s v="ZM-LAG-2024-0934"/>
    <x v="259"/>
    <x v="0"/>
    <s v="Lagos state"/>
    <x v="1"/>
    <s v="Yetunde Ojo"/>
    <s v="N/A"/>
    <x v="4"/>
    <s v="Gas Cooker 4-burner"/>
    <n v="17"/>
    <n v="55947"/>
    <n v="951099"/>
    <n v="10"/>
    <n v="0.1"/>
    <n v="855989.1"/>
    <x v="3"/>
    <n v="2"/>
    <x v="1"/>
    <n v="149"/>
    <n v="1470487"/>
  </r>
  <r>
    <s v="ZM-LAG-2024-0804"/>
    <x v="52"/>
    <x v="0"/>
    <s v="Lagos state"/>
    <x v="2"/>
    <s v="Sade Nwachukwu"/>
    <s v="09031458188"/>
    <x v="2"/>
    <s v="Face Cream SPF30"/>
    <n v="17"/>
    <n v="7931"/>
    <n v="134827"/>
    <s v="N/A"/>
    <n v="0"/>
    <n v="134827"/>
    <x v="0"/>
    <n v="3"/>
    <x v="1"/>
    <n v="198"/>
    <n v="458369"/>
  </r>
  <r>
    <s v="ZM-LAG-2023-0397"/>
    <x v="500"/>
    <x v="0"/>
    <s v="Lagos state"/>
    <x v="1"/>
    <s v="Emeka Adeyemi"/>
    <s v="07076545378"/>
    <x v="1"/>
    <s v="Sugar 2kg"/>
    <n v="13"/>
    <n v="9695"/>
    <n v="126035"/>
    <n v="20"/>
    <n v="0.2"/>
    <n v="100828"/>
    <x v="1"/>
    <s v="N/A"/>
    <x v="1"/>
    <n v="9"/>
    <n v="313112"/>
  </r>
  <r>
    <s v="ZM-LAG-2024-0042"/>
    <x v="523"/>
    <x v="0"/>
    <s v="Lagos state"/>
    <x v="0"/>
    <s v="Adaeze Ojo"/>
    <s v="08075679047"/>
    <x v="1"/>
    <s v="Cooking Oil 5L"/>
    <n v="2"/>
    <n v="8619"/>
    <n v="17238"/>
    <n v="15"/>
    <n v="0.15"/>
    <n v="14652.3"/>
    <x v="4"/>
    <n v="2"/>
    <x v="0"/>
    <n v="151"/>
    <n v="1470487"/>
  </r>
  <r>
    <s v="ZM-LAG-2023-0473"/>
    <x v="432"/>
    <x v="0"/>
    <s v="Lagos state"/>
    <x v="1"/>
    <s v="Sade Suleiman"/>
    <s v="08095209019"/>
    <x v="0"/>
    <s v="Samsung TV 43&quot;"/>
    <n v="8"/>
    <n v="132872"/>
    <n v="1062976"/>
    <n v="10"/>
    <n v="0.1"/>
    <n v="956678.4"/>
    <x v="1"/>
    <s v="N/A"/>
    <x v="1"/>
    <n v="51"/>
    <n v="1470487"/>
  </r>
  <r>
    <s v="ZM-LAG-2024-0662"/>
    <x v="524"/>
    <x v="0"/>
    <s v="Lagos state"/>
    <x v="1"/>
    <s v="Uche Osei"/>
    <s v="N/A"/>
    <x v="0"/>
    <s v="Samsung TV 43&quot;"/>
    <n v="17"/>
    <n v="143318"/>
    <n v="2436406"/>
    <n v="0"/>
    <n v="0"/>
    <n v="2436406"/>
    <x v="0"/>
    <n v="6"/>
    <x v="0"/>
    <n v="157"/>
    <n v="458369"/>
  </r>
  <r>
    <s v="ZM-LAG-2024-0076"/>
    <x v="32"/>
    <x v="0"/>
    <s v="Lagos state"/>
    <x v="0"/>
    <s v="Segun Obi"/>
    <s v="07015646068"/>
    <x v="4"/>
    <s v="Water Dispenser"/>
    <n v="3"/>
    <n v="68095"/>
    <n v="204285"/>
    <n v="10"/>
    <n v="0.1"/>
    <n v="183856.5"/>
    <x v="3"/>
    <n v="5"/>
    <x v="1"/>
    <n v="59"/>
    <n v="1470487"/>
  </r>
  <r>
    <s v="ZM-LAG-2024-0822"/>
    <x v="198"/>
    <x v="0"/>
    <s v="Lagos state"/>
    <x v="1"/>
    <s v="Ngozi Suleiman"/>
    <s v="07091423225"/>
    <x v="2"/>
    <s v="Face Cream SPF30"/>
    <n v="9"/>
    <n v="17632"/>
    <n v="158688"/>
    <n v="0"/>
    <n v="0"/>
    <n v="158688"/>
    <x v="4"/>
    <n v="2"/>
    <x v="1"/>
    <n v="97"/>
    <n v="1470487"/>
  </r>
  <r>
    <s v="ZM-LAG-2023-0171"/>
    <x v="339"/>
    <x v="0"/>
    <s v="Lagos state"/>
    <x v="1"/>
    <s v="Segun Abubakar"/>
    <s v="08167186360"/>
    <x v="4"/>
    <s v="Gas Cooker 4-burner"/>
    <n v="18"/>
    <n v="116190"/>
    <n v="2091420"/>
    <n v="20"/>
    <n v="0.2"/>
    <n v="1673136"/>
    <x v="3"/>
    <n v="2"/>
    <x v="1"/>
    <n v="32"/>
    <n v="394393"/>
  </r>
  <r>
    <s v="ZM-LAG-2024-0224"/>
    <x v="5"/>
    <x v="0"/>
    <s v="Lagos state"/>
    <x v="0"/>
    <s v="Amara Adeyemi"/>
    <s v="07068617594"/>
    <x v="3"/>
    <s v="Men's Agbada"/>
    <n v="5"/>
    <n v="43111"/>
    <n v="215555"/>
    <n v="10"/>
    <n v="0.1"/>
    <n v="193999.5"/>
    <x v="0"/>
    <n v="4"/>
    <x v="1"/>
    <n v="121"/>
    <n v="1470487"/>
  </r>
  <r>
    <s v="ZM-LAG-2024-0612"/>
    <x v="420"/>
    <x v="0"/>
    <s v="Lagos state"/>
    <x v="1"/>
    <s v="Fatima Osei"/>
    <s v="09192355208"/>
    <x v="2"/>
    <s v="Dudu-Osun Soap"/>
    <n v="16"/>
    <n v="1441"/>
    <n v="23056"/>
    <n v="5"/>
    <n v="0.05"/>
    <n v="21903.200000000001"/>
    <x v="0"/>
    <n v="1"/>
    <x v="1"/>
    <n v="197"/>
    <n v="744194"/>
  </r>
  <r>
    <s v="ZM-LAG-2023-0957"/>
    <x v="471"/>
    <x v="0"/>
    <s v="Lagos state"/>
    <x v="1"/>
    <s v="Remi Chukwu"/>
    <s v="07041316383"/>
    <x v="0"/>
    <s v="iPhone 14"/>
    <n v="18"/>
    <n v="319380"/>
    <n v="5748840"/>
    <n v="0"/>
    <n v="0"/>
    <n v="5748840"/>
    <x v="4"/>
    <n v="3"/>
    <x v="1"/>
    <n v="188"/>
    <n v="744194"/>
  </r>
  <r>
    <s v="ZM-LAG-2024-0880"/>
    <x v="385"/>
    <x v="0"/>
    <s v="Lagos state"/>
    <x v="1"/>
    <s v="Remi Adeyemi"/>
    <s v="07011990453"/>
    <x v="3"/>
    <s v="Ladies Gown"/>
    <n v="19"/>
    <n v="36855"/>
    <n v="700245"/>
    <n v="5"/>
    <n v="0.05"/>
    <n v="665232.75"/>
    <x v="1"/>
    <n v="3"/>
    <x v="1"/>
    <n v="112"/>
    <n v="458369"/>
  </r>
  <r>
    <s v="ZM-LAG-2024-0526"/>
    <x v="525"/>
    <x v="0"/>
    <s v="Lagos state"/>
    <x v="1"/>
    <s v="Aisha Adelaja"/>
    <s v="08026025691"/>
    <x v="1"/>
    <s v="Indomie Carton"/>
    <n v="7"/>
    <n v="19678"/>
    <n v="137746"/>
    <s v="N/A"/>
    <n v="0"/>
    <n v="137746"/>
    <x v="2"/>
    <n v="2"/>
    <x v="1"/>
    <n v="111"/>
    <n v="1470487"/>
  </r>
  <r>
    <s v="ZM-LAG-2023-0821"/>
    <x v="96"/>
    <x v="0"/>
    <s v="Lagos state"/>
    <x v="0"/>
    <s v="Damilola Garba"/>
    <s v="N/A"/>
    <x v="3"/>
    <s v="School Uniform Set"/>
    <n v="10"/>
    <n v="12277"/>
    <n v="122770"/>
    <n v="10"/>
    <n v="0.1"/>
    <n v="110493"/>
    <x v="4"/>
    <s v="N/A"/>
    <x v="0"/>
    <n v="5"/>
    <n v="458369"/>
  </r>
  <r>
    <s v="ZM-LAG-2023-0673"/>
    <x v="526"/>
    <x v="0"/>
    <s v="Lagos state"/>
    <x v="1"/>
    <s v="Fatima Dada"/>
    <s v="07083778810"/>
    <x v="0"/>
    <s v="Wireless Earbuds"/>
    <n v="12"/>
    <n v="218092"/>
    <n v="2617104"/>
    <n v="15"/>
    <n v="0.15"/>
    <n v="2224538.4"/>
    <x v="1"/>
    <n v="2"/>
    <x v="1"/>
    <n v="88"/>
    <n v="313112"/>
  </r>
  <r>
    <s v="ZM-LAG-2024-0610"/>
    <x v="461"/>
    <x v="0"/>
    <s v="Lagos state"/>
    <x v="0"/>
    <s v="Chidi Bello"/>
    <s v="08048548665"/>
    <x v="3"/>
    <s v="Jeans Trousers"/>
    <n v="9"/>
    <n v="4402"/>
    <n v="39618"/>
    <s v="N/A"/>
    <n v="0"/>
    <n v="39618"/>
    <x v="0"/>
    <n v="2"/>
    <x v="1"/>
    <n v="194"/>
    <n v="1470487"/>
  </r>
  <r>
    <s v="ZM-LAG-2023-0793"/>
    <x v="199"/>
    <x v="0"/>
    <s v="Lagos state"/>
    <x v="0"/>
    <s v="Adaeze Adesanya"/>
    <s v="07050670131"/>
    <x v="4"/>
    <s v="Chest Freezer 200L"/>
    <n v="20"/>
    <n v="83895"/>
    <n v="1677900"/>
    <n v="10"/>
    <n v="0.1"/>
    <n v="1510110"/>
    <x v="4"/>
    <s v="N/A"/>
    <x v="0"/>
    <n v="139"/>
    <n v="313112"/>
  </r>
  <r>
    <s v="ZM-LAG-2024-0332"/>
    <x v="527"/>
    <x v="0"/>
    <s v="Lagos state"/>
    <x v="0"/>
    <s v="Halima Adeyemi"/>
    <s v="08160432035"/>
    <x v="2"/>
    <s v="Lip Balm Set"/>
    <n v="2"/>
    <n v="11570"/>
    <n v="23140"/>
    <n v="20"/>
    <n v="0.2"/>
    <n v="18512"/>
    <x v="0"/>
    <n v="5"/>
    <x v="1"/>
    <n v="49"/>
    <n v="394393"/>
  </r>
  <r>
    <s v="ZM-LAG-2024-0464"/>
    <x v="528"/>
    <x v="0"/>
    <s v="Lagos state"/>
    <x v="2"/>
    <s v="Zainab Obi"/>
    <s v="08078043121"/>
    <x v="1"/>
    <s v="Tomato Paste 800g"/>
    <n v="14"/>
    <n v="20423"/>
    <n v="285922"/>
    <n v="10"/>
    <n v="0.1"/>
    <n v="257329.8"/>
    <x v="3"/>
    <n v="1"/>
    <x v="1"/>
    <n v="193"/>
    <n v="458369"/>
  </r>
  <r>
    <s v="ZM-LAG-2024-0092"/>
    <x v="441"/>
    <x v="0"/>
    <s v="Lagos state"/>
    <x v="1"/>
    <s v="Zainab Suleiman"/>
    <s v="08080888325"/>
    <x v="0"/>
    <s v="iPhone 14"/>
    <n v="7"/>
    <n v="312158"/>
    <n v="2185106"/>
    <n v="10"/>
    <n v="0.1"/>
    <n v="1966595.4"/>
    <x v="2"/>
    <n v="2"/>
    <x v="2"/>
    <n v="39"/>
    <n v="744194"/>
  </r>
  <r>
    <s v="ZM-LAG-2024-0456"/>
    <x v="382"/>
    <x v="0"/>
    <s v="Lagos state"/>
    <x v="0"/>
    <s v="Ibrahim Musa"/>
    <s v="08195063153"/>
    <x v="4"/>
    <s v="Water Dispenser"/>
    <n v="5"/>
    <n v="77677"/>
    <n v="388385"/>
    <n v="5"/>
    <n v="0.05"/>
    <n v="368965.75"/>
    <x v="3"/>
    <n v="5"/>
    <x v="1"/>
    <n v="147"/>
    <n v="394393"/>
  </r>
  <r>
    <s v="ZM-LAG-2023-0799"/>
    <x v="136"/>
    <x v="0"/>
    <s v="Lagos state"/>
    <x v="1"/>
    <s v="Olu Ibe"/>
    <s v="09119169403"/>
    <x v="0"/>
    <s v="Power Bank 20000mAh"/>
    <n v="6"/>
    <n v="266615"/>
    <n v="1599690"/>
    <n v="0"/>
    <n v="0"/>
    <n v="1599690"/>
    <x v="1"/>
    <n v="4"/>
    <x v="1"/>
    <n v="108"/>
    <n v="458369"/>
  </r>
  <r>
    <s v="ZM-LAG-2023-1027"/>
    <x v="238"/>
    <x v="0"/>
    <s v="Lagos state"/>
    <x v="0"/>
    <s v="Musa Adeleke"/>
    <s v="08051416432"/>
    <x v="2"/>
    <s v="Hair Relaxer Kit"/>
    <n v="3"/>
    <n v="2673"/>
    <n v="8019"/>
    <n v="5"/>
    <n v="0.05"/>
    <n v="7618.05"/>
    <x v="4"/>
    <n v="3"/>
    <x v="0"/>
    <n v="48"/>
    <n v="458369"/>
  </r>
  <r>
    <s v="ZM-LAG-2023-0211"/>
    <x v="529"/>
    <x v="0"/>
    <s v="Lagos state"/>
    <x v="0"/>
    <s v="Hakeem Ojo"/>
    <s v="N/A"/>
    <x v="4"/>
    <s v="Gas Cooker 4-burner"/>
    <n v="12"/>
    <n v="88764"/>
    <n v="1065168"/>
    <n v="20"/>
    <n v="0.2"/>
    <n v="852134.40000000002"/>
    <x v="3"/>
    <n v="3"/>
    <x v="0"/>
    <n v="142"/>
    <n v="1470487"/>
  </r>
  <r>
    <s v="ZM-LAG-2024-0614"/>
    <x v="160"/>
    <x v="0"/>
    <s v="Lagos state"/>
    <x v="1"/>
    <s v="Emeka Dada"/>
    <s v="07083627558"/>
    <x v="3"/>
    <s v="Corporate Shirt"/>
    <n v="5"/>
    <n v="17817"/>
    <n v="89085"/>
    <s v="N/A"/>
    <n v="0"/>
    <n v="89085"/>
    <x v="0"/>
    <n v="4"/>
    <x v="0"/>
    <n v="170"/>
    <n v="1470487"/>
  </r>
  <r>
    <s v="ZM-LAG-2024-0102"/>
    <x v="530"/>
    <x v="0"/>
    <s v="Lagos state"/>
    <x v="0"/>
    <s v="Ngozi Adesanya"/>
    <s v="08075697427"/>
    <x v="2"/>
    <s v="Lip Balm Set"/>
    <n v="11"/>
    <n v="13662"/>
    <n v="150282"/>
    <s v="N/A"/>
    <n v="0"/>
    <n v="150282"/>
    <x v="2"/>
    <n v="5"/>
    <x v="1"/>
    <n v="171"/>
    <n v="744194"/>
  </r>
  <r>
    <s v="ZM-LAG-2023-1075"/>
    <x v="396"/>
    <x v="0"/>
    <s v="Lagos state"/>
    <x v="1"/>
    <s v="Yetunde Aliyu"/>
    <s v="09064596715"/>
    <x v="1"/>
    <s v="Semovita 5kg"/>
    <n v="10"/>
    <n v="11447"/>
    <n v="114470"/>
    <n v="10"/>
    <n v="0.1"/>
    <n v="103023"/>
    <x v="0"/>
    <n v="4"/>
    <x v="2"/>
    <n v="191"/>
    <n v="394393"/>
  </r>
  <r>
    <s v="ZM-LAG-2024-0578"/>
    <x v="395"/>
    <x v="0"/>
    <s v="Lagos state"/>
    <x v="2"/>
    <s v="Fatima Osei"/>
    <s v="08085606069"/>
    <x v="2"/>
    <s v="Lip Balm Set"/>
    <n v="3"/>
    <n v="13542"/>
    <n v="40626"/>
    <n v="5"/>
    <n v="0.05"/>
    <n v="38594.699999999997"/>
    <x v="3"/>
    <n v="5"/>
    <x v="1"/>
    <n v="78"/>
    <n v="744194"/>
  </r>
  <r>
    <s v="ZM-LAG-2024-0086"/>
    <x v="35"/>
    <x v="0"/>
    <s v="Lagos state"/>
    <x v="1"/>
    <s v="Adaeze Garba"/>
    <s v="08140245233"/>
    <x v="4"/>
    <s v="Microwave 20L"/>
    <n v="5"/>
    <n v="121185"/>
    <n v="605925"/>
    <n v="0"/>
    <n v="0"/>
    <n v="605925"/>
    <x v="3"/>
    <n v="4"/>
    <x v="2"/>
    <n v="127"/>
    <n v="313112"/>
  </r>
  <r>
    <s v="ZM-LAG-2024-0302"/>
    <x v="114"/>
    <x v="0"/>
    <s v="Lagos state"/>
    <x v="2"/>
    <s v="Ngozi Okafor"/>
    <s v="08165408139"/>
    <x v="0"/>
    <s v="Laptop HP 250"/>
    <n v="13"/>
    <n v="78421"/>
    <n v="1019473"/>
    <n v="20"/>
    <n v="0.2"/>
    <n v="815578.4"/>
    <x v="1"/>
    <n v="2"/>
    <x v="1"/>
    <n v="184"/>
    <n v="394393"/>
  </r>
  <r>
    <s v="ZM-LAG-2024-1022"/>
    <x v="439"/>
    <x v="0"/>
    <s v="Lagos state"/>
    <x v="1"/>
    <s v="Adaeze Garba"/>
    <s v="08027804687"/>
    <x v="0"/>
    <s v="Laptop HP 250"/>
    <n v="11"/>
    <n v="27142"/>
    <n v="298562"/>
    <n v="0"/>
    <n v="0"/>
    <n v="298562"/>
    <x v="0"/>
    <n v="4"/>
    <x v="1"/>
    <n v="38"/>
    <n v="1470487"/>
  </r>
  <r>
    <s v="ZM-LAG-2023-0193"/>
    <x v="531"/>
    <x v="0"/>
    <s v="Lagos state"/>
    <x v="0"/>
    <s v="Olu Nwachukwu"/>
    <s v="08180624297"/>
    <x v="2"/>
    <s v="Perfume 100ml"/>
    <n v="6"/>
    <n v="4257"/>
    <n v="25542"/>
    <n v="15"/>
    <n v="0.15"/>
    <n v="21710.7"/>
    <x v="2"/>
    <n v="3"/>
    <x v="1"/>
    <n v="59"/>
    <n v="313112"/>
  </r>
  <r>
    <s v="ZM-LAG-2024-0380"/>
    <x v="521"/>
    <x v="0"/>
    <s v="Lagos state"/>
    <x v="2"/>
    <s v="Uche Suleiman"/>
    <s v="09155026244"/>
    <x v="0"/>
    <s v="iPhone 14"/>
    <n v="10"/>
    <n v="100333"/>
    <n v="1003330"/>
    <n v="0"/>
    <n v="0"/>
    <n v="1003330"/>
    <x v="2"/>
    <n v="6"/>
    <x v="1"/>
    <n v="177"/>
    <n v="458369"/>
  </r>
  <r>
    <s v="ZM-LAG-2023-0853"/>
    <x v="105"/>
    <x v="0"/>
    <s v="Lagos state"/>
    <x v="1"/>
    <s v="Adaeze Aliyu"/>
    <s v="08049530879"/>
    <x v="3"/>
    <s v="School Uniform Set"/>
    <n v="18"/>
    <n v="22436"/>
    <n v="403848"/>
    <n v="0"/>
    <n v="0"/>
    <n v="403848"/>
    <x v="4"/>
    <n v="0"/>
    <x v="1"/>
    <n v="28"/>
    <n v="313112"/>
  </r>
  <r>
    <s v="ZM-LAG-2023-0135"/>
    <x v="532"/>
    <x v="0"/>
    <s v="Lagos state"/>
    <x v="2"/>
    <s v="Gbenga Abubakar"/>
    <s v="07026625933"/>
    <x v="0"/>
    <s v="iPhone 14"/>
    <n v="12"/>
    <n v="271265"/>
    <n v="3255180"/>
    <n v="0"/>
    <n v="0"/>
    <n v="3255180"/>
    <x v="4"/>
    <s v="N/A"/>
    <x v="1"/>
    <n v="108"/>
    <n v="1470487"/>
  </r>
  <r>
    <s v="ZM-LAG-2023-0863"/>
    <x v="28"/>
    <x v="0"/>
    <s v="Lagos state"/>
    <x v="1"/>
    <s v="Sade Adeleke"/>
    <s v="07081544236"/>
    <x v="4"/>
    <s v="Gas Cooker 4-burner"/>
    <n v="5"/>
    <n v="39759"/>
    <n v="198795"/>
    <s v="N/A"/>
    <n v="0"/>
    <n v="198795"/>
    <x v="3"/>
    <n v="4"/>
    <x v="1"/>
    <n v="70"/>
    <n v="313112"/>
  </r>
  <r>
    <s v="ZM-LAG-2024-1068"/>
    <x v="213"/>
    <x v="0"/>
    <s v="Lagos state"/>
    <x v="1"/>
    <s v="Nneka Garba"/>
    <s v="N/A"/>
    <x v="0"/>
    <s v="DSTV Decoder"/>
    <n v="5"/>
    <n v="208388"/>
    <n v="1041940"/>
    <n v="0"/>
    <n v="0"/>
    <n v="1041940"/>
    <x v="4"/>
    <n v="3"/>
    <x v="0"/>
    <n v="199"/>
    <n v="744194"/>
  </r>
  <r>
    <s v="ZM-LAG-2024-0006"/>
    <x v="533"/>
    <x v="0"/>
    <s v="Lagos state"/>
    <x v="0"/>
    <s v="Bola Adeyemi"/>
    <s v="09126879290"/>
    <x v="3"/>
    <s v="Corporate Shirt"/>
    <n v="16"/>
    <n v="20870"/>
    <n v="333920"/>
    <n v="15"/>
    <n v="0.15"/>
    <n v="283832"/>
    <x v="0"/>
    <n v="3"/>
    <x v="0"/>
    <n v="187"/>
    <n v="394393"/>
  </r>
  <r>
    <s v="ZM-LAG-2023-0765"/>
    <x v="86"/>
    <x v="0"/>
    <s v="Lagos state"/>
    <x v="0"/>
    <s v="Aisha Eze"/>
    <s v="07028217622"/>
    <x v="0"/>
    <s v="Power Bank 20000mAh"/>
    <n v="8"/>
    <n v="117185"/>
    <n v="937480"/>
    <n v="0"/>
    <n v="0"/>
    <n v="937480"/>
    <x v="3"/>
    <n v="2"/>
    <x v="1"/>
    <n v="13"/>
    <n v="458369"/>
  </r>
  <r>
    <s v="ZM-LAG-2023-0773"/>
    <x v="181"/>
    <x v="0"/>
    <s v="Lagos state"/>
    <x v="0"/>
    <s v="Halima Garba"/>
    <s v="07057641877"/>
    <x v="3"/>
    <s v="School Uniform Set"/>
    <n v="11"/>
    <n v="10186"/>
    <n v="112046"/>
    <n v="5"/>
    <n v="0.05"/>
    <n v="106443.7"/>
    <x v="1"/>
    <n v="3"/>
    <x v="0"/>
    <n v="150"/>
    <n v="1470487"/>
  </r>
  <r>
    <s v="ZM-LAG-2023-0953"/>
    <x v="56"/>
    <x v="0"/>
    <s v="Lagos state"/>
    <x v="1"/>
    <s v="Adaeze Adeleke"/>
    <s v="08128338178"/>
    <x v="4"/>
    <s v="Standing Fan 18&quot;"/>
    <n v="2"/>
    <n v="60284"/>
    <n v="120568"/>
    <s v="N/A"/>
    <n v="0"/>
    <n v="120568"/>
    <x v="4"/>
    <n v="4"/>
    <x v="0"/>
    <n v="54"/>
    <n v="744194"/>
  </r>
  <r>
    <s v="ZM-LAG-2023-0223"/>
    <x v="91"/>
    <x v="0"/>
    <s v="Lagos state"/>
    <x v="1"/>
    <s v="Gbenga Adelaja"/>
    <s v="08014185545"/>
    <x v="2"/>
    <s v="Face Cream SPF30"/>
    <n v="19"/>
    <n v="13343"/>
    <n v="253517"/>
    <n v="15"/>
    <n v="0.15"/>
    <n v="215489.45"/>
    <x v="4"/>
    <n v="1"/>
    <x v="1"/>
    <n v="104"/>
    <n v="1470487"/>
  </r>
  <r>
    <s v="ZM-LAG-2024-0892"/>
    <x v="534"/>
    <x v="0"/>
    <s v="Lagos state"/>
    <x v="0"/>
    <s v="Bola Garba"/>
    <s v="N/A"/>
    <x v="4"/>
    <s v="Gas Cooker 4-burner"/>
    <n v="2"/>
    <n v="91943"/>
    <n v="183886"/>
    <n v="20"/>
    <n v="0.2"/>
    <n v="147108.79999999999"/>
    <x v="2"/>
    <n v="2"/>
    <x v="0"/>
    <n v="184"/>
    <n v="394393"/>
  </r>
  <r>
    <s v="ZM-LAG-2024-0990"/>
    <x v="429"/>
    <x v="0"/>
    <s v="Lagos state"/>
    <x v="0"/>
    <s v="Tunde Ojo"/>
    <s v="08024744772"/>
    <x v="3"/>
    <s v="Ankara Fabric 6yds"/>
    <n v="2"/>
    <n v="32814"/>
    <n v="65628"/>
    <n v="15"/>
    <n v="0.15"/>
    <n v="55783.8"/>
    <x v="2"/>
    <n v="2"/>
    <x v="1"/>
    <n v="27"/>
    <n v="744194"/>
  </r>
  <r>
    <s v="ZM-LAG-2024-0864"/>
    <x v="303"/>
    <x v="0"/>
    <s v="Lagos state"/>
    <x v="1"/>
    <s v="Olu Dada"/>
    <s v="07072563951"/>
    <x v="3"/>
    <s v="Jeans Trousers"/>
    <n v="9"/>
    <n v="9622"/>
    <n v="86598"/>
    <n v="15"/>
    <n v="0.15"/>
    <n v="73608.3"/>
    <x v="0"/>
    <n v="3"/>
    <x v="1"/>
    <n v="53"/>
    <n v="313112"/>
  </r>
  <r>
    <s v="ZM-LAG-2024-0022"/>
    <x v="271"/>
    <x v="0"/>
    <s v="Lagos state"/>
    <x v="2"/>
    <s v="Emeka Dada"/>
    <s v="08066581473"/>
    <x v="4"/>
    <s v="Microwave 20L"/>
    <n v="3"/>
    <n v="103740"/>
    <n v="311220"/>
    <n v="15"/>
    <n v="0.15"/>
    <n v="264537"/>
    <x v="4"/>
    <n v="3"/>
    <x v="1"/>
    <n v="172"/>
    <n v="394393"/>
  </r>
  <r>
    <s v="ZM-LAG-2023-0095"/>
    <x v="535"/>
    <x v="0"/>
    <s v="Lagos state"/>
    <x v="0"/>
    <s v="Bola Eze"/>
    <s v="08013524813"/>
    <x v="1"/>
    <s v="Cooking Oil 5L"/>
    <n v="18"/>
    <n v="21060"/>
    <n v="379080"/>
    <s v="N/A"/>
    <n v="0"/>
    <n v="379080"/>
    <x v="1"/>
    <n v="4"/>
    <x v="1"/>
    <n v="158"/>
    <n v="458369"/>
  </r>
  <r>
    <s v="ZM-LAG-2023-0989"/>
    <x v="536"/>
    <x v="0"/>
    <s v="Lagos state"/>
    <x v="2"/>
    <s v="Fatima Adeleke"/>
    <s v="07061795004"/>
    <x v="3"/>
    <s v="T-Shirt Pack x3"/>
    <n v="9"/>
    <n v="37009"/>
    <n v="333081"/>
    <n v="20"/>
    <n v="0.2"/>
    <n v="266464.8"/>
    <x v="4"/>
    <n v="1"/>
    <x v="1"/>
    <n v="58"/>
    <n v="394393"/>
  </r>
  <r>
    <s v="ZM-LAG-2024-0960"/>
    <x v="249"/>
    <x v="0"/>
    <s v="Lagos state"/>
    <x v="0"/>
    <s v="Nkechi Okafor"/>
    <s v="09137918150"/>
    <x v="1"/>
    <s v="Semovita 5kg"/>
    <n v="4"/>
    <n v="14549"/>
    <n v="58196"/>
    <n v="0"/>
    <n v="0"/>
    <n v="58196"/>
    <x v="2"/>
    <n v="4"/>
    <x v="0"/>
    <n v="185"/>
    <n v="744194"/>
  </r>
  <r>
    <s v="ZM-LAG-2023-0597"/>
    <x v="537"/>
    <x v="0"/>
    <s v="Lagos state"/>
    <x v="1"/>
    <s v="Chidi Osei"/>
    <s v="08018428667"/>
    <x v="3"/>
    <s v="Ankara Fabric 6yds"/>
    <n v="14"/>
    <n v="40979"/>
    <n v="573706"/>
    <n v="0"/>
    <n v="0"/>
    <n v="573706"/>
    <x v="3"/>
    <n v="1"/>
    <x v="0"/>
    <n v="104"/>
    <n v="1470487"/>
  </r>
  <r>
    <s v="ZM-LAG-2023-0809"/>
    <x v="470"/>
    <x v="0"/>
    <s v="Lagos state"/>
    <x v="1"/>
    <s v="Fatima Ojo"/>
    <s v="08023591154"/>
    <x v="1"/>
    <s v="Cooking Oil 5L"/>
    <n v="8"/>
    <n v="23744"/>
    <n v="189952"/>
    <n v="5"/>
    <n v="0.05"/>
    <n v="180454.39999999999"/>
    <x v="4"/>
    <n v="2"/>
    <x v="1"/>
    <n v="158"/>
    <n v="1470487"/>
  </r>
  <r>
    <s v="ZM-LAG-2023-0987"/>
    <x v="538"/>
    <x v="0"/>
    <s v="Lagos state"/>
    <x v="0"/>
    <s v="Amara Bello"/>
    <s v="07042971677"/>
    <x v="2"/>
    <s v="Perfume 100ml"/>
    <n v="5"/>
    <n v="7588"/>
    <n v="37940"/>
    <n v="15"/>
    <n v="0.15"/>
    <n v="32249"/>
    <x v="4"/>
    <n v="2"/>
    <x v="0"/>
    <n v="86"/>
    <n v="394393"/>
  </r>
  <r>
    <s v="ZM-LAG-2023-1041"/>
    <x v="42"/>
    <x v="0"/>
    <s v="Lagos state"/>
    <x v="0"/>
    <s v="Musa Ibe"/>
    <s v="08069908086"/>
    <x v="1"/>
    <s v="Milk Powder 400g"/>
    <n v="2"/>
    <n v="12466"/>
    <n v="24932"/>
    <n v="0"/>
    <n v="0"/>
    <n v="24932"/>
    <x v="0"/>
    <n v="1"/>
    <x v="1"/>
    <n v="145"/>
    <n v="1470487"/>
  </r>
  <r>
    <s v="ZM-LAG-2024-0004"/>
    <x v="184"/>
    <x v="0"/>
    <s v="Lagos state"/>
    <x v="1"/>
    <s v="Nkechi Ojo"/>
    <s v="09176238574"/>
    <x v="1"/>
    <s v="Indomie Carton"/>
    <n v="2"/>
    <n v="6508"/>
    <n v="13016"/>
    <n v="10"/>
    <n v="0.1"/>
    <n v="11714.4"/>
    <x v="4"/>
    <n v="4"/>
    <x v="2"/>
    <n v="149"/>
    <n v="313112"/>
  </r>
  <r>
    <s v="ZM-LAG-2023-0401"/>
    <x v="147"/>
    <x v="0"/>
    <s v="Lagos state"/>
    <x v="1"/>
    <s v="Ibrahim Okafor"/>
    <s v="N/A"/>
    <x v="1"/>
    <s v="Milk Powder 400g"/>
    <n v="10"/>
    <n v="11893"/>
    <n v="118930"/>
    <n v="10"/>
    <n v="0.1"/>
    <n v="107037"/>
    <x v="2"/>
    <n v="3"/>
    <x v="0"/>
    <n v="41"/>
    <n v="1470487"/>
  </r>
  <r>
    <s v="ZM-LAG-2024-0024"/>
    <x v="25"/>
    <x v="0"/>
    <s v="Lagos state"/>
    <x v="2"/>
    <s v="Bola Musa"/>
    <s v="N/A"/>
    <x v="1"/>
    <s v="Indomie Carton"/>
    <n v="16"/>
    <n v="15705"/>
    <n v="251280"/>
    <n v="15"/>
    <n v="0.15"/>
    <n v="213588"/>
    <x v="3"/>
    <n v="5"/>
    <x v="1"/>
    <n v="195"/>
    <n v="394393"/>
  </r>
  <r>
    <s v="ZM-LAG-2024-0798"/>
    <x v="301"/>
    <x v="0"/>
    <s v="Lagos state"/>
    <x v="0"/>
    <s v="Aisha Ojo"/>
    <s v="09137269624"/>
    <x v="0"/>
    <s v="Laptop HP 250"/>
    <n v="8"/>
    <n v="271025"/>
    <n v="2168200"/>
    <n v="5"/>
    <n v="0.05"/>
    <n v="2059790"/>
    <x v="0"/>
    <n v="3"/>
    <x v="1"/>
    <n v="184"/>
    <n v="744194"/>
  </r>
  <r>
    <s v="ZM-LAG-2023-0425"/>
    <x v="168"/>
    <x v="0"/>
    <s v="Lagos state"/>
    <x v="2"/>
    <s v="Adaeze Ibe"/>
    <s v="08017429830"/>
    <x v="0"/>
    <s v="Power Bank 20000mAh"/>
    <n v="7"/>
    <n v="295067"/>
    <n v="2065469"/>
    <n v="5"/>
    <n v="0.05"/>
    <n v="1962195.55"/>
    <x v="4"/>
    <n v="1"/>
    <x v="1"/>
    <n v="47"/>
    <n v="1470487"/>
  </r>
  <r>
    <s v="ZM-LAG-2023-0347"/>
    <x v="354"/>
    <x v="0"/>
    <s v="Lagos state"/>
    <x v="0"/>
    <s v="Ifeanyi Adeleke"/>
    <s v="N/A"/>
    <x v="3"/>
    <s v="Ankara Fabric 6yds"/>
    <n v="16"/>
    <n v="13932"/>
    <n v="222912"/>
    <n v="5"/>
    <n v="0.05"/>
    <n v="211766.39999999999"/>
    <x v="0"/>
    <n v="3"/>
    <x v="1"/>
    <n v="115"/>
    <n v="313112"/>
  </r>
  <r>
    <s v="ZM-LAG-2024-0908"/>
    <x v="162"/>
    <x v="0"/>
    <s v="Lagos state"/>
    <x v="1"/>
    <s v="Uche Adelaja"/>
    <s v="07057028681"/>
    <x v="2"/>
    <s v="Dudu-Osun Soap"/>
    <n v="10"/>
    <n v="14108"/>
    <n v="141080"/>
    <n v="15"/>
    <n v="0.15"/>
    <n v="119918"/>
    <x v="0"/>
    <n v="5"/>
    <x v="1"/>
    <n v="177"/>
    <n v="1470487"/>
  </r>
  <r>
    <s v="ZM-LAG-2023-0379"/>
    <x v="31"/>
    <x v="0"/>
    <s v="Lagos state"/>
    <x v="0"/>
    <s v="Olu Osei"/>
    <s v="08079994685"/>
    <x v="1"/>
    <s v="Semovita 5kg"/>
    <n v="7"/>
    <n v="21784"/>
    <n v="152488"/>
    <n v="10"/>
    <n v="0.1"/>
    <n v="137239.20000000001"/>
    <x v="4"/>
    <n v="1"/>
    <x v="1"/>
    <n v="102"/>
    <n v="1470487"/>
  </r>
  <r>
    <s v="ZM-LAG-2024-0228"/>
    <x v="51"/>
    <x v="0"/>
    <s v="Lagos state"/>
    <x v="0"/>
    <s v="Sade Musa"/>
    <s v="08189932574"/>
    <x v="3"/>
    <s v="Ankara Fabric 6yds"/>
    <n v="16"/>
    <n v="19094"/>
    <n v="305504"/>
    <n v="20"/>
    <n v="0.2"/>
    <n v="244403.20000000001"/>
    <x v="2"/>
    <n v="2"/>
    <x v="2"/>
    <n v="74"/>
    <n v="313112"/>
  </r>
  <r>
    <s v="ZM-LAG-2023-0123"/>
    <x v="504"/>
    <x v="0"/>
    <s v="Lagos state"/>
    <x v="0"/>
    <s v="Ngozi Nwachukwu"/>
    <s v="08017503932"/>
    <x v="2"/>
    <s v="Perfume 100ml"/>
    <n v="13"/>
    <n v="8551"/>
    <n v="111163"/>
    <n v="0"/>
    <n v="0"/>
    <n v="111163"/>
    <x v="4"/>
    <n v="5"/>
    <x v="0"/>
    <n v="29"/>
    <n v="744194"/>
  </r>
  <r>
    <s v="ZM-LAG-2023-0547"/>
    <x v="285"/>
    <x v="0"/>
    <s v="Lagos state"/>
    <x v="0"/>
    <s v="Yetunde Bello"/>
    <s v="N/A"/>
    <x v="3"/>
    <s v="School Uniform Set"/>
    <n v="5"/>
    <n v="35265"/>
    <n v="176325"/>
    <n v="20"/>
    <n v="0.2"/>
    <n v="141060"/>
    <x v="3"/>
    <n v="2"/>
    <x v="2"/>
    <n v="130"/>
    <n v="394393"/>
  </r>
  <r>
    <s v="ZM-LAG-2023-0663"/>
    <x v="101"/>
    <x v="0"/>
    <s v="Lagos state"/>
    <x v="2"/>
    <s v="Zainab Dada"/>
    <s v="07045652297"/>
    <x v="3"/>
    <s v="Ladies Gown"/>
    <n v="13"/>
    <n v="5642"/>
    <n v="73346"/>
    <n v="20"/>
    <n v="0.2"/>
    <n v="58676.800000000003"/>
    <x v="4"/>
    <n v="4"/>
    <x v="0"/>
    <n v="39"/>
    <n v="394393"/>
  </r>
  <r>
    <s v="ZM-LAG-2024-0498"/>
    <x v="539"/>
    <x v="0"/>
    <s v="Lagos state"/>
    <x v="0"/>
    <s v="Tunde Ibe"/>
    <s v="N/A"/>
    <x v="2"/>
    <s v="Foundation Kit"/>
    <n v="10"/>
    <n v="5960"/>
    <n v="59600"/>
    <n v="0"/>
    <n v="0"/>
    <n v="59600"/>
    <x v="0"/>
    <n v="5"/>
    <x v="1"/>
    <n v="30"/>
    <n v="744194"/>
  </r>
  <r>
    <s v="ZM-LAG-2023-0407"/>
    <x v="226"/>
    <x v="0"/>
    <s v="Lagos state"/>
    <x v="1"/>
    <s v="Nkechi Bello"/>
    <s v="07040395619"/>
    <x v="1"/>
    <s v="Tomato Paste 800g"/>
    <n v="13"/>
    <n v="8705"/>
    <n v="113165"/>
    <n v="15"/>
    <n v="0.15"/>
    <n v="96190.25"/>
    <x v="4"/>
    <n v="5"/>
    <x v="1"/>
    <n v="68"/>
    <n v="313112"/>
  </r>
  <r>
    <s v="ZM-LAG-2024-0500"/>
    <x v="105"/>
    <x v="0"/>
    <s v="Lagos state"/>
    <x v="0"/>
    <s v="Hakeem Garba"/>
    <s v="N/A"/>
    <x v="3"/>
    <s v="Jeans Trousers"/>
    <n v="5"/>
    <n v="38888"/>
    <n v="194440"/>
    <n v="5"/>
    <n v="0.05"/>
    <n v="184718"/>
    <x v="4"/>
    <n v="1"/>
    <x v="1"/>
    <n v="1"/>
    <n v="313112"/>
  </r>
  <r>
    <s v="ZM-LAG-2024-1070"/>
    <x v="325"/>
    <x v="0"/>
    <s v="Lagos state"/>
    <x v="2"/>
    <s v="Ngozi Chukwu"/>
    <s v="08035229926"/>
    <x v="0"/>
    <s v="Wireless Earbuds"/>
    <n v="9"/>
    <n v="162862"/>
    <n v="1465758"/>
    <n v="0"/>
    <n v="0"/>
    <n v="1465758"/>
    <x v="0"/>
    <n v="2"/>
    <x v="0"/>
    <n v="61"/>
    <n v="744194"/>
  </r>
  <r>
    <s v="ZM-LAG-2023-0535"/>
    <x v="540"/>
    <x v="0"/>
    <s v="Lagos state"/>
    <x v="1"/>
    <s v="Femi Ojo"/>
    <s v="07086072327"/>
    <x v="0"/>
    <s v="Laptop HP 250"/>
    <n v="3"/>
    <n v="208969"/>
    <n v="626907"/>
    <n v="0"/>
    <n v="0"/>
    <n v="626907"/>
    <x v="4"/>
    <n v="5"/>
    <x v="1"/>
    <n v="43"/>
    <n v="458369"/>
  </r>
  <r>
    <s v="ZM-LAG-2023-0153"/>
    <x v="377"/>
    <x v="0"/>
    <s v="Lagos state"/>
    <x v="0"/>
    <s v="Zainab Ojo"/>
    <s v="07081659221"/>
    <x v="4"/>
    <s v="Microwave 20L"/>
    <n v="14"/>
    <n v="111842"/>
    <n v="1565788"/>
    <n v="0"/>
    <n v="0"/>
    <n v="1565788"/>
    <x v="1"/>
    <n v="1"/>
    <x v="0"/>
    <n v="160"/>
    <n v="313112"/>
  </r>
  <r>
    <s v="ZM-LAG-2024-0058"/>
    <x v="538"/>
    <x v="0"/>
    <s v="Lagos state"/>
    <x v="0"/>
    <s v="Tunde Suleiman"/>
    <s v="07013579612"/>
    <x v="1"/>
    <s v="Rice 25kg"/>
    <n v="13"/>
    <n v="13753"/>
    <n v="178789"/>
    <s v="N/A"/>
    <n v="0"/>
    <n v="178789"/>
    <x v="4"/>
    <n v="2"/>
    <x v="1"/>
    <n v="75"/>
    <n v="458369"/>
  </r>
  <r>
    <s v="ZM-LAG-2024-0340"/>
    <x v="541"/>
    <x v="0"/>
    <s v="Lagos state"/>
    <x v="1"/>
    <s v="Hakeem Aliyu"/>
    <s v="08060697866"/>
    <x v="1"/>
    <s v="Cooking Oil 5L"/>
    <n v="3"/>
    <n v="2472"/>
    <n v="7416"/>
    <n v="0"/>
    <n v="0"/>
    <n v="7416"/>
    <x v="2"/>
    <n v="2"/>
    <x v="1"/>
    <n v="67"/>
    <n v="313112"/>
  </r>
  <r>
    <s v="ZM-LAG-2024-0276"/>
    <x v="110"/>
    <x v="0"/>
    <s v="Lagos state"/>
    <x v="0"/>
    <s v="Hakeem Adeleke"/>
    <s v="08072932224"/>
    <x v="3"/>
    <s v="Ankara Fabric 6yds"/>
    <n v="11"/>
    <n v="17407"/>
    <n v="191477"/>
    <n v="0"/>
    <n v="0"/>
    <n v="191477"/>
    <x v="3"/>
    <n v="0"/>
    <x v="0"/>
    <n v="196"/>
    <n v="458369"/>
  </r>
  <r>
    <s v="ZM-LAG-2023-0533"/>
    <x v="333"/>
    <x v="0"/>
    <s v="Lagos state"/>
    <x v="1"/>
    <s v="Esther Nwachukwu"/>
    <s v="N/A"/>
    <x v="0"/>
    <s v="Power Bank 20000mAh"/>
    <n v="2"/>
    <n v="188805"/>
    <n v="377610"/>
    <n v="0"/>
    <n v="0"/>
    <n v="377610"/>
    <x v="3"/>
    <n v="2"/>
    <x v="1"/>
    <n v="193"/>
    <n v="394393"/>
  </r>
  <r>
    <s v="ZM-LAG-2023-0165"/>
    <x v="542"/>
    <x v="0"/>
    <s v="Lagos state"/>
    <x v="0"/>
    <s v="Esther Eze"/>
    <s v="09185942072"/>
    <x v="3"/>
    <s v="Corporate Shirt"/>
    <n v="16"/>
    <n v="17840"/>
    <n v="285440"/>
    <s v="N/A"/>
    <n v="0"/>
    <n v="285440"/>
    <x v="1"/>
    <n v="1"/>
    <x v="0"/>
    <n v="34"/>
    <n v="458369"/>
  </r>
  <r>
    <s v="ZM-LAG-2024-1018"/>
    <x v="543"/>
    <x v="0"/>
    <s v="Lagos state"/>
    <x v="2"/>
    <s v="Zainab Adeyemi"/>
    <s v="07090203348"/>
    <x v="0"/>
    <s v="Bluetooth Speaker"/>
    <n v="16"/>
    <n v="149066"/>
    <n v="2385056"/>
    <n v="0"/>
    <n v="0"/>
    <n v="2385056"/>
    <x v="3"/>
    <n v="1"/>
    <x v="1"/>
    <n v="137"/>
    <n v="458369"/>
  </r>
  <r>
    <s v="ZM-LAG-2023-0573"/>
    <x v="264"/>
    <x v="0"/>
    <s v="Lagos state"/>
    <x v="1"/>
    <s v="Yetunde Adeleke"/>
    <s v="09082129763"/>
    <x v="0"/>
    <s v="iPhone 14"/>
    <n v="9"/>
    <n v="332710"/>
    <n v="2994390"/>
    <n v="0"/>
    <n v="0"/>
    <n v="2994390"/>
    <x v="0"/>
    <n v="4"/>
    <x v="1"/>
    <n v="31"/>
    <n v="458369"/>
  </r>
  <r>
    <s v="ZM-LAG-2024-1100"/>
    <x v="162"/>
    <x v="0"/>
    <s v="Lagos state"/>
    <x v="0"/>
    <s v="Adaeze Dada"/>
    <s v="07079814700"/>
    <x v="0"/>
    <s v="iPhone 14"/>
    <n v="1"/>
    <n v="42026"/>
    <n v="42026"/>
    <n v="20"/>
    <n v="0.2"/>
    <n v="33620.800000000003"/>
    <x v="2"/>
    <n v="4"/>
    <x v="1"/>
    <n v="187"/>
    <n v="458369"/>
  </r>
  <r>
    <s v="ZM-LAG-2023-0205"/>
    <x v="544"/>
    <x v="0"/>
    <s v="Lagos state"/>
    <x v="2"/>
    <s v="Ngozi Obi"/>
    <s v="08064839908"/>
    <x v="0"/>
    <s v="Laptop HP 250"/>
    <n v="14"/>
    <n v="131682"/>
    <n v="1843548"/>
    <n v="5"/>
    <n v="0.05"/>
    <n v="1751370.6"/>
    <x v="2"/>
    <n v="2"/>
    <x v="1"/>
    <n v="133"/>
    <n v="1470487"/>
  </r>
  <r>
    <s v="ZM-LAG-2023-0617"/>
    <x v="212"/>
    <x v="0"/>
    <s v="Lagos state"/>
    <x v="2"/>
    <s v="Uche Osei"/>
    <s v="08031349862"/>
    <x v="3"/>
    <s v="T-Shirt Pack x3"/>
    <n v="1"/>
    <n v="5802"/>
    <n v="5802"/>
    <s v="N/A"/>
    <n v="0"/>
    <n v="5802"/>
    <x v="4"/>
    <n v="2"/>
    <x v="1"/>
    <n v="157"/>
    <n v="1470487"/>
  </r>
  <r>
    <s v="ZM-LAG-2023-1051"/>
    <x v="545"/>
    <x v="0"/>
    <s v="Lagos state"/>
    <x v="1"/>
    <s v="Nkechi Abubakar"/>
    <s v="08150276314"/>
    <x v="0"/>
    <s v="Samsung TV 43&quot;"/>
    <n v="20"/>
    <n v="44256"/>
    <n v="885120"/>
    <n v="0"/>
    <n v="0"/>
    <n v="885120"/>
    <x v="4"/>
    <n v="5"/>
    <x v="1"/>
    <n v="49"/>
    <n v="313112"/>
  </r>
  <r>
    <s v="ZM-LAG-2023-0911"/>
    <x v="233"/>
    <x v="0"/>
    <s v="Lagos state"/>
    <x v="1"/>
    <s v="Esther Yusuf"/>
    <s v="08052858123"/>
    <x v="3"/>
    <s v="Men's Agbada"/>
    <n v="19"/>
    <n v="37887"/>
    <n v="719853"/>
    <n v="20"/>
    <n v="0.2"/>
    <n v="575882.4"/>
    <x v="4"/>
    <n v="4"/>
    <x v="0"/>
    <n v="104"/>
    <n v="394393"/>
  </r>
  <r>
    <s v="ZM-LAG-2024-0444"/>
    <x v="546"/>
    <x v="0"/>
    <s v="Lagos state"/>
    <x v="0"/>
    <s v="Esther Suleiman"/>
    <s v="08056651206"/>
    <x v="1"/>
    <s v="Milk Powder 400g"/>
    <n v="5"/>
    <n v="17529"/>
    <n v="87645"/>
    <s v="N/A"/>
    <n v="0"/>
    <n v="87645"/>
    <x v="1"/>
    <n v="4"/>
    <x v="1"/>
    <n v="164"/>
    <n v="458369"/>
  </r>
  <r>
    <s v="ZM-LAG-2024-0206"/>
    <x v="25"/>
    <x v="0"/>
    <s v="Lagos state"/>
    <x v="2"/>
    <s v="Segun Aliyu"/>
    <s v="07015168989"/>
    <x v="2"/>
    <s v="Nivea Body Lotion"/>
    <n v="15"/>
    <n v="17796"/>
    <n v="266940"/>
    <n v="10"/>
    <n v="0.1"/>
    <n v="240246"/>
    <x v="4"/>
    <s v="N/A"/>
    <x v="1"/>
    <n v="29"/>
    <n v="313112"/>
  </r>
  <r>
    <s v="ZM-LAG-2023-0423"/>
    <x v="80"/>
    <x v="0"/>
    <s v="Lagos state"/>
    <x v="2"/>
    <s v="Segun Adesanya"/>
    <s v="08081729149"/>
    <x v="2"/>
    <s v="Foundation Kit"/>
    <n v="17"/>
    <n v="13881"/>
    <n v="235977"/>
    <s v="N/A"/>
    <n v="0"/>
    <n v="235977"/>
    <x v="3"/>
    <n v="3"/>
    <x v="1"/>
    <n v="178"/>
    <n v="744194"/>
  </r>
  <r>
    <s v="ZM-LAG-2023-0119"/>
    <x v="73"/>
    <x v="0"/>
    <s v="Lagos state"/>
    <x v="1"/>
    <s v="Ibrahim Suleiman"/>
    <s v="09051380361"/>
    <x v="3"/>
    <s v="Jeans Trousers"/>
    <n v="4"/>
    <n v="23437"/>
    <n v="93748"/>
    <n v="0"/>
    <n v="0"/>
    <n v="93748"/>
    <x v="1"/>
    <s v="N/A"/>
    <x v="0"/>
    <n v="144"/>
    <n v="394393"/>
  </r>
  <r>
    <s v="ZM-LAG-2024-0296"/>
    <x v="547"/>
    <x v="0"/>
    <s v="Lagos state"/>
    <x v="0"/>
    <s v="Ifeanyi Aliyu"/>
    <s v="08086875315"/>
    <x v="3"/>
    <s v="Corporate Shirt"/>
    <n v="13"/>
    <n v="10396"/>
    <n v="135148"/>
    <n v="0"/>
    <n v="0"/>
    <n v="135148"/>
    <x v="0"/>
    <n v="1"/>
    <x v="1"/>
    <n v="188"/>
    <n v="313112"/>
  </r>
  <r>
    <s v="ZM-LAG-2023-0693"/>
    <x v="523"/>
    <x v="0"/>
    <s v="Lagos state"/>
    <x v="1"/>
    <s v="Ifeanyi Ibe"/>
    <s v="07015971136"/>
    <x v="0"/>
    <s v="Samsung TV 43&quot;"/>
    <n v="3"/>
    <n v="263764"/>
    <n v="791292"/>
    <n v="20"/>
    <n v="0.2"/>
    <n v="633033.6"/>
    <x v="3"/>
    <n v="2"/>
    <x v="1"/>
    <n v="140"/>
    <n v="313112"/>
  </r>
  <r>
    <s v="ZM-LAG-2024-0038"/>
    <x v="9"/>
    <x v="0"/>
    <s v="Lagos state"/>
    <x v="2"/>
    <s v="Esther Okafor"/>
    <s v="09131203129"/>
    <x v="1"/>
    <s v="Tomato Paste 800g"/>
    <n v="12"/>
    <n v="11302"/>
    <n v="135624"/>
    <n v="5"/>
    <n v="0.05"/>
    <n v="128842.8"/>
    <x v="4"/>
    <n v="2"/>
    <x v="0"/>
    <n v="78"/>
    <n v="394393"/>
  </r>
  <r>
    <s v="ZM-LAG-2023-1047"/>
    <x v="548"/>
    <x v="0"/>
    <s v="Lagos state"/>
    <x v="2"/>
    <s v="Segun Abubakar"/>
    <s v="N/A"/>
    <x v="1"/>
    <s v="Sugar 2kg"/>
    <n v="11"/>
    <n v="3011"/>
    <n v="33121"/>
    <n v="10"/>
    <n v="0.1"/>
    <n v="29808.9"/>
    <x v="2"/>
    <n v="1"/>
    <x v="1"/>
    <n v="179"/>
    <n v="458369"/>
  </r>
  <r>
    <s v="ZM-LAG-2023-0385"/>
    <x v="218"/>
    <x v="0"/>
    <s v="Lagos state"/>
    <x v="1"/>
    <s v="Fatima Obi"/>
    <s v="09096232807"/>
    <x v="2"/>
    <s v="Foundation Kit"/>
    <n v="15"/>
    <n v="4350"/>
    <n v="65250"/>
    <n v="0"/>
    <n v="0"/>
    <n v="65250"/>
    <x v="1"/>
    <n v="2"/>
    <x v="1"/>
    <n v="21"/>
    <n v="313112"/>
  </r>
  <r>
    <s v="ZM-LAG-2024-0922"/>
    <x v="117"/>
    <x v="0"/>
    <s v="Lagos state"/>
    <x v="1"/>
    <s v="Chiamaka Abubakar"/>
    <s v="09051063557"/>
    <x v="3"/>
    <s v="Corporate Shirt"/>
    <n v="19"/>
    <n v="21261"/>
    <n v="403959"/>
    <n v="5"/>
    <n v="0.05"/>
    <n v="383761.05"/>
    <x v="4"/>
    <n v="4"/>
    <x v="1"/>
    <n v="127"/>
    <n v="1470487"/>
  </r>
  <r>
    <s v="ZM-LAG-2023-0783"/>
    <x v="161"/>
    <x v="0"/>
    <s v="Lagos state"/>
    <x v="0"/>
    <s v="Ngozi Ojo"/>
    <s v="N/A"/>
    <x v="3"/>
    <s v="T-Shirt Pack x3"/>
    <n v="18"/>
    <n v="33475"/>
    <n v="602550"/>
    <n v="10"/>
    <n v="0.1"/>
    <n v="542295"/>
    <x v="2"/>
    <n v="2"/>
    <x v="0"/>
    <n v="21"/>
    <n v="1470487"/>
  </r>
  <r>
    <s v="ZM-LAG-2024-0438"/>
    <x v="492"/>
    <x v="0"/>
    <s v="Lagos state"/>
    <x v="1"/>
    <s v="Uche Dada"/>
    <s v="07028066449"/>
    <x v="3"/>
    <s v="Corporate Shirt"/>
    <n v="19"/>
    <n v="13478"/>
    <n v="256082"/>
    <n v="5"/>
    <n v="0.05"/>
    <n v="243277.9"/>
    <x v="2"/>
    <n v="3"/>
    <x v="1"/>
    <n v="15"/>
    <n v="744194"/>
  </r>
  <r>
    <s v="ZM-LAG-2023-0175"/>
    <x v="421"/>
    <x v="0"/>
    <s v="Lagos state"/>
    <x v="0"/>
    <s v="Musa Adelaja"/>
    <s v="09085587210"/>
    <x v="3"/>
    <s v="Ankara Fabric 6yds"/>
    <n v="8"/>
    <n v="33693"/>
    <n v="269544"/>
    <s v="N/A"/>
    <n v="0"/>
    <n v="269544"/>
    <x v="4"/>
    <n v="3"/>
    <x v="1"/>
    <n v="35"/>
    <n v="458369"/>
  </r>
  <r>
    <s v="ZM-LAG-2024-0702"/>
    <x v="549"/>
    <x v="0"/>
    <s v="Lagos state"/>
    <x v="0"/>
    <s v="Musa Aliyu"/>
    <s v="07011585823"/>
    <x v="0"/>
    <s v="Power Bank 20000mAh"/>
    <n v="4"/>
    <n v="284852"/>
    <n v="1139408"/>
    <n v="0"/>
    <n v="0"/>
    <n v="1139408"/>
    <x v="0"/>
    <n v="5"/>
    <x v="0"/>
    <n v="133"/>
    <n v="458369"/>
  </r>
  <r>
    <s v="ZM-LAG-2023-1091"/>
    <x v="295"/>
    <x v="0"/>
    <s v="Lagos state"/>
    <x v="1"/>
    <s v="Tobi Yusuf"/>
    <s v="09123429142"/>
    <x v="2"/>
    <s v="Nivea Body Lotion"/>
    <n v="15"/>
    <n v="3045"/>
    <n v="45675"/>
    <n v="0"/>
    <n v="0"/>
    <n v="45675"/>
    <x v="3"/>
    <s v="N/A"/>
    <x v="0"/>
    <n v="120"/>
    <n v="313112"/>
  </r>
  <r>
    <s v="ZM-LAG-2024-0200"/>
    <x v="323"/>
    <x v="0"/>
    <s v="Lagos state"/>
    <x v="0"/>
    <s v="Emeka Adelaja"/>
    <s v="07028971329"/>
    <x v="0"/>
    <s v="Bluetooth Speaker"/>
    <n v="19"/>
    <n v="291194"/>
    <n v="5532686"/>
    <n v="10"/>
    <n v="0.1"/>
    <n v="4979417.4000000004"/>
    <x v="2"/>
    <n v="3"/>
    <x v="2"/>
    <n v="190"/>
    <n v="1470487"/>
  </r>
  <r>
    <s v="ZM-LAG-2023-1067"/>
    <x v="550"/>
    <x v="0"/>
    <s v="Lagos state"/>
    <x v="2"/>
    <s v="Bola Adeyemi"/>
    <s v="08170105652"/>
    <x v="4"/>
    <s v="Blender 1.5L"/>
    <n v="14"/>
    <n v="129618"/>
    <n v="1814652"/>
    <n v="15"/>
    <n v="0.15"/>
    <n v="1542454.2"/>
    <x v="2"/>
    <n v="5"/>
    <x v="1"/>
    <n v="180"/>
    <n v="1470487"/>
  </r>
  <r>
    <s v="ZM-LAG-2023-0225"/>
    <x v="30"/>
    <x v="0"/>
    <s v="Lagos state"/>
    <x v="0"/>
    <s v="Femi Adesanya"/>
    <s v="N/A"/>
    <x v="3"/>
    <s v="Corporate Shirt"/>
    <n v="12"/>
    <n v="35057"/>
    <n v="420684"/>
    <n v="20"/>
    <n v="0.2"/>
    <n v="336547.2"/>
    <x v="4"/>
    <n v="5"/>
    <x v="0"/>
    <n v="116"/>
    <n v="313112"/>
  </r>
  <r>
    <s v="ZM-LAG-2023-0157"/>
    <x v="478"/>
    <x v="0"/>
    <s v="Lagos state"/>
    <x v="0"/>
    <s v="Remi Aliyu"/>
    <s v="07011181612"/>
    <x v="1"/>
    <s v="Milk Powder 400g"/>
    <n v="12"/>
    <n v="9375"/>
    <n v="112500"/>
    <n v="20"/>
    <n v="0.2"/>
    <n v="90000"/>
    <x v="0"/>
    <n v="3"/>
    <x v="1"/>
    <n v="140"/>
    <n v="1470487"/>
  </r>
  <r>
    <s v="ZM-LAG-2023-0587"/>
    <x v="102"/>
    <x v="0"/>
    <s v="Lagos state"/>
    <x v="0"/>
    <s v="Adaeze Adelaja"/>
    <s v="08031930027"/>
    <x v="0"/>
    <s v="Laptop HP 250"/>
    <n v="16"/>
    <n v="49649"/>
    <n v="794384"/>
    <s v="N/A"/>
    <n v="0"/>
    <n v="794384"/>
    <x v="2"/>
    <n v="4"/>
    <x v="1"/>
    <n v="140"/>
    <n v="1470487"/>
  </r>
  <r>
    <s v="ZM-LAG-2024-0574"/>
    <x v="122"/>
    <x v="0"/>
    <s v="Lagos state"/>
    <x v="1"/>
    <s v="Emeka Chukwu"/>
    <s v="09124506141"/>
    <x v="3"/>
    <s v="T-Shirt Pack x3"/>
    <n v="13"/>
    <n v="12657"/>
    <n v="164541"/>
    <n v="0"/>
    <n v="0"/>
    <n v="164541"/>
    <x v="4"/>
    <n v="0"/>
    <x v="0"/>
    <n v="171"/>
    <n v="1470487"/>
  </r>
  <r>
    <s v="ZM-LAG-2024-0650"/>
    <x v="326"/>
    <x v="0"/>
    <s v="Lagos state"/>
    <x v="0"/>
    <s v="Adaeze Aliyu"/>
    <s v="07027446717"/>
    <x v="4"/>
    <s v="Iron Box 2000W"/>
    <n v="11"/>
    <n v="34023"/>
    <n v="374253"/>
    <n v="10"/>
    <n v="0.1"/>
    <n v="336827.7"/>
    <x v="1"/>
    <n v="4"/>
    <x v="1"/>
    <n v="198"/>
    <n v="1470487"/>
  </r>
  <r>
    <s v="ZM-LAG-2024-0768"/>
    <x v="375"/>
    <x v="0"/>
    <s v="Lagos state"/>
    <x v="1"/>
    <s v="Emeka Abubakar"/>
    <s v="07064799954"/>
    <x v="3"/>
    <s v="T-Shirt Pack x3"/>
    <n v="3"/>
    <n v="31534"/>
    <n v="94602"/>
    <s v="N/A"/>
    <n v="0"/>
    <n v="94602"/>
    <x v="4"/>
    <n v="1"/>
    <x v="1"/>
    <n v="42"/>
    <n v="313112"/>
  </r>
  <r>
    <s v="ZM-LAG-2023-0371"/>
    <x v="391"/>
    <x v="0"/>
    <s v="Lagos state"/>
    <x v="1"/>
    <s v="Zainab Eze"/>
    <s v="09175836262"/>
    <x v="3"/>
    <s v="Corporate Shirt"/>
    <n v="10"/>
    <n v="14177"/>
    <n v="141770"/>
    <n v="0"/>
    <n v="0"/>
    <n v="141770"/>
    <x v="0"/>
    <n v="3"/>
    <x v="1"/>
    <n v="191"/>
    <n v="1470487"/>
  </r>
  <r>
    <s v="ZM-LAG-2024-0440"/>
    <x v="360"/>
    <x v="0"/>
    <s v="Lagos state"/>
    <x v="0"/>
    <s v="Remi Nwachukwu"/>
    <s v="08184110122"/>
    <x v="2"/>
    <s v="Foundation Kit"/>
    <n v="6"/>
    <n v="7194"/>
    <n v="43164"/>
    <n v="0"/>
    <n v="0"/>
    <n v="43164"/>
    <x v="2"/>
    <n v="1"/>
    <x v="0"/>
    <n v="174"/>
    <n v="1470487"/>
  </r>
  <r>
    <s v="ZM-LAG-2023-0763"/>
    <x v="135"/>
    <x v="0"/>
    <s v="Lagos state"/>
    <x v="1"/>
    <s v="Sade Ojo"/>
    <s v="N/A"/>
    <x v="0"/>
    <s v="Laptop HP 250"/>
    <n v="9"/>
    <n v="312106"/>
    <n v="2808954"/>
    <n v="10"/>
    <n v="0.1"/>
    <n v="2528058.6"/>
    <x v="4"/>
    <n v="4"/>
    <x v="1"/>
    <n v="49"/>
    <n v="313112"/>
  </r>
  <r>
    <s v="ZM-LAG-2023-0559"/>
    <x v="424"/>
    <x v="0"/>
    <s v="Lagos state"/>
    <x v="1"/>
    <s v="Yetunde Suleiman"/>
    <s v="07096632730"/>
    <x v="3"/>
    <s v="T-Shirt Pack x3"/>
    <n v="18"/>
    <n v="26008"/>
    <n v="468144"/>
    <n v="15"/>
    <n v="0.15"/>
    <n v="397922.4"/>
    <x v="2"/>
    <n v="4"/>
    <x v="0"/>
    <n v="82"/>
    <n v="458369"/>
  </r>
  <r>
    <s v="ZM-ABU-2023-0959"/>
    <x v="291"/>
    <x v="1"/>
    <s v="Abuja, FCT"/>
    <x v="3"/>
    <s v="Adaeze Osei"/>
    <s v="08095988079"/>
    <x v="1"/>
    <s v="Cooking Oil 5L"/>
    <n v="9"/>
    <n v="6597"/>
    <n v="59373"/>
    <n v="10"/>
    <n v="0.1"/>
    <n v="53435.7"/>
    <x v="4"/>
    <s v="N/A"/>
    <x v="1"/>
    <n v="127"/>
    <n v="670990"/>
  </r>
  <r>
    <s v="ZM-ABU-2023-0775"/>
    <x v="551"/>
    <x v="1"/>
    <s v="Abuja, FCT"/>
    <x v="3"/>
    <s v="Nkechi Ojo"/>
    <s v="08055071160"/>
    <x v="2"/>
    <s v="Perfume 100ml"/>
    <n v="9"/>
    <n v="4948"/>
    <n v="44532"/>
    <n v="20"/>
    <n v="0.2"/>
    <n v="35625.599999999999"/>
    <x v="2"/>
    <n v="1"/>
    <x v="2"/>
    <n v="145"/>
    <n v="353716"/>
  </r>
  <r>
    <s v="ZM-ABU-2024-0962"/>
    <x v="551"/>
    <x v="1"/>
    <s v="Abuja, FCT"/>
    <x v="3"/>
    <s v="Kemi Aliyu"/>
    <s v="N/A"/>
    <x v="4"/>
    <s v="Iron Box 2000W"/>
    <n v="4"/>
    <n v="132497"/>
    <n v="529988"/>
    <n v="10"/>
    <n v="0.1"/>
    <n v="476989.2"/>
    <x v="0"/>
    <n v="5"/>
    <x v="0"/>
    <n v="38"/>
    <n v="647779"/>
  </r>
  <r>
    <s v="ZM-ABU-2024-0350"/>
    <x v="440"/>
    <x v="1"/>
    <s v="Abuja, FCT"/>
    <x v="4"/>
    <s v="Zainab Osei"/>
    <s v="09074198514"/>
    <x v="0"/>
    <s v="Laptop HP 250"/>
    <n v="9"/>
    <n v="220045"/>
    <n v="1980405"/>
    <n v="0"/>
    <n v="0"/>
    <n v="1980405"/>
    <x v="4"/>
    <n v="3"/>
    <x v="1"/>
    <n v="167"/>
    <n v="1309937"/>
  </r>
  <r>
    <s v="ZM-ABU-2023-1011"/>
    <x v="439"/>
    <x v="1"/>
    <s v="Abuja, FCT"/>
    <x v="3"/>
    <s v="Yetunde Adeleke"/>
    <s v="08187290804"/>
    <x v="0"/>
    <s v="Bluetooth Speaker"/>
    <n v="2"/>
    <n v="292420"/>
    <n v="584840"/>
    <n v="0"/>
    <n v="0"/>
    <n v="584840"/>
    <x v="2"/>
    <n v="0"/>
    <x v="1"/>
    <n v="137"/>
    <n v="1309937"/>
  </r>
  <r>
    <s v="ZM-ABU-2023-0527"/>
    <x v="552"/>
    <x v="1"/>
    <s v="Abuja, FCT"/>
    <x v="4"/>
    <s v="Tobi Suleiman"/>
    <s v="07076638971"/>
    <x v="0"/>
    <s v="Bluetooth Speaker"/>
    <n v="9"/>
    <n v="311344"/>
    <n v="2802096"/>
    <s v="N/A"/>
    <n v="0"/>
    <n v="2802096"/>
    <x v="1"/>
    <n v="3"/>
    <x v="0"/>
    <n v="14"/>
    <n v="1309937"/>
  </r>
  <r>
    <s v="ZM-ABU-2024-1024"/>
    <x v="185"/>
    <x v="1"/>
    <s v="Abuja, FCT"/>
    <x v="3"/>
    <s v="Damilola Ibe"/>
    <s v="07071069576"/>
    <x v="4"/>
    <s v="Standing Fan 18&quot;"/>
    <n v="16"/>
    <n v="83301"/>
    <n v="1332816"/>
    <n v="5"/>
    <n v="0.05"/>
    <n v="1266175.2"/>
    <x v="0"/>
    <n v="1"/>
    <x v="1"/>
    <n v="175"/>
    <n v="647779"/>
  </r>
  <r>
    <s v="ZM-ABU-2024-0956"/>
    <x v="339"/>
    <x v="1"/>
    <s v="Abuja, FCT"/>
    <x v="4"/>
    <s v="Segun Ojo"/>
    <s v="07019012683"/>
    <x v="2"/>
    <s v="Dudu-Osun Soap"/>
    <n v="3"/>
    <n v="14384"/>
    <n v="43152"/>
    <n v="0"/>
    <n v="0"/>
    <n v="43152"/>
    <x v="2"/>
    <n v="4"/>
    <x v="1"/>
    <n v="77"/>
    <n v="353716"/>
  </r>
  <r>
    <s v="ZM-ABU-2023-0187"/>
    <x v="244"/>
    <x v="1"/>
    <s v="Abuja, FCT"/>
    <x v="3"/>
    <s v="Ngozi Osei"/>
    <s v="09047325155"/>
    <x v="3"/>
    <s v="Corporate Shirt"/>
    <n v="14"/>
    <n v="5465"/>
    <n v="76510"/>
    <n v="20"/>
    <n v="0.2"/>
    <n v="61208"/>
    <x v="4"/>
    <n v="4"/>
    <x v="1"/>
    <n v="152"/>
    <n v="339514"/>
  </r>
  <r>
    <s v="ZM-ABU-2023-0071"/>
    <x v="244"/>
    <x v="1"/>
    <s v="Abuja, FCT"/>
    <x v="5"/>
    <s v="Tunde Suleiman"/>
    <s v="09098945791"/>
    <x v="3"/>
    <s v="Men's Agbada"/>
    <n v="11"/>
    <n v="39325"/>
    <n v="432575"/>
    <n v="15"/>
    <n v="0.15"/>
    <n v="367688.75"/>
    <x v="3"/>
    <n v="2"/>
    <x v="1"/>
    <n v="72"/>
    <n v="339514"/>
  </r>
  <r>
    <s v="ZM-ABU-2024-1020"/>
    <x v="310"/>
    <x v="1"/>
    <s v="Abuja, FCT"/>
    <x v="3"/>
    <s v="Ifeanyi Nwachukwu"/>
    <s v="09187471017"/>
    <x v="3"/>
    <s v="Ankara Fabric 6yds"/>
    <n v="3"/>
    <n v="24026"/>
    <n v="72078"/>
    <n v="15"/>
    <n v="0.15"/>
    <n v="61266.3"/>
    <x v="0"/>
    <s v="N/A"/>
    <x v="1"/>
    <n v="50"/>
    <n v="339514"/>
  </r>
  <r>
    <s v="ZM-ABU-2023-0833"/>
    <x v="310"/>
    <x v="1"/>
    <s v="Abuja, FCT"/>
    <x v="3"/>
    <s v="Adaeze Osei"/>
    <s v="08162193731"/>
    <x v="3"/>
    <s v="Ankara Fabric 6yds"/>
    <n v="19"/>
    <n v="19571"/>
    <n v="371849"/>
    <n v="5"/>
    <n v="0.05"/>
    <n v="353256.55"/>
    <x v="2"/>
    <n v="5"/>
    <x v="1"/>
    <n v="151"/>
    <n v="339514"/>
  </r>
  <r>
    <s v="ZM-ABU-2024-0892"/>
    <x v="255"/>
    <x v="1"/>
    <s v="Abuja, FCT"/>
    <x v="3"/>
    <s v="Gbenga Adesanya"/>
    <s v="09078286585"/>
    <x v="2"/>
    <s v="Face Cream SPF30"/>
    <n v="20"/>
    <n v="17576"/>
    <n v="351520"/>
    <s v="N/A"/>
    <n v="0"/>
    <n v="351520"/>
    <x v="1"/>
    <n v="4"/>
    <x v="1"/>
    <n v="25"/>
    <n v="353716"/>
  </r>
  <r>
    <s v="ZM-ABU-2024-0938"/>
    <x v="255"/>
    <x v="1"/>
    <s v="Abuja, FCT"/>
    <x v="5"/>
    <s v="Kemi Obi"/>
    <s v="08021947834"/>
    <x v="2"/>
    <s v="Face Cream SPF30"/>
    <n v="12"/>
    <n v="5924"/>
    <n v="71088"/>
    <n v="20"/>
    <n v="0.2"/>
    <n v="56870.400000000001"/>
    <x v="3"/>
    <s v="N/A"/>
    <x v="1"/>
    <n v="192"/>
    <n v="353716"/>
  </r>
  <r>
    <s v="ZM-ABU-2023-0219"/>
    <x v="90"/>
    <x v="1"/>
    <s v="Abuja, FCT"/>
    <x v="5"/>
    <s v="Sade Adeyemi"/>
    <s v="07084078153"/>
    <x v="1"/>
    <s v="Tomato Paste 800g"/>
    <n v="20"/>
    <n v="23355"/>
    <n v="467100"/>
    <n v="5"/>
    <n v="0.05"/>
    <n v="443745"/>
    <x v="4"/>
    <n v="2"/>
    <x v="1"/>
    <n v="149"/>
    <n v="670990"/>
  </r>
  <r>
    <s v="ZM-ABU-2023-0035"/>
    <x v="90"/>
    <x v="1"/>
    <s v="Abuja, FCT"/>
    <x v="5"/>
    <s v="Yetunde Obi"/>
    <s v="08031516803"/>
    <x v="0"/>
    <s v="Wireless Earbuds"/>
    <n v="10"/>
    <n v="99078"/>
    <n v="990780"/>
    <n v="0"/>
    <n v="0"/>
    <n v="990780"/>
    <x v="0"/>
    <n v="2"/>
    <x v="1"/>
    <n v="160"/>
    <n v="1309937"/>
  </r>
  <r>
    <s v="ZM-ABU-2023-0829"/>
    <x v="90"/>
    <x v="1"/>
    <s v="Abuja, FCT"/>
    <x v="3"/>
    <s v="Tunde Ibe"/>
    <s v="08178436350"/>
    <x v="3"/>
    <s v="Ankara Fabric 6yds"/>
    <n v="20"/>
    <n v="7995"/>
    <n v="159900"/>
    <s v="N/A"/>
    <n v="0"/>
    <n v="159900"/>
    <x v="4"/>
    <n v="3"/>
    <x v="0"/>
    <n v="183"/>
    <n v="339514"/>
  </r>
  <r>
    <s v="ZM-ABU-2024-0736"/>
    <x v="553"/>
    <x v="1"/>
    <s v="Abuja, FCT"/>
    <x v="5"/>
    <s v="Remi Ojo"/>
    <s v="07041791152"/>
    <x v="1"/>
    <s v="Milk Powder 400g"/>
    <n v="10"/>
    <n v="7054"/>
    <n v="70540"/>
    <s v="N/A"/>
    <n v="0"/>
    <n v="70540"/>
    <x v="2"/>
    <n v="5"/>
    <x v="1"/>
    <n v="196"/>
    <n v="670990"/>
  </r>
  <r>
    <s v="ZM-ABU-2023-0337"/>
    <x v="553"/>
    <x v="1"/>
    <s v="Abuja, FCT"/>
    <x v="4"/>
    <s v="Kemi Suleiman"/>
    <s v="09154858411"/>
    <x v="1"/>
    <s v="Semovita 5kg"/>
    <n v="6"/>
    <n v="10045"/>
    <n v="60270"/>
    <n v="10"/>
    <n v="0.1"/>
    <n v="54243"/>
    <x v="2"/>
    <n v="2"/>
    <x v="1"/>
    <n v="115"/>
    <n v="670990"/>
  </r>
  <r>
    <s v="ZM-ABU-2024-0352"/>
    <x v="553"/>
    <x v="1"/>
    <s v="Abuja, FCT"/>
    <x v="3"/>
    <s v="Kemi Yusuf"/>
    <s v="08013432671"/>
    <x v="1"/>
    <s v="Sugar 2kg"/>
    <n v="2"/>
    <n v="16270"/>
    <n v="32540"/>
    <n v="20"/>
    <n v="0.2"/>
    <n v="26032"/>
    <x v="0"/>
    <n v="3"/>
    <x v="1"/>
    <n v="192"/>
    <n v="670990"/>
  </r>
  <r>
    <s v="ZM-ABU-2024-0280"/>
    <x v="553"/>
    <x v="1"/>
    <s v="Abuja, FCT"/>
    <x v="5"/>
    <s v="Chiamaka Adeleke"/>
    <s v="07085833770"/>
    <x v="3"/>
    <s v="Men's Agbada"/>
    <n v="5"/>
    <n v="3756"/>
    <n v="18780"/>
    <s v="N/A"/>
    <n v="0"/>
    <n v="18780"/>
    <x v="4"/>
    <s v="N/A"/>
    <x v="1"/>
    <n v="142"/>
    <n v="339514"/>
  </r>
  <r>
    <s v="ZM-ABU-2024-0214"/>
    <x v="145"/>
    <x v="1"/>
    <s v="Abuja, FCT"/>
    <x v="5"/>
    <s v="Remi Ojo"/>
    <s v="08019054179"/>
    <x v="0"/>
    <s v="Laptop HP 250"/>
    <n v="5"/>
    <n v="270215"/>
    <n v="1351075"/>
    <n v="15"/>
    <n v="0.15"/>
    <n v="1148413.75"/>
    <x v="4"/>
    <n v="1"/>
    <x v="0"/>
    <n v="129"/>
    <n v="1309937"/>
  </r>
  <r>
    <s v="ZM-ABU-2024-0008"/>
    <x v="145"/>
    <x v="1"/>
    <s v="Abuja, FCT"/>
    <x v="5"/>
    <s v="Tobi Adesanya"/>
    <s v="08073045482"/>
    <x v="3"/>
    <s v="T-Shirt Pack x3"/>
    <n v="8"/>
    <n v="16611"/>
    <n v="132888"/>
    <n v="10"/>
    <n v="0.1"/>
    <n v="119599.2"/>
    <x v="4"/>
    <n v="1"/>
    <x v="0"/>
    <n v="123"/>
    <n v="339514"/>
  </r>
  <r>
    <s v="ZM-ABU-2023-0487"/>
    <x v="145"/>
    <x v="1"/>
    <s v="Abuja, FCT"/>
    <x v="3"/>
    <s v="Chidi Obi"/>
    <s v="09119272837"/>
    <x v="1"/>
    <s v="Milk Powder 400g"/>
    <n v="3"/>
    <n v="20842"/>
    <n v="62526"/>
    <n v="10"/>
    <n v="0.1"/>
    <n v="56273.4"/>
    <x v="0"/>
    <n v="2"/>
    <x v="1"/>
    <n v="58"/>
    <n v="670990"/>
  </r>
  <r>
    <s v="ZM-ABU-2024-0824"/>
    <x v="119"/>
    <x v="1"/>
    <s v="Abuja, FCT"/>
    <x v="3"/>
    <s v="Nkechi Musa"/>
    <s v="07046431173"/>
    <x v="0"/>
    <s v="Power Bank 20000mAh"/>
    <n v="15"/>
    <n v="301885"/>
    <n v="4528275"/>
    <n v="20"/>
    <n v="0.2"/>
    <n v="3622620"/>
    <x v="4"/>
    <n v="1"/>
    <x v="2"/>
    <n v="52"/>
    <n v="1309937"/>
  </r>
  <r>
    <s v="ZM-ABU-2023-0935"/>
    <x v="119"/>
    <x v="1"/>
    <s v="Abuja, FCT"/>
    <x v="3"/>
    <s v="Musa Chukwu"/>
    <s v="09010346341"/>
    <x v="4"/>
    <s v="Gas Cooker 4-burner"/>
    <n v="4"/>
    <n v="33926"/>
    <n v="135704"/>
    <s v="N/A"/>
    <n v="0"/>
    <n v="135704"/>
    <x v="0"/>
    <s v="N/A"/>
    <x v="1"/>
    <n v="96"/>
    <n v="647779"/>
  </r>
  <r>
    <s v="ZM-ABU-2023-0443"/>
    <x v="119"/>
    <x v="1"/>
    <s v="Abuja, FCT"/>
    <x v="4"/>
    <s v="Chidi Bello"/>
    <s v="07014552235"/>
    <x v="2"/>
    <s v="Perfume 100ml"/>
    <n v="5"/>
    <n v="1557"/>
    <n v="7785"/>
    <n v="10"/>
    <n v="0.1"/>
    <n v="7006.5"/>
    <x v="0"/>
    <n v="5"/>
    <x v="1"/>
    <n v="85"/>
    <n v="353716"/>
  </r>
  <r>
    <s v="ZM-ABU-2023-0589"/>
    <x v="119"/>
    <x v="1"/>
    <s v="Abuja, FCT"/>
    <x v="5"/>
    <s v="Zainab Yusuf"/>
    <s v="09152609475"/>
    <x v="3"/>
    <s v="Men's Agbada"/>
    <n v="14"/>
    <n v="20651"/>
    <n v="289114"/>
    <n v="0"/>
    <n v="0"/>
    <n v="289114"/>
    <x v="3"/>
    <s v="N/A"/>
    <x v="1"/>
    <n v="147"/>
    <n v="339514"/>
  </r>
  <r>
    <s v="ZM-ABU-2024-1068"/>
    <x v="119"/>
    <x v="1"/>
    <s v="Abuja, FCT"/>
    <x v="4"/>
    <s v="Fatima Adeleke"/>
    <s v="N/A"/>
    <x v="1"/>
    <s v="Cooking Oil 5L"/>
    <n v="17"/>
    <n v="12108"/>
    <n v="205836"/>
    <n v="5"/>
    <n v="0.05"/>
    <n v="195544.2"/>
    <x v="2"/>
    <n v="2"/>
    <x v="1"/>
    <n v="144"/>
    <n v="670990"/>
  </r>
  <r>
    <s v="ZM-ABU-2024-0460"/>
    <x v="170"/>
    <x v="1"/>
    <s v="Abuja, FCT"/>
    <x v="5"/>
    <s v="Amara Bello"/>
    <s v="08163392351"/>
    <x v="0"/>
    <s v="Bluetooth Speaker"/>
    <n v="1"/>
    <n v="346607"/>
    <n v="346607"/>
    <n v="5"/>
    <n v="0.05"/>
    <n v="329276.65000000002"/>
    <x v="1"/>
    <n v="5"/>
    <x v="1"/>
    <n v="59"/>
    <n v="1309937"/>
  </r>
  <r>
    <s v="ZM-ABU-2023-0501"/>
    <x v="170"/>
    <x v="1"/>
    <s v="Abuja, FCT"/>
    <x v="4"/>
    <s v="Musa Aliyu"/>
    <s v="07093615819"/>
    <x v="2"/>
    <s v="Hair Relaxer Kit"/>
    <n v="15"/>
    <n v="13561"/>
    <n v="203415"/>
    <n v="0"/>
    <n v="0"/>
    <n v="203415"/>
    <x v="3"/>
    <n v="3"/>
    <x v="1"/>
    <n v="192"/>
    <n v="353716"/>
  </r>
  <r>
    <s v="ZM-ABU-2024-0980"/>
    <x v="170"/>
    <x v="1"/>
    <s v="Abuja, FCT"/>
    <x v="5"/>
    <s v="Remi Ojo"/>
    <s v="07089146046"/>
    <x v="3"/>
    <s v="Ankara Fabric 6yds"/>
    <n v="14"/>
    <n v="25721"/>
    <n v="360094"/>
    <n v="0"/>
    <n v="0"/>
    <n v="360094"/>
    <x v="0"/>
    <n v="5"/>
    <x v="0"/>
    <n v="137"/>
    <n v="339514"/>
  </r>
  <r>
    <s v="ZM-ABU-2024-0464"/>
    <x v="170"/>
    <x v="1"/>
    <s v="Abuja, FCT"/>
    <x v="3"/>
    <s v="Bola Aliyu"/>
    <s v="07034909822"/>
    <x v="0"/>
    <s v="Power Bank 20000mAh"/>
    <n v="14"/>
    <n v="102231"/>
    <n v="1431234"/>
    <n v="10"/>
    <n v="0.1"/>
    <n v="1288110.6000000001"/>
    <x v="2"/>
    <n v="2"/>
    <x v="1"/>
    <n v="24"/>
    <n v="1309937"/>
  </r>
  <r>
    <s v="ZM-ABU-2024-0564"/>
    <x v="554"/>
    <x v="1"/>
    <s v="Abuja, FCT"/>
    <x v="4"/>
    <s v="Musa Adesanya"/>
    <s v="09064012399"/>
    <x v="3"/>
    <s v="Corporate Shirt"/>
    <n v="13"/>
    <n v="25316"/>
    <n v="329108"/>
    <n v="20"/>
    <n v="0.2"/>
    <n v="263286.40000000002"/>
    <x v="2"/>
    <s v="N/A"/>
    <x v="1"/>
    <n v="95"/>
    <n v="339514"/>
  </r>
  <r>
    <s v="ZM-ABU-2023-0725"/>
    <x v="554"/>
    <x v="1"/>
    <s v="Abuja, FCT"/>
    <x v="4"/>
    <s v="Ifeanyi Suleiman"/>
    <s v="08081189250"/>
    <x v="0"/>
    <s v="Bluetooth Speaker"/>
    <n v="18"/>
    <n v="280888"/>
    <n v="5055984"/>
    <n v="10"/>
    <n v="0.1"/>
    <n v="4550385.5999999996"/>
    <x v="4"/>
    <n v="1"/>
    <x v="2"/>
    <n v="59"/>
    <n v="1309937"/>
  </r>
  <r>
    <s v="ZM-ABU-2024-0518"/>
    <x v="228"/>
    <x v="1"/>
    <s v="Abuja, FCT"/>
    <x v="4"/>
    <s v="Yetunde Ibe"/>
    <s v="09161192844"/>
    <x v="0"/>
    <s v="Samsung TV 43&quot;"/>
    <n v="9"/>
    <n v="156993"/>
    <n v="1412937"/>
    <s v="N/A"/>
    <n v="0"/>
    <n v="1412937"/>
    <x v="4"/>
    <n v="1"/>
    <x v="0"/>
    <n v="179"/>
    <n v="1309937"/>
  </r>
  <r>
    <s v="ZM-ABU-2023-0805"/>
    <x v="323"/>
    <x v="1"/>
    <s v="Abuja, FCT"/>
    <x v="5"/>
    <s v="Musa Suleiman"/>
    <s v="07018394560"/>
    <x v="3"/>
    <s v="Men's Agbada"/>
    <n v="17"/>
    <n v="13431"/>
    <n v="228327"/>
    <n v="5"/>
    <n v="0.05"/>
    <n v="216910.65"/>
    <x v="0"/>
    <n v="7"/>
    <x v="2"/>
    <n v="200"/>
    <n v="339514"/>
  </r>
  <r>
    <s v="ZM-ABU-2024-0402"/>
    <x v="323"/>
    <x v="1"/>
    <s v="Abuja, FCT"/>
    <x v="4"/>
    <s v="Ifeanyi Bello"/>
    <s v="08063162693"/>
    <x v="4"/>
    <s v="Water Dispenser"/>
    <n v="4"/>
    <n v="150507"/>
    <n v="602028"/>
    <n v="15"/>
    <n v="0.15"/>
    <n v="511723.8"/>
    <x v="4"/>
    <n v="2"/>
    <x v="1"/>
    <n v="5"/>
    <n v="647779"/>
  </r>
  <r>
    <s v="ZM-ABU-2024-0260"/>
    <x v="277"/>
    <x v="1"/>
    <s v="Abuja, FCT"/>
    <x v="3"/>
    <s v="Zainab Adesanya"/>
    <s v="07082639943"/>
    <x v="0"/>
    <s v="Samsung TV 43&quot;"/>
    <n v="19"/>
    <n v="192618"/>
    <n v="3659742"/>
    <n v="20"/>
    <n v="0.2"/>
    <n v="2927793.6"/>
    <x v="4"/>
    <n v="2"/>
    <x v="1"/>
    <n v="74"/>
    <n v="1309937"/>
  </r>
  <r>
    <s v="ZM-ABU-2024-0544"/>
    <x v="277"/>
    <x v="1"/>
    <s v="Abuja, FCT"/>
    <x v="5"/>
    <s v="Ngozi Dada"/>
    <s v="07082148285"/>
    <x v="2"/>
    <s v="Dudu-Osun Soap"/>
    <n v="8"/>
    <n v="17994"/>
    <n v="143952"/>
    <n v="0"/>
    <n v="0"/>
    <n v="143952"/>
    <x v="3"/>
    <n v="2"/>
    <x v="1"/>
    <n v="110"/>
    <n v="353716"/>
  </r>
  <r>
    <s v="ZM-ABU-2023-0021"/>
    <x v="518"/>
    <x v="1"/>
    <s v="Abuja, FCT"/>
    <x v="3"/>
    <s v="Sade Dada"/>
    <s v="N/A"/>
    <x v="3"/>
    <s v="Ankara Fabric 6yds"/>
    <n v="8"/>
    <n v="41125"/>
    <n v="329000"/>
    <n v="10"/>
    <n v="0.1"/>
    <n v="296100"/>
    <x v="1"/>
    <n v="1"/>
    <x v="1"/>
    <n v="180"/>
    <n v="339514"/>
  </r>
  <r>
    <s v="ZM-ABU-2023-0609"/>
    <x v="518"/>
    <x v="1"/>
    <s v="Abuja, FCT"/>
    <x v="5"/>
    <s v="Zainab Adeleke"/>
    <s v="07056840564"/>
    <x v="1"/>
    <s v="Indomie Carton"/>
    <n v="10"/>
    <n v="7856"/>
    <n v="78560"/>
    <n v="10"/>
    <n v="0.1"/>
    <n v="70704"/>
    <x v="3"/>
    <n v="1"/>
    <x v="0"/>
    <n v="165"/>
    <n v="670990"/>
  </r>
  <r>
    <s v="ZM-ABU-2024-0976"/>
    <x v="555"/>
    <x v="1"/>
    <s v="Abuja, FCT"/>
    <x v="3"/>
    <s v="Bola Ibe"/>
    <s v="07063947088"/>
    <x v="2"/>
    <s v="Lip Balm Set"/>
    <n v="9"/>
    <n v="5239"/>
    <n v="47151"/>
    <n v="0"/>
    <n v="0"/>
    <n v="47151"/>
    <x v="3"/>
    <n v="1"/>
    <x v="0"/>
    <n v="99"/>
    <n v="353716"/>
  </r>
  <r>
    <s v="ZM-ABU-2024-0258"/>
    <x v="89"/>
    <x v="1"/>
    <s v="Abuja, FCT"/>
    <x v="3"/>
    <s v="Amara Aliyu"/>
    <s v="N/A"/>
    <x v="1"/>
    <s v="Indomie Carton"/>
    <n v="6"/>
    <n v="18619"/>
    <n v="111714"/>
    <s v="N/A"/>
    <n v="0"/>
    <n v="111714"/>
    <x v="4"/>
    <n v="2"/>
    <x v="1"/>
    <n v="83"/>
    <n v="670990"/>
  </r>
  <r>
    <s v="ZM-ABU-2024-0674"/>
    <x v="89"/>
    <x v="1"/>
    <s v="Abuja, FCT"/>
    <x v="5"/>
    <s v="Zainab Adesanya"/>
    <s v="09021582011"/>
    <x v="4"/>
    <s v="Water Dispenser"/>
    <n v="19"/>
    <n v="28904"/>
    <n v="549176"/>
    <n v="15"/>
    <n v="0.15"/>
    <n v="466799.6"/>
    <x v="4"/>
    <n v="5"/>
    <x v="0"/>
    <n v="187"/>
    <n v="647779"/>
  </r>
  <r>
    <s v="ZM-ABU-2024-0754"/>
    <x v="89"/>
    <x v="1"/>
    <s v="Abuja, FCT"/>
    <x v="4"/>
    <s v="Tunde Adeyemi"/>
    <s v="09160832503"/>
    <x v="2"/>
    <s v="Lip Balm Set"/>
    <n v="2"/>
    <n v="9333"/>
    <n v="18666"/>
    <n v="15"/>
    <n v="0.15"/>
    <n v="15866.1"/>
    <x v="3"/>
    <n v="5"/>
    <x v="0"/>
    <n v="51"/>
    <n v="353716"/>
  </r>
  <r>
    <s v="ZM-ABU-2023-0435"/>
    <x v="89"/>
    <x v="1"/>
    <s v="Abuja, FCT"/>
    <x v="3"/>
    <s v="Olu Yusuf"/>
    <s v="08017415365"/>
    <x v="4"/>
    <s v="Gas Cooker 4-burner"/>
    <n v="12"/>
    <n v="53177"/>
    <n v="638124"/>
    <n v="15"/>
    <n v="0.15"/>
    <n v="542405.4"/>
    <x v="0"/>
    <n v="6"/>
    <x v="1"/>
    <n v="46"/>
    <n v="647779"/>
  </r>
  <r>
    <s v="ZM-ABU-2023-0267"/>
    <x v="39"/>
    <x v="1"/>
    <s v="Abuja, FCT"/>
    <x v="3"/>
    <s v="Chidi Okafor"/>
    <s v="07042160364"/>
    <x v="2"/>
    <s v="Foundation Kit"/>
    <n v="15"/>
    <n v="3399"/>
    <n v="50985"/>
    <n v="10"/>
    <n v="0.1"/>
    <n v="45886.5"/>
    <x v="0"/>
    <n v="4"/>
    <x v="1"/>
    <n v="179"/>
    <n v="353716"/>
  </r>
  <r>
    <s v="ZM-ABU-2024-0700"/>
    <x v="39"/>
    <x v="1"/>
    <s v="Abuja, FCT"/>
    <x v="4"/>
    <s v="Damilola Bello"/>
    <s v="07019987171"/>
    <x v="3"/>
    <s v="Jeans Trousers"/>
    <n v="11"/>
    <n v="42183"/>
    <n v="464013"/>
    <n v="0"/>
    <n v="0"/>
    <n v="464013"/>
    <x v="0"/>
    <n v="5"/>
    <x v="1"/>
    <n v="58"/>
    <n v="339514"/>
  </r>
  <r>
    <s v="ZM-ABU-2024-0556"/>
    <x v="39"/>
    <x v="1"/>
    <s v="Abuja, FCT"/>
    <x v="3"/>
    <s v="Uche Obi"/>
    <s v="09064313106"/>
    <x v="3"/>
    <s v="Jeans Trousers"/>
    <n v="7"/>
    <n v="25435"/>
    <n v="178045"/>
    <n v="20"/>
    <n v="0.2"/>
    <n v="142436"/>
    <x v="1"/>
    <n v="4"/>
    <x v="0"/>
    <n v="159"/>
    <n v="339514"/>
  </r>
  <r>
    <s v="ZM-ABU-2024-0842"/>
    <x v="110"/>
    <x v="1"/>
    <s v="Abuja, FCT"/>
    <x v="5"/>
    <s v="Bola Eze"/>
    <s v="09167938338"/>
    <x v="1"/>
    <s v="Rice 25kg"/>
    <n v="5"/>
    <n v="5153"/>
    <n v="25765"/>
    <n v="10"/>
    <n v="0.1"/>
    <n v="23188.5"/>
    <x v="2"/>
    <n v="1"/>
    <x v="1"/>
    <n v="149"/>
    <n v="670990"/>
  </r>
  <r>
    <s v="ZM-ABU-2024-0992"/>
    <x v="110"/>
    <x v="1"/>
    <s v="Abuja, FCT"/>
    <x v="5"/>
    <s v="Amara Abubakar"/>
    <s v="09135944025"/>
    <x v="3"/>
    <s v="Ladies Gown"/>
    <n v="15"/>
    <n v="31054"/>
    <n v="465810"/>
    <n v="15"/>
    <n v="0.15"/>
    <n v="395938.5"/>
    <x v="3"/>
    <n v="2"/>
    <x v="1"/>
    <n v="195"/>
    <n v="339514"/>
  </r>
  <r>
    <s v="ZM-ABU-2024-0734"/>
    <x v="334"/>
    <x v="1"/>
    <s v="Abuja, FCT"/>
    <x v="5"/>
    <s v="Segun Osei"/>
    <s v="N/A"/>
    <x v="0"/>
    <s v="Bluetooth Speaker"/>
    <n v="17"/>
    <n v="121040"/>
    <n v="2057680"/>
    <n v="20"/>
    <n v="0.2"/>
    <n v="1646144"/>
    <x v="3"/>
    <n v="3"/>
    <x v="2"/>
    <n v="57"/>
    <n v="1309937"/>
  </r>
  <r>
    <s v="ZM-ABU-2024-0128"/>
    <x v="334"/>
    <x v="1"/>
    <s v="Abuja, FCT"/>
    <x v="4"/>
    <s v="Damilola Adeyemi"/>
    <s v="07070312070"/>
    <x v="3"/>
    <s v="Men's Agbada"/>
    <n v="19"/>
    <n v="36429"/>
    <n v="692151"/>
    <n v="15"/>
    <n v="0.15"/>
    <n v="588328.35"/>
    <x v="0"/>
    <n v="3"/>
    <x v="1"/>
    <n v="10"/>
    <n v="339514"/>
  </r>
  <r>
    <s v="ZM-ABU-2023-0865"/>
    <x v="334"/>
    <x v="1"/>
    <s v="Abuja, FCT"/>
    <x v="3"/>
    <s v="Ifeanyi Osei"/>
    <s v="09149444647"/>
    <x v="0"/>
    <s v="iPhone 14"/>
    <n v="18"/>
    <n v="305000"/>
    <n v="5490000"/>
    <n v="10"/>
    <n v="0.1"/>
    <n v="4941000"/>
    <x v="0"/>
    <n v="5"/>
    <x v="1"/>
    <n v="198"/>
    <n v="1309937"/>
  </r>
  <r>
    <s v="ZM-ABU-2024-0586"/>
    <x v="34"/>
    <x v="1"/>
    <s v="Abuja, FCT"/>
    <x v="3"/>
    <s v="Hakeem Nwachukwu"/>
    <s v="08163721182"/>
    <x v="0"/>
    <s v="iPhone 14"/>
    <n v="14"/>
    <n v="283088"/>
    <n v="3963232"/>
    <n v="0"/>
    <n v="0"/>
    <n v="3963232"/>
    <x v="2"/>
    <n v="2"/>
    <x v="1"/>
    <n v="44"/>
    <n v="1309937"/>
  </r>
  <r>
    <s v="ZM-ABU-2024-0712"/>
    <x v="138"/>
    <x v="1"/>
    <s v="Abuja, FCT"/>
    <x v="4"/>
    <s v="Tobi Eze"/>
    <s v="N/A"/>
    <x v="2"/>
    <s v="Face Cream SPF30"/>
    <n v="2"/>
    <n v="5005"/>
    <n v="10010"/>
    <n v="0"/>
    <n v="0"/>
    <n v="10010"/>
    <x v="3"/>
    <s v="N/A"/>
    <x v="0"/>
    <n v="149"/>
    <n v="353716"/>
  </r>
  <r>
    <s v="ZM-ABU-2023-0897"/>
    <x v="138"/>
    <x v="1"/>
    <s v="Abuja, FCT"/>
    <x v="3"/>
    <s v="Aisha Bello"/>
    <s v="N/A"/>
    <x v="3"/>
    <s v="Jeans Trousers"/>
    <n v="4"/>
    <n v="17585"/>
    <n v="70340"/>
    <n v="0"/>
    <n v="0"/>
    <n v="70340"/>
    <x v="0"/>
    <n v="2"/>
    <x v="1"/>
    <n v="160"/>
    <n v="339514"/>
  </r>
  <r>
    <s v="ZM-ABU-2023-0777"/>
    <x v="389"/>
    <x v="1"/>
    <s v="Abuja, FCT"/>
    <x v="4"/>
    <s v="Emeka Adeyemi"/>
    <s v="N/A"/>
    <x v="3"/>
    <s v="T-Shirt Pack x3"/>
    <n v="6"/>
    <n v="40289"/>
    <n v="241734"/>
    <s v="N/A"/>
    <n v="0"/>
    <n v="241734"/>
    <x v="4"/>
    <n v="4"/>
    <x v="1"/>
    <n v="42"/>
    <n v="339514"/>
  </r>
  <r>
    <s v="ZM-ABU-2024-0038"/>
    <x v="389"/>
    <x v="1"/>
    <s v="Abuja, FCT"/>
    <x v="5"/>
    <s v="Remi Chukwu"/>
    <s v="08116396334"/>
    <x v="0"/>
    <s v="iPhone 14"/>
    <n v="14"/>
    <n v="20628"/>
    <n v="288792"/>
    <n v="20"/>
    <n v="0.2"/>
    <n v="231033.60000000001"/>
    <x v="3"/>
    <n v="2"/>
    <x v="1"/>
    <n v="163"/>
    <n v="1309937"/>
  </r>
  <r>
    <s v="ZM-ABU-2024-0702"/>
    <x v="389"/>
    <x v="1"/>
    <s v="Abuja, FCT"/>
    <x v="4"/>
    <s v="Nneka Ibe"/>
    <s v="08156353923"/>
    <x v="3"/>
    <s v="Ladies Gown"/>
    <n v="8"/>
    <n v="16023"/>
    <n v="128184"/>
    <n v="15"/>
    <n v="0.15"/>
    <n v="108956.4"/>
    <x v="2"/>
    <n v="3"/>
    <x v="0"/>
    <n v="100"/>
    <n v="339514"/>
  </r>
  <r>
    <s v="ZM-ABU-2023-0491"/>
    <x v="156"/>
    <x v="1"/>
    <s v="Abuja, FCT"/>
    <x v="4"/>
    <s v="Nkechi Adeyemi"/>
    <s v="07053732271"/>
    <x v="1"/>
    <s v="Tomato Paste 800g"/>
    <n v="9"/>
    <n v="19980"/>
    <n v="179820"/>
    <n v="15"/>
    <n v="0.15"/>
    <n v="152847"/>
    <x v="4"/>
    <n v="2"/>
    <x v="0"/>
    <n v="6"/>
    <n v="670990"/>
  </r>
  <r>
    <s v="ZM-ABU-2023-0575"/>
    <x v="156"/>
    <x v="1"/>
    <s v="Abuja, FCT"/>
    <x v="4"/>
    <s v="Bola Musa"/>
    <s v="N/A"/>
    <x v="0"/>
    <s v="Wireless Earbuds"/>
    <n v="18"/>
    <n v="334218"/>
    <n v="6015924"/>
    <n v="10"/>
    <n v="0.1"/>
    <n v="5414331.5999999996"/>
    <x v="3"/>
    <n v="5"/>
    <x v="1"/>
    <n v="88"/>
    <n v="1309937"/>
  </r>
  <r>
    <s v="ZM-ABU-2024-0200"/>
    <x v="446"/>
    <x v="1"/>
    <s v="Abuja, FCT"/>
    <x v="3"/>
    <s v="Ibrahim Osei"/>
    <s v="N/A"/>
    <x v="0"/>
    <s v="Samsung TV 43&quot;"/>
    <n v="2"/>
    <n v="333133"/>
    <n v="666266"/>
    <s v="N/A"/>
    <n v="0"/>
    <n v="666266"/>
    <x v="3"/>
    <n v="3"/>
    <x v="1"/>
    <n v="94"/>
    <n v="1309937"/>
  </r>
  <r>
    <s v="ZM-ABU-2024-0480"/>
    <x v="446"/>
    <x v="1"/>
    <s v="Abuja, FCT"/>
    <x v="3"/>
    <s v="Musa Nwachukwu"/>
    <s v="N/A"/>
    <x v="3"/>
    <s v="Jeans Trousers"/>
    <n v="2"/>
    <n v="12409"/>
    <n v="24818"/>
    <n v="20"/>
    <n v="0.2"/>
    <n v="19854.400000000001"/>
    <x v="0"/>
    <n v="3"/>
    <x v="0"/>
    <n v="155"/>
    <n v="339514"/>
  </r>
  <r>
    <s v="ZM-ABU-2024-0948"/>
    <x v="168"/>
    <x v="1"/>
    <s v="Abuja, FCT"/>
    <x v="3"/>
    <s v="Zainab Yusuf"/>
    <s v="09038285372"/>
    <x v="0"/>
    <s v="iPhone 14"/>
    <n v="7"/>
    <n v="101937"/>
    <n v="713559"/>
    <n v="0"/>
    <n v="0"/>
    <n v="713559"/>
    <x v="3"/>
    <n v="5"/>
    <x v="0"/>
    <n v="190"/>
    <n v="1309937"/>
  </r>
  <r>
    <s v="ZM-ABU-2024-0422"/>
    <x v="147"/>
    <x v="1"/>
    <s v="Abuja, FCT"/>
    <x v="5"/>
    <s v="Damilola Aliyu"/>
    <s v="07049250815"/>
    <x v="2"/>
    <s v="Dudu-Osun Soap"/>
    <n v="16"/>
    <n v="8903"/>
    <n v="142448"/>
    <s v="N/A"/>
    <n v="0"/>
    <n v="142448"/>
    <x v="4"/>
    <n v="4"/>
    <x v="1"/>
    <n v="40"/>
    <n v="353716"/>
  </r>
  <r>
    <s v="ZM-ABU-2024-0318"/>
    <x v="147"/>
    <x v="1"/>
    <s v="Abuja, FCT"/>
    <x v="3"/>
    <s v="Halima Aliyu"/>
    <s v="07032001865"/>
    <x v="0"/>
    <s v="Samsung TV 43&quot;"/>
    <n v="3"/>
    <n v="164903"/>
    <n v="494709"/>
    <n v="0"/>
    <n v="0"/>
    <n v="494709"/>
    <x v="0"/>
    <n v="5"/>
    <x v="1"/>
    <n v="90"/>
    <n v="1309937"/>
  </r>
  <r>
    <s v="ZM-ABU-2023-0155"/>
    <x v="147"/>
    <x v="1"/>
    <s v="Abuja, FCT"/>
    <x v="3"/>
    <s v="Chidi Chukwu"/>
    <s v="08143873135"/>
    <x v="4"/>
    <s v="Chest Freezer 200L"/>
    <n v="11"/>
    <n v="41482"/>
    <n v="456302"/>
    <n v="0"/>
    <n v="0"/>
    <n v="456302"/>
    <x v="3"/>
    <n v="3"/>
    <x v="1"/>
    <n v="99"/>
    <n v="647779"/>
  </r>
  <r>
    <s v="ZM-ABU-2023-0101"/>
    <x v="256"/>
    <x v="1"/>
    <s v="Abuja, FCT"/>
    <x v="3"/>
    <s v="Olu Nwachukwu"/>
    <s v="08059643306"/>
    <x v="3"/>
    <s v="Ladies Gown"/>
    <n v="18"/>
    <n v="23921"/>
    <n v="430578"/>
    <n v="15"/>
    <n v="0.15"/>
    <n v="365991.3"/>
    <x v="3"/>
    <n v="1"/>
    <x v="1"/>
    <n v="19"/>
    <n v="339514"/>
  </r>
  <r>
    <s v="ZM-ABU-2024-0110"/>
    <x v="256"/>
    <x v="1"/>
    <s v="Abuja, FCT"/>
    <x v="5"/>
    <s v="Musa Adeyemi"/>
    <s v="09126216350"/>
    <x v="1"/>
    <s v="Tomato Paste 800g"/>
    <n v="4"/>
    <n v="11353"/>
    <n v="45412"/>
    <n v="5"/>
    <n v="0.05"/>
    <n v="43141.4"/>
    <x v="4"/>
    <n v="5"/>
    <x v="1"/>
    <n v="77"/>
    <n v="670990"/>
  </r>
  <r>
    <s v="ZM-ABU-2023-0715"/>
    <x v="256"/>
    <x v="1"/>
    <s v="Abuja, FCT"/>
    <x v="5"/>
    <s v="Femi Garba"/>
    <s v="08112581019"/>
    <x v="1"/>
    <s v="Tomato Paste 800g"/>
    <n v="16"/>
    <n v="21735"/>
    <n v="347760"/>
    <s v="N/A"/>
    <n v="0"/>
    <n v="347760"/>
    <x v="1"/>
    <s v="N/A"/>
    <x v="1"/>
    <n v="13"/>
    <n v="670990"/>
  </r>
  <r>
    <s v="ZM-ABU-2023-0983"/>
    <x v="256"/>
    <x v="1"/>
    <s v="Abuja, FCT"/>
    <x v="5"/>
    <s v="Chidi Aliyu"/>
    <s v="N/A"/>
    <x v="3"/>
    <s v="Corporate Shirt"/>
    <n v="20"/>
    <n v="21275"/>
    <n v="425500"/>
    <n v="0"/>
    <n v="0"/>
    <n v="425500"/>
    <x v="4"/>
    <n v="5"/>
    <x v="1"/>
    <n v="107"/>
    <n v="339514"/>
  </r>
  <r>
    <s v="ZM-ABU-2024-0086"/>
    <x v="426"/>
    <x v="1"/>
    <s v="Abuja, FCT"/>
    <x v="3"/>
    <s v="Yetunde Abubakar"/>
    <s v="07064183721"/>
    <x v="3"/>
    <s v="Men's Agbada"/>
    <n v="5"/>
    <n v="32981"/>
    <n v="164905"/>
    <s v="N/A"/>
    <n v="0"/>
    <n v="164905"/>
    <x v="3"/>
    <n v="5"/>
    <x v="0"/>
    <n v="148"/>
    <n v="339514"/>
  </r>
  <r>
    <s v="ZM-ABU-2024-0012"/>
    <x v="426"/>
    <x v="1"/>
    <s v="Abuja, FCT"/>
    <x v="3"/>
    <s v="Ifeanyi Nwachukwu"/>
    <s v="N/A"/>
    <x v="0"/>
    <s v="Wireless Earbuds"/>
    <n v="19"/>
    <n v="37795"/>
    <n v="718105"/>
    <n v="0"/>
    <n v="0"/>
    <n v="718105"/>
    <x v="4"/>
    <s v="N/A"/>
    <x v="1"/>
    <n v="181"/>
    <n v="1309937"/>
  </r>
  <r>
    <s v="ZM-ABU-2023-1013"/>
    <x v="426"/>
    <x v="1"/>
    <s v="Abuja, FCT"/>
    <x v="5"/>
    <s v="Kemi Suleiman"/>
    <s v="08150986450"/>
    <x v="0"/>
    <s v="Samsung TV 43&quot;"/>
    <n v="13"/>
    <n v="119460"/>
    <n v="1552980"/>
    <n v="20"/>
    <n v="0.2"/>
    <n v="1242384"/>
    <x v="3"/>
    <n v="3"/>
    <x v="1"/>
    <n v="97"/>
    <n v="1309937"/>
  </r>
  <r>
    <s v="ZM-ABU-2023-0139"/>
    <x v="426"/>
    <x v="1"/>
    <s v="Abuja, FCT"/>
    <x v="5"/>
    <s v="Musa Suleiman"/>
    <s v="07014004669"/>
    <x v="1"/>
    <s v="Rice 25kg"/>
    <n v="19"/>
    <n v="17933"/>
    <n v="340727"/>
    <n v="0"/>
    <n v="0"/>
    <n v="340727"/>
    <x v="3"/>
    <n v="5"/>
    <x v="0"/>
    <n v="89"/>
    <n v="670990"/>
  </r>
  <r>
    <s v="ZM-ABU-2023-0387"/>
    <x v="436"/>
    <x v="1"/>
    <s v="Abuja, FCT"/>
    <x v="3"/>
    <s v="Ngozi Ojo"/>
    <s v="09177552125"/>
    <x v="0"/>
    <s v="DSTV Decoder"/>
    <n v="10"/>
    <n v="95671"/>
    <n v="956710"/>
    <n v="5"/>
    <n v="0.05"/>
    <n v="908874.5"/>
    <x v="4"/>
    <n v="1"/>
    <x v="1"/>
    <n v="49"/>
    <n v="1309937"/>
  </r>
  <r>
    <s v="ZM-ABU-2023-0053"/>
    <x v="25"/>
    <x v="1"/>
    <s v="Abuja, FCT"/>
    <x v="3"/>
    <s v="Adaeze Nwachukwu"/>
    <s v="N/A"/>
    <x v="1"/>
    <s v="Cooking Oil 5L"/>
    <n v="9"/>
    <n v="19968"/>
    <n v="179712"/>
    <n v="0"/>
    <n v="0"/>
    <n v="179712"/>
    <x v="4"/>
    <n v="5"/>
    <x v="1"/>
    <n v="37"/>
    <n v="670990"/>
  </r>
  <r>
    <s v="ZM-ABU-2024-0278"/>
    <x v="25"/>
    <x v="1"/>
    <s v="Abuja, FCT"/>
    <x v="3"/>
    <s v="Ngozi Osei"/>
    <s v="08130200353"/>
    <x v="0"/>
    <s v="Samsung TV 43&quot;"/>
    <n v="13"/>
    <n v="191465"/>
    <n v="2489045"/>
    <n v="20"/>
    <n v="0.2"/>
    <n v="1991236"/>
    <x v="4"/>
    <s v="N/A"/>
    <x v="1"/>
    <n v="187"/>
    <n v="1309937"/>
  </r>
  <r>
    <s v="ZM-ABU-2024-0922"/>
    <x v="25"/>
    <x v="1"/>
    <s v="Abuja, FCT"/>
    <x v="5"/>
    <s v="Bola Ojo"/>
    <s v="08089522630"/>
    <x v="1"/>
    <s v="Rice 25kg"/>
    <n v="5"/>
    <n v="15347"/>
    <n v="76735"/>
    <n v="20"/>
    <n v="0.2"/>
    <n v="61388"/>
    <x v="4"/>
    <n v="2"/>
    <x v="1"/>
    <n v="161"/>
    <n v="670990"/>
  </r>
  <r>
    <s v="ZM-ABU-2023-0781"/>
    <x v="479"/>
    <x v="1"/>
    <s v="Abuja, FCT"/>
    <x v="3"/>
    <s v="Hakeem Bello"/>
    <s v="08054311862"/>
    <x v="0"/>
    <s v="iPhone 14"/>
    <n v="11"/>
    <n v="231821"/>
    <n v="2550031"/>
    <s v="N/A"/>
    <n v="0"/>
    <n v="2550031"/>
    <x v="2"/>
    <n v="4"/>
    <x v="0"/>
    <n v="194"/>
    <n v="1309937"/>
  </r>
  <r>
    <s v="ZM-ABU-2024-0974"/>
    <x v="492"/>
    <x v="1"/>
    <s v="Abuja, FCT"/>
    <x v="4"/>
    <s v="Zainab Adeleke"/>
    <s v="08179411548"/>
    <x v="3"/>
    <s v="Men's Agbada"/>
    <n v="7"/>
    <n v="8652"/>
    <n v="60564"/>
    <n v="0"/>
    <n v="0"/>
    <n v="60564"/>
    <x v="2"/>
    <n v="2"/>
    <x v="0"/>
    <n v="75"/>
    <n v="339514"/>
  </r>
  <r>
    <s v="ZM-ABU-2023-0981"/>
    <x v="396"/>
    <x v="1"/>
    <s v="Abuja, FCT"/>
    <x v="5"/>
    <s v="Adaeze Musa"/>
    <s v="N/A"/>
    <x v="2"/>
    <s v="Hair Relaxer Kit"/>
    <n v="5"/>
    <n v="17052"/>
    <n v="85260"/>
    <n v="20"/>
    <n v="0.2"/>
    <n v="68208"/>
    <x v="2"/>
    <n v="7"/>
    <x v="1"/>
    <n v="149"/>
    <n v="353716"/>
  </r>
  <r>
    <s v="ZM-ABU-2024-0138"/>
    <x v="556"/>
    <x v="1"/>
    <s v="Abuja, FCT"/>
    <x v="4"/>
    <s v="Ngozi Adeyemi"/>
    <s v="08066665722"/>
    <x v="0"/>
    <s v="Wireless Earbuds"/>
    <n v="4"/>
    <n v="227309"/>
    <n v="909236"/>
    <n v="0"/>
    <n v="0"/>
    <n v="909236"/>
    <x v="0"/>
    <n v="5"/>
    <x v="1"/>
    <n v="65"/>
    <n v="1309937"/>
  </r>
  <r>
    <s v="ZM-ABU-2024-0306"/>
    <x v="40"/>
    <x v="1"/>
    <s v="Abuja, FCT"/>
    <x v="4"/>
    <s v="Sade Dada"/>
    <s v="08194658540"/>
    <x v="1"/>
    <s v="Semovita 5kg"/>
    <n v="9"/>
    <n v="16174"/>
    <n v="145566"/>
    <n v="20"/>
    <n v="0.2"/>
    <n v="116452.8"/>
    <x v="0"/>
    <n v="1"/>
    <x v="1"/>
    <n v="31"/>
    <n v="670990"/>
  </r>
  <r>
    <s v="ZM-ABU-2024-0626"/>
    <x v="455"/>
    <x v="1"/>
    <s v="Abuja, FCT"/>
    <x v="3"/>
    <s v="Olu Dada"/>
    <s v="N/A"/>
    <x v="4"/>
    <s v="Water Dispenser"/>
    <n v="1"/>
    <n v="150003"/>
    <n v="150003"/>
    <n v="0"/>
    <n v="0"/>
    <n v="150003"/>
    <x v="3"/>
    <n v="2"/>
    <x v="1"/>
    <n v="42"/>
    <n v="647779"/>
  </r>
  <r>
    <s v="ZM-ABU-2024-1048"/>
    <x v="557"/>
    <x v="1"/>
    <s v="Abuja, FCT"/>
    <x v="3"/>
    <s v="Olu Eze"/>
    <s v="08089721183"/>
    <x v="2"/>
    <s v="Perfume 100ml"/>
    <n v="6"/>
    <n v="5039"/>
    <n v="30234"/>
    <n v="15"/>
    <n v="0.15"/>
    <n v="25698.9"/>
    <x v="4"/>
    <n v="3"/>
    <x v="1"/>
    <n v="20"/>
    <n v="353716"/>
  </r>
  <r>
    <s v="ZM-ABU-2024-0216"/>
    <x v="558"/>
    <x v="1"/>
    <s v="Abuja, FCT"/>
    <x v="3"/>
    <s v="Aisha Eze"/>
    <s v="07048095332"/>
    <x v="1"/>
    <s v="Semovita 5kg"/>
    <n v="1"/>
    <n v="5544"/>
    <n v="5544"/>
    <n v="15"/>
    <n v="0.15"/>
    <n v="4712.3999999999996"/>
    <x v="4"/>
    <n v="3"/>
    <x v="0"/>
    <n v="21"/>
    <n v="670990"/>
  </r>
  <r>
    <s v="ZM-ABU-2023-0211"/>
    <x v="558"/>
    <x v="1"/>
    <s v="Abuja, FCT"/>
    <x v="3"/>
    <s v="Musa Ibe"/>
    <s v="09089307951"/>
    <x v="2"/>
    <s v="Hair Relaxer Kit"/>
    <n v="12"/>
    <n v="6213"/>
    <n v="74556"/>
    <n v="20"/>
    <n v="0.2"/>
    <n v="59644.800000000003"/>
    <x v="1"/>
    <n v="1"/>
    <x v="1"/>
    <n v="70"/>
    <n v="353716"/>
  </r>
  <r>
    <s v="ZM-ABU-2023-0467"/>
    <x v="357"/>
    <x v="1"/>
    <s v="Abuja, FCT"/>
    <x v="3"/>
    <s v="Amara Eze"/>
    <s v="09069096116"/>
    <x v="3"/>
    <s v="Jeans Trousers"/>
    <n v="3"/>
    <n v="6373"/>
    <n v="19119"/>
    <n v="20"/>
    <n v="0.2"/>
    <n v="15295.2"/>
    <x v="4"/>
    <n v="4"/>
    <x v="1"/>
    <n v="126"/>
    <n v="339514"/>
  </r>
  <r>
    <s v="ZM-ABU-2023-0411"/>
    <x v="357"/>
    <x v="1"/>
    <s v="Abuja, FCT"/>
    <x v="4"/>
    <s v="Aisha Suleiman"/>
    <s v="07073646155"/>
    <x v="4"/>
    <s v="Blender 1.5L"/>
    <n v="15"/>
    <n v="161292"/>
    <n v="2419380"/>
    <n v="20"/>
    <n v="0.2"/>
    <n v="1935504"/>
    <x v="3"/>
    <n v="2"/>
    <x v="1"/>
    <n v="183"/>
    <n v="647779"/>
  </r>
  <r>
    <s v="ZM-ABU-2023-0921"/>
    <x v="412"/>
    <x v="1"/>
    <s v="Abuja, FCT"/>
    <x v="3"/>
    <s v="Yetunde Aliyu"/>
    <s v="07071440563"/>
    <x v="1"/>
    <s v="Cooking Oil 5L"/>
    <n v="16"/>
    <n v="20324"/>
    <n v="325184"/>
    <n v="0"/>
    <n v="0"/>
    <n v="325184"/>
    <x v="4"/>
    <n v="4"/>
    <x v="1"/>
    <n v="151"/>
    <n v="670990"/>
  </r>
  <r>
    <s v="ZM-ABU-2024-0286"/>
    <x v="441"/>
    <x v="1"/>
    <s v="Abuja, FCT"/>
    <x v="5"/>
    <s v="Remi Adesanya"/>
    <s v="N/A"/>
    <x v="0"/>
    <s v="Samsung TV 43&quot;"/>
    <n v="14"/>
    <n v="125995"/>
    <n v="1763930"/>
    <s v="N/A"/>
    <n v="0"/>
    <n v="1763930"/>
    <x v="1"/>
    <n v="3"/>
    <x v="0"/>
    <n v="122"/>
    <n v="1309937"/>
  </r>
  <r>
    <s v="ZM-ABU-2023-0161"/>
    <x v="519"/>
    <x v="1"/>
    <s v="Abuja, FCT"/>
    <x v="5"/>
    <s v="Femi Dada"/>
    <s v="09172944417"/>
    <x v="1"/>
    <s v="Milk Powder 400g"/>
    <n v="12"/>
    <n v="23848"/>
    <n v="286176"/>
    <n v="0"/>
    <n v="0"/>
    <n v="286176"/>
    <x v="2"/>
    <n v="5"/>
    <x v="1"/>
    <n v="119"/>
    <n v="670990"/>
  </r>
  <r>
    <s v="ZM-ABU-2024-0628"/>
    <x v="519"/>
    <x v="1"/>
    <s v="Abuja, FCT"/>
    <x v="3"/>
    <s v="Yetunde Dada"/>
    <s v="08096885968"/>
    <x v="0"/>
    <s v="Samsung TV 43&quot;"/>
    <n v="2"/>
    <n v="164326"/>
    <n v="328652"/>
    <n v="5"/>
    <n v="0.05"/>
    <n v="312219.40000000002"/>
    <x v="4"/>
    <n v="2"/>
    <x v="1"/>
    <n v="33"/>
    <n v="1309937"/>
  </r>
  <r>
    <s v="ZM-ABU-2024-0116"/>
    <x v="532"/>
    <x v="1"/>
    <s v="Abuja, FCT"/>
    <x v="3"/>
    <s v="Esther Chukwu"/>
    <s v="09039887679"/>
    <x v="2"/>
    <s v="Nivea Body Lotion"/>
    <n v="20"/>
    <n v="2085"/>
    <n v="41700"/>
    <n v="15"/>
    <n v="0.15"/>
    <n v="35445"/>
    <x v="4"/>
    <n v="4"/>
    <x v="1"/>
    <n v="94"/>
    <n v="353716"/>
  </r>
  <r>
    <s v="ZM-ABU-2023-0377"/>
    <x v="354"/>
    <x v="1"/>
    <s v="Abuja, FCT"/>
    <x v="4"/>
    <s v="Musa Ibe"/>
    <s v="08073305875"/>
    <x v="1"/>
    <s v="Tomato Paste 800g"/>
    <n v="9"/>
    <n v="2468"/>
    <n v="22212"/>
    <s v="N/A"/>
    <n v="0"/>
    <n v="22212"/>
    <x v="2"/>
    <n v="3"/>
    <x v="1"/>
    <n v="122"/>
    <n v="670990"/>
  </r>
  <r>
    <s v="ZM-ABU-2024-0672"/>
    <x v="354"/>
    <x v="1"/>
    <s v="Abuja, FCT"/>
    <x v="5"/>
    <s v="Hakeem Garba"/>
    <s v="09151373090"/>
    <x v="3"/>
    <s v="Corporate Shirt"/>
    <n v="18"/>
    <n v="25266"/>
    <n v="454788"/>
    <s v="N/A"/>
    <n v="0"/>
    <n v="454788"/>
    <x v="0"/>
    <n v="5"/>
    <x v="1"/>
    <n v="68"/>
    <n v="339514"/>
  </r>
  <r>
    <s v="ZM-ABU-2024-0952"/>
    <x v="559"/>
    <x v="1"/>
    <s v="Abuja, FCT"/>
    <x v="3"/>
    <s v="Gbenga Adeleke"/>
    <s v="08190719704"/>
    <x v="1"/>
    <s v="Semovita 5kg"/>
    <n v="14"/>
    <n v="3864"/>
    <n v="54096"/>
    <n v="0"/>
    <n v="0"/>
    <n v="54096"/>
    <x v="2"/>
    <n v="2"/>
    <x v="1"/>
    <n v="153"/>
    <n v="670990"/>
  </r>
  <r>
    <s v="ZM-ABU-2023-0243"/>
    <x v="559"/>
    <x v="1"/>
    <s v="Abuja, FCT"/>
    <x v="3"/>
    <s v="Musa Adeleke"/>
    <s v="09189832858"/>
    <x v="2"/>
    <s v="Perfume 100ml"/>
    <n v="19"/>
    <n v="6070"/>
    <n v="115330"/>
    <n v="5"/>
    <n v="0.05"/>
    <n v="109563.5"/>
    <x v="2"/>
    <n v="2"/>
    <x v="0"/>
    <n v="109"/>
    <n v="353716"/>
  </r>
  <r>
    <s v="ZM-ABU-2023-0913"/>
    <x v="496"/>
    <x v="1"/>
    <s v="Abuja, FCT"/>
    <x v="5"/>
    <s v="Halima Dada"/>
    <s v="09051268659"/>
    <x v="1"/>
    <s v="Milk Powder 400g"/>
    <n v="3"/>
    <n v="9428"/>
    <n v="28284"/>
    <n v="0"/>
    <n v="0"/>
    <n v="28284"/>
    <x v="4"/>
    <n v="4"/>
    <x v="1"/>
    <n v="156"/>
    <n v="670990"/>
  </r>
  <r>
    <s v="ZM-ABU-2023-0303"/>
    <x v="496"/>
    <x v="1"/>
    <s v="Abuja, FCT"/>
    <x v="4"/>
    <s v="Sade Yusuf"/>
    <s v="09149086001"/>
    <x v="1"/>
    <s v="Tomato Paste 800g"/>
    <n v="15"/>
    <n v="9124"/>
    <n v="136860"/>
    <n v="0"/>
    <n v="0"/>
    <n v="136860"/>
    <x v="0"/>
    <n v="1"/>
    <x v="1"/>
    <n v="168"/>
    <n v="670990"/>
  </r>
  <r>
    <s v="ZM-ABU-2024-0800"/>
    <x v="283"/>
    <x v="1"/>
    <s v="Abuja, FCT"/>
    <x v="3"/>
    <s v="Esther Bello"/>
    <s v="09180175780"/>
    <x v="3"/>
    <s v="Ladies Gown"/>
    <n v="4"/>
    <n v="43984"/>
    <n v="175936"/>
    <n v="0"/>
    <n v="0"/>
    <n v="175936"/>
    <x v="2"/>
    <n v="3"/>
    <x v="1"/>
    <n v="155"/>
    <n v="339514"/>
  </r>
  <r>
    <s v="ZM-ABU-2023-0305"/>
    <x v="530"/>
    <x v="1"/>
    <s v="Abuja, FCT"/>
    <x v="3"/>
    <s v="Nkechi Abubakar"/>
    <s v="09190065964"/>
    <x v="0"/>
    <s v="Laptop HP 250"/>
    <n v="1"/>
    <n v="108727"/>
    <n v="108727"/>
    <s v="N/A"/>
    <n v="0"/>
    <n v="108727"/>
    <x v="1"/>
    <n v="4"/>
    <x v="1"/>
    <n v="117"/>
    <n v="1309937"/>
  </r>
  <r>
    <s v="ZM-ABU-2023-0423"/>
    <x v="560"/>
    <x v="1"/>
    <s v="Abuja, FCT"/>
    <x v="5"/>
    <s v="Aisha Adeyemi"/>
    <s v="07091541051"/>
    <x v="1"/>
    <s v="Sugar 2kg"/>
    <n v="9"/>
    <n v="24450"/>
    <n v="220050"/>
    <n v="20"/>
    <n v="0.2"/>
    <n v="176040"/>
    <x v="2"/>
    <n v="3"/>
    <x v="0"/>
    <n v="40"/>
    <n v="670990"/>
  </r>
  <r>
    <s v="ZM-ABU-2024-0868"/>
    <x v="560"/>
    <x v="1"/>
    <s v="Abuja, FCT"/>
    <x v="3"/>
    <s v="Nkechi Adesanya"/>
    <s v="09128402177"/>
    <x v="1"/>
    <s v="Indomie Carton"/>
    <n v="12"/>
    <n v="2760"/>
    <n v="33120"/>
    <n v="0"/>
    <n v="0"/>
    <n v="33120"/>
    <x v="4"/>
    <n v="1"/>
    <x v="0"/>
    <n v="124"/>
    <n v="670990"/>
  </r>
  <r>
    <s v="ZM-ABU-2023-0327"/>
    <x v="124"/>
    <x v="1"/>
    <s v="Abuja, FCT"/>
    <x v="3"/>
    <s v="Chidi Adeleke"/>
    <s v="08118208127"/>
    <x v="2"/>
    <s v="Foundation Kit"/>
    <n v="12"/>
    <n v="10675"/>
    <n v="128100"/>
    <n v="0"/>
    <n v="0"/>
    <n v="128100"/>
    <x v="0"/>
    <n v="5"/>
    <x v="1"/>
    <n v="120"/>
    <n v="353716"/>
  </r>
  <r>
    <s v="ZM-ABU-2023-0743"/>
    <x v="124"/>
    <x v="1"/>
    <s v="Abuja, FCT"/>
    <x v="4"/>
    <s v="Bola Dada"/>
    <s v="N/A"/>
    <x v="1"/>
    <s v="Tomato Paste 800g"/>
    <n v="16"/>
    <n v="23371"/>
    <n v="373936"/>
    <s v="N/A"/>
    <n v="0"/>
    <n v="373936"/>
    <x v="2"/>
    <n v="2"/>
    <x v="1"/>
    <n v="41"/>
    <n v="670990"/>
  </r>
  <r>
    <s v="ZM-ABU-2023-1067"/>
    <x v="278"/>
    <x v="1"/>
    <s v="Abuja, FCT"/>
    <x v="3"/>
    <s v="Kemi Abubakar"/>
    <s v="08070719544"/>
    <x v="0"/>
    <s v="Samsung TV 43&quot;"/>
    <n v="18"/>
    <n v="82114"/>
    <n v="1478052"/>
    <n v="10"/>
    <n v="0.1"/>
    <n v="1330246.8"/>
    <x v="0"/>
    <s v="N/A"/>
    <x v="1"/>
    <n v="79"/>
    <n v="1309937"/>
  </r>
  <r>
    <s v="ZM-ABU-2023-0057"/>
    <x v="278"/>
    <x v="1"/>
    <s v="Abuja, FCT"/>
    <x v="5"/>
    <s v="Chidi Bello"/>
    <s v="09114451277"/>
    <x v="3"/>
    <s v="T-Shirt Pack x3"/>
    <n v="20"/>
    <n v="11004"/>
    <n v="220080"/>
    <n v="15"/>
    <n v="0.15"/>
    <n v="187068"/>
    <x v="0"/>
    <n v="5"/>
    <x v="1"/>
    <n v="40"/>
    <n v="339514"/>
  </r>
  <r>
    <s v="ZM-ABU-2024-0288"/>
    <x v="117"/>
    <x v="1"/>
    <s v="Abuja, FCT"/>
    <x v="3"/>
    <s v="Sade Ibe"/>
    <s v="08086010158"/>
    <x v="0"/>
    <s v="Wireless Earbuds"/>
    <n v="14"/>
    <n v="186551"/>
    <n v="2611714"/>
    <n v="0"/>
    <n v="0"/>
    <n v="2611714"/>
    <x v="0"/>
    <n v="2"/>
    <x v="1"/>
    <n v="188"/>
    <n v="1309937"/>
  </r>
  <r>
    <s v="ZM-ABU-2023-0531"/>
    <x v="117"/>
    <x v="1"/>
    <s v="Abuja, FCT"/>
    <x v="5"/>
    <s v="Emeka Garba"/>
    <s v="08061361650"/>
    <x v="2"/>
    <s v="Perfume 100ml"/>
    <n v="19"/>
    <n v="17542"/>
    <n v="333298"/>
    <n v="15"/>
    <n v="0.15"/>
    <n v="283303.3"/>
    <x v="4"/>
    <n v="2"/>
    <x v="2"/>
    <n v="13"/>
    <n v="353716"/>
  </r>
  <r>
    <s v="ZM-ABU-2023-0093"/>
    <x v="113"/>
    <x v="1"/>
    <s v="Abuja, FCT"/>
    <x v="4"/>
    <s v="Sade Adesanya"/>
    <s v="07087271115"/>
    <x v="0"/>
    <s v="Wireless Earbuds"/>
    <n v="5"/>
    <n v="51754"/>
    <n v="258770"/>
    <n v="0"/>
    <n v="0"/>
    <n v="258770"/>
    <x v="0"/>
    <s v="N/A"/>
    <x v="1"/>
    <n v="110"/>
    <n v="1309937"/>
  </r>
  <r>
    <s v="ZM-ABU-2024-0472"/>
    <x v="113"/>
    <x v="1"/>
    <s v="Abuja, FCT"/>
    <x v="3"/>
    <s v="Ibrahim Osei"/>
    <s v="08080889684"/>
    <x v="3"/>
    <s v="Ladies Gown"/>
    <n v="8"/>
    <n v="31380"/>
    <n v="251040"/>
    <n v="0"/>
    <n v="0"/>
    <n v="251040"/>
    <x v="3"/>
    <n v="5"/>
    <x v="1"/>
    <n v="25"/>
    <n v="339514"/>
  </r>
  <r>
    <s v="ZM-ABU-2023-0559"/>
    <x v="531"/>
    <x v="1"/>
    <s v="Abuja, FCT"/>
    <x v="4"/>
    <s v="Tobi Ibe"/>
    <s v="N/A"/>
    <x v="1"/>
    <s v="Indomie Carton"/>
    <n v="15"/>
    <n v="13321"/>
    <n v="199815"/>
    <n v="20"/>
    <n v="0.2"/>
    <n v="159852"/>
    <x v="0"/>
    <n v="2"/>
    <x v="1"/>
    <n v="78"/>
    <n v="670990"/>
  </r>
  <r>
    <s v="ZM-ABU-2024-0492"/>
    <x v="401"/>
    <x v="1"/>
    <s v="Abuja, FCT"/>
    <x v="3"/>
    <s v="Aisha Bello"/>
    <s v="N/A"/>
    <x v="0"/>
    <s v="Wireless Earbuds"/>
    <n v="3"/>
    <n v="148611"/>
    <n v="445833"/>
    <n v="5"/>
    <n v="0.05"/>
    <n v="423541.35"/>
    <x v="0"/>
    <s v="N/A"/>
    <x v="2"/>
    <n v="74"/>
    <n v="1309937"/>
  </r>
  <r>
    <s v="ZM-ABU-2023-0345"/>
    <x v="401"/>
    <x v="1"/>
    <s v="Abuja, FCT"/>
    <x v="5"/>
    <s v="Olu Adeleke"/>
    <s v="07019910236"/>
    <x v="0"/>
    <s v="Samsung TV 43&quot;"/>
    <n v="9"/>
    <n v="322810"/>
    <n v="2905290"/>
    <n v="0"/>
    <n v="0"/>
    <n v="2905290"/>
    <x v="2"/>
    <n v="4"/>
    <x v="0"/>
    <n v="42"/>
    <n v="1309937"/>
  </r>
  <r>
    <s v="ZM-ABU-2023-0371"/>
    <x v="46"/>
    <x v="1"/>
    <s v="Abuja, FCT"/>
    <x v="3"/>
    <s v="Nneka Adelaja"/>
    <s v="08129797293"/>
    <x v="1"/>
    <s v="Tomato Paste 800g"/>
    <n v="12"/>
    <n v="7322"/>
    <n v="87864"/>
    <n v="20"/>
    <n v="0.2"/>
    <n v="70291.199999999997"/>
    <x v="2"/>
    <n v="1"/>
    <x v="1"/>
    <n v="17"/>
    <n v="670990"/>
  </r>
  <r>
    <s v="ZM-ABU-2024-0158"/>
    <x v="46"/>
    <x v="1"/>
    <s v="Abuja, FCT"/>
    <x v="5"/>
    <s v="Amara Adelaja"/>
    <s v="08075953095"/>
    <x v="3"/>
    <s v="Ladies Gown"/>
    <n v="7"/>
    <n v="4351"/>
    <n v="30457"/>
    <n v="10"/>
    <n v="0.1"/>
    <n v="27411.3"/>
    <x v="0"/>
    <s v="N/A"/>
    <x v="1"/>
    <n v="156"/>
    <n v="339514"/>
  </r>
  <r>
    <s v="ZM-ABU-2023-0971"/>
    <x v="239"/>
    <x v="1"/>
    <s v="Abuja, FCT"/>
    <x v="4"/>
    <s v="Sade Chukwu"/>
    <s v="08074271833"/>
    <x v="1"/>
    <s v="Indomie Carton"/>
    <n v="7"/>
    <n v="23933"/>
    <n v="167531"/>
    <n v="0"/>
    <n v="0"/>
    <n v="167531"/>
    <x v="4"/>
    <n v="5"/>
    <x v="0"/>
    <n v="25"/>
    <n v="670990"/>
  </r>
  <r>
    <s v="ZM-ABU-2024-0218"/>
    <x v="94"/>
    <x v="1"/>
    <s v="Abuja, FCT"/>
    <x v="3"/>
    <s v="Chiamaka Eze"/>
    <s v="08075445168"/>
    <x v="0"/>
    <s v="Bluetooth Speaker"/>
    <n v="3"/>
    <n v="215786"/>
    <n v="647358"/>
    <s v="N/A"/>
    <n v="0"/>
    <n v="647358"/>
    <x v="4"/>
    <n v="2"/>
    <x v="1"/>
    <n v="187"/>
    <n v="1309937"/>
  </r>
  <r>
    <s v="ZM-ABU-2024-0572"/>
    <x v="94"/>
    <x v="1"/>
    <s v="Abuja, FCT"/>
    <x v="5"/>
    <s v="Sade Okafor"/>
    <s v="07068010091"/>
    <x v="4"/>
    <s v="Gas Cooker 4-burner"/>
    <n v="20"/>
    <n v="98142"/>
    <n v="1962840"/>
    <n v="0"/>
    <n v="0"/>
    <n v="1962840"/>
    <x v="0"/>
    <n v="4"/>
    <x v="0"/>
    <n v="23"/>
    <n v="647779"/>
  </r>
  <r>
    <s v="ZM-ABU-2024-0078"/>
    <x v="365"/>
    <x v="1"/>
    <s v="Abuja, FCT"/>
    <x v="5"/>
    <s v="Gbenga Adelaja"/>
    <s v="07092336235"/>
    <x v="4"/>
    <s v="Blender 1.5L"/>
    <n v="19"/>
    <n v="152733"/>
    <n v="2901927"/>
    <s v="N/A"/>
    <n v="0"/>
    <n v="2901927"/>
    <x v="3"/>
    <n v="1"/>
    <x v="0"/>
    <n v="62"/>
    <n v="647779"/>
  </r>
  <r>
    <s v="ZM-ABU-2024-0714"/>
    <x v="366"/>
    <x v="1"/>
    <s v="Abuja, FCT"/>
    <x v="4"/>
    <s v="Halima Garba"/>
    <s v="07054396042"/>
    <x v="0"/>
    <s v="iPhone 14"/>
    <n v="13"/>
    <n v="238542"/>
    <n v="3101046"/>
    <n v="15"/>
    <n v="0.15"/>
    <n v="2635889.1"/>
    <x v="4"/>
    <n v="3"/>
    <x v="0"/>
    <n v="21"/>
    <n v="1309937"/>
  </r>
  <r>
    <s v="ZM-ABU-2023-1083"/>
    <x v="246"/>
    <x v="1"/>
    <s v="Abuja, FCT"/>
    <x v="5"/>
    <s v="Fatima Bello"/>
    <s v="08085951026"/>
    <x v="3"/>
    <s v="Corporate Shirt"/>
    <n v="6"/>
    <n v="6094"/>
    <n v="36564"/>
    <n v="0"/>
    <n v="0"/>
    <n v="36564"/>
    <x v="3"/>
    <n v="1"/>
    <x v="1"/>
    <n v="51"/>
    <n v="339514"/>
  </r>
  <r>
    <s v="ZM-ABU-2023-0947"/>
    <x v="246"/>
    <x v="1"/>
    <s v="Abuja, FCT"/>
    <x v="3"/>
    <s v="Gbenga Adelaja"/>
    <s v="09186696438"/>
    <x v="2"/>
    <s v="Lip Balm Set"/>
    <n v="17"/>
    <n v="10315"/>
    <n v="175355"/>
    <n v="15"/>
    <n v="0.15"/>
    <n v="149051.75"/>
    <x v="2"/>
    <n v="1"/>
    <x v="1"/>
    <n v="2"/>
    <n v="353716"/>
  </r>
  <r>
    <s v="ZM-ABU-2023-0945"/>
    <x v="246"/>
    <x v="1"/>
    <s v="Abuja, FCT"/>
    <x v="5"/>
    <s v="Kemi Abubakar"/>
    <s v="08162780352"/>
    <x v="2"/>
    <s v="Hair Relaxer Kit"/>
    <n v="12"/>
    <n v="2131"/>
    <n v="25572"/>
    <n v="5"/>
    <n v="0.05"/>
    <n v="24293.4"/>
    <x v="4"/>
    <n v="3"/>
    <x v="1"/>
    <n v="116"/>
    <n v="353716"/>
  </r>
  <r>
    <s v="ZM-ABU-2023-0339"/>
    <x v="246"/>
    <x v="1"/>
    <s v="Abuja, FCT"/>
    <x v="3"/>
    <s v="Kemi Garba"/>
    <s v="08011339690"/>
    <x v="1"/>
    <s v="Tomato Paste 800g"/>
    <n v="13"/>
    <n v="5036"/>
    <n v="65468"/>
    <n v="15"/>
    <n v="0.15"/>
    <n v="55647.8"/>
    <x v="1"/>
    <n v="5"/>
    <x v="0"/>
    <n v="57"/>
    <n v="670990"/>
  </r>
  <r>
    <s v="ZM-ABU-2024-0822"/>
    <x v="561"/>
    <x v="1"/>
    <s v="Abuja, FCT"/>
    <x v="3"/>
    <s v="Bola Adelaja"/>
    <s v="09043477660"/>
    <x v="1"/>
    <s v="Rice 25kg"/>
    <n v="3"/>
    <n v="21397"/>
    <n v="64191"/>
    <n v="5"/>
    <n v="0.05"/>
    <n v="60981.45"/>
    <x v="4"/>
    <n v="1"/>
    <x v="0"/>
    <n v="72"/>
    <n v="670990"/>
  </r>
  <r>
    <s v="ZM-ABU-2023-0079"/>
    <x v="561"/>
    <x v="1"/>
    <s v="Abuja, FCT"/>
    <x v="5"/>
    <s v="Tobi Aliyu"/>
    <s v="08032493148"/>
    <x v="2"/>
    <s v="Lip Balm Set"/>
    <n v="6"/>
    <n v="13305"/>
    <n v="79830"/>
    <n v="0"/>
    <n v="0"/>
    <n v="79830"/>
    <x v="1"/>
    <n v="5"/>
    <x v="1"/>
    <n v="138"/>
    <n v="353716"/>
  </r>
  <r>
    <s v="ZM-ABU-2023-0987"/>
    <x v="353"/>
    <x v="1"/>
    <s v="Abuja, FCT"/>
    <x v="3"/>
    <s v="Fatima Chukwu"/>
    <s v="08051561372"/>
    <x v="2"/>
    <s v="Perfume 100ml"/>
    <n v="6"/>
    <n v="10979"/>
    <n v="65874"/>
    <n v="20"/>
    <n v="0.2"/>
    <n v="52699.199999999997"/>
    <x v="3"/>
    <n v="3"/>
    <x v="1"/>
    <n v="47"/>
    <n v="353716"/>
  </r>
  <r>
    <s v="ZM-ABU-2024-1098"/>
    <x v="489"/>
    <x v="1"/>
    <s v="Abuja, FCT"/>
    <x v="5"/>
    <s v="Ngozi Obi"/>
    <s v="N/A"/>
    <x v="1"/>
    <s v="Rice 25kg"/>
    <n v="18"/>
    <n v="9663"/>
    <n v="173934"/>
    <n v="0"/>
    <n v="0"/>
    <n v="173934"/>
    <x v="4"/>
    <n v="4"/>
    <x v="1"/>
    <n v="141"/>
    <n v="670990"/>
  </r>
  <r>
    <s v="ZM-ABU-2023-0973"/>
    <x v="489"/>
    <x v="1"/>
    <s v="Abuja, FCT"/>
    <x v="3"/>
    <s v="Chidi Garba"/>
    <s v="09080957758"/>
    <x v="2"/>
    <s v="Perfume 100ml"/>
    <n v="9"/>
    <n v="3737"/>
    <n v="33633"/>
    <s v="N/A"/>
    <n v="0"/>
    <n v="33633"/>
    <x v="4"/>
    <n v="2"/>
    <x v="1"/>
    <n v="113"/>
    <n v="353716"/>
  </r>
  <r>
    <s v="ZM-ABU-2024-0764"/>
    <x v="538"/>
    <x v="1"/>
    <s v="Abuja, FCT"/>
    <x v="3"/>
    <s v="Olu Okafor"/>
    <s v="09128534556"/>
    <x v="3"/>
    <s v="T-Shirt Pack x3"/>
    <n v="16"/>
    <n v="11815"/>
    <n v="189040"/>
    <n v="0"/>
    <n v="0"/>
    <n v="189040"/>
    <x v="4"/>
    <n v="5"/>
    <x v="0"/>
    <n v="178"/>
    <n v="339514"/>
  </r>
  <r>
    <s v="ZM-ABU-2024-1032"/>
    <x v="538"/>
    <x v="1"/>
    <s v="Abuja, FCT"/>
    <x v="4"/>
    <s v="Aisha Aliyu"/>
    <s v="08070952253"/>
    <x v="0"/>
    <s v="DSTV Decoder"/>
    <n v="18"/>
    <n v="164562"/>
    <n v="2962116"/>
    <n v="15"/>
    <n v="0.15"/>
    <n v="2517798.6"/>
    <x v="1"/>
    <n v="5"/>
    <x v="0"/>
    <n v="149"/>
    <n v="1309937"/>
  </r>
  <r>
    <s v="ZM-ABU-2024-1070"/>
    <x v="538"/>
    <x v="1"/>
    <s v="Abuja, FCT"/>
    <x v="4"/>
    <s v="Ibrahim Ibe"/>
    <s v="08159348819"/>
    <x v="1"/>
    <s v="Semovita 5kg"/>
    <n v="4"/>
    <n v="19396"/>
    <n v="77584"/>
    <n v="0"/>
    <n v="0"/>
    <n v="77584"/>
    <x v="2"/>
    <n v="5"/>
    <x v="1"/>
    <n v="178"/>
    <n v="670990"/>
  </r>
  <r>
    <s v="ZM-ABU-2024-1054"/>
    <x v="538"/>
    <x v="1"/>
    <s v="Abuja, FCT"/>
    <x v="3"/>
    <s v="Fatima Adesanya"/>
    <s v="07093761486"/>
    <x v="3"/>
    <s v="Men's Agbada"/>
    <n v="16"/>
    <n v="20913"/>
    <n v="334608"/>
    <n v="5"/>
    <n v="0.05"/>
    <n v="317877.59999999998"/>
    <x v="3"/>
    <n v="4"/>
    <x v="1"/>
    <n v="28"/>
    <n v="339514"/>
  </r>
  <r>
    <s v="ZM-ABU-2024-0724"/>
    <x v="417"/>
    <x v="1"/>
    <s v="Abuja, FCT"/>
    <x v="3"/>
    <s v="Musa Osei"/>
    <s v="08089185858"/>
    <x v="4"/>
    <s v="Water Dispenser"/>
    <n v="13"/>
    <n v="56276"/>
    <n v="731588"/>
    <s v="N/A"/>
    <n v="0"/>
    <n v="731588"/>
    <x v="4"/>
    <n v="6"/>
    <x v="0"/>
    <n v="97"/>
    <n v="647779"/>
  </r>
  <r>
    <s v="ZM-ABU-2023-0709"/>
    <x v="562"/>
    <x v="1"/>
    <s v="Abuja, FCT"/>
    <x v="4"/>
    <s v="Esther Abubakar"/>
    <s v="08039128850"/>
    <x v="1"/>
    <s v="Cooking Oil 5L"/>
    <n v="17"/>
    <n v="16432"/>
    <n v="279344"/>
    <s v="N/A"/>
    <n v="0"/>
    <n v="279344"/>
    <x v="1"/>
    <n v="1"/>
    <x v="1"/>
    <n v="133"/>
    <n v="670990"/>
  </r>
  <r>
    <s v="ZM-ABU-2024-0740"/>
    <x v="562"/>
    <x v="1"/>
    <s v="Abuja, FCT"/>
    <x v="3"/>
    <s v="Emeka Adeyemi"/>
    <s v="08086392065"/>
    <x v="1"/>
    <s v="Tomato Paste 800g"/>
    <n v="14"/>
    <n v="5441"/>
    <n v="76174"/>
    <n v="0"/>
    <n v="0"/>
    <n v="76174"/>
    <x v="3"/>
    <n v="4"/>
    <x v="1"/>
    <n v="100"/>
    <n v="670990"/>
  </r>
  <r>
    <s v="ZM-ABU-2023-0417"/>
    <x v="562"/>
    <x v="1"/>
    <s v="Abuja, FCT"/>
    <x v="5"/>
    <s v="Chidi Ibe"/>
    <s v="07065338281"/>
    <x v="3"/>
    <s v="Ankara Fabric 6yds"/>
    <n v="9"/>
    <n v="9404"/>
    <n v="84636"/>
    <n v="0"/>
    <n v="0"/>
    <n v="84636"/>
    <x v="0"/>
    <n v="2"/>
    <x v="0"/>
    <n v="89"/>
    <n v="339514"/>
  </r>
  <r>
    <s v="ZM-ABU-2023-0787"/>
    <x v="562"/>
    <x v="1"/>
    <s v="Abuja, FCT"/>
    <x v="4"/>
    <s v="Halima Musa"/>
    <s v="08099227066"/>
    <x v="2"/>
    <s v="Nivea Body Lotion"/>
    <n v="19"/>
    <n v="2844"/>
    <n v="54036"/>
    <n v="0"/>
    <n v="0"/>
    <n v="54036"/>
    <x v="0"/>
    <n v="4"/>
    <x v="1"/>
    <n v="199"/>
    <n v="353716"/>
  </r>
  <r>
    <s v="ZM-ABU-2024-0354"/>
    <x v="470"/>
    <x v="1"/>
    <s v="Abuja, FCT"/>
    <x v="3"/>
    <s v="Emeka Adesanya"/>
    <s v="N/A"/>
    <x v="3"/>
    <s v="Corporate Shirt"/>
    <n v="19"/>
    <n v="15390"/>
    <n v="292410"/>
    <n v="0"/>
    <n v="0"/>
    <n v="292410"/>
    <x v="4"/>
    <s v="N/A"/>
    <x v="1"/>
    <n v="35"/>
    <n v="339514"/>
  </r>
  <r>
    <s v="ZM-ABU-2023-0899"/>
    <x v="470"/>
    <x v="1"/>
    <s v="Abuja, FCT"/>
    <x v="3"/>
    <s v="Chiamaka Ibe"/>
    <s v="08146756756"/>
    <x v="0"/>
    <s v="DSTV Decoder"/>
    <n v="9"/>
    <n v="322642"/>
    <n v="2903778"/>
    <n v="20"/>
    <n v="0.2"/>
    <n v="2323022.4"/>
    <x v="4"/>
    <n v="4"/>
    <x v="0"/>
    <n v="81"/>
    <n v="1309937"/>
  </r>
  <r>
    <s v="ZM-ABU-2023-0197"/>
    <x v="470"/>
    <x v="1"/>
    <s v="Abuja, FCT"/>
    <x v="4"/>
    <s v="Olu Okafor"/>
    <s v="07055415535"/>
    <x v="3"/>
    <s v="T-Shirt Pack x3"/>
    <n v="15"/>
    <n v="19356"/>
    <n v="290340"/>
    <n v="5"/>
    <n v="0.05"/>
    <n v="275823"/>
    <x v="1"/>
    <n v="1"/>
    <x v="0"/>
    <n v="175"/>
    <n v="339514"/>
  </r>
  <r>
    <s v="ZM-ABU-2023-0545"/>
    <x v="470"/>
    <x v="1"/>
    <s v="Abuja, FCT"/>
    <x v="3"/>
    <s v="Musa Adelaja"/>
    <s v="07020630331"/>
    <x v="4"/>
    <s v="Microwave 20L"/>
    <n v="19"/>
    <n v="72768"/>
    <n v="1382592"/>
    <n v="15"/>
    <n v="0.15"/>
    <n v="1175203.2"/>
    <x v="0"/>
    <s v="N/A"/>
    <x v="1"/>
    <n v="109"/>
    <n v="647779"/>
  </r>
  <r>
    <s v="ZM-ABU-2023-0839"/>
    <x v="75"/>
    <x v="1"/>
    <s v="Abuja, FCT"/>
    <x v="4"/>
    <s v="Nkechi Nwachukwu"/>
    <s v="09185688265"/>
    <x v="2"/>
    <s v="Lip Balm Set"/>
    <n v="3"/>
    <n v="9656"/>
    <n v="28968"/>
    <n v="0"/>
    <n v="0"/>
    <n v="28968"/>
    <x v="3"/>
    <n v="1"/>
    <x v="1"/>
    <n v="51"/>
    <n v="353716"/>
  </r>
  <r>
    <s v="ZM-ABU-2024-1080"/>
    <x v="75"/>
    <x v="1"/>
    <s v="Abuja, FCT"/>
    <x v="5"/>
    <s v="Emeka Adelaja"/>
    <s v="08021254803"/>
    <x v="2"/>
    <s v="Foundation Kit"/>
    <n v="7"/>
    <n v="8540"/>
    <n v="59780"/>
    <s v="N/A"/>
    <n v="0"/>
    <n v="59780"/>
    <x v="4"/>
    <s v="N/A"/>
    <x v="0"/>
    <n v="30"/>
    <n v="353716"/>
  </r>
  <r>
    <s v="ZM-ABU-2023-0723"/>
    <x v="308"/>
    <x v="1"/>
    <s v="Abuja, FCT"/>
    <x v="5"/>
    <s v="Uche Garba"/>
    <s v="N/A"/>
    <x v="3"/>
    <s v="Ankara Fabric 6yds"/>
    <n v="8"/>
    <n v="30043"/>
    <n v="240344"/>
    <n v="15"/>
    <n v="0.15"/>
    <n v="204292.4"/>
    <x v="4"/>
    <n v="3"/>
    <x v="1"/>
    <n v="102"/>
    <n v="339514"/>
  </r>
  <r>
    <s v="ZM-ABU-2024-0102"/>
    <x v="308"/>
    <x v="1"/>
    <s v="Abuja, FCT"/>
    <x v="3"/>
    <s v="Sade Yusuf"/>
    <s v="07044655604"/>
    <x v="3"/>
    <s v="Corporate Shirt"/>
    <n v="13"/>
    <n v="28388"/>
    <n v="369044"/>
    <n v="15"/>
    <n v="0.15"/>
    <n v="313687.40000000002"/>
    <x v="0"/>
    <n v="3"/>
    <x v="0"/>
    <n v="173"/>
    <n v="339514"/>
  </r>
  <r>
    <s v="ZM-ABU-2024-0798"/>
    <x v="308"/>
    <x v="1"/>
    <s v="Abuja, FCT"/>
    <x v="5"/>
    <s v="Bola Aliyu"/>
    <s v="09084082005"/>
    <x v="3"/>
    <s v="Jeans Trousers"/>
    <n v="18"/>
    <n v="20398"/>
    <n v="367164"/>
    <n v="0"/>
    <n v="0"/>
    <n v="367164"/>
    <x v="2"/>
    <n v="3"/>
    <x v="0"/>
    <n v="30"/>
    <n v="339514"/>
  </r>
  <r>
    <s v="ZM-ABU-2023-0591"/>
    <x v="370"/>
    <x v="1"/>
    <s v="Abuja, FCT"/>
    <x v="3"/>
    <s v="Ifeanyi Chukwu"/>
    <s v="08164087544"/>
    <x v="0"/>
    <s v="Bluetooth Speaker"/>
    <n v="16"/>
    <n v="89881"/>
    <n v="1438096"/>
    <n v="10"/>
    <n v="0.1"/>
    <n v="1294286.3999999999"/>
    <x v="4"/>
    <n v="7"/>
    <x v="1"/>
    <n v="89"/>
    <n v="1309937"/>
  </r>
  <r>
    <s v="ZM-ABU-2023-0855"/>
    <x v="370"/>
    <x v="1"/>
    <s v="Abuja, FCT"/>
    <x v="3"/>
    <s v="Remi Adeleke"/>
    <s v="08081004793"/>
    <x v="4"/>
    <s v="Blender 1.5L"/>
    <n v="15"/>
    <n v="136804"/>
    <n v="2052060"/>
    <n v="20"/>
    <n v="0.2"/>
    <n v="1641648"/>
    <x v="2"/>
    <n v="2"/>
    <x v="1"/>
    <n v="43"/>
    <n v="647779"/>
  </r>
  <r>
    <s v="ZM-ABU-2023-0233"/>
    <x v="77"/>
    <x v="1"/>
    <s v="Abuja, FCT"/>
    <x v="5"/>
    <s v="Bola Musa"/>
    <s v="N/A"/>
    <x v="4"/>
    <s v="Standing Fan 18&quot;"/>
    <n v="18"/>
    <n v="147737"/>
    <n v="2659266"/>
    <s v="N/A"/>
    <n v="0"/>
    <n v="2659266"/>
    <x v="3"/>
    <n v="2"/>
    <x v="1"/>
    <n v="72"/>
    <n v="647779"/>
  </r>
  <r>
    <s v="ZM-ABU-2024-0806"/>
    <x v="149"/>
    <x v="1"/>
    <s v="Abuja, FCT"/>
    <x v="3"/>
    <s v="Ngozi Aliyu"/>
    <s v="07026985016"/>
    <x v="2"/>
    <s v="Face Cream SPF30"/>
    <n v="17"/>
    <n v="1714"/>
    <n v="29138"/>
    <n v="20"/>
    <n v="0.2"/>
    <n v="23310.400000000001"/>
    <x v="1"/>
    <n v="4"/>
    <x v="0"/>
    <n v="34"/>
    <n v="353716"/>
  </r>
  <r>
    <s v="ZM-ABU-2024-1078"/>
    <x v="149"/>
    <x v="1"/>
    <s v="Abuja, FCT"/>
    <x v="3"/>
    <s v="Zainab Adeyemi"/>
    <s v="08181816593"/>
    <x v="3"/>
    <s v="T-Shirt Pack x3"/>
    <n v="13"/>
    <n v="29488"/>
    <n v="383344"/>
    <n v="15"/>
    <n v="0.15"/>
    <n v="325842.40000000002"/>
    <x v="2"/>
    <n v="2"/>
    <x v="0"/>
    <n v="199"/>
    <n v="339514"/>
  </r>
  <r>
    <s v="ZM-ABU-2024-1006"/>
    <x v="149"/>
    <x v="1"/>
    <s v="Abuja, FCT"/>
    <x v="3"/>
    <s v="Tunde Adesanya"/>
    <s v="09179752811"/>
    <x v="2"/>
    <s v="Lip Balm Set"/>
    <n v="20"/>
    <n v="1486"/>
    <n v="29720"/>
    <n v="0"/>
    <n v="0"/>
    <n v="29720"/>
    <x v="4"/>
    <n v="4"/>
    <x v="0"/>
    <n v="158"/>
    <n v="353716"/>
  </r>
  <r>
    <s v="ZM-ABU-2023-0133"/>
    <x v="563"/>
    <x v="1"/>
    <s v="Abuja, FCT"/>
    <x v="4"/>
    <s v="Nneka Bello"/>
    <s v="09149621558"/>
    <x v="1"/>
    <s v="Semovita 5kg"/>
    <n v="13"/>
    <n v="13744"/>
    <n v="178672"/>
    <n v="10"/>
    <n v="0.1"/>
    <n v="160804.79999999999"/>
    <x v="4"/>
    <n v="4"/>
    <x v="0"/>
    <n v="128"/>
    <n v="670990"/>
  </r>
  <r>
    <s v="ZM-ABU-2023-0679"/>
    <x v="563"/>
    <x v="1"/>
    <s v="Abuja, FCT"/>
    <x v="3"/>
    <s v="Gbenga Suleiman"/>
    <s v="08020804760"/>
    <x v="2"/>
    <s v="Nivea Body Lotion"/>
    <n v="9"/>
    <n v="5940"/>
    <n v="53460"/>
    <n v="20"/>
    <n v="0.2"/>
    <n v="42768"/>
    <x v="4"/>
    <n v="2"/>
    <x v="1"/>
    <n v="110"/>
    <n v="353716"/>
  </r>
  <r>
    <s v="ZM-ABU-2024-0112"/>
    <x v="236"/>
    <x v="1"/>
    <s v="Abuja, FCT"/>
    <x v="5"/>
    <s v="Tobi Okafor"/>
    <s v="09086739153"/>
    <x v="0"/>
    <s v="Wireless Earbuds"/>
    <n v="14"/>
    <n v="227790"/>
    <n v="3189060"/>
    <n v="10"/>
    <n v="0.1"/>
    <n v="2870154"/>
    <x v="0"/>
    <n v="5"/>
    <x v="0"/>
    <n v="104"/>
    <n v="1309937"/>
  </r>
  <r>
    <s v="ZM-ABU-2023-0745"/>
    <x v="236"/>
    <x v="1"/>
    <s v="Abuja, FCT"/>
    <x v="4"/>
    <s v="Adaeze Adelaja"/>
    <s v="08115518058"/>
    <x v="1"/>
    <s v="Cooking Oil 5L"/>
    <n v="7"/>
    <n v="11547"/>
    <n v="80829"/>
    <n v="0"/>
    <n v="0"/>
    <n v="80829"/>
    <x v="3"/>
    <n v="2"/>
    <x v="1"/>
    <n v="60"/>
    <n v="670990"/>
  </r>
  <r>
    <s v="ZM-ABU-2023-0711"/>
    <x v="130"/>
    <x v="1"/>
    <s v="Abuja, FCT"/>
    <x v="5"/>
    <s v="Emeka Chukwu"/>
    <s v="09053703517"/>
    <x v="0"/>
    <s v="DSTV Decoder"/>
    <n v="9"/>
    <n v="276571"/>
    <n v="2489139"/>
    <n v="20"/>
    <n v="0.2"/>
    <n v="1991311.2"/>
    <x v="0"/>
    <n v="2"/>
    <x v="0"/>
    <n v="82"/>
    <n v="1309937"/>
  </r>
  <r>
    <s v="ZM-ABU-2023-0965"/>
    <x v="143"/>
    <x v="1"/>
    <s v="Abuja, FCT"/>
    <x v="5"/>
    <s v="Chidi Dada"/>
    <s v="08159888046"/>
    <x v="2"/>
    <s v="Dudu-Osun Soap"/>
    <n v="8"/>
    <n v="12575"/>
    <n v="100600"/>
    <n v="15"/>
    <n v="0.15"/>
    <n v="85510"/>
    <x v="2"/>
    <n v="5"/>
    <x v="1"/>
    <n v="189"/>
    <n v="353716"/>
  </r>
  <r>
    <s v="ZM-ABU-2023-0369"/>
    <x v="140"/>
    <x v="1"/>
    <s v="Abuja, FCT"/>
    <x v="3"/>
    <s v="Adaeze Eze"/>
    <s v="07052701876"/>
    <x v="4"/>
    <s v="Standing Fan 18&quot;"/>
    <n v="10"/>
    <n v="173302"/>
    <n v="1733020"/>
    <n v="0"/>
    <n v="0"/>
    <n v="1733020"/>
    <x v="4"/>
    <n v="1"/>
    <x v="1"/>
    <n v="130"/>
    <n v="647779"/>
  </r>
  <r>
    <s v="ZM-ABU-2023-0307"/>
    <x v="238"/>
    <x v="1"/>
    <s v="Abuja, FCT"/>
    <x v="4"/>
    <s v="Tobi Yusuf"/>
    <s v="09068918645"/>
    <x v="1"/>
    <s v="Rice 25kg"/>
    <n v="19"/>
    <n v="5735"/>
    <n v="108965"/>
    <n v="10"/>
    <n v="0.1"/>
    <n v="98068.5"/>
    <x v="0"/>
    <n v="4"/>
    <x v="1"/>
    <n v="19"/>
    <n v="670990"/>
  </r>
  <r>
    <s v="ZM-ABU-2023-0771"/>
    <x v="131"/>
    <x v="1"/>
    <s v="Abuja, FCT"/>
    <x v="5"/>
    <s v="Kemi Yusuf"/>
    <s v="08038671971"/>
    <x v="0"/>
    <s v="Laptop HP 250"/>
    <n v="12"/>
    <n v="195103"/>
    <n v="2341236"/>
    <n v="20"/>
    <n v="0.2"/>
    <n v="1872988.8"/>
    <x v="0"/>
    <n v="1"/>
    <x v="1"/>
    <n v="95"/>
    <n v="1309937"/>
  </r>
  <r>
    <s v="ZM-ABU-2024-0622"/>
    <x v="131"/>
    <x v="1"/>
    <s v="Abuja, FCT"/>
    <x v="3"/>
    <s v="Ifeanyi Ibe"/>
    <s v="08037732716"/>
    <x v="1"/>
    <s v="Semovita 5kg"/>
    <n v="5"/>
    <n v="11461"/>
    <n v="57305"/>
    <n v="0"/>
    <n v="0"/>
    <n v="57305"/>
    <x v="4"/>
    <n v="4"/>
    <x v="0"/>
    <n v="93"/>
    <n v="670990"/>
  </r>
  <r>
    <s v="ZM-ABU-2024-0246"/>
    <x v="131"/>
    <x v="1"/>
    <s v="Abuja, FCT"/>
    <x v="5"/>
    <s v="Emeka Bello"/>
    <s v="08051512466"/>
    <x v="4"/>
    <s v="Chest Freezer 200L"/>
    <n v="14"/>
    <n v="64472"/>
    <n v="902608"/>
    <s v="N/A"/>
    <n v="0"/>
    <n v="902608"/>
    <x v="3"/>
    <n v="1"/>
    <x v="0"/>
    <n v="159"/>
    <n v="647779"/>
  </r>
  <r>
    <s v="ZM-ABU-2024-1052"/>
    <x v="488"/>
    <x v="1"/>
    <s v="Abuja, FCT"/>
    <x v="5"/>
    <s v="Nkechi Bello"/>
    <s v="07075545024"/>
    <x v="2"/>
    <s v="Face Cream SPF30"/>
    <n v="5"/>
    <n v="4262"/>
    <n v="21310"/>
    <n v="0"/>
    <n v="0"/>
    <n v="21310"/>
    <x v="2"/>
    <n v="2"/>
    <x v="1"/>
    <n v="175"/>
    <n v="353716"/>
  </r>
  <r>
    <s v="ZM-ABU-2024-0688"/>
    <x v="488"/>
    <x v="1"/>
    <s v="Abuja, FCT"/>
    <x v="5"/>
    <s v="Olu Suleiman"/>
    <s v="N/A"/>
    <x v="1"/>
    <s v="Tomato Paste 800g"/>
    <n v="9"/>
    <n v="2591"/>
    <n v="23319"/>
    <n v="15"/>
    <n v="0.15"/>
    <n v="19821.150000000001"/>
    <x v="3"/>
    <s v="N/A"/>
    <x v="1"/>
    <n v="75"/>
    <n v="670990"/>
  </r>
  <r>
    <s v="ZM-ABU-2024-0446"/>
    <x v="329"/>
    <x v="1"/>
    <s v="Abuja, FCT"/>
    <x v="3"/>
    <s v="Kemi Dada"/>
    <s v="08119867173"/>
    <x v="3"/>
    <s v="Ankara Fabric 6yds"/>
    <n v="1"/>
    <n v="11082"/>
    <n v="11082"/>
    <n v="10"/>
    <n v="0.1"/>
    <n v="9973.7999999999993"/>
    <x v="0"/>
    <n v="5"/>
    <x v="1"/>
    <n v="27"/>
    <n v="339514"/>
  </r>
  <r>
    <s v="ZM-ABU-2024-0664"/>
    <x v="329"/>
    <x v="1"/>
    <s v="Abuja, FCT"/>
    <x v="4"/>
    <s v="Musa Dada"/>
    <s v="08150715093"/>
    <x v="1"/>
    <s v="Indomie Carton"/>
    <n v="20"/>
    <n v="18409"/>
    <n v="368180"/>
    <n v="0"/>
    <n v="0"/>
    <n v="368180"/>
    <x v="2"/>
    <n v="2"/>
    <x v="0"/>
    <n v="66"/>
    <n v="670990"/>
  </r>
  <r>
    <s v="ZM-ABU-2023-0757"/>
    <x v="329"/>
    <x v="1"/>
    <s v="Abuja, FCT"/>
    <x v="4"/>
    <s v="Ngozi Yusuf"/>
    <s v="08153377992"/>
    <x v="0"/>
    <s v="Bluetooth Speaker"/>
    <n v="3"/>
    <n v="157379"/>
    <n v="472137"/>
    <n v="0"/>
    <n v="0"/>
    <n v="472137"/>
    <x v="0"/>
    <n v="1"/>
    <x v="0"/>
    <n v="65"/>
    <n v="1309937"/>
  </r>
  <r>
    <s v="ZM-ABU-2024-0708"/>
    <x v="564"/>
    <x v="1"/>
    <s v="Abuja, FCT"/>
    <x v="5"/>
    <s v="Uche Okafor"/>
    <s v="N/A"/>
    <x v="0"/>
    <s v="Bluetooth Speaker"/>
    <n v="6"/>
    <n v="115842"/>
    <n v="695052"/>
    <n v="0"/>
    <n v="0"/>
    <n v="695052"/>
    <x v="4"/>
    <n v="4"/>
    <x v="1"/>
    <n v="67"/>
    <n v="1309937"/>
  </r>
  <r>
    <s v="ZM-ABU-2023-0159"/>
    <x v="349"/>
    <x v="1"/>
    <s v="Abuja, FCT"/>
    <x v="3"/>
    <s v="Aisha Osei"/>
    <s v="09093010254"/>
    <x v="3"/>
    <s v="Ankara Fabric 6yds"/>
    <n v="3"/>
    <n v="43064"/>
    <n v="129192"/>
    <n v="5"/>
    <n v="0.05"/>
    <n v="122732.4"/>
    <x v="3"/>
    <n v="4"/>
    <x v="1"/>
    <n v="180"/>
    <n v="339514"/>
  </r>
  <r>
    <s v="ZM-ABU-2024-0230"/>
    <x v="191"/>
    <x v="1"/>
    <s v="Abuja, FCT"/>
    <x v="3"/>
    <s v="Fatima Obi"/>
    <s v="N/A"/>
    <x v="0"/>
    <s v="Laptop HP 250"/>
    <n v="3"/>
    <n v="272549"/>
    <n v="817647"/>
    <n v="0"/>
    <n v="0"/>
    <n v="817647"/>
    <x v="1"/>
    <n v="4"/>
    <x v="0"/>
    <n v="50"/>
    <n v="1309937"/>
  </r>
  <r>
    <s v="ZM-ABU-2023-0603"/>
    <x v="191"/>
    <x v="1"/>
    <s v="Abuja, FCT"/>
    <x v="5"/>
    <s v="Ibrahim Yusuf"/>
    <s v="07082679492"/>
    <x v="1"/>
    <s v="Cooking Oil 5L"/>
    <n v="19"/>
    <n v="19087"/>
    <n v="362653"/>
    <n v="20"/>
    <n v="0.2"/>
    <n v="290122.40000000002"/>
    <x v="4"/>
    <n v="3"/>
    <x v="2"/>
    <n v="110"/>
    <n v="670990"/>
  </r>
  <r>
    <s v="ZM-ABU-2023-0221"/>
    <x v="428"/>
    <x v="1"/>
    <s v="Abuja, FCT"/>
    <x v="5"/>
    <s v="Chidi Aliyu"/>
    <s v="09092982885"/>
    <x v="2"/>
    <s v="Perfume 100ml"/>
    <n v="17"/>
    <n v="10541"/>
    <n v="179197"/>
    <n v="5"/>
    <n v="0.05"/>
    <n v="170237.15"/>
    <x v="3"/>
    <n v="5"/>
    <x v="1"/>
    <n v="98"/>
    <n v="353716"/>
  </r>
  <r>
    <s v="ZM-ABU-2024-0758"/>
    <x v="428"/>
    <x v="1"/>
    <s v="Abuja, FCT"/>
    <x v="3"/>
    <s v="Kemi Osei"/>
    <s v="07015071282"/>
    <x v="1"/>
    <s v="Milk Powder 400g"/>
    <n v="11"/>
    <n v="23676"/>
    <n v="260436"/>
    <n v="0"/>
    <n v="0"/>
    <n v="260436"/>
    <x v="4"/>
    <n v="1"/>
    <x v="0"/>
    <n v="42"/>
    <n v="670990"/>
  </r>
  <r>
    <s v="ZM-ABU-2023-1035"/>
    <x v="73"/>
    <x v="1"/>
    <s v="Abuja, FCT"/>
    <x v="3"/>
    <s v="Fatima Osei"/>
    <s v="07021810009"/>
    <x v="4"/>
    <s v="Blender 1.5L"/>
    <n v="12"/>
    <n v="60048"/>
    <n v="720576"/>
    <s v="N/A"/>
    <n v="0"/>
    <n v="720576"/>
    <x v="4"/>
    <n v="3"/>
    <x v="1"/>
    <n v="167"/>
    <n v="647779"/>
  </r>
  <r>
    <s v="ZM-ABU-2024-0274"/>
    <x v="73"/>
    <x v="1"/>
    <s v="Abuja, FCT"/>
    <x v="5"/>
    <s v="Musa Okafor"/>
    <s v="07080205294"/>
    <x v="3"/>
    <s v="Jeans Trousers"/>
    <n v="12"/>
    <n v="22475"/>
    <n v="269700"/>
    <n v="5"/>
    <n v="0.05"/>
    <n v="256215"/>
    <x v="2"/>
    <n v="3"/>
    <x v="0"/>
    <n v="133"/>
    <n v="339514"/>
  </r>
  <r>
    <s v="ZM-ABU-2024-0978"/>
    <x v="565"/>
    <x v="1"/>
    <s v="Abuja, FCT"/>
    <x v="5"/>
    <s v="Bola Aliyu"/>
    <s v="09066838280"/>
    <x v="2"/>
    <s v="Face Cream SPF30"/>
    <n v="8"/>
    <n v="12695"/>
    <n v="101560"/>
    <n v="0"/>
    <n v="0"/>
    <n v="101560"/>
    <x v="2"/>
    <n v="1"/>
    <x v="1"/>
    <n v="199"/>
    <n v="353716"/>
  </r>
  <r>
    <s v="ZM-ABU-2023-1079"/>
    <x v="151"/>
    <x v="1"/>
    <s v="Abuja, FCT"/>
    <x v="3"/>
    <s v="Tobi Suleiman"/>
    <s v="08118089811"/>
    <x v="3"/>
    <s v="School Uniform Set"/>
    <n v="1"/>
    <n v="43599"/>
    <n v="43599"/>
    <n v="0"/>
    <n v="0"/>
    <n v="43599"/>
    <x v="1"/>
    <n v="2"/>
    <x v="1"/>
    <n v="153"/>
    <n v="339514"/>
  </r>
  <r>
    <s v="ZM-ABU-2023-0583"/>
    <x v="476"/>
    <x v="1"/>
    <s v="Abuja, FCT"/>
    <x v="3"/>
    <s v="Tunde Eze"/>
    <s v="08147665192"/>
    <x v="1"/>
    <s v="Indomie Carton"/>
    <n v="9"/>
    <n v="5809"/>
    <n v="52281"/>
    <n v="20"/>
    <n v="0.2"/>
    <n v="41824.800000000003"/>
    <x v="3"/>
    <n v="1"/>
    <x v="1"/>
    <n v="166"/>
    <n v="670990"/>
  </r>
  <r>
    <s v="ZM-ABU-2023-0179"/>
    <x v="416"/>
    <x v="1"/>
    <s v="Abuja, FCT"/>
    <x v="3"/>
    <s v="Olu Ojo"/>
    <s v="07015512465"/>
    <x v="2"/>
    <s v="Hair Relaxer Kit"/>
    <n v="1"/>
    <n v="12632"/>
    <n v="12632"/>
    <s v="N/A"/>
    <n v="0"/>
    <n v="12632"/>
    <x v="0"/>
    <n v="5"/>
    <x v="1"/>
    <n v="129"/>
    <n v="353716"/>
  </r>
  <r>
    <s v="ZM-ABU-2024-0678"/>
    <x v="74"/>
    <x v="1"/>
    <s v="Abuja, FCT"/>
    <x v="3"/>
    <s v="Nkechi Garba"/>
    <s v="09158256585"/>
    <x v="3"/>
    <s v="Corporate Shirt"/>
    <n v="16"/>
    <n v="38408"/>
    <n v="614528"/>
    <n v="20"/>
    <n v="0.2"/>
    <n v="491622.40000000002"/>
    <x v="3"/>
    <n v="5"/>
    <x v="2"/>
    <n v="158"/>
    <n v="339514"/>
  </r>
  <r>
    <s v="ZM-ABU-2023-1085"/>
    <x v="74"/>
    <x v="1"/>
    <s v="Abuja, FCT"/>
    <x v="5"/>
    <s v="Chidi Nwachukwu"/>
    <s v="08167935291"/>
    <x v="4"/>
    <s v="Blender 1.5L"/>
    <n v="14"/>
    <n v="123723"/>
    <n v="1732122"/>
    <n v="20"/>
    <n v="0.2"/>
    <n v="1385697.6"/>
    <x v="2"/>
    <n v="1"/>
    <x v="1"/>
    <n v="46"/>
    <n v="647779"/>
  </r>
  <r>
    <s v="ZM-ABU-2024-0220"/>
    <x v="74"/>
    <x v="1"/>
    <s v="Abuja, FCT"/>
    <x v="4"/>
    <s v="Ngozi Ojo"/>
    <s v="07024785227"/>
    <x v="4"/>
    <s v="Standing Fan 18&quot;"/>
    <n v="3"/>
    <n v="163321"/>
    <n v="489963"/>
    <n v="5"/>
    <n v="0.05"/>
    <n v="465464.85"/>
    <x v="4"/>
    <n v="1"/>
    <x v="1"/>
    <n v="7"/>
    <n v="647779"/>
  </r>
  <r>
    <s v="ZM-ABU-2023-0131"/>
    <x v="74"/>
    <x v="1"/>
    <s v="Abuja, FCT"/>
    <x v="5"/>
    <s v="Chiamaka Ojo"/>
    <s v="07083987406"/>
    <x v="1"/>
    <s v="Milk Powder 400g"/>
    <n v="17"/>
    <n v="22421"/>
    <n v="381157"/>
    <n v="0"/>
    <n v="0"/>
    <n v="381157"/>
    <x v="3"/>
    <n v="3"/>
    <x v="1"/>
    <n v="106"/>
    <n v="670990"/>
  </r>
  <r>
    <s v="ZM-ABU-2023-0717"/>
    <x v="204"/>
    <x v="1"/>
    <s v="Abuja, FCT"/>
    <x v="3"/>
    <s v="Chidi Adelaja"/>
    <s v="08024811571"/>
    <x v="1"/>
    <s v="Indomie Carton"/>
    <n v="1"/>
    <n v="10375"/>
    <n v="10375"/>
    <s v="N/A"/>
    <n v="0"/>
    <n v="10375"/>
    <x v="4"/>
    <n v="4"/>
    <x v="1"/>
    <n v="55"/>
    <n v="670990"/>
  </r>
  <r>
    <s v="ZM-ABU-2024-0844"/>
    <x v="204"/>
    <x v="1"/>
    <s v="Abuja, FCT"/>
    <x v="3"/>
    <s v="Segun Garba"/>
    <s v="08012596837"/>
    <x v="2"/>
    <s v="Face Cream SPF30"/>
    <n v="14"/>
    <n v="11031"/>
    <n v="154434"/>
    <n v="15"/>
    <n v="0.15"/>
    <n v="131268.9"/>
    <x v="0"/>
    <n v="4"/>
    <x v="1"/>
    <n v="139"/>
    <n v="353716"/>
  </r>
  <r>
    <s v="ZM-ABU-2024-0624"/>
    <x v="204"/>
    <x v="1"/>
    <s v="Abuja, FCT"/>
    <x v="3"/>
    <s v="Esther Yusuf"/>
    <s v="N/A"/>
    <x v="1"/>
    <s v="Tomato Paste 800g"/>
    <n v="1"/>
    <n v="11110"/>
    <n v="11110"/>
    <n v="10"/>
    <n v="0.1"/>
    <n v="9999"/>
    <x v="3"/>
    <s v="N/A"/>
    <x v="1"/>
    <n v="176"/>
    <n v="670990"/>
  </r>
  <r>
    <s v="ZM-ABU-2023-0357"/>
    <x v="212"/>
    <x v="1"/>
    <s v="Abuja, FCT"/>
    <x v="3"/>
    <s v="Bola Ibe"/>
    <s v="N/A"/>
    <x v="3"/>
    <s v="Ankara Fabric 6yds"/>
    <n v="15"/>
    <n v="35828"/>
    <n v="537420"/>
    <n v="10"/>
    <n v="0.1"/>
    <n v="483678"/>
    <x v="3"/>
    <n v="1"/>
    <x v="1"/>
    <n v="39"/>
    <n v="339514"/>
  </r>
  <r>
    <s v="ZM-ABU-2024-1056"/>
    <x v="212"/>
    <x v="1"/>
    <s v="Abuja, FCT"/>
    <x v="3"/>
    <s v="Adaeze Osei"/>
    <s v="08070471936"/>
    <x v="4"/>
    <s v="Standing Fan 18&quot;"/>
    <n v="1"/>
    <n v="42690"/>
    <n v="42690"/>
    <n v="15"/>
    <n v="0.15"/>
    <n v="36286.5"/>
    <x v="0"/>
    <n v="3"/>
    <x v="1"/>
    <n v="88"/>
    <n v="647779"/>
  </r>
  <r>
    <s v="ZM-ABU-2023-0955"/>
    <x v="212"/>
    <x v="1"/>
    <s v="Abuja, FCT"/>
    <x v="4"/>
    <s v="Nkechi Abubakar"/>
    <s v="N/A"/>
    <x v="0"/>
    <s v="Laptop HP 250"/>
    <n v="8"/>
    <n v="260215"/>
    <n v="2081720"/>
    <n v="15"/>
    <n v="0.15"/>
    <n v="1769462"/>
    <x v="1"/>
    <n v="3"/>
    <x v="1"/>
    <n v="6"/>
    <n v="1309937"/>
  </r>
  <r>
    <s v="ZM-ABU-2023-0175"/>
    <x v="212"/>
    <x v="1"/>
    <s v="Abuja, FCT"/>
    <x v="3"/>
    <s v="Sade Eze"/>
    <s v="08029591693"/>
    <x v="0"/>
    <s v="iPhone 14"/>
    <n v="3"/>
    <n v="307776"/>
    <n v="923328"/>
    <n v="5"/>
    <n v="0.05"/>
    <n v="877161.6"/>
    <x v="4"/>
    <n v="4"/>
    <x v="0"/>
    <n v="14"/>
    <n v="1309937"/>
  </r>
  <r>
    <s v="ZM-ABU-2024-0096"/>
    <x v="212"/>
    <x v="1"/>
    <s v="Abuja, FCT"/>
    <x v="3"/>
    <s v="Uche Musa"/>
    <s v="N/A"/>
    <x v="0"/>
    <s v="Laptop HP 250"/>
    <n v="15"/>
    <n v="31240"/>
    <n v="468600"/>
    <s v="N/A"/>
    <n v="0"/>
    <n v="468600"/>
    <x v="3"/>
    <n v="6"/>
    <x v="1"/>
    <n v="103"/>
    <n v="1309937"/>
  </r>
  <r>
    <s v="ZM-ABU-2024-0768"/>
    <x v="212"/>
    <x v="1"/>
    <s v="Abuja, FCT"/>
    <x v="5"/>
    <s v="Segun Okafor"/>
    <s v="08033856855"/>
    <x v="4"/>
    <s v="Gas Cooker 4-burner"/>
    <n v="17"/>
    <n v="128910"/>
    <n v="2191470"/>
    <n v="0"/>
    <n v="0"/>
    <n v="2191470"/>
    <x v="2"/>
    <n v="3"/>
    <x v="0"/>
    <n v="5"/>
    <n v="647779"/>
  </r>
  <r>
    <s v="ZM-ABU-2023-0041"/>
    <x v="347"/>
    <x v="1"/>
    <s v="Abuja, FCT"/>
    <x v="3"/>
    <s v="Uche Aliyu"/>
    <s v="07065794623"/>
    <x v="1"/>
    <s v="Milk Powder 400g"/>
    <n v="7"/>
    <n v="12310"/>
    <n v="86170"/>
    <n v="5"/>
    <n v="0.05"/>
    <n v="81861.5"/>
    <x v="4"/>
    <n v="1"/>
    <x v="0"/>
    <n v="140"/>
    <n v="670990"/>
  </r>
  <r>
    <s v="ZM-ABU-2024-1086"/>
    <x v="273"/>
    <x v="1"/>
    <s v="Abuja, FCT"/>
    <x v="4"/>
    <s v="Remi Ibe"/>
    <s v="07040480656"/>
    <x v="3"/>
    <s v="Men's Agbada"/>
    <n v="13"/>
    <n v="26555"/>
    <n v="345215"/>
    <s v="N/A"/>
    <n v="0"/>
    <n v="345215"/>
    <x v="2"/>
    <n v="7"/>
    <x v="1"/>
    <n v="13"/>
    <n v="339514"/>
  </r>
  <r>
    <s v="ZM-ABU-2024-0568"/>
    <x v="273"/>
    <x v="1"/>
    <s v="Abuja, FCT"/>
    <x v="3"/>
    <s v="Hakeem Aliyu"/>
    <s v="07065352538"/>
    <x v="3"/>
    <s v="Men's Agbada"/>
    <n v="19"/>
    <n v="6690"/>
    <n v="127110"/>
    <n v="0"/>
    <n v="0"/>
    <n v="127110"/>
    <x v="4"/>
    <n v="5"/>
    <x v="2"/>
    <n v="171"/>
    <n v="339514"/>
  </r>
  <r>
    <s v="ZM-ABU-2023-0117"/>
    <x v="127"/>
    <x v="1"/>
    <s v="Abuja, FCT"/>
    <x v="5"/>
    <s v="Femi Okafor"/>
    <s v="08163611988"/>
    <x v="1"/>
    <s v="Sugar 2kg"/>
    <n v="7"/>
    <n v="5956"/>
    <n v="41692"/>
    <n v="0"/>
    <n v="0"/>
    <n v="41692"/>
    <x v="3"/>
    <n v="2"/>
    <x v="0"/>
    <n v="35"/>
    <n v="670990"/>
  </r>
  <r>
    <s v="ZM-ABU-2023-0999"/>
    <x v="12"/>
    <x v="1"/>
    <s v="Abuja, FCT"/>
    <x v="3"/>
    <s v="Tunde Adeyemi"/>
    <s v="N/A"/>
    <x v="4"/>
    <s v="Blender 1.5L"/>
    <n v="11"/>
    <n v="76644"/>
    <n v="843084"/>
    <n v="0"/>
    <n v="0"/>
    <n v="843084"/>
    <x v="3"/>
    <n v="1"/>
    <x v="1"/>
    <n v="169"/>
    <n v="647779"/>
  </r>
  <r>
    <s v="ZM-ABU-2024-0108"/>
    <x v="566"/>
    <x v="1"/>
    <s v="Abuja, FCT"/>
    <x v="4"/>
    <s v="Hakeem Obi"/>
    <s v="08046317175"/>
    <x v="4"/>
    <s v="Iron Box 2000W"/>
    <n v="10"/>
    <n v="175974"/>
    <n v="1759740"/>
    <n v="20"/>
    <n v="0.2"/>
    <n v="1407792"/>
    <x v="0"/>
    <n v="2"/>
    <x v="0"/>
    <n v="54"/>
    <n v="647779"/>
  </r>
  <r>
    <s v="ZM-ABU-2023-0593"/>
    <x v="566"/>
    <x v="1"/>
    <s v="Abuja, FCT"/>
    <x v="3"/>
    <s v="Ifeanyi Ojo"/>
    <s v="08074123707"/>
    <x v="4"/>
    <s v="Standing Fan 18&quot;"/>
    <n v="7"/>
    <n v="120756"/>
    <n v="845292"/>
    <n v="0"/>
    <n v="0"/>
    <n v="845292"/>
    <x v="0"/>
    <n v="5"/>
    <x v="0"/>
    <n v="51"/>
    <n v="647779"/>
  </r>
  <r>
    <s v="ZM-ABU-2023-0553"/>
    <x v="293"/>
    <x v="1"/>
    <s v="Abuja, FCT"/>
    <x v="5"/>
    <s v="Zainab Bello"/>
    <s v="09189475621"/>
    <x v="1"/>
    <s v="Rice 25kg"/>
    <n v="11"/>
    <n v="16886"/>
    <n v="185746"/>
    <n v="0"/>
    <n v="0"/>
    <n v="185746"/>
    <x v="2"/>
    <n v="3"/>
    <x v="1"/>
    <n v="29"/>
    <n v="670990"/>
  </r>
  <r>
    <s v="ZM-ABU-2023-0643"/>
    <x v="567"/>
    <x v="1"/>
    <s v="Abuja, FCT"/>
    <x v="4"/>
    <s v="Esther Okafor"/>
    <s v="07038280261"/>
    <x v="1"/>
    <s v="Sugar 2kg"/>
    <n v="12"/>
    <n v="16972"/>
    <n v="203664"/>
    <n v="0"/>
    <n v="0"/>
    <n v="203664"/>
    <x v="4"/>
    <n v="1"/>
    <x v="1"/>
    <n v="162"/>
    <n v="670990"/>
  </r>
  <r>
    <s v="ZM-ABU-2024-1040"/>
    <x v="567"/>
    <x v="1"/>
    <s v="Abuja, FCT"/>
    <x v="5"/>
    <s v="Ifeanyi Adelaja"/>
    <s v="08091541438"/>
    <x v="3"/>
    <s v="Corporate Shirt"/>
    <n v="10"/>
    <n v="12674"/>
    <n v="126740"/>
    <n v="10"/>
    <n v="0.1"/>
    <n v="114066"/>
    <x v="0"/>
    <n v="5"/>
    <x v="1"/>
    <n v="167"/>
    <n v="339514"/>
  </r>
  <r>
    <s v="ZM-ABU-2023-0651"/>
    <x v="68"/>
    <x v="1"/>
    <s v="Abuja, FCT"/>
    <x v="4"/>
    <s v="Musa Ibe"/>
    <s v="08067721491"/>
    <x v="3"/>
    <s v="Corporate Shirt"/>
    <n v="8"/>
    <n v="38126"/>
    <n v="305008"/>
    <n v="20"/>
    <n v="0.2"/>
    <n v="244006.39999999999"/>
    <x v="0"/>
    <n v="1"/>
    <x v="0"/>
    <n v="120"/>
    <n v="339514"/>
  </r>
  <r>
    <s v="ZM-ABU-2023-0441"/>
    <x v="68"/>
    <x v="1"/>
    <s v="Abuja, FCT"/>
    <x v="3"/>
    <s v="Ngozi Yusuf"/>
    <s v="09177403261"/>
    <x v="2"/>
    <s v="Nivea Body Lotion"/>
    <n v="1"/>
    <n v="11460"/>
    <n v="11460"/>
    <s v="N/A"/>
    <n v="0"/>
    <n v="11460"/>
    <x v="3"/>
    <n v="4"/>
    <x v="2"/>
    <n v="5"/>
    <n v="353716"/>
  </r>
  <r>
    <s v="ZM-ABU-2024-0322"/>
    <x v="68"/>
    <x v="1"/>
    <s v="Abuja, FCT"/>
    <x v="4"/>
    <s v="Chidi Musa"/>
    <s v="07064395717"/>
    <x v="0"/>
    <s v="iPhone 14"/>
    <n v="11"/>
    <n v="97563"/>
    <n v="1073193"/>
    <n v="10"/>
    <n v="0.1"/>
    <n v="965873.7"/>
    <x v="0"/>
    <n v="4"/>
    <x v="0"/>
    <n v="82"/>
    <n v="1309937"/>
  </r>
  <r>
    <s v="ZM-ABU-2024-0618"/>
    <x v="68"/>
    <x v="1"/>
    <s v="Abuja, FCT"/>
    <x v="3"/>
    <s v="Amara Suleiman"/>
    <s v="07054536775"/>
    <x v="1"/>
    <s v="Milk Powder 400g"/>
    <n v="8"/>
    <n v="19762"/>
    <n v="158096"/>
    <s v="N/A"/>
    <n v="0"/>
    <n v="158096"/>
    <x v="3"/>
    <n v="2"/>
    <x v="1"/>
    <n v="181"/>
    <n v="670990"/>
  </r>
  <r>
    <s v="ZM-ABU-2023-0279"/>
    <x v="568"/>
    <x v="1"/>
    <s v="Abuja, FCT"/>
    <x v="5"/>
    <s v="Bola Chukwu"/>
    <s v="N/A"/>
    <x v="3"/>
    <s v="Jeans Trousers"/>
    <n v="11"/>
    <n v="22100"/>
    <n v="243100"/>
    <n v="5"/>
    <n v="0.05"/>
    <n v="230945"/>
    <x v="3"/>
    <n v="3"/>
    <x v="0"/>
    <n v="94"/>
    <n v="339514"/>
  </r>
  <r>
    <s v="ZM-ABU-2024-0136"/>
    <x v="568"/>
    <x v="1"/>
    <s v="Abuja, FCT"/>
    <x v="3"/>
    <s v="Segun Ojo"/>
    <s v="07075818579"/>
    <x v="1"/>
    <s v="Semovita 5kg"/>
    <n v="4"/>
    <n v="19665"/>
    <n v="78660"/>
    <n v="15"/>
    <n v="0.15"/>
    <n v="66861"/>
    <x v="4"/>
    <n v="2"/>
    <x v="1"/>
    <n v="56"/>
    <n v="670990"/>
  </r>
  <r>
    <s v="ZM-ABU-2024-0834"/>
    <x v="266"/>
    <x v="1"/>
    <s v="Abuja, FCT"/>
    <x v="5"/>
    <s v="Aisha Musa"/>
    <s v="07099738169"/>
    <x v="4"/>
    <s v="Water Dispenser"/>
    <n v="20"/>
    <n v="134210"/>
    <n v="2684200"/>
    <n v="0"/>
    <n v="0"/>
    <n v="2684200"/>
    <x v="0"/>
    <n v="3"/>
    <x v="1"/>
    <n v="114"/>
    <n v="647779"/>
  </r>
  <r>
    <s v="ZM-ABU-2024-0406"/>
    <x v="512"/>
    <x v="1"/>
    <s v="Abuja, FCT"/>
    <x v="3"/>
    <s v="Zainab Adeyemi"/>
    <s v="N/A"/>
    <x v="3"/>
    <s v="School Uniform Set"/>
    <n v="10"/>
    <n v="12250"/>
    <n v="122500"/>
    <n v="15"/>
    <n v="0.15"/>
    <n v="104125"/>
    <x v="4"/>
    <n v="3"/>
    <x v="1"/>
    <n v="7"/>
    <n v="339514"/>
  </r>
  <r>
    <s v="ZM-ABU-2024-0346"/>
    <x v="512"/>
    <x v="1"/>
    <s v="Abuja, FCT"/>
    <x v="3"/>
    <s v="Kemi Ojo"/>
    <s v="09199444020"/>
    <x v="0"/>
    <s v="Power Bank 20000mAh"/>
    <n v="5"/>
    <n v="310029"/>
    <n v="1550145"/>
    <n v="10"/>
    <n v="0.1"/>
    <n v="1395130.5"/>
    <x v="2"/>
    <n v="4"/>
    <x v="1"/>
    <n v="19"/>
    <n v="1309937"/>
  </r>
  <r>
    <s v="ZM-ABU-2023-0135"/>
    <x v="523"/>
    <x v="1"/>
    <s v="Abuja, FCT"/>
    <x v="3"/>
    <s v="Tobi Abubakar"/>
    <s v="09076575577"/>
    <x v="0"/>
    <s v="Wireless Earbuds"/>
    <n v="18"/>
    <n v="197848"/>
    <n v="3561264"/>
    <n v="0"/>
    <n v="0"/>
    <n v="3561264"/>
    <x v="2"/>
    <n v="2"/>
    <x v="1"/>
    <n v="189"/>
    <n v="1309937"/>
  </r>
  <r>
    <s v="ZM-ABU-2024-0206"/>
    <x v="375"/>
    <x v="1"/>
    <s v="Abuja, FCT"/>
    <x v="5"/>
    <s v="Olu Okafor"/>
    <s v="07080314360"/>
    <x v="3"/>
    <s v="T-Shirt Pack x3"/>
    <n v="16"/>
    <n v="9046"/>
    <n v="144736"/>
    <n v="15"/>
    <n v="0.15"/>
    <n v="123025.60000000001"/>
    <x v="4"/>
    <n v="5"/>
    <x v="0"/>
    <n v="167"/>
    <n v="339514"/>
  </r>
  <r>
    <s v="ZM-ABU-2024-0904"/>
    <x v="429"/>
    <x v="1"/>
    <s v="Abuja, FCT"/>
    <x v="5"/>
    <s v="Gbenga Adesanya"/>
    <s v="N/A"/>
    <x v="4"/>
    <s v="Microwave 20L"/>
    <n v="11"/>
    <n v="37701"/>
    <n v="414711"/>
    <n v="20"/>
    <n v="0.2"/>
    <n v="331768.8"/>
    <x v="3"/>
    <n v="3"/>
    <x v="1"/>
    <n v="0"/>
    <n v="647779"/>
  </r>
  <r>
    <s v="ZM-ABU-2023-0783"/>
    <x v="303"/>
    <x v="1"/>
    <s v="Abuja, FCT"/>
    <x v="5"/>
    <s v="Tunde Adesanya"/>
    <s v="07074210676"/>
    <x v="1"/>
    <s v="Rice 25kg"/>
    <n v="16"/>
    <n v="13767"/>
    <n v="220272"/>
    <n v="20"/>
    <n v="0.2"/>
    <n v="176217.60000000001"/>
    <x v="3"/>
    <n v="2"/>
    <x v="1"/>
    <n v="127"/>
    <n v="670990"/>
  </r>
  <r>
    <s v="ZM-ABU-2023-1099"/>
    <x v="303"/>
    <x v="1"/>
    <s v="Abuja, FCT"/>
    <x v="4"/>
    <s v="Emeka Okafor"/>
    <s v="08027150794"/>
    <x v="2"/>
    <s v="Perfume 100ml"/>
    <n v="4"/>
    <n v="7510"/>
    <n v="30040"/>
    <n v="15"/>
    <n v="0.15"/>
    <n v="25534"/>
    <x v="4"/>
    <n v="2"/>
    <x v="1"/>
    <n v="78"/>
    <n v="353716"/>
  </r>
  <r>
    <s v="ZM-ABU-2023-1063"/>
    <x v="303"/>
    <x v="1"/>
    <s v="Abuja, FCT"/>
    <x v="3"/>
    <s v="Nkechi Suleiman"/>
    <s v="N/A"/>
    <x v="0"/>
    <s v="Laptop HP 250"/>
    <n v="10"/>
    <n v="198533"/>
    <n v="1985330"/>
    <n v="0"/>
    <n v="0"/>
    <n v="1985330"/>
    <x v="4"/>
    <n v="5"/>
    <x v="0"/>
    <n v="17"/>
    <n v="1309937"/>
  </r>
  <r>
    <s v="ZM-ABU-2023-1005"/>
    <x v="78"/>
    <x v="1"/>
    <s v="Abuja, FCT"/>
    <x v="4"/>
    <s v="Sade Chukwu"/>
    <s v="09041691525"/>
    <x v="0"/>
    <s v="DSTV Decoder"/>
    <n v="12"/>
    <n v="302300"/>
    <n v="3627600"/>
    <n v="0"/>
    <n v="0"/>
    <n v="3627600"/>
    <x v="4"/>
    <n v="5"/>
    <x v="1"/>
    <n v="52"/>
    <n v="1309937"/>
  </r>
  <r>
    <s v="ZM-ABU-2024-0196"/>
    <x v="78"/>
    <x v="1"/>
    <s v="Abuja, FCT"/>
    <x v="4"/>
    <s v="Ibrahim Abubakar"/>
    <s v="08130803423"/>
    <x v="0"/>
    <s v="Laptop HP 250"/>
    <n v="8"/>
    <n v="58350"/>
    <n v="466800"/>
    <n v="20"/>
    <n v="0.2"/>
    <n v="373440"/>
    <x v="3"/>
    <n v="1"/>
    <x v="1"/>
    <n v="102"/>
    <n v="1309937"/>
  </r>
  <r>
    <s v="ZM-ABU-2023-0747"/>
    <x v="78"/>
    <x v="1"/>
    <s v="Abuja, FCT"/>
    <x v="5"/>
    <s v="Musa Dada"/>
    <s v="07055794858"/>
    <x v="0"/>
    <s v="Bluetooth Speaker"/>
    <n v="20"/>
    <n v="268396"/>
    <n v="5367920"/>
    <n v="5"/>
    <n v="0.05"/>
    <n v="5099524"/>
    <x v="4"/>
    <n v="1"/>
    <x v="1"/>
    <n v="185"/>
    <n v="1309937"/>
  </r>
  <r>
    <s v="ZM-ABU-2023-0563"/>
    <x v="569"/>
    <x v="1"/>
    <s v="Abuja, FCT"/>
    <x v="3"/>
    <s v="Ifeanyi Adesanya"/>
    <s v="09080859233"/>
    <x v="0"/>
    <s v="Samsung TV 43&quot;"/>
    <n v="15"/>
    <n v="45823"/>
    <n v="687345"/>
    <n v="0"/>
    <n v="0"/>
    <n v="687345"/>
    <x v="2"/>
    <n v="1"/>
    <x v="0"/>
    <n v="33"/>
    <n v="1309937"/>
  </r>
  <r>
    <s v="ZM-ABU-2023-0189"/>
    <x v="197"/>
    <x v="1"/>
    <s v="Abuja, FCT"/>
    <x v="5"/>
    <s v="Uche Obi"/>
    <s v="N/A"/>
    <x v="1"/>
    <s v="Cooking Oil 5L"/>
    <n v="19"/>
    <n v="14295"/>
    <n v="271605"/>
    <n v="0"/>
    <n v="0"/>
    <n v="271605"/>
    <x v="4"/>
    <n v="2"/>
    <x v="1"/>
    <n v="166"/>
    <n v="670990"/>
  </r>
  <r>
    <s v="ZM-ABU-2024-0014"/>
    <x v="300"/>
    <x v="1"/>
    <s v="Abuja, FCT"/>
    <x v="5"/>
    <s v="Tunde Chukwu"/>
    <s v="08042791587"/>
    <x v="3"/>
    <s v="Ladies Gown"/>
    <n v="15"/>
    <n v="27551"/>
    <n v="413265"/>
    <n v="10"/>
    <n v="0.1"/>
    <n v="371938.5"/>
    <x v="2"/>
    <n v="0"/>
    <x v="1"/>
    <n v="161"/>
    <n v="339514"/>
  </r>
  <r>
    <s v="ZM-ABU-2023-0779"/>
    <x v="276"/>
    <x v="1"/>
    <s v="Abuja, FCT"/>
    <x v="3"/>
    <s v="Musa Osei"/>
    <s v="08194447474"/>
    <x v="3"/>
    <s v="Jeans Trousers"/>
    <n v="9"/>
    <n v="43441"/>
    <n v="390969"/>
    <n v="0"/>
    <n v="0"/>
    <n v="390969"/>
    <x v="4"/>
    <n v="3"/>
    <x v="0"/>
    <n v="33"/>
    <n v="339514"/>
  </r>
  <r>
    <s v="ZM-ABU-2024-0004"/>
    <x v="570"/>
    <x v="1"/>
    <s v="Abuja, FCT"/>
    <x v="5"/>
    <s v="Nneka Nwachukwu"/>
    <s v="09098106372"/>
    <x v="1"/>
    <s v="Tomato Paste 800g"/>
    <n v="8"/>
    <n v="18637"/>
    <n v="149096"/>
    <s v="N/A"/>
    <n v="0"/>
    <n v="149096"/>
    <x v="2"/>
    <n v="4"/>
    <x v="2"/>
    <n v="89"/>
    <n v="670990"/>
  </r>
  <r>
    <s v="ZM-ABU-2024-0706"/>
    <x v="570"/>
    <x v="1"/>
    <s v="Abuja, FCT"/>
    <x v="5"/>
    <s v="Sade Nwachukwu"/>
    <s v="N/A"/>
    <x v="1"/>
    <s v="Sugar 2kg"/>
    <n v="8"/>
    <n v="21786"/>
    <n v="174288"/>
    <n v="0"/>
    <n v="0"/>
    <n v="174288"/>
    <x v="4"/>
    <n v="3"/>
    <x v="1"/>
    <n v="112"/>
    <n v="670990"/>
  </r>
  <r>
    <s v="ZM-ABU-2023-0031"/>
    <x v="570"/>
    <x v="1"/>
    <s v="Abuja, FCT"/>
    <x v="3"/>
    <s v="Sade Dada"/>
    <s v="08171887173"/>
    <x v="4"/>
    <s v="Iron Box 2000W"/>
    <n v="20"/>
    <n v="94056"/>
    <n v="1881120"/>
    <n v="0"/>
    <n v="0"/>
    <n v="1881120"/>
    <x v="2"/>
    <n v="3"/>
    <x v="1"/>
    <n v="191"/>
    <n v="647779"/>
  </r>
  <r>
    <s v="ZM-ABU-2024-0552"/>
    <x v="123"/>
    <x v="1"/>
    <s v="Abuja, FCT"/>
    <x v="5"/>
    <s v="Emeka Osei"/>
    <s v="07098463638"/>
    <x v="1"/>
    <s v="Rice 25kg"/>
    <n v="2"/>
    <n v="20253"/>
    <n v="40506"/>
    <n v="20"/>
    <n v="0.2"/>
    <n v="32404.799999999999"/>
    <x v="4"/>
    <n v="3"/>
    <x v="1"/>
    <n v="128"/>
    <n v="670990"/>
  </r>
  <r>
    <s v="ZM-ABU-2023-0617"/>
    <x v="464"/>
    <x v="1"/>
    <s v="Abuja, FCT"/>
    <x v="4"/>
    <s v="Aisha Dada"/>
    <s v="08085409053"/>
    <x v="2"/>
    <s v="Foundation Kit"/>
    <n v="14"/>
    <n v="15428"/>
    <n v="215992"/>
    <n v="20"/>
    <n v="0.2"/>
    <n v="172793.60000000001"/>
    <x v="1"/>
    <n v="4"/>
    <x v="1"/>
    <n v="56"/>
    <n v="353716"/>
  </r>
  <r>
    <s v="ZM-ABU-2023-1069"/>
    <x v="464"/>
    <x v="1"/>
    <s v="Abuja, FCT"/>
    <x v="5"/>
    <s v="Adaeze Chukwu"/>
    <s v="09061539357"/>
    <x v="2"/>
    <s v="Lip Balm Set"/>
    <n v="20"/>
    <n v="5144"/>
    <n v="102880"/>
    <s v="N/A"/>
    <n v="0"/>
    <n v="102880"/>
    <x v="3"/>
    <n v="4"/>
    <x v="0"/>
    <n v="39"/>
    <n v="353716"/>
  </r>
  <r>
    <s v="ZM-ABU-2023-0837"/>
    <x v="248"/>
    <x v="1"/>
    <s v="Abuja, FCT"/>
    <x v="4"/>
    <s v="Remi Okafor"/>
    <s v="07023145445"/>
    <x v="3"/>
    <s v="Jeans Trousers"/>
    <n v="16"/>
    <n v="18545"/>
    <n v="296720"/>
    <n v="0"/>
    <n v="0"/>
    <n v="296720"/>
    <x v="2"/>
    <n v="3"/>
    <x v="1"/>
    <n v="12"/>
    <n v="339514"/>
  </r>
  <r>
    <s v="ZM-ABU-2023-0297"/>
    <x v="248"/>
    <x v="1"/>
    <s v="Abuja, FCT"/>
    <x v="5"/>
    <s v="Tobi Obi"/>
    <s v="07010653733"/>
    <x v="2"/>
    <s v="Dudu-Osun Soap"/>
    <n v="3"/>
    <n v="6815"/>
    <n v="20445"/>
    <n v="0"/>
    <n v="0"/>
    <n v="20445"/>
    <x v="1"/>
    <n v="2"/>
    <x v="1"/>
    <n v="4"/>
    <n v="353716"/>
  </r>
  <r>
    <s v="ZM-ABU-2024-0566"/>
    <x v="248"/>
    <x v="1"/>
    <s v="Abuja, FCT"/>
    <x v="4"/>
    <s v="Nkechi Suleiman"/>
    <s v="09095425274"/>
    <x v="0"/>
    <s v="Power Bank 20000mAh"/>
    <n v="14"/>
    <n v="66211"/>
    <n v="926954"/>
    <n v="5"/>
    <n v="0.05"/>
    <n v="880606.3"/>
    <x v="4"/>
    <n v="3"/>
    <x v="1"/>
    <n v="0"/>
    <n v="1309937"/>
  </r>
  <r>
    <s v="ZM-ABU-2023-0375"/>
    <x v="248"/>
    <x v="1"/>
    <s v="Abuja, FCT"/>
    <x v="5"/>
    <s v="Olu Osei"/>
    <s v="07041134289"/>
    <x v="3"/>
    <s v="Corporate Shirt"/>
    <n v="13"/>
    <n v="17294"/>
    <n v="224822"/>
    <n v="15"/>
    <n v="0.15"/>
    <n v="191098.7"/>
    <x v="3"/>
    <s v="N/A"/>
    <x v="1"/>
    <n v="133"/>
    <n v="339514"/>
  </r>
  <r>
    <s v="ZM-ABU-2024-0018"/>
    <x v="571"/>
    <x v="1"/>
    <s v="Abuja, FCT"/>
    <x v="3"/>
    <s v="Halima Chukwu"/>
    <s v="08138829237"/>
    <x v="3"/>
    <s v="Jeans Trousers"/>
    <n v="9"/>
    <n v="41551"/>
    <n v="373959"/>
    <n v="0"/>
    <n v="0"/>
    <n v="373959"/>
    <x v="2"/>
    <n v="5"/>
    <x v="1"/>
    <n v="161"/>
    <n v="339514"/>
  </r>
  <r>
    <s v="ZM-ABU-2024-0442"/>
    <x v="571"/>
    <x v="1"/>
    <s v="Abuja, FCT"/>
    <x v="4"/>
    <s v="Bola Adesanya"/>
    <s v="08050664631"/>
    <x v="2"/>
    <s v="Nivea Body Lotion"/>
    <n v="13"/>
    <n v="4695"/>
    <n v="61035"/>
    <s v="N/A"/>
    <n v="0"/>
    <n v="61035"/>
    <x v="4"/>
    <n v="4"/>
    <x v="1"/>
    <n v="72"/>
    <n v="353716"/>
  </r>
  <r>
    <s v="ZM-ABU-2024-0152"/>
    <x v="433"/>
    <x v="1"/>
    <s v="Abuja, FCT"/>
    <x v="3"/>
    <s v="Adaeze Adeleke"/>
    <s v="08016044658"/>
    <x v="2"/>
    <s v="Dudu-Osun Soap"/>
    <n v="4"/>
    <n v="8307"/>
    <n v="33228"/>
    <n v="0"/>
    <n v="0"/>
    <n v="33228"/>
    <x v="0"/>
    <n v="1"/>
    <x v="1"/>
    <n v="188"/>
    <n v="353716"/>
  </r>
  <r>
    <s v="ZM-ABU-2024-0508"/>
    <x v="433"/>
    <x v="1"/>
    <s v="Abuja, FCT"/>
    <x v="4"/>
    <s v="Tobi Abubakar"/>
    <s v="08048519429"/>
    <x v="3"/>
    <s v="School Uniform Set"/>
    <n v="17"/>
    <n v="19381"/>
    <n v="329477"/>
    <s v="N/A"/>
    <n v="0"/>
    <n v="329477"/>
    <x v="4"/>
    <s v="N/A"/>
    <x v="2"/>
    <n v="187"/>
    <n v="339514"/>
  </r>
  <r>
    <s v="ZM-ABU-2024-0424"/>
    <x v="172"/>
    <x v="1"/>
    <s v="Abuja, FCT"/>
    <x v="5"/>
    <s v="Gbenga Adelaja"/>
    <s v="N/A"/>
    <x v="2"/>
    <s v="Nivea Body Lotion"/>
    <n v="5"/>
    <n v="8100"/>
    <n v="40500"/>
    <s v="N/A"/>
    <n v="0"/>
    <n v="40500"/>
    <x v="1"/>
    <n v="3"/>
    <x v="1"/>
    <n v="153"/>
    <n v="353716"/>
  </r>
  <r>
    <s v="ZM-ABU-2024-0684"/>
    <x v="172"/>
    <x v="1"/>
    <s v="Abuja, FCT"/>
    <x v="5"/>
    <s v="Esther Suleiman"/>
    <s v="09137580935"/>
    <x v="4"/>
    <s v="Microwave 20L"/>
    <n v="16"/>
    <n v="144551"/>
    <n v="2312816"/>
    <s v="N/A"/>
    <n v="0"/>
    <n v="2312816"/>
    <x v="2"/>
    <n v="4"/>
    <x v="1"/>
    <n v="186"/>
    <n v="647779"/>
  </r>
  <r>
    <s v="ZM-ABU-2024-0174"/>
    <x v="172"/>
    <x v="1"/>
    <s v="Abuja, FCT"/>
    <x v="3"/>
    <s v="Kemi Adesanya"/>
    <s v="08191477100"/>
    <x v="1"/>
    <s v="Tomato Paste 800g"/>
    <n v="7"/>
    <n v="2198"/>
    <n v="15386"/>
    <n v="5"/>
    <n v="0.05"/>
    <n v="14616.7"/>
    <x v="2"/>
    <n v="1"/>
    <x v="1"/>
    <n v="151"/>
    <n v="670990"/>
  </r>
  <r>
    <s v="ZM-ABU-2023-0883"/>
    <x v="106"/>
    <x v="1"/>
    <s v="Abuja, FCT"/>
    <x v="3"/>
    <s v="Uche Abubakar"/>
    <s v="07088077882"/>
    <x v="3"/>
    <s v="T-Shirt Pack x3"/>
    <n v="3"/>
    <n v="36658"/>
    <n v="109974"/>
    <n v="15"/>
    <n v="0.15"/>
    <n v="93477.9"/>
    <x v="3"/>
    <n v="1"/>
    <x v="1"/>
    <n v="24"/>
    <n v="339514"/>
  </r>
  <r>
    <s v="ZM-ABU-2024-0428"/>
    <x v="106"/>
    <x v="1"/>
    <s v="Abuja, FCT"/>
    <x v="3"/>
    <s v="Damilola Eze"/>
    <s v="08034336115"/>
    <x v="2"/>
    <s v="Face Cream SPF30"/>
    <n v="10"/>
    <n v="8824"/>
    <n v="88240"/>
    <n v="0"/>
    <n v="0"/>
    <n v="88240"/>
    <x v="2"/>
    <n v="7"/>
    <x v="0"/>
    <n v="33"/>
    <n v="353716"/>
  </r>
  <r>
    <s v="ZM-ABU-2024-0860"/>
    <x v="437"/>
    <x v="1"/>
    <s v="Abuja, FCT"/>
    <x v="5"/>
    <s v="Esther Garba"/>
    <s v="09116764740"/>
    <x v="0"/>
    <s v="DSTV Decoder"/>
    <n v="15"/>
    <n v="196031"/>
    <n v="2940465"/>
    <n v="10"/>
    <n v="0.1"/>
    <n v="2646418.5"/>
    <x v="4"/>
    <n v="3"/>
    <x v="1"/>
    <n v="168"/>
    <n v="1309937"/>
  </r>
  <r>
    <s v="ZM-ABU-2023-0627"/>
    <x v="499"/>
    <x v="1"/>
    <s v="Abuja, FCT"/>
    <x v="5"/>
    <s v="Nkechi Okafor"/>
    <s v="08031921179"/>
    <x v="1"/>
    <s v="Indomie Carton"/>
    <n v="7"/>
    <n v="24862"/>
    <n v="174034"/>
    <n v="5"/>
    <n v="0.05"/>
    <n v="165332.29999999999"/>
    <x v="1"/>
    <n v="5"/>
    <x v="1"/>
    <n v="63"/>
    <n v="670990"/>
  </r>
  <r>
    <s v="ZM-ABU-2024-0456"/>
    <x v="499"/>
    <x v="1"/>
    <s v="Abuja, FCT"/>
    <x v="3"/>
    <s v="Ifeanyi Nwachukwu"/>
    <s v="07092490371"/>
    <x v="0"/>
    <s v="iPhone 14"/>
    <n v="3"/>
    <n v="72854"/>
    <n v="218562"/>
    <n v="5"/>
    <n v="0.05"/>
    <n v="207633.9"/>
    <x v="1"/>
    <n v="3"/>
    <x v="1"/>
    <n v="5"/>
    <n v="1309937"/>
  </r>
  <r>
    <s v="ZM-ABU-2023-0453"/>
    <x v="572"/>
    <x v="1"/>
    <s v="Abuja, FCT"/>
    <x v="3"/>
    <s v="Tunde Dada"/>
    <s v="09092464277"/>
    <x v="0"/>
    <s v="Wireless Earbuds"/>
    <n v="17"/>
    <n v="79813"/>
    <n v="1356821"/>
    <n v="0"/>
    <n v="0"/>
    <n v="1356821"/>
    <x v="2"/>
    <n v="5"/>
    <x v="1"/>
    <n v="156"/>
    <n v="1309937"/>
  </r>
  <r>
    <s v="ZM-ABU-2023-0205"/>
    <x v="449"/>
    <x v="1"/>
    <s v="Abuja, FCT"/>
    <x v="3"/>
    <s v="Sade Adeyemi"/>
    <s v="08025775968"/>
    <x v="0"/>
    <s v="Wireless Earbuds"/>
    <n v="8"/>
    <n v="243592"/>
    <n v="1948736"/>
    <n v="10"/>
    <n v="0.1"/>
    <n v="1753862.4"/>
    <x v="3"/>
    <s v="N/A"/>
    <x v="2"/>
    <n v="50"/>
    <n v="1309937"/>
  </r>
  <r>
    <s v="ZM-ABU-2024-0580"/>
    <x v="449"/>
    <x v="1"/>
    <s v="Abuja, FCT"/>
    <x v="4"/>
    <s v="Olu Dada"/>
    <s v="07070640557"/>
    <x v="0"/>
    <s v="Power Bank 20000mAh"/>
    <n v="14"/>
    <n v="97432"/>
    <n v="1364048"/>
    <n v="5"/>
    <n v="0.05"/>
    <n v="1295845.6000000001"/>
    <x v="0"/>
    <n v="2"/>
    <x v="1"/>
    <n v="51"/>
    <n v="1309937"/>
  </r>
  <r>
    <s v="ZM-ABU-2023-0671"/>
    <x v="520"/>
    <x v="1"/>
    <s v="Abuja, FCT"/>
    <x v="5"/>
    <s v="Chidi Abubakar"/>
    <s v="N/A"/>
    <x v="2"/>
    <s v="Nivea Body Lotion"/>
    <n v="14"/>
    <n v="7519"/>
    <n v="105266"/>
    <n v="5"/>
    <n v="0.05"/>
    <n v="100002.7"/>
    <x v="4"/>
    <n v="3"/>
    <x v="1"/>
    <n v="143"/>
    <n v="353716"/>
  </r>
  <r>
    <s v="ZM-ABU-2023-0301"/>
    <x v="573"/>
    <x v="1"/>
    <s v="Abuja, FCT"/>
    <x v="3"/>
    <s v="Femi Adesanya"/>
    <s v="07038870922"/>
    <x v="3"/>
    <s v="T-Shirt Pack x3"/>
    <n v="16"/>
    <n v="8968"/>
    <n v="143488"/>
    <s v="N/A"/>
    <n v="0"/>
    <n v="143488"/>
    <x v="1"/>
    <n v="4"/>
    <x v="1"/>
    <n v="1"/>
    <n v="339514"/>
  </r>
  <r>
    <s v="ZM-ABU-2024-0832"/>
    <x v="573"/>
    <x v="1"/>
    <s v="Abuja, FCT"/>
    <x v="4"/>
    <s v="Ifeanyi Garba"/>
    <s v="09084227173"/>
    <x v="0"/>
    <s v="Laptop HP 250"/>
    <n v="13"/>
    <n v="107109"/>
    <n v="1392417"/>
    <n v="20"/>
    <n v="0.2"/>
    <n v="1113933.6000000001"/>
    <x v="0"/>
    <n v="0"/>
    <x v="1"/>
    <n v="68"/>
    <n v="1309937"/>
  </r>
  <r>
    <s v="ZM-ABU-2024-0816"/>
    <x v="574"/>
    <x v="1"/>
    <s v="Abuja, FCT"/>
    <x v="3"/>
    <s v="Ifeanyi Abubakar"/>
    <s v="07085392415"/>
    <x v="3"/>
    <s v="Corporate Shirt"/>
    <n v="20"/>
    <n v="26467"/>
    <n v="529340"/>
    <n v="0"/>
    <n v="0"/>
    <n v="529340"/>
    <x v="4"/>
    <n v="5"/>
    <x v="0"/>
    <n v="187"/>
    <n v="339514"/>
  </r>
  <r>
    <s v="ZM-ABU-2023-0287"/>
    <x v="575"/>
    <x v="1"/>
    <s v="Abuja, FCT"/>
    <x v="3"/>
    <s v="Uche Okafor"/>
    <s v="08139557337"/>
    <x v="3"/>
    <s v="Corporate Shirt"/>
    <n v="10"/>
    <n v="30573"/>
    <n v="305730"/>
    <n v="10"/>
    <n v="0.1"/>
    <n v="275157"/>
    <x v="0"/>
    <n v="4"/>
    <x v="1"/>
    <n v="193"/>
    <n v="339514"/>
  </r>
  <r>
    <s v="ZM-ABU-2023-0577"/>
    <x v="575"/>
    <x v="1"/>
    <s v="Abuja, FCT"/>
    <x v="5"/>
    <s v="Esther Adesanya"/>
    <s v="07082237115"/>
    <x v="3"/>
    <s v="Men's Agbada"/>
    <n v="8"/>
    <n v="3774"/>
    <n v="30192"/>
    <n v="0"/>
    <n v="0"/>
    <n v="30192"/>
    <x v="3"/>
    <n v="3"/>
    <x v="1"/>
    <n v="139"/>
    <n v="339514"/>
  </r>
  <r>
    <s v="ZM-ABU-2024-0864"/>
    <x v="576"/>
    <x v="1"/>
    <s v="Abuja, FCT"/>
    <x v="5"/>
    <s v="Uche Eze"/>
    <s v="08133289948"/>
    <x v="3"/>
    <s v="Ankara Fabric 6yds"/>
    <n v="13"/>
    <n v="20346"/>
    <n v="264498"/>
    <n v="20"/>
    <n v="0.2"/>
    <n v="211598.4"/>
    <x v="2"/>
    <n v="3"/>
    <x v="1"/>
    <n v="48"/>
    <n v="339514"/>
  </r>
  <r>
    <s v="ZM-ABU-2023-1059"/>
    <x v="61"/>
    <x v="1"/>
    <s v="Abuja, FCT"/>
    <x v="3"/>
    <s v="Remi Adeleke"/>
    <s v="N/A"/>
    <x v="0"/>
    <s v="DSTV Decoder"/>
    <n v="14"/>
    <n v="160798"/>
    <n v="2251172"/>
    <s v="N/A"/>
    <n v="0"/>
    <n v="2251172"/>
    <x v="2"/>
    <n v="1"/>
    <x v="0"/>
    <n v="83"/>
    <n v="1309937"/>
  </r>
  <r>
    <s v="ZM-ABU-2023-0461"/>
    <x v="61"/>
    <x v="1"/>
    <s v="Abuja, FCT"/>
    <x v="4"/>
    <s v="Ngozi Garba"/>
    <s v="09170869603"/>
    <x v="3"/>
    <s v="Ankara Fabric 6yds"/>
    <n v="11"/>
    <n v="10848"/>
    <n v="119328"/>
    <n v="0"/>
    <n v="0"/>
    <n v="119328"/>
    <x v="2"/>
    <n v="3"/>
    <x v="1"/>
    <n v="129"/>
    <n v="339514"/>
  </r>
  <r>
    <s v="ZM-ABU-2024-0182"/>
    <x v="61"/>
    <x v="1"/>
    <s v="Abuja, FCT"/>
    <x v="4"/>
    <s v="Halima Okafor"/>
    <s v="08030541150"/>
    <x v="3"/>
    <s v="Ladies Gown"/>
    <n v="16"/>
    <n v="16433"/>
    <n v="262928"/>
    <s v="N/A"/>
    <n v="0"/>
    <n v="262928"/>
    <x v="0"/>
    <n v="1"/>
    <x v="0"/>
    <n v="93"/>
    <n v="339514"/>
  </r>
  <r>
    <s v="ZM-ABU-2023-0827"/>
    <x v="360"/>
    <x v="1"/>
    <s v="Abuja, FCT"/>
    <x v="3"/>
    <s v="Esther Garba"/>
    <s v="07088699490"/>
    <x v="1"/>
    <s v="Sugar 2kg"/>
    <n v="4"/>
    <n v="16879"/>
    <n v="67516"/>
    <n v="0"/>
    <n v="0"/>
    <n v="67516"/>
    <x v="3"/>
    <n v="5"/>
    <x v="0"/>
    <n v="68"/>
    <n v="670990"/>
  </r>
  <r>
    <s v="ZM-ABU-2024-0202"/>
    <x v="360"/>
    <x v="1"/>
    <s v="Abuja, FCT"/>
    <x v="5"/>
    <s v="Ifeanyi Abubakar"/>
    <s v="09022419779"/>
    <x v="3"/>
    <s v="Corporate Shirt"/>
    <n v="18"/>
    <n v="38180"/>
    <n v="687240"/>
    <n v="0"/>
    <n v="0"/>
    <n v="687240"/>
    <x v="4"/>
    <n v="2"/>
    <x v="1"/>
    <n v="195"/>
    <n v="339514"/>
  </r>
  <r>
    <s v="ZM-ABU-2023-0523"/>
    <x v="346"/>
    <x v="1"/>
    <s v="Abuja, FCT"/>
    <x v="5"/>
    <s v="Femi Chukwu"/>
    <s v="08062489897"/>
    <x v="2"/>
    <s v="Foundation Kit"/>
    <n v="18"/>
    <n v="6212"/>
    <n v="111816"/>
    <n v="0"/>
    <n v="0"/>
    <n v="111816"/>
    <x v="3"/>
    <n v="1"/>
    <x v="0"/>
    <n v="38"/>
    <n v="353716"/>
  </r>
  <r>
    <s v="ZM-ABU-2023-0515"/>
    <x v="577"/>
    <x v="1"/>
    <s v="Abuja, FCT"/>
    <x v="3"/>
    <s v="Musa Adeleke"/>
    <s v="08073211287"/>
    <x v="1"/>
    <s v="Rice 25kg"/>
    <n v="18"/>
    <n v="2566"/>
    <n v="46188"/>
    <n v="5"/>
    <n v="0.05"/>
    <n v="43878.6"/>
    <x v="4"/>
    <n v="1"/>
    <x v="1"/>
    <n v="156"/>
    <n v="670990"/>
  </r>
  <r>
    <s v="ZM-ABU-2023-0741"/>
    <x v="453"/>
    <x v="1"/>
    <s v="Abuja, FCT"/>
    <x v="5"/>
    <s v="Ngozi Osei"/>
    <s v="08144578963"/>
    <x v="3"/>
    <s v="T-Shirt Pack x3"/>
    <n v="18"/>
    <n v="6279"/>
    <n v="113022"/>
    <n v="0"/>
    <n v="0"/>
    <n v="113022"/>
    <x v="2"/>
    <n v="4"/>
    <x v="1"/>
    <n v="116"/>
    <n v="339514"/>
  </r>
  <r>
    <s v="ZM-ABU-2023-0111"/>
    <x v="453"/>
    <x v="1"/>
    <s v="Abuja, FCT"/>
    <x v="3"/>
    <s v="Emeka Musa"/>
    <s v="07034793325"/>
    <x v="2"/>
    <s v="Face Cream SPF30"/>
    <n v="16"/>
    <n v="15823"/>
    <n v="253168"/>
    <s v="N/A"/>
    <n v="0"/>
    <n v="253168"/>
    <x v="3"/>
    <n v="2"/>
    <x v="0"/>
    <n v="85"/>
    <n v="353716"/>
  </r>
  <r>
    <s v="ZM-ABU-2023-1043"/>
    <x v="578"/>
    <x v="1"/>
    <s v="Abuja, FCT"/>
    <x v="3"/>
    <s v="Nneka Eze"/>
    <s v="N/A"/>
    <x v="2"/>
    <s v="Face Cream SPF30"/>
    <n v="5"/>
    <n v="7744"/>
    <n v="38720"/>
    <n v="0"/>
    <n v="0"/>
    <n v="38720"/>
    <x v="1"/>
    <n v="2"/>
    <x v="1"/>
    <n v="35"/>
    <n v="353716"/>
  </r>
  <r>
    <s v="ZM-ABU-2024-0616"/>
    <x v="579"/>
    <x v="1"/>
    <s v="Abuja, FCT"/>
    <x v="5"/>
    <s v="Adaeze Nwachukwu"/>
    <s v="N/A"/>
    <x v="1"/>
    <s v="Indomie Carton"/>
    <n v="6"/>
    <n v="3203"/>
    <n v="19218"/>
    <s v="N/A"/>
    <n v="0"/>
    <n v="19218"/>
    <x v="4"/>
    <n v="1"/>
    <x v="1"/>
    <n v="19"/>
    <n v="670990"/>
  </r>
  <r>
    <s v="ZM-ABU-2024-0208"/>
    <x v="579"/>
    <x v="1"/>
    <s v="Abuja, FCT"/>
    <x v="4"/>
    <s v="Kemi Suleiman"/>
    <s v="09165843346"/>
    <x v="3"/>
    <s v="Ladies Gown"/>
    <n v="12"/>
    <n v="39610"/>
    <n v="475320"/>
    <n v="15"/>
    <n v="0.15"/>
    <n v="404022"/>
    <x v="1"/>
    <n v="4"/>
    <x v="1"/>
    <n v="157"/>
    <n v="339514"/>
  </r>
  <r>
    <s v="ZM-ABU-2023-0281"/>
    <x v="579"/>
    <x v="1"/>
    <s v="Abuja, FCT"/>
    <x v="5"/>
    <s v="Damilola Garba"/>
    <s v="08175702105"/>
    <x v="1"/>
    <s v="Cooking Oil 5L"/>
    <n v="11"/>
    <n v="15945"/>
    <n v="175395"/>
    <n v="15"/>
    <n v="0.15"/>
    <n v="149085.75"/>
    <x v="4"/>
    <n v="1"/>
    <x v="1"/>
    <n v="24"/>
    <n v="670990"/>
  </r>
  <r>
    <s v="ZM-ABU-2024-1096"/>
    <x v="579"/>
    <x v="1"/>
    <s v="Abuja, FCT"/>
    <x v="5"/>
    <s v="Gbenga Nwachukwu"/>
    <s v="08078286400"/>
    <x v="1"/>
    <s v="Milk Powder 400g"/>
    <n v="8"/>
    <n v="11414"/>
    <n v="91312"/>
    <n v="0"/>
    <n v="0"/>
    <n v="91312"/>
    <x v="0"/>
    <n v="1"/>
    <x v="1"/>
    <n v="184"/>
    <n v="670990"/>
  </r>
  <r>
    <s v="ZM-ABU-2024-0588"/>
    <x v="580"/>
    <x v="1"/>
    <s v="Abuja, FCT"/>
    <x v="3"/>
    <s v="Bola Musa"/>
    <s v="09122280395"/>
    <x v="2"/>
    <s v="Nivea Body Lotion"/>
    <n v="4"/>
    <n v="15242"/>
    <n v="60968"/>
    <n v="20"/>
    <n v="0.2"/>
    <n v="48774.400000000001"/>
    <x v="0"/>
    <n v="5"/>
    <x v="1"/>
    <n v="192"/>
    <n v="353716"/>
  </r>
  <r>
    <s v="ZM-ABU-2024-0796"/>
    <x v="580"/>
    <x v="1"/>
    <s v="Abuja, FCT"/>
    <x v="5"/>
    <s v="Emeka Nwachukwu"/>
    <s v="07023396687"/>
    <x v="2"/>
    <s v="Dudu-Osun Soap"/>
    <n v="17"/>
    <n v="14374"/>
    <n v="244358"/>
    <n v="10"/>
    <n v="0.1"/>
    <n v="219922.2"/>
    <x v="3"/>
    <n v="3"/>
    <x v="1"/>
    <n v="115"/>
    <n v="353716"/>
  </r>
  <r>
    <s v="ZM-ABU-2024-0862"/>
    <x v="298"/>
    <x v="1"/>
    <s v="Abuja, FCT"/>
    <x v="3"/>
    <s v="Zainab Abubakar"/>
    <s v="N/A"/>
    <x v="4"/>
    <s v="Iron Box 2000W"/>
    <n v="14"/>
    <n v="121423"/>
    <n v="1699922"/>
    <n v="20"/>
    <n v="0.2"/>
    <n v="1359937.6"/>
    <x v="3"/>
    <n v="2"/>
    <x v="1"/>
    <n v="166"/>
    <n v="647779"/>
  </r>
  <r>
    <s v="ZM-ABU-2024-0056"/>
    <x v="298"/>
    <x v="1"/>
    <s v="Abuja, FCT"/>
    <x v="3"/>
    <s v="Femi Obi"/>
    <s v="09085538523"/>
    <x v="0"/>
    <s v="iPhone 14"/>
    <n v="6"/>
    <n v="93468"/>
    <n v="560808"/>
    <n v="15"/>
    <n v="0.15"/>
    <n v="476686.8"/>
    <x v="2"/>
    <n v="4"/>
    <x v="2"/>
    <n v="184"/>
    <n v="1309937"/>
  </r>
  <r>
    <s v="ZM-ABU-2024-0302"/>
    <x v="222"/>
    <x v="1"/>
    <s v="Abuja, FCT"/>
    <x v="5"/>
    <s v="Segun Chukwu"/>
    <s v="08032901851"/>
    <x v="3"/>
    <s v="Men's Agbada"/>
    <n v="20"/>
    <n v="8983"/>
    <n v="179660"/>
    <s v="N/A"/>
    <n v="0"/>
    <n v="179660"/>
    <x v="0"/>
    <n v="5"/>
    <x v="0"/>
    <n v="19"/>
    <n v="339514"/>
  </r>
  <r>
    <s v="ZM-ABU-2023-0509"/>
    <x v="222"/>
    <x v="1"/>
    <s v="Abuja, FCT"/>
    <x v="5"/>
    <s v="Esther Adeyemi"/>
    <s v="09031257876"/>
    <x v="0"/>
    <s v="Samsung TV 43&quot;"/>
    <n v="11"/>
    <n v="199811"/>
    <n v="2197921"/>
    <n v="10"/>
    <n v="0.1"/>
    <n v="1978128.9"/>
    <x v="2"/>
    <n v="2"/>
    <x v="1"/>
    <n v="142"/>
    <n v="1309937"/>
  </r>
  <r>
    <s v="ZM-ABU-2024-0820"/>
    <x v="335"/>
    <x v="1"/>
    <s v="Abuja, FCT"/>
    <x v="5"/>
    <s v="Nneka Okafor"/>
    <s v="07061305362"/>
    <x v="3"/>
    <s v="T-Shirt Pack x3"/>
    <n v="13"/>
    <n v="9786"/>
    <n v="127218"/>
    <n v="0"/>
    <n v="0"/>
    <n v="127218"/>
    <x v="2"/>
    <n v="5"/>
    <x v="0"/>
    <n v="192"/>
    <n v="339514"/>
  </r>
  <r>
    <s v="ZM-ABU-2024-0282"/>
    <x v="335"/>
    <x v="1"/>
    <s v="Abuja, FCT"/>
    <x v="3"/>
    <s v="Ibrahim Adeleke"/>
    <s v="08027117708"/>
    <x v="4"/>
    <s v="Chest Freezer 200L"/>
    <n v="15"/>
    <n v="27432"/>
    <n v="411480"/>
    <n v="20"/>
    <n v="0.2"/>
    <n v="329184"/>
    <x v="0"/>
    <n v="4"/>
    <x v="1"/>
    <n v="189"/>
    <n v="647779"/>
  </r>
  <r>
    <s v="ZM-ABU-2024-1012"/>
    <x v="581"/>
    <x v="1"/>
    <s v="Abuja, FCT"/>
    <x v="4"/>
    <s v="Nkechi Ojo"/>
    <s v="N/A"/>
    <x v="1"/>
    <s v="Tomato Paste 800g"/>
    <n v="7"/>
    <n v="2941"/>
    <n v="20587"/>
    <s v="N/A"/>
    <n v="0"/>
    <n v="20587"/>
    <x v="3"/>
    <n v="5"/>
    <x v="0"/>
    <n v="109"/>
    <n v="670990"/>
  </r>
  <r>
    <s v="ZM-ABU-2023-0381"/>
    <x v="581"/>
    <x v="1"/>
    <s v="Abuja, FCT"/>
    <x v="3"/>
    <s v="Nkechi Adeleke"/>
    <s v="07093134632"/>
    <x v="3"/>
    <s v="Ankara Fabric 6yds"/>
    <n v="10"/>
    <n v="21347"/>
    <n v="213470"/>
    <n v="0"/>
    <n v="0"/>
    <n v="213470"/>
    <x v="1"/>
    <s v="N/A"/>
    <x v="1"/>
    <n v="10"/>
    <n v="339514"/>
  </r>
  <r>
    <s v="ZM-ABU-2024-0384"/>
    <x v="581"/>
    <x v="1"/>
    <s v="Abuja, FCT"/>
    <x v="3"/>
    <s v="Kemi Bello"/>
    <s v="09166314977"/>
    <x v="3"/>
    <s v="Men's Agbada"/>
    <n v="5"/>
    <n v="34764"/>
    <n v="173820"/>
    <n v="0"/>
    <n v="0"/>
    <n v="173820"/>
    <x v="4"/>
    <n v="4"/>
    <x v="0"/>
    <n v="136"/>
    <n v="339514"/>
  </r>
  <r>
    <s v="ZM-ABU-2023-0699"/>
    <x v="296"/>
    <x v="1"/>
    <s v="Abuja, FCT"/>
    <x v="5"/>
    <s v="Tunde Adeyemi"/>
    <s v="08131557315"/>
    <x v="2"/>
    <s v="Foundation Kit"/>
    <n v="8"/>
    <n v="7250"/>
    <n v="58000"/>
    <n v="0"/>
    <n v="0"/>
    <n v="58000"/>
    <x v="4"/>
    <n v="1"/>
    <x v="1"/>
    <n v="174"/>
    <n v="353716"/>
  </r>
  <r>
    <s v="ZM-ABU-2023-0459"/>
    <x v="180"/>
    <x v="1"/>
    <s v="Abuja, FCT"/>
    <x v="3"/>
    <s v="Adaeze Adesanya"/>
    <s v="08062523870"/>
    <x v="2"/>
    <s v="Foundation Kit"/>
    <n v="6"/>
    <n v="15300"/>
    <n v="91800"/>
    <n v="15"/>
    <n v="0.15"/>
    <n v="78030"/>
    <x v="1"/>
    <s v="N/A"/>
    <x v="1"/>
    <n v="148"/>
    <n v="353716"/>
  </r>
  <r>
    <s v="ZM-ABU-2023-0765"/>
    <x v="180"/>
    <x v="1"/>
    <s v="Abuja, FCT"/>
    <x v="3"/>
    <s v="Uche Osei"/>
    <s v="N/A"/>
    <x v="1"/>
    <s v="Indomie Carton"/>
    <n v="10"/>
    <n v="21900"/>
    <n v="219000"/>
    <n v="0"/>
    <n v="0"/>
    <n v="219000"/>
    <x v="0"/>
    <n v="1"/>
    <x v="1"/>
    <n v="27"/>
    <n v="670990"/>
  </r>
  <r>
    <s v="ZM-ABU-2023-0611"/>
    <x v="307"/>
    <x v="1"/>
    <s v="Abuja, FCT"/>
    <x v="3"/>
    <s v="Bola Dada"/>
    <s v="N/A"/>
    <x v="3"/>
    <s v="Ladies Gown"/>
    <n v="14"/>
    <n v="20664"/>
    <n v="289296"/>
    <n v="0"/>
    <n v="0"/>
    <n v="289296"/>
    <x v="4"/>
    <n v="1"/>
    <x v="1"/>
    <n v="166"/>
    <n v="339514"/>
  </r>
  <r>
    <s v="ZM-ABU-2024-0272"/>
    <x v="307"/>
    <x v="1"/>
    <s v="Abuja, FCT"/>
    <x v="5"/>
    <s v="Halima Adelaja"/>
    <s v="09175451351"/>
    <x v="3"/>
    <s v="T-Shirt Pack x3"/>
    <n v="12"/>
    <n v="12789"/>
    <n v="153468"/>
    <s v="N/A"/>
    <n v="0"/>
    <n v="153468"/>
    <x v="4"/>
    <n v="5"/>
    <x v="1"/>
    <n v="137"/>
    <n v="339514"/>
  </r>
  <r>
    <s v="ZM-ABU-2024-0194"/>
    <x v="294"/>
    <x v="1"/>
    <s v="Abuja, FCT"/>
    <x v="3"/>
    <s v="Remi Chukwu"/>
    <s v="09015443504"/>
    <x v="2"/>
    <s v="Perfume 100ml"/>
    <n v="3"/>
    <n v="12715"/>
    <n v="38145"/>
    <n v="10"/>
    <n v="0.1"/>
    <n v="34330.5"/>
    <x v="4"/>
    <n v="3"/>
    <x v="1"/>
    <n v="104"/>
    <n v="353716"/>
  </r>
  <r>
    <s v="ZM-ABU-2023-0989"/>
    <x v="165"/>
    <x v="1"/>
    <s v="Abuja, FCT"/>
    <x v="3"/>
    <s v="Femi Aliyu"/>
    <s v="07094983880"/>
    <x v="2"/>
    <s v="Foundation Kit"/>
    <n v="9"/>
    <n v="3033"/>
    <n v="27297"/>
    <n v="5"/>
    <n v="0.05"/>
    <n v="25932.15"/>
    <x v="4"/>
    <n v="1"/>
    <x v="1"/>
    <n v="89"/>
    <n v="353716"/>
  </r>
  <r>
    <s v="ZM-ABU-2023-0637"/>
    <x v="165"/>
    <x v="1"/>
    <s v="Abuja, FCT"/>
    <x v="4"/>
    <s v="Amara Chukwu"/>
    <s v="09053896468"/>
    <x v="2"/>
    <s v="Lip Balm Set"/>
    <n v="9"/>
    <n v="17749"/>
    <n v="159741"/>
    <n v="0"/>
    <n v="0"/>
    <n v="159741"/>
    <x v="4"/>
    <n v="5"/>
    <x v="1"/>
    <n v="57"/>
    <n v="353716"/>
  </r>
  <r>
    <s v="ZM-ABU-2023-0929"/>
    <x v="165"/>
    <x v="1"/>
    <s v="Abuja, FCT"/>
    <x v="5"/>
    <s v="Sade Abubakar"/>
    <s v="09124796630"/>
    <x v="3"/>
    <s v="Ankara Fabric 6yds"/>
    <n v="13"/>
    <n v="30193"/>
    <n v="392509"/>
    <s v="N/A"/>
    <n v="0"/>
    <n v="392509"/>
    <x v="3"/>
    <n v="3"/>
    <x v="1"/>
    <n v="162"/>
    <n v="339514"/>
  </r>
  <r>
    <s v="ZM-ABU-2024-0364"/>
    <x v="582"/>
    <x v="1"/>
    <s v="Abuja, FCT"/>
    <x v="5"/>
    <s v="Ngozi Ojo"/>
    <s v="N/A"/>
    <x v="3"/>
    <s v="Corporate Shirt"/>
    <n v="8"/>
    <n v="3563"/>
    <n v="28504"/>
    <n v="0"/>
    <n v="0"/>
    <n v="28504"/>
    <x v="2"/>
    <n v="3"/>
    <x v="0"/>
    <n v="138"/>
    <n v="339514"/>
  </r>
  <r>
    <s v="ZM-ABU-2024-0916"/>
    <x v="24"/>
    <x v="1"/>
    <s v="Abuja, FCT"/>
    <x v="5"/>
    <s v="Yetunde Adeyemi"/>
    <s v="08116951835"/>
    <x v="2"/>
    <s v="Perfume 100ml"/>
    <n v="3"/>
    <n v="11519"/>
    <n v="34557"/>
    <n v="0"/>
    <n v="0"/>
    <n v="34557"/>
    <x v="3"/>
    <n v="1"/>
    <x v="1"/>
    <n v="53"/>
    <n v="353716"/>
  </r>
  <r>
    <s v="ZM-ABU-2023-0585"/>
    <x v="491"/>
    <x v="1"/>
    <s v="Abuja, FCT"/>
    <x v="5"/>
    <s v="Ibrahim Suleiman"/>
    <s v="N/A"/>
    <x v="1"/>
    <s v="Sugar 2kg"/>
    <n v="10"/>
    <n v="6093"/>
    <n v="60930"/>
    <n v="10"/>
    <n v="0.1"/>
    <n v="54837"/>
    <x v="0"/>
    <n v="5"/>
    <x v="0"/>
    <n v="195"/>
    <n v="670990"/>
  </r>
  <r>
    <s v="ZM-ABU-2023-1015"/>
    <x v="491"/>
    <x v="1"/>
    <s v="Abuja, FCT"/>
    <x v="5"/>
    <s v="Gbenga Adeleke"/>
    <s v="08196194417"/>
    <x v="3"/>
    <s v="Ankara Fabric 6yds"/>
    <n v="7"/>
    <n v="25094"/>
    <n v="175658"/>
    <n v="0"/>
    <n v="0"/>
    <n v="175658"/>
    <x v="3"/>
    <n v="4"/>
    <x v="1"/>
    <n v="178"/>
    <n v="339514"/>
  </r>
  <r>
    <s v="ZM-ABU-2024-0042"/>
    <x v="285"/>
    <x v="1"/>
    <s v="Abuja, FCT"/>
    <x v="4"/>
    <s v="Fatima Adesanya"/>
    <s v="08051079014"/>
    <x v="3"/>
    <s v="T-Shirt Pack x3"/>
    <n v="6"/>
    <n v="16507"/>
    <n v="99042"/>
    <n v="0"/>
    <n v="0"/>
    <n v="99042"/>
    <x v="4"/>
    <n v="4"/>
    <x v="1"/>
    <n v="180"/>
    <n v="339514"/>
  </r>
  <r>
    <s v="ZM-ABU-2023-1019"/>
    <x v="285"/>
    <x v="1"/>
    <s v="Abuja, FCT"/>
    <x v="5"/>
    <s v="Zainab Adeyemi"/>
    <s v="08081672642"/>
    <x v="3"/>
    <s v="T-Shirt Pack x3"/>
    <n v="6"/>
    <n v="24048"/>
    <n v="144288"/>
    <n v="20"/>
    <n v="0.2"/>
    <n v="115430.39999999999"/>
    <x v="3"/>
    <n v="5"/>
    <x v="1"/>
    <n v="99"/>
    <n v="339514"/>
  </r>
  <r>
    <s v="ZM-ABU-2024-0454"/>
    <x v="58"/>
    <x v="1"/>
    <s v="Abuja, FCT"/>
    <x v="3"/>
    <s v="Yetunde Ibe"/>
    <s v="09064877536"/>
    <x v="2"/>
    <s v="Hair Relaxer Kit"/>
    <n v="20"/>
    <n v="8333"/>
    <n v="166660"/>
    <n v="10"/>
    <n v="0.1"/>
    <n v="149994"/>
    <x v="3"/>
    <n v="2"/>
    <x v="1"/>
    <n v="182"/>
    <n v="353716"/>
  </r>
  <r>
    <s v="ZM-ABU-2023-0887"/>
    <x v="102"/>
    <x v="1"/>
    <s v="Abuja, FCT"/>
    <x v="4"/>
    <s v="Amara Abubakar"/>
    <s v="07089558315"/>
    <x v="1"/>
    <s v="Indomie Carton"/>
    <n v="17"/>
    <n v="12174"/>
    <n v="206958"/>
    <n v="20"/>
    <n v="0.2"/>
    <n v="165566.39999999999"/>
    <x v="2"/>
    <n v="4"/>
    <x v="1"/>
    <n v="142"/>
    <n v="670990"/>
  </r>
  <r>
    <s v="ZM-ABU-2024-0312"/>
    <x v="102"/>
    <x v="1"/>
    <s v="Abuja, FCT"/>
    <x v="4"/>
    <s v="Musa Adesanya"/>
    <s v="07051135416"/>
    <x v="2"/>
    <s v="Hair Relaxer Kit"/>
    <n v="10"/>
    <n v="4248"/>
    <n v="42480"/>
    <n v="20"/>
    <n v="0.2"/>
    <n v="33984"/>
    <x v="2"/>
    <n v="3"/>
    <x v="1"/>
    <n v="20"/>
    <n v="353716"/>
  </r>
  <r>
    <s v="ZM-ABU-2024-0248"/>
    <x v="102"/>
    <x v="1"/>
    <s v="Abuja, FCT"/>
    <x v="5"/>
    <s v="Tobi Adesanya"/>
    <s v="07094366747"/>
    <x v="0"/>
    <s v="DSTV Decoder"/>
    <n v="6"/>
    <n v="281329"/>
    <n v="1687974"/>
    <n v="0"/>
    <n v="0"/>
    <n v="1687974"/>
    <x v="1"/>
    <n v="5"/>
    <x v="1"/>
    <n v="92"/>
    <n v="1309937"/>
  </r>
  <r>
    <s v="ZM-ABU-2024-1088"/>
    <x v="583"/>
    <x v="1"/>
    <s v="Abuja, FCT"/>
    <x v="3"/>
    <s v="Kemi Chukwu"/>
    <s v="08041347309"/>
    <x v="3"/>
    <s v="Men's Agbada"/>
    <n v="15"/>
    <n v="36045"/>
    <n v="540675"/>
    <n v="20"/>
    <n v="0.2"/>
    <n v="432540"/>
    <x v="4"/>
    <s v="N/A"/>
    <x v="1"/>
    <n v="1"/>
    <n v="339514"/>
  </r>
  <r>
    <s v="ZM-ABU-2023-0137"/>
    <x v="583"/>
    <x v="1"/>
    <s v="Abuja, FCT"/>
    <x v="5"/>
    <s v="Remi Ibe"/>
    <s v="N/A"/>
    <x v="2"/>
    <s v="Nivea Body Lotion"/>
    <n v="10"/>
    <n v="17344"/>
    <n v="173440"/>
    <s v="N/A"/>
    <n v="0"/>
    <n v="173440"/>
    <x v="0"/>
    <n v="1"/>
    <x v="1"/>
    <n v="140"/>
    <n v="353716"/>
  </r>
  <r>
    <s v="ZM-ABU-2023-0119"/>
    <x v="584"/>
    <x v="1"/>
    <s v="Abuja, FCT"/>
    <x v="5"/>
    <s v="Nkechi Musa"/>
    <s v="08021071555"/>
    <x v="3"/>
    <s v="Jeans Trousers"/>
    <n v="16"/>
    <n v="4328"/>
    <n v="69248"/>
    <n v="0"/>
    <n v="0"/>
    <n v="69248"/>
    <x v="4"/>
    <n v="1"/>
    <x v="1"/>
    <n v="146"/>
    <n v="339514"/>
  </r>
  <r>
    <s v="ZM-ABU-2024-0666"/>
    <x v="584"/>
    <x v="1"/>
    <s v="Abuja, FCT"/>
    <x v="5"/>
    <s v="Uche Garba"/>
    <s v="08082622819"/>
    <x v="2"/>
    <s v="Nivea Body Lotion"/>
    <n v="13"/>
    <n v="12746"/>
    <n v="165698"/>
    <n v="0"/>
    <n v="0"/>
    <n v="165698"/>
    <x v="4"/>
    <n v="3"/>
    <x v="1"/>
    <n v="196"/>
    <n v="353716"/>
  </r>
  <r>
    <s v="ZM-ABU-2024-0418"/>
    <x v="584"/>
    <x v="1"/>
    <s v="Abuja, FCT"/>
    <x v="5"/>
    <s v="Yetunde Garba"/>
    <s v="07060970288"/>
    <x v="3"/>
    <s v="Ladies Gown"/>
    <n v="11"/>
    <n v="40215"/>
    <n v="442365"/>
    <n v="20"/>
    <n v="0.2"/>
    <n v="353892"/>
    <x v="0"/>
    <n v="4"/>
    <x v="1"/>
    <n v="185"/>
    <n v="339514"/>
  </r>
  <r>
    <s v="ZM-ABU-2023-0235"/>
    <x v="524"/>
    <x v="1"/>
    <s v="Abuja, FCT"/>
    <x v="3"/>
    <s v="Femi Osei"/>
    <s v="08127166877"/>
    <x v="2"/>
    <s v="Perfume 100ml"/>
    <n v="12"/>
    <n v="5075"/>
    <n v="60900"/>
    <n v="15"/>
    <n v="0.15"/>
    <n v="51765"/>
    <x v="3"/>
    <n v="5"/>
    <x v="1"/>
    <n v="183"/>
    <n v="353716"/>
  </r>
  <r>
    <s v="ZM-ABU-2024-0536"/>
    <x v="0"/>
    <x v="1"/>
    <s v="Abuja, FCT"/>
    <x v="5"/>
    <s v="Hakeem Okafor"/>
    <s v="08149541181"/>
    <x v="3"/>
    <s v="T-Shirt Pack x3"/>
    <n v="2"/>
    <n v="34086"/>
    <n v="68172"/>
    <n v="0"/>
    <n v="0"/>
    <n v="68172"/>
    <x v="2"/>
    <s v="N/A"/>
    <x v="0"/>
    <n v="167"/>
    <n v="339514"/>
  </r>
  <r>
    <s v="ZM-ABU-2023-0905"/>
    <x v="0"/>
    <x v="1"/>
    <s v="Abuja, FCT"/>
    <x v="5"/>
    <s v="Chidi Ibe"/>
    <s v="N/A"/>
    <x v="3"/>
    <s v="Jeans Trousers"/>
    <n v="11"/>
    <n v="38114"/>
    <n v="419254"/>
    <n v="15"/>
    <n v="0.15"/>
    <n v="356365.9"/>
    <x v="1"/>
    <n v="5"/>
    <x v="1"/>
    <n v="154"/>
    <n v="339514"/>
  </r>
  <r>
    <s v="ZM-ABU-2024-0584"/>
    <x v="585"/>
    <x v="1"/>
    <s v="Abuja, FCT"/>
    <x v="3"/>
    <s v="Chidi Obi"/>
    <s v="08192725479"/>
    <x v="3"/>
    <s v="Men's Agbada"/>
    <n v="13"/>
    <n v="37336"/>
    <n v="485368"/>
    <n v="0"/>
    <n v="0"/>
    <n v="485368"/>
    <x v="4"/>
    <n v="1"/>
    <x v="0"/>
    <n v="166"/>
    <n v="339514"/>
  </r>
  <r>
    <s v="ZM-ABU-2023-0143"/>
    <x v="585"/>
    <x v="1"/>
    <s v="Abuja, FCT"/>
    <x v="3"/>
    <s v="Tobi Bello"/>
    <s v="08093121196"/>
    <x v="4"/>
    <s v="Iron Box 2000W"/>
    <n v="13"/>
    <n v="106887"/>
    <n v="1389531"/>
    <n v="15"/>
    <n v="0.15"/>
    <n v="1181101.3500000001"/>
    <x v="4"/>
    <s v="N/A"/>
    <x v="0"/>
    <n v="58"/>
    <n v="647779"/>
  </r>
  <r>
    <s v="ZM-ABU-2024-0722"/>
    <x v="11"/>
    <x v="1"/>
    <s v="Abuja, FCT"/>
    <x v="3"/>
    <s v="Nkechi Yusuf"/>
    <s v="09048178852"/>
    <x v="2"/>
    <s v="Perfume 100ml"/>
    <n v="5"/>
    <n v="4229"/>
    <n v="21145"/>
    <n v="0"/>
    <n v="0"/>
    <n v="21145"/>
    <x v="3"/>
    <s v="N/A"/>
    <x v="0"/>
    <n v="138"/>
    <n v="353716"/>
  </r>
  <r>
    <s v="ZM-ABU-2023-0751"/>
    <x v="11"/>
    <x v="1"/>
    <s v="Abuja, FCT"/>
    <x v="5"/>
    <s v="Amara Adeyemi"/>
    <s v="08055678006"/>
    <x v="2"/>
    <s v="Lip Balm Set"/>
    <n v="14"/>
    <n v="10367"/>
    <n v="145138"/>
    <n v="0"/>
    <n v="0"/>
    <n v="145138"/>
    <x v="0"/>
    <n v="4"/>
    <x v="1"/>
    <n v="0"/>
    <n v="353716"/>
  </r>
  <r>
    <s v="ZM-ABU-2023-0803"/>
    <x v="586"/>
    <x v="1"/>
    <s v="Abuja, FCT"/>
    <x v="4"/>
    <s v="Damilola Adeleke"/>
    <s v="07031325664"/>
    <x v="1"/>
    <s v="Cooking Oil 5L"/>
    <n v="9"/>
    <n v="2587"/>
    <n v="23283"/>
    <s v="N/A"/>
    <n v="0"/>
    <n v="23283"/>
    <x v="3"/>
    <n v="3"/>
    <x v="0"/>
    <n v="199"/>
    <n v="670990"/>
  </r>
  <r>
    <s v="ZM-ABU-2024-0440"/>
    <x v="586"/>
    <x v="1"/>
    <s v="Abuja, FCT"/>
    <x v="5"/>
    <s v="Damilola Nwachukwu"/>
    <s v="09055093417"/>
    <x v="1"/>
    <s v="Rice 25kg"/>
    <n v="13"/>
    <n v="17253"/>
    <n v="224289"/>
    <n v="15"/>
    <n v="0.15"/>
    <n v="190645.65"/>
    <x v="4"/>
    <n v="3"/>
    <x v="1"/>
    <n v="168"/>
    <n v="670990"/>
  </r>
  <r>
    <s v="ZM-ABU-2023-0089"/>
    <x v="586"/>
    <x v="1"/>
    <s v="Abuja, FCT"/>
    <x v="3"/>
    <s v="Remi Aliyu"/>
    <s v="N/A"/>
    <x v="3"/>
    <s v="Jeans Trousers"/>
    <n v="2"/>
    <n v="19357"/>
    <n v="38714"/>
    <s v="N/A"/>
    <n v="0"/>
    <n v="38714"/>
    <x v="2"/>
    <s v="N/A"/>
    <x v="1"/>
    <n v="197"/>
    <n v="339514"/>
  </r>
  <r>
    <s v="ZM-ABU-2023-0151"/>
    <x v="463"/>
    <x v="1"/>
    <s v="Abuja, FCT"/>
    <x v="4"/>
    <s v="Aisha Aliyu"/>
    <s v="07057774108"/>
    <x v="2"/>
    <s v="Lip Balm Set"/>
    <n v="14"/>
    <n v="17953"/>
    <n v="251342"/>
    <n v="15"/>
    <n v="0.15"/>
    <n v="213640.7"/>
    <x v="1"/>
    <n v="2"/>
    <x v="1"/>
    <n v="151"/>
    <n v="353716"/>
  </r>
  <r>
    <s v="ZM-ABU-2024-0846"/>
    <x v="463"/>
    <x v="1"/>
    <s v="Abuja, FCT"/>
    <x v="3"/>
    <s v="Tunde Obi"/>
    <s v="09070983168"/>
    <x v="4"/>
    <s v="Iron Box 2000W"/>
    <n v="6"/>
    <n v="97461"/>
    <n v="584766"/>
    <s v="N/A"/>
    <n v="0"/>
    <n v="584766"/>
    <x v="4"/>
    <n v="3"/>
    <x v="1"/>
    <n v="19"/>
    <n v="647779"/>
  </r>
  <r>
    <s v="ZM-ABU-2023-0903"/>
    <x v="587"/>
    <x v="1"/>
    <s v="Abuja, FCT"/>
    <x v="3"/>
    <s v="Nneka Adesanya"/>
    <s v="07061878045"/>
    <x v="0"/>
    <s v="iPhone 14"/>
    <n v="1"/>
    <n v="319081"/>
    <n v="319081"/>
    <n v="0"/>
    <n v="0"/>
    <n v="319081"/>
    <x v="0"/>
    <n v="4"/>
    <x v="2"/>
    <n v="19"/>
    <n v="1309937"/>
  </r>
  <r>
    <s v="ZM-ABU-2023-0149"/>
    <x v="395"/>
    <x v="1"/>
    <s v="Abuja, FCT"/>
    <x v="3"/>
    <s v="Nneka Adesanya"/>
    <s v="07028289061"/>
    <x v="1"/>
    <s v="Semovita 5kg"/>
    <n v="4"/>
    <n v="17253"/>
    <n v="69012"/>
    <n v="0"/>
    <n v="0"/>
    <n v="69012"/>
    <x v="2"/>
    <s v="N/A"/>
    <x v="1"/>
    <n v="73"/>
    <n v="670990"/>
  </r>
  <r>
    <s v="ZM-ABU-2024-0026"/>
    <x v="338"/>
    <x v="1"/>
    <s v="Abuja, FCT"/>
    <x v="5"/>
    <s v="Hakeem Okafor"/>
    <s v="07053977460"/>
    <x v="0"/>
    <s v="Bluetooth Speaker"/>
    <n v="1"/>
    <n v="135993"/>
    <n v="135993"/>
    <n v="0"/>
    <n v="0"/>
    <n v="135993"/>
    <x v="3"/>
    <n v="5"/>
    <x v="1"/>
    <n v="32"/>
    <n v="1309937"/>
  </r>
  <r>
    <s v="ZM-ABU-2024-1042"/>
    <x v="174"/>
    <x v="1"/>
    <s v="Abuja, FCT"/>
    <x v="4"/>
    <s v="Fatima Adesanya"/>
    <s v="09028426213"/>
    <x v="4"/>
    <s v="Gas Cooker 4-burner"/>
    <n v="1"/>
    <n v="39139"/>
    <n v="39139"/>
    <n v="0"/>
    <n v="0"/>
    <n v="39139"/>
    <x v="2"/>
    <n v="2"/>
    <x v="0"/>
    <n v="137"/>
    <n v="647779"/>
  </r>
  <r>
    <s v="ZM-ABU-2024-0484"/>
    <x v="174"/>
    <x v="1"/>
    <s v="Abuja, FCT"/>
    <x v="5"/>
    <s v="Fatima Adeyemi"/>
    <s v="07090338434"/>
    <x v="2"/>
    <s v="Perfume 100ml"/>
    <n v="8"/>
    <n v="15357"/>
    <n v="122856"/>
    <n v="0"/>
    <n v="0"/>
    <n v="122856"/>
    <x v="0"/>
    <n v="2"/>
    <x v="1"/>
    <n v="64"/>
    <n v="353716"/>
  </r>
  <r>
    <s v="ZM-ABU-2023-1049"/>
    <x v="588"/>
    <x v="1"/>
    <s v="Abuja, FCT"/>
    <x v="5"/>
    <s v="Tunde Ojo"/>
    <s v="08013053458"/>
    <x v="0"/>
    <s v="Power Bank 20000mAh"/>
    <n v="6"/>
    <n v="103801"/>
    <n v="622806"/>
    <n v="0"/>
    <n v="0"/>
    <n v="622806"/>
    <x v="4"/>
    <n v="2"/>
    <x v="0"/>
    <n v="176"/>
    <n v="1309937"/>
  </r>
  <r>
    <s v="ZM-ABU-2023-0275"/>
    <x v="588"/>
    <x v="1"/>
    <s v="Abuja, FCT"/>
    <x v="5"/>
    <s v="Nkechi Adelaja"/>
    <s v="08098144918"/>
    <x v="2"/>
    <s v="Hair Relaxer Kit"/>
    <n v="12"/>
    <n v="14956"/>
    <n v="179472"/>
    <n v="0"/>
    <n v="0"/>
    <n v="179472"/>
    <x v="3"/>
    <n v="5"/>
    <x v="1"/>
    <n v="17"/>
    <n v="353716"/>
  </r>
  <r>
    <s v="ZM-ABU-2023-0957"/>
    <x v="589"/>
    <x v="1"/>
    <s v="Abuja, FCT"/>
    <x v="5"/>
    <s v="Uche Osei"/>
    <s v="08061134436"/>
    <x v="0"/>
    <s v="iPhone 14"/>
    <n v="13"/>
    <n v="241546"/>
    <n v="3140098"/>
    <n v="0"/>
    <n v="0"/>
    <n v="3140098"/>
    <x v="0"/>
    <n v="3"/>
    <x v="0"/>
    <n v="131"/>
    <n v="1309937"/>
  </r>
  <r>
    <s v="ZM-ABU-2023-0349"/>
    <x v="590"/>
    <x v="1"/>
    <s v="Abuja, FCT"/>
    <x v="3"/>
    <s v="Ngozi Okafor"/>
    <s v="08073986391"/>
    <x v="1"/>
    <s v="Semovita 5kg"/>
    <n v="15"/>
    <n v="2071"/>
    <n v="31065"/>
    <s v="N/A"/>
    <n v="0"/>
    <n v="31065"/>
    <x v="3"/>
    <n v="4"/>
    <x v="1"/>
    <n v="178"/>
    <n v="670990"/>
  </r>
  <r>
    <s v="ZM-ABU-2024-0988"/>
    <x v="126"/>
    <x v="1"/>
    <s v="Abuja, FCT"/>
    <x v="5"/>
    <s v="Fatima Bello"/>
    <s v="07049824577"/>
    <x v="4"/>
    <s v="Blender 1.5L"/>
    <n v="17"/>
    <n v="23008"/>
    <n v="391136"/>
    <n v="15"/>
    <n v="0.15"/>
    <n v="332465.59999999998"/>
    <x v="4"/>
    <n v="4"/>
    <x v="1"/>
    <n v="170"/>
    <n v="647779"/>
  </r>
  <r>
    <s v="ZM-ABU-2024-0942"/>
    <x v="126"/>
    <x v="1"/>
    <s v="Abuja, FCT"/>
    <x v="5"/>
    <s v="Damilola Yusuf"/>
    <s v="N/A"/>
    <x v="1"/>
    <s v="Tomato Paste 800g"/>
    <n v="7"/>
    <n v="13944"/>
    <n v="97608"/>
    <n v="10"/>
    <n v="0.1"/>
    <n v="87847.2"/>
    <x v="4"/>
    <n v="2"/>
    <x v="1"/>
    <n v="91"/>
    <n v="670990"/>
  </r>
  <r>
    <s v="ZM-ABU-2024-1038"/>
    <x v="368"/>
    <x v="1"/>
    <s v="Abuja, FCT"/>
    <x v="3"/>
    <s v="Esther Chukwu"/>
    <s v="08079892083"/>
    <x v="4"/>
    <s v="Standing Fan 18&quot;"/>
    <n v="13"/>
    <n v="178980"/>
    <n v="2326740"/>
    <n v="15"/>
    <n v="0.15"/>
    <n v="1977729"/>
    <x v="0"/>
    <n v="1"/>
    <x v="0"/>
    <n v="167"/>
    <n v="647779"/>
  </r>
  <r>
    <s v="ZM-ABU-2024-0232"/>
    <x v="245"/>
    <x v="1"/>
    <s v="Abuja, FCT"/>
    <x v="5"/>
    <s v="Fatima Nwachukwu"/>
    <s v="08142311282"/>
    <x v="0"/>
    <s v="Power Bank 20000mAh"/>
    <n v="14"/>
    <n v="190284"/>
    <n v="2663976"/>
    <n v="15"/>
    <n v="0.15"/>
    <n v="2264379.6"/>
    <x v="3"/>
    <n v="4"/>
    <x v="1"/>
    <n v="95"/>
    <n v="1309937"/>
  </r>
  <r>
    <s v="ZM-ABU-2023-0407"/>
    <x v="245"/>
    <x v="1"/>
    <s v="Abuja, FCT"/>
    <x v="3"/>
    <s v="Tobi Musa"/>
    <s v="09086922671"/>
    <x v="0"/>
    <s v="Bluetooth Speaker"/>
    <n v="14"/>
    <n v="269988"/>
    <n v="3779832"/>
    <n v="0"/>
    <n v="0"/>
    <n v="3779832"/>
    <x v="2"/>
    <n v="1"/>
    <x v="0"/>
    <n v="64"/>
    <n v="1309937"/>
  </r>
  <r>
    <s v="ZM-ABU-2023-0051"/>
    <x v="434"/>
    <x v="1"/>
    <s v="Abuja, FCT"/>
    <x v="5"/>
    <s v="Emeka Musa"/>
    <s v="N/A"/>
    <x v="2"/>
    <s v="Face Cream SPF30"/>
    <n v="19"/>
    <n v="5056"/>
    <n v="96064"/>
    <n v="10"/>
    <n v="0.1"/>
    <n v="86457.600000000006"/>
    <x v="4"/>
    <n v="2"/>
    <x v="1"/>
    <n v="40"/>
    <n v="353716"/>
  </r>
  <r>
    <s v="ZM-ABU-2023-0341"/>
    <x v="434"/>
    <x v="1"/>
    <s v="Abuja, FCT"/>
    <x v="5"/>
    <s v="Ngozi Dada"/>
    <s v="07053604277"/>
    <x v="3"/>
    <s v="Corporate Shirt"/>
    <n v="8"/>
    <n v="8799"/>
    <n v="70392"/>
    <n v="0"/>
    <n v="0"/>
    <n v="70392"/>
    <x v="0"/>
    <n v="4"/>
    <x v="1"/>
    <n v="170"/>
    <n v="339514"/>
  </r>
  <r>
    <s v="ZM-ABU-2024-0118"/>
    <x v="591"/>
    <x v="1"/>
    <s v="Abuja, FCT"/>
    <x v="4"/>
    <s v="Remi Ojo"/>
    <s v="N/A"/>
    <x v="2"/>
    <s v="Lip Balm Set"/>
    <n v="16"/>
    <n v="11029"/>
    <n v="176464"/>
    <s v="N/A"/>
    <n v="0"/>
    <n v="176464"/>
    <x v="0"/>
    <n v="0"/>
    <x v="1"/>
    <n v="194"/>
    <n v="353716"/>
  </r>
  <r>
    <s v="ZM-ABU-2023-0047"/>
    <x v="592"/>
    <x v="1"/>
    <s v="Abuja, FCT"/>
    <x v="5"/>
    <s v="Nkechi Musa"/>
    <s v="07096262865"/>
    <x v="2"/>
    <s v="Foundation Kit"/>
    <n v="20"/>
    <n v="4237"/>
    <n v="84740"/>
    <n v="15"/>
    <n v="0.15"/>
    <n v="72029"/>
    <x v="4"/>
    <n v="1"/>
    <x v="2"/>
    <n v="1"/>
    <n v="353716"/>
  </r>
  <r>
    <s v="ZM-ABU-2024-0594"/>
    <x v="593"/>
    <x v="1"/>
    <s v="Abuja, FCT"/>
    <x v="5"/>
    <s v="Amara Okafor"/>
    <s v="08160626103"/>
    <x v="3"/>
    <s v="Jeans Trousers"/>
    <n v="2"/>
    <n v="23821"/>
    <n v="47642"/>
    <n v="0"/>
    <n v="0"/>
    <n v="47642"/>
    <x v="4"/>
    <s v="N/A"/>
    <x v="0"/>
    <n v="65"/>
    <n v="339514"/>
  </r>
  <r>
    <s v="ZM-ABU-2023-0257"/>
    <x v="372"/>
    <x v="1"/>
    <s v="Abuja, FCT"/>
    <x v="3"/>
    <s v="Zainab Aliyu"/>
    <s v="08040566116"/>
    <x v="1"/>
    <s v="Semovita 5kg"/>
    <n v="20"/>
    <n v="7816"/>
    <n v="156320"/>
    <n v="15"/>
    <n v="0.15"/>
    <n v="132872"/>
    <x v="4"/>
    <n v="3"/>
    <x v="1"/>
    <n v="178"/>
    <n v="670990"/>
  </r>
  <r>
    <s v="ZM-ABU-2024-0394"/>
    <x v="60"/>
    <x v="1"/>
    <s v="Abuja, FCT"/>
    <x v="5"/>
    <s v="Remi Adelaja"/>
    <s v="08164863092"/>
    <x v="1"/>
    <s v="Cooking Oil 5L"/>
    <n v="4"/>
    <n v="15933"/>
    <n v="63732"/>
    <n v="10"/>
    <n v="0.1"/>
    <n v="57358.8"/>
    <x v="4"/>
    <n v="6"/>
    <x v="0"/>
    <n v="68"/>
    <n v="670990"/>
  </r>
  <r>
    <s v="ZM-ABU-2023-0895"/>
    <x v="60"/>
    <x v="1"/>
    <s v="Abuja, FCT"/>
    <x v="5"/>
    <s v="Aisha Aliyu"/>
    <s v="07086465922"/>
    <x v="1"/>
    <s v="Indomie Carton"/>
    <n v="3"/>
    <n v="19192"/>
    <n v="57576"/>
    <s v="N/A"/>
    <n v="0"/>
    <n v="57576"/>
    <x v="0"/>
    <n v="4"/>
    <x v="1"/>
    <n v="177"/>
    <n v="670990"/>
  </r>
  <r>
    <s v="ZM-ABU-2023-0733"/>
    <x v="80"/>
    <x v="1"/>
    <s v="Abuja, FCT"/>
    <x v="3"/>
    <s v="Uche Chukwu"/>
    <s v="08145490770"/>
    <x v="2"/>
    <s v="Face Cream SPF30"/>
    <n v="10"/>
    <n v="15336"/>
    <n v="153360"/>
    <s v="N/A"/>
    <n v="0"/>
    <n v="153360"/>
    <x v="1"/>
    <n v="4"/>
    <x v="1"/>
    <n v="100"/>
    <n v="353716"/>
  </r>
  <r>
    <s v="ZM-ABU-2024-1066"/>
    <x v="80"/>
    <x v="1"/>
    <s v="Abuja, FCT"/>
    <x v="5"/>
    <s v="Adaeze Musa"/>
    <s v="08171675837"/>
    <x v="1"/>
    <s v="Indomie Carton"/>
    <n v="14"/>
    <n v="7113"/>
    <n v="99582"/>
    <n v="15"/>
    <n v="0.15"/>
    <n v="84644.7"/>
    <x v="1"/>
    <n v="2"/>
    <x v="1"/>
    <n v="129"/>
    <n v="670990"/>
  </r>
  <r>
    <s v="ZM-ABU-2024-0114"/>
    <x v="162"/>
    <x v="1"/>
    <s v="Abuja, FCT"/>
    <x v="3"/>
    <s v="Femi Musa"/>
    <s v="07068410754"/>
    <x v="3"/>
    <s v="Corporate Shirt"/>
    <n v="10"/>
    <n v="30328"/>
    <n v="303280"/>
    <n v="5"/>
    <n v="0.05"/>
    <n v="288116"/>
    <x v="2"/>
    <n v="3"/>
    <x v="1"/>
    <n v="34"/>
    <n v="339514"/>
  </r>
  <r>
    <s v="ZM-ABU-2024-0692"/>
    <x v="162"/>
    <x v="1"/>
    <s v="Abuja, FCT"/>
    <x v="4"/>
    <s v="Segun Adeleke"/>
    <s v="N/A"/>
    <x v="2"/>
    <s v="Hair Relaxer Kit"/>
    <n v="7"/>
    <n v="10534"/>
    <n v="73738"/>
    <n v="10"/>
    <n v="0.1"/>
    <n v="66364.2"/>
    <x v="0"/>
    <n v="4"/>
    <x v="1"/>
    <n v="51"/>
    <n v="353716"/>
  </r>
  <r>
    <s v="ZM-ABU-2023-0513"/>
    <x v="162"/>
    <x v="1"/>
    <s v="Abuja, FCT"/>
    <x v="5"/>
    <s v="Zainab Bello"/>
    <s v="07071897632"/>
    <x v="4"/>
    <s v="Iron Box 2000W"/>
    <n v="7"/>
    <n v="19279"/>
    <n v="134953"/>
    <n v="5"/>
    <n v="0.05"/>
    <n v="128205.35"/>
    <x v="4"/>
    <n v="4"/>
    <x v="1"/>
    <n v="60"/>
    <n v="647779"/>
  </r>
  <r>
    <s v="ZM-ABU-2023-0869"/>
    <x v="162"/>
    <x v="1"/>
    <s v="Abuja, FCT"/>
    <x v="4"/>
    <s v="Segun Ojo"/>
    <s v="08184304128"/>
    <x v="0"/>
    <s v="Power Bank 20000mAh"/>
    <n v="17"/>
    <n v="105771"/>
    <n v="1798107"/>
    <n v="0"/>
    <n v="0"/>
    <n v="1798107"/>
    <x v="2"/>
    <s v="N/A"/>
    <x v="1"/>
    <n v="15"/>
    <n v="1309937"/>
  </r>
  <r>
    <s v="ZM-ABU-2023-0475"/>
    <x v="371"/>
    <x v="1"/>
    <s v="Abuja, FCT"/>
    <x v="4"/>
    <s v="Uche Chukwu"/>
    <s v="08141959646"/>
    <x v="4"/>
    <s v="Water Dispenser"/>
    <n v="8"/>
    <n v="77171"/>
    <n v="617368"/>
    <s v="N/A"/>
    <n v="0"/>
    <n v="617368"/>
    <x v="2"/>
    <n v="3"/>
    <x v="1"/>
    <n v="92"/>
    <n v="647779"/>
  </r>
  <r>
    <s v="ZM-ABU-2024-0710"/>
    <x v="490"/>
    <x v="1"/>
    <s v="Abuja, FCT"/>
    <x v="3"/>
    <s v="Amara Ojo"/>
    <s v="09073636515"/>
    <x v="0"/>
    <s v="DSTV Decoder"/>
    <n v="5"/>
    <n v="49099"/>
    <n v="245495"/>
    <n v="0"/>
    <n v="0"/>
    <n v="245495"/>
    <x v="4"/>
    <n v="4"/>
    <x v="1"/>
    <n v="120"/>
    <n v="1309937"/>
  </r>
  <r>
    <s v="ZM-ABU-2024-0534"/>
    <x v="490"/>
    <x v="1"/>
    <s v="Abuja, FCT"/>
    <x v="3"/>
    <s v="Tunde Abubakar"/>
    <s v="08139798819"/>
    <x v="2"/>
    <s v="Perfume 100ml"/>
    <n v="8"/>
    <n v="13467"/>
    <n v="107736"/>
    <n v="0"/>
    <n v="0"/>
    <n v="107736"/>
    <x v="4"/>
    <n v="1"/>
    <x v="1"/>
    <n v="139"/>
    <n v="353716"/>
  </r>
  <r>
    <s v="ZM-ABU-2023-0023"/>
    <x v="594"/>
    <x v="1"/>
    <s v="Abuja, FCT"/>
    <x v="3"/>
    <s v="Tobi Abubakar"/>
    <s v="08017435827"/>
    <x v="4"/>
    <s v="Iron Box 2000W"/>
    <n v="19"/>
    <n v="103221"/>
    <n v="1961199"/>
    <s v="N/A"/>
    <n v="0"/>
    <n v="1961199"/>
    <x v="4"/>
    <n v="2"/>
    <x v="1"/>
    <n v="55"/>
    <n v="647779"/>
  </r>
  <r>
    <s v="ZM-ABU-2024-0612"/>
    <x v="594"/>
    <x v="1"/>
    <s v="Abuja, FCT"/>
    <x v="5"/>
    <s v="Musa Ojo"/>
    <s v="N/A"/>
    <x v="4"/>
    <s v="Blender 1.5L"/>
    <n v="14"/>
    <n v="63796"/>
    <n v="893144"/>
    <n v="5"/>
    <n v="0.05"/>
    <n v="848486.8"/>
    <x v="2"/>
    <n v="4"/>
    <x v="1"/>
    <n v="41"/>
    <n v="647779"/>
  </r>
  <r>
    <s v="ZM-ABU-2024-0592"/>
    <x v="594"/>
    <x v="1"/>
    <s v="Abuja, FCT"/>
    <x v="3"/>
    <s v="Kemi Obi"/>
    <s v="08014787188"/>
    <x v="4"/>
    <s v="Microwave 20L"/>
    <n v="19"/>
    <n v="76029"/>
    <n v="1444551"/>
    <n v="5"/>
    <n v="0.05"/>
    <n v="1372323.45"/>
    <x v="4"/>
    <n v="3"/>
    <x v="1"/>
    <n v="168"/>
    <n v="647779"/>
  </r>
  <r>
    <s v="ZM-ABU-2023-0167"/>
    <x v="482"/>
    <x v="1"/>
    <s v="Abuja, FCT"/>
    <x v="5"/>
    <s v="Adaeze Abubakar"/>
    <s v="07096935346"/>
    <x v="1"/>
    <s v="Cooking Oil 5L"/>
    <n v="13"/>
    <n v="2723"/>
    <n v="35399"/>
    <s v="N/A"/>
    <n v="0"/>
    <n v="35399"/>
    <x v="4"/>
    <n v="3"/>
    <x v="1"/>
    <n v="13"/>
    <n v="670990"/>
  </r>
  <r>
    <s v="ZM-ABU-2024-0028"/>
    <x v="493"/>
    <x v="1"/>
    <s v="Abuja, FCT"/>
    <x v="5"/>
    <s v="Olu Osei"/>
    <s v="08085253501"/>
    <x v="1"/>
    <s v="Tomato Paste 800g"/>
    <n v="5"/>
    <n v="23580"/>
    <n v="117900"/>
    <n v="0"/>
    <n v="0"/>
    <n v="117900"/>
    <x v="1"/>
    <n v="4"/>
    <x v="1"/>
    <n v="105"/>
    <n v="670990"/>
  </r>
  <r>
    <s v="ZM-ABU-2023-1037"/>
    <x v="493"/>
    <x v="1"/>
    <s v="Abuja, FCT"/>
    <x v="3"/>
    <s v="Uche Suleiman"/>
    <s v="07074408940"/>
    <x v="3"/>
    <s v="School Uniform Set"/>
    <n v="4"/>
    <n v="7727"/>
    <n v="30908"/>
    <s v="N/A"/>
    <n v="0"/>
    <n v="30908"/>
    <x v="3"/>
    <n v="5"/>
    <x v="1"/>
    <n v="80"/>
    <n v="339514"/>
  </r>
  <r>
    <s v="ZM-ABU-2024-0430"/>
    <x v="9"/>
    <x v="1"/>
    <s v="Abuja, FCT"/>
    <x v="5"/>
    <s v="Hakeem Musa"/>
    <s v="09189939646"/>
    <x v="0"/>
    <s v="DSTV Decoder"/>
    <n v="12"/>
    <n v="252336"/>
    <n v="3028032"/>
    <n v="5"/>
    <n v="0.05"/>
    <n v="2876630.4"/>
    <x v="2"/>
    <n v="4"/>
    <x v="1"/>
    <n v="62"/>
    <n v="1309937"/>
  </r>
  <r>
    <s v="ZM-ABU-2023-0269"/>
    <x v="59"/>
    <x v="1"/>
    <s v="Abuja, FCT"/>
    <x v="5"/>
    <s v="Olu Musa"/>
    <s v="07086766291"/>
    <x v="3"/>
    <s v="Men's Agbada"/>
    <n v="6"/>
    <n v="17839"/>
    <n v="107034"/>
    <n v="10"/>
    <n v="0.1"/>
    <n v="96330.6"/>
    <x v="0"/>
    <n v="2"/>
    <x v="1"/>
    <n v="1"/>
    <n v="339514"/>
  </r>
  <r>
    <s v="ZM-ABU-2023-0393"/>
    <x v="59"/>
    <x v="1"/>
    <s v="Abuja, FCT"/>
    <x v="5"/>
    <s v="Uche Nwachukwu"/>
    <s v="08154954891"/>
    <x v="2"/>
    <s v="Lip Balm Set"/>
    <n v="6"/>
    <n v="16081"/>
    <n v="96486"/>
    <s v="N/A"/>
    <n v="0"/>
    <n v="96486"/>
    <x v="0"/>
    <n v="3"/>
    <x v="1"/>
    <n v="29"/>
    <n v="353716"/>
  </r>
  <r>
    <s v="ZM-ABU-2024-0156"/>
    <x v="83"/>
    <x v="1"/>
    <s v="Abuja, FCT"/>
    <x v="3"/>
    <s v="Remi Okafor"/>
    <s v="08060501401"/>
    <x v="4"/>
    <s v="Water Dispenser"/>
    <n v="17"/>
    <n v="163882"/>
    <n v="2785994"/>
    <n v="10"/>
    <n v="0.1"/>
    <n v="2507394.6"/>
    <x v="3"/>
    <n v="5"/>
    <x v="1"/>
    <n v="159"/>
    <n v="647779"/>
  </r>
  <r>
    <s v="ZM-ABU-2024-0400"/>
    <x v="595"/>
    <x v="1"/>
    <s v="Abuja, FCT"/>
    <x v="3"/>
    <s v="Femi Osei"/>
    <s v="08031577283"/>
    <x v="4"/>
    <s v="Blender 1.5L"/>
    <n v="15"/>
    <n v="42081"/>
    <n v="631215"/>
    <n v="0"/>
    <n v="0"/>
    <n v="631215"/>
    <x v="4"/>
    <n v="4"/>
    <x v="1"/>
    <n v="68"/>
    <n v="647779"/>
  </r>
  <r>
    <s v="ZM-ABU-2023-0347"/>
    <x v="596"/>
    <x v="1"/>
    <s v="Abuja, FCT"/>
    <x v="3"/>
    <s v="Ibrahim Yusuf"/>
    <s v="08088198006"/>
    <x v="1"/>
    <s v="Milk Powder 400g"/>
    <n v="12"/>
    <n v="12859"/>
    <n v="154308"/>
    <n v="5"/>
    <n v="0.05"/>
    <n v="146592.6"/>
    <x v="4"/>
    <n v="2"/>
    <x v="1"/>
    <n v="29"/>
    <n v="670990"/>
  </r>
  <r>
    <s v="ZM-ABU-2024-0638"/>
    <x v="597"/>
    <x v="1"/>
    <s v="Abuja, FCT"/>
    <x v="5"/>
    <s v="Aisha Garba"/>
    <s v="07070095645"/>
    <x v="1"/>
    <s v="Tomato Paste 800g"/>
    <n v="3"/>
    <n v="23404"/>
    <n v="70212"/>
    <n v="5"/>
    <n v="0.05"/>
    <n v="66701.399999999994"/>
    <x v="0"/>
    <s v="N/A"/>
    <x v="1"/>
    <n v="166"/>
    <n v="670990"/>
  </r>
  <r>
    <s v="ZM-ABU-2024-0936"/>
    <x v="597"/>
    <x v="1"/>
    <s v="Abuja, FCT"/>
    <x v="3"/>
    <s v="Ngozi Eze"/>
    <s v="09153483379"/>
    <x v="0"/>
    <s v="Laptop HP 250"/>
    <n v="7"/>
    <n v="91620"/>
    <n v="641340"/>
    <n v="0"/>
    <n v="0"/>
    <n v="641340"/>
    <x v="4"/>
    <n v="2"/>
    <x v="1"/>
    <n v="168"/>
    <n v="1309937"/>
  </r>
  <r>
    <s v="ZM-ABU-2024-0830"/>
    <x v="597"/>
    <x v="1"/>
    <s v="Abuja, FCT"/>
    <x v="3"/>
    <s v="Olu Adelaja"/>
    <s v="09024953096"/>
    <x v="0"/>
    <s v="Power Bank 20000mAh"/>
    <n v="10"/>
    <n v="89045"/>
    <n v="890450"/>
    <s v="N/A"/>
    <n v="0"/>
    <n v="890450"/>
    <x v="3"/>
    <n v="1"/>
    <x v="2"/>
    <n v="31"/>
    <n v="1309937"/>
  </r>
  <r>
    <s v="ZM-ABU-2024-0810"/>
    <x v="182"/>
    <x v="1"/>
    <s v="Abuja, FCT"/>
    <x v="4"/>
    <s v="Esther Adeyemi"/>
    <s v="07049189017"/>
    <x v="3"/>
    <s v="Corporate Shirt"/>
    <n v="6"/>
    <n v="19819"/>
    <n v="118914"/>
    <s v="N/A"/>
    <n v="0"/>
    <n v="118914"/>
    <x v="0"/>
    <n v="5"/>
    <x v="1"/>
    <n v="18"/>
    <n v="339514"/>
  </r>
  <r>
    <s v="ZM-ABU-2023-1023"/>
    <x v="182"/>
    <x v="1"/>
    <s v="Abuja, FCT"/>
    <x v="5"/>
    <s v="Hakeem Eze"/>
    <s v="09077924119"/>
    <x v="2"/>
    <s v="Hair Relaxer Kit"/>
    <n v="2"/>
    <n v="6957"/>
    <n v="13914"/>
    <s v="N/A"/>
    <n v="0"/>
    <n v="13914"/>
    <x v="2"/>
    <n v="4"/>
    <x v="1"/>
    <n v="30"/>
    <n v="353716"/>
  </r>
  <r>
    <s v="ZM-ABU-2024-0076"/>
    <x v="422"/>
    <x v="1"/>
    <s v="Abuja, FCT"/>
    <x v="3"/>
    <s v="Esther Eze"/>
    <s v="09019047050"/>
    <x v="2"/>
    <s v="Face Cream SPF30"/>
    <n v="6"/>
    <n v="12339"/>
    <n v="74034"/>
    <n v="0"/>
    <n v="0"/>
    <n v="74034"/>
    <x v="2"/>
    <n v="5"/>
    <x v="0"/>
    <n v="47"/>
    <n v="353716"/>
  </r>
  <r>
    <s v="ZM-ABU-2024-0476"/>
    <x v="422"/>
    <x v="1"/>
    <s v="Abuja, FCT"/>
    <x v="4"/>
    <s v="Chidi Chukwu"/>
    <s v="08021087241"/>
    <x v="1"/>
    <s v="Sugar 2kg"/>
    <n v="11"/>
    <n v="14536"/>
    <n v="159896"/>
    <n v="0"/>
    <n v="0"/>
    <n v="159896"/>
    <x v="4"/>
    <n v="3"/>
    <x v="0"/>
    <n v="123"/>
    <n v="670990"/>
  </r>
  <r>
    <s v="ZM-ABU-2023-0619"/>
    <x v="528"/>
    <x v="1"/>
    <s v="Abuja, FCT"/>
    <x v="4"/>
    <s v="Adaeze Adeyemi"/>
    <s v="07074673113"/>
    <x v="3"/>
    <s v="T-Shirt Pack x3"/>
    <n v="16"/>
    <n v="40387"/>
    <n v="646192"/>
    <n v="5"/>
    <n v="0.05"/>
    <n v="613882.4"/>
    <x v="3"/>
    <s v="N/A"/>
    <x v="0"/>
    <n v="49"/>
    <n v="339514"/>
  </r>
  <r>
    <s v="ZM-ABU-2024-0458"/>
    <x v="53"/>
    <x v="1"/>
    <s v="Abuja, FCT"/>
    <x v="5"/>
    <s v="Bola Bello"/>
    <s v="N/A"/>
    <x v="0"/>
    <s v="Power Bank 20000mAh"/>
    <n v="16"/>
    <n v="336676"/>
    <n v="5386816"/>
    <n v="0"/>
    <n v="0"/>
    <n v="5386816"/>
    <x v="2"/>
    <s v="N/A"/>
    <x v="1"/>
    <n v="90"/>
    <n v="1309937"/>
  </r>
  <r>
    <s v="ZM-ABU-2024-0906"/>
    <x v="53"/>
    <x v="1"/>
    <s v="Abuja, FCT"/>
    <x v="5"/>
    <s v="Remi Aliyu"/>
    <s v="08180730366"/>
    <x v="3"/>
    <s v="Ankara Fabric 6yds"/>
    <n v="14"/>
    <n v="17279"/>
    <n v="241906"/>
    <n v="20"/>
    <n v="0.2"/>
    <n v="193524.8"/>
    <x v="3"/>
    <n v="5"/>
    <x v="1"/>
    <n v="26"/>
    <n v="339514"/>
  </r>
  <r>
    <s v="ZM-ABU-2024-0298"/>
    <x v="53"/>
    <x v="1"/>
    <s v="Abuja, FCT"/>
    <x v="4"/>
    <s v="Segun Ojo"/>
    <s v="N/A"/>
    <x v="0"/>
    <s v="DSTV Decoder"/>
    <n v="4"/>
    <n v="320048"/>
    <n v="1280192"/>
    <n v="15"/>
    <n v="0.15"/>
    <n v="1088163.2"/>
    <x v="4"/>
    <n v="5"/>
    <x v="1"/>
    <n v="55"/>
    <n v="1309937"/>
  </r>
  <r>
    <s v="ZM-ABU-2023-0157"/>
    <x v="176"/>
    <x v="1"/>
    <s v="Abuja, FCT"/>
    <x v="3"/>
    <s v="Emeka Suleiman"/>
    <s v="09033792252"/>
    <x v="3"/>
    <s v="T-Shirt Pack x3"/>
    <n v="15"/>
    <n v="35768"/>
    <n v="536520"/>
    <n v="10"/>
    <n v="0.1"/>
    <n v="482868"/>
    <x v="3"/>
    <n v="3"/>
    <x v="1"/>
    <n v="152"/>
    <n v="339514"/>
  </r>
  <r>
    <s v="ZM-ABU-2024-0408"/>
    <x v="176"/>
    <x v="1"/>
    <s v="Abuja, FCT"/>
    <x v="5"/>
    <s v="Segun Okafor"/>
    <s v="07073844412"/>
    <x v="0"/>
    <s v="DSTV Decoder"/>
    <n v="8"/>
    <n v="113770"/>
    <n v="910160"/>
    <n v="10"/>
    <n v="0.1"/>
    <n v="819144"/>
    <x v="4"/>
    <n v="4"/>
    <x v="1"/>
    <n v="46"/>
    <n v="1309937"/>
  </r>
  <r>
    <s v="ZM-ABU-2023-0355"/>
    <x v="176"/>
    <x v="1"/>
    <s v="Abuja, FCT"/>
    <x v="3"/>
    <s v="Hakeem Obi"/>
    <s v="N/A"/>
    <x v="1"/>
    <s v="Indomie Carton"/>
    <n v="6"/>
    <n v="20414"/>
    <n v="122484"/>
    <n v="5"/>
    <n v="0.05"/>
    <n v="116359.8"/>
    <x v="0"/>
    <n v="4"/>
    <x v="0"/>
    <n v="118"/>
    <n v="670990"/>
  </r>
  <r>
    <s v="ZM-ABU-2024-0762"/>
    <x v="176"/>
    <x v="1"/>
    <s v="Abuja, FCT"/>
    <x v="3"/>
    <s v="Zainab Abubakar"/>
    <s v="09174363493"/>
    <x v="3"/>
    <s v="School Uniform Set"/>
    <n v="18"/>
    <n v="14123"/>
    <n v="254214"/>
    <n v="0"/>
    <n v="0"/>
    <n v="254214"/>
    <x v="4"/>
    <n v="2"/>
    <x v="1"/>
    <n v="79"/>
    <n v="339514"/>
  </r>
  <r>
    <s v="ZM-ABU-2024-0946"/>
    <x v="240"/>
    <x v="1"/>
    <s v="Abuja, FCT"/>
    <x v="3"/>
    <s v="Yetunde Osei"/>
    <s v="09172987968"/>
    <x v="1"/>
    <s v="Milk Powder 400g"/>
    <n v="6"/>
    <n v="13983"/>
    <n v="83898"/>
    <n v="0"/>
    <n v="0"/>
    <n v="83898"/>
    <x v="4"/>
    <n v="5"/>
    <x v="0"/>
    <n v="155"/>
    <n v="670990"/>
  </r>
  <r>
    <s v="ZM-ABU-2023-0095"/>
    <x v="226"/>
    <x v="1"/>
    <s v="Abuja, FCT"/>
    <x v="5"/>
    <s v="Yetunde Suleiman"/>
    <s v="09173719766"/>
    <x v="1"/>
    <s v="Cooking Oil 5L"/>
    <n v="2"/>
    <n v="16369"/>
    <n v="32738"/>
    <n v="5"/>
    <n v="0.05"/>
    <n v="31101.1"/>
    <x v="0"/>
    <s v="N/A"/>
    <x v="1"/>
    <n v="53"/>
    <n v="670990"/>
  </r>
  <r>
    <s v="ZM-ABU-2023-0641"/>
    <x v="226"/>
    <x v="1"/>
    <s v="Abuja, FCT"/>
    <x v="4"/>
    <s v="Gbenga Dada"/>
    <s v="08044536250"/>
    <x v="0"/>
    <s v="Bluetooth Speaker"/>
    <n v="9"/>
    <n v="339239"/>
    <n v="3053151"/>
    <n v="5"/>
    <n v="0.05"/>
    <n v="2900493.45"/>
    <x v="2"/>
    <s v="N/A"/>
    <x v="0"/>
    <n v="80"/>
    <n v="1309937"/>
  </r>
  <r>
    <s v="ZM-ABU-2023-0001"/>
    <x v="407"/>
    <x v="1"/>
    <s v="Abuja, FCT"/>
    <x v="4"/>
    <s v="Nkechi Okafor"/>
    <s v="07092039293"/>
    <x v="4"/>
    <s v="Microwave 20L"/>
    <n v="3"/>
    <n v="99341"/>
    <n v="298023"/>
    <s v="N/A"/>
    <n v="0"/>
    <n v="298023"/>
    <x v="4"/>
    <n v="4"/>
    <x v="1"/>
    <n v="44"/>
    <n v="647779"/>
  </r>
  <r>
    <s v="ZM-ABU-2024-0148"/>
    <x v="407"/>
    <x v="1"/>
    <s v="Abuja, FCT"/>
    <x v="5"/>
    <s v="Chiamaka Musa"/>
    <s v="07069241121"/>
    <x v="1"/>
    <s v="Tomato Paste 800g"/>
    <n v="14"/>
    <n v="13914"/>
    <n v="194796"/>
    <n v="0"/>
    <n v="0"/>
    <n v="194796"/>
    <x v="3"/>
    <n v="2"/>
    <x v="0"/>
    <n v="80"/>
    <n v="670990"/>
  </r>
  <r>
    <s v="ZM-ABU-2024-0608"/>
    <x v="374"/>
    <x v="1"/>
    <s v="Abuja, FCT"/>
    <x v="5"/>
    <s v="Nneka Bello"/>
    <s v="07035874262"/>
    <x v="4"/>
    <s v="Standing Fan 18&quot;"/>
    <n v="7"/>
    <n v="126672"/>
    <n v="886704"/>
    <s v="N/A"/>
    <n v="0"/>
    <n v="886704"/>
    <x v="2"/>
    <n v="4"/>
    <x v="1"/>
    <n v="43"/>
    <n v="647779"/>
  </r>
  <r>
    <s v="ZM-ABU-2023-0333"/>
    <x v="598"/>
    <x v="1"/>
    <s v="Abuja, FCT"/>
    <x v="5"/>
    <s v="Amara Okafor"/>
    <s v="08030966286"/>
    <x v="2"/>
    <s v="Face Cream SPF30"/>
    <n v="16"/>
    <n v="9177"/>
    <n v="146832"/>
    <s v="N/A"/>
    <n v="0"/>
    <n v="146832"/>
    <x v="4"/>
    <n v="3"/>
    <x v="0"/>
    <n v="175"/>
    <n v="353716"/>
  </r>
  <r>
    <s v="ZM-ABU-2023-0649"/>
    <x v="599"/>
    <x v="1"/>
    <s v="Abuja, FCT"/>
    <x v="3"/>
    <s v="Uche Obi"/>
    <s v="08075594075"/>
    <x v="2"/>
    <s v="Hair Relaxer Kit"/>
    <n v="6"/>
    <n v="12815"/>
    <n v="76890"/>
    <n v="0"/>
    <n v="0"/>
    <n v="76890"/>
    <x v="0"/>
    <n v="2"/>
    <x v="0"/>
    <n v="19"/>
    <n v="353716"/>
  </r>
  <r>
    <s v="ZM-ABU-2024-1044"/>
    <x v="599"/>
    <x v="1"/>
    <s v="Abuja, FCT"/>
    <x v="3"/>
    <s v="Ifeanyi Adelaja"/>
    <s v="08155688461"/>
    <x v="4"/>
    <s v="Standing Fan 18&quot;"/>
    <n v="10"/>
    <n v="153950"/>
    <n v="1539500"/>
    <n v="20"/>
    <n v="0.2"/>
    <n v="1231600"/>
    <x v="2"/>
    <n v="1"/>
    <x v="1"/>
    <n v="54"/>
    <n v="647779"/>
  </r>
  <r>
    <s v="ZM-ABU-2024-0036"/>
    <x v="599"/>
    <x v="1"/>
    <s v="Abuja, FCT"/>
    <x v="5"/>
    <s v="Hakeem Adeleke"/>
    <s v="08015276822"/>
    <x v="3"/>
    <s v="Corporate Shirt"/>
    <n v="17"/>
    <n v="8954"/>
    <n v="152218"/>
    <s v="N/A"/>
    <n v="0"/>
    <n v="152218"/>
    <x v="2"/>
    <n v="1"/>
    <x v="1"/>
    <n v="16"/>
    <n v="339514"/>
  </r>
  <r>
    <s v="ZM-ABU-2023-0449"/>
    <x v="599"/>
    <x v="1"/>
    <s v="Abuja, FCT"/>
    <x v="4"/>
    <s v="Chidi Chukwu"/>
    <s v="07048108288"/>
    <x v="0"/>
    <s v="DSTV Decoder"/>
    <n v="17"/>
    <n v="346807"/>
    <n v="5895719"/>
    <n v="0"/>
    <n v="0"/>
    <n v="5895719"/>
    <x v="2"/>
    <n v="1"/>
    <x v="1"/>
    <n v="118"/>
    <n v="1309937"/>
  </r>
  <r>
    <s v="ZM-ABU-2023-0427"/>
    <x v="325"/>
    <x v="1"/>
    <s v="Abuja, FCT"/>
    <x v="5"/>
    <s v="Hakeem Adelaja"/>
    <s v="09036019640"/>
    <x v="1"/>
    <s v="Indomie Carton"/>
    <n v="10"/>
    <n v="12329"/>
    <n v="123290"/>
    <n v="15"/>
    <n v="0.15"/>
    <n v="104796.5"/>
    <x v="4"/>
    <n v="4"/>
    <x v="1"/>
    <n v="37"/>
    <n v="670990"/>
  </r>
  <r>
    <s v="ZM-ABU-2023-0789"/>
    <x v="325"/>
    <x v="1"/>
    <s v="Abuja, FCT"/>
    <x v="3"/>
    <s v="Ibrahim Adeyemi"/>
    <s v="07089576137"/>
    <x v="0"/>
    <s v="Samsung TV 43&quot;"/>
    <n v="8"/>
    <n v="119487"/>
    <n v="955896"/>
    <n v="20"/>
    <n v="0.2"/>
    <n v="764716.8"/>
    <x v="1"/>
    <n v="5"/>
    <x v="1"/>
    <n v="78"/>
    <n v="1309937"/>
  </r>
  <r>
    <s v="ZM-ABU-2023-0173"/>
    <x v="525"/>
    <x v="1"/>
    <s v="Abuja, FCT"/>
    <x v="3"/>
    <s v="Zainab Musa"/>
    <s v="07045856430"/>
    <x v="0"/>
    <s v="Wireless Earbuds"/>
    <n v="18"/>
    <n v="315173"/>
    <n v="5673114"/>
    <n v="20"/>
    <n v="0.2"/>
    <n v="4538491.2"/>
    <x v="0"/>
    <n v="4"/>
    <x v="0"/>
    <n v="87"/>
    <n v="1309937"/>
  </r>
  <r>
    <s v="ZM-ABU-2023-0859"/>
    <x v="364"/>
    <x v="1"/>
    <s v="Abuja, FCT"/>
    <x v="5"/>
    <s v="Damilola Yusuf"/>
    <s v="08124569033"/>
    <x v="1"/>
    <s v="Indomie Carton"/>
    <n v="16"/>
    <n v="6609"/>
    <n v="105744"/>
    <s v="N/A"/>
    <n v="0"/>
    <n v="105744"/>
    <x v="4"/>
    <s v="N/A"/>
    <x v="1"/>
    <n v="189"/>
    <n v="670990"/>
  </r>
  <r>
    <s v="ZM-ABU-2023-0539"/>
    <x v="400"/>
    <x v="1"/>
    <s v="Abuja, FCT"/>
    <x v="3"/>
    <s v="Nneka Ojo"/>
    <s v="09143109316"/>
    <x v="2"/>
    <s v="Hair Relaxer Kit"/>
    <n v="14"/>
    <n v="15803"/>
    <n v="221242"/>
    <n v="20"/>
    <n v="0.2"/>
    <n v="176993.6"/>
    <x v="0"/>
    <s v="N/A"/>
    <x v="0"/>
    <n v="108"/>
    <n v="353716"/>
  </r>
  <r>
    <s v="ZM-ABU-2023-0249"/>
    <x v="399"/>
    <x v="1"/>
    <s v="Abuja, FCT"/>
    <x v="5"/>
    <s v="Yetunde Eze"/>
    <s v="09043972118"/>
    <x v="4"/>
    <s v="Microwave 20L"/>
    <n v="9"/>
    <n v="20892"/>
    <n v="188028"/>
    <s v="N/A"/>
    <n v="0"/>
    <n v="188028"/>
    <x v="0"/>
    <n v="5"/>
    <x v="0"/>
    <n v="99"/>
    <n v="647779"/>
  </r>
  <r>
    <s v="ZM-ABU-2024-1100"/>
    <x v="399"/>
    <x v="1"/>
    <s v="Abuja, FCT"/>
    <x v="3"/>
    <s v="Ifeanyi Bello"/>
    <s v="07020935841"/>
    <x v="4"/>
    <s v="Microwave 20L"/>
    <n v="18"/>
    <n v="154067"/>
    <n v="2773206"/>
    <n v="0"/>
    <n v="0"/>
    <n v="2773206"/>
    <x v="4"/>
    <n v="2"/>
    <x v="1"/>
    <n v="186"/>
    <n v="647779"/>
  </r>
  <r>
    <s v="ZM-ABU-2024-0850"/>
    <x v="51"/>
    <x v="1"/>
    <s v="Abuja, FCT"/>
    <x v="5"/>
    <s v="Sade Bello"/>
    <s v="09178682606"/>
    <x v="2"/>
    <s v="Hair Relaxer Kit"/>
    <n v="17"/>
    <n v="8153"/>
    <n v="138601"/>
    <n v="20"/>
    <n v="0.2"/>
    <n v="110880.8"/>
    <x v="1"/>
    <n v="5"/>
    <x v="1"/>
    <n v="182"/>
    <n v="353716"/>
  </r>
  <r>
    <s v="ZM-ABU-2024-0030"/>
    <x v="600"/>
    <x v="1"/>
    <s v="Abuja, FCT"/>
    <x v="3"/>
    <s v="Halima Adeleke"/>
    <s v="09189330049"/>
    <x v="1"/>
    <s v="Tomato Paste 800g"/>
    <n v="15"/>
    <n v="10475"/>
    <n v="157125"/>
    <n v="0"/>
    <n v="0"/>
    <n v="157125"/>
    <x v="4"/>
    <n v="3"/>
    <x v="1"/>
    <n v="136"/>
    <n v="670990"/>
  </r>
  <r>
    <s v="ZM-ABU-2024-0528"/>
    <x v="601"/>
    <x v="1"/>
    <s v="Abuja, FCT"/>
    <x v="5"/>
    <s v="Femi Okafor"/>
    <s v="08035242702"/>
    <x v="0"/>
    <s v="DSTV Decoder"/>
    <n v="2"/>
    <n v="183108"/>
    <n v="366216"/>
    <n v="0"/>
    <n v="0"/>
    <n v="366216"/>
    <x v="4"/>
    <n v="5"/>
    <x v="0"/>
    <n v="138"/>
    <n v="1309937"/>
  </r>
  <r>
    <s v="ZM-ABU-2024-0808"/>
    <x v="601"/>
    <x v="1"/>
    <s v="Abuja, FCT"/>
    <x v="4"/>
    <s v="Uche Ojo"/>
    <s v="08075139157"/>
    <x v="3"/>
    <s v="Corporate Shirt"/>
    <n v="7"/>
    <n v="18817"/>
    <n v="131719"/>
    <n v="20"/>
    <n v="0.2"/>
    <n v="105375.2"/>
    <x v="4"/>
    <n v="5"/>
    <x v="1"/>
    <n v="98"/>
    <n v="339514"/>
  </r>
  <r>
    <s v="ZM-ABU-2023-0507"/>
    <x v="601"/>
    <x v="1"/>
    <s v="Abuja, FCT"/>
    <x v="5"/>
    <s v="Tunde Adelaja"/>
    <s v="09057946297"/>
    <x v="0"/>
    <s v="Samsung TV 43&quot;"/>
    <n v="3"/>
    <n v="91066"/>
    <n v="273198"/>
    <n v="0"/>
    <n v="0"/>
    <n v="273198"/>
    <x v="4"/>
    <n v="4"/>
    <x v="1"/>
    <n v="64"/>
    <n v="1309937"/>
  </r>
  <r>
    <s v="ZM-ABU-2024-0760"/>
    <x v="233"/>
    <x v="1"/>
    <s v="Abuja, FCT"/>
    <x v="4"/>
    <s v="Emeka Musa"/>
    <s v="07011826873"/>
    <x v="0"/>
    <s v="DSTV Decoder"/>
    <n v="20"/>
    <n v="207525"/>
    <n v="4150500"/>
    <n v="0"/>
    <n v="0"/>
    <n v="4150500"/>
    <x v="0"/>
    <n v="4"/>
    <x v="1"/>
    <n v="6"/>
    <n v="1309937"/>
  </r>
  <r>
    <s v="ZM-ABU-2024-0654"/>
    <x v="233"/>
    <x v="1"/>
    <s v="Abuja, FCT"/>
    <x v="3"/>
    <s v="Sade Dada"/>
    <s v="N/A"/>
    <x v="3"/>
    <s v="T-Shirt Pack x3"/>
    <n v="15"/>
    <n v="20663"/>
    <n v="309945"/>
    <s v="N/A"/>
    <n v="0"/>
    <n v="309945"/>
    <x v="3"/>
    <n v="1"/>
    <x v="1"/>
    <n v="35"/>
    <n v="339514"/>
  </r>
  <r>
    <s v="ZM-ABU-2024-0192"/>
    <x v="233"/>
    <x v="1"/>
    <s v="Abuja, FCT"/>
    <x v="5"/>
    <s v="Ngozi Dada"/>
    <s v="09057664965"/>
    <x v="2"/>
    <s v="Hair Relaxer Kit"/>
    <n v="9"/>
    <n v="10362"/>
    <n v="93258"/>
    <n v="0"/>
    <n v="0"/>
    <n v="93258"/>
    <x v="3"/>
    <n v="1"/>
    <x v="0"/>
    <n v="63"/>
    <n v="353716"/>
  </r>
  <r>
    <s v="ZM-ABU-2023-1057"/>
    <x v="602"/>
    <x v="1"/>
    <s v="Abuja, FCT"/>
    <x v="4"/>
    <s v="Bola Musa"/>
    <s v="09175379953"/>
    <x v="2"/>
    <s v="Lip Balm Set"/>
    <n v="11"/>
    <n v="4495"/>
    <n v="49445"/>
    <n v="0"/>
    <n v="0"/>
    <n v="49445"/>
    <x v="3"/>
    <n v="7"/>
    <x v="1"/>
    <n v="154"/>
    <n v="353716"/>
  </r>
  <r>
    <s v="ZM-ABU-2024-0984"/>
    <x v="282"/>
    <x v="1"/>
    <s v="Abuja, FCT"/>
    <x v="3"/>
    <s v="Tunde Suleiman"/>
    <s v="07036018253"/>
    <x v="1"/>
    <s v="Tomato Paste 800g"/>
    <n v="16"/>
    <n v="16423"/>
    <n v="262768"/>
    <n v="0"/>
    <n v="0"/>
    <n v="262768"/>
    <x v="4"/>
    <n v="2"/>
    <x v="1"/>
    <n v="91"/>
    <n v="670990"/>
  </r>
  <r>
    <s v="ZM-ABU-2024-0792"/>
    <x v="517"/>
    <x v="1"/>
    <s v="Abuja, FCT"/>
    <x v="5"/>
    <s v="Aisha Aliyu"/>
    <s v="08076766794"/>
    <x v="3"/>
    <s v="T-Shirt Pack x3"/>
    <n v="9"/>
    <n v="15368"/>
    <n v="138312"/>
    <n v="0"/>
    <n v="0"/>
    <n v="138312"/>
    <x v="2"/>
    <n v="4"/>
    <x v="1"/>
    <n v="23"/>
    <n v="339514"/>
  </r>
  <r>
    <s v="ZM-ABU-2024-0690"/>
    <x v="517"/>
    <x v="1"/>
    <s v="Abuja, FCT"/>
    <x v="5"/>
    <s v="Yetunde Nwachukwu"/>
    <s v="09159104343"/>
    <x v="0"/>
    <s v="Laptop HP 250"/>
    <n v="10"/>
    <n v="296010"/>
    <n v="2960100"/>
    <n v="0"/>
    <n v="0"/>
    <n v="2960100"/>
    <x v="0"/>
    <n v="2"/>
    <x v="1"/>
    <n v="81"/>
    <n v="1309937"/>
  </r>
  <r>
    <s v="ZM-ABU-2023-0845"/>
    <x v="517"/>
    <x v="1"/>
    <s v="Abuja, FCT"/>
    <x v="3"/>
    <s v="Ifeanyi Obi"/>
    <s v="N/A"/>
    <x v="3"/>
    <s v="Men's Agbada"/>
    <n v="6"/>
    <n v="38624"/>
    <n v="231744"/>
    <n v="5"/>
    <n v="0.05"/>
    <n v="220156.79999999999"/>
    <x v="4"/>
    <n v="2"/>
    <x v="1"/>
    <n v="8"/>
    <n v="339514"/>
  </r>
  <r>
    <s v="ZM-ABU-2024-0642"/>
    <x v="517"/>
    <x v="1"/>
    <s v="Abuja, FCT"/>
    <x v="5"/>
    <s v="Chidi Obi"/>
    <s v="08022846161"/>
    <x v="0"/>
    <s v="Power Bank 20000mAh"/>
    <n v="19"/>
    <n v="253201"/>
    <n v="4810819"/>
    <n v="5"/>
    <n v="0.05"/>
    <n v="4570278.05"/>
    <x v="4"/>
    <n v="2"/>
    <x v="1"/>
    <n v="69"/>
    <n v="1309937"/>
  </r>
  <r>
    <s v="ZM-ABU-2023-0547"/>
    <x v="517"/>
    <x v="1"/>
    <s v="Abuja, FCT"/>
    <x v="3"/>
    <s v="Chiamaka Osei"/>
    <s v="08010570202"/>
    <x v="0"/>
    <s v="iPhone 14"/>
    <n v="5"/>
    <n v="193192"/>
    <n v="965960"/>
    <s v="N/A"/>
    <n v="0"/>
    <n v="965960"/>
    <x v="1"/>
    <n v="1"/>
    <x v="1"/>
    <n v="95"/>
    <n v="1309937"/>
  </r>
  <r>
    <s v="ZM-ABU-2023-0949"/>
    <x v="517"/>
    <x v="1"/>
    <s v="Abuja, FCT"/>
    <x v="5"/>
    <s v="Damilola Adeyemi"/>
    <s v="08021305098"/>
    <x v="4"/>
    <s v="Water Dispenser"/>
    <n v="20"/>
    <n v="107331"/>
    <n v="2146620"/>
    <n v="0"/>
    <n v="0"/>
    <n v="2146620"/>
    <x v="2"/>
    <s v="N/A"/>
    <x v="0"/>
    <n v="16"/>
    <n v="647779"/>
  </r>
  <r>
    <s v="ZM-ABU-2024-0142"/>
    <x v="237"/>
    <x v="1"/>
    <s v="Abuja, FCT"/>
    <x v="5"/>
    <s v="Halima Suleiman"/>
    <s v="N/A"/>
    <x v="1"/>
    <s v="Cooking Oil 5L"/>
    <n v="13"/>
    <n v="17806"/>
    <n v="231478"/>
    <n v="0"/>
    <n v="0"/>
    <n v="231478"/>
    <x v="1"/>
    <n v="2"/>
    <x v="0"/>
    <n v="45"/>
    <n v="670990"/>
  </r>
  <r>
    <s v="ZM-ABU-2023-0967"/>
    <x v="193"/>
    <x v="1"/>
    <s v="Abuja, FCT"/>
    <x v="5"/>
    <s v="Tobi Okafor"/>
    <s v="N/A"/>
    <x v="2"/>
    <s v="Lip Balm Set"/>
    <n v="10"/>
    <n v="4842"/>
    <n v="48420"/>
    <s v="N/A"/>
    <n v="0"/>
    <n v="48420"/>
    <x v="4"/>
    <n v="1"/>
    <x v="2"/>
    <n v="1"/>
    <n v="353716"/>
  </r>
  <r>
    <s v="ZM-ABU-2023-0629"/>
    <x v="193"/>
    <x v="1"/>
    <s v="Abuja, FCT"/>
    <x v="5"/>
    <s v="Hakeem Adeyemi"/>
    <s v="09088198069"/>
    <x v="1"/>
    <s v="Indomie Carton"/>
    <n v="5"/>
    <n v="21317"/>
    <n v="106585"/>
    <n v="0"/>
    <n v="0"/>
    <n v="106585"/>
    <x v="4"/>
    <n v="3"/>
    <x v="1"/>
    <n v="188"/>
    <n v="670990"/>
  </r>
  <r>
    <s v="ZM-ABU-2023-0289"/>
    <x v="257"/>
    <x v="1"/>
    <s v="Abuja, FCT"/>
    <x v="3"/>
    <s v="Amara Ojo"/>
    <s v="08045643561"/>
    <x v="0"/>
    <s v="Laptop HP 250"/>
    <n v="16"/>
    <n v="323215"/>
    <n v="5171440"/>
    <n v="0"/>
    <n v="0"/>
    <n v="5171440"/>
    <x v="3"/>
    <s v="N/A"/>
    <x v="1"/>
    <n v="109"/>
    <n v="1309937"/>
  </r>
  <r>
    <s v="ZM-ABU-2023-0985"/>
    <x v="257"/>
    <x v="1"/>
    <s v="Abuja, FCT"/>
    <x v="3"/>
    <s v="Damilola Adelaja"/>
    <s v="N/A"/>
    <x v="4"/>
    <s v="Standing Fan 18&quot;"/>
    <n v="5"/>
    <n v="135814"/>
    <n v="679070"/>
    <n v="0"/>
    <n v="0"/>
    <n v="679070"/>
    <x v="0"/>
    <n v="4"/>
    <x v="0"/>
    <n v="10"/>
    <n v="647779"/>
  </r>
  <r>
    <s v="ZM-ABU-2023-1045"/>
    <x v="603"/>
    <x v="1"/>
    <s v="Abuja, FCT"/>
    <x v="3"/>
    <s v="Femi Osei"/>
    <s v="N/A"/>
    <x v="0"/>
    <s v="iPhone 14"/>
    <n v="12"/>
    <n v="128732"/>
    <n v="1544784"/>
    <n v="20"/>
    <n v="0.2"/>
    <n v="1235827.2"/>
    <x v="3"/>
    <n v="3"/>
    <x v="1"/>
    <n v="150"/>
    <n v="1309937"/>
  </r>
  <r>
    <s v="ZM-ABU-2023-0103"/>
    <x v="603"/>
    <x v="1"/>
    <s v="Abuja, FCT"/>
    <x v="4"/>
    <s v="Ifeanyi Ojo"/>
    <s v="08040986492"/>
    <x v="0"/>
    <s v="Power Bank 20000mAh"/>
    <n v="3"/>
    <n v="63609"/>
    <n v="190827"/>
    <s v="N/A"/>
    <n v="0"/>
    <n v="190827"/>
    <x v="3"/>
    <n v="3"/>
    <x v="1"/>
    <n v="166"/>
    <n v="1309937"/>
  </r>
  <r>
    <s v="ZM-ABU-2023-0199"/>
    <x v="603"/>
    <x v="1"/>
    <s v="Abuja, FCT"/>
    <x v="4"/>
    <s v="Bola Suleiman"/>
    <s v="09149835820"/>
    <x v="2"/>
    <s v="Dudu-Osun Soap"/>
    <n v="4"/>
    <n v="5646"/>
    <n v="22584"/>
    <s v="N/A"/>
    <n v="0"/>
    <n v="22584"/>
    <x v="3"/>
    <n v="3"/>
    <x v="1"/>
    <n v="36"/>
    <n v="353716"/>
  </r>
  <r>
    <s v="ZM-ABU-2023-0689"/>
    <x v="32"/>
    <x v="1"/>
    <s v="Abuja, FCT"/>
    <x v="3"/>
    <s v="Amara Eze"/>
    <s v="08142969022"/>
    <x v="0"/>
    <s v="Bluetooth Speaker"/>
    <n v="9"/>
    <n v="53711"/>
    <n v="483399"/>
    <n v="10"/>
    <n v="0.1"/>
    <n v="435059.1"/>
    <x v="0"/>
    <n v="1"/>
    <x v="0"/>
    <n v="22"/>
    <n v="1309937"/>
  </r>
  <r>
    <s v="ZM-ABU-2023-0039"/>
    <x v="604"/>
    <x v="1"/>
    <s v="Abuja, FCT"/>
    <x v="5"/>
    <s v="Femi Nwachukwu"/>
    <s v="09114044767"/>
    <x v="1"/>
    <s v="Indomie Carton"/>
    <n v="14"/>
    <n v="8745"/>
    <n v="122430"/>
    <n v="10"/>
    <n v="0.1"/>
    <n v="110187"/>
    <x v="2"/>
    <s v="N/A"/>
    <x v="1"/>
    <n v="65"/>
    <n v="670990"/>
  </r>
  <r>
    <s v="ZM-ABU-2023-0237"/>
    <x v="604"/>
    <x v="1"/>
    <s v="Abuja, FCT"/>
    <x v="4"/>
    <s v="Ibrahim Musa"/>
    <s v="07071236164"/>
    <x v="2"/>
    <s v="Hair Relaxer Kit"/>
    <n v="4"/>
    <n v="17139"/>
    <n v="68556"/>
    <n v="0"/>
    <n v="0"/>
    <n v="68556"/>
    <x v="0"/>
    <n v="1"/>
    <x v="0"/>
    <n v="81"/>
    <n v="353716"/>
  </r>
  <r>
    <s v="ZM-ABU-2024-0496"/>
    <x v="506"/>
    <x v="1"/>
    <s v="Abuja, FCT"/>
    <x v="4"/>
    <s v="Remi Musa"/>
    <s v="07021273966"/>
    <x v="2"/>
    <s v="Dudu-Osun Soap"/>
    <n v="6"/>
    <n v="8732"/>
    <n v="52392"/>
    <n v="10"/>
    <n v="0.1"/>
    <n v="47152.800000000003"/>
    <x v="2"/>
    <n v="5"/>
    <x v="1"/>
    <n v="117"/>
    <n v="353716"/>
  </r>
  <r>
    <s v="ZM-ABU-2024-0512"/>
    <x v="171"/>
    <x v="1"/>
    <s v="Abuja, FCT"/>
    <x v="3"/>
    <s v="Chidi Eze"/>
    <s v="07093258457"/>
    <x v="1"/>
    <s v="Semovita 5kg"/>
    <n v="12"/>
    <n v="2481"/>
    <n v="29772"/>
    <s v="N/A"/>
    <n v="0"/>
    <n v="29772"/>
    <x v="0"/>
    <n v="5"/>
    <x v="1"/>
    <n v="113"/>
    <n v="670990"/>
  </r>
  <r>
    <s v="ZM-ABU-2023-0653"/>
    <x v="171"/>
    <x v="1"/>
    <s v="Abuja, FCT"/>
    <x v="3"/>
    <s v="Tobi Okafor"/>
    <s v="09193995408"/>
    <x v="2"/>
    <s v="Lip Balm Set"/>
    <n v="16"/>
    <n v="13979"/>
    <n v="223664"/>
    <n v="5"/>
    <n v="0.05"/>
    <n v="212480.8"/>
    <x v="0"/>
    <n v="2"/>
    <x v="1"/>
    <n v="6"/>
    <n v="353716"/>
  </r>
  <r>
    <s v="ZM-ABU-2023-0529"/>
    <x v="187"/>
    <x v="1"/>
    <s v="Abuja, FCT"/>
    <x v="3"/>
    <s v="Ngozi Musa"/>
    <s v="N/A"/>
    <x v="0"/>
    <s v="Laptop HP 250"/>
    <n v="8"/>
    <n v="111355"/>
    <n v="890840"/>
    <n v="0"/>
    <n v="0"/>
    <n v="890840"/>
    <x v="0"/>
    <n v="3"/>
    <x v="1"/>
    <n v="112"/>
    <n v="1309937"/>
  </r>
  <r>
    <s v="ZM-ABU-2024-0996"/>
    <x v="187"/>
    <x v="1"/>
    <s v="Abuja, FCT"/>
    <x v="3"/>
    <s v="Ibrahim Okafor"/>
    <s v="07064148782"/>
    <x v="3"/>
    <s v="Ladies Gown"/>
    <n v="3"/>
    <n v="20661"/>
    <n v="61983"/>
    <n v="5"/>
    <n v="0.05"/>
    <n v="58883.85"/>
    <x v="3"/>
    <n v="3"/>
    <x v="1"/>
    <n v="16"/>
    <n v="339514"/>
  </r>
  <r>
    <s v="ZM-ABU-2023-0107"/>
    <x v="432"/>
    <x v="1"/>
    <s v="Abuja, FCT"/>
    <x v="5"/>
    <s v="Fatima Yusuf"/>
    <s v="09140595328"/>
    <x v="3"/>
    <s v="T-Shirt Pack x3"/>
    <n v="9"/>
    <n v="35377"/>
    <n v="318393"/>
    <n v="5"/>
    <n v="0.05"/>
    <n v="302473.34999999998"/>
    <x v="1"/>
    <s v="N/A"/>
    <x v="0"/>
    <n v="26"/>
    <n v="339514"/>
  </r>
  <r>
    <s v="ZM-ABU-2023-0141"/>
    <x v="413"/>
    <x v="1"/>
    <s v="Abuja, FCT"/>
    <x v="3"/>
    <s v="Kemi Ibe"/>
    <s v="09152972326"/>
    <x v="0"/>
    <s v="iPhone 14"/>
    <n v="13"/>
    <n v="82883"/>
    <n v="1077479"/>
    <n v="5"/>
    <n v="0.05"/>
    <n v="1023605.05"/>
    <x v="3"/>
    <n v="0"/>
    <x v="1"/>
    <n v="32"/>
    <n v="1309937"/>
  </r>
  <r>
    <s v="ZM-ABU-2023-0331"/>
    <x v="413"/>
    <x v="1"/>
    <s v="Abuja, FCT"/>
    <x v="4"/>
    <s v="Esther Garba"/>
    <s v="09043453525"/>
    <x v="0"/>
    <s v="iPhone 14"/>
    <n v="19"/>
    <n v="162782"/>
    <n v="3092858"/>
    <n v="5"/>
    <n v="0.05"/>
    <n v="2938215.1"/>
    <x v="0"/>
    <n v="3"/>
    <x v="0"/>
    <n v="116"/>
    <n v="1309937"/>
  </r>
  <r>
    <s v="ZM-ABU-2024-0262"/>
    <x v="605"/>
    <x v="1"/>
    <s v="Abuja, FCT"/>
    <x v="3"/>
    <s v="Hakeem Adelaja"/>
    <s v="09085650456"/>
    <x v="2"/>
    <s v="Lip Balm Set"/>
    <n v="12"/>
    <n v="9671"/>
    <n v="116052"/>
    <n v="5"/>
    <n v="0.05"/>
    <n v="110249.4"/>
    <x v="2"/>
    <s v="N/A"/>
    <x v="1"/>
    <n v="38"/>
    <n v="353716"/>
  </r>
  <r>
    <s v="ZM-ABU-2024-0356"/>
    <x v="605"/>
    <x v="1"/>
    <s v="Abuja, FCT"/>
    <x v="5"/>
    <s v="Amara Musa"/>
    <s v="07086299338"/>
    <x v="2"/>
    <s v="Lip Balm Set"/>
    <n v="20"/>
    <n v="6710"/>
    <n v="134200"/>
    <n v="0"/>
    <n v="0"/>
    <n v="134200"/>
    <x v="0"/>
    <n v="3"/>
    <x v="0"/>
    <n v="83"/>
    <n v="353716"/>
  </r>
  <r>
    <s v="ZM-ABU-2024-0310"/>
    <x v="605"/>
    <x v="1"/>
    <s v="Abuja, FCT"/>
    <x v="3"/>
    <s v="Fatima Ojo"/>
    <s v="08056547161"/>
    <x v="3"/>
    <s v="Corporate Shirt"/>
    <n v="8"/>
    <n v="39746"/>
    <n v="317968"/>
    <n v="0"/>
    <n v="0"/>
    <n v="317968"/>
    <x v="1"/>
    <n v="2"/>
    <x v="1"/>
    <n v="0"/>
    <n v="339514"/>
  </r>
  <r>
    <s v="ZM-ABU-2024-0244"/>
    <x v="5"/>
    <x v="1"/>
    <s v="Abuja, FCT"/>
    <x v="4"/>
    <s v="Damilola Adesanya"/>
    <s v="08026736740"/>
    <x v="3"/>
    <s v="T-Shirt Pack x3"/>
    <n v="12"/>
    <n v="34605"/>
    <n v="415260"/>
    <s v="N/A"/>
    <n v="0"/>
    <n v="415260"/>
    <x v="1"/>
    <n v="2"/>
    <x v="0"/>
    <n v="174"/>
    <n v="339514"/>
  </r>
  <r>
    <s v="ZM-ABU-2023-0395"/>
    <x v="505"/>
    <x v="1"/>
    <s v="Abuja, FCT"/>
    <x v="5"/>
    <s v="Femi Adelaja"/>
    <s v="07085338609"/>
    <x v="1"/>
    <s v="Sugar 2kg"/>
    <n v="5"/>
    <n v="9577"/>
    <n v="47885"/>
    <n v="0"/>
    <n v="0"/>
    <n v="47885"/>
    <x v="4"/>
    <n v="3"/>
    <x v="1"/>
    <n v="194"/>
    <n v="670990"/>
  </r>
  <r>
    <s v="ZM-ABU-2023-0223"/>
    <x v="505"/>
    <x v="1"/>
    <s v="Abuja, FCT"/>
    <x v="3"/>
    <s v="Chiamaka Garba"/>
    <s v="07062953728"/>
    <x v="3"/>
    <s v="T-Shirt Pack x3"/>
    <n v="16"/>
    <n v="19405"/>
    <n v="310480"/>
    <s v="N/A"/>
    <n v="0"/>
    <n v="310480"/>
    <x v="2"/>
    <n v="4"/>
    <x v="0"/>
    <n v="121"/>
    <n v="339514"/>
  </r>
  <r>
    <s v="ZM-ABU-2024-0270"/>
    <x v="505"/>
    <x v="1"/>
    <s v="Abuja, FCT"/>
    <x v="4"/>
    <s v="Damilola Adesanya"/>
    <s v="07099490181"/>
    <x v="4"/>
    <s v="Standing Fan 18&quot;"/>
    <n v="15"/>
    <n v="94745"/>
    <n v="1421175"/>
    <n v="5"/>
    <n v="0.05"/>
    <n v="1350116.25"/>
    <x v="4"/>
    <s v="N/A"/>
    <x v="1"/>
    <n v="189"/>
    <n v="647779"/>
  </r>
  <r>
    <s v="ZM-ABU-2023-0645"/>
    <x v="505"/>
    <x v="1"/>
    <s v="Abuja, FCT"/>
    <x v="4"/>
    <s v="Bola Adelaja"/>
    <s v="09081236704"/>
    <x v="3"/>
    <s v="Ankara Fabric 6yds"/>
    <n v="17"/>
    <n v="40584"/>
    <n v="689928"/>
    <n v="5"/>
    <n v="0.05"/>
    <n v="655431.6"/>
    <x v="0"/>
    <n v="1"/>
    <x v="1"/>
    <n v="143"/>
    <n v="339514"/>
  </r>
  <r>
    <s v="ZM-ABU-2023-0931"/>
    <x v="505"/>
    <x v="1"/>
    <s v="Abuja, FCT"/>
    <x v="3"/>
    <s v="Olu Bello"/>
    <s v="09198922795"/>
    <x v="3"/>
    <s v="Jeans Trousers"/>
    <n v="4"/>
    <n v="37177"/>
    <n v="148708"/>
    <n v="10"/>
    <n v="0.1"/>
    <n v="133837.20000000001"/>
    <x v="3"/>
    <n v="4"/>
    <x v="0"/>
    <n v="166"/>
    <n v="339514"/>
  </r>
  <r>
    <s v="ZM-ABU-2024-0412"/>
    <x v="218"/>
    <x v="1"/>
    <s v="Abuja, FCT"/>
    <x v="5"/>
    <s v="Tunde Adeyemi"/>
    <s v="08140823955"/>
    <x v="0"/>
    <s v="DSTV Decoder"/>
    <n v="2"/>
    <n v="60814"/>
    <n v="121628"/>
    <s v="N/A"/>
    <n v="0"/>
    <n v="121628"/>
    <x v="3"/>
    <n v="5"/>
    <x v="1"/>
    <n v="90"/>
    <n v="1309937"/>
  </r>
  <r>
    <s v="ZM-ABU-2024-0092"/>
    <x v="218"/>
    <x v="1"/>
    <s v="Abuja, FCT"/>
    <x v="3"/>
    <s v="Tunde Okafor"/>
    <s v="07037355760"/>
    <x v="2"/>
    <s v="Nivea Body Lotion"/>
    <n v="8"/>
    <n v="10804"/>
    <n v="86432"/>
    <n v="0"/>
    <n v="0"/>
    <n v="86432"/>
    <x v="4"/>
    <n v="5"/>
    <x v="0"/>
    <n v="182"/>
    <n v="353716"/>
  </r>
  <r>
    <s v="ZM-ABU-2023-0465"/>
    <x v="424"/>
    <x v="1"/>
    <s v="Abuja, FCT"/>
    <x v="5"/>
    <s v="Kemi Okafor"/>
    <s v="N/A"/>
    <x v="3"/>
    <s v="Men's Agbada"/>
    <n v="20"/>
    <n v="24237"/>
    <n v="484740"/>
    <n v="5"/>
    <n v="0.05"/>
    <n v="460503"/>
    <x v="2"/>
    <n v="3"/>
    <x v="0"/>
    <n v="153"/>
    <n v="339514"/>
  </r>
  <r>
    <s v="ZM-ABU-2023-0893"/>
    <x v="424"/>
    <x v="1"/>
    <s v="Abuja, FCT"/>
    <x v="5"/>
    <s v="Tobi Osei"/>
    <s v="09089041639"/>
    <x v="3"/>
    <s v="Ankara Fabric 6yds"/>
    <n v="8"/>
    <n v="26722"/>
    <n v="213776"/>
    <s v="N/A"/>
    <n v="0"/>
    <n v="213776"/>
    <x v="0"/>
    <n v="5"/>
    <x v="1"/>
    <n v="108"/>
    <n v="339514"/>
  </r>
  <r>
    <s v="ZM-ABU-2023-0413"/>
    <x v="424"/>
    <x v="1"/>
    <s v="Abuja, FCT"/>
    <x v="5"/>
    <s v="Nkechi Ibe"/>
    <s v="09194160442"/>
    <x v="3"/>
    <s v="Ankara Fabric 6yds"/>
    <n v="5"/>
    <n v="39554"/>
    <n v="197770"/>
    <s v="N/A"/>
    <n v="0"/>
    <n v="197770"/>
    <x v="4"/>
    <n v="4"/>
    <x v="1"/>
    <n v="46"/>
    <n v="339514"/>
  </r>
  <r>
    <s v="ZM-ABU-2023-0571"/>
    <x v="196"/>
    <x v="1"/>
    <s v="Abuja, FCT"/>
    <x v="5"/>
    <s v="Uche Nwachukwu"/>
    <s v="07017507685"/>
    <x v="4"/>
    <s v="Water Dispenser"/>
    <n v="6"/>
    <n v="161437"/>
    <n v="968622"/>
    <n v="10"/>
    <n v="0.1"/>
    <n v="871759.8"/>
    <x v="2"/>
    <n v="5"/>
    <x v="1"/>
    <n v="131"/>
    <n v="647779"/>
  </r>
  <r>
    <s v="ZM-ABU-2023-1051"/>
    <x v="196"/>
    <x v="1"/>
    <s v="Abuja, FCT"/>
    <x v="5"/>
    <s v="Sade Ojo"/>
    <s v="08082659385"/>
    <x v="0"/>
    <s v="Samsung TV 43&quot;"/>
    <n v="12"/>
    <n v="59178"/>
    <n v="710136"/>
    <n v="10"/>
    <n v="0.1"/>
    <n v="639122.4"/>
    <x v="4"/>
    <n v="3"/>
    <x v="1"/>
    <n v="28"/>
    <n v="1309937"/>
  </r>
  <r>
    <s v="ZM-ABU-2023-0065"/>
    <x v="196"/>
    <x v="1"/>
    <s v="Abuja, FCT"/>
    <x v="4"/>
    <s v="Bola Adeyemi"/>
    <s v="08072945676"/>
    <x v="0"/>
    <s v="Power Bank 20000mAh"/>
    <n v="4"/>
    <n v="275236"/>
    <n v="1100944"/>
    <n v="10"/>
    <n v="0.1"/>
    <n v="990849.6"/>
    <x v="0"/>
    <n v="5"/>
    <x v="1"/>
    <n v="195"/>
    <n v="1309937"/>
  </r>
  <r>
    <s v="ZM-ABU-2023-0993"/>
    <x v="196"/>
    <x v="1"/>
    <s v="Abuja, FCT"/>
    <x v="5"/>
    <s v="Halima Musa"/>
    <s v="09058184430"/>
    <x v="3"/>
    <s v="Ankara Fabric 6yds"/>
    <n v="10"/>
    <n v="38211"/>
    <n v="382110"/>
    <n v="0"/>
    <n v="0"/>
    <n v="382110"/>
    <x v="4"/>
    <s v="N/A"/>
    <x v="1"/>
    <n v="35"/>
    <n v="339514"/>
  </r>
  <r>
    <s v="ZM-ABU-2024-0378"/>
    <x v="196"/>
    <x v="1"/>
    <s v="Abuja, FCT"/>
    <x v="3"/>
    <s v="Segun Okafor"/>
    <s v="08049216335"/>
    <x v="3"/>
    <s v="Jeans Trousers"/>
    <n v="4"/>
    <n v="40090"/>
    <n v="160360"/>
    <n v="0"/>
    <n v="0"/>
    <n v="160360"/>
    <x v="3"/>
    <n v="2"/>
    <x v="0"/>
    <n v="33"/>
    <n v="339514"/>
  </r>
  <r>
    <s v="ZM-ABU-2023-0997"/>
    <x v="196"/>
    <x v="1"/>
    <s v="Abuja, FCT"/>
    <x v="5"/>
    <s v="Gbenga Musa"/>
    <s v="09093688317"/>
    <x v="0"/>
    <s v="Wireless Earbuds"/>
    <n v="14"/>
    <n v="281864"/>
    <n v="3946096"/>
    <s v="N/A"/>
    <n v="0"/>
    <n v="3946096"/>
    <x v="0"/>
    <n v="1"/>
    <x v="0"/>
    <n v="157"/>
    <n v="1309937"/>
  </r>
  <r>
    <s v="ZM-ABU-2024-0304"/>
    <x v="91"/>
    <x v="1"/>
    <s v="Abuja, FCT"/>
    <x v="5"/>
    <s v="Fatima Yusuf"/>
    <s v="08169306246"/>
    <x v="3"/>
    <s v="T-Shirt Pack x3"/>
    <n v="20"/>
    <n v="12514"/>
    <n v="250280"/>
    <n v="0"/>
    <n v="0"/>
    <n v="250280"/>
    <x v="3"/>
    <n v="3"/>
    <x v="1"/>
    <n v="40"/>
    <n v="339514"/>
  </r>
  <r>
    <s v="ZM-ABU-2024-1008"/>
    <x v="301"/>
    <x v="1"/>
    <s v="Abuja, FCT"/>
    <x v="3"/>
    <s v="Nkechi Adeleke"/>
    <s v="07059819194"/>
    <x v="2"/>
    <s v="Dudu-Osun Soap"/>
    <n v="4"/>
    <n v="7103"/>
    <n v="28412"/>
    <n v="15"/>
    <n v="0.15"/>
    <n v="24150.2"/>
    <x v="1"/>
    <n v="2"/>
    <x v="1"/>
    <n v="47"/>
    <n v="353716"/>
  </r>
  <r>
    <s v="ZM-ABU-2024-0204"/>
    <x v="438"/>
    <x v="1"/>
    <s v="Abuja, FCT"/>
    <x v="5"/>
    <s v="Chiamaka Yusuf"/>
    <s v="08099113435"/>
    <x v="3"/>
    <s v="Ankara Fabric 6yds"/>
    <n v="13"/>
    <n v="41284"/>
    <n v="536692"/>
    <n v="20"/>
    <n v="0.2"/>
    <n v="429353.6"/>
    <x v="4"/>
    <n v="2"/>
    <x v="1"/>
    <n v="169"/>
    <n v="339514"/>
  </r>
  <r>
    <s v="ZM-ABU-2024-0410"/>
    <x v="129"/>
    <x v="1"/>
    <s v="Abuja, FCT"/>
    <x v="4"/>
    <s v="Hakeem Yusuf"/>
    <s v="08085221769"/>
    <x v="2"/>
    <s v="Hair Relaxer Kit"/>
    <n v="17"/>
    <n v="16358"/>
    <n v="278086"/>
    <s v="N/A"/>
    <n v="0"/>
    <n v="278086"/>
    <x v="0"/>
    <n v="3"/>
    <x v="1"/>
    <n v="163"/>
    <n v="353716"/>
  </r>
  <r>
    <s v="ZM-ABU-2024-0250"/>
    <x v="129"/>
    <x v="1"/>
    <s v="Abuja, FCT"/>
    <x v="3"/>
    <s v="Yetunde Adesanya"/>
    <s v="08085493715"/>
    <x v="0"/>
    <s v="DSTV Decoder"/>
    <n v="10"/>
    <n v="214145"/>
    <n v="2141450"/>
    <n v="10"/>
    <n v="0.1"/>
    <n v="1927305"/>
    <x v="0"/>
    <n v="3"/>
    <x v="0"/>
    <n v="154"/>
    <n v="1309937"/>
  </r>
  <r>
    <s v="ZM-ABU-2023-0735"/>
    <x v="129"/>
    <x v="1"/>
    <s v="Abuja, FCT"/>
    <x v="3"/>
    <s v="Aisha Adesanya"/>
    <s v="08027141715"/>
    <x v="2"/>
    <s v="Lip Balm Set"/>
    <n v="6"/>
    <n v="12001"/>
    <n v="72006"/>
    <s v="N/A"/>
    <n v="0"/>
    <n v="72006"/>
    <x v="1"/>
    <n v="3"/>
    <x v="1"/>
    <n v="66"/>
    <n v="353716"/>
  </r>
  <r>
    <s v="ZM-ABU-2024-0098"/>
    <x v="188"/>
    <x v="1"/>
    <s v="Abuja, FCT"/>
    <x v="3"/>
    <s v="Ibrahim Adelaja"/>
    <s v="09180616342"/>
    <x v="2"/>
    <s v="Dudu-Osun Soap"/>
    <n v="20"/>
    <n v="11779"/>
    <n v="235580"/>
    <n v="0"/>
    <n v="0"/>
    <n v="235580"/>
    <x v="4"/>
    <n v="3"/>
    <x v="0"/>
    <n v="36"/>
    <n v="353716"/>
  </r>
  <r>
    <s v="ZM-ABU-2024-0362"/>
    <x v="606"/>
    <x v="1"/>
    <s v="Abuja, FCT"/>
    <x v="5"/>
    <s v="Musa Yusuf"/>
    <s v="08055264038"/>
    <x v="3"/>
    <s v="Ankara Fabric 6yds"/>
    <n v="17"/>
    <n v="29873"/>
    <n v="507841"/>
    <n v="0"/>
    <n v="0"/>
    <n v="507841"/>
    <x v="4"/>
    <n v="2"/>
    <x v="1"/>
    <n v="28"/>
    <n v="339514"/>
  </r>
  <r>
    <s v="ZM-ABU-2024-0176"/>
    <x v="502"/>
    <x v="1"/>
    <s v="Abuja, FCT"/>
    <x v="3"/>
    <s v="Femi Adeleke"/>
    <s v="N/A"/>
    <x v="0"/>
    <s v="Laptop HP 250"/>
    <n v="17"/>
    <n v="165934"/>
    <n v="2820878"/>
    <n v="0"/>
    <n v="0"/>
    <n v="2820878"/>
    <x v="4"/>
    <n v="5"/>
    <x v="1"/>
    <n v="183"/>
    <n v="1309937"/>
  </r>
  <r>
    <s v="ZM-ABU-2023-0695"/>
    <x v="502"/>
    <x v="1"/>
    <s v="Abuja, FCT"/>
    <x v="3"/>
    <s v="Tobi Garba"/>
    <s v="08131168173"/>
    <x v="2"/>
    <s v="Face Cream SPF30"/>
    <n v="4"/>
    <n v="10222"/>
    <n v="40888"/>
    <n v="10"/>
    <n v="0.1"/>
    <n v="36799.199999999997"/>
    <x v="4"/>
    <n v="1"/>
    <x v="1"/>
    <n v="33"/>
    <n v="353716"/>
  </r>
  <r>
    <s v="ZM-ABU-2024-0334"/>
    <x v="502"/>
    <x v="1"/>
    <s v="Abuja, FCT"/>
    <x v="5"/>
    <s v="Esther Adeleke"/>
    <s v="07015967458"/>
    <x v="3"/>
    <s v="School Uniform Set"/>
    <n v="1"/>
    <n v="23789"/>
    <n v="23789"/>
    <s v="N/A"/>
    <n v="0"/>
    <n v="23789"/>
    <x v="1"/>
    <n v="4"/>
    <x v="0"/>
    <n v="27"/>
    <n v="339514"/>
  </r>
  <r>
    <s v="ZM-ABU-2024-0788"/>
    <x v="121"/>
    <x v="1"/>
    <s v="Abuja, FCT"/>
    <x v="3"/>
    <s v="Yetunde Aliyu"/>
    <s v="08175011680"/>
    <x v="3"/>
    <s v="Ladies Gown"/>
    <n v="5"/>
    <n v="26326"/>
    <n v="131630"/>
    <s v="N/A"/>
    <n v="0"/>
    <n v="131630"/>
    <x v="4"/>
    <n v="2"/>
    <x v="1"/>
    <n v="113"/>
    <n v="339514"/>
  </r>
  <r>
    <s v="ZM-ABU-2023-0091"/>
    <x v="121"/>
    <x v="1"/>
    <s v="Abuja, FCT"/>
    <x v="5"/>
    <s v="Bola Nwachukwu"/>
    <s v="08145163181"/>
    <x v="2"/>
    <s v="Lip Balm Set"/>
    <n v="12"/>
    <n v="7823"/>
    <n v="93876"/>
    <n v="5"/>
    <n v="0.05"/>
    <n v="89182.2"/>
    <x v="4"/>
    <n v="4"/>
    <x v="1"/>
    <n v="61"/>
    <n v="353716"/>
  </r>
  <r>
    <s v="ZM-ABU-2023-0433"/>
    <x v="607"/>
    <x v="1"/>
    <s v="Abuja, FCT"/>
    <x v="5"/>
    <s v="Ifeanyi Ibe"/>
    <s v="08117425545"/>
    <x v="1"/>
    <s v="Cooking Oil 5L"/>
    <n v="8"/>
    <n v="13685"/>
    <n v="109480"/>
    <n v="20"/>
    <n v="0.2"/>
    <n v="87584"/>
    <x v="4"/>
    <n v="6"/>
    <x v="1"/>
    <n v="186"/>
    <n v="670990"/>
  </r>
  <r>
    <s v="ZM-ABU-2023-0605"/>
    <x v="608"/>
    <x v="1"/>
    <s v="Abuja, FCT"/>
    <x v="3"/>
    <s v="Ifeanyi Suleiman"/>
    <s v="07043183143"/>
    <x v="2"/>
    <s v="Face Cream SPF30"/>
    <n v="14"/>
    <n v="10800"/>
    <n v="151200"/>
    <n v="0"/>
    <n v="0"/>
    <n v="151200"/>
    <x v="4"/>
    <n v="4"/>
    <x v="1"/>
    <n v="153"/>
    <n v="353716"/>
  </r>
  <r>
    <s v="ZM-ABU-2024-0290"/>
    <x v="533"/>
    <x v="1"/>
    <s v="Abuja, FCT"/>
    <x v="3"/>
    <s v="Chidi Adelaja"/>
    <s v="09185103508"/>
    <x v="3"/>
    <s v="Men's Agbada"/>
    <n v="1"/>
    <n v="27204"/>
    <n v="27204"/>
    <n v="20"/>
    <n v="0.2"/>
    <n v="21763.200000000001"/>
    <x v="4"/>
    <n v="1"/>
    <x v="1"/>
    <n v="172"/>
    <n v="339514"/>
  </r>
  <r>
    <s v="ZM-ABU-2023-0113"/>
    <x v="533"/>
    <x v="1"/>
    <s v="Abuja, FCT"/>
    <x v="5"/>
    <s v="Tunde Nwachukwu"/>
    <s v="N/A"/>
    <x v="0"/>
    <s v="iPhone 14"/>
    <n v="16"/>
    <n v="20046"/>
    <n v="320736"/>
    <n v="0"/>
    <n v="0"/>
    <n v="320736"/>
    <x v="0"/>
    <n v="4"/>
    <x v="1"/>
    <n v="148"/>
    <n v="1309937"/>
  </r>
  <r>
    <s v="ZM-ABU-2024-1090"/>
    <x v="533"/>
    <x v="1"/>
    <s v="Abuja, FCT"/>
    <x v="3"/>
    <s v="Esther Musa"/>
    <s v="09087360963"/>
    <x v="0"/>
    <s v="Power Bank 20000mAh"/>
    <n v="3"/>
    <n v="184485"/>
    <n v="553455"/>
    <n v="20"/>
    <n v="0.2"/>
    <n v="442764"/>
    <x v="1"/>
    <n v="1"/>
    <x v="1"/>
    <n v="72"/>
    <n v="1309937"/>
  </r>
  <r>
    <s v="ZM-ABU-2023-0607"/>
    <x v="390"/>
    <x v="1"/>
    <s v="Abuja, FCT"/>
    <x v="3"/>
    <s v="Olu Adeleke"/>
    <s v="09083458659"/>
    <x v="1"/>
    <s v="Milk Powder 400g"/>
    <n v="14"/>
    <n v="13107"/>
    <n v="183498"/>
    <n v="15"/>
    <n v="0.15"/>
    <n v="155973.29999999999"/>
    <x v="0"/>
    <n v="2"/>
    <x v="1"/>
    <n v="113"/>
    <n v="670990"/>
  </r>
  <r>
    <s v="ZM-ABU-2024-0506"/>
    <x v="390"/>
    <x v="1"/>
    <s v="Abuja, FCT"/>
    <x v="5"/>
    <s v="Emeka Ibe"/>
    <s v="09133567338"/>
    <x v="4"/>
    <s v="Iron Box 2000W"/>
    <n v="10"/>
    <n v="111440"/>
    <n v="1114400"/>
    <n v="5"/>
    <n v="0.05"/>
    <n v="1058680"/>
    <x v="4"/>
    <n v="2"/>
    <x v="1"/>
    <n v="107"/>
    <n v="647779"/>
  </r>
  <r>
    <s v="ZM-ABU-2023-0975"/>
    <x v="527"/>
    <x v="1"/>
    <s v="Abuja, FCT"/>
    <x v="5"/>
    <s v="Aisha Garba"/>
    <s v="09112107212"/>
    <x v="0"/>
    <s v="Samsung TV 43&quot;"/>
    <n v="19"/>
    <n v="251764"/>
    <n v="4783516"/>
    <n v="10"/>
    <n v="0.1"/>
    <n v="4305164.4000000004"/>
    <x v="2"/>
    <n v="1"/>
    <x v="1"/>
    <n v="54"/>
    <n v="1309937"/>
  </r>
  <r>
    <s v="ZM-ABU-2023-0271"/>
    <x v="473"/>
    <x v="1"/>
    <s v="Abuja, FCT"/>
    <x v="3"/>
    <s v="Damilola Dada"/>
    <s v="09068119444"/>
    <x v="1"/>
    <s v="Tomato Paste 800g"/>
    <n v="9"/>
    <n v="14412"/>
    <n v="129708"/>
    <n v="0"/>
    <n v="0"/>
    <n v="129708"/>
    <x v="4"/>
    <n v="4"/>
    <x v="1"/>
    <n v="82"/>
    <n v="670990"/>
  </r>
  <r>
    <s v="ZM-ABU-2023-0681"/>
    <x v="473"/>
    <x v="1"/>
    <s v="Abuja, FCT"/>
    <x v="3"/>
    <s v="Fatima Bello"/>
    <s v="09096043550"/>
    <x v="4"/>
    <s v="Gas Cooker 4-burner"/>
    <n v="8"/>
    <n v="103520"/>
    <n v="828160"/>
    <n v="20"/>
    <n v="0.2"/>
    <n v="662528"/>
    <x v="3"/>
    <n v="3"/>
    <x v="1"/>
    <n v="79"/>
    <n v="647779"/>
  </r>
  <r>
    <s v="ZM-ABU-2024-0370"/>
    <x v="609"/>
    <x v="1"/>
    <s v="Abuja, FCT"/>
    <x v="3"/>
    <s v="Chiamaka Suleiman"/>
    <s v="08162273245"/>
    <x v="0"/>
    <s v="Laptop HP 250"/>
    <n v="14"/>
    <n v="324926"/>
    <n v="4548964"/>
    <n v="10"/>
    <n v="0.1"/>
    <n v="4094067.6"/>
    <x v="4"/>
    <n v="4"/>
    <x v="1"/>
    <n v="71"/>
    <n v="1309937"/>
  </r>
  <r>
    <s v="ZM-ABU-2023-0469"/>
    <x v="609"/>
    <x v="1"/>
    <s v="Abuja, FCT"/>
    <x v="3"/>
    <s v="Hakeem Abubakar"/>
    <s v="08073077363"/>
    <x v="4"/>
    <s v="Standing Fan 18&quot;"/>
    <n v="19"/>
    <n v="168529"/>
    <n v="3202051"/>
    <n v="0"/>
    <n v="0"/>
    <n v="3202051"/>
    <x v="0"/>
    <n v="1"/>
    <x v="1"/>
    <n v="31"/>
    <n v="647779"/>
  </r>
  <r>
    <s v="ZM-ABU-2023-0863"/>
    <x v="609"/>
    <x v="1"/>
    <s v="Abuja, FCT"/>
    <x v="3"/>
    <s v="Musa Ibe"/>
    <s v="09153975814"/>
    <x v="4"/>
    <s v="Microwave 20L"/>
    <n v="11"/>
    <n v="118701"/>
    <n v="1305711"/>
    <n v="20"/>
    <n v="0.2"/>
    <n v="1044568.8"/>
    <x v="0"/>
    <n v="4"/>
    <x v="1"/>
    <n v="65"/>
    <n v="647779"/>
  </r>
  <r>
    <s v="ZM-ABU-2024-0338"/>
    <x v="609"/>
    <x v="1"/>
    <s v="Abuja, FCT"/>
    <x v="3"/>
    <s v="Femi Ibe"/>
    <s v="08078111170"/>
    <x v="1"/>
    <s v="Milk Powder 400g"/>
    <n v="7"/>
    <n v="20231"/>
    <n v="141617"/>
    <s v="N/A"/>
    <n v="0"/>
    <n v="141617"/>
    <x v="2"/>
    <n v="2"/>
    <x v="1"/>
    <n v="144"/>
    <n v="670990"/>
  </r>
  <r>
    <s v="ZM-ABU-2024-0404"/>
    <x v="609"/>
    <x v="1"/>
    <s v="Abuja, FCT"/>
    <x v="5"/>
    <s v="Yetunde Chukwu"/>
    <s v="07095774050"/>
    <x v="3"/>
    <s v="School Uniform Set"/>
    <n v="17"/>
    <n v="39264"/>
    <n v="667488"/>
    <n v="0"/>
    <n v="0"/>
    <n v="667488"/>
    <x v="3"/>
    <n v="2"/>
    <x v="0"/>
    <n v="153"/>
    <n v="339514"/>
  </r>
  <r>
    <s v="ZM-ABU-2023-0017"/>
    <x v="609"/>
    <x v="1"/>
    <s v="Abuja, FCT"/>
    <x v="3"/>
    <s v="Amara Ojo"/>
    <s v="09070832218"/>
    <x v="1"/>
    <s v="Cooking Oil 5L"/>
    <n v="17"/>
    <n v="18754"/>
    <n v="318818"/>
    <s v="N/A"/>
    <n v="0"/>
    <n v="318818"/>
    <x v="4"/>
    <n v="3"/>
    <x v="1"/>
    <n v="195"/>
    <n v="670990"/>
  </r>
  <r>
    <s v="ZM-ABU-2023-0705"/>
    <x v="55"/>
    <x v="1"/>
    <s v="Abuja, FCT"/>
    <x v="3"/>
    <s v="Fatima Abubakar"/>
    <s v="08053608572"/>
    <x v="2"/>
    <s v="Lip Balm Set"/>
    <n v="5"/>
    <n v="9668"/>
    <n v="48340"/>
    <n v="0"/>
    <n v="0"/>
    <n v="48340"/>
    <x v="2"/>
    <n v="1"/>
    <x v="1"/>
    <n v="88"/>
    <n v="353716"/>
  </r>
  <r>
    <s v="ZM-ABU-2024-0330"/>
    <x v="331"/>
    <x v="1"/>
    <s v="Abuja, FCT"/>
    <x v="3"/>
    <s v="Amara Garba"/>
    <s v="N/A"/>
    <x v="3"/>
    <s v="Ankara Fabric 6yds"/>
    <n v="14"/>
    <n v="32336"/>
    <n v="452704"/>
    <n v="0"/>
    <n v="0"/>
    <n v="452704"/>
    <x v="2"/>
    <n v="4"/>
    <x v="1"/>
    <n v="107"/>
    <n v="339514"/>
  </r>
  <r>
    <s v="ZM-ABU-2024-0284"/>
    <x v="331"/>
    <x v="1"/>
    <s v="Abuja, FCT"/>
    <x v="4"/>
    <s v="Sade Eze"/>
    <s v="07035095102"/>
    <x v="3"/>
    <s v="Men's Agbada"/>
    <n v="13"/>
    <n v="9322"/>
    <n v="121186"/>
    <n v="0"/>
    <n v="0"/>
    <n v="121186"/>
    <x v="3"/>
    <n v="3"/>
    <x v="1"/>
    <n v="41"/>
    <n v="339514"/>
  </r>
  <r>
    <s v="ZM-ABU-2023-0437"/>
    <x v="610"/>
    <x v="1"/>
    <s v="Abuja, FCT"/>
    <x v="5"/>
    <s v="Sade Adelaja"/>
    <s v="N/A"/>
    <x v="2"/>
    <s v="Lip Balm Set"/>
    <n v="17"/>
    <n v="11591"/>
    <n v="197047"/>
    <n v="0"/>
    <n v="0"/>
    <n v="197047"/>
    <x v="0"/>
    <n v="3"/>
    <x v="1"/>
    <n v="36"/>
    <n v="353716"/>
  </r>
  <r>
    <s v="ZM-ABU-2023-0685"/>
    <x v="610"/>
    <x v="1"/>
    <s v="Abuja, FCT"/>
    <x v="4"/>
    <s v="Emeka Adeyemi"/>
    <s v="07019038759"/>
    <x v="3"/>
    <s v="Ankara Fabric 6yds"/>
    <n v="19"/>
    <n v="5315"/>
    <n v="100985"/>
    <n v="0"/>
    <n v="0"/>
    <n v="100985"/>
    <x v="0"/>
    <n v="4"/>
    <x v="1"/>
    <n v="160"/>
    <n v="339514"/>
  </r>
  <r>
    <s v="ZM-ABU-2023-0373"/>
    <x v="288"/>
    <x v="1"/>
    <s v="Abuja, FCT"/>
    <x v="3"/>
    <s v="Ngozi Ojo"/>
    <s v="07087710695"/>
    <x v="3"/>
    <s v="Ladies Gown"/>
    <n v="1"/>
    <n v="39471"/>
    <n v="39471"/>
    <n v="0"/>
    <n v="0"/>
    <n v="39471"/>
    <x v="4"/>
    <n v="2"/>
    <x v="1"/>
    <n v="100"/>
    <n v="339514"/>
  </r>
  <r>
    <s v="ZM-ABU-2023-1029"/>
    <x v="611"/>
    <x v="1"/>
    <s v="Abuja, FCT"/>
    <x v="5"/>
    <s v="Uche Adeleke"/>
    <s v="09142051685"/>
    <x v="4"/>
    <s v="Blender 1.5L"/>
    <n v="10"/>
    <n v="142746"/>
    <n v="1427460"/>
    <n v="10"/>
    <n v="0.1"/>
    <n v="1284714"/>
    <x v="1"/>
    <s v="N/A"/>
    <x v="1"/>
    <n v="139"/>
    <n v="647779"/>
  </r>
  <r>
    <s v="ZM-ABU-2024-0794"/>
    <x v="611"/>
    <x v="1"/>
    <s v="Abuja, FCT"/>
    <x v="4"/>
    <s v="Fatima Adeyemi"/>
    <s v="07018658047"/>
    <x v="1"/>
    <s v="Semovita 5kg"/>
    <n v="7"/>
    <n v="10058"/>
    <n v="70406"/>
    <n v="5"/>
    <n v="0.05"/>
    <n v="66885.7"/>
    <x v="0"/>
    <n v="2"/>
    <x v="0"/>
    <n v="124"/>
    <n v="670990"/>
  </r>
  <r>
    <s v="ZM-ABU-2023-0317"/>
    <x v="146"/>
    <x v="1"/>
    <s v="Abuja, FCT"/>
    <x v="3"/>
    <s v="Amara Chukwu"/>
    <s v="08184883001"/>
    <x v="2"/>
    <s v="Face Cream SPF30"/>
    <n v="17"/>
    <n v="4496"/>
    <n v="76432"/>
    <n v="0"/>
    <n v="0"/>
    <n v="76432"/>
    <x v="3"/>
    <n v="5"/>
    <x v="0"/>
    <n v="95"/>
    <n v="353716"/>
  </r>
  <r>
    <s v="ZM-ABU-2024-0414"/>
    <x v="198"/>
    <x v="1"/>
    <s v="Abuja, FCT"/>
    <x v="4"/>
    <s v="Kemi Chukwu"/>
    <s v="09163356715"/>
    <x v="3"/>
    <s v="Men's Agbada"/>
    <n v="1"/>
    <n v="3602"/>
    <n v="3602"/>
    <n v="5"/>
    <n v="0.05"/>
    <n v="3421.9"/>
    <x v="4"/>
    <n v="4"/>
    <x v="1"/>
    <n v="184"/>
    <n v="339514"/>
  </r>
  <r>
    <s v="ZM-ABU-2023-0623"/>
    <x v="198"/>
    <x v="1"/>
    <s v="Abuja, FCT"/>
    <x v="5"/>
    <s v="Uche Garba"/>
    <s v="07076492787"/>
    <x v="0"/>
    <s v="Power Bank 20000mAh"/>
    <n v="11"/>
    <n v="221723"/>
    <n v="2438953"/>
    <n v="0"/>
    <n v="0"/>
    <n v="2438953"/>
    <x v="2"/>
    <n v="1"/>
    <x v="0"/>
    <n v="97"/>
    <n v="1309937"/>
  </r>
  <r>
    <s v="ZM-ABU-2024-0392"/>
    <x v="198"/>
    <x v="1"/>
    <s v="Abuja, FCT"/>
    <x v="3"/>
    <s v="Esther Eze"/>
    <s v="N/A"/>
    <x v="4"/>
    <s v="Standing Fan 18&quot;"/>
    <n v="20"/>
    <n v="52561"/>
    <n v="1051220"/>
    <n v="15"/>
    <n v="0.15"/>
    <n v="893537"/>
    <x v="3"/>
    <n v="3"/>
    <x v="1"/>
    <n v="83"/>
    <n v="647779"/>
  </r>
  <r>
    <s v="ZM-ABU-2024-0670"/>
    <x v="198"/>
    <x v="1"/>
    <s v="Abuja, FCT"/>
    <x v="3"/>
    <s v="Amara Adelaja"/>
    <s v="N/A"/>
    <x v="2"/>
    <s v="Foundation Kit"/>
    <n v="18"/>
    <n v="8907"/>
    <n v="160326"/>
    <n v="10"/>
    <n v="0.1"/>
    <n v="144293.4"/>
    <x v="0"/>
    <n v="4"/>
    <x v="0"/>
    <n v="161"/>
    <n v="353716"/>
  </r>
  <r>
    <s v="ZM-ABU-2024-0818"/>
    <x v="612"/>
    <x v="1"/>
    <s v="Abuja, FCT"/>
    <x v="3"/>
    <s v="Segun Dada"/>
    <s v="07055246115"/>
    <x v="1"/>
    <s v="Rice 25kg"/>
    <n v="12"/>
    <n v="22509"/>
    <n v="270108"/>
    <s v="N/A"/>
    <n v="0"/>
    <n v="270108"/>
    <x v="3"/>
    <n v="0"/>
    <x v="1"/>
    <n v="156"/>
    <n v="670990"/>
  </r>
  <r>
    <s v="ZM-ABU-2023-1097"/>
    <x v="612"/>
    <x v="1"/>
    <s v="Abuja, FCT"/>
    <x v="5"/>
    <s v="Chidi Garba"/>
    <s v="08170496703"/>
    <x v="2"/>
    <s v="Dudu-Osun Soap"/>
    <n v="14"/>
    <n v="9841"/>
    <n v="137774"/>
    <n v="0"/>
    <n v="0"/>
    <n v="137774"/>
    <x v="2"/>
    <n v="1"/>
    <x v="1"/>
    <n v="83"/>
    <n v="353716"/>
  </r>
  <r>
    <s v="ZM-ABU-2024-0986"/>
    <x v="612"/>
    <x v="1"/>
    <s v="Abuja, FCT"/>
    <x v="5"/>
    <s v="Bola Adelaja"/>
    <s v="07082029002"/>
    <x v="2"/>
    <s v="Lip Balm Set"/>
    <n v="13"/>
    <n v="12858"/>
    <n v="167154"/>
    <n v="5"/>
    <n v="0.05"/>
    <n v="158796.29999999999"/>
    <x v="4"/>
    <n v="5"/>
    <x v="1"/>
    <n v="71"/>
    <n v="353716"/>
  </r>
  <r>
    <s v="ZM-ABU-2024-0020"/>
    <x v="612"/>
    <x v="1"/>
    <s v="Abuja, FCT"/>
    <x v="4"/>
    <s v="Amara Bello"/>
    <s v="09090456428"/>
    <x v="4"/>
    <s v="Iron Box 2000W"/>
    <n v="13"/>
    <n v="166911"/>
    <n v="2169843"/>
    <n v="0"/>
    <n v="0"/>
    <n v="2169843"/>
    <x v="1"/>
    <s v="N/A"/>
    <x v="1"/>
    <n v="27"/>
    <n v="647779"/>
  </r>
  <r>
    <s v="ZM-ABU-2024-0314"/>
    <x v="377"/>
    <x v="1"/>
    <s v="Abuja, FCT"/>
    <x v="5"/>
    <s v="Olu Ibe"/>
    <s v="07042194198"/>
    <x v="0"/>
    <s v="Samsung TV 43&quot;"/>
    <n v="15"/>
    <n v="180719"/>
    <n v="2710785"/>
    <n v="10"/>
    <n v="0.1"/>
    <n v="2439706.5"/>
    <x v="1"/>
    <n v="2"/>
    <x v="0"/>
    <n v="119"/>
    <n v="1309937"/>
  </r>
  <r>
    <s v="ZM-ABU-2023-0631"/>
    <x v="613"/>
    <x v="1"/>
    <s v="Abuja, FCT"/>
    <x v="5"/>
    <s v="Aisha Aliyu"/>
    <s v="09047424925"/>
    <x v="3"/>
    <s v="T-Shirt Pack x3"/>
    <n v="2"/>
    <n v="27243"/>
    <n v="54486"/>
    <n v="5"/>
    <n v="0.05"/>
    <n v="51761.7"/>
    <x v="3"/>
    <s v="N/A"/>
    <x v="1"/>
    <n v="117"/>
    <n v="339514"/>
  </r>
  <r>
    <s v="ZM-ABU-2024-0570"/>
    <x v="549"/>
    <x v="1"/>
    <s v="Abuja, FCT"/>
    <x v="5"/>
    <s v="Yetunde Okafor"/>
    <s v="08039001880"/>
    <x v="1"/>
    <s v="Tomato Paste 800g"/>
    <n v="5"/>
    <n v="3650"/>
    <n v="18250"/>
    <n v="5"/>
    <n v="0.05"/>
    <n v="17337.5"/>
    <x v="2"/>
    <s v="N/A"/>
    <x v="1"/>
    <n v="46"/>
    <n v="670990"/>
  </r>
  <r>
    <s v="ZM-ABU-2023-0497"/>
    <x v="549"/>
    <x v="1"/>
    <s v="Abuja, FCT"/>
    <x v="4"/>
    <s v="Damilola Osei"/>
    <s v="07012686388"/>
    <x v="0"/>
    <s v="Wireless Earbuds"/>
    <n v="10"/>
    <n v="216582"/>
    <n v="2165820"/>
    <n v="5"/>
    <n v="0.05"/>
    <n v="2057529"/>
    <x v="4"/>
    <n v="5"/>
    <x v="1"/>
    <n v="164"/>
    <n v="1309937"/>
  </r>
  <r>
    <s v="ZM-ABU-2023-0193"/>
    <x v="45"/>
    <x v="1"/>
    <s v="Abuja, FCT"/>
    <x v="5"/>
    <s v="Yetunde Okafor"/>
    <s v="08140037673"/>
    <x v="0"/>
    <s v="Power Bank 20000mAh"/>
    <n v="18"/>
    <n v="182512"/>
    <n v="3285216"/>
    <n v="0"/>
    <n v="0"/>
    <n v="3285216"/>
    <x v="4"/>
    <n v="4"/>
    <x v="1"/>
    <n v="52"/>
    <n v="1309937"/>
  </r>
  <r>
    <s v="ZM-ABU-2024-1062"/>
    <x v="116"/>
    <x v="1"/>
    <s v="Abuja, FCT"/>
    <x v="3"/>
    <s v="Bola Aliyu"/>
    <s v="09023220559"/>
    <x v="0"/>
    <s v="Power Bank 20000mAh"/>
    <n v="4"/>
    <n v="301008"/>
    <n v="1204032"/>
    <n v="20"/>
    <n v="0.2"/>
    <n v="963225.59999999998"/>
    <x v="3"/>
    <n v="1"/>
    <x v="0"/>
    <n v="168"/>
    <n v="1309937"/>
  </r>
  <r>
    <s v="ZM-ABU-2023-0191"/>
    <x v="345"/>
    <x v="1"/>
    <s v="Abuja, FCT"/>
    <x v="4"/>
    <s v="Esther Dada"/>
    <s v="08059907517"/>
    <x v="3"/>
    <s v="School Uniform Set"/>
    <n v="13"/>
    <n v="3639"/>
    <n v="47307"/>
    <n v="0"/>
    <n v="0"/>
    <n v="47307"/>
    <x v="3"/>
    <n v="4"/>
    <x v="1"/>
    <n v="154"/>
    <n v="339514"/>
  </r>
  <r>
    <s v="ZM-ABU-2023-0647"/>
    <x v="359"/>
    <x v="1"/>
    <s v="Abuja, FCT"/>
    <x v="3"/>
    <s v="Esther Garba"/>
    <s v="08116126461"/>
    <x v="4"/>
    <s v="Blender 1.5L"/>
    <n v="19"/>
    <n v="164309"/>
    <n v="3121871"/>
    <n v="5"/>
    <n v="0.05"/>
    <n v="2965777.45"/>
    <x v="3"/>
    <n v="3"/>
    <x v="1"/>
    <n v="48"/>
    <n v="647779"/>
  </r>
  <r>
    <s v="ZM-ABU-2024-0044"/>
    <x v="359"/>
    <x v="1"/>
    <s v="Abuja, FCT"/>
    <x v="4"/>
    <s v="Halima Eze"/>
    <s v="09069452369"/>
    <x v="0"/>
    <s v="Bluetooth Speaker"/>
    <n v="16"/>
    <n v="329354"/>
    <n v="5269664"/>
    <n v="0"/>
    <n v="0"/>
    <n v="5269664"/>
    <x v="3"/>
    <n v="3"/>
    <x v="1"/>
    <n v="36"/>
    <n v="1309937"/>
  </r>
  <r>
    <s v="ZM-ABU-2023-0177"/>
    <x v="251"/>
    <x v="1"/>
    <s v="Abuja, FCT"/>
    <x v="5"/>
    <s v="Tobi Nwachukwu"/>
    <s v="N/A"/>
    <x v="3"/>
    <s v="T-Shirt Pack x3"/>
    <n v="5"/>
    <n v="12549"/>
    <n v="62745"/>
    <n v="15"/>
    <n v="0.15"/>
    <n v="53333.25"/>
    <x v="2"/>
    <n v="3"/>
    <x v="0"/>
    <n v="175"/>
    <n v="339514"/>
  </r>
  <r>
    <s v="ZM-ABU-2024-0144"/>
    <x v="137"/>
    <x v="1"/>
    <s v="Abuja, FCT"/>
    <x v="3"/>
    <s v="Olu Chukwu"/>
    <s v="08093708413"/>
    <x v="2"/>
    <s v="Hair Relaxer Kit"/>
    <n v="5"/>
    <n v="4849"/>
    <n v="24245"/>
    <s v="N/A"/>
    <n v="0"/>
    <n v="24245"/>
    <x v="2"/>
    <n v="2"/>
    <x v="1"/>
    <n v="70"/>
    <n v="353716"/>
  </r>
  <r>
    <s v="ZM-ABU-2023-0439"/>
    <x v="373"/>
    <x v="1"/>
    <s v="Abuja, FCT"/>
    <x v="5"/>
    <s v="Remi Garba"/>
    <s v="08151631635"/>
    <x v="1"/>
    <s v="Semovita 5kg"/>
    <n v="16"/>
    <n v="17210"/>
    <n v="275360"/>
    <n v="0"/>
    <n v="0"/>
    <n v="275360"/>
    <x v="3"/>
    <n v="4"/>
    <x v="0"/>
    <n v="128"/>
    <n v="670990"/>
  </r>
  <r>
    <s v="ZM-ABU-2023-1031"/>
    <x v="373"/>
    <x v="1"/>
    <s v="Abuja, FCT"/>
    <x v="3"/>
    <s v="Segun Aliyu"/>
    <s v="N/A"/>
    <x v="2"/>
    <s v="Perfume 100ml"/>
    <n v="7"/>
    <n v="15173"/>
    <n v="106211"/>
    <n v="0"/>
    <n v="0"/>
    <n v="106211"/>
    <x v="4"/>
    <n v="0"/>
    <x v="1"/>
    <n v="166"/>
    <n v="353716"/>
  </r>
  <r>
    <s v="ZM-ABU-2023-0951"/>
    <x v="373"/>
    <x v="1"/>
    <s v="Abuja, FCT"/>
    <x v="4"/>
    <s v="Gbenga Adelaja"/>
    <s v="08010656987"/>
    <x v="2"/>
    <s v="Nivea Body Lotion"/>
    <n v="18"/>
    <n v="2364"/>
    <n v="42552"/>
    <n v="5"/>
    <n v="0.05"/>
    <n v="40424.400000000001"/>
    <x v="4"/>
    <n v="3"/>
    <x v="1"/>
    <n v="91"/>
    <n v="353716"/>
  </r>
  <r>
    <s v="ZM-ABU-2024-0266"/>
    <x v="373"/>
    <x v="1"/>
    <s v="Abuja, FCT"/>
    <x v="5"/>
    <s v="Adaeze Aliyu"/>
    <s v="N/A"/>
    <x v="1"/>
    <s v="Indomie Carton"/>
    <n v="8"/>
    <n v="14792"/>
    <n v="118336"/>
    <n v="0"/>
    <n v="0"/>
    <n v="118336"/>
    <x v="3"/>
    <n v="5"/>
    <x v="1"/>
    <n v="112"/>
    <n v="670990"/>
  </r>
  <r>
    <s v="ZM-ABU-2024-0420"/>
    <x v="342"/>
    <x v="1"/>
    <s v="Abuja, FCT"/>
    <x v="5"/>
    <s v="Amara Bello"/>
    <s v="08017223183"/>
    <x v="0"/>
    <s v="DSTV Decoder"/>
    <n v="3"/>
    <n v="218864"/>
    <n v="656592"/>
    <n v="0"/>
    <n v="0"/>
    <n v="656592"/>
    <x v="0"/>
    <n v="5"/>
    <x v="1"/>
    <n v="189"/>
    <n v="1309937"/>
  </r>
  <r>
    <s v="ZM-ABU-2024-0660"/>
    <x v="342"/>
    <x v="1"/>
    <s v="Abuja, FCT"/>
    <x v="3"/>
    <s v="Yetunde Aliyu"/>
    <s v="08040861745"/>
    <x v="2"/>
    <s v="Foundation Kit"/>
    <n v="17"/>
    <n v="4919"/>
    <n v="83623"/>
    <n v="5"/>
    <n v="0.05"/>
    <n v="79441.850000000006"/>
    <x v="0"/>
    <n v="5"/>
    <x v="1"/>
    <n v="178"/>
    <n v="353716"/>
  </r>
  <r>
    <s v="ZM-ABU-2023-0875"/>
    <x v="342"/>
    <x v="1"/>
    <s v="Abuja, FCT"/>
    <x v="4"/>
    <s v="Fatima Adelaja"/>
    <s v="N/A"/>
    <x v="2"/>
    <s v="Hair Relaxer Kit"/>
    <n v="20"/>
    <n v="3546"/>
    <n v="70920"/>
    <n v="20"/>
    <n v="0.2"/>
    <n v="56736"/>
    <x v="3"/>
    <n v="2"/>
    <x v="0"/>
    <n v="184"/>
    <n v="353716"/>
  </r>
  <r>
    <s v="ZM-ABU-2023-0183"/>
    <x v="342"/>
    <x v="1"/>
    <s v="Abuja, FCT"/>
    <x v="4"/>
    <s v="Yetunde Aliyu"/>
    <s v="09035143995"/>
    <x v="1"/>
    <s v="Tomato Paste 800g"/>
    <n v="18"/>
    <n v="8169"/>
    <n v="147042"/>
    <n v="0"/>
    <n v="0"/>
    <n v="147042"/>
    <x v="4"/>
    <n v="7"/>
    <x v="1"/>
    <n v="128"/>
    <n v="670990"/>
  </r>
  <r>
    <s v="ZM-ABU-2024-0772"/>
    <x v="264"/>
    <x v="1"/>
    <s v="Abuja, FCT"/>
    <x v="3"/>
    <s v="Bola Ibe"/>
    <s v="08173183830"/>
    <x v="3"/>
    <s v="Jeans Trousers"/>
    <n v="19"/>
    <n v="15521"/>
    <n v="294899"/>
    <n v="0"/>
    <n v="0"/>
    <n v="294899"/>
    <x v="4"/>
    <n v="2"/>
    <x v="0"/>
    <n v="26"/>
    <n v="339514"/>
  </r>
  <r>
    <s v="ZM-ABU-2023-0721"/>
    <x v="515"/>
    <x v="1"/>
    <s v="Abuja, FCT"/>
    <x v="3"/>
    <s v="Ibrahim Dada"/>
    <s v="08193321634"/>
    <x v="0"/>
    <s v="Samsung TV 43&quot;"/>
    <n v="18"/>
    <n v="144913"/>
    <n v="2608434"/>
    <n v="0"/>
    <n v="0"/>
    <n v="2608434"/>
    <x v="1"/>
    <n v="3"/>
    <x v="1"/>
    <n v="94"/>
    <n v="1309937"/>
  </r>
  <r>
    <s v="ZM-ABU-2024-0452"/>
    <x v="515"/>
    <x v="1"/>
    <s v="Abuja, FCT"/>
    <x v="5"/>
    <s v="Uche Bello"/>
    <s v="08111777607"/>
    <x v="3"/>
    <s v="Ladies Gown"/>
    <n v="16"/>
    <n v="29143"/>
    <n v="466288"/>
    <n v="5"/>
    <n v="0.05"/>
    <n v="442973.6"/>
    <x v="4"/>
    <n v="1"/>
    <x v="1"/>
    <n v="120"/>
    <n v="339514"/>
  </r>
  <r>
    <s v="ZM-ABU-2024-0774"/>
    <x v="128"/>
    <x v="1"/>
    <s v="Abuja, FCT"/>
    <x v="3"/>
    <s v="Chiamaka Chukwu"/>
    <s v="09041121418"/>
    <x v="3"/>
    <s v="Ladies Gown"/>
    <n v="12"/>
    <n v="41089"/>
    <n v="493068"/>
    <n v="0"/>
    <n v="0"/>
    <n v="493068"/>
    <x v="3"/>
    <n v="2"/>
    <x v="1"/>
    <n v="187"/>
    <n v="339514"/>
  </r>
  <r>
    <s v="ZM-ABU-2024-1072"/>
    <x v="128"/>
    <x v="1"/>
    <s v="Abuja, FCT"/>
    <x v="5"/>
    <s v="Chiamaka Eze"/>
    <s v="N/A"/>
    <x v="3"/>
    <s v="Ladies Gown"/>
    <n v="10"/>
    <n v="18636"/>
    <n v="186360"/>
    <n v="0"/>
    <n v="0"/>
    <n v="186360"/>
    <x v="0"/>
    <n v="3"/>
    <x v="1"/>
    <n v="159"/>
    <n v="339514"/>
  </r>
  <r>
    <s v="ZM-ABU-2023-0655"/>
    <x v="614"/>
    <x v="1"/>
    <s v="Abuja, FCT"/>
    <x v="5"/>
    <s v="Tobi Abubakar"/>
    <s v="08122043539"/>
    <x v="3"/>
    <s v="Ankara Fabric 6yds"/>
    <n v="6"/>
    <n v="19765"/>
    <n v="118590"/>
    <n v="0"/>
    <n v="0"/>
    <n v="118590"/>
    <x v="2"/>
    <n v="1"/>
    <x v="0"/>
    <n v="131"/>
    <n v="339514"/>
  </r>
  <r>
    <s v="ZM-ABU-2023-0565"/>
    <x v="33"/>
    <x v="1"/>
    <s v="Abuja, FCT"/>
    <x v="3"/>
    <s v="Yetunde Suleiman"/>
    <s v="09058687943"/>
    <x v="3"/>
    <s v="Ladies Gown"/>
    <n v="5"/>
    <n v="34734"/>
    <n v="173670"/>
    <n v="15"/>
    <n v="0.15"/>
    <n v="147619.5"/>
    <x v="0"/>
    <n v="3"/>
    <x v="2"/>
    <n v="192"/>
    <n v="339514"/>
  </r>
  <r>
    <s v="ZM-ABU-2024-0802"/>
    <x v="33"/>
    <x v="1"/>
    <s v="Abuja, FCT"/>
    <x v="5"/>
    <s v="Halima Chukwu"/>
    <s v="09179977498"/>
    <x v="0"/>
    <s v="Wireless Earbuds"/>
    <n v="5"/>
    <n v="333199"/>
    <n v="1665995"/>
    <n v="0"/>
    <n v="0"/>
    <n v="1665995"/>
    <x v="1"/>
    <n v="3"/>
    <x v="1"/>
    <n v="148"/>
    <n v="1309937"/>
  </r>
  <r>
    <s v="ZM-ABU-2024-0550"/>
    <x v="26"/>
    <x v="1"/>
    <s v="Abuja, FCT"/>
    <x v="5"/>
    <s v="Zainab Yusuf"/>
    <s v="N/A"/>
    <x v="0"/>
    <s v="Laptop HP 250"/>
    <n v="6"/>
    <n v="292567"/>
    <n v="1755402"/>
    <s v="N/A"/>
    <n v="0"/>
    <n v="1755402"/>
    <x v="0"/>
    <s v="N/A"/>
    <x v="1"/>
    <n v="34"/>
    <n v="1309937"/>
  </r>
  <r>
    <s v="ZM-ABU-2024-0034"/>
    <x v="37"/>
    <x v="1"/>
    <s v="Abuja, FCT"/>
    <x v="3"/>
    <s v="Hakeem Adeleke"/>
    <s v="08190751332"/>
    <x v="0"/>
    <s v="Bluetooth Speaker"/>
    <n v="19"/>
    <n v="180594"/>
    <n v="3431286"/>
    <n v="0"/>
    <n v="0"/>
    <n v="3431286"/>
    <x v="2"/>
    <s v="N/A"/>
    <x v="1"/>
    <n v="116"/>
    <n v="1309937"/>
  </r>
  <r>
    <s v="ZM-ABU-2023-0073"/>
    <x v="37"/>
    <x v="1"/>
    <s v="Abuja, FCT"/>
    <x v="5"/>
    <s v="Adaeze Dada"/>
    <s v="09179587863"/>
    <x v="3"/>
    <s v="School Uniform Set"/>
    <n v="18"/>
    <n v="34343"/>
    <n v="618174"/>
    <n v="10"/>
    <n v="0.1"/>
    <n v="556356.6"/>
    <x v="2"/>
    <n v="1"/>
    <x v="1"/>
    <n v="34"/>
    <n v="339514"/>
  </r>
  <r>
    <s v="ZM-ABU-2024-0814"/>
    <x v="37"/>
    <x v="1"/>
    <s v="Abuja, FCT"/>
    <x v="5"/>
    <s v="Olu Adeleke"/>
    <s v="N/A"/>
    <x v="2"/>
    <s v="Dudu-Osun Soap"/>
    <n v="1"/>
    <n v="8321"/>
    <n v="8321"/>
    <n v="0"/>
    <n v="0"/>
    <n v="8321"/>
    <x v="0"/>
    <n v="5"/>
    <x v="1"/>
    <n v="87"/>
    <n v="353716"/>
  </r>
  <r>
    <s v="ZM-ABU-2024-0590"/>
    <x v="37"/>
    <x v="1"/>
    <s v="Abuja, FCT"/>
    <x v="3"/>
    <s v="Nkechi Adeyemi"/>
    <s v="07018648397"/>
    <x v="2"/>
    <s v="Face Cream SPF30"/>
    <n v="6"/>
    <n v="1389"/>
    <n v="8334"/>
    <n v="0"/>
    <n v="0"/>
    <n v="8334"/>
    <x v="4"/>
    <s v="N/A"/>
    <x v="1"/>
    <n v="143"/>
    <n v="353716"/>
  </r>
  <r>
    <s v="ZM-ABU-2024-0088"/>
    <x v="615"/>
    <x v="1"/>
    <s v="Abuja, FCT"/>
    <x v="5"/>
    <s v="Chiamaka Adesanya"/>
    <s v="07081080837"/>
    <x v="2"/>
    <s v="Dudu-Osun Soap"/>
    <n v="3"/>
    <n v="3954"/>
    <n v="11862"/>
    <n v="0"/>
    <n v="0"/>
    <n v="11862"/>
    <x v="2"/>
    <n v="3"/>
    <x v="1"/>
    <n v="15"/>
    <n v="353716"/>
  </r>
  <r>
    <s v="ZM-ABU-2023-1081"/>
    <x v="616"/>
    <x v="1"/>
    <s v="Abuja, FCT"/>
    <x v="5"/>
    <s v="Hakeem Musa"/>
    <s v="08119582962"/>
    <x v="3"/>
    <s v="Corporate Shirt"/>
    <n v="13"/>
    <n v="33780"/>
    <n v="439140"/>
    <s v="N/A"/>
    <n v="0"/>
    <n v="439140"/>
    <x v="2"/>
    <n v="3"/>
    <x v="1"/>
    <n v="68"/>
    <n v="339514"/>
  </r>
  <r>
    <s v="ZM-ABU-2023-0519"/>
    <x v="616"/>
    <x v="1"/>
    <s v="Abuja, FCT"/>
    <x v="3"/>
    <s v="Fatima Dada"/>
    <s v="08165124165"/>
    <x v="2"/>
    <s v="Hair Relaxer Kit"/>
    <n v="20"/>
    <n v="5485"/>
    <n v="109700"/>
    <n v="15"/>
    <n v="0.15"/>
    <n v="93245"/>
    <x v="4"/>
    <n v="2"/>
    <x v="0"/>
    <n v="97"/>
    <n v="353716"/>
  </r>
  <r>
    <s v="ZM-ABU-2023-0081"/>
    <x v="617"/>
    <x v="1"/>
    <s v="Abuja, FCT"/>
    <x v="4"/>
    <s v="Zainab Adeleke"/>
    <s v="07027322850"/>
    <x v="3"/>
    <s v="T-Shirt Pack x3"/>
    <n v="2"/>
    <n v="25165"/>
    <n v="50330"/>
    <n v="0"/>
    <n v="0"/>
    <n v="50330"/>
    <x v="0"/>
    <s v="N/A"/>
    <x v="1"/>
    <n v="56"/>
    <n v="339514"/>
  </r>
  <r>
    <s v="ZM-ABU-2023-0687"/>
    <x v="173"/>
    <x v="1"/>
    <s v="Abuja, FCT"/>
    <x v="5"/>
    <s v="Chiamaka Adeleke"/>
    <s v="07033142896"/>
    <x v="2"/>
    <s v="Dudu-Osun Soap"/>
    <n v="12"/>
    <n v="10269"/>
    <n v="123228"/>
    <n v="15"/>
    <n v="0.15"/>
    <n v="104743.8"/>
    <x v="3"/>
    <n v="4"/>
    <x v="1"/>
    <n v="85"/>
    <n v="353716"/>
  </r>
  <r>
    <s v="ZM-ABU-2024-0744"/>
    <x v="159"/>
    <x v="1"/>
    <s v="Abuja, FCT"/>
    <x v="5"/>
    <s v="Yetunde Adeleke"/>
    <s v="08121884443"/>
    <x v="0"/>
    <s v="Samsung TV 43&quot;"/>
    <n v="6"/>
    <n v="191841"/>
    <n v="1151046"/>
    <n v="20"/>
    <n v="0.2"/>
    <n v="920836.8"/>
    <x v="4"/>
    <n v="5"/>
    <x v="1"/>
    <n v="59"/>
    <n v="1309937"/>
  </r>
  <r>
    <s v="ZM-ABU-2023-0579"/>
    <x v="159"/>
    <x v="1"/>
    <s v="Abuja, FCT"/>
    <x v="5"/>
    <s v="Nkechi Suleiman"/>
    <s v="09036478233"/>
    <x v="2"/>
    <s v="Hair Relaxer Kit"/>
    <n v="1"/>
    <n v="11472"/>
    <n v="11472"/>
    <s v="N/A"/>
    <n v="0"/>
    <n v="11472"/>
    <x v="3"/>
    <n v="1"/>
    <x v="1"/>
    <n v="138"/>
    <n v="353716"/>
  </r>
  <r>
    <s v="ZM-ABU-2023-0533"/>
    <x v="618"/>
    <x v="1"/>
    <s v="Abuja, FCT"/>
    <x v="4"/>
    <s v="Nkechi Yusuf"/>
    <s v="07066467130"/>
    <x v="2"/>
    <s v="Foundation Kit"/>
    <n v="4"/>
    <n v="11273"/>
    <n v="45092"/>
    <n v="0"/>
    <n v="0"/>
    <n v="45092"/>
    <x v="2"/>
    <n v="5"/>
    <x v="1"/>
    <n v="199"/>
    <n v="353716"/>
  </r>
  <r>
    <s v="ZM-ABU-2024-0658"/>
    <x v="618"/>
    <x v="1"/>
    <s v="Abuja, FCT"/>
    <x v="3"/>
    <s v="Nneka Ojo"/>
    <s v="08156008784"/>
    <x v="3"/>
    <s v="Jeans Trousers"/>
    <n v="15"/>
    <n v="38782"/>
    <n v="581730"/>
    <n v="0"/>
    <n v="0"/>
    <n v="581730"/>
    <x v="4"/>
    <n v="4"/>
    <x v="0"/>
    <n v="41"/>
    <n v="339514"/>
  </r>
  <r>
    <s v="ZM-ABU-2024-1076"/>
    <x v="175"/>
    <x v="1"/>
    <s v="Abuja, FCT"/>
    <x v="5"/>
    <s v="Femi Nwachukwu"/>
    <s v="08098071301"/>
    <x v="4"/>
    <s v="Gas Cooker 4-burner"/>
    <n v="8"/>
    <n v="31980"/>
    <n v="255840"/>
    <n v="0"/>
    <n v="0"/>
    <n v="255840"/>
    <x v="1"/>
    <n v="5"/>
    <x v="1"/>
    <n v="54"/>
    <n v="647779"/>
  </r>
  <r>
    <s v="ZM-ABU-2024-0326"/>
    <x v="87"/>
    <x v="1"/>
    <s v="Abuja, FCT"/>
    <x v="5"/>
    <s v="Musa Suleiman"/>
    <s v="09035347748"/>
    <x v="3"/>
    <s v="Ladies Gown"/>
    <n v="17"/>
    <n v="28560"/>
    <n v="485520"/>
    <n v="0"/>
    <n v="0"/>
    <n v="485520"/>
    <x v="3"/>
    <s v="N/A"/>
    <x v="1"/>
    <n v="156"/>
    <n v="339514"/>
  </r>
  <r>
    <s v="ZM-ABU-2024-0336"/>
    <x v="13"/>
    <x v="1"/>
    <s v="Abuja, FCT"/>
    <x v="3"/>
    <s v="Olu Musa"/>
    <s v="07053634347"/>
    <x v="0"/>
    <s v="Power Bank 20000mAh"/>
    <n v="14"/>
    <n v="233313"/>
    <n v="3266382"/>
    <n v="15"/>
    <n v="0.15"/>
    <n v="2776424.7"/>
    <x v="4"/>
    <n v="2"/>
    <x v="1"/>
    <n v="163"/>
    <n v="1309937"/>
  </r>
  <r>
    <s v="ZM-ABU-2024-0150"/>
    <x v="403"/>
    <x v="1"/>
    <s v="Abuja, FCT"/>
    <x v="4"/>
    <s v="Yetunde Dada"/>
    <s v="09192185579"/>
    <x v="3"/>
    <s v="Men's Agbada"/>
    <n v="4"/>
    <n v="18382"/>
    <n v="73528"/>
    <n v="5"/>
    <n v="0.05"/>
    <n v="69851.600000000006"/>
    <x v="4"/>
    <n v="1"/>
    <x v="2"/>
    <n v="11"/>
    <n v="339514"/>
  </r>
  <r>
    <s v="ZM-ABU-2023-0769"/>
    <x v="314"/>
    <x v="1"/>
    <s v="Abuja, FCT"/>
    <x v="3"/>
    <s v="Bola Ibe"/>
    <s v="08030957908"/>
    <x v="3"/>
    <s v="Ankara Fabric 6yds"/>
    <n v="9"/>
    <n v="20243"/>
    <n v="182187"/>
    <n v="0"/>
    <n v="0"/>
    <n v="182187"/>
    <x v="0"/>
    <n v="1"/>
    <x v="1"/>
    <n v="193"/>
    <n v="339514"/>
  </r>
  <r>
    <s v="ZM-ABU-2024-0782"/>
    <x v="314"/>
    <x v="1"/>
    <s v="Abuja, FCT"/>
    <x v="5"/>
    <s v="Chidi Obi"/>
    <s v="08034982678"/>
    <x v="1"/>
    <s v="Tomato Paste 800g"/>
    <n v="20"/>
    <n v="5280"/>
    <n v="105600"/>
    <n v="5"/>
    <n v="0.05"/>
    <n v="100320"/>
    <x v="4"/>
    <n v="5"/>
    <x v="1"/>
    <n v="74"/>
    <n v="670990"/>
  </r>
  <r>
    <s v="ZM-ABU-2024-0524"/>
    <x v="107"/>
    <x v="1"/>
    <s v="Abuja, FCT"/>
    <x v="3"/>
    <s v="Ifeanyi Obi"/>
    <s v="N/A"/>
    <x v="2"/>
    <s v="Face Cream SPF30"/>
    <n v="2"/>
    <n v="12325"/>
    <n v="24650"/>
    <n v="0"/>
    <n v="0"/>
    <n v="24650"/>
    <x v="2"/>
    <n v="1"/>
    <x v="1"/>
    <n v="38"/>
    <n v="353716"/>
  </r>
  <r>
    <s v="ZM-ABU-2023-0471"/>
    <x v="107"/>
    <x v="1"/>
    <s v="Abuja, FCT"/>
    <x v="3"/>
    <s v="Amara Adeyemi"/>
    <s v="07052572841"/>
    <x v="4"/>
    <s v="Microwave 20L"/>
    <n v="5"/>
    <n v="88259"/>
    <n v="441295"/>
    <n v="10"/>
    <n v="0.1"/>
    <n v="397165.5"/>
    <x v="3"/>
    <n v="2"/>
    <x v="1"/>
    <n v="181"/>
    <n v="647779"/>
  </r>
  <r>
    <s v="ZM-ABU-2023-0229"/>
    <x v="451"/>
    <x v="1"/>
    <s v="Abuja, FCT"/>
    <x v="4"/>
    <s v="Femi Yusuf"/>
    <s v="08114639771"/>
    <x v="0"/>
    <s v="Wireless Earbuds"/>
    <n v="3"/>
    <n v="199034"/>
    <n v="597102"/>
    <n v="0"/>
    <n v="0"/>
    <n v="597102"/>
    <x v="2"/>
    <s v="N/A"/>
    <x v="1"/>
    <n v="87"/>
    <n v="1309937"/>
  </r>
  <r>
    <s v="ZM-ABU-2024-0826"/>
    <x v="619"/>
    <x v="1"/>
    <s v="Abuja, FCT"/>
    <x v="5"/>
    <s v="Zainab Dada"/>
    <s v="08027636187"/>
    <x v="3"/>
    <s v="T-Shirt Pack x3"/>
    <n v="20"/>
    <n v="28971"/>
    <n v="579420"/>
    <n v="0"/>
    <n v="0"/>
    <n v="579420"/>
    <x v="0"/>
    <n v="4"/>
    <x v="1"/>
    <n v="2"/>
    <n v="339514"/>
  </r>
  <r>
    <s v="ZM-ABU-2023-0691"/>
    <x v="619"/>
    <x v="1"/>
    <s v="Abuja, FCT"/>
    <x v="3"/>
    <s v="Remi Obi"/>
    <s v="09112282279"/>
    <x v="0"/>
    <s v="Laptop HP 250"/>
    <n v="12"/>
    <n v="293306"/>
    <n v="3519672"/>
    <s v="N/A"/>
    <n v="0"/>
    <n v="3519672"/>
    <x v="0"/>
    <n v="6"/>
    <x v="1"/>
    <n v="170"/>
    <n v="1309937"/>
  </r>
  <r>
    <s v="ZM-ABU-2023-0835"/>
    <x v="468"/>
    <x v="1"/>
    <s v="Abuja, FCT"/>
    <x v="5"/>
    <s v="Amara Chukwu"/>
    <s v="07044708092"/>
    <x v="4"/>
    <s v="Blender 1.5L"/>
    <n v="12"/>
    <n v="88653"/>
    <n v="1063836"/>
    <n v="0"/>
    <n v="0"/>
    <n v="1063836"/>
    <x v="3"/>
    <n v="4"/>
    <x v="1"/>
    <n v="4"/>
    <n v="647779"/>
  </r>
  <r>
    <s v="ZM-ABU-2023-0277"/>
    <x v="299"/>
    <x v="1"/>
    <s v="Abuja, FCT"/>
    <x v="5"/>
    <s v="Hakeem Abubakar"/>
    <s v="08022140779"/>
    <x v="0"/>
    <s v="iPhone 14"/>
    <n v="16"/>
    <n v="55411"/>
    <n v="886576"/>
    <n v="0"/>
    <n v="0"/>
    <n v="886576"/>
    <x v="1"/>
    <n v="1"/>
    <x v="0"/>
    <n v="146"/>
    <n v="1309937"/>
  </r>
  <r>
    <s v="ZM-ABU-2023-0195"/>
    <x v="299"/>
    <x v="1"/>
    <s v="Abuja, FCT"/>
    <x v="5"/>
    <s v="Zainab Okafor"/>
    <s v="08025175225"/>
    <x v="4"/>
    <s v="Chest Freezer 200L"/>
    <n v="11"/>
    <n v="13635"/>
    <n v="149985"/>
    <n v="5"/>
    <n v="0.05"/>
    <n v="142485.75"/>
    <x v="4"/>
    <n v="0"/>
    <x v="0"/>
    <n v="39"/>
    <n v="647779"/>
  </r>
  <r>
    <s v="ZM-ABU-2024-0600"/>
    <x v="620"/>
    <x v="1"/>
    <s v="Abuja, FCT"/>
    <x v="5"/>
    <s v="Esther Adeyemi"/>
    <s v="08135059720"/>
    <x v="2"/>
    <s v="Nivea Body Lotion"/>
    <n v="19"/>
    <n v="16914"/>
    <n v="321366"/>
    <s v="N/A"/>
    <n v="0"/>
    <n v="321366"/>
    <x v="0"/>
    <n v="1"/>
    <x v="0"/>
    <n v="68"/>
    <n v="353716"/>
  </r>
  <r>
    <s v="ZM-ABU-2023-0029"/>
    <x v="620"/>
    <x v="1"/>
    <s v="Abuja, FCT"/>
    <x v="3"/>
    <s v="Halima Garba"/>
    <s v="N/A"/>
    <x v="2"/>
    <s v="Perfume 100ml"/>
    <n v="5"/>
    <n v="7790"/>
    <n v="38950"/>
    <s v="N/A"/>
    <n v="0"/>
    <n v="38950"/>
    <x v="2"/>
    <n v="2"/>
    <x v="0"/>
    <n v="105"/>
    <n v="353716"/>
  </r>
  <r>
    <s v="ZM-ABU-2024-0578"/>
    <x v="620"/>
    <x v="1"/>
    <s v="Abuja, FCT"/>
    <x v="5"/>
    <s v="Ngozi Abubakar"/>
    <s v="N/A"/>
    <x v="2"/>
    <s v="Perfume 100ml"/>
    <n v="16"/>
    <n v="11273"/>
    <n v="180368"/>
    <n v="0"/>
    <n v="0"/>
    <n v="180368"/>
    <x v="0"/>
    <n v="2"/>
    <x v="1"/>
    <n v="145"/>
    <n v="353716"/>
  </r>
  <r>
    <s v="ZM-ABU-2023-0937"/>
    <x v="621"/>
    <x v="1"/>
    <s v="Abuja, FCT"/>
    <x v="4"/>
    <s v="Ifeanyi Abubakar"/>
    <s v="08050967020"/>
    <x v="0"/>
    <s v="Samsung TV 43&quot;"/>
    <n v="7"/>
    <n v="196781"/>
    <n v="1377467"/>
    <n v="15"/>
    <n v="0.15"/>
    <n v="1170846.95"/>
    <x v="0"/>
    <n v="5"/>
    <x v="1"/>
    <n v="65"/>
    <n v="1309937"/>
  </r>
  <r>
    <s v="ZM-ABU-2023-0979"/>
    <x v="621"/>
    <x v="1"/>
    <s v="Abuja, FCT"/>
    <x v="5"/>
    <s v="Tobi Suleiman"/>
    <s v="07047347708"/>
    <x v="1"/>
    <s v="Milk Powder 400g"/>
    <n v="14"/>
    <n v="14444"/>
    <n v="202216"/>
    <n v="10"/>
    <n v="0.1"/>
    <n v="181994.4"/>
    <x v="1"/>
    <n v="1"/>
    <x v="1"/>
    <n v="126"/>
    <n v="670990"/>
  </r>
  <r>
    <s v="ZM-ABU-2024-0532"/>
    <x v="622"/>
    <x v="1"/>
    <s v="Abuja, FCT"/>
    <x v="3"/>
    <s v="Hakeem Adeyemi"/>
    <s v="08174046237"/>
    <x v="2"/>
    <s v="Perfume 100ml"/>
    <n v="10"/>
    <n v="11054"/>
    <n v="110540"/>
    <n v="0"/>
    <n v="0"/>
    <n v="110540"/>
    <x v="3"/>
    <n v="2"/>
    <x v="1"/>
    <n v="109"/>
    <n v="353716"/>
  </r>
  <r>
    <s v="ZM-ABU-2024-1030"/>
    <x v="280"/>
    <x v="1"/>
    <s v="Abuja, FCT"/>
    <x v="4"/>
    <s v="Tunde Adeyemi"/>
    <s v="08118953626"/>
    <x v="2"/>
    <s v="Dudu-Osun Soap"/>
    <n v="1"/>
    <n v="15179"/>
    <n v="15179"/>
    <n v="5"/>
    <n v="0.05"/>
    <n v="14420.05"/>
    <x v="3"/>
    <n v="2"/>
    <x v="1"/>
    <n v="88"/>
    <n v="353716"/>
  </r>
  <r>
    <s v="ZM-ABU-2024-1046"/>
    <x v="344"/>
    <x v="1"/>
    <s v="Abuja, FCT"/>
    <x v="5"/>
    <s v="Uche Aliyu"/>
    <s v="09028292656"/>
    <x v="2"/>
    <s v="Foundation Kit"/>
    <n v="4"/>
    <n v="1704"/>
    <n v="6816"/>
    <s v="N/A"/>
    <n v="0"/>
    <n v="6816"/>
    <x v="0"/>
    <n v="2"/>
    <x v="2"/>
    <n v="49"/>
    <n v="353716"/>
  </r>
  <r>
    <s v="ZM-ABU-2024-0804"/>
    <x v="392"/>
    <x v="1"/>
    <s v="Abuja, FCT"/>
    <x v="3"/>
    <s v="Uche Dada"/>
    <s v="07071992958"/>
    <x v="1"/>
    <s v="Tomato Paste 800g"/>
    <n v="8"/>
    <n v="16336"/>
    <n v="130688"/>
    <n v="15"/>
    <n v="0.15"/>
    <n v="111084.8"/>
    <x v="0"/>
    <n v="3"/>
    <x v="1"/>
    <n v="72"/>
    <n v="670990"/>
  </r>
  <r>
    <s v="ZM-ABU-2024-0682"/>
    <x v="623"/>
    <x v="1"/>
    <s v="Abuja, FCT"/>
    <x v="5"/>
    <s v="Zainab Bello"/>
    <s v="08018814301"/>
    <x v="2"/>
    <s v="Nivea Body Lotion"/>
    <n v="19"/>
    <n v="7282"/>
    <n v="138358"/>
    <n v="10"/>
    <n v="0.1"/>
    <n v="124522.2"/>
    <x v="4"/>
    <n v="2"/>
    <x v="1"/>
    <n v="26"/>
    <n v="353716"/>
  </r>
  <r>
    <s v="ZM-ABU-2024-0482"/>
    <x v="41"/>
    <x v="1"/>
    <s v="Abuja, FCT"/>
    <x v="5"/>
    <s v="Ifeanyi Chukwu"/>
    <s v="08048701216"/>
    <x v="1"/>
    <s v="Semovita 5kg"/>
    <n v="7"/>
    <n v="5632"/>
    <n v="39424"/>
    <s v="N/A"/>
    <n v="0"/>
    <n v="39424"/>
    <x v="0"/>
    <n v="4"/>
    <x v="0"/>
    <n v="193"/>
    <n v="670990"/>
  </r>
  <r>
    <s v="ZM-ABU-2023-0633"/>
    <x v="41"/>
    <x v="1"/>
    <s v="Abuja, FCT"/>
    <x v="3"/>
    <s v="Nkechi Ibe"/>
    <s v="07093763240"/>
    <x v="2"/>
    <s v="Foundation Kit"/>
    <n v="20"/>
    <n v="13700"/>
    <n v="274000"/>
    <n v="15"/>
    <n v="0.15"/>
    <n v="232900"/>
    <x v="2"/>
    <n v="2"/>
    <x v="1"/>
    <n v="122"/>
    <n v="353716"/>
  </r>
  <r>
    <s v="ZM-ABU-2024-0040"/>
    <x v="352"/>
    <x v="1"/>
    <s v="Abuja, FCT"/>
    <x v="3"/>
    <s v="Segun Nwachukwu"/>
    <s v="08083362808"/>
    <x v="4"/>
    <s v="Gas Cooker 4-burner"/>
    <n v="11"/>
    <n v="36899"/>
    <n v="405889"/>
    <n v="5"/>
    <n v="0.05"/>
    <n v="385594.55"/>
    <x v="3"/>
    <n v="1"/>
    <x v="1"/>
    <n v="24"/>
    <n v="647779"/>
  </r>
  <r>
    <s v="ZM-ABU-2023-0677"/>
    <x v="352"/>
    <x v="1"/>
    <s v="Abuja, FCT"/>
    <x v="3"/>
    <s v="Gbenga Adelaja"/>
    <s v="08023950799"/>
    <x v="0"/>
    <s v="DSTV Decoder"/>
    <n v="18"/>
    <n v="73311"/>
    <n v="1319598"/>
    <n v="15"/>
    <n v="0.15"/>
    <n v="1121658.3"/>
    <x v="2"/>
    <n v="1"/>
    <x v="1"/>
    <n v="88"/>
    <n v="1309937"/>
  </r>
  <r>
    <s v="ZM-ABU-2024-0776"/>
    <x v="624"/>
    <x v="1"/>
    <s v="Abuja, FCT"/>
    <x v="4"/>
    <s v="Chidi Suleiman"/>
    <s v="07026081861"/>
    <x v="3"/>
    <s v="Jeans Trousers"/>
    <n v="4"/>
    <n v="34483"/>
    <n v="137932"/>
    <n v="0"/>
    <n v="0"/>
    <n v="137932"/>
    <x v="4"/>
    <n v="2"/>
    <x v="1"/>
    <n v="45"/>
    <n v="339514"/>
  </r>
  <r>
    <s v="ZM-ABU-2023-1033"/>
    <x v="379"/>
    <x v="1"/>
    <s v="Abuja, FCT"/>
    <x v="4"/>
    <s v="Tobi Bello"/>
    <s v="08194710212"/>
    <x v="1"/>
    <s v="Tomato Paste 800g"/>
    <n v="6"/>
    <n v="1855"/>
    <n v="11130"/>
    <n v="0"/>
    <n v="0"/>
    <n v="11130"/>
    <x v="0"/>
    <n v="4"/>
    <x v="1"/>
    <n v="16"/>
    <n v="670990"/>
  </r>
  <r>
    <s v="ZM-ABU-2024-0538"/>
    <x v="379"/>
    <x v="1"/>
    <s v="Abuja, FCT"/>
    <x v="3"/>
    <s v="Nneka Adeyemi"/>
    <s v="07023537607"/>
    <x v="3"/>
    <s v="School Uniform Set"/>
    <n v="15"/>
    <n v="11581"/>
    <n v="173715"/>
    <n v="20"/>
    <n v="0.2"/>
    <n v="138972"/>
    <x v="0"/>
    <n v="5"/>
    <x v="0"/>
    <n v="88"/>
    <n v="339514"/>
  </r>
  <r>
    <s v="ZM-ABU-2023-0907"/>
    <x v="469"/>
    <x v="1"/>
    <s v="Abuja, FCT"/>
    <x v="5"/>
    <s v="Ibrahim Bello"/>
    <s v="07094799928"/>
    <x v="2"/>
    <s v="Face Cream SPF30"/>
    <n v="18"/>
    <n v="12593"/>
    <n v="226674"/>
    <n v="20"/>
    <n v="0.2"/>
    <n v="181339.2"/>
    <x v="4"/>
    <n v="5"/>
    <x v="1"/>
    <n v="152"/>
    <n v="353716"/>
  </r>
  <r>
    <s v="ZM-ABU-2024-0858"/>
    <x v="469"/>
    <x v="1"/>
    <s v="Abuja, FCT"/>
    <x v="5"/>
    <s v="Kemi Okafor"/>
    <s v="09174002347"/>
    <x v="1"/>
    <s v="Rice 25kg"/>
    <n v="4"/>
    <n v="21615"/>
    <n v="86460"/>
    <n v="5"/>
    <n v="0.05"/>
    <n v="82137"/>
    <x v="0"/>
    <n v="2"/>
    <x v="0"/>
    <n v="97"/>
    <n v="670990"/>
  </r>
  <r>
    <s v="ZM-ABU-2024-0366"/>
    <x v="150"/>
    <x v="1"/>
    <s v="Abuja, FCT"/>
    <x v="5"/>
    <s v="Femi Suleiman"/>
    <s v="N/A"/>
    <x v="3"/>
    <s v="Ankara Fabric 6yds"/>
    <n v="12"/>
    <n v="30882"/>
    <n v="370584"/>
    <n v="0"/>
    <n v="0"/>
    <n v="370584"/>
    <x v="2"/>
    <n v="4"/>
    <x v="1"/>
    <n v="174"/>
    <n v="339514"/>
  </r>
  <r>
    <s v="ZM-ABU-2023-0293"/>
    <x v="150"/>
    <x v="1"/>
    <s v="Abuja, FCT"/>
    <x v="5"/>
    <s v="Sade Garba"/>
    <s v="08194826578"/>
    <x v="4"/>
    <s v="Water Dispenser"/>
    <n v="14"/>
    <n v="26379"/>
    <n v="369306"/>
    <n v="10"/>
    <n v="0.1"/>
    <n v="332375.40000000002"/>
    <x v="0"/>
    <n v="3"/>
    <x v="1"/>
    <n v="110"/>
    <n v="647779"/>
  </r>
  <r>
    <s v="ZM-ABU-2023-0807"/>
    <x v="430"/>
    <x v="1"/>
    <s v="Abuja, FCT"/>
    <x v="5"/>
    <s v="Remi Adelaja"/>
    <s v="09055989660"/>
    <x v="1"/>
    <s v="Sugar 2kg"/>
    <n v="2"/>
    <n v="24861"/>
    <n v="49722"/>
    <s v="N/A"/>
    <n v="0"/>
    <n v="49722"/>
    <x v="0"/>
    <n v="4"/>
    <x v="1"/>
    <n v="189"/>
    <n v="670990"/>
  </r>
  <r>
    <s v="ZM-ABU-2023-0991"/>
    <x v="430"/>
    <x v="1"/>
    <s v="Abuja, FCT"/>
    <x v="4"/>
    <s v="Chiamaka Dada"/>
    <s v="08035150432"/>
    <x v="0"/>
    <s v="iPhone 14"/>
    <n v="4"/>
    <n v="251454"/>
    <n v="1005816"/>
    <n v="15"/>
    <n v="0.15"/>
    <n v="854943.6"/>
    <x v="0"/>
    <n v="2"/>
    <x v="1"/>
    <n v="179"/>
    <n v="1309937"/>
  </r>
  <r>
    <s v="ZM-ABU-2024-0954"/>
    <x v="320"/>
    <x v="1"/>
    <s v="Abuja, FCT"/>
    <x v="5"/>
    <s v="Remi Adelaja"/>
    <s v="N/A"/>
    <x v="3"/>
    <s v="School Uniform Set"/>
    <n v="1"/>
    <n v="19676"/>
    <n v="19676"/>
    <n v="0"/>
    <n v="0"/>
    <n v="19676"/>
    <x v="2"/>
    <s v="N/A"/>
    <x v="0"/>
    <n v="60"/>
    <n v="339514"/>
  </r>
  <r>
    <s v="ZM-ABU-2024-0224"/>
    <x v="382"/>
    <x v="1"/>
    <s v="Abuja, FCT"/>
    <x v="5"/>
    <s v="Uche Ojo"/>
    <s v="09063034664"/>
    <x v="3"/>
    <s v="Jeans Trousers"/>
    <n v="2"/>
    <n v="36216"/>
    <n v="72432"/>
    <s v="N/A"/>
    <n v="0"/>
    <n v="72432"/>
    <x v="1"/>
    <n v="3"/>
    <x v="2"/>
    <n v="55"/>
    <n v="339514"/>
  </r>
  <r>
    <s v="ZM-ABU-2024-0650"/>
    <x v="20"/>
    <x v="1"/>
    <s v="Abuja, FCT"/>
    <x v="3"/>
    <s v="Ibrahim Eze"/>
    <s v="N/A"/>
    <x v="4"/>
    <s v="Standing Fan 18&quot;"/>
    <n v="13"/>
    <n v="21878"/>
    <n v="284414"/>
    <n v="5"/>
    <n v="0.05"/>
    <n v="270193.3"/>
    <x v="4"/>
    <n v="1"/>
    <x v="1"/>
    <n v="54"/>
    <n v="647779"/>
  </r>
  <r>
    <s v="ZM-ABU-2023-0961"/>
    <x v="274"/>
    <x v="1"/>
    <s v="Abuja, FCT"/>
    <x v="3"/>
    <s v="Halima Suleiman"/>
    <s v="08034953778"/>
    <x v="1"/>
    <s v="Sugar 2kg"/>
    <n v="17"/>
    <n v="24740"/>
    <n v="420580"/>
    <s v="N/A"/>
    <n v="0"/>
    <n v="420580"/>
    <x v="1"/>
    <n v="5"/>
    <x v="1"/>
    <n v="115"/>
    <n v="670990"/>
  </r>
  <r>
    <s v="ZM-ABU-2023-0625"/>
    <x v="274"/>
    <x v="1"/>
    <s v="Abuja, FCT"/>
    <x v="4"/>
    <s v="Hakeem Yusuf"/>
    <s v="08061607457"/>
    <x v="2"/>
    <s v="Dudu-Osun Soap"/>
    <n v="9"/>
    <n v="13013"/>
    <n v="117117"/>
    <n v="0"/>
    <n v="0"/>
    <n v="117117"/>
    <x v="2"/>
    <n v="4"/>
    <x v="1"/>
    <n v="185"/>
    <n v="353716"/>
  </r>
  <r>
    <s v="ZM-ABU-2024-0910"/>
    <x v="227"/>
    <x v="1"/>
    <s v="Abuja, FCT"/>
    <x v="4"/>
    <s v="Nneka Ibe"/>
    <s v="09146741259"/>
    <x v="1"/>
    <s v="Sugar 2kg"/>
    <n v="18"/>
    <n v="14392"/>
    <n v="259056"/>
    <n v="10"/>
    <n v="0.1"/>
    <n v="233150.4"/>
    <x v="4"/>
    <n v="4"/>
    <x v="1"/>
    <n v="153"/>
    <n v="670990"/>
  </r>
  <r>
    <s v="ZM-ABU-2024-0340"/>
    <x v="227"/>
    <x v="1"/>
    <s v="Abuja, FCT"/>
    <x v="3"/>
    <s v="Adaeze Abubakar"/>
    <s v="07075811260"/>
    <x v="3"/>
    <s v="Jeans Trousers"/>
    <n v="13"/>
    <n v="14392"/>
    <n v="187096"/>
    <n v="0"/>
    <n v="0"/>
    <n v="187096"/>
    <x v="0"/>
    <n v="2"/>
    <x v="1"/>
    <n v="4"/>
    <n v="339514"/>
  </r>
  <r>
    <s v="ZM-ABU-2023-0265"/>
    <x v="158"/>
    <x v="1"/>
    <s v="Abuja, FCT"/>
    <x v="3"/>
    <s v="Tunde Adeleke"/>
    <s v="07077907115"/>
    <x v="0"/>
    <s v="Power Bank 20000mAh"/>
    <n v="19"/>
    <n v="75365"/>
    <n v="1431935"/>
    <n v="5"/>
    <n v="0.05"/>
    <n v="1360338.25"/>
    <x v="0"/>
    <s v="N/A"/>
    <x v="0"/>
    <n v="0"/>
    <n v="1309937"/>
  </r>
  <r>
    <s v="ZM-ABU-2023-0311"/>
    <x v="179"/>
    <x v="1"/>
    <s v="Abuja, FCT"/>
    <x v="3"/>
    <s v="Adaeze Suleiman"/>
    <s v="N/A"/>
    <x v="3"/>
    <s v="Men's Agbada"/>
    <n v="12"/>
    <n v="16361"/>
    <n v="196332"/>
    <n v="0"/>
    <n v="0"/>
    <n v="196332"/>
    <x v="3"/>
    <n v="5"/>
    <x v="1"/>
    <n v="55"/>
    <n v="339514"/>
  </r>
  <r>
    <s v="ZM-ABU-2024-0320"/>
    <x v="179"/>
    <x v="1"/>
    <s v="Abuja, FCT"/>
    <x v="4"/>
    <s v="Chiamaka Nwachukwu"/>
    <s v="07081871634"/>
    <x v="1"/>
    <s v="Cooking Oil 5L"/>
    <n v="1"/>
    <n v="9032"/>
    <n v="9032"/>
    <n v="20"/>
    <n v="0.2"/>
    <n v="7225.6"/>
    <x v="0"/>
    <n v="5"/>
    <x v="1"/>
    <n v="98"/>
    <n v="670990"/>
  </r>
  <r>
    <s v="ZM-ABU-2024-0970"/>
    <x v="309"/>
    <x v="1"/>
    <s v="Abuja, FCT"/>
    <x v="4"/>
    <s v="Zainab Osei"/>
    <s v="08133516624"/>
    <x v="1"/>
    <s v="Indomie Carton"/>
    <n v="11"/>
    <n v="10273"/>
    <n v="113003"/>
    <n v="20"/>
    <n v="0.2"/>
    <n v="90402.4"/>
    <x v="0"/>
    <n v="4"/>
    <x v="1"/>
    <n v="132"/>
    <n v="670990"/>
  </r>
  <r>
    <s v="ZM-ABU-2024-0698"/>
    <x v="309"/>
    <x v="1"/>
    <s v="Abuja, FCT"/>
    <x v="3"/>
    <s v="Chidi Garba"/>
    <s v="07066783754"/>
    <x v="3"/>
    <s v="Ankara Fabric 6yds"/>
    <n v="6"/>
    <n v="35604"/>
    <n v="213624"/>
    <n v="10"/>
    <n v="0.1"/>
    <n v="192261.6"/>
    <x v="4"/>
    <n v="4"/>
    <x v="1"/>
    <n v="185"/>
    <n v="339514"/>
  </r>
  <r>
    <s v="ZM-ABU-2023-0129"/>
    <x v="200"/>
    <x v="1"/>
    <s v="Abuja, FCT"/>
    <x v="5"/>
    <s v="Fatima Bello"/>
    <s v="07062336123"/>
    <x v="4"/>
    <s v="Blender 1.5L"/>
    <n v="20"/>
    <n v="72868"/>
    <n v="1457360"/>
    <n v="10"/>
    <n v="0.1"/>
    <n v="1311624"/>
    <x v="4"/>
    <n v="1"/>
    <x v="0"/>
    <n v="60"/>
    <n v="647779"/>
  </r>
  <r>
    <s v="ZM-ABU-2024-0770"/>
    <x v="625"/>
    <x v="1"/>
    <s v="Abuja, FCT"/>
    <x v="3"/>
    <s v="Kemi Adelaja"/>
    <s v="07075737136"/>
    <x v="3"/>
    <s v="Corporate Shirt"/>
    <n v="8"/>
    <n v="33885"/>
    <n v="271080"/>
    <n v="5"/>
    <n v="0.05"/>
    <n v="257526"/>
    <x v="2"/>
    <n v="2"/>
    <x v="1"/>
    <n v="163"/>
    <n v="339514"/>
  </r>
  <r>
    <s v="ZM-ABU-2023-0963"/>
    <x v="405"/>
    <x v="1"/>
    <s v="Abuja, FCT"/>
    <x v="5"/>
    <s v="Tobi Eze"/>
    <s v="09019614197"/>
    <x v="4"/>
    <s v="Microwave 20L"/>
    <n v="3"/>
    <n v="30333"/>
    <n v="90999"/>
    <n v="0"/>
    <n v="0"/>
    <n v="90999"/>
    <x v="4"/>
    <n v="3"/>
    <x v="1"/>
    <n v="11"/>
    <n v="647779"/>
  </r>
  <r>
    <s v="ZM-ABU-2023-0953"/>
    <x v="405"/>
    <x v="1"/>
    <s v="Abuja, FCT"/>
    <x v="3"/>
    <s v="Nneka Adeyemi"/>
    <s v="07041848563"/>
    <x v="1"/>
    <s v="Sugar 2kg"/>
    <n v="11"/>
    <n v="7586"/>
    <n v="83446"/>
    <n v="0"/>
    <n v="0"/>
    <n v="83446"/>
    <x v="3"/>
    <n v="2"/>
    <x v="1"/>
    <n v="196"/>
    <n v="670990"/>
  </r>
  <r>
    <s v="ZM-ABU-2023-0621"/>
    <x v="405"/>
    <x v="1"/>
    <s v="Abuja, FCT"/>
    <x v="5"/>
    <s v="Hakeem Suleiman"/>
    <s v="08178172963"/>
    <x v="0"/>
    <s v="Laptop HP 250"/>
    <n v="7"/>
    <n v="272345"/>
    <n v="1906415"/>
    <n v="0"/>
    <n v="0"/>
    <n v="1906415"/>
    <x v="3"/>
    <n v="1"/>
    <x v="0"/>
    <n v="198"/>
    <n v="1309937"/>
  </r>
  <r>
    <s v="ZM-ABU-2024-0548"/>
    <x v="213"/>
    <x v="1"/>
    <s v="Abuja, FCT"/>
    <x v="3"/>
    <s v="Chidi Adelaja"/>
    <s v="08025830294"/>
    <x v="3"/>
    <s v="Men's Agbada"/>
    <n v="7"/>
    <n v="13122"/>
    <n v="91854"/>
    <s v="N/A"/>
    <n v="0"/>
    <n v="91854"/>
    <x v="4"/>
    <n v="3"/>
    <x v="1"/>
    <n v="147"/>
    <n v="339514"/>
  </r>
  <r>
    <s v="ZM-ABU-2023-0499"/>
    <x v="213"/>
    <x v="1"/>
    <s v="Abuja, FCT"/>
    <x v="3"/>
    <s v="Femi Nwachukwu"/>
    <s v="08043972968"/>
    <x v="3"/>
    <s v="Jeans Trousers"/>
    <n v="19"/>
    <n v="10920"/>
    <n v="207480"/>
    <n v="15"/>
    <n v="0.15"/>
    <n v="176358"/>
    <x v="0"/>
    <n v="4"/>
    <x v="0"/>
    <n v="6"/>
    <n v="339514"/>
  </r>
  <r>
    <s v="ZM-ABU-2023-0739"/>
    <x v="8"/>
    <x v="1"/>
    <s v="Abuja, FCT"/>
    <x v="4"/>
    <s v="Esther Eze"/>
    <s v="08024956315"/>
    <x v="0"/>
    <s v="Bluetooth Speaker"/>
    <n v="18"/>
    <n v="254129"/>
    <n v="4574322"/>
    <n v="15"/>
    <n v="0.15"/>
    <n v="3888173.7"/>
    <x v="4"/>
    <s v="N/A"/>
    <x v="1"/>
    <n v="121"/>
    <n v="1309937"/>
  </r>
  <r>
    <s v="ZM-ABU-2023-0517"/>
    <x v="8"/>
    <x v="1"/>
    <s v="Abuja, FCT"/>
    <x v="3"/>
    <s v="Femi Chukwu"/>
    <s v="08076038681"/>
    <x v="0"/>
    <s v="Power Bank 20000mAh"/>
    <n v="9"/>
    <n v="70518"/>
    <n v="634662"/>
    <n v="15"/>
    <n v="0.15"/>
    <n v="539462.69999999995"/>
    <x v="2"/>
    <n v="1"/>
    <x v="1"/>
    <n v="142"/>
    <n v="1309937"/>
  </r>
  <r>
    <s v="ZM-ABU-2023-1065"/>
    <x v="319"/>
    <x v="1"/>
    <s v="Abuja, FCT"/>
    <x v="4"/>
    <s v="Uche Osei"/>
    <s v="08053052404"/>
    <x v="3"/>
    <s v="School Uniform Set"/>
    <n v="19"/>
    <n v="30001"/>
    <n v="570019"/>
    <n v="5"/>
    <n v="0.05"/>
    <n v="541518.05000000005"/>
    <x v="4"/>
    <n v="4"/>
    <x v="1"/>
    <n v="111"/>
    <n v="339514"/>
  </r>
  <r>
    <s v="ZM-ABU-2024-0908"/>
    <x v="420"/>
    <x v="1"/>
    <s v="Abuja, FCT"/>
    <x v="4"/>
    <s v="Ngozi Aliyu"/>
    <s v="08082636297"/>
    <x v="1"/>
    <s v="Tomato Paste 800g"/>
    <n v="5"/>
    <n v="14880"/>
    <n v="74400"/>
    <n v="10"/>
    <n v="0.1"/>
    <n v="66960"/>
    <x v="3"/>
    <n v="4"/>
    <x v="0"/>
    <n v="113"/>
    <n v="670990"/>
  </r>
  <r>
    <s v="ZM-ABU-2024-0990"/>
    <x v="420"/>
    <x v="1"/>
    <s v="Abuja, FCT"/>
    <x v="3"/>
    <s v="Gbenga Obi"/>
    <s v="N/A"/>
    <x v="0"/>
    <s v="iPhone 14"/>
    <n v="17"/>
    <n v="28548"/>
    <n v="485316"/>
    <s v="N/A"/>
    <n v="0"/>
    <n v="485316"/>
    <x v="0"/>
    <n v="1"/>
    <x v="0"/>
    <n v="196"/>
    <n v="1309937"/>
  </r>
  <r>
    <s v="ZM-ABU-2023-0019"/>
    <x v="521"/>
    <x v="1"/>
    <s v="Abuja, FCT"/>
    <x v="3"/>
    <s v="Amara Adeleke"/>
    <s v="08118773494"/>
    <x v="2"/>
    <s v="Nivea Body Lotion"/>
    <n v="12"/>
    <n v="3670"/>
    <n v="44040"/>
    <n v="20"/>
    <n v="0.2"/>
    <n v="35232"/>
    <x v="3"/>
    <n v="3"/>
    <x v="1"/>
    <n v="42"/>
    <n v="353716"/>
  </r>
  <r>
    <s v="ZM-ABU-2023-0767"/>
    <x v="201"/>
    <x v="1"/>
    <s v="Abuja, FCT"/>
    <x v="3"/>
    <s v="Segun Aliyu"/>
    <s v="09088143553"/>
    <x v="3"/>
    <s v="Men's Agbada"/>
    <n v="16"/>
    <n v="43059"/>
    <n v="688944"/>
    <s v="N/A"/>
    <n v="0"/>
    <n v="688944"/>
    <x v="3"/>
    <n v="5"/>
    <x v="0"/>
    <n v="126"/>
    <n v="339514"/>
  </r>
  <r>
    <s v="ZM-ABU-2024-0728"/>
    <x v="62"/>
    <x v="1"/>
    <s v="Abuja, FCT"/>
    <x v="3"/>
    <s v="Ifeanyi Yusuf"/>
    <s v="08151665692"/>
    <x v="3"/>
    <s v="Corporate Shirt"/>
    <n v="12"/>
    <n v="39699"/>
    <n v="476388"/>
    <n v="20"/>
    <n v="0.2"/>
    <n v="381110.4"/>
    <x v="0"/>
    <n v="3"/>
    <x v="2"/>
    <n v="59"/>
    <n v="339514"/>
  </r>
  <r>
    <s v="ZM-ABU-2023-0661"/>
    <x v="62"/>
    <x v="1"/>
    <s v="Abuja, FCT"/>
    <x v="5"/>
    <s v="Amara Ojo"/>
    <s v="09138919287"/>
    <x v="4"/>
    <s v="Chest Freezer 200L"/>
    <n v="9"/>
    <n v="96340"/>
    <n v="867060"/>
    <n v="10"/>
    <n v="0.1"/>
    <n v="780354"/>
    <x v="1"/>
    <n v="2"/>
    <x v="1"/>
    <n v="75"/>
    <n v="647779"/>
  </r>
  <r>
    <s v="ZM-ABU-2024-0388"/>
    <x v="79"/>
    <x v="1"/>
    <s v="Abuja, FCT"/>
    <x v="4"/>
    <s v="Musa Dada"/>
    <s v="09085201148"/>
    <x v="2"/>
    <s v="Lip Balm Set"/>
    <n v="16"/>
    <n v="6944"/>
    <n v="111104"/>
    <n v="20"/>
    <n v="0.2"/>
    <n v="88883.199999999997"/>
    <x v="4"/>
    <s v="N/A"/>
    <x v="1"/>
    <n v="126"/>
    <n v="353716"/>
  </r>
  <r>
    <s v="ZM-ABU-2024-0376"/>
    <x v="79"/>
    <x v="1"/>
    <s v="Abuja, FCT"/>
    <x v="4"/>
    <s v="Nneka Suleiman"/>
    <s v="08079168077"/>
    <x v="0"/>
    <s v="Power Bank 20000mAh"/>
    <n v="1"/>
    <n v="189430"/>
    <n v="189430"/>
    <n v="20"/>
    <n v="0.2"/>
    <n v="151544"/>
    <x v="4"/>
    <n v="2"/>
    <x v="1"/>
    <n v="26"/>
    <n v="1309937"/>
  </r>
  <r>
    <s v="ZM-ABU-2023-0795"/>
    <x v="79"/>
    <x v="1"/>
    <s v="Abuja, FCT"/>
    <x v="5"/>
    <s v="Chidi Obi"/>
    <s v="09144186225"/>
    <x v="0"/>
    <s v="Power Bank 20000mAh"/>
    <n v="18"/>
    <n v="36786"/>
    <n v="662148"/>
    <n v="0"/>
    <n v="0"/>
    <n v="662148"/>
    <x v="4"/>
    <n v="5"/>
    <x v="0"/>
    <n v="109"/>
    <n v="1309937"/>
  </r>
  <r>
    <s v="ZM-ABU-2023-1061"/>
    <x v="79"/>
    <x v="1"/>
    <s v="Abuja, FCT"/>
    <x v="3"/>
    <s v="Amara Ibe"/>
    <s v="08060451460"/>
    <x v="2"/>
    <s v="Dudu-Osun Soap"/>
    <n v="2"/>
    <n v="2104"/>
    <n v="4208"/>
    <n v="0"/>
    <n v="0"/>
    <n v="4208"/>
    <x v="3"/>
    <n v="2"/>
    <x v="1"/>
    <n v="44"/>
    <n v="353716"/>
  </r>
  <r>
    <s v="ZM-ABU-2024-1036"/>
    <x v="79"/>
    <x v="1"/>
    <s v="Abuja, FCT"/>
    <x v="5"/>
    <s v="Segun Abubakar"/>
    <s v="09054664159"/>
    <x v="0"/>
    <s v="Samsung TV 43&quot;"/>
    <n v="15"/>
    <n v="169433"/>
    <n v="2541495"/>
    <n v="10"/>
    <n v="0.1"/>
    <n v="2287345.5"/>
    <x v="0"/>
    <s v="N/A"/>
    <x v="1"/>
    <n v="93"/>
    <n v="1309937"/>
  </r>
  <r>
    <s v="ZM-ABU-2023-0917"/>
    <x v="626"/>
    <x v="1"/>
    <s v="Abuja, FCT"/>
    <x v="3"/>
    <s v="Sade Garba"/>
    <s v="N/A"/>
    <x v="1"/>
    <s v="Rice 25kg"/>
    <n v="15"/>
    <n v="2314"/>
    <n v="34710"/>
    <n v="5"/>
    <n v="0.05"/>
    <n v="32974.5"/>
    <x v="3"/>
    <n v="5"/>
    <x v="1"/>
    <n v="148"/>
    <n v="670990"/>
  </r>
  <r>
    <s v="ZM-ABU-2023-0105"/>
    <x v="626"/>
    <x v="1"/>
    <s v="Abuja, FCT"/>
    <x v="3"/>
    <s v="Fatima Chukwu"/>
    <s v="08173600573"/>
    <x v="3"/>
    <s v="Men's Agbada"/>
    <n v="1"/>
    <n v="35416"/>
    <n v="35416"/>
    <n v="15"/>
    <n v="0.15"/>
    <n v="30103.599999999999"/>
    <x v="4"/>
    <n v="3"/>
    <x v="1"/>
    <n v="109"/>
    <n v="339514"/>
  </r>
  <r>
    <s v="ZM-ABU-2024-0718"/>
    <x v="626"/>
    <x v="1"/>
    <s v="Abuja, FCT"/>
    <x v="5"/>
    <s v="Emeka Ojo"/>
    <s v="N/A"/>
    <x v="1"/>
    <s v="Milk Powder 400g"/>
    <n v="16"/>
    <n v="1781"/>
    <n v="28496"/>
    <n v="5"/>
    <n v="0.05"/>
    <n v="27071.200000000001"/>
    <x v="4"/>
    <n v="7"/>
    <x v="0"/>
    <n v="11"/>
    <n v="670990"/>
  </r>
  <r>
    <s v="ZM-ABU-2024-0546"/>
    <x v="378"/>
    <x v="1"/>
    <s v="Abuja, FCT"/>
    <x v="3"/>
    <s v="Femi Suleiman"/>
    <s v="N/A"/>
    <x v="0"/>
    <s v="Samsung TV 43&quot;"/>
    <n v="20"/>
    <n v="70773"/>
    <n v="1415460"/>
    <n v="0"/>
    <n v="0"/>
    <n v="1415460"/>
    <x v="0"/>
    <s v="N/A"/>
    <x v="1"/>
    <n v="132"/>
    <n v="1309937"/>
  </r>
  <r>
    <s v="ZM-ABU-2024-0342"/>
    <x v="378"/>
    <x v="1"/>
    <s v="Abuja, FCT"/>
    <x v="5"/>
    <s v="Ibrahim Abubakar"/>
    <s v="07023821034"/>
    <x v="1"/>
    <s v="Milk Powder 400g"/>
    <n v="6"/>
    <n v="4075"/>
    <n v="24450"/>
    <s v="N/A"/>
    <n v="0"/>
    <n v="24450"/>
    <x v="0"/>
    <n v="4"/>
    <x v="1"/>
    <n v="184"/>
    <n v="670990"/>
  </r>
  <r>
    <s v="ZM-ABU-2023-0599"/>
    <x v="378"/>
    <x v="1"/>
    <s v="Abuja, FCT"/>
    <x v="5"/>
    <s v="Amara Ojo"/>
    <s v="07079996788"/>
    <x v="1"/>
    <s v="Cooking Oil 5L"/>
    <n v="14"/>
    <n v="15981"/>
    <n v="223734"/>
    <n v="0"/>
    <n v="0"/>
    <n v="223734"/>
    <x v="1"/>
    <s v="N/A"/>
    <x v="2"/>
    <n v="44"/>
    <n v="670990"/>
  </r>
  <r>
    <s v="ZM-ABU-2023-0335"/>
    <x v="387"/>
    <x v="1"/>
    <s v="Abuja, FCT"/>
    <x v="3"/>
    <s v="Femi Aliyu"/>
    <s v="07056982946"/>
    <x v="3"/>
    <s v="Jeans Trousers"/>
    <n v="6"/>
    <n v="22412"/>
    <n v="134472"/>
    <n v="20"/>
    <n v="0.2"/>
    <n v="107577.60000000001"/>
    <x v="4"/>
    <n v="4"/>
    <x v="0"/>
    <n v="23"/>
    <n v="339514"/>
  </r>
  <r>
    <s v="ZM-ABU-2023-0537"/>
    <x v="387"/>
    <x v="1"/>
    <s v="Abuja, FCT"/>
    <x v="5"/>
    <s v="Damilola Eze"/>
    <s v="09187038322"/>
    <x v="1"/>
    <s v="Rice 25kg"/>
    <n v="1"/>
    <n v="14572"/>
    <n v="14572"/>
    <n v="5"/>
    <n v="0.05"/>
    <n v="13843.4"/>
    <x v="0"/>
    <n v="3"/>
    <x v="1"/>
    <n v="68"/>
    <n v="670990"/>
  </r>
  <r>
    <s v="ZM-ABU-2024-0998"/>
    <x v="627"/>
    <x v="1"/>
    <s v="Abuja, FCT"/>
    <x v="4"/>
    <s v="Yetunde Eze"/>
    <s v="07061786985"/>
    <x v="0"/>
    <s v="Laptop HP 250"/>
    <n v="5"/>
    <n v="330147"/>
    <n v="1650735"/>
    <n v="0"/>
    <n v="0"/>
    <n v="1650735"/>
    <x v="0"/>
    <n v="2"/>
    <x v="1"/>
    <n v="118"/>
    <n v="1309937"/>
  </r>
  <r>
    <s v="ZM-ABU-2023-0405"/>
    <x v="627"/>
    <x v="1"/>
    <s v="Abuja, FCT"/>
    <x v="3"/>
    <s v="Gbenga Eze"/>
    <s v="08033356193"/>
    <x v="3"/>
    <s v="Jeans Trousers"/>
    <n v="8"/>
    <n v="38392"/>
    <n v="307136"/>
    <s v="N/A"/>
    <n v="0"/>
    <n v="307136"/>
    <x v="4"/>
    <n v="5"/>
    <x v="0"/>
    <n v="200"/>
    <n v="339514"/>
  </r>
  <r>
    <s v="ZM-ABU-2024-0124"/>
    <x v="627"/>
    <x v="1"/>
    <s v="Abuja, FCT"/>
    <x v="5"/>
    <s v="Ibrahim Aliyu"/>
    <s v="07048385817"/>
    <x v="1"/>
    <s v="Cooking Oil 5L"/>
    <n v="14"/>
    <n v="8000"/>
    <n v="112000"/>
    <s v="N/A"/>
    <n v="0"/>
    <n v="112000"/>
    <x v="4"/>
    <n v="2"/>
    <x v="1"/>
    <n v="97"/>
    <n v="670990"/>
  </r>
  <r>
    <s v="ZM-ABU-2023-0083"/>
    <x v="628"/>
    <x v="1"/>
    <s v="Abuja, FCT"/>
    <x v="3"/>
    <s v="Yetunde Ojo"/>
    <s v="08096560162"/>
    <x v="3"/>
    <s v="Ladies Gown"/>
    <n v="17"/>
    <n v="28411"/>
    <n v="482987"/>
    <n v="5"/>
    <n v="0.05"/>
    <n v="458837.65"/>
    <x v="2"/>
    <n v="2"/>
    <x v="1"/>
    <n v="45"/>
    <n v="339514"/>
  </r>
  <r>
    <s v="ZM-ABU-2023-0419"/>
    <x v="628"/>
    <x v="1"/>
    <s v="Abuja, FCT"/>
    <x v="3"/>
    <s v="Ngozi Obi"/>
    <s v="09137462231"/>
    <x v="1"/>
    <s v="Milk Powder 400g"/>
    <n v="8"/>
    <n v="20279"/>
    <n v="162232"/>
    <s v="N/A"/>
    <n v="0"/>
    <n v="162232"/>
    <x v="0"/>
    <n v="5"/>
    <x v="0"/>
    <n v="154"/>
    <n v="670990"/>
  </r>
  <r>
    <s v="ZM-ABU-2023-0429"/>
    <x v="629"/>
    <x v="1"/>
    <s v="Abuja, FCT"/>
    <x v="5"/>
    <s v="Adaeze Eze"/>
    <s v="09070518349"/>
    <x v="2"/>
    <s v="Face Cream SPF30"/>
    <n v="13"/>
    <n v="11190"/>
    <n v="145470"/>
    <n v="10"/>
    <n v="0.1"/>
    <n v="130923"/>
    <x v="3"/>
    <s v="N/A"/>
    <x v="1"/>
    <n v="184"/>
    <n v="353716"/>
  </r>
  <r>
    <s v="ZM-ABU-2024-1002"/>
    <x v="629"/>
    <x v="1"/>
    <s v="Abuja, FCT"/>
    <x v="4"/>
    <s v="Olu Adelaja"/>
    <s v="07045958691"/>
    <x v="4"/>
    <s v="Blender 1.5L"/>
    <n v="8"/>
    <n v="48645"/>
    <n v="389160"/>
    <n v="10"/>
    <n v="0.1"/>
    <n v="350244"/>
    <x v="1"/>
    <n v="5"/>
    <x v="0"/>
    <n v="23"/>
    <n v="647779"/>
  </r>
  <r>
    <s v="ZM-ABU-2023-0397"/>
    <x v="629"/>
    <x v="1"/>
    <s v="Abuja, FCT"/>
    <x v="3"/>
    <s v="Bola Yusuf"/>
    <s v="08055014786"/>
    <x v="2"/>
    <s v="Dudu-Osun Soap"/>
    <n v="5"/>
    <n v="15534"/>
    <n v="77670"/>
    <n v="5"/>
    <n v="0.05"/>
    <n v="73786.5"/>
    <x v="2"/>
    <n v="2"/>
    <x v="1"/>
    <n v="18"/>
    <n v="353716"/>
  </r>
  <r>
    <s v="ZM-ABU-2023-0719"/>
    <x v="629"/>
    <x v="1"/>
    <s v="Abuja, FCT"/>
    <x v="3"/>
    <s v="Gbenga Ojo"/>
    <s v="07067858606"/>
    <x v="4"/>
    <s v="Gas Cooker 4-burner"/>
    <n v="3"/>
    <n v="45240"/>
    <n v="135720"/>
    <n v="0"/>
    <n v="0"/>
    <n v="135720"/>
    <x v="0"/>
    <n v="5"/>
    <x v="1"/>
    <n v="10"/>
    <n v="647779"/>
  </r>
  <r>
    <s v="ZM-ABU-2024-0294"/>
    <x v="629"/>
    <x v="1"/>
    <s v="Abuja, FCT"/>
    <x v="3"/>
    <s v="Damilola Osei"/>
    <s v="08060791799"/>
    <x v="2"/>
    <s v="Face Cream SPF30"/>
    <n v="6"/>
    <n v="17837"/>
    <n v="107022"/>
    <s v="N/A"/>
    <n v="0"/>
    <n v="107022"/>
    <x v="4"/>
    <n v="3"/>
    <x v="0"/>
    <n v="174"/>
    <n v="353716"/>
  </r>
  <r>
    <s v="ZM-ABU-2024-0184"/>
    <x v="192"/>
    <x v="1"/>
    <s v="Abuja, FCT"/>
    <x v="5"/>
    <s v="Bola Ibe"/>
    <s v="09153091943"/>
    <x v="3"/>
    <s v="Men's Agbada"/>
    <n v="19"/>
    <n v="18672"/>
    <n v="354768"/>
    <n v="0"/>
    <n v="0"/>
    <n v="354768"/>
    <x v="4"/>
    <n v="1"/>
    <x v="2"/>
    <n v="147"/>
    <n v="339514"/>
  </r>
  <r>
    <s v="ZM-ABU-2023-0785"/>
    <x v="192"/>
    <x v="1"/>
    <s v="Abuja, FCT"/>
    <x v="3"/>
    <s v="Ngozi Garba"/>
    <s v="07064917268"/>
    <x v="0"/>
    <s v="Laptop HP 250"/>
    <n v="16"/>
    <n v="18002"/>
    <n v="288032"/>
    <n v="0"/>
    <n v="0"/>
    <n v="288032"/>
    <x v="2"/>
    <n v="4"/>
    <x v="1"/>
    <n v="45"/>
    <n v="1309937"/>
  </r>
  <r>
    <s v="ZM-ABU-2023-0007"/>
    <x v="192"/>
    <x v="1"/>
    <s v="Abuja, FCT"/>
    <x v="5"/>
    <s v="Ibrahim Ibe"/>
    <s v="N/A"/>
    <x v="4"/>
    <s v="Gas Cooker 4-burner"/>
    <n v="14"/>
    <n v="117426"/>
    <n v="1643964"/>
    <n v="15"/>
    <n v="0.15"/>
    <n v="1397369.4"/>
    <x v="2"/>
    <n v="4"/>
    <x v="1"/>
    <n v="37"/>
    <n v="647779"/>
  </r>
  <r>
    <s v="ZM-ABU-2024-0178"/>
    <x v="189"/>
    <x v="1"/>
    <s v="Abuja, FCT"/>
    <x v="3"/>
    <s v="Ibrahim Yusuf"/>
    <s v="08087200361"/>
    <x v="1"/>
    <s v="Milk Powder 400g"/>
    <n v="20"/>
    <n v="11439"/>
    <n v="228780"/>
    <s v="N/A"/>
    <n v="0"/>
    <n v="228780"/>
    <x v="0"/>
    <n v="5"/>
    <x v="0"/>
    <n v="189"/>
    <n v="670990"/>
  </r>
  <r>
    <s v="ZM-ABU-2024-0746"/>
    <x v="544"/>
    <x v="1"/>
    <s v="Abuja, FCT"/>
    <x v="4"/>
    <s v="Chiamaka Osei"/>
    <s v="07064197839"/>
    <x v="2"/>
    <s v="Foundation Kit"/>
    <n v="5"/>
    <n v="5374"/>
    <n v="26870"/>
    <n v="20"/>
    <n v="0.2"/>
    <n v="21496"/>
    <x v="0"/>
    <n v="5"/>
    <x v="1"/>
    <n v="156"/>
    <n v="353716"/>
  </r>
  <r>
    <s v="ZM-ABU-2023-0791"/>
    <x v="630"/>
    <x v="1"/>
    <s v="Abuja, FCT"/>
    <x v="5"/>
    <s v="Halima Ojo"/>
    <s v="08065359240"/>
    <x v="3"/>
    <s v="T-Shirt Pack x3"/>
    <n v="2"/>
    <n v="16431"/>
    <n v="32862"/>
    <n v="20"/>
    <n v="0.2"/>
    <n v="26289.599999999999"/>
    <x v="4"/>
    <n v="2"/>
    <x v="1"/>
    <n v="188"/>
    <n v="339514"/>
  </r>
  <r>
    <s v="ZM-ABU-2024-0210"/>
    <x v="630"/>
    <x v="1"/>
    <s v="Abuja, FCT"/>
    <x v="5"/>
    <s v="Yetunde Adeleke"/>
    <s v="08084506012"/>
    <x v="3"/>
    <s v="School Uniform Set"/>
    <n v="7"/>
    <n v="29276"/>
    <n v="204932"/>
    <n v="5"/>
    <n v="0.05"/>
    <n v="194685.4"/>
    <x v="4"/>
    <n v="3"/>
    <x v="1"/>
    <n v="43"/>
    <n v="339514"/>
  </r>
  <r>
    <s v="ZM-ABU-2023-0663"/>
    <x v="630"/>
    <x v="1"/>
    <s v="Abuja, FCT"/>
    <x v="5"/>
    <s v="Chidi Adelaja"/>
    <s v="09028771119"/>
    <x v="3"/>
    <s v="T-Shirt Pack x3"/>
    <n v="7"/>
    <n v="15771"/>
    <n v="110397"/>
    <n v="15"/>
    <n v="0.15"/>
    <n v="93837.45"/>
    <x v="3"/>
    <n v="4"/>
    <x v="1"/>
    <n v="65"/>
    <n v="339514"/>
  </r>
  <r>
    <s v="ZM-ABU-2024-0880"/>
    <x v="630"/>
    <x v="1"/>
    <s v="Abuja, FCT"/>
    <x v="4"/>
    <s v="Ifeanyi Nwachukwu"/>
    <s v="N/A"/>
    <x v="2"/>
    <s v="Dudu-Osun Soap"/>
    <n v="6"/>
    <n v="15006"/>
    <n v="90036"/>
    <n v="5"/>
    <n v="0.05"/>
    <n v="85534.2"/>
    <x v="1"/>
    <n v="5"/>
    <x v="1"/>
    <n v="14"/>
    <n v="353716"/>
  </r>
  <r>
    <s v="ZM-ABU-2024-0886"/>
    <x v="305"/>
    <x v="1"/>
    <s v="Abuja, FCT"/>
    <x v="5"/>
    <s v="Nkechi Garba"/>
    <s v="08055306742"/>
    <x v="1"/>
    <s v="Tomato Paste 800g"/>
    <n v="7"/>
    <n v="5095"/>
    <n v="35665"/>
    <s v="N/A"/>
    <n v="0"/>
    <n v="35665"/>
    <x v="4"/>
    <n v="4"/>
    <x v="1"/>
    <n v="188"/>
    <n v="670990"/>
  </r>
  <r>
    <s v="ZM-ABU-2024-0022"/>
    <x v="305"/>
    <x v="1"/>
    <s v="Abuja, FCT"/>
    <x v="4"/>
    <s v="Halima Okafor"/>
    <s v="N/A"/>
    <x v="4"/>
    <s v="Gas Cooker 4-burner"/>
    <n v="3"/>
    <n v="129372"/>
    <n v="388116"/>
    <n v="0"/>
    <n v="0"/>
    <n v="388116"/>
    <x v="3"/>
    <n v="4"/>
    <x v="0"/>
    <n v="41"/>
    <n v="647779"/>
  </r>
  <r>
    <s v="ZM-ABU-2023-0321"/>
    <x v="132"/>
    <x v="1"/>
    <s v="Abuja, FCT"/>
    <x v="3"/>
    <s v="Emeka Adesanya"/>
    <s v="08075252581"/>
    <x v="0"/>
    <s v="Power Bank 20000mAh"/>
    <n v="3"/>
    <n v="104869"/>
    <n v="314607"/>
    <n v="10"/>
    <n v="0.1"/>
    <n v="283146.3"/>
    <x v="4"/>
    <n v="3"/>
    <x v="1"/>
    <n v="200"/>
    <n v="1309937"/>
  </r>
  <r>
    <s v="ZM-ABU-2023-0597"/>
    <x v="132"/>
    <x v="1"/>
    <s v="Abuja, FCT"/>
    <x v="5"/>
    <s v="Tobi Ibe"/>
    <s v="08044506224"/>
    <x v="2"/>
    <s v="Face Cream SPF30"/>
    <n v="3"/>
    <n v="11920"/>
    <n v="35760"/>
    <n v="20"/>
    <n v="0.2"/>
    <n v="28608"/>
    <x v="2"/>
    <n v="4"/>
    <x v="1"/>
    <n v="149"/>
    <n v="353716"/>
  </r>
  <r>
    <s v="ZM-ABU-2023-0169"/>
    <x v="397"/>
    <x v="1"/>
    <s v="Abuja, FCT"/>
    <x v="4"/>
    <s v="Hakeem Adesanya"/>
    <s v="08155821057"/>
    <x v="0"/>
    <s v="Power Bank 20000mAh"/>
    <n v="12"/>
    <n v="111166"/>
    <n v="1333992"/>
    <s v="N/A"/>
    <n v="0"/>
    <n v="1333992"/>
    <x v="3"/>
    <n v="4"/>
    <x v="1"/>
    <n v="21"/>
    <n v="1309937"/>
  </r>
  <r>
    <s v="ZM-ABU-2023-1001"/>
    <x v="397"/>
    <x v="1"/>
    <s v="Abuja, FCT"/>
    <x v="5"/>
    <s v="Hakeem Bello"/>
    <s v="08091893354"/>
    <x v="2"/>
    <s v="Hair Relaxer Kit"/>
    <n v="12"/>
    <n v="1753"/>
    <n v="21036"/>
    <n v="15"/>
    <n v="0.15"/>
    <n v="17880.599999999999"/>
    <x v="3"/>
    <n v="6"/>
    <x v="1"/>
    <n v="13"/>
    <n v="353716"/>
  </r>
  <r>
    <s v="ZM-ABU-2023-0115"/>
    <x v="397"/>
    <x v="1"/>
    <s v="Abuja, FCT"/>
    <x v="4"/>
    <s v="Bola Aliyu"/>
    <s v="09146432901"/>
    <x v="3"/>
    <s v="T-Shirt Pack x3"/>
    <n v="19"/>
    <n v="6144"/>
    <n v="116736"/>
    <n v="10"/>
    <n v="0.1"/>
    <n v="105062.39999999999"/>
    <x v="0"/>
    <n v="4"/>
    <x v="1"/>
    <n v="57"/>
    <n v="339514"/>
  </r>
  <r>
    <s v="ZM-ABU-2023-0263"/>
    <x v="315"/>
    <x v="1"/>
    <s v="Abuja, FCT"/>
    <x v="3"/>
    <s v="Halima Adeleke"/>
    <s v="07039075094"/>
    <x v="3"/>
    <s v="T-Shirt Pack x3"/>
    <n v="2"/>
    <n v="21767"/>
    <n v="43534"/>
    <n v="20"/>
    <n v="0.2"/>
    <n v="34827.199999999997"/>
    <x v="4"/>
    <n v="3"/>
    <x v="1"/>
    <n v="112"/>
    <n v="339514"/>
  </r>
  <r>
    <s v="ZM-ABU-2023-0479"/>
    <x v="315"/>
    <x v="1"/>
    <s v="Abuja, FCT"/>
    <x v="3"/>
    <s v="Musa Adeyemi"/>
    <s v="07076379262"/>
    <x v="2"/>
    <s v="Dudu-Osun Soap"/>
    <n v="7"/>
    <n v="8419"/>
    <n v="58933"/>
    <n v="15"/>
    <n v="0.15"/>
    <n v="50093.05"/>
    <x v="2"/>
    <n v="2"/>
    <x v="0"/>
    <n v="47"/>
    <n v="353716"/>
  </r>
  <r>
    <s v="ZM-ABU-2023-0587"/>
    <x v="367"/>
    <x v="1"/>
    <s v="Abuja, FCT"/>
    <x v="3"/>
    <s v="Zainab Suleiman"/>
    <s v="08019751809"/>
    <x v="1"/>
    <s v="Milk Powder 400g"/>
    <n v="17"/>
    <n v="11475"/>
    <n v="195075"/>
    <s v="N/A"/>
    <n v="0"/>
    <n v="195075"/>
    <x v="1"/>
    <n v="4"/>
    <x v="0"/>
    <n v="66"/>
    <n v="670990"/>
  </r>
  <r>
    <s v="ZM-ABU-2024-0646"/>
    <x v="144"/>
    <x v="1"/>
    <s v="Abuja, FCT"/>
    <x v="5"/>
    <s v="Ifeanyi Musa"/>
    <s v="07012379121"/>
    <x v="3"/>
    <s v="Ankara Fabric 6yds"/>
    <n v="10"/>
    <n v="13813"/>
    <n v="138130"/>
    <n v="15"/>
    <n v="0.15"/>
    <n v="117410.5"/>
    <x v="4"/>
    <n v="5"/>
    <x v="1"/>
    <n v="115"/>
    <n v="339514"/>
  </r>
  <r>
    <s v="ZM-ABU-2023-0847"/>
    <x v="144"/>
    <x v="1"/>
    <s v="Abuja, FCT"/>
    <x v="4"/>
    <s v="Nkechi Aliyu"/>
    <s v="N/A"/>
    <x v="1"/>
    <s v="Cooking Oil 5L"/>
    <n v="8"/>
    <n v="10745"/>
    <n v="85960"/>
    <n v="0"/>
    <n v="0"/>
    <n v="85960"/>
    <x v="3"/>
    <n v="2"/>
    <x v="1"/>
    <n v="178"/>
    <n v="670990"/>
  </r>
  <r>
    <s v="ZM-ABU-2023-0521"/>
    <x v="144"/>
    <x v="1"/>
    <s v="Abuja, FCT"/>
    <x v="3"/>
    <s v="Gbenga Adelaja"/>
    <s v="N/A"/>
    <x v="3"/>
    <s v="T-Shirt Pack x3"/>
    <n v="18"/>
    <n v="36720"/>
    <n v="660960"/>
    <n v="0"/>
    <n v="0"/>
    <n v="660960"/>
    <x v="3"/>
    <n v="1"/>
    <x v="1"/>
    <n v="33"/>
    <n v="339514"/>
  </r>
  <r>
    <s v="ZM-ABU-2024-0046"/>
    <x v="631"/>
    <x v="1"/>
    <s v="Abuja, FCT"/>
    <x v="5"/>
    <s v="Uche Ojo"/>
    <s v="08076550794"/>
    <x v="4"/>
    <s v="Blender 1.5L"/>
    <n v="4"/>
    <n v="163339"/>
    <n v="653356"/>
    <n v="15"/>
    <n v="0.15"/>
    <n v="555352.6"/>
    <x v="1"/>
    <n v="3"/>
    <x v="1"/>
    <n v="200"/>
    <n v="647779"/>
  </r>
  <r>
    <s v="ZM-ABU-2023-0495"/>
    <x v="631"/>
    <x v="1"/>
    <s v="Abuja, FCT"/>
    <x v="3"/>
    <s v="Ifeanyi Obi"/>
    <s v="08093999287"/>
    <x v="0"/>
    <s v="DSTV Decoder"/>
    <n v="8"/>
    <n v="96951"/>
    <n v="775608"/>
    <n v="5"/>
    <n v="0.05"/>
    <n v="736827.6"/>
    <x v="4"/>
    <n v="4"/>
    <x v="0"/>
    <n v="74"/>
    <n v="1309937"/>
  </r>
  <r>
    <s v="ZM-ABU-2024-0134"/>
    <x v="631"/>
    <x v="1"/>
    <s v="Abuja, FCT"/>
    <x v="3"/>
    <s v="Amara Adelaja"/>
    <s v="09137381418"/>
    <x v="3"/>
    <s v="Ankara Fabric 6yds"/>
    <n v="18"/>
    <n v="35638"/>
    <n v="641484"/>
    <n v="20"/>
    <n v="0.2"/>
    <n v="513187.2"/>
    <x v="0"/>
    <n v="2"/>
    <x v="1"/>
    <n v="41"/>
    <n v="339514"/>
  </r>
  <r>
    <s v="ZM-ABU-2023-0251"/>
    <x v="71"/>
    <x v="1"/>
    <s v="Abuja, FCT"/>
    <x v="5"/>
    <s v="Ifeanyi Adeleke"/>
    <s v="08069104147"/>
    <x v="3"/>
    <s v="T-Shirt Pack x3"/>
    <n v="5"/>
    <n v="10325"/>
    <n v="51625"/>
    <n v="10"/>
    <n v="0.1"/>
    <n v="46462.5"/>
    <x v="0"/>
    <n v="2"/>
    <x v="1"/>
    <n v="172"/>
    <n v="339514"/>
  </r>
  <r>
    <s v="ZM-ABU-2023-0535"/>
    <x v="71"/>
    <x v="1"/>
    <s v="Abuja, FCT"/>
    <x v="4"/>
    <s v="Hakeem Bello"/>
    <s v="07031500638"/>
    <x v="3"/>
    <s v="Jeans Trousers"/>
    <n v="16"/>
    <n v="30924"/>
    <n v="494784"/>
    <n v="20"/>
    <n v="0.2"/>
    <n v="395827.20000000001"/>
    <x v="1"/>
    <n v="5"/>
    <x v="0"/>
    <n v="37"/>
    <n v="339514"/>
  </r>
  <r>
    <s v="ZM-ABU-2023-0885"/>
    <x v="632"/>
    <x v="1"/>
    <s v="Abuja, FCT"/>
    <x v="3"/>
    <s v="Zainab Abubakar"/>
    <s v="N/A"/>
    <x v="3"/>
    <s v="Jeans Trousers"/>
    <n v="19"/>
    <n v="19182"/>
    <n v="364458"/>
    <n v="10"/>
    <n v="0.1"/>
    <n v="328012.2"/>
    <x v="3"/>
    <n v="3"/>
    <x v="0"/>
    <n v="125"/>
    <n v="339514"/>
  </r>
  <r>
    <s v="ZM-ABU-2024-0090"/>
    <x v="632"/>
    <x v="1"/>
    <s v="Abuja, FCT"/>
    <x v="3"/>
    <s v="Femi Chukwu"/>
    <s v="09115205661"/>
    <x v="0"/>
    <s v="DSTV Decoder"/>
    <n v="6"/>
    <n v="200378"/>
    <n v="1202268"/>
    <n v="15"/>
    <n v="0.15"/>
    <n v="1021927.8"/>
    <x v="1"/>
    <n v="2"/>
    <x v="1"/>
    <n v="83"/>
    <n v="1309937"/>
  </r>
  <r>
    <s v="ZM-ABU-2024-0444"/>
    <x v="461"/>
    <x v="1"/>
    <s v="Abuja, FCT"/>
    <x v="5"/>
    <s v="Chidi Adeleke"/>
    <s v="09049309860"/>
    <x v="3"/>
    <s v="Ladies Gown"/>
    <n v="6"/>
    <n v="24812"/>
    <n v="148872"/>
    <n v="5"/>
    <n v="0.05"/>
    <n v="141428.4"/>
    <x v="0"/>
    <n v="3"/>
    <x v="1"/>
    <n v="165"/>
    <n v="339514"/>
  </r>
  <r>
    <s v="ZM-ABU-2024-0198"/>
    <x v="461"/>
    <x v="1"/>
    <s v="Abuja, FCT"/>
    <x v="5"/>
    <s v="Amara Yusuf"/>
    <s v="N/A"/>
    <x v="1"/>
    <s v="Semovita 5kg"/>
    <n v="3"/>
    <n v="4492"/>
    <n v="13476"/>
    <n v="5"/>
    <n v="0.05"/>
    <n v="12802.2"/>
    <x v="4"/>
    <n v="2"/>
    <x v="2"/>
    <n v="94"/>
    <n v="670990"/>
  </r>
  <r>
    <s v="ZM-ABU-2024-0438"/>
    <x v="461"/>
    <x v="1"/>
    <s v="Abuja, FCT"/>
    <x v="4"/>
    <s v="Chidi Dada"/>
    <s v="08035485519"/>
    <x v="0"/>
    <s v="Bluetooth Speaker"/>
    <n v="20"/>
    <n v="232793"/>
    <n v="4655860"/>
    <n v="10"/>
    <n v="0.1"/>
    <n v="4190274"/>
    <x v="0"/>
    <n v="2"/>
    <x v="1"/>
    <n v="133"/>
    <n v="1309937"/>
  </r>
  <r>
    <s v="ZM-ABU-2023-0391"/>
    <x v="633"/>
    <x v="1"/>
    <s v="Abuja, FCT"/>
    <x v="3"/>
    <s v="Segun Adeleke"/>
    <s v="09046602402"/>
    <x v="3"/>
    <s v="Ladies Gown"/>
    <n v="11"/>
    <n v="22030"/>
    <n v="242330"/>
    <n v="15"/>
    <n v="0.15"/>
    <n v="205980.5"/>
    <x v="0"/>
    <n v="1"/>
    <x v="1"/>
    <n v="27"/>
    <n v="339514"/>
  </r>
  <r>
    <s v="ZM-ABU-2024-0598"/>
    <x v="633"/>
    <x v="1"/>
    <s v="Abuja, FCT"/>
    <x v="3"/>
    <s v="Ifeanyi Osei"/>
    <s v="N/A"/>
    <x v="0"/>
    <s v="Samsung TV 43&quot;"/>
    <n v="5"/>
    <n v="344320"/>
    <n v="1721600"/>
    <n v="0"/>
    <n v="0"/>
    <n v="1721600"/>
    <x v="3"/>
    <n v="4"/>
    <x v="1"/>
    <n v="52"/>
    <n v="1309937"/>
  </r>
  <r>
    <s v="ZM-ABU-2024-0620"/>
    <x v="485"/>
    <x v="1"/>
    <s v="Abuja, FCT"/>
    <x v="5"/>
    <s v="Nkechi Eze"/>
    <s v="08047855818"/>
    <x v="3"/>
    <s v="Jeans Trousers"/>
    <n v="9"/>
    <n v="15454"/>
    <n v="139086"/>
    <n v="10"/>
    <n v="0.1"/>
    <n v="125177.4"/>
    <x v="1"/>
    <n v="3"/>
    <x v="1"/>
    <n v="18"/>
    <n v="339514"/>
  </r>
  <r>
    <s v="ZM-ABU-2024-0898"/>
    <x v="485"/>
    <x v="1"/>
    <s v="Abuja, FCT"/>
    <x v="3"/>
    <s v="Ifeanyi Obi"/>
    <s v="N/A"/>
    <x v="3"/>
    <s v="Ankara Fabric 6yds"/>
    <n v="16"/>
    <n v="22789"/>
    <n v="364624"/>
    <n v="15"/>
    <n v="0.15"/>
    <n v="309930.40000000002"/>
    <x v="1"/>
    <n v="5"/>
    <x v="1"/>
    <n v="87"/>
    <n v="339514"/>
  </r>
  <r>
    <s v="ZM-ABU-2024-0720"/>
    <x v="485"/>
    <x v="1"/>
    <s v="Abuja, FCT"/>
    <x v="5"/>
    <s v="Kemi Osei"/>
    <s v="09145370039"/>
    <x v="0"/>
    <s v="iPhone 14"/>
    <n v="5"/>
    <n v="64112"/>
    <n v="320560"/>
    <n v="0"/>
    <n v="0"/>
    <n v="320560"/>
    <x v="1"/>
    <n v="1"/>
    <x v="0"/>
    <n v="126"/>
    <n v="1309937"/>
  </r>
  <r>
    <s v="ZM-ABU-2023-0877"/>
    <x v="485"/>
    <x v="1"/>
    <s v="Abuja, FCT"/>
    <x v="4"/>
    <s v="Chidi Obi"/>
    <s v="07027237822"/>
    <x v="2"/>
    <s v="Hair Relaxer Kit"/>
    <n v="13"/>
    <n v="9820"/>
    <n v="127660"/>
    <n v="0"/>
    <n v="0"/>
    <n v="127660"/>
    <x v="2"/>
    <n v="1"/>
    <x v="1"/>
    <n v="97"/>
    <n v="353716"/>
  </r>
  <r>
    <s v="ZM-ABU-2023-0969"/>
    <x v="69"/>
    <x v="1"/>
    <s v="Abuja, FCT"/>
    <x v="5"/>
    <s v="Nkechi Okafor"/>
    <s v="07045393473"/>
    <x v="1"/>
    <s v="Indomie Carton"/>
    <n v="14"/>
    <n v="23591"/>
    <n v="330274"/>
    <n v="5"/>
    <n v="0.05"/>
    <n v="313760.3"/>
    <x v="3"/>
    <n v="1"/>
    <x v="1"/>
    <n v="61"/>
    <n v="670990"/>
  </r>
  <r>
    <s v="ZM-ABU-2024-0256"/>
    <x v="69"/>
    <x v="1"/>
    <s v="Abuja, FCT"/>
    <x v="5"/>
    <s v="Nkechi Chukwu"/>
    <s v="09199453826"/>
    <x v="1"/>
    <s v="Indomie Carton"/>
    <n v="11"/>
    <n v="17776"/>
    <n v="195536"/>
    <n v="10"/>
    <n v="0.1"/>
    <n v="175982.4"/>
    <x v="4"/>
    <n v="5"/>
    <x v="1"/>
    <n v="116"/>
    <n v="670990"/>
  </r>
  <r>
    <s v="ZM-ABU-2023-0045"/>
    <x v="214"/>
    <x v="1"/>
    <s v="Abuja, FCT"/>
    <x v="3"/>
    <s v="Bola Obi"/>
    <s v="07081216853"/>
    <x v="3"/>
    <s v="Men's Agbada"/>
    <n v="4"/>
    <n v="14502"/>
    <n v="58008"/>
    <n v="10"/>
    <n v="0.1"/>
    <n v="52207.199999999997"/>
    <x v="3"/>
    <n v="1"/>
    <x v="0"/>
    <n v="117"/>
    <n v="339514"/>
  </r>
  <r>
    <s v="ZM-ABU-2023-1089"/>
    <x v="385"/>
    <x v="1"/>
    <s v="Abuja, FCT"/>
    <x v="5"/>
    <s v="Damilola Dada"/>
    <s v="08045243676"/>
    <x v="2"/>
    <s v="Hair Relaxer Kit"/>
    <n v="19"/>
    <n v="1610"/>
    <n v="30590"/>
    <n v="0"/>
    <n v="0"/>
    <n v="30590"/>
    <x v="2"/>
    <n v="3"/>
    <x v="0"/>
    <n v="196"/>
    <n v="353716"/>
  </r>
  <r>
    <s v="ZM-ABU-2024-0562"/>
    <x v="535"/>
    <x v="1"/>
    <s v="Abuja, FCT"/>
    <x v="3"/>
    <s v="Aisha Osei"/>
    <s v="08025440655"/>
    <x v="1"/>
    <s v="Milk Powder 400g"/>
    <n v="9"/>
    <n v="23734"/>
    <n v="213606"/>
    <n v="10"/>
    <n v="0.1"/>
    <n v="192245.4"/>
    <x v="2"/>
    <s v="N/A"/>
    <x v="1"/>
    <n v="183"/>
    <n v="670990"/>
  </r>
  <r>
    <s v="ZM-ABU-2023-0217"/>
    <x v="535"/>
    <x v="1"/>
    <s v="Abuja, FCT"/>
    <x v="4"/>
    <s v="Segun Obi"/>
    <s v="07044787630"/>
    <x v="3"/>
    <s v="Corporate Shirt"/>
    <n v="2"/>
    <n v="6824"/>
    <n v="13648"/>
    <n v="15"/>
    <n v="0.15"/>
    <n v="11600.8"/>
    <x v="1"/>
    <n v="1"/>
    <x v="1"/>
    <n v="34"/>
    <n v="339514"/>
  </r>
  <r>
    <s v="ZM-ABU-2024-1092"/>
    <x v="535"/>
    <x v="1"/>
    <s v="Abuja, FCT"/>
    <x v="3"/>
    <s v="Remi Dada"/>
    <s v="09023600200"/>
    <x v="1"/>
    <s v="Cooking Oil 5L"/>
    <n v="8"/>
    <n v="3730"/>
    <n v="29840"/>
    <n v="15"/>
    <n v="0.15"/>
    <n v="25364"/>
    <x v="4"/>
    <n v="1"/>
    <x v="1"/>
    <n v="133"/>
    <n v="670990"/>
  </r>
  <r>
    <s v="ZM-ABU-2024-0104"/>
    <x v="535"/>
    <x v="1"/>
    <s v="Abuja, FCT"/>
    <x v="3"/>
    <s v="Sade Musa"/>
    <s v="08087971078"/>
    <x v="0"/>
    <s v="Power Bank 20000mAh"/>
    <n v="15"/>
    <n v="26259"/>
    <n v="393885"/>
    <s v="N/A"/>
    <n v="0"/>
    <n v="393885"/>
    <x v="3"/>
    <n v="1"/>
    <x v="0"/>
    <n v="48"/>
    <n v="1309937"/>
  </r>
  <r>
    <s v="ZM-ABU-2024-0890"/>
    <x v="483"/>
    <x v="1"/>
    <s v="Abuja, FCT"/>
    <x v="3"/>
    <s v="Remi Eze"/>
    <s v="08076952269"/>
    <x v="0"/>
    <s v="Power Bank 20000mAh"/>
    <n v="8"/>
    <n v="333182"/>
    <n v="2665456"/>
    <n v="20"/>
    <n v="0.2"/>
    <n v="2132364.7999999998"/>
    <x v="2"/>
    <n v="7"/>
    <x v="0"/>
    <n v="149"/>
    <n v="1309937"/>
  </r>
  <r>
    <s v="ZM-ABU-2023-0171"/>
    <x v="483"/>
    <x v="1"/>
    <s v="Abuja, FCT"/>
    <x v="3"/>
    <s v="Zainab Ojo"/>
    <s v="N/A"/>
    <x v="1"/>
    <s v="Indomie Carton"/>
    <n v="12"/>
    <n v="2481"/>
    <n v="29772"/>
    <n v="15"/>
    <n v="0.15"/>
    <n v="25306.2"/>
    <x v="0"/>
    <n v="3"/>
    <x v="1"/>
    <n v="68"/>
    <n v="670990"/>
  </r>
  <r>
    <s v="ZM-ABU-2024-0732"/>
    <x v="47"/>
    <x v="1"/>
    <s v="Abuja, FCT"/>
    <x v="3"/>
    <s v="Chidi Yusuf"/>
    <s v="08095500978"/>
    <x v="1"/>
    <s v="Milk Powder 400g"/>
    <n v="2"/>
    <n v="14360"/>
    <n v="28720"/>
    <n v="0"/>
    <n v="0"/>
    <n v="28720"/>
    <x v="2"/>
    <n v="3"/>
    <x v="1"/>
    <n v="188"/>
    <n v="670990"/>
  </r>
  <r>
    <s v="ZM-ABU-2024-0390"/>
    <x v="634"/>
    <x v="1"/>
    <s v="Abuja, FCT"/>
    <x v="3"/>
    <s v="Kemi Dada"/>
    <s v="09049678699"/>
    <x v="3"/>
    <s v="Corporate Shirt"/>
    <n v="15"/>
    <n v="43312"/>
    <n v="649680"/>
    <n v="5"/>
    <n v="0.05"/>
    <n v="617196"/>
    <x v="1"/>
    <n v="4"/>
    <x v="1"/>
    <n v="42"/>
    <n v="339514"/>
  </r>
  <r>
    <s v="ZM-ABU-2024-0416"/>
    <x v="634"/>
    <x v="1"/>
    <s v="Abuja, FCT"/>
    <x v="5"/>
    <s v="Musa Garba"/>
    <s v="08074707236"/>
    <x v="0"/>
    <s v="Samsung TV 43&quot;"/>
    <n v="7"/>
    <n v="51489"/>
    <n v="360423"/>
    <n v="0"/>
    <n v="0"/>
    <n v="360423"/>
    <x v="0"/>
    <n v="2"/>
    <x v="2"/>
    <n v="105"/>
    <n v="1309937"/>
  </r>
  <r>
    <s v="ZM-ABU-2023-0815"/>
    <x v="634"/>
    <x v="1"/>
    <s v="Abuja, FCT"/>
    <x v="3"/>
    <s v="Tunde Suleiman"/>
    <s v="N/A"/>
    <x v="0"/>
    <s v="Bluetooth Speaker"/>
    <n v="20"/>
    <n v="238529"/>
    <n v="4770580"/>
    <n v="0"/>
    <n v="0"/>
    <n v="4770580"/>
    <x v="1"/>
    <n v="5"/>
    <x v="1"/>
    <n v="30"/>
    <n v="1309937"/>
  </r>
  <r>
    <s v="ZM-ABU-2023-0253"/>
    <x v="409"/>
    <x v="1"/>
    <s v="Abuja, FCT"/>
    <x v="3"/>
    <s v="Gbenga Osei"/>
    <s v="09024290214"/>
    <x v="2"/>
    <s v="Dudu-Osun Soap"/>
    <n v="5"/>
    <n v="1575"/>
    <n v="7875"/>
    <n v="10"/>
    <n v="0.1"/>
    <n v="7087.5"/>
    <x v="4"/>
    <n v="4"/>
    <x v="1"/>
    <n v="196"/>
    <n v="353716"/>
  </r>
  <r>
    <s v="ZM-ABU-2024-1026"/>
    <x v="409"/>
    <x v="1"/>
    <s v="Abuja, FCT"/>
    <x v="4"/>
    <s v="Segun Adeyemi"/>
    <s v="07067214177"/>
    <x v="2"/>
    <s v="Perfume 100ml"/>
    <n v="4"/>
    <n v="7224"/>
    <n v="28896"/>
    <n v="10"/>
    <n v="0.1"/>
    <n v="26006.400000000001"/>
    <x v="1"/>
    <n v="5"/>
    <x v="1"/>
    <n v="118"/>
    <n v="353716"/>
  </r>
  <r>
    <s v="ZM-ABU-2024-0994"/>
    <x v="409"/>
    <x v="1"/>
    <s v="Abuja, FCT"/>
    <x v="5"/>
    <s v="Esther Garba"/>
    <s v="07022240794"/>
    <x v="1"/>
    <s v="Cooking Oil 5L"/>
    <n v="5"/>
    <n v="23357"/>
    <n v="116785"/>
    <n v="10"/>
    <n v="0.1"/>
    <n v="105106.5"/>
    <x v="1"/>
    <n v="1"/>
    <x v="1"/>
    <n v="122"/>
    <n v="670990"/>
  </r>
  <r>
    <s v="ZM-ABU-2023-0049"/>
    <x v="322"/>
    <x v="1"/>
    <s v="Abuja, FCT"/>
    <x v="3"/>
    <s v="Gbenga Obi"/>
    <s v="07087811261"/>
    <x v="2"/>
    <s v="Dudu-Osun Soap"/>
    <n v="20"/>
    <n v="2575"/>
    <n v="51500"/>
    <n v="10"/>
    <n v="0.1"/>
    <n v="46350"/>
    <x v="3"/>
    <n v="4"/>
    <x v="0"/>
    <n v="172"/>
    <n v="353716"/>
  </r>
  <r>
    <s v="ZM-ABU-2023-0799"/>
    <x v="259"/>
    <x v="1"/>
    <s v="Abuja, FCT"/>
    <x v="3"/>
    <s v="Musa Obi"/>
    <s v="08182679170"/>
    <x v="4"/>
    <s v="Standing Fan 18&quot;"/>
    <n v="8"/>
    <n v="136981"/>
    <n v="1095848"/>
    <n v="0"/>
    <n v="0"/>
    <n v="1095848"/>
    <x v="4"/>
    <n v="1"/>
    <x v="1"/>
    <n v="168"/>
    <n v="647779"/>
  </r>
  <r>
    <s v="ZM-ABU-2023-0881"/>
    <x v="253"/>
    <x v="1"/>
    <s v="Abuja, FCT"/>
    <x v="4"/>
    <s v="Amara Dada"/>
    <s v="09087252911"/>
    <x v="0"/>
    <s v="Samsung TV 43&quot;"/>
    <n v="17"/>
    <n v="204281"/>
    <n v="3472777"/>
    <n v="0"/>
    <n v="0"/>
    <n v="3472777"/>
    <x v="3"/>
    <n v="2"/>
    <x v="1"/>
    <n v="65"/>
    <n v="1309937"/>
  </r>
  <r>
    <s v="ZM-ABU-2023-0657"/>
    <x v="253"/>
    <x v="1"/>
    <s v="Abuja, FCT"/>
    <x v="5"/>
    <s v="Damilola Adesanya"/>
    <s v="09037108827"/>
    <x v="3"/>
    <s v="Men's Agbada"/>
    <n v="3"/>
    <n v="3930"/>
    <n v="11790"/>
    <n v="0"/>
    <n v="0"/>
    <n v="11790"/>
    <x v="3"/>
    <n v="1"/>
    <x v="1"/>
    <n v="60"/>
    <n v="339514"/>
  </r>
  <r>
    <s v="ZM-ABU-2024-0874"/>
    <x v="31"/>
    <x v="1"/>
    <s v="Abuja, FCT"/>
    <x v="5"/>
    <s v="Kemi Eze"/>
    <s v="07075699110"/>
    <x v="0"/>
    <s v="Samsung TV 43&quot;"/>
    <n v="8"/>
    <n v="64792"/>
    <n v="518336"/>
    <n v="5"/>
    <n v="0.05"/>
    <n v="492419.2"/>
    <x v="4"/>
    <n v="3"/>
    <x v="1"/>
    <n v="31"/>
    <n v="1309937"/>
  </r>
  <r>
    <s v="ZM-ABU-2023-0409"/>
    <x v="101"/>
    <x v="1"/>
    <s v="Abuja, FCT"/>
    <x v="4"/>
    <s v="Chidi Eze"/>
    <s v="07035058624"/>
    <x v="1"/>
    <s v="Rice 25kg"/>
    <n v="10"/>
    <n v="11625"/>
    <n v="116250"/>
    <n v="20"/>
    <n v="0.2"/>
    <n v="93000"/>
    <x v="4"/>
    <n v="5"/>
    <x v="1"/>
    <n v="129"/>
    <n v="670990"/>
  </r>
  <r>
    <s v="ZM-ABU-2023-0239"/>
    <x v="635"/>
    <x v="1"/>
    <s v="Abuja, FCT"/>
    <x v="3"/>
    <s v="Remi Adesanya"/>
    <s v="08056488366"/>
    <x v="0"/>
    <s v="DSTV Decoder"/>
    <n v="12"/>
    <n v="191462"/>
    <n v="2297544"/>
    <n v="15"/>
    <n v="0.15"/>
    <n v="1952912.4"/>
    <x v="3"/>
    <n v="4"/>
    <x v="1"/>
    <n v="128"/>
    <n v="1309937"/>
  </r>
  <r>
    <s v="ZM-ABU-2024-0222"/>
    <x v="169"/>
    <x v="1"/>
    <s v="Abuja, FCT"/>
    <x v="5"/>
    <s v="Kemi Suleiman"/>
    <s v="08052057772"/>
    <x v="2"/>
    <s v="Foundation Kit"/>
    <n v="5"/>
    <n v="3916"/>
    <n v="19580"/>
    <s v="N/A"/>
    <n v="0"/>
    <n v="19580"/>
    <x v="0"/>
    <n v="5"/>
    <x v="1"/>
    <n v="60"/>
    <n v="353716"/>
  </r>
  <r>
    <s v="ZM-ABU-2023-0825"/>
    <x v="169"/>
    <x v="1"/>
    <s v="Abuja, FCT"/>
    <x v="3"/>
    <s v="Amara Dada"/>
    <s v="08063945179"/>
    <x v="1"/>
    <s v="Milk Powder 400g"/>
    <n v="14"/>
    <n v="10530"/>
    <n v="147420"/>
    <n v="5"/>
    <n v="0.05"/>
    <n v="140049"/>
    <x v="2"/>
    <n v="4"/>
    <x v="1"/>
    <n v="198"/>
    <n v="670990"/>
  </r>
  <r>
    <s v="ZM-ABU-2024-1028"/>
    <x v="169"/>
    <x v="1"/>
    <s v="Abuja, FCT"/>
    <x v="5"/>
    <s v="Sade Suleiman"/>
    <s v="08049788339"/>
    <x v="2"/>
    <s v="Lip Balm Set"/>
    <n v="14"/>
    <n v="15293"/>
    <n v="214102"/>
    <n v="0"/>
    <n v="0"/>
    <n v="214102"/>
    <x v="3"/>
    <n v="5"/>
    <x v="2"/>
    <n v="118"/>
    <n v="353716"/>
  </r>
  <r>
    <s v="ZM-ABU-2023-0323"/>
    <x v="636"/>
    <x v="1"/>
    <s v="Abuja, FCT"/>
    <x v="4"/>
    <s v="Nneka Adesanya"/>
    <s v="08132888482"/>
    <x v="0"/>
    <s v="Power Bank 20000mAh"/>
    <n v="18"/>
    <n v="167274"/>
    <n v="3010932"/>
    <n v="0"/>
    <n v="0"/>
    <n v="3010932"/>
    <x v="4"/>
    <n v="5"/>
    <x v="1"/>
    <n v="144"/>
    <n v="1309937"/>
  </r>
  <r>
    <s v="ZM-ABU-2024-0052"/>
    <x v="636"/>
    <x v="1"/>
    <s v="Abuja, FCT"/>
    <x v="4"/>
    <s v="Sade Nwachukwu"/>
    <s v="07017198110"/>
    <x v="2"/>
    <s v="Dudu-Osun Soap"/>
    <n v="5"/>
    <n v="16767"/>
    <n v="83835"/>
    <n v="10"/>
    <n v="0.1"/>
    <n v="75451.5"/>
    <x v="0"/>
    <n v="3"/>
    <x v="0"/>
    <n v="115"/>
    <n v="353716"/>
  </r>
  <r>
    <s v="ZM-ABU-2024-0268"/>
    <x v="636"/>
    <x v="1"/>
    <s v="Abuja, FCT"/>
    <x v="4"/>
    <s v="Nkechi Ibe"/>
    <s v="07053625385"/>
    <x v="4"/>
    <s v="Gas Cooker 4-burner"/>
    <n v="17"/>
    <n v="51122"/>
    <n v="869074"/>
    <n v="15"/>
    <n v="0.15"/>
    <n v="738712.9"/>
    <x v="2"/>
    <s v="N/A"/>
    <x v="1"/>
    <n v="92"/>
    <n v="647779"/>
  </r>
  <r>
    <s v="ZM-ABU-2024-0870"/>
    <x v="636"/>
    <x v="1"/>
    <s v="Abuja, FCT"/>
    <x v="5"/>
    <s v="Ifeanyi Ibe"/>
    <s v="08167965149"/>
    <x v="4"/>
    <s v="Chest Freezer 200L"/>
    <n v="19"/>
    <n v="111998"/>
    <n v="2127962"/>
    <n v="10"/>
    <n v="0.1"/>
    <n v="1915165.8"/>
    <x v="3"/>
    <n v="5"/>
    <x v="1"/>
    <n v="76"/>
    <n v="647779"/>
  </r>
  <r>
    <s v="ZM-ABU-2024-0940"/>
    <x v="636"/>
    <x v="1"/>
    <s v="Abuja, FCT"/>
    <x v="3"/>
    <s v="Ngozi Musa"/>
    <s v="09154711892"/>
    <x v="1"/>
    <s v="Semovita 5kg"/>
    <n v="18"/>
    <n v="15529"/>
    <n v="279522"/>
    <n v="5"/>
    <n v="0.05"/>
    <n v="265545.90000000002"/>
    <x v="2"/>
    <n v="2"/>
    <x v="1"/>
    <n v="164"/>
    <n v="670990"/>
  </r>
  <r>
    <s v="ZM-ABU-2023-0389"/>
    <x v="637"/>
    <x v="1"/>
    <s v="Abuja, FCT"/>
    <x v="3"/>
    <s v="Amara Nwachukwu"/>
    <s v="07018223187"/>
    <x v="3"/>
    <s v="Jeans Trousers"/>
    <n v="13"/>
    <n v="22735"/>
    <n v="295555"/>
    <n v="0"/>
    <n v="0"/>
    <n v="295555"/>
    <x v="1"/>
    <n v="1"/>
    <x v="1"/>
    <n v="39"/>
    <n v="339514"/>
  </r>
  <r>
    <s v="ZM-ABU-2024-0606"/>
    <x v="271"/>
    <x v="1"/>
    <s v="Abuja, FCT"/>
    <x v="5"/>
    <s v="Chiamaka Suleiman"/>
    <s v="07040650223"/>
    <x v="3"/>
    <s v="Ankara Fabric 6yds"/>
    <n v="2"/>
    <n v="43857"/>
    <n v="87714"/>
    <s v="N/A"/>
    <n v="0"/>
    <n v="87714"/>
    <x v="3"/>
    <n v="1"/>
    <x v="1"/>
    <n v="59"/>
    <n v="339514"/>
  </r>
  <r>
    <s v="ZM-ABU-2024-0510"/>
    <x v="271"/>
    <x v="1"/>
    <s v="Abuja, FCT"/>
    <x v="5"/>
    <s v="Chiamaka Musa"/>
    <s v="08089794211"/>
    <x v="1"/>
    <s v="Indomie Carton"/>
    <n v="6"/>
    <n v="15793"/>
    <n v="94758"/>
    <s v="N/A"/>
    <n v="0"/>
    <n v="94758"/>
    <x v="3"/>
    <n v="1"/>
    <x v="2"/>
    <n v="97"/>
    <n v="670990"/>
  </r>
  <r>
    <s v="ZM-ABU-2024-0332"/>
    <x v="486"/>
    <x v="1"/>
    <s v="Abuja, FCT"/>
    <x v="5"/>
    <s v="Ngozi Adelaja"/>
    <s v="08089422104"/>
    <x v="4"/>
    <s v="Microwave 20L"/>
    <n v="20"/>
    <n v="175824"/>
    <n v="3516480"/>
    <n v="5"/>
    <n v="0.05"/>
    <n v="3340656"/>
    <x v="4"/>
    <n v="4"/>
    <x v="1"/>
    <n v="110"/>
    <n v="647779"/>
  </r>
  <r>
    <s v="ZM-ABU-2023-1087"/>
    <x v="486"/>
    <x v="1"/>
    <s v="Abuja, FCT"/>
    <x v="5"/>
    <s v="Aisha Ojo"/>
    <s v="08081413985"/>
    <x v="2"/>
    <s v="Lip Balm Set"/>
    <n v="14"/>
    <n v="1276"/>
    <n v="17864"/>
    <n v="20"/>
    <n v="0.2"/>
    <n v="14291.2"/>
    <x v="4"/>
    <n v="2"/>
    <x v="0"/>
    <n v="79"/>
    <n v="353716"/>
  </r>
  <r>
    <s v="ZM-ABU-2023-0801"/>
    <x v="178"/>
    <x v="1"/>
    <s v="Abuja, FCT"/>
    <x v="5"/>
    <s v="Olu Adesanya"/>
    <s v="09129868215"/>
    <x v="3"/>
    <s v="Jeans Trousers"/>
    <n v="9"/>
    <n v="30172"/>
    <n v="271548"/>
    <n v="0"/>
    <n v="0"/>
    <n v="271548"/>
    <x v="2"/>
    <n v="4"/>
    <x v="0"/>
    <n v="163"/>
    <n v="339514"/>
  </r>
  <r>
    <s v="ZM-ABU-2024-0242"/>
    <x v="178"/>
    <x v="1"/>
    <s v="Abuja, FCT"/>
    <x v="5"/>
    <s v="Ngozi Yusuf"/>
    <s v="N/A"/>
    <x v="4"/>
    <s v="Water Dispenser"/>
    <n v="10"/>
    <n v="47285"/>
    <n v="472850"/>
    <n v="0"/>
    <n v="0"/>
    <n v="472850"/>
    <x v="3"/>
    <n v="4"/>
    <x v="1"/>
    <n v="173"/>
    <n v="647779"/>
  </r>
  <r>
    <s v="ZM-ABU-2023-0861"/>
    <x v="178"/>
    <x v="1"/>
    <s v="Abuja, FCT"/>
    <x v="3"/>
    <s v="Zainab Nwachukwu"/>
    <s v="08112232382"/>
    <x v="1"/>
    <s v="Rice 25kg"/>
    <n v="7"/>
    <n v="22392"/>
    <n v="156744"/>
    <n v="20"/>
    <n v="0.2"/>
    <n v="125395.2"/>
    <x v="3"/>
    <n v="4"/>
    <x v="1"/>
    <n v="42"/>
    <n v="670990"/>
  </r>
  <r>
    <s v="ZM-ABU-2023-0853"/>
    <x v="105"/>
    <x v="1"/>
    <s v="Abuja, FCT"/>
    <x v="3"/>
    <s v="Amara Okafor"/>
    <s v="08059412598"/>
    <x v="1"/>
    <s v="Semovita 5kg"/>
    <n v="11"/>
    <n v="19833"/>
    <n v="218163"/>
    <s v="N/A"/>
    <n v="0"/>
    <n v="218163"/>
    <x v="0"/>
    <n v="7"/>
    <x v="1"/>
    <n v="56"/>
    <n v="670990"/>
  </r>
  <r>
    <s v="ZM-ABU-2024-0276"/>
    <x v="105"/>
    <x v="1"/>
    <s v="Abuja, FCT"/>
    <x v="4"/>
    <s v="Esther Obi"/>
    <s v="07088269632"/>
    <x v="1"/>
    <s v="Indomie Carton"/>
    <n v="14"/>
    <n v="10142"/>
    <n v="141988"/>
    <n v="10"/>
    <n v="0.1"/>
    <n v="127789.2"/>
    <x v="4"/>
    <n v="5"/>
    <x v="1"/>
    <n v="134"/>
    <n v="670990"/>
  </r>
  <r>
    <s v="ZM-ABU-2023-0359"/>
    <x v="316"/>
    <x v="1"/>
    <s v="Abuja, FCT"/>
    <x v="3"/>
    <s v="Zainab Chukwu"/>
    <s v="N/A"/>
    <x v="4"/>
    <s v="Gas Cooker 4-burner"/>
    <n v="8"/>
    <n v="128235"/>
    <n v="1025880"/>
    <n v="15"/>
    <n v="0.15"/>
    <n v="871998"/>
    <x v="3"/>
    <n v="3"/>
    <x v="1"/>
    <n v="167"/>
    <n v="647779"/>
  </r>
  <r>
    <s v="ZM-ABU-2023-0063"/>
    <x v="638"/>
    <x v="1"/>
    <s v="Abuja, FCT"/>
    <x v="3"/>
    <s v="Nkechi Eze"/>
    <s v="07058447730"/>
    <x v="2"/>
    <s v="Hair Relaxer Kit"/>
    <n v="9"/>
    <n v="3576"/>
    <n v="32184"/>
    <n v="20"/>
    <n v="0.2"/>
    <n v="25747.200000000001"/>
    <x v="2"/>
    <n v="1"/>
    <x v="1"/>
    <n v="177"/>
    <n v="353716"/>
  </r>
  <r>
    <s v="ZM-ABU-2024-0574"/>
    <x v="638"/>
    <x v="1"/>
    <s v="Abuja, FCT"/>
    <x v="4"/>
    <s v="Ngozi Okafor"/>
    <s v="N/A"/>
    <x v="0"/>
    <s v="DSTV Decoder"/>
    <n v="17"/>
    <n v="195690"/>
    <n v="3326730"/>
    <n v="0"/>
    <n v="0"/>
    <n v="3326730"/>
    <x v="4"/>
    <n v="4"/>
    <x v="1"/>
    <n v="1"/>
    <n v="1309937"/>
  </r>
  <r>
    <s v="ZM-ABU-2024-0780"/>
    <x v="639"/>
    <x v="1"/>
    <s v="Abuja, FCT"/>
    <x v="5"/>
    <s v="Femi Ibe"/>
    <s v="07061120267"/>
    <x v="1"/>
    <s v="Milk Powder 400g"/>
    <n v="13"/>
    <n v="2640"/>
    <n v="34320"/>
    <n v="20"/>
    <n v="0.2"/>
    <n v="27456"/>
    <x v="4"/>
    <n v="3"/>
    <x v="1"/>
    <n v="150"/>
    <n v="670990"/>
  </r>
  <r>
    <s v="ZM-ABU-2023-0273"/>
    <x v="639"/>
    <x v="1"/>
    <s v="Abuja, FCT"/>
    <x v="5"/>
    <s v="Adaeze Chukwu"/>
    <s v="07065684999"/>
    <x v="1"/>
    <s v="Semovita 5kg"/>
    <n v="19"/>
    <n v="9552"/>
    <n v="181488"/>
    <n v="0"/>
    <n v="0"/>
    <n v="181488"/>
    <x v="0"/>
    <n v="2"/>
    <x v="1"/>
    <n v="20"/>
    <n v="670990"/>
  </r>
  <r>
    <s v="ZM-ABU-2023-0245"/>
    <x v="343"/>
    <x v="1"/>
    <s v="Abuja, FCT"/>
    <x v="4"/>
    <s v="Emeka Obi"/>
    <s v="N/A"/>
    <x v="3"/>
    <s v="Ladies Gown"/>
    <n v="4"/>
    <n v="20397"/>
    <n v="81588"/>
    <s v="N/A"/>
    <n v="0"/>
    <n v="81588"/>
    <x v="4"/>
    <n v="2"/>
    <x v="0"/>
    <n v="125"/>
    <n v="339514"/>
  </r>
  <r>
    <s v="ZM-ABU-2024-0432"/>
    <x v="343"/>
    <x v="1"/>
    <s v="Abuja, FCT"/>
    <x v="5"/>
    <s v="Ifeanyi Adeleke"/>
    <s v="07013820906"/>
    <x v="0"/>
    <s v="Laptop HP 250"/>
    <n v="19"/>
    <n v="21446"/>
    <n v="407474"/>
    <n v="20"/>
    <n v="0.2"/>
    <n v="325979.2"/>
    <x v="4"/>
    <n v="5"/>
    <x v="1"/>
    <n v="70"/>
    <n v="1309937"/>
  </r>
  <r>
    <s v="ZM-ABU-2024-0966"/>
    <x v="343"/>
    <x v="1"/>
    <s v="Abuja, FCT"/>
    <x v="3"/>
    <s v="Halima Eze"/>
    <s v="09081598167"/>
    <x v="3"/>
    <s v="Ladies Gown"/>
    <n v="13"/>
    <n v="39633"/>
    <n v="515229"/>
    <s v="N/A"/>
    <n v="0"/>
    <n v="515229"/>
    <x v="3"/>
    <n v="3"/>
    <x v="0"/>
    <n v="117"/>
    <n v="339514"/>
  </r>
  <r>
    <s v="ZM-ABU-2023-0891"/>
    <x v="343"/>
    <x v="1"/>
    <s v="Abuja, FCT"/>
    <x v="3"/>
    <s v="Olu Eze"/>
    <s v="N/A"/>
    <x v="0"/>
    <s v="iPhone 14"/>
    <n v="9"/>
    <n v="33440"/>
    <n v="300960"/>
    <n v="0"/>
    <n v="0"/>
    <n v="300960"/>
    <x v="1"/>
    <n v="2"/>
    <x v="0"/>
    <n v="170"/>
    <n v="1309937"/>
  </r>
  <r>
    <s v="ZM-ABU-2024-0380"/>
    <x v="336"/>
    <x v="1"/>
    <s v="Abuja, FCT"/>
    <x v="5"/>
    <s v="Musa Adelaja"/>
    <s v="07031036217"/>
    <x v="2"/>
    <s v="Dudu-Osun Soap"/>
    <n v="20"/>
    <n v="12527"/>
    <n v="250540"/>
    <n v="10"/>
    <n v="0.1"/>
    <n v="225486"/>
    <x v="3"/>
    <s v="N/A"/>
    <x v="0"/>
    <n v="48"/>
    <n v="353716"/>
  </r>
  <r>
    <s v="ZM-ABU-2024-0072"/>
    <x v="336"/>
    <x v="1"/>
    <s v="Abuja, FCT"/>
    <x v="5"/>
    <s v="Musa Dada"/>
    <s v="N/A"/>
    <x v="3"/>
    <s v="School Uniform Set"/>
    <n v="8"/>
    <n v="35073"/>
    <n v="280584"/>
    <n v="5"/>
    <n v="0.05"/>
    <n v="266554.8"/>
    <x v="2"/>
    <n v="4"/>
    <x v="0"/>
    <n v="69"/>
    <n v="339514"/>
  </r>
  <r>
    <s v="ZM-ABU-2024-0494"/>
    <x v="336"/>
    <x v="1"/>
    <s v="Abuja, FCT"/>
    <x v="3"/>
    <s v="Olu Nwachukwu"/>
    <s v="09057365969"/>
    <x v="3"/>
    <s v="Corporate Shirt"/>
    <n v="12"/>
    <n v="11200"/>
    <n v="134400"/>
    <n v="20"/>
    <n v="0.2"/>
    <n v="107520"/>
    <x v="2"/>
    <n v="0"/>
    <x v="1"/>
    <n v="161"/>
    <n v="339514"/>
  </r>
  <r>
    <s v="ZM-ABU-2024-0914"/>
    <x v="336"/>
    <x v="1"/>
    <s v="Abuja, FCT"/>
    <x v="5"/>
    <s v="Fatima Adelaja"/>
    <s v="07042255227"/>
    <x v="2"/>
    <s v="Face Cream SPF30"/>
    <n v="20"/>
    <n v="17699"/>
    <n v="353980"/>
    <n v="0"/>
    <n v="0"/>
    <n v="353980"/>
    <x v="1"/>
    <n v="0"/>
    <x v="1"/>
    <n v="197"/>
    <n v="353716"/>
  </r>
  <r>
    <s v="ZM-ABU-2024-0048"/>
    <x v="336"/>
    <x v="1"/>
    <s v="Abuja, FCT"/>
    <x v="5"/>
    <s v="Femi Aliyu"/>
    <s v="07047137108"/>
    <x v="0"/>
    <s v="Bluetooth Speaker"/>
    <n v="9"/>
    <n v="177375"/>
    <n v="1596375"/>
    <n v="10"/>
    <n v="0.1"/>
    <n v="1436737.5"/>
    <x v="3"/>
    <n v="3"/>
    <x v="1"/>
    <n v="76"/>
    <n v="1309937"/>
  </r>
  <r>
    <s v="ZM-ABU-2023-0403"/>
    <x v="393"/>
    <x v="1"/>
    <s v="Abuja, FCT"/>
    <x v="5"/>
    <s v="Damilola Ibe"/>
    <s v="N/A"/>
    <x v="3"/>
    <s v="T-Shirt Pack x3"/>
    <n v="4"/>
    <n v="40757"/>
    <n v="163028"/>
    <n v="0"/>
    <n v="0"/>
    <n v="163028"/>
    <x v="2"/>
    <n v="6"/>
    <x v="0"/>
    <n v="62"/>
    <n v="339514"/>
  </r>
  <r>
    <s v="ZM-ABU-2023-0555"/>
    <x v="393"/>
    <x v="1"/>
    <s v="Abuja, FCT"/>
    <x v="3"/>
    <s v="Tunde Musa"/>
    <s v="08162807935"/>
    <x v="4"/>
    <s v="Water Dispenser"/>
    <n v="5"/>
    <n v="95712"/>
    <n v="478560"/>
    <n v="0"/>
    <n v="0"/>
    <n v="478560"/>
    <x v="3"/>
    <n v="4"/>
    <x v="0"/>
    <n v="94"/>
    <n v="647779"/>
  </r>
  <r>
    <s v="ZM-ABU-2023-0811"/>
    <x v="304"/>
    <x v="1"/>
    <s v="Abuja, FCT"/>
    <x v="4"/>
    <s v="Ibrahim Okafor"/>
    <s v="N/A"/>
    <x v="0"/>
    <s v="Power Bank 20000mAh"/>
    <n v="16"/>
    <n v="87582"/>
    <n v="1401312"/>
    <n v="0"/>
    <n v="0"/>
    <n v="1401312"/>
    <x v="2"/>
    <s v="N/A"/>
    <x v="1"/>
    <n v="54"/>
    <n v="1309937"/>
  </r>
  <r>
    <s v="ZM-ABU-2023-0943"/>
    <x v="640"/>
    <x v="1"/>
    <s v="Abuja, FCT"/>
    <x v="3"/>
    <s v="Amara Adelaja"/>
    <s v="N/A"/>
    <x v="0"/>
    <s v="iPhone 14"/>
    <n v="6"/>
    <n v="68791"/>
    <n v="412746"/>
    <n v="10"/>
    <n v="0.1"/>
    <n v="371471.4"/>
    <x v="2"/>
    <n v="5"/>
    <x v="1"/>
    <n v="39"/>
    <n v="1309937"/>
  </r>
  <r>
    <s v="ZM-ABU-2024-0474"/>
    <x v="640"/>
    <x v="1"/>
    <s v="Abuja, FCT"/>
    <x v="3"/>
    <s v="Damilola Adeleke"/>
    <s v="08042494048"/>
    <x v="1"/>
    <s v="Indomie Carton"/>
    <n v="1"/>
    <n v="19303"/>
    <n v="19303"/>
    <n v="10"/>
    <n v="0.1"/>
    <n v="17372.7"/>
    <x v="4"/>
    <n v="1"/>
    <x v="0"/>
    <n v="134"/>
    <n v="670990"/>
  </r>
  <r>
    <s v="ZM-ABU-2024-0498"/>
    <x v="14"/>
    <x v="1"/>
    <s v="Abuja, FCT"/>
    <x v="3"/>
    <s v="Adaeze Chukwu"/>
    <s v="09116078267"/>
    <x v="0"/>
    <s v="iPhone 14"/>
    <n v="9"/>
    <n v="92602"/>
    <n v="833418"/>
    <s v="N/A"/>
    <n v="0"/>
    <n v="833418"/>
    <x v="3"/>
    <n v="4"/>
    <x v="1"/>
    <n v="177"/>
    <n v="1309937"/>
  </r>
  <r>
    <s v="ZM-ABU-2024-0054"/>
    <x v="361"/>
    <x v="1"/>
    <s v="Abuja, FCT"/>
    <x v="3"/>
    <s v="Tobi Suleiman"/>
    <s v="08132663997"/>
    <x v="3"/>
    <s v="School Uniform Set"/>
    <n v="8"/>
    <n v="27399"/>
    <n v="219192"/>
    <n v="5"/>
    <n v="0.05"/>
    <n v="208232.4"/>
    <x v="0"/>
    <n v="3"/>
    <x v="0"/>
    <n v="87"/>
    <n v="339514"/>
  </r>
  <r>
    <s v="ZM-ABU-2024-0790"/>
    <x v="284"/>
    <x v="1"/>
    <s v="Abuja, FCT"/>
    <x v="5"/>
    <s v="Damilola Garba"/>
    <s v="09125928981"/>
    <x v="1"/>
    <s v="Sugar 2kg"/>
    <n v="9"/>
    <n v="12300"/>
    <n v="110700"/>
    <s v="N/A"/>
    <n v="0"/>
    <n v="110700"/>
    <x v="3"/>
    <n v="1"/>
    <x v="1"/>
    <n v="188"/>
    <n v="670990"/>
  </r>
  <r>
    <s v="ZM-ABU-2024-0852"/>
    <x v="10"/>
    <x v="1"/>
    <s v="Abuja, FCT"/>
    <x v="5"/>
    <s v="Chidi Musa"/>
    <s v="09068932304"/>
    <x v="2"/>
    <s v="Lip Balm Set"/>
    <n v="20"/>
    <n v="4323"/>
    <n v="86460"/>
    <n v="5"/>
    <n v="0.05"/>
    <n v="82137"/>
    <x v="4"/>
    <n v="1"/>
    <x v="1"/>
    <n v="39"/>
    <n v="353716"/>
  </r>
  <r>
    <s v="ZM-ABU-2024-0848"/>
    <x v="641"/>
    <x v="1"/>
    <s v="Abuja, FCT"/>
    <x v="3"/>
    <s v="Femi Okafor"/>
    <s v="08129168628"/>
    <x v="4"/>
    <s v="Water Dispenser"/>
    <n v="6"/>
    <n v="80347"/>
    <n v="482082"/>
    <n v="15"/>
    <n v="0.15"/>
    <n v="409769.7"/>
    <x v="4"/>
    <n v="3"/>
    <x v="1"/>
    <n v="158"/>
    <n v="647779"/>
  </r>
  <r>
    <s v="ZM-ABU-2024-0634"/>
    <x v="641"/>
    <x v="1"/>
    <s v="Abuja, FCT"/>
    <x v="3"/>
    <s v="Chiamaka Dada"/>
    <s v="09041196548"/>
    <x v="2"/>
    <s v="Foundation Kit"/>
    <n v="18"/>
    <n v="4711"/>
    <n v="84798"/>
    <n v="10"/>
    <n v="0.1"/>
    <n v="76318.2"/>
    <x v="0"/>
    <n v="2"/>
    <x v="1"/>
    <n v="157"/>
    <n v="353716"/>
  </r>
  <r>
    <s v="ZM-ABU-2023-0025"/>
    <x v="641"/>
    <x v="1"/>
    <s v="Abuja, FCT"/>
    <x v="3"/>
    <s v="Adaeze Okafor"/>
    <s v="08040735255"/>
    <x v="0"/>
    <s v="Bluetooth Speaker"/>
    <n v="20"/>
    <n v="80690"/>
    <n v="1613800"/>
    <n v="0"/>
    <n v="0"/>
    <n v="1613800"/>
    <x v="4"/>
    <n v="3"/>
    <x v="1"/>
    <n v="102"/>
    <n v="1309937"/>
  </r>
  <r>
    <s v="ZM-ABU-2023-0033"/>
    <x v="641"/>
    <x v="1"/>
    <s v="Abuja, FCT"/>
    <x v="3"/>
    <s v="Ngozi Adesanya"/>
    <s v="N/A"/>
    <x v="1"/>
    <s v="Semovita 5kg"/>
    <n v="15"/>
    <n v="5308"/>
    <n v="79620"/>
    <n v="15"/>
    <n v="0.15"/>
    <n v="67677"/>
    <x v="0"/>
    <n v="5"/>
    <x v="0"/>
    <n v="81"/>
    <n v="670990"/>
  </r>
  <r>
    <s v="ZM-ABU-2024-0308"/>
    <x v="252"/>
    <x v="1"/>
    <s v="Abuja, FCT"/>
    <x v="3"/>
    <s v="Tunde Garba"/>
    <s v="07040870477"/>
    <x v="4"/>
    <s v="Blender 1.5L"/>
    <n v="17"/>
    <n v="96566"/>
    <n v="1641622"/>
    <n v="10"/>
    <n v="0.1"/>
    <n v="1477459.8"/>
    <x v="4"/>
    <n v="2"/>
    <x v="0"/>
    <n v="144"/>
    <n v="647779"/>
  </r>
  <r>
    <s v="ZM-ABU-2023-0109"/>
    <x v="252"/>
    <x v="1"/>
    <s v="Abuja, FCT"/>
    <x v="3"/>
    <s v="Gbenga Adesanya"/>
    <s v="09126736193"/>
    <x v="2"/>
    <s v="Nivea Body Lotion"/>
    <n v="5"/>
    <n v="9775"/>
    <n v="48875"/>
    <n v="10"/>
    <n v="0.1"/>
    <n v="43987.5"/>
    <x v="2"/>
    <n v="1"/>
    <x v="0"/>
    <n v="119"/>
    <n v="353716"/>
  </r>
  <r>
    <s v="ZM-ABU-2023-0851"/>
    <x v="252"/>
    <x v="1"/>
    <s v="Abuja, FCT"/>
    <x v="4"/>
    <s v="Damilola Eze"/>
    <s v="N/A"/>
    <x v="2"/>
    <s v="Face Cream SPF30"/>
    <n v="17"/>
    <n v="14024"/>
    <n v="238408"/>
    <n v="5"/>
    <n v="0.05"/>
    <n v="226487.6"/>
    <x v="3"/>
    <n v="4"/>
    <x v="0"/>
    <n v="110"/>
    <n v="353716"/>
  </r>
  <r>
    <s v="ZM-ABU-2024-0876"/>
    <x v="642"/>
    <x v="1"/>
    <s v="Abuja, FCT"/>
    <x v="4"/>
    <s v="Emeka Abubakar"/>
    <s v="08096452013"/>
    <x v="3"/>
    <s v="School Uniform Set"/>
    <n v="14"/>
    <n v="34671"/>
    <n v="485394"/>
    <s v="N/A"/>
    <n v="0"/>
    <n v="485394"/>
    <x v="2"/>
    <n v="4"/>
    <x v="2"/>
    <n v="151"/>
    <n v="339514"/>
  </r>
  <r>
    <s v="ZM-ABU-2024-0016"/>
    <x v="643"/>
    <x v="1"/>
    <s v="Abuja, FCT"/>
    <x v="5"/>
    <s v="Aisha Adeyemi"/>
    <s v="08036575666"/>
    <x v="1"/>
    <s v="Sugar 2kg"/>
    <n v="4"/>
    <n v="19927"/>
    <n v="79708"/>
    <n v="10"/>
    <n v="0.1"/>
    <n v="71737.2"/>
    <x v="0"/>
    <n v="4"/>
    <x v="1"/>
    <n v="79"/>
    <n v="670990"/>
  </r>
  <r>
    <s v="ZM-ABU-2023-0639"/>
    <x v="644"/>
    <x v="1"/>
    <s v="Abuja, FCT"/>
    <x v="3"/>
    <s v="Yetunde Garba"/>
    <s v="07058587342"/>
    <x v="4"/>
    <s v="Blender 1.5L"/>
    <n v="3"/>
    <n v="153988"/>
    <n v="461964"/>
    <s v="N/A"/>
    <n v="0"/>
    <n v="461964"/>
    <x v="4"/>
    <n v="1"/>
    <x v="1"/>
    <n v="192"/>
    <n v="647779"/>
  </r>
  <r>
    <s v="ZM-ABU-2024-0488"/>
    <x v="536"/>
    <x v="1"/>
    <s v="Abuja, FCT"/>
    <x v="3"/>
    <s v="Amara Abubakar"/>
    <s v="09023089264"/>
    <x v="2"/>
    <s v="Perfume 100ml"/>
    <n v="5"/>
    <n v="12959"/>
    <n v="64795"/>
    <n v="0"/>
    <n v="0"/>
    <n v="64795"/>
    <x v="2"/>
    <n v="4"/>
    <x v="1"/>
    <n v="110"/>
    <n v="353716"/>
  </r>
  <r>
    <s v="ZM-ABU-2024-0604"/>
    <x v="4"/>
    <x v="1"/>
    <s v="Abuja, FCT"/>
    <x v="5"/>
    <s v="Fatima Bello"/>
    <s v="08067816416"/>
    <x v="3"/>
    <s v="T-Shirt Pack x3"/>
    <n v="13"/>
    <n v="7770"/>
    <n v="101010"/>
    <n v="0"/>
    <n v="0"/>
    <n v="101010"/>
    <x v="4"/>
    <n v="4"/>
    <x v="1"/>
    <n v="194"/>
    <n v="339514"/>
  </r>
  <r>
    <s v="ZM-ABU-2023-0901"/>
    <x v="501"/>
    <x v="1"/>
    <s v="Abuja, FCT"/>
    <x v="5"/>
    <s v="Uche Dada"/>
    <s v="07051081915"/>
    <x v="0"/>
    <s v="iPhone 14"/>
    <n v="15"/>
    <n v="280170"/>
    <n v="4202550"/>
    <n v="0"/>
    <n v="0"/>
    <n v="4202550"/>
    <x v="0"/>
    <n v="3"/>
    <x v="1"/>
    <n v="87"/>
    <n v="1309937"/>
  </r>
  <r>
    <s v="ZM-ABU-2024-0668"/>
    <x v="501"/>
    <x v="1"/>
    <s v="Abuja, FCT"/>
    <x v="3"/>
    <s v="Uche Musa"/>
    <s v="08089274842"/>
    <x v="1"/>
    <s v="Milk Powder 400g"/>
    <n v="15"/>
    <n v="10393"/>
    <n v="155895"/>
    <n v="15"/>
    <n v="0.15"/>
    <n v="132510.75"/>
    <x v="0"/>
    <n v="5"/>
    <x v="1"/>
    <n v="42"/>
    <n v="670990"/>
  </r>
  <r>
    <s v="ZM-ABU-2023-0569"/>
    <x v="501"/>
    <x v="1"/>
    <s v="Abuja, FCT"/>
    <x v="3"/>
    <s v="Hakeem Ojo"/>
    <s v="08039097896"/>
    <x v="3"/>
    <s v="Jeans Trousers"/>
    <n v="20"/>
    <n v="29171"/>
    <n v="583420"/>
    <n v="0"/>
    <n v="0"/>
    <n v="583420"/>
    <x v="4"/>
    <n v="1"/>
    <x v="1"/>
    <n v="16"/>
    <n v="339514"/>
  </r>
  <r>
    <s v="ZM-ABU-2024-0856"/>
    <x v="275"/>
    <x v="1"/>
    <s v="Abuja, FCT"/>
    <x v="3"/>
    <s v="Chidi Okafor"/>
    <s v="08069394167"/>
    <x v="3"/>
    <s v="Jeans Trousers"/>
    <n v="2"/>
    <n v="33774"/>
    <n v="67548"/>
    <n v="15"/>
    <n v="0.15"/>
    <n v="57415.8"/>
    <x v="3"/>
    <n v="5"/>
    <x v="0"/>
    <n v="0"/>
    <n v="339514"/>
  </r>
  <r>
    <s v="ZM-ABU-2023-0059"/>
    <x v="275"/>
    <x v="1"/>
    <s v="Abuja, FCT"/>
    <x v="3"/>
    <s v="Sade Eze"/>
    <s v="N/A"/>
    <x v="3"/>
    <s v="Ladies Gown"/>
    <n v="17"/>
    <n v="14471"/>
    <n v="246007"/>
    <n v="0"/>
    <n v="0"/>
    <n v="246007"/>
    <x v="3"/>
    <n v="5"/>
    <x v="0"/>
    <n v="69"/>
    <n v="339514"/>
  </r>
  <r>
    <s v="ZM-ABU-2023-0567"/>
    <x v="275"/>
    <x v="1"/>
    <s v="Abuja, FCT"/>
    <x v="3"/>
    <s v="Tunde Ojo"/>
    <s v="09024956185"/>
    <x v="0"/>
    <s v="Power Bank 20000mAh"/>
    <n v="2"/>
    <n v="266135"/>
    <n v="532270"/>
    <n v="0"/>
    <n v="0"/>
    <n v="532270"/>
    <x v="3"/>
    <n v="3"/>
    <x v="1"/>
    <n v="30"/>
    <n v="1309937"/>
  </r>
  <r>
    <s v="ZM-ABU-2024-0060"/>
    <x v="275"/>
    <x v="1"/>
    <s v="Abuja, FCT"/>
    <x v="3"/>
    <s v="Tobi Okafor"/>
    <s v="09030888505"/>
    <x v="4"/>
    <s v="Microwave 20L"/>
    <n v="11"/>
    <n v="130763"/>
    <n v="1438393"/>
    <s v="N/A"/>
    <n v="0"/>
    <n v="1438393"/>
    <x v="1"/>
    <n v="1"/>
    <x v="2"/>
    <n v="178"/>
    <n v="647779"/>
  </r>
  <r>
    <s v="ZM-ABU-2023-0255"/>
    <x v="275"/>
    <x v="1"/>
    <s v="Abuja, FCT"/>
    <x v="5"/>
    <s v="Halima Abubakar"/>
    <s v="08195731725"/>
    <x v="3"/>
    <s v="Ladies Gown"/>
    <n v="5"/>
    <n v="17652"/>
    <n v="88260"/>
    <n v="0"/>
    <n v="0"/>
    <n v="88260"/>
    <x v="2"/>
    <s v="N/A"/>
    <x v="1"/>
    <n v="125"/>
    <n v="339514"/>
  </r>
  <r>
    <s v="ZM-ABU-2023-1009"/>
    <x v="275"/>
    <x v="1"/>
    <s v="Abuja, FCT"/>
    <x v="3"/>
    <s v="Aisha Eze"/>
    <s v="N/A"/>
    <x v="2"/>
    <s v="Perfume 100ml"/>
    <n v="15"/>
    <n v="1816"/>
    <n v="27240"/>
    <s v="N/A"/>
    <n v="0"/>
    <n v="27240"/>
    <x v="2"/>
    <n v="4"/>
    <x v="1"/>
    <n v="148"/>
    <n v="353716"/>
  </r>
  <r>
    <s v="ZM-ABU-2023-0181"/>
    <x v="645"/>
    <x v="1"/>
    <s v="Abuja, FCT"/>
    <x v="4"/>
    <s v="Halima Osei"/>
    <s v="09071987802"/>
    <x v="4"/>
    <s v="Water Dispenser"/>
    <n v="4"/>
    <n v="159754"/>
    <n v="639016"/>
    <n v="20"/>
    <n v="0.2"/>
    <n v="511212.79999999999"/>
    <x v="1"/>
    <n v="5"/>
    <x v="1"/>
    <n v="7"/>
    <n v="647779"/>
  </r>
  <r>
    <s v="ZM-ABU-2023-1093"/>
    <x v="645"/>
    <x v="1"/>
    <s v="Abuja, FCT"/>
    <x v="4"/>
    <s v="Adaeze Adeleke"/>
    <s v="08011351336"/>
    <x v="1"/>
    <s v="Indomie Carton"/>
    <n v="3"/>
    <n v="6924"/>
    <n v="20772"/>
    <n v="0"/>
    <n v="0"/>
    <n v="20772"/>
    <x v="2"/>
    <n v="1"/>
    <x v="2"/>
    <n v="20"/>
    <n v="670990"/>
  </r>
  <r>
    <s v="ZM-ABU-2024-0050"/>
    <x v="363"/>
    <x v="1"/>
    <s v="Abuja, FCT"/>
    <x v="5"/>
    <s v="Bola Obi"/>
    <s v="07015226870"/>
    <x v="3"/>
    <s v="Ankara Fabric 6yds"/>
    <n v="7"/>
    <n v="9913"/>
    <n v="69391"/>
    <n v="10"/>
    <n v="0.1"/>
    <n v="62451.9"/>
    <x v="0"/>
    <n v="7"/>
    <x v="0"/>
    <n v="136"/>
    <n v="339514"/>
  </r>
  <r>
    <s v="ZM-ABU-2024-0542"/>
    <x v="363"/>
    <x v="1"/>
    <s v="Abuja, FCT"/>
    <x v="5"/>
    <s v="Chiamaka Bello"/>
    <s v="09028100931"/>
    <x v="0"/>
    <s v="Wireless Earbuds"/>
    <n v="10"/>
    <n v="22357"/>
    <n v="223570"/>
    <n v="10"/>
    <n v="0.1"/>
    <n v="201213"/>
    <x v="4"/>
    <n v="4"/>
    <x v="1"/>
    <n v="157"/>
    <n v="1309937"/>
  </r>
  <r>
    <s v="ZM-ABU-2024-0882"/>
    <x v="363"/>
    <x v="1"/>
    <s v="Abuja, FCT"/>
    <x v="4"/>
    <s v="Bola Eze"/>
    <s v="N/A"/>
    <x v="4"/>
    <s v="Chest Freezer 200L"/>
    <n v="19"/>
    <n v="67142"/>
    <n v="1275698"/>
    <n v="15"/>
    <n v="0.15"/>
    <n v="1084343.3"/>
    <x v="0"/>
    <s v="N/A"/>
    <x v="1"/>
    <n v="175"/>
    <n v="647779"/>
  </r>
  <r>
    <s v="ZM-ABU-2023-1095"/>
    <x v="646"/>
    <x v="1"/>
    <s v="Abuja, FCT"/>
    <x v="4"/>
    <s v="Hakeem Chukwu"/>
    <s v="07046844333"/>
    <x v="3"/>
    <s v="Corporate Shirt"/>
    <n v="10"/>
    <n v="14787"/>
    <n v="147870"/>
    <n v="20"/>
    <n v="0.2"/>
    <n v="118296"/>
    <x v="2"/>
    <n v="2"/>
    <x v="0"/>
    <n v="178"/>
    <n v="339514"/>
  </r>
  <r>
    <s v="ZM-ABU-2024-1004"/>
    <x v="646"/>
    <x v="1"/>
    <s v="Abuja, FCT"/>
    <x v="3"/>
    <s v="Remi Bello"/>
    <s v="08073862177"/>
    <x v="2"/>
    <s v="Hair Relaxer Kit"/>
    <n v="15"/>
    <n v="6067"/>
    <n v="91005"/>
    <n v="10"/>
    <n v="0.1"/>
    <n v="81904.5"/>
    <x v="2"/>
    <n v="2"/>
    <x v="1"/>
    <n v="53"/>
    <n v="353716"/>
  </r>
  <r>
    <s v="ZM-ABU-2024-0786"/>
    <x v="646"/>
    <x v="1"/>
    <s v="Abuja, FCT"/>
    <x v="5"/>
    <s v="Uche Garba"/>
    <s v="09147355681"/>
    <x v="0"/>
    <s v="Laptop HP 250"/>
    <n v="6"/>
    <n v="276486"/>
    <n v="1658916"/>
    <n v="0"/>
    <n v="0"/>
    <n v="1658916"/>
    <x v="3"/>
    <n v="1"/>
    <x v="1"/>
    <n v="131"/>
    <n v="1309937"/>
  </r>
  <r>
    <s v="ZM-ABU-2023-0773"/>
    <x v="646"/>
    <x v="1"/>
    <s v="Abuja, FCT"/>
    <x v="4"/>
    <s v="Adaeze Yusuf"/>
    <s v="08146193334"/>
    <x v="2"/>
    <s v="Face Cream SPF30"/>
    <n v="10"/>
    <n v="5843"/>
    <n v="58430"/>
    <n v="5"/>
    <n v="0.05"/>
    <n v="55508.5"/>
    <x v="0"/>
    <n v="4"/>
    <x v="0"/>
    <n v="96"/>
    <n v="353716"/>
  </r>
  <r>
    <s v="ZM-ABU-2023-0819"/>
    <x v="100"/>
    <x v="1"/>
    <s v="Abuja, FCT"/>
    <x v="5"/>
    <s v="Chidi Osei"/>
    <s v="N/A"/>
    <x v="2"/>
    <s v="Perfume 100ml"/>
    <n v="6"/>
    <n v="10491"/>
    <n v="62946"/>
    <n v="15"/>
    <n v="0.15"/>
    <n v="53504.1"/>
    <x v="0"/>
    <n v="2"/>
    <x v="0"/>
    <n v="40"/>
    <n v="353716"/>
  </r>
  <r>
    <s v="ZM-ABU-2023-0069"/>
    <x v="421"/>
    <x v="1"/>
    <s v="Abuja, FCT"/>
    <x v="3"/>
    <s v="Esther Adesanya"/>
    <s v="N/A"/>
    <x v="2"/>
    <s v="Face Cream SPF30"/>
    <n v="7"/>
    <n v="8778"/>
    <n v="61446"/>
    <n v="20"/>
    <n v="0.2"/>
    <n v="49156.800000000003"/>
    <x v="2"/>
    <s v="N/A"/>
    <x v="1"/>
    <n v="14"/>
    <n v="353716"/>
  </r>
  <r>
    <s v="ZM-ABU-2024-0716"/>
    <x v="421"/>
    <x v="1"/>
    <s v="Abuja, FCT"/>
    <x v="4"/>
    <s v="Bola Adeleke"/>
    <s v="09087354147"/>
    <x v="3"/>
    <s v="Men's Agbada"/>
    <n v="18"/>
    <n v="19815"/>
    <n v="356670"/>
    <n v="0"/>
    <n v="0"/>
    <n v="356670"/>
    <x v="3"/>
    <n v="6"/>
    <x v="1"/>
    <n v="83"/>
    <n v="339514"/>
  </r>
  <r>
    <s v="ZM-ABU-2024-0130"/>
    <x v="402"/>
    <x v="1"/>
    <s v="Abuja, FCT"/>
    <x v="5"/>
    <s v="Chidi Abubakar"/>
    <s v="09067333327"/>
    <x v="0"/>
    <s v="Laptop HP 250"/>
    <n v="19"/>
    <n v="45722"/>
    <n v="868718"/>
    <n v="0"/>
    <n v="0"/>
    <n v="868718"/>
    <x v="4"/>
    <n v="1"/>
    <x v="1"/>
    <n v="45"/>
    <n v="1309937"/>
  </r>
  <r>
    <s v="ZM-ABU-2024-0292"/>
    <x v="647"/>
    <x v="1"/>
    <s v="Abuja, FCT"/>
    <x v="3"/>
    <s v="Segun Obi"/>
    <s v="07010654149"/>
    <x v="4"/>
    <s v="Chest Freezer 200L"/>
    <n v="17"/>
    <n v="16299"/>
    <n v="277083"/>
    <n v="10"/>
    <n v="0.1"/>
    <n v="249374.7"/>
    <x v="4"/>
    <n v="5"/>
    <x v="1"/>
    <n v="96"/>
    <n v="647779"/>
  </r>
  <r>
    <s v="ZM-ABU-2024-0576"/>
    <x v="648"/>
    <x v="1"/>
    <s v="Abuja, FCT"/>
    <x v="4"/>
    <s v="Bola Aliyu"/>
    <s v="N/A"/>
    <x v="3"/>
    <s v="Ankara Fabric 6yds"/>
    <n v="13"/>
    <n v="20693"/>
    <n v="269009"/>
    <n v="0"/>
    <n v="0"/>
    <n v="269009"/>
    <x v="1"/>
    <s v="N/A"/>
    <x v="0"/>
    <n v="173"/>
    <n v="339514"/>
  </r>
  <r>
    <s v="ZM-ABU-2023-0385"/>
    <x v="235"/>
    <x v="1"/>
    <s v="Abuja, FCT"/>
    <x v="4"/>
    <s v="Femi Ojo"/>
    <s v="N/A"/>
    <x v="4"/>
    <s v="Standing Fan 18&quot;"/>
    <n v="12"/>
    <n v="133949"/>
    <n v="1607388"/>
    <n v="0"/>
    <n v="0"/>
    <n v="1607388"/>
    <x v="2"/>
    <n v="2"/>
    <x v="1"/>
    <n v="94"/>
    <n v="647779"/>
  </r>
  <r>
    <s v="ZM-ABU-2023-0299"/>
    <x v="466"/>
    <x v="1"/>
    <s v="Abuja, FCT"/>
    <x v="4"/>
    <s v="Damilola Adeyemi"/>
    <s v="09125471133"/>
    <x v="1"/>
    <s v="Tomato Paste 800g"/>
    <n v="2"/>
    <n v="16317"/>
    <n v="32634"/>
    <s v="N/A"/>
    <n v="0"/>
    <n v="32634"/>
    <x v="2"/>
    <s v="N/A"/>
    <x v="1"/>
    <n v="187"/>
    <n v="670990"/>
  </r>
  <r>
    <s v="ZM-ABU-2024-0238"/>
    <x v="466"/>
    <x v="1"/>
    <s v="Abuja, FCT"/>
    <x v="5"/>
    <s v="Kemi Adelaja"/>
    <s v="08114424915"/>
    <x v="0"/>
    <s v="Laptop HP 250"/>
    <n v="10"/>
    <n v="330071"/>
    <n v="3300710"/>
    <s v="N/A"/>
    <n v="0"/>
    <n v="3300710"/>
    <x v="4"/>
    <n v="6"/>
    <x v="1"/>
    <n v="107"/>
    <n v="1309937"/>
  </r>
  <r>
    <s v="ZM-ABU-2024-0172"/>
    <x v="649"/>
    <x v="1"/>
    <s v="Abuja, FCT"/>
    <x v="5"/>
    <s v="Musa Musa"/>
    <s v="08054099012"/>
    <x v="4"/>
    <s v="Water Dispenser"/>
    <n v="1"/>
    <n v="137621"/>
    <n v="137621"/>
    <n v="0"/>
    <n v="0"/>
    <n v="137621"/>
    <x v="0"/>
    <n v="5"/>
    <x v="1"/>
    <n v="99"/>
    <n v="647779"/>
  </r>
  <r>
    <s v="ZM-ABU-2024-0640"/>
    <x v="508"/>
    <x v="1"/>
    <s v="Abuja, FCT"/>
    <x v="5"/>
    <s v="Nkechi Aliyu"/>
    <s v="07038456871"/>
    <x v="0"/>
    <s v="Power Bank 20000mAh"/>
    <n v="9"/>
    <n v="109459"/>
    <n v="985131"/>
    <n v="0"/>
    <n v="0"/>
    <n v="985131"/>
    <x v="3"/>
    <n v="4"/>
    <x v="0"/>
    <n v="194"/>
    <n v="1309937"/>
  </r>
  <r>
    <s v="ZM-ABU-2024-0064"/>
    <x v="16"/>
    <x v="1"/>
    <s v="Abuja, FCT"/>
    <x v="3"/>
    <s v="Ifeanyi Nwachukwu"/>
    <s v="N/A"/>
    <x v="3"/>
    <s v="Corporate Shirt"/>
    <n v="4"/>
    <n v="22192"/>
    <n v="88768"/>
    <n v="20"/>
    <n v="0.2"/>
    <n v="71014.399999999994"/>
    <x v="4"/>
    <n v="4"/>
    <x v="1"/>
    <n v="165"/>
    <n v="339514"/>
  </r>
  <r>
    <s v="ZM-ABU-2024-0368"/>
    <x v="16"/>
    <x v="1"/>
    <s v="Abuja, FCT"/>
    <x v="5"/>
    <s v="Gbenga Obi"/>
    <s v="N/A"/>
    <x v="4"/>
    <s v="Microwave 20L"/>
    <n v="16"/>
    <n v="125536"/>
    <n v="2008576"/>
    <n v="5"/>
    <n v="0.05"/>
    <n v="1908147.2"/>
    <x v="0"/>
    <n v="2"/>
    <x v="1"/>
    <n v="176"/>
    <n v="647779"/>
  </r>
  <r>
    <s v="ZM-ABU-2024-0002"/>
    <x v="95"/>
    <x v="1"/>
    <s v="Abuja, FCT"/>
    <x v="4"/>
    <s v="Adaeze Adeleke"/>
    <s v="09028002338"/>
    <x v="1"/>
    <s v="Milk Powder 400g"/>
    <n v="18"/>
    <n v="24965"/>
    <n v="449370"/>
    <n v="0"/>
    <n v="0"/>
    <n v="449370"/>
    <x v="1"/>
    <n v="1"/>
    <x v="1"/>
    <n v="80"/>
    <n v="670990"/>
  </r>
  <r>
    <s v="ZM-ABU-2023-0635"/>
    <x v="650"/>
    <x v="1"/>
    <s v="Abuja, FCT"/>
    <x v="4"/>
    <s v="Segun Obi"/>
    <s v="09014068828"/>
    <x v="0"/>
    <s v="iPhone 14"/>
    <n v="13"/>
    <n v="170683"/>
    <n v="2218879"/>
    <s v="N/A"/>
    <n v="0"/>
    <n v="2218879"/>
    <x v="2"/>
    <n v="1"/>
    <x v="0"/>
    <n v="19"/>
    <n v="1309937"/>
  </r>
  <r>
    <s v="ZM-ABU-2024-0928"/>
    <x v="507"/>
    <x v="1"/>
    <s v="Abuja, FCT"/>
    <x v="4"/>
    <s v="Nneka Bello"/>
    <s v="07058421378"/>
    <x v="1"/>
    <s v="Milk Powder 400g"/>
    <n v="7"/>
    <n v="23702"/>
    <n v="165914"/>
    <n v="5"/>
    <n v="0.05"/>
    <n v="157618.29999999999"/>
    <x v="2"/>
    <n v="2"/>
    <x v="1"/>
    <n v="121"/>
    <n v="670990"/>
  </r>
  <r>
    <s v="ZM-ABU-2024-0968"/>
    <x v="38"/>
    <x v="1"/>
    <s v="Abuja, FCT"/>
    <x v="5"/>
    <s v="Femi Nwachukwu"/>
    <s v="09125594814"/>
    <x v="1"/>
    <s v="Milk Powder 400g"/>
    <n v="15"/>
    <n v="14941"/>
    <n v="224115"/>
    <n v="0"/>
    <n v="0"/>
    <n v="224115"/>
    <x v="2"/>
    <n v="3"/>
    <x v="1"/>
    <n v="43"/>
    <n v="670990"/>
  </r>
  <r>
    <s v="ZM-ABU-2023-0933"/>
    <x v="38"/>
    <x v="1"/>
    <s v="Abuja, FCT"/>
    <x v="3"/>
    <s v="Emeka Chukwu"/>
    <s v="N/A"/>
    <x v="3"/>
    <s v="Men's Agbada"/>
    <n v="19"/>
    <n v="10193"/>
    <n v="193667"/>
    <s v="N/A"/>
    <n v="0"/>
    <n v="193667"/>
    <x v="4"/>
    <n v="3"/>
    <x v="0"/>
    <n v="48"/>
    <n v="339514"/>
  </r>
  <r>
    <s v="ZM-ABU-2023-0185"/>
    <x v="38"/>
    <x v="1"/>
    <s v="Abuja, FCT"/>
    <x v="3"/>
    <s v="Bola Bello"/>
    <s v="09120506415"/>
    <x v="1"/>
    <s v="Rice 25kg"/>
    <n v="12"/>
    <n v="7175"/>
    <n v="86100"/>
    <n v="5"/>
    <n v="0.05"/>
    <n v="81795"/>
    <x v="0"/>
    <n v="2"/>
    <x v="1"/>
    <n v="127"/>
    <n v="670990"/>
  </r>
  <r>
    <s v="ZM-ABU-2023-0383"/>
    <x v="458"/>
    <x v="1"/>
    <s v="Abuja, FCT"/>
    <x v="3"/>
    <s v="Gbenga Ibe"/>
    <s v="07038800037"/>
    <x v="0"/>
    <s v="Bluetooth Speaker"/>
    <n v="6"/>
    <n v="69564"/>
    <n v="417384"/>
    <s v="N/A"/>
    <n v="0"/>
    <n v="417384"/>
    <x v="3"/>
    <n v="1"/>
    <x v="1"/>
    <n v="118"/>
    <n v="1309937"/>
  </r>
  <r>
    <s v="ZM-ABU-2024-0300"/>
    <x v="651"/>
    <x v="1"/>
    <s v="Abuja, FCT"/>
    <x v="5"/>
    <s v="Aisha Ojo"/>
    <s v="08061061730"/>
    <x v="0"/>
    <s v="Samsung TV 43&quot;"/>
    <n v="12"/>
    <n v="329731"/>
    <n v="3956772"/>
    <s v="N/A"/>
    <n v="0"/>
    <n v="3956772"/>
    <x v="4"/>
    <n v="2"/>
    <x v="0"/>
    <n v="10"/>
    <n v="1309937"/>
  </r>
  <r>
    <s v="ZM-ABU-2024-0812"/>
    <x v="651"/>
    <x v="1"/>
    <s v="Abuja, FCT"/>
    <x v="4"/>
    <s v="Tobi Abubakar"/>
    <s v="08033891435"/>
    <x v="4"/>
    <s v="Iron Box 2000W"/>
    <n v="13"/>
    <n v="73727"/>
    <n v="958451"/>
    <n v="15"/>
    <n v="0.15"/>
    <n v="814683.35"/>
    <x v="4"/>
    <n v="0"/>
    <x v="1"/>
    <n v="179"/>
    <n v="647779"/>
  </r>
  <r>
    <s v="ZM-ABU-2024-0614"/>
    <x v="49"/>
    <x v="1"/>
    <s v="Abuja, FCT"/>
    <x v="5"/>
    <s v="Zainab Osei"/>
    <s v="N/A"/>
    <x v="3"/>
    <s v="T-Shirt Pack x3"/>
    <n v="9"/>
    <n v="8150"/>
    <n v="73350"/>
    <n v="0"/>
    <n v="0"/>
    <n v="73350"/>
    <x v="3"/>
    <n v="5"/>
    <x v="0"/>
    <n v="113"/>
    <n v="339514"/>
  </r>
  <r>
    <s v="ZM-ABU-2024-0610"/>
    <x v="474"/>
    <x v="1"/>
    <s v="Abuja, FCT"/>
    <x v="5"/>
    <s v="Emeka Bello"/>
    <s v="09123965235"/>
    <x v="1"/>
    <s v="Cooking Oil 5L"/>
    <n v="14"/>
    <n v="18509"/>
    <n v="259126"/>
    <n v="5"/>
    <n v="0.05"/>
    <n v="246169.7"/>
    <x v="0"/>
    <n v="3"/>
    <x v="1"/>
    <n v="183"/>
    <n v="670990"/>
  </r>
  <r>
    <s v="ZM-ABU-2023-0367"/>
    <x v="652"/>
    <x v="1"/>
    <s v="Abuja, FCT"/>
    <x v="5"/>
    <s v="Emeka Okafor"/>
    <s v="08179882508"/>
    <x v="4"/>
    <s v="Blender 1.5L"/>
    <n v="15"/>
    <n v="115973"/>
    <n v="1739595"/>
    <n v="0"/>
    <n v="0"/>
    <n v="1739595"/>
    <x v="2"/>
    <n v="2"/>
    <x v="1"/>
    <n v="38"/>
    <n v="647779"/>
  </r>
  <r>
    <s v="ZM-ABU-2024-0866"/>
    <x v="652"/>
    <x v="1"/>
    <s v="Abuja, FCT"/>
    <x v="3"/>
    <s v="Tobi Adesanya"/>
    <s v="07029966093"/>
    <x v="0"/>
    <s v="Power Bank 20000mAh"/>
    <n v="8"/>
    <n v="337304"/>
    <n v="2698432"/>
    <n v="20"/>
    <n v="0.2"/>
    <n v="2158745.6000000001"/>
    <x v="3"/>
    <s v="N/A"/>
    <x v="1"/>
    <n v="93"/>
    <n v="1309937"/>
  </r>
  <r>
    <s v="ZM-ABU-2023-0165"/>
    <x v="652"/>
    <x v="1"/>
    <s v="Abuja, FCT"/>
    <x v="5"/>
    <s v="Uche Aliyu"/>
    <s v="08056895356"/>
    <x v="4"/>
    <s v="Iron Box 2000W"/>
    <n v="2"/>
    <n v="72180"/>
    <n v="144360"/>
    <n v="0"/>
    <n v="0"/>
    <n v="144360"/>
    <x v="4"/>
    <n v="2"/>
    <x v="1"/>
    <n v="104"/>
    <n v="647779"/>
  </r>
  <r>
    <s v="ZM-ABU-2023-0153"/>
    <x v="653"/>
    <x v="1"/>
    <s v="Abuja, FCT"/>
    <x v="3"/>
    <s v="Aisha Dada"/>
    <s v="09012415757"/>
    <x v="2"/>
    <s v="Face Cream SPF30"/>
    <n v="13"/>
    <n v="1210"/>
    <n v="15730"/>
    <s v="N/A"/>
    <n v="0"/>
    <n v="15730"/>
    <x v="4"/>
    <n v="2"/>
    <x v="1"/>
    <n v="46"/>
    <n v="353716"/>
  </r>
  <r>
    <s v="ZM-ABU-2024-0884"/>
    <x v="653"/>
    <x v="1"/>
    <s v="Abuja, FCT"/>
    <x v="4"/>
    <s v="Hakeem Suleiman"/>
    <s v="N/A"/>
    <x v="1"/>
    <s v="Milk Powder 400g"/>
    <n v="15"/>
    <n v="5600"/>
    <n v="84000"/>
    <n v="10"/>
    <n v="0.1"/>
    <n v="75600"/>
    <x v="4"/>
    <n v="2"/>
    <x v="0"/>
    <n v="103"/>
    <n v="670990"/>
  </r>
  <r>
    <s v="ZM-ABU-2023-0693"/>
    <x v="653"/>
    <x v="1"/>
    <s v="Abuja, FCT"/>
    <x v="5"/>
    <s v="Segun Obi"/>
    <s v="N/A"/>
    <x v="3"/>
    <s v="Jeans Trousers"/>
    <n v="1"/>
    <n v="24119"/>
    <n v="24119"/>
    <s v="N/A"/>
    <n v="0"/>
    <n v="24119"/>
    <x v="4"/>
    <n v="1"/>
    <x v="1"/>
    <n v="101"/>
    <n v="339514"/>
  </r>
  <r>
    <s v="ZM-ABU-2024-0426"/>
    <x v="19"/>
    <x v="1"/>
    <s v="Abuja, FCT"/>
    <x v="3"/>
    <s v="Ibrahim Obi"/>
    <s v="08013430833"/>
    <x v="0"/>
    <s v="Wireless Earbuds"/>
    <n v="4"/>
    <n v="21279"/>
    <n v="85116"/>
    <s v="N/A"/>
    <n v="0"/>
    <n v="85116"/>
    <x v="3"/>
    <n v="4"/>
    <x v="1"/>
    <n v="66"/>
    <n v="1309937"/>
  </r>
  <r>
    <s v="ZM-ABU-2024-0240"/>
    <x v="19"/>
    <x v="1"/>
    <s v="Abuja, FCT"/>
    <x v="5"/>
    <s v="Uche Garba"/>
    <s v="08015194115"/>
    <x v="3"/>
    <s v="Ankara Fabric 6yds"/>
    <n v="5"/>
    <n v="4919"/>
    <n v="24595"/>
    <n v="15"/>
    <n v="0.15"/>
    <n v="20905.75"/>
    <x v="4"/>
    <n v="4"/>
    <x v="0"/>
    <n v="137"/>
    <n v="339514"/>
  </r>
  <r>
    <s v="ZM-ABU-2023-0541"/>
    <x v="19"/>
    <x v="1"/>
    <s v="Abuja, FCT"/>
    <x v="3"/>
    <s v="Ibrahim Yusuf"/>
    <s v="07069003304"/>
    <x v="2"/>
    <s v="Lip Balm Set"/>
    <n v="3"/>
    <n v="16463"/>
    <n v="49389"/>
    <n v="0"/>
    <n v="0"/>
    <n v="49389"/>
    <x v="4"/>
    <n v="3"/>
    <x v="1"/>
    <n v="28"/>
    <n v="353716"/>
  </r>
  <r>
    <s v="ZM-ABU-2023-0857"/>
    <x v="459"/>
    <x v="1"/>
    <s v="Abuja, FCT"/>
    <x v="3"/>
    <s v="Chidi Okafor"/>
    <s v="08128853261"/>
    <x v="3"/>
    <s v="Corporate Shirt"/>
    <n v="4"/>
    <n v="29436"/>
    <n v="117744"/>
    <n v="0"/>
    <n v="0"/>
    <n v="117744"/>
    <x v="2"/>
    <n v="0"/>
    <x v="0"/>
    <n v="187"/>
    <n v="339514"/>
  </r>
  <r>
    <s v="ZM-ABU-2023-0731"/>
    <x v="376"/>
    <x v="1"/>
    <s v="Abuja, FCT"/>
    <x v="3"/>
    <s v="Olu Abubakar"/>
    <s v="07097322640"/>
    <x v="3"/>
    <s v="Ankara Fabric 6yds"/>
    <n v="10"/>
    <n v="5048"/>
    <n v="50480"/>
    <n v="20"/>
    <n v="0.2"/>
    <n v="40384"/>
    <x v="0"/>
    <n v="1"/>
    <x v="0"/>
    <n v="109"/>
    <n v="339514"/>
  </r>
  <r>
    <s v="ZM-ABU-2024-0630"/>
    <x v="654"/>
    <x v="1"/>
    <s v="Abuja, FCT"/>
    <x v="5"/>
    <s v="Musa Nwachukwu"/>
    <s v="08083269627"/>
    <x v="2"/>
    <s v="Face Cream SPF30"/>
    <n v="17"/>
    <n v="1067"/>
    <n v="18139"/>
    <s v="N/A"/>
    <n v="0"/>
    <n v="18139"/>
    <x v="4"/>
    <n v="3"/>
    <x v="1"/>
    <n v="61"/>
    <n v="353716"/>
  </r>
  <r>
    <s v="ZM-ABU-2024-0920"/>
    <x v="504"/>
    <x v="1"/>
    <s v="Abuja, FCT"/>
    <x v="3"/>
    <s v="Tunde Adeleke"/>
    <s v="08059864799"/>
    <x v="1"/>
    <s v="Rice 25kg"/>
    <n v="19"/>
    <n v="10419"/>
    <n v="197961"/>
    <s v="N/A"/>
    <n v="0"/>
    <n v="197961"/>
    <x v="0"/>
    <n v="4"/>
    <x v="0"/>
    <n v="110"/>
    <n v="670990"/>
  </r>
  <r>
    <s v="ZM-ABU-2024-0358"/>
    <x v="220"/>
    <x v="1"/>
    <s v="Abuja, FCT"/>
    <x v="4"/>
    <s v="Sade Dada"/>
    <s v="08141974298"/>
    <x v="0"/>
    <s v="iPhone 14"/>
    <n v="14"/>
    <n v="21794"/>
    <n v="305116"/>
    <n v="10"/>
    <n v="0.1"/>
    <n v="274604.40000000002"/>
    <x v="4"/>
    <n v="2"/>
    <x v="1"/>
    <n v="192"/>
    <n v="1309937"/>
  </r>
  <r>
    <s v="ZM-ABU-2024-0686"/>
    <x v="655"/>
    <x v="1"/>
    <s v="Abuja, FCT"/>
    <x v="4"/>
    <s v="Halima Adesanya"/>
    <s v="09153083446"/>
    <x v="0"/>
    <s v="Wireless Earbuds"/>
    <n v="4"/>
    <n v="104427"/>
    <n v="417708"/>
    <n v="0"/>
    <n v="0"/>
    <n v="417708"/>
    <x v="3"/>
    <n v="1"/>
    <x v="0"/>
    <n v="61"/>
    <n v="1309937"/>
  </r>
  <r>
    <s v="ZM-ABU-2024-0100"/>
    <x v="655"/>
    <x v="1"/>
    <s v="Abuja, FCT"/>
    <x v="3"/>
    <s v="Musa Dada"/>
    <s v="08046704525"/>
    <x v="2"/>
    <s v="Face Cream SPF30"/>
    <n v="16"/>
    <n v="8365"/>
    <n v="133840"/>
    <n v="0"/>
    <n v="0"/>
    <n v="133840"/>
    <x v="0"/>
    <n v="2"/>
    <x v="1"/>
    <n v="102"/>
    <n v="353716"/>
  </r>
  <r>
    <s v="ZM-ABU-2023-0361"/>
    <x v="655"/>
    <x v="1"/>
    <s v="Abuja, FCT"/>
    <x v="5"/>
    <s v="Chiamaka Abubakar"/>
    <s v="09053434323"/>
    <x v="0"/>
    <s v="iPhone 14"/>
    <n v="16"/>
    <n v="182792"/>
    <n v="2924672"/>
    <n v="0"/>
    <n v="0"/>
    <n v="2924672"/>
    <x v="4"/>
    <n v="2"/>
    <x v="0"/>
    <n v="62"/>
    <n v="1309937"/>
  </r>
  <r>
    <s v="ZM-ABU-2023-0351"/>
    <x v="656"/>
    <x v="1"/>
    <s v="Abuja, FCT"/>
    <x v="3"/>
    <s v="Remi Adesanya"/>
    <s v="08031585967"/>
    <x v="0"/>
    <s v="iPhone 14"/>
    <n v="4"/>
    <n v="86616"/>
    <n v="346464"/>
    <n v="0"/>
    <n v="0"/>
    <n v="346464"/>
    <x v="3"/>
    <n v="5"/>
    <x v="0"/>
    <n v="78"/>
    <n v="1309937"/>
  </r>
  <r>
    <s v="ZM-ABU-2023-0379"/>
    <x v="351"/>
    <x v="1"/>
    <s v="Abuja, FCT"/>
    <x v="4"/>
    <s v="Amara Osei"/>
    <s v="09012444715"/>
    <x v="3"/>
    <s v="T-Shirt Pack x3"/>
    <n v="20"/>
    <n v="32411"/>
    <n v="648220"/>
    <n v="0"/>
    <n v="0"/>
    <n v="648220"/>
    <x v="2"/>
    <n v="2"/>
    <x v="1"/>
    <n v="102"/>
    <n v="339514"/>
  </r>
  <r>
    <s v="ZM-ABU-2024-0462"/>
    <x v="249"/>
    <x v="1"/>
    <s v="Abuja, FCT"/>
    <x v="5"/>
    <s v="Musa Dada"/>
    <s v="N/A"/>
    <x v="3"/>
    <s v="Corporate Shirt"/>
    <n v="9"/>
    <n v="29700"/>
    <n v="267300"/>
    <n v="0"/>
    <n v="0"/>
    <n v="267300"/>
    <x v="4"/>
    <n v="3"/>
    <x v="0"/>
    <n v="86"/>
    <n v="339514"/>
  </r>
  <r>
    <s v="ZM-ABU-2024-1014"/>
    <x v="249"/>
    <x v="1"/>
    <s v="Abuja, FCT"/>
    <x v="4"/>
    <s v="Adaeze Aliyu"/>
    <s v="09150938136"/>
    <x v="0"/>
    <s v="Samsung TV 43&quot;"/>
    <n v="1"/>
    <n v="22084"/>
    <n v="22084"/>
    <n v="0"/>
    <n v="0"/>
    <n v="22084"/>
    <x v="1"/>
    <n v="6"/>
    <x v="1"/>
    <n v="45"/>
    <n v="1309937"/>
  </r>
  <r>
    <s v="ZM-ABU-2024-0742"/>
    <x v="249"/>
    <x v="1"/>
    <s v="Abuja, FCT"/>
    <x v="4"/>
    <s v="Tunde Aliyu"/>
    <s v="N/A"/>
    <x v="4"/>
    <s v="Microwave 20L"/>
    <n v="3"/>
    <n v="101422"/>
    <n v="304266"/>
    <s v="N/A"/>
    <n v="0"/>
    <n v="304266"/>
    <x v="2"/>
    <n v="3"/>
    <x v="0"/>
    <n v="46"/>
    <n v="647779"/>
  </r>
  <r>
    <s v="ZM-ABU-2023-0283"/>
    <x v="292"/>
    <x v="1"/>
    <s v="Abuja, FCT"/>
    <x v="4"/>
    <s v="Olu Eze"/>
    <s v="08185829234"/>
    <x v="1"/>
    <s v="Indomie Carton"/>
    <n v="5"/>
    <n v="21281"/>
    <n v="106405"/>
    <n v="0"/>
    <n v="0"/>
    <n v="106405"/>
    <x v="4"/>
    <n v="2"/>
    <x v="1"/>
    <n v="92"/>
    <n v="670990"/>
  </r>
  <r>
    <s v="ZM-ABU-2023-0831"/>
    <x v="292"/>
    <x v="1"/>
    <s v="Abuja, FCT"/>
    <x v="5"/>
    <s v="Ifeanyi Nwachukwu"/>
    <s v="07014686359"/>
    <x v="2"/>
    <s v="Nivea Body Lotion"/>
    <n v="11"/>
    <n v="11682"/>
    <n v="128502"/>
    <n v="0"/>
    <n v="0"/>
    <n v="128502"/>
    <x v="0"/>
    <n v="5"/>
    <x v="1"/>
    <n v="128"/>
    <n v="353716"/>
  </r>
  <r>
    <s v="ZM-ABU-2024-0676"/>
    <x v="211"/>
    <x v="1"/>
    <s v="Abuja, FCT"/>
    <x v="3"/>
    <s v="Esther Eze"/>
    <s v="07013020442"/>
    <x v="0"/>
    <s v="Bluetooth Speaker"/>
    <n v="1"/>
    <n v="57117"/>
    <n v="57117"/>
    <n v="0"/>
    <n v="0"/>
    <n v="57117"/>
    <x v="1"/>
    <n v="5"/>
    <x v="1"/>
    <n v="178"/>
    <n v="1309937"/>
  </r>
  <r>
    <s v="ZM-ABU-2024-0778"/>
    <x v="211"/>
    <x v="1"/>
    <s v="Abuja, FCT"/>
    <x v="3"/>
    <s v="Remi Obi"/>
    <s v="08081107087"/>
    <x v="3"/>
    <s v="Ladies Gown"/>
    <n v="17"/>
    <n v="11238"/>
    <n v="191046"/>
    <n v="0"/>
    <n v="0"/>
    <n v="191046"/>
    <x v="4"/>
    <n v="2"/>
    <x v="0"/>
    <n v="42"/>
    <n v="339514"/>
  </r>
  <r>
    <s v="ZM-ABU-2024-0726"/>
    <x v="272"/>
    <x v="1"/>
    <s v="Abuja, FCT"/>
    <x v="3"/>
    <s v="Sade Osei"/>
    <s v="08199875616"/>
    <x v="3"/>
    <s v="Ladies Gown"/>
    <n v="13"/>
    <n v="7559"/>
    <n v="98267"/>
    <s v="N/A"/>
    <n v="0"/>
    <n v="98267"/>
    <x v="1"/>
    <n v="2"/>
    <x v="1"/>
    <n v="55"/>
    <n v="339514"/>
  </r>
  <r>
    <s v="ZM-ABU-2024-0934"/>
    <x v="86"/>
    <x v="1"/>
    <s v="Abuja, FCT"/>
    <x v="5"/>
    <s v="Chidi Dada"/>
    <s v="08079452299"/>
    <x v="0"/>
    <s v="Wireless Earbuds"/>
    <n v="9"/>
    <n v="141481"/>
    <n v="1273329"/>
    <n v="0"/>
    <n v="0"/>
    <n v="1273329"/>
    <x v="1"/>
    <n v="1"/>
    <x v="1"/>
    <n v="116"/>
    <n v="1309937"/>
  </r>
  <r>
    <s v="ZM-ABU-2023-0013"/>
    <x v="86"/>
    <x v="1"/>
    <s v="Abuja, FCT"/>
    <x v="5"/>
    <s v="Femi Garba"/>
    <s v="09095212904"/>
    <x v="0"/>
    <s v="Wireless Earbuds"/>
    <n v="18"/>
    <n v="215077"/>
    <n v="3871386"/>
    <n v="15"/>
    <n v="0.15"/>
    <n v="3290678.1"/>
    <x v="3"/>
    <n v="3"/>
    <x v="1"/>
    <n v="3"/>
    <n v="1309937"/>
  </r>
  <r>
    <s v="ZM-ABU-2024-0894"/>
    <x v="86"/>
    <x v="1"/>
    <s v="Abuja, FCT"/>
    <x v="5"/>
    <s v="Olu Osei"/>
    <s v="N/A"/>
    <x v="3"/>
    <s v="T-Shirt Pack x3"/>
    <n v="11"/>
    <n v="18462"/>
    <n v="203082"/>
    <n v="0"/>
    <n v="0"/>
    <n v="203082"/>
    <x v="2"/>
    <n v="6"/>
    <x v="1"/>
    <n v="24"/>
    <n v="339514"/>
  </r>
  <r>
    <s v="ZM-ABU-2023-0925"/>
    <x v="42"/>
    <x v="1"/>
    <s v="Abuja, FCT"/>
    <x v="4"/>
    <s v="Hakeem Adelaja"/>
    <s v="09093348523"/>
    <x v="4"/>
    <s v="Iron Box 2000W"/>
    <n v="4"/>
    <n v="103108"/>
    <n v="412432"/>
    <n v="20"/>
    <n v="0.2"/>
    <n v="329945.59999999998"/>
    <x v="2"/>
    <n v="4"/>
    <x v="1"/>
    <n v="168"/>
    <n v="647779"/>
  </r>
  <r>
    <s v="ZM-ABU-2023-0043"/>
    <x v="42"/>
    <x v="1"/>
    <s v="Abuja, FCT"/>
    <x v="3"/>
    <s v="Fatima Adeyemi"/>
    <s v="08112667181"/>
    <x v="4"/>
    <s v="Gas Cooker 4-burner"/>
    <n v="18"/>
    <n v="42862"/>
    <n v="771516"/>
    <n v="0"/>
    <n v="0"/>
    <n v="771516"/>
    <x v="2"/>
    <n v="5"/>
    <x v="1"/>
    <n v="179"/>
    <n v="647779"/>
  </r>
  <r>
    <s v="ZM-ABU-2023-0463"/>
    <x v="522"/>
    <x v="1"/>
    <s v="Abuja, FCT"/>
    <x v="3"/>
    <s v="Amara Ibe"/>
    <s v="08035271186"/>
    <x v="1"/>
    <s v="Tomato Paste 800g"/>
    <n v="5"/>
    <n v="22148"/>
    <n v="110740"/>
    <n v="10"/>
    <n v="0.1"/>
    <n v="99666"/>
    <x v="2"/>
    <n v="3"/>
    <x v="1"/>
    <n v="67"/>
    <n v="670990"/>
  </r>
  <r>
    <s v="ZM-ABU-2024-0982"/>
    <x v="522"/>
    <x v="1"/>
    <s v="Abuja, FCT"/>
    <x v="5"/>
    <s v="Amara Chukwu"/>
    <s v="08066420981"/>
    <x v="0"/>
    <s v="Wireless Earbuds"/>
    <n v="10"/>
    <n v="312401"/>
    <n v="3124010"/>
    <n v="5"/>
    <n v="0.05"/>
    <n v="2967809.5"/>
    <x v="4"/>
    <n v="2"/>
    <x v="0"/>
    <n v="125"/>
    <n v="1309937"/>
  </r>
  <r>
    <s v="ZM-ABU-2023-0215"/>
    <x v="279"/>
    <x v="1"/>
    <s v="Abuja, FCT"/>
    <x v="5"/>
    <s v="Nkechi Aliyu"/>
    <s v="08094242570"/>
    <x v="2"/>
    <s v="Hair Relaxer Kit"/>
    <n v="15"/>
    <n v="10849"/>
    <n v="162735"/>
    <n v="0"/>
    <n v="0"/>
    <n v="162735"/>
    <x v="4"/>
    <n v="0"/>
    <x v="1"/>
    <n v="101"/>
    <n v="353716"/>
  </r>
  <r>
    <s v="ZM-ABU-2023-0919"/>
    <x v="104"/>
    <x v="1"/>
    <s v="Abuja, FCT"/>
    <x v="5"/>
    <s v="Adaeze Yusuf"/>
    <s v="N/A"/>
    <x v="4"/>
    <s v="Standing Fan 18&quot;"/>
    <n v="20"/>
    <n v="92701"/>
    <n v="1854020"/>
    <n v="5"/>
    <n v="0.05"/>
    <n v="1761319"/>
    <x v="1"/>
    <n v="3"/>
    <x v="1"/>
    <n v="78"/>
    <n v="647779"/>
  </r>
  <r>
    <s v="ZM-ABU-2024-0264"/>
    <x v="104"/>
    <x v="1"/>
    <s v="Abuja, FCT"/>
    <x v="3"/>
    <s v="Zainab Ojo"/>
    <s v="08070002897"/>
    <x v="0"/>
    <s v="Bluetooth Speaker"/>
    <n v="19"/>
    <n v="108550"/>
    <n v="2062450"/>
    <n v="0"/>
    <n v="0"/>
    <n v="2062450"/>
    <x v="4"/>
    <n v="3"/>
    <x v="1"/>
    <n v="93"/>
    <n v="1309937"/>
  </r>
  <r>
    <s v="ZM-ABU-2024-0964"/>
    <x v="537"/>
    <x v="1"/>
    <s v="Abuja, FCT"/>
    <x v="3"/>
    <s v="Adaeze Ojo"/>
    <s v="N/A"/>
    <x v="2"/>
    <s v="Hair Relaxer Kit"/>
    <n v="16"/>
    <n v="2414"/>
    <n v="38624"/>
    <n v="20"/>
    <n v="0.2"/>
    <n v="30899.200000000001"/>
    <x v="4"/>
    <n v="3"/>
    <x v="1"/>
    <n v="179"/>
    <n v="353716"/>
  </r>
  <r>
    <s v="ZM-ABU-2024-0374"/>
    <x v="537"/>
    <x v="1"/>
    <s v="Abuja, FCT"/>
    <x v="3"/>
    <s v="Ngozi Yusuf"/>
    <s v="09040598024"/>
    <x v="3"/>
    <s v="Jeans Trousers"/>
    <n v="20"/>
    <n v="42873"/>
    <n v="857460"/>
    <n v="20"/>
    <n v="0.2"/>
    <n v="685968"/>
    <x v="4"/>
    <n v="2"/>
    <x v="1"/>
    <n v="101"/>
    <n v="339514"/>
  </r>
  <r>
    <s v="ZM-ABU-2023-0707"/>
    <x v="141"/>
    <x v="1"/>
    <s v="Abuja, FCT"/>
    <x v="3"/>
    <s v="Aisha Osei"/>
    <s v="08114967907"/>
    <x v="3"/>
    <s v="Corporate Shirt"/>
    <n v="1"/>
    <n v="8699"/>
    <n v="8699"/>
    <n v="15"/>
    <n v="0.15"/>
    <n v="7394.15"/>
    <x v="2"/>
    <n v="6"/>
    <x v="1"/>
    <n v="32"/>
    <n v="339514"/>
  </r>
  <r>
    <s v="ZM-ABU-2023-0911"/>
    <x v="657"/>
    <x v="1"/>
    <s v="Abuja, FCT"/>
    <x v="3"/>
    <s v="Esther Musa"/>
    <s v="N/A"/>
    <x v="3"/>
    <s v="School Uniform Set"/>
    <n v="10"/>
    <n v="26759"/>
    <n v="267590"/>
    <s v="N/A"/>
    <n v="0"/>
    <n v="267590"/>
    <x v="4"/>
    <n v="4"/>
    <x v="1"/>
    <n v="179"/>
    <n v="339514"/>
  </r>
  <r>
    <s v="ZM-ABU-2024-0972"/>
    <x v="209"/>
    <x v="1"/>
    <s v="Abuja, FCT"/>
    <x v="3"/>
    <s v="Tobi Bello"/>
    <s v="08059754121"/>
    <x v="2"/>
    <s v="Hair Relaxer Kit"/>
    <n v="19"/>
    <n v="17519"/>
    <n v="332861"/>
    <n v="0"/>
    <n v="0"/>
    <n v="332861"/>
    <x v="2"/>
    <n v="2"/>
    <x v="1"/>
    <n v="58"/>
    <n v="353716"/>
  </r>
  <r>
    <s v="ZM-ABU-2024-0530"/>
    <x v="161"/>
    <x v="1"/>
    <s v="Abuja, FCT"/>
    <x v="4"/>
    <s v="Amara Adesanya"/>
    <s v="07026154968"/>
    <x v="2"/>
    <s v="Lip Balm Set"/>
    <n v="9"/>
    <n v="12559"/>
    <n v="113031"/>
    <s v="N/A"/>
    <n v="0"/>
    <n v="113031"/>
    <x v="0"/>
    <n v="1"/>
    <x v="1"/>
    <n v="95"/>
    <n v="353716"/>
  </r>
  <r>
    <s v="ZM-ABU-2024-0328"/>
    <x v="161"/>
    <x v="1"/>
    <s v="Abuja, FCT"/>
    <x v="3"/>
    <s v="Chidi Ojo"/>
    <s v="07065458165"/>
    <x v="3"/>
    <s v="T-Shirt Pack x3"/>
    <n v="15"/>
    <n v="30765"/>
    <n v="461475"/>
    <n v="0"/>
    <n v="0"/>
    <n v="461475"/>
    <x v="4"/>
    <n v="3"/>
    <x v="0"/>
    <n v="84"/>
    <n v="339514"/>
  </r>
  <r>
    <s v="ZM-ABU-2023-0601"/>
    <x v="311"/>
    <x v="1"/>
    <s v="Abuja, FCT"/>
    <x v="5"/>
    <s v="Halima Abubakar"/>
    <s v="09194635607"/>
    <x v="1"/>
    <s v="Rice 25kg"/>
    <n v="18"/>
    <n v="20670"/>
    <n v="372060"/>
    <n v="0"/>
    <n v="0"/>
    <n v="372060"/>
    <x v="3"/>
    <n v="4"/>
    <x v="1"/>
    <n v="118"/>
    <n v="670990"/>
  </r>
  <r>
    <s v="ZM-ABU-2024-0236"/>
    <x v="311"/>
    <x v="1"/>
    <s v="Abuja, FCT"/>
    <x v="3"/>
    <s v="Adaeze Ibe"/>
    <s v="08177122428"/>
    <x v="3"/>
    <s v="T-Shirt Pack x3"/>
    <n v="3"/>
    <n v="43245"/>
    <n v="129735"/>
    <n v="5"/>
    <n v="0.05"/>
    <n v="123248.25"/>
    <x v="4"/>
    <s v="N/A"/>
    <x v="0"/>
    <n v="9"/>
    <n v="339514"/>
  </r>
  <r>
    <s v="ZM-ABU-2024-0680"/>
    <x v="548"/>
    <x v="1"/>
    <s v="Abuja, FCT"/>
    <x v="5"/>
    <s v="Ifeanyi Ibe"/>
    <s v="07056579671"/>
    <x v="3"/>
    <s v="Jeans Trousers"/>
    <n v="17"/>
    <n v="24718"/>
    <n v="420206"/>
    <s v="N/A"/>
    <n v="0"/>
    <n v="420206"/>
    <x v="3"/>
    <n v="4"/>
    <x v="0"/>
    <n v="102"/>
    <n v="339514"/>
  </r>
  <r>
    <s v="ZM-ABU-2024-0602"/>
    <x v="548"/>
    <x v="1"/>
    <s v="Abuja, FCT"/>
    <x v="4"/>
    <s v="Nkechi Bello"/>
    <s v="N/A"/>
    <x v="4"/>
    <s v="Chest Freezer 200L"/>
    <n v="19"/>
    <n v="134816"/>
    <n v="2561504"/>
    <n v="15"/>
    <n v="0.15"/>
    <n v="2177278.4"/>
    <x v="4"/>
    <n v="2"/>
    <x v="0"/>
    <n v="85"/>
    <n v="647779"/>
  </r>
  <r>
    <s v="ZM-ABU-2023-0085"/>
    <x v="548"/>
    <x v="1"/>
    <s v="Abuja, FCT"/>
    <x v="3"/>
    <s v="Tunde Bello"/>
    <s v="08025747531"/>
    <x v="2"/>
    <s v="Lip Balm Set"/>
    <n v="17"/>
    <n v="5511"/>
    <n v="93687"/>
    <n v="15"/>
    <n v="0.15"/>
    <n v="79633.95"/>
    <x v="4"/>
    <s v="N/A"/>
    <x v="0"/>
    <n v="19"/>
    <n v="353716"/>
  </r>
  <r>
    <s v="ZM-ABU-2023-0309"/>
    <x v="548"/>
    <x v="1"/>
    <s v="Abuja, FCT"/>
    <x v="5"/>
    <s v="Zainab Eze"/>
    <s v="08138851485"/>
    <x v="0"/>
    <s v="DSTV Decoder"/>
    <n v="16"/>
    <n v="343736"/>
    <n v="5499776"/>
    <n v="20"/>
    <n v="0.2"/>
    <n v="4399820.7999999998"/>
    <x v="3"/>
    <n v="5"/>
    <x v="0"/>
    <n v="98"/>
    <n v="1309937"/>
  </r>
  <r>
    <s v="ZM-ABU-2024-0944"/>
    <x v="548"/>
    <x v="1"/>
    <s v="Abuja, FCT"/>
    <x v="4"/>
    <s v="Tunde Eze"/>
    <s v="07027128090"/>
    <x v="1"/>
    <s v="Cooking Oil 5L"/>
    <n v="9"/>
    <n v="8149"/>
    <n v="73341"/>
    <s v="N/A"/>
    <n v="0"/>
    <n v="73341"/>
    <x v="4"/>
    <n v="4"/>
    <x v="1"/>
    <n v="8"/>
    <n v="670990"/>
  </r>
  <r>
    <s v="ZM-ABU-2023-0561"/>
    <x v="658"/>
    <x v="1"/>
    <s v="Abuja, FCT"/>
    <x v="5"/>
    <s v="Gbenga Ibe"/>
    <s v="08134023087"/>
    <x v="1"/>
    <s v="Sugar 2kg"/>
    <n v="20"/>
    <n v="11895"/>
    <n v="237900"/>
    <n v="5"/>
    <n v="0.05"/>
    <n v="226005"/>
    <x v="2"/>
    <n v="4"/>
    <x v="1"/>
    <n v="6"/>
    <n v="670990"/>
  </r>
  <r>
    <s v="ZM-ABU-2023-0077"/>
    <x v="290"/>
    <x v="1"/>
    <s v="Abuja, FCT"/>
    <x v="3"/>
    <s v="Nkechi Obi"/>
    <s v="07093561661"/>
    <x v="2"/>
    <s v="Hair Relaxer Kit"/>
    <n v="17"/>
    <n v="12388"/>
    <n v="210596"/>
    <s v="N/A"/>
    <n v="0"/>
    <n v="210596"/>
    <x v="3"/>
    <n v="5"/>
    <x v="0"/>
    <n v="35"/>
    <n v="353716"/>
  </r>
  <r>
    <s v="ZM-ABU-2024-0228"/>
    <x v="103"/>
    <x v="1"/>
    <s v="Abuja, FCT"/>
    <x v="4"/>
    <s v="Femi Osei"/>
    <s v="09036550919"/>
    <x v="0"/>
    <s v="Bluetooth Speaker"/>
    <n v="13"/>
    <n v="279539"/>
    <n v="3634007"/>
    <n v="5"/>
    <n v="0.05"/>
    <n v="3452306.65"/>
    <x v="4"/>
    <n v="5"/>
    <x v="1"/>
    <n v="189"/>
    <n v="1309937"/>
  </r>
  <r>
    <s v="ZM-ABU-2024-0450"/>
    <x v="103"/>
    <x v="1"/>
    <s v="Abuja, FCT"/>
    <x v="3"/>
    <s v="Tunde Okafor"/>
    <s v="09043088765"/>
    <x v="1"/>
    <s v="Cooking Oil 5L"/>
    <n v="6"/>
    <n v="7189"/>
    <n v="43134"/>
    <n v="15"/>
    <n v="0.15"/>
    <n v="36663.9"/>
    <x v="2"/>
    <n v="3"/>
    <x v="0"/>
    <n v="111"/>
    <n v="670990"/>
  </r>
  <r>
    <s v="ZM-ABU-2023-0315"/>
    <x v="103"/>
    <x v="1"/>
    <s v="Abuja, FCT"/>
    <x v="5"/>
    <s v="Bola Okafor"/>
    <s v="N/A"/>
    <x v="4"/>
    <s v="Blender 1.5L"/>
    <n v="10"/>
    <n v="56037"/>
    <n v="560370"/>
    <n v="20"/>
    <n v="0.2"/>
    <n v="448296"/>
    <x v="2"/>
    <n v="1"/>
    <x v="1"/>
    <n v="190"/>
    <n v="647779"/>
  </r>
  <r>
    <s v="ZM-ABU-2023-0489"/>
    <x v="511"/>
    <x v="1"/>
    <s v="Abuja, FCT"/>
    <x v="5"/>
    <s v="Yetunde Yusuf"/>
    <s v="08187246783"/>
    <x v="0"/>
    <s v="Laptop HP 250"/>
    <n v="8"/>
    <n v="216635"/>
    <n v="1733080"/>
    <n v="0"/>
    <n v="0"/>
    <n v="1733080"/>
    <x v="1"/>
    <n v="1"/>
    <x v="1"/>
    <n v="140"/>
    <n v="1309937"/>
  </r>
  <r>
    <s v="ZM-ABU-2024-0836"/>
    <x v="133"/>
    <x v="1"/>
    <s v="Abuja, FCT"/>
    <x v="4"/>
    <s v="Fatima Adeyemi"/>
    <s v="08189987356"/>
    <x v="1"/>
    <s v="Semovita 5kg"/>
    <n v="14"/>
    <n v="21732"/>
    <n v="304248"/>
    <n v="0"/>
    <n v="0"/>
    <n v="304248"/>
    <x v="1"/>
    <n v="4"/>
    <x v="1"/>
    <n v="64"/>
    <n v="670990"/>
  </r>
  <r>
    <s v="ZM-ABU-2023-0821"/>
    <x v="133"/>
    <x v="1"/>
    <s v="Abuja, FCT"/>
    <x v="5"/>
    <s v="Ibrahim Adeleke"/>
    <s v="09198685344"/>
    <x v="4"/>
    <s v="Iron Box 2000W"/>
    <n v="20"/>
    <n v="125575"/>
    <n v="2511500"/>
    <n v="5"/>
    <n v="0.05"/>
    <n v="2385925"/>
    <x v="4"/>
    <n v="5"/>
    <x v="1"/>
    <n v="82"/>
    <n v="647779"/>
  </r>
  <r>
    <s v="ZM-ABU-2023-0285"/>
    <x v="57"/>
    <x v="1"/>
    <s v="Abuja, FCT"/>
    <x v="3"/>
    <s v="Musa Garba"/>
    <s v="08094763944"/>
    <x v="0"/>
    <s v="Bluetooth Speaker"/>
    <n v="5"/>
    <n v="101586"/>
    <n v="507930"/>
    <n v="5"/>
    <n v="0.05"/>
    <n v="482533.5"/>
    <x v="3"/>
    <n v="5"/>
    <x v="0"/>
    <n v="27"/>
    <n v="1309937"/>
  </r>
  <r>
    <s v="ZM-ABU-2024-0902"/>
    <x v="659"/>
    <x v="1"/>
    <s v="Abuja, FCT"/>
    <x v="5"/>
    <s v="Adaeze Adelaja"/>
    <s v="07078612449"/>
    <x v="3"/>
    <s v="Corporate Shirt"/>
    <n v="9"/>
    <n v="16175"/>
    <n v="145575"/>
    <n v="0"/>
    <n v="0"/>
    <n v="145575"/>
    <x v="3"/>
    <n v="5"/>
    <x v="2"/>
    <n v="175"/>
    <n v="339514"/>
  </r>
  <r>
    <s v="ZM-ABU-2024-0872"/>
    <x v="659"/>
    <x v="1"/>
    <s v="Abuja, FCT"/>
    <x v="5"/>
    <s v="Ngozi Osei"/>
    <s v="N/A"/>
    <x v="3"/>
    <s v="Men's Agbada"/>
    <n v="1"/>
    <n v="23174"/>
    <n v="23174"/>
    <n v="0"/>
    <n v="0"/>
    <n v="23174"/>
    <x v="1"/>
    <n v="3"/>
    <x v="0"/>
    <n v="189"/>
    <n v="339514"/>
  </r>
  <r>
    <s v="ZM-ABU-2023-0431"/>
    <x v="160"/>
    <x v="1"/>
    <s v="Abuja, FCT"/>
    <x v="4"/>
    <s v="Zainab Ibe"/>
    <s v="08029005663"/>
    <x v="2"/>
    <s v="Perfume 100ml"/>
    <n v="9"/>
    <n v="12897"/>
    <n v="116073"/>
    <n v="20"/>
    <n v="0.2"/>
    <n v="92858.4"/>
    <x v="4"/>
    <s v="N/A"/>
    <x v="0"/>
    <n v="132"/>
    <n v="353716"/>
  </r>
  <r>
    <s v="ZM-ABU-2024-0918"/>
    <x v="160"/>
    <x v="1"/>
    <s v="Abuja, FCT"/>
    <x v="5"/>
    <s v="Amara Eze"/>
    <s v="N/A"/>
    <x v="3"/>
    <s v="Men's Agbada"/>
    <n v="17"/>
    <n v="24498"/>
    <n v="416466"/>
    <n v="0"/>
    <n v="0"/>
    <n v="416466"/>
    <x v="4"/>
    <s v="N/A"/>
    <x v="1"/>
    <n v="179"/>
    <n v="339514"/>
  </r>
  <r>
    <s v="ZM-ABU-2024-0386"/>
    <x v="210"/>
    <x v="1"/>
    <s v="Abuja, FCT"/>
    <x v="3"/>
    <s v="Tobi Nwachukwu"/>
    <s v="09122814853"/>
    <x v="4"/>
    <s v="Water Dispenser"/>
    <n v="10"/>
    <n v="21492"/>
    <n v="214920"/>
    <n v="0"/>
    <n v="0"/>
    <n v="214920"/>
    <x v="4"/>
    <n v="1"/>
    <x v="0"/>
    <n v="79"/>
    <n v="647779"/>
  </r>
  <r>
    <s v="ZM-ABU-2023-0011"/>
    <x v="210"/>
    <x v="1"/>
    <s v="Abuja, FCT"/>
    <x v="4"/>
    <s v="Adaeze Obi"/>
    <s v="07023391720"/>
    <x v="2"/>
    <s v="Perfume 100ml"/>
    <n v="13"/>
    <n v="5885"/>
    <n v="76505"/>
    <n v="0"/>
    <n v="0"/>
    <n v="76505"/>
    <x v="0"/>
    <n v="2"/>
    <x v="1"/>
    <n v="73"/>
    <n v="353716"/>
  </r>
  <r>
    <s v="ZM-ABU-2023-0669"/>
    <x v="210"/>
    <x v="1"/>
    <s v="Abuja, FCT"/>
    <x v="4"/>
    <s v="Tobi Nwachukwu"/>
    <s v="07049650049"/>
    <x v="0"/>
    <s v="iPhone 14"/>
    <n v="19"/>
    <n v="143505"/>
    <n v="2726595"/>
    <n v="15"/>
    <n v="0.15"/>
    <n v="2317605.75"/>
    <x v="3"/>
    <n v="1"/>
    <x v="1"/>
    <n v="98"/>
    <n v="1309937"/>
  </r>
  <r>
    <s v="ZM-ABU-2023-0817"/>
    <x v="660"/>
    <x v="1"/>
    <s v="Abuja, FCT"/>
    <x v="4"/>
    <s v="Zainab Adesanya"/>
    <s v="08170646564"/>
    <x v="2"/>
    <s v="Lip Balm Set"/>
    <n v="6"/>
    <n v="17447"/>
    <n v="104682"/>
    <s v="N/A"/>
    <n v="0"/>
    <n v="104682"/>
    <x v="3"/>
    <n v="3"/>
    <x v="1"/>
    <n v="1"/>
    <n v="353716"/>
  </r>
  <r>
    <s v="ZM-ABU-2024-0024"/>
    <x v="321"/>
    <x v="1"/>
    <s v="Abuja, FCT"/>
    <x v="5"/>
    <s v="Musa Musa"/>
    <s v="08185183066"/>
    <x v="0"/>
    <s v="Power Bank 20000mAh"/>
    <n v="17"/>
    <n v="212192"/>
    <n v="3607264"/>
    <s v="N/A"/>
    <n v="0"/>
    <n v="3607264"/>
    <x v="2"/>
    <n v="2"/>
    <x v="1"/>
    <n v="31"/>
    <n v="1309937"/>
  </r>
  <r>
    <s v="ZM-ABU-2024-0896"/>
    <x v="321"/>
    <x v="1"/>
    <s v="Abuja, FCT"/>
    <x v="5"/>
    <s v="Kemi Abubakar"/>
    <s v="08047680833"/>
    <x v="2"/>
    <s v="Foundation Kit"/>
    <n v="4"/>
    <n v="7064"/>
    <n v="28256"/>
    <n v="0"/>
    <n v="0"/>
    <n v="28256"/>
    <x v="4"/>
    <n v="1"/>
    <x v="1"/>
    <n v="12"/>
    <n v="353716"/>
  </r>
  <r>
    <s v="ZM-ABU-2024-0234"/>
    <x v="321"/>
    <x v="1"/>
    <s v="Abuja, FCT"/>
    <x v="3"/>
    <s v="Emeka Garba"/>
    <s v="07076515024"/>
    <x v="4"/>
    <s v="Chest Freezer 200L"/>
    <n v="7"/>
    <n v="23373"/>
    <n v="163611"/>
    <n v="0"/>
    <n v="0"/>
    <n v="163611"/>
    <x v="0"/>
    <n v="1"/>
    <x v="0"/>
    <n v="28"/>
    <n v="647779"/>
  </r>
  <r>
    <s v="ZM-ABU-2024-1022"/>
    <x v="321"/>
    <x v="1"/>
    <s v="Abuja, FCT"/>
    <x v="5"/>
    <s v="Ibrahim Yusuf"/>
    <s v="N/A"/>
    <x v="2"/>
    <s v="Nivea Body Lotion"/>
    <n v="18"/>
    <n v="8848"/>
    <n v="159264"/>
    <s v="N/A"/>
    <n v="0"/>
    <n v="159264"/>
    <x v="0"/>
    <n v="2"/>
    <x v="1"/>
    <n v="139"/>
    <n v="353716"/>
  </r>
  <r>
    <s v="ZM-ABU-2024-0912"/>
    <x v="164"/>
    <x v="1"/>
    <s v="Abuja, FCT"/>
    <x v="4"/>
    <s v="Uche Yusuf"/>
    <s v="N/A"/>
    <x v="0"/>
    <s v="Laptop HP 250"/>
    <n v="17"/>
    <n v="259929"/>
    <n v="4418793"/>
    <n v="15"/>
    <n v="0.15"/>
    <n v="3755974.05"/>
    <x v="4"/>
    <n v="3"/>
    <x v="1"/>
    <n v="25"/>
    <n v="1309937"/>
  </r>
  <r>
    <s v="ZM-ABU-2024-0558"/>
    <x v="164"/>
    <x v="1"/>
    <s v="Abuja, FCT"/>
    <x v="5"/>
    <s v="Chiamaka Aliyu"/>
    <s v="08052369784"/>
    <x v="0"/>
    <s v="iPhone 14"/>
    <n v="16"/>
    <n v="163929"/>
    <n v="2622864"/>
    <n v="5"/>
    <n v="0.05"/>
    <n v="2491720.7999999998"/>
    <x v="0"/>
    <n v="4"/>
    <x v="1"/>
    <n v="58"/>
    <n v="1309937"/>
  </r>
  <r>
    <s v="ZM-ABU-2023-0247"/>
    <x v="404"/>
    <x v="1"/>
    <s v="Abuja, FCT"/>
    <x v="5"/>
    <s v="Adaeze Adeyemi"/>
    <s v="08168866328"/>
    <x v="0"/>
    <s v="Wireless Earbuds"/>
    <n v="5"/>
    <n v="225489"/>
    <n v="1127445"/>
    <n v="15"/>
    <n v="0.15"/>
    <n v="958328.25"/>
    <x v="4"/>
    <n v="1"/>
    <x v="1"/>
    <n v="34"/>
    <n v="1309937"/>
  </r>
  <r>
    <s v="ZM-ABU-2023-0325"/>
    <x v="404"/>
    <x v="1"/>
    <s v="Abuja, FCT"/>
    <x v="4"/>
    <s v="Tunde Suleiman"/>
    <s v="08182928246"/>
    <x v="0"/>
    <s v="Samsung TV 43&quot;"/>
    <n v="7"/>
    <n v="333909"/>
    <n v="2337363"/>
    <n v="15"/>
    <n v="0.15"/>
    <n v="1986758.55"/>
    <x v="2"/>
    <n v="2"/>
    <x v="0"/>
    <n v="130"/>
    <n v="1309937"/>
  </r>
  <r>
    <s v="ZM-ABU-2023-0477"/>
    <x v="404"/>
    <x v="1"/>
    <s v="Abuja, FCT"/>
    <x v="4"/>
    <s v="Hakeem Garba"/>
    <s v="08191382042"/>
    <x v="3"/>
    <s v="Jeans Trousers"/>
    <n v="3"/>
    <n v="9716"/>
    <n v="29148"/>
    <n v="0"/>
    <n v="0"/>
    <n v="29148"/>
    <x v="3"/>
    <n v="5"/>
    <x v="0"/>
    <n v="136"/>
    <n v="339514"/>
  </r>
  <r>
    <s v="ZM-ABU-2024-0140"/>
    <x v="7"/>
    <x v="1"/>
    <s v="Abuja, FCT"/>
    <x v="5"/>
    <s v="Halima Chukwu"/>
    <s v="08048970906"/>
    <x v="0"/>
    <s v="Bluetooth Speaker"/>
    <n v="15"/>
    <n v="241009"/>
    <n v="3615135"/>
    <n v="0"/>
    <n v="0"/>
    <n v="3615135"/>
    <x v="3"/>
    <n v="3"/>
    <x v="2"/>
    <n v="100"/>
    <n v="1309937"/>
  </r>
  <r>
    <s v="ZM-ABU-2023-0525"/>
    <x v="2"/>
    <x v="1"/>
    <s v="Abuja, FCT"/>
    <x v="4"/>
    <s v="Nneka Obi"/>
    <s v="08027817900"/>
    <x v="0"/>
    <s v="iPhone 14"/>
    <n v="13"/>
    <n v="284186"/>
    <n v="3694418"/>
    <n v="20"/>
    <n v="0.2"/>
    <n v="2955534.4"/>
    <x v="2"/>
    <n v="1"/>
    <x v="1"/>
    <n v="4"/>
    <n v="1309937"/>
  </r>
  <r>
    <s v="ZM-ABU-2023-0353"/>
    <x v="2"/>
    <x v="1"/>
    <s v="Abuja, FCT"/>
    <x v="3"/>
    <s v="Nneka Aliyu"/>
    <s v="07087207455"/>
    <x v="1"/>
    <s v="Tomato Paste 800g"/>
    <n v="3"/>
    <n v="8677"/>
    <n v="26031"/>
    <n v="0"/>
    <n v="0"/>
    <n v="26031"/>
    <x v="3"/>
    <n v="2"/>
    <x v="0"/>
    <n v="26"/>
    <n v="670990"/>
  </r>
  <r>
    <s v="ZM-ABU-2023-0977"/>
    <x v="190"/>
    <x v="1"/>
    <s v="Abuja, FCT"/>
    <x v="4"/>
    <s v="Musa Chukwu"/>
    <s v="07076902714"/>
    <x v="3"/>
    <s v="Ladies Gown"/>
    <n v="3"/>
    <n v="30364"/>
    <n v="91092"/>
    <n v="15"/>
    <n v="0.15"/>
    <n v="77428.2"/>
    <x v="2"/>
    <n v="3"/>
    <x v="1"/>
    <n v="75"/>
    <n v="339514"/>
  </r>
  <r>
    <s v="ZM-ABU-2023-0485"/>
    <x v="202"/>
    <x v="1"/>
    <s v="Abuja, FCT"/>
    <x v="4"/>
    <s v="Ibrahim Osei"/>
    <s v="08012082372"/>
    <x v="0"/>
    <s v="iPhone 14"/>
    <n v="12"/>
    <n v="183773"/>
    <n v="2205276"/>
    <n v="10"/>
    <n v="0.1"/>
    <n v="1984748.4"/>
    <x v="2"/>
    <n v="1"/>
    <x v="0"/>
    <n v="144"/>
    <n v="1309937"/>
  </r>
  <r>
    <s v="ZM-ABU-2023-0729"/>
    <x v="202"/>
    <x v="1"/>
    <s v="Abuja, FCT"/>
    <x v="5"/>
    <s v="Chiamaka Chukwu"/>
    <s v="08013041855"/>
    <x v="2"/>
    <s v="Nivea Body Lotion"/>
    <n v="9"/>
    <n v="13622"/>
    <n v="122598"/>
    <n v="20"/>
    <n v="0.2"/>
    <n v="98078.399999999994"/>
    <x v="4"/>
    <n v="5"/>
    <x v="1"/>
    <n v="88"/>
    <n v="353716"/>
  </r>
  <r>
    <s v="ZM-ABU-2023-0483"/>
    <x v="481"/>
    <x v="1"/>
    <s v="Abuja, FCT"/>
    <x v="3"/>
    <s v="Fatima Ibe"/>
    <s v="09079683086"/>
    <x v="2"/>
    <s v="Face Cream SPF30"/>
    <n v="20"/>
    <n v="4457"/>
    <n v="89140"/>
    <s v="N/A"/>
    <n v="0"/>
    <n v="89140"/>
    <x v="4"/>
    <n v="1"/>
    <x v="1"/>
    <n v="152"/>
    <n v="353716"/>
  </r>
  <r>
    <s v="ZM-ABU-2024-0382"/>
    <x v="481"/>
    <x v="1"/>
    <s v="Abuja, FCT"/>
    <x v="3"/>
    <s v="Halima Osei"/>
    <s v="07087170380"/>
    <x v="3"/>
    <s v="T-Shirt Pack x3"/>
    <n v="8"/>
    <n v="9666"/>
    <n v="77328"/>
    <s v="N/A"/>
    <n v="0"/>
    <n v="77328"/>
    <x v="1"/>
    <n v="5"/>
    <x v="1"/>
    <n v="13"/>
    <n v="339514"/>
  </r>
  <r>
    <s v="ZM-ABU-2024-0106"/>
    <x v="481"/>
    <x v="1"/>
    <s v="Abuja, FCT"/>
    <x v="3"/>
    <s v="Chiamaka Ibe"/>
    <s v="09027506100"/>
    <x v="3"/>
    <s v="Jeans Trousers"/>
    <n v="6"/>
    <n v="4285"/>
    <n v="25710"/>
    <n v="15"/>
    <n v="0.15"/>
    <n v="21853.5"/>
    <x v="2"/>
    <n v="3"/>
    <x v="1"/>
    <n v="169"/>
    <n v="339514"/>
  </r>
  <r>
    <s v="ZM-ABU-2024-0058"/>
    <x v="221"/>
    <x v="1"/>
    <s v="Abuja, FCT"/>
    <x v="5"/>
    <s v="Tunde Nwachukwu"/>
    <s v="N/A"/>
    <x v="3"/>
    <s v="Ladies Gown"/>
    <n v="14"/>
    <n v="40149"/>
    <n v="562086"/>
    <n v="20"/>
    <n v="0.2"/>
    <n v="449668.8"/>
    <x v="2"/>
    <n v="3"/>
    <x v="1"/>
    <n v="82"/>
    <n v="339514"/>
  </r>
  <r>
    <s v="ZM-ABU-2023-0667"/>
    <x v="661"/>
    <x v="1"/>
    <s v="Abuja, FCT"/>
    <x v="3"/>
    <s v="Aisha Dada"/>
    <s v="08094470661"/>
    <x v="3"/>
    <s v="Ankara Fabric 6yds"/>
    <n v="19"/>
    <n v="18920"/>
    <n v="359480"/>
    <n v="15"/>
    <n v="0.15"/>
    <n v="305558"/>
    <x v="0"/>
    <n v="4"/>
    <x v="1"/>
    <n v="113"/>
    <n v="339514"/>
  </r>
  <r>
    <s v="ZM-ABU-2023-0319"/>
    <x v="661"/>
    <x v="1"/>
    <s v="Abuja, FCT"/>
    <x v="4"/>
    <s v="Chiamaka Aliyu"/>
    <s v="07098543180"/>
    <x v="3"/>
    <s v="Corporate Shirt"/>
    <n v="14"/>
    <n v="43398"/>
    <n v="607572"/>
    <n v="15"/>
    <n v="0.15"/>
    <n v="516436.2"/>
    <x v="1"/>
    <n v="5"/>
    <x v="0"/>
    <n v="53"/>
    <n v="339514"/>
  </r>
  <r>
    <s v="ZM-ABU-2024-0348"/>
    <x v="662"/>
    <x v="1"/>
    <s v="Abuja, FCT"/>
    <x v="3"/>
    <s v="Amara Suleiman"/>
    <s v="08164997405"/>
    <x v="0"/>
    <s v="DSTV Decoder"/>
    <n v="17"/>
    <n v="273328"/>
    <n v="4646576"/>
    <n v="0"/>
    <n v="0"/>
    <n v="4646576"/>
    <x v="4"/>
    <s v="N/A"/>
    <x v="1"/>
    <n v="182"/>
    <n v="1309937"/>
  </r>
  <r>
    <s v="ZM-ABU-2023-0055"/>
    <x v="484"/>
    <x v="1"/>
    <s v="Abuja, FCT"/>
    <x v="3"/>
    <s v="Emeka Yusuf"/>
    <s v="09191297709"/>
    <x v="4"/>
    <s v="Microwave 20L"/>
    <n v="7"/>
    <n v="119463"/>
    <n v="836241"/>
    <s v="N/A"/>
    <n v="0"/>
    <n v="836241"/>
    <x v="4"/>
    <s v="N/A"/>
    <x v="2"/>
    <n v="133"/>
    <n v="647779"/>
  </r>
  <r>
    <s v="ZM-ABU-2023-0923"/>
    <x v="484"/>
    <x v="1"/>
    <s v="Abuja, FCT"/>
    <x v="5"/>
    <s v="Fatima Ibe"/>
    <s v="08039421545"/>
    <x v="2"/>
    <s v="Nivea Body Lotion"/>
    <n v="20"/>
    <n v="9423"/>
    <n v="188460"/>
    <s v="N/A"/>
    <n v="0"/>
    <n v="188460"/>
    <x v="0"/>
    <n v="2"/>
    <x v="1"/>
    <n v="67"/>
    <n v="353716"/>
  </r>
  <r>
    <s v="ZM-ABU-2024-0074"/>
    <x v="547"/>
    <x v="1"/>
    <s v="Abuja, FCT"/>
    <x v="3"/>
    <s v="Nkechi Okafor"/>
    <s v="07070891688"/>
    <x v="0"/>
    <s v="DSTV Decoder"/>
    <n v="3"/>
    <n v="319835"/>
    <n v="959505"/>
    <s v="N/A"/>
    <n v="0"/>
    <n v="959505"/>
    <x v="2"/>
    <n v="3"/>
    <x v="1"/>
    <n v="108"/>
    <n v="1309937"/>
  </r>
  <r>
    <s v="ZM-ABU-2023-0505"/>
    <x v="547"/>
    <x v="1"/>
    <s v="Abuja, FCT"/>
    <x v="3"/>
    <s v="Sade Eze"/>
    <s v="N/A"/>
    <x v="1"/>
    <s v="Cooking Oil 5L"/>
    <n v="14"/>
    <n v="17111"/>
    <n v="239554"/>
    <n v="15"/>
    <n v="0.15"/>
    <n v="203620.9"/>
    <x v="1"/>
    <n v="0"/>
    <x v="1"/>
    <n v="191"/>
    <n v="670990"/>
  </r>
  <r>
    <s v="ZM-ABU-2023-1039"/>
    <x v="663"/>
    <x v="1"/>
    <s v="Abuja, FCT"/>
    <x v="4"/>
    <s v="Remi Adeleke"/>
    <s v="08091874372"/>
    <x v="2"/>
    <s v="Nivea Body Lotion"/>
    <n v="19"/>
    <n v="12674"/>
    <n v="240806"/>
    <s v="N/A"/>
    <n v="0"/>
    <n v="240806"/>
    <x v="0"/>
    <n v="2"/>
    <x v="1"/>
    <n v="100"/>
    <n v="353716"/>
  </r>
  <r>
    <s v="ZM-ABU-2024-0752"/>
    <x v="122"/>
    <x v="1"/>
    <s v="Abuja, FCT"/>
    <x v="4"/>
    <s v="Emeka Yusuf"/>
    <s v="08058158913"/>
    <x v="2"/>
    <s v="Dudu-Osun Soap"/>
    <n v="12"/>
    <n v="1371"/>
    <n v="16452"/>
    <s v="N/A"/>
    <n v="0"/>
    <n v="16452"/>
    <x v="3"/>
    <n v="3"/>
    <x v="0"/>
    <n v="24"/>
    <n v="353716"/>
  </r>
  <r>
    <s v="ZM-ABU-2024-0784"/>
    <x v="43"/>
    <x v="1"/>
    <s v="Abuja, FCT"/>
    <x v="4"/>
    <s v="Chidi Musa"/>
    <s v="09139278399"/>
    <x v="1"/>
    <s v="Indomie Carton"/>
    <n v="4"/>
    <n v="22291"/>
    <n v="89164"/>
    <s v="N/A"/>
    <n v="0"/>
    <n v="89164"/>
    <x v="3"/>
    <s v="N/A"/>
    <x v="0"/>
    <n v="94"/>
    <n v="670990"/>
  </r>
  <r>
    <s v="ZM-ABU-2023-0015"/>
    <x v="664"/>
    <x v="1"/>
    <s v="Abuja, FCT"/>
    <x v="3"/>
    <s v="Halima Adeleke"/>
    <s v="08045392447"/>
    <x v="3"/>
    <s v="Ankara Fabric 6yds"/>
    <n v="3"/>
    <n v="11635"/>
    <n v="34905"/>
    <s v="N/A"/>
    <n v="0"/>
    <n v="34905"/>
    <x v="4"/>
    <n v="5"/>
    <x v="1"/>
    <n v="185"/>
    <n v="339514"/>
  </r>
  <r>
    <s v="ZM-ABU-2024-0186"/>
    <x v="664"/>
    <x v="1"/>
    <s v="Abuja, FCT"/>
    <x v="5"/>
    <s v="Nneka Adelaja"/>
    <s v="08085107929"/>
    <x v="2"/>
    <s v="Perfume 100ml"/>
    <n v="7"/>
    <n v="15538"/>
    <n v="108766"/>
    <n v="20"/>
    <n v="0.2"/>
    <n v="87012.800000000003"/>
    <x v="3"/>
    <n v="2"/>
    <x v="1"/>
    <n v="34"/>
    <n v="353716"/>
  </r>
  <r>
    <s v="ZM-ABU-2023-0213"/>
    <x v="664"/>
    <x v="1"/>
    <s v="Abuja, FCT"/>
    <x v="5"/>
    <s v="Musa Musa"/>
    <s v="07060084669"/>
    <x v="3"/>
    <s v="Corporate Shirt"/>
    <n v="12"/>
    <n v="43595"/>
    <n v="523140"/>
    <n v="10"/>
    <n v="0.1"/>
    <n v="470826"/>
    <x v="3"/>
    <n v="1"/>
    <x v="0"/>
    <n v="83"/>
    <n v="339514"/>
  </r>
  <r>
    <s v="ZM-ABU-2024-0396"/>
    <x v="664"/>
    <x v="1"/>
    <s v="Abuja, FCT"/>
    <x v="4"/>
    <s v="Bola Ojo"/>
    <s v="07039243304"/>
    <x v="1"/>
    <s v="Indomie Carton"/>
    <n v="6"/>
    <n v="7984"/>
    <n v="47904"/>
    <s v="N/A"/>
    <n v="0"/>
    <n v="47904"/>
    <x v="4"/>
    <n v="2"/>
    <x v="1"/>
    <n v="68"/>
    <n v="670990"/>
  </r>
  <r>
    <s v="ZM-ABU-2024-0582"/>
    <x v="665"/>
    <x v="1"/>
    <s v="Abuja, FCT"/>
    <x v="5"/>
    <s v="Amara Yusuf"/>
    <s v="09120100692"/>
    <x v="3"/>
    <s v="Corporate Shirt"/>
    <n v="5"/>
    <n v="43591"/>
    <n v="217955"/>
    <n v="5"/>
    <n v="0.05"/>
    <n v="207057.25"/>
    <x v="0"/>
    <n v="4"/>
    <x v="1"/>
    <n v="85"/>
    <n v="339514"/>
  </r>
  <r>
    <s v="ZM-ABU-2024-0694"/>
    <x v="665"/>
    <x v="1"/>
    <s v="Abuja, FCT"/>
    <x v="5"/>
    <s v="Ngozi Abubakar"/>
    <s v="08018221972"/>
    <x v="1"/>
    <s v="Semovita 5kg"/>
    <n v="3"/>
    <n v="4941"/>
    <n v="14823"/>
    <n v="20"/>
    <n v="0.2"/>
    <n v="11858.4"/>
    <x v="0"/>
    <n v="5"/>
    <x v="1"/>
    <n v="23"/>
    <n v="670990"/>
  </r>
  <r>
    <s v="ZM-ABU-2024-0316"/>
    <x v="665"/>
    <x v="1"/>
    <s v="Abuja, FCT"/>
    <x v="3"/>
    <s v="Sade Aliyu"/>
    <s v="07091488404"/>
    <x v="1"/>
    <s v="Indomie Carton"/>
    <n v="5"/>
    <n v="18502"/>
    <n v="92510"/>
    <n v="10"/>
    <n v="0.1"/>
    <n v="83259"/>
    <x v="2"/>
    <n v="1"/>
    <x v="1"/>
    <n v="42"/>
    <n v="670990"/>
  </r>
  <r>
    <s v="ZM-ABU-2024-0756"/>
    <x v="85"/>
    <x v="1"/>
    <s v="Abuja, FCT"/>
    <x v="4"/>
    <s v="Amara Yusuf"/>
    <s v="N/A"/>
    <x v="1"/>
    <s v="Semovita 5kg"/>
    <n v="13"/>
    <n v="17696"/>
    <n v="230048"/>
    <n v="20"/>
    <n v="0.2"/>
    <n v="184038.39999999999"/>
    <x v="2"/>
    <n v="2"/>
    <x v="1"/>
    <n v="129"/>
    <n v="670990"/>
  </r>
  <r>
    <s v="ZM-ABU-2024-1082"/>
    <x v="85"/>
    <x v="1"/>
    <s v="Abuja, FCT"/>
    <x v="3"/>
    <s v="Bola Osei"/>
    <s v="07053143704"/>
    <x v="0"/>
    <s v="Laptop HP 250"/>
    <n v="11"/>
    <n v="16731"/>
    <n v="184041"/>
    <n v="0"/>
    <n v="0"/>
    <n v="184041"/>
    <x v="4"/>
    <n v="5"/>
    <x v="1"/>
    <n v="52"/>
    <n v="1309937"/>
  </r>
  <r>
    <s v="ZM-ABU-2024-0828"/>
    <x v="85"/>
    <x v="1"/>
    <s v="Abuja, FCT"/>
    <x v="5"/>
    <s v="Chiamaka Ibe"/>
    <s v="08085317878"/>
    <x v="2"/>
    <s v="Nivea Body Lotion"/>
    <n v="3"/>
    <n v="16307"/>
    <n v="48921"/>
    <n v="15"/>
    <n v="0.15"/>
    <n v="41582.85"/>
    <x v="0"/>
    <n v="2"/>
    <x v="1"/>
    <n v="113"/>
    <n v="353716"/>
  </r>
  <r>
    <s v="ZM-ABU-2024-0748"/>
    <x v="85"/>
    <x v="1"/>
    <s v="Abuja, FCT"/>
    <x v="5"/>
    <s v="Nkechi Bello"/>
    <s v="08059331962"/>
    <x v="0"/>
    <s v="Laptop HP 250"/>
    <n v="16"/>
    <n v="238247"/>
    <n v="3811952"/>
    <n v="15"/>
    <n v="0.15"/>
    <n v="3240159.2"/>
    <x v="0"/>
    <n v="1"/>
    <x v="0"/>
    <n v="83"/>
    <n v="1309937"/>
  </r>
  <r>
    <s v="ZM-ABU-2024-0596"/>
    <x v="142"/>
    <x v="1"/>
    <s v="Abuja, FCT"/>
    <x v="3"/>
    <s v="Hakeem Yusuf"/>
    <s v="08162329198"/>
    <x v="3"/>
    <s v="T-Shirt Pack x3"/>
    <n v="12"/>
    <n v="29795"/>
    <n v="357540"/>
    <n v="5"/>
    <n v="0.05"/>
    <n v="339663"/>
    <x v="3"/>
    <n v="2"/>
    <x v="1"/>
    <n v="88"/>
    <n v="339514"/>
  </r>
  <r>
    <s v="ZM-ABU-2024-0926"/>
    <x v="142"/>
    <x v="1"/>
    <s v="Abuja, FCT"/>
    <x v="3"/>
    <s v="Chidi Okafor"/>
    <s v="08028992089"/>
    <x v="1"/>
    <s v="Tomato Paste 800g"/>
    <n v="14"/>
    <n v="19630"/>
    <n v="274820"/>
    <n v="20"/>
    <n v="0.2"/>
    <n v="219856"/>
    <x v="3"/>
    <n v="4"/>
    <x v="1"/>
    <n v="154"/>
    <n v="670990"/>
  </r>
  <r>
    <s v="ZM-ABU-2024-0514"/>
    <x v="666"/>
    <x v="1"/>
    <s v="Abuja, FCT"/>
    <x v="3"/>
    <s v="Bola Okafor"/>
    <s v="08165530095"/>
    <x v="3"/>
    <s v="Men's Agbada"/>
    <n v="18"/>
    <n v="13939"/>
    <n v="250902"/>
    <n v="0"/>
    <n v="0"/>
    <n v="250902"/>
    <x v="3"/>
    <n v="5"/>
    <x v="1"/>
    <n v="13"/>
    <n v="339514"/>
  </r>
  <r>
    <s v="ZM-ABU-2023-0097"/>
    <x v="667"/>
    <x v="1"/>
    <s v="Abuja, FCT"/>
    <x v="3"/>
    <s v="Esther Aliyu"/>
    <s v="08139286313"/>
    <x v="3"/>
    <s v="Men's Agbada"/>
    <n v="1"/>
    <n v="24358"/>
    <n v="24358"/>
    <n v="20"/>
    <n v="0.2"/>
    <n v="19486.400000000001"/>
    <x v="2"/>
    <n v="6"/>
    <x v="1"/>
    <n v="55"/>
    <n v="339514"/>
  </r>
  <r>
    <s v="ZM-ABU-2024-0504"/>
    <x v="92"/>
    <x v="1"/>
    <s v="Abuja, FCT"/>
    <x v="4"/>
    <s v="Emeka Adesanya"/>
    <s v="09023772145"/>
    <x v="1"/>
    <s v="Cooking Oil 5L"/>
    <n v="8"/>
    <n v="17744"/>
    <n v="141952"/>
    <n v="10"/>
    <n v="0.1"/>
    <n v="127756.8"/>
    <x v="4"/>
    <n v="4"/>
    <x v="1"/>
    <n v="109"/>
    <n v="670990"/>
  </r>
  <r>
    <s v="ZM-ABU-2023-0207"/>
    <x v="92"/>
    <x v="1"/>
    <s v="Abuja, FCT"/>
    <x v="3"/>
    <s v="Zainab Dada"/>
    <s v="09085555285"/>
    <x v="1"/>
    <s v="Sugar 2kg"/>
    <n v="6"/>
    <n v="2709"/>
    <n v="16254"/>
    <n v="0"/>
    <n v="0"/>
    <n v="16254"/>
    <x v="4"/>
    <n v="3"/>
    <x v="0"/>
    <n v="156"/>
    <n v="670990"/>
  </r>
  <r>
    <s v="ZM-ABU-2024-0166"/>
    <x v="136"/>
    <x v="1"/>
    <s v="Abuja, FCT"/>
    <x v="5"/>
    <s v="Chidi Chukwu"/>
    <s v="N/A"/>
    <x v="2"/>
    <s v="Face Cream SPF30"/>
    <n v="7"/>
    <n v="12326"/>
    <n v="86282"/>
    <s v="N/A"/>
    <n v="0"/>
    <n v="86282"/>
    <x v="2"/>
    <n v="1"/>
    <x v="1"/>
    <n v="132"/>
    <n v="353716"/>
  </r>
  <r>
    <s v="ZM-ABU-2024-0126"/>
    <x v="534"/>
    <x v="1"/>
    <s v="Abuja, FCT"/>
    <x v="3"/>
    <s v="Chiamaka Okafor"/>
    <s v="08165478943"/>
    <x v="4"/>
    <s v="Gas Cooker 4-burner"/>
    <n v="15"/>
    <n v="134953"/>
    <n v="2024295"/>
    <s v="N/A"/>
    <n v="0"/>
    <n v="2024295"/>
    <x v="2"/>
    <s v="N/A"/>
    <x v="1"/>
    <n v="157"/>
    <n v="647779"/>
  </r>
  <r>
    <s v="ZM-ABU-2023-0551"/>
    <x v="534"/>
    <x v="1"/>
    <s v="Abuja, FCT"/>
    <x v="4"/>
    <s v="Aisha Osei"/>
    <s v="09151484355"/>
    <x v="0"/>
    <s v="DSTV Decoder"/>
    <n v="15"/>
    <n v="290408"/>
    <n v="4356120"/>
    <n v="5"/>
    <n v="0.05"/>
    <n v="4138314"/>
    <x v="1"/>
    <n v="4"/>
    <x v="1"/>
    <n v="123"/>
    <n v="1309937"/>
  </r>
  <r>
    <s v="ZM-ABU-2023-0027"/>
    <x v="668"/>
    <x v="1"/>
    <s v="Abuja, FCT"/>
    <x v="4"/>
    <s v="Amara Aliyu"/>
    <s v="N/A"/>
    <x v="1"/>
    <s v="Indomie Carton"/>
    <n v="4"/>
    <n v="4225"/>
    <n v="16900"/>
    <n v="0"/>
    <n v="0"/>
    <n v="16900"/>
    <x v="0"/>
    <n v="5"/>
    <x v="0"/>
    <n v="22"/>
    <n v="670990"/>
  </r>
  <r>
    <s v="ZM-ABU-2024-0360"/>
    <x v="668"/>
    <x v="1"/>
    <s v="Abuja, FCT"/>
    <x v="3"/>
    <s v="Tobi Musa"/>
    <s v="08025061532"/>
    <x v="0"/>
    <s v="DSTV Decoder"/>
    <n v="14"/>
    <n v="264730"/>
    <n v="3706220"/>
    <n v="10"/>
    <n v="0.1"/>
    <n v="3335598"/>
    <x v="3"/>
    <n v="6"/>
    <x v="0"/>
    <n v="192"/>
    <n v="1309937"/>
  </r>
  <r>
    <s v="ZM-ABU-2024-1060"/>
    <x v="326"/>
    <x v="1"/>
    <s v="Abuja, FCT"/>
    <x v="5"/>
    <s v="Segun Yusuf"/>
    <s v="07057965463"/>
    <x v="2"/>
    <s v="Dudu-Osun Soap"/>
    <n v="20"/>
    <n v="12738"/>
    <n v="254760"/>
    <s v="N/A"/>
    <n v="0"/>
    <n v="254760"/>
    <x v="4"/>
    <n v="4"/>
    <x v="0"/>
    <n v="37"/>
    <n v="353716"/>
  </r>
  <r>
    <s v="ZM-ABU-2024-0160"/>
    <x v="669"/>
    <x v="1"/>
    <s v="Abuja, FCT"/>
    <x v="3"/>
    <s v="Ibrahim Ibe"/>
    <s v="N/A"/>
    <x v="1"/>
    <s v="Tomato Paste 800g"/>
    <n v="8"/>
    <n v="16314"/>
    <n v="130512"/>
    <n v="15"/>
    <n v="0.15"/>
    <n v="110935.2"/>
    <x v="4"/>
    <n v="4"/>
    <x v="1"/>
    <n v="44"/>
    <n v="670990"/>
  </r>
  <r>
    <s v="ZM-ABU-2023-0003"/>
    <x v="514"/>
    <x v="1"/>
    <s v="Abuja, FCT"/>
    <x v="4"/>
    <s v="Esther Suleiman"/>
    <s v="08138960412"/>
    <x v="1"/>
    <s v="Rice 25kg"/>
    <n v="17"/>
    <n v="20926"/>
    <n v="355742"/>
    <s v="N/A"/>
    <n v="0"/>
    <n v="355742"/>
    <x v="2"/>
    <n v="1"/>
    <x v="0"/>
    <n v="153"/>
    <n v="670990"/>
  </r>
  <r>
    <s v="ZM-ABU-2024-0068"/>
    <x v="219"/>
    <x v="1"/>
    <s v="Abuja, FCT"/>
    <x v="3"/>
    <s v="Remi Okafor"/>
    <s v="08071445558"/>
    <x v="4"/>
    <s v="Iron Box 2000W"/>
    <n v="2"/>
    <n v="147321"/>
    <n v="294642"/>
    <s v="N/A"/>
    <n v="0"/>
    <n v="294642"/>
    <x v="4"/>
    <s v="N/A"/>
    <x v="0"/>
    <n v="86"/>
    <n v="647779"/>
  </r>
  <r>
    <s v="ZM-ABU-2023-0755"/>
    <x v="84"/>
    <x v="1"/>
    <s v="Abuja, FCT"/>
    <x v="3"/>
    <s v="Emeka Ibe"/>
    <s v="08030589584"/>
    <x v="0"/>
    <s v="Laptop HP 250"/>
    <n v="18"/>
    <n v="305963"/>
    <n v="5507334"/>
    <n v="20"/>
    <n v="0.2"/>
    <n v="4405867.2"/>
    <x v="2"/>
    <n v="1"/>
    <x v="1"/>
    <n v="5"/>
    <n v="1309937"/>
  </r>
  <r>
    <s v="ZM-ABU-2023-0615"/>
    <x v="295"/>
    <x v="1"/>
    <s v="Abuja, FCT"/>
    <x v="5"/>
    <s v="Ibrahim Ojo"/>
    <s v="N/A"/>
    <x v="3"/>
    <s v="Ankara Fabric 6yds"/>
    <n v="6"/>
    <n v="37375"/>
    <n v="224250"/>
    <s v="N/A"/>
    <n v="0"/>
    <n v="224250"/>
    <x v="4"/>
    <n v="5"/>
    <x v="0"/>
    <n v="62"/>
    <n v="339514"/>
  </r>
  <r>
    <s v="ZM-ABU-2023-0365"/>
    <x v="333"/>
    <x v="1"/>
    <s v="Abuja, FCT"/>
    <x v="5"/>
    <s v="Nkechi Adeleke"/>
    <s v="N/A"/>
    <x v="0"/>
    <s v="Bluetooth Speaker"/>
    <n v="8"/>
    <n v="29674"/>
    <n v="237392"/>
    <n v="0"/>
    <n v="0"/>
    <n v="237392"/>
    <x v="2"/>
    <n v="6"/>
    <x v="1"/>
    <n v="139"/>
    <n v="1309937"/>
  </r>
  <r>
    <s v="ZM-ABU-2024-1074"/>
    <x v="333"/>
    <x v="1"/>
    <s v="Abuja, FCT"/>
    <x v="4"/>
    <s v="Segun Bello"/>
    <s v="08051787337"/>
    <x v="0"/>
    <s v="Power Bank 20000mAh"/>
    <n v="13"/>
    <n v="233942"/>
    <n v="3041246"/>
    <s v="N/A"/>
    <n v="0"/>
    <n v="3041246"/>
    <x v="3"/>
    <n v="4"/>
    <x v="1"/>
    <n v="197"/>
    <n v="1309937"/>
  </r>
  <r>
    <s v="ZM-ABU-2024-0526"/>
    <x v="333"/>
    <x v="1"/>
    <s v="Abuja, FCT"/>
    <x v="3"/>
    <s v="Tobi Abubakar"/>
    <s v="09023005812"/>
    <x v="2"/>
    <s v="Dudu-Osun Soap"/>
    <n v="10"/>
    <n v="946"/>
    <n v="9460"/>
    <n v="5"/>
    <n v="0.05"/>
    <n v="8987"/>
    <x v="2"/>
    <n v="2"/>
    <x v="1"/>
    <n v="6"/>
    <n v="353716"/>
  </r>
  <r>
    <s v="ZM-ABU-2024-0648"/>
    <x v="670"/>
    <x v="1"/>
    <s v="Abuja, FCT"/>
    <x v="4"/>
    <s v="Tobi Chukwu"/>
    <s v="09174932699"/>
    <x v="1"/>
    <s v="Sugar 2kg"/>
    <n v="20"/>
    <n v="5458"/>
    <n v="109160"/>
    <n v="0"/>
    <n v="0"/>
    <n v="109160"/>
    <x v="4"/>
    <n v="1"/>
    <x v="1"/>
    <n v="161"/>
    <n v="670990"/>
  </r>
  <r>
    <s v="ZM-ABU-2024-0766"/>
    <x v="203"/>
    <x v="1"/>
    <s v="Abuja, FCT"/>
    <x v="3"/>
    <s v="Esther Adesanya"/>
    <s v="08174905660"/>
    <x v="0"/>
    <s v="DSTV Decoder"/>
    <n v="10"/>
    <n v="89652"/>
    <n v="896520"/>
    <s v="N/A"/>
    <n v="0"/>
    <n v="896520"/>
    <x v="3"/>
    <s v="N/A"/>
    <x v="1"/>
    <n v="28"/>
    <n v="1309937"/>
  </r>
  <r>
    <s v="ZM-ABU-2024-0398"/>
    <x v="203"/>
    <x v="1"/>
    <s v="Abuja, FCT"/>
    <x v="5"/>
    <s v="Halima Chukwu"/>
    <s v="09199392535"/>
    <x v="1"/>
    <s v="Indomie Carton"/>
    <n v="5"/>
    <n v="18386"/>
    <n v="91930"/>
    <n v="15"/>
    <n v="0.15"/>
    <n v="78140.5"/>
    <x v="0"/>
    <n v="5"/>
    <x v="1"/>
    <n v="84"/>
    <n v="670990"/>
  </r>
  <r>
    <s v="ZM-ABU-2023-0673"/>
    <x v="203"/>
    <x v="1"/>
    <s v="Abuja, FCT"/>
    <x v="3"/>
    <s v="Halima Garba"/>
    <s v="07058753601"/>
    <x v="2"/>
    <s v="Perfume 100ml"/>
    <n v="12"/>
    <n v="8043"/>
    <n v="96516"/>
    <n v="0"/>
    <n v="0"/>
    <n v="96516"/>
    <x v="4"/>
    <s v="N/A"/>
    <x v="1"/>
    <n v="153"/>
    <n v="353716"/>
  </r>
  <r>
    <s v="ZM-ABU-2023-0037"/>
    <x v="232"/>
    <x v="1"/>
    <s v="Abuja, FCT"/>
    <x v="4"/>
    <s v="Tunde Adelaja"/>
    <s v="N/A"/>
    <x v="3"/>
    <s v="School Uniform Set"/>
    <n v="14"/>
    <n v="29423"/>
    <n v="411922"/>
    <n v="0"/>
    <n v="0"/>
    <n v="411922"/>
    <x v="4"/>
    <n v="1"/>
    <x v="0"/>
    <n v="20"/>
    <n v="339514"/>
  </r>
  <r>
    <s v="ZM-ABU-2023-0121"/>
    <x v="232"/>
    <x v="1"/>
    <s v="Abuja, FCT"/>
    <x v="5"/>
    <s v="Olu Adelaja"/>
    <s v="N/A"/>
    <x v="3"/>
    <s v="Corporate Shirt"/>
    <n v="17"/>
    <n v="17342"/>
    <n v="294814"/>
    <n v="0"/>
    <n v="0"/>
    <n v="294814"/>
    <x v="4"/>
    <s v="N/A"/>
    <x v="0"/>
    <n v="148"/>
    <n v="339514"/>
  </r>
  <r>
    <s v="ZM-ABU-2023-0343"/>
    <x v="232"/>
    <x v="1"/>
    <s v="Abuja, FCT"/>
    <x v="3"/>
    <s v="Uche Adeleke"/>
    <s v="09147565003"/>
    <x v="0"/>
    <s v="Samsung TV 43&quot;"/>
    <n v="7"/>
    <n v="120408"/>
    <n v="842856"/>
    <n v="0"/>
    <n v="0"/>
    <n v="842856"/>
    <x v="0"/>
    <n v="2"/>
    <x v="1"/>
    <n v="39"/>
    <n v="1309937"/>
  </r>
  <r>
    <s v="ZM-ABU-2023-0915"/>
    <x v="671"/>
    <x v="1"/>
    <s v="Abuja, FCT"/>
    <x v="4"/>
    <s v="Olu Adesanya"/>
    <s v="07031042134"/>
    <x v="3"/>
    <s v="Ankara Fabric 6yds"/>
    <n v="9"/>
    <n v="26825"/>
    <n v="241425"/>
    <s v="N/A"/>
    <n v="0"/>
    <n v="241425"/>
    <x v="2"/>
    <n v="5"/>
    <x v="1"/>
    <n v="21"/>
    <n v="339514"/>
  </r>
  <r>
    <s v="ZM-ABU-2024-0738"/>
    <x v="672"/>
    <x v="1"/>
    <s v="Abuja, FCT"/>
    <x v="5"/>
    <s v="Nneka Yusuf"/>
    <s v="07018145393"/>
    <x v="3"/>
    <s v="School Uniform Set"/>
    <n v="9"/>
    <n v="23261"/>
    <n v="209349"/>
    <s v="N/A"/>
    <n v="0"/>
    <n v="209349"/>
    <x v="4"/>
    <n v="5"/>
    <x v="0"/>
    <n v="115"/>
    <n v="339514"/>
  </r>
  <r>
    <s v="ZM-ABU-2024-0652"/>
    <x v="673"/>
    <x v="1"/>
    <s v="Abuja, FCT"/>
    <x v="3"/>
    <s v="Chiamaka Nwachukwu"/>
    <s v="08062439689"/>
    <x v="4"/>
    <s v="Blender 1.5L"/>
    <n v="14"/>
    <n v="131155"/>
    <n v="1836170"/>
    <n v="10"/>
    <n v="0.1"/>
    <n v="1652553"/>
    <x v="0"/>
    <n v="4"/>
    <x v="0"/>
    <n v="192"/>
    <n v="647779"/>
  </r>
  <r>
    <s v="ZM-ABU-2023-1073"/>
    <x v="673"/>
    <x v="1"/>
    <s v="Abuja, FCT"/>
    <x v="3"/>
    <s v="Bola Adeyemi"/>
    <s v="09011169904"/>
    <x v="2"/>
    <s v="Lip Balm Set"/>
    <n v="2"/>
    <n v="9210"/>
    <n v="18420"/>
    <n v="0"/>
    <n v="0"/>
    <n v="18420"/>
    <x v="2"/>
    <n v="2"/>
    <x v="2"/>
    <n v="10"/>
    <n v="353716"/>
  </r>
  <r>
    <s v="ZM-ABU-2023-0259"/>
    <x v="673"/>
    <x v="1"/>
    <s v="Abuja, FCT"/>
    <x v="5"/>
    <s v="Chiamaka Dada"/>
    <s v="08093356597"/>
    <x v="0"/>
    <s v="iPhone 14"/>
    <n v="6"/>
    <n v="118081"/>
    <n v="708486"/>
    <n v="20"/>
    <n v="0.2"/>
    <n v="566788.80000000005"/>
    <x v="2"/>
    <n v="7"/>
    <x v="1"/>
    <n v="56"/>
    <n v="1309937"/>
  </r>
  <r>
    <s v="ZM-ABU-2023-0927"/>
    <x v="673"/>
    <x v="1"/>
    <s v="Abuja, FCT"/>
    <x v="3"/>
    <s v="Ngozi Adeleke"/>
    <s v="08185302350"/>
    <x v="1"/>
    <s v="Indomie Carton"/>
    <n v="14"/>
    <n v="7547"/>
    <n v="105658"/>
    <n v="15"/>
    <n v="0.15"/>
    <n v="89809.3"/>
    <x v="2"/>
    <n v="3"/>
    <x v="1"/>
    <n v="140"/>
    <n v="670990"/>
  </r>
  <r>
    <s v="ZM-ABU-2023-0401"/>
    <x v="97"/>
    <x v="1"/>
    <s v="Abuja, FCT"/>
    <x v="4"/>
    <s v="Femi Yusuf"/>
    <s v="08087675137"/>
    <x v="3"/>
    <s v="Men's Agbada"/>
    <n v="8"/>
    <n v="20520"/>
    <n v="164160"/>
    <s v="N/A"/>
    <n v="0"/>
    <n v="164160"/>
    <x v="2"/>
    <n v="4"/>
    <x v="0"/>
    <n v="54"/>
    <n v="339514"/>
  </r>
  <r>
    <s v="ZM-ABU-2023-0209"/>
    <x v="503"/>
    <x v="1"/>
    <s v="Abuja, FCT"/>
    <x v="5"/>
    <s v="Aisha Abubakar"/>
    <s v="09173038815"/>
    <x v="1"/>
    <s v="Semovita 5kg"/>
    <n v="12"/>
    <n v="2682"/>
    <n v="32184"/>
    <s v="N/A"/>
    <n v="0"/>
    <n v="32184"/>
    <x v="4"/>
    <n v="4"/>
    <x v="1"/>
    <n v="145"/>
    <n v="670990"/>
  </r>
  <r>
    <s v="ZM-ABU-2023-1041"/>
    <x v="503"/>
    <x v="1"/>
    <s v="Abuja, FCT"/>
    <x v="3"/>
    <s v="Zainab Ojo"/>
    <s v="07086918530"/>
    <x v="1"/>
    <s v="Rice 25kg"/>
    <n v="16"/>
    <n v="4297"/>
    <n v="68752"/>
    <n v="0"/>
    <n v="0"/>
    <n v="68752"/>
    <x v="0"/>
    <n v="3"/>
    <x v="1"/>
    <n v="187"/>
    <n v="670990"/>
  </r>
  <r>
    <s v="ZM-ABU-2024-0084"/>
    <x v="410"/>
    <x v="1"/>
    <s v="Abuja, FCT"/>
    <x v="5"/>
    <s v="Aisha Adelaja"/>
    <s v="07068747539"/>
    <x v="0"/>
    <s v="Samsung TV 43&quot;"/>
    <n v="14"/>
    <n v="99767"/>
    <n v="1396738"/>
    <n v="0"/>
    <n v="0"/>
    <n v="1396738"/>
    <x v="2"/>
    <n v="1"/>
    <x v="1"/>
    <n v="162"/>
    <n v="1309937"/>
  </r>
  <r>
    <s v="ZM-ABU-2023-0763"/>
    <x v="435"/>
    <x v="1"/>
    <s v="Abuja, FCT"/>
    <x v="3"/>
    <s v="Fatima Nwachukwu"/>
    <s v="08160046723"/>
    <x v="2"/>
    <s v="Nivea Body Lotion"/>
    <n v="7"/>
    <n v="2941"/>
    <n v="20587"/>
    <n v="0"/>
    <n v="0"/>
    <n v="20587"/>
    <x v="2"/>
    <n v="4"/>
    <x v="1"/>
    <n v="47"/>
    <n v="353716"/>
  </r>
  <r>
    <s v="ZM-ABU-2024-0094"/>
    <x v="447"/>
    <x v="1"/>
    <s v="Abuja, FCT"/>
    <x v="4"/>
    <s v="Damilola Adeyemi"/>
    <s v="N/A"/>
    <x v="2"/>
    <s v="Lip Balm Set"/>
    <n v="18"/>
    <n v="4573"/>
    <n v="82314"/>
    <n v="5"/>
    <n v="0.05"/>
    <n v="78198.3"/>
    <x v="4"/>
    <n v="0"/>
    <x v="1"/>
    <n v="5"/>
    <n v="353716"/>
  </r>
  <r>
    <s v="ZM-ABU-2023-0841"/>
    <x v="447"/>
    <x v="1"/>
    <s v="Abuja, FCT"/>
    <x v="3"/>
    <s v="Ifeanyi Okafor"/>
    <s v="N/A"/>
    <x v="3"/>
    <s v="Ladies Gown"/>
    <n v="4"/>
    <n v="18019"/>
    <n v="72076"/>
    <n v="20"/>
    <n v="0.2"/>
    <n v="57660.800000000003"/>
    <x v="1"/>
    <n v="3"/>
    <x v="1"/>
    <n v="146"/>
    <n v="339514"/>
  </r>
  <r>
    <s v="ZM-ABU-2024-0066"/>
    <x v="447"/>
    <x v="1"/>
    <s v="Abuja, FCT"/>
    <x v="5"/>
    <s v="Chidi Adeyemi"/>
    <s v="09058918923"/>
    <x v="3"/>
    <s v="Jeans Trousers"/>
    <n v="15"/>
    <n v="18577"/>
    <n v="278655"/>
    <n v="5"/>
    <n v="0.05"/>
    <n v="264722.25"/>
    <x v="2"/>
    <n v="3"/>
    <x v="1"/>
    <n v="173"/>
    <n v="339514"/>
  </r>
  <r>
    <s v="ZM-ABU-2023-0473"/>
    <x v="674"/>
    <x v="1"/>
    <s v="Abuja, FCT"/>
    <x v="5"/>
    <s v="Musa Suleiman"/>
    <s v="09048470063"/>
    <x v="1"/>
    <s v="Cooking Oil 5L"/>
    <n v="11"/>
    <n v="9155"/>
    <n v="100705"/>
    <n v="0"/>
    <n v="0"/>
    <n v="100705"/>
    <x v="0"/>
    <n v="3"/>
    <x v="1"/>
    <n v="54"/>
    <n v="670990"/>
  </r>
  <r>
    <s v="ZM-ABU-2024-0516"/>
    <x v="674"/>
    <x v="1"/>
    <s v="Abuja, FCT"/>
    <x v="5"/>
    <s v="Zainab Obi"/>
    <s v="08046779698"/>
    <x v="3"/>
    <s v="T-Shirt Pack x3"/>
    <n v="20"/>
    <n v="6756"/>
    <n v="135120"/>
    <n v="10"/>
    <n v="0.1"/>
    <n v="121608"/>
    <x v="3"/>
    <n v="1"/>
    <x v="1"/>
    <n v="79"/>
    <n v="339514"/>
  </r>
  <r>
    <s v="ZM-ABU-2023-0005"/>
    <x v="674"/>
    <x v="1"/>
    <s v="Abuja, FCT"/>
    <x v="3"/>
    <s v="Remi Adelaja"/>
    <s v="09114600291"/>
    <x v="0"/>
    <s v="Bluetooth Speaker"/>
    <n v="5"/>
    <n v="270996"/>
    <n v="1354980"/>
    <n v="15"/>
    <n v="0.15"/>
    <n v="1151733"/>
    <x v="0"/>
    <n v="4"/>
    <x v="0"/>
    <n v="185"/>
    <n v="1309937"/>
  </r>
  <r>
    <s v="ZM-ABU-2024-0500"/>
    <x v="675"/>
    <x v="1"/>
    <s v="Abuja, FCT"/>
    <x v="5"/>
    <s v="Sade Ojo"/>
    <s v="08098794949"/>
    <x v="4"/>
    <s v="Microwave 20L"/>
    <n v="9"/>
    <n v="83222"/>
    <n v="748998"/>
    <n v="0"/>
    <n v="0"/>
    <n v="748998"/>
    <x v="1"/>
    <n v="1"/>
    <x v="1"/>
    <n v="191"/>
    <n v="647779"/>
  </r>
  <r>
    <s v="ZM-ABU-2023-0843"/>
    <x v="675"/>
    <x v="1"/>
    <s v="Abuja, FCT"/>
    <x v="5"/>
    <s v="Emeka Adeyemi"/>
    <s v="09187344674"/>
    <x v="0"/>
    <s v="Samsung TV 43&quot;"/>
    <n v="14"/>
    <n v="227698"/>
    <n v="3187772"/>
    <n v="20"/>
    <n v="0.2"/>
    <n v="2550217.6"/>
    <x v="4"/>
    <n v="2"/>
    <x v="1"/>
    <n v="15"/>
    <n v="1309937"/>
  </r>
  <r>
    <s v="ZM-ABU-2024-0032"/>
    <x v="313"/>
    <x v="1"/>
    <s v="Abuja, FCT"/>
    <x v="5"/>
    <s v="Adaeze Musa"/>
    <s v="07039871880"/>
    <x v="2"/>
    <s v="Nivea Body Lotion"/>
    <n v="14"/>
    <n v="17830"/>
    <n v="249620"/>
    <s v="N/A"/>
    <n v="0"/>
    <n v="249620"/>
    <x v="4"/>
    <n v="1"/>
    <x v="1"/>
    <n v="42"/>
    <n v="353716"/>
  </r>
  <r>
    <s v="ZM-ABU-2024-0190"/>
    <x v="676"/>
    <x v="1"/>
    <s v="Abuja, FCT"/>
    <x v="4"/>
    <s v="Segun Adelaja"/>
    <s v="N/A"/>
    <x v="2"/>
    <s v="Dudu-Osun Soap"/>
    <n v="16"/>
    <n v="13474"/>
    <n v="215584"/>
    <n v="20"/>
    <n v="0.2"/>
    <n v="172467.20000000001"/>
    <x v="3"/>
    <n v="2"/>
    <x v="0"/>
    <n v="84"/>
    <n v="353716"/>
  </r>
  <r>
    <s v="ZM-ABU-2023-0313"/>
    <x v="270"/>
    <x v="1"/>
    <s v="Abuja, FCT"/>
    <x v="5"/>
    <s v="Ifeanyi Osei"/>
    <s v="08031665427"/>
    <x v="1"/>
    <s v="Rice 25kg"/>
    <n v="14"/>
    <n v="17592"/>
    <n v="246288"/>
    <n v="5"/>
    <n v="0.05"/>
    <n v="233973.6"/>
    <x v="4"/>
    <n v="2"/>
    <x v="1"/>
    <n v="52"/>
    <n v="670990"/>
  </r>
  <r>
    <s v="ZM-ABU-2024-1018"/>
    <x v="270"/>
    <x v="1"/>
    <s v="Abuja, FCT"/>
    <x v="4"/>
    <s v="Gbenga Osei"/>
    <s v="09140302383"/>
    <x v="3"/>
    <s v="T-Shirt Pack x3"/>
    <n v="9"/>
    <n v="6510"/>
    <n v="58590"/>
    <n v="5"/>
    <n v="0.05"/>
    <n v="55660.5"/>
    <x v="0"/>
    <n v="1"/>
    <x v="2"/>
    <n v="92"/>
    <n v="339514"/>
  </r>
  <r>
    <s v="ZM-ABU-2024-0010"/>
    <x v="270"/>
    <x v="1"/>
    <s v="Abuja, FCT"/>
    <x v="3"/>
    <s v="Tunde Osei"/>
    <s v="N/A"/>
    <x v="2"/>
    <s v="Perfume 100ml"/>
    <n v="8"/>
    <n v="3404"/>
    <n v="27232"/>
    <s v="N/A"/>
    <n v="0"/>
    <n v="27232"/>
    <x v="4"/>
    <n v="4"/>
    <x v="1"/>
    <n v="145"/>
    <n v="353716"/>
  </r>
  <r>
    <s v="ZM-ABU-2024-0644"/>
    <x v="677"/>
    <x v="1"/>
    <s v="Abuja, FCT"/>
    <x v="5"/>
    <s v="Ngozi Obi"/>
    <s v="08059350616"/>
    <x v="0"/>
    <s v="DSTV Decoder"/>
    <n v="13"/>
    <n v="92420"/>
    <n v="1201460"/>
    <n v="0"/>
    <n v="0"/>
    <n v="1201460"/>
    <x v="3"/>
    <n v="2"/>
    <x v="1"/>
    <n v="148"/>
    <n v="1309937"/>
  </r>
  <r>
    <s v="ZM-ABU-2024-0924"/>
    <x v="225"/>
    <x v="1"/>
    <s v="Abuja, FCT"/>
    <x v="4"/>
    <s v="Segun Adelaja"/>
    <s v="N/A"/>
    <x v="2"/>
    <s v="Nivea Body Lotion"/>
    <n v="2"/>
    <n v="12258"/>
    <n v="24516"/>
    <n v="0"/>
    <n v="0"/>
    <n v="24516"/>
    <x v="4"/>
    <n v="1"/>
    <x v="0"/>
    <n v="175"/>
    <n v="353716"/>
  </r>
  <r>
    <s v="ZM-ABU-2024-0164"/>
    <x v="225"/>
    <x v="1"/>
    <s v="Abuja, FCT"/>
    <x v="3"/>
    <s v="Yetunde Adesanya"/>
    <s v="08069505755"/>
    <x v="4"/>
    <s v="Microwave 20L"/>
    <n v="11"/>
    <n v="18165"/>
    <n v="199815"/>
    <n v="5"/>
    <n v="0.05"/>
    <n v="189824.25"/>
    <x v="4"/>
    <n v="7"/>
    <x v="1"/>
    <n v="191"/>
    <n v="647779"/>
  </r>
  <r>
    <s v="ZM-ABU-2023-0595"/>
    <x v="225"/>
    <x v="1"/>
    <s v="Abuja, FCT"/>
    <x v="4"/>
    <s v="Olu Osei"/>
    <s v="08023110457"/>
    <x v="2"/>
    <s v="Nivea Body Lotion"/>
    <n v="20"/>
    <n v="6343"/>
    <n v="126860"/>
    <n v="0"/>
    <n v="0"/>
    <n v="126860"/>
    <x v="4"/>
    <n v="5"/>
    <x v="0"/>
    <n v="4"/>
    <n v="353716"/>
  </r>
  <r>
    <s v="ZM-ABU-2024-0960"/>
    <x v="250"/>
    <x v="1"/>
    <s v="Abuja, FCT"/>
    <x v="5"/>
    <s v="Kemi Chukwu"/>
    <s v="N/A"/>
    <x v="0"/>
    <s v="iPhone 14"/>
    <n v="13"/>
    <n v="332302"/>
    <n v="4319926"/>
    <s v="N/A"/>
    <n v="0"/>
    <n v="4319926"/>
    <x v="2"/>
    <n v="3"/>
    <x v="0"/>
    <n v="51"/>
    <n v="1309937"/>
  </r>
  <r>
    <s v="ZM-ABU-2024-0252"/>
    <x v="250"/>
    <x v="1"/>
    <s v="Abuja, FCT"/>
    <x v="4"/>
    <s v="Musa Garba"/>
    <s v="08167361937"/>
    <x v="1"/>
    <s v="Indomie Carton"/>
    <n v="16"/>
    <n v="10170"/>
    <n v="162720"/>
    <s v="N/A"/>
    <n v="0"/>
    <n v="162720"/>
    <x v="4"/>
    <n v="4"/>
    <x v="0"/>
    <n v="44"/>
    <n v="670990"/>
  </r>
  <r>
    <s v="ZM-ABU-2023-0613"/>
    <x v="543"/>
    <x v="1"/>
    <s v="Abuja, FCT"/>
    <x v="5"/>
    <s v="Kemi Adelaja"/>
    <s v="09134884388"/>
    <x v="0"/>
    <s v="DSTV Decoder"/>
    <n v="17"/>
    <n v="295456"/>
    <n v="5022752"/>
    <n v="10"/>
    <n v="0.1"/>
    <n v="4520476.8"/>
    <x v="0"/>
    <n v="3"/>
    <x v="1"/>
    <n v="121"/>
    <n v="1309937"/>
  </r>
  <r>
    <s v="ZM-ABU-2024-0082"/>
    <x v="678"/>
    <x v="1"/>
    <s v="Abuja, FCT"/>
    <x v="5"/>
    <s v="Yetunde Dada"/>
    <s v="N/A"/>
    <x v="3"/>
    <s v="Ankara Fabric 6yds"/>
    <n v="9"/>
    <n v="25196"/>
    <n v="226764"/>
    <n v="5"/>
    <n v="0.05"/>
    <n v="215425.8"/>
    <x v="0"/>
    <n v="4"/>
    <x v="0"/>
    <n v="26"/>
    <n v="339514"/>
  </r>
  <r>
    <s v="ZM-ABU-2023-0445"/>
    <x v="678"/>
    <x v="1"/>
    <s v="Abuja, FCT"/>
    <x v="3"/>
    <s v="Segun Adeleke"/>
    <s v="N/A"/>
    <x v="0"/>
    <s v="DSTV Decoder"/>
    <n v="2"/>
    <n v="151236"/>
    <n v="302472"/>
    <n v="20"/>
    <n v="0.2"/>
    <n v="241977.60000000001"/>
    <x v="3"/>
    <n v="4"/>
    <x v="1"/>
    <n v="80"/>
    <n v="1309937"/>
  </r>
  <r>
    <s v="ZM-ABU-2024-0170"/>
    <x v="678"/>
    <x v="1"/>
    <s v="Abuja, FCT"/>
    <x v="3"/>
    <s v="Ngozi Aliyu"/>
    <s v="08039316023"/>
    <x v="1"/>
    <s v="Semovita 5kg"/>
    <n v="7"/>
    <n v="16629"/>
    <n v="116403"/>
    <n v="5"/>
    <n v="0.05"/>
    <n v="110582.85"/>
    <x v="2"/>
    <n v="2"/>
    <x v="1"/>
    <n v="128"/>
    <n v="670990"/>
  </r>
  <r>
    <s v="ZM-ABU-2024-0878"/>
    <x v="679"/>
    <x v="1"/>
    <s v="Abuja, FCT"/>
    <x v="3"/>
    <s v="Ngozi Obi"/>
    <s v="09098090833"/>
    <x v="0"/>
    <s v="DSTV Decoder"/>
    <n v="8"/>
    <n v="229340"/>
    <n v="1834720"/>
    <n v="15"/>
    <n v="0.15"/>
    <n v="1559512"/>
    <x v="4"/>
    <n v="4"/>
    <x v="0"/>
    <n v="51"/>
    <n v="1309937"/>
  </r>
  <r>
    <s v="ZM-ABU-2023-1025"/>
    <x v="355"/>
    <x v="1"/>
    <s v="Abuja, FCT"/>
    <x v="5"/>
    <s v="Femi Okafor"/>
    <s v="N/A"/>
    <x v="1"/>
    <s v="Milk Powder 400g"/>
    <n v="8"/>
    <n v="6797"/>
    <n v="54376"/>
    <n v="0"/>
    <n v="0"/>
    <n v="54376"/>
    <x v="4"/>
    <n v="2"/>
    <x v="1"/>
    <n v="165"/>
    <n v="670990"/>
  </r>
  <r>
    <s v="ZM-ABU-2024-0958"/>
    <x v="337"/>
    <x v="1"/>
    <s v="Abuja, FCT"/>
    <x v="5"/>
    <s v="Tobi Osei"/>
    <s v="07089938289"/>
    <x v="3"/>
    <s v="Ankara Fabric 6yds"/>
    <n v="20"/>
    <n v="20254"/>
    <n v="405080"/>
    <n v="5"/>
    <n v="0.05"/>
    <n v="384826"/>
    <x v="0"/>
    <n v="2"/>
    <x v="1"/>
    <n v="127"/>
    <n v="339514"/>
  </r>
  <r>
    <s v="ZM-ABU-2024-0448"/>
    <x v="337"/>
    <x v="1"/>
    <s v="Abuja, FCT"/>
    <x v="4"/>
    <s v="Yetunde Bello"/>
    <s v="09170579505"/>
    <x v="1"/>
    <s v="Tomato Paste 800g"/>
    <n v="8"/>
    <n v="4434"/>
    <n v="35472"/>
    <n v="5"/>
    <n v="0.05"/>
    <n v="33698.400000000001"/>
    <x v="4"/>
    <n v="1"/>
    <x v="1"/>
    <n v="197"/>
    <n v="670990"/>
  </r>
  <r>
    <s v="ZM-ABU-2023-0557"/>
    <x v="96"/>
    <x v="1"/>
    <s v="Abuja, FCT"/>
    <x v="5"/>
    <s v="Zainab Ibe"/>
    <s v="08193257485"/>
    <x v="1"/>
    <s v="Indomie Carton"/>
    <n v="7"/>
    <n v="20037"/>
    <n v="140259"/>
    <n v="5"/>
    <n v="0.05"/>
    <n v="133246.04999999999"/>
    <x v="4"/>
    <n v="5"/>
    <x v="0"/>
    <n v="183"/>
    <n v="670990"/>
  </r>
  <r>
    <s v="ZM-ABU-2024-0372"/>
    <x v="680"/>
    <x v="1"/>
    <s v="Abuja, FCT"/>
    <x v="5"/>
    <s v="Halima Musa"/>
    <s v="08056446975"/>
    <x v="0"/>
    <s v="Power Bank 20000mAh"/>
    <n v="14"/>
    <n v="242394"/>
    <n v="3393516"/>
    <n v="10"/>
    <n v="0.1"/>
    <n v="3054164.4"/>
    <x v="0"/>
    <n v="1"/>
    <x v="1"/>
    <n v="194"/>
    <n v="1309937"/>
  </r>
  <r>
    <s v="ZM-ABU-2023-0665"/>
    <x v="680"/>
    <x v="1"/>
    <s v="Abuja, FCT"/>
    <x v="4"/>
    <s v="Amara Okafor"/>
    <s v="07080671793"/>
    <x v="0"/>
    <s v="Bluetooth Speaker"/>
    <n v="14"/>
    <n v="234942"/>
    <n v="3289188"/>
    <n v="0"/>
    <n v="0"/>
    <n v="3289188"/>
    <x v="0"/>
    <n v="1"/>
    <x v="1"/>
    <n v="60"/>
    <n v="1309937"/>
  </r>
  <r>
    <s v="ZM-ABU-2023-1077"/>
    <x v="199"/>
    <x v="1"/>
    <s v="Abuja, FCT"/>
    <x v="5"/>
    <s v="Sade Osei"/>
    <s v="07081922965"/>
    <x v="4"/>
    <s v="Iron Box 2000W"/>
    <n v="12"/>
    <n v="98132"/>
    <n v="1177584"/>
    <n v="0"/>
    <n v="0"/>
    <n v="1177584"/>
    <x v="2"/>
    <n v="4"/>
    <x v="1"/>
    <n v="150"/>
    <n v="647779"/>
  </r>
  <r>
    <s v="ZM-ABU-2024-0296"/>
    <x v="302"/>
    <x v="1"/>
    <s v="Abuja, FCT"/>
    <x v="3"/>
    <s v="Zainab Aliyu"/>
    <s v="09110316553"/>
    <x v="1"/>
    <s v="Indomie Carton"/>
    <n v="6"/>
    <n v="2411"/>
    <n v="14466"/>
    <n v="0"/>
    <n v="0"/>
    <n v="14466"/>
    <x v="4"/>
    <n v="0"/>
    <x v="1"/>
    <n v="93"/>
    <n v="670990"/>
  </r>
  <r>
    <s v="ZM-ABU-2023-0549"/>
    <x v="340"/>
    <x v="1"/>
    <s v="Abuja, FCT"/>
    <x v="4"/>
    <s v="Tunde Suleiman"/>
    <s v="N/A"/>
    <x v="2"/>
    <s v="Hair Relaxer Kit"/>
    <n v="16"/>
    <n v="3406"/>
    <n v="54496"/>
    <n v="0"/>
    <n v="0"/>
    <n v="54496"/>
    <x v="4"/>
    <n v="2"/>
    <x v="0"/>
    <n v="127"/>
    <n v="353716"/>
  </r>
  <r>
    <s v="ZM-ABU-2023-0939"/>
    <x v="340"/>
    <x v="1"/>
    <s v="Abuja, FCT"/>
    <x v="5"/>
    <s v="Olu Chukwu"/>
    <s v="09135182831"/>
    <x v="2"/>
    <s v="Lip Balm Set"/>
    <n v="20"/>
    <n v="12835"/>
    <n v="256700"/>
    <n v="15"/>
    <n v="0.15"/>
    <n v="218195"/>
    <x v="1"/>
    <n v="2"/>
    <x v="1"/>
    <n v="113"/>
    <n v="353716"/>
  </r>
  <r>
    <s v="ZM-ABU-2024-1094"/>
    <x v="681"/>
    <x v="1"/>
    <s v="Abuja, FCT"/>
    <x v="4"/>
    <s v="Gbenga Adelaja"/>
    <s v="09022948577"/>
    <x v="4"/>
    <s v="Chest Freezer 200L"/>
    <n v="7"/>
    <n v="57301"/>
    <n v="401107"/>
    <n v="0"/>
    <n v="0"/>
    <n v="401107"/>
    <x v="4"/>
    <n v="1"/>
    <x v="0"/>
    <n v="191"/>
    <n v="647779"/>
  </r>
  <r>
    <s v="ZM-ABU-2023-0873"/>
    <x v="258"/>
    <x v="1"/>
    <s v="Abuja, FCT"/>
    <x v="5"/>
    <s v="Nneka Obi"/>
    <s v="09133719788"/>
    <x v="2"/>
    <s v="Dudu-Osun Soap"/>
    <n v="19"/>
    <n v="1865"/>
    <n v="35435"/>
    <n v="15"/>
    <n v="0.15"/>
    <n v="30119.75"/>
    <x v="4"/>
    <n v="2"/>
    <x v="0"/>
    <n v="52"/>
    <n v="353716"/>
  </r>
  <r>
    <s v="ZM-ABU-2023-0425"/>
    <x v="258"/>
    <x v="1"/>
    <s v="Abuja, FCT"/>
    <x v="5"/>
    <s v="Adaeze Musa"/>
    <s v="09047175694"/>
    <x v="0"/>
    <s v="Laptop HP 250"/>
    <n v="2"/>
    <n v="253474"/>
    <n v="506948"/>
    <n v="0"/>
    <n v="0"/>
    <n v="506948"/>
    <x v="0"/>
    <n v="5"/>
    <x v="0"/>
    <n v="12"/>
    <n v="1309937"/>
  </r>
  <r>
    <s v="ZM-ABU-2024-0632"/>
    <x v="258"/>
    <x v="1"/>
    <s v="Abuja, FCT"/>
    <x v="3"/>
    <s v="Hakeem Yusuf"/>
    <s v="08043896774"/>
    <x v="1"/>
    <s v="Indomie Carton"/>
    <n v="1"/>
    <n v="16207"/>
    <n v="16207"/>
    <n v="0"/>
    <n v="0"/>
    <n v="16207"/>
    <x v="3"/>
    <n v="1"/>
    <x v="0"/>
    <n v="165"/>
    <n v="670990"/>
  </r>
  <r>
    <s v="ZM-ABU-2024-0470"/>
    <x v="281"/>
    <x v="1"/>
    <s v="Abuja, FCT"/>
    <x v="3"/>
    <s v="Segun Adeyemi"/>
    <s v="08025214279"/>
    <x v="1"/>
    <s v="Milk Powder 400g"/>
    <n v="5"/>
    <n v="8486"/>
    <n v="42430"/>
    <n v="0"/>
    <n v="0"/>
    <n v="42430"/>
    <x v="2"/>
    <n v="0"/>
    <x v="0"/>
    <n v="97"/>
    <n v="670990"/>
  </r>
  <r>
    <s v="ZM-ABU-2023-0295"/>
    <x v="281"/>
    <x v="1"/>
    <s v="Abuja, FCT"/>
    <x v="3"/>
    <s v="Olu Suleiman"/>
    <s v="08199552886"/>
    <x v="4"/>
    <s v="Gas Cooker 4-burner"/>
    <n v="2"/>
    <n v="38606"/>
    <n v="77212"/>
    <n v="0"/>
    <n v="0"/>
    <n v="77212"/>
    <x v="3"/>
    <n v="4"/>
    <x v="1"/>
    <n v="34"/>
    <n v="647779"/>
  </r>
  <r>
    <s v="ZM-ABU-2024-0188"/>
    <x v="682"/>
    <x v="1"/>
    <s v="Abuja, FCT"/>
    <x v="5"/>
    <s v="Zainab Dada"/>
    <s v="08151755146"/>
    <x v="1"/>
    <s v="Sugar 2kg"/>
    <n v="15"/>
    <n v="11525"/>
    <n v="172875"/>
    <n v="0"/>
    <n v="0"/>
    <n v="172875"/>
    <x v="4"/>
    <n v="3"/>
    <x v="1"/>
    <n v="167"/>
    <n v="670990"/>
  </r>
  <r>
    <s v="ZM-ABU-2024-0554"/>
    <x v="682"/>
    <x v="1"/>
    <s v="Abuja, FCT"/>
    <x v="4"/>
    <s v="Musa Bello"/>
    <s v="N/A"/>
    <x v="1"/>
    <s v="Indomie Carton"/>
    <n v="7"/>
    <n v="9342"/>
    <n v="65394"/>
    <n v="10"/>
    <n v="0.1"/>
    <n v="58854.6"/>
    <x v="3"/>
    <n v="3"/>
    <x v="0"/>
    <n v="190"/>
    <n v="670990"/>
  </r>
  <r>
    <s v="ZM-ABU-2023-0227"/>
    <x v="682"/>
    <x v="1"/>
    <s v="Abuja, FCT"/>
    <x v="5"/>
    <s v="Yetunde Ojo"/>
    <s v="07087658064"/>
    <x v="3"/>
    <s v="Corporate Shirt"/>
    <n v="3"/>
    <n v="19847"/>
    <n v="59541"/>
    <n v="0"/>
    <n v="0"/>
    <n v="59541"/>
    <x v="1"/>
    <n v="1"/>
    <x v="1"/>
    <n v="1"/>
    <n v="339514"/>
  </r>
  <r>
    <s v="ZM-ABU-2024-0486"/>
    <x v="683"/>
    <x v="1"/>
    <s v="Abuja, FCT"/>
    <x v="4"/>
    <s v="Chidi Garba"/>
    <s v="09184267172"/>
    <x v="3"/>
    <s v="Jeans Trousers"/>
    <n v="17"/>
    <n v="17864"/>
    <n v="303688"/>
    <n v="0"/>
    <n v="0"/>
    <n v="303688"/>
    <x v="2"/>
    <n v="2"/>
    <x v="1"/>
    <n v="114"/>
    <n v="339514"/>
  </r>
  <r>
    <s v="ZM-ABU-2024-1016"/>
    <x v="683"/>
    <x v="1"/>
    <s v="Abuja, FCT"/>
    <x v="5"/>
    <s v="Bola Nwachukwu"/>
    <s v="07077052184"/>
    <x v="2"/>
    <s v="Perfume 100ml"/>
    <n v="7"/>
    <n v="17452"/>
    <n v="122164"/>
    <n v="0"/>
    <n v="0"/>
    <n v="122164"/>
    <x v="0"/>
    <n v="4"/>
    <x v="1"/>
    <n v="81"/>
    <n v="353716"/>
  </r>
  <r>
    <s v="ZM-ABU-2023-0421"/>
    <x v="223"/>
    <x v="1"/>
    <s v="Abuja, FCT"/>
    <x v="5"/>
    <s v="Ifeanyi Ibe"/>
    <s v="09165783031"/>
    <x v="0"/>
    <s v="iPhone 14"/>
    <n v="16"/>
    <n v="344571"/>
    <n v="5513136"/>
    <n v="15"/>
    <n v="0.15"/>
    <n v="4686165.5999999996"/>
    <x v="1"/>
    <n v="3"/>
    <x v="0"/>
    <n v="182"/>
    <n v="1309937"/>
  </r>
  <r>
    <s v="ZM-ABU-2023-0727"/>
    <x v="223"/>
    <x v="1"/>
    <s v="Abuja, FCT"/>
    <x v="3"/>
    <s v="Amara Eze"/>
    <s v="09155888007"/>
    <x v="3"/>
    <s v="Ankara Fabric 6yds"/>
    <n v="7"/>
    <n v="8639"/>
    <n v="60473"/>
    <n v="15"/>
    <n v="0.15"/>
    <n v="51402.05"/>
    <x v="2"/>
    <n v="4"/>
    <x v="0"/>
    <n v="155"/>
    <n v="339514"/>
  </r>
  <r>
    <s v="ZM-ABU-2023-0849"/>
    <x v="327"/>
    <x v="1"/>
    <s v="Abuja, FCT"/>
    <x v="5"/>
    <s v="Aisha Musa"/>
    <s v="08067471859"/>
    <x v="0"/>
    <s v="Samsung TV 43&quot;"/>
    <n v="12"/>
    <n v="214269"/>
    <n v="2571228"/>
    <n v="10"/>
    <n v="0.1"/>
    <n v="2314105.2000000002"/>
    <x v="4"/>
    <n v="1"/>
    <x v="1"/>
    <n v="173"/>
    <n v="1309937"/>
  </r>
  <r>
    <s v="ZM-ABU-2023-0713"/>
    <x v="327"/>
    <x v="1"/>
    <s v="Abuja, FCT"/>
    <x v="3"/>
    <s v="Tobi Ojo"/>
    <s v="07017908324"/>
    <x v="0"/>
    <s v="Power Bank 20000mAh"/>
    <n v="20"/>
    <n v="335422"/>
    <n v="6708440"/>
    <s v="N/A"/>
    <n v="0"/>
    <n v="6708440"/>
    <x v="2"/>
    <n v="2"/>
    <x v="0"/>
    <n v="78"/>
    <n v="1309937"/>
  </r>
  <r>
    <s v="ZM-ABU-2023-0399"/>
    <x v="327"/>
    <x v="1"/>
    <s v="Abuja, FCT"/>
    <x v="5"/>
    <s v="Kemi Chukwu"/>
    <s v="08055622787"/>
    <x v="0"/>
    <s v="Wireless Earbuds"/>
    <n v="4"/>
    <n v="40283"/>
    <n v="161132"/>
    <n v="0"/>
    <n v="0"/>
    <n v="161132"/>
    <x v="3"/>
    <n v="1"/>
    <x v="1"/>
    <n v="199"/>
    <n v="1309937"/>
  </r>
  <r>
    <s v="ZM-ABU-2024-0478"/>
    <x v="76"/>
    <x v="1"/>
    <s v="Abuja, FCT"/>
    <x v="3"/>
    <s v="Remi Nwachukwu"/>
    <s v="09154592113"/>
    <x v="3"/>
    <s v="School Uniform Set"/>
    <n v="5"/>
    <n v="19321"/>
    <n v="96605"/>
    <n v="0"/>
    <n v="0"/>
    <n v="96605"/>
    <x v="4"/>
    <s v="N/A"/>
    <x v="1"/>
    <n v="88"/>
    <n v="339514"/>
  </r>
  <r>
    <s v="ZM-ABU-2024-0750"/>
    <x v="76"/>
    <x v="1"/>
    <s v="Abuja, FCT"/>
    <x v="3"/>
    <s v="Remi Ibe"/>
    <s v="08093423606"/>
    <x v="0"/>
    <s v="Wireless Earbuds"/>
    <n v="3"/>
    <n v="138177"/>
    <n v="414531"/>
    <s v="N/A"/>
    <n v="0"/>
    <n v="414531"/>
    <x v="4"/>
    <n v="3"/>
    <x v="1"/>
    <n v="162"/>
    <n v="1309937"/>
  </r>
  <r>
    <s v="ZM-ABU-2024-0840"/>
    <x v="406"/>
    <x v="1"/>
    <s v="Abuja, FCT"/>
    <x v="4"/>
    <s v="Ibrahim Abubakar"/>
    <s v="07070900400"/>
    <x v="1"/>
    <s v="Indomie Carton"/>
    <n v="20"/>
    <n v="5681"/>
    <n v="113620"/>
    <n v="5"/>
    <n v="0.05"/>
    <n v="107939"/>
    <x v="4"/>
    <n v="3"/>
    <x v="1"/>
    <n v="50"/>
    <n v="670990"/>
  </r>
  <r>
    <s v="ZM-ABU-2024-0120"/>
    <x v="112"/>
    <x v="1"/>
    <s v="Abuja, FCT"/>
    <x v="3"/>
    <s v="Aisha Adesanya"/>
    <s v="08029338017"/>
    <x v="1"/>
    <s v="Cooking Oil 5L"/>
    <n v="16"/>
    <n v="8789"/>
    <n v="140624"/>
    <n v="0"/>
    <n v="0"/>
    <n v="140624"/>
    <x v="4"/>
    <n v="5"/>
    <x v="1"/>
    <n v="92"/>
    <n v="670990"/>
  </r>
  <r>
    <s v="ZM-ABU-2023-1055"/>
    <x v="112"/>
    <x v="1"/>
    <s v="Abuja, FCT"/>
    <x v="5"/>
    <s v="Hakeem Bello"/>
    <s v="N/A"/>
    <x v="4"/>
    <s v="Chest Freezer 200L"/>
    <n v="4"/>
    <n v="174705"/>
    <n v="698820"/>
    <n v="20"/>
    <n v="0.2"/>
    <n v="559056"/>
    <x v="2"/>
    <n v="4"/>
    <x v="0"/>
    <n v="85"/>
    <n v="647779"/>
  </r>
  <r>
    <s v="ZM-ABU-2024-0888"/>
    <x v="23"/>
    <x v="1"/>
    <s v="Abuja, FCT"/>
    <x v="4"/>
    <s v="Nkechi Yusuf"/>
    <s v="07015366818"/>
    <x v="0"/>
    <s v="Samsung TV 43&quot;"/>
    <n v="7"/>
    <n v="49143"/>
    <n v="344001"/>
    <n v="10"/>
    <n v="0.1"/>
    <n v="309600.90000000002"/>
    <x v="3"/>
    <n v="4"/>
    <x v="1"/>
    <n v="109"/>
    <n v="1309937"/>
  </r>
  <r>
    <s v="ZM-ABU-2024-0520"/>
    <x v="23"/>
    <x v="1"/>
    <s v="Abuja, FCT"/>
    <x v="3"/>
    <s v="Chidi Suleiman"/>
    <s v="07087414302"/>
    <x v="3"/>
    <s v="Ladies Gown"/>
    <n v="8"/>
    <n v="34139"/>
    <n v="273112"/>
    <n v="0"/>
    <n v="0"/>
    <n v="273112"/>
    <x v="2"/>
    <n v="1"/>
    <x v="2"/>
    <n v="126"/>
    <n v="339514"/>
  </r>
  <r>
    <s v="ZM-ABU-2023-1047"/>
    <x v="23"/>
    <x v="1"/>
    <s v="Abuja, FCT"/>
    <x v="3"/>
    <s v="Musa Aliyu"/>
    <s v="07079523927"/>
    <x v="4"/>
    <s v="Iron Box 2000W"/>
    <n v="5"/>
    <n v="148012"/>
    <n v="740060"/>
    <n v="0"/>
    <n v="0"/>
    <n v="740060"/>
    <x v="0"/>
    <s v="N/A"/>
    <x v="1"/>
    <n v="186"/>
    <n v="647779"/>
  </r>
  <r>
    <s v="ZM-ABU-2024-1064"/>
    <x v="23"/>
    <x v="1"/>
    <s v="Abuja, FCT"/>
    <x v="5"/>
    <s v="Amara Yusuf"/>
    <s v="09166744388"/>
    <x v="3"/>
    <s v="Corporate Shirt"/>
    <n v="12"/>
    <n v="31090"/>
    <n v="373080"/>
    <n v="0"/>
    <n v="0"/>
    <n v="373080"/>
    <x v="0"/>
    <n v="1"/>
    <x v="1"/>
    <n v="99"/>
    <n v="339514"/>
  </r>
  <r>
    <s v="ZM-ABU-2024-0132"/>
    <x v="154"/>
    <x v="1"/>
    <s v="Abuja, FCT"/>
    <x v="5"/>
    <s v="Olu Yusuf"/>
    <s v="N/A"/>
    <x v="0"/>
    <s v="iPhone 14"/>
    <n v="19"/>
    <n v="192595"/>
    <n v="3659305"/>
    <n v="5"/>
    <n v="0.05"/>
    <n v="3476339.75"/>
    <x v="0"/>
    <s v="N/A"/>
    <x v="1"/>
    <n v="119"/>
    <n v="1309937"/>
  </r>
  <r>
    <s v="ZM-ABU-2024-0490"/>
    <x v="154"/>
    <x v="1"/>
    <s v="Abuja, FCT"/>
    <x v="5"/>
    <s v="Ibrahim Yusuf"/>
    <s v="09165621394"/>
    <x v="2"/>
    <s v="Foundation Kit"/>
    <n v="9"/>
    <n v="11503"/>
    <n v="103527"/>
    <n v="0"/>
    <n v="0"/>
    <n v="103527"/>
    <x v="3"/>
    <n v="4"/>
    <x v="1"/>
    <n v="47"/>
    <n v="353716"/>
  </r>
  <r>
    <s v="ZM-ABU-2024-0730"/>
    <x v="542"/>
    <x v="1"/>
    <s v="Abuja, FCT"/>
    <x v="3"/>
    <s v="Hakeem Aliyu"/>
    <s v="N/A"/>
    <x v="2"/>
    <s v="Lip Balm Set"/>
    <n v="16"/>
    <n v="3280"/>
    <n v="52480"/>
    <n v="0"/>
    <n v="0"/>
    <n v="52480"/>
    <x v="0"/>
    <n v="3"/>
    <x v="0"/>
    <n v="155"/>
    <n v="353716"/>
  </r>
  <r>
    <s v="ZM-ABU-2024-0950"/>
    <x v="542"/>
    <x v="1"/>
    <s v="Abuja, FCT"/>
    <x v="5"/>
    <s v="Hakeem Yusuf"/>
    <s v="N/A"/>
    <x v="2"/>
    <s v="Perfume 100ml"/>
    <n v="11"/>
    <n v="15590"/>
    <n v="171490"/>
    <s v="N/A"/>
    <n v="0"/>
    <n v="171490"/>
    <x v="2"/>
    <n v="2"/>
    <x v="1"/>
    <n v="70"/>
    <n v="353716"/>
  </r>
  <r>
    <s v="ZM-ABU-2024-0560"/>
    <x v="542"/>
    <x v="1"/>
    <s v="Abuja, FCT"/>
    <x v="5"/>
    <s v="Esther Dada"/>
    <s v="N/A"/>
    <x v="1"/>
    <s v="Milk Powder 400g"/>
    <n v="5"/>
    <n v="8948"/>
    <n v="44740"/>
    <n v="10"/>
    <n v="0.1"/>
    <n v="40266"/>
    <x v="4"/>
    <n v="4"/>
    <x v="1"/>
    <n v="186"/>
    <n v="670990"/>
  </r>
  <r>
    <s v="ZM-ABU-2023-0995"/>
    <x v="684"/>
    <x v="1"/>
    <s v="Abuja, FCT"/>
    <x v="3"/>
    <s v="Remi Abubakar"/>
    <s v="08035939845"/>
    <x v="1"/>
    <s v="Sugar 2kg"/>
    <n v="18"/>
    <n v="7367"/>
    <n v="132606"/>
    <n v="0"/>
    <n v="0"/>
    <n v="132606"/>
    <x v="3"/>
    <n v="5"/>
    <x v="1"/>
    <n v="182"/>
    <n v="670990"/>
  </r>
  <r>
    <s v="ZM-ABU-2023-0363"/>
    <x v="684"/>
    <x v="1"/>
    <s v="Abuja, FCT"/>
    <x v="5"/>
    <s v="Gbenga Musa"/>
    <s v="07043680231"/>
    <x v="3"/>
    <s v="T-Shirt Pack x3"/>
    <n v="6"/>
    <n v="34262"/>
    <n v="205572"/>
    <n v="0"/>
    <n v="0"/>
    <n v="205572"/>
    <x v="1"/>
    <n v="2"/>
    <x v="1"/>
    <n v="146"/>
    <n v="339514"/>
  </r>
  <r>
    <s v="ZM-ABU-2023-0683"/>
    <x v="684"/>
    <x v="1"/>
    <s v="Abuja, FCT"/>
    <x v="5"/>
    <s v="Aisha Adeyemi"/>
    <s v="09021693253"/>
    <x v="1"/>
    <s v="Sugar 2kg"/>
    <n v="1"/>
    <n v="24890"/>
    <n v="24890"/>
    <n v="15"/>
    <n v="0.15"/>
    <n v="21156.5"/>
    <x v="0"/>
    <n v="1"/>
    <x v="1"/>
    <n v="154"/>
    <n v="670990"/>
  </r>
  <r>
    <s v="ZM-ABU-2024-0254"/>
    <x v="487"/>
    <x v="1"/>
    <s v="Abuja, FCT"/>
    <x v="3"/>
    <s v="Ibrahim Adesanya"/>
    <s v="09120664282"/>
    <x v="1"/>
    <s v="Rice 25kg"/>
    <n v="12"/>
    <n v="5951"/>
    <n v="71412"/>
    <n v="5"/>
    <n v="0.05"/>
    <n v="67841.399999999994"/>
    <x v="4"/>
    <n v="5"/>
    <x v="1"/>
    <n v="107"/>
    <n v="670990"/>
  </r>
  <r>
    <s v="ZM-ABU-2024-1050"/>
    <x v="685"/>
    <x v="1"/>
    <s v="Abuja, FCT"/>
    <x v="3"/>
    <s v="Sade Bello"/>
    <s v="09110595987"/>
    <x v="3"/>
    <s v="T-Shirt Pack x3"/>
    <n v="2"/>
    <n v="35033"/>
    <n v="70066"/>
    <n v="0"/>
    <n v="0"/>
    <n v="70066"/>
    <x v="4"/>
    <s v="N/A"/>
    <x v="1"/>
    <n v="37"/>
    <n v="339514"/>
  </r>
  <r>
    <s v="ZM-ABU-2023-0291"/>
    <x v="685"/>
    <x v="1"/>
    <s v="Abuja, FCT"/>
    <x v="3"/>
    <s v="Nkechi Garba"/>
    <s v="N/A"/>
    <x v="1"/>
    <s v="Milk Powder 400g"/>
    <n v="19"/>
    <n v="7992"/>
    <n v="151848"/>
    <n v="20"/>
    <n v="0.2"/>
    <n v="121478.39999999999"/>
    <x v="2"/>
    <n v="5"/>
    <x v="0"/>
    <n v="112"/>
    <n v="670990"/>
  </r>
  <r>
    <s v="ZM-ABU-2023-0087"/>
    <x v="685"/>
    <x v="1"/>
    <s v="Abuja, FCT"/>
    <x v="3"/>
    <s v="Ibrahim Ojo"/>
    <s v="08055983437"/>
    <x v="0"/>
    <s v="DSTV Decoder"/>
    <n v="8"/>
    <n v="344878"/>
    <n v="2759024"/>
    <n v="5"/>
    <n v="0.05"/>
    <n v="2621072.7999999998"/>
    <x v="3"/>
    <n v="3"/>
    <x v="1"/>
    <n v="159"/>
    <n v="1309937"/>
  </r>
  <r>
    <s v="ZM-ABU-2024-0932"/>
    <x v="685"/>
    <x v="1"/>
    <s v="Abuja, FCT"/>
    <x v="3"/>
    <s v="Aisha Osei"/>
    <s v="07034054008"/>
    <x v="0"/>
    <s v="Samsung TV 43&quot;"/>
    <n v="12"/>
    <n v="214842"/>
    <n v="2578104"/>
    <n v="15"/>
    <n v="0.15"/>
    <n v="2191388.4"/>
    <x v="2"/>
    <n v="4"/>
    <x v="1"/>
    <n v="108"/>
    <n v="1309937"/>
  </r>
  <r>
    <s v="ZM-ABU-2023-0793"/>
    <x v="445"/>
    <x v="1"/>
    <s v="Abuja, FCT"/>
    <x v="5"/>
    <s v="Amara Adeleke"/>
    <s v="08014194973"/>
    <x v="3"/>
    <s v="School Uniform Set"/>
    <n v="12"/>
    <n v="40168"/>
    <n v="482016"/>
    <n v="20"/>
    <n v="0.2"/>
    <n v="385612.79999999999"/>
    <x v="1"/>
    <n v="2"/>
    <x v="0"/>
    <n v="55"/>
    <n v="339514"/>
  </r>
  <r>
    <s v="ZM-ABU-2023-0659"/>
    <x v="445"/>
    <x v="1"/>
    <s v="Abuja, FCT"/>
    <x v="3"/>
    <s v="Kemi Chukwu"/>
    <s v="N/A"/>
    <x v="0"/>
    <s v="DSTV Decoder"/>
    <n v="2"/>
    <n v="245631"/>
    <n v="491262"/>
    <n v="20"/>
    <n v="0.2"/>
    <n v="393009.6"/>
    <x v="0"/>
    <n v="3"/>
    <x v="1"/>
    <n v="38"/>
    <n v="1309937"/>
  </r>
  <r>
    <s v="ZM-ABU-2024-0704"/>
    <x v="445"/>
    <x v="1"/>
    <s v="Abuja, FCT"/>
    <x v="3"/>
    <s v="Sade Nwachukwu"/>
    <s v="N/A"/>
    <x v="0"/>
    <s v="Laptop HP 250"/>
    <n v="14"/>
    <n v="108291"/>
    <n v="1516074"/>
    <n v="15"/>
    <n v="0.15"/>
    <n v="1288662.8999999999"/>
    <x v="3"/>
    <s v="N/A"/>
    <x v="1"/>
    <n v="12"/>
    <n v="1309937"/>
  </r>
  <r>
    <s v="ZM-ABU-2023-0075"/>
    <x v="328"/>
    <x v="1"/>
    <s v="Abuja, FCT"/>
    <x v="3"/>
    <s v="Yetunde Suleiman"/>
    <s v="07042211232"/>
    <x v="0"/>
    <s v="Power Bank 20000mAh"/>
    <n v="15"/>
    <n v="29796"/>
    <n v="446940"/>
    <n v="10"/>
    <n v="0.1"/>
    <n v="402246"/>
    <x v="0"/>
    <n v="7"/>
    <x v="1"/>
    <n v="76"/>
    <n v="1309937"/>
  </r>
  <r>
    <s v="ZM-ABU-2023-0909"/>
    <x v="686"/>
    <x v="1"/>
    <s v="Abuja, FCT"/>
    <x v="3"/>
    <s v="Bola Adelaja"/>
    <s v="N/A"/>
    <x v="3"/>
    <s v="Jeans Trousers"/>
    <n v="14"/>
    <n v="40759"/>
    <n v="570626"/>
    <n v="0"/>
    <n v="0"/>
    <n v="570626"/>
    <x v="0"/>
    <n v="4"/>
    <x v="1"/>
    <n v="35"/>
    <n v="339514"/>
  </r>
  <r>
    <s v="ZM-ABU-2023-0127"/>
    <x v="686"/>
    <x v="1"/>
    <s v="Abuja, FCT"/>
    <x v="3"/>
    <s v="Aisha Adesanya"/>
    <s v="N/A"/>
    <x v="3"/>
    <s v="Ankara Fabric 6yds"/>
    <n v="8"/>
    <n v="32029"/>
    <n v="256232"/>
    <n v="10"/>
    <n v="0.1"/>
    <n v="230608.8"/>
    <x v="0"/>
    <n v="1"/>
    <x v="0"/>
    <n v="146"/>
    <n v="339514"/>
  </r>
  <r>
    <s v="ZM-ABU-2023-0809"/>
    <x v="686"/>
    <x v="1"/>
    <s v="Abuja, FCT"/>
    <x v="5"/>
    <s v="Ngozi Adeleke"/>
    <s v="07099362730"/>
    <x v="2"/>
    <s v="Nivea Body Lotion"/>
    <n v="3"/>
    <n v="5854"/>
    <n v="17562"/>
    <n v="20"/>
    <n v="0.2"/>
    <n v="14049.6"/>
    <x v="4"/>
    <n v="2"/>
    <x v="0"/>
    <n v="81"/>
    <n v="353716"/>
  </r>
  <r>
    <s v="ZM-ABU-2023-0125"/>
    <x v="35"/>
    <x v="1"/>
    <s v="Abuja, FCT"/>
    <x v="5"/>
    <s v="Yetunde Obi"/>
    <s v="08034949400"/>
    <x v="3"/>
    <s v="Corporate Shirt"/>
    <n v="7"/>
    <n v="33123"/>
    <n v="231861"/>
    <s v="N/A"/>
    <n v="0"/>
    <n v="231861"/>
    <x v="3"/>
    <s v="N/A"/>
    <x v="1"/>
    <n v="8"/>
    <n v="339514"/>
  </r>
  <r>
    <s v="ZM-ABU-2023-0823"/>
    <x v="44"/>
    <x v="1"/>
    <s v="Abuja, FCT"/>
    <x v="3"/>
    <s v="Uche Nwachukwu"/>
    <s v="07018267309"/>
    <x v="0"/>
    <s v="Power Bank 20000mAh"/>
    <n v="12"/>
    <n v="338489"/>
    <n v="4061868"/>
    <n v="0"/>
    <n v="0"/>
    <n v="4061868"/>
    <x v="4"/>
    <n v="1"/>
    <x v="0"/>
    <n v="41"/>
    <n v="1309937"/>
  </r>
  <r>
    <s v="ZM-ABU-2023-0867"/>
    <x v="44"/>
    <x v="1"/>
    <s v="Abuja, FCT"/>
    <x v="3"/>
    <s v="Damilola Osei"/>
    <s v="07080910930"/>
    <x v="1"/>
    <s v="Milk Powder 400g"/>
    <n v="13"/>
    <n v="8442"/>
    <n v="109746"/>
    <n v="0"/>
    <n v="0"/>
    <n v="109746"/>
    <x v="2"/>
    <n v="4"/>
    <x v="2"/>
    <n v="198"/>
    <n v="670990"/>
  </r>
  <r>
    <s v="ZM-ABU-2023-0503"/>
    <x v="44"/>
    <x v="1"/>
    <s v="Abuja, FCT"/>
    <x v="3"/>
    <s v="Gbenga Adelaja"/>
    <s v="08196585737"/>
    <x v="1"/>
    <s v="Indomie Carton"/>
    <n v="13"/>
    <n v="9192"/>
    <n v="119496"/>
    <s v="N/A"/>
    <n v="0"/>
    <n v="119496"/>
    <x v="1"/>
    <n v="3"/>
    <x v="0"/>
    <n v="197"/>
    <n v="670990"/>
  </r>
  <r>
    <s v="ZM-ABU-2023-0009"/>
    <x v="687"/>
    <x v="1"/>
    <s v="Abuja, FCT"/>
    <x v="5"/>
    <s v="Musa Bello"/>
    <s v="07053117431"/>
    <x v="0"/>
    <s v="DSTV Decoder"/>
    <n v="2"/>
    <n v="194359"/>
    <n v="388718"/>
    <n v="0"/>
    <n v="0"/>
    <n v="388718"/>
    <x v="4"/>
    <n v="2"/>
    <x v="1"/>
    <n v="102"/>
    <n v="1309937"/>
  </r>
  <r>
    <s v="ZM-ABU-2023-0457"/>
    <x v="687"/>
    <x v="1"/>
    <s v="Abuja, FCT"/>
    <x v="5"/>
    <s v="Adaeze Eze"/>
    <s v="N/A"/>
    <x v="0"/>
    <s v="iPhone 14"/>
    <n v="14"/>
    <n v="106535"/>
    <n v="1491490"/>
    <n v="20"/>
    <n v="0.2"/>
    <n v="1193192"/>
    <x v="2"/>
    <n v="2"/>
    <x v="1"/>
    <n v="25"/>
    <n v="1309937"/>
  </r>
  <r>
    <s v="ZM-ABU-2024-0502"/>
    <x v="687"/>
    <x v="1"/>
    <s v="Abuja, FCT"/>
    <x v="4"/>
    <s v="Gbenga Chukwu"/>
    <s v="N/A"/>
    <x v="0"/>
    <s v="Samsung TV 43&quot;"/>
    <n v="19"/>
    <n v="194024"/>
    <n v="3686456"/>
    <n v="0"/>
    <n v="0"/>
    <n v="3686456"/>
    <x v="3"/>
    <n v="2"/>
    <x v="1"/>
    <n v="83"/>
    <n v="1309937"/>
  </r>
  <r>
    <s v="ZM-ABU-2024-0122"/>
    <x v="163"/>
    <x v="1"/>
    <s v="Abuja, FCT"/>
    <x v="4"/>
    <s v="Remi Adeyemi"/>
    <s v="08063166671"/>
    <x v="1"/>
    <s v="Tomato Paste 800g"/>
    <n v="17"/>
    <n v="22402"/>
    <n v="380834"/>
    <n v="0"/>
    <n v="0"/>
    <n v="380834"/>
    <x v="1"/>
    <s v="N/A"/>
    <x v="1"/>
    <n v="147"/>
    <n v="670990"/>
  </r>
  <r>
    <s v="ZM-ABU-2023-1091"/>
    <x v="163"/>
    <x v="1"/>
    <s v="Abuja, FCT"/>
    <x v="5"/>
    <s v="Fatima Okafor"/>
    <s v="07073209425"/>
    <x v="1"/>
    <s v="Cooking Oil 5L"/>
    <n v="4"/>
    <n v="22945"/>
    <n v="91780"/>
    <n v="0"/>
    <n v="0"/>
    <n v="91780"/>
    <x v="1"/>
    <n v="1"/>
    <x v="1"/>
    <n v="199"/>
    <n v="670990"/>
  </r>
  <r>
    <s v="ZM-ABU-2024-0838"/>
    <x v="163"/>
    <x v="1"/>
    <s v="Abuja, FCT"/>
    <x v="5"/>
    <s v="Halima Aliyu"/>
    <s v="09038150448"/>
    <x v="2"/>
    <s v="Hair Relaxer Kit"/>
    <n v="6"/>
    <n v="11989"/>
    <n v="71934"/>
    <s v="N/A"/>
    <n v="0"/>
    <n v="71934"/>
    <x v="4"/>
    <n v="2"/>
    <x v="1"/>
    <n v="40"/>
    <n v="353716"/>
  </r>
  <r>
    <s v="ZM-ABU-2024-0162"/>
    <x v="215"/>
    <x v="1"/>
    <s v="Abuja, FCT"/>
    <x v="5"/>
    <s v="Chiamaka Suleiman"/>
    <s v="07064532784"/>
    <x v="2"/>
    <s v="Perfume 100ml"/>
    <n v="18"/>
    <n v="1944"/>
    <n v="34992"/>
    <n v="0"/>
    <n v="0"/>
    <n v="34992"/>
    <x v="4"/>
    <n v="4"/>
    <x v="1"/>
    <n v="54"/>
    <n v="353716"/>
  </r>
  <r>
    <s v="ZM-ABU-2024-1034"/>
    <x v="1"/>
    <x v="1"/>
    <s v="Abuja, FCT"/>
    <x v="3"/>
    <s v="Kemi Dada"/>
    <s v="09186808611"/>
    <x v="3"/>
    <s v="Corporate Shirt"/>
    <n v="2"/>
    <n v="37297"/>
    <n v="74594"/>
    <n v="5"/>
    <n v="0.05"/>
    <n v="70864.3"/>
    <x v="4"/>
    <n v="0"/>
    <x v="1"/>
    <n v="98"/>
    <n v="339514"/>
  </r>
  <r>
    <s v="ZM-ABU-2023-0261"/>
    <x v="1"/>
    <x v="1"/>
    <s v="Abuja, FCT"/>
    <x v="5"/>
    <s v="Adaeze Yusuf"/>
    <s v="07028029931"/>
    <x v="0"/>
    <s v="Laptop HP 250"/>
    <n v="8"/>
    <n v="305163"/>
    <n v="2441304"/>
    <n v="0"/>
    <n v="0"/>
    <n v="2441304"/>
    <x v="3"/>
    <n v="3"/>
    <x v="1"/>
    <n v="146"/>
    <n v="1309937"/>
  </r>
  <r>
    <s v="ZM-ABU-2023-0123"/>
    <x v="114"/>
    <x v="1"/>
    <s v="Abuja, FCT"/>
    <x v="5"/>
    <s v="Femi Adesanya"/>
    <s v="N/A"/>
    <x v="0"/>
    <s v="iPhone 14"/>
    <n v="17"/>
    <n v="190609"/>
    <n v="3240353"/>
    <n v="10"/>
    <n v="0.1"/>
    <n v="2916317.7"/>
    <x v="4"/>
    <n v="4"/>
    <x v="1"/>
    <n v="173"/>
    <n v="1309937"/>
  </r>
  <r>
    <s v="ZM-ABU-2023-0231"/>
    <x v="114"/>
    <x v="1"/>
    <s v="Abuja, FCT"/>
    <x v="5"/>
    <s v="Kemi Garba"/>
    <s v="08080642553"/>
    <x v="2"/>
    <s v="Hair Relaxer Kit"/>
    <n v="10"/>
    <n v="5355"/>
    <n v="53550"/>
    <n v="10"/>
    <n v="0.1"/>
    <n v="48195"/>
    <x v="4"/>
    <n v="5"/>
    <x v="1"/>
    <n v="127"/>
    <n v="353716"/>
  </r>
  <r>
    <s v="ZM-ABU-2023-0447"/>
    <x v="497"/>
    <x v="1"/>
    <s v="Abuja, FCT"/>
    <x v="3"/>
    <s v="Kemi Obi"/>
    <s v="08159619278"/>
    <x v="3"/>
    <s v="Ladies Gown"/>
    <n v="4"/>
    <n v="17854"/>
    <n v="71416"/>
    <n v="0"/>
    <n v="0"/>
    <n v="71416"/>
    <x v="1"/>
    <n v="2"/>
    <x v="1"/>
    <n v="127"/>
    <n v="339514"/>
  </r>
  <r>
    <s v="ZM-ABU-2023-0067"/>
    <x v="419"/>
    <x v="1"/>
    <s v="Abuja, FCT"/>
    <x v="5"/>
    <s v="Chidi Osei"/>
    <s v="07038345330"/>
    <x v="3"/>
    <s v="Jeans Trousers"/>
    <n v="2"/>
    <n v="15798"/>
    <n v="31596"/>
    <n v="0"/>
    <n v="0"/>
    <n v="31596"/>
    <x v="0"/>
    <n v="4"/>
    <x v="1"/>
    <n v="175"/>
    <n v="339514"/>
  </r>
  <r>
    <s v="ZM-ABU-2024-0146"/>
    <x v="688"/>
    <x v="1"/>
    <s v="Abuja, FCT"/>
    <x v="5"/>
    <s v="Kemi Okafor"/>
    <s v="08151705779"/>
    <x v="3"/>
    <s v="T-Shirt Pack x3"/>
    <n v="12"/>
    <n v="43906"/>
    <n v="526872"/>
    <n v="5"/>
    <n v="0.05"/>
    <n v="500528.4"/>
    <x v="1"/>
    <n v="3"/>
    <x v="1"/>
    <n v="196"/>
    <n v="339514"/>
  </r>
  <r>
    <s v="ZM-ABU-2023-0703"/>
    <x v="688"/>
    <x v="1"/>
    <s v="Abuja, FCT"/>
    <x v="4"/>
    <s v="Ngozi Aliyu"/>
    <s v="07061113289"/>
    <x v="0"/>
    <s v="Samsung TV 43&quot;"/>
    <n v="18"/>
    <n v="349508"/>
    <n v="6291144"/>
    <s v="N/A"/>
    <n v="0"/>
    <n v="6291144"/>
    <x v="0"/>
    <n v="2"/>
    <x v="0"/>
    <n v="162"/>
    <n v="1309937"/>
  </r>
  <r>
    <s v="ZM-ABU-2023-0749"/>
    <x v="242"/>
    <x v="1"/>
    <s v="Abuja, FCT"/>
    <x v="3"/>
    <s v="Olu Okafor"/>
    <s v="08046803500"/>
    <x v="2"/>
    <s v="Dudu-Osun Soap"/>
    <n v="14"/>
    <n v="9384"/>
    <n v="131376"/>
    <n v="5"/>
    <n v="0.05"/>
    <n v="124807.2"/>
    <x v="2"/>
    <n v="5"/>
    <x v="0"/>
    <n v="189"/>
    <n v="353716"/>
  </r>
  <r>
    <s v="ZM-ABU-2023-0797"/>
    <x v="242"/>
    <x v="1"/>
    <s v="Abuja, FCT"/>
    <x v="3"/>
    <s v="Tunde Ibe"/>
    <s v="08060314165"/>
    <x v="2"/>
    <s v="Foundation Kit"/>
    <n v="3"/>
    <n v="10714"/>
    <n v="32142"/>
    <n v="0"/>
    <n v="0"/>
    <n v="32142"/>
    <x v="1"/>
    <n v="4"/>
    <x v="1"/>
    <n v="69"/>
    <n v="353716"/>
  </r>
  <r>
    <s v="ZM-ABU-2023-0753"/>
    <x v="689"/>
    <x v="1"/>
    <s v="Abuja, FCT"/>
    <x v="5"/>
    <s v="Gbenga Osei"/>
    <s v="09048816607"/>
    <x v="1"/>
    <s v="Rice 25kg"/>
    <n v="19"/>
    <n v="13611"/>
    <n v="258609"/>
    <n v="15"/>
    <n v="0.15"/>
    <n v="219817.65"/>
    <x v="3"/>
    <n v="4"/>
    <x v="1"/>
    <n v="175"/>
    <n v="670990"/>
  </r>
  <r>
    <s v="ZM-ABU-2024-0854"/>
    <x v="27"/>
    <x v="1"/>
    <s v="Abuja, FCT"/>
    <x v="4"/>
    <s v="Sade Suleiman"/>
    <s v="09031168076"/>
    <x v="4"/>
    <s v="Standing Fan 18&quot;"/>
    <n v="2"/>
    <n v="151089"/>
    <n v="302178"/>
    <n v="0"/>
    <n v="0"/>
    <n v="302178"/>
    <x v="0"/>
    <n v="5"/>
    <x v="1"/>
    <n v="18"/>
    <n v="647779"/>
  </r>
  <r>
    <s v="ZM-ABU-2023-1003"/>
    <x v="229"/>
    <x v="1"/>
    <s v="Abuja, FCT"/>
    <x v="3"/>
    <s v="Ibrahim Nwachukwu"/>
    <s v="08038214233"/>
    <x v="1"/>
    <s v="Sugar 2kg"/>
    <n v="9"/>
    <n v="12139"/>
    <n v="109251"/>
    <n v="20"/>
    <n v="0.2"/>
    <n v="87400.8"/>
    <x v="1"/>
    <s v="N/A"/>
    <x v="0"/>
    <n v="115"/>
    <n v="670990"/>
  </r>
  <r>
    <s v="ZM-ABU-2023-0099"/>
    <x v="207"/>
    <x v="1"/>
    <s v="Abuja, FCT"/>
    <x v="4"/>
    <s v="Yetunde Yusuf"/>
    <s v="08087323948"/>
    <x v="1"/>
    <s v="Indomie Carton"/>
    <n v="1"/>
    <n v="11684"/>
    <n v="11684"/>
    <n v="0"/>
    <n v="0"/>
    <n v="11684"/>
    <x v="3"/>
    <n v="5"/>
    <x v="1"/>
    <n v="61"/>
    <n v="670990"/>
  </r>
  <r>
    <s v="ZM-ABU-2024-0212"/>
    <x v="207"/>
    <x v="1"/>
    <s v="Abuja, FCT"/>
    <x v="4"/>
    <s v="Tobi Bello"/>
    <s v="09074762191"/>
    <x v="1"/>
    <s v="Tomato Paste 800g"/>
    <n v="10"/>
    <n v="3930"/>
    <n v="39300"/>
    <n v="0"/>
    <n v="0"/>
    <n v="39300"/>
    <x v="0"/>
    <n v="1"/>
    <x v="0"/>
    <n v="8"/>
    <n v="670990"/>
  </r>
  <r>
    <s v="ZM-ABU-2024-0324"/>
    <x v="207"/>
    <x v="1"/>
    <s v="Abuja, FCT"/>
    <x v="4"/>
    <s v="Nkechi Eze"/>
    <s v="07088490628"/>
    <x v="0"/>
    <s v="iPhone 14"/>
    <n v="2"/>
    <n v="132477"/>
    <n v="264954"/>
    <n v="20"/>
    <n v="0.2"/>
    <n v="211963.2"/>
    <x v="0"/>
    <s v="N/A"/>
    <x v="1"/>
    <n v="87"/>
    <n v="1309937"/>
  </r>
  <r>
    <s v="ZM-ABU-2024-0154"/>
    <x v="690"/>
    <x v="1"/>
    <s v="Abuja, FCT"/>
    <x v="5"/>
    <s v="Tobi Abubakar"/>
    <s v="09132150359"/>
    <x v="3"/>
    <s v="School Uniform Set"/>
    <n v="9"/>
    <n v="31461"/>
    <n v="283149"/>
    <n v="0"/>
    <n v="0"/>
    <n v="283149"/>
    <x v="2"/>
    <n v="5"/>
    <x v="1"/>
    <n v="169"/>
    <n v="339514"/>
  </r>
  <r>
    <s v="ZM-ABU-2023-1027"/>
    <x v="540"/>
    <x v="1"/>
    <s v="Abuja, FCT"/>
    <x v="5"/>
    <s v="Remi Okafor"/>
    <s v="09127623238"/>
    <x v="1"/>
    <s v="Cooking Oil 5L"/>
    <n v="14"/>
    <n v="20065"/>
    <n v="280910"/>
    <s v="N/A"/>
    <n v="0"/>
    <n v="280910"/>
    <x v="3"/>
    <n v="4"/>
    <x v="1"/>
    <n v="40"/>
    <n v="670990"/>
  </r>
  <r>
    <s v="ZM-ABU-2023-1053"/>
    <x v="540"/>
    <x v="1"/>
    <s v="Abuja, FCT"/>
    <x v="3"/>
    <s v="Uche Ibe"/>
    <s v="07034713819"/>
    <x v="0"/>
    <s v="DSTV Decoder"/>
    <n v="20"/>
    <n v="326909"/>
    <n v="6538180"/>
    <n v="0"/>
    <n v="0"/>
    <n v="6538180"/>
    <x v="1"/>
    <s v="N/A"/>
    <x v="1"/>
    <n v="153"/>
    <n v="1309937"/>
  </r>
  <r>
    <s v="ZM-ABU-2024-0522"/>
    <x v="540"/>
    <x v="1"/>
    <s v="Abuja, FCT"/>
    <x v="5"/>
    <s v="Nneka Adeleke"/>
    <s v="08095240437"/>
    <x v="3"/>
    <s v="Men's Agbada"/>
    <n v="12"/>
    <n v="15080"/>
    <n v="180960"/>
    <n v="0"/>
    <n v="0"/>
    <n v="180960"/>
    <x v="1"/>
    <n v="1"/>
    <x v="0"/>
    <n v="26"/>
    <n v="339514"/>
  </r>
  <r>
    <s v="ZM-ABU-2024-0436"/>
    <x v="691"/>
    <x v="1"/>
    <s v="Abuja, FCT"/>
    <x v="5"/>
    <s v="Hakeem Musa"/>
    <s v="07093369614"/>
    <x v="4"/>
    <s v="Water Dispenser"/>
    <n v="3"/>
    <n v="29743"/>
    <n v="89229"/>
    <n v="0"/>
    <n v="0"/>
    <n v="89229"/>
    <x v="3"/>
    <n v="4"/>
    <x v="1"/>
    <n v="163"/>
    <n v="647779"/>
  </r>
  <r>
    <s v="ZM-ABU-2023-0889"/>
    <x v="691"/>
    <x v="1"/>
    <s v="Abuja, FCT"/>
    <x v="4"/>
    <s v="Aisha Ibe"/>
    <s v="N/A"/>
    <x v="4"/>
    <s v="Standing Fan 18&quot;"/>
    <n v="6"/>
    <n v="81106"/>
    <n v="486636"/>
    <n v="0"/>
    <n v="0"/>
    <n v="486636"/>
    <x v="4"/>
    <n v="2"/>
    <x v="1"/>
    <n v="158"/>
    <n v="647779"/>
  </r>
  <r>
    <s v="ZM-ABU-2024-0900"/>
    <x v="691"/>
    <x v="1"/>
    <s v="Abuja, FCT"/>
    <x v="5"/>
    <s v="Adaeze Eze"/>
    <s v="09159933733"/>
    <x v="3"/>
    <s v="T-Shirt Pack x3"/>
    <n v="4"/>
    <n v="15161"/>
    <n v="60644"/>
    <n v="0"/>
    <n v="0"/>
    <n v="60644"/>
    <x v="4"/>
    <n v="4"/>
    <x v="0"/>
    <n v="192"/>
    <n v="339514"/>
  </r>
  <r>
    <s v="ZM-ABU-2023-0675"/>
    <x v="691"/>
    <x v="1"/>
    <s v="Abuja, FCT"/>
    <x v="5"/>
    <s v="Bola Adeyemi"/>
    <s v="07031707955"/>
    <x v="2"/>
    <s v="Hair Relaxer Kit"/>
    <n v="11"/>
    <n v="16648"/>
    <n v="183128"/>
    <n v="0"/>
    <n v="0"/>
    <n v="183128"/>
    <x v="4"/>
    <n v="5"/>
    <x v="0"/>
    <n v="88"/>
    <n v="353716"/>
  </r>
  <r>
    <s v="ZM-ABU-2023-1021"/>
    <x v="425"/>
    <x v="1"/>
    <s v="Abuja, FCT"/>
    <x v="4"/>
    <s v="Femi Garba"/>
    <s v="08079257499"/>
    <x v="1"/>
    <s v="Rice 25kg"/>
    <n v="16"/>
    <n v="22693"/>
    <n v="363088"/>
    <n v="10"/>
    <n v="0.1"/>
    <n v="326779.2"/>
    <x v="4"/>
    <n v="2"/>
    <x v="2"/>
    <n v="196"/>
    <n v="670990"/>
  </r>
  <r>
    <s v="ZM-ABU-2023-0415"/>
    <x v="500"/>
    <x v="1"/>
    <s v="Abuja, FCT"/>
    <x v="4"/>
    <s v="Gbenga Garba"/>
    <s v="08056349568"/>
    <x v="1"/>
    <s v="Tomato Paste 800g"/>
    <n v="4"/>
    <n v="16728"/>
    <n v="66912"/>
    <s v="N/A"/>
    <n v="0"/>
    <n v="66912"/>
    <x v="0"/>
    <n v="2"/>
    <x v="1"/>
    <n v="172"/>
    <n v="670990"/>
  </r>
  <r>
    <s v="ZM-ABU-2023-0813"/>
    <x v="692"/>
    <x v="1"/>
    <s v="Abuja, FCT"/>
    <x v="4"/>
    <s v="Aisha Osei"/>
    <s v="08069939395"/>
    <x v="4"/>
    <s v="Standing Fan 18&quot;"/>
    <n v="12"/>
    <n v="15649"/>
    <n v="187788"/>
    <n v="0"/>
    <n v="0"/>
    <n v="187788"/>
    <x v="2"/>
    <n v="3"/>
    <x v="1"/>
    <n v="34"/>
    <n v="647779"/>
  </r>
  <r>
    <s v="ZM-ABU-2023-0241"/>
    <x v="692"/>
    <x v="1"/>
    <s v="Abuja, FCT"/>
    <x v="3"/>
    <s v="Gbenga Osei"/>
    <s v="09044509009"/>
    <x v="4"/>
    <s v="Chest Freezer 200L"/>
    <n v="14"/>
    <n v="27543"/>
    <n v="385602"/>
    <n v="15"/>
    <n v="0.15"/>
    <n v="327761.7"/>
    <x v="1"/>
    <s v="N/A"/>
    <x v="0"/>
    <n v="128"/>
    <n v="647779"/>
  </r>
  <r>
    <s v="ZM-ABU-2024-0468"/>
    <x v="384"/>
    <x v="1"/>
    <s v="Abuja, FCT"/>
    <x v="5"/>
    <s v="Segun Nwachukwu"/>
    <s v="09180344519"/>
    <x v="1"/>
    <s v="Tomato Paste 800g"/>
    <n v="18"/>
    <n v="4732"/>
    <n v="85176"/>
    <n v="0"/>
    <n v="0"/>
    <n v="85176"/>
    <x v="2"/>
    <n v="2"/>
    <x v="1"/>
    <n v="128"/>
    <n v="670990"/>
  </r>
  <r>
    <s v="ZM-ABU-2023-0451"/>
    <x v="384"/>
    <x v="1"/>
    <s v="Abuja, FCT"/>
    <x v="5"/>
    <s v="Ibrahim Adesanya"/>
    <s v="N/A"/>
    <x v="2"/>
    <s v="Dudu-Osun Soap"/>
    <n v="14"/>
    <n v="9183"/>
    <n v="128562"/>
    <n v="5"/>
    <n v="0.05"/>
    <n v="122133.9"/>
    <x v="0"/>
    <n v="2"/>
    <x v="0"/>
    <n v="123"/>
    <n v="353716"/>
  </r>
  <r>
    <s v="ZM-ABU-2023-0879"/>
    <x v="526"/>
    <x v="1"/>
    <s v="Abuja, FCT"/>
    <x v="5"/>
    <s v="Sade Aliyu"/>
    <s v="07078607904"/>
    <x v="4"/>
    <s v="Water Dispenser"/>
    <n v="11"/>
    <n v="13042"/>
    <n v="143462"/>
    <n v="15"/>
    <n v="0.15"/>
    <n v="121942.7"/>
    <x v="1"/>
    <n v="3"/>
    <x v="1"/>
    <n v="75"/>
    <n v="647779"/>
  </r>
  <r>
    <s v="ZM-ABU-2023-0329"/>
    <x v="693"/>
    <x v="1"/>
    <s v="Abuja, FCT"/>
    <x v="3"/>
    <s v="Kemi Bello"/>
    <s v="07037571480"/>
    <x v="2"/>
    <s v="Foundation Kit"/>
    <n v="2"/>
    <n v="7096"/>
    <n v="14192"/>
    <n v="20"/>
    <n v="0.2"/>
    <n v="11353.6"/>
    <x v="0"/>
    <n v="1"/>
    <x v="1"/>
    <n v="133"/>
    <n v="353716"/>
  </r>
  <r>
    <s v="ZM-ABU-2023-0697"/>
    <x v="495"/>
    <x v="1"/>
    <s v="Abuja, FCT"/>
    <x v="3"/>
    <s v="Sade Obi"/>
    <s v="08090004656"/>
    <x v="3"/>
    <s v="T-Shirt Pack x3"/>
    <n v="19"/>
    <n v="28139"/>
    <n v="534641"/>
    <n v="15"/>
    <n v="0.15"/>
    <n v="454444.85"/>
    <x v="0"/>
    <s v="N/A"/>
    <x v="2"/>
    <n v="13"/>
    <n v="339514"/>
  </r>
  <r>
    <s v="ZM-ABU-2024-1084"/>
    <x v="495"/>
    <x v="1"/>
    <s v="Abuja, FCT"/>
    <x v="3"/>
    <s v="Gbenga Suleiman"/>
    <s v="N/A"/>
    <x v="0"/>
    <s v="DSTV Decoder"/>
    <n v="1"/>
    <n v="328700"/>
    <n v="328700"/>
    <n v="20"/>
    <n v="0.2"/>
    <n v="262960"/>
    <x v="3"/>
    <n v="5"/>
    <x v="0"/>
    <n v="187"/>
    <n v="1309937"/>
  </r>
  <r>
    <s v="ZM-ABU-2023-0163"/>
    <x v="495"/>
    <x v="1"/>
    <s v="Abuja, FCT"/>
    <x v="3"/>
    <s v="Musa Chukwu"/>
    <s v="N/A"/>
    <x v="1"/>
    <s v="Semovita 5kg"/>
    <n v="5"/>
    <n v="14463"/>
    <n v="72315"/>
    <s v="N/A"/>
    <n v="0"/>
    <n v="72315"/>
    <x v="2"/>
    <n v="4"/>
    <x v="1"/>
    <n v="149"/>
    <n v="670990"/>
  </r>
  <r>
    <s v="ZM-ABU-2023-0543"/>
    <x v="471"/>
    <x v="1"/>
    <s v="Abuja, FCT"/>
    <x v="3"/>
    <s v="Ibrahim Garba"/>
    <s v="08145307552"/>
    <x v="0"/>
    <s v="Wireless Earbuds"/>
    <n v="14"/>
    <n v="225711"/>
    <n v="3159954"/>
    <s v="N/A"/>
    <n v="0"/>
    <n v="3159954"/>
    <x v="4"/>
    <n v="5"/>
    <x v="2"/>
    <n v="170"/>
    <n v="1309937"/>
  </r>
  <r>
    <s v="ZM-ABU-2023-0701"/>
    <x v="471"/>
    <x v="1"/>
    <s v="Abuja, FCT"/>
    <x v="3"/>
    <s v="Damilola Eze"/>
    <s v="07071616763"/>
    <x v="4"/>
    <s v="Standing Fan 18&quot;"/>
    <n v="12"/>
    <n v="66322"/>
    <n v="795864"/>
    <s v="N/A"/>
    <n v="0"/>
    <n v="795864"/>
    <x v="4"/>
    <n v="5"/>
    <x v="0"/>
    <n v="195"/>
    <n v="647779"/>
  </r>
  <r>
    <s v="ZM-ABU-2023-0145"/>
    <x v="70"/>
    <x v="1"/>
    <s v="Abuja, FCT"/>
    <x v="3"/>
    <s v="Sade Adelaja"/>
    <s v="07036418676"/>
    <x v="3"/>
    <s v="Ankara Fabric 6yds"/>
    <n v="16"/>
    <n v="13404"/>
    <n v="214464"/>
    <n v="20"/>
    <n v="0.2"/>
    <n v="171571.20000000001"/>
    <x v="3"/>
    <n v="1"/>
    <x v="1"/>
    <n v="144"/>
    <n v="339514"/>
  </r>
  <r>
    <s v="ZM-ABU-2023-0061"/>
    <x v="70"/>
    <x v="1"/>
    <s v="Abuja, FCT"/>
    <x v="3"/>
    <s v="Hakeem Dada"/>
    <s v="N/A"/>
    <x v="1"/>
    <s v="Rice 25kg"/>
    <n v="5"/>
    <n v="18341"/>
    <n v="91705"/>
    <s v="N/A"/>
    <n v="0"/>
    <n v="91705"/>
    <x v="0"/>
    <n v="2"/>
    <x v="1"/>
    <n v="18"/>
    <n v="670990"/>
  </r>
  <r>
    <s v="ZM-ABU-2023-0225"/>
    <x v="70"/>
    <x v="1"/>
    <s v="Abuja, FCT"/>
    <x v="3"/>
    <s v="Gbenga Aliyu"/>
    <s v="07072002152"/>
    <x v="3"/>
    <s v="Jeans Trousers"/>
    <n v="9"/>
    <n v="26198"/>
    <n v="235782"/>
    <n v="0"/>
    <n v="0"/>
    <n v="235782"/>
    <x v="4"/>
    <n v="4"/>
    <x v="1"/>
    <n v="192"/>
    <n v="339514"/>
  </r>
  <r>
    <s v="ZM-ABU-2023-0941"/>
    <x v="529"/>
    <x v="1"/>
    <s v="Abuja, FCT"/>
    <x v="5"/>
    <s v="Uche Chukwu"/>
    <s v="08155069741"/>
    <x v="4"/>
    <s v="Water Dispenser"/>
    <n v="11"/>
    <n v="149986"/>
    <n v="1649846"/>
    <n v="20"/>
    <n v="0.2"/>
    <n v="1319876.8"/>
    <x v="3"/>
    <n v="2"/>
    <x v="0"/>
    <n v="73"/>
    <n v="647779"/>
  </r>
  <r>
    <s v="ZM-ABU-2023-1017"/>
    <x v="529"/>
    <x v="1"/>
    <s v="Abuja, FCT"/>
    <x v="5"/>
    <s v="Chidi Okafor"/>
    <s v="09054089760"/>
    <x v="1"/>
    <s v="Milk Powder 400g"/>
    <n v="7"/>
    <n v="18177"/>
    <n v="127239"/>
    <s v="N/A"/>
    <n v="0"/>
    <n v="127239"/>
    <x v="2"/>
    <n v="3"/>
    <x v="0"/>
    <n v="50"/>
    <n v="670990"/>
  </r>
  <r>
    <s v="ZM-ABU-2023-0761"/>
    <x v="529"/>
    <x v="1"/>
    <s v="Abuja, FCT"/>
    <x v="4"/>
    <s v="Damilola Nwachukwu"/>
    <s v="08056952923"/>
    <x v="3"/>
    <s v="Ankara Fabric 6yds"/>
    <n v="19"/>
    <n v="27953"/>
    <n v="531107"/>
    <n v="10"/>
    <n v="0.1"/>
    <n v="477996.3"/>
    <x v="2"/>
    <n v="3"/>
    <x v="1"/>
    <n v="65"/>
    <n v="339514"/>
  </r>
  <r>
    <s v="ZM-ABU-2023-0201"/>
    <x v="529"/>
    <x v="1"/>
    <s v="Abuja, FCT"/>
    <x v="3"/>
    <s v="Amara Ojo"/>
    <s v="08045372671"/>
    <x v="2"/>
    <s v="Face Cream SPF30"/>
    <n v="15"/>
    <n v="3942"/>
    <n v="59130"/>
    <s v="N/A"/>
    <n v="0"/>
    <n v="59130"/>
    <x v="2"/>
    <n v="2"/>
    <x v="0"/>
    <n v="159"/>
    <n v="353716"/>
  </r>
  <r>
    <s v="ZM-ABU-2024-0636"/>
    <x v="454"/>
    <x v="1"/>
    <s v="Abuja, FCT"/>
    <x v="5"/>
    <s v="Nkechi Chukwu"/>
    <s v="N/A"/>
    <x v="3"/>
    <s v="Ankara Fabric 6yds"/>
    <n v="1"/>
    <n v="28752"/>
    <n v="28752"/>
    <n v="10"/>
    <n v="0.1"/>
    <n v="25876.799999999999"/>
    <x v="3"/>
    <n v="1"/>
    <x v="1"/>
    <n v="55"/>
    <n v="339514"/>
  </r>
  <r>
    <s v="ZM-ABU-2024-0070"/>
    <x v="454"/>
    <x v="1"/>
    <s v="Abuja, FCT"/>
    <x v="3"/>
    <s v="Nneka Chukwu"/>
    <s v="09199699322"/>
    <x v="0"/>
    <s v="Wireless Earbuds"/>
    <n v="8"/>
    <n v="102002"/>
    <n v="816016"/>
    <n v="0"/>
    <n v="0"/>
    <n v="816016"/>
    <x v="0"/>
    <n v="2"/>
    <x v="1"/>
    <n v="136"/>
    <n v="1309937"/>
  </r>
  <r>
    <s v="ZM-ABU-2023-0203"/>
    <x v="28"/>
    <x v="1"/>
    <s v="Abuja, FCT"/>
    <x v="4"/>
    <s v="Nkechi Ojo"/>
    <s v="08143198583"/>
    <x v="1"/>
    <s v="Tomato Paste 800g"/>
    <n v="19"/>
    <n v="13813"/>
    <n v="262447"/>
    <n v="20"/>
    <n v="0.2"/>
    <n v="209957.6"/>
    <x v="2"/>
    <s v="N/A"/>
    <x v="0"/>
    <n v="161"/>
    <n v="670990"/>
  </r>
  <r>
    <s v="ZM-ABU-2024-0662"/>
    <x v="28"/>
    <x v="1"/>
    <s v="Abuja, FCT"/>
    <x v="3"/>
    <s v="Segun Garba"/>
    <s v="08112763625"/>
    <x v="1"/>
    <s v="Cooking Oil 5L"/>
    <n v="16"/>
    <n v="5775"/>
    <n v="92400"/>
    <n v="0"/>
    <n v="0"/>
    <n v="92400"/>
    <x v="3"/>
    <n v="2"/>
    <x v="1"/>
    <n v="26"/>
    <n v="670990"/>
  </r>
  <r>
    <s v="ZM-ABU-2024-0080"/>
    <x v="348"/>
    <x v="1"/>
    <s v="Abuja, FCT"/>
    <x v="3"/>
    <s v="Tunde Musa"/>
    <s v="N/A"/>
    <x v="3"/>
    <s v="Men's Agbada"/>
    <n v="17"/>
    <n v="40268"/>
    <n v="684556"/>
    <n v="15"/>
    <n v="0.15"/>
    <n v="581872.6"/>
    <x v="0"/>
    <n v="2"/>
    <x v="1"/>
    <n v="162"/>
    <n v="339514"/>
  </r>
  <r>
    <s v="ZM-ABU-2024-0696"/>
    <x v="348"/>
    <x v="1"/>
    <s v="Abuja, FCT"/>
    <x v="5"/>
    <s v="Hakeem Musa"/>
    <s v="08145535110"/>
    <x v="2"/>
    <s v="Hair Relaxer Kit"/>
    <n v="2"/>
    <n v="3941"/>
    <n v="7882"/>
    <n v="5"/>
    <n v="0.05"/>
    <n v="7487.9"/>
    <x v="4"/>
    <n v="4"/>
    <x v="1"/>
    <n v="71"/>
    <n v="353716"/>
  </r>
  <r>
    <s v="ZM-ABU-2023-0147"/>
    <x v="348"/>
    <x v="1"/>
    <s v="Abuja, FCT"/>
    <x v="5"/>
    <s v="Tunde Abubakar"/>
    <s v="08152220497"/>
    <x v="4"/>
    <s v="Gas Cooker 4-burner"/>
    <n v="6"/>
    <n v="97704"/>
    <n v="586224"/>
    <n v="0"/>
    <n v="0"/>
    <n v="586224"/>
    <x v="1"/>
    <n v="2"/>
    <x v="2"/>
    <n v="11"/>
    <n v="647779"/>
  </r>
  <r>
    <s v="ZM-ABU-2023-0573"/>
    <x v="509"/>
    <x v="1"/>
    <s v="Abuja, FCT"/>
    <x v="5"/>
    <s v="Adaeze Adelaja"/>
    <s v="N/A"/>
    <x v="2"/>
    <s v="Foundation Kit"/>
    <n v="14"/>
    <n v="17925"/>
    <n v="250950"/>
    <n v="0"/>
    <n v="0"/>
    <n v="250950"/>
    <x v="2"/>
    <n v="4"/>
    <x v="1"/>
    <n v="194"/>
    <n v="353716"/>
  </r>
  <r>
    <s v="ZM-ABU-2024-0434"/>
    <x v="509"/>
    <x v="1"/>
    <s v="Abuja, FCT"/>
    <x v="5"/>
    <s v="Zainab Adelaja"/>
    <s v="09197461726"/>
    <x v="2"/>
    <s v="Dudu-Osun Soap"/>
    <n v="16"/>
    <n v="8911"/>
    <n v="142576"/>
    <n v="0"/>
    <n v="0"/>
    <n v="142576"/>
    <x v="4"/>
    <n v="2"/>
    <x v="1"/>
    <n v="105"/>
    <n v="353716"/>
  </r>
  <r>
    <s v="ZM-ABU-2023-1007"/>
    <x v="509"/>
    <x v="1"/>
    <s v="Abuja, FCT"/>
    <x v="5"/>
    <s v="Tobi Osei"/>
    <s v="07072934219"/>
    <x v="0"/>
    <s v="DSTV Decoder"/>
    <n v="20"/>
    <n v="244695"/>
    <n v="4893900"/>
    <n v="0"/>
    <n v="0"/>
    <n v="4893900"/>
    <x v="3"/>
    <n v="1"/>
    <x v="1"/>
    <n v="99"/>
    <n v="1309937"/>
  </r>
  <r>
    <s v="ZM-ABU-2024-0540"/>
    <x v="509"/>
    <x v="1"/>
    <s v="Abuja, FCT"/>
    <x v="4"/>
    <s v="Chidi Yusuf"/>
    <s v="07050760958"/>
    <x v="2"/>
    <s v="Lip Balm Set"/>
    <n v="1"/>
    <n v="1082"/>
    <n v="1082"/>
    <n v="0"/>
    <n v="0"/>
    <n v="1082"/>
    <x v="4"/>
    <n v="4"/>
    <x v="1"/>
    <n v="188"/>
    <n v="353716"/>
  </r>
  <r>
    <s v="ZM-ABU-2023-0511"/>
    <x v="67"/>
    <x v="1"/>
    <s v="Abuja, FCT"/>
    <x v="5"/>
    <s v="Segun Aliyu"/>
    <s v="07047808938"/>
    <x v="1"/>
    <s v="Milk Powder 400g"/>
    <n v="11"/>
    <n v="8722"/>
    <n v="95942"/>
    <n v="5"/>
    <n v="0.05"/>
    <n v="91144.9"/>
    <x v="2"/>
    <n v="0"/>
    <x v="1"/>
    <n v="152"/>
    <n v="670990"/>
  </r>
  <r>
    <s v="ZM-ABU-2024-0930"/>
    <x v="444"/>
    <x v="1"/>
    <s v="Abuja, FCT"/>
    <x v="3"/>
    <s v="Aisha Okafor"/>
    <s v="08070615926"/>
    <x v="2"/>
    <s v="Perfume 100ml"/>
    <n v="16"/>
    <n v="14558"/>
    <n v="232928"/>
    <n v="5"/>
    <n v="0.05"/>
    <n v="221281.6"/>
    <x v="1"/>
    <n v="1"/>
    <x v="1"/>
    <n v="62"/>
    <n v="353716"/>
  </r>
  <r>
    <s v="ZM-ABU-2023-1075"/>
    <x v="444"/>
    <x v="1"/>
    <s v="Abuja, FCT"/>
    <x v="5"/>
    <s v="Nkechi Eze"/>
    <s v="N/A"/>
    <x v="0"/>
    <s v="Power Bank 20000mAh"/>
    <n v="7"/>
    <n v="110097"/>
    <n v="770679"/>
    <n v="15"/>
    <n v="0.15"/>
    <n v="655077.15"/>
    <x v="3"/>
    <n v="4"/>
    <x v="0"/>
    <n v="146"/>
    <n v="1309937"/>
  </r>
  <r>
    <s v="ZM-ABU-2023-0481"/>
    <x v="50"/>
    <x v="1"/>
    <s v="Abuja, FCT"/>
    <x v="5"/>
    <s v="Zainab Abubakar"/>
    <s v="09194132759"/>
    <x v="1"/>
    <s v="Tomato Paste 800g"/>
    <n v="3"/>
    <n v="20603"/>
    <n v="61809"/>
    <n v="20"/>
    <n v="0.2"/>
    <n v="49447.199999999997"/>
    <x v="2"/>
    <n v="1"/>
    <x v="0"/>
    <n v="48"/>
    <n v="670990"/>
  </r>
  <r>
    <s v="ZM-ABU-2023-0581"/>
    <x v="50"/>
    <x v="1"/>
    <s v="Abuja, FCT"/>
    <x v="3"/>
    <s v="Yetunde Okafor"/>
    <s v="07070295562"/>
    <x v="0"/>
    <s v="Power Bank 20000mAh"/>
    <n v="7"/>
    <n v="172674"/>
    <n v="1208718"/>
    <s v="N/A"/>
    <n v="0"/>
    <n v="1208718"/>
    <x v="3"/>
    <n v="2"/>
    <x v="1"/>
    <n v="112"/>
    <n v="1309937"/>
  </r>
  <r>
    <s v="ZM-ABU-2024-1000"/>
    <x v="50"/>
    <x v="1"/>
    <s v="Abuja, FCT"/>
    <x v="5"/>
    <s v="Adaeze Obi"/>
    <s v="09143415661"/>
    <x v="0"/>
    <s v="Wireless Earbuds"/>
    <n v="17"/>
    <n v="20207"/>
    <n v="343519"/>
    <n v="5"/>
    <n v="0.05"/>
    <n v="326343.05"/>
    <x v="4"/>
    <n v="3"/>
    <x v="0"/>
    <n v="85"/>
    <n v="1309937"/>
  </r>
  <r>
    <s v="ZM-ABU-2024-0062"/>
    <x v="694"/>
    <x v="1"/>
    <s v="Abuja, FCT"/>
    <x v="3"/>
    <s v="Hakeem Okafor"/>
    <s v="07079249093"/>
    <x v="1"/>
    <s v="Rice 25kg"/>
    <n v="11"/>
    <n v="14535"/>
    <n v="159885"/>
    <n v="10"/>
    <n v="0.1"/>
    <n v="143896.5"/>
    <x v="3"/>
    <n v="5"/>
    <x v="0"/>
    <n v="36"/>
    <n v="670990"/>
  </r>
  <r>
    <s v="ZM-ABU-2023-0737"/>
    <x v="694"/>
    <x v="1"/>
    <s v="Abuja, FCT"/>
    <x v="5"/>
    <s v="Chiamaka Dada"/>
    <s v="08069898026"/>
    <x v="0"/>
    <s v="Laptop HP 250"/>
    <n v="8"/>
    <n v="283143"/>
    <n v="2265144"/>
    <s v="N/A"/>
    <n v="0"/>
    <n v="2265144"/>
    <x v="3"/>
    <n v="3"/>
    <x v="2"/>
    <n v="149"/>
    <n v="1309937"/>
  </r>
  <r>
    <s v="ZM-ABU-2024-0168"/>
    <x v="414"/>
    <x v="1"/>
    <s v="Abuja, FCT"/>
    <x v="3"/>
    <s v="Chidi Adeyemi"/>
    <s v="09081580988"/>
    <x v="1"/>
    <s v="Milk Powder 400g"/>
    <n v="20"/>
    <n v="5267"/>
    <n v="105340"/>
    <n v="5"/>
    <n v="0.05"/>
    <n v="100073"/>
    <x v="4"/>
    <n v="2"/>
    <x v="1"/>
    <n v="5"/>
    <n v="670990"/>
  </r>
  <r>
    <s v="ZM-ABU-2023-0871"/>
    <x v="414"/>
    <x v="1"/>
    <s v="Abuja, FCT"/>
    <x v="5"/>
    <s v="Tobi Yusuf"/>
    <s v="07098132778"/>
    <x v="3"/>
    <s v="Jeans Trousers"/>
    <n v="8"/>
    <n v="22690"/>
    <n v="181520"/>
    <s v="N/A"/>
    <n v="0"/>
    <n v="181520"/>
    <x v="1"/>
    <n v="3"/>
    <x v="0"/>
    <n v="117"/>
    <n v="339514"/>
  </r>
  <r>
    <s v="ZM-ABU-2023-0759"/>
    <x v="135"/>
    <x v="1"/>
    <s v="Abuja, FCT"/>
    <x v="3"/>
    <s v="Kemi Suleiman"/>
    <s v="07093972706"/>
    <x v="1"/>
    <s v="Milk Powder 400g"/>
    <n v="15"/>
    <n v="7619"/>
    <n v="114285"/>
    <n v="5"/>
    <n v="0.05"/>
    <n v="108570.75"/>
    <x v="2"/>
    <n v="2"/>
    <x v="2"/>
    <n v="124"/>
    <n v="670990"/>
  </r>
  <r>
    <s v="ZM-ABU-2023-1071"/>
    <x v="135"/>
    <x v="1"/>
    <s v="Abuja, FCT"/>
    <x v="3"/>
    <s v="Nkechi Suleiman"/>
    <s v="09030205498"/>
    <x v="0"/>
    <s v="iPhone 14"/>
    <n v="14"/>
    <n v="251618"/>
    <n v="3522652"/>
    <n v="15"/>
    <n v="0.15"/>
    <n v="2994254.2"/>
    <x v="4"/>
    <n v="3"/>
    <x v="1"/>
    <n v="113"/>
    <n v="1309937"/>
  </r>
  <r>
    <s v="ZM-ABU-2024-0466"/>
    <x v="135"/>
    <x v="1"/>
    <s v="Abuja, FCT"/>
    <x v="3"/>
    <s v="Sade Adeleke"/>
    <s v="08158962840"/>
    <x v="0"/>
    <s v="Samsung TV 43&quot;"/>
    <n v="16"/>
    <n v="241596"/>
    <n v="3865536"/>
    <n v="15"/>
    <n v="0.15"/>
    <n v="3285705.6"/>
    <x v="0"/>
    <n v="5"/>
    <x v="1"/>
    <n v="25"/>
    <n v="1309937"/>
  </r>
  <r>
    <s v="ZM-ABU-2024-0226"/>
    <x v="135"/>
    <x v="1"/>
    <s v="Abuja, FCT"/>
    <x v="4"/>
    <s v="Gbenga Eze"/>
    <s v="08178624085"/>
    <x v="2"/>
    <s v="Face Cream SPF30"/>
    <n v="7"/>
    <n v="14774"/>
    <n v="103418"/>
    <n v="15"/>
    <n v="0.15"/>
    <n v="87905.3"/>
    <x v="0"/>
    <n v="2"/>
    <x v="0"/>
    <n v="116"/>
    <n v="353716"/>
  </r>
  <r>
    <s v="ZM-ABU-2024-1010"/>
    <x v="465"/>
    <x v="1"/>
    <s v="Abuja, FCT"/>
    <x v="3"/>
    <s v="Femi Obi"/>
    <s v="07042169629"/>
    <x v="0"/>
    <s v="Bluetooth Speaker"/>
    <n v="5"/>
    <n v="114041"/>
    <n v="570205"/>
    <n v="0"/>
    <n v="0"/>
    <n v="570205"/>
    <x v="2"/>
    <n v="5"/>
    <x v="2"/>
    <n v="11"/>
    <n v="1309937"/>
  </r>
  <r>
    <s v="ZM-ABU-2024-0344"/>
    <x v="465"/>
    <x v="1"/>
    <s v="Abuja, FCT"/>
    <x v="3"/>
    <s v="Gbenga Yusuf"/>
    <s v="07016366784"/>
    <x v="2"/>
    <s v="Nivea Body Lotion"/>
    <n v="12"/>
    <n v="2818"/>
    <n v="33816"/>
    <n v="0"/>
    <n v="0"/>
    <n v="33816"/>
    <x v="3"/>
    <n v="5"/>
    <x v="1"/>
    <n v="154"/>
    <n v="353716"/>
  </r>
  <r>
    <s v="ZM-ABU-2023-0455"/>
    <x v="695"/>
    <x v="1"/>
    <s v="Abuja, FCT"/>
    <x v="3"/>
    <s v="Hakeem Aliyu"/>
    <s v="N/A"/>
    <x v="2"/>
    <s v="Lip Balm Set"/>
    <n v="18"/>
    <n v="4136"/>
    <n v="74448"/>
    <n v="10"/>
    <n v="0.1"/>
    <n v="67003.199999999997"/>
    <x v="2"/>
    <n v="4"/>
    <x v="1"/>
    <n v="2"/>
    <n v="353716"/>
  </r>
  <r>
    <s v="ZM-ABU-2024-0180"/>
    <x v="695"/>
    <x v="1"/>
    <s v="Abuja, FCT"/>
    <x v="4"/>
    <s v="Aisha Dada"/>
    <s v="09046441374"/>
    <x v="0"/>
    <s v="Wireless Earbuds"/>
    <n v="6"/>
    <n v="208953"/>
    <n v="1253718"/>
    <n v="15"/>
    <n v="0.15"/>
    <n v="1065660.3"/>
    <x v="4"/>
    <n v="5"/>
    <x v="1"/>
    <n v="4"/>
    <n v="1309937"/>
  </r>
  <r>
    <s v="ZM-ABU-2024-0006"/>
    <x v="260"/>
    <x v="1"/>
    <s v="Abuja, FCT"/>
    <x v="5"/>
    <s v="Chidi Obi"/>
    <s v="09188381581"/>
    <x v="0"/>
    <s v="Samsung TV 43&quot;"/>
    <n v="9"/>
    <n v="196759"/>
    <n v="1770831"/>
    <n v="15"/>
    <n v="0.15"/>
    <n v="1505206.35"/>
    <x v="1"/>
    <n v="6"/>
    <x v="1"/>
    <n v="185"/>
    <n v="1309937"/>
  </r>
  <r>
    <s v="ZM-ABU-2024-0656"/>
    <x v="696"/>
    <x v="1"/>
    <s v="Abuja, FCT"/>
    <x v="3"/>
    <s v="Ngozi Adesanya"/>
    <s v="08118063407"/>
    <x v="1"/>
    <s v="Cooking Oil 5L"/>
    <n v="15"/>
    <n v="5657"/>
    <n v="84855"/>
    <n v="10"/>
    <n v="0.1"/>
    <n v="76369.5"/>
    <x v="2"/>
    <s v="N/A"/>
    <x v="0"/>
    <n v="168"/>
    <n v="670990"/>
  </r>
  <r>
    <s v="ZM-ABU-2024-1058"/>
    <x v="696"/>
    <x v="1"/>
    <s v="Abuja, FCT"/>
    <x v="5"/>
    <s v="Amara Osei"/>
    <s v="N/A"/>
    <x v="0"/>
    <s v="Wireless Earbuds"/>
    <n v="3"/>
    <n v="32542"/>
    <n v="97626"/>
    <n v="5"/>
    <n v="0.05"/>
    <n v="92744.7"/>
    <x v="0"/>
    <n v="2"/>
    <x v="1"/>
    <n v="150"/>
    <n v="1309937"/>
  </r>
  <r>
    <s v="ZM-ABU-2023-0493"/>
    <x v="696"/>
    <x v="1"/>
    <s v="Abuja, FCT"/>
    <x v="4"/>
    <s v="Halima Dada"/>
    <s v="09169152414"/>
    <x v="0"/>
    <s v="iPhone 14"/>
    <n v="12"/>
    <n v="228011"/>
    <n v="2736132"/>
    <n v="15"/>
    <n v="0.15"/>
    <n v="2325712.2000000002"/>
    <x v="3"/>
    <s v="N/A"/>
    <x v="1"/>
    <n v="178"/>
    <n v="1309937"/>
  </r>
  <r>
    <s v="ZM-POR-2023-0343"/>
    <x v="520"/>
    <x v="2"/>
    <s v="Rivers"/>
    <x v="6"/>
    <s v="Adaeze Osei"/>
    <s v="08052614720"/>
    <x v="0"/>
    <s v="iPhone 14"/>
    <n v="7"/>
    <n v="58191"/>
    <n v="407337"/>
    <n v="0"/>
    <n v="0"/>
    <n v="407337"/>
    <x v="3"/>
    <n v="4"/>
    <x v="1"/>
    <n v="188"/>
    <n v="1025913"/>
  </r>
  <r>
    <s v="ZM-POR-2023-0207"/>
    <x v="358"/>
    <x v="2"/>
    <s v="Rivers"/>
    <x v="6"/>
    <s v="Adaeze Musa"/>
    <s v="09090186422"/>
    <x v="4"/>
    <s v="Iron Box 2000W"/>
    <n v="4"/>
    <n v="89290"/>
    <n v="357160"/>
    <n v="10"/>
    <n v="0.1"/>
    <n v="321444"/>
    <x v="4"/>
    <n v="3"/>
    <x v="1"/>
    <n v="162"/>
    <n v="786541"/>
  </r>
  <r>
    <s v="ZM-POR-2023-0179"/>
    <x v="180"/>
    <x v="2"/>
    <s v="Rivers"/>
    <x v="6"/>
    <s v="Uche Obi"/>
    <s v="08195238838"/>
    <x v="3"/>
    <s v="T-Shirt Pack x3"/>
    <n v="1"/>
    <n v="31184"/>
    <n v="31184"/>
    <s v="N/A"/>
    <n v="0"/>
    <n v="31184"/>
    <x v="4"/>
    <n v="1"/>
    <x v="1"/>
    <n v="194"/>
    <n v="492084"/>
  </r>
  <r>
    <s v="ZM-POR-2024-1038"/>
    <x v="398"/>
    <x v="2"/>
    <s v="Rivers"/>
    <x v="7"/>
    <s v="Ibrahim Adesanya"/>
    <s v="N/A"/>
    <x v="1"/>
    <s v="Tomato Paste 800g"/>
    <n v="13"/>
    <n v="14291"/>
    <n v="185783"/>
    <n v="0"/>
    <n v="0"/>
    <n v="185783"/>
    <x v="3"/>
    <n v="1"/>
    <x v="1"/>
    <n v="93"/>
    <n v="588661"/>
  </r>
  <r>
    <s v="ZM-POR-2023-0237"/>
    <x v="331"/>
    <x v="2"/>
    <s v="Rivers"/>
    <x v="6"/>
    <s v="Fatima Garba"/>
    <s v="07064766670"/>
    <x v="2"/>
    <s v="Hair Relaxer Kit"/>
    <n v="18"/>
    <n v="1963"/>
    <n v="35334"/>
    <n v="5"/>
    <n v="0.05"/>
    <n v="33567.300000000003"/>
    <x v="4"/>
    <n v="4"/>
    <x v="1"/>
    <n v="85"/>
    <n v="441559"/>
  </r>
  <r>
    <s v="ZM-POR-2023-0055"/>
    <x v="427"/>
    <x v="2"/>
    <s v="Rivers"/>
    <x v="6"/>
    <s v="Chidi Nwachukwu"/>
    <s v="N/A"/>
    <x v="0"/>
    <s v="Wireless Earbuds"/>
    <n v="17"/>
    <n v="133393"/>
    <n v="2267681"/>
    <n v="20"/>
    <n v="0.2"/>
    <n v="1814144.8"/>
    <x v="3"/>
    <n v="1"/>
    <x v="0"/>
    <n v="187"/>
    <n v="1025913"/>
  </r>
  <r>
    <s v="ZM-POR-2024-0212"/>
    <x v="487"/>
    <x v="2"/>
    <s v="Rivers"/>
    <x v="8"/>
    <s v="Remi Adesanya"/>
    <s v="09074773321"/>
    <x v="0"/>
    <s v="iPhone 14"/>
    <n v="12"/>
    <n v="345666"/>
    <n v="4147992"/>
    <n v="0"/>
    <n v="0"/>
    <n v="4147992"/>
    <x v="2"/>
    <n v="3"/>
    <x v="1"/>
    <n v="128"/>
    <n v="1025913"/>
  </r>
  <r>
    <s v="ZM-POR-2024-0664"/>
    <x v="486"/>
    <x v="2"/>
    <s v="Rivers"/>
    <x v="6"/>
    <s v="Ngozi Dada"/>
    <s v="08126553229"/>
    <x v="1"/>
    <s v="Tomato Paste 800g"/>
    <n v="4"/>
    <n v="5989"/>
    <n v="23956"/>
    <s v="N/A"/>
    <n v="0"/>
    <n v="23956"/>
    <x v="3"/>
    <n v="1"/>
    <x v="1"/>
    <n v="33"/>
    <n v="588661"/>
  </r>
  <r>
    <s v="ZM-POR-2024-0612"/>
    <x v="49"/>
    <x v="2"/>
    <s v="Rivers"/>
    <x v="7"/>
    <s v="Segun Okafor"/>
    <s v="08158178355"/>
    <x v="0"/>
    <s v="DSTV Decoder"/>
    <n v="19"/>
    <n v="283170"/>
    <n v="5380230"/>
    <n v="0"/>
    <n v="0"/>
    <n v="5380230"/>
    <x v="3"/>
    <n v="4"/>
    <x v="0"/>
    <n v="183"/>
    <n v="1025913"/>
  </r>
  <r>
    <s v="ZM-POR-2023-0517"/>
    <x v="470"/>
    <x v="2"/>
    <s v="Rivers"/>
    <x v="8"/>
    <s v="Fatima Adeleke"/>
    <s v="07022146639"/>
    <x v="3"/>
    <s v="T-Shirt Pack x3"/>
    <n v="12"/>
    <n v="38620"/>
    <n v="463440"/>
    <n v="10"/>
    <n v="0.1"/>
    <n v="417096"/>
    <x v="0"/>
    <n v="1"/>
    <x v="2"/>
    <n v="158"/>
    <n v="492084"/>
  </r>
  <r>
    <s v="ZM-POR-2024-0378"/>
    <x v="649"/>
    <x v="2"/>
    <s v="Rivers"/>
    <x v="6"/>
    <s v="Amara Adeleke"/>
    <s v="09067974099"/>
    <x v="4"/>
    <s v="Standing Fan 18&quot;"/>
    <n v="5"/>
    <n v="88536"/>
    <n v="442680"/>
    <n v="15"/>
    <n v="0.15"/>
    <n v="376278"/>
    <x v="2"/>
    <n v="4"/>
    <x v="1"/>
    <n v="125"/>
    <n v="786541"/>
  </r>
  <r>
    <s v="ZM-POR-2024-0102"/>
    <x v="407"/>
    <x v="2"/>
    <s v="Rivers"/>
    <x v="6"/>
    <s v="Gbenga Eze"/>
    <s v="08151040438"/>
    <x v="0"/>
    <s v="Bluetooth Speaker"/>
    <n v="3"/>
    <n v="286066"/>
    <n v="858198"/>
    <s v="N/A"/>
    <n v="0"/>
    <n v="858198"/>
    <x v="3"/>
    <n v="4"/>
    <x v="1"/>
    <n v="6"/>
    <n v="1025913"/>
  </r>
  <r>
    <s v="ZM-POR-2023-0589"/>
    <x v="158"/>
    <x v="2"/>
    <s v="Rivers"/>
    <x v="7"/>
    <s v="Ifeanyi Garba"/>
    <s v="08167555006"/>
    <x v="3"/>
    <s v="Jeans Trousers"/>
    <n v="14"/>
    <n v="35680"/>
    <n v="499520"/>
    <n v="0"/>
    <n v="0"/>
    <n v="499520"/>
    <x v="4"/>
    <n v="2"/>
    <x v="1"/>
    <n v="176"/>
    <n v="492084"/>
  </r>
  <r>
    <s v="ZM-POR-2023-0013"/>
    <x v="356"/>
    <x v="2"/>
    <s v="Rivers"/>
    <x v="8"/>
    <s v="Yetunde Nwachukwu"/>
    <s v="07083149724"/>
    <x v="1"/>
    <s v="Sugar 2kg"/>
    <n v="17"/>
    <n v="21350"/>
    <n v="362950"/>
    <n v="0"/>
    <n v="0"/>
    <n v="362950"/>
    <x v="2"/>
    <n v="4"/>
    <x v="1"/>
    <n v="2"/>
    <n v="588661"/>
  </r>
  <r>
    <s v="ZM-POR-2023-0053"/>
    <x v="468"/>
    <x v="2"/>
    <s v="Rivers"/>
    <x v="7"/>
    <s v="Chiamaka Aliyu"/>
    <s v="N/A"/>
    <x v="4"/>
    <s v="Microwave 20L"/>
    <n v="8"/>
    <n v="29618"/>
    <n v="236944"/>
    <n v="10"/>
    <n v="0.1"/>
    <n v="213249.6"/>
    <x v="0"/>
    <n v="3"/>
    <x v="0"/>
    <n v="141"/>
    <n v="786541"/>
  </r>
  <r>
    <s v="ZM-POR-2024-0626"/>
    <x v="151"/>
    <x v="2"/>
    <s v="Rivers"/>
    <x v="6"/>
    <s v="Ibrahim Dada"/>
    <s v="08129436270"/>
    <x v="1"/>
    <s v="Tomato Paste 800g"/>
    <n v="3"/>
    <n v="8375"/>
    <n v="25125"/>
    <s v="N/A"/>
    <n v="0"/>
    <n v="25125"/>
    <x v="3"/>
    <n v="1"/>
    <x v="1"/>
    <n v="81"/>
    <n v="588661"/>
  </r>
  <r>
    <s v="ZM-POR-2024-0282"/>
    <x v="538"/>
    <x v="2"/>
    <s v="Rivers"/>
    <x v="6"/>
    <s v="Emeka Ibe"/>
    <s v="07019288587"/>
    <x v="0"/>
    <s v="DSTV Decoder"/>
    <n v="7"/>
    <n v="132118"/>
    <n v="924826"/>
    <s v="N/A"/>
    <n v="0"/>
    <n v="924826"/>
    <x v="3"/>
    <n v="4"/>
    <x v="1"/>
    <n v="11"/>
    <n v="1025913"/>
  </r>
  <r>
    <s v="ZM-POR-2024-0342"/>
    <x v="511"/>
    <x v="2"/>
    <s v="Rivers"/>
    <x v="7"/>
    <s v="Musa Nwachukwu"/>
    <s v="08065070989"/>
    <x v="1"/>
    <s v="Tomato Paste 800g"/>
    <n v="15"/>
    <n v="7753"/>
    <n v="116295"/>
    <s v="N/A"/>
    <n v="0"/>
    <n v="116295"/>
    <x v="0"/>
    <n v="2"/>
    <x v="0"/>
    <n v="151"/>
    <n v="588661"/>
  </r>
  <r>
    <s v="ZM-POR-2023-0737"/>
    <x v="164"/>
    <x v="2"/>
    <s v="Rivers"/>
    <x v="7"/>
    <s v="Femi Osei"/>
    <s v="09013555113"/>
    <x v="1"/>
    <s v="Cooking Oil 5L"/>
    <n v="5"/>
    <n v="12905"/>
    <n v="64525"/>
    <n v="0"/>
    <n v="0"/>
    <n v="64525"/>
    <x v="3"/>
    <n v="3"/>
    <x v="2"/>
    <n v="77"/>
    <n v="588661"/>
  </r>
  <r>
    <s v="ZM-POR-2023-0295"/>
    <x v="233"/>
    <x v="2"/>
    <s v="Rivers"/>
    <x v="6"/>
    <s v="Remi Adeleke"/>
    <s v="08064558481"/>
    <x v="1"/>
    <s v="Indomie Carton"/>
    <n v="12"/>
    <n v="8272"/>
    <n v="99264"/>
    <n v="0"/>
    <n v="0"/>
    <n v="99264"/>
    <x v="2"/>
    <n v="2"/>
    <x v="1"/>
    <n v="5"/>
    <n v="588661"/>
  </r>
  <r>
    <s v="ZM-POR-2023-0459"/>
    <x v="407"/>
    <x v="2"/>
    <s v="Rivers"/>
    <x v="8"/>
    <s v="Ifeanyi Musa"/>
    <s v="08193750090"/>
    <x v="3"/>
    <s v="School Uniform Set"/>
    <n v="12"/>
    <n v="34002"/>
    <n v="408024"/>
    <n v="0"/>
    <n v="0"/>
    <n v="408024"/>
    <x v="1"/>
    <n v="2"/>
    <x v="1"/>
    <n v="188"/>
    <n v="492084"/>
  </r>
  <r>
    <s v="ZM-POR-2024-0480"/>
    <x v="147"/>
    <x v="2"/>
    <s v="Rivers"/>
    <x v="8"/>
    <s v="Esther Yusuf"/>
    <s v="07012739083"/>
    <x v="0"/>
    <s v="Power Bank 20000mAh"/>
    <n v="9"/>
    <n v="119443"/>
    <n v="1074987"/>
    <n v="5"/>
    <n v="0.05"/>
    <n v="1021237.65"/>
    <x v="0"/>
    <n v="5"/>
    <x v="1"/>
    <n v="158"/>
    <n v="1025913"/>
  </r>
  <r>
    <s v="ZM-POR-2024-0440"/>
    <x v="624"/>
    <x v="2"/>
    <s v="Rivers"/>
    <x v="6"/>
    <s v="Musa Adeyemi"/>
    <s v="09046107136"/>
    <x v="1"/>
    <s v="Milk Powder 400g"/>
    <n v="13"/>
    <n v="3113"/>
    <n v="40469"/>
    <n v="0"/>
    <n v="0"/>
    <n v="40469"/>
    <x v="4"/>
    <n v="4"/>
    <x v="1"/>
    <n v="25"/>
    <n v="588661"/>
  </r>
  <r>
    <s v="ZM-POR-2024-0874"/>
    <x v="612"/>
    <x v="2"/>
    <s v="Rivers"/>
    <x v="6"/>
    <s v="Segun Bello"/>
    <s v="09065041258"/>
    <x v="4"/>
    <s v="Blender 1.5L"/>
    <n v="3"/>
    <n v="118140"/>
    <n v="354420"/>
    <n v="0"/>
    <n v="0"/>
    <n v="354420"/>
    <x v="2"/>
    <n v="4"/>
    <x v="0"/>
    <n v="84"/>
    <n v="786541"/>
  </r>
  <r>
    <s v="ZM-POR-2023-0465"/>
    <x v="340"/>
    <x v="2"/>
    <s v="Rivers"/>
    <x v="6"/>
    <s v="Esther Nwachukwu"/>
    <s v="08025753402"/>
    <x v="1"/>
    <s v="Rice 25kg"/>
    <n v="7"/>
    <n v="19173"/>
    <n v="134211"/>
    <n v="0"/>
    <n v="0"/>
    <n v="134211"/>
    <x v="2"/>
    <n v="0"/>
    <x v="1"/>
    <n v="12"/>
    <n v="588661"/>
  </r>
  <r>
    <s v="ZM-POR-2024-0196"/>
    <x v="120"/>
    <x v="2"/>
    <s v="Rivers"/>
    <x v="8"/>
    <s v="Bola Okafor"/>
    <s v="N/A"/>
    <x v="0"/>
    <s v="DSTV Decoder"/>
    <n v="7"/>
    <n v="184579"/>
    <n v="1292053"/>
    <n v="0"/>
    <n v="0"/>
    <n v="1292053"/>
    <x v="4"/>
    <n v="3"/>
    <x v="1"/>
    <n v="38"/>
    <n v="1025913"/>
  </r>
  <r>
    <s v="ZM-POR-2023-0919"/>
    <x v="57"/>
    <x v="2"/>
    <s v="Rivers"/>
    <x v="6"/>
    <s v="Segun Ojo"/>
    <s v="09118095418"/>
    <x v="0"/>
    <s v="Wireless Earbuds"/>
    <n v="8"/>
    <n v="165351"/>
    <n v="1322808"/>
    <s v="N/A"/>
    <n v="0"/>
    <n v="1322808"/>
    <x v="2"/>
    <s v="N/A"/>
    <x v="1"/>
    <n v="195"/>
    <n v="1025913"/>
  </r>
  <r>
    <s v="ZM-POR-2024-0118"/>
    <x v="163"/>
    <x v="2"/>
    <s v="Rivers"/>
    <x v="6"/>
    <s v="Musa Bello"/>
    <s v="07092897394"/>
    <x v="0"/>
    <s v="Power Bank 20000mAh"/>
    <n v="12"/>
    <n v="74489"/>
    <n v="893868"/>
    <n v="0"/>
    <n v="0"/>
    <n v="893868"/>
    <x v="2"/>
    <s v="N/A"/>
    <x v="0"/>
    <n v="8"/>
    <n v="1025913"/>
  </r>
  <r>
    <s v="ZM-POR-2024-1010"/>
    <x v="332"/>
    <x v="2"/>
    <s v="Rivers"/>
    <x v="6"/>
    <s v="Tunde Obi"/>
    <s v="07046128560"/>
    <x v="4"/>
    <s v="Chest Freezer 200L"/>
    <n v="16"/>
    <n v="115409"/>
    <n v="1846544"/>
    <n v="15"/>
    <n v="0.15"/>
    <n v="1569562.4"/>
    <x v="2"/>
    <s v="N/A"/>
    <x v="1"/>
    <n v="83"/>
    <n v="786541"/>
  </r>
  <r>
    <s v="ZM-POR-2024-1084"/>
    <x v="34"/>
    <x v="2"/>
    <s v="Rivers"/>
    <x v="6"/>
    <s v="Hakeem Nwachukwu"/>
    <s v="08087874627"/>
    <x v="4"/>
    <s v="Gas Cooker 4-burner"/>
    <n v="13"/>
    <n v="108035"/>
    <n v="1404455"/>
    <s v="N/A"/>
    <n v="0"/>
    <n v="1404455"/>
    <x v="2"/>
    <n v="2"/>
    <x v="1"/>
    <n v="27"/>
    <n v="786541"/>
  </r>
  <r>
    <s v="ZM-POR-2024-0420"/>
    <x v="380"/>
    <x v="2"/>
    <s v="Rivers"/>
    <x v="6"/>
    <s v="Adaeze Suleiman"/>
    <s v="N/A"/>
    <x v="3"/>
    <s v="Ankara Fabric 6yds"/>
    <n v="7"/>
    <n v="12464"/>
    <n v="87248"/>
    <n v="0"/>
    <n v="0"/>
    <n v="87248"/>
    <x v="3"/>
    <s v="N/A"/>
    <x v="1"/>
    <n v="185"/>
    <n v="492084"/>
  </r>
  <r>
    <s v="ZM-POR-2023-0387"/>
    <x v="117"/>
    <x v="2"/>
    <s v="Rivers"/>
    <x v="8"/>
    <s v="Halima Bello"/>
    <s v="09130418605"/>
    <x v="1"/>
    <s v="Milk Powder 400g"/>
    <n v="6"/>
    <n v="12130"/>
    <n v="72780"/>
    <n v="0"/>
    <n v="0"/>
    <n v="72780"/>
    <x v="2"/>
    <n v="1"/>
    <x v="0"/>
    <n v="156"/>
    <n v="588661"/>
  </r>
  <r>
    <s v="ZM-POR-2023-1009"/>
    <x v="305"/>
    <x v="2"/>
    <s v="Rivers"/>
    <x v="7"/>
    <s v="Ifeanyi Chukwu"/>
    <s v="09042566154"/>
    <x v="4"/>
    <s v="Blender 1.5L"/>
    <n v="3"/>
    <n v="95728"/>
    <n v="287184"/>
    <n v="0"/>
    <n v="0"/>
    <n v="287184"/>
    <x v="3"/>
    <n v="2"/>
    <x v="0"/>
    <n v="42"/>
    <n v="786541"/>
  </r>
  <r>
    <s v="ZM-POR-2024-0736"/>
    <x v="140"/>
    <x v="2"/>
    <s v="Rivers"/>
    <x v="6"/>
    <s v="Segun Okafor"/>
    <s v="09051195528"/>
    <x v="4"/>
    <s v="Blender 1.5L"/>
    <n v="1"/>
    <n v="57349"/>
    <n v="57349"/>
    <n v="10"/>
    <n v="0.1"/>
    <n v="51614.1"/>
    <x v="2"/>
    <n v="5"/>
    <x v="1"/>
    <n v="58"/>
    <n v="786541"/>
  </r>
  <r>
    <s v="ZM-POR-2024-0284"/>
    <x v="322"/>
    <x v="2"/>
    <s v="Rivers"/>
    <x v="7"/>
    <s v="Emeka Obi"/>
    <s v="07027485317"/>
    <x v="4"/>
    <s v="Microwave 20L"/>
    <n v="14"/>
    <n v="37818"/>
    <n v="529452"/>
    <n v="0"/>
    <n v="0"/>
    <n v="529452"/>
    <x v="2"/>
    <n v="3"/>
    <x v="1"/>
    <n v="59"/>
    <n v="786541"/>
  </r>
  <r>
    <s v="ZM-POR-2024-0458"/>
    <x v="243"/>
    <x v="2"/>
    <s v="Rivers"/>
    <x v="6"/>
    <s v="Halima Adeyemi"/>
    <s v="07028601209"/>
    <x v="3"/>
    <s v="Men's Agbada"/>
    <n v="1"/>
    <n v="39157"/>
    <n v="39157"/>
    <n v="5"/>
    <n v="0.05"/>
    <n v="37199.15"/>
    <x v="0"/>
    <n v="5"/>
    <x v="1"/>
    <n v="50"/>
    <n v="492084"/>
  </r>
  <r>
    <s v="ZM-POR-2024-0864"/>
    <x v="510"/>
    <x v="2"/>
    <s v="Rivers"/>
    <x v="7"/>
    <s v="Musa Obi"/>
    <s v="08179437525"/>
    <x v="4"/>
    <s v="Standing Fan 18&quot;"/>
    <n v="3"/>
    <n v="161786"/>
    <n v="485358"/>
    <s v="N/A"/>
    <n v="0"/>
    <n v="485358"/>
    <x v="4"/>
    <n v="2"/>
    <x v="0"/>
    <n v="85"/>
    <n v="786541"/>
  </r>
  <r>
    <s v="ZM-POR-2024-0428"/>
    <x v="419"/>
    <x v="2"/>
    <s v="Rivers"/>
    <x v="8"/>
    <s v="Zainab Chukwu"/>
    <s v="09173540928"/>
    <x v="1"/>
    <s v="Tomato Paste 800g"/>
    <n v="1"/>
    <n v="10249"/>
    <n v="10249"/>
    <n v="15"/>
    <n v="0.15"/>
    <n v="8711.65"/>
    <x v="2"/>
    <n v="3"/>
    <x v="0"/>
    <n v="129"/>
    <n v="588661"/>
  </r>
  <r>
    <s v="ZM-POR-2024-0388"/>
    <x v="426"/>
    <x v="2"/>
    <s v="Rivers"/>
    <x v="7"/>
    <s v="Fatima Chukwu"/>
    <s v="09020490277"/>
    <x v="1"/>
    <s v="Sugar 2kg"/>
    <n v="7"/>
    <n v="9540"/>
    <n v="66780"/>
    <n v="20"/>
    <n v="0.2"/>
    <n v="53424"/>
    <x v="4"/>
    <n v="2"/>
    <x v="1"/>
    <n v="194"/>
    <n v="588661"/>
  </r>
  <r>
    <s v="ZM-POR-2024-0742"/>
    <x v="201"/>
    <x v="2"/>
    <s v="Rivers"/>
    <x v="6"/>
    <s v="Bola Adeyemi"/>
    <s v="09117127763"/>
    <x v="0"/>
    <s v="iPhone 14"/>
    <n v="15"/>
    <n v="142411"/>
    <n v="2136165"/>
    <n v="5"/>
    <n v="0.05"/>
    <n v="2029356.75"/>
    <x v="3"/>
    <n v="1"/>
    <x v="0"/>
    <n v="192"/>
    <n v="1025913"/>
  </r>
  <r>
    <s v="ZM-POR-2024-0780"/>
    <x v="673"/>
    <x v="2"/>
    <s v="Rivers"/>
    <x v="6"/>
    <s v="Emeka Ojo"/>
    <s v="09125051013"/>
    <x v="1"/>
    <s v="Tomato Paste 800g"/>
    <n v="11"/>
    <n v="22545"/>
    <n v="247995"/>
    <s v="N/A"/>
    <n v="0"/>
    <n v="247995"/>
    <x v="4"/>
    <n v="3"/>
    <x v="0"/>
    <n v="186"/>
    <n v="588661"/>
  </r>
  <r>
    <s v="ZM-POR-2023-0693"/>
    <x v="697"/>
    <x v="2"/>
    <s v="Rivers"/>
    <x v="8"/>
    <s v="Tobi Garba"/>
    <s v="08064259913"/>
    <x v="4"/>
    <s v="Blender 1.5L"/>
    <n v="17"/>
    <n v="77343"/>
    <n v="1314831"/>
    <s v="N/A"/>
    <n v="0"/>
    <n v="1314831"/>
    <x v="2"/>
    <n v="5"/>
    <x v="1"/>
    <n v="62"/>
    <n v="786541"/>
  </r>
  <r>
    <s v="ZM-POR-2024-0820"/>
    <x v="555"/>
    <x v="2"/>
    <s v="Rivers"/>
    <x v="8"/>
    <s v="Esther Adesanya"/>
    <s v="09131317605"/>
    <x v="2"/>
    <s v="Hair Relaxer Kit"/>
    <n v="1"/>
    <n v="17585"/>
    <n v="17585"/>
    <n v="0"/>
    <n v="0"/>
    <n v="17585"/>
    <x v="2"/>
    <n v="5"/>
    <x v="1"/>
    <n v="138"/>
    <n v="441559"/>
  </r>
  <r>
    <s v="ZM-POR-2023-0209"/>
    <x v="393"/>
    <x v="2"/>
    <s v="Rivers"/>
    <x v="6"/>
    <s v="Tunde Musa"/>
    <s v="09025737021"/>
    <x v="4"/>
    <s v="Microwave 20L"/>
    <n v="1"/>
    <n v="58073"/>
    <n v="58073"/>
    <n v="10"/>
    <n v="0.1"/>
    <n v="52265.7"/>
    <x v="4"/>
    <n v="4"/>
    <x v="1"/>
    <n v="163"/>
    <n v="786541"/>
  </r>
  <r>
    <s v="ZM-POR-2024-0628"/>
    <x v="99"/>
    <x v="2"/>
    <s v="Rivers"/>
    <x v="8"/>
    <s v="Remi Ibe"/>
    <s v="08098973280"/>
    <x v="0"/>
    <s v="Laptop HP 250"/>
    <n v="11"/>
    <n v="153522"/>
    <n v="1688742"/>
    <n v="10"/>
    <n v="0.1"/>
    <n v="1519867.8"/>
    <x v="4"/>
    <n v="5"/>
    <x v="0"/>
    <n v="109"/>
    <n v="1025913"/>
  </r>
  <r>
    <s v="ZM-POR-2024-0540"/>
    <x v="281"/>
    <x v="2"/>
    <s v="Rivers"/>
    <x v="6"/>
    <s v="Segun Nwachukwu"/>
    <s v="07082705465"/>
    <x v="2"/>
    <s v="Nivea Body Lotion"/>
    <n v="8"/>
    <n v="4396"/>
    <n v="35168"/>
    <n v="0"/>
    <n v="0"/>
    <n v="35168"/>
    <x v="2"/>
    <n v="1"/>
    <x v="0"/>
    <n v="124"/>
    <n v="441559"/>
  </r>
  <r>
    <s v="ZM-POR-2024-0264"/>
    <x v="180"/>
    <x v="2"/>
    <s v="Rivers"/>
    <x v="7"/>
    <s v="Fatima Eze"/>
    <s v="08035602276"/>
    <x v="0"/>
    <s v="Wireless Earbuds"/>
    <n v="1"/>
    <n v="46230"/>
    <n v="46230"/>
    <n v="0"/>
    <n v="0"/>
    <n v="46230"/>
    <x v="0"/>
    <n v="3"/>
    <x v="2"/>
    <n v="160"/>
    <n v="1025913"/>
  </r>
  <r>
    <s v="ZM-POR-2023-0541"/>
    <x v="567"/>
    <x v="2"/>
    <s v="Rivers"/>
    <x v="7"/>
    <s v="Olu Adesanya"/>
    <s v="07017607714"/>
    <x v="1"/>
    <s v="Cooking Oil 5L"/>
    <n v="2"/>
    <n v="12526"/>
    <n v="25052"/>
    <n v="0"/>
    <n v="0"/>
    <n v="25052"/>
    <x v="1"/>
    <n v="2"/>
    <x v="1"/>
    <n v="40"/>
    <n v="588661"/>
  </r>
  <r>
    <s v="ZM-POR-2024-0216"/>
    <x v="437"/>
    <x v="2"/>
    <s v="Rivers"/>
    <x v="7"/>
    <s v="Amara Adeleke"/>
    <s v="N/A"/>
    <x v="3"/>
    <s v="Ankara Fabric 6yds"/>
    <n v="18"/>
    <n v="38112"/>
    <n v="686016"/>
    <n v="5"/>
    <n v="0.05"/>
    <n v="651715.19999999995"/>
    <x v="2"/>
    <n v="5"/>
    <x v="1"/>
    <n v="3"/>
    <n v="492084"/>
  </r>
  <r>
    <s v="ZM-POR-2024-1004"/>
    <x v="110"/>
    <x v="2"/>
    <s v="Rivers"/>
    <x v="6"/>
    <s v="Esther Musa"/>
    <s v="07055837991"/>
    <x v="1"/>
    <s v="Cooking Oil 5L"/>
    <n v="6"/>
    <n v="14316"/>
    <n v="85896"/>
    <n v="5"/>
    <n v="0.05"/>
    <n v="81601.2"/>
    <x v="0"/>
    <n v="1"/>
    <x v="2"/>
    <n v="10"/>
    <n v="588661"/>
  </r>
  <r>
    <s v="ZM-POR-2023-0339"/>
    <x v="43"/>
    <x v="2"/>
    <s v="Rivers"/>
    <x v="6"/>
    <s v="Nneka Adeleke"/>
    <s v="07050835763"/>
    <x v="1"/>
    <s v="Cooking Oil 5L"/>
    <n v="11"/>
    <n v="20303"/>
    <n v="223333"/>
    <n v="5"/>
    <n v="0.05"/>
    <n v="212166.35"/>
    <x v="2"/>
    <n v="5"/>
    <x v="1"/>
    <n v="100"/>
    <n v="588661"/>
  </r>
  <r>
    <s v="ZM-POR-2024-0300"/>
    <x v="185"/>
    <x v="2"/>
    <s v="Rivers"/>
    <x v="7"/>
    <s v="Tobi Bello"/>
    <s v="N/A"/>
    <x v="0"/>
    <s v="Laptop HP 250"/>
    <n v="8"/>
    <n v="315674"/>
    <n v="2525392"/>
    <n v="5"/>
    <n v="0.05"/>
    <n v="2399122.4"/>
    <x v="0"/>
    <n v="3"/>
    <x v="1"/>
    <n v="151"/>
    <n v="1025913"/>
  </r>
  <r>
    <s v="ZM-POR-2023-0717"/>
    <x v="1"/>
    <x v="2"/>
    <s v="Rivers"/>
    <x v="7"/>
    <s v="Nkechi Adelaja"/>
    <s v="09175262457"/>
    <x v="0"/>
    <s v="iPhone 14"/>
    <n v="9"/>
    <n v="179840"/>
    <n v="1618560"/>
    <n v="0"/>
    <n v="0"/>
    <n v="1618560"/>
    <x v="3"/>
    <n v="2"/>
    <x v="1"/>
    <n v="194"/>
    <n v="1025913"/>
  </r>
  <r>
    <s v="ZM-POR-2024-0574"/>
    <x v="642"/>
    <x v="2"/>
    <s v="Rivers"/>
    <x v="7"/>
    <s v="Emeka Suleiman"/>
    <s v="07038698891"/>
    <x v="4"/>
    <s v="Standing Fan 18&quot;"/>
    <n v="1"/>
    <n v="141510"/>
    <n v="141510"/>
    <n v="20"/>
    <n v="0.2"/>
    <n v="113208"/>
    <x v="0"/>
    <n v="1"/>
    <x v="0"/>
    <n v="158"/>
    <n v="786541"/>
  </r>
  <r>
    <s v="ZM-POR-2024-0572"/>
    <x v="337"/>
    <x v="2"/>
    <s v="Rivers"/>
    <x v="6"/>
    <s v="Sade Aliyu"/>
    <s v="09127841208"/>
    <x v="0"/>
    <s v="Samsung TV 43&quot;"/>
    <n v="10"/>
    <n v="286561"/>
    <n v="2865610"/>
    <n v="20"/>
    <n v="0.2"/>
    <n v="2292488"/>
    <x v="4"/>
    <n v="5"/>
    <x v="1"/>
    <n v="170"/>
    <n v="1025913"/>
  </r>
  <r>
    <s v="ZM-POR-2023-0111"/>
    <x v="287"/>
    <x v="2"/>
    <s v="Rivers"/>
    <x v="6"/>
    <s v="Ibrahim Ojo"/>
    <s v="07077632503"/>
    <x v="1"/>
    <s v="Cooking Oil 5L"/>
    <n v="17"/>
    <n v="18256"/>
    <n v="310352"/>
    <n v="0"/>
    <n v="0"/>
    <n v="310352"/>
    <x v="4"/>
    <n v="4"/>
    <x v="1"/>
    <n v="11"/>
    <n v="588661"/>
  </r>
  <r>
    <s v="ZM-POR-2023-1053"/>
    <x v="698"/>
    <x v="2"/>
    <s v="Rivers"/>
    <x v="8"/>
    <s v="Ngozi Ibe"/>
    <s v="09165384687"/>
    <x v="1"/>
    <s v="Milk Powder 400g"/>
    <n v="6"/>
    <n v="6416"/>
    <n v="38496"/>
    <n v="5"/>
    <n v="0.05"/>
    <n v="36571.199999999997"/>
    <x v="1"/>
    <n v="2"/>
    <x v="0"/>
    <n v="109"/>
    <n v="588661"/>
  </r>
  <r>
    <s v="ZM-POR-2023-0215"/>
    <x v="145"/>
    <x v="2"/>
    <s v="Rivers"/>
    <x v="6"/>
    <s v="Adaeze Bello"/>
    <s v="08071254192"/>
    <x v="3"/>
    <s v="School Uniform Set"/>
    <n v="9"/>
    <n v="18336"/>
    <n v="165024"/>
    <n v="10"/>
    <n v="0.1"/>
    <n v="148521.60000000001"/>
    <x v="4"/>
    <n v="4"/>
    <x v="1"/>
    <n v="114"/>
    <n v="492084"/>
  </r>
  <r>
    <s v="ZM-POR-2023-0521"/>
    <x v="452"/>
    <x v="2"/>
    <s v="Rivers"/>
    <x v="6"/>
    <s v="Segun Adeleke"/>
    <s v="09079569770"/>
    <x v="1"/>
    <s v="Sugar 2kg"/>
    <n v="18"/>
    <n v="15013"/>
    <n v="270234"/>
    <n v="15"/>
    <n v="0.15"/>
    <n v="229698.9"/>
    <x v="0"/>
    <n v="5"/>
    <x v="0"/>
    <n v="133"/>
    <n v="588661"/>
  </r>
  <r>
    <s v="ZM-POR-2023-0859"/>
    <x v="229"/>
    <x v="2"/>
    <s v="Rivers"/>
    <x v="7"/>
    <s v="Ngozi Aliyu"/>
    <s v="09140039707"/>
    <x v="3"/>
    <s v="Jeans Trousers"/>
    <n v="12"/>
    <n v="24257"/>
    <n v="291084"/>
    <n v="15"/>
    <n v="0.15"/>
    <n v="247421.4"/>
    <x v="4"/>
    <n v="1"/>
    <x v="0"/>
    <n v="175"/>
    <n v="492084"/>
  </r>
  <r>
    <s v="ZM-POR-2024-0568"/>
    <x v="699"/>
    <x v="2"/>
    <s v="Rivers"/>
    <x v="7"/>
    <s v="Nkechi Nwachukwu"/>
    <s v="08057036738"/>
    <x v="1"/>
    <s v="Rice 25kg"/>
    <n v="18"/>
    <n v="18415"/>
    <n v="331470"/>
    <s v="N/A"/>
    <n v="0"/>
    <n v="331470"/>
    <x v="4"/>
    <n v="5"/>
    <x v="1"/>
    <n v="96"/>
    <n v="588661"/>
  </r>
  <r>
    <s v="ZM-POR-2024-0376"/>
    <x v="36"/>
    <x v="2"/>
    <s v="Rivers"/>
    <x v="6"/>
    <s v="Femi Yusuf"/>
    <s v="07038007832"/>
    <x v="2"/>
    <s v="Lip Balm Set"/>
    <n v="11"/>
    <n v="7823"/>
    <n v="86053"/>
    <n v="0"/>
    <n v="0"/>
    <n v="86053"/>
    <x v="0"/>
    <n v="2"/>
    <x v="1"/>
    <n v="19"/>
    <n v="441559"/>
  </r>
  <r>
    <s v="ZM-POR-2024-0768"/>
    <x v="1"/>
    <x v="2"/>
    <s v="Rivers"/>
    <x v="6"/>
    <s v="Tunde Dada"/>
    <s v="N/A"/>
    <x v="4"/>
    <s v="Blender 1.5L"/>
    <n v="14"/>
    <n v="87661"/>
    <n v="1227254"/>
    <n v="0"/>
    <n v="0"/>
    <n v="1227254"/>
    <x v="3"/>
    <s v="N/A"/>
    <x v="1"/>
    <n v="165"/>
    <n v="786541"/>
  </r>
  <r>
    <s v="ZM-POR-2023-0707"/>
    <x v="99"/>
    <x v="2"/>
    <s v="Rivers"/>
    <x v="7"/>
    <s v="Segun Chukwu"/>
    <s v="N/A"/>
    <x v="3"/>
    <s v="Jeans Trousers"/>
    <n v="1"/>
    <n v="24184"/>
    <n v="24184"/>
    <n v="0"/>
    <n v="0"/>
    <n v="24184"/>
    <x v="4"/>
    <n v="3"/>
    <x v="1"/>
    <n v="114"/>
    <n v="492084"/>
  </r>
  <r>
    <s v="ZM-POR-2023-0653"/>
    <x v="570"/>
    <x v="2"/>
    <s v="Rivers"/>
    <x v="7"/>
    <s v="Segun Osei"/>
    <s v="08024882319"/>
    <x v="4"/>
    <s v="Standing Fan 18&quot;"/>
    <n v="17"/>
    <n v="78058"/>
    <n v="1326986"/>
    <n v="0"/>
    <n v="0"/>
    <n v="1326986"/>
    <x v="4"/>
    <s v="N/A"/>
    <x v="1"/>
    <n v="28"/>
    <n v="786541"/>
  </r>
  <r>
    <s v="ZM-POR-2023-0363"/>
    <x v="56"/>
    <x v="2"/>
    <s v="Rivers"/>
    <x v="6"/>
    <s v="Chidi Okafor"/>
    <s v="09069418831"/>
    <x v="0"/>
    <s v="Wireless Earbuds"/>
    <n v="12"/>
    <n v="58508"/>
    <n v="702096"/>
    <n v="0"/>
    <n v="0"/>
    <n v="702096"/>
    <x v="2"/>
    <n v="5"/>
    <x v="1"/>
    <n v="125"/>
    <n v="1025913"/>
  </r>
  <r>
    <s v="ZM-POR-2024-0120"/>
    <x v="293"/>
    <x v="2"/>
    <s v="Rivers"/>
    <x v="7"/>
    <s v="Nneka Aliyu"/>
    <s v="07066638838"/>
    <x v="1"/>
    <s v="Milk Powder 400g"/>
    <n v="10"/>
    <n v="1987"/>
    <n v="19870"/>
    <n v="15"/>
    <n v="0.15"/>
    <n v="16889.5"/>
    <x v="2"/>
    <n v="4"/>
    <x v="1"/>
    <n v="124"/>
    <n v="588661"/>
  </r>
  <r>
    <s v="ZM-POR-2024-0318"/>
    <x v="100"/>
    <x v="2"/>
    <s v="Rivers"/>
    <x v="6"/>
    <s v="Olu Obi"/>
    <s v="09112393675"/>
    <x v="2"/>
    <s v="Nivea Body Lotion"/>
    <n v="19"/>
    <n v="11606"/>
    <n v="220514"/>
    <n v="15"/>
    <n v="0.15"/>
    <n v="187436.9"/>
    <x v="4"/>
    <n v="4"/>
    <x v="1"/>
    <n v="187"/>
    <n v="441559"/>
  </r>
  <r>
    <s v="ZM-POR-2023-0091"/>
    <x v="273"/>
    <x v="2"/>
    <s v="Rivers"/>
    <x v="6"/>
    <s v="Zainab Musa"/>
    <s v="09169210027"/>
    <x v="1"/>
    <s v="Indomie Carton"/>
    <n v="12"/>
    <n v="4632"/>
    <n v="55584"/>
    <n v="0"/>
    <n v="0"/>
    <n v="55584"/>
    <x v="4"/>
    <n v="5"/>
    <x v="0"/>
    <n v="101"/>
    <n v="588661"/>
  </r>
  <r>
    <s v="ZM-POR-2024-0948"/>
    <x v="262"/>
    <x v="2"/>
    <s v="Rivers"/>
    <x v="6"/>
    <s v="Tunde Adelaja"/>
    <s v="N/A"/>
    <x v="0"/>
    <s v="Power Bank 20000mAh"/>
    <n v="4"/>
    <n v="329593"/>
    <n v="1318372"/>
    <n v="5"/>
    <n v="0.05"/>
    <n v="1252453.3999999999"/>
    <x v="2"/>
    <n v="0"/>
    <x v="1"/>
    <n v="7"/>
    <n v="1025913"/>
  </r>
  <r>
    <s v="ZM-POR-2023-0839"/>
    <x v="666"/>
    <x v="2"/>
    <s v="Rivers"/>
    <x v="8"/>
    <s v="Femi Aliyu"/>
    <s v="N/A"/>
    <x v="4"/>
    <s v="Iron Box 2000W"/>
    <n v="17"/>
    <n v="59613"/>
    <n v="1013421"/>
    <n v="20"/>
    <n v="0.2"/>
    <n v="810736.8"/>
    <x v="0"/>
    <n v="4"/>
    <x v="1"/>
    <n v="129"/>
    <n v="786541"/>
  </r>
  <r>
    <s v="ZM-POR-2023-0213"/>
    <x v="259"/>
    <x v="2"/>
    <s v="Rivers"/>
    <x v="6"/>
    <s v="Kemi Eze"/>
    <s v="09163973416"/>
    <x v="0"/>
    <s v="iPhone 14"/>
    <n v="8"/>
    <n v="206922"/>
    <n v="1655376"/>
    <n v="0"/>
    <n v="0"/>
    <n v="1655376"/>
    <x v="4"/>
    <n v="0"/>
    <x v="1"/>
    <n v="188"/>
    <n v="1025913"/>
  </r>
  <r>
    <s v="ZM-POR-2023-1013"/>
    <x v="683"/>
    <x v="2"/>
    <s v="Rivers"/>
    <x v="8"/>
    <s v="Halima Aliyu"/>
    <s v="08047040835"/>
    <x v="0"/>
    <s v="Bluetooth Speaker"/>
    <n v="17"/>
    <n v="157994"/>
    <n v="2685898"/>
    <n v="15"/>
    <n v="0.15"/>
    <n v="2283013.2999999998"/>
    <x v="2"/>
    <n v="2"/>
    <x v="0"/>
    <n v="27"/>
    <n v="1025913"/>
  </r>
  <r>
    <s v="ZM-POR-2023-0259"/>
    <x v="229"/>
    <x v="2"/>
    <s v="Rivers"/>
    <x v="6"/>
    <s v="Olu Yusuf"/>
    <s v="N/A"/>
    <x v="1"/>
    <s v="Milk Powder 400g"/>
    <n v="14"/>
    <n v="24016"/>
    <n v="336224"/>
    <n v="10"/>
    <n v="0.1"/>
    <n v="302601.59999999998"/>
    <x v="0"/>
    <n v="4"/>
    <x v="1"/>
    <n v="10"/>
    <n v="588661"/>
  </r>
  <r>
    <s v="ZM-POR-2024-0368"/>
    <x v="17"/>
    <x v="2"/>
    <s v="Rivers"/>
    <x v="6"/>
    <s v="Ibrahim Okafor"/>
    <s v="07035553196"/>
    <x v="3"/>
    <s v="School Uniform Set"/>
    <n v="13"/>
    <n v="36309"/>
    <n v="472017"/>
    <n v="0"/>
    <n v="0"/>
    <n v="472017"/>
    <x v="2"/>
    <n v="1"/>
    <x v="1"/>
    <n v="199"/>
    <n v="492084"/>
  </r>
  <r>
    <s v="ZM-POR-2024-0244"/>
    <x v="357"/>
    <x v="2"/>
    <s v="Rivers"/>
    <x v="7"/>
    <s v="Emeka Adesanya"/>
    <s v="08025729330"/>
    <x v="1"/>
    <s v="Rice 25kg"/>
    <n v="17"/>
    <n v="2481"/>
    <n v="42177"/>
    <n v="0"/>
    <n v="0"/>
    <n v="42177"/>
    <x v="0"/>
    <n v="1"/>
    <x v="1"/>
    <n v="166"/>
    <n v="588661"/>
  </r>
  <r>
    <s v="ZM-POR-2024-0390"/>
    <x v="599"/>
    <x v="2"/>
    <s v="Rivers"/>
    <x v="6"/>
    <s v="Gbenga Okafor"/>
    <s v="08028679323"/>
    <x v="3"/>
    <s v="T-Shirt Pack x3"/>
    <n v="2"/>
    <n v="13678"/>
    <n v="27356"/>
    <n v="15"/>
    <n v="0.15"/>
    <n v="23252.6"/>
    <x v="3"/>
    <s v="N/A"/>
    <x v="1"/>
    <n v="104"/>
    <n v="492084"/>
  </r>
  <r>
    <s v="ZM-POR-2023-0725"/>
    <x v="624"/>
    <x v="2"/>
    <s v="Rivers"/>
    <x v="8"/>
    <s v="Chidi Dada"/>
    <s v="09187054540"/>
    <x v="2"/>
    <s v="Lip Balm Set"/>
    <n v="18"/>
    <n v="8320"/>
    <n v="149760"/>
    <s v="N/A"/>
    <n v="0"/>
    <n v="149760"/>
    <x v="1"/>
    <n v="1"/>
    <x v="1"/>
    <n v="150"/>
    <n v="441559"/>
  </r>
  <r>
    <s v="ZM-POR-2024-0638"/>
    <x v="602"/>
    <x v="2"/>
    <s v="Rivers"/>
    <x v="6"/>
    <s v="Zainab Osei"/>
    <s v="07053079648"/>
    <x v="4"/>
    <s v="Microwave 20L"/>
    <n v="7"/>
    <n v="74347"/>
    <n v="520429"/>
    <n v="0"/>
    <n v="0"/>
    <n v="520429"/>
    <x v="2"/>
    <n v="4"/>
    <x v="1"/>
    <n v="33"/>
    <n v="786541"/>
  </r>
  <r>
    <s v="ZM-POR-2023-0335"/>
    <x v="457"/>
    <x v="2"/>
    <s v="Rivers"/>
    <x v="6"/>
    <s v="Aisha Ibe"/>
    <s v="N/A"/>
    <x v="2"/>
    <s v="Lip Balm Set"/>
    <n v="7"/>
    <n v="1242"/>
    <n v="8694"/>
    <n v="10"/>
    <n v="0.1"/>
    <n v="7824.6"/>
    <x v="0"/>
    <n v="4"/>
    <x v="1"/>
    <n v="161"/>
    <n v="441559"/>
  </r>
  <r>
    <s v="ZM-POR-2023-0625"/>
    <x v="456"/>
    <x v="2"/>
    <s v="Rivers"/>
    <x v="7"/>
    <s v="Chidi Dada"/>
    <s v="N/A"/>
    <x v="2"/>
    <s v="Dudu-Osun Soap"/>
    <n v="8"/>
    <n v="14481"/>
    <n v="115848"/>
    <n v="0"/>
    <n v="0"/>
    <n v="115848"/>
    <x v="0"/>
    <n v="3"/>
    <x v="0"/>
    <n v="142"/>
    <n v="441559"/>
  </r>
  <r>
    <s v="ZM-POR-2024-1028"/>
    <x v="24"/>
    <x v="2"/>
    <s v="Rivers"/>
    <x v="7"/>
    <s v="Bola Ojo"/>
    <s v="08115082322"/>
    <x v="0"/>
    <s v="Bluetooth Speaker"/>
    <n v="12"/>
    <n v="287875"/>
    <n v="3454500"/>
    <n v="0"/>
    <n v="0"/>
    <n v="3454500"/>
    <x v="2"/>
    <n v="5"/>
    <x v="1"/>
    <n v="149"/>
    <n v="1025913"/>
  </r>
  <r>
    <s v="ZM-POR-2024-0660"/>
    <x v="636"/>
    <x v="2"/>
    <s v="Rivers"/>
    <x v="8"/>
    <s v="Kemi Eze"/>
    <s v="08056884532"/>
    <x v="2"/>
    <s v="Dudu-Osun Soap"/>
    <n v="10"/>
    <n v="13152"/>
    <n v="131520"/>
    <n v="10"/>
    <n v="0.1"/>
    <n v="118368"/>
    <x v="0"/>
    <n v="2"/>
    <x v="0"/>
    <n v="0"/>
    <n v="441559"/>
  </r>
  <r>
    <s v="ZM-POR-2024-0974"/>
    <x v="631"/>
    <x v="2"/>
    <s v="Rivers"/>
    <x v="7"/>
    <s v="Halima Dada"/>
    <s v="07059313258"/>
    <x v="4"/>
    <s v="Microwave 20L"/>
    <n v="3"/>
    <n v="40366"/>
    <n v="121098"/>
    <n v="15"/>
    <n v="0.15"/>
    <n v="102933.3"/>
    <x v="0"/>
    <s v="N/A"/>
    <x v="2"/>
    <n v="190"/>
    <n v="786541"/>
  </r>
  <r>
    <s v="ZM-POR-2024-0650"/>
    <x v="650"/>
    <x v="2"/>
    <s v="Rivers"/>
    <x v="8"/>
    <s v="Femi Adeyemi"/>
    <s v="08052521083"/>
    <x v="3"/>
    <s v="Jeans Trousers"/>
    <n v="14"/>
    <n v="43373"/>
    <n v="607222"/>
    <n v="15"/>
    <n v="0.15"/>
    <n v="516138.7"/>
    <x v="4"/>
    <n v="1"/>
    <x v="1"/>
    <n v="35"/>
    <n v="492084"/>
  </r>
  <r>
    <s v="ZM-POR-2023-0659"/>
    <x v="333"/>
    <x v="2"/>
    <s v="Rivers"/>
    <x v="7"/>
    <s v="Yetunde Adeleke"/>
    <s v="N/A"/>
    <x v="1"/>
    <s v="Semovita 5kg"/>
    <n v="20"/>
    <n v="13945"/>
    <n v="278900"/>
    <n v="20"/>
    <n v="0.2"/>
    <n v="223120"/>
    <x v="2"/>
    <n v="5"/>
    <x v="1"/>
    <n v="30"/>
    <n v="588661"/>
  </r>
  <r>
    <s v="ZM-POR-2023-0745"/>
    <x v="431"/>
    <x v="2"/>
    <s v="Rivers"/>
    <x v="7"/>
    <s v="Adaeze Adesanya"/>
    <s v="N/A"/>
    <x v="3"/>
    <s v="School Uniform Set"/>
    <n v="19"/>
    <n v="7771"/>
    <n v="147649"/>
    <n v="10"/>
    <n v="0.1"/>
    <n v="132884.1"/>
    <x v="4"/>
    <n v="5"/>
    <x v="1"/>
    <n v="165"/>
    <n v="492084"/>
  </r>
  <r>
    <s v="ZM-POR-2023-0011"/>
    <x v="117"/>
    <x v="2"/>
    <s v="Rivers"/>
    <x v="8"/>
    <s v="Emeka Abubakar"/>
    <s v="09072804788"/>
    <x v="1"/>
    <s v="Semovita 5kg"/>
    <n v="2"/>
    <n v="11994"/>
    <n v="23988"/>
    <n v="5"/>
    <n v="0.05"/>
    <n v="22788.6"/>
    <x v="4"/>
    <n v="4"/>
    <x v="1"/>
    <n v="17"/>
    <n v="588661"/>
  </r>
  <r>
    <s v="ZM-POR-2024-0590"/>
    <x v="141"/>
    <x v="2"/>
    <s v="Rivers"/>
    <x v="6"/>
    <s v="Hakeem Bello"/>
    <s v="07060717337"/>
    <x v="1"/>
    <s v="Tomato Paste 800g"/>
    <n v="8"/>
    <n v="8923"/>
    <n v="71384"/>
    <n v="0"/>
    <n v="0"/>
    <n v="71384"/>
    <x v="3"/>
    <n v="7"/>
    <x v="1"/>
    <n v="155"/>
    <n v="588661"/>
  </r>
  <r>
    <s v="ZM-POR-2023-0661"/>
    <x v="217"/>
    <x v="2"/>
    <s v="Rivers"/>
    <x v="6"/>
    <s v="Sade Obi"/>
    <s v="07044631478"/>
    <x v="2"/>
    <s v="Hair Relaxer Kit"/>
    <n v="1"/>
    <n v="15648"/>
    <n v="15648"/>
    <n v="0"/>
    <n v="0"/>
    <n v="15648"/>
    <x v="0"/>
    <n v="2"/>
    <x v="1"/>
    <n v="110"/>
    <n v="441559"/>
  </r>
  <r>
    <s v="ZM-POR-2023-0063"/>
    <x v="42"/>
    <x v="2"/>
    <s v="Rivers"/>
    <x v="6"/>
    <s v="Emeka Musa"/>
    <s v="08051900966"/>
    <x v="4"/>
    <s v="Chest Freezer 200L"/>
    <n v="5"/>
    <n v="53937"/>
    <n v="269685"/>
    <n v="0"/>
    <n v="0"/>
    <n v="269685"/>
    <x v="4"/>
    <n v="1"/>
    <x v="1"/>
    <n v="186"/>
    <n v="786541"/>
  </r>
  <r>
    <s v="ZM-POR-2024-0520"/>
    <x v="609"/>
    <x v="2"/>
    <s v="Rivers"/>
    <x v="8"/>
    <s v="Musa Dada"/>
    <s v="09087755523"/>
    <x v="3"/>
    <s v="Ladies Gown"/>
    <n v="6"/>
    <n v="16460"/>
    <n v="98760"/>
    <n v="0"/>
    <n v="0"/>
    <n v="98760"/>
    <x v="0"/>
    <n v="3"/>
    <x v="1"/>
    <n v="68"/>
    <n v="492084"/>
  </r>
  <r>
    <s v="ZM-POR-2023-0901"/>
    <x v="375"/>
    <x v="2"/>
    <s v="Rivers"/>
    <x v="8"/>
    <s v="Musa Garba"/>
    <s v="N/A"/>
    <x v="2"/>
    <s v="Foundation Kit"/>
    <n v="17"/>
    <n v="5846"/>
    <n v="99382"/>
    <n v="15"/>
    <n v="0.15"/>
    <n v="84474.7"/>
    <x v="3"/>
    <n v="3"/>
    <x v="0"/>
    <n v="113"/>
    <n v="441559"/>
  </r>
  <r>
    <s v="ZM-POR-2024-0828"/>
    <x v="423"/>
    <x v="2"/>
    <s v="Rivers"/>
    <x v="7"/>
    <s v="Uche Eze"/>
    <s v="08091592610"/>
    <x v="0"/>
    <s v="Power Bank 20000mAh"/>
    <n v="14"/>
    <n v="104067"/>
    <n v="1456938"/>
    <s v="N/A"/>
    <n v="0"/>
    <n v="1456938"/>
    <x v="4"/>
    <n v="1"/>
    <x v="1"/>
    <n v="124"/>
    <n v="1025913"/>
  </r>
  <r>
    <s v="ZM-POR-2024-0326"/>
    <x v="653"/>
    <x v="2"/>
    <s v="Rivers"/>
    <x v="8"/>
    <s v="Esther Abubakar"/>
    <s v="07048984160"/>
    <x v="3"/>
    <s v="Corporate Shirt"/>
    <n v="3"/>
    <n v="17561"/>
    <n v="52683"/>
    <n v="0"/>
    <n v="0"/>
    <n v="52683"/>
    <x v="3"/>
    <n v="1"/>
    <x v="0"/>
    <n v="64"/>
    <n v="492084"/>
  </r>
  <r>
    <s v="ZM-POR-2023-0977"/>
    <x v="645"/>
    <x v="2"/>
    <s v="Rivers"/>
    <x v="6"/>
    <s v="Nkechi Dada"/>
    <s v="07050816554"/>
    <x v="4"/>
    <s v="Water Dispenser"/>
    <n v="12"/>
    <n v="127480"/>
    <n v="1529760"/>
    <n v="5"/>
    <n v="0.05"/>
    <n v="1453272"/>
    <x v="1"/>
    <n v="1"/>
    <x v="0"/>
    <n v="115"/>
    <n v="786541"/>
  </r>
  <r>
    <s v="ZM-POR-2024-1082"/>
    <x v="433"/>
    <x v="2"/>
    <s v="Rivers"/>
    <x v="7"/>
    <s v="Halima Chukwu"/>
    <s v="08188141619"/>
    <x v="3"/>
    <s v="Corporate Shirt"/>
    <n v="10"/>
    <n v="19418"/>
    <n v="194180"/>
    <n v="10"/>
    <n v="0.1"/>
    <n v="174762"/>
    <x v="0"/>
    <n v="5"/>
    <x v="1"/>
    <n v="79"/>
    <n v="492084"/>
  </r>
  <r>
    <s v="ZM-POR-2023-0689"/>
    <x v="346"/>
    <x v="2"/>
    <s v="Rivers"/>
    <x v="7"/>
    <s v="Chidi Suleiman"/>
    <s v="07052105618"/>
    <x v="0"/>
    <s v="DSTV Decoder"/>
    <n v="15"/>
    <n v="323857"/>
    <n v="4857855"/>
    <n v="5"/>
    <n v="0.05"/>
    <n v="4614962.25"/>
    <x v="2"/>
    <n v="5"/>
    <x v="1"/>
    <n v="196"/>
    <n v="1025913"/>
  </r>
  <r>
    <s v="ZM-POR-2024-0220"/>
    <x v="298"/>
    <x v="2"/>
    <s v="Rivers"/>
    <x v="7"/>
    <s v="Esther Osei"/>
    <s v="N/A"/>
    <x v="0"/>
    <s v="Laptop HP 250"/>
    <n v="7"/>
    <n v="285615"/>
    <n v="1999305"/>
    <s v="N/A"/>
    <n v="0"/>
    <n v="1999305"/>
    <x v="0"/>
    <n v="4"/>
    <x v="1"/>
    <n v="171"/>
    <n v="1025913"/>
  </r>
  <r>
    <s v="ZM-POR-2023-0443"/>
    <x v="167"/>
    <x v="2"/>
    <s v="Rivers"/>
    <x v="7"/>
    <s v="Emeka Yusuf"/>
    <s v="07073398561"/>
    <x v="3"/>
    <s v="T-Shirt Pack x3"/>
    <n v="15"/>
    <n v="19834"/>
    <n v="297510"/>
    <s v="N/A"/>
    <n v="0"/>
    <n v="297510"/>
    <x v="3"/>
    <n v="3"/>
    <x v="1"/>
    <n v="198"/>
    <n v="492084"/>
  </r>
  <r>
    <s v="ZM-POR-2024-0488"/>
    <x v="155"/>
    <x v="2"/>
    <s v="Rivers"/>
    <x v="7"/>
    <s v="Nneka Obi"/>
    <s v="N/A"/>
    <x v="0"/>
    <s v="Samsung TV 43&quot;"/>
    <n v="20"/>
    <n v="176747"/>
    <n v="3534940"/>
    <n v="5"/>
    <n v="0.05"/>
    <n v="3358193"/>
    <x v="1"/>
    <n v="3"/>
    <x v="0"/>
    <n v="53"/>
    <n v="1025913"/>
  </r>
  <r>
    <s v="ZM-POR-2023-0865"/>
    <x v="517"/>
    <x v="2"/>
    <s v="Rivers"/>
    <x v="6"/>
    <s v="Gbenga Eze"/>
    <s v="08010223089"/>
    <x v="1"/>
    <s v="Milk Powder 400g"/>
    <n v="19"/>
    <n v="4862"/>
    <n v="92378"/>
    <n v="0"/>
    <n v="0"/>
    <n v="92378"/>
    <x v="4"/>
    <n v="4"/>
    <x v="1"/>
    <n v="160"/>
    <n v="588661"/>
  </r>
  <r>
    <s v="ZM-POR-2023-0453"/>
    <x v="299"/>
    <x v="2"/>
    <s v="Rivers"/>
    <x v="7"/>
    <s v="Halima Adeyemi"/>
    <s v="08074545730"/>
    <x v="0"/>
    <s v="iPhone 14"/>
    <n v="14"/>
    <n v="332726"/>
    <n v="4658164"/>
    <s v="N/A"/>
    <n v="0"/>
    <n v="4658164"/>
    <x v="3"/>
    <n v="2"/>
    <x v="0"/>
    <n v="124"/>
    <n v="1025913"/>
  </r>
  <r>
    <s v="ZM-POR-2024-0088"/>
    <x v="32"/>
    <x v="2"/>
    <s v="Rivers"/>
    <x v="6"/>
    <s v="Gbenga Bello"/>
    <s v="07026614061"/>
    <x v="0"/>
    <s v="iPhone 14"/>
    <n v="16"/>
    <n v="125268"/>
    <n v="2004288"/>
    <n v="0"/>
    <n v="0"/>
    <n v="2004288"/>
    <x v="2"/>
    <n v="2"/>
    <x v="1"/>
    <n v="181"/>
    <n v="1025913"/>
  </r>
  <r>
    <s v="ZM-POR-2023-0353"/>
    <x v="199"/>
    <x v="2"/>
    <s v="Rivers"/>
    <x v="6"/>
    <s v="Emeka Suleiman"/>
    <s v="08091647477"/>
    <x v="4"/>
    <s v="Iron Box 2000W"/>
    <n v="5"/>
    <n v="136683"/>
    <n v="683415"/>
    <n v="0"/>
    <n v="0"/>
    <n v="683415"/>
    <x v="4"/>
    <n v="1"/>
    <x v="1"/>
    <n v="93"/>
    <n v="786541"/>
  </r>
  <r>
    <s v="ZM-POR-2023-0603"/>
    <x v="174"/>
    <x v="2"/>
    <s v="Rivers"/>
    <x v="6"/>
    <s v="Kemi Obi"/>
    <s v="08192690119"/>
    <x v="0"/>
    <s v="Bluetooth Speaker"/>
    <n v="15"/>
    <n v="42447"/>
    <n v="636705"/>
    <n v="15"/>
    <n v="0.15"/>
    <n v="541199.25"/>
    <x v="4"/>
    <n v="1"/>
    <x v="1"/>
    <n v="98"/>
    <n v="1025913"/>
  </r>
  <r>
    <s v="ZM-POR-2023-0547"/>
    <x v="150"/>
    <x v="2"/>
    <s v="Rivers"/>
    <x v="6"/>
    <s v="Yetunde Garba"/>
    <s v="09064451100"/>
    <x v="0"/>
    <s v="iPhone 14"/>
    <n v="2"/>
    <n v="185695"/>
    <n v="371390"/>
    <n v="15"/>
    <n v="0.15"/>
    <n v="315681.5"/>
    <x v="0"/>
    <n v="4"/>
    <x v="1"/>
    <n v="65"/>
    <n v="1025913"/>
  </r>
  <r>
    <s v="ZM-POR-2024-0296"/>
    <x v="490"/>
    <x v="2"/>
    <s v="Rivers"/>
    <x v="7"/>
    <s v="Olu Osei"/>
    <s v="N/A"/>
    <x v="1"/>
    <s v="Sugar 2kg"/>
    <n v="2"/>
    <n v="12727"/>
    <n v="25454"/>
    <s v="N/A"/>
    <n v="0"/>
    <n v="25454"/>
    <x v="1"/>
    <n v="5"/>
    <x v="0"/>
    <n v="74"/>
    <n v="588661"/>
  </r>
  <r>
    <s v="ZM-POR-2024-0002"/>
    <x v="505"/>
    <x v="2"/>
    <s v="Rivers"/>
    <x v="6"/>
    <s v="Femi Nwachukwu"/>
    <s v="08028364412"/>
    <x v="0"/>
    <s v="DSTV Decoder"/>
    <n v="7"/>
    <n v="279442"/>
    <n v="1956094"/>
    <n v="15"/>
    <n v="0.15"/>
    <n v="1662679.9"/>
    <x v="3"/>
    <s v="N/A"/>
    <x v="1"/>
    <n v="17"/>
    <n v="1025913"/>
  </r>
  <r>
    <s v="ZM-POR-2024-0182"/>
    <x v="496"/>
    <x v="2"/>
    <s v="Rivers"/>
    <x v="6"/>
    <s v="Emeka Okafor"/>
    <s v="07079298509"/>
    <x v="1"/>
    <s v="Indomie Carton"/>
    <n v="15"/>
    <n v="10618"/>
    <n v="159270"/>
    <n v="5"/>
    <n v="0.05"/>
    <n v="151306.5"/>
    <x v="2"/>
    <n v="4"/>
    <x v="1"/>
    <n v="157"/>
    <n v="588661"/>
  </r>
  <r>
    <s v="ZM-POR-2023-0431"/>
    <x v="624"/>
    <x v="2"/>
    <s v="Rivers"/>
    <x v="8"/>
    <s v="Yetunde Chukwu"/>
    <s v="09022230953"/>
    <x v="4"/>
    <s v="Standing Fan 18&quot;"/>
    <n v="2"/>
    <n v="152541"/>
    <n v="305082"/>
    <n v="5"/>
    <n v="0.05"/>
    <n v="289827.90000000002"/>
    <x v="1"/>
    <n v="7"/>
    <x v="0"/>
    <n v="64"/>
    <n v="786541"/>
  </r>
  <r>
    <s v="ZM-POR-2024-0658"/>
    <x v="0"/>
    <x v="2"/>
    <s v="Rivers"/>
    <x v="8"/>
    <s v="Gbenga Aliyu"/>
    <s v="07073562203"/>
    <x v="4"/>
    <s v="Chest Freezer 200L"/>
    <n v="7"/>
    <n v="155059"/>
    <n v="1085413"/>
    <n v="0"/>
    <n v="0"/>
    <n v="1085413"/>
    <x v="3"/>
    <s v="N/A"/>
    <x v="1"/>
    <n v="100"/>
    <n v="786541"/>
  </r>
  <r>
    <s v="ZM-POR-2024-0200"/>
    <x v="700"/>
    <x v="2"/>
    <s v="Rivers"/>
    <x v="7"/>
    <s v="Emeka Adeyemi"/>
    <s v="08144245274"/>
    <x v="1"/>
    <s v="Tomato Paste 800g"/>
    <n v="13"/>
    <n v="21313"/>
    <n v="277069"/>
    <n v="0"/>
    <n v="0"/>
    <n v="277069"/>
    <x v="2"/>
    <n v="4"/>
    <x v="0"/>
    <n v="74"/>
    <n v="588661"/>
  </r>
  <r>
    <s v="ZM-POR-2023-0291"/>
    <x v="633"/>
    <x v="2"/>
    <s v="Rivers"/>
    <x v="7"/>
    <s v="Kemi Ojo"/>
    <s v="08047211929"/>
    <x v="3"/>
    <s v="Ankara Fabric 6yds"/>
    <n v="15"/>
    <n v="22837"/>
    <n v="342555"/>
    <n v="0"/>
    <n v="0"/>
    <n v="342555"/>
    <x v="0"/>
    <n v="1"/>
    <x v="1"/>
    <n v="112"/>
    <n v="492084"/>
  </r>
  <r>
    <s v="ZM-POR-2023-0657"/>
    <x v="650"/>
    <x v="2"/>
    <s v="Rivers"/>
    <x v="8"/>
    <s v="Tobi Aliyu"/>
    <s v="09140981040"/>
    <x v="2"/>
    <s v="Hair Relaxer Kit"/>
    <n v="18"/>
    <n v="11259"/>
    <n v="202662"/>
    <n v="0"/>
    <n v="0"/>
    <n v="202662"/>
    <x v="4"/>
    <n v="4"/>
    <x v="1"/>
    <n v="92"/>
    <n v="441559"/>
  </r>
  <r>
    <s v="ZM-POR-2024-0738"/>
    <x v="82"/>
    <x v="2"/>
    <s v="Rivers"/>
    <x v="8"/>
    <s v="Uche Ojo"/>
    <s v="08084472899"/>
    <x v="1"/>
    <s v="Semovita 5kg"/>
    <n v="5"/>
    <n v="8353"/>
    <n v="41765"/>
    <n v="0"/>
    <n v="0"/>
    <n v="41765"/>
    <x v="2"/>
    <n v="4"/>
    <x v="1"/>
    <n v="166"/>
    <n v="588661"/>
  </r>
  <r>
    <s v="ZM-POR-2024-0950"/>
    <x v="57"/>
    <x v="2"/>
    <s v="Rivers"/>
    <x v="6"/>
    <s v="Zainab Ibe"/>
    <s v="08194823457"/>
    <x v="1"/>
    <s v="Sugar 2kg"/>
    <n v="11"/>
    <n v="24534"/>
    <n v="269874"/>
    <s v="N/A"/>
    <n v="0"/>
    <n v="269874"/>
    <x v="3"/>
    <n v="1"/>
    <x v="1"/>
    <n v="103"/>
    <n v="588661"/>
  </r>
  <r>
    <s v="ZM-POR-2024-0466"/>
    <x v="235"/>
    <x v="2"/>
    <s v="Rivers"/>
    <x v="7"/>
    <s v="Ngozi Dada"/>
    <s v="N/A"/>
    <x v="0"/>
    <s v="Wireless Earbuds"/>
    <n v="4"/>
    <n v="103460"/>
    <n v="413840"/>
    <n v="0"/>
    <n v="0"/>
    <n v="413840"/>
    <x v="2"/>
    <n v="2"/>
    <x v="1"/>
    <n v="174"/>
    <n v="1025913"/>
  </r>
  <r>
    <s v="ZM-POR-2023-0533"/>
    <x v="85"/>
    <x v="2"/>
    <s v="Rivers"/>
    <x v="8"/>
    <s v="Tunde Okafor"/>
    <s v="N/A"/>
    <x v="2"/>
    <s v="Hair Relaxer Kit"/>
    <n v="6"/>
    <n v="13530"/>
    <n v="81180"/>
    <n v="20"/>
    <n v="0.2"/>
    <n v="64944"/>
    <x v="1"/>
    <n v="1"/>
    <x v="1"/>
    <n v="2"/>
    <n v="441559"/>
  </r>
  <r>
    <s v="ZM-POR-2023-0415"/>
    <x v="547"/>
    <x v="2"/>
    <s v="Rivers"/>
    <x v="6"/>
    <s v="Damilola Adeyemi"/>
    <s v="09040736530"/>
    <x v="1"/>
    <s v="Tomato Paste 800g"/>
    <n v="3"/>
    <n v="24572"/>
    <n v="73716"/>
    <n v="5"/>
    <n v="0.05"/>
    <n v="70030.2"/>
    <x v="3"/>
    <n v="4"/>
    <x v="1"/>
    <n v="193"/>
    <n v="588661"/>
  </r>
  <r>
    <s v="ZM-POR-2023-0025"/>
    <x v="681"/>
    <x v="2"/>
    <s v="Rivers"/>
    <x v="7"/>
    <s v="Segun Suleiman"/>
    <s v="08078739437"/>
    <x v="0"/>
    <s v="Wireless Earbuds"/>
    <n v="3"/>
    <n v="66067"/>
    <n v="198201"/>
    <n v="20"/>
    <n v="0.2"/>
    <n v="158560.79999999999"/>
    <x v="3"/>
    <n v="3"/>
    <x v="1"/>
    <n v="172"/>
    <n v="1025913"/>
  </r>
  <r>
    <s v="ZM-POR-2023-0793"/>
    <x v="339"/>
    <x v="2"/>
    <s v="Rivers"/>
    <x v="8"/>
    <s v="Segun Musa"/>
    <s v="N/A"/>
    <x v="1"/>
    <s v="Cooking Oil 5L"/>
    <n v="5"/>
    <n v="14800"/>
    <n v="74000"/>
    <s v="N/A"/>
    <n v="0"/>
    <n v="74000"/>
    <x v="3"/>
    <n v="5"/>
    <x v="0"/>
    <n v="170"/>
    <n v="588661"/>
  </r>
  <r>
    <s v="ZM-POR-2023-0995"/>
    <x v="122"/>
    <x v="2"/>
    <s v="Rivers"/>
    <x v="7"/>
    <s v="Musa Adeleke"/>
    <s v="08030628423"/>
    <x v="1"/>
    <s v="Indomie Carton"/>
    <n v="15"/>
    <n v="10369"/>
    <n v="155535"/>
    <n v="10"/>
    <n v="0.1"/>
    <n v="139981.5"/>
    <x v="2"/>
    <n v="2"/>
    <x v="1"/>
    <n v="166"/>
    <n v="588661"/>
  </r>
  <r>
    <s v="ZM-POR-2023-0069"/>
    <x v="701"/>
    <x v="2"/>
    <s v="Rivers"/>
    <x v="7"/>
    <s v="Fatima Yusuf"/>
    <s v="N/A"/>
    <x v="0"/>
    <s v="Wireless Earbuds"/>
    <n v="8"/>
    <n v="171177"/>
    <n v="1369416"/>
    <n v="0"/>
    <n v="0"/>
    <n v="1369416"/>
    <x v="0"/>
    <n v="2"/>
    <x v="1"/>
    <n v="156"/>
    <n v="1025913"/>
  </r>
  <r>
    <s v="ZM-POR-2024-0494"/>
    <x v="683"/>
    <x v="2"/>
    <s v="Rivers"/>
    <x v="8"/>
    <s v="Tunde Okafor"/>
    <s v="09011289114"/>
    <x v="4"/>
    <s v="Chest Freezer 200L"/>
    <n v="17"/>
    <n v="31743"/>
    <n v="539631"/>
    <n v="0"/>
    <n v="0"/>
    <n v="539631"/>
    <x v="4"/>
    <s v="N/A"/>
    <x v="1"/>
    <n v="184"/>
    <n v="786541"/>
  </r>
  <r>
    <s v="ZM-POR-2024-0560"/>
    <x v="27"/>
    <x v="2"/>
    <s v="Rivers"/>
    <x v="7"/>
    <s v="Ngozi Ojo"/>
    <s v="08148004681"/>
    <x v="1"/>
    <s v="Tomato Paste 800g"/>
    <n v="4"/>
    <n v="11358"/>
    <n v="45432"/>
    <n v="5"/>
    <n v="0.05"/>
    <n v="43160.4"/>
    <x v="2"/>
    <n v="4"/>
    <x v="1"/>
    <n v="167"/>
    <n v="588661"/>
  </r>
  <r>
    <s v="ZM-POR-2024-1070"/>
    <x v="311"/>
    <x v="2"/>
    <s v="Rivers"/>
    <x v="7"/>
    <s v="Zainab Adesanya"/>
    <s v="09033409434"/>
    <x v="2"/>
    <s v="Dudu-Osun Soap"/>
    <n v="18"/>
    <n v="2285"/>
    <n v="41130"/>
    <n v="0"/>
    <n v="0"/>
    <n v="41130"/>
    <x v="1"/>
    <n v="3"/>
    <x v="1"/>
    <n v="94"/>
    <n v="441559"/>
  </r>
  <r>
    <s v="ZM-POR-2023-0631"/>
    <x v="146"/>
    <x v="2"/>
    <s v="Rivers"/>
    <x v="7"/>
    <s v="Chiamaka Osei"/>
    <s v="N/A"/>
    <x v="0"/>
    <s v="DSTV Decoder"/>
    <n v="7"/>
    <n v="231825"/>
    <n v="1622775"/>
    <n v="0"/>
    <n v="0"/>
    <n v="1622775"/>
    <x v="0"/>
    <n v="3"/>
    <x v="1"/>
    <n v="8"/>
    <n v="1025913"/>
  </r>
  <r>
    <s v="ZM-POR-2023-0841"/>
    <x v="263"/>
    <x v="2"/>
    <s v="Rivers"/>
    <x v="6"/>
    <s v="Kemi Aliyu"/>
    <s v="N/A"/>
    <x v="4"/>
    <s v="Gas Cooker 4-burner"/>
    <n v="13"/>
    <n v="134611"/>
    <n v="1749943"/>
    <n v="0"/>
    <n v="0"/>
    <n v="1749943"/>
    <x v="3"/>
    <n v="2"/>
    <x v="1"/>
    <n v="183"/>
    <n v="786541"/>
  </r>
  <r>
    <s v="ZM-POR-2023-0891"/>
    <x v="360"/>
    <x v="2"/>
    <s v="Rivers"/>
    <x v="6"/>
    <s v="Tobi Garba"/>
    <s v="07042523286"/>
    <x v="2"/>
    <s v="Hair Relaxer Kit"/>
    <n v="15"/>
    <n v="9503"/>
    <n v="142545"/>
    <n v="0"/>
    <n v="0"/>
    <n v="142545"/>
    <x v="3"/>
    <n v="2"/>
    <x v="0"/>
    <n v="86"/>
    <n v="441559"/>
  </r>
  <r>
    <s v="ZM-POR-2023-0875"/>
    <x v="501"/>
    <x v="2"/>
    <s v="Rivers"/>
    <x v="7"/>
    <s v="Ibrahim Musa"/>
    <s v="07041971073"/>
    <x v="1"/>
    <s v="Rice 25kg"/>
    <n v="14"/>
    <n v="3431"/>
    <n v="48034"/>
    <n v="15"/>
    <n v="0.15"/>
    <n v="40828.9"/>
    <x v="2"/>
    <n v="5"/>
    <x v="1"/>
    <n v="62"/>
    <n v="588661"/>
  </r>
  <r>
    <s v="ZM-POR-2024-0598"/>
    <x v="176"/>
    <x v="2"/>
    <s v="Rivers"/>
    <x v="6"/>
    <s v="Hakeem Bello"/>
    <s v="07019974526"/>
    <x v="4"/>
    <s v="Iron Box 2000W"/>
    <n v="16"/>
    <n v="115719"/>
    <n v="1851504"/>
    <n v="20"/>
    <n v="0.2"/>
    <n v="1481203.2"/>
    <x v="0"/>
    <n v="3"/>
    <x v="1"/>
    <n v="72"/>
    <n v="786541"/>
  </r>
  <r>
    <s v="ZM-POR-2024-0946"/>
    <x v="438"/>
    <x v="2"/>
    <s v="Rivers"/>
    <x v="7"/>
    <s v="Adaeze Osei"/>
    <s v="07073469258"/>
    <x v="1"/>
    <s v="Indomie Carton"/>
    <n v="19"/>
    <n v="14579"/>
    <n v="277001"/>
    <n v="15"/>
    <n v="0.15"/>
    <n v="235450.85"/>
    <x v="0"/>
    <n v="5"/>
    <x v="0"/>
    <n v="168"/>
    <n v="588661"/>
  </r>
  <r>
    <s v="ZM-POR-2024-0324"/>
    <x v="290"/>
    <x v="2"/>
    <s v="Rivers"/>
    <x v="6"/>
    <s v="Nkechi Ibe"/>
    <s v="08054416740"/>
    <x v="2"/>
    <s v="Nivea Body Lotion"/>
    <n v="18"/>
    <n v="16672"/>
    <n v="300096"/>
    <s v="N/A"/>
    <n v="0"/>
    <n v="300096"/>
    <x v="4"/>
    <n v="3"/>
    <x v="2"/>
    <n v="194"/>
    <n v="441559"/>
  </r>
  <r>
    <s v="ZM-POR-2024-0516"/>
    <x v="314"/>
    <x v="2"/>
    <s v="Rivers"/>
    <x v="8"/>
    <s v="Amara Ibe"/>
    <s v="07023612658"/>
    <x v="4"/>
    <s v="Blender 1.5L"/>
    <n v="13"/>
    <n v="147500"/>
    <n v="1917500"/>
    <n v="0"/>
    <n v="0"/>
    <n v="1917500"/>
    <x v="0"/>
    <n v="3"/>
    <x v="1"/>
    <n v="49"/>
    <n v="786541"/>
  </r>
  <r>
    <s v="ZM-POR-2023-0911"/>
    <x v="448"/>
    <x v="2"/>
    <s v="Rivers"/>
    <x v="6"/>
    <s v="Chiamaka Adeyemi"/>
    <s v="08093263795"/>
    <x v="0"/>
    <s v="Power Bank 20000mAh"/>
    <n v="15"/>
    <n v="284057"/>
    <n v="4260855"/>
    <s v="N/A"/>
    <n v="0"/>
    <n v="4260855"/>
    <x v="3"/>
    <n v="1"/>
    <x v="1"/>
    <n v="11"/>
    <n v="1025913"/>
  </r>
  <r>
    <s v="ZM-POR-2023-0903"/>
    <x v="466"/>
    <x v="2"/>
    <s v="Rivers"/>
    <x v="7"/>
    <s v="Gbenga Bello"/>
    <s v="N/A"/>
    <x v="3"/>
    <s v="Men's Agbada"/>
    <n v="20"/>
    <n v="5544"/>
    <n v="110880"/>
    <n v="0"/>
    <n v="0"/>
    <n v="110880"/>
    <x v="4"/>
    <n v="5"/>
    <x v="1"/>
    <n v="32"/>
    <n v="492084"/>
  </r>
  <r>
    <s v="ZM-POR-2023-0277"/>
    <x v="404"/>
    <x v="2"/>
    <s v="Rivers"/>
    <x v="6"/>
    <s v="Aisha Chukwu"/>
    <s v="08193757175"/>
    <x v="3"/>
    <s v="Corporate Shirt"/>
    <n v="17"/>
    <n v="13676"/>
    <n v="232492"/>
    <n v="0"/>
    <n v="0"/>
    <n v="232492"/>
    <x v="0"/>
    <n v="3"/>
    <x v="2"/>
    <n v="77"/>
    <n v="492084"/>
  </r>
  <r>
    <s v="ZM-POR-2023-0121"/>
    <x v="207"/>
    <x v="2"/>
    <s v="Rivers"/>
    <x v="7"/>
    <s v="Yetunde Eze"/>
    <s v="N/A"/>
    <x v="3"/>
    <s v="Jeans Trousers"/>
    <n v="16"/>
    <n v="38494"/>
    <n v="615904"/>
    <n v="0"/>
    <n v="0"/>
    <n v="615904"/>
    <x v="0"/>
    <s v="N/A"/>
    <x v="1"/>
    <n v="88"/>
    <n v="492084"/>
  </r>
  <r>
    <s v="ZM-POR-2024-0454"/>
    <x v="255"/>
    <x v="2"/>
    <s v="Rivers"/>
    <x v="6"/>
    <s v="Aisha Bello"/>
    <s v="08127492953"/>
    <x v="3"/>
    <s v="T-Shirt Pack x3"/>
    <n v="5"/>
    <n v="24525"/>
    <n v="122625"/>
    <n v="10"/>
    <n v="0.1"/>
    <n v="110362.5"/>
    <x v="3"/>
    <n v="4"/>
    <x v="1"/>
    <n v="89"/>
    <n v="492084"/>
  </r>
  <r>
    <s v="ZM-POR-2023-0117"/>
    <x v="228"/>
    <x v="2"/>
    <s v="Rivers"/>
    <x v="7"/>
    <s v="Ifeanyi Obi"/>
    <s v="07093146674"/>
    <x v="4"/>
    <s v="Microwave 20L"/>
    <n v="20"/>
    <n v="115092"/>
    <n v="2301840"/>
    <n v="5"/>
    <n v="0.05"/>
    <n v="2186748"/>
    <x v="4"/>
    <n v="4"/>
    <x v="1"/>
    <n v="20"/>
    <n v="786541"/>
  </r>
  <r>
    <s v="ZM-POR-2024-0976"/>
    <x v="63"/>
    <x v="2"/>
    <s v="Rivers"/>
    <x v="7"/>
    <s v="Kemi Ojo"/>
    <s v="N/A"/>
    <x v="3"/>
    <s v="School Uniform Set"/>
    <n v="10"/>
    <n v="41304"/>
    <n v="413040"/>
    <n v="5"/>
    <n v="0.05"/>
    <n v="392388"/>
    <x v="4"/>
    <n v="1"/>
    <x v="1"/>
    <n v="199"/>
    <n v="492084"/>
  </r>
  <r>
    <s v="ZM-POR-2024-0784"/>
    <x v="371"/>
    <x v="2"/>
    <s v="Rivers"/>
    <x v="7"/>
    <s v="Uche Aliyu"/>
    <s v="09147722977"/>
    <x v="2"/>
    <s v="Perfume 100ml"/>
    <n v="14"/>
    <n v="17681"/>
    <n v="247534"/>
    <n v="0"/>
    <n v="0"/>
    <n v="247534"/>
    <x v="4"/>
    <n v="2"/>
    <x v="0"/>
    <n v="49"/>
    <n v="441559"/>
  </r>
  <r>
    <s v="ZM-POR-2024-0726"/>
    <x v="702"/>
    <x v="2"/>
    <s v="Rivers"/>
    <x v="7"/>
    <s v="Hakeem Adeyemi"/>
    <s v="N/A"/>
    <x v="4"/>
    <s v="Chest Freezer 200L"/>
    <n v="18"/>
    <n v="127902"/>
    <n v="2302236"/>
    <n v="15"/>
    <n v="0.15"/>
    <n v="1956900.6"/>
    <x v="2"/>
    <n v="4"/>
    <x v="2"/>
    <n v="46"/>
    <n v="786541"/>
  </r>
  <r>
    <s v="ZM-POR-2023-0305"/>
    <x v="230"/>
    <x v="2"/>
    <s v="Rivers"/>
    <x v="7"/>
    <s v="Yetunde Chukwu"/>
    <s v="07045634947"/>
    <x v="1"/>
    <s v="Sugar 2kg"/>
    <n v="12"/>
    <n v="21096"/>
    <n v="253152"/>
    <n v="15"/>
    <n v="0.15"/>
    <n v="215179.2"/>
    <x v="3"/>
    <n v="5"/>
    <x v="1"/>
    <n v="130"/>
    <n v="588661"/>
  </r>
  <r>
    <s v="ZM-POR-2024-0312"/>
    <x v="202"/>
    <x v="2"/>
    <s v="Rivers"/>
    <x v="7"/>
    <s v="Remi Adesanya"/>
    <s v="08026918264"/>
    <x v="3"/>
    <s v="Jeans Trousers"/>
    <n v="13"/>
    <n v="22533"/>
    <n v="292929"/>
    <n v="10"/>
    <n v="0.1"/>
    <n v="263636.09999999998"/>
    <x v="4"/>
    <n v="4"/>
    <x v="1"/>
    <n v="66"/>
    <n v="492084"/>
  </r>
  <r>
    <s v="ZM-POR-2023-0395"/>
    <x v="702"/>
    <x v="2"/>
    <s v="Rivers"/>
    <x v="6"/>
    <s v="Ibrahim Eze"/>
    <s v="08051755254"/>
    <x v="3"/>
    <s v="Ankara Fabric 6yds"/>
    <n v="8"/>
    <n v="27255"/>
    <n v="218040"/>
    <n v="5"/>
    <n v="0.05"/>
    <n v="207138"/>
    <x v="0"/>
    <n v="5"/>
    <x v="0"/>
    <n v="168"/>
    <n v="492084"/>
  </r>
  <r>
    <s v="ZM-POR-2023-0357"/>
    <x v="703"/>
    <x v="2"/>
    <s v="Rivers"/>
    <x v="7"/>
    <s v="Hakeem Bello"/>
    <s v="09138821898"/>
    <x v="4"/>
    <s v="Microwave 20L"/>
    <n v="9"/>
    <n v="19684"/>
    <n v="177156"/>
    <n v="5"/>
    <n v="0.05"/>
    <n v="168298.2"/>
    <x v="0"/>
    <n v="1"/>
    <x v="0"/>
    <n v="143"/>
    <n v="786541"/>
  </r>
  <r>
    <s v="ZM-POR-2023-1095"/>
    <x v="405"/>
    <x v="2"/>
    <s v="Rivers"/>
    <x v="8"/>
    <s v="Ibrahim Okafor"/>
    <s v="09093930025"/>
    <x v="3"/>
    <s v="Jeans Trousers"/>
    <n v="2"/>
    <n v="11068"/>
    <n v="22136"/>
    <s v="N/A"/>
    <n v="0"/>
    <n v="22136"/>
    <x v="2"/>
    <n v="2"/>
    <x v="1"/>
    <n v="166"/>
    <n v="492084"/>
  </r>
  <r>
    <s v="ZM-POR-2023-0789"/>
    <x v="685"/>
    <x v="2"/>
    <s v="Rivers"/>
    <x v="8"/>
    <s v="Chidi Adelaja"/>
    <s v="N/A"/>
    <x v="0"/>
    <s v="DSTV Decoder"/>
    <n v="8"/>
    <n v="26574"/>
    <n v="212592"/>
    <s v="N/A"/>
    <n v="0"/>
    <n v="212592"/>
    <x v="2"/>
    <n v="2"/>
    <x v="1"/>
    <n v="140"/>
    <n v="1025913"/>
  </r>
  <r>
    <s v="ZM-POR-2023-0639"/>
    <x v="234"/>
    <x v="2"/>
    <s v="Rivers"/>
    <x v="7"/>
    <s v="Nkechi Bello"/>
    <s v="07091420750"/>
    <x v="1"/>
    <s v="Milk Powder 400g"/>
    <n v="6"/>
    <n v="6615"/>
    <n v="39690"/>
    <n v="0"/>
    <n v="0"/>
    <n v="39690"/>
    <x v="4"/>
    <n v="5"/>
    <x v="1"/>
    <n v="46"/>
    <n v="588661"/>
  </r>
  <r>
    <s v="ZM-POR-2023-0927"/>
    <x v="445"/>
    <x v="2"/>
    <s v="Rivers"/>
    <x v="7"/>
    <s v="Hakeem Garba"/>
    <s v="08066474609"/>
    <x v="2"/>
    <s v="Foundation Kit"/>
    <n v="9"/>
    <n v="15898"/>
    <n v="143082"/>
    <n v="15"/>
    <n v="0.15"/>
    <n v="121619.7"/>
    <x v="1"/>
    <n v="5"/>
    <x v="0"/>
    <n v="38"/>
    <n v="441559"/>
  </r>
  <r>
    <s v="ZM-POR-2023-0719"/>
    <x v="625"/>
    <x v="2"/>
    <s v="Rivers"/>
    <x v="8"/>
    <s v="Adaeze Nwachukwu"/>
    <s v="08047960328"/>
    <x v="0"/>
    <s v="Power Bank 20000mAh"/>
    <n v="11"/>
    <n v="218472"/>
    <n v="2403192"/>
    <n v="0"/>
    <n v="0"/>
    <n v="2403192"/>
    <x v="0"/>
    <n v="3"/>
    <x v="1"/>
    <n v="180"/>
    <n v="1025913"/>
  </r>
  <r>
    <s v="ZM-POR-2024-0688"/>
    <x v="330"/>
    <x v="2"/>
    <s v="Rivers"/>
    <x v="8"/>
    <s v="Emeka Yusuf"/>
    <s v="07018460135"/>
    <x v="3"/>
    <s v="Corporate Shirt"/>
    <n v="7"/>
    <n v="7561"/>
    <n v="52927"/>
    <n v="0"/>
    <n v="0"/>
    <n v="52927"/>
    <x v="4"/>
    <n v="3"/>
    <x v="0"/>
    <n v="81"/>
    <n v="492084"/>
  </r>
  <r>
    <s v="ZM-POR-2023-0635"/>
    <x v="348"/>
    <x v="2"/>
    <s v="Rivers"/>
    <x v="6"/>
    <s v="Olu Okafor"/>
    <s v="N/A"/>
    <x v="1"/>
    <s v="Tomato Paste 800g"/>
    <n v="16"/>
    <n v="4125"/>
    <n v="66000"/>
    <n v="0"/>
    <n v="0"/>
    <n v="66000"/>
    <x v="3"/>
    <n v="5"/>
    <x v="0"/>
    <n v="143"/>
    <n v="588661"/>
  </r>
  <r>
    <s v="ZM-POR-2023-1061"/>
    <x v="554"/>
    <x v="2"/>
    <s v="Rivers"/>
    <x v="6"/>
    <s v="Emeka Adesanya"/>
    <s v="08096453960"/>
    <x v="3"/>
    <s v="Men's Agbada"/>
    <n v="15"/>
    <n v="13904"/>
    <n v="208560"/>
    <s v="N/A"/>
    <n v="0"/>
    <n v="208560"/>
    <x v="2"/>
    <n v="0"/>
    <x v="1"/>
    <n v="175"/>
    <n v="492084"/>
  </r>
  <r>
    <s v="ZM-POR-2024-0106"/>
    <x v="609"/>
    <x v="2"/>
    <s v="Rivers"/>
    <x v="6"/>
    <s v="Esther Ibe"/>
    <s v="08027935044"/>
    <x v="4"/>
    <s v="Chest Freezer 200L"/>
    <n v="14"/>
    <n v="129517"/>
    <n v="1813238"/>
    <n v="0"/>
    <n v="0"/>
    <n v="1813238"/>
    <x v="1"/>
    <s v="N/A"/>
    <x v="1"/>
    <n v="9"/>
    <n v="786541"/>
  </r>
  <r>
    <s v="ZM-POR-2023-0379"/>
    <x v="27"/>
    <x v="2"/>
    <s v="Rivers"/>
    <x v="6"/>
    <s v="Ibrahim Ojo"/>
    <s v="09131153054"/>
    <x v="1"/>
    <s v="Cooking Oil 5L"/>
    <n v="20"/>
    <n v="2815"/>
    <n v="56300"/>
    <n v="0"/>
    <n v="0"/>
    <n v="56300"/>
    <x v="3"/>
    <n v="5"/>
    <x v="1"/>
    <n v="74"/>
    <n v="588661"/>
  </r>
  <r>
    <s v="ZM-POR-2023-0545"/>
    <x v="674"/>
    <x v="2"/>
    <s v="Rivers"/>
    <x v="6"/>
    <s v="Aisha Adesanya"/>
    <s v="09181707195"/>
    <x v="0"/>
    <s v="Laptop HP 250"/>
    <n v="3"/>
    <n v="69885"/>
    <n v="209655"/>
    <n v="20"/>
    <n v="0.2"/>
    <n v="167724"/>
    <x v="0"/>
    <n v="4"/>
    <x v="0"/>
    <n v="79"/>
    <n v="1025913"/>
  </r>
  <r>
    <s v="ZM-POR-2024-0542"/>
    <x v="318"/>
    <x v="2"/>
    <s v="Rivers"/>
    <x v="7"/>
    <s v="Damilola Suleiman"/>
    <s v="09031781798"/>
    <x v="4"/>
    <s v="Iron Box 2000W"/>
    <n v="8"/>
    <n v="141839"/>
    <n v="1134712"/>
    <n v="10"/>
    <n v="0.1"/>
    <n v="1021240.8"/>
    <x v="2"/>
    <n v="2"/>
    <x v="1"/>
    <n v="148"/>
    <n v="786541"/>
  </r>
  <r>
    <s v="ZM-POR-2023-0751"/>
    <x v="61"/>
    <x v="2"/>
    <s v="Rivers"/>
    <x v="6"/>
    <s v="Chidi Okafor"/>
    <s v="N/A"/>
    <x v="3"/>
    <s v="T-Shirt Pack x3"/>
    <n v="1"/>
    <n v="7576"/>
    <n v="7576"/>
    <s v="N/A"/>
    <n v="0"/>
    <n v="7576"/>
    <x v="1"/>
    <n v="5"/>
    <x v="0"/>
    <n v="78"/>
    <n v="492084"/>
  </r>
  <r>
    <s v="ZM-POR-2023-0119"/>
    <x v="56"/>
    <x v="2"/>
    <s v="Rivers"/>
    <x v="6"/>
    <s v="Adaeze Aliyu"/>
    <s v="08171060629"/>
    <x v="4"/>
    <s v="Water Dispenser"/>
    <n v="8"/>
    <n v="66519"/>
    <n v="532152"/>
    <n v="10"/>
    <n v="0.1"/>
    <n v="478936.8"/>
    <x v="3"/>
    <n v="2"/>
    <x v="1"/>
    <n v="18"/>
    <n v="786541"/>
  </r>
  <r>
    <s v="ZM-POR-2024-1088"/>
    <x v="50"/>
    <x v="2"/>
    <s v="Rivers"/>
    <x v="6"/>
    <s v="Nkechi Adesanya"/>
    <s v="N/A"/>
    <x v="3"/>
    <s v="Corporate Shirt"/>
    <n v="9"/>
    <n v="3999"/>
    <n v="35991"/>
    <n v="15"/>
    <n v="0.15"/>
    <n v="30592.35"/>
    <x v="4"/>
    <n v="4"/>
    <x v="1"/>
    <n v="159"/>
    <n v="492084"/>
  </r>
  <r>
    <s v="ZM-POR-2024-0778"/>
    <x v="215"/>
    <x v="2"/>
    <s v="Rivers"/>
    <x v="6"/>
    <s v="Zainab Garba"/>
    <s v="08062576649"/>
    <x v="4"/>
    <s v="Iron Box 2000W"/>
    <n v="18"/>
    <n v="39755"/>
    <n v="715590"/>
    <n v="20"/>
    <n v="0.2"/>
    <n v="572472"/>
    <x v="0"/>
    <n v="1"/>
    <x v="1"/>
    <n v="70"/>
    <n v="786541"/>
  </r>
  <r>
    <s v="ZM-POR-2024-1096"/>
    <x v="215"/>
    <x v="2"/>
    <s v="Rivers"/>
    <x v="7"/>
    <s v="Damilola Suleiman"/>
    <s v="08119115360"/>
    <x v="1"/>
    <s v="Sugar 2kg"/>
    <n v="10"/>
    <n v="12932"/>
    <n v="129320"/>
    <n v="0"/>
    <n v="0"/>
    <n v="129320"/>
    <x v="0"/>
    <n v="2"/>
    <x v="1"/>
    <n v="178"/>
    <n v="588661"/>
  </r>
  <r>
    <s v="ZM-POR-2024-0962"/>
    <x v="314"/>
    <x v="2"/>
    <s v="Rivers"/>
    <x v="7"/>
    <s v="Fatima Adesanya"/>
    <s v="09193567308"/>
    <x v="1"/>
    <s v="Indomie Carton"/>
    <n v="9"/>
    <n v="17181"/>
    <n v="154629"/>
    <n v="10"/>
    <n v="0.1"/>
    <n v="139166.1"/>
    <x v="2"/>
    <n v="1"/>
    <x v="1"/>
    <n v="131"/>
    <n v="588661"/>
  </r>
  <r>
    <s v="ZM-POR-2024-0136"/>
    <x v="66"/>
    <x v="2"/>
    <s v="Rivers"/>
    <x v="6"/>
    <s v="Yetunde Chukwu"/>
    <s v="07044294062"/>
    <x v="0"/>
    <s v="iPhone 14"/>
    <n v="12"/>
    <n v="306718"/>
    <n v="3680616"/>
    <s v="N/A"/>
    <n v="0"/>
    <n v="3680616"/>
    <x v="4"/>
    <n v="1"/>
    <x v="0"/>
    <n v="170"/>
    <n v="1025913"/>
  </r>
  <r>
    <s v="ZM-POR-2023-0485"/>
    <x v="420"/>
    <x v="2"/>
    <s v="Rivers"/>
    <x v="6"/>
    <s v="Hakeem Abubakar"/>
    <s v="09015121151"/>
    <x v="4"/>
    <s v="Microwave 20L"/>
    <n v="17"/>
    <n v="151049"/>
    <n v="2567833"/>
    <s v="N/A"/>
    <n v="0"/>
    <n v="2567833"/>
    <x v="1"/>
    <n v="5"/>
    <x v="1"/>
    <n v="161"/>
    <n v="786541"/>
  </r>
  <r>
    <s v="ZM-POR-2024-0812"/>
    <x v="248"/>
    <x v="2"/>
    <s v="Rivers"/>
    <x v="8"/>
    <s v="Chiamaka Okafor"/>
    <s v="09041727399"/>
    <x v="3"/>
    <s v="Men's Agbada"/>
    <n v="18"/>
    <n v="4856"/>
    <n v="87408"/>
    <n v="15"/>
    <n v="0.15"/>
    <n v="74296.800000000003"/>
    <x v="4"/>
    <n v="1"/>
    <x v="0"/>
    <n v="199"/>
    <n v="492084"/>
  </r>
  <r>
    <s v="ZM-POR-2024-0460"/>
    <x v="88"/>
    <x v="2"/>
    <s v="Rivers"/>
    <x v="7"/>
    <s v="Chiamaka Yusuf"/>
    <s v="N/A"/>
    <x v="0"/>
    <s v="Samsung TV 43&quot;"/>
    <n v="18"/>
    <n v="282938"/>
    <n v="5092884"/>
    <n v="20"/>
    <n v="0.2"/>
    <n v="4074307.2"/>
    <x v="0"/>
    <s v="N/A"/>
    <x v="1"/>
    <n v="70"/>
    <n v="1025913"/>
  </r>
  <r>
    <s v="ZM-POR-2024-0028"/>
    <x v="689"/>
    <x v="2"/>
    <s v="Rivers"/>
    <x v="8"/>
    <s v="Musa Nwachukwu"/>
    <s v="09088040816"/>
    <x v="2"/>
    <s v="Perfume 100ml"/>
    <n v="19"/>
    <n v="4107"/>
    <n v="78033"/>
    <n v="5"/>
    <n v="0.05"/>
    <n v="74131.350000000006"/>
    <x v="0"/>
    <n v="2"/>
    <x v="2"/>
    <n v="57"/>
    <n v="441559"/>
  </r>
  <r>
    <s v="ZM-POR-2024-0914"/>
    <x v="645"/>
    <x v="2"/>
    <s v="Rivers"/>
    <x v="7"/>
    <s v="Ngozi Adesanya"/>
    <s v="07033180288"/>
    <x v="2"/>
    <s v="Face Cream SPF30"/>
    <n v="8"/>
    <n v="9559"/>
    <n v="76472"/>
    <n v="0"/>
    <n v="0"/>
    <n v="76472"/>
    <x v="2"/>
    <n v="5"/>
    <x v="2"/>
    <n v="169"/>
    <n v="441559"/>
  </r>
  <r>
    <s v="ZM-POR-2024-0198"/>
    <x v="212"/>
    <x v="2"/>
    <s v="Rivers"/>
    <x v="7"/>
    <s v="Remi Okafor"/>
    <s v="08157665466"/>
    <x v="2"/>
    <s v="Perfume 100ml"/>
    <n v="7"/>
    <n v="9565"/>
    <n v="66955"/>
    <n v="20"/>
    <n v="0.2"/>
    <n v="53564"/>
    <x v="2"/>
    <n v="3"/>
    <x v="0"/>
    <n v="16"/>
    <n v="441559"/>
  </r>
  <r>
    <s v="ZM-POR-2024-0236"/>
    <x v="61"/>
    <x v="2"/>
    <s v="Rivers"/>
    <x v="7"/>
    <s v="Chiamaka Aliyu"/>
    <s v="09026453596"/>
    <x v="4"/>
    <s v="Blender 1.5L"/>
    <n v="16"/>
    <n v="144419"/>
    <n v="2310704"/>
    <n v="15"/>
    <n v="0.15"/>
    <n v="1964098.4"/>
    <x v="3"/>
    <n v="0"/>
    <x v="1"/>
    <n v="166"/>
    <n v="786541"/>
  </r>
  <r>
    <s v="ZM-POR-2024-0806"/>
    <x v="308"/>
    <x v="2"/>
    <s v="Rivers"/>
    <x v="6"/>
    <s v="Ngozi Adelaja"/>
    <s v="08036481245"/>
    <x v="4"/>
    <s v="Microwave 20L"/>
    <n v="17"/>
    <n v="42027"/>
    <n v="714459"/>
    <n v="10"/>
    <n v="0.1"/>
    <n v="643013.1"/>
    <x v="4"/>
    <n v="1"/>
    <x v="1"/>
    <n v="100"/>
    <n v="786541"/>
  </r>
  <r>
    <s v="ZM-POR-2024-0498"/>
    <x v="504"/>
    <x v="2"/>
    <s v="Rivers"/>
    <x v="6"/>
    <s v="Hakeem Bello"/>
    <s v="09154594461"/>
    <x v="4"/>
    <s v="Microwave 20L"/>
    <n v="10"/>
    <n v="99893"/>
    <n v="998930"/>
    <n v="5"/>
    <n v="0.05"/>
    <n v="948983.5"/>
    <x v="4"/>
    <s v="N/A"/>
    <x v="1"/>
    <n v="78"/>
    <n v="786541"/>
  </r>
  <r>
    <s v="ZM-POR-2024-0292"/>
    <x v="671"/>
    <x v="2"/>
    <s v="Rivers"/>
    <x v="7"/>
    <s v="Hakeem Adeleke"/>
    <s v="09157253664"/>
    <x v="1"/>
    <s v="Sugar 2kg"/>
    <n v="8"/>
    <n v="20214"/>
    <n v="161712"/>
    <n v="0"/>
    <n v="0"/>
    <n v="161712"/>
    <x v="2"/>
    <n v="7"/>
    <x v="1"/>
    <n v="30"/>
    <n v="588661"/>
  </r>
  <r>
    <s v="ZM-POR-2024-0610"/>
    <x v="309"/>
    <x v="2"/>
    <s v="Rivers"/>
    <x v="6"/>
    <s v="Ibrahim Suleiman"/>
    <s v="09051618519"/>
    <x v="4"/>
    <s v="Microwave 20L"/>
    <n v="19"/>
    <n v="125124"/>
    <n v="2377356"/>
    <n v="20"/>
    <n v="0.2"/>
    <n v="1901884.8"/>
    <x v="3"/>
    <n v="0"/>
    <x v="0"/>
    <n v="184"/>
    <n v="786541"/>
  </r>
  <r>
    <s v="ZM-POR-2024-0138"/>
    <x v="249"/>
    <x v="2"/>
    <s v="Rivers"/>
    <x v="8"/>
    <s v="Zainab Musa"/>
    <s v="08099071227"/>
    <x v="1"/>
    <s v="Indomie Carton"/>
    <n v="14"/>
    <n v="5241"/>
    <n v="73374"/>
    <n v="20"/>
    <n v="0.2"/>
    <n v="58699.199999999997"/>
    <x v="2"/>
    <n v="2"/>
    <x v="1"/>
    <n v="177"/>
    <n v="588661"/>
  </r>
  <r>
    <s v="ZM-POR-2023-0845"/>
    <x v="593"/>
    <x v="2"/>
    <s v="Rivers"/>
    <x v="8"/>
    <s v="Bola Suleiman"/>
    <s v="08042519062"/>
    <x v="3"/>
    <s v="School Uniform Set"/>
    <n v="20"/>
    <n v="11028"/>
    <n v="220560"/>
    <n v="10"/>
    <n v="0.1"/>
    <n v="198504"/>
    <x v="1"/>
    <n v="5"/>
    <x v="0"/>
    <n v="23"/>
    <n v="492084"/>
  </r>
  <r>
    <s v="ZM-POR-2024-0270"/>
    <x v="537"/>
    <x v="2"/>
    <s v="Rivers"/>
    <x v="7"/>
    <s v="Emeka Suleiman"/>
    <s v="09137457680"/>
    <x v="0"/>
    <s v="iPhone 14"/>
    <n v="12"/>
    <n v="349541"/>
    <n v="4194492"/>
    <n v="15"/>
    <n v="0.15"/>
    <n v="3565318.2"/>
    <x v="3"/>
    <n v="4"/>
    <x v="1"/>
    <n v="18"/>
    <n v="1025913"/>
  </r>
  <r>
    <s v="ZM-POR-2023-0173"/>
    <x v="414"/>
    <x v="2"/>
    <s v="Rivers"/>
    <x v="8"/>
    <s v="Ifeanyi Nwachukwu"/>
    <s v="08096077857"/>
    <x v="2"/>
    <s v="Nivea Body Lotion"/>
    <n v="3"/>
    <n v="17438"/>
    <n v="52314"/>
    <n v="0"/>
    <n v="0"/>
    <n v="52314"/>
    <x v="4"/>
    <n v="4"/>
    <x v="0"/>
    <n v="172"/>
    <n v="441559"/>
  </r>
  <r>
    <s v="ZM-POR-2024-0968"/>
    <x v="313"/>
    <x v="2"/>
    <s v="Rivers"/>
    <x v="6"/>
    <s v="Fatima Nwachukwu"/>
    <s v="09155973750"/>
    <x v="0"/>
    <s v="iPhone 14"/>
    <n v="9"/>
    <n v="59937"/>
    <n v="539433"/>
    <n v="5"/>
    <n v="0.05"/>
    <n v="512461.35"/>
    <x v="2"/>
    <n v="3"/>
    <x v="0"/>
    <n v="46"/>
    <n v="1025913"/>
  </r>
  <r>
    <s v="ZM-POR-2023-0475"/>
    <x v="203"/>
    <x v="2"/>
    <s v="Rivers"/>
    <x v="7"/>
    <s v="Remi Ibe"/>
    <s v="N/A"/>
    <x v="1"/>
    <s v="Sugar 2kg"/>
    <n v="15"/>
    <n v="18544"/>
    <n v="278160"/>
    <n v="0"/>
    <n v="0"/>
    <n v="278160"/>
    <x v="3"/>
    <n v="2"/>
    <x v="1"/>
    <n v="174"/>
    <n v="588661"/>
  </r>
  <r>
    <s v="ZM-POR-2023-1077"/>
    <x v="375"/>
    <x v="2"/>
    <s v="Rivers"/>
    <x v="7"/>
    <s v="Femi Nwachukwu"/>
    <s v="08023910604"/>
    <x v="4"/>
    <s v="Water Dispenser"/>
    <n v="13"/>
    <n v="31577"/>
    <n v="410501"/>
    <n v="0"/>
    <n v="0"/>
    <n v="410501"/>
    <x v="3"/>
    <n v="2"/>
    <x v="0"/>
    <n v="34"/>
    <n v="786541"/>
  </r>
  <r>
    <s v="ZM-POR-2024-0442"/>
    <x v="452"/>
    <x v="2"/>
    <s v="Rivers"/>
    <x v="6"/>
    <s v="Sade Adeyemi"/>
    <s v="08087881429"/>
    <x v="3"/>
    <s v="Ankara Fabric 6yds"/>
    <n v="14"/>
    <n v="31013"/>
    <n v="434182"/>
    <s v="N/A"/>
    <n v="0"/>
    <n v="434182"/>
    <x v="4"/>
    <n v="1"/>
    <x v="1"/>
    <n v="145"/>
    <n v="492084"/>
  </r>
  <r>
    <s v="ZM-POR-2024-1016"/>
    <x v="505"/>
    <x v="2"/>
    <s v="Rivers"/>
    <x v="8"/>
    <s v="Kemi Garba"/>
    <s v="09164588205"/>
    <x v="3"/>
    <s v="Corporate Shirt"/>
    <n v="11"/>
    <n v="40813"/>
    <n v="448943"/>
    <s v="N/A"/>
    <n v="0"/>
    <n v="448943"/>
    <x v="2"/>
    <n v="5"/>
    <x v="1"/>
    <n v="102"/>
    <n v="492084"/>
  </r>
  <r>
    <s v="ZM-POR-2024-0728"/>
    <x v="473"/>
    <x v="2"/>
    <s v="Rivers"/>
    <x v="7"/>
    <s v="Yetunde Ojo"/>
    <s v="N/A"/>
    <x v="0"/>
    <s v="Power Bank 20000mAh"/>
    <n v="19"/>
    <n v="62129"/>
    <n v="1180451"/>
    <n v="20"/>
    <n v="0.2"/>
    <n v="944360.8"/>
    <x v="3"/>
    <n v="1"/>
    <x v="1"/>
    <n v="158"/>
    <n v="1025913"/>
  </r>
  <r>
    <s v="ZM-POR-2023-0753"/>
    <x v="68"/>
    <x v="2"/>
    <s v="Rivers"/>
    <x v="6"/>
    <s v="Ibrahim Ojo"/>
    <s v="07078405544"/>
    <x v="2"/>
    <s v="Lip Balm Set"/>
    <n v="16"/>
    <n v="15679"/>
    <n v="250864"/>
    <n v="5"/>
    <n v="0.05"/>
    <n v="238320.8"/>
    <x v="3"/>
    <n v="3"/>
    <x v="1"/>
    <n v="173"/>
    <n v="441559"/>
  </r>
  <r>
    <s v="ZM-POR-2023-0887"/>
    <x v="156"/>
    <x v="2"/>
    <s v="Rivers"/>
    <x v="6"/>
    <s v="Esther Ojo"/>
    <s v="N/A"/>
    <x v="2"/>
    <s v="Perfume 100ml"/>
    <n v="11"/>
    <n v="2278"/>
    <n v="25058"/>
    <n v="15"/>
    <n v="0.15"/>
    <n v="21299.3"/>
    <x v="3"/>
    <n v="3"/>
    <x v="0"/>
    <n v="116"/>
    <n v="441559"/>
  </r>
  <r>
    <s v="ZM-POR-2023-0045"/>
    <x v="606"/>
    <x v="2"/>
    <s v="Rivers"/>
    <x v="6"/>
    <s v="Musa Ibe"/>
    <s v="N/A"/>
    <x v="2"/>
    <s v="Perfume 100ml"/>
    <n v="5"/>
    <n v="3473"/>
    <n v="17365"/>
    <n v="0"/>
    <n v="0"/>
    <n v="17365"/>
    <x v="2"/>
    <s v="N/A"/>
    <x v="1"/>
    <n v="113"/>
    <n v="441559"/>
  </r>
  <r>
    <s v="ZM-POR-2024-0776"/>
    <x v="75"/>
    <x v="2"/>
    <s v="Rivers"/>
    <x v="7"/>
    <s v="Kemi Osei"/>
    <s v="07023742085"/>
    <x v="0"/>
    <s v="DSTV Decoder"/>
    <n v="7"/>
    <n v="19204"/>
    <n v="134428"/>
    <n v="0"/>
    <n v="0"/>
    <n v="134428"/>
    <x v="0"/>
    <n v="1"/>
    <x v="1"/>
    <n v="26"/>
    <n v="1025913"/>
  </r>
  <r>
    <s v="ZM-POR-2024-0706"/>
    <x v="652"/>
    <x v="2"/>
    <s v="Rivers"/>
    <x v="7"/>
    <s v="Esther Adelaja"/>
    <s v="N/A"/>
    <x v="4"/>
    <s v="Gas Cooker 4-burner"/>
    <n v="8"/>
    <n v="39063"/>
    <n v="312504"/>
    <n v="5"/>
    <n v="0.05"/>
    <n v="296878.8"/>
    <x v="2"/>
    <n v="5"/>
    <x v="2"/>
    <n v="146"/>
    <n v="786541"/>
  </r>
  <r>
    <s v="ZM-POR-2024-0898"/>
    <x v="108"/>
    <x v="2"/>
    <s v="Rivers"/>
    <x v="6"/>
    <s v="Tobi Osei"/>
    <s v="09190700995"/>
    <x v="3"/>
    <s v="Ankara Fabric 6yds"/>
    <n v="5"/>
    <n v="17039"/>
    <n v="85195"/>
    <n v="20"/>
    <n v="0.2"/>
    <n v="68156"/>
    <x v="3"/>
    <n v="4"/>
    <x v="0"/>
    <n v="163"/>
    <n v="492084"/>
  </r>
  <r>
    <s v="ZM-POR-2024-0734"/>
    <x v="57"/>
    <x v="2"/>
    <s v="Rivers"/>
    <x v="8"/>
    <s v="Hakeem Adesanya"/>
    <s v="08042654123"/>
    <x v="2"/>
    <s v="Lip Balm Set"/>
    <n v="11"/>
    <n v="6640"/>
    <n v="73040"/>
    <s v="N/A"/>
    <n v="0"/>
    <n v="73040"/>
    <x v="2"/>
    <n v="3"/>
    <x v="1"/>
    <n v="27"/>
    <n v="441559"/>
  </r>
  <r>
    <s v="ZM-POR-2024-0234"/>
    <x v="350"/>
    <x v="2"/>
    <s v="Rivers"/>
    <x v="7"/>
    <s v="Femi Okafor"/>
    <s v="08094198164"/>
    <x v="0"/>
    <s v="Samsung TV 43&quot;"/>
    <n v="17"/>
    <n v="280763"/>
    <n v="4772971"/>
    <n v="5"/>
    <n v="0.05"/>
    <n v="4534322.45"/>
    <x v="4"/>
    <n v="5"/>
    <x v="1"/>
    <n v="37"/>
    <n v="1025913"/>
  </r>
  <r>
    <s v="ZM-POR-2024-0394"/>
    <x v="703"/>
    <x v="2"/>
    <s v="Rivers"/>
    <x v="8"/>
    <s v="Bola Ojo"/>
    <s v="07032602284"/>
    <x v="1"/>
    <s v="Milk Powder 400g"/>
    <n v="7"/>
    <n v="8761"/>
    <n v="61327"/>
    <s v="N/A"/>
    <n v="0"/>
    <n v="61327"/>
    <x v="1"/>
    <s v="N/A"/>
    <x v="0"/>
    <n v="86"/>
    <n v="588661"/>
  </r>
  <r>
    <s v="ZM-POR-2024-0218"/>
    <x v="497"/>
    <x v="2"/>
    <s v="Rivers"/>
    <x v="8"/>
    <s v="Nneka Adeyemi"/>
    <s v="07040652412"/>
    <x v="3"/>
    <s v="Ladies Gown"/>
    <n v="4"/>
    <n v="44165"/>
    <n v="176660"/>
    <n v="0"/>
    <n v="0"/>
    <n v="176660"/>
    <x v="4"/>
    <n v="2"/>
    <x v="1"/>
    <n v="197"/>
    <n v="492084"/>
  </r>
  <r>
    <s v="ZM-POR-2024-1032"/>
    <x v="326"/>
    <x v="2"/>
    <s v="Rivers"/>
    <x v="8"/>
    <s v="Amara Abubakar"/>
    <s v="07046156441"/>
    <x v="0"/>
    <s v="Samsung TV 43&quot;"/>
    <n v="20"/>
    <n v="49325"/>
    <n v="986500"/>
    <s v="N/A"/>
    <n v="0"/>
    <n v="986500"/>
    <x v="1"/>
    <n v="2"/>
    <x v="1"/>
    <n v="1"/>
    <n v="1025913"/>
  </r>
  <r>
    <s v="ZM-POR-2024-0436"/>
    <x v="635"/>
    <x v="2"/>
    <s v="Rivers"/>
    <x v="7"/>
    <s v="Femi Yusuf"/>
    <s v="08088710068"/>
    <x v="3"/>
    <s v="School Uniform Set"/>
    <n v="20"/>
    <n v="28148"/>
    <n v="562960"/>
    <n v="20"/>
    <n v="0.2"/>
    <n v="450368"/>
    <x v="3"/>
    <n v="3"/>
    <x v="1"/>
    <n v="24"/>
    <n v="492084"/>
  </r>
  <r>
    <s v="ZM-POR-2024-0258"/>
    <x v="538"/>
    <x v="2"/>
    <s v="Rivers"/>
    <x v="6"/>
    <s v="Fatima Adesanya"/>
    <s v="09042522866"/>
    <x v="3"/>
    <s v="School Uniform Set"/>
    <n v="15"/>
    <n v="25735"/>
    <n v="386025"/>
    <n v="0"/>
    <n v="0"/>
    <n v="386025"/>
    <x v="4"/>
    <s v="N/A"/>
    <x v="0"/>
    <n v="200"/>
    <n v="492084"/>
  </r>
  <r>
    <s v="ZM-POR-2024-0624"/>
    <x v="115"/>
    <x v="2"/>
    <s v="Rivers"/>
    <x v="6"/>
    <s v="Uche Dada"/>
    <s v="09125547886"/>
    <x v="1"/>
    <s v="Milk Powder 400g"/>
    <n v="13"/>
    <n v="10590"/>
    <n v="137670"/>
    <s v="N/A"/>
    <n v="0"/>
    <n v="137670"/>
    <x v="4"/>
    <s v="N/A"/>
    <x v="0"/>
    <n v="188"/>
    <n v="588661"/>
  </r>
  <r>
    <s v="ZM-POR-2024-0818"/>
    <x v="692"/>
    <x v="2"/>
    <s v="Rivers"/>
    <x v="6"/>
    <s v="Adaeze Obi"/>
    <s v="N/A"/>
    <x v="3"/>
    <s v="School Uniform Set"/>
    <n v="16"/>
    <n v="40038"/>
    <n v="640608"/>
    <n v="15"/>
    <n v="0.15"/>
    <n v="544516.80000000005"/>
    <x v="4"/>
    <n v="1"/>
    <x v="1"/>
    <n v="86"/>
    <n v="492084"/>
  </r>
  <r>
    <s v="ZM-POR-2024-0506"/>
    <x v="365"/>
    <x v="2"/>
    <s v="Rivers"/>
    <x v="8"/>
    <s v="Musa Okafor"/>
    <s v="09175236633"/>
    <x v="0"/>
    <s v="iPhone 14"/>
    <n v="18"/>
    <n v="60003"/>
    <n v="1080054"/>
    <n v="10"/>
    <n v="0.1"/>
    <n v="972048.6"/>
    <x v="0"/>
    <n v="5"/>
    <x v="1"/>
    <n v="134"/>
    <n v="1025913"/>
  </r>
  <r>
    <s v="ZM-POR-2024-0634"/>
    <x v="441"/>
    <x v="2"/>
    <s v="Rivers"/>
    <x v="6"/>
    <s v="Olu Dada"/>
    <s v="09038344247"/>
    <x v="4"/>
    <s v="Standing Fan 18&quot;"/>
    <n v="12"/>
    <n v="31070"/>
    <n v="372840"/>
    <n v="5"/>
    <n v="0.05"/>
    <n v="354198"/>
    <x v="1"/>
    <n v="2"/>
    <x v="1"/>
    <n v="18"/>
    <n v="786541"/>
  </r>
  <r>
    <s v="ZM-POR-2024-0754"/>
    <x v="327"/>
    <x v="2"/>
    <s v="Rivers"/>
    <x v="8"/>
    <s v="Zainab Adeyemi"/>
    <s v="08166541416"/>
    <x v="1"/>
    <s v="Tomato Paste 800g"/>
    <n v="11"/>
    <n v="19626"/>
    <n v="215886"/>
    <n v="20"/>
    <n v="0.2"/>
    <n v="172708.8"/>
    <x v="2"/>
    <n v="3"/>
    <x v="0"/>
    <n v="162"/>
    <n v="588661"/>
  </r>
  <r>
    <s v="ZM-POR-2024-0262"/>
    <x v="284"/>
    <x v="2"/>
    <s v="Rivers"/>
    <x v="6"/>
    <s v="Nneka Ojo"/>
    <s v="08198828686"/>
    <x v="0"/>
    <s v="Power Bank 20000mAh"/>
    <n v="4"/>
    <n v="170281"/>
    <n v="681124"/>
    <n v="0"/>
    <n v="0"/>
    <n v="681124"/>
    <x v="0"/>
    <n v="2"/>
    <x v="1"/>
    <n v="137"/>
    <n v="1025913"/>
  </r>
  <r>
    <s v="ZM-POR-2023-0597"/>
    <x v="459"/>
    <x v="2"/>
    <s v="Rivers"/>
    <x v="6"/>
    <s v="Nkechi Ojo"/>
    <s v="N/A"/>
    <x v="1"/>
    <s v="Rice 25kg"/>
    <n v="7"/>
    <n v="24215"/>
    <n v="169505"/>
    <n v="20"/>
    <n v="0.2"/>
    <n v="135604"/>
    <x v="4"/>
    <n v="3"/>
    <x v="1"/>
    <n v="132"/>
    <n v="588661"/>
  </r>
  <r>
    <s v="ZM-POR-2024-0482"/>
    <x v="229"/>
    <x v="2"/>
    <s v="Rivers"/>
    <x v="8"/>
    <s v="Remi Chukwu"/>
    <s v="09020441722"/>
    <x v="3"/>
    <s v="Ankara Fabric 6yds"/>
    <n v="18"/>
    <n v="17795"/>
    <n v="320310"/>
    <n v="10"/>
    <n v="0.1"/>
    <n v="288279"/>
    <x v="1"/>
    <n v="7"/>
    <x v="1"/>
    <n v="29"/>
    <n v="492084"/>
  </r>
  <r>
    <s v="ZM-POR-2024-0332"/>
    <x v="337"/>
    <x v="2"/>
    <s v="Rivers"/>
    <x v="7"/>
    <s v="Chiamaka Adesanya"/>
    <s v="N/A"/>
    <x v="1"/>
    <s v="Rice 25kg"/>
    <n v="20"/>
    <n v="16622"/>
    <n v="332440"/>
    <s v="N/A"/>
    <n v="0"/>
    <n v="332440"/>
    <x v="4"/>
    <n v="1"/>
    <x v="2"/>
    <n v="179"/>
    <n v="588661"/>
  </r>
  <r>
    <s v="ZM-POR-2024-1054"/>
    <x v="380"/>
    <x v="2"/>
    <s v="Rivers"/>
    <x v="6"/>
    <s v="Gbenga Ibe"/>
    <s v="08040085182"/>
    <x v="2"/>
    <s v="Perfume 100ml"/>
    <n v="7"/>
    <n v="12471"/>
    <n v="87297"/>
    <n v="5"/>
    <n v="0.05"/>
    <n v="82932.149999999994"/>
    <x v="0"/>
    <n v="5"/>
    <x v="1"/>
    <n v="24"/>
    <n v="441559"/>
  </r>
  <r>
    <s v="ZM-POR-2023-0947"/>
    <x v="223"/>
    <x v="2"/>
    <s v="Rivers"/>
    <x v="6"/>
    <s v="Zainab Garba"/>
    <s v="N/A"/>
    <x v="3"/>
    <s v="Ladies Gown"/>
    <n v="12"/>
    <n v="8759"/>
    <n v="105108"/>
    <n v="0"/>
    <n v="0"/>
    <n v="105108"/>
    <x v="4"/>
    <s v="N/A"/>
    <x v="1"/>
    <n v="30"/>
    <n v="492084"/>
  </r>
  <r>
    <s v="ZM-POR-2024-0064"/>
    <x v="240"/>
    <x v="2"/>
    <s v="Rivers"/>
    <x v="8"/>
    <s v="Uche Chukwu"/>
    <s v="07022470378"/>
    <x v="4"/>
    <s v="Chest Freezer 200L"/>
    <n v="17"/>
    <n v="71095"/>
    <n v="1208615"/>
    <n v="0"/>
    <n v="0"/>
    <n v="1208615"/>
    <x v="0"/>
    <n v="3"/>
    <x v="1"/>
    <n v="136"/>
    <n v="786541"/>
  </r>
  <r>
    <s v="ZM-POR-2023-0321"/>
    <x v="506"/>
    <x v="2"/>
    <s v="Rivers"/>
    <x v="7"/>
    <s v="Ifeanyi Nwachukwu"/>
    <s v="09076537411"/>
    <x v="3"/>
    <s v="Corporate Shirt"/>
    <n v="7"/>
    <n v="3535"/>
    <n v="24745"/>
    <n v="5"/>
    <n v="0.05"/>
    <n v="23507.75"/>
    <x v="2"/>
    <n v="2"/>
    <x v="1"/>
    <n v="53"/>
    <n v="492084"/>
  </r>
  <r>
    <s v="ZM-POR-2023-1089"/>
    <x v="154"/>
    <x v="2"/>
    <s v="Rivers"/>
    <x v="6"/>
    <s v="Gbenga Chukwu"/>
    <s v="N/A"/>
    <x v="1"/>
    <s v="Milk Powder 400g"/>
    <n v="2"/>
    <n v="10943"/>
    <n v="21886"/>
    <n v="5"/>
    <n v="0.05"/>
    <n v="20791.7"/>
    <x v="4"/>
    <n v="4"/>
    <x v="0"/>
    <n v="194"/>
    <n v="588661"/>
  </r>
  <r>
    <s v="ZM-POR-2024-0100"/>
    <x v="446"/>
    <x v="2"/>
    <s v="Rivers"/>
    <x v="7"/>
    <s v="Adaeze Musa"/>
    <s v="09198551484"/>
    <x v="0"/>
    <s v="DSTV Decoder"/>
    <n v="17"/>
    <n v="262532"/>
    <n v="4463044"/>
    <s v="N/A"/>
    <n v="0"/>
    <n v="4463044"/>
    <x v="1"/>
    <n v="2"/>
    <x v="1"/>
    <n v="58"/>
    <n v="1025913"/>
  </r>
  <r>
    <s v="ZM-POR-2023-0125"/>
    <x v="504"/>
    <x v="2"/>
    <s v="Rivers"/>
    <x v="7"/>
    <s v="Amara Adelaja"/>
    <s v="07072869815"/>
    <x v="4"/>
    <s v="Chest Freezer 200L"/>
    <n v="10"/>
    <n v="108722"/>
    <n v="1087220"/>
    <n v="0"/>
    <n v="0"/>
    <n v="1087220"/>
    <x v="3"/>
    <n v="2"/>
    <x v="1"/>
    <n v="158"/>
    <n v="786541"/>
  </r>
  <r>
    <s v="ZM-POR-2024-1014"/>
    <x v="278"/>
    <x v="2"/>
    <s v="Rivers"/>
    <x v="6"/>
    <s v="Tobi Musa"/>
    <s v="07062510604"/>
    <x v="4"/>
    <s v="Standing Fan 18&quot;"/>
    <n v="20"/>
    <n v="164568"/>
    <n v="3291360"/>
    <n v="15"/>
    <n v="0.15"/>
    <n v="2797656"/>
    <x v="3"/>
    <s v="N/A"/>
    <x v="1"/>
    <n v="196"/>
    <n v="786541"/>
  </r>
  <r>
    <s v="ZM-POR-2023-0667"/>
    <x v="704"/>
    <x v="2"/>
    <s v="Rivers"/>
    <x v="6"/>
    <s v="Nkechi Yusuf"/>
    <s v="N/A"/>
    <x v="4"/>
    <s v="Standing Fan 18&quot;"/>
    <n v="4"/>
    <n v="75543"/>
    <n v="302172"/>
    <n v="20"/>
    <n v="0.2"/>
    <n v="241737.60000000001"/>
    <x v="0"/>
    <n v="4"/>
    <x v="1"/>
    <n v="168"/>
    <n v="786541"/>
  </r>
  <r>
    <s v="ZM-POR-2023-0647"/>
    <x v="595"/>
    <x v="2"/>
    <s v="Rivers"/>
    <x v="6"/>
    <s v="Emeka Adesanya"/>
    <s v="09011553184"/>
    <x v="0"/>
    <s v="Laptop HP 250"/>
    <n v="5"/>
    <n v="198098"/>
    <n v="990490"/>
    <n v="0"/>
    <n v="0"/>
    <n v="990490"/>
    <x v="4"/>
    <n v="1"/>
    <x v="0"/>
    <n v="16"/>
    <n v="1025913"/>
  </r>
  <r>
    <s v="ZM-POR-2024-1058"/>
    <x v="654"/>
    <x v="2"/>
    <s v="Rivers"/>
    <x v="8"/>
    <s v="Gbenga Ibe"/>
    <s v="07090663700"/>
    <x v="3"/>
    <s v="School Uniform Set"/>
    <n v="13"/>
    <n v="3788"/>
    <n v="49244"/>
    <n v="0"/>
    <n v="0"/>
    <n v="49244"/>
    <x v="4"/>
    <n v="2"/>
    <x v="2"/>
    <n v="145"/>
    <n v="492084"/>
  </r>
  <r>
    <s v="ZM-POR-2023-1005"/>
    <x v="171"/>
    <x v="2"/>
    <s v="Rivers"/>
    <x v="8"/>
    <s v="Femi Bello"/>
    <s v="09180167392"/>
    <x v="4"/>
    <s v="Chest Freezer 200L"/>
    <n v="12"/>
    <n v="27018"/>
    <n v="324216"/>
    <n v="0"/>
    <n v="0"/>
    <n v="324216"/>
    <x v="3"/>
    <n v="5"/>
    <x v="1"/>
    <n v="70"/>
    <n v="786541"/>
  </r>
  <r>
    <s v="ZM-POR-2024-0468"/>
    <x v="323"/>
    <x v="2"/>
    <s v="Rivers"/>
    <x v="8"/>
    <s v="Nkechi Adeyemi"/>
    <s v="07053166196"/>
    <x v="3"/>
    <s v="School Uniform Set"/>
    <n v="6"/>
    <n v="41032"/>
    <n v="246192"/>
    <n v="0"/>
    <n v="0"/>
    <n v="246192"/>
    <x v="4"/>
    <n v="5"/>
    <x v="1"/>
    <n v="85"/>
    <n v="492084"/>
  </r>
  <r>
    <s v="ZM-POR-2024-0504"/>
    <x v="258"/>
    <x v="2"/>
    <s v="Rivers"/>
    <x v="7"/>
    <s v="Femi Adeyemi"/>
    <s v="09050186080"/>
    <x v="3"/>
    <s v="Jeans Trousers"/>
    <n v="5"/>
    <n v="16537"/>
    <n v="82685"/>
    <n v="0"/>
    <n v="0"/>
    <n v="82685"/>
    <x v="0"/>
    <n v="4"/>
    <x v="1"/>
    <n v="73"/>
    <n v="492084"/>
  </r>
  <r>
    <s v="ZM-POR-2024-1098"/>
    <x v="241"/>
    <x v="2"/>
    <s v="Rivers"/>
    <x v="8"/>
    <s v="Ngozi Aliyu"/>
    <s v="09076319393"/>
    <x v="2"/>
    <s v="Dudu-Osun Soap"/>
    <n v="2"/>
    <n v="7018"/>
    <n v="14036"/>
    <n v="20"/>
    <n v="0.2"/>
    <n v="11228.8"/>
    <x v="4"/>
    <n v="1"/>
    <x v="1"/>
    <n v="132"/>
    <n v="441559"/>
  </r>
  <r>
    <s v="ZM-POR-2024-0692"/>
    <x v="6"/>
    <x v="2"/>
    <s v="Rivers"/>
    <x v="8"/>
    <s v="Ifeanyi Bello"/>
    <s v="07099213180"/>
    <x v="0"/>
    <s v="DSTV Decoder"/>
    <n v="7"/>
    <n v="178630"/>
    <n v="1250410"/>
    <n v="0"/>
    <n v="0"/>
    <n v="1250410"/>
    <x v="0"/>
    <n v="5"/>
    <x v="1"/>
    <n v="76"/>
    <n v="1025913"/>
  </r>
  <r>
    <s v="ZM-POR-2024-0180"/>
    <x v="535"/>
    <x v="2"/>
    <s v="Rivers"/>
    <x v="6"/>
    <s v="Chidi Abubakar"/>
    <s v="09016890315"/>
    <x v="4"/>
    <s v="Standing Fan 18&quot;"/>
    <n v="19"/>
    <n v="49804"/>
    <n v="946276"/>
    <n v="0"/>
    <n v="0"/>
    <n v="946276"/>
    <x v="4"/>
    <n v="3"/>
    <x v="1"/>
    <n v="43"/>
    <n v="786541"/>
  </r>
  <r>
    <s v="ZM-POR-2023-0399"/>
    <x v="544"/>
    <x v="2"/>
    <s v="Rivers"/>
    <x v="7"/>
    <s v="Esther Yusuf"/>
    <s v="08016734534"/>
    <x v="3"/>
    <s v="T-Shirt Pack x3"/>
    <n v="16"/>
    <n v="8000"/>
    <n v="128000"/>
    <n v="0"/>
    <n v="0"/>
    <n v="128000"/>
    <x v="4"/>
    <n v="1"/>
    <x v="1"/>
    <n v="18"/>
    <n v="492084"/>
  </r>
  <r>
    <s v="ZM-POR-2023-0109"/>
    <x v="476"/>
    <x v="2"/>
    <s v="Rivers"/>
    <x v="6"/>
    <s v="Damilola Okafor"/>
    <s v="09026844949"/>
    <x v="0"/>
    <s v="Samsung TV 43&quot;"/>
    <n v="13"/>
    <n v="209602"/>
    <n v="2724826"/>
    <n v="0"/>
    <n v="0"/>
    <n v="2724826"/>
    <x v="3"/>
    <n v="3"/>
    <x v="1"/>
    <n v="93"/>
    <n v="1025913"/>
  </r>
  <r>
    <s v="ZM-POR-2023-0189"/>
    <x v="439"/>
    <x v="2"/>
    <s v="Rivers"/>
    <x v="6"/>
    <s v="Gbenga Obi"/>
    <s v="07026563265"/>
    <x v="0"/>
    <s v="iPhone 14"/>
    <n v="9"/>
    <n v="255095"/>
    <n v="2295855"/>
    <n v="5"/>
    <n v="0.05"/>
    <n v="2181062.25"/>
    <x v="0"/>
    <n v="6"/>
    <x v="1"/>
    <n v="53"/>
    <n v="1025913"/>
  </r>
  <r>
    <s v="ZM-POR-2024-0566"/>
    <x v="601"/>
    <x v="2"/>
    <s v="Rivers"/>
    <x v="6"/>
    <s v="Femi Adeyemi"/>
    <s v="08129481263"/>
    <x v="3"/>
    <s v="School Uniform Set"/>
    <n v="1"/>
    <n v="32855"/>
    <n v="32855"/>
    <n v="0"/>
    <n v="0"/>
    <n v="32855"/>
    <x v="2"/>
    <n v="1"/>
    <x v="1"/>
    <n v="62"/>
    <n v="492084"/>
  </r>
  <r>
    <s v="ZM-POR-2023-0509"/>
    <x v="185"/>
    <x v="2"/>
    <s v="Rivers"/>
    <x v="8"/>
    <s v="Aisha Yusuf"/>
    <s v="09011460022"/>
    <x v="1"/>
    <s v="Sugar 2kg"/>
    <n v="8"/>
    <n v="16359"/>
    <n v="130872"/>
    <n v="15"/>
    <n v="0.15"/>
    <n v="111241.2"/>
    <x v="3"/>
    <n v="1"/>
    <x v="1"/>
    <n v="86"/>
    <n v="588661"/>
  </r>
  <r>
    <s v="ZM-POR-2023-0139"/>
    <x v="700"/>
    <x v="2"/>
    <s v="Rivers"/>
    <x v="8"/>
    <s v="Esther Adeyemi"/>
    <s v="08076235907"/>
    <x v="0"/>
    <s v="DSTV Decoder"/>
    <n v="9"/>
    <n v="160828"/>
    <n v="1447452"/>
    <n v="0"/>
    <n v="0"/>
    <n v="1447452"/>
    <x v="0"/>
    <n v="1"/>
    <x v="2"/>
    <n v="122"/>
    <n v="1025913"/>
  </r>
  <r>
    <s v="ZM-POR-2023-0393"/>
    <x v="239"/>
    <x v="2"/>
    <s v="Rivers"/>
    <x v="6"/>
    <s v="Amara Chukwu"/>
    <s v="07083846845"/>
    <x v="0"/>
    <s v="Power Bank 20000mAh"/>
    <n v="2"/>
    <n v="349432"/>
    <n v="698864"/>
    <n v="0"/>
    <n v="0"/>
    <n v="698864"/>
    <x v="2"/>
    <n v="2"/>
    <x v="2"/>
    <n v="88"/>
    <n v="1025913"/>
  </r>
  <r>
    <s v="ZM-POR-2023-0683"/>
    <x v="148"/>
    <x v="2"/>
    <s v="Rivers"/>
    <x v="6"/>
    <s v="Bola Ojo"/>
    <s v="08043029785"/>
    <x v="4"/>
    <s v="Blender 1.5L"/>
    <n v="3"/>
    <n v="155827"/>
    <n v="467481"/>
    <n v="15"/>
    <n v="0.15"/>
    <n v="397358.85"/>
    <x v="0"/>
    <n v="3"/>
    <x v="1"/>
    <n v="84"/>
    <n v="786541"/>
  </r>
  <r>
    <s v="ZM-POR-2024-0662"/>
    <x v="515"/>
    <x v="2"/>
    <s v="Rivers"/>
    <x v="6"/>
    <s v="Kemi Okafor"/>
    <s v="N/A"/>
    <x v="3"/>
    <s v="Jeans Trousers"/>
    <n v="1"/>
    <n v="18072"/>
    <n v="18072"/>
    <s v="N/A"/>
    <n v="0"/>
    <n v="18072"/>
    <x v="4"/>
    <n v="1"/>
    <x v="1"/>
    <n v="104"/>
    <n v="492084"/>
  </r>
  <r>
    <s v="ZM-POR-2024-0790"/>
    <x v="362"/>
    <x v="2"/>
    <s v="Rivers"/>
    <x v="7"/>
    <s v="Hakeem Garba"/>
    <s v="08096616548"/>
    <x v="0"/>
    <s v="Samsung TV 43&quot;"/>
    <n v="9"/>
    <n v="268637"/>
    <n v="2417733"/>
    <n v="0"/>
    <n v="0"/>
    <n v="2417733"/>
    <x v="1"/>
    <n v="1"/>
    <x v="2"/>
    <n v="26"/>
    <n v="1025913"/>
  </r>
  <r>
    <s v="ZM-POR-2023-0143"/>
    <x v="383"/>
    <x v="2"/>
    <s v="Rivers"/>
    <x v="7"/>
    <s v="Aisha Adesanya"/>
    <s v="09062755319"/>
    <x v="4"/>
    <s v="Iron Box 2000W"/>
    <n v="19"/>
    <n v="54343"/>
    <n v="1032517"/>
    <n v="0"/>
    <n v="0"/>
    <n v="1032517"/>
    <x v="0"/>
    <n v="1"/>
    <x v="1"/>
    <n v="171"/>
    <n v="786541"/>
  </r>
  <r>
    <s v="ZM-POR-2024-0380"/>
    <x v="55"/>
    <x v="2"/>
    <s v="Rivers"/>
    <x v="8"/>
    <s v="Sade Dada"/>
    <s v="N/A"/>
    <x v="2"/>
    <s v="Face Cream SPF30"/>
    <n v="13"/>
    <n v="6017"/>
    <n v="78221"/>
    <s v="N/A"/>
    <n v="0"/>
    <n v="78221"/>
    <x v="3"/>
    <n v="1"/>
    <x v="1"/>
    <n v="93"/>
    <n v="441559"/>
  </r>
  <r>
    <s v="ZM-POR-2024-0346"/>
    <x v="103"/>
    <x v="2"/>
    <s v="Rivers"/>
    <x v="7"/>
    <s v="Fatima Yusuf"/>
    <s v="N/A"/>
    <x v="0"/>
    <s v="Wireless Earbuds"/>
    <n v="7"/>
    <n v="229879"/>
    <n v="1609153"/>
    <n v="0"/>
    <n v="0"/>
    <n v="1609153"/>
    <x v="1"/>
    <n v="2"/>
    <x v="1"/>
    <n v="5"/>
    <n v="1025913"/>
  </r>
  <r>
    <s v="ZM-POR-2024-0434"/>
    <x v="272"/>
    <x v="2"/>
    <s v="Rivers"/>
    <x v="6"/>
    <s v="Adaeze Eze"/>
    <s v="07095559440"/>
    <x v="1"/>
    <s v="Rice 25kg"/>
    <n v="7"/>
    <n v="4549"/>
    <n v="31843"/>
    <s v="N/A"/>
    <n v="0"/>
    <n v="31843"/>
    <x v="2"/>
    <n v="2"/>
    <x v="1"/>
    <n v="2"/>
    <n v="588661"/>
  </r>
  <r>
    <s v="ZM-POR-2023-0289"/>
    <x v="94"/>
    <x v="2"/>
    <s v="Rivers"/>
    <x v="7"/>
    <s v="Emeka Okafor"/>
    <s v="08186961935"/>
    <x v="1"/>
    <s v="Rice 25kg"/>
    <n v="1"/>
    <n v="18373"/>
    <n v="18373"/>
    <n v="15"/>
    <n v="0.15"/>
    <n v="15617.05"/>
    <x v="3"/>
    <n v="5"/>
    <x v="0"/>
    <n v="124"/>
    <n v="588661"/>
  </r>
  <r>
    <s v="ZM-POR-2024-0748"/>
    <x v="148"/>
    <x v="2"/>
    <s v="Rivers"/>
    <x v="7"/>
    <s v="Chidi Osei"/>
    <s v="N/A"/>
    <x v="3"/>
    <s v="Corporate Shirt"/>
    <n v="2"/>
    <n v="5879"/>
    <n v="11758"/>
    <n v="15"/>
    <n v="0.15"/>
    <n v="9994.2999999999993"/>
    <x v="1"/>
    <n v="2"/>
    <x v="1"/>
    <n v="21"/>
    <n v="492084"/>
  </r>
  <r>
    <s v="ZM-POR-2024-1056"/>
    <x v="495"/>
    <x v="2"/>
    <s v="Rivers"/>
    <x v="6"/>
    <s v="Gbenga Musa"/>
    <s v="08029098754"/>
    <x v="4"/>
    <s v="Standing Fan 18&quot;"/>
    <n v="5"/>
    <n v="17802"/>
    <n v="89010"/>
    <n v="0"/>
    <n v="0"/>
    <n v="89010"/>
    <x v="0"/>
    <n v="1"/>
    <x v="1"/>
    <n v="169"/>
    <n v="786541"/>
  </r>
  <r>
    <s v="ZM-POR-2024-0802"/>
    <x v="37"/>
    <x v="2"/>
    <s v="Rivers"/>
    <x v="7"/>
    <s v="Adaeze Yusuf"/>
    <s v="08145388424"/>
    <x v="4"/>
    <s v="Chest Freezer 200L"/>
    <n v="18"/>
    <n v="114337"/>
    <n v="2058066"/>
    <n v="20"/>
    <n v="0.2"/>
    <n v="1646452.8"/>
    <x v="2"/>
    <n v="5"/>
    <x v="0"/>
    <n v="55"/>
    <n v="786541"/>
  </r>
  <r>
    <s v="ZM-POR-2024-0024"/>
    <x v="624"/>
    <x v="2"/>
    <s v="Rivers"/>
    <x v="6"/>
    <s v="Bola Aliyu"/>
    <s v="08025329393"/>
    <x v="2"/>
    <s v="Lip Balm Set"/>
    <n v="10"/>
    <n v="8914"/>
    <n v="89140"/>
    <n v="0"/>
    <n v="0"/>
    <n v="89140"/>
    <x v="3"/>
    <n v="2"/>
    <x v="0"/>
    <n v="128"/>
    <n v="441559"/>
  </r>
  <r>
    <s v="ZM-POR-2023-0775"/>
    <x v="595"/>
    <x v="2"/>
    <s v="Rivers"/>
    <x v="7"/>
    <s v="Amara Musa"/>
    <s v="09196807294"/>
    <x v="2"/>
    <s v="Foundation Kit"/>
    <n v="20"/>
    <n v="5662"/>
    <n v="113240"/>
    <s v="N/A"/>
    <n v="0"/>
    <n v="113240"/>
    <x v="2"/>
    <n v="4"/>
    <x v="1"/>
    <n v="110"/>
    <n v="441559"/>
  </r>
  <r>
    <s v="ZM-POR-2024-0808"/>
    <x v="609"/>
    <x v="2"/>
    <s v="Rivers"/>
    <x v="6"/>
    <s v="Ngozi Chukwu"/>
    <s v="09064354093"/>
    <x v="0"/>
    <s v="Laptop HP 250"/>
    <n v="16"/>
    <n v="110091"/>
    <n v="1761456"/>
    <n v="20"/>
    <n v="0.2"/>
    <n v="1409164.8"/>
    <x v="0"/>
    <s v="N/A"/>
    <x v="1"/>
    <n v="25"/>
    <n v="1025913"/>
  </r>
  <r>
    <s v="ZM-POR-2023-1083"/>
    <x v="232"/>
    <x v="2"/>
    <s v="Rivers"/>
    <x v="6"/>
    <s v="Nneka Ojo"/>
    <s v="08071028999"/>
    <x v="4"/>
    <s v="Microwave 20L"/>
    <n v="10"/>
    <n v="115834"/>
    <n v="1158340"/>
    <n v="0"/>
    <n v="0"/>
    <n v="1158340"/>
    <x v="2"/>
    <n v="4"/>
    <x v="1"/>
    <n v="47"/>
    <n v="786541"/>
  </r>
  <r>
    <s v="ZM-POR-2023-0131"/>
    <x v="128"/>
    <x v="2"/>
    <s v="Rivers"/>
    <x v="8"/>
    <s v="Hakeem Abubakar"/>
    <s v="07058047080"/>
    <x v="0"/>
    <s v="Samsung TV 43&quot;"/>
    <n v="8"/>
    <n v="240866"/>
    <n v="1926928"/>
    <n v="5"/>
    <n v="0.05"/>
    <n v="1830581.6"/>
    <x v="4"/>
    <n v="5"/>
    <x v="1"/>
    <n v="179"/>
    <n v="1025913"/>
  </r>
  <r>
    <s v="ZM-POR-2024-0618"/>
    <x v="104"/>
    <x v="2"/>
    <s v="Rivers"/>
    <x v="7"/>
    <s v="Yetunde Garba"/>
    <s v="08086397945"/>
    <x v="0"/>
    <s v="Samsung TV 43&quot;"/>
    <n v="6"/>
    <n v="194348"/>
    <n v="1166088"/>
    <n v="0"/>
    <n v="0"/>
    <n v="1166088"/>
    <x v="2"/>
    <n v="0"/>
    <x v="0"/>
    <n v="115"/>
    <n v="1025913"/>
  </r>
  <r>
    <s v="ZM-POR-2024-1074"/>
    <x v="112"/>
    <x v="2"/>
    <s v="Rivers"/>
    <x v="7"/>
    <s v="Adaeze Bello"/>
    <s v="08151650446"/>
    <x v="0"/>
    <s v="DSTV Decoder"/>
    <n v="19"/>
    <n v="84255"/>
    <n v="1600845"/>
    <n v="0"/>
    <n v="0"/>
    <n v="1600845"/>
    <x v="0"/>
    <n v="5"/>
    <x v="1"/>
    <n v="146"/>
    <n v="1025913"/>
  </r>
  <r>
    <s v="ZM-POR-2023-0975"/>
    <x v="312"/>
    <x v="2"/>
    <s v="Rivers"/>
    <x v="6"/>
    <s v="Chiamaka Nwachukwu"/>
    <s v="08039569307"/>
    <x v="4"/>
    <s v="Microwave 20L"/>
    <n v="5"/>
    <n v="100416"/>
    <n v="502080"/>
    <n v="0"/>
    <n v="0"/>
    <n v="502080"/>
    <x v="2"/>
    <n v="5"/>
    <x v="0"/>
    <n v="130"/>
    <n v="786541"/>
  </r>
  <r>
    <s v="ZM-POR-2023-1049"/>
    <x v="705"/>
    <x v="2"/>
    <s v="Rivers"/>
    <x v="6"/>
    <s v="Gbenga Aliyu"/>
    <s v="09181377616"/>
    <x v="0"/>
    <s v="Wireless Earbuds"/>
    <n v="20"/>
    <n v="332718"/>
    <n v="6654360"/>
    <n v="15"/>
    <n v="0.15"/>
    <n v="5656206"/>
    <x v="0"/>
    <n v="3"/>
    <x v="1"/>
    <n v="185"/>
    <n v="1025913"/>
  </r>
  <r>
    <s v="ZM-POR-2023-0691"/>
    <x v="16"/>
    <x v="2"/>
    <s v="Rivers"/>
    <x v="8"/>
    <s v="Bola Eze"/>
    <s v="09118803950"/>
    <x v="0"/>
    <s v="DSTV Decoder"/>
    <n v="18"/>
    <n v="110407"/>
    <n v="1987326"/>
    <s v="N/A"/>
    <n v="0"/>
    <n v="1987326"/>
    <x v="3"/>
    <n v="6"/>
    <x v="2"/>
    <n v="33"/>
    <n v="1025913"/>
  </r>
  <r>
    <s v="ZM-POR-2024-0868"/>
    <x v="519"/>
    <x v="2"/>
    <s v="Rivers"/>
    <x v="7"/>
    <s v="Ifeanyi Ojo"/>
    <s v="07080981341"/>
    <x v="1"/>
    <s v="Indomie Carton"/>
    <n v="5"/>
    <n v="4940"/>
    <n v="24700"/>
    <n v="10"/>
    <n v="0.1"/>
    <n v="22230"/>
    <x v="4"/>
    <n v="4"/>
    <x v="0"/>
    <n v="18"/>
    <n v="588661"/>
  </r>
  <r>
    <s v="ZM-POR-2024-0222"/>
    <x v="613"/>
    <x v="2"/>
    <s v="Rivers"/>
    <x v="7"/>
    <s v="Damilola Aliyu"/>
    <s v="08046753306"/>
    <x v="0"/>
    <s v="Samsung TV 43&quot;"/>
    <n v="20"/>
    <n v="127839"/>
    <n v="2556780"/>
    <n v="0"/>
    <n v="0"/>
    <n v="2556780"/>
    <x v="2"/>
    <n v="5"/>
    <x v="1"/>
    <n v="165"/>
    <n v="1025913"/>
  </r>
  <r>
    <s v="ZM-POR-2024-0004"/>
    <x v="199"/>
    <x v="2"/>
    <s v="Rivers"/>
    <x v="7"/>
    <s v="Hakeem Adeyemi"/>
    <s v="08190605482"/>
    <x v="3"/>
    <s v="School Uniform Set"/>
    <n v="7"/>
    <n v="5659"/>
    <n v="39613"/>
    <n v="10"/>
    <n v="0.1"/>
    <n v="35651.699999999997"/>
    <x v="3"/>
    <n v="5"/>
    <x v="1"/>
    <n v="161"/>
    <n v="492084"/>
  </r>
  <r>
    <s v="ZM-POR-2024-0842"/>
    <x v="127"/>
    <x v="2"/>
    <s v="Rivers"/>
    <x v="6"/>
    <s v="Amara Eze"/>
    <s v="07029537618"/>
    <x v="0"/>
    <s v="Bluetooth Speaker"/>
    <n v="9"/>
    <n v="277668"/>
    <n v="2499012"/>
    <n v="0"/>
    <n v="0"/>
    <n v="2499012"/>
    <x v="3"/>
    <n v="1"/>
    <x v="1"/>
    <n v="107"/>
    <n v="1025913"/>
  </r>
  <r>
    <s v="ZM-POR-2024-0760"/>
    <x v="316"/>
    <x v="2"/>
    <s v="Rivers"/>
    <x v="7"/>
    <s v="Tobi Adesanya"/>
    <s v="09131200198"/>
    <x v="2"/>
    <s v="Dudu-Osun Soap"/>
    <n v="17"/>
    <n v="9484"/>
    <n v="161228"/>
    <n v="5"/>
    <n v="0.05"/>
    <n v="153166.6"/>
    <x v="0"/>
    <n v="3"/>
    <x v="0"/>
    <n v="165"/>
    <n v="441559"/>
  </r>
  <r>
    <s v="ZM-POR-2023-0491"/>
    <x v="294"/>
    <x v="2"/>
    <s v="Rivers"/>
    <x v="7"/>
    <s v="Ifeanyi Eze"/>
    <s v="08080867406"/>
    <x v="1"/>
    <s v="Rice 25kg"/>
    <n v="15"/>
    <n v="13962"/>
    <n v="209430"/>
    <n v="0"/>
    <n v="0"/>
    <n v="209430"/>
    <x v="4"/>
    <n v="5"/>
    <x v="2"/>
    <n v="91"/>
    <n v="588661"/>
  </r>
  <r>
    <s v="ZM-POR-2024-0418"/>
    <x v="423"/>
    <x v="2"/>
    <s v="Rivers"/>
    <x v="6"/>
    <s v="Hakeem Ibe"/>
    <s v="07091591077"/>
    <x v="3"/>
    <s v="Ankara Fabric 6yds"/>
    <n v="16"/>
    <n v="13021"/>
    <n v="208336"/>
    <n v="10"/>
    <n v="0.1"/>
    <n v="187502.4"/>
    <x v="2"/>
    <n v="5"/>
    <x v="1"/>
    <n v="107"/>
    <n v="492084"/>
  </r>
  <r>
    <s v="ZM-POR-2024-0286"/>
    <x v="23"/>
    <x v="2"/>
    <s v="Rivers"/>
    <x v="6"/>
    <s v="Musa Ojo"/>
    <s v="09033393409"/>
    <x v="4"/>
    <s v="Water Dispenser"/>
    <n v="9"/>
    <n v="83010"/>
    <n v="747090"/>
    <n v="5"/>
    <n v="0.05"/>
    <n v="709735.5"/>
    <x v="2"/>
    <n v="1"/>
    <x v="0"/>
    <n v="87"/>
    <n v="786541"/>
  </r>
  <r>
    <s v="ZM-POR-2023-1087"/>
    <x v="214"/>
    <x v="2"/>
    <s v="Rivers"/>
    <x v="7"/>
    <s v="Sade Okafor"/>
    <s v="09052591177"/>
    <x v="1"/>
    <s v="Milk Powder 400g"/>
    <n v="2"/>
    <n v="4935"/>
    <n v="9870"/>
    <n v="5"/>
    <n v="0.05"/>
    <n v="9376.5"/>
    <x v="2"/>
    <n v="1"/>
    <x v="1"/>
    <n v="154"/>
    <n v="588661"/>
  </r>
  <r>
    <s v="ZM-POR-2024-0596"/>
    <x v="171"/>
    <x v="2"/>
    <s v="Rivers"/>
    <x v="7"/>
    <s v="Chiamaka Garba"/>
    <s v="07021267630"/>
    <x v="4"/>
    <s v="Chest Freezer 200L"/>
    <n v="3"/>
    <n v="78907"/>
    <n v="236721"/>
    <n v="20"/>
    <n v="0.2"/>
    <n v="189376.8"/>
    <x v="2"/>
    <n v="5"/>
    <x v="1"/>
    <n v="14"/>
    <n v="786541"/>
  </r>
  <r>
    <s v="ZM-POR-2023-0073"/>
    <x v="350"/>
    <x v="2"/>
    <s v="Rivers"/>
    <x v="8"/>
    <s v="Ifeanyi Suleiman"/>
    <s v="09084373039"/>
    <x v="1"/>
    <s v="Milk Powder 400g"/>
    <n v="13"/>
    <n v="14053"/>
    <n v="182689"/>
    <n v="0"/>
    <n v="0"/>
    <n v="182689"/>
    <x v="0"/>
    <n v="5"/>
    <x v="1"/>
    <n v="76"/>
    <n v="588661"/>
  </r>
  <r>
    <s v="ZM-POR-2024-0112"/>
    <x v="520"/>
    <x v="2"/>
    <s v="Rivers"/>
    <x v="6"/>
    <s v="Olu Adeyemi"/>
    <s v="07068317707"/>
    <x v="1"/>
    <s v="Indomie Carton"/>
    <n v="16"/>
    <n v="5117"/>
    <n v="81872"/>
    <n v="20"/>
    <n v="0.2"/>
    <n v="65497.599999999999"/>
    <x v="2"/>
    <n v="2"/>
    <x v="0"/>
    <n v="96"/>
    <n v="588661"/>
  </r>
  <r>
    <s v="ZM-POR-2024-1000"/>
    <x v="177"/>
    <x v="2"/>
    <s v="Rivers"/>
    <x v="7"/>
    <s v="Remi Osei"/>
    <s v="08075001271"/>
    <x v="0"/>
    <s v="DSTV Decoder"/>
    <n v="18"/>
    <n v="279832"/>
    <n v="5036976"/>
    <n v="15"/>
    <n v="0.15"/>
    <n v="4281429.5999999996"/>
    <x v="2"/>
    <n v="5"/>
    <x v="1"/>
    <n v="93"/>
    <n v="1025913"/>
  </r>
  <r>
    <s v="ZM-POR-2024-0530"/>
    <x v="80"/>
    <x v="2"/>
    <s v="Rivers"/>
    <x v="6"/>
    <s v="Tobi Suleiman"/>
    <s v="N/A"/>
    <x v="4"/>
    <s v="Standing Fan 18&quot;"/>
    <n v="17"/>
    <n v="178840"/>
    <n v="3040280"/>
    <n v="20"/>
    <n v="0.2"/>
    <n v="2432224"/>
    <x v="0"/>
    <n v="1"/>
    <x v="0"/>
    <n v="200"/>
    <n v="786541"/>
  </r>
  <r>
    <s v="ZM-POR-2023-0513"/>
    <x v="352"/>
    <x v="2"/>
    <s v="Rivers"/>
    <x v="6"/>
    <s v="Halima Garba"/>
    <s v="09029297286"/>
    <x v="4"/>
    <s v="Water Dispenser"/>
    <n v="18"/>
    <n v="138176"/>
    <n v="2487168"/>
    <n v="0"/>
    <n v="0"/>
    <n v="2487168"/>
    <x v="1"/>
    <n v="1"/>
    <x v="1"/>
    <n v="118"/>
    <n v="786541"/>
  </r>
  <r>
    <s v="ZM-POR-2023-0405"/>
    <x v="37"/>
    <x v="2"/>
    <s v="Rivers"/>
    <x v="7"/>
    <s v="Olu Adeyemi"/>
    <s v="07011648990"/>
    <x v="0"/>
    <s v="Bluetooth Speaker"/>
    <n v="18"/>
    <n v="133671"/>
    <n v="2406078"/>
    <s v="N/A"/>
    <n v="0"/>
    <n v="2406078"/>
    <x v="2"/>
    <n v="3"/>
    <x v="0"/>
    <n v="56"/>
    <n v="1025913"/>
  </r>
  <r>
    <s v="ZM-POR-2023-0099"/>
    <x v="706"/>
    <x v="2"/>
    <s v="Rivers"/>
    <x v="6"/>
    <s v="Amara Chukwu"/>
    <s v="09081959943"/>
    <x v="1"/>
    <s v="Tomato Paste 800g"/>
    <n v="15"/>
    <n v="12812"/>
    <n v="192180"/>
    <n v="20"/>
    <n v="0.2"/>
    <n v="153744"/>
    <x v="1"/>
    <n v="2"/>
    <x v="1"/>
    <n v="38"/>
    <n v="588661"/>
  </r>
  <r>
    <s v="ZM-POR-2024-1090"/>
    <x v="703"/>
    <x v="2"/>
    <s v="Rivers"/>
    <x v="6"/>
    <s v="Nneka Nwachukwu"/>
    <s v="08030134760"/>
    <x v="0"/>
    <s v="Samsung TV 43&quot;"/>
    <n v="17"/>
    <n v="185924"/>
    <n v="3160708"/>
    <n v="20"/>
    <n v="0.2"/>
    <n v="2528566.4"/>
    <x v="1"/>
    <s v="N/A"/>
    <x v="0"/>
    <n v="122"/>
    <n v="1025913"/>
  </r>
  <r>
    <s v="ZM-POR-2023-0217"/>
    <x v="510"/>
    <x v="2"/>
    <s v="Rivers"/>
    <x v="8"/>
    <s v="Esther Chukwu"/>
    <s v="08095917512"/>
    <x v="3"/>
    <s v="Corporate Shirt"/>
    <n v="11"/>
    <n v="30895"/>
    <n v="339845"/>
    <n v="15"/>
    <n v="0.15"/>
    <n v="288868.25"/>
    <x v="4"/>
    <n v="1"/>
    <x v="1"/>
    <n v="143"/>
    <n v="492084"/>
  </r>
  <r>
    <s v="ZM-POR-2023-0411"/>
    <x v="412"/>
    <x v="2"/>
    <s v="Rivers"/>
    <x v="8"/>
    <s v="Ifeanyi Obi"/>
    <s v="07059090177"/>
    <x v="0"/>
    <s v="Bluetooth Speaker"/>
    <n v="7"/>
    <n v="206512"/>
    <n v="1445584"/>
    <s v="N/A"/>
    <n v="0"/>
    <n v="1445584"/>
    <x v="0"/>
    <n v="2"/>
    <x v="0"/>
    <n v="120"/>
    <n v="1025913"/>
  </r>
  <r>
    <s v="ZM-POR-2024-0656"/>
    <x v="230"/>
    <x v="2"/>
    <s v="Rivers"/>
    <x v="8"/>
    <s v="Nneka Chukwu"/>
    <s v="08078091333"/>
    <x v="2"/>
    <s v="Foundation Kit"/>
    <n v="1"/>
    <n v="9946"/>
    <n v="9946"/>
    <s v="N/A"/>
    <n v="0"/>
    <n v="9946"/>
    <x v="3"/>
    <n v="1"/>
    <x v="1"/>
    <n v="111"/>
    <n v="441559"/>
  </r>
  <r>
    <s v="ZM-POR-2024-0492"/>
    <x v="433"/>
    <x v="2"/>
    <s v="Rivers"/>
    <x v="7"/>
    <s v="Emeka Yusuf"/>
    <s v="07033883105"/>
    <x v="1"/>
    <s v="Indomie Carton"/>
    <n v="4"/>
    <n v="22852"/>
    <n v="91408"/>
    <n v="0"/>
    <n v="0"/>
    <n v="91408"/>
    <x v="2"/>
    <n v="4"/>
    <x v="1"/>
    <n v="154"/>
    <n v="588661"/>
  </r>
  <r>
    <s v="ZM-POR-2023-0929"/>
    <x v="394"/>
    <x v="2"/>
    <s v="Rivers"/>
    <x v="6"/>
    <s v="Yetunde Ojo"/>
    <s v="07076821294"/>
    <x v="3"/>
    <s v="Ankara Fabric 6yds"/>
    <n v="7"/>
    <n v="40328"/>
    <n v="282296"/>
    <n v="0"/>
    <n v="0"/>
    <n v="282296"/>
    <x v="3"/>
    <n v="4"/>
    <x v="0"/>
    <n v="155"/>
    <n v="492084"/>
  </r>
  <r>
    <s v="ZM-POR-2023-0325"/>
    <x v="496"/>
    <x v="2"/>
    <s v="Rivers"/>
    <x v="6"/>
    <s v="Hakeem Okafor"/>
    <s v="N/A"/>
    <x v="3"/>
    <s v="Men's Agbada"/>
    <n v="2"/>
    <n v="35315"/>
    <n v="70630"/>
    <n v="0"/>
    <n v="0"/>
    <n v="70630"/>
    <x v="1"/>
    <n v="3"/>
    <x v="0"/>
    <n v="142"/>
    <n v="492084"/>
  </r>
  <r>
    <s v="ZM-POR-2023-0441"/>
    <x v="177"/>
    <x v="2"/>
    <s v="Rivers"/>
    <x v="6"/>
    <s v="Ngozi Dada"/>
    <s v="08043080922"/>
    <x v="2"/>
    <s v="Nivea Body Lotion"/>
    <n v="2"/>
    <n v="5883"/>
    <n v="11766"/>
    <n v="5"/>
    <n v="0.05"/>
    <n v="11177.7"/>
    <x v="3"/>
    <n v="2"/>
    <x v="1"/>
    <n v="61"/>
    <n v="441559"/>
  </r>
  <r>
    <s v="ZM-POR-2023-0439"/>
    <x v="33"/>
    <x v="2"/>
    <s v="Rivers"/>
    <x v="7"/>
    <s v="Ibrahim Adelaja"/>
    <s v="08051346986"/>
    <x v="4"/>
    <s v="Chest Freezer 200L"/>
    <n v="16"/>
    <n v="124622"/>
    <n v="1993952"/>
    <n v="0"/>
    <n v="0"/>
    <n v="1993952"/>
    <x v="0"/>
    <n v="2"/>
    <x v="0"/>
    <n v="52"/>
    <n v="786541"/>
  </r>
  <r>
    <s v="ZM-POR-2024-0548"/>
    <x v="2"/>
    <x v="2"/>
    <s v="Rivers"/>
    <x v="6"/>
    <s v="Musa Adesanya"/>
    <s v="09123430968"/>
    <x v="4"/>
    <s v="Microwave 20L"/>
    <n v="1"/>
    <n v="25322"/>
    <n v="25322"/>
    <s v="N/A"/>
    <n v="0"/>
    <n v="25322"/>
    <x v="3"/>
    <n v="5"/>
    <x v="0"/>
    <n v="60"/>
    <n v="786541"/>
  </r>
  <r>
    <s v="ZM-POR-2023-0999"/>
    <x v="288"/>
    <x v="2"/>
    <s v="Rivers"/>
    <x v="7"/>
    <s v="Sade Ibe"/>
    <s v="09139075897"/>
    <x v="4"/>
    <s v="Chest Freezer 200L"/>
    <n v="3"/>
    <n v="179420"/>
    <n v="538260"/>
    <n v="0"/>
    <n v="0"/>
    <n v="538260"/>
    <x v="4"/>
    <n v="2"/>
    <x v="0"/>
    <n v="82"/>
    <n v="786541"/>
  </r>
  <r>
    <s v="ZM-POR-2023-0993"/>
    <x v="369"/>
    <x v="2"/>
    <s v="Rivers"/>
    <x v="7"/>
    <s v="Emeka Abubakar"/>
    <s v="08132781705"/>
    <x v="4"/>
    <s v="Iron Box 2000W"/>
    <n v="19"/>
    <n v="87909"/>
    <n v="1670271"/>
    <n v="20"/>
    <n v="0.2"/>
    <n v="1336216.8"/>
    <x v="3"/>
    <n v="3"/>
    <x v="0"/>
    <n v="179"/>
    <n v="786541"/>
  </r>
  <r>
    <s v="ZM-POR-2024-0554"/>
    <x v="707"/>
    <x v="2"/>
    <s v="Rivers"/>
    <x v="6"/>
    <s v="Adaeze Ibe"/>
    <s v="07028892740"/>
    <x v="2"/>
    <s v="Lip Balm Set"/>
    <n v="4"/>
    <n v="17173"/>
    <n v="68692"/>
    <n v="15"/>
    <n v="0.15"/>
    <n v="58388.2"/>
    <x v="1"/>
    <n v="2"/>
    <x v="0"/>
    <n v="63"/>
    <n v="441559"/>
  </r>
  <r>
    <s v="ZM-POR-2024-1086"/>
    <x v="324"/>
    <x v="2"/>
    <s v="Rivers"/>
    <x v="6"/>
    <s v="Gbenga Aliyu"/>
    <s v="07030678565"/>
    <x v="0"/>
    <s v="iPhone 14"/>
    <n v="14"/>
    <n v="266912"/>
    <n v="3736768"/>
    <n v="0"/>
    <n v="0"/>
    <n v="3736768"/>
    <x v="2"/>
    <n v="2"/>
    <x v="1"/>
    <n v="58"/>
    <n v="1025913"/>
  </r>
  <r>
    <s v="ZM-POR-2024-0162"/>
    <x v="669"/>
    <x v="2"/>
    <s v="Rivers"/>
    <x v="8"/>
    <s v="Chidi Adesanya"/>
    <s v="09093438630"/>
    <x v="4"/>
    <s v="Iron Box 2000W"/>
    <n v="17"/>
    <n v="85893"/>
    <n v="1460181"/>
    <n v="0"/>
    <n v="0"/>
    <n v="1460181"/>
    <x v="3"/>
    <n v="5"/>
    <x v="0"/>
    <n v="86"/>
    <n v="786541"/>
  </r>
  <r>
    <s v="ZM-POR-2023-0409"/>
    <x v="214"/>
    <x v="2"/>
    <s v="Rivers"/>
    <x v="8"/>
    <s v="Halima Nwachukwu"/>
    <s v="07086001597"/>
    <x v="3"/>
    <s v="Ankara Fabric 6yds"/>
    <n v="4"/>
    <n v="42203"/>
    <n v="168812"/>
    <s v="N/A"/>
    <n v="0"/>
    <n v="168812"/>
    <x v="4"/>
    <n v="1"/>
    <x v="1"/>
    <n v="155"/>
    <n v="492084"/>
  </r>
  <r>
    <s v="ZM-POR-2024-0252"/>
    <x v="203"/>
    <x v="2"/>
    <s v="Rivers"/>
    <x v="7"/>
    <s v="Hakeem Chukwu"/>
    <s v="08149922208"/>
    <x v="0"/>
    <s v="Wireless Earbuds"/>
    <n v="15"/>
    <n v="43146"/>
    <n v="647190"/>
    <s v="N/A"/>
    <n v="0"/>
    <n v="647190"/>
    <x v="0"/>
    <n v="3"/>
    <x v="1"/>
    <n v="196"/>
    <n v="1025913"/>
  </r>
  <r>
    <s v="ZM-POR-2024-0122"/>
    <x v="497"/>
    <x v="2"/>
    <s v="Rivers"/>
    <x v="7"/>
    <s v="Aisha Nwachukwu"/>
    <s v="N/A"/>
    <x v="0"/>
    <s v="iPhone 14"/>
    <n v="10"/>
    <n v="90457"/>
    <n v="904570"/>
    <s v="N/A"/>
    <n v="0"/>
    <n v="904570"/>
    <x v="3"/>
    <s v="N/A"/>
    <x v="1"/>
    <n v="120"/>
    <n v="1025913"/>
  </r>
  <r>
    <s v="ZM-POR-2024-0056"/>
    <x v="592"/>
    <x v="2"/>
    <s v="Rivers"/>
    <x v="7"/>
    <s v="Sade Adeleke"/>
    <s v="08133501779"/>
    <x v="1"/>
    <s v="Cooking Oil 5L"/>
    <n v="12"/>
    <n v="22816"/>
    <n v="273792"/>
    <n v="0"/>
    <n v="0"/>
    <n v="273792"/>
    <x v="4"/>
    <n v="5"/>
    <x v="1"/>
    <n v="47"/>
    <n v="588661"/>
  </r>
  <r>
    <s v="ZM-POR-2023-1091"/>
    <x v="477"/>
    <x v="2"/>
    <s v="Rivers"/>
    <x v="6"/>
    <s v="Ngozi Adelaja"/>
    <s v="09033066818"/>
    <x v="4"/>
    <s v="Water Dispenser"/>
    <n v="7"/>
    <n v="144551"/>
    <n v="1011857"/>
    <s v="N/A"/>
    <n v="0"/>
    <n v="1011857"/>
    <x v="0"/>
    <n v="3"/>
    <x v="0"/>
    <n v="9"/>
    <n v="786541"/>
  </r>
  <r>
    <s v="ZM-POR-2024-0702"/>
    <x v="402"/>
    <x v="2"/>
    <s v="Rivers"/>
    <x v="6"/>
    <s v="Kemi Bello"/>
    <s v="07057852198"/>
    <x v="1"/>
    <s v="Sugar 2kg"/>
    <n v="16"/>
    <n v="14569"/>
    <n v="233104"/>
    <n v="20"/>
    <n v="0.2"/>
    <n v="186483.20000000001"/>
    <x v="1"/>
    <n v="5"/>
    <x v="1"/>
    <n v="80"/>
    <n v="588661"/>
  </r>
  <r>
    <s v="ZM-POR-2023-0611"/>
    <x v="188"/>
    <x v="2"/>
    <s v="Rivers"/>
    <x v="6"/>
    <s v="Nneka Okafor"/>
    <s v="08011396484"/>
    <x v="3"/>
    <s v="Corporate Shirt"/>
    <n v="18"/>
    <n v="15967"/>
    <n v="287406"/>
    <n v="0"/>
    <n v="0"/>
    <n v="287406"/>
    <x v="4"/>
    <n v="3"/>
    <x v="1"/>
    <n v="113"/>
    <n v="492084"/>
  </r>
  <r>
    <s v="ZM-POR-2024-0430"/>
    <x v="627"/>
    <x v="2"/>
    <s v="Rivers"/>
    <x v="7"/>
    <s v="Adaeze Adelaja"/>
    <s v="08015832368"/>
    <x v="0"/>
    <s v="DSTV Decoder"/>
    <n v="5"/>
    <n v="285021"/>
    <n v="1425105"/>
    <s v="N/A"/>
    <n v="0"/>
    <n v="1425105"/>
    <x v="2"/>
    <n v="1"/>
    <x v="1"/>
    <n v="39"/>
    <n v="1025913"/>
  </r>
  <r>
    <s v="ZM-POR-2023-0735"/>
    <x v="676"/>
    <x v="2"/>
    <s v="Rivers"/>
    <x v="6"/>
    <s v="Tunde Adeyemi"/>
    <s v="07020204823"/>
    <x v="1"/>
    <s v="Rice 25kg"/>
    <n v="18"/>
    <n v="1508"/>
    <n v="27144"/>
    <n v="10"/>
    <n v="0.1"/>
    <n v="24429.599999999999"/>
    <x v="0"/>
    <n v="3"/>
    <x v="2"/>
    <n v="185"/>
    <n v="588661"/>
  </r>
  <r>
    <s v="ZM-POR-2023-0051"/>
    <x v="328"/>
    <x v="2"/>
    <s v="Rivers"/>
    <x v="7"/>
    <s v="Nkechi Musa"/>
    <s v="08178116967"/>
    <x v="1"/>
    <s v="Indomie Carton"/>
    <n v="2"/>
    <n v="4637"/>
    <n v="9274"/>
    <n v="0"/>
    <n v="0"/>
    <n v="9274"/>
    <x v="2"/>
    <n v="5"/>
    <x v="1"/>
    <n v="78"/>
    <n v="588661"/>
  </r>
  <r>
    <s v="ZM-POR-2024-0278"/>
    <x v="214"/>
    <x v="2"/>
    <s v="Rivers"/>
    <x v="8"/>
    <s v="Bola Suleiman"/>
    <s v="07018522014"/>
    <x v="0"/>
    <s v="DSTV Decoder"/>
    <n v="11"/>
    <n v="310537"/>
    <n v="3415907"/>
    <s v="N/A"/>
    <n v="0"/>
    <n v="3415907"/>
    <x v="1"/>
    <n v="4"/>
    <x v="1"/>
    <n v="26"/>
    <n v="1025913"/>
  </r>
  <r>
    <s v="ZM-POR-2024-0916"/>
    <x v="708"/>
    <x v="2"/>
    <s v="Rivers"/>
    <x v="8"/>
    <s v="Amara Bello"/>
    <s v="08160069998"/>
    <x v="4"/>
    <s v="Iron Box 2000W"/>
    <n v="8"/>
    <n v="71580"/>
    <n v="572640"/>
    <n v="10"/>
    <n v="0.1"/>
    <n v="515376"/>
    <x v="0"/>
    <n v="5"/>
    <x v="0"/>
    <n v="37"/>
    <n v="786541"/>
  </r>
  <r>
    <s v="ZM-POR-2023-1071"/>
    <x v="628"/>
    <x v="2"/>
    <s v="Rivers"/>
    <x v="8"/>
    <s v="Adaeze Eze"/>
    <s v="N/A"/>
    <x v="3"/>
    <s v="Jeans Trousers"/>
    <n v="16"/>
    <n v="35121"/>
    <n v="561936"/>
    <n v="0"/>
    <n v="0"/>
    <n v="561936"/>
    <x v="2"/>
    <n v="4"/>
    <x v="1"/>
    <n v="14"/>
    <n v="492084"/>
  </r>
  <r>
    <s v="ZM-POR-2023-0203"/>
    <x v="25"/>
    <x v="2"/>
    <s v="Rivers"/>
    <x v="7"/>
    <s v="Ifeanyi Garba"/>
    <s v="07061857193"/>
    <x v="2"/>
    <s v="Face Cream SPF30"/>
    <n v="14"/>
    <n v="4005"/>
    <n v="56070"/>
    <n v="15"/>
    <n v="0.15"/>
    <n v="47659.5"/>
    <x v="4"/>
    <n v="2"/>
    <x v="0"/>
    <n v="85"/>
    <n v="441559"/>
  </r>
  <r>
    <s v="ZM-POR-2023-0153"/>
    <x v="555"/>
    <x v="2"/>
    <s v="Rivers"/>
    <x v="8"/>
    <s v="Ngozi Okafor"/>
    <s v="08034891480"/>
    <x v="0"/>
    <s v="Wireless Earbuds"/>
    <n v="10"/>
    <n v="131640"/>
    <n v="1316400"/>
    <n v="20"/>
    <n v="0.2"/>
    <n v="1053120"/>
    <x v="2"/>
    <n v="3"/>
    <x v="1"/>
    <n v="131"/>
    <n v="1025913"/>
  </r>
  <r>
    <s v="ZM-POR-2023-0581"/>
    <x v="84"/>
    <x v="2"/>
    <s v="Rivers"/>
    <x v="6"/>
    <s v="Hakeem Okafor"/>
    <s v="08088846361"/>
    <x v="0"/>
    <s v="Laptop HP 250"/>
    <n v="3"/>
    <n v="51565"/>
    <n v="154695"/>
    <n v="0"/>
    <n v="0"/>
    <n v="154695"/>
    <x v="3"/>
    <n v="5"/>
    <x v="1"/>
    <n v="161"/>
    <n v="1025913"/>
  </r>
  <r>
    <s v="ZM-POR-2023-0781"/>
    <x v="210"/>
    <x v="2"/>
    <s v="Rivers"/>
    <x v="6"/>
    <s v="Zainab Chukwu"/>
    <s v="08058301036"/>
    <x v="1"/>
    <s v="Cooking Oil 5L"/>
    <n v="10"/>
    <n v="23758"/>
    <n v="237580"/>
    <n v="0"/>
    <n v="0"/>
    <n v="237580"/>
    <x v="0"/>
    <n v="5"/>
    <x v="1"/>
    <n v="68"/>
    <n v="588661"/>
  </r>
  <r>
    <s v="ZM-POR-2023-0087"/>
    <x v="302"/>
    <x v="2"/>
    <s v="Rivers"/>
    <x v="7"/>
    <s v="Fatima Eze"/>
    <s v="N/A"/>
    <x v="4"/>
    <s v="Standing Fan 18&quot;"/>
    <n v="11"/>
    <n v="34595"/>
    <n v="380545"/>
    <n v="0"/>
    <n v="0"/>
    <n v="380545"/>
    <x v="3"/>
    <n v="4"/>
    <x v="1"/>
    <n v="118"/>
    <n v="786541"/>
  </r>
  <r>
    <s v="ZM-POR-2023-0881"/>
    <x v="86"/>
    <x v="2"/>
    <s v="Rivers"/>
    <x v="7"/>
    <s v="Remi Bello"/>
    <s v="07049432882"/>
    <x v="0"/>
    <s v="Bluetooth Speaker"/>
    <n v="20"/>
    <n v="61025"/>
    <n v="1220500"/>
    <n v="10"/>
    <n v="0.1"/>
    <n v="1098450"/>
    <x v="2"/>
    <n v="1"/>
    <x v="1"/>
    <n v="77"/>
    <n v="1025913"/>
  </r>
  <r>
    <s v="ZM-POR-2024-0188"/>
    <x v="323"/>
    <x v="2"/>
    <s v="Rivers"/>
    <x v="6"/>
    <s v="Uche Eze"/>
    <s v="07072944424"/>
    <x v="3"/>
    <s v="Corporate Shirt"/>
    <n v="1"/>
    <n v="28382"/>
    <n v="28382"/>
    <n v="0"/>
    <n v="0"/>
    <n v="28382"/>
    <x v="4"/>
    <n v="5"/>
    <x v="0"/>
    <n v="76"/>
    <n v="492084"/>
  </r>
  <r>
    <s v="ZM-POR-2024-0190"/>
    <x v="385"/>
    <x v="2"/>
    <s v="Rivers"/>
    <x v="8"/>
    <s v="Zainab Adeyemi"/>
    <s v="N/A"/>
    <x v="1"/>
    <s v="Milk Powder 400g"/>
    <n v="16"/>
    <n v="10726"/>
    <n v="171616"/>
    <n v="0"/>
    <n v="0"/>
    <n v="171616"/>
    <x v="0"/>
    <n v="1"/>
    <x v="1"/>
    <n v="169"/>
    <n v="588661"/>
  </r>
  <r>
    <s v="ZM-POR-2023-0137"/>
    <x v="259"/>
    <x v="2"/>
    <s v="Rivers"/>
    <x v="7"/>
    <s v="Ibrahim Aliyu"/>
    <s v="09168163839"/>
    <x v="4"/>
    <s v="Water Dispenser"/>
    <n v="13"/>
    <n v="100790"/>
    <n v="1310270"/>
    <n v="5"/>
    <n v="0.05"/>
    <n v="1244756.5"/>
    <x v="4"/>
    <n v="5"/>
    <x v="1"/>
    <n v="111"/>
    <n v="786541"/>
  </r>
  <r>
    <s v="ZM-POR-2024-0054"/>
    <x v="614"/>
    <x v="2"/>
    <s v="Rivers"/>
    <x v="6"/>
    <s v="Nkechi Garba"/>
    <s v="09149877303"/>
    <x v="0"/>
    <s v="Power Bank 20000mAh"/>
    <n v="19"/>
    <n v="95205"/>
    <n v="1808895"/>
    <n v="20"/>
    <n v="0.2"/>
    <n v="1447116"/>
    <x v="2"/>
    <n v="2"/>
    <x v="0"/>
    <n v="152"/>
    <n v="1025913"/>
  </r>
  <r>
    <s v="ZM-POR-2023-0145"/>
    <x v="367"/>
    <x v="2"/>
    <s v="Rivers"/>
    <x v="7"/>
    <s v="Femi Yusuf"/>
    <s v="N/A"/>
    <x v="3"/>
    <s v="Corporate Shirt"/>
    <n v="3"/>
    <n v="6541"/>
    <n v="19623"/>
    <n v="0"/>
    <n v="0"/>
    <n v="19623"/>
    <x v="0"/>
    <n v="5"/>
    <x v="1"/>
    <n v="75"/>
    <n v="492084"/>
  </r>
  <r>
    <s v="ZM-POR-2024-0752"/>
    <x v="573"/>
    <x v="2"/>
    <s v="Rivers"/>
    <x v="7"/>
    <s v="Fatima Chukwu"/>
    <s v="N/A"/>
    <x v="0"/>
    <s v="DSTV Decoder"/>
    <n v="16"/>
    <n v="325298"/>
    <n v="5204768"/>
    <n v="0"/>
    <n v="0"/>
    <n v="5204768"/>
    <x v="4"/>
    <s v="N/A"/>
    <x v="1"/>
    <n v="83"/>
    <n v="1025913"/>
  </r>
  <r>
    <s v="ZM-POR-2024-0846"/>
    <x v="183"/>
    <x v="2"/>
    <s v="Rivers"/>
    <x v="7"/>
    <s v="Chiamaka Adelaja"/>
    <s v="09124535877"/>
    <x v="1"/>
    <s v="Semovita 5kg"/>
    <n v="17"/>
    <n v="11316"/>
    <n v="192372"/>
    <n v="0"/>
    <n v="0"/>
    <n v="192372"/>
    <x v="2"/>
    <n v="3"/>
    <x v="0"/>
    <n v="196"/>
    <n v="588661"/>
  </r>
  <r>
    <s v="ZM-POR-2023-0759"/>
    <x v="299"/>
    <x v="2"/>
    <s v="Rivers"/>
    <x v="6"/>
    <s v="Tunde Adeleke"/>
    <s v="09014484928"/>
    <x v="4"/>
    <s v="Water Dispenser"/>
    <n v="19"/>
    <n v="149934"/>
    <n v="2848746"/>
    <n v="0"/>
    <n v="0"/>
    <n v="2848746"/>
    <x v="1"/>
    <n v="5"/>
    <x v="1"/>
    <n v="11"/>
    <n v="786541"/>
  </r>
  <r>
    <s v="ZM-POR-2023-0083"/>
    <x v="30"/>
    <x v="2"/>
    <s v="Rivers"/>
    <x v="8"/>
    <s v="Olu Ojo"/>
    <s v="09112863873"/>
    <x v="1"/>
    <s v="Sugar 2kg"/>
    <n v="19"/>
    <n v="5224"/>
    <n v="99256"/>
    <n v="0"/>
    <n v="0"/>
    <n v="99256"/>
    <x v="2"/>
    <n v="1"/>
    <x v="1"/>
    <n v="108"/>
    <n v="588661"/>
  </r>
  <r>
    <s v="ZM-POR-2024-0722"/>
    <x v="313"/>
    <x v="2"/>
    <s v="Rivers"/>
    <x v="6"/>
    <s v="Sade Garba"/>
    <s v="N/A"/>
    <x v="4"/>
    <s v="Microwave 20L"/>
    <n v="2"/>
    <n v="144958"/>
    <n v="289916"/>
    <n v="10"/>
    <n v="0.1"/>
    <n v="260924.4"/>
    <x v="2"/>
    <n v="5"/>
    <x v="1"/>
    <n v="118"/>
    <n v="786541"/>
  </r>
  <r>
    <s v="ZM-POR-2024-0796"/>
    <x v="251"/>
    <x v="2"/>
    <s v="Rivers"/>
    <x v="7"/>
    <s v="Remi Eze"/>
    <s v="08114668852"/>
    <x v="0"/>
    <s v="Power Bank 20000mAh"/>
    <n v="17"/>
    <n v="169985"/>
    <n v="2889745"/>
    <n v="5"/>
    <n v="0.05"/>
    <n v="2745257.75"/>
    <x v="4"/>
    <n v="3"/>
    <x v="0"/>
    <n v="112"/>
    <n v="1025913"/>
  </r>
  <r>
    <s v="ZM-POR-2023-0483"/>
    <x v="537"/>
    <x v="2"/>
    <s v="Rivers"/>
    <x v="6"/>
    <s v="Chiamaka Abubakar"/>
    <s v="09165606305"/>
    <x v="3"/>
    <s v="Ladies Gown"/>
    <n v="8"/>
    <n v="5195"/>
    <n v="41560"/>
    <n v="15"/>
    <n v="0.15"/>
    <n v="35326"/>
    <x v="0"/>
    <n v="5"/>
    <x v="0"/>
    <n v="50"/>
    <n v="492084"/>
  </r>
  <r>
    <s v="ZM-POR-2023-0889"/>
    <x v="289"/>
    <x v="2"/>
    <s v="Rivers"/>
    <x v="8"/>
    <s v="Olu Abubakar"/>
    <s v="08018724580"/>
    <x v="0"/>
    <s v="Power Bank 20000mAh"/>
    <n v="2"/>
    <n v="349461"/>
    <n v="698922"/>
    <n v="5"/>
    <n v="0.05"/>
    <n v="663975.9"/>
    <x v="3"/>
    <n v="2"/>
    <x v="1"/>
    <n v="48"/>
    <n v="1025913"/>
  </r>
  <r>
    <s v="ZM-POR-2023-0967"/>
    <x v="203"/>
    <x v="2"/>
    <s v="Rivers"/>
    <x v="8"/>
    <s v="Hakeem Garba"/>
    <s v="09052408243"/>
    <x v="3"/>
    <s v="Jeans Trousers"/>
    <n v="13"/>
    <n v="41969"/>
    <n v="545597"/>
    <n v="15"/>
    <n v="0.15"/>
    <n v="463757.45"/>
    <x v="4"/>
    <n v="5"/>
    <x v="1"/>
    <n v="180"/>
    <n v="492084"/>
  </r>
  <r>
    <s v="ZM-POR-2024-0366"/>
    <x v="412"/>
    <x v="2"/>
    <s v="Rivers"/>
    <x v="8"/>
    <s v="Bola Adeyemi"/>
    <s v="08113171212"/>
    <x v="3"/>
    <s v="Ladies Gown"/>
    <n v="2"/>
    <n v="18475"/>
    <n v="36950"/>
    <n v="0"/>
    <n v="0"/>
    <n v="36950"/>
    <x v="3"/>
    <n v="5"/>
    <x v="1"/>
    <n v="0"/>
    <n v="492084"/>
  </r>
  <r>
    <s v="ZM-POR-2023-0005"/>
    <x v="481"/>
    <x v="2"/>
    <s v="Rivers"/>
    <x v="8"/>
    <s v="Bola Dada"/>
    <s v="N/A"/>
    <x v="0"/>
    <s v="Samsung TV 43&quot;"/>
    <n v="2"/>
    <n v="175520"/>
    <n v="351040"/>
    <n v="0"/>
    <n v="0"/>
    <n v="351040"/>
    <x v="4"/>
    <n v="2"/>
    <x v="1"/>
    <n v="78"/>
    <n v="1025913"/>
  </r>
  <r>
    <s v="ZM-POR-2024-0536"/>
    <x v="469"/>
    <x v="2"/>
    <s v="Rivers"/>
    <x v="7"/>
    <s v="Amara Abubakar"/>
    <s v="09144636797"/>
    <x v="4"/>
    <s v="Iron Box 2000W"/>
    <n v="16"/>
    <n v="141458"/>
    <n v="2263328"/>
    <n v="15"/>
    <n v="0.15"/>
    <n v="1923828.8"/>
    <x v="4"/>
    <n v="5"/>
    <x v="0"/>
    <n v="135"/>
    <n v="786541"/>
  </r>
  <r>
    <s v="ZM-POR-2023-0093"/>
    <x v="213"/>
    <x v="2"/>
    <s v="Rivers"/>
    <x v="8"/>
    <s v="Yetunde Bello"/>
    <s v="09155084205"/>
    <x v="4"/>
    <s v="Microwave 20L"/>
    <n v="2"/>
    <n v="74995"/>
    <n v="149990"/>
    <n v="10"/>
    <n v="0.1"/>
    <n v="134991"/>
    <x v="1"/>
    <n v="5"/>
    <x v="1"/>
    <n v="139"/>
    <n v="786541"/>
  </r>
  <r>
    <s v="ZM-POR-2023-0309"/>
    <x v="22"/>
    <x v="2"/>
    <s v="Rivers"/>
    <x v="7"/>
    <s v="Ifeanyi Musa"/>
    <s v="08110191132"/>
    <x v="4"/>
    <s v="Iron Box 2000W"/>
    <n v="12"/>
    <n v="144043"/>
    <n v="1728516"/>
    <n v="15"/>
    <n v="0.15"/>
    <n v="1469238.6"/>
    <x v="4"/>
    <n v="5"/>
    <x v="1"/>
    <n v="132"/>
    <n v="786541"/>
  </r>
  <r>
    <s v="ZM-POR-2024-0578"/>
    <x v="471"/>
    <x v="2"/>
    <s v="Rivers"/>
    <x v="8"/>
    <s v="Zainab Adeleke"/>
    <s v="08014115925"/>
    <x v="0"/>
    <s v="DSTV Decoder"/>
    <n v="18"/>
    <n v="21992"/>
    <n v="395856"/>
    <n v="0"/>
    <n v="0"/>
    <n v="395856"/>
    <x v="0"/>
    <n v="2"/>
    <x v="0"/>
    <n v="117"/>
    <n v="1025913"/>
  </r>
  <r>
    <s v="ZM-POR-2023-0437"/>
    <x v="268"/>
    <x v="2"/>
    <s v="Rivers"/>
    <x v="7"/>
    <s v="Sade Bello"/>
    <s v="N/A"/>
    <x v="3"/>
    <s v="Jeans Trousers"/>
    <n v="14"/>
    <n v="30953"/>
    <n v="433342"/>
    <n v="5"/>
    <n v="0.05"/>
    <n v="411674.9"/>
    <x v="0"/>
    <n v="1"/>
    <x v="0"/>
    <n v="159"/>
    <n v="492084"/>
  </r>
  <r>
    <s v="ZM-POR-2023-0501"/>
    <x v="334"/>
    <x v="2"/>
    <s v="Rivers"/>
    <x v="8"/>
    <s v="Ifeanyi Chukwu"/>
    <s v="07010353591"/>
    <x v="3"/>
    <s v="Ankara Fabric 6yds"/>
    <n v="5"/>
    <n v="12969"/>
    <n v="64845"/>
    <s v="N/A"/>
    <n v="0"/>
    <n v="64845"/>
    <x v="4"/>
    <n v="2"/>
    <x v="0"/>
    <n v="136"/>
    <n v="492084"/>
  </r>
  <r>
    <s v="ZM-POR-2024-0746"/>
    <x v="620"/>
    <x v="2"/>
    <s v="Rivers"/>
    <x v="8"/>
    <s v="Esther Musa"/>
    <s v="07082998950"/>
    <x v="2"/>
    <s v="Foundation Kit"/>
    <n v="8"/>
    <n v="14733"/>
    <n v="117864"/>
    <s v="N/A"/>
    <n v="0"/>
    <n v="117864"/>
    <x v="2"/>
    <n v="1"/>
    <x v="0"/>
    <n v="109"/>
    <n v="441559"/>
  </r>
  <r>
    <s v="ZM-POR-2023-0505"/>
    <x v="246"/>
    <x v="2"/>
    <s v="Rivers"/>
    <x v="7"/>
    <s v="Uche Bello"/>
    <s v="07019533809"/>
    <x v="2"/>
    <s v="Lip Balm Set"/>
    <n v="14"/>
    <n v="8791"/>
    <n v="123074"/>
    <n v="5"/>
    <n v="0.05"/>
    <n v="116920.3"/>
    <x v="1"/>
    <n v="5"/>
    <x v="1"/>
    <n v="7"/>
    <n v="441559"/>
  </r>
  <r>
    <s v="ZM-POR-2024-0298"/>
    <x v="467"/>
    <x v="2"/>
    <s v="Rivers"/>
    <x v="6"/>
    <s v="Halima Abubakar"/>
    <s v="N/A"/>
    <x v="0"/>
    <s v="iPhone 14"/>
    <n v="16"/>
    <n v="22665"/>
    <n v="362640"/>
    <n v="0"/>
    <n v="0"/>
    <n v="362640"/>
    <x v="0"/>
    <n v="5"/>
    <x v="0"/>
    <n v="95"/>
    <n v="1025913"/>
  </r>
  <r>
    <s v="ZM-POR-2023-0773"/>
    <x v="66"/>
    <x v="2"/>
    <s v="Rivers"/>
    <x v="6"/>
    <s v="Yetunde Adelaja"/>
    <s v="09157543042"/>
    <x v="0"/>
    <s v="Wireless Earbuds"/>
    <n v="4"/>
    <n v="247307"/>
    <n v="989228"/>
    <n v="15"/>
    <n v="0.15"/>
    <n v="840843.8"/>
    <x v="0"/>
    <n v="3"/>
    <x v="1"/>
    <n v="26"/>
    <n v="1025913"/>
  </r>
  <r>
    <s v="ZM-POR-2023-0883"/>
    <x v="439"/>
    <x v="2"/>
    <s v="Rivers"/>
    <x v="6"/>
    <s v="Damilola Dada"/>
    <s v="N/A"/>
    <x v="0"/>
    <s v="Bluetooth Speaker"/>
    <n v="1"/>
    <n v="32783"/>
    <n v="32783"/>
    <n v="20"/>
    <n v="0.2"/>
    <n v="26226.400000000001"/>
    <x v="4"/>
    <n v="5"/>
    <x v="1"/>
    <n v="182"/>
    <n v="1025913"/>
  </r>
  <r>
    <s v="ZM-POR-2024-0280"/>
    <x v="233"/>
    <x v="2"/>
    <s v="Rivers"/>
    <x v="7"/>
    <s v="Emeka Yusuf"/>
    <s v="08192620854"/>
    <x v="1"/>
    <s v="Indomie Carton"/>
    <n v="5"/>
    <n v="17050"/>
    <n v="85250"/>
    <n v="20"/>
    <n v="0.2"/>
    <n v="68200"/>
    <x v="3"/>
    <n v="4"/>
    <x v="0"/>
    <n v="102"/>
    <n v="588661"/>
  </r>
  <r>
    <s v="ZM-POR-2024-0382"/>
    <x v="178"/>
    <x v="2"/>
    <s v="Rivers"/>
    <x v="7"/>
    <s v="Uche Adeyemi"/>
    <s v="N/A"/>
    <x v="3"/>
    <s v="Ladies Gown"/>
    <n v="6"/>
    <n v="39103"/>
    <n v="234618"/>
    <n v="0"/>
    <n v="0"/>
    <n v="234618"/>
    <x v="4"/>
    <s v="N/A"/>
    <x v="1"/>
    <n v="124"/>
    <n v="492084"/>
  </r>
  <r>
    <s v="ZM-POR-2023-0791"/>
    <x v="468"/>
    <x v="2"/>
    <s v="Rivers"/>
    <x v="8"/>
    <s v="Esther Adelaja"/>
    <s v="08112598605"/>
    <x v="1"/>
    <s v="Sugar 2kg"/>
    <n v="14"/>
    <n v="9515"/>
    <n v="133210"/>
    <n v="0"/>
    <n v="0"/>
    <n v="133210"/>
    <x v="4"/>
    <n v="5"/>
    <x v="1"/>
    <n v="15"/>
    <n v="588661"/>
  </r>
  <r>
    <s v="ZM-POR-2023-0593"/>
    <x v="388"/>
    <x v="2"/>
    <s v="Rivers"/>
    <x v="7"/>
    <s v="Nneka Suleiman"/>
    <s v="08098536285"/>
    <x v="1"/>
    <s v="Tomato Paste 800g"/>
    <n v="11"/>
    <n v="16380"/>
    <n v="180180"/>
    <n v="5"/>
    <n v="0.05"/>
    <n v="171171"/>
    <x v="0"/>
    <n v="5"/>
    <x v="0"/>
    <n v="185"/>
    <n v="588661"/>
  </r>
  <r>
    <s v="ZM-POR-2024-0030"/>
    <x v="88"/>
    <x v="2"/>
    <s v="Rivers"/>
    <x v="6"/>
    <s v="Zainab Adeyemi"/>
    <s v="07025287748"/>
    <x v="3"/>
    <s v="Ladies Gown"/>
    <n v="19"/>
    <n v="33797"/>
    <n v="642143"/>
    <n v="10"/>
    <n v="0.1"/>
    <n v="577928.69999999995"/>
    <x v="2"/>
    <n v="5"/>
    <x v="1"/>
    <n v="178"/>
    <n v="492084"/>
  </r>
  <r>
    <s v="ZM-POR-2023-0479"/>
    <x v="31"/>
    <x v="2"/>
    <s v="Rivers"/>
    <x v="6"/>
    <s v="Remi Suleiman"/>
    <s v="09029480702"/>
    <x v="2"/>
    <s v="Perfume 100ml"/>
    <n v="5"/>
    <n v="12179"/>
    <n v="60895"/>
    <n v="0"/>
    <n v="0"/>
    <n v="60895"/>
    <x v="3"/>
    <n v="1"/>
    <x v="1"/>
    <n v="1"/>
    <n v="441559"/>
  </r>
  <r>
    <s v="ZM-POR-2023-0685"/>
    <x v="483"/>
    <x v="2"/>
    <s v="Rivers"/>
    <x v="7"/>
    <s v="Chidi Obi"/>
    <s v="N/A"/>
    <x v="1"/>
    <s v="Milk Powder 400g"/>
    <n v="3"/>
    <n v="22180"/>
    <n v="66540"/>
    <n v="0"/>
    <n v="0"/>
    <n v="66540"/>
    <x v="0"/>
    <n v="2"/>
    <x v="1"/>
    <n v="66"/>
    <n v="588661"/>
  </r>
  <r>
    <s v="ZM-POR-2023-0347"/>
    <x v="380"/>
    <x v="2"/>
    <s v="Rivers"/>
    <x v="8"/>
    <s v="Ibrahim Bello"/>
    <s v="08191795916"/>
    <x v="1"/>
    <s v="Indomie Carton"/>
    <n v="16"/>
    <n v="6728"/>
    <n v="107648"/>
    <n v="0"/>
    <n v="0"/>
    <n v="107648"/>
    <x v="2"/>
    <n v="2"/>
    <x v="0"/>
    <n v="176"/>
    <n v="588661"/>
  </r>
  <r>
    <s v="ZM-POR-2023-0035"/>
    <x v="398"/>
    <x v="2"/>
    <s v="Rivers"/>
    <x v="6"/>
    <s v="Segun Adeyemi"/>
    <s v="08081633065"/>
    <x v="0"/>
    <s v="Samsung TV 43&quot;"/>
    <n v="11"/>
    <n v="261043"/>
    <n v="2871473"/>
    <n v="0"/>
    <n v="0"/>
    <n v="2871473"/>
    <x v="2"/>
    <n v="1"/>
    <x v="1"/>
    <n v="105"/>
    <n v="1025913"/>
  </r>
  <r>
    <s v="ZM-POR-2024-0758"/>
    <x v="594"/>
    <x v="2"/>
    <s v="Rivers"/>
    <x v="6"/>
    <s v="Ibrahim Adeleke"/>
    <s v="08033938762"/>
    <x v="1"/>
    <s v="Semovita 5kg"/>
    <n v="20"/>
    <n v="15182"/>
    <n v="303640"/>
    <n v="15"/>
    <n v="0.15"/>
    <n v="258094"/>
    <x v="3"/>
    <s v="N/A"/>
    <x v="0"/>
    <n v="74"/>
    <n v="588661"/>
  </r>
  <r>
    <s v="ZM-POR-2023-0021"/>
    <x v="63"/>
    <x v="2"/>
    <s v="Rivers"/>
    <x v="8"/>
    <s v="Femi Dada"/>
    <s v="09193038562"/>
    <x v="4"/>
    <s v="Microwave 20L"/>
    <n v="7"/>
    <n v="100249"/>
    <n v="701743"/>
    <s v="N/A"/>
    <n v="0"/>
    <n v="701743"/>
    <x v="4"/>
    <n v="4"/>
    <x v="2"/>
    <n v="58"/>
    <n v="786541"/>
  </r>
  <r>
    <s v="ZM-POR-2024-0872"/>
    <x v="181"/>
    <x v="2"/>
    <s v="Rivers"/>
    <x v="7"/>
    <s v="Bola Adelaja"/>
    <s v="09151032848"/>
    <x v="0"/>
    <s v="Wireless Earbuds"/>
    <n v="6"/>
    <n v="146337"/>
    <n v="878022"/>
    <n v="0"/>
    <n v="0"/>
    <n v="878022"/>
    <x v="0"/>
    <n v="1"/>
    <x v="1"/>
    <n v="32"/>
    <n v="1025913"/>
  </r>
  <r>
    <s v="ZM-POR-2024-0140"/>
    <x v="450"/>
    <x v="2"/>
    <s v="Rivers"/>
    <x v="8"/>
    <s v="Ngozi Yusuf"/>
    <s v="09026018269"/>
    <x v="2"/>
    <s v="Nivea Body Lotion"/>
    <n v="13"/>
    <n v="1601"/>
    <n v="20813"/>
    <n v="10"/>
    <n v="0.1"/>
    <n v="18731.7"/>
    <x v="1"/>
    <n v="2"/>
    <x v="0"/>
    <n v="185"/>
    <n v="441559"/>
  </r>
  <r>
    <s v="ZM-POR-2023-0577"/>
    <x v="340"/>
    <x v="2"/>
    <s v="Rivers"/>
    <x v="6"/>
    <s v="Ngozi Adeyemi"/>
    <s v="08028931658"/>
    <x v="3"/>
    <s v="School Uniform Set"/>
    <n v="7"/>
    <n v="4587"/>
    <n v="32109"/>
    <n v="0"/>
    <n v="0"/>
    <n v="32109"/>
    <x v="3"/>
    <n v="1"/>
    <x v="1"/>
    <n v="172"/>
    <n v="492084"/>
  </r>
  <r>
    <s v="ZM-POR-2024-0996"/>
    <x v="322"/>
    <x v="2"/>
    <s v="Rivers"/>
    <x v="7"/>
    <s v="Nneka Eze"/>
    <s v="09024989896"/>
    <x v="1"/>
    <s v="Cooking Oil 5L"/>
    <n v="5"/>
    <n v="22952"/>
    <n v="114760"/>
    <n v="0"/>
    <n v="0"/>
    <n v="114760"/>
    <x v="3"/>
    <n v="5"/>
    <x v="1"/>
    <n v="33"/>
    <n v="588661"/>
  </r>
  <r>
    <s v="ZM-POR-2023-0709"/>
    <x v="130"/>
    <x v="2"/>
    <s v="Rivers"/>
    <x v="8"/>
    <s v="Gbenga Chukwu"/>
    <s v="07023838118"/>
    <x v="1"/>
    <s v="Rice 25kg"/>
    <n v="1"/>
    <n v="1885"/>
    <n v="1885"/>
    <n v="20"/>
    <n v="0.2"/>
    <n v="1508"/>
    <x v="4"/>
    <n v="1"/>
    <x v="0"/>
    <n v="120"/>
    <n v="588661"/>
  </r>
  <r>
    <s v="ZM-POR-2024-0792"/>
    <x v="523"/>
    <x v="2"/>
    <s v="Rivers"/>
    <x v="7"/>
    <s v="Bola Obi"/>
    <s v="07019388421"/>
    <x v="0"/>
    <s v="Laptop HP 250"/>
    <n v="16"/>
    <n v="246225"/>
    <n v="3939600"/>
    <n v="15"/>
    <n v="0.15"/>
    <n v="3348660"/>
    <x v="3"/>
    <n v="3"/>
    <x v="1"/>
    <n v="166"/>
    <n v="1025913"/>
  </r>
  <r>
    <s v="ZM-POR-2024-0766"/>
    <x v="552"/>
    <x v="2"/>
    <s v="Rivers"/>
    <x v="6"/>
    <s v="Gbenga Osei"/>
    <s v="08041287378"/>
    <x v="3"/>
    <s v="Men's Agbada"/>
    <n v="20"/>
    <n v="28665"/>
    <n v="573300"/>
    <n v="20"/>
    <n v="0.2"/>
    <n v="458640"/>
    <x v="4"/>
    <n v="1"/>
    <x v="0"/>
    <n v="22"/>
    <n v="492084"/>
  </r>
  <r>
    <s v="ZM-POR-2024-0104"/>
    <x v="360"/>
    <x v="2"/>
    <s v="Rivers"/>
    <x v="7"/>
    <s v="Chidi Osei"/>
    <s v="N/A"/>
    <x v="3"/>
    <s v="Jeans Trousers"/>
    <n v="4"/>
    <n v="30795"/>
    <n v="123180"/>
    <n v="5"/>
    <n v="0.05"/>
    <n v="117021"/>
    <x v="0"/>
    <n v="1"/>
    <x v="0"/>
    <n v="78"/>
    <n v="492084"/>
  </r>
  <r>
    <s v="ZM-POR-2024-0350"/>
    <x v="131"/>
    <x v="2"/>
    <s v="Rivers"/>
    <x v="7"/>
    <s v="Tunde Chukwu"/>
    <s v="N/A"/>
    <x v="1"/>
    <s v="Cooking Oil 5L"/>
    <n v="16"/>
    <n v="19358"/>
    <n v="309728"/>
    <n v="0"/>
    <n v="0"/>
    <n v="309728"/>
    <x v="0"/>
    <n v="4"/>
    <x v="1"/>
    <n v="106"/>
    <n v="588661"/>
  </r>
  <r>
    <s v="ZM-POR-2023-0925"/>
    <x v="697"/>
    <x v="2"/>
    <s v="Rivers"/>
    <x v="7"/>
    <s v="Hakeem Aliyu"/>
    <s v="08146814565"/>
    <x v="4"/>
    <s v="Standing Fan 18&quot;"/>
    <n v="9"/>
    <n v="78426"/>
    <n v="705834"/>
    <s v="N/A"/>
    <n v="0"/>
    <n v="705834"/>
    <x v="4"/>
    <n v="7"/>
    <x v="1"/>
    <n v="153"/>
    <n v="786541"/>
  </r>
  <r>
    <s v="ZM-POR-2024-0810"/>
    <x v="332"/>
    <x v="2"/>
    <s v="Rivers"/>
    <x v="7"/>
    <s v="Remi Adeleke"/>
    <s v="09195755993"/>
    <x v="4"/>
    <s v="Standing Fan 18&quot;"/>
    <n v="12"/>
    <n v="75177"/>
    <n v="902124"/>
    <n v="0"/>
    <n v="0"/>
    <n v="902124"/>
    <x v="4"/>
    <n v="5"/>
    <x v="1"/>
    <n v="88"/>
    <n v="786541"/>
  </r>
  <r>
    <s v="ZM-POR-2023-0355"/>
    <x v="578"/>
    <x v="2"/>
    <s v="Rivers"/>
    <x v="7"/>
    <s v="Aisha Eze"/>
    <s v="07046390454"/>
    <x v="0"/>
    <s v="Samsung TV 43&quot;"/>
    <n v="6"/>
    <n v="41030"/>
    <n v="246180"/>
    <s v="N/A"/>
    <n v="0"/>
    <n v="246180"/>
    <x v="3"/>
    <n v="2"/>
    <x v="1"/>
    <n v="153"/>
    <n v="1025913"/>
  </r>
  <r>
    <s v="ZM-POR-2024-0576"/>
    <x v="708"/>
    <x v="2"/>
    <s v="Rivers"/>
    <x v="7"/>
    <s v="Nkechi Eze"/>
    <s v="07098638138"/>
    <x v="3"/>
    <s v="Men's Agbada"/>
    <n v="4"/>
    <n v="38168"/>
    <n v="152672"/>
    <n v="10"/>
    <n v="0.1"/>
    <n v="137404.79999999999"/>
    <x v="2"/>
    <n v="3"/>
    <x v="1"/>
    <n v="51"/>
    <n v="492084"/>
  </r>
  <r>
    <s v="ZM-POR-2023-0529"/>
    <x v="430"/>
    <x v="2"/>
    <s v="Rivers"/>
    <x v="6"/>
    <s v="Tunde Adeleke"/>
    <s v="08087760874"/>
    <x v="0"/>
    <s v="iPhone 14"/>
    <n v="4"/>
    <n v="140735"/>
    <n v="562940"/>
    <n v="15"/>
    <n v="0.15"/>
    <n v="478499"/>
    <x v="2"/>
    <n v="2"/>
    <x v="1"/>
    <n v="143"/>
    <n v="1025913"/>
  </r>
  <r>
    <s v="ZM-POR-2024-0960"/>
    <x v="470"/>
    <x v="2"/>
    <s v="Rivers"/>
    <x v="6"/>
    <s v="Ibrahim Adesanya"/>
    <s v="07097704182"/>
    <x v="3"/>
    <s v="Ladies Gown"/>
    <n v="20"/>
    <n v="16802"/>
    <n v="336040"/>
    <n v="10"/>
    <n v="0.1"/>
    <n v="302436"/>
    <x v="4"/>
    <n v="1"/>
    <x v="1"/>
    <n v="20"/>
    <n v="492084"/>
  </r>
  <r>
    <s v="ZM-POR-2023-0627"/>
    <x v="124"/>
    <x v="2"/>
    <s v="Rivers"/>
    <x v="6"/>
    <s v="Halima Obi"/>
    <s v="08099322575"/>
    <x v="1"/>
    <s v="Cooking Oil 5L"/>
    <n v="20"/>
    <n v="17603"/>
    <n v="352060"/>
    <n v="0"/>
    <n v="0"/>
    <n v="352060"/>
    <x v="2"/>
    <n v="4"/>
    <x v="1"/>
    <n v="28"/>
    <n v="588661"/>
  </r>
  <r>
    <s v="ZM-POR-2023-0285"/>
    <x v="514"/>
    <x v="2"/>
    <s v="Rivers"/>
    <x v="6"/>
    <s v="Zainab Ibe"/>
    <s v="09060125170"/>
    <x v="0"/>
    <s v="Bluetooth Speaker"/>
    <n v="3"/>
    <n v="150708"/>
    <n v="452124"/>
    <n v="5"/>
    <n v="0.05"/>
    <n v="429517.8"/>
    <x v="2"/>
    <n v="0"/>
    <x v="1"/>
    <n v="182"/>
    <n v="1025913"/>
  </r>
  <r>
    <s v="ZM-POR-2023-1029"/>
    <x v="451"/>
    <x v="2"/>
    <s v="Rivers"/>
    <x v="7"/>
    <s v="Damilola Adeyemi"/>
    <s v="07089263155"/>
    <x v="1"/>
    <s v="Cooking Oil 5L"/>
    <n v="19"/>
    <n v="24213"/>
    <n v="460047"/>
    <s v="N/A"/>
    <n v="0"/>
    <n v="460047"/>
    <x v="0"/>
    <n v="4"/>
    <x v="1"/>
    <n v="109"/>
    <n v="588661"/>
  </r>
  <r>
    <s v="ZM-POR-2023-0769"/>
    <x v="108"/>
    <x v="2"/>
    <s v="Rivers"/>
    <x v="6"/>
    <s v="Damilola Adeleke"/>
    <s v="07025692918"/>
    <x v="1"/>
    <s v="Sugar 2kg"/>
    <n v="14"/>
    <n v="12876"/>
    <n v="180264"/>
    <n v="15"/>
    <n v="0.15"/>
    <n v="153224.4"/>
    <x v="4"/>
    <n v="4"/>
    <x v="1"/>
    <n v="152"/>
    <n v="588661"/>
  </r>
  <r>
    <s v="ZM-POR-2023-0463"/>
    <x v="484"/>
    <x v="2"/>
    <s v="Rivers"/>
    <x v="8"/>
    <s v="Uche Ibe"/>
    <s v="07025985648"/>
    <x v="3"/>
    <s v="Men's Agbada"/>
    <n v="7"/>
    <n v="22996"/>
    <n v="160972"/>
    <n v="15"/>
    <n v="0.15"/>
    <n v="136826.20000000001"/>
    <x v="0"/>
    <n v="2"/>
    <x v="0"/>
    <n v="122"/>
    <n v="492084"/>
  </r>
  <r>
    <s v="ZM-POR-2023-1051"/>
    <x v="101"/>
    <x v="2"/>
    <s v="Rivers"/>
    <x v="7"/>
    <s v="Olu Dada"/>
    <s v="08096761873"/>
    <x v="0"/>
    <s v="Power Bank 20000mAh"/>
    <n v="17"/>
    <n v="154206"/>
    <n v="2621502"/>
    <s v="N/A"/>
    <n v="0"/>
    <n v="2621502"/>
    <x v="4"/>
    <n v="2"/>
    <x v="1"/>
    <n v="66"/>
    <n v="1025913"/>
  </r>
  <r>
    <s v="ZM-POR-2024-1046"/>
    <x v="659"/>
    <x v="2"/>
    <s v="Rivers"/>
    <x v="7"/>
    <s v="Olu Chukwu"/>
    <s v="08184719712"/>
    <x v="3"/>
    <s v="Jeans Trousers"/>
    <n v="13"/>
    <n v="32664"/>
    <n v="424632"/>
    <n v="0"/>
    <n v="0"/>
    <n v="424632"/>
    <x v="2"/>
    <n v="2"/>
    <x v="1"/>
    <n v="120"/>
    <n v="492084"/>
  </r>
  <r>
    <s v="ZM-POR-2024-0066"/>
    <x v="691"/>
    <x v="2"/>
    <s v="Rivers"/>
    <x v="6"/>
    <s v="Kemi Chukwu"/>
    <s v="09099141220"/>
    <x v="1"/>
    <s v="Sugar 2kg"/>
    <n v="2"/>
    <n v="9748"/>
    <n v="19496"/>
    <n v="0"/>
    <n v="0"/>
    <n v="19496"/>
    <x v="3"/>
    <n v="3"/>
    <x v="1"/>
    <n v="27"/>
    <n v="588661"/>
  </r>
  <r>
    <s v="ZM-POR-2024-0404"/>
    <x v="482"/>
    <x v="2"/>
    <s v="Rivers"/>
    <x v="6"/>
    <s v="Damilola Obi"/>
    <s v="07046990504"/>
    <x v="1"/>
    <s v="Sugar 2kg"/>
    <n v="4"/>
    <n v="15175"/>
    <n v="60700"/>
    <n v="0"/>
    <n v="0"/>
    <n v="60700"/>
    <x v="0"/>
    <n v="4"/>
    <x v="1"/>
    <n v="174"/>
    <n v="588661"/>
  </r>
  <r>
    <s v="ZM-POR-2024-0166"/>
    <x v="185"/>
    <x v="2"/>
    <s v="Rivers"/>
    <x v="6"/>
    <s v="Yetunde Suleiman"/>
    <s v="08144540181"/>
    <x v="2"/>
    <s v="Foundation Kit"/>
    <n v="10"/>
    <n v="3230"/>
    <n v="32300"/>
    <s v="N/A"/>
    <n v="0"/>
    <n v="32300"/>
    <x v="0"/>
    <n v="2"/>
    <x v="0"/>
    <n v="18"/>
    <n v="441559"/>
  </r>
  <r>
    <s v="ZM-POR-2024-0268"/>
    <x v="96"/>
    <x v="2"/>
    <s v="Rivers"/>
    <x v="6"/>
    <s v="Tobi Adelaja"/>
    <s v="08195354065"/>
    <x v="3"/>
    <s v="Ankara Fabric 6yds"/>
    <n v="4"/>
    <n v="23466"/>
    <n v="93864"/>
    <n v="10"/>
    <n v="0.1"/>
    <n v="84477.6"/>
    <x v="1"/>
    <n v="2"/>
    <x v="0"/>
    <n v="152"/>
    <n v="492084"/>
  </r>
  <r>
    <s v="ZM-POR-2024-0640"/>
    <x v="499"/>
    <x v="2"/>
    <s v="Rivers"/>
    <x v="6"/>
    <s v="Emeka Adeyemi"/>
    <s v="09057064983"/>
    <x v="0"/>
    <s v="Samsung TV 43&quot;"/>
    <n v="7"/>
    <n v="167749"/>
    <n v="1174243"/>
    <n v="0"/>
    <n v="0"/>
    <n v="1174243"/>
    <x v="2"/>
    <n v="2"/>
    <x v="1"/>
    <n v="198"/>
    <n v="1025913"/>
  </r>
  <r>
    <s v="ZM-POR-2023-0711"/>
    <x v="84"/>
    <x v="2"/>
    <s v="Rivers"/>
    <x v="6"/>
    <s v="Chidi Nwachukwu"/>
    <s v="09057216759"/>
    <x v="2"/>
    <s v="Face Cream SPF30"/>
    <n v="10"/>
    <n v="1383"/>
    <n v="13830"/>
    <n v="5"/>
    <n v="0.05"/>
    <n v="13138.5"/>
    <x v="3"/>
    <n v="5"/>
    <x v="1"/>
    <n v="133"/>
    <n v="441559"/>
  </r>
  <r>
    <s v="ZM-POR-2023-0591"/>
    <x v="530"/>
    <x v="2"/>
    <s v="Rivers"/>
    <x v="6"/>
    <s v="Uche Musa"/>
    <s v="N/A"/>
    <x v="1"/>
    <s v="Rice 25kg"/>
    <n v="1"/>
    <n v="11208"/>
    <n v="11208"/>
    <n v="0"/>
    <n v="0"/>
    <n v="11208"/>
    <x v="1"/>
    <n v="5"/>
    <x v="0"/>
    <n v="138"/>
    <n v="588661"/>
  </r>
  <r>
    <s v="ZM-POR-2024-0046"/>
    <x v="221"/>
    <x v="2"/>
    <s v="Rivers"/>
    <x v="6"/>
    <s v="Aisha Adeyemi"/>
    <s v="08050374399"/>
    <x v="3"/>
    <s v="Jeans Trousers"/>
    <n v="2"/>
    <n v="29061"/>
    <n v="58122"/>
    <s v="N/A"/>
    <n v="0"/>
    <n v="58122"/>
    <x v="3"/>
    <n v="5"/>
    <x v="1"/>
    <n v="16"/>
    <n v="492084"/>
  </r>
  <r>
    <s v="ZM-POR-2024-0798"/>
    <x v="407"/>
    <x v="2"/>
    <s v="Rivers"/>
    <x v="7"/>
    <s v="Amara Eze"/>
    <s v="N/A"/>
    <x v="3"/>
    <s v="Men's Agbada"/>
    <n v="14"/>
    <n v="41086"/>
    <n v="575204"/>
    <n v="10"/>
    <n v="0.1"/>
    <n v="517683.6"/>
    <x v="0"/>
    <n v="5"/>
    <x v="1"/>
    <n v="44"/>
    <n v="492084"/>
  </r>
  <r>
    <s v="ZM-POR-2023-0423"/>
    <x v="261"/>
    <x v="2"/>
    <s v="Rivers"/>
    <x v="8"/>
    <s v="Amara Yusuf"/>
    <s v="08134809228"/>
    <x v="1"/>
    <s v="Rice 25kg"/>
    <n v="6"/>
    <n v="19853"/>
    <n v="119118"/>
    <n v="15"/>
    <n v="0.15"/>
    <n v="101250.3"/>
    <x v="1"/>
    <n v="3"/>
    <x v="1"/>
    <n v="66"/>
    <n v="588661"/>
  </r>
  <r>
    <s v="ZM-POR-2023-0643"/>
    <x v="156"/>
    <x v="2"/>
    <s v="Rivers"/>
    <x v="7"/>
    <s v="Nneka Ibe"/>
    <s v="N/A"/>
    <x v="1"/>
    <s v="Milk Powder 400g"/>
    <n v="15"/>
    <n v="5707"/>
    <n v="85605"/>
    <n v="0"/>
    <n v="0"/>
    <n v="85605"/>
    <x v="2"/>
    <n v="1"/>
    <x v="1"/>
    <n v="80"/>
    <n v="588661"/>
  </r>
  <r>
    <s v="ZM-POR-2023-1065"/>
    <x v="399"/>
    <x v="2"/>
    <s v="Rivers"/>
    <x v="6"/>
    <s v="Fatima Adeleke"/>
    <s v="08020875507"/>
    <x v="3"/>
    <s v="School Uniform Set"/>
    <n v="6"/>
    <n v="13785"/>
    <n v="82710"/>
    <n v="0"/>
    <n v="0"/>
    <n v="82710"/>
    <x v="4"/>
    <n v="2"/>
    <x v="1"/>
    <n v="107"/>
    <n v="492084"/>
  </r>
  <r>
    <s v="ZM-POR-2023-0963"/>
    <x v="223"/>
    <x v="2"/>
    <s v="Rivers"/>
    <x v="7"/>
    <s v="Ngozi Adeyemi"/>
    <s v="08085556015"/>
    <x v="1"/>
    <s v="Semovita 5kg"/>
    <n v="14"/>
    <n v="24428"/>
    <n v="341992"/>
    <n v="0"/>
    <n v="0"/>
    <n v="341992"/>
    <x v="3"/>
    <n v="1"/>
    <x v="1"/>
    <n v="123"/>
    <n v="588661"/>
  </r>
  <r>
    <s v="ZM-POR-2023-0243"/>
    <x v="309"/>
    <x v="2"/>
    <s v="Rivers"/>
    <x v="8"/>
    <s v="Olu Suleiman"/>
    <s v="07038663364"/>
    <x v="0"/>
    <s v="Laptop HP 250"/>
    <n v="14"/>
    <n v="67187"/>
    <n v="940618"/>
    <n v="0"/>
    <n v="0"/>
    <n v="940618"/>
    <x v="3"/>
    <n v="4"/>
    <x v="1"/>
    <n v="158"/>
    <n v="1025913"/>
  </r>
  <r>
    <s v="ZM-POR-2024-0518"/>
    <x v="220"/>
    <x v="2"/>
    <s v="Rivers"/>
    <x v="8"/>
    <s v="Aisha Obi"/>
    <s v="N/A"/>
    <x v="3"/>
    <s v="Corporate Shirt"/>
    <n v="18"/>
    <n v="9997"/>
    <n v="179946"/>
    <s v="N/A"/>
    <n v="0"/>
    <n v="179946"/>
    <x v="1"/>
    <n v="1"/>
    <x v="1"/>
    <n v="137"/>
    <n v="492084"/>
  </r>
  <r>
    <s v="ZM-POR-2023-0047"/>
    <x v="88"/>
    <x v="2"/>
    <s v="Rivers"/>
    <x v="7"/>
    <s v="Tobi Adelaja"/>
    <s v="N/A"/>
    <x v="0"/>
    <s v="Bluetooth Speaker"/>
    <n v="18"/>
    <n v="244598"/>
    <n v="4402764"/>
    <s v="N/A"/>
    <n v="0"/>
    <n v="4402764"/>
    <x v="3"/>
    <n v="1"/>
    <x v="0"/>
    <n v="176"/>
    <n v="1025913"/>
  </r>
  <r>
    <s v="ZM-POR-2023-0669"/>
    <x v="70"/>
    <x v="2"/>
    <s v="Rivers"/>
    <x v="7"/>
    <s v="Tunde Nwachukwu"/>
    <s v="N/A"/>
    <x v="4"/>
    <s v="Chest Freezer 200L"/>
    <n v="17"/>
    <n v="146366"/>
    <n v="2488222"/>
    <n v="10"/>
    <n v="0.1"/>
    <n v="2239399.7999999998"/>
    <x v="2"/>
    <n v="3"/>
    <x v="1"/>
    <n v="80"/>
    <n v="786541"/>
  </r>
  <r>
    <s v="ZM-POR-2023-0575"/>
    <x v="100"/>
    <x v="2"/>
    <s v="Rivers"/>
    <x v="7"/>
    <s v="Femi Nwachukwu"/>
    <s v="N/A"/>
    <x v="1"/>
    <s v="Cooking Oil 5L"/>
    <n v="3"/>
    <n v="19311"/>
    <n v="57933"/>
    <n v="0"/>
    <n v="0"/>
    <n v="57933"/>
    <x v="0"/>
    <n v="1"/>
    <x v="0"/>
    <n v="84"/>
    <n v="588661"/>
  </r>
  <r>
    <s v="ZM-POR-2023-0489"/>
    <x v="179"/>
    <x v="2"/>
    <s v="Rivers"/>
    <x v="7"/>
    <s v="Uche Bello"/>
    <s v="07011253983"/>
    <x v="3"/>
    <s v="Ladies Gown"/>
    <n v="10"/>
    <n v="40859"/>
    <n v="408590"/>
    <n v="0"/>
    <n v="0"/>
    <n v="408590"/>
    <x v="1"/>
    <s v="N/A"/>
    <x v="0"/>
    <n v="159"/>
    <n v="492084"/>
  </r>
  <r>
    <s v="ZM-POR-2024-0856"/>
    <x v="57"/>
    <x v="2"/>
    <s v="Rivers"/>
    <x v="7"/>
    <s v="Gbenga Adelaja"/>
    <s v="08124230201"/>
    <x v="4"/>
    <s v="Microwave 20L"/>
    <n v="3"/>
    <n v="46703"/>
    <n v="140109"/>
    <n v="0"/>
    <n v="0"/>
    <n v="140109"/>
    <x v="3"/>
    <n v="5"/>
    <x v="1"/>
    <n v="103"/>
    <n v="786541"/>
  </r>
  <r>
    <s v="ZM-POR-2024-0926"/>
    <x v="698"/>
    <x v="2"/>
    <s v="Rivers"/>
    <x v="7"/>
    <s v="Aisha Garba"/>
    <s v="08037163181"/>
    <x v="3"/>
    <s v="Jeans Trousers"/>
    <n v="14"/>
    <n v="14855"/>
    <n v="207970"/>
    <s v="N/A"/>
    <n v="0"/>
    <n v="207970"/>
    <x v="2"/>
    <s v="N/A"/>
    <x v="0"/>
    <n v="111"/>
    <n v="492084"/>
  </r>
  <r>
    <s v="ZM-POR-2024-0894"/>
    <x v="569"/>
    <x v="2"/>
    <s v="Rivers"/>
    <x v="7"/>
    <s v="Nkechi Adeleke"/>
    <s v="08028894885"/>
    <x v="0"/>
    <s v="DSTV Decoder"/>
    <n v="8"/>
    <n v="168392"/>
    <n v="1347136"/>
    <n v="0"/>
    <n v="0"/>
    <n v="1347136"/>
    <x v="2"/>
    <s v="N/A"/>
    <x v="0"/>
    <n v="76"/>
    <n v="1025913"/>
  </r>
  <r>
    <s v="ZM-POR-2024-0938"/>
    <x v="289"/>
    <x v="2"/>
    <s v="Rivers"/>
    <x v="7"/>
    <s v="Adaeze Musa"/>
    <s v="09184729394"/>
    <x v="3"/>
    <s v="Ankara Fabric 6yds"/>
    <n v="13"/>
    <n v="41828"/>
    <n v="543764"/>
    <n v="0"/>
    <n v="0"/>
    <n v="543764"/>
    <x v="4"/>
    <n v="3"/>
    <x v="1"/>
    <n v="14"/>
    <n v="492084"/>
  </r>
  <r>
    <s v="ZM-POR-2024-0014"/>
    <x v="561"/>
    <x v="2"/>
    <s v="Rivers"/>
    <x v="6"/>
    <s v="Emeka Nwachukwu"/>
    <s v="07034980271"/>
    <x v="0"/>
    <s v="Bluetooth Speaker"/>
    <n v="2"/>
    <n v="211232"/>
    <n v="422464"/>
    <n v="5"/>
    <n v="0.05"/>
    <n v="401340.8"/>
    <x v="0"/>
    <n v="2"/>
    <x v="1"/>
    <n v="32"/>
    <n v="1025913"/>
  </r>
  <r>
    <s v="ZM-POR-2023-0037"/>
    <x v="342"/>
    <x v="2"/>
    <s v="Rivers"/>
    <x v="7"/>
    <s v="Fatima Obi"/>
    <s v="08126896412"/>
    <x v="1"/>
    <s v="Milk Powder 400g"/>
    <n v="1"/>
    <n v="19252"/>
    <n v="19252"/>
    <n v="15"/>
    <n v="0.15"/>
    <n v="16364.2"/>
    <x v="2"/>
    <n v="2"/>
    <x v="1"/>
    <n v="115"/>
    <n v="588661"/>
  </r>
  <r>
    <s v="ZM-POR-2023-1055"/>
    <x v="506"/>
    <x v="2"/>
    <s v="Rivers"/>
    <x v="7"/>
    <s v="Amara Musa"/>
    <s v="08192979445"/>
    <x v="1"/>
    <s v="Sugar 2kg"/>
    <n v="5"/>
    <n v="5671"/>
    <n v="28355"/>
    <s v="N/A"/>
    <n v="0"/>
    <n v="28355"/>
    <x v="2"/>
    <n v="3"/>
    <x v="0"/>
    <n v="36"/>
    <n v="588661"/>
  </r>
  <r>
    <s v="ZM-POR-2024-0370"/>
    <x v="709"/>
    <x v="2"/>
    <s v="Rivers"/>
    <x v="8"/>
    <s v="Damilola Aliyu"/>
    <s v="08080738848"/>
    <x v="0"/>
    <s v="Samsung TV 43&quot;"/>
    <n v="10"/>
    <n v="253720"/>
    <n v="2537200"/>
    <n v="20"/>
    <n v="0.2"/>
    <n v="2029760"/>
    <x v="1"/>
    <n v="3"/>
    <x v="1"/>
    <n v="20"/>
    <n v="1025913"/>
  </r>
  <r>
    <s v="ZM-POR-2023-0527"/>
    <x v="60"/>
    <x v="2"/>
    <s v="Rivers"/>
    <x v="7"/>
    <s v="Musa Garba"/>
    <s v="07093769112"/>
    <x v="1"/>
    <s v="Semovita 5kg"/>
    <n v="5"/>
    <n v="2384"/>
    <n v="11920"/>
    <n v="20"/>
    <n v="0.2"/>
    <n v="9536"/>
    <x v="3"/>
    <s v="N/A"/>
    <x v="1"/>
    <n v="16"/>
    <n v="588661"/>
  </r>
  <r>
    <s v="ZM-POR-2023-0157"/>
    <x v="49"/>
    <x v="2"/>
    <s v="Rivers"/>
    <x v="7"/>
    <s v="Uche Yusuf"/>
    <s v="09162206651"/>
    <x v="3"/>
    <s v="Ladies Gown"/>
    <n v="16"/>
    <n v="34571"/>
    <n v="553136"/>
    <n v="0"/>
    <n v="0"/>
    <n v="553136"/>
    <x v="3"/>
    <n v="1"/>
    <x v="0"/>
    <n v="134"/>
    <n v="492084"/>
  </r>
  <r>
    <s v="ZM-POR-2024-0750"/>
    <x v="171"/>
    <x v="2"/>
    <s v="Rivers"/>
    <x v="7"/>
    <s v="Uche Bello"/>
    <s v="N/A"/>
    <x v="1"/>
    <s v="Sugar 2kg"/>
    <n v="6"/>
    <n v="17025"/>
    <n v="102150"/>
    <n v="5"/>
    <n v="0.05"/>
    <n v="97042.5"/>
    <x v="3"/>
    <s v="N/A"/>
    <x v="0"/>
    <n v="76"/>
    <n v="588661"/>
  </r>
  <r>
    <s v="ZM-POR-2023-0899"/>
    <x v="710"/>
    <x v="2"/>
    <s v="Rivers"/>
    <x v="6"/>
    <s v="Olu Osei"/>
    <s v="08055864241"/>
    <x v="0"/>
    <s v="Bluetooth Speaker"/>
    <n v="1"/>
    <n v="209507"/>
    <n v="209507"/>
    <n v="5"/>
    <n v="0.05"/>
    <n v="199031.65"/>
    <x v="4"/>
    <n v="2"/>
    <x v="1"/>
    <n v="21"/>
    <n v="1025913"/>
  </r>
  <r>
    <s v="ZM-POR-2023-0663"/>
    <x v="4"/>
    <x v="2"/>
    <s v="Rivers"/>
    <x v="6"/>
    <s v="Aisha Okafor"/>
    <s v="08048210346"/>
    <x v="1"/>
    <s v="Rice 25kg"/>
    <n v="19"/>
    <n v="18826"/>
    <n v="357694"/>
    <n v="5"/>
    <n v="0.05"/>
    <n v="339809.3"/>
    <x v="0"/>
    <n v="1"/>
    <x v="2"/>
    <n v="89"/>
    <n v="588661"/>
  </r>
  <r>
    <s v="ZM-POR-2024-0904"/>
    <x v="448"/>
    <x v="2"/>
    <s v="Rivers"/>
    <x v="6"/>
    <s v="Tunde Dada"/>
    <s v="07016107574"/>
    <x v="3"/>
    <s v="T-Shirt Pack x3"/>
    <n v="4"/>
    <n v="17344"/>
    <n v="69376"/>
    <s v="N/A"/>
    <n v="0"/>
    <n v="69376"/>
    <x v="1"/>
    <n v="5"/>
    <x v="0"/>
    <n v="66"/>
    <n v="492084"/>
  </r>
  <r>
    <s v="ZM-POR-2023-1011"/>
    <x v="489"/>
    <x v="2"/>
    <s v="Rivers"/>
    <x v="6"/>
    <s v="Chidi Okafor"/>
    <s v="07027814696"/>
    <x v="4"/>
    <s v="Iron Box 2000W"/>
    <n v="8"/>
    <n v="33232"/>
    <n v="265856"/>
    <n v="5"/>
    <n v="0.05"/>
    <n v="252563.20000000001"/>
    <x v="2"/>
    <n v="5"/>
    <x v="0"/>
    <n v="38"/>
    <n v="786541"/>
  </r>
  <r>
    <s v="ZM-POR-2024-0772"/>
    <x v="377"/>
    <x v="2"/>
    <s v="Rivers"/>
    <x v="6"/>
    <s v="Hakeem Abubakar"/>
    <s v="08079751346"/>
    <x v="4"/>
    <s v="Iron Box 2000W"/>
    <n v="15"/>
    <n v="169055"/>
    <n v="2535825"/>
    <n v="0"/>
    <n v="0"/>
    <n v="2535825"/>
    <x v="0"/>
    <n v="4"/>
    <x v="1"/>
    <n v="184"/>
    <n v="786541"/>
  </r>
  <r>
    <s v="ZM-POR-2023-0867"/>
    <x v="43"/>
    <x v="2"/>
    <s v="Rivers"/>
    <x v="8"/>
    <s v="Nkechi Dada"/>
    <s v="N/A"/>
    <x v="4"/>
    <s v="Standing Fan 18&quot;"/>
    <n v="2"/>
    <n v="42725"/>
    <n v="85450"/>
    <n v="20"/>
    <n v="0.2"/>
    <n v="68360"/>
    <x v="1"/>
    <n v="3"/>
    <x v="1"/>
    <n v="19"/>
    <n v="786541"/>
  </r>
  <r>
    <s v="ZM-POR-2024-0886"/>
    <x v="458"/>
    <x v="2"/>
    <s v="Rivers"/>
    <x v="7"/>
    <s v="Femi Chukwu"/>
    <s v="09031004411"/>
    <x v="0"/>
    <s v="Laptop HP 250"/>
    <n v="6"/>
    <n v="176335"/>
    <n v="1058010"/>
    <n v="20"/>
    <n v="0.2"/>
    <n v="846408"/>
    <x v="0"/>
    <n v="2"/>
    <x v="1"/>
    <n v="130"/>
    <n v="1025913"/>
  </r>
  <r>
    <s v="ZM-POR-2023-0585"/>
    <x v="6"/>
    <x v="2"/>
    <s v="Rivers"/>
    <x v="6"/>
    <s v="Damilola Eze"/>
    <s v="09061773880"/>
    <x v="0"/>
    <s v="Power Bank 20000mAh"/>
    <n v="9"/>
    <n v="303013"/>
    <n v="2727117"/>
    <s v="N/A"/>
    <n v="0"/>
    <n v="2727117"/>
    <x v="4"/>
    <n v="4"/>
    <x v="0"/>
    <n v="157"/>
    <n v="1025913"/>
  </r>
  <r>
    <s v="ZM-POR-2023-0567"/>
    <x v="167"/>
    <x v="2"/>
    <s v="Rivers"/>
    <x v="7"/>
    <s v="Yetunde Adeyemi"/>
    <s v="09071383624"/>
    <x v="0"/>
    <s v="iPhone 14"/>
    <n v="20"/>
    <n v="105747"/>
    <n v="2114940"/>
    <n v="10"/>
    <n v="0.1"/>
    <n v="1903446"/>
    <x v="3"/>
    <n v="3"/>
    <x v="2"/>
    <n v="160"/>
    <n v="1025913"/>
  </r>
  <r>
    <s v="ZM-POR-2023-0201"/>
    <x v="544"/>
    <x v="2"/>
    <s v="Rivers"/>
    <x v="7"/>
    <s v="Ibrahim Adelaja"/>
    <s v="09059965946"/>
    <x v="2"/>
    <s v="Perfume 100ml"/>
    <n v="7"/>
    <n v="16513"/>
    <n v="115591"/>
    <n v="20"/>
    <n v="0.2"/>
    <n v="92472.8"/>
    <x v="0"/>
    <n v="2"/>
    <x v="1"/>
    <n v="70"/>
    <n v="441559"/>
  </r>
  <r>
    <s v="ZM-POR-2024-0194"/>
    <x v="121"/>
    <x v="2"/>
    <s v="Rivers"/>
    <x v="6"/>
    <s v="Remi Chukwu"/>
    <s v="08131663649"/>
    <x v="1"/>
    <s v="Tomato Paste 800g"/>
    <n v="9"/>
    <n v="8040"/>
    <n v="72360"/>
    <n v="0"/>
    <n v="0"/>
    <n v="72360"/>
    <x v="3"/>
    <s v="N/A"/>
    <x v="0"/>
    <n v="131"/>
    <n v="588661"/>
  </r>
  <r>
    <s v="ZM-POR-2023-0583"/>
    <x v="256"/>
    <x v="2"/>
    <s v="Rivers"/>
    <x v="8"/>
    <s v="Chiamaka Eze"/>
    <s v="08027318964"/>
    <x v="2"/>
    <s v="Lip Balm Set"/>
    <n v="1"/>
    <n v="16868"/>
    <n v="16868"/>
    <s v="N/A"/>
    <n v="0"/>
    <n v="16868"/>
    <x v="0"/>
    <n v="1"/>
    <x v="0"/>
    <n v="44"/>
    <n v="441559"/>
  </r>
  <r>
    <s v="ZM-POR-2023-0715"/>
    <x v="101"/>
    <x v="2"/>
    <s v="Rivers"/>
    <x v="6"/>
    <s v="Zainab Obi"/>
    <s v="08166497402"/>
    <x v="4"/>
    <s v="Water Dispenser"/>
    <n v="3"/>
    <n v="107011"/>
    <n v="321033"/>
    <s v="N/A"/>
    <n v="0"/>
    <n v="321033"/>
    <x v="4"/>
    <n v="3"/>
    <x v="0"/>
    <n v="46"/>
    <n v="786541"/>
  </r>
  <r>
    <s v="ZM-POR-2024-0310"/>
    <x v="366"/>
    <x v="2"/>
    <s v="Rivers"/>
    <x v="6"/>
    <s v="Remi Ojo"/>
    <s v="08036830310"/>
    <x v="2"/>
    <s v="Face Cream SPF30"/>
    <n v="7"/>
    <n v="10729"/>
    <n v="75103"/>
    <n v="0"/>
    <n v="0"/>
    <n v="75103"/>
    <x v="2"/>
    <n v="1"/>
    <x v="2"/>
    <n v="75"/>
    <n v="441559"/>
  </r>
  <r>
    <s v="ZM-POR-2024-0032"/>
    <x v="40"/>
    <x v="2"/>
    <s v="Rivers"/>
    <x v="8"/>
    <s v="Fatima Adeyemi"/>
    <s v="N/A"/>
    <x v="3"/>
    <s v="Jeans Trousers"/>
    <n v="13"/>
    <n v="13376"/>
    <n v="173888"/>
    <n v="15"/>
    <n v="0.15"/>
    <n v="147804.79999999999"/>
    <x v="3"/>
    <n v="2"/>
    <x v="1"/>
    <n v="13"/>
    <n v="492084"/>
  </r>
  <r>
    <s v="ZM-POR-2023-0075"/>
    <x v="9"/>
    <x v="2"/>
    <s v="Rivers"/>
    <x v="7"/>
    <s v="Hakeem Suleiman"/>
    <s v="07027191357"/>
    <x v="0"/>
    <s v="iPhone 14"/>
    <n v="13"/>
    <n v="21014"/>
    <n v="273182"/>
    <s v="N/A"/>
    <n v="0"/>
    <n v="273182"/>
    <x v="0"/>
    <n v="2"/>
    <x v="0"/>
    <n v="128"/>
    <n v="1025913"/>
  </r>
  <r>
    <s v="ZM-POR-2024-0154"/>
    <x v="304"/>
    <x v="2"/>
    <s v="Rivers"/>
    <x v="6"/>
    <s v="Hakeem Garba"/>
    <s v="07076172432"/>
    <x v="1"/>
    <s v="Milk Powder 400g"/>
    <n v="7"/>
    <n v="3750"/>
    <n v="26250"/>
    <n v="20"/>
    <n v="0.2"/>
    <n v="21000"/>
    <x v="4"/>
    <n v="3"/>
    <x v="1"/>
    <n v="81"/>
    <n v="588661"/>
  </r>
  <r>
    <s v="ZM-POR-2023-0549"/>
    <x v="439"/>
    <x v="2"/>
    <s v="Rivers"/>
    <x v="7"/>
    <s v="Uche Garba"/>
    <s v="08141213448"/>
    <x v="1"/>
    <s v="Indomie Carton"/>
    <n v="9"/>
    <n v="20461"/>
    <n v="184149"/>
    <n v="5"/>
    <n v="0.05"/>
    <n v="174941.55"/>
    <x v="2"/>
    <n v="5"/>
    <x v="0"/>
    <n v="193"/>
    <n v="588661"/>
  </r>
  <r>
    <s v="ZM-POR-2024-0164"/>
    <x v="13"/>
    <x v="2"/>
    <s v="Rivers"/>
    <x v="8"/>
    <s v="Chidi Adesanya"/>
    <s v="09060586755"/>
    <x v="1"/>
    <s v="Cooking Oil 5L"/>
    <n v="6"/>
    <n v="15239"/>
    <n v="91434"/>
    <n v="20"/>
    <n v="0.2"/>
    <n v="73147.199999999997"/>
    <x v="0"/>
    <n v="1"/>
    <x v="2"/>
    <n v="10"/>
    <n v="588661"/>
  </r>
  <r>
    <s v="ZM-POR-2023-0195"/>
    <x v="699"/>
    <x v="2"/>
    <s v="Rivers"/>
    <x v="7"/>
    <s v="Ibrahim Musa"/>
    <s v="09059086654"/>
    <x v="1"/>
    <s v="Indomie Carton"/>
    <n v="10"/>
    <n v="20546"/>
    <n v="205460"/>
    <n v="0"/>
    <n v="0"/>
    <n v="205460"/>
    <x v="3"/>
    <n v="4"/>
    <x v="1"/>
    <n v="9"/>
    <n v="588661"/>
  </r>
  <r>
    <s v="ZM-POR-2023-0193"/>
    <x v="303"/>
    <x v="2"/>
    <s v="Rivers"/>
    <x v="6"/>
    <s v="Fatima Adesanya"/>
    <s v="09174054544"/>
    <x v="4"/>
    <s v="Iron Box 2000W"/>
    <n v="15"/>
    <n v="121727"/>
    <n v="1825905"/>
    <n v="5"/>
    <n v="0.05"/>
    <n v="1734609.75"/>
    <x v="3"/>
    <n v="3"/>
    <x v="1"/>
    <n v="56"/>
    <n v="786541"/>
  </r>
  <r>
    <s v="ZM-POR-2023-0251"/>
    <x v="351"/>
    <x v="2"/>
    <s v="Rivers"/>
    <x v="7"/>
    <s v="Chiamaka Adeyemi"/>
    <s v="07052442355"/>
    <x v="0"/>
    <s v="Bluetooth Speaker"/>
    <n v="17"/>
    <n v="83148"/>
    <n v="1413516"/>
    <s v="N/A"/>
    <n v="0"/>
    <n v="1413516"/>
    <x v="1"/>
    <n v="2"/>
    <x v="0"/>
    <n v="90"/>
    <n v="1025913"/>
  </r>
  <r>
    <s v="ZM-POR-2024-0210"/>
    <x v="390"/>
    <x v="2"/>
    <s v="Rivers"/>
    <x v="7"/>
    <s v="Remi Adeleke"/>
    <s v="08072988278"/>
    <x v="0"/>
    <s v="Laptop HP 250"/>
    <n v="15"/>
    <n v="37137"/>
    <n v="557055"/>
    <n v="0"/>
    <n v="0"/>
    <n v="557055"/>
    <x v="4"/>
    <s v="N/A"/>
    <x v="0"/>
    <n v="187"/>
    <n v="1025913"/>
  </r>
  <r>
    <s v="ZM-POR-2024-0884"/>
    <x v="324"/>
    <x v="2"/>
    <s v="Rivers"/>
    <x v="7"/>
    <s v="Bola Ojo"/>
    <s v="07014523081"/>
    <x v="3"/>
    <s v="Ladies Gown"/>
    <n v="11"/>
    <n v="4873"/>
    <n v="53603"/>
    <n v="0"/>
    <n v="0"/>
    <n v="53603"/>
    <x v="4"/>
    <n v="7"/>
    <x v="0"/>
    <n v="2"/>
    <n v="492084"/>
  </r>
  <r>
    <s v="ZM-POR-2024-0472"/>
    <x v="67"/>
    <x v="2"/>
    <s v="Rivers"/>
    <x v="7"/>
    <s v="Emeka Osei"/>
    <s v="08189721394"/>
    <x v="2"/>
    <s v="Lip Balm Set"/>
    <n v="10"/>
    <n v="12703"/>
    <n v="127030"/>
    <s v="N/A"/>
    <n v="0"/>
    <n v="127030"/>
    <x v="3"/>
    <n v="1"/>
    <x v="1"/>
    <n v="81"/>
    <n v="441559"/>
  </r>
  <r>
    <s v="ZM-POR-2023-0419"/>
    <x v="383"/>
    <x v="2"/>
    <s v="Rivers"/>
    <x v="7"/>
    <s v="Damilola Garba"/>
    <s v="09118888339"/>
    <x v="3"/>
    <s v="School Uniform Set"/>
    <n v="5"/>
    <n v="24160"/>
    <n v="120800"/>
    <n v="10"/>
    <n v="0.1"/>
    <n v="108720"/>
    <x v="0"/>
    <n v="4"/>
    <x v="1"/>
    <n v="40"/>
    <n v="492084"/>
  </r>
  <r>
    <s v="ZM-POR-2023-0971"/>
    <x v="664"/>
    <x v="2"/>
    <s v="Rivers"/>
    <x v="8"/>
    <s v="Bola Garba"/>
    <s v="07037173969"/>
    <x v="0"/>
    <s v="Bluetooth Speaker"/>
    <n v="19"/>
    <n v="285476"/>
    <n v="5424044"/>
    <n v="0"/>
    <n v="0"/>
    <n v="5424044"/>
    <x v="0"/>
    <n v="1"/>
    <x v="1"/>
    <n v="165"/>
    <n v="1025913"/>
  </r>
  <r>
    <s v="ZM-POR-2024-1042"/>
    <x v="711"/>
    <x v="2"/>
    <s v="Rivers"/>
    <x v="6"/>
    <s v="Kemi Ibe"/>
    <s v="09079003771"/>
    <x v="1"/>
    <s v="Sugar 2kg"/>
    <n v="1"/>
    <n v="7913"/>
    <n v="7913"/>
    <n v="20"/>
    <n v="0.2"/>
    <n v="6330.4"/>
    <x v="3"/>
    <n v="1"/>
    <x v="1"/>
    <n v="117"/>
    <n v="588661"/>
  </r>
  <r>
    <s v="ZM-POR-2024-1080"/>
    <x v="340"/>
    <x v="2"/>
    <s v="Rivers"/>
    <x v="6"/>
    <s v="Musa Abubakar"/>
    <s v="07025724535"/>
    <x v="4"/>
    <s v="Standing Fan 18&quot;"/>
    <n v="12"/>
    <n v="166397"/>
    <n v="1996764"/>
    <n v="10"/>
    <n v="0.1"/>
    <n v="1797087.6"/>
    <x v="2"/>
    <n v="2"/>
    <x v="1"/>
    <n v="119"/>
    <n v="786541"/>
  </r>
  <r>
    <s v="ZM-POR-2024-1012"/>
    <x v="177"/>
    <x v="2"/>
    <s v="Rivers"/>
    <x v="8"/>
    <s v="Halima Adelaja"/>
    <s v="09080835981"/>
    <x v="4"/>
    <s v="Iron Box 2000W"/>
    <n v="1"/>
    <n v="52417"/>
    <n v="52417"/>
    <n v="10"/>
    <n v="0.1"/>
    <n v="47175.3"/>
    <x v="3"/>
    <n v="2"/>
    <x v="1"/>
    <n v="42"/>
    <n v="786541"/>
  </r>
  <r>
    <s v="ZM-POR-2024-0592"/>
    <x v="318"/>
    <x v="2"/>
    <s v="Rivers"/>
    <x v="8"/>
    <s v="Olu Osei"/>
    <s v="08054153328"/>
    <x v="4"/>
    <s v="Standing Fan 18&quot;"/>
    <n v="3"/>
    <n v="168905"/>
    <n v="506715"/>
    <n v="5"/>
    <n v="0.05"/>
    <n v="481379.25"/>
    <x v="2"/>
    <n v="1"/>
    <x v="1"/>
    <n v="189"/>
    <n v="786541"/>
  </r>
  <r>
    <s v="ZM-POR-2024-0132"/>
    <x v="600"/>
    <x v="2"/>
    <s v="Rivers"/>
    <x v="6"/>
    <s v="Nneka Adeyemi"/>
    <s v="N/A"/>
    <x v="3"/>
    <s v="Men's Agbada"/>
    <n v="8"/>
    <n v="15366"/>
    <n v="122928"/>
    <n v="15"/>
    <n v="0.15"/>
    <n v="104488.8"/>
    <x v="3"/>
    <n v="2"/>
    <x v="1"/>
    <n v="20"/>
    <n v="492084"/>
  </r>
  <r>
    <s v="ZM-POR-2023-0103"/>
    <x v="622"/>
    <x v="2"/>
    <s v="Rivers"/>
    <x v="8"/>
    <s v="Esther Musa"/>
    <s v="N/A"/>
    <x v="1"/>
    <s v="Milk Powder 400g"/>
    <n v="19"/>
    <n v="8043"/>
    <n v="152817"/>
    <n v="0"/>
    <n v="0"/>
    <n v="152817"/>
    <x v="4"/>
    <n v="1"/>
    <x v="1"/>
    <n v="100"/>
    <n v="588661"/>
  </r>
  <r>
    <s v="ZM-POR-2023-0799"/>
    <x v="189"/>
    <x v="2"/>
    <s v="Rivers"/>
    <x v="6"/>
    <s v="Damilola Adeleke"/>
    <s v="N/A"/>
    <x v="0"/>
    <s v="iPhone 14"/>
    <n v="7"/>
    <n v="104242"/>
    <n v="729694"/>
    <s v="N/A"/>
    <n v="0"/>
    <n v="729694"/>
    <x v="4"/>
    <n v="3"/>
    <x v="0"/>
    <n v="5"/>
    <n v="1025913"/>
  </r>
  <r>
    <s v="ZM-POR-2023-0043"/>
    <x v="94"/>
    <x v="2"/>
    <s v="Rivers"/>
    <x v="6"/>
    <s v="Sade Ojo"/>
    <s v="N/A"/>
    <x v="4"/>
    <s v="Iron Box 2000W"/>
    <n v="11"/>
    <n v="22985"/>
    <n v="252835"/>
    <s v="N/A"/>
    <n v="0"/>
    <n v="252835"/>
    <x v="0"/>
    <n v="5"/>
    <x v="1"/>
    <n v="123"/>
    <n v="786541"/>
  </r>
  <r>
    <s v="ZM-POR-2023-0097"/>
    <x v="473"/>
    <x v="2"/>
    <s v="Rivers"/>
    <x v="8"/>
    <s v="Amara Garba"/>
    <s v="08019468806"/>
    <x v="1"/>
    <s v="Indomie Carton"/>
    <n v="18"/>
    <n v="1615"/>
    <n v="29070"/>
    <n v="10"/>
    <n v="0.1"/>
    <n v="26163"/>
    <x v="3"/>
    <n v="3"/>
    <x v="1"/>
    <n v="162"/>
    <n v="588661"/>
  </r>
  <r>
    <s v="ZM-POR-2023-0615"/>
    <x v="389"/>
    <x v="2"/>
    <s v="Rivers"/>
    <x v="8"/>
    <s v="Ifeanyi Dada"/>
    <s v="08021351152"/>
    <x v="4"/>
    <s v="Iron Box 2000W"/>
    <n v="5"/>
    <n v="60041"/>
    <n v="300205"/>
    <n v="10"/>
    <n v="0.1"/>
    <n v="270184.5"/>
    <x v="1"/>
    <n v="3"/>
    <x v="1"/>
    <n v="56"/>
    <n v="786541"/>
  </r>
  <r>
    <s v="ZM-POR-2024-0674"/>
    <x v="155"/>
    <x v="2"/>
    <s v="Rivers"/>
    <x v="7"/>
    <s v="Musa Osei"/>
    <s v="N/A"/>
    <x v="1"/>
    <s v="Tomato Paste 800g"/>
    <n v="19"/>
    <n v="19502"/>
    <n v="370538"/>
    <n v="5"/>
    <n v="0.05"/>
    <n v="352011.1"/>
    <x v="2"/>
    <n v="1"/>
    <x v="0"/>
    <n v="124"/>
    <n v="588661"/>
  </r>
  <r>
    <s v="ZM-POR-2023-0493"/>
    <x v="88"/>
    <x v="2"/>
    <s v="Rivers"/>
    <x v="8"/>
    <s v="Ngozi Eze"/>
    <s v="08072583869"/>
    <x v="4"/>
    <s v="Blender 1.5L"/>
    <n v="12"/>
    <n v="74047"/>
    <n v="888564"/>
    <s v="N/A"/>
    <n v="0"/>
    <n v="888564"/>
    <x v="0"/>
    <s v="N/A"/>
    <x v="0"/>
    <n v="88"/>
    <n v="786541"/>
  </r>
  <r>
    <s v="ZM-POR-2024-0006"/>
    <x v="368"/>
    <x v="2"/>
    <s v="Rivers"/>
    <x v="7"/>
    <s v="Remi Eze"/>
    <s v="08037950822"/>
    <x v="4"/>
    <s v="Iron Box 2000W"/>
    <n v="7"/>
    <n v="12744"/>
    <n v="89208"/>
    <s v="N/A"/>
    <n v="0"/>
    <n v="89208"/>
    <x v="3"/>
    <n v="1"/>
    <x v="1"/>
    <n v="154"/>
    <n v="786541"/>
  </r>
  <r>
    <s v="ZM-POR-2024-0374"/>
    <x v="574"/>
    <x v="2"/>
    <s v="Rivers"/>
    <x v="7"/>
    <s v="Remi Eze"/>
    <s v="09030463157"/>
    <x v="2"/>
    <s v="Dudu-Osun Soap"/>
    <n v="5"/>
    <n v="9753"/>
    <n v="48765"/>
    <n v="10"/>
    <n v="0.1"/>
    <n v="43888.5"/>
    <x v="0"/>
    <s v="N/A"/>
    <x v="1"/>
    <n v="54"/>
    <n v="441559"/>
  </r>
  <r>
    <s v="ZM-POR-2023-1021"/>
    <x v="342"/>
    <x v="2"/>
    <s v="Rivers"/>
    <x v="7"/>
    <s v="Zainab Garba"/>
    <s v="N/A"/>
    <x v="3"/>
    <s v="Ladies Gown"/>
    <n v="7"/>
    <n v="8866"/>
    <n v="62062"/>
    <n v="15"/>
    <n v="0.15"/>
    <n v="52752.7"/>
    <x v="3"/>
    <n v="1"/>
    <x v="1"/>
    <n v="65"/>
    <n v="492084"/>
  </r>
  <r>
    <s v="ZM-POR-2023-0819"/>
    <x v="613"/>
    <x v="2"/>
    <s v="Rivers"/>
    <x v="6"/>
    <s v="Sade Nwachukwu"/>
    <s v="09052092442"/>
    <x v="0"/>
    <s v="Wireless Earbuds"/>
    <n v="1"/>
    <n v="68338"/>
    <n v="68338"/>
    <n v="5"/>
    <n v="0.05"/>
    <n v="64921.1"/>
    <x v="2"/>
    <n v="1"/>
    <x v="1"/>
    <n v="3"/>
    <n v="1025913"/>
  </r>
  <r>
    <s v="ZM-POR-2023-0779"/>
    <x v="234"/>
    <x v="2"/>
    <s v="Rivers"/>
    <x v="7"/>
    <s v="Bola Bello"/>
    <s v="08176966884"/>
    <x v="3"/>
    <s v="Jeans Trousers"/>
    <n v="7"/>
    <n v="34446"/>
    <n v="241122"/>
    <n v="0"/>
    <n v="0"/>
    <n v="241122"/>
    <x v="4"/>
    <n v="4"/>
    <x v="1"/>
    <n v="144"/>
    <n v="492084"/>
  </r>
  <r>
    <s v="ZM-POR-2024-1092"/>
    <x v="227"/>
    <x v="2"/>
    <s v="Rivers"/>
    <x v="7"/>
    <s v="Uche Yusuf"/>
    <s v="09144747913"/>
    <x v="3"/>
    <s v="Ladies Gown"/>
    <n v="17"/>
    <n v="23604"/>
    <n v="401268"/>
    <n v="0"/>
    <n v="0"/>
    <n v="401268"/>
    <x v="4"/>
    <n v="4"/>
    <x v="0"/>
    <n v="32"/>
    <n v="492084"/>
  </r>
  <r>
    <s v="ZM-POR-2023-0605"/>
    <x v="581"/>
    <x v="2"/>
    <s v="Rivers"/>
    <x v="8"/>
    <s v="Ibrahim Garba"/>
    <s v="08017926629"/>
    <x v="1"/>
    <s v="Indomie Carton"/>
    <n v="4"/>
    <n v="17188"/>
    <n v="68752"/>
    <s v="N/A"/>
    <n v="0"/>
    <n v="68752"/>
    <x v="0"/>
    <n v="1"/>
    <x v="0"/>
    <n v="27"/>
    <n v="588661"/>
  </r>
  <r>
    <s v="ZM-POR-2023-0855"/>
    <x v="530"/>
    <x v="2"/>
    <s v="Rivers"/>
    <x v="6"/>
    <s v="Yetunde Adelaja"/>
    <s v="09030505535"/>
    <x v="2"/>
    <s v="Perfume 100ml"/>
    <n v="15"/>
    <n v="17392"/>
    <n v="260880"/>
    <n v="20"/>
    <n v="0.2"/>
    <n v="208704"/>
    <x v="3"/>
    <n v="2"/>
    <x v="1"/>
    <n v="11"/>
    <n v="441559"/>
  </r>
  <r>
    <s v="ZM-POR-2024-0400"/>
    <x v="292"/>
    <x v="2"/>
    <s v="Rivers"/>
    <x v="8"/>
    <s v="Remi Eze"/>
    <s v="08186045851"/>
    <x v="2"/>
    <s v="Nivea Body Lotion"/>
    <n v="1"/>
    <n v="5544"/>
    <n v="5544"/>
    <n v="20"/>
    <n v="0.2"/>
    <n v="4435.2"/>
    <x v="1"/>
    <n v="1"/>
    <x v="1"/>
    <n v="198"/>
    <n v="441559"/>
  </r>
  <r>
    <s v="ZM-POR-2024-0668"/>
    <x v="5"/>
    <x v="2"/>
    <s v="Rivers"/>
    <x v="8"/>
    <s v="Gbenga Garba"/>
    <s v="08024995083"/>
    <x v="0"/>
    <s v="Laptop HP 250"/>
    <n v="4"/>
    <n v="258703"/>
    <n v="1034812"/>
    <n v="0"/>
    <n v="0"/>
    <n v="1034812"/>
    <x v="2"/>
    <n v="3"/>
    <x v="0"/>
    <n v="157"/>
    <n v="1025913"/>
  </r>
  <r>
    <s v="ZM-POR-2024-0058"/>
    <x v="509"/>
    <x v="2"/>
    <s v="Rivers"/>
    <x v="6"/>
    <s v="Damilola Adeleke"/>
    <s v="08031487300"/>
    <x v="1"/>
    <s v="Cooking Oil 5L"/>
    <n v="6"/>
    <n v="22339"/>
    <n v="134034"/>
    <n v="5"/>
    <n v="0.05"/>
    <n v="127332.3"/>
    <x v="0"/>
    <n v="3"/>
    <x v="1"/>
    <n v="151"/>
    <n v="588661"/>
  </r>
  <r>
    <s v="ZM-POR-2024-0026"/>
    <x v="186"/>
    <x v="2"/>
    <s v="Rivers"/>
    <x v="7"/>
    <s v="Yetunde Chukwu"/>
    <s v="08166917964"/>
    <x v="0"/>
    <s v="DSTV Decoder"/>
    <n v="9"/>
    <n v="328083"/>
    <n v="2952747"/>
    <n v="0"/>
    <n v="0"/>
    <n v="2952747"/>
    <x v="2"/>
    <n v="5"/>
    <x v="1"/>
    <n v="170"/>
    <n v="1025913"/>
  </r>
  <r>
    <s v="ZM-POR-2023-0861"/>
    <x v="310"/>
    <x v="2"/>
    <s v="Rivers"/>
    <x v="7"/>
    <s v="Kemi Abubakar"/>
    <s v="N/A"/>
    <x v="1"/>
    <s v="Semovita 5kg"/>
    <n v="8"/>
    <n v="19142"/>
    <n v="153136"/>
    <n v="5"/>
    <n v="0.05"/>
    <n v="145479.20000000001"/>
    <x v="1"/>
    <n v="3"/>
    <x v="0"/>
    <n v="91"/>
    <n v="588661"/>
  </r>
  <r>
    <s v="ZM-POR-2024-0756"/>
    <x v="143"/>
    <x v="2"/>
    <s v="Rivers"/>
    <x v="6"/>
    <s v="Chiamaka Adesanya"/>
    <s v="07043504843"/>
    <x v="3"/>
    <s v="Ankara Fabric 6yds"/>
    <n v="5"/>
    <n v="32977"/>
    <n v="164885"/>
    <s v="N/A"/>
    <n v="0"/>
    <n v="164885"/>
    <x v="3"/>
    <n v="5"/>
    <x v="0"/>
    <n v="71"/>
    <n v="492084"/>
  </r>
  <r>
    <s v="ZM-POR-2024-0008"/>
    <x v="712"/>
    <x v="2"/>
    <s v="Rivers"/>
    <x v="7"/>
    <s v="Chidi Musa"/>
    <s v="07099516486"/>
    <x v="4"/>
    <s v="Blender 1.5L"/>
    <n v="12"/>
    <n v="54666"/>
    <n v="655992"/>
    <n v="5"/>
    <n v="0.05"/>
    <n v="623192.4"/>
    <x v="3"/>
    <n v="3"/>
    <x v="1"/>
    <n v="75"/>
    <n v="786541"/>
  </r>
  <r>
    <s v="ZM-POR-2024-0880"/>
    <x v="577"/>
    <x v="2"/>
    <s v="Rivers"/>
    <x v="6"/>
    <s v="Remi Yusuf"/>
    <s v="08022706516"/>
    <x v="4"/>
    <s v="Chest Freezer 200L"/>
    <n v="13"/>
    <n v="51032"/>
    <n v="663416"/>
    <n v="0"/>
    <n v="0"/>
    <n v="663416"/>
    <x v="4"/>
    <n v="7"/>
    <x v="1"/>
    <n v="5"/>
    <n v="786541"/>
  </r>
  <r>
    <s v="ZM-POR-2023-0847"/>
    <x v="0"/>
    <x v="2"/>
    <s v="Rivers"/>
    <x v="7"/>
    <s v="Tobi Ojo"/>
    <s v="07052131889"/>
    <x v="2"/>
    <s v="Nivea Body Lotion"/>
    <n v="20"/>
    <n v="15440"/>
    <n v="308800"/>
    <n v="5"/>
    <n v="0.05"/>
    <n v="293360"/>
    <x v="1"/>
    <n v="4"/>
    <x v="1"/>
    <n v="103"/>
    <n v="441559"/>
  </r>
  <r>
    <s v="ZM-POR-2024-0632"/>
    <x v="233"/>
    <x v="2"/>
    <s v="Rivers"/>
    <x v="6"/>
    <s v="Gbenga Ojo"/>
    <s v="09019498856"/>
    <x v="4"/>
    <s v="Gas Cooker 4-burner"/>
    <n v="14"/>
    <n v="75889"/>
    <n v="1062446"/>
    <n v="0"/>
    <n v="0"/>
    <n v="1062446"/>
    <x v="0"/>
    <n v="2"/>
    <x v="1"/>
    <n v="49"/>
    <n v="786541"/>
  </r>
  <r>
    <s v="ZM-POR-2024-1094"/>
    <x v="61"/>
    <x v="2"/>
    <s v="Rivers"/>
    <x v="8"/>
    <s v="Nkechi Nwachukwu"/>
    <s v="07075086632"/>
    <x v="2"/>
    <s v="Dudu-Osun Soap"/>
    <n v="19"/>
    <n v="3704"/>
    <n v="70376"/>
    <s v="N/A"/>
    <n v="0"/>
    <n v="70376"/>
    <x v="4"/>
    <n v="5"/>
    <x v="0"/>
    <n v="73"/>
    <n v="441559"/>
  </r>
  <r>
    <s v="ZM-POR-2023-0221"/>
    <x v="107"/>
    <x v="2"/>
    <s v="Rivers"/>
    <x v="7"/>
    <s v="Bola Adeleke"/>
    <s v="N/A"/>
    <x v="4"/>
    <s v="Microwave 20L"/>
    <n v="4"/>
    <n v="112839"/>
    <n v="451356"/>
    <n v="0"/>
    <n v="0"/>
    <n v="451356"/>
    <x v="4"/>
    <n v="5"/>
    <x v="1"/>
    <n v="139"/>
    <n v="786541"/>
  </r>
  <r>
    <s v="ZM-POR-2023-0225"/>
    <x v="118"/>
    <x v="2"/>
    <s v="Rivers"/>
    <x v="6"/>
    <s v="Yetunde Obi"/>
    <s v="N/A"/>
    <x v="1"/>
    <s v="Sugar 2kg"/>
    <n v="11"/>
    <n v="4334"/>
    <n v="47674"/>
    <n v="0"/>
    <n v="0"/>
    <n v="47674"/>
    <x v="3"/>
    <n v="2"/>
    <x v="1"/>
    <n v="91"/>
    <n v="588661"/>
  </r>
  <r>
    <s v="ZM-POR-2023-0699"/>
    <x v="383"/>
    <x v="2"/>
    <s v="Rivers"/>
    <x v="6"/>
    <s v="Zainab Adelaja"/>
    <s v="08051507460"/>
    <x v="4"/>
    <s v="Gas Cooker 4-burner"/>
    <n v="14"/>
    <n v="168644"/>
    <n v="2361016"/>
    <n v="10"/>
    <n v="0.1"/>
    <n v="2124914.4"/>
    <x v="4"/>
    <n v="4"/>
    <x v="0"/>
    <n v="26"/>
    <n v="786541"/>
  </r>
  <r>
    <s v="ZM-POR-2023-0943"/>
    <x v="464"/>
    <x v="2"/>
    <s v="Rivers"/>
    <x v="6"/>
    <s v="Zainab Ojo"/>
    <s v="07011413681"/>
    <x v="3"/>
    <s v="Men's Agbada"/>
    <n v="1"/>
    <n v="20985"/>
    <n v="20985"/>
    <n v="0"/>
    <n v="0"/>
    <n v="20985"/>
    <x v="3"/>
    <n v="3"/>
    <x v="1"/>
    <n v="47"/>
    <n v="492084"/>
  </r>
  <r>
    <s v="ZM-POR-2023-0823"/>
    <x v="157"/>
    <x v="2"/>
    <s v="Rivers"/>
    <x v="6"/>
    <s v="Gbenga Eze"/>
    <s v="07035058941"/>
    <x v="0"/>
    <s v="Wireless Earbuds"/>
    <n v="11"/>
    <n v="188207"/>
    <n v="2070277"/>
    <n v="10"/>
    <n v="0.1"/>
    <n v="1863249.3"/>
    <x v="1"/>
    <n v="3"/>
    <x v="0"/>
    <n v="7"/>
    <n v="1025913"/>
  </r>
  <r>
    <s v="ZM-POR-2023-0601"/>
    <x v="543"/>
    <x v="2"/>
    <s v="Rivers"/>
    <x v="8"/>
    <s v="Remi Yusuf"/>
    <s v="09031476649"/>
    <x v="4"/>
    <s v="Gas Cooker 4-burner"/>
    <n v="8"/>
    <n v="170524"/>
    <n v="1364192"/>
    <n v="0"/>
    <n v="0"/>
    <n v="1364192"/>
    <x v="1"/>
    <n v="1"/>
    <x v="1"/>
    <n v="51"/>
    <n v="786541"/>
  </r>
  <r>
    <s v="ZM-POR-2024-0396"/>
    <x v="490"/>
    <x v="2"/>
    <s v="Rivers"/>
    <x v="7"/>
    <s v="Ibrahim Adeleke"/>
    <s v="08032404147"/>
    <x v="4"/>
    <s v="Gas Cooker 4-burner"/>
    <n v="12"/>
    <n v="152442"/>
    <n v="1829304"/>
    <n v="10"/>
    <n v="0.1"/>
    <n v="1646373.6"/>
    <x v="2"/>
    <n v="6"/>
    <x v="1"/>
    <n v="67"/>
    <n v="786541"/>
  </r>
  <r>
    <s v="ZM-POR-2023-0041"/>
    <x v="339"/>
    <x v="2"/>
    <s v="Rivers"/>
    <x v="7"/>
    <s v="Damilola Ibe"/>
    <s v="08040313223"/>
    <x v="3"/>
    <s v="School Uniform Set"/>
    <n v="5"/>
    <n v="41499"/>
    <n v="207495"/>
    <n v="0"/>
    <n v="0"/>
    <n v="207495"/>
    <x v="3"/>
    <n v="5"/>
    <x v="0"/>
    <n v="182"/>
    <n v="492084"/>
  </r>
  <r>
    <s v="ZM-POR-2023-0873"/>
    <x v="584"/>
    <x v="2"/>
    <s v="Rivers"/>
    <x v="8"/>
    <s v="Musa Bello"/>
    <s v="08185167053"/>
    <x v="4"/>
    <s v="Gas Cooker 4-burner"/>
    <n v="16"/>
    <n v="46286"/>
    <n v="740576"/>
    <n v="15"/>
    <n v="0.15"/>
    <n v="629489.6"/>
    <x v="4"/>
    <n v="4"/>
    <x v="1"/>
    <n v="21"/>
    <n v="786541"/>
  </r>
  <r>
    <s v="ZM-POR-2024-0248"/>
    <x v="428"/>
    <x v="2"/>
    <s v="Rivers"/>
    <x v="8"/>
    <s v="Remi Musa"/>
    <s v="08046662047"/>
    <x v="0"/>
    <s v="Power Bank 20000mAh"/>
    <n v="8"/>
    <n v="157175"/>
    <n v="1257400"/>
    <n v="10"/>
    <n v="0.1"/>
    <n v="1131660"/>
    <x v="0"/>
    <n v="4"/>
    <x v="1"/>
    <n v="88"/>
    <n v="1025913"/>
  </r>
  <r>
    <s v="ZM-POR-2023-1031"/>
    <x v="209"/>
    <x v="2"/>
    <s v="Rivers"/>
    <x v="8"/>
    <s v="Nkechi Adelaja"/>
    <s v="08057995033"/>
    <x v="4"/>
    <s v="Microwave 20L"/>
    <n v="10"/>
    <n v="41681"/>
    <n v="416810"/>
    <n v="5"/>
    <n v="0.05"/>
    <n v="395969.5"/>
    <x v="0"/>
    <n v="4"/>
    <x v="1"/>
    <n v="70"/>
    <n v="786541"/>
  </r>
  <r>
    <s v="ZM-POR-2023-0511"/>
    <x v="200"/>
    <x v="2"/>
    <s v="Rivers"/>
    <x v="7"/>
    <s v="Segun Dada"/>
    <s v="N/A"/>
    <x v="2"/>
    <s v="Hair Relaxer Kit"/>
    <n v="8"/>
    <n v="15989"/>
    <n v="127912"/>
    <n v="0"/>
    <n v="0"/>
    <n v="127912"/>
    <x v="0"/>
    <n v="4"/>
    <x v="1"/>
    <n v="114"/>
    <n v="441559"/>
  </r>
  <r>
    <s v="ZM-POR-2024-0834"/>
    <x v="181"/>
    <x v="2"/>
    <s v="Rivers"/>
    <x v="7"/>
    <s v="Olu Suleiman"/>
    <s v="07086849735"/>
    <x v="0"/>
    <s v="Power Bank 20000mAh"/>
    <n v="2"/>
    <n v="60420"/>
    <n v="120840"/>
    <n v="0"/>
    <n v="0"/>
    <n v="120840"/>
    <x v="2"/>
    <n v="1"/>
    <x v="1"/>
    <n v="83"/>
    <n v="1025913"/>
  </r>
  <r>
    <s v="ZM-POR-2024-0048"/>
    <x v="527"/>
    <x v="2"/>
    <s v="Rivers"/>
    <x v="6"/>
    <s v="Yetunde Ojo"/>
    <s v="08025543059"/>
    <x v="0"/>
    <s v="Bluetooth Speaker"/>
    <n v="18"/>
    <n v="99438"/>
    <n v="1789884"/>
    <n v="10"/>
    <n v="0.1"/>
    <n v="1610895.6"/>
    <x v="0"/>
    <n v="4"/>
    <x v="0"/>
    <n v="70"/>
    <n v="1025913"/>
  </r>
  <r>
    <s v="ZM-POR-2023-0313"/>
    <x v="622"/>
    <x v="2"/>
    <s v="Rivers"/>
    <x v="7"/>
    <s v="Sade Ibe"/>
    <s v="09016308255"/>
    <x v="1"/>
    <s v="Indomie Carton"/>
    <n v="2"/>
    <n v="13778"/>
    <n v="27556"/>
    <n v="10"/>
    <n v="0.1"/>
    <n v="24800.400000000001"/>
    <x v="4"/>
    <n v="4"/>
    <x v="0"/>
    <n v="52"/>
    <n v="588661"/>
  </r>
  <r>
    <s v="ZM-POR-2023-0381"/>
    <x v="371"/>
    <x v="2"/>
    <s v="Rivers"/>
    <x v="7"/>
    <s v="Uche Ibe"/>
    <s v="08073789175"/>
    <x v="3"/>
    <s v="T-Shirt Pack x3"/>
    <n v="16"/>
    <n v="39585"/>
    <n v="633360"/>
    <s v="N/A"/>
    <n v="0"/>
    <n v="633360"/>
    <x v="0"/>
    <n v="2"/>
    <x v="0"/>
    <n v="124"/>
    <n v="492084"/>
  </r>
  <r>
    <s v="ZM-POR-2024-0964"/>
    <x v="531"/>
    <x v="2"/>
    <s v="Rivers"/>
    <x v="6"/>
    <s v="Tunde Suleiman"/>
    <s v="N/A"/>
    <x v="0"/>
    <s v="DSTV Decoder"/>
    <n v="7"/>
    <n v="235381"/>
    <n v="1647667"/>
    <n v="0"/>
    <n v="0"/>
    <n v="1647667"/>
    <x v="1"/>
    <n v="0"/>
    <x v="1"/>
    <n v="38"/>
    <n v="1025913"/>
  </r>
  <r>
    <s v="ZM-POR-2024-0320"/>
    <x v="198"/>
    <x v="2"/>
    <s v="Rivers"/>
    <x v="6"/>
    <s v="Zainab Bello"/>
    <s v="08055024899"/>
    <x v="4"/>
    <s v="Blender 1.5L"/>
    <n v="11"/>
    <n v="41566"/>
    <n v="457226"/>
    <n v="20"/>
    <n v="0.2"/>
    <n v="365780.8"/>
    <x v="0"/>
    <n v="0"/>
    <x v="1"/>
    <n v="30"/>
    <n v="786541"/>
  </r>
  <r>
    <s v="ZM-POR-2024-0944"/>
    <x v="578"/>
    <x v="2"/>
    <s v="Rivers"/>
    <x v="7"/>
    <s v="Adaeze Ojo"/>
    <s v="09167304369"/>
    <x v="2"/>
    <s v="Dudu-Osun Soap"/>
    <n v="4"/>
    <n v="12622"/>
    <n v="50488"/>
    <n v="20"/>
    <n v="0.2"/>
    <n v="40390.400000000001"/>
    <x v="3"/>
    <n v="5"/>
    <x v="0"/>
    <n v="139"/>
    <n v="441559"/>
  </r>
  <r>
    <s v="ZM-POR-2023-0681"/>
    <x v="693"/>
    <x v="2"/>
    <s v="Rivers"/>
    <x v="6"/>
    <s v="Yetunde Ibe"/>
    <s v="08198741292"/>
    <x v="4"/>
    <s v="Iron Box 2000W"/>
    <n v="10"/>
    <n v="82427"/>
    <n v="824270"/>
    <n v="15"/>
    <n v="0.15"/>
    <n v="700629.5"/>
    <x v="0"/>
    <n v="4"/>
    <x v="0"/>
    <n v="54"/>
    <n v="786541"/>
  </r>
  <r>
    <s v="ZM-POR-2024-0294"/>
    <x v="134"/>
    <x v="2"/>
    <s v="Rivers"/>
    <x v="7"/>
    <s v="Chidi Garba"/>
    <s v="07053934752"/>
    <x v="2"/>
    <s v="Nivea Body Lotion"/>
    <n v="2"/>
    <n v="2623"/>
    <n v="5246"/>
    <s v="N/A"/>
    <n v="0"/>
    <n v="5246"/>
    <x v="3"/>
    <s v="N/A"/>
    <x v="1"/>
    <n v="78"/>
    <n v="441559"/>
  </r>
  <r>
    <s v="ZM-POR-2023-0133"/>
    <x v="256"/>
    <x v="2"/>
    <s v="Rivers"/>
    <x v="7"/>
    <s v="Amara Adelaja"/>
    <s v="08087671698"/>
    <x v="1"/>
    <s v="Cooking Oil 5L"/>
    <n v="8"/>
    <n v="5501"/>
    <n v="44008"/>
    <n v="20"/>
    <n v="0.2"/>
    <n v="35206.400000000001"/>
    <x v="2"/>
    <n v="2"/>
    <x v="1"/>
    <n v="180"/>
    <n v="588661"/>
  </r>
  <r>
    <s v="ZM-POR-2023-0695"/>
    <x v="49"/>
    <x v="2"/>
    <s v="Rivers"/>
    <x v="7"/>
    <s v="Nkechi Ibe"/>
    <s v="08064637674"/>
    <x v="3"/>
    <s v="Ladies Gown"/>
    <n v="5"/>
    <n v="12205"/>
    <n v="61025"/>
    <n v="0"/>
    <n v="0"/>
    <n v="61025"/>
    <x v="4"/>
    <n v="2"/>
    <x v="1"/>
    <n v="108"/>
    <n v="492084"/>
  </r>
  <r>
    <s v="ZM-POR-2023-0227"/>
    <x v="24"/>
    <x v="2"/>
    <s v="Rivers"/>
    <x v="8"/>
    <s v="Aisha Adelaja"/>
    <s v="09036953547"/>
    <x v="3"/>
    <s v="T-Shirt Pack x3"/>
    <n v="14"/>
    <n v="43313"/>
    <n v="606382"/>
    <n v="0"/>
    <n v="0"/>
    <n v="606382"/>
    <x v="2"/>
    <s v="N/A"/>
    <x v="1"/>
    <n v="81"/>
    <n v="492084"/>
  </r>
  <r>
    <s v="ZM-POR-2024-0304"/>
    <x v="626"/>
    <x v="2"/>
    <s v="Rivers"/>
    <x v="6"/>
    <s v="Ifeanyi Chukwu"/>
    <s v="N/A"/>
    <x v="0"/>
    <s v="Wireless Earbuds"/>
    <n v="14"/>
    <n v="191686"/>
    <n v="2683604"/>
    <n v="0"/>
    <n v="0"/>
    <n v="2683604"/>
    <x v="3"/>
    <n v="0"/>
    <x v="1"/>
    <n v="173"/>
    <n v="1025913"/>
  </r>
  <r>
    <s v="ZM-POR-2024-0086"/>
    <x v="244"/>
    <x v="2"/>
    <s v="Rivers"/>
    <x v="6"/>
    <s v="Tobi Garba"/>
    <s v="N/A"/>
    <x v="4"/>
    <s v="Blender 1.5L"/>
    <n v="12"/>
    <n v="70510"/>
    <n v="846120"/>
    <n v="0"/>
    <n v="0"/>
    <n v="846120"/>
    <x v="0"/>
    <n v="1"/>
    <x v="1"/>
    <n v="112"/>
    <n v="786541"/>
  </r>
  <r>
    <s v="ZM-POR-2024-0694"/>
    <x v="406"/>
    <x v="2"/>
    <s v="Rivers"/>
    <x v="7"/>
    <s v="Olu Ibe"/>
    <s v="N/A"/>
    <x v="3"/>
    <s v="Ankara Fabric 6yds"/>
    <n v="2"/>
    <n v="14125"/>
    <n v="28250"/>
    <n v="15"/>
    <n v="0.15"/>
    <n v="24012.5"/>
    <x v="4"/>
    <n v="2"/>
    <x v="1"/>
    <n v="180"/>
    <n v="492084"/>
  </r>
  <r>
    <s v="ZM-POR-2024-0256"/>
    <x v="144"/>
    <x v="2"/>
    <s v="Rivers"/>
    <x v="7"/>
    <s v="Nneka Musa"/>
    <s v="07073419852"/>
    <x v="2"/>
    <s v="Foundation Kit"/>
    <n v="15"/>
    <n v="4438"/>
    <n v="66570"/>
    <n v="5"/>
    <n v="0.05"/>
    <n v="63241.5"/>
    <x v="4"/>
    <n v="4"/>
    <x v="1"/>
    <n v="31"/>
    <n v="441559"/>
  </r>
  <r>
    <s v="ZM-POR-2023-0771"/>
    <x v="602"/>
    <x v="2"/>
    <s v="Rivers"/>
    <x v="8"/>
    <s v="Ifeanyi Okafor"/>
    <s v="07038933690"/>
    <x v="4"/>
    <s v="Microwave 20L"/>
    <n v="6"/>
    <n v="143360"/>
    <n v="860160"/>
    <n v="15"/>
    <n v="0.15"/>
    <n v="731136"/>
    <x v="4"/>
    <n v="4"/>
    <x v="1"/>
    <n v="6"/>
    <n v="786541"/>
  </r>
  <r>
    <s v="ZM-POR-2023-0671"/>
    <x v="512"/>
    <x v="2"/>
    <s v="Rivers"/>
    <x v="6"/>
    <s v="Remi Eze"/>
    <s v="08147222059"/>
    <x v="0"/>
    <s v="Power Bank 20000mAh"/>
    <n v="6"/>
    <n v="240015"/>
    <n v="1440090"/>
    <n v="0"/>
    <n v="0"/>
    <n v="1440090"/>
    <x v="2"/>
    <n v="2"/>
    <x v="1"/>
    <n v="113"/>
    <n v="1025913"/>
  </r>
  <r>
    <s v="ZM-POR-2023-0151"/>
    <x v="274"/>
    <x v="2"/>
    <s v="Rivers"/>
    <x v="6"/>
    <s v="Amara Ojo"/>
    <s v="09024477980"/>
    <x v="2"/>
    <s v="Hair Relaxer Kit"/>
    <n v="18"/>
    <n v="10549"/>
    <n v="189882"/>
    <n v="10"/>
    <n v="0.1"/>
    <n v="170893.8"/>
    <x v="2"/>
    <s v="N/A"/>
    <x v="1"/>
    <n v="154"/>
    <n v="441559"/>
  </r>
  <r>
    <s v="ZM-POR-2024-0044"/>
    <x v="572"/>
    <x v="2"/>
    <s v="Rivers"/>
    <x v="6"/>
    <s v="Uche Ibe"/>
    <s v="08014646314"/>
    <x v="1"/>
    <s v="Sugar 2kg"/>
    <n v="10"/>
    <n v="5550"/>
    <n v="55500"/>
    <n v="0"/>
    <n v="0"/>
    <n v="55500"/>
    <x v="2"/>
    <n v="3"/>
    <x v="1"/>
    <n v="194"/>
    <n v="588661"/>
  </r>
  <r>
    <s v="ZM-POR-2023-0809"/>
    <x v="216"/>
    <x v="2"/>
    <s v="Rivers"/>
    <x v="7"/>
    <s v="Halima Dada"/>
    <s v="08044151354"/>
    <x v="2"/>
    <s v="Nivea Body Lotion"/>
    <n v="6"/>
    <n v="7857"/>
    <n v="47142"/>
    <s v="N/A"/>
    <n v="0"/>
    <n v="47142"/>
    <x v="0"/>
    <n v="2"/>
    <x v="1"/>
    <n v="127"/>
    <n v="441559"/>
  </r>
  <r>
    <s v="ZM-POR-2023-0373"/>
    <x v="22"/>
    <x v="2"/>
    <s v="Rivers"/>
    <x v="7"/>
    <s v="Esther Dada"/>
    <s v="07042356151"/>
    <x v="1"/>
    <s v="Rice 25kg"/>
    <n v="2"/>
    <n v="11656"/>
    <n v="23312"/>
    <n v="15"/>
    <n v="0.15"/>
    <n v="19815.2"/>
    <x v="2"/>
    <n v="4"/>
    <x v="0"/>
    <n v="61"/>
    <n v="588661"/>
  </r>
  <r>
    <s v="ZM-POR-2024-0918"/>
    <x v="40"/>
    <x v="2"/>
    <s v="Rivers"/>
    <x v="6"/>
    <s v="Gbenga Musa"/>
    <s v="07016518952"/>
    <x v="0"/>
    <s v="Samsung TV 43&quot;"/>
    <n v="8"/>
    <n v="291510"/>
    <n v="2332080"/>
    <n v="0"/>
    <n v="0"/>
    <n v="2332080"/>
    <x v="0"/>
    <n v="1"/>
    <x v="1"/>
    <n v="70"/>
    <n v="1025913"/>
  </r>
  <r>
    <s v="ZM-POR-2023-0429"/>
    <x v="287"/>
    <x v="2"/>
    <s v="Rivers"/>
    <x v="6"/>
    <s v="Ibrahim Yusuf"/>
    <s v="08088743710"/>
    <x v="2"/>
    <s v="Nivea Body Lotion"/>
    <n v="20"/>
    <n v="5735"/>
    <n v="114700"/>
    <n v="0"/>
    <n v="0"/>
    <n v="114700"/>
    <x v="0"/>
    <n v="2"/>
    <x v="1"/>
    <n v="108"/>
    <n v="441559"/>
  </r>
  <r>
    <s v="ZM-POR-2023-1037"/>
    <x v="462"/>
    <x v="2"/>
    <s v="Rivers"/>
    <x v="7"/>
    <s v="Nneka Ibe"/>
    <s v="08049075143"/>
    <x v="1"/>
    <s v="Indomie Carton"/>
    <n v="8"/>
    <n v="7209"/>
    <n v="57672"/>
    <n v="20"/>
    <n v="0.2"/>
    <n v="46137.599999999999"/>
    <x v="3"/>
    <n v="6"/>
    <x v="1"/>
    <n v="125"/>
    <n v="588661"/>
  </r>
  <r>
    <s v="ZM-POR-2023-0487"/>
    <x v="64"/>
    <x v="2"/>
    <s v="Rivers"/>
    <x v="7"/>
    <s v="Emeka Nwachukwu"/>
    <s v="N/A"/>
    <x v="3"/>
    <s v="T-Shirt Pack x3"/>
    <n v="3"/>
    <n v="14387"/>
    <n v="43161"/>
    <n v="0"/>
    <n v="0"/>
    <n v="43161"/>
    <x v="0"/>
    <n v="1"/>
    <x v="1"/>
    <n v="178"/>
    <n v="492084"/>
  </r>
  <r>
    <s v="ZM-POR-2024-1078"/>
    <x v="2"/>
    <x v="2"/>
    <s v="Rivers"/>
    <x v="8"/>
    <s v="Adaeze Ojo"/>
    <s v="08146069909"/>
    <x v="4"/>
    <s v="Iron Box 2000W"/>
    <n v="7"/>
    <n v="107251"/>
    <n v="750757"/>
    <n v="0"/>
    <n v="0"/>
    <n v="750757"/>
    <x v="1"/>
    <n v="2"/>
    <x v="1"/>
    <n v="72"/>
    <n v="786541"/>
  </r>
  <r>
    <s v="ZM-POR-2023-0177"/>
    <x v="132"/>
    <x v="2"/>
    <s v="Rivers"/>
    <x v="6"/>
    <s v="Damilola Adesanya"/>
    <s v="07018100750"/>
    <x v="1"/>
    <s v="Indomie Carton"/>
    <n v="11"/>
    <n v="24422"/>
    <n v="268642"/>
    <n v="10"/>
    <n v="0.1"/>
    <n v="241777.8"/>
    <x v="4"/>
    <s v="N/A"/>
    <x v="0"/>
    <n v="23"/>
    <n v="588661"/>
  </r>
  <r>
    <s v="ZM-POR-2024-0982"/>
    <x v="368"/>
    <x v="2"/>
    <s v="Rivers"/>
    <x v="7"/>
    <s v="Olu Suleiman"/>
    <s v="09033064371"/>
    <x v="1"/>
    <s v="Milk Powder 400g"/>
    <n v="10"/>
    <n v="14167"/>
    <n v="141670"/>
    <n v="15"/>
    <n v="0.15"/>
    <n v="120419.5"/>
    <x v="2"/>
    <n v="5"/>
    <x v="1"/>
    <n v="15"/>
    <n v="588661"/>
  </r>
  <r>
    <s v="ZM-POR-2024-0910"/>
    <x v="369"/>
    <x v="2"/>
    <s v="Rivers"/>
    <x v="6"/>
    <s v="Bola Adeyemi"/>
    <s v="08012273686"/>
    <x v="0"/>
    <s v="iPhone 14"/>
    <n v="17"/>
    <n v="73975"/>
    <n v="1257575"/>
    <s v="N/A"/>
    <n v="0"/>
    <n v="1257575"/>
    <x v="0"/>
    <s v="N/A"/>
    <x v="1"/>
    <n v="31"/>
    <n v="1025913"/>
  </r>
  <r>
    <s v="ZM-POR-2024-0360"/>
    <x v="60"/>
    <x v="2"/>
    <s v="Rivers"/>
    <x v="6"/>
    <s v="Nkechi Chukwu"/>
    <s v="09015566598"/>
    <x v="2"/>
    <s v="Hair Relaxer Kit"/>
    <n v="13"/>
    <n v="9950"/>
    <n v="129350"/>
    <n v="5"/>
    <n v="0.05"/>
    <n v="122882.5"/>
    <x v="4"/>
    <n v="4"/>
    <x v="1"/>
    <n v="38"/>
    <n v="441559"/>
  </r>
  <r>
    <s v="ZM-POR-2024-0998"/>
    <x v="324"/>
    <x v="2"/>
    <s v="Rivers"/>
    <x v="8"/>
    <s v="Sade Osei"/>
    <s v="09129990324"/>
    <x v="1"/>
    <s v="Semovita 5kg"/>
    <n v="10"/>
    <n v="12397"/>
    <n v="123970"/>
    <n v="0"/>
    <n v="0"/>
    <n v="123970"/>
    <x v="4"/>
    <n v="4"/>
    <x v="1"/>
    <n v="93"/>
    <n v="588661"/>
  </r>
  <r>
    <s v="ZM-POR-2024-0570"/>
    <x v="668"/>
    <x v="2"/>
    <s v="Rivers"/>
    <x v="7"/>
    <s v="Bola Ojo"/>
    <s v="09152233469"/>
    <x v="0"/>
    <s v="Power Bank 20000mAh"/>
    <n v="20"/>
    <n v="345706"/>
    <n v="6914120"/>
    <s v="N/A"/>
    <n v="0"/>
    <n v="6914120"/>
    <x v="2"/>
    <n v="4"/>
    <x v="0"/>
    <n v="116"/>
    <n v="1025913"/>
  </r>
  <r>
    <s v="ZM-POR-2023-0271"/>
    <x v="157"/>
    <x v="2"/>
    <s v="Rivers"/>
    <x v="6"/>
    <s v="Aisha Chukwu"/>
    <s v="N/A"/>
    <x v="0"/>
    <s v="Laptop HP 250"/>
    <n v="19"/>
    <n v="251212"/>
    <n v="4773028"/>
    <n v="20"/>
    <n v="0.2"/>
    <n v="3818422.4"/>
    <x v="3"/>
    <n v="2"/>
    <x v="0"/>
    <n v="108"/>
    <n v="1025913"/>
  </r>
  <r>
    <s v="ZM-POR-2023-0205"/>
    <x v="553"/>
    <x v="2"/>
    <s v="Rivers"/>
    <x v="7"/>
    <s v="Aisha Osei"/>
    <s v="09120557852"/>
    <x v="2"/>
    <s v="Dudu-Osun Soap"/>
    <n v="11"/>
    <n v="5887"/>
    <n v="64757"/>
    <n v="0"/>
    <n v="0"/>
    <n v="64757"/>
    <x v="0"/>
    <n v="4"/>
    <x v="0"/>
    <n v="55"/>
    <n v="441559"/>
  </r>
  <r>
    <s v="ZM-POR-2023-0369"/>
    <x v="584"/>
    <x v="2"/>
    <s v="Rivers"/>
    <x v="7"/>
    <s v="Damilola Aliyu"/>
    <s v="N/A"/>
    <x v="4"/>
    <s v="Blender 1.5L"/>
    <n v="13"/>
    <n v="100854"/>
    <n v="1311102"/>
    <s v="N/A"/>
    <n v="0"/>
    <n v="1311102"/>
    <x v="3"/>
    <n v="3"/>
    <x v="1"/>
    <n v="154"/>
    <n v="786541"/>
  </r>
  <r>
    <s v="ZM-POR-2024-0804"/>
    <x v="689"/>
    <x v="2"/>
    <s v="Rivers"/>
    <x v="6"/>
    <s v="Halima Okafor"/>
    <s v="08126168087"/>
    <x v="4"/>
    <s v="Microwave 20L"/>
    <n v="16"/>
    <n v="88118"/>
    <n v="1409888"/>
    <s v="N/A"/>
    <n v="0"/>
    <n v="1409888"/>
    <x v="4"/>
    <s v="N/A"/>
    <x v="1"/>
    <n v="111"/>
    <n v="786541"/>
  </r>
  <r>
    <s v="ZM-POR-2023-0837"/>
    <x v="631"/>
    <x v="2"/>
    <s v="Rivers"/>
    <x v="6"/>
    <s v="Uche Abubakar"/>
    <s v="08040219899"/>
    <x v="4"/>
    <s v="Gas Cooker 4-burner"/>
    <n v="17"/>
    <n v="160282"/>
    <n v="2724794"/>
    <s v="N/A"/>
    <n v="0"/>
    <n v="2724794"/>
    <x v="4"/>
    <n v="2"/>
    <x v="1"/>
    <n v="194"/>
    <n v="786541"/>
  </r>
  <r>
    <s v="ZM-POR-2024-0444"/>
    <x v="268"/>
    <x v="2"/>
    <s v="Rivers"/>
    <x v="7"/>
    <s v="Tunde Adeyemi"/>
    <s v="08135747718"/>
    <x v="4"/>
    <s v="Standing Fan 18&quot;"/>
    <n v="10"/>
    <n v="48177"/>
    <n v="481770"/>
    <n v="0"/>
    <n v="0"/>
    <n v="481770"/>
    <x v="2"/>
    <n v="3"/>
    <x v="0"/>
    <n v="34"/>
    <n v="786541"/>
  </r>
  <r>
    <s v="ZM-POR-2024-1008"/>
    <x v="197"/>
    <x v="2"/>
    <s v="Rivers"/>
    <x v="6"/>
    <s v="Sade Adelaja"/>
    <s v="08148524544"/>
    <x v="0"/>
    <s v="Wireless Earbuds"/>
    <n v="18"/>
    <n v="217814"/>
    <n v="3920652"/>
    <n v="10"/>
    <n v="0.1"/>
    <n v="3528586.8"/>
    <x v="4"/>
    <n v="1"/>
    <x v="0"/>
    <n v="83"/>
    <n v="1025913"/>
  </r>
  <r>
    <s v="ZM-POR-2023-0385"/>
    <x v="435"/>
    <x v="2"/>
    <s v="Rivers"/>
    <x v="6"/>
    <s v="Olu Nwachukwu"/>
    <s v="07035984102"/>
    <x v="2"/>
    <s v="Face Cream SPF30"/>
    <n v="2"/>
    <n v="7568"/>
    <n v="15136"/>
    <n v="15"/>
    <n v="0.15"/>
    <n v="12865.6"/>
    <x v="0"/>
    <n v="0"/>
    <x v="1"/>
    <n v="101"/>
    <n v="441559"/>
  </r>
  <r>
    <s v="ZM-POR-2023-0579"/>
    <x v="649"/>
    <x v="2"/>
    <s v="Rivers"/>
    <x v="7"/>
    <s v="Esther Adeyemi"/>
    <s v="N/A"/>
    <x v="1"/>
    <s v="Indomie Carton"/>
    <n v="3"/>
    <n v="14335"/>
    <n v="43005"/>
    <s v="N/A"/>
    <n v="0"/>
    <n v="43005"/>
    <x v="0"/>
    <n v="3"/>
    <x v="1"/>
    <n v="28"/>
    <n v="588661"/>
  </r>
  <r>
    <s v="ZM-POR-2023-0727"/>
    <x v="485"/>
    <x v="2"/>
    <s v="Rivers"/>
    <x v="7"/>
    <s v="Bola Adesanya"/>
    <s v="07059168632"/>
    <x v="1"/>
    <s v="Sugar 2kg"/>
    <n v="3"/>
    <n v="9014"/>
    <n v="27042"/>
    <n v="0"/>
    <n v="0"/>
    <n v="27042"/>
    <x v="0"/>
    <n v="5"/>
    <x v="1"/>
    <n v="121"/>
    <n v="588661"/>
  </r>
  <r>
    <s v="ZM-POR-2024-0510"/>
    <x v="495"/>
    <x v="2"/>
    <s v="Rivers"/>
    <x v="7"/>
    <s v="Amara Dada"/>
    <s v="07053446826"/>
    <x v="0"/>
    <s v="iPhone 14"/>
    <n v="14"/>
    <n v="174045"/>
    <n v="2436630"/>
    <s v="N/A"/>
    <n v="0"/>
    <n v="2436630"/>
    <x v="3"/>
    <n v="1"/>
    <x v="2"/>
    <n v="114"/>
    <n v="1025913"/>
  </r>
  <r>
    <s v="ZM-POR-2024-0204"/>
    <x v="390"/>
    <x v="2"/>
    <s v="Rivers"/>
    <x v="7"/>
    <s v="Ngozi Adeyemi"/>
    <s v="08035609772"/>
    <x v="2"/>
    <s v="Perfume 100ml"/>
    <n v="9"/>
    <n v="17568"/>
    <n v="158112"/>
    <n v="10"/>
    <n v="0.1"/>
    <n v="142300.79999999999"/>
    <x v="2"/>
    <n v="3"/>
    <x v="1"/>
    <n v="97"/>
    <n v="441559"/>
  </r>
  <r>
    <s v="ZM-POR-2024-0356"/>
    <x v="386"/>
    <x v="2"/>
    <s v="Rivers"/>
    <x v="7"/>
    <s v="Ibrahim Abubakar"/>
    <s v="08187515307"/>
    <x v="1"/>
    <s v="Sugar 2kg"/>
    <n v="16"/>
    <n v="21397"/>
    <n v="342352"/>
    <n v="0"/>
    <n v="0"/>
    <n v="342352"/>
    <x v="2"/>
    <n v="3"/>
    <x v="1"/>
    <n v="135"/>
    <n v="588661"/>
  </r>
  <r>
    <s v="ZM-POR-2024-0336"/>
    <x v="270"/>
    <x v="2"/>
    <s v="Rivers"/>
    <x v="8"/>
    <s v="Olu Adelaja"/>
    <s v="09021390263"/>
    <x v="0"/>
    <s v="Samsung TV 43&quot;"/>
    <n v="15"/>
    <n v="251616"/>
    <n v="3774240"/>
    <n v="5"/>
    <n v="0.05"/>
    <n v="3585528"/>
    <x v="2"/>
    <s v="N/A"/>
    <x v="1"/>
    <n v="8"/>
    <n v="1025913"/>
  </r>
  <r>
    <s v="ZM-POR-2023-0261"/>
    <x v="469"/>
    <x v="2"/>
    <s v="Rivers"/>
    <x v="8"/>
    <s v="Ifeanyi Chukwu"/>
    <s v="07033896465"/>
    <x v="3"/>
    <s v="Corporate Shirt"/>
    <n v="11"/>
    <n v="23497"/>
    <n v="258467"/>
    <n v="20"/>
    <n v="0.2"/>
    <n v="206773.6"/>
    <x v="2"/>
    <n v="1"/>
    <x v="0"/>
    <n v="67"/>
    <n v="492084"/>
  </r>
  <r>
    <s v="ZM-POR-2023-0885"/>
    <x v="481"/>
    <x v="2"/>
    <s v="Rivers"/>
    <x v="7"/>
    <s v="Damilola Yusuf"/>
    <s v="07065432489"/>
    <x v="3"/>
    <s v="Ladies Gown"/>
    <n v="20"/>
    <n v="14094"/>
    <n v="281880"/>
    <n v="0"/>
    <n v="0"/>
    <n v="281880"/>
    <x v="0"/>
    <s v="N/A"/>
    <x v="1"/>
    <n v="68"/>
    <n v="492084"/>
  </r>
  <r>
    <s v="ZM-POR-2023-0523"/>
    <x v="439"/>
    <x v="2"/>
    <s v="Rivers"/>
    <x v="7"/>
    <s v="Yetunde Adelaja"/>
    <s v="07073956659"/>
    <x v="4"/>
    <s v="Iron Box 2000W"/>
    <n v="1"/>
    <n v="110671"/>
    <n v="110671"/>
    <n v="5"/>
    <n v="0.05"/>
    <n v="105137.45"/>
    <x v="0"/>
    <n v="5"/>
    <x v="1"/>
    <n v="4"/>
    <n v="786541"/>
  </r>
  <r>
    <s v="ZM-POR-2024-1068"/>
    <x v="503"/>
    <x v="2"/>
    <s v="Rivers"/>
    <x v="6"/>
    <s v="Olu Obi"/>
    <s v="08162174108"/>
    <x v="1"/>
    <s v="Semovita 5kg"/>
    <n v="1"/>
    <n v="20835"/>
    <n v="20835"/>
    <n v="10"/>
    <n v="0.1"/>
    <n v="18751.5"/>
    <x v="4"/>
    <n v="4"/>
    <x v="1"/>
    <n v="110"/>
    <n v="588661"/>
  </r>
  <r>
    <s v="ZM-POR-2023-0123"/>
    <x v="680"/>
    <x v="2"/>
    <s v="Rivers"/>
    <x v="6"/>
    <s v="Kemi Ibe"/>
    <s v="09074882332"/>
    <x v="1"/>
    <s v="Semovita 5kg"/>
    <n v="8"/>
    <n v="10190"/>
    <n v="81520"/>
    <n v="20"/>
    <n v="0.2"/>
    <n v="65216"/>
    <x v="4"/>
    <n v="1"/>
    <x v="1"/>
    <n v="91"/>
    <n v="588661"/>
  </r>
  <r>
    <s v="ZM-POR-2024-0730"/>
    <x v="541"/>
    <x v="2"/>
    <s v="Rivers"/>
    <x v="6"/>
    <s v="Femi Nwachukwu"/>
    <s v="08096582838"/>
    <x v="3"/>
    <s v="Jeans Trousers"/>
    <n v="8"/>
    <n v="9619"/>
    <n v="76952"/>
    <n v="20"/>
    <n v="0.2"/>
    <n v="61561.599999999999"/>
    <x v="2"/>
    <n v="3"/>
    <x v="1"/>
    <n v="189"/>
    <n v="492084"/>
  </r>
  <r>
    <s v="ZM-POR-2023-0457"/>
    <x v="485"/>
    <x v="2"/>
    <s v="Rivers"/>
    <x v="6"/>
    <s v="Chiamaka Ojo"/>
    <s v="09110705209"/>
    <x v="4"/>
    <s v="Iron Box 2000W"/>
    <n v="17"/>
    <n v="55566"/>
    <n v="944622"/>
    <s v="N/A"/>
    <n v="0"/>
    <n v="944622"/>
    <x v="3"/>
    <n v="1"/>
    <x v="1"/>
    <n v="90"/>
    <n v="786541"/>
  </r>
  <r>
    <s v="ZM-POR-2024-0698"/>
    <x v="545"/>
    <x v="2"/>
    <s v="Rivers"/>
    <x v="7"/>
    <s v="Femi Yusuf"/>
    <s v="08035937165"/>
    <x v="3"/>
    <s v="Corporate Shirt"/>
    <n v="9"/>
    <n v="16417"/>
    <n v="147753"/>
    <n v="20"/>
    <n v="0.2"/>
    <n v="118202.4"/>
    <x v="2"/>
    <n v="5"/>
    <x v="2"/>
    <n v="82"/>
    <n v="492084"/>
  </r>
  <r>
    <s v="ZM-POR-2023-1069"/>
    <x v="301"/>
    <x v="2"/>
    <s v="Rivers"/>
    <x v="6"/>
    <s v="Emeka Yusuf"/>
    <s v="09096258077"/>
    <x v="3"/>
    <s v="Ankara Fabric 6yds"/>
    <n v="11"/>
    <n v="24441"/>
    <n v="268851"/>
    <s v="N/A"/>
    <n v="0"/>
    <n v="268851"/>
    <x v="3"/>
    <n v="1"/>
    <x v="1"/>
    <n v="166"/>
    <n v="492084"/>
  </r>
  <r>
    <s v="ZM-POR-2023-0969"/>
    <x v="452"/>
    <x v="2"/>
    <s v="Rivers"/>
    <x v="7"/>
    <s v="Amara Musa"/>
    <s v="N/A"/>
    <x v="1"/>
    <s v="Rice 25kg"/>
    <n v="4"/>
    <n v="19032"/>
    <n v="76128"/>
    <n v="0"/>
    <n v="0"/>
    <n v="76128"/>
    <x v="1"/>
    <n v="3"/>
    <x v="1"/>
    <n v="133"/>
    <n v="588661"/>
  </r>
  <r>
    <s v="ZM-POR-2024-0484"/>
    <x v="306"/>
    <x v="2"/>
    <s v="Rivers"/>
    <x v="6"/>
    <s v="Esther Adeleke"/>
    <s v="09131689291"/>
    <x v="4"/>
    <s v="Iron Box 2000W"/>
    <n v="11"/>
    <n v="147651"/>
    <n v="1624161"/>
    <n v="10"/>
    <n v="0.1"/>
    <n v="1461744.9"/>
    <x v="4"/>
    <s v="N/A"/>
    <x v="0"/>
    <n v="70"/>
    <n v="786541"/>
  </r>
  <r>
    <s v="ZM-POR-2023-0115"/>
    <x v="139"/>
    <x v="2"/>
    <s v="Rivers"/>
    <x v="7"/>
    <s v="Emeka Okafor"/>
    <s v="09188474696"/>
    <x v="4"/>
    <s v="Blender 1.5L"/>
    <n v="12"/>
    <n v="109487"/>
    <n v="1313844"/>
    <n v="10"/>
    <n v="0.1"/>
    <n v="1182459.6000000001"/>
    <x v="1"/>
    <n v="5"/>
    <x v="1"/>
    <n v="77"/>
    <n v="786541"/>
  </r>
  <r>
    <s v="ZM-POR-2024-0068"/>
    <x v="424"/>
    <x v="2"/>
    <s v="Rivers"/>
    <x v="7"/>
    <s v="Uche Bello"/>
    <s v="08044537180"/>
    <x v="3"/>
    <s v="Ankara Fabric 6yds"/>
    <n v="18"/>
    <n v="13278"/>
    <n v="239004"/>
    <s v="N/A"/>
    <n v="0"/>
    <n v="239004"/>
    <x v="3"/>
    <n v="4"/>
    <x v="1"/>
    <n v="174"/>
    <n v="492084"/>
  </r>
  <r>
    <s v="ZM-POR-2023-0559"/>
    <x v="582"/>
    <x v="2"/>
    <s v="Rivers"/>
    <x v="8"/>
    <s v="Nneka Osei"/>
    <s v="07056447154"/>
    <x v="4"/>
    <s v="Water Dispenser"/>
    <n v="1"/>
    <n v="116795"/>
    <n v="116795"/>
    <n v="20"/>
    <n v="0.2"/>
    <n v="93436"/>
    <x v="4"/>
    <n v="7"/>
    <x v="0"/>
    <n v="93"/>
    <n v="786541"/>
  </r>
  <r>
    <s v="ZM-POR-2024-0704"/>
    <x v="319"/>
    <x v="2"/>
    <s v="Rivers"/>
    <x v="8"/>
    <s v="Tobi Adesanya"/>
    <s v="07041168863"/>
    <x v="1"/>
    <s v="Milk Powder 400g"/>
    <n v="20"/>
    <n v="14048"/>
    <n v="280960"/>
    <s v="N/A"/>
    <n v="0"/>
    <n v="280960"/>
    <x v="4"/>
    <n v="2"/>
    <x v="1"/>
    <n v="58"/>
    <n v="588661"/>
  </r>
  <r>
    <s v="ZM-POR-2024-1036"/>
    <x v="340"/>
    <x v="2"/>
    <s v="Rivers"/>
    <x v="6"/>
    <s v="Halima Eze"/>
    <s v="08028376400"/>
    <x v="4"/>
    <s v="Microwave 20L"/>
    <n v="18"/>
    <n v="45301"/>
    <n v="815418"/>
    <n v="5"/>
    <n v="0.05"/>
    <n v="774647.1"/>
    <x v="0"/>
    <n v="4"/>
    <x v="2"/>
    <n v="142"/>
    <n v="786541"/>
  </r>
  <r>
    <s v="ZM-POR-2023-0655"/>
    <x v="166"/>
    <x v="2"/>
    <s v="Rivers"/>
    <x v="6"/>
    <s v="Halima Aliyu"/>
    <s v="07018430530"/>
    <x v="4"/>
    <s v="Water Dispenser"/>
    <n v="7"/>
    <n v="161007"/>
    <n v="1127049"/>
    <n v="0"/>
    <n v="0"/>
    <n v="1127049"/>
    <x v="4"/>
    <n v="1"/>
    <x v="2"/>
    <n v="149"/>
    <n v="786541"/>
  </r>
  <r>
    <s v="ZM-POR-2024-0144"/>
    <x v="211"/>
    <x v="2"/>
    <s v="Rivers"/>
    <x v="6"/>
    <s v="Femi Adelaja"/>
    <s v="08013915837"/>
    <x v="3"/>
    <s v="T-Shirt Pack x3"/>
    <n v="11"/>
    <n v="16800"/>
    <n v="184800"/>
    <s v="N/A"/>
    <n v="0"/>
    <n v="184800"/>
    <x v="3"/>
    <s v="N/A"/>
    <x v="1"/>
    <n v="62"/>
    <n v="492084"/>
  </r>
  <r>
    <s v="ZM-POR-2024-0134"/>
    <x v="650"/>
    <x v="2"/>
    <s v="Rivers"/>
    <x v="7"/>
    <s v="Tobi Adeleke"/>
    <s v="09179723676"/>
    <x v="0"/>
    <s v="Power Bank 20000mAh"/>
    <n v="6"/>
    <n v="292417"/>
    <n v="1754502"/>
    <n v="0"/>
    <n v="0"/>
    <n v="1754502"/>
    <x v="2"/>
    <n v="4"/>
    <x v="1"/>
    <n v="5"/>
    <n v="1025913"/>
  </r>
  <r>
    <s v="ZM-POR-2024-0622"/>
    <x v="390"/>
    <x v="2"/>
    <s v="Rivers"/>
    <x v="7"/>
    <s v="Chiamaka Okafor"/>
    <s v="N/A"/>
    <x v="3"/>
    <s v="T-Shirt Pack x3"/>
    <n v="20"/>
    <n v="11888"/>
    <n v="237760"/>
    <n v="20"/>
    <n v="0.2"/>
    <n v="190208"/>
    <x v="1"/>
    <n v="1"/>
    <x v="1"/>
    <n v="83"/>
    <n v="492084"/>
  </r>
  <r>
    <s v="ZM-POR-2023-0307"/>
    <x v="140"/>
    <x v="2"/>
    <s v="Rivers"/>
    <x v="7"/>
    <s v="Damilola Aliyu"/>
    <s v="08077582815"/>
    <x v="3"/>
    <s v="Men's Agbada"/>
    <n v="4"/>
    <n v="32450"/>
    <n v="129800"/>
    <n v="0"/>
    <n v="0"/>
    <n v="129800"/>
    <x v="4"/>
    <n v="1"/>
    <x v="1"/>
    <n v="36"/>
    <n v="492084"/>
  </r>
  <r>
    <s v="ZM-POR-2024-0290"/>
    <x v="619"/>
    <x v="2"/>
    <s v="Rivers"/>
    <x v="7"/>
    <s v="Ngozi Osei"/>
    <s v="08038924624"/>
    <x v="4"/>
    <s v="Iron Box 2000W"/>
    <n v="20"/>
    <n v="100690"/>
    <n v="2013800"/>
    <n v="20"/>
    <n v="0.2"/>
    <n v="1611040"/>
    <x v="2"/>
    <n v="5"/>
    <x v="2"/>
    <n v="188"/>
    <n v="786541"/>
  </r>
  <r>
    <s v="ZM-POR-2024-0838"/>
    <x v="102"/>
    <x v="2"/>
    <s v="Rivers"/>
    <x v="7"/>
    <s v="Nneka Adeyemi"/>
    <s v="08074593689"/>
    <x v="1"/>
    <s v="Rice 25kg"/>
    <n v="5"/>
    <n v="5719"/>
    <n v="28595"/>
    <s v="N/A"/>
    <n v="0"/>
    <n v="28595"/>
    <x v="3"/>
    <n v="1"/>
    <x v="1"/>
    <n v="173"/>
    <n v="588661"/>
  </r>
  <r>
    <s v="ZM-POR-2023-0797"/>
    <x v="452"/>
    <x v="2"/>
    <s v="Rivers"/>
    <x v="8"/>
    <s v="Damilola Adelaja"/>
    <s v="09052251044"/>
    <x v="0"/>
    <s v="Wireless Earbuds"/>
    <n v="17"/>
    <n v="343684"/>
    <n v="5842628"/>
    <n v="10"/>
    <n v="0.1"/>
    <n v="5258365.2"/>
    <x v="4"/>
    <n v="4"/>
    <x v="0"/>
    <n v="83"/>
    <n v="1025913"/>
  </r>
  <r>
    <s v="ZM-POR-2024-0954"/>
    <x v="17"/>
    <x v="2"/>
    <s v="Rivers"/>
    <x v="7"/>
    <s v="Femi Adeleke"/>
    <s v="08068942715"/>
    <x v="0"/>
    <s v="Wireless Earbuds"/>
    <n v="3"/>
    <n v="284952"/>
    <n v="854856"/>
    <s v="N/A"/>
    <n v="0"/>
    <n v="854856"/>
    <x v="3"/>
    <n v="1"/>
    <x v="1"/>
    <n v="122"/>
    <n v="1025913"/>
  </r>
  <r>
    <s v="ZM-POR-2024-0456"/>
    <x v="252"/>
    <x v="2"/>
    <s v="Rivers"/>
    <x v="6"/>
    <s v="Uche Aliyu"/>
    <s v="08082767011"/>
    <x v="2"/>
    <s v="Hair Relaxer Kit"/>
    <n v="2"/>
    <n v="5412"/>
    <n v="10824"/>
    <n v="0"/>
    <n v="0"/>
    <n v="10824"/>
    <x v="2"/>
    <s v="N/A"/>
    <x v="0"/>
    <n v="125"/>
    <n v="441559"/>
  </r>
  <r>
    <s v="ZM-POR-2024-0678"/>
    <x v="713"/>
    <x v="2"/>
    <s v="Rivers"/>
    <x v="7"/>
    <s v="Amara Bello"/>
    <s v="07018521806"/>
    <x v="3"/>
    <s v="Jeans Trousers"/>
    <n v="12"/>
    <n v="34744"/>
    <n v="416928"/>
    <n v="0"/>
    <n v="0"/>
    <n v="416928"/>
    <x v="0"/>
    <n v="5"/>
    <x v="1"/>
    <n v="194"/>
    <n v="492084"/>
  </r>
  <r>
    <s v="ZM-POR-2023-1067"/>
    <x v="83"/>
    <x v="2"/>
    <s v="Rivers"/>
    <x v="8"/>
    <s v="Adaeze Dada"/>
    <s v="08020195897"/>
    <x v="1"/>
    <s v="Tomato Paste 800g"/>
    <n v="10"/>
    <n v="2602"/>
    <n v="26020"/>
    <n v="5"/>
    <n v="0.05"/>
    <n v="24719"/>
    <x v="0"/>
    <n v="2"/>
    <x v="1"/>
    <n v="133"/>
    <n v="588661"/>
  </r>
  <r>
    <s v="ZM-POR-2023-0183"/>
    <x v="474"/>
    <x v="2"/>
    <s v="Rivers"/>
    <x v="8"/>
    <s v="Remi Dada"/>
    <s v="09184716684"/>
    <x v="3"/>
    <s v="Ladies Gown"/>
    <n v="19"/>
    <n v="35495"/>
    <n v="674405"/>
    <n v="0"/>
    <n v="0"/>
    <n v="674405"/>
    <x v="2"/>
    <n v="3"/>
    <x v="1"/>
    <n v="72"/>
    <n v="492084"/>
  </r>
  <r>
    <s v="ZM-POR-2023-0031"/>
    <x v="498"/>
    <x v="2"/>
    <s v="Rivers"/>
    <x v="7"/>
    <s v="Ifeanyi Nwachukwu"/>
    <s v="07027587309"/>
    <x v="3"/>
    <s v="T-Shirt Pack x3"/>
    <n v="10"/>
    <n v="26953"/>
    <n v="269530"/>
    <n v="0"/>
    <n v="0"/>
    <n v="269530"/>
    <x v="1"/>
    <n v="2"/>
    <x v="2"/>
    <n v="29"/>
    <n v="492084"/>
  </r>
  <r>
    <s v="ZM-POR-2024-0966"/>
    <x v="231"/>
    <x v="2"/>
    <s v="Rivers"/>
    <x v="7"/>
    <s v="Aisha Dada"/>
    <s v="07080172252"/>
    <x v="0"/>
    <s v="Power Bank 20000mAh"/>
    <n v="13"/>
    <n v="59695"/>
    <n v="776035"/>
    <n v="20"/>
    <n v="0.2"/>
    <n v="620828"/>
    <x v="3"/>
    <n v="5"/>
    <x v="1"/>
    <n v="71"/>
    <n v="1025913"/>
  </r>
  <r>
    <s v="ZM-POR-2024-0260"/>
    <x v="660"/>
    <x v="2"/>
    <s v="Rivers"/>
    <x v="6"/>
    <s v="Halima Eze"/>
    <s v="09178659567"/>
    <x v="2"/>
    <s v="Lip Balm Set"/>
    <n v="8"/>
    <n v="4343"/>
    <n v="34744"/>
    <n v="0"/>
    <n v="0"/>
    <n v="34744"/>
    <x v="1"/>
    <n v="3"/>
    <x v="1"/>
    <n v="180"/>
    <n v="441559"/>
  </r>
  <r>
    <s v="ZM-POR-2023-0893"/>
    <x v="592"/>
    <x v="2"/>
    <s v="Rivers"/>
    <x v="7"/>
    <s v="Segun Ojo"/>
    <s v="08045420602"/>
    <x v="4"/>
    <s v="Microwave 20L"/>
    <n v="13"/>
    <n v="112508"/>
    <n v="1462604"/>
    <n v="5"/>
    <n v="0.05"/>
    <n v="1389473.8"/>
    <x v="3"/>
    <s v="N/A"/>
    <x v="0"/>
    <n v="165"/>
    <n v="786541"/>
  </r>
  <r>
    <s v="ZM-POR-2024-0276"/>
    <x v="364"/>
    <x v="2"/>
    <s v="Rivers"/>
    <x v="8"/>
    <s v="Chidi Chukwu"/>
    <s v="07095423462"/>
    <x v="4"/>
    <s v="Microwave 20L"/>
    <n v="19"/>
    <n v="85405"/>
    <n v="1622695"/>
    <n v="10"/>
    <n v="0.1"/>
    <n v="1460425.5"/>
    <x v="2"/>
    <n v="1"/>
    <x v="1"/>
    <n v="178"/>
    <n v="786541"/>
  </r>
  <r>
    <s v="ZM-POR-2023-0301"/>
    <x v="95"/>
    <x v="2"/>
    <s v="Rivers"/>
    <x v="8"/>
    <s v="Aisha Musa"/>
    <s v="07036450969"/>
    <x v="2"/>
    <s v="Foundation Kit"/>
    <n v="17"/>
    <n v="14267"/>
    <n v="242539"/>
    <n v="15"/>
    <n v="0.15"/>
    <n v="206158.15"/>
    <x v="2"/>
    <n v="4"/>
    <x v="2"/>
    <n v="199"/>
    <n v="441559"/>
  </r>
  <r>
    <s v="ZM-POR-2023-0815"/>
    <x v="121"/>
    <x v="2"/>
    <s v="Rivers"/>
    <x v="7"/>
    <s v="Ibrahim Adeyemi"/>
    <s v="08091396115"/>
    <x v="3"/>
    <s v="Corporate Shirt"/>
    <n v="14"/>
    <n v="42013"/>
    <n v="588182"/>
    <s v="N/A"/>
    <n v="0"/>
    <n v="588182"/>
    <x v="4"/>
    <n v="3"/>
    <x v="1"/>
    <n v="131"/>
    <n v="492084"/>
  </r>
  <r>
    <s v="ZM-POR-2023-0279"/>
    <x v="538"/>
    <x v="2"/>
    <s v="Rivers"/>
    <x v="8"/>
    <s v="Tobi Adesanya"/>
    <s v="08110061461"/>
    <x v="0"/>
    <s v="DSTV Decoder"/>
    <n v="10"/>
    <n v="116374"/>
    <n v="1163740"/>
    <n v="0"/>
    <n v="0"/>
    <n v="1163740"/>
    <x v="3"/>
    <n v="3"/>
    <x v="1"/>
    <n v="23"/>
    <n v="1025913"/>
  </r>
  <r>
    <s v="ZM-POR-2024-0142"/>
    <x v="641"/>
    <x v="2"/>
    <s v="Rivers"/>
    <x v="8"/>
    <s v="Fatima Ojo"/>
    <s v="09146640375"/>
    <x v="3"/>
    <s v="T-Shirt Pack x3"/>
    <n v="4"/>
    <n v="31383"/>
    <n v="125532"/>
    <n v="15"/>
    <n v="0.15"/>
    <n v="106702.2"/>
    <x v="0"/>
    <n v="2"/>
    <x v="0"/>
    <n v="52"/>
    <n v="492084"/>
  </r>
  <r>
    <s v="ZM-POR-2024-0508"/>
    <x v="372"/>
    <x v="2"/>
    <s v="Rivers"/>
    <x v="6"/>
    <s v="Femi Chukwu"/>
    <s v="08144131173"/>
    <x v="2"/>
    <s v="Lip Balm Set"/>
    <n v="10"/>
    <n v="7383"/>
    <n v="73830"/>
    <n v="10"/>
    <n v="0.1"/>
    <n v="66447"/>
    <x v="4"/>
    <n v="3"/>
    <x v="1"/>
    <n v="53"/>
    <n v="441559"/>
  </r>
  <r>
    <s v="ZM-POR-2023-0607"/>
    <x v="97"/>
    <x v="2"/>
    <s v="Rivers"/>
    <x v="6"/>
    <s v="Halima Garba"/>
    <s v="08087036232"/>
    <x v="4"/>
    <s v="Microwave 20L"/>
    <n v="20"/>
    <n v="172934"/>
    <n v="3458680"/>
    <n v="15"/>
    <n v="0.15"/>
    <n v="2939878"/>
    <x v="3"/>
    <n v="4"/>
    <x v="2"/>
    <n v="107"/>
    <n v="786541"/>
  </r>
  <r>
    <s v="ZM-POR-2023-0199"/>
    <x v="427"/>
    <x v="2"/>
    <s v="Rivers"/>
    <x v="7"/>
    <s v="Nneka Ibe"/>
    <s v="08174184707"/>
    <x v="0"/>
    <s v="iPhone 14"/>
    <n v="4"/>
    <n v="211550"/>
    <n v="846200"/>
    <s v="N/A"/>
    <n v="0"/>
    <n v="846200"/>
    <x v="0"/>
    <n v="5"/>
    <x v="1"/>
    <n v="57"/>
    <n v="1025913"/>
  </r>
  <r>
    <s v="ZM-POR-2024-0800"/>
    <x v="8"/>
    <x v="2"/>
    <s v="Rivers"/>
    <x v="6"/>
    <s v="Olu Eze"/>
    <s v="07032763064"/>
    <x v="0"/>
    <s v="Power Bank 20000mAh"/>
    <n v="6"/>
    <n v="258061"/>
    <n v="1548366"/>
    <s v="N/A"/>
    <n v="0"/>
    <n v="1548366"/>
    <x v="4"/>
    <s v="N/A"/>
    <x v="1"/>
    <n v="196"/>
    <n v="1025913"/>
  </r>
  <r>
    <s v="ZM-POR-2024-0016"/>
    <x v="678"/>
    <x v="2"/>
    <s v="Rivers"/>
    <x v="6"/>
    <s v="Nkechi Adeyemi"/>
    <s v="08096708896"/>
    <x v="4"/>
    <s v="Microwave 20L"/>
    <n v="13"/>
    <n v="131247"/>
    <n v="1706211"/>
    <n v="10"/>
    <n v="0.1"/>
    <n v="1535589.9"/>
    <x v="1"/>
    <n v="2"/>
    <x v="2"/>
    <n v="81"/>
    <n v="786541"/>
  </r>
  <r>
    <s v="ZM-POR-2024-0146"/>
    <x v="560"/>
    <x v="2"/>
    <s v="Rivers"/>
    <x v="6"/>
    <s v="Ibrahim Adesanya"/>
    <s v="08166690864"/>
    <x v="1"/>
    <s v="Indomie Carton"/>
    <n v="1"/>
    <n v="8809"/>
    <n v="8809"/>
    <n v="0"/>
    <n v="0"/>
    <n v="8809"/>
    <x v="2"/>
    <n v="5"/>
    <x v="1"/>
    <n v="7"/>
    <n v="588661"/>
  </r>
  <r>
    <s v="ZM-POR-2024-0832"/>
    <x v="518"/>
    <x v="2"/>
    <s v="Rivers"/>
    <x v="6"/>
    <s v="Emeka Abubakar"/>
    <s v="08042247395"/>
    <x v="4"/>
    <s v="Water Dispenser"/>
    <n v="11"/>
    <n v="174246"/>
    <n v="1916706"/>
    <n v="15"/>
    <n v="0.15"/>
    <n v="1629200.1"/>
    <x v="3"/>
    <n v="5"/>
    <x v="2"/>
    <n v="149"/>
    <n v="786541"/>
  </r>
  <r>
    <s v="ZM-POR-2023-0665"/>
    <x v="281"/>
    <x v="2"/>
    <s v="Rivers"/>
    <x v="6"/>
    <s v="Esther Nwachukwu"/>
    <s v="N/A"/>
    <x v="2"/>
    <s v="Lip Balm Set"/>
    <n v="6"/>
    <n v="13789"/>
    <n v="82734"/>
    <n v="10"/>
    <n v="0.1"/>
    <n v="74460.600000000006"/>
    <x v="4"/>
    <n v="3"/>
    <x v="0"/>
    <n v="58"/>
    <n v="441559"/>
  </r>
  <r>
    <s v="ZM-POR-2024-0876"/>
    <x v="516"/>
    <x v="2"/>
    <s v="Rivers"/>
    <x v="7"/>
    <s v="Tobi Adelaja"/>
    <s v="09020362741"/>
    <x v="0"/>
    <s v="Power Bank 20000mAh"/>
    <n v="13"/>
    <n v="196334"/>
    <n v="2552342"/>
    <n v="0"/>
    <n v="0"/>
    <n v="2552342"/>
    <x v="4"/>
    <n v="2"/>
    <x v="1"/>
    <n v="130"/>
    <n v="1025913"/>
  </r>
  <r>
    <s v="ZM-POR-2024-1072"/>
    <x v="683"/>
    <x v="2"/>
    <s v="Rivers"/>
    <x v="8"/>
    <s v="Nkechi Obi"/>
    <s v="08043597957"/>
    <x v="3"/>
    <s v="Jeans Trousers"/>
    <n v="9"/>
    <n v="30044"/>
    <n v="270396"/>
    <n v="20"/>
    <n v="0.2"/>
    <n v="216316.79999999999"/>
    <x v="3"/>
    <n v="5"/>
    <x v="1"/>
    <n v="200"/>
    <n v="492084"/>
  </r>
  <r>
    <s v="ZM-POR-2023-0033"/>
    <x v="649"/>
    <x v="2"/>
    <s v="Rivers"/>
    <x v="7"/>
    <s v="Tobi Bello"/>
    <s v="09158188783"/>
    <x v="0"/>
    <s v="Wireless Earbuds"/>
    <n v="1"/>
    <n v="126634"/>
    <n v="126634"/>
    <n v="10"/>
    <n v="0.1"/>
    <n v="113970.6"/>
    <x v="4"/>
    <n v="5"/>
    <x v="1"/>
    <n v="128"/>
    <n v="1025913"/>
  </r>
  <r>
    <s v="ZM-POR-2023-0113"/>
    <x v="227"/>
    <x v="2"/>
    <s v="Rivers"/>
    <x v="8"/>
    <s v="Aisha Ojo"/>
    <s v="08041243240"/>
    <x v="4"/>
    <s v="Water Dispenser"/>
    <n v="5"/>
    <n v="101435"/>
    <n v="507175"/>
    <n v="20"/>
    <n v="0.2"/>
    <n v="405740"/>
    <x v="2"/>
    <n v="3"/>
    <x v="1"/>
    <n v="19"/>
    <n v="786541"/>
  </r>
  <r>
    <s v="ZM-POR-2024-1062"/>
    <x v="357"/>
    <x v="2"/>
    <s v="Rivers"/>
    <x v="7"/>
    <s v="Yetunde Garba"/>
    <s v="08174936882"/>
    <x v="4"/>
    <s v="Standing Fan 18&quot;"/>
    <n v="4"/>
    <n v="121477"/>
    <n v="485908"/>
    <n v="15"/>
    <n v="0.15"/>
    <n v="413021.8"/>
    <x v="4"/>
    <n v="4"/>
    <x v="1"/>
    <n v="35"/>
    <n v="786541"/>
  </r>
  <r>
    <s v="ZM-POR-2023-0107"/>
    <x v="201"/>
    <x v="2"/>
    <s v="Rivers"/>
    <x v="7"/>
    <s v="Yetunde Obi"/>
    <s v="08085031414"/>
    <x v="1"/>
    <s v="Tomato Paste 800g"/>
    <n v="7"/>
    <n v="12104"/>
    <n v="84728"/>
    <n v="0"/>
    <n v="0"/>
    <n v="84728"/>
    <x v="3"/>
    <n v="1"/>
    <x v="1"/>
    <n v="100"/>
    <n v="588661"/>
  </r>
  <r>
    <s v="ZM-POR-2024-0744"/>
    <x v="648"/>
    <x v="2"/>
    <s v="Rivers"/>
    <x v="6"/>
    <s v="Nneka Ibe"/>
    <s v="09180456949"/>
    <x v="1"/>
    <s v="Tomato Paste 800g"/>
    <n v="5"/>
    <n v="5489"/>
    <n v="27445"/>
    <n v="5"/>
    <n v="0.05"/>
    <n v="26072.75"/>
    <x v="2"/>
    <n v="5"/>
    <x v="1"/>
    <n v="44"/>
    <n v="588661"/>
  </r>
  <r>
    <s v="ZM-POR-2024-0524"/>
    <x v="632"/>
    <x v="2"/>
    <s v="Rivers"/>
    <x v="7"/>
    <s v="Tunde Adesanya"/>
    <s v="07073267568"/>
    <x v="3"/>
    <s v="Ankara Fabric 6yds"/>
    <n v="13"/>
    <n v="44017"/>
    <n v="572221"/>
    <n v="15"/>
    <n v="0.15"/>
    <n v="486387.85"/>
    <x v="0"/>
    <n v="5"/>
    <x v="1"/>
    <n v="62"/>
    <n v="492084"/>
  </r>
  <r>
    <s v="ZM-POR-2023-0155"/>
    <x v="176"/>
    <x v="2"/>
    <s v="Rivers"/>
    <x v="6"/>
    <s v="Femi Yusuf"/>
    <s v="08166506211"/>
    <x v="0"/>
    <s v="Laptop HP 250"/>
    <n v="8"/>
    <n v="302101"/>
    <n v="2416808"/>
    <s v="N/A"/>
    <n v="0"/>
    <n v="2416808"/>
    <x v="1"/>
    <n v="4"/>
    <x v="0"/>
    <n v="67"/>
    <n v="1025913"/>
  </r>
  <r>
    <s v="ZM-POR-2024-0636"/>
    <x v="633"/>
    <x v="2"/>
    <s v="Rivers"/>
    <x v="6"/>
    <s v="Bola Dada"/>
    <s v="07044656793"/>
    <x v="4"/>
    <s v="Standing Fan 18&quot;"/>
    <n v="12"/>
    <n v="68187"/>
    <n v="818244"/>
    <n v="5"/>
    <n v="0.05"/>
    <n v="777331.8"/>
    <x v="4"/>
    <n v="5"/>
    <x v="1"/>
    <n v="136"/>
    <n v="786541"/>
  </r>
  <r>
    <s v="ZM-POR-2024-0098"/>
    <x v="714"/>
    <x v="2"/>
    <s v="Rivers"/>
    <x v="6"/>
    <s v="Chidi Osei"/>
    <s v="08050044553"/>
    <x v="0"/>
    <s v="Laptop HP 250"/>
    <n v="10"/>
    <n v="25748"/>
    <n v="257480"/>
    <n v="15"/>
    <n v="0.15"/>
    <n v="218858"/>
    <x v="0"/>
    <n v="2"/>
    <x v="1"/>
    <n v="86"/>
    <n v="1025913"/>
  </r>
  <r>
    <s v="ZM-POR-2024-1034"/>
    <x v="121"/>
    <x v="2"/>
    <s v="Rivers"/>
    <x v="8"/>
    <s v="Adaeze Osei"/>
    <s v="09051745579"/>
    <x v="4"/>
    <s v="Blender 1.5L"/>
    <n v="9"/>
    <n v="146282"/>
    <n v="1316538"/>
    <n v="20"/>
    <n v="0.2"/>
    <n v="1053230.3999999999"/>
    <x v="0"/>
    <n v="5"/>
    <x v="0"/>
    <n v="144"/>
    <n v="786541"/>
  </r>
  <r>
    <s v="ZM-POR-2023-0519"/>
    <x v="189"/>
    <x v="2"/>
    <s v="Rivers"/>
    <x v="6"/>
    <s v="Chidi Nwachukwu"/>
    <s v="07028524778"/>
    <x v="0"/>
    <s v="Wireless Earbuds"/>
    <n v="1"/>
    <n v="38744"/>
    <n v="38744"/>
    <n v="10"/>
    <n v="0.1"/>
    <n v="34869.599999999999"/>
    <x v="2"/>
    <s v="N/A"/>
    <x v="1"/>
    <n v="139"/>
    <n v="1025913"/>
  </r>
  <r>
    <s v="ZM-POR-2024-0890"/>
    <x v="298"/>
    <x v="2"/>
    <s v="Rivers"/>
    <x v="6"/>
    <s v="Emeka Dada"/>
    <s v="08034854035"/>
    <x v="0"/>
    <s v="iPhone 14"/>
    <n v="6"/>
    <n v="80817"/>
    <n v="484902"/>
    <n v="0"/>
    <n v="0"/>
    <n v="484902"/>
    <x v="2"/>
    <n v="3"/>
    <x v="1"/>
    <n v="47"/>
    <n v="1025913"/>
  </r>
  <r>
    <s v="ZM-POR-2024-1002"/>
    <x v="101"/>
    <x v="2"/>
    <s v="Rivers"/>
    <x v="7"/>
    <s v="Ngozi Bello"/>
    <s v="N/A"/>
    <x v="2"/>
    <s v="Lip Balm Set"/>
    <n v="4"/>
    <n v="2283"/>
    <n v="9132"/>
    <s v="N/A"/>
    <n v="0"/>
    <n v="9132"/>
    <x v="2"/>
    <n v="3"/>
    <x v="0"/>
    <n v="194"/>
    <n v="441559"/>
  </r>
  <r>
    <s v="ZM-POR-2024-0060"/>
    <x v="462"/>
    <x v="2"/>
    <s v="Rivers"/>
    <x v="6"/>
    <s v="Zainab Osei"/>
    <s v="08124951020"/>
    <x v="4"/>
    <s v="Water Dispenser"/>
    <n v="1"/>
    <n v="17272"/>
    <n v="17272"/>
    <s v="N/A"/>
    <n v="0"/>
    <n v="17272"/>
    <x v="2"/>
    <n v="2"/>
    <x v="1"/>
    <n v="29"/>
    <n v="786541"/>
  </r>
  <r>
    <s v="ZM-POR-2024-0474"/>
    <x v="554"/>
    <x v="2"/>
    <s v="Rivers"/>
    <x v="8"/>
    <s v="Amara Nwachukwu"/>
    <s v="08037831092"/>
    <x v="4"/>
    <s v="Standing Fan 18&quot;"/>
    <n v="2"/>
    <n v="74504"/>
    <n v="149008"/>
    <n v="0"/>
    <n v="0"/>
    <n v="149008"/>
    <x v="2"/>
    <n v="2"/>
    <x v="0"/>
    <n v="149"/>
    <n v="786541"/>
  </r>
  <r>
    <s v="ZM-POR-2023-0417"/>
    <x v="673"/>
    <x v="2"/>
    <s v="Rivers"/>
    <x v="7"/>
    <s v="Olu Suleiman"/>
    <s v="07011253956"/>
    <x v="3"/>
    <s v="Jeans Trousers"/>
    <n v="18"/>
    <n v="10901"/>
    <n v="196218"/>
    <n v="5"/>
    <n v="0.05"/>
    <n v="186407.1"/>
    <x v="1"/>
    <n v="4"/>
    <x v="0"/>
    <n v="68"/>
    <n v="492084"/>
  </r>
  <r>
    <s v="ZM-POR-2024-0718"/>
    <x v="297"/>
    <x v="2"/>
    <s v="Rivers"/>
    <x v="7"/>
    <s v="Zainab Ojo"/>
    <s v="N/A"/>
    <x v="1"/>
    <s v="Cooking Oil 5L"/>
    <n v="11"/>
    <n v="18151"/>
    <n v="199661"/>
    <n v="0"/>
    <n v="0"/>
    <n v="199661"/>
    <x v="2"/>
    <n v="4"/>
    <x v="0"/>
    <n v="34"/>
    <n v="588661"/>
  </r>
  <r>
    <s v="ZM-POR-2023-0197"/>
    <x v="540"/>
    <x v="2"/>
    <s v="Rivers"/>
    <x v="6"/>
    <s v="Ibrahim Ojo"/>
    <s v="08029448888"/>
    <x v="1"/>
    <s v="Cooking Oil 5L"/>
    <n v="11"/>
    <n v="13191"/>
    <n v="145101"/>
    <n v="0"/>
    <n v="0"/>
    <n v="145101"/>
    <x v="3"/>
    <n v="3"/>
    <x v="1"/>
    <n v="11"/>
    <n v="588661"/>
  </r>
  <r>
    <s v="ZM-POR-2024-0824"/>
    <x v="309"/>
    <x v="2"/>
    <s v="Rivers"/>
    <x v="7"/>
    <s v="Esther Ojo"/>
    <s v="09115180306"/>
    <x v="2"/>
    <s v="Perfume 100ml"/>
    <n v="16"/>
    <n v="14404"/>
    <n v="230464"/>
    <n v="0"/>
    <n v="0"/>
    <n v="230464"/>
    <x v="4"/>
    <n v="3"/>
    <x v="1"/>
    <n v="5"/>
    <n v="441559"/>
  </r>
  <r>
    <s v="ZM-POR-2024-0340"/>
    <x v="323"/>
    <x v="2"/>
    <s v="Rivers"/>
    <x v="6"/>
    <s v="Tobi Ibe"/>
    <s v="N/A"/>
    <x v="4"/>
    <s v="Blender 1.5L"/>
    <n v="20"/>
    <n v="161847"/>
    <n v="3236940"/>
    <n v="0"/>
    <n v="0"/>
    <n v="3236940"/>
    <x v="3"/>
    <n v="3"/>
    <x v="0"/>
    <n v="13"/>
    <n v="786541"/>
  </r>
  <r>
    <s v="ZM-POR-2024-0432"/>
    <x v="388"/>
    <x v="2"/>
    <s v="Rivers"/>
    <x v="7"/>
    <s v="Ibrahim Nwachukwu"/>
    <s v="08049357981"/>
    <x v="1"/>
    <s v="Cooking Oil 5L"/>
    <n v="4"/>
    <n v="17433"/>
    <n v="69732"/>
    <n v="0"/>
    <n v="0"/>
    <n v="69732"/>
    <x v="2"/>
    <n v="2"/>
    <x v="1"/>
    <n v="8"/>
    <n v="588661"/>
  </r>
  <r>
    <s v="ZM-POR-2023-0827"/>
    <x v="587"/>
    <x v="2"/>
    <s v="Rivers"/>
    <x v="8"/>
    <s v="Adaeze Aliyu"/>
    <s v="N/A"/>
    <x v="0"/>
    <s v="Laptop HP 250"/>
    <n v="20"/>
    <n v="278186"/>
    <n v="5563720"/>
    <n v="15"/>
    <n v="0.15"/>
    <n v="4729162"/>
    <x v="3"/>
    <n v="4"/>
    <x v="0"/>
    <n v="181"/>
    <n v="1025913"/>
  </r>
  <r>
    <s v="ZM-POR-2023-1007"/>
    <x v="444"/>
    <x v="2"/>
    <s v="Rivers"/>
    <x v="7"/>
    <s v="Olu Bello"/>
    <s v="09013343973"/>
    <x v="0"/>
    <s v="DSTV Decoder"/>
    <n v="19"/>
    <n v="177133"/>
    <n v="3365527"/>
    <n v="0"/>
    <n v="0"/>
    <n v="3365527"/>
    <x v="3"/>
    <n v="5"/>
    <x v="1"/>
    <n v="158"/>
    <n v="1025913"/>
  </r>
  <r>
    <s v="ZM-POR-2024-0344"/>
    <x v="694"/>
    <x v="2"/>
    <s v="Rivers"/>
    <x v="8"/>
    <s v="Nneka Musa"/>
    <s v="08117411994"/>
    <x v="1"/>
    <s v="Semovita 5kg"/>
    <n v="2"/>
    <n v="5023"/>
    <n v="10046"/>
    <n v="5"/>
    <n v="0.05"/>
    <n v="9543.7000000000007"/>
    <x v="3"/>
    <n v="4"/>
    <x v="0"/>
    <n v="26"/>
    <n v="588661"/>
  </r>
  <r>
    <s v="ZM-POR-2023-0147"/>
    <x v="454"/>
    <x v="2"/>
    <s v="Rivers"/>
    <x v="7"/>
    <s v="Bola Aliyu"/>
    <s v="07071706876"/>
    <x v="1"/>
    <s v="Milk Powder 400g"/>
    <n v="2"/>
    <n v="13853"/>
    <n v="27706"/>
    <s v="N/A"/>
    <n v="0"/>
    <n v="27706"/>
    <x v="2"/>
    <n v="4"/>
    <x v="1"/>
    <n v="134"/>
    <n v="588661"/>
  </r>
  <r>
    <s v="ZM-POR-2024-0942"/>
    <x v="675"/>
    <x v="2"/>
    <s v="Rivers"/>
    <x v="8"/>
    <s v="Chidi Musa"/>
    <s v="08027809982"/>
    <x v="0"/>
    <s v="DSTV Decoder"/>
    <n v="10"/>
    <n v="34817"/>
    <n v="348170"/>
    <n v="0"/>
    <n v="0"/>
    <n v="348170"/>
    <x v="2"/>
    <n v="1"/>
    <x v="1"/>
    <n v="4"/>
    <n v="1025913"/>
  </r>
  <r>
    <s v="ZM-POR-2023-0371"/>
    <x v="0"/>
    <x v="2"/>
    <s v="Rivers"/>
    <x v="7"/>
    <s v="Fatima Nwachukwu"/>
    <s v="08185454686"/>
    <x v="4"/>
    <s v="Iron Box 2000W"/>
    <n v="20"/>
    <n v="93534"/>
    <n v="1870680"/>
    <n v="0"/>
    <n v="0"/>
    <n v="1870680"/>
    <x v="1"/>
    <n v="2"/>
    <x v="1"/>
    <n v="8"/>
    <n v="786541"/>
  </r>
  <r>
    <s v="ZM-POR-2023-0211"/>
    <x v="3"/>
    <x v="2"/>
    <s v="Rivers"/>
    <x v="8"/>
    <s v="Olu Nwachukwu"/>
    <s v="07098377677"/>
    <x v="0"/>
    <s v="Wireless Earbuds"/>
    <n v="11"/>
    <n v="58496"/>
    <n v="643456"/>
    <n v="0"/>
    <n v="0"/>
    <n v="643456"/>
    <x v="4"/>
    <n v="2"/>
    <x v="0"/>
    <n v="145"/>
    <n v="1025913"/>
  </r>
  <r>
    <s v="ZM-POR-2023-0471"/>
    <x v="527"/>
    <x v="2"/>
    <s v="Rivers"/>
    <x v="7"/>
    <s v="Kemi Eze"/>
    <s v="N/A"/>
    <x v="3"/>
    <s v="T-Shirt Pack x3"/>
    <n v="4"/>
    <n v="3796"/>
    <n v="15184"/>
    <s v="N/A"/>
    <n v="0"/>
    <n v="15184"/>
    <x v="4"/>
    <n v="4"/>
    <x v="1"/>
    <n v="107"/>
    <n v="492084"/>
  </r>
  <r>
    <s v="ZM-POR-2024-0152"/>
    <x v="319"/>
    <x v="2"/>
    <s v="Rivers"/>
    <x v="8"/>
    <s v="Segun Ojo"/>
    <s v="07060712033"/>
    <x v="0"/>
    <s v="Bluetooth Speaker"/>
    <n v="12"/>
    <n v="208232"/>
    <n v="2498784"/>
    <s v="N/A"/>
    <n v="0"/>
    <n v="2498784"/>
    <x v="4"/>
    <n v="3"/>
    <x v="0"/>
    <n v="91"/>
    <n v="1025913"/>
  </r>
  <r>
    <s v="ZM-POR-2024-0848"/>
    <x v="558"/>
    <x v="2"/>
    <s v="Rivers"/>
    <x v="6"/>
    <s v="Tunde Ibe"/>
    <s v="07096688443"/>
    <x v="1"/>
    <s v="Sugar 2kg"/>
    <n v="14"/>
    <n v="6919"/>
    <n v="96866"/>
    <n v="20"/>
    <n v="0.2"/>
    <n v="77492.800000000003"/>
    <x v="0"/>
    <n v="3"/>
    <x v="0"/>
    <n v="186"/>
    <n v="588661"/>
  </r>
  <r>
    <s v="ZM-POR-2023-0557"/>
    <x v="329"/>
    <x v="2"/>
    <s v="Rivers"/>
    <x v="7"/>
    <s v="Tobi Ojo"/>
    <s v="07065741930"/>
    <x v="3"/>
    <s v="Corporate Shirt"/>
    <n v="4"/>
    <n v="25201"/>
    <n v="100804"/>
    <s v="N/A"/>
    <n v="0"/>
    <n v="100804"/>
    <x v="0"/>
    <s v="N/A"/>
    <x v="1"/>
    <n v="179"/>
    <n v="492084"/>
  </r>
  <r>
    <s v="ZM-POR-2024-0920"/>
    <x v="208"/>
    <x v="2"/>
    <s v="Rivers"/>
    <x v="6"/>
    <s v="Damilola Bello"/>
    <s v="N/A"/>
    <x v="1"/>
    <s v="Sugar 2kg"/>
    <n v="9"/>
    <n v="7090"/>
    <n v="63810"/>
    <n v="0"/>
    <n v="0"/>
    <n v="63810"/>
    <x v="4"/>
    <n v="1"/>
    <x v="1"/>
    <n v="147"/>
    <n v="588661"/>
  </r>
  <r>
    <s v="ZM-POR-2023-0961"/>
    <x v="532"/>
    <x v="2"/>
    <s v="Rivers"/>
    <x v="6"/>
    <s v="Gbenga Dada"/>
    <s v="08143067196"/>
    <x v="4"/>
    <s v="Standing Fan 18&quot;"/>
    <n v="8"/>
    <n v="55059"/>
    <n v="440472"/>
    <n v="10"/>
    <n v="0.1"/>
    <n v="396424.8"/>
    <x v="0"/>
    <n v="3"/>
    <x v="1"/>
    <n v="70"/>
    <n v="786541"/>
  </r>
  <r>
    <s v="ZM-POR-2023-0349"/>
    <x v="65"/>
    <x v="2"/>
    <s v="Rivers"/>
    <x v="7"/>
    <s v="Amara Nwachukwu"/>
    <s v="09133987737"/>
    <x v="4"/>
    <s v="Iron Box 2000W"/>
    <n v="15"/>
    <n v="118818"/>
    <n v="1782270"/>
    <s v="N/A"/>
    <n v="0"/>
    <n v="1782270"/>
    <x v="0"/>
    <n v="4"/>
    <x v="2"/>
    <n v="56"/>
    <n v="786541"/>
  </r>
  <r>
    <s v="ZM-POR-2023-0095"/>
    <x v="289"/>
    <x v="2"/>
    <s v="Rivers"/>
    <x v="6"/>
    <s v="Fatima Abubakar"/>
    <s v="09018134946"/>
    <x v="3"/>
    <s v="Ladies Gown"/>
    <n v="19"/>
    <n v="12459"/>
    <n v="236721"/>
    <n v="20"/>
    <n v="0.2"/>
    <n v="189376.8"/>
    <x v="4"/>
    <n v="5"/>
    <x v="1"/>
    <n v="36"/>
    <n v="492084"/>
  </r>
  <r>
    <s v="ZM-POR-2023-0537"/>
    <x v="520"/>
    <x v="2"/>
    <s v="Rivers"/>
    <x v="6"/>
    <s v="Esther Bello"/>
    <s v="08097670851"/>
    <x v="3"/>
    <s v="Ankara Fabric 6yds"/>
    <n v="19"/>
    <n v="5486"/>
    <n v="104234"/>
    <n v="10"/>
    <n v="0.1"/>
    <n v="93810.6"/>
    <x v="0"/>
    <n v="3"/>
    <x v="1"/>
    <n v="126"/>
    <n v="492084"/>
  </r>
  <r>
    <s v="ZM-POR-2024-0534"/>
    <x v="145"/>
    <x v="2"/>
    <s v="Rivers"/>
    <x v="7"/>
    <s v="Tobi Yusuf"/>
    <s v="09193505513"/>
    <x v="3"/>
    <s v="Men's Agbada"/>
    <n v="2"/>
    <n v="34258"/>
    <n v="68516"/>
    <n v="5"/>
    <n v="0.05"/>
    <n v="65090.2"/>
    <x v="2"/>
    <n v="2"/>
    <x v="0"/>
    <n v="62"/>
    <n v="492084"/>
  </r>
  <r>
    <s v="ZM-POR-2023-0907"/>
    <x v="296"/>
    <x v="2"/>
    <s v="Rivers"/>
    <x v="8"/>
    <s v="Hakeem Yusuf"/>
    <s v="08150201656"/>
    <x v="0"/>
    <s v="Power Bank 20000mAh"/>
    <n v="12"/>
    <n v="154272"/>
    <n v="1851264"/>
    <n v="0"/>
    <n v="0"/>
    <n v="1851264"/>
    <x v="2"/>
    <n v="5"/>
    <x v="0"/>
    <n v="40"/>
    <n v="1025913"/>
  </r>
  <r>
    <s v="ZM-POR-2024-0470"/>
    <x v="694"/>
    <x v="2"/>
    <s v="Rivers"/>
    <x v="7"/>
    <s v="Esther Eze"/>
    <s v="07028081675"/>
    <x v="4"/>
    <s v="Iron Box 2000W"/>
    <n v="19"/>
    <n v="135871"/>
    <n v="2581549"/>
    <s v="N/A"/>
    <n v="0"/>
    <n v="2581549"/>
    <x v="3"/>
    <s v="N/A"/>
    <x v="0"/>
    <n v="6"/>
    <n v="786541"/>
  </r>
  <r>
    <s v="ZM-POR-2024-0716"/>
    <x v="43"/>
    <x v="2"/>
    <s v="Rivers"/>
    <x v="6"/>
    <s v="Bola Okafor"/>
    <s v="N/A"/>
    <x v="1"/>
    <s v="Semovita 5kg"/>
    <n v="19"/>
    <n v="1926"/>
    <n v="36594"/>
    <n v="0"/>
    <n v="0"/>
    <n v="36594"/>
    <x v="1"/>
    <n v="1"/>
    <x v="1"/>
    <n v="108"/>
    <n v="588661"/>
  </r>
  <r>
    <s v="ZM-POR-2023-0039"/>
    <x v="21"/>
    <x v="2"/>
    <s v="Rivers"/>
    <x v="6"/>
    <s v="Tunde Garba"/>
    <s v="N/A"/>
    <x v="3"/>
    <s v="Men's Agbada"/>
    <n v="2"/>
    <n v="42459"/>
    <n v="84918"/>
    <n v="10"/>
    <n v="0.1"/>
    <n v="76426.2"/>
    <x v="0"/>
    <n v="0"/>
    <x v="1"/>
    <n v="85"/>
    <n v="492084"/>
  </r>
  <r>
    <s v="ZM-POR-2024-0642"/>
    <x v="175"/>
    <x v="2"/>
    <s v="Rivers"/>
    <x v="7"/>
    <s v="Tobi Aliyu"/>
    <s v="07092147309"/>
    <x v="0"/>
    <s v="Power Bank 20000mAh"/>
    <n v="2"/>
    <n v="132700"/>
    <n v="265400"/>
    <s v="N/A"/>
    <n v="0"/>
    <n v="265400"/>
    <x v="1"/>
    <s v="N/A"/>
    <x v="1"/>
    <n v="125"/>
    <n v="1025913"/>
  </r>
  <r>
    <s v="ZM-POR-2023-0007"/>
    <x v="116"/>
    <x v="2"/>
    <s v="Rivers"/>
    <x v="7"/>
    <s v="Nneka Yusuf"/>
    <s v="N/A"/>
    <x v="0"/>
    <s v="Samsung TV 43&quot;"/>
    <n v="2"/>
    <n v="78397"/>
    <n v="156794"/>
    <s v="N/A"/>
    <n v="0"/>
    <n v="156794"/>
    <x v="1"/>
    <s v="N/A"/>
    <x v="1"/>
    <n v="61"/>
    <n v="1025913"/>
  </r>
  <r>
    <s v="ZM-POR-2024-0552"/>
    <x v="7"/>
    <x v="2"/>
    <s v="Rivers"/>
    <x v="7"/>
    <s v="Nkechi Osei"/>
    <s v="07083806406"/>
    <x v="4"/>
    <s v="Microwave 20L"/>
    <n v="15"/>
    <n v="138601"/>
    <n v="2079015"/>
    <n v="0"/>
    <n v="0"/>
    <n v="2079015"/>
    <x v="4"/>
    <n v="4"/>
    <x v="0"/>
    <n v="146"/>
    <n v="786541"/>
  </r>
  <r>
    <s v="ZM-POR-2023-0951"/>
    <x v="167"/>
    <x v="2"/>
    <s v="Rivers"/>
    <x v="8"/>
    <s v="Damilola Adeyemi"/>
    <s v="08154323419"/>
    <x v="0"/>
    <s v="Bluetooth Speaker"/>
    <n v="19"/>
    <n v="306404"/>
    <n v="5821676"/>
    <n v="15"/>
    <n v="0.15"/>
    <n v="4948424.5999999996"/>
    <x v="2"/>
    <n v="4"/>
    <x v="0"/>
    <n v="108"/>
    <n v="1025913"/>
  </r>
  <r>
    <s v="ZM-POR-2024-0354"/>
    <x v="193"/>
    <x v="2"/>
    <s v="Rivers"/>
    <x v="6"/>
    <s v="Musa Ibe"/>
    <s v="07019265460"/>
    <x v="3"/>
    <s v="School Uniform Set"/>
    <n v="3"/>
    <n v="10733"/>
    <n v="32199"/>
    <n v="20"/>
    <n v="0.2"/>
    <n v="25759.200000000001"/>
    <x v="2"/>
    <n v="5"/>
    <x v="1"/>
    <n v="54"/>
    <n v="492084"/>
  </r>
  <r>
    <s v="ZM-POR-2024-0424"/>
    <x v="314"/>
    <x v="2"/>
    <s v="Rivers"/>
    <x v="7"/>
    <s v="Sade Garba"/>
    <s v="N/A"/>
    <x v="1"/>
    <s v="Rice 25kg"/>
    <n v="11"/>
    <n v="11518"/>
    <n v="126698"/>
    <n v="0"/>
    <n v="0"/>
    <n v="126698"/>
    <x v="1"/>
    <n v="2"/>
    <x v="1"/>
    <n v="162"/>
    <n v="588661"/>
  </r>
  <r>
    <s v="ZM-POR-2023-0697"/>
    <x v="708"/>
    <x v="2"/>
    <s v="Rivers"/>
    <x v="7"/>
    <s v="Halima Dada"/>
    <s v="N/A"/>
    <x v="4"/>
    <s v="Blender 1.5L"/>
    <n v="7"/>
    <n v="72978"/>
    <n v="510846"/>
    <n v="20"/>
    <n v="0.2"/>
    <n v="408676.8"/>
    <x v="1"/>
    <n v="4"/>
    <x v="1"/>
    <n v="55"/>
    <n v="786541"/>
  </r>
  <r>
    <s v="ZM-POR-2023-0169"/>
    <x v="595"/>
    <x v="2"/>
    <s v="Rivers"/>
    <x v="6"/>
    <s v="Hakeem Aliyu"/>
    <s v="08056192261"/>
    <x v="0"/>
    <s v="Wireless Earbuds"/>
    <n v="15"/>
    <n v="140436"/>
    <n v="2106540"/>
    <n v="0"/>
    <n v="0"/>
    <n v="2106540"/>
    <x v="1"/>
    <n v="2"/>
    <x v="1"/>
    <n v="191"/>
    <n v="1025913"/>
  </r>
  <r>
    <s v="ZM-POR-2023-0057"/>
    <x v="715"/>
    <x v="2"/>
    <s v="Rivers"/>
    <x v="7"/>
    <s v="Chidi Garba"/>
    <s v="07082439009"/>
    <x v="1"/>
    <s v="Sugar 2kg"/>
    <n v="8"/>
    <n v="2755"/>
    <n v="22040"/>
    <n v="0"/>
    <n v="0"/>
    <n v="22040"/>
    <x v="0"/>
    <n v="4"/>
    <x v="0"/>
    <n v="124"/>
    <n v="588661"/>
  </r>
  <r>
    <s v="ZM-POR-2024-0040"/>
    <x v="634"/>
    <x v="2"/>
    <s v="Rivers"/>
    <x v="6"/>
    <s v="Chiamaka Ibe"/>
    <s v="08020845744"/>
    <x v="3"/>
    <s v="School Uniform Set"/>
    <n v="5"/>
    <n v="44198"/>
    <n v="220990"/>
    <s v="N/A"/>
    <n v="0"/>
    <n v="220990"/>
    <x v="0"/>
    <n v="3"/>
    <x v="1"/>
    <n v="182"/>
    <n v="492084"/>
  </r>
  <r>
    <s v="ZM-POR-2024-0854"/>
    <x v="453"/>
    <x v="2"/>
    <s v="Rivers"/>
    <x v="7"/>
    <s v="Ngozi Dada"/>
    <s v="07064001370"/>
    <x v="3"/>
    <s v="Ankara Fabric 6yds"/>
    <n v="18"/>
    <n v="30405"/>
    <n v="547290"/>
    <s v="N/A"/>
    <n v="0"/>
    <n v="547290"/>
    <x v="2"/>
    <n v="2"/>
    <x v="0"/>
    <n v="190"/>
    <n v="492084"/>
  </r>
  <r>
    <s v="ZM-POR-2024-0288"/>
    <x v="382"/>
    <x v="2"/>
    <s v="Rivers"/>
    <x v="6"/>
    <s v="Aisha Aliyu"/>
    <s v="09121604163"/>
    <x v="1"/>
    <s v="Rice 25kg"/>
    <n v="7"/>
    <n v="19277"/>
    <n v="134939"/>
    <n v="15"/>
    <n v="0.15"/>
    <n v="114698.15"/>
    <x v="0"/>
    <n v="3"/>
    <x v="1"/>
    <n v="99"/>
    <n v="588661"/>
  </r>
  <r>
    <s v="ZM-POR-2024-0176"/>
    <x v="561"/>
    <x v="2"/>
    <s v="Rivers"/>
    <x v="7"/>
    <s v="Amara Musa"/>
    <s v="07088457076"/>
    <x v="1"/>
    <s v="Tomato Paste 800g"/>
    <n v="16"/>
    <n v="15380"/>
    <n v="246080"/>
    <s v="N/A"/>
    <n v="0"/>
    <n v="246080"/>
    <x v="1"/>
    <n v="5"/>
    <x v="0"/>
    <n v="187"/>
    <n v="588661"/>
  </r>
  <r>
    <s v="ZM-POR-2023-0677"/>
    <x v="350"/>
    <x v="2"/>
    <s v="Rivers"/>
    <x v="7"/>
    <s v="Tobi Ojo"/>
    <s v="07093176631"/>
    <x v="1"/>
    <s v="Semovita 5kg"/>
    <n v="12"/>
    <n v="5603"/>
    <n v="67236"/>
    <n v="15"/>
    <n v="0.15"/>
    <n v="57150.6"/>
    <x v="3"/>
    <s v="N/A"/>
    <x v="1"/>
    <n v="140"/>
    <n v="588661"/>
  </r>
  <r>
    <s v="ZM-POR-2024-0912"/>
    <x v="43"/>
    <x v="2"/>
    <s v="Rivers"/>
    <x v="6"/>
    <s v="Chidi Suleiman"/>
    <s v="09195217649"/>
    <x v="3"/>
    <s v="Ankara Fabric 6yds"/>
    <n v="20"/>
    <n v="28010"/>
    <n v="560200"/>
    <n v="20"/>
    <n v="0.2"/>
    <n v="448160"/>
    <x v="2"/>
    <n v="5"/>
    <x v="1"/>
    <n v="69"/>
    <n v="492084"/>
  </r>
  <r>
    <s v="ZM-POR-2024-0670"/>
    <x v="228"/>
    <x v="2"/>
    <s v="Rivers"/>
    <x v="8"/>
    <s v="Esther Adeyemi"/>
    <s v="07076368080"/>
    <x v="3"/>
    <s v="T-Shirt Pack x3"/>
    <n v="17"/>
    <n v="18485"/>
    <n v="314245"/>
    <s v="N/A"/>
    <n v="0"/>
    <n v="314245"/>
    <x v="0"/>
    <n v="1"/>
    <x v="1"/>
    <n v="154"/>
    <n v="492084"/>
  </r>
  <r>
    <s v="ZM-POR-2023-0955"/>
    <x v="204"/>
    <x v="2"/>
    <s v="Rivers"/>
    <x v="6"/>
    <s v="Hakeem Bello"/>
    <s v="09145465073"/>
    <x v="4"/>
    <s v="Gas Cooker 4-burner"/>
    <n v="16"/>
    <n v="68304"/>
    <n v="1092864"/>
    <s v="N/A"/>
    <n v="0"/>
    <n v="1092864"/>
    <x v="2"/>
    <n v="1"/>
    <x v="1"/>
    <n v="158"/>
    <n v="786541"/>
  </r>
  <r>
    <s v="ZM-POR-2024-0308"/>
    <x v="682"/>
    <x v="2"/>
    <s v="Rivers"/>
    <x v="7"/>
    <s v="Nkechi Nwachukwu"/>
    <s v="N/A"/>
    <x v="4"/>
    <s v="Chest Freezer 200L"/>
    <n v="9"/>
    <n v="23913"/>
    <n v="215217"/>
    <n v="0"/>
    <n v="0"/>
    <n v="215217"/>
    <x v="4"/>
    <n v="5"/>
    <x v="1"/>
    <n v="162"/>
    <n v="786541"/>
  </r>
  <r>
    <s v="ZM-POR-2023-0141"/>
    <x v="468"/>
    <x v="2"/>
    <s v="Rivers"/>
    <x v="7"/>
    <s v="Fatima Abubakar"/>
    <s v="07090209259"/>
    <x v="3"/>
    <s v="Jeans Trousers"/>
    <n v="7"/>
    <n v="15519"/>
    <n v="108633"/>
    <n v="0"/>
    <n v="0"/>
    <n v="108633"/>
    <x v="3"/>
    <n v="2"/>
    <x v="1"/>
    <n v="121"/>
    <n v="492084"/>
  </r>
  <r>
    <s v="ZM-POR-2023-0807"/>
    <x v="580"/>
    <x v="2"/>
    <s v="Rivers"/>
    <x v="6"/>
    <s v="Yetunde Adesanya"/>
    <s v="09174188618"/>
    <x v="1"/>
    <s v="Cooking Oil 5L"/>
    <n v="10"/>
    <n v="7233"/>
    <n v="72330"/>
    <n v="15"/>
    <n v="0.15"/>
    <n v="61480.5"/>
    <x v="1"/>
    <n v="3"/>
    <x v="0"/>
    <n v="84"/>
    <n v="588661"/>
  </r>
  <r>
    <s v="ZM-POR-2023-1003"/>
    <x v="631"/>
    <x v="2"/>
    <s v="Rivers"/>
    <x v="8"/>
    <s v="Amara Okafor"/>
    <s v="08150700613"/>
    <x v="0"/>
    <s v="iPhone 14"/>
    <n v="10"/>
    <n v="93806"/>
    <n v="938060"/>
    <n v="15"/>
    <n v="0.15"/>
    <n v="797351"/>
    <x v="0"/>
    <n v="5"/>
    <x v="1"/>
    <n v="14"/>
    <n v="1025913"/>
  </r>
  <r>
    <s v="ZM-POR-2023-0621"/>
    <x v="52"/>
    <x v="2"/>
    <s v="Rivers"/>
    <x v="7"/>
    <s v="Ifeanyi Obi"/>
    <s v="08020197590"/>
    <x v="0"/>
    <s v="Power Bank 20000mAh"/>
    <n v="16"/>
    <n v="189615"/>
    <n v="3033840"/>
    <n v="0"/>
    <n v="0"/>
    <n v="3033840"/>
    <x v="4"/>
    <n v="2"/>
    <x v="1"/>
    <n v="179"/>
    <n v="1025913"/>
  </r>
  <r>
    <s v="ZM-POR-2023-0805"/>
    <x v="101"/>
    <x v="2"/>
    <s v="Rivers"/>
    <x v="7"/>
    <s v="Femi Adesanya"/>
    <s v="08052131215"/>
    <x v="0"/>
    <s v="Samsung TV 43&quot;"/>
    <n v="6"/>
    <n v="268191"/>
    <n v="1609146"/>
    <n v="0"/>
    <n v="0"/>
    <n v="1609146"/>
    <x v="0"/>
    <s v="N/A"/>
    <x v="0"/>
    <n v="3"/>
    <n v="1025913"/>
  </r>
  <r>
    <s v="ZM-POR-2024-0684"/>
    <x v="665"/>
    <x v="2"/>
    <s v="Rivers"/>
    <x v="6"/>
    <s v="Hakeem Eze"/>
    <s v="07053556179"/>
    <x v="1"/>
    <s v="Rice 25kg"/>
    <n v="1"/>
    <n v="15185"/>
    <n v="15185"/>
    <n v="20"/>
    <n v="0.2"/>
    <n v="12148"/>
    <x v="4"/>
    <n v="5"/>
    <x v="1"/>
    <n v="12"/>
    <n v="588661"/>
  </r>
  <r>
    <s v="ZM-POR-2023-0651"/>
    <x v="120"/>
    <x v="2"/>
    <s v="Rivers"/>
    <x v="8"/>
    <s v="Olu Ojo"/>
    <s v="07074003383"/>
    <x v="1"/>
    <s v="Tomato Paste 800g"/>
    <n v="14"/>
    <n v="24857"/>
    <n v="347998"/>
    <n v="10"/>
    <n v="0.1"/>
    <n v="313198.2"/>
    <x v="2"/>
    <s v="N/A"/>
    <x v="1"/>
    <n v="118"/>
    <n v="588661"/>
  </r>
  <r>
    <s v="ZM-POR-2024-0732"/>
    <x v="352"/>
    <x v="2"/>
    <s v="Rivers"/>
    <x v="6"/>
    <s v="Yetunde Suleiman"/>
    <s v="07048619597"/>
    <x v="0"/>
    <s v="Wireless Earbuds"/>
    <n v="10"/>
    <n v="234626"/>
    <n v="2346260"/>
    <n v="5"/>
    <n v="0.05"/>
    <n v="2228947"/>
    <x v="1"/>
    <n v="4"/>
    <x v="1"/>
    <n v="22"/>
    <n v="1025913"/>
  </r>
  <r>
    <s v="ZM-POR-2024-0952"/>
    <x v="126"/>
    <x v="2"/>
    <s v="Rivers"/>
    <x v="7"/>
    <s v="Remi Okafor"/>
    <s v="08058775153"/>
    <x v="1"/>
    <s v="Tomato Paste 800g"/>
    <n v="14"/>
    <n v="12579"/>
    <n v="176106"/>
    <n v="0"/>
    <n v="0"/>
    <n v="176106"/>
    <x v="2"/>
    <n v="4"/>
    <x v="1"/>
    <n v="168"/>
    <n v="588661"/>
  </r>
  <r>
    <s v="ZM-POR-2024-0582"/>
    <x v="716"/>
    <x v="2"/>
    <s v="Rivers"/>
    <x v="6"/>
    <s v="Esther Musa"/>
    <s v="08115061044"/>
    <x v="2"/>
    <s v="Dudu-Osun Soap"/>
    <n v="19"/>
    <n v="10570"/>
    <n v="200830"/>
    <n v="10"/>
    <n v="0.1"/>
    <n v="180747"/>
    <x v="2"/>
    <n v="1"/>
    <x v="1"/>
    <n v="58"/>
    <n v="441559"/>
  </r>
  <r>
    <s v="ZM-POR-2023-0829"/>
    <x v="131"/>
    <x v="2"/>
    <s v="Rivers"/>
    <x v="8"/>
    <s v="Gbenga Abubakar"/>
    <s v="08097295107"/>
    <x v="4"/>
    <s v="Microwave 20L"/>
    <n v="1"/>
    <n v="92874"/>
    <n v="92874"/>
    <n v="0"/>
    <n v="0"/>
    <n v="92874"/>
    <x v="4"/>
    <n v="3"/>
    <x v="0"/>
    <n v="25"/>
    <n v="786541"/>
  </r>
  <r>
    <s v="ZM-POR-2024-0160"/>
    <x v="216"/>
    <x v="2"/>
    <s v="Rivers"/>
    <x v="8"/>
    <s v="Emeka Suleiman"/>
    <s v="09194141421"/>
    <x v="2"/>
    <s v="Nivea Body Lotion"/>
    <n v="5"/>
    <n v="4875"/>
    <n v="24375"/>
    <n v="0"/>
    <n v="0"/>
    <n v="24375"/>
    <x v="1"/>
    <n v="5"/>
    <x v="0"/>
    <n v="114"/>
    <n v="441559"/>
  </r>
  <r>
    <s v="ZM-POR-2024-0984"/>
    <x v="411"/>
    <x v="2"/>
    <s v="Rivers"/>
    <x v="7"/>
    <s v="Amara Abubakar"/>
    <s v="08066763356"/>
    <x v="2"/>
    <s v="Hair Relaxer Kit"/>
    <n v="19"/>
    <n v="1699"/>
    <n v="32281"/>
    <n v="0"/>
    <n v="0"/>
    <n v="32281"/>
    <x v="0"/>
    <n v="3"/>
    <x v="0"/>
    <n v="25"/>
    <n v="441559"/>
  </r>
  <r>
    <s v="ZM-POR-2024-0502"/>
    <x v="219"/>
    <x v="2"/>
    <s v="Rivers"/>
    <x v="6"/>
    <s v="Esther Suleiman"/>
    <s v="09025386579"/>
    <x v="0"/>
    <s v="Power Bank 20000mAh"/>
    <n v="17"/>
    <n v="165597"/>
    <n v="2815149"/>
    <n v="5"/>
    <n v="0.05"/>
    <n v="2674391.5499999998"/>
    <x v="3"/>
    <n v="2"/>
    <x v="0"/>
    <n v="170"/>
    <n v="1025913"/>
  </r>
  <r>
    <s v="ZM-POR-2024-0352"/>
    <x v="94"/>
    <x v="2"/>
    <s v="Rivers"/>
    <x v="6"/>
    <s v="Kemi Adeleke"/>
    <s v="09121142470"/>
    <x v="2"/>
    <s v="Perfume 100ml"/>
    <n v="13"/>
    <n v="2367"/>
    <n v="30771"/>
    <n v="10"/>
    <n v="0.1"/>
    <n v="27693.9"/>
    <x v="3"/>
    <n v="2"/>
    <x v="0"/>
    <n v="21"/>
    <n v="441559"/>
  </r>
  <r>
    <s v="ZM-POR-2024-0184"/>
    <x v="226"/>
    <x v="2"/>
    <s v="Rivers"/>
    <x v="6"/>
    <s v="Sade Garba"/>
    <s v="09097661571"/>
    <x v="4"/>
    <s v="Microwave 20L"/>
    <n v="2"/>
    <n v="81078"/>
    <n v="162156"/>
    <s v="N/A"/>
    <n v="0"/>
    <n v="162156"/>
    <x v="1"/>
    <n v="5"/>
    <x v="1"/>
    <n v="15"/>
    <n v="786541"/>
  </r>
  <r>
    <s v="ZM-POR-2024-0386"/>
    <x v="544"/>
    <x v="2"/>
    <s v="Rivers"/>
    <x v="7"/>
    <s v="Adaeze Aliyu"/>
    <s v="09111894040"/>
    <x v="4"/>
    <s v="Blender 1.5L"/>
    <n v="14"/>
    <n v="167118"/>
    <n v="2339652"/>
    <n v="10"/>
    <n v="0.1"/>
    <n v="2105686.7999999998"/>
    <x v="2"/>
    <n v="3"/>
    <x v="1"/>
    <n v="155"/>
    <n v="786541"/>
  </r>
  <r>
    <s v="ZM-POR-2023-0167"/>
    <x v="266"/>
    <x v="2"/>
    <s v="Rivers"/>
    <x v="7"/>
    <s v="Segun Obi"/>
    <s v="07073197499"/>
    <x v="4"/>
    <s v="Blender 1.5L"/>
    <n v="10"/>
    <n v="143842"/>
    <n v="1438420"/>
    <n v="0"/>
    <n v="0"/>
    <n v="1438420"/>
    <x v="3"/>
    <n v="4"/>
    <x v="1"/>
    <n v="161"/>
    <n v="786541"/>
  </r>
  <r>
    <s v="ZM-POR-2024-0450"/>
    <x v="60"/>
    <x v="2"/>
    <s v="Rivers"/>
    <x v="6"/>
    <s v="Tunde Adeyemi"/>
    <s v="09023582811"/>
    <x v="0"/>
    <s v="Bluetooth Speaker"/>
    <n v="5"/>
    <n v="201888"/>
    <n v="1009440"/>
    <n v="0"/>
    <n v="0"/>
    <n v="1009440"/>
    <x v="4"/>
    <n v="5"/>
    <x v="1"/>
    <n v="24"/>
    <n v="1025913"/>
  </r>
  <r>
    <s v="ZM-POR-2023-0481"/>
    <x v="223"/>
    <x v="2"/>
    <s v="Rivers"/>
    <x v="6"/>
    <s v="Nneka Osei"/>
    <s v="07030185982"/>
    <x v="4"/>
    <s v="Iron Box 2000W"/>
    <n v="1"/>
    <n v="115947"/>
    <n v="115947"/>
    <n v="0"/>
    <n v="0"/>
    <n v="115947"/>
    <x v="2"/>
    <n v="5"/>
    <x v="1"/>
    <n v="149"/>
    <n v="786541"/>
  </r>
  <r>
    <s v="ZM-POR-2024-0620"/>
    <x v="531"/>
    <x v="2"/>
    <s v="Rivers"/>
    <x v="8"/>
    <s v="Segun Yusuf"/>
    <s v="08099582601"/>
    <x v="2"/>
    <s v="Dudu-Osun Soap"/>
    <n v="6"/>
    <n v="12366"/>
    <n v="74196"/>
    <n v="0"/>
    <n v="0"/>
    <n v="74196"/>
    <x v="2"/>
    <n v="5"/>
    <x v="1"/>
    <n v="5"/>
    <n v="441559"/>
  </r>
  <r>
    <s v="ZM-POR-2023-0825"/>
    <x v="526"/>
    <x v="2"/>
    <s v="Rivers"/>
    <x v="6"/>
    <s v="Zainab Garba"/>
    <s v="N/A"/>
    <x v="1"/>
    <s v="Milk Powder 400g"/>
    <n v="7"/>
    <n v="13183"/>
    <n v="92281"/>
    <n v="5"/>
    <n v="0.05"/>
    <n v="87666.95"/>
    <x v="2"/>
    <n v="2"/>
    <x v="0"/>
    <n v="81"/>
    <n v="588661"/>
  </r>
  <r>
    <s v="ZM-POR-2024-0562"/>
    <x v="304"/>
    <x v="2"/>
    <s v="Rivers"/>
    <x v="7"/>
    <s v="Remi Adesanya"/>
    <s v="09026775289"/>
    <x v="4"/>
    <s v="Standing Fan 18&quot;"/>
    <n v="7"/>
    <n v="176847"/>
    <n v="1237929"/>
    <n v="0"/>
    <n v="0"/>
    <n v="1237929"/>
    <x v="3"/>
    <n v="3"/>
    <x v="0"/>
    <n v="15"/>
    <n v="786541"/>
  </r>
  <r>
    <s v="ZM-POR-2023-0351"/>
    <x v="621"/>
    <x v="2"/>
    <s v="Rivers"/>
    <x v="6"/>
    <s v="Uche Ojo"/>
    <s v="N/A"/>
    <x v="0"/>
    <s v="Laptop HP 250"/>
    <n v="19"/>
    <n v="251577"/>
    <n v="4779963"/>
    <n v="0"/>
    <n v="0"/>
    <n v="4779963"/>
    <x v="2"/>
    <n v="5"/>
    <x v="1"/>
    <n v="77"/>
    <n v="1025913"/>
  </r>
  <r>
    <s v="ZM-POR-2023-0165"/>
    <x v="558"/>
    <x v="2"/>
    <s v="Rivers"/>
    <x v="7"/>
    <s v="Nkechi Chukwu"/>
    <s v="09173963476"/>
    <x v="4"/>
    <s v="Microwave 20L"/>
    <n v="17"/>
    <n v="48610"/>
    <n v="826370"/>
    <n v="15"/>
    <n v="0.15"/>
    <n v="702414.5"/>
    <x v="0"/>
    <s v="N/A"/>
    <x v="1"/>
    <n v="17"/>
    <n v="786541"/>
  </r>
  <r>
    <s v="ZM-POR-2024-0314"/>
    <x v="636"/>
    <x v="2"/>
    <s v="Rivers"/>
    <x v="7"/>
    <s v="Tobi Adelaja"/>
    <s v="09124347726"/>
    <x v="1"/>
    <s v="Milk Powder 400g"/>
    <n v="16"/>
    <n v="4150"/>
    <n v="66400"/>
    <n v="0"/>
    <n v="0"/>
    <n v="66400"/>
    <x v="4"/>
    <n v="5"/>
    <x v="1"/>
    <n v="154"/>
    <n v="588661"/>
  </r>
  <r>
    <s v="ZM-POR-2024-0858"/>
    <x v="348"/>
    <x v="2"/>
    <s v="Rivers"/>
    <x v="8"/>
    <s v="Yetunde Musa"/>
    <s v="07010411575"/>
    <x v="3"/>
    <s v="Ankara Fabric 6yds"/>
    <n v="12"/>
    <n v="7989"/>
    <n v="95868"/>
    <n v="0"/>
    <n v="0"/>
    <n v="95868"/>
    <x v="4"/>
    <n v="5"/>
    <x v="1"/>
    <n v="158"/>
    <n v="492084"/>
  </r>
  <r>
    <s v="ZM-POR-2023-0241"/>
    <x v="20"/>
    <x v="2"/>
    <s v="Rivers"/>
    <x v="6"/>
    <s v="Femi Dada"/>
    <s v="09040491858"/>
    <x v="0"/>
    <s v="DSTV Decoder"/>
    <n v="15"/>
    <n v="207674"/>
    <n v="3115110"/>
    <s v="N/A"/>
    <n v="0"/>
    <n v="3115110"/>
    <x v="2"/>
    <n v="0"/>
    <x v="0"/>
    <n v="69"/>
    <n v="1025913"/>
  </r>
  <r>
    <s v="ZM-POR-2023-0397"/>
    <x v="376"/>
    <x v="2"/>
    <s v="Rivers"/>
    <x v="6"/>
    <s v="Hakeem Abubakar"/>
    <s v="N/A"/>
    <x v="3"/>
    <s v="Men's Agbada"/>
    <n v="4"/>
    <n v="35353"/>
    <n v="141412"/>
    <n v="15"/>
    <n v="0.15"/>
    <n v="120200.2"/>
    <x v="1"/>
    <n v="2"/>
    <x v="1"/>
    <n v="29"/>
    <n v="492084"/>
  </r>
  <r>
    <s v="ZM-POR-2024-0896"/>
    <x v="41"/>
    <x v="2"/>
    <s v="Rivers"/>
    <x v="7"/>
    <s v="Segun Musa"/>
    <s v="08080060927"/>
    <x v="1"/>
    <s v="Cooking Oil 5L"/>
    <n v="20"/>
    <n v="18677"/>
    <n v="373540"/>
    <n v="5"/>
    <n v="0.05"/>
    <n v="354863"/>
    <x v="2"/>
    <n v="1"/>
    <x v="1"/>
    <n v="171"/>
    <n v="588661"/>
  </r>
  <r>
    <s v="ZM-POR-2023-0553"/>
    <x v="83"/>
    <x v="2"/>
    <s v="Rivers"/>
    <x v="7"/>
    <s v="Bola Bello"/>
    <s v="09126069825"/>
    <x v="4"/>
    <s v="Standing Fan 18&quot;"/>
    <n v="7"/>
    <n v="131922"/>
    <n v="923454"/>
    <n v="10"/>
    <n v="0.1"/>
    <n v="831108.6"/>
    <x v="0"/>
    <n v="5"/>
    <x v="1"/>
    <n v="141"/>
    <n v="786541"/>
  </r>
  <r>
    <s v="ZM-POR-2024-0042"/>
    <x v="229"/>
    <x v="2"/>
    <s v="Rivers"/>
    <x v="6"/>
    <s v="Tobi Adeleke"/>
    <s v="08036672637"/>
    <x v="1"/>
    <s v="Rice 25kg"/>
    <n v="10"/>
    <n v="10801"/>
    <n v="108010"/>
    <n v="5"/>
    <n v="0.05"/>
    <n v="102609.5"/>
    <x v="2"/>
    <n v="5"/>
    <x v="1"/>
    <n v="165"/>
    <n v="588661"/>
  </r>
  <r>
    <s v="ZM-POR-2024-0602"/>
    <x v="694"/>
    <x v="2"/>
    <s v="Rivers"/>
    <x v="8"/>
    <s v="Emeka Nwachukwu"/>
    <s v="08175639650"/>
    <x v="0"/>
    <s v="Bluetooth Speaker"/>
    <n v="10"/>
    <n v="182783"/>
    <n v="1827830"/>
    <n v="0"/>
    <n v="0"/>
    <n v="1827830"/>
    <x v="2"/>
    <n v="1"/>
    <x v="0"/>
    <n v="187"/>
    <n v="1025913"/>
  </r>
  <r>
    <s v="ZM-POR-2023-0765"/>
    <x v="694"/>
    <x v="2"/>
    <s v="Rivers"/>
    <x v="6"/>
    <s v="Nkechi Dada"/>
    <s v="07061618548"/>
    <x v="2"/>
    <s v="Foundation Kit"/>
    <n v="5"/>
    <n v="8852"/>
    <n v="44260"/>
    <n v="20"/>
    <n v="0.2"/>
    <n v="35408"/>
    <x v="4"/>
    <s v="N/A"/>
    <x v="1"/>
    <n v="149"/>
    <n v="441559"/>
  </r>
  <r>
    <s v="ZM-POR-2023-0391"/>
    <x v="536"/>
    <x v="2"/>
    <s v="Rivers"/>
    <x v="8"/>
    <s v="Chidi Okafor"/>
    <s v="08086396588"/>
    <x v="0"/>
    <s v="Wireless Earbuds"/>
    <n v="15"/>
    <n v="235949"/>
    <n v="3539235"/>
    <n v="0"/>
    <n v="0"/>
    <n v="3539235"/>
    <x v="2"/>
    <n v="2"/>
    <x v="1"/>
    <n v="34"/>
    <n v="1025913"/>
  </r>
  <r>
    <s v="ZM-POR-2024-1064"/>
    <x v="529"/>
    <x v="2"/>
    <s v="Rivers"/>
    <x v="7"/>
    <s v="Nkechi Aliyu"/>
    <s v="07080133072"/>
    <x v="0"/>
    <s v="iPhone 14"/>
    <n v="6"/>
    <n v="342019"/>
    <n v="2052114"/>
    <n v="20"/>
    <n v="0.2"/>
    <n v="1641691.2"/>
    <x v="2"/>
    <n v="3"/>
    <x v="0"/>
    <n v="136"/>
    <n v="1025913"/>
  </r>
  <r>
    <s v="ZM-POR-2024-0372"/>
    <x v="562"/>
    <x v="2"/>
    <s v="Rivers"/>
    <x v="6"/>
    <s v="Chiamaka Adelaja"/>
    <s v="08119203537"/>
    <x v="3"/>
    <s v="Ankara Fabric 6yds"/>
    <n v="4"/>
    <n v="27217"/>
    <n v="108868"/>
    <n v="20"/>
    <n v="0.2"/>
    <n v="87094.399999999994"/>
    <x v="3"/>
    <n v="4"/>
    <x v="0"/>
    <n v="172"/>
    <n v="492084"/>
  </r>
  <r>
    <s v="ZM-POR-2023-1041"/>
    <x v="133"/>
    <x v="2"/>
    <s v="Rivers"/>
    <x v="6"/>
    <s v="Segun Ojo"/>
    <s v="08091571407"/>
    <x v="1"/>
    <s v="Milk Powder 400g"/>
    <n v="14"/>
    <n v="24872"/>
    <n v="348208"/>
    <n v="10"/>
    <n v="0.1"/>
    <n v="313387.2"/>
    <x v="2"/>
    <n v="5"/>
    <x v="0"/>
    <n v="50"/>
    <n v="588661"/>
  </r>
  <r>
    <s v="ZM-POR-2023-0989"/>
    <x v="454"/>
    <x v="2"/>
    <s v="Rivers"/>
    <x v="7"/>
    <s v="Aisha Osei"/>
    <s v="08030793913"/>
    <x v="2"/>
    <s v="Hair Relaxer Kit"/>
    <n v="4"/>
    <n v="7869"/>
    <n v="31476"/>
    <n v="0"/>
    <n v="0"/>
    <n v="31476"/>
    <x v="2"/>
    <n v="5"/>
    <x v="1"/>
    <n v="28"/>
    <n v="441559"/>
  </r>
  <r>
    <s v="ZM-POR-2023-0239"/>
    <x v="155"/>
    <x v="2"/>
    <s v="Rivers"/>
    <x v="7"/>
    <s v="Olu Aliyu"/>
    <s v="09053517319"/>
    <x v="2"/>
    <s v="Face Cream SPF30"/>
    <n v="13"/>
    <n v="1367"/>
    <n v="17771"/>
    <n v="10"/>
    <n v="0.1"/>
    <n v="15993.9"/>
    <x v="4"/>
    <n v="4"/>
    <x v="1"/>
    <n v="51"/>
    <n v="441559"/>
  </r>
  <r>
    <s v="ZM-POR-2024-0448"/>
    <x v="304"/>
    <x v="2"/>
    <s v="Rivers"/>
    <x v="6"/>
    <s v="Uche Suleiman"/>
    <s v="N/A"/>
    <x v="4"/>
    <s v="Iron Box 2000W"/>
    <n v="9"/>
    <n v="106206"/>
    <n v="955854"/>
    <n v="5"/>
    <n v="0.05"/>
    <n v="908061.3"/>
    <x v="4"/>
    <n v="2"/>
    <x v="0"/>
    <n v="90"/>
    <n v="786541"/>
  </r>
  <r>
    <s v="ZM-POR-2023-0019"/>
    <x v="617"/>
    <x v="2"/>
    <s v="Rivers"/>
    <x v="8"/>
    <s v="Nneka Osei"/>
    <s v="09060849738"/>
    <x v="0"/>
    <s v="iPhone 14"/>
    <n v="4"/>
    <n v="305459"/>
    <n v="1221836"/>
    <n v="10"/>
    <n v="0.1"/>
    <n v="1099652.3999999999"/>
    <x v="0"/>
    <n v="3"/>
    <x v="1"/>
    <n v="89"/>
    <n v="1025913"/>
  </r>
  <r>
    <s v="ZM-POR-2023-0871"/>
    <x v="103"/>
    <x v="2"/>
    <s v="Rivers"/>
    <x v="7"/>
    <s v="Segun Okafor"/>
    <s v="08096240292"/>
    <x v="1"/>
    <s v="Cooking Oil 5L"/>
    <n v="2"/>
    <n v="20033"/>
    <n v="40066"/>
    <n v="0"/>
    <n v="0"/>
    <n v="40066"/>
    <x v="0"/>
    <s v="N/A"/>
    <x v="1"/>
    <n v="91"/>
    <n v="588661"/>
  </r>
  <r>
    <s v="ZM-POR-2023-0455"/>
    <x v="516"/>
    <x v="2"/>
    <s v="Rivers"/>
    <x v="7"/>
    <s v="Hakeem Dada"/>
    <s v="07035476105"/>
    <x v="0"/>
    <s v="Wireless Earbuds"/>
    <n v="13"/>
    <n v="264318"/>
    <n v="3436134"/>
    <n v="15"/>
    <n v="0.15"/>
    <n v="2920713.9"/>
    <x v="2"/>
    <n v="1"/>
    <x v="1"/>
    <n v="86"/>
    <n v="1025913"/>
  </r>
  <r>
    <s v="ZM-POR-2024-0932"/>
    <x v="121"/>
    <x v="2"/>
    <s v="Rivers"/>
    <x v="6"/>
    <s v="Chidi Nwachukwu"/>
    <s v="07019891193"/>
    <x v="0"/>
    <s v="Bluetooth Speaker"/>
    <n v="19"/>
    <n v="27088"/>
    <n v="514672"/>
    <n v="10"/>
    <n v="0.1"/>
    <n v="463204.8"/>
    <x v="2"/>
    <n v="1"/>
    <x v="0"/>
    <n v="98"/>
    <n v="1025913"/>
  </r>
  <r>
    <s v="ZM-POR-2024-0328"/>
    <x v="563"/>
    <x v="2"/>
    <s v="Rivers"/>
    <x v="8"/>
    <s v="Kemi Abubakar"/>
    <s v="N/A"/>
    <x v="2"/>
    <s v="Dudu-Osun Soap"/>
    <n v="6"/>
    <n v="13967"/>
    <n v="83802"/>
    <s v="N/A"/>
    <n v="0"/>
    <n v="83802"/>
    <x v="3"/>
    <n v="5"/>
    <x v="1"/>
    <n v="21"/>
    <n v="441559"/>
  </r>
  <r>
    <s v="ZM-POR-2023-1023"/>
    <x v="158"/>
    <x v="2"/>
    <s v="Rivers"/>
    <x v="7"/>
    <s v="Kemi Aliyu"/>
    <s v="08198466896"/>
    <x v="3"/>
    <s v="Men's Agbada"/>
    <n v="14"/>
    <n v="35582"/>
    <n v="498148"/>
    <n v="10"/>
    <n v="0.1"/>
    <n v="448333.2"/>
    <x v="2"/>
    <n v="2"/>
    <x v="1"/>
    <n v="183"/>
    <n v="492084"/>
  </r>
  <r>
    <s v="ZM-POR-2023-0499"/>
    <x v="77"/>
    <x v="2"/>
    <s v="Rivers"/>
    <x v="8"/>
    <s v="Nneka Garba"/>
    <s v="07066355359"/>
    <x v="3"/>
    <s v="Men's Agbada"/>
    <n v="18"/>
    <n v="39576"/>
    <n v="712368"/>
    <n v="20"/>
    <n v="0.2"/>
    <n v="569894.40000000002"/>
    <x v="3"/>
    <n v="2"/>
    <x v="1"/>
    <n v="124"/>
    <n v="492084"/>
  </r>
  <r>
    <s v="ZM-POR-2023-0229"/>
    <x v="329"/>
    <x v="2"/>
    <s v="Rivers"/>
    <x v="7"/>
    <s v="Remi Bello"/>
    <s v="08053508227"/>
    <x v="3"/>
    <s v="Jeans Trousers"/>
    <n v="18"/>
    <n v="33853"/>
    <n v="609354"/>
    <n v="5"/>
    <n v="0.05"/>
    <n v="578886.30000000005"/>
    <x v="3"/>
    <n v="4"/>
    <x v="1"/>
    <n v="33"/>
    <n v="492084"/>
  </r>
  <r>
    <s v="ZM-POR-2023-0477"/>
    <x v="280"/>
    <x v="2"/>
    <s v="Rivers"/>
    <x v="6"/>
    <s v="Chidi Bello"/>
    <s v="09180434980"/>
    <x v="0"/>
    <s v="Wireless Earbuds"/>
    <n v="19"/>
    <n v="241564"/>
    <n v="4589716"/>
    <n v="0"/>
    <n v="0"/>
    <n v="4589716"/>
    <x v="1"/>
    <n v="1"/>
    <x v="1"/>
    <n v="146"/>
    <n v="1025913"/>
  </r>
  <r>
    <s v="ZM-POR-2023-1085"/>
    <x v="171"/>
    <x v="2"/>
    <s v="Rivers"/>
    <x v="6"/>
    <s v="Uche Suleiman"/>
    <s v="08068051526"/>
    <x v="1"/>
    <s v="Cooking Oil 5L"/>
    <n v="13"/>
    <n v="4709"/>
    <n v="61217"/>
    <n v="10"/>
    <n v="0.1"/>
    <n v="55095.3"/>
    <x v="0"/>
    <n v="5"/>
    <x v="0"/>
    <n v="179"/>
    <n v="588661"/>
  </r>
  <r>
    <s v="ZM-POR-2023-0247"/>
    <x v="425"/>
    <x v="2"/>
    <s v="Rivers"/>
    <x v="6"/>
    <s v="Esther Ibe"/>
    <s v="N/A"/>
    <x v="3"/>
    <s v="Jeans Trousers"/>
    <n v="5"/>
    <n v="20776"/>
    <n v="103880"/>
    <n v="10"/>
    <n v="0.1"/>
    <n v="93492"/>
    <x v="1"/>
    <n v="4"/>
    <x v="1"/>
    <n v="155"/>
    <n v="492084"/>
  </r>
  <r>
    <s v="ZM-POR-2024-1024"/>
    <x v="0"/>
    <x v="2"/>
    <s v="Rivers"/>
    <x v="6"/>
    <s v="Aisha Yusuf"/>
    <s v="09076384919"/>
    <x v="1"/>
    <s v="Milk Powder 400g"/>
    <n v="3"/>
    <n v="7646"/>
    <n v="22938"/>
    <n v="0"/>
    <n v="0"/>
    <n v="22938"/>
    <x v="0"/>
    <n v="4"/>
    <x v="0"/>
    <n v="197"/>
    <n v="588661"/>
  </r>
  <r>
    <s v="ZM-POR-2023-0777"/>
    <x v="641"/>
    <x v="2"/>
    <s v="Rivers"/>
    <x v="6"/>
    <s v="Halima Ibe"/>
    <s v="08025238151"/>
    <x v="1"/>
    <s v="Tomato Paste 800g"/>
    <n v="10"/>
    <n v="4086"/>
    <n v="40860"/>
    <n v="0"/>
    <n v="0"/>
    <n v="40860"/>
    <x v="4"/>
    <n v="4"/>
    <x v="1"/>
    <n v="191"/>
    <n v="588661"/>
  </r>
  <r>
    <s v="ZM-POR-2023-1047"/>
    <x v="362"/>
    <x v="2"/>
    <s v="Rivers"/>
    <x v="6"/>
    <s v="Bola Adesanya"/>
    <s v="N/A"/>
    <x v="2"/>
    <s v="Face Cream SPF30"/>
    <n v="4"/>
    <n v="11481"/>
    <n v="45924"/>
    <n v="15"/>
    <n v="0.15"/>
    <n v="39035.4"/>
    <x v="2"/>
    <n v="5"/>
    <x v="0"/>
    <n v="144"/>
    <n v="441559"/>
  </r>
  <r>
    <s v="ZM-POR-2023-1027"/>
    <x v="428"/>
    <x v="2"/>
    <s v="Rivers"/>
    <x v="7"/>
    <s v="Adaeze Ojo"/>
    <s v="07068366840"/>
    <x v="1"/>
    <s v="Semovita 5kg"/>
    <n v="4"/>
    <n v="5248"/>
    <n v="20992"/>
    <n v="5"/>
    <n v="0.05"/>
    <n v="19942.400000000001"/>
    <x v="1"/>
    <n v="4"/>
    <x v="1"/>
    <n v="193"/>
    <n v="588661"/>
  </r>
  <r>
    <s v="ZM-POR-2023-0857"/>
    <x v="273"/>
    <x v="2"/>
    <s v="Rivers"/>
    <x v="7"/>
    <s v="Chiamaka Suleiman"/>
    <s v="08048394048"/>
    <x v="4"/>
    <s v="Chest Freezer 200L"/>
    <n v="10"/>
    <n v="72547"/>
    <n v="725470"/>
    <n v="5"/>
    <n v="0.05"/>
    <n v="689196.5"/>
    <x v="1"/>
    <n v="3"/>
    <x v="1"/>
    <n v="65"/>
    <n v="786541"/>
  </r>
  <r>
    <s v="ZM-POR-2023-0375"/>
    <x v="628"/>
    <x v="2"/>
    <s v="Rivers"/>
    <x v="7"/>
    <s v="Gbenga Musa"/>
    <s v="09039996752"/>
    <x v="0"/>
    <s v="Bluetooth Speaker"/>
    <n v="7"/>
    <n v="258871"/>
    <n v="1812097"/>
    <n v="0"/>
    <n v="0"/>
    <n v="1812097"/>
    <x v="3"/>
    <n v="1"/>
    <x v="1"/>
    <n v="131"/>
    <n v="1025913"/>
  </r>
  <r>
    <s v="ZM-POR-2023-0085"/>
    <x v="598"/>
    <x v="2"/>
    <s v="Rivers"/>
    <x v="6"/>
    <s v="Hakeem Bello"/>
    <s v="08076252790"/>
    <x v="2"/>
    <s v="Dudu-Osun Soap"/>
    <n v="17"/>
    <n v="3762"/>
    <n v="63954"/>
    <n v="0"/>
    <n v="0"/>
    <n v="63954"/>
    <x v="3"/>
    <n v="5"/>
    <x v="1"/>
    <n v="31"/>
    <n v="441559"/>
  </r>
  <r>
    <s v="ZM-POR-2023-0821"/>
    <x v="118"/>
    <x v="2"/>
    <s v="Rivers"/>
    <x v="7"/>
    <s v="Esther Garba"/>
    <s v="N/A"/>
    <x v="1"/>
    <s v="Semovita 5kg"/>
    <n v="5"/>
    <n v="5137"/>
    <n v="25685"/>
    <n v="0"/>
    <n v="0"/>
    <n v="25685"/>
    <x v="0"/>
    <n v="7"/>
    <x v="1"/>
    <n v="5"/>
    <n v="588661"/>
  </r>
  <r>
    <s v="ZM-POR-2024-0774"/>
    <x v="110"/>
    <x v="2"/>
    <s v="Rivers"/>
    <x v="6"/>
    <s v="Nkechi Chukwu"/>
    <s v="N/A"/>
    <x v="0"/>
    <s v="Laptop HP 250"/>
    <n v="18"/>
    <n v="17058"/>
    <n v="307044"/>
    <n v="5"/>
    <n v="0.05"/>
    <n v="291691.8"/>
    <x v="2"/>
    <n v="0"/>
    <x v="1"/>
    <n v="106"/>
    <n v="1025913"/>
  </r>
  <r>
    <s v="ZM-POR-2024-0614"/>
    <x v="477"/>
    <x v="2"/>
    <s v="Rivers"/>
    <x v="6"/>
    <s v="Nneka Obi"/>
    <s v="07039813562"/>
    <x v="4"/>
    <s v="Chest Freezer 200L"/>
    <n v="4"/>
    <n v="156848"/>
    <n v="627392"/>
    <n v="15"/>
    <n v="0.15"/>
    <n v="533283.19999999995"/>
    <x v="0"/>
    <s v="N/A"/>
    <x v="1"/>
    <n v="152"/>
    <n v="786541"/>
  </r>
  <r>
    <s v="ZM-POR-2024-0238"/>
    <x v="48"/>
    <x v="2"/>
    <s v="Rivers"/>
    <x v="6"/>
    <s v="Ifeanyi Adeleke"/>
    <s v="09177059731"/>
    <x v="1"/>
    <s v="Semovita 5kg"/>
    <n v="10"/>
    <n v="10699"/>
    <n v="106990"/>
    <s v="N/A"/>
    <n v="0"/>
    <n v="106990"/>
    <x v="2"/>
    <s v="N/A"/>
    <x v="1"/>
    <n v="190"/>
    <n v="588661"/>
  </r>
  <r>
    <s v="ZM-POR-2023-0359"/>
    <x v="5"/>
    <x v="2"/>
    <s v="Rivers"/>
    <x v="7"/>
    <s v="Bola Adesanya"/>
    <s v="09128140806"/>
    <x v="4"/>
    <s v="Chest Freezer 200L"/>
    <n v="19"/>
    <n v="75125"/>
    <n v="1427375"/>
    <n v="0"/>
    <n v="0"/>
    <n v="1427375"/>
    <x v="1"/>
    <n v="1"/>
    <x v="0"/>
    <n v="64"/>
    <n v="786541"/>
  </r>
  <r>
    <s v="ZM-POR-2024-0558"/>
    <x v="66"/>
    <x v="2"/>
    <s v="Rivers"/>
    <x v="7"/>
    <s v="Bola Garba"/>
    <s v="N/A"/>
    <x v="4"/>
    <s v="Water Dispenser"/>
    <n v="10"/>
    <n v="70878"/>
    <n v="708780"/>
    <s v="N/A"/>
    <n v="0"/>
    <n v="708780"/>
    <x v="1"/>
    <s v="N/A"/>
    <x v="0"/>
    <n v="123"/>
    <n v="786541"/>
  </r>
  <r>
    <s v="ZM-POR-2023-0299"/>
    <x v="44"/>
    <x v="2"/>
    <s v="Rivers"/>
    <x v="8"/>
    <s v="Remi Adesanya"/>
    <s v="09182389275"/>
    <x v="0"/>
    <s v="DSTV Decoder"/>
    <n v="9"/>
    <n v="105152"/>
    <n v="946368"/>
    <s v="N/A"/>
    <n v="0"/>
    <n v="946368"/>
    <x v="3"/>
    <n v="3"/>
    <x v="0"/>
    <n v="59"/>
    <n v="1025913"/>
  </r>
  <r>
    <s v="ZM-POR-2024-0114"/>
    <x v="62"/>
    <x v="2"/>
    <s v="Rivers"/>
    <x v="7"/>
    <s v="Aisha Bello"/>
    <s v="09013686218"/>
    <x v="1"/>
    <s v="Tomato Paste 800g"/>
    <n v="18"/>
    <n v="23653"/>
    <n v="425754"/>
    <n v="15"/>
    <n v="0.15"/>
    <n v="361890.9"/>
    <x v="3"/>
    <n v="5"/>
    <x v="0"/>
    <n v="153"/>
    <n v="588661"/>
  </r>
  <r>
    <s v="ZM-POR-2023-1057"/>
    <x v="433"/>
    <x v="2"/>
    <s v="Rivers"/>
    <x v="7"/>
    <s v="Remi Adelaja"/>
    <s v="07077433562"/>
    <x v="2"/>
    <s v="Face Cream SPF30"/>
    <n v="11"/>
    <n v="12232"/>
    <n v="134552"/>
    <s v="N/A"/>
    <n v="0"/>
    <n v="134552"/>
    <x v="3"/>
    <n v="3"/>
    <x v="1"/>
    <n v="146"/>
    <n v="441559"/>
  </r>
  <r>
    <s v="ZM-POR-2023-0265"/>
    <x v="6"/>
    <x v="2"/>
    <s v="Rivers"/>
    <x v="7"/>
    <s v="Chidi Musa"/>
    <s v="07089520411"/>
    <x v="1"/>
    <s v="Semovita 5kg"/>
    <n v="2"/>
    <n v="14066"/>
    <n v="28132"/>
    <n v="5"/>
    <n v="0.05"/>
    <n v="26725.4"/>
    <x v="0"/>
    <n v="4"/>
    <x v="2"/>
    <n v="192"/>
    <n v="588661"/>
  </r>
  <r>
    <s v="ZM-POR-2024-0020"/>
    <x v="127"/>
    <x v="2"/>
    <s v="Rivers"/>
    <x v="7"/>
    <s v="Hakeem Ibe"/>
    <s v="08084715586"/>
    <x v="2"/>
    <s v="Nivea Body Lotion"/>
    <n v="14"/>
    <n v="7350"/>
    <n v="102900"/>
    <s v="N/A"/>
    <n v="0"/>
    <n v="102900"/>
    <x v="1"/>
    <n v="3"/>
    <x v="1"/>
    <n v="58"/>
    <n v="441559"/>
  </r>
  <r>
    <s v="ZM-POR-2024-0990"/>
    <x v="130"/>
    <x v="2"/>
    <s v="Rivers"/>
    <x v="8"/>
    <s v="Halima Suleiman"/>
    <s v="08060620397"/>
    <x v="0"/>
    <s v="Wireless Earbuds"/>
    <n v="15"/>
    <n v="102927"/>
    <n v="1543905"/>
    <n v="0"/>
    <n v="0"/>
    <n v="1543905"/>
    <x v="3"/>
    <n v="3"/>
    <x v="1"/>
    <n v="4"/>
    <n v="1025913"/>
  </r>
  <r>
    <s v="ZM-POR-2024-0224"/>
    <x v="94"/>
    <x v="2"/>
    <s v="Rivers"/>
    <x v="7"/>
    <s v="Adaeze Aliyu"/>
    <s v="N/A"/>
    <x v="1"/>
    <s v="Indomie Carton"/>
    <n v="18"/>
    <n v="19184"/>
    <n v="345312"/>
    <n v="0"/>
    <n v="0"/>
    <n v="345312"/>
    <x v="2"/>
    <n v="3"/>
    <x v="1"/>
    <n v="64"/>
    <n v="588661"/>
  </r>
  <r>
    <s v="ZM-POR-2024-0816"/>
    <x v="406"/>
    <x v="2"/>
    <s v="Rivers"/>
    <x v="7"/>
    <s v="Femi Chukwu"/>
    <s v="09010065927"/>
    <x v="4"/>
    <s v="Standing Fan 18&quot;"/>
    <n v="1"/>
    <n v="104938"/>
    <n v="104938"/>
    <n v="5"/>
    <n v="0.05"/>
    <n v="99691.1"/>
    <x v="2"/>
    <n v="3"/>
    <x v="0"/>
    <n v="92"/>
    <n v="786541"/>
  </r>
  <r>
    <s v="ZM-POR-2024-0130"/>
    <x v="94"/>
    <x v="2"/>
    <s v="Rivers"/>
    <x v="6"/>
    <s v="Musa Adesanya"/>
    <s v="N/A"/>
    <x v="3"/>
    <s v="Men's Agbada"/>
    <n v="17"/>
    <n v="38048"/>
    <n v="646816"/>
    <n v="5"/>
    <n v="0.05"/>
    <n v="614475.19999999995"/>
    <x v="1"/>
    <s v="N/A"/>
    <x v="1"/>
    <n v="51"/>
    <n v="492084"/>
  </r>
  <r>
    <s v="ZM-POR-2023-0755"/>
    <x v="301"/>
    <x v="2"/>
    <s v="Rivers"/>
    <x v="7"/>
    <s v="Aisha Okafor"/>
    <s v="08171450947"/>
    <x v="3"/>
    <s v="School Uniform Set"/>
    <n v="3"/>
    <n v="14665"/>
    <n v="43995"/>
    <n v="10"/>
    <n v="0.1"/>
    <n v="39595.5"/>
    <x v="1"/>
    <n v="4"/>
    <x v="0"/>
    <n v="7"/>
    <n v="492084"/>
  </r>
  <r>
    <s v="ZM-POR-2024-1060"/>
    <x v="457"/>
    <x v="2"/>
    <s v="Rivers"/>
    <x v="6"/>
    <s v="Fatima Musa"/>
    <s v="07097114873"/>
    <x v="0"/>
    <s v="Wireless Earbuds"/>
    <n v="14"/>
    <n v="265474"/>
    <n v="3716636"/>
    <n v="20"/>
    <n v="0.2"/>
    <n v="2973308.8"/>
    <x v="4"/>
    <n v="4"/>
    <x v="0"/>
    <n v="1"/>
    <n v="1025913"/>
  </r>
  <r>
    <s v="ZM-POR-2024-0936"/>
    <x v="110"/>
    <x v="2"/>
    <s v="Rivers"/>
    <x v="8"/>
    <s v="Sade Adelaja"/>
    <s v="08141136656"/>
    <x v="0"/>
    <s v="Samsung TV 43&quot;"/>
    <n v="10"/>
    <n v="336557"/>
    <n v="3365570"/>
    <n v="5"/>
    <n v="0.05"/>
    <n v="3197291.5"/>
    <x v="3"/>
    <s v="N/A"/>
    <x v="1"/>
    <n v="149"/>
    <n v="1025913"/>
  </r>
  <r>
    <s v="ZM-POR-2023-0219"/>
    <x v="412"/>
    <x v="2"/>
    <s v="Rivers"/>
    <x v="7"/>
    <s v="Amara Ibe"/>
    <s v="09061461538"/>
    <x v="1"/>
    <s v="Indomie Carton"/>
    <n v="15"/>
    <n v="23037"/>
    <n v="345555"/>
    <n v="0"/>
    <n v="0"/>
    <n v="345555"/>
    <x v="0"/>
    <n v="3"/>
    <x v="1"/>
    <n v="58"/>
    <n v="588661"/>
  </r>
  <r>
    <s v="ZM-POR-2024-0274"/>
    <x v="130"/>
    <x v="2"/>
    <s v="Rivers"/>
    <x v="7"/>
    <s v="Ngozi Obi"/>
    <s v="N/A"/>
    <x v="2"/>
    <s v="Dudu-Osun Soap"/>
    <n v="9"/>
    <n v="10556"/>
    <n v="95004"/>
    <s v="N/A"/>
    <n v="0"/>
    <n v="95004"/>
    <x v="4"/>
    <n v="5"/>
    <x v="1"/>
    <n v="12"/>
    <n v="441559"/>
  </r>
  <r>
    <s v="ZM-POR-2024-0986"/>
    <x v="469"/>
    <x v="2"/>
    <s v="Rivers"/>
    <x v="7"/>
    <s v="Sade Adeyemi"/>
    <s v="08079638209"/>
    <x v="4"/>
    <s v="Iron Box 2000W"/>
    <n v="15"/>
    <n v="133811"/>
    <n v="2007165"/>
    <s v="N/A"/>
    <n v="0"/>
    <n v="2007165"/>
    <x v="0"/>
    <n v="5"/>
    <x v="1"/>
    <n v="167"/>
    <n v="786541"/>
  </r>
  <r>
    <s v="ZM-POR-2023-0159"/>
    <x v="616"/>
    <x v="2"/>
    <s v="Rivers"/>
    <x v="7"/>
    <s v="Uche Osei"/>
    <s v="07095187186"/>
    <x v="2"/>
    <s v="Nivea Body Lotion"/>
    <n v="20"/>
    <n v="7266"/>
    <n v="145320"/>
    <n v="20"/>
    <n v="0.2"/>
    <n v="116256"/>
    <x v="0"/>
    <n v="4"/>
    <x v="1"/>
    <n v="147"/>
    <n v="441559"/>
  </r>
  <r>
    <s v="ZM-POR-2023-0269"/>
    <x v="76"/>
    <x v="2"/>
    <s v="Rivers"/>
    <x v="7"/>
    <s v="Kemi Adesanya"/>
    <s v="08068385856"/>
    <x v="0"/>
    <s v="Samsung TV 43&quot;"/>
    <n v="3"/>
    <n v="168288"/>
    <n v="504864"/>
    <n v="5"/>
    <n v="0.05"/>
    <n v="479620.8"/>
    <x v="2"/>
    <n v="2"/>
    <x v="0"/>
    <n v="157"/>
    <n v="1025913"/>
  </r>
  <r>
    <s v="ZM-POR-2023-0895"/>
    <x v="575"/>
    <x v="2"/>
    <s v="Rivers"/>
    <x v="6"/>
    <s v="Uche Yusuf"/>
    <s v="08057166708"/>
    <x v="4"/>
    <s v="Iron Box 2000W"/>
    <n v="10"/>
    <n v="92513"/>
    <n v="925130"/>
    <n v="15"/>
    <n v="0.15"/>
    <n v="786360.5"/>
    <x v="0"/>
    <n v="5"/>
    <x v="0"/>
    <n v="139"/>
    <n v="786541"/>
  </r>
  <r>
    <s v="ZM-POR-2024-0550"/>
    <x v="79"/>
    <x v="2"/>
    <s v="Rivers"/>
    <x v="6"/>
    <s v="Segun Adelaja"/>
    <s v="07016244535"/>
    <x v="0"/>
    <s v="Bluetooth Speaker"/>
    <n v="9"/>
    <n v="297586"/>
    <n v="2678274"/>
    <s v="N/A"/>
    <n v="0"/>
    <n v="2678274"/>
    <x v="4"/>
    <n v="4"/>
    <x v="1"/>
    <n v="193"/>
    <n v="1025913"/>
  </r>
  <r>
    <s v="ZM-POR-2023-0555"/>
    <x v="38"/>
    <x v="2"/>
    <s v="Rivers"/>
    <x v="6"/>
    <s v="Nkechi Musa"/>
    <s v="07094687154"/>
    <x v="0"/>
    <s v="Bluetooth Speaker"/>
    <n v="15"/>
    <n v="269658"/>
    <n v="4044870"/>
    <n v="0"/>
    <n v="0"/>
    <n v="4044870"/>
    <x v="3"/>
    <n v="0"/>
    <x v="1"/>
    <n v="22"/>
    <n v="1025913"/>
  </r>
  <r>
    <s v="ZM-POR-2023-0721"/>
    <x v="299"/>
    <x v="2"/>
    <s v="Rivers"/>
    <x v="6"/>
    <s v="Yetunde Obi"/>
    <s v="08073272089"/>
    <x v="0"/>
    <s v="Samsung TV 43&quot;"/>
    <n v="9"/>
    <n v="90125"/>
    <n v="811125"/>
    <n v="20"/>
    <n v="0.2"/>
    <n v="648900"/>
    <x v="2"/>
    <n v="2"/>
    <x v="1"/>
    <n v="151"/>
    <n v="1025913"/>
  </r>
  <r>
    <s v="ZM-POR-2023-0619"/>
    <x v="48"/>
    <x v="2"/>
    <s v="Rivers"/>
    <x v="7"/>
    <s v="Ifeanyi Adesanya"/>
    <s v="08010023005"/>
    <x v="1"/>
    <s v="Tomato Paste 800g"/>
    <n v="9"/>
    <n v="19296"/>
    <n v="173664"/>
    <n v="15"/>
    <n v="0.15"/>
    <n v="147614.39999999999"/>
    <x v="0"/>
    <n v="5"/>
    <x v="1"/>
    <n v="81"/>
    <n v="588661"/>
  </r>
  <r>
    <s v="ZM-POR-2024-0090"/>
    <x v="368"/>
    <x v="2"/>
    <s v="Rivers"/>
    <x v="7"/>
    <s v="Zainab Eze"/>
    <s v="09171400626"/>
    <x v="2"/>
    <s v="Foundation Kit"/>
    <n v="9"/>
    <n v="12896"/>
    <n v="116064"/>
    <n v="0"/>
    <n v="0"/>
    <n v="116064"/>
    <x v="1"/>
    <n v="4"/>
    <x v="1"/>
    <n v="61"/>
    <n v="441559"/>
  </r>
  <r>
    <s v="ZM-POR-2023-0425"/>
    <x v="249"/>
    <x v="2"/>
    <s v="Rivers"/>
    <x v="7"/>
    <s v="Ibrahim Adesanya"/>
    <s v="N/A"/>
    <x v="3"/>
    <s v="T-Shirt Pack x3"/>
    <n v="14"/>
    <n v="41379"/>
    <n v="579306"/>
    <n v="0"/>
    <n v="0"/>
    <n v="579306"/>
    <x v="2"/>
    <n v="5"/>
    <x v="1"/>
    <n v="70"/>
    <n v="492084"/>
  </r>
  <r>
    <s v="ZM-POR-2024-0940"/>
    <x v="500"/>
    <x v="2"/>
    <s v="Rivers"/>
    <x v="8"/>
    <s v="Remi Aliyu"/>
    <s v="09010573321"/>
    <x v="2"/>
    <s v="Perfume 100ml"/>
    <n v="9"/>
    <n v="6873"/>
    <n v="61857"/>
    <n v="5"/>
    <n v="0.05"/>
    <n v="58764.15"/>
    <x v="0"/>
    <n v="5"/>
    <x v="1"/>
    <n v="79"/>
    <n v="441559"/>
  </r>
  <r>
    <s v="ZM-POR-2024-1030"/>
    <x v="286"/>
    <x v="2"/>
    <s v="Rivers"/>
    <x v="7"/>
    <s v="Zainab Adesanya"/>
    <s v="08114235656"/>
    <x v="3"/>
    <s v="School Uniform Set"/>
    <n v="5"/>
    <n v="24321"/>
    <n v="121605"/>
    <n v="20"/>
    <n v="0.2"/>
    <n v="97284"/>
    <x v="3"/>
    <n v="4"/>
    <x v="1"/>
    <n v="159"/>
    <n v="492084"/>
  </r>
  <r>
    <s v="ZM-POR-2023-0909"/>
    <x v="53"/>
    <x v="2"/>
    <s v="Rivers"/>
    <x v="6"/>
    <s v="Aisha Musa"/>
    <s v="08191705627"/>
    <x v="3"/>
    <s v="Ankara Fabric 6yds"/>
    <n v="17"/>
    <n v="9755"/>
    <n v="165835"/>
    <s v="N/A"/>
    <n v="0"/>
    <n v="165835"/>
    <x v="4"/>
    <n v="4"/>
    <x v="0"/>
    <n v="197"/>
    <n v="492084"/>
  </r>
  <r>
    <s v="ZM-POR-2024-0334"/>
    <x v="208"/>
    <x v="2"/>
    <s v="Rivers"/>
    <x v="7"/>
    <s v="Halima Adeyemi"/>
    <s v="07061195727"/>
    <x v="4"/>
    <s v="Iron Box 2000W"/>
    <n v="4"/>
    <n v="23044"/>
    <n v="92176"/>
    <n v="20"/>
    <n v="0.2"/>
    <n v="73740.800000000003"/>
    <x v="2"/>
    <n v="5"/>
    <x v="1"/>
    <n v="119"/>
    <n v="786541"/>
  </r>
  <r>
    <s v="ZM-POR-2023-0319"/>
    <x v="707"/>
    <x v="2"/>
    <s v="Rivers"/>
    <x v="6"/>
    <s v="Nkechi Garba"/>
    <s v="09179889664"/>
    <x v="0"/>
    <s v="Wireless Earbuds"/>
    <n v="4"/>
    <n v="128542"/>
    <n v="514168"/>
    <n v="10"/>
    <n v="0.1"/>
    <n v="462751.2"/>
    <x v="1"/>
    <n v="5"/>
    <x v="1"/>
    <n v="117"/>
    <n v="1025913"/>
  </r>
  <r>
    <s v="ZM-POR-2024-0514"/>
    <x v="133"/>
    <x v="2"/>
    <s v="Rivers"/>
    <x v="6"/>
    <s v="Esther Obi"/>
    <s v="08040670372"/>
    <x v="3"/>
    <s v="Corporate Shirt"/>
    <n v="2"/>
    <n v="43188"/>
    <n v="86376"/>
    <n v="0"/>
    <n v="0"/>
    <n v="86376"/>
    <x v="2"/>
    <n v="1"/>
    <x v="1"/>
    <n v="6"/>
    <n v="492084"/>
  </r>
  <r>
    <s v="ZM-POR-2023-0599"/>
    <x v="113"/>
    <x v="2"/>
    <s v="Rivers"/>
    <x v="7"/>
    <s v="Femi Garba"/>
    <s v="08071464306"/>
    <x v="0"/>
    <s v="Samsung TV 43&quot;"/>
    <n v="12"/>
    <n v="100251"/>
    <n v="1203012"/>
    <n v="20"/>
    <n v="0.2"/>
    <n v="962409.6"/>
    <x v="3"/>
    <n v="1"/>
    <x v="1"/>
    <n v="73"/>
    <n v="1025913"/>
  </r>
  <r>
    <s v="ZM-POR-2024-0630"/>
    <x v="583"/>
    <x v="2"/>
    <s v="Rivers"/>
    <x v="6"/>
    <s v="Uche Chukwu"/>
    <s v="08070476898"/>
    <x v="1"/>
    <s v="Cooking Oil 5L"/>
    <n v="10"/>
    <n v="18798"/>
    <n v="187980"/>
    <n v="10"/>
    <n v="0.1"/>
    <n v="169182"/>
    <x v="1"/>
    <n v="3"/>
    <x v="1"/>
    <n v="34"/>
    <n v="588661"/>
  </r>
  <r>
    <s v="ZM-POR-2023-0049"/>
    <x v="189"/>
    <x v="2"/>
    <s v="Rivers"/>
    <x v="7"/>
    <s v="Olu Osei"/>
    <s v="08073716559"/>
    <x v="0"/>
    <s v="Laptop HP 250"/>
    <n v="5"/>
    <n v="41055"/>
    <n v="205275"/>
    <n v="10"/>
    <n v="0.1"/>
    <n v="184747.5"/>
    <x v="1"/>
    <n v="2"/>
    <x v="1"/>
    <n v="42"/>
    <n v="1025913"/>
  </r>
  <r>
    <s v="ZM-POR-2024-0110"/>
    <x v="281"/>
    <x v="2"/>
    <s v="Rivers"/>
    <x v="7"/>
    <s v="Aisha Adesanya"/>
    <s v="07083996748"/>
    <x v="3"/>
    <s v="Ankara Fabric 6yds"/>
    <n v="20"/>
    <n v="22513"/>
    <n v="450260"/>
    <n v="20"/>
    <n v="0.2"/>
    <n v="360208"/>
    <x v="4"/>
    <n v="1"/>
    <x v="1"/>
    <n v="195"/>
    <n v="492084"/>
  </r>
  <r>
    <s v="ZM-POR-2024-0720"/>
    <x v="179"/>
    <x v="2"/>
    <s v="Rivers"/>
    <x v="6"/>
    <s v="Emeka Yusuf"/>
    <s v="08067798557"/>
    <x v="4"/>
    <s v="Water Dispenser"/>
    <n v="17"/>
    <n v="34566"/>
    <n v="587622"/>
    <s v="N/A"/>
    <n v="0"/>
    <n v="587622"/>
    <x v="1"/>
    <n v="4"/>
    <x v="0"/>
    <n v="101"/>
    <n v="786541"/>
  </r>
  <r>
    <s v="ZM-POR-2024-0546"/>
    <x v="257"/>
    <x v="2"/>
    <s v="Rivers"/>
    <x v="6"/>
    <s v="Femi Dada"/>
    <s v="07046674793"/>
    <x v="3"/>
    <s v="School Uniform Set"/>
    <n v="12"/>
    <n v="8647"/>
    <n v="103764"/>
    <n v="5"/>
    <n v="0.05"/>
    <n v="98575.8"/>
    <x v="3"/>
    <n v="5"/>
    <x v="1"/>
    <n v="36"/>
    <n v="492084"/>
  </r>
  <r>
    <s v="ZM-POR-2023-0027"/>
    <x v="136"/>
    <x v="2"/>
    <s v="Rivers"/>
    <x v="7"/>
    <s v="Ibrahim Adelaja"/>
    <s v="08017075125"/>
    <x v="4"/>
    <s v="Blender 1.5L"/>
    <n v="13"/>
    <n v="129301"/>
    <n v="1680913"/>
    <n v="0"/>
    <n v="0"/>
    <n v="1680913"/>
    <x v="3"/>
    <s v="N/A"/>
    <x v="1"/>
    <n v="140"/>
    <n v="786541"/>
  </r>
  <r>
    <s v="ZM-POR-2023-0401"/>
    <x v="12"/>
    <x v="2"/>
    <s v="Rivers"/>
    <x v="7"/>
    <s v="Bola Okafor"/>
    <s v="08073780929"/>
    <x v="2"/>
    <s v="Face Cream SPF30"/>
    <n v="18"/>
    <n v="12564"/>
    <n v="226152"/>
    <n v="0"/>
    <n v="0"/>
    <n v="226152"/>
    <x v="3"/>
    <n v="6"/>
    <x v="1"/>
    <n v="139"/>
    <n v="441559"/>
  </r>
  <r>
    <s v="ZM-POR-2023-0403"/>
    <x v="579"/>
    <x v="2"/>
    <s v="Rivers"/>
    <x v="6"/>
    <s v="Chiamaka Chukwu"/>
    <s v="07021185397"/>
    <x v="1"/>
    <s v="Rice 25kg"/>
    <n v="7"/>
    <n v="18534"/>
    <n v="129738"/>
    <n v="10"/>
    <n v="0.1"/>
    <n v="116764.2"/>
    <x v="2"/>
    <n v="3"/>
    <x v="0"/>
    <n v="148"/>
    <n v="588661"/>
  </r>
  <r>
    <s v="ZM-POR-2024-0908"/>
    <x v="717"/>
    <x v="2"/>
    <s v="Rivers"/>
    <x v="8"/>
    <s v="Amara Eze"/>
    <s v="08033262863"/>
    <x v="4"/>
    <s v="Chest Freezer 200L"/>
    <n v="5"/>
    <n v="19684"/>
    <n v="98420"/>
    <n v="20"/>
    <n v="0.2"/>
    <n v="78736"/>
    <x v="0"/>
    <n v="4"/>
    <x v="1"/>
    <n v="189"/>
    <n v="786541"/>
  </r>
  <r>
    <s v="ZM-POR-2023-0835"/>
    <x v="484"/>
    <x v="2"/>
    <s v="Rivers"/>
    <x v="6"/>
    <s v="Segun Nwachukwu"/>
    <s v="09171211064"/>
    <x v="2"/>
    <s v="Perfume 100ml"/>
    <n v="19"/>
    <n v="9538"/>
    <n v="181222"/>
    <s v="N/A"/>
    <n v="0"/>
    <n v="181222"/>
    <x v="0"/>
    <n v="5"/>
    <x v="0"/>
    <n v="71"/>
    <n v="441559"/>
  </r>
  <r>
    <s v="ZM-POR-2024-0608"/>
    <x v="250"/>
    <x v="2"/>
    <s v="Rivers"/>
    <x v="6"/>
    <s v="Nkechi Adeleke"/>
    <s v="08138125661"/>
    <x v="4"/>
    <s v="Water Dispenser"/>
    <n v="6"/>
    <n v="132150"/>
    <n v="792900"/>
    <n v="0"/>
    <n v="0"/>
    <n v="792900"/>
    <x v="3"/>
    <n v="2"/>
    <x v="2"/>
    <n v="16"/>
    <n v="786541"/>
  </r>
  <r>
    <s v="ZM-POR-2023-0863"/>
    <x v="154"/>
    <x v="2"/>
    <s v="Rivers"/>
    <x v="8"/>
    <s v="Aisha Garba"/>
    <s v="N/A"/>
    <x v="0"/>
    <s v="Wireless Earbuds"/>
    <n v="20"/>
    <n v="348993"/>
    <n v="6979860"/>
    <n v="5"/>
    <n v="0.05"/>
    <n v="6630867"/>
    <x v="2"/>
    <n v="5"/>
    <x v="1"/>
    <n v="65"/>
    <n v="1025913"/>
  </r>
  <r>
    <s v="ZM-POR-2023-0853"/>
    <x v="542"/>
    <x v="2"/>
    <s v="Rivers"/>
    <x v="8"/>
    <s v="Ifeanyi Yusuf"/>
    <s v="09169880055"/>
    <x v="0"/>
    <s v="Wireless Earbuds"/>
    <n v="18"/>
    <n v="36115"/>
    <n v="650070"/>
    <n v="10"/>
    <n v="0.1"/>
    <n v="585063"/>
    <x v="1"/>
    <n v="3"/>
    <x v="1"/>
    <n v="188"/>
    <n v="1025913"/>
  </r>
  <r>
    <s v="ZM-POR-2024-0956"/>
    <x v="326"/>
    <x v="2"/>
    <s v="Rivers"/>
    <x v="6"/>
    <s v="Femi Osei"/>
    <s v="08015513078"/>
    <x v="0"/>
    <s v="Laptop HP 250"/>
    <n v="1"/>
    <n v="239349"/>
    <n v="239349"/>
    <n v="10"/>
    <n v="0.1"/>
    <n v="215414.1"/>
    <x v="4"/>
    <n v="1"/>
    <x v="2"/>
    <n v="161"/>
    <n v="1025913"/>
  </r>
  <r>
    <s v="ZM-POR-2023-0065"/>
    <x v="96"/>
    <x v="2"/>
    <s v="Rivers"/>
    <x v="7"/>
    <s v="Chiamaka Abubakar"/>
    <s v="09030104082"/>
    <x v="1"/>
    <s v="Milk Powder 400g"/>
    <n v="10"/>
    <n v="4610"/>
    <n v="46100"/>
    <n v="15"/>
    <n v="0.15"/>
    <n v="39185"/>
    <x v="0"/>
    <n v="3"/>
    <x v="0"/>
    <n v="192"/>
    <n v="588661"/>
  </r>
  <r>
    <s v="ZM-POR-2023-1075"/>
    <x v="267"/>
    <x v="2"/>
    <s v="Rivers"/>
    <x v="6"/>
    <s v="Chiamaka Ojo"/>
    <s v="08078730920"/>
    <x v="3"/>
    <s v="Ankara Fabric 6yds"/>
    <n v="12"/>
    <n v="34908"/>
    <n v="418896"/>
    <n v="15"/>
    <n v="0.15"/>
    <n v="356061.6"/>
    <x v="0"/>
    <n v="4"/>
    <x v="1"/>
    <n v="19"/>
    <n v="492084"/>
  </r>
  <r>
    <s v="ZM-POR-2024-0306"/>
    <x v="197"/>
    <x v="2"/>
    <s v="Rivers"/>
    <x v="7"/>
    <s v="Yetunde Ojo"/>
    <s v="07091483974"/>
    <x v="4"/>
    <s v="Standing Fan 18&quot;"/>
    <n v="9"/>
    <n v="140643"/>
    <n v="1265787"/>
    <n v="0"/>
    <n v="0"/>
    <n v="1265787"/>
    <x v="0"/>
    <n v="3"/>
    <x v="0"/>
    <n v="183"/>
    <n v="786541"/>
  </r>
  <r>
    <s v="ZM-POR-2024-1020"/>
    <x v="390"/>
    <x v="2"/>
    <s v="Rivers"/>
    <x v="8"/>
    <s v="Adaeze Musa"/>
    <s v="08174589864"/>
    <x v="2"/>
    <s v="Hair Relaxer Kit"/>
    <n v="16"/>
    <n v="10027"/>
    <n v="160432"/>
    <n v="10"/>
    <n v="0.1"/>
    <n v="144388.79999999999"/>
    <x v="3"/>
    <n v="5"/>
    <x v="1"/>
    <n v="15"/>
    <n v="441559"/>
  </r>
  <r>
    <s v="ZM-POR-2023-0445"/>
    <x v="100"/>
    <x v="2"/>
    <s v="Rivers"/>
    <x v="7"/>
    <s v="Zainab Osei"/>
    <s v="09161657895"/>
    <x v="3"/>
    <s v="School Uniform Set"/>
    <n v="16"/>
    <n v="12095"/>
    <n v="193520"/>
    <n v="20"/>
    <n v="0.2"/>
    <n v="154816"/>
    <x v="4"/>
    <n v="4"/>
    <x v="1"/>
    <n v="68"/>
    <n v="492084"/>
  </r>
  <r>
    <s v="ZM-POR-2023-0535"/>
    <x v="373"/>
    <x v="2"/>
    <s v="Rivers"/>
    <x v="7"/>
    <s v="Chiamaka Eze"/>
    <s v="08072190337"/>
    <x v="4"/>
    <s v="Chest Freezer 200L"/>
    <n v="11"/>
    <n v="173098"/>
    <n v="1904078"/>
    <n v="0"/>
    <n v="0"/>
    <n v="1904078"/>
    <x v="3"/>
    <n v="5"/>
    <x v="1"/>
    <n v="95"/>
    <n v="786541"/>
  </r>
  <r>
    <s v="ZM-POR-2024-0272"/>
    <x v="88"/>
    <x v="2"/>
    <s v="Rivers"/>
    <x v="7"/>
    <s v="Tobi Nwachukwu"/>
    <s v="07028317269"/>
    <x v="3"/>
    <s v="School Uniform Set"/>
    <n v="12"/>
    <n v="21070"/>
    <n v="252840"/>
    <n v="20"/>
    <n v="0.2"/>
    <n v="202272"/>
    <x v="3"/>
    <n v="3"/>
    <x v="0"/>
    <n v="25"/>
    <n v="492084"/>
  </r>
  <r>
    <s v="ZM-POR-2023-0931"/>
    <x v="222"/>
    <x v="2"/>
    <s v="Rivers"/>
    <x v="6"/>
    <s v="Gbenga Adelaja"/>
    <s v="07076805291"/>
    <x v="2"/>
    <s v="Dudu-Osun Soap"/>
    <n v="11"/>
    <n v="13514"/>
    <n v="148654"/>
    <n v="0"/>
    <n v="0"/>
    <n v="148654"/>
    <x v="2"/>
    <n v="5"/>
    <x v="0"/>
    <n v="62"/>
    <n v="441559"/>
  </r>
  <r>
    <s v="ZM-POR-2024-0850"/>
    <x v="645"/>
    <x v="2"/>
    <s v="Rivers"/>
    <x v="7"/>
    <s v="Fatima Suleiman"/>
    <s v="08120576385"/>
    <x v="0"/>
    <s v="DSTV Decoder"/>
    <n v="4"/>
    <n v="30912"/>
    <n v="123648"/>
    <n v="0"/>
    <n v="0"/>
    <n v="123648"/>
    <x v="0"/>
    <n v="6"/>
    <x v="2"/>
    <n v="139"/>
    <n v="1025913"/>
  </r>
  <r>
    <s v="ZM-POR-2024-0322"/>
    <x v="230"/>
    <x v="2"/>
    <s v="Rivers"/>
    <x v="6"/>
    <s v="Ifeanyi Adesanya"/>
    <s v="09173928545"/>
    <x v="1"/>
    <s v="Semovita 5kg"/>
    <n v="6"/>
    <n v="20884"/>
    <n v="125304"/>
    <n v="0"/>
    <n v="0"/>
    <n v="125304"/>
    <x v="3"/>
    <n v="1"/>
    <x v="0"/>
    <n v="198"/>
    <n v="588661"/>
  </r>
  <r>
    <s v="ZM-POR-2023-0731"/>
    <x v="295"/>
    <x v="2"/>
    <s v="Rivers"/>
    <x v="7"/>
    <s v="Olu Nwachukwu"/>
    <s v="08083588980"/>
    <x v="4"/>
    <s v="Water Dispenser"/>
    <n v="20"/>
    <n v="118254"/>
    <n v="2365080"/>
    <n v="0"/>
    <n v="0"/>
    <n v="2365080"/>
    <x v="0"/>
    <n v="1"/>
    <x v="0"/>
    <n v="131"/>
    <n v="786541"/>
  </r>
  <r>
    <s v="ZM-POR-2023-0561"/>
    <x v="599"/>
    <x v="2"/>
    <s v="Rivers"/>
    <x v="7"/>
    <s v="Uche Musa"/>
    <s v="07096890792"/>
    <x v="1"/>
    <s v="Tomato Paste 800g"/>
    <n v="19"/>
    <n v="13482"/>
    <n v="256158"/>
    <n v="0"/>
    <n v="0"/>
    <n v="256158"/>
    <x v="4"/>
    <n v="1"/>
    <x v="0"/>
    <n v="171"/>
    <n v="588661"/>
  </r>
  <r>
    <s v="ZM-POR-2023-1043"/>
    <x v="149"/>
    <x v="2"/>
    <s v="Rivers"/>
    <x v="7"/>
    <s v="Kemi Musa"/>
    <s v="08069614922"/>
    <x v="2"/>
    <s v="Foundation Kit"/>
    <n v="12"/>
    <n v="17647"/>
    <n v="211764"/>
    <n v="5"/>
    <n v="0.05"/>
    <n v="201175.8"/>
    <x v="2"/>
    <s v="N/A"/>
    <x v="1"/>
    <n v="178"/>
    <n v="441559"/>
  </r>
  <r>
    <s v="ZM-POR-2023-0543"/>
    <x v="254"/>
    <x v="2"/>
    <s v="Rivers"/>
    <x v="6"/>
    <s v="Ngozi Abubakar"/>
    <s v="N/A"/>
    <x v="0"/>
    <s v="Samsung TV 43&quot;"/>
    <n v="13"/>
    <n v="324875"/>
    <n v="4223375"/>
    <n v="10"/>
    <n v="0.1"/>
    <n v="3801037.5"/>
    <x v="4"/>
    <n v="2"/>
    <x v="1"/>
    <n v="116"/>
    <n v="1025913"/>
  </r>
  <r>
    <s v="ZM-POR-2024-0070"/>
    <x v="425"/>
    <x v="2"/>
    <s v="Rivers"/>
    <x v="7"/>
    <s v="Sade Aliyu"/>
    <s v="08055092418"/>
    <x v="1"/>
    <s v="Semovita 5kg"/>
    <n v="4"/>
    <n v="11037"/>
    <n v="44148"/>
    <n v="0"/>
    <n v="0"/>
    <n v="44148"/>
    <x v="1"/>
    <n v="2"/>
    <x v="1"/>
    <n v="15"/>
    <n v="588661"/>
  </r>
  <r>
    <s v="ZM-POR-2024-0172"/>
    <x v="481"/>
    <x v="2"/>
    <s v="Rivers"/>
    <x v="7"/>
    <s v="Amara Abubakar"/>
    <s v="08021627025"/>
    <x v="2"/>
    <s v="Foundation Kit"/>
    <n v="6"/>
    <n v="16558"/>
    <n v="99348"/>
    <s v="N/A"/>
    <n v="0"/>
    <n v="99348"/>
    <x v="2"/>
    <n v="2"/>
    <x v="1"/>
    <n v="70"/>
    <n v="441559"/>
  </r>
  <r>
    <s v="ZM-POR-2023-0997"/>
    <x v="621"/>
    <x v="2"/>
    <s v="Rivers"/>
    <x v="8"/>
    <s v="Uche Musa"/>
    <s v="09162879163"/>
    <x v="0"/>
    <s v="Laptop HP 250"/>
    <n v="16"/>
    <n v="253059"/>
    <n v="4048944"/>
    <n v="5"/>
    <n v="0.05"/>
    <n v="3846496.8"/>
    <x v="3"/>
    <s v="N/A"/>
    <x v="1"/>
    <n v="157"/>
    <n v="1025913"/>
  </r>
  <r>
    <s v="ZM-POR-2024-0362"/>
    <x v="155"/>
    <x v="2"/>
    <s v="Rivers"/>
    <x v="6"/>
    <s v="Remi Adeyemi"/>
    <s v="08148786262"/>
    <x v="3"/>
    <s v="Jeans Trousers"/>
    <n v="4"/>
    <n v="32160"/>
    <n v="128640"/>
    <n v="0"/>
    <n v="0"/>
    <n v="128640"/>
    <x v="4"/>
    <n v="2"/>
    <x v="0"/>
    <n v="56"/>
    <n v="492084"/>
  </r>
  <r>
    <s v="ZM-POR-2023-0267"/>
    <x v="381"/>
    <x v="2"/>
    <s v="Rivers"/>
    <x v="6"/>
    <s v="Ibrahim Bello"/>
    <s v="N/A"/>
    <x v="4"/>
    <s v="Microwave 20L"/>
    <n v="20"/>
    <n v="34122"/>
    <n v="682440"/>
    <n v="0"/>
    <n v="0"/>
    <n v="682440"/>
    <x v="0"/>
    <n v="1"/>
    <x v="0"/>
    <n v="128"/>
    <n v="786541"/>
  </r>
  <r>
    <s v="ZM-POR-2023-0345"/>
    <x v="647"/>
    <x v="2"/>
    <s v="Rivers"/>
    <x v="7"/>
    <s v="Tunde Adesanya"/>
    <s v="N/A"/>
    <x v="0"/>
    <s v="iPhone 14"/>
    <n v="14"/>
    <n v="194686"/>
    <n v="2725604"/>
    <n v="15"/>
    <n v="0.15"/>
    <n v="2316763.4"/>
    <x v="0"/>
    <n v="1"/>
    <x v="0"/>
    <n v="162"/>
    <n v="1025913"/>
  </r>
  <r>
    <s v="ZM-POR-2024-0406"/>
    <x v="278"/>
    <x v="2"/>
    <s v="Rivers"/>
    <x v="7"/>
    <s v="Ifeanyi Suleiman"/>
    <s v="08034517345"/>
    <x v="0"/>
    <s v="Laptop HP 250"/>
    <n v="15"/>
    <n v="52121"/>
    <n v="781815"/>
    <n v="10"/>
    <n v="0.1"/>
    <n v="703633.5"/>
    <x v="2"/>
    <n v="5"/>
    <x v="1"/>
    <n v="70"/>
    <n v="1025913"/>
  </r>
  <r>
    <s v="ZM-POR-2023-0675"/>
    <x v="542"/>
    <x v="2"/>
    <s v="Rivers"/>
    <x v="7"/>
    <s v="Amara Garba"/>
    <s v="09198329362"/>
    <x v="3"/>
    <s v="School Uniform Set"/>
    <n v="9"/>
    <n v="24992"/>
    <n v="224928"/>
    <n v="0"/>
    <n v="0"/>
    <n v="224928"/>
    <x v="1"/>
    <n v="2"/>
    <x v="1"/>
    <n v="175"/>
    <n v="492084"/>
  </r>
  <r>
    <s v="ZM-POR-2024-0714"/>
    <x v="330"/>
    <x v="2"/>
    <s v="Rivers"/>
    <x v="8"/>
    <s v="Bola Chukwu"/>
    <s v="09059337509"/>
    <x v="4"/>
    <s v="Gas Cooker 4-burner"/>
    <n v="18"/>
    <n v="119235"/>
    <n v="2146230"/>
    <n v="10"/>
    <n v="0.1"/>
    <n v="1931607"/>
    <x v="0"/>
    <n v="5"/>
    <x v="1"/>
    <n v="54"/>
    <n v="786541"/>
  </r>
  <r>
    <s v="ZM-POR-2023-0959"/>
    <x v="173"/>
    <x v="2"/>
    <s v="Rivers"/>
    <x v="6"/>
    <s v="Nkechi Musa"/>
    <s v="07078693669"/>
    <x v="0"/>
    <s v="iPhone 14"/>
    <n v="11"/>
    <n v="255800"/>
    <n v="2813800"/>
    <n v="5"/>
    <n v="0.05"/>
    <n v="2673110"/>
    <x v="4"/>
    <n v="5"/>
    <x v="1"/>
    <n v="76"/>
    <n v="1025913"/>
  </r>
  <r>
    <s v="ZM-POR-2024-0710"/>
    <x v="156"/>
    <x v="2"/>
    <s v="Rivers"/>
    <x v="7"/>
    <s v="Amara Adeleke"/>
    <s v="07039809761"/>
    <x v="0"/>
    <s v="Samsung TV 43&quot;"/>
    <n v="15"/>
    <n v="348797"/>
    <n v="5231955"/>
    <n v="15"/>
    <n v="0.15"/>
    <n v="4447161.75"/>
    <x v="4"/>
    <n v="5"/>
    <x v="1"/>
    <n v="15"/>
    <n v="1025913"/>
  </r>
  <r>
    <s v="ZM-POR-2023-0253"/>
    <x v="336"/>
    <x v="2"/>
    <s v="Rivers"/>
    <x v="7"/>
    <s v="Gbenga Osei"/>
    <s v="09177990787"/>
    <x v="3"/>
    <s v="Ladies Gown"/>
    <n v="9"/>
    <n v="29139"/>
    <n v="262251"/>
    <n v="20"/>
    <n v="0.2"/>
    <n v="209800.8"/>
    <x v="4"/>
    <n v="2"/>
    <x v="1"/>
    <n v="21"/>
    <n v="492084"/>
  </r>
  <r>
    <s v="ZM-POR-2023-0633"/>
    <x v="718"/>
    <x v="2"/>
    <s v="Rivers"/>
    <x v="8"/>
    <s v="Gbenga Ibe"/>
    <s v="08121910242"/>
    <x v="1"/>
    <s v="Cooking Oil 5L"/>
    <n v="14"/>
    <n v="15018"/>
    <n v="210252"/>
    <n v="0"/>
    <n v="0"/>
    <n v="210252"/>
    <x v="3"/>
    <n v="0"/>
    <x v="1"/>
    <n v="128"/>
    <n v="588661"/>
  </r>
  <r>
    <s v="ZM-POR-2023-0337"/>
    <x v="432"/>
    <x v="2"/>
    <s v="Rivers"/>
    <x v="6"/>
    <s v="Amara Ibe"/>
    <s v="09162415421"/>
    <x v="4"/>
    <s v="Chest Freezer 200L"/>
    <n v="17"/>
    <n v="152604"/>
    <n v="2594268"/>
    <s v="N/A"/>
    <n v="0"/>
    <n v="2594268"/>
    <x v="3"/>
    <n v="5"/>
    <x v="1"/>
    <n v="109"/>
    <n v="786541"/>
  </r>
  <r>
    <s v="ZM-POR-2023-0649"/>
    <x v="333"/>
    <x v="2"/>
    <s v="Rivers"/>
    <x v="6"/>
    <s v="Yetunde Garba"/>
    <s v="07082426305"/>
    <x v="0"/>
    <s v="iPhone 14"/>
    <n v="7"/>
    <n v="136113"/>
    <n v="952791"/>
    <n v="0"/>
    <n v="0"/>
    <n v="952791"/>
    <x v="4"/>
    <n v="5"/>
    <x v="1"/>
    <n v="167"/>
    <n v="1025913"/>
  </r>
  <r>
    <s v="ZM-POR-2024-0364"/>
    <x v="709"/>
    <x v="2"/>
    <s v="Rivers"/>
    <x v="6"/>
    <s v="Emeka Chukwu"/>
    <s v="07070047877"/>
    <x v="2"/>
    <s v="Face Cream SPF30"/>
    <n v="18"/>
    <n v="7219"/>
    <n v="129942"/>
    <s v="N/A"/>
    <n v="0"/>
    <n v="129942"/>
    <x v="3"/>
    <n v="4"/>
    <x v="1"/>
    <n v="97"/>
    <n v="441559"/>
  </r>
  <r>
    <s v="ZM-POR-2023-0917"/>
    <x v="531"/>
    <x v="2"/>
    <s v="Rivers"/>
    <x v="6"/>
    <s v="Tunde Abubakar"/>
    <s v="08041410646"/>
    <x v="1"/>
    <s v="Cooking Oil 5L"/>
    <n v="20"/>
    <n v="2649"/>
    <n v="52980"/>
    <n v="15"/>
    <n v="0.15"/>
    <n v="45033"/>
    <x v="3"/>
    <n v="2"/>
    <x v="1"/>
    <n v="25"/>
    <n v="588661"/>
  </r>
  <r>
    <s v="ZM-POR-2023-0449"/>
    <x v="618"/>
    <x v="2"/>
    <s v="Rivers"/>
    <x v="6"/>
    <s v="Femi Nwachukwu"/>
    <s v="08018377283"/>
    <x v="2"/>
    <s v="Hair Relaxer Kit"/>
    <n v="16"/>
    <n v="9762"/>
    <n v="156192"/>
    <n v="10"/>
    <n v="0.1"/>
    <n v="140572.79999999999"/>
    <x v="4"/>
    <n v="1"/>
    <x v="1"/>
    <n v="17"/>
    <n v="441559"/>
  </r>
  <r>
    <s v="ZM-POR-2024-0584"/>
    <x v="45"/>
    <x v="2"/>
    <s v="Rivers"/>
    <x v="7"/>
    <s v="Olu Suleiman"/>
    <s v="07025712986"/>
    <x v="4"/>
    <s v="Chest Freezer 200L"/>
    <n v="17"/>
    <n v="141353"/>
    <n v="2403001"/>
    <s v="N/A"/>
    <n v="0"/>
    <n v="2403001"/>
    <x v="4"/>
    <n v="4"/>
    <x v="1"/>
    <n v="8"/>
    <n v="786541"/>
  </r>
  <r>
    <s v="ZM-POR-2023-0641"/>
    <x v="485"/>
    <x v="2"/>
    <s v="Rivers"/>
    <x v="7"/>
    <s v="Nneka Dada"/>
    <s v="08052184838"/>
    <x v="3"/>
    <s v="School Uniform Set"/>
    <n v="16"/>
    <n v="14135"/>
    <n v="226160"/>
    <n v="10"/>
    <n v="0.1"/>
    <n v="203544"/>
    <x v="4"/>
    <n v="1"/>
    <x v="1"/>
    <n v="170"/>
    <n v="492084"/>
  </r>
  <r>
    <s v="ZM-POR-2023-0427"/>
    <x v="594"/>
    <x v="2"/>
    <s v="Rivers"/>
    <x v="7"/>
    <s v="Nkechi Dada"/>
    <s v="N/A"/>
    <x v="4"/>
    <s v="Water Dispenser"/>
    <n v="2"/>
    <n v="158395"/>
    <n v="316790"/>
    <n v="10"/>
    <n v="0.1"/>
    <n v="285111"/>
    <x v="4"/>
    <n v="1"/>
    <x v="1"/>
    <n v="56"/>
    <n v="786541"/>
  </r>
  <r>
    <s v="ZM-POR-2023-0293"/>
    <x v="467"/>
    <x v="2"/>
    <s v="Rivers"/>
    <x v="8"/>
    <s v="Segun Eze"/>
    <s v="08159611763"/>
    <x v="0"/>
    <s v="Samsung TV 43&quot;"/>
    <n v="6"/>
    <n v="23694"/>
    <n v="142164"/>
    <n v="15"/>
    <n v="0.15"/>
    <n v="120839.4"/>
    <x v="1"/>
    <n v="2"/>
    <x v="0"/>
    <n v="196"/>
    <n v="1025913"/>
  </r>
  <r>
    <s v="ZM-POR-2023-0923"/>
    <x v="411"/>
    <x v="2"/>
    <s v="Rivers"/>
    <x v="6"/>
    <s v="Tobi Aliyu"/>
    <s v="08021242702"/>
    <x v="1"/>
    <s v="Rice 25kg"/>
    <n v="6"/>
    <n v="21395"/>
    <n v="128370"/>
    <n v="20"/>
    <n v="0.2"/>
    <n v="102696"/>
    <x v="2"/>
    <s v="N/A"/>
    <x v="0"/>
    <n v="5"/>
    <n v="588661"/>
  </r>
  <r>
    <s v="ZM-POR-2024-0010"/>
    <x v="131"/>
    <x v="2"/>
    <s v="Rivers"/>
    <x v="7"/>
    <s v="Bola Osei"/>
    <s v="N/A"/>
    <x v="2"/>
    <s v="Lip Balm Set"/>
    <n v="11"/>
    <n v="8022"/>
    <n v="88242"/>
    <n v="10"/>
    <n v="0.1"/>
    <n v="79417.8"/>
    <x v="0"/>
    <n v="2"/>
    <x v="1"/>
    <n v="58"/>
    <n v="441559"/>
  </r>
  <r>
    <s v="ZM-POR-2023-0811"/>
    <x v="112"/>
    <x v="2"/>
    <s v="Rivers"/>
    <x v="6"/>
    <s v="Nneka Ibe"/>
    <s v="09123733929"/>
    <x v="1"/>
    <s v="Semovita 5kg"/>
    <n v="18"/>
    <n v="14210"/>
    <n v="255780"/>
    <n v="0"/>
    <n v="0"/>
    <n v="255780"/>
    <x v="2"/>
    <n v="2"/>
    <x v="1"/>
    <n v="58"/>
    <n v="588661"/>
  </r>
  <r>
    <s v="ZM-POR-2024-0700"/>
    <x v="376"/>
    <x v="2"/>
    <s v="Rivers"/>
    <x v="7"/>
    <s v="Fatima Ibe"/>
    <s v="07055206053"/>
    <x v="4"/>
    <s v="Gas Cooker 4-burner"/>
    <n v="14"/>
    <n v="175841"/>
    <n v="2461774"/>
    <s v="N/A"/>
    <n v="0"/>
    <n v="2461774"/>
    <x v="2"/>
    <n v="5"/>
    <x v="1"/>
    <n v="78"/>
    <n v="786541"/>
  </r>
  <r>
    <s v="ZM-POR-2024-0170"/>
    <x v="106"/>
    <x v="2"/>
    <s v="Rivers"/>
    <x v="7"/>
    <s v="Uche Adeleke"/>
    <s v="09038123697"/>
    <x v="4"/>
    <s v="Blender 1.5L"/>
    <n v="9"/>
    <n v="100670"/>
    <n v="906030"/>
    <n v="0"/>
    <n v="0"/>
    <n v="906030"/>
    <x v="0"/>
    <s v="N/A"/>
    <x v="0"/>
    <n v="42"/>
    <n v="786541"/>
  </r>
  <r>
    <s v="ZM-POR-2023-0915"/>
    <x v="444"/>
    <x v="2"/>
    <s v="Rivers"/>
    <x v="6"/>
    <s v="Remi Okafor"/>
    <s v="08121141630"/>
    <x v="0"/>
    <s v="DSTV Decoder"/>
    <n v="1"/>
    <n v="82814"/>
    <n v="82814"/>
    <s v="N/A"/>
    <n v="0"/>
    <n v="82814"/>
    <x v="3"/>
    <n v="4"/>
    <x v="1"/>
    <n v="116"/>
    <n v="1025913"/>
  </r>
  <r>
    <s v="ZM-POR-2023-0569"/>
    <x v="426"/>
    <x v="2"/>
    <s v="Rivers"/>
    <x v="8"/>
    <s v="Yetunde Adesanya"/>
    <s v="07043190042"/>
    <x v="4"/>
    <s v="Standing Fan 18&quot;"/>
    <n v="18"/>
    <n v="98912"/>
    <n v="1780416"/>
    <n v="0"/>
    <n v="0"/>
    <n v="1780416"/>
    <x v="1"/>
    <n v="3"/>
    <x v="1"/>
    <n v="115"/>
    <n v="786541"/>
  </r>
  <r>
    <s v="ZM-POR-2023-0255"/>
    <x v="279"/>
    <x v="2"/>
    <s v="Rivers"/>
    <x v="7"/>
    <s v="Chiamaka Chukwu"/>
    <s v="07026957410"/>
    <x v="0"/>
    <s v="Samsung TV 43&quot;"/>
    <n v="12"/>
    <n v="69131"/>
    <n v="829572"/>
    <n v="20"/>
    <n v="0.2"/>
    <n v="663657.6"/>
    <x v="4"/>
    <n v="3"/>
    <x v="1"/>
    <n v="67"/>
    <n v="1025913"/>
  </r>
  <r>
    <s v="ZM-POR-2023-0329"/>
    <x v="85"/>
    <x v="2"/>
    <s v="Rivers"/>
    <x v="7"/>
    <s v="Ngozi Musa"/>
    <s v="09037010861"/>
    <x v="4"/>
    <s v="Water Dispenser"/>
    <n v="1"/>
    <n v="158583"/>
    <n v="158583"/>
    <s v="N/A"/>
    <n v="0"/>
    <n v="158583"/>
    <x v="2"/>
    <n v="2"/>
    <x v="1"/>
    <n v="80"/>
    <n v="786541"/>
  </r>
  <r>
    <s v="ZM-POR-2023-0187"/>
    <x v="558"/>
    <x v="2"/>
    <s v="Rivers"/>
    <x v="7"/>
    <s v="Damilola Garba"/>
    <s v="N/A"/>
    <x v="1"/>
    <s v="Tomato Paste 800g"/>
    <n v="2"/>
    <n v="6643"/>
    <n v="13286"/>
    <s v="N/A"/>
    <n v="0"/>
    <n v="13286"/>
    <x v="3"/>
    <s v="N/A"/>
    <x v="1"/>
    <n v="25"/>
    <n v="588661"/>
  </r>
  <r>
    <s v="ZM-POR-2023-0879"/>
    <x v="69"/>
    <x v="2"/>
    <s v="Rivers"/>
    <x v="7"/>
    <s v="Ibrahim Adeyemi"/>
    <s v="N/A"/>
    <x v="1"/>
    <s v="Semovita 5kg"/>
    <n v="12"/>
    <n v="14406"/>
    <n v="172872"/>
    <n v="0"/>
    <n v="0"/>
    <n v="172872"/>
    <x v="4"/>
    <n v="4"/>
    <x v="0"/>
    <n v="25"/>
    <n v="588661"/>
  </r>
  <r>
    <s v="ZM-POR-2024-0358"/>
    <x v="567"/>
    <x v="2"/>
    <s v="Rivers"/>
    <x v="8"/>
    <s v="Chidi Yusuf"/>
    <s v="07092518837"/>
    <x v="0"/>
    <s v="Power Bank 20000mAh"/>
    <n v="4"/>
    <n v="264582"/>
    <n v="1058328"/>
    <s v="N/A"/>
    <n v="0"/>
    <n v="1058328"/>
    <x v="4"/>
    <n v="2"/>
    <x v="0"/>
    <n v="29"/>
    <n v="1025913"/>
  </r>
  <r>
    <s v="ZM-POR-2024-0052"/>
    <x v="616"/>
    <x v="2"/>
    <s v="Rivers"/>
    <x v="8"/>
    <s v="Uche Suleiman"/>
    <s v="08117577236"/>
    <x v="4"/>
    <s v="Microwave 20L"/>
    <n v="1"/>
    <n v="143303"/>
    <n v="143303"/>
    <s v="N/A"/>
    <n v="0"/>
    <n v="143303"/>
    <x v="1"/>
    <n v="1"/>
    <x v="1"/>
    <n v="38"/>
    <n v="786541"/>
  </r>
  <r>
    <s v="ZM-POR-2024-0646"/>
    <x v="589"/>
    <x v="2"/>
    <s v="Rivers"/>
    <x v="6"/>
    <s v="Segun Adelaja"/>
    <s v="08062460757"/>
    <x v="2"/>
    <s v="Hair Relaxer Kit"/>
    <n v="11"/>
    <n v="14455"/>
    <n v="159005"/>
    <n v="0"/>
    <n v="0"/>
    <n v="159005"/>
    <x v="2"/>
    <n v="5"/>
    <x v="0"/>
    <n v="178"/>
    <n v="441559"/>
  </r>
  <r>
    <s v="ZM-POR-2023-0163"/>
    <x v="9"/>
    <x v="2"/>
    <s v="Rivers"/>
    <x v="8"/>
    <s v="Femi Suleiman"/>
    <s v="N/A"/>
    <x v="2"/>
    <s v="Dudu-Osun Soap"/>
    <n v="8"/>
    <n v="4458"/>
    <n v="35664"/>
    <n v="20"/>
    <n v="0.2"/>
    <n v="28531.200000000001"/>
    <x v="3"/>
    <s v="N/A"/>
    <x v="1"/>
    <n v="129"/>
    <n v="441559"/>
  </r>
  <r>
    <s v="ZM-POR-2023-0017"/>
    <x v="502"/>
    <x v="2"/>
    <s v="Rivers"/>
    <x v="6"/>
    <s v="Kemi Adelaja"/>
    <s v="07069490388"/>
    <x v="0"/>
    <s v="Wireless Earbuds"/>
    <n v="19"/>
    <n v="276949"/>
    <n v="5262031"/>
    <n v="0"/>
    <n v="0"/>
    <n v="5262031"/>
    <x v="4"/>
    <n v="6"/>
    <x v="1"/>
    <n v="123"/>
    <n v="1025913"/>
  </r>
  <r>
    <s v="ZM-POR-2024-0076"/>
    <x v="190"/>
    <x v="2"/>
    <s v="Rivers"/>
    <x v="6"/>
    <s v="Sade Adelaja"/>
    <s v="N/A"/>
    <x v="0"/>
    <s v="Wireless Earbuds"/>
    <n v="1"/>
    <n v="275717"/>
    <n v="275717"/>
    <n v="10"/>
    <n v="0.1"/>
    <n v="248145.3"/>
    <x v="4"/>
    <n v="4"/>
    <x v="1"/>
    <n v="43"/>
    <n v="1025913"/>
  </r>
  <r>
    <s v="ZM-POR-2024-0526"/>
    <x v="537"/>
    <x v="2"/>
    <s v="Rivers"/>
    <x v="6"/>
    <s v="Fatima Chukwu"/>
    <s v="N/A"/>
    <x v="3"/>
    <s v="School Uniform Set"/>
    <n v="13"/>
    <n v="22547"/>
    <n v="293111"/>
    <n v="5"/>
    <n v="0.05"/>
    <n v="278455.45"/>
    <x v="3"/>
    <n v="5"/>
    <x v="1"/>
    <n v="96"/>
    <n v="492084"/>
  </r>
  <r>
    <s v="ZM-POR-2024-0074"/>
    <x v="626"/>
    <x v="2"/>
    <s v="Rivers"/>
    <x v="7"/>
    <s v="Chidi Aliyu"/>
    <s v="08099359062"/>
    <x v="3"/>
    <s v="School Uniform Set"/>
    <n v="8"/>
    <n v="9999"/>
    <n v="79992"/>
    <n v="15"/>
    <n v="0.15"/>
    <n v="67993.2"/>
    <x v="0"/>
    <n v="2"/>
    <x v="1"/>
    <n v="98"/>
    <n v="492084"/>
  </r>
  <r>
    <s v="ZM-POR-2023-1079"/>
    <x v="604"/>
    <x v="2"/>
    <s v="Rivers"/>
    <x v="8"/>
    <s v="Bola Dada"/>
    <s v="08141231376"/>
    <x v="4"/>
    <s v="Chest Freezer 200L"/>
    <n v="7"/>
    <n v="119141"/>
    <n v="833987"/>
    <n v="5"/>
    <n v="0.05"/>
    <n v="792287.65"/>
    <x v="0"/>
    <n v="5"/>
    <x v="1"/>
    <n v="70"/>
    <n v="786541"/>
  </r>
  <r>
    <s v="ZM-POR-2023-1017"/>
    <x v="362"/>
    <x v="2"/>
    <s v="Rivers"/>
    <x v="8"/>
    <s v="Kemi Adeleke"/>
    <s v="08151263911"/>
    <x v="0"/>
    <s v="iPhone 14"/>
    <n v="14"/>
    <n v="28674"/>
    <n v="401436"/>
    <s v="N/A"/>
    <n v="0"/>
    <n v="401436"/>
    <x v="3"/>
    <n v="3"/>
    <x v="0"/>
    <n v="103"/>
    <n v="1025913"/>
  </r>
  <r>
    <s v="ZM-POR-2023-0061"/>
    <x v="199"/>
    <x v="2"/>
    <s v="Rivers"/>
    <x v="8"/>
    <s v="Femi Dada"/>
    <s v="09038851369"/>
    <x v="4"/>
    <s v="Iron Box 2000W"/>
    <n v="10"/>
    <n v="67908"/>
    <n v="679080"/>
    <n v="20"/>
    <n v="0.2"/>
    <n v="543264"/>
    <x v="3"/>
    <n v="1"/>
    <x v="0"/>
    <n v="58"/>
    <n v="786541"/>
  </r>
  <r>
    <s v="ZM-POR-2023-0587"/>
    <x v="622"/>
    <x v="2"/>
    <s v="Rivers"/>
    <x v="7"/>
    <s v="Ngozi Adelaja"/>
    <s v="08016556643"/>
    <x v="4"/>
    <s v="Water Dispenser"/>
    <n v="3"/>
    <n v="36367"/>
    <n v="109101"/>
    <n v="10"/>
    <n v="0.1"/>
    <n v="98190.9"/>
    <x v="3"/>
    <n v="1"/>
    <x v="1"/>
    <n v="34"/>
    <n v="786541"/>
  </r>
  <r>
    <s v="ZM-POR-2024-0712"/>
    <x v="369"/>
    <x v="2"/>
    <s v="Rivers"/>
    <x v="6"/>
    <s v="Remi Okafor"/>
    <s v="09171332599"/>
    <x v="4"/>
    <s v="Chest Freezer 200L"/>
    <n v="1"/>
    <n v="63106"/>
    <n v="63106"/>
    <n v="20"/>
    <n v="0.2"/>
    <n v="50484.800000000003"/>
    <x v="4"/>
    <n v="0"/>
    <x v="0"/>
    <n v="134"/>
    <n v="786541"/>
  </r>
  <r>
    <s v="ZM-POR-2023-0361"/>
    <x v="550"/>
    <x v="2"/>
    <s v="Rivers"/>
    <x v="6"/>
    <s v="Aisha Adeleke"/>
    <s v="07039104712"/>
    <x v="3"/>
    <s v="Ladies Gown"/>
    <n v="5"/>
    <n v="28106"/>
    <n v="140530"/>
    <n v="0"/>
    <n v="0"/>
    <n v="140530"/>
    <x v="1"/>
    <n v="1"/>
    <x v="1"/>
    <n v="159"/>
    <n v="492084"/>
  </r>
  <r>
    <s v="ZM-POR-2024-1040"/>
    <x v="68"/>
    <x v="2"/>
    <s v="Rivers"/>
    <x v="7"/>
    <s v="Ngozi Adeyemi"/>
    <s v="09048412519"/>
    <x v="2"/>
    <s v="Foundation Kit"/>
    <n v="14"/>
    <n v="10134"/>
    <n v="141876"/>
    <n v="5"/>
    <n v="0.05"/>
    <n v="134782.20000000001"/>
    <x v="2"/>
    <n v="1"/>
    <x v="2"/>
    <n v="26"/>
    <n v="441559"/>
  </r>
  <r>
    <s v="ZM-POR-2023-0029"/>
    <x v="417"/>
    <x v="2"/>
    <s v="Rivers"/>
    <x v="7"/>
    <s v="Gbenga Musa"/>
    <s v="07070131526"/>
    <x v="4"/>
    <s v="Blender 1.5L"/>
    <n v="17"/>
    <n v="131934"/>
    <n v="2242878"/>
    <s v="N/A"/>
    <n v="0"/>
    <n v="2242878"/>
    <x v="2"/>
    <n v="3"/>
    <x v="1"/>
    <n v="169"/>
    <n v="786541"/>
  </r>
  <r>
    <s v="ZM-POR-2023-0905"/>
    <x v="426"/>
    <x v="2"/>
    <s v="Rivers"/>
    <x v="6"/>
    <s v="Yetunde Nwachukwu"/>
    <s v="08092693634"/>
    <x v="2"/>
    <s v="Hair Relaxer Kit"/>
    <n v="11"/>
    <n v="10597"/>
    <n v="116567"/>
    <n v="5"/>
    <n v="0.05"/>
    <n v="110738.65"/>
    <x v="4"/>
    <n v="5"/>
    <x v="1"/>
    <n v="166"/>
    <n v="441559"/>
  </r>
  <r>
    <s v="ZM-POR-2023-0275"/>
    <x v="260"/>
    <x v="2"/>
    <s v="Rivers"/>
    <x v="7"/>
    <s v="Olu Yusuf"/>
    <s v="N/A"/>
    <x v="3"/>
    <s v="T-Shirt Pack x3"/>
    <n v="9"/>
    <n v="37814"/>
    <n v="340326"/>
    <n v="10"/>
    <n v="0.1"/>
    <n v="306293.40000000002"/>
    <x v="4"/>
    <n v="3"/>
    <x v="1"/>
    <n v="120"/>
    <n v="492084"/>
  </r>
  <r>
    <s v="ZM-POR-2023-0973"/>
    <x v="570"/>
    <x v="2"/>
    <s v="Rivers"/>
    <x v="7"/>
    <s v="Aisha Ojo"/>
    <s v="N/A"/>
    <x v="4"/>
    <s v="Gas Cooker 4-burner"/>
    <n v="2"/>
    <n v="32286"/>
    <n v="64572"/>
    <n v="5"/>
    <n v="0.05"/>
    <n v="61343.4"/>
    <x v="2"/>
    <n v="5"/>
    <x v="1"/>
    <n v="150"/>
    <n v="786541"/>
  </r>
  <r>
    <s v="ZM-POR-2023-0079"/>
    <x v="242"/>
    <x v="2"/>
    <s v="Rivers"/>
    <x v="7"/>
    <s v="Chiamaka Yusuf"/>
    <s v="08168161987"/>
    <x v="4"/>
    <s v="Microwave 20L"/>
    <n v="13"/>
    <n v="132405"/>
    <n v="1721265"/>
    <n v="5"/>
    <n v="0.05"/>
    <n v="1635201.75"/>
    <x v="2"/>
    <n v="1"/>
    <x v="1"/>
    <n v="11"/>
    <n v="786541"/>
  </r>
  <r>
    <s v="ZM-POR-2024-0830"/>
    <x v="133"/>
    <x v="2"/>
    <s v="Rivers"/>
    <x v="8"/>
    <s v="Ibrahim Dada"/>
    <s v="09030984460"/>
    <x v="3"/>
    <s v="Ankara Fabric 6yds"/>
    <n v="18"/>
    <n v="4717"/>
    <n v="84906"/>
    <s v="N/A"/>
    <n v="0"/>
    <n v="84906"/>
    <x v="3"/>
    <n v="5"/>
    <x v="1"/>
    <n v="14"/>
    <n v="492084"/>
  </r>
  <r>
    <s v="ZM-POR-2024-0150"/>
    <x v="682"/>
    <x v="2"/>
    <s v="Rivers"/>
    <x v="7"/>
    <s v="Uche Chukwu"/>
    <s v="08171195139"/>
    <x v="3"/>
    <s v="Men's Agbada"/>
    <n v="9"/>
    <n v="19189"/>
    <n v="172701"/>
    <n v="0"/>
    <n v="0"/>
    <n v="172701"/>
    <x v="4"/>
    <n v="3"/>
    <x v="1"/>
    <n v="103"/>
    <n v="492084"/>
  </r>
  <r>
    <s v="ZM-POR-2024-0158"/>
    <x v="30"/>
    <x v="2"/>
    <s v="Rivers"/>
    <x v="6"/>
    <s v="Hakeem Adesanya"/>
    <s v="08047034836"/>
    <x v="3"/>
    <s v="School Uniform Set"/>
    <n v="11"/>
    <n v="44767"/>
    <n v="492437"/>
    <n v="0"/>
    <n v="0"/>
    <n v="492437"/>
    <x v="2"/>
    <s v="N/A"/>
    <x v="1"/>
    <n v="68"/>
    <n v="492084"/>
  </r>
  <r>
    <s v="ZM-POR-2023-1033"/>
    <x v="297"/>
    <x v="2"/>
    <s v="Rivers"/>
    <x v="7"/>
    <s v="Aisha Adesanya"/>
    <s v="08026539069"/>
    <x v="0"/>
    <s v="Power Bank 20000mAh"/>
    <n v="15"/>
    <n v="167030"/>
    <n v="2505450"/>
    <n v="5"/>
    <n v="0.05"/>
    <n v="2380177.5"/>
    <x v="0"/>
    <n v="4"/>
    <x v="1"/>
    <n v="15"/>
    <n v="1025913"/>
  </r>
  <r>
    <s v="ZM-POR-2023-0913"/>
    <x v="579"/>
    <x v="2"/>
    <s v="Rivers"/>
    <x v="6"/>
    <s v="Sade Adeyemi"/>
    <s v="09036589822"/>
    <x v="1"/>
    <s v="Rice 25kg"/>
    <n v="12"/>
    <n v="13976"/>
    <n v="167712"/>
    <n v="10"/>
    <n v="0.1"/>
    <n v="150940.79999999999"/>
    <x v="2"/>
    <n v="1"/>
    <x v="0"/>
    <n v="87"/>
    <n v="588661"/>
  </r>
  <r>
    <s v="ZM-POR-2024-0486"/>
    <x v="237"/>
    <x v="2"/>
    <s v="Rivers"/>
    <x v="7"/>
    <s v="Zainab Aliyu"/>
    <s v="N/A"/>
    <x v="0"/>
    <s v="Power Bank 20000mAh"/>
    <n v="2"/>
    <n v="74491"/>
    <n v="148982"/>
    <s v="N/A"/>
    <n v="0"/>
    <n v="148982"/>
    <x v="2"/>
    <n v="4"/>
    <x v="1"/>
    <n v="5"/>
    <n v="1025913"/>
  </r>
  <r>
    <s v="ZM-POR-2023-0637"/>
    <x v="94"/>
    <x v="2"/>
    <s v="Rivers"/>
    <x v="7"/>
    <s v="Olu Okafor"/>
    <s v="07057212634"/>
    <x v="4"/>
    <s v="Gas Cooker 4-burner"/>
    <n v="9"/>
    <n v="55521"/>
    <n v="499689"/>
    <s v="N/A"/>
    <n v="0"/>
    <n v="499689"/>
    <x v="2"/>
    <n v="5"/>
    <x v="1"/>
    <n v="10"/>
    <n v="786541"/>
  </r>
  <r>
    <s v="ZM-POR-2024-0096"/>
    <x v="352"/>
    <x v="2"/>
    <s v="Rivers"/>
    <x v="8"/>
    <s v="Olu Adelaja"/>
    <s v="07012332381"/>
    <x v="4"/>
    <s v="Microwave 20L"/>
    <n v="3"/>
    <n v="58486"/>
    <n v="175458"/>
    <n v="20"/>
    <n v="0.2"/>
    <n v="140366.39999999999"/>
    <x v="2"/>
    <s v="N/A"/>
    <x v="0"/>
    <n v="69"/>
    <n v="786541"/>
  </r>
  <r>
    <s v="ZM-POR-2024-0922"/>
    <x v="108"/>
    <x v="2"/>
    <s v="Rivers"/>
    <x v="7"/>
    <s v="Yetunde Adesanya"/>
    <s v="09134064044"/>
    <x v="1"/>
    <s v="Indomie Carton"/>
    <n v="10"/>
    <n v="11504"/>
    <n v="115040"/>
    <n v="10"/>
    <n v="0.1"/>
    <n v="103536"/>
    <x v="3"/>
    <n v="4"/>
    <x v="0"/>
    <n v="136"/>
    <n v="588661"/>
  </r>
  <r>
    <s v="ZM-POR-2023-1059"/>
    <x v="629"/>
    <x v="2"/>
    <s v="Rivers"/>
    <x v="7"/>
    <s v="Segun Aliyu"/>
    <s v="08090720657"/>
    <x v="2"/>
    <s v="Dudu-Osun Soap"/>
    <n v="17"/>
    <n v="12436"/>
    <n v="211412"/>
    <n v="15"/>
    <n v="0.15"/>
    <n v="179700.2"/>
    <x v="0"/>
    <n v="5"/>
    <x v="0"/>
    <n v="55"/>
    <n v="441559"/>
  </r>
  <r>
    <s v="ZM-POR-2024-0250"/>
    <x v="553"/>
    <x v="2"/>
    <s v="Rivers"/>
    <x v="6"/>
    <s v="Tobi Yusuf"/>
    <s v="09057078054"/>
    <x v="4"/>
    <s v="Gas Cooker 4-burner"/>
    <n v="12"/>
    <n v="18000"/>
    <n v="216000"/>
    <n v="0"/>
    <n v="0"/>
    <n v="216000"/>
    <x v="3"/>
    <s v="N/A"/>
    <x v="1"/>
    <n v="73"/>
    <n v="786541"/>
  </r>
  <r>
    <s v="ZM-POR-2024-0544"/>
    <x v="201"/>
    <x v="2"/>
    <s v="Rivers"/>
    <x v="8"/>
    <s v="Zainab Ojo"/>
    <s v="08053452532"/>
    <x v="4"/>
    <s v="Blender 1.5L"/>
    <n v="7"/>
    <n v="39245"/>
    <n v="274715"/>
    <n v="0"/>
    <n v="0"/>
    <n v="274715"/>
    <x v="3"/>
    <n v="5"/>
    <x v="1"/>
    <n v="119"/>
    <n v="786541"/>
  </r>
  <r>
    <s v="ZM-POR-2024-0980"/>
    <x v="597"/>
    <x v="2"/>
    <s v="Rivers"/>
    <x v="7"/>
    <s v="Damilola Okafor"/>
    <s v="08029769861"/>
    <x v="4"/>
    <s v="Microwave 20L"/>
    <n v="18"/>
    <n v="27794"/>
    <n v="500292"/>
    <n v="15"/>
    <n v="0.15"/>
    <n v="425248.2"/>
    <x v="3"/>
    <n v="5"/>
    <x v="1"/>
    <n v="86"/>
    <n v="786541"/>
  </r>
  <r>
    <s v="ZM-POR-2023-0551"/>
    <x v="101"/>
    <x v="2"/>
    <s v="Rivers"/>
    <x v="6"/>
    <s v="Esther Ibe"/>
    <s v="08174181621"/>
    <x v="4"/>
    <s v="Water Dispenser"/>
    <n v="18"/>
    <n v="132909"/>
    <n v="2392362"/>
    <n v="0"/>
    <n v="0"/>
    <n v="2392362"/>
    <x v="0"/>
    <n v="1"/>
    <x v="0"/>
    <n v="184"/>
    <n v="786541"/>
  </r>
  <r>
    <s v="ZM-POR-2024-0208"/>
    <x v="115"/>
    <x v="2"/>
    <s v="Rivers"/>
    <x v="7"/>
    <s v="Tobi Adeleke"/>
    <s v="08187637851"/>
    <x v="1"/>
    <s v="Rice 25kg"/>
    <n v="18"/>
    <n v="10785"/>
    <n v="194130"/>
    <n v="15"/>
    <n v="0.15"/>
    <n v="165010.5"/>
    <x v="0"/>
    <n v="1"/>
    <x v="1"/>
    <n v="28"/>
    <n v="588661"/>
  </r>
  <r>
    <s v="ZM-POR-2023-0341"/>
    <x v="669"/>
    <x v="2"/>
    <s v="Rivers"/>
    <x v="6"/>
    <s v="Uche Yusuf"/>
    <s v="07061564119"/>
    <x v="1"/>
    <s v="Rice 25kg"/>
    <n v="11"/>
    <n v="15140"/>
    <n v="166540"/>
    <n v="15"/>
    <n v="0.15"/>
    <n v="141559"/>
    <x v="4"/>
    <n v="5"/>
    <x v="1"/>
    <n v="163"/>
    <n v="588661"/>
  </r>
  <r>
    <s v="ZM-POR-2023-0273"/>
    <x v="146"/>
    <x v="2"/>
    <s v="Rivers"/>
    <x v="6"/>
    <s v="Ngozi Yusuf"/>
    <s v="08012398717"/>
    <x v="1"/>
    <s v="Rice 25kg"/>
    <n v="10"/>
    <n v="22631"/>
    <n v="226310"/>
    <n v="5"/>
    <n v="0.05"/>
    <n v="214994.5"/>
    <x v="0"/>
    <n v="3"/>
    <x v="1"/>
    <n v="173"/>
    <n v="588661"/>
  </r>
  <r>
    <s v="ZM-POR-2023-0749"/>
    <x v="377"/>
    <x v="2"/>
    <s v="Rivers"/>
    <x v="6"/>
    <s v="Zainab Aliyu"/>
    <s v="07044466067"/>
    <x v="4"/>
    <s v="Blender 1.5L"/>
    <n v="20"/>
    <n v="64380"/>
    <n v="1287600"/>
    <n v="5"/>
    <n v="0.05"/>
    <n v="1223220"/>
    <x v="1"/>
    <n v="2"/>
    <x v="0"/>
    <n v="22"/>
    <n v="786541"/>
  </r>
  <r>
    <s v="ZM-POR-2023-0469"/>
    <x v="240"/>
    <x v="2"/>
    <s v="Rivers"/>
    <x v="6"/>
    <s v="Emeka Musa"/>
    <s v="08134567364"/>
    <x v="2"/>
    <s v="Dudu-Osun Soap"/>
    <n v="8"/>
    <n v="1603"/>
    <n v="12824"/>
    <n v="0"/>
    <n v="0"/>
    <n v="12824"/>
    <x v="2"/>
    <n v="1"/>
    <x v="1"/>
    <n v="49"/>
    <n v="441559"/>
  </r>
  <r>
    <s v="ZM-POR-2023-0105"/>
    <x v="178"/>
    <x v="2"/>
    <s v="Rivers"/>
    <x v="7"/>
    <s v="Damilola Adesanya"/>
    <s v="09174513379"/>
    <x v="4"/>
    <s v="Chest Freezer 200L"/>
    <n v="15"/>
    <n v="170142"/>
    <n v="2552130"/>
    <n v="15"/>
    <n v="0.15"/>
    <n v="2169310.5"/>
    <x v="3"/>
    <n v="2"/>
    <x v="1"/>
    <n v="130"/>
    <n v="786541"/>
  </r>
  <r>
    <s v="ZM-POR-2024-0018"/>
    <x v="565"/>
    <x v="2"/>
    <s v="Rivers"/>
    <x v="7"/>
    <s v="Gbenga Garba"/>
    <s v="07024851071"/>
    <x v="2"/>
    <s v="Nivea Body Lotion"/>
    <n v="10"/>
    <n v="10022"/>
    <n v="100220"/>
    <n v="20"/>
    <n v="0.2"/>
    <n v="80176"/>
    <x v="4"/>
    <n v="4"/>
    <x v="0"/>
    <n v="186"/>
    <n v="441559"/>
  </r>
  <r>
    <s v="ZM-POR-2023-1097"/>
    <x v="513"/>
    <x v="2"/>
    <s v="Rivers"/>
    <x v="7"/>
    <s v="Nkechi Ibe"/>
    <s v="09025468541"/>
    <x v="1"/>
    <s v="Rice 25kg"/>
    <n v="4"/>
    <n v="9804"/>
    <n v="39216"/>
    <n v="15"/>
    <n v="0.15"/>
    <n v="33333.599999999999"/>
    <x v="1"/>
    <n v="5"/>
    <x v="1"/>
    <n v="100"/>
    <n v="588661"/>
  </r>
  <r>
    <s v="ZM-POR-2023-0761"/>
    <x v="664"/>
    <x v="2"/>
    <s v="Rivers"/>
    <x v="8"/>
    <s v="Tobi Adesanya"/>
    <s v="09164847951"/>
    <x v="4"/>
    <s v="Iron Box 2000W"/>
    <n v="1"/>
    <n v="94068"/>
    <n v="94068"/>
    <s v="N/A"/>
    <n v="0"/>
    <n v="94068"/>
    <x v="4"/>
    <n v="1"/>
    <x v="0"/>
    <n v="191"/>
    <n v="786541"/>
  </r>
  <r>
    <s v="ZM-POR-2023-0461"/>
    <x v="573"/>
    <x v="2"/>
    <s v="Rivers"/>
    <x v="6"/>
    <s v="Remi Okafor"/>
    <s v="07062218316"/>
    <x v="2"/>
    <s v="Perfume 100ml"/>
    <n v="13"/>
    <n v="2792"/>
    <n v="36296"/>
    <n v="0"/>
    <n v="0"/>
    <n v="36296"/>
    <x v="3"/>
    <n v="5"/>
    <x v="1"/>
    <n v="83"/>
    <n v="441559"/>
  </r>
  <r>
    <s v="ZM-POR-2023-0565"/>
    <x v="452"/>
    <x v="2"/>
    <s v="Rivers"/>
    <x v="8"/>
    <s v="Esther Nwachukwu"/>
    <s v="08041836046"/>
    <x v="4"/>
    <s v="Standing Fan 18&quot;"/>
    <n v="6"/>
    <n v="118741"/>
    <n v="712446"/>
    <s v="N/A"/>
    <n v="0"/>
    <n v="712446"/>
    <x v="3"/>
    <n v="4"/>
    <x v="1"/>
    <n v="31"/>
    <n v="786541"/>
  </r>
  <r>
    <s v="ZM-POR-2024-0452"/>
    <x v="76"/>
    <x v="2"/>
    <s v="Rivers"/>
    <x v="7"/>
    <s v="Tunde Garba"/>
    <s v="09138297077"/>
    <x v="1"/>
    <s v="Cooking Oil 5L"/>
    <n v="14"/>
    <n v="12952"/>
    <n v="181328"/>
    <n v="10"/>
    <n v="0.1"/>
    <n v="163195.20000000001"/>
    <x v="4"/>
    <s v="N/A"/>
    <x v="1"/>
    <n v="134"/>
    <n v="588661"/>
  </r>
  <r>
    <s v="ZM-POR-2023-0741"/>
    <x v="341"/>
    <x v="2"/>
    <s v="Rivers"/>
    <x v="6"/>
    <s v="Bola Aliyu"/>
    <s v="08084626720"/>
    <x v="3"/>
    <s v="Jeans Trousers"/>
    <n v="17"/>
    <n v="15574"/>
    <n v="264758"/>
    <n v="0"/>
    <n v="0"/>
    <n v="264758"/>
    <x v="0"/>
    <n v="5"/>
    <x v="2"/>
    <n v="90"/>
    <n v="492084"/>
  </r>
  <r>
    <s v="ZM-POR-2024-0126"/>
    <x v="352"/>
    <x v="2"/>
    <s v="Rivers"/>
    <x v="7"/>
    <s v="Bola Bello"/>
    <s v="07077415119"/>
    <x v="0"/>
    <s v="Wireless Earbuds"/>
    <n v="15"/>
    <n v="93663"/>
    <n v="1404945"/>
    <n v="10"/>
    <n v="0.1"/>
    <n v="1264450.5"/>
    <x v="0"/>
    <n v="1"/>
    <x v="2"/>
    <n v="87"/>
    <n v="1025913"/>
  </r>
  <r>
    <s v="ZM-POR-2023-0623"/>
    <x v="85"/>
    <x v="2"/>
    <s v="Rivers"/>
    <x v="7"/>
    <s v="Olu Aliyu"/>
    <s v="08149075806"/>
    <x v="4"/>
    <s v="Gas Cooker 4-burner"/>
    <n v="12"/>
    <n v="33593"/>
    <n v="403116"/>
    <s v="N/A"/>
    <n v="0"/>
    <n v="403116"/>
    <x v="0"/>
    <n v="5"/>
    <x v="1"/>
    <n v="57"/>
    <n v="786541"/>
  </r>
  <r>
    <s v="ZM-POR-2024-0438"/>
    <x v="715"/>
    <x v="2"/>
    <s v="Rivers"/>
    <x v="6"/>
    <s v="Nkechi Ojo"/>
    <s v="07080757754"/>
    <x v="3"/>
    <s v="Jeans Trousers"/>
    <n v="4"/>
    <n v="32860"/>
    <n v="131440"/>
    <n v="20"/>
    <n v="0.2"/>
    <n v="105152"/>
    <x v="2"/>
    <n v="1"/>
    <x v="0"/>
    <n v="160"/>
    <n v="492084"/>
  </r>
  <r>
    <s v="ZM-POR-2023-0851"/>
    <x v="330"/>
    <x v="2"/>
    <s v="Rivers"/>
    <x v="6"/>
    <s v="Kemi Adeyemi"/>
    <s v="09032443832"/>
    <x v="3"/>
    <s v="Corporate Shirt"/>
    <n v="15"/>
    <n v="31910"/>
    <n v="478650"/>
    <n v="20"/>
    <n v="0.2"/>
    <n v="382920"/>
    <x v="0"/>
    <n v="2"/>
    <x v="1"/>
    <n v="89"/>
    <n v="492084"/>
  </r>
  <r>
    <s v="ZM-POR-2024-0594"/>
    <x v="535"/>
    <x v="2"/>
    <s v="Rivers"/>
    <x v="7"/>
    <s v="Remi Musa"/>
    <s v="07079618389"/>
    <x v="1"/>
    <s v="Sugar 2kg"/>
    <n v="15"/>
    <n v="15703"/>
    <n v="235545"/>
    <n v="0"/>
    <n v="0"/>
    <n v="235545"/>
    <x v="3"/>
    <n v="4"/>
    <x v="1"/>
    <n v="98"/>
    <n v="588661"/>
  </r>
  <r>
    <s v="ZM-POR-2024-0446"/>
    <x v="495"/>
    <x v="2"/>
    <s v="Rivers"/>
    <x v="6"/>
    <s v="Femi Adeleke"/>
    <s v="08073091764"/>
    <x v="3"/>
    <s v="Men's Agbada"/>
    <n v="12"/>
    <n v="20817"/>
    <n v="249804"/>
    <s v="N/A"/>
    <n v="0"/>
    <n v="249804"/>
    <x v="4"/>
    <n v="1"/>
    <x v="1"/>
    <n v="182"/>
    <n v="492084"/>
  </r>
  <r>
    <s v="ZM-POR-2024-0228"/>
    <x v="691"/>
    <x v="2"/>
    <s v="Rivers"/>
    <x v="8"/>
    <s v="Ifeanyi Ojo"/>
    <s v="08056566973"/>
    <x v="1"/>
    <s v="Milk Powder 400g"/>
    <n v="10"/>
    <n v="10481"/>
    <n v="104810"/>
    <n v="20"/>
    <n v="0.2"/>
    <n v="83848"/>
    <x v="3"/>
    <n v="5"/>
    <x v="0"/>
    <n v="20"/>
    <n v="588661"/>
  </r>
  <r>
    <s v="ZM-POR-2024-0994"/>
    <x v="487"/>
    <x v="2"/>
    <s v="Rivers"/>
    <x v="8"/>
    <s v="Yetunde Suleiman"/>
    <s v="08163518627"/>
    <x v="3"/>
    <s v="Jeans Trousers"/>
    <n v="11"/>
    <n v="25891"/>
    <n v="284801"/>
    <n v="5"/>
    <n v="0.05"/>
    <n v="270560.95"/>
    <x v="4"/>
    <n v="2"/>
    <x v="1"/>
    <n v="39"/>
    <n v="492084"/>
  </r>
  <r>
    <s v="ZM-POR-2023-0435"/>
    <x v="672"/>
    <x v="2"/>
    <s v="Rivers"/>
    <x v="6"/>
    <s v="Remi Obi"/>
    <s v="08054011245"/>
    <x v="0"/>
    <s v="Samsung TV 43&quot;"/>
    <n v="12"/>
    <n v="204850"/>
    <n v="2458200"/>
    <n v="5"/>
    <n v="0.05"/>
    <n v="2335290"/>
    <x v="2"/>
    <n v="5"/>
    <x v="1"/>
    <n v="86"/>
    <n v="1025913"/>
  </r>
  <r>
    <s v="ZM-POR-2023-0849"/>
    <x v="434"/>
    <x v="2"/>
    <s v="Rivers"/>
    <x v="7"/>
    <s v="Emeka Dada"/>
    <s v="N/A"/>
    <x v="3"/>
    <s v="Ankara Fabric 6yds"/>
    <n v="17"/>
    <n v="7457"/>
    <n v="126769"/>
    <n v="5"/>
    <n v="0.05"/>
    <n v="120430.55"/>
    <x v="2"/>
    <s v="N/A"/>
    <x v="1"/>
    <n v="158"/>
    <n v="492084"/>
  </r>
  <r>
    <s v="ZM-POR-2024-0606"/>
    <x v="440"/>
    <x v="2"/>
    <s v="Rivers"/>
    <x v="8"/>
    <s v="Amara Dada"/>
    <s v="N/A"/>
    <x v="4"/>
    <s v="Blender 1.5L"/>
    <n v="17"/>
    <n v="138147"/>
    <n v="2348499"/>
    <n v="20"/>
    <n v="0.2"/>
    <n v="1878799.2"/>
    <x v="0"/>
    <n v="1"/>
    <x v="1"/>
    <n v="11"/>
    <n v="786541"/>
  </r>
  <r>
    <s v="ZM-POR-2024-0648"/>
    <x v="674"/>
    <x v="2"/>
    <s v="Rivers"/>
    <x v="8"/>
    <s v="Chiamaka Musa"/>
    <s v="07051821314"/>
    <x v="0"/>
    <s v="Samsung TV 43&quot;"/>
    <n v="6"/>
    <n v="50959"/>
    <n v="305754"/>
    <n v="15"/>
    <n v="0.15"/>
    <n v="259890.9"/>
    <x v="4"/>
    <n v="0"/>
    <x v="1"/>
    <n v="173"/>
    <n v="1025913"/>
  </r>
  <r>
    <s v="ZM-POR-2023-0249"/>
    <x v="242"/>
    <x v="2"/>
    <s v="Rivers"/>
    <x v="7"/>
    <s v="Bola Ibe"/>
    <s v="09021660445"/>
    <x v="4"/>
    <s v="Gas Cooker 4-burner"/>
    <n v="14"/>
    <n v="165435"/>
    <n v="2316090"/>
    <s v="N/A"/>
    <n v="0"/>
    <n v="2316090"/>
    <x v="4"/>
    <n v="0"/>
    <x v="1"/>
    <n v="65"/>
    <n v="786541"/>
  </r>
  <r>
    <s v="ZM-POR-2023-0503"/>
    <x v="22"/>
    <x v="2"/>
    <s v="Rivers"/>
    <x v="7"/>
    <s v="Chiamaka Osei"/>
    <s v="08098700848"/>
    <x v="0"/>
    <s v="iPhone 14"/>
    <n v="6"/>
    <n v="284911"/>
    <n v="1709466"/>
    <n v="15"/>
    <n v="0.15"/>
    <n v="1453046.1"/>
    <x v="2"/>
    <n v="2"/>
    <x v="0"/>
    <n v="194"/>
    <n v="1025913"/>
  </r>
  <r>
    <s v="ZM-POR-2024-0414"/>
    <x v="501"/>
    <x v="2"/>
    <s v="Rivers"/>
    <x v="8"/>
    <s v="Chiamaka Eze"/>
    <s v="07037441558"/>
    <x v="1"/>
    <s v="Rice 25kg"/>
    <n v="8"/>
    <n v="2663"/>
    <n v="21304"/>
    <n v="20"/>
    <n v="0.2"/>
    <n v="17043.2"/>
    <x v="4"/>
    <n v="5"/>
    <x v="1"/>
    <n v="182"/>
    <n v="588661"/>
  </r>
  <r>
    <s v="ZM-POR-2024-0900"/>
    <x v="656"/>
    <x v="2"/>
    <s v="Rivers"/>
    <x v="7"/>
    <s v="Halima Chukwu"/>
    <s v="07065518191"/>
    <x v="3"/>
    <s v="Ladies Gown"/>
    <n v="19"/>
    <n v="38515"/>
    <n v="731785"/>
    <n v="0"/>
    <n v="0"/>
    <n v="731785"/>
    <x v="0"/>
    <n v="2"/>
    <x v="0"/>
    <n v="64"/>
    <n v="492084"/>
  </r>
  <r>
    <s v="ZM-POR-2024-0186"/>
    <x v="28"/>
    <x v="2"/>
    <s v="Rivers"/>
    <x v="7"/>
    <s v="Musa Adelaja"/>
    <s v="09163498387"/>
    <x v="4"/>
    <s v="Chest Freezer 200L"/>
    <n v="11"/>
    <n v="133046"/>
    <n v="1463506"/>
    <s v="N/A"/>
    <n v="0"/>
    <n v="1463506"/>
    <x v="3"/>
    <n v="5"/>
    <x v="0"/>
    <n v="76"/>
    <n v="786541"/>
  </r>
  <r>
    <s v="ZM-POR-2023-0003"/>
    <x v="569"/>
    <x v="2"/>
    <s v="Rivers"/>
    <x v="7"/>
    <s v="Chidi Osei"/>
    <s v="08120852969"/>
    <x v="0"/>
    <s v="Samsung TV 43&quot;"/>
    <n v="17"/>
    <n v="164114"/>
    <n v="2789938"/>
    <n v="0"/>
    <n v="0"/>
    <n v="2789938"/>
    <x v="3"/>
    <n v="2"/>
    <x v="1"/>
    <n v="14"/>
    <n v="1025913"/>
  </r>
  <r>
    <s v="ZM-POR-2023-0629"/>
    <x v="206"/>
    <x v="2"/>
    <s v="Rivers"/>
    <x v="7"/>
    <s v="Ifeanyi Bello"/>
    <s v="08084398710"/>
    <x v="0"/>
    <s v="Samsung TV 43&quot;"/>
    <n v="14"/>
    <n v="62905"/>
    <n v="880670"/>
    <n v="0"/>
    <n v="0"/>
    <n v="880670"/>
    <x v="3"/>
    <n v="3"/>
    <x v="1"/>
    <n v="105"/>
    <n v="1025913"/>
  </r>
  <r>
    <s v="ZM-POR-2024-0924"/>
    <x v="409"/>
    <x v="2"/>
    <s v="Rivers"/>
    <x v="6"/>
    <s v="Emeka Garba"/>
    <s v="08047456036"/>
    <x v="1"/>
    <s v="Tomato Paste 800g"/>
    <n v="11"/>
    <n v="2571"/>
    <n v="28281"/>
    <s v="N/A"/>
    <n v="0"/>
    <n v="28281"/>
    <x v="4"/>
    <n v="0"/>
    <x v="1"/>
    <n v="168"/>
    <n v="588661"/>
  </r>
  <r>
    <s v="ZM-POR-2024-0958"/>
    <x v="563"/>
    <x v="2"/>
    <s v="Rivers"/>
    <x v="6"/>
    <s v="Olu Chukwu"/>
    <s v="08067535298"/>
    <x v="0"/>
    <s v="Laptop HP 250"/>
    <n v="20"/>
    <n v="218359"/>
    <n v="4367180"/>
    <n v="5"/>
    <n v="0.05"/>
    <n v="4148821"/>
    <x v="3"/>
    <n v="2"/>
    <x v="1"/>
    <n v="116"/>
    <n v="1025913"/>
  </r>
  <r>
    <s v="ZM-POR-2023-0127"/>
    <x v="447"/>
    <x v="2"/>
    <s v="Rivers"/>
    <x v="7"/>
    <s v="Tobi Eze"/>
    <s v="N/A"/>
    <x v="2"/>
    <s v="Nivea Body Lotion"/>
    <n v="9"/>
    <n v="12781"/>
    <n v="115029"/>
    <s v="N/A"/>
    <n v="0"/>
    <n v="115029"/>
    <x v="4"/>
    <n v="1"/>
    <x v="0"/>
    <n v="100"/>
    <n v="441559"/>
  </r>
  <r>
    <s v="ZM-POR-2023-0801"/>
    <x v="631"/>
    <x v="2"/>
    <s v="Rivers"/>
    <x v="6"/>
    <s v="Hakeem Adelaja"/>
    <s v="08054480081"/>
    <x v="2"/>
    <s v="Perfume 100ml"/>
    <n v="17"/>
    <n v="10288"/>
    <n v="174896"/>
    <n v="0"/>
    <n v="0"/>
    <n v="174896"/>
    <x v="4"/>
    <n v="5"/>
    <x v="0"/>
    <n v="137"/>
    <n v="441559"/>
  </r>
  <r>
    <s v="ZM-POR-2024-0202"/>
    <x v="530"/>
    <x v="2"/>
    <s v="Rivers"/>
    <x v="6"/>
    <s v="Amara Okafor"/>
    <s v="08155111251"/>
    <x v="3"/>
    <s v="Jeans Trousers"/>
    <n v="17"/>
    <n v="31404"/>
    <n v="533868"/>
    <n v="15"/>
    <n v="0.15"/>
    <n v="453787.8"/>
    <x v="4"/>
    <n v="1"/>
    <x v="2"/>
    <n v="52"/>
    <n v="492084"/>
  </r>
  <r>
    <s v="ZM-POR-2023-0813"/>
    <x v="52"/>
    <x v="2"/>
    <s v="Rivers"/>
    <x v="7"/>
    <s v="Uche Ibe"/>
    <s v="09185543320"/>
    <x v="1"/>
    <s v="Milk Powder 400g"/>
    <n v="6"/>
    <n v="15052"/>
    <n v="90312"/>
    <n v="10"/>
    <n v="0.1"/>
    <n v="81280.800000000003"/>
    <x v="1"/>
    <n v="5"/>
    <x v="0"/>
    <n v="198"/>
    <n v="588661"/>
  </r>
  <r>
    <s v="ZM-POR-2024-0410"/>
    <x v="60"/>
    <x v="2"/>
    <s v="Rivers"/>
    <x v="6"/>
    <s v="Remi Dada"/>
    <s v="07062246492"/>
    <x v="0"/>
    <s v="Wireless Earbuds"/>
    <n v="7"/>
    <n v="16036"/>
    <n v="112252"/>
    <n v="5"/>
    <n v="0.05"/>
    <n v="106639.4"/>
    <x v="1"/>
    <n v="2"/>
    <x v="1"/>
    <n v="7"/>
    <n v="1025913"/>
  </r>
  <r>
    <s v="ZM-POR-2023-0311"/>
    <x v="78"/>
    <x v="2"/>
    <s v="Rivers"/>
    <x v="6"/>
    <s v="Femi Nwachukwu"/>
    <s v="07078027241"/>
    <x v="1"/>
    <s v="Indomie Carton"/>
    <n v="9"/>
    <n v="24815"/>
    <n v="223335"/>
    <n v="0"/>
    <n v="0"/>
    <n v="223335"/>
    <x v="0"/>
    <n v="5"/>
    <x v="2"/>
    <n v="30"/>
    <n v="588661"/>
  </r>
  <r>
    <s v="ZM-POR-2023-0739"/>
    <x v="695"/>
    <x v="2"/>
    <s v="Rivers"/>
    <x v="6"/>
    <s v="Olu Adesanya"/>
    <s v="07065512041"/>
    <x v="0"/>
    <s v="Laptop HP 250"/>
    <n v="19"/>
    <n v="310670"/>
    <n v="5902730"/>
    <n v="5"/>
    <n v="0.05"/>
    <n v="5607593.5"/>
    <x v="4"/>
    <n v="5"/>
    <x v="1"/>
    <n v="153"/>
    <n v="1025913"/>
  </r>
  <r>
    <s v="ZM-POR-2024-0240"/>
    <x v="382"/>
    <x v="2"/>
    <s v="Rivers"/>
    <x v="7"/>
    <s v="Aisha Eze"/>
    <s v="08080544119"/>
    <x v="1"/>
    <s v="Semovita 5kg"/>
    <n v="10"/>
    <n v="12243"/>
    <n v="122430"/>
    <s v="N/A"/>
    <n v="0"/>
    <n v="122430"/>
    <x v="0"/>
    <n v="4"/>
    <x v="2"/>
    <n v="174"/>
    <n v="588661"/>
  </r>
  <r>
    <s v="ZM-POR-2024-0672"/>
    <x v="254"/>
    <x v="2"/>
    <s v="Rivers"/>
    <x v="8"/>
    <s v="Nkechi Okafor"/>
    <s v="08011664152"/>
    <x v="3"/>
    <s v="Corporate Shirt"/>
    <n v="12"/>
    <n v="31778"/>
    <n v="381336"/>
    <n v="5"/>
    <n v="0.05"/>
    <n v="362269.2"/>
    <x v="3"/>
    <n v="2"/>
    <x v="1"/>
    <n v="181"/>
    <n v="492084"/>
  </r>
  <r>
    <s v="ZM-POR-2024-0764"/>
    <x v="369"/>
    <x v="2"/>
    <s v="Rivers"/>
    <x v="6"/>
    <s v="Kemi Ibe"/>
    <s v="08068201112"/>
    <x v="1"/>
    <s v="Tomato Paste 800g"/>
    <n v="18"/>
    <n v="10456"/>
    <n v="188208"/>
    <n v="5"/>
    <n v="0.05"/>
    <n v="178797.6"/>
    <x v="0"/>
    <n v="1"/>
    <x v="1"/>
    <n v="71"/>
    <n v="588661"/>
  </r>
  <r>
    <s v="ZM-POR-2024-0062"/>
    <x v="311"/>
    <x v="2"/>
    <s v="Rivers"/>
    <x v="7"/>
    <s v="Bola Adeleke"/>
    <s v="07079175954"/>
    <x v="4"/>
    <s v="Microwave 20L"/>
    <n v="1"/>
    <n v="43992"/>
    <n v="43992"/>
    <n v="0"/>
    <n v="0"/>
    <n v="43992"/>
    <x v="2"/>
    <n v="5"/>
    <x v="1"/>
    <n v="161"/>
    <n v="786541"/>
  </r>
  <r>
    <s v="ZM-POR-2023-0921"/>
    <x v="660"/>
    <x v="2"/>
    <s v="Rivers"/>
    <x v="8"/>
    <s v="Ibrahim Bello"/>
    <s v="08023204317"/>
    <x v="1"/>
    <s v="Rice 25kg"/>
    <n v="14"/>
    <n v="2410"/>
    <n v="33740"/>
    <n v="0"/>
    <n v="0"/>
    <n v="33740"/>
    <x v="0"/>
    <n v="3"/>
    <x v="1"/>
    <n v="109"/>
    <n v="588661"/>
  </r>
  <r>
    <s v="ZM-POR-2024-0786"/>
    <x v="116"/>
    <x v="2"/>
    <s v="Rivers"/>
    <x v="6"/>
    <s v="Amara Adelaja"/>
    <s v="08060666090"/>
    <x v="3"/>
    <s v="Ladies Gown"/>
    <n v="17"/>
    <n v="22439"/>
    <n v="381463"/>
    <n v="20"/>
    <n v="0.2"/>
    <n v="305170.40000000002"/>
    <x v="0"/>
    <n v="1"/>
    <x v="1"/>
    <n v="28"/>
    <n v="492084"/>
  </r>
  <r>
    <s v="ZM-POR-2023-0787"/>
    <x v="201"/>
    <x v="2"/>
    <s v="Rivers"/>
    <x v="6"/>
    <s v="Nneka Adelaja"/>
    <s v="08096118115"/>
    <x v="0"/>
    <s v="Samsung TV 43&quot;"/>
    <n v="12"/>
    <n v="300030"/>
    <n v="3600360"/>
    <n v="15"/>
    <n v="0.15"/>
    <n v="3060306"/>
    <x v="3"/>
    <n v="1"/>
    <x v="1"/>
    <n v="104"/>
    <n v="1025913"/>
  </r>
  <r>
    <s v="ZM-POR-2024-0866"/>
    <x v="166"/>
    <x v="2"/>
    <s v="Rivers"/>
    <x v="6"/>
    <s v="Tobi Adelaja"/>
    <s v="N/A"/>
    <x v="2"/>
    <s v="Nivea Body Lotion"/>
    <n v="8"/>
    <n v="12519"/>
    <n v="100152"/>
    <s v="N/A"/>
    <n v="0"/>
    <n v="100152"/>
    <x v="0"/>
    <n v="2"/>
    <x v="1"/>
    <n v="156"/>
    <n v="441559"/>
  </r>
  <r>
    <s v="ZM-POR-2023-0149"/>
    <x v="302"/>
    <x v="2"/>
    <s v="Rivers"/>
    <x v="6"/>
    <s v="Uche Musa"/>
    <s v="08010522963"/>
    <x v="1"/>
    <s v="Rice 25kg"/>
    <n v="5"/>
    <n v="12770"/>
    <n v="63850"/>
    <n v="10"/>
    <n v="0.1"/>
    <n v="57465"/>
    <x v="3"/>
    <n v="3"/>
    <x v="1"/>
    <n v="106"/>
    <n v="588661"/>
  </r>
  <r>
    <s v="ZM-POR-2024-0462"/>
    <x v="198"/>
    <x v="2"/>
    <s v="Rivers"/>
    <x v="6"/>
    <s v="Olu Garba"/>
    <s v="08174770333"/>
    <x v="0"/>
    <s v="Laptop HP 250"/>
    <n v="20"/>
    <n v="67828"/>
    <n v="1356560"/>
    <n v="0"/>
    <n v="0"/>
    <n v="1356560"/>
    <x v="0"/>
    <n v="2"/>
    <x v="1"/>
    <n v="45"/>
    <n v="1025913"/>
  </r>
  <r>
    <s v="ZM-POR-2023-0795"/>
    <x v="256"/>
    <x v="2"/>
    <s v="Rivers"/>
    <x v="7"/>
    <s v="Gbenga Dada"/>
    <s v="N/A"/>
    <x v="1"/>
    <s v="Sugar 2kg"/>
    <n v="17"/>
    <n v="19025"/>
    <n v="323425"/>
    <n v="5"/>
    <n v="0.05"/>
    <n v="307253.75"/>
    <x v="3"/>
    <n v="2"/>
    <x v="1"/>
    <n v="14"/>
    <n v="588661"/>
  </r>
  <r>
    <s v="ZM-POR-2024-0782"/>
    <x v="576"/>
    <x v="2"/>
    <s v="Rivers"/>
    <x v="8"/>
    <s v="Damilola Okafor"/>
    <s v="N/A"/>
    <x v="0"/>
    <s v="Bluetooth Speaker"/>
    <n v="16"/>
    <n v="21849"/>
    <n v="349584"/>
    <n v="0"/>
    <n v="0"/>
    <n v="349584"/>
    <x v="1"/>
    <n v="1"/>
    <x v="0"/>
    <n v="46"/>
    <n v="1025913"/>
  </r>
  <r>
    <s v="ZM-POR-2024-0740"/>
    <x v="269"/>
    <x v="2"/>
    <s v="Rivers"/>
    <x v="7"/>
    <s v="Bola Aliyu"/>
    <s v="08039694308"/>
    <x v="4"/>
    <s v="Iron Box 2000W"/>
    <n v="4"/>
    <n v="93657"/>
    <n v="374628"/>
    <s v="N/A"/>
    <n v="0"/>
    <n v="374628"/>
    <x v="1"/>
    <n v="4"/>
    <x v="0"/>
    <n v="4"/>
    <n v="786541"/>
  </r>
  <r>
    <s v="ZM-POR-2023-1015"/>
    <x v="256"/>
    <x v="2"/>
    <s v="Rivers"/>
    <x v="6"/>
    <s v="Kemi Okafor"/>
    <s v="08098082581"/>
    <x v="3"/>
    <s v="Men's Agbada"/>
    <n v="20"/>
    <n v="41390"/>
    <n v="827800"/>
    <n v="0"/>
    <n v="0"/>
    <n v="827800"/>
    <x v="3"/>
    <n v="5"/>
    <x v="1"/>
    <n v="151"/>
    <n v="492084"/>
  </r>
  <r>
    <s v="ZM-POR-2023-0571"/>
    <x v="205"/>
    <x v="2"/>
    <s v="Rivers"/>
    <x v="7"/>
    <s v="Hakeem Bello"/>
    <s v="08039118188"/>
    <x v="3"/>
    <s v="Ladies Gown"/>
    <n v="10"/>
    <n v="10242"/>
    <n v="102420"/>
    <n v="20"/>
    <n v="0.2"/>
    <n v="81936"/>
    <x v="1"/>
    <n v="2"/>
    <x v="1"/>
    <n v="69"/>
    <n v="492084"/>
  </r>
  <r>
    <s v="ZM-POR-2024-1044"/>
    <x v="318"/>
    <x v="2"/>
    <s v="Rivers"/>
    <x v="6"/>
    <s v="Hakeem Dada"/>
    <s v="08056575648"/>
    <x v="1"/>
    <s v="Tomato Paste 800g"/>
    <n v="19"/>
    <n v="23844"/>
    <n v="453036"/>
    <n v="5"/>
    <n v="0.05"/>
    <n v="430384.2"/>
    <x v="4"/>
    <n v="5"/>
    <x v="1"/>
    <n v="192"/>
    <n v="588661"/>
  </r>
  <r>
    <s v="ZM-POR-2023-0573"/>
    <x v="612"/>
    <x v="2"/>
    <s v="Rivers"/>
    <x v="7"/>
    <s v="Segun Adesanya"/>
    <s v="08020947717"/>
    <x v="3"/>
    <s v="Men's Agbada"/>
    <n v="8"/>
    <n v="27746"/>
    <n v="221968"/>
    <n v="15"/>
    <n v="0.15"/>
    <n v="188672.8"/>
    <x v="0"/>
    <n v="3"/>
    <x v="1"/>
    <n v="194"/>
    <n v="492084"/>
  </r>
  <r>
    <s v="ZM-POR-2024-0770"/>
    <x v="719"/>
    <x v="2"/>
    <s v="Rivers"/>
    <x v="8"/>
    <s v="Segun Yusuf"/>
    <s v="08086344621"/>
    <x v="4"/>
    <s v="Chest Freezer 200L"/>
    <n v="9"/>
    <n v="48912"/>
    <n v="440208"/>
    <n v="10"/>
    <n v="0.1"/>
    <n v="396187.2"/>
    <x v="4"/>
    <n v="1"/>
    <x v="0"/>
    <n v="146"/>
    <n v="786541"/>
  </r>
  <r>
    <s v="ZM-POR-2024-0762"/>
    <x v="417"/>
    <x v="2"/>
    <s v="Rivers"/>
    <x v="7"/>
    <s v="Amara Abubakar"/>
    <s v="N/A"/>
    <x v="3"/>
    <s v="Corporate Shirt"/>
    <n v="5"/>
    <n v="9920"/>
    <n v="49600"/>
    <n v="0"/>
    <n v="0"/>
    <n v="49600"/>
    <x v="2"/>
    <n v="5"/>
    <x v="1"/>
    <n v="178"/>
    <n v="492084"/>
  </r>
  <r>
    <s v="ZM-POR-2023-1035"/>
    <x v="95"/>
    <x v="2"/>
    <s v="Rivers"/>
    <x v="8"/>
    <s v="Ibrahim Garba"/>
    <s v="08114298383"/>
    <x v="2"/>
    <s v="Hair Relaxer Kit"/>
    <n v="14"/>
    <n v="7571"/>
    <n v="105994"/>
    <n v="15"/>
    <n v="0.15"/>
    <n v="90094.9"/>
    <x v="0"/>
    <s v="N/A"/>
    <x v="0"/>
    <n v="89"/>
    <n v="441559"/>
  </r>
  <r>
    <s v="ZM-POR-2024-0254"/>
    <x v="269"/>
    <x v="2"/>
    <s v="Rivers"/>
    <x v="6"/>
    <s v="Ifeanyi Yusuf"/>
    <s v="09028929388"/>
    <x v="0"/>
    <s v="Laptop HP 250"/>
    <n v="10"/>
    <n v="85491"/>
    <n v="854910"/>
    <n v="0"/>
    <n v="0"/>
    <n v="854910"/>
    <x v="3"/>
    <n v="3"/>
    <x v="0"/>
    <n v="130"/>
    <n v="1025913"/>
  </r>
  <r>
    <s v="ZM-POR-2023-0191"/>
    <x v="150"/>
    <x v="2"/>
    <s v="Rivers"/>
    <x v="6"/>
    <s v="Amara Ibe"/>
    <s v="09149188865"/>
    <x v="3"/>
    <s v="T-Shirt Pack x3"/>
    <n v="4"/>
    <n v="12870"/>
    <n v="51480"/>
    <s v="N/A"/>
    <n v="0"/>
    <n v="51480"/>
    <x v="2"/>
    <n v="2"/>
    <x v="1"/>
    <n v="113"/>
    <n v="492084"/>
  </r>
  <r>
    <s v="ZM-POR-2023-0263"/>
    <x v="21"/>
    <x v="2"/>
    <s v="Rivers"/>
    <x v="6"/>
    <s v="Segun Aliyu"/>
    <s v="07055181012"/>
    <x v="2"/>
    <s v="Lip Balm Set"/>
    <n v="15"/>
    <n v="5748"/>
    <n v="86220"/>
    <n v="20"/>
    <n v="0.2"/>
    <n v="68976"/>
    <x v="4"/>
    <n v="1"/>
    <x v="0"/>
    <n v="45"/>
    <n v="441559"/>
  </r>
  <r>
    <s v="ZM-POR-2023-0897"/>
    <x v="111"/>
    <x v="2"/>
    <s v="Rivers"/>
    <x v="7"/>
    <s v="Olu Okafor"/>
    <s v="07079022791"/>
    <x v="3"/>
    <s v="Ladies Gown"/>
    <n v="9"/>
    <n v="42983"/>
    <n v="386847"/>
    <n v="0"/>
    <n v="0"/>
    <n v="386847"/>
    <x v="3"/>
    <n v="3"/>
    <x v="1"/>
    <n v="16"/>
    <n v="492084"/>
  </r>
  <r>
    <s v="ZM-POR-2023-0077"/>
    <x v="21"/>
    <x v="2"/>
    <s v="Rivers"/>
    <x v="6"/>
    <s v="Amara Garba"/>
    <s v="07062067880"/>
    <x v="1"/>
    <s v="Rice 25kg"/>
    <n v="14"/>
    <n v="4530"/>
    <n v="63420"/>
    <n v="0"/>
    <n v="0"/>
    <n v="63420"/>
    <x v="3"/>
    <n v="1"/>
    <x v="1"/>
    <n v="139"/>
    <n v="588661"/>
  </r>
  <r>
    <s v="ZM-POR-2024-1066"/>
    <x v="594"/>
    <x v="2"/>
    <s v="Rivers"/>
    <x v="7"/>
    <s v="Bola Adeyemi"/>
    <s v="N/A"/>
    <x v="0"/>
    <s v="Power Bank 20000mAh"/>
    <n v="5"/>
    <n v="139709"/>
    <n v="698545"/>
    <n v="10"/>
    <n v="0.1"/>
    <n v="628690.5"/>
    <x v="0"/>
    <n v="1"/>
    <x v="1"/>
    <n v="39"/>
    <n v="1025913"/>
  </r>
  <r>
    <s v="ZM-POR-2024-0690"/>
    <x v="376"/>
    <x v="2"/>
    <s v="Rivers"/>
    <x v="7"/>
    <s v="Olu Okafor"/>
    <s v="07092268867"/>
    <x v="2"/>
    <s v="Foundation Kit"/>
    <n v="2"/>
    <n v="15416"/>
    <n v="30832"/>
    <n v="0"/>
    <n v="0"/>
    <n v="30832"/>
    <x v="2"/>
    <n v="5"/>
    <x v="1"/>
    <n v="23"/>
    <n v="441559"/>
  </r>
  <r>
    <s v="ZM-POR-2023-0101"/>
    <x v="97"/>
    <x v="2"/>
    <s v="Rivers"/>
    <x v="6"/>
    <s v="Bola Osei"/>
    <s v="07013867351"/>
    <x v="4"/>
    <s v="Microwave 20L"/>
    <n v="17"/>
    <n v="177776"/>
    <n v="3022192"/>
    <n v="10"/>
    <n v="0.1"/>
    <n v="2719972.8"/>
    <x v="3"/>
    <n v="4"/>
    <x v="1"/>
    <n v="38"/>
    <n v="786541"/>
  </r>
  <r>
    <s v="ZM-POR-2024-0862"/>
    <x v="229"/>
    <x v="2"/>
    <s v="Rivers"/>
    <x v="7"/>
    <s v="Ngozi Eze"/>
    <s v="N/A"/>
    <x v="0"/>
    <s v="Laptop HP 250"/>
    <n v="7"/>
    <n v="225102"/>
    <n v="1575714"/>
    <s v="N/A"/>
    <n v="0"/>
    <n v="1575714"/>
    <x v="0"/>
    <n v="3"/>
    <x v="1"/>
    <n v="192"/>
    <n v="1025913"/>
  </r>
  <r>
    <s v="ZM-POR-2023-0957"/>
    <x v="669"/>
    <x v="2"/>
    <s v="Rivers"/>
    <x v="6"/>
    <s v="Musa Adelaja"/>
    <s v="07011434159"/>
    <x v="3"/>
    <s v="T-Shirt Pack x3"/>
    <n v="7"/>
    <n v="29479"/>
    <n v="206353"/>
    <n v="0"/>
    <n v="0"/>
    <n v="206353"/>
    <x v="3"/>
    <n v="2"/>
    <x v="2"/>
    <n v="199"/>
    <n v="492084"/>
  </r>
  <r>
    <s v="ZM-POR-2023-0071"/>
    <x v="308"/>
    <x v="2"/>
    <s v="Rivers"/>
    <x v="7"/>
    <s v="Adaeze Obi"/>
    <s v="07096287056"/>
    <x v="0"/>
    <s v="DSTV Decoder"/>
    <n v="15"/>
    <n v="197825"/>
    <n v="2967375"/>
    <n v="0"/>
    <n v="0"/>
    <n v="2967375"/>
    <x v="0"/>
    <n v="2"/>
    <x v="1"/>
    <n v="99"/>
    <n v="1025913"/>
  </r>
  <r>
    <s v="ZM-POR-2024-0036"/>
    <x v="212"/>
    <x v="2"/>
    <s v="Rivers"/>
    <x v="8"/>
    <s v="Olu Adeleke"/>
    <s v="07057306816"/>
    <x v="1"/>
    <s v="Milk Powder 400g"/>
    <n v="2"/>
    <n v="15741"/>
    <n v="31482"/>
    <n v="5"/>
    <n v="0.05"/>
    <n v="29907.9"/>
    <x v="3"/>
    <n v="2"/>
    <x v="1"/>
    <n v="196"/>
    <n v="588661"/>
  </r>
  <r>
    <s v="ZM-POR-2023-0181"/>
    <x v="347"/>
    <x v="2"/>
    <s v="Rivers"/>
    <x v="6"/>
    <s v="Ifeanyi Adesanya"/>
    <s v="08028227467"/>
    <x v="0"/>
    <s v="Bluetooth Speaker"/>
    <n v="13"/>
    <n v="257746"/>
    <n v="3350698"/>
    <n v="0"/>
    <n v="0"/>
    <n v="3350698"/>
    <x v="0"/>
    <n v="4"/>
    <x v="1"/>
    <n v="176"/>
    <n v="1025913"/>
  </r>
  <r>
    <s v="ZM-POR-2024-0794"/>
    <x v="0"/>
    <x v="2"/>
    <s v="Rivers"/>
    <x v="6"/>
    <s v="Uche Suleiman"/>
    <s v="08033250689"/>
    <x v="1"/>
    <s v="Sugar 2kg"/>
    <n v="9"/>
    <n v="12521"/>
    <n v="112689"/>
    <n v="20"/>
    <n v="0.2"/>
    <n v="90151.2"/>
    <x v="0"/>
    <n v="1"/>
    <x v="1"/>
    <n v="56"/>
    <n v="588661"/>
  </r>
  <r>
    <s v="ZM-POR-2023-0389"/>
    <x v="20"/>
    <x v="2"/>
    <s v="Rivers"/>
    <x v="8"/>
    <s v="Sade Musa"/>
    <s v="09022876224"/>
    <x v="3"/>
    <s v="Ladies Gown"/>
    <n v="17"/>
    <n v="10931"/>
    <n v="185827"/>
    <s v="N/A"/>
    <n v="0"/>
    <n v="185827"/>
    <x v="3"/>
    <n v="1"/>
    <x v="1"/>
    <n v="150"/>
    <n v="492084"/>
  </r>
  <r>
    <s v="ZM-POR-2023-0233"/>
    <x v="370"/>
    <x v="2"/>
    <s v="Rivers"/>
    <x v="7"/>
    <s v="Remi Osei"/>
    <s v="N/A"/>
    <x v="2"/>
    <s v="Face Cream SPF30"/>
    <n v="19"/>
    <n v="9508"/>
    <n v="180652"/>
    <s v="N/A"/>
    <n v="0"/>
    <n v="180652"/>
    <x v="0"/>
    <n v="4"/>
    <x v="0"/>
    <n v="172"/>
    <n v="441559"/>
  </r>
  <r>
    <s v="ZM-POR-2023-0981"/>
    <x v="118"/>
    <x v="2"/>
    <s v="Rivers"/>
    <x v="7"/>
    <s v="Yetunde Dada"/>
    <s v="08087076547"/>
    <x v="4"/>
    <s v="Gas Cooker 4-burner"/>
    <n v="20"/>
    <n v="54402"/>
    <n v="1088040"/>
    <n v="20"/>
    <n v="0.2"/>
    <n v="870432"/>
    <x v="4"/>
    <n v="2"/>
    <x v="0"/>
    <n v="46"/>
    <n v="786541"/>
  </r>
  <r>
    <s v="ZM-POR-2023-0803"/>
    <x v="523"/>
    <x v="2"/>
    <s v="Rivers"/>
    <x v="7"/>
    <s v="Adaeze Eze"/>
    <s v="N/A"/>
    <x v="1"/>
    <s v="Sugar 2kg"/>
    <n v="15"/>
    <n v="23947"/>
    <n v="359205"/>
    <n v="0"/>
    <n v="0"/>
    <n v="359205"/>
    <x v="2"/>
    <n v="2"/>
    <x v="0"/>
    <n v="105"/>
    <n v="588661"/>
  </r>
  <r>
    <s v="ZM-POR-2024-0892"/>
    <x v="114"/>
    <x v="2"/>
    <s v="Rivers"/>
    <x v="6"/>
    <s v="Aisha Adelaja"/>
    <s v="09161957806"/>
    <x v="3"/>
    <s v="Jeans Trousers"/>
    <n v="20"/>
    <n v="31918"/>
    <n v="638360"/>
    <n v="0"/>
    <n v="0"/>
    <n v="638360"/>
    <x v="1"/>
    <n v="4"/>
    <x v="1"/>
    <n v="37"/>
    <n v="492084"/>
  </r>
  <r>
    <s v="ZM-POR-2024-0532"/>
    <x v="485"/>
    <x v="2"/>
    <s v="Rivers"/>
    <x v="8"/>
    <s v="Damilola Abubakar"/>
    <s v="09017424730"/>
    <x v="0"/>
    <s v="iPhone 14"/>
    <n v="10"/>
    <n v="80608"/>
    <n v="806080"/>
    <n v="0"/>
    <n v="0"/>
    <n v="806080"/>
    <x v="3"/>
    <n v="2"/>
    <x v="1"/>
    <n v="147"/>
    <n v="1025913"/>
  </r>
  <r>
    <s v="ZM-POR-2023-0617"/>
    <x v="720"/>
    <x v="2"/>
    <s v="Rivers"/>
    <x v="6"/>
    <s v="Adaeze Ibe"/>
    <s v="08037307820"/>
    <x v="0"/>
    <s v="iPhone 14"/>
    <n v="13"/>
    <n v="130396"/>
    <n v="1695148"/>
    <n v="0"/>
    <n v="0"/>
    <n v="1695148"/>
    <x v="3"/>
    <n v="1"/>
    <x v="1"/>
    <n v="70"/>
    <n v="1025913"/>
  </r>
  <r>
    <s v="ZM-POR-2023-0473"/>
    <x v="247"/>
    <x v="2"/>
    <s v="Rivers"/>
    <x v="7"/>
    <s v="Musa Adeleke"/>
    <s v="09161860700"/>
    <x v="2"/>
    <s v="Nivea Body Lotion"/>
    <n v="18"/>
    <n v="14577"/>
    <n v="262386"/>
    <n v="15"/>
    <n v="0.15"/>
    <n v="223028.1"/>
    <x v="4"/>
    <n v="1"/>
    <x v="1"/>
    <n v="40"/>
    <n v="441559"/>
  </r>
  <r>
    <s v="ZM-POR-2023-0595"/>
    <x v="458"/>
    <x v="2"/>
    <s v="Rivers"/>
    <x v="6"/>
    <s v="Fatima Obi"/>
    <s v="08094549834"/>
    <x v="3"/>
    <s v="Corporate Shirt"/>
    <n v="18"/>
    <n v="5392"/>
    <n v="97056"/>
    <n v="0"/>
    <n v="0"/>
    <n v="97056"/>
    <x v="3"/>
    <n v="1"/>
    <x v="1"/>
    <n v="36"/>
    <n v="492084"/>
  </r>
  <r>
    <s v="ZM-POR-2023-0323"/>
    <x v="197"/>
    <x v="2"/>
    <s v="Rivers"/>
    <x v="6"/>
    <s v="Yetunde Adeleke"/>
    <s v="N/A"/>
    <x v="0"/>
    <s v="Wireless Earbuds"/>
    <n v="19"/>
    <n v="200930"/>
    <n v="3817670"/>
    <n v="0"/>
    <n v="0"/>
    <n v="3817670"/>
    <x v="2"/>
    <n v="3"/>
    <x v="0"/>
    <n v="127"/>
    <n v="1025913"/>
  </r>
  <r>
    <s v="ZM-POR-2024-0156"/>
    <x v="281"/>
    <x v="2"/>
    <s v="Rivers"/>
    <x v="6"/>
    <s v="Yetunde Bello"/>
    <s v="08176690765"/>
    <x v="3"/>
    <s v="Corporate Shirt"/>
    <n v="16"/>
    <n v="6695"/>
    <n v="107120"/>
    <n v="10"/>
    <n v="0.1"/>
    <n v="96408"/>
    <x v="1"/>
    <s v="N/A"/>
    <x v="1"/>
    <n v="86"/>
    <n v="492084"/>
  </r>
  <r>
    <s v="ZM-POR-2023-0315"/>
    <x v="463"/>
    <x v="2"/>
    <s v="Rivers"/>
    <x v="6"/>
    <s v="Uche Dada"/>
    <s v="08063994788"/>
    <x v="3"/>
    <s v="Ankara Fabric 6yds"/>
    <n v="4"/>
    <n v="4719"/>
    <n v="18876"/>
    <n v="10"/>
    <n v="0.1"/>
    <n v="16988.400000000001"/>
    <x v="2"/>
    <s v="N/A"/>
    <x v="0"/>
    <n v="132"/>
    <n v="492084"/>
  </r>
  <r>
    <s v="ZM-POR-2023-0935"/>
    <x v="606"/>
    <x v="2"/>
    <s v="Rivers"/>
    <x v="7"/>
    <s v="Ibrahim Eze"/>
    <s v="N/A"/>
    <x v="1"/>
    <s v="Sugar 2kg"/>
    <n v="3"/>
    <n v="1954"/>
    <n v="5862"/>
    <n v="10"/>
    <n v="0.1"/>
    <n v="5275.8"/>
    <x v="2"/>
    <n v="0"/>
    <x v="1"/>
    <n v="67"/>
    <n v="588661"/>
  </r>
  <r>
    <s v="ZM-POR-2023-0983"/>
    <x v="533"/>
    <x v="2"/>
    <s v="Rivers"/>
    <x v="6"/>
    <s v="Emeka Okafor"/>
    <s v="07040743058"/>
    <x v="4"/>
    <s v="Water Dispenser"/>
    <n v="6"/>
    <n v="112078"/>
    <n v="672468"/>
    <n v="15"/>
    <n v="0.15"/>
    <n v="571597.80000000005"/>
    <x v="3"/>
    <n v="1"/>
    <x v="1"/>
    <n v="137"/>
    <n v="786541"/>
  </r>
  <r>
    <s v="ZM-POR-2023-0507"/>
    <x v="392"/>
    <x v="2"/>
    <s v="Rivers"/>
    <x v="6"/>
    <s v="Segun Garba"/>
    <s v="09030258096"/>
    <x v="0"/>
    <s v="DSTV Decoder"/>
    <n v="15"/>
    <n v="102350"/>
    <n v="1535250"/>
    <n v="20"/>
    <n v="0.2"/>
    <n v="1228200"/>
    <x v="1"/>
    <n v="1"/>
    <x v="0"/>
    <n v="94"/>
    <n v="1025913"/>
  </r>
  <r>
    <s v="ZM-POR-2023-0705"/>
    <x v="511"/>
    <x v="2"/>
    <s v="Rivers"/>
    <x v="6"/>
    <s v="Uche Adeyemi"/>
    <s v="07096098172"/>
    <x v="0"/>
    <s v="Laptop HP 250"/>
    <n v="20"/>
    <n v="145933"/>
    <n v="2918660"/>
    <n v="0"/>
    <n v="0"/>
    <n v="2918660"/>
    <x v="4"/>
    <n v="1"/>
    <x v="1"/>
    <n v="52"/>
    <n v="1025913"/>
  </r>
  <r>
    <s v="ZM-POR-2023-0979"/>
    <x v="558"/>
    <x v="2"/>
    <s v="Rivers"/>
    <x v="7"/>
    <s v="Zainab Garba"/>
    <s v="08080091549"/>
    <x v="3"/>
    <s v="Ladies Gown"/>
    <n v="15"/>
    <n v="20279"/>
    <n v="304185"/>
    <n v="0"/>
    <n v="0"/>
    <n v="304185"/>
    <x v="4"/>
    <n v="4"/>
    <x v="1"/>
    <n v="37"/>
    <n v="492084"/>
  </r>
  <r>
    <s v="ZM-POR-2023-1019"/>
    <x v="87"/>
    <x v="2"/>
    <s v="Rivers"/>
    <x v="7"/>
    <s v="Remi Bello"/>
    <s v="09048514005"/>
    <x v="0"/>
    <s v="Samsung TV 43&quot;"/>
    <n v="8"/>
    <n v="308884"/>
    <n v="2471072"/>
    <s v="N/A"/>
    <n v="0"/>
    <n v="2471072"/>
    <x v="4"/>
    <n v="3"/>
    <x v="1"/>
    <n v="115"/>
    <n v="1025913"/>
  </r>
  <r>
    <s v="ZM-POR-2023-0937"/>
    <x v="592"/>
    <x v="2"/>
    <s v="Rivers"/>
    <x v="7"/>
    <s v="Ibrahim Garba"/>
    <s v="08073266137"/>
    <x v="3"/>
    <s v="Corporate Shirt"/>
    <n v="6"/>
    <n v="19868"/>
    <n v="119208"/>
    <n v="20"/>
    <n v="0.2"/>
    <n v="95366.399999999994"/>
    <x v="3"/>
    <n v="3"/>
    <x v="1"/>
    <n v="117"/>
    <n v="492084"/>
  </r>
  <r>
    <s v="ZM-POR-2023-0843"/>
    <x v="313"/>
    <x v="2"/>
    <s v="Rivers"/>
    <x v="7"/>
    <s v="Uche Bello"/>
    <s v="N/A"/>
    <x v="2"/>
    <s v="Perfume 100ml"/>
    <n v="17"/>
    <n v="15865"/>
    <n v="269705"/>
    <n v="0"/>
    <n v="0"/>
    <n v="269705"/>
    <x v="1"/>
    <n v="5"/>
    <x v="1"/>
    <n v="113"/>
    <n v="441559"/>
  </r>
  <r>
    <s v="ZM-POR-2024-0972"/>
    <x v="216"/>
    <x v="2"/>
    <s v="Rivers"/>
    <x v="6"/>
    <s v="Femi Nwachukwu"/>
    <s v="N/A"/>
    <x v="0"/>
    <s v="Laptop HP 250"/>
    <n v="16"/>
    <n v="215043"/>
    <n v="3440688"/>
    <n v="20"/>
    <n v="0.2"/>
    <n v="2752550.4"/>
    <x v="0"/>
    <n v="4"/>
    <x v="1"/>
    <n v="48"/>
    <n v="1025913"/>
  </r>
  <r>
    <s v="ZM-POR-2023-1045"/>
    <x v="226"/>
    <x v="2"/>
    <s v="Rivers"/>
    <x v="7"/>
    <s v="Gbenga Dada"/>
    <s v="N/A"/>
    <x v="0"/>
    <s v="Bluetooth Speaker"/>
    <n v="3"/>
    <n v="44197"/>
    <n v="132591"/>
    <n v="0"/>
    <n v="0"/>
    <n v="132591"/>
    <x v="2"/>
    <n v="4"/>
    <x v="1"/>
    <n v="117"/>
    <n v="1025913"/>
  </r>
  <r>
    <s v="ZM-POR-2024-0528"/>
    <x v="636"/>
    <x v="2"/>
    <s v="Rivers"/>
    <x v="6"/>
    <s v="Segun Nwachukwu"/>
    <s v="08083549321"/>
    <x v="4"/>
    <s v="Gas Cooker 4-burner"/>
    <n v="9"/>
    <n v="100236"/>
    <n v="902124"/>
    <n v="15"/>
    <n v="0.15"/>
    <n v="766805.4"/>
    <x v="4"/>
    <n v="3"/>
    <x v="0"/>
    <n v="197"/>
    <n v="786541"/>
  </r>
  <r>
    <s v="ZM-POR-2023-0081"/>
    <x v="15"/>
    <x v="2"/>
    <s v="Rivers"/>
    <x v="8"/>
    <s v="Uche Obi"/>
    <s v="08032730408"/>
    <x v="3"/>
    <s v="Jeans Trousers"/>
    <n v="1"/>
    <n v="10440"/>
    <n v="10440"/>
    <n v="0"/>
    <n v="0"/>
    <n v="10440"/>
    <x v="4"/>
    <n v="1"/>
    <x v="1"/>
    <n v="81"/>
    <n v="492084"/>
  </r>
  <r>
    <s v="ZM-POR-2023-0303"/>
    <x v="260"/>
    <x v="2"/>
    <s v="Rivers"/>
    <x v="7"/>
    <s v="Remi Musa"/>
    <s v="09018793737"/>
    <x v="4"/>
    <s v="Gas Cooker 4-burner"/>
    <n v="3"/>
    <n v="80183"/>
    <n v="240549"/>
    <s v="N/A"/>
    <n v="0"/>
    <n v="240549"/>
    <x v="3"/>
    <n v="3"/>
    <x v="2"/>
    <n v="102"/>
    <n v="786541"/>
  </r>
  <r>
    <s v="ZM-POR-2024-0082"/>
    <x v="628"/>
    <x v="2"/>
    <s v="Rivers"/>
    <x v="7"/>
    <s v="Aisha Aliyu"/>
    <s v="N/A"/>
    <x v="3"/>
    <s v="T-Shirt Pack x3"/>
    <n v="5"/>
    <n v="35093"/>
    <n v="175465"/>
    <n v="15"/>
    <n v="0.15"/>
    <n v="149145.25"/>
    <x v="0"/>
    <n v="2"/>
    <x v="0"/>
    <n v="76"/>
    <n v="492084"/>
  </r>
  <r>
    <s v="ZM-POR-2024-0084"/>
    <x v="325"/>
    <x v="2"/>
    <s v="Rivers"/>
    <x v="7"/>
    <s v="Nkechi Obi"/>
    <s v="07082332351"/>
    <x v="0"/>
    <s v="iPhone 14"/>
    <n v="20"/>
    <n v="67690"/>
    <n v="1353800"/>
    <n v="15"/>
    <n v="0.15"/>
    <n v="1150730"/>
    <x v="1"/>
    <n v="5"/>
    <x v="1"/>
    <n v="186"/>
    <n v="1025913"/>
  </r>
  <r>
    <s v="ZM-POR-2023-0377"/>
    <x v="119"/>
    <x v="2"/>
    <s v="Rivers"/>
    <x v="6"/>
    <s v="Emeka Okafor"/>
    <s v="08068781045"/>
    <x v="0"/>
    <s v="Bluetooth Speaker"/>
    <n v="1"/>
    <n v="226726"/>
    <n v="226726"/>
    <n v="0"/>
    <n v="0"/>
    <n v="226726"/>
    <x v="2"/>
    <n v="6"/>
    <x v="1"/>
    <n v="137"/>
    <n v="1025913"/>
  </r>
  <r>
    <s v="ZM-POR-2024-0408"/>
    <x v="122"/>
    <x v="2"/>
    <s v="Rivers"/>
    <x v="6"/>
    <s v="Ngozi Ojo"/>
    <s v="07052004856"/>
    <x v="0"/>
    <s v="Samsung TV 43&quot;"/>
    <n v="2"/>
    <n v="92879"/>
    <n v="185758"/>
    <n v="15"/>
    <n v="0.15"/>
    <n v="157894.29999999999"/>
    <x v="0"/>
    <s v="N/A"/>
    <x v="1"/>
    <n v="31"/>
    <n v="1025913"/>
  </r>
  <r>
    <s v="ZM-POR-2023-0833"/>
    <x v="212"/>
    <x v="2"/>
    <s v="Rivers"/>
    <x v="7"/>
    <s v="Fatima Eze"/>
    <s v="07057667226"/>
    <x v="1"/>
    <s v="Cooking Oil 5L"/>
    <n v="3"/>
    <n v="17540"/>
    <n v="52620"/>
    <n v="0"/>
    <n v="0"/>
    <n v="52620"/>
    <x v="3"/>
    <n v="3"/>
    <x v="0"/>
    <n v="4"/>
    <n v="588661"/>
  </r>
  <r>
    <s v="ZM-POR-2023-1001"/>
    <x v="633"/>
    <x v="2"/>
    <s v="Rivers"/>
    <x v="6"/>
    <s v="Nkechi Adelaja"/>
    <s v="N/A"/>
    <x v="2"/>
    <s v="Hair Relaxer Kit"/>
    <n v="3"/>
    <n v="14058"/>
    <n v="42174"/>
    <n v="10"/>
    <n v="0.1"/>
    <n v="37956.6"/>
    <x v="1"/>
    <s v="N/A"/>
    <x v="1"/>
    <n v="111"/>
    <n v="441559"/>
  </r>
  <r>
    <s v="ZM-POR-2024-0724"/>
    <x v="30"/>
    <x v="2"/>
    <s v="Rivers"/>
    <x v="6"/>
    <s v="Amara Ibe"/>
    <s v="08044232054"/>
    <x v="0"/>
    <s v="DSTV Decoder"/>
    <n v="15"/>
    <n v="240874"/>
    <n v="3613110"/>
    <n v="0"/>
    <n v="0"/>
    <n v="3613110"/>
    <x v="1"/>
    <n v="4"/>
    <x v="1"/>
    <n v="72"/>
    <n v="1025913"/>
  </r>
  <r>
    <s v="ZM-POR-2023-0231"/>
    <x v="581"/>
    <x v="2"/>
    <s v="Rivers"/>
    <x v="6"/>
    <s v="Femi Bello"/>
    <s v="07049088770"/>
    <x v="4"/>
    <s v="Blender 1.5L"/>
    <n v="1"/>
    <n v="144694"/>
    <n v="144694"/>
    <n v="10"/>
    <n v="0.1"/>
    <n v="130224.6"/>
    <x v="0"/>
    <n v="1"/>
    <x v="1"/>
    <n v="8"/>
    <n v="786541"/>
  </r>
  <r>
    <s v="ZM-POR-2023-0949"/>
    <x v="280"/>
    <x v="2"/>
    <s v="Rivers"/>
    <x v="7"/>
    <s v="Esther Chukwu"/>
    <s v="08162060097"/>
    <x v="3"/>
    <s v="T-Shirt Pack x3"/>
    <n v="6"/>
    <n v="21302"/>
    <n v="127812"/>
    <n v="20"/>
    <n v="0.2"/>
    <n v="102249.60000000001"/>
    <x v="1"/>
    <s v="N/A"/>
    <x v="0"/>
    <n v="55"/>
    <n v="492084"/>
  </r>
  <r>
    <s v="ZM-POR-2023-0757"/>
    <x v="604"/>
    <x v="2"/>
    <s v="Rivers"/>
    <x v="6"/>
    <s v="Ibrahim Adelaja"/>
    <s v="08025475664"/>
    <x v="3"/>
    <s v="Ankara Fabric 6yds"/>
    <n v="10"/>
    <n v="31421"/>
    <n v="314210"/>
    <n v="15"/>
    <n v="0.15"/>
    <n v="267078.5"/>
    <x v="3"/>
    <n v="3"/>
    <x v="1"/>
    <n v="128"/>
    <n v="492084"/>
  </r>
  <r>
    <s v="ZM-POR-2023-0673"/>
    <x v="55"/>
    <x v="2"/>
    <s v="Rivers"/>
    <x v="7"/>
    <s v="Tunde Abubakar"/>
    <s v="07044696142"/>
    <x v="1"/>
    <s v="Cooking Oil 5L"/>
    <n v="19"/>
    <n v="1644"/>
    <n v="31236"/>
    <n v="10"/>
    <n v="0.1"/>
    <n v="28112.400000000001"/>
    <x v="4"/>
    <n v="0"/>
    <x v="1"/>
    <n v="172"/>
    <n v="588661"/>
  </r>
  <r>
    <s v="ZM-POR-2023-0645"/>
    <x v="614"/>
    <x v="2"/>
    <s v="Rivers"/>
    <x v="6"/>
    <s v="Olu Obi"/>
    <s v="09149314384"/>
    <x v="3"/>
    <s v="Men's Agbada"/>
    <n v="6"/>
    <n v="15133"/>
    <n v="90798"/>
    <n v="0"/>
    <n v="0"/>
    <n v="90798"/>
    <x v="2"/>
    <n v="3"/>
    <x v="1"/>
    <n v="138"/>
    <n v="492084"/>
  </r>
  <r>
    <s v="ZM-POR-2024-0512"/>
    <x v="141"/>
    <x v="2"/>
    <s v="Rivers"/>
    <x v="6"/>
    <s v="Amara Chukwu"/>
    <s v="08065035217"/>
    <x v="0"/>
    <s v="Power Bank 20000mAh"/>
    <n v="9"/>
    <n v="44895"/>
    <n v="404055"/>
    <n v="15"/>
    <n v="0.15"/>
    <n v="343446.75"/>
    <x v="4"/>
    <n v="5"/>
    <x v="1"/>
    <n v="169"/>
    <n v="1025913"/>
  </r>
  <r>
    <s v="ZM-POR-2023-1063"/>
    <x v="52"/>
    <x v="2"/>
    <s v="Rivers"/>
    <x v="6"/>
    <s v="Ngozi Nwachukwu"/>
    <s v="09180078294"/>
    <x v="0"/>
    <s v="Power Bank 20000mAh"/>
    <n v="16"/>
    <n v="227146"/>
    <n v="3634336"/>
    <s v="N/A"/>
    <n v="0"/>
    <n v="3634336"/>
    <x v="4"/>
    <n v="4"/>
    <x v="1"/>
    <n v="195"/>
    <n v="1025913"/>
  </r>
  <r>
    <s v="ZM-POR-2023-1039"/>
    <x v="190"/>
    <x v="2"/>
    <s v="Rivers"/>
    <x v="7"/>
    <s v="Hakeem Obi"/>
    <s v="08012581937"/>
    <x v="3"/>
    <s v="T-Shirt Pack x3"/>
    <n v="7"/>
    <n v="33982"/>
    <n v="237874"/>
    <n v="0"/>
    <n v="0"/>
    <n v="237874"/>
    <x v="4"/>
    <n v="5"/>
    <x v="1"/>
    <n v="95"/>
    <n v="492084"/>
  </r>
  <r>
    <s v="ZM-POR-2024-0970"/>
    <x v="320"/>
    <x v="2"/>
    <s v="Rivers"/>
    <x v="6"/>
    <s v="Nneka Ojo"/>
    <s v="N/A"/>
    <x v="4"/>
    <s v="Microwave 20L"/>
    <n v="6"/>
    <n v="61396"/>
    <n v="368376"/>
    <n v="0"/>
    <n v="0"/>
    <n v="368376"/>
    <x v="0"/>
    <n v="2"/>
    <x v="1"/>
    <n v="190"/>
    <n v="786541"/>
  </r>
  <r>
    <s v="ZM-POR-2023-0525"/>
    <x v="429"/>
    <x v="2"/>
    <s v="Rivers"/>
    <x v="6"/>
    <s v="Segun Yusuf"/>
    <s v="08085537508"/>
    <x v="0"/>
    <s v="iPhone 14"/>
    <n v="4"/>
    <n v="51558"/>
    <n v="206232"/>
    <n v="0"/>
    <n v="0"/>
    <n v="206232"/>
    <x v="3"/>
    <n v="3"/>
    <x v="1"/>
    <n v="57"/>
    <n v="1025913"/>
  </r>
  <r>
    <s v="ZM-POR-2024-0490"/>
    <x v="122"/>
    <x v="2"/>
    <s v="Rivers"/>
    <x v="8"/>
    <s v="Yetunde Obi"/>
    <s v="08072998249"/>
    <x v="3"/>
    <s v="T-Shirt Pack x3"/>
    <n v="15"/>
    <n v="24625"/>
    <n v="369375"/>
    <n v="15"/>
    <n v="0.15"/>
    <n v="313968.75"/>
    <x v="2"/>
    <n v="1"/>
    <x v="1"/>
    <n v="81"/>
    <n v="492084"/>
  </r>
  <r>
    <s v="ZM-POR-2024-0464"/>
    <x v="681"/>
    <x v="2"/>
    <s v="Rivers"/>
    <x v="6"/>
    <s v="Emeka Ojo"/>
    <s v="08110292914"/>
    <x v="2"/>
    <s v="Nivea Body Lotion"/>
    <n v="16"/>
    <n v="17085"/>
    <n v="273360"/>
    <n v="0"/>
    <n v="0"/>
    <n v="273360"/>
    <x v="4"/>
    <n v="4"/>
    <x v="1"/>
    <n v="90"/>
    <n v="441559"/>
  </r>
  <r>
    <s v="ZM-POR-2023-0407"/>
    <x v="322"/>
    <x v="2"/>
    <s v="Rivers"/>
    <x v="8"/>
    <s v="Nneka Suleiman"/>
    <s v="07087529759"/>
    <x v="3"/>
    <s v="T-Shirt Pack x3"/>
    <n v="6"/>
    <n v="25190"/>
    <n v="151140"/>
    <n v="20"/>
    <n v="0.2"/>
    <n v="120912"/>
    <x v="4"/>
    <n v="2"/>
    <x v="2"/>
    <n v="133"/>
    <n v="492084"/>
  </r>
  <r>
    <s v="ZM-POR-2023-0297"/>
    <x v="311"/>
    <x v="2"/>
    <s v="Rivers"/>
    <x v="7"/>
    <s v="Uche Adeyemi"/>
    <s v="08188480063"/>
    <x v="3"/>
    <s v="Men's Agbada"/>
    <n v="3"/>
    <n v="44993"/>
    <n v="134979"/>
    <n v="0"/>
    <n v="0"/>
    <n v="134979"/>
    <x v="0"/>
    <n v="3"/>
    <x v="1"/>
    <n v="123"/>
    <n v="492084"/>
  </r>
  <r>
    <s v="ZM-POR-2024-0978"/>
    <x v="11"/>
    <x v="2"/>
    <s v="Rivers"/>
    <x v="7"/>
    <s v="Ibrahim Suleiman"/>
    <s v="08018170743"/>
    <x v="4"/>
    <s v="Gas Cooker 4-burner"/>
    <n v="3"/>
    <n v="97964"/>
    <n v="293892"/>
    <s v="N/A"/>
    <n v="0"/>
    <n v="293892"/>
    <x v="1"/>
    <n v="2"/>
    <x v="1"/>
    <n v="86"/>
    <n v="786541"/>
  </r>
  <r>
    <s v="ZM-POR-2024-0992"/>
    <x v="286"/>
    <x v="2"/>
    <s v="Rivers"/>
    <x v="7"/>
    <s v="Fatima Garba"/>
    <s v="08015664567"/>
    <x v="1"/>
    <s v="Milk Powder 400g"/>
    <n v="18"/>
    <n v="2788"/>
    <n v="50184"/>
    <n v="0"/>
    <n v="0"/>
    <n v="50184"/>
    <x v="4"/>
    <n v="1"/>
    <x v="1"/>
    <n v="78"/>
    <n v="588661"/>
  </r>
  <r>
    <s v="ZM-POR-2024-0148"/>
    <x v="342"/>
    <x v="2"/>
    <s v="Rivers"/>
    <x v="7"/>
    <s v="Sade Chukwu"/>
    <s v="09037623290"/>
    <x v="0"/>
    <s v="iPhone 14"/>
    <n v="8"/>
    <n v="130139"/>
    <n v="1041112"/>
    <n v="15"/>
    <n v="0.15"/>
    <n v="884945.2"/>
    <x v="3"/>
    <n v="3"/>
    <x v="1"/>
    <n v="190"/>
    <n v="1025913"/>
  </r>
  <r>
    <s v="ZM-POR-2024-0230"/>
    <x v="352"/>
    <x v="2"/>
    <s v="Rivers"/>
    <x v="7"/>
    <s v="Amara Ibe"/>
    <s v="08176501943"/>
    <x v="3"/>
    <s v="Ladies Gown"/>
    <n v="18"/>
    <n v="33366"/>
    <n v="600588"/>
    <s v="N/A"/>
    <n v="0"/>
    <n v="600588"/>
    <x v="3"/>
    <n v="4"/>
    <x v="0"/>
    <n v="176"/>
    <n v="492084"/>
  </r>
  <r>
    <s v="ZM-POR-2023-0023"/>
    <x v="134"/>
    <x v="2"/>
    <s v="Rivers"/>
    <x v="6"/>
    <s v="Fatima Adelaja"/>
    <s v="08038212160"/>
    <x v="3"/>
    <s v="Ankara Fabric 6yds"/>
    <n v="2"/>
    <n v="9855"/>
    <n v="19710"/>
    <n v="5"/>
    <n v="0.05"/>
    <n v="18724.5"/>
    <x v="3"/>
    <n v="2"/>
    <x v="1"/>
    <n v="129"/>
    <n v="492084"/>
  </r>
  <r>
    <s v="ZM-POR-2023-0723"/>
    <x v="391"/>
    <x v="2"/>
    <s v="Rivers"/>
    <x v="7"/>
    <s v="Sade Bello"/>
    <s v="08145116834"/>
    <x v="0"/>
    <s v="Power Bank 20000mAh"/>
    <n v="17"/>
    <n v="240676"/>
    <n v="4091492"/>
    <n v="0"/>
    <n v="0"/>
    <n v="4091492"/>
    <x v="4"/>
    <n v="5"/>
    <x v="2"/>
    <n v="3"/>
    <n v="1025913"/>
  </r>
  <r>
    <s v="ZM-POR-2024-0330"/>
    <x v="680"/>
    <x v="2"/>
    <s v="Rivers"/>
    <x v="7"/>
    <s v="Hakeem Eze"/>
    <s v="09081302567"/>
    <x v="2"/>
    <s v="Face Cream SPF30"/>
    <n v="8"/>
    <n v="4976"/>
    <n v="39808"/>
    <s v="N/A"/>
    <n v="0"/>
    <n v="39808"/>
    <x v="0"/>
    <n v="4"/>
    <x v="2"/>
    <n v="162"/>
    <n v="441559"/>
  </r>
  <r>
    <s v="ZM-POR-2024-0826"/>
    <x v="626"/>
    <x v="2"/>
    <s v="Rivers"/>
    <x v="7"/>
    <s v="Tobi Eze"/>
    <s v="07081521710"/>
    <x v="1"/>
    <s v="Semovita 5kg"/>
    <n v="12"/>
    <n v="7815"/>
    <n v="93780"/>
    <n v="10"/>
    <n v="0.1"/>
    <n v="84402"/>
    <x v="0"/>
    <n v="1"/>
    <x v="0"/>
    <n v="132"/>
    <n v="588661"/>
  </r>
  <r>
    <s v="ZM-POR-2023-0185"/>
    <x v="30"/>
    <x v="2"/>
    <s v="Rivers"/>
    <x v="7"/>
    <s v="Kemi Osei"/>
    <s v="08054362852"/>
    <x v="4"/>
    <s v="Gas Cooker 4-burner"/>
    <n v="1"/>
    <n v="169038"/>
    <n v="169038"/>
    <n v="10"/>
    <n v="0.1"/>
    <n v="152134.20000000001"/>
    <x v="4"/>
    <n v="4"/>
    <x v="1"/>
    <n v="174"/>
    <n v="786541"/>
  </r>
  <r>
    <s v="ZM-POR-2024-0930"/>
    <x v="428"/>
    <x v="2"/>
    <s v="Rivers"/>
    <x v="8"/>
    <s v="Musa Nwachukwu"/>
    <s v="07030379638"/>
    <x v="4"/>
    <s v="Chest Freezer 200L"/>
    <n v="8"/>
    <n v="27665"/>
    <n v="221320"/>
    <n v="5"/>
    <n v="0.05"/>
    <n v="210254"/>
    <x v="4"/>
    <n v="3"/>
    <x v="1"/>
    <n v="185"/>
    <n v="786541"/>
  </r>
  <r>
    <s v="ZM-POR-2024-0214"/>
    <x v="87"/>
    <x v="2"/>
    <s v="Rivers"/>
    <x v="7"/>
    <s v="Sade Suleiman"/>
    <s v="08026025605"/>
    <x v="1"/>
    <s v="Indomie Carton"/>
    <n v="14"/>
    <n v="3812"/>
    <n v="53368"/>
    <n v="20"/>
    <n v="0.2"/>
    <n v="42694.400000000001"/>
    <x v="1"/>
    <n v="3"/>
    <x v="1"/>
    <n v="164"/>
    <n v="588661"/>
  </r>
  <r>
    <s v="ZM-POR-2023-0413"/>
    <x v="689"/>
    <x v="2"/>
    <s v="Rivers"/>
    <x v="8"/>
    <s v="Chidi Ibe"/>
    <s v="08016156089"/>
    <x v="1"/>
    <s v="Sugar 2kg"/>
    <n v="16"/>
    <n v="21861"/>
    <n v="349776"/>
    <n v="10"/>
    <n v="0.1"/>
    <n v="314798.40000000002"/>
    <x v="0"/>
    <n v="1"/>
    <x v="0"/>
    <n v="40"/>
    <n v="588661"/>
  </r>
  <r>
    <s v="ZM-POR-2023-0223"/>
    <x v="219"/>
    <x v="2"/>
    <s v="Rivers"/>
    <x v="7"/>
    <s v="Uche Adelaja"/>
    <s v="07043614475"/>
    <x v="0"/>
    <s v="DSTV Decoder"/>
    <n v="6"/>
    <n v="137610"/>
    <n v="825660"/>
    <n v="15"/>
    <n v="0.15"/>
    <n v="701811"/>
    <x v="3"/>
    <n v="1"/>
    <x v="1"/>
    <n v="3"/>
    <n v="1025913"/>
  </r>
  <r>
    <s v="ZM-POR-2024-0654"/>
    <x v="384"/>
    <x v="2"/>
    <s v="Rivers"/>
    <x v="7"/>
    <s v="Fatima Abubakar"/>
    <s v="09086413184"/>
    <x v="4"/>
    <s v="Gas Cooker 4-burner"/>
    <n v="5"/>
    <n v="38545"/>
    <n v="192725"/>
    <s v="N/A"/>
    <n v="0"/>
    <n v="192725"/>
    <x v="0"/>
    <n v="2"/>
    <x v="1"/>
    <n v="175"/>
    <n v="786541"/>
  </r>
  <r>
    <s v="ZM-POR-2024-0316"/>
    <x v="515"/>
    <x v="2"/>
    <s v="Rivers"/>
    <x v="7"/>
    <s v="Emeka Dada"/>
    <s v="08050612856"/>
    <x v="1"/>
    <s v="Indomie Carton"/>
    <n v="7"/>
    <n v="4196"/>
    <n v="29372"/>
    <n v="5"/>
    <n v="0.05"/>
    <n v="27903.4"/>
    <x v="1"/>
    <n v="4"/>
    <x v="1"/>
    <n v="28"/>
    <n v="588661"/>
  </r>
  <r>
    <s v="ZM-POR-2023-0679"/>
    <x v="557"/>
    <x v="2"/>
    <s v="Rivers"/>
    <x v="6"/>
    <s v="Ifeanyi Obi"/>
    <s v="08041486858"/>
    <x v="3"/>
    <s v="Corporate Shirt"/>
    <n v="5"/>
    <n v="7303"/>
    <n v="36515"/>
    <n v="0"/>
    <n v="0"/>
    <n v="36515"/>
    <x v="4"/>
    <n v="2"/>
    <x v="1"/>
    <n v="9"/>
    <n v="492084"/>
  </r>
  <r>
    <s v="ZM-POR-2024-0878"/>
    <x v="8"/>
    <x v="2"/>
    <s v="Rivers"/>
    <x v="6"/>
    <s v="Aisha Musa"/>
    <s v="09128471703"/>
    <x v="1"/>
    <s v="Milk Powder 400g"/>
    <n v="15"/>
    <n v="1694"/>
    <n v="25410"/>
    <s v="N/A"/>
    <n v="0"/>
    <n v="25410"/>
    <x v="4"/>
    <n v="1"/>
    <x v="1"/>
    <n v="133"/>
    <n v="588661"/>
  </r>
  <r>
    <s v="ZM-POR-2024-0870"/>
    <x v="353"/>
    <x v="2"/>
    <s v="Rivers"/>
    <x v="7"/>
    <s v="Halima Adeyemi"/>
    <s v="07052502639"/>
    <x v="3"/>
    <s v="Ankara Fabric 6yds"/>
    <n v="10"/>
    <n v="42936"/>
    <n v="429360"/>
    <n v="5"/>
    <n v="0.05"/>
    <n v="407892"/>
    <x v="3"/>
    <n v="5"/>
    <x v="0"/>
    <n v="119"/>
    <n v="492084"/>
  </r>
  <r>
    <s v="ZM-POR-2024-1100"/>
    <x v="489"/>
    <x v="2"/>
    <s v="Rivers"/>
    <x v="8"/>
    <s v="Adaeze Ibe"/>
    <s v="N/A"/>
    <x v="3"/>
    <s v="Men's Agbada"/>
    <n v="3"/>
    <n v="36287"/>
    <n v="108861"/>
    <s v="N/A"/>
    <n v="0"/>
    <n v="108861"/>
    <x v="2"/>
    <n v="3"/>
    <x v="1"/>
    <n v="96"/>
    <n v="492084"/>
  </r>
  <r>
    <s v="ZM-POR-2023-0317"/>
    <x v="604"/>
    <x v="2"/>
    <s v="Rivers"/>
    <x v="6"/>
    <s v="Segun Okafor"/>
    <s v="07031058693"/>
    <x v="3"/>
    <s v="T-Shirt Pack x3"/>
    <n v="13"/>
    <n v="18823"/>
    <n v="244699"/>
    <s v="N/A"/>
    <n v="0"/>
    <n v="244699"/>
    <x v="2"/>
    <n v="2"/>
    <x v="1"/>
    <n v="130"/>
    <n v="492084"/>
  </r>
  <r>
    <s v="ZM-POR-2024-0888"/>
    <x v="30"/>
    <x v="2"/>
    <s v="Rivers"/>
    <x v="7"/>
    <s v="Chidi Dada"/>
    <s v="07084768997"/>
    <x v="0"/>
    <s v="DSTV Decoder"/>
    <n v="14"/>
    <n v="345406"/>
    <n v="4835684"/>
    <n v="0"/>
    <n v="0"/>
    <n v="4835684"/>
    <x v="3"/>
    <n v="3"/>
    <x v="0"/>
    <n v="177"/>
    <n v="1025913"/>
  </r>
  <r>
    <s v="ZM-POR-2024-0478"/>
    <x v="517"/>
    <x v="2"/>
    <s v="Rivers"/>
    <x v="7"/>
    <s v="Nkechi Adeyemi"/>
    <s v="08030094533"/>
    <x v="0"/>
    <s v="DSTV Decoder"/>
    <n v="2"/>
    <n v="248100"/>
    <n v="496200"/>
    <s v="N/A"/>
    <n v="0"/>
    <n v="496200"/>
    <x v="3"/>
    <n v="2"/>
    <x v="1"/>
    <n v="71"/>
    <n v="1025913"/>
  </r>
  <r>
    <s v="ZM-POR-2024-0426"/>
    <x v="283"/>
    <x v="2"/>
    <s v="Rivers"/>
    <x v="7"/>
    <s v="Yetunde Osei"/>
    <s v="N/A"/>
    <x v="1"/>
    <s v="Milk Powder 400g"/>
    <n v="14"/>
    <n v="3152"/>
    <n v="44128"/>
    <n v="0"/>
    <n v="0"/>
    <n v="44128"/>
    <x v="3"/>
    <n v="2"/>
    <x v="1"/>
    <n v="77"/>
    <n v="588661"/>
  </r>
  <r>
    <s v="ZM-POR-2023-0365"/>
    <x v="526"/>
    <x v="2"/>
    <s v="Rivers"/>
    <x v="8"/>
    <s v="Tobi Dada"/>
    <s v="09022563758"/>
    <x v="3"/>
    <s v="School Uniform Set"/>
    <n v="3"/>
    <n v="18572"/>
    <n v="55716"/>
    <n v="15"/>
    <n v="0.15"/>
    <n v="47358.6"/>
    <x v="4"/>
    <n v="3"/>
    <x v="0"/>
    <n v="194"/>
    <n v="492084"/>
  </r>
  <r>
    <s v="ZM-POR-2023-0495"/>
    <x v="558"/>
    <x v="2"/>
    <s v="Rivers"/>
    <x v="6"/>
    <s v="Esther Dada"/>
    <s v="N/A"/>
    <x v="2"/>
    <s v="Dudu-Osun Soap"/>
    <n v="13"/>
    <n v="13088"/>
    <n v="170144"/>
    <s v="N/A"/>
    <n v="0"/>
    <n v="170144"/>
    <x v="2"/>
    <n v="1"/>
    <x v="1"/>
    <n v="167"/>
    <n v="441559"/>
  </r>
  <r>
    <s v="ZM-POR-2024-1006"/>
    <x v="349"/>
    <x v="2"/>
    <s v="Rivers"/>
    <x v="7"/>
    <s v="Remi Obi"/>
    <s v="08040812478"/>
    <x v="3"/>
    <s v="School Uniform Set"/>
    <n v="11"/>
    <n v="28062"/>
    <n v="308682"/>
    <n v="10"/>
    <n v="0.1"/>
    <n v="277813.8"/>
    <x v="3"/>
    <n v="5"/>
    <x v="0"/>
    <n v="48"/>
    <n v="492084"/>
  </r>
  <r>
    <s v="ZM-POR-2023-0531"/>
    <x v="481"/>
    <x v="2"/>
    <s v="Rivers"/>
    <x v="6"/>
    <s v="Aisha Suleiman"/>
    <s v="N/A"/>
    <x v="0"/>
    <s v="Bluetooth Speaker"/>
    <n v="12"/>
    <n v="222364"/>
    <n v="2668368"/>
    <n v="5"/>
    <n v="0.05"/>
    <n v="2534949.6"/>
    <x v="3"/>
    <n v="1"/>
    <x v="1"/>
    <n v="183"/>
    <n v="1025913"/>
  </r>
  <r>
    <s v="ZM-POR-2023-1099"/>
    <x v="458"/>
    <x v="2"/>
    <s v="Rivers"/>
    <x v="7"/>
    <s v="Adaeze Osei"/>
    <s v="N/A"/>
    <x v="0"/>
    <s v="Power Bank 20000mAh"/>
    <n v="17"/>
    <n v="52147"/>
    <n v="886499"/>
    <n v="20"/>
    <n v="0.2"/>
    <n v="709199.2"/>
    <x v="4"/>
    <n v="4"/>
    <x v="1"/>
    <n v="33"/>
    <n v="1025913"/>
  </r>
  <r>
    <s v="ZM-POR-2023-0333"/>
    <x v="607"/>
    <x v="2"/>
    <s v="Rivers"/>
    <x v="8"/>
    <s v="Chidi Adeyemi"/>
    <s v="08054493493"/>
    <x v="0"/>
    <s v="Wireless Earbuds"/>
    <n v="6"/>
    <n v="222240"/>
    <n v="1333440"/>
    <s v="N/A"/>
    <n v="0"/>
    <n v="1333440"/>
    <x v="3"/>
    <n v="7"/>
    <x v="1"/>
    <n v="154"/>
    <n v="1025913"/>
  </r>
  <r>
    <s v="ZM-POR-2023-0783"/>
    <x v="343"/>
    <x v="2"/>
    <s v="Rivers"/>
    <x v="6"/>
    <s v="Nneka Aliyu"/>
    <s v="08029089440"/>
    <x v="1"/>
    <s v="Milk Powder 400g"/>
    <n v="16"/>
    <n v="3692"/>
    <n v="59072"/>
    <n v="20"/>
    <n v="0.2"/>
    <n v="47257.599999999999"/>
    <x v="4"/>
    <n v="1"/>
    <x v="1"/>
    <n v="103"/>
    <n v="588661"/>
  </r>
  <r>
    <s v="ZM-POR-2024-0708"/>
    <x v="445"/>
    <x v="2"/>
    <s v="Rivers"/>
    <x v="6"/>
    <s v="Nneka Ibe"/>
    <s v="08079608570"/>
    <x v="3"/>
    <s v="T-Shirt Pack x3"/>
    <n v="9"/>
    <n v="30584"/>
    <n v="275256"/>
    <n v="10"/>
    <n v="0.1"/>
    <n v="247730.4"/>
    <x v="0"/>
    <n v="1"/>
    <x v="1"/>
    <n v="64"/>
    <n v="492084"/>
  </r>
  <r>
    <s v="ZM-POR-2024-0580"/>
    <x v="200"/>
    <x v="2"/>
    <s v="Rivers"/>
    <x v="7"/>
    <s v="Nneka Osei"/>
    <s v="07041537221"/>
    <x v="1"/>
    <s v="Indomie Carton"/>
    <n v="6"/>
    <n v="9401"/>
    <n v="56406"/>
    <n v="5"/>
    <n v="0.05"/>
    <n v="53585.7"/>
    <x v="0"/>
    <n v="2"/>
    <x v="1"/>
    <n v="157"/>
    <n v="588661"/>
  </r>
  <r>
    <s v="ZM-POR-2024-0822"/>
    <x v="449"/>
    <x v="2"/>
    <s v="Rivers"/>
    <x v="8"/>
    <s v="Tunde Adesanya"/>
    <s v="08088528338"/>
    <x v="4"/>
    <s v="Standing Fan 18&quot;"/>
    <n v="4"/>
    <n v="166766"/>
    <n v="667064"/>
    <s v="N/A"/>
    <n v="0"/>
    <n v="667064"/>
    <x v="4"/>
    <n v="2"/>
    <x v="1"/>
    <n v="178"/>
    <n v="786541"/>
  </r>
  <r>
    <s v="ZM-POR-2023-0283"/>
    <x v="280"/>
    <x v="2"/>
    <s v="Rivers"/>
    <x v="8"/>
    <s v="Chidi Abubakar"/>
    <s v="08067472603"/>
    <x v="3"/>
    <s v="Jeans Trousers"/>
    <n v="20"/>
    <n v="7129"/>
    <n v="142580"/>
    <n v="0"/>
    <n v="0"/>
    <n v="142580"/>
    <x v="1"/>
    <n v="1"/>
    <x v="0"/>
    <n v="94"/>
    <n v="492084"/>
  </r>
  <r>
    <s v="ZM-POR-2024-0206"/>
    <x v="85"/>
    <x v="2"/>
    <s v="Rivers"/>
    <x v="6"/>
    <s v="Segun Okafor"/>
    <s v="09129812401"/>
    <x v="2"/>
    <s v="Perfume 100ml"/>
    <n v="4"/>
    <n v="10488"/>
    <n v="41952"/>
    <n v="15"/>
    <n v="0.15"/>
    <n v="35659.199999999997"/>
    <x v="3"/>
    <n v="3"/>
    <x v="1"/>
    <n v="181"/>
    <n v="441559"/>
  </r>
  <r>
    <s v="ZM-POR-2023-0331"/>
    <x v="700"/>
    <x v="2"/>
    <s v="Rivers"/>
    <x v="6"/>
    <s v="Damilola Adeleke"/>
    <s v="08085358236"/>
    <x v="0"/>
    <s v="Power Bank 20000mAh"/>
    <n v="3"/>
    <n v="345120"/>
    <n v="1035360"/>
    <n v="20"/>
    <n v="0.2"/>
    <n v="828288"/>
    <x v="3"/>
    <n v="1"/>
    <x v="0"/>
    <n v="113"/>
    <n v="1025913"/>
  </r>
  <r>
    <s v="ZM-POR-2024-0682"/>
    <x v="437"/>
    <x v="2"/>
    <s v="Rivers"/>
    <x v="6"/>
    <s v="Kemi Suleiman"/>
    <s v="08045985369"/>
    <x v="2"/>
    <s v="Hair Relaxer Kit"/>
    <n v="3"/>
    <n v="12610"/>
    <n v="37830"/>
    <n v="15"/>
    <n v="0.15"/>
    <n v="32155.5"/>
    <x v="4"/>
    <n v="1"/>
    <x v="1"/>
    <n v="102"/>
    <n v="441559"/>
  </r>
  <r>
    <s v="ZM-POR-2023-0451"/>
    <x v="98"/>
    <x v="2"/>
    <s v="Rivers"/>
    <x v="6"/>
    <s v="Uche Musa"/>
    <s v="07091968499"/>
    <x v="4"/>
    <s v="Iron Box 2000W"/>
    <n v="18"/>
    <n v="79047"/>
    <n v="1422846"/>
    <s v="N/A"/>
    <n v="0"/>
    <n v="1422846"/>
    <x v="1"/>
    <n v="4"/>
    <x v="1"/>
    <n v="132"/>
    <n v="786541"/>
  </r>
  <r>
    <s v="ZM-POR-2024-0192"/>
    <x v="143"/>
    <x v="2"/>
    <s v="Rivers"/>
    <x v="7"/>
    <s v="Sade Okafor"/>
    <s v="09158324859"/>
    <x v="3"/>
    <s v="Jeans Trousers"/>
    <n v="4"/>
    <n v="21905"/>
    <n v="87620"/>
    <n v="0"/>
    <n v="0"/>
    <n v="87620"/>
    <x v="3"/>
    <s v="N/A"/>
    <x v="2"/>
    <n v="23"/>
    <n v="492084"/>
  </r>
  <r>
    <s v="ZM-POR-2023-0129"/>
    <x v="39"/>
    <x v="2"/>
    <s v="Rivers"/>
    <x v="7"/>
    <s v="Ifeanyi Adesanya"/>
    <s v="08089314327"/>
    <x v="0"/>
    <s v="Power Bank 20000mAh"/>
    <n v="13"/>
    <n v="160461"/>
    <n v="2085993"/>
    <n v="0"/>
    <n v="0"/>
    <n v="2085993"/>
    <x v="4"/>
    <n v="5"/>
    <x v="1"/>
    <n v="45"/>
    <n v="1025913"/>
  </r>
  <r>
    <s v="ZM-POR-2023-1025"/>
    <x v="20"/>
    <x v="2"/>
    <s v="Rivers"/>
    <x v="7"/>
    <s v="Chidi Aliyu"/>
    <s v="N/A"/>
    <x v="4"/>
    <s v="Chest Freezer 200L"/>
    <n v="16"/>
    <n v="73447"/>
    <n v="1175152"/>
    <n v="20"/>
    <n v="0.2"/>
    <n v="940121.59999999998"/>
    <x v="4"/>
    <n v="7"/>
    <x v="1"/>
    <n v="43"/>
    <n v="786541"/>
  </r>
  <r>
    <s v="ZM-POR-2024-0178"/>
    <x v="353"/>
    <x v="2"/>
    <s v="Rivers"/>
    <x v="7"/>
    <s v="Ifeanyi Adelaja"/>
    <s v="09153001007"/>
    <x v="1"/>
    <s v="Milk Powder 400g"/>
    <n v="9"/>
    <n v="14730"/>
    <n v="132570"/>
    <n v="5"/>
    <n v="0.05"/>
    <n v="125941.5"/>
    <x v="4"/>
    <n v="1"/>
    <x v="1"/>
    <n v="73"/>
    <n v="588661"/>
  </r>
  <r>
    <s v="ZM-POR-2024-0384"/>
    <x v="374"/>
    <x v="2"/>
    <s v="Rivers"/>
    <x v="7"/>
    <s v="Chidi Chukwu"/>
    <s v="08058764129"/>
    <x v="3"/>
    <s v="Ladies Gown"/>
    <n v="18"/>
    <n v="38142"/>
    <n v="686556"/>
    <s v="N/A"/>
    <n v="0"/>
    <n v="686556"/>
    <x v="4"/>
    <n v="4"/>
    <x v="1"/>
    <n v="87"/>
    <n v="492084"/>
  </r>
  <r>
    <s v="ZM-POR-2024-0034"/>
    <x v="181"/>
    <x v="2"/>
    <s v="Rivers"/>
    <x v="7"/>
    <s v="Nneka Suleiman"/>
    <s v="07020182302"/>
    <x v="3"/>
    <s v="Men's Agbada"/>
    <n v="5"/>
    <n v="40821"/>
    <n v="204105"/>
    <n v="0"/>
    <n v="0"/>
    <n v="204105"/>
    <x v="3"/>
    <s v="N/A"/>
    <x v="1"/>
    <n v="36"/>
    <n v="492084"/>
  </r>
  <r>
    <s v="ZM-POR-2024-0686"/>
    <x v="146"/>
    <x v="2"/>
    <s v="Rivers"/>
    <x v="8"/>
    <s v="Segun Bello"/>
    <s v="08033111549"/>
    <x v="1"/>
    <s v="Indomie Carton"/>
    <n v="13"/>
    <n v="18155"/>
    <n v="236015"/>
    <n v="0"/>
    <n v="0"/>
    <n v="236015"/>
    <x v="4"/>
    <n v="5"/>
    <x v="1"/>
    <n v="176"/>
    <n v="588661"/>
  </r>
  <r>
    <s v="ZM-POR-2024-0108"/>
    <x v="203"/>
    <x v="2"/>
    <s v="Rivers"/>
    <x v="6"/>
    <s v="Chiamaka Suleiman"/>
    <s v="N/A"/>
    <x v="3"/>
    <s v="Men's Agbada"/>
    <n v="11"/>
    <n v="26754"/>
    <n v="294294"/>
    <s v="N/A"/>
    <n v="0"/>
    <n v="294294"/>
    <x v="3"/>
    <n v="3"/>
    <x v="1"/>
    <n v="1"/>
    <n v="492084"/>
  </r>
  <r>
    <s v="ZM-POR-2024-0012"/>
    <x v="615"/>
    <x v="2"/>
    <s v="Rivers"/>
    <x v="6"/>
    <s v="Zainab Adeleke"/>
    <s v="08078483861"/>
    <x v="3"/>
    <s v="School Uniform Set"/>
    <n v="4"/>
    <n v="23944"/>
    <n v="95776"/>
    <n v="5"/>
    <n v="0.05"/>
    <n v="90987.199999999997"/>
    <x v="1"/>
    <n v="1"/>
    <x v="1"/>
    <n v="81"/>
    <n v="492084"/>
  </r>
  <r>
    <s v="ZM-POR-2024-0422"/>
    <x v="585"/>
    <x v="2"/>
    <s v="Rivers"/>
    <x v="7"/>
    <s v="Amara Aliyu"/>
    <s v="N/A"/>
    <x v="4"/>
    <s v="Microwave 20L"/>
    <n v="17"/>
    <n v="27347"/>
    <n v="464899"/>
    <n v="20"/>
    <n v="0.2"/>
    <n v="371919.2"/>
    <x v="4"/>
    <n v="4"/>
    <x v="1"/>
    <n v="37"/>
    <n v="786541"/>
  </r>
  <r>
    <s v="ZM-POR-2024-1026"/>
    <x v="400"/>
    <x v="2"/>
    <s v="Rivers"/>
    <x v="8"/>
    <s v="Gbenga Yusuf"/>
    <s v="09086282720"/>
    <x v="1"/>
    <s v="Indomie Carton"/>
    <n v="10"/>
    <n v="19493"/>
    <n v="194930"/>
    <n v="5"/>
    <n v="0.05"/>
    <n v="185183.5"/>
    <x v="2"/>
    <n v="4"/>
    <x v="1"/>
    <n v="125"/>
    <n v="588661"/>
  </r>
  <r>
    <s v="ZM-POR-2024-1022"/>
    <x v="88"/>
    <x v="2"/>
    <s v="Rivers"/>
    <x v="6"/>
    <s v="Nneka Eze"/>
    <s v="07088384105"/>
    <x v="0"/>
    <s v="Wireless Earbuds"/>
    <n v="20"/>
    <n v="64719"/>
    <n v="1294380"/>
    <n v="20"/>
    <n v="0.2"/>
    <n v="1035504"/>
    <x v="0"/>
    <n v="3"/>
    <x v="1"/>
    <n v="75"/>
    <n v="1025913"/>
  </r>
  <r>
    <s v="ZM-POR-2024-0246"/>
    <x v="244"/>
    <x v="2"/>
    <s v="Rivers"/>
    <x v="7"/>
    <s v="Zainab Ojo"/>
    <s v="N/A"/>
    <x v="1"/>
    <s v="Sugar 2kg"/>
    <n v="16"/>
    <n v="3186"/>
    <n v="50976"/>
    <n v="0"/>
    <n v="0"/>
    <n v="50976"/>
    <x v="4"/>
    <n v="4"/>
    <x v="1"/>
    <n v="7"/>
    <n v="588661"/>
  </r>
  <r>
    <s v="ZM-POR-2024-0906"/>
    <x v="425"/>
    <x v="2"/>
    <s v="Rivers"/>
    <x v="8"/>
    <s v="Segun Obi"/>
    <s v="09039958510"/>
    <x v="1"/>
    <s v="Sugar 2kg"/>
    <n v="18"/>
    <n v="21049"/>
    <n v="378882"/>
    <n v="0"/>
    <n v="0"/>
    <n v="378882"/>
    <x v="2"/>
    <n v="5"/>
    <x v="0"/>
    <n v="110"/>
    <n v="588661"/>
  </r>
  <r>
    <s v="ZM-POR-2023-0235"/>
    <x v="248"/>
    <x v="2"/>
    <s v="Rivers"/>
    <x v="7"/>
    <s v="Damilola Dada"/>
    <s v="09168561243"/>
    <x v="0"/>
    <s v="Samsung TV 43&quot;"/>
    <n v="11"/>
    <n v="33770"/>
    <n v="371470"/>
    <n v="0"/>
    <n v="0"/>
    <n v="371470"/>
    <x v="2"/>
    <n v="4"/>
    <x v="1"/>
    <n v="149"/>
    <n v="1025913"/>
  </r>
  <r>
    <s v="ZM-POR-2024-0338"/>
    <x v="326"/>
    <x v="2"/>
    <s v="Rivers"/>
    <x v="8"/>
    <s v="Gbenga Dada"/>
    <s v="N/A"/>
    <x v="0"/>
    <s v="Laptop HP 250"/>
    <n v="17"/>
    <n v="67143"/>
    <n v="1141431"/>
    <n v="5"/>
    <n v="0.05"/>
    <n v="1084359.45"/>
    <x v="4"/>
    <n v="2"/>
    <x v="1"/>
    <n v="24"/>
    <n v="1025913"/>
  </r>
  <r>
    <s v="ZM-POR-2024-0080"/>
    <x v="501"/>
    <x v="2"/>
    <s v="Rivers"/>
    <x v="7"/>
    <s v="Amara Adeyemi"/>
    <s v="09099731288"/>
    <x v="0"/>
    <s v="Samsung TV 43&quot;"/>
    <n v="6"/>
    <n v="98966"/>
    <n v="593796"/>
    <n v="10"/>
    <n v="0.1"/>
    <n v="534416.4"/>
    <x v="4"/>
    <n v="2"/>
    <x v="2"/>
    <n v="79"/>
    <n v="1025913"/>
  </r>
  <r>
    <s v="ZM-POR-2023-0933"/>
    <x v="293"/>
    <x v="2"/>
    <s v="Rivers"/>
    <x v="7"/>
    <s v="Hakeem Suleiman"/>
    <s v="07012515746"/>
    <x v="1"/>
    <s v="Sugar 2kg"/>
    <n v="11"/>
    <n v="15819"/>
    <n v="174009"/>
    <n v="0"/>
    <n v="0"/>
    <n v="174009"/>
    <x v="4"/>
    <n v="3"/>
    <x v="0"/>
    <n v="97"/>
    <n v="588661"/>
  </r>
  <r>
    <s v="ZM-POR-2023-0767"/>
    <x v="474"/>
    <x v="2"/>
    <s v="Rivers"/>
    <x v="6"/>
    <s v="Damilola Musa"/>
    <s v="N/A"/>
    <x v="1"/>
    <s v="Indomie Carton"/>
    <n v="7"/>
    <n v="22839"/>
    <n v="159873"/>
    <n v="0"/>
    <n v="0"/>
    <n v="159873"/>
    <x v="4"/>
    <n v="5"/>
    <x v="1"/>
    <n v="71"/>
    <n v="588661"/>
  </r>
  <r>
    <s v="ZM-POR-2024-1048"/>
    <x v="94"/>
    <x v="2"/>
    <s v="Rivers"/>
    <x v="6"/>
    <s v="Olu Adeyemi"/>
    <s v="08026004040"/>
    <x v="3"/>
    <s v="School Uniform Set"/>
    <n v="17"/>
    <n v="20779"/>
    <n v="353243"/>
    <n v="20"/>
    <n v="0.2"/>
    <n v="282594.40000000002"/>
    <x v="3"/>
    <n v="4"/>
    <x v="1"/>
    <n v="60"/>
    <n v="492084"/>
  </r>
  <r>
    <s v="ZM-POR-2024-0902"/>
    <x v="697"/>
    <x v="2"/>
    <s v="Rivers"/>
    <x v="6"/>
    <s v="Fatima Yusuf"/>
    <s v="07013400149"/>
    <x v="3"/>
    <s v="T-Shirt Pack x3"/>
    <n v="4"/>
    <n v="31779"/>
    <n v="127116"/>
    <n v="0"/>
    <n v="0"/>
    <n v="127116"/>
    <x v="0"/>
    <n v="1"/>
    <x v="1"/>
    <n v="92"/>
    <n v="492084"/>
  </r>
  <r>
    <s v="ZM-POR-2023-0515"/>
    <x v="382"/>
    <x v="2"/>
    <s v="Rivers"/>
    <x v="7"/>
    <s v="Nneka Yusuf"/>
    <s v="07051616755"/>
    <x v="0"/>
    <s v="Bluetooth Speaker"/>
    <n v="4"/>
    <n v="75607"/>
    <n v="302428"/>
    <n v="20"/>
    <n v="0.2"/>
    <n v="241942.39999999999"/>
    <x v="0"/>
    <n v="1"/>
    <x v="0"/>
    <n v="15"/>
    <n v="1025913"/>
  </r>
  <r>
    <s v="ZM-POR-2023-0135"/>
    <x v="664"/>
    <x v="2"/>
    <s v="Rivers"/>
    <x v="7"/>
    <s v="Halima Suleiman"/>
    <s v="07014623117"/>
    <x v="0"/>
    <s v="Wireless Earbuds"/>
    <n v="12"/>
    <n v="93213"/>
    <n v="1118556"/>
    <n v="0"/>
    <n v="0"/>
    <n v="1118556"/>
    <x v="2"/>
    <n v="4"/>
    <x v="1"/>
    <n v="172"/>
    <n v="1025913"/>
  </r>
  <r>
    <s v="ZM-POR-2023-1081"/>
    <x v="68"/>
    <x v="2"/>
    <s v="Rivers"/>
    <x v="6"/>
    <s v="Ibrahim Ojo"/>
    <s v="08087452671"/>
    <x v="2"/>
    <s v="Dudu-Osun Soap"/>
    <n v="16"/>
    <n v="14110"/>
    <n v="225760"/>
    <n v="5"/>
    <n v="0.05"/>
    <n v="214472"/>
    <x v="4"/>
    <n v="5"/>
    <x v="0"/>
    <n v="175"/>
    <n v="441559"/>
  </r>
  <r>
    <s v="ZM-POR-2023-0563"/>
    <x v="477"/>
    <x v="2"/>
    <s v="Rivers"/>
    <x v="7"/>
    <s v="Chiamaka Dada"/>
    <s v="09055109548"/>
    <x v="3"/>
    <s v="Ladies Gown"/>
    <n v="3"/>
    <n v="4084"/>
    <n v="12252"/>
    <n v="20"/>
    <n v="0.2"/>
    <n v="9801.6"/>
    <x v="1"/>
    <s v="N/A"/>
    <x v="1"/>
    <n v="2"/>
    <n v="492084"/>
  </r>
  <r>
    <s v="ZM-POR-2023-0609"/>
    <x v="42"/>
    <x v="2"/>
    <s v="Rivers"/>
    <x v="6"/>
    <s v="Hakeem Garba"/>
    <s v="08069228590"/>
    <x v="0"/>
    <s v="Bluetooth Speaker"/>
    <n v="16"/>
    <n v="258897"/>
    <n v="4142352"/>
    <s v="N/A"/>
    <n v="0"/>
    <n v="4142352"/>
    <x v="2"/>
    <n v="5"/>
    <x v="1"/>
    <n v="10"/>
    <n v="1025913"/>
  </r>
  <r>
    <s v="ZM-POR-2024-0174"/>
    <x v="149"/>
    <x v="2"/>
    <s v="Rivers"/>
    <x v="6"/>
    <s v="Segun Chukwu"/>
    <s v="08074447263"/>
    <x v="1"/>
    <s v="Cooking Oil 5L"/>
    <n v="16"/>
    <n v="7186"/>
    <n v="114976"/>
    <n v="5"/>
    <n v="0.05"/>
    <n v="109227.2"/>
    <x v="4"/>
    <s v="N/A"/>
    <x v="1"/>
    <n v="25"/>
    <n v="588661"/>
  </r>
  <r>
    <s v="ZM-POR-2024-0988"/>
    <x v="144"/>
    <x v="2"/>
    <s v="Rivers"/>
    <x v="6"/>
    <s v="Chidi Adelaja"/>
    <s v="09089906561"/>
    <x v="0"/>
    <s v="Power Bank 20000mAh"/>
    <n v="20"/>
    <n v="122108"/>
    <n v="2442160"/>
    <n v="5"/>
    <n v="0.05"/>
    <n v="2320052"/>
    <x v="2"/>
    <n v="4"/>
    <x v="0"/>
    <n v="120"/>
    <n v="1025913"/>
  </r>
  <r>
    <s v="ZM-POR-2023-0175"/>
    <x v="537"/>
    <x v="2"/>
    <s v="Rivers"/>
    <x v="8"/>
    <s v="Ifeanyi Okafor"/>
    <s v="07011819267"/>
    <x v="4"/>
    <s v="Microwave 20L"/>
    <n v="6"/>
    <n v="40052"/>
    <n v="240312"/>
    <n v="20"/>
    <n v="0.2"/>
    <n v="192249.60000000001"/>
    <x v="3"/>
    <n v="4"/>
    <x v="0"/>
    <n v="178"/>
    <n v="786541"/>
  </r>
  <r>
    <s v="ZM-POR-2023-0713"/>
    <x v="283"/>
    <x v="2"/>
    <s v="Rivers"/>
    <x v="8"/>
    <s v="Kemi Adesanya"/>
    <s v="08018422560"/>
    <x v="3"/>
    <s v="Corporate Shirt"/>
    <n v="10"/>
    <n v="13421"/>
    <n v="134210"/>
    <s v="N/A"/>
    <n v="0"/>
    <n v="134210"/>
    <x v="2"/>
    <n v="3"/>
    <x v="0"/>
    <n v="193"/>
    <n v="492084"/>
  </r>
  <r>
    <s v="ZM-POR-2024-0586"/>
    <x v="473"/>
    <x v="2"/>
    <s v="Rivers"/>
    <x v="8"/>
    <s v="Amara Nwachukwu"/>
    <s v="09151434040"/>
    <x v="3"/>
    <s v="School Uniform Set"/>
    <n v="12"/>
    <n v="16746"/>
    <n v="200952"/>
    <n v="20"/>
    <n v="0.2"/>
    <n v="160761.60000000001"/>
    <x v="4"/>
    <n v="5"/>
    <x v="0"/>
    <n v="129"/>
    <n v="492084"/>
  </r>
  <r>
    <s v="ZM-POR-2024-0266"/>
    <x v="430"/>
    <x v="2"/>
    <s v="Rivers"/>
    <x v="7"/>
    <s v="Nkechi Nwachukwu"/>
    <s v="08132154762"/>
    <x v="3"/>
    <s v="Men's Agbada"/>
    <n v="3"/>
    <n v="19537"/>
    <n v="58611"/>
    <n v="20"/>
    <n v="0.2"/>
    <n v="46888.800000000003"/>
    <x v="2"/>
    <n v="2"/>
    <x v="0"/>
    <n v="129"/>
    <n v="492084"/>
  </r>
  <r>
    <s v="ZM-POR-2023-0001"/>
    <x v="76"/>
    <x v="2"/>
    <s v="Rivers"/>
    <x v="6"/>
    <s v="Bola Aliyu"/>
    <s v="07089468122"/>
    <x v="3"/>
    <s v="Ladies Gown"/>
    <n v="11"/>
    <n v="41294"/>
    <n v="454234"/>
    <n v="10"/>
    <n v="0.1"/>
    <n v="408810.6"/>
    <x v="3"/>
    <n v="4"/>
    <x v="0"/>
    <n v="159"/>
    <n v="492084"/>
  </r>
  <r>
    <s v="ZM-POR-2024-0600"/>
    <x v="145"/>
    <x v="2"/>
    <s v="Rivers"/>
    <x v="6"/>
    <s v="Musa Abubakar"/>
    <s v="08091590885"/>
    <x v="0"/>
    <s v="Samsung TV 43&quot;"/>
    <n v="16"/>
    <n v="289166"/>
    <n v="4626656"/>
    <n v="5"/>
    <n v="0.05"/>
    <n v="4395323.2"/>
    <x v="0"/>
    <n v="4"/>
    <x v="1"/>
    <n v="98"/>
    <n v="1025913"/>
  </r>
  <r>
    <s v="ZM-POR-2023-0059"/>
    <x v="317"/>
    <x v="2"/>
    <s v="Rivers"/>
    <x v="6"/>
    <s v="Sade Abubakar"/>
    <s v="07059486031"/>
    <x v="1"/>
    <s v="Indomie Carton"/>
    <n v="12"/>
    <n v="1682"/>
    <n v="20184"/>
    <n v="0"/>
    <n v="0"/>
    <n v="20184"/>
    <x v="0"/>
    <n v="1"/>
    <x v="0"/>
    <n v="143"/>
    <n v="588661"/>
  </r>
  <r>
    <s v="ZM-POR-2024-0852"/>
    <x v="184"/>
    <x v="2"/>
    <s v="Rivers"/>
    <x v="6"/>
    <s v="Aisha Abubakar"/>
    <s v="08010963860"/>
    <x v="4"/>
    <s v="Gas Cooker 4-burner"/>
    <n v="15"/>
    <n v="56783"/>
    <n v="851745"/>
    <n v="15"/>
    <n v="0.15"/>
    <n v="723983.25"/>
    <x v="2"/>
    <n v="3"/>
    <x v="0"/>
    <n v="136"/>
    <n v="786541"/>
  </r>
  <r>
    <s v="ZM-POR-2023-0785"/>
    <x v="39"/>
    <x v="2"/>
    <s v="Rivers"/>
    <x v="8"/>
    <s v="Bola Yusuf"/>
    <s v="07075116233"/>
    <x v="4"/>
    <s v="Iron Box 2000W"/>
    <n v="5"/>
    <n v="62305"/>
    <n v="311525"/>
    <n v="10"/>
    <n v="0.1"/>
    <n v="280372.5"/>
    <x v="0"/>
    <n v="7"/>
    <x v="1"/>
    <n v="22"/>
    <n v="786541"/>
  </r>
  <r>
    <s v="ZM-POR-2023-0729"/>
    <x v="430"/>
    <x v="2"/>
    <s v="Rivers"/>
    <x v="6"/>
    <s v="Bola Ibe"/>
    <s v="09176134907"/>
    <x v="1"/>
    <s v="Semovita 5kg"/>
    <n v="3"/>
    <n v="23802"/>
    <n v="71406"/>
    <n v="20"/>
    <n v="0.2"/>
    <n v="57124.800000000003"/>
    <x v="0"/>
    <n v="1"/>
    <x v="1"/>
    <n v="139"/>
    <n v="588661"/>
  </r>
  <r>
    <s v="ZM-POR-2024-0226"/>
    <x v="700"/>
    <x v="2"/>
    <s v="Rivers"/>
    <x v="7"/>
    <s v="Ifeanyi Okafor"/>
    <s v="09197609964"/>
    <x v="0"/>
    <s v="DSTV Decoder"/>
    <n v="14"/>
    <n v="171434"/>
    <n v="2400076"/>
    <n v="0"/>
    <n v="0"/>
    <n v="2400076"/>
    <x v="1"/>
    <n v="4"/>
    <x v="1"/>
    <n v="175"/>
    <n v="1025913"/>
  </r>
  <r>
    <s v="ZM-POR-2023-0383"/>
    <x v="127"/>
    <x v="2"/>
    <s v="Rivers"/>
    <x v="6"/>
    <s v="Bola Aliyu"/>
    <s v="08067967365"/>
    <x v="1"/>
    <s v="Tomato Paste 800g"/>
    <n v="13"/>
    <n v="24635"/>
    <n v="320255"/>
    <n v="0"/>
    <n v="0"/>
    <n v="320255"/>
    <x v="3"/>
    <n v="1"/>
    <x v="1"/>
    <n v="81"/>
    <n v="588661"/>
  </r>
  <r>
    <s v="ZM-POR-2023-0447"/>
    <x v="192"/>
    <x v="2"/>
    <s v="Rivers"/>
    <x v="6"/>
    <s v="Tunde Dada"/>
    <s v="07058183742"/>
    <x v="0"/>
    <s v="iPhone 14"/>
    <n v="17"/>
    <n v="318041"/>
    <n v="5406697"/>
    <n v="10"/>
    <n v="0.1"/>
    <n v="4866027.3"/>
    <x v="4"/>
    <n v="2"/>
    <x v="0"/>
    <n v="121"/>
    <n v="1025913"/>
  </r>
  <r>
    <s v="ZM-POR-2023-0701"/>
    <x v="331"/>
    <x v="2"/>
    <s v="Rivers"/>
    <x v="6"/>
    <s v="Ngozi Garba"/>
    <s v="N/A"/>
    <x v="1"/>
    <s v="Milk Powder 400g"/>
    <n v="1"/>
    <n v="23497"/>
    <n v="23497"/>
    <s v="N/A"/>
    <n v="0"/>
    <n v="23497"/>
    <x v="2"/>
    <n v="5"/>
    <x v="1"/>
    <n v="81"/>
    <n v="588661"/>
  </r>
  <r>
    <s v="ZM-POR-2024-0072"/>
    <x v="56"/>
    <x v="2"/>
    <s v="Rivers"/>
    <x v="7"/>
    <s v="Gbenga Suleiman"/>
    <s v="07042841400"/>
    <x v="1"/>
    <s v="Milk Powder 400g"/>
    <n v="2"/>
    <n v="8734"/>
    <n v="17468"/>
    <n v="0"/>
    <n v="0"/>
    <n v="17468"/>
    <x v="0"/>
    <n v="5"/>
    <x v="1"/>
    <n v="121"/>
    <n v="588661"/>
  </r>
  <r>
    <s v="ZM-POR-2024-0496"/>
    <x v="614"/>
    <x v="2"/>
    <s v="Rivers"/>
    <x v="8"/>
    <s v="Zainab Nwachukwu"/>
    <s v="09166830391"/>
    <x v="3"/>
    <s v="Men's Agbada"/>
    <n v="17"/>
    <n v="33454"/>
    <n v="568718"/>
    <n v="0"/>
    <n v="0"/>
    <n v="568718"/>
    <x v="2"/>
    <n v="2"/>
    <x v="1"/>
    <n v="2"/>
    <n v="492084"/>
  </r>
  <r>
    <s v="ZM-POR-2024-0666"/>
    <x v="639"/>
    <x v="2"/>
    <s v="Rivers"/>
    <x v="6"/>
    <s v="Hakeem Aliyu"/>
    <s v="08085004839"/>
    <x v="0"/>
    <s v="Wireless Earbuds"/>
    <n v="10"/>
    <n v="67493"/>
    <n v="674930"/>
    <n v="10"/>
    <n v="0.1"/>
    <n v="607437"/>
    <x v="0"/>
    <n v="3"/>
    <x v="1"/>
    <n v="84"/>
    <n v="1025913"/>
  </r>
  <r>
    <s v="ZM-POR-2023-0287"/>
    <x v="302"/>
    <x v="2"/>
    <s v="Rivers"/>
    <x v="6"/>
    <s v="Fatima Abubakar"/>
    <s v="08039674406"/>
    <x v="2"/>
    <s v="Lip Balm Set"/>
    <n v="4"/>
    <n v="16636"/>
    <n v="66544"/>
    <n v="15"/>
    <n v="0.15"/>
    <n v="56562.400000000001"/>
    <x v="0"/>
    <n v="5"/>
    <x v="0"/>
    <n v="173"/>
    <n v="441559"/>
  </r>
  <r>
    <s v="ZM-POR-2024-0242"/>
    <x v="185"/>
    <x v="2"/>
    <s v="Rivers"/>
    <x v="6"/>
    <s v="Aisha Adeyemi"/>
    <s v="N/A"/>
    <x v="4"/>
    <s v="Water Dispenser"/>
    <n v="11"/>
    <n v="96864"/>
    <n v="1065504"/>
    <n v="15"/>
    <n v="0.15"/>
    <n v="905678.4"/>
    <x v="2"/>
    <n v="3"/>
    <x v="1"/>
    <n v="60"/>
    <n v="786541"/>
  </r>
  <r>
    <s v="ZM-POR-2024-0116"/>
    <x v="398"/>
    <x v="2"/>
    <s v="Rivers"/>
    <x v="7"/>
    <s v="Nkechi Musa"/>
    <s v="09157470916"/>
    <x v="3"/>
    <s v="Corporate Shirt"/>
    <n v="15"/>
    <n v="7800"/>
    <n v="117000"/>
    <n v="10"/>
    <n v="0.1"/>
    <n v="105300"/>
    <x v="3"/>
    <n v="3"/>
    <x v="1"/>
    <n v="166"/>
    <n v="492084"/>
  </r>
  <r>
    <s v="ZM-POR-2024-0616"/>
    <x v="669"/>
    <x v="2"/>
    <s v="Rivers"/>
    <x v="7"/>
    <s v="Amara Adelaja"/>
    <s v="N/A"/>
    <x v="1"/>
    <s v="Semovita 5kg"/>
    <n v="12"/>
    <n v="21545"/>
    <n v="258540"/>
    <n v="20"/>
    <n v="0.2"/>
    <n v="206832"/>
    <x v="4"/>
    <n v="4"/>
    <x v="1"/>
    <n v="119"/>
    <n v="588661"/>
  </r>
  <r>
    <s v="ZM-POR-2024-0882"/>
    <x v="480"/>
    <x v="2"/>
    <s v="Rivers"/>
    <x v="7"/>
    <s v="Halima Aliyu"/>
    <s v="09182451921"/>
    <x v="0"/>
    <s v="Wireless Earbuds"/>
    <n v="7"/>
    <n v="140452"/>
    <n v="983164"/>
    <n v="10"/>
    <n v="0.1"/>
    <n v="884847.6"/>
    <x v="3"/>
    <n v="3"/>
    <x v="0"/>
    <n v="35"/>
    <n v="1025913"/>
  </r>
  <r>
    <s v="ZM-POR-2024-0412"/>
    <x v="32"/>
    <x v="2"/>
    <s v="Rivers"/>
    <x v="8"/>
    <s v="Aisha Adeleke"/>
    <s v="08060135395"/>
    <x v="1"/>
    <s v="Rice 25kg"/>
    <n v="7"/>
    <n v="17886"/>
    <n v="125202"/>
    <n v="10"/>
    <n v="0.1"/>
    <n v="112681.8"/>
    <x v="0"/>
    <n v="1"/>
    <x v="0"/>
    <n v="98"/>
    <n v="588661"/>
  </r>
  <r>
    <s v="ZM-POR-2023-0939"/>
    <x v="177"/>
    <x v="2"/>
    <s v="Rivers"/>
    <x v="7"/>
    <s v="Remi Adeyemi"/>
    <s v="N/A"/>
    <x v="4"/>
    <s v="Iron Box 2000W"/>
    <n v="18"/>
    <n v="161699"/>
    <n v="2910582"/>
    <n v="10"/>
    <n v="0.1"/>
    <n v="2619523.7999999998"/>
    <x v="2"/>
    <n v="2"/>
    <x v="1"/>
    <n v="96"/>
    <n v="786541"/>
  </r>
  <r>
    <s v="ZM-POR-2023-0877"/>
    <x v="88"/>
    <x v="2"/>
    <s v="Rivers"/>
    <x v="6"/>
    <s v="Damilola Aliyu"/>
    <s v="N/A"/>
    <x v="3"/>
    <s v="Men's Agbada"/>
    <n v="10"/>
    <n v="12779"/>
    <n v="127790"/>
    <n v="15"/>
    <n v="0.15"/>
    <n v="108621.5"/>
    <x v="2"/>
    <n v="5"/>
    <x v="0"/>
    <n v="128"/>
    <n v="492084"/>
  </r>
  <r>
    <s v="ZM-POR-2024-0840"/>
    <x v="327"/>
    <x v="2"/>
    <s v="Rivers"/>
    <x v="7"/>
    <s v="Amara Eze"/>
    <s v="07075870971"/>
    <x v="0"/>
    <s v="iPhone 14"/>
    <n v="10"/>
    <n v="324581"/>
    <n v="3245810"/>
    <n v="0"/>
    <n v="0"/>
    <n v="3245810"/>
    <x v="3"/>
    <n v="4"/>
    <x v="1"/>
    <n v="155"/>
    <n v="1025913"/>
  </r>
  <r>
    <s v="ZM-POR-2023-0539"/>
    <x v="78"/>
    <x v="2"/>
    <s v="Rivers"/>
    <x v="6"/>
    <s v="Damilola Musa"/>
    <s v="07063653782"/>
    <x v="1"/>
    <s v="Rice 25kg"/>
    <n v="15"/>
    <n v="11885"/>
    <n v="178275"/>
    <n v="20"/>
    <n v="0.2"/>
    <n v="142620"/>
    <x v="2"/>
    <n v="7"/>
    <x v="1"/>
    <n v="79"/>
    <n v="588661"/>
  </r>
  <r>
    <s v="ZM-POR-2024-0078"/>
    <x v="504"/>
    <x v="2"/>
    <s v="Rivers"/>
    <x v="6"/>
    <s v="Emeka Musa"/>
    <s v="08163067531"/>
    <x v="1"/>
    <s v="Tomato Paste 800g"/>
    <n v="13"/>
    <n v="20374"/>
    <n v="264862"/>
    <n v="0"/>
    <n v="0"/>
    <n v="264862"/>
    <x v="3"/>
    <n v="5"/>
    <x v="1"/>
    <n v="173"/>
    <n v="588661"/>
  </r>
  <r>
    <s v="ZM-POR-2024-0928"/>
    <x v="354"/>
    <x v="2"/>
    <s v="Rivers"/>
    <x v="8"/>
    <s v="Sade Obi"/>
    <s v="07071999458"/>
    <x v="1"/>
    <s v="Cooking Oil 5L"/>
    <n v="7"/>
    <n v="7812"/>
    <n v="54684"/>
    <n v="0"/>
    <n v="0"/>
    <n v="54684"/>
    <x v="1"/>
    <n v="4"/>
    <x v="1"/>
    <n v="26"/>
    <n v="588661"/>
  </r>
  <r>
    <s v="ZM-POR-2024-0128"/>
    <x v="545"/>
    <x v="2"/>
    <s v="Rivers"/>
    <x v="6"/>
    <s v="Ngozi Chukwu"/>
    <s v="07013175428"/>
    <x v="2"/>
    <s v="Foundation Kit"/>
    <n v="17"/>
    <n v="3943"/>
    <n v="67031"/>
    <n v="10"/>
    <n v="0.1"/>
    <n v="60327.9"/>
    <x v="4"/>
    <n v="2"/>
    <x v="1"/>
    <n v="67"/>
    <n v="441559"/>
  </r>
  <r>
    <s v="ZM-POR-2023-0987"/>
    <x v="720"/>
    <x v="2"/>
    <s v="Rivers"/>
    <x v="6"/>
    <s v="Yetunde Ibe"/>
    <s v="08184331444"/>
    <x v="3"/>
    <s v="School Uniform Set"/>
    <n v="3"/>
    <n v="8039"/>
    <n v="24117"/>
    <n v="10"/>
    <n v="0.1"/>
    <n v="21705.3"/>
    <x v="2"/>
    <s v="N/A"/>
    <x v="0"/>
    <n v="109"/>
    <n v="492084"/>
  </r>
  <r>
    <s v="ZM-POR-2024-0402"/>
    <x v="189"/>
    <x v="2"/>
    <s v="Rivers"/>
    <x v="7"/>
    <s v="Zainab Adeleke"/>
    <s v="07089105905"/>
    <x v="0"/>
    <s v="Bluetooth Speaker"/>
    <n v="7"/>
    <n v="195501"/>
    <n v="1368507"/>
    <n v="0"/>
    <n v="0"/>
    <n v="1368507"/>
    <x v="0"/>
    <s v="N/A"/>
    <x v="1"/>
    <n v="27"/>
    <n v="1025913"/>
  </r>
  <r>
    <s v="ZM-POR-2024-1050"/>
    <x v="622"/>
    <x v="2"/>
    <s v="Rivers"/>
    <x v="7"/>
    <s v="Kemi Okafor"/>
    <s v="09169479068"/>
    <x v="2"/>
    <s v="Dudu-Osun Soap"/>
    <n v="11"/>
    <n v="1099"/>
    <n v="12089"/>
    <n v="0"/>
    <n v="0"/>
    <n v="12089"/>
    <x v="4"/>
    <n v="2"/>
    <x v="0"/>
    <n v="196"/>
    <n v="441559"/>
  </r>
  <r>
    <s v="ZM-POR-2024-0092"/>
    <x v="565"/>
    <x v="2"/>
    <s v="Rivers"/>
    <x v="7"/>
    <s v="Gbenga Adelaja"/>
    <s v="08145994087"/>
    <x v="1"/>
    <s v="Rice 25kg"/>
    <n v="5"/>
    <n v="6330"/>
    <n v="31650"/>
    <s v="N/A"/>
    <n v="0"/>
    <n v="31650"/>
    <x v="4"/>
    <n v="3"/>
    <x v="1"/>
    <n v="158"/>
    <n v="588661"/>
  </r>
  <r>
    <s v="ZM-POR-2023-0171"/>
    <x v="239"/>
    <x v="2"/>
    <s v="Rivers"/>
    <x v="7"/>
    <s v="Yetunde Ojo"/>
    <s v="08167128927"/>
    <x v="4"/>
    <s v="Iron Box 2000W"/>
    <n v="14"/>
    <n v="72869"/>
    <n v="1020166"/>
    <n v="0"/>
    <n v="0"/>
    <n v="1020166"/>
    <x v="2"/>
    <n v="2"/>
    <x v="1"/>
    <n v="67"/>
    <n v="786541"/>
  </r>
  <r>
    <s v="ZM-POR-2024-1076"/>
    <x v="215"/>
    <x v="2"/>
    <s v="Rivers"/>
    <x v="6"/>
    <s v="Aisha Ibe"/>
    <s v="08055424877"/>
    <x v="2"/>
    <s v="Hair Relaxer Kit"/>
    <n v="20"/>
    <n v="9041"/>
    <n v="180820"/>
    <n v="15"/>
    <n v="0.15"/>
    <n v="153697"/>
    <x v="4"/>
    <n v="3"/>
    <x v="0"/>
    <n v="106"/>
    <n v="441559"/>
  </r>
  <r>
    <s v="ZM-POR-2023-0327"/>
    <x v="564"/>
    <x v="2"/>
    <s v="Rivers"/>
    <x v="7"/>
    <s v="Nneka Garba"/>
    <s v="09057321801"/>
    <x v="0"/>
    <s v="Samsung TV 43&quot;"/>
    <n v="19"/>
    <n v="299108"/>
    <n v="5683052"/>
    <n v="15"/>
    <n v="0.15"/>
    <n v="4830594.2"/>
    <x v="3"/>
    <n v="4"/>
    <x v="0"/>
    <n v="166"/>
    <n v="1025913"/>
  </r>
  <r>
    <s v="ZM-POR-2024-0522"/>
    <x v="389"/>
    <x v="2"/>
    <s v="Rivers"/>
    <x v="6"/>
    <s v="Esther Suleiman"/>
    <s v="08039302722"/>
    <x v="4"/>
    <s v="Iron Box 2000W"/>
    <n v="16"/>
    <n v="18241"/>
    <n v="291856"/>
    <n v="0"/>
    <n v="0"/>
    <n v="291856"/>
    <x v="2"/>
    <n v="2"/>
    <x v="1"/>
    <n v="31"/>
    <n v="786541"/>
  </r>
  <r>
    <s v="ZM-POR-2023-1093"/>
    <x v="123"/>
    <x v="2"/>
    <s v="Rivers"/>
    <x v="7"/>
    <s v="Femi Ojo"/>
    <s v="08044312679"/>
    <x v="3"/>
    <s v="Ladies Gown"/>
    <n v="5"/>
    <n v="44787"/>
    <n v="223935"/>
    <n v="0"/>
    <n v="0"/>
    <n v="223935"/>
    <x v="4"/>
    <s v="N/A"/>
    <x v="0"/>
    <n v="144"/>
    <n v="492084"/>
  </r>
  <r>
    <s v="ZM-POR-2023-0015"/>
    <x v="278"/>
    <x v="2"/>
    <s v="Rivers"/>
    <x v="7"/>
    <s v="Bola Ojo"/>
    <s v="08176651488"/>
    <x v="1"/>
    <s v="Rice 25kg"/>
    <n v="16"/>
    <n v="5628"/>
    <n v="90048"/>
    <n v="0"/>
    <n v="0"/>
    <n v="90048"/>
    <x v="0"/>
    <n v="2"/>
    <x v="1"/>
    <n v="144"/>
    <n v="588661"/>
  </r>
  <r>
    <s v="ZM-POR-2024-0556"/>
    <x v="44"/>
    <x v="2"/>
    <s v="Rivers"/>
    <x v="6"/>
    <s v="Segun Adeleke"/>
    <s v="N/A"/>
    <x v="3"/>
    <s v="Ankara Fabric 6yds"/>
    <n v="10"/>
    <n v="12060"/>
    <n v="120600"/>
    <n v="20"/>
    <n v="0.2"/>
    <n v="96480"/>
    <x v="2"/>
    <n v="5"/>
    <x v="1"/>
    <n v="48"/>
    <n v="492084"/>
  </r>
  <r>
    <s v="ZM-POR-2023-0985"/>
    <x v="145"/>
    <x v="2"/>
    <s v="Rivers"/>
    <x v="7"/>
    <s v="Adaeze Eze"/>
    <s v="08123955470"/>
    <x v="1"/>
    <s v="Sugar 2kg"/>
    <n v="17"/>
    <n v="11737"/>
    <n v="199529"/>
    <n v="0"/>
    <n v="0"/>
    <n v="199529"/>
    <x v="1"/>
    <n v="4"/>
    <x v="0"/>
    <n v="13"/>
    <n v="588661"/>
  </r>
  <r>
    <s v="ZM-POR-2023-0687"/>
    <x v="125"/>
    <x v="2"/>
    <s v="Rivers"/>
    <x v="7"/>
    <s v="Chiamaka Bello"/>
    <s v="08071555932"/>
    <x v="2"/>
    <s v="Perfume 100ml"/>
    <n v="3"/>
    <n v="12373"/>
    <n v="37119"/>
    <s v="N/A"/>
    <n v="0"/>
    <n v="37119"/>
    <x v="3"/>
    <s v="N/A"/>
    <x v="0"/>
    <n v="135"/>
    <n v="441559"/>
  </r>
  <r>
    <s v="ZM-POR-2024-0644"/>
    <x v="16"/>
    <x v="2"/>
    <s v="Rivers"/>
    <x v="7"/>
    <s v="Zainab Nwachukwu"/>
    <s v="09044385429"/>
    <x v="1"/>
    <s v="Milk Powder 400g"/>
    <n v="13"/>
    <n v="3164"/>
    <n v="41132"/>
    <n v="15"/>
    <n v="0.15"/>
    <n v="34962.199999999997"/>
    <x v="1"/>
    <n v="3"/>
    <x v="1"/>
    <n v="73"/>
    <n v="588661"/>
  </r>
  <r>
    <s v="ZM-POR-2024-0564"/>
    <x v="50"/>
    <x v="2"/>
    <s v="Rivers"/>
    <x v="7"/>
    <s v="Olu Chukwu"/>
    <s v="08138433558"/>
    <x v="1"/>
    <s v="Rice 25kg"/>
    <n v="18"/>
    <n v="4601"/>
    <n v="82818"/>
    <n v="15"/>
    <n v="0.15"/>
    <n v="70395.3"/>
    <x v="3"/>
    <n v="2"/>
    <x v="0"/>
    <n v="141"/>
    <n v="588661"/>
  </r>
  <r>
    <s v="ZM-POR-2023-0497"/>
    <x v="273"/>
    <x v="2"/>
    <s v="Rivers"/>
    <x v="7"/>
    <s v="Zainab Adesanya"/>
    <s v="N/A"/>
    <x v="1"/>
    <s v="Milk Powder 400g"/>
    <n v="17"/>
    <n v="13220"/>
    <n v="224740"/>
    <n v="15"/>
    <n v="0.15"/>
    <n v="191029"/>
    <x v="3"/>
    <n v="1"/>
    <x v="0"/>
    <n v="5"/>
    <n v="588661"/>
  </r>
  <r>
    <s v="ZM-POR-2024-0652"/>
    <x v="276"/>
    <x v="2"/>
    <s v="Rivers"/>
    <x v="6"/>
    <s v="Olu Okafor"/>
    <s v="07019871911"/>
    <x v="4"/>
    <s v="Standing Fan 18&quot;"/>
    <n v="1"/>
    <n v="150339"/>
    <n v="150339"/>
    <n v="5"/>
    <n v="0.05"/>
    <n v="142822.04999999999"/>
    <x v="0"/>
    <n v="5"/>
    <x v="0"/>
    <n v="87"/>
    <n v="786541"/>
  </r>
  <r>
    <s v="ZM-POR-2024-0168"/>
    <x v="570"/>
    <x v="2"/>
    <s v="Rivers"/>
    <x v="8"/>
    <s v="Ifeanyi Ibe"/>
    <s v="08037191199"/>
    <x v="1"/>
    <s v="Tomato Paste 800g"/>
    <n v="4"/>
    <n v="3796"/>
    <n v="15184"/>
    <n v="15"/>
    <n v="0.15"/>
    <n v="12906.4"/>
    <x v="1"/>
    <n v="5"/>
    <x v="1"/>
    <n v="98"/>
    <n v="588661"/>
  </r>
  <r>
    <s v="ZM-POR-2023-0991"/>
    <x v="496"/>
    <x v="2"/>
    <s v="Rivers"/>
    <x v="6"/>
    <s v="Damilola Musa"/>
    <s v="08085599599"/>
    <x v="3"/>
    <s v="Jeans Trousers"/>
    <n v="10"/>
    <n v="16556"/>
    <n v="165560"/>
    <n v="10"/>
    <n v="0.1"/>
    <n v="149004"/>
    <x v="4"/>
    <n v="2"/>
    <x v="1"/>
    <n v="11"/>
    <n v="492084"/>
  </r>
  <r>
    <s v="ZM-POR-2023-0869"/>
    <x v="559"/>
    <x v="2"/>
    <s v="Rivers"/>
    <x v="6"/>
    <s v="Femi Osei"/>
    <s v="08066906627"/>
    <x v="2"/>
    <s v="Nivea Body Lotion"/>
    <n v="17"/>
    <n v="11196"/>
    <n v="190332"/>
    <n v="10"/>
    <n v="0.1"/>
    <n v="171298.8"/>
    <x v="3"/>
    <n v="3"/>
    <x v="1"/>
    <n v="31"/>
    <n v="441559"/>
  </r>
  <r>
    <s v="ZM-POR-2024-0124"/>
    <x v="279"/>
    <x v="2"/>
    <s v="Rivers"/>
    <x v="6"/>
    <s v="Adaeze Suleiman"/>
    <s v="08015170943"/>
    <x v="4"/>
    <s v="Blender 1.5L"/>
    <n v="3"/>
    <n v="17482"/>
    <n v="52446"/>
    <n v="20"/>
    <n v="0.2"/>
    <n v="41956.800000000003"/>
    <x v="3"/>
    <n v="3"/>
    <x v="1"/>
    <n v="75"/>
    <n v="786541"/>
  </r>
  <r>
    <s v="ZM-POR-2024-0696"/>
    <x v="510"/>
    <x v="2"/>
    <s v="Rivers"/>
    <x v="6"/>
    <s v="Sade Nwachukwu"/>
    <s v="08053868712"/>
    <x v="4"/>
    <s v="Microwave 20L"/>
    <n v="2"/>
    <n v="109339"/>
    <n v="218678"/>
    <n v="0"/>
    <n v="0"/>
    <n v="218678"/>
    <x v="1"/>
    <n v="1"/>
    <x v="0"/>
    <n v="82"/>
    <n v="786541"/>
  </r>
  <r>
    <s v="ZM-POR-2023-0817"/>
    <x v="116"/>
    <x v="2"/>
    <s v="Rivers"/>
    <x v="6"/>
    <s v="Damilola Okafor"/>
    <s v="08056535845"/>
    <x v="4"/>
    <s v="Blender 1.5L"/>
    <n v="3"/>
    <n v="27910"/>
    <n v="83730"/>
    <n v="0"/>
    <n v="0"/>
    <n v="83730"/>
    <x v="2"/>
    <s v="N/A"/>
    <x v="1"/>
    <n v="34"/>
    <n v="786541"/>
  </r>
  <r>
    <s v="ZM-POR-2023-0743"/>
    <x v="335"/>
    <x v="2"/>
    <s v="Rivers"/>
    <x v="6"/>
    <s v="Olu Garba"/>
    <s v="08060658005"/>
    <x v="3"/>
    <s v="T-Shirt Pack x3"/>
    <n v="14"/>
    <n v="44062"/>
    <n v="616868"/>
    <n v="20"/>
    <n v="0.2"/>
    <n v="493494.4"/>
    <x v="2"/>
    <n v="5"/>
    <x v="1"/>
    <n v="103"/>
    <n v="492084"/>
  </r>
  <r>
    <s v="ZM-POR-2024-0500"/>
    <x v="630"/>
    <x v="2"/>
    <s v="Rivers"/>
    <x v="8"/>
    <s v="Tunde Adeleke"/>
    <s v="07038143615"/>
    <x v="3"/>
    <s v="Ankara Fabric 6yds"/>
    <n v="20"/>
    <n v="24824"/>
    <n v="496480"/>
    <n v="10"/>
    <n v="0.1"/>
    <n v="446832"/>
    <x v="0"/>
    <n v="3"/>
    <x v="1"/>
    <n v="147"/>
    <n v="492084"/>
  </r>
  <r>
    <s v="ZM-POR-2024-0398"/>
    <x v="379"/>
    <x v="2"/>
    <s v="Rivers"/>
    <x v="7"/>
    <s v="Bola Suleiman"/>
    <s v="N/A"/>
    <x v="0"/>
    <s v="iPhone 14"/>
    <n v="6"/>
    <n v="286873"/>
    <n v="1721238"/>
    <n v="0"/>
    <n v="0"/>
    <n v="1721238"/>
    <x v="3"/>
    <n v="5"/>
    <x v="1"/>
    <n v="110"/>
    <n v="1025913"/>
  </r>
  <r>
    <s v="ZM-POR-2024-0604"/>
    <x v="43"/>
    <x v="2"/>
    <s v="Rivers"/>
    <x v="7"/>
    <s v="Yetunde Osei"/>
    <s v="09047687251"/>
    <x v="0"/>
    <s v="Power Bank 20000mAh"/>
    <n v="18"/>
    <n v="279021"/>
    <n v="5022378"/>
    <n v="0"/>
    <n v="0"/>
    <n v="5022378"/>
    <x v="0"/>
    <n v="5"/>
    <x v="1"/>
    <n v="166"/>
    <n v="1025913"/>
  </r>
  <r>
    <s v="ZM-POR-2024-0416"/>
    <x v="193"/>
    <x v="2"/>
    <s v="Rivers"/>
    <x v="8"/>
    <s v="Femi Ibe"/>
    <s v="08028528338"/>
    <x v="0"/>
    <s v="Samsung TV 43&quot;"/>
    <n v="5"/>
    <n v="59667"/>
    <n v="298335"/>
    <n v="0"/>
    <n v="0"/>
    <n v="298335"/>
    <x v="3"/>
    <n v="4"/>
    <x v="1"/>
    <n v="145"/>
    <n v="1025913"/>
  </r>
  <r>
    <s v="ZM-POR-2023-0763"/>
    <x v="402"/>
    <x v="2"/>
    <s v="Rivers"/>
    <x v="7"/>
    <s v="Damilola Bello"/>
    <s v="N/A"/>
    <x v="3"/>
    <s v="School Uniform Set"/>
    <n v="17"/>
    <n v="27680"/>
    <n v="470560"/>
    <n v="0"/>
    <n v="0"/>
    <n v="470560"/>
    <x v="3"/>
    <n v="2"/>
    <x v="2"/>
    <n v="142"/>
    <n v="492084"/>
  </r>
  <r>
    <s v="ZM-POR-2023-0703"/>
    <x v="431"/>
    <x v="2"/>
    <s v="Rivers"/>
    <x v="7"/>
    <s v="Tunde Garba"/>
    <s v="N/A"/>
    <x v="1"/>
    <s v="Tomato Paste 800g"/>
    <n v="1"/>
    <n v="6086"/>
    <n v="6086"/>
    <n v="5"/>
    <n v="0.05"/>
    <n v="5781.7"/>
    <x v="3"/>
    <n v="2"/>
    <x v="0"/>
    <n v="119"/>
    <n v="588661"/>
  </r>
  <r>
    <s v="ZM-POR-2024-0038"/>
    <x v="653"/>
    <x v="2"/>
    <s v="Rivers"/>
    <x v="7"/>
    <s v="Bola Adelaja"/>
    <s v="09048238507"/>
    <x v="1"/>
    <s v="Indomie Carton"/>
    <n v="4"/>
    <n v="2788"/>
    <n v="11152"/>
    <n v="5"/>
    <n v="0.05"/>
    <n v="10594.4"/>
    <x v="3"/>
    <n v="2"/>
    <x v="1"/>
    <n v="180"/>
    <n v="588661"/>
  </r>
  <r>
    <s v="ZM-POR-2023-0965"/>
    <x v="242"/>
    <x v="2"/>
    <s v="Rivers"/>
    <x v="7"/>
    <s v="Uche Osei"/>
    <s v="09079878178"/>
    <x v="4"/>
    <s v="Chest Freezer 200L"/>
    <n v="9"/>
    <n v="63602"/>
    <n v="572418"/>
    <n v="15"/>
    <n v="0.15"/>
    <n v="486555.3"/>
    <x v="2"/>
    <n v="5"/>
    <x v="1"/>
    <n v="28"/>
    <n v="786541"/>
  </r>
  <r>
    <s v="ZM-POR-2024-0844"/>
    <x v="464"/>
    <x v="2"/>
    <s v="Rivers"/>
    <x v="8"/>
    <s v="Ngozi Adelaja"/>
    <s v="08035549994"/>
    <x v="1"/>
    <s v="Sugar 2kg"/>
    <n v="20"/>
    <n v="18075"/>
    <n v="361500"/>
    <s v="N/A"/>
    <n v="0"/>
    <n v="361500"/>
    <x v="0"/>
    <n v="4"/>
    <x v="1"/>
    <n v="68"/>
    <n v="588661"/>
  </r>
  <r>
    <s v="ZM-POR-2023-0733"/>
    <x v="371"/>
    <x v="2"/>
    <s v="Rivers"/>
    <x v="7"/>
    <s v="Emeka Osei"/>
    <s v="08196633617"/>
    <x v="3"/>
    <s v="T-Shirt Pack x3"/>
    <n v="5"/>
    <n v="10718"/>
    <n v="53590"/>
    <n v="5"/>
    <n v="0.05"/>
    <n v="50910.5"/>
    <x v="2"/>
    <n v="5"/>
    <x v="0"/>
    <n v="115"/>
    <n v="492084"/>
  </r>
  <r>
    <s v="ZM-POR-2023-0257"/>
    <x v="540"/>
    <x v="2"/>
    <s v="Rivers"/>
    <x v="7"/>
    <s v="Hakeem Adeyemi"/>
    <s v="08029464110"/>
    <x v="1"/>
    <s v="Cooking Oil 5L"/>
    <n v="12"/>
    <n v="6732"/>
    <n v="80784"/>
    <n v="5"/>
    <n v="0.05"/>
    <n v="76744.800000000003"/>
    <x v="0"/>
    <n v="3"/>
    <x v="0"/>
    <n v="105"/>
    <n v="588661"/>
  </r>
  <r>
    <s v="ZM-POR-2024-0680"/>
    <x v="289"/>
    <x v="2"/>
    <s v="Rivers"/>
    <x v="6"/>
    <s v="Segun Aliyu"/>
    <s v="08132426569"/>
    <x v="0"/>
    <s v="Wireless Earbuds"/>
    <n v="19"/>
    <n v="345858"/>
    <n v="6571302"/>
    <n v="15"/>
    <n v="0.15"/>
    <n v="5585606.7000000002"/>
    <x v="0"/>
    <n v="5"/>
    <x v="1"/>
    <n v="103"/>
    <n v="1025913"/>
  </r>
  <r>
    <s v="ZM-POR-2024-0788"/>
    <x v="630"/>
    <x v="2"/>
    <s v="Rivers"/>
    <x v="6"/>
    <s v="Tunde Dada"/>
    <s v="07085855879"/>
    <x v="1"/>
    <s v="Tomato Paste 800g"/>
    <n v="13"/>
    <n v="20364"/>
    <n v="264732"/>
    <n v="20"/>
    <n v="0.2"/>
    <n v="211785.60000000001"/>
    <x v="4"/>
    <n v="5"/>
    <x v="1"/>
    <n v="88"/>
    <n v="588661"/>
  </r>
  <r>
    <s v="ZM-POR-2024-0860"/>
    <x v="34"/>
    <x v="2"/>
    <s v="Rivers"/>
    <x v="6"/>
    <s v="Halima Obi"/>
    <s v="09163225843"/>
    <x v="1"/>
    <s v="Rice 25kg"/>
    <n v="19"/>
    <n v="5982"/>
    <n v="113658"/>
    <s v="N/A"/>
    <n v="0"/>
    <n v="113658"/>
    <x v="0"/>
    <n v="3"/>
    <x v="1"/>
    <n v="29"/>
    <n v="588661"/>
  </r>
  <r>
    <s v="ZM-POR-2023-0067"/>
    <x v="705"/>
    <x v="2"/>
    <s v="Rivers"/>
    <x v="7"/>
    <s v="Musa Yusuf"/>
    <s v="08088048259"/>
    <x v="3"/>
    <s v="Jeans Trousers"/>
    <n v="1"/>
    <n v="15972"/>
    <n v="15972"/>
    <n v="5"/>
    <n v="0.05"/>
    <n v="15173.4"/>
    <x v="2"/>
    <n v="2"/>
    <x v="1"/>
    <n v="25"/>
    <n v="492084"/>
  </r>
  <r>
    <s v="ZM-POR-2024-1052"/>
    <x v="287"/>
    <x v="2"/>
    <s v="Rivers"/>
    <x v="6"/>
    <s v="Zainab Musa"/>
    <s v="08027663814"/>
    <x v="4"/>
    <s v="Blender 1.5L"/>
    <n v="4"/>
    <n v="145623"/>
    <n v="582492"/>
    <n v="0"/>
    <n v="0"/>
    <n v="582492"/>
    <x v="2"/>
    <s v="N/A"/>
    <x v="1"/>
    <n v="155"/>
    <n v="786541"/>
  </r>
  <r>
    <s v="ZM-POR-2023-0433"/>
    <x v="267"/>
    <x v="2"/>
    <s v="Rivers"/>
    <x v="6"/>
    <s v="Ibrahim Ojo"/>
    <s v="09170026201"/>
    <x v="3"/>
    <s v="Ankara Fabric 6yds"/>
    <n v="6"/>
    <n v="35548"/>
    <n v="213288"/>
    <n v="15"/>
    <n v="0.15"/>
    <n v="181294.8"/>
    <x v="2"/>
    <n v="2"/>
    <x v="1"/>
    <n v="181"/>
    <n v="492084"/>
  </r>
  <r>
    <s v="ZM-POR-2024-0476"/>
    <x v="141"/>
    <x v="2"/>
    <s v="Rivers"/>
    <x v="6"/>
    <s v="Musa Obi"/>
    <s v="09168432517"/>
    <x v="0"/>
    <s v="Laptop HP 250"/>
    <n v="18"/>
    <n v="326776"/>
    <n v="5881968"/>
    <n v="0"/>
    <n v="0"/>
    <n v="5881968"/>
    <x v="4"/>
    <n v="1"/>
    <x v="1"/>
    <n v="184"/>
    <n v="1025913"/>
  </r>
  <r>
    <s v="ZM-POR-2023-0941"/>
    <x v="559"/>
    <x v="2"/>
    <s v="Rivers"/>
    <x v="7"/>
    <s v="Musa Nwachukwu"/>
    <s v="N/A"/>
    <x v="0"/>
    <s v="iPhone 14"/>
    <n v="3"/>
    <n v="321109"/>
    <n v="963327"/>
    <n v="10"/>
    <n v="0.1"/>
    <n v="866994.3"/>
    <x v="4"/>
    <n v="4"/>
    <x v="1"/>
    <n v="138"/>
    <n v="1025913"/>
  </r>
  <r>
    <s v="ZM-POR-2023-0831"/>
    <x v="175"/>
    <x v="2"/>
    <s v="Rivers"/>
    <x v="6"/>
    <s v="Remi Adeyemi"/>
    <s v="08062764043"/>
    <x v="2"/>
    <s v="Foundation Kit"/>
    <n v="20"/>
    <n v="16515"/>
    <n v="330300"/>
    <n v="0"/>
    <n v="0"/>
    <n v="330300"/>
    <x v="0"/>
    <n v="5"/>
    <x v="1"/>
    <n v="29"/>
    <n v="441559"/>
  </r>
  <r>
    <s v="ZM-POR-2024-0676"/>
    <x v="32"/>
    <x v="2"/>
    <s v="Rivers"/>
    <x v="7"/>
    <s v="Bola Okafor"/>
    <s v="09174915069"/>
    <x v="0"/>
    <s v="Wireless Earbuds"/>
    <n v="2"/>
    <n v="132551"/>
    <n v="265102"/>
    <n v="0"/>
    <n v="0"/>
    <n v="265102"/>
    <x v="2"/>
    <n v="5"/>
    <x v="1"/>
    <n v="177"/>
    <n v="1025913"/>
  </r>
  <r>
    <s v="ZM-POR-2024-0094"/>
    <x v="93"/>
    <x v="2"/>
    <s v="Rivers"/>
    <x v="7"/>
    <s v="Chidi Garba"/>
    <s v="09195327015"/>
    <x v="3"/>
    <s v="School Uniform Set"/>
    <n v="10"/>
    <n v="12199"/>
    <n v="121990"/>
    <n v="0"/>
    <n v="0"/>
    <n v="121990"/>
    <x v="0"/>
    <n v="4"/>
    <x v="1"/>
    <n v="128"/>
    <n v="492084"/>
  </r>
  <r>
    <s v="ZM-POR-2023-0245"/>
    <x v="326"/>
    <x v="2"/>
    <s v="Rivers"/>
    <x v="7"/>
    <s v="Tobi Okafor"/>
    <s v="09130569075"/>
    <x v="4"/>
    <s v="Iron Box 2000W"/>
    <n v="14"/>
    <n v="81721"/>
    <n v="1144094"/>
    <n v="15"/>
    <n v="0.15"/>
    <n v="972479.9"/>
    <x v="1"/>
    <n v="2"/>
    <x v="0"/>
    <n v="143"/>
    <n v="786541"/>
  </r>
  <r>
    <s v="ZM-POR-2024-0348"/>
    <x v="55"/>
    <x v="2"/>
    <s v="Rivers"/>
    <x v="7"/>
    <s v="Olu Dada"/>
    <s v="09043151625"/>
    <x v="3"/>
    <s v="T-Shirt Pack x3"/>
    <n v="19"/>
    <n v="36762"/>
    <n v="698478"/>
    <n v="0"/>
    <n v="0"/>
    <n v="698478"/>
    <x v="0"/>
    <s v="N/A"/>
    <x v="1"/>
    <n v="175"/>
    <n v="492084"/>
  </r>
  <r>
    <s v="ZM-POR-2024-1018"/>
    <x v="595"/>
    <x v="2"/>
    <s v="Rivers"/>
    <x v="7"/>
    <s v="Nneka Adelaja"/>
    <s v="08187069589"/>
    <x v="1"/>
    <s v="Rice 25kg"/>
    <n v="2"/>
    <n v="5965"/>
    <n v="11930"/>
    <n v="0"/>
    <n v="0"/>
    <n v="11930"/>
    <x v="1"/>
    <n v="5"/>
    <x v="1"/>
    <n v="33"/>
    <n v="588661"/>
  </r>
  <r>
    <s v="ZM-POR-2023-0467"/>
    <x v="100"/>
    <x v="2"/>
    <s v="Rivers"/>
    <x v="6"/>
    <s v="Sade Nwachukwu"/>
    <s v="07097434832"/>
    <x v="1"/>
    <s v="Cooking Oil 5L"/>
    <n v="15"/>
    <n v="17154"/>
    <n v="257310"/>
    <n v="5"/>
    <n v="0.05"/>
    <n v="244444.5"/>
    <x v="0"/>
    <n v="2"/>
    <x v="1"/>
    <n v="21"/>
    <n v="588661"/>
  </r>
  <r>
    <s v="ZM-POR-2024-0934"/>
    <x v="65"/>
    <x v="2"/>
    <s v="Rivers"/>
    <x v="8"/>
    <s v="Emeka Aliyu"/>
    <s v="09090412673"/>
    <x v="2"/>
    <s v="Nivea Body Lotion"/>
    <n v="15"/>
    <n v="13817"/>
    <n v="207255"/>
    <n v="20"/>
    <n v="0.2"/>
    <n v="165804"/>
    <x v="4"/>
    <n v="4"/>
    <x v="1"/>
    <n v="34"/>
    <n v="441559"/>
  </r>
  <r>
    <s v="ZM-POR-2023-0747"/>
    <x v="410"/>
    <x v="2"/>
    <s v="Rivers"/>
    <x v="7"/>
    <s v="Segun Ibe"/>
    <s v="07026805399"/>
    <x v="4"/>
    <s v="Microwave 20L"/>
    <n v="2"/>
    <n v="110660"/>
    <n v="221320"/>
    <s v="N/A"/>
    <n v="0"/>
    <n v="221320"/>
    <x v="0"/>
    <n v="5"/>
    <x v="1"/>
    <n v="120"/>
    <n v="786541"/>
  </r>
  <r>
    <s v="ZM-POR-2023-0281"/>
    <x v="473"/>
    <x v="2"/>
    <s v="Rivers"/>
    <x v="8"/>
    <s v="Ibrahim Musa"/>
    <s v="09086552166"/>
    <x v="1"/>
    <s v="Tomato Paste 800g"/>
    <n v="19"/>
    <n v="21133"/>
    <n v="401527"/>
    <n v="0"/>
    <n v="0"/>
    <n v="401527"/>
    <x v="0"/>
    <n v="5"/>
    <x v="1"/>
    <n v="80"/>
    <n v="588661"/>
  </r>
  <r>
    <s v="ZM-POR-2023-0161"/>
    <x v="100"/>
    <x v="2"/>
    <s v="Rivers"/>
    <x v="6"/>
    <s v="Kemi Ojo"/>
    <s v="08065876602"/>
    <x v="1"/>
    <s v="Tomato Paste 800g"/>
    <n v="17"/>
    <n v="11276"/>
    <n v="191692"/>
    <s v="N/A"/>
    <n v="0"/>
    <n v="191692"/>
    <x v="0"/>
    <n v="2"/>
    <x v="1"/>
    <n v="75"/>
    <n v="588661"/>
  </r>
  <r>
    <s v="ZM-POR-2023-0089"/>
    <x v="552"/>
    <x v="2"/>
    <s v="Rivers"/>
    <x v="7"/>
    <s v="Sade Yusuf"/>
    <s v="07087669504"/>
    <x v="3"/>
    <s v="Ladies Gown"/>
    <n v="20"/>
    <n v="6437"/>
    <n v="128740"/>
    <s v="N/A"/>
    <n v="0"/>
    <n v="128740"/>
    <x v="0"/>
    <n v="3"/>
    <x v="0"/>
    <n v="10"/>
    <n v="492084"/>
  </r>
  <r>
    <s v="ZM-POR-2024-0022"/>
    <x v="38"/>
    <x v="2"/>
    <s v="Rivers"/>
    <x v="6"/>
    <s v="Damilola Ibe"/>
    <s v="07075910139"/>
    <x v="3"/>
    <s v="Ladies Gown"/>
    <n v="6"/>
    <n v="44564"/>
    <n v="267384"/>
    <s v="N/A"/>
    <n v="0"/>
    <n v="267384"/>
    <x v="2"/>
    <s v="N/A"/>
    <x v="1"/>
    <n v="71"/>
    <n v="492084"/>
  </r>
  <r>
    <s v="ZM-POR-2024-0050"/>
    <x v="703"/>
    <x v="2"/>
    <s v="Rivers"/>
    <x v="6"/>
    <s v="Fatima Abubakar"/>
    <s v="07019919454"/>
    <x v="0"/>
    <s v="iPhone 14"/>
    <n v="16"/>
    <n v="264878"/>
    <n v="4238048"/>
    <n v="0"/>
    <n v="0"/>
    <n v="4238048"/>
    <x v="0"/>
    <n v="1"/>
    <x v="1"/>
    <n v="79"/>
    <n v="1025913"/>
  </r>
  <r>
    <s v="ZM-POR-2023-0953"/>
    <x v="658"/>
    <x v="2"/>
    <s v="Rivers"/>
    <x v="6"/>
    <s v="Halima Bello"/>
    <s v="08087544748"/>
    <x v="4"/>
    <s v="Chest Freezer 200L"/>
    <n v="20"/>
    <n v="43681"/>
    <n v="873620"/>
    <n v="0"/>
    <n v="0"/>
    <n v="873620"/>
    <x v="2"/>
    <n v="2"/>
    <x v="1"/>
    <n v="134"/>
    <n v="786541"/>
  </r>
  <r>
    <s v="ZM-POR-2023-0613"/>
    <x v="180"/>
    <x v="2"/>
    <s v="Rivers"/>
    <x v="7"/>
    <s v="Musa Okafor"/>
    <s v="08051976213"/>
    <x v="4"/>
    <s v="Iron Box 2000W"/>
    <n v="17"/>
    <n v="73825"/>
    <n v="1255025"/>
    <n v="0"/>
    <n v="0"/>
    <n v="1255025"/>
    <x v="4"/>
    <n v="2"/>
    <x v="1"/>
    <n v="80"/>
    <n v="786541"/>
  </r>
  <r>
    <s v="ZM-POR-2024-0232"/>
    <x v="506"/>
    <x v="2"/>
    <s v="Rivers"/>
    <x v="6"/>
    <s v="Ibrahim Abubakar"/>
    <s v="09043790716"/>
    <x v="3"/>
    <s v="Corporate Shirt"/>
    <n v="1"/>
    <n v="30677"/>
    <n v="30677"/>
    <s v="N/A"/>
    <n v="0"/>
    <n v="30677"/>
    <x v="2"/>
    <n v="3"/>
    <x v="1"/>
    <n v="55"/>
    <n v="492084"/>
  </r>
  <r>
    <s v="ZM-POR-2023-0009"/>
    <x v="609"/>
    <x v="2"/>
    <s v="Rivers"/>
    <x v="7"/>
    <s v="Zainab Yusuf"/>
    <s v="07027514403"/>
    <x v="1"/>
    <s v="Indomie Carton"/>
    <n v="15"/>
    <n v="21481"/>
    <n v="322215"/>
    <n v="5"/>
    <n v="0.05"/>
    <n v="306104.25"/>
    <x v="3"/>
    <s v="N/A"/>
    <x v="0"/>
    <n v="130"/>
    <n v="588661"/>
  </r>
  <r>
    <s v="ZM-POR-2023-0421"/>
    <x v="181"/>
    <x v="2"/>
    <s v="Rivers"/>
    <x v="6"/>
    <s v="Gbenga Osei"/>
    <s v="N/A"/>
    <x v="3"/>
    <s v="T-Shirt Pack x3"/>
    <n v="9"/>
    <n v="8718"/>
    <n v="78462"/>
    <n v="0"/>
    <n v="0"/>
    <n v="78462"/>
    <x v="4"/>
    <n v="2"/>
    <x v="1"/>
    <n v="30"/>
    <n v="492084"/>
  </r>
  <r>
    <s v="ZM-POR-2024-0836"/>
    <x v="270"/>
    <x v="2"/>
    <s v="Rivers"/>
    <x v="8"/>
    <s v="Ibrahim Adeleke"/>
    <s v="07042332506"/>
    <x v="1"/>
    <s v="Milk Powder 400g"/>
    <n v="14"/>
    <n v="12938"/>
    <n v="181132"/>
    <n v="20"/>
    <n v="0.2"/>
    <n v="144905.60000000001"/>
    <x v="2"/>
    <s v="N/A"/>
    <x v="1"/>
    <n v="23"/>
    <n v="588661"/>
  </r>
  <r>
    <s v="ZM-POR-2024-0392"/>
    <x v="312"/>
    <x v="2"/>
    <s v="Rivers"/>
    <x v="7"/>
    <s v="Tunde Adesanya"/>
    <s v="09194512413"/>
    <x v="0"/>
    <s v="iPhone 14"/>
    <n v="13"/>
    <n v="72264"/>
    <n v="939432"/>
    <n v="5"/>
    <n v="0.05"/>
    <n v="892460.4"/>
    <x v="2"/>
    <n v="3"/>
    <x v="1"/>
    <n v="135"/>
    <n v="1025913"/>
  </r>
  <r>
    <s v="ZM-POR-2024-0302"/>
    <x v="262"/>
    <x v="2"/>
    <s v="Rivers"/>
    <x v="6"/>
    <s v="Chidi Adesanya"/>
    <s v="07027600560"/>
    <x v="3"/>
    <s v="Jeans Trousers"/>
    <n v="17"/>
    <n v="41533"/>
    <n v="706061"/>
    <n v="0"/>
    <n v="0"/>
    <n v="706061"/>
    <x v="4"/>
    <n v="5"/>
    <x v="1"/>
    <n v="198"/>
    <n v="492084"/>
  </r>
  <r>
    <s v="ZM-POR-2024-0588"/>
    <x v="381"/>
    <x v="2"/>
    <s v="Rivers"/>
    <x v="6"/>
    <s v="Yetunde Bello"/>
    <s v="09179359071"/>
    <x v="4"/>
    <s v="Chest Freezer 200L"/>
    <n v="8"/>
    <n v="47441"/>
    <n v="379528"/>
    <n v="10"/>
    <n v="0.1"/>
    <n v="341575.2"/>
    <x v="1"/>
    <n v="5"/>
    <x v="1"/>
    <n v="160"/>
    <n v="786541"/>
  </r>
  <r>
    <s v="ZM-POR-2024-0814"/>
    <x v="106"/>
    <x v="2"/>
    <s v="Rivers"/>
    <x v="6"/>
    <s v="Chidi Osei"/>
    <s v="08157585484"/>
    <x v="3"/>
    <s v="School Uniform Set"/>
    <n v="1"/>
    <n v="10908"/>
    <n v="10908"/>
    <n v="0"/>
    <n v="0"/>
    <n v="10908"/>
    <x v="2"/>
    <n v="2"/>
    <x v="0"/>
    <n v="17"/>
    <n v="492084"/>
  </r>
  <r>
    <s v="ZM-POR-2023-0945"/>
    <x v="695"/>
    <x v="2"/>
    <s v="Rivers"/>
    <x v="8"/>
    <s v="Halima Okafor"/>
    <s v="08159801802"/>
    <x v="4"/>
    <s v="Blender 1.5L"/>
    <n v="5"/>
    <n v="20787"/>
    <n v="103935"/>
    <n v="10"/>
    <n v="0.1"/>
    <n v="93541.5"/>
    <x v="2"/>
    <n v="3"/>
    <x v="2"/>
    <n v="146"/>
    <n v="786541"/>
  </r>
  <r>
    <s v="ZM-POR-2023-0367"/>
    <x v="10"/>
    <x v="2"/>
    <s v="Rivers"/>
    <x v="8"/>
    <s v="Nneka Adelaja"/>
    <s v="09178399864"/>
    <x v="0"/>
    <s v="Laptop HP 250"/>
    <n v="14"/>
    <n v="308973"/>
    <n v="4325622"/>
    <n v="20"/>
    <n v="0.2"/>
    <n v="3460497.6"/>
    <x v="2"/>
    <s v="N/A"/>
    <x v="0"/>
    <n v="134"/>
    <n v="1025913"/>
  </r>
  <r>
    <s v="ZM-POR-2023-1073"/>
    <x v="141"/>
    <x v="2"/>
    <s v="Rivers"/>
    <x v="8"/>
    <s v="Nkechi Musa"/>
    <s v="09128434769"/>
    <x v="1"/>
    <s v="Indomie Carton"/>
    <n v="4"/>
    <n v="5496"/>
    <n v="21984"/>
    <s v="N/A"/>
    <n v="0"/>
    <n v="21984"/>
    <x v="3"/>
    <n v="5"/>
    <x v="1"/>
    <n v="64"/>
    <n v="588661"/>
  </r>
  <r>
    <s v="ZM-POR-2024-0538"/>
    <x v="721"/>
    <x v="2"/>
    <s v="Rivers"/>
    <x v="6"/>
    <s v="Chiamaka Yusuf"/>
    <s v="08043448596"/>
    <x v="1"/>
    <s v="Milk Powder 400g"/>
    <n v="5"/>
    <n v="16551"/>
    <n v="82755"/>
    <s v="N/A"/>
    <n v="0"/>
    <n v="82755"/>
    <x v="4"/>
    <n v="5"/>
    <x v="0"/>
    <n v="193"/>
    <n v="588661"/>
  </r>
  <r>
    <s v="ZM-IBA-2023-0969"/>
    <x v="54"/>
    <x v="3"/>
    <s v="Oyo"/>
    <x v="9"/>
    <s v="Ifeanyi Obi"/>
    <s v="09054805280"/>
    <x v="2"/>
    <s v="Lip Balm Set"/>
    <n v="15"/>
    <n v="12175"/>
    <n v="182625"/>
    <n v="5"/>
    <n v="0.05"/>
    <n v="173493.75"/>
    <x v="4"/>
    <n v="1"/>
    <x v="1"/>
    <n v="122"/>
    <n v="381933"/>
  </r>
  <r>
    <s v="ZM-IBA-2023-0417"/>
    <x v="351"/>
    <x v="3"/>
    <s v="Oyo"/>
    <x v="9"/>
    <s v="Sade Garba"/>
    <s v="08117942942"/>
    <x v="3"/>
    <s v="Corporate Shirt"/>
    <n v="5"/>
    <n v="37481"/>
    <n v="187405"/>
    <n v="0"/>
    <n v="0"/>
    <n v="187405"/>
    <x v="0"/>
    <n v="3"/>
    <x v="0"/>
    <n v="34"/>
    <n v="395160"/>
  </r>
  <r>
    <s v="ZM-IBA-2024-0134"/>
    <x v="330"/>
    <x v="3"/>
    <s v="Oyo"/>
    <x v="9"/>
    <s v="Adaeze Adelaja"/>
    <s v="09041746798"/>
    <x v="1"/>
    <s v="Cooking Oil 5L"/>
    <n v="7"/>
    <n v="16629"/>
    <n v="116403"/>
    <n v="0"/>
    <n v="0"/>
    <n v="116403"/>
    <x v="0"/>
    <n v="4"/>
    <x v="1"/>
    <n v="85"/>
    <n v="581262"/>
  </r>
  <r>
    <s v="ZM-IBA-2024-0824"/>
    <x v="562"/>
    <x v="3"/>
    <s v="Oyo"/>
    <x v="9"/>
    <s v="Nkechi Ojo"/>
    <s v="09098918566"/>
    <x v="2"/>
    <s v="Nivea Body Lotion"/>
    <n v="20"/>
    <n v="1954"/>
    <n v="39080"/>
    <n v="5"/>
    <n v="0.05"/>
    <n v="37126"/>
    <x v="2"/>
    <n v="4"/>
    <x v="1"/>
    <n v="198"/>
    <n v="381933"/>
  </r>
  <r>
    <s v="ZM-IBA-2024-0276"/>
    <x v="203"/>
    <x v="3"/>
    <s v="Oyo"/>
    <x v="10"/>
    <s v="Uche Nwachukwu"/>
    <s v="08084964316"/>
    <x v="1"/>
    <s v="Tomato Paste 800g"/>
    <n v="20"/>
    <n v="16807"/>
    <n v="336140"/>
    <s v="N/A"/>
    <n v="0"/>
    <n v="336140"/>
    <x v="4"/>
    <n v="5"/>
    <x v="1"/>
    <n v="11"/>
    <n v="581262"/>
  </r>
  <r>
    <s v="ZM-IBA-2024-0354"/>
    <x v="425"/>
    <x v="3"/>
    <s v="Oyo"/>
    <x v="9"/>
    <s v="Halima Chukwu"/>
    <s v="09077591704"/>
    <x v="0"/>
    <s v="Wireless Earbuds"/>
    <n v="15"/>
    <n v="135251"/>
    <n v="2028765"/>
    <n v="20"/>
    <n v="0.2"/>
    <n v="1623012"/>
    <x v="0"/>
    <n v="3"/>
    <x v="0"/>
    <n v="105"/>
    <n v="973851"/>
  </r>
  <r>
    <s v="ZM-IBA-2023-0819"/>
    <x v="202"/>
    <x v="3"/>
    <s v="Oyo"/>
    <x v="10"/>
    <s v="Ibrahim Musa"/>
    <s v="09031230067"/>
    <x v="2"/>
    <s v="Lip Balm Set"/>
    <n v="15"/>
    <n v="11276"/>
    <n v="169140"/>
    <n v="10"/>
    <n v="0.1"/>
    <n v="152226"/>
    <x v="0"/>
    <n v="3"/>
    <x v="1"/>
    <n v="53"/>
    <n v="381933"/>
  </r>
  <r>
    <s v="ZM-IBA-2024-0328"/>
    <x v="246"/>
    <x v="3"/>
    <s v="Oyo"/>
    <x v="10"/>
    <s v="Fatima Ibe"/>
    <s v="08017348889"/>
    <x v="1"/>
    <s v="Semovita 5kg"/>
    <n v="16"/>
    <n v="7553"/>
    <n v="120848"/>
    <s v="N/A"/>
    <n v="0"/>
    <n v="120848"/>
    <x v="3"/>
    <s v="N/A"/>
    <x v="1"/>
    <n v="114"/>
    <n v="581262"/>
  </r>
  <r>
    <s v="ZM-IBA-2024-1004"/>
    <x v="589"/>
    <x v="3"/>
    <s v="Oyo"/>
    <x v="11"/>
    <s v="Zainab Okafor"/>
    <s v="07059084830"/>
    <x v="3"/>
    <s v="School Uniform Set"/>
    <n v="11"/>
    <n v="29938"/>
    <n v="329318"/>
    <n v="15"/>
    <n v="0.15"/>
    <n v="279920.3"/>
    <x v="3"/>
    <n v="3"/>
    <x v="1"/>
    <n v="148"/>
    <n v="395160"/>
  </r>
  <r>
    <s v="ZM-IBA-2024-0586"/>
    <x v="556"/>
    <x v="3"/>
    <s v="Oyo"/>
    <x v="9"/>
    <s v="Femi Adelaja"/>
    <s v="09169200912"/>
    <x v="3"/>
    <s v="School Uniform Set"/>
    <n v="1"/>
    <n v="27644"/>
    <n v="27644"/>
    <n v="20"/>
    <n v="0.2"/>
    <n v="22115.200000000001"/>
    <x v="0"/>
    <s v="N/A"/>
    <x v="0"/>
    <n v="94"/>
    <n v="395160"/>
  </r>
  <r>
    <s v="ZM-IBA-2024-1080"/>
    <x v="370"/>
    <x v="3"/>
    <s v="Oyo"/>
    <x v="11"/>
    <s v="Gbenga Adesanya"/>
    <s v="09043336359"/>
    <x v="2"/>
    <s v="Face Cream SPF30"/>
    <n v="12"/>
    <n v="16483"/>
    <n v="197796"/>
    <s v="N/A"/>
    <n v="0"/>
    <n v="197796"/>
    <x v="4"/>
    <n v="2"/>
    <x v="1"/>
    <n v="119"/>
    <n v="381933"/>
  </r>
  <r>
    <s v="ZM-IBA-2024-0168"/>
    <x v="400"/>
    <x v="3"/>
    <s v="Oyo"/>
    <x v="11"/>
    <s v="Amara Bello"/>
    <s v="08052390365"/>
    <x v="4"/>
    <s v="Chest Freezer 200L"/>
    <n v="18"/>
    <n v="125771"/>
    <n v="2263878"/>
    <n v="15"/>
    <n v="0.15"/>
    <n v="1924296.3"/>
    <x v="1"/>
    <n v="4"/>
    <x v="1"/>
    <n v="58"/>
    <n v="868547"/>
  </r>
  <r>
    <s v="ZM-IBA-2024-0162"/>
    <x v="490"/>
    <x v="3"/>
    <s v="Oyo"/>
    <x v="9"/>
    <s v="Olu Ojo"/>
    <s v="08088619515"/>
    <x v="1"/>
    <s v="Semovita 5kg"/>
    <n v="6"/>
    <n v="4616"/>
    <n v="27696"/>
    <s v="N/A"/>
    <n v="0"/>
    <n v="27696"/>
    <x v="4"/>
    <n v="3"/>
    <x v="0"/>
    <n v="66"/>
    <n v="581262"/>
  </r>
  <r>
    <s v="ZM-IBA-2024-0364"/>
    <x v="110"/>
    <x v="3"/>
    <s v="Oyo"/>
    <x v="9"/>
    <s v="Segun Adeyemi"/>
    <s v="07010785132"/>
    <x v="1"/>
    <s v="Sugar 2kg"/>
    <n v="11"/>
    <n v="15905"/>
    <n v="174955"/>
    <n v="0"/>
    <n v="0"/>
    <n v="174955"/>
    <x v="4"/>
    <n v="2"/>
    <x v="0"/>
    <n v="172"/>
    <n v="581262"/>
  </r>
  <r>
    <s v="ZM-IBA-2023-0233"/>
    <x v="218"/>
    <x v="3"/>
    <s v="Oyo"/>
    <x v="11"/>
    <s v="Damilola Ibe"/>
    <s v="07084005568"/>
    <x v="1"/>
    <s v="Cooking Oil 5L"/>
    <n v="19"/>
    <n v="10750"/>
    <n v="204250"/>
    <n v="10"/>
    <n v="0.1"/>
    <n v="183825"/>
    <x v="3"/>
    <n v="3"/>
    <x v="0"/>
    <n v="120"/>
    <n v="581262"/>
  </r>
  <r>
    <s v="ZM-IBA-2024-0534"/>
    <x v="238"/>
    <x v="3"/>
    <s v="Oyo"/>
    <x v="10"/>
    <s v="Uche Nwachukwu"/>
    <s v="09129757259"/>
    <x v="3"/>
    <s v="Corporate Shirt"/>
    <n v="9"/>
    <n v="9884"/>
    <n v="88956"/>
    <s v="N/A"/>
    <n v="0"/>
    <n v="88956"/>
    <x v="3"/>
    <n v="2"/>
    <x v="1"/>
    <n v="89"/>
    <n v="395160"/>
  </r>
  <r>
    <s v="ZM-IBA-2023-1033"/>
    <x v="49"/>
    <x v="3"/>
    <s v="Oyo"/>
    <x v="9"/>
    <s v="Ifeanyi Ibe"/>
    <s v="07045872200"/>
    <x v="4"/>
    <s v="Microwave 20L"/>
    <n v="12"/>
    <n v="87385"/>
    <n v="1048620"/>
    <n v="0"/>
    <n v="0"/>
    <n v="1048620"/>
    <x v="1"/>
    <n v="3"/>
    <x v="1"/>
    <n v="12"/>
    <n v="868547"/>
  </r>
  <r>
    <s v="ZM-IBA-2023-0997"/>
    <x v="661"/>
    <x v="3"/>
    <s v="Oyo"/>
    <x v="10"/>
    <s v="Halima Chukwu"/>
    <s v="N/A"/>
    <x v="4"/>
    <s v="Standing Fan 18&quot;"/>
    <n v="5"/>
    <n v="161857"/>
    <n v="809285"/>
    <s v="N/A"/>
    <n v="0"/>
    <n v="809285"/>
    <x v="4"/>
    <n v="2"/>
    <x v="1"/>
    <n v="18"/>
    <n v="868547"/>
  </r>
  <r>
    <s v="ZM-IBA-2024-1084"/>
    <x v="434"/>
    <x v="3"/>
    <s v="Oyo"/>
    <x v="11"/>
    <s v="Esther Ibe"/>
    <s v="08052601539"/>
    <x v="2"/>
    <s v="Face Cream SPF30"/>
    <n v="10"/>
    <n v="10492"/>
    <n v="104920"/>
    <n v="15"/>
    <n v="0.15"/>
    <n v="89182"/>
    <x v="0"/>
    <n v="5"/>
    <x v="1"/>
    <n v="0"/>
    <n v="381933"/>
  </r>
  <r>
    <s v="ZM-IBA-2023-1027"/>
    <x v="24"/>
    <x v="3"/>
    <s v="Oyo"/>
    <x v="10"/>
    <s v="Zainab Bello"/>
    <s v="08010738999"/>
    <x v="1"/>
    <s v="Milk Powder 400g"/>
    <n v="5"/>
    <n v="4619"/>
    <n v="23095"/>
    <n v="0"/>
    <n v="0"/>
    <n v="23095"/>
    <x v="0"/>
    <n v="6"/>
    <x v="0"/>
    <n v="57"/>
    <n v="581262"/>
  </r>
  <r>
    <s v="ZM-IBA-2024-0352"/>
    <x v="49"/>
    <x v="3"/>
    <s v="Oyo"/>
    <x v="9"/>
    <s v="Femi Bello"/>
    <s v="07043690639"/>
    <x v="0"/>
    <s v="DSTV Decoder"/>
    <n v="13"/>
    <n v="119827"/>
    <n v="1557751"/>
    <n v="0"/>
    <n v="0"/>
    <n v="1557751"/>
    <x v="0"/>
    <n v="5"/>
    <x v="1"/>
    <n v="81"/>
    <n v="973851"/>
  </r>
  <r>
    <s v="ZM-IBA-2024-0232"/>
    <x v="506"/>
    <x v="3"/>
    <s v="Oyo"/>
    <x v="9"/>
    <s v="Emeka Chukwu"/>
    <s v="08141979954"/>
    <x v="4"/>
    <s v="Standing Fan 18&quot;"/>
    <n v="16"/>
    <n v="47348"/>
    <n v="757568"/>
    <n v="0"/>
    <n v="0"/>
    <n v="757568"/>
    <x v="1"/>
    <n v="1"/>
    <x v="1"/>
    <n v="29"/>
    <n v="868547"/>
  </r>
  <r>
    <s v="ZM-IBA-2023-0273"/>
    <x v="534"/>
    <x v="3"/>
    <s v="Oyo"/>
    <x v="10"/>
    <s v="Yetunde Eze"/>
    <s v="07074475284"/>
    <x v="4"/>
    <s v="Water Dispenser"/>
    <n v="18"/>
    <n v="91651"/>
    <n v="1649718"/>
    <n v="0"/>
    <n v="0"/>
    <n v="1649718"/>
    <x v="0"/>
    <n v="2"/>
    <x v="0"/>
    <n v="19"/>
    <n v="868547"/>
  </r>
  <r>
    <s v="ZM-IBA-2024-0270"/>
    <x v="289"/>
    <x v="3"/>
    <s v="Oyo"/>
    <x v="10"/>
    <s v="Halima Adeleke"/>
    <s v="09064270833"/>
    <x v="4"/>
    <s v="Water Dispenser"/>
    <n v="9"/>
    <n v="88324"/>
    <n v="794916"/>
    <n v="15"/>
    <n v="0.15"/>
    <n v="675678.6"/>
    <x v="0"/>
    <n v="5"/>
    <x v="1"/>
    <n v="176"/>
    <n v="868547"/>
  </r>
  <r>
    <s v="ZM-IBA-2023-0799"/>
    <x v="34"/>
    <x v="3"/>
    <s v="Oyo"/>
    <x v="10"/>
    <s v="Chiamaka Adeyemi"/>
    <s v="08093104029"/>
    <x v="1"/>
    <s v="Sugar 2kg"/>
    <n v="7"/>
    <n v="4736"/>
    <n v="33152"/>
    <s v="N/A"/>
    <n v="0"/>
    <n v="33152"/>
    <x v="4"/>
    <s v="N/A"/>
    <x v="0"/>
    <n v="190"/>
    <n v="581262"/>
  </r>
  <r>
    <s v="ZM-IBA-2024-1016"/>
    <x v="149"/>
    <x v="3"/>
    <s v="Oyo"/>
    <x v="9"/>
    <s v="Aisha Suleiman"/>
    <s v="09153819296"/>
    <x v="0"/>
    <s v="Bluetooth Speaker"/>
    <n v="5"/>
    <n v="284002"/>
    <n v="1420010"/>
    <n v="15"/>
    <n v="0.15"/>
    <n v="1207008.5"/>
    <x v="3"/>
    <n v="5"/>
    <x v="1"/>
    <n v="192"/>
    <n v="973851"/>
  </r>
  <r>
    <s v="ZM-IBA-2024-0392"/>
    <x v="722"/>
    <x v="3"/>
    <s v="Oyo"/>
    <x v="10"/>
    <s v="Damilola Suleiman"/>
    <s v="07019856471"/>
    <x v="2"/>
    <s v="Lip Balm Set"/>
    <n v="2"/>
    <n v="14592"/>
    <n v="29184"/>
    <s v="N/A"/>
    <n v="0"/>
    <n v="29184"/>
    <x v="1"/>
    <n v="4"/>
    <x v="0"/>
    <n v="160"/>
    <n v="381933"/>
  </r>
  <r>
    <s v="ZM-IBA-2023-0845"/>
    <x v="91"/>
    <x v="3"/>
    <s v="Oyo"/>
    <x v="11"/>
    <s v="Kemi Yusuf"/>
    <s v="N/A"/>
    <x v="2"/>
    <s v="Foundation Kit"/>
    <n v="6"/>
    <n v="5929"/>
    <n v="35574"/>
    <s v="N/A"/>
    <n v="0"/>
    <n v="35574"/>
    <x v="1"/>
    <n v="3"/>
    <x v="1"/>
    <n v="36"/>
    <n v="381933"/>
  </r>
  <r>
    <s v="ZM-IBA-2023-0447"/>
    <x v="371"/>
    <x v="3"/>
    <s v="Oyo"/>
    <x v="9"/>
    <s v="Aisha Adesanya"/>
    <s v="N/A"/>
    <x v="0"/>
    <s v="Samsung TV 43&quot;"/>
    <n v="15"/>
    <n v="252027"/>
    <n v="3780405"/>
    <s v="N/A"/>
    <n v="0"/>
    <n v="3780405"/>
    <x v="2"/>
    <n v="1"/>
    <x v="1"/>
    <n v="155"/>
    <n v="973851"/>
  </r>
  <r>
    <s v="ZM-IBA-2024-0816"/>
    <x v="510"/>
    <x v="3"/>
    <s v="Oyo"/>
    <x v="11"/>
    <s v="Remi Okafor"/>
    <s v="N/A"/>
    <x v="0"/>
    <s v="Power Bank 20000mAh"/>
    <n v="10"/>
    <n v="40975"/>
    <n v="409750"/>
    <n v="10"/>
    <n v="0.1"/>
    <n v="368775"/>
    <x v="2"/>
    <n v="3"/>
    <x v="0"/>
    <n v="158"/>
    <n v="973851"/>
  </r>
  <r>
    <s v="ZM-IBA-2024-0344"/>
    <x v="362"/>
    <x v="3"/>
    <s v="Oyo"/>
    <x v="9"/>
    <s v="Femi Nwachukwu"/>
    <s v="N/A"/>
    <x v="1"/>
    <s v="Indomie Carton"/>
    <n v="5"/>
    <n v="10745"/>
    <n v="53725"/>
    <n v="0"/>
    <n v="0"/>
    <n v="53725"/>
    <x v="2"/>
    <n v="5"/>
    <x v="1"/>
    <n v="107"/>
    <n v="581262"/>
  </r>
  <r>
    <s v="ZM-IBA-2023-0543"/>
    <x v="314"/>
    <x v="3"/>
    <s v="Oyo"/>
    <x v="9"/>
    <s v="Nneka Ibe"/>
    <s v="N/A"/>
    <x v="2"/>
    <s v="Face Cream SPF30"/>
    <n v="4"/>
    <n v="6192"/>
    <n v="24768"/>
    <n v="15"/>
    <n v="0.15"/>
    <n v="21052.799999999999"/>
    <x v="4"/>
    <n v="5"/>
    <x v="0"/>
    <n v="76"/>
    <n v="381933"/>
  </r>
  <r>
    <s v="ZM-IBA-2023-0699"/>
    <x v="45"/>
    <x v="3"/>
    <s v="Oyo"/>
    <x v="10"/>
    <s v="Halima Adesanya"/>
    <s v="N/A"/>
    <x v="1"/>
    <s v="Rice 25kg"/>
    <n v="16"/>
    <n v="10576"/>
    <n v="169216"/>
    <n v="15"/>
    <n v="0.15"/>
    <n v="143833.60000000001"/>
    <x v="0"/>
    <n v="2"/>
    <x v="1"/>
    <n v="138"/>
    <n v="581262"/>
  </r>
  <r>
    <s v="ZM-IBA-2023-0061"/>
    <x v="648"/>
    <x v="3"/>
    <s v="Oyo"/>
    <x v="11"/>
    <s v="Kemi Suleiman"/>
    <s v="09164927721"/>
    <x v="3"/>
    <s v="School Uniform Set"/>
    <n v="14"/>
    <n v="31559"/>
    <n v="441826"/>
    <s v="N/A"/>
    <n v="0"/>
    <n v="441826"/>
    <x v="0"/>
    <n v="4"/>
    <x v="0"/>
    <n v="115"/>
    <n v="395160"/>
  </r>
  <r>
    <s v="ZM-IBA-2023-0425"/>
    <x v="348"/>
    <x v="3"/>
    <s v="Oyo"/>
    <x v="11"/>
    <s v="Zainab Okafor"/>
    <s v="08082720640"/>
    <x v="0"/>
    <s v="DSTV Decoder"/>
    <n v="9"/>
    <n v="235601"/>
    <n v="2120409"/>
    <n v="10"/>
    <n v="0.1"/>
    <n v="1908368.1"/>
    <x v="1"/>
    <n v="3"/>
    <x v="1"/>
    <n v="50"/>
    <n v="973851"/>
  </r>
  <r>
    <s v="ZM-IBA-2024-0284"/>
    <x v="279"/>
    <x v="3"/>
    <s v="Oyo"/>
    <x v="11"/>
    <s v="Olu Okafor"/>
    <s v="N/A"/>
    <x v="1"/>
    <s v="Cooking Oil 5L"/>
    <n v="20"/>
    <n v="8845"/>
    <n v="176900"/>
    <n v="5"/>
    <n v="0.05"/>
    <n v="168055"/>
    <x v="4"/>
    <s v="N/A"/>
    <x v="1"/>
    <n v="13"/>
    <n v="581262"/>
  </r>
  <r>
    <s v="ZM-IBA-2024-0890"/>
    <x v="295"/>
    <x v="3"/>
    <s v="Oyo"/>
    <x v="11"/>
    <s v="Damilola Eze"/>
    <s v="09026173838"/>
    <x v="2"/>
    <s v="Foundation Kit"/>
    <n v="9"/>
    <n v="10944"/>
    <n v="98496"/>
    <n v="0"/>
    <n v="0"/>
    <n v="98496"/>
    <x v="0"/>
    <n v="2"/>
    <x v="1"/>
    <n v="51"/>
    <n v="381933"/>
  </r>
  <r>
    <s v="ZM-IBA-2024-0226"/>
    <x v="60"/>
    <x v="3"/>
    <s v="Oyo"/>
    <x v="9"/>
    <s v="Emeka Chukwu"/>
    <s v="08123597913"/>
    <x v="2"/>
    <s v="Perfume 100ml"/>
    <n v="14"/>
    <n v="3906"/>
    <n v="54684"/>
    <n v="10"/>
    <n v="0.1"/>
    <n v="49215.6"/>
    <x v="4"/>
    <n v="6"/>
    <x v="1"/>
    <n v="143"/>
    <n v="381933"/>
  </r>
  <r>
    <s v="ZM-IBA-2023-0883"/>
    <x v="124"/>
    <x v="3"/>
    <s v="Oyo"/>
    <x v="9"/>
    <s v="Musa Adeleke"/>
    <s v="09123293447"/>
    <x v="3"/>
    <s v="Jeans Trousers"/>
    <n v="13"/>
    <n v="27622"/>
    <n v="359086"/>
    <n v="0"/>
    <n v="0"/>
    <n v="359086"/>
    <x v="3"/>
    <n v="4"/>
    <x v="1"/>
    <n v="191"/>
    <n v="395160"/>
  </r>
  <r>
    <s v="ZM-IBA-2024-0556"/>
    <x v="163"/>
    <x v="3"/>
    <s v="Oyo"/>
    <x v="10"/>
    <s v="Hakeem Dada"/>
    <s v="08151958980"/>
    <x v="1"/>
    <s v="Tomato Paste 800g"/>
    <n v="6"/>
    <n v="18428"/>
    <n v="110568"/>
    <n v="0"/>
    <n v="0"/>
    <n v="110568"/>
    <x v="2"/>
    <n v="5"/>
    <x v="0"/>
    <n v="115"/>
    <n v="581262"/>
  </r>
  <r>
    <s v="ZM-IBA-2024-0564"/>
    <x v="181"/>
    <x v="3"/>
    <s v="Oyo"/>
    <x v="10"/>
    <s v="Nkechi Ibe"/>
    <s v="09073532304"/>
    <x v="2"/>
    <s v="Lip Balm Set"/>
    <n v="17"/>
    <n v="1070"/>
    <n v="18190"/>
    <n v="5"/>
    <n v="0.05"/>
    <n v="17280.5"/>
    <x v="3"/>
    <n v="4"/>
    <x v="1"/>
    <n v="175"/>
    <n v="381933"/>
  </r>
  <r>
    <s v="ZM-IBA-2024-0484"/>
    <x v="594"/>
    <x v="3"/>
    <s v="Oyo"/>
    <x v="9"/>
    <s v="Tobi Garba"/>
    <s v="N/A"/>
    <x v="2"/>
    <s v="Dudu-Osun Soap"/>
    <n v="10"/>
    <n v="13601"/>
    <n v="136010"/>
    <s v="N/A"/>
    <n v="0"/>
    <n v="136010"/>
    <x v="0"/>
    <n v="4"/>
    <x v="1"/>
    <n v="145"/>
    <n v="381933"/>
  </r>
  <r>
    <s v="ZM-IBA-2023-0681"/>
    <x v="723"/>
    <x v="3"/>
    <s v="Oyo"/>
    <x v="11"/>
    <s v="Nneka Osei"/>
    <s v="07089927126"/>
    <x v="2"/>
    <s v="Face Cream SPF30"/>
    <n v="10"/>
    <n v="11954"/>
    <n v="119540"/>
    <n v="20"/>
    <n v="0.2"/>
    <n v="95632"/>
    <x v="0"/>
    <n v="5"/>
    <x v="1"/>
    <n v="178"/>
    <n v="381933"/>
  </r>
  <r>
    <s v="ZM-IBA-2024-0880"/>
    <x v="556"/>
    <x v="3"/>
    <s v="Oyo"/>
    <x v="9"/>
    <s v="Femi Dada"/>
    <s v="N/A"/>
    <x v="4"/>
    <s v="Microwave 20L"/>
    <n v="1"/>
    <n v="73743"/>
    <n v="73743"/>
    <n v="10"/>
    <n v="0.1"/>
    <n v="66368.7"/>
    <x v="4"/>
    <n v="1"/>
    <x v="1"/>
    <n v="33"/>
    <n v="868547"/>
  </r>
  <r>
    <s v="ZM-IBA-2023-0717"/>
    <x v="528"/>
    <x v="3"/>
    <s v="Oyo"/>
    <x v="11"/>
    <s v="Sade Adesanya"/>
    <s v="09057325673"/>
    <x v="0"/>
    <s v="Samsung TV 43&quot;"/>
    <n v="3"/>
    <n v="190374"/>
    <n v="571122"/>
    <n v="10"/>
    <n v="0.1"/>
    <n v="514009.8"/>
    <x v="3"/>
    <n v="5"/>
    <x v="0"/>
    <n v="96"/>
    <n v="973851"/>
  </r>
  <r>
    <s v="ZM-IBA-2024-0254"/>
    <x v="709"/>
    <x v="3"/>
    <s v="Oyo"/>
    <x v="11"/>
    <s v="Esther Abubakar"/>
    <s v="07039458618"/>
    <x v="1"/>
    <s v="Semovita 5kg"/>
    <n v="17"/>
    <n v="16142"/>
    <n v="274414"/>
    <n v="15"/>
    <n v="0.15"/>
    <n v="233251.9"/>
    <x v="4"/>
    <s v="N/A"/>
    <x v="1"/>
    <n v="64"/>
    <n v="581262"/>
  </r>
  <r>
    <s v="ZM-IBA-2023-0657"/>
    <x v="309"/>
    <x v="3"/>
    <s v="Oyo"/>
    <x v="11"/>
    <s v="Uche Adeleke"/>
    <s v="07079849562"/>
    <x v="4"/>
    <s v="Blender 1.5L"/>
    <n v="15"/>
    <n v="54468"/>
    <n v="817020"/>
    <n v="15"/>
    <n v="0.15"/>
    <n v="694467"/>
    <x v="4"/>
    <n v="5"/>
    <x v="1"/>
    <n v="189"/>
    <n v="868547"/>
  </r>
  <r>
    <s v="ZM-IBA-2024-0118"/>
    <x v="710"/>
    <x v="3"/>
    <s v="Oyo"/>
    <x v="11"/>
    <s v="Nkechi Abubakar"/>
    <s v="08179467412"/>
    <x v="0"/>
    <s v="DSTV Decoder"/>
    <n v="20"/>
    <n v="319104"/>
    <n v="6382080"/>
    <n v="15"/>
    <n v="0.15"/>
    <n v="5424768"/>
    <x v="2"/>
    <s v="N/A"/>
    <x v="1"/>
    <n v="195"/>
    <n v="973851"/>
  </r>
  <r>
    <s v="ZM-IBA-2023-0797"/>
    <x v="173"/>
    <x v="3"/>
    <s v="Oyo"/>
    <x v="9"/>
    <s v="Nneka Aliyu"/>
    <s v="07069249783"/>
    <x v="3"/>
    <s v="Ladies Gown"/>
    <n v="6"/>
    <n v="38387"/>
    <n v="230322"/>
    <n v="0"/>
    <n v="0"/>
    <n v="230322"/>
    <x v="0"/>
    <n v="4"/>
    <x v="0"/>
    <n v="54"/>
    <n v="395160"/>
  </r>
  <r>
    <s v="ZM-IBA-2024-1092"/>
    <x v="467"/>
    <x v="3"/>
    <s v="Oyo"/>
    <x v="9"/>
    <s v="Esther Yusuf"/>
    <s v="N/A"/>
    <x v="0"/>
    <s v="DSTV Decoder"/>
    <n v="7"/>
    <n v="215538"/>
    <n v="1508766"/>
    <n v="15"/>
    <n v="0.15"/>
    <n v="1282451.1000000001"/>
    <x v="0"/>
    <n v="2"/>
    <x v="1"/>
    <n v="11"/>
    <n v="973851"/>
  </r>
  <r>
    <s v="ZM-IBA-2024-0256"/>
    <x v="548"/>
    <x v="3"/>
    <s v="Oyo"/>
    <x v="9"/>
    <s v="Nkechi Adelaja"/>
    <s v="08012333508"/>
    <x v="3"/>
    <s v="Ankara Fabric 6yds"/>
    <n v="6"/>
    <n v="14680"/>
    <n v="88080"/>
    <n v="20"/>
    <n v="0.2"/>
    <n v="70464"/>
    <x v="0"/>
    <n v="5"/>
    <x v="2"/>
    <n v="143"/>
    <n v="395160"/>
  </r>
  <r>
    <s v="ZM-IBA-2024-0578"/>
    <x v="586"/>
    <x v="3"/>
    <s v="Oyo"/>
    <x v="10"/>
    <s v="Nneka Dada"/>
    <s v="08192898409"/>
    <x v="0"/>
    <s v="Wireless Earbuds"/>
    <n v="3"/>
    <n v="237958"/>
    <n v="713874"/>
    <n v="0"/>
    <n v="0"/>
    <n v="713874"/>
    <x v="4"/>
    <n v="3"/>
    <x v="1"/>
    <n v="38"/>
    <n v="973851"/>
  </r>
  <r>
    <s v="ZM-IBA-2024-0248"/>
    <x v="384"/>
    <x v="3"/>
    <s v="Oyo"/>
    <x v="9"/>
    <s v="Zainab Adesanya"/>
    <s v="08040729407"/>
    <x v="4"/>
    <s v="Blender 1.5L"/>
    <n v="5"/>
    <n v="88660"/>
    <n v="443300"/>
    <s v="N/A"/>
    <n v="0"/>
    <n v="443300"/>
    <x v="2"/>
    <s v="N/A"/>
    <x v="1"/>
    <n v="142"/>
    <n v="868547"/>
  </r>
  <r>
    <s v="ZM-IBA-2024-1078"/>
    <x v="701"/>
    <x v="3"/>
    <s v="Oyo"/>
    <x v="11"/>
    <s v="Segun Aliyu"/>
    <s v="08054753589"/>
    <x v="0"/>
    <s v="Wireless Earbuds"/>
    <n v="9"/>
    <n v="92375"/>
    <n v="831375"/>
    <n v="10"/>
    <n v="0.1"/>
    <n v="748237.5"/>
    <x v="3"/>
    <n v="2"/>
    <x v="2"/>
    <n v="99"/>
    <n v="973851"/>
  </r>
  <r>
    <s v="ZM-IBA-2023-0859"/>
    <x v="355"/>
    <x v="3"/>
    <s v="Oyo"/>
    <x v="9"/>
    <s v="Bola Musa"/>
    <s v="07022345061"/>
    <x v="1"/>
    <s v="Tomato Paste 800g"/>
    <n v="9"/>
    <n v="2290"/>
    <n v="20610"/>
    <n v="0"/>
    <n v="0"/>
    <n v="20610"/>
    <x v="1"/>
    <n v="4"/>
    <x v="0"/>
    <n v="122"/>
    <n v="581262"/>
  </r>
  <r>
    <s v="ZM-IBA-2023-0719"/>
    <x v="17"/>
    <x v="3"/>
    <s v="Oyo"/>
    <x v="11"/>
    <s v="Olu Abubakar"/>
    <s v="09139065811"/>
    <x v="0"/>
    <s v="iPhone 14"/>
    <n v="15"/>
    <n v="70488"/>
    <n v="1057320"/>
    <n v="15"/>
    <n v="0.15"/>
    <n v="898722"/>
    <x v="0"/>
    <n v="2"/>
    <x v="1"/>
    <n v="71"/>
    <n v="973851"/>
  </r>
  <r>
    <s v="ZM-IBA-2024-0458"/>
    <x v="60"/>
    <x v="3"/>
    <s v="Oyo"/>
    <x v="11"/>
    <s v="Bola Osei"/>
    <s v="07055559078"/>
    <x v="3"/>
    <s v="Corporate Shirt"/>
    <n v="19"/>
    <n v="6473"/>
    <n v="122987"/>
    <n v="5"/>
    <n v="0.05"/>
    <n v="116837.65"/>
    <x v="3"/>
    <n v="1"/>
    <x v="0"/>
    <n v="46"/>
    <n v="395160"/>
  </r>
  <r>
    <s v="ZM-IBA-2023-0649"/>
    <x v="583"/>
    <x v="3"/>
    <s v="Oyo"/>
    <x v="10"/>
    <s v="Halima Ibe"/>
    <s v="N/A"/>
    <x v="4"/>
    <s v="Iron Box 2000W"/>
    <n v="6"/>
    <n v="160612"/>
    <n v="963672"/>
    <s v="N/A"/>
    <n v="0"/>
    <n v="963672"/>
    <x v="2"/>
    <n v="4"/>
    <x v="1"/>
    <n v="197"/>
    <n v="868547"/>
  </r>
  <r>
    <s v="ZM-IBA-2023-0019"/>
    <x v="23"/>
    <x v="3"/>
    <s v="Oyo"/>
    <x v="11"/>
    <s v="Halima Eze"/>
    <s v="07071960411"/>
    <x v="1"/>
    <s v="Cooking Oil 5L"/>
    <n v="11"/>
    <n v="11944"/>
    <n v="131384"/>
    <n v="0"/>
    <n v="0"/>
    <n v="131384"/>
    <x v="2"/>
    <n v="3"/>
    <x v="1"/>
    <n v="186"/>
    <n v="581262"/>
  </r>
  <r>
    <s v="ZM-IBA-2024-0506"/>
    <x v="381"/>
    <x v="3"/>
    <s v="Oyo"/>
    <x v="10"/>
    <s v="Tobi Bello"/>
    <s v="08167428707"/>
    <x v="1"/>
    <s v="Cooking Oil 5L"/>
    <n v="5"/>
    <n v="22815"/>
    <n v="114075"/>
    <n v="15"/>
    <n v="0.15"/>
    <n v="96963.75"/>
    <x v="2"/>
    <n v="2"/>
    <x v="0"/>
    <n v="161"/>
    <n v="581262"/>
  </r>
  <r>
    <s v="ZM-IBA-2024-1066"/>
    <x v="588"/>
    <x v="3"/>
    <s v="Oyo"/>
    <x v="11"/>
    <s v="Ibrahim Ibe"/>
    <s v="08060273283"/>
    <x v="1"/>
    <s v="Rice 25kg"/>
    <n v="9"/>
    <n v="19734"/>
    <n v="177606"/>
    <n v="0"/>
    <n v="0"/>
    <n v="177606"/>
    <x v="2"/>
    <n v="2"/>
    <x v="1"/>
    <n v="149"/>
    <n v="581262"/>
  </r>
  <r>
    <s v="ZM-IBA-2024-0746"/>
    <x v="392"/>
    <x v="3"/>
    <s v="Oyo"/>
    <x v="11"/>
    <s v="Yetunde Adesanya"/>
    <s v="08032416221"/>
    <x v="4"/>
    <s v="Standing Fan 18&quot;"/>
    <n v="19"/>
    <n v="79924"/>
    <n v="1518556"/>
    <s v="N/A"/>
    <n v="0"/>
    <n v="1518556"/>
    <x v="0"/>
    <n v="4"/>
    <x v="1"/>
    <n v="44"/>
    <n v="868547"/>
  </r>
  <r>
    <s v="ZM-IBA-2024-0412"/>
    <x v="115"/>
    <x v="3"/>
    <s v="Oyo"/>
    <x v="11"/>
    <s v="Sade Osei"/>
    <s v="08041839367"/>
    <x v="4"/>
    <s v="Blender 1.5L"/>
    <n v="14"/>
    <n v="47969"/>
    <n v="671566"/>
    <n v="0"/>
    <n v="0"/>
    <n v="671566"/>
    <x v="3"/>
    <n v="2"/>
    <x v="1"/>
    <n v="128"/>
    <n v="868547"/>
  </r>
  <r>
    <s v="ZM-IBA-2023-0625"/>
    <x v="361"/>
    <x v="3"/>
    <s v="Oyo"/>
    <x v="10"/>
    <s v="Aisha Adeleke"/>
    <s v="08196941143"/>
    <x v="1"/>
    <s v="Tomato Paste 800g"/>
    <n v="12"/>
    <n v="13086"/>
    <n v="157032"/>
    <n v="0"/>
    <n v="0"/>
    <n v="157032"/>
    <x v="3"/>
    <n v="1"/>
    <x v="1"/>
    <n v="195"/>
    <n v="581262"/>
  </r>
  <r>
    <s v="ZM-IBA-2024-0576"/>
    <x v="723"/>
    <x v="3"/>
    <s v="Oyo"/>
    <x v="11"/>
    <s v="Remi Chukwu"/>
    <s v="08058620521"/>
    <x v="3"/>
    <s v="School Uniform Set"/>
    <n v="12"/>
    <n v="19263"/>
    <n v="231156"/>
    <n v="0"/>
    <n v="0"/>
    <n v="231156"/>
    <x v="3"/>
    <n v="4"/>
    <x v="1"/>
    <n v="0"/>
    <n v="395160"/>
  </r>
  <r>
    <s v="ZM-IBA-2023-0493"/>
    <x v="662"/>
    <x v="3"/>
    <s v="Oyo"/>
    <x v="11"/>
    <s v="Kemi Aliyu"/>
    <s v="09049593081"/>
    <x v="0"/>
    <s v="Bluetooth Speaker"/>
    <n v="20"/>
    <n v="62344"/>
    <n v="1246880"/>
    <s v="N/A"/>
    <n v="0"/>
    <n v="1246880"/>
    <x v="3"/>
    <n v="1"/>
    <x v="1"/>
    <n v="184"/>
    <n v="973851"/>
  </r>
  <r>
    <s v="ZM-IBA-2024-0486"/>
    <x v="200"/>
    <x v="3"/>
    <s v="Oyo"/>
    <x v="11"/>
    <s v="Nkechi Abubakar"/>
    <s v="07076666803"/>
    <x v="3"/>
    <s v="School Uniform Set"/>
    <n v="18"/>
    <n v="4539"/>
    <n v="81702"/>
    <n v="15"/>
    <n v="0.15"/>
    <n v="69446.7"/>
    <x v="2"/>
    <n v="4"/>
    <x v="1"/>
    <n v="39"/>
    <n v="395160"/>
  </r>
  <r>
    <s v="ZM-IBA-2024-0616"/>
    <x v="10"/>
    <x v="3"/>
    <s v="Oyo"/>
    <x v="9"/>
    <s v="Gbenga Ibe"/>
    <s v="07034527339"/>
    <x v="1"/>
    <s v="Cooking Oil 5L"/>
    <n v="13"/>
    <n v="4921"/>
    <n v="63973"/>
    <n v="0"/>
    <n v="0"/>
    <n v="63973"/>
    <x v="4"/>
    <n v="1"/>
    <x v="0"/>
    <n v="7"/>
    <n v="581262"/>
  </r>
  <r>
    <s v="ZM-IBA-2024-0112"/>
    <x v="25"/>
    <x v="3"/>
    <s v="Oyo"/>
    <x v="10"/>
    <s v="Chidi Nwachukwu"/>
    <s v="07050807386"/>
    <x v="2"/>
    <s v="Lip Balm Set"/>
    <n v="14"/>
    <n v="4451"/>
    <n v="62314"/>
    <n v="20"/>
    <n v="0.2"/>
    <n v="49851.199999999997"/>
    <x v="0"/>
    <n v="5"/>
    <x v="0"/>
    <n v="69"/>
    <n v="381933"/>
  </r>
  <r>
    <s v="ZM-IBA-2024-0798"/>
    <x v="276"/>
    <x v="3"/>
    <s v="Oyo"/>
    <x v="9"/>
    <s v="Ifeanyi Dada"/>
    <s v="09199946634"/>
    <x v="2"/>
    <s v="Nivea Body Lotion"/>
    <n v="13"/>
    <n v="15978"/>
    <n v="207714"/>
    <s v="N/A"/>
    <n v="0"/>
    <n v="207714"/>
    <x v="4"/>
    <s v="N/A"/>
    <x v="1"/>
    <n v="167"/>
    <n v="381933"/>
  </r>
  <r>
    <s v="ZM-IBA-2023-1021"/>
    <x v="133"/>
    <x v="3"/>
    <s v="Oyo"/>
    <x v="9"/>
    <s v="Amara Dada"/>
    <s v="07028515955"/>
    <x v="0"/>
    <s v="Wireless Earbuds"/>
    <n v="9"/>
    <n v="156868"/>
    <n v="1411812"/>
    <n v="20"/>
    <n v="0.2"/>
    <n v="1129449.6000000001"/>
    <x v="0"/>
    <n v="3"/>
    <x v="1"/>
    <n v="168"/>
    <n v="973851"/>
  </r>
  <r>
    <s v="ZM-IBA-2024-0388"/>
    <x v="79"/>
    <x v="3"/>
    <s v="Oyo"/>
    <x v="11"/>
    <s v="Chidi Abubakar"/>
    <s v="08194519606"/>
    <x v="3"/>
    <s v="Men's Agbada"/>
    <n v="7"/>
    <n v="29694"/>
    <n v="207858"/>
    <n v="15"/>
    <n v="0.15"/>
    <n v="176679.3"/>
    <x v="0"/>
    <n v="1"/>
    <x v="1"/>
    <n v="41"/>
    <n v="395160"/>
  </r>
  <r>
    <s v="ZM-IBA-2023-0325"/>
    <x v="164"/>
    <x v="3"/>
    <s v="Oyo"/>
    <x v="9"/>
    <s v="Chiamaka Obi"/>
    <s v="09168171619"/>
    <x v="4"/>
    <s v="Chest Freezer 200L"/>
    <n v="7"/>
    <n v="86359"/>
    <n v="604513"/>
    <n v="0"/>
    <n v="0"/>
    <n v="604513"/>
    <x v="4"/>
    <s v="N/A"/>
    <x v="0"/>
    <n v="164"/>
    <n v="868547"/>
  </r>
  <r>
    <s v="ZM-IBA-2024-0638"/>
    <x v="552"/>
    <x v="3"/>
    <s v="Oyo"/>
    <x v="11"/>
    <s v="Amara Dada"/>
    <s v="08029650229"/>
    <x v="2"/>
    <s v="Foundation Kit"/>
    <n v="18"/>
    <n v="17050"/>
    <n v="306900"/>
    <n v="0"/>
    <n v="0"/>
    <n v="306900"/>
    <x v="3"/>
    <n v="5"/>
    <x v="1"/>
    <n v="36"/>
    <n v="381933"/>
  </r>
  <r>
    <s v="ZM-IBA-2024-0664"/>
    <x v="243"/>
    <x v="3"/>
    <s v="Oyo"/>
    <x v="10"/>
    <s v="Nneka Garba"/>
    <s v="09178361215"/>
    <x v="3"/>
    <s v="T-Shirt Pack x3"/>
    <n v="9"/>
    <n v="25867"/>
    <n v="232803"/>
    <n v="5"/>
    <n v="0.05"/>
    <n v="221162.85"/>
    <x v="1"/>
    <n v="4"/>
    <x v="1"/>
    <n v="149"/>
    <n v="395160"/>
  </r>
  <r>
    <s v="ZM-IBA-2024-0728"/>
    <x v="560"/>
    <x v="3"/>
    <s v="Oyo"/>
    <x v="9"/>
    <s v="Musa Adeleke"/>
    <s v="07093206602"/>
    <x v="1"/>
    <s v="Indomie Carton"/>
    <n v="7"/>
    <n v="15196"/>
    <n v="106372"/>
    <n v="10"/>
    <n v="0.1"/>
    <n v="95734.8"/>
    <x v="3"/>
    <n v="5"/>
    <x v="2"/>
    <n v="39"/>
    <n v="581262"/>
  </r>
  <r>
    <s v="ZM-IBA-2024-0366"/>
    <x v="581"/>
    <x v="3"/>
    <s v="Oyo"/>
    <x v="11"/>
    <s v="Yetunde Aliyu"/>
    <s v="N/A"/>
    <x v="2"/>
    <s v="Dudu-Osun Soap"/>
    <n v="13"/>
    <n v="7865"/>
    <n v="102245"/>
    <n v="0"/>
    <n v="0"/>
    <n v="102245"/>
    <x v="0"/>
    <n v="5"/>
    <x v="1"/>
    <n v="92"/>
    <n v="381933"/>
  </r>
  <r>
    <s v="ZM-IBA-2023-0627"/>
    <x v="353"/>
    <x v="3"/>
    <s v="Oyo"/>
    <x v="9"/>
    <s v="Uche Obi"/>
    <s v="08028828242"/>
    <x v="4"/>
    <s v="Water Dispenser"/>
    <n v="20"/>
    <n v="148964"/>
    <n v="2979280"/>
    <n v="20"/>
    <n v="0.2"/>
    <n v="2383424"/>
    <x v="0"/>
    <s v="N/A"/>
    <x v="0"/>
    <n v="62"/>
    <n v="868547"/>
  </r>
  <r>
    <s v="ZM-IBA-2023-0055"/>
    <x v="490"/>
    <x v="3"/>
    <s v="Oyo"/>
    <x v="10"/>
    <s v="Esther Nwachukwu"/>
    <s v="08076109686"/>
    <x v="3"/>
    <s v="T-Shirt Pack x3"/>
    <n v="6"/>
    <n v="9802"/>
    <n v="58812"/>
    <n v="20"/>
    <n v="0.2"/>
    <n v="47049.599999999999"/>
    <x v="1"/>
    <n v="4"/>
    <x v="0"/>
    <n v="137"/>
    <n v="395160"/>
  </r>
  <r>
    <s v="ZM-IBA-2023-0659"/>
    <x v="116"/>
    <x v="3"/>
    <s v="Oyo"/>
    <x v="11"/>
    <s v="Esther Bello"/>
    <s v="08061942007"/>
    <x v="3"/>
    <s v="School Uniform Set"/>
    <n v="4"/>
    <n v="12369"/>
    <n v="49476"/>
    <n v="10"/>
    <n v="0.1"/>
    <n v="44528.4"/>
    <x v="3"/>
    <n v="1"/>
    <x v="1"/>
    <n v="143"/>
    <n v="395160"/>
  </r>
  <r>
    <s v="ZM-IBA-2023-1023"/>
    <x v="610"/>
    <x v="3"/>
    <s v="Oyo"/>
    <x v="11"/>
    <s v="Gbenga Adeleke"/>
    <s v="09046354584"/>
    <x v="0"/>
    <s v="Laptop HP 250"/>
    <n v="2"/>
    <n v="225636"/>
    <n v="451272"/>
    <n v="20"/>
    <n v="0.2"/>
    <n v="361017.59999999998"/>
    <x v="4"/>
    <n v="4"/>
    <x v="0"/>
    <n v="195"/>
    <n v="973851"/>
  </r>
  <r>
    <s v="ZM-IBA-2024-0784"/>
    <x v="203"/>
    <x v="3"/>
    <s v="Oyo"/>
    <x v="11"/>
    <s v="Olu Eze"/>
    <s v="08057012654"/>
    <x v="0"/>
    <s v="Laptop HP 250"/>
    <n v="9"/>
    <n v="268073"/>
    <n v="2412657"/>
    <n v="0"/>
    <n v="0"/>
    <n v="2412657"/>
    <x v="0"/>
    <n v="5"/>
    <x v="1"/>
    <n v="148"/>
    <n v="973851"/>
  </r>
  <r>
    <s v="ZM-IBA-2023-0547"/>
    <x v="336"/>
    <x v="3"/>
    <s v="Oyo"/>
    <x v="9"/>
    <s v="Ibrahim Musa"/>
    <s v="09134243510"/>
    <x v="2"/>
    <s v="Lip Balm Set"/>
    <n v="8"/>
    <n v="1358"/>
    <n v="10864"/>
    <s v="N/A"/>
    <n v="0"/>
    <n v="10864"/>
    <x v="0"/>
    <n v="2"/>
    <x v="2"/>
    <n v="14"/>
    <n v="381933"/>
  </r>
  <r>
    <s v="ZM-IBA-2023-0379"/>
    <x v="65"/>
    <x v="3"/>
    <s v="Oyo"/>
    <x v="9"/>
    <s v="Chiamaka Chukwu"/>
    <s v="09119722080"/>
    <x v="1"/>
    <s v="Indomie Carton"/>
    <n v="12"/>
    <n v="7988"/>
    <n v="95856"/>
    <n v="20"/>
    <n v="0.2"/>
    <n v="76684.800000000003"/>
    <x v="3"/>
    <n v="2"/>
    <x v="0"/>
    <n v="7"/>
    <n v="581262"/>
  </r>
  <r>
    <s v="ZM-IBA-2023-0581"/>
    <x v="222"/>
    <x v="3"/>
    <s v="Oyo"/>
    <x v="11"/>
    <s v="Emeka Garba"/>
    <s v="09143520855"/>
    <x v="3"/>
    <s v="Jeans Trousers"/>
    <n v="14"/>
    <n v="14619"/>
    <n v="204666"/>
    <s v="N/A"/>
    <n v="0"/>
    <n v="204666"/>
    <x v="0"/>
    <s v="N/A"/>
    <x v="1"/>
    <n v="122"/>
    <n v="395160"/>
  </r>
  <r>
    <s v="ZM-IBA-2024-0498"/>
    <x v="436"/>
    <x v="3"/>
    <s v="Oyo"/>
    <x v="9"/>
    <s v="Adaeze Osei"/>
    <s v="N/A"/>
    <x v="3"/>
    <s v="Ankara Fabric 6yds"/>
    <n v="19"/>
    <n v="37179"/>
    <n v="706401"/>
    <n v="0"/>
    <n v="0"/>
    <n v="706401"/>
    <x v="2"/>
    <n v="4"/>
    <x v="1"/>
    <n v="163"/>
    <n v="395160"/>
  </r>
  <r>
    <s v="ZM-IBA-2024-0632"/>
    <x v="329"/>
    <x v="3"/>
    <s v="Oyo"/>
    <x v="11"/>
    <s v="Femi Ojo"/>
    <s v="08069842673"/>
    <x v="1"/>
    <s v="Sugar 2kg"/>
    <n v="7"/>
    <n v="8613"/>
    <n v="60291"/>
    <n v="0"/>
    <n v="0"/>
    <n v="60291"/>
    <x v="4"/>
    <n v="1"/>
    <x v="1"/>
    <n v="70"/>
    <n v="581262"/>
  </r>
  <r>
    <s v="ZM-IBA-2024-0988"/>
    <x v="722"/>
    <x v="3"/>
    <s v="Oyo"/>
    <x v="11"/>
    <s v="Sade Okafor"/>
    <s v="08014942078"/>
    <x v="4"/>
    <s v="Blender 1.5L"/>
    <n v="16"/>
    <n v="82754"/>
    <n v="1324064"/>
    <n v="15"/>
    <n v="0.15"/>
    <n v="1125454.3999999999"/>
    <x v="1"/>
    <n v="5"/>
    <x v="1"/>
    <n v="128"/>
    <n v="868547"/>
  </r>
  <r>
    <s v="ZM-IBA-2024-0570"/>
    <x v="303"/>
    <x v="3"/>
    <s v="Oyo"/>
    <x v="9"/>
    <s v="Femi Adeleke"/>
    <s v="08057976891"/>
    <x v="0"/>
    <s v="Laptop HP 250"/>
    <n v="2"/>
    <n v="260567"/>
    <n v="521134"/>
    <n v="10"/>
    <n v="0.1"/>
    <n v="469020.6"/>
    <x v="4"/>
    <s v="N/A"/>
    <x v="0"/>
    <n v="114"/>
    <n v="973851"/>
  </r>
  <r>
    <s v="ZM-IBA-2024-0770"/>
    <x v="454"/>
    <x v="3"/>
    <s v="Oyo"/>
    <x v="9"/>
    <s v="Femi Yusuf"/>
    <s v="N/A"/>
    <x v="3"/>
    <s v="School Uniform Set"/>
    <n v="11"/>
    <n v="14388"/>
    <n v="158268"/>
    <n v="0"/>
    <n v="0"/>
    <n v="158268"/>
    <x v="0"/>
    <n v="6"/>
    <x v="1"/>
    <n v="68"/>
    <n v="395160"/>
  </r>
  <r>
    <s v="ZM-IBA-2023-0169"/>
    <x v="334"/>
    <x v="3"/>
    <s v="Oyo"/>
    <x v="9"/>
    <s v="Bola Dada"/>
    <s v="08094069528"/>
    <x v="4"/>
    <s v="Gas Cooker 4-burner"/>
    <n v="3"/>
    <n v="21824"/>
    <n v="65472"/>
    <n v="0"/>
    <n v="0"/>
    <n v="65472"/>
    <x v="4"/>
    <n v="5"/>
    <x v="1"/>
    <n v="87"/>
    <n v="868547"/>
  </r>
  <r>
    <s v="ZM-IBA-2023-0967"/>
    <x v="84"/>
    <x v="3"/>
    <s v="Oyo"/>
    <x v="9"/>
    <s v="Ifeanyi Dada"/>
    <s v="07082880590"/>
    <x v="3"/>
    <s v="Corporate Shirt"/>
    <n v="7"/>
    <n v="6091"/>
    <n v="42637"/>
    <n v="15"/>
    <n v="0.15"/>
    <n v="36241.449999999997"/>
    <x v="0"/>
    <s v="N/A"/>
    <x v="0"/>
    <n v="198"/>
    <n v="395160"/>
  </r>
  <r>
    <s v="ZM-IBA-2023-0689"/>
    <x v="642"/>
    <x v="3"/>
    <s v="Oyo"/>
    <x v="9"/>
    <s v="Sade Adelaja"/>
    <s v="07068094271"/>
    <x v="3"/>
    <s v="Corporate Shirt"/>
    <n v="7"/>
    <n v="22294"/>
    <n v="156058"/>
    <n v="20"/>
    <n v="0.2"/>
    <n v="124846.39999999999"/>
    <x v="0"/>
    <n v="3"/>
    <x v="1"/>
    <n v="40"/>
    <n v="395160"/>
  </r>
  <r>
    <s v="ZM-IBA-2024-0078"/>
    <x v="264"/>
    <x v="3"/>
    <s v="Oyo"/>
    <x v="10"/>
    <s v="Tunde Abubakar"/>
    <s v="08024657824"/>
    <x v="4"/>
    <s v="Chest Freezer 200L"/>
    <n v="10"/>
    <n v="137731"/>
    <n v="1377310"/>
    <s v="N/A"/>
    <n v="0"/>
    <n v="1377310"/>
    <x v="0"/>
    <n v="4"/>
    <x v="1"/>
    <n v="42"/>
    <n v="868547"/>
  </r>
  <r>
    <s v="ZM-IBA-2024-0654"/>
    <x v="652"/>
    <x v="3"/>
    <s v="Oyo"/>
    <x v="11"/>
    <s v="Segun Abubakar"/>
    <s v="09073137398"/>
    <x v="1"/>
    <s v="Cooking Oil 5L"/>
    <n v="13"/>
    <n v="5546"/>
    <n v="72098"/>
    <n v="0"/>
    <n v="0"/>
    <n v="72098"/>
    <x v="4"/>
    <n v="2"/>
    <x v="1"/>
    <n v="71"/>
    <n v="581262"/>
  </r>
  <r>
    <s v="ZM-IBA-2023-0775"/>
    <x v="614"/>
    <x v="3"/>
    <s v="Oyo"/>
    <x v="9"/>
    <s v="Esther Chukwu"/>
    <s v="08096707840"/>
    <x v="0"/>
    <s v="Wireless Earbuds"/>
    <n v="13"/>
    <n v="223503"/>
    <n v="2905539"/>
    <s v="N/A"/>
    <n v="0"/>
    <n v="2905539"/>
    <x v="4"/>
    <n v="3"/>
    <x v="2"/>
    <n v="194"/>
    <n v="973851"/>
  </r>
  <r>
    <s v="ZM-IBA-2023-0205"/>
    <x v="210"/>
    <x v="3"/>
    <s v="Oyo"/>
    <x v="9"/>
    <s v="Uche Eze"/>
    <s v="08014225751"/>
    <x v="1"/>
    <s v="Cooking Oil 5L"/>
    <n v="20"/>
    <n v="16242"/>
    <n v="324840"/>
    <n v="5"/>
    <n v="0.05"/>
    <n v="308598"/>
    <x v="0"/>
    <n v="3"/>
    <x v="1"/>
    <n v="5"/>
    <n v="581262"/>
  </r>
  <r>
    <s v="ZM-IBA-2024-0336"/>
    <x v="384"/>
    <x v="3"/>
    <s v="Oyo"/>
    <x v="10"/>
    <s v="Halima Ojo"/>
    <s v="08114801810"/>
    <x v="2"/>
    <s v="Foundation Kit"/>
    <n v="18"/>
    <n v="5865"/>
    <n v="105570"/>
    <n v="15"/>
    <n v="0.15"/>
    <n v="89734.5"/>
    <x v="2"/>
    <n v="3"/>
    <x v="0"/>
    <n v="131"/>
    <n v="381933"/>
  </r>
  <r>
    <s v="ZM-IBA-2024-0466"/>
    <x v="88"/>
    <x v="3"/>
    <s v="Oyo"/>
    <x v="9"/>
    <s v="Uche Adeyemi"/>
    <s v="09073946017"/>
    <x v="3"/>
    <s v="Ankara Fabric 6yds"/>
    <n v="16"/>
    <n v="20894"/>
    <n v="334304"/>
    <n v="0"/>
    <n v="0"/>
    <n v="334304"/>
    <x v="0"/>
    <n v="3"/>
    <x v="1"/>
    <n v="108"/>
    <n v="395160"/>
  </r>
  <r>
    <s v="ZM-IBA-2024-0650"/>
    <x v="620"/>
    <x v="3"/>
    <s v="Oyo"/>
    <x v="9"/>
    <s v="Damilola Garba"/>
    <s v="07016500009"/>
    <x v="0"/>
    <s v="Power Bank 20000mAh"/>
    <n v="3"/>
    <n v="330854"/>
    <n v="992562"/>
    <n v="15"/>
    <n v="0.15"/>
    <n v="843677.7"/>
    <x v="4"/>
    <s v="N/A"/>
    <x v="0"/>
    <n v="139"/>
    <n v="973851"/>
  </r>
  <r>
    <s v="ZM-IBA-2023-0661"/>
    <x v="324"/>
    <x v="3"/>
    <s v="Oyo"/>
    <x v="11"/>
    <s v="Nneka Chukwu"/>
    <s v="07069975784"/>
    <x v="4"/>
    <s v="Microwave 20L"/>
    <n v="17"/>
    <n v="84980"/>
    <n v="1444660"/>
    <s v="N/A"/>
    <n v="0"/>
    <n v="1444660"/>
    <x v="0"/>
    <n v="3"/>
    <x v="1"/>
    <n v="78"/>
    <n v="868547"/>
  </r>
  <r>
    <s v="ZM-IBA-2024-0342"/>
    <x v="420"/>
    <x v="3"/>
    <s v="Oyo"/>
    <x v="11"/>
    <s v="Adaeze Adelaja"/>
    <s v="09039134324"/>
    <x v="1"/>
    <s v="Rice 25kg"/>
    <n v="11"/>
    <n v="23835"/>
    <n v="262185"/>
    <n v="15"/>
    <n v="0.15"/>
    <n v="222857.25"/>
    <x v="0"/>
    <s v="N/A"/>
    <x v="1"/>
    <n v="70"/>
    <n v="581262"/>
  </r>
  <r>
    <s v="ZM-IBA-2023-0437"/>
    <x v="292"/>
    <x v="3"/>
    <s v="Oyo"/>
    <x v="10"/>
    <s v="Adaeze Adesanya"/>
    <s v="07042451332"/>
    <x v="1"/>
    <s v="Milk Powder 400g"/>
    <n v="16"/>
    <n v="5794"/>
    <n v="92704"/>
    <n v="15"/>
    <n v="0.15"/>
    <n v="78798.399999999994"/>
    <x v="2"/>
    <n v="3"/>
    <x v="1"/>
    <n v="16"/>
    <n v="581262"/>
  </r>
  <r>
    <s v="ZM-IBA-2024-0906"/>
    <x v="160"/>
    <x v="3"/>
    <s v="Oyo"/>
    <x v="9"/>
    <s v="Amara Abubakar"/>
    <s v="08067688693"/>
    <x v="3"/>
    <s v="Ladies Gown"/>
    <n v="8"/>
    <n v="19601"/>
    <n v="156808"/>
    <n v="10"/>
    <n v="0.1"/>
    <n v="141127.20000000001"/>
    <x v="1"/>
    <n v="5"/>
    <x v="0"/>
    <n v="181"/>
    <n v="395160"/>
  </r>
  <r>
    <s v="ZM-IBA-2023-0857"/>
    <x v="380"/>
    <x v="3"/>
    <s v="Oyo"/>
    <x v="11"/>
    <s v="Zainab Nwachukwu"/>
    <s v="08043470555"/>
    <x v="0"/>
    <s v="Wireless Earbuds"/>
    <n v="18"/>
    <n v="59981"/>
    <n v="1079658"/>
    <n v="5"/>
    <n v="0.05"/>
    <n v="1025675.1"/>
    <x v="0"/>
    <n v="1"/>
    <x v="0"/>
    <n v="91"/>
    <n v="973851"/>
  </r>
  <r>
    <s v="ZM-IBA-2024-0768"/>
    <x v="599"/>
    <x v="3"/>
    <s v="Oyo"/>
    <x v="10"/>
    <s v="Ibrahim Garba"/>
    <s v="08145275831"/>
    <x v="2"/>
    <s v="Lip Balm Set"/>
    <n v="8"/>
    <n v="8536"/>
    <n v="68288"/>
    <n v="15"/>
    <n v="0.15"/>
    <n v="58044.800000000003"/>
    <x v="4"/>
    <n v="3"/>
    <x v="1"/>
    <n v="47"/>
    <n v="381933"/>
  </r>
  <r>
    <s v="ZM-IBA-2024-0360"/>
    <x v="485"/>
    <x v="3"/>
    <s v="Oyo"/>
    <x v="11"/>
    <s v="Ibrahim Obi"/>
    <s v="07019030497"/>
    <x v="3"/>
    <s v="T-Shirt Pack x3"/>
    <n v="16"/>
    <n v="25391"/>
    <n v="406256"/>
    <n v="0"/>
    <n v="0"/>
    <n v="406256"/>
    <x v="2"/>
    <n v="5"/>
    <x v="2"/>
    <n v="129"/>
    <n v="395160"/>
  </r>
  <r>
    <s v="ZM-IBA-2023-0821"/>
    <x v="253"/>
    <x v="3"/>
    <s v="Oyo"/>
    <x v="9"/>
    <s v="Chidi Adeleke"/>
    <s v="09022218981"/>
    <x v="3"/>
    <s v="Ladies Gown"/>
    <n v="11"/>
    <n v="38590"/>
    <n v="424490"/>
    <n v="15"/>
    <n v="0.15"/>
    <n v="360816.5"/>
    <x v="1"/>
    <n v="1"/>
    <x v="1"/>
    <n v="12"/>
    <n v="395160"/>
  </r>
  <r>
    <s v="ZM-IBA-2023-0319"/>
    <x v="310"/>
    <x v="3"/>
    <s v="Oyo"/>
    <x v="9"/>
    <s v="Damilola Bello"/>
    <s v="08072305754"/>
    <x v="3"/>
    <s v="Ladies Gown"/>
    <n v="17"/>
    <n v="26365"/>
    <n v="448205"/>
    <n v="10"/>
    <n v="0.1"/>
    <n v="403384.5"/>
    <x v="3"/>
    <n v="4"/>
    <x v="0"/>
    <n v="139"/>
    <n v="395160"/>
  </r>
  <r>
    <s v="ZM-IBA-2023-0509"/>
    <x v="181"/>
    <x v="3"/>
    <s v="Oyo"/>
    <x v="9"/>
    <s v="Damilola Nwachukwu"/>
    <s v="08148793367"/>
    <x v="0"/>
    <s v="Power Bank 20000mAh"/>
    <n v="5"/>
    <n v="170892"/>
    <n v="854460"/>
    <s v="N/A"/>
    <n v="0"/>
    <n v="854460"/>
    <x v="0"/>
    <n v="5"/>
    <x v="1"/>
    <n v="9"/>
    <n v="973851"/>
  </r>
  <r>
    <s v="ZM-IBA-2023-0867"/>
    <x v="637"/>
    <x v="3"/>
    <s v="Oyo"/>
    <x v="9"/>
    <s v="Tunde Adeyemi"/>
    <s v="08156013505"/>
    <x v="1"/>
    <s v="Semovita 5kg"/>
    <n v="10"/>
    <n v="15470"/>
    <n v="154700"/>
    <s v="N/A"/>
    <n v="0"/>
    <n v="154700"/>
    <x v="2"/>
    <n v="1"/>
    <x v="1"/>
    <n v="71"/>
    <n v="581262"/>
  </r>
  <r>
    <s v="ZM-IBA-2024-0894"/>
    <x v="99"/>
    <x v="3"/>
    <s v="Oyo"/>
    <x v="11"/>
    <s v="Olu Yusuf"/>
    <s v="09110606881"/>
    <x v="1"/>
    <s v="Rice 25kg"/>
    <n v="11"/>
    <n v="15770"/>
    <n v="173470"/>
    <n v="0"/>
    <n v="0"/>
    <n v="173470"/>
    <x v="0"/>
    <s v="N/A"/>
    <x v="1"/>
    <n v="53"/>
    <n v="581262"/>
  </r>
  <r>
    <s v="ZM-IBA-2024-0738"/>
    <x v="329"/>
    <x v="3"/>
    <s v="Oyo"/>
    <x v="11"/>
    <s v="Olu Dada"/>
    <s v="07067208425"/>
    <x v="4"/>
    <s v="Microwave 20L"/>
    <n v="7"/>
    <n v="118129"/>
    <n v="826903"/>
    <n v="15"/>
    <n v="0.15"/>
    <n v="702867.55"/>
    <x v="2"/>
    <n v="3"/>
    <x v="0"/>
    <n v="76"/>
    <n v="868547"/>
  </r>
  <r>
    <s v="ZM-IBA-2023-0399"/>
    <x v="413"/>
    <x v="3"/>
    <s v="Oyo"/>
    <x v="9"/>
    <s v="Amara Garba"/>
    <s v="N/A"/>
    <x v="2"/>
    <s v="Lip Balm Set"/>
    <n v="19"/>
    <n v="4137"/>
    <n v="78603"/>
    <n v="0"/>
    <n v="0"/>
    <n v="78603"/>
    <x v="0"/>
    <n v="2"/>
    <x v="1"/>
    <n v="10"/>
    <n v="381933"/>
  </r>
  <r>
    <s v="ZM-IBA-2023-0395"/>
    <x v="473"/>
    <x v="3"/>
    <s v="Oyo"/>
    <x v="9"/>
    <s v="Aisha Okafor"/>
    <s v="07096882343"/>
    <x v="4"/>
    <s v="Water Dispenser"/>
    <n v="3"/>
    <n v="50086"/>
    <n v="150258"/>
    <n v="20"/>
    <n v="0.2"/>
    <n v="120206.39999999999"/>
    <x v="0"/>
    <n v="1"/>
    <x v="0"/>
    <n v="3"/>
    <n v="868547"/>
  </r>
  <r>
    <s v="ZM-IBA-2024-0950"/>
    <x v="628"/>
    <x v="3"/>
    <s v="Oyo"/>
    <x v="11"/>
    <s v="Halima Eze"/>
    <s v="08088336675"/>
    <x v="3"/>
    <s v="Corporate Shirt"/>
    <n v="6"/>
    <n v="6306"/>
    <n v="37836"/>
    <n v="0"/>
    <n v="0"/>
    <n v="37836"/>
    <x v="1"/>
    <n v="5"/>
    <x v="2"/>
    <n v="56"/>
    <n v="395160"/>
  </r>
  <r>
    <s v="ZM-IBA-2024-0402"/>
    <x v="371"/>
    <x v="3"/>
    <s v="Oyo"/>
    <x v="10"/>
    <s v="Tobi Obi"/>
    <s v="09163799918"/>
    <x v="2"/>
    <s v="Nivea Body Lotion"/>
    <n v="3"/>
    <n v="16358"/>
    <n v="49074"/>
    <n v="15"/>
    <n v="0.15"/>
    <n v="41712.9"/>
    <x v="2"/>
    <n v="4"/>
    <x v="0"/>
    <n v="20"/>
    <n v="381933"/>
  </r>
  <r>
    <s v="ZM-IBA-2024-0804"/>
    <x v="446"/>
    <x v="3"/>
    <s v="Oyo"/>
    <x v="11"/>
    <s v="Nkechi Chukwu"/>
    <s v="09138719734"/>
    <x v="1"/>
    <s v="Rice 25kg"/>
    <n v="18"/>
    <n v="14503"/>
    <n v="261054"/>
    <n v="0"/>
    <n v="0"/>
    <n v="261054"/>
    <x v="2"/>
    <n v="3"/>
    <x v="0"/>
    <n v="22"/>
    <n v="581262"/>
  </r>
  <r>
    <s v="ZM-IBA-2023-0537"/>
    <x v="431"/>
    <x v="3"/>
    <s v="Oyo"/>
    <x v="9"/>
    <s v="Tobi Eze"/>
    <s v="N/A"/>
    <x v="1"/>
    <s v="Sugar 2kg"/>
    <n v="2"/>
    <n v="17082"/>
    <n v="34164"/>
    <n v="20"/>
    <n v="0.2"/>
    <n v="27331.200000000001"/>
    <x v="3"/>
    <n v="3"/>
    <x v="1"/>
    <n v="180"/>
    <n v="581262"/>
  </r>
  <r>
    <s v="ZM-IBA-2023-0587"/>
    <x v="226"/>
    <x v="3"/>
    <s v="Oyo"/>
    <x v="10"/>
    <s v="Zainab Suleiman"/>
    <s v="08190593622"/>
    <x v="3"/>
    <s v="Men's Agbada"/>
    <n v="13"/>
    <n v="44158"/>
    <n v="574054"/>
    <n v="15"/>
    <n v="0.15"/>
    <n v="487945.9"/>
    <x v="4"/>
    <n v="2"/>
    <x v="1"/>
    <n v="160"/>
    <n v="395160"/>
  </r>
  <r>
    <s v="ZM-IBA-2024-0374"/>
    <x v="661"/>
    <x v="3"/>
    <s v="Oyo"/>
    <x v="10"/>
    <s v="Fatima Adeleke"/>
    <s v="07078994372"/>
    <x v="1"/>
    <s v="Indomie Carton"/>
    <n v="2"/>
    <n v="19506"/>
    <n v="39012"/>
    <n v="15"/>
    <n v="0.15"/>
    <n v="33160.199999999997"/>
    <x v="2"/>
    <n v="4"/>
    <x v="1"/>
    <n v="125"/>
    <n v="581262"/>
  </r>
  <r>
    <s v="ZM-IBA-2023-0789"/>
    <x v="529"/>
    <x v="3"/>
    <s v="Oyo"/>
    <x v="9"/>
    <s v="Bola Bello"/>
    <s v="08120944384"/>
    <x v="0"/>
    <s v="Bluetooth Speaker"/>
    <n v="6"/>
    <n v="325027"/>
    <n v="1950162"/>
    <n v="20"/>
    <n v="0.2"/>
    <n v="1560129.6"/>
    <x v="1"/>
    <n v="2"/>
    <x v="1"/>
    <n v="16"/>
    <n v="973851"/>
  </r>
  <r>
    <s v="ZM-IBA-2023-0519"/>
    <x v="46"/>
    <x v="3"/>
    <s v="Oyo"/>
    <x v="10"/>
    <s v="Halima Dada"/>
    <s v="08143446835"/>
    <x v="3"/>
    <s v="Ankara Fabric 6yds"/>
    <n v="13"/>
    <n v="36104"/>
    <n v="469352"/>
    <n v="20"/>
    <n v="0.2"/>
    <n v="375481.59999999998"/>
    <x v="0"/>
    <n v="1"/>
    <x v="1"/>
    <n v="0"/>
    <n v="395160"/>
  </r>
  <r>
    <s v="ZM-IBA-2023-1083"/>
    <x v="657"/>
    <x v="3"/>
    <s v="Oyo"/>
    <x v="10"/>
    <s v="Aisha Adeleke"/>
    <s v="07039737824"/>
    <x v="4"/>
    <s v="Gas Cooker 4-burner"/>
    <n v="6"/>
    <n v="70039"/>
    <n v="420234"/>
    <n v="20"/>
    <n v="0.2"/>
    <n v="336187.2"/>
    <x v="1"/>
    <n v="2"/>
    <x v="1"/>
    <n v="186"/>
    <n v="868547"/>
  </r>
  <r>
    <s v="ZM-IBA-2023-0723"/>
    <x v="724"/>
    <x v="3"/>
    <s v="Oyo"/>
    <x v="11"/>
    <s v="Uche Ibe"/>
    <s v="07046746554"/>
    <x v="1"/>
    <s v="Semovita 5kg"/>
    <n v="19"/>
    <n v="9024"/>
    <n v="171456"/>
    <s v="N/A"/>
    <n v="0"/>
    <n v="171456"/>
    <x v="3"/>
    <n v="5"/>
    <x v="0"/>
    <n v="130"/>
    <n v="581262"/>
  </r>
  <r>
    <s v="ZM-IBA-2023-0705"/>
    <x v="670"/>
    <x v="3"/>
    <s v="Oyo"/>
    <x v="9"/>
    <s v="Segun Dada"/>
    <s v="07051457320"/>
    <x v="1"/>
    <s v="Indomie Carton"/>
    <n v="15"/>
    <n v="6910"/>
    <n v="103650"/>
    <n v="0"/>
    <n v="0"/>
    <n v="103650"/>
    <x v="4"/>
    <n v="3"/>
    <x v="1"/>
    <n v="191"/>
    <n v="581262"/>
  </r>
  <r>
    <s v="ZM-IBA-2023-0317"/>
    <x v="711"/>
    <x v="3"/>
    <s v="Oyo"/>
    <x v="10"/>
    <s v="Remi Suleiman"/>
    <s v="08074473592"/>
    <x v="0"/>
    <s v="Laptop HP 250"/>
    <n v="12"/>
    <n v="242949"/>
    <n v="2915388"/>
    <n v="20"/>
    <n v="0.2"/>
    <n v="2332310.4"/>
    <x v="3"/>
    <n v="2"/>
    <x v="1"/>
    <n v="13"/>
    <n v="973851"/>
  </r>
  <r>
    <s v="ZM-IBA-2024-0324"/>
    <x v="82"/>
    <x v="3"/>
    <s v="Oyo"/>
    <x v="11"/>
    <s v="Remi Nwachukwu"/>
    <s v="09064840061"/>
    <x v="1"/>
    <s v="Milk Powder 400g"/>
    <n v="7"/>
    <n v="7421"/>
    <n v="51947"/>
    <n v="15"/>
    <n v="0.15"/>
    <n v="44154.95"/>
    <x v="1"/>
    <n v="4"/>
    <x v="1"/>
    <n v="22"/>
    <n v="581262"/>
  </r>
  <r>
    <s v="ZM-IBA-2023-0079"/>
    <x v="525"/>
    <x v="3"/>
    <s v="Oyo"/>
    <x v="11"/>
    <s v="Nneka Adeyemi"/>
    <s v="N/A"/>
    <x v="1"/>
    <s v="Indomie Carton"/>
    <n v="5"/>
    <n v="4034"/>
    <n v="20170"/>
    <n v="0"/>
    <n v="0"/>
    <n v="20170"/>
    <x v="2"/>
    <n v="1"/>
    <x v="1"/>
    <n v="53"/>
    <n v="581262"/>
  </r>
  <r>
    <s v="ZM-IBA-2023-0439"/>
    <x v="323"/>
    <x v="3"/>
    <s v="Oyo"/>
    <x v="10"/>
    <s v="Tobi Aliyu"/>
    <s v="08096417550"/>
    <x v="1"/>
    <s v="Sugar 2kg"/>
    <n v="5"/>
    <n v="9049"/>
    <n v="45245"/>
    <n v="20"/>
    <n v="0.2"/>
    <n v="36196"/>
    <x v="2"/>
    <n v="2"/>
    <x v="1"/>
    <n v="76"/>
    <n v="581262"/>
  </r>
  <r>
    <s v="ZM-IBA-2023-0721"/>
    <x v="323"/>
    <x v="3"/>
    <s v="Oyo"/>
    <x v="10"/>
    <s v="Ngozi Ibe"/>
    <s v="09182542053"/>
    <x v="4"/>
    <s v="Blender 1.5L"/>
    <n v="17"/>
    <n v="157525"/>
    <n v="2677925"/>
    <n v="0"/>
    <n v="0"/>
    <n v="2677925"/>
    <x v="3"/>
    <n v="4"/>
    <x v="0"/>
    <n v="25"/>
    <n v="868547"/>
  </r>
  <r>
    <s v="ZM-IBA-2023-0411"/>
    <x v="16"/>
    <x v="3"/>
    <s v="Oyo"/>
    <x v="9"/>
    <s v="Adaeze Musa"/>
    <s v="08014413224"/>
    <x v="1"/>
    <s v="Semovita 5kg"/>
    <n v="9"/>
    <n v="16809"/>
    <n v="151281"/>
    <n v="0"/>
    <n v="0"/>
    <n v="151281"/>
    <x v="3"/>
    <n v="3"/>
    <x v="2"/>
    <n v="96"/>
    <n v="581262"/>
  </r>
  <r>
    <s v="ZM-IBA-2023-1037"/>
    <x v="81"/>
    <x v="3"/>
    <s v="Oyo"/>
    <x v="11"/>
    <s v="Uche Ojo"/>
    <s v="07045504189"/>
    <x v="2"/>
    <s v="Lip Balm Set"/>
    <n v="19"/>
    <n v="16324"/>
    <n v="310156"/>
    <s v="N/A"/>
    <n v="0"/>
    <n v="310156"/>
    <x v="2"/>
    <n v="1"/>
    <x v="1"/>
    <n v="88"/>
    <n v="381933"/>
  </r>
  <r>
    <s v="ZM-IBA-2024-0676"/>
    <x v="544"/>
    <x v="3"/>
    <s v="Oyo"/>
    <x v="9"/>
    <s v="Tobi Garba"/>
    <s v="N/A"/>
    <x v="4"/>
    <s v="Water Dispenser"/>
    <n v="2"/>
    <n v="62851"/>
    <n v="125702"/>
    <n v="0"/>
    <n v="0"/>
    <n v="125702"/>
    <x v="3"/>
    <n v="2"/>
    <x v="2"/>
    <n v="4"/>
    <n v="868547"/>
  </r>
  <r>
    <s v="ZM-IBA-2023-0541"/>
    <x v="322"/>
    <x v="3"/>
    <s v="Oyo"/>
    <x v="11"/>
    <s v="Ngozi Okafor"/>
    <s v="08034893364"/>
    <x v="1"/>
    <s v="Tomato Paste 800g"/>
    <n v="16"/>
    <n v="6796"/>
    <n v="108736"/>
    <n v="20"/>
    <n v="0.2"/>
    <n v="86988.800000000003"/>
    <x v="4"/>
    <n v="1"/>
    <x v="1"/>
    <n v="187"/>
    <n v="581262"/>
  </r>
  <r>
    <s v="ZM-IBA-2023-1029"/>
    <x v="659"/>
    <x v="3"/>
    <s v="Oyo"/>
    <x v="10"/>
    <s v="Adaeze Adeyemi"/>
    <s v="09051827121"/>
    <x v="1"/>
    <s v="Rice 25kg"/>
    <n v="8"/>
    <n v="5444"/>
    <n v="43552"/>
    <n v="20"/>
    <n v="0.2"/>
    <n v="34841.599999999999"/>
    <x v="4"/>
    <n v="1"/>
    <x v="0"/>
    <n v="124"/>
    <n v="581262"/>
  </r>
  <r>
    <s v="ZM-IBA-2024-1064"/>
    <x v="221"/>
    <x v="3"/>
    <s v="Oyo"/>
    <x v="11"/>
    <s v="Tunde Ibe"/>
    <s v="09067637667"/>
    <x v="1"/>
    <s v="Cooking Oil 5L"/>
    <n v="3"/>
    <n v="8376"/>
    <n v="25128"/>
    <s v="N/A"/>
    <n v="0"/>
    <n v="25128"/>
    <x v="0"/>
    <n v="1"/>
    <x v="1"/>
    <n v="66"/>
    <n v="581262"/>
  </r>
  <r>
    <s v="ZM-IBA-2024-1014"/>
    <x v="499"/>
    <x v="3"/>
    <s v="Oyo"/>
    <x v="9"/>
    <s v="Segun Osei"/>
    <s v="07060410440"/>
    <x v="2"/>
    <s v="Hair Relaxer Kit"/>
    <n v="1"/>
    <n v="10083"/>
    <n v="10083"/>
    <n v="10"/>
    <n v="0.1"/>
    <n v="9074.7000000000007"/>
    <x v="2"/>
    <n v="3"/>
    <x v="1"/>
    <n v="145"/>
    <n v="381933"/>
  </r>
  <r>
    <s v="ZM-IBA-2023-1025"/>
    <x v="646"/>
    <x v="3"/>
    <s v="Oyo"/>
    <x v="10"/>
    <s v="Aisha Dada"/>
    <s v="07085250830"/>
    <x v="4"/>
    <s v="Chest Freezer 200L"/>
    <n v="12"/>
    <n v="49846"/>
    <n v="598152"/>
    <n v="20"/>
    <n v="0.2"/>
    <n v="478521.59999999998"/>
    <x v="2"/>
    <n v="3"/>
    <x v="0"/>
    <n v="27"/>
    <n v="868547"/>
  </r>
  <r>
    <s v="ZM-IBA-2023-0897"/>
    <x v="443"/>
    <x v="3"/>
    <s v="Oyo"/>
    <x v="10"/>
    <s v="Chiamaka Chukwu"/>
    <s v="07097813495"/>
    <x v="2"/>
    <s v="Face Cream SPF30"/>
    <n v="14"/>
    <n v="8239"/>
    <n v="115346"/>
    <n v="0"/>
    <n v="0"/>
    <n v="115346"/>
    <x v="4"/>
    <n v="3"/>
    <x v="1"/>
    <n v="77"/>
    <n v="381933"/>
  </r>
  <r>
    <s v="ZM-IBA-2024-0494"/>
    <x v="588"/>
    <x v="3"/>
    <s v="Oyo"/>
    <x v="9"/>
    <s v="Nkechi Obi"/>
    <s v="07056327264"/>
    <x v="4"/>
    <s v="Microwave 20L"/>
    <n v="5"/>
    <n v="164068"/>
    <n v="820340"/>
    <s v="N/A"/>
    <n v="0"/>
    <n v="820340"/>
    <x v="0"/>
    <s v="N/A"/>
    <x v="0"/>
    <n v="172"/>
    <n v="868547"/>
  </r>
  <r>
    <s v="ZM-IBA-2024-0252"/>
    <x v="397"/>
    <x v="3"/>
    <s v="Oyo"/>
    <x v="9"/>
    <s v="Ibrahim Ojo"/>
    <s v="09158898225"/>
    <x v="3"/>
    <s v="Corporate Shirt"/>
    <n v="4"/>
    <n v="13690"/>
    <n v="54760"/>
    <n v="0"/>
    <n v="0"/>
    <n v="54760"/>
    <x v="0"/>
    <n v="3"/>
    <x v="1"/>
    <n v="168"/>
    <n v="395160"/>
  </r>
  <r>
    <s v="ZM-IBA-2024-0434"/>
    <x v="472"/>
    <x v="3"/>
    <s v="Oyo"/>
    <x v="10"/>
    <s v="Bola Eze"/>
    <s v="08132569664"/>
    <x v="2"/>
    <s v="Hair Relaxer Kit"/>
    <n v="6"/>
    <n v="7529"/>
    <n v="45174"/>
    <n v="15"/>
    <n v="0.15"/>
    <n v="38397.9"/>
    <x v="0"/>
    <n v="4"/>
    <x v="0"/>
    <n v="34"/>
    <n v="381933"/>
  </r>
  <r>
    <s v="ZM-IBA-2023-0463"/>
    <x v="387"/>
    <x v="3"/>
    <s v="Oyo"/>
    <x v="9"/>
    <s v="Fatima Abubakar"/>
    <s v="N/A"/>
    <x v="4"/>
    <s v="Chest Freezer 200L"/>
    <n v="15"/>
    <n v="122005"/>
    <n v="1830075"/>
    <n v="0"/>
    <n v="0"/>
    <n v="1830075"/>
    <x v="2"/>
    <n v="4"/>
    <x v="0"/>
    <n v="101"/>
    <n v="868547"/>
  </r>
  <r>
    <s v="ZM-IBA-2024-0884"/>
    <x v="602"/>
    <x v="3"/>
    <s v="Oyo"/>
    <x v="10"/>
    <s v="Hakeem Musa"/>
    <s v="08165911961"/>
    <x v="0"/>
    <s v="Power Bank 20000mAh"/>
    <n v="13"/>
    <n v="178717"/>
    <n v="2323321"/>
    <n v="0"/>
    <n v="0"/>
    <n v="2323321"/>
    <x v="0"/>
    <n v="3"/>
    <x v="1"/>
    <n v="157"/>
    <n v="973851"/>
  </r>
  <r>
    <s v="ZM-IBA-2024-0482"/>
    <x v="91"/>
    <x v="3"/>
    <s v="Oyo"/>
    <x v="11"/>
    <s v="Aisha Suleiman"/>
    <s v="09099228018"/>
    <x v="2"/>
    <s v="Face Cream SPF30"/>
    <n v="13"/>
    <n v="15555"/>
    <n v="202215"/>
    <n v="10"/>
    <n v="0.1"/>
    <n v="181993.5"/>
    <x v="3"/>
    <n v="1"/>
    <x v="1"/>
    <n v="130"/>
    <n v="381933"/>
  </r>
  <r>
    <s v="ZM-IBA-2023-1087"/>
    <x v="431"/>
    <x v="3"/>
    <s v="Oyo"/>
    <x v="9"/>
    <s v="Zainab Adesanya"/>
    <s v="07011824989"/>
    <x v="2"/>
    <s v="Foundation Kit"/>
    <n v="10"/>
    <n v="16928"/>
    <n v="169280"/>
    <s v="N/A"/>
    <n v="0"/>
    <n v="169280"/>
    <x v="2"/>
    <n v="2"/>
    <x v="1"/>
    <n v="64"/>
    <n v="381933"/>
  </r>
  <r>
    <s v="ZM-IBA-2023-0293"/>
    <x v="711"/>
    <x v="3"/>
    <s v="Oyo"/>
    <x v="11"/>
    <s v="Chiamaka Bello"/>
    <s v="08089469214"/>
    <x v="1"/>
    <s v="Cooking Oil 5L"/>
    <n v="13"/>
    <n v="10564"/>
    <n v="137332"/>
    <n v="0"/>
    <n v="0"/>
    <n v="137332"/>
    <x v="3"/>
    <n v="2"/>
    <x v="0"/>
    <n v="183"/>
    <n v="581262"/>
  </r>
  <r>
    <s v="ZM-IBA-2024-0452"/>
    <x v="475"/>
    <x v="3"/>
    <s v="Oyo"/>
    <x v="11"/>
    <s v="Fatima Chukwu"/>
    <s v="09165874474"/>
    <x v="3"/>
    <s v="Jeans Trousers"/>
    <n v="18"/>
    <n v="15340"/>
    <n v="276120"/>
    <n v="0"/>
    <n v="0"/>
    <n v="276120"/>
    <x v="4"/>
    <n v="1"/>
    <x v="1"/>
    <n v="32"/>
    <n v="395160"/>
  </r>
  <r>
    <s v="ZM-IBA-2024-0528"/>
    <x v="311"/>
    <x v="3"/>
    <s v="Oyo"/>
    <x v="11"/>
    <s v="Kemi Adesanya"/>
    <s v="07016750252"/>
    <x v="0"/>
    <s v="iPhone 14"/>
    <n v="20"/>
    <n v="340221"/>
    <n v="6804420"/>
    <n v="0"/>
    <n v="0"/>
    <n v="6804420"/>
    <x v="1"/>
    <s v="N/A"/>
    <x v="1"/>
    <n v="127"/>
    <n v="973851"/>
  </r>
  <r>
    <s v="ZM-IBA-2023-0889"/>
    <x v="651"/>
    <x v="3"/>
    <s v="Oyo"/>
    <x v="11"/>
    <s v="Adaeze Adelaja"/>
    <s v="N/A"/>
    <x v="4"/>
    <s v="Chest Freezer 200L"/>
    <n v="19"/>
    <n v="82494"/>
    <n v="1567386"/>
    <n v="10"/>
    <n v="0.1"/>
    <n v="1410647.4"/>
    <x v="0"/>
    <n v="3"/>
    <x v="1"/>
    <n v="137"/>
    <n v="868547"/>
  </r>
  <r>
    <s v="ZM-IBA-2024-0192"/>
    <x v="539"/>
    <x v="3"/>
    <s v="Oyo"/>
    <x v="9"/>
    <s v="Adaeze Adeleke"/>
    <s v="08150066195"/>
    <x v="3"/>
    <s v="Corporate Shirt"/>
    <n v="4"/>
    <n v="27695"/>
    <n v="110780"/>
    <n v="0"/>
    <n v="0"/>
    <n v="110780"/>
    <x v="0"/>
    <s v="N/A"/>
    <x v="0"/>
    <n v="115"/>
    <n v="395160"/>
  </r>
  <r>
    <s v="ZM-IBA-2024-0218"/>
    <x v="591"/>
    <x v="3"/>
    <s v="Oyo"/>
    <x v="11"/>
    <s v="Ibrahim Suleiman"/>
    <s v="N/A"/>
    <x v="1"/>
    <s v="Semovita 5kg"/>
    <n v="12"/>
    <n v="12392"/>
    <n v="148704"/>
    <s v="N/A"/>
    <n v="0"/>
    <n v="148704"/>
    <x v="2"/>
    <n v="3"/>
    <x v="0"/>
    <n v="15"/>
    <n v="581262"/>
  </r>
  <r>
    <s v="ZM-IBA-2023-0445"/>
    <x v="284"/>
    <x v="3"/>
    <s v="Oyo"/>
    <x v="11"/>
    <s v="Gbenga Yusuf"/>
    <s v="N/A"/>
    <x v="4"/>
    <s v="Gas Cooker 4-burner"/>
    <n v="12"/>
    <n v="160661"/>
    <n v="1927932"/>
    <s v="N/A"/>
    <n v="0"/>
    <n v="1927932"/>
    <x v="0"/>
    <n v="2"/>
    <x v="1"/>
    <n v="160"/>
    <n v="868547"/>
  </r>
  <r>
    <s v="ZM-IBA-2023-0701"/>
    <x v="452"/>
    <x v="3"/>
    <s v="Oyo"/>
    <x v="10"/>
    <s v="Olu Eze"/>
    <s v="09161873722"/>
    <x v="0"/>
    <s v="Bluetooth Speaker"/>
    <n v="10"/>
    <n v="93697"/>
    <n v="936970"/>
    <n v="0"/>
    <n v="0"/>
    <n v="936970"/>
    <x v="2"/>
    <n v="4"/>
    <x v="0"/>
    <n v="160"/>
    <n v="973851"/>
  </r>
  <r>
    <s v="ZM-IBA-2024-0488"/>
    <x v="94"/>
    <x v="3"/>
    <s v="Oyo"/>
    <x v="10"/>
    <s v="Segun Yusuf"/>
    <s v="09061511050"/>
    <x v="0"/>
    <s v="Power Bank 20000mAh"/>
    <n v="11"/>
    <n v="34082"/>
    <n v="374902"/>
    <n v="5"/>
    <n v="0.05"/>
    <n v="356156.9"/>
    <x v="2"/>
    <n v="2"/>
    <x v="0"/>
    <n v="144"/>
    <n v="973851"/>
  </r>
  <r>
    <s v="ZM-IBA-2024-0194"/>
    <x v="8"/>
    <x v="3"/>
    <s v="Oyo"/>
    <x v="9"/>
    <s v="Ngozi Abubakar"/>
    <s v="08092193395"/>
    <x v="1"/>
    <s v="Milk Powder 400g"/>
    <n v="14"/>
    <n v="19921"/>
    <n v="278894"/>
    <n v="5"/>
    <n v="0.05"/>
    <n v="264949.3"/>
    <x v="4"/>
    <n v="3"/>
    <x v="0"/>
    <n v="1"/>
    <n v="581262"/>
  </r>
  <r>
    <s v="ZM-IBA-2024-0548"/>
    <x v="624"/>
    <x v="3"/>
    <s v="Oyo"/>
    <x v="11"/>
    <s v="Tobi Osei"/>
    <s v="09041159526"/>
    <x v="1"/>
    <s v="Tomato Paste 800g"/>
    <n v="8"/>
    <n v="18168"/>
    <n v="145344"/>
    <s v="N/A"/>
    <n v="0"/>
    <n v="145344"/>
    <x v="4"/>
    <n v="4"/>
    <x v="1"/>
    <n v="67"/>
    <n v="581262"/>
  </r>
  <r>
    <s v="ZM-IBA-2023-0673"/>
    <x v="157"/>
    <x v="3"/>
    <s v="Oyo"/>
    <x v="11"/>
    <s v="Olu Adeyemi"/>
    <s v="07038492125"/>
    <x v="2"/>
    <s v="Foundation Kit"/>
    <n v="6"/>
    <n v="9905"/>
    <n v="59430"/>
    <n v="20"/>
    <n v="0.2"/>
    <n v="47544"/>
    <x v="3"/>
    <n v="5"/>
    <x v="1"/>
    <n v="116"/>
    <n v="381933"/>
  </r>
  <r>
    <s v="ZM-IBA-2024-0712"/>
    <x v="320"/>
    <x v="3"/>
    <s v="Oyo"/>
    <x v="10"/>
    <s v="Uche Abubakar"/>
    <s v="08119107768"/>
    <x v="3"/>
    <s v="Ladies Gown"/>
    <n v="18"/>
    <n v="12348"/>
    <n v="222264"/>
    <n v="10"/>
    <n v="0.1"/>
    <n v="200037.6"/>
    <x v="4"/>
    <n v="1"/>
    <x v="0"/>
    <n v="175"/>
    <n v="395160"/>
  </r>
  <r>
    <s v="ZM-IBA-2024-0460"/>
    <x v="323"/>
    <x v="3"/>
    <s v="Oyo"/>
    <x v="9"/>
    <s v="Gbenga Bello"/>
    <s v="08144871977"/>
    <x v="4"/>
    <s v="Blender 1.5L"/>
    <n v="7"/>
    <n v="94369"/>
    <n v="660583"/>
    <n v="5"/>
    <n v="0.05"/>
    <n v="627553.85"/>
    <x v="4"/>
    <n v="3"/>
    <x v="1"/>
    <n v="42"/>
    <n v="868547"/>
  </r>
  <r>
    <s v="ZM-IBA-2024-0170"/>
    <x v="608"/>
    <x v="3"/>
    <s v="Oyo"/>
    <x v="9"/>
    <s v="Chidi Ibe"/>
    <s v="09148231653"/>
    <x v="2"/>
    <s v="Perfume 100ml"/>
    <n v="8"/>
    <n v="9280"/>
    <n v="74240"/>
    <n v="0"/>
    <n v="0"/>
    <n v="74240"/>
    <x v="2"/>
    <n v="3"/>
    <x v="0"/>
    <n v="62"/>
    <n v="381933"/>
  </r>
  <r>
    <s v="ZM-IBA-2024-0056"/>
    <x v="641"/>
    <x v="3"/>
    <s v="Oyo"/>
    <x v="9"/>
    <s v="Ifeanyi Adesanya"/>
    <s v="N/A"/>
    <x v="1"/>
    <s v="Indomie Carton"/>
    <n v="19"/>
    <n v="17006"/>
    <n v="323114"/>
    <n v="5"/>
    <n v="0.05"/>
    <n v="306958.3"/>
    <x v="3"/>
    <n v="3"/>
    <x v="0"/>
    <n v="192"/>
    <n v="581262"/>
  </r>
  <r>
    <s v="ZM-IBA-2024-0046"/>
    <x v="703"/>
    <x v="3"/>
    <s v="Oyo"/>
    <x v="11"/>
    <s v="Tunde Adeyemi"/>
    <s v="07065347846"/>
    <x v="4"/>
    <s v="Standing Fan 18&quot;"/>
    <n v="14"/>
    <n v="174479"/>
    <n v="2442706"/>
    <n v="10"/>
    <n v="0.1"/>
    <n v="2198435.4"/>
    <x v="2"/>
    <n v="1"/>
    <x v="1"/>
    <n v="55"/>
    <n v="868547"/>
  </r>
  <r>
    <s v="ZM-IBA-2024-0320"/>
    <x v="202"/>
    <x v="3"/>
    <s v="Oyo"/>
    <x v="9"/>
    <s v="Remi Musa"/>
    <s v="09046158016"/>
    <x v="0"/>
    <s v="Bluetooth Speaker"/>
    <n v="1"/>
    <n v="20884"/>
    <n v="20884"/>
    <n v="20"/>
    <n v="0.2"/>
    <n v="16707.2"/>
    <x v="0"/>
    <n v="7"/>
    <x v="1"/>
    <n v="57"/>
    <n v="973851"/>
  </r>
  <r>
    <s v="ZM-IBA-2023-0703"/>
    <x v="280"/>
    <x v="3"/>
    <s v="Oyo"/>
    <x v="9"/>
    <s v="Aisha Abubakar"/>
    <s v="09130910609"/>
    <x v="1"/>
    <s v="Milk Powder 400g"/>
    <n v="3"/>
    <n v="16878"/>
    <n v="50634"/>
    <n v="0"/>
    <n v="0"/>
    <n v="50634"/>
    <x v="4"/>
    <n v="1"/>
    <x v="1"/>
    <n v="21"/>
    <n v="581262"/>
  </r>
  <r>
    <s v="ZM-IBA-2023-0839"/>
    <x v="628"/>
    <x v="3"/>
    <s v="Oyo"/>
    <x v="11"/>
    <s v="Hakeem Eze"/>
    <s v="07086717166"/>
    <x v="1"/>
    <s v="Milk Powder 400g"/>
    <n v="17"/>
    <n v="3842"/>
    <n v="65314"/>
    <n v="0"/>
    <n v="0"/>
    <n v="65314"/>
    <x v="4"/>
    <n v="1"/>
    <x v="0"/>
    <n v="28"/>
    <n v="581262"/>
  </r>
  <r>
    <s v="ZM-IBA-2024-0062"/>
    <x v="283"/>
    <x v="3"/>
    <s v="Oyo"/>
    <x v="11"/>
    <s v="Yetunde Nwachukwu"/>
    <s v="08116337489"/>
    <x v="4"/>
    <s v="Chest Freezer 200L"/>
    <n v="15"/>
    <n v="151010"/>
    <n v="2265150"/>
    <s v="N/A"/>
    <n v="0"/>
    <n v="2265150"/>
    <x v="2"/>
    <n v="5"/>
    <x v="1"/>
    <n v="192"/>
    <n v="868547"/>
  </r>
  <r>
    <s v="ZM-IBA-2024-0238"/>
    <x v="382"/>
    <x v="3"/>
    <s v="Oyo"/>
    <x v="11"/>
    <s v="Nneka Adelaja"/>
    <s v="07078604715"/>
    <x v="0"/>
    <s v="Samsung TV 43&quot;"/>
    <n v="5"/>
    <n v="148888"/>
    <n v="744440"/>
    <n v="10"/>
    <n v="0.1"/>
    <n v="669996"/>
    <x v="0"/>
    <n v="3"/>
    <x v="1"/>
    <n v="29"/>
    <n v="973851"/>
  </r>
  <r>
    <s v="ZM-IBA-2024-0094"/>
    <x v="239"/>
    <x v="3"/>
    <s v="Oyo"/>
    <x v="11"/>
    <s v="Zainab Yusuf"/>
    <s v="09153981707"/>
    <x v="3"/>
    <s v="Jeans Trousers"/>
    <n v="7"/>
    <n v="10738"/>
    <n v="75166"/>
    <n v="0"/>
    <n v="0"/>
    <n v="75166"/>
    <x v="0"/>
    <n v="1"/>
    <x v="1"/>
    <n v="48"/>
    <n v="395160"/>
  </r>
  <r>
    <s v="ZM-IBA-2024-0318"/>
    <x v="699"/>
    <x v="3"/>
    <s v="Oyo"/>
    <x v="11"/>
    <s v="Fatima Adelaja"/>
    <s v="N/A"/>
    <x v="3"/>
    <s v="T-Shirt Pack x3"/>
    <n v="17"/>
    <n v="4738"/>
    <n v="80546"/>
    <n v="0"/>
    <n v="0"/>
    <n v="80546"/>
    <x v="0"/>
    <n v="4"/>
    <x v="0"/>
    <n v="20"/>
    <n v="395160"/>
  </r>
  <r>
    <s v="ZM-IBA-2023-0603"/>
    <x v="328"/>
    <x v="3"/>
    <s v="Oyo"/>
    <x v="10"/>
    <s v="Halima Okafor"/>
    <s v="08192196853"/>
    <x v="4"/>
    <s v="Standing Fan 18&quot;"/>
    <n v="15"/>
    <n v="106956"/>
    <n v="1604340"/>
    <n v="15"/>
    <n v="0.15"/>
    <n v="1363689"/>
    <x v="0"/>
    <n v="4"/>
    <x v="0"/>
    <n v="171"/>
    <n v="868547"/>
  </r>
  <r>
    <s v="ZM-IBA-2024-0760"/>
    <x v="195"/>
    <x v="3"/>
    <s v="Oyo"/>
    <x v="9"/>
    <s v="Bola Chukwu"/>
    <s v="07051201086"/>
    <x v="1"/>
    <s v="Tomato Paste 800g"/>
    <n v="1"/>
    <n v="4371"/>
    <n v="4371"/>
    <n v="5"/>
    <n v="0.05"/>
    <n v="4152.45"/>
    <x v="0"/>
    <n v="2"/>
    <x v="1"/>
    <n v="97"/>
    <n v="581262"/>
  </r>
  <r>
    <s v="ZM-IBA-2024-0796"/>
    <x v="413"/>
    <x v="3"/>
    <s v="Oyo"/>
    <x v="11"/>
    <s v="Uche Nwachukwu"/>
    <s v="08158008082"/>
    <x v="1"/>
    <s v="Semovita 5kg"/>
    <n v="15"/>
    <n v="20780"/>
    <n v="311700"/>
    <n v="0"/>
    <n v="0"/>
    <n v="311700"/>
    <x v="4"/>
    <n v="1"/>
    <x v="1"/>
    <n v="104"/>
    <n v="581262"/>
  </r>
  <r>
    <s v="ZM-IBA-2023-0177"/>
    <x v="424"/>
    <x v="3"/>
    <s v="Oyo"/>
    <x v="9"/>
    <s v="Tobi Nwachukwu"/>
    <s v="08034628125"/>
    <x v="4"/>
    <s v="Water Dispenser"/>
    <n v="10"/>
    <n v="137672"/>
    <n v="1376720"/>
    <n v="15"/>
    <n v="0.15"/>
    <n v="1170212"/>
    <x v="4"/>
    <n v="3"/>
    <x v="1"/>
    <n v="68"/>
    <n v="868547"/>
  </r>
  <r>
    <s v="ZM-IBA-2023-0291"/>
    <x v="298"/>
    <x v="3"/>
    <s v="Oyo"/>
    <x v="11"/>
    <s v="Halima Ibe"/>
    <s v="07064047154"/>
    <x v="1"/>
    <s v="Milk Powder 400g"/>
    <n v="6"/>
    <n v="12857"/>
    <n v="77142"/>
    <n v="20"/>
    <n v="0.2"/>
    <n v="61713.599999999999"/>
    <x v="0"/>
    <s v="N/A"/>
    <x v="1"/>
    <n v="182"/>
    <n v="581262"/>
  </r>
  <r>
    <s v="ZM-IBA-2024-0244"/>
    <x v="344"/>
    <x v="3"/>
    <s v="Oyo"/>
    <x v="11"/>
    <s v="Musa Nwachukwu"/>
    <s v="09184044740"/>
    <x v="4"/>
    <s v="Blender 1.5L"/>
    <n v="9"/>
    <n v="138804"/>
    <n v="1249236"/>
    <n v="0"/>
    <n v="0"/>
    <n v="1249236"/>
    <x v="0"/>
    <n v="1"/>
    <x v="1"/>
    <n v="173"/>
    <n v="868547"/>
  </r>
  <r>
    <s v="ZM-IBA-2024-0680"/>
    <x v="103"/>
    <x v="3"/>
    <s v="Oyo"/>
    <x v="11"/>
    <s v="Ibrahim Ibe"/>
    <s v="N/A"/>
    <x v="3"/>
    <s v="Men's Agbada"/>
    <n v="16"/>
    <n v="3692"/>
    <n v="59072"/>
    <n v="5"/>
    <n v="0.05"/>
    <n v="56118.400000000001"/>
    <x v="4"/>
    <n v="1"/>
    <x v="0"/>
    <n v="23"/>
    <n v="395160"/>
  </r>
  <r>
    <s v="ZM-IBA-2023-0653"/>
    <x v="479"/>
    <x v="3"/>
    <s v="Oyo"/>
    <x v="11"/>
    <s v="Emeka Ojo"/>
    <s v="07085155307"/>
    <x v="0"/>
    <s v="DSTV Decoder"/>
    <n v="3"/>
    <n v="151823"/>
    <n v="455469"/>
    <n v="10"/>
    <n v="0.1"/>
    <n v="409922.1"/>
    <x v="2"/>
    <n v="4"/>
    <x v="1"/>
    <n v="89"/>
    <n v="973851"/>
  </r>
  <r>
    <s v="ZM-IBA-2023-1039"/>
    <x v="502"/>
    <x v="3"/>
    <s v="Oyo"/>
    <x v="11"/>
    <s v="Femi Adeyemi"/>
    <s v="08089313016"/>
    <x v="3"/>
    <s v="Ladies Gown"/>
    <n v="15"/>
    <n v="33957"/>
    <n v="509355"/>
    <n v="20"/>
    <n v="0.2"/>
    <n v="407484"/>
    <x v="2"/>
    <n v="1"/>
    <x v="0"/>
    <n v="17"/>
    <n v="395160"/>
  </r>
  <r>
    <s v="ZM-IBA-2023-0831"/>
    <x v="614"/>
    <x v="3"/>
    <s v="Oyo"/>
    <x v="11"/>
    <s v="Kemi Adeleke"/>
    <s v="N/A"/>
    <x v="3"/>
    <s v="Jeans Trousers"/>
    <n v="4"/>
    <n v="35516"/>
    <n v="142064"/>
    <n v="0"/>
    <n v="0"/>
    <n v="142064"/>
    <x v="4"/>
    <n v="5"/>
    <x v="1"/>
    <n v="11"/>
    <n v="395160"/>
  </r>
  <r>
    <s v="ZM-IBA-2024-0998"/>
    <x v="668"/>
    <x v="3"/>
    <s v="Oyo"/>
    <x v="9"/>
    <s v="Uche Okafor"/>
    <s v="08177486589"/>
    <x v="1"/>
    <s v="Cooking Oil 5L"/>
    <n v="15"/>
    <n v="22210"/>
    <n v="333150"/>
    <n v="0"/>
    <n v="0"/>
    <n v="333150"/>
    <x v="4"/>
    <n v="6"/>
    <x v="0"/>
    <n v="39"/>
    <n v="581262"/>
  </r>
  <r>
    <s v="ZM-IBA-2024-0960"/>
    <x v="624"/>
    <x v="3"/>
    <s v="Oyo"/>
    <x v="9"/>
    <s v="Ifeanyi Ojo"/>
    <s v="07074901704"/>
    <x v="3"/>
    <s v="Corporate Shirt"/>
    <n v="12"/>
    <n v="37581"/>
    <n v="450972"/>
    <n v="10"/>
    <n v="0.1"/>
    <n v="405874.8"/>
    <x v="0"/>
    <n v="3"/>
    <x v="1"/>
    <n v="196"/>
    <n v="395160"/>
  </r>
  <r>
    <s v="ZM-IBA-2023-0469"/>
    <x v="427"/>
    <x v="3"/>
    <s v="Oyo"/>
    <x v="11"/>
    <s v="Hakeem Nwachukwu"/>
    <s v="08080097624"/>
    <x v="2"/>
    <s v="Perfume 100ml"/>
    <n v="15"/>
    <n v="7239"/>
    <n v="108585"/>
    <n v="0"/>
    <n v="0"/>
    <n v="108585"/>
    <x v="0"/>
    <n v="1"/>
    <x v="0"/>
    <n v="145"/>
    <n v="381933"/>
  </r>
  <r>
    <s v="ZM-IBA-2023-0099"/>
    <x v="608"/>
    <x v="3"/>
    <s v="Oyo"/>
    <x v="11"/>
    <s v="Aisha Chukwu"/>
    <s v="08139610872"/>
    <x v="3"/>
    <s v="Ankara Fabric 6yds"/>
    <n v="2"/>
    <n v="5487"/>
    <n v="10974"/>
    <n v="20"/>
    <n v="0.2"/>
    <n v="8779.2000000000007"/>
    <x v="1"/>
    <n v="5"/>
    <x v="0"/>
    <n v="38"/>
    <n v="395160"/>
  </r>
  <r>
    <s v="ZM-IBA-2023-0081"/>
    <x v="507"/>
    <x v="3"/>
    <s v="Oyo"/>
    <x v="9"/>
    <s v="Zainab Adeyemi"/>
    <s v="07073233103"/>
    <x v="1"/>
    <s v="Cooking Oil 5L"/>
    <n v="18"/>
    <n v="21934"/>
    <n v="394812"/>
    <n v="0"/>
    <n v="0"/>
    <n v="394812"/>
    <x v="0"/>
    <n v="6"/>
    <x v="1"/>
    <n v="172"/>
    <n v="581262"/>
  </r>
  <r>
    <s v="ZM-IBA-2023-0873"/>
    <x v="139"/>
    <x v="3"/>
    <s v="Oyo"/>
    <x v="9"/>
    <s v="Fatima Nwachukwu"/>
    <s v="09056552724"/>
    <x v="2"/>
    <s v="Foundation Kit"/>
    <n v="20"/>
    <n v="3345"/>
    <n v="66900"/>
    <n v="5"/>
    <n v="0.05"/>
    <n v="63555"/>
    <x v="0"/>
    <n v="3"/>
    <x v="1"/>
    <n v="169"/>
    <n v="381933"/>
  </r>
  <r>
    <s v="ZM-IBA-2023-0231"/>
    <x v="621"/>
    <x v="3"/>
    <s v="Oyo"/>
    <x v="11"/>
    <s v="Olu Yusuf"/>
    <s v="07028584467"/>
    <x v="2"/>
    <s v="Hair Relaxer Kit"/>
    <n v="9"/>
    <n v="8126"/>
    <n v="73134"/>
    <n v="20"/>
    <n v="0.2"/>
    <n v="58507.199999999997"/>
    <x v="1"/>
    <n v="3"/>
    <x v="1"/>
    <n v="164"/>
    <n v="381933"/>
  </r>
  <r>
    <s v="ZM-IBA-2024-0554"/>
    <x v="246"/>
    <x v="3"/>
    <s v="Oyo"/>
    <x v="9"/>
    <s v="Musa Eze"/>
    <s v="08191618883"/>
    <x v="3"/>
    <s v="Ankara Fabric 6yds"/>
    <n v="14"/>
    <n v="37321"/>
    <n v="522494"/>
    <s v="N/A"/>
    <n v="0"/>
    <n v="522494"/>
    <x v="0"/>
    <n v="2"/>
    <x v="1"/>
    <n v="156"/>
    <n v="395160"/>
  </r>
  <r>
    <s v="ZM-IBA-2024-0520"/>
    <x v="634"/>
    <x v="3"/>
    <s v="Oyo"/>
    <x v="11"/>
    <s v="Kemi Garba"/>
    <s v="08152229533"/>
    <x v="1"/>
    <s v="Indomie Carton"/>
    <n v="5"/>
    <n v="22631"/>
    <n v="113155"/>
    <n v="0"/>
    <n v="0"/>
    <n v="113155"/>
    <x v="2"/>
    <n v="4"/>
    <x v="2"/>
    <n v="15"/>
    <n v="581262"/>
  </r>
  <r>
    <s v="ZM-IBA-2023-0817"/>
    <x v="492"/>
    <x v="3"/>
    <s v="Oyo"/>
    <x v="11"/>
    <s v="Nneka Adeyemi"/>
    <s v="07051469915"/>
    <x v="4"/>
    <s v="Microwave 20L"/>
    <n v="10"/>
    <n v="18886"/>
    <n v="188860"/>
    <n v="15"/>
    <n v="0.15"/>
    <n v="160531"/>
    <x v="2"/>
    <n v="5"/>
    <x v="1"/>
    <n v="111"/>
    <n v="868547"/>
  </r>
  <r>
    <s v="ZM-IBA-2024-0370"/>
    <x v="68"/>
    <x v="3"/>
    <s v="Oyo"/>
    <x v="11"/>
    <s v="Nkechi Musa"/>
    <s v="08089964160"/>
    <x v="2"/>
    <s v="Dudu-Osun Soap"/>
    <n v="18"/>
    <n v="15559"/>
    <n v="280062"/>
    <s v="N/A"/>
    <n v="0"/>
    <n v="280062"/>
    <x v="0"/>
    <n v="4"/>
    <x v="0"/>
    <n v="165"/>
    <n v="381933"/>
  </r>
  <r>
    <s v="ZM-IBA-2023-0013"/>
    <x v="566"/>
    <x v="3"/>
    <s v="Oyo"/>
    <x v="9"/>
    <s v="Nneka Eze"/>
    <s v="07093290431"/>
    <x v="0"/>
    <s v="Samsung TV 43&quot;"/>
    <n v="12"/>
    <n v="154363"/>
    <n v="1852356"/>
    <s v="N/A"/>
    <n v="0"/>
    <n v="1852356"/>
    <x v="2"/>
    <n v="2"/>
    <x v="2"/>
    <n v="168"/>
    <n v="973851"/>
  </r>
  <r>
    <s v="ZM-IBA-2024-0882"/>
    <x v="712"/>
    <x v="3"/>
    <s v="Oyo"/>
    <x v="11"/>
    <s v="Sade Dada"/>
    <s v="09066174477"/>
    <x v="0"/>
    <s v="Samsung TV 43&quot;"/>
    <n v="3"/>
    <n v="19717"/>
    <n v="59151"/>
    <s v="N/A"/>
    <n v="0"/>
    <n v="59151"/>
    <x v="2"/>
    <n v="3"/>
    <x v="0"/>
    <n v="36"/>
    <n v="973851"/>
  </r>
  <r>
    <s v="ZM-IBA-2023-0599"/>
    <x v="312"/>
    <x v="3"/>
    <s v="Oyo"/>
    <x v="9"/>
    <s v="Uche Nwachukwu"/>
    <s v="08091323346"/>
    <x v="3"/>
    <s v="Corporate Shirt"/>
    <n v="15"/>
    <n v="17932"/>
    <n v="268980"/>
    <s v="N/A"/>
    <n v="0"/>
    <n v="268980"/>
    <x v="2"/>
    <n v="3"/>
    <x v="1"/>
    <n v="157"/>
    <n v="395160"/>
  </r>
  <r>
    <s v="ZM-IBA-2023-0473"/>
    <x v="65"/>
    <x v="3"/>
    <s v="Oyo"/>
    <x v="9"/>
    <s v="Gbenga Nwachukwu"/>
    <s v="08031528131"/>
    <x v="1"/>
    <s v="Semovita 5kg"/>
    <n v="14"/>
    <n v="9326"/>
    <n v="130564"/>
    <n v="10"/>
    <n v="0.1"/>
    <n v="117507.6"/>
    <x v="3"/>
    <n v="1"/>
    <x v="0"/>
    <n v="130"/>
    <n v="581262"/>
  </r>
  <r>
    <s v="ZM-IBA-2024-0716"/>
    <x v="498"/>
    <x v="3"/>
    <s v="Oyo"/>
    <x v="9"/>
    <s v="Ibrahim Adeleke"/>
    <s v="08161042082"/>
    <x v="1"/>
    <s v="Rice 25kg"/>
    <n v="12"/>
    <n v="19040"/>
    <n v="228480"/>
    <n v="0"/>
    <n v="0"/>
    <n v="228480"/>
    <x v="4"/>
    <s v="N/A"/>
    <x v="0"/>
    <n v="141"/>
    <n v="581262"/>
  </r>
  <r>
    <s v="ZM-IBA-2024-0672"/>
    <x v="286"/>
    <x v="3"/>
    <s v="Oyo"/>
    <x v="10"/>
    <s v="Sade Obi"/>
    <s v="08075614919"/>
    <x v="1"/>
    <s v="Indomie Carton"/>
    <n v="8"/>
    <n v="7763"/>
    <n v="62104"/>
    <n v="10"/>
    <n v="0.1"/>
    <n v="55893.599999999999"/>
    <x v="4"/>
    <n v="3"/>
    <x v="1"/>
    <n v="133"/>
    <n v="581262"/>
  </r>
  <r>
    <s v="ZM-IBA-2024-1094"/>
    <x v="313"/>
    <x v="3"/>
    <s v="Oyo"/>
    <x v="9"/>
    <s v="Halima Adeleke"/>
    <s v="09135146298"/>
    <x v="4"/>
    <s v="Standing Fan 18&quot;"/>
    <n v="8"/>
    <n v="114082"/>
    <n v="912656"/>
    <n v="10"/>
    <n v="0.1"/>
    <n v="821390.4"/>
    <x v="0"/>
    <n v="3"/>
    <x v="1"/>
    <n v="6"/>
    <n v="868547"/>
  </r>
  <r>
    <s v="ZM-IBA-2023-0687"/>
    <x v="714"/>
    <x v="3"/>
    <s v="Oyo"/>
    <x v="9"/>
    <s v="Emeka Abubakar"/>
    <s v="09182232344"/>
    <x v="4"/>
    <s v="Gas Cooker 4-burner"/>
    <n v="13"/>
    <n v="162631"/>
    <n v="2114203"/>
    <n v="10"/>
    <n v="0.1"/>
    <n v="1902782.7"/>
    <x v="0"/>
    <n v="2"/>
    <x v="1"/>
    <n v="186"/>
    <n v="868547"/>
  </r>
  <r>
    <s v="ZM-IBA-2024-0358"/>
    <x v="504"/>
    <x v="3"/>
    <s v="Oyo"/>
    <x v="9"/>
    <s v="Ngozi Abubakar"/>
    <s v="07092918482"/>
    <x v="1"/>
    <s v="Milk Powder 400g"/>
    <n v="2"/>
    <n v="5517"/>
    <n v="11034"/>
    <n v="5"/>
    <n v="0.05"/>
    <n v="10482.299999999999"/>
    <x v="0"/>
    <n v="2"/>
    <x v="0"/>
    <n v="200"/>
    <n v="581262"/>
  </r>
  <r>
    <s v="ZM-IBA-2023-1065"/>
    <x v="107"/>
    <x v="3"/>
    <s v="Oyo"/>
    <x v="11"/>
    <s v="Chidi Adelaja"/>
    <s v="09018892481"/>
    <x v="3"/>
    <s v="Corporate Shirt"/>
    <n v="14"/>
    <n v="29983"/>
    <n v="419762"/>
    <n v="0"/>
    <n v="0"/>
    <n v="419762"/>
    <x v="2"/>
    <n v="4"/>
    <x v="1"/>
    <n v="109"/>
    <n v="395160"/>
  </r>
  <r>
    <s v="ZM-IBA-2024-0044"/>
    <x v="202"/>
    <x v="3"/>
    <s v="Oyo"/>
    <x v="10"/>
    <s v="Damilola Garba"/>
    <s v="07070804028"/>
    <x v="0"/>
    <s v="Laptop HP 250"/>
    <n v="13"/>
    <n v="187460"/>
    <n v="2436980"/>
    <n v="5"/>
    <n v="0.05"/>
    <n v="2315131"/>
    <x v="3"/>
    <n v="3"/>
    <x v="1"/>
    <n v="164"/>
    <n v="973851"/>
  </r>
  <r>
    <s v="ZM-IBA-2023-0971"/>
    <x v="700"/>
    <x v="3"/>
    <s v="Oyo"/>
    <x v="10"/>
    <s v="Damilola Abubakar"/>
    <s v="07092639006"/>
    <x v="2"/>
    <s v="Hair Relaxer Kit"/>
    <n v="17"/>
    <n v="16924"/>
    <n v="287708"/>
    <n v="0"/>
    <n v="0"/>
    <n v="287708"/>
    <x v="2"/>
    <n v="1"/>
    <x v="1"/>
    <n v="196"/>
    <n v="381933"/>
  </r>
  <r>
    <s v="ZM-IBA-2023-0619"/>
    <x v="590"/>
    <x v="3"/>
    <s v="Oyo"/>
    <x v="11"/>
    <s v="Esther Chukwu"/>
    <s v="07020950269"/>
    <x v="4"/>
    <s v="Microwave 20L"/>
    <n v="17"/>
    <n v="116264"/>
    <n v="1976488"/>
    <n v="0"/>
    <n v="0"/>
    <n v="1976488"/>
    <x v="2"/>
    <n v="3"/>
    <x v="1"/>
    <n v="62"/>
    <n v="868547"/>
  </r>
  <r>
    <s v="ZM-IBA-2024-0286"/>
    <x v="632"/>
    <x v="3"/>
    <s v="Oyo"/>
    <x v="10"/>
    <s v="Amara Garba"/>
    <s v="08045112795"/>
    <x v="1"/>
    <s v="Sugar 2kg"/>
    <n v="20"/>
    <n v="15852"/>
    <n v="317040"/>
    <n v="20"/>
    <n v="0.2"/>
    <n v="253632"/>
    <x v="1"/>
    <n v="5"/>
    <x v="1"/>
    <n v="160"/>
    <n v="581262"/>
  </r>
  <r>
    <s v="ZM-IBA-2023-0229"/>
    <x v="312"/>
    <x v="3"/>
    <s v="Oyo"/>
    <x v="9"/>
    <s v="Hakeem Suleiman"/>
    <s v="09099145444"/>
    <x v="1"/>
    <s v="Semovita 5kg"/>
    <n v="19"/>
    <n v="19627"/>
    <n v="372913"/>
    <n v="0"/>
    <n v="0"/>
    <n v="372913"/>
    <x v="0"/>
    <n v="5"/>
    <x v="1"/>
    <n v="22"/>
    <n v="581262"/>
  </r>
  <r>
    <s v="ZM-IBA-2023-1013"/>
    <x v="498"/>
    <x v="3"/>
    <s v="Oyo"/>
    <x v="9"/>
    <s v="Kemi Musa"/>
    <s v="08030330678"/>
    <x v="3"/>
    <s v="Corporate Shirt"/>
    <n v="11"/>
    <n v="8832"/>
    <n v="97152"/>
    <n v="0"/>
    <n v="0"/>
    <n v="97152"/>
    <x v="1"/>
    <n v="1"/>
    <x v="1"/>
    <n v="142"/>
    <n v="395160"/>
  </r>
  <r>
    <s v="ZM-IBA-2024-0426"/>
    <x v="583"/>
    <x v="3"/>
    <s v="Oyo"/>
    <x v="10"/>
    <s v="Femi Musa"/>
    <s v="N/A"/>
    <x v="3"/>
    <s v="Men's Agbada"/>
    <n v="15"/>
    <n v="14754"/>
    <n v="221310"/>
    <n v="0"/>
    <n v="0"/>
    <n v="221310"/>
    <x v="1"/>
    <n v="0"/>
    <x v="0"/>
    <n v="82"/>
    <n v="395160"/>
  </r>
  <r>
    <s v="ZM-IBA-2023-0745"/>
    <x v="37"/>
    <x v="3"/>
    <s v="Oyo"/>
    <x v="11"/>
    <s v="Zainab Bello"/>
    <s v="N/A"/>
    <x v="1"/>
    <s v="Sugar 2kg"/>
    <n v="6"/>
    <n v="23641"/>
    <n v="141846"/>
    <n v="20"/>
    <n v="0.2"/>
    <n v="113476.8"/>
    <x v="3"/>
    <n v="7"/>
    <x v="0"/>
    <n v="10"/>
    <n v="581262"/>
  </r>
  <r>
    <s v="ZM-IBA-2023-0961"/>
    <x v="628"/>
    <x v="3"/>
    <s v="Oyo"/>
    <x v="9"/>
    <s v="Yetunde Ibe"/>
    <s v="N/A"/>
    <x v="3"/>
    <s v="Ladies Gown"/>
    <n v="2"/>
    <n v="22172"/>
    <n v="44344"/>
    <s v="N/A"/>
    <n v="0"/>
    <n v="44344"/>
    <x v="0"/>
    <n v="5"/>
    <x v="1"/>
    <n v="28"/>
    <n v="395160"/>
  </r>
  <r>
    <s v="ZM-IBA-2024-0516"/>
    <x v="579"/>
    <x v="3"/>
    <s v="Oyo"/>
    <x v="11"/>
    <s v="Fatima Dada"/>
    <s v="08039379617"/>
    <x v="0"/>
    <s v="Laptop HP 250"/>
    <n v="17"/>
    <n v="18517"/>
    <n v="314789"/>
    <n v="0"/>
    <n v="0"/>
    <n v="314789"/>
    <x v="3"/>
    <n v="1"/>
    <x v="0"/>
    <n v="194"/>
    <n v="973851"/>
  </r>
  <r>
    <s v="ZM-IBA-2023-0539"/>
    <x v="56"/>
    <x v="3"/>
    <s v="Oyo"/>
    <x v="9"/>
    <s v="Femi Chukwu"/>
    <s v="09043779805"/>
    <x v="0"/>
    <s v="DSTV Decoder"/>
    <n v="6"/>
    <n v="206002"/>
    <n v="1236012"/>
    <n v="15"/>
    <n v="0.15"/>
    <n v="1050610.2"/>
    <x v="0"/>
    <n v="3"/>
    <x v="1"/>
    <n v="68"/>
    <n v="973851"/>
  </r>
  <r>
    <s v="ZM-IBA-2024-0976"/>
    <x v="359"/>
    <x v="3"/>
    <s v="Oyo"/>
    <x v="9"/>
    <s v="Yetunde Ojo"/>
    <s v="08046263239"/>
    <x v="1"/>
    <s v="Semovita 5kg"/>
    <n v="20"/>
    <n v="15744"/>
    <n v="314880"/>
    <n v="0"/>
    <n v="0"/>
    <n v="314880"/>
    <x v="2"/>
    <n v="4"/>
    <x v="2"/>
    <n v="123"/>
    <n v="581262"/>
  </r>
  <r>
    <s v="ZM-IBA-2023-0945"/>
    <x v="413"/>
    <x v="3"/>
    <s v="Oyo"/>
    <x v="9"/>
    <s v="Nkechi Adeleke"/>
    <s v="09088974917"/>
    <x v="2"/>
    <s v="Foundation Kit"/>
    <n v="7"/>
    <n v="14078"/>
    <n v="98546"/>
    <n v="20"/>
    <n v="0.2"/>
    <n v="78836.800000000003"/>
    <x v="0"/>
    <n v="0"/>
    <x v="1"/>
    <n v="96"/>
    <n v="381933"/>
  </r>
  <r>
    <s v="ZM-IBA-2023-0065"/>
    <x v="101"/>
    <x v="3"/>
    <s v="Oyo"/>
    <x v="9"/>
    <s v="Halima Obi"/>
    <s v="08010734244"/>
    <x v="0"/>
    <s v="Samsung TV 43&quot;"/>
    <n v="5"/>
    <n v="280682"/>
    <n v="1403410"/>
    <n v="5"/>
    <n v="0.05"/>
    <n v="1333239.5"/>
    <x v="0"/>
    <n v="5"/>
    <x v="1"/>
    <n v="5"/>
    <n v="973851"/>
  </r>
  <r>
    <s v="ZM-IBA-2024-0606"/>
    <x v="669"/>
    <x v="3"/>
    <s v="Oyo"/>
    <x v="11"/>
    <s v="Zainab Bello"/>
    <s v="N/A"/>
    <x v="4"/>
    <s v="Chest Freezer 200L"/>
    <n v="12"/>
    <n v="27531"/>
    <n v="330372"/>
    <s v="N/A"/>
    <n v="0"/>
    <n v="330372"/>
    <x v="0"/>
    <n v="3"/>
    <x v="1"/>
    <n v="122"/>
    <n v="868547"/>
  </r>
  <r>
    <s v="ZM-IBA-2024-0928"/>
    <x v="706"/>
    <x v="3"/>
    <s v="Oyo"/>
    <x v="11"/>
    <s v="Kemi Ojo"/>
    <s v="07080020298"/>
    <x v="1"/>
    <s v="Indomie Carton"/>
    <n v="20"/>
    <n v="22275"/>
    <n v="445500"/>
    <n v="15"/>
    <n v="0.15"/>
    <n v="378675"/>
    <x v="2"/>
    <n v="5"/>
    <x v="1"/>
    <n v="53"/>
    <n v="581262"/>
  </r>
  <r>
    <s v="ZM-IBA-2024-0558"/>
    <x v="373"/>
    <x v="3"/>
    <s v="Oyo"/>
    <x v="9"/>
    <s v="Ifeanyi Musa"/>
    <s v="08126909117"/>
    <x v="2"/>
    <s v="Lip Balm Set"/>
    <n v="12"/>
    <n v="8037"/>
    <n v="96444"/>
    <n v="0"/>
    <n v="0"/>
    <n v="96444"/>
    <x v="1"/>
    <n v="4"/>
    <x v="1"/>
    <n v="33"/>
    <n v="381933"/>
  </r>
  <r>
    <s v="ZM-IBA-2023-0921"/>
    <x v="286"/>
    <x v="3"/>
    <s v="Oyo"/>
    <x v="11"/>
    <s v="Chidi Dada"/>
    <s v="07021516429"/>
    <x v="1"/>
    <s v="Sugar 2kg"/>
    <n v="7"/>
    <n v="10799"/>
    <n v="75593"/>
    <n v="0"/>
    <n v="0"/>
    <n v="75593"/>
    <x v="3"/>
    <n v="5"/>
    <x v="1"/>
    <n v="64"/>
    <n v="581262"/>
  </r>
  <r>
    <s v="ZM-IBA-2024-0334"/>
    <x v="133"/>
    <x v="3"/>
    <s v="Oyo"/>
    <x v="11"/>
    <s v="Adaeze Abubakar"/>
    <s v="N/A"/>
    <x v="2"/>
    <s v="Foundation Kit"/>
    <n v="17"/>
    <n v="14177"/>
    <n v="241009"/>
    <n v="5"/>
    <n v="0.05"/>
    <n v="228958.55"/>
    <x v="3"/>
    <n v="1"/>
    <x v="1"/>
    <n v="42"/>
    <n v="381933"/>
  </r>
  <r>
    <s v="ZM-IBA-2024-0076"/>
    <x v="488"/>
    <x v="3"/>
    <s v="Oyo"/>
    <x v="9"/>
    <s v="Tobi Eze"/>
    <s v="08024618409"/>
    <x v="1"/>
    <s v="Tomato Paste 800g"/>
    <n v="7"/>
    <n v="10068"/>
    <n v="70476"/>
    <n v="15"/>
    <n v="0.15"/>
    <n v="59904.6"/>
    <x v="4"/>
    <s v="N/A"/>
    <x v="1"/>
    <n v="199"/>
    <n v="581262"/>
  </r>
  <r>
    <s v="ZM-IBA-2023-0981"/>
    <x v="76"/>
    <x v="3"/>
    <s v="Oyo"/>
    <x v="11"/>
    <s v="Emeka Osei"/>
    <s v="09046521316"/>
    <x v="3"/>
    <s v="Jeans Trousers"/>
    <n v="11"/>
    <n v="24124"/>
    <n v="265364"/>
    <n v="15"/>
    <n v="0.15"/>
    <n v="225559.4"/>
    <x v="4"/>
    <s v="N/A"/>
    <x v="1"/>
    <n v="76"/>
    <n v="395160"/>
  </r>
  <r>
    <s v="ZM-IBA-2024-0436"/>
    <x v="404"/>
    <x v="3"/>
    <s v="Oyo"/>
    <x v="9"/>
    <s v="Ngozi Aliyu"/>
    <s v="08169106042"/>
    <x v="3"/>
    <s v="Jeans Trousers"/>
    <n v="17"/>
    <n v="33077"/>
    <n v="562309"/>
    <n v="0"/>
    <n v="0"/>
    <n v="562309"/>
    <x v="0"/>
    <n v="4"/>
    <x v="0"/>
    <n v="133"/>
    <n v="395160"/>
  </r>
  <r>
    <s v="ZM-IBA-2023-0569"/>
    <x v="477"/>
    <x v="3"/>
    <s v="Oyo"/>
    <x v="11"/>
    <s v="Tobi Musa"/>
    <s v="08089609394"/>
    <x v="1"/>
    <s v="Milk Powder 400g"/>
    <n v="6"/>
    <n v="2204"/>
    <n v="13224"/>
    <n v="15"/>
    <n v="0.15"/>
    <n v="11240.4"/>
    <x v="3"/>
    <n v="7"/>
    <x v="1"/>
    <n v="106"/>
    <n v="581262"/>
  </r>
  <r>
    <s v="ZM-IBA-2023-0623"/>
    <x v="306"/>
    <x v="3"/>
    <s v="Oyo"/>
    <x v="9"/>
    <s v="Ibrahim Osei"/>
    <s v="09054189979"/>
    <x v="1"/>
    <s v="Rice 25kg"/>
    <n v="16"/>
    <n v="3922"/>
    <n v="62752"/>
    <n v="0"/>
    <n v="0"/>
    <n v="62752"/>
    <x v="3"/>
    <n v="5"/>
    <x v="0"/>
    <n v="86"/>
    <n v="581262"/>
  </r>
  <r>
    <s v="ZM-IBA-2023-0693"/>
    <x v="280"/>
    <x v="3"/>
    <s v="Oyo"/>
    <x v="9"/>
    <s v="Damilola Dada"/>
    <s v="07020861959"/>
    <x v="4"/>
    <s v="Blender 1.5L"/>
    <n v="19"/>
    <n v="74459"/>
    <n v="1414721"/>
    <n v="20"/>
    <n v="0.2"/>
    <n v="1131776.8"/>
    <x v="0"/>
    <n v="2"/>
    <x v="1"/>
    <n v="46"/>
    <n v="868547"/>
  </r>
  <r>
    <s v="ZM-IBA-2024-0492"/>
    <x v="208"/>
    <x v="3"/>
    <s v="Oyo"/>
    <x v="9"/>
    <s v="Femi Chukwu"/>
    <s v="07061123619"/>
    <x v="4"/>
    <s v="Chest Freezer 200L"/>
    <n v="5"/>
    <n v="164212"/>
    <n v="821060"/>
    <n v="0"/>
    <n v="0"/>
    <n v="821060"/>
    <x v="3"/>
    <n v="3"/>
    <x v="0"/>
    <n v="48"/>
    <n v="868547"/>
  </r>
  <r>
    <s v="ZM-IBA-2024-0104"/>
    <x v="389"/>
    <x v="3"/>
    <s v="Oyo"/>
    <x v="9"/>
    <s v="Uche Dada"/>
    <s v="07044254477"/>
    <x v="0"/>
    <s v="Power Bank 20000mAh"/>
    <n v="3"/>
    <n v="267491"/>
    <n v="802473"/>
    <n v="5"/>
    <n v="0.05"/>
    <n v="762349.35"/>
    <x v="0"/>
    <n v="5"/>
    <x v="1"/>
    <n v="142"/>
    <n v="973851"/>
  </r>
  <r>
    <s v="ZM-IBA-2023-0841"/>
    <x v="407"/>
    <x v="3"/>
    <s v="Oyo"/>
    <x v="9"/>
    <s v="Olu Okafor"/>
    <s v="09161345896"/>
    <x v="0"/>
    <s v="iPhone 14"/>
    <n v="2"/>
    <n v="144635"/>
    <n v="289270"/>
    <n v="0"/>
    <n v="0"/>
    <n v="289270"/>
    <x v="0"/>
    <n v="2"/>
    <x v="1"/>
    <n v="31"/>
    <n v="973851"/>
  </r>
  <r>
    <s v="ZM-IBA-2024-1074"/>
    <x v="306"/>
    <x v="3"/>
    <s v="Oyo"/>
    <x v="11"/>
    <s v="Gbenga Obi"/>
    <s v="N/A"/>
    <x v="1"/>
    <s v="Indomie Carton"/>
    <n v="12"/>
    <n v="19401"/>
    <n v="232812"/>
    <n v="15"/>
    <n v="0.15"/>
    <n v="197890.2"/>
    <x v="1"/>
    <n v="1"/>
    <x v="2"/>
    <n v="47"/>
    <n v="581262"/>
  </r>
  <r>
    <s v="ZM-IBA-2023-0393"/>
    <x v="721"/>
    <x v="3"/>
    <s v="Oyo"/>
    <x v="11"/>
    <s v="Emeka Nwachukwu"/>
    <s v="N/A"/>
    <x v="4"/>
    <s v="Standing Fan 18&quot;"/>
    <n v="6"/>
    <n v="177252"/>
    <n v="1063512"/>
    <n v="20"/>
    <n v="0.2"/>
    <n v="850809.6"/>
    <x v="4"/>
    <n v="4"/>
    <x v="1"/>
    <n v="99"/>
    <n v="868547"/>
  </r>
  <r>
    <s v="ZM-IBA-2024-0004"/>
    <x v="181"/>
    <x v="3"/>
    <s v="Oyo"/>
    <x v="11"/>
    <s v="Remi Yusuf"/>
    <s v="N/A"/>
    <x v="4"/>
    <s v="Water Dispenser"/>
    <n v="15"/>
    <n v="157871"/>
    <n v="2368065"/>
    <n v="5"/>
    <n v="0.05"/>
    <n v="2249661.75"/>
    <x v="2"/>
    <n v="1"/>
    <x v="1"/>
    <n v="112"/>
    <n v="868547"/>
  </r>
  <r>
    <s v="ZM-IBA-2023-0329"/>
    <x v="622"/>
    <x v="3"/>
    <s v="Oyo"/>
    <x v="10"/>
    <s v="Tobi Aliyu"/>
    <s v="07049905500"/>
    <x v="3"/>
    <s v="Men's Agbada"/>
    <n v="14"/>
    <n v="10601"/>
    <n v="148414"/>
    <n v="0"/>
    <n v="0"/>
    <n v="148414"/>
    <x v="1"/>
    <n v="2"/>
    <x v="0"/>
    <n v="190"/>
    <n v="395160"/>
  </r>
  <r>
    <s v="ZM-IBA-2024-0446"/>
    <x v="564"/>
    <x v="3"/>
    <s v="Oyo"/>
    <x v="9"/>
    <s v="Nkechi Dada"/>
    <s v="N/A"/>
    <x v="4"/>
    <s v="Gas Cooker 4-burner"/>
    <n v="6"/>
    <n v="177742"/>
    <n v="1066452"/>
    <n v="20"/>
    <n v="0.2"/>
    <n v="853161.6"/>
    <x v="0"/>
    <s v="N/A"/>
    <x v="1"/>
    <n v="191"/>
    <n v="868547"/>
  </r>
  <r>
    <s v="ZM-IBA-2024-0930"/>
    <x v="483"/>
    <x v="3"/>
    <s v="Oyo"/>
    <x v="11"/>
    <s v="Zainab Eze"/>
    <s v="09118429397"/>
    <x v="4"/>
    <s v="Blender 1.5L"/>
    <n v="20"/>
    <n v="58892"/>
    <n v="1177840"/>
    <n v="5"/>
    <n v="0.05"/>
    <n v="1118948"/>
    <x v="0"/>
    <n v="4"/>
    <x v="0"/>
    <n v="143"/>
    <n v="868547"/>
  </r>
  <r>
    <s v="ZM-IBA-2023-0733"/>
    <x v="97"/>
    <x v="3"/>
    <s v="Oyo"/>
    <x v="9"/>
    <s v="Kemi Obi"/>
    <s v="07073532924"/>
    <x v="3"/>
    <s v="Ankara Fabric 6yds"/>
    <n v="10"/>
    <n v="8798"/>
    <n v="87980"/>
    <n v="0"/>
    <n v="0"/>
    <n v="87980"/>
    <x v="0"/>
    <n v="2"/>
    <x v="1"/>
    <n v="0"/>
    <n v="395160"/>
  </r>
  <r>
    <s v="ZM-IBA-2024-0160"/>
    <x v="618"/>
    <x v="3"/>
    <s v="Oyo"/>
    <x v="9"/>
    <s v="Nkechi Bello"/>
    <s v="09190177501"/>
    <x v="4"/>
    <s v="Standing Fan 18&quot;"/>
    <n v="3"/>
    <n v="163734"/>
    <n v="491202"/>
    <n v="0"/>
    <n v="0"/>
    <n v="491202"/>
    <x v="3"/>
    <n v="5"/>
    <x v="1"/>
    <n v="22"/>
    <n v="868547"/>
  </r>
  <r>
    <s v="ZM-IBA-2023-0551"/>
    <x v="15"/>
    <x v="3"/>
    <s v="Oyo"/>
    <x v="10"/>
    <s v="Aisha Ibe"/>
    <s v="08080412175"/>
    <x v="0"/>
    <s v="DSTV Decoder"/>
    <n v="17"/>
    <n v="153533"/>
    <n v="2610061"/>
    <n v="5"/>
    <n v="0.05"/>
    <n v="2479557.9500000002"/>
    <x v="4"/>
    <n v="5"/>
    <x v="1"/>
    <n v="49"/>
    <n v="973851"/>
  </r>
  <r>
    <s v="ZM-IBA-2023-0779"/>
    <x v="46"/>
    <x v="3"/>
    <s v="Oyo"/>
    <x v="11"/>
    <s v="Damilola Bello"/>
    <s v="N/A"/>
    <x v="1"/>
    <s v="Milk Powder 400g"/>
    <n v="13"/>
    <n v="9156"/>
    <n v="119028"/>
    <n v="0"/>
    <n v="0"/>
    <n v="119028"/>
    <x v="3"/>
    <n v="5"/>
    <x v="1"/>
    <n v="86"/>
    <n v="581262"/>
  </r>
  <r>
    <s v="ZM-IBA-2023-0359"/>
    <x v="107"/>
    <x v="3"/>
    <s v="Oyo"/>
    <x v="9"/>
    <s v="Sade Adeleke"/>
    <s v="07040895835"/>
    <x v="4"/>
    <s v="Iron Box 2000W"/>
    <n v="13"/>
    <n v="71572"/>
    <n v="930436"/>
    <n v="0"/>
    <n v="0"/>
    <n v="930436"/>
    <x v="3"/>
    <n v="1"/>
    <x v="1"/>
    <n v="122"/>
    <n v="868547"/>
  </r>
  <r>
    <s v="ZM-IBA-2023-0589"/>
    <x v="22"/>
    <x v="3"/>
    <s v="Oyo"/>
    <x v="10"/>
    <s v="Olu Suleiman"/>
    <s v="08097609759"/>
    <x v="0"/>
    <s v="Bluetooth Speaker"/>
    <n v="8"/>
    <n v="315477"/>
    <n v="2523816"/>
    <s v="N/A"/>
    <n v="0"/>
    <n v="2523816"/>
    <x v="0"/>
    <n v="4"/>
    <x v="1"/>
    <n v="41"/>
    <n v="973851"/>
  </r>
  <r>
    <s v="ZM-IBA-2024-0866"/>
    <x v="424"/>
    <x v="3"/>
    <s v="Oyo"/>
    <x v="11"/>
    <s v="Hakeem Yusuf"/>
    <s v="N/A"/>
    <x v="2"/>
    <s v="Foundation Kit"/>
    <n v="14"/>
    <n v="13499"/>
    <n v="188986"/>
    <s v="N/A"/>
    <n v="0"/>
    <n v="188986"/>
    <x v="3"/>
    <n v="0"/>
    <x v="0"/>
    <n v="162"/>
    <n v="381933"/>
  </r>
  <r>
    <s v="ZM-IBA-2023-0135"/>
    <x v="567"/>
    <x v="3"/>
    <s v="Oyo"/>
    <x v="9"/>
    <s v="Zainab Aliyu"/>
    <s v="N/A"/>
    <x v="0"/>
    <s v="Laptop HP 250"/>
    <n v="16"/>
    <n v="265692"/>
    <n v="4251072"/>
    <n v="15"/>
    <n v="0.15"/>
    <n v="3613411.2"/>
    <x v="4"/>
    <n v="2"/>
    <x v="1"/>
    <n v="7"/>
    <n v="973851"/>
  </r>
  <r>
    <s v="ZM-IBA-2023-0015"/>
    <x v="535"/>
    <x v="3"/>
    <s v="Oyo"/>
    <x v="11"/>
    <s v="Kemi Abubakar"/>
    <s v="09078503585"/>
    <x v="0"/>
    <s v="Laptop HP 250"/>
    <n v="5"/>
    <n v="317850"/>
    <n v="1589250"/>
    <n v="15"/>
    <n v="0.15"/>
    <n v="1350862.5"/>
    <x v="3"/>
    <n v="1"/>
    <x v="1"/>
    <n v="82"/>
    <n v="973851"/>
  </r>
  <r>
    <s v="ZM-IBA-2023-0481"/>
    <x v="545"/>
    <x v="3"/>
    <s v="Oyo"/>
    <x v="9"/>
    <s v="Esther Garba"/>
    <s v="08055654700"/>
    <x v="4"/>
    <s v="Water Dispenser"/>
    <n v="12"/>
    <n v="81860"/>
    <n v="982320"/>
    <n v="10"/>
    <n v="0.1"/>
    <n v="884088"/>
    <x v="1"/>
    <n v="5"/>
    <x v="1"/>
    <n v="115"/>
    <n v="868547"/>
  </r>
  <r>
    <s v="ZM-IBA-2024-1046"/>
    <x v="280"/>
    <x v="3"/>
    <s v="Oyo"/>
    <x v="11"/>
    <s v="Gbenga Nwachukwu"/>
    <s v="08124333791"/>
    <x v="1"/>
    <s v="Rice 25kg"/>
    <n v="8"/>
    <n v="22240"/>
    <n v="177920"/>
    <n v="10"/>
    <n v="0.1"/>
    <n v="160128"/>
    <x v="0"/>
    <n v="1"/>
    <x v="1"/>
    <n v="178"/>
    <n v="581262"/>
  </r>
  <r>
    <s v="ZM-IBA-2024-0568"/>
    <x v="441"/>
    <x v="3"/>
    <s v="Oyo"/>
    <x v="11"/>
    <s v="Remi Bello"/>
    <s v="08017330912"/>
    <x v="3"/>
    <s v="T-Shirt Pack x3"/>
    <n v="8"/>
    <n v="31914"/>
    <n v="255312"/>
    <n v="0"/>
    <n v="0"/>
    <n v="255312"/>
    <x v="3"/>
    <n v="1"/>
    <x v="1"/>
    <n v="153"/>
    <n v="395160"/>
  </r>
  <r>
    <s v="ZM-IBA-2023-0937"/>
    <x v="568"/>
    <x v="3"/>
    <s v="Oyo"/>
    <x v="11"/>
    <s v="Femi Eze"/>
    <s v="09124273502"/>
    <x v="2"/>
    <s v="Hair Relaxer Kit"/>
    <n v="12"/>
    <n v="1459"/>
    <n v="17508"/>
    <n v="20"/>
    <n v="0.2"/>
    <n v="14006.4"/>
    <x v="0"/>
    <n v="0"/>
    <x v="1"/>
    <n v="91"/>
    <n v="381933"/>
  </r>
  <r>
    <s v="ZM-IBA-2023-0421"/>
    <x v="222"/>
    <x v="3"/>
    <s v="Oyo"/>
    <x v="11"/>
    <s v="Tunde Ojo"/>
    <s v="08089700901"/>
    <x v="3"/>
    <s v="School Uniform Set"/>
    <n v="13"/>
    <n v="12249"/>
    <n v="159237"/>
    <s v="N/A"/>
    <n v="0"/>
    <n v="159237"/>
    <x v="2"/>
    <n v="2"/>
    <x v="0"/>
    <n v="70"/>
    <n v="395160"/>
  </r>
  <r>
    <s v="ZM-IBA-2023-0455"/>
    <x v="352"/>
    <x v="3"/>
    <s v="Oyo"/>
    <x v="9"/>
    <s v="Gbenga Aliyu"/>
    <s v="N/A"/>
    <x v="0"/>
    <s v="DSTV Decoder"/>
    <n v="13"/>
    <n v="263202"/>
    <n v="3421626"/>
    <n v="5"/>
    <n v="0.05"/>
    <n v="3250544.7"/>
    <x v="2"/>
    <n v="5"/>
    <x v="1"/>
    <n v="59"/>
    <n v="973851"/>
  </r>
  <r>
    <s v="ZM-IBA-2024-0326"/>
    <x v="69"/>
    <x v="3"/>
    <s v="Oyo"/>
    <x v="10"/>
    <s v="Olu Adeyemi"/>
    <s v="07063613077"/>
    <x v="2"/>
    <s v="Perfume 100ml"/>
    <n v="16"/>
    <n v="7206"/>
    <n v="115296"/>
    <n v="0"/>
    <n v="0"/>
    <n v="115296"/>
    <x v="4"/>
    <n v="1"/>
    <x v="1"/>
    <n v="7"/>
    <n v="381933"/>
  </r>
  <r>
    <s v="ZM-IBA-2023-0557"/>
    <x v="79"/>
    <x v="3"/>
    <s v="Oyo"/>
    <x v="11"/>
    <s v="Uche Adeleke"/>
    <s v="N/A"/>
    <x v="2"/>
    <s v="Lip Balm Set"/>
    <n v="17"/>
    <n v="8240"/>
    <n v="140080"/>
    <s v="N/A"/>
    <n v="0"/>
    <n v="140080"/>
    <x v="0"/>
    <n v="1"/>
    <x v="1"/>
    <n v="84"/>
    <n v="381933"/>
  </r>
  <r>
    <s v="ZM-IBA-2024-0322"/>
    <x v="125"/>
    <x v="3"/>
    <s v="Oyo"/>
    <x v="11"/>
    <s v="Gbenga Nwachukwu"/>
    <s v="08068256986"/>
    <x v="2"/>
    <s v="Face Cream SPF30"/>
    <n v="17"/>
    <n v="9196"/>
    <n v="156332"/>
    <n v="0"/>
    <n v="0"/>
    <n v="156332"/>
    <x v="2"/>
    <n v="3"/>
    <x v="1"/>
    <n v="196"/>
    <n v="381933"/>
  </r>
  <r>
    <s v="ZM-IBA-2024-0524"/>
    <x v="135"/>
    <x v="3"/>
    <s v="Oyo"/>
    <x v="9"/>
    <s v="Ibrahim Eze"/>
    <s v="09199272435"/>
    <x v="1"/>
    <s v="Cooking Oil 5L"/>
    <n v="3"/>
    <n v="3671"/>
    <n v="11013"/>
    <n v="20"/>
    <n v="0.2"/>
    <n v="8810.4"/>
    <x v="4"/>
    <n v="1"/>
    <x v="0"/>
    <n v="5"/>
    <n v="581262"/>
  </r>
  <r>
    <s v="ZM-IBA-2023-0125"/>
    <x v="629"/>
    <x v="3"/>
    <s v="Oyo"/>
    <x v="9"/>
    <s v="Halima Ibe"/>
    <s v="08126336588"/>
    <x v="4"/>
    <s v="Iron Box 2000W"/>
    <n v="3"/>
    <n v="123677"/>
    <n v="371031"/>
    <s v="N/A"/>
    <n v="0"/>
    <n v="371031"/>
    <x v="0"/>
    <n v="4"/>
    <x v="0"/>
    <n v="115"/>
    <n v="868547"/>
  </r>
  <r>
    <s v="ZM-IBA-2024-0598"/>
    <x v="612"/>
    <x v="3"/>
    <s v="Oyo"/>
    <x v="9"/>
    <s v="Ngozi Okafor"/>
    <s v="07070873752"/>
    <x v="4"/>
    <s v="Water Dispenser"/>
    <n v="14"/>
    <n v="88289"/>
    <n v="1236046"/>
    <n v="0"/>
    <n v="0"/>
    <n v="1236046"/>
    <x v="3"/>
    <n v="6"/>
    <x v="0"/>
    <n v="115"/>
    <n v="868547"/>
  </r>
  <r>
    <s v="ZM-IBA-2024-0074"/>
    <x v="80"/>
    <x v="3"/>
    <s v="Oyo"/>
    <x v="9"/>
    <s v="Zainab Adelaja"/>
    <s v="08057103932"/>
    <x v="0"/>
    <s v="Laptop HP 250"/>
    <n v="13"/>
    <n v="307423"/>
    <n v="3996499"/>
    <n v="10"/>
    <n v="0.1"/>
    <n v="3596849.1"/>
    <x v="4"/>
    <n v="4"/>
    <x v="1"/>
    <n v="85"/>
    <n v="973851"/>
  </r>
  <r>
    <s v="ZM-IBA-2023-0561"/>
    <x v="625"/>
    <x v="3"/>
    <s v="Oyo"/>
    <x v="10"/>
    <s v="Musa Musa"/>
    <s v="09093519705"/>
    <x v="2"/>
    <s v="Foundation Kit"/>
    <n v="1"/>
    <n v="2769"/>
    <n v="2769"/>
    <n v="5"/>
    <n v="0.05"/>
    <n v="2630.55"/>
    <x v="0"/>
    <n v="5"/>
    <x v="1"/>
    <n v="200"/>
    <n v="381933"/>
  </r>
  <r>
    <s v="ZM-IBA-2023-0683"/>
    <x v="714"/>
    <x v="3"/>
    <s v="Oyo"/>
    <x v="11"/>
    <s v="Hakeem Ojo"/>
    <s v="N/A"/>
    <x v="0"/>
    <s v="DSTV Decoder"/>
    <n v="17"/>
    <n v="277621"/>
    <n v="4719557"/>
    <n v="0"/>
    <n v="0"/>
    <n v="4719557"/>
    <x v="2"/>
    <n v="3"/>
    <x v="1"/>
    <n v="86"/>
    <n v="973851"/>
  </r>
  <r>
    <s v="ZM-IBA-2024-0772"/>
    <x v="250"/>
    <x v="3"/>
    <s v="Oyo"/>
    <x v="9"/>
    <s v="Kemi Chukwu"/>
    <s v="09079290402"/>
    <x v="4"/>
    <s v="Gas Cooker 4-burner"/>
    <n v="9"/>
    <n v="60960"/>
    <n v="548640"/>
    <s v="N/A"/>
    <n v="0"/>
    <n v="548640"/>
    <x v="2"/>
    <n v="2"/>
    <x v="0"/>
    <n v="78"/>
    <n v="868547"/>
  </r>
  <r>
    <s v="ZM-IBA-2023-0187"/>
    <x v="364"/>
    <x v="3"/>
    <s v="Oyo"/>
    <x v="11"/>
    <s v="Yetunde Okafor"/>
    <s v="07026812737"/>
    <x v="0"/>
    <s v="Power Bank 20000mAh"/>
    <n v="8"/>
    <n v="42763"/>
    <n v="342104"/>
    <n v="0"/>
    <n v="0"/>
    <n v="342104"/>
    <x v="3"/>
    <n v="1"/>
    <x v="0"/>
    <n v="51"/>
    <n v="973851"/>
  </r>
  <r>
    <s v="ZM-IBA-2023-0067"/>
    <x v="404"/>
    <x v="3"/>
    <s v="Oyo"/>
    <x v="11"/>
    <s v="Damilola Musa"/>
    <s v="08012547998"/>
    <x v="0"/>
    <s v="Samsung TV 43&quot;"/>
    <n v="12"/>
    <n v="313147"/>
    <n v="3757764"/>
    <n v="10"/>
    <n v="0.1"/>
    <n v="3381987.6"/>
    <x v="0"/>
    <n v="7"/>
    <x v="0"/>
    <n v="152"/>
    <n v="973851"/>
  </r>
  <r>
    <s v="ZM-IBA-2024-0158"/>
    <x v="147"/>
    <x v="3"/>
    <s v="Oyo"/>
    <x v="9"/>
    <s v="Uche Okafor"/>
    <s v="N/A"/>
    <x v="0"/>
    <s v="Laptop HP 250"/>
    <n v="15"/>
    <n v="299384"/>
    <n v="4490760"/>
    <n v="15"/>
    <n v="0.15"/>
    <n v="3817146"/>
    <x v="0"/>
    <n v="3"/>
    <x v="1"/>
    <n v="123"/>
    <n v="973851"/>
  </r>
  <r>
    <s v="ZM-IBA-2023-0225"/>
    <x v="601"/>
    <x v="3"/>
    <s v="Oyo"/>
    <x v="11"/>
    <s v="Kemi Adesanya"/>
    <s v="08071373539"/>
    <x v="3"/>
    <s v="Jeans Trousers"/>
    <n v="8"/>
    <n v="12796"/>
    <n v="102368"/>
    <n v="0"/>
    <n v="0"/>
    <n v="102368"/>
    <x v="0"/>
    <n v="3"/>
    <x v="0"/>
    <n v="43"/>
    <n v="395160"/>
  </r>
  <r>
    <s v="ZM-IBA-2023-0307"/>
    <x v="294"/>
    <x v="3"/>
    <s v="Oyo"/>
    <x v="11"/>
    <s v="Aisha Adesanya"/>
    <s v="08069379268"/>
    <x v="3"/>
    <s v="Corporate Shirt"/>
    <n v="13"/>
    <n v="10591"/>
    <n v="137683"/>
    <s v="N/A"/>
    <n v="0"/>
    <n v="137683"/>
    <x v="3"/>
    <n v="5"/>
    <x v="0"/>
    <n v="192"/>
    <n v="395160"/>
  </r>
  <r>
    <s v="ZM-IBA-2023-0119"/>
    <x v="385"/>
    <x v="3"/>
    <s v="Oyo"/>
    <x v="9"/>
    <s v="Chidi Garba"/>
    <s v="09165518521"/>
    <x v="4"/>
    <s v="Blender 1.5L"/>
    <n v="16"/>
    <n v="85688"/>
    <n v="1371008"/>
    <n v="0"/>
    <n v="0"/>
    <n v="1371008"/>
    <x v="1"/>
    <n v="5"/>
    <x v="1"/>
    <n v="85"/>
    <n v="868547"/>
  </r>
  <r>
    <s v="ZM-IBA-2024-0068"/>
    <x v="240"/>
    <x v="3"/>
    <s v="Oyo"/>
    <x v="10"/>
    <s v="Ibrahim Eze"/>
    <s v="07036750717"/>
    <x v="3"/>
    <s v="Ankara Fabric 6yds"/>
    <n v="15"/>
    <n v="33378"/>
    <n v="500670"/>
    <n v="10"/>
    <n v="0.1"/>
    <n v="450603"/>
    <x v="3"/>
    <n v="1"/>
    <x v="1"/>
    <n v="42"/>
    <n v="395160"/>
  </r>
  <r>
    <s v="ZM-IBA-2023-0083"/>
    <x v="140"/>
    <x v="3"/>
    <s v="Oyo"/>
    <x v="9"/>
    <s v="Nkechi Aliyu"/>
    <s v="09068187543"/>
    <x v="0"/>
    <s v="DSTV Decoder"/>
    <n v="2"/>
    <n v="307370"/>
    <n v="614740"/>
    <n v="0"/>
    <n v="0"/>
    <n v="614740"/>
    <x v="1"/>
    <n v="1"/>
    <x v="2"/>
    <n v="39"/>
    <n v="973851"/>
  </r>
  <r>
    <s v="ZM-IBA-2023-0647"/>
    <x v="485"/>
    <x v="3"/>
    <s v="Oyo"/>
    <x v="11"/>
    <s v="Hakeem Ojo"/>
    <s v="08038352212"/>
    <x v="2"/>
    <s v="Nivea Body Lotion"/>
    <n v="15"/>
    <n v="5827"/>
    <n v="87405"/>
    <n v="5"/>
    <n v="0.05"/>
    <n v="83034.75"/>
    <x v="0"/>
    <n v="3"/>
    <x v="0"/>
    <n v="17"/>
    <n v="381933"/>
  </r>
  <r>
    <s v="ZM-IBA-2024-1020"/>
    <x v="574"/>
    <x v="3"/>
    <s v="Oyo"/>
    <x v="9"/>
    <s v="Musa Adelaja"/>
    <s v="09115306613"/>
    <x v="2"/>
    <s v="Nivea Body Lotion"/>
    <n v="12"/>
    <n v="7979"/>
    <n v="95748"/>
    <n v="10"/>
    <n v="0.1"/>
    <n v="86173.2"/>
    <x v="0"/>
    <s v="N/A"/>
    <x v="1"/>
    <n v="186"/>
    <n v="381933"/>
  </r>
  <r>
    <s v="ZM-IBA-2023-0461"/>
    <x v="613"/>
    <x v="3"/>
    <s v="Oyo"/>
    <x v="9"/>
    <s v="Chiamaka Nwachukwu"/>
    <s v="09088226099"/>
    <x v="3"/>
    <s v="Corporate Shirt"/>
    <n v="7"/>
    <n v="27769"/>
    <n v="194383"/>
    <n v="10"/>
    <n v="0.1"/>
    <n v="174944.7"/>
    <x v="0"/>
    <s v="N/A"/>
    <x v="1"/>
    <n v="101"/>
    <n v="395160"/>
  </r>
  <r>
    <s v="ZM-IBA-2024-0912"/>
    <x v="100"/>
    <x v="3"/>
    <s v="Oyo"/>
    <x v="10"/>
    <s v="Adaeze Garba"/>
    <s v="07066955644"/>
    <x v="3"/>
    <s v="Jeans Trousers"/>
    <n v="4"/>
    <n v="5029"/>
    <n v="20116"/>
    <n v="10"/>
    <n v="0.1"/>
    <n v="18104.400000000001"/>
    <x v="0"/>
    <n v="2"/>
    <x v="1"/>
    <n v="158"/>
    <n v="395160"/>
  </r>
  <r>
    <s v="ZM-IBA-2024-1038"/>
    <x v="475"/>
    <x v="3"/>
    <s v="Oyo"/>
    <x v="9"/>
    <s v="Musa Adeyemi"/>
    <s v="07049785215"/>
    <x v="0"/>
    <s v="Laptop HP 250"/>
    <n v="9"/>
    <n v="132308"/>
    <n v="1190772"/>
    <n v="0"/>
    <n v="0"/>
    <n v="1190772"/>
    <x v="3"/>
    <n v="1"/>
    <x v="1"/>
    <n v="175"/>
    <n v="973851"/>
  </r>
  <r>
    <s v="ZM-IBA-2024-0316"/>
    <x v="401"/>
    <x v="3"/>
    <s v="Oyo"/>
    <x v="9"/>
    <s v="Bola Musa"/>
    <s v="09144328483"/>
    <x v="4"/>
    <s v="Water Dispenser"/>
    <n v="6"/>
    <n v="29493"/>
    <n v="176958"/>
    <n v="15"/>
    <n v="0.15"/>
    <n v="150414.29999999999"/>
    <x v="3"/>
    <n v="5"/>
    <x v="1"/>
    <n v="172"/>
    <n v="868547"/>
  </r>
  <r>
    <s v="ZM-IBA-2024-0936"/>
    <x v="47"/>
    <x v="3"/>
    <s v="Oyo"/>
    <x v="9"/>
    <s v="Remi Bello"/>
    <s v="N/A"/>
    <x v="3"/>
    <s v="Ankara Fabric 6yds"/>
    <n v="8"/>
    <n v="36292"/>
    <n v="290336"/>
    <n v="0"/>
    <n v="0"/>
    <n v="290336"/>
    <x v="2"/>
    <n v="3"/>
    <x v="2"/>
    <n v="136"/>
    <n v="395160"/>
  </r>
  <r>
    <s v="ZM-IBA-2023-0389"/>
    <x v="289"/>
    <x v="3"/>
    <s v="Oyo"/>
    <x v="10"/>
    <s v="Hakeem Adeyemi"/>
    <s v="09158516774"/>
    <x v="2"/>
    <s v="Dudu-Osun Soap"/>
    <n v="16"/>
    <n v="7619"/>
    <n v="121904"/>
    <n v="0"/>
    <n v="0"/>
    <n v="121904"/>
    <x v="0"/>
    <n v="4"/>
    <x v="0"/>
    <n v="49"/>
    <n v="381933"/>
  </r>
  <r>
    <s v="ZM-IBA-2024-0174"/>
    <x v="336"/>
    <x v="3"/>
    <s v="Oyo"/>
    <x v="9"/>
    <s v="Gbenga Adesanya"/>
    <s v="07057628378"/>
    <x v="3"/>
    <s v="School Uniform Set"/>
    <n v="3"/>
    <n v="41754"/>
    <n v="125262"/>
    <n v="10"/>
    <n v="0.1"/>
    <n v="112735.8"/>
    <x v="0"/>
    <n v="2"/>
    <x v="1"/>
    <n v="61"/>
    <n v="395160"/>
  </r>
  <r>
    <s v="ZM-IBA-2023-0579"/>
    <x v="662"/>
    <x v="3"/>
    <s v="Oyo"/>
    <x v="9"/>
    <s v="Bola Aliyu"/>
    <s v="09171342636"/>
    <x v="0"/>
    <s v="Wireless Earbuds"/>
    <n v="5"/>
    <n v="248828"/>
    <n v="1244140"/>
    <n v="0"/>
    <n v="0"/>
    <n v="1244140"/>
    <x v="0"/>
    <n v="2"/>
    <x v="1"/>
    <n v="78"/>
    <n v="973851"/>
  </r>
  <r>
    <s v="ZM-IBA-2024-0378"/>
    <x v="54"/>
    <x v="3"/>
    <s v="Oyo"/>
    <x v="11"/>
    <s v="Olu Ojo"/>
    <s v="09157192521"/>
    <x v="4"/>
    <s v="Water Dispenser"/>
    <n v="13"/>
    <n v="90935"/>
    <n v="1182155"/>
    <s v="N/A"/>
    <n v="0"/>
    <n v="1182155"/>
    <x v="1"/>
    <n v="4"/>
    <x v="1"/>
    <n v="90"/>
    <n v="868547"/>
  </r>
  <r>
    <s v="ZM-IBA-2024-0150"/>
    <x v="73"/>
    <x v="3"/>
    <s v="Oyo"/>
    <x v="9"/>
    <s v="Nkechi Adeleke"/>
    <s v="08048009509"/>
    <x v="0"/>
    <s v="Power Bank 20000mAh"/>
    <n v="20"/>
    <n v="129876"/>
    <n v="2597520"/>
    <n v="5"/>
    <n v="0.05"/>
    <n v="2467644"/>
    <x v="4"/>
    <n v="3"/>
    <x v="1"/>
    <n v="69"/>
    <n v="973851"/>
  </r>
  <r>
    <s v="ZM-IBA-2023-1081"/>
    <x v="707"/>
    <x v="3"/>
    <s v="Oyo"/>
    <x v="9"/>
    <s v="Damilola Garba"/>
    <s v="07033195467"/>
    <x v="4"/>
    <s v="Iron Box 2000W"/>
    <n v="20"/>
    <n v="139130"/>
    <n v="2782600"/>
    <n v="0"/>
    <n v="0"/>
    <n v="2782600"/>
    <x v="4"/>
    <n v="1"/>
    <x v="1"/>
    <n v="151"/>
    <n v="868547"/>
  </r>
  <r>
    <s v="ZM-IBA-2024-0394"/>
    <x v="168"/>
    <x v="3"/>
    <s v="Oyo"/>
    <x v="10"/>
    <s v="Chiamaka Eze"/>
    <s v="07055166777"/>
    <x v="4"/>
    <s v="Chest Freezer 200L"/>
    <n v="8"/>
    <n v="55241"/>
    <n v="441928"/>
    <n v="0"/>
    <n v="0"/>
    <n v="441928"/>
    <x v="0"/>
    <n v="2"/>
    <x v="1"/>
    <n v="54"/>
    <n v="868547"/>
  </r>
  <r>
    <s v="ZM-IBA-2024-0580"/>
    <x v="606"/>
    <x v="3"/>
    <s v="Oyo"/>
    <x v="9"/>
    <s v="Chidi Nwachukwu"/>
    <s v="N/A"/>
    <x v="0"/>
    <s v="Power Bank 20000mAh"/>
    <n v="1"/>
    <n v="206254"/>
    <n v="206254"/>
    <n v="10"/>
    <n v="0.1"/>
    <n v="185628.6"/>
    <x v="1"/>
    <n v="1"/>
    <x v="1"/>
    <n v="154"/>
    <n v="973851"/>
  </r>
  <r>
    <s v="ZM-IBA-2023-0825"/>
    <x v="651"/>
    <x v="3"/>
    <s v="Oyo"/>
    <x v="10"/>
    <s v="Gbenga Nwachukwu"/>
    <s v="07037267009"/>
    <x v="1"/>
    <s v="Cooking Oil 5L"/>
    <n v="5"/>
    <n v="4422"/>
    <n v="22110"/>
    <n v="0"/>
    <n v="0"/>
    <n v="22110"/>
    <x v="2"/>
    <n v="1"/>
    <x v="1"/>
    <n v="84"/>
    <n v="581262"/>
  </r>
  <r>
    <s v="ZM-IBA-2023-0195"/>
    <x v="19"/>
    <x v="3"/>
    <s v="Oyo"/>
    <x v="11"/>
    <s v="Fatima Adeleke"/>
    <s v="08089630573"/>
    <x v="2"/>
    <s v="Nivea Body Lotion"/>
    <n v="1"/>
    <n v="1086"/>
    <n v="1086"/>
    <n v="20"/>
    <n v="0.2"/>
    <n v="868.8"/>
    <x v="0"/>
    <n v="1"/>
    <x v="0"/>
    <n v="191"/>
    <n v="381933"/>
  </r>
  <r>
    <s v="ZM-IBA-2023-0871"/>
    <x v="331"/>
    <x v="3"/>
    <s v="Oyo"/>
    <x v="9"/>
    <s v="Ibrahim Adesanya"/>
    <s v="08094568186"/>
    <x v="0"/>
    <s v="Laptop HP 250"/>
    <n v="11"/>
    <n v="77689"/>
    <n v="854579"/>
    <n v="20"/>
    <n v="0.2"/>
    <n v="683663.2"/>
    <x v="3"/>
    <n v="2"/>
    <x v="1"/>
    <n v="17"/>
    <n v="973851"/>
  </r>
  <r>
    <s v="ZM-IBA-2023-0459"/>
    <x v="340"/>
    <x v="3"/>
    <s v="Oyo"/>
    <x v="9"/>
    <s v="Ifeanyi Yusuf"/>
    <s v="08131784980"/>
    <x v="3"/>
    <s v="Men's Agbada"/>
    <n v="13"/>
    <n v="20033"/>
    <n v="260429"/>
    <n v="20"/>
    <n v="0.2"/>
    <n v="208343.2"/>
    <x v="2"/>
    <n v="3"/>
    <x v="1"/>
    <n v="73"/>
    <n v="395160"/>
  </r>
  <r>
    <s v="ZM-IBA-2023-0503"/>
    <x v="78"/>
    <x v="3"/>
    <s v="Oyo"/>
    <x v="9"/>
    <s v="Emeka Bello"/>
    <s v="N/A"/>
    <x v="4"/>
    <s v="Microwave 20L"/>
    <n v="13"/>
    <n v="77082"/>
    <n v="1002066"/>
    <n v="0"/>
    <n v="0"/>
    <n v="1002066"/>
    <x v="1"/>
    <s v="N/A"/>
    <x v="1"/>
    <n v="180"/>
    <n v="868547"/>
  </r>
  <r>
    <s v="ZM-IBA-2024-0732"/>
    <x v="725"/>
    <x v="3"/>
    <s v="Oyo"/>
    <x v="9"/>
    <s v="Gbenga Garba"/>
    <s v="09184913281"/>
    <x v="3"/>
    <s v="Jeans Trousers"/>
    <n v="1"/>
    <n v="38865"/>
    <n v="38865"/>
    <n v="5"/>
    <n v="0.05"/>
    <n v="36921.75"/>
    <x v="0"/>
    <n v="5"/>
    <x v="1"/>
    <n v="69"/>
    <n v="395160"/>
  </r>
  <r>
    <s v="ZM-IBA-2023-0869"/>
    <x v="271"/>
    <x v="3"/>
    <s v="Oyo"/>
    <x v="10"/>
    <s v="Hakeem Nwachukwu"/>
    <s v="07082227846"/>
    <x v="3"/>
    <s v="Corporate Shirt"/>
    <n v="19"/>
    <n v="16861"/>
    <n v="320359"/>
    <n v="5"/>
    <n v="0.05"/>
    <n v="304341.05"/>
    <x v="1"/>
    <n v="2"/>
    <x v="1"/>
    <n v="89"/>
    <n v="395160"/>
  </r>
  <r>
    <s v="ZM-IBA-2024-0536"/>
    <x v="227"/>
    <x v="3"/>
    <s v="Oyo"/>
    <x v="9"/>
    <s v="Chiamaka Abubakar"/>
    <s v="09016271842"/>
    <x v="4"/>
    <s v="Iron Box 2000W"/>
    <n v="19"/>
    <n v="89724"/>
    <n v="1704756"/>
    <n v="0"/>
    <n v="0"/>
    <n v="1704756"/>
    <x v="3"/>
    <n v="2"/>
    <x v="1"/>
    <n v="85"/>
    <n v="868547"/>
  </r>
  <r>
    <s v="ZM-IBA-2023-0413"/>
    <x v="523"/>
    <x v="3"/>
    <s v="Oyo"/>
    <x v="9"/>
    <s v="Chiamaka Osei"/>
    <s v="08059455989"/>
    <x v="2"/>
    <s v="Hair Relaxer Kit"/>
    <n v="2"/>
    <n v="13668"/>
    <n v="27336"/>
    <n v="0"/>
    <n v="0"/>
    <n v="27336"/>
    <x v="3"/>
    <n v="3"/>
    <x v="0"/>
    <n v="126"/>
    <n v="381933"/>
  </r>
  <r>
    <s v="ZM-IBA-2024-0876"/>
    <x v="490"/>
    <x v="3"/>
    <s v="Oyo"/>
    <x v="9"/>
    <s v="Zainab Nwachukwu"/>
    <s v="07028249650"/>
    <x v="1"/>
    <s v="Sugar 2kg"/>
    <n v="5"/>
    <n v="6784"/>
    <n v="33920"/>
    <n v="20"/>
    <n v="0.2"/>
    <n v="27136"/>
    <x v="2"/>
    <n v="1"/>
    <x v="1"/>
    <n v="120"/>
    <n v="581262"/>
  </r>
  <r>
    <s v="ZM-IBA-2023-0451"/>
    <x v="422"/>
    <x v="3"/>
    <s v="Oyo"/>
    <x v="9"/>
    <s v="Remi Musa"/>
    <s v="09094219011"/>
    <x v="4"/>
    <s v="Chest Freezer 200L"/>
    <n v="17"/>
    <n v="58101"/>
    <n v="987717"/>
    <n v="15"/>
    <n v="0.15"/>
    <n v="839559.45"/>
    <x v="0"/>
    <n v="1"/>
    <x v="1"/>
    <n v="106"/>
    <n v="868547"/>
  </r>
  <r>
    <s v="ZM-IBA-2023-0131"/>
    <x v="465"/>
    <x v="3"/>
    <s v="Oyo"/>
    <x v="11"/>
    <s v="Femi Adeleke"/>
    <s v="09017687196"/>
    <x v="4"/>
    <s v="Gas Cooker 4-burner"/>
    <n v="12"/>
    <n v="103251"/>
    <n v="1239012"/>
    <s v="N/A"/>
    <n v="0"/>
    <n v="1239012"/>
    <x v="0"/>
    <n v="5"/>
    <x v="1"/>
    <n v="186"/>
    <n v="868547"/>
  </r>
  <r>
    <s v="ZM-IBA-2023-0117"/>
    <x v="610"/>
    <x v="3"/>
    <s v="Oyo"/>
    <x v="11"/>
    <s v="Emeka Bello"/>
    <s v="08148393609"/>
    <x v="1"/>
    <s v="Semovita 5kg"/>
    <n v="6"/>
    <n v="9735"/>
    <n v="58410"/>
    <n v="0"/>
    <n v="0"/>
    <n v="58410"/>
    <x v="3"/>
    <n v="5"/>
    <x v="1"/>
    <n v="67"/>
    <n v="581262"/>
  </r>
  <r>
    <s v="ZM-IBA-2024-0752"/>
    <x v="694"/>
    <x v="3"/>
    <s v="Oyo"/>
    <x v="9"/>
    <s v="Chiamaka Eze"/>
    <s v="08136927712"/>
    <x v="0"/>
    <s v="iPhone 14"/>
    <n v="13"/>
    <n v="152564"/>
    <n v="1983332"/>
    <n v="0"/>
    <n v="0"/>
    <n v="1983332"/>
    <x v="4"/>
    <n v="5"/>
    <x v="1"/>
    <n v="70"/>
    <n v="973851"/>
  </r>
  <r>
    <s v="ZM-IBA-2024-1022"/>
    <x v="575"/>
    <x v="3"/>
    <s v="Oyo"/>
    <x v="11"/>
    <s v="Remi Adesanya"/>
    <s v="07080979077"/>
    <x v="1"/>
    <s v="Rice 25kg"/>
    <n v="13"/>
    <n v="12386"/>
    <n v="161018"/>
    <s v="N/A"/>
    <n v="0"/>
    <n v="161018"/>
    <x v="2"/>
    <s v="N/A"/>
    <x v="1"/>
    <n v="145"/>
    <n v="581262"/>
  </r>
  <r>
    <s v="ZM-IBA-2023-0477"/>
    <x v="152"/>
    <x v="3"/>
    <s v="Oyo"/>
    <x v="11"/>
    <s v="Femi Abubakar"/>
    <s v="N/A"/>
    <x v="2"/>
    <s v="Face Cream SPF30"/>
    <n v="19"/>
    <n v="11345"/>
    <n v="215555"/>
    <n v="20"/>
    <n v="0.2"/>
    <n v="172444"/>
    <x v="4"/>
    <n v="1"/>
    <x v="1"/>
    <n v="3"/>
    <n v="381933"/>
  </r>
  <r>
    <s v="ZM-IBA-2024-0032"/>
    <x v="120"/>
    <x v="3"/>
    <s v="Oyo"/>
    <x v="9"/>
    <s v="Chiamaka Dada"/>
    <s v="08081417930"/>
    <x v="4"/>
    <s v="Standing Fan 18&quot;"/>
    <n v="8"/>
    <n v="82748"/>
    <n v="661984"/>
    <s v="N/A"/>
    <n v="0"/>
    <n v="661984"/>
    <x v="0"/>
    <n v="5"/>
    <x v="1"/>
    <n v="39"/>
    <n v="868547"/>
  </r>
  <r>
    <s v="ZM-IBA-2024-0722"/>
    <x v="306"/>
    <x v="3"/>
    <s v="Oyo"/>
    <x v="11"/>
    <s v="Ifeanyi Ojo"/>
    <s v="08040746697"/>
    <x v="1"/>
    <s v="Indomie Carton"/>
    <n v="1"/>
    <n v="18035"/>
    <n v="18035"/>
    <n v="5"/>
    <n v="0.05"/>
    <n v="17133.25"/>
    <x v="2"/>
    <n v="5"/>
    <x v="1"/>
    <n v="43"/>
    <n v="581262"/>
  </r>
  <r>
    <s v="ZM-IBA-2024-0166"/>
    <x v="43"/>
    <x v="3"/>
    <s v="Oyo"/>
    <x v="11"/>
    <s v="Bola Bello"/>
    <s v="08041027001"/>
    <x v="0"/>
    <s v="DSTV Decoder"/>
    <n v="17"/>
    <n v="189846"/>
    <n v="3227382"/>
    <s v="N/A"/>
    <n v="0"/>
    <n v="3227382"/>
    <x v="2"/>
    <n v="3"/>
    <x v="0"/>
    <n v="93"/>
    <n v="973851"/>
  </r>
  <r>
    <s v="ZM-IBA-2023-0095"/>
    <x v="596"/>
    <x v="3"/>
    <s v="Oyo"/>
    <x v="11"/>
    <s v="Ifeanyi Adelaja"/>
    <s v="08050161444"/>
    <x v="2"/>
    <s v="Lip Balm Set"/>
    <n v="8"/>
    <n v="17199"/>
    <n v="137592"/>
    <s v="N/A"/>
    <n v="0"/>
    <n v="137592"/>
    <x v="3"/>
    <n v="3"/>
    <x v="1"/>
    <n v="54"/>
    <n v="381933"/>
  </r>
  <r>
    <s v="ZM-IBA-2023-0163"/>
    <x v="193"/>
    <x v="3"/>
    <s v="Oyo"/>
    <x v="9"/>
    <s v="Nkechi Garba"/>
    <s v="07026563376"/>
    <x v="3"/>
    <s v="Jeans Trousers"/>
    <n v="19"/>
    <n v="33137"/>
    <n v="629603"/>
    <s v="N/A"/>
    <n v="0"/>
    <n v="629603"/>
    <x v="0"/>
    <n v="2"/>
    <x v="0"/>
    <n v="55"/>
    <n v="395160"/>
  </r>
  <r>
    <s v="ZM-IBA-2024-0136"/>
    <x v="115"/>
    <x v="3"/>
    <s v="Oyo"/>
    <x v="11"/>
    <s v="Tobi Adelaja"/>
    <s v="08089226040"/>
    <x v="1"/>
    <s v="Milk Powder 400g"/>
    <n v="19"/>
    <n v="9068"/>
    <n v="172292"/>
    <n v="5"/>
    <n v="0.05"/>
    <n v="163677.4"/>
    <x v="0"/>
    <n v="4"/>
    <x v="1"/>
    <n v="117"/>
    <n v="581262"/>
  </r>
  <r>
    <s v="ZM-IBA-2024-0624"/>
    <x v="280"/>
    <x v="3"/>
    <s v="Oyo"/>
    <x v="11"/>
    <s v="Sade Nwachukwu"/>
    <s v="07017574267"/>
    <x v="0"/>
    <s v="Power Bank 20000mAh"/>
    <n v="19"/>
    <n v="190162"/>
    <n v="3613078"/>
    <n v="15"/>
    <n v="0.15"/>
    <n v="3071116.3"/>
    <x v="2"/>
    <n v="2"/>
    <x v="1"/>
    <n v="135"/>
    <n v="973851"/>
  </r>
  <r>
    <s v="ZM-IBA-2024-0296"/>
    <x v="460"/>
    <x v="3"/>
    <s v="Oyo"/>
    <x v="10"/>
    <s v="Sade Musa"/>
    <s v="09073982139"/>
    <x v="2"/>
    <s v="Nivea Body Lotion"/>
    <n v="5"/>
    <n v="2207"/>
    <n v="11035"/>
    <n v="5"/>
    <n v="0.05"/>
    <n v="10483.25"/>
    <x v="2"/>
    <n v="4"/>
    <x v="0"/>
    <n v="106"/>
    <n v="381933"/>
  </r>
  <r>
    <s v="ZM-IBA-2023-0323"/>
    <x v="682"/>
    <x v="3"/>
    <s v="Oyo"/>
    <x v="10"/>
    <s v="Yetunde Adeleke"/>
    <s v="07064230820"/>
    <x v="1"/>
    <s v="Cooking Oil 5L"/>
    <n v="6"/>
    <n v="24097"/>
    <n v="144582"/>
    <n v="0"/>
    <n v="0"/>
    <n v="144582"/>
    <x v="2"/>
    <n v="2"/>
    <x v="1"/>
    <n v="61"/>
    <n v="581262"/>
  </r>
  <r>
    <s v="ZM-IBA-2023-0949"/>
    <x v="243"/>
    <x v="3"/>
    <s v="Oyo"/>
    <x v="10"/>
    <s v="Tobi Dada"/>
    <s v="07095053726"/>
    <x v="1"/>
    <s v="Semovita 5kg"/>
    <n v="3"/>
    <n v="8914"/>
    <n v="26742"/>
    <n v="0"/>
    <n v="0"/>
    <n v="26742"/>
    <x v="3"/>
    <s v="N/A"/>
    <x v="1"/>
    <n v="101"/>
    <n v="581262"/>
  </r>
  <r>
    <s v="ZM-IBA-2023-0963"/>
    <x v="72"/>
    <x v="3"/>
    <s v="Oyo"/>
    <x v="9"/>
    <s v="Femi Eze"/>
    <s v="08192546667"/>
    <x v="3"/>
    <s v="Corporate Shirt"/>
    <n v="12"/>
    <n v="39490"/>
    <n v="473880"/>
    <n v="20"/>
    <n v="0.2"/>
    <n v="379104"/>
    <x v="4"/>
    <n v="4"/>
    <x v="0"/>
    <n v="70"/>
    <n v="395160"/>
  </r>
  <r>
    <s v="ZM-IBA-2023-0751"/>
    <x v="555"/>
    <x v="3"/>
    <s v="Oyo"/>
    <x v="11"/>
    <s v="Uche Suleiman"/>
    <s v="08170369665"/>
    <x v="1"/>
    <s v="Rice 25kg"/>
    <n v="1"/>
    <n v="22772"/>
    <n v="22772"/>
    <n v="20"/>
    <n v="0.2"/>
    <n v="18217.599999999999"/>
    <x v="0"/>
    <n v="5"/>
    <x v="1"/>
    <n v="75"/>
    <n v="581262"/>
  </r>
  <r>
    <s v="ZM-IBA-2024-0904"/>
    <x v="240"/>
    <x v="3"/>
    <s v="Oyo"/>
    <x v="11"/>
    <s v="Chidi Suleiman"/>
    <s v="08030087908"/>
    <x v="0"/>
    <s v="iPhone 14"/>
    <n v="19"/>
    <n v="169684"/>
    <n v="3223996"/>
    <n v="20"/>
    <n v="0.2"/>
    <n v="2579196.7999999998"/>
    <x v="3"/>
    <n v="2"/>
    <x v="0"/>
    <n v="27"/>
    <n v="973851"/>
  </r>
  <r>
    <s v="ZM-IBA-2024-0818"/>
    <x v="310"/>
    <x v="3"/>
    <s v="Oyo"/>
    <x v="9"/>
    <s v="Bola Nwachukwu"/>
    <s v="08073882695"/>
    <x v="4"/>
    <s v="Standing Fan 18&quot;"/>
    <n v="11"/>
    <n v="45961"/>
    <n v="505571"/>
    <n v="0"/>
    <n v="0"/>
    <n v="505571"/>
    <x v="0"/>
    <n v="0"/>
    <x v="1"/>
    <n v="179"/>
    <n v="868547"/>
  </r>
  <r>
    <s v="ZM-IBA-2023-0277"/>
    <x v="581"/>
    <x v="3"/>
    <s v="Oyo"/>
    <x v="11"/>
    <s v="Ifeanyi Ojo"/>
    <s v="08055608936"/>
    <x v="4"/>
    <s v="Chest Freezer 200L"/>
    <n v="2"/>
    <n v="88498"/>
    <n v="176996"/>
    <n v="0"/>
    <n v="0"/>
    <n v="176996"/>
    <x v="1"/>
    <n v="5"/>
    <x v="0"/>
    <n v="11"/>
    <n v="868547"/>
  </r>
  <r>
    <s v="ZM-IBA-2024-0872"/>
    <x v="467"/>
    <x v="3"/>
    <s v="Oyo"/>
    <x v="10"/>
    <s v="Bola Adesanya"/>
    <s v="07097777996"/>
    <x v="0"/>
    <s v="Laptop HP 250"/>
    <n v="6"/>
    <n v="300561"/>
    <n v="1803366"/>
    <n v="0"/>
    <n v="0"/>
    <n v="1803366"/>
    <x v="0"/>
    <n v="3"/>
    <x v="1"/>
    <n v="8"/>
    <n v="973851"/>
  </r>
  <r>
    <s v="ZM-IBA-2024-0588"/>
    <x v="388"/>
    <x v="3"/>
    <s v="Oyo"/>
    <x v="11"/>
    <s v="Sade Abubakar"/>
    <s v="07086204520"/>
    <x v="1"/>
    <s v="Tomato Paste 800g"/>
    <n v="8"/>
    <n v="4374"/>
    <n v="34992"/>
    <s v="N/A"/>
    <n v="0"/>
    <n v="34992"/>
    <x v="0"/>
    <n v="1"/>
    <x v="0"/>
    <n v="167"/>
    <n v="581262"/>
  </r>
  <r>
    <s v="ZM-IBA-2023-0369"/>
    <x v="696"/>
    <x v="3"/>
    <s v="Oyo"/>
    <x v="9"/>
    <s v="Bola Yusuf"/>
    <s v="07074732765"/>
    <x v="3"/>
    <s v="School Uniform Set"/>
    <n v="6"/>
    <n v="39028"/>
    <n v="234168"/>
    <s v="N/A"/>
    <n v="0"/>
    <n v="234168"/>
    <x v="4"/>
    <n v="4"/>
    <x v="0"/>
    <n v="132"/>
    <n v="395160"/>
  </r>
  <r>
    <s v="ZM-IBA-2023-0345"/>
    <x v="234"/>
    <x v="3"/>
    <s v="Oyo"/>
    <x v="10"/>
    <s v="Gbenga Suleiman"/>
    <s v="07071978840"/>
    <x v="0"/>
    <s v="iPhone 14"/>
    <n v="1"/>
    <n v="252858"/>
    <n v="252858"/>
    <s v="N/A"/>
    <n v="0"/>
    <n v="252858"/>
    <x v="2"/>
    <n v="5"/>
    <x v="1"/>
    <n v="2"/>
    <n v="973851"/>
  </r>
  <r>
    <s v="ZM-IBA-2023-0675"/>
    <x v="12"/>
    <x v="3"/>
    <s v="Oyo"/>
    <x v="11"/>
    <s v="Adaeze Adelaja"/>
    <s v="09185144783"/>
    <x v="3"/>
    <s v="Corporate Shirt"/>
    <n v="7"/>
    <n v="6687"/>
    <n v="46809"/>
    <n v="0"/>
    <n v="0"/>
    <n v="46809"/>
    <x v="2"/>
    <s v="N/A"/>
    <x v="1"/>
    <n v="194"/>
    <n v="395160"/>
  </r>
  <r>
    <s v="ZM-IBA-2023-0045"/>
    <x v="385"/>
    <x v="3"/>
    <s v="Oyo"/>
    <x v="9"/>
    <s v="Segun Okafor"/>
    <s v="07084563514"/>
    <x v="1"/>
    <s v="Sugar 2kg"/>
    <n v="6"/>
    <n v="21071"/>
    <n v="126426"/>
    <n v="0"/>
    <n v="0"/>
    <n v="126426"/>
    <x v="4"/>
    <n v="2"/>
    <x v="0"/>
    <n v="140"/>
    <n v="581262"/>
  </r>
  <r>
    <s v="ZM-IBA-2024-0922"/>
    <x v="560"/>
    <x v="3"/>
    <s v="Oyo"/>
    <x v="10"/>
    <s v="Bola Nwachukwu"/>
    <s v="08020697974"/>
    <x v="2"/>
    <s v="Face Cream SPF30"/>
    <n v="3"/>
    <n v="14940"/>
    <n v="44820"/>
    <n v="20"/>
    <n v="0.2"/>
    <n v="35856"/>
    <x v="4"/>
    <n v="4"/>
    <x v="0"/>
    <n v="161"/>
    <n v="381933"/>
  </r>
  <r>
    <s v="ZM-IBA-2024-0678"/>
    <x v="363"/>
    <x v="3"/>
    <s v="Oyo"/>
    <x v="11"/>
    <s v="Nneka Suleiman"/>
    <s v="N/A"/>
    <x v="3"/>
    <s v="Ladies Gown"/>
    <n v="17"/>
    <n v="5909"/>
    <n v="100453"/>
    <s v="N/A"/>
    <n v="0"/>
    <n v="100453"/>
    <x v="0"/>
    <n v="1"/>
    <x v="1"/>
    <n v="198"/>
    <n v="395160"/>
  </r>
  <r>
    <s v="ZM-IBA-2023-0391"/>
    <x v="286"/>
    <x v="3"/>
    <s v="Oyo"/>
    <x v="9"/>
    <s v="Adaeze Abubakar"/>
    <s v="08130420320"/>
    <x v="0"/>
    <s v="Power Bank 20000mAh"/>
    <n v="3"/>
    <n v="20538"/>
    <n v="61614"/>
    <n v="0"/>
    <n v="0"/>
    <n v="61614"/>
    <x v="0"/>
    <n v="4"/>
    <x v="1"/>
    <n v="182"/>
    <n v="973851"/>
  </r>
  <r>
    <s v="ZM-IBA-2023-0769"/>
    <x v="381"/>
    <x v="3"/>
    <s v="Oyo"/>
    <x v="11"/>
    <s v="Kemi Suleiman"/>
    <s v="07097948501"/>
    <x v="1"/>
    <s v="Semovita 5kg"/>
    <n v="19"/>
    <n v="8735"/>
    <n v="165965"/>
    <n v="20"/>
    <n v="0.2"/>
    <n v="132772"/>
    <x v="4"/>
    <n v="0"/>
    <x v="0"/>
    <n v="54"/>
    <n v="581262"/>
  </r>
  <r>
    <s v="ZM-IBA-2024-0874"/>
    <x v="256"/>
    <x v="3"/>
    <s v="Oyo"/>
    <x v="10"/>
    <s v="Olu Aliyu"/>
    <s v="09072010105"/>
    <x v="0"/>
    <s v="Samsung TV 43&quot;"/>
    <n v="2"/>
    <n v="164791"/>
    <n v="329582"/>
    <n v="10"/>
    <n v="0.1"/>
    <n v="296623.8"/>
    <x v="3"/>
    <n v="2"/>
    <x v="1"/>
    <n v="75"/>
    <n v="973851"/>
  </r>
  <r>
    <s v="ZM-IBA-2024-0776"/>
    <x v="693"/>
    <x v="3"/>
    <s v="Oyo"/>
    <x v="11"/>
    <s v="Fatima Yusuf"/>
    <s v="09111376221"/>
    <x v="1"/>
    <s v="Tomato Paste 800g"/>
    <n v="6"/>
    <n v="20227"/>
    <n v="121362"/>
    <n v="20"/>
    <n v="0.2"/>
    <n v="97089.600000000006"/>
    <x v="2"/>
    <n v="4"/>
    <x v="1"/>
    <n v="77"/>
    <n v="581262"/>
  </r>
  <r>
    <s v="ZM-IBA-2024-0190"/>
    <x v="551"/>
    <x v="3"/>
    <s v="Oyo"/>
    <x v="9"/>
    <s v="Kemi Bello"/>
    <s v="N/A"/>
    <x v="3"/>
    <s v="Corporate Shirt"/>
    <n v="7"/>
    <n v="15196"/>
    <n v="106372"/>
    <n v="0"/>
    <n v="0"/>
    <n v="106372"/>
    <x v="1"/>
    <n v="2"/>
    <x v="0"/>
    <n v="44"/>
    <n v="395160"/>
  </r>
  <r>
    <s v="ZM-IBA-2024-0410"/>
    <x v="138"/>
    <x v="3"/>
    <s v="Oyo"/>
    <x v="11"/>
    <s v="Kemi Aliyu"/>
    <s v="07025763766"/>
    <x v="0"/>
    <s v="Power Bank 20000mAh"/>
    <n v="12"/>
    <n v="34672"/>
    <n v="416064"/>
    <n v="5"/>
    <n v="0.05"/>
    <n v="395260.8"/>
    <x v="0"/>
    <n v="5"/>
    <x v="1"/>
    <n v="59"/>
    <n v="973851"/>
  </r>
  <r>
    <s v="ZM-IBA-2024-0020"/>
    <x v="149"/>
    <x v="3"/>
    <s v="Oyo"/>
    <x v="11"/>
    <s v="Sade Okafor"/>
    <s v="09163190641"/>
    <x v="1"/>
    <s v="Milk Powder 400g"/>
    <n v="4"/>
    <n v="9176"/>
    <n v="36704"/>
    <n v="15"/>
    <n v="0.15"/>
    <n v="31198.400000000001"/>
    <x v="3"/>
    <n v="5"/>
    <x v="0"/>
    <n v="73"/>
    <n v="581262"/>
  </r>
  <r>
    <s v="ZM-IBA-2024-0234"/>
    <x v="686"/>
    <x v="3"/>
    <s v="Oyo"/>
    <x v="11"/>
    <s v="Segun Yusuf"/>
    <s v="N/A"/>
    <x v="4"/>
    <s v="Standing Fan 18&quot;"/>
    <n v="16"/>
    <n v="98596"/>
    <n v="1577536"/>
    <n v="10"/>
    <n v="0.1"/>
    <n v="1419782.4"/>
    <x v="2"/>
    <n v="5"/>
    <x v="1"/>
    <n v="143"/>
    <n v="868547"/>
  </r>
  <r>
    <s v="ZM-IBA-2024-0984"/>
    <x v="453"/>
    <x v="3"/>
    <s v="Oyo"/>
    <x v="9"/>
    <s v="Uche Eze"/>
    <s v="09099795954"/>
    <x v="1"/>
    <s v="Semovita 5kg"/>
    <n v="15"/>
    <n v="8062"/>
    <n v="120930"/>
    <n v="0"/>
    <n v="0"/>
    <n v="120930"/>
    <x v="0"/>
    <n v="5"/>
    <x v="1"/>
    <n v="138"/>
    <n v="581262"/>
  </r>
  <r>
    <s v="ZM-IBA-2024-0688"/>
    <x v="673"/>
    <x v="3"/>
    <s v="Oyo"/>
    <x v="10"/>
    <s v="Halima Garba"/>
    <s v="07099657030"/>
    <x v="4"/>
    <s v="Gas Cooker 4-burner"/>
    <n v="6"/>
    <n v="112093"/>
    <n v="672558"/>
    <s v="N/A"/>
    <n v="0"/>
    <n v="672558"/>
    <x v="3"/>
    <n v="2"/>
    <x v="1"/>
    <n v="21"/>
    <n v="868547"/>
  </r>
  <r>
    <s v="ZM-IBA-2024-1096"/>
    <x v="41"/>
    <x v="3"/>
    <s v="Oyo"/>
    <x v="9"/>
    <s v="Hakeem Suleiman"/>
    <s v="08059659578"/>
    <x v="0"/>
    <s v="iPhone 14"/>
    <n v="4"/>
    <n v="211089"/>
    <n v="844356"/>
    <n v="20"/>
    <n v="0.2"/>
    <n v="675484.8"/>
    <x v="4"/>
    <n v="1"/>
    <x v="0"/>
    <n v="143"/>
    <n v="973851"/>
  </r>
  <r>
    <s v="ZM-IBA-2023-0337"/>
    <x v="616"/>
    <x v="3"/>
    <s v="Oyo"/>
    <x v="11"/>
    <s v="Amara Osei"/>
    <s v="08077445349"/>
    <x v="0"/>
    <s v="iPhone 14"/>
    <n v="19"/>
    <n v="35496"/>
    <n v="674424"/>
    <s v="N/A"/>
    <n v="0"/>
    <n v="674424"/>
    <x v="2"/>
    <s v="N/A"/>
    <x v="1"/>
    <n v="141"/>
    <n v="973851"/>
  </r>
  <r>
    <s v="ZM-IBA-2024-0126"/>
    <x v="303"/>
    <x v="3"/>
    <s v="Oyo"/>
    <x v="9"/>
    <s v="Ifeanyi Aliyu"/>
    <s v="09037246941"/>
    <x v="1"/>
    <s v="Semovita 5kg"/>
    <n v="18"/>
    <n v="15598"/>
    <n v="280764"/>
    <n v="0"/>
    <n v="0"/>
    <n v="280764"/>
    <x v="3"/>
    <n v="5"/>
    <x v="1"/>
    <n v="13"/>
    <n v="581262"/>
  </r>
  <r>
    <s v="ZM-IBA-2023-0235"/>
    <x v="663"/>
    <x v="3"/>
    <s v="Oyo"/>
    <x v="11"/>
    <s v="Amara Aliyu"/>
    <s v="N/A"/>
    <x v="1"/>
    <s v="Tomato Paste 800g"/>
    <n v="2"/>
    <n v="21196"/>
    <n v="42392"/>
    <s v="N/A"/>
    <n v="0"/>
    <n v="42392"/>
    <x v="2"/>
    <n v="2"/>
    <x v="1"/>
    <n v="155"/>
    <n v="581262"/>
  </r>
  <r>
    <s v="ZM-IBA-2023-0555"/>
    <x v="469"/>
    <x v="3"/>
    <s v="Oyo"/>
    <x v="9"/>
    <s v="Gbenga Osei"/>
    <s v="08181200909"/>
    <x v="3"/>
    <s v="Corporate Shirt"/>
    <n v="12"/>
    <n v="28498"/>
    <n v="341976"/>
    <n v="20"/>
    <n v="0.2"/>
    <n v="273580.79999999999"/>
    <x v="4"/>
    <n v="7"/>
    <x v="1"/>
    <n v="76"/>
    <n v="395160"/>
  </r>
  <r>
    <s v="ZM-IBA-2024-0674"/>
    <x v="181"/>
    <x v="3"/>
    <s v="Oyo"/>
    <x v="9"/>
    <s v="Kemi Aliyu"/>
    <s v="N/A"/>
    <x v="4"/>
    <s v="Chest Freezer 200L"/>
    <n v="4"/>
    <n v="47855"/>
    <n v="191420"/>
    <n v="5"/>
    <n v="0.05"/>
    <n v="181849"/>
    <x v="3"/>
    <n v="2"/>
    <x v="1"/>
    <n v="63"/>
    <n v="868547"/>
  </r>
  <r>
    <s v="ZM-IBA-2024-0404"/>
    <x v="86"/>
    <x v="3"/>
    <s v="Oyo"/>
    <x v="9"/>
    <s v="Tobi Osei"/>
    <s v="07090437955"/>
    <x v="3"/>
    <s v="Ladies Gown"/>
    <n v="15"/>
    <n v="14508"/>
    <n v="217620"/>
    <n v="0"/>
    <n v="0"/>
    <n v="217620"/>
    <x v="3"/>
    <n v="5"/>
    <x v="1"/>
    <n v="152"/>
    <n v="395160"/>
  </r>
  <r>
    <s v="ZM-IBA-2023-0607"/>
    <x v="366"/>
    <x v="3"/>
    <s v="Oyo"/>
    <x v="9"/>
    <s v="Nneka Okafor"/>
    <s v="N/A"/>
    <x v="0"/>
    <s v="Samsung TV 43&quot;"/>
    <n v="12"/>
    <n v="308689"/>
    <n v="3704268"/>
    <s v="N/A"/>
    <n v="0"/>
    <n v="3704268"/>
    <x v="3"/>
    <n v="2"/>
    <x v="2"/>
    <n v="4"/>
    <n v="973851"/>
  </r>
  <r>
    <s v="ZM-IBA-2023-0111"/>
    <x v="488"/>
    <x v="3"/>
    <s v="Oyo"/>
    <x v="10"/>
    <s v="Chidi Nwachukwu"/>
    <s v="08169803630"/>
    <x v="2"/>
    <s v="Dudu-Osun Soap"/>
    <n v="19"/>
    <n v="2464"/>
    <n v="46816"/>
    <n v="0"/>
    <n v="0"/>
    <n v="46816"/>
    <x v="0"/>
    <n v="3"/>
    <x v="1"/>
    <n v="47"/>
    <n v="381933"/>
  </r>
  <r>
    <s v="ZM-IBA-2024-0668"/>
    <x v="515"/>
    <x v="3"/>
    <s v="Oyo"/>
    <x v="11"/>
    <s v="Ifeanyi Abubakar"/>
    <s v="09059332507"/>
    <x v="2"/>
    <s v="Nivea Body Lotion"/>
    <n v="10"/>
    <n v="2558"/>
    <n v="25580"/>
    <n v="15"/>
    <n v="0.15"/>
    <n v="21743"/>
    <x v="2"/>
    <s v="N/A"/>
    <x v="1"/>
    <n v="181"/>
    <n v="381933"/>
  </r>
  <r>
    <s v="ZM-IBA-2023-0147"/>
    <x v="221"/>
    <x v="3"/>
    <s v="Oyo"/>
    <x v="11"/>
    <s v="Nneka Adeyemi"/>
    <s v="08060227574"/>
    <x v="1"/>
    <s v="Sugar 2kg"/>
    <n v="15"/>
    <n v="1782"/>
    <n v="26730"/>
    <n v="0"/>
    <n v="0"/>
    <n v="26730"/>
    <x v="3"/>
    <n v="2"/>
    <x v="1"/>
    <n v="119"/>
    <n v="581262"/>
  </r>
  <r>
    <s v="ZM-IBA-2024-0966"/>
    <x v="129"/>
    <x v="3"/>
    <s v="Oyo"/>
    <x v="10"/>
    <s v="Emeka Garba"/>
    <s v="08199300931"/>
    <x v="0"/>
    <s v="Laptop HP 250"/>
    <n v="1"/>
    <n v="311271"/>
    <n v="311271"/>
    <n v="20"/>
    <n v="0.2"/>
    <n v="249016.8"/>
    <x v="1"/>
    <n v="1"/>
    <x v="0"/>
    <n v="17"/>
    <n v="973851"/>
  </r>
  <r>
    <s v="ZM-IBA-2023-0407"/>
    <x v="409"/>
    <x v="3"/>
    <s v="Oyo"/>
    <x v="9"/>
    <s v="Ngozi Eze"/>
    <s v="09171058406"/>
    <x v="3"/>
    <s v="Ladies Gown"/>
    <n v="8"/>
    <n v="15831"/>
    <n v="126648"/>
    <s v="N/A"/>
    <n v="0"/>
    <n v="126648"/>
    <x v="4"/>
    <n v="5"/>
    <x v="1"/>
    <n v="106"/>
    <n v="395160"/>
  </r>
  <r>
    <s v="ZM-IBA-2024-0948"/>
    <x v="624"/>
    <x v="3"/>
    <s v="Oyo"/>
    <x v="11"/>
    <s v="Yetunde Bello"/>
    <s v="09094383395"/>
    <x v="1"/>
    <s v="Tomato Paste 800g"/>
    <n v="19"/>
    <n v="14122"/>
    <n v="268318"/>
    <n v="0"/>
    <n v="0"/>
    <n v="268318"/>
    <x v="2"/>
    <n v="4"/>
    <x v="1"/>
    <n v="96"/>
    <n v="581262"/>
  </r>
  <r>
    <s v="ZM-IBA-2023-0005"/>
    <x v="475"/>
    <x v="3"/>
    <s v="Oyo"/>
    <x v="9"/>
    <s v="Ibrahim Adelaja"/>
    <s v="08158228522"/>
    <x v="2"/>
    <s v="Perfume 100ml"/>
    <n v="13"/>
    <n v="4858"/>
    <n v="63154"/>
    <n v="0"/>
    <n v="0"/>
    <n v="63154"/>
    <x v="0"/>
    <n v="1"/>
    <x v="1"/>
    <n v="102"/>
    <n v="381933"/>
  </r>
  <r>
    <s v="ZM-IBA-2023-0295"/>
    <x v="283"/>
    <x v="3"/>
    <s v="Oyo"/>
    <x v="9"/>
    <s v="Bola Nwachukwu"/>
    <s v="07083987918"/>
    <x v="1"/>
    <s v="Cooking Oil 5L"/>
    <n v="14"/>
    <n v="9357"/>
    <n v="130998"/>
    <n v="0"/>
    <n v="0"/>
    <n v="130998"/>
    <x v="2"/>
    <n v="1"/>
    <x v="2"/>
    <n v="148"/>
    <n v="581262"/>
  </r>
  <r>
    <s v="ZM-IBA-2023-0571"/>
    <x v="111"/>
    <x v="3"/>
    <s v="Oyo"/>
    <x v="9"/>
    <s v="Gbenga Ojo"/>
    <s v="08071619252"/>
    <x v="4"/>
    <s v="Standing Fan 18&quot;"/>
    <n v="20"/>
    <n v="49204"/>
    <n v="984080"/>
    <n v="0"/>
    <n v="0"/>
    <n v="984080"/>
    <x v="3"/>
    <n v="5"/>
    <x v="1"/>
    <n v="146"/>
    <n v="868547"/>
  </r>
  <r>
    <s v="ZM-IBA-2023-0847"/>
    <x v="131"/>
    <x v="3"/>
    <s v="Oyo"/>
    <x v="11"/>
    <s v="Esther Ibe"/>
    <s v="09097624353"/>
    <x v="0"/>
    <s v="Bluetooth Speaker"/>
    <n v="5"/>
    <n v="210785"/>
    <n v="1053925"/>
    <n v="20"/>
    <n v="0.2"/>
    <n v="843140"/>
    <x v="0"/>
    <n v="3"/>
    <x v="0"/>
    <n v="65"/>
    <n v="973851"/>
  </r>
  <r>
    <s v="ZM-IBA-2023-1091"/>
    <x v="191"/>
    <x v="3"/>
    <s v="Oyo"/>
    <x v="11"/>
    <s v="Emeka Ibe"/>
    <s v="07021417675"/>
    <x v="4"/>
    <s v="Microwave 20L"/>
    <n v="16"/>
    <n v="165166"/>
    <n v="2642656"/>
    <n v="0"/>
    <n v="0"/>
    <n v="2642656"/>
    <x v="4"/>
    <n v="2"/>
    <x v="0"/>
    <n v="51"/>
    <n v="868547"/>
  </r>
  <r>
    <s v="ZM-IBA-2023-0795"/>
    <x v="598"/>
    <x v="3"/>
    <s v="Oyo"/>
    <x v="9"/>
    <s v="Halima Adesanya"/>
    <s v="08056721660"/>
    <x v="3"/>
    <s v="Ladies Gown"/>
    <n v="6"/>
    <n v="7879"/>
    <n v="47274"/>
    <n v="0"/>
    <n v="0"/>
    <n v="47274"/>
    <x v="4"/>
    <n v="4"/>
    <x v="1"/>
    <n v="190"/>
    <n v="395160"/>
  </r>
  <r>
    <s v="ZM-IBA-2023-0101"/>
    <x v="687"/>
    <x v="3"/>
    <s v="Oyo"/>
    <x v="9"/>
    <s v="Ibrahim Adeyemi"/>
    <s v="08091911377"/>
    <x v="1"/>
    <s v="Milk Powder 400g"/>
    <n v="16"/>
    <n v="20467"/>
    <n v="327472"/>
    <n v="20"/>
    <n v="0.2"/>
    <n v="261977.60000000001"/>
    <x v="0"/>
    <n v="5"/>
    <x v="1"/>
    <n v="113"/>
    <n v="581262"/>
  </r>
  <r>
    <s v="ZM-IBA-2023-0523"/>
    <x v="512"/>
    <x v="3"/>
    <s v="Oyo"/>
    <x v="11"/>
    <s v="Ifeanyi Bello"/>
    <s v="07016574246"/>
    <x v="1"/>
    <s v="Tomato Paste 800g"/>
    <n v="12"/>
    <n v="2132"/>
    <n v="25584"/>
    <n v="0"/>
    <n v="0"/>
    <n v="25584"/>
    <x v="2"/>
    <n v="3"/>
    <x v="1"/>
    <n v="135"/>
    <n v="581262"/>
  </r>
  <r>
    <s v="ZM-IBA-2024-1034"/>
    <x v="240"/>
    <x v="3"/>
    <s v="Oyo"/>
    <x v="10"/>
    <s v="Amara Nwachukwu"/>
    <s v="09191796133"/>
    <x v="3"/>
    <s v="T-Shirt Pack x3"/>
    <n v="6"/>
    <n v="26359"/>
    <n v="158154"/>
    <n v="20"/>
    <n v="0.2"/>
    <n v="126523.2"/>
    <x v="2"/>
    <n v="3"/>
    <x v="1"/>
    <n v="72"/>
    <n v="395160"/>
  </r>
  <r>
    <s v="ZM-IBA-2024-0942"/>
    <x v="403"/>
    <x v="3"/>
    <s v="Oyo"/>
    <x v="9"/>
    <s v="Femi Adesanya"/>
    <s v="09174486005"/>
    <x v="0"/>
    <s v="Laptop HP 250"/>
    <n v="16"/>
    <n v="47553"/>
    <n v="760848"/>
    <n v="10"/>
    <n v="0.1"/>
    <n v="684763.2"/>
    <x v="2"/>
    <s v="N/A"/>
    <x v="1"/>
    <n v="72"/>
    <n v="973851"/>
  </r>
  <r>
    <s v="ZM-IBA-2024-1006"/>
    <x v="105"/>
    <x v="3"/>
    <s v="Oyo"/>
    <x v="9"/>
    <s v="Damilola Dada"/>
    <s v="07011650775"/>
    <x v="1"/>
    <s v="Milk Powder 400g"/>
    <n v="1"/>
    <n v="12657"/>
    <n v="12657"/>
    <n v="0"/>
    <n v="0"/>
    <n v="12657"/>
    <x v="0"/>
    <s v="N/A"/>
    <x v="1"/>
    <n v="128"/>
    <n v="581262"/>
  </r>
  <r>
    <s v="ZM-IBA-2023-0761"/>
    <x v="173"/>
    <x v="3"/>
    <s v="Oyo"/>
    <x v="9"/>
    <s v="Fatima Ojo"/>
    <s v="09087565000"/>
    <x v="0"/>
    <s v="iPhone 14"/>
    <n v="12"/>
    <n v="201392"/>
    <n v="2416704"/>
    <n v="0"/>
    <n v="0"/>
    <n v="2416704"/>
    <x v="2"/>
    <n v="1"/>
    <x v="0"/>
    <n v="29"/>
    <n v="973851"/>
  </r>
  <r>
    <s v="ZM-IBA-2024-0682"/>
    <x v="135"/>
    <x v="3"/>
    <s v="Oyo"/>
    <x v="9"/>
    <s v="Femi Garba"/>
    <s v="N/A"/>
    <x v="4"/>
    <s v="Chest Freezer 200L"/>
    <n v="14"/>
    <n v="169109"/>
    <n v="2367526"/>
    <n v="15"/>
    <n v="0.15"/>
    <n v="2012397.1"/>
    <x v="0"/>
    <n v="2"/>
    <x v="1"/>
    <n v="108"/>
    <n v="868547"/>
  </r>
  <r>
    <s v="ZM-IBA-2023-1035"/>
    <x v="494"/>
    <x v="3"/>
    <s v="Oyo"/>
    <x v="11"/>
    <s v="Femi Eze"/>
    <s v="09154156095"/>
    <x v="2"/>
    <s v="Perfume 100ml"/>
    <n v="16"/>
    <n v="11121"/>
    <n v="177936"/>
    <n v="5"/>
    <n v="0.05"/>
    <n v="169039.2"/>
    <x v="4"/>
    <n v="1"/>
    <x v="0"/>
    <n v="24"/>
    <n v="381933"/>
  </r>
  <r>
    <s v="ZM-IBA-2024-0396"/>
    <x v="435"/>
    <x v="3"/>
    <s v="Oyo"/>
    <x v="11"/>
    <s v="Segun Ibe"/>
    <s v="07070023333"/>
    <x v="1"/>
    <s v="Indomie Carton"/>
    <n v="1"/>
    <n v="22317"/>
    <n v="22317"/>
    <n v="20"/>
    <n v="0.2"/>
    <n v="17853.599999999999"/>
    <x v="4"/>
    <n v="5"/>
    <x v="0"/>
    <n v="8"/>
    <n v="581262"/>
  </r>
  <r>
    <s v="ZM-IBA-2023-0047"/>
    <x v="122"/>
    <x v="3"/>
    <s v="Oyo"/>
    <x v="10"/>
    <s v="Esther Adesanya"/>
    <s v="09188186760"/>
    <x v="3"/>
    <s v="Jeans Trousers"/>
    <n v="7"/>
    <n v="29758"/>
    <n v="208306"/>
    <n v="20"/>
    <n v="0.2"/>
    <n v="166644.79999999999"/>
    <x v="3"/>
    <n v="5"/>
    <x v="2"/>
    <n v="141"/>
    <n v="395160"/>
  </r>
  <r>
    <s v="ZM-IBA-2023-0933"/>
    <x v="51"/>
    <x v="3"/>
    <s v="Oyo"/>
    <x v="9"/>
    <s v="Aisha Musa"/>
    <s v="09089880553"/>
    <x v="1"/>
    <s v="Rice 25kg"/>
    <n v="1"/>
    <n v="20828"/>
    <n v="20828"/>
    <n v="5"/>
    <n v="0.05"/>
    <n v="19786.599999999999"/>
    <x v="3"/>
    <n v="3"/>
    <x v="1"/>
    <n v="187"/>
    <n v="581262"/>
  </r>
  <r>
    <s v="ZM-IBA-2024-0490"/>
    <x v="151"/>
    <x v="3"/>
    <s v="Oyo"/>
    <x v="9"/>
    <s v="Yetunde Nwachukwu"/>
    <s v="09129934189"/>
    <x v="2"/>
    <s v="Foundation Kit"/>
    <n v="12"/>
    <n v="12455"/>
    <n v="149460"/>
    <n v="0"/>
    <n v="0"/>
    <n v="149460"/>
    <x v="0"/>
    <n v="5"/>
    <x v="2"/>
    <n v="128"/>
    <n v="381933"/>
  </r>
  <r>
    <s v="ZM-IBA-2023-1061"/>
    <x v="198"/>
    <x v="3"/>
    <s v="Oyo"/>
    <x v="9"/>
    <s v="Yetunde Adeyemi"/>
    <s v="08127406259"/>
    <x v="4"/>
    <s v="Iron Box 2000W"/>
    <n v="5"/>
    <n v="104498"/>
    <n v="522490"/>
    <n v="0"/>
    <n v="0"/>
    <n v="522490"/>
    <x v="4"/>
    <n v="3"/>
    <x v="1"/>
    <n v="171"/>
    <n v="868547"/>
  </r>
  <r>
    <s v="ZM-IBA-2023-0691"/>
    <x v="491"/>
    <x v="3"/>
    <s v="Oyo"/>
    <x v="11"/>
    <s v="Ngozi Adesanya"/>
    <s v="07059537491"/>
    <x v="3"/>
    <s v="School Uniform Set"/>
    <n v="15"/>
    <n v="18916"/>
    <n v="283740"/>
    <n v="20"/>
    <n v="0.2"/>
    <n v="226992"/>
    <x v="0"/>
    <n v="4"/>
    <x v="0"/>
    <n v="43"/>
    <n v="395160"/>
  </r>
  <r>
    <s v="ZM-IBA-2024-0052"/>
    <x v="48"/>
    <x v="3"/>
    <s v="Oyo"/>
    <x v="11"/>
    <s v="Fatima Eze"/>
    <s v="09037012789"/>
    <x v="1"/>
    <s v="Cooking Oil 5L"/>
    <n v="6"/>
    <n v="4712"/>
    <n v="28272"/>
    <n v="5"/>
    <n v="0.05"/>
    <n v="26858.400000000001"/>
    <x v="4"/>
    <n v="1"/>
    <x v="1"/>
    <n v="176"/>
    <n v="581262"/>
  </r>
  <r>
    <s v="ZM-IBA-2023-0985"/>
    <x v="243"/>
    <x v="3"/>
    <s v="Oyo"/>
    <x v="10"/>
    <s v="Femi Yusuf"/>
    <s v="08041943083"/>
    <x v="3"/>
    <s v="Ankara Fabric 6yds"/>
    <n v="20"/>
    <n v="20271"/>
    <n v="405420"/>
    <s v="N/A"/>
    <n v="0"/>
    <n v="405420"/>
    <x v="2"/>
    <n v="2"/>
    <x v="1"/>
    <n v="47"/>
    <n v="395160"/>
  </r>
  <r>
    <s v="ZM-IBA-2023-0991"/>
    <x v="713"/>
    <x v="3"/>
    <s v="Oyo"/>
    <x v="11"/>
    <s v="Adaeze Osei"/>
    <s v="08025576143"/>
    <x v="4"/>
    <s v="Microwave 20L"/>
    <n v="8"/>
    <n v="123236"/>
    <n v="985888"/>
    <n v="10"/>
    <n v="0.1"/>
    <n v="887299.2"/>
    <x v="2"/>
    <n v="2"/>
    <x v="1"/>
    <n v="157"/>
    <n v="868547"/>
  </r>
  <r>
    <s v="ZM-IBA-2023-0829"/>
    <x v="172"/>
    <x v="3"/>
    <s v="Oyo"/>
    <x v="9"/>
    <s v="Damilola Bello"/>
    <s v="08165537492"/>
    <x v="4"/>
    <s v="Water Dispenser"/>
    <n v="17"/>
    <n v="43575"/>
    <n v="740775"/>
    <n v="0"/>
    <n v="0"/>
    <n v="740775"/>
    <x v="0"/>
    <n v="5"/>
    <x v="1"/>
    <n v="173"/>
    <n v="868547"/>
  </r>
  <r>
    <s v="ZM-IBA-2024-0986"/>
    <x v="550"/>
    <x v="3"/>
    <s v="Oyo"/>
    <x v="11"/>
    <s v="Halima Yusuf"/>
    <s v="08129905498"/>
    <x v="4"/>
    <s v="Microwave 20L"/>
    <n v="8"/>
    <n v="141061"/>
    <n v="1128488"/>
    <s v="N/A"/>
    <n v="0"/>
    <n v="1128488"/>
    <x v="3"/>
    <n v="2"/>
    <x v="1"/>
    <n v="21"/>
    <n v="868547"/>
  </r>
  <r>
    <s v="ZM-IBA-2024-0764"/>
    <x v="248"/>
    <x v="3"/>
    <s v="Oyo"/>
    <x v="9"/>
    <s v="Aisha Adeyemi"/>
    <s v="N/A"/>
    <x v="3"/>
    <s v="Ankara Fabric 6yds"/>
    <n v="9"/>
    <n v="40079"/>
    <n v="360711"/>
    <n v="5"/>
    <n v="0.05"/>
    <n v="342675.45"/>
    <x v="4"/>
    <n v="1"/>
    <x v="1"/>
    <n v="175"/>
    <n v="395160"/>
  </r>
  <r>
    <s v="ZM-IBA-2024-0792"/>
    <x v="228"/>
    <x v="3"/>
    <s v="Oyo"/>
    <x v="9"/>
    <s v="Uche Adelaja"/>
    <s v="07063199185"/>
    <x v="1"/>
    <s v="Tomato Paste 800g"/>
    <n v="16"/>
    <n v="12361"/>
    <n v="197776"/>
    <n v="10"/>
    <n v="0.1"/>
    <n v="177998.4"/>
    <x v="3"/>
    <n v="2"/>
    <x v="0"/>
    <n v="192"/>
    <n v="581262"/>
  </r>
  <r>
    <s v="ZM-IBA-2024-0600"/>
    <x v="297"/>
    <x v="3"/>
    <s v="Oyo"/>
    <x v="9"/>
    <s v="Aisha Abubakar"/>
    <s v="08048616212"/>
    <x v="0"/>
    <s v="Laptop HP 250"/>
    <n v="2"/>
    <n v="329418"/>
    <n v="658836"/>
    <n v="0"/>
    <n v="0"/>
    <n v="658836"/>
    <x v="2"/>
    <n v="5"/>
    <x v="0"/>
    <n v="163"/>
    <n v="973851"/>
  </r>
  <r>
    <s v="ZM-IBA-2023-0275"/>
    <x v="315"/>
    <x v="3"/>
    <s v="Oyo"/>
    <x v="10"/>
    <s v="Gbenga Aliyu"/>
    <s v="N/A"/>
    <x v="4"/>
    <s v="Gas Cooker 4-burner"/>
    <n v="12"/>
    <n v="155099"/>
    <n v="1861188"/>
    <s v="N/A"/>
    <n v="0"/>
    <n v="1861188"/>
    <x v="3"/>
    <n v="5"/>
    <x v="1"/>
    <n v="139"/>
    <n v="868547"/>
  </r>
  <r>
    <s v="ZM-IBA-2023-0427"/>
    <x v="307"/>
    <x v="3"/>
    <s v="Oyo"/>
    <x v="10"/>
    <s v="Ngozi Obi"/>
    <s v="07083304400"/>
    <x v="1"/>
    <s v="Rice 25kg"/>
    <n v="7"/>
    <n v="16536"/>
    <n v="115752"/>
    <s v="N/A"/>
    <n v="0"/>
    <n v="115752"/>
    <x v="1"/>
    <n v="6"/>
    <x v="1"/>
    <n v="136"/>
    <n v="581262"/>
  </r>
  <r>
    <s v="ZM-IBA-2024-0706"/>
    <x v="637"/>
    <x v="3"/>
    <s v="Oyo"/>
    <x v="9"/>
    <s v="Sade Nwachukwu"/>
    <s v="07071564736"/>
    <x v="0"/>
    <s v="DSTV Decoder"/>
    <n v="14"/>
    <n v="162674"/>
    <n v="2277436"/>
    <n v="0"/>
    <n v="0"/>
    <n v="2277436"/>
    <x v="4"/>
    <s v="N/A"/>
    <x v="1"/>
    <n v="200"/>
    <n v="973851"/>
  </r>
  <r>
    <s v="ZM-IBA-2024-0538"/>
    <x v="32"/>
    <x v="3"/>
    <s v="Oyo"/>
    <x v="9"/>
    <s v="Ibrahim Abubakar"/>
    <s v="09032165940"/>
    <x v="0"/>
    <s v="iPhone 14"/>
    <n v="20"/>
    <n v="99814"/>
    <n v="1996280"/>
    <n v="10"/>
    <n v="0.1"/>
    <n v="1796652"/>
    <x v="4"/>
    <s v="N/A"/>
    <x v="1"/>
    <n v="57"/>
    <n v="973851"/>
  </r>
  <r>
    <s v="ZM-IBA-2024-1086"/>
    <x v="301"/>
    <x v="3"/>
    <s v="Oyo"/>
    <x v="9"/>
    <s v="Musa Adelaja"/>
    <s v="N/A"/>
    <x v="3"/>
    <s v="Ladies Gown"/>
    <n v="12"/>
    <n v="14182"/>
    <n v="170184"/>
    <s v="N/A"/>
    <n v="0"/>
    <n v="170184"/>
    <x v="3"/>
    <n v="4"/>
    <x v="1"/>
    <n v="192"/>
    <n v="395160"/>
  </r>
  <r>
    <s v="ZM-IBA-2024-0710"/>
    <x v="512"/>
    <x v="3"/>
    <s v="Oyo"/>
    <x v="11"/>
    <s v="Segun Musa"/>
    <s v="08176464675"/>
    <x v="1"/>
    <s v="Milk Powder 400g"/>
    <n v="18"/>
    <n v="3358"/>
    <n v="60444"/>
    <n v="0"/>
    <n v="0"/>
    <n v="60444"/>
    <x v="4"/>
    <n v="4"/>
    <x v="0"/>
    <n v="177"/>
    <n v="581262"/>
  </r>
  <r>
    <s v="ZM-IBA-2024-0372"/>
    <x v="26"/>
    <x v="3"/>
    <s v="Oyo"/>
    <x v="9"/>
    <s v="Nkechi Musa"/>
    <s v="09163199323"/>
    <x v="2"/>
    <s v="Nivea Body Lotion"/>
    <n v="18"/>
    <n v="14990"/>
    <n v="269820"/>
    <n v="10"/>
    <n v="0.1"/>
    <n v="242838"/>
    <x v="3"/>
    <n v="4"/>
    <x v="1"/>
    <n v="172"/>
    <n v="381933"/>
  </r>
  <r>
    <s v="ZM-IBA-2023-0631"/>
    <x v="46"/>
    <x v="3"/>
    <s v="Oyo"/>
    <x v="11"/>
    <s v="Aisha Nwachukwu"/>
    <s v="08028768064"/>
    <x v="1"/>
    <s v="Semovita 5kg"/>
    <n v="14"/>
    <n v="10288"/>
    <n v="144032"/>
    <n v="0"/>
    <n v="0"/>
    <n v="144032"/>
    <x v="0"/>
    <n v="1"/>
    <x v="1"/>
    <n v="164"/>
    <n v="581262"/>
  </r>
  <r>
    <s v="ZM-IBA-2024-0040"/>
    <x v="715"/>
    <x v="3"/>
    <s v="Oyo"/>
    <x v="10"/>
    <s v="Halima Adesanya"/>
    <s v="09159869397"/>
    <x v="3"/>
    <s v="Ankara Fabric 6yds"/>
    <n v="3"/>
    <n v="24454"/>
    <n v="73362"/>
    <n v="5"/>
    <n v="0.05"/>
    <n v="69693.899999999994"/>
    <x v="1"/>
    <n v="5"/>
    <x v="1"/>
    <n v="50"/>
    <n v="395160"/>
  </r>
  <r>
    <s v="ZM-IBA-2024-0022"/>
    <x v="29"/>
    <x v="3"/>
    <s v="Oyo"/>
    <x v="9"/>
    <s v="Segun Adeleke"/>
    <s v="09037191711"/>
    <x v="0"/>
    <s v="Samsung TV 43&quot;"/>
    <n v="20"/>
    <n v="69386"/>
    <n v="1387720"/>
    <n v="20"/>
    <n v="0.2"/>
    <n v="1110176"/>
    <x v="2"/>
    <n v="2"/>
    <x v="0"/>
    <n v="107"/>
    <n v="973851"/>
  </r>
  <r>
    <s v="ZM-IBA-2023-0735"/>
    <x v="574"/>
    <x v="3"/>
    <s v="Oyo"/>
    <x v="11"/>
    <s v="Chidi Adeyemi"/>
    <s v="08155187890"/>
    <x v="4"/>
    <s v="Blender 1.5L"/>
    <n v="2"/>
    <n v="118812"/>
    <n v="237624"/>
    <n v="15"/>
    <n v="0.15"/>
    <n v="201980.4"/>
    <x v="1"/>
    <n v="4"/>
    <x v="1"/>
    <n v="71"/>
    <n v="868547"/>
  </r>
  <r>
    <s v="ZM-IBA-2023-0955"/>
    <x v="43"/>
    <x v="3"/>
    <s v="Oyo"/>
    <x v="10"/>
    <s v="Tunde Osei"/>
    <s v="07033731220"/>
    <x v="1"/>
    <s v="Rice 25kg"/>
    <n v="4"/>
    <n v="7223"/>
    <n v="28892"/>
    <n v="20"/>
    <n v="0.2"/>
    <n v="23113.599999999999"/>
    <x v="4"/>
    <s v="N/A"/>
    <x v="1"/>
    <n v="176"/>
    <n v="581262"/>
  </r>
  <r>
    <s v="ZM-IBA-2024-0028"/>
    <x v="295"/>
    <x v="3"/>
    <s v="Oyo"/>
    <x v="11"/>
    <s v="Esther Adeyemi"/>
    <s v="09073047473"/>
    <x v="0"/>
    <s v="Power Bank 20000mAh"/>
    <n v="1"/>
    <n v="171195"/>
    <n v="171195"/>
    <n v="5"/>
    <n v="0.05"/>
    <n v="162635.25"/>
    <x v="3"/>
    <n v="6"/>
    <x v="2"/>
    <n v="195"/>
    <n v="973851"/>
  </r>
  <r>
    <s v="ZM-IBA-2024-0058"/>
    <x v="64"/>
    <x v="3"/>
    <s v="Oyo"/>
    <x v="9"/>
    <s v="Zainab Musa"/>
    <s v="N/A"/>
    <x v="1"/>
    <s v="Milk Powder 400g"/>
    <n v="13"/>
    <n v="4602"/>
    <n v="59826"/>
    <n v="20"/>
    <n v="0.2"/>
    <n v="47860.800000000003"/>
    <x v="2"/>
    <n v="3"/>
    <x v="1"/>
    <n v="148"/>
    <n v="581262"/>
  </r>
  <r>
    <s v="ZM-IBA-2023-1045"/>
    <x v="127"/>
    <x v="3"/>
    <s v="Oyo"/>
    <x v="9"/>
    <s v="Amara Ibe"/>
    <s v="N/A"/>
    <x v="3"/>
    <s v="T-Shirt Pack x3"/>
    <n v="11"/>
    <n v="13973"/>
    <n v="153703"/>
    <n v="0"/>
    <n v="0"/>
    <n v="153703"/>
    <x v="4"/>
    <n v="2"/>
    <x v="2"/>
    <n v="148"/>
    <n v="395160"/>
  </r>
  <r>
    <s v="ZM-IBA-2024-1058"/>
    <x v="306"/>
    <x v="3"/>
    <s v="Oyo"/>
    <x v="10"/>
    <s v="Gbenga Ojo"/>
    <s v="09018837456"/>
    <x v="3"/>
    <s v="Ankara Fabric 6yds"/>
    <n v="17"/>
    <n v="9319"/>
    <n v="158423"/>
    <n v="5"/>
    <n v="0.05"/>
    <n v="150501.85"/>
    <x v="3"/>
    <n v="2"/>
    <x v="2"/>
    <n v="124"/>
    <n v="395160"/>
  </r>
  <r>
    <s v="ZM-IBA-2023-0097"/>
    <x v="346"/>
    <x v="3"/>
    <s v="Oyo"/>
    <x v="11"/>
    <s v="Fatima Adeyemi"/>
    <s v="N/A"/>
    <x v="4"/>
    <s v="Blender 1.5L"/>
    <n v="10"/>
    <n v="149074"/>
    <n v="1490740"/>
    <n v="5"/>
    <n v="0.05"/>
    <n v="1416203"/>
    <x v="0"/>
    <n v="3"/>
    <x v="1"/>
    <n v="35"/>
    <n v="868547"/>
  </r>
  <r>
    <s v="ZM-IBA-2024-1076"/>
    <x v="83"/>
    <x v="3"/>
    <s v="Oyo"/>
    <x v="9"/>
    <s v="Ibrahim Musa"/>
    <s v="07076184321"/>
    <x v="1"/>
    <s v="Sugar 2kg"/>
    <n v="10"/>
    <n v="11773"/>
    <n v="117730"/>
    <n v="0"/>
    <n v="0"/>
    <n v="117730"/>
    <x v="2"/>
    <n v="1"/>
    <x v="1"/>
    <n v="20"/>
    <n v="581262"/>
  </r>
  <r>
    <s v="ZM-IBA-2023-1069"/>
    <x v="444"/>
    <x v="3"/>
    <s v="Oyo"/>
    <x v="10"/>
    <s v="Esther Ojo"/>
    <s v="07037671752"/>
    <x v="2"/>
    <s v="Foundation Kit"/>
    <n v="13"/>
    <n v="3811"/>
    <n v="49543"/>
    <n v="5"/>
    <n v="0.05"/>
    <n v="47065.85"/>
    <x v="4"/>
    <n v="4"/>
    <x v="1"/>
    <n v="198"/>
    <n v="381933"/>
  </r>
  <r>
    <s v="ZM-IBA-2024-0030"/>
    <x v="318"/>
    <x v="3"/>
    <s v="Oyo"/>
    <x v="11"/>
    <s v="Ifeanyi Osei"/>
    <s v="08060330351"/>
    <x v="4"/>
    <s v="Chest Freezer 200L"/>
    <n v="12"/>
    <n v="147982"/>
    <n v="1775784"/>
    <n v="0"/>
    <n v="0"/>
    <n v="1775784"/>
    <x v="4"/>
    <s v="N/A"/>
    <x v="1"/>
    <n v="67"/>
    <n v="868547"/>
  </r>
  <r>
    <s v="ZM-IBA-2024-0704"/>
    <x v="704"/>
    <x v="3"/>
    <s v="Oyo"/>
    <x v="9"/>
    <s v="Gbenga Abubakar"/>
    <s v="07057107666"/>
    <x v="4"/>
    <s v="Iron Box 2000W"/>
    <n v="17"/>
    <n v="141065"/>
    <n v="2398105"/>
    <n v="20"/>
    <n v="0.2"/>
    <n v="1918484"/>
    <x v="0"/>
    <n v="2"/>
    <x v="1"/>
    <n v="63"/>
    <n v="868547"/>
  </r>
  <r>
    <s v="ZM-IBA-2024-1088"/>
    <x v="698"/>
    <x v="3"/>
    <s v="Oyo"/>
    <x v="9"/>
    <s v="Yetunde Suleiman"/>
    <s v="07080558317"/>
    <x v="3"/>
    <s v="Men's Agbada"/>
    <n v="15"/>
    <n v="33781"/>
    <n v="506715"/>
    <s v="N/A"/>
    <n v="0"/>
    <n v="506715"/>
    <x v="4"/>
    <n v="4"/>
    <x v="1"/>
    <n v="67"/>
    <n v="395160"/>
  </r>
  <r>
    <s v="ZM-IBA-2023-0383"/>
    <x v="537"/>
    <x v="3"/>
    <s v="Oyo"/>
    <x v="10"/>
    <s v="Bola Okafor"/>
    <s v="07020726255"/>
    <x v="2"/>
    <s v="Nivea Body Lotion"/>
    <n v="10"/>
    <n v="4499"/>
    <n v="44990"/>
    <n v="0"/>
    <n v="0"/>
    <n v="44990"/>
    <x v="4"/>
    <n v="3"/>
    <x v="1"/>
    <n v="2"/>
    <n v="381933"/>
  </r>
  <r>
    <s v="ZM-IBA-2023-0535"/>
    <x v="641"/>
    <x v="3"/>
    <s v="Oyo"/>
    <x v="10"/>
    <s v="Amara Obi"/>
    <s v="09026136507"/>
    <x v="1"/>
    <s v="Semovita 5kg"/>
    <n v="8"/>
    <n v="4674"/>
    <n v="37392"/>
    <n v="0"/>
    <n v="0"/>
    <n v="37392"/>
    <x v="2"/>
    <n v="3"/>
    <x v="1"/>
    <n v="116"/>
    <n v="581262"/>
  </r>
  <r>
    <s v="ZM-IBA-2024-0642"/>
    <x v="173"/>
    <x v="3"/>
    <s v="Oyo"/>
    <x v="9"/>
    <s v="Olu Bello"/>
    <s v="07092303000"/>
    <x v="3"/>
    <s v="Corporate Shirt"/>
    <n v="6"/>
    <n v="14546"/>
    <n v="87276"/>
    <n v="0"/>
    <n v="0"/>
    <n v="87276"/>
    <x v="4"/>
    <n v="1"/>
    <x v="0"/>
    <n v="126"/>
    <n v="395160"/>
  </r>
  <r>
    <s v="ZM-IBA-2023-0731"/>
    <x v="704"/>
    <x v="3"/>
    <s v="Oyo"/>
    <x v="9"/>
    <s v="Emeka Okafor"/>
    <s v="07028730064"/>
    <x v="3"/>
    <s v="T-Shirt Pack x3"/>
    <n v="18"/>
    <n v="14571"/>
    <n v="262278"/>
    <n v="10"/>
    <n v="0.1"/>
    <n v="236050.2"/>
    <x v="4"/>
    <n v="4"/>
    <x v="1"/>
    <n v="58"/>
    <n v="395160"/>
  </r>
  <r>
    <s v="ZM-IBA-2023-0515"/>
    <x v="470"/>
    <x v="3"/>
    <s v="Oyo"/>
    <x v="11"/>
    <s v="Kemi Yusuf"/>
    <s v="08057533504"/>
    <x v="2"/>
    <s v="Foundation Kit"/>
    <n v="19"/>
    <n v="2344"/>
    <n v="44536"/>
    <n v="20"/>
    <n v="0.2"/>
    <n v="35628.800000000003"/>
    <x v="3"/>
    <n v="2"/>
    <x v="1"/>
    <n v="23"/>
    <n v="381933"/>
  </r>
  <r>
    <s v="ZM-IBA-2024-0774"/>
    <x v="259"/>
    <x v="3"/>
    <s v="Oyo"/>
    <x v="9"/>
    <s v="Ibrahim Adeyemi"/>
    <s v="N/A"/>
    <x v="3"/>
    <s v="T-Shirt Pack x3"/>
    <n v="17"/>
    <n v="4947"/>
    <n v="84099"/>
    <n v="0"/>
    <n v="0"/>
    <n v="84099"/>
    <x v="3"/>
    <n v="2"/>
    <x v="1"/>
    <n v="110"/>
    <n v="395160"/>
  </r>
  <r>
    <s v="ZM-IBA-2024-0522"/>
    <x v="692"/>
    <x v="3"/>
    <s v="Oyo"/>
    <x v="11"/>
    <s v="Aisha Musa"/>
    <s v="09082445886"/>
    <x v="2"/>
    <s v="Face Cream SPF30"/>
    <n v="7"/>
    <n v="8961"/>
    <n v="62727"/>
    <n v="20"/>
    <n v="0.2"/>
    <n v="50181.599999999999"/>
    <x v="2"/>
    <n v="7"/>
    <x v="1"/>
    <n v="62"/>
    <n v="381933"/>
  </r>
  <r>
    <s v="ZM-IBA-2023-0709"/>
    <x v="331"/>
    <x v="3"/>
    <s v="Oyo"/>
    <x v="9"/>
    <s v="Hakeem Abubakar"/>
    <s v="08148050123"/>
    <x v="1"/>
    <s v="Tomato Paste 800g"/>
    <n v="10"/>
    <n v="17667"/>
    <n v="176670"/>
    <n v="0"/>
    <n v="0"/>
    <n v="176670"/>
    <x v="0"/>
    <n v="5"/>
    <x v="1"/>
    <n v="139"/>
    <n v="581262"/>
  </r>
  <r>
    <s v="ZM-IBA-2024-0114"/>
    <x v="313"/>
    <x v="3"/>
    <s v="Oyo"/>
    <x v="11"/>
    <s v="Halima Adelaja"/>
    <s v="08020332803"/>
    <x v="1"/>
    <s v="Rice 25kg"/>
    <n v="18"/>
    <n v="20229"/>
    <n v="364122"/>
    <n v="10"/>
    <n v="0.1"/>
    <n v="327709.8"/>
    <x v="0"/>
    <n v="5"/>
    <x v="1"/>
    <n v="112"/>
    <n v="581262"/>
  </r>
  <r>
    <s v="ZM-IBA-2023-0729"/>
    <x v="93"/>
    <x v="3"/>
    <s v="Oyo"/>
    <x v="10"/>
    <s v="Yetunde Ibe"/>
    <s v="09145876001"/>
    <x v="3"/>
    <s v="Corporate Shirt"/>
    <n v="8"/>
    <n v="7441"/>
    <n v="59528"/>
    <n v="10"/>
    <n v="0.1"/>
    <n v="53575.199999999997"/>
    <x v="3"/>
    <n v="5"/>
    <x v="1"/>
    <n v="112"/>
    <n v="395160"/>
  </r>
  <r>
    <s v="ZM-IBA-2023-0553"/>
    <x v="299"/>
    <x v="3"/>
    <s v="Oyo"/>
    <x v="10"/>
    <s v="Segun Adelaja"/>
    <s v="07091040925"/>
    <x v="2"/>
    <s v="Foundation Kit"/>
    <n v="12"/>
    <n v="10689"/>
    <n v="128268"/>
    <n v="20"/>
    <n v="0.2"/>
    <n v="102614.39999999999"/>
    <x v="3"/>
    <n v="4"/>
    <x v="0"/>
    <n v="61"/>
    <n v="381933"/>
  </r>
  <r>
    <s v="ZM-IBA-2023-0671"/>
    <x v="33"/>
    <x v="3"/>
    <s v="Oyo"/>
    <x v="11"/>
    <s v="Nkechi Musa"/>
    <s v="07014432838"/>
    <x v="0"/>
    <s v="Bluetooth Speaker"/>
    <n v="8"/>
    <n v="210457"/>
    <n v="1683656"/>
    <n v="10"/>
    <n v="0.1"/>
    <n v="1515290.4"/>
    <x v="2"/>
    <s v="N/A"/>
    <x v="0"/>
    <n v="112"/>
    <n v="973851"/>
  </r>
  <r>
    <s v="ZM-IBA-2023-0879"/>
    <x v="2"/>
    <x v="3"/>
    <s v="Oyo"/>
    <x v="9"/>
    <s v="Zainab Adesanya"/>
    <s v="07013871543"/>
    <x v="3"/>
    <s v="Ladies Gown"/>
    <n v="3"/>
    <n v="38909"/>
    <n v="116727"/>
    <n v="0"/>
    <n v="0"/>
    <n v="116727"/>
    <x v="4"/>
    <n v="5"/>
    <x v="0"/>
    <n v="194"/>
    <n v="395160"/>
  </r>
  <r>
    <s v="ZM-IBA-2024-0652"/>
    <x v="119"/>
    <x v="3"/>
    <s v="Oyo"/>
    <x v="11"/>
    <s v="Aisha Suleiman"/>
    <s v="07039559926"/>
    <x v="1"/>
    <s v="Tomato Paste 800g"/>
    <n v="11"/>
    <n v="3358"/>
    <n v="36938"/>
    <n v="10"/>
    <n v="0.1"/>
    <n v="33244.199999999997"/>
    <x v="0"/>
    <n v="4"/>
    <x v="1"/>
    <n v="90"/>
    <n v="581262"/>
  </r>
  <r>
    <s v="ZM-IBA-2024-1028"/>
    <x v="357"/>
    <x v="3"/>
    <s v="Oyo"/>
    <x v="9"/>
    <s v="Segun Garba"/>
    <s v="08162077649"/>
    <x v="0"/>
    <s v="Wireless Earbuds"/>
    <n v="3"/>
    <n v="247254"/>
    <n v="741762"/>
    <s v="N/A"/>
    <n v="0"/>
    <n v="741762"/>
    <x v="2"/>
    <n v="3"/>
    <x v="1"/>
    <n v="42"/>
    <n v="973851"/>
  </r>
  <r>
    <s v="ZM-IBA-2024-0800"/>
    <x v="490"/>
    <x v="3"/>
    <s v="Oyo"/>
    <x v="10"/>
    <s v="Nneka Chukwu"/>
    <s v="08074719502"/>
    <x v="3"/>
    <s v="Men's Agbada"/>
    <n v="15"/>
    <n v="13736"/>
    <n v="206040"/>
    <n v="0"/>
    <n v="0"/>
    <n v="206040"/>
    <x v="4"/>
    <s v="N/A"/>
    <x v="0"/>
    <n v="154"/>
    <n v="395160"/>
  </r>
  <r>
    <s v="ZM-IBA-2023-0809"/>
    <x v="666"/>
    <x v="3"/>
    <s v="Oyo"/>
    <x v="9"/>
    <s v="Musa Garba"/>
    <s v="N/A"/>
    <x v="0"/>
    <s v="Samsung TV 43&quot;"/>
    <n v="15"/>
    <n v="178188"/>
    <n v="2672820"/>
    <s v="N/A"/>
    <n v="0"/>
    <n v="2672820"/>
    <x v="1"/>
    <n v="4"/>
    <x v="1"/>
    <n v="133"/>
    <n v="973851"/>
  </r>
  <r>
    <s v="ZM-IBA-2023-0077"/>
    <x v="17"/>
    <x v="3"/>
    <s v="Oyo"/>
    <x v="11"/>
    <s v="Uche Chukwu"/>
    <s v="08037647935"/>
    <x v="3"/>
    <s v="Jeans Trousers"/>
    <n v="1"/>
    <n v="35463"/>
    <n v="35463"/>
    <n v="0"/>
    <n v="0"/>
    <n v="35463"/>
    <x v="0"/>
    <n v="3"/>
    <x v="1"/>
    <n v="159"/>
    <n v="395160"/>
  </r>
  <r>
    <s v="ZM-IBA-2024-0608"/>
    <x v="568"/>
    <x v="3"/>
    <s v="Oyo"/>
    <x v="11"/>
    <s v="Damilola Obi"/>
    <s v="09147407201"/>
    <x v="3"/>
    <s v="T-Shirt Pack x3"/>
    <n v="1"/>
    <n v="19184"/>
    <n v="19184"/>
    <n v="0"/>
    <n v="0"/>
    <n v="19184"/>
    <x v="1"/>
    <n v="2"/>
    <x v="0"/>
    <n v="44"/>
    <n v="395160"/>
  </r>
  <r>
    <s v="ZM-IBA-2024-0602"/>
    <x v="429"/>
    <x v="3"/>
    <s v="Oyo"/>
    <x v="11"/>
    <s v="Nkechi Chukwu"/>
    <s v="07066667050"/>
    <x v="1"/>
    <s v="Rice 25kg"/>
    <n v="10"/>
    <n v="10127"/>
    <n v="101270"/>
    <s v="N/A"/>
    <n v="0"/>
    <n v="101270"/>
    <x v="0"/>
    <n v="3"/>
    <x v="1"/>
    <n v="143"/>
    <n v="581262"/>
  </r>
  <r>
    <s v="ZM-IBA-2023-0183"/>
    <x v="479"/>
    <x v="3"/>
    <s v="Oyo"/>
    <x v="9"/>
    <s v="Damilola Adeyemi"/>
    <s v="08054717010"/>
    <x v="1"/>
    <s v="Cooking Oil 5L"/>
    <n v="18"/>
    <n v="3540"/>
    <n v="63720"/>
    <n v="10"/>
    <n v="0.1"/>
    <n v="57348"/>
    <x v="0"/>
    <n v="4"/>
    <x v="2"/>
    <n v="196"/>
    <n v="581262"/>
  </r>
  <r>
    <s v="ZM-IBA-2024-0450"/>
    <x v="439"/>
    <x v="3"/>
    <s v="Oyo"/>
    <x v="11"/>
    <s v="Yetunde Obi"/>
    <s v="08126571117"/>
    <x v="3"/>
    <s v="Corporate Shirt"/>
    <n v="10"/>
    <n v="13555"/>
    <n v="135550"/>
    <n v="20"/>
    <n v="0.2"/>
    <n v="108440"/>
    <x v="2"/>
    <n v="2"/>
    <x v="1"/>
    <n v="140"/>
    <n v="395160"/>
  </r>
  <r>
    <s v="ZM-IBA-2024-0264"/>
    <x v="50"/>
    <x v="3"/>
    <s v="Oyo"/>
    <x v="11"/>
    <s v="Ngozi Adesanya"/>
    <s v="08016567179"/>
    <x v="1"/>
    <s v="Rice 25kg"/>
    <n v="4"/>
    <n v="23863"/>
    <n v="95452"/>
    <n v="0"/>
    <n v="0"/>
    <n v="95452"/>
    <x v="0"/>
    <n v="2"/>
    <x v="1"/>
    <n v="55"/>
    <n v="581262"/>
  </r>
  <r>
    <s v="ZM-IBA-2024-0662"/>
    <x v="545"/>
    <x v="3"/>
    <s v="Oyo"/>
    <x v="10"/>
    <s v="Uche Adeleke"/>
    <s v="07068523509"/>
    <x v="1"/>
    <s v="Milk Powder 400g"/>
    <n v="12"/>
    <n v="6316"/>
    <n v="75792"/>
    <n v="20"/>
    <n v="0.2"/>
    <n v="60633.599999999999"/>
    <x v="4"/>
    <n v="4"/>
    <x v="1"/>
    <n v="84"/>
    <n v="581262"/>
  </r>
  <r>
    <s v="ZM-IBA-2024-0154"/>
    <x v="483"/>
    <x v="3"/>
    <s v="Oyo"/>
    <x v="11"/>
    <s v="Esther Garba"/>
    <s v="07081672232"/>
    <x v="1"/>
    <s v="Cooking Oil 5L"/>
    <n v="19"/>
    <n v="17672"/>
    <n v="335768"/>
    <n v="0"/>
    <n v="0"/>
    <n v="335768"/>
    <x v="3"/>
    <n v="4"/>
    <x v="0"/>
    <n v="158"/>
    <n v="581262"/>
  </r>
  <r>
    <s v="ZM-IBA-2023-0245"/>
    <x v="562"/>
    <x v="3"/>
    <s v="Oyo"/>
    <x v="10"/>
    <s v="Chiamaka Aliyu"/>
    <s v="08097443992"/>
    <x v="1"/>
    <s v="Tomato Paste 800g"/>
    <n v="16"/>
    <n v="16183"/>
    <n v="258928"/>
    <n v="15"/>
    <n v="0.15"/>
    <n v="220088.8"/>
    <x v="2"/>
    <n v="1"/>
    <x v="1"/>
    <n v="34"/>
    <n v="581262"/>
  </r>
  <r>
    <s v="ZM-IBA-2023-0877"/>
    <x v="67"/>
    <x v="3"/>
    <s v="Oyo"/>
    <x v="9"/>
    <s v="Emeka Nwachukwu"/>
    <s v="08081003207"/>
    <x v="0"/>
    <s v="Power Bank 20000mAh"/>
    <n v="15"/>
    <n v="138912"/>
    <n v="2083680"/>
    <n v="5"/>
    <n v="0.05"/>
    <n v="1979496"/>
    <x v="4"/>
    <n v="1"/>
    <x v="0"/>
    <n v="14"/>
    <n v="973851"/>
  </r>
  <r>
    <s v="ZM-IBA-2024-0480"/>
    <x v="171"/>
    <x v="3"/>
    <s v="Oyo"/>
    <x v="9"/>
    <s v="Aisha Suleiman"/>
    <s v="07075411194"/>
    <x v="0"/>
    <s v="iPhone 14"/>
    <n v="3"/>
    <n v="178839"/>
    <n v="536517"/>
    <n v="0"/>
    <n v="0"/>
    <n v="536517"/>
    <x v="2"/>
    <s v="N/A"/>
    <x v="0"/>
    <n v="135"/>
    <n v="973851"/>
  </r>
  <r>
    <s v="ZM-IBA-2023-0495"/>
    <x v="470"/>
    <x v="3"/>
    <s v="Oyo"/>
    <x v="11"/>
    <s v="Hakeem Garba"/>
    <s v="07098085302"/>
    <x v="4"/>
    <s v="Chest Freezer 200L"/>
    <n v="2"/>
    <n v="19570"/>
    <n v="39140"/>
    <n v="5"/>
    <n v="0.05"/>
    <n v="37183"/>
    <x v="0"/>
    <n v="3"/>
    <x v="1"/>
    <n v="134"/>
    <n v="868547"/>
  </r>
  <r>
    <s v="ZM-IBA-2023-0615"/>
    <x v="364"/>
    <x v="3"/>
    <s v="Oyo"/>
    <x v="9"/>
    <s v="Hakeem Adeleke"/>
    <s v="08115068349"/>
    <x v="3"/>
    <s v="Corporate Shirt"/>
    <n v="5"/>
    <n v="41273"/>
    <n v="206365"/>
    <n v="0"/>
    <n v="0"/>
    <n v="206365"/>
    <x v="0"/>
    <n v="3"/>
    <x v="0"/>
    <n v="193"/>
    <n v="395160"/>
  </r>
  <r>
    <s v="ZM-IBA-2024-0308"/>
    <x v="584"/>
    <x v="3"/>
    <s v="Oyo"/>
    <x v="11"/>
    <s v="Amara Ojo"/>
    <s v="08042011509"/>
    <x v="3"/>
    <s v="Corporate Shirt"/>
    <n v="7"/>
    <n v="21851"/>
    <n v="152957"/>
    <n v="20"/>
    <n v="0.2"/>
    <n v="122365.6"/>
    <x v="2"/>
    <n v="5"/>
    <x v="1"/>
    <n v="169"/>
    <n v="395160"/>
  </r>
  <r>
    <s v="ZM-IBA-2023-0475"/>
    <x v="322"/>
    <x v="3"/>
    <s v="Oyo"/>
    <x v="11"/>
    <s v="Zainab Ojo"/>
    <s v="N/A"/>
    <x v="2"/>
    <s v="Dudu-Osun Soap"/>
    <n v="15"/>
    <n v="6884"/>
    <n v="103260"/>
    <s v="N/A"/>
    <n v="0"/>
    <n v="103260"/>
    <x v="3"/>
    <n v="2"/>
    <x v="1"/>
    <n v="5"/>
    <n v="381933"/>
  </r>
  <r>
    <s v="ZM-IBA-2023-1041"/>
    <x v="131"/>
    <x v="3"/>
    <s v="Oyo"/>
    <x v="9"/>
    <s v="Damilola Aliyu"/>
    <s v="07060591914"/>
    <x v="4"/>
    <s v="Water Dispenser"/>
    <n v="2"/>
    <n v="179895"/>
    <n v="359790"/>
    <n v="20"/>
    <n v="0.2"/>
    <n v="287832"/>
    <x v="2"/>
    <s v="N/A"/>
    <x v="0"/>
    <n v="179"/>
    <n v="868547"/>
  </r>
  <r>
    <s v="ZM-IBA-2024-0172"/>
    <x v="631"/>
    <x v="3"/>
    <s v="Oyo"/>
    <x v="11"/>
    <s v="Amara Bello"/>
    <s v="07048199594"/>
    <x v="0"/>
    <s v="iPhone 14"/>
    <n v="14"/>
    <n v="109262"/>
    <n v="1529668"/>
    <n v="0"/>
    <n v="0"/>
    <n v="1529668"/>
    <x v="2"/>
    <n v="4"/>
    <x v="1"/>
    <n v="84"/>
    <n v="973851"/>
  </r>
  <r>
    <s v="ZM-IBA-2023-0069"/>
    <x v="326"/>
    <x v="3"/>
    <s v="Oyo"/>
    <x v="9"/>
    <s v="Sade Chukwu"/>
    <s v="07091310749"/>
    <x v="4"/>
    <s v="Blender 1.5L"/>
    <n v="13"/>
    <n v="98512"/>
    <n v="1280656"/>
    <n v="0"/>
    <n v="0"/>
    <n v="1280656"/>
    <x v="2"/>
    <n v="1"/>
    <x v="1"/>
    <n v="172"/>
    <n v="868547"/>
  </r>
  <r>
    <s v="ZM-IBA-2023-0611"/>
    <x v="706"/>
    <x v="3"/>
    <s v="Oyo"/>
    <x v="10"/>
    <s v="Uche Adeyemi"/>
    <s v="N/A"/>
    <x v="3"/>
    <s v="Men's Agbada"/>
    <n v="17"/>
    <n v="5097"/>
    <n v="86649"/>
    <s v="N/A"/>
    <n v="0"/>
    <n v="86649"/>
    <x v="2"/>
    <n v="4"/>
    <x v="1"/>
    <n v="169"/>
    <n v="395160"/>
  </r>
  <r>
    <s v="ZM-IBA-2023-0697"/>
    <x v="195"/>
    <x v="3"/>
    <s v="Oyo"/>
    <x v="9"/>
    <s v="Femi Okafor"/>
    <s v="N/A"/>
    <x v="1"/>
    <s v="Indomie Carton"/>
    <n v="17"/>
    <n v="7755"/>
    <n v="131835"/>
    <n v="0"/>
    <n v="0"/>
    <n v="131835"/>
    <x v="3"/>
    <n v="2"/>
    <x v="1"/>
    <n v="164"/>
    <n v="581262"/>
  </r>
  <r>
    <s v="ZM-IBA-2024-0790"/>
    <x v="552"/>
    <x v="3"/>
    <s v="Oyo"/>
    <x v="9"/>
    <s v="Tunde Garba"/>
    <s v="N/A"/>
    <x v="4"/>
    <s v="Standing Fan 18&quot;"/>
    <n v="19"/>
    <n v="40346"/>
    <n v="766574"/>
    <n v="5"/>
    <n v="0.05"/>
    <n v="728245.3"/>
    <x v="3"/>
    <n v="3"/>
    <x v="1"/>
    <n v="28"/>
    <n v="868547"/>
  </r>
  <r>
    <s v="ZM-IBA-2024-0862"/>
    <x v="336"/>
    <x v="3"/>
    <s v="Oyo"/>
    <x v="10"/>
    <s v="Chidi Adelaja"/>
    <s v="08023894819"/>
    <x v="0"/>
    <s v="Samsung TV 43&quot;"/>
    <n v="12"/>
    <n v="333731"/>
    <n v="4004772"/>
    <n v="10"/>
    <n v="0.1"/>
    <n v="3604294.8"/>
    <x v="3"/>
    <s v="N/A"/>
    <x v="1"/>
    <n v="31"/>
    <n v="973851"/>
  </r>
  <r>
    <s v="ZM-IBA-2024-0734"/>
    <x v="322"/>
    <x v="3"/>
    <s v="Oyo"/>
    <x v="9"/>
    <s v="Sade Chukwu"/>
    <s v="07029885856"/>
    <x v="1"/>
    <s v="Rice 25kg"/>
    <n v="9"/>
    <n v="18911"/>
    <n v="170199"/>
    <n v="0"/>
    <n v="0"/>
    <n v="170199"/>
    <x v="0"/>
    <n v="4"/>
    <x v="1"/>
    <n v="41"/>
    <n v="581262"/>
  </r>
  <r>
    <s v="ZM-IBA-2023-0851"/>
    <x v="581"/>
    <x v="3"/>
    <s v="Oyo"/>
    <x v="9"/>
    <s v="Hakeem Musa"/>
    <s v="09135293189"/>
    <x v="1"/>
    <s v="Indomie Carton"/>
    <n v="3"/>
    <n v="18732"/>
    <n v="56196"/>
    <n v="5"/>
    <n v="0.05"/>
    <n v="53386.2"/>
    <x v="3"/>
    <n v="4"/>
    <x v="1"/>
    <n v="75"/>
    <n v="581262"/>
  </r>
  <r>
    <s v="ZM-IBA-2024-0838"/>
    <x v="14"/>
    <x v="3"/>
    <s v="Oyo"/>
    <x v="9"/>
    <s v="Halima Suleiman"/>
    <s v="07011173682"/>
    <x v="3"/>
    <s v="School Uniform Set"/>
    <n v="5"/>
    <n v="19366"/>
    <n v="96830"/>
    <n v="15"/>
    <n v="0.15"/>
    <n v="82305.5"/>
    <x v="2"/>
    <s v="N/A"/>
    <x v="2"/>
    <n v="36"/>
    <n v="395160"/>
  </r>
  <r>
    <s v="ZM-IBA-2023-0313"/>
    <x v="561"/>
    <x v="3"/>
    <s v="Oyo"/>
    <x v="9"/>
    <s v="Halima Adeleke"/>
    <s v="08063004099"/>
    <x v="1"/>
    <s v="Rice 25kg"/>
    <n v="20"/>
    <n v="12623"/>
    <n v="252460"/>
    <n v="5"/>
    <n v="0.05"/>
    <n v="239837"/>
    <x v="1"/>
    <n v="1"/>
    <x v="0"/>
    <n v="14"/>
    <n v="581262"/>
  </r>
  <r>
    <s v="ZM-IBA-2024-0508"/>
    <x v="67"/>
    <x v="3"/>
    <s v="Oyo"/>
    <x v="9"/>
    <s v="Chiamaka Adeyemi"/>
    <s v="08119941484"/>
    <x v="4"/>
    <s v="Chest Freezer 200L"/>
    <n v="13"/>
    <n v="121698"/>
    <n v="1582074"/>
    <n v="0"/>
    <n v="0"/>
    <n v="1582074"/>
    <x v="2"/>
    <n v="1"/>
    <x v="0"/>
    <n v="165"/>
    <n v="868547"/>
  </r>
  <r>
    <s v="ZM-IBA-2024-0038"/>
    <x v="409"/>
    <x v="3"/>
    <s v="Oyo"/>
    <x v="9"/>
    <s v="Uche Osei"/>
    <s v="08076853586"/>
    <x v="4"/>
    <s v="Microwave 20L"/>
    <n v="16"/>
    <n v="68955"/>
    <n v="1103280"/>
    <n v="0"/>
    <n v="0"/>
    <n v="1103280"/>
    <x v="3"/>
    <s v="N/A"/>
    <x v="1"/>
    <n v="197"/>
    <n v="868547"/>
  </r>
  <r>
    <s v="ZM-IBA-2023-0377"/>
    <x v="397"/>
    <x v="3"/>
    <s v="Oyo"/>
    <x v="9"/>
    <s v="Zainab Garba"/>
    <s v="08044180509"/>
    <x v="4"/>
    <s v="Microwave 20L"/>
    <n v="14"/>
    <n v="73579"/>
    <n v="1030106"/>
    <n v="0"/>
    <n v="0"/>
    <n v="1030106"/>
    <x v="4"/>
    <n v="1"/>
    <x v="1"/>
    <n v="200"/>
    <n v="868547"/>
  </r>
  <r>
    <s v="ZM-IBA-2023-0517"/>
    <x v="327"/>
    <x v="3"/>
    <s v="Oyo"/>
    <x v="11"/>
    <s v="Olu Suleiman"/>
    <s v="08175005382"/>
    <x v="0"/>
    <s v="Laptop HP 250"/>
    <n v="8"/>
    <n v="328789"/>
    <n v="2630312"/>
    <n v="20"/>
    <n v="0.2"/>
    <n v="2104249.6"/>
    <x v="2"/>
    <n v="5"/>
    <x v="1"/>
    <n v="22"/>
    <n v="973851"/>
  </r>
  <r>
    <s v="ZM-IBA-2023-0621"/>
    <x v="321"/>
    <x v="3"/>
    <s v="Oyo"/>
    <x v="11"/>
    <s v="Chiamaka Okafor"/>
    <s v="08081964578"/>
    <x v="2"/>
    <s v="Perfume 100ml"/>
    <n v="13"/>
    <n v="10978"/>
    <n v="142714"/>
    <n v="10"/>
    <n v="0.1"/>
    <n v="128442.6"/>
    <x v="1"/>
    <s v="N/A"/>
    <x v="1"/>
    <n v="102"/>
    <n v="381933"/>
  </r>
  <r>
    <s v="ZM-IBA-2024-0014"/>
    <x v="632"/>
    <x v="3"/>
    <s v="Oyo"/>
    <x v="9"/>
    <s v="Amara Obi"/>
    <s v="08172527521"/>
    <x v="4"/>
    <s v="Iron Box 2000W"/>
    <n v="14"/>
    <n v="13166"/>
    <n v="184324"/>
    <n v="20"/>
    <n v="0.2"/>
    <n v="147459.20000000001"/>
    <x v="3"/>
    <n v="5"/>
    <x v="0"/>
    <n v="99"/>
    <n v="868547"/>
  </r>
  <r>
    <s v="ZM-IBA-2023-0545"/>
    <x v="95"/>
    <x v="3"/>
    <s v="Oyo"/>
    <x v="9"/>
    <s v="Uche Osei"/>
    <s v="07012183591"/>
    <x v="3"/>
    <s v="Corporate Shirt"/>
    <n v="13"/>
    <n v="35007"/>
    <n v="455091"/>
    <n v="0"/>
    <n v="0"/>
    <n v="455091"/>
    <x v="2"/>
    <n v="3"/>
    <x v="0"/>
    <n v="79"/>
    <n v="395160"/>
  </r>
  <r>
    <s v="ZM-IBA-2023-1053"/>
    <x v="492"/>
    <x v="3"/>
    <s v="Oyo"/>
    <x v="9"/>
    <s v="Tobi Aliyu"/>
    <s v="08087073529"/>
    <x v="1"/>
    <s v="Milk Powder 400g"/>
    <n v="4"/>
    <n v="23348"/>
    <n v="93392"/>
    <n v="15"/>
    <n v="0.15"/>
    <n v="79383.199999999997"/>
    <x v="0"/>
    <n v="4"/>
    <x v="0"/>
    <n v="129"/>
    <n v="581262"/>
  </r>
  <r>
    <s v="ZM-IBA-2023-0107"/>
    <x v="113"/>
    <x v="3"/>
    <s v="Oyo"/>
    <x v="11"/>
    <s v="Nkechi Ojo"/>
    <s v="08044188741"/>
    <x v="2"/>
    <s v="Nivea Body Lotion"/>
    <n v="2"/>
    <n v="14157"/>
    <n v="28314"/>
    <n v="5"/>
    <n v="0.05"/>
    <n v="26898.3"/>
    <x v="0"/>
    <n v="5"/>
    <x v="1"/>
    <n v="147"/>
    <n v="381933"/>
  </r>
  <r>
    <s v="ZM-IBA-2024-0502"/>
    <x v="276"/>
    <x v="3"/>
    <s v="Oyo"/>
    <x v="10"/>
    <s v="Amara Musa"/>
    <s v="09042587845"/>
    <x v="1"/>
    <s v="Sugar 2kg"/>
    <n v="19"/>
    <n v="20606"/>
    <n v="391514"/>
    <n v="20"/>
    <n v="0.2"/>
    <n v="313211.2"/>
    <x v="0"/>
    <s v="N/A"/>
    <x v="2"/>
    <n v="84"/>
    <n v="581262"/>
  </r>
  <r>
    <s v="ZM-IBA-2024-0246"/>
    <x v="160"/>
    <x v="3"/>
    <s v="Oyo"/>
    <x v="10"/>
    <s v="Femi Ibe"/>
    <s v="09083683253"/>
    <x v="3"/>
    <s v="Men's Agbada"/>
    <n v="16"/>
    <n v="7248"/>
    <n v="115968"/>
    <n v="0"/>
    <n v="0"/>
    <n v="115968"/>
    <x v="4"/>
    <s v="N/A"/>
    <x v="1"/>
    <n v="173"/>
    <n v="395160"/>
  </r>
  <r>
    <s v="ZM-IBA-2024-0518"/>
    <x v="581"/>
    <x v="3"/>
    <s v="Oyo"/>
    <x v="9"/>
    <s v="Damilola Yusuf"/>
    <s v="08187823645"/>
    <x v="2"/>
    <s v="Lip Balm Set"/>
    <n v="3"/>
    <n v="14652"/>
    <n v="43956"/>
    <n v="5"/>
    <n v="0.05"/>
    <n v="41758.199999999997"/>
    <x v="4"/>
    <n v="5"/>
    <x v="0"/>
    <n v="124"/>
    <n v="381933"/>
  </r>
  <r>
    <s v="ZM-IBA-2024-0700"/>
    <x v="554"/>
    <x v="3"/>
    <s v="Oyo"/>
    <x v="11"/>
    <s v="Esther Bello"/>
    <s v="09026629767"/>
    <x v="2"/>
    <s v="Dudu-Osun Soap"/>
    <n v="16"/>
    <n v="8394"/>
    <n v="134304"/>
    <n v="0"/>
    <n v="0"/>
    <n v="134304"/>
    <x v="0"/>
    <n v="1"/>
    <x v="2"/>
    <n v="154"/>
    <n v="381933"/>
  </r>
  <r>
    <s v="ZM-IBA-2024-0582"/>
    <x v="613"/>
    <x v="3"/>
    <s v="Oyo"/>
    <x v="11"/>
    <s v="Emeka Dada"/>
    <s v="09063665888"/>
    <x v="2"/>
    <s v="Lip Balm Set"/>
    <n v="15"/>
    <n v="7348"/>
    <n v="110220"/>
    <n v="0"/>
    <n v="0"/>
    <n v="110220"/>
    <x v="3"/>
    <n v="1"/>
    <x v="1"/>
    <n v="17"/>
    <n v="381933"/>
  </r>
  <r>
    <s v="ZM-IBA-2023-0529"/>
    <x v="422"/>
    <x v="3"/>
    <s v="Oyo"/>
    <x v="10"/>
    <s v="Tunde Musa"/>
    <s v="09180666898"/>
    <x v="1"/>
    <s v="Sugar 2kg"/>
    <n v="4"/>
    <n v="2550"/>
    <n v="10200"/>
    <n v="5"/>
    <n v="0.05"/>
    <n v="9690"/>
    <x v="2"/>
    <n v="2"/>
    <x v="1"/>
    <n v="11"/>
    <n v="581262"/>
  </r>
  <r>
    <s v="ZM-IBA-2023-0863"/>
    <x v="258"/>
    <x v="3"/>
    <s v="Oyo"/>
    <x v="9"/>
    <s v="Olu Garba"/>
    <s v="07066455093"/>
    <x v="0"/>
    <s v="Bluetooth Speaker"/>
    <n v="10"/>
    <n v="76178"/>
    <n v="761780"/>
    <n v="0"/>
    <n v="0"/>
    <n v="761780"/>
    <x v="4"/>
    <n v="2"/>
    <x v="1"/>
    <n v="28"/>
    <n v="973851"/>
  </r>
  <r>
    <s v="ZM-IBA-2023-0059"/>
    <x v="356"/>
    <x v="3"/>
    <s v="Oyo"/>
    <x v="11"/>
    <s v="Damilola Ibe"/>
    <s v="N/A"/>
    <x v="2"/>
    <s v="Dudu-Osun Soap"/>
    <n v="15"/>
    <n v="2968"/>
    <n v="44520"/>
    <n v="20"/>
    <n v="0.2"/>
    <n v="35616"/>
    <x v="2"/>
    <n v="1"/>
    <x v="1"/>
    <n v="151"/>
    <n v="381933"/>
  </r>
  <r>
    <s v="ZM-IBA-2024-0694"/>
    <x v="312"/>
    <x v="3"/>
    <s v="Oyo"/>
    <x v="9"/>
    <s v="Femi Bello"/>
    <s v="08097425025"/>
    <x v="2"/>
    <s v="Dudu-Osun Soap"/>
    <n v="7"/>
    <n v="15111"/>
    <n v="105777"/>
    <s v="N/A"/>
    <n v="0"/>
    <n v="105777"/>
    <x v="3"/>
    <s v="N/A"/>
    <x v="2"/>
    <n v="2"/>
    <n v="381933"/>
  </r>
  <r>
    <s v="ZM-IBA-2023-0335"/>
    <x v="298"/>
    <x v="3"/>
    <s v="Oyo"/>
    <x v="10"/>
    <s v="Yetunde Adeleke"/>
    <s v="07053138849"/>
    <x v="3"/>
    <s v="School Uniform Set"/>
    <n v="20"/>
    <n v="19023"/>
    <n v="380460"/>
    <n v="20"/>
    <n v="0.2"/>
    <n v="304368"/>
    <x v="0"/>
    <n v="3"/>
    <x v="1"/>
    <n v="198"/>
    <n v="395160"/>
  </r>
  <r>
    <s v="ZM-IBA-2023-0577"/>
    <x v="104"/>
    <x v="3"/>
    <s v="Oyo"/>
    <x v="11"/>
    <s v="Sade Osei"/>
    <s v="08183326866"/>
    <x v="1"/>
    <s v="Rice 25kg"/>
    <n v="13"/>
    <n v="14479"/>
    <n v="188227"/>
    <n v="0"/>
    <n v="0"/>
    <n v="188227"/>
    <x v="2"/>
    <n v="1"/>
    <x v="1"/>
    <n v="101"/>
    <n v="581262"/>
  </r>
  <r>
    <s v="ZM-IBA-2024-0208"/>
    <x v="195"/>
    <x v="3"/>
    <s v="Oyo"/>
    <x v="11"/>
    <s v="Segun Yusuf"/>
    <s v="07093804927"/>
    <x v="3"/>
    <s v="Men's Agbada"/>
    <n v="9"/>
    <n v="27840"/>
    <n v="250560"/>
    <n v="0"/>
    <n v="0"/>
    <n v="250560"/>
    <x v="4"/>
    <n v="2"/>
    <x v="0"/>
    <n v="12"/>
    <n v="395160"/>
  </r>
  <r>
    <s v="ZM-IBA-2024-0100"/>
    <x v="652"/>
    <x v="3"/>
    <s v="Oyo"/>
    <x v="9"/>
    <s v="Nneka Suleiman"/>
    <s v="09120498845"/>
    <x v="1"/>
    <s v="Sugar 2kg"/>
    <n v="13"/>
    <n v="24375"/>
    <n v="316875"/>
    <n v="10"/>
    <n v="0.1"/>
    <n v="285187.5"/>
    <x v="4"/>
    <n v="1"/>
    <x v="0"/>
    <n v="69"/>
    <n v="581262"/>
  </r>
  <r>
    <s v="ZM-IBA-2023-0355"/>
    <x v="562"/>
    <x v="3"/>
    <s v="Oyo"/>
    <x v="10"/>
    <s v="Yetunde Yusuf"/>
    <s v="07075756436"/>
    <x v="3"/>
    <s v="T-Shirt Pack x3"/>
    <n v="3"/>
    <n v="36286"/>
    <n v="108858"/>
    <n v="20"/>
    <n v="0.2"/>
    <n v="87086.399999999994"/>
    <x v="2"/>
    <n v="0"/>
    <x v="1"/>
    <n v="31"/>
    <n v="395160"/>
  </r>
  <r>
    <s v="ZM-IBA-2024-1050"/>
    <x v="146"/>
    <x v="3"/>
    <s v="Oyo"/>
    <x v="9"/>
    <s v="Hakeem Obi"/>
    <s v="N/A"/>
    <x v="4"/>
    <s v="Iron Box 2000W"/>
    <n v="8"/>
    <n v="34283"/>
    <n v="274264"/>
    <n v="0"/>
    <n v="0"/>
    <n v="274264"/>
    <x v="0"/>
    <n v="5"/>
    <x v="1"/>
    <n v="75"/>
    <n v="868547"/>
  </r>
  <r>
    <s v="ZM-IBA-2023-0051"/>
    <x v="609"/>
    <x v="3"/>
    <s v="Oyo"/>
    <x v="9"/>
    <s v="Yetunde Adeyemi"/>
    <s v="08099724306"/>
    <x v="3"/>
    <s v="T-Shirt Pack x3"/>
    <n v="16"/>
    <n v="22646"/>
    <n v="362336"/>
    <n v="5"/>
    <n v="0.05"/>
    <n v="344219.2"/>
    <x v="4"/>
    <s v="N/A"/>
    <x v="1"/>
    <n v="167"/>
    <n v="395160"/>
  </r>
  <r>
    <s v="ZM-IBA-2023-0157"/>
    <x v="555"/>
    <x v="3"/>
    <s v="Oyo"/>
    <x v="10"/>
    <s v="Gbenga Chukwu"/>
    <s v="08195825032"/>
    <x v="0"/>
    <s v="Wireless Earbuds"/>
    <n v="14"/>
    <n v="140270"/>
    <n v="1963780"/>
    <n v="0"/>
    <n v="0"/>
    <n v="1963780"/>
    <x v="0"/>
    <n v="2"/>
    <x v="0"/>
    <n v="44"/>
    <n v="973851"/>
  </r>
  <r>
    <s v="ZM-IBA-2024-0280"/>
    <x v="89"/>
    <x v="3"/>
    <s v="Oyo"/>
    <x v="9"/>
    <s v="Tunde Suleiman"/>
    <s v="07089462635"/>
    <x v="4"/>
    <s v="Microwave 20L"/>
    <n v="15"/>
    <n v="97628"/>
    <n v="1464420"/>
    <n v="0"/>
    <n v="0"/>
    <n v="1464420"/>
    <x v="2"/>
    <n v="3"/>
    <x v="0"/>
    <n v="84"/>
    <n v="868547"/>
  </r>
  <r>
    <s v="ZM-IBA-2024-0656"/>
    <x v="172"/>
    <x v="3"/>
    <s v="Oyo"/>
    <x v="11"/>
    <s v="Remi Dada"/>
    <s v="N/A"/>
    <x v="2"/>
    <s v="Hair Relaxer Kit"/>
    <n v="16"/>
    <n v="8771"/>
    <n v="140336"/>
    <s v="N/A"/>
    <n v="0"/>
    <n v="140336"/>
    <x v="4"/>
    <n v="5"/>
    <x v="1"/>
    <n v="151"/>
    <n v="381933"/>
  </r>
  <r>
    <s v="ZM-IBA-2024-0552"/>
    <x v="279"/>
    <x v="3"/>
    <s v="Oyo"/>
    <x v="11"/>
    <s v="Fatima Yusuf"/>
    <s v="07057916526"/>
    <x v="2"/>
    <s v="Lip Balm Set"/>
    <n v="18"/>
    <n v="11936"/>
    <n v="214848"/>
    <s v="N/A"/>
    <n v="0"/>
    <n v="214848"/>
    <x v="0"/>
    <n v="3"/>
    <x v="1"/>
    <n v="180"/>
    <n v="381933"/>
  </r>
  <r>
    <s v="ZM-IBA-2023-0193"/>
    <x v="510"/>
    <x v="3"/>
    <s v="Oyo"/>
    <x v="9"/>
    <s v="Nneka Chukwu"/>
    <s v="N/A"/>
    <x v="4"/>
    <s v="Chest Freezer 200L"/>
    <n v="17"/>
    <n v="83619"/>
    <n v="1421523"/>
    <n v="0"/>
    <n v="0"/>
    <n v="1421523"/>
    <x v="4"/>
    <n v="4"/>
    <x v="1"/>
    <n v="36"/>
    <n v="868547"/>
  </r>
  <r>
    <s v="ZM-IBA-2024-0962"/>
    <x v="443"/>
    <x v="3"/>
    <s v="Oyo"/>
    <x v="11"/>
    <s v="Musa Adeleke"/>
    <s v="N/A"/>
    <x v="2"/>
    <s v="Nivea Body Lotion"/>
    <n v="1"/>
    <n v="5860"/>
    <n v="5860"/>
    <n v="0"/>
    <n v="0"/>
    <n v="5860"/>
    <x v="0"/>
    <n v="2"/>
    <x v="1"/>
    <n v="18"/>
    <n v="381933"/>
  </r>
  <r>
    <s v="ZM-IBA-2024-0766"/>
    <x v="59"/>
    <x v="3"/>
    <s v="Oyo"/>
    <x v="11"/>
    <s v="Emeka Suleiman"/>
    <s v="N/A"/>
    <x v="4"/>
    <s v="Microwave 20L"/>
    <n v="8"/>
    <n v="18695"/>
    <n v="149560"/>
    <n v="15"/>
    <n v="0.15"/>
    <n v="127126"/>
    <x v="1"/>
    <n v="2"/>
    <x v="1"/>
    <n v="158"/>
    <n v="868547"/>
  </r>
  <r>
    <s v="ZM-IBA-2024-0596"/>
    <x v="347"/>
    <x v="3"/>
    <s v="Oyo"/>
    <x v="10"/>
    <s v="Yetunde Chukwu"/>
    <s v="N/A"/>
    <x v="3"/>
    <s v="Ankara Fabric 6yds"/>
    <n v="11"/>
    <n v="17574"/>
    <n v="193314"/>
    <s v="N/A"/>
    <n v="0"/>
    <n v="193314"/>
    <x v="3"/>
    <n v="2"/>
    <x v="1"/>
    <n v="57"/>
    <n v="395160"/>
  </r>
  <r>
    <s v="ZM-IBA-2023-0297"/>
    <x v="393"/>
    <x v="3"/>
    <s v="Oyo"/>
    <x v="9"/>
    <s v="Tunde Okafor"/>
    <s v="08069298176"/>
    <x v="4"/>
    <s v="Blender 1.5L"/>
    <n v="9"/>
    <n v="78167"/>
    <n v="703503"/>
    <n v="20"/>
    <n v="0.2"/>
    <n v="562802.4"/>
    <x v="0"/>
    <n v="7"/>
    <x v="0"/>
    <n v="137"/>
    <n v="868547"/>
  </r>
  <r>
    <s v="ZM-IBA-2023-0743"/>
    <x v="188"/>
    <x v="3"/>
    <s v="Oyo"/>
    <x v="11"/>
    <s v="Sade Adesanya"/>
    <s v="N/A"/>
    <x v="0"/>
    <s v="Wireless Earbuds"/>
    <n v="18"/>
    <n v="244626"/>
    <n v="4403268"/>
    <s v="N/A"/>
    <n v="0"/>
    <n v="4403268"/>
    <x v="2"/>
    <n v="5"/>
    <x v="1"/>
    <n v="109"/>
    <n v="973851"/>
  </r>
  <r>
    <s v="ZM-IBA-2023-1055"/>
    <x v="469"/>
    <x v="3"/>
    <s v="Oyo"/>
    <x v="9"/>
    <s v="Remi Aliyu"/>
    <s v="07052364172"/>
    <x v="2"/>
    <s v="Foundation Kit"/>
    <n v="19"/>
    <n v="14002"/>
    <n v="266038"/>
    <n v="20"/>
    <n v="0.2"/>
    <n v="212830.4"/>
    <x v="3"/>
    <n v="3"/>
    <x v="0"/>
    <n v="46"/>
    <n v="381933"/>
  </r>
  <r>
    <s v="ZM-IBA-2024-0512"/>
    <x v="345"/>
    <x v="3"/>
    <s v="Oyo"/>
    <x v="9"/>
    <s v="Kemi Obi"/>
    <s v="08062709654"/>
    <x v="1"/>
    <s v="Cooking Oil 5L"/>
    <n v="4"/>
    <n v="5654"/>
    <n v="22616"/>
    <n v="10"/>
    <n v="0.1"/>
    <n v="20354.400000000001"/>
    <x v="3"/>
    <n v="1"/>
    <x v="0"/>
    <n v="127"/>
    <n v="581262"/>
  </r>
  <r>
    <s v="ZM-IBA-2024-0236"/>
    <x v="416"/>
    <x v="3"/>
    <s v="Oyo"/>
    <x v="10"/>
    <s v="Olu Adelaja"/>
    <s v="08056816713"/>
    <x v="1"/>
    <s v="Milk Powder 400g"/>
    <n v="16"/>
    <n v="21972"/>
    <n v="351552"/>
    <n v="15"/>
    <n v="0.15"/>
    <n v="298819.20000000001"/>
    <x v="0"/>
    <n v="5"/>
    <x v="1"/>
    <n v="6"/>
    <n v="581262"/>
  </r>
  <r>
    <s v="ZM-IBA-2024-0330"/>
    <x v="160"/>
    <x v="3"/>
    <s v="Oyo"/>
    <x v="9"/>
    <s v="Sade Ojo"/>
    <s v="08180427896"/>
    <x v="2"/>
    <s v="Perfume 100ml"/>
    <n v="6"/>
    <n v="3019"/>
    <n v="18114"/>
    <n v="5"/>
    <n v="0.05"/>
    <n v="17208.3"/>
    <x v="4"/>
    <n v="5"/>
    <x v="1"/>
    <n v="116"/>
    <n v="381933"/>
  </r>
  <r>
    <s v="ZM-IBA-2024-0828"/>
    <x v="583"/>
    <x v="3"/>
    <s v="Oyo"/>
    <x v="10"/>
    <s v="Remi Bello"/>
    <s v="08150446269"/>
    <x v="3"/>
    <s v="Ankara Fabric 6yds"/>
    <n v="12"/>
    <n v="23082"/>
    <n v="276984"/>
    <n v="10"/>
    <n v="0.1"/>
    <n v="249285.6"/>
    <x v="3"/>
    <n v="5"/>
    <x v="1"/>
    <n v="81"/>
    <n v="395160"/>
  </r>
  <r>
    <s v="ZM-IBA-2023-0113"/>
    <x v="682"/>
    <x v="3"/>
    <s v="Oyo"/>
    <x v="9"/>
    <s v="Musa Musa"/>
    <s v="07039755898"/>
    <x v="4"/>
    <s v="Gas Cooker 4-burner"/>
    <n v="8"/>
    <n v="62959"/>
    <n v="503672"/>
    <n v="15"/>
    <n v="0.15"/>
    <n v="428121.2"/>
    <x v="1"/>
    <n v="4"/>
    <x v="2"/>
    <n v="42"/>
    <n v="868547"/>
  </r>
  <r>
    <s v="ZM-IBA-2023-0009"/>
    <x v="82"/>
    <x v="3"/>
    <s v="Oyo"/>
    <x v="10"/>
    <s v="Olu Ibe"/>
    <s v="07056044661"/>
    <x v="3"/>
    <s v="School Uniform Set"/>
    <n v="15"/>
    <n v="41628"/>
    <n v="624420"/>
    <n v="20"/>
    <n v="0.2"/>
    <n v="499536"/>
    <x v="3"/>
    <n v="5"/>
    <x v="1"/>
    <n v="66"/>
    <n v="395160"/>
  </r>
  <r>
    <s v="ZM-IBA-2023-0941"/>
    <x v="404"/>
    <x v="3"/>
    <s v="Oyo"/>
    <x v="11"/>
    <s v="Sade Eze"/>
    <s v="08164493623"/>
    <x v="3"/>
    <s v="Jeans Trousers"/>
    <n v="17"/>
    <n v="17440"/>
    <n v="296480"/>
    <n v="0"/>
    <n v="0"/>
    <n v="296480"/>
    <x v="0"/>
    <s v="N/A"/>
    <x v="1"/>
    <n v="152"/>
    <n v="395160"/>
  </r>
  <r>
    <s v="ZM-IBA-2024-0944"/>
    <x v="201"/>
    <x v="3"/>
    <s v="Oyo"/>
    <x v="10"/>
    <s v="Segun Okafor"/>
    <s v="09040902731"/>
    <x v="0"/>
    <s v="DSTV Decoder"/>
    <n v="5"/>
    <n v="229604"/>
    <n v="1148020"/>
    <n v="15"/>
    <n v="0.15"/>
    <n v="975817"/>
    <x v="3"/>
    <n v="3"/>
    <x v="1"/>
    <n v="146"/>
    <n v="973851"/>
  </r>
  <r>
    <s v="ZM-IBA-2023-0431"/>
    <x v="654"/>
    <x v="3"/>
    <s v="Oyo"/>
    <x v="9"/>
    <s v="Segun Aliyu"/>
    <s v="09143644005"/>
    <x v="1"/>
    <s v="Sugar 2kg"/>
    <n v="5"/>
    <n v="7726"/>
    <n v="38630"/>
    <n v="0"/>
    <n v="0"/>
    <n v="38630"/>
    <x v="4"/>
    <n v="3"/>
    <x v="0"/>
    <n v="166"/>
    <n v="581262"/>
  </r>
  <r>
    <s v="ZM-IBA-2023-0923"/>
    <x v="702"/>
    <x v="3"/>
    <s v="Oyo"/>
    <x v="10"/>
    <s v="Adaeze Nwachukwu"/>
    <s v="08070369159"/>
    <x v="2"/>
    <s v="Dudu-Osun Soap"/>
    <n v="17"/>
    <n v="4767"/>
    <n v="81039"/>
    <n v="5"/>
    <n v="0.05"/>
    <n v="76987.05"/>
    <x v="1"/>
    <n v="5"/>
    <x v="1"/>
    <n v="104"/>
    <n v="381933"/>
  </r>
  <r>
    <s v="ZM-IBA-2024-0844"/>
    <x v="122"/>
    <x v="3"/>
    <s v="Oyo"/>
    <x v="9"/>
    <s v="Nkechi Bello"/>
    <s v="07033227268"/>
    <x v="0"/>
    <s v="Power Bank 20000mAh"/>
    <n v="4"/>
    <n v="74459"/>
    <n v="297836"/>
    <n v="0"/>
    <n v="0"/>
    <n v="297836"/>
    <x v="0"/>
    <n v="2"/>
    <x v="1"/>
    <n v="55"/>
    <n v="973851"/>
  </r>
  <r>
    <s v="ZM-IBA-2024-0990"/>
    <x v="519"/>
    <x v="3"/>
    <s v="Oyo"/>
    <x v="9"/>
    <s v="Gbenga Ibe"/>
    <s v="08181567004"/>
    <x v="2"/>
    <s v="Hair Relaxer Kit"/>
    <n v="2"/>
    <n v="13112"/>
    <n v="26224"/>
    <s v="N/A"/>
    <n v="0"/>
    <n v="26224"/>
    <x v="3"/>
    <n v="2"/>
    <x v="0"/>
    <n v="150"/>
    <n v="381933"/>
  </r>
  <r>
    <s v="ZM-IBA-2023-0327"/>
    <x v="538"/>
    <x v="3"/>
    <s v="Oyo"/>
    <x v="11"/>
    <s v="Emeka Musa"/>
    <s v="07066114004"/>
    <x v="1"/>
    <s v="Rice 25kg"/>
    <n v="8"/>
    <n v="18682"/>
    <n v="149456"/>
    <n v="10"/>
    <n v="0.1"/>
    <n v="134510.39999999999"/>
    <x v="2"/>
    <n v="4"/>
    <x v="0"/>
    <n v="142"/>
    <n v="581262"/>
  </r>
  <r>
    <s v="ZM-IBA-2023-0167"/>
    <x v="560"/>
    <x v="3"/>
    <s v="Oyo"/>
    <x v="11"/>
    <s v="Ngozi Garba"/>
    <s v="09182601354"/>
    <x v="0"/>
    <s v="Samsung TV 43&quot;"/>
    <n v="16"/>
    <n v="347685"/>
    <n v="5562960"/>
    <n v="10"/>
    <n v="0.1"/>
    <n v="5006664"/>
    <x v="0"/>
    <n v="5"/>
    <x v="0"/>
    <n v="30"/>
    <n v="973851"/>
  </r>
  <r>
    <s v="ZM-IBA-2024-0006"/>
    <x v="466"/>
    <x v="3"/>
    <s v="Oyo"/>
    <x v="9"/>
    <s v="Tunde Chukwu"/>
    <s v="07042874362"/>
    <x v="3"/>
    <s v="Ladies Gown"/>
    <n v="18"/>
    <n v="13570"/>
    <n v="244260"/>
    <s v="N/A"/>
    <n v="0"/>
    <n v="244260"/>
    <x v="0"/>
    <n v="2"/>
    <x v="1"/>
    <n v="87"/>
    <n v="395160"/>
  </r>
  <r>
    <s v="ZM-IBA-2024-0376"/>
    <x v="726"/>
    <x v="3"/>
    <s v="Oyo"/>
    <x v="10"/>
    <s v="Aisha Abubakar"/>
    <s v="N/A"/>
    <x v="3"/>
    <s v="Ladies Gown"/>
    <n v="19"/>
    <n v="31113"/>
    <n v="591147"/>
    <n v="0"/>
    <n v="0"/>
    <n v="591147"/>
    <x v="2"/>
    <n v="3"/>
    <x v="1"/>
    <n v="39"/>
    <n v="395160"/>
  </r>
  <r>
    <s v="ZM-IBA-2024-0294"/>
    <x v="205"/>
    <x v="3"/>
    <s v="Oyo"/>
    <x v="10"/>
    <s v="Zainab Nwachukwu"/>
    <s v="08063608364"/>
    <x v="4"/>
    <s v="Blender 1.5L"/>
    <n v="6"/>
    <n v="31807"/>
    <n v="190842"/>
    <n v="5"/>
    <n v="0.05"/>
    <n v="181299.9"/>
    <x v="0"/>
    <n v="5"/>
    <x v="1"/>
    <n v="197"/>
    <n v="868547"/>
  </r>
  <r>
    <s v="ZM-IBA-2023-0567"/>
    <x v="473"/>
    <x v="3"/>
    <s v="Oyo"/>
    <x v="11"/>
    <s v="Ifeanyi Garba"/>
    <s v="07040092425"/>
    <x v="0"/>
    <s v="DSTV Decoder"/>
    <n v="8"/>
    <n v="162238"/>
    <n v="1297904"/>
    <n v="0"/>
    <n v="0"/>
    <n v="1297904"/>
    <x v="4"/>
    <s v="N/A"/>
    <x v="1"/>
    <n v="52"/>
    <n v="973851"/>
  </r>
  <r>
    <s v="ZM-IBA-2024-0016"/>
    <x v="257"/>
    <x v="3"/>
    <s v="Oyo"/>
    <x v="10"/>
    <s v="Nkechi Adeyemi"/>
    <s v="07084260905"/>
    <x v="0"/>
    <s v="Power Bank 20000mAh"/>
    <n v="17"/>
    <n v="52573"/>
    <n v="893741"/>
    <n v="0"/>
    <n v="0"/>
    <n v="893741"/>
    <x v="1"/>
    <n v="2"/>
    <x v="2"/>
    <n v="26"/>
    <n v="973851"/>
  </r>
  <r>
    <s v="ZM-IBA-2024-0740"/>
    <x v="154"/>
    <x v="3"/>
    <s v="Oyo"/>
    <x v="11"/>
    <s v="Zainab Chukwu"/>
    <s v="N/A"/>
    <x v="3"/>
    <s v="Ankara Fabric 6yds"/>
    <n v="1"/>
    <n v="43670"/>
    <n v="43670"/>
    <n v="0"/>
    <n v="0"/>
    <n v="43670"/>
    <x v="4"/>
    <n v="4"/>
    <x v="1"/>
    <n v="45"/>
    <n v="395160"/>
  </r>
  <r>
    <s v="ZM-IBA-2024-0298"/>
    <x v="291"/>
    <x v="3"/>
    <s v="Oyo"/>
    <x v="9"/>
    <s v="Sade Adeleke"/>
    <s v="08033910263"/>
    <x v="0"/>
    <s v="Bluetooth Speaker"/>
    <n v="11"/>
    <n v="60893"/>
    <n v="669823"/>
    <n v="10"/>
    <n v="0.1"/>
    <n v="602840.69999999995"/>
    <x v="0"/>
    <n v="3"/>
    <x v="0"/>
    <n v="101"/>
    <n v="973851"/>
  </r>
  <r>
    <s v="ZM-IBA-2023-0239"/>
    <x v="416"/>
    <x v="3"/>
    <s v="Oyo"/>
    <x v="9"/>
    <s v="Chiamaka Garba"/>
    <s v="08081051905"/>
    <x v="0"/>
    <s v="Bluetooth Speaker"/>
    <n v="15"/>
    <n v="293383"/>
    <n v="4400745"/>
    <n v="0"/>
    <n v="0"/>
    <n v="4400745"/>
    <x v="0"/>
    <n v="4"/>
    <x v="1"/>
    <n v="64"/>
    <n v="973851"/>
  </r>
  <r>
    <s v="ZM-IBA-2023-0429"/>
    <x v="592"/>
    <x v="3"/>
    <s v="Oyo"/>
    <x v="9"/>
    <s v="Halima Bello"/>
    <s v="N/A"/>
    <x v="3"/>
    <s v="Jeans Trousers"/>
    <n v="6"/>
    <n v="17478"/>
    <n v="104868"/>
    <n v="20"/>
    <n v="0.2"/>
    <n v="83894.399999999994"/>
    <x v="4"/>
    <n v="5"/>
    <x v="0"/>
    <n v="22"/>
    <n v="395160"/>
  </r>
  <r>
    <s v="ZM-IBA-2024-1054"/>
    <x v="396"/>
    <x v="3"/>
    <s v="Oyo"/>
    <x v="9"/>
    <s v="Ngozi Chukwu"/>
    <s v="07063421232"/>
    <x v="3"/>
    <s v="T-Shirt Pack x3"/>
    <n v="6"/>
    <n v="32680"/>
    <n v="196080"/>
    <s v="N/A"/>
    <n v="0"/>
    <n v="196080"/>
    <x v="0"/>
    <s v="N/A"/>
    <x v="0"/>
    <n v="110"/>
    <n v="395160"/>
  </r>
  <r>
    <s v="ZM-IBA-2023-0573"/>
    <x v="537"/>
    <x v="3"/>
    <s v="Oyo"/>
    <x v="10"/>
    <s v="Hakeem Abubakar"/>
    <s v="09052018316"/>
    <x v="0"/>
    <s v="iPhone 14"/>
    <n v="5"/>
    <n v="156668"/>
    <n v="783340"/>
    <n v="20"/>
    <n v="0.2"/>
    <n v="626672"/>
    <x v="0"/>
    <n v="4"/>
    <x v="1"/>
    <n v="86"/>
    <n v="973851"/>
  </r>
  <r>
    <s v="ZM-IBA-2024-1098"/>
    <x v="339"/>
    <x v="3"/>
    <s v="Oyo"/>
    <x v="9"/>
    <s v="Tunde Suleiman"/>
    <s v="09185688043"/>
    <x v="3"/>
    <s v="School Uniform Set"/>
    <n v="12"/>
    <n v="40861"/>
    <n v="490332"/>
    <s v="N/A"/>
    <n v="0"/>
    <n v="490332"/>
    <x v="2"/>
    <n v="2"/>
    <x v="2"/>
    <n v="119"/>
    <n v="395160"/>
  </r>
  <r>
    <s v="ZM-IBA-2024-0926"/>
    <x v="727"/>
    <x v="3"/>
    <s v="Oyo"/>
    <x v="10"/>
    <s v="Ifeanyi Garba"/>
    <s v="09123845734"/>
    <x v="4"/>
    <s v="Chest Freezer 200L"/>
    <n v="18"/>
    <n v="138392"/>
    <n v="2491056"/>
    <n v="0"/>
    <n v="0"/>
    <n v="2491056"/>
    <x v="0"/>
    <n v="5"/>
    <x v="1"/>
    <n v="99"/>
    <n v="868547"/>
  </r>
  <r>
    <s v="ZM-IBA-2024-0196"/>
    <x v="689"/>
    <x v="3"/>
    <s v="Oyo"/>
    <x v="9"/>
    <s v="Chiamaka Adeyemi"/>
    <s v="08113167292"/>
    <x v="4"/>
    <s v="Microwave 20L"/>
    <n v="20"/>
    <n v="52988"/>
    <n v="1059760"/>
    <n v="20"/>
    <n v="0.2"/>
    <n v="847808"/>
    <x v="0"/>
    <n v="3"/>
    <x v="0"/>
    <n v="70"/>
    <n v="868547"/>
  </r>
  <r>
    <s v="ZM-IBA-2024-0544"/>
    <x v="593"/>
    <x v="3"/>
    <s v="Oyo"/>
    <x v="9"/>
    <s v="Esther Chukwu"/>
    <s v="N/A"/>
    <x v="1"/>
    <s v="Indomie Carton"/>
    <n v="12"/>
    <n v="5356"/>
    <n v="64272"/>
    <n v="10"/>
    <n v="0.1"/>
    <n v="57844.800000000003"/>
    <x v="1"/>
    <n v="5"/>
    <x v="2"/>
    <n v="150"/>
    <n v="581262"/>
  </r>
  <r>
    <s v="ZM-IBA-2024-0870"/>
    <x v="232"/>
    <x v="3"/>
    <s v="Oyo"/>
    <x v="11"/>
    <s v="Zainab Ibe"/>
    <s v="09175362578"/>
    <x v="2"/>
    <s v="Nivea Body Lotion"/>
    <n v="16"/>
    <n v="9689"/>
    <n v="155024"/>
    <n v="10"/>
    <n v="0.1"/>
    <n v="139521.60000000001"/>
    <x v="0"/>
    <n v="2"/>
    <x v="1"/>
    <n v="7"/>
    <n v="381933"/>
  </r>
  <r>
    <s v="ZM-IBA-2024-0572"/>
    <x v="379"/>
    <x v="3"/>
    <s v="Oyo"/>
    <x v="11"/>
    <s v="Remi Chukwu"/>
    <s v="09129508796"/>
    <x v="0"/>
    <s v="Laptop HP 250"/>
    <n v="10"/>
    <n v="322203"/>
    <n v="3222030"/>
    <n v="0"/>
    <n v="0"/>
    <n v="3222030"/>
    <x v="2"/>
    <n v="2"/>
    <x v="1"/>
    <n v="45"/>
    <n v="973851"/>
  </r>
  <r>
    <s v="ZM-IBA-2024-0202"/>
    <x v="482"/>
    <x v="3"/>
    <s v="Oyo"/>
    <x v="9"/>
    <s v="Emeka Obi"/>
    <s v="07095865031"/>
    <x v="4"/>
    <s v="Iron Box 2000W"/>
    <n v="20"/>
    <n v="92787"/>
    <n v="1855740"/>
    <n v="0"/>
    <n v="0"/>
    <n v="1855740"/>
    <x v="2"/>
    <n v="1"/>
    <x v="1"/>
    <n v="95"/>
    <n v="868547"/>
  </r>
  <r>
    <s v="ZM-IBA-2023-0707"/>
    <x v="199"/>
    <x v="3"/>
    <s v="Oyo"/>
    <x v="9"/>
    <s v="Sade Adelaja"/>
    <s v="08050025926"/>
    <x v="3"/>
    <s v="T-Shirt Pack x3"/>
    <n v="9"/>
    <n v="39951"/>
    <n v="359559"/>
    <n v="5"/>
    <n v="0.05"/>
    <n v="341581.05"/>
    <x v="0"/>
    <n v="1"/>
    <x v="1"/>
    <n v="8"/>
    <n v="395160"/>
  </r>
  <r>
    <s v="ZM-IBA-2024-1100"/>
    <x v="585"/>
    <x v="3"/>
    <s v="Oyo"/>
    <x v="10"/>
    <s v="Damilola Chukwu"/>
    <s v="N/A"/>
    <x v="2"/>
    <s v="Face Cream SPF30"/>
    <n v="6"/>
    <n v="5881"/>
    <n v="35286"/>
    <n v="0"/>
    <n v="0"/>
    <n v="35286"/>
    <x v="2"/>
    <n v="5"/>
    <x v="1"/>
    <n v="119"/>
    <n v="381933"/>
  </r>
  <r>
    <s v="ZM-IBA-2024-0292"/>
    <x v="725"/>
    <x v="3"/>
    <s v="Oyo"/>
    <x v="9"/>
    <s v="Chidi Abubakar"/>
    <s v="08037353509"/>
    <x v="2"/>
    <s v="Perfume 100ml"/>
    <n v="4"/>
    <n v="14383"/>
    <n v="57532"/>
    <n v="0"/>
    <n v="0"/>
    <n v="57532"/>
    <x v="0"/>
    <n v="5"/>
    <x v="1"/>
    <n v="53"/>
    <n v="381933"/>
  </r>
  <r>
    <s v="ZM-IBA-2024-0262"/>
    <x v="91"/>
    <x v="3"/>
    <s v="Oyo"/>
    <x v="10"/>
    <s v="Ifeanyi Osei"/>
    <s v="08170355614"/>
    <x v="1"/>
    <s v="Cooking Oil 5L"/>
    <n v="8"/>
    <n v="16704"/>
    <n v="133632"/>
    <n v="0"/>
    <n v="0"/>
    <n v="133632"/>
    <x v="4"/>
    <n v="1"/>
    <x v="0"/>
    <n v="191"/>
    <n v="581262"/>
  </r>
  <r>
    <s v="ZM-IBA-2024-0066"/>
    <x v="656"/>
    <x v="3"/>
    <s v="Oyo"/>
    <x v="11"/>
    <s v="Zainab Ibe"/>
    <s v="08091908156"/>
    <x v="1"/>
    <s v="Cooking Oil 5L"/>
    <n v="5"/>
    <n v="11148"/>
    <n v="55740"/>
    <n v="15"/>
    <n v="0.15"/>
    <n v="47379"/>
    <x v="0"/>
    <n v="5"/>
    <x v="1"/>
    <n v="150"/>
    <n v="581262"/>
  </r>
  <r>
    <s v="ZM-IBA-2024-0282"/>
    <x v="409"/>
    <x v="3"/>
    <s v="Oyo"/>
    <x v="11"/>
    <s v="Adaeze Aliyu"/>
    <s v="08042077568"/>
    <x v="3"/>
    <s v="School Uniform Set"/>
    <n v="7"/>
    <n v="19527"/>
    <n v="136689"/>
    <n v="10"/>
    <n v="0.1"/>
    <n v="123020.1"/>
    <x v="0"/>
    <s v="N/A"/>
    <x v="1"/>
    <n v="122"/>
    <n v="395160"/>
  </r>
  <r>
    <s v="ZM-IBA-2024-0630"/>
    <x v="166"/>
    <x v="3"/>
    <s v="Oyo"/>
    <x v="9"/>
    <s v="Musa Aliyu"/>
    <s v="07039743713"/>
    <x v="3"/>
    <s v="Corporate Shirt"/>
    <n v="13"/>
    <n v="41567"/>
    <n v="540371"/>
    <n v="0"/>
    <n v="0"/>
    <n v="540371"/>
    <x v="4"/>
    <n v="5"/>
    <x v="1"/>
    <n v="132"/>
    <n v="395160"/>
  </r>
  <r>
    <s v="ZM-IBA-2024-0204"/>
    <x v="356"/>
    <x v="3"/>
    <s v="Oyo"/>
    <x v="9"/>
    <s v="Ibrahim Dada"/>
    <s v="07039829518"/>
    <x v="0"/>
    <s v="Laptop HP 250"/>
    <n v="4"/>
    <n v="132759"/>
    <n v="531036"/>
    <s v="N/A"/>
    <n v="0"/>
    <n v="531036"/>
    <x v="2"/>
    <n v="5"/>
    <x v="1"/>
    <n v="35"/>
    <n v="973851"/>
  </r>
  <r>
    <s v="ZM-IBA-2023-0305"/>
    <x v="72"/>
    <x v="3"/>
    <s v="Oyo"/>
    <x v="11"/>
    <s v="Femi Dada"/>
    <s v="08090679038"/>
    <x v="4"/>
    <s v="Blender 1.5L"/>
    <n v="5"/>
    <n v="149613"/>
    <n v="748065"/>
    <s v="N/A"/>
    <n v="0"/>
    <n v="748065"/>
    <x v="2"/>
    <n v="4"/>
    <x v="1"/>
    <n v="36"/>
    <n v="868547"/>
  </r>
  <r>
    <s v="ZM-IBA-2024-0108"/>
    <x v="33"/>
    <x v="3"/>
    <s v="Oyo"/>
    <x v="9"/>
    <s v="Kemi Chukwu"/>
    <s v="07097198890"/>
    <x v="4"/>
    <s v="Standing Fan 18&quot;"/>
    <n v="13"/>
    <n v="60151"/>
    <n v="781963"/>
    <n v="10"/>
    <n v="0.1"/>
    <n v="703766.7"/>
    <x v="3"/>
    <n v="4"/>
    <x v="1"/>
    <n v="41"/>
    <n v="868547"/>
  </r>
  <r>
    <s v="ZM-IBA-2023-0073"/>
    <x v="340"/>
    <x v="3"/>
    <s v="Oyo"/>
    <x v="9"/>
    <s v="Aisha Aliyu"/>
    <s v="07074015348"/>
    <x v="1"/>
    <s v="Tomato Paste 800g"/>
    <n v="13"/>
    <n v="7165"/>
    <n v="93145"/>
    <n v="20"/>
    <n v="0.2"/>
    <n v="74516"/>
    <x v="2"/>
    <n v="3"/>
    <x v="1"/>
    <n v="1"/>
    <n v="581262"/>
  </r>
  <r>
    <s v="ZM-IBA-2024-0982"/>
    <x v="60"/>
    <x v="3"/>
    <s v="Oyo"/>
    <x v="11"/>
    <s v="Ngozi Garba"/>
    <s v="08178513368"/>
    <x v="0"/>
    <s v="Samsung TV 43&quot;"/>
    <n v="13"/>
    <n v="338901"/>
    <n v="4405713"/>
    <s v="N/A"/>
    <n v="0"/>
    <n v="4405713"/>
    <x v="4"/>
    <n v="5"/>
    <x v="0"/>
    <n v="132"/>
    <n v="973851"/>
  </r>
  <r>
    <s v="ZM-IBA-2023-0533"/>
    <x v="63"/>
    <x v="3"/>
    <s v="Oyo"/>
    <x v="9"/>
    <s v="Segun Okafor"/>
    <s v="08026682435"/>
    <x v="4"/>
    <s v="Water Dispenser"/>
    <n v="19"/>
    <n v="21497"/>
    <n v="408443"/>
    <n v="20"/>
    <n v="0.2"/>
    <n v="326754.40000000002"/>
    <x v="2"/>
    <n v="2"/>
    <x v="1"/>
    <n v="115"/>
    <n v="868547"/>
  </r>
  <r>
    <s v="ZM-IBA-2024-0470"/>
    <x v="639"/>
    <x v="3"/>
    <s v="Oyo"/>
    <x v="9"/>
    <s v="Emeka Osei"/>
    <s v="08059934956"/>
    <x v="3"/>
    <s v="T-Shirt Pack x3"/>
    <n v="11"/>
    <n v="33951"/>
    <n v="373461"/>
    <n v="20"/>
    <n v="0.2"/>
    <n v="298768.8"/>
    <x v="4"/>
    <n v="1"/>
    <x v="1"/>
    <n v="14"/>
    <n v="395160"/>
  </r>
  <r>
    <s v="ZM-IBA-2023-0197"/>
    <x v="699"/>
    <x v="3"/>
    <s v="Oyo"/>
    <x v="9"/>
    <s v="Adaeze Yusuf"/>
    <s v="08090998039"/>
    <x v="2"/>
    <s v="Nivea Body Lotion"/>
    <n v="12"/>
    <n v="2917"/>
    <n v="35004"/>
    <n v="10"/>
    <n v="0.1"/>
    <n v="31503.599999999999"/>
    <x v="1"/>
    <n v="3"/>
    <x v="1"/>
    <n v="104"/>
    <n v="381933"/>
  </r>
  <r>
    <s v="ZM-IBA-2024-1030"/>
    <x v="50"/>
    <x v="3"/>
    <s v="Oyo"/>
    <x v="11"/>
    <s v="Remi Yusuf"/>
    <s v="N/A"/>
    <x v="3"/>
    <s v="Jeans Trousers"/>
    <n v="2"/>
    <n v="31243"/>
    <n v="62486"/>
    <s v="N/A"/>
    <n v="0"/>
    <n v="62486"/>
    <x v="3"/>
    <n v="3"/>
    <x v="1"/>
    <n v="9"/>
    <n v="395160"/>
  </r>
  <r>
    <s v="ZM-IBA-2024-0106"/>
    <x v="511"/>
    <x v="3"/>
    <s v="Oyo"/>
    <x v="10"/>
    <s v="Olu Musa"/>
    <s v="09041184954"/>
    <x v="3"/>
    <s v="Corporate Shirt"/>
    <n v="17"/>
    <n v="39731"/>
    <n v="675427"/>
    <s v="N/A"/>
    <n v="0"/>
    <n v="675427"/>
    <x v="0"/>
    <n v="3"/>
    <x v="1"/>
    <n v="174"/>
    <n v="395160"/>
  </r>
  <r>
    <s v="ZM-IBA-2023-0641"/>
    <x v="524"/>
    <x v="3"/>
    <s v="Oyo"/>
    <x v="9"/>
    <s v="Ifeanyi Adeleke"/>
    <s v="08085065949"/>
    <x v="2"/>
    <s v="Dudu-Osun Soap"/>
    <n v="19"/>
    <n v="3791"/>
    <n v="72029"/>
    <n v="15"/>
    <n v="0.15"/>
    <n v="61224.65"/>
    <x v="0"/>
    <n v="1"/>
    <x v="1"/>
    <n v="153"/>
    <n v="381933"/>
  </r>
  <r>
    <s v="ZM-IBA-2023-1067"/>
    <x v="230"/>
    <x v="3"/>
    <s v="Oyo"/>
    <x v="11"/>
    <s v="Ibrahim Bello"/>
    <s v="09096443551"/>
    <x v="1"/>
    <s v="Sugar 2kg"/>
    <n v="4"/>
    <n v="9351"/>
    <n v="37404"/>
    <n v="5"/>
    <n v="0.05"/>
    <n v="35533.800000000003"/>
    <x v="0"/>
    <n v="1"/>
    <x v="1"/>
    <n v="20"/>
    <n v="581262"/>
  </r>
  <r>
    <s v="ZM-IBA-2023-0773"/>
    <x v="275"/>
    <x v="3"/>
    <s v="Oyo"/>
    <x v="9"/>
    <s v="Ifeanyi Eze"/>
    <s v="08029631197"/>
    <x v="2"/>
    <s v="Dudu-Osun Soap"/>
    <n v="18"/>
    <n v="4054"/>
    <n v="72972"/>
    <n v="10"/>
    <n v="0.1"/>
    <n v="65674.8"/>
    <x v="4"/>
    <n v="4"/>
    <x v="0"/>
    <n v="31"/>
    <n v="381933"/>
  </r>
  <r>
    <s v="ZM-IBA-2023-0993"/>
    <x v="236"/>
    <x v="3"/>
    <s v="Oyo"/>
    <x v="11"/>
    <s v="Ibrahim Bello"/>
    <s v="09122156114"/>
    <x v="4"/>
    <s v="Blender 1.5L"/>
    <n v="14"/>
    <n v="154428"/>
    <n v="2161992"/>
    <n v="5"/>
    <n v="0.05"/>
    <n v="2053892.4"/>
    <x v="1"/>
    <n v="3"/>
    <x v="1"/>
    <n v="52"/>
    <n v="868547"/>
  </r>
  <r>
    <s v="ZM-IBA-2024-0430"/>
    <x v="604"/>
    <x v="3"/>
    <s v="Oyo"/>
    <x v="11"/>
    <s v="Ifeanyi Osei"/>
    <s v="N/A"/>
    <x v="3"/>
    <s v="Ladies Gown"/>
    <n v="12"/>
    <n v="13629"/>
    <n v="163548"/>
    <n v="20"/>
    <n v="0.2"/>
    <n v="130838.39999999999"/>
    <x v="0"/>
    <s v="N/A"/>
    <x v="1"/>
    <n v="52"/>
    <n v="395160"/>
  </r>
  <r>
    <s v="ZM-IBA-2023-0449"/>
    <x v="160"/>
    <x v="3"/>
    <s v="Oyo"/>
    <x v="11"/>
    <s v="Nneka Suleiman"/>
    <s v="08024967080"/>
    <x v="3"/>
    <s v="School Uniform Set"/>
    <n v="18"/>
    <n v="41084"/>
    <n v="739512"/>
    <n v="0"/>
    <n v="0"/>
    <n v="739512"/>
    <x v="2"/>
    <n v="4"/>
    <x v="1"/>
    <n v="113"/>
    <n v="395160"/>
  </r>
  <r>
    <s v="ZM-IBA-2024-0242"/>
    <x v="700"/>
    <x v="3"/>
    <s v="Oyo"/>
    <x v="9"/>
    <s v="Nkechi Garba"/>
    <s v="08113254465"/>
    <x v="2"/>
    <s v="Lip Balm Set"/>
    <n v="16"/>
    <n v="12753"/>
    <n v="204048"/>
    <n v="0"/>
    <n v="0"/>
    <n v="204048"/>
    <x v="4"/>
    <n v="2"/>
    <x v="1"/>
    <n v="122"/>
    <n v="381933"/>
  </r>
  <r>
    <s v="ZM-IBA-2024-0368"/>
    <x v="501"/>
    <x v="3"/>
    <s v="Oyo"/>
    <x v="9"/>
    <s v="Damilola Dada"/>
    <s v="08071132722"/>
    <x v="4"/>
    <s v="Standing Fan 18&quot;"/>
    <n v="17"/>
    <n v="72311"/>
    <n v="1229287"/>
    <n v="0"/>
    <n v="0"/>
    <n v="1229287"/>
    <x v="2"/>
    <n v="5"/>
    <x v="1"/>
    <n v="178"/>
    <n v="868547"/>
  </r>
  <r>
    <s v="ZM-IBA-2023-0385"/>
    <x v="389"/>
    <x v="3"/>
    <s v="Oyo"/>
    <x v="10"/>
    <s v="Ifeanyi Aliyu"/>
    <s v="08128179560"/>
    <x v="1"/>
    <s v="Indomie Carton"/>
    <n v="11"/>
    <n v="14777"/>
    <n v="162547"/>
    <n v="0"/>
    <n v="0"/>
    <n v="162547"/>
    <x v="4"/>
    <n v="3"/>
    <x v="1"/>
    <n v="116"/>
    <n v="581262"/>
  </r>
  <r>
    <s v="ZM-IBA-2024-0164"/>
    <x v="206"/>
    <x v="3"/>
    <s v="Oyo"/>
    <x v="11"/>
    <s v="Ibrahim Ojo"/>
    <s v="09190668207"/>
    <x v="3"/>
    <s v="Ankara Fabric 6yds"/>
    <n v="16"/>
    <n v="14524"/>
    <n v="232384"/>
    <n v="0"/>
    <n v="0"/>
    <n v="232384"/>
    <x v="0"/>
    <n v="1"/>
    <x v="0"/>
    <n v="147"/>
    <n v="395160"/>
  </r>
  <r>
    <s v="ZM-IBA-2024-0340"/>
    <x v="329"/>
    <x v="3"/>
    <s v="Oyo"/>
    <x v="9"/>
    <s v="Adaeze Ibe"/>
    <s v="N/A"/>
    <x v="2"/>
    <s v="Dudu-Osun Soap"/>
    <n v="18"/>
    <n v="13755"/>
    <n v="247590"/>
    <n v="0"/>
    <n v="0"/>
    <n v="247590"/>
    <x v="3"/>
    <n v="3"/>
    <x v="0"/>
    <n v="37"/>
    <n v="381933"/>
  </r>
  <r>
    <s v="ZM-IBA-2023-0677"/>
    <x v="376"/>
    <x v="3"/>
    <s v="Oyo"/>
    <x v="9"/>
    <s v="Ifeanyi Abubakar"/>
    <s v="N/A"/>
    <x v="3"/>
    <s v="Ankara Fabric 6yds"/>
    <n v="4"/>
    <n v="38226"/>
    <n v="152904"/>
    <n v="0"/>
    <n v="0"/>
    <n v="152904"/>
    <x v="2"/>
    <n v="0"/>
    <x v="1"/>
    <n v="110"/>
    <n v="395160"/>
  </r>
  <r>
    <s v="ZM-IBA-2023-0939"/>
    <x v="118"/>
    <x v="3"/>
    <s v="Oyo"/>
    <x v="11"/>
    <s v="Aisha Eze"/>
    <s v="08042162006"/>
    <x v="0"/>
    <s v="Samsung TV 43&quot;"/>
    <n v="20"/>
    <n v="198715"/>
    <n v="3974300"/>
    <n v="0"/>
    <n v="0"/>
    <n v="3974300"/>
    <x v="3"/>
    <n v="4"/>
    <x v="1"/>
    <n v="97"/>
    <n v="973851"/>
  </r>
  <r>
    <s v="ZM-IBA-2024-0268"/>
    <x v="242"/>
    <x v="3"/>
    <s v="Oyo"/>
    <x v="9"/>
    <s v="Aisha Dada"/>
    <s v="08036051092"/>
    <x v="1"/>
    <s v="Rice 25kg"/>
    <n v="3"/>
    <n v="17237"/>
    <n v="51711"/>
    <s v="N/A"/>
    <n v="0"/>
    <n v="51711"/>
    <x v="3"/>
    <n v="5"/>
    <x v="2"/>
    <n v="24"/>
    <n v="581262"/>
  </r>
  <r>
    <s v="ZM-IBA-2024-0644"/>
    <x v="252"/>
    <x v="3"/>
    <s v="Oyo"/>
    <x v="11"/>
    <s v="Chiamaka Adelaja"/>
    <s v="N/A"/>
    <x v="4"/>
    <s v="Blender 1.5L"/>
    <n v="10"/>
    <n v="145812"/>
    <n v="1458120"/>
    <n v="5"/>
    <n v="0.05"/>
    <n v="1385214"/>
    <x v="3"/>
    <s v="N/A"/>
    <x v="1"/>
    <n v="25"/>
    <n v="868547"/>
  </r>
  <r>
    <s v="ZM-IBA-2024-0422"/>
    <x v="319"/>
    <x v="3"/>
    <s v="Oyo"/>
    <x v="10"/>
    <s v="Bola Obi"/>
    <s v="08042632668"/>
    <x v="1"/>
    <s v="Tomato Paste 800g"/>
    <n v="5"/>
    <n v="4800"/>
    <n v="24000"/>
    <n v="0"/>
    <n v="0"/>
    <n v="24000"/>
    <x v="4"/>
    <s v="N/A"/>
    <x v="1"/>
    <n v="173"/>
    <n v="581262"/>
  </r>
  <r>
    <s v="ZM-IBA-2023-0247"/>
    <x v="264"/>
    <x v="3"/>
    <s v="Oyo"/>
    <x v="11"/>
    <s v="Chiamaka Eze"/>
    <s v="08072614701"/>
    <x v="0"/>
    <s v="iPhone 14"/>
    <n v="5"/>
    <n v="115955"/>
    <n v="579775"/>
    <s v="N/A"/>
    <n v="0"/>
    <n v="579775"/>
    <x v="4"/>
    <n v="2"/>
    <x v="1"/>
    <n v="199"/>
    <n v="973851"/>
  </r>
  <r>
    <s v="ZM-IBA-2023-0381"/>
    <x v="121"/>
    <x v="3"/>
    <s v="Oyo"/>
    <x v="11"/>
    <s v="Ibrahim Nwachukwu"/>
    <s v="N/A"/>
    <x v="1"/>
    <s v="Indomie Carton"/>
    <n v="5"/>
    <n v="12481"/>
    <n v="62405"/>
    <n v="5"/>
    <n v="0.05"/>
    <n v="59284.75"/>
    <x v="0"/>
    <n v="4"/>
    <x v="0"/>
    <n v="36"/>
    <n v="581262"/>
  </r>
  <r>
    <s v="ZM-IBA-2023-0585"/>
    <x v="545"/>
    <x v="3"/>
    <s v="Oyo"/>
    <x v="9"/>
    <s v="Chidi Ojo"/>
    <s v="07029208974"/>
    <x v="1"/>
    <s v="Tomato Paste 800g"/>
    <n v="10"/>
    <n v="4586"/>
    <n v="45860"/>
    <n v="10"/>
    <n v="0.1"/>
    <n v="41274"/>
    <x v="4"/>
    <s v="N/A"/>
    <x v="1"/>
    <n v="37"/>
    <n v="581262"/>
  </r>
  <r>
    <s v="ZM-IBA-2024-0974"/>
    <x v="224"/>
    <x v="3"/>
    <s v="Oyo"/>
    <x v="9"/>
    <s v="Femi Suleiman"/>
    <s v="N/A"/>
    <x v="0"/>
    <s v="Laptop HP 250"/>
    <n v="11"/>
    <n v="215053"/>
    <n v="2365583"/>
    <n v="15"/>
    <n v="0.15"/>
    <n v="2010745.55"/>
    <x v="3"/>
    <n v="1"/>
    <x v="0"/>
    <n v="188"/>
    <n v="973851"/>
  </r>
  <r>
    <s v="ZM-IBA-2024-0146"/>
    <x v="270"/>
    <x v="3"/>
    <s v="Oyo"/>
    <x v="11"/>
    <s v="Uche Adesanya"/>
    <s v="09115779952"/>
    <x v="4"/>
    <s v="Microwave 20L"/>
    <n v="6"/>
    <n v="80944"/>
    <n v="485664"/>
    <n v="10"/>
    <n v="0.1"/>
    <n v="437097.6"/>
    <x v="2"/>
    <n v="5"/>
    <x v="2"/>
    <n v="71"/>
    <n v="868547"/>
  </r>
  <r>
    <s v="ZM-IBA-2024-0736"/>
    <x v="206"/>
    <x v="3"/>
    <s v="Oyo"/>
    <x v="11"/>
    <s v="Halima Ojo"/>
    <s v="07017304724"/>
    <x v="3"/>
    <s v="Corporate Shirt"/>
    <n v="18"/>
    <n v="42467"/>
    <n v="764406"/>
    <n v="0"/>
    <n v="0"/>
    <n v="764406"/>
    <x v="0"/>
    <s v="N/A"/>
    <x v="1"/>
    <n v="32"/>
    <n v="395160"/>
  </r>
  <r>
    <s v="ZM-IBA-2023-0171"/>
    <x v="350"/>
    <x v="3"/>
    <s v="Oyo"/>
    <x v="11"/>
    <s v="Emeka Suleiman"/>
    <s v="07085427528"/>
    <x v="4"/>
    <s v="Water Dispenser"/>
    <n v="5"/>
    <n v="22431"/>
    <n v="112155"/>
    <n v="15"/>
    <n v="0.15"/>
    <n v="95331.75"/>
    <x v="2"/>
    <n v="2"/>
    <x v="1"/>
    <n v="49"/>
    <n v="868547"/>
  </r>
  <r>
    <s v="ZM-IBA-2024-0186"/>
    <x v="355"/>
    <x v="3"/>
    <s v="Oyo"/>
    <x v="10"/>
    <s v="Kemi Chukwu"/>
    <s v="07037176597"/>
    <x v="0"/>
    <s v="Samsung TV 43&quot;"/>
    <n v="20"/>
    <n v="204434"/>
    <n v="4088680"/>
    <n v="0"/>
    <n v="0"/>
    <n v="4088680"/>
    <x v="0"/>
    <n v="5"/>
    <x v="0"/>
    <n v="182"/>
    <n v="973851"/>
  </r>
  <r>
    <s v="ZM-IBA-2024-0590"/>
    <x v="333"/>
    <x v="3"/>
    <s v="Oyo"/>
    <x v="11"/>
    <s v="Ngozi Adelaja"/>
    <s v="N/A"/>
    <x v="2"/>
    <s v="Hair Relaxer Kit"/>
    <n v="20"/>
    <n v="4255"/>
    <n v="85100"/>
    <n v="5"/>
    <n v="0.05"/>
    <n v="80845"/>
    <x v="0"/>
    <n v="3"/>
    <x v="0"/>
    <n v="200"/>
    <n v="381933"/>
  </r>
  <r>
    <s v="ZM-IBA-2023-0057"/>
    <x v="142"/>
    <x v="3"/>
    <s v="Oyo"/>
    <x v="9"/>
    <s v="Tobi Aliyu"/>
    <s v="09045661718"/>
    <x v="2"/>
    <s v="Perfume 100ml"/>
    <n v="18"/>
    <n v="9079"/>
    <n v="163422"/>
    <n v="5"/>
    <n v="0.05"/>
    <n v="155250.9"/>
    <x v="0"/>
    <n v="5"/>
    <x v="1"/>
    <n v="182"/>
    <n v="381933"/>
  </r>
  <r>
    <s v="ZM-IBA-2023-0023"/>
    <x v="316"/>
    <x v="3"/>
    <s v="Oyo"/>
    <x v="11"/>
    <s v="Aisha Yusuf"/>
    <s v="07067499263"/>
    <x v="3"/>
    <s v="Men's Agbada"/>
    <n v="20"/>
    <n v="30349"/>
    <n v="606980"/>
    <n v="10"/>
    <n v="0.1"/>
    <n v="546282"/>
    <x v="2"/>
    <n v="2"/>
    <x v="1"/>
    <n v="165"/>
    <n v="395160"/>
  </r>
  <r>
    <s v="ZM-IBA-2024-0110"/>
    <x v="345"/>
    <x v="3"/>
    <s v="Oyo"/>
    <x v="11"/>
    <s v="Segun Yusuf"/>
    <s v="07036216875"/>
    <x v="4"/>
    <s v="Standing Fan 18&quot;"/>
    <n v="15"/>
    <n v="22464"/>
    <n v="336960"/>
    <n v="5"/>
    <n v="0.05"/>
    <n v="320112"/>
    <x v="4"/>
    <n v="4"/>
    <x v="1"/>
    <n v="112"/>
    <n v="868547"/>
  </r>
  <r>
    <s v="ZM-IBA-2023-0833"/>
    <x v="21"/>
    <x v="3"/>
    <s v="Oyo"/>
    <x v="10"/>
    <s v="Aisha Obi"/>
    <s v="08042805079"/>
    <x v="3"/>
    <s v="Ankara Fabric 6yds"/>
    <n v="6"/>
    <n v="28344"/>
    <n v="170064"/>
    <n v="10"/>
    <n v="0.1"/>
    <n v="153057.60000000001"/>
    <x v="0"/>
    <n v="1"/>
    <x v="1"/>
    <n v="147"/>
    <n v="395160"/>
  </r>
  <r>
    <s v="ZM-IBA-2024-0594"/>
    <x v="397"/>
    <x v="3"/>
    <s v="Oyo"/>
    <x v="10"/>
    <s v="Gbenga Okafor"/>
    <s v="08056143618"/>
    <x v="4"/>
    <s v="Blender 1.5L"/>
    <n v="3"/>
    <n v="101533"/>
    <n v="304599"/>
    <n v="0"/>
    <n v="0"/>
    <n v="304599"/>
    <x v="2"/>
    <n v="1"/>
    <x v="0"/>
    <n v="162"/>
    <n v="868547"/>
  </r>
  <r>
    <s v="ZM-IBA-2024-0612"/>
    <x v="82"/>
    <x v="3"/>
    <s v="Oyo"/>
    <x v="11"/>
    <s v="Ibrahim Obi"/>
    <s v="07044043991"/>
    <x v="4"/>
    <s v="Blender 1.5L"/>
    <n v="10"/>
    <n v="39742"/>
    <n v="397420"/>
    <n v="0"/>
    <n v="0"/>
    <n v="397420"/>
    <x v="0"/>
    <n v="2"/>
    <x v="2"/>
    <n v="195"/>
    <n v="868547"/>
  </r>
  <r>
    <s v="ZM-IBA-2024-0304"/>
    <x v="699"/>
    <x v="3"/>
    <s v="Oyo"/>
    <x v="10"/>
    <s v="Damilola Garba"/>
    <s v="09049677204"/>
    <x v="4"/>
    <s v="Standing Fan 18&quot;"/>
    <n v="4"/>
    <n v="122870"/>
    <n v="491480"/>
    <n v="15"/>
    <n v="0.15"/>
    <n v="417758"/>
    <x v="3"/>
    <n v="4"/>
    <x v="1"/>
    <n v="192"/>
    <n v="868547"/>
  </r>
  <r>
    <s v="ZM-IBA-2023-0185"/>
    <x v="650"/>
    <x v="3"/>
    <s v="Oyo"/>
    <x v="9"/>
    <s v="Uche Abubakar"/>
    <s v="09069181106"/>
    <x v="4"/>
    <s v="Blender 1.5L"/>
    <n v="2"/>
    <n v="158664"/>
    <n v="317328"/>
    <n v="20"/>
    <n v="0.2"/>
    <n v="253862.39999999999"/>
    <x v="0"/>
    <s v="N/A"/>
    <x v="1"/>
    <n v="160"/>
    <n v="868547"/>
  </r>
  <r>
    <s v="ZM-IBA-2023-0021"/>
    <x v="119"/>
    <x v="3"/>
    <s v="Oyo"/>
    <x v="10"/>
    <s v="Segun Nwachukwu"/>
    <s v="07041396727"/>
    <x v="2"/>
    <s v="Lip Balm Set"/>
    <n v="16"/>
    <n v="2441"/>
    <n v="39056"/>
    <n v="10"/>
    <n v="0.1"/>
    <n v="35150.400000000001"/>
    <x v="0"/>
    <n v="2"/>
    <x v="2"/>
    <n v="25"/>
    <n v="381933"/>
  </r>
  <r>
    <s v="ZM-IBA-2023-0357"/>
    <x v="248"/>
    <x v="3"/>
    <s v="Oyo"/>
    <x v="11"/>
    <s v="Kemi Osei"/>
    <s v="N/A"/>
    <x v="0"/>
    <s v="Laptop HP 250"/>
    <n v="4"/>
    <n v="94714"/>
    <n v="378856"/>
    <s v="N/A"/>
    <n v="0"/>
    <n v="378856"/>
    <x v="4"/>
    <n v="3"/>
    <x v="1"/>
    <n v="165"/>
    <n v="973851"/>
  </r>
  <r>
    <s v="ZM-IBA-2023-0929"/>
    <x v="101"/>
    <x v="3"/>
    <s v="Oyo"/>
    <x v="9"/>
    <s v="Tobi Okafor"/>
    <s v="09176804212"/>
    <x v="0"/>
    <s v="Wireless Earbuds"/>
    <n v="19"/>
    <n v="83248"/>
    <n v="1581712"/>
    <n v="10"/>
    <n v="0.1"/>
    <n v="1423540.8"/>
    <x v="1"/>
    <n v="1"/>
    <x v="1"/>
    <n v="138"/>
    <n v="973851"/>
  </r>
  <r>
    <s v="ZM-IBA-2024-0956"/>
    <x v="261"/>
    <x v="3"/>
    <s v="Oyo"/>
    <x v="11"/>
    <s v="Zainab Adeleke"/>
    <s v="09084774457"/>
    <x v="1"/>
    <s v="Cooking Oil 5L"/>
    <n v="7"/>
    <n v="16723"/>
    <n v="117061"/>
    <n v="15"/>
    <n v="0.15"/>
    <n v="99501.85"/>
    <x v="2"/>
    <s v="N/A"/>
    <x v="1"/>
    <n v="67"/>
    <n v="581262"/>
  </r>
  <r>
    <s v="ZM-IBA-2024-0454"/>
    <x v="311"/>
    <x v="3"/>
    <s v="Oyo"/>
    <x v="9"/>
    <s v="Yetunde Obi"/>
    <s v="08050983439"/>
    <x v="0"/>
    <s v="Laptop HP 250"/>
    <n v="6"/>
    <n v="211344"/>
    <n v="1268064"/>
    <n v="5"/>
    <n v="0.05"/>
    <n v="1204660.8"/>
    <x v="0"/>
    <n v="5"/>
    <x v="1"/>
    <n v="179"/>
    <n v="973851"/>
  </r>
  <r>
    <s v="ZM-IBA-2024-0692"/>
    <x v="628"/>
    <x v="3"/>
    <s v="Oyo"/>
    <x v="9"/>
    <s v="Bola Chukwu"/>
    <s v="08015806891"/>
    <x v="4"/>
    <s v="Blender 1.5L"/>
    <n v="15"/>
    <n v="119612"/>
    <n v="1794180"/>
    <n v="0"/>
    <n v="0"/>
    <n v="1794180"/>
    <x v="3"/>
    <n v="1"/>
    <x v="0"/>
    <n v="161"/>
    <n v="868547"/>
  </r>
  <r>
    <s v="ZM-IBA-2024-1036"/>
    <x v="553"/>
    <x v="3"/>
    <s v="Oyo"/>
    <x v="9"/>
    <s v="Ifeanyi Obi"/>
    <s v="09078229481"/>
    <x v="3"/>
    <s v="Corporate Shirt"/>
    <n v="1"/>
    <n v="4465"/>
    <n v="4465"/>
    <n v="0"/>
    <n v="0"/>
    <n v="4465"/>
    <x v="3"/>
    <n v="1"/>
    <x v="1"/>
    <n v="137"/>
    <n v="395160"/>
  </r>
  <r>
    <s v="ZM-IBA-2024-0646"/>
    <x v="269"/>
    <x v="3"/>
    <s v="Oyo"/>
    <x v="10"/>
    <s v="Ngozi Garba"/>
    <s v="09090212800"/>
    <x v="1"/>
    <s v="Rice 25kg"/>
    <n v="19"/>
    <n v="22012"/>
    <n v="418228"/>
    <n v="0"/>
    <n v="0"/>
    <n v="418228"/>
    <x v="1"/>
    <s v="N/A"/>
    <x v="1"/>
    <n v="37"/>
    <n v="581262"/>
  </r>
  <r>
    <s v="ZM-IBA-2023-0575"/>
    <x v="573"/>
    <x v="3"/>
    <s v="Oyo"/>
    <x v="10"/>
    <s v="Bola Musa"/>
    <s v="08190989387"/>
    <x v="4"/>
    <s v="Water Dispenser"/>
    <n v="18"/>
    <n v="179025"/>
    <n v="3222450"/>
    <n v="20"/>
    <n v="0.2"/>
    <n v="2577960"/>
    <x v="0"/>
    <n v="5"/>
    <x v="0"/>
    <n v="161"/>
    <n v="868547"/>
  </r>
  <r>
    <s v="ZM-IBA-2023-0911"/>
    <x v="693"/>
    <x v="3"/>
    <s v="Oyo"/>
    <x v="10"/>
    <s v="Hakeem Suleiman"/>
    <s v="08185001389"/>
    <x v="3"/>
    <s v="T-Shirt Pack x3"/>
    <n v="4"/>
    <n v="34561"/>
    <n v="138244"/>
    <n v="0"/>
    <n v="0"/>
    <n v="138244"/>
    <x v="0"/>
    <n v="5"/>
    <x v="0"/>
    <n v="20"/>
    <n v="395160"/>
  </r>
  <r>
    <s v="ZM-IBA-2023-0749"/>
    <x v="251"/>
    <x v="3"/>
    <s v="Oyo"/>
    <x v="11"/>
    <s v="Fatima Chukwu"/>
    <s v="08077998034"/>
    <x v="4"/>
    <s v="Blender 1.5L"/>
    <n v="16"/>
    <n v="51658"/>
    <n v="826528"/>
    <n v="5"/>
    <n v="0.05"/>
    <n v="785201.6"/>
    <x v="2"/>
    <n v="1"/>
    <x v="1"/>
    <n v="17"/>
    <n v="868547"/>
  </r>
  <r>
    <s v="ZM-IBA-2023-0257"/>
    <x v="62"/>
    <x v="3"/>
    <s v="Oyo"/>
    <x v="11"/>
    <s v="Halima Chukwu"/>
    <s v="07072411364"/>
    <x v="4"/>
    <s v="Iron Box 2000W"/>
    <n v="8"/>
    <n v="42442"/>
    <n v="339536"/>
    <s v="N/A"/>
    <n v="0"/>
    <n v="339536"/>
    <x v="3"/>
    <n v="4"/>
    <x v="1"/>
    <n v="189"/>
    <n v="868547"/>
  </r>
  <r>
    <s v="ZM-IBA-2023-1015"/>
    <x v="336"/>
    <x v="3"/>
    <s v="Oyo"/>
    <x v="11"/>
    <s v="Tobi Yusuf"/>
    <s v="09134765347"/>
    <x v="2"/>
    <s v="Face Cream SPF30"/>
    <n v="3"/>
    <n v="13017"/>
    <n v="39051"/>
    <n v="0"/>
    <n v="0"/>
    <n v="39051"/>
    <x v="0"/>
    <n v="1"/>
    <x v="0"/>
    <n v="184"/>
    <n v="381933"/>
  </r>
  <r>
    <s v="ZM-IBA-2023-0415"/>
    <x v="44"/>
    <x v="3"/>
    <s v="Oyo"/>
    <x v="11"/>
    <s v="Halima Musa"/>
    <s v="08094385860"/>
    <x v="0"/>
    <s v="DSTV Decoder"/>
    <n v="17"/>
    <n v="221811"/>
    <n v="3770787"/>
    <n v="10"/>
    <n v="0.1"/>
    <n v="3393708.3"/>
    <x v="0"/>
    <n v="5"/>
    <x v="0"/>
    <n v="17"/>
    <n v="973851"/>
  </r>
  <r>
    <s v="ZM-IBA-2024-0754"/>
    <x v="675"/>
    <x v="3"/>
    <s v="Oyo"/>
    <x v="11"/>
    <s v="Ngozi Adelaja"/>
    <s v="09035221034"/>
    <x v="2"/>
    <s v="Dudu-Osun Soap"/>
    <n v="20"/>
    <n v="6455"/>
    <n v="129100"/>
    <n v="0"/>
    <n v="0"/>
    <n v="129100"/>
    <x v="1"/>
    <n v="1"/>
    <x v="1"/>
    <n v="126"/>
    <n v="381933"/>
  </r>
  <r>
    <s v="ZM-IBA-2023-0283"/>
    <x v="496"/>
    <x v="3"/>
    <s v="Oyo"/>
    <x v="11"/>
    <s v="Nkechi Suleiman"/>
    <s v="N/A"/>
    <x v="1"/>
    <s v="Cooking Oil 5L"/>
    <n v="5"/>
    <n v="7387"/>
    <n v="36935"/>
    <n v="10"/>
    <n v="0.1"/>
    <n v="33241.5"/>
    <x v="4"/>
    <n v="1"/>
    <x v="1"/>
    <n v="20"/>
    <n v="581262"/>
  </r>
  <r>
    <s v="ZM-IBA-2024-0842"/>
    <x v="532"/>
    <x v="3"/>
    <s v="Oyo"/>
    <x v="9"/>
    <s v="Chidi Adeleke"/>
    <s v="N/A"/>
    <x v="1"/>
    <s v="Sugar 2kg"/>
    <n v="7"/>
    <n v="10810"/>
    <n v="75670"/>
    <n v="5"/>
    <n v="0.05"/>
    <n v="71886.5"/>
    <x v="2"/>
    <s v="N/A"/>
    <x v="1"/>
    <n v="129"/>
    <n v="581262"/>
  </r>
  <r>
    <s v="ZM-IBA-2024-0822"/>
    <x v="665"/>
    <x v="3"/>
    <s v="Oyo"/>
    <x v="9"/>
    <s v="Hakeem Adeleke"/>
    <s v="08022073718"/>
    <x v="1"/>
    <s v="Rice 25kg"/>
    <n v="20"/>
    <n v="6818"/>
    <n v="136360"/>
    <n v="0"/>
    <n v="0"/>
    <n v="136360"/>
    <x v="4"/>
    <n v="4"/>
    <x v="1"/>
    <n v="31"/>
    <n v="581262"/>
  </r>
  <r>
    <s v="ZM-IBA-2023-0241"/>
    <x v="632"/>
    <x v="3"/>
    <s v="Oyo"/>
    <x v="11"/>
    <s v="Yetunde Eze"/>
    <s v="08067553465"/>
    <x v="4"/>
    <s v="Gas Cooker 4-burner"/>
    <n v="9"/>
    <n v="162524"/>
    <n v="1462716"/>
    <n v="0"/>
    <n v="0"/>
    <n v="1462716"/>
    <x v="3"/>
    <n v="1"/>
    <x v="1"/>
    <n v="80"/>
    <n v="868547"/>
  </r>
  <r>
    <s v="ZM-IBA-2023-1005"/>
    <x v="326"/>
    <x v="3"/>
    <s v="Oyo"/>
    <x v="10"/>
    <s v="Damilola Bello"/>
    <s v="09064578824"/>
    <x v="1"/>
    <s v="Indomie Carton"/>
    <n v="20"/>
    <n v="21397"/>
    <n v="427940"/>
    <n v="15"/>
    <n v="0.15"/>
    <n v="363749"/>
    <x v="2"/>
    <n v="1"/>
    <x v="1"/>
    <n v="161"/>
    <n v="581262"/>
  </r>
  <r>
    <s v="ZM-IBA-2023-0953"/>
    <x v="227"/>
    <x v="3"/>
    <s v="Oyo"/>
    <x v="9"/>
    <s v="Tunde Eze"/>
    <s v="09035754004"/>
    <x v="0"/>
    <s v="Wireless Earbuds"/>
    <n v="10"/>
    <n v="277605"/>
    <n v="2776050"/>
    <n v="15"/>
    <n v="0.15"/>
    <n v="2359642.5"/>
    <x v="0"/>
    <n v="2"/>
    <x v="1"/>
    <n v="93"/>
    <n v="973851"/>
  </r>
  <r>
    <s v="ZM-IBA-2023-0895"/>
    <x v="233"/>
    <x v="3"/>
    <s v="Oyo"/>
    <x v="9"/>
    <s v="Emeka Ibe"/>
    <s v="N/A"/>
    <x v="3"/>
    <s v="School Uniform Set"/>
    <n v="12"/>
    <n v="4192"/>
    <n v="50304"/>
    <n v="5"/>
    <n v="0.05"/>
    <n v="47788.800000000003"/>
    <x v="4"/>
    <n v="1"/>
    <x v="1"/>
    <n v="61"/>
    <n v="395160"/>
  </r>
  <r>
    <s v="ZM-IBA-2023-0189"/>
    <x v="141"/>
    <x v="3"/>
    <s v="Oyo"/>
    <x v="9"/>
    <s v="Nkechi Chukwu"/>
    <s v="09188942559"/>
    <x v="1"/>
    <s v="Rice 25kg"/>
    <n v="14"/>
    <n v="4934"/>
    <n v="69076"/>
    <n v="0"/>
    <n v="0"/>
    <n v="69076"/>
    <x v="4"/>
    <n v="1"/>
    <x v="1"/>
    <n v="91"/>
    <n v="581262"/>
  </r>
  <r>
    <s v="ZM-IBA-2024-0090"/>
    <x v="243"/>
    <x v="3"/>
    <s v="Oyo"/>
    <x v="11"/>
    <s v="Nkechi Obi"/>
    <s v="N/A"/>
    <x v="4"/>
    <s v="Iron Box 2000W"/>
    <n v="20"/>
    <n v="156582"/>
    <n v="3131640"/>
    <n v="5"/>
    <n v="0.05"/>
    <n v="2975058"/>
    <x v="4"/>
    <n v="1"/>
    <x v="1"/>
    <n v="169"/>
    <n v="868547"/>
  </r>
  <r>
    <s v="ZM-IBA-2023-0261"/>
    <x v="606"/>
    <x v="3"/>
    <s v="Oyo"/>
    <x v="11"/>
    <s v="Bola Aliyu"/>
    <s v="08029557077"/>
    <x v="4"/>
    <s v="Chest Freezer 200L"/>
    <n v="5"/>
    <n v="126828"/>
    <n v="634140"/>
    <n v="5"/>
    <n v="0.05"/>
    <n v="602433"/>
    <x v="0"/>
    <n v="5"/>
    <x v="1"/>
    <n v="42"/>
    <n v="868547"/>
  </r>
  <r>
    <s v="ZM-IBA-2023-1059"/>
    <x v="344"/>
    <x v="3"/>
    <s v="Oyo"/>
    <x v="10"/>
    <s v="Chidi Ojo"/>
    <s v="07061520712"/>
    <x v="3"/>
    <s v="Men's Agbada"/>
    <n v="6"/>
    <n v="36118"/>
    <n v="216708"/>
    <n v="10"/>
    <n v="0.1"/>
    <n v="195037.2"/>
    <x v="2"/>
    <n v="5"/>
    <x v="1"/>
    <n v="150"/>
    <n v="395160"/>
  </r>
  <r>
    <s v="ZM-IBA-2024-0820"/>
    <x v="288"/>
    <x v="3"/>
    <s v="Oyo"/>
    <x v="11"/>
    <s v="Yetunde Obi"/>
    <s v="N/A"/>
    <x v="0"/>
    <s v="Samsung TV 43&quot;"/>
    <n v="2"/>
    <n v="91894"/>
    <n v="183788"/>
    <n v="0"/>
    <n v="0"/>
    <n v="183788"/>
    <x v="0"/>
    <n v="5"/>
    <x v="1"/>
    <n v="199"/>
    <n v="973851"/>
  </r>
  <r>
    <s v="ZM-IBA-2023-0137"/>
    <x v="410"/>
    <x v="3"/>
    <s v="Oyo"/>
    <x v="11"/>
    <s v="Nneka Adeyemi"/>
    <s v="08070122431"/>
    <x v="4"/>
    <s v="Chest Freezer 200L"/>
    <n v="17"/>
    <n v="158823"/>
    <n v="2699991"/>
    <n v="15"/>
    <n v="0.15"/>
    <n v="2294992.35"/>
    <x v="0"/>
    <n v="4"/>
    <x v="0"/>
    <n v="35"/>
    <n v="868547"/>
  </r>
  <r>
    <s v="ZM-IBA-2023-0913"/>
    <x v="546"/>
    <x v="3"/>
    <s v="Oyo"/>
    <x v="11"/>
    <s v="Yetunde Ibe"/>
    <s v="N/A"/>
    <x v="1"/>
    <s v="Sugar 2kg"/>
    <n v="13"/>
    <n v="15574"/>
    <n v="202462"/>
    <n v="10"/>
    <n v="0.1"/>
    <n v="182215.8"/>
    <x v="0"/>
    <n v="4"/>
    <x v="1"/>
    <n v="162"/>
    <n v="581262"/>
  </r>
  <r>
    <s v="ZM-IBA-2023-0347"/>
    <x v="608"/>
    <x v="3"/>
    <s v="Oyo"/>
    <x v="11"/>
    <s v="Ibrahim Adeyemi"/>
    <s v="09045075296"/>
    <x v="3"/>
    <s v="T-Shirt Pack x3"/>
    <n v="3"/>
    <n v="17209"/>
    <n v="51627"/>
    <n v="10"/>
    <n v="0.1"/>
    <n v="46464.3"/>
    <x v="0"/>
    <n v="1"/>
    <x v="0"/>
    <n v="16"/>
    <n v="395160"/>
  </r>
  <r>
    <s v="ZM-IBA-2024-1044"/>
    <x v="169"/>
    <x v="3"/>
    <s v="Oyo"/>
    <x v="10"/>
    <s v="Olu Bello"/>
    <s v="07046357287"/>
    <x v="4"/>
    <s v="Water Dispenser"/>
    <n v="18"/>
    <n v="36439"/>
    <n v="655902"/>
    <s v="N/A"/>
    <n v="0"/>
    <n v="655902"/>
    <x v="4"/>
    <n v="2"/>
    <x v="1"/>
    <n v="109"/>
    <n v="868547"/>
  </r>
  <r>
    <s v="ZM-IBA-2024-0724"/>
    <x v="82"/>
    <x v="3"/>
    <s v="Oyo"/>
    <x v="11"/>
    <s v="Kemi Adeyemi"/>
    <s v="07045797297"/>
    <x v="0"/>
    <s v="Samsung TV 43&quot;"/>
    <n v="14"/>
    <n v="98890"/>
    <n v="1384460"/>
    <n v="0"/>
    <n v="0"/>
    <n v="1384460"/>
    <x v="0"/>
    <s v="N/A"/>
    <x v="1"/>
    <n v="125"/>
    <n v="973851"/>
  </r>
  <r>
    <s v="ZM-IBA-2024-0868"/>
    <x v="200"/>
    <x v="3"/>
    <s v="Oyo"/>
    <x v="11"/>
    <s v="Nkechi Suleiman"/>
    <s v="08154487075"/>
    <x v="1"/>
    <s v="Sugar 2kg"/>
    <n v="14"/>
    <n v="4289"/>
    <n v="60046"/>
    <n v="0"/>
    <n v="0"/>
    <n v="60046"/>
    <x v="2"/>
    <n v="1"/>
    <x v="1"/>
    <n v="39"/>
    <n v="581262"/>
  </r>
  <r>
    <s v="ZM-IBA-2024-0130"/>
    <x v="514"/>
    <x v="3"/>
    <s v="Oyo"/>
    <x v="11"/>
    <s v="Tunde Ojo"/>
    <s v="N/A"/>
    <x v="2"/>
    <s v="Lip Balm Set"/>
    <n v="20"/>
    <n v="16662"/>
    <n v="333240"/>
    <n v="20"/>
    <n v="0.2"/>
    <n v="266592"/>
    <x v="3"/>
    <n v="5"/>
    <x v="2"/>
    <n v="14"/>
    <n v="381933"/>
  </r>
  <r>
    <s v="ZM-IBA-2024-0278"/>
    <x v="640"/>
    <x v="3"/>
    <s v="Oyo"/>
    <x v="9"/>
    <s v="Sade Adesanya"/>
    <s v="N/A"/>
    <x v="4"/>
    <s v="Blender 1.5L"/>
    <n v="12"/>
    <n v="156731"/>
    <n v="1880772"/>
    <n v="10"/>
    <n v="0.1"/>
    <n v="1692694.8"/>
    <x v="1"/>
    <n v="5"/>
    <x v="1"/>
    <n v="170"/>
    <n v="868547"/>
  </r>
  <r>
    <s v="ZM-IBA-2023-0793"/>
    <x v="599"/>
    <x v="3"/>
    <s v="Oyo"/>
    <x v="11"/>
    <s v="Chiamaka Adesanya"/>
    <s v="09170749930"/>
    <x v="1"/>
    <s v="Tomato Paste 800g"/>
    <n v="10"/>
    <n v="1633"/>
    <n v="16330"/>
    <n v="5"/>
    <n v="0.05"/>
    <n v="15513.5"/>
    <x v="4"/>
    <n v="5"/>
    <x v="1"/>
    <n v="72"/>
    <n v="581262"/>
  </r>
  <r>
    <s v="ZM-IBA-2023-0511"/>
    <x v="558"/>
    <x v="3"/>
    <s v="Oyo"/>
    <x v="10"/>
    <s v="Bola Osei"/>
    <s v="08040219728"/>
    <x v="3"/>
    <s v="T-Shirt Pack x3"/>
    <n v="20"/>
    <n v="7601"/>
    <n v="152020"/>
    <n v="10"/>
    <n v="0.1"/>
    <n v="136818"/>
    <x v="4"/>
    <n v="2"/>
    <x v="1"/>
    <n v="166"/>
    <n v="395160"/>
  </r>
  <r>
    <s v="ZM-IBA-2023-0639"/>
    <x v="207"/>
    <x v="3"/>
    <s v="Oyo"/>
    <x v="10"/>
    <s v="Segun Adeyemi"/>
    <s v="09169373684"/>
    <x v="2"/>
    <s v="Hair Relaxer Kit"/>
    <n v="10"/>
    <n v="5103"/>
    <n v="51030"/>
    <n v="10"/>
    <n v="0.1"/>
    <n v="45927"/>
    <x v="4"/>
    <n v="2"/>
    <x v="1"/>
    <n v="129"/>
    <n v="381933"/>
  </r>
  <r>
    <s v="ZM-IBA-2023-0199"/>
    <x v="673"/>
    <x v="3"/>
    <s v="Oyo"/>
    <x v="11"/>
    <s v="Bola Adelaja"/>
    <s v="N/A"/>
    <x v="0"/>
    <s v="Wireless Earbuds"/>
    <n v="7"/>
    <n v="284799"/>
    <n v="1993593"/>
    <n v="5"/>
    <n v="0.05"/>
    <n v="1893913.35"/>
    <x v="0"/>
    <n v="3"/>
    <x v="1"/>
    <n v="61"/>
    <n v="973851"/>
  </r>
  <r>
    <s v="ZM-IBA-2024-0476"/>
    <x v="350"/>
    <x v="3"/>
    <s v="Oyo"/>
    <x v="9"/>
    <s v="Tobi Okafor"/>
    <s v="07031797131"/>
    <x v="4"/>
    <s v="Iron Box 2000W"/>
    <n v="18"/>
    <n v="144039"/>
    <n v="2592702"/>
    <s v="N/A"/>
    <n v="0"/>
    <n v="2592702"/>
    <x v="0"/>
    <n v="2"/>
    <x v="0"/>
    <n v="53"/>
    <n v="868547"/>
  </r>
  <r>
    <s v="ZM-IBA-2024-0834"/>
    <x v="546"/>
    <x v="3"/>
    <s v="Oyo"/>
    <x v="10"/>
    <s v="Ifeanyi Okafor"/>
    <s v="09037916260"/>
    <x v="3"/>
    <s v="Jeans Trousers"/>
    <n v="11"/>
    <n v="14970"/>
    <n v="164670"/>
    <s v="N/A"/>
    <n v="0"/>
    <n v="164670"/>
    <x v="0"/>
    <n v="1"/>
    <x v="1"/>
    <n v="198"/>
    <n v="395160"/>
  </r>
  <r>
    <s v="ZM-IBA-2023-0043"/>
    <x v="131"/>
    <x v="3"/>
    <s v="Oyo"/>
    <x v="10"/>
    <s v="Bola Garba"/>
    <s v="08046065862"/>
    <x v="1"/>
    <s v="Sugar 2kg"/>
    <n v="19"/>
    <n v="2092"/>
    <n v="39748"/>
    <n v="20"/>
    <n v="0.2"/>
    <n v="31798.400000000001"/>
    <x v="3"/>
    <n v="5"/>
    <x v="1"/>
    <n v="115"/>
    <n v="581262"/>
  </r>
  <r>
    <s v="ZM-IBA-2023-0049"/>
    <x v="229"/>
    <x v="3"/>
    <s v="Oyo"/>
    <x v="9"/>
    <s v="Halima Garba"/>
    <s v="08043070875"/>
    <x v="1"/>
    <s v="Semovita 5kg"/>
    <n v="10"/>
    <n v="17333"/>
    <n v="173330"/>
    <n v="5"/>
    <n v="0.05"/>
    <n v="164663.5"/>
    <x v="0"/>
    <n v="5"/>
    <x v="0"/>
    <n v="170"/>
    <n v="581262"/>
  </r>
  <r>
    <s v="ZM-IBA-2023-0901"/>
    <x v="14"/>
    <x v="3"/>
    <s v="Oyo"/>
    <x v="10"/>
    <s v="Ngozi Osei"/>
    <s v="N/A"/>
    <x v="0"/>
    <s v="Wireless Earbuds"/>
    <n v="17"/>
    <n v="299583"/>
    <n v="5092911"/>
    <n v="10"/>
    <n v="0.1"/>
    <n v="4583619.9000000004"/>
    <x v="0"/>
    <n v="3"/>
    <x v="1"/>
    <n v="124"/>
    <n v="973851"/>
  </r>
  <r>
    <s v="ZM-IBA-2023-0453"/>
    <x v="395"/>
    <x v="3"/>
    <s v="Oyo"/>
    <x v="9"/>
    <s v="Olu Adeyemi"/>
    <s v="09118210437"/>
    <x v="3"/>
    <s v="Ankara Fabric 6yds"/>
    <n v="2"/>
    <n v="21945"/>
    <n v="43890"/>
    <n v="10"/>
    <n v="0.1"/>
    <n v="39501"/>
    <x v="0"/>
    <s v="N/A"/>
    <x v="0"/>
    <n v="29"/>
    <n v="395160"/>
  </r>
  <r>
    <s v="ZM-IBA-2023-0755"/>
    <x v="56"/>
    <x v="3"/>
    <s v="Oyo"/>
    <x v="11"/>
    <s v="Yetunde Adeleke"/>
    <s v="08027788224"/>
    <x v="4"/>
    <s v="Water Dispenser"/>
    <n v="18"/>
    <n v="170386"/>
    <n v="3066948"/>
    <n v="5"/>
    <n v="0.05"/>
    <n v="2913600.6"/>
    <x v="4"/>
    <n v="4"/>
    <x v="1"/>
    <n v="59"/>
    <n v="868547"/>
  </r>
  <r>
    <s v="ZM-IBA-2023-0771"/>
    <x v="628"/>
    <x v="3"/>
    <s v="Oyo"/>
    <x v="10"/>
    <s v="Hakeem Obi"/>
    <s v="09164650453"/>
    <x v="3"/>
    <s v="School Uniform Set"/>
    <n v="6"/>
    <n v="25243"/>
    <n v="151458"/>
    <s v="N/A"/>
    <n v="0"/>
    <n v="151458"/>
    <x v="4"/>
    <n v="2"/>
    <x v="0"/>
    <n v="200"/>
    <n v="395160"/>
  </r>
  <r>
    <s v="ZM-IBA-2024-1000"/>
    <x v="36"/>
    <x v="3"/>
    <s v="Oyo"/>
    <x v="10"/>
    <s v="Musa Bello"/>
    <s v="08022186729"/>
    <x v="4"/>
    <s v="Blender 1.5L"/>
    <n v="9"/>
    <n v="139868"/>
    <n v="1258812"/>
    <n v="10"/>
    <n v="0.1"/>
    <n v="1132930.8"/>
    <x v="3"/>
    <s v="N/A"/>
    <x v="0"/>
    <n v="64"/>
    <n v="868547"/>
  </r>
  <r>
    <s v="ZM-IBA-2023-0715"/>
    <x v="627"/>
    <x v="3"/>
    <s v="Oyo"/>
    <x v="11"/>
    <s v="Amara Suleiman"/>
    <s v="08025914178"/>
    <x v="2"/>
    <s v="Face Cream SPF30"/>
    <n v="8"/>
    <n v="16410"/>
    <n v="131280"/>
    <n v="0"/>
    <n v="0"/>
    <n v="131280"/>
    <x v="0"/>
    <n v="4"/>
    <x v="1"/>
    <n v="33"/>
    <n v="381933"/>
  </r>
  <r>
    <s v="ZM-IBA-2023-0227"/>
    <x v="374"/>
    <x v="3"/>
    <s v="Oyo"/>
    <x v="10"/>
    <s v="Yetunde Adelaja"/>
    <s v="07077527949"/>
    <x v="4"/>
    <s v="Microwave 20L"/>
    <n v="8"/>
    <n v="72830"/>
    <n v="582640"/>
    <n v="20"/>
    <n v="0.2"/>
    <n v="466112"/>
    <x v="2"/>
    <n v="1"/>
    <x v="0"/>
    <n v="81"/>
    <n v="868547"/>
  </r>
  <r>
    <s v="ZM-IBA-2024-0012"/>
    <x v="47"/>
    <x v="3"/>
    <s v="Oyo"/>
    <x v="9"/>
    <s v="Nneka Chukwu"/>
    <s v="07035273131"/>
    <x v="1"/>
    <s v="Tomato Paste 800g"/>
    <n v="2"/>
    <n v="17729"/>
    <n v="35458"/>
    <n v="0"/>
    <n v="0"/>
    <n v="35458"/>
    <x v="3"/>
    <n v="4"/>
    <x v="1"/>
    <n v="192"/>
    <n v="581262"/>
  </r>
  <r>
    <s v="ZM-IBA-2023-0651"/>
    <x v="241"/>
    <x v="3"/>
    <s v="Oyo"/>
    <x v="11"/>
    <s v="Hakeem Adesanya"/>
    <s v="08165874311"/>
    <x v="1"/>
    <s v="Semovita 5kg"/>
    <n v="6"/>
    <n v="4924"/>
    <n v="29544"/>
    <s v="N/A"/>
    <n v="0"/>
    <n v="29544"/>
    <x v="1"/>
    <s v="N/A"/>
    <x v="1"/>
    <n v="61"/>
    <n v="581262"/>
  </r>
  <r>
    <s v="ZM-IBA-2023-0333"/>
    <x v="628"/>
    <x v="3"/>
    <s v="Oyo"/>
    <x v="9"/>
    <s v="Emeka Adelaja"/>
    <s v="07011823803"/>
    <x v="1"/>
    <s v="Sugar 2kg"/>
    <n v="1"/>
    <n v="11877"/>
    <n v="11877"/>
    <n v="0"/>
    <n v="0"/>
    <n v="11877"/>
    <x v="0"/>
    <n v="1"/>
    <x v="1"/>
    <n v="26"/>
    <n v="581262"/>
  </r>
  <r>
    <s v="ZM-IBA-2024-0086"/>
    <x v="604"/>
    <x v="3"/>
    <s v="Oyo"/>
    <x v="11"/>
    <s v="Musa Ojo"/>
    <s v="07014991772"/>
    <x v="1"/>
    <s v="Cooking Oil 5L"/>
    <n v="11"/>
    <n v="20661"/>
    <n v="227271"/>
    <n v="5"/>
    <n v="0.05"/>
    <n v="215907.45"/>
    <x v="2"/>
    <n v="5"/>
    <x v="0"/>
    <n v="165"/>
    <n v="581262"/>
  </r>
  <r>
    <s v="ZM-IBA-2023-0209"/>
    <x v="279"/>
    <x v="3"/>
    <s v="Oyo"/>
    <x v="11"/>
    <s v="Uche Obi"/>
    <s v="N/A"/>
    <x v="3"/>
    <s v="Ladies Gown"/>
    <n v="15"/>
    <n v="26078"/>
    <n v="391170"/>
    <n v="10"/>
    <n v="0.1"/>
    <n v="352053"/>
    <x v="1"/>
    <n v="2"/>
    <x v="0"/>
    <n v="48"/>
    <n v="395160"/>
  </r>
  <r>
    <s v="ZM-IBA-2023-0007"/>
    <x v="147"/>
    <x v="3"/>
    <s v="Oyo"/>
    <x v="9"/>
    <s v="Kemi Adeleke"/>
    <s v="N/A"/>
    <x v="4"/>
    <s v="Standing Fan 18&quot;"/>
    <n v="18"/>
    <n v="51232"/>
    <n v="922176"/>
    <n v="15"/>
    <n v="0.15"/>
    <n v="783849.6"/>
    <x v="2"/>
    <n v="2"/>
    <x v="1"/>
    <n v="81"/>
    <n v="868547"/>
  </r>
  <r>
    <s v="ZM-IBA-2023-0363"/>
    <x v="70"/>
    <x v="3"/>
    <s v="Oyo"/>
    <x v="10"/>
    <s v="Ibrahim Osei"/>
    <s v="08049300094"/>
    <x v="3"/>
    <s v="T-Shirt Pack x3"/>
    <n v="14"/>
    <n v="6357"/>
    <n v="88998"/>
    <n v="0"/>
    <n v="0"/>
    <n v="88998"/>
    <x v="3"/>
    <n v="3"/>
    <x v="1"/>
    <n v="33"/>
    <n v="395160"/>
  </r>
  <r>
    <s v="ZM-IBA-2023-1075"/>
    <x v="11"/>
    <x v="3"/>
    <s v="Oyo"/>
    <x v="9"/>
    <s v="Aisha Abubakar"/>
    <s v="07057332034"/>
    <x v="3"/>
    <s v="Jeans Trousers"/>
    <n v="12"/>
    <n v="12694"/>
    <n v="152328"/>
    <n v="0"/>
    <n v="0"/>
    <n v="152328"/>
    <x v="3"/>
    <n v="3"/>
    <x v="2"/>
    <n v="179"/>
    <n v="395160"/>
  </r>
  <r>
    <s v="ZM-IBA-2024-0438"/>
    <x v="677"/>
    <x v="3"/>
    <s v="Oyo"/>
    <x v="9"/>
    <s v="Esther Nwachukwu"/>
    <s v="N/A"/>
    <x v="2"/>
    <s v="Foundation Kit"/>
    <n v="14"/>
    <n v="1784"/>
    <n v="24976"/>
    <n v="5"/>
    <n v="0.05"/>
    <n v="23727.200000000001"/>
    <x v="4"/>
    <n v="5"/>
    <x v="1"/>
    <n v="142"/>
    <n v="381933"/>
  </r>
  <r>
    <s v="ZM-IBA-2023-0943"/>
    <x v="373"/>
    <x v="3"/>
    <s v="Oyo"/>
    <x v="11"/>
    <s v="Halima Dada"/>
    <s v="07014388713"/>
    <x v="1"/>
    <s v="Indomie Carton"/>
    <n v="18"/>
    <n v="18493"/>
    <n v="332874"/>
    <n v="15"/>
    <n v="0.15"/>
    <n v="282942.90000000002"/>
    <x v="2"/>
    <n v="2"/>
    <x v="0"/>
    <n v="191"/>
    <n v="581262"/>
  </r>
  <r>
    <s v="ZM-IBA-2023-0179"/>
    <x v="42"/>
    <x v="3"/>
    <s v="Oyo"/>
    <x v="10"/>
    <s v="Tobi Adeleke"/>
    <s v="09140847861"/>
    <x v="4"/>
    <s v="Iron Box 2000W"/>
    <n v="17"/>
    <n v="17324"/>
    <n v="294508"/>
    <n v="0"/>
    <n v="0"/>
    <n v="294508"/>
    <x v="3"/>
    <n v="5"/>
    <x v="1"/>
    <n v="3"/>
    <n v="868547"/>
  </r>
  <r>
    <s v="ZM-IBA-2024-0628"/>
    <x v="243"/>
    <x v="3"/>
    <s v="Oyo"/>
    <x v="9"/>
    <s v="Tunde Ojo"/>
    <s v="07032738102"/>
    <x v="3"/>
    <s v="Corporate Shirt"/>
    <n v="1"/>
    <n v="10272"/>
    <n v="10272"/>
    <s v="N/A"/>
    <n v="0"/>
    <n v="10272"/>
    <x v="4"/>
    <n v="3"/>
    <x v="1"/>
    <n v="56"/>
    <n v="395160"/>
  </r>
  <r>
    <s v="ZM-IBA-2023-0339"/>
    <x v="28"/>
    <x v="3"/>
    <s v="Oyo"/>
    <x v="11"/>
    <s v="Ngozi Adesanya"/>
    <s v="08043538762"/>
    <x v="3"/>
    <s v="Ankara Fabric 6yds"/>
    <n v="6"/>
    <n v="34442"/>
    <n v="206652"/>
    <s v="N/A"/>
    <n v="0"/>
    <n v="206652"/>
    <x v="2"/>
    <n v="2"/>
    <x v="1"/>
    <n v="93"/>
    <n v="395160"/>
  </r>
  <r>
    <s v="ZM-IBA-2023-0145"/>
    <x v="307"/>
    <x v="3"/>
    <s v="Oyo"/>
    <x v="10"/>
    <s v="Halima Aliyu"/>
    <s v="N/A"/>
    <x v="0"/>
    <s v="Samsung TV 43&quot;"/>
    <n v="4"/>
    <n v="63711"/>
    <n v="254844"/>
    <n v="5"/>
    <n v="0.05"/>
    <n v="242101.8"/>
    <x v="4"/>
    <n v="3"/>
    <x v="1"/>
    <n v="124"/>
    <n v="973851"/>
  </r>
  <r>
    <s v="ZM-IBA-2024-0464"/>
    <x v="307"/>
    <x v="3"/>
    <s v="Oyo"/>
    <x v="9"/>
    <s v="Chidi Chukwu"/>
    <s v="08019954494"/>
    <x v="3"/>
    <s v="Corporate Shirt"/>
    <n v="10"/>
    <n v="31858"/>
    <n v="318580"/>
    <n v="10"/>
    <n v="0.1"/>
    <n v="286722"/>
    <x v="0"/>
    <n v="1"/>
    <x v="1"/>
    <n v="194"/>
    <n v="395160"/>
  </r>
  <r>
    <s v="ZM-IBA-2023-0801"/>
    <x v="372"/>
    <x v="3"/>
    <s v="Oyo"/>
    <x v="9"/>
    <s v="Kemi Abubakar"/>
    <s v="07065376207"/>
    <x v="0"/>
    <s v="iPhone 14"/>
    <n v="14"/>
    <n v="208562"/>
    <n v="2919868"/>
    <n v="0"/>
    <n v="0"/>
    <n v="2919868"/>
    <x v="4"/>
    <n v="1"/>
    <x v="1"/>
    <n v="138"/>
    <n v="973851"/>
  </r>
  <r>
    <s v="ZM-IBA-2024-0230"/>
    <x v="280"/>
    <x v="3"/>
    <s v="Oyo"/>
    <x v="11"/>
    <s v="Yetunde Musa"/>
    <s v="N/A"/>
    <x v="0"/>
    <s v="Bluetooth Speaker"/>
    <n v="2"/>
    <n v="109757"/>
    <n v="219514"/>
    <n v="10"/>
    <n v="0.1"/>
    <n v="197562.6"/>
    <x v="2"/>
    <n v="3"/>
    <x v="1"/>
    <n v="166"/>
    <n v="973851"/>
  </r>
  <r>
    <s v="ZM-IBA-2024-0442"/>
    <x v="171"/>
    <x v="3"/>
    <s v="Oyo"/>
    <x v="9"/>
    <s v="Chidi Obi"/>
    <s v="07034049496"/>
    <x v="4"/>
    <s v="Water Dispenser"/>
    <n v="9"/>
    <n v="62644"/>
    <n v="563796"/>
    <s v="N/A"/>
    <n v="0"/>
    <n v="563796"/>
    <x v="4"/>
    <s v="N/A"/>
    <x v="1"/>
    <n v="101"/>
    <n v="868547"/>
  </r>
  <r>
    <s v="ZM-IBA-2023-0341"/>
    <x v="194"/>
    <x v="3"/>
    <s v="Oyo"/>
    <x v="11"/>
    <s v="Ibrahim Osei"/>
    <s v="09074593652"/>
    <x v="2"/>
    <s v="Dudu-Osun Soap"/>
    <n v="2"/>
    <n v="10781"/>
    <n v="21562"/>
    <n v="10"/>
    <n v="0.1"/>
    <n v="19405.8"/>
    <x v="2"/>
    <n v="5"/>
    <x v="1"/>
    <n v="52"/>
    <n v="381933"/>
  </r>
  <r>
    <s v="ZM-IBA-2023-0129"/>
    <x v="72"/>
    <x v="3"/>
    <s v="Oyo"/>
    <x v="9"/>
    <s v="Zainab Abubakar"/>
    <s v="N/A"/>
    <x v="0"/>
    <s v="DSTV Decoder"/>
    <n v="16"/>
    <n v="301355"/>
    <n v="4821680"/>
    <n v="5"/>
    <n v="0.05"/>
    <n v="4580596"/>
    <x v="2"/>
    <n v="3"/>
    <x v="1"/>
    <n v="91"/>
    <n v="973851"/>
  </r>
  <r>
    <s v="ZM-IBA-2024-0220"/>
    <x v="391"/>
    <x v="3"/>
    <s v="Oyo"/>
    <x v="11"/>
    <s v="Chiamaka Okafor"/>
    <s v="08188717732"/>
    <x v="0"/>
    <s v="Laptop HP 250"/>
    <n v="5"/>
    <n v="51032"/>
    <n v="255160"/>
    <s v="N/A"/>
    <n v="0"/>
    <n v="255160"/>
    <x v="1"/>
    <n v="3"/>
    <x v="0"/>
    <n v="93"/>
    <n v="973851"/>
  </r>
  <r>
    <s v="ZM-IBA-2024-0444"/>
    <x v="446"/>
    <x v="3"/>
    <s v="Oyo"/>
    <x v="9"/>
    <s v="Kemi Chukwu"/>
    <s v="08093350973"/>
    <x v="2"/>
    <s v="Perfume 100ml"/>
    <n v="12"/>
    <n v="8754"/>
    <n v="105048"/>
    <n v="0"/>
    <n v="0"/>
    <n v="105048"/>
    <x v="0"/>
    <n v="1"/>
    <x v="1"/>
    <n v="187"/>
    <n v="381933"/>
  </r>
  <r>
    <s v="ZM-IBA-2023-0485"/>
    <x v="378"/>
    <x v="3"/>
    <s v="Oyo"/>
    <x v="10"/>
    <s v="Remi Ibe"/>
    <s v="08086862855"/>
    <x v="2"/>
    <s v="Face Cream SPF30"/>
    <n v="2"/>
    <n v="3486"/>
    <n v="6972"/>
    <n v="20"/>
    <n v="0.2"/>
    <n v="5577.6"/>
    <x v="3"/>
    <n v="4"/>
    <x v="1"/>
    <n v="10"/>
    <n v="381933"/>
  </r>
  <r>
    <s v="ZM-IBA-2024-0718"/>
    <x v="453"/>
    <x v="3"/>
    <s v="Oyo"/>
    <x v="11"/>
    <s v="Uche Osei"/>
    <s v="09066117939"/>
    <x v="1"/>
    <s v="Semovita 5kg"/>
    <n v="16"/>
    <n v="10725"/>
    <n v="171600"/>
    <n v="0"/>
    <n v="0"/>
    <n v="171600"/>
    <x v="0"/>
    <n v="1"/>
    <x v="1"/>
    <n v="173"/>
    <n v="581262"/>
  </r>
  <r>
    <s v="ZM-IBA-2023-0259"/>
    <x v="715"/>
    <x v="3"/>
    <s v="Oyo"/>
    <x v="9"/>
    <s v="Adaeze Ojo"/>
    <s v="08125068711"/>
    <x v="0"/>
    <s v="Power Bank 20000mAh"/>
    <n v="19"/>
    <n v="79959"/>
    <n v="1519221"/>
    <n v="0"/>
    <n v="0"/>
    <n v="1519221"/>
    <x v="4"/>
    <n v="1"/>
    <x v="2"/>
    <n v="174"/>
    <n v="973851"/>
  </r>
  <r>
    <s v="ZM-IBA-2024-0830"/>
    <x v="251"/>
    <x v="3"/>
    <s v="Oyo"/>
    <x v="9"/>
    <s v="Tobi Ibe"/>
    <s v="N/A"/>
    <x v="3"/>
    <s v="School Uniform Set"/>
    <n v="17"/>
    <n v="33387"/>
    <n v="567579"/>
    <n v="0"/>
    <n v="0"/>
    <n v="567579"/>
    <x v="3"/>
    <n v="5"/>
    <x v="1"/>
    <n v="199"/>
    <n v="395160"/>
  </r>
  <r>
    <s v="ZM-IBA-2024-1056"/>
    <x v="413"/>
    <x v="3"/>
    <s v="Oyo"/>
    <x v="11"/>
    <s v="Femi Ibe"/>
    <s v="09094454560"/>
    <x v="4"/>
    <s v="Gas Cooker 4-burner"/>
    <n v="7"/>
    <n v="169967"/>
    <n v="1189769"/>
    <n v="5"/>
    <n v="0.05"/>
    <n v="1130280.55"/>
    <x v="3"/>
    <s v="N/A"/>
    <x v="1"/>
    <n v="92"/>
    <n v="868547"/>
  </r>
  <r>
    <s v="ZM-IBA-2023-0957"/>
    <x v="593"/>
    <x v="3"/>
    <s v="Oyo"/>
    <x v="9"/>
    <s v="Nkechi Aliyu"/>
    <s v="08042095505"/>
    <x v="1"/>
    <s v="Sugar 2kg"/>
    <n v="2"/>
    <n v="17123"/>
    <n v="34246"/>
    <n v="5"/>
    <n v="0.05"/>
    <n v="32533.7"/>
    <x v="2"/>
    <n v="5"/>
    <x v="1"/>
    <n v="116"/>
    <n v="581262"/>
  </r>
  <r>
    <s v="ZM-IBA-2024-0128"/>
    <x v="406"/>
    <x v="3"/>
    <s v="Oyo"/>
    <x v="11"/>
    <s v="Zainab Nwachukwu"/>
    <s v="08078960931"/>
    <x v="3"/>
    <s v="Jeans Trousers"/>
    <n v="9"/>
    <n v="37328"/>
    <n v="335952"/>
    <n v="0"/>
    <n v="0"/>
    <n v="335952"/>
    <x v="1"/>
    <n v="3"/>
    <x v="2"/>
    <n v="9"/>
    <n v="395160"/>
  </r>
  <r>
    <s v="ZM-IBA-2023-0655"/>
    <x v="323"/>
    <x v="3"/>
    <s v="Oyo"/>
    <x v="11"/>
    <s v="Fatima Adesanya"/>
    <s v="08070540683"/>
    <x v="1"/>
    <s v="Milk Powder 400g"/>
    <n v="7"/>
    <n v="16563"/>
    <n v="115941"/>
    <n v="0"/>
    <n v="0"/>
    <n v="115941"/>
    <x v="2"/>
    <s v="N/A"/>
    <x v="1"/>
    <n v="102"/>
    <n v="581262"/>
  </r>
  <r>
    <s v="ZM-IBA-2023-0483"/>
    <x v="113"/>
    <x v="3"/>
    <s v="Oyo"/>
    <x v="9"/>
    <s v="Segun Musa"/>
    <s v="08189982477"/>
    <x v="0"/>
    <s v="Power Bank 20000mAh"/>
    <n v="4"/>
    <n v="247399"/>
    <n v="989596"/>
    <n v="0"/>
    <n v="0"/>
    <n v="989596"/>
    <x v="0"/>
    <n v="2"/>
    <x v="0"/>
    <n v="17"/>
    <n v="973851"/>
  </r>
  <r>
    <s v="ZM-IBA-2024-0852"/>
    <x v="709"/>
    <x v="3"/>
    <s v="Oyo"/>
    <x v="9"/>
    <s v="Ngozi Adeleke"/>
    <s v="09082805732"/>
    <x v="4"/>
    <s v="Blender 1.5L"/>
    <n v="15"/>
    <n v="75558"/>
    <n v="1133370"/>
    <n v="20"/>
    <n v="0.2"/>
    <n v="906696"/>
    <x v="4"/>
    <n v="5"/>
    <x v="0"/>
    <n v="19"/>
    <n v="868547"/>
  </r>
  <r>
    <s v="ZM-IBA-2024-1072"/>
    <x v="613"/>
    <x v="3"/>
    <s v="Oyo"/>
    <x v="9"/>
    <s v="Ibrahim Yusuf"/>
    <s v="08176479194"/>
    <x v="0"/>
    <s v="Laptop HP 250"/>
    <n v="18"/>
    <n v="306872"/>
    <n v="5523696"/>
    <n v="5"/>
    <n v="0.05"/>
    <n v="5247511.2"/>
    <x v="4"/>
    <n v="3"/>
    <x v="0"/>
    <n v="124"/>
    <n v="973851"/>
  </r>
  <r>
    <s v="ZM-IBA-2024-0390"/>
    <x v="648"/>
    <x v="3"/>
    <s v="Oyo"/>
    <x v="11"/>
    <s v="Yetunde Dada"/>
    <s v="N/A"/>
    <x v="2"/>
    <s v="Dudu-Osun Soap"/>
    <n v="19"/>
    <n v="6399"/>
    <n v="121581"/>
    <n v="5"/>
    <n v="0.05"/>
    <n v="115501.95"/>
    <x v="4"/>
    <s v="N/A"/>
    <x v="1"/>
    <n v="123"/>
    <n v="381933"/>
  </r>
  <r>
    <s v="ZM-IBA-2024-0054"/>
    <x v="333"/>
    <x v="3"/>
    <s v="Oyo"/>
    <x v="11"/>
    <s v="Sade Adeyemi"/>
    <s v="08010428239"/>
    <x v="4"/>
    <s v="Blender 1.5L"/>
    <n v="4"/>
    <n v="42318"/>
    <n v="169272"/>
    <n v="20"/>
    <n v="0.2"/>
    <n v="135417.60000000001"/>
    <x v="4"/>
    <n v="1"/>
    <x v="1"/>
    <n v="108"/>
    <n v="868547"/>
  </r>
  <r>
    <s v="ZM-IBA-2023-0387"/>
    <x v="249"/>
    <x v="3"/>
    <s v="Oyo"/>
    <x v="11"/>
    <s v="Segun Osei"/>
    <s v="N/A"/>
    <x v="1"/>
    <s v="Sugar 2kg"/>
    <n v="14"/>
    <n v="21574"/>
    <n v="302036"/>
    <n v="0"/>
    <n v="0"/>
    <n v="302036"/>
    <x v="1"/>
    <n v="7"/>
    <x v="1"/>
    <n v="103"/>
    <n v="581262"/>
  </r>
  <r>
    <s v="ZM-IBA-2023-0747"/>
    <x v="663"/>
    <x v="3"/>
    <s v="Oyo"/>
    <x v="11"/>
    <s v="Fatima Musa"/>
    <s v="09052543625"/>
    <x v="1"/>
    <s v="Semovita 5kg"/>
    <n v="7"/>
    <n v="20592"/>
    <n v="144144"/>
    <s v="N/A"/>
    <n v="0"/>
    <n v="144144"/>
    <x v="0"/>
    <n v="2"/>
    <x v="1"/>
    <n v="104"/>
    <n v="581262"/>
  </r>
  <r>
    <s v="ZM-IBA-2023-0279"/>
    <x v="396"/>
    <x v="3"/>
    <s v="Oyo"/>
    <x v="9"/>
    <s v="Bola Suleiman"/>
    <s v="09076374383"/>
    <x v="4"/>
    <s v="Microwave 20L"/>
    <n v="10"/>
    <n v="110040"/>
    <n v="1100400"/>
    <n v="15"/>
    <n v="0.15"/>
    <n v="935340"/>
    <x v="0"/>
    <n v="1"/>
    <x v="0"/>
    <n v="133"/>
    <n v="868547"/>
  </r>
  <r>
    <s v="ZM-IBA-2023-0989"/>
    <x v="445"/>
    <x v="3"/>
    <s v="Oyo"/>
    <x v="11"/>
    <s v="Gbenga Dada"/>
    <s v="N/A"/>
    <x v="4"/>
    <s v="Water Dispenser"/>
    <n v="12"/>
    <n v="163270"/>
    <n v="1959240"/>
    <n v="10"/>
    <n v="0.1"/>
    <n v="1763316"/>
    <x v="2"/>
    <n v="3"/>
    <x v="1"/>
    <n v="106"/>
    <n v="868547"/>
  </r>
  <r>
    <s v="ZM-IBA-2024-0070"/>
    <x v="123"/>
    <x v="3"/>
    <s v="Oyo"/>
    <x v="9"/>
    <s v="Fatima Ojo"/>
    <s v="N/A"/>
    <x v="4"/>
    <s v="Iron Box 2000W"/>
    <n v="1"/>
    <n v="49718"/>
    <n v="49718"/>
    <n v="10"/>
    <n v="0.1"/>
    <n v="44746.2"/>
    <x v="2"/>
    <n v="1"/>
    <x v="1"/>
    <n v="148"/>
    <n v="868547"/>
  </r>
  <r>
    <s v="ZM-IBA-2024-0356"/>
    <x v="693"/>
    <x v="3"/>
    <s v="Oyo"/>
    <x v="10"/>
    <s v="Olu Suleiman"/>
    <s v="09084155604"/>
    <x v="2"/>
    <s v="Nivea Body Lotion"/>
    <n v="9"/>
    <n v="10702"/>
    <n v="96318"/>
    <n v="0"/>
    <n v="0"/>
    <n v="96318"/>
    <x v="3"/>
    <n v="3"/>
    <x v="0"/>
    <n v="169"/>
    <n v="381933"/>
  </r>
  <r>
    <s v="ZM-IBA-2024-0826"/>
    <x v="91"/>
    <x v="3"/>
    <s v="Oyo"/>
    <x v="11"/>
    <s v="Ibrahim Adesanya"/>
    <s v="09172379162"/>
    <x v="3"/>
    <s v="T-Shirt Pack x3"/>
    <n v="7"/>
    <n v="14786"/>
    <n v="103502"/>
    <s v="N/A"/>
    <n v="0"/>
    <n v="103502"/>
    <x v="4"/>
    <n v="1"/>
    <x v="1"/>
    <n v="148"/>
    <n v="395160"/>
  </r>
  <r>
    <s v="ZM-IBA-2023-0635"/>
    <x v="689"/>
    <x v="3"/>
    <s v="Oyo"/>
    <x v="11"/>
    <s v="Musa Garba"/>
    <s v="N/A"/>
    <x v="2"/>
    <s v="Lip Balm Set"/>
    <n v="19"/>
    <n v="8138"/>
    <n v="154622"/>
    <n v="0"/>
    <n v="0"/>
    <n v="154622"/>
    <x v="4"/>
    <n v="2"/>
    <x v="1"/>
    <n v="173"/>
    <n v="381933"/>
  </r>
  <r>
    <s v="ZM-IBA-2024-0348"/>
    <x v="16"/>
    <x v="3"/>
    <s v="Oyo"/>
    <x v="9"/>
    <s v="Tobi Ibe"/>
    <s v="N/A"/>
    <x v="3"/>
    <s v="T-Shirt Pack x3"/>
    <n v="7"/>
    <n v="13250"/>
    <n v="92750"/>
    <n v="0"/>
    <n v="0"/>
    <n v="92750"/>
    <x v="4"/>
    <n v="2"/>
    <x v="1"/>
    <n v="183"/>
    <n v="395160"/>
  </r>
  <r>
    <s v="ZM-IBA-2024-0858"/>
    <x v="399"/>
    <x v="3"/>
    <s v="Oyo"/>
    <x v="10"/>
    <s v="Nneka Suleiman"/>
    <s v="N/A"/>
    <x v="2"/>
    <s v="Perfume 100ml"/>
    <n v="13"/>
    <n v="2943"/>
    <n v="38259"/>
    <n v="5"/>
    <n v="0.05"/>
    <n v="36346.050000000003"/>
    <x v="4"/>
    <n v="5"/>
    <x v="1"/>
    <n v="27"/>
    <n v="381933"/>
  </r>
  <r>
    <s v="ZM-IBA-2024-0892"/>
    <x v="576"/>
    <x v="3"/>
    <s v="Oyo"/>
    <x v="9"/>
    <s v="Adaeze Yusuf"/>
    <s v="N/A"/>
    <x v="4"/>
    <s v="Gas Cooker 4-burner"/>
    <n v="5"/>
    <n v="84885"/>
    <n v="424425"/>
    <n v="10"/>
    <n v="0.1"/>
    <n v="381982.5"/>
    <x v="2"/>
    <n v="5"/>
    <x v="1"/>
    <n v="35"/>
    <n v="868547"/>
  </r>
  <r>
    <s v="ZM-IBA-2024-0092"/>
    <x v="418"/>
    <x v="3"/>
    <s v="Oyo"/>
    <x v="11"/>
    <s v="Nkechi Adesanya"/>
    <s v="09050950921"/>
    <x v="1"/>
    <s v="Cooking Oil 5L"/>
    <n v="11"/>
    <n v="18844"/>
    <n v="207284"/>
    <n v="20"/>
    <n v="0.2"/>
    <n v="165827.20000000001"/>
    <x v="1"/>
    <n v="2"/>
    <x v="1"/>
    <n v="45"/>
    <n v="581262"/>
  </r>
  <r>
    <s v="ZM-IBA-2023-1011"/>
    <x v="138"/>
    <x v="3"/>
    <s v="Oyo"/>
    <x v="9"/>
    <s v="Tobi Ibe"/>
    <s v="08027282407"/>
    <x v="3"/>
    <s v="Men's Agbada"/>
    <n v="20"/>
    <n v="20345"/>
    <n v="406900"/>
    <n v="20"/>
    <n v="0.2"/>
    <n v="325520"/>
    <x v="3"/>
    <n v="3"/>
    <x v="1"/>
    <n v="188"/>
    <n v="395160"/>
  </r>
  <r>
    <s v="ZM-IBA-2024-1032"/>
    <x v="136"/>
    <x v="3"/>
    <s v="Oyo"/>
    <x v="9"/>
    <s v="Esther Eze"/>
    <s v="08179115809"/>
    <x v="0"/>
    <s v="Laptop HP 250"/>
    <n v="12"/>
    <n v="301922"/>
    <n v="3623064"/>
    <s v="N/A"/>
    <n v="0"/>
    <n v="3623064"/>
    <x v="1"/>
    <n v="5"/>
    <x v="1"/>
    <n v="23"/>
    <n v="973851"/>
  </r>
  <r>
    <s v="ZM-IBA-2024-0968"/>
    <x v="84"/>
    <x v="3"/>
    <s v="Oyo"/>
    <x v="9"/>
    <s v="Sade Adeleke"/>
    <s v="N/A"/>
    <x v="1"/>
    <s v="Cooking Oil 5L"/>
    <n v="17"/>
    <n v="18276"/>
    <n v="310692"/>
    <n v="5"/>
    <n v="0.05"/>
    <n v="295157.40000000002"/>
    <x v="3"/>
    <n v="5"/>
    <x v="0"/>
    <n v="192"/>
    <n v="581262"/>
  </r>
  <r>
    <s v="ZM-IBA-2023-0063"/>
    <x v="120"/>
    <x v="3"/>
    <s v="Oyo"/>
    <x v="9"/>
    <s v="Halima Bello"/>
    <s v="07045546057"/>
    <x v="4"/>
    <s v="Water Dispenser"/>
    <n v="17"/>
    <n v="67513"/>
    <n v="1147721"/>
    <n v="20"/>
    <n v="0.2"/>
    <n v="918176.8"/>
    <x v="3"/>
    <n v="5"/>
    <x v="0"/>
    <n v="187"/>
    <n v="868547"/>
  </r>
  <r>
    <s v="ZM-IBA-2024-0424"/>
    <x v="347"/>
    <x v="3"/>
    <s v="Oyo"/>
    <x v="10"/>
    <s v="Nneka Chukwu"/>
    <s v="09174452811"/>
    <x v="2"/>
    <s v="Hair Relaxer Kit"/>
    <n v="4"/>
    <n v="9067"/>
    <n v="36268"/>
    <s v="N/A"/>
    <n v="0"/>
    <n v="36268"/>
    <x v="4"/>
    <n v="1"/>
    <x v="1"/>
    <n v="63"/>
    <n v="381933"/>
  </r>
  <r>
    <s v="ZM-IBA-2023-0491"/>
    <x v="283"/>
    <x v="3"/>
    <s v="Oyo"/>
    <x v="9"/>
    <s v="Sade Adelaja"/>
    <s v="07050207289"/>
    <x v="0"/>
    <s v="iPhone 14"/>
    <n v="17"/>
    <n v="307289"/>
    <n v="5223913"/>
    <n v="0"/>
    <n v="0"/>
    <n v="5223913"/>
    <x v="3"/>
    <s v="N/A"/>
    <x v="1"/>
    <n v="105"/>
    <n v="973851"/>
  </r>
  <r>
    <s v="ZM-IBA-2023-1043"/>
    <x v="241"/>
    <x v="3"/>
    <s v="Oyo"/>
    <x v="9"/>
    <s v="Emeka Bello"/>
    <s v="09023011132"/>
    <x v="4"/>
    <s v="Water Dispenser"/>
    <n v="2"/>
    <n v="68256"/>
    <n v="136512"/>
    <n v="0"/>
    <n v="0"/>
    <n v="136512"/>
    <x v="0"/>
    <s v="N/A"/>
    <x v="0"/>
    <n v="188"/>
    <n v="868547"/>
  </r>
  <r>
    <s v="ZM-IBA-2023-0977"/>
    <x v="445"/>
    <x v="3"/>
    <s v="Oyo"/>
    <x v="10"/>
    <s v="Fatima Adesanya"/>
    <s v="08090942890"/>
    <x v="4"/>
    <s v="Water Dispenser"/>
    <n v="2"/>
    <n v="21103"/>
    <n v="42206"/>
    <s v="N/A"/>
    <n v="0"/>
    <n v="42206"/>
    <x v="0"/>
    <n v="1"/>
    <x v="0"/>
    <n v="143"/>
    <n v="868547"/>
  </r>
  <r>
    <s v="ZM-IBA-2023-0175"/>
    <x v="64"/>
    <x v="3"/>
    <s v="Oyo"/>
    <x v="9"/>
    <s v="Olu Adesanya"/>
    <s v="08011191347"/>
    <x v="4"/>
    <s v="Gas Cooker 4-burner"/>
    <n v="18"/>
    <n v="24500"/>
    <n v="441000"/>
    <s v="N/A"/>
    <n v="0"/>
    <n v="441000"/>
    <x v="0"/>
    <n v="1"/>
    <x v="1"/>
    <n v="42"/>
    <n v="868547"/>
  </r>
  <r>
    <s v="ZM-IBA-2023-0089"/>
    <x v="484"/>
    <x v="3"/>
    <s v="Oyo"/>
    <x v="9"/>
    <s v="Emeka Eze"/>
    <s v="09133694091"/>
    <x v="4"/>
    <s v="Blender 1.5L"/>
    <n v="6"/>
    <n v="117479"/>
    <n v="704874"/>
    <n v="0"/>
    <n v="0"/>
    <n v="704874"/>
    <x v="3"/>
    <n v="5"/>
    <x v="1"/>
    <n v="15"/>
    <n v="868547"/>
  </r>
  <r>
    <s v="ZM-IBA-2024-0050"/>
    <x v="421"/>
    <x v="3"/>
    <s v="Oyo"/>
    <x v="11"/>
    <s v="Damilola Chukwu"/>
    <s v="09089763577"/>
    <x v="4"/>
    <s v="Standing Fan 18&quot;"/>
    <n v="7"/>
    <n v="86734"/>
    <n v="607138"/>
    <n v="15"/>
    <n v="0.15"/>
    <n v="516067.3"/>
    <x v="4"/>
    <n v="0"/>
    <x v="0"/>
    <n v="27"/>
    <n v="868547"/>
  </r>
  <r>
    <s v="ZM-IBA-2023-1079"/>
    <x v="58"/>
    <x v="3"/>
    <s v="Oyo"/>
    <x v="11"/>
    <s v="Zainab Okafor"/>
    <s v="08089227558"/>
    <x v="0"/>
    <s v="Samsung TV 43&quot;"/>
    <n v="7"/>
    <n v="75808"/>
    <n v="530656"/>
    <n v="0"/>
    <n v="0"/>
    <n v="530656"/>
    <x v="4"/>
    <n v="5"/>
    <x v="1"/>
    <n v="73"/>
    <n v="973851"/>
  </r>
  <r>
    <s v="ZM-IBA-2023-1077"/>
    <x v="453"/>
    <x v="3"/>
    <s v="Oyo"/>
    <x v="9"/>
    <s v="Bola Obi"/>
    <s v="08098195725"/>
    <x v="4"/>
    <s v="Iron Box 2000W"/>
    <n v="4"/>
    <n v="76113"/>
    <n v="304452"/>
    <n v="15"/>
    <n v="0.15"/>
    <n v="258784.2"/>
    <x v="0"/>
    <n v="5"/>
    <x v="1"/>
    <n v="88"/>
    <n v="868547"/>
  </r>
  <r>
    <s v="ZM-IBA-2024-1052"/>
    <x v="39"/>
    <x v="3"/>
    <s v="Oyo"/>
    <x v="9"/>
    <s v="Aisha Eze"/>
    <s v="N/A"/>
    <x v="3"/>
    <s v="Corporate Shirt"/>
    <n v="20"/>
    <n v="33610"/>
    <n v="672200"/>
    <n v="5"/>
    <n v="0.05"/>
    <n v="638590"/>
    <x v="3"/>
    <n v="1"/>
    <x v="2"/>
    <n v="150"/>
    <n v="395160"/>
  </r>
  <r>
    <s v="ZM-IBA-2023-0593"/>
    <x v="491"/>
    <x v="3"/>
    <s v="Oyo"/>
    <x v="9"/>
    <s v="Segun Ojo"/>
    <s v="08025491333"/>
    <x v="0"/>
    <s v="Bluetooth Speaker"/>
    <n v="6"/>
    <n v="219704"/>
    <n v="1318224"/>
    <n v="20"/>
    <n v="0.2"/>
    <n v="1054579.2"/>
    <x v="4"/>
    <n v="3"/>
    <x v="1"/>
    <n v="85"/>
    <n v="973851"/>
  </r>
  <r>
    <s v="ZM-IBA-2023-0255"/>
    <x v="413"/>
    <x v="3"/>
    <s v="Oyo"/>
    <x v="9"/>
    <s v="Esther Chukwu"/>
    <s v="N/A"/>
    <x v="4"/>
    <s v="Blender 1.5L"/>
    <n v="17"/>
    <n v="135631"/>
    <n v="2305727"/>
    <n v="5"/>
    <n v="0.05"/>
    <n v="2190440.65"/>
    <x v="4"/>
    <n v="4"/>
    <x v="1"/>
    <n v="34"/>
    <n v="868547"/>
  </r>
  <r>
    <s v="ZM-IBA-2024-0420"/>
    <x v="233"/>
    <x v="3"/>
    <s v="Oyo"/>
    <x v="9"/>
    <s v="Nneka Yusuf"/>
    <s v="08148485039"/>
    <x v="4"/>
    <s v="Blender 1.5L"/>
    <n v="17"/>
    <n v="16736"/>
    <n v="284512"/>
    <n v="15"/>
    <n v="0.15"/>
    <n v="241835.2"/>
    <x v="4"/>
    <n v="2"/>
    <x v="0"/>
    <n v="48"/>
    <n v="868547"/>
  </r>
  <r>
    <s v="ZM-IBA-2023-0757"/>
    <x v="550"/>
    <x v="3"/>
    <s v="Oyo"/>
    <x v="10"/>
    <s v="Femi Garba"/>
    <s v="08081313077"/>
    <x v="3"/>
    <s v="Men's Agbada"/>
    <n v="3"/>
    <n v="13268"/>
    <n v="39804"/>
    <n v="5"/>
    <n v="0.05"/>
    <n v="37813.800000000003"/>
    <x v="4"/>
    <n v="7"/>
    <x v="0"/>
    <n v="50"/>
    <n v="395160"/>
  </r>
  <r>
    <s v="ZM-IBA-2023-0995"/>
    <x v="0"/>
    <x v="3"/>
    <s v="Oyo"/>
    <x v="11"/>
    <s v="Remi Ojo"/>
    <s v="09065077321"/>
    <x v="4"/>
    <s v="Iron Box 2000W"/>
    <n v="15"/>
    <n v="60299"/>
    <n v="904485"/>
    <n v="20"/>
    <n v="0.2"/>
    <n v="723588"/>
    <x v="2"/>
    <s v="N/A"/>
    <x v="0"/>
    <n v="157"/>
    <n v="868547"/>
  </r>
  <r>
    <s v="ZM-IBA-2023-0123"/>
    <x v="726"/>
    <x v="3"/>
    <s v="Oyo"/>
    <x v="9"/>
    <s v="Aisha Adelaja"/>
    <s v="N/A"/>
    <x v="4"/>
    <s v="Iron Box 2000W"/>
    <n v="2"/>
    <n v="25670"/>
    <n v="51340"/>
    <n v="0"/>
    <n v="0"/>
    <n v="51340"/>
    <x v="0"/>
    <n v="3"/>
    <x v="1"/>
    <n v="109"/>
    <n v="868547"/>
  </r>
  <r>
    <s v="ZM-IBA-2023-0531"/>
    <x v="445"/>
    <x v="3"/>
    <s v="Oyo"/>
    <x v="9"/>
    <s v="Damilola Eze"/>
    <s v="09145229574"/>
    <x v="0"/>
    <s v="Bluetooth Speaker"/>
    <n v="2"/>
    <n v="220696"/>
    <n v="441392"/>
    <s v="N/A"/>
    <n v="0"/>
    <n v="441392"/>
    <x v="0"/>
    <n v="5"/>
    <x v="1"/>
    <n v="117"/>
    <n v="973851"/>
  </r>
  <r>
    <s v="ZM-IBA-2024-0540"/>
    <x v="432"/>
    <x v="3"/>
    <s v="Oyo"/>
    <x v="11"/>
    <s v="Damilola Adeleke"/>
    <s v="N/A"/>
    <x v="1"/>
    <s v="Rice 25kg"/>
    <n v="16"/>
    <n v="7657"/>
    <n v="122512"/>
    <n v="20"/>
    <n v="0.2"/>
    <n v="98009.600000000006"/>
    <x v="3"/>
    <n v="4"/>
    <x v="0"/>
    <n v="98"/>
    <n v="581262"/>
  </r>
  <r>
    <s v="ZM-IBA-2023-0925"/>
    <x v="316"/>
    <x v="3"/>
    <s v="Oyo"/>
    <x v="11"/>
    <s v="Gbenga Okafor"/>
    <s v="N/A"/>
    <x v="4"/>
    <s v="Water Dispenser"/>
    <n v="16"/>
    <n v="169242"/>
    <n v="2707872"/>
    <n v="0"/>
    <n v="0"/>
    <n v="2707872"/>
    <x v="1"/>
    <n v="3"/>
    <x v="0"/>
    <n v="80"/>
    <n v="868547"/>
  </r>
  <r>
    <s v="ZM-IBA-2024-0314"/>
    <x v="334"/>
    <x v="3"/>
    <s v="Oyo"/>
    <x v="9"/>
    <s v="Ifeanyi Adeyemi"/>
    <s v="09063788993"/>
    <x v="0"/>
    <s v="DSTV Decoder"/>
    <n v="8"/>
    <n v="244070"/>
    <n v="1952560"/>
    <n v="0"/>
    <n v="0"/>
    <n v="1952560"/>
    <x v="3"/>
    <n v="3"/>
    <x v="0"/>
    <n v="173"/>
    <n v="973851"/>
  </r>
  <r>
    <s v="ZM-IBA-2024-0510"/>
    <x v="603"/>
    <x v="3"/>
    <s v="Oyo"/>
    <x v="10"/>
    <s v="Emeka Eze"/>
    <s v="08048493281"/>
    <x v="1"/>
    <s v="Sugar 2kg"/>
    <n v="12"/>
    <n v="13984"/>
    <n v="167808"/>
    <n v="0"/>
    <n v="0"/>
    <n v="167808"/>
    <x v="2"/>
    <n v="3"/>
    <x v="1"/>
    <n v="28"/>
    <n v="581262"/>
  </r>
  <r>
    <s v="ZM-IBA-2024-0584"/>
    <x v="651"/>
    <x v="3"/>
    <s v="Oyo"/>
    <x v="11"/>
    <s v="Nkechi Suleiman"/>
    <s v="07084921104"/>
    <x v="4"/>
    <s v="Water Dispenser"/>
    <n v="13"/>
    <n v="91647"/>
    <n v="1191411"/>
    <n v="0"/>
    <n v="0"/>
    <n v="1191411"/>
    <x v="4"/>
    <n v="1"/>
    <x v="0"/>
    <n v="1"/>
    <n v="868547"/>
  </r>
  <r>
    <s v="ZM-IBA-2024-0120"/>
    <x v="699"/>
    <x v="3"/>
    <s v="Oyo"/>
    <x v="9"/>
    <s v="Damilola Obi"/>
    <s v="09027351644"/>
    <x v="3"/>
    <s v="Ankara Fabric 6yds"/>
    <n v="12"/>
    <n v="17694"/>
    <n v="212328"/>
    <n v="10"/>
    <n v="0.1"/>
    <n v="191095.2"/>
    <x v="2"/>
    <n v="2"/>
    <x v="1"/>
    <n v="193"/>
    <n v="395160"/>
  </r>
  <r>
    <s v="ZM-IBA-2023-0375"/>
    <x v="145"/>
    <x v="3"/>
    <s v="Oyo"/>
    <x v="9"/>
    <s v="Musa Nwachukwu"/>
    <s v="N/A"/>
    <x v="4"/>
    <s v="Gas Cooker 4-burner"/>
    <n v="8"/>
    <n v="36603"/>
    <n v="292824"/>
    <n v="0"/>
    <n v="0"/>
    <n v="292824"/>
    <x v="0"/>
    <n v="2"/>
    <x v="1"/>
    <n v="44"/>
    <n v="868547"/>
  </r>
  <r>
    <s v="ZM-IBA-2023-0091"/>
    <x v="583"/>
    <x v="3"/>
    <s v="Oyo"/>
    <x v="9"/>
    <s v="Femi Dada"/>
    <s v="N/A"/>
    <x v="1"/>
    <s v="Sugar 2kg"/>
    <n v="20"/>
    <n v="21932"/>
    <n v="438640"/>
    <n v="0"/>
    <n v="0"/>
    <n v="438640"/>
    <x v="4"/>
    <n v="1"/>
    <x v="1"/>
    <n v="44"/>
    <n v="581262"/>
  </r>
  <r>
    <s v="ZM-IBA-2024-0332"/>
    <x v="142"/>
    <x v="3"/>
    <s v="Oyo"/>
    <x v="9"/>
    <s v="Segun Adeleke"/>
    <s v="09049218384"/>
    <x v="1"/>
    <s v="Milk Powder 400g"/>
    <n v="7"/>
    <n v="23483"/>
    <n v="164381"/>
    <n v="5"/>
    <n v="0.05"/>
    <n v="156161.95000000001"/>
    <x v="0"/>
    <n v="4"/>
    <x v="1"/>
    <n v="163"/>
    <n v="581262"/>
  </r>
  <r>
    <s v="ZM-IBA-2024-0122"/>
    <x v="65"/>
    <x v="3"/>
    <s v="Oyo"/>
    <x v="11"/>
    <s v="Sade Osei"/>
    <s v="09144716531"/>
    <x v="4"/>
    <s v="Iron Box 2000W"/>
    <n v="14"/>
    <n v="152095"/>
    <n v="2129330"/>
    <n v="5"/>
    <n v="0.05"/>
    <n v="2022863.5"/>
    <x v="2"/>
    <n v="4"/>
    <x v="0"/>
    <n v="146"/>
    <n v="868547"/>
  </r>
  <r>
    <s v="ZM-IBA-2024-0198"/>
    <x v="288"/>
    <x v="3"/>
    <s v="Oyo"/>
    <x v="11"/>
    <s v="Nneka Garba"/>
    <s v="08051137750"/>
    <x v="0"/>
    <s v="Bluetooth Speaker"/>
    <n v="8"/>
    <n v="81765"/>
    <n v="654120"/>
    <n v="0"/>
    <n v="0"/>
    <n v="654120"/>
    <x v="4"/>
    <n v="1"/>
    <x v="0"/>
    <n v="116"/>
    <n v="973851"/>
  </r>
  <r>
    <s v="ZM-IBA-2024-0088"/>
    <x v="74"/>
    <x v="3"/>
    <s v="Oyo"/>
    <x v="11"/>
    <s v="Musa Ojo"/>
    <s v="08018159898"/>
    <x v="4"/>
    <s v="Standing Fan 18&quot;"/>
    <n v="4"/>
    <n v="166031"/>
    <n v="664124"/>
    <n v="0"/>
    <n v="0"/>
    <n v="664124"/>
    <x v="4"/>
    <n v="1"/>
    <x v="2"/>
    <n v="197"/>
    <n v="868547"/>
  </r>
  <r>
    <s v="ZM-IBA-2023-0075"/>
    <x v="413"/>
    <x v="3"/>
    <s v="Oyo"/>
    <x v="11"/>
    <s v="Ngozi Osei"/>
    <s v="07012802231"/>
    <x v="4"/>
    <s v="Standing Fan 18&quot;"/>
    <n v="15"/>
    <n v="47532"/>
    <n v="712980"/>
    <n v="10"/>
    <n v="0.1"/>
    <n v="641682"/>
    <x v="2"/>
    <n v="2"/>
    <x v="1"/>
    <n v="75"/>
    <n v="868547"/>
  </r>
  <r>
    <s v="ZM-IBA-2023-0149"/>
    <x v="575"/>
    <x v="3"/>
    <s v="Oyo"/>
    <x v="11"/>
    <s v="Remi Osei"/>
    <s v="09111532526"/>
    <x v="4"/>
    <s v="Chest Freezer 200L"/>
    <n v="12"/>
    <n v="58165"/>
    <n v="697980"/>
    <n v="0"/>
    <n v="0"/>
    <n v="697980"/>
    <x v="3"/>
    <n v="6"/>
    <x v="1"/>
    <n v="64"/>
    <n v="868547"/>
  </r>
  <r>
    <s v="ZM-IBA-2024-0546"/>
    <x v="113"/>
    <x v="3"/>
    <s v="Oyo"/>
    <x v="11"/>
    <s v="Kemi Bello"/>
    <s v="08038514942"/>
    <x v="0"/>
    <s v="Laptop HP 250"/>
    <n v="2"/>
    <n v="44615"/>
    <n v="89230"/>
    <n v="5"/>
    <n v="0.05"/>
    <n v="84768.5"/>
    <x v="3"/>
    <n v="1"/>
    <x v="0"/>
    <n v="180"/>
    <n v="973851"/>
  </r>
  <r>
    <s v="ZM-IBA-2023-0033"/>
    <x v="366"/>
    <x v="3"/>
    <s v="Oyo"/>
    <x v="11"/>
    <s v="Femi Eze"/>
    <s v="08044782322"/>
    <x v="3"/>
    <s v="Corporate Shirt"/>
    <n v="9"/>
    <n v="43161"/>
    <n v="388449"/>
    <n v="15"/>
    <n v="0.15"/>
    <n v="330181.65000000002"/>
    <x v="2"/>
    <n v="3"/>
    <x v="1"/>
    <n v="78"/>
    <n v="395160"/>
  </r>
  <r>
    <s v="ZM-IBA-2024-0156"/>
    <x v="723"/>
    <x v="3"/>
    <s v="Oyo"/>
    <x v="11"/>
    <s v="Segun Abubakar"/>
    <s v="09129162026"/>
    <x v="3"/>
    <s v="Jeans Trousers"/>
    <n v="9"/>
    <n v="25482"/>
    <n v="229338"/>
    <n v="0"/>
    <n v="0"/>
    <n v="229338"/>
    <x v="4"/>
    <n v="3"/>
    <x v="1"/>
    <n v="101"/>
    <n v="395160"/>
  </r>
  <r>
    <s v="ZM-IBA-2024-0206"/>
    <x v="179"/>
    <x v="3"/>
    <s v="Oyo"/>
    <x v="10"/>
    <s v="Adaeze Adeleke"/>
    <s v="07046631453"/>
    <x v="3"/>
    <s v="Ankara Fabric 6yds"/>
    <n v="20"/>
    <n v="44352"/>
    <n v="887040"/>
    <n v="20"/>
    <n v="0.2"/>
    <n v="709632"/>
    <x v="4"/>
    <n v="6"/>
    <x v="2"/>
    <n v="188"/>
    <n v="395160"/>
  </r>
  <r>
    <s v="ZM-IBA-2023-0559"/>
    <x v="320"/>
    <x v="3"/>
    <s v="Oyo"/>
    <x v="9"/>
    <s v="Kemi Adelaja"/>
    <s v="08130407061"/>
    <x v="4"/>
    <s v="Water Dispenser"/>
    <n v="7"/>
    <n v="88377"/>
    <n v="618639"/>
    <n v="5"/>
    <n v="0.05"/>
    <n v="587707.05000000005"/>
    <x v="0"/>
    <n v="3"/>
    <x v="1"/>
    <n v="181"/>
    <n v="868547"/>
  </r>
  <r>
    <s v="ZM-IBA-2024-0432"/>
    <x v="261"/>
    <x v="3"/>
    <s v="Oyo"/>
    <x v="9"/>
    <s v="Musa Ibe"/>
    <s v="08019937471"/>
    <x v="3"/>
    <s v="Men's Agbada"/>
    <n v="11"/>
    <n v="20859"/>
    <n v="229449"/>
    <n v="10"/>
    <n v="0.1"/>
    <n v="206504.1"/>
    <x v="1"/>
    <n v="1"/>
    <x v="1"/>
    <n v="55"/>
    <n v="395160"/>
  </r>
  <r>
    <s v="ZM-IBA-2023-0637"/>
    <x v="336"/>
    <x v="3"/>
    <s v="Oyo"/>
    <x v="9"/>
    <s v="Aisha Aliyu"/>
    <s v="07088418136"/>
    <x v="2"/>
    <s v="Nivea Body Lotion"/>
    <n v="20"/>
    <n v="2646"/>
    <n v="52920"/>
    <n v="15"/>
    <n v="0.15"/>
    <n v="44982"/>
    <x v="4"/>
    <n v="4"/>
    <x v="0"/>
    <n v="157"/>
    <n v="381933"/>
  </r>
  <r>
    <s v="ZM-IBA-2023-0351"/>
    <x v="142"/>
    <x v="3"/>
    <s v="Oyo"/>
    <x v="11"/>
    <s v="Gbenga Adelaja"/>
    <s v="07032669698"/>
    <x v="1"/>
    <s v="Semovita 5kg"/>
    <n v="12"/>
    <n v="11086"/>
    <n v="133032"/>
    <n v="20"/>
    <n v="0.2"/>
    <n v="106425.60000000001"/>
    <x v="4"/>
    <n v="1"/>
    <x v="0"/>
    <n v="41"/>
    <n v="581262"/>
  </r>
  <r>
    <s v="ZM-IBA-2023-0085"/>
    <x v="164"/>
    <x v="3"/>
    <s v="Oyo"/>
    <x v="10"/>
    <s v="Remi Obi"/>
    <s v="08064937040"/>
    <x v="3"/>
    <s v="School Uniform Set"/>
    <n v="11"/>
    <n v="32752"/>
    <n v="360272"/>
    <n v="10"/>
    <n v="0.1"/>
    <n v="324244.8"/>
    <x v="2"/>
    <n v="5"/>
    <x v="0"/>
    <n v="99"/>
    <n v="395160"/>
  </r>
  <r>
    <s v="ZM-IBA-2023-0211"/>
    <x v="492"/>
    <x v="3"/>
    <s v="Oyo"/>
    <x v="9"/>
    <s v="Hakeem Adeyemi"/>
    <s v="N/A"/>
    <x v="1"/>
    <s v="Semovita 5kg"/>
    <n v="17"/>
    <n v="14058"/>
    <n v="238986"/>
    <n v="10"/>
    <n v="0.1"/>
    <n v="215087.4"/>
    <x v="1"/>
    <n v="2"/>
    <x v="0"/>
    <n v="181"/>
    <n v="581262"/>
  </r>
  <r>
    <s v="ZM-IBA-2024-0504"/>
    <x v="691"/>
    <x v="3"/>
    <s v="Oyo"/>
    <x v="9"/>
    <s v="Zainab Eze"/>
    <s v="08023256841"/>
    <x v="0"/>
    <s v="Laptop HP 250"/>
    <n v="3"/>
    <n v="147679"/>
    <n v="443037"/>
    <n v="20"/>
    <n v="0.2"/>
    <n v="354429.6"/>
    <x v="3"/>
    <n v="1"/>
    <x v="1"/>
    <n v="177"/>
    <n v="973851"/>
  </r>
  <r>
    <s v="ZM-IBA-2024-0474"/>
    <x v="643"/>
    <x v="3"/>
    <s v="Oyo"/>
    <x v="11"/>
    <s v="Uche Aliyu"/>
    <s v="08024327444"/>
    <x v="0"/>
    <s v="iPhone 14"/>
    <n v="19"/>
    <n v="17747"/>
    <n v="337193"/>
    <s v="N/A"/>
    <n v="0"/>
    <n v="337193"/>
    <x v="2"/>
    <n v="5"/>
    <x v="1"/>
    <n v="112"/>
    <n v="973851"/>
  </r>
  <r>
    <s v="ZM-IBA-2023-0999"/>
    <x v="596"/>
    <x v="3"/>
    <s v="Oyo"/>
    <x v="11"/>
    <s v="Zainab Okafor"/>
    <s v="09125173862"/>
    <x v="2"/>
    <s v="Lip Balm Set"/>
    <n v="8"/>
    <n v="10261"/>
    <n v="82088"/>
    <n v="20"/>
    <n v="0.2"/>
    <n v="65670.399999999994"/>
    <x v="1"/>
    <n v="4"/>
    <x v="1"/>
    <n v="128"/>
    <n v="381933"/>
  </r>
  <r>
    <s v="ZM-IBA-2024-0592"/>
    <x v="20"/>
    <x v="3"/>
    <s v="Oyo"/>
    <x v="10"/>
    <s v="Zainab Adelaja"/>
    <s v="07060316598"/>
    <x v="4"/>
    <s v="Standing Fan 18&quot;"/>
    <n v="5"/>
    <n v="24092"/>
    <n v="120460"/>
    <n v="15"/>
    <n v="0.15"/>
    <n v="102391"/>
    <x v="2"/>
    <s v="N/A"/>
    <x v="1"/>
    <n v="44"/>
    <n v="868547"/>
  </r>
  <r>
    <s v="ZM-IBA-2023-0791"/>
    <x v="126"/>
    <x v="3"/>
    <s v="Oyo"/>
    <x v="10"/>
    <s v="Sade Aliyu"/>
    <s v="07039681414"/>
    <x v="3"/>
    <s v="Ladies Gown"/>
    <n v="15"/>
    <n v="39509"/>
    <n v="592635"/>
    <n v="20"/>
    <n v="0.2"/>
    <n v="474108"/>
    <x v="3"/>
    <n v="3"/>
    <x v="1"/>
    <n v="16"/>
    <n v="395160"/>
  </r>
  <r>
    <s v="ZM-IBA-2023-0979"/>
    <x v="728"/>
    <x v="3"/>
    <s v="Oyo"/>
    <x v="9"/>
    <s v="Musa Dada"/>
    <s v="08175577815"/>
    <x v="3"/>
    <s v="T-Shirt Pack x3"/>
    <n v="11"/>
    <n v="10993"/>
    <n v="120923"/>
    <s v="N/A"/>
    <n v="0"/>
    <n v="120923"/>
    <x v="0"/>
    <n v="3"/>
    <x v="1"/>
    <n v="111"/>
    <n v="395160"/>
  </r>
  <r>
    <s v="ZM-IBA-2023-0927"/>
    <x v="290"/>
    <x v="3"/>
    <s v="Oyo"/>
    <x v="10"/>
    <s v="Fatima Ojo"/>
    <s v="08032762643"/>
    <x v="3"/>
    <s v="Men's Agbada"/>
    <n v="18"/>
    <n v="36689"/>
    <n v="660402"/>
    <s v="N/A"/>
    <n v="0"/>
    <n v="660402"/>
    <x v="0"/>
    <n v="4"/>
    <x v="1"/>
    <n v="149"/>
    <n v="395160"/>
  </r>
  <r>
    <s v="ZM-IBA-2024-0954"/>
    <x v="29"/>
    <x v="3"/>
    <s v="Oyo"/>
    <x v="9"/>
    <s v="Fatima Garba"/>
    <s v="08140828571"/>
    <x v="3"/>
    <s v="Ankara Fabric 6yds"/>
    <n v="6"/>
    <n v="24953"/>
    <n v="149718"/>
    <n v="5"/>
    <n v="0.05"/>
    <n v="142232.1"/>
    <x v="0"/>
    <n v="6"/>
    <x v="1"/>
    <n v="36"/>
    <n v="395160"/>
  </r>
  <r>
    <s v="ZM-IBA-2024-0902"/>
    <x v="287"/>
    <x v="3"/>
    <s v="Oyo"/>
    <x v="9"/>
    <s v="Femi Adeleke"/>
    <s v="N/A"/>
    <x v="3"/>
    <s v="T-Shirt Pack x3"/>
    <n v="14"/>
    <n v="36614"/>
    <n v="512596"/>
    <n v="10"/>
    <n v="0.1"/>
    <n v="461336.4"/>
    <x v="0"/>
    <n v="3"/>
    <x v="0"/>
    <n v="7"/>
    <n v="395160"/>
  </r>
  <r>
    <s v="ZM-IBA-2023-0917"/>
    <x v="94"/>
    <x v="3"/>
    <s v="Oyo"/>
    <x v="11"/>
    <s v="Ifeanyi Adelaja"/>
    <s v="08039306350"/>
    <x v="0"/>
    <s v="Samsung TV 43&quot;"/>
    <n v="17"/>
    <n v="142250"/>
    <n v="2418250"/>
    <n v="15"/>
    <n v="0.15"/>
    <n v="2055512.5"/>
    <x v="3"/>
    <n v="1"/>
    <x v="0"/>
    <n v="73"/>
    <n v="973851"/>
  </r>
  <r>
    <s v="ZM-IBA-2023-0403"/>
    <x v="193"/>
    <x v="3"/>
    <s v="Oyo"/>
    <x v="10"/>
    <s v="Gbenga Dada"/>
    <s v="N/A"/>
    <x v="1"/>
    <s v="Rice 25kg"/>
    <n v="12"/>
    <n v="15168"/>
    <n v="182016"/>
    <n v="5"/>
    <n v="0.05"/>
    <n v="172915.20000000001"/>
    <x v="2"/>
    <n v="2"/>
    <x v="1"/>
    <n v="140"/>
    <n v="581262"/>
  </r>
  <r>
    <s v="ZM-IBA-2024-0002"/>
    <x v="379"/>
    <x v="3"/>
    <s v="Oyo"/>
    <x v="11"/>
    <s v="Hakeem Ojo"/>
    <s v="08166460684"/>
    <x v="4"/>
    <s v="Microwave 20L"/>
    <n v="13"/>
    <n v="40809"/>
    <n v="530517"/>
    <n v="5"/>
    <n v="0.05"/>
    <n v="503991.15"/>
    <x v="2"/>
    <n v="4"/>
    <x v="1"/>
    <n v="34"/>
    <n v="868547"/>
  </r>
  <r>
    <s v="ZM-IBA-2023-0115"/>
    <x v="481"/>
    <x v="3"/>
    <s v="Oyo"/>
    <x v="9"/>
    <s v="Nkechi Ibe"/>
    <s v="N/A"/>
    <x v="4"/>
    <s v="Gas Cooker 4-burner"/>
    <n v="14"/>
    <n v="128658"/>
    <n v="1801212"/>
    <n v="0"/>
    <n v="0"/>
    <n v="1801212"/>
    <x v="0"/>
    <s v="N/A"/>
    <x v="1"/>
    <n v="107"/>
    <n v="868547"/>
  </r>
  <r>
    <s v="ZM-IBA-2023-0783"/>
    <x v="308"/>
    <x v="3"/>
    <s v="Oyo"/>
    <x v="11"/>
    <s v="Yetunde Yusuf"/>
    <s v="N/A"/>
    <x v="4"/>
    <s v="Chest Freezer 200L"/>
    <n v="13"/>
    <n v="20644"/>
    <n v="268372"/>
    <n v="0"/>
    <n v="0"/>
    <n v="268372"/>
    <x v="4"/>
    <n v="5"/>
    <x v="1"/>
    <n v="180"/>
    <n v="868547"/>
  </r>
  <r>
    <s v="ZM-IBA-2023-0605"/>
    <x v="572"/>
    <x v="3"/>
    <s v="Oyo"/>
    <x v="9"/>
    <s v="Halima Bello"/>
    <s v="07054126776"/>
    <x v="3"/>
    <s v="Jeans Trousers"/>
    <n v="3"/>
    <n v="12934"/>
    <n v="38802"/>
    <s v="N/A"/>
    <n v="0"/>
    <n v="38802"/>
    <x v="3"/>
    <n v="5"/>
    <x v="0"/>
    <n v="189"/>
    <n v="395160"/>
  </r>
  <r>
    <s v="ZM-IBA-2023-0139"/>
    <x v="431"/>
    <x v="3"/>
    <s v="Oyo"/>
    <x v="11"/>
    <s v="Tunde Dada"/>
    <s v="08054057983"/>
    <x v="0"/>
    <s v="Laptop HP 250"/>
    <n v="2"/>
    <n v="300447"/>
    <n v="600894"/>
    <n v="20"/>
    <n v="0.2"/>
    <n v="480715.2"/>
    <x v="4"/>
    <n v="3"/>
    <x v="1"/>
    <n v="66"/>
    <n v="973851"/>
  </r>
  <r>
    <s v="ZM-IBA-2024-0896"/>
    <x v="61"/>
    <x v="3"/>
    <s v="Oyo"/>
    <x v="11"/>
    <s v="Hakeem Adeleke"/>
    <s v="N/A"/>
    <x v="1"/>
    <s v="Tomato Paste 800g"/>
    <n v="5"/>
    <n v="22301"/>
    <n v="111505"/>
    <n v="0"/>
    <n v="0"/>
    <n v="111505"/>
    <x v="2"/>
    <n v="5"/>
    <x v="1"/>
    <n v="190"/>
    <n v="581262"/>
  </r>
  <r>
    <s v="ZM-IBA-2024-0382"/>
    <x v="612"/>
    <x v="3"/>
    <s v="Oyo"/>
    <x v="11"/>
    <s v="Ifeanyi Adeleke"/>
    <s v="08053538814"/>
    <x v="1"/>
    <s v="Sugar 2kg"/>
    <n v="18"/>
    <n v="23124"/>
    <n v="416232"/>
    <s v="N/A"/>
    <n v="0"/>
    <n v="416232"/>
    <x v="0"/>
    <n v="3"/>
    <x v="0"/>
    <n v="30"/>
    <n v="581262"/>
  </r>
  <r>
    <s v="ZM-IBA-2023-0501"/>
    <x v="664"/>
    <x v="3"/>
    <s v="Oyo"/>
    <x v="11"/>
    <s v="Gbenga Ojo"/>
    <s v="08150319541"/>
    <x v="4"/>
    <s v="Iron Box 2000W"/>
    <n v="16"/>
    <n v="173755"/>
    <n v="2780080"/>
    <n v="0"/>
    <n v="0"/>
    <n v="2780080"/>
    <x v="4"/>
    <n v="3"/>
    <x v="1"/>
    <n v="117"/>
    <n v="868547"/>
  </r>
  <r>
    <s v="ZM-IBA-2024-0626"/>
    <x v="311"/>
    <x v="3"/>
    <s v="Oyo"/>
    <x v="11"/>
    <s v="Segun Okafor"/>
    <s v="07080355024"/>
    <x v="2"/>
    <s v="Foundation Kit"/>
    <n v="2"/>
    <n v="3964"/>
    <n v="7928"/>
    <n v="0"/>
    <n v="0"/>
    <n v="7928"/>
    <x v="2"/>
    <n v="5"/>
    <x v="1"/>
    <n v="57"/>
    <n v="381933"/>
  </r>
  <r>
    <s v="ZM-IBA-2024-0900"/>
    <x v="263"/>
    <x v="3"/>
    <s v="Oyo"/>
    <x v="11"/>
    <s v="Nneka Ibe"/>
    <s v="07087282994"/>
    <x v="3"/>
    <s v="T-Shirt Pack x3"/>
    <n v="15"/>
    <n v="19405"/>
    <n v="291075"/>
    <s v="N/A"/>
    <n v="0"/>
    <n v="291075"/>
    <x v="0"/>
    <n v="3"/>
    <x v="1"/>
    <n v="92"/>
    <n v="395160"/>
  </r>
  <r>
    <s v="ZM-IBA-2024-0940"/>
    <x v="653"/>
    <x v="3"/>
    <s v="Oyo"/>
    <x v="11"/>
    <s v="Femi Okafor"/>
    <s v="N/A"/>
    <x v="2"/>
    <s v="Foundation Kit"/>
    <n v="20"/>
    <n v="2568"/>
    <n v="51360"/>
    <n v="20"/>
    <n v="0.2"/>
    <n v="41088"/>
    <x v="0"/>
    <n v="5"/>
    <x v="1"/>
    <n v="135"/>
    <n v="381933"/>
  </r>
  <r>
    <s v="ZM-IBA-2023-0215"/>
    <x v="339"/>
    <x v="3"/>
    <s v="Oyo"/>
    <x v="9"/>
    <s v="Bola Bello"/>
    <s v="07053846981"/>
    <x v="3"/>
    <s v="School Uniform Set"/>
    <n v="9"/>
    <n v="8720"/>
    <n v="78480"/>
    <n v="10"/>
    <n v="0.1"/>
    <n v="70632"/>
    <x v="2"/>
    <n v="1"/>
    <x v="1"/>
    <n v="165"/>
    <n v="395160"/>
  </r>
  <r>
    <s v="ZM-IBA-2024-0144"/>
    <x v="275"/>
    <x v="3"/>
    <s v="Oyo"/>
    <x v="10"/>
    <s v="Olu Musa"/>
    <s v="N/A"/>
    <x v="0"/>
    <s v="DSTV Decoder"/>
    <n v="2"/>
    <n v="136407"/>
    <n v="272814"/>
    <n v="15"/>
    <n v="0.15"/>
    <n v="231891.9"/>
    <x v="4"/>
    <n v="1"/>
    <x v="0"/>
    <n v="23"/>
    <n v="973851"/>
  </r>
  <r>
    <s v="ZM-IBA-2023-0595"/>
    <x v="98"/>
    <x v="3"/>
    <s v="Oyo"/>
    <x v="9"/>
    <s v="Yetunde Adelaja"/>
    <s v="08175503822"/>
    <x v="3"/>
    <s v="Men's Agbada"/>
    <n v="5"/>
    <n v="14348"/>
    <n v="71740"/>
    <n v="20"/>
    <n v="0.2"/>
    <n v="57392"/>
    <x v="2"/>
    <s v="N/A"/>
    <x v="1"/>
    <n v="8"/>
    <n v="395160"/>
  </r>
  <r>
    <s v="ZM-IBA-2024-0670"/>
    <x v="485"/>
    <x v="3"/>
    <s v="Oyo"/>
    <x v="11"/>
    <s v="Bola Bello"/>
    <s v="07033055940"/>
    <x v="3"/>
    <s v="Corporate Shirt"/>
    <n v="15"/>
    <n v="16808"/>
    <n v="252120"/>
    <n v="0"/>
    <n v="0"/>
    <n v="252120"/>
    <x v="1"/>
    <n v="2"/>
    <x v="0"/>
    <n v="110"/>
    <n v="395160"/>
  </r>
  <r>
    <s v="ZM-IBA-2023-0331"/>
    <x v="47"/>
    <x v="3"/>
    <s v="Oyo"/>
    <x v="9"/>
    <s v="Emeka Nwachukwu"/>
    <s v="N/A"/>
    <x v="3"/>
    <s v="Jeans Trousers"/>
    <n v="8"/>
    <n v="25940"/>
    <n v="207520"/>
    <n v="20"/>
    <n v="0.2"/>
    <n v="166016"/>
    <x v="1"/>
    <n v="3"/>
    <x v="0"/>
    <n v="26"/>
    <n v="395160"/>
  </r>
  <r>
    <s v="ZM-IBA-2024-0840"/>
    <x v="681"/>
    <x v="3"/>
    <s v="Oyo"/>
    <x v="9"/>
    <s v="Sade Adelaja"/>
    <s v="07079967681"/>
    <x v="1"/>
    <s v="Rice 25kg"/>
    <n v="8"/>
    <n v="23528"/>
    <n v="188224"/>
    <n v="5"/>
    <n v="0.05"/>
    <n v="178812.79999999999"/>
    <x v="4"/>
    <n v="5"/>
    <x v="0"/>
    <n v="183"/>
    <n v="581262"/>
  </r>
  <r>
    <s v="ZM-IBA-2024-0604"/>
    <x v="5"/>
    <x v="3"/>
    <s v="Oyo"/>
    <x v="9"/>
    <s v="Aisha Obi"/>
    <s v="08050567833"/>
    <x v="3"/>
    <s v="Men's Agbada"/>
    <n v="10"/>
    <n v="38807"/>
    <n v="388070"/>
    <s v="N/A"/>
    <n v="0"/>
    <n v="388070"/>
    <x v="2"/>
    <s v="N/A"/>
    <x v="1"/>
    <n v="186"/>
    <n v="395160"/>
  </r>
  <r>
    <s v="ZM-IBA-2023-0881"/>
    <x v="665"/>
    <x v="3"/>
    <s v="Oyo"/>
    <x v="9"/>
    <s v="Fatima Aliyu"/>
    <s v="09034368305"/>
    <x v="3"/>
    <s v="Jeans Trousers"/>
    <n v="15"/>
    <n v="16597"/>
    <n v="248955"/>
    <n v="20"/>
    <n v="0.2"/>
    <n v="199164"/>
    <x v="1"/>
    <n v="6"/>
    <x v="2"/>
    <n v="174"/>
    <n v="395160"/>
  </r>
  <r>
    <s v="ZM-IBA-2024-0994"/>
    <x v="480"/>
    <x v="3"/>
    <s v="Oyo"/>
    <x v="11"/>
    <s v="Chidi Nwachukwu"/>
    <s v="08088919362"/>
    <x v="0"/>
    <s v="Laptop HP 250"/>
    <n v="10"/>
    <n v="192644"/>
    <n v="1926440"/>
    <n v="10"/>
    <n v="0.1"/>
    <n v="1733796"/>
    <x v="3"/>
    <n v="2"/>
    <x v="1"/>
    <n v="142"/>
    <n v="973851"/>
  </r>
  <r>
    <s v="ZM-IBA-2023-1007"/>
    <x v="181"/>
    <x v="3"/>
    <s v="Oyo"/>
    <x v="11"/>
    <s v="Uche Aliyu"/>
    <s v="N/A"/>
    <x v="4"/>
    <s v="Microwave 20L"/>
    <n v="13"/>
    <n v="59418"/>
    <n v="772434"/>
    <n v="0"/>
    <n v="0"/>
    <n v="772434"/>
    <x v="4"/>
    <n v="1"/>
    <x v="1"/>
    <n v="148"/>
    <n v="868547"/>
  </r>
  <r>
    <s v="ZM-IBA-2023-0695"/>
    <x v="431"/>
    <x v="3"/>
    <s v="Oyo"/>
    <x v="9"/>
    <s v="Musa Ojo"/>
    <s v="09092736212"/>
    <x v="3"/>
    <s v="Jeans Trousers"/>
    <n v="5"/>
    <n v="43342"/>
    <n v="216710"/>
    <n v="20"/>
    <n v="0.2"/>
    <n v="173368"/>
    <x v="0"/>
    <n v="5"/>
    <x v="1"/>
    <n v="45"/>
    <n v="395160"/>
  </r>
  <r>
    <s v="ZM-IBA-2024-0810"/>
    <x v="354"/>
    <x v="3"/>
    <s v="Oyo"/>
    <x v="9"/>
    <s v="Aisha Suleiman"/>
    <s v="09056626102"/>
    <x v="2"/>
    <s v="Hair Relaxer Kit"/>
    <n v="7"/>
    <n v="1041"/>
    <n v="7287"/>
    <n v="0"/>
    <n v="0"/>
    <n v="7287"/>
    <x v="4"/>
    <s v="N/A"/>
    <x v="0"/>
    <n v="152"/>
    <n v="381933"/>
  </r>
  <r>
    <s v="ZM-IBA-2023-0441"/>
    <x v="414"/>
    <x v="3"/>
    <s v="Oyo"/>
    <x v="9"/>
    <s v="Musa Adeleke"/>
    <s v="09128465998"/>
    <x v="0"/>
    <s v="Wireless Earbuds"/>
    <n v="20"/>
    <n v="262575"/>
    <n v="5251500"/>
    <n v="0"/>
    <n v="0"/>
    <n v="5251500"/>
    <x v="2"/>
    <n v="4"/>
    <x v="1"/>
    <n v="7"/>
    <n v="973851"/>
  </r>
  <r>
    <s v="ZM-IBA-2024-0542"/>
    <x v="144"/>
    <x v="3"/>
    <s v="Oyo"/>
    <x v="11"/>
    <s v="Remi Adeyemi"/>
    <s v="07045636099"/>
    <x v="3"/>
    <s v="T-Shirt Pack x3"/>
    <n v="20"/>
    <n v="44359"/>
    <n v="887180"/>
    <n v="0"/>
    <n v="0"/>
    <n v="887180"/>
    <x v="0"/>
    <n v="1"/>
    <x v="1"/>
    <n v="74"/>
    <n v="395160"/>
  </r>
  <r>
    <s v="ZM-IBA-2023-0679"/>
    <x v="390"/>
    <x v="3"/>
    <s v="Oyo"/>
    <x v="9"/>
    <s v="Damilola Adeyemi"/>
    <s v="08017999364"/>
    <x v="1"/>
    <s v="Semovita 5kg"/>
    <n v="14"/>
    <n v="14555"/>
    <n v="203770"/>
    <n v="15"/>
    <n v="0.15"/>
    <n v="173204.5"/>
    <x v="0"/>
    <n v="0"/>
    <x v="1"/>
    <n v="152"/>
    <n v="581262"/>
  </r>
  <r>
    <s v="ZM-IBA-2023-0037"/>
    <x v="75"/>
    <x v="3"/>
    <s v="Oyo"/>
    <x v="9"/>
    <s v="Aisha Ibe"/>
    <s v="09196506663"/>
    <x v="0"/>
    <s v="Bluetooth Speaker"/>
    <n v="13"/>
    <n v="266277"/>
    <n v="3461601"/>
    <n v="5"/>
    <n v="0.05"/>
    <n v="3288520.95"/>
    <x v="0"/>
    <n v="1"/>
    <x v="1"/>
    <n v="88"/>
    <n v="973851"/>
  </r>
  <r>
    <s v="ZM-IBA-2023-0353"/>
    <x v="680"/>
    <x v="3"/>
    <s v="Oyo"/>
    <x v="10"/>
    <s v="Chidi Suleiman"/>
    <s v="N/A"/>
    <x v="1"/>
    <s v="Rice 25kg"/>
    <n v="6"/>
    <n v="11877"/>
    <n v="71262"/>
    <n v="0"/>
    <n v="0"/>
    <n v="71262"/>
    <x v="4"/>
    <n v="5"/>
    <x v="0"/>
    <n v="0"/>
    <n v="581262"/>
  </r>
  <r>
    <s v="ZM-IBA-2024-0456"/>
    <x v="333"/>
    <x v="3"/>
    <s v="Oyo"/>
    <x v="11"/>
    <s v="Olu Obi"/>
    <s v="08010583242"/>
    <x v="1"/>
    <s v="Milk Powder 400g"/>
    <n v="18"/>
    <n v="13490"/>
    <n v="242820"/>
    <n v="0"/>
    <n v="0"/>
    <n v="242820"/>
    <x v="3"/>
    <s v="N/A"/>
    <x v="1"/>
    <n v="111"/>
    <n v="581262"/>
  </r>
  <r>
    <s v="ZM-IBA-2024-0742"/>
    <x v="569"/>
    <x v="3"/>
    <s v="Oyo"/>
    <x v="9"/>
    <s v="Sade Abubakar"/>
    <s v="09198551659"/>
    <x v="4"/>
    <s v="Water Dispenser"/>
    <n v="8"/>
    <n v="178809"/>
    <n v="1430472"/>
    <n v="0"/>
    <n v="0"/>
    <n v="1430472"/>
    <x v="1"/>
    <n v="4"/>
    <x v="1"/>
    <n v="124"/>
    <n v="868547"/>
  </r>
  <r>
    <s v="ZM-IBA-2024-0562"/>
    <x v="345"/>
    <x v="3"/>
    <s v="Oyo"/>
    <x v="11"/>
    <s v="Adaeze Ibe"/>
    <s v="07079694157"/>
    <x v="1"/>
    <s v="Milk Powder 400g"/>
    <n v="5"/>
    <n v="18670"/>
    <n v="93350"/>
    <s v="N/A"/>
    <n v="0"/>
    <n v="93350"/>
    <x v="4"/>
    <n v="2"/>
    <x v="1"/>
    <n v="88"/>
    <n v="581262"/>
  </r>
  <r>
    <s v="ZM-IBA-2024-0132"/>
    <x v="205"/>
    <x v="3"/>
    <s v="Oyo"/>
    <x v="9"/>
    <s v="Bola Suleiman"/>
    <s v="N/A"/>
    <x v="4"/>
    <s v="Iron Box 2000W"/>
    <n v="5"/>
    <n v="59926"/>
    <n v="299630"/>
    <s v="N/A"/>
    <n v="0"/>
    <n v="299630"/>
    <x v="3"/>
    <n v="3"/>
    <x v="1"/>
    <n v="46"/>
    <n v="868547"/>
  </r>
  <r>
    <s v="ZM-IBA-2024-0690"/>
    <x v="275"/>
    <x v="3"/>
    <s v="Oyo"/>
    <x v="11"/>
    <s v="Ngozi Okafor"/>
    <s v="08124988814"/>
    <x v="0"/>
    <s v="iPhone 14"/>
    <n v="7"/>
    <n v="252093"/>
    <n v="1764651"/>
    <n v="20"/>
    <n v="0.2"/>
    <n v="1411720.8"/>
    <x v="2"/>
    <n v="5"/>
    <x v="1"/>
    <n v="55"/>
    <n v="973851"/>
  </r>
  <r>
    <s v="ZM-IBA-2024-0416"/>
    <x v="719"/>
    <x v="3"/>
    <s v="Oyo"/>
    <x v="9"/>
    <s v="Musa Adesanya"/>
    <s v="07088916494"/>
    <x v="3"/>
    <s v="Corporate Shirt"/>
    <n v="9"/>
    <n v="15975"/>
    <n v="143775"/>
    <n v="20"/>
    <n v="0.2"/>
    <n v="115020"/>
    <x v="1"/>
    <n v="3"/>
    <x v="1"/>
    <n v="71"/>
    <n v="395160"/>
  </r>
  <r>
    <s v="ZM-IBA-2024-0992"/>
    <x v="641"/>
    <x v="3"/>
    <s v="Oyo"/>
    <x v="11"/>
    <s v="Halima Ibe"/>
    <s v="08025453937"/>
    <x v="0"/>
    <s v="Samsung TV 43&quot;"/>
    <n v="5"/>
    <n v="141979"/>
    <n v="709895"/>
    <n v="5"/>
    <n v="0.05"/>
    <n v="674400.25"/>
    <x v="3"/>
    <n v="3"/>
    <x v="0"/>
    <n v="14"/>
    <n v="973851"/>
  </r>
  <r>
    <s v="ZM-IBA-2023-1047"/>
    <x v="338"/>
    <x v="3"/>
    <s v="Oyo"/>
    <x v="9"/>
    <s v="Bola Abubakar"/>
    <s v="08060786142"/>
    <x v="0"/>
    <s v="Samsung TV 43&quot;"/>
    <n v="16"/>
    <n v="174088"/>
    <n v="2785408"/>
    <n v="0"/>
    <n v="0"/>
    <n v="2785408"/>
    <x v="4"/>
    <s v="N/A"/>
    <x v="0"/>
    <n v="32"/>
    <n v="973851"/>
  </r>
  <r>
    <s v="ZM-IBA-2023-0613"/>
    <x v="550"/>
    <x v="3"/>
    <s v="Oyo"/>
    <x v="11"/>
    <s v="Uche Adeyemi"/>
    <s v="07033951837"/>
    <x v="4"/>
    <s v="Chest Freezer 200L"/>
    <n v="18"/>
    <n v="39954"/>
    <n v="719172"/>
    <s v="N/A"/>
    <n v="0"/>
    <n v="719172"/>
    <x v="0"/>
    <n v="2"/>
    <x v="1"/>
    <n v="191"/>
    <n v="868547"/>
  </r>
  <r>
    <s v="ZM-IBA-2024-0386"/>
    <x v="45"/>
    <x v="3"/>
    <s v="Oyo"/>
    <x v="11"/>
    <s v="Kemi Osei"/>
    <s v="08171270049"/>
    <x v="1"/>
    <s v="Rice 25kg"/>
    <n v="13"/>
    <n v="17295"/>
    <n v="224835"/>
    <n v="10"/>
    <n v="0.1"/>
    <n v="202351.5"/>
    <x v="0"/>
    <n v="5"/>
    <x v="1"/>
    <n v="68"/>
    <n v="581262"/>
  </r>
  <r>
    <s v="ZM-IBA-2024-0240"/>
    <x v="525"/>
    <x v="3"/>
    <s v="Oyo"/>
    <x v="9"/>
    <s v="Hakeem Dada"/>
    <s v="09154641780"/>
    <x v="0"/>
    <s v="Laptop HP 250"/>
    <n v="15"/>
    <n v="332019"/>
    <n v="4980285"/>
    <n v="20"/>
    <n v="0.2"/>
    <n v="3984228"/>
    <x v="0"/>
    <n v="3"/>
    <x v="0"/>
    <n v="36"/>
    <n v="973851"/>
  </r>
  <r>
    <s v="ZM-IBA-2024-0034"/>
    <x v="619"/>
    <x v="3"/>
    <s v="Oyo"/>
    <x v="11"/>
    <s v="Remi Aliyu"/>
    <s v="09037140006"/>
    <x v="0"/>
    <s v="Bluetooth Speaker"/>
    <n v="4"/>
    <n v="296305"/>
    <n v="1185220"/>
    <n v="0"/>
    <n v="0"/>
    <n v="1185220"/>
    <x v="2"/>
    <n v="2"/>
    <x v="1"/>
    <n v="84"/>
    <n v="973851"/>
  </r>
  <r>
    <s v="ZM-IBA-2024-0102"/>
    <x v="640"/>
    <x v="3"/>
    <s v="Oyo"/>
    <x v="10"/>
    <s v="Damilola Bello"/>
    <s v="08130487706"/>
    <x v="0"/>
    <s v="Power Bank 20000mAh"/>
    <n v="18"/>
    <n v="209118"/>
    <n v="3764124"/>
    <n v="0"/>
    <n v="0"/>
    <n v="3764124"/>
    <x v="4"/>
    <n v="3"/>
    <x v="0"/>
    <n v="78"/>
    <n v="973851"/>
  </r>
  <r>
    <s v="ZM-IBA-2024-0684"/>
    <x v="185"/>
    <x v="3"/>
    <s v="Oyo"/>
    <x v="10"/>
    <s v="Kemi Suleiman"/>
    <s v="08070381204"/>
    <x v="3"/>
    <s v="Corporate Shirt"/>
    <n v="3"/>
    <n v="14843"/>
    <n v="44529"/>
    <n v="0"/>
    <n v="0"/>
    <n v="44529"/>
    <x v="0"/>
    <n v="2"/>
    <x v="1"/>
    <n v="129"/>
    <n v="395160"/>
  </r>
  <r>
    <s v="ZM-IBA-2024-0744"/>
    <x v="45"/>
    <x v="3"/>
    <s v="Oyo"/>
    <x v="9"/>
    <s v="Olu Nwachukwu"/>
    <s v="08038102738"/>
    <x v="0"/>
    <s v="DSTV Decoder"/>
    <n v="4"/>
    <n v="221560"/>
    <n v="886240"/>
    <n v="0"/>
    <n v="0"/>
    <n v="886240"/>
    <x v="0"/>
    <n v="2"/>
    <x v="1"/>
    <n v="24"/>
    <n v="973851"/>
  </r>
  <r>
    <s v="ZM-IBA-2024-0660"/>
    <x v="298"/>
    <x v="3"/>
    <s v="Oyo"/>
    <x v="11"/>
    <s v="Esther Bello"/>
    <s v="09184417457"/>
    <x v="4"/>
    <s v="Blender 1.5L"/>
    <n v="3"/>
    <n v="73012"/>
    <n v="219036"/>
    <n v="20"/>
    <n v="0.2"/>
    <n v="175228.79999999999"/>
    <x v="3"/>
    <n v="1"/>
    <x v="1"/>
    <n v="141"/>
    <n v="868547"/>
  </r>
  <r>
    <s v="ZM-IBA-2023-0827"/>
    <x v="724"/>
    <x v="3"/>
    <s v="Oyo"/>
    <x v="9"/>
    <s v="Tunde Bello"/>
    <s v="N/A"/>
    <x v="4"/>
    <s v="Microwave 20L"/>
    <n v="13"/>
    <n v="59515"/>
    <n v="773695"/>
    <n v="0"/>
    <n v="0"/>
    <n v="773695"/>
    <x v="1"/>
    <n v="1"/>
    <x v="1"/>
    <n v="181"/>
    <n v="868547"/>
  </r>
  <r>
    <s v="ZM-IBA-2024-0338"/>
    <x v="351"/>
    <x v="3"/>
    <s v="Oyo"/>
    <x v="11"/>
    <s v="Bola Okafor"/>
    <s v="08058341053"/>
    <x v="3"/>
    <s v="Ladies Gown"/>
    <n v="16"/>
    <n v="16694"/>
    <n v="267104"/>
    <s v="N/A"/>
    <n v="0"/>
    <n v="267104"/>
    <x v="0"/>
    <n v="5"/>
    <x v="0"/>
    <n v="195"/>
    <n v="395160"/>
  </r>
  <r>
    <s v="ZM-IBA-2023-0835"/>
    <x v="292"/>
    <x v="3"/>
    <s v="Oyo"/>
    <x v="9"/>
    <s v="Musa Ojo"/>
    <s v="N/A"/>
    <x v="4"/>
    <s v="Gas Cooker 4-burner"/>
    <n v="4"/>
    <n v="110022"/>
    <n v="440088"/>
    <n v="15"/>
    <n v="0.15"/>
    <n v="374074.8"/>
    <x v="3"/>
    <n v="5"/>
    <x v="1"/>
    <n v="92"/>
    <n v="868547"/>
  </r>
  <r>
    <s v="ZM-IBA-2024-0808"/>
    <x v="674"/>
    <x v="3"/>
    <s v="Oyo"/>
    <x v="9"/>
    <s v="Nkechi Okafor"/>
    <s v="09026473559"/>
    <x v="3"/>
    <s v="School Uniform Set"/>
    <n v="14"/>
    <n v="30845"/>
    <n v="431830"/>
    <n v="5"/>
    <n v="0.05"/>
    <n v="410238.5"/>
    <x v="0"/>
    <n v="5"/>
    <x v="1"/>
    <n v="34"/>
    <n v="395160"/>
  </r>
  <r>
    <s v="ZM-IBA-2024-0658"/>
    <x v="291"/>
    <x v="3"/>
    <s v="Oyo"/>
    <x v="10"/>
    <s v="Damilola Abubakar"/>
    <s v="09037487634"/>
    <x v="4"/>
    <s v="Chest Freezer 200L"/>
    <n v="10"/>
    <n v="110602"/>
    <n v="1106020"/>
    <n v="20"/>
    <n v="0.2"/>
    <n v="884816"/>
    <x v="1"/>
    <n v="5"/>
    <x v="0"/>
    <n v="163"/>
    <n v="868547"/>
  </r>
  <r>
    <s v="ZM-IBA-2023-0371"/>
    <x v="416"/>
    <x v="3"/>
    <s v="Oyo"/>
    <x v="11"/>
    <s v="Ngozi Ojo"/>
    <s v="07067856226"/>
    <x v="4"/>
    <s v="Blender 1.5L"/>
    <n v="2"/>
    <n v="88610"/>
    <n v="177220"/>
    <s v="N/A"/>
    <n v="0"/>
    <n v="177220"/>
    <x v="0"/>
    <n v="5"/>
    <x v="1"/>
    <n v="102"/>
    <n v="868547"/>
  </r>
  <r>
    <s v="ZM-IBA-2023-0223"/>
    <x v="695"/>
    <x v="3"/>
    <s v="Oyo"/>
    <x v="10"/>
    <s v="Kemi Adesanya"/>
    <s v="08154106510"/>
    <x v="0"/>
    <s v="Wireless Earbuds"/>
    <n v="8"/>
    <n v="221690"/>
    <n v="1773520"/>
    <n v="0"/>
    <n v="0"/>
    <n v="1773520"/>
    <x v="2"/>
    <n v="1"/>
    <x v="1"/>
    <n v="93"/>
    <n v="973851"/>
  </r>
  <r>
    <s v="ZM-IBA-2023-0315"/>
    <x v="6"/>
    <x v="3"/>
    <s v="Oyo"/>
    <x v="11"/>
    <s v="Zainab Dada"/>
    <s v="08167472672"/>
    <x v="0"/>
    <s v="iPhone 14"/>
    <n v="4"/>
    <n v="236939"/>
    <n v="947756"/>
    <n v="0"/>
    <n v="0"/>
    <n v="947756"/>
    <x v="3"/>
    <n v="2"/>
    <x v="0"/>
    <n v="80"/>
    <n v="973851"/>
  </r>
  <r>
    <s v="ZM-IBA-2023-0597"/>
    <x v="726"/>
    <x v="3"/>
    <s v="Oyo"/>
    <x v="11"/>
    <s v="Fatima Adesanya"/>
    <s v="09132933120"/>
    <x v="3"/>
    <s v="Men's Agbada"/>
    <n v="19"/>
    <n v="14097"/>
    <n v="267843"/>
    <n v="15"/>
    <n v="0.15"/>
    <n v="227666.55"/>
    <x v="2"/>
    <n v="4"/>
    <x v="0"/>
    <n v="182"/>
    <n v="395160"/>
  </r>
  <r>
    <s v="ZM-IBA-2023-0299"/>
    <x v="360"/>
    <x v="3"/>
    <s v="Oyo"/>
    <x v="11"/>
    <s v="Yetunde Nwachukwu"/>
    <s v="09186037164"/>
    <x v="0"/>
    <s v="Laptop HP 250"/>
    <n v="15"/>
    <n v="234295"/>
    <n v="3514425"/>
    <n v="0"/>
    <n v="0"/>
    <n v="3514425"/>
    <x v="2"/>
    <n v="1"/>
    <x v="1"/>
    <n v="197"/>
    <n v="973851"/>
  </r>
  <r>
    <s v="ZM-IBA-2024-0532"/>
    <x v="140"/>
    <x v="3"/>
    <s v="Oyo"/>
    <x v="11"/>
    <s v="Femi Garba"/>
    <s v="N/A"/>
    <x v="0"/>
    <s v="Bluetooth Speaker"/>
    <n v="12"/>
    <n v="27217"/>
    <n v="326604"/>
    <n v="5"/>
    <n v="0.05"/>
    <n v="310273.8"/>
    <x v="0"/>
    <n v="1"/>
    <x v="1"/>
    <n v="10"/>
    <n v="973851"/>
  </r>
  <r>
    <s v="ZM-IBA-2024-0178"/>
    <x v="574"/>
    <x v="3"/>
    <s v="Oyo"/>
    <x v="9"/>
    <s v="Yetunde Ojo"/>
    <s v="09133826490"/>
    <x v="4"/>
    <s v="Iron Box 2000W"/>
    <n v="14"/>
    <n v="55733"/>
    <n v="780262"/>
    <n v="20"/>
    <n v="0.2"/>
    <n v="624209.6"/>
    <x v="4"/>
    <n v="2"/>
    <x v="1"/>
    <n v="80"/>
    <n v="868547"/>
  </r>
  <r>
    <s v="ZM-IBA-2023-0667"/>
    <x v="615"/>
    <x v="3"/>
    <s v="Oyo"/>
    <x v="9"/>
    <s v="Olu Ibe"/>
    <s v="09063281556"/>
    <x v="3"/>
    <s v="Ladies Gown"/>
    <n v="8"/>
    <n v="37210"/>
    <n v="297680"/>
    <n v="20"/>
    <n v="0.2"/>
    <n v="238144"/>
    <x v="0"/>
    <n v="0"/>
    <x v="1"/>
    <n v="152"/>
    <n v="395160"/>
  </r>
  <r>
    <s v="ZM-IBA-2024-0478"/>
    <x v="603"/>
    <x v="3"/>
    <s v="Oyo"/>
    <x v="11"/>
    <s v="Zainab Obi"/>
    <s v="09073584210"/>
    <x v="3"/>
    <s v="Ankara Fabric 6yds"/>
    <n v="8"/>
    <n v="28919"/>
    <n v="231352"/>
    <n v="20"/>
    <n v="0.2"/>
    <n v="185081.60000000001"/>
    <x v="4"/>
    <s v="N/A"/>
    <x v="1"/>
    <n v="119"/>
    <n v="395160"/>
  </r>
  <r>
    <s v="ZM-IBA-2024-0414"/>
    <x v="233"/>
    <x v="3"/>
    <s v="Oyo"/>
    <x v="11"/>
    <s v="Hakeem Adesanya"/>
    <s v="08178883432"/>
    <x v="0"/>
    <s v="Samsung TV 43&quot;"/>
    <n v="18"/>
    <n v="274042"/>
    <n v="4932756"/>
    <n v="0"/>
    <n v="0"/>
    <n v="4932756"/>
    <x v="2"/>
    <n v="1"/>
    <x v="1"/>
    <n v="169"/>
    <n v="973851"/>
  </r>
  <r>
    <s v="ZM-IBA-2024-0096"/>
    <x v="379"/>
    <x v="3"/>
    <s v="Oyo"/>
    <x v="11"/>
    <s v="Chidi Nwachukwu"/>
    <s v="09011006841"/>
    <x v="1"/>
    <s v="Cooking Oil 5L"/>
    <n v="3"/>
    <n v="14175"/>
    <n v="42525"/>
    <n v="5"/>
    <n v="0.05"/>
    <n v="40398.75"/>
    <x v="3"/>
    <n v="1"/>
    <x v="1"/>
    <n v="150"/>
    <n v="581262"/>
  </r>
  <r>
    <s v="ZM-IBA-2024-0856"/>
    <x v="727"/>
    <x v="3"/>
    <s v="Oyo"/>
    <x v="11"/>
    <s v="Fatima Adelaja"/>
    <s v="08119014285"/>
    <x v="0"/>
    <s v="Samsung TV 43&quot;"/>
    <n v="6"/>
    <n v="133234"/>
    <n v="799404"/>
    <n v="10"/>
    <n v="0.1"/>
    <n v="719463.6"/>
    <x v="4"/>
    <n v="5"/>
    <x v="1"/>
    <n v="67"/>
    <n v="973851"/>
  </r>
  <r>
    <s v="ZM-IBA-2024-0910"/>
    <x v="68"/>
    <x v="3"/>
    <s v="Oyo"/>
    <x v="10"/>
    <s v="Tunde Okafor"/>
    <s v="07021967418"/>
    <x v="2"/>
    <s v="Face Cream SPF30"/>
    <n v="2"/>
    <n v="15687"/>
    <n v="31374"/>
    <n v="0"/>
    <n v="0"/>
    <n v="31374"/>
    <x v="0"/>
    <n v="3"/>
    <x v="1"/>
    <n v="55"/>
    <n v="381933"/>
  </r>
  <r>
    <s v="ZM-IBA-2024-0952"/>
    <x v="271"/>
    <x v="3"/>
    <s v="Oyo"/>
    <x v="9"/>
    <s v="Kemi Eze"/>
    <s v="08174873966"/>
    <x v="0"/>
    <s v="iPhone 14"/>
    <n v="6"/>
    <n v="231879"/>
    <n v="1391274"/>
    <n v="20"/>
    <n v="0.2"/>
    <n v="1113019.2"/>
    <x v="4"/>
    <n v="7"/>
    <x v="1"/>
    <n v="118"/>
    <n v="973851"/>
  </r>
  <r>
    <s v="ZM-IBA-2024-0228"/>
    <x v="507"/>
    <x v="3"/>
    <s v="Oyo"/>
    <x v="11"/>
    <s v="Esther Obi"/>
    <s v="09013623791"/>
    <x v="0"/>
    <s v="Wireless Earbuds"/>
    <n v="14"/>
    <n v="15160"/>
    <n v="212240"/>
    <n v="0"/>
    <n v="0"/>
    <n v="212240"/>
    <x v="0"/>
    <n v="4"/>
    <x v="1"/>
    <n v="171"/>
    <n v="973851"/>
  </r>
  <r>
    <s v="ZM-IBA-2024-0418"/>
    <x v="212"/>
    <x v="3"/>
    <s v="Oyo"/>
    <x v="11"/>
    <s v="Uche Chukwu"/>
    <s v="07074140885"/>
    <x v="1"/>
    <s v="Milk Powder 400g"/>
    <n v="15"/>
    <n v="3155"/>
    <n v="47325"/>
    <n v="0"/>
    <n v="0"/>
    <n v="47325"/>
    <x v="2"/>
    <n v="2"/>
    <x v="1"/>
    <n v="40"/>
    <n v="581262"/>
  </r>
  <r>
    <s v="ZM-IBA-2024-0898"/>
    <x v="598"/>
    <x v="3"/>
    <s v="Oyo"/>
    <x v="11"/>
    <s v="Sade Abubakar"/>
    <s v="08199633479"/>
    <x v="3"/>
    <s v="Men's Agbada"/>
    <n v="17"/>
    <n v="17632"/>
    <n v="299744"/>
    <n v="0"/>
    <n v="0"/>
    <n v="299744"/>
    <x v="2"/>
    <n v="4"/>
    <x v="1"/>
    <n v="119"/>
    <n v="395160"/>
  </r>
  <r>
    <s v="ZM-IBA-2023-0739"/>
    <x v="150"/>
    <x v="3"/>
    <s v="Oyo"/>
    <x v="10"/>
    <s v="Ifeanyi Osei"/>
    <s v="N/A"/>
    <x v="4"/>
    <s v="Chest Freezer 200L"/>
    <n v="4"/>
    <n v="99453"/>
    <n v="397812"/>
    <n v="15"/>
    <n v="0.15"/>
    <n v="338140.2"/>
    <x v="3"/>
    <n v="3"/>
    <x v="1"/>
    <n v="180"/>
    <n v="868547"/>
  </r>
  <r>
    <s v="ZM-IBA-2023-0837"/>
    <x v="297"/>
    <x v="3"/>
    <s v="Oyo"/>
    <x v="9"/>
    <s v="Nneka Adeleke"/>
    <s v="08073309089"/>
    <x v="0"/>
    <s v="Laptop HP 250"/>
    <n v="4"/>
    <n v="133595"/>
    <n v="534380"/>
    <n v="5"/>
    <n v="0.05"/>
    <n v="507661"/>
    <x v="3"/>
    <n v="5"/>
    <x v="1"/>
    <n v="196"/>
    <n v="973851"/>
  </r>
  <r>
    <s v="ZM-IBA-2023-0165"/>
    <x v="183"/>
    <x v="3"/>
    <s v="Oyo"/>
    <x v="10"/>
    <s v="Bola Musa"/>
    <s v="09029342716"/>
    <x v="0"/>
    <s v="Bluetooth Speaker"/>
    <n v="13"/>
    <n v="238525"/>
    <n v="3100825"/>
    <s v="N/A"/>
    <n v="0"/>
    <n v="3100825"/>
    <x v="3"/>
    <n v="5"/>
    <x v="0"/>
    <n v="192"/>
    <n v="973851"/>
  </r>
  <r>
    <s v="ZM-IBA-2024-0978"/>
    <x v="114"/>
    <x v="3"/>
    <s v="Oyo"/>
    <x v="10"/>
    <s v="Halima Suleiman"/>
    <s v="07035286916"/>
    <x v="4"/>
    <s v="Blender 1.5L"/>
    <n v="6"/>
    <n v="16368"/>
    <n v="98208"/>
    <s v="N/A"/>
    <n v="0"/>
    <n v="98208"/>
    <x v="1"/>
    <n v="4"/>
    <x v="1"/>
    <n v="5"/>
    <n v="868547"/>
  </r>
  <r>
    <s v="ZM-IBA-2024-0864"/>
    <x v="165"/>
    <x v="3"/>
    <s v="Oyo"/>
    <x v="9"/>
    <s v="Bola Ojo"/>
    <s v="08038389883"/>
    <x v="4"/>
    <s v="Standing Fan 18&quot;"/>
    <n v="8"/>
    <n v="117936"/>
    <n v="943488"/>
    <n v="10"/>
    <n v="0.1"/>
    <n v="849139.19999999995"/>
    <x v="0"/>
    <n v="5"/>
    <x v="1"/>
    <n v="196"/>
    <n v="868547"/>
  </r>
  <r>
    <s v="ZM-IBA-2023-0365"/>
    <x v="300"/>
    <x v="3"/>
    <s v="Oyo"/>
    <x v="10"/>
    <s v="Nkechi Adesanya"/>
    <s v="09157960069"/>
    <x v="4"/>
    <s v="Chest Freezer 200L"/>
    <n v="19"/>
    <n v="15601"/>
    <n v="296419"/>
    <n v="15"/>
    <n v="0.15"/>
    <n v="251956.15"/>
    <x v="4"/>
    <n v="1"/>
    <x v="1"/>
    <n v="78"/>
    <n v="868547"/>
  </r>
  <r>
    <s v="ZM-IBA-2024-1070"/>
    <x v="716"/>
    <x v="3"/>
    <s v="Oyo"/>
    <x v="9"/>
    <s v="Chiamaka Nwachukwu"/>
    <s v="07047096325"/>
    <x v="4"/>
    <s v="Standing Fan 18&quot;"/>
    <n v="11"/>
    <n v="148114"/>
    <n v="1629254"/>
    <n v="0"/>
    <n v="0"/>
    <n v="1629254"/>
    <x v="2"/>
    <n v="5"/>
    <x v="1"/>
    <n v="20"/>
    <n v="868547"/>
  </r>
  <r>
    <s v="ZM-IBA-2024-0848"/>
    <x v="123"/>
    <x v="3"/>
    <s v="Oyo"/>
    <x v="9"/>
    <s v="Tunde Adelaja"/>
    <s v="09152660701"/>
    <x v="1"/>
    <s v="Semovita 5kg"/>
    <n v="8"/>
    <n v="10228"/>
    <n v="81824"/>
    <n v="0"/>
    <n v="0"/>
    <n v="81824"/>
    <x v="0"/>
    <n v="3"/>
    <x v="0"/>
    <n v="111"/>
    <n v="581262"/>
  </r>
  <r>
    <s v="ZM-IBA-2023-0373"/>
    <x v="494"/>
    <x v="3"/>
    <s v="Oyo"/>
    <x v="9"/>
    <s v="Aisha Okafor"/>
    <s v="N/A"/>
    <x v="3"/>
    <s v="Men's Agbada"/>
    <n v="17"/>
    <n v="33378"/>
    <n v="567426"/>
    <n v="15"/>
    <n v="0.15"/>
    <n v="482312.1"/>
    <x v="3"/>
    <s v="N/A"/>
    <x v="1"/>
    <n v="112"/>
    <n v="395160"/>
  </r>
  <r>
    <s v="ZM-IBA-2024-0380"/>
    <x v="340"/>
    <x v="3"/>
    <s v="Oyo"/>
    <x v="11"/>
    <s v="Ngozi Ojo"/>
    <s v="08079658751"/>
    <x v="1"/>
    <s v="Indomie Carton"/>
    <n v="13"/>
    <n v="1732"/>
    <n v="22516"/>
    <n v="15"/>
    <n v="0.15"/>
    <n v="19138.599999999999"/>
    <x v="0"/>
    <n v="5"/>
    <x v="0"/>
    <n v="1"/>
    <n v="581262"/>
  </r>
  <r>
    <s v="ZM-IBA-2023-1095"/>
    <x v="700"/>
    <x v="3"/>
    <s v="Oyo"/>
    <x v="11"/>
    <s v="Hakeem Okafor"/>
    <s v="08122199899"/>
    <x v="1"/>
    <s v="Semovita 5kg"/>
    <n v="15"/>
    <n v="20288"/>
    <n v="304320"/>
    <n v="0"/>
    <n v="0"/>
    <n v="304320"/>
    <x v="4"/>
    <n v="3"/>
    <x v="1"/>
    <n v="145"/>
    <n v="581262"/>
  </r>
  <r>
    <s v="ZM-IBA-2024-0428"/>
    <x v="497"/>
    <x v="3"/>
    <s v="Oyo"/>
    <x v="11"/>
    <s v="Olu Okafor"/>
    <s v="08150095006"/>
    <x v="2"/>
    <s v="Dudu-Osun Soap"/>
    <n v="19"/>
    <n v="11145"/>
    <n v="211755"/>
    <n v="0"/>
    <n v="0"/>
    <n v="211755"/>
    <x v="0"/>
    <n v="3"/>
    <x v="1"/>
    <n v="56"/>
    <n v="381933"/>
  </r>
  <r>
    <s v="ZM-IBA-2023-0217"/>
    <x v="153"/>
    <x v="3"/>
    <s v="Oyo"/>
    <x v="9"/>
    <s v="Adaeze Suleiman"/>
    <s v="07041278153"/>
    <x v="1"/>
    <s v="Sugar 2kg"/>
    <n v="9"/>
    <n v="12629"/>
    <n v="113661"/>
    <n v="0"/>
    <n v="0"/>
    <n v="113661"/>
    <x v="3"/>
    <n v="3"/>
    <x v="1"/>
    <n v="68"/>
    <n v="581262"/>
  </r>
  <r>
    <s v="ZM-IBA-2024-0180"/>
    <x v="628"/>
    <x v="3"/>
    <s v="Oyo"/>
    <x v="10"/>
    <s v="Tunde Yusuf"/>
    <s v="07030422993"/>
    <x v="3"/>
    <s v="Jeans Trousers"/>
    <n v="12"/>
    <n v="16790"/>
    <n v="201480"/>
    <n v="0"/>
    <n v="0"/>
    <n v="201480"/>
    <x v="0"/>
    <n v="1"/>
    <x v="0"/>
    <n v="187"/>
    <n v="395160"/>
  </r>
  <r>
    <s v="ZM-IBA-2023-0289"/>
    <x v="470"/>
    <x v="3"/>
    <s v="Oyo"/>
    <x v="9"/>
    <s v="Adaeze Chukwu"/>
    <s v="N/A"/>
    <x v="4"/>
    <s v="Blender 1.5L"/>
    <n v="5"/>
    <n v="144723"/>
    <n v="723615"/>
    <n v="0"/>
    <n v="0"/>
    <n v="723615"/>
    <x v="0"/>
    <n v="5"/>
    <x v="1"/>
    <n v="113"/>
    <n v="868547"/>
  </r>
  <r>
    <s v="ZM-IBA-2024-0786"/>
    <x v="100"/>
    <x v="3"/>
    <s v="Oyo"/>
    <x v="9"/>
    <s v="Gbenga Dada"/>
    <s v="07073237422"/>
    <x v="1"/>
    <s v="Indomie Carton"/>
    <n v="17"/>
    <n v="5428"/>
    <n v="92276"/>
    <n v="20"/>
    <n v="0.2"/>
    <n v="73820.800000000003"/>
    <x v="1"/>
    <n v="5"/>
    <x v="1"/>
    <n v="80"/>
    <n v="581262"/>
  </r>
  <r>
    <s v="ZM-IBA-2023-0409"/>
    <x v="460"/>
    <x v="3"/>
    <s v="Oyo"/>
    <x v="11"/>
    <s v="Aisha Adelaja"/>
    <s v="N/A"/>
    <x v="4"/>
    <s v="Iron Box 2000W"/>
    <n v="12"/>
    <n v="48893"/>
    <n v="586716"/>
    <n v="10"/>
    <n v="0.1"/>
    <n v="528044.4"/>
    <x v="0"/>
    <n v="5"/>
    <x v="2"/>
    <n v="8"/>
    <n v="868547"/>
  </r>
  <r>
    <s v="ZM-IBA-2024-0574"/>
    <x v="118"/>
    <x v="3"/>
    <s v="Oyo"/>
    <x v="11"/>
    <s v="Hakeem Osei"/>
    <s v="09136935114"/>
    <x v="0"/>
    <s v="Laptop HP 250"/>
    <n v="7"/>
    <n v="60225"/>
    <n v="421575"/>
    <n v="20"/>
    <n v="0.2"/>
    <n v="337260"/>
    <x v="4"/>
    <n v="0"/>
    <x v="1"/>
    <n v="146"/>
    <n v="973851"/>
  </r>
  <r>
    <s v="ZM-IBA-2024-1048"/>
    <x v="616"/>
    <x v="3"/>
    <s v="Oyo"/>
    <x v="11"/>
    <s v="Amara Adelaja"/>
    <s v="09178463239"/>
    <x v="4"/>
    <s v="Iron Box 2000W"/>
    <n v="1"/>
    <n v="18559"/>
    <n v="18559"/>
    <n v="0"/>
    <n v="0"/>
    <n v="18559"/>
    <x v="4"/>
    <n v="2"/>
    <x v="1"/>
    <n v="85"/>
    <n v="868547"/>
  </r>
  <r>
    <s v="ZM-IBA-2023-0907"/>
    <x v="492"/>
    <x v="3"/>
    <s v="Oyo"/>
    <x v="11"/>
    <s v="Yetunde Osei"/>
    <s v="09089713606"/>
    <x v="1"/>
    <s v="Milk Powder 400g"/>
    <n v="16"/>
    <n v="16709"/>
    <n v="267344"/>
    <n v="20"/>
    <n v="0.2"/>
    <n v="213875.20000000001"/>
    <x v="4"/>
    <n v="5"/>
    <x v="1"/>
    <n v="36"/>
    <n v="581262"/>
  </r>
  <r>
    <s v="ZM-IBA-2024-0702"/>
    <x v="569"/>
    <x v="3"/>
    <s v="Oyo"/>
    <x v="9"/>
    <s v="Ifeanyi Garba"/>
    <s v="08032843301"/>
    <x v="3"/>
    <s v="Corporate Shirt"/>
    <n v="13"/>
    <n v="30276"/>
    <n v="393588"/>
    <n v="20"/>
    <n v="0.2"/>
    <n v="314870.40000000002"/>
    <x v="1"/>
    <n v="2"/>
    <x v="0"/>
    <n v="68"/>
    <n v="395160"/>
  </r>
  <r>
    <s v="ZM-IBA-2024-0802"/>
    <x v="272"/>
    <x v="3"/>
    <s v="Oyo"/>
    <x v="10"/>
    <s v="Femi Aliyu"/>
    <s v="07018817630"/>
    <x v="3"/>
    <s v="Men's Agbada"/>
    <n v="6"/>
    <n v="41646"/>
    <n v="249876"/>
    <n v="0"/>
    <n v="0"/>
    <n v="249876"/>
    <x v="0"/>
    <s v="N/A"/>
    <x v="1"/>
    <n v="126"/>
    <n v="395160"/>
  </r>
  <r>
    <s v="ZM-IBA-2023-0899"/>
    <x v="697"/>
    <x v="3"/>
    <s v="Oyo"/>
    <x v="9"/>
    <s v="Yetunde Aliyu"/>
    <s v="08061841012"/>
    <x v="0"/>
    <s v="iPhone 14"/>
    <n v="13"/>
    <n v="29904"/>
    <n v="388752"/>
    <n v="0"/>
    <n v="0"/>
    <n v="388752"/>
    <x v="0"/>
    <n v="6"/>
    <x v="1"/>
    <n v="143"/>
    <n v="973851"/>
  </r>
  <r>
    <s v="ZM-IBA-2024-0888"/>
    <x v="234"/>
    <x v="3"/>
    <s v="Oyo"/>
    <x v="9"/>
    <s v="Yetunde Adesanya"/>
    <s v="N/A"/>
    <x v="4"/>
    <s v="Water Dispenser"/>
    <n v="2"/>
    <n v="65685"/>
    <n v="131370"/>
    <n v="0"/>
    <n v="0"/>
    <n v="131370"/>
    <x v="0"/>
    <n v="2"/>
    <x v="1"/>
    <n v="164"/>
    <n v="868547"/>
  </r>
  <r>
    <s v="ZM-IBA-2023-0665"/>
    <x v="91"/>
    <x v="3"/>
    <s v="Oyo"/>
    <x v="11"/>
    <s v="Tunde Chukwu"/>
    <s v="07099176413"/>
    <x v="1"/>
    <s v="Rice 25kg"/>
    <n v="14"/>
    <n v="12767"/>
    <n v="178738"/>
    <n v="5"/>
    <n v="0.05"/>
    <n v="169801.1"/>
    <x v="2"/>
    <n v="5"/>
    <x v="1"/>
    <n v="12"/>
    <n v="581262"/>
  </r>
  <r>
    <s v="ZM-IBA-2023-0807"/>
    <x v="217"/>
    <x v="3"/>
    <s v="Oyo"/>
    <x v="9"/>
    <s v="Aisha Okafor"/>
    <s v="08143495982"/>
    <x v="4"/>
    <s v="Blender 1.5L"/>
    <n v="5"/>
    <n v="98812"/>
    <n v="494060"/>
    <s v="N/A"/>
    <n v="0"/>
    <n v="494060"/>
    <x v="2"/>
    <n v="1"/>
    <x v="1"/>
    <n v="114"/>
    <n v="868547"/>
  </r>
  <r>
    <s v="ZM-IBA-2023-0161"/>
    <x v="650"/>
    <x v="3"/>
    <s v="Oyo"/>
    <x v="9"/>
    <s v="Chiamaka Adeleke"/>
    <s v="07061299163"/>
    <x v="3"/>
    <s v="Jeans Trousers"/>
    <n v="11"/>
    <n v="17148"/>
    <n v="188628"/>
    <n v="10"/>
    <n v="0.1"/>
    <n v="169765.2"/>
    <x v="1"/>
    <n v="2"/>
    <x v="1"/>
    <n v="121"/>
    <n v="395160"/>
  </r>
  <r>
    <s v="ZM-IBA-2024-0042"/>
    <x v="90"/>
    <x v="3"/>
    <s v="Oyo"/>
    <x v="11"/>
    <s v="Adaeze Ibe"/>
    <s v="07061857381"/>
    <x v="3"/>
    <s v="T-Shirt Pack x3"/>
    <n v="6"/>
    <n v="15293"/>
    <n v="91758"/>
    <n v="20"/>
    <n v="0.2"/>
    <n v="73406.399999999994"/>
    <x v="2"/>
    <n v="3"/>
    <x v="1"/>
    <n v="118"/>
    <n v="395160"/>
  </r>
  <r>
    <s v="ZM-IBA-2024-1024"/>
    <x v="679"/>
    <x v="3"/>
    <s v="Oyo"/>
    <x v="11"/>
    <s v="Emeka Adesanya"/>
    <s v="09083204279"/>
    <x v="2"/>
    <s v="Nivea Body Lotion"/>
    <n v="17"/>
    <n v="8633"/>
    <n v="146761"/>
    <n v="0"/>
    <n v="0"/>
    <n v="146761"/>
    <x v="1"/>
    <n v="2"/>
    <x v="1"/>
    <n v="87"/>
    <n v="381933"/>
  </r>
  <r>
    <s v="ZM-IBA-2023-0973"/>
    <x v="700"/>
    <x v="3"/>
    <s v="Oyo"/>
    <x v="11"/>
    <s v="Hakeem Ojo"/>
    <s v="09097378355"/>
    <x v="1"/>
    <s v="Semovita 5kg"/>
    <n v="3"/>
    <n v="23335"/>
    <n v="70005"/>
    <n v="15"/>
    <n v="0.15"/>
    <n v="59504.25"/>
    <x v="2"/>
    <n v="4"/>
    <x v="1"/>
    <n v="71"/>
    <n v="581262"/>
  </r>
  <r>
    <s v="ZM-IBA-2024-0288"/>
    <x v="312"/>
    <x v="3"/>
    <s v="Oyo"/>
    <x v="9"/>
    <s v="Esther Aliyu"/>
    <s v="07063780496"/>
    <x v="3"/>
    <s v="Corporate Shirt"/>
    <n v="7"/>
    <n v="25845"/>
    <n v="180915"/>
    <s v="N/A"/>
    <n v="0"/>
    <n v="180915"/>
    <x v="3"/>
    <n v="3"/>
    <x v="0"/>
    <n v="119"/>
    <n v="395160"/>
  </r>
  <r>
    <s v="ZM-IBA-2023-0405"/>
    <x v="453"/>
    <x v="3"/>
    <s v="Oyo"/>
    <x v="11"/>
    <s v="Olu Musa"/>
    <s v="N/A"/>
    <x v="3"/>
    <s v="Corporate Shirt"/>
    <n v="12"/>
    <n v="14236"/>
    <n v="170832"/>
    <n v="5"/>
    <n v="0.05"/>
    <n v="162290.4"/>
    <x v="0"/>
    <n v="2"/>
    <x v="2"/>
    <n v="192"/>
    <n v="395160"/>
  </r>
  <r>
    <s v="ZM-IBA-2024-0400"/>
    <x v="63"/>
    <x v="3"/>
    <s v="Oyo"/>
    <x v="9"/>
    <s v="Sade Okafor"/>
    <s v="N/A"/>
    <x v="4"/>
    <s v="Chest Freezer 200L"/>
    <n v="15"/>
    <n v="57877"/>
    <n v="868155"/>
    <s v="N/A"/>
    <n v="0"/>
    <n v="868155"/>
    <x v="1"/>
    <n v="4"/>
    <x v="1"/>
    <n v="13"/>
    <n v="868547"/>
  </r>
  <r>
    <s v="ZM-IBA-2024-0008"/>
    <x v="599"/>
    <x v="3"/>
    <s v="Oyo"/>
    <x v="9"/>
    <s v="Kemi Okafor"/>
    <s v="N/A"/>
    <x v="1"/>
    <s v="Indomie Carton"/>
    <n v="8"/>
    <n v="10312"/>
    <n v="82496"/>
    <s v="N/A"/>
    <n v="0"/>
    <n v="82496"/>
    <x v="4"/>
    <n v="4"/>
    <x v="1"/>
    <n v="125"/>
    <n v="581262"/>
  </r>
  <r>
    <s v="ZM-IBA-2023-0521"/>
    <x v="271"/>
    <x v="3"/>
    <s v="Oyo"/>
    <x v="9"/>
    <s v="Femi Okafor"/>
    <s v="08183597244"/>
    <x v="3"/>
    <s v="Ankara Fabric 6yds"/>
    <n v="1"/>
    <n v="35026"/>
    <n v="35026"/>
    <n v="20"/>
    <n v="0.2"/>
    <n v="28020.799999999999"/>
    <x v="3"/>
    <n v="5"/>
    <x v="1"/>
    <n v="20"/>
    <n v="395160"/>
  </r>
  <r>
    <s v="ZM-IBA-2024-0812"/>
    <x v="664"/>
    <x v="3"/>
    <s v="Oyo"/>
    <x v="10"/>
    <s v="Remi Nwachukwu"/>
    <s v="08184822260"/>
    <x v="1"/>
    <s v="Tomato Paste 800g"/>
    <n v="11"/>
    <n v="15663"/>
    <n v="172293"/>
    <s v="N/A"/>
    <n v="0"/>
    <n v="172293"/>
    <x v="0"/>
    <n v="4"/>
    <x v="1"/>
    <n v="48"/>
    <n v="581262"/>
  </r>
  <r>
    <s v="ZM-IBA-2024-0384"/>
    <x v="576"/>
    <x v="3"/>
    <s v="Oyo"/>
    <x v="9"/>
    <s v="Gbenga Nwachukwu"/>
    <s v="07027744905"/>
    <x v="4"/>
    <s v="Microwave 20L"/>
    <n v="12"/>
    <n v="147775"/>
    <n v="1773300"/>
    <s v="N/A"/>
    <n v="0"/>
    <n v="1773300"/>
    <x v="0"/>
    <n v="4"/>
    <x v="1"/>
    <n v="142"/>
    <n v="868547"/>
  </r>
  <r>
    <s v="ZM-IBA-2023-0053"/>
    <x v="716"/>
    <x v="3"/>
    <s v="Oyo"/>
    <x v="9"/>
    <s v="Halima Ibe"/>
    <s v="08044288722"/>
    <x v="3"/>
    <s v="School Uniform Set"/>
    <n v="14"/>
    <n v="12244"/>
    <n v="171416"/>
    <n v="5"/>
    <n v="0.05"/>
    <n v="162845.20000000001"/>
    <x v="3"/>
    <n v="5"/>
    <x v="1"/>
    <n v="143"/>
    <n v="395160"/>
  </r>
  <r>
    <s v="ZM-IBA-2023-0489"/>
    <x v="255"/>
    <x v="3"/>
    <s v="Oyo"/>
    <x v="9"/>
    <s v="Gbenga Osei"/>
    <s v="07024281973"/>
    <x v="1"/>
    <s v="Milk Powder 400g"/>
    <n v="17"/>
    <n v="22988"/>
    <n v="390796"/>
    <n v="20"/>
    <n v="0.2"/>
    <n v="312636.79999999999"/>
    <x v="4"/>
    <n v="3"/>
    <x v="1"/>
    <n v="117"/>
    <n v="581262"/>
  </r>
  <r>
    <s v="ZM-IBA-2023-1017"/>
    <x v="452"/>
    <x v="3"/>
    <s v="Oyo"/>
    <x v="11"/>
    <s v="Remi Yusuf"/>
    <s v="07037141403"/>
    <x v="2"/>
    <s v="Lip Balm Set"/>
    <n v="14"/>
    <n v="7978"/>
    <n v="111692"/>
    <n v="10"/>
    <n v="0.1"/>
    <n v="100522.8"/>
    <x v="1"/>
    <n v="1"/>
    <x v="1"/>
    <n v="166"/>
    <n v="381933"/>
  </r>
  <r>
    <s v="ZM-IBA-2023-0281"/>
    <x v="157"/>
    <x v="3"/>
    <s v="Oyo"/>
    <x v="11"/>
    <s v="Chidi Osei"/>
    <s v="09025007667"/>
    <x v="0"/>
    <s v="Samsung TV 43&quot;"/>
    <n v="8"/>
    <n v="64090"/>
    <n v="512720"/>
    <s v="N/A"/>
    <n v="0"/>
    <n v="512720"/>
    <x v="2"/>
    <s v="N/A"/>
    <x v="2"/>
    <n v="51"/>
    <n v="973851"/>
  </r>
  <r>
    <s v="ZM-IBA-2023-0915"/>
    <x v="660"/>
    <x v="3"/>
    <s v="Oyo"/>
    <x v="10"/>
    <s v="Aisha Aliyu"/>
    <s v="N/A"/>
    <x v="0"/>
    <s v="Laptop HP 250"/>
    <n v="11"/>
    <n v="159605"/>
    <n v="1755655"/>
    <n v="15"/>
    <n v="0.15"/>
    <n v="1492306.75"/>
    <x v="0"/>
    <n v="3"/>
    <x v="1"/>
    <n v="48"/>
    <n v="973851"/>
  </r>
  <r>
    <s v="ZM-IBA-2023-1019"/>
    <x v="316"/>
    <x v="3"/>
    <s v="Oyo"/>
    <x v="11"/>
    <s v="Hakeem Adeyemi"/>
    <s v="07097687188"/>
    <x v="2"/>
    <s v="Foundation Kit"/>
    <n v="18"/>
    <n v="9991"/>
    <n v="179838"/>
    <n v="5"/>
    <n v="0.05"/>
    <n v="170846.1"/>
    <x v="4"/>
    <n v="3"/>
    <x v="0"/>
    <n v="35"/>
    <n v="381933"/>
  </r>
  <r>
    <s v="ZM-IBA-2024-0260"/>
    <x v="89"/>
    <x v="3"/>
    <s v="Oyo"/>
    <x v="11"/>
    <s v="Tobi Abubakar"/>
    <s v="N/A"/>
    <x v="0"/>
    <s v="Wireless Earbuds"/>
    <n v="4"/>
    <n v="313584"/>
    <n v="1254336"/>
    <n v="20"/>
    <n v="0.2"/>
    <n v="1003468.8"/>
    <x v="1"/>
    <n v="1"/>
    <x v="1"/>
    <n v="98"/>
    <n v="973851"/>
  </r>
  <r>
    <s v="ZM-IBA-2024-0024"/>
    <x v="681"/>
    <x v="3"/>
    <s v="Oyo"/>
    <x v="9"/>
    <s v="Emeka Chukwu"/>
    <s v="08068178440"/>
    <x v="2"/>
    <s v="Hair Relaxer Kit"/>
    <n v="7"/>
    <n v="15776"/>
    <n v="110432"/>
    <n v="0"/>
    <n v="0"/>
    <n v="110432"/>
    <x v="3"/>
    <n v="1"/>
    <x v="1"/>
    <n v="81"/>
    <n v="381933"/>
  </r>
  <r>
    <s v="ZM-IBA-2023-0499"/>
    <x v="591"/>
    <x v="3"/>
    <s v="Oyo"/>
    <x v="11"/>
    <s v="Hakeem Musa"/>
    <s v="09144785611"/>
    <x v="3"/>
    <s v="Men's Agbada"/>
    <n v="15"/>
    <n v="32989"/>
    <n v="494835"/>
    <n v="0"/>
    <n v="0"/>
    <n v="494835"/>
    <x v="4"/>
    <n v="3"/>
    <x v="1"/>
    <n v="197"/>
    <n v="395160"/>
  </r>
  <r>
    <s v="ZM-IBA-2024-0440"/>
    <x v="108"/>
    <x v="3"/>
    <s v="Oyo"/>
    <x v="9"/>
    <s v="Nneka Nwachukwu"/>
    <s v="08149110174"/>
    <x v="2"/>
    <s v="Dudu-Osun Soap"/>
    <n v="16"/>
    <n v="9935"/>
    <n v="158960"/>
    <n v="10"/>
    <n v="0.1"/>
    <n v="143064"/>
    <x v="4"/>
    <n v="1"/>
    <x v="1"/>
    <n v="15"/>
    <n v="381933"/>
  </r>
  <r>
    <s v="ZM-IBA-2024-0748"/>
    <x v="522"/>
    <x v="3"/>
    <s v="Oyo"/>
    <x v="11"/>
    <s v="Gbenga Nwachukwu"/>
    <s v="08189601508"/>
    <x v="4"/>
    <s v="Microwave 20L"/>
    <n v="6"/>
    <n v="163814"/>
    <n v="982884"/>
    <n v="20"/>
    <n v="0.2"/>
    <n v="786307.2"/>
    <x v="3"/>
    <n v="5"/>
    <x v="1"/>
    <n v="104"/>
    <n v="868547"/>
  </r>
  <r>
    <s v="ZM-IBA-2023-0443"/>
    <x v="279"/>
    <x v="3"/>
    <s v="Oyo"/>
    <x v="9"/>
    <s v="Sade Musa"/>
    <s v="08093091748"/>
    <x v="4"/>
    <s v="Chest Freezer 200L"/>
    <n v="9"/>
    <n v="160414"/>
    <n v="1443726"/>
    <n v="10"/>
    <n v="0.1"/>
    <n v="1299353.3999999999"/>
    <x v="3"/>
    <n v="5"/>
    <x v="1"/>
    <n v="75"/>
    <n v="868547"/>
  </r>
  <r>
    <s v="ZM-IBA-2023-0905"/>
    <x v="64"/>
    <x v="3"/>
    <s v="Oyo"/>
    <x v="9"/>
    <s v="Nkechi Yusuf"/>
    <s v="N/A"/>
    <x v="4"/>
    <s v="Gas Cooker 4-burner"/>
    <n v="14"/>
    <n v="21423"/>
    <n v="299922"/>
    <s v="N/A"/>
    <n v="0"/>
    <n v="299922"/>
    <x v="0"/>
    <n v="5"/>
    <x v="1"/>
    <n v="170"/>
    <n v="868547"/>
  </r>
  <r>
    <s v="ZM-IBA-2023-0645"/>
    <x v="9"/>
    <x v="3"/>
    <s v="Oyo"/>
    <x v="10"/>
    <s v="Emeka Garba"/>
    <s v="08166433074"/>
    <x v="4"/>
    <s v="Standing Fan 18&quot;"/>
    <n v="12"/>
    <n v="119092"/>
    <n v="1429104"/>
    <n v="20"/>
    <n v="0.2"/>
    <n v="1143283.2"/>
    <x v="4"/>
    <n v="5"/>
    <x v="1"/>
    <n v="45"/>
    <n v="868547"/>
  </r>
  <r>
    <s v="ZM-IBA-2023-0467"/>
    <x v="596"/>
    <x v="3"/>
    <s v="Oyo"/>
    <x v="11"/>
    <s v="Remi Bello"/>
    <s v="08061874835"/>
    <x v="0"/>
    <s v="Samsung TV 43&quot;"/>
    <n v="13"/>
    <n v="181533"/>
    <n v="2359929"/>
    <n v="0"/>
    <n v="0"/>
    <n v="2359929"/>
    <x v="2"/>
    <n v="2"/>
    <x v="1"/>
    <n v="164"/>
    <n v="973851"/>
  </r>
  <r>
    <s v="ZM-IBA-2024-0064"/>
    <x v="11"/>
    <x v="3"/>
    <s v="Oyo"/>
    <x v="9"/>
    <s v="Emeka Osei"/>
    <s v="N/A"/>
    <x v="3"/>
    <s v="Jeans Trousers"/>
    <n v="17"/>
    <n v="12123"/>
    <n v="206091"/>
    <s v="N/A"/>
    <n v="0"/>
    <n v="206091"/>
    <x v="3"/>
    <n v="2"/>
    <x v="0"/>
    <n v="100"/>
    <n v="395160"/>
  </r>
  <r>
    <s v="ZM-IBA-2023-0815"/>
    <x v="585"/>
    <x v="3"/>
    <s v="Oyo"/>
    <x v="10"/>
    <s v="Segun Suleiman"/>
    <s v="N/A"/>
    <x v="1"/>
    <s v="Sugar 2kg"/>
    <n v="10"/>
    <n v="14099"/>
    <n v="140990"/>
    <s v="N/A"/>
    <n v="0"/>
    <n v="140990"/>
    <x v="4"/>
    <n v="3"/>
    <x v="0"/>
    <n v="74"/>
    <n v="581262"/>
  </r>
  <r>
    <s v="ZM-IBA-2023-0617"/>
    <x v="631"/>
    <x v="3"/>
    <s v="Oyo"/>
    <x v="9"/>
    <s v="Femi Suleiman"/>
    <s v="08197566218"/>
    <x v="4"/>
    <s v="Chest Freezer 200L"/>
    <n v="11"/>
    <n v="44774"/>
    <n v="492514"/>
    <n v="5"/>
    <n v="0.05"/>
    <n v="467888.3"/>
    <x v="3"/>
    <n v="2"/>
    <x v="1"/>
    <n v="41"/>
    <n v="868547"/>
  </r>
  <r>
    <s v="ZM-IBA-2023-0765"/>
    <x v="15"/>
    <x v="3"/>
    <s v="Oyo"/>
    <x v="10"/>
    <s v="Chidi Obi"/>
    <s v="08094903611"/>
    <x v="4"/>
    <s v="Blender 1.5L"/>
    <n v="18"/>
    <n v="125850"/>
    <n v="2265300"/>
    <n v="0"/>
    <n v="0"/>
    <n v="2265300"/>
    <x v="4"/>
    <n v="1"/>
    <x v="0"/>
    <n v="195"/>
    <n v="868547"/>
  </r>
  <r>
    <s v="ZM-IBA-2024-0860"/>
    <x v="244"/>
    <x v="3"/>
    <s v="Oyo"/>
    <x v="9"/>
    <s v="Nneka Adeyemi"/>
    <s v="08067582620"/>
    <x v="0"/>
    <s v="Power Bank 20000mAh"/>
    <n v="1"/>
    <n v="206677"/>
    <n v="206677"/>
    <n v="10"/>
    <n v="0.1"/>
    <n v="186009.3"/>
    <x v="0"/>
    <n v="3"/>
    <x v="0"/>
    <n v="43"/>
    <n v="973851"/>
  </r>
  <r>
    <s v="ZM-IBA-2023-0265"/>
    <x v="394"/>
    <x v="3"/>
    <s v="Oyo"/>
    <x v="9"/>
    <s v="Damilola Nwachukwu"/>
    <s v="09162899735"/>
    <x v="2"/>
    <s v="Hair Relaxer Kit"/>
    <n v="20"/>
    <n v="15166"/>
    <n v="303320"/>
    <n v="15"/>
    <n v="0.15"/>
    <n v="257822"/>
    <x v="4"/>
    <n v="2"/>
    <x v="1"/>
    <n v="158"/>
    <n v="381933"/>
  </r>
  <r>
    <s v="ZM-IBA-2023-0039"/>
    <x v="360"/>
    <x v="3"/>
    <s v="Oyo"/>
    <x v="9"/>
    <s v="Uche Aliyu"/>
    <s v="N/A"/>
    <x v="0"/>
    <s v="Laptop HP 250"/>
    <n v="15"/>
    <n v="189871"/>
    <n v="2848065"/>
    <n v="0"/>
    <n v="0"/>
    <n v="2848065"/>
    <x v="2"/>
    <n v="1"/>
    <x v="1"/>
    <n v="165"/>
    <n v="973851"/>
  </r>
  <r>
    <s v="ZM-IBA-2024-0614"/>
    <x v="215"/>
    <x v="3"/>
    <s v="Oyo"/>
    <x v="9"/>
    <s v="Ibrahim Adeleke"/>
    <s v="08171009325"/>
    <x v="3"/>
    <s v="Men's Agbada"/>
    <n v="11"/>
    <n v="15947"/>
    <n v="175417"/>
    <n v="5"/>
    <n v="0.05"/>
    <n v="166646.15"/>
    <x v="1"/>
    <n v="4"/>
    <x v="2"/>
    <n v="99"/>
    <n v="395160"/>
  </r>
  <r>
    <s v="ZM-IBA-2023-0753"/>
    <x v="368"/>
    <x v="3"/>
    <s v="Oyo"/>
    <x v="9"/>
    <s v="Aisha Bello"/>
    <s v="N/A"/>
    <x v="4"/>
    <s v="Microwave 20L"/>
    <n v="12"/>
    <n v="38034"/>
    <n v="456408"/>
    <n v="15"/>
    <n v="0.15"/>
    <n v="387946.8"/>
    <x v="4"/>
    <n v="3"/>
    <x v="1"/>
    <n v="95"/>
    <n v="868547"/>
  </r>
  <r>
    <s v="ZM-IBA-2024-0026"/>
    <x v="157"/>
    <x v="3"/>
    <s v="Oyo"/>
    <x v="9"/>
    <s v="Remi Suleiman"/>
    <s v="N/A"/>
    <x v="4"/>
    <s v="Blender 1.5L"/>
    <n v="4"/>
    <n v="52906"/>
    <n v="211624"/>
    <n v="10"/>
    <n v="0.1"/>
    <n v="190461.6"/>
    <x v="0"/>
    <n v="5"/>
    <x v="2"/>
    <n v="197"/>
    <n v="868547"/>
  </r>
  <r>
    <s v="ZM-IBA-2024-0060"/>
    <x v="319"/>
    <x v="3"/>
    <s v="Oyo"/>
    <x v="9"/>
    <s v="Nneka Obi"/>
    <s v="08046157787"/>
    <x v="3"/>
    <s v="Men's Agbada"/>
    <n v="15"/>
    <n v="6911"/>
    <n v="103665"/>
    <n v="0"/>
    <n v="0"/>
    <n v="103665"/>
    <x v="3"/>
    <n v="4"/>
    <x v="0"/>
    <n v="16"/>
    <n v="395160"/>
  </r>
  <r>
    <s v="ZM-IBA-2023-0155"/>
    <x v="670"/>
    <x v="3"/>
    <s v="Oyo"/>
    <x v="10"/>
    <s v="Aisha Adeyemi"/>
    <s v="09174761116"/>
    <x v="2"/>
    <s v="Nivea Body Lotion"/>
    <n v="7"/>
    <n v="3981"/>
    <n v="27867"/>
    <n v="20"/>
    <n v="0.2"/>
    <n v="22293.599999999999"/>
    <x v="2"/>
    <n v="5"/>
    <x v="2"/>
    <n v="182"/>
    <n v="381933"/>
  </r>
  <r>
    <s v="ZM-IBA-2023-0893"/>
    <x v="497"/>
    <x v="3"/>
    <s v="Oyo"/>
    <x v="11"/>
    <s v="Chiamaka Dada"/>
    <s v="08141929892"/>
    <x v="3"/>
    <s v="Corporate Shirt"/>
    <n v="8"/>
    <n v="44289"/>
    <n v="354312"/>
    <n v="0"/>
    <n v="0"/>
    <n v="354312"/>
    <x v="0"/>
    <n v="1"/>
    <x v="0"/>
    <n v="168"/>
    <n v="395160"/>
  </r>
  <r>
    <s v="ZM-IBA-2024-0408"/>
    <x v="203"/>
    <x v="3"/>
    <s v="Oyo"/>
    <x v="10"/>
    <s v="Halima Adesanya"/>
    <s v="N/A"/>
    <x v="3"/>
    <s v="T-Shirt Pack x3"/>
    <n v="2"/>
    <n v="44959"/>
    <n v="89918"/>
    <n v="15"/>
    <n v="0.15"/>
    <n v="76430.3"/>
    <x v="2"/>
    <n v="4"/>
    <x v="1"/>
    <n v="60"/>
    <n v="395160"/>
  </r>
  <r>
    <s v="ZM-IBA-2023-0805"/>
    <x v="444"/>
    <x v="3"/>
    <s v="Oyo"/>
    <x v="11"/>
    <s v="Sade Yusuf"/>
    <s v="08169504960"/>
    <x v="3"/>
    <s v="T-Shirt Pack x3"/>
    <n v="4"/>
    <n v="12836"/>
    <n v="51344"/>
    <n v="0"/>
    <n v="0"/>
    <n v="51344"/>
    <x v="0"/>
    <n v="1"/>
    <x v="0"/>
    <n v="116"/>
    <n v="395160"/>
  </r>
  <r>
    <s v="ZM-IBA-2024-0720"/>
    <x v="294"/>
    <x v="3"/>
    <s v="Oyo"/>
    <x v="11"/>
    <s v="Esther Adelaja"/>
    <s v="N/A"/>
    <x v="0"/>
    <s v="Wireless Earbuds"/>
    <n v="18"/>
    <n v="347703"/>
    <n v="6258654"/>
    <n v="20"/>
    <n v="0.2"/>
    <n v="5006923.2"/>
    <x v="0"/>
    <n v="1"/>
    <x v="1"/>
    <n v="17"/>
    <n v="973851"/>
  </r>
  <r>
    <s v="ZM-IBA-2023-1003"/>
    <x v="614"/>
    <x v="3"/>
    <s v="Oyo"/>
    <x v="9"/>
    <s v="Musa Nwachukwu"/>
    <s v="09190087699"/>
    <x v="3"/>
    <s v="Men's Agbada"/>
    <n v="5"/>
    <n v="44948"/>
    <n v="224740"/>
    <n v="0"/>
    <n v="0"/>
    <n v="224740"/>
    <x v="2"/>
    <s v="N/A"/>
    <x v="0"/>
    <n v="193"/>
    <n v="395160"/>
  </r>
  <r>
    <s v="ZM-IBA-2023-0875"/>
    <x v="534"/>
    <x v="3"/>
    <s v="Oyo"/>
    <x v="11"/>
    <s v="Olu Aliyu"/>
    <s v="07012581850"/>
    <x v="0"/>
    <s v="Power Bank 20000mAh"/>
    <n v="1"/>
    <n v="173319"/>
    <n v="173319"/>
    <s v="N/A"/>
    <n v="0"/>
    <n v="173319"/>
    <x v="2"/>
    <n v="4"/>
    <x v="0"/>
    <n v="101"/>
    <n v="973851"/>
  </r>
  <r>
    <s v="ZM-IBA-2023-0787"/>
    <x v="665"/>
    <x v="3"/>
    <s v="Oyo"/>
    <x v="11"/>
    <s v="Chidi Eze"/>
    <s v="07067050629"/>
    <x v="3"/>
    <s v="Jeans Trousers"/>
    <n v="17"/>
    <n v="11027"/>
    <n v="187459"/>
    <s v="N/A"/>
    <n v="0"/>
    <n v="187459"/>
    <x v="3"/>
    <n v="2"/>
    <x v="1"/>
    <n v="158"/>
    <n v="395160"/>
  </r>
  <r>
    <s v="ZM-IBA-2024-0934"/>
    <x v="461"/>
    <x v="3"/>
    <s v="Oyo"/>
    <x v="11"/>
    <s v="Amara Yusuf"/>
    <s v="08051426895"/>
    <x v="1"/>
    <s v="Sugar 2kg"/>
    <n v="2"/>
    <n v="11367"/>
    <n v="22734"/>
    <s v="N/A"/>
    <n v="0"/>
    <n v="22734"/>
    <x v="0"/>
    <s v="N/A"/>
    <x v="1"/>
    <n v="179"/>
    <n v="581262"/>
  </r>
  <r>
    <s v="ZM-IBA-2024-0188"/>
    <x v="658"/>
    <x v="3"/>
    <s v="Oyo"/>
    <x v="10"/>
    <s v="Halima Adelaja"/>
    <s v="08062698213"/>
    <x v="1"/>
    <s v="Tomato Paste 800g"/>
    <n v="9"/>
    <n v="2487"/>
    <n v="22383"/>
    <n v="0"/>
    <n v="0"/>
    <n v="22383"/>
    <x v="3"/>
    <n v="2"/>
    <x v="1"/>
    <n v="24"/>
    <n v="581262"/>
  </r>
  <r>
    <s v="ZM-IBA-2023-0803"/>
    <x v="460"/>
    <x v="3"/>
    <s v="Oyo"/>
    <x v="10"/>
    <s v="Segun Adeyemi"/>
    <s v="07025949114"/>
    <x v="2"/>
    <s v="Nivea Body Lotion"/>
    <n v="18"/>
    <n v="7362"/>
    <n v="132516"/>
    <n v="15"/>
    <n v="0.15"/>
    <n v="112638.6"/>
    <x v="2"/>
    <n v="4"/>
    <x v="1"/>
    <n v="20"/>
    <n v="381933"/>
  </r>
  <r>
    <s v="ZM-IBA-2023-1057"/>
    <x v="249"/>
    <x v="3"/>
    <s v="Oyo"/>
    <x v="9"/>
    <s v="Yetunde Adeleke"/>
    <s v="N/A"/>
    <x v="2"/>
    <s v="Face Cream SPF30"/>
    <n v="4"/>
    <n v="5858"/>
    <n v="23432"/>
    <n v="0"/>
    <n v="0"/>
    <n v="23432"/>
    <x v="3"/>
    <n v="2"/>
    <x v="1"/>
    <n v="179"/>
    <n v="381933"/>
  </r>
  <r>
    <s v="ZM-IBA-2024-0224"/>
    <x v="23"/>
    <x v="3"/>
    <s v="Oyo"/>
    <x v="11"/>
    <s v="Ngozi Ibe"/>
    <s v="N/A"/>
    <x v="1"/>
    <s v="Sugar 2kg"/>
    <n v="18"/>
    <n v="4335"/>
    <n v="78030"/>
    <s v="N/A"/>
    <n v="0"/>
    <n v="78030"/>
    <x v="2"/>
    <n v="2"/>
    <x v="1"/>
    <n v="69"/>
    <n v="581262"/>
  </r>
  <r>
    <s v="ZM-IBA-2024-0468"/>
    <x v="6"/>
    <x v="3"/>
    <s v="Oyo"/>
    <x v="11"/>
    <s v="Adaeze Chukwu"/>
    <s v="09132516336"/>
    <x v="0"/>
    <s v="DSTV Decoder"/>
    <n v="14"/>
    <n v="115595"/>
    <n v="1618330"/>
    <n v="10"/>
    <n v="0.1"/>
    <n v="1456497"/>
    <x v="4"/>
    <n v="1"/>
    <x v="1"/>
    <n v="19"/>
    <n v="973851"/>
  </r>
  <r>
    <s v="ZM-IBA-2024-0530"/>
    <x v="510"/>
    <x v="3"/>
    <s v="Oyo"/>
    <x v="9"/>
    <s v="Tobi Adeleke"/>
    <s v="07083343444"/>
    <x v="4"/>
    <s v="Gas Cooker 4-burner"/>
    <n v="3"/>
    <n v="100174"/>
    <n v="300522"/>
    <n v="0"/>
    <n v="0"/>
    <n v="300522"/>
    <x v="2"/>
    <n v="5"/>
    <x v="1"/>
    <n v="139"/>
    <n v="868547"/>
  </r>
  <r>
    <s v="ZM-IBA-2023-0583"/>
    <x v="468"/>
    <x v="3"/>
    <s v="Oyo"/>
    <x v="9"/>
    <s v="Nneka Yusuf"/>
    <s v="08079214767"/>
    <x v="1"/>
    <s v="Rice 25kg"/>
    <n v="11"/>
    <n v="13604"/>
    <n v="149644"/>
    <n v="15"/>
    <n v="0.15"/>
    <n v="127197.4"/>
    <x v="0"/>
    <n v="4"/>
    <x v="1"/>
    <n v="152"/>
    <n v="581262"/>
  </r>
  <r>
    <s v="ZM-IBA-2024-0806"/>
    <x v="343"/>
    <x v="3"/>
    <s v="Oyo"/>
    <x v="11"/>
    <s v="Ifeanyi Obi"/>
    <s v="08177063043"/>
    <x v="3"/>
    <s v="Corporate Shirt"/>
    <n v="4"/>
    <n v="35283"/>
    <n v="141132"/>
    <n v="10"/>
    <n v="0.1"/>
    <n v="127018.8"/>
    <x v="2"/>
    <n v="2"/>
    <x v="1"/>
    <n v="97"/>
    <n v="395160"/>
  </r>
  <r>
    <s v="ZM-IBA-2023-0267"/>
    <x v="338"/>
    <x v="3"/>
    <s v="Oyo"/>
    <x v="9"/>
    <s v="Gbenga Eze"/>
    <s v="08013999157"/>
    <x v="3"/>
    <s v="Ladies Gown"/>
    <n v="9"/>
    <n v="16071"/>
    <n v="144639"/>
    <s v="N/A"/>
    <n v="0"/>
    <n v="144639"/>
    <x v="0"/>
    <n v="1"/>
    <x v="1"/>
    <n v="194"/>
    <n v="395160"/>
  </r>
  <r>
    <s v="ZM-IBA-2023-0103"/>
    <x v="376"/>
    <x v="3"/>
    <s v="Oyo"/>
    <x v="11"/>
    <s v="Nneka Dada"/>
    <s v="N/A"/>
    <x v="3"/>
    <s v="Corporate Shirt"/>
    <n v="4"/>
    <n v="41447"/>
    <n v="165788"/>
    <n v="5"/>
    <n v="0.05"/>
    <n v="157498.6"/>
    <x v="0"/>
    <n v="4"/>
    <x v="0"/>
    <n v="60"/>
    <n v="395160"/>
  </r>
  <r>
    <s v="ZM-IBA-2023-1097"/>
    <x v="15"/>
    <x v="3"/>
    <s v="Oyo"/>
    <x v="11"/>
    <s v="Halima Garba"/>
    <s v="08069352856"/>
    <x v="0"/>
    <s v="DSTV Decoder"/>
    <n v="19"/>
    <n v="67106"/>
    <n v="1275014"/>
    <n v="5"/>
    <n v="0.05"/>
    <n v="1211263.3"/>
    <x v="2"/>
    <n v="1"/>
    <x v="0"/>
    <n v="160"/>
    <n v="973851"/>
  </r>
  <r>
    <s v="ZM-IBA-2023-0349"/>
    <x v="120"/>
    <x v="3"/>
    <s v="Oyo"/>
    <x v="10"/>
    <s v="Gbenga Adeleke"/>
    <s v="N/A"/>
    <x v="1"/>
    <s v="Semovita 5kg"/>
    <n v="5"/>
    <n v="8066"/>
    <n v="40330"/>
    <n v="5"/>
    <n v="0.05"/>
    <n v="38313.5"/>
    <x v="1"/>
    <n v="2"/>
    <x v="1"/>
    <n v="131"/>
    <n v="581262"/>
  </r>
  <r>
    <s v="ZM-IBA-2023-0861"/>
    <x v="686"/>
    <x v="3"/>
    <s v="Oyo"/>
    <x v="9"/>
    <s v="Damilola Adeleke"/>
    <s v="07057596255"/>
    <x v="0"/>
    <s v="Bluetooth Speaker"/>
    <n v="7"/>
    <n v="82748"/>
    <n v="579236"/>
    <n v="0"/>
    <n v="0"/>
    <n v="579236"/>
    <x v="2"/>
    <n v="5"/>
    <x v="1"/>
    <n v="54"/>
    <n v="973851"/>
  </r>
  <r>
    <s v="ZM-IBA-2024-0946"/>
    <x v="307"/>
    <x v="3"/>
    <s v="Oyo"/>
    <x v="9"/>
    <s v="Tunde Garba"/>
    <s v="08172008702"/>
    <x v="1"/>
    <s v="Semovita 5kg"/>
    <n v="15"/>
    <n v="9718"/>
    <n v="145770"/>
    <n v="5"/>
    <n v="0.05"/>
    <n v="138481.5"/>
    <x v="1"/>
    <n v="5"/>
    <x v="1"/>
    <n v="91"/>
    <n v="581262"/>
  </r>
  <r>
    <s v="ZM-IBA-2023-0609"/>
    <x v="485"/>
    <x v="3"/>
    <s v="Oyo"/>
    <x v="11"/>
    <s v="Nneka Nwachukwu"/>
    <s v="07047300253"/>
    <x v="1"/>
    <s v="Semovita 5kg"/>
    <n v="16"/>
    <n v="2855"/>
    <n v="45680"/>
    <s v="N/A"/>
    <n v="0"/>
    <n v="45680"/>
    <x v="4"/>
    <n v="1"/>
    <x v="0"/>
    <n v="149"/>
    <n v="581262"/>
  </r>
  <r>
    <s v="ZM-IBA-2024-0496"/>
    <x v="347"/>
    <x v="3"/>
    <s v="Oyo"/>
    <x v="9"/>
    <s v="Sade Ibe"/>
    <s v="08060243834"/>
    <x v="3"/>
    <s v="Jeans Trousers"/>
    <n v="13"/>
    <n v="27018"/>
    <n v="351234"/>
    <n v="0"/>
    <n v="0"/>
    <n v="351234"/>
    <x v="1"/>
    <n v="4"/>
    <x v="1"/>
    <n v="160"/>
    <n v="395160"/>
  </r>
  <r>
    <s v="ZM-IBA-2024-0924"/>
    <x v="362"/>
    <x v="3"/>
    <s v="Oyo"/>
    <x v="9"/>
    <s v="Chidi Abubakar"/>
    <s v="09127805037"/>
    <x v="4"/>
    <s v="Blender 1.5L"/>
    <n v="1"/>
    <n v="45844"/>
    <n v="45844"/>
    <n v="0"/>
    <n v="0"/>
    <n v="45844"/>
    <x v="1"/>
    <n v="1"/>
    <x v="1"/>
    <n v="158"/>
    <n v="868547"/>
  </r>
  <r>
    <s v="ZM-IBA-2023-0173"/>
    <x v="571"/>
    <x v="3"/>
    <s v="Oyo"/>
    <x v="11"/>
    <s v="Adaeze Okafor"/>
    <s v="09124218719"/>
    <x v="3"/>
    <s v="Ankara Fabric 6yds"/>
    <n v="7"/>
    <n v="32137"/>
    <n v="224959"/>
    <n v="15"/>
    <n v="0.15"/>
    <n v="191215.15"/>
    <x v="0"/>
    <n v="2"/>
    <x v="2"/>
    <n v="36"/>
    <n v="395160"/>
  </r>
  <r>
    <s v="ZM-IBA-2023-0025"/>
    <x v="608"/>
    <x v="3"/>
    <s v="Oyo"/>
    <x v="11"/>
    <s v="Ngozi Yusuf"/>
    <s v="08070800031"/>
    <x v="1"/>
    <s v="Cooking Oil 5L"/>
    <n v="6"/>
    <n v="20784"/>
    <n v="124704"/>
    <n v="10"/>
    <n v="0.1"/>
    <n v="112233.60000000001"/>
    <x v="3"/>
    <n v="0"/>
    <x v="0"/>
    <n v="137"/>
    <n v="581262"/>
  </r>
  <r>
    <s v="ZM-IBA-2024-1040"/>
    <x v="670"/>
    <x v="3"/>
    <s v="Oyo"/>
    <x v="11"/>
    <s v="Musa Adelaja"/>
    <s v="07015478066"/>
    <x v="4"/>
    <s v="Water Dispenser"/>
    <n v="9"/>
    <n v="150651"/>
    <n v="1355859"/>
    <n v="5"/>
    <n v="0.05"/>
    <n v="1288066.05"/>
    <x v="2"/>
    <n v="2"/>
    <x v="1"/>
    <n v="47"/>
    <n v="868547"/>
  </r>
  <r>
    <s v="ZM-IBA-2023-0143"/>
    <x v="158"/>
    <x v="3"/>
    <s v="Oyo"/>
    <x v="9"/>
    <s v="Ifeanyi Adeleke"/>
    <s v="07073285775"/>
    <x v="0"/>
    <s v="Bluetooth Speaker"/>
    <n v="2"/>
    <n v="346318"/>
    <n v="692636"/>
    <n v="0"/>
    <n v="0"/>
    <n v="692636"/>
    <x v="0"/>
    <n v="4"/>
    <x v="2"/>
    <n v="20"/>
    <n v="973851"/>
  </r>
  <r>
    <s v="ZM-IBA-2023-0811"/>
    <x v="374"/>
    <x v="3"/>
    <s v="Oyo"/>
    <x v="11"/>
    <s v="Remi Abubakar"/>
    <s v="08088215180"/>
    <x v="4"/>
    <s v="Iron Box 2000W"/>
    <n v="11"/>
    <n v="132377"/>
    <n v="1456147"/>
    <n v="0"/>
    <n v="0"/>
    <n v="1456147"/>
    <x v="0"/>
    <n v="4"/>
    <x v="1"/>
    <n v="118"/>
    <n v="868547"/>
  </r>
  <r>
    <s v="ZM-IBA-2024-0500"/>
    <x v="613"/>
    <x v="3"/>
    <s v="Oyo"/>
    <x v="9"/>
    <s v="Chidi Dada"/>
    <s v="N/A"/>
    <x v="0"/>
    <s v="Wireless Earbuds"/>
    <n v="4"/>
    <n v="151713"/>
    <n v="606852"/>
    <s v="N/A"/>
    <n v="0"/>
    <n v="606852"/>
    <x v="1"/>
    <n v="2"/>
    <x v="1"/>
    <n v="94"/>
    <n v="973851"/>
  </r>
  <r>
    <s v="ZM-IBA-2024-1082"/>
    <x v="226"/>
    <x v="3"/>
    <s v="Oyo"/>
    <x v="10"/>
    <s v="Esther Dada"/>
    <s v="N/A"/>
    <x v="4"/>
    <s v="Gas Cooker 4-burner"/>
    <n v="5"/>
    <n v="41959"/>
    <n v="209795"/>
    <n v="5"/>
    <n v="0.05"/>
    <n v="199305.25"/>
    <x v="3"/>
    <n v="5"/>
    <x v="1"/>
    <n v="141"/>
    <n v="868547"/>
  </r>
  <r>
    <s v="ZM-IBA-2024-0918"/>
    <x v="723"/>
    <x v="3"/>
    <s v="Oyo"/>
    <x v="11"/>
    <s v="Sade Aliyu"/>
    <s v="N/A"/>
    <x v="1"/>
    <s v="Rice 25kg"/>
    <n v="3"/>
    <n v="10311"/>
    <n v="30933"/>
    <n v="15"/>
    <n v="0.15"/>
    <n v="26293.05"/>
    <x v="4"/>
    <n v="4"/>
    <x v="1"/>
    <n v="1"/>
    <n v="581262"/>
  </r>
  <r>
    <s v="ZM-IBA-2024-0850"/>
    <x v="418"/>
    <x v="3"/>
    <s v="Oyo"/>
    <x v="9"/>
    <s v="Amara Okafor"/>
    <s v="07066874632"/>
    <x v="4"/>
    <s v="Gas Cooker 4-burner"/>
    <n v="9"/>
    <n v="84370"/>
    <n v="759330"/>
    <n v="15"/>
    <n v="0.15"/>
    <n v="645430.5"/>
    <x v="0"/>
    <n v="4"/>
    <x v="1"/>
    <n v="119"/>
    <n v="868547"/>
  </r>
  <r>
    <s v="ZM-IBA-2024-0886"/>
    <x v="250"/>
    <x v="3"/>
    <s v="Oyo"/>
    <x v="11"/>
    <s v="Tunde Okafor"/>
    <s v="07048470009"/>
    <x v="4"/>
    <s v="Water Dispenser"/>
    <n v="5"/>
    <n v="141305"/>
    <n v="706525"/>
    <n v="5"/>
    <n v="0.05"/>
    <n v="671198.75"/>
    <x v="4"/>
    <n v="1"/>
    <x v="1"/>
    <n v="141"/>
    <n v="868547"/>
  </r>
  <r>
    <s v="ZM-IBA-2024-0782"/>
    <x v="566"/>
    <x v="3"/>
    <s v="Oyo"/>
    <x v="10"/>
    <s v="Adaeze Okafor"/>
    <s v="08075245799"/>
    <x v="1"/>
    <s v="Rice 25kg"/>
    <n v="15"/>
    <n v="8323"/>
    <n v="124845"/>
    <s v="N/A"/>
    <n v="0"/>
    <n v="124845"/>
    <x v="2"/>
    <n v="3"/>
    <x v="1"/>
    <n v="67"/>
    <n v="581262"/>
  </r>
  <r>
    <s v="ZM-IBA-2023-0433"/>
    <x v="404"/>
    <x v="3"/>
    <s v="Oyo"/>
    <x v="10"/>
    <s v="Ibrahim Nwachukwu"/>
    <s v="07012534157"/>
    <x v="0"/>
    <s v="Power Bank 20000mAh"/>
    <n v="4"/>
    <n v="289411"/>
    <n v="1157644"/>
    <s v="N/A"/>
    <n v="0"/>
    <n v="1157644"/>
    <x v="2"/>
    <n v="7"/>
    <x v="0"/>
    <n v="41"/>
    <n v="973851"/>
  </r>
  <r>
    <s v="ZM-IBA-2023-0947"/>
    <x v="70"/>
    <x v="3"/>
    <s v="Oyo"/>
    <x v="11"/>
    <s v="Gbenga Obi"/>
    <s v="N/A"/>
    <x v="3"/>
    <s v="T-Shirt Pack x3"/>
    <n v="15"/>
    <n v="36825"/>
    <n v="552375"/>
    <n v="0"/>
    <n v="0"/>
    <n v="552375"/>
    <x v="0"/>
    <n v="2"/>
    <x v="1"/>
    <n v="20"/>
    <n v="395160"/>
  </r>
  <r>
    <s v="ZM-IBA-2023-0311"/>
    <x v="264"/>
    <x v="3"/>
    <s v="Oyo"/>
    <x v="10"/>
    <s v="Esther Bello"/>
    <s v="09065785266"/>
    <x v="4"/>
    <s v="Blender 1.5L"/>
    <n v="19"/>
    <n v="62234"/>
    <n v="1182446"/>
    <n v="5"/>
    <n v="0.05"/>
    <n v="1123323.7"/>
    <x v="2"/>
    <n v="4"/>
    <x v="0"/>
    <n v="10"/>
    <n v="868547"/>
  </r>
  <r>
    <s v="ZM-IBA-2023-0001"/>
    <x v="121"/>
    <x v="3"/>
    <s v="Oyo"/>
    <x v="9"/>
    <s v="Emeka Eze"/>
    <s v="08074680251"/>
    <x v="0"/>
    <s v="DSTV Decoder"/>
    <n v="12"/>
    <n v="40270"/>
    <n v="483240"/>
    <s v="N/A"/>
    <n v="0"/>
    <n v="483240"/>
    <x v="3"/>
    <n v="5"/>
    <x v="1"/>
    <n v="198"/>
    <n v="973851"/>
  </r>
  <r>
    <s v="ZM-IBA-2024-1068"/>
    <x v="277"/>
    <x v="3"/>
    <s v="Oyo"/>
    <x v="10"/>
    <s v="Ifeanyi Yusuf"/>
    <s v="09040961060"/>
    <x v="2"/>
    <s v="Nivea Body Lotion"/>
    <n v="14"/>
    <n v="14438"/>
    <n v="202132"/>
    <n v="10"/>
    <n v="0.1"/>
    <n v="181918.8"/>
    <x v="3"/>
    <n v="1"/>
    <x v="1"/>
    <n v="22"/>
    <n v="381933"/>
  </r>
  <r>
    <s v="ZM-IBA-2024-0084"/>
    <x v="164"/>
    <x v="3"/>
    <s v="Oyo"/>
    <x v="10"/>
    <s v="Nneka Adesanya"/>
    <s v="08092653851"/>
    <x v="3"/>
    <s v="Ankara Fabric 6yds"/>
    <n v="6"/>
    <n v="20085"/>
    <n v="120510"/>
    <n v="0"/>
    <n v="0"/>
    <n v="120510"/>
    <x v="4"/>
    <n v="3"/>
    <x v="0"/>
    <n v="151"/>
    <n v="395160"/>
  </r>
  <r>
    <s v="ZM-IBA-2024-0010"/>
    <x v="676"/>
    <x v="3"/>
    <s v="Oyo"/>
    <x v="10"/>
    <s v="Bola Dada"/>
    <s v="08090215013"/>
    <x v="1"/>
    <s v="Indomie Carton"/>
    <n v="16"/>
    <n v="13362"/>
    <n v="213792"/>
    <n v="0"/>
    <n v="0"/>
    <n v="213792"/>
    <x v="3"/>
    <n v="1"/>
    <x v="0"/>
    <n v="177"/>
    <n v="581262"/>
  </r>
  <r>
    <s v="ZM-IBA-2023-0397"/>
    <x v="275"/>
    <x v="3"/>
    <s v="Oyo"/>
    <x v="11"/>
    <s v="Chiamaka Musa"/>
    <s v="08049826352"/>
    <x v="2"/>
    <s v="Lip Balm Set"/>
    <n v="3"/>
    <n v="12636"/>
    <n v="37908"/>
    <n v="20"/>
    <n v="0.2"/>
    <n v="30326.400000000001"/>
    <x v="3"/>
    <n v="3"/>
    <x v="1"/>
    <n v="31"/>
    <n v="381933"/>
  </r>
  <r>
    <s v="ZM-IBA-2023-0479"/>
    <x v="538"/>
    <x v="3"/>
    <s v="Oyo"/>
    <x v="11"/>
    <s v="Nkechi Chukwu"/>
    <s v="07071938456"/>
    <x v="0"/>
    <s v="Samsung TV 43&quot;"/>
    <n v="2"/>
    <n v="258632"/>
    <n v="517264"/>
    <n v="0"/>
    <n v="0"/>
    <n v="517264"/>
    <x v="2"/>
    <n v="4"/>
    <x v="1"/>
    <n v="180"/>
    <n v="973851"/>
  </r>
  <r>
    <s v="ZM-IBA-2024-0618"/>
    <x v="285"/>
    <x v="3"/>
    <s v="Oyo"/>
    <x v="9"/>
    <s v="Uche Abubakar"/>
    <s v="09190485616"/>
    <x v="4"/>
    <s v="Standing Fan 18&quot;"/>
    <n v="18"/>
    <n v="51056"/>
    <n v="919008"/>
    <n v="20"/>
    <n v="0.2"/>
    <n v="735206.40000000002"/>
    <x v="0"/>
    <n v="3"/>
    <x v="2"/>
    <n v="152"/>
    <n v="868547"/>
  </r>
  <r>
    <s v="ZM-IBA-2023-0263"/>
    <x v="488"/>
    <x v="3"/>
    <s v="Oyo"/>
    <x v="9"/>
    <s v="Sade Adeleke"/>
    <s v="08136317610"/>
    <x v="1"/>
    <s v="Tomato Paste 800g"/>
    <n v="11"/>
    <n v="23449"/>
    <n v="257939"/>
    <n v="0"/>
    <n v="0"/>
    <n v="257939"/>
    <x v="1"/>
    <s v="N/A"/>
    <x v="1"/>
    <n v="147"/>
    <n v="581262"/>
  </r>
  <r>
    <s v="ZM-IBA-2023-0975"/>
    <x v="463"/>
    <x v="3"/>
    <s v="Oyo"/>
    <x v="11"/>
    <s v="Adaeze Aliyu"/>
    <s v="08014363684"/>
    <x v="1"/>
    <s v="Cooking Oil 5L"/>
    <n v="4"/>
    <n v="14704"/>
    <n v="58816"/>
    <n v="0"/>
    <n v="0"/>
    <n v="58816"/>
    <x v="2"/>
    <n v="1"/>
    <x v="1"/>
    <n v="70"/>
    <n v="581262"/>
  </r>
  <r>
    <s v="ZM-IBA-2023-0401"/>
    <x v="188"/>
    <x v="3"/>
    <s v="Oyo"/>
    <x v="10"/>
    <s v="Chidi Bello"/>
    <s v="N/A"/>
    <x v="1"/>
    <s v="Tomato Paste 800g"/>
    <n v="11"/>
    <n v="24927"/>
    <n v="274197"/>
    <s v="N/A"/>
    <n v="0"/>
    <n v="274197"/>
    <x v="0"/>
    <n v="2"/>
    <x v="1"/>
    <n v="186"/>
    <n v="581262"/>
  </r>
  <r>
    <s v="ZM-IBA-2024-0932"/>
    <x v="203"/>
    <x v="3"/>
    <s v="Oyo"/>
    <x v="9"/>
    <s v="Fatima Adesanya"/>
    <s v="N/A"/>
    <x v="1"/>
    <s v="Cooking Oil 5L"/>
    <n v="3"/>
    <n v="7051"/>
    <n v="21153"/>
    <n v="0"/>
    <n v="0"/>
    <n v="21153"/>
    <x v="3"/>
    <n v="4"/>
    <x v="1"/>
    <n v="2"/>
    <n v="581262"/>
  </r>
  <r>
    <s v="ZM-IBA-2024-1018"/>
    <x v="523"/>
    <x v="3"/>
    <s v="Oyo"/>
    <x v="11"/>
    <s v="Yetunde Osei"/>
    <s v="N/A"/>
    <x v="4"/>
    <s v="Blender 1.5L"/>
    <n v="19"/>
    <n v="122963"/>
    <n v="2336297"/>
    <s v="N/A"/>
    <n v="0"/>
    <n v="2336297"/>
    <x v="0"/>
    <n v="1"/>
    <x v="0"/>
    <n v="54"/>
    <n v="868547"/>
  </r>
  <r>
    <s v="ZM-IBA-2023-0591"/>
    <x v="194"/>
    <x v="3"/>
    <s v="Oyo"/>
    <x v="9"/>
    <s v="Nneka Abubakar"/>
    <s v="08190974871"/>
    <x v="2"/>
    <s v="Dudu-Osun Soap"/>
    <n v="14"/>
    <n v="2306"/>
    <n v="32284"/>
    <n v="15"/>
    <n v="0.15"/>
    <n v="27441.4"/>
    <x v="3"/>
    <s v="N/A"/>
    <x v="1"/>
    <n v="80"/>
    <n v="381933"/>
  </r>
  <r>
    <s v="ZM-IBA-2023-0011"/>
    <x v="85"/>
    <x v="3"/>
    <s v="Oyo"/>
    <x v="10"/>
    <s v="Adaeze Ibe"/>
    <s v="N/A"/>
    <x v="3"/>
    <s v="Men's Agbada"/>
    <n v="6"/>
    <n v="35078"/>
    <n v="210468"/>
    <n v="0"/>
    <n v="0"/>
    <n v="210468"/>
    <x v="2"/>
    <n v="2"/>
    <x v="1"/>
    <n v="168"/>
    <n v="395160"/>
  </r>
  <r>
    <s v="ZM-IBA-2024-0142"/>
    <x v="556"/>
    <x v="3"/>
    <s v="Oyo"/>
    <x v="11"/>
    <s v="Bola Garba"/>
    <s v="09191916097"/>
    <x v="4"/>
    <s v="Microwave 20L"/>
    <n v="10"/>
    <n v="58473"/>
    <n v="584730"/>
    <n v="5"/>
    <n v="0.05"/>
    <n v="555493.5"/>
    <x v="2"/>
    <s v="N/A"/>
    <x v="1"/>
    <n v="139"/>
    <n v="868547"/>
  </r>
  <r>
    <s v="ZM-IBA-2023-0035"/>
    <x v="517"/>
    <x v="3"/>
    <s v="Oyo"/>
    <x v="11"/>
    <s v="Damilola Dada"/>
    <s v="N/A"/>
    <x v="4"/>
    <s v="Microwave 20L"/>
    <n v="13"/>
    <n v="111600"/>
    <n v="1450800"/>
    <s v="N/A"/>
    <n v="0"/>
    <n v="1450800"/>
    <x v="2"/>
    <n v="4"/>
    <x v="1"/>
    <n v="6"/>
    <n v="868547"/>
  </r>
  <r>
    <s v="ZM-IBA-2024-0972"/>
    <x v="351"/>
    <x v="3"/>
    <s v="Oyo"/>
    <x v="9"/>
    <s v="Amara Adelaja"/>
    <s v="07026576198"/>
    <x v="4"/>
    <s v="Standing Fan 18&quot;"/>
    <n v="19"/>
    <n v="126363"/>
    <n v="2400897"/>
    <n v="20"/>
    <n v="0.2"/>
    <n v="1920717.6"/>
    <x v="2"/>
    <n v="4"/>
    <x v="1"/>
    <n v="153"/>
    <n v="868547"/>
  </r>
  <r>
    <s v="ZM-IBA-2024-0362"/>
    <x v="376"/>
    <x v="3"/>
    <s v="Oyo"/>
    <x v="9"/>
    <s v="Uche Garba"/>
    <s v="N/A"/>
    <x v="4"/>
    <s v="Blender 1.5L"/>
    <n v="11"/>
    <n v="88850"/>
    <n v="977350"/>
    <n v="15"/>
    <n v="0.15"/>
    <n v="830747.5"/>
    <x v="3"/>
    <n v="5"/>
    <x v="1"/>
    <n v="144"/>
    <n v="868547"/>
  </r>
  <r>
    <s v="ZM-IBA-2024-0566"/>
    <x v="18"/>
    <x v="3"/>
    <s v="Oyo"/>
    <x v="11"/>
    <s v="Emeka Chukwu"/>
    <s v="08136093464"/>
    <x v="1"/>
    <s v="Semovita 5kg"/>
    <n v="9"/>
    <n v="20258"/>
    <n v="182322"/>
    <n v="0"/>
    <n v="0"/>
    <n v="182322"/>
    <x v="0"/>
    <n v="4"/>
    <x v="1"/>
    <n v="193"/>
    <n v="581262"/>
  </r>
  <r>
    <s v="ZM-IBA-2024-0462"/>
    <x v="137"/>
    <x v="3"/>
    <s v="Oyo"/>
    <x v="10"/>
    <s v="Bola Adelaja"/>
    <s v="08052513783"/>
    <x v="2"/>
    <s v="Perfume 100ml"/>
    <n v="2"/>
    <n v="12611"/>
    <n v="25222"/>
    <n v="20"/>
    <n v="0.2"/>
    <n v="20177.599999999999"/>
    <x v="2"/>
    <n v="5"/>
    <x v="0"/>
    <n v="81"/>
    <n v="381933"/>
  </r>
  <r>
    <s v="ZM-IBA-2024-0300"/>
    <x v="540"/>
    <x v="3"/>
    <s v="Oyo"/>
    <x v="11"/>
    <s v="Musa Adelaja"/>
    <s v="07027875870"/>
    <x v="4"/>
    <s v="Chest Freezer 200L"/>
    <n v="17"/>
    <n v="96273"/>
    <n v="1636641"/>
    <s v="N/A"/>
    <n v="0"/>
    <n v="1636641"/>
    <x v="2"/>
    <n v="0"/>
    <x v="0"/>
    <n v="167"/>
    <n v="868547"/>
  </r>
  <r>
    <s v="ZM-IBA-2024-0124"/>
    <x v="707"/>
    <x v="3"/>
    <s v="Oyo"/>
    <x v="10"/>
    <s v="Gbenga Ojo"/>
    <s v="08090603927"/>
    <x v="0"/>
    <s v="Bluetooth Speaker"/>
    <n v="5"/>
    <n v="98296"/>
    <n v="491480"/>
    <n v="20"/>
    <n v="0.2"/>
    <n v="393184"/>
    <x v="3"/>
    <s v="N/A"/>
    <x v="1"/>
    <n v="20"/>
    <n v="973851"/>
  </r>
  <r>
    <s v="ZM-IBA-2024-0622"/>
    <x v="500"/>
    <x v="3"/>
    <s v="Oyo"/>
    <x v="11"/>
    <s v="Amara Nwachukwu"/>
    <s v="09172461899"/>
    <x v="1"/>
    <s v="Milk Powder 400g"/>
    <n v="3"/>
    <n v="10873"/>
    <n v="32619"/>
    <n v="20"/>
    <n v="0.2"/>
    <n v="26095.200000000001"/>
    <x v="0"/>
    <n v="2"/>
    <x v="0"/>
    <n v="91"/>
    <n v="581262"/>
  </r>
  <r>
    <s v="ZM-IBA-2024-0698"/>
    <x v="76"/>
    <x v="3"/>
    <s v="Oyo"/>
    <x v="9"/>
    <s v="Emeka Dada"/>
    <s v="08033698890"/>
    <x v="0"/>
    <s v="DSTV Decoder"/>
    <n v="4"/>
    <n v="59449"/>
    <n v="237796"/>
    <n v="5"/>
    <n v="0.05"/>
    <n v="225906.2"/>
    <x v="2"/>
    <n v="2"/>
    <x v="0"/>
    <n v="131"/>
    <n v="973851"/>
  </r>
  <r>
    <s v="ZM-IBA-2023-0565"/>
    <x v="266"/>
    <x v="3"/>
    <s v="Oyo"/>
    <x v="11"/>
    <s v="Chidi Osei"/>
    <s v="08061176532"/>
    <x v="1"/>
    <s v="Indomie Carton"/>
    <n v="2"/>
    <n v="7114"/>
    <n v="14228"/>
    <n v="0"/>
    <n v="0"/>
    <n v="14228"/>
    <x v="4"/>
    <n v="2"/>
    <x v="1"/>
    <n v="46"/>
    <n v="581262"/>
  </r>
  <r>
    <s v="ZM-IBA-2023-0287"/>
    <x v="216"/>
    <x v="3"/>
    <s v="Oyo"/>
    <x v="9"/>
    <s v="Remi Adesanya"/>
    <s v="N/A"/>
    <x v="1"/>
    <s v="Rice 25kg"/>
    <n v="15"/>
    <n v="9911"/>
    <n v="148665"/>
    <s v="N/A"/>
    <n v="0"/>
    <n v="148665"/>
    <x v="3"/>
    <n v="0"/>
    <x v="1"/>
    <n v="119"/>
    <n v="581262"/>
  </r>
  <r>
    <s v="ZM-IBA-2023-0669"/>
    <x v="728"/>
    <x v="3"/>
    <s v="Oyo"/>
    <x v="9"/>
    <s v="Bola Ojo"/>
    <s v="N/A"/>
    <x v="0"/>
    <s v="Power Bank 20000mAh"/>
    <n v="13"/>
    <n v="89532"/>
    <n v="1163916"/>
    <n v="10"/>
    <n v="0.1"/>
    <n v="1047524.4"/>
    <x v="3"/>
    <n v="3"/>
    <x v="1"/>
    <n v="10"/>
    <n v="973851"/>
  </r>
  <r>
    <s v="ZM-IBA-2024-0258"/>
    <x v="425"/>
    <x v="3"/>
    <s v="Oyo"/>
    <x v="9"/>
    <s v="Femi Obi"/>
    <s v="09189123804"/>
    <x v="2"/>
    <s v="Hair Relaxer Kit"/>
    <n v="9"/>
    <n v="4954"/>
    <n v="44586"/>
    <n v="15"/>
    <n v="0.15"/>
    <n v="37898.1"/>
    <x v="3"/>
    <s v="N/A"/>
    <x v="1"/>
    <n v="61"/>
    <n v="381933"/>
  </r>
  <r>
    <s v="ZM-IBA-2024-0306"/>
    <x v="321"/>
    <x v="3"/>
    <s v="Oyo"/>
    <x v="11"/>
    <s v="Segun Garba"/>
    <s v="07040687950"/>
    <x v="0"/>
    <s v="DSTV Decoder"/>
    <n v="17"/>
    <n v="75790"/>
    <n v="1288430"/>
    <n v="15"/>
    <n v="0.15"/>
    <n v="1095165.5"/>
    <x v="0"/>
    <n v="3"/>
    <x v="1"/>
    <n v="66"/>
    <n v="973851"/>
  </r>
  <r>
    <s v="ZM-IBA-2023-0713"/>
    <x v="236"/>
    <x v="3"/>
    <s v="Oyo"/>
    <x v="11"/>
    <s v="Adaeze Adesanya"/>
    <s v="N/A"/>
    <x v="1"/>
    <s v="Tomato Paste 800g"/>
    <n v="14"/>
    <n v="14045"/>
    <n v="196630"/>
    <n v="0"/>
    <n v="0"/>
    <n v="196630"/>
    <x v="0"/>
    <n v="3"/>
    <x v="1"/>
    <n v="73"/>
    <n v="581262"/>
  </r>
  <r>
    <s v="ZM-IBA-2023-1009"/>
    <x v="556"/>
    <x v="3"/>
    <s v="Oyo"/>
    <x v="11"/>
    <s v="Amara Adesanya"/>
    <s v="08089074145"/>
    <x v="3"/>
    <s v="Ladies Gown"/>
    <n v="7"/>
    <n v="11381"/>
    <n v="79667"/>
    <n v="5"/>
    <n v="0.05"/>
    <n v="75683.649999999994"/>
    <x v="0"/>
    <n v="3"/>
    <x v="1"/>
    <n v="172"/>
    <n v="395160"/>
  </r>
  <r>
    <s v="ZM-IBA-2023-1031"/>
    <x v="708"/>
    <x v="3"/>
    <s v="Oyo"/>
    <x v="9"/>
    <s v="Ngozi Yusuf"/>
    <s v="09179558197"/>
    <x v="3"/>
    <s v="Corporate Shirt"/>
    <n v="7"/>
    <n v="22746"/>
    <n v="159222"/>
    <n v="0"/>
    <n v="0"/>
    <n v="159222"/>
    <x v="2"/>
    <n v="4"/>
    <x v="1"/>
    <n v="196"/>
    <n v="395160"/>
  </r>
  <r>
    <s v="ZM-IBA-2024-0310"/>
    <x v="158"/>
    <x v="3"/>
    <s v="Oyo"/>
    <x v="9"/>
    <s v="Chiamaka Adeleke"/>
    <s v="08092172438"/>
    <x v="0"/>
    <s v="Wireless Earbuds"/>
    <n v="15"/>
    <n v="40611"/>
    <n v="609165"/>
    <n v="15"/>
    <n v="0.15"/>
    <n v="517790.25"/>
    <x v="4"/>
    <n v="1"/>
    <x v="1"/>
    <n v="190"/>
    <n v="973851"/>
  </r>
  <r>
    <s v="ZM-IBA-2024-0778"/>
    <x v="176"/>
    <x v="3"/>
    <s v="Oyo"/>
    <x v="9"/>
    <s v="Yetunde Adeyemi"/>
    <s v="N/A"/>
    <x v="1"/>
    <s v="Rice 25kg"/>
    <n v="1"/>
    <n v="5223"/>
    <n v="5223"/>
    <n v="0"/>
    <n v="0"/>
    <n v="5223"/>
    <x v="4"/>
    <n v="4"/>
    <x v="1"/>
    <n v="16"/>
    <n v="581262"/>
  </r>
  <r>
    <s v="ZM-IBA-2024-1062"/>
    <x v="314"/>
    <x v="3"/>
    <s v="Oyo"/>
    <x v="9"/>
    <s v="Olu Adesanya"/>
    <s v="07013142978"/>
    <x v="4"/>
    <s v="Microwave 20L"/>
    <n v="14"/>
    <n v="96091"/>
    <n v="1345274"/>
    <s v="N/A"/>
    <n v="0"/>
    <n v="1345274"/>
    <x v="4"/>
    <n v="2"/>
    <x v="1"/>
    <n v="14"/>
    <n v="868547"/>
  </r>
  <r>
    <s v="ZM-IBA-2023-0133"/>
    <x v="62"/>
    <x v="3"/>
    <s v="Oyo"/>
    <x v="10"/>
    <s v="Olu Adeleke"/>
    <s v="07028746816"/>
    <x v="2"/>
    <s v="Nivea Body Lotion"/>
    <n v="4"/>
    <n v="13350"/>
    <n v="53400"/>
    <n v="0"/>
    <n v="0"/>
    <n v="53400"/>
    <x v="4"/>
    <n v="5"/>
    <x v="0"/>
    <n v="166"/>
    <n v="381933"/>
  </r>
  <r>
    <s v="ZM-IBA-2023-1063"/>
    <x v="710"/>
    <x v="3"/>
    <s v="Oyo"/>
    <x v="9"/>
    <s v="Adaeze Eze"/>
    <s v="08132300703"/>
    <x v="0"/>
    <s v="Power Bank 20000mAh"/>
    <n v="16"/>
    <n v="30000"/>
    <n v="480000"/>
    <n v="0"/>
    <n v="0"/>
    <n v="480000"/>
    <x v="0"/>
    <n v="1"/>
    <x v="1"/>
    <n v="28"/>
    <n v="973851"/>
  </r>
  <r>
    <s v="ZM-IBA-2024-0666"/>
    <x v="229"/>
    <x v="3"/>
    <s v="Oyo"/>
    <x v="9"/>
    <s v="Amara Musa"/>
    <s v="08150577701"/>
    <x v="1"/>
    <s v="Tomato Paste 800g"/>
    <n v="19"/>
    <n v="13802"/>
    <n v="262238"/>
    <n v="10"/>
    <n v="0.1"/>
    <n v="236014.2"/>
    <x v="4"/>
    <n v="1"/>
    <x v="0"/>
    <n v="1"/>
    <n v="581262"/>
  </r>
  <r>
    <s v="ZM-IBA-2023-0865"/>
    <x v="244"/>
    <x v="3"/>
    <s v="Oyo"/>
    <x v="9"/>
    <s v="Bola Adesanya"/>
    <s v="07017734293"/>
    <x v="3"/>
    <s v="T-Shirt Pack x3"/>
    <n v="16"/>
    <n v="24789"/>
    <n v="396624"/>
    <n v="0"/>
    <n v="0"/>
    <n v="396624"/>
    <x v="1"/>
    <n v="1"/>
    <x v="0"/>
    <n v="192"/>
    <n v="395160"/>
  </r>
  <r>
    <s v="ZM-IBA-2024-0346"/>
    <x v="258"/>
    <x v="3"/>
    <s v="Oyo"/>
    <x v="11"/>
    <s v="Segun Yusuf"/>
    <s v="08013792737"/>
    <x v="2"/>
    <s v="Face Cream SPF30"/>
    <n v="18"/>
    <n v="15545"/>
    <n v="279810"/>
    <n v="0"/>
    <n v="0"/>
    <n v="279810"/>
    <x v="0"/>
    <n v="1"/>
    <x v="1"/>
    <n v="96"/>
    <n v="381933"/>
  </r>
  <r>
    <s v="ZM-IBA-2024-0272"/>
    <x v="624"/>
    <x v="3"/>
    <s v="Oyo"/>
    <x v="11"/>
    <s v="Ibrahim Eze"/>
    <s v="08137682377"/>
    <x v="2"/>
    <s v="Lip Balm Set"/>
    <n v="3"/>
    <n v="15637"/>
    <n v="46911"/>
    <n v="5"/>
    <n v="0.05"/>
    <n v="44565.45"/>
    <x v="3"/>
    <n v="5"/>
    <x v="1"/>
    <n v="194"/>
    <n v="381933"/>
  </r>
  <r>
    <s v="ZM-IBA-2023-0855"/>
    <x v="350"/>
    <x v="3"/>
    <s v="Oyo"/>
    <x v="11"/>
    <s v="Emeka Dada"/>
    <s v="09030264115"/>
    <x v="4"/>
    <s v="Standing Fan 18&quot;"/>
    <n v="6"/>
    <n v="148889"/>
    <n v="893334"/>
    <n v="5"/>
    <n v="0.05"/>
    <n v="848667.3"/>
    <x v="3"/>
    <n v="5"/>
    <x v="1"/>
    <n v="37"/>
    <n v="868547"/>
  </r>
  <r>
    <s v="ZM-IBA-2023-0435"/>
    <x v="131"/>
    <x v="3"/>
    <s v="Oyo"/>
    <x v="11"/>
    <s v="Hakeem Chukwu"/>
    <s v="07029904311"/>
    <x v="3"/>
    <s v="Ladies Gown"/>
    <n v="19"/>
    <n v="35172"/>
    <n v="668268"/>
    <n v="0"/>
    <n v="0"/>
    <n v="668268"/>
    <x v="0"/>
    <n v="2"/>
    <x v="1"/>
    <n v="112"/>
    <n v="395160"/>
  </r>
  <r>
    <s v="ZM-IBA-2024-0212"/>
    <x v="415"/>
    <x v="3"/>
    <s v="Oyo"/>
    <x v="11"/>
    <s v="Aisha Adeyemi"/>
    <s v="09059897763"/>
    <x v="3"/>
    <s v="School Uniform Set"/>
    <n v="20"/>
    <n v="16224"/>
    <n v="324480"/>
    <n v="0"/>
    <n v="0"/>
    <n v="324480"/>
    <x v="2"/>
    <n v="3"/>
    <x v="1"/>
    <n v="43"/>
    <n v="395160"/>
  </r>
  <r>
    <s v="ZM-IBA-2023-0643"/>
    <x v="492"/>
    <x v="3"/>
    <s v="Oyo"/>
    <x v="11"/>
    <s v="Aisha Nwachukwu"/>
    <s v="08140532358"/>
    <x v="0"/>
    <s v="Wireless Earbuds"/>
    <n v="10"/>
    <n v="112621"/>
    <n v="1126210"/>
    <n v="0"/>
    <n v="0"/>
    <n v="1126210"/>
    <x v="4"/>
    <s v="N/A"/>
    <x v="1"/>
    <n v="50"/>
    <n v="973851"/>
  </r>
  <r>
    <s v="ZM-IBA-2024-1002"/>
    <x v="8"/>
    <x v="3"/>
    <s v="Oyo"/>
    <x v="9"/>
    <s v="Ibrahim Bello"/>
    <s v="09166353791"/>
    <x v="0"/>
    <s v="DSTV Decoder"/>
    <n v="14"/>
    <n v="72229"/>
    <n v="1011206"/>
    <s v="N/A"/>
    <n v="0"/>
    <n v="1011206"/>
    <x v="3"/>
    <n v="1"/>
    <x v="0"/>
    <n v="61"/>
    <n v="973851"/>
  </r>
  <r>
    <s v="ZM-IBA-2023-0285"/>
    <x v="130"/>
    <x v="3"/>
    <s v="Oyo"/>
    <x v="9"/>
    <s v="Amara Ibe"/>
    <s v="08147887554"/>
    <x v="3"/>
    <s v="Ladies Gown"/>
    <n v="15"/>
    <n v="11890"/>
    <n v="178350"/>
    <n v="20"/>
    <n v="0.2"/>
    <n v="142680"/>
    <x v="0"/>
    <n v="1"/>
    <x v="0"/>
    <n v="129"/>
    <n v="395160"/>
  </r>
  <r>
    <s v="ZM-IBA-2023-0711"/>
    <x v="666"/>
    <x v="3"/>
    <s v="Oyo"/>
    <x v="11"/>
    <s v="Sade Adesanya"/>
    <s v="08043893647"/>
    <x v="3"/>
    <s v="Jeans Trousers"/>
    <n v="11"/>
    <n v="41675"/>
    <n v="458425"/>
    <s v="N/A"/>
    <n v="0"/>
    <n v="458425"/>
    <x v="4"/>
    <n v="1"/>
    <x v="1"/>
    <n v="69"/>
    <n v="395160"/>
  </r>
  <r>
    <s v="ZM-IBA-2024-0714"/>
    <x v="441"/>
    <x v="3"/>
    <s v="Oyo"/>
    <x v="11"/>
    <s v="Bola Dada"/>
    <s v="08153822108"/>
    <x v="1"/>
    <s v="Milk Powder 400g"/>
    <n v="8"/>
    <n v="8018"/>
    <n v="64144"/>
    <s v="N/A"/>
    <n v="0"/>
    <n v="64144"/>
    <x v="2"/>
    <n v="1"/>
    <x v="1"/>
    <n v="163"/>
    <n v="581262"/>
  </r>
  <r>
    <s v="ZM-IBA-2023-0767"/>
    <x v="488"/>
    <x v="3"/>
    <s v="Oyo"/>
    <x v="9"/>
    <s v="Nneka Abubakar"/>
    <s v="08093235626"/>
    <x v="1"/>
    <s v="Indomie Carton"/>
    <n v="16"/>
    <n v="10138"/>
    <n v="162208"/>
    <n v="5"/>
    <n v="0.05"/>
    <n v="154097.60000000001"/>
    <x v="2"/>
    <n v="1"/>
    <x v="1"/>
    <n v="51"/>
    <n v="581262"/>
  </r>
  <r>
    <s v="ZM-IBA-2024-0072"/>
    <x v="333"/>
    <x v="3"/>
    <s v="Oyo"/>
    <x v="10"/>
    <s v="Damilola Adeleke"/>
    <s v="08081850804"/>
    <x v="0"/>
    <s v="Laptop HP 250"/>
    <n v="8"/>
    <n v="272190"/>
    <n v="2177520"/>
    <n v="10"/>
    <n v="0.1"/>
    <n v="1959768"/>
    <x v="2"/>
    <n v="2"/>
    <x v="0"/>
    <n v="160"/>
    <n v="973851"/>
  </r>
  <r>
    <s v="ZM-IBA-2023-0017"/>
    <x v="366"/>
    <x v="3"/>
    <s v="Oyo"/>
    <x v="11"/>
    <s v="Yetunde Adelaja"/>
    <s v="09153957411"/>
    <x v="3"/>
    <s v="Jeans Trousers"/>
    <n v="17"/>
    <n v="5214"/>
    <n v="88638"/>
    <s v="N/A"/>
    <n v="0"/>
    <n v="88638"/>
    <x v="0"/>
    <n v="7"/>
    <x v="1"/>
    <n v="186"/>
    <n v="395160"/>
  </r>
  <r>
    <s v="ZM-IBA-2024-0148"/>
    <x v="186"/>
    <x v="3"/>
    <s v="Oyo"/>
    <x v="11"/>
    <s v="Kemi Osei"/>
    <s v="N/A"/>
    <x v="1"/>
    <s v="Milk Powder 400g"/>
    <n v="10"/>
    <n v="6743"/>
    <n v="67430"/>
    <n v="20"/>
    <n v="0.2"/>
    <n v="53944"/>
    <x v="4"/>
    <n v="5"/>
    <x v="0"/>
    <n v="87"/>
    <n v="581262"/>
  </r>
  <r>
    <s v="ZM-IBA-2023-1051"/>
    <x v="293"/>
    <x v="3"/>
    <s v="Oyo"/>
    <x v="10"/>
    <s v="Nkechi Yusuf"/>
    <s v="08067020236"/>
    <x v="2"/>
    <s v="Dudu-Osun Soap"/>
    <n v="16"/>
    <n v="1096"/>
    <n v="17536"/>
    <n v="15"/>
    <n v="0.15"/>
    <n v="14905.6"/>
    <x v="4"/>
    <n v="2"/>
    <x v="0"/>
    <n v="77"/>
    <n v="381933"/>
  </r>
  <r>
    <s v="ZM-IBA-2023-0151"/>
    <x v="666"/>
    <x v="3"/>
    <s v="Oyo"/>
    <x v="11"/>
    <s v="Zainab Suleiman"/>
    <s v="N/A"/>
    <x v="0"/>
    <s v="Power Bank 20000mAh"/>
    <n v="13"/>
    <n v="315443"/>
    <n v="4100759"/>
    <s v="N/A"/>
    <n v="0"/>
    <n v="4100759"/>
    <x v="3"/>
    <n v="2"/>
    <x v="2"/>
    <n v="197"/>
    <n v="973851"/>
  </r>
  <r>
    <s v="ZM-IBA-2023-0633"/>
    <x v="421"/>
    <x v="3"/>
    <s v="Oyo"/>
    <x v="11"/>
    <s v="Esther Adesanya"/>
    <s v="07066225685"/>
    <x v="3"/>
    <s v="Ladies Gown"/>
    <n v="6"/>
    <n v="38128"/>
    <n v="228768"/>
    <n v="5"/>
    <n v="0.05"/>
    <n v="217329.6"/>
    <x v="4"/>
    <n v="5"/>
    <x v="2"/>
    <n v="56"/>
    <n v="395160"/>
  </r>
  <r>
    <s v="ZM-IBA-2023-0849"/>
    <x v="399"/>
    <x v="3"/>
    <s v="Oyo"/>
    <x v="9"/>
    <s v="Esther Obi"/>
    <s v="N/A"/>
    <x v="4"/>
    <s v="Standing Fan 18&quot;"/>
    <n v="6"/>
    <n v="36937"/>
    <n v="221622"/>
    <n v="20"/>
    <n v="0.2"/>
    <n v="177297.6"/>
    <x v="4"/>
    <n v="1"/>
    <x v="0"/>
    <n v="30"/>
    <n v="868547"/>
  </r>
  <r>
    <s v="ZM-IBA-2023-0153"/>
    <x v="538"/>
    <x v="3"/>
    <s v="Oyo"/>
    <x v="11"/>
    <s v="Remi Eze"/>
    <s v="08168875729"/>
    <x v="4"/>
    <s v="Blender 1.5L"/>
    <n v="7"/>
    <n v="176864"/>
    <n v="1238048"/>
    <n v="15"/>
    <n v="0.15"/>
    <n v="1052340.8"/>
    <x v="2"/>
    <n v="4"/>
    <x v="0"/>
    <n v="155"/>
    <n v="868547"/>
  </r>
  <r>
    <s v="ZM-IBA-2024-0250"/>
    <x v="607"/>
    <x v="3"/>
    <s v="Oyo"/>
    <x v="11"/>
    <s v="Aisha Adeleke"/>
    <s v="N/A"/>
    <x v="1"/>
    <s v="Tomato Paste 800g"/>
    <n v="13"/>
    <n v="10575"/>
    <n v="137475"/>
    <n v="10"/>
    <n v="0.1"/>
    <n v="123727.5"/>
    <x v="4"/>
    <n v="2"/>
    <x v="0"/>
    <n v="95"/>
    <n v="581262"/>
  </r>
  <r>
    <s v="ZM-IBA-2024-0958"/>
    <x v="616"/>
    <x v="3"/>
    <s v="Oyo"/>
    <x v="9"/>
    <s v="Nneka Suleiman"/>
    <s v="09064044778"/>
    <x v="0"/>
    <s v="iPhone 14"/>
    <n v="9"/>
    <n v="236334"/>
    <n v="2127006"/>
    <n v="15"/>
    <n v="0.15"/>
    <n v="1807955.1"/>
    <x v="4"/>
    <n v="2"/>
    <x v="1"/>
    <n v="81"/>
    <n v="973851"/>
  </r>
  <r>
    <s v="ZM-IBA-2024-0696"/>
    <x v="555"/>
    <x v="3"/>
    <s v="Oyo"/>
    <x v="10"/>
    <s v="Segun Adesanya"/>
    <s v="07060678861"/>
    <x v="3"/>
    <s v="Corporate Shirt"/>
    <n v="11"/>
    <n v="33540"/>
    <n v="368940"/>
    <n v="10"/>
    <n v="0.1"/>
    <n v="332046"/>
    <x v="0"/>
    <n v="1"/>
    <x v="1"/>
    <n v="101"/>
    <n v="395160"/>
  </r>
  <r>
    <s v="ZM-IBA-2024-0312"/>
    <x v="228"/>
    <x v="3"/>
    <s v="Oyo"/>
    <x v="11"/>
    <s v="Chidi Aliyu"/>
    <s v="07033710599"/>
    <x v="1"/>
    <s v="Milk Powder 400g"/>
    <n v="13"/>
    <n v="12196"/>
    <n v="158548"/>
    <n v="0"/>
    <n v="0"/>
    <n v="158548"/>
    <x v="1"/>
    <n v="1"/>
    <x v="0"/>
    <n v="104"/>
    <n v="581262"/>
  </r>
  <r>
    <s v="ZM-IBA-2023-0951"/>
    <x v="57"/>
    <x v="3"/>
    <s v="Oyo"/>
    <x v="9"/>
    <s v="Remi Yusuf"/>
    <s v="N/A"/>
    <x v="1"/>
    <s v="Rice 25kg"/>
    <n v="14"/>
    <n v="19923"/>
    <n v="278922"/>
    <n v="0"/>
    <n v="0"/>
    <n v="278922"/>
    <x v="2"/>
    <n v="0"/>
    <x v="1"/>
    <n v="52"/>
    <n v="581262"/>
  </r>
  <r>
    <s v="ZM-IBA-2024-0140"/>
    <x v="252"/>
    <x v="3"/>
    <s v="Oyo"/>
    <x v="11"/>
    <s v="Zainab Okafor"/>
    <s v="09186096525"/>
    <x v="4"/>
    <s v="Standing Fan 18&quot;"/>
    <n v="5"/>
    <n v="158835"/>
    <n v="794175"/>
    <n v="20"/>
    <n v="0.2"/>
    <n v="635340"/>
    <x v="0"/>
    <n v="2"/>
    <x v="1"/>
    <n v="175"/>
    <n v="868547"/>
  </r>
  <r>
    <s v="ZM-IBA-2024-0048"/>
    <x v="58"/>
    <x v="3"/>
    <s v="Oyo"/>
    <x v="9"/>
    <s v="Adaeze Suleiman"/>
    <s v="08147311813"/>
    <x v="1"/>
    <s v="Tomato Paste 800g"/>
    <n v="12"/>
    <n v="17057"/>
    <n v="204684"/>
    <s v="N/A"/>
    <n v="0"/>
    <n v="204684"/>
    <x v="2"/>
    <s v="N/A"/>
    <x v="1"/>
    <n v="117"/>
    <n v="581262"/>
  </r>
  <r>
    <s v="ZM-IBA-2023-0251"/>
    <x v="255"/>
    <x v="3"/>
    <s v="Oyo"/>
    <x v="11"/>
    <s v="Chidi Garba"/>
    <s v="07083722583"/>
    <x v="2"/>
    <s v="Nivea Body Lotion"/>
    <n v="11"/>
    <n v="10956"/>
    <n v="120516"/>
    <n v="5"/>
    <n v="0.05"/>
    <n v="114490.2"/>
    <x v="3"/>
    <n v="4"/>
    <x v="1"/>
    <n v="196"/>
    <n v="381933"/>
  </r>
  <r>
    <s v="ZM-IBA-2024-0448"/>
    <x v="7"/>
    <x v="3"/>
    <s v="Oyo"/>
    <x v="9"/>
    <s v="Nneka Chukwu"/>
    <s v="08073421730"/>
    <x v="3"/>
    <s v="Jeans Trousers"/>
    <n v="1"/>
    <n v="25328"/>
    <n v="25328"/>
    <n v="5"/>
    <n v="0.05"/>
    <n v="24061.599999999999"/>
    <x v="1"/>
    <n v="4"/>
    <x v="1"/>
    <n v="21"/>
    <n v="395160"/>
  </r>
  <r>
    <s v="ZM-IBA-2024-0914"/>
    <x v="336"/>
    <x v="3"/>
    <s v="Oyo"/>
    <x v="11"/>
    <s v="Femi Adeyemi"/>
    <s v="08130373823"/>
    <x v="0"/>
    <s v="Samsung TV 43&quot;"/>
    <n v="9"/>
    <n v="183146"/>
    <n v="1648314"/>
    <n v="20"/>
    <n v="0.2"/>
    <n v="1318651.2"/>
    <x v="3"/>
    <n v="5"/>
    <x v="0"/>
    <n v="120"/>
    <n v="973851"/>
  </r>
  <r>
    <s v="ZM-IBA-2023-0685"/>
    <x v="100"/>
    <x v="3"/>
    <s v="Oyo"/>
    <x v="11"/>
    <s v="Zainab Eze"/>
    <s v="07022334135"/>
    <x v="0"/>
    <s v="Laptop HP 250"/>
    <n v="20"/>
    <n v="33865"/>
    <n v="677300"/>
    <n v="0"/>
    <n v="0"/>
    <n v="677300"/>
    <x v="1"/>
    <n v="4"/>
    <x v="1"/>
    <n v="179"/>
    <n v="973851"/>
  </r>
  <r>
    <s v="ZM-IBA-2024-0116"/>
    <x v="126"/>
    <x v="3"/>
    <s v="Oyo"/>
    <x v="9"/>
    <s v="Adaeze Bello"/>
    <s v="07030686187"/>
    <x v="1"/>
    <s v="Tomato Paste 800g"/>
    <n v="18"/>
    <n v="24306"/>
    <n v="437508"/>
    <n v="15"/>
    <n v="0.15"/>
    <n v="371881.8"/>
    <x v="0"/>
    <n v="5"/>
    <x v="1"/>
    <n v="180"/>
    <n v="581262"/>
  </r>
  <r>
    <s v="ZM-IBA-2023-0213"/>
    <x v="60"/>
    <x v="3"/>
    <s v="Oyo"/>
    <x v="9"/>
    <s v="Musa Adeleke"/>
    <s v="08040205144"/>
    <x v="0"/>
    <s v="Samsung TV 43&quot;"/>
    <n v="19"/>
    <n v="160876"/>
    <n v="3056644"/>
    <n v="0"/>
    <n v="0"/>
    <n v="3056644"/>
    <x v="0"/>
    <n v="7"/>
    <x v="0"/>
    <n v="68"/>
    <n v="973851"/>
  </r>
  <r>
    <s v="ZM-IBA-2023-0505"/>
    <x v="310"/>
    <x v="3"/>
    <s v="Oyo"/>
    <x v="10"/>
    <s v="Nkechi Adelaja"/>
    <s v="08039085803"/>
    <x v="4"/>
    <s v="Iron Box 2000W"/>
    <n v="11"/>
    <n v="168664"/>
    <n v="1855304"/>
    <n v="0"/>
    <n v="0"/>
    <n v="1855304"/>
    <x v="4"/>
    <n v="4"/>
    <x v="1"/>
    <n v="153"/>
    <n v="868547"/>
  </r>
  <r>
    <s v="ZM-IBA-2023-0497"/>
    <x v="498"/>
    <x v="3"/>
    <s v="Oyo"/>
    <x v="11"/>
    <s v="Ibrahim Adeleke"/>
    <s v="08043038449"/>
    <x v="4"/>
    <s v="Blender 1.5L"/>
    <n v="10"/>
    <n v="79525"/>
    <n v="795250"/>
    <n v="15"/>
    <n v="0.15"/>
    <n v="675962.5"/>
    <x v="0"/>
    <s v="N/A"/>
    <x v="1"/>
    <n v="14"/>
    <n v="868547"/>
  </r>
  <r>
    <s v="ZM-IBA-2023-0087"/>
    <x v="298"/>
    <x v="3"/>
    <s v="Oyo"/>
    <x v="11"/>
    <s v="Adaeze Okafor"/>
    <s v="08054677586"/>
    <x v="0"/>
    <s v="Laptop HP 250"/>
    <n v="12"/>
    <n v="279449"/>
    <n v="3353388"/>
    <n v="0"/>
    <n v="0"/>
    <n v="3353388"/>
    <x v="4"/>
    <n v="2"/>
    <x v="2"/>
    <n v="149"/>
    <n v="973851"/>
  </r>
  <r>
    <s v="ZM-IBA-2023-0601"/>
    <x v="393"/>
    <x v="3"/>
    <s v="Oyo"/>
    <x v="11"/>
    <s v="Segun Eze"/>
    <s v="07038945425"/>
    <x v="1"/>
    <s v="Semovita 5kg"/>
    <n v="11"/>
    <n v="6596"/>
    <n v="72556"/>
    <n v="15"/>
    <n v="0.15"/>
    <n v="61672.6"/>
    <x v="1"/>
    <n v="3"/>
    <x v="1"/>
    <n v="83"/>
    <n v="581262"/>
  </r>
  <r>
    <s v="ZM-IBA-2024-0788"/>
    <x v="714"/>
    <x v="3"/>
    <s v="Oyo"/>
    <x v="9"/>
    <s v="Kemi Ibe"/>
    <s v="07056541193"/>
    <x v="1"/>
    <s v="Semovita 5kg"/>
    <n v="13"/>
    <n v="8327"/>
    <n v="108251"/>
    <n v="0"/>
    <n v="0"/>
    <n v="108251"/>
    <x v="0"/>
    <n v="4"/>
    <x v="0"/>
    <n v="26"/>
    <n v="581262"/>
  </r>
  <r>
    <s v="ZM-IBA-2023-0725"/>
    <x v="625"/>
    <x v="3"/>
    <s v="Oyo"/>
    <x v="10"/>
    <s v="Tobi Adesanya"/>
    <s v="N/A"/>
    <x v="1"/>
    <s v="Semovita 5kg"/>
    <n v="18"/>
    <n v="16961"/>
    <n v="305298"/>
    <n v="20"/>
    <n v="0.2"/>
    <n v="244238.4"/>
    <x v="1"/>
    <n v="1"/>
    <x v="0"/>
    <n v="175"/>
    <n v="581262"/>
  </r>
  <r>
    <s v="ZM-IBA-2023-1099"/>
    <x v="258"/>
    <x v="3"/>
    <s v="Oyo"/>
    <x v="11"/>
    <s v="Halima Adeleke"/>
    <s v="09087324277"/>
    <x v="3"/>
    <s v="T-Shirt Pack x3"/>
    <n v="1"/>
    <n v="20497"/>
    <n v="20497"/>
    <n v="0"/>
    <n v="0"/>
    <n v="20497"/>
    <x v="2"/>
    <n v="4"/>
    <x v="1"/>
    <n v="7"/>
    <n v="395160"/>
  </r>
  <r>
    <s v="ZM-IBA-2023-0423"/>
    <x v="385"/>
    <x v="3"/>
    <s v="Oyo"/>
    <x v="9"/>
    <s v="Uche Osei"/>
    <s v="08086268848"/>
    <x v="2"/>
    <s v="Face Cream SPF30"/>
    <n v="13"/>
    <n v="5166"/>
    <n v="67158"/>
    <n v="10"/>
    <n v="0.1"/>
    <n v="60442.2"/>
    <x v="4"/>
    <n v="5"/>
    <x v="1"/>
    <n v="121"/>
    <n v="381933"/>
  </r>
  <r>
    <s v="ZM-IBA-2024-0756"/>
    <x v="355"/>
    <x v="3"/>
    <s v="Oyo"/>
    <x v="9"/>
    <s v="Aisha Yusuf"/>
    <s v="08134506315"/>
    <x v="4"/>
    <s v="Chest Freezer 200L"/>
    <n v="18"/>
    <n v="36927"/>
    <n v="664686"/>
    <n v="0"/>
    <n v="0"/>
    <n v="664686"/>
    <x v="3"/>
    <n v="2"/>
    <x v="1"/>
    <n v="64"/>
    <n v="868547"/>
  </r>
  <r>
    <s v="ZM-IBA-2024-1060"/>
    <x v="479"/>
    <x v="3"/>
    <s v="Oyo"/>
    <x v="11"/>
    <s v="Esther Aliyu"/>
    <s v="08095208944"/>
    <x v="1"/>
    <s v="Indomie Carton"/>
    <n v="15"/>
    <n v="17711"/>
    <n v="265665"/>
    <n v="5"/>
    <n v="0.05"/>
    <n v="252381.75"/>
    <x v="2"/>
    <n v="1"/>
    <x v="2"/>
    <n v="68"/>
    <n v="581262"/>
  </r>
  <r>
    <s v="ZM-IBA-2024-0620"/>
    <x v="493"/>
    <x v="3"/>
    <s v="Oyo"/>
    <x v="11"/>
    <s v="Damilola Adeyemi"/>
    <s v="08062306881"/>
    <x v="1"/>
    <s v="Rice 25kg"/>
    <n v="10"/>
    <n v="21358"/>
    <n v="213580"/>
    <n v="15"/>
    <n v="0.15"/>
    <n v="181543"/>
    <x v="3"/>
    <n v="1"/>
    <x v="0"/>
    <n v="190"/>
    <n v="581262"/>
  </r>
  <r>
    <s v="ZM-IBA-2023-0527"/>
    <x v="282"/>
    <x v="3"/>
    <s v="Oyo"/>
    <x v="11"/>
    <s v="Gbenga Obi"/>
    <s v="07064270881"/>
    <x v="0"/>
    <s v="Laptop HP 250"/>
    <n v="8"/>
    <n v="289706"/>
    <n v="2317648"/>
    <s v="N/A"/>
    <n v="0"/>
    <n v="2317648"/>
    <x v="0"/>
    <n v="2"/>
    <x v="1"/>
    <n v="129"/>
    <n v="973851"/>
  </r>
  <r>
    <s v="ZM-IBA-2024-0398"/>
    <x v="677"/>
    <x v="3"/>
    <s v="Oyo"/>
    <x v="9"/>
    <s v="Bola Ibe"/>
    <s v="N/A"/>
    <x v="1"/>
    <s v="Tomato Paste 800g"/>
    <n v="7"/>
    <n v="15521"/>
    <n v="108647"/>
    <n v="10"/>
    <n v="0.1"/>
    <n v="97782.3"/>
    <x v="0"/>
    <s v="N/A"/>
    <x v="0"/>
    <n v="189"/>
    <n v="581262"/>
  </r>
  <r>
    <s v="ZM-IBA-2023-0003"/>
    <x v="61"/>
    <x v="3"/>
    <s v="Oyo"/>
    <x v="9"/>
    <s v="Chiamaka Ojo"/>
    <s v="08136975983"/>
    <x v="0"/>
    <s v="Bluetooth Speaker"/>
    <n v="15"/>
    <n v="252208"/>
    <n v="3783120"/>
    <n v="0"/>
    <n v="0"/>
    <n v="3783120"/>
    <x v="3"/>
    <n v="3"/>
    <x v="1"/>
    <n v="171"/>
    <n v="973851"/>
  </r>
  <r>
    <s v="ZM-IBA-2024-0836"/>
    <x v="171"/>
    <x v="3"/>
    <s v="Oyo"/>
    <x v="11"/>
    <s v="Halima Eze"/>
    <s v="07070537268"/>
    <x v="0"/>
    <s v="DSTV Decoder"/>
    <n v="14"/>
    <n v="254036"/>
    <n v="3556504"/>
    <n v="10"/>
    <n v="0.1"/>
    <n v="3200853.6"/>
    <x v="1"/>
    <n v="2"/>
    <x v="1"/>
    <n v="161"/>
    <n v="973851"/>
  </r>
  <r>
    <s v="ZM-IBA-2023-0361"/>
    <x v="407"/>
    <x v="3"/>
    <s v="Oyo"/>
    <x v="9"/>
    <s v="Damilola Eze"/>
    <s v="08088170109"/>
    <x v="0"/>
    <s v="Wireless Earbuds"/>
    <n v="14"/>
    <n v="73023"/>
    <n v="1022322"/>
    <n v="5"/>
    <n v="0.05"/>
    <n v="971205.9"/>
    <x v="4"/>
    <n v="2"/>
    <x v="0"/>
    <n v="97"/>
    <n v="973851"/>
  </r>
  <r>
    <s v="ZM-IBA-2023-0127"/>
    <x v="73"/>
    <x v="3"/>
    <s v="Oyo"/>
    <x v="9"/>
    <s v="Sade Ibe"/>
    <s v="08074052185"/>
    <x v="1"/>
    <s v="Cooking Oil 5L"/>
    <n v="8"/>
    <n v="20939"/>
    <n v="167512"/>
    <n v="5"/>
    <n v="0.05"/>
    <n v="159136.4"/>
    <x v="4"/>
    <s v="N/A"/>
    <x v="1"/>
    <n v="114"/>
    <n v="581262"/>
  </r>
  <r>
    <s v="ZM-IBA-2023-0271"/>
    <x v="688"/>
    <x v="3"/>
    <s v="Oyo"/>
    <x v="10"/>
    <s v="Sade Garba"/>
    <s v="08085839126"/>
    <x v="0"/>
    <s v="Laptop HP 250"/>
    <n v="8"/>
    <n v="78295"/>
    <n v="626360"/>
    <n v="20"/>
    <n v="0.2"/>
    <n v="501088"/>
    <x v="2"/>
    <n v="2"/>
    <x v="2"/>
    <n v="192"/>
    <n v="973851"/>
  </r>
  <r>
    <s v="ZM-IBA-2023-0343"/>
    <x v="394"/>
    <x v="3"/>
    <s v="Oyo"/>
    <x v="11"/>
    <s v="Ngozi Obi"/>
    <s v="09053009997"/>
    <x v="0"/>
    <s v="iPhone 14"/>
    <n v="1"/>
    <n v="48851"/>
    <n v="48851"/>
    <n v="10"/>
    <n v="0.1"/>
    <n v="43965.9"/>
    <x v="4"/>
    <n v="4"/>
    <x v="1"/>
    <n v="67"/>
    <n v="973851"/>
  </r>
  <r>
    <s v="ZM-IBA-2024-1090"/>
    <x v="390"/>
    <x v="3"/>
    <s v="Oyo"/>
    <x v="9"/>
    <s v="Aisha Obi"/>
    <s v="N/A"/>
    <x v="4"/>
    <s v="Blender 1.5L"/>
    <n v="18"/>
    <n v="37940"/>
    <n v="682920"/>
    <n v="5"/>
    <n v="0.05"/>
    <n v="648774"/>
    <x v="3"/>
    <n v="5"/>
    <x v="1"/>
    <n v="55"/>
    <n v="868547"/>
  </r>
  <r>
    <s v="ZM-IBA-2024-0266"/>
    <x v="663"/>
    <x v="3"/>
    <s v="Oyo"/>
    <x v="11"/>
    <s v="Bola Chukwu"/>
    <s v="N/A"/>
    <x v="1"/>
    <s v="Indomie Carton"/>
    <n v="11"/>
    <n v="3280"/>
    <n v="36080"/>
    <n v="5"/>
    <n v="0.05"/>
    <n v="34276"/>
    <x v="2"/>
    <n v="5"/>
    <x v="0"/>
    <n v="49"/>
    <n v="581262"/>
  </r>
  <r>
    <s v="ZM-IBA-2024-0406"/>
    <x v="19"/>
    <x v="3"/>
    <s v="Oyo"/>
    <x v="10"/>
    <s v="Ngozi Osei"/>
    <s v="09050137291"/>
    <x v="4"/>
    <s v="Standing Fan 18&quot;"/>
    <n v="16"/>
    <n v="115270"/>
    <n v="1844320"/>
    <n v="0"/>
    <n v="0"/>
    <n v="1844320"/>
    <x v="4"/>
    <n v="4"/>
    <x v="1"/>
    <n v="141"/>
    <n v="868547"/>
  </r>
  <r>
    <s v="ZM-IBA-2023-0629"/>
    <x v="400"/>
    <x v="3"/>
    <s v="Oyo"/>
    <x v="10"/>
    <s v="Yetunde Okafor"/>
    <s v="07068434882"/>
    <x v="0"/>
    <s v="Laptop HP 250"/>
    <n v="4"/>
    <n v="68264"/>
    <n v="273056"/>
    <s v="N/A"/>
    <n v="0"/>
    <n v="273056"/>
    <x v="3"/>
    <n v="0"/>
    <x v="1"/>
    <n v="83"/>
    <n v="973851"/>
  </r>
  <r>
    <s v="ZM-IBA-2023-1073"/>
    <x v="616"/>
    <x v="3"/>
    <s v="Oyo"/>
    <x v="10"/>
    <s v="Kemi Adeleke"/>
    <s v="08049602649"/>
    <x v="4"/>
    <s v="Chest Freezer 200L"/>
    <n v="11"/>
    <n v="27238"/>
    <n v="299618"/>
    <n v="15"/>
    <n v="0.15"/>
    <n v="254675.3"/>
    <x v="2"/>
    <n v="2"/>
    <x v="1"/>
    <n v="115"/>
    <n v="868547"/>
  </r>
  <r>
    <s v="ZM-IBA-2023-0759"/>
    <x v="8"/>
    <x v="3"/>
    <s v="Oyo"/>
    <x v="11"/>
    <s v="Femi Garba"/>
    <s v="08062792673"/>
    <x v="0"/>
    <s v="iPhone 14"/>
    <n v="20"/>
    <n v="167106"/>
    <n v="3342120"/>
    <n v="10"/>
    <n v="0.1"/>
    <n v="3007908"/>
    <x v="2"/>
    <n v="2"/>
    <x v="0"/>
    <n v="154"/>
    <n v="973851"/>
  </r>
  <r>
    <s v="ZM-IBA-2023-0737"/>
    <x v="143"/>
    <x v="3"/>
    <s v="Oyo"/>
    <x v="11"/>
    <s v="Nkechi Musa"/>
    <s v="N/A"/>
    <x v="4"/>
    <s v="Blender 1.5L"/>
    <n v="6"/>
    <n v="128930"/>
    <n v="773580"/>
    <n v="0"/>
    <n v="0"/>
    <n v="773580"/>
    <x v="0"/>
    <n v="2"/>
    <x v="1"/>
    <n v="193"/>
    <n v="868547"/>
  </r>
  <r>
    <s v="ZM-IBA-2024-0514"/>
    <x v="709"/>
    <x v="3"/>
    <s v="Oyo"/>
    <x v="10"/>
    <s v="Emeka Chukwu"/>
    <s v="N/A"/>
    <x v="3"/>
    <s v="T-Shirt Pack x3"/>
    <n v="8"/>
    <n v="43882"/>
    <n v="351056"/>
    <n v="10"/>
    <n v="0.1"/>
    <n v="315950.40000000002"/>
    <x v="4"/>
    <s v="N/A"/>
    <x v="1"/>
    <n v="42"/>
    <n v="395160"/>
  </r>
  <r>
    <s v="ZM-IBA-2023-0513"/>
    <x v="53"/>
    <x v="3"/>
    <s v="Oyo"/>
    <x v="9"/>
    <s v="Nneka Adesanya"/>
    <s v="07070308726"/>
    <x v="1"/>
    <s v="Indomie Carton"/>
    <n v="16"/>
    <n v="7063"/>
    <n v="113008"/>
    <n v="0"/>
    <n v="0"/>
    <n v="113008"/>
    <x v="3"/>
    <n v="4"/>
    <x v="2"/>
    <n v="38"/>
    <n v="581262"/>
  </r>
  <r>
    <s v="ZM-IBA-2024-1008"/>
    <x v="79"/>
    <x v="3"/>
    <s v="Oyo"/>
    <x v="10"/>
    <s v="Hakeem Ojo"/>
    <s v="07039926394"/>
    <x v="4"/>
    <s v="Standing Fan 18&quot;"/>
    <n v="8"/>
    <n v="87155"/>
    <n v="697240"/>
    <s v="N/A"/>
    <n v="0"/>
    <n v="697240"/>
    <x v="2"/>
    <n v="2"/>
    <x v="0"/>
    <n v="67"/>
    <n v="868547"/>
  </r>
  <r>
    <s v="ZM-IBA-2024-0846"/>
    <x v="231"/>
    <x v="3"/>
    <s v="Oyo"/>
    <x v="10"/>
    <s v="Nkechi Okafor"/>
    <s v="08049749834"/>
    <x v="2"/>
    <s v="Hair Relaxer Kit"/>
    <n v="13"/>
    <n v="12138"/>
    <n v="157794"/>
    <n v="10"/>
    <n v="0.1"/>
    <n v="142014.6"/>
    <x v="0"/>
    <n v="1"/>
    <x v="1"/>
    <n v="89"/>
    <n v="381933"/>
  </r>
  <r>
    <s v="ZM-IBA-2023-1089"/>
    <x v="22"/>
    <x v="3"/>
    <s v="Oyo"/>
    <x v="11"/>
    <s v="Kemi Okafor"/>
    <s v="09159233623"/>
    <x v="0"/>
    <s v="Bluetooth Speaker"/>
    <n v="12"/>
    <n v="36325"/>
    <n v="435900"/>
    <s v="N/A"/>
    <n v="0"/>
    <n v="435900"/>
    <x v="0"/>
    <n v="2"/>
    <x v="0"/>
    <n v="61"/>
    <n v="973851"/>
  </r>
  <r>
    <s v="ZM-IBA-2023-0159"/>
    <x v="450"/>
    <x v="3"/>
    <s v="Oyo"/>
    <x v="11"/>
    <s v="Olu Adeleke"/>
    <s v="09190621465"/>
    <x v="1"/>
    <s v="Tomato Paste 800g"/>
    <n v="15"/>
    <n v="16793"/>
    <n v="251895"/>
    <n v="0"/>
    <n v="0"/>
    <n v="251895"/>
    <x v="3"/>
    <n v="4"/>
    <x v="1"/>
    <n v="30"/>
    <n v="581262"/>
  </r>
  <r>
    <s v="ZM-IBA-2024-0832"/>
    <x v="672"/>
    <x v="3"/>
    <s v="Oyo"/>
    <x v="10"/>
    <s v="Bola Adeyemi"/>
    <s v="N/A"/>
    <x v="2"/>
    <s v="Nivea Body Lotion"/>
    <n v="11"/>
    <n v="7032"/>
    <n v="77352"/>
    <n v="0"/>
    <n v="0"/>
    <n v="77352"/>
    <x v="0"/>
    <n v="3"/>
    <x v="1"/>
    <n v="122"/>
    <n v="381933"/>
  </r>
  <r>
    <s v="ZM-IBA-2024-0098"/>
    <x v="497"/>
    <x v="3"/>
    <s v="Oyo"/>
    <x v="9"/>
    <s v="Emeka Yusuf"/>
    <s v="08096366377"/>
    <x v="0"/>
    <s v="iPhone 14"/>
    <n v="7"/>
    <n v="100170"/>
    <n v="701190"/>
    <n v="0"/>
    <n v="0"/>
    <n v="701190"/>
    <x v="1"/>
    <n v="4"/>
    <x v="1"/>
    <n v="11"/>
    <n v="973851"/>
  </r>
  <r>
    <s v="ZM-IBA-2024-0814"/>
    <x v="660"/>
    <x v="3"/>
    <s v="Oyo"/>
    <x v="11"/>
    <s v="Bola Yusuf"/>
    <s v="08088630491"/>
    <x v="3"/>
    <s v="Ladies Gown"/>
    <n v="17"/>
    <n v="16101"/>
    <n v="273717"/>
    <n v="0"/>
    <n v="0"/>
    <n v="273717"/>
    <x v="1"/>
    <n v="1"/>
    <x v="1"/>
    <n v="141"/>
    <n v="395160"/>
  </r>
  <r>
    <s v="ZM-IBA-2023-0885"/>
    <x v="268"/>
    <x v="3"/>
    <s v="Oyo"/>
    <x v="9"/>
    <s v="Aisha Ibe"/>
    <s v="08098479998"/>
    <x v="4"/>
    <s v="Microwave 20L"/>
    <n v="14"/>
    <n v="77268"/>
    <n v="1081752"/>
    <n v="0"/>
    <n v="0"/>
    <n v="1081752"/>
    <x v="4"/>
    <s v="N/A"/>
    <x v="1"/>
    <n v="93"/>
    <n v="868547"/>
  </r>
  <r>
    <s v="ZM-IBA-2023-0965"/>
    <x v="460"/>
    <x v="3"/>
    <s v="Oyo"/>
    <x v="9"/>
    <s v="Segun Abubakar"/>
    <s v="N/A"/>
    <x v="4"/>
    <s v="Water Dispenser"/>
    <n v="20"/>
    <n v="41900"/>
    <n v="838000"/>
    <s v="N/A"/>
    <n v="0"/>
    <n v="838000"/>
    <x v="0"/>
    <s v="N/A"/>
    <x v="1"/>
    <n v="78"/>
    <n v="868547"/>
  </r>
  <r>
    <s v="ZM-IBA-2023-0027"/>
    <x v="692"/>
    <x v="3"/>
    <s v="Oyo"/>
    <x v="9"/>
    <s v="Damilola Okafor"/>
    <s v="09194533141"/>
    <x v="2"/>
    <s v="Face Cream SPF30"/>
    <n v="17"/>
    <n v="14252"/>
    <n v="242284"/>
    <n v="20"/>
    <n v="0.2"/>
    <n v="193827.20000000001"/>
    <x v="1"/>
    <s v="N/A"/>
    <x v="1"/>
    <n v="192"/>
    <n v="381933"/>
  </r>
  <r>
    <s v="ZM-IBA-2023-0763"/>
    <x v="628"/>
    <x v="3"/>
    <s v="Oyo"/>
    <x v="11"/>
    <s v="Halima Nwachukwu"/>
    <s v="07067241211"/>
    <x v="3"/>
    <s v="Ankara Fabric 6yds"/>
    <n v="13"/>
    <n v="8814"/>
    <n v="114582"/>
    <n v="10"/>
    <n v="0.1"/>
    <n v="103123.8"/>
    <x v="4"/>
    <n v="5"/>
    <x v="1"/>
    <n v="196"/>
    <n v="395160"/>
  </r>
  <r>
    <s v="ZM-IBA-2023-0891"/>
    <x v="627"/>
    <x v="3"/>
    <s v="Oyo"/>
    <x v="9"/>
    <s v="Emeka Suleiman"/>
    <s v="09017601000"/>
    <x v="0"/>
    <s v="Samsung TV 43&quot;"/>
    <n v="12"/>
    <n v="261267"/>
    <n v="3135204"/>
    <n v="5"/>
    <n v="0.05"/>
    <n v="2978443.8"/>
    <x v="0"/>
    <s v="N/A"/>
    <x v="1"/>
    <n v="142"/>
    <n v="973851"/>
  </r>
  <r>
    <s v="ZM-IBA-2024-0036"/>
    <x v="125"/>
    <x v="3"/>
    <s v="Oyo"/>
    <x v="9"/>
    <s v="Kemi Nwachukwu"/>
    <s v="N/A"/>
    <x v="3"/>
    <s v="Ankara Fabric 6yds"/>
    <n v="10"/>
    <n v="9387"/>
    <n v="93870"/>
    <s v="N/A"/>
    <n v="0"/>
    <n v="93870"/>
    <x v="0"/>
    <n v="3"/>
    <x v="1"/>
    <n v="69"/>
    <n v="395160"/>
  </r>
  <r>
    <s v="ZM-IBA-2023-0301"/>
    <x v="384"/>
    <x v="3"/>
    <s v="Oyo"/>
    <x v="9"/>
    <s v="Esther Adesanya"/>
    <s v="09042164035"/>
    <x v="1"/>
    <s v="Tomato Paste 800g"/>
    <n v="3"/>
    <n v="10978"/>
    <n v="32934"/>
    <s v="N/A"/>
    <n v="0"/>
    <n v="32934"/>
    <x v="3"/>
    <n v="3"/>
    <x v="1"/>
    <n v="45"/>
    <n v="581262"/>
  </r>
  <r>
    <s v="ZM-IBA-2024-0878"/>
    <x v="394"/>
    <x v="3"/>
    <s v="Oyo"/>
    <x v="9"/>
    <s v="Adaeze Eze"/>
    <s v="09023468258"/>
    <x v="0"/>
    <s v="Wireless Earbuds"/>
    <n v="7"/>
    <n v="80871"/>
    <n v="566097"/>
    <n v="0"/>
    <n v="0"/>
    <n v="566097"/>
    <x v="1"/>
    <n v="1"/>
    <x v="1"/>
    <n v="66"/>
    <n v="973851"/>
  </r>
  <r>
    <s v="ZM-IBA-2024-0210"/>
    <x v="328"/>
    <x v="3"/>
    <s v="Oyo"/>
    <x v="11"/>
    <s v="Esther Obi"/>
    <s v="07094993540"/>
    <x v="0"/>
    <s v="Laptop HP 250"/>
    <n v="11"/>
    <n v="125080"/>
    <n v="1375880"/>
    <n v="15"/>
    <n v="0.15"/>
    <n v="1169498"/>
    <x v="2"/>
    <n v="1"/>
    <x v="1"/>
    <n v="101"/>
    <n v="973851"/>
  </r>
  <r>
    <s v="ZM-IBA-2023-0093"/>
    <x v="29"/>
    <x v="3"/>
    <s v="Oyo"/>
    <x v="9"/>
    <s v="Fatima Osei"/>
    <s v="09039275751"/>
    <x v="2"/>
    <s v="Perfume 100ml"/>
    <n v="8"/>
    <n v="6809"/>
    <n v="54472"/>
    <n v="0"/>
    <n v="0"/>
    <n v="54472"/>
    <x v="0"/>
    <n v="1"/>
    <x v="1"/>
    <n v="112"/>
    <n v="381933"/>
  </r>
  <r>
    <s v="ZM-IBA-2023-0203"/>
    <x v="672"/>
    <x v="3"/>
    <s v="Oyo"/>
    <x v="9"/>
    <s v="Aisha Adelaja"/>
    <s v="08072169745"/>
    <x v="0"/>
    <s v="Laptop HP 250"/>
    <n v="14"/>
    <n v="174433"/>
    <n v="2442062"/>
    <n v="0"/>
    <n v="0"/>
    <n v="2442062"/>
    <x v="0"/>
    <n v="3"/>
    <x v="1"/>
    <n v="42"/>
    <n v="973851"/>
  </r>
  <r>
    <s v="ZM-IBA-2023-0321"/>
    <x v="670"/>
    <x v="3"/>
    <s v="Oyo"/>
    <x v="11"/>
    <s v="Gbenga Chukwu"/>
    <s v="08179903366"/>
    <x v="2"/>
    <s v="Face Cream SPF30"/>
    <n v="15"/>
    <n v="9572"/>
    <n v="143580"/>
    <n v="0"/>
    <n v="0"/>
    <n v="143580"/>
    <x v="3"/>
    <n v="4"/>
    <x v="0"/>
    <n v="84"/>
    <n v="381933"/>
  </r>
  <r>
    <s v="ZM-IBA-2024-0916"/>
    <x v="41"/>
    <x v="3"/>
    <s v="Oyo"/>
    <x v="9"/>
    <s v="Remi Adeyemi"/>
    <s v="08056082095"/>
    <x v="0"/>
    <s v="Laptop HP 250"/>
    <n v="20"/>
    <n v="108766"/>
    <n v="2175320"/>
    <n v="15"/>
    <n v="0.15"/>
    <n v="1849022"/>
    <x v="4"/>
    <n v="4"/>
    <x v="0"/>
    <n v="31"/>
    <n v="973851"/>
  </r>
  <r>
    <s v="ZM-IBA-2023-0887"/>
    <x v="183"/>
    <x v="3"/>
    <s v="Oyo"/>
    <x v="11"/>
    <s v="Ibrahim Abubakar"/>
    <s v="N/A"/>
    <x v="3"/>
    <s v="Ankara Fabric 6yds"/>
    <n v="9"/>
    <n v="43343"/>
    <n v="390087"/>
    <n v="10"/>
    <n v="0.1"/>
    <n v="351078.3"/>
    <x v="4"/>
    <n v="2"/>
    <x v="1"/>
    <n v="84"/>
    <n v="395160"/>
  </r>
  <r>
    <s v="ZM-IBA-2023-0919"/>
    <x v="635"/>
    <x v="3"/>
    <s v="Oyo"/>
    <x v="11"/>
    <s v="Yetunde Yusuf"/>
    <s v="N/A"/>
    <x v="4"/>
    <s v="Microwave 20L"/>
    <n v="8"/>
    <n v="163782"/>
    <n v="1310256"/>
    <n v="20"/>
    <n v="0.2"/>
    <n v="1048204.8"/>
    <x v="4"/>
    <n v="4"/>
    <x v="1"/>
    <n v="181"/>
    <n v="868547"/>
  </r>
  <r>
    <s v="ZM-IBA-2023-0727"/>
    <x v="705"/>
    <x v="3"/>
    <s v="Oyo"/>
    <x v="9"/>
    <s v="Fatima Osei"/>
    <s v="08040725532"/>
    <x v="1"/>
    <s v="Sugar 2kg"/>
    <n v="3"/>
    <n v="12652"/>
    <n v="37956"/>
    <s v="N/A"/>
    <n v="0"/>
    <n v="37956"/>
    <x v="3"/>
    <n v="1"/>
    <x v="0"/>
    <n v="169"/>
    <n v="581262"/>
  </r>
  <r>
    <s v="ZM-IBA-2024-0750"/>
    <x v="391"/>
    <x v="3"/>
    <s v="Oyo"/>
    <x v="9"/>
    <s v="Ibrahim Yusuf"/>
    <s v="07047428243"/>
    <x v="0"/>
    <s v="DSTV Decoder"/>
    <n v="13"/>
    <n v="315424"/>
    <n v="4100512"/>
    <s v="N/A"/>
    <n v="0"/>
    <n v="4100512"/>
    <x v="2"/>
    <n v="1"/>
    <x v="0"/>
    <n v="125"/>
    <n v="973851"/>
  </r>
  <r>
    <s v="ZM-IBA-2024-0214"/>
    <x v="588"/>
    <x v="3"/>
    <s v="Oyo"/>
    <x v="11"/>
    <s v="Uche Adeyemi"/>
    <s v="08091120251"/>
    <x v="1"/>
    <s v="Tomato Paste 800g"/>
    <n v="15"/>
    <n v="4751"/>
    <n v="71265"/>
    <n v="0"/>
    <n v="0"/>
    <n v="71265"/>
    <x v="3"/>
    <n v="3"/>
    <x v="1"/>
    <n v="90"/>
    <n v="581262"/>
  </r>
  <r>
    <s v="ZM-IBA-2023-0207"/>
    <x v="289"/>
    <x v="3"/>
    <s v="Oyo"/>
    <x v="9"/>
    <s v="Amara Garba"/>
    <s v="N/A"/>
    <x v="4"/>
    <s v="Microwave 20L"/>
    <n v="3"/>
    <n v="54212"/>
    <n v="162636"/>
    <n v="0"/>
    <n v="0"/>
    <n v="162636"/>
    <x v="0"/>
    <n v="5"/>
    <x v="1"/>
    <n v="45"/>
    <n v="868547"/>
  </r>
  <r>
    <s v="ZM-IBA-2023-0487"/>
    <x v="136"/>
    <x v="3"/>
    <s v="Oyo"/>
    <x v="11"/>
    <s v="Fatima Nwachukwu"/>
    <s v="N/A"/>
    <x v="0"/>
    <s v="Laptop HP 250"/>
    <n v="13"/>
    <n v="298874"/>
    <n v="3885362"/>
    <s v="N/A"/>
    <n v="0"/>
    <n v="3885362"/>
    <x v="4"/>
    <s v="N/A"/>
    <x v="1"/>
    <n v="114"/>
    <n v="973851"/>
  </r>
  <r>
    <s v="ZM-IBA-2023-0741"/>
    <x v="164"/>
    <x v="3"/>
    <s v="Oyo"/>
    <x v="11"/>
    <s v="Femi Adeyemi"/>
    <s v="09149574590"/>
    <x v="4"/>
    <s v="Chest Freezer 200L"/>
    <n v="15"/>
    <n v="134367"/>
    <n v="2015505"/>
    <n v="0"/>
    <n v="0"/>
    <n v="2015505"/>
    <x v="0"/>
    <n v="2"/>
    <x v="1"/>
    <n v="158"/>
    <n v="868547"/>
  </r>
  <r>
    <s v="ZM-IBA-2023-0563"/>
    <x v="433"/>
    <x v="3"/>
    <s v="Oyo"/>
    <x v="11"/>
    <s v="Amara Adesanya"/>
    <s v="08082723860"/>
    <x v="0"/>
    <s v="Samsung TV 43&quot;"/>
    <n v="12"/>
    <n v="210641"/>
    <n v="2527692"/>
    <n v="0"/>
    <n v="0"/>
    <n v="2527692"/>
    <x v="2"/>
    <n v="2"/>
    <x v="1"/>
    <n v="164"/>
    <n v="973851"/>
  </r>
  <r>
    <s v="ZM-IBA-2024-1042"/>
    <x v="674"/>
    <x v="3"/>
    <s v="Oyo"/>
    <x v="10"/>
    <s v="Chiamaka Bello"/>
    <s v="07089073949"/>
    <x v="1"/>
    <s v="Tomato Paste 800g"/>
    <n v="9"/>
    <n v="12046"/>
    <n v="108414"/>
    <s v="N/A"/>
    <n v="0"/>
    <n v="108414"/>
    <x v="4"/>
    <n v="4"/>
    <x v="1"/>
    <n v="41"/>
    <n v="581262"/>
  </r>
  <r>
    <s v="ZM-IBA-2023-0777"/>
    <x v="149"/>
    <x v="3"/>
    <s v="Oyo"/>
    <x v="11"/>
    <s v="Hakeem Ojo"/>
    <s v="08092825591"/>
    <x v="4"/>
    <s v="Microwave 20L"/>
    <n v="14"/>
    <n v="58449"/>
    <n v="818286"/>
    <n v="0"/>
    <n v="0"/>
    <n v="818286"/>
    <x v="1"/>
    <n v="4"/>
    <x v="1"/>
    <n v="117"/>
    <n v="868547"/>
  </r>
  <r>
    <s v="ZM-IBA-2023-0909"/>
    <x v="88"/>
    <x v="3"/>
    <s v="Oyo"/>
    <x v="9"/>
    <s v="Ibrahim Adesanya"/>
    <s v="08079352071"/>
    <x v="1"/>
    <s v="Semovita 5kg"/>
    <n v="17"/>
    <n v="13744"/>
    <n v="233648"/>
    <n v="5"/>
    <n v="0.05"/>
    <n v="221965.6"/>
    <x v="4"/>
    <n v="4"/>
    <x v="1"/>
    <n v="43"/>
    <n v="581262"/>
  </r>
  <r>
    <s v="ZM-IBA-2024-0780"/>
    <x v="30"/>
    <x v="3"/>
    <s v="Oyo"/>
    <x v="11"/>
    <s v="Olu Bello"/>
    <s v="N/A"/>
    <x v="1"/>
    <s v="Tomato Paste 800g"/>
    <n v="18"/>
    <n v="15077"/>
    <n v="271386"/>
    <n v="15"/>
    <n v="0.15"/>
    <n v="230678.1"/>
    <x v="0"/>
    <n v="4"/>
    <x v="1"/>
    <n v="128"/>
    <n v="581262"/>
  </r>
  <r>
    <s v="ZM-IBA-2024-0794"/>
    <x v="718"/>
    <x v="3"/>
    <s v="Oyo"/>
    <x v="9"/>
    <s v="Ibrahim Suleiman"/>
    <s v="09177378854"/>
    <x v="0"/>
    <s v="DSTV Decoder"/>
    <n v="8"/>
    <n v="273231"/>
    <n v="2185848"/>
    <n v="10"/>
    <n v="0.1"/>
    <n v="1967263.2"/>
    <x v="0"/>
    <n v="1"/>
    <x v="0"/>
    <n v="179"/>
    <n v="973851"/>
  </r>
  <r>
    <s v="ZM-IBA-2024-0762"/>
    <x v="492"/>
    <x v="3"/>
    <s v="Oyo"/>
    <x v="11"/>
    <s v="Damilola Chukwu"/>
    <s v="09117174468"/>
    <x v="0"/>
    <s v="iPhone 14"/>
    <n v="5"/>
    <n v="173505"/>
    <n v="867525"/>
    <n v="5"/>
    <n v="0.05"/>
    <n v="824148.75"/>
    <x v="4"/>
    <n v="4"/>
    <x v="0"/>
    <n v="114"/>
    <n v="973851"/>
  </r>
  <r>
    <s v="ZM-IBA-2024-0610"/>
    <x v="219"/>
    <x v="3"/>
    <s v="Oyo"/>
    <x v="11"/>
    <s v="Segun Eze"/>
    <s v="09114723472"/>
    <x v="4"/>
    <s v="Chest Freezer 200L"/>
    <n v="18"/>
    <n v="70932"/>
    <n v="1276776"/>
    <n v="0"/>
    <n v="0"/>
    <n v="1276776"/>
    <x v="3"/>
    <n v="3"/>
    <x v="1"/>
    <n v="62"/>
    <n v="868547"/>
  </r>
  <r>
    <s v="ZM-IBA-2024-0216"/>
    <x v="650"/>
    <x v="3"/>
    <s v="Oyo"/>
    <x v="9"/>
    <s v="Fatima Musa"/>
    <s v="08161860760"/>
    <x v="0"/>
    <s v="Laptop HP 250"/>
    <n v="19"/>
    <n v="326714"/>
    <n v="6207566"/>
    <n v="10"/>
    <n v="0.1"/>
    <n v="5586809.4000000004"/>
    <x v="0"/>
    <n v="3"/>
    <x v="1"/>
    <n v="193"/>
    <n v="973851"/>
  </r>
  <r>
    <s v="ZM-IBA-2023-0935"/>
    <x v="209"/>
    <x v="3"/>
    <s v="Oyo"/>
    <x v="9"/>
    <s v="Femi Garba"/>
    <s v="08097297806"/>
    <x v="1"/>
    <s v="Indomie Carton"/>
    <n v="10"/>
    <n v="23487"/>
    <n v="234870"/>
    <n v="5"/>
    <n v="0.05"/>
    <n v="223126.5"/>
    <x v="1"/>
    <n v="5"/>
    <x v="1"/>
    <n v="127"/>
    <n v="581262"/>
  </r>
  <r>
    <s v="ZM-IBA-2023-0109"/>
    <x v="46"/>
    <x v="3"/>
    <s v="Oyo"/>
    <x v="11"/>
    <s v="Tobi Abubakar"/>
    <s v="09084466532"/>
    <x v="2"/>
    <s v="Lip Balm Set"/>
    <n v="9"/>
    <n v="15369"/>
    <n v="138321"/>
    <n v="0"/>
    <n v="0"/>
    <n v="138321"/>
    <x v="3"/>
    <n v="0"/>
    <x v="1"/>
    <n v="40"/>
    <n v="381933"/>
  </r>
  <r>
    <s v="ZM-IBA-2023-0071"/>
    <x v="252"/>
    <x v="3"/>
    <s v="Oyo"/>
    <x v="11"/>
    <s v="Adaeze Musa"/>
    <s v="08011919490"/>
    <x v="0"/>
    <s v="DSTV Decoder"/>
    <n v="5"/>
    <n v="286921"/>
    <n v="1434605"/>
    <n v="20"/>
    <n v="0.2"/>
    <n v="1147684"/>
    <x v="2"/>
    <n v="3"/>
    <x v="1"/>
    <n v="58"/>
    <n v="973851"/>
  </r>
  <r>
    <s v="ZM-IBA-2024-0182"/>
    <x v="251"/>
    <x v="3"/>
    <s v="Oyo"/>
    <x v="11"/>
    <s v="Chiamaka Suleiman"/>
    <s v="07077758814"/>
    <x v="3"/>
    <s v="Men's Agbada"/>
    <n v="18"/>
    <n v="37787"/>
    <n v="680166"/>
    <s v="N/A"/>
    <n v="0"/>
    <n v="680166"/>
    <x v="3"/>
    <n v="3"/>
    <x v="2"/>
    <n v="108"/>
    <n v="395160"/>
  </r>
  <r>
    <s v="ZM-IBA-2024-0726"/>
    <x v="107"/>
    <x v="3"/>
    <s v="Oyo"/>
    <x v="11"/>
    <s v="Hakeem Adelaja"/>
    <s v="08060675579"/>
    <x v="2"/>
    <s v="Lip Balm Set"/>
    <n v="12"/>
    <n v="15032"/>
    <n v="180384"/>
    <n v="10"/>
    <n v="0.1"/>
    <n v="162345.60000000001"/>
    <x v="0"/>
    <n v="4"/>
    <x v="1"/>
    <n v="8"/>
    <n v="381933"/>
  </r>
  <r>
    <s v="ZM-IBA-2024-0302"/>
    <x v="286"/>
    <x v="3"/>
    <s v="Oyo"/>
    <x v="9"/>
    <s v="Musa Dada"/>
    <s v="07044535707"/>
    <x v="4"/>
    <s v="Standing Fan 18&quot;"/>
    <n v="11"/>
    <n v="89453"/>
    <n v="983983"/>
    <n v="5"/>
    <n v="0.05"/>
    <n v="934783.85"/>
    <x v="0"/>
    <n v="1"/>
    <x v="0"/>
    <n v="18"/>
    <n v="868547"/>
  </r>
  <r>
    <s v="ZM-IBA-2023-0253"/>
    <x v="306"/>
    <x v="3"/>
    <s v="Oyo"/>
    <x v="10"/>
    <s v="Remi Bello"/>
    <s v="09098490245"/>
    <x v="1"/>
    <s v="Sugar 2kg"/>
    <n v="14"/>
    <n v="22683"/>
    <n v="317562"/>
    <s v="N/A"/>
    <n v="0"/>
    <n v="317562"/>
    <x v="0"/>
    <n v="5"/>
    <x v="0"/>
    <n v="135"/>
    <n v="581262"/>
  </r>
  <r>
    <s v="ZM-IBA-2024-1012"/>
    <x v="615"/>
    <x v="3"/>
    <s v="Oyo"/>
    <x v="10"/>
    <s v="Fatima Ojo"/>
    <s v="08116675747"/>
    <x v="0"/>
    <s v="Wireless Earbuds"/>
    <n v="5"/>
    <n v="36960"/>
    <n v="184800"/>
    <n v="5"/>
    <n v="0.05"/>
    <n v="175560"/>
    <x v="0"/>
    <n v="2"/>
    <x v="1"/>
    <n v="32"/>
    <n v="973851"/>
  </r>
  <r>
    <s v="ZM-IBA-2024-0964"/>
    <x v="416"/>
    <x v="3"/>
    <s v="Oyo"/>
    <x v="9"/>
    <s v="Yetunde Garba"/>
    <s v="N/A"/>
    <x v="1"/>
    <s v="Milk Powder 400g"/>
    <n v="14"/>
    <n v="14735"/>
    <n v="206290"/>
    <s v="N/A"/>
    <n v="0"/>
    <n v="206290"/>
    <x v="0"/>
    <n v="2"/>
    <x v="1"/>
    <n v="109"/>
    <n v="581262"/>
  </r>
  <r>
    <s v="ZM-IBA-2023-0201"/>
    <x v="487"/>
    <x v="3"/>
    <s v="Oyo"/>
    <x v="11"/>
    <s v="Ibrahim Musa"/>
    <s v="08076858580"/>
    <x v="1"/>
    <s v="Rice 25kg"/>
    <n v="18"/>
    <n v="3214"/>
    <n v="57852"/>
    <n v="0"/>
    <n v="0"/>
    <n v="57852"/>
    <x v="0"/>
    <n v="4"/>
    <x v="1"/>
    <n v="24"/>
    <n v="581262"/>
  </r>
  <r>
    <s v="ZM-IBA-2023-1085"/>
    <x v="53"/>
    <x v="3"/>
    <s v="Oyo"/>
    <x v="11"/>
    <s v="Chidi Dada"/>
    <s v="N/A"/>
    <x v="4"/>
    <s v="Iron Box 2000W"/>
    <n v="9"/>
    <n v="109311"/>
    <n v="983799"/>
    <n v="0"/>
    <n v="0"/>
    <n v="983799"/>
    <x v="0"/>
    <n v="5"/>
    <x v="0"/>
    <n v="68"/>
    <n v="868547"/>
  </r>
  <r>
    <s v="ZM-IBA-2024-0996"/>
    <x v="122"/>
    <x v="3"/>
    <s v="Oyo"/>
    <x v="11"/>
    <s v="Segun Adesanya"/>
    <s v="08022583862"/>
    <x v="0"/>
    <s v="DSTV Decoder"/>
    <n v="4"/>
    <n v="65316"/>
    <n v="261264"/>
    <n v="0"/>
    <n v="0"/>
    <n v="261264"/>
    <x v="3"/>
    <n v="4"/>
    <x v="1"/>
    <n v="31"/>
    <n v="973851"/>
  </r>
  <r>
    <s v="ZM-IBA-2024-0854"/>
    <x v="311"/>
    <x v="3"/>
    <s v="Oyo"/>
    <x v="9"/>
    <s v="Chidi Aliyu"/>
    <s v="09130305230"/>
    <x v="1"/>
    <s v="Sugar 2kg"/>
    <n v="2"/>
    <n v="24405"/>
    <n v="48810"/>
    <n v="20"/>
    <n v="0.2"/>
    <n v="39048"/>
    <x v="2"/>
    <n v="5"/>
    <x v="1"/>
    <n v="93"/>
    <n v="581262"/>
  </r>
  <r>
    <s v="ZM-IBA-2023-0105"/>
    <x v="599"/>
    <x v="3"/>
    <s v="Oyo"/>
    <x v="9"/>
    <s v="Fatima Adeyemi"/>
    <s v="07034221706"/>
    <x v="3"/>
    <s v="T-Shirt Pack x3"/>
    <n v="9"/>
    <n v="17621"/>
    <n v="158589"/>
    <n v="0"/>
    <n v="0"/>
    <n v="158589"/>
    <x v="0"/>
    <n v="1"/>
    <x v="0"/>
    <n v="172"/>
    <n v="395160"/>
  </r>
  <r>
    <s v="ZM-IBA-2023-0191"/>
    <x v="88"/>
    <x v="3"/>
    <s v="Oyo"/>
    <x v="11"/>
    <s v="Halima Aliyu"/>
    <s v="07015733116"/>
    <x v="0"/>
    <s v="Power Bank 20000mAh"/>
    <n v="15"/>
    <n v="283657"/>
    <n v="4254855"/>
    <n v="20"/>
    <n v="0.2"/>
    <n v="3403884"/>
    <x v="2"/>
    <n v="1"/>
    <x v="0"/>
    <n v="174"/>
    <n v="973851"/>
  </r>
  <r>
    <s v="ZM-IBA-2024-0970"/>
    <x v="564"/>
    <x v="3"/>
    <s v="Oyo"/>
    <x v="9"/>
    <s v="Nkechi Eze"/>
    <s v="08150276360"/>
    <x v="4"/>
    <s v="Chest Freezer 200L"/>
    <n v="16"/>
    <n v="149132"/>
    <n v="2386112"/>
    <n v="0"/>
    <n v="0"/>
    <n v="2386112"/>
    <x v="1"/>
    <n v="1"/>
    <x v="0"/>
    <n v="8"/>
    <n v="868547"/>
  </r>
  <r>
    <s v="ZM-IBA-2024-0290"/>
    <x v="252"/>
    <x v="3"/>
    <s v="Oyo"/>
    <x v="11"/>
    <s v="Adaeze Musa"/>
    <s v="N/A"/>
    <x v="0"/>
    <s v="DSTV Decoder"/>
    <n v="1"/>
    <n v="31627"/>
    <n v="31627"/>
    <n v="0"/>
    <n v="0"/>
    <n v="31627"/>
    <x v="2"/>
    <n v="4"/>
    <x v="1"/>
    <n v="155"/>
    <n v="973851"/>
  </r>
  <r>
    <s v="ZM-IBA-2023-0983"/>
    <x v="722"/>
    <x v="3"/>
    <s v="Oyo"/>
    <x v="9"/>
    <s v="Yetunde Musa"/>
    <s v="08153268217"/>
    <x v="3"/>
    <s v="Corporate Shirt"/>
    <n v="2"/>
    <n v="28763"/>
    <n v="57526"/>
    <n v="0"/>
    <n v="0"/>
    <n v="57526"/>
    <x v="1"/>
    <n v="4"/>
    <x v="1"/>
    <n v="137"/>
    <n v="395160"/>
  </r>
  <r>
    <s v="ZM-IBA-2023-0269"/>
    <x v="177"/>
    <x v="3"/>
    <s v="Oyo"/>
    <x v="11"/>
    <s v="Uche Yusuf"/>
    <s v="08016779509"/>
    <x v="4"/>
    <s v="Standing Fan 18&quot;"/>
    <n v="3"/>
    <n v="13845"/>
    <n v="41535"/>
    <n v="20"/>
    <n v="0.2"/>
    <n v="33228"/>
    <x v="0"/>
    <n v="4"/>
    <x v="1"/>
    <n v="189"/>
    <n v="868547"/>
  </r>
  <r>
    <s v="ZM-IBA-2023-0141"/>
    <x v="272"/>
    <x v="3"/>
    <s v="Oyo"/>
    <x v="10"/>
    <s v="Tobi Okafor"/>
    <s v="08152846556"/>
    <x v="1"/>
    <s v="Semovita 5kg"/>
    <n v="2"/>
    <n v="1676"/>
    <n v="3352"/>
    <n v="0"/>
    <n v="0"/>
    <n v="3352"/>
    <x v="0"/>
    <n v="1"/>
    <x v="1"/>
    <n v="191"/>
    <n v="581262"/>
  </r>
  <r>
    <s v="ZM-IBA-2023-0465"/>
    <x v="560"/>
    <x v="3"/>
    <s v="Oyo"/>
    <x v="11"/>
    <s v="Yetunde Obi"/>
    <s v="07058094413"/>
    <x v="2"/>
    <s v="Lip Balm Set"/>
    <n v="13"/>
    <n v="13682"/>
    <n v="177866"/>
    <n v="5"/>
    <n v="0.05"/>
    <n v="168972.7"/>
    <x v="3"/>
    <n v="5"/>
    <x v="1"/>
    <n v="180"/>
    <n v="381933"/>
  </r>
  <r>
    <s v="ZM-IBA-2023-0029"/>
    <x v="317"/>
    <x v="3"/>
    <s v="Oyo"/>
    <x v="9"/>
    <s v="Chiamaka Adeleke"/>
    <s v="N/A"/>
    <x v="4"/>
    <s v="Water Dispenser"/>
    <n v="17"/>
    <n v="132060"/>
    <n v="2245020"/>
    <n v="5"/>
    <n v="0.05"/>
    <n v="2132769"/>
    <x v="0"/>
    <n v="3"/>
    <x v="2"/>
    <n v="92"/>
    <n v="868547"/>
  </r>
  <r>
    <s v="ZM-IBA-2024-1010"/>
    <x v="203"/>
    <x v="3"/>
    <s v="Oyo"/>
    <x v="10"/>
    <s v="Emeka Abubakar"/>
    <s v="07015159933"/>
    <x v="4"/>
    <s v="Water Dispenser"/>
    <n v="4"/>
    <n v="106935"/>
    <n v="427740"/>
    <s v="N/A"/>
    <n v="0"/>
    <n v="427740"/>
    <x v="3"/>
    <n v="3"/>
    <x v="1"/>
    <n v="115"/>
    <n v="868547"/>
  </r>
  <r>
    <s v="ZM-IBA-2023-0987"/>
    <x v="271"/>
    <x v="3"/>
    <s v="Oyo"/>
    <x v="9"/>
    <s v="Remi Adelaja"/>
    <s v="09156092048"/>
    <x v="1"/>
    <s v="Milk Powder 400g"/>
    <n v="8"/>
    <n v="9630"/>
    <n v="77040"/>
    <n v="10"/>
    <n v="0.1"/>
    <n v="69336"/>
    <x v="0"/>
    <n v="5"/>
    <x v="1"/>
    <n v="113"/>
    <n v="581262"/>
  </r>
  <r>
    <s v="ZM-IBA-2024-0176"/>
    <x v="329"/>
    <x v="3"/>
    <s v="Oyo"/>
    <x v="11"/>
    <s v="Emeka Aliyu"/>
    <s v="08125153624"/>
    <x v="3"/>
    <s v="Jeans Trousers"/>
    <n v="14"/>
    <n v="20832"/>
    <n v="291648"/>
    <n v="20"/>
    <n v="0.2"/>
    <n v="233318.39999999999"/>
    <x v="0"/>
    <n v="5"/>
    <x v="0"/>
    <n v="166"/>
    <n v="395160"/>
  </r>
  <r>
    <s v="ZM-IBA-2024-0640"/>
    <x v="342"/>
    <x v="3"/>
    <s v="Oyo"/>
    <x v="9"/>
    <s v="Tunde Obi"/>
    <s v="08046102133"/>
    <x v="4"/>
    <s v="Gas Cooker 4-burner"/>
    <n v="1"/>
    <n v="78912"/>
    <n v="78912"/>
    <s v="N/A"/>
    <n v="0"/>
    <n v="78912"/>
    <x v="3"/>
    <n v="3"/>
    <x v="0"/>
    <n v="38"/>
    <n v="868547"/>
  </r>
  <r>
    <s v="ZM-IBA-2023-0507"/>
    <x v="601"/>
    <x v="3"/>
    <s v="Oyo"/>
    <x v="11"/>
    <s v="Ibrahim Suleiman"/>
    <s v="07021408616"/>
    <x v="2"/>
    <s v="Dudu-Osun Soap"/>
    <n v="6"/>
    <n v="2083"/>
    <n v="12498"/>
    <n v="5"/>
    <n v="0.05"/>
    <n v="11873.1"/>
    <x v="4"/>
    <n v="5"/>
    <x v="1"/>
    <n v="132"/>
    <n v="381933"/>
  </r>
  <r>
    <s v="ZM-IBA-2023-1001"/>
    <x v="291"/>
    <x v="3"/>
    <s v="Oyo"/>
    <x v="9"/>
    <s v="Fatima Chukwu"/>
    <s v="09047360959"/>
    <x v="4"/>
    <s v="Iron Box 2000W"/>
    <n v="17"/>
    <n v="173375"/>
    <n v="2947375"/>
    <n v="0"/>
    <n v="0"/>
    <n v="2947375"/>
    <x v="0"/>
    <n v="3"/>
    <x v="2"/>
    <n v="21"/>
    <n v="868547"/>
  </r>
  <r>
    <s v="ZM-IBA-2023-0823"/>
    <x v="494"/>
    <x v="3"/>
    <s v="Oyo"/>
    <x v="9"/>
    <s v="Segun Adesanya"/>
    <s v="09090571603"/>
    <x v="1"/>
    <s v="Rice 25kg"/>
    <n v="5"/>
    <n v="22249"/>
    <n v="111245"/>
    <n v="0"/>
    <n v="0"/>
    <n v="111245"/>
    <x v="2"/>
    <s v="N/A"/>
    <x v="1"/>
    <n v="128"/>
    <n v="581262"/>
  </r>
  <r>
    <s v="ZM-IBA-2023-0843"/>
    <x v="437"/>
    <x v="3"/>
    <s v="Oyo"/>
    <x v="11"/>
    <s v="Bola Bello"/>
    <s v="08121850648"/>
    <x v="3"/>
    <s v="T-Shirt Pack x3"/>
    <n v="16"/>
    <n v="19055"/>
    <n v="304880"/>
    <n v="10"/>
    <n v="0.1"/>
    <n v="274392"/>
    <x v="2"/>
    <n v="2"/>
    <x v="0"/>
    <n v="75"/>
    <n v="395160"/>
  </r>
  <r>
    <s v="ZM-IBA-2024-0708"/>
    <x v="603"/>
    <x v="3"/>
    <s v="Oyo"/>
    <x v="9"/>
    <s v="Segun Ibe"/>
    <s v="07051075972"/>
    <x v="3"/>
    <s v="Men's Agbada"/>
    <n v="7"/>
    <n v="32792"/>
    <n v="229544"/>
    <s v="N/A"/>
    <n v="0"/>
    <n v="229544"/>
    <x v="3"/>
    <n v="4"/>
    <x v="1"/>
    <n v="179"/>
    <n v="395160"/>
  </r>
  <r>
    <s v="ZM-IBA-2023-0549"/>
    <x v="507"/>
    <x v="3"/>
    <s v="Oyo"/>
    <x v="9"/>
    <s v="Segun Ojo"/>
    <s v="07051370674"/>
    <x v="3"/>
    <s v="Jeans Trousers"/>
    <n v="11"/>
    <n v="42747"/>
    <n v="470217"/>
    <n v="15"/>
    <n v="0.15"/>
    <n v="399684.45"/>
    <x v="0"/>
    <n v="4"/>
    <x v="1"/>
    <n v="122"/>
    <n v="395160"/>
  </r>
  <r>
    <s v="ZM-IBA-2024-0550"/>
    <x v="352"/>
    <x v="3"/>
    <s v="Oyo"/>
    <x v="11"/>
    <s v="Fatima Chukwu"/>
    <s v="08188581283"/>
    <x v="2"/>
    <s v="Face Cream SPF30"/>
    <n v="13"/>
    <n v="7091"/>
    <n v="92183"/>
    <n v="20"/>
    <n v="0.2"/>
    <n v="73746.399999999994"/>
    <x v="0"/>
    <n v="3"/>
    <x v="0"/>
    <n v="190"/>
    <n v="381933"/>
  </r>
  <r>
    <s v="ZM-IBA-2024-0080"/>
    <x v="325"/>
    <x v="3"/>
    <s v="Oyo"/>
    <x v="11"/>
    <s v="Olu Okafor"/>
    <s v="09024200840"/>
    <x v="4"/>
    <s v="Blender 1.5L"/>
    <n v="3"/>
    <n v="66701"/>
    <n v="200103"/>
    <n v="0"/>
    <n v="0"/>
    <n v="200103"/>
    <x v="3"/>
    <n v="5"/>
    <x v="0"/>
    <n v="37"/>
    <n v="868547"/>
  </r>
  <r>
    <s v="ZM-IBA-2024-0686"/>
    <x v="518"/>
    <x v="3"/>
    <s v="Oyo"/>
    <x v="9"/>
    <s v="Musa Ojo"/>
    <s v="09072351461"/>
    <x v="3"/>
    <s v="Corporate Shirt"/>
    <n v="20"/>
    <n v="11364"/>
    <n v="227280"/>
    <s v="N/A"/>
    <n v="0"/>
    <n v="227280"/>
    <x v="4"/>
    <n v="3"/>
    <x v="1"/>
    <n v="1"/>
    <n v="395160"/>
  </r>
  <r>
    <s v="ZM-IBA-2023-0041"/>
    <x v="333"/>
    <x v="3"/>
    <s v="Oyo"/>
    <x v="11"/>
    <s v="Ifeanyi Adeyemi"/>
    <s v="N/A"/>
    <x v="3"/>
    <s v="Jeans Trousers"/>
    <n v="18"/>
    <n v="23820"/>
    <n v="428760"/>
    <n v="0"/>
    <n v="0"/>
    <n v="428760"/>
    <x v="1"/>
    <n v="5"/>
    <x v="0"/>
    <n v="155"/>
    <n v="395160"/>
  </r>
  <r>
    <s v="ZM-IBA-2024-0472"/>
    <x v="190"/>
    <x v="3"/>
    <s v="Oyo"/>
    <x v="9"/>
    <s v="Aisha Adelaja"/>
    <s v="N/A"/>
    <x v="0"/>
    <s v="Bluetooth Speaker"/>
    <n v="19"/>
    <n v="193325"/>
    <n v="3673175"/>
    <n v="0"/>
    <n v="0"/>
    <n v="3673175"/>
    <x v="2"/>
    <n v="5"/>
    <x v="1"/>
    <n v="158"/>
    <n v="973851"/>
  </r>
  <r>
    <s v="ZM-IBA-2024-0560"/>
    <x v="729"/>
    <x v="3"/>
    <s v="Oyo"/>
    <x v="11"/>
    <s v="Nneka Dada"/>
    <s v="07066444078"/>
    <x v="1"/>
    <s v="Rice 25kg"/>
    <n v="8"/>
    <n v="4725"/>
    <n v="37800"/>
    <n v="0"/>
    <n v="0"/>
    <n v="37800"/>
    <x v="1"/>
    <n v="5"/>
    <x v="0"/>
    <n v="117"/>
    <n v="581262"/>
  </r>
  <r>
    <s v="ZM-IBA-2023-0249"/>
    <x v="551"/>
    <x v="3"/>
    <s v="Oyo"/>
    <x v="11"/>
    <s v="Ibrahim Ojo"/>
    <s v="N/A"/>
    <x v="4"/>
    <s v="Gas Cooker 4-burner"/>
    <n v="5"/>
    <n v="83487"/>
    <n v="417435"/>
    <n v="20"/>
    <n v="0.2"/>
    <n v="333948"/>
    <x v="2"/>
    <n v="1"/>
    <x v="2"/>
    <n v="149"/>
    <n v="868547"/>
  </r>
  <r>
    <s v="ZM-IBA-2023-0931"/>
    <x v="329"/>
    <x v="3"/>
    <s v="Oyo"/>
    <x v="9"/>
    <s v="Hakeem Ojo"/>
    <s v="N/A"/>
    <x v="3"/>
    <s v="Jeans Trousers"/>
    <n v="17"/>
    <n v="5558"/>
    <n v="94486"/>
    <n v="5"/>
    <n v="0.05"/>
    <n v="89761.7"/>
    <x v="3"/>
    <n v="2"/>
    <x v="1"/>
    <n v="97"/>
    <n v="395160"/>
  </r>
  <r>
    <s v="ZM-IBA-2024-0730"/>
    <x v="159"/>
    <x v="3"/>
    <s v="Oyo"/>
    <x v="10"/>
    <s v="Segun Ibe"/>
    <s v="07086406292"/>
    <x v="0"/>
    <s v="Wireless Earbuds"/>
    <n v="1"/>
    <n v="339469"/>
    <n v="339469"/>
    <n v="20"/>
    <n v="0.2"/>
    <n v="271575.2"/>
    <x v="0"/>
    <n v="3"/>
    <x v="1"/>
    <n v="28"/>
    <n v="973851"/>
  </r>
  <r>
    <s v="ZM-IBA-2023-0309"/>
    <x v="529"/>
    <x v="3"/>
    <s v="Oyo"/>
    <x v="9"/>
    <s v="Hakeem Ojo"/>
    <s v="09147901861"/>
    <x v="4"/>
    <s v="Chest Freezer 200L"/>
    <n v="5"/>
    <n v="111330"/>
    <n v="556650"/>
    <n v="20"/>
    <n v="0.2"/>
    <n v="445320"/>
    <x v="3"/>
    <n v="3"/>
    <x v="1"/>
    <n v="113"/>
    <n v="868547"/>
  </r>
  <r>
    <s v="ZM-IBA-2024-0636"/>
    <x v="362"/>
    <x v="3"/>
    <s v="Oyo"/>
    <x v="9"/>
    <s v="Sade Osei"/>
    <s v="N/A"/>
    <x v="1"/>
    <s v="Indomie Carton"/>
    <n v="19"/>
    <n v="3784"/>
    <n v="71896"/>
    <s v="N/A"/>
    <n v="0"/>
    <n v="71896"/>
    <x v="3"/>
    <n v="5"/>
    <x v="0"/>
    <n v="155"/>
    <n v="581262"/>
  </r>
  <r>
    <s v="ZM-IBA-2023-0303"/>
    <x v="150"/>
    <x v="3"/>
    <s v="Oyo"/>
    <x v="11"/>
    <s v="Remi Aliyu"/>
    <s v="N/A"/>
    <x v="0"/>
    <s v="Laptop HP 250"/>
    <n v="4"/>
    <n v="153666"/>
    <n v="614664"/>
    <n v="15"/>
    <n v="0.15"/>
    <n v="522464.4"/>
    <x v="0"/>
    <n v="1"/>
    <x v="0"/>
    <n v="152"/>
    <n v="973851"/>
  </r>
  <r>
    <s v="ZM-IBA-2023-0219"/>
    <x v="281"/>
    <x v="3"/>
    <s v="Oyo"/>
    <x v="10"/>
    <s v="Olu Okafor"/>
    <s v="09059417134"/>
    <x v="2"/>
    <s v="Dudu-Osun Soap"/>
    <n v="19"/>
    <n v="12508"/>
    <n v="237652"/>
    <n v="5"/>
    <n v="0.05"/>
    <n v="225769.4"/>
    <x v="3"/>
    <n v="7"/>
    <x v="1"/>
    <n v="65"/>
    <n v="381933"/>
  </r>
  <r>
    <s v="ZM-IBA-2023-0525"/>
    <x v="352"/>
    <x v="3"/>
    <s v="Oyo"/>
    <x v="10"/>
    <s v="Nneka Aliyu"/>
    <s v="08122450579"/>
    <x v="0"/>
    <s v="Wireless Earbuds"/>
    <n v="19"/>
    <n v="333641"/>
    <n v="6339179"/>
    <n v="0"/>
    <n v="0"/>
    <n v="6339179"/>
    <x v="0"/>
    <n v="4"/>
    <x v="1"/>
    <n v="196"/>
    <n v="973851"/>
  </r>
  <r>
    <s v="ZM-IBA-2024-0200"/>
    <x v="44"/>
    <x v="3"/>
    <s v="Oyo"/>
    <x v="11"/>
    <s v="Halima Abubakar"/>
    <s v="09098973815"/>
    <x v="1"/>
    <s v="Milk Powder 400g"/>
    <n v="3"/>
    <n v="17088"/>
    <n v="51264"/>
    <n v="0"/>
    <n v="0"/>
    <n v="51264"/>
    <x v="0"/>
    <n v="5"/>
    <x v="0"/>
    <n v="1"/>
    <n v="581262"/>
  </r>
  <r>
    <s v="ZM-IBA-2023-0367"/>
    <x v="588"/>
    <x v="3"/>
    <s v="Oyo"/>
    <x v="11"/>
    <s v="Uche Adesanya"/>
    <s v="08090776487"/>
    <x v="2"/>
    <s v="Face Cream SPF30"/>
    <n v="13"/>
    <n v="17310"/>
    <n v="225030"/>
    <s v="N/A"/>
    <n v="0"/>
    <n v="225030"/>
    <x v="0"/>
    <n v="4"/>
    <x v="1"/>
    <n v="128"/>
    <n v="381933"/>
  </r>
  <r>
    <s v="ZM-IBA-2024-1026"/>
    <x v="44"/>
    <x v="3"/>
    <s v="Oyo"/>
    <x v="9"/>
    <s v="Halima Osei"/>
    <s v="08095241452"/>
    <x v="4"/>
    <s v="Microwave 20L"/>
    <n v="5"/>
    <n v="130346"/>
    <n v="651730"/>
    <n v="0"/>
    <n v="0"/>
    <n v="651730"/>
    <x v="3"/>
    <n v="2"/>
    <x v="1"/>
    <n v="49"/>
    <n v="868547"/>
  </r>
  <r>
    <s v="ZM-IBA-2024-0920"/>
    <x v="496"/>
    <x v="3"/>
    <s v="Oyo"/>
    <x v="9"/>
    <s v="Gbenga Suleiman"/>
    <s v="N/A"/>
    <x v="4"/>
    <s v="Microwave 20L"/>
    <n v="9"/>
    <n v="102940"/>
    <n v="926460"/>
    <n v="0"/>
    <n v="0"/>
    <n v="926460"/>
    <x v="0"/>
    <n v="2"/>
    <x v="0"/>
    <n v="51"/>
    <n v="868547"/>
  </r>
  <r>
    <s v="ZM-IBA-2023-0663"/>
    <x v="65"/>
    <x v="3"/>
    <s v="Oyo"/>
    <x v="9"/>
    <s v="Nneka Yusuf"/>
    <s v="08011282902"/>
    <x v="4"/>
    <s v="Gas Cooker 4-burner"/>
    <n v="19"/>
    <n v="84078"/>
    <n v="1597482"/>
    <s v="N/A"/>
    <n v="0"/>
    <n v="1597482"/>
    <x v="0"/>
    <n v="4"/>
    <x v="1"/>
    <n v="60"/>
    <n v="868547"/>
  </r>
  <r>
    <s v="ZM-IBA-2024-0648"/>
    <x v="473"/>
    <x v="3"/>
    <s v="Oyo"/>
    <x v="9"/>
    <s v="Aisha Dada"/>
    <s v="07064162584"/>
    <x v="1"/>
    <s v="Semovita 5kg"/>
    <n v="5"/>
    <n v="14279"/>
    <n v="71395"/>
    <s v="N/A"/>
    <n v="0"/>
    <n v="71395"/>
    <x v="0"/>
    <n v="3"/>
    <x v="1"/>
    <n v="53"/>
    <n v="581262"/>
  </r>
  <r>
    <s v="ZM-IBA-2023-1093"/>
    <x v="587"/>
    <x v="3"/>
    <s v="Oyo"/>
    <x v="11"/>
    <s v="Zainab Yusuf"/>
    <s v="08035873079"/>
    <x v="3"/>
    <s v="Corporate Shirt"/>
    <n v="20"/>
    <n v="6476"/>
    <n v="129520"/>
    <n v="15"/>
    <n v="0.15"/>
    <n v="110092"/>
    <x v="2"/>
    <n v="4"/>
    <x v="0"/>
    <n v="88"/>
    <n v="395160"/>
  </r>
  <r>
    <s v="ZM-IBA-2024-0138"/>
    <x v="651"/>
    <x v="3"/>
    <s v="Oyo"/>
    <x v="11"/>
    <s v="Gbenga Adeleke"/>
    <s v="09166941140"/>
    <x v="0"/>
    <s v="Samsung TV 43&quot;"/>
    <n v="2"/>
    <n v="100779"/>
    <n v="201558"/>
    <n v="5"/>
    <n v="0.05"/>
    <n v="191480.1"/>
    <x v="0"/>
    <n v="1"/>
    <x v="1"/>
    <n v="146"/>
    <n v="973851"/>
  </r>
  <r>
    <s v="ZM-IBA-2023-0853"/>
    <x v="516"/>
    <x v="3"/>
    <s v="Oyo"/>
    <x v="9"/>
    <s v="Chidi Yusuf"/>
    <s v="08184693321"/>
    <x v="0"/>
    <s v="Samsung TV 43&quot;"/>
    <n v="5"/>
    <n v="246330"/>
    <n v="1231650"/>
    <n v="0"/>
    <n v="0"/>
    <n v="1231650"/>
    <x v="3"/>
    <n v="3"/>
    <x v="2"/>
    <n v="143"/>
    <n v="973851"/>
  </r>
  <r>
    <s v="ZM-IBA-2023-0419"/>
    <x v="373"/>
    <x v="3"/>
    <s v="Oyo"/>
    <x v="9"/>
    <s v="Kemi Dada"/>
    <s v="09037403114"/>
    <x v="4"/>
    <s v="Chest Freezer 200L"/>
    <n v="13"/>
    <n v="38715"/>
    <n v="503295"/>
    <n v="20"/>
    <n v="0.2"/>
    <n v="402636"/>
    <x v="0"/>
    <n v="2"/>
    <x v="0"/>
    <n v="134"/>
    <n v="868547"/>
  </r>
  <r>
    <s v="ZM-IBA-2023-1049"/>
    <x v="412"/>
    <x v="3"/>
    <s v="Oyo"/>
    <x v="11"/>
    <s v="Chidi Nwachukwu"/>
    <s v="08043678191"/>
    <x v="0"/>
    <s v="DSTV Decoder"/>
    <n v="7"/>
    <n v="148769"/>
    <n v="1041383"/>
    <n v="5"/>
    <n v="0.05"/>
    <n v="989313.85"/>
    <x v="0"/>
    <n v="2"/>
    <x v="1"/>
    <n v="72"/>
    <n v="973851"/>
  </r>
  <r>
    <s v="ZM-IBA-2023-0959"/>
    <x v="677"/>
    <x v="3"/>
    <s v="Oyo"/>
    <x v="9"/>
    <s v="Aisha Adeyemi"/>
    <s v="08074677491"/>
    <x v="1"/>
    <s v="Tomato Paste 800g"/>
    <n v="6"/>
    <n v="3514"/>
    <n v="21084"/>
    <n v="20"/>
    <n v="0.2"/>
    <n v="16867.2"/>
    <x v="1"/>
    <n v="1"/>
    <x v="1"/>
    <n v="180"/>
    <n v="581262"/>
  </r>
  <r>
    <s v="ZM-IBA-2024-0018"/>
    <x v="330"/>
    <x v="3"/>
    <s v="Oyo"/>
    <x v="10"/>
    <s v="Halima Adeleke"/>
    <s v="08022257818"/>
    <x v="0"/>
    <s v="iPhone 14"/>
    <n v="17"/>
    <n v="37005"/>
    <n v="629085"/>
    <n v="5"/>
    <n v="0.05"/>
    <n v="597630.75"/>
    <x v="0"/>
    <s v="N/A"/>
    <x v="1"/>
    <n v="76"/>
    <n v="973851"/>
  </r>
  <r>
    <s v="ZM-IBA-2023-0781"/>
    <x v="219"/>
    <x v="3"/>
    <s v="Oyo"/>
    <x v="11"/>
    <s v="Tunde Chukwu"/>
    <s v="N/A"/>
    <x v="4"/>
    <s v="Chest Freezer 200L"/>
    <n v="12"/>
    <n v="81563"/>
    <n v="978756"/>
    <n v="10"/>
    <n v="0.1"/>
    <n v="880880.4"/>
    <x v="3"/>
    <n v="4"/>
    <x v="1"/>
    <n v="84"/>
    <n v="868547"/>
  </r>
  <r>
    <s v="ZM-IBA-2024-0634"/>
    <x v="498"/>
    <x v="3"/>
    <s v="Oyo"/>
    <x v="11"/>
    <s v="Yetunde Okafor"/>
    <s v="08064701878"/>
    <x v="4"/>
    <s v="Standing Fan 18&quot;"/>
    <n v="18"/>
    <n v="13321"/>
    <n v="239778"/>
    <n v="0"/>
    <n v="0"/>
    <n v="239778"/>
    <x v="3"/>
    <n v="4"/>
    <x v="0"/>
    <n v="11"/>
    <n v="868547"/>
  </r>
  <r>
    <s v="ZM-IBA-2024-0152"/>
    <x v="18"/>
    <x v="3"/>
    <s v="Oyo"/>
    <x v="10"/>
    <s v="Bola Bello"/>
    <s v="09075441461"/>
    <x v="0"/>
    <s v="Bluetooth Speaker"/>
    <n v="17"/>
    <n v="212885"/>
    <n v="3619045"/>
    <n v="10"/>
    <n v="0.1"/>
    <n v="3257140.5"/>
    <x v="3"/>
    <n v="5"/>
    <x v="0"/>
    <n v="21"/>
    <n v="973851"/>
  </r>
  <r>
    <s v="ZM-IBA-2023-0243"/>
    <x v="400"/>
    <x v="3"/>
    <s v="Oyo"/>
    <x v="9"/>
    <s v="Chidi Suleiman"/>
    <s v="09041423531"/>
    <x v="3"/>
    <s v="Ankara Fabric 6yds"/>
    <n v="13"/>
    <n v="29036"/>
    <n v="377468"/>
    <n v="0"/>
    <n v="0"/>
    <n v="377468"/>
    <x v="4"/>
    <n v="2"/>
    <x v="0"/>
    <n v="134"/>
    <n v="395160"/>
  </r>
  <r>
    <s v="ZM-IBA-2024-0758"/>
    <x v="510"/>
    <x v="3"/>
    <s v="Oyo"/>
    <x v="11"/>
    <s v="Olu Adeyemi"/>
    <s v="08037670353"/>
    <x v="1"/>
    <s v="Cooking Oil 5L"/>
    <n v="12"/>
    <n v="17943"/>
    <n v="215316"/>
    <n v="15"/>
    <n v="0.15"/>
    <n v="183018.6"/>
    <x v="0"/>
    <n v="2"/>
    <x v="1"/>
    <n v="90"/>
    <n v="581262"/>
  </r>
  <r>
    <s v="ZM-IBA-2024-0082"/>
    <x v="620"/>
    <x v="3"/>
    <s v="Oyo"/>
    <x v="9"/>
    <s v="Nkechi Okafor"/>
    <s v="08077320010"/>
    <x v="1"/>
    <s v="Tomato Paste 800g"/>
    <n v="19"/>
    <n v="2686"/>
    <n v="51034"/>
    <n v="15"/>
    <n v="0.15"/>
    <n v="43378.9"/>
    <x v="0"/>
    <n v="5"/>
    <x v="1"/>
    <n v="52"/>
    <n v="581262"/>
  </r>
  <r>
    <s v="ZM-IBA-2023-0471"/>
    <x v="614"/>
    <x v="3"/>
    <s v="Oyo"/>
    <x v="9"/>
    <s v="Halima Abubakar"/>
    <s v="07050383906"/>
    <x v="0"/>
    <s v="Wireless Earbuds"/>
    <n v="18"/>
    <n v="265739"/>
    <n v="4783302"/>
    <n v="10"/>
    <n v="0.1"/>
    <n v="4304971.8"/>
    <x v="0"/>
    <s v="N/A"/>
    <x v="0"/>
    <n v="104"/>
    <n v="973851"/>
  </r>
  <r>
    <s v="ZM-IBA-2024-0980"/>
    <x v="611"/>
    <x v="3"/>
    <s v="Oyo"/>
    <x v="11"/>
    <s v="Chidi Adelaja"/>
    <s v="08040346413"/>
    <x v="2"/>
    <s v="Dudu-Osun Soap"/>
    <n v="8"/>
    <n v="15062"/>
    <n v="120496"/>
    <s v="N/A"/>
    <n v="0"/>
    <n v="120496"/>
    <x v="0"/>
    <n v="5"/>
    <x v="1"/>
    <n v="87"/>
    <n v="381933"/>
  </r>
  <r>
    <s v="ZM-IBA-2023-0031"/>
    <x v="371"/>
    <x v="3"/>
    <s v="Oyo"/>
    <x v="10"/>
    <s v="Uche Okafor"/>
    <s v="08081499411"/>
    <x v="1"/>
    <s v="Cooking Oil 5L"/>
    <n v="20"/>
    <n v="23095"/>
    <n v="461900"/>
    <n v="20"/>
    <n v="0.2"/>
    <n v="369520"/>
    <x v="4"/>
    <n v="4"/>
    <x v="1"/>
    <n v="9"/>
    <n v="581262"/>
  </r>
  <r>
    <s v="ZM-IBA-2023-0813"/>
    <x v="40"/>
    <x v="3"/>
    <s v="Oyo"/>
    <x v="9"/>
    <s v="Tunde Adeleke"/>
    <s v="09190377649"/>
    <x v="1"/>
    <s v="Sugar 2kg"/>
    <n v="19"/>
    <n v="22136"/>
    <n v="420584"/>
    <n v="15"/>
    <n v="0.15"/>
    <n v="357496.4"/>
    <x v="3"/>
    <s v="N/A"/>
    <x v="1"/>
    <n v="4"/>
    <n v="581262"/>
  </r>
  <r>
    <s v="ZM-IBA-2024-0222"/>
    <x v="355"/>
    <x v="3"/>
    <s v="Oyo"/>
    <x v="11"/>
    <s v="Hakeem Obi"/>
    <s v="09073356421"/>
    <x v="2"/>
    <s v="Lip Balm Set"/>
    <n v="4"/>
    <n v="9604"/>
    <n v="38416"/>
    <n v="20"/>
    <n v="0.2"/>
    <n v="30732.799999999999"/>
    <x v="3"/>
    <n v="5"/>
    <x v="0"/>
    <n v="187"/>
    <n v="381933"/>
  </r>
  <r>
    <s v="ZM-IBA-2023-0903"/>
    <x v="512"/>
    <x v="3"/>
    <s v="Oyo"/>
    <x v="10"/>
    <s v="Ngozi Chukwu"/>
    <s v="N/A"/>
    <x v="0"/>
    <s v="Samsung TV 43&quot;"/>
    <n v="9"/>
    <n v="73093"/>
    <n v="657837"/>
    <n v="5"/>
    <n v="0.05"/>
    <n v="624945.15"/>
    <x v="4"/>
    <n v="0"/>
    <x v="1"/>
    <n v="0"/>
    <n v="973851"/>
  </r>
  <r>
    <s v="ZM-IBA-2023-0457"/>
    <x v="598"/>
    <x v="3"/>
    <s v="Oyo"/>
    <x v="11"/>
    <s v="Zainab Suleiman"/>
    <s v="N/A"/>
    <x v="4"/>
    <s v="Standing Fan 18&quot;"/>
    <n v="11"/>
    <n v="58362"/>
    <n v="641982"/>
    <n v="15"/>
    <n v="0.15"/>
    <n v="545684.69999999995"/>
    <x v="4"/>
    <n v="1"/>
    <x v="0"/>
    <n v="153"/>
    <n v="868547"/>
  </r>
  <r>
    <s v="ZM-IBA-2023-0237"/>
    <x v="254"/>
    <x v="3"/>
    <s v="Oyo"/>
    <x v="11"/>
    <s v="Esther Adesanya"/>
    <s v="07052350545"/>
    <x v="4"/>
    <s v="Blender 1.5L"/>
    <n v="15"/>
    <n v="127597"/>
    <n v="1913955"/>
    <n v="10"/>
    <n v="0.1"/>
    <n v="1722559.5"/>
    <x v="4"/>
    <n v="6"/>
    <x v="1"/>
    <n v="117"/>
    <n v="868547"/>
  </r>
  <r>
    <s v="ZM-IBA-2023-1071"/>
    <x v="247"/>
    <x v="3"/>
    <s v="Oyo"/>
    <x v="9"/>
    <s v="Musa Chukwu"/>
    <s v="09183256493"/>
    <x v="1"/>
    <s v="Rice 25kg"/>
    <n v="20"/>
    <n v="19441"/>
    <n v="388820"/>
    <n v="0"/>
    <n v="0"/>
    <n v="388820"/>
    <x v="0"/>
    <n v="4"/>
    <x v="2"/>
    <n v="83"/>
    <n v="581262"/>
  </r>
  <r>
    <s v="ZM-IBA-2024-0908"/>
    <x v="571"/>
    <x v="3"/>
    <s v="Oyo"/>
    <x v="9"/>
    <s v="Tobi Adeleke"/>
    <s v="N/A"/>
    <x v="3"/>
    <s v="Ankara Fabric 6yds"/>
    <n v="13"/>
    <n v="22155"/>
    <n v="288015"/>
    <n v="15"/>
    <n v="0.15"/>
    <n v="244812.75"/>
    <x v="0"/>
    <n v="1"/>
    <x v="0"/>
    <n v="93"/>
    <n v="395160"/>
  </r>
  <r>
    <s v="ZM-IBA-2023-0121"/>
    <x v="559"/>
    <x v="3"/>
    <s v="Oyo"/>
    <x v="9"/>
    <s v="Aisha Obi"/>
    <s v="08132041056"/>
    <x v="3"/>
    <s v="Jeans Trousers"/>
    <n v="9"/>
    <n v="19663"/>
    <n v="176967"/>
    <n v="10"/>
    <n v="0.1"/>
    <n v="159270.29999999999"/>
    <x v="4"/>
    <n v="5"/>
    <x v="1"/>
    <n v="145"/>
    <n v="395160"/>
  </r>
  <r>
    <s v="ZM-IBA-2023-0221"/>
    <x v="369"/>
    <x v="3"/>
    <s v="Oyo"/>
    <x v="9"/>
    <s v="Emeka Adelaja"/>
    <s v="09184611553"/>
    <x v="3"/>
    <s v="Jeans Trousers"/>
    <n v="13"/>
    <n v="43621"/>
    <n v="567073"/>
    <n v="20"/>
    <n v="0.2"/>
    <n v="453658.4"/>
    <x v="3"/>
    <n v="2"/>
    <x v="0"/>
    <n v="136"/>
    <n v="395160"/>
  </r>
  <r>
    <s v="ZM-IBA-2024-0184"/>
    <x v="585"/>
    <x v="3"/>
    <s v="Oyo"/>
    <x v="11"/>
    <s v="Amara Ibe"/>
    <s v="N/A"/>
    <x v="0"/>
    <s v="DSTV Decoder"/>
    <n v="9"/>
    <n v="112159"/>
    <n v="1009431"/>
    <n v="15"/>
    <n v="0.15"/>
    <n v="858016.35"/>
    <x v="3"/>
    <n v="5"/>
    <x v="0"/>
    <n v="12"/>
    <n v="973851"/>
  </r>
  <r>
    <s v="ZM-IBA-2023-0181"/>
    <x v="495"/>
    <x v="3"/>
    <s v="Oyo"/>
    <x v="11"/>
    <s v="Aisha Suleiman"/>
    <s v="08180098405"/>
    <x v="4"/>
    <s v="Blender 1.5L"/>
    <n v="7"/>
    <n v="141465"/>
    <n v="990255"/>
    <n v="0"/>
    <n v="0"/>
    <n v="990255"/>
    <x v="2"/>
    <n v="4"/>
    <x v="1"/>
    <n v="31"/>
    <n v="868547"/>
  </r>
  <r>
    <s v="ZM-IBA-2024-0526"/>
    <x v="34"/>
    <x v="3"/>
    <s v="Oyo"/>
    <x v="10"/>
    <s v="Esther Adesanya"/>
    <s v="07044757369"/>
    <x v="1"/>
    <s v="Cooking Oil 5L"/>
    <n v="16"/>
    <n v="13231"/>
    <n v="211696"/>
    <n v="5"/>
    <n v="0.05"/>
    <n v="201111.2"/>
    <x v="4"/>
    <n v="4"/>
    <x v="0"/>
    <n v="155"/>
    <n v="581262"/>
  </r>
  <r>
    <s v="ZM-IBA-2023-0785"/>
    <x v="555"/>
    <x v="3"/>
    <s v="Oyo"/>
    <x v="10"/>
    <s v="Emeka Adeleke"/>
    <s v="08092143108"/>
    <x v="3"/>
    <s v="School Uniform Set"/>
    <n v="15"/>
    <n v="14850"/>
    <n v="222750"/>
    <n v="20"/>
    <n v="0.2"/>
    <n v="178200"/>
    <x v="0"/>
    <n v="4"/>
    <x v="1"/>
    <n v="173"/>
    <n v="395160"/>
  </r>
  <r>
    <s v="ZM-IBA-2024-0938"/>
    <x v="301"/>
    <x v="3"/>
    <s v="Oyo"/>
    <x v="10"/>
    <s v="Uche Chukwu"/>
    <s v="08049640553"/>
    <x v="3"/>
    <s v="Ankara Fabric 6yds"/>
    <n v="13"/>
    <n v="9373"/>
    <n v="121849"/>
    <n v="10"/>
    <n v="0.1"/>
    <n v="109664.1"/>
    <x v="0"/>
    <n v="4"/>
    <x v="0"/>
    <n v="36"/>
    <n v="395160"/>
  </r>
  <r>
    <s v="ZM-IBA-2024-0350"/>
    <x v="62"/>
    <x v="3"/>
    <s v="Oyo"/>
    <x v="10"/>
    <s v="Damilola Bello"/>
    <s v="N/A"/>
    <x v="2"/>
    <s v="Face Cream SPF30"/>
    <n v="2"/>
    <n v="2280"/>
    <n v="4560"/>
    <n v="0"/>
    <n v="0"/>
    <n v="4560"/>
    <x v="3"/>
    <n v="4"/>
    <x v="1"/>
    <n v="151"/>
    <n v="381933"/>
  </r>
  <r>
    <s v="ZM-IBA-2024-0274"/>
    <x v="679"/>
    <x v="3"/>
    <s v="Oyo"/>
    <x v="11"/>
    <s v="Kemi Adesanya"/>
    <s v="08067551268"/>
    <x v="4"/>
    <s v="Blender 1.5L"/>
    <n v="19"/>
    <n v="101422"/>
    <n v="1927018"/>
    <n v="15"/>
    <n v="0.15"/>
    <n v="1637965.3"/>
    <x v="3"/>
    <n v="2"/>
    <x v="0"/>
    <n v="64"/>
    <n v="868547"/>
  </r>
  <r>
    <s v="ZM-KAN-2023-0505"/>
    <x v="100"/>
    <x v="4"/>
    <s v="Kano State"/>
    <x v="12"/>
    <s v="Zainab Bello"/>
    <s v="07033424276"/>
    <x v="1"/>
    <s v="Indomie Carton"/>
    <n v="11"/>
    <n v="2675"/>
    <n v="29425"/>
    <n v="0"/>
    <n v="0"/>
    <n v="29425"/>
    <x v="1"/>
    <n v="4"/>
    <x v="0"/>
    <n v="1"/>
    <n v="558942"/>
  </r>
  <r>
    <s v="ZM-KAN-2024-0244"/>
    <x v="344"/>
    <x v="4"/>
    <s v="Kano State"/>
    <x v="13"/>
    <s v="Yetunde Nwachukwu"/>
    <s v="07064310695"/>
    <x v="2"/>
    <s v="Nivea Body Lotion"/>
    <n v="5"/>
    <n v="4908"/>
    <n v="24540"/>
    <n v="15"/>
    <n v="0.15"/>
    <n v="20859"/>
    <x v="2"/>
    <n v="3"/>
    <x v="1"/>
    <n v="157"/>
    <n v="289731"/>
  </r>
  <r>
    <s v="ZM-KAN-2024-0410"/>
    <x v="709"/>
    <x v="4"/>
    <s v="Kano State"/>
    <x v="13"/>
    <s v="Damilola Osei"/>
    <s v="08060935230"/>
    <x v="2"/>
    <s v="Nivea Body Lotion"/>
    <n v="19"/>
    <n v="7975"/>
    <n v="151525"/>
    <n v="15"/>
    <n v="0.15"/>
    <n v="128796.25"/>
    <x v="1"/>
    <n v="1"/>
    <x v="1"/>
    <n v="11"/>
    <n v="289731"/>
  </r>
  <r>
    <s v="ZM-KAN-2023-0357"/>
    <x v="17"/>
    <x v="4"/>
    <s v="Kano State"/>
    <x v="12"/>
    <s v="Olu Aliyu"/>
    <s v="N/A"/>
    <x v="3"/>
    <s v="School Uniform Set"/>
    <n v="10"/>
    <n v="18799"/>
    <n v="187990"/>
    <n v="5"/>
    <n v="0.05"/>
    <n v="178590.5"/>
    <x v="2"/>
    <n v="3"/>
    <x v="1"/>
    <n v="13"/>
    <n v="383206"/>
  </r>
  <r>
    <s v="ZM-KAN-2023-0379"/>
    <x v="544"/>
    <x v="4"/>
    <s v="Kano State"/>
    <x v="13"/>
    <s v="Nkechi Ojo"/>
    <s v="08073136503"/>
    <x v="1"/>
    <s v="Indomie Carton"/>
    <n v="10"/>
    <n v="9679"/>
    <n v="96790"/>
    <n v="0"/>
    <n v="0"/>
    <n v="96790"/>
    <x v="3"/>
    <n v="6"/>
    <x v="1"/>
    <n v="132"/>
    <n v="558942"/>
  </r>
  <r>
    <s v="ZM-KAN-2023-0387"/>
    <x v="412"/>
    <x v="4"/>
    <s v="Kano State"/>
    <x v="14"/>
    <s v="Segun Abubakar"/>
    <s v="09127289854"/>
    <x v="0"/>
    <s v="Wireless Earbuds"/>
    <n v="1"/>
    <n v="208401"/>
    <n v="208401"/>
    <n v="0"/>
    <n v="0"/>
    <n v="208401"/>
    <x v="2"/>
    <n v="1"/>
    <x v="1"/>
    <n v="73"/>
    <n v="1077152"/>
  </r>
  <r>
    <s v="ZM-KAN-2023-0085"/>
    <x v="689"/>
    <x v="4"/>
    <s v="Kano State"/>
    <x v="12"/>
    <s v="Ibrahim Garba"/>
    <s v="07010482638"/>
    <x v="1"/>
    <s v="Rice 25kg"/>
    <n v="4"/>
    <n v="5503"/>
    <n v="22012"/>
    <n v="5"/>
    <n v="0.05"/>
    <n v="20911.400000000001"/>
    <x v="3"/>
    <s v="N/A"/>
    <x v="1"/>
    <n v="122"/>
    <n v="558942"/>
  </r>
  <r>
    <s v="ZM-KAN-2024-0460"/>
    <x v="223"/>
    <x v="4"/>
    <s v="Kano State"/>
    <x v="12"/>
    <s v="Chiamaka Nwachukwu"/>
    <s v="07040519120"/>
    <x v="4"/>
    <s v="Microwave 20L"/>
    <n v="1"/>
    <n v="90719"/>
    <n v="90719"/>
    <n v="15"/>
    <n v="0.15"/>
    <n v="77111.149999999994"/>
    <x v="2"/>
    <s v="N/A"/>
    <x v="1"/>
    <n v="123"/>
    <n v="761054"/>
  </r>
  <r>
    <s v="ZM-KAN-2023-0891"/>
    <x v="61"/>
    <x v="4"/>
    <s v="Kano State"/>
    <x v="13"/>
    <s v="Esther Dada"/>
    <s v="08089349499"/>
    <x v="1"/>
    <s v="Rice 25kg"/>
    <n v="15"/>
    <n v="2173"/>
    <n v="32595"/>
    <n v="10"/>
    <n v="0.1"/>
    <n v="29335.5"/>
    <x v="1"/>
    <s v="N/A"/>
    <x v="1"/>
    <n v="59"/>
    <n v="558942"/>
  </r>
  <r>
    <s v="ZM-KAN-2024-0030"/>
    <x v="518"/>
    <x v="4"/>
    <s v="Kano State"/>
    <x v="12"/>
    <s v="Zainab Ojo"/>
    <s v="08168128374"/>
    <x v="2"/>
    <s v="Dudu-Osun Soap"/>
    <n v="20"/>
    <n v="17557"/>
    <n v="351140"/>
    <n v="0"/>
    <n v="0"/>
    <n v="351140"/>
    <x v="2"/>
    <n v="0"/>
    <x v="0"/>
    <n v="172"/>
    <n v="289731"/>
  </r>
  <r>
    <s v="ZM-KAN-2024-0914"/>
    <x v="406"/>
    <x v="4"/>
    <s v="Kano State"/>
    <x v="12"/>
    <s v="Olu Eze"/>
    <s v="08078828977"/>
    <x v="1"/>
    <s v="Indomie Carton"/>
    <n v="8"/>
    <n v="22113"/>
    <n v="176904"/>
    <n v="5"/>
    <n v="0.05"/>
    <n v="168058.8"/>
    <x v="1"/>
    <n v="5"/>
    <x v="0"/>
    <n v="104"/>
    <n v="558942"/>
  </r>
  <r>
    <s v="ZM-KAN-2023-0893"/>
    <x v="204"/>
    <x v="4"/>
    <s v="Kano State"/>
    <x v="12"/>
    <s v="Ifeanyi Okafor"/>
    <s v="08177928614"/>
    <x v="1"/>
    <s v="Indomie Carton"/>
    <n v="6"/>
    <n v="18600"/>
    <n v="111600"/>
    <n v="10"/>
    <n v="0.1"/>
    <n v="100440"/>
    <x v="4"/>
    <n v="2"/>
    <x v="1"/>
    <n v="142"/>
    <n v="558942"/>
  </r>
  <r>
    <s v="ZM-KAN-2023-0777"/>
    <x v="339"/>
    <x v="4"/>
    <s v="Kano State"/>
    <x v="12"/>
    <s v="Nneka Adesanya"/>
    <s v="07063824618"/>
    <x v="3"/>
    <s v="Men's Agbada"/>
    <n v="14"/>
    <n v="32190"/>
    <n v="450660"/>
    <s v="N/A"/>
    <n v="0"/>
    <n v="450660"/>
    <x v="2"/>
    <n v="5"/>
    <x v="1"/>
    <n v="18"/>
    <n v="383206"/>
  </r>
  <r>
    <s v="ZM-KAN-2023-0003"/>
    <x v="657"/>
    <x v="4"/>
    <s v="Kano State"/>
    <x v="13"/>
    <s v="Chiamaka Bello"/>
    <s v="N/A"/>
    <x v="3"/>
    <s v="Ankara Fabric 6yds"/>
    <n v="15"/>
    <n v="35058"/>
    <n v="525870"/>
    <s v="N/A"/>
    <n v="0"/>
    <n v="525870"/>
    <x v="1"/>
    <n v="2"/>
    <x v="2"/>
    <n v="74"/>
    <n v="383206"/>
  </r>
  <r>
    <s v="ZM-KAN-2024-0362"/>
    <x v="582"/>
    <x v="4"/>
    <s v="Kano State"/>
    <x v="14"/>
    <s v="Zainab Garba"/>
    <s v="09083987846"/>
    <x v="0"/>
    <s v="Wireless Earbuds"/>
    <n v="8"/>
    <n v="206649"/>
    <n v="1653192"/>
    <n v="10"/>
    <n v="0.1"/>
    <n v="1487872.8"/>
    <x v="0"/>
    <n v="2"/>
    <x v="1"/>
    <n v="82"/>
    <n v="1077152"/>
  </r>
  <r>
    <s v="ZM-KAN-2024-0886"/>
    <x v="156"/>
    <x v="4"/>
    <s v="Kano State"/>
    <x v="13"/>
    <s v="Amara Suleiman"/>
    <s v="09055343278"/>
    <x v="1"/>
    <s v="Tomato Paste 800g"/>
    <n v="17"/>
    <n v="8746"/>
    <n v="148682"/>
    <n v="0"/>
    <n v="0"/>
    <n v="148682"/>
    <x v="0"/>
    <n v="1"/>
    <x v="1"/>
    <n v="191"/>
    <n v="558942"/>
  </r>
  <r>
    <s v="ZM-KAN-2024-0050"/>
    <x v="78"/>
    <x v="4"/>
    <s v="Kano State"/>
    <x v="13"/>
    <s v="Fatima Suleiman"/>
    <s v="08128344101"/>
    <x v="3"/>
    <s v="T-Shirt Pack x3"/>
    <n v="9"/>
    <n v="28738"/>
    <n v="258642"/>
    <s v="N/A"/>
    <n v="0"/>
    <n v="258642"/>
    <x v="1"/>
    <n v="6"/>
    <x v="1"/>
    <n v="148"/>
    <n v="383206"/>
  </r>
  <r>
    <s v="ZM-KAN-2024-0620"/>
    <x v="390"/>
    <x v="4"/>
    <s v="Kano State"/>
    <x v="13"/>
    <s v="Zainab Yusuf"/>
    <s v="07068230939"/>
    <x v="3"/>
    <s v="Ladies Gown"/>
    <n v="1"/>
    <n v="28806"/>
    <n v="28806"/>
    <n v="0"/>
    <n v="0"/>
    <n v="28806"/>
    <x v="3"/>
    <n v="2"/>
    <x v="0"/>
    <n v="93"/>
    <n v="383206"/>
  </r>
  <r>
    <s v="ZM-KAN-2023-0097"/>
    <x v="209"/>
    <x v="4"/>
    <s v="Kano State"/>
    <x v="12"/>
    <s v="Tunde Eze"/>
    <s v="09145254897"/>
    <x v="2"/>
    <s v="Hair Relaxer Kit"/>
    <n v="1"/>
    <n v="13760"/>
    <n v="13760"/>
    <n v="0"/>
    <n v="0"/>
    <n v="13760"/>
    <x v="2"/>
    <n v="2"/>
    <x v="1"/>
    <n v="191"/>
    <n v="289731"/>
  </r>
  <r>
    <s v="ZM-KAN-2023-0063"/>
    <x v="482"/>
    <x v="4"/>
    <s v="Kano State"/>
    <x v="14"/>
    <s v="Ngozi Osei"/>
    <s v="08082007341"/>
    <x v="0"/>
    <s v="Samsung TV 43&quot;"/>
    <n v="4"/>
    <n v="129715"/>
    <n v="518860"/>
    <n v="0"/>
    <n v="0"/>
    <n v="518860"/>
    <x v="3"/>
    <n v="5"/>
    <x v="1"/>
    <n v="156"/>
    <n v="1077152"/>
  </r>
  <r>
    <s v="ZM-KAN-2023-0713"/>
    <x v="127"/>
    <x v="4"/>
    <s v="Kano State"/>
    <x v="13"/>
    <s v="Uche Adelaja"/>
    <s v="09195672557"/>
    <x v="1"/>
    <s v="Semovita 5kg"/>
    <n v="7"/>
    <n v="6092"/>
    <n v="42644"/>
    <n v="5"/>
    <n v="0.05"/>
    <n v="40511.800000000003"/>
    <x v="4"/>
    <n v="4"/>
    <x v="1"/>
    <n v="39"/>
    <n v="558942"/>
  </r>
  <r>
    <s v="ZM-KAN-2024-1082"/>
    <x v="203"/>
    <x v="4"/>
    <s v="Kano State"/>
    <x v="12"/>
    <s v="Yetunde Musa"/>
    <s v="09142794720"/>
    <x v="3"/>
    <s v="Men's Agbada"/>
    <n v="19"/>
    <n v="15280"/>
    <n v="290320"/>
    <s v="N/A"/>
    <n v="0"/>
    <n v="290320"/>
    <x v="3"/>
    <n v="2"/>
    <x v="1"/>
    <n v="164"/>
    <n v="383206"/>
  </r>
  <r>
    <s v="ZM-KAN-2024-0374"/>
    <x v="8"/>
    <x v="4"/>
    <s v="Kano State"/>
    <x v="13"/>
    <s v="Remi Chukwu"/>
    <s v="07055258909"/>
    <x v="0"/>
    <s v="DSTV Decoder"/>
    <n v="7"/>
    <n v="310317"/>
    <n v="2172219"/>
    <n v="0"/>
    <n v="0"/>
    <n v="2172219"/>
    <x v="4"/>
    <n v="4"/>
    <x v="1"/>
    <n v="141"/>
    <n v="1077152"/>
  </r>
  <r>
    <s v="ZM-KAN-2023-0485"/>
    <x v="521"/>
    <x v="4"/>
    <s v="Kano State"/>
    <x v="12"/>
    <s v="Chidi Adelaja"/>
    <s v="N/A"/>
    <x v="0"/>
    <s v="Samsung TV 43&quot;"/>
    <n v="12"/>
    <n v="32162"/>
    <n v="385944"/>
    <n v="0"/>
    <n v="0"/>
    <n v="385944"/>
    <x v="2"/>
    <n v="2"/>
    <x v="1"/>
    <n v="166"/>
    <n v="1077152"/>
  </r>
  <r>
    <s v="ZM-KAN-2023-0091"/>
    <x v="488"/>
    <x v="4"/>
    <s v="Kano State"/>
    <x v="13"/>
    <s v="Hakeem Adeleke"/>
    <s v="09119429237"/>
    <x v="3"/>
    <s v="Jeans Trousers"/>
    <n v="11"/>
    <n v="40179"/>
    <n v="441969"/>
    <n v="20"/>
    <n v="0.2"/>
    <n v="353575.2"/>
    <x v="4"/>
    <n v="2"/>
    <x v="1"/>
    <n v="146"/>
    <n v="383206"/>
  </r>
  <r>
    <s v="ZM-KAN-2024-0894"/>
    <x v="617"/>
    <x v="4"/>
    <s v="Kano State"/>
    <x v="13"/>
    <s v="Nkechi Ibe"/>
    <s v="08093202772"/>
    <x v="0"/>
    <s v="Laptop HP 250"/>
    <n v="18"/>
    <n v="303769"/>
    <n v="5467842"/>
    <n v="0"/>
    <n v="0"/>
    <n v="5467842"/>
    <x v="3"/>
    <n v="6"/>
    <x v="1"/>
    <n v="59"/>
    <n v="1077152"/>
  </r>
  <r>
    <s v="ZM-KAN-2023-0805"/>
    <x v="441"/>
    <x v="4"/>
    <s v="Kano State"/>
    <x v="14"/>
    <s v="Zainab Obi"/>
    <s v="09083333554"/>
    <x v="2"/>
    <s v="Hair Relaxer Kit"/>
    <n v="4"/>
    <n v="13375"/>
    <n v="53500"/>
    <n v="0"/>
    <n v="0"/>
    <n v="53500"/>
    <x v="4"/>
    <n v="4"/>
    <x v="1"/>
    <n v="91"/>
    <n v="289731"/>
  </r>
  <r>
    <s v="ZM-KAN-2024-0842"/>
    <x v="318"/>
    <x v="4"/>
    <s v="Kano State"/>
    <x v="12"/>
    <s v="Musa Adeyemi"/>
    <s v="08073286129"/>
    <x v="2"/>
    <s v="Dudu-Osun Soap"/>
    <n v="5"/>
    <n v="4673"/>
    <n v="23365"/>
    <n v="5"/>
    <n v="0.05"/>
    <n v="22196.75"/>
    <x v="0"/>
    <n v="2"/>
    <x v="1"/>
    <n v="105"/>
    <n v="289731"/>
  </r>
  <r>
    <s v="ZM-KAN-2024-0380"/>
    <x v="347"/>
    <x v="4"/>
    <s v="Kano State"/>
    <x v="14"/>
    <s v="Damilola Ojo"/>
    <s v="09056428205"/>
    <x v="0"/>
    <s v="Bluetooth Speaker"/>
    <n v="2"/>
    <n v="38894"/>
    <n v="77788"/>
    <n v="15"/>
    <n v="0.15"/>
    <n v="66119.8"/>
    <x v="1"/>
    <n v="1"/>
    <x v="1"/>
    <n v="40"/>
    <n v="1077152"/>
  </r>
  <r>
    <s v="ZM-KAN-2023-0889"/>
    <x v="575"/>
    <x v="4"/>
    <s v="Kano State"/>
    <x v="13"/>
    <s v="Yetunde Okafor"/>
    <s v="09092749512"/>
    <x v="3"/>
    <s v="Men's Agbada"/>
    <n v="4"/>
    <n v="19821"/>
    <n v="79284"/>
    <s v="N/A"/>
    <n v="0"/>
    <n v="79284"/>
    <x v="3"/>
    <n v="3"/>
    <x v="1"/>
    <n v="167"/>
    <n v="383206"/>
  </r>
  <r>
    <s v="ZM-KAN-2024-0124"/>
    <x v="567"/>
    <x v="4"/>
    <s v="Kano State"/>
    <x v="13"/>
    <s v="Sade Eze"/>
    <s v="08053075817"/>
    <x v="0"/>
    <s v="iPhone 14"/>
    <n v="6"/>
    <n v="178967"/>
    <n v="1073802"/>
    <s v="N/A"/>
    <n v="0"/>
    <n v="1073802"/>
    <x v="0"/>
    <n v="4"/>
    <x v="1"/>
    <n v="175"/>
    <n v="1077152"/>
  </r>
  <r>
    <s v="ZM-KAN-2024-0458"/>
    <x v="574"/>
    <x v="4"/>
    <s v="Kano State"/>
    <x v="14"/>
    <s v="Olu Suleiman"/>
    <s v="09019611136"/>
    <x v="0"/>
    <s v="Samsung TV 43&quot;"/>
    <n v="2"/>
    <n v="129505"/>
    <n v="259010"/>
    <n v="20"/>
    <n v="0.2"/>
    <n v="207208"/>
    <x v="4"/>
    <n v="1"/>
    <x v="1"/>
    <n v="199"/>
    <n v="1077152"/>
  </r>
  <r>
    <s v="ZM-KAN-2023-0901"/>
    <x v="301"/>
    <x v="4"/>
    <s v="Kano State"/>
    <x v="14"/>
    <s v="Tobi Ojo"/>
    <s v="09055212559"/>
    <x v="1"/>
    <s v="Tomato Paste 800g"/>
    <n v="2"/>
    <n v="22904"/>
    <n v="45808"/>
    <s v="N/A"/>
    <n v="0"/>
    <n v="45808"/>
    <x v="2"/>
    <n v="4"/>
    <x v="1"/>
    <n v="68"/>
    <n v="558942"/>
  </r>
  <r>
    <s v="ZM-KAN-2024-0198"/>
    <x v="632"/>
    <x v="4"/>
    <s v="Kano State"/>
    <x v="12"/>
    <s v="Zainab Adesanya"/>
    <s v="07067984556"/>
    <x v="1"/>
    <s v="Sugar 2kg"/>
    <n v="1"/>
    <n v="4882"/>
    <n v="4882"/>
    <s v="N/A"/>
    <n v="0"/>
    <n v="4882"/>
    <x v="4"/>
    <n v="5"/>
    <x v="1"/>
    <n v="129"/>
    <n v="558942"/>
  </r>
  <r>
    <s v="ZM-KAN-2024-0794"/>
    <x v="485"/>
    <x v="4"/>
    <s v="Kano State"/>
    <x v="13"/>
    <s v="Tunde Aliyu"/>
    <s v="07096409674"/>
    <x v="1"/>
    <s v="Semovita 5kg"/>
    <n v="19"/>
    <n v="17179"/>
    <n v="326401"/>
    <n v="0"/>
    <n v="0"/>
    <n v="326401"/>
    <x v="4"/>
    <n v="4"/>
    <x v="0"/>
    <n v="151"/>
    <n v="558942"/>
  </r>
  <r>
    <s v="ZM-KAN-2024-0066"/>
    <x v="366"/>
    <x v="4"/>
    <s v="Kano State"/>
    <x v="12"/>
    <s v="Amara Adeleke"/>
    <s v="08115273732"/>
    <x v="3"/>
    <s v="Ladies Gown"/>
    <n v="16"/>
    <n v="19596"/>
    <n v="313536"/>
    <n v="15"/>
    <n v="0.15"/>
    <n v="266505.59999999998"/>
    <x v="2"/>
    <n v="2"/>
    <x v="1"/>
    <n v="161"/>
    <n v="383206"/>
  </r>
  <r>
    <s v="ZM-KAN-2023-0553"/>
    <x v="305"/>
    <x v="4"/>
    <s v="Kano State"/>
    <x v="13"/>
    <s v="Segun Nwachukwu"/>
    <s v="08123969021"/>
    <x v="1"/>
    <s v="Cooking Oil 5L"/>
    <n v="18"/>
    <n v="3699"/>
    <n v="66582"/>
    <s v="N/A"/>
    <n v="0"/>
    <n v="66582"/>
    <x v="2"/>
    <n v="3"/>
    <x v="0"/>
    <n v="103"/>
    <n v="558942"/>
  </r>
  <r>
    <s v="ZM-KAN-2024-0510"/>
    <x v="63"/>
    <x v="4"/>
    <s v="Kano State"/>
    <x v="12"/>
    <s v="Tobi Eze"/>
    <s v="08064789971"/>
    <x v="2"/>
    <s v="Dudu-Osun Soap"/>
    <n v="17"/>
    <n v="3419"/>
    <n v="58123"/>
    <n v="20"/>
    <n v="0.2"/>
    <n v="46498.400000000001"/>
    <x v="4"/>
    <n v="5"/>
    <x v="0"/>
    <n v="124"/>
    <n v="289731"/>
  </r>
  <r>
    <s v="ZM-KAN-2023-1061"/>
    <x v="139"/>
    <x v="4"/>
    <s v="Kano State"/>
    <x v="12"/>
    <s v="Ngozi Okafor"/>
    <s v="N/A"/>
    <x v="1"/>
    <s v="Tomato Paste 800g"/>
    <n v="11"/>
    <n v="2483"/>
    <n v="27313"/>
    <n v="20"/>
    <n v="0.2"/>
    <n v="21850.400000000001"/>
    <x v="3"/>
    <n v="4"/>
    <x v="0"/>
    <n v="116"/>
    <n v="558942"/>
  </r>
  <r>
    <s v="ZM-KAN-2023-0349"/>
    <x v="168"/>
    <x v="4"/>
    <s v="Kano State"/>
    <x v="12"/>
    <s v="Hakeem Adeleke"/>
    <s v="08018276211"/>
    <x v="4"/>
    <s v="Chest Freezer 200L"/>
    <n v="9"/>
    <n v="179352"/>
    <n v="1614168"/>
    <n v="20"/>
    <n v="0.2"/>
    <n v="1291334.3999999999"/>
    <x v="3"/>
    <n v="2"/>
    <x v="0"/>
    <n v="25"/>
    <n v="761054"/>
  </r>
  <r>
    <s v="ZM-KAN-2024-0462"/>
    <x v="294"/>
    <x v="4"/>
    <s v="Kano State"/>
    <x v="12"/>
    <s v="Ibrahim Bello"/>
    <s v="08077817656"/>
    <x v="4"/>
    <s v="Iron Box 2000W"/>
    <n v="1"/>
    <n v="121305"/>
    <n v="121305"/>
    <n v="15"/>
    <n v="0.15"/>
    <n v="103109.25"/>
    <x v="4"/>
    <n v="1"/>
    <x v="1"/>
    <n v="7"/>
    <n v="761054"/>
  </r>
  <r>
    <s v="ZM-KAN-2024-0270"/>
    <x v="132"/>
    <x v="4"/>
    <s v="Kano State"/>
    <x v="12"/>
    <s v="Nneka Yusuf"/>
    <s v="N/A"/>
    <x v="1"/>
    <s v="Semovita 5kg"/>
    <n v="19"/>
    <n v="18286"/>
    <n v="347434"/>
    <n v="0"/>
    <n v="0"/>
    <n v="347434"/>
    <x v="3"/>
    <n v="2"/>
    <x v="1"/>
    <n v="59"/>
    <n v="558942"/>
  </r>
  <r>
    <s v="ZM-KAN-2024-1052"/>
    <x v="634"/>
    <x v="4"/>
    <s v="Kano State"/>
    <x v="12"/>
    <s v="Zainab Yusuf"/>
    <s v="N/A"/>
    <x v="0"/>
    <s v="Samsung TV 43&quot;"/>
    <n v="7"/>
    <n v="323343"/>
    <n v="2263401"/>
    <n v="5"/>
    <n v="0.05"/>
    <n v="2150230.9500000002"/>
    <x v="0"/>
    <n v="4"/>
    <x v="1"/>
    <n v="158"/>
    <n v="1077152"/>
  </r>
  <r>
    <s v="ZM-KAN-2023-0967"/>
    <x v="638"/>
    <x v="4"/>
    <s v="Kano State"/>
    <x v="14"/>
    <s v="Fatima Eze"/>
    <s v="07028499840"/>
    <x v="3"/>
    <s v="Jeans Trousers"/>
    <n v="13"/>
    <n v="37194"/>
    <n v="483522"/>
    <s v="N/A"/>
    <n v="0"/>
    <n v="483522"/>
    <x v="2"/>
    <n v="2"/>
    <x v="1"/>
    <n v="93"/>
    <n v="383206"/>
  </r>
  <r>
    <s v="ZM-KAN-2023-0267"/>
    <x v="77"/>
    <x v="4"/>
    <s v="Kano State"/>
    <x v="13"/>
    <s v="Emeka Dada"/>
    <s v="08041677339"/>
    <x v="1"/>
    <s v="Milk Powder 400g"/>
    <n v="7"/>
    <n v="10771"/>
    <n v="75397"/>
    <n v="15"/>
    <n v="0.15"/>
    <n v="64087.45"/>
    <x v="4"/>
    <n v="3"/>
    <x v="1"/>
    <n v="137"/>
    <n v="558942"/>
  </r>
  <r>
    <s v="ZM-KAN-2023-0547"/>
    <x v="511"/>
    <x v="4"/>
    <s v="Kano State"/>
    <x v="13"/>
    <s v="Olu Adeleke"/>
    <s v="07099784415"/>
    <x v="2"/>
    <s v="Lip Balm Set"/>
    <n v="16"/>
    <n v="8103"/>
    <n v="129648"/>
    <n v="0"/>
    <n v="0"/>
    <n v="129648"/>
    <x v="4"/>
    <n v="5"/>
    <x v="1"/>
    <n v="109"/>
    <n v="289731"/>
  </r>
  <r>
    <s v="ZM-KAN-2024-0774"/>
    <x v="252"/>
    <x v="4"/>
    <s v="Kano State"/>
    <x v="12"/>
    <s v="Musa Ibe"/>
    <s v="07053401624"/>
    <x v="2"/>
    <s v="Hair Relaxer Kit"/>
    <n v="6"/>
    <n v="8918"/>
    <n v="53508"/>
    <n v="20"/>
    <n v="0.2"/>
    <n v="42806.400000000001"/>
    <x v="0"/>
    <n v="4"/>
    <x v="1"/>
    <n v="176"/>
    <n v="289731"/>
  </r>
  <r>
    <s v="ZM-KAN-2024-0234"/>
    <x v="194"/>
    <x v="4"/>
    <s v="Kano State"/>
    <x v="14"/>
    <s v="Halima Adeleke"/>
    <s v="08118521276"/>
    <x v="0"/>
    <s v="Laptop HP 250"/>
    <n v="19"/>
    <n v="117179"/>
    <n v="2226401"/>
    <s v="N/A"/>
    <n v="0"/>
    <n v="2226401"/>
    <x v="1"/>
    <n v="1"/>
    <x v="1"/>
    <n v="114"/>
    <n v="1077152"/>
  </r>
  <r>
    <s v="ZM-KAN-2024-0420"/>
    <x v="448"/>
    <x v="4"/>
    <s v="Kano State"/>
    <x v="14"/>
    <s v="Fatima Dada"/>
    <s v="09095559785"/>
    <x v="3"/>
    <s v="Ankara Fabric 6yds"/>
    <n v="19"/>
    <n v="33305"/>
    <n v="632795"/>
    <n v="0"/>
    <n v="0"/>
    <n v="632795"/>
    <x v="2"/>
    <n v="5"/>
    <x v="1"/>
    <n v="184"/>
    <n v="383206"/>
  </r>
  <r>
    <s v="ZM-KAN-2023-0273"/>
    <x v="608"/>
    <x v="4"/>
    <s v="Kano State"/>
    <x v="13"/>
    <s v="Bola Ojo"/>
    <s v="08047826759"/>
    <x v="0"/>
    <s v="DSTV Decoder"/>
    <n v="13"/>
    <n v="185187"/>
    <n v="2407431"/>
    <n v="10"/>
    <n v="0.1"/>
    <n v="2166687.9"/>
    <x v="0"/>
    <n v="1"/>
    <x v="1"/>
    <n v="97"/>
    <n v="1077152"/>
  </r>
  <r>
    <s v="ZM-KAN-2024-0036"/>
    <x v="692"/>
    <x v="4"/>
    <s v="Kano State"/>
    <x v="14"/>
    <s v="Zainab Osei"/>
    <s v="07043891407"/>
    <x v="1"/>
    <s v="Tomato Paste 800g"/>
    <n v="16"/>
    <n v="4706"/>
    <n v="75296"/>
    <n v="20"/>
    <n v="0.2"/>
    <n v="60236.800000000003"/>
    <x v="3"/>
    <n v="3"/>
    <x v="0"/>
    <n v="82"/>
    <n v="558942"/>
  </r>
  <r>
    <s v="ZM-KAN-2024-0294"/>
    <x v="8"/>
    <x v="4"/>
    <s v="Kano State"/>
    <x v="12"/>
    <s v="Femi Yusuf"/>
    <s v="08010040131"/>
    <x v="1"/>
    <s v="Sugar 2kg"/>
    <n v="18"/>
    <n v="22484"/>
    <n v="404712"/>
    <n v="0"/>
    <n v="0"/>
    <n v="404712"/>
    <x v="1"/>
    <n v="4"/>
    <x v="1"/>
    <n v="171"/>
    <n v="558942"/>
  </r>
  <r>
    <s v="ZM-KAN-2024-0554"/>
    <x v="530"/>
    <x v="4"/>
    <s v="Kano State"/>
    <x v="12"/>
    <s v="Esther Musa"/>
    <s v="09145191857"/>
    <x v="2"/>
    <s v="Perfume 100ml"/>
    <n v="4"/>
    <n v="12956"/>
    <n v="51824"/>
    <n v="20"/>
    <n v="0.2"/>
    <n v="41459.199999999997"/>
    <x v="2"/>
    <s v="N/A"/>
    <x v="0"/>
    <n v="183"/>
    <n v="289731"/>
  </r>
  <r>
    <s v="ZM-KAN-2024-0404"/>
    <x v="161"/>
    <x v="4"/>
    <s v="Kano State"/>
    <x v="14"/>
    <s v="Damilola Bello"/>
    <s v="08186971058"/>
    <x v="1"/>
    <s v="Sugar 2kg"/>
    <n v="12"/>
    <n v="12618"/>
    <n v="151416"/>
    <n v="10"/>
    <n v="0.1"/>
    <n v="136274.4"/>
    <x v="0"/>
    <n v="2"/>
    <x v="0"/>
    <n v="81"/>
    <n v="558942"/>
  </r>
  <r>
    <s v="ZM-KAN-2023-0221"/>
    <x v="251"/>
    <x v="4"/>
    <s v="Kano State"/>
    <x v="13"/>
    <s v="Ibrahim Osei"/>
    <s v="08064181743"/>
    <x v="2"/>
    <s v="Dudu-Osun Soap"/>
    <n v="11"/>
    <n v="7260"/>
    <n v="79860"/>
    <n v="0"/>
    <n v="0"/>
    <n v="79860"/>
    <x v="4"/>
    <n v="1"/>
    <x v="1"/>
    <n v="7"/>
    <n v="289731"/>
  </r>
  <r>
    <s v="ZM-KAN-2024-0608"/>
    <x v="181"/>
    <x v="4"/>
    <s v="Kano State"/>
    <x v="12"/>
    <s v="Damilola Suleiman"/>
    <s v="08061311157"/>
    <x v="4"/>
    <s v="Water Dispenser"/>
    <n v="9"/>
    <n v="76348"/>
    <n v="687132"/>
    <n v="10"/>
    <n v="0.1"/>
    <n v="618418.80000000005"/>
    <x v="3"/>
    <n v="2"/>
    <x v="1"/>
    <n v="81"/>
    <n v="761054"/>
  </r>
  <r>
    <s v="ZM-KAN-2024-0032"/>
    <x v="659"/>
    <x v="4"/>
    <s v="Kano State"/>
    <x v="12"/>
    <s v="Hakeem Eze"/>
    <s v="N/A"/>
    <x v="1"/>
    <s v="Indomie Carton"/>
    <n v="16"/>
    <n v="3081"/>
    <n v="49296"/>
    <n v="10"/>
    <n v="0.1"/>
    <n v="44366.400000000001"/>
    <x v="1"/>
    <n v="1"/>
    <x v="1"/>
    <n v="200"/>
    <n v="558942"/>
  </r>
  <r>
    <s v="ZM-KAN-2024-0848"/>
    <x v="102"/>
    <x v="4"/>
    <s v="Kano State"/>
    <x v="13"/>
    <s v="Esther Ibe"/>
    <s v="08077735785"/>
    <x v="0"/>
    <s v="Wireless Earbuds"/>
    <n v="17"/>
    <n v="129885"/>
    <n v="2208045"/>
    <n v="10"/>
    <n v="0.1"/>
    <n v="1987240.5"/>
    <x v="3"/>
    <n v="4"/>
    <x v="1"/>
    <n v="75"/>
    <n v="1077152"/>
  </r>
  <r>
    <s v="ZM-KAN-2023-0509"/>
    <x v="575"/>
    <x v="4"/>
    <s v="Kano State"/>
    <x v="12"/>
    <s v="Emeka Chukwu"/>
    <s v="N/A"/>
    <x v="1"/>
    <s v="Tomato Paste 800g"/>
    <n v="16"/>
    <n v="18086"/>
    <n v="289376"/>
    <n v="0"/>
    <n v="0"/>
    <n v="289376"/>
    <x v="0"/>
    <n v="4"/>
    <x v="0"/>
    <n v="111"/>
    <n v="558942"/>
  </r>
  <r>
    <s v="ZM-KAN-2024-0078"/>
    <x v="301"/>
    <x v="4"/>
    <s v="Kano State"/>
    <x v="13"/>
    <s v="Hakeem Adeleke"/>
    <s v="08023724191"/>
    <x v="2"/>
    <s v="Dudu-Osun Soap"/>
    <n v="1"/>
    <n v="4915"/>
    <n v="4915"/>
    <n v="5"/>
    <n v="0.05"/>
    <n v="4669.25"/>
    <x v="3"/>
    <n v="1"/>
    <x v="1"/>
    <n v="177"/>
    <n v="289731"/>
  </r>
  <r>
    <s v="ZM-KAN-2024-0102"/>
    <x v="610"/>
    <x v="4"/>
    <s v="Kano State"/>
    <x v="13"/>
    <s v="Aisha Obi"/>
    <s v="09120138144"/>
    <x v="3"/>
    <s v="T-Shirt Pack x3"/>
    <n v="18"/>
    <n v="24944"/>
    <n v="448992"/>
    <n v="15"/>
    <n v="0.15"/>
    <n v="381643.2"/>
    <x v="2"/>
    <n v="2"/>
    <x v="1"/>
    <n v="113"/>
    <n v="383206"/>
  </r>
  <r>
    <s v="ZM-KAN-2024-0888"/>
    <x v="16"/>
    <x v="4"/>
    <s v="Kano State"/>
    <x v="13"/>
    <s v="Kemi Adeyemi"/>
    <s v="07054029061"/>
    <x v="3"/>
    <s v="T-Shirt Pack x3"/>
    <n v="13"/>
    <n v="26102"/>
    <n v="339326"/>
    <n v="15"/>
    <n v="0.15"/>
    <n v="288427.09999999998"/>
    <x v="3"/>
    <s v="N/A"/>
    <x v="1"/>
    <n v="29"/>
    <n v="383206"/>
  </r>
  <r>
    <s v="ZM-KAN-2024-0056"/>
    <x v="652"/>
    <x v="4"/>
    <s v="Kano State"/>
    <x v="13"/>
    <s v="Hakeem Yusuf"/>
    <s v="07040562935"/>
    <x v="0"/>
    <s v="Wireless Earbuds"/>
    <n v="8"/>
    <n v="138850"/>
    <n v="1110800"/>
    <n v="15"/>
    <n v="0.15"/>
    <n v="944180"/>
    <x v="3"/>
    <n v="5"/>
    <x v="1"/>
    <n v="169"/>
    <n v="1077152"/>
  </r>
  <r>
    <s v="ZM-KAN-2023-0415"/>
    <x v="55"/>
    <x v="4"/>
    <s v="Kano State"/>
    <x v="12"/>
    <s v="Femi Aliyu"/>
    <s v="07061341313"/>
    <x v="1"/>
    <s v="Indomie Carton"/>
    <n v="18"/>
    <n v="22383"/>
    <n v="402894"/>
    <n v="10"/>
    <n v="0.1"/>
    <n v="362604.6"/>
    <x v="1"/>
    <n v="4"/>
    <x v="1"/>
    <n v="102"/>
    <n v="558942"/>
  </r>
  <r>
    <s v="ZM-KAN-2024-0730"/>
    <x v="536"/>
    <x v="4"/>
    <s v="Kano State"/>
    <x v="12"/>
    <s v="Tunde Musa"/>
    <s v="N/A"/>
    <x v="1"/>
    <s v="Tomato Paste 800g"/>
    <n v="7"/>
    <n v="13280"/>
    <n v="92960"/>
    <n v="0"/>
    <n v="0"/>
    <n v="92960"/>
    <x v="1"/>
    <n v="3"/>
    <x v="2"/>
    <n v="29"/>
    <n v="558942"/>
  </r>
  <r>
    <s v="ZM-KAN-2024-0306"/>
    <x v="245"/>
    <x v="4"/>
    <s v="Kano State"/>
    <x v="12"/>
    <s v="Uche Adesanya"/>
    <s v="N/A"/>
    <x v="2"/>
    <s v="Lip Balm Set"/>
    <n v="2"/>
    <n v="5388"/>
    <n v="10776"/>
    <n v="0"/>
    <n v="0"/>
    <n v="10776"/>
    <x v="3"/>
    <n v="4"/>
    <x v="1"/>
    <n v="198"/>
    <n v="289731"/>
  </r>
  <r>
    <s v="ZM-KAN-2024-1010"/>
    <x v="263"/>
    <x v="4"/>
    <s v="Kano State"/>
    <x v="12"/>
    <s v="Amara Eze"/>
    <s v="09119898187"/>
    <x v="0"/>
    <s v="Power Bank 20000mAh"/>
    <n v="13"/>
    <n v="338387"/>
    <n v="4399031"/>
    <n v="15"/>
    <n v="0.15"/>
    <n v="3739176.35"/>
    <x v="4"/>
    <n v="5"/>
    <x v="1"/>
    <n v="105"/>
    <n v="1077152"/>
  </r>
  <r>
    <s v="ZM-KAN-2023-1069"/>
    <x v="327"/>
    <x v="4"/>
    <s v="Kano State"/>
    <x v="13"/>
    <s v="Emeka Adeleke"/>
    <s v="08050642634"/>
    <x v="2"/>
    <s v="Foundation Kit"/>
    <n v="3"/>
    <n v="14354"/>
    <n v="43062"/>
    <n v="0"/>
    <n v="0"/>
    <n v="43062"/>
    <x v="0"/>
    <n v="2"/>
    <x v="0"/>
    <n v="130"/>
    <n v="289731"/>
  </r>
  <r>
    <s v="ZM-KAN-2023-1073"/>
    <x v="608"/>
    <x v="4"/>
    <s v="Kano State"/>
    <x v="13"/>
    <s v="Remi Suleiman"/>
    <s v="09125059567"/>
    <x v="3"/>
    <s v="Jeans Trousers"/>
    <n v="11"/>
    <n v="12493"/>
    <n v="137423"/>
    <n v="0"/>
    <n v="0"/>
    <n v="137423"/>
    <x v="4"/>
    <n v="3"/>
    <x v="0"/>
    <n v="162"/>
    <n v="383206"/>
  </r>
  <r>
    <s v="ZM-KAN-2024-0316"/>
    <x v="726"/>
    <x v="4"/>
    <s v="Kano State"/>
    <x v="12"/>
    <s v="Bola Obi"/>
    <s v="N/A"/>
    <x v="3"/>
    <s v="Ankara Fabric 6yds"/>
    <n v="3"/>
    <n v="18191"/>
    <n v="54573"/>
    <n v="0"/>
    <n v="0"/>
    <n v="54573"/>
    <x v="4"/>
    <n v="4"/>
    <x v="1"/>
    <n v="7"/>
    <n v="383206"/>
  </r>
  <r>
    <s v="ZM-KAN-2024-0370"/>
    <x v="53"/>
    <x v="4"/>
    <s v="Kano State"/>
    <x v="12"/>
    <s v="Yetunde Obi"/>
    <s v="08022814276"/>
    <x v="0"/>
    <s v="Power Bank 20000mAh"/>
    <n v="7"/>
    <n v="274785"/>
    <n v="1923495"/>
    <n v="0"/>
    <n v="0"/>
    <n v="1923495"/>
    <x v="4"/>
    <n v="1"/>
    <x v="1"/>
    <n v="45"/>
    <n v="1077152"/>
  </r>
  <r>
    <s v="ZM-KAN-2024-1090"/>
    <x v="697"/>
    <x v="4"/>
    <s v="Kano State"/>
    <x v="13"/>
    <s v="Bola Ibe"/>
    <s v="08053904713"/>
    <x v="2"/>
    <s v="Perfume 100ml"/>
    <n v="14"/>
    <n v="3009"/>
    <n v="42126"/>
    <n v="10"/>
    <n v="0.1"/>
    <n v="37913.4"/>
    <x v="2"/>
    <n v="5"/>
    <x v="1"/>
    <n v="24"/>
    <n v="289731"/>
  </r>
  <r>
    <s v="ZM-KAN-2024-0206"/>
    <x v="9"/>
    <x v="4"/>
    <s v="Kano State"/>
    <x v="13"/>
    <s v="Musa Ibe"/>
    <s v="08021216335"/>
    <x v="1"/>
    <s v="Indomie Carton"/>
    <n v="1"/>
    <n v="2479"/>
    <n v="2479"/>
    <n v="0"/>
    <n v="0"/>
    <n v="2479"/>
    <x v="0"/>
    <n v="5"/>
    <x v="1"/>
    <n v="52"/>
    <n v="558942"/>
  </r>
  <r>
    <s v="ZM-KAN-2023-0377"/>
    <x v="100"/>
    <x v="4"/>
    <s v="Kano State"/>
    <x v="13"/>
    <s v="Nneka Okafor"/>
    <s v="08022532584"/>
    <x v="3"/>
    <s v="Ankara Fabric 6yds"/>
    <n v="18"/>
    <n v="10443"/>
    <n v="187974"/>
    <n v="10"/>
    <n v="0.1"/>
    <n v="169176.6"/>
    <x v="1"/>
    <n v="2"/>
    <x v="1"/>
    <n v="40"/>
    <n v="383206"/>
  </r>
  <r>
    <s v="ZM-KAN-2023-0835"/>
    <x v="593"/>
    <x v="4"/>
    <s v="Kano State"/>
    <x v="14"/>
    <s v="Segun Eze"/>
    <s v="08089310764"/>
    <x v="0"/>
    <s v="Power Bank 20000mAh"/>
    <n v="4"/>
    <n v="219367"/>
    <n v="877468"/>
    <n v="0"/>
    <n v="0"/>
    <n v="877468"/>
    <x v="4"/>
    <n v="1"/>
    <x v="0"/>
    <n v="184"/>
    <n v="1077152"/>
  </r>
  <r>
    <s v="ZM-KAN-2023-0149"/>
    <x v="525"/>
    <x v="4"/>
    <s v="Kano State"/>
    <x v="14"/>
    <s v="Aisha Musa"/>
    <s v="07076816875"/>
    <x v="0"/>
    <s v="Samsung TV 43&quot;"/>
    <n v="4"/>
    <n v="195021"/>
    <n v="780084"/>
    <n v="15"/>
    <n v="0.15"/>
    <n v="663071.4"/>
    <x v="1"/>
    <n v="3"/>
    <x v="0"/>
    <n v="15"/>
    <n v="1077152"/>
  </r>
  <r>
    <s v="ZM-KAN-2024-0748"/>
    <x v="183"/>
    <x v="4"/>
    <s v="Kano State"/>
    <x v="13"/>
    <s v="Adaeze Eze"/>
    <s v="08011269330"/>
    <x v="4"/>
    <s v="Blender 1.5L"/>
    <n v="2"/>
    <n v="75857"/>
    <n v="151714"/>
    <n v="0"/>
    <n v="0"/>
    <n v="151714"/>
    <x v="4"/>
    <n v="3"/>
    <x v="1"/>
    <n v="29"/>
    <n v="761054"/>
  </r>
  <r>
    <s v="ZM-KAN-2024-0994"/>
    <x v="156"/>
    <x v="4"/>
    <s v="Kano State"/>
    <x v="12"/>
    <s v="Zainab Musa"/>
    <s v="07069732239"/>
    <x v="1"/>
    <s v="Tomato Paste 800g"/>
    <n v="7"/>
    <n v="23567"/>
    <n v="164969"/>
    <s v="N/A"/>
    <n v="0"/>
    <n v="164969"/>
    <x v="0"/>
    <n v="5"/>
    <x v="1"/>
    <n v="192"/>
    <n v="558942"/>
  </r>
  <r>
    <s v="ZM-KAN-2024-0942"/>
    <x v="24"/>
    <x v="4"/>
    <s v="Kano State"/>
    <x v="12"/>
    <s v="Olu Nwachukwu"/>
    <s v="N/A"/>
    <x v="0"/>
    <s v="Bluetooth Speaker"/>
    <n v="12"/>
    <n v="95820"/>
    <n v="1149840"/>
    <n v="15"/>
    <n v="0.15"/>
    <n v="977364"/>
    <x v="3"/>
    <n v="2"/>
    <x v="0"/>
    <n v="97"/>
    <n v="1077152"/>
  </r>
  <r>
    <s v="ZM-KAN-2024-0118"/>
    <x v="466"/>
    <x v="4"/>
    <s v="Kano State"/>
    <x v="13"/>
    <s v="Musa Osei"/>
    <s v="08054947678"/>
    <x v="3"/>
    <s v="Ladies Gown"/>
    <n v="12"/>
    <n v="16344"/>
    <n v="196128"/>
    <s v="N/A"/>
    <n v="0"/>
    <n v="196128"/>
    <x v="4"/>
    <n v="4"/>
    <x v="1"/>
    <n v="7"/>
    <n v="383206"/>
  </r>
  <r>
    <s v="ZM-KAN-2023-0909"/>
    <x v="243"/>
    <x v="4"/>
    <s v="Kano State"/>
    <x v="13"/>
    <s v="Hakeem Nwachukwu"/>
    <s v="08148364824"/>
    <x v="1"/>
    <s v="Semovita 5kg"/>
    <n v="3"/>
    <n v="6457"/>
    <n v="19371"/>
    <n v="0"/>
    <n v="0"/>
    <n v="19371"/>
    <x v="3"/>
    <n v="1"/>
    <x v="1"/>
    <n v="183"/>
    <n v="558942"/>
  </r>
  <r>
    <s v="ZM-KAN-2023-0239"/>
    <x v="292"/>
    <x v="4"/>
    <s v="Kano State"/>
    <x v="14"/>
    <s v="Nneka Adelaja"/>
    <s v="09117257545"/>
    <x v="1"/>
    <s v="Tomato Paste 800g"/>
    <n v="8"/>
    <n v="12033"/>
    <n v="96264"/>
    <n v="5"/>
    <n v="0.05"/>
    <n v="91450.8"/>
    <x v="0"/>
    <n v="5"/>
    <x v="1"/>
    <n v="153"/>
    <n v="558942"/>
  </r>
  <r>
    <s v="ZM-KAN-2024-0384"/>
    <x v="24"/>
    <x v="4"/>
    <s v="Kano State"/>
    <x v="14"/>
    <s v="Ngozi Adeyemi"/>
    <s v="09098922034"/>
    <x v="2"/>
    <s v="Nivea Body Lotion"/>
    <n v="8"/>
    <n v="14232"/>
    <n v="113856"/>
    <s v="N/A"/>
    <n v="0"/>
    <n v="113856"/>
    <x v="1"/>
    <n v="2"/>
    <x v="1"/>
    <n v="195"/>
    <n v="289731"/>
  </r>
  <r>
    <s v="ZM-KAN-2023-0989"/>
    <x v="233"/>
    <x v="4"/>
    <s v="Kano State"/>
    <x v="13"/>
    <s v="Segun Obi"/>
    <s v="08112592517"/>
    <x v="3"/>
    <s v="Ladies Gown"/>
    <n v="6"/>
    <n v="18767"/>
    <n v="112602"/>
    <n v="0"/>
    <n v="0"/>
    <n v="112602"/>
    <x v="3"/>
    <n v="1"/>
    <x v="1"/>
    <n v="147"/>
    <n v="383206"/>
  </r>
  <r>
    <s v="ZM-KAN-2023-0211"/>
    <x v="648"/>
    <x v="4"/>
    <s v="Kano State"/>
    <x v="12"/>
    <s v="Musa Garba"/>
    <s v="08045229521"/>
    <x v="1"/>
    <s v="Rice 25kg"/>
    <n v="16"/>
    <n v="11913"/>
    <n v="190608"/>
    <n v="20"/>
    <n v="0.2"/>
    <n v="152486.39999999999"/>
    <x v="3"/>
    <n v="4"/>
    <x v="1"/>
    <n v="140"/>
    <n v="558942"/>
  </r>
  <r>
    <s v="ZM-KAN-2024-0616"/>
    <x v="375"/>
    <x v="4"/>
    <s v="Kano State"/>
    <x v="13"/>
    <s v="Tobi Adeleke"/>
    <s v="07061764954"/>
    <x v="2"/>
    <s v="Foundation Kit"/>
    <n v="1"/>
    <n v="10509"/>
    <n v="10509"/>
    <n v="20"/>
    <n v="0.2"/>
    <n v="8407.2000000000007"/>
    <x v="3"/>
    <n v="5"/>
    <x v="0"/>
    <n v="19"/>
    <n v="289731"/>
  </r>
  <r>
    <s v="ZM-KAN-2023-0631"/>
    <x v="399"/>
    <x v="4"/>
    <s v="Kano State"/>
    <x v="14"/>
    <s v="Halima Garba"/>
    <s v="09120487608"/>
    <x v="3"/>
    <s v="T-Shirt Pack x3"/>
    <n v="7"/>
    <n v="14893"/>
    <n v="104251"/>
    <n v="15"/>
    <n v="0.15"/>
    <n v="88613.35"/>
    <x v="2"/>
    <n v="2"/>
    <x v="1"/>
    <n v="180"/>
    <n v="383206"/>
  </r>
  <r>
    <s v="ZM-KAN-2023-0365"/>
    <x v="1"/>
    <x v="4"/>
    <s v="Kano State"/>
    <x v="13"/>
    <s v="Aisha Abubakar"/>
    <s v="09025900832"/>
    <x v="3"/>
    <s v="School Uniform Set"/>
    <n v="17"/>
    <n v="20503"/>
    <n v="348551"/>
    <n v="20"/>
    <n v="0.2"/>
    <n v="278840.8"/>
    <x v="2"/>
    <s v="N/A"/>
    <x v="1"/>
    <n v="21"/>
    <n v="383206"/>
  </r>
  <r>
    <s v="ZM-KAN-2023-0899"/>
    <x v="560"/>
    <x v="4"/>
    <s v="Kano State"/>
    <x v="14"/>
    <s v="Olu Eze"/>
    <s v="08012673653"/>
    <x v="2"/>
    <s v="Dudu-Osun Soap"/>
    <n v="1"/>
    <n v="10107"/>
    <n v="10107"/>
    <n v="10"/>
    <n v="0.1"/>
    <n v="9096.2999999999993"/>
    <x v="2"/>
    <n v="3"/>
    <x v="2"/>
    <n v="139"/>
    <n v="289731"/>
  </r>
  <r>
    <s v="ZM-KAN-2023-0289"/>
    <x v="439"/>
    <x v="4"/>
    <s v="Kano State"/>
    <x v="12"/>
    <s v="Musa Aliyu"/>
    <s v="N/A"/>
    <x v="1"/>
    <s v="Sugar 2kg"/>
    <n v="18"/>
    <n v="3048"/>
    <n v="54864"/>
    <s v="N/A"/>
    <n v="0"/>
    <n v="54864"/>
    <x v="2"/>
    <s v="N/A"/>
    <x v="0"/>
    <n v="78"/>
    <n v="558942"/>
  </r>
  <r>
    <s v="ZM-KAN-2023-0711"/>
    <x v="328"/>
    <x v="4"/>
    <s v="Kano State"/>
    <x v="13"/>
    <s v="Amara Ibe"/>
    <s v="07051875969"/>
    <x v="2"/>
    <s v="Perfume 100ml"/>
    <n v="3"/>
    <n v="17136"/>
    <n v="51408"/>
    <n v="0"/>
    <n v="0"/>
    <n v="51408"/>
    <x v="3"/>
    <n v="4"/>
    <x v="1"/>
    <n v="57"/>
    <n v="289731"/>
  </r>
  <r>
    <s v="ZM-KAN-2024-0054"/>
    <x v="142"/>
    <x v="4"/>
    <s v="Kano State"/>
    <x v="13"/>
    <s v="Chiamaka Obi"/>
    <s v="09184601840"/>
    <x v="1"/>
    <s v="Semovita 5kg"/>
    <n v="14"/>
    <n v="12764"/>
    <n v="178696"/>
    <n v="0"/>
    <n v="0"/>
    <n v="178696"/>
    <x v="3"/>
    <n v="5"/>
    <x v="1"/>
    <n v="137"/>
    <n v="558942"/>
  </r>
  <r>
    <s v="ZM-KAN-2023-0949"/>
    <x v="568"/>
    <x v="4"/>
    <s v="Kano State"/>
    <x v="13"/>
    <s v="Uche Musa"/>
    <s v="09177282050"/>
    <x v="1"/>
    <s v="Milk Powder 400g"/>
    <n v="3"/>
    <n v="19893"/>
    <n v="59679"/>
    <n v="0"/>
    <n v="0"/>
    <n v="59679"/>
    <x v="2"/>
    <n v="2"/>
    <x v="1"/>
    <n v="24"/>
    <n v="558942"/>
  </r>
  <r>
    <s v="ZM-KAN-2023-0943"/>
    <x v="608"/>
    <x v="4"/>
    <s v="Kano State"/>
    <x v="12"/>
    <s v="Ifeanyi Yusuf"/>
    <s v="09090658305"/>
    <x v="3"/>
    <s v="School Uniform Set"/>
    <n v="1"/>
    <n v="6026"/>
    <n v="6026"/>
    <n v="0"/>
    <n v="0"/>
    <n v="6026"/>
    <x v="4"/>
    <n v="1"/>
    <x v="1"/>
    <n v="3"/>
    <n v="383206"/>
  </r>
  <r>
    <s v="ZM-KAN-2023-0311"/>
    <x v="604"/>
    <x v="4"/>
    <s v="Kano State"/>
    <x v="12"/>
    <s v="Kemi Aliyu"/>
    <s v="07030099578"/>
    <x v="0"/>
    <s v="DSTV Decoder"/>
    <n v="12"/>
    <n v="258773"/>
    <n v="3105276"/>
    <n v="0"/>
    <n v="0"/>
    <n v="3105276"/>
    <x v="2"/>
    <n v="5"/>
    <x v="0"/>
    <n v="57"/>
    <n v="1077152"/>
  </r>
  <r>
    <s v="ZM-KAN-2023-0167"/>
    <x v="387"/>
    <x v="4"/>
    <s v="Kano State"/>
    <x v="13"/>
    <s v="Halima Adelaja"/>
    <s v="09065339987"/>
    <x v="4"/>
    <s v="Iron Box 2000W"/>
    <n v="4"/>
    <n v="90285"/>
    <n v="361140"/>
    <n v="15"/>
    <n v="0.15"/>
    <n v="306969"/>
    <x v="4"/>
    <n v="3"/>
    <x v="1"/>
    <n v="4"/>
    <n v="761054"/>
  </r>
  <r>
    <s v="ZM-KAN-2024-0636"/>
    <x v="339"/>
    <x v="4"/>
    <s v="Kano State"/>
    <x v="12"/>
    <s v="Olu Adelaja"/>
    <s v="08196587325"/>
    <x v="4"/>
    <s v="Chest Freezer 200L"/>
    <n v="13"/>
    <n v="118883"/>
    <n v="1545479"/>
    <n v="15"/>
    <n v="0.15"/>
    <n v="1313657.1499999999"/>
    <x v="3"/>
    <n v="2"/>
    <x v="1"/>
    <n v="107"/>
    <n v="761054"/>
  </r>
  <r>
    <s v="ZM-KAN-2024-0832"/>
    <x v="151"/>
    <x v="4"/>
    <s v="Kano State"/>
    <x v="12"/>
    <s v="Remi Abubakar"/>
    <s v="08147230403"/>
    <x v="3"/>
    <s v="Corporate Shirt"/>
    <n v="9"/>
    <n v="26295"/>
    <n v="236655"/>
    <s v="N/A"/>
    <n v="0"/>
    <n v="236655"/>
    <x v="4"/>
    <n v="5"/>
    <x v="0"/>
    <n v="200"/>
    <n v="383206"/>
  </r>
  <r>
    <s v="ZM-KAN-2023-0977"/>
    <x v="104"/>
    <x v="4"/>
    <s v="Kano State"/>
    <x v="14"/>
    <s v="Femi Aliyu"/>
    <s v="08074888316"/>
    <x v="3"/>
    <s v="Jeans Trousers"/>
    <n v="7"/>
    <n v="35930"/>
    <n v="251510"/>
    <n v="10"/>
    <n v="0.1"/>
    <n v="226359"/>
    <x v="0"/>
    <n v="1"/>
    <x v="0"/>
    <n v="15"/>
    <n v="383206"/>
  </r>
  <r>
    <s v="ZM-KAN-2024-0844"/>
    <x v="625"/>
    <x v="4"/>
    <s v="Kano State"/>
    <x v="14"/>
    <s v="Olu Dada"/>
    <s v="08081463038"/>
    <x v="1"/>
    <s v="Cooking Oil 5L"/>
    <n v="10"/>
    <n v="9004"/>
    <n v="90040"/>
    <n v="10"/>
    <n v="0.1"/>
    <n v="81036"/>
    <x v="1"/>
    <n v="4"/>
    <x v="0"/>
    <n v="161"/>
    <n v="558942"/>
  </r>
  <r>
    <s v="ZM-KAN-2024-0742"/>
    <x v="317"/>
    <x v="4"/>
    <s v="Kano State"/>
    <x v="14"/>
    <s v="Emeka Adeyemi"/>
    <s v="08038945500"/>
    <x v="0"/>
    <s v="DSTV Decoder"/>
    <n v="12"/>
    <n v="220345"/>
    <n v="2644140"/>
    <s v="N/A"/>
    <n v="0"/>
    <n v="2644140"/>
    <x v="1"/>
    <n v="0"/>
    <x v="1"/>
    <n v="45"/>
    <n v="1077152"/>
  </r>
  <r>
    <s v="ZM-KAN-2023-0605"/>
    <x v="237"/>
    <x v="4"/>
    <s v="Kano State"/>
    <x v="13"/>
    <s v="Uche Adesanya"/>
    <s v="09086765667"/>
    <x v="4"/>
    <s v="Gas Cooker 4-burner"/>
    <n v="10"/>
    <n v="114618"/>
    <n v="1146180"/>
    <n v="5"/>
    <n v="0.05"/>
    <n v="1088871"/>
    <x v="0"/>
    <n v="1"/>
    <x v="1"/>
    <n v="120"/>
    <n v="761054"/>
  </r>
  <r>
    <s v="ZM-KAN-2023-0729"/>
    <x v="374"/>
    <x v="4"/>
    <s v="Kano State"/>
    <x v="13"/>
    <s v="Adaeze Musa"/>
    <s v="N/A"/>
    <x v="0"/>
    <s v="Bluetooth Speaker"/>
    <n v="15"/>
    <n v="153654"/>
    <n v="2304810"/>
    <s v="N/A"/>
    <n v="0"/>
    <n v="2304810"/>
    <x v="3"/>
    <n v="4"/>
    <x v="1"/>
    <n v="3"/>
    <n v="1077152"/>
  </r>
  <r>
    <s v="ZM-KAN-2024-0236"/>
    <x v="96"/>
    <x v="4"/>
    <s v="Kano State"/>
    <x v="14"/>
    <s v="Chiamaka Yusuf"/>
    <s v="08197538158"/>
    <x v="3"/>
    <s v="T-Shirt Pack x3"/>
    <n v="7"/>
    <n v="17943"/>
    <n v="125601"/>
    <s v="N/A"/>
    <n v="0"/>
    <n v="125601"/>
    <x v="0"/>
    <n v="3"/>
    <x v="1"/>
    <n v="87"/>
    <n v="383206"/>
  </r>
  <r>
    <s v="ZM-KAN-2024-0564"/>
    <x v="657"/>
    <x v="4"/>
    <s v="Kano State"/>
    <x v="12"/>
    <s v="Nkechi Musa"/>
    <s v="N/A"/>
    <x v="4"/>
    <s v="Blender 1.5L"/>
    <n v="10"/>
    <n v="61326"/>
    <n v="613260"/>
    <n v="10"/>
    <n v="0.1"/>
    <n v="551934"/>
    <x v="1"/>
    <n v="4"/>
    <x v="1"/>
    <n v="48"/>
    <n v="761054"/>
  </r>
  <r>
    <s v="ZM-KAN-2024-0476"/>
    <x v="720"/>
    <x v="4"/>
    <s v="Kano State"/>
    <x v="12"/>
    <s v="Femi Dada"/>
    <s v="09171488265"/>
    <x v="0"/>
    <s v="iPhone 14"/>
    <n v="10"/>
    <n v="168707"/>
    <n v="1687070"/>
    <n v="10"/>
    <n v="0.1"/>
    <n v="1518363"/>
    <x v="3"/>
    <n v="5"/>
    <x v="1"/>
    <n v="187"/>
    <n v="1077152"/>
  </r>
  <r>
    <s v="ZM-KAN-2023-0969"/>
    <x v="501"/>
    <x v="4"/>
    <s v="Kano State"/>
    <x v="14"/>
    <s v="Tobi Obi"/>
    <s v="09081251603"/>
    <x v="2"/>
    <s v="Face Cream SPF30"/>
    <n v="4"/>
    <n v="6021"/>
    <n v="24084"/>
    <n v="0"/>
    <n v="0"/>
    <n v="24084"/>
    <x v="1"/>
    <n v="4"/>
    <x v="1"/>
    <n v="33"/>
    <n v="289731"/>
  </r>
  <r>
    <s v="ZM-KAN-2024-0428"/>
    <x v="520"/>
    <x v="4"/>
    <s v="Kano State"/>
    <x v="13"/>
    <s v="Zainab Musa"/>
    <s v="09188514172"/>
    <x v="0"/>
    <s v="Laptop HP 250"/>
    <n v="17"/>
    <n v="288007"/>
    <n v="4896119"/>
    <s v="N/A"/>
    <n v="0"/>
    <n v="4896119"/>
    <x v="3"/>
    <n v="5"/>
    <x v="0"/>
    <n v="154"/>
    <n v="1077152"/>
  </r>
  <r>
    <s v="ZM-KAN-2023-0293"/>
    <x v="52"/>
    <x v="4"/>
    <s v="Kano State"/>
    <x v="14"/>
    <s v="Chidi Yusuf"/>
    <s v="07042276427"/>
    <x v="1"/>
    <s v="Sugar 2kg"/>
    <n v="1"/>
    <n v="4389"/>
    <n v="4389"/>
    <n v="0"/>
    <n v="0"/>
    <n v="4389"/>
    <x v="2"/>
    <n v="4"/>
    <x v="1"/>
    <n v="117"/>
    <n v="558942"/>
  </r>
  <r>
    <s v="ZM-KAN-2024-0880"/>
    <x v="362"/>
    <x v="4"/>
    <s v="Kano State"/>
    <x v="13"/>
    <s v="Ibrahim Adeleke"/>
    <s v="09098951828"/>
    <x v="1"/>
    <s v="Milk Powder 400g"/>
    <n v="17"/>
    <n v="3392"/>
    <n v="57664"/>
    <n v="15"/>
    <n v="0.15"/>
    <n v="49014.400000000001"/>
    <x v="2"/>
    <n v="2"/>
    <x v="1"/>
    <n v="108"/>
    <n v="558942"/>
  </r>
  <r>
    <s v="ZM-KAN-2023-1043"/>
    <x v="32"/>
    <x v="4"/>
    <s v="Kano State"/>
    <x v="12"/>
    <s v="Esther Suleiman"/>
    <s v="07077420975"/>
    <x v="2"/>
    <s v="Perfume 100ml"/>
    <n v="1"/>
    <n v="9897"/>
    <n v="9897"/>
    <s v="N/A"/>
    <n v="0"/>
    <n v="9897"/>
    <x v="0"/>
    <n v="3"/>
    <x v="1"/>
    <n v="170"/>
    <n v="289731"/>
  </r>
  <r>
    <s v="ZM-KAN-2024-0012"/>
    <x v="281"/>
    <x v="4"/>
    <s v="Kano State"/>
    <x v="12"/>
    <s v="Adaeze Garba"/>
    <s v="N/A"/>
    <x v="1"/>
    <s v="Sugar 2kg"/>
    <n v="14"/>
    <n v="22270"/>
    <n v="311780"/>
    <n v="10"/>
    <n v="0.1"/>
    <n v="280602"/>
    <x v="3"/>
    <n v="5"/>
    <x v="0"/>
    <n v="180"/>
    <n v="558942"/>
  </r>
  <r>
    <s v="ZM-KAN-2023-0189"/>
    <x v="316"/>
    <x v="4"/>
    <s v="Kano State"/>
    <x v="13"/>
    <s v="Aisha Ojo"/>
    <s v="09081454109"/>
    <x v="0"/>
    <s v="Power Bank 20000mAh"/>
    <n v="3"/>
    <n v="20620"/>
    <n v="61860"/>
    <n v="10"/>
    <n v="0.1"/>
    <n v="55674"/>
    <x v="2"/>
    <n v="5"/>
    <x v="1"/>
    <n v="170"/>
    <n v="1077152"/>
  </r>
  <r>
    <s v="ZM-KAN-2023-1037"/>
    <x v="124"/>
    <x v="4"/>
    <s v="Kano State"/>
    <x v="12"/>
    <s v="Ifeanyi Obi"/>
    <s v="08055936603"/>
    <x v="2"/>
    <s v="Foundation Kit"/>
    <n v="3"/>
    <n v="11122"/>
    <n v="33366"/>
    <n v="0"/>
    <n v="0"/>
    <n v="33366"/>
    <x v="2"/>
    <n v="3"/>
    <x v="1"/>
    <n v="168"/>
    <n v="289731"/>
  </r>
  <r>
    <s v="ZM-KAN-2024-0214"/>
    <x v="690"/>
    <x v="4"/>
    <s v="Kano State"/>
    <x v="12"/>
    <s v="Fatima Suleiman"/>
    <s v="08063085071"/>
    <x v="2"/>
    <s v="Foundation Kit"/>
    <n v="11"/>
    <n v="8979"/>
    <n v="98769"/>
    <s v="N/A"/>
    <n v="0"/>
    <n v="98769"/>
    <x v="3"/>
    <n v="2"/>
    <x v="1"/>
    <n v="33"/>
    <n v="289731"/>
  </r>
  <r>
    <s v="ZM-KAN-2024-0694"/>
    <x v="477"/>
    <x v="4"/>
    <s v="Kano State"/>
    <x v="13"/>
    <s v="Halima Suleiman"/>
    <s v="N/A"/>
    <x v="1"/>
    <s v="Tomato Paste 800g"/>
    <n v="18"/>
    <n v="24678"/>
    <n v="444204"/>
    <n v="5"/>
    <n v="0.05"/>
    <n v="421993.8"/>
    <x v="0"/>
    <n v="2"/>
    <x v="1"/>
    <n v="119"/>
    <n v="558942"/>
  </r>
  <r>
    <s v="ZM-KAN-2024-0820"/>
    <x v="258"/>
    <x v="4"/>
    <s v="Kano State"/>
    <x v="14"/>
    <s v="Kemi Abubakar"/>
    <s v="09082150060"/>
    <x v="3"/>
    <s v="Ladies Gown"/>
    <n v="18"/>
    <n v="36334"/>
    <n v="654012"/>
    <n v="5"/>
    <n v="0.05"/>
    <n v="621311.4"/>
    <x v="1"/>
    <n v="5"/>
    <x v="0"/>
    <n v="198"/>
    <n v="383206"/>
  </r>
  <r>
    <s v="ZM-KAN-2024-0488"/>
    <x v="379"/>
    <x v="4"/>
    <s v="Kano State"/>
    <x v="12"/>
    <s v="Ibrahim Adeleke"/>
    <s v="08188400026"/>
    <x v="3"/>
    <s v="School Uniform Set"/>
    <n v="3"/>
    <n v="42631"/>
    <n v="127893"/>
    <n v="20"/>
    <n v="0.2"/>
    <n v="102314.4"/>
    <x v="0"/>
    <n v="5"/>
    <x v="0"/>
    <n v="191"/>
    <n v="383206"/>
  </r>
  <r>
    <s v="ZM-KAN-2023-0555"/>
    <x v="529"/>
    <x v="4"/>
    <s v="Kano State"/>
    <x v="12"/>
    <s v="Olu Dada"/>
    <s v="07080055726"/>
    <x v="2"/>
    <s v="Hair Relaxer Kit"/>
    <n v="8"/>
    <n v="5661"/>
    <n v="45288"/>
    <n v="0"/>
    <n v="0"/>
    <n v="45288"/>
    <x v="4"/>
    <n v="2"/>
    <x v="0"/>
    <n v="40"/>
    <n v="289731"/>
  </r>
  <r>
    <s v="ZM-KAN-2024-0322"/>
    <x v="693"/>
    <x v="4"/>
    <s v="Kano State"/>
    <x v="14"/>
    <s v="Tunde Garba"/>
    <s v="08060296725"/>
    <x v="0"/>
    <s v="iPhone 14"/>
    <n v="4"/>
    <n v="100301"/>
    <n v="401204"/>
    <s v="N/A"/>
    <n v="0"/>
    <n v="401204"/>
    <x v="2"/>
    <n v="5"/>
    <x v="1"/>
    <n v="115"/>
    <n v="1077152"/>
  </r>
  <r>
    <s v="ZM-KAN-2024-0540"/>
    <x v="255"/>
    <x v="4"/>
    <s v="Kano State"/>
    <x v="12"/>
    <s v="Hakeem Osei"/>
    <s v="07013209271"/>
    <x v="4"/>
    <s v="Blender 1.5L"/>
    <n v="12"/>
    <n v="76288"/>
    <n v="915456"/>
    <n v="0"/>
    <n v="0"/>
    <n v="915456"/>
    <x v="4"/>
    <n v="2"/>
    <x v="1"/>
    <n v="75"/>
    <n v="761054"/>
  </r>
  <r>
    <s v="ZM-KAN-2024-0200"/>
    <x v="454"/>
    <x v="4"/>
    <s v="Kano State"/>
    <x v="13"/>
    <s v="Hakeem Osei"/>
    <s v="N/A"/>
    <x v="4"/>
    <s v="Chest Freezer 200L"/>
    <n v="18"/>
    <n v="60573"/>
    <n v="1090314"/>
    <n v="0"/>
    <n v="0"/>
    <n v="1090314"/>
    <x v="4"/>
    <n v="4"/>
    <x v="1"/>
    <n v="156"/>
    <n v="761054"/>
  </r>
  <r>
    <s v="ZM-KAN-2024-0018"/>
    <x v="256"/>
    <x v="4"/>
    <s v="Kano State"/>
    <x v="14"/>
    <s v="Halima Adesanya"/>
    <s v="07028884449"/>
    <x v="4"/>
    <s v="Water Dispenser"/>
    <n v="8"/>
    <n v="58656"/>
    <n v="469248"/>
    <s v="N/A"/>
    <n v="0"/>
    <n v="469248"/>
    <x v="0"/>
    <s v="N/A"/>
    <x v="1"/>
    <n v="110"/>
    <n v="761054"/>
  </r>
  <r>
    <s v="ZM-KAN-2024-0448"/>
    <x v="665"/>
    <x v="4"/>
    <s v="Kano State"/>
    <x v="12"/>
    <s v="Nkechi Adesanya"/>
    <s v="08046630313"/>
    <x v="0"/>
    <s v="Samsung TV 43&quot;"/>
    <n v="11"/>
    <n v="162394"/>
    <n v="1786334"/>
    <n v="10"/>
    <n v="0.1"/>
    <n v="1607700.6"/>
    <x v="4"/>
    <n v="4"/>
    <x v="0"/>
    <n v="124"/>
    <n v="1077152"/>
  </r>
  <r>
    <s v="ZM-KAN-2024-0432"/>
    <x v="627"/>
    <x v="4"/>
    <s v="Kano State"/>
    <x v="14"/>
    <s v="Adaeze Suleiman"/>
    <s v="N/A"/>
    <x v="3"/>
    <s v="Ankara Fabric 6yds"/>
    <n v="2"/>
    <n v="21068"/>
    <n v="42136"/>
    <n v="5"/>
    <n v="0.05"/>
    <n v="40029.199999999997"/>
    <x v="1"/>
    <n v="5"/>
    <x v="1"/>
    <n v="55"/>
    <n v="383206"/>
  </r>
  <r>
    <s v="ZM-KAN-2023-0733"/>
    <x v="728"/>
    <x v="4"/>
    <s v="Kano State"/>
    <x v="13"/>
    <s v="Bola Adeleke"/>
    <s v="08044625553"/>
    <x v="2"/>
    <s v="Perfume 100ml"/>
    <n v="3"/>
    <n v="12711"/>
    <n v="38133"/>
    <s v="N/A"/>
    <n v="0"/>
    <n v="38133"/>
    <x v="0"/>
    <n v="1"/>
    <x v="1"/>
    <n v="197"/>
    <n v="289731"/>
  </r>
  <r>
    <s v="ZM-KAN-2024-0918"/>
    <x v="709"/>
    <x v="4"/>
    <s v="Kano State"/>
    <x v="12"/>
    <s v="Aisha Ibe"/>
    <s v="07094971929"/>
    <x v="1"/>
    <s v="Sugar 2kg"/>
    <n v="6"/>
    <n v="20088"/>
    <n v="120528"/>
    <s v="N/A"/>
    <n v="0"/>
    <n v="120528"/>
    <x v="2"/>
    <n v="1"/>
    <x v="1"/>
    <n v="84"/>
    <n v="558942"/>
  </r>
  <r>
    <s v="ZM-KAN-2024-0816"/>
    <x v="204"/>
    <x v="4"/>
    <s v="Kano State"/>
    <x v="12"/>
    <s v="Amara Ojo"/>
    <s v="08054141129"/>
    <x v="0"/>
    <s v="Laptop HP 250"/>
    <n v="17"/>
    <n v="174826"/>
    <n v="2972042"/>
    <s v="N/A"/>
    <n v="0"/>
    <n v="2972042"/>
    <x v="4"/>
    <n v="5"/>
    <x v="1"/>
    <n v="108"/>
    <n v="1077152"/>
  </r>
  <r>
    <s v="ZM-KAN-2023-1071"/>
    <x v="573"/>
    <x v="4"/>
    <s v="Kano State"/>
    <x v="12"/>
    <s v="Femi Adelaja"/>
    <s v="07067828079"/>
    <x v="2"/>
    <s v="Dudu-Osun Soap"/>
    <n v="11"/>
    <n v="4539"/>
    <n v="49929"/>
    <n v="0"/>
    <n v="0"/>
    <n v="49929"/>
    <x v="2"/>
    <n v="3"/>
    <x v="1"/>
    <n v="22"/>
    <n v="289731"/>
  </r>
  <r>
    <s v="ZM-KAN-2024-0780"/>
    <x v="326"/>
    <x v="4"/>
    <s v="Kano State"/>
    <x v="12"/>
    <s v="Ifeanyi Adeyemi"/>
    <s v="N/A"/>
    <x v="4"/>
    <s v="Microwave 20L"/>
    <n v="18"/>
    <n v="60284"/>
    <n v="1085112"/>
    <n v="0"/>
    <n v="0"/>
    <n v="1085112"/>
    <x v="0"/>
    <n v="4"/>
    <x v="1"/>
    <n v="5"/>
    <n v="761054"/>
  </r>
  <r>
    <s v="ZM-KAN-2024-1002"/>
    <x v="582"/>
    <x v="4"/>
    <s v="Kano State"/>
    <x v="14"/>
    <s v="Amara Osei"/>
    <s v="08094433350"/>
    <x v="2"/>
    <s v="Foundation Kit"/>
    <n v="14"/>
    <n v="1345"/>
    <n v="18830"/>
    <n v="0"/>
    <n v="0"/>
    <n v="18830"/>
    <x v="3"/>
    <n v="2"/>
    <x v="0"/>
    <n v="47"/>
    <n v="289731"/>
  </r>
  <r>
    <s v="ZM-KAN-2024-0168"/>
    <x v="394"/>
    <x v="4"/>
    <s v="Kano State"/>
    <x v="14"/>
    <s v="Nkechi Musa"/>
    <s v="N/A"/>
    <x v="4"/>
    <s v="Gas Cooker 4-burner"/>
    <n v="15"/>
    <n v="76841"/>
    <n v="1152615"/>
    <n v="5"/>
    <n v="0.05"/>
    <n v="1094984.25"/>
    <x v="4"/>
    <n v="7"/>
    <x v="1"/>
    <n v="14"/>
    <n v="761054"/>
  </r>
  <r>
    <s v="ZM-KAN-2024-1076"/>
    <x v="90"/>
    <x v="4"/>
    <s v="Kano State"/>
    <x v="13"/>
    <s v="Zainab Nwachukwu"/>
    <s v="N/A"/>
    <x v="2"/>
    <s v="Perfume 100ml"/>
    <n v="1"/>
    <n v="3407"/>
    <n v="3407"/>
    <n v="15"/>
    <n v="0.15"/>
    <n v="2895.95"/>
    <x v="0"/>
    <n v="4"/>
    <x v="1"/>
    <n v="170"/>
    <n v="289731"/>
  </r>
  <r>
    <s v="ZM-KAN-2023-0621"/>
    <x v="342"/>
    <x v="4"/>
    <s v="Kano State"/>
    <x v="12"/>
    <s v="Olu Nwachukwu"/>
    <s v="08027740102"/>
    <x v="0"/>
    <s v="Power Bank 20000mAh"/>
    <n v="13"/>
    <n v="346690"/>
    <n v="4506970"/>
    <n v="10"/>
    <n v="0.1"/>
    <n v="4056273"/>
    <x v="3"/>
    <n v="3"/>
    <x v="1"/>
    <n v="132"/>
    <n v="1077152"/>
  </r>
  <r>
    <s v="ZM-KAN-2024-0094"/>
    <x v="411"/>
    <x v="4"/>
    <s v="Kano State"/>
    <x v="14"/>
    <s v="Bola Ibe"/>
    <s v="07034502534"/>
    <x v="4"/>
    <s v="Iron Box 2000W"/>
    <n v="1"/>
    <n v="138017"/>
    <n v="138017"/>
    <n v="10"/>
    <n v="0.1"/>
    <n v="124215.3"/>
    <x v="4"/>
    <n v="5"/>
    <x v="1"/>
    <n v="128"/>
    <n v="761054"/>
  </r>
  <r>
    <s v="ZM-KAN-2023-0679"/>
    <x v="90"/>
    <x v="4"/>
    <s v="Kano State"/>
    <x v="12"/>
    <s v="Zainab Nwachukwu"/>
    <s v="07073395648"/>
    <x v="4"/>
    <s v="Microwave 20L"/>
    <n v="3"/>
    <n v="28485"/>
    <n v="85455"/>
    <s v="N/A"/>
    <n v="0"/>
    <n v="85455"/>
    <x v="4"/>
    <n v="5"/>
    <x v="0"/>
    <n v="75"/>
    <n v="761054"/>
  </r>
  <r>
    <s v="ZM-KAN-2024-0652"/>
    <x v="453"/>
    <x v="4"/>
    <s v="Kano State"/>
    <x v="14"/>
    <s v="Yetunde Chukwu"/>
    <s v="N/A"/>
    <x v="0"/>
    <s v="Samsung TV 43&quot;"/>
    <n v="8"/>
    <n v="39664"/>
    <n v="317312"/>
    <n v="10"/>
    <n v="0.1"/>
    <n v="285580.79999999999"/>
    <x v="2"/>
    <n v="3"/>
    <x v="1"/>
    <n v="154"/>
    <n v="1077152"/>
  </r>
  <r>
    <s v="ZM-KAN-2024-0132"/>
    <x v="12"/>
    <x v="4"/>
    <s v="Kano State"/>
    <x v="13"/>
    <s v="Damilola Aliyu"/>
    <s v="09063171823"/>
    <x v="0"/>
    <s v="DSTV Decoder"/>
    <n v="6"/>
    <n v="164907"/>
    <n v="989442"/>
    <n v="10"/>
    <n v="0.1"/>
    <n v="890497.8"/>
    <x v="0"/>
    <n v="3"/>
    <x v="1"/>
    <n v="73"/>
    <n v="1077152"/>
  </r>
  <r>
    <s v="ZM-KAN-2024-0218"/>
    <x v="102"/>
    <x v="4"/>
    <s v="Kano State"/>
    <x v="14"/>
    <s v="Damilola Abubakar"/>
    <s v="08039083208"/>
    <x v="3"/>
    <s v="Men's Agbada"/>
    <n v="6"/>
    <n v="42579"/>
    <n v="255474"/>
    <n v="0"/>
    <n v="0"/>
    <n v="255474"/>
    <x v="2"/>
    <n v="1"/>
    <x v="1"/>
    <n v="105"/>
    <n v="383206"/>
  </r>
  <r>
    <s v="ZM-KAN-2024-1016"/>
    <x v="363"/>
    <x v="4"/>
    <s v="Kano State"/>
    <x v="14"/>
    <s v="Chidi Obi"/>
    <s v="N/A"/>
    <x v="1"/>
    <s v="Sugar 2kg"/>
    <n v="4"/>
    <n v="9524"/>
    <n v="38096"/>
    <n v="20"/>
    <n v="0.2"/>
    <n v="30476.799999999999"/>
    <x v="2"/>
    <n v="7"/>
    <x v="0"/>
    <n v="52"/>
    <n v="558942"/>
  </r>
  <r>
    <s v="ZM-KAN-2023-0537"/>
    <x v="672"/>
    <x v="4"/>
    <s v="Kano State"/>
    <x v="13"/>
    <s v="Musa Obi"/>
    <s v="07041358347"/>
    <x v="0"/>
    <s v="DSTV Decoder"/>
    <n v="14"/>
    <n v="124704"/>
    <n v="1745856"/>
    <s v="N/A"/>
    <n v="0"/>
    <n v="1745856"/>
    <x v="4"/>
    <n v="2"/>
    <x v="1"/>
    <n v="72"/>
    <n v="1077152"/>
  </r>
  <r>
    <s v="ZM-KAN-2023-0869"/>
    <x v="47"/>
    <x v="4"/>
    <s v="Kano State"/>
    <x v="14"/>
    <s v="Emeka Adesanya"/>
    <s v="07042445606"/>
    <x v="0"/>
    <s v="Power Bank 20000mAh"/>
    <n v="18"/>
    <n v="128761"/>
    <n v="2317698"/>
    <n v="0"/>
    <n v="0"/>
    <n v="2317698"/>
    <x v="1"/>
    <n v="3"/>
    <x v="0"/>
    <n v="174"/>
    <n v="1077152"/>
  </r>
  <r>
    <s v="ZM-KAN-2023-0423"/>
    <x v="355"/>
    <x v="4"/>
    <s v="Kano State"/>
    <x v="12"/>
    <s v="Zainab Musa"/>
    <s v="07086691587"/>
    <x v="2"/>
    <s v="Perfume 100ml"/>
    <n v="4"/>
    <n v="17850"/>
    <n v="71400"/>
    <n v="5"/>
    <n v="0.05"/>
    <n v="67830"/>
    <x v="2"/>
    <n v="2"/>
    <x v="1"/>
    <n v="127"/>
    <n v="289731"/>
  </r>
  <r>
    <s v="ZM-KAN-2023-0205"/>
    <x v="322"/>
    <x v="4"/>
    <s v="Kano State"/>
    <x v="14"/>
    <s v="Damilola Musa"/>
    <s v="08173071202"/>
    <x v="1"/>
    <s v="Milk Powder 400g"/>
    <n v="16"/>
    <n v="14096"/>
    <n v="225536"/>
    <n v="20"/>
    <n v="0.2"/>
    <n v="180428.79999999999"/>
    <x v="3"/>
    <n v="1"/>
    <x v="1"/>
    <n v="157"/>
    <n v="558942"/>
  </r>
  <r>
    <s v="ZM-KAN-2024-0906"/>
    <x v="138"/>
    <x v="4"/>
    <s v="Kano State"/>
    <x v="13"/>
    <s v="Chidi Adesanya"/>
    <s v="08072776475"/>
    <x v="0"/>
    <s v="DSTV Decoder"/>
    <n v="10"/>
    <n v="316685"/>
    <n v="3166850"/>
    <n v="15"/>
    <n v="0.15"/>
    <n v="2691822.5"/>
    <x v="2"/>
    <n v="4"/>
    <x v="1"/>
    <n v="78"/>
    <n v="1077152"/>
  </r>
  <r>
    <s v="ZM-KAN-2024-0524"/>
    <x v="316"/>
    <x v="4"/>
    <s v="Kano State"/>
    <x v="12"/>
    <s v="Gbenga Adeyemi"/>
    <s v="07040850143"/>
    <x v="1"/>
    <s v="Rice 25kg"/>
    <n v="10"/>
    <n v="8776"/>
    <n v="87760"/>
    <n v="15"/>
    <n v="0.15"/>
    <n v="74596"/>
    <x v="3"/>
    <n v="3"/>
    <x v="1"/>
    <n v="38"/>
    <n v="558942"/>
  </r>
  <r>
    <s v="ZM-KAN-2024-0160"/>
    <x v="694"/>
    <x v="4"/>
    <s v="Kano State"/>
    <x v="13"/>
    <s v="Uche Aliyu"/>
    <s v="08013264511"/>
    <x v="1"/>
    <s v="Tomato Paste 800g"/>
    <n v="3"/>
    <n v="12487"/>
    <n v="37461"/>
    <s v="N/A"/>
    <n v="0"/>
    <n v="37461"/>
    <x v="1"/>
    <n v="4"/>
    <x v="0"/>
    <n v="171"/>
    <n v="558942"/>
  </r>
  <r>
    <s v="ZM-KAN-2023-0625"/>
    <x v="247"/>
    <x v="4"/>
    <s v="Kano State"/>
    <x v="13"/>
    <s v="Yetunde Nwachukwu"/>
    <s v="08131472713"/>
    <x v="0"/>
    <s v="Laptop HP 250"/>
    <n v="3"/>
    <n v="181270"/>
    <n v="543810"/>
    <n v="10"/>
    <n v="0.1"/>
    <n v="489429"/>
    <x v="2"/>
    <n v="4"/>
    <x v="1"/>
    <n v="42"/>
    <n v="1077152"/>
  </r>
  <r>
    <s v="ZM-KAN-2023-0073"/>
    <x v="286"/>
    <x v="4"/>
    <s v="Kano State"/>
    <x v="13"/>
    <s v="Musa Adesanya"/>
    <s v="09043412001"/>
    <x v="1"/>
    <s v="Sugar 2kg"/>
    <n v="5"/>
    <n v="5903"/>
    <n v="29515"/>
    <n v="0"/>
    <n v="0"/>
    <n v="29515"/>
    <x v="2"/>
    <n v="2"/>
    <x v="1"/>
    <n v="81"/>
    <n v="558942"/>
  </r>
  <r>
    <s v="ZM-KAN-2024-0250"/>
    <x v="564"/>
    <x v="4"/>
    <s v="Kano State"/>
    <x v="13"/>
    <s v="Femi Nwachukwu"/>
    <s v="09196341557"/>
    <x v="2"/>
    <s v="Lip Balm Set"/>
    <n v="5"/>
    <n v="8589"/>
    <n v="42945"/>
    <n v="20"/>
    <n v="0.2"/>
    <n v="34356"/>
    <x v="1"/>
    <s v="N/A"/>
    <x v="1"/>
    <n v="163"/>
    <n v="289731"/>
  </r>
  <r>
    <s v="ZM-KAN-2023-0827"/>
    <x v="317"/>
    <x v="4"/>
    <s v="Kano State"/>
    <x v="12"/>
    <s v="Sade Aliyu"/>
    <s v="N/A"/>
    <x v="1"/>
    <s v="Rice 25kg"/>
    <n v="20"/>
    <n v="21525"/>
    <n v="430500"/>
    <n v="15"/>
    <n v="0.15"/>
    <n v="365925"/>
    <x v="0"/>
    <n v="3"/>
    <x v="1"/>
    <n v="127"/>
    <n v="558942"/>
  </r>
  <r>
    <s v="ZM-KAN-2023-0039"/>
    <x v="181"/>
    <x v="4"/>
    <s v="Kano State"/>
    <x v="14"/>
    <s v="Chiamaka Adeleke"/>
    <s v="07071586167"/>
    <x v="0"/>
    <s v="Power Bank 20000mAh"/>
    <n v="18"/>
    <n v="86963"/>
    <n v="1565334"/>
    <n v="15"/>
    <n v="0.15"/>
    <n v="1330533.8999999999"/>
    <x v="3"/>
    <n v="1"/>
    <x v="0"/>
    <n v="169"/>
    <n v="1077152"/>
  </r>
  <r>
    <s v="ZM-KAN-2024-0490"/>
    <x v="249"/>
    <x v="4"/>
    <s v="Kano State"/>
    <x v="12"/>
    <s v="Esther Okafor"/>
    <s v="07053399445"/>
    <x v="1"/>
    <s v="Tomato Paste 800g"/>
    <n v="10"/>
    <n v="5764"/>
    <n v="57640"/>
    <n v="0"/>
    <n v="0"/>
    <n v="57640"/>
    <x v="1"/>
    <n v="5"/>
    <x v="0"/>
    <n v="171"/>
    <n v="558942"/>
  </r>
  <r>
    <s v="ZM-KAN-2024-1096"/>
    <x v="138"/>
    <x v="4"/>
    <s v="Kano State"/>
    <x v="13"/>
    <s v="Hakeem Nwachukwu"/>
    <s v="07060571990"/>
    <x v="4"/>
    <s v="Standing Fan 18&quot;"/>
    <n v="15"/>
    <n v="96568"/>
    <n v="1448520"/>
    <n v="0"/>
    <n v="0"/>
    <n v="1448520"/>
    <x v="4"/>
    <n v="3"/>
    <x v="1"/>
    <n v="27"/>
    <n v="761054"/>
  </r>
  <r>
    <s v="ZM-KAN-2023-0217"/>
    <x v="717"/>
    <x v="4"/>
    <s v="Kano State"/>
    <x v="13"/>
    <s v="Aisha Garba"/>
    <s v="07039809567"/>
    <x v="4"/>
    <s v="Iron Box 2000W"/>
    <n v="13"/>
    <n v="39738"/>
    <n v="516594"/>
    <n v="10"/>
    <n v="0.1"/>
    <n v="464934.6"/>
    <x v="2"/>
    <n v="5"/>
    <x v="0"/>
    <n v="48"/>
    <n v="761054"/>
  </r>
  <r>
    <s v="ZM-KAN-2024-0076"/>
    <x v="457"/>
    <x v="4"/>
    <s v="Kano State"/>
    <x v="12"/>
    <s v="Tobi Ibe"/>
    <s v="09176410357"/>
    <x v="3"/>
    <s v="School Uniform Set"/>
    <n v="15"/>
    <n v="14050"/>
    <n v="210750"/>
    <n v="5"/>
    <n v="0.05"/>
    <n v="200212.5"/>
    <x v="0"/>
    <n v="0"/>
    <x v="1"/>
    <n v="125"/>
    <n v="383206"/>
  </r>
  <r>
    <s v="ZM-KAN-2024-0852"/>
    <x v="316"/>
    <x v="4"/>
    <s v="Kano State"/>
    <x v="12"/>
    <s v="Sade Adesanya"/>
    <s v="07029494715"/>
    <x v="2"/>
    <s v="Hair Relaxer Kit"/>
    <n v="2"/>
    <n v="10133"/>
    <n v="20266"/>
    <n v="0"/>
    <n v="0"/>
    <n v="20266"/>
    <x v="2"/>
    <n v="1"/>
    <x v="1"/>
    <n v="162"/>
    <n v="289731"/>
  </r>
  <r>
    <s v="ZM-KAN-2023-0867"/>
    <x v="564"/>
    <x v="4"/>
    <s v="Kano State"/>
    <x v="12"/>
    <s v="Ibrahim Ojo"/>
    <s v="08139774692"/>
    <x v="1"/>
    <s v="Indomie Carton"/>
    <n v="10"/>
    <n v="23553"/>
    <n v="235530"/>
    <n v="0"/>
    <n v="0"/>
    <n v="235530"/>
    <x v="1"/>
    <n v="1"/>
    <x v="1"/>
    <n v="70"/>
    <n v="558942"/>
  </r>
  <r>
    <s v="ZM-KAN-2023-0673"/>
    <x v="427"/>
    <x v="4"/>
    <s v="Kano State"/>
    <x v="13"/>
    <s v="Halima Adesanya"/>
    <s v="08193549291"/>
    <x v="1"/>
    <s v="Rice 25kg"/>
    <n v="19"/>
    <n v="21315"/>
    <n v="404985"/>
    <n v="15"/>
    <n v="0.15"/>
    <n v="344237.25"/>
    <x v="4"/>
    <n v="3"/>
    <x v="1"/>
    <n v="101"/>
    <n v="558942"/>
  </r>
  <r>
    <s v="ZM-KAN-2023-0477"/>
    <x v="702"/>
    <x v="4"/>
    <s v="Kano State"/>
    <x v="12"/>
    <s v="Chidi Aliyu"/>
    <s v="07050516915"/>
    <x v="1"/>
    <s v="Sugar 2kg"/>
    <n v="19"/>
    <n v="24007"/>
    <n v="456133"/>
    <n v="0"/>
    <n v="0"/>
    <n v="456133"/>
    <x v="1"/>
    <n v="5"/>
    <x v="2"/>
    <n v="127"/>
    <n v="558942"/>
  </r>
  <r>
    <s v="ZM-KAN-2024-0150"/>
    <x v="559"/>
    <x v="4"/>
    <s v="Kano State"/>
    <x v="12"/>
    <s v="Amara Osei"/>
    <s v="07012950199"/>
    <x v="4"/>
    <s v="Standing Fan 18&quot;"/>
    <n v="11"/>
    <n v="115641"/>
    <n v="1272051"/>
    <n v="5"/>
    <n v="0.05"/>
    <n v="1208448.45"/>
    <x v="4"/>
    <n v="3"/>
    <x v="1"/>
    <n v="192"/>
    <n v="761054"/>
  </r>
  <r>
    <s v="ZM-KAN-2023-1075"/>
    <x v="133"/>
    <x v="4"/>
    <s v="Kano State"/>
    <x v="12"/>
    <s v="Fatima Adelaja"/>
    <s v="08173179525"/>
    <x v="0"/>
    <s v="DSTV Decoder"/>
    <n v="4"/>
    <n v="38464"/>
    <n v="153856"/>
    <n v="0"/>
    <n v="0"/>
    <n v="153856"/>
    <x v="4"/>
    <n v="5"/>
    <x v="0"/>
    <n v="11"/>
    <n v="1077152"/>
  </r>
  <r>
    <s v="ZM-KAN-2023-0585"/>
    <x v="53"/>
    <x v="4"/>
    <s v="Kano State"/>
    <x v="14"/>
    <s v="Aisha Okafor"/>
    <s v="07025103686"/>
    <x v="1"/>
    <s v="Cooking Oil 5L"/>
    <n v="14"/>
    <n v="16185"/>
    <n v="226590"/>
    <n v="10"/>
    <n v="0.1"/>
    <n v="203931"/>
    <x v="2"/>
    <s v="N/A"/>
    <x v="0"/>
    <n v="167"/>
    <n v="558942"/>
  </r>
  <r>
    <s v="ZM-KAN-2023-1049"/>
    <x v="467"/>
    <x v="4"/>
    <s v="Kano State"/>
    <x v="13"/>
    <s v="Remi Bello"/>
    <s v="07020883132"/>
    <x v="4"/>
    <s v="Gas Cooker 4-burner"/>
    <n v="14"/>
    <n v="14272"/>
    <n v="199808"/>
    <n v="20"/>
    <n v="0.2"/>
    <n v="159846.39999999999"/>
    <x v="4"/>
    <n v="4"/>
    <x v="0"/>
    <n v="11"/>
    <n v="761054"/>
  </r>
  <r>
    <s v="ZM-KAN-2024-0932"/>
    <x v="252"/>
    <x v="4"/>
    <s v="Kano State"/>
    <x v="12"/>
    <s v="Esther Aliyu"/>
    <s v="08070499624"/>
    <x v="3"/>
    <s v="Ladies Gown"/>
    <n v="9"/>
    <n v="15450"/>
    <n v="139050"/>
    <s v="N/A"/>
    <n v="0"/>
    <n v="139050"/>
    <x v="0"/>
    <n v="3"/>
    <x v="1"/>
    <n v="107"/>
    <n v="383206"/>
  </r>
  <r>
    <s v="ZM-KAN-2024-0518"/>
    <x v="700"/>
    <x v="4"/>
    <s v="Kano State"/>
    <x v="12"/>
    <s v="Sade Musa"/>
    <s v="08133659475"/>
    <x v="2"/>
    <s v="Lip Balm Set"/>
    <n v="15"/>
    <n v="7915"/>
    <n v="118725"/>
    <n v="0"/>
    <n v="0"/>
    <n v="118725"/>
    <x v="2"/>
    <n v="2"/>
    <x v="1"/>
    <n v="68"/>
    <n v="289731"/>
  </r>
  <r>
    <s v="ZM-KAN-2024-0732"/>
    <x v="652"/>
    <x v="4"/>
    <s v="Kano State"/>
    <x v="12"/>
    <s v="Tobi Abubakar"/>
    <s v="N/A"/>
    <x v="1"/>
    <s v="Indomie Carton"/>
    <n v="2"/>
    <n v="13358"/>
    <n v="26716"/>
    <n v="20"/>
    <n v="0.2"/>
    <n v="21372.799999999999"/>
    <x v="0"/>
    <n v="2"/>
    <x v="0"/>
    <n v="153"/>
    <n v="558942"/>
  </r>
  <r>
    <s v="ZM-KAN-2023-0229"/>
    <x v="326"/>
    <x v="4"/>
    <s v="Kano State"/>
    <x v="12"/>
    <s v="Chiamaka Bello"/>
    <s v="08041428617"/>
    <x v="3"/>
    <s v="T-Shirt Pack x3"/>
    <n v="7"/>
    <n v="4300"/>
    <n v="30100"/>
    <n v="15"/>
    <n v="0.15"/>
    <n v="25585"/>
    <x v="4"/>
    <n v="5"/>
    <x v="1"/>
    <n v="128"/>
    <n v="383206"/>
  </r>
  <r>
    <s v="ZM-KAN-2023-0819"/>
    <x v="390"/>
    <x v="4"/>
    <s v="Kano State"/>
    <x v="14"/>
    <s v="Damilola Aliyu"/>
    <s v="08010541219"/>
    <x v="1"/>
    <s v="Cooking Oil 5L"/>
    <n v="12"/>
    <n v="5001"/>
    <n v="60012"/>
    <s v="N/A"/>
    <n v="0"/>
    <n v="60012"/>
    <x v="0"/>
    <n v="4"/>
    <x v="1"/>
    <n v="113"/>
    <n v="558942"/>
  </r>
  <r>
    <s v="ZM-KAN-2024-1078"/>
    <x v="130"/>
    <x v="4"/>
    <s v="Kano State"/>
    <x v="13"/>
    <s v="Kemi Musa"/>
    <s v="07019056678"/>
    <x v="2"/>
    <s v="Face Cream SPF30"/>
    <n v="6"/>
    <n v="16243"/>
    <n v="97458"/>
    <s v="N/A"/>
    <n v="0"/>
    <n v="97458"/>
    <x v="2"/>
    <s v="N/A"/>
    <x v="0"/>
    <n v="200"/>
    <n v="289731"/>
  </r>
  <r>
    <s v="ZM-KAN-2023-0571"/>
    <x v="247"/>
    <x v="4"/>
    <s v="Kano State"/>
    <x v="12"/>
    <s v="Tunde Adesanya"/>
    <s v="09053487437"/>
    <x v="1"/>
    <s v="Cooking Oil 5L"/>
    <n v="6"/>
    <n v="18937"/>
    <n v="113622"/>
    <n v="10"/>
    <n v="0.1"/>
    <n v="102259.8"/>
    <x v="4"/>
    <n v="3"/>
    <x v="1"/>
    <n v="185"/>
    <n v="558942"/>
  </r>
  <r>
    <s v="ZM-KAN-2024-0602"/>
    <x v="423"/>
    <x v="4"/>
    <s v="Kano State"/>
    <x v="14"/>
    <s v="Uche Ibe"/>
    <s v="07049497141"/>
    <x v="0"/>
    <s v="iPhone 14"/>
    <n v="4"/>
    <n v="183220"/>
    <n v="732880"/>
    <s v="N/A"/>
    <n v="0"/>
    <n v="732880"/>
    <x v="4"/>
    <n v="4"/>
    <x v="1"/>
    <n v="123"/>
    <n v="1077152"/>
  </r>
  <r>
    <s v="ZM-KAN-2024-0760"/>
    <x v="241"/>
    <x v="4"/>
    <s v="Kano State"/>
    <x v="12"/>
    <s v="Damilola Abubakar"/>
    <s v="09016843270"/>
    <x v="1"/>
    <s v="Tomato Paste 800g"/>
    <n v="7"/>
    <n v="22087"/>
    <n v="154609"/>
    <n v="20"/>
    <n v="0.2"/>
    <n v="123687.2"/>
    <x v="2"/>
    <n v="0"/>
    <x v="1"/>
    <n v="116"/>
    <n v="558942"/>
  </r>
  <r>
    <s v="ZM-KAN-2024-0860"/>
    <x v="64"/>
    <x v="4"/>
    <s v="Kano State"/>
    <x v="12"/>
    <s v="Olu Nwachukwu"/>
    <s v="07070526623"/>
    <x v="3"/>
    <s v="T-Shirt Pack x3"/>
    <n v="5"/>
    <n v="16552"/>
    <n v="82760"/>
    <n v="5"/>
    <n v="0.05"/>
    <n v="78622"/>
    <x v="3"/>
    <n v="4"/>
    <x v="1"/>
    <n v="115"/>
    <n v="383206"/>
  </r>
  <r>
    <s v="ZM-KAN-2024-0508"/>
    <x v="131"/>
    <x v="4"/>
    <s v="Kano State"/>
    <x v="14"/>
    <s v="Bola Dada"/>
    <s v="N/A"/>
    <x v="2"/>
    <s v="Foundation Kit"/>
    <n v="5"/>
    <n v="11935"/>
    <n v="59675"/>
    <n v="20"/>
    <n v="0.2"/>
    <n v="47740"/>
    <x v="4"/>
    <n v="2"/>
    <x v="1"/>
    <n v="22"/>
    <n v="289731"/>
  </r>
  <r>
    <s v="ZM-KAN-2023-0615"/>
    <x v="134"/>
    <x v="4"/>
    <s v="Kano State"/>
    <x v="12"/>
    <s v="Yetunde Adelaja"/>
    <s v="07074561648"/>
    <x v="1"/>
    <s v="Sugar 2kg"/>
    <n v="14"/>
    <n v="19160"/>
    <n v="268240"/>
    <s v="N/A"/>
    <n v="0"/>
    <n v="268240"/>
    <x v="2"/>
    <n v="2"/>
    <x v="1"/>
    <n v="77"/>
    <n v="558942"/>
  </r>
  <r>
    <s v="ZM-KAN-2024-0706"/>
    <x v="332"/>
    <x v="4"/>
    <s v="Kano State"/>
    <x v="14"/>
    <s v="Halima Eze"/>
    <s v="N/A"/>
    <x v="0"/>
    <s v="Samsung TV 43&quot;"/>
    <n v="12"/>
    <n v="335830"/>
    <n v="4029960"/>
    <n v="0"/>
    <n v="0"/>
    <n v="4029960"/>
    <x v="1"/>
    <n v="4"/>
    <x v="1"/>
    <n v="141"/>
    <n v="1077152"/>
  </r>
  <r>
    <s v="ZM-KAN-2023-0171"/>
    <x v="565"/>
    <x v="4"/>
    <s v="Kano State"/>
    <x v="14"/>
    <s v="Halima Adeyemi"/>
    <s v="09158246684"/>
    <x v="0"/>
    <s v="Laptop HP 250"/>
    <n v="2"/>
    <n v="230726"/>
    <n v="461452"/>
    <n v="10"/>
    <n v="0.1"/>
    <n v="415306.8"/>
    <x v="3"/>
    <n v="2"/>
    <x v="1"/>
    <n v="191"/>
    <n v="1077152"/>
  </r>
  <r>
    <s v="ZM-KAN-2024-0866"/>
    <x v="652"/>
    <x v="4"/>
    <s v="Kano State"/>
    <x v="13"/>
    <s v="Chiamaka Adeyemi"/>
    <s v="09034959071"/>
    <x v="2"/>
    <s v="Dudu-Osun Soap"/>
    <n v="15"/>
    <n v="9244"/>
    <n v="138660"/>
    <n v="0"/>
    <n v="0"/>
    <n v="138660"/>
    <x v="4"/>
    <n v="5"/>
    <x v="0"/>
    <n v="53"/>
    <n v="289731"/>
  </r>
  <r>
    <s v="ZM-KAN-2024-0204"/>
    <x v="560"/>
    <x v="4"/>
    <s v="Kano State"/>
    <x v="14"/>
    <s v="Uche Bello"/>
    <s v="09170920261"/>
    <x v="3"/>
    <s v="Jeans Trousers"/>
    <n v="15"/>
    <n v="38106"/>
    <n v="571590"/>
    <n v="5"/>
    <n v="0.05"/>
    <n v="543010.5"/>
    <x v="2"/>
    <n v="3"/>
    <x v="1"/>
    <n v="13"/>
    <n v="383206"/>
  </r>
  <r>
    <s v="ZM-KAN-2023-0849"/>
    <x v="41"/>
    <x v="4"/>
    <s v="Kano State"/>
    <x v="12"/>
    <s v="Fatima Yusuf"/>
    <s v="08134758096"/>
    <x v="1"/>
    <s v="Indomie Carton"/>
    <n v="9"/>
    <n v="10478"/>
    <n v="94302"/>
    <s v="N/A"/>
    <n v="0"/>
    <n v="94302"/>
    <x v="0"/>
    <n v="3"/>
    <x v="1"/>
    <n v="135"/>
    <n v="558942"/>
  </r>
  <r>
    <s v="ZM-KAN-2023-0903"/>
    <x v="50"/>
    <x v="4"/>
    <s v="Kano State"/>
    <x v="13"/>
    <s v="Gbenga Yusuf"/>
    <s v="08121851002"/>
    <x v="2"/>
    <s v="Face Cream SPF30"/>
    <n v="6"/>
    <n v="7090"/>
    <n v="42540"/>
    <s v="N/A"/>
    <n v="0"/>
    <n v="42540"/>
    <x v="4"/>
    <n v="4"/>
    <x v="1"/>
    <n v="96"/>
    <n v="289731"/>
  </r>
  <r>
    <s v="ZM-KAN-2023-0359"/>
    <x v="710"/>
    <x v="4"/>
    <s v="Kano State"/>
    <x v="12"/>
    <s v="Ibrahim Dada"/>
    <s v="N/A"/>
    <x v="4"/>
    <s v="Gas Cooker 4-burner"/>
    <n v="19"/>
    <n v="173656"/>
    <n v="3299464"/>
    <n v="0"/>
    <n v="0"/>
    <n v="3299464"/>
    <x v="3"/>
    <n v="4"/>
    <x v="1"/>
    <n v="22"/>
    <n v="761054"/>
  </r>
  <r>
    <s v="ZM-KAN-2024-0104"/>
    <x v="408"/>
    <x v="4"/>
    <s v="Kano State"/>
    <x v="13"/>
    <s v="Amara Eze"/>
    <s v="08119116605"/>
    <x v="1"/>
    <s v="Tomato Paste 800g"/>
    <n v="16"/>
    <n v="21492"/>
    <n v="343872"/>
    <n v="5"/>
    <n v="0.05"/>
    <n v="326678.40000000002"/>
    <x v="4"/>
    <n v="1"/>
    <x v="1"/>
    <n v="98"/>
    <n v="558942"/>
  </r>
  <r>
    <s v="ZM-KAN-2023-0887"/>
    <x v="85"/>
    <x v="4"/>
    <s v="Kano State"/>
    <x v="14"/>
    <s v="Amara Garba"/>
    <s v="08149227973"/>
    <x v="0"/>
    <s v="Samsung TV 43&quot;"/>
    <n v="2"/>
    <n v="277034"/>
    <n v="554068"/>
    <n v="5"/>
    <n v="0.05"/>
    <n v="526364.6"/>
    <x v="2"/>
    <n v="2"/>
    <x v="0"/>
    <n v="81"/>
    <n v="1077152"/>
  </r>
  <r>
    <s v="ZM-KAN-2023-0079"/>
    <x v="139"/>
    <x v="4"/>
    <s v="Kano State"/>
    <x v="12"/>
    <s v="Femi Nwachukwu"/>
    <s v="N/A"/>
    <x v="0"/>
    <s v="Laptop HP 250"/>
    <n v="13"/>
    <n v="67774"/>
    <n v="881062"/>
    <n v="0"/>
    <n v="0"/>
    <n v="881062"/>
    <x v="0"/>
    <n v="4"/>
    <x v="1"/>
    <n v="183"/>
    <n v="1077152"/>
  </r>
  <r>
    <s v="ZM-KAN-2024-1024"/>
    <x v="322"/>
    <x v="4"/>
    <s v="Kano State"/>
    <x v="13"/>
    <s v="Aisha Eze"/>
    <s v="08137612495"/>
    <x v="4"/>
    <s v="Chest Freezer 200L"/>
    <n v="11"/>
    <n v="128493"/>
    <n v="1413423"/>
    <n v="5"/>
    <n v="0.05"/>
    <n v="1342751.85"/>
    <x v="0"/>
    <n v="1"/>
    <x v="0"/>
    <n v="31"/>
    <n v="761054"/>
  </r>
  <r>
    <s v="ZM-KAN-2023-0677"/>
    <x v="378"/>
    <x v="4"/>
    <s v="Kano State"/>
    <x v="12"/>
    <s v="Ibrahim Nwachukwu"/>
    <s v="09070162702"/>
    <x v="0"/>
    <s v="iPhone 14"/>
    <n v="13"/>
    <n v="282248"/>
    <n v="3669224"/>
    <n v="20"/>
    <n v="0.2"/>
    <n v="2935379.2"/>
    <x v="1"/>
    <n v="5"/>
    <x v="1"/>
    <n v="160"/>
    <n v="1077152"/>
  </r>
  <r>
    <s v="ZM-KAN-2024-0064"/>
    <x v="530"/>
    <x v="4"/>
    <s v="Kano State"/>
    <x v="13"/>
    <s v="Ngozi Ojo"/>
    <s v="07057390086"/>
    <x v="0"/>
    <s v="Samsung TV 43&quot;"/>
    <n v="5"/>
    <n v="165016"/>
    <n v="825080"/>
    <n v="0"/>
    <n v="0"/>
    <n v="825080"/>
    <x v="4"/>
    <s v="N/A"/>
    <x v="0"/>
    <n v="33"/>
    <n v="1077152"/>
  </r>
  <r>
    <s v="ZM-KAN-2024-0522"/>
    <x v="298"/>
    <x v="4"/>
    <s v="Kano State"/>
    <x v="12"/>
    <s v="Halima Garba"/>
    <s v="08121464300"/>
    <x v="1"/>
    <s v="Sugar 2kg"/>
    <n v="4"/>
    <n v="3511"/>
    <n v="14044"/>
    <n v="10"/>
    <n v="0.1"/>
    <n v="12639.6"/>
    <x v="3"/>
    <n v="3"/>
    <x v="1"/>
    <n v="151"/>
    <n v="558942"/>
  </r>
  <r>
    <s v="ZM-KAN-2023-0813"/>
    <x v="647"/>
    <x v="4"/>
    <s v="Kano State"/>
    <x v="13"/>
    <s v="Musa Dada"/>
    <s v="07041095946"/>
    <x v="2"/>
    <s v="Nivea Body Lotion"/>
    <n v="17"/>
    <n v="10011"/>
    <n v="170187"/>
    <n v="20"/>
    <n v="0.2"/>
    <n v="136149.6"/>
    <x v="3"/>
    <n v="4"/>
    <x v="1"/>
    <n v="195"/>
    <n v="289731"/>
  </r>
  <r>
    <s v="ZM-KAN-2023-0013"/>
    <x v="569"/>
    <x v="4"/>
    <s v="Kano State"/>
    <x v="13"/>
    <s v="Emeka Dada"/>
    <s v="08111743769"/>
    <x v="1"/>
    <s v="Semovita 5kg"/>
    <n v="15"/>
    <n v="19374"/>
    <n v="290610"/>
    <n v="20"/>
    <n v="0.2"/>
    <n v="232488"/>
    <x v="4"/>
    <n v="2"/>
    <x v="1"/>
    <n v="75"/>
    <n v="558942"/>
  </r>
  <r>
    <s v="ZM-KAN-2023-1045"/>
    <x v="536"/>
    <x v="4"/>
    <s v="Kano State"/>
    <x v="13"/>
    <s v="Musa Nwachukwu"/>
    <s v="08070583111"/>
    <x v="1"/>
    <s v="Cooking Oil 5L"/>
    <n v="5"/>
    <n v="22908"/>
    <n v="114540"/>
    <n v="0"/>
    <n v="0"/>
    <n v="114540"/>
    <x v="4"/>
    <n v="2"/>
    <x v="2"/>
    <n v="156"/>
    <n v="558942"/>
  </r>
  <r>
    <s v="ZM-KAN-2024-0596"/>
    <x v="486"/>
    <x v="4"/>
    <s v="Kano State"/>
    <x v="14"/>
    <s v="Amara Suleiman"/>
    <s v="09132643952"/>
    <x v="2"/>
    <s v="Perfume 100ml"/>
    <n v="1"/>
    <n v="17334"/>
    <n v="17334"/>
    <n v="10"/>
    <n v="0.1"/>
    <n v="15600.6"/>
    <x v="4"/>
    <s v="N/A"/>
    <x v="1"/>
    <n v="42"/>
    <n v="289731"/>
  </r>
  <r>
    <s v="ZM-KAN-2023-0737"/>
    <x v="473"/>
    <x v="4"/>
    <s v="Kano State"/>
    <x v="13"/>
    <s v="Hakeem Obi"/>
    <s v="N/A"/>
    <x v="4"/>
    <s v="Microwave 20L"/>
    <n v="1"/>
    <n v="76588"/>
    <n v="76588"/>
    <n v="0"/>
    <n v="0"/>
    <n v="76588"/>
    <x v="0"/>
    <n v="3"/>
    <x v="0"/>
    <n v="138"/>
    <n v="761054"/>
  </r>
  <r>
    <s v="ZM-KAN-2023-0693"/>
    <x v="150"/>
    <x v="4"/>
    <s v="Kano State"/>
    <x v="12"/>
    <s v="Kemi Nwachukwu"/>
    <s v="N/A"/>
    <x v="3"/>
    <s v="T-Shirt Pack x3"/>
    <n v="2"/>
    <n v="15003"/>
    <n v="30006"/>
    <n v="5"/>
    <n v="0.05"/>
    <n v="28505.7"/>
    <x v="0"/>
    <n v="4"/>
    <x v="1"/>
    <n v="91"/>
    <n v="383206"/>
  </r>
  <r>
    <s v="ZM-KAN-2023-0457"/>
    <x v="697"/>
    <x v="4"/>
    <s v="Kano State"/>
    <x v="12"/>
    <s v="Uche Adeleke"/>
    <s v="09191765377"/>
    <x v="2"/>
    <s v="Nivea Body Lotion"/>
    <n v="16"/>
    <n v="8554"/>
    <n v="136864"/>
    <n v="10"/>
    <n v="0.1"/>
    <n v="123177.60000000001"/>
    <x v="1"/>
    <n v="6"/>
    <x v="1"/>
    <n v="41"/>
    <n v="289731"/>
  </r>
  <r>
    <s v="ZM-KAN-2024-0232"/>
    <x v="315"/>
    <x v="4"/>
    <s v="Kano State"/>
    <x v="14"/>
    <s v="Uche Bello"/>
    <s v="09176096843"/>
    <x v="3"/>
    <s v="Ankara Fabric 6yds"/>
    <n v="7"/>
    <n v="13994"/>
    <n v="97958"/>
    <n v="15"/>
    <n v="0.15"/>
    <n v="83264.3"/>
    <x v="2"/>
    <n v="3"/>
    <x v="1"/>
    <n v="91"/>
    <n v="383206"/>
  </r>
  <r>
    <s v="ZM-KAN-2023-0375"/>
    <x v="597"/>
    <x v="4"/>
    <s v="Kano State"/>
    <x v="14"/>
    <s v="Ibrahim Nwachukwu"/>
    <s v="07027607373"/>
    <x v="0"/>
    <s v="iPhone 14"/>
    <n v="2"/>
    <n v="32417"/>
    <n v="64834"/>
    <n v="0"/>
    <n v="0"/>
    <n v="64834"/>
    <x v="0"/>
    <s v="N/A"/>
    <x v="1"/>
    <n v="162"/>
    <n v="1077152"/>
  </r>
  <r>
    <s v="ZM-KAN-2024-0408"/>
    <x v="328"/>
    <x v="4"/>
    <s v="Kano State"/>
    <x v="12"/>
    <s v="Chidi Ojo"/>
    <s v="07021527239"/>
    <x v="2"/>
    <s v="Foundation Kit"/>
    <n v="6"/>
    <n v="4441"/>
    <n v="26646"/>
    <s v="N/A"/>
    <n v="0"/>
    <n v="26646"/>
    <x v="3"/>
    <n v="1"/>
    <x v="1"/>
    <n v="77"/>
    <n v="289731"/>
  </r>
  <r>
    <s v="ZM-KAN-2024-0850"/>
    <x v="224"/>
    <x v="4"/>
    <s v="Kano State"/>
    <x v="12"/>
    <s v="Olu Bello"/>
    <s v="08093325453"/>
    <x v="1"/>
    <s v="Tomato Paste 800g"/>
    <n v="10"/>
    <n v="12038"/>
    <n v="120380"/>
    <n v="0"/>
    <n v="0"/>
    <n v="120380"/>
    <x v="1"/>
    <n v="4"/>
    <x v="1"/>
    <n v="104"/>
    <n v="558942"/>
  </r>
  <r>
    <s v="ZM-KAN-2023-0215"/>
    <x v="708"/>
    <x v="4"/>
    <s v="Kano State"/>
    <x v="13"/>
    <s v="Remi Suleiman"/>
    <s v="08030213294"/>
    <x v="1"/>
    <s v="Rice 25kg"/>
    <n v="14"/>
    <n v="4353"/>
    <n v="60942"/>
    <n v="15"/>
    <n v="0.15"/>
    <n v="51800.7"/>
    <x v="4"/>
    <s v="N/A"/>
    <x v="0"/>
    <n v="31"/>
    <n v="558942"/>
  </r>
  <r>
    <s v="ZM-KAN-2023-0405"/>
    <x v="680"/>
    <x v="4"/>
    <s v="Kano State"/>
    <x v="13"/>
    <s v="Damilola Aliyu"/>
    <s v="08046797713"/>
    <x v="3"/>
    <s v="Ankara Fabric 6yds"/>
    <n v="10"/>
    <n v="27522"/>
    <n v="275220"/>
    <s v="N/A"/>
    <n v="0"/>
    <n v="275220"/>
    <x v="2"/>
    <n v="5"/>
    <x v="1"/>
    <n v="143"/>
    <n v="383206"/>
  </r>
  <r>
    <s v="ZM-KAN-2024-0068"/>
    <x v="721"/>
    <x v="4"/>
    <s v="Kano State"/>
    <x v="13"/>
    <s v="Tobi Musa"/>
    <s v="N/A"/>
    <x v="3"/>
    <s v="T-Shirt Pack x3"/>
    <n v="15"/>
    <n v="28854"/>
    <n v="432810"/>
    <s v="N/A"/>
    <n v="0"/>
    <n v="432810"/>
    <x v="0"/>
    <n v="4"/>
    <x v="0"/>
    <n v="13"/>
    <n v="383206"/>
  </r>
  <r>
    <s v="ZM-KAN-2024-0178"/>
    <x v="718"/>
    <x v="4"/>
    <s v="Kano State"/>
    <x v="13"/>
    <s v="Remi Osei"/>
    <s v="N/A"/>
    <x v="1"/>
    <s v="Milk Powder 400g"/>
    <n v="8"/>
    <n v="4225"/>
    <n v="33800"/>
    <n v="5"/>
    <n v="0.05"/>
    <n v="32110"/>
    <x v="0"/>
    <n v="1"/>
    <x v="1"/>
    <n v="91"/>
    <n v="558942"/>
  </r>
  <r>
    <s v="ZM-KAN-2023-1033"/>
    <x v="254"/>
    <x v="4"/>
    <s v="Kano State"/>
    <x v="14"/>
    <s v="Adaeze Aliyu"/>
    <s v="07024793346"/>
    <x v="3"/>
    <s v="Jeans Trousers"/>
    <n v="16"/>
    <n v="40633"/>
    <n v="650128"/>
    <n v="5"/>
    <n v="0.05"/>
    <n v="617621.6"/>
    <x v="3"/>
    <n v="5"/>
    <x v="1"/>
    <n v="53"/>
    <n v="383206"/>
  </r>
  <r>
    <s v="ZM-KAN-2024-0912"/>
    <x v="438"/>
    <x v="4"/>
    <s v="Kano State"/>
    <x v="14"/>
    <s v="Chidi Aliyu"/>
    <s v="07033836309"/>
    <x v="2"/>
    <s v="Perfume 100ml"/>
    <n v="5"/>
    <n v="7630"/>
    <n v="38150"/>
    <n v="0"/>
    <n v="0"/>
    <n v="38150"/>
    <x v="3"/>
    <s v="N/A"/>
    <x v="0"/>
    <n v="87"/>
    <n v="289731"/>
  </r>
  <r>
    <s v="ZM-KAN-2024-0278"/>
    <x v="471"/>
    <x v="4"/>
    <s v="Kano State"/>
    <x v="14"/>
    <s v="Uche Bello"/>
    <s v="N/A"/>
    <x v="3"/>
    <s v="Corporate Shirt"/>
    <n v="17"/>
    <n v="34353"/>
    <n v="584001"/>
    <n v="0"/>
    <n v="0"/>
    <n v="584001"/>
    <x v="4"/>
    <n v="1"/>
    <x v="0"/>
    <n v="145"/>
    <n v="383206"/>
  </r>
  <r>
    <s v="ZM-KAN-2023-0763"/>
    <x v="1"/>
    <x v="4"/>
    <s v="Kano State"/>
    <x v="13"/>
    <s v="Adaeze Chukwu"/>
    <s v="07085108248"/>
    <x v="4"/>
    <s v="Standing Fan 18&quot;"/>
    <n v="5"/>
    <n v="75918"/>
    <n v="379590"/>
    <n v="0"/>
    <n v="0"/>
    <n v="379590"/>
    <x v="4"/>
    <n v="4"/>
    <x v="1"/>
    <n v="161"/>
    <n v="761054"/>
  </r>
  <r>
    <s v="ZM-KAN-2024-0246"/>
    <x v="174"/>
    <x v="4"/>
    <s v="Kano State"/>
    <x v="13"/>
    <s v="Damilola Ojo"/>
    <s v="N/A"/>
    <x v="1"/>
    <s v="Semovita 5kg"/>
    <n v="17"/>
    <n v="24115"/>
    <n v="409955"/>
    <n v="10"/>
    <n v="0.1"/>
    <n v="368959.5"/>
    <x v="4"/>
    <n v="0"/>
    <x v="1"/>
    <n v="143"/>
    <n v="558942"/>
  </r>
  <r>
    <s v="ZM-KAN-2023-0703"/>
    <x v="369"/>
    <x v="4"/>
    <s v="Kano State"/>
    <x v="12"/>
    <s v="Amara Chukwu"/>
    <s v="09095305498"/>
    <x v="1"/>
    <s v="Indomie Carton"/>
    <n v="20"/>
    <n v="18031"/>
    <n v="360620"/>
    <n v="0"/>
    <n v="0"/>
    <n v="360620"/>
    <x v="4"/>
    <n v="4"/>
    <x v="1"/>
    <n v="83"/>
    <n v="558942"/>
  </r>
  <r>
    <s v="ZM-KAN-2023-0327"/>
    <x v="647"/>
    <x v="4"/>
    <s v="Kano State"/>
    <x v="12"/>
    <s v="Yetunde Yusuf"/>
    <s v="08014095558"/>
    <x v="3"/>
    <s v="Corporate Shirt"/>
    <n v="3"/>
    <n v="26765"/>
    <n v="80295"/>
    <n v="20"/>
    <n v="0.2"/>
    <n v="64236"/>
    <x v="0"/>
    <n v="2"/>
    <x v="0"/>
    <n v="74"/>
    <n v="383206"/>
  </r>
  <r>
    <s v="ZM-KAN-2024-0034"/>
    <x v="386"/>
    <x v="4"/>
    <s v="Kano State"/>
    <x v="12"/>
    <s v="Damilola Dada"/>
    <s v="07038488242"/>
    <x v="1"/>
    <s v="Indomie Carton"/>
    <n v="3"/>
    <n v="16769"/>
    <n v="50307"/>
    <n v="10"/>
    <n v="0.1"/>
    <n v="45276.3"/>
    <x v="3"/>
    <n v="4"/>
    <x v="1"/>
    <n v="68"/>
    <n v="558942"/>
  </r>
  <r>
    <s v="ZM-KAN-2023-1053"/>
    <x v="372"/>
    <x v="4"/>
    <s v="Kano State"/>
    <x v="12"/>
    <s v="Olu Suleiman"/>
    <s v="09188589466"/>
    <x v="1"/>
    <s v="Rice 25kg"/>
    <n v="19"/>
    <n v="16175"/>
    <n v="307325"/>
    <n v="5"/>
    <n v="0.05"/>
    <n v="291958.75"/>
    <x v="3"/>
    <n v="4"/>
    <x v="1"/>
    <n v="121"/>
    <n v="558942"/>
  </r>
  <r>
    <s v="ZM-KAN-2024-0040"/>
    <x v="94"/>
    <x v="4"/>
    <s v="Kano State"/>
    <x v="12"/>
    <s v="Sade Ibe"/>
    <s v="N/A"/>
    <x v="0"/>
    <s v="Wireless Earbuds"/>
    <n v="12"/>
    <n v="252974"/>
    <n v="3035688"/>
    <n v="15"/>
    <n v="0.15"/>
    <n v="2580334.7999999998"/>
    <x v="2"/>
    <n v="5"/>
    <x v="1"/>
    <n v="145"/>
    <n v="1077152"/>
  </r>
  <r>
    <s v="ZM-KAN-2023-0971"/>
    <x v="551"/>
    <x v="4"/>
    <s v="Kano State"/>
    <x v="14"/>
    <s v="Uche Nwachukwu"/>
    <s v="08016074127"/>
    <x v="3"/>
    <s v="Ankara Fabric 6yds"/>
    <n v="16"/>
    <n v="18645"/>
    <n v="298320"/>
    <n v="20"/>
    <n v="0.2"/>
    <n v="238656"/>
    <x v="4"/>
    <n v="1"/>
    <x v="1"/>
    <n v="45"/>
    <n v="383206"/>
  </r>
  <r>
    <s v="ZM-KAN-2024-0758"/>
    <x v="290"/>
    <x v="4"/>
    <s v="Kano State"/>
    <x v="12"/>
    <s v="Halima Adeyemi"/>
    <s v="09189770083"/>
    <x v="1"/>
    <s v="Cooking Oil 5L"/>
    <n v="1"/>
    <n v="5013"/>
    <n v="5013"/>
    <n v="0"/>
    <n v="0"/>
    <n v="5013"/>
    <x v="4"/>
    <n v="1"/>
    <x v="1"/>
    <n v="166"/>
    <n v="558942"/>
  </r>
  <r>
    <s v="ZM-KAN-2024-0106"/>
    <x v="384"/>
    <x v="4"/>
    <s v="Kano State"/>
    <x v="12"/>
    <s v="Femi Aliyu"/>
    <s v="09021136666"/>
    <x v="0"/>
    <s v="Power Bank 20000mAh"/>
    <n v="19"/>
    <n v="77520"/>
    <n v="1472880"/>
    <n v="0"/>
    <n v="0"/>
    <n v="1472880"/>
    <x v="3"/>
    <n v="5"/>
    <x v="0"/>
    <n v="38"/>
    <n v="1077152"/>
  </r>
  <r>
    <s v="ZM-KAN-2023-0343"/>
    <x v="324"/>
    <x v="4"/>
    <s v="Kano State"/>
    <x v="13"/>
    <s v="Emeka Okafor"/>
    <s v="N/A"/>
    <x v="1"/>
    <s v="Tomato Paste 800g"/>
    <n v="1"/>
    <n v="22255"/>
    <n v="22255"/>
    <n v="5"/>
    <n v="0.05"/>
    <n v="21142.25"/>
    <x v="0"/>
    <n v="2"/>
    <x v="1"/>
    <n v="129"/>
    <n v="558942"/>
  </r>
  <r>
    <s v="ZM-KAN-2023-0113"/>
    <x v="697"/>
    <x v="4"/>
    <s v="Kano State"/>
    <x v="12"/>
    <s v="Emeka Suleiman"/>
    <s v="08175139564"/>
    <x v="4"/>
    <s v="Chest Freezer 200L"/>
    <n v="12"/>
    <n v="160878"/>
    <n v="1930536"/>
    <s v="N/A"/>
    <n v="0"/>
    <n v="1930536"/>
    <x v="3"/>
    <n v="3"/>
    <x v="1"/>
    <n v="57"/>
    <n v="761054"/>
  </r>
  <r>
    <s v="ZM-KAN-2023-0383"/>
    <x v="643"/>
    <x v="4"/>
    <s v="Kano State"/>
    <x v="13"/>
    <s v="Remi Adelaja"/>
    <s v="07072878251"/>
    <x v="4"/>
    <s v="Gas Cooker 4-burner"/>
    <n v="4"/>
    <n v="155754"/>
    <n v="623016"/>
    <n v="15"/>
    <n v="0.15"/>
    <n v="529563.6"/>
    <x v="0"/>
    <n v="1"/>
    <x v="1"/>
    <n v="139"/>
    <n v="761054"/>
  </r>
  <r>
    <s v="ZM-KAN-2024-0120"/>
    <x v="298"/>
    <x v="4"/>
    <s v="Kano State"/>
    <x v="12"/>
    <s v="Musa Aliyu"/>
    <s v="09137889875"/>
    <x v="3"/>
    <s v="Ankara Fabric 6yds"/>
    <n v="2"/>
    <n v="38794"/>
    <n v="77588"/>
    <n v="5"/>
    <n v="0.05"/>
    <n v="73708.600000000006"/>
    <x v="0"/>
    <n v="4"/>
    <x v="1"/>
    <n v="89"/>
    <n v="383206"/>
  </r>
  <r>
    <s v="ZM-KAN-2024-0896"/>
    <x v="440"/>
    <x v="4"/>
    <s v="Kano State"/>
    <x v="13"/>
    <s v="Nkechi Ojo"/>
    <s v="09043353445"/>
    <x v="2"/>
    <s v="Hair Relaxer Kit"/>
    <n v="5"/>
    <n v="2629"/>
    <n v="13145"/>
    <n v="0"/>
    <n v="0"/>
    <n v="13145"/>
    <x v="4"/>
    <n v="6"/>
    <x v="0"/>
    <n v="15"/>
    <n v="289731"/>
  </r>
  <r>
    <s v="ZM-KAN-2023-0305"/>
    <x v="225"/>
    <x v="4"/>
    <s v="Kano State"/>
    <x v="13"/>
    <s v="Amara Bello"/>
    <s v="07045442391"/>
    <x v="2"/>
    <s v="Foundation Kit"/>
    <n v="8"/>
    <n v="5184"/>
    <n v="41472"/>
    <n v="20"/>
    <n v="0.2"/>
    <n v="33177.599999999999"/>
    <x v="4"/>
    <n v="1"/>
    <x v="1"/>
    <n v="37"/>
    <n v="289731"/>
  </r>
  <r>
    <s v="ZM-KAN-2023-0399"/>
    <x v="495"/>
    <x v="4"/>
    <s v="Kano State"/>
    <x v="13"/>
    <s v="Emeka Eze"/>
    <s v="09162906540"/>
    <x v="3"/>
    <s v="T-Shirt Pack x3"/>
    <n v="12"/>
    <n v="23491"/>
    <n v="281892"/>
    <n v="0"/>
    <n v="0"/>
    <n v="281892"/>
    <x v="2"/>
    <n v="4"/>
    <x v="0"/>
    <n v="145"/>
    <n v="383206"/>
  </r>
  <r>
    <s v="ZM-KAN-2023-1047"/>
    <x v="10"/>
    <x v="4"/>
    <s v="Kano State"/>
    <x v="13"/>
    <s v="Ifeanyi Chukwu"/>
    <s v="N/A"/>
    <x v="3"/>
    <s v="Ladies Gown"/>
    <n v="7"/>
    <n v="30493"/>
    <n v="213451"/>
    <n v="5"/>
    <n v="0.05"/>
    <n v="202778.45"/>
    <x v="3"/>
    <n v="2"/>
    <x v="1"/>
    <n v="62"/>
    <n v="383206"/>
  </r>
  <r>
    <s v="ZM-KAN-2023-0451"/>
    <x v="347"/>
    <x v="4"/>
    <s v="Kano State"/>
    <x v="13"/>
    <s v="Tobi Adeyemi"/>
    <s v="08043672936"/>
    <x v="1"/>
    <s v="Sugar 2kg"/>
    <n v="6"/>
    <n v="22581"/>
    <n v="135486"/>
    <n v="0"/>
    <n v="0"/>
    <n v="135486"/>
    <x v="3"/>
    <n v="2"/>
    <x v="1"/>
    <n v="157"/>
    <n v="558942"/>
  </r>
  <r>
    <s v="ZM-KAN-2024-0584"/>
    <x v="205"/>
    <x v="4"/>
    <s v="Kano State"/>
    <x v="12"/>
    <s v="Musa Ibe"/>
    <s v="N/A"/>
    <x v="0"/>
    <s v="Samsung TV 43&quot;"/>
    <n v="6"/>
    <n v="304768"/>
    <n v="1828608"/>
    <n v="20"/>
    <n v="0.2"/>
    <n v="1462886.3999999999"/>
    <x v="4"/>
    <n v="4"/>
    <x v="1"/>
    <n v="13"/>
    <n v="1077152"/>
  </r>
  <r>
    <s v="ZM-KAN-2023-0801"/>
    <x v="267"/>
    <x v="4"/>
    <s v="Kano State"/>
    <x v="12"/>
    <s v="Adaeze Suleiman"/>
    <s v="09147607059"/>
    <x v="0"/>
    <s v="Power Bank 20000mAh"/>
    <n v="13"/>
    <n v="277605"/>
    <n v="3608865"/>
    <n v="5"/>
    <n v="0.05"/>
    <n v="3428421.75"/>
    <x v="3"/>
    <n v="7"/>
    <x v="0"/>
    <n v="177"/>
    <n v="1077152"/>
  </r>
  <r>
    <s v="ZM-KAN-2023-0895"/>
    <x v="147"/>
    <x v="4"/>
    <s v="Kano State"/>
    <x v="12"/>
    <s v="Gbenga Adeleke"/>
    <s v="07020491224"/>
    <x v="1"/>
    <s v="Milk Powder 400g"/>
    <n v="5"/>
    <n v="19926"/>
    <n v="99630"/>
    <n v="0"/>
    <n v="0"/>
    <n v="99630"/>
    <x v="3"/>
    <n v="5"/>
    <x v="1"/>
    <n v="191"/>
    <n v="558942"/>
  </r>
  <r>
    <s v="ZM-KAN-2023-0587"/>
    <x v="4"/>
    <x v="4"/>
    <s v="Kano State"/>
    <x v="13"/>
    <s v="Kemi Chukwu"/>
    <s v="N/A"/>
    <x v="0"/>
    <s v="Power Bank 20000mAh"/>
    <n v="8"/>
    <n v="271702"/>
    <n v="2173616"/>
    <n v="0"/>
    <n v="0"/>
    <n v="2173616"/>
    <x v="2"/>
    <n v="2"/>
    <x v="0"/>
    <n v="8"/>
    <n v="1077152"/>
  </r>
  <r>
    <s v="ZM-KAN-2023-1027"/>
    <x v="299"/>
    <x v="4"/>
    <s v="Kano State"/>
    <x v="14"/>
    <s v="Gbenga Bello"/>
    <s v="07023263930"/>
    <x v="0"/>
    <s v="Wireless Earbuds"/>
    <n v="17"/>
    <n v="137441"/>
    <n v="2336497"/>
    <n v="15"/>
    <n v="0.15"/>
    <n v="1986022.45"/>
    <x v="0"/>
    <s v="N/A"/>
    <x v="0"/>
    <n v="178"/>
    <n v="1077152"/>
  </r>
  <r>
    <s v="ZM-KAN-2024-0966"/>
    <x v="481"/>
    <x v="4"/>
    <s v="Kano State"/>
    <x v="13"/>
    <s v="Chiamaka Abubakar"/>
    <s v="08066330399"/>
    <x v="3"/>
    <s v="Ladies Gown"/>
    <n v="2"/>
    <n v="12633"/>
    <n v="25266"/>
    <n v="0"/>
    <n v="0"/>
    <n v="25266"/>
    <x v="4"/>
    <n v="2"/>
    <x v="1"/>
    <n v="29"/>
    <n v="383206"/>
  </r>
  <r>
    <s v="ZM-KAN-2023-1017"/>
    <x v="54"/>
    <x v="4"/>
    <s v="Kano State"/>
    <x v="12"/>
    <s v="Tobi Dada"/>
    <s v="07079396709"/>
    <x v="2"/>
    <s v="Foundation Kit"/>
    <n v="1"/>
    <n v="8358"/>
    <n v="8358"/>
    <n v="10"/>
    <n v="0.1"/>
    <n v="7522.2"/>
    <x v="4"/>
    <n v="2"/>
    <x v="0"/>
    <n v="60"/>
    <n v="289731"/>
  </r>
  <r>
    <s v="ZM-KAN-2024-0588"/>
    <x v="605"/>
    <x v="4"/>
    <s v="Kano State"/>
    <x v="14"/>
    <s v="Ifeanyi Ibe"/>
    <s v="07063071693"/>
    <x v="2"/>
    <s v="Lip Balm Set"/>
    <n v="5"/>
    <n v="3971"/>
    <n v="19855"/>
    <n v="5"/>
    <n v="0.05"/>
    <n v="18862.25"/>
    <x v="4"/>
    <s v="N/A"/>
    <x v="1"/>
    <n v="59"/>
    <n v="289731"/>
  </r>
  <r>
    <s v="ZM-KAN-2023-0981"/>
    <x v="504"/>
    <x v="4"/>
    <s v="Kano State"/>
    <x v="12"/>
    <s v="Sade Obi"/>
    <s v="07045187765"/>
    <x v="1"/>
    <s v="Rice 25kg"/>
    <n v="12"/>
    <n v="22232"/>
    <n v="266784"/>
    <n v="0"/>
    <n v="0"/>
    <n v="266784"/>
    <x v="4"/>
    <n v="2"/>
    <x v="1"/>
    <n v="127"/>
    <n v="558942"/>
  </r>
  <r>
    <s v="ZM-KAN-2023-0059"/>
    <x v="682"/>
    <x v="4"/>
    <s v="Kano State"/>
    <x v="12"/>
    <s v="Damilola Adelaja"/>
    <s v="08067280793"/>
    <x v="0"/>
    <s v="Samsung TV 43&quot;"/>
    <n v="12"/>
    <n v="149305"/>
    <n v="1791660"/>
    <n v="0"/>
    <n v="0"/>
    <n v="1791660"/>
    <x v="0"/>
    <s v="N/A"/>
    <x v="1"/>
    <n v="126"/>
    <n v="1077152"/>
  </r>
  <r>
    <s v="ZM-KAN-2023-0369"/>
    <x v="219"/>
    <x v="4"/>
    <s v="Kano State"/>
    <x v="13"/>
    <s v="Emeka Suleiman"/>
    <s v="09085246030"/>
    <x v="3"/>
    <s v="T-Shirt Pack x3"/>
    <n v="18"/>
    <n v="26624"/>
    <n v="479232"/>
    <n v="10"/>
    <n v="0.1"/>
    <n v="431308.79999999999"/>
    <x v="4"/>
    <n v="4"/>
    <x v="1"/>
    <n v="76"/>
    <n v="383206"/>
  </r>
  <r>
    <s v="ZM-KAN-2024-0438"/>
    <x v="312"/>
    <x v="4"/>
    <s v="Kano State"/>
    <x v="12"/>
    <s v="Musa Chukwu"/>
    <s v="08098885405"/>
    <x v="3"/>
    <s v="Jeans Trousers"/>
    <n v="13"/>
    <n v="31260"/>
    <n v="406380"/>
    <s v="N/A"/>
    <n v="0"/>
    <n v="406380"/>
    <x v="1"/>
    <n v="2"/>
    <x v="0"/>
    <n v="151"/>
    <n v="383206"/>
  </r>
  <r>
    <s v="ZM-KAN-2023-0429"/>
    <x v="256"/>
    <x v="4"/>
    <s v="Kano State"/>
    <x v="12"/>
    <s v="Chidi Musa"/>
    <s v="09011689904"/>
    <x v="4"/>
    <s v="Blender 1.5L"/>
    <n v="11"/>
    <n v="120176"/>
    <n v="1321936"/>
    <n v="10"/>
    <n v="0.1"/>
    <n v="1189742.3999999999"/>
    <x v="4"/>
    <s v="N/A"/>
    <x v="0"/>
    <n v="83"/>
    <n v="761054"/>
  </r>
  <r>
    <s v="ZM-KAN-2023-0071"/>
    <x v="707"/>
    <x v="4"/>
    <s v="Kano State"/>
    <x v="12"/>
    <s v="Zainab Suleiman"/>
    <s v="09160631571"/>
    <x v="4"/>
    <s v="Blender 1.5L"/>
    <n v="14"/>
    <n v="121947"/>
    <n v="1707258"/>
    <n v="0"/>
    <n v="0"/>
    <n v="1707258"/>
    <x v="2"/>
    <n v="3"/>
    <x v="1"/>
    <n v="172"/>
    <n v="761054"/>
  </r>
  <r>
    <s v="ZM-KAN-2024-0968"/>
    <x v="203"/>
    <x v="4"/>
    <s v="Kano State"/>
    <x v="13"/>
    <s v="Nkechi Adelaja"/>
    <s v="N/A"/>
    <x v="1"/>
    <s v="Semovita 5kg"/>
    <n v="12"/>
    <n v="4921"/>
    <n v="59052"/>
    <n v="0"/>
    <n v="0"/>
    <n v="59052"/>
    <x v="3"/>
    <n v="2"/>
    <x v="0"/>
    <n v="92"/>
    <n v="558942"/>
  </r>
  <r>
    <s v="ZM-KAN-2023-0697"/>
    <x v="444"/>
    <x v="4"/>
    <s v="Kano State"/>
    <x v="12"/>
    <s v="Aisha Adeleke"/>
    <s v="07019643965"/>
    <x v="3"/>
    <s v="School Uniform Set"/>
    <n v="6"/>
    <n v="12704"/>
    <n v="76224"/>
    <n v="20"/>
    <n v="0.2"/>
    <n v="60979.199999999997"/>
    <x v="2"/>
    <n v="4"/>
    <x v="0"/>
    <n v="120"/>
    <n v="383206"/>
  </r>
  <r>
    <s v="ZM-KAN-2023-0361"/>
    <x v="292"/>
    <x v="4"/>
    <s v="Kano State"/>
    <x v="13"/>
    <s v="Halima Ibe"/>
    <s v="07035224396"/>
    <x v="3"/>
    <s v="Jeans Trousers"/>
    <n v="3"/>
    <n v="28370"/>
    <n v="85110"/>
    <n v="15"/>
    <n v="0.15"/>
    <n v="72343.5"/>
    <x v="3"/>
    <n v="5"/>
    <x v="0"/>
    <n v="198"/>
    <n v="383206"/>
  </r>
  <r>
    <s v="ZM-KAN-2024-0988"/>
    <x v="716"/>
    <x v="4"/>
    <s v="Kano State"/>
    <x v="12"/>
    <s v="Ibrahim Ibe"/>
    <s v="08118844810"/>
    <x v="4"/>
    <s v="Microwave 20L"/>
    <n v="16"/>
    <n v="116426"/>
    <n v="1862816"/>
    <s v="N/A"/>
    <n v="0"/>
    <n v="1862816"/>
    <x v="1"/>
    <n v="1"/>
    <x v="1"/>
    <n v="20"/>
    <n v="761054"/>
  </r>
  <r>
    <s v="ZM-KAN-2023-0753"/>
    <x v="24"/>
    <x v="4"/>
    <s v="Kano State"/>
    <x v="12"/>
    <s v="Ibrahim Aliyu"/>
    <s v="07096610094"/>
    <x v="4"/>
    <s v="Microwave 20L"/>
    <n v="6"/>
    <n v="126412"/>
    <n v="758472"/>
    <n v="15"/>
    <n v="0.15"/>
    <n v="644701.19999999995"/>
    <x v="3"/>
    <n v="1"/>
    <x v="1"/>
    <n v="114"/>
    <n v="761054"/>
  </r>
  <r>
    <s v="ZM-KAN-2024-0740"/>
    <x v="247"/>
    <x v="4"/>
    <s v="Kano State"/>
    <x v="12"/>
    <s v="Musa Okafor"/>
    <s v="07076967015"/>
    <x v="0"/>
    <s v="Bluetooth Speaker"/>
    <n v="3"/>
    <n v="307421"/>
    <n v="922263"/>
    <n v="5"/>
    <n v="0.05"/>
    <n v="876149.85"/>
    <x v="4"/>
    <n v="2"/>
    <x v="1"/>
    <n v="9"/>
    <n v="1077152"/>
  </r>
  <r>
    <s v="ZM-KAN-2024-0456"/>
    <x v="274"/>
    <x v="4"/>
    <s v="Kano State"/>
    <x v="14"/>
    <s v="Adaeze Ibe"/>
    <s v="07088460836"/>
    <x v="0"/>
    <s v="Power Bank 20000mAh"/>
    <n v="3"/>
    <n v="200954"/>
    <n v="602862"/>
    <n v="0"/>
    <n v="0"/>
    <n v="602862"/>
    <x v="1"/>
    <n v="1"/>
    <x v="2"/>
    <n v="131"/>
    <n v="1077152"/>
  </r>
  <r>
    <s v="ZM-KAN-2024-1018"/>
    <x v="124"/>
    <x v="4"/>
    <s v="Kano State"/>
    <x v="14"/>
    <s v="Amara Dada"/>
    <s v="08012676253"/>
    <x v="2"/>
    <s v="Hair Relaxer Kit"/>
    <n v="7"/>
    <n v="17821"/>
    <n v="124747"/>
    <n v="15"/>
    <n v="0.15"/>
    <n v="106034.95"/>
    <x v="0"/>
    <n v="2"/>
    <x v="1"/>
    <n v="177"/>
    <n v="289731"/>
  </r>
  <r>
    <s v="ZM-KAN-2024-0734"/>
    <x v="147"/>
    <x v="4"/>
    <s v="Kano State"/>
    <x v="12"/>
    <s v="Chiamaka Osei"/>
    <s v="09053637273"/>
    <x v="4"/>
    <s v="Standing Fan 18&quot;"/>
    <n v="16"/>
    <n v="85157"/>
    <n v="1362512"/>
    <n v="5"/>
    <n v="0.05"/>
    <n v="1294386.3999999999"/>
    <x v="3"/>
    <n v="1"/>
    <x v="1"/>
    <n v="131"/>
    <n v="761054"/>
  </r>
  <r>
    <s v="ZM-KAN-2023-0523"/>
    <x v="529"/>
    <x v="4"/>
    <s v="Kano State"/>
    <x v="14"/>
    <s v="Damilola Obi"/>
    <s v="08076342488"/>
    <x v="0"/>
    <s v="Laptop HP 250"/>
    <n v="8"/>
    <n v="172889"/>
    <n v="1383112"/>
    <n v="10"/>
    <n v="0.1"/>
    <n v="1244800.8"/>
    <x v="2"/>
    <n v="2"/>
    <x v="1"/>
    <n v="159"/>
    <n v="1077152"/>
  </r>
  <r>
    <s v="ZM-KAN-2024-0364"/>
    <x v="107"/>
    <x v="4"/>
    <s v="Kano State"/>
    <x v="12"/>
    <s v="Emeka Okafor"/>
    <s v="08191091500"/>
    <x v="4"/>
    <s v="Iron Box 2000W"/>
    <n v="14"/>
    <n v="31536"/>
    <n v="441504"/>
    <n v="15"/>
    <n v="0.15"/>
    <n v="375278.4"/>
    <x v="2"/>
    <n v="1"/>
    <x v="2"/>
    <n v="164"/>
    <n v="761054"/>
  </r>
  <r>
    <s v="ZM-KAN-2023-0127"/>
    <x v="456"/>
    <x v="4"/>
    <s v="Kano State"/>
    <x v="13"/>
    <s v="Tobi Osei"/>
    <s v="09111717472"/>
    <x v="3"/>
    <s v="T-Shirt Pack x3"/>
    <n v="10"/>
    <n v="21918"/>
    <n v="219180"/>
    <n v="0"/>
    <n v="0"/>
    <n v="219180"/>
    <x v="0"/>
    <n v="1"/>
    <x v="2"/>
    <n v="53"/>
    <n v="383206"/>
  </r>
  <r>
    <s v="ZM-KAN-2023-0561"/>
    <x v="565"/>
    <x v="4"/>
    <s v="Kano State"/>
    <x v="13"/>
    <s v="Segun Adeyemi"/>
    <s v="09157430295"/>
    <x v="2"/>
    <s v="Lip Balm Set"/>
    <n v="15"/>
    <n v="9513"/>
    <n v="142695"/>
    <n v="5"/>
    <n v="0.05"/>
    <n v="135560.25"/>
    <x v="3"/>
    <n v="1"/>
    <x v="1"/>
    <n v="115"/>
    <n v="289731"/>
  </r>
  <r>
    <s v="ZM-KAN-2023-1039"/>
    <x v="503"/>
    <x v="4"/>
    <s v="Kano State"/>
    <x v="14"/>
    <s v="Amara Nwachukwu"/>
    <s v="08153944613"/>
    <x v="2"/>
    <s v="Dudu-Osun Soap"/>
    <n v="19"/>
    <n v="9157"/>
    <n v="173983"/>
    <n v="0"/>
    <n v="0"/>
    <n v="173983"/>
    <x v="3"/>
    <n v="2"/>
    <x v="1"/>
    <n v="144"/>
    <n v="289731"/>
  </r>
  <r>
    <s v="ZM-KAN-2024-0606"/>
    <x v="632"/>
    <x v="4"/>
    <s v="Kano State"/>
    <x v="14"/>
    <s v="Hakeem Adeleke"/>
    <s v="N/A"/>
    <x v="2"/>
    <s v="Hair Relaxer Kit"/>
    <n v="9"/>
    <n v="4705"/>
    <n v="42345"/>
    <n v="0"/>
    <n v="0"/>
    <n v="42345"/>
    <x v="2"/>
    <n v="5"/>
    <x v="1"/>
    <n v="164"/>
    <n v="289731"/>
  </r>
  <r>
    <s v="ZM-KAN-2023-0159"/>
    <x v="461"/>
    <x v="4"/>
    <s v="Kano State"/>
    <x v="12"/>
    <s v="Chidi Obi"/>
    <s v="09090146080"/>
    <x v="0"/>
    <s v="Bluetooth Speaker"/>
    <n v="12"/>
    <n v="99409"/>
    <n v="1192908"/>
    <n v="0"/>
    <n v="0"/>
    <n v="1192908"/>
    <x v="4"/>
    <n v="5"/>
    <x v="0"/>
    <n v="99"/>
    <n v="1077152"/>
  </r>
  <r>
    <s v="ZM-KAN-2023-0367"/>
    <x v="338"/>
    <x v="4"/>
    <s v="Kano State"/>
    <x v="13"/>
    <s v="Damilola Chukwu"/>
    <s v="09084326462"/>
    <x v="1"/>
    <s v="Cooking Oil 5L"/>
    <n v="2"/>
    <n v="24538"/>
    <n v="49076"/>
    <s v="N/A"/>
    <n v="0"/>
    <n v="49076"/>
    <x v="4"/>
    <n v="4"/>
    <x v="0"/>
    <n v="72"/>
    <n v="558942"/>
  </r>
  <r>
    <s v="ZM-KAN-2023-0341"/>
    <x v="690"/>
    <x v="4"/>
    <s v="Kano State"/>
    <x v="12"/>
    <s v="Musa Osei"/>
    <s v="09046658394"/>
    <x v="2"/>
    <s v="Lip Balm Set"/>
    <n v="13"/>
    <n v="14773"/>
    <n v="192049"/>
    <n v="5"/>
    <n v="0.05"/>
    <n v="182446.55"/>
    <x v="3"/>
    <n v="4"/>
    <x v="0"/>
    <n v="62"/>
    <n v="289731"/>
  </r>
  <r>
    <s v="ZM-KAN-2024-0412"/>
    <x v="680"/>
    <x v="4"/>
    <s v="Kano State"/>
    <x v="14"/>
    <s v="Fatima Aliyu"/>
    <s v="08043966809"/>
    <x v="2"/>
    <s v="Dudu-Osun Soap"/>
    <n v="10"/>
    <n v="6365"/>
    <n v="63650"/>
    <n v="10"/>
    <n v="0.1"/>
    <n v="57285"/>
    <x v="0"/>
    <n v="3"/>
    <x v="1"/>
    <n v="30"/>
    <n v="289731"/>
  </r>
  <r>
    <s v="ZM-KAN-2024-0658"/>
    <x v="167"/>
    <x v="4"/>
    <s v="Kano State"/>
    <x v="14"/>
    <s v="Zainab Yusuf"/>
    <s v="09199838060"/>
    <x v="3"/>
    <s v="Men's Agbada"/>
    <n v="7"/>
    <n v="17986"/>
    <n v="125902"/>
    <s v="N/A"/>
    <n v="0"/>
    <n v="125902"/>
    <x v="2"/>
    <s v="N/A"/>
    <x v="1"/>
    <n v="120"/>
    <n v="383206"/>
  </r>
  <r>
    <s v="ZM-KAN-2023-0139"/>
    <x v="619"/>
    <x v="4"/>
    <s v="Kano State"/>
    <x v="13"/>
    <s v="Chidi Suleiman"/>
    <s v="09072013873"/>
    <x v="3"/>
    <s v="Ankara Fabric 6yds"/>
    <n v="6"/>
    <n v="35890"/>
    <n v="215340"/>
    <n v="0"/>
    <n v="0"/>
    <n v="215340"/>
    <x v="2"/>
    <s v="N/A"/>
    <x v="1"/>
    <n v="74"/>
    <n v="383206"/>
  </r>
  <r>
    <s v="ZM-KAN-2023-1015"/>
    <x v="123"/>
    <x v="4"/>
    <s v="Kano State"/>
    <x v="12"/>
    <s v="Sade Adelaja"/>
    <s v="09160394379"/>
    <x v="2"/>
    <s v="Foundation Kit"/>
    <n v="17"/>
    <n v="14624"/>
    <n v="248608"/>
    <n v="0"/>
    <n v="0"/>
    <n v="248608"/>
    <x v="4"/>
    <n v="3"/>
    <x v="0"/>
    <n v="68"/>
    <n v="289731"/>
  </r>
  <r>
    <s v="ZM-KAN-2023-0109"/>
    <x v="317"/>
    <x v="4"/>
    <s v="Kano State"/>
    <x v="13"/>
    <s v="Ngozi Okafor"/>
    <s v="08118806775"/>
    <x v="1"/>
    <s v="Cooking Oil 5L"/>
    <n v="1"/>
    <n v="12745"/>
    <n v="12745"/>
    <s v="N/A"/>
    <n v="0"/>
    <n v="12745"/>
    <x v="3"/>
    <n v="2"/>
    <x v="1"/>
    <n v="186"/>
    <n v="558942"/>
  </r>
  <r>
    <s v="ZM-KAN-2024-0228"/>
    <x v="381"/>
    <x v="4"/>
    <s v="Kano State"/>
    <x v="13"/>
    <s v="Ngozi Abubakar"/>
    <s v="07033185955"/>
    <x v="1"/>
    <s v="Sugar 2kg"/>
    <n v="12"/>
    <n v="16942"/>
    <n v="203304"/>
    <n v="5"/>
    <n v="0.05"/>
    <n v="193138.8"/>
    <x v="4"/>
    <n v="2"/>
    <x v="0"/>
    <n v="4"/>
    <n v="558942"/>
  </r>
  <r>
    <s v="ZM-KAN-2023-1081"/>
    <x v="603"/>
    <x v="4"/>
    <s v="Kano State"/>
    <x v="13"/>
    <s v="Femi Eze"/>
    <s v="07043153991"/>
    <x v="2"/>
    <s v="Face Cream SPF30"/>
    <n v="11"/>
    <n v="10365"/>
    <n v="114015"/>
    <n v="5"/>
    <n v="0.05"/>
    <n v="108314.25"/>
    <x v="0"/>
    <n v="4"/>
    <x v="2"/>
    <n v="67"/>
    <n v="289731"/>
  </r>
  <r>
    <s v="ZM-KAN-2024-0080"/>
    <x v="275"/>
    <x v="4"/>
    <s v="Kano State"/>
    <x v="13"/>
    <s v="Nkechi Adesanya"/>
    <s v="07070883494"/>
    <x v="3"/>
    <s v="Men's Agbada"/>
    <n v="13"/>
    <n v="37048"/>
    <n v="481624"/>
    <s v="N/A"/>
    <n v="0"/>
    <n v="481624"/>
    <x v="1"/>
    <n v="3"/>
    <x v="1"/>
    <n v="199"/>
    <n v="383206"/>
  </r>
  <r>
    <s v="ZM-KAN-2024-0604"/>
    <x v="298"/>
    <x v="4"/>
    <s v="Kano State"/>
    <x v="12"/>
    <s v="Fatima Okafor"/>
    <s v="N/A"/>
    <x v="3"/>
    <s v="Corporate Shirt"/>
    <n v="17"/>
    <n v="42724"/>
    <n v="726308"/>
    <n v="0"/>
    <n v="0"/>
    <n v="726308"/>
    <x v="0"/>
    <n v="4"/>
    <x v="1"/>
    <n v="158"/>
    <n v="383206"/>
  </r>
  <r>
    <s v="ZM-KAN-2024-0572"/>
    <x v="399"/>
    <x v="4"/>
    <s v="Kano State"/>
    <x v="13"/>
    <s v="Fatima Suleiman"/>
    <s v="07042923629"/>
    <x v="3"/>
    <s v="School Uniform Set"/>
    <n v="18"/>
    <n v="37234"/>
    <n v="670212"/>
    <n v="5"/>
    <n v="0.05"/>
    <n v="636701.4"/>
    <x v="0"/>
    <n v="3"/>
    <x v="0"/>
    <n v="191"/>
    <n v="383206"/>
  </r>
  <r>
    <s v="ZM-KAN-2023-0271"/>
    <x v="530"/>
    <x v="4"/>
    <s v="Kano State"/>
    <x v="13"/>
    <s v="Musa Eze"/>
    <s v="08050539031"/>
    <x v="3"/>
    <s v="Men's Agbada"/>
    <n v="4"/>
    <n v="36391"/>
    <n v="145564"/>
    <n v="0"/>
    <n v="0"/>
    <n v="145564"/>
    <x v="4"/>
    <n v="5"/>
    <x v="1"/>
    <n v="197"/>
    <n v="383206"/>
  </r>
  <r>
    <s v="ZM-KAN-2024-0818"/>
    <x v="254"/>
    <x v="4"/>
    <s v="Kano State"/>
    <x v="14"/>
    <s v="Bola Musa"/>
    <s v="09076003946"/>
    <x v="0"/>
    <s v="Wireless Earbuds"/>
    <n v="2"/>
    <n v="46264"/>
    <n v="92528"/>
    <n v="5"/>
    <n v="0.05"/>
    <n v="87901.6"/>
    <x v="3"/>
    <n v="5"/>
    <x v="0"/>
    <n v="184"/>
    <n v="1077152"/>
  </r>
  <r>
    <s v="ZM-KAN-2024-0590"/>
    <x v="404"/>
    <x v="4"/>
    <s v="Kano State"/>
    <x v="14"/>
    <s v="Femi Ibe"/>
    <s v="08073485060"/>
    <x v="3"/>
    <s v="Men's Agbada"/>
    <n v="11"/>
    <n v="11006"/>
    <n v="121066"/>
    <n v="0"/>
    <n v="0"/>
    <n v="121066"/>
    <x v="3"/>
    <n v="5"/>
    <x v="1"/>
    <n v="32"/>
    <n v="383206"/>
  </r>
  <r>
    <s v="ZM-KAN-2024-0526"/>
    <x v="213"/>
    <x v="4"/>
    <s v="Kano State"/>
    <x v="13"/>
    <s v="Segun Adesanya"/>
    <s v="08118892395"/>
    <x v="0"/>
    <s v="Wireless Earbuds"/>
    <n v="8"/>
    <n v="151166"/>
    <n v="1209328"/>
    <n v="5"/>
    <n v="0.05"/>
    <n v="1148861.6000000001"/>
    <x v="4"/>
    <n v="4"/>
    <x v="1"/>
    <n v="72"/>
    <n v="1077152"/>
  </r>
  <r>
    <s v="ZM-KAN-2023-0759"/>
    <x v="159"/>
    <x v="4"/>
    <s v="Kano State"/>
    <x v="13"/>
    <s v="Segun Aliyu"/>
    <s v="08026450146"/>
    <x v="2"/>
    <s v="Nivea Body Lotion"/>
    <n v="14"/>
    <n v="6995"/>
    <n v="97930"/>
    <s v="N/A"/>
    <n v="0"/>
    <n v="97930"/>
    <x v="4"/>
    <n v="1"/>
    <x v="1"/>
    <n v="116"/>
    <n v="289731"/>
  </r>
  <r>
    <s v="ZM-KAN-2023-0651"/>
    <x v="78"/>
    <x v="4"/>
    <s v="Kano State"/>
    <x v="12"/>
    <s v="Fatima Nwachukwu"/>
    <s v="08045712139"/>
    <x v="0"/>
    <s v="Samsung TV 43&quot;"/>
    <n v="12"/>
    <n v="156579"/>
    <n v="1878948"/>
    <n v="10"/>
    <n v="0.1"/>
    <n v="1691053.2"/>
    <x v="2"/>
    <n v="3"/>
    <x v="1"/>
    <n v="4"/>
    <n v="1077152"/>
  </r>
  <r>
    <s v="ZM-KAN-2024-0326"/>
    <x v="278"/>
    <x v="4"/>
    <s v="Kano State"/>
    <x v="12"/>
    <s v="Aisha Adesanya"/>
    <s v="09022814167"/>
    <x v="2"/>
    <s v="Face Cream SPF30"/>
    <n v="13"/>
    <n v="4090"/>
    <n v="53170"/>
    <n v="0"/>
    <n v="0"/>
    <n v="53170"/>
    <x v="4"/>
    <n v="3"/>
    <x v="1"/>
    <n v="161"/>
    <n v="289731"/>
  </r>
  <r>
    <s v="ZM-KAN-2023-0965"/>
    <x v="547"/>
    <x v="4"/>
    <s v="Kano State"/>
    <x v="12"/>
    <s v="Musa Bello"/>
    <s v="09076030256"/>
    <x v="0"/>
    <s v="Wireless Earbuds"/>
    <n v="7"/>
    <n v="166077"/>
    <n v="1162539"/>
    <n v="15"/>
    <n v="0.15"/>
    <n v="988158.15"/>
    <x v="3"/>
    <n v="2"/>
    <x v="1"/>
    <n v="94"/>
    <n v="1077152"/>
  </r>
  <r>
    <s v="ZM-KAN-2023-0521"/>
    <x v="278"/>
    <x v="4"/>
    <s v="Kano State"/>
    <x v="14"/>
    <s v="Ibrahim Musa"/>
    <s v="07032725195"/>
    <x v="3"/>
    <s v="School Uniform Set"/>
    <n v="6"/>
    <n v="25065"/>
    <n v="150390"/>
    <n v="0"/>
    <n v="0"/>
    <n v="150390"/>
    <x v="2"/>
    <n v="5"/>
    <x v="1"/>
    <n v="135"/>
    <n v="383206"/>
  </r>
  <r>
    <s v="ZM-KAN-2023-0907"/>
    <x v="384"/>
    <x v="4"/>
    <s v="Kano State"/>
    <x v="12"/>
    <s v="Halima Abubakar"/>
    <s v="08029061119"/>
    <x v="0"/>
    <s v="Power Bank 20000mAh"/>
    <n v="15"/>
    <n v="298874"/>
    <n v="4483110"/>
    <n v="0"/>
    <n v="0"/>
    <n v="4483110"/>
    <x v="4"/>
    <n v="2"/>
    <x v="1"/>
    <n v="178"/>
    <n v="1077152"/>
  </r>
  <r>
    <s v="ZM-KAN-2024-0452"/>
    <x v="596"/>
    <x v="4"/>
    <s v="Kano State"/>
    <x v="13"/>
    <s v="Tunde Musa"/>
    <s v="08069307493"/>
    <x v="1"/>
    <s v="Milk Powder 400g"/>
    <n v="2"/>
    <n v="9704"/>
    <n v="19408"/>
    <s v="N/A"/>
    <n v="0"/>
    <n v="19408"/>
    <x v="3"/>
    <n v="1"/>
    <x v="1"/>
    <n v="42"/>
    <n v="558942"/>
  </r>
  <r>
    <s v="ZM-KAN-2024-0802"/>
    <x v="681"/>
    <x v="4"/>
    <s v="Kano State"/>
    <x v="12"/>
    <s v="Kemi Adelaja"/>
    <s v="07082672442"/>
    <x v="3"/>
    <s v="Jeans Trousers"/>
    <n v="13"/>
    <n v="19101"/>
    <n v="248313"/>
    <s v="N/A"/>
    <n v="0"/>
    <n v="248313"/>
    <x v="0"/>
    <n v="2"/>
    <x v="1"/>
    <n v="123"/>
    <n v="383206"/>
  </r>
  <r>
    <s v="ZM-KAN-2024-0664"/>
    <x v="535"/>
    <x v="4"/>
    <s v="Kano State"/>
    <x v="14"/>
    <s v="Amara Adeleke"/>
    <s v="07083248703"/>
    <x v="1"/>
    <s v="Indomie Carton"/>
    <n v="16"/>
    <n v="12482"/>
    <n v="199712"/>
    <n v="0"/>
    <n v="0"/>
    <n v="199712"/>
    <x v="2"/>
    <n v="3"/>
    <x v="1"/>
    <n v="104"/>
    <n v="558942"/>
  </r>
  <r>
    <s v="ZM-KAN-2023-0683"/>
    <x v="538"/>
    <x v="4"/>
    <s v="Kano State"/>
    <x v="13"/>
    <s v="Nkechi Osei"/>
    <s v="N/A"/>
    <x v="1"/>
    <s v="Semovita 5kg"/>
    <n v="12"/>
    <n v="15353"/>
    <n v="184236"/>
    <n v="10"/>
    <n v="0.1"/>
    <n v="165812.4"/>
    <x v="2"/>
    <s v="N/A"/>
    <x v="1"/>
    <n v="142"/>
    <n v="558942"/>
  </r>
  <r>
    <s v="ZM-KAN-2023-0329"/>
    <x v="392"/>
    <x v="4"/>
    <s v="Kano State"/>
    <x v="12"/>
    <s v="Zainab Aliyu"/>
    <s v="08035886350"/>
    <x v="0"/>
    <s v="DSTV Decoder"/>
    <n v="2"/>
    <n v="28749"/>
    <n v="57498"/>
    <s v="N/A"/>
    <n v="0"/>
    <n v="57498"/>
    <x v="1"/>
    <n v="5"/>
    <x v="1"/>
    <n v="89"/>
    <n v="1077152"/>
  </r>
  <r>
    <s v="ZM-KAN-2023-0503"/>
    <x v="157"/>
    <x v="4"/>
    <s v="Kano State"/>
    <x v="13"/>
    <s v="Esther Eze"/>
    <s v="08015399552"/>
    <x v="0"/>
    <s v="Bluetooth Speaker"/>
    <n v="20"/>
    <n v="247473"/>
    <n v="4949460"/>
    <n v="15"/>
    <n v="0.15"/>
    <n v="4207041"/>
    <x v="0"/>
    <n v="3"/>
    <x v="1"/>
    <n v="91"/>
    <n v="1077152"/>
  </r>
  <r>
    <s v="ZM-KAN-2023-0493"/>
    <x v="271"/>
    <x v="4"/>
    <s v="Kano State"/>
    <x v="12"/>
    <s v="Ifeanyi Chukwu"/>
    <s v="08098346651"/>
    <x v="2"/>
    <s v="Lip Balm Set"/>
    <n v="3"/>
    <n v="8083"/>
    <n v="24249"/>
    <n v="10"/>
    <n v="0.1"/>
    <n v="21824.1"/>
    <x v="4"/>
    <s v="N/A"/>
    <x v="1"/>
    <n v="186"/>
    <n v="289731"/>
  </r>
  <r>
    <s v="ZM-KAN-2023-0885"/>
    <x v="704"/>
    <x v="4"/>
    <s v="Kano State"/>
    <x v="13"/>
    <s v="Tunde Bello"/>
    <s v="08151119865"/>
    <x v="1"/>
    <s v="Tomato Paste 800g"/>
    <n v="1"/>
    <n v="15076"/>
    <n v="15076"/>
    <n v="0"/>
    <n v="0"/>
    <n v="15076"/>
    <x v="4"/>
    <n v="2"/>
    <x v="0"/>
    <n v="99"/>
    <n v="558942"/>
  </r>
  <r>
    <s v="ZM-KAN-2023-0705"/>
    <x v="279"/>
    <x v="4"/>
    <s v="Kano State"/>
    <x v="14"/>
    <s v="Nneka Eze"/>
    <s v="09094563925"/>
    <x v="4"/>
    <s v="Iron Box 2000W"/>
    <n v="19"/>
    <n v="41238"/>
    <n v="783522"/>
    <n v="10"/>
    <n v="0.1"/>
    <n v="705169.8"/>
    <x v="2"/>
    <n v="4"/>
    <x v="1"/>
    <n v="144"/>
    <n v="761054"/>
  </r>
  <r>
    <s v="ZM-KAN-2023-0297"/>
    <x v="51"/>
    <x v="4"/>
    <s v="Kano State"/>
    <x v="12"/>
    <s v="Musa Obi"/>
    <s v="09038081927"/>
    <x v="2"/>
    <s v="Foundation Kit"/>
    <n v="13"/>
    <n v="3920"/>
    <n v="50960"/>
    <n v="0"/>
    <n v="0"/>
    <n v="50960"/>
    <x v="0"/>
    <n v="4"/>
    <x v="1"/>
    <n v="40"/>
    <n v="289731"/>
  </r>
  <r>
    <s v="ZM-KAN-2023-0517"/>
    <x v="595"/>
    <x v="4"/>
    <s v="Kano State"/>
    <x v="12"/>
    <s v="Amara Yusuf"/>
    <s v="08042019654"/>
    <x v="1"/>
    <s v="Milk Powder 400g"/>
    <n v="2"/>
    <n v="13559"/>
    <n v="27118"/>
    <s v="N/A"/>
    <n v="0"/>
    <n v="27118"/>
    <x v="0"/>
    <n v="6"/>
    <x v="1"/>
    <n v="131"/>
    <n v="558942"/>
  </r>
  <r>
    <s v="ZM-KAN-2023-0165"/>
    <x v="154"/>
    <x v="4"/>
    <s v="Kano State"/>
    <x v="12"/>
    <s v="Amara Adelaja"/>
    <s v="09127593939"/>
    <x v="4"/>
    <s v="Blender 1.5L"/>
    <n v="10"/>
    <n v="93512"/>
    <n v="935120"/>
    <n v="20"/>
    <n v="0.2"/>
    <n v="748096"/>
    <x v="4"/>
    <n v="4"/>
    <x v="0"/>
    <n v="0"/>
    <n v="761054"/>
  </r>
  <r>
    <s v="ZM-KAN-2024-1098"/>
    <x v="536"/>
    <x v="4"/>
    <s v="Kano State"/>
    <x v="12"/>
    <s v="Chiamaka Ibe"/>
    <s v="08195651884"/>
    <x v="0"/>
    <s v="Bluetooth Speaker"/>
    <n v="9"/>
    <n v="298299"/>
    <n v="2684691"/>
    <n v="0"/>
    <n v="0"/>
    <n v="2684691"/>
    <x v="4"/>
    <n v="2"/>
    <x v="1"/>
    <n v="101"/>
    <n v="1077152"/>
  </r>
  <r>
    <s v="ZM-KAN-2024-0516"/>
    <x v="573"/>
    <x v="4"/>
    <s v="Kano State"/>
    <x v="14"/>
    <s v="Aisha Yusuf"/>
    <s v="08046219003"/>
    <x v="1"/>
    <s v="Tomato Paste 800g"/>
    <n v="7"/>
    <n v="11002"/>
    <n v="77014"/>
    <n v="0"/>
    <n v="0"/>
    <n v="77014"/>
    <x v="4"/>
    <n v="1"/>
    <x v="1"/>
    <n v="105"/>
    <n v="558942"/>
  </r>
  <r>
    <s v="ZM-KAN-2023-0251"/>
    <x v="214"/>
    <x v="4"/>
    <s v="Kano State"/>
    <x v="14"/>
    <s v="Kemi Adeleke"/>
    <s v="09151774150"/>
    <x v="2"/>
    <s v="Foundation Kit"/>
    <n v="8"/>
    <n v="4940"/>
    <n v="39520"/>
    <n v="0"/>
    <n v="0"/>
    <n v="39520"/>
    <x v="3"/>
    <n v="2"/>
    <x v="1"/>
    <n v="186"/>
    <n v="289731"/>
  </r>
  <r>
    <s v="ZM-KAN-2024-0962"/>
    <x v="222"/>
    <x v="4"/>
    <s v="Kano State"/>
    <x v="13"/>
    <s v="Amara Dada"/>
    <s v="07061081480"/>
    <x v="3"/>
    <s v="Ankara Fabric 6yds"/>
    <n v="6"/>
    <n v="11990"/>
    <n v="71940"/>
    <n v="0"/>
    <n v="0"/>
    <n v="71940"/>
    <x v="2"/>
    <n v="1"/>
    <x v="2"/>
    <n v="82"/>
    <n v="383206"/>
  </r>
  <r>
    <s v="ZM-KAN-2023-0075"/>
    <x v="86"/>
    <x v="4"/>
    <s v="Kano State"/>
    <x v="12"/>
    <s v="Damilola Adelaja"/>
    <s v="07047245379"/>
    <x v="3"/>
    <s v="Ladies Gown"/>
    <n v="14"/>
    <n v="33926"/>
    <n v="474964"/>
    <n v="20"/>
    <n v="0.2"/>
    <n v="379971.2"/>
    <x v="4"/>
    <n v="3"/>
    <x v="0"/>
    <n v="137"/>
    <n v="383206"/>
  </r>
  <r>
    <s v="ZM-KAN-2023-0403"/>
    <x v="276"/>
    <x v="4"/>
    <s v="Kano State"/>
    <x v="13"/>
    <s v="Zainab Garba"/>
    <s v="08063523730"/>
    <x v="1"/>
    <s v="Sugar 2kg"/>
    <n v="19"/>
    <n v="1848"/>
    <n v="35112"/>
    <n v="20"/>
    <n v="0.2"/>
    <n v="28089.599999999999"/>
    <x v="3"/>
    <n v="4"/>
    <x v="1"/>
    <n v="66"/>
    <n v="558942"/>
  </r>
  <r>
    <s v="ZM-KAN-2023-0147"/>
    <x v="710"/>
    <x v="4"/>
    <s v="Kano State"/>
    <x v="13"/>
    <s v="Gbenga Nwachukwu"/>
    <s v="08015436746"/>
    <x v="3"/>
    <s v="Ankara Fabric 6yds"/>
    <n v="17"/>
    <n v="16985"/>
    <n v="288745"/>
    <s v="N/A"/>
    <n v="0"/>
    <n v="288745"/>
    <x v="2"/>
    <n v="3"/>
    <x v="0"/>
    <n v="164"/>
    <n v="383206"/>
  </r>
  <r>
    <s v="ZM-KAN-2023-0611"/>
    <x v="47"/>
    <x v="4"/>
    <s v="Kano State"/>
    <x v="13"/>
    <s v="Segun Ojo"/>
    <s v="09155294455"/>
    <x v="4"/>
    <s v="Gas Cooker 4-burner"/>
    <n v="2"/>
    <n v="132558"/>
    <n v="265116"/>
    <n v="0"/>
    <n v="0"/>
    <n v="265116"/>
    <x v="3"/>
    <n v="3"/>
    <x v="1"/>
    <n v="21"/>
    <n v="761054"/>
  </r>
  <r>
    <s v="ZM-KAN-2023-0535"/>
    <x v="599"/>
    <x v="4"/>
    <s v="Kano State"/>
    <x v="14"/>
    <s v="Olu Obi"/>
    <s v="N/A"/>
    <x v="1"/>
    <s v="Semovita 5kg"/>
    <n v="15"/>
    <n v="15449"/>
    <n v="231735"/>
    <n v="20"/>
    <n v="0.2"/>
    <n v="185388"/>
    <x v="3"/>
    <n v="3"/>
    <x v="1"/>
    <n v="103"/>
    <n v="558942"/>
  </r>
  <r>
    <s v="ZM-KAN-2023-0685"/>
    <x v="25"/>
    <x v="4"/>
    <s v="Kano State"/>
    <x v="14"/>
    <s v="Nkechi Bello"/>
    <s v="07044278450"/>
    <x v="3"/>
    <s v="School Uniform Set"/>
    <n v="5"/>
    <n v="14691"/>
    <n v="73455"/>
    <n v="15"/>
    <n v="0.15"/>
    <n v="62436.75"/>
    <x v="4"/>
    <n v="5"/>
    <x v="1"/>
    <n v="37"/>
    <n v="383206"/>
  </r>
  <r>
    <s v="ZM-KAN-2023-0261"/>
    <x v="524"/>
    <x v="4"/>
    <s v="Kano State"/>
    <x v="12"/>
    <s v="Esther Yusuf"/>
    <s v="08181888001"/>
    <x v="1"/>
    <s v="Rice 25kg"/>
    <n v="19"/>
    <n v="6451"/>
    <n v="122569"/>
    <n v="5"/>
    <n v="0.05"/>
    <n v="116440.55"/>
    <x v="1"/>
    <n v="2"/>
    <x v="1"/>
    <n v="69"/>
    <n v="558942"/>
  </r>
  <r>
    <s v="ZM-KAN-2024-0272"/>
    <x v="503"/>
    <x v="4"/>
    <s v="Kano State"/>
    <x v="13"/>
    <s v="Aisha Musa"/>
    <s v="N/A"/>
    <x v="0"/>
    <s v="Power Bank 20000mAh"/>
    <n v="7"/>
    <n v="128306"/>
    <n v="898142"/>
    <s v="N/A"/>
    <n v="0"/>
    <n v="898142"/>
    <x v="0"/>
    <n v="3"/>
    <x v="1"/>
    <n v="29"/>
    <n v="1077152"/>
  </r>
  <r>
    <s v="ZM-KAN-2024-0752"/>
    <x v="717"/>
    <x v="4"/>
    <s v="Kano State"/>
    <x v="13"/>
    <s v="Emeka Chukwu"/>
    <s v="09199218453"/>
    <x v="3"/>
    <s v="Ankara Fabric 6yds"/>
    <n v="16"/>
    <n v="39768"/>
    <n v="636288"/>
    <n v="10"/>
    <n v="0.1"/>
    <n v="572659.19999999995"/>
    <x v="0"/>
    <n v="3"/>
    <x v="1"/>
    <n v="16"/>
    <n v="383206"/>
  </r>
  <r>
    <s v="ZM-KAN-2024-0598"/>
    <x v="257"/>
    <x v="4"/>
    <s v="Kano State"/>
    <x v="13"/>
    <s v="Chidi Aliyu"/>
    <s v="09058429065"/>
    <x v="1"/>
    <s v="Semovita 5kg"/>
    <n v="19"/>
    <n v="5218"/>
    <n v="99142"/>
    <n v="0"/>
    <n v="0"/>
    <n v="99142"/>
    <x v="0"/>
    <n v="1"/>
    <x v="1"/>
    <n v="45"/>
    <n v="558942"/>
  </r>
  <r>
    <s v="ZM-KAN-2023-0931"/>
    <x v="582"/>
    <x v="4"/>
    <s v="Kano State"/>
    <x v="14"/>
    <s v="Musa Okafor"/>
    <s v="08124706543"/>
    <x v="0"/>
    <s v="Bluetooth Speaker"/>
    <n v="15"/>
    <n v="142412"/>
    <n v="2136180"/>
    <n v="0"/>
    <n v="0"/>
    <n v="2136180"/>
    <x v="4"/>
    <n v="2"/>
    <x v="0"/>
    <n v="193"/>
    <n v="1077152"/>
  </r>
  <r>
    <s v="ZM-KAN-2024-0082"/>
    <x v="719"/>
    <x v="4"/>
    <s v="Kano State"/>
    <x v="14"/>
    <s v="Ibrahim Suleiman"/>
    <s v="09129222180"/>
    <x v="2"/>
    <s v="Perfume 100ml"/>
    <n v="13"/>
    <n v="8905"/>
    <n v="115765"/>
    <n v="15"/>
    <n v="0.15"/>
    <n v="98400.25"/>
    <x v="2"/>
    <n v="5"/>
    <x v="1"/>
    <n v="188"/>
    <n v="289731"/>
  </r>
  <r>
    <s v="ZM-KAN-2023-0979"/>
    <x v="438"/>
    <x v="4"/>
    <s v="Kano State"/>
    <x v="12"/>
    <s v="Nkechi Bello"/>
    <s v="08047961924"/>
    <x v="3"/>
    <s v="T-Shirt Pack x3"/>
    <n v="13"/>
    <n v="18292"/>
    <n v="237796"/>
    <n v="15"/>
    <n v="0.15"/>
    <n v="202126.6"/>
    <x v="4"/>
    <n v="2"/>
    <x v="0"/>
    <n v="141"/>
    <n v="383206"/>
  </r>
  <r>
    <s v="ZM-KAN-2024-0790"/>
    <x v="713"/>
    <x v="4"/>
    <s v="Kano State"/>
    <x v="13"/>
    <s v="Amara Adelaja"/>
    <s v="09153981324"/>
    <x v="1"/>
    <s v="Rice 25kg"/>
    <n v="20"/>
    <n v="21402"/>
    <n v="428040"/>
    <n v="15"/>
    <n v="0.15"/>
    <n v="363834"/>
    <x v="0"/>
    <n v="6"/>
    <x v="1"/>
    <n v="66"/>
    <n v="558942"/>
  </r>
  <r>
    <s v="ZM-KAN-2023-0715"/>
    <x v="106"/>
    <x v="4"/>
    <s v="Kano State"/>
    <x v="12"/>
    <s v="Tobi Aliyu"/>
    <s v="09158512744"/>
    <x v="1"/>
    <s v="Sugar 2kg"/>
    <n v="5"/>
    <n v="9708"/>
    <n v="48540"/>
    <n v="0"/>
    <n v="0"/>
    <n v="48540"/>
    <x v="4"/>
    <n v="3"/>
    <x v="1"/>
    <n v="144"/>
    <n v="558942"/>
  </r>
  <r>
    <s v="ZM-KAN-2024-0196"/>
    <x v="393"/>
    <x v="4"/>
    <s v="Kano State"/>
    <x v="12"/>
    <s v="Nkechi Aliyu"/>
    <s v="08032166137"/>
    <x v="0"/>
    <s v="Bluetooth Speaker"/>
    <n v="6"/>
    <n v="182101"/>
    <n v="1092606"/>
    <s v="N/A"/>
    <n v="0"/>
    <n v="1092606"/>
    <x v="1"/>
    <n v="1"/>
    <x v="1"/>
    <n v="5"/>
    <n v="1077152"/>
  </r>
  <r>
    <s v="ZM-KAN-2023-0657"/>
    <x v="157"/>
    <x v="4"/>
    <s v="Kano State"/>
    <x v="13"/>
    <s v="Esther Musa"/>
    <s v="08146942739"/>
    <x v="3"/>
    <s v="Corporate Shirt"/>
    <n v="20"/>
    <n v="25792"/>
    <n v="515840"/>
    <s v="N/A"/>
    <n v="0"/>
    <n v="515840"/>
    <x v="4"/>
    <n v="3"/>
    <x v="1"/>
    <n v="169"/>
    <n v="383206"/>
  </r>
  <r>
    <s v="ZM-KAN-2023-0179"/>
    <x v="175"/>
    <x v="4"/>
    <s v="Kano State"/>
    <x v="12"/>
    <s v="Femi Obi"/>
    <s v="07056965322"/>
    <x v="3"/>
    <s v="Jeans Trousers"/>
    <n v="11"/>
    <n v="26607"/>
    <n v="292677"/>
    <n v="15"/>
    <n v="0.15"/>
    <n v="248775.45"/>
    <x v="3"/>
    <n v="2"/>
    <x v="1"/>
    <n v="137"/>
    <n v="383206"/>
  </r>
  <r>
    <s v="ZM-KAN-2023-0519"/>
    <x v="331"/>
    <x v="4"/>
    <s v="Kano State"/>
    <x v="13"/>
    <s v="Ifeanyi Okafor"/>
    <s v="07020097006"/>
    <x v="0"/>
    <s v="Laptop HP 250"/>
    <n v="15"/>
    <n v="201938"/>
    <n v="3029070"/>
    <n v="10"/>
    <n v="0.1"/>
    <n v="2726163"/>
    <x v="4"/>
    <n v="2"/>
    <x v="1"/>
    <n v="139"/>
    <n v="1077152"/>
  </r>
  <r>
    <s v="ZM-KAN-2024-0996"/>
    <x v="400"/>
    <x v="4"/>
    <s v="Kano State"/>
    <x v="13"/>
    <s v="Chidi Garba"/>
    <s v="09150469854"/>
    <x v="1"/>
    <s v="Sugar 2kg"/>
    <n v="2"/>
    <n v="23108"/>
    <n v="46216"/>
    <n v="10"/>
    <n v="0.1"/>
    <n v="41594.400000000001"/>
    <x v="1"/>
    <n v="4"/>
    <x v="0"/>
    <n v="25"/>
    <n v="558942"/>
  </r>
  <r>
    <s v="ZM-KAN-2023-1087"/>
    <x v="184"/>
    <x v="4"/>
    <s v="Kano State"/>
    <x v="13"/>
    <s v="Zainab Abubakar"/>
    <s v="N/A"/>
    <x v="2"/>
    <s v="Lip Balm Set"/>
    <n v="19"/>
    <n v="14678"/>
    <n v="278882"/>
    <n v="20"/>
    <n v="0.2"/>
    <n v="223105.6"/>
    <x v="4"/>
    <n v="5"/>
    <x v="0"/>
    <n v="114"/>
    <n v="289731"/>
  </r>
  <r>
    <s v="ZM-KAN-2023-0169"/>
    <x v="470"/>
    <x v="4"/>
    <s v="Kano State"/>
    <x v="12"/>
    <s v="Aisha Osei"/>
    <s v="08197329779"/>
    <x v="3"/>
    <s v="School Uniform Set"/>
    <n v="13"/>
    <n v="40065"/>
    <n v="520845"/>
    <s v="N/A"/>
    <n v="0"/>
    <n v="520845"/>
    <x v="3"/>
    <n v="4"/>
    <x v="1"/>
    <n v="114"/>
    <n v="383206"/>
  </r>
  <r>
    <s v="ZM-KAN-2023-0623"/>
    <x v="659"/>
    <x v="4"/>
    <s v="Kano State"/>
    <x v="12"/>
    <s v="Ngozi Ibe"/>
    <s v="N/A"/>
    <x v="0"/>
    <s v="Samsung TV 43&quot;"/>
    <n v="4"/>
    <n v="278938"/>
    <n v="1115752"/>
    <s v="N/A"/>
    <n v="0"/>
    <n v="1115752"/>
    <x v="2"/>
    <n v="2"/>
    <x v="0"/>
    <n v="104"/>
    <n v="1077152"/>
  </r>
  <r>
    <s v="ZM-KAN-2023-0131"/>
    <x v="101"/>
    <x v="4"/>
    <s v="Kano State"/>
    <x v="12"/>
    <s v="Damilola Okafor"/>
    <s v="N/A"/>
    <x v="3"/>
    <s v="Jeans Trousers"/>
    <n v="16"/>
    <n v="17313"/>
    <n v="277008"/>
    <n v="10"/>
    <n v="0.1"/>
    <n v="249307.2"/>
    <x v="3"/>
    <n v="2"/>
    <x v="1"/>
    <n v="22"/>
    <n v="383206"/>
  </r>
  <r>
    <s v="ZM-KAN-2024-0924"/>
    <x v="416"/>
    <x v="4"/>
    <s v="Kano State"/>
    <x v="13"/>
    <s v="Uche Ojo"/>
    <s v="08033120119"/>
    <x v="3"/>
    <s v="School Uniform Set"/>
    <n v="19"/>
    <n v="21139"/>
    <n v="401641"/>
    <s v="N/A"/>
    <n v="0"/>
    <n v="401641"/>
    <x v="1"/>
    <n v="1"/>
    <x v="1"/>
    <n v="0"/>
    <n v="383206"/>
  </r>
  <r>
    <s v="ZM-KAN-2024-0660"/>
    <x v="694"/>
    <x v="4"/>
    <s v="Kano State"/>
    <x v="14"/>
    <s v="Chiamaka Yusuf"/>
    <s v="09178874308"/>
    <x v="2"/>
    <s v="Foundation Kit"/>
    <n v="19"/>
    <n v="6633"/>
    <n v="126027"/>
    <n v="20"/>
    <n v="0.2"/>
    <n v="100821.6"/>
    <x v="1"/>
    <n v="3"/>
    <x v="1"/>
    <n v="74"/>
    <n v="289731"/>
  </r>
  <r>
    <s v="ZM-KAN-2024-1012"/>
    <x v="273"/>
    <x v="4"/>
    <s v="Kano State"/>
    <x v="14"/>
    <s v="Aisha Musa"/>
    <s v="N/A"/>
    <x v="1"/>
    <s v="Sugar 2kg"/>
    <n v="16"/>
    <n v="23926"/>
    <n v="382816"/>
    <n v="0"/>
    <n v="0"/>
    <n v="382816"/>
    <x v="3"/>
    <n v="1"/>
    <x v="1"/>
    <n v="31"/>
    <n v="558942"/>
  </r>
  <r>
    <s v="ZM-KAN-2023-0853"/>
    <x v="144"/>
    <x v="4"/>
    <s v="Kano State"/>
    <x v="13"/>
    <s v="Kemi Adelaja"/>
    <s v="08030499494"/>
    <x v="2"/>
    <s v="Perfume 100ml"/>
    <n v="6"/>
    <n v="1341"/>
    <n v="8046"/>
    <n v="0"/>
    <n v="0"/>
    <n v="8046"/>
    <x v="4"/>
    <n v="5"/>
    <x v="1"/>
    <n v="56"/>
    <n v="289731"/>
  </r>
  <r>
    <s v="ZM-KAN-2023-0093"/>
    <x v="154"/>
    <x v="4"/>
    <s v="Kano State"/>
    <x v="13"/>
    <s v="Aisha Chukwu"/>
    <s v="09079732230"/>
    <x v="3"/>
    <s v="Jeans Trousers"/>
    <n v="10"/>
    <n v="30153"/>
    <n v="301530"/>
    <n v="0"/>
    <n v="0"/>
    <n v="301530"/>
    <x v="4"/>
    <n v="2"/>
    <x v="1"/>
    <n v="41"/>
    <n v="383206"/>
  </r>
  <r>
    <s v="ZM-KAN-2023-0883"/>
    <x v="443"/>
    <x v="4"/>
    <s v="Kano State"/>
    <x v="13"/>
    <s v="Tunde Musa"/>
    <s v="08143627021"/>
    <x v="2"/>
    <s v="Perfume 100ml"/>
    <n v="6"/>
    <n v="16005"/>
    <n v="96030"/>
    <n v="0"/>
    <n v="0"/>
    <n v="96030"/>
    <x v="3"/>
    <n v="5"/>
    <x v="1"/>
    <n v="34"/>
    <n v="289731"/>
  </r>
  <r>
    <s v="ZM-KAN-2024-0394"/>
    <x v="112"/>
    <x v="4"/>
    <s v="Kano State"/>
    <x v="12"/>
    <s v="Bola Bello"/>
    <s v="08111139042"/>
    <x v="2"/>
    <s v="Perfume 100ml"/>
    <n v="7"/>
    <n v="7663"/>
    <n v="53641"/>
    <n v="10"/>
    <n v="0.1"/>
    <n v="48276.9"/>
    <x v="4"/>
    <s v="N/A"/>
    <x v="1"/>
    <n v="188"/>
    <n v="289731"/>
  </r>
  <r>
    <s v="ZM-KAN-2023-0065"/>
    <x v="189"/>
    <x v="4"/>
    <s v="Kano State"/>
    <x v="12"/>
    <s v="Yetunde Ibe"/>
    <s v="07072297187"/>
    <x v="3"/>
    <s v="Ladies Gown"/>
    <n v="4"/>
    <n v="34699"/>
    <n v="138796"/>
    <s v="N/A"/>
    <n v="0"/>
    <n v="138796"/>
    <x v="0"/>
    <n v="1"/>
    <x v="0"/>
    <n v="76"/>
    <n v="383206"/>
  </r>
  <r>
    <s v="ZM-KAN-2023-0043"/>
    <x v="238"/>
    <x v="4"/>
    <s v="Kano State"/>
    <x v="13"/>
    <s v="Halima Adeleke"/>
    <s v="N/A"/>
    <x v="3"/>
    <s v="Corporate Shirt"/>
    <n v="16"/>
    <n v="20398"/>
    <n v="326368"/>
    <n v="15"/>
    <n v="0.15"/>
    <n v="277412.8"/>
    <x v="4"/>
    <n v="4"/>
    <x v="1"/>
    <n v="82"/>
    <n v="383206"/>
  </r>
  <r>
    <s v="ZM-KAN-2023-0439"/>
    <x v="679"/>
    <x v="4"/>
    <s v="Kano State"/>
    <x v="13"/>
    <s v="Aisha Abubakar"/>
    <s v="07062891907"/>
    <x v="3"/>
    <s v="Ladies Gown"/>
    <n v="13"/>
    <n v="38571"/>
    <n v="501423"/>
    <n v="20"/>
    <n v="0.2"/>
    <n v="401138.4"/>
    <x v="1"/>
    <n v="3"/>
    <x v="1"/>
    <n v="96"/>
    <n v="383206"/>
  </r>
  <r>
    <s v="ZM-KAN-2024-0072"/>
    <x v="614"/>
    <x v="4"/>
    <s v="Kano State"/>
    <x v="12"/>
    <s v="Emeka Musa"/>
    <s v="07047497027"/>
    <x v="0"/>
    <s v="Laptop HP 250"/>
    <n v="7"/>
    <n v="270795"/>
    <n v="1895565"/>
    <s v="N/A"/>
    <n v="0"/>
    <n v="1895565"/>
    <x v="3"/>
    <s v="N/A"/>
    <x v="1"/>
    <n v="171"/>
    <n v="1077152"/>
  </r>
  <r>
    <s v="ZM-KAN-2023-0531"/>
    <x v="479"/>
    <x v="4"/>
    <s v="Kano State"/>
    <x v="12"/>
    <s v="Fatima Yusuf"/>
    <s v="08138037518"/>
    <x v="1"/>
    <s v="Indomie Carton"/>
    <n v="15"/>
    <n v="12599"/>
    <n v="188985"/>
    <n v="0"/>
    <n v="0"/>
    <n v="188985"/>
    <x v="1"/>
    <n v="2"/>
    <x v="1"/>
    <n v="187"/>
    <n v="558942"/>
  </r>
  <r>
    <s v="ZM-KAN-2023-0579"/>
    <x v="597"/>
    <x v="4"/>
    <s v="Kano State"/>
    <x v="12"/>
    <s v="Ibrahim Garba"/>
    <s v="08035275127"/>
    <x v="2"/>
    <s v="Lip Balm Set"/>
    <n v="2"/>
    <n v="3224"/>
    <n v="6448"/>
    <n v="0"/>
    <n v="0"/>
    <n v="6448"/>
    <x v="3"/>
    <n v="3"/>
    <x v="1"/>
    <n v="4"/>
    <n v="289731"/>
  </r>
  <r>
    <s v="ZM-KAN-2023-0207"/>
    <x v="559"/>
    <x v="4"/>
    <s v="Kano State"/>
    <x v="13"/>
    <s v="Ifeanyi Eze"/>
    <s v="07014085629"/>
    <x v="0"/>
    <s v="iPhone 14"/>
    <n v="13"/>
    <n v="132713"/>
    <n v="1725269"/>
    <n v="5"/>
    <n v="0.05"/>
    <n v="1639005.55"/>
    <x v="0"/>
    <n v="5"/>
    <x v="0"/>
    <n v="165"/>
    <n v="1077152"/>
  </r>
  <r>
    <s v="ZM-KAN-2024-0466"/>
    <x v="385"/>
    <x v="4"/>
    <s v="Kano State"/>
    <x v="12"/>
    <s v="Sade Eze"/>
    <s v="08022661531"/>
    <x v="1"/>
    <s v="Rice 25kg"/>
    <n v="15"/>
    <n v="12911"/>
    <n v="193665"/>
    <n v="20"/>
    <n v="0.2"/>
    <n v="154932"/>
    <x v="3"/>
    <n v="4"/>
    <x v="0"/>
    <n v="86"/>
    <n v="558942"/>
  </r>
  <r>
    <s v="ZM-KAN-2023-0787"/>
    <x v="84"/>
    <x v="4"/>
    <s v="Kano State"/>
    <x v="14"/>
    <s v="Olu Adeyemi"/>
    <s v="08192328139"/>
    <x v="1"/>
    <s v="Tomato Paste 800g"/>
    <n v="8"/>
    <n v="18670"/>
    <n v="149360"/>
    <n v="0"/>
    <n v="0"/>
    <n v="149360"/>
    <x v="2"/>
    <n v="4"/>
    <x v="1"/>
    <n v="16"/>
    <n v="558942"/>
  </r>
  <r>
    <s v="ZM-KAN-2024-0558"/>
    <x v="394"/>
    <x v="4"/>
    <s v="Kano State"/>
    <x v="12"/>
    <s v="Musa Aliyu"/>
    <s v="N/A"/>
    <x v="2"/>
    <s v="Lip Balm Set"/>
    <n v="17"/>
    <n v="14819"/>
    <n v="251923"/>
    <s v="N/A"/>
    <n v="0"/>
    <n v="251923"/>
    <x v="4"/>
    <n v="5"/>
    <x v="1"/>
    <n v="136"/>
    <n v="289731"/>
  </r>
  <r>
    <s v="ZM-KAN-2024-0718"/>
    <x v="296"/>
    <x v="4"/>
    <s v="Kano State"/>
    <x v="13"/>
    <s v="Musa Dada"/>
    <s v="07065483052"/>
    <x v="4"/>
    <s v="Gas Cooker 4-burner"/>
    <n v="15"/>
    <n v="134776"/>
    <n v="2021640"/>
    <n v="0"/>
    <n v="0"/>
    <n v="2021640"/>
    <x v="0"/>
    <s v="N/A"/>
    <x v="1"/>
    <n v="152"/>
    <n v="761054"/>
  </r>
  <r>
    <s v="ZM-KAN-2024-1022"/>
    <x v="439"/>
    <x v="4"/>
    <s v="Kano State"/>
    <x v="14"/>
    <s v="Gbenga Dada"/>
    <s v="08133538726"/>
    <x v="3"/>
    <s v="School Uniform Set"/>
    <n v="20"/>
    <n v="9889"/>
    <n v="197780"/>
    <n v="20"/>
    <n v="0.2"/>
    <n v="158224"/>
    <x v="3"/>
    <s v="N/A"/>
    <x v="0"/>
    <n v="41"/>
    <n v="383206"/>
  </r>
  <r>
    <s v="ZM-KAN-2024-0396"/>
    <x v="387"/>
    <x v="4"/>
    <s v="Kano State"/>
    <x v="13"/>
    <s v="Segun Abubakar"/>
    <s v="08049116640"/>
    <x v="0"/>
    <s v="Samsung TV 43&quot;"/>
    <n v="4"/>
    <n v="27342"/>
    <n v="109368"/>
    <n v="10"/>
    <n v="0.1"/>
    <n v="98431.2"/>
    <x v="2"/>
    <n v="4"/>
    <x v="1"/>
    <n v="158"/>
    <n v="1077152"/>
  </r>
  <r>
    <s v="ZM-KAN-2024-0226"/>
    <x v="447"/>
    <x v="4"/>
    <s v="Kano State"/>
    <x v="13"/>
    <s v="Fatima Obi"/>
    <s v="09133200779"/>
    <x v="2"/>
    <s v="Hair Relaxer Kit"/>
    <n v="7"/>
    <n v="8725"/>
    <n v="61075"/>
    <n v="5"/>
    <n v="0.05"/>
    <n v="58021.25"/>
    <x v="4"/>
    <n v="1"/>
    <x v="1"/>
    <n v="126"/>
    <n v="289731"/>
  </r>
  <r>
    <s v="ZM-KAN-2023-0487"/>
    <x v="172"/>
    <x v="4"/>
    <s v="Kano State"/>
    <x v="14"/>
    <s v="Segun Adeleke"/>
    <s v="N/A"/>
    <x v="2"/>
    <s v="Dudu-Osun Soap"/>
    <n v="17"/>
    <n v="6115"/>
    <n v="103955"/>
    <s v="N/A"/>
    <n v="0"/>
    <n v="103955"/>
    <x v="0"/>
    <n v="1"/>
    <x v="1"/>
    <n v="131"/>
    <n v="289731"/>
  </r>
  <r>
    <s v="ZM-KAN-2023-0409"/>
    <x v="490"/>
    <x v="4"/>
    <s v="Kano State"/>
    <x v="14"/>
    <s v="Damilola Osei"/>
    <s v="09166914791"/>
    <x v="2"/>
    <s v="Face Cream SPF30"/>
    <n v="7"/>
    <n v="15559"/>
    <n v="108913"/>
    <n v="0"/>
    <n v="0"/>
    <n v="108913"/>
    <x v="0"/>
    <n v="2"/>
    <x v="1"/>
    <n v="77"/>
    <n v="289731"/>
  </r>
  <r>
    <s v="ZM-KAN-2023-0011"/>
    <x v="115"/>
    <x v="4"/>
    <s v="Kano State"/>
    <x v="12"/>
    <s v="Ngozi Eze"/>
    <s v="07047621045"/>
    <x v="4"/>
    <s v="Water Dispenser"/>
    <n v="6"/>
    <n v="160346"/>
    <n v="962076"/>
    <n v="0"/>
    <n v="0"/>
    <n v="962076"/>
    <x v="3"/>
    <n v="3"/>
    <x v="1"/>
    <n v="104"/>
    <n v="761054"/>
  </r>
  <r>
    <s v="ZM-KAN-2023-0095"/>
    <x v="336"/>
    <x v="4"/>
    <s v="Kano State"/>
    <x v="12"/>
    <s v="Chiamaka Adelaja"/>
    <s v="09123050480"/>
    <x v="2"/>
    <s v="Face Cream SPF30"/>
    <n v="5"/>
    <n v="2323"/>
    <n v="11615"/>
    <n v="0"/>
    <n v="0"/>
    <n v="11615"/>
    <x v="0"/>
    <n v="4"/>
    <x v="0"/>
    <n v="49"/>
    <n v="289731"/>
  </r>
  <r>
    <s v="ZM-KAN-2023-0333"/>
    <x v="572"/>
    <x v="4"/>
    <s v="Kano State"/>
    <x v="13"/>
    <s v="Halima Yusuf"/>
    <s v="08092186862"/>
    <x v="0"/>
    <s v="Wireless Earbuds"/>
    <n v="10"/>
    <n v="239175"/>
    <n v="2391750"/>
    <n v="5"/>
    <n v="0.05"/>
    <n v="2272162.5"/>
    <x v="2"/>
    <s v="N/A"/>
    <x v="2"/>
    <n v="34"/>
    <n v="1077152"/>
  </r>
  <r>
    <s v="ZM-KAN-2023-0237"/>
    <x v="135"/>
    <x v="4"/>
    <s v="Kano State"/>
    <x v="12"/>
    <s v="Zainab Okafor"/>
    <s v="07057134677"/>
    <x v="3"/>
    <s v="School Uniform Set"/>
    <n v="14"/>
    <n v="20815"/>
    <n v="291410"/>
    <n v="10"/>
    <n v="0.1"/>
    <n v="262269"/>
    <x v="4"/>
    <s v="N/A"/>
    <x v="2"/>
    <n v="190"/>
    <n v="383206"/>
  </r>
  <r>
    <s v="ZM-KAN-2023-0863"/>
    <x v="466"/>
    <x v="4"/>
    <s v="Kano State"/>
    <x v="14"/>
    <s v="Chiamaka Adeyemi"/>
    <s v="08030500241"/>
    <x v="3"/>
    <s v="Corporate Shirt"/>
    <n v="2"/>
    <n v="36464"/>
    <n v="72928"/>
    <s v="N/A"/>
    <n v="0"/>
    <n v="72928"/>
    <x v="4"/>
    <n v="2"/>
    <x v="1"/>
    <n v="71"/>
    <n v="383206"/>
  </r>
  <r>
    <s v="ZM-KAN-2023-0027"/>
    <x v="466"/>
    <x v="4"/>
    <s v="Kano State"/>
    <x v="12"/>
    <s v="Esther Adeleke"/>
    <s v="07020605984"/>
    <x v="1"/>
    <s v="Sugar 2kg"/>
    <n v="6"/>
    <n v="4135"/>
    <n v="24810"/>
    <n v="0"/>
    <n v="0"/>
    <n v="24810"/>
    <x v="4"/>
    <n v="5"/>
    <x v="1"/>
    <n v="80"/>
    <n v="558942"/>
  </r>
  <r>
    <s v="ZM-KAN-2023-0681"/>
    <x v="176"/>
    <x v="4"/>
    <s v="Kano State"/>
    <x v="12"/>
    <s v="Gbenga Eze"/>
    <s v="08124252291"/>
    <x v="1"/>
    <s v="Milk Powder 400g"/>
    <n v="1"/>
    <n v="21336"/>
    <n v="21336"/>
    <n v="0"/>
    <n v="0"/>
    <n v="21336"/>
    <x v="0"/>
    <n v="3"/>
    <x v="1"/>
    <n v="32"/>
    <n v="558942"/>
  </r>
  <r>
    <s v="ZM-KAN-2024-0662"/>
    <x v="395"/>
    <x v="4"/>
    <s v="Kano State"/>
    <x v="13"/>
    <s v="Sade Adesanya"/>
    <s v="09029322853"/>
    <x v="1"/>
    <s v="Tomato Paste 800g"/>
    <n v="16"/>
    <n v="18026"/>
    <n v="288416"/>
    <n v="0"/>
    <n v="0"/>
    <n v="288416"/>
    <x v="4"/>
    <n v="2"/>
    <x v="1"/>
    <n v="184"/>
    <n v="558942"/>
  </r>
  <r>
    <s v="ZM-KAN-2024-0140"/>
    <x v="634"/>
    <x v="4"/>
    <s v="Kano State"/>
    <x v="13"/>
    <s v="Emeka Osei"/>
    <s v="09086974720"/>
    <x v="2"/>
    <s v="Lip Balm Set"/>
    <n v="20"/>
    <n v="13841"/>
    <n v="276820"/>
    <n v="0"/>
    <n v="0"/>
    <n v="276820"/>
    <x v="4"/>
    <n v="5"/>
    <x v="1"/>
    <n v="146"/>
    <n v="289731"/>
  </r>
  <r>
    <s v="ZM-KAN-2024-0122"/>
    <x v="2"/>
    <x v="4"/>
    <s v="Kano State"/>
    <x v="12"/>
    <s v="Fatima Okafor"/>
    <s v="07078052875"/>
    <x v="3"/>
    <s v="Corporate Shirt"/>
    <n v="5"/>
    <n v="31434"/>
    <n v="157170"/>
    <s v="N/A"/>
    <n v="0"/>
    <n v="157170"/>
    <x v="0"/>
    <n v="2"/>
    <x v="1"/>
    <n v="156"/>
    <n v="383206"/>
  </r>
  <r>
    <s v="ZM-KAN-2024-0430"/>
    <x v="373"/>
    <x v="4"/>
    <s v="Kano State"/>
    <x v="12"/>
    <s v="Damilola Osei"/>
    <s v="09118203368"/>
    <x v="0"/>
    <s v="Laptop HP 250"/>
    <n v="14"/>
    <n v="170785"/>
    <n v="2390990"/>
    <n v="5"/>
    <n v="0.05"/>
    <n v="2271440.5"/>
    <x v="4"/>
    <n v="5"/>
    <x v="1"/>
    <n v="183"/>
    <n v="1077152"/>
  </r>
  <r>
    <s v="ZM-KAN-2024-0830"/>
    <x v="190"/>
    <x v="4"/>
    <s v="Kano State"/>
    <x v="12"/>
    <s v="Musa Okafor"/>
    <s v="08048851766"/>
    <x v="3"/>
    <s v="Corporate Shirt"/>
    <n v="17"/>
    <n v="11905"/>
    <n v="202385"/>
    <s v="N/A"/>
    <n v="0"/>
    <n v="202385"/>
    <x v="0"/>
    <s v="N/A"/>
    <x v="1"/>
    <n v="62"/>
    <n v="383206"/>
  </r>
  <r>
    <s v="ZM-KAN-2023-0591"/>
    <x v="112"/>
    <x v="4"/>
    <s v="Kano State"/>
    <x v="14"/>
    <s v="Gbenga Bello"/>
    <s v="N/A"/>
    <x v="0"/>
    <s v="Laptop HP 250"/>
    <n v="10"/>
    <n v="231758"/>
    <n v="2317580"/>
    <n v="0"/>
    <n v="0"/>
    <n v="2317580"/>
    <x v="0"/>
    <n v="3"/>
    <x v="1"/>
    <n v="144"/>
    <n v="1077152"/>
  </r>
  <r>
    <s v="ZM-KAN-2024-0964"/>
    <x v="485"/>
    <x v="4"/>
    <s v="Kano State"/>
    <x v="13"/>
    <s v="Amara Garba"/>
    <s v="07032961924"/>
    <x v="3"/>
    <s v="Men's Agbada"/>
    <n v="12"/>
    <n v="34750"/>
    <n v="417000"/>
    <n v="20"/>
    <n v="0.2"/>
    <n v="333600"/>
    <x v="0"/>
    <n v="3"/>
    <x v="1"/>
    <n v="26"/>
    <n v="383206"/>
  </r>
  <r>
    <s v="ZM-KAN-2023-0963"/>
    <x v="516"/>
    <x v="4"/>
    <s v="Kano State"/>
    <x v="13"/>
    <s v="Aisha Osei"/>
    <s v="08183124253"/>
    <x v="3"/>
    <s v="Jeans Trousers"/>
    <n v="9"/>
    <n v="42230"/>
    <n v="380070"/>
    <n v="0"/>
    <n v="0"/>
    <n v="380070"/>
    <x v="3"/>
    <n v="5"/>
    <x v="1"/>
    <n v="62"/>
    <n v="383206"/>
  </r>
  <r>
    <s v="ZM-KAN-2024-0542"/>
    <x v="499"/>
    <x v="4"/>
    <s v="Kano State"/>
    <x v="14"/>
    <s v="Remi Abubakar"/>
    <s v="08098220557"/>
    <x v="0"/>
    <s v="DSTV Decoder"/>
    <n v="10"/>
    <n v="259639"/>
    <n v="2596390"/>
    <n v="5"/>
    <n v="0.05"/>
    <n v="2466570.5"/>
    <x v="1"/>
    <n v="4"/>
    <x v="1"/>
    <n v="41"/>
    <n v="1077152"/>
  </r>
  <r>
    <s v="ZM-KAN-2024-0976"/>
    <x v="479"/>
    <x v="4"/>
    <s v="Kano State"/>
    <x v="14"/>
    <s v="Zainab Ibe"/>
    <s v="08013731336"/>
    <x v="1"/>
    <s v="Sugar 2kg"/>
    <n v="18"/>
    <n v="9697"/>
    <n v="174546"/>
    <n v="10"/>
    <n v="0.1"/>
    <n v="157091.4"/>
    <x v="3"/>
    <n v="0"/>
    <x v="1"/>
    <n v="104"/>
    <n v="558942"/>
  </r>
  <r>
    <s v="ZM-KAN-2024-0798"/>
    <x v="293"/>
    <x v="4"/>
    <s v="Kano State"/>
    <x v="14"/>
    <s v="Musa Adesanya"/>
    <s v="N/A"/>
    <x v="0"/>
    <s v="DSTV Decoder"/>
    <n v="10"/>
    <n v="285745"/>
    <n v="2857450"/>
    <n v="15"/>
    <n v="0.15"/>
    <n v="2428832.5"/>
    <x v="4"/>
    <n v="2"/>
    <x v="0"/>
    <n v="99"/>
    <n v="1077152"/>
  </r>
  <r>
    <s v="ZM-KAN-2023-0299"/>
    <x v="96"/>
    <x v="4"/>
    <s v="Kano State"/>
    <x v="13"/>
    <s v="Olu Dada"/>
    <s v="N/A"/>
    <x v="1"/>
    <s v="Tomato Paste 800g"/>
    <n v="5"/>
    <n v="12240"/>
    <n v="61200"/>
    <n v="0"/>
    <n v="0"/>
    <n v="61200"/>
    <x v="2"/>
    <n v="5"/>
    <x v="1"/>
    <n v="128"/>
    <n v="558942"/>
  </r>
  <r>
    <s v="ZM-KAN-2024-0806"/>
    <x v="350"/>
    <x v="4"/>
    <s v="Kano State"/>
    <x v="12"/>
    <s v="Yetunde Bello"/>
    <s v="08134593336"/>
    <x v="4"/>
    <s v="Gas Cooker 4-burner"/>
    <n v="20"/>
    <n v="61189"/>
    <n v="1223780"/>
    <n v="10"/>
    <n v="0.1"/>
    <n v="1101402"/>
    <x v="4"/>
    <n v="0"/>
    <x v="1"/>
    <n v="146"/>
    <n v="761054"/>
  </r>
  <r>
    <s v="ZM-KAN-2024-0498"/>
    <x v="669"/>
    <x v="4"/>
    <s v="Kano State"/>
    <x v="14"/>
    <s v="Chidi Chukwu"/>
    <s v="08029969776"/>
    <x v="0"/>
    <s v="Bluetooth Speaker"/>
    <n v="14"/>
    <n v="21905"/>
    <n v="306670"/>
    <n v="0"/>
    <n v="0"/>
    <n v="306670"/>
    <x v="4"/>
    <n v="1"/>
    <x v="2"/>
    <n v="73"/>
    <n v="1077152"/>
  </r>
  <r>
    <s v="ZM-KAN-2023-0529"/>
    <x v="505"/>
    <x v="4"/>
    <s v="Kano State"/>
    <x v="12"/>
    <s v="Damilola Suleiman"/>
    <s v="09043444649"/>
    <x v="1"/>
    <s v="Semovita 5kg"/>
    <n v="13"/>
    <n v="24255"/>
    <n v="315315"/>
    <n v="20"/>
    <n v="0.2"/>
    <n v="252252"/>
    <x v="4"/>
    <n v="1"/>
    <x v="1"/>
    <n v="39"/>
    <n v="558942"/>
  </r>
  <r>
    <s v="ZM-KAN-2023-0859"/>
    <x v="703"/>
    <x v="4"/>
    <s v="Kano State"/>
    <x v="13"/>
    <s v="Nkechi Bello"/>
    <s v="09065507906"/>
    <x v="2"/>
    <s v="Nivea Body Lotion"/>
    <n v="1"/>
    <n v="16141"/>
    <n v="16141"/>
    <n v="15"/>
    <n v="0.15"/>
    <n v="13719.85"/>
    <x v="2"/>
    <n v="1"/>
    <x v="1"/>
    <n v="25"/>
    <n v="289731"/>
  </r>
  <r>
    <s v="ZM-KAN-2023-0747"/>
    <x v="314"/>
    <x v="4"/>
    <s v="Kano State"/>
    <x v="13"/>
    <s v="Gbenga Aliyu"/>
    <s v="N/A"/>
    <x v="2"/>
    <s v="Nivea Body Lotion"/>
    <n v="16"/>
    <n v="2998"/>
    <n v="47968"/>
    <s v="N/A"/>
    <n v="0"/>
    <n v="47968"/>
    <x v="4"/>
    <n v="3"/>
    <x v="0"/>
    <n v="35"/>
    <n v="289731"/>
  </r>
  <r>
    <s v="ZM-KAN-2023-0847"/>
    <x v="619"/>
    <x v="4"/>
    <s v="Kano State"/>
    <x v="14"/>
    <s v="Chiamaka Okafor"/>
    <s v="08099876154"/>
    <x v="0"/>
    <s v="Bluetooth Speaker"/>
    <n v="2"/>
    <n v="31576"/>
    <n v="63152"/>
    <n v="5"/>
    <n v="0.05"/>
    <n v="59994.400000000001"/>
    <x v="0"/>
    <n v="3"/>
    <x v="0"/>
    <n v="81"/>
    <n v="1077152"/>
  </r>
  <r>
    <s v="ZM-KAN-2024-0378"/>
    <x v="482"/>
    <x v="4"/>
    <s v="Kano State"/>
    <x v="13"/>
    <s v="Esther Nwachukwu"/>
    <s v="09028323231"/>
    <x v="1"/>
    <s v="Rice 25kg"/>
    <n v="4"/>
    <n v="22149"/>
    <n v="88596"/>
    <s v="N/A"/>
    <n v="0"/>
    <n v="88596"/>
    <x v="4"/>
    <n v="1"/>
    <x v="1"/>
    <n v="70"/>
    <n v="558942"/>
  </r>
  <r>
    <s v="ZM-KAN-2023-0837"/>
    <x v="174"/>
    <x v="4"/>
    <s v="Kano State"/>
    <x v="14"/>
    <s v="Bola Bello"/>
    <s v="08068271157"/>
    <x v="0"/>
    <s v="Power Bank 20000mAh"/>
    <n v="4"/>
    <n v="81250"/>
    <n v="325000"/>
    <n v="0"/>
    <n v="0"/>
    <n v="325000"/>
    <x v="4"/>
    <n v="6"/>
    <x v="1"/>
    <n v="11"/>
    <n v="1077152"/>
  </r>
  <r>
    <s v="ZM-KAN-2023-0219"/>
    <x v="712"/>
    <x v="4"/>
    <s v="Kano State"/>
    <x v="12"/>
    <s v="Tunde Adeleke"/>
    <s v="07021507484"/>
    <x v="0"/>
    <s v="Laptop HP 250"/>
    <n v="20"/>
    <n v="89319"/>
    <n v="1786380"/>
    <n v="0"/>
    <n v="0"/>
    <n v="1786380"/>
    <x v="4"/>
    <s v="N/A"/>
    <x v="1"/>
    <n v="127"/>
    <n v="1077152"/>
  </r>
  <r>
    <s v="ZM-KAN-2023-0707"/>
    <x v="458"/>
    <x v="4"/>
    <s v="Kano State"/>
    <x v="12"/>
    <s v="Hakeem Ojo"/>
    <s v="09141420755"/>
    <x v="0"/>
    <s v="DSTV Decoder"/>
    <n v="16"/>
    <n v="225600"/>
    <n v="3609600"/>
    <n v="0"/>
    <n v="0"/>
    <n v="3609600"/>
    <x v="0"/>
    <n v="0"/>
    <x v="1"/>
    <n v="177"/>
    <n v="1077152"/>
  </r>
  <r>
    <s v="ZM-KAN-2023-0525"/>
    <x v="703"/>
    <x v="4"/>
    <s v="Kano State"/>
    <x v="13"/>
    <s v="Emeka Ibe"/>
    <s v="08085227375"/>
    <x v="1"/>
    <s v="Tomato Paste 800g"/>
    <n v="5"/>
    <n v="2594"/>
    <n v="12970"/>
    <s v="N/A"/>
    <n v="0"/>
    <n v="12970"/>
    <x v="4"/>
    <n v="2"/>
    <x v="1"/>
    <n v="105"/>
    <n v="558942"/>
  </r>
  <r>
    <s v="ZM-KAN-2024-0110"/>
    <x v="143"/>
    <x v="4"/>
    <s v="Kano State"/>
    <x v="14"/>
    <s v="Olu Osei"/>
    <s v="N/A"/>
    <x v="2"/>
    <s v="Lip Balm Set"/>
    <n v="1"/>
    <n v="5620"/>
    <n v="5620"/>
    <n v="0"/>
    <n v="0"/>
    <n v="5620"/>
    <x v="3"/>
    <n v="1"/>
    <x v="1"/>
    <n v="87"/>
    <n v="289731"/>
  </r>
  <r>
    <s v="ZM-KAN-2023-0009"/>
    <x v="718"/>
    <x v="4"/>
    <s v="Kano State"/>
    <x v="12"/>
    <s v="Nkechi Chukwu"/>
    <s v="08027828363"/>
    <x v="1"/>
    <s v="Rice 25kg"/>
    <n v="7"/>
    <n v="20268"/>
    <n v="141876"/>
    <n v="5"/>
    <n v="0.05"/>
    <n v="134782.20000000001"/>
    <x v="3"/>
    <n v="3"/>
    <x v="1"/>
    <n v="87"/>
    <n v="558942"/>
  </r>
  <r>
    <s v="ZM-KAN-2023-0589"/>
    <x v="385"/>
    <x v="4"/>
    <s v="Kano State"/>
    <x v="13"/>
    <s v="Musa Adeleke"/>
    <s v="08036495890"/>
    <x v="0"/>
    <s v="Power Bank 20000mAh"/>
    <n v="19"/>
    <n v="73170"/>
    <n v="1390230"/>
    <n v="10"/>
    <n v="0.1"/>
    <n v="1251207"/>
    <x v="2"/>
    <n v="5"/>
    <x v="0"/>
    <n v="114"/>
    <n v="1077152"/>
  </r>
  <r>
    <s v="ZM-KAN-2024-0708"/>
    <x v="436"/>
    <x v="4"/>
    <s v="Kano State"/>
    <x v="13"/>
    <s v="Esther Ibe"/>
    <s v="07020215075"/>
    <x v="3"/>
    <s v="School Uniform Set"/>
    <n v="20"/>
    <n v="30257"/>
    <n v="605140"/>
    <n v="15"/>
    <n v="0.15"/>
    <n v="514369"/>
    <x v="0"/>
    <n v="3"/>
    <x v="1"/>
    <n v="114"/>
    <n v="383206"/>
  </r>
  <r>
    <s v="ZM-KAN-2023-0663"/>
    <x v="18"/>
    <x v="4"/>
    <s v="Kano State"/>
    <x v="14"/>
    <s v="Ibrahim Bello"/>
    <s v="07060878832"/>
    <x v="3"/>
    <s v="School Uniform Set"/>
    <n v="2"/>
    <n v="5245"/>
    <n v="10490"/>
    <n v="5"/>
    <n v="0.05"/>
    <n v="9965.5"/>
    <x v="1"/>
    <n v="4"/>
    <x v="0"/>
    <n v="159"/>
    <n v="383206"/>
  </r>
  <r>
    <s v="ZM-KAN-2024-0978"/>
    <x v="377"/>
    <x v="4"/>
    <s v="Kano State"/>
    <x v="12"/>
    <s v="Gbenga Nwachukwu"/>
    <s v="08071163943"/>
    <x v="2"/>
    <s v="Face Cream SPF30"/>
    <n v="17"/>
    <n v="17260"/>
    <n v="293420"/>
    <n v="0"/>
    <n v="0"/>
    <n v="293420"/>
    <x v="2"/>
    <n v="1"/>
    <x v="0"/>
    <n v="146"/>
    <n v="289731"/>
  </r>
  <r>
    <s v="ZM-KAN-2024-0314"/>
    <x v="681"/>
    <x v="4"/>
    <s v="Kano State"/>
    <x v="12"/>
    <s v="Chidi Adeleke"/>
    <s v="08144054004"/>
    <x v="2"/>
    <s v="Hair Relaxer Kit"/>
    <n v="8"/>
    <n v="14760"/>
    <n v="118080"/>
    <n v="0"/>
    <n v="0"/>
    <n v="118080"/>
    <x v="4"/>
    <n v="2"/>
    <x v="1"/>
    <n v="121"/>
    <n v="289731"/>
  </r>
  <r>
    <s v="ZM-KAN-2023-0417"/>
    <x v="695"/>
    <x v="4"/>
    <s v="Kano State"/>
    <x v="13"/>
    <s v="Hakeem Ojo"/>
    <s v="08186377170"/>
    <x v="3"/>
    <s v="T-Shirt Pack x3"/>
    <n v="2"/>
    <n v="33636"/>
    <n v="67272"/>
    <n v="10"/>
    <n v="0.1"/>
    <n v="60544.800000000003"/>
    <x v="1"/>
    <n v="4"/>
    <x v="1"/>
    <n v="167"/>
    <n v="383206"/>
  </r>
  <r>
    <s v="ZM-KAN-2024-0744"/>
    <x v="684"/>
    <x v="4"/>
    <s v="Kano State"/>
    <x v="14"/>
    <s v="Uche Ojo"/>
    <s v="09149939949"/>
    <x v="1"/>
    <s v="Indomie Carton"/>
    <n v="5"/>
    <n v="10290"/>
    <n v="51450"/>
    <s v="N/A"/>
    <n v="0"/>
    <n v="51450"/>
    <x v="1"/>
    <n v="5"/>
    <x v="0"/>
    <n v="126"/>
    <n v="558942"/>
  </r>
  <r>
    <s v="ZM-KAN-2024-0144"/>
    <x v="31"/>
    <x v="4"/>
    <s v="Kano State"/>
    <x v="14"/>
    <s v="Gbenga Ojo"/>
    <s v="07045122515"/>
    <x v="1"/>
    <s v="Tomato Paste 800g"/>
    <n v="1"/>
    <n v="23441"/>
    <n v="23441"/>
    <n v="0"/>
    <n v="0"/>
    <n v="23441"/>
    <x v="3"/>
    <n v="2"/>
    <x v="1"/>
    <n v="50"/>
    <n v="558942"/>
  </r>
  <r>
    <s v="ZM-KAN-2024-0354"/>
    <x v="378"/>
    <x v="4"/>
    <s v="Kano State"/>
    <x v="12"/>
    <s v="Sade Bello"/>
    <s v="07036906283"/>
    <x v="0"/>
    <s v="Wireless Earbuds"/>
    <n v="18"/>
    <n v="19519"/>
    <n v="351342"/>
    <n v="0"/>
    <n v="0"/>
    <n v="351342"/>
    <x v="2"/>
    <n v="3"/>
    <x v="1"/>
    <n v="22"/>
    <n v="1077152"/>
  </r>
  <r>
    <s v="ZM-KAN-2024-1092"/>
    <x v="284"/>
    <x v="4"/>
    <s v="Kano State"/>
    <x v="12"/>
    <s v="Femi Aliyu"/>
    <s v="09021377256"/>
    <x v="1"/>
    <s v="Rice 25kg"/>
    <n v="11"/>
    <n v="20809"/>
    <n v="228899"/>
    <n v="0"/>
    <n v="0"/>
    <n v="228899"/>
    <x v="4"/>
    <n v="5"/>
    <x v="1"/>
    <n v="68"/>
    <n v="558942"/>
  </r>
  <r>
    <s v="ZM-KAN-2023-1055"/>
    <x v="235"/>
    <x v="4"/>
    <s v="Kano State"/>
    <x v="12"/>
    <s v="Chidi Adeyemi"/>
    <s v="07061338582"/>
    <x v="3"/>
    <s v="Corporate Shirt"/>
    <n v="2"/>
    <n v="12971"/>
    <n v="25942"/>
    <n v="10"/>
    <n v="0.1"/>
    <n v="23347.8"/>
    <x v="4"/>
    <n v="1"/>
    <x v="0"/>
    <n v="104"/>
    <n v="383206"/>
  </r>
  <r>
    <s v="ZM-KAN-2024-0980"/>
    <x v="519"/>
    <x v="4"/>
    <s v="Kano State"/>
    <x v="12"/>
    <s v="Emeka Aliyu"/>
    <s v="07037814878"/>
    <x v="4"/>
    <s v="Microwave 20L"/>
    <n v="3"/>
    <n v="126742"/>
    <n v="380226"/>
    <n v="5"/>
    <n v="0.05"/>
    <n v="361214.7"/>
    <x v="0"/>
    <n v="4"/>
    <x v="1"/>
    <n v="5"/>
    <n v="761054"/>
  </r>
  <r>
    <s v="ZM-KAN-2024-0312"/>
    <x v="139"/>
    <x v="4"/>
    <s v="Kano State"/>
    <x v="13"/>
    <s v="Ifeanyi Yusuf"/>
    <s v="08044619189"/>
    <x v="2"/>
    <s v="Lip Balm Set"/>
    <n v="9"/>
    <n v="9016"/>
    <n v="81144"/>
    <n v="0"/>
    <n v="0"/>
    <n v="81144"/>
    <x v="1"/>
    <n v="4"/>
    <x v="1"/>
    <n v="62"/>
    <n v="289731"/>
  </r>
  <r>
    <s v="ZM-KAN-2024-1066"/>
    <x v="123"/>
    <x v="4"/>
    <s v="Kano State"/>
    <x v="12"/>
    <s v="Fatima Adesanya"/>
    <s v="08098117206"/>
    <x v="3"/>
    <s v="Ankara Fabric 6yds"/>
    <n v="10"/>
    <n v="15368"/>
    <n v="153680"/>
    <n v="0"/>
    <n v="0"/>
    <n v="153680"/>
    <x v="1"/>
    <n v="5"/>
    <x v="0"/>
    <n v="66"/>
    <n v="383206"/>
  </r>
  <r>
    <s v="ZM-KAN-2023-0089"/>
    <x v="409"/>
    <x v="4"/>
    <s v="Kano State"/>
    <x v="12"/>
    <s v="Uche Ojo"/>
    <s v="07041530157"/>
    <x v="1"/>
    <s v="Semovita 5kg"/>
    <n v="17"/>
    <n v="7116"/>
    <n v="120972"/>
    <n v="0"/>
    <n v="0"/>
    <n v="120972"/>
    <x v="0"/>
    <n v="1"/>
    <x v="2"/>
    <n v="18"/>
    <n v="558942"/>
  </r>
  <r>
    <s v="ZM-KAN-2024-0622"/>
    <x v="468"/>
    <x v="4"/>
    <s v="Kano State"/>
    <x v="12"/>
    <s v="Esther Chukwu"/>
    <s v="07065050652"/>
    <x v="1"/>
    <s v="Rice 25kg"/>
    <n v="10"/>
    <n v="23986"/>
    <n v="239860"/>
    <n v="0"/>
    <n v="0"/>
    <n v="239860"/>
    <x v="4"/>
    <n v="5"/>
    <x v="1"/>
    <n v="16"/>
    <n v="558942"/>
  </r>
  <r>
    <s v="ZM-KAN-2024-0482"/>
    <x v="492"/>
    <x v="4"/>
    <s v="Kano State"/>
    <x v="12"/>
    <s v="Damilola Yusuf"/>
    <s v="08158711167"/>
    <x v="4"/>
    <s v="Gas Cooker 4-burner"/>
    <n v="15"/>
    <n v="50926"/>
    <n v="763890"/>
    <n v="0"/>
    <n v="0"/>
    <n v="763890"/>
    <x v="4"/>
    <n v="2"/>
    <x v="1"/>
    <n v="81"/>
    <n v="761054"/>
  </r>
  <r>
    <s v="ZM-KAN-2023-0995"/>
    <x v="356"/>
    <x v="4"/>
    <s v="Kano State"/>
    <x v="13"/>
    <s v="Hakeem Adelaja"/>
    <s v="07044778963"/>
    <x v="0"/>
    <s v="Wireless Earbuds"/>
    <n v="6"/>
    <n v="225497"/>
    <n v="1352982"/>
    <s v="N/A"/>
    <n v="0"/>
    <n v="1352982"/>
    <x v="4"/>
    <n v="2"/>
    <x v="0"/>
    <n v="147"/>
    <n v="1077152"/>
  </r>
  <r>
    <s v="ZM-KAN-2024-0532"/>
    <x v="500"/>
    <x v="4"/>
    <s v="Kano State"/>
    <x v="13"/>
    <s v="Tobi Osei"/>
    <s v="N/A"/>
    <x v="3"/>
    <s v="Ladies Gown"/>
    <n v="6"/>
    <n v="32988"/>
    <n v="197928"/>
    <n v="0"/>
    <n v="0"/>
    <n v="197928"/>
    <x v="4"/>
    <s v="N/A"/>
    <x v="1"/>
    <n v="187"/>
    <n v="383206"/>
  </r>
  <r>
    <s v="ZM-KAN-2024-0060"/>
    <x v="235"/>
    <x v="4"/>
    <s v="Kano State"/>
    <x v="13"/>
    <s v="Remi Ojo"/>
    <s v="07061529196"/>
    <x v="2"/>
    <s v="Face Cream SPF30"/>
    <n v="6"/>
    <n v="17303"/>
    <n v="103818"/>
    <n v="0"/>
    <n v="0"/>
    <n v="103818"/>
    <x v="0"/>
    <n v="1"/>
    <x v="0"/>
    <n v="1"/>
    <n v="289731"/>
  </r>
  <r>
    <s v="ZM-KAN-2023-0151"/>
    <x v="443"/>
    <x v="4"/>
    <s v="Kano State"/>
    <x v="12"/>
    <s v="Chidi Musa"/>
    <s v="08075371533"/>
    <x v="4"/>
    <s v="Chest Freezer 200L"/>
    <n v="18"/>
    <n v="150049"/>
    <n v="2700882"/>
    <n v="5"/>
    <n v="0.05"/>
    <n v="2565837.9"/>
    <x v="2"/>
    <n v="5"/>
    <x v="1"/>
    <n v="24"/>
    <n v="761054"/>
  </r>
  <r>
    <s v="ZM-KAN-2023-1023"/>
    <x v="692"/>
    <x v="4"/>
    <s v="Kano State"/>
    <x v="13"/>
    <s v="Sade Musa"/>
    <s v="09042483199"/>
    <x v="0"/>
    <s v="DSTV Decoder"/>
    <n v="15"/>
    <n v="21096"/>
    <n v="316440"/>
    <n v="0"/>
    <n v="0"/>
    <n v="316440"/>
    <x v="2"/>
    <n v="3"/>
    <x v="1"/>
    <n v="21"/>
    <n v="1077152"/>
  </r>
  <r>
    <s v="ZM-KAN-2024-0640"/>
    <x v="292"/>
    <x v="4"/>
    <s v="Kano State"/>
    <x v="14"/>
    <s v="Adaeze Dada"/>
    <s v="08073830288"/>
    <x v="2"/>
    <s v="Lip Balm Set"/>
    <n v="16"/>
    <n v="11922"/>
    <n v="190752"/>
    <n v="20"/>
    <n v="0.2"/>
    <n v="152601.60000000001"/>
    <x v="4"/>
    <s v="N/A"/>
    <x v="0"/>
    <n v="39"/>
    <n v="289731"/>
  </r>
  <r>
    <s v="ZM-KAN-2024-0324"/>
    <x v="725"/>
    <x v="4"/>
    <s v="Kano State"/>
    <x v="13"/>
    <s v="Ifeanyi Abubakar"/>
    <s v="08035260956"/>
    <x v="2"/>
    <s v="Hair Relaxer Kit"/>
    <n v="15"/>
    <n v="12599"/>
    <n v="188985"/>
    <n v="15"/>
    <n v="0.15"/>
    <n v="160637.25"/>
    <x v="2"/>
    <n v="5"/>
    <x v="0"/>
    <n v="33"/>
    <n v="289731"/>
  </r>
  <r>
    <s v="ZM-KAN-2023-0497"/>
    <x v="135"/>
    <x v="4"/>
    <s v="Kano State"/>
    <x v="14"/>
    <s v="Yetunde Suleiman"/>
    <s v="N/A"/>
    <x v="3"/>
    <s v="Corporate Shirt"/>
    <n v="6"/>
    <n v="31430"/>
    <n v="188580"/>
    <n v="10"/>
    <n v="0.1"/>
    <n v="169722"/>
    <x v="1"/>
    <n v="2"/>
    <x v="1"/>
    <n v="142"/>
    <n v="383206"/>
  </r>
  <r>
    <s v="ZM-KAN-2024-0926"/>
    <x v="292"/>
    <x v="4"/>
    <s v="Kano State"/>
    <x v="13"/>
    <s v="Segun Obi"/>
    <s v="N/A"/>
    <x v="1"/>
    <s v="Sugar 2kg"/>
    <n v="3"/>
    <n v="5535"/>
    <n v="16605"/>
    <n v="15"/>
    <n v="0.15"/>
    <n v="14114.25"/>
    <x v="4"/>
    <n v="5"/>
    <x v="1"/>
    <n v="179"/>
    <n v="558942"/>
  </r>
  <r>
    <s v="ZM-KAN-2023-0635"/>
    <x v="46"/>
    <x v="4"/>
    <s v="Kano State"/>
    <x v="13"/>
    <s v="Chidi Adeleke"/>
    <s v="07010626834"/>
    <x v="3"/>
    <s v="T-Shirt Pack x3"/>
    <n v="10"/>
    <n v="35394"/>
    <n v="353940"/>
    <n v="0"/>
    <n v="0"/>
    <n v="353940"/>
    <x v="2"/>
    <n v="5"/>
    <x v="1"/>
    <n v="4"/>
    <n v="383206"/>
  </r>
  <r>
    <s v="ZM-KAN-2024-0208"/>
    <x v="697"/>
    <x v="4"/>
    <s v="Kano State"/>
    <x v="13"/>
    <s v="Aisha Garba"/>
    <s v="09039845412"/>
    <x v="4"/>
    <s v="Standing Fan 18&quot;"/>
    <n v="18"/>
    <n v="80816"/>
    <n v="1454688"/>
    <n v="0"/>
    <n v="0"/>
    <n v="1454688"/>
    <x v="1"/>
    <n v="3"/>
    <x v="0"/>
    <n v="22"/>
    <n v="761054"/>
  </r>
  <r>
    <s v="ZM-KAN-2024-0568"/>
    <x v="693"/>
    <x v="4"/>
    <s v="Kano State"/>
    <x v="13"/>
    <s v="Tunde Ojo"/>
    <s v="07051992961"/>
    <x v="2"/>
    <s v="Perfume 100ml"/>
    <n v="10"/>
    <n v="6309"/>
    <n v="63090"/>
    <s v="N/A"/>
    <n v="0"/>
    <n v="63090"/>
    <x v="0"/>
    <n v="5"/>
    <x v="1"/>
    <n v="21"/>
    <n v="289731"/>
  </r>
  <r>
    <s v="ZM-KAN-2024-0854"/>
    <x v="324"/>
    <x v="4"/>
    <s v="Kano State"/>
    <x v="12"/>
    <s v="Emeka Dada"/>
    <s v="07037428246"/>
    <x v="1"/>
    <s v="Cooking Oil 5L"/>
    <n v="3"/>
    <n v="16808"/>
    <n v="50424"/>
    <n v="10"/>
    <n v="0.1"/>
    <n v="45381.599999999999"/>
    <x v="4"/>
    <n v="3"/>
    <x v="0"/>
    <n v="76"/>
    <n v="558942"/>
  </r>
  <r>
    <s v="ZM-KAN-2023-1089"/>
    <x v="223"/>
    <x v="4"/>
    <s v="Kano State"/>
    <x v="13"/>
    <s v="Olu Musa"/>
    <s v="07070689549"/>
    <x v="2"/>
    <s v="Foundation Kit"/>
    <n v="17"/>
    <n v="15729"/>
    <n v="267393"/>
    <n v="0"/>
    <n v="0"/>
    <n v="267393"/>
    <x v="4"/>
    <n v="1"/>
    <x v="1"/>
    <n v="45"/>
    <n v="289731"/>
  </r>
  <r>
    <s v="ZM-KAN-2024-0690"/>
    <x v="22"/>
    <x v="4"/>
    <s v="Kano State"/>
    <x v="13"/>
    <s v="Gbenga Okafor"/>
    <s v="08022571956"/>
    <x v="3"/>
    <s v="School Uniform Set"/>
    <n v="17"/>
    <n v="4178"/>
    <n v="71026"/>
    <n v="0"/>
    <n v="0"/>
    <n v="71026"/>
    <x v="0"/>
    <n v="3"/>
    <x v="1"/>
    <n v="127"/>
    <n v="383206"/>
  </r>
  <r>
    <s v="ZM-KAN-2023-0719"/>
    <x v="81"/>
    <x v="4"/>
    <s v="Kano State"/>
    <x v="12"/>
    <s v="Remi Obi"/>
    <s v="09157640024"/>
    <x v="3"/>
    <s v="School Uniform Set"/>
    <n v="1"/>
    <n v="30480"/>
    <n v="30480"/>
    <n v="15"/>
    <n v="0.15"/>
    <n v="25908"/>
    <x v="1"/>
    <n v="1"/>
    <x v="1"/>
    <n v="152"/>
    <n v="383206"/>
  </r>
  <r>
    <s v="ZM-KAN-2023-0811"/>
    <x v="114"/>
    <x v="4"/>
    <s v="Kano State"/>
    <x v="12"/>
    <s v="Ifeanyi Eze"/>
    <s v="N/A"/>
    <x v="2"/>
    <s v="Nivea Body Lotion"/>
    <n v="17"/>
    <n v="10261"/>
    <n v="174437"/>
    <n v="15"/>
    <n v="0.15"/>
    <n v="148271.45000000001"/>
    <x v="3"/>
    <n v="4"/>
    <x v="0"/>
    <n v="107"/>
    <n v="289731"/>
  </r>
  <r>
    <s v="ZM-KAN-2023-0353"/>
    <x v="354"/>
    <x v="4"/>
    <s v="Kano State"/>
    <x v="12"/>
    <s v="Adaeze Garba"/>
    <s v="08061361543"/>
    <x v="2"/>
    <s v="Nivea Body Lotion"/>
    <n v="10"/>
    <n v="10220"/>
    <n v="102200"/>
    <s v="N/A"/>
    <n v="0"/>
    <n v="102200"/>
    <x v="4"/>
    <n v="4"/>
    <x v="2"/>
    <n v="8"/>
    <n v="289731"/>
  </r>
  <r>
    <s v="ZM-KAN-2024-0562"/>
    <x v="600"/>
    <x v="4"/>
    <s v="Kano State"/>
    <x v="12"/>
    <s v="Fatima Ibe"/>
    <s v="N/A"/>
    <x v="2"/>
    <s v="Lip Balm Set"/>
    <n v="15"/>
    <n v="11253"/>
    <n v="168795"/>
    <n v="0"/>
    <n v="0"/>
    <n v="168795"/>
    <x v="4"/>
    <s v="N/A"/>
    <x v="0"/>
    <n v="0"/>
    <n v="289731"/>
  </r>
  <r>
    <s v="ZM-KAN-2024-0406"/>
    <x v="270"/>
    <x v="4"/>
    <s v="Kano State"/>
    <x v="12"/>
    <s v="Chidi Abubakar"/>
    <s v="07014547965"/>
    <x v="2"/>
    <s v="Lip Balm Set"/>
    <n v="15"/>
    <n v="9250"/>
    <n v="138750"/>
    <n v="0"/>
    <n v="0"/>
    <n v="138750"/>
    <x v="4"/>
    <n v="6"/>
    <x v="0"/>
    <n v="108"/>
    <n v="289731"/>
  </r>
  <r>
    <s v="ZM-KAN-2024-0872"/>
    <x v="35"/>
    <x v="4"/>
    <s v="Kano State"/>
    <x v="12"/>
    <s v="Damilola Adeyemi"/>
    <s v="07089999676"/>
    <x v="3"/>
    <s v="Ankara Fabric 6yds"/>
    <n v="3"/>
    <n v="32126"/>
    <n v="96378"/>
    <n v="20"/>
    <n v="0.2"/>
    <n v="77102.399999999994"/>
    <x v="0"/>
    <n v="3"/>
    <x v="1"/>
    <n v="23"/>
    <n v="383206"/>
  </r>
  <r>
    <s v="ZM-KAN-2023-0789"/>
    <x v="569"/>
    <x v="4"/>
    <s v="Kano State"/>
    <x v="14"/>
    <s v="Hakeem Adeyemi"/>
    <s v="08036225722"/>
    <x v="2"/>
    <s v="Nivea Body Lotion"/>
    <n v="18"/>
    <n v="4485"/>
    <n v="80730"/>
    <n v="10"/>
    <n v="0.1"/>
    <n v="72657"/>
    <x v="3"/>
    <s v="N/A"/>
    <x v="0"/>
    <n v="61"/>
    <n v="289731"/>
  </r>
  <r>
    <s v="ZM-KAN-2023-1091"/>
    <x v="456"/>
    <x v="4"/>
    <s v="Kano State"/>
    <x v="12"/>
    <s v="Femi Adelaja"/>
    <s v="09098757892"/>
    <x v="4"/>
    <s v="Gas Cooker 4-burner"/>
    <n v="10"/>
    <n v="92176"/>
    <n v="921760"/>
    <n v="5"/>
    <n v="0.05"/>
    <n v="875672"/>
    <x v="3"/>
    <n v="1"/>
    <x v="1"/>
    <n v="12"/>
    <n v="761054"/>
  </r>
  <r>
    <s v="ZM-KAN-2023-0195"/>
    <x v="423"/>
    <x v="4"/>
    <s v="Kano State"/>
    <x v="12"/>
    <s v="Adaeze Musa"/>
    <s v="N/A"/>
    <x v="0"/>
    <s v="DSTV Decoder"/>
    <n v="19"/>
    <n v="316279"/>
    <n v="6009301"/>
    <n v="10"/>
    <n v="0.1"/>
    <n v="5408370.9000000004"/>
    <x v="4"/>
    <n v="1"/>
    <x v="2"/>
    <n v="18"/>
    <n v="1077152"/>
  </r>
  <r>
    <s v="ZM-KAN-2023-0281"/>
    <x v="591"/>
    <x v="4"/>
    <s v="Kano State"/>
    <x v="13"/>
    <s v="Gbenga Suleiman"/>
    <s v="08199676613"/>
    <x v="0"/>
    <s v="Power Bank 20000mAh"/>
    <n v="17"/>
    <n v="99382"/>
    <n v="1689494"/>
    <n v="20"/>
    <n v="0.2"/>
    <n v="1351595.2"/>
    <x v="3"/>
    <n v="5"/>
    <x v="2"/>
    <n v="91"/>
    <n v="1077152"/>
  </r>
  <r>
    <s v="ZM-KAN-2023-0627"/>
    <x v="495"/>
    <x v="4"/>
    <s v="Kano State"/>
    <x v="14"/>
    <s v="Aisha Okafor"/>
    <s v="09145818254"/>
    <x v="1"/>
    <s v="Rice 25kg"/>
    <n v="16"/>
    <n v="7064"/>
    <n v="113024"/>
    <n v="15"/>
    <n v="0.15"/>
    <n v="96070.399999999994"/>
    <x v="3"/>
    <n v="3"/>
    <x v="0"/>
    <n v="17"/>
    <n v="558942"/>
  </r>
  <r>
    <s v="ZM-KAN-2024-0152"/>
    <x v="727"/>
    <x v="4"/>
    <s v="Kano State"/>
    <x v="12"/>
    <s v="Segun Osei"/>
    <s v="08131348651"/>
    <x v="2"/>
    <s v="Foundation Kit"/>
    <n v="4"/>
    <n v="3388"/>
    <n v="13552"/>
    <n v="0"/>
    <n v="0"/>
    <n v="13552"/>
    <x v="0"/>
    <n v="5"/>
    <x v="1"/>
    <n v="10"/>
    <n v="289731"/>
  </r>
  <r>
    <s v="ZM-KAN-2024-0770"/>
    <x v="103"/>
    <x v="4"/>
    <s v="Kano State"/>
    <x v="12"/>
    <s v="Fatima Obi"/>
    <s v="07080354142"/>
    <x v="3"/>
    <s v="Men's Agbada"/>
    <n v="9"/>
    <n v="27768"/>
    <n v="249912"/>
    <n v="0"/>
    <n v="0"/>
    <n v="249912"/>
    <x v="0"/>
    <s v="N/A"/>
    <x v="1"/>
    <n v="31"/>
    <n v="383206"/>
  </r>
  <r>
    <s v="ZM-KAN-2024-1030"/>
    <x v="158"/>
    <x v="4"/>
    <s v="Kano State"/>
    <x v="12"/>
    <s v="Adaeze Nwachukwu"/>
    <s v="08175918588"/>
    <x v="2"/>
    <s v="Lip Balm Set"/>
    <n v="3"/>
    <n v="17358"/>
    <n v="52074"/>
    <n v="20"/>
    <n v="0.2"/>
    <n v="41659.199999999997"/>
    <x v="4"/>
    <n v="3"/>
    <x v="1"/>
    <n v="113"/>
    <n v="289731"/>
  </r>
  <r>
    <s v="ZM-KAN-2023-0479"/>
    <x v="246"/>
    <x v="4"/>
    <s v="Kano State"/>
    <x v="13"/>
    <s v="Amara Suleiman"/>
    <s v="N/A"/>
    <x v="1"/>
    <s v="Tomato Paste 800g"/>
    <n v="16"/>
    <n v="24270"/>
    <n v="388320"/>
    <n v="5"/>
    <n v="0.05"/>
    <n v="368904"/>
    <x v="3"/>
    <s v="N/A"/>
    <x v="0"/>
    <n v="199"/>
    <n v="558942"/>
  </r>
  <r>
    <s v="ZM-KAN-2024-0892"/>
    <x v="693"/>
    <x v="4"/>
    <s v="Kano State"/>
    <x v="13"/>
    <s v="Sade Okafor"/>
    <s v="07023155114"/>
    <x v="0"/>
    <s v="Bluetooth Speaker"/>
    <n v="18"/>
    <n v="143039"/>
    <n v="2574702"/>
    <n v="15"/>
    <n v="0.15"/>
    <n v="2188496.7000000002"/>
    <x v="4"/>
    <n v="3"/>
    <x v="1"/>
    <n v="91"/>
    <n v="1077152"/>
  </r>
  <r>
    <s v="ZM-KAN-2023-0081"/>
    <x v="197"/>
    <x v="4"/>
    <s v="Kano State"/>
    <x v="13"/>
    <s v="Chiamaka Abubakar"/>
    <s v="09043714206"/>
    <x v="3"/>
    <s v="Ankara Fabric 6yds"/>
    <n v="12"/>
    <n v="17878"/>
    <n v="214536"/>
    <n v="5"/>
    <n v="0.05"/>
    <n v="203809.2"/>
    <x v="0"/>
    <n v="3"/>
    <x v="0"/>
    <n v="33"/>
    <n v="383206"/>
  </r>
  <r>
    <s v="ZM-KAN-2023-0017"/>
    <x v="551"/>
    <x v="4"/>
    <s v="Kano State"/>
    <x v="12"/>
    <s v="Hakeem Adeleke"/>
    <s v="07089169847"/>
    <x v="0"/>
    <s v="Bluetooth Speaker"/>
    <n v="9"/>
    <n v="55411"/>
    <n v="498699"/>
    <n v="5"/>
    <n v="0.05"/>
    <n v="473764.05"/>
    <x v="4"/>
    <n v="3"/>
    <x v="1"/>
    <n v="68"/>
    <n v="1077152"/>
  </r>
  <r>
    <s v="ZM-KAN-2024-0680"/>
    <x v="225"/>
    <x v="4"/>
    <s v="Kano State"/>
    <x v="13"/>
    <s v="Halima Adeyemi"/>
    <s v="08077000367"/>
    <x v="3"/>
    <s v="Jeans Trousers"/>
    <n v="6"/>
    <n v="41422"/>
    <n v="248532"/>
    <n v="0"/>
    <n v="0"/>
    <n v="248532"/>
    <x v="3"/>
    <n v="1"/>
    <x v="1"/>
    <n v="139"/>
    <n v="383206"/>
  </r>
  <r>
    <s v="ZM-KAN-2023-0183"/>
    <x v="185"/>
    <x v="4"/>
    <s v="Kano State"/>
    <x v="13"/>
    <s v="Ngozi Musa"/>
    <s v="09062357189"/>
    <x v="1"/>
    <s v="Cooking Oil 5L"/>
    <n v="12"/>
    <n v="12498"/>
    <n v="149976"/>
    <n v="0"/>
    <n v="0"/>
    <n v="149976"/>
    <x v="0"/>
    <n v="4"/>
    <x v="1"/>
    <n v="142"/>
    <n v="558942"/>
  </r>
  <r>
    <s v="ZM-KAN-2023-0985"/>
    <x v="592"/>
    <x v="4"/>
    <s v="Kano State"/>
    <x v="14"/>
    <s v="Ifeanyi Musa"/>
    <s v="08156526769"/>
    <x v="0"/>
    <s v="Laptop HP 250"/>
    <n v="3"/>
    <n v="64845"/>
    <n v="194535"/>
    <s v="N/A"/>
    <n v="0"/>
    <n v="194535"/>
    <x v="2"/>
    <n v="2"/>
    <x v="1"/>
    <n v="135"/>
    <n v="1077152"/>
  </r>
  <r>
    <s v="ZM-KAN-2024-0266"/>
    <x v="644"/>
    <x v="4"/>
    <s v="Kano State"/>
    <x v="14"/>
    <s v="Zainab Adeyemi"/>
    <s v="07080528081"/>
    <x v="2"/>
    <s v="Dudu-Osun Soap"/>
    <n v="14"/>
    <n v="8097"/>
    <n v="113358"/>
    <n v="0"/>
    <n v="0"/>
    <n v="113358"/>
    <x v="3"/>
    <n v="1"/>
    <x v="1"/>
    <n v="188"/>
    <n v="289731"/>
  </r>
  <r>
    <s v="ZM-KAN-2023-0233"/>
    <x v="600"/>
    <x v="4"/>
    <s v="Kano State"/>
    <x v="13"/>
    <s v="Kemi Obi"/>
    <s v="09138157699"/>
    <x v="0"/>
    <s v="Laptop HP 250"/>
    <n v="1"/>
    <n v="152738"/>
    <n v="152738"/>
    <n v="0"/>
    <n v="0"/>
    <n v="152738"/>
    <x v="4"/>
    <n v="4"/>
    <x v="2"/>
    <n v="37"/>
    <n v="1077152"/>
  </r>
  <r>
    <s v="ZM-KAN-2024-0646"/>
    <x v="624"/>
    <x v="4"/>
    <s v="Kano State"/>
    <x v="13"/>
    <s v="Halima Nwachukwu"/>
    <s v="09093728209"/>
    <x v="0"/>
    <s v="Power Bank 20000mAh"/>
    <n v="1"/>
    <n v="247000"/>
    <n v="247000"/>
    <n v="5"/>
    <n v="0.05"/>
    <n v="234650"/>
    <x v="4"/>
    <n v="4"/>
    <x v="1"/>
    <n v="134"/>
    <n v="1077152"/>
  </r>
  <r>
    <s v="ZM-KAN-2023-0655"/>
    <x v="266"/>
    <x v="4"/>
    <s v="Kano State"/>
    <x v="14"/>
    <s v="Chiamaka Ojo"/>
    <s v="09075834913"/>
    <x v="1"/>
    <s v="Rice 25kg"/>
    <n v="10"/>
    <n v="2565"/>
    <n v="25650"/>
    <n v="0"/>
    <n v="0"/>
    <n v="25650"/>
    <x v="4"/>
    <n v="2"/>
    <x v="1"/>
    <n v="97"/>
    <n v="558942"/>
  </r>
  <r>
    <s v="ZM-KAN-2024-1046"/>
    <x v="259"/>
    <x v="4"/>
    <s v="Kano State"/>
    <x v="14"/>
    <s v="Ibrahim Adeyemi"/>
    <s v="07086633424"/>
    <x v="3"/>
    <s v="School Uniform Set"/>
    <n v="8"/>
    <n v="28643"/>
    <n v="229144"/>
    <n v="0"/>
    <n v="0"/>
    <n v="229144"/>
    <x v="4"/>
    <n v="2"/>
    <x v="1"/>
    <n v="122"/>
    <n v="383206"/>
  </r>
  <r>
    <s v="ZM-KAN-2023-0727"/>
    <x v="495"/>
    <x v="4"/>
    <s v="Kano State"/>
    <x v="13"/>
    <s v="Yetunde Yusuf"/>
    <s v="08028079325"/>
    <x v="1"/>
    <s v="Cooking Oil 5L"/>
    <n v="13"/>
    <n v="11153"/>
    <n v="144989"/>
    <s v="N/A"/>
    <n v="0"/>
    <n v="144989"/>
    <x v="4"/>
    <n v="2"/>
    <x v="1"/>
    <n v="118"/>
    <n v="558942"/>
  </r>
  <r>
    <s v="ZM-KAN-2023-0639"/>
    <x v="207"/>
    <x v="4"/>
    <s v="Kano State"/>
    <x v="14"/>
    <s v="Fatima Nwachukwu"/>
    <s v="08084425660"/>
    <x v="2"/>
    <s v="Face Cream SPF30"/>
    <n v="8"/>
    <n v="5719"/>
    <n v="45752"/>
    <s v="N/A"/>
    <n v="0"/>
    <n v="45752"/>
    <x v="4"/>
    <n v="4"/>
    <x v="1"/>
    <n v="113"/>
    <n v="289731"/>
  </r>
  <r>
    <s v="ZM-KAN-2024-0878"/>
    <x v="651"/>
    <x v="4"/>
    <s v="Kano State"/>
    <x v="14"/>
    <s v="Musa Dada"/>
    <s v="09012128563"/>
    <x v="0"/>
    <s v="Bluetooth Speaker"/>
    <n v="5"/>
    <n v="73457"/>
    <n v="367285"/>
    <s v="N/A"/>
    <n v="0"/>
    <n v="367285"/>
    <x v="4"/>
    <n v="4"/>
    <x v="0"/>
    <n v="73"/>
    <n v="1077152"/>
  </r>
  <r>
    <s v="ZM-KAN-2024-0904"/>
    <x v="321"/>
    <x v="4"/>
    <s v="Kano State"/>
    <x v="14"/>
    <s v="Musa Adesanya"/>
    <s v="09098415263"/>
    <x v="2"/>
    <s v="Hair Relaxer Kit"/>
    <n v="9"/>
    <n v="7937"/>
    <n v="71433"/>
    <n v="0"/>
    <n v="0"/>
    <n v="71433"/>
    <x v="2"/>
    <n v="3"/>
    <x v="1"/>
    <n v="136"/>
    <n v="289731"/>
  </r>
  <r>
    <s v="ZM-KAN-2023-0321"/>
    <x v="529"/>
    <x v="4"/>
    <s v="Kano State"/>
    <x v="12"/>
    <s v="Chidi Nwachukwu"/>
    <s v="09160603059"/>
    <x v="4"/>
    <s v="Gas Cooker 4-burner"/>
    <n v="14"/>
    <n v="129932"/>
    <n v="1819048"/>
    <n v="0"/>
    <n v="0"/>
    <n v="1819048"/>
    <x v="4"/>
    <n v="3"/>
    <x v="1"/>
    <n v="64"/>
    <n v="761054"/>
  </r>
  <r>
    <s v="ZM-KAN-2024-0478"/>
    <x v="291"/>
    <x v="4"/>
    <s v="Kano State"/>
    <x v="12"/>
    <s v="Kemi Eze"/>
    <s v="N/A"/>
    <x v="2"/>
    <s v="Hair Relaxer Kit"/>
    <n v="9"/>
    <n v="3501"/>
    <n v="31509"/>
    <n v="5"/>
    <n v="0.05"/>
    <n v="29933.55"/>
    <x v="1"/>
    <n v="3"/>
    <x v="2"/>
    <n v="194"/>
    <n v="289731"/>
  </r>
  <r>
    <s v="ZM-KAN-2024-0560"/>
    <x v="275"/>
    <x v="4"/>
    <s v="Kano State"/>
    <x v="13"/>
    <s v="Tunde Eze"/>
    <s v="07039209119"/>
    <x v="2"/>
    <s v="Lip Balm Set"/>
    <n v="8"/>
    <n v="4539"/>
    <n v="36312"/>
    <n v="5"/>
    <n v="0.05"/>
    <n v="34496.400000000001"/>
    <x v="0"/>
    <n v="4"/>
    <x v="0"/>
    <n v="20"/>
    <n v="289731"/>
  </r>
  <r>
    <s v="ZM-KAN-2023-0331"/>
    <x v="532"/>
    <x v="4"/>
    <s v="Kano State"/>
    <x v="13"/>
    <s v="Chidi Obi"/>
    <s v="N/A"/>
    <x v="2"/>
    <s v="Face Cream SPF30"/>
    <n v="10"/>
    <n v="10625"/>
    <n v="106250"/>
    <n v="0"/>
    <n v="0"/>
    <n v="106250"/>
    <x v="1"/>
    <n v="4"/>
    <x v="0"/>
    <n v="100"/>
    <n v="289731"/>
  </r>
  <r>
    <s v="ZM-KAN-2024-0044"/>
    <x v="403"/>
    <x v="4"/>
    <s v="Kano State"/>
    <x v="13"/>
    <s v="Yetunde Eze"/>
    <s v="07073214851"/>
    <x v="2"/>
    <s v="Dudu-Osun Soap"/>
    <n v="15"/>
    <n v="17930"/>
    <n v="268950"/>
    <n v="0"/>
    <n v="0"/>
    <n v="268950"/>
    <x v="4"/>
    <n v="1"/>
    <x v="0"/>
    <n v="66"/>
    <n v="289731"/>
  </r>
  <r>
    <s v="ZM-KAN-2024-0092"/>
    <x v="310"/>
    <x v="4"/>
    <s v="Kano State"/>
    <x v="13"/>
    <s v="Tunde Adeyemi"/>
    <s v="07034466396"/>
    <x v="4"/>
    <s v="Chest Freezer 200L"/>
    <n v="20"/>
    <n v="159832"/>
    <n v="3196640"/>
    <n v="0"/>
    <n v="0"/>
    <n v="3196640"/>
    <x v="1"/>
    <n v="1"/>
    <x v="1"/>
    <n v="72"/>
    <n v="761054"/>
  </r>
  <r>
    <s v="ZM-KAN-2024-0762"/>
    <x v="482"/>
    <x v="4"/>
    <s v="Kano State"/>
    <x v="12"/>
    <s v="Tunde Aliyu"/>
    <s v="N/A"/>
    <x v="0"/>
    <s v="Laptop HP 250"/>
    <n v="20"/>
    <n v="298377"/>
    <n v="5967540"/>
    <n v="0"/>
    <n v="0"/>
    <n v="5967540"/>
    <x v="0"/>
    <s v="N/A"/>
    <x v="1"/>
    <n v="96"/>
    <n v="1077152"/>
  </r>
  <r>
    <s v="ZM-KAN-2024-0496"/>
    <x v="611"/>
    <x v="4"/>
    <s v="Kano State"/>
    <x v="13"/>
    <s v="Tobi Adelaja"/>
    <s v="09028622599"/>
    <x v="1"/>
    <s v="Sugar 2kg"/>
    <n v="8"/>
    <n v="15025"/>
    <n v="120200"/>
    <s v="N/A"/>
    <n v="0"/>
    <n v="120200"/>
    <x v="4"/>
    <n v="4"/>
    <x v="1"/>
    <n v="163"/>
    <n v="558942"/>
  </r>
  <r>
    <s v="ZM-KAN-2024-0174"/>
    <x v="261"/>
    <x v="4"/>
    <s v="Kano State"/>
    <x v="12"/>
    <s v="Tobi Dada"/>
    <s v="07093570335"/>
    <x v="1"/>
    <s v="Tomato Paste 800g"/>
    <n v="17"/>
    <n v="22085"/>
    <n v="375445"/>
    <n v="5"/>
    <n v="0.05"/>
    <n v="356672.75"/>
    <x v="0"/>
    <n v="3"/>
    <x v="1"/>
    <n v="144"/>
    <n v="558942"/>
  </r>
  <r>
    <s v="ZM-KAN-2024-0626"/>
    <x v="133"/>
    <x v="4"/>
    <s v="Kano State"/>
    <x v="12"/>
    <s v="Musa Abubakar"/>
    <s v="09162784149"/>
    <x v="2"/>
    <s v="Foundation Kit"/>
    <n v="6"/>
    <n v="14824"/>
    <n v="88944"/>
    <n v="0"/>
    <n v="0"/>
    <n v="88944"/>
    <x v="2"/>
    <n v="3"/>
    <x v="1"/>
    <n v="48"/>
    <n v="289731"/>
  </r>
  <r>
    <s v="ZM-KAN-2023-0539"/>
    <x v="58"/>
    <x v="4"/>
    <s v="Kano State"/>
    <x v="13"/>
    <s v="Halima Adeleke"/>
    <s v="09065635288"/>
    <x v="2"/>
    <s v="Foundation Kit"/>
    <n v="12"/>
    <n v="14826"/>
    <n v="177912"/>
    <n v="10"/>
    <n v="0.1"/>
    <n v="160120.79999999999"/>
    <x v="4"/>
    <n v="4"/>
    <x v="0"/>
    <n v="151"/>
    <n v="289731"/>
  </r>
  <r>
    <s v="ZM-KAN-2023-0291"/>
    <x v="451"/>
    <x v="4"/>
    <s v="Kano State"/>
    <x v="12"/>
    <s v="Kemi Nwachukwu"/>
    <s v="08081252654"/>
    <x v="1"/>
    <s v="Semovita 5kg"/>
    <n v="5"/>
    <n v="7862"/>
    <n v="39310"/>
    <n v="15"/>
    <n v="0.15"/>
    <n v="33413.5"/>
    <x v="4"/>
    <n v="1"/>
    <x v="1"/>
    <n v="153"/>
    <n v="558942"/>
  </r>
  <r>
    <s v="ZM-KAN-2023-0021"/>
    <x v="661"/>
    <x v="4"/>
    <s v="Kano State"/>
    <x v="12"/>
    <s v="Kemi Nwachukwu"/>
    <s v="N/A"/>
    <x v="4"/>
    <s v="Gas Cooker 4-burner"/>
    <n v="7"/>
    <n v="103724"/>
    <n v="726068"/>
    <n v="5"/>
    <n v="0.05"/>
    <n v="689764.6"/>
    <x v="4"/>
    <n v="3"/>
    <x v="1"/>
    <n v="154"/>
    <n v="761054"/>
  </r>
  <r>
    <s v="ZM-KAN-2023-1059"/>
    <x v="585"/>
    <x v="4"/>
    <s v="Kano State"/>
    <x v="14"/>
    <s v="Segun Yusuf"/>
    <s v="07099379562"/>
    <x v="3"/>
    <s v="Ladies Gown"/>
    <n v="19"/>
    <n v="29397"/>
    <n v="558543"/>
    <n v="0"/>
    <n v="0"/>
    <n v="558543"/>
    <x v="2"/>
    <n v="5"/>
    <x v="1"/>
    <n v="43"/>
    <n v="383206"/>
  </r>
  <r>
    <s v="ZM-KAN-2023-0295"/>
    <x v="352"/>
    <x v="4"/>
    <s v="Kano State"/>
    <x v="12"/>
    <s v="Chiamaka Yusuf"/>
    <s v="08073129928"/>
    <x v="1"/>
    <s v="Indomie Carton"/>
    <n v="15"/>
    <n v="1509"/>
    <n v="22635"/>
    <s v="N/A"/>
    <n v="0"/>
    <n v="22635"/>
    <x v="4"/>
    <s v="N/A"/>
    <x v="0"/>
    <n v="30"/>
    <n v="558942"/>
  </r>
  <r>
    <s v="ZM-KAN-2024-0578"/>
    <x v="235"/>
    <x v="4"/>
    <s v="Kano State"/>
    <x v="14"/>
    <s v="Uche Osei"/>
    <s v="08126647878"/>
    <x v="1"/>
    <s v="Indomie Carton"/>
    <n v="13"/>
    <n v="5130"/>
    <n v="66690"/>
    <n v="5"/>
    <n v="0.05"/>
    <n v="63355.5"/>
    <x v="4"/>
    <s v="N/A"/>
    <x v="1"/>
    <n v="122"/>
    <n v="558942"/>
  </r>
  <r>
    <s v="ZM-KAN-2023-0007"/>
    <x v="478"/>
    <x v="4"/>
    <s v="Kano State"/>
    <x v="13"/>
    <s v="Chidi Ojo"/>
    <s v="09157895915"/>
    <x v="2"/>
    <s v="Perfume 100ml"/>
    <n v="1"/>
    <n v="9938"/>
    <n v="9938"/>
    <n v="0"/>
    <n v="0"/>
    <n v="9938"/>
    <x v="0"/>
    <n v="3"/>
    <x v="0"/>
    <n v="1"/>
    <n v="289731"/>
  </r>
  <r>
    <s v="ZM-KAN-2023-1025"/>
    <x v="388"/>
    <x v="4"/>
    <s v="Kano State"/>
    <x v="14"/>
    <s v="Ifeanyi Obi"/>
    <s v="N/A"/>
    <x v="0"/>
    <s v="iPhone 14"/>
    <n v="3"/>
    <n v="323274"/>
    <n v="969822"/>
    <n v="5"/>
    <n v="0.05"/>
    <n v="921330.9"/>
    <x v="1"/>
    <n v="1"/>
    <x v="2"/>
    <n v="42"/>
    <n v="1077152"/>
  </r>
  <r>
    <s v="ZM-KAN-2023-0769"/>
    <x v="76"/>
    <x v="4"/>
    <s v="Kano State"/>
    <x v="12"/>
    <s v="Tunde Obi"/>
    <s v="N/A"/>
    <x v="0"/>
    <s v="Power Bank 20000mAh"/>
    <n v="15"/>
    <n v="323079"/>
    <n v="4846185"/>
    <n v="5"/>
    <n v="0.05"/>
    <n v="4603875.75"/>
    <x v="3"/>
    <n v="2"/>
    <x v="1"/>
    <n v="154"/>
    <n v="1077152"/>
  </r>
  <r>
    <s v="ZM-KAN-2024-0010"/>
    <x v="176"/>
    <x v="4"/>
    <s v="Kano State"/>
    <x v="12"/>
    <s v="Gbenga Ojo"/>
    <s v="09072864226"/>
    <x v="2"/>
    <s v="Hair Relaxer Kit"/>
    <n v="14"/>
    <n v="11962"/>
    <n v="167468"/>
    <s v="N/A"/>
    <n v="0"/>
    <n v="167468"/>
    <x v="4"/>
    <n v="5"/>
    <x v="2"/>
    <n v="87"/>
    <n v="289731"/>
  </r>
  <r>
    <s v="ZM-KAN-2023-0815"/>
    <x v="668"/>
    <x v="4"/>
    <s v="Kano State"/>
    <x v="13"/>
    <s v="Aisha Adeyemi"/>
    <s v="N/A"/>
    <x v="2"/>
    <s v="Perfume 100ml"/>
    <n v="5"/>
    <n v="13731"/>
    <n v="68655"/>
    <s v="N/A"/>
    <n v="0"/>
    <n v="68655"/>
    <x v="0"/>
    <n v="5"/>
    <x v="1"/>
    <n v="200"/>
    <n v="289731"/>
  </r>
  <r>
    <s v="ZM-KAN-2024-0382"/>
    <x v="584"/>
    <x v="4"/>
    <s v="Kano State"/>
    <x v="14"/>
    <s v="Nneka Musa"/>
    <s v="07043679318"/>
    <x v="0"/>
    <s v="Power Bank 20000mAh"/>
    <n v="5"/>
    <n v="32647"/>
    <n v="163235"/>
    <n v="10"/>
    <n v="0.1"/>
    <n v="146911.5"/>
    <x v="0"/>
    <n v="3"/>
    <x v="0"/>
    <n v="63"/>
    <n v="1077152"/>
  </r>
  <r>
    <s v="ZM-KAN-2024-0426"/>
    <x v="364"/>
    <x v="4"/>
    <s v="Kano State"/>
    <x v="12"/>
    <s v="Nkechi Ibe"/>
    <s v="N/A"/>
    <x v="3"/>
    <s v="T-Shirt Pack x3"/>
    <n v="1"/>
    <n v="30080"/>
    <n v="30080"/>
    <s v="N/A"/>
    <n v="0"/>
    <n v="30080"/>
    <x v="3"/>
    <n v="5"/>
    <x v="1"/>
    <n v="96"/>
    <n v="383206"/>
  </r>
  <r>
    <s v="ZM-KAN-2023-0817"/>
    <x v="4"/>
    <x v="4"/>
    <s v="Kano State"/>
    <x v="14"/>
    <s v="Femi Aliyu"/>
    <s v="08028114614"/>
    <x v="4"/>
    <s v="Water Dispenser"/>
    <n v="12"/>
    <n v="165886"/>
    <n v="1990632"/>
    <n v="20"/>
    <n v="0.2"/>
    <n v="1592505.6"/>
    <x v="0"/>
    <n v="1"/>
    <x v="0"/>
    <n v="18"/>
    <n v="761054"/>
  </r>
  <r>
    <s v="ZM-KAN-2023-0871"/>
    <x v="115"/>
    <x v="4"/>
    <s v="Kano State"/>
    <x v="12"/>
    <s v="Musa Abubakar"/>
    <s v="09059129732"/>
    <x v="1"/>
    <s v="Milk Powder 400g"/>
    <n v="18"/>
    <n v="5916"/>
    <n v="106488"/>
    <n v="20"/>
    <n v="0.2"/>
    <n v="85190.399999999994"/>
    <x v="3"/>
    <n v="4"/>
    <x v="0"/>
    <n v="18"/>
    <n v="558942"/>
  </r>
  <r>
    <s v="ZM-KAN-2024-1088"/>
    <x v="592"/>
    <x v="4"/>
    <s v="Kano State"/>
    <x v="12"/>
    <s v="Damilola Garba"/>
    <s v="08154565147"/>
    <x v="1"/>
    <s v="Milk Powder 400g"/>
    <n v="17"/>
    <n v="5285"/>
    <n v="89845"/>
    <n v="5"/>
    <n v="0.05"/>
    <n v="85352.75"/>
    <x v="0"/>
    <n v="2"/>
    <x v="0"/>
    <n v="14"/>
    <n v="558942"/>
  </r>
  <r>
    <s v="ZM-KAN-2023-0199"/>
    <x v="36"/>
    <x v="4"/>
    <s v="Kano State"/>
    <x v="12"/>
    <s v="Emeka Nwachukwu"/>
    <s v="07048587084"/>
    <x v="4"/>
    <s v="Iron Box 2000W"/>
    <n v="16"/>
    <n v="118952"/>
    <n v="1903232"/>
    <n v="20"/>
    <n v="0.2"/>
    <n v="1522585.6000000001"/>
    <x v="3"/>
    <n v="2"/>
    <x v="1"/>
    <n v="68"/>
    <n v="761054"/>
  </r>
  <r>
    <s v="ZM-KAN-2023-0757"/>
    <x v="344"/>
    <x v="4"/>
    <s v="Kano State"/>
    <x v="13"/>
    <s v="Chidi Adesanya"/>
    <s v="08027180211"/>
    <x v="0"/>
    <s v="iPhone 14"/>
    <n v="5"/>
    <n v="178951"/>
    <n v="894755"/>
    <n v="5"/>
    <n v="0.05"/>
    <n v="850017.25"/>
    <x v="4"/>
    <s v="N/A"/>
    <x v="1"/>
    <n v="25"/>
    <n v="1077152"/>
  </r>
  <r>
    <s v="ZM-KAN-2024-0028"/>
    <x v="162"/>
    <x v="4"/>
    <s v="Kano State"/>
    <x v="13"/>
    <s v="Uche Suleiman"/>
    <s v="N/A"/>
    <x v="3"/>
    <s v="Jeans Trousers"/>
    <n v="1"/>
    <n v="12660"/>
    <n v="12660"/>
    <n v="5"/>
    <n v="0.05"/>
    <n v="12027"/>
    <x v="2"/>
    <n v="4"/>
    <x v="1"/>
    <n v="112"/>
    <n v="383206"/>
  </r>
  <r>
    <s v="ZM-KAN-2024-0610"/>
    <x v="512"/>
    <x v="4"/>
    <s v="Kano State"/>
    <x v="13"/>
    <s v="Yetunde Bello"/>
    <s v="08041608497"/>
    <x v="1"/>
    <s v="Cooking Oil 5L"/>
    <n v="4"/>
    <n v="5459"/>
    <n v="21836"/>
    <n v="0"/>
    <n v="0"/>
    <n v="21836"/>
    <x v="3"/>
    <n v="2"/>
    <x v="1"/>
    <n v="137"/>
    <n v="558942"/>
  </r>
  <r>
    <s v="ZM-KAN-2024-0840"/>
    <x v="253"/>
    <x v="4"/>
    <s v="Kano State"/>
    <x v="13"/>
    <s v="Aisha Ojo"/>
    <s v="09068272827"/>
    <x v="3"/>
    <s v="Jeans Trousers"/>
    <n v="17"/>
    <n v="8515"/>
    <n v="144755"/>
    <n v="15"/>
    <n v="0.15"/>
    <n v="123041.75"/>
    <x v="0"/>
    <n v="5"/>
    <x v="0"/>
    <n v="9"/>
    <n v="383206"/>
  </r>
  <r>
    <s v="ZM-KAN-2024-0002"/>
    <x v="690"/>
    <x v="4"/>
    <s v="Kano State"/>
    <x v="12"/>
    <s v="Aisha Adeleke"/>
    <s v="08090747390"/>
    <x v="3"/>
    <s v="Ankara Fabric 6yds"/>
    <n v="19"/>
    <n v="37323"/>
    <n v="709137"/>
    <n v="20"/>
    <n v="0.2"/>
    <n v="567309.6"/>
    <x v="4"/>
    <n v="1"/>
    <x v="1"/>
    <n v="189"/>
    <n v="383206"/>
  </r>
  <r>
    <s v="ZM-KAN-2023-0935"/>
    <x v="447"/>
    <x v="4"/>
    <s v="Kano State"/>
    <x v="14"/>
    <s v="Ifeanyi Obi"/>
    <s v="07067923124"/>
    <x v="2"/>
    <s v="Hair Relaxer Kit"/>
    <n v="6"/>
    <n v="14311"/>
    <n v="85866"/>
    <n v="20"/>
    <n v="0.2"/>
    <n v="68692.800000000003"/>
    <x v="1"/>
    <n v="2"/>
    <x v="1"/>
    <n v="27"/>
    <n v="289731"/>
  </r>
  <r>
    <s v="ZM-KAN-2023-0959"/>
    <x v="645"/>
    <x v="4"/>
    <s v="Kano State"/>
    <x v="13"/>
    <s v="Amara Yusuf"/>
    <s v="08147539301"/>
    <x v="1"/>
    <s v="Tomato Paste 800g"/>
    <n v="12"/>
    <n v="17608"/>
    <n v="211296"/>
    <n v="0"/>
    <n v="0"/>
    <n v="211296"/>
    <x v="3"/>
    <n v="4"/>
    <x v="1"/>
    <n v="34"/>
    <n v="558942"/>
  </r>
  <r>
    <s v="ZM-KAN-2024-0548"/>
    <x v="441"/>
    <x v="4"/>
    <s v="Kano State"/>
    <x v="12"/>
    <s v="Hakeem Ibe"/>
    <s v="N/A"/>
    <x v="4"/>
    <s v="Chest Freezer 200L"/>
    <n v="1"/>
    <n v="61353"/>
    <n v="61353"/>
    <n v="0"/>
    <n v="0"/>
    <n v="61353"/>
    <x v="0"/>
    <n v="3"/>
    <x v="0"/>
    <n v="157"/>
    <n v="761054"/>
  </r>
  <r>
    <s v="ZM-KAN-2023-0337"/>
    <x v="202"/>
    <x v="4"/>
    <s v="Kano State"/>
    <x v="14"/>
    <s v="Damilola Suleiman"/>
    <s v="09047892596"/>
    <x v="3"/>
    <s v="T-Shirt Pack x3"/>
    <n v="8"/>
    <n v="37706"/>
    <n v="301648"/>
    <n v="0"/>
    <n v="0"/>
    <n v="301648"/>
    <x v="4"/>
    <n v="4"/>
    <x v="1"/>
    <n v="6"/>
    <n v="383206"/>
  </r>
  <r>
    <s v="ZM-KAN-2023-0607"/>
    <x v="148"/>
    <x v="4"/>
    <s v="Kano State"/>
    <x v="14"/>
    <s v="Sade Obi"/>
    <s v="08150521952"/>
    <x v="3"/>
    <s v="Corporate Shirt"/>
    <n v="6"/>
    <n v="43851"/>
    <n v="263106"/>
    <n v="0"/>
    <n v="0"/>
    <n v="263106"/>
    <x v="3"/>
    <n v="7"/>
    <x v="1"/>
    <n v="126"/>
    <n v="383206"/>
  </r>
  <r>
    <s v="ZM-KAN-2023-0797"/>
    <x v="651"/>
    <x v="4"/>
    <s v="Kano State"/>
    <x v="13"/>
    <s v="Halima Yusuf"/>
    <s v="07055668959"/>
    <x v="2"/>
    <s v="Nivea Body Lotion"/>
    <n v="15"/>
    <n v="16041"/>
    <n v="240615"/>
    <n v="20"/>
    <n v="0.2"/>
    <n v="192492"/>
    <x v="0"/>
    <n v="1"/>
    <x v="1"/>
    <n v="142"/>
    <n v="289731"/>
  </r>
  <r>
    <s v="ZM-KAN-2024-0776"/>
    <x v="320"/>
    <x v="4"/>
    <s v="Kano State"/>
    <x v="13"/>
    <s v="Sade Okafor"/>
    <s v="09075441304"/>
    <x v="0"/>
    <s v="Laptop HP 250"/>
    <n v="18"/>
    <n v="340334"/>
    <n v="6126012"/>
    <n v="0"/>
    <n v="0"/>
    <n v="6126012"/>
    <x v="3"/>
    <n v="4"/>
    <x v="1"/>
    <n v="40"/>
    <n v="1077152"/>
  </r>
  <r>
    <s v="ZM-KAN-2024-0504"/>
    <x v="219"/>
    <x v="4"/>
    <s v="Kano State"/>
    <x v="13"/>
    <s v="Tunde Eze"/>
    <s v="09022966764"/>
    <x v="2"/>
    <s v="Hair Relaxer Kit"/>
    <n v="19"/>
    <n v="10254"/>
    <n v="194826"/>
    <n v="0"/>
    <n v="0"/>
    <n v="194826"/>
    <x v="1"/>
    <n v="0"/>
    <x v="1"/>
    <n v="5"/>
    <n v="289731"/>
  </r>
  <r>
    <s v="ZM-KAN-2023-0393"/>
    <x v="688"/>
    <x v="4"/>
    <s v="Kano State"/>
    <x v="14"/>
    <s v="Tunde Musa"/>
    <s v="08061627317"/>
    <x v="1"/>
    <s v="Semovita 5kg"/>
    <n v="11"/>
    <n v="24756"/>
    <n v="272316"/>
    <n v="20"/>
    <n v="0.2"/>
    <n v="217852.79999999999"/>
    <x v="3"/>
    <n v="2"/>
    <x v="0"/>
    <n v="182"/>
    <n v="558942"/>
  </r>
  <r>
    <s v="ZM-KAN-2024-0586"/>
    <x v="303"/>
    <x v="4"/>
    <s v="Kano State"/>
    <x v="13"/>
    <s v="Ngozi Garba"/>
    <s v="N/A"/>
    <x v="1"/>
    <s v="Semovita 5kg"/>
    <n v="3"/>
    <n v="8831"/>
    <n v="26493"/>
    <n v="0"/>
    <n v="0"/>
    <n v="26493"/>
    <x v="2"/>
    <n v="2"/>
    <x v="1"/>
    <n v="66"/>
    <n v="558942"/>
  </r>
  <r>
    <s v="ZM-KAN-2023-0761"/>
    <x v="229"/>
    <x v="4"/>
    <s v="Kano State"/>
    <x v="12"/>
    <s v="Femi Garba"/>
    <s v="08099203422"/>
    <x v="1"/>
    <s v="Milk Powder 400g"/>
    <n v="11"/>
    <n v="14559"/>
    <n v="160149"/>
    <n v="0"/>
    <n v="0"/>
    <n v="160149"/>
    <x v="4"/>
    <n v="3"/>
    <x v="0"/>
    <n v="139"/>
    <n v="558942"/>
  </r>
  <r>
    <s v="ZM-KAN-2023-0023"/>
    <x v="459"/>
    <x v="4"/>
    <s v="Kano State"/>
    <x v="13"/>
    <s v="Fatima Obi"/>
    <s v="09078872801"/>
    <x v="4"/>
    <s v="Blender 1.5L"/>
    <n v="12"/>
    <n v="89862"/>
    <n v="1078344"/>
    <n v="5"/>
    <n v="0.05"/>
    <n v="1024426.8"/>
    <x v="3"/>
    <n v="4"/>
    <x v="1"/>
    <n v="82"/>
    <n v="761054"/>
  </r>
  <r>
    <s v="ZM-KAN-2023-0845"/>
    <x v="503"/>
    <x v="4"/>
    <s v="Kano State"/>
    <x v="12"/>
    <s v="Hakeem Osei"/>
    <s v="07061525433"/>
    <x v="2"/>
    <s v="Dudu-Osun Soap"/>
    <n v="8"/>
    <n v="5957"/>
    <n v="47656"/>
    <n v="20"/>
    <n v="0.2"/>
    <n v="38124.800000000003"/>
    <x v="0"/>
    <n v="3"/>
    <x v="1"/>
    <n v="67"/>
    <n v="289731"/>
  </r>
  <r>
    <s v="ZM-KAN-2024-0170"/>
    <x v="11"/>
    <x v="4"/>
    <s v="Kano State"/>
    <x v="12"/>
    <s v="Hakeem Adeleke"/>
    <s v="09094094303"/>
    <x v="3"/>
    <s v="Jeans Trousers"/>
    <n v="12"/>
    <n v="5872"/>
    <n v="70464"/>
    <n v="0"/>
    <n v="0"/>
    <n v="70464"/>
    <x v="3"/>
    <n v="5"/>
    <x v="0"/>
    <n v="125"/>
    <n v="383206"/>
  </r>
  <r>
    <s v="ZM-KAN-2024-0116"/>
    <x v="283"/>
    <x v="4"/>
    <s v="Kano State"/>
    <x v="12"/>
    <s v="Femi Adesanya"/>
    <s v="08074753658"/>
    <x v="0"/>
    <s v="Wireless Earbuds"/>
    <n v="16"/>
    <n v="97402"/>
    <n v="1558432"/>
    <n v="20"/>
    <n v="0.2"/>
    <n v="1246745.6000000001"/>
    <x v="2"/>
    <n v="3"/>
    <x v="0"/>
    <n v="30"/>
    <n v="1077152"/>
  </r>
  <r>
    <s v="ZM-KAN-2024-0268"/>
    <x v="226"/>
    <x v="4"/>
    <s v="Kano State"/>
    <x v="13"/>
    <s v="Ibrahim Adeleke"/>
    <s v="08120971285"/>
    <x v="0"/>
    <s v="DSTV Decoder"/>
    <n v="9"/>
    <n v="34241"/>
    <n v="308169"/>
    <n v="15"/>
    <n v="0.15"/>
    <n v="261943.65"/>
    <x v="4"/>
    <n v="1"/>
    <x v="1"/>
    <n v="109"/>
    <n v="1077152"/>
  </r>
  <r>
    <s v="ZM-KAN-2023-0279"/>
    <x v="4"/>
    <x v="4"/>
    <s v="Kano State"/>
    <x v="13"/>
    <s v="Ngozi Adeyemi"/>
    <s v="07020252156"/>
    <x v="0"/>
    <s v="iPhone 14"/>
    <n v="10"/>
    <n v="170486"/>
    <n v="1704860"/>
    <n v="15"/>
    <n v="0.15"/>
    <n v="1449131"/>
    <x v="2"/>
    <n v="3"/>
    <x v="0"/>
    <n v="189"/>
    <n v="1077152"/>
  </r>
  <r>
    <s v="ZM-KAN-2024-0400"/>
    <x v="396"/>
    <x v="4"/>
    <s v="Kano State"/>
    <x v="13"/>
    <s v="Ifeanyi Aliyu"/>
    <s v="07033797709"/>
    <x v="1"/>
    <s v="Sugar 2kg"/>
    <n v="16"/>
    <n v="3547"/>
    <n v="56752"/>
    <s v="N/A"/>
    <n v="0"/>
    <n v="56752"/>
    <x v="1"/>
    <n v="4"/>
    <x v="1"/>
    <n v="162"/>
    <n v="558942"/>
  </r>
  <r>
    <s v="ZM-KAN-2023-0227"/>
    <x v="183"/>
    <x v="4"/>
    <s v="Kano State"/>
    <x v="14"/>
    <s v="Amara Adeleke"/>
    <s v="08081483391"/>
    <x v="4"/>
    <s v="Gas Cooker 4-burner"/>
    <n v="6"/>
    <n v="32887"/>
    <n v="197322"/>
    <n v="10"/>
    <n v="0.1"/>
    <n v="177589.8"/>
    <x v="4"/>
    <n v="5"/>
    <x v="0"/>
    <n v="19"/>
    <n v="761054"/>
  </r>
  <r>
    <s v="ZM-KAN-2024-0390"/>
    <x v="141"/>
    <x v="4"/>
    <s v="Kano State"/>
    <x v="12"/>
    <s v="Amara Chukwu"/>
    <s v="08046073776"/>
    <x v="1"/>
    <s v="Tomato Paste 800g"/>
    <n v="15"/>
    <n v="2361"/>
    <n v="35415"/>
    <n v="5"/>
    <n v="0.05"/>
    <n v="33644.25"/>
    <x v="4"/>
    <n v="5"/>
    <x v="1"/>
    <n v="177"/>
    <n v="558942"/>
  </r>
  <r>
    <s v="ZM-KAN-2024-1040"/>
    <x v="643"/>
    <x v="4"/>
    <s v="Kano State"/>
    <x v="12"/>
    <s v="Ibrahim Suleiman"/>
    <s v="07059702773"/>
    <x v="1"/>
    <s v="Indomie Carton"/>
    <n v="15"/>
    <n v="1919"/>
    <n v="28785"/>
    <n v="10"/>
    <n v="0.1"/>
    <n v="25906.5"/>
    <x v="3"/>
    <n v="1"/>
    <x v="1"/>
    <n v="0"/>
    <n v="558942"/>
  </r>
  <r>
    <s v="ZM-KAN-2023-0473"/>
    <x v="336"/>
    <x v="4"/>
    <s v="Kano State"/>
    <x v="13"/>
    <s v="Sade Dada"/>
    <s v="07050553191"/>
    <x v="0"/>
    <s v="Wireless Earbuds"/>
    <n v="5"/>
    <n v="332534"/>
    <n v="1662670"/>
    <s v="N/A"/>
    <n v="0"/>
    <n v="1662670"/>
    <x v="3"/>
    <n v="2"/>
    <x v="1"/>
    <n v="69"/>
    <n v="1077152"/>
  </r>
  <r>
    <s v="ZM-KAN-2024-0342"/>
    <x v="127"/>
    <x v="4"/>
    <s v="Kano State"/>
    <x v="14"/>
    <s v="Kemi Osei"/>
    <s v="07050699152"/>
    <x v="1"/>
    <s v="Indomie Carton"/>
    <n v="9"/>
    <n v="5010"/>
    <n v="45090"/>
    <n v="0"/>
    <n v="0"/>
    <n v="45090"/>
    <x v="1"/>
    <n v="4"/>
    <x v="0"/>
    <n v="123"/>
    <n v="558942"/>
  </r>
  <r>
    <s v="ZM-KAN-2023-0141"/>
    <x v="170"/>
    <x v="4"/>
    <s v="Kano State"/>
    <x v="12"/>
    <s v="Fatima Nwachukwu"/>
    <s v="09011232391"/>
    <x v="3"/>
    <s v="Ladies Gown"/>
    <n v="14"/>
    <n v="15578"/>
    <n v="218092"/>
    <n v="15"/>
    <n v="0.15"/>
    <n v="185378.2"/>
    <x v="3"/>
    <n v="1"/>
    <x v="1"/>
    <n v="110"/>
    <n v="383206"/>
  </r>
  <r>
    <s v="ZM-KAN-2023-0019"/>
    <x v="632"/>
    <x v="4"/>
    <s v="Kano State"/>
    <x v="13"/>
    <s v="Gbenga Adeleke"/>
    <s v="07042271111"/>
    <x v="2"/>
    <s v="Lip Balm Set"/>
    <n v="14"/>
    <n v="2169"/>
    <n v="30366"/>
    <s v="N/A"/>
    <n v="0"/>
    <n v="30366"/>
    <x v="3"/>
    <n v="3"/>
    <x v="1"/>
    <n v="128"/>
    <n v="289731"/>
  </r>
  <r>
    <s v="ZM-KAN-2024-0910"/>
    <x v="683"/>
    <x v="4"/>
    <s v="Kano State"/>
    <x v="14"/>
    <s v="Nneka Suleiman"/>
    <s v="N/A"/>
    <x v="0"/>
    <s v="Power Bank 20000mAh"/>
    <n v="13"/>
    <n v="247334"/>
    <n v="3215342"/>
    <n v="10"/>
    <n v="0.1"/>
    <n v="2893807.8"/>
    <x v="2"/>
    <n v="2"/>
    <x v="1"/>
    <n v="83"/>
    <n v="1077152"/>
  </r>
  <r>
    <s v="ZM-KAN-2024-0392"/>
    <x v="371"/>
    <x v="4"/>
    <s v="Kano State"/>
    <x v="12"/>
    <s v="Fatima Ibe"/>
    <s v="09031654424"/>
    <x v="0"/>
    <s v="DSTV Decoder"/>
    <n v="16"/>
    <n v="32322"/>
    <n v="517152"/>
    <n v="15"/>
    <n v="0.15"/>
    <n v="439579.2"/>
    <x v="0"/>
    <n v="1"/>
    <x v="1"/>
    <n v="200"/>
    <n v="1077152"/>
  </r>
  <r>
    <s v="ZM-KAN-2023-0917"/>
    <x v="480"/>
    <x v="4"/>
    <s v="Kano State"/>
    <x v="12"/>
    <s v="Esther Yusuf"/>
    <s v="07054368899"/>
    <x v="3"/>
    <s v="Jeans Trousers"/>
    <n v="9"/>
    <n v="29641"/>
    <n v="266769"/>
    <n v="0"/>
    <n v="0"/>
    <n v="266769"/>
    <x v="0"/>
    <n v="1"/>
    <x v="0"/>
    <n v="185"/>
    <n v="383206"/>
  </r>
  <r>
    <s v="ZM-KAN-2024-0882"/>
    <x v="495"/>
    <x v="4"/>
    <s v="Kano State"/>
    <x v="13"/>
    <s v="Chiamaka Okafor"/>
    <s v="09174764797"/>
    <x v="1"/>
    <s v="Milk Powder 400g"/>
    <n v="11"/>
    <n v="13740"/>
    <n v="151140"/>
    <n v="5"/>
    <n v="0.05"/>
    <n v="143583"/>
    <x v="1"/>
    <n v="2"/>
    <x v="1"/>
    <n v="125"/>
    <n v="558942"/>
  </r>
  <r>
    <s v="ZM-KAN-2024-0876"/>
    <x v="629"/>
    <x v="4"/>
    <s v="Kano State"/>
    <x v="13"/>
    <s v="Uche Adeleke"/>
    <s v="N/A"/>
    <x v="1"/>
    <s v="Rice 25kg"/>
    <n v="13"/>
    <n v="7909"/>
    <n v="102817"/>
    <n v="0"/>
    <n v="0"/>
    <n v="102817"/>
    <x v="3"/>
    <n v="2"/>
    <x v="0"/>
    <n v="81"/>
    <n v="558942"/>
  </r>
  <r>
    <s v="ZM-KAN-2024-0674"/>
    <x v="523"/>
    <x v="4"/>
    <s v="Kano State"/>
    <x v="14"/>
    <s v="Musa Adelaja"/>
    <s v="07016238962"/>
    <x v="4"/>
    <s v="Gas Cooker 4-burner"/>
    <n v="10"/>
    <n v="67261"/>
    <n v="672610"/>
    <n v="10"/>
    <n v="0.1"/>
    <n v="605349"/>
    <x v="3"/>
    <n v="2"/>
    <x v="2"/>
    <n v="193"/>
    <n v="761054"/>
  </r>
  <r>
    <s v="ZM-KAN-2024-0738"/>
    <x v="635"/>
    <x v="4"/>
    <s v="Kano State"/>
    <x v="14"/>
    <s v="Yetunde Ibe"/>
    <s v="09189753554"/>
    <x v="3"/>
    <s v="Ankara Fabric 6yds"/>
    <n v="11"/>
    <n v="4697"/>
    <n v="51667"/>
    <n v="0"/>
    <n v="0"/>
    <n v="51667"/>
    <x v="2"/>
    <n v="4"/>
    <x v="1"/>
    <n v="180"/>
    <n v="383206"/>
  </r>
  <r>
    <s v="ZM-KAN-2023-0569"/>
    <x v="641"/>
    <x v="4"/>
    <s v="Kano State"/>
    <x v="12"/>
    <s v="Esther Ojo"/>
    <s v="07022314357"/>
    <x v="2"/>
    <s v="Nivea Body Lotion"/>
    <n v="15"/>
    <n v="17490"/>
    <n v="262350"/>
    <n v="15"/>
    <n v="0.15"/>
    <n v="222997.5"/>
    <x v="2"/>
    <n v="2"/>
    <x v="1"/>
    <n v="97"/>
    <n v="289731"/>
  </r>
  <r>
    <s v="ZM-KAN-2023-0489"/>
    <x v="313"/>
    <x v="4"/>
    <s v="Kano State"/>
    <x v="13"/>
    <s v="Aisha Nwachukwu"/>
    <s v="07027627946"/>
    <x v="4"/>
    <s v="Iron Box 2000W"/>
    <n v="16"/>
    <n v="136564"/>
    <n v="2185024"/>
    <n v="15"/>
    <n v="0.15"/>
    <n v="1857270.4"/>
    <x v="3"/>
    <n v="5"/>
    <x v="1"/>
    <n v="58"/>
    <n v="761054"/>
  </r>
  <r>
    <s v="ZM-KAN-2023-0841"/>
    <x v="168"/>
    <x v="4"/>
    <s v="Kano State"/>
    <x v="12"/>
    <s v="Sade Obi"/>
    <s v="07026231948"/>
    <x v="1"/>
    <s v="Cooking Oil 5L"/>
    <n v="14"/>
    <n v="21231"/>
    <n v="297234"/>
    <n v="0"/>
    <n v="0"/>
    <n v="297234"/>
    <x v="4"/>
    <s v="N/A"/>
    <x v="0"/>
    <n v="190"/>
    <n v="558942"/>
  </r>
  <r>
    <s v="ZM-KAN-2024-0642"/>
    <x v="185"/>
    <x v="4"/>
    <s v="Kano State"/>
    <x v="12"/>
    <s v="Musa Adesanya"/>
    <s v="07064765440"/>
    <x v="4"/>
    <s v="Gas Cooker 4-burner"/>
    <n v="10"/>
    <n v="85256"/>
    <n v="852560"/>
    <s v="N/A"/>
    <n v="0"/>
    <n v="852560"/>
    <x v="3"/>
    <n v="1"/>
    <x v="1"/>
    <n v="15"/>
    <n v="761054"/>
  </r>
  <r>
    <s v="ZM-KAN-2023-0955"/>
    <x v="76"/>
    <x v="4"/>
    <s v="Kano State"/>
    <x v="14"/>
    <s v="Tunde Chukwu"/>
    <s v="09124611979"/>
    <x v="3"/>
    <s v="Men's Agbada"/>
    <n v="18"/>
    <n v="35519"/>
    <n v="639342"/>
    <n v="0"/>
    <n v="0"/>
    <n v="639342"/>
    <x v="4"/>
    <s v="N/A"/>
    <x v="1"/>
    <n v="20"/>
    <n v="383206"/>
  </r>
  <r>
    <s v="ZM-KAN-2024-0172"/>
    <x v="146"/>
    <x v="4"/>
    <s v="Kano State"/>
    <x v="13"/>
    <s v="Chidi Chukwu"/>
    <s v="07031361321"/>
    <x v="1"/>
    <s v="Indomie Carton"/>
    <n v="15"/>
    <n v="4403"/>
    <n v="66045"/>
    <n v="0"/>
    <n v="0"/>
    <n v="66045"/>
    <x v="4"/>
    <n v="4"/>
    <x v="0"/>
    <n v="145"/>
    <n v="558942"/>
  </r>
  <r>
    <s v="ZM-KAN-2024-0284"/>
    <x v="580"/>
    <x v="4"/>
    <s v="Kano State"/>
    <x v="14"/>
    <s v="Olu Adeleke"/>
    <s v="07098468356"/>
    <x v="3"/>
    <s v="Jeans Trousers"/>
    <n v="12"/>
    <n v="43593"/>
    <n v="523116"/>
    <n v="15"/>
    <n v="0.15"/>
    <n v="444648.6"/>
    <x v="4"/>
    <s v="N/A"/>
    <x v="1"/>
    <n v="187"/>
    <n v="383206"/>
  </r>
  <r>
    <s v="ZM-KAN-2024-1086"/>
    <x v="520"/>
    <x v="4"/>
    <s v="Kano State"/>
    <x v="12"/>
    <s v="Damilola Adesanya"/>
    <s v="08066746574"/>
    <x v="2"/>
    <s v="Foundation Kit"/>
    <n v="6"/>
    <n v="12405"/>
    <n v="74430"/>
    <n v="0"/>
    <n v="0"/>
    <n v="74430"/>
    <x v="0"/>
    <n v="2"/>
    <x v="1"/>
    <n v="128"/>
    <n v="289731"/>
  </r>
  <r>
    <s v="ZM-KAN-2024-0454"/>
    <x v="657"/>
    <x v="4"/>
    <s v="Kano State"/>
    <x v="13"/>
    <s v="Aisha Adeleke"/>
    <s v="08015767919"/>
    <x v="1"/>
    <s v="Cooking Oil 5L"/>
    <n v="16"/>
    <n v="2540"/>
    <n v="40640"/>
    <s v="N/A"/>
    <n v="0"/>
    <n v="40640"/>
    <x v="0"/>
    <n v="4"/>
    <x v="1"/>
    <n v="36"/>
    <n v="558942"/>
  </r>
  <r>
    <s v="ZM-KAN-2024-0158"/>
    <x v="466"/>
    <x v="4"/>
    <s v="Kano State"/>
    <x v="13"/>
    <s v="Chiamaka Osei"/>
    <s v="08052282560"/>
    <x v="2"/>
    <s v="Hair Relaxer Kit"/>
    <n v="4"/>
    <n v="14158"/>
    <n v="56632"/>
    <n v="5"/>
    <n v="0.05"/>
    <n v="53800.4"/>
    <x v="1"/>
    <s v="N/A"/>
    <x v="1"/>
    <n v="170"/>
    <n v="289731"/>
  </r>
  <r>
    <s v="ZM-KAN-2024-0474"/>
    <x v="21"/>
    <x v="4"/>
    <s v="Kano State"/>
    <x v="12"/>
    <s v="Femi Chukwu"/>
    <s v="N/A"/>
    <x v="4"/>
    <s v="Chest Freezer 200L"/>
    <n v="6"/>
    <n v="62850"/>
    <n v="377100"/>
    <n v="5"/>
    <n v="0.05"/>
    <n v="358245"/>
    <x v="0"/>
    <n v="3"/>
    <x v="1"/>
    <n v="29"/>
    <n v="761054"/>
  </r>
  <r>
    <s v="ZM-KAN-2024-0950"/>
    <x v="543"/>
    <x v="4"/>
    <s v="Kano State"/>
    <x v="12"/>
    <s v="Chiamaka Osei"/>
    <s v="08024293499"/>
    <x v="2"/>
    <s v="Face Cream SPF30"/>
    <n v="8"/>
    <n v="7753"/>
    <n v="62024"/>
    <s v="N/A"/>
    <n v="0"/>
    <n v="62024"/>
    <x v="3"/>
    <n v="4"/>
    <x v="1"/>
    <n v="70"/>
    <n v="289731"/>
  </r>
  <r>
    <s v="ZM-KAN-2024-0096"/>
    <x v="115"/>
    <x v="4"/>
    <s v="Kano State"/>
    <x v="12"/>
    <s v="Sade Nwachukwu"/>
    <s v="08156891915"/>
    <x v="1"/>
    <s v="Sugar 2kg"/>
    <n v="2"/>
    <n v="24539"/>
    <n v="49078"/>
    <n v="10"/>
    <n v="0.1"/>
    <n v="44170.2"/>
    <x v="3"/>
    <n v="1"/>
    <x v="0"/>
    <n v="86"/>
    <n v="558942"/>
  </r>
  <r>
    <s v="ZM-KAN-2024-0058"/>
    <x v="539"/>
    <x v="4"/>
    <s v="Kano State"/>
    <x v="14"/>
    <s v="Uche Eze"/>
    <s v="08136438284"/>
    <x v="3"/>
    <s v="School Uniform Set"/>
    <n v="13"/>
    <n v="24679"/>
    <n v="320827"/>
    <n v="20"/>
    <n v="0.2"/>
    <n v="256661.6"/>
    <x v="0"/>
    <n v="5"/>
    <x v="1"/>
    <n v="121"/>
    <n v="383206"/>
  </r>
  <r>
    <s v="ZM-KAN-2023-0791"/>
    <x v="567"/>
    <x v="4"/>
    <s v="Kano State"/>
    <x v="13"/>
    <s v="Amara Bello"/>
    <s v="N/A"/>
    <x v="0"/>
    <s v="DSTV Decoder"/>
    <n v="1"/>
    <n v="47896"/>
    <n v="47896"/>
    <n v="15"/>
    <n v="0.15"/>
    <n v="40711.599999999999"/>
    <x v="0"/>
    <n v="7"/>
    <x v="1"/>
    <n v="38"/>
    <n v="1077152"/>
  </r>
  <r>
    <s v="ZM-KAN-2024-0836"/>
    <x v="571"/>
    <x v="4"/>
    <s v="Kano State"/>
    <x v="13"/>
    <s v="Yetunde Obi"/>
    <s v="07098946951"/>
    <x v="3"/>
    <s v="School Uniform Set"/>
    <n v="8"/>
    <n v="41763"/>
    <n v="334104"/>
    <n v="0"/>
    <n v="0"/>
    <n v="334104"/>
    <x v="2"/>
    <s v="N/A"/>
    <x v="0"/>
    <n v="124"/>
    <n v="383206"/>
  </r>
  <r>
    <s v="ZM-KAN-2024-0546"/>
    <x v="387"/>
    <x v="4"/>
    <s v="Kano State"/>
    <x v="13"/>
    <s v="Esther Chukwu"/>
    <s v="08183683017"/>
    <x v="2"/>
    <s v="Nivea Body Lotion"/>
    <n v="18"/>
    <n v="17524"/>
    <n v="315432"/>
    <s v="N/A"/>
    <n v="0"/>
    <n v="315432"/>
    <x v="0"/>
    <n v="2"/>
    <x v="1"/>
    <n v="189"/>
    <n v="289731"/>
  </r>
  <r>
    <s v="ZM-KAN-2023-0675"/>
    <x v="302"/>
    <x v="4"/>
    <s v="Kano State"/>
    <x v="13"/>
    <s v="Zainab Dada"/>
    <s v="N/A"/>
    <x v="4"/>
    <s v="Iron Box 2000W"/>
    <n v="19"/>
    <n v="31362"/>
    <n v="595878"/>
    <n v="20"/>
    <n v="0.2"/>
    <n v="476702.4"/>
    <x v="2"/>
    <n v="3"/>
    <x v="1"/>
    <n v="77"/>
    <n v="761054"/>
  </r>
  <r>
    <s v="ZM-KAN-2023-0923"/>
    <x v="9"/>
    <x v="4"/>
    <s v="Kano State"/>
    <x v="14"/>
    <s v="Gbenga Eze"/>
    <s v="08050229390"/>
    <x v="3"/>
    <s v="School Uniform Set"/>
    <n v="16"/>
    <n v="43161"/>
    <n v="690576"/>
    <n v="0"/>
    <n v="0"/>
    <n v="690576"/>
    <x v="3"/>
    <n v="1"/>
    <x v="0"/>
    <n v="73"/>
    <n v="383206"/>
  </r>
  <r>
    <s v="ZM-KAN-2024-0176"/>
    <x v="511"/>
    <x v="4"/>
    <s v="Kano State"/>
    <x v="13"/>
    <s v="Uche Adesanya"/>
    <s v="07085450781"/>
    <x v="4"/>
    <s v="Microwave 20L"/>
    <n v="4"/>
    <n v="107535"/>
    <n v="430140"/>
    <n v="0"/>
    <n v="0"/>
    <n v="430140"/>
    <x v="0"/>
    <s v="N/A"/>
    <x v="1"/>
    <n v="60"/>
    <n v="761054"/>
  </r>
  <r>
    <s v="ZM-KAN-2024-0386"/>
    <x v="435"/>
    <x v="4"/>
    <s v="Kano State"/>
    <x v="13"/>
    <s v="Yetunde Garba"/>
    <s v="08178205003"/>
    <x v="2"/>
    <s v="Face Cream SPF30"/>
    <n v="8"/>
    <n v="9017"/>
    <n v="72136"/>
    <n v="0"/>
    <n v="0"/>
    <n v="72136"/>
    <x v="4"/>
    <n v="3"/>
    <x v="1"/>
    <n v="174"/>
    <n v="289731"/>
  </r>
  <r>
    <s v="ZM-KAN-2023-0029"/>
    <x v="464"/>
    <x v="4"/>
    <s v="Kano State"/>
    <x v="13"/>
    <s v="Bola Dada"/>
    <s v="07046508190"/>
    <x v="2"/>
    <s v="Perfume 100ml"/>
    <n v="10"/>
    <n v="16441"/>
    <n v="164410"/>
    <n v="0"/>
    <n v="0"/>
    <n v="164410"/>
    <x v="2"/>
    <n v="3"/>
    <x v="1"/>
    <n v="149"/>
    <n v="289731"/>
  </r>
  <r>
    <s v="ZM-KAN-2024-0416"/>
    <x v="547"/>
    <x v="4"/>
    <s v="Kano State"/>
    <x v="12"/>
    <s v="Nkechi Eze"/>
    <s v="N/A"/>
    <x v="1"/>
    <s v="Sugar 2kg"/>
    <n v="11"/>
    <n v="5240"/>
    <n v="57640"/>
    <n v="0"/>
    <n v="0"/>
    <n v="57640"/>
    <x v="1"/>
    <n v="4"/>
    <x v="1"/>
    <n v="182"/>
    <n v="558942"/>
  </r>
  <r>
    <s v="ZM-KAN-2024-0180"/>
    <x v="686"/>
    <x v="4"/>
    <s v="Kano State"/>
    <x v="14"/>
    <s v="Tobi Dada"/>
    <s v="N/A"/>
    <x v="0"/>
    <s v="iPhone 14"/>
    <n v="11"/>
    <n v="117282"/>
    <n v="1290102"/>
    <n v="10"/>
    <n v="0.1"/>
    <n v="1161091.8"/>
    <x v="4"/>
    <n v="1"/>
    <x v="0"/>
    <n v="82"/>
    <n v="1077152"/>
  </r>
  <r>
    <s v="ZM-KAN-2023-0407"/>
    <x v="234"/>
    <x v="4"/>
    <s v="Kano State"/>
    <x v="13"/>
    <s v="Tobi Ojo"/>
    <s v="08058221524"/>
    <x v="3"/>
    <s v="Ladies Gown"/>
    <n v="15"/>
    <n v="5818"/>
    <n v="87270"/>
    <n v="20"/>
    <n v="0.2"/>
    <n v="69816"/>
    <x v="0"/>
    <n v="4"/>
    <x v="1"/>
    <n v="171"/>
    <n v="383206"/>
  </r>
  <r>
    <s v="ZM-KAN-2024-0148"/>
    <x v="74"/>
    <x v="4"/>
    <s v="Kano State"/>
    <x v="13"/>
    <s v="Nkechi Suleiman"/>
    <s v="09033087379"/>
    <x v="0"/>
    <s v="Laptop HP 250"/>
    <n v="19"/>
    <n v="117184"/>
    <n v="2226496"/>
    <n v="5"/>
    <n v="0.05"/>
    <n v="2115171.2000000002"/>
    <x v="2"/>
    <s v="N/A"/>
    <x v="1"/>
    <n v="88"/>
    <n v="1077152"/>
  </r>
  <r>
    <s v="ZM-KAN-2024-0868"/>
    <x v="464"/>
    <x v="4"/>
    <s v="Kano State"/>
    <x v="13"/>
    <s v="Musa Bello"/>
    <s v="08099557379"/>
    <x v="3"/>
    <s v="Men's Agbada"/>
    <n v="19"/>
    <n v="21518"/>
    <n v="408842"/>
    <n v="20"/>
    <n v="0.2"/>
    <n v="327073.59999999998"/>
    <x v="3"/>
    <n v="3"/>
    <x v="1"/>
    <n v="55"/>
    <n v="383206"/>
  </r>
  <r>
    <s v="ZM-KAN-2023-0653"/>
    <x v="171"/>
    <x v="4"/>
    <s v="Kano State"/>
    <x v="12"/>
    <s v="Bola Adesanya"/>
    <s v="09152678882"/>
    <x v="2"/>
    <s v="Dudu-Osun Soap"/>
    <n v="15"/>
    <n v="13027"/>
    <n v="195405"/>
    <n v="20"/>
    <n v="0.2"/>
    <n v="156324"/>
    <x v="4"/>
    <n v="3"/>
    <x v="1"/>
    <n v="12"/>
    <n v="289731"/>
  </r>
  <r>
    <s v="ZM-KAN-2023-0781"/>
    <x v="56"/>
    <x v="4"/>
    <s v="Kano State"/>
    <x v="12"/>
    <s v="Sade Obi"/>
    <s v="09095044623"/>
    <x v="2"/>
    <s v="Hair Relaxer Kit"/>
    <n v="12"/>
    <n v="10980"/>
    <n v="131760"/>
    <n v="5"/>
    <n v="0.05"/>
    <n v="125172"/>
    <x v="2"/>
    <n v="2"/>
    <x v="1"/>
    <n v="160"/>
    <n v="289731"/>
  </r>
  <r>
    <s v="ZM-KAN-2024-0340"/>
    <x v="14"/>
    <x v="4"/>
    <s v="Kano State"/>
    <x v="12"/>
    <s v="Bola Ibe"/>
    <s v="07029971171"/>
    <x v="3"/>
    <s v="Jeans Trousers"/>
    <n v="19"/>
    <n v="12890"/>
    <n v="244910"/>
    <n v="0"/>
    <n v="0"/>
    <n v="244910"/>
    <x v="0"/>
    <n v="5"/>
    <x v="1"/>
    <n v="133"/>
    <n v="383206"/>
  </r>
  <r>
    <s v="ZM-KAN-2024-0754"/>
    <x v="176"/>
    <x v="4"/>
    <s v="Kano State"/>
    <x v="12"/>
    <s v="Zainab Musa"/>
    <s v="08083484044"/>
    <x v="2"/>
    <s v="Face Cream SPF30"/>
    <n v="17"/>
    <n v="8796"/>
    <n v="149532"/>
    <s v="N/A"/>
    <n v="0"/>
    <n v="149532"/>
    <x v="3"/>
    <n v="2"/>
    <x v="1"/>
    <n v="126"/>
    <n v="289731"/>
  </r>
  <r>
    <s v="ZM-KAN-2023-0381"/>
    <x v="531"/>
    <x v="4"/>
    <s v="Kano State"/>
    <x v="13"/>
    <s v="Ibrahim Adesanya"/>
    <s v="08042527482"/>
    <x v="2"/>
    <s v="Perfume 100ml"/>
    <n v="7"/>
    <n v="4338"/>
    <n v="30366"/>
    <n v="15"/>
    <n v="0.15"/>
    <n v="25811.1"/>
    <x v="3"/>
    <n v="3"/>
    <x v="1"/>
    <n v="107"/>
    <n v="289731"/>
  </r>
  <r>
    <s v="ZM-KAN-2024-0296"/>
    <x v="394"/>
    <x v="4"/>
    <s v="Kano State"/>
    <x v="13"/>
    <s v="Bola Eze"/>
    <s v="07029966399"/>
    <x v="2"/>
    <s v="Hair Relaxer Kit"/>
    <n v="17"/>
    <n v="2807"/>
    <n v="47719"/>
    <s v="N/A"/>
    <n v="0"/>
    <n v="47719"/>
    <x v="4"/>
    <n v="4"/>
    <x v="1"/>
    <n v="138"/>
    <n v="289731"/>
  </r>
  <r>
    <s v="ZM-KAN-2024-1044"/>
    <x v="232"/>
    <x v="4"/>
    <s v="Kano State"/>
    <x v="12"/>
    <s v="Halima Eze"/>
    <s v="N/A"/>
    <x v="2"/>
    <s v="Face Cream SPF30"/>
    <n v="1"/>
    <n v="9006"/>
    <n v="9006"/>
    <n v="0"/>
    <n v="0"/>
    <n v="9006"/>
    <x v="3"/>
    <n v="5"/>
    <x v="0"/>
    <n v="1"/>
    <n v="289731"/>
  </r>
  <r>
    <s v="ZM-KAN-2023-0659"/>
    <x v="313"/>
    <x v="4"/>
    <s v="Kano State"/>
    <x v="13"/>
    <s v="Amara Suleiman"/>
    <s v="08026850390"/>
    <x v="4"/>
    <s v="Water Dispenser"/>
    <n v="2"/>
    <n v="23527"/>
    <n v="47054"/>
    <s v="N/A"/>
    <n v="0"/>
    <n v="47054"/>
    <x v="3"/>
    <n v="2"/>
    <x v="1"/>
    <n v="93"/>
    <n v="761054"/>
  </r>
  <r>
    <s v="ZM-KAN-2024-0114"/>
    <x v="167"/>
    <x v="4"/>
    <s v="Kano State"/>
    <x v="12"/>
    <s v="Damilola Dada"/>
    <s v="07022680423"/>
    <x v="0"/>
    <s v="DSTV Decoder"/>
    <n v="3"/>
    <n v="156654"/>
    <n v="469962"/>
    <n v="0"/>
    <n v="0"/>
    <n v="469962"/>
    <x v="3"/>
    <n v="6"/>
    <x v="0"/>
    <n v="174"/>
    <n v="1077152"/>
  </r>
  <r>
    <s v="ZM-KAN-2024-0908"/>
    <x v="32"/>
    <x v="4"/>
    <s v="Kano State"/>
    <x v="13"/>
    <s v="Remi Nwachukwu"/>
    <s v="09137565911"/>
    <x v="4"/>
    <s v="Chest Freezer 200L"/>
    <n v="4"/>
    <n v="94922"/>
    <n v="379688"/>
    <s v="N/A"/>
    <n v="0"/>
    <n v="379688"/>
    <x v="3"/>
    <n v="2"/>
    <x v="1"/>
    <n v="123"/>
    <n v="761054"/>
  </r>
  <r>
    <s v="ZM-KAN-2024-0940"/>
    <x v="500"/>
    <x v="4"/>
    <s v="Kano State"/>
    <x v="12"/>
    <s v="Ibrahim Adelaja"/>
    <s v="N/A"/>
    <x v="2"/>
    <s v="Dudu-Osun Soap"/>
    <n v="4"/>
    <n v="15474"/>
    <n v="61896"/>
    <n v="10"/>
    <n v="0.1"/>
    <n v="55706.400000000001"/>
    <x v="3"/>
    <n v="2"/>
    <x v="1"/>
    <n v="147"/>
    <n v="289731"/>
  </r>
  <r>
    <s v="ZM-KAN-2024-0240"/>
    <x v="603"/>
    <x v="4"/>
    <s v="Kano State"/>
    <x v="12"/>
    <s v="Zainab Garba"/>
    <s v="09149195271"/>
    <x v="3"/>
    <s v="Ladies Gown"/>
    <n v="7"/>
    <n v="24711"/>
    <n v="172977"/>
    <n v="20"/>
    <n v="0.2"/>
    <n v="138381.6"/>
    <x v="2"/>
    <n v="2"/>
    <x v="1"/>
    <n v="127"/>
    <n v="383206"/>
  </r>
  <r>
    <s v="ZM-KAN-2023-1083"/>
    <x v="440"/>
    <x v="4"/>
    <s v="Kano State"/>
    <x v="12"/>
    <s v="Zainab Okafor"/>
    <s v="N/A"/>
    <x v="0"/>
    <s v="Laptop HP 250"/>
    <n v="14"/>
    <n v="204917"/>
    <n v="2868838"/>
    <n v="15"/>
    <n v="0.15"/>
    <n v="2438512.2999999998"/>
    <x v="3"/>
    <s v="N/A"/>
    <x v="0"/>
    <n v="119"/>
    <n v="1077152"/>
  </r>
  <r>
    <s v="ZM-KAN-2024-0724"/>
    <x v="396"/>
    <x v="4"/>
    <s v="Kano State"/>
    <x v="12"/>
    <s v="Adaeze Eze"/>
    <s v="09150330067"/>
    <x v="1"/>
    <s v="Indomie Carton"/>
    <n v="8"/>
    <n v="5124"/>
    <n v="40992"/>
    <n v="0"/>
    <n v="0"/>
    <n v="40992"/>
    <x v="0"/>
    <n v="4"/>
    <x v="1"/>
    <n v="7"/>
    <n v="558942"/>
  </r>
  <r>
    <s v="ZM-KAN-2023-0915"/>
    <x v="393"/>
    <x v="4"/>
    <s v="Kano State"/>
    <x v="13"/>
    <s v="Gbenga Obi"/>
    <s v="09171205729"/>
    <x v="4"/>
    <s v="Microwave 20L"/>
    <n v="19"/>
    <n v="30940"/>
    <n v="587860"/>
    <s v="N/A"/>
    <n v="0"/>
    <n v="587860"/>
    <x v="3"/>
    <n v="5"/>
    <x v="1"/>
    <n v="137"/>
    <n v="761054"/>
  </r>
  <r>
    <s v="ZM-KAN-2023-0855"/>
    <x v="693"/>
    <x v="4"/>
    <s v="Kano State"/>
    <x v="12"/>
    <s v="Amara Adelaja"/>
    <s v="08144387521"/>
    <x v="2"/>
    <s v="Dudu-Osun Soap"/>
    <n v="12"/>
    <n v="15078"/>
    <n v="180936"/>
    <n v="10"/>
    <n v="0.1"/>
    <n v="162842.4"/>
    <x v="2"/>
    <n v="4"/>
    <x v="2"/>
    <n v="140"/>
    <n v="289731"/>
  </r>
  <r>
    <s v="ZM-KAN-2023-1067"/>
    <x v="465"/>
    <x v="4"/>
    <s v="Kano State"/>
    <x v="12"/>
    <s v="Emeka Nwachukwu"/>
    <s v="09199968356"/>
    <x v="4"/>
    <s v="Blender 1.5L"/>
    <n v="17"/>
    <n v="67322"/>
    <n v="1144474"/>
    <n v="20"/>
    <n v="0.2"/>
    <n v="915579.2"/>
    <x v="4"/>
    <n v="4"/>
    <x v="1"/>
    <n v="145"/>
    <n v="761054"/>
  </r>
  <r>
    <s v="ZM-KAN-2023-0319"/>
    <x v="433"/>
    <x v="4"/>
    <s v="Kano State"/>
    <x v="14"/>
    <s v="Gbenga Adeyemi"/>
    <s v="08021084397"/>
    <x v="3"/>
    <s v="Men's Agbada"/>
    <n v="1"/>
    <n v="10341"/>
    <n v="10341"/>
    <n v="0"/>
    <n v="0"/>
    <n v="10341"/>
    <x v="3"/>
    <s v="N/A"/>
    <x v="1"/>
    <n v="135"/>
    <n v="383206"/>
  </r>
  <r>
    <s v="ZM-KAN-2024-0450"/>
    <x v="487"/>
    <x v="4"/>
    <s v="Kano State"/>
    <x v="12"/>
    <s v="Tobi Adeleke"/>
    <s v="09114206138"/>
    <x v="2"/>
    <s v="Face Cream SPF30"/>
    <n v="14"/>
    <n v="4699"/>
    <n v="65786"/>
    <n v="0"/>
    <n v="0"/>
    <n v="65786"/>
    <x v="3"/>
    <n v="4"/>
    <x v="1"/>
    <n v="173"/>
    <n v="289731"/>
  </r>
  <r>
    <s v="ZM-KAN-2023-0347"/>
    <x v="290"/>
    <x v="4"/>
    <s v="Kano State"/>
    <x v="13"/>
    <s v="Musa Adeyemi"/>
    <s v="09150028281"/>
    <x v="4"/>
    <s v="Gas Cooker 4-burner"/>
    <n v="19"/>
    <n v="153906"/>
    <n v="2924214"/>
    <n v="0"/>
    <n v="0"/>
    <n v="2924214"/>
    <x v="4"/>
    <n v="3"/>
    <x v="1"/>
    <n v="107"/>
    <n v="761054"/>
  </r>
  <r>
    <s v="ZM-KAN-2023-0527"/>
    <x v="87"/>
    <x v="4"/>
    <s v="Kano State"/>
    <x v="12"/>
    <s v="Halima Ibe"/>
    <s v="07093916613"/>
    <x v="3"/>
    <s v="Ankara Fabric 6yds"/>
    <n v="11"/>
    <n v="16153"/>
    <n v="177683"/>
    <n v="15"/>
    <n v="0.15"/>
    <n v="151030.54999999999"/>
    <x v="3"/>
    <n v="4"/>
    <x v="1"/>
    <n v="13"/>
    <n v="383206"/>
  </r>
  <r>
    <s v="ZM-KAN-2023-0491"/>
    <x v="1"/>
    <x v="4"/>
    <s v="Kano State"/>
    <x v="12"/>
    <s v="Tobi Bello"/>
    <s v="08127813515"/>
    <x v="4"/>
    <s v="Blender 1.5L"/>
    <n v="7"/>
    <n v="112618"/>
    <n v="788326"/>
    <s v="N/A"/>
    <n v="0"/>
    <n v="788326"/>
    <x v="2"/>
    <n v="2"/>
    <x v="1"/>
    <n v="141"/>
    <n v="761054"/>
  </r>
  <r>
    <s v="ZM-KAN-2024-1072"/>
    <x v="315"/>
    <x v="4"/>
    <s v="Kano State"/>
    <x v="14"/>
    <s v="Chiamaka Nwachukwu"/>
    <s v="07053182446"/>
    <x v="2"/>
    <s v="Hair Relaxer Kit"/>
    <n v="20"/>
    <n v="2911"/>
    <n v="58220"/>
    <n v="10"/>
    <n v="0.1"/>
    <n v="52398"/>
    <x v="4"/>
    <n v="7"/>
    <x v="1"/>
    <n v="50"/>
    <n v="289731"/>
  </r>
  <r>
    <s v="ZM-KAN-2023-0953"/>
    <x v="7"/>
    <x v="4"/>
    <s v="Kano State"/>
    <x v="13"/>
    <s v="Esther Abubakar"/>
    <s v="N/A"/>
    <x v="2"/>
    <s v="Nivea Body Lotion"/>
    <n v="7"/>
    <n v="13359"/>
    <n v="93513"/>
    <n v="0"/>
    <n v="0"/>
    <n v="93513"/>
    <x v="0"/>
    <n v="5"/>
    <x v="1"/>
    <n v="168"/>
    <n v="289731"/>
  </r>
  <r>
    <s v="ZM-KAN-2023-0857"/>
    <x v="56"/>
    <x v="4"/>
    <s v="Kano State"/>
    <x v="14"/>
    <s v="Halima Aliyu"/>
    <s v="08095032633"/>
    <x v="3"/>
    <s v="School Uniform Set"/>
    <n v="13"/>
    <n v="27322"/>
    <n v="355186"/>
    <n v="15"/>
    <n v="0.15"/>
    <n v="301908.09999999998"/>
    <x v="4"/>
    <n v="2"/>
    <x v="1"/>
    <n v="38"/>
    <n v="383206"/>
  </r>
  <r>
    <s v="ZM-KAN-2024-0574"/>
    <x v="321"/>
    <x v="4"/>
    <s v="Kano State"/>
    <x v="12"/>
    <s v="Ifeanyi Bello"/>
    <s v="08050149035"/>
    <x v="0"/>
    <s v="Power Bank 20000mAh"/>
    <n v="16"/>
    <n v="264638"/>
    <n v="4234208"/>
    <n v="10"/>
    <n v="0.1"/>
    <n v="3810787.2"/>
    <x v="0"/>
    <n v="1"/>
    <x v="1"/>
    <n v="155"/>
    <n v="1077152"/>
  </r>
  <r>
    <s v="ZM-KAN-2024-0210"/>
    <x v="549"/>
    <x v="4"/>
    <s v="Kano State"/>
    <x v="12"/>
    <s v="Ngozi Eze"/>
    <s v="08196248981"/>
    <x v="0"/>
    <s v="DSTV Decoder"/>
    <n v="17"/>
    <n v="108110"/>
    <n v="1837870"/>
    <n v="0"/>
    <n v="0"/>
    <n v="1837870"/>
    <x v="0"/>
    <n v="3"/>
    <x v="0"/>
    <n v="151"/>
    <n v="1077152"/>
  </r>
  <r>
    <s v="ZM-KAN-2024-0704"/>
    <x v="512"/>
    <x v="4"/>
    <s v="Kano State"/>
    <x v="14"/>
    <s v="Bola Abubakar"/>
    <s v="09161722106"/>
    <x v="2"/>
    <s v="Perfume 100ml"/>
    <n v="5"/>
    <n v="8553"/>
    <n v="42765"/>
    <s v="N/A"/>
    <n v="0"/>
    <n v="42765"/>
    <x v="3"/>
    <n v="3"/>
    <x v="0"/>
    <n v="187"/>
    <n v="289731"/>
  </r>
  <r>
    <s v="ZM-KAN-2023-0961"/>
    <x v="169"/>
    <x v="4"/>
    <s v="Kano State"/>
    <x v="12"/>
    <s v="Ibrahim Dada"/>
    <s v="09124539463"/>
    <x v="1"/>
    <s v="Rice 25kg"/>
    <n v="2"/>
    <n v="13286"/>
    <n v="26572"/>
    <n v="0"/>
    <n v="0"/>
    <n v="26572"/>
    <x v="1"/>
    <n v="5"/>
    <x v="1"/>
    <n v="77"/>
    <n v="558942"/>
  </r>
  <r>
    <s v="ZM-KAN-2023-0465"/>
    <x v="53"/>
    <x v="4"/>
    <s v="Kano State"/>
    <x v="13"/>
    <s v="Adaeze Aliyu"/>
    <s v="08079658035"/>
    <x v="0"/>
    <s v="Power Bank 20000mAh"/>
    <n v="13"/>
    <n v="64901"/>
    <n v="843713"/>
    <s v="N/A"/>
    <n v="0"/>
    <n v="843713"/>
    <x v="4"/>
    <n v="2"/>
    <x v="0"/>
    <n v="186"/>
    <n v="1077152"/>
  </r>
  <r>
    <s v="ZM-KAN-2023-1085"/>
    <x v="146"/>
    <x v="4"/>
    <s v="Kano State"/>
    <x v="13"/>
    <s v="Uche Chukwu"/>
    <s v="08194372195"/>
    <x v="0"/>
    <s v="Laptop HP 250"/>
    <n v="4"/>
    <n v="178771"/>
    <n v="715084"/>
    <n v="15"/>
    <n v="0.15"/>
    <n v="607821.4"/>
    <x v="4"/>
    <n v="3"/>
    <x v="1"/>
    <n v="51"/>
    <n v="1077152"/>
  </r>
  <r>
    <s v="ZM-KAN-2023-0301"/>
    <x v="254"/>
    <x v="4"/>
    <s v="Kano State"/>
    <x v="14"/>
    <s v="Chidi Abubakar"/>
    <s v="N/A"/>
    <x v="0"/>
    <s v="Laptop HP 250"/>
    <n v="7"/>
    <n v="224927"/>
    <n v="1574489"/>
    <n v="10"/>
    <n v="0.1"/>
    <n v="1417040.1"/>
    <x v="4"/>
    <n v="5"/>
    <x v="0"/>
    <n v="115"/>
    <n v="1077152"/>
  </r>
  <r>
    <s v="ZM-KAN-2024-0750"/>
    <x v="685"/>
    <x v="4"/>
    <s v="Kano State"/>
    <x v="12"/>
    <s v="Sade Adeyemi"/>
    <s v="08081602422"/>
    <x v="0"/>
    <s v="Power Bank 20000mAh"/>
    <n v="15"/>
    <n v="242795"/>
    <n v="3641925"/>
    <n v="0"/>
    <n v="0"/>
    <n v="3641925"/>
    <x v="2"/>
    <n v="5"/>
    <x v="1"/>
    <n v="169"/>
    <n v="1077152"/>
  </r>
  <r>
    <s v="ZM-KAN-2024-0480"/>
    <x v="35"/>
    <x v="4"/>
    <s v="Kano State"/>
    <x v="12"/>
    <s v="Musa Adelaja"/>
    <s v="09132481612"/>
    <x v="0"/>
    <s v="iPhone 14"/>
    <n v="11"/>
    <n v="136140"/>
    <n v="1497540"/>
    <s v="N/A"/>
    <n v="0"/>
    <n v="1497540"/>
    <x v="3"/>
    <n v="1"/>
    <x v="1"/>
    <n v="90"/>
    <n v="1077152"/>
  </r>
  <r>
    <s v="ZM-KAN-2023-0469"/>
    <x v="350"/>
    <x v="4"/>
    <s v="Kano State"/>
    <x v="13"/>
    <s v="Nkechi Chukwu"/>
    <s v="N/A"/>
    <x v="2"/>
    <s v="Dudu-Osun Soap"/>
    <n v="2"/>
    <n v="16067"/>
    <n v="32134"/>
    <s v="N/A"/>
    <n v="0"/>
    <n v="32134"/>
    <x v="2"/>
    <n v="4"/>
    <x v="0"/>
    <n v="27"/>
    <n v="289731"/>
  </r>
  <r>
    <s v="ZM-KAN-2023-0941"/>
    <x v="576"/>
    <x v="4"/>
    <s v="Kano State"/>
    <x v="12"/>
    <s v="Chiamaka Osei"/>
    <s v="N/A"/>
    <x v="0"/>
    <s v="Power Bank 20000mAh"/>
    <n v="14"/>
    <n v="143622"/>
    <n v="2010708"/>
    <n v="0"/>
    <n v="0"/>
    <n v="2010708"/>
    <x v="0"/>
    <n v="5"/>
    <x v="0"/>
    <n v="168"/>
    <n v="1077152"/>
  </r>
  <r>
    <s v="ZM-KAN-2024-0934"/>
    <x v="402"/>
    <x v="4"/>
    <s v="Kano State"/>
    <x v="14"/>
    <s v="Sade Ibe"/>
    <s v="N/A"/>
    <x v="1"/>
    <s v="Rice 25kg"/>
    <n v="1"/>
    <n v="18348"/>
    <n v="18348"/>
    <n v="0"/>
    <n v="0"/>
    <n v="18348"/>
    <x v="3"/>
    <n v="5"/>
    <x v="1"/>
    <n v="173"/>
    <n v="558942"/>
  </r>
  <r>
    <s v="ZM-KAN-2024-0796"/>
    <x v="721"/>
    <x v="4"/>
    <s v="Kano State"/>
    <x v="12"/>
    <s v="Musa Adeleke"/>
    <s v="08178970693"/>
    <x v="2"/>
    <s v="Nivea Body Lotion"/>
    <n v="12"/>
    <n v="5231"/>
    <n v="62772"/>
    <n v="0"/>
    <n v="0"/>
    <n v="62772"/>
    <x v="2"/>
    <n v="5"/>
    <x v="1"/>
    <n v="178"/>
    <n v="289731"/>
  </r>
  <r>
    <s v="ZM-KAN-2024-0130"/>
    <x v="527"/>
    <x v="4"/>
    <s v="Kano State"/>
    <x v="13"/>
    <s v="Ifeanyi Okafor"/>
    <s v="08050019128"/>
    <x v="3"/>
    <s v="Men's Agbada"/>
    <n v="15"/>
    <n v="37130"/>
    <n v="556950"/>
    <n v="10"/>
    <n v="0.1"/>
    <n v="501255"/>
    <x v="2"/>
    <s v="N/A"/>
    <x v="0"/>
    <n v="64"/>
    <n v="383206"/>
  </r>
  <r>
    <s v="ZM-KAN-2023-0461"/>
    <x v="647"/>
    <x v="4"/>
    <s v="Kano State"/>
    <x v="14"/>
    <s v="Fatima Adelaja"/>
    <s v="08089509555"/>
    <x v="1"/>
    <s v="Semovita 5kg"/>
    <n v="17"/>
    <n v="19802"/>
    <n v="336634"/>
    <s v="N/A"/>
    <n v="0"/>
    <n v="336634"/>
    <x v="2"/>
    <n v="4"/>
    <x v="1"/>
    <n v="163"/>
    <n v="558942"/>
  </r>
  <r>
    <s v="ZM-KAN-2023-1077"/>
    <x v="509"/>
    <x v="4"/>
    <s v="Kano State"/>
    <x v="12"/>
    <s v="Ibrahim Garba"/>
    <s v="07051111592"/>
    <x v="2"/>
    <s v="Foundation Kit"/>
    <n v="2"/>
    <n v="3241"/>
    <n v="6482"/>
    <s v="N/A"/>
    <n v="0"/>
    <n v="6482"/>
    <x v="3"/>
    <n v="5"/>
    <x v="1"/>
    <n v="47"/>
    <n v="289731"/>
  </r>
  <r>
    <s v="ZM-KAN-2023-0123"/>
    <x v="546"/>
    <x v="4"/>
    <s v="Kano State"/>
    <x v="12"/>
    <s v="Nkechi Adeleke"/>
    <s v="N/A"/>
    <x v="1"/>
    <s v="Sugar 2kg"/>
    <n v="13"/>
    <n v="17316"/>
    <n v="225108"/>
    <n v="0"/>
    <n v="0"/>
    <n v="225108"/>
    <x v="0"/>
    <n v="3"/>
    <x v="1"/>
    <n v="34"/>
    <n v="558942"/>
  </r>
  <r>
    <s v="ZM-KAN-2023-0563"/>
    <x v="370"/>
    <x v="4"/>
    <s v="Kano State"/>
    <x v="14"/>
    <s v="Amara Garba"/>
    <s v="08127960717"/>
    <x v="4"/>
    <s v="Water Dispenser"/>
    <n v="5"/>
    <n v="95351"/>
    <n v="476755"/>
    <n v="0"/>
    <n v="0"/>
    <n v="476755"/>
    <x v="3"/>
    <n v="5"/>
    <x v="0"/>
    <n v="146"/>
    <n v="761054"/>
  </r>
  <r>
    <s v="ZM-KAN-2023-0987"/>
    <x v="671"/>
    <x v="4"/>
    <s v="Kano State"/>
    <x v="13"/>
    <s v="Bola Chukwu"/>
    <s v="08076141792"/>
    <x v="3"/>
    <s v="School Uniform Set"/>
    <n v="19"/>
    <n v="41665"/>
    <n v="791635"/>
    <n v="0"/>
    <n v="0"/>
    <n v="791635"/>
    <x v="4"/>
    <n v="3"/>
    <x v="1"/>
    <n v="135"/>
    <n v="383206"/>
  </r>
  <r>
    <s v="ZM-KAN-2024-0812"/>
    <x v="646"/>
    <x v="4"/>
    <s v="Kano State"/>
    <x v="14"/>
    <s v="Remi Adesanya"/>
    <s v="07088629248"/>
    <x v="0"/>
    <s v="Wireless Earbuds"/>
    <n v="15"/>
    <n v="318927"/>
    <n v="4783905"/>
    <n v="5"/>
    <n v="0.05"/>
    <n v="4544709.75"/>
    <x v="1"/>
    <n v="5"/>
    <x v="1"/>
    <n v="60"/>
    <n v="1077152"/>
  </r>
  <r>
    <s v="ZM-KAN-2024-0446"/>
    <x v="289"/>
    <x v="4"/>
    <s v="Kano State"/>
    <x v="13"/>
    <s v="Tobi Nwachukwu"/>
    <s v="07086302991"/>
    <x v="4"/>
    <s v="Standing Fan 18&quot;"/>
    <n v="15"/>
    <n v="120502"/>
    <n v="1807530"/>
    <n v="5"/>
    <n v="0.05"/>
    <n v="1717153.5"/>
    <x v="3"/>
    <n v="3"/>
    <x v="1"/>
    <n v="58"/>
    <n v="761054"/>
  </r>
  <r>
    <s v="ZM-KAN-2024-0334"/>
    <x v="521"/>
    <x v="4"/>
    <s v="Kano State"/>
    <x v="12"/>
    <s v="Olu Adesanya"/>
    <s v="07068440733"/>
    <x v="2"/>
    <s v="Hair Relaxer Kit"/>
    <n v="15"/>
    <n v="12400"/>
    <n v="186000"/>
    <n v="0"/>
    <n v="0"/>
    <n v="186000"/>
    <x v="2"/>
    <n v="4"/>
    <x v="0"/>
    <n v="45"/>
    <n v="289731"/>
  </r>
  <r>
    <s v="ZM-KAN-2024-1050"/>
    <x v="678"/>
    <x v="4"/>
    <s v="Kano State"/>
    <x v="14"/>
    <s v="Nneka Bello"/>
    <s v="08076152674"/>
    <x v="1"/>
    <s v="Semovita 5kg"/>
    <n v="1"/>
    <n v="20444"/>
    <n v="20444"/>
    <n v="0"/>
    <n v="0"/>
    <n v="20444"/>
    <x v="4"/>
    <n v="5"/>
    <x v="1"/>
    <n v="1"/>
    <n v="558942"/>
  </r>
  <r>
    <s v="ZM-KAN-2024-0070"/>
    <x v="150"/>
    <x v="4"/>
    <s v="Kano State"/>
    <x v="13"/>
    <s v="Nkechi Abubakar"/>
    <s v="N/A"/>
    <x v="1"/>
    <s v="Cooking Oil 5L"/>
    <n v="10"/>
    <n v="16562"/>
    <n v="165620"/>
    <n v="0"/>
    <n v="0"/>
    <n v="165620"/>
    <x v="3"/>
    <s v="N/A"/>
    <x v="1"/>
    <n v="109"/>
    <n v="558942"/>
  </r>
  <r>
    <s v="ZM-KAN-2023-1041"/>
    <x v="269"/>
    <x v="4"/>
    <s v="Kano State"/>
    <x v="14"/>
    <s v="Nkechi Suleiman"/>
    <s v="07014243427"/>
    <x v="4"/>
    <s v="Standing Fan 18&quot;"/>
    <n v="20"/>
    <n v="98771"/>
    <n v="1975420"/>
    <n v="0"/>
    <n v="0"/>
    <n v="1975420"/>
    <x v="4"/>
    <n v="3"/>
    <x v="1"/>
    <n v="43"/>
    <n v="761054"/>
  </r>
  <r>
    <s v="ZM-KAN-2023-0173"/>
    <x v="686"/>
    <x v="4"/>
    <s v="Kano State"/>
    <x v="13"/>
    <s v="Nkechi Suleiman"/>
    <s v="07012001032"/>
    <x v="0"/>
    <s v="Samsung TV 43&quot;"/>
    <n v="9"/>
    <n v="246998"/>
    <n v="2222982"/>
    <n v="15"/>
    <n v="0.15"/>
    <n v="1889534.7"/>
    <x v="3"/>
    <n v="4"/>
    <x v="1"/>
    <n v="121"/>
    <n v="1077152"/>
  </r>
  <r>
    <s v="ZM-KAN-2023-0283"/>
    <x v="179"/>
    <x v="4"/>
    <s v="Kano State"/>
    <x v="13"/>
    <s v="Chidi Ibe"/>
    <s v="N/A"/>
    <x v="1"/>
    <s v="Semovita 5kg"/>
    <n v="10"/>
    <n v="23297"/>
    <n v="232970"/>
    <n v="5"/>
    <n v="0.05"/>
    <n v="221321.5"/>
    <x v="4"/>
    <n v="4"/>
    <x v="2"/>
    <n v="38"/>
    <n v="558942"/>
  </r>
  <r>
    <s v="ZM-KAN-2023-0351"/>
    <x v="407"/>
    <x v="4"/>
    <s v="Kano State"/>
    <x v="13"/>
    <s v="Chidi Yusuf"/>
    <s v="08031663986"/>
    <x v="1"/>
    <s v="Milk Powder 400g"/>
    <n v="20"/>
    <n v="20961"/>
    <n v="419220"/>
    <s v="N/A"/>
    <n v="0"/>
    <n v="419220"/>
    <x v="4"/>
    <n v="4"/>
    <x v="0"/>
    <n v="177"/>
    <n v="558942"/>
  </r>
  <r>
    <s v="ZM-KAN-2023-0619"/>
    <x v="588"/>
    <x v="4"/>
    <s v="Kano State"/>
    <x v="13"/>
    <s v="Ibrahim Okafor"/>
    <s v="09084723441"/>
    <x v="4"/>
    <s v="Iron Box 2000W"/>
    <n v="3"/>
    <n v="171274"/>
    <n v="513822"/>
    <n v="0"/>
    <n v="0"/>
    <n v="513822"/>
    <x v="4"/>
    <n v="5"/>
    <x v="1"/>
    <n v="94"/>
    <n v="761054"/>
  </r>
  <r>
    <s v="ZM-KAN-2024-0470"/>
    <x v="54"/>
    <x v="4"/>
    <s v="Kano State"/>
    <x v="13"/>
    <s v="Fatima Nwachukwu"/>
    <s v="08151722426"/>
    <x v="3"/>
    <s v="Men's Agbada"/>
    <n v="7"/>
    <n v="27238"/>
    <n v="190666"/>
    <n v="10"/>
    <n v="0.1"/>
    <n v="171599.4"/>
    <x v="0"/>
    <n v="3"/>
    <x v="0"/>
    <n v="29"/>
    <n v="383206"/>
  </r>
  <r>
    <s v="ZM-KAN-2024-0668"/>
    <x v="529"/>
    <x v="4"/>
    <s v="Kano State"/>
    <x v="12"/>
    <s v="Tobi Garba"/>
    <s v="07018031190"/>
    <x v="1"/>
    <s v="Semovita 5kg"/>
    <n v="7"/>
    <n v="21700"/>
    <n v="151900"/>
    <n v="20"/>
    <n v="0.2"/>
    <n v="121520"/>
    <x v="3"/>
    <n v="7"/>
    <x v="1"/>
    <n v="169"/>
    <n v="558942"/>
  </r>
  <r>
    <s v="ZM-KAN-2023-0765"/>
    <x v="385"/>
    <x v="4"/>
    <s v="Kano State"/>
    <x v="13"/>
    <s v="Tunde Nwachukwu"/>
    <s v="09182389717"/>
    <x v="1"/>
    <s v="Semovita 5kg"/>
    <n v="4"/>
    <n v="22521"/>
    <n v="90084"/>
    <s v="N/A"/>
    <n v="0"/>
    <n v="90084"/>
    <x v="2"/>
    <n v="2"/>
    <x v="0"/>
    <n v="28"/>
    <n v="558942"/>
  </r>
  <r>
    <s v="ZM-KAN-2023-0373"/>
    <x v="670"/>
    <x v="4"/>
    <s v="Kano State"/>
    <x v="14"/>
    <s v="Ifeanyi Bello"/>
    <s v="08047707671"/>
    <x v="4"/>
    <s v="Microwave 20L"/>
    <n v="3"/>
    <n v="107837"/>
    <n v="323511"/>
    <n v="5"/>
    <n v="0.05"/>
    <n v="307335.45"/>
    <x v="4"/>
    <n v="2"/>
    <x v="1"/>
    <n v="47"/>
    <n v="761054"/>
  </r>
  <r>
    <s v="ZM-KAN-2024-0256"/>
    <x v="117"/>
    <x v="4"/>
    <s v="Kano State"/>
    <x v="12"/>
    <s v="Ifeanyi Ojo"/>
    <s v="08023784189"/>
    <x v="4"/>
    <s v="Chest Freezer 200L"/>
    <n v="18"/>
    <n v="104371"/>
    <n v="1878678"/>
    <n v="10"/>
    <n v="0.1"/>
    <n v="1690810.2"/>
    <x v="1"/>
    <n v="5"/>
    <x v="1"/>
    <n v="5"/>
    <n v="761054"/>
  </r>
  <r>
    <s v="ZM-KAN-2023-0865"/>
    <x v="315"/>
    <x v="4"/>
    <s v="Kano State"/>
    <x v="13"/>
    <s v="Nneka Eze"/>
    <s v="07016646965"/>
    <x v="2"/>
    <s v="Foundation Kit"/>
    <n v="2"/>
    <n v="8495"/>
    <n v="16990"/>
    <n v="5"/>
    <n v="0.05"/>
    <n v="16140.5"/>
    <x v="0"/>
    <n v="2"/>
    <x v="1"/>
    <n v="161"/>
    <n v="289731"/>
  </r>
  <r>
    <s v="ZM-KAN-2024-0194"/>
    <x v="346"/>
    <x v="4"/>
    <s v="Kano State"/>
    <x v="13"/>
    <s v="Aisha Nwachukwu"/>
    <s v="08028479639"/>
    <x v="1"/>
    <s v="Cooking Oil 5L"/>
    <n v="18"/>
    <n v="23685"/>
    <n v="426330"/>
    <n v="0"/>
    <n v="0"/>
    <n v="426330"/>
    <x v="3"/>
    <n v="5"/>
    <x v="1"/>
    <n v="136"/>
    <n v="558942"/>
  </r>
  <r>
    <s v="ZM-KAN-2024-0792"/>
    <x v="481"/>
    <x v="4"/>
    <s v="Kano State"/>
    <x v="12"/>
    <s v="Remi Adeleke"/>
    <s v="07073893160"/>
    <x v="0"/>
    <s v="Samsung TV 43&quot;"/>
    <n v="6"/>
    <n v="156983"/>
    <n v="941898"/>
    <s v="N/A"/>
    <n v="0"/>
    <n v="941898"/>
    <x v="4"/>
    <n v="4"/>
    <x v="1"/>
    <n v="33"/>
    <n v="1077152"/>
  </r>
  <r>
    <s v="ZM-KAN-2024-0612"/>
    <x v="259"/>
    <x v="4"/>
    <s v="Kano State"/>
    <x v="13"/>
    <s v="Emeka Adelaja"/>
    <s v="09014077710"/>
    <x v="3"/>
    <s v="T-Shirt Pack x3"/>
    <n v="4"/>
    <n v="34207"/>
    <n v="136828"/>
    <n v="20"/>
    <n v="0.2"/>
    <n v="109462.39999999999"/>
    <x v="4"/>
    <n v="3"/>
    <x v="0"/>
    <n v="98"/>
    <n v="383206"/>
  </r>
  <r>
    <s v="ZM-KAN-2023-0881"/>
    <x v="124"/>
    <x v="4"/>
    <s v="Kano State"/>
    <x v="13"/>
    <s v="Fatima Dada"/>
    <s v="08159260917"/>
    <x v="0"/>
    <s v="iPhone 14"/>
    <n v="20"/>
    <n v="205595"/>
    <n v="4111900"/>
    <n v="0"/>
    <n v="0"/>
    <n v="4111900"/>
    <x v="0"/>
    <n v="1"/>
    <x v="2"/>
    <n v="110"/>
    <n v="1077152"/>
  </r>
  <r>
    <s v="ZM-KAN-2023-0449"/>
    <x v="243"/>
    <x v="4"/>
    <s v="Kano State"/>
    <x v="12"/>
    <s v="Tobi Okafor"/>
    <s v="09189832444"/>
    <x v="0"/>
    <s v="Samsung TV 43&quot;"/>
    <n v="10"/>
    <n v="291949"/>
    <n v="2919490"/>
    <s v="N/A"/>
    <n v="0"/>
    <n v="2919490"/>
    <x v="0"/>
    <n v="4"/>
    <x v="0"/>
    <n v="17"/>
    <n v="1077152"/>
  </r>
  <r>
    <s v="ZM-KAN-2024-0682"/>
    <x v="162"/>
    <x v="4"/>
    <s v="Kano State"/>
    <x v="13"/>
    <s v="Hakeem Suleiman"/>
    <s v="09060978874"/>
    <x v="2"/>
    <s v="Dudu-Osun Soap"/>
    <n v="1"/>
    <n v="8644"/>
    <n v="8644"/>
    <n v="0"/>
    <n v="0"/>
    <n v="8644"/>
    <x v="4"/>
    <n v="4"/>
    <x v="1"/>
    <n v="166"/>
    <n v="289731"/>
  </r>
  <r>
    <s v="ZM-KAN-2024-0900"/>
    <x v="705"/>
    <x v="4"/>
    <s v="Kano State"/>
    <x v="12"/>
    <s v="Bola Dada"/>
    <s v="09062173644"/>
    <x v="2"/>
    <s v="Nivea Body Lotion"/>
    <n v="9"/>
    <n v="12284"/>
    <n v="110556"/>
    <n v="0"/>
    <n v="0"/>
    <n v="110556"/>
    <x v="4"/>
    <n v="1"/>
    <x v="1"/>
    <n v="48"/>
    <n v="289731"/>
  </r>
  <r>
    <s v="ZM-KAN-2024-0862"/>
    <x v="61"/>
    <x v="4"/>
    <s v="Kano State"/>
    <x v="13"/>
    <s v="Nneka Yusuf"/>
    <s v="09079855599"/>
    <x v="2"/>
    <s v="Nivea Body Lotion"/>
    <n v="19"/>
    <n v="8690"/>
    <n v="165110"/>
    <n v="5"/>
    <n v="0.05"/>
    <n v="156854.5"/>
    <x v="3"/>
    <s v="N/A"/>
    <x v="1"/>
    <n v="142"/>
    <n v="289731"/>
  </r>
  <r>
    <s v="ZM-KAN-2023-0391"/>
    <x v="704"/>
    <x v="4"/>
    <s v="Kano State"/>
    <x v="12"/>
    <s v="Bola Bello"/>
    <s v="07091561533"/>
    <x v="0"/>
    <s v="iPhone 14"/>
    <n v="14"/>
    <n v="348943"/>
    <n v="4885202"/>
    <n v="0"/>
    <n v="0"/>
    <n v="4885202"/>
    <x v="3"/>
    <n v="3"/>
    <x v="0"/>
    <n v="109"/>
    <n v="1077152"/>
  </r>
  <r>
    <s v="ZM-KAN-2024-0088"/>
    <x v="253"/>
    <x v="4"/>
    <s v="Kano State"/>
    <x v="14"/>
    <s v="Chidi Obi"/>
    <s v="07073122955"/>
    <x v="1"/>
    <s v="Semovita 5kg"/>
    <n v="4"/>
    <n v="16330"/>
    <n v="65320"/>
    <s v="N/A"/>
    <n v="0"/>
    <n v="65320"/>
    <x v="1"/>
    <n v="5"/>
    <x v="0"/>
    <n v="158"/>
    <n v="558942"/>
  </r>
  <r>
    <s v="ZM-KAN-2023-0453"/>
    <x v="264"/>
    <x v="4"/>
    <s v="Kano State"/>
    <x v="12"/>
    <s v="Esther Abubakar"/>
    <s v="07039315265"/>
    <x v="3"/>
    <s v="Jeans Trousers"/>
    <n v="5"/>
    <n v="32536"/>
    <n v="162680"/>
    <n v="15"/>
    <n v="0.15"/>
    <n v="138278"/>
    <x v="4"/>
    <n v="3"/>
    <x v="0"/>
    <n v="196"/>
    <n v="383206"/>
  </r>
  <r>
    <s v="ZM-KAN-2024-0084"/>
    <x v="233"/>
    <x v="4"/>
    <s v="Kano State"/>
    <x v="12"/>
    <s v="Chiamaka Adeyemi"/>
    <s v="09139417251"/>
    <x v="4"/>
    <s v="Gas Cooker 4-burner"/>
    <n v="9"/>
    <n v="85440"/>
    <n v="768960"/>
    <n v="20"/>
    <n v="0.2"/>
    <n v="615168"/>
    <x v="3"/>
    <n v="2"/>
    <x v="1"/>
    <n v="16"/>
    <n v="761054"/>
  </r>
  <r>
    <s v="ZM-KAN-2023-0541"/>
    <x v="487"/>
    <x v="4"/>
    <s v="Kano State"/>
    <x v="13"/>
    <s v="Uche Bello"/>
    <s v="08165288206"/>
    <x v="3"/>
    <s v="T-Shirt Pack x3"/>
    <n v="10"/>
    <n v="13768"/>
    <n v="137680"/>
    <n v="20"/>
    <n v="0.2"/>
    <n v="110144"/>
    <x v="2"/>
    <n v="1"/>
    <x v="1"/>
    <n v="145"/>
    <n v="383206"/>
  </r>
  <r>
    <s v="ZM-KAN-2024-0100"/>
    <x v="138"/>
    <x v="4"/>
    <s v="Kano State"/>
    <x v="12"/>
    <s v="Hakeem Ojo"/>
    <s v="07059091949"/>
    <x v="0"/>
    <s v="Wireless Earbuds"/>
    <n v="6"/>
    <n v="100591"/>
    <n v="603546"/>
    <s v="N/A"/>
    <n v="0"/>
    <n v="603546"/>
    <x v="2"/>
    <n v="5"/>
    <x v="1"/>
    <n v="189"/>
    <n v="1077152"/>
  </r>
  <r>
    <s v="ZM-KAN-2024-0684"/>
    <x v="170"/>
    <x v="4"/>
    <s v="Kano State"/>
    <x v="12"/>
    <s v="Damilola Suleiman"/>
    <s v="09022123894"/>
    <x v="3"/>
    <s v="T-Shirt Pack x3"/>
    <n v="10"/>
    <n v="31143"/>
    <n v="311430"/>
    <s v="N/A"/>
    <n v="0"/>
    <n v="311430"/>
    <x v="4"/>
    <n v="7"/>
    <x v="0"/>
    <n v="28"/>
    <n v="383206"/>
  </r>
  <r>
    <s v="ZM-KAN-2023-0687"/>
    <x v="553"/>
    <x v="4"/>
    <s v="Kano State"/>
    <x v="13"/>
    <s v="Uche Obi"/>
    <s v="07057288889"/>
    <x v="3"/>
    <s v="Corporate Shirt"/>
    <n v="6"/>
    <n v="44842"/>
    <n v="269052"/>
    <n v="20"/>
    <n v="0.2"/>
    <n v="215241.60000000001"/>
    <x v="0"/>
    <n v="1"/>
    <x v="0"/>
    <n v="0"/>
    <n v="383206"/>
  </r>
  <r>
    <s v="ZM-KAN-2024-0308"/>
    <x v="86"/>
    <x v="4"/>
    <s v="Kano State"/>
    <x v="12"/>
    <s v="Amara Yusuf"/>
    <s v="08084143558"/>
    <x v="3"/>
    <s v="T-Shirt Pack x3"/>
    <n v="13"/>
    <n v="11809"/>
    <n v="153517"/>
    <s v="N/A"/>
    <n v="0"/>
    <n v="153517"/>
    <x v="1"/>
    <n v="1"/>
    <x v="1"/>
    <n v="189"/>
    <n v="383206"/>
  </r>
  <r>
    <s v="ZM-KAN-2024-0834"/>
    <x v="519"/>
    <x v="4"/>
    <s v="Kano State"/>
    <x v="14"/>
    <s v="Hakeem Osei"/>
    <s v="08016759040"/>
    <x v="4"/>
    <s v="Chest Freezer 200L"/>
    <n v="5"/>
    <n v="45416"/>
    <n v="227080"/>
    <n v="0"/>
    <n v="0"/>
    <n v="227080"/>
    <x v="4"/>
    <n v="2"/>
    <x v="0"/>
    <n v="95"/>
    <n v="761054"/>
  </r>
  <r>
    <s v="ZM-KAN-2023-0575"/>
    <x v="74"/>
    <x v="4"/>
    <s v="Kano State"/>
    <x v="12"/>
    <s v="Sade Nwachukwu"/>
    <s v="09054483782"/>
    <x v="2"/>
    <s v="Lip Balm Set"/>
    <n v="19"/>
    <n v="15573"/>
    <n v="295887"/>
    <n v="10"/>
    <n v="0.1"/>
    <n v="266298.3"/>
    <x v="3"/>
    <n v="3"/>
    <x v="0"/>
    <n v="90"/>
    <n v="289731"/>
  </r>
  <r>
    <s v="ZM-KAN-2023-0741"/>
    <x v="687"/>
    <x v="4"/>
    <s v="Kano State"/>
    <x v="13"/>
    <s v="Ibrahim Adeleke"/>
    <s v="09056718838"/>
    <x v="3"/>
    <s v="T-Shirt Pack x3"/>
    <n v="13"/>
    <n v="8974"/>
    <n v="116662"/>
    <s v="N/A"/>
    <n v="0"/>
    <n v="116662"/>
    <x v="3"/>
    <n v="4"/>
    <x v="1"/>
    <n v="30"/>
    <n v="383206"/>
  </r>
  <r>
    <s v="ZM-KAN-2023-0025"/>
    <x v="338"/>
    <x v="4"/>
    <s v="Kano State"/>
    <x v="12"/>
    <s v="Hakeem Ibe"/>
    <s v="07080495782"/>
    <x v="2"/>
    <s v="Face Cream SPF30"/>
    <n v="1"/>
    <n v="3193"/>
    <n v="3193"/>
    <n v="15"/>
    <n v="0.15"/>
    <n v="2714.05"/>
    <x v="4"/>
    <n v="3"/>
    <x v="0"/>
    <n v="114"/>
    <n v="289731"/>
  </r>
  <r>
    <s v="ZM-KAN-2023-0751"/>
    <x v="63"/>
    <x v="4"/>
    <s v="Kano State"/>
    <x v="13"/>
    <s v="Ifeanyi Adelaja"/>
    <s v="07075168826"/>
    <x v="3"/>
    <s v="T-Shirt Pack x3"/>
    <n v="5"/>
    <n v="16806"/>
    <n v="84030"/>
    <n v="10"/>
    <n v="0.1"/>
    <n v="75627"/>
    <x v="4"/>
    <s v="N/A"/>
    <x v="1"/>
    <n v="100"/>
    <n v="383206"/>
  </r>
  <r>
    <s v="ZM-KAN-2023-1093"/>
    <x v="465"/>
    <x v="4"/>
    <s v="Kano State"/>
    <x v="14"/>
    <s v="Tunde Aliyu"/>
    <s v="N/A"/>
    <x v="0"/>
    <s v="Laptop HP 250"/>
    <n v="10"/>
    <n v="132068"/>
    <n v="1320680"/>
    <n v="20"/>
    <n v="0.2"/>
    <n v="1056544"/>
    <x v="3"/>
    <n v="7"/>
    <x v="2"/>
    <n v="178"/>
    <n v="1077152"/>
  </r>
  <r>
    <s v="ZM-KAN-2024-1062"/>
    <x v="337"/>
    <x v="4"/>
    <s v="Kano State"/>
    <x v="13"/>
    <s v="Adaeze Chukwu"/>
    <s v="09144099995"/>
    <x v="0"/>
    <s v="Power Bank 20000mAh"/>
    <n v="14"/>
    <n v="46481"/>
    <n v="650734"/>
    <n v="0"/>
    <n v="0"/>
    <n v="650734"/>
    <x v="4"/>
    <n v="5"/>
    <x v="1"/>
    <n v="150"/>
    <n v="1077152"/>
  </r>
  <r>
    <s v="ZM-KAN-2023-0629"/>
    <x v="417"/>
    <x v="4"/>
    <s v="Kano State"/>
    <x v="12"/>
    <s v="Kemi Musa"/>
    <s v="08071213323"/>
    <x v="2"/>
    <s v="Lip Balm Set"/>
    <n v="7"/>
    <n v="1352"/>
    <n v="9464"/>
    <n v="0"/>
    <n v="0"/>
    <n v="9464"/>
    <x v="4"/>
    <n v="1"/>
    <x v="0"/>
    <n v="137"/>
    <n v="289731"/>
  </r>
  <r>
    <s v="ZM-KAN-2023-0803"/>
    <x v="410"/>
    <x v="4"/>
    <s v="Kano State"/>
    <x v="13"/>
    <s v="Hakeem Eze"/>
    <s v="09052038684"/>
    <x v="0"/>
    <s v="Laptop HP 250"/>
    <n v="7"/>
    <n v="127253"/>
    <n v="890771"/>
    <n v="20"/>
    <n v="0.2"/>
    <n v="712616.8"/>
    <x v="2"/>
    <n v="3"/>
    <x v="1"/>
    <n v="197"/>
    <n v="1077152"/>
  </r>
  <r>
    <s v="ZM-KAN-2023-0661"/>
    <x v="121"/>
    <x v="4"/>
    <s v="Kano State"/>
    <x v="13"/>
    <s v="Emeka Yusuf"/>
    <s v="08061841533"/>
    <x v="2"/>
    <s v="Perfume 100ml"/>
    <n v="11"/>
    <n v="1385"/>
    <n v="15235"/>
    <n v="0"/>
    <n v="0"/>
    <n v="15235"/>
    <x v="0"/>
    <s v="N/A"/>
    <x v="2"/>
    <n v="111"/>
    <n v="289731"/>
  </r>
  <r>
    <s v="ZM-KAN-2024-0008"/>
    <x v="484"/>
    <x v="4"/>
    <s v="Kano State"/>
    <x v="13"/>
    <s v="Remi Adeyemi"/>
    <s v="08112298783"/>
    <x v="1"/>
    <s v="Sugar 2kg"/>
    <n v="12"/>
    <n v="12719"/>
    <n v="152628"/>
    <n v="0"/>
    <n v="0"/>
    <n v="152628"/>
    <x v="4"/>
    <n v="1"/>
    <x v="1"/>
    <n v="78"/>
    <n v="558942"/>
  </r>
  <r>
    <s v="ZM-KAN-2024-0112"/>
    <x v="45"/>
    <x v="4"/>
    <s v="Kano State"/>
    <x v="14"/>
    <s v="Halima Okafor"/>
    <s v="07065326037"/>
    <x v="1"/>
    <s v="Semovita 5kg"/>
    <n v="14"/>
    <n v="23094"/>
    <n v="323316"/>
    <s v="N/A"/>
    <n v="0"/>
    <n v="323316"/>
    <x v="4"/>
    <n v="1"/>
    <x v="1"/>
    <n v="78"/>
    <n v="558942"/>
  </r>
  <r>
    <s v="ZM-KAN-2023-0345"/>
    <x v="514"/>
    <x v="4"/>
    <s v="Kano State"/>
    <x v="12"/>
    <s v="Esther Suleiman"/>
    <s v="09129563960"/>
    <x v="3"/>
    <s v="Jeans Trousers"/>
    <n v="5"/>
    <n v="26904"/>
    <n v="134520"/>
    <n v="0"/>
    <n v="0"/>
    <n v="134520"/>
    <x v="4"/>
    <n v="2"/>
    <x v="1"/>
    <n v="160"/>
    <n v="383206"/>
  </r>
  <r>
    <s v="ZM-KAN-2024-0550"/>
    <x v="313"/>
    <x v="4"/>
    <s v="Kano State"/>
    <x v="14"/>
    <s v="Musa Eze"/>
    <s v="N/A"/>
    <x v="3"/>
    <s v="T-Shirt Pack x3"/>
    <n v="9"/>
    <n v="10987"/>
    <n v="98883"/>
    <n v="0"/>
    <n v="0"/>
    <n v="98883"/>
    <x v="1"/>
    <s v="N/A"/>
    <x v="2"/>
    <n v="171"/>
    <n v="383206"/>
  </r>
  <r>
    <s v="ZM-KAN-2023-0735"/>
    <x v="613"/>
    <x v="4"/>
    <s v="Kano State"/>
    <x v="13"/>
    <s v="Musa Adeleke"/>
    <s v="08092268961"/>
    <x v="0"/>
    <s v="Samsung TV 43&quot;"/>
    <n v="16"/>
    <n v="117610"/>
    <n v="1881760"/>
    <n v="5"/>
    <n v="0.05"/>
    <n v="1787672"/>
    <x v="4"/>
    <n v="5"/>
    <x v="1"/>
    <n v="85"/>
    <n v="1077152"/>
  </r>
  <r>
    <s v="ZM-KAN-2024-0220"/>
    <x v="718"/>
    <x v="4"/>
    <s v="Kano State"/>
    <x v="12"/>
    <s v="Ibrahim Adelaja"/>
    <s v="09141084439"/>
    <x v="2"/>
    <s v="Foundation Kit"/>
    <n v="10"/>
    <n v="1494"/>
    <n v="14940"/>
    <s v="N/A"/>
    <n v="0"/>
    <n v="14940"/>
    <x v="0"/>
    <n v="1"/>
    <x v="1"/>
    <n v="168"/>
    <n v="289731"/>
  </r>
  <r>
    <s v="ZM-KAN-2024-0026"/>
    <x v="309"/>
    <x v="4"/>
    <s v="Kano State"/>
    <x v="13"/>
    <s v="Kemi Dada"/>
    <s v="09182988777"/>
    <x v="3"/>
    <s v="Men's Agbada"/>
    <n v="19"/>
    <n v="43771"/>
    <n v="831649"/>
    <n v="5"/>
    <n v="0.05"/>
    <n v="790066.55"/>
    <x v="4"/>
    <n v="4"/>
    <x v="0"/>
    <n v="159"/>
    <n v="383206"/>
  </r>
  <r>
    <s v="ZM-KAN-2023-0731"/>
    <x v="625"/>
    <x v="4"/>
    <s v="Kano State"/>
    <x v="12"/>
    <s v="Chidi Chukwu"/>
    <s v="09024178429"/>
    <x v="3"/>
    <s v="Men's Agbada"/>
    <n v="4"/>
    <n v="11303"/>
    <n v="45212"/>
    <n v="0"/>
    <n v="0"/>
    <n v="45212"/>
    <x v="4"/>
    <n v="5"/>
    <x v="1"/>
    <n v="30"/>
    <n v="383206"/>
  </r>
  <r>
    <s v="ZM-KAN-2024-0212"/>
    <x v="617"/>
    <x v="4"/>
    <s v="Kano State"/>
    <x v="13"/>
    <s v="Tunde Adeyemi"/>
    <s v="09038564244"/>
    <x v="3"/>
    <s v="Men's Agbada"/>
    <n v="5"/>
    <n v="8284"/>
    <n v="41420"/>
    <n v="0"/>
    <n v="0"/>
    <n v="41420"/>
    <x v="3"/>
    <n v="1"/>
    <x v="1"/>
    <n v="46"/>
    <n v="383206"/>
  </r>
  <r>
    <s v="ZM-KAN-2023-0401"/>
    <x v="192"/>
    <x v="4"/>
    <s v="Kano State"/>
    <x v="12"/>
    <s v="Tunde Bello"/>
    <s v="08187551466"/>
    <x v="1"/>
    <s v="Semovita 5kg"/>
    <n v="10"/>
    <n v="13343"/>
    <n v="133430"/>
    <n v="5"/>
    <n v="0.05"/>
    <n v="126758.5"/>
    <x v="2"/>
    <n v="3"/>
    <x v="0"/>
    <n v="165"/>
    <n v="558942"/>
  </r>
  <r>
    <s v="ZM-KAN-2024-1070"/>
    <x v="601"/>
    <x v="4"/>
    <s v="Kano State"/>
    <x v="12"/>
    <s v="Remi Adelaja"/>
    <s v="07086153463"/>
    <x v="3"/>
    <s v="T-Shirt Pack x3"/>
    <n v="6"/>
    <n v="19522"/>
    <n v="117132"/>
    <s v="N/A"/>
    <n v="0"/>
    <n v="117132"/>
    <x v="4"/>
    <n v="2"/>
    <x v="0"/>
    <n v="47"/>
    <n v="383206"/>
  </r>
  <r>
    <s v="ZM-KAN-2024-0492"/>
    <x v="440"/>
    <x v="4"/>
    <s v="Kano State"/>
    <x v="12"/>
    <s v="Ifeanyi Adelaja"/>
    <s v="07032991499"/>
    <x v="1"/>
    <s v="Tomato Paste 800g"/>
    <n v="14"/>
    <n v="17259"/>
    <n v="241626"/>
    <n v="0"/>
    <n v="0"/>
    <n v="241626"/>
    <x v="3"/>
    <n v="4"/>
    <x v="1"/>
    <n v="141"/>
    <n v="558942"/>
  </r>
  <r>
    <s v="ZM-KAN-2023-0633"/>
    <x v="536"/>
    <x v="4"/>
    <s v="Kano State"/>
    <x v="12"/>
    <s v="Esther Okafor"/>
    <s v="07034190977"/>
    <x v="4"/>
    <s v="Standing Fan 18&quot;"/>
    <n v="17"/>
    <n v="143385"/>
    <n v="2437545"/>
    <n v="10"/>
    <n v="0.1"/>
    <n v="2193790.5"/>
    <x v="2"/>
    <n v="3"/>
    <x v="1"/>
    <n v="147"/>
    <n v="761054"/>
  </r>
  <r>
    <s v="ZM-KAN-2023-0443"/>
    <x v="25"/>
    <x v="4"/>
    <s v="Kano State"/>
    <x v="13"/>
    <s v="Damilola Aliyu"/>
    <s v="09093626007"/>
    <x v="2"/>
    <s v="Face Cream SPF30"/>
    <n v="4"/>
    <n v="2767"/>
    <n v="11068"/>
    <n v="0"/>
    <n v="0"/>
    <n v="11068"/>
    <x v="2"/>
    <n v="3"/>
    <x v="1"/>
    <n v="58"/>
    <n v="289731"/>
  </r>
  <r>
    <s v="ZM-KAN-2023-0145"/>
    <x v="349"/>
    <x v="4"/>
    <s v="Kano State"/>
    <x v="13"/>
    <s v="Gbenga Bello"/>
    <s v="09055486329"/>
    <x v="2"/>
    <s v="Nivea Body Lotion"/>
    <n v="15"/>
    <n v="16510"/>
    <n v="247650"/>
    <s v="N/A"/>
    <n v="0"/>
    <n v="247650"/>
    <x v="0"/>
    <s v="N/A"/>
    <x v="1"/>
    <n v="6"/>
    <n v="289731"/>
  </r>
  <r>
    <s v="ZM-KAN-2023-0245"/>
    <x v="327"/>
    <x v="4"/>
    <s v="Kano State"/>
    <x v="13"/>
    <s v="Nkechi Yusuf"/>
    <s v="09025735080"/>
    <x v="2"/>
    <s v="Dudu-Osun Soap"/>
    <n v="13"/>
    <n v="3763"/>
    <n v="48919"/>
    <n v="5"/>
    <n v="0.05"/>
    <n v="46473.05"/>
    <x v="0"/>
    <s v="N/A"/>
    <x v="0"/>
    <n v="2"/>
    <n v="289731"/>
  </r>
  <r>
    <s v="ZM-KAN-2024-0154"/>
    <x v="487"/>
    <x v="4"/>
    <s v="Kano State"/>
    <x v="13"/>
    <s v="Esther Ibe"/>
    <s v="08096710117"/>
    <x v="3"/>
    <s v="School Uniform Set"/>
    <n v="9"/>
    <n v="39094"/>
    <n v="351846"/>
    <n v="10"/>
    <n v="0.1"/>
    <n v="316661.40000000002"/>
    <x v="4"/>
    <n v="2"/>
    <x v="0"/>
    <n v="148"/>
    <n v="383206"/>
  </r>
  <r>
    <s v="ZM-KAN-2024-0534"/>
    <x v="97"/>
    <x v="4"/>
    <s v="Kano State"/>
    <x v="13"/>
    <s v="Bola Adeleke"/>
    <s v="08041907354"/>
    <x v="1"/>
    <s v="Indomie Carton"/>
    <n v="17"/>
    <n v="2389"/>
    <n v="40613"/>
    <n v="20"/>
    <n v="0.2"/>
    <n v="32490.400000000001"/>
    <x v="2"/>
    <n v="2"/>
    <x v="1"/>
    <n v="189"/>
    <n v="558942"/>
  </r>
  <r>
    <s v="ZM-KAN-2023-0463"/>
    <x v="300"/>
    <x v="4"/>
    <s v="Kano State"/>
    <x v="13"/>
    <s v="Amara Aliyu"/>
    <s v="09046697272"/>
    <x v="2"/>
    <s v="Face Cream SPF30"/>
    <n v="4"/>
    <n v="17258"/>
    <n v="69032"/>
    <n v="15"/>
    <n v="0.15"/>
    <n v="58677.2"/>
    <x v="3"/>
    <n v="3"/>
    <x v="1"/>
    <n v="120"/>
    <n v="289731"/>
  </r>
  <r>
    <s v="ZM-KAN-2024-0142"/>
    <x v="258"/>
    <x v="4"/>
    <s v="Kano State"/>
    <x v="13"/>
    <s v="Kemi Ibe"/>
    <s v="09076705503"/>
    <x v="4"/>
    <s v="Chest Freezer 200L"/>
    <n v="4"/>
    <n v="174381"/>
    <n v="697524"/>
    <n v="5"/>
    <n v="0.05"/>
    <n v="662647.80000000005"/>
    <x v="0"/>
    <n v="1"/>
    <x v="1"/>
    <n v="98"/>
    <n v="761054"/>
  </r>
  <r>
    <s v="ZM-KAN-2023-0193"/>
    <x v="662"/>
    <x v="4"/>
    <s v="Kano State"/>
    <x v="13"/>
    <s v="Nkechi Yusuf"/>
    <s v="07015106200"/>
    <x v="4"/>
    <s v="Microwave 20L"/>
    <n v="19"/>
    <n v="91367"/>
    <n v="1735973"/>
    <n v="20"/>
    <n v="0.2"/>
    <n v="1388778.4"/>
    <x v="4"/>
    <n v="2"/>
    <x v="1"/>
    <n v="175"/>
    <n v="761054"/>
  </r>
  <r>
    <s v="ZM-KAN-2023-0997"/>
    <x v="424"/>
    <x v="4"/>
    <s v="Kano State"/>
    <x v="13"/>
    <s v="Segun Nwachukwu"/>
    <s v="09173584795"/>
    <x v="3"/>
    <s v="School Uniform Set"/>
    <n v="10"/>
    <n v="17100"/>
    <n v="171000"/>
    <n v="0"/>
    <n v="0"/>
    <n v="171000"/>
    <x v="0"/>
    <n v="5"/>
    <x v="1"/>
    <n v="131"/>
    <n v="383206"/>
  </r>
  <r>
    <s v="ZM-KAN-2023-0829"/>
    <x v="248"/>
    <x v="4"/>
    <s v="Kano State"/>
    <x v="14"/>
    <s v="Chidi Ibe"/>
    <s v="08033719244"/>
    <x v="2"/>
    <s v="Perfume 100ml"/>
    <n v="4"/>
    <n v="12903"/>
    <n v="51612"/>
    <n v="0"/>
    <n v="0"/>
    <n v="51612"/>
    <x v="3"/>
    <n v="3"/>
    <x v="1"/>
    <n v="86"/>
    <n v="289731"/>
  </r>
  <r>
    <s v="ZM-KAN-2023-0771"/>
    <x v="219"/>
    <x v="4"/>
    <s v="Kano State"/>
    <x v="12"/>
    <s v="Sade Adeleke"/>
    <s v="N/A"/>
    <x v="2"/>
    <s v="Face Cream SPF30"/>
    <n v="11"/>
    <n v="8492"/>
    <n v="93412"/>
    <n v="0"/>
    <n v="0"/>
    <n v="93412"/>
    <x v="4"/>
    <n v="3"/>
    <x v="1"/>
    <n v="3"/>
    <n v="289731"/>
  </r>
  <r>
    <s v="ZM-KAN-2023-0821"/>
    <x v="409"/>
    <x v="4"/>
    <s v="Kano State"/>
    <x v="13"/>
    <s v="Ngozi Adeleke"/>
    <s v="08094943548"/>
    <x v="2"/>
    <s v="Nivea Body Lotion"/>
    <n v="3"/>
    <n v="2482"/>
    <n v="7446"/>
    <n v="0"/>
    <n v="0"/>
    <n v="7446"/>
    <x v="2"/>
    <n v="2"/>
    <x v="1"/>
    <n v="177"/>
    <n v="289731"/>
  </r>
  <r>
    <s v="ZM-KAN-2024-0486"/>
    <x v="31"/>
    <x v="4"/>
    <s v="Kano State"/>
    <x v="12"/>
    <s v="Nneka Ibe"/>
    <s v="07025709192"/>
    <x v="1"/>
    <s v="Tomato Paste 800g"/>
    <n v="9"/>
    <n v="8247"/>
    <n v="74223"/>
    <n v="15"/>
    <n v="0.15"/>
    <n v="63089.55"/>
    <x v="4"/>
    <n v="2"/>
    <x v="1"/>
    <n v="153"/>
    <n v="558942"/>
  </r>
  <r>
    <s v="ZM-KAN-2023-0937"/>
    <x v="371"/>
    <x v="4"/>
    <s v="Kano State"/>
    <x v="12"/>
    <s v="Fatima Chukwu"/>
    <s v="08121745062"/>
    <x v="2"/>
    <s v="Perfume 100ml"/>
    <n v="10"/>
    <n v="4885"/>
    <n v="48850"/>
    <n v="0"/>
    <n v="0"/>
    <n v="48850"/>
    <x v="4"/>
    <s v="N/A"/>
    <x v="1"/>
    <n v="10"/>
    <n v="289731"/>
  </r>
  <r>
    <s v="ZM-KAN-2024-0022"/>
    <x v="209"/>
    <x v="4"/>
    <s v="Kano State"/>
    <x v="13"/>
    <s v="Gbenga Okafor"/>
    <s v="09113259735"/>
    <x v="0"/>
    <s v="Bluetooth Speaker"/>
    <n v="10"/>
    <n v="42739"/>
    <n v="427390"/>
    <n v="20"/>
    <n v="0.2"/>
    <n v="341912"/>
    <x v="2"/>
    <n v="2"/>
    <x v="1"/>
    <n v="193"/>
    <n v="1077152"/>
  </r>
  <r>
    <s v="ZM-KAN-2024-0970"/>
    <x v="518"/>
    <x v="4"/>
    <s v="Kano State"/>
    <x v="13"/>
    <s v="Zainab Adeyemi"/>
    <s v="07095374157"/>
    <x v="2"/>
    <s v="Perfume 100ml"/>
    <n v="7"/>
    <n v="4052"/>
    <n v="28364"/>
    <n v="5"/>
    <n v="0.05"/>
    <n v="26945.8"/>
    <x v="4"/>
    <n v="3"/>
    <x v="1"/>
    <n v="74"/>
    <n v="289731"/>
  </r>
  <r>
    <s v="ZM-KAN-2024-0360"/>
    <x v="530"/>
    <x v="4"/>
    <s v="Kano State"/>
    <x v="12"/>
    <s v="Fatima Aliyu"/>
    <s v="N/A"/>
    <x v="4"/>
    <s v="Iron Box 2000W"/>
    <n v="2"/>
    <n v="153336"/>
    <n v="306672"/>
    <n v="0"/>
    <n v="0"/>
    <n v="306672"/>
    <x v="4"/>
    <n v="5"/>
    <x v="0"/>
    <n v="93"/>
    <n v="761054"/>
  </r>
  <r>
    <s v="ZM-KAN-2023-0395"/>
    <x v="90"/>
    <x v="4"/>
    <s v="Kano State"/>
    <x v="12"/>
    <s v="Esther Adeleke"/>
    <s v="09169814357"/>
    <x v="3"/>
    <s v="Corporate Shirt"/>
    <n v="15"/>
    <n v="19251"/>
    <n v="288765"/>
    <n v="20"/>
    <n v="0.2"/>
    <n v="231012"/>
    <x v="3"/>
    <n v="4"/>
    <x v="1"/>
    <n v="154"/>
    <n v="383206"/>
  </r>
  <r>
    <s v="ZM-KAN-2023-0695"/>
    <x v="494"/>
    <x v="4"/>
    <s v="Kano State"/>
    <x v="12"/>
    <s v="Uche Adelaja"/>
    <s v="08012294465"/>
    <x v="4"/>
    <s v="Microwave 20L"/>
    <n v="19"/>
    <n v="30763"/>
    <n v="584497"/>
    <n v="20"/>
    <n v="0.2"/>
    <n v="467597.6"/>
    <x v="2"/>
    <n v="4"/>
    <x v="1"/>
    <n v="128"/>
    <n v="761054"/>
  </r>
  <r>
    <s v="ZM-KAN-2024-0276"/>
    <x v="6"/>
    <x v="4"/>
    <s v="Kano State"/>
    <x v="13"/>
    <s v="Remi Musa"/>
    <s v="09037709152"/>
    <x v="0"/>
    <s v="Laptop HP 250"/>
    <n v="11"/>
    <n v="306808"/>
    <n v="3374888"/>
    <n v="0"/>
    <n v="0"/>
    <n v="3374888"/>
    <x v="0"/>
    <n v="2"/>
    <x v="1"/>
    <n v="180"/>
    <n v="1077152"/>
  </r>
  <r>
    <s v="ZM-KAN-2023-0807"/>
    <x v="182"/>
    <x v="4"/>
    <s v="Kano State"/>
    <x v="12"/>
    <s v="Damilola Aliyu"/>
    <s v="07014423195"/>
    <x v="1"/>
    <s v="Semovita 5kg"/>
    <n v="16"/>
    <n v="1603"/>
    <n v="25648"/>
    <s v="N/A"/>
    <n v="0"/>
    <n v="25648"/>
    <x v="3"/>
    <n v="1"/>
    <x v="2"/>
    <n v="156"/>
    <n v="558942"/>
  </r>
  <r>
    <s v="ZM-KAN-2023-0975"/>
    <x v="29"/>
    <x v="4"/>
    <s v="Kano State"/>
    <x v="13"/>
    <s v="Hakeem Adeleke"/>
    <s v="N/A"/>
    <x v="2"/>
    <s v="Foundation Kit"/>
    <n v="1"/>
    <n v="9429"/>
    <n v="9429"/>
    <n v="0"/>
    <n v="0"/>
    <n v="9429"/>
    <x v="0"/>
    <s v="N/A"/>
    <x v="0"/>
    <n v="48"/>
    <n v="289731"/>
  </r>
  <r>
    <s v="ZM-KAN-2024-1032"/>
    <x v="215"/>
    <x v="4"/>
    <s v="Kano State"/>
    <x v="12"/>
    <s v="Tunde Eze"/>
    <s v="08028735879"/>
    <x v="4"/>
    <s v="Water Dispenser"/>
    <n v="2"/>
    <n v="175937"/>
    <n v="351874"/>
    <n v="5"/>
    <n v="0.05"/>
    <n v="334280.3"/>
    <x v="1"/>
    <s v="N/A"/>
    <x v="1"/>
    <n v="88"/>
    <n v="761054"/>
  </r>
  <r>
    <s v="ZM-KAN-2024-0310"/>
    <x v="59"/>
    <x v="4"/>
    <s v="Kano State"/>
    <x v="13"/>
    <s v="Damilola Ojo"/>
    <s v="N/A"/>
    <x v="1"/>
    <s v="Rice 25kg"/>
    <n v="12"/>
    <n v="1629"/>
    <n v="19548"/>
    <n v="0"/>
    <n v="0"/>
    <n v="19548"/>
    <x v="1"/>
    <n v="1"/>
    <x v="0"/>
    <n v="139"/>
    <n v="558942"/>
  </r>
  <r>
    <s v="ZM-KAN-2024-0126"/>
    <x v="603"/>
    <x v="4"/>
    <s v="Kano State"/>
    <x v="13"/>
    <s v="Yetunde Musa"/>
    <s v="07075790234"/>
    <x v="2"/>
    <s v="Dudu-Osun Soap"/>
    <n v="6"/>
    <n v="9286"/>
    <n v="55716"/>
    <n v="0"/>
    <n v="0"/>
    <n v="55716"/>
    <x v="0"/>
    <s v="N/A"/>
    <x v="1"/>
    <n v="141"/>
    <n v="289731"/>
  </r>
  <r>
    <s v="ZM-KAN-2023-0177"/>
    <x v="396"/>
    <x v="4"/>
    <s v="Kano State"/>
    <x v="13"/>
    <s v="Fatima Nwachukwu"/>
    <s v="09132221086"/>
    <x v="0"/>
    <s v="Wireless Earbuds"/>
    <n v="14"/>
    <n v="98489"/>
    <n v="1378846"/>
    <n v="0"/>
    <n v="0"/>
    <n v="1378846"/>
    <x v="0"/>
    <n v="1"/>
    <x v="0"/>
    <n v="157"/>
    <n v="1077152"/>
  </r>
  <r>
    <s v="ZM-KAN-2023-0809"/>
    <x v="454"/>
    <x v="4"/>
    <s v="Kano State"/>
    <x v="12"/>
    <s v="Yetunde Garba"/>
    <s v="09033379719"/>
    <x v="4"/>
    <s v="Water Dispenser"/>
    <n v="12"/>
    <n v="98868"/>
    <n v="1186416"/>
    <s v="N/A"/>
    <n v="0"/>
    <n v="1186416"/>
    <x v="3"/>
    <n v="1"/>
    <x v="1"/>
    <n v="184"/>
    <n v="761054"/>
  </r>
  <r>
    <s v="ZM-KAN-2024-0290"/>
    <x v="507"/>
    <x v="4"/>
    <s v="Kano State"/>
    <x v="12"/>
    <s v="Femi Adelaja"/>
    <s v="N/A"/>
    <x v="1"/>
    <s v="Milk Powder 400g"/>
    <n v="8"/>
    <n v="22040"/>
    <n v="176320"/>
    <n v="0"/>
    <n v="0"/>
    <n v="176320"/>
    <x v="4"/>
    <s v="N/A"/>
    <x v="1"/>
    <n v="111"/>
    <n v="558942"/>
  </r>
  <r>
    <s v="ZM-KAN-2023-1079"/>
    <x v="263"/>
    <x v="4"/>
    <s v="Kano State"/>
    <x v="13"/>
    <s v="Emeka Yusuf"/>
    <s v="07051917078"/>
    <x v="4"/>
    <s v="Chest Freezer 200L"/>
    <n v="3"/>
    <n v="18353"/>
    <n v="55059"/>
    <s v="N/A"/>
    <n v="0"/>
    <n v="55059"/>
    <x v="1"/>
    <n v="4"/>
    <x v="1"/>
    <n v="175"/>
    <n v="761054"/>
  </r>
  <r>
    <s v="ZM-KAN-2023-0799"/>
    <x v="242"/>
    <x v="4"/>
    <s v="Kano State"/>
    <x v="14"/>
    <s v="Yetunde Musa"/>
    <s v="08012235330"/>
    <x v="3"/>
    <s v="Jeans Trousers"/>
    <n v="5"/>
    <n v="33813"/>
    <n v="169065"/>
    <n v="0"/>
    <n v="0"/>
    <n v="169065"/>
    <x v="4"/>
    <n v="3"/>
    <x v="0"/>
    <n v="180"/>
    <n v="383206"/>
  </r>
  <r>
    <s v="ZM-KAN-2023-0197"/>
    <x v="610"/>
    <x v="4"/>
    <s v="Kano State"/>
    <x v="14"/>
    <s v="Esther Ojo"/>
    <s v="09179523203"/>
    <x v="2"/>
    <s v="Face Cream SPF30"/>
    <n v="10"/>
    <n v="4387"/>
    <n v="43870"/>
    <n v="0"/>
    <n v="0"/>
    <n v="43870"/>
    <x v="0"/>
    <n v="2"/>
    <x v="1"/>
    <n v="108"/>
    <n v="289731"/>
  </r>
  <r>
    <s v="ZM-KAN-2024-0020"/>
    <x v="388"/>
    <x v="4"/>
    <s v="Kano State"/>
    <x v="12"/>
    <s v="Aisha Adelaja"/>
    <s v="08076006521"/>
    <x v="2"/>
    <s v="Dudu-Osun Soap"/>
    <n v="2"/>
    <n v="12457"/>
    <n v="24914"/>
    <n v="5"/>
    <n v="0.05"/>
    <n v="23668.3"/>
    <x v="4"/>
    <n v="5"/>
    <x v="1"/>
    <n v="142"/>
    <n v="289731"/>
  </r>
  <r>
    <s v="ZM-KAN-2023-0419"/>
    <x v="355"/>
    <x v="4"/>
    <s v="Kano State"/>
    <x v="12"/>
    <s v="Remi Adelaja"/>
    <s v="08062981438"/>
    <x v="3"/>
    <s v="Corporate Shirt"/>
    <n v="14"/>
    <n v="32082"/>
    <n v="449148"/>
    <n v="0"/>
    <n v="0"/>
    <n v="449148"/>
    <x v="0"/>
    <n v="2"/>
    <x v="1"/>
    <n v="51"/>
    <n v="383206"/>
  </r>
  <r>
    <s v="ZM-KAN-2024-0594"/>
    <x v="632"/>
    <x v="4"/>
    <s v="Kano State"/>
    <x v="12"/>
    <s v="Uche Obi"/>
    <s v="08031810671"/>
    <x v="0"/>
    <s v="Laptop HP 250"/>
    <n v="4"/>
    <n v="71067"/>
    <n v="284268"/>
    <n v="0"/>
    <n v="0"/>
    <n v="284268"/>
    <x v="2"/>
    <n v="1"/>
    <x v="1"/>
    <n v="23"/>
    <n v="1077152"/>
  </r>
  <r>
    <s v="ZM-KAN-2024-0728"/>
    <x v="680"/>
    <x v="4"/>
    <s v="Kano State"/>
    <x v="14"/>
    <s v="Chiamaka Abubakar"/>
    <s v="N/A"/>
    <x v="3"/>
    <s v="School Uniform Set"/>
    <n v="17"/>
    <n v="22885"/>
    <n v="389045"/>
    <n v="0"/>
    <n v="0"/>
    <n v="389045"/>
    <x v="0"/>
    <n v="1"/>
    <x v="1"/>
    <n v="39"/>
    <n v="383206"/>
  </r>
  <r>
    <s v="ZM-KAN-2024-0614"/>
    <x v="146"/>
    <x v="4"/>
    <s v="Kano State"/>
    <x v="13"/>
    <s v="Esther Ojo"/>
    <s v="09138558929"/>
    <x v="3"/>
    <s v="Ankara Fabric 6yds"/>
    <n v="6"/>
    <n v="36155"/>
    <n v="216930"/>
    <n v="0"/>
    <n v="0"/>
    <n v="216930"/>
    <x v="4"/>
    <n v="5"/>
    <x v="1"/>
    <n v="79"/>
    <n v="383206"/>
  </r>
  <r>
    <s v="ZM-KAN-2024-0248"/>
    <x v="278"/>
    <x v="4"/>
    <s v="Kano State"/>
    <x v="12"/>
    <s v="Halima Dada"/>
    <s v="07071871964"/>
    <x v="3"/>
    <s v="Jeans Trousers"/>
    <n v="15"/>
    <n v="7937"/>
    <n v="119055"/>
    <n v="0"/>
    <n v="0"/>
    <n v="119055"/>
    <x v="3"/>
    <n v="2"/>
    <x v="0"/>
    <n v="171"/>
    <n v="383206"/>
  </r>
  <r>
    <s v="ZM-KAN-2024-0846"/>
    <x v="452"/>
    <x v="4"/>
    <s v="Kano State"/>
    <x v="13"/>
    <s v="Nneka Eze"/>
    <s v="08066422531"/>
    <x v="3"/>
    <s v="Men's Agbada"/>
    <n v="20"/>
    <n v="25258"/>
    <n v="505160"/>
    <n v="0"/>
    <n v="0"/>
    <n v="505160"/>
    <x v="0"/>
    <n v="5"/>
    <x v="0"/>
    <n v="39"/>
    <n v="383206"/>
  </r>
  <r>
    <s v="ZM-KAN-2023-0839"/>
    <x v="675"/>
    <x v="4"/>
    <s v="Kano State"/>
    <x v="12"/>
    <s v="Esther Adelaja"/>
    <s v="09027711133"/>
    <x v="3"/>
    <s v="Ankara Fabric 6yds"/>
    <n v="3"/>
    <n v="24589"/>
    <n v="73767"/>
    <n v="0"/>
    <n v="0"/>
    <n v="73767"/>
    <x v="4"/>
    <n v="3"/>
    <x v="0"/>
    <n v="109"/>
    <n v="383206"/>
  </r>
  <r>
    <s v="ZM-KAN-2023-0263"/>
    <x v="471"/>
    <x v="4"/>
    <s v="Kano State"/>
    <x v="12"/>
    <s v="Olu Adeleke"/>
    <s v="08028410715"/>
    <x v="3"/>
    <s v="School Uniform Set"/>
    <n v="5"/>
    <n v="24517"/>
    <n v="122585"/>
    <s v="N/A"/>
    <n v="0"/>
    <n v="122585"/>
    <x v="0"/>
    <n v="2"/>
    <x v="1"/>
    <n v="88"/>
    <n v="383206"/>
  </r>
  <r>
    <s v="ZM-KAN-2023-0603"/>
    <x v="447"/>
    <x v="4"/>
    <s v="Kano State"/>
    <x v="14"/>
    <s v="Chidi Dada"/>
    <s v="N/A"/>
    <x v="2"/>
    <s v="Lip Balm Set"/>
    <n v="13"/>
    <n v="6948"/>
    <n v="90324"/>
    <n v="0"/>
    <n v="0"/>
    <n v="90324"/>
    <x v="4"/>
    <n v="1"/>
    <x v="1"/>
    <n v="154"/>
    <n v="289731"/>
  </r>
  <r>
    <s v="ZM-KAN-2024-0676"/>
    <x v="723"/>
    <x v="4"/>
    <s v="Kano State"/>
    <x v="13"/>
    <s v="Aisha Bello"/>
    <s v="07024185109"/>
    <x v="3"/>
    <s v="Men's Agbada"/>
    <n v="1"/>
    <n v="37994"/>
    <n v="37994"/>
    <n v="0"/>
    <n v="0"/>
    <n v="37994"/>
    <x v="2"/>
    <n v="3"/>
    <x v="0"/>
    <n v="197"/>
    <n v="383206"/>
  </r>
  <r>
    <s v="ZM-KAN-2024-0440"/>
    <x v="74"/>
    <x v="4"/>
    <s v="Kano State"/>
    <x v="13"/>
    <s v="Hakeem Adelaja"/>
    <s v="09153596075"/>
    <x v="1"/>
    <s v="Semovita 5kg"/>
    <n v="12"/>
    <n v="3133"/>
    <n v="37596"/>
    <s v="N/A"/>
    <n v="0"/>
    <n v="37596"/>
    <x v="0"/>
    <s v="N/A"/>
    <x v="1"/>
    <n v="174"/>
    <n v="558942"/>
  </r>
  <r>
    <s v="ZM-KAN-2024-1014"/>
    <x v="690"/>
    <x v="4"/>
    <s v="Kano State"/>
    <x v="12"/>
    <s v="Fatima Ojo"/>
    <s v="N/A"/>
    <x v="4"/>
    <s v="Microwave 20L"/>
    <n v="7"/>
    <n v="140022"/>
    <n v="980154"/>
    <n v="0"/>
    <n v="0"/>
    <n v="980154"/>
    <x v="4"/>
    <n v="5"/>
    <x v="0"/>
    <n v="81"/>
    <n v="761054"/>
  </r>
  <r>
    <s v="ZM-KAN-2023-0389"/>
    <x v="391"/>
    <x v="4"/>
    <s v="Kano State"/>
    <x v="12"/>
    <s v="Bola Adeyemi"/>
    <s v="N/A"/>
    <x v="3"/>
    <s v="School Uniform Set"/>
    <n v="12"/>
    <n v="12614"/>
    <n v="151368"/>
    <s v="N/A"/>
    <n v="0"/>
    <n v="151368"/>
    <x v="2"/>
    <n v="2"/>
    <x v="1"/>
    <n v="26"/>
    <n v="383206"/>
  </r>
  <r>
    <s v="ZM-KAN-2024-0024"/>
    <x v="206"/>
    <x v="4"/>
    <s v="Kano State"/>
    <x v="12"/>
    <s v="Adaeze Abubakar"/>
    <s v="07025810357"/>
    <x v="2"/>
    <s v="Lip Balm Set"/>
    <n v="7"/>
    <n v="12055"/>
    <n v="84385"/>
    <n v="5"/>
    <n v="0.05"/>
    <n v="80165.75"/>
    <x v="3"/>
    <n v="2"/>
    <x v="1"/>
    <n v="45"/>
    <n v="289731"/>
  </r>
  <r>
    <s v="ZM-KAN-2023-0455"/>
    <x v="359"/>
    <x v="4"/>
    <s v="Kano State"/>
    <x v="14"/>
    <s v="Ifeanyi Nwachukwu"/>
    <s v="08087811096"/>
    <x v="0"/>
    <s v="DSTV Decoder"/>
    <n v="16"/>
    <n v="244914"/>
    <n v="3918624"/>
    <n v="0"/>
    <n v="0"/>
    <n v="3918624"/>
    <x v="4"/>
    <n v="5"/>
    <x v="1"/>
    <n v="128"/>
    <n v="1077152"/>
  </r>
  <r>
    <s v="ZM-KAN-2024-0716"/>
    <x v="112"/>
    <x v="4"/>
    <s v="Kano State"/>
    <x v="12"/>
    <s v="Aisha Nwachukwu"/>
    <s v="N/A"/>
    <x v="0"/>
    <s v="iPhone 14"/>
    <n v="2"/>
    <n v="65901"/>
    <n v="131802"/>
    <n v="10"/>
    <n v="0.1"/>
    <n v="118621.8"/>
    <x v="0"/>
    <n v="3"/>
    <x v="1"/>
    <n v="85"/>
    <n v="1077152"/>
  </r>
  <r>
    <s v="ZM-KAN-2023-0031"/>
    <x v="445"/>
    <x v="4"/>
    <s v="Kano State"/>
    <x v="12"/>
    <s v="Musa Eze"/>
    <s v="07092086512"/>
    <x v="0"/>
    <s v="iPhone 14"/>
    <n v="2"/>
    <n v="98448"/>
    <n v="196896"/>
    <n v="5"/>
    <n v="0.05"/>
    <n v="187051.2"/>
    <x v="4"/>
    <n v="5"/>
    <x v="0"/>
    <n v="48"/>
    <n v="1077152"/>
  </r>
  <r>
    <s v="ZM-KAN-2023-0573"/>
    <x v="528"/>
    <x v="4"/>
    <s v="Kano State"/>
    <x v="14"/>
    <s v="Femi Abubakar"/>
    <s v="N/A"/>
    <x v="2"/>
    <s v="Nivea Body Lotion"/>
    <n v="20"/>
    <n v="10947"/>
    <n v="218940"/>
    <n v="15"/>
    <n v="0.15"/>
    <n v="186099"/>
    <x v="0"/>
    <n v="1"/>
    <x v="1"/>
    <n v="18"/>
    <n v="289731"/>
  </r>
  <r>
    <s v="ZM-KAN-2023-0187"/>
    <x v="607"/>
    <x v="4"/>
    <s v="Kano State"/>
    <x v="13"/>
    <s v="Zainab Nwachukwu"/>
    <s v="07020486003"/>
    <x v="4"/>
    <s v="Standing Fan 18&quot;"/>
    <n v="18"/>
    <n v="83710"/>
    <n v="1506780"/>
    <n v="0"/>
    <n v="0"/>
    <n v="1506780"/>
    <x v="3"/>
    <n v="4"/>
    <x v="0"/>
    <n v="112"/>
    <n v="761054"/>
  </r>
  <r>
    <s v="ZM-KAN-2024-0654"/>
    <x v="354"/>
    <x v="4"/>
    <s v="Kano State"/>
    <x v="12"/>
    <s v="Tobi Adelaja"/>
    <s v="07071563322"/>
    <x v="2"/>
    <s v="Foundation Kit"/>
    <n v="18"/>
    <n v="9868"/>
    <n v="177624"/>
    <n v="5"/>
    <n v="0.05"/>
    <n v="168742.8"/>
    <x v="4"/>
    <n v="4"/>
    <x v="0"/>
    <n v="114"/>
    <n v="289731"/>
  </r>
  <r>
    <s v="ZM-KAN-2023-0125"/>
    <x v="664"/>
    <x v="4"/>
    <s v="Kano State"/>
    <x v="12"/>
    <s v="Nneka Garba"/>
    <s v="08154113751"/>
    <x v="0"/>
    <s v="iPhone 14"/>
    <n v="13"/>
    <n v="81475"/>
    <n v="1059175"/>
    <n v="20"/>
    <n v="0.2"/>
    <n v="847340"/>
    <x v="4"/>
    <n v="4"/>
    <x v="1"/>
    <n v="39"/>
    <n v="1077152"/>
  </r>
  <r>
    <s v="ZM-KAN-2024-0046"/>
    <x v="709"/>
    <x v="4"/>
    <s v="Kano State"/>
    <x v="13"/>
    <s v="Hakeem Okafor"/>
    <s v="N/A"/>
    <x v="0"/>
    <s v="Bluetooth Speaker"/>
    <n v="18"/>
    <n v="67461"/>
    <n v="1214298"/>
    <n v="10"/>
    <n v="0.1"/>
    <n v="1092868.2"/>
    <x v="0"/>
    <n v="5"/>
    <x v="0"/>
    <n v="32"/>
    <n v="1077152"/>
  </r>
  <r>
    <s v="ZM-KAN-2023-1097"/>
    <x v="401"/>
    <x v="4"/>
    <s v="Kano State"/>
    <x v="13"/>
    <s v="Ngozi Suleiman"/>
    <s v="N/A"/>
    <x v="1"/>
    <s v="Cooking Oil 5L"/>
    <n v="5"/>
    <n v="23398"/>
    <n v="116990"/>
    <n v="0"/>
    <n v="0"/>
    <n v="116990"/>
    <x v="4"/>
    <n v="0"/>
    <x v="1"/>
    <n v="154"/>
    <n v="558942"/>
  </r>
  <r>
    <s v="ZM-KAN-2024-0336"/>
    <x v="182"/>
    <x v="4"/>
    <s v="Kano State"/>
    <x v="13"/>
    <s v="Hakeem Aliyu"/>
    <s v="N/A"/>
    <x v="2"/>
    <s v="Hair Relaxer Kit"/>
    <n v="13"/>
    <n v="16594"/>
    <n v="215722"/>
    <s v="N/A"/>
    <n v="0"/>
    <n v="215722"/>
    <x v="4"/>
    <n v="4"/>
    <x v="0"/>
    <n v="164"/>
    <n v="289731"/>
  </r>
  <r>
    <s v="ZM-KAN-2024-0338"/>
    <x v="84"/>
    <x v="4"/>
    <s v="Kano State"/>
    <x v="13"/>
    <s v="Gbenga Ojo"/>
    <s v="09163817200"/>
    <x v="3"/>
    <s v="Jeans Trousers"/>
    <n v="9"/>
    <n v="44712"/>
    <n v="402408"/>
    <n v="15"/>
    <n v="0.15"/>
    <n v="342046.8"/>
    <x v="4"/>
    <n v="3"/>
    <x v="0"/>
    <n v="47"/>
    <n v="383206"/>
  </r>
  <r>
    <s v="ZM-KAN-2023-0223"/>
    <x v="599"/>
    <x v="4"/>
    <s v="Kano State"/>
    <x v="14"/>
    <s v="Tunde Abubakar"/>
    <s v="08097946279"/>
    <x v="4"/>
    <s v="Blender 1.5L"/>
    <n v="13"/>
    <n v="155148"/>
    <n v="2016924"/>
    <n v="5"/>
    <n v="0.05"/>
    <n v="1916077.8"/>
    <x v="4"/>
    <n v="2"/>
    <x v="1"/>
    <n v="120"/>
    <n v="761054"/>
  </r>
  <r>
    <s v="ZM-KAN-2024-0128"/>
    <x v="635"/>
    <x v="4"/>
    <s v="Kano State"/>
    <x v="13"/>
    <s v="Bola Bello"/>
    <s v="09191898234"/>
    <x v="3"/>
    <s v="Men's Agbada"/>
    <n v="13"/>
    <n v="37663"/>
    <n v="489619"/>
    <n v="0"/>
    <n v="0"/>
    <n v="489619"/>
    <x v="0"/>
    <n v="2"/>
    <x v="1"/>
    <n v="52"/>
    <n v="383206"/>
  </r>
  <r>
    <s v="ZM-KAN-2023-1013"/>
    <x v="78"/>
    <x v="4"/>
    <s v="Kano State"/>
    <x v="13"/>
    <s v="Emeka Dada"/>
    <s v="08068399053"/>
    <x v="4"/>
    <s v="Blender 1.5L"/>
    <n v="16"/>
    <n v="178406"/>
    <n v="2854496"/>
    <n v="10"/>
    <n v="0.1"/>
    <n v="2569046.4"/>
    <x v="1"/>
    <n v="4"/>
    <x v="0"/>
    <n v="101"/>
    <n v="761054"/>
  </r>
  <r>
    <s v="ZM-KAN-2023-0363"/>
    <x v="723"/>
    <x v="4"/>
    <s v="Kano State"/>
    <x v="14"/>
    <s v="Sade Eze"/>
    <s v="07017551769"/>
    <x v="2"/>
    <s v="Foundation Kit"/>
    <n v="13"/>
    <n v="8872"/>
    <n v="115336"/>
    <n v="15"/>
    <n v="0.15"/>
    <n v="98035.6"/>
    <x v="1"/>
    <n v="1"/>
    <x v="0"/>
    <n v="86"/>
    <n v="289731"/>
  </r>
  <r>
    <s v="ZM-KAN-2024-0814"/>
    <x v="75"/>
    <x v="4"/>
    <s v="Kano State"/>
    <x v="13"/>
    <s v="Amara Ibe"/>
    <s v="07027048150"/>
    <x v="0"/>
    <s v="Laptop HP 250"/>
    <n v="15"/>
    <n v="258177"/>
    <n v="3872655"/>
    <n v="10"/>
    <n v="0.1"/>
    <n v="3485389.5"/>
    <x v="3"/>
    <n v="3"/>
    <x v="0"/>
    <n v="60"/>
    <n v="1077152"/>
  </r>
  <r>
    <s v="ZM-KAN-2024-0536"/>
    <x v="124"/>
    <x v="4"/>
    <s v="Kano State"/>
    <x v="13"/>
    <s v="Nneka Yusuf"/>
    <s v="08130970390"/>
    <x v="1"/>
    <s v="Tomato Paste 800g"/>
    <n v="2"/>
    <n v="24038"/>
    <n v="48076"/>
    <n v="15"/>
    <n v="0.15"/>
    <n v="40864.6"/>
    <x v="2"/>
    <n v="3"/>
    <x v="1"/>
    <n v="169"/>
    <n v="558942"/>
  </r>
  <r>
    <s v="ZM-KAN-2023-0925"/>
    <x v="629"/>
    <x v="4"/>
    <s v="Kano State"/>
    <x v="13"/>
    <s v="Segun Aliyu"/>
    <s v="09033951391"/>
    <x v="1"/>
    <s v="Milk Powder 400g"/>
    <n v="7"/>
    <n v="9381"/>
    <n v="65667"/>
    <n v="10"/>
    <n v="0.1"/>
    <n v="59100.3"/>
    <x v="2"/>
    <n v="4"/>
    <x v="2"/>
    <n v="30"/>
    <n v="558942"/>
  </r>
  <r>
    <s v="ZM-KAN-2023-0551"/>
    <x v="504"/>
    <x v="4"/>
    <s v="Kano State"/>
    <x v="14"/>
    <s v="Chiamaka Nwachukwu"/>
    <s v="07057776511"/>
    <x v="4"/>
    <s v="Microwave 20L"/>
    <n v="17"/>
    <n v="134012"/>
    <n v="2278204"/>
    <n v="15"/>
    <n v="0.15"/>
    <n v="1936473.4"/>
    <x v="3"/>
    <n v="5"/>
    <x v="1"/>
    <n v="134"/>
    <n v="761054"/>
  </r>
  <r>
    <s v="ZM-KAN-2024-0650"/>
    <x v="282"/>
    <x v="4"/>
    <s v="Kano State"/>
    <x v="13"/>
    <s v="Ibrahim Bello"/>
    <s v="09047796020"/>
    <x v="0"/>
    <s v="DSTV Decoder"/>
    <n v="4"/>
    <n v="329268"/>
    <n v="1317072"/>
    <s v="N/A"/>
    <n v="0"/>
    <n v="1317072"/>
    <x v="0"/>
    <n v="4"/>
    <x v="1"/>
    <n v="15"/>
    <n v="1077152"/>
  </r>
  <r>
    <s v="ZM-KAN-2024-0052"/>
    <x v="200"/>
    <x v="4"/>
    <s v="Kano State"/>
    <x v="12"/>
    <s v="Nneka Ibe"/>
    <s v="07087343292"/>
    <x v="2"/>
    <s v="Nivea Body Lotion"/>
    <n v="7"/>
    <n v="10929"/>
    <n v="76503"/>
    <n v="20"/>
    <n v="0.2"/>
    <n v="61202.400000000001"/>
    <x v="2"/>
    <n v="5"/>
    <x v="1"/>
    <n v="18"/>
    <n v="289731"/>
  </r>
  <r>
    <s v="ZM-KAN-2023-0691"/>
    <x v="300"/>
    <x v="4"/>
    <s v="Kano State"/>
    <x v="14"/>
    <s v="Uche Suleiman"/>
    <s v="07053221406"/>
    <x v="3"/>
    <s v="Ankara Fabric 6yds"/>
    <n v="19"/>
    <n v="36684"/>
    <n v="696996"/>
    <n v="5"/>
    <n v="0.05"/>
    <n v="662146.19999999995"/>
    <x v="3"/>
    <n v="3"/>
    <x v="1"/>
    <n v="88"/>
    <n v="383206"/>
  </r>
  <r>
    <s v="ZM-KAN-2024-0784"/>
    <x v="520"/>
    <x v="4"/>
    <s v="Kano State"/>
    <x v="14"/>
    <s v="Remi Chukwu"/>
    <s v="N/A"/>
    <x v="2"/>
    <s v="Lip Balm Set"/>
    <n v="2"/>
    <n v="4594"/>
    <n v="9188"/>
    <n v="0"/>
    <n v="0"/>
    <n v="9188"/>
    <x v="3"/>
    <n v="1"/>
    <x v="1"/>
    <n v="126"/>
    <n v="289731"/>
  </r>
  <r>
    <s v="ZM-KAN-2023-0303"/>
    <x v="118"/>
    <x v="4"/>
    <s v="Kano State"/>
    <x v="13"/>
    <s v="Halima Adesanya"/>
    <s v="N/A"/>
    <x v="0"/>
    <s v="Samsung TV 43&quot;"/>
    <n v="19"/>
    <n v="143250"/>
    <n v="2721750"/>
    <n v="5"/>
    <n v="0.05"/>
    <n v="2585662.5"/>
    <x v="4"/>
    <n v="4"/>
    <x v="1"/>
    <n v="66"/>
    <n v="1077152"/>
  </r>
  <r>
    <s v="ZM-KAN-2023-0231"/>
    <x v="133"/>
    <x v="4"/>
    <s v="Kano State"/>
    <x v="14"/>
    <s v="Remi Musa"/>
    <s v="07041498257"/>
    <x v="4"/>
    <s v="Blender 1.5L"/>
    <n v="17"/>
    <n v="130971"/>
    <n v="2226507"/>
    <n v="10"/>
    <n v="0.1"/>
    <n v="2003856.3"/>
    <x v="4"/>
    <n v="5"/>
    <x v="0"/>
    <n v="116"/>
    <n v="761054"/>
  </r>
  <r>
    <s v="ZM-KAN-2023-0285"/>
    <x v="588"/>
    <x v="4"/>
    <s v="Kano State"/>
    <x v="12"/>
    <s v="Olu Obi"/>
    <s v="09195663626"/>
    <x v="1"/>
    <s v="Indomie Carton"/>
    <n v="5"/>
    <n v="23090"/>
    <n v="115450"/>
    <n v="5"/>
    <n v="0.05"/>
    <n v="109677.5"/>
    <x v="2"/>
    <n v="3"/>
    <x v="1"/>
    <n v="161"/>
    <n v="558942"/>
  </r>
  <r>
    <s v="ZM-KAN-2024-1026"/>
    <x v="543"/>
    <x v="4"/>
    <s v="Kano State"/>
    <x v="12"/>
    <s v="Hakeem Ojo"/>
    <s v="08037351712"/>
    <x v="0"/>
    <s v="iPhone 14"/>
    <n v="3"/>
    <n v="171657"/>
    <n v="514971"/>
    <n v="15"/>
    <n v="0.15"/>
    <n v="437725.35"/>
    <x v="1"/>
    <n v="4"/>
    <x v="1"/>
    <n v="30"/>
    <n v="1077152"/>
  </r>
  <r>
    <s v="ZM-KAN-2023-0861"/>
    <x v="406"/>
    <x v="4"/>
    <s v="Kano State"/>
    <x v="13"/>
    <s v="Emeka Adeleke"/>
    <s v="08028181347"/>
    <x v="4"/>
    <s v="Chest Freezer 200L"/>
    <n v="5"/>
    <n v="85154"/>
    <n v="425770"/>
    <n v="10"/>
    <n v="0.1"/>
    <n v="383193"/>
    <x v="2"/>
    <n v="1"/>
    <x v="0"/>
    <n v="103"/>
    <n v="761054"/>
  </r>
  <r>
    <s v="ZM-KAN-2024-0494"/>
    <x v="674"/>
    <x v="4"/>
    <s v="Kano State"/>
    <x v="13"/>
    <s v="Adaeze Ibe"/>
    <s v="08172418262"/>
    <x v="2"/>
    <s v="Hair Relaxer Kit"/>
    <n v="4"/>
    <n v="9462"/>
    <n v="37848"/>
    <n v="0"/>
    <n v="0"/>
    <n v="37848"/>
    <x v="4"/>
    <n v="2"/>
    <x v="1"/>
    <n v="101"/>
    <n v="289731"/>
  </r>
  <r>
    <s v="ZM-KAN-2023-0559"/>
    <x v="132"/>
    <x v="4"/>
    <s v="Kano State"/>
    <x v="14"/>
    <s v="Fatima Yusuf"/>
    <s v="08163804433"/>
    <x v="2"/>
    <s v="Perfume 100ml"/>
    <n v="10"/>
    <n v="17135"/>
    <n v="171350"/>
    <n v="10"/>
    <n v="0.1"/>
    <n v="154215"/>
    <x v="4"/>
    <n v="2"/>
    <x v="1"/>
    <n v="7"/>
    <n v="289731"/>
  </r>
  <r>
    <s v="ZM-KAN-2024-0948"/>
    <x v="332"/>
    <x v="4"/>
    <s v="Kano State"/>
    <x v="12"/>
    <s v="Nneka Dada"/>
    <s v="09073144034"/>
    <x v="4"/>
    <s v="Blender 1.5L"/>
    <n v="8"/>
    <n v="164753"/>
    <n v="1318024"/>
    <s v="N/A"/>
    <n v="0"/>
    <n v="1318024"/>
    <x v="3"/>
    <n v="2"/>
    <x v="1"/>
    <n v="180"/>
    <n v="761054"/>
  </r>
  <r>
    <s v="ZM-KAN-2023-0495"/>
    <x v="239"/>
    <x v="4"/>
    <s v="Kano State"/>
    <x v="13"/>
    <s v="Yetunde Eze"/>
    <s v="08077524618"/>
    <x v="1"/>
    <s v="Milk Powder 400g"/>
    <n v="14"/>
    <n v="12486"/>
    <n v="174804"/>
    <n v="5"/>
    <n v="0.05"/>
    <n v="166063.79999999999"/>
    <x v="1"/>
    <n v="4"/>
    <x v="1"/>
    <n v="98"/>
    <n v="558942"/>
  </r>
  <r>
    <s v="ZM-KAN-2024-0672"/>
    <x v="115"/>
    <x v="4"/>
    <s v="Kano State"/>
    <x v="14"/>
    <s v="Olu Nwachukwu"/>
    <s v="N/A"/>
    <x v="2"/>
    <s v="Hair Relaxer Kit"/>
    <n v="5"/>
    <n v="16530"/>
    <n v="82650"/>
    <n v="15"/>
    <n v="0.15"/>
    <n v="70252.5"/>
    <x v="4"/>
    <n v="2"/>
    <x v="1"/>
    <n v="34"/>
    <n v="289731"/>
  </r>
  <r>
    <s v="ZM-KAN-2023-0567"/>
    <x v="510"/>
    <x v="4"/>
    <s v="Kano State"/>
    <x v="13"/>
    <s v="Amara Adesanya"/>
    <s v="08041528784"/>
    <x v="3"/>
    <s v="T-Shirt Pack x3"/>
    <n v="8"/>
    <n v="30462"/>
    <n v="243696"/>
    <n v="5"/>
    <n v="0.05"/>
    <n v="231511.2"/>
    <x v="4"/>
    <n v="5"/>
    <x v="1"/>
    <n v="127"/>
    <n v="383206"/>
  </r>
  <r>
    <s v="ZM-KAN-2024-0756"/>
    <x v="725"/>
    <x v="4"/>
    <s v="Kano State"/>
    <x v="13"/>
    <s v="Adaeze Eze"/>
    <s v="08151447315"/>
    <x v="1"/>
    <s v="Cooking Oil 5L"/>
    <n v="2"/>
    <n v="16633"/>
    <n v="33266"/>
    <n v="0"/>
    <n v="0"/>
    <n v="33266"/>
    <x v="4"/>
    <s v="N/A"/>
    <x v="1"/>
    <n v="153"/>
    <n v="558942"/>
  </r>
  <r>
    <s v="ZM-KAN-2023-0087"/>
    <x v="647"/>
    <x v="4"/>
    <s v="Kano State"/>
    <x v="14"/>
    <s v="Nkechi Obi"/>
    <s v="08059213348"/>
    <x v="0"/>
    <s v="Power Bank 20000mAh"/>
    <n v="7"/>
    <n v="62409"/>
    <n v="436863"/>
    <s v="N/A"/>
    <n v="0"/>
    <n v="436863"/>
    <x v="4"/>
    <n v="2"/>
    <x v="0"/>
    <n v="161"/>
    <n v="1077152"/>
  </r>
  <r>
    <s v="ZM-KAN-2023-0831"/>
    <x v="155"/>
    <x v="4"/>
    <s v="Kano State"/>
    <x v="13"/>
    <s v="Aisha Adelaja"/>
    <s v="09074444363"/>
    <x v="2"/>
    <s v="Face Cream SPF30"/>
    <n v="2"/>
    <n v="16842"/>
    <n v="33684"/>
    <n v="0"/>
    <n v="0"/>
    <n v="33684"/>
    <x v="0"/>
    <n v="4"/>
    <x v="1"/>
    <n v="109"/>
    <n v="289731"/>
  </r>
  <r>
    <s v="ZM-KAN-2023-0637"/>
    <x v="94"/>
    <x v="4"/>
    <s v="Kano State"/>
    <x v="14"/>
    <s v="Amara Nwachukwu"/>
    <s v="N/A"/>
    <x v="2"/>
    <s v="Nivea Body Lotion"/>
    <n v="13"/>
    <n v="16271"/>
    <n v="211523"/>
    <n v="10"/>
    <n v="0.1"/>
    <n v="190370.7"/>
    <x v="0"/>
    <n v="5"/>
    <x v="1"/>
    <n v="58"/>
    <n v="289731"/>
  </r>
  <r>
    <s v="ZM-KAN-2023-0879"/>
    <x v="507"/>
    <x v="4"/>
    <s v="Kano State"/>
    <x v="13"/>
    <s v="Tunde Adesanya"/>
    <s v="N/A"/>
    <x v="0"/>
    <s v="DSTV Decoder"/>
    <n v="3"/>
    <n v="222459"/>
    <n v="667377"/>
    <n v="0"/>
    <n v="0"/>
    <n v="667377"/>
    <x v="4"/>
    <n v="5"/>
    <x v="1"/>
    <n v="39"/>
    <n v="1077152"/>
  </r>
  <r>
    <s v="ZM-KAN-2024-0090"/>
    <x v="481"/>
    <x v="4"/>
    <s v="Kano State"/>
    <x v="12"/>
    <s v="Musa Chukwu"/>
    <s v="08092890509"/>
    <x v="0"/>
    <s v="Power Bank 20000mAh"/>
    <n v="16"/>
    <n v="70556"/>
    <n v="1128896"/>
    <n v="10"/>
    <n v="0.1"/>
    <n v="1016006.4"/>
    <x v="3"/>
    <n v="5"/>
    <x v="0"/>
    <n v="6"/>
    <n v="1077152"/>
  </r>
  <r>
    <s v="ZM-KAN-2023-1065"/>
    <x v="322"/>
    <x v="4"/>
    <s v="Kano State"/>
    <x v="12"/>
    <s v="Ibrahim Garba"/>
    <s v="08129632694"/>
    <x v="0"/>
    <s v="Wireless Earbuds"/>
    <n v="9"/>
    <n v="96865"/>
    <n v="871785"/>
    <n v="5"/>
    <n v="0.05"/>
    <n v="828195.75"/>
    <x v="1"/>
    <n v="3"/>
    <x v="1"/>
    <n v="113"/>
    <n v="1077152"/>
  </r>
  <r>
    <s v="ZM-KAN-2023-0577"/>
    <x v="492"/>
    <x v="4"/>
    <s v="Kano State"/>
    <x v="13"/>
    <s v="Zainab Osei"/>
    <s v="07097689606"/>
    <x v="2"/>
    <s v="Nivea Body Lotion"/>
    <n v="8"/>
    <n v="12815"/>
    <n v="102520"/>
    <s v="N/A"/>
    <n v="0"/>
    <n v="102520"/>
    <x v="0"/>
    <n v="1"/>
    <x v="0"/>
    <n v="6"/>
    <n v="289731"/>
  </r>
  <r>
    <s v="ZM-KAN-2023-0433"/>
    <x v="402"/>
    <x v="4"/>
    <s v="Kano State"/>
    <x v="13"/>
    <s v="Kemi Abubakar"/>
    <s v="N/A"/>
    <x v="1"/>
    <s v="Sugar 2kg"/>
    <n v="9"/>
    <n v="8157"/>
    <n v="73413"/>
    <n v="10"/>
    <n v="0.1"/>
    <n v="66071.7"/>
    <x v="4"/>
    <n v="2"/>
    <x v="1"/>
    <n v="5"/>
    <n v="558942"/>
  </r>
  <r>
    <s v="ZM-KAN-2024-0952"/>
    <x v="530"/>
    <x v="4"/>
    <s v="Kano State"/>
    <x v="13"/>
    <s v="Nkechi Bello"/>
    <s v="09066621534"/>
    <x v="0"/>
    <s v="Bluetooth Speaker"/>
    <n v="8"/>
    <n v="180569"/>
    <n v="1444552"/>
    <n v="0"/>
    <n v="0"/>
    <n v="1444552"/>
    <x v="4"/>
    <n v="2"/>
    <x v="1"/>
    <n v="144"/>
    <n v="1077152"/>
  </r>
  <r>
    <s v="ZM-KAN-2023-0203"/>
    <x v="121"/>
    <x v="4"/>
    <s v="Kano State"/>
    <x v="12"/>
    <s v="Damilola Musa"/>
    <s v="07030561220"/>
    <x v="2"/>
    <s v="Perfume 100ml"/>
    <n v="16"/>
    <n v="17221"/>
    <n v="275536"/>
    <n v="0"/>
    <n v="0"/>
    <n v="275536"/>
    <x v="3"/>
    <s v="N/A"/>
    <x v="1"/>
    <n v="179"/>
    <n v="289731"/>
  </r>
  <r>
    <s v="ZM-KAN-2023-0669"/>
    <x v="294"/>
    <x v="4"/>
    <s v="Kano State"/>
    <x v="12"/>
    <s v="Chidi Ojo"/>
    <s v="09145428132"/>
    <x v="0"/>
    <s v="Samsung TV 43&quot;"/>
    <n v="1"/>
    <n v="274086"/>
    <n v="274086"/>
    <n v="0"/>
    <n v="0"/>
    <n v="274086"/>
    <x v="0"/>
    <n v="2"/>
    <x v="1"/>
    <n v="83"/>
    <n v="1077152"/>
  </r>
  <r>
    <s v="ZM-KAN-2024-1084"/>
    <x v="87"/>
    <x v="4"/>
    <s v="Kano State"/>
    <x v="14"/>
    <s v="Zainab Adeyemi"/>
    <s v="09119256719"/>
    <x v="0"/>
    <s v="iPhone 14"/>
    <n v="19"/>
    <n v="39292"/>
    <n v="746548"/>
    <n v="0"/>
    <n v="0"/>
    <n v="746548"/>
    <x v="4"/>
    <n v="4"/>
    <x v="1"/>
    <n v="111"/>
    <n v="1077152"/>
  </r>
  <r>
    <s v="ZM-KAN-2023-0117"/>
    <x v="354"/>
    <x v="4"/>
    <s v="Kano State"/>
    <x v="12"/>
    <s v="Musa Garba"/>
    <s v="07058563848"/>
    <x v="1"/>
    <s v="Sugar 2kg"/>
    <n v="15"/>
    <n v="19633"/>
    <n v="294495"/>
    <s v="N/A"/>
    <n v="0"/>
    <n v="294495"/>
    <x v="1"/>
    <n v="2"/>
    <x v="0"/>
    <n v="89"/>
    <n v="558942"/>
  </r>
  <r>
    <s v="ZM-KAN-2023-0325"/>
    <x v="361"/>
    <x v="4"/>
    <s v="Kano State"/>
    <x v="14"/>
    <s v="Aisha Ibe"/>
    <s v="08099349749"/>
    <x v="2"/>
    <s v="Nivea Body Lotion"/>
    <n v="7"/>
    <n v="11472"/>
    <n v="80304"/>
    <n v="0"/>
    <n v="0"/>
    <n v="80304"/>
    <x v="1"/>
    <n v="5"/>
    <x v="1"/>
    <n v="28"/>
    <n v="289731"/>
  </r>
  <r>
    <s v="ZM-KAN-2024-0434"/>
    <x v="497"/>
    <x v="4"/>
    <s v="Kano State"/>
    <x v="12"/>
    <s v="Ibrahim Adelaja"/>
    <s v="07021885187"/>
    <x v="3"/>
    <s v="Men's Agbada"/>
    <n v="7"/>
    <n v="20436"/>
    <n v="143052"/>
    <n v="5"/>
    <n v="0.05"/>
    <n v="135899.4"/>
    <x v="2"/>
    <n v="5"/>
    <x v="1"/>
    <n v="137"/>
    <n v="383206"/>
  </r>
  <r>
    <s v="ZM-KAN-2023-0649"/>
    <x v="719"/>
    <x v="4"/>
    <s v="Kano State"/>
    <x v="13"/>
    <s v="Kemi Obi"/>
    <s v="N/A"/>
    <x v="3"/>
    <s v="School Uniform Set"/>
    <n v="7"/>
    <n v="26147"/>
    <n v="183029"/>
    <n v="0"/>
    <n v="0"/>
    <n v="183029"/>
    <x v="3"/>
    <n v="2"/>
    <x v="1"/>
    <n v="9"/>
    <n v="383206"/>
  </r>
  <r>
    <s v="ZM-KAN-2024-1034"/>
    <x v="477"/>
    <x v="4"/>
    <s v="Kano State"/>
    <x v="12"/>
    <s v="Sade Aliyu"/>
    <s v="09163586257"/>
    <x v="2"/>
    <s v="Lip Balm Set"/>
    <n v="12"/>
    <n v="5598"/>
    <n v="67176"/>
    <n v="15"/>
    <n v="0.15"/>
    <n v="57099.6"/>
    <x v="4"/>
    <s v="N/A"/>
    <x v="1"/>
    <n v="10"/>
    <n v="289731"/>
  </r>
  <r>
    <s v="ZM-KAN-2023-1021"/>
    <x v="576"/>
    <x v="4"/>
    <s v="Kano State"/>
    <x v="12"/>
    <s v="Gbenga Abubakar"/>
    <s v="N/A"/>
    <x v="3"/>
    <s v="Men's Agbada"/>
    <n v="6"/>
    <n v="34190"/>
    <n v="205140"/>
    <n v="0"/>
    <n v="0"/>
    <n v="205140"/>
    <x v="0"/>
    <n v="2"/>
    <x v="1"/>
    <n v="156"/>
    <n v="383206"/>
  </r>
  <r>
    <s v="ZM-KAN-2024-0242"/>
    <x v="706"/>
    <x v="4"/>
    <s v="Kano State"/>
    <x v="13"/>
    <s v="Ifeanyi Adeleke"/>
    <s v="09186729102"/>
    <x v="1"/>
    <s v="Semovita 5kg"/>
    <n v="14"/>
    <n v="3115"/>
    <n v="43610"/>
    <n v="5"/>
    <n v="0.05"/>
    <n v="41429.5"/>
    <x v="4"/>
    <n v="1"/>
    <x v="0"/>
    <n v="29"/>
    <n v="558942"/>
  </r>
  <r>
    <s v="ZM-KAN-2024-0348"/>
    <x v="469"/>
    <x v="4"/>
    <s v="Kano State"/>
    <x v="13"/>
    <s v="Remi Dada"/>
    <s v="07015327003"/>
    <x v="1"/>
    <s v="Sugar 2kg"/>
    <n v="18"/>
    <n v="6437"/>
    <n v="115866"/>
    <n v="5"/>
    <n v="0.05"/>
    <n v="110072.7"/>
    <x v="1"/>
    <n v="3"/>
    <x v="0"/>
    <n v="30"/>
    <n v="558942"/>
  </r>
  <r>
    <s v="ZM-KAN-2024-0688"/>
    <x v="626"/>
    <x v="4"/>
    <s v="Kano State"/>
    <x v="12"/>
    <s v="Musa Adelaja"/>
    <s v="08046669067"/>
    <x v="0"/>
    <s v="Bluetooth Speaker"/>
    <n v="2"/>
    <n v="249090"/>
    <n v="498180"/>
    <n v="0"/>
    <n v="0"/>
    <n v="498180"/>
    <x v="4"/>
    <n v="1"/>
    <x v="1"/>
    <n v="183"/>
    <n v="1077152"/>
  </r>
  <r>
    <s v="ZM-KAN-2023-0129"/>
    <x v="77"/>
    <x v="4"/>
    <s v="Kano State"/>
    <x v="13"/>
    <s v="Aisha Garba"/>
    <s v="08180205896"/>
    <x v="2"/>
    <s v="Foundation Kit"/>
    <n v="4"/>
    <n v="11121"/>
    <n v="44484"/>
    <n v="20"/>
    <n v="0.2"/>
    <n v="35587.199999999997"/>
    <x v="2"/>
    <n v="5"/>
    <x v="1"/>
    <n v="96"/>
    <n v="289731"/>
  </r>
  <r>
    <s v="ZM-KAN-2024-0714"/>
    <x v="359"/>
    <x v="4"/>
    <s v="Kano State"/>
    <x v="13"/>
    <s v="Femi Eze"/>
    <s v="07017736835"/>
    <x v="1"/>
    <s v="Cooking Oil 5L"/>
    <n v="17"/>
    <n v="6726"/>
    <n v="114342"/>
    <n v="0"/>
    <n v="0"/>
    <n v="114342"/>
    <x v="3"/>
    <n v="5"/>
    <x v="1"/>
    <n v="15"/>
    <n v="558942"/>
  </r>
  <r>
    <s v="ZM-KAN-2023-0119"/>
    <x v="166"/>
    <x v="4"/>
    <s v="Kano State"/>
    <x v="13"/>
    <s v="Amara Yusuf"/>
    <s v="07072250108"/>
    <x v="4"/>
    <s v="Blender 1.5L"/>
    <n v="11"/>
    <n v="130896"/>
    <n v="1439856"/>
    <n v="5"/>
    <n v="0.05"/>
    <n v="1367863.2"/>
    <x v="4"/>
    <n v="2"/>
    <x v="1"/>
    <n v="170"/>
    <n v="761054"/>
  </r>
  <r>
    <s v="ZM-KAN-2023-0447"/>
    <x v="90"/>
    <x v="4"/>
    <s v="Kano State"/>
    <x v="12"/>
    <s v="Esther Adeyemi"/>
    <s v="09056710094"/>
    <x v="3"/>
    <s v="Jeans Trousers"/>
    <n v="2"/>
    <n v="7925"/>
    <n v="15850"/>
    <n v="10"/>
    <n v="0.1"/>
    <n v="14265"/>
    <x v="4"/>
    <n v="1"/>
    <x v="1"/>
    <n v="115"/>
    <n v="383206"/>
  </r>
  <r>
    <s v="ZM-KAN-2024-0856"/>
    <x v="98"/>
    <x v="4"/>
    <s v="Kano State"/>
    <x v="13"/>
    <s v="Fatima Abubakar"/>
    <s v="08033387333"/>
    <x v="3"/>
    <s v="Ankara Fabric 6yds"/>
    <n v="16"/>
    <n v="35272"/>
    <n v="564352"/>
    <n v="0"/>
    <n v="0"/>
    <n v="564352"/>
    <x v="4"/>
    <n v="2"/>
    <x v="1"/>
    <n v="76"/>
    <n v="383206"/>
  </r>
  <r>
    <s v="ZM-KAN-2023-0775"/>
    <x v="150"/>
    <x v="4"/>
    <s v="Kano State"/>
    <x v="13"/>
    <s v="Emeka Adelaja"/>
    <s v="09012076909"/>
    <x v="1"/>
    <s v="Indomie Carton"/>
    <n v="18"/>
    <n v="4542"/>
    <n v="81756"/>
    <n v="0"/>
    <n v="0"/>
    <n v="81756"/>
    <x v="2"/>
    <n v="2"/>
    <x v="0"/>
    <n v="15"/>
    <n v="558942"/>
  </r>
  <r>
    <s v="ZM-KAN-2023-0111"/>
    <x v="55"/>
    <x v="4"/>
    <s v="Kano State"/>
    <x v="14"/>
    <s v="Chidi Ojo"/>
    <s v="09026450379"/>
    <x v="3"/>
    <s v="T-Shirt Pack x3"/>
    <n v="15"/>
    <n v="9727"/>
    <n v="145905"/>
    <n v="0"/>
    <n v="0"/>
    <n v="145905"/>
    <x v="4"/>
    <n v="1"/>
    <x v="0"/>
    <n v="81"/>
    <n v="383206"/>
  </r>
  <r>
    <s v="ZM-KAN-2024-0972"/>
    <x v="222"/>
    <x v="4"/>
    <s v="Kano State"/>
    <x v="12"/>
    <s v="Amara Musa"/>
    <s v="09029853507"/>
    <x v="1"/>
    <s v="Indomie Carton"/>
    <n v="17"/>
    <n v="23440"/>
    <n v="398480"/>
    <n v="15"/>
    <n v="0.15"/>
    <n v="338708"/>
    <x v="0"/>
    <n v="1"/>
    <x v="0"/>
    <n v="48"/>
    <n v="558942"/>
  </r>
  <r>
    <s v="ZM-KAN-2024-0824"/>
    <x v="14"/>
    <x v="4"/>
    <s v="Kano State"/>
    <x v="13"/>
    <s v="Aisha Adeleke"/>
    <s v="08035042606"/>
    <x v="3"/>
    <s v="Jeans Trousers"/>
    <n v="2"/>
    <n v="38584"/>
    <n v="77168"/>
    <n v="0"/>
    <n v="0"/>
    <n v="77168"/>
    <x v="2"/>
    <n v="2"/>
    <x v="1"/>
    <n v="183"/>
    <n v="383206"/>
  </r>
  <r>
    <s v="ZM-KAN-2024-0566"/>
    <x v="664"/>
    <x v="4"/>
    <s v="Kano State"/>
    <x v="12"/>
    <s v="Musa Eze"/>
    <s v="08093335029"/>
    <x v="1"/>
    <s v="Semovita 5kg"/>
    <n v="5"/>
    <n v="12383"/>
    <n v="61915"/>
    <n v="0"/>
    <n v="0"/>
    <n v="61915"/>
    <x v="2"/>
    <n v="4"/>
    <x v="1"/>
    <n v="81"/>
    <n v="558942"/>
  </r>
  <r>
    <s v="ZM-KAN-2024-0902"/>
    <x v="567"/>
    <x v="4"/>
    <s v="Kano State"/>
    <x v="14"/>
    <s v="Esther Osei"/>
    <s v="08198595186"/>
    <x v="0"/>
    <s v="DSTV Decoder"/>
    <n v="15"/>
    <n v="296301"/>
    <n v="4444515"/>
    <n v="10"/>
    <n v="0.1"/>
    <n v="4000063.5"/>
    <x v="4"/>
    <n v="1"/>
    <x v="1"/>
    <n v="199"/>
    <n v="1077152"/>
  </r>
  <r>
    <s v="ZM-KAN-2023-0601"/>
    <x v="367"/>
    <x v="4"/>
    <s v="Kano State"/>
    <x v="13"/>
    <s v="Sade Musa"/>
    <s v="07046325316"/>
    <x v="2"/>
    <s v="Lip Balm Set"/>
    <n v="5"/>
    <n v="13376"/>
    <n v="66880"/>
    <s v="N/A"/>
    <n v="0"/>
    <n v="66880"/>
    <x v="1"/>
    <n v="5"/>
    <x v="0"/>
    <n v="40"/>
    <n v="289731"/>
  </r>
  <r>
    <s v="ZM-KAN-2024-1006"/>
    <x v="198"/>
    <x v="4"/>
    <s v="Kano State"/>
    <x v="13"/>
    <s v="Nkechi Chukwu"/>
    <s v="07064213564"/>
    <x v="2"/>
    <s v="Hair Relaxer Kit"/>
    <n v="13"/>
    <n v="17287"/>
    <n v="224731"/>
    <n v="0"/>
    <n v="0"/>
    <n v="224731"/>
    <x v="0"/>
    <n v="5"/>
    <x v="0"/>
    <n v="177"/>
    <n v="289731"/>
  </r>
  <r>
    <s v="ZM-KAN-2024-0006"/>
    <x v="427"/>
    <x v="4"/>
    <s v="Kano State"/>
    <x v="14"/>
    <s v="Kemi Obi"/>
    <s v="08165706457"/>
    <x v="3"/>
    <s v="School Uniform Set"/>
    <n v="13"/>
    <n v="16765"/>
    <n v="217945"/>
    <n v="0"/>
    <n v="0"/>
    <n v="217945"/>
    <x v="2"/>
    <n v="3"/>
    <x v="1"/>
    <n v="164"/>
    <n v="383206"/>
  </r>
  <r>
    <s v="ZM-KAN-2023-0057"/>
    <x v="343"/>
    <x v="4"/>
    <s v="Kano State"/>
    <x v="12"/>
    <s v="Emeka Ibe"/>
    <s v="07088156531"/>
    <x v="2"/>
    <s v="Nivea Body Lotion"/>
    <n v="17"/>
    <n v="9704"/>
    <n v="164968"/>
    <n v="5"/>
    <n v="0.05"/>
    <n v="156719.6"/>
    <x v="1"/>
    <n v="3"/>
    <x v="1"/>
    <n v="150"/>
    <n v="289731"/>
  </r>
  <r>
    <s v="ZM-KAN-2024-0254"/>
    <x v="650"/>
    <x v="4"/>
    <s v="Kano State"/>
    <x v="14"/>
    <s v="Olu Chukwu"/>
    <s v="N/A"/>
    <x v="1"/>
    <s v="Indomie Carton"/>
    <n v="18"/>
    <n v="13041"/>
    <n v="234738"/>
    <n v="0"/>
    <n v="0"/>
    <n v="234738"/>
    <x v="1"/>
    <n v="3"/>
    <x v="1"/>
    <n v="48"/>
    <n v="558942"/>
  </r>
  <r>
    <s v="ZM-KAN-2024-0884"/>
    <x v="165"/>
    <x v="4"/>
    <s v="Kano State"/>
    <x v="12"/>
    <s v="Damilola Osei"/>
    <s v="09075172164"/>
    <x v="2"/>
    <s v="Lip Balm Set"/>
    <n v="11"/>
    <n v="3043"/>
    <n v="33473"/>
    <n v="0"/>
    <n v="0"/>
    <n v="33473"/>
    <x v="3"/>
    <n v="1"/>
    <x v="1"/>
    <n v="187"/>
    <n v="289731"/>
  </r>
  <r>
    <s v="ZM-KAN-2024-0916"/>
    <x v="189"/>
    <x v="4"/>
    <s v="Kano State"/>
    <x v="14"/>
    <s v="Ngozi Adeleke"/>
    <s v="08063095514"/>
    <x v="4"/>
    <s v="Blender 1.5L"/>
    <n v="5"/>
    <n v="129801"/>
    <n v="649005"/>
    <s v="N/A"/>
    <n v="0"/>
    <n v="649005"/>
    <x v="0"/>
    <n v="7"/>
    <x v="0"/>
    <n v="181"/>
    <n v="761054"/>
  </r>
  <r>
    <s v="ZM-KAN-2024-0960"/>
    <x v="9"/>
    <x v="4"/>
    <s v="Kano State"/>
    <x v="12"/>
    <s v="Emeka Nwachukwu"/>
    <s v="08032774705"/>
    <x v="1"/>
    <s v="Tomato Paste 800g"/>
    <n v="3"/>
    <n v="17519"/>
    <n v="52557"/>
    <n v="5"/>
    <n v="0.05"/>
    <n v="49929.15"/>
    <x v="0"/>
    <n v="3"/>
    <x v="0"/>
    <n v="158"/>
    <n v="558942"/>
  </r>
  <r>
    <s v="ZM-KAN-2024-0238"/>
    <x v="147"/>
    <x v="4"/>
    <s v="Kano State"/>
    <x v="12"/>
    <s v="Ibrahim Obi"/>
    <s v="08035708101"/>
    <x v="3"/>
    <s v="School Uniform Set"/>
    <n v="15"/>
    <n v="24468"/>
    <n v="367020"/>
    <n v="0"/>
    <n v="0"/>
    <n v="367020"/>
    <x v="4"/>
    <n v="5"/>
    <x v="1"/>
    <n v="198"/>
    <n v="383206"/>
  </r>
  <r>
    <s v="ZM-KAN-2023-0511"/>
    <x v="311"/>
    <x v="4"/>
    <s v="Kano State"/>
    <x v="14"/>
    <s v="Tobi Adeleke"/>
    <s v="09136999506"/>
    <x v="3"/>
    <s v="Ladies Gown"/>
    <n v="3"/>
    <n v="8425"/>
    <n v="25275"/>
    <n v="15"/>
    <n v="0.15"/>
    <n v="21483.75"/>
    <x v="4"/>
    <n v="4"/>
    <x v="1"/>
    <n v="36"/>
    <n v="383206"/>
  </r>
  <r>
    <s v="ZM-KAN-2023-1003"/>
    <x v="114"/>
    <x v="4"/>
    <s v="Kano State"/>
    <x v="13"/>
    <s v="Femi Adelaja"/>
    <s v="08143147871"/>
    <x v="3"/>
    <s v="School Uniform Set"/>
    <n v="14"/>
    <n v="34844"/>
    <n v="487816"/>
    <n v="0"/>
    <n v="0"/>
    <n v="487816"/>
    <x v="3"/>
    <n v="4"/>
    <x v="0"/>
    <n v="154"/>
    <n v="383206"/>
  </r>
  <r>
    <s v="ZM-KAN-2023-0397"/>
    <x v="438"/>
    <x v="4"/>
    <s v="Kano State"/>
    <x v="13"/>
    <s v="Ibrahim Nwachukwu"/>
    <s v="07031864753"/>
    <x v="3"/>
    <s v="Men's Agbada"/>
    <n v="3"/>
    <n v="24056"/>
    <n v="72168"/>
    <n v="0"/>
    <n v="0"/>
    <n v="72168"/>
    <x v="1"/>
    <n v="3"/>
    <x v="1"/>
    <n v="3"/>
    <n v="383206"/>
  </r>
  <r>
    <s v="ZM-KAN-2024-0164"/>
    <x v="507"/>
    <x v="4"/>
    <s v="Kano State"/>
    <x v="12"/>
    <s v="Chidi Abubakar"/>
    <s v="N/A"/>
    <x v="3"/>
    <s v="Jeans Trousers"/>
    <n v="3"/>
    <n v="35289"/>
    <n v="105867"/>
    <n v="15"/>
    <n v="0.15"/>
    <n v="89986.95"/>
    <x v="2"/>
    <n v="3"/>
    <x v="0"/>
    <n v="135"/>
    <n v="383206"/>
  </r>
  <r>
    <s v="ZM-KAN-2024-1038"/>
    <x v="566"/>
    <x v="4"/>
    <s v="Kano State"/>
    <x v="12"/>
    <s v="Emeka Musa"/>
    <s v="08129898711"/>
    <x v="2"/>
    <s v="Lip Balm Set"/>
    <n v="15"/>
    <n v="6016"/>
    <n v="90240"/>
    <n v="10"/>
    <n v="0.1"/>
    <n v="81216"/>
    <x v="2"/>
    <n v="2"/>
    <x v="1"/>
    <n v="13"/>
    <n v="289731"/>
  </r>
  <r>
    <s v="ZM-KAN-2024-0318"/>
    <x v="109"/>
    <x v="4"/>
    <s v="Kano State"/>
    <x v="13"/>
    <s v="Bola Dada"/>
    <s v="08052670019"/>
    <x v="1"/>
    <s v="Tomato Paste 800g"/>
    <n v="10"/>
    <n v="12033"/>
    <n v="120330"/>
    <n v="20"/>
    <n v="0.2"/>
    <n v="96264"/>
    <x v="0"/>
    <n v="4"/>
    <x v="1"/>
    <n v="137"/>
    <n v="558942"/>
  </r>
  <r>
    <s v="ZM-KAN-2024-0722"/>
    <x v="76"/>
    <x v="4"/>
    <s v="Kano State"/>
    <x v="12"/>
    <s v="Chiamaka Ibe"/>
    <s v="07042554811"/>
    <x v="2"/>
    <s v="Nivea Body Lotion"/>
    <n v="7"/>
    <n v="7046"/>
    <n v="49322"/>
    <n v="0"/>
    <n v="0"/>
    <n v="49322"/>
    <x v="0"/>
    <n v="4"/>
    <x v="1"/>
    <n v="70"/>
    <n v="289731"/>
  </r>
  <r>
    <s v="ZM-KAN-2023-0597"/>
    <x v="118"/>
    <x v="4"/>
    <s v="Kano State"/>
    <x v="13"/>
    <s v="Zainab Okafor"/>
    <s v="N/A"/>
    <x v="1"/>
    <s v="Milk Powder 400g"/>
    <n v="5"/>
    <n v="21907"/>
    <n v="109535"/>
    <n v="20"/>
    <n v="0.2"/>
    <n v="87628"/>
    <x v="2"/>
    <n v="4"/>
    <x v="1"/>
    <n v="2"/>
    <n v="558942"/>
  </r>
  <r>
    <s v="ZM-KAN-2023-0645"/>
    <x v="553"/>
    <x v="4"/>
    <s v="Kano State"/>
    <x v="12"/>
    <s v="Halima Osei"/>
    <s v="07098345702"/>
    <x v="2"/>
    <s v="Nivea Body Lotion"/>
    <n v="20"/>
    <n v="16717"/>
    <n v="334340"/>
    <n v="5"/>
    <n v="0.05"/>
    <n v="317623"/>
    <x v="3"/>
    <n v="1"/>
    <x v="1"/>
    <n v="67"/>
    <n v="289731"/>
  </r>
  <r>
    <s v="ZM-KAN-2024-0982"/>
    <x v="619"/>
    <x v="4"/>
    <s v="Kano State"/>
    <x v="12"/>
    <s v="Chidi Abubakar"/>
    <s v="09038673322"/>
    <x v="3"/>
    <s v="Jeans Trousers"/>
    <n v="4"/>
    <n v="35851"/>
    <n v="143404"/>
    <n v="10"/>
    <n v="0.1"/>
    <n v="129063.6"/>
    <x v="3"/>
    <n v="1"/>
    <x v="1"/>
    <n v="154"/>
    <n v="383206"/>
  </r>
  <r>
    <s v="ZM-KAN-2023-0699"/>
    <x v="175"/>
    <x v="4"/>
    <s v="Kano State"/>
    <x v="12"/>
    <s v="Gbenga Okafor"/>
    <s v="08087732565"/>
    <x v="1"/>
    <s v="Milk Powder 400g"/>
    <n v="18"/>
    <n v="10536"/>
    <n v="189648"/>
    <n v="0"/>
    <n v="0"/>
    <n v="189648"/>
    <x v="3"/>
    <n v="1"/>
    <x v="1"/>
    <n v="110"/>
    <n v="558942"/>
  </r>
  <r>
    <s v="ZM-KAN-2023-0617"/>
    <x v="726"/>
    <x v="4"/>
    <s v="Kano State"/>
    <x v="13"/>
    <s v="Chidi Adelaja"/>
    <s v="09182897930"/>
    <x v="2"/>
    <s v="Nivea Body Lotion"/>
    <n v="4"/>
    <n v="2361"/>
    <n v="9444"/>
    <n v="20"/>
    <n v="0.2"/>
    <n v="7555.2"/>
    <x v="2"/>
    <s v="N/A"/>
    <x v="1"/>
    <n v="74"/>
    <n v="289731"/>
  </r>
  <r>
    <s v="ZM-KAN-2024-0938"/>
    <x v="362"/>
    <x v="4"/>
    <s v="Kano State"/>
    <x v="12"/>
    <s v="Bola Ibe"/>
    <s v="09011980677"/>
    <x v="3"/>
    <s v="Men's Agbada"/>
    <n v="5"/>
    <n v="20682"/>
    <n v="103410"/>
    <s v="N/A"/>
    <n v="0"/>
    <n v="103410"/>
    <x v="4"/>
    <n v="2"/>
    <x v="1"/>
    <n v="12"/>
    <n v="383206"/>
  </r>
  <r>
    <s v="ZM-KAN-2023-0993"/>
    <x v="650"/>
    <x v="4"/>
    <s v="Kano State"/>
    <x v="13"/>
    <s v="Kemi Adesanya"/>
    <s v="07069084989"/>
    <x v="3"/>
    <s v="Men's Agbada"/>
    <n v="11"/>
    <n v="8075"/>
    <n v="88825"/>
    <n v="15"/>
    <n v="0.15"/>
    <n v="75501.25"/>
    <x v="4"/>
    <n v="0"/>
    <x v="1"/>
    <n v="197"/>
    <n v="383206"/>
  </r>
  <r>
    <s v="ZM-KAN-2023-0897"/>
    <x v="180"/>
    <x v="4"/>
    <s v="Kano State"/>
    <x v="12"/>
    <s v="Chiamaka Aliyu"/>
    <s v="07083588665"/>
    <x v="4"/>
    <s v="Microwave 20L"/>
    <n v="9"/>
    <n v="129713"/>
    <n v="1167417"/>
    <n v="0"/>
    <n v="0"/>
    <n v="1167417"/>
    <x v="0"/>
    <n v="1"/>
    <x v="1"/>
    <n v="188"/>
    <n v="761054"/>
  </r>
  <r>
    <s v="ZM-KAN-2024-0618"/>
    <x v="505"/>
    <x v="4"/>
    <s v="Kano State"/>
    <x v="13"/>
    <s v="Musa Yusuf"/>
    <s v="08052433684"/>
    <x v="3"/>
    <s v="Corporate Shirt"/>
    <n v="3"/>
    <n v="11282"/>
    <n v="33846"/>
    <n v="0"/>
    <n v="0"/>
    <n v="33846"/>
    <x v="3"/>
    <n v="3"/>
    <x v="1"/>
    <n v="129"/>
    <n v="383206"/>
  </r>
  <r>
    <s v="ZM-KAN-2023-0249"/>
    <x v="587"/>
    <x v="4"/>
    <s v="Kano State"/>
    <x v="12"/>
    <s v="Tobi Ojo"/>
    <s v="08069204441"/>
    <x v="0"/>
    <s v="Laptop HP 250"/>
    <n v="6"/>
    <n v="182767"/>
    <n v="1096602"/>
    <n v="20"/>
    <n v="0.2"/>
    <n v="877281.6"/>
    <x v="2"/>
    <n v="5"/>
    <x v="1"/>
    <n v="6"/>
    <n v="1077152"/>
  </r>
  <r>
    <s v="ZM-KAN-2023-0175"/>
    <x v="307"/>
    <x v="4"/>
    <s v="Kano State"/>
    <x v="14"/>
    <s v="Nkechi Adelaja"/>
    <s v="07075145345"/>
    <x v="1"/>
    <s v="Rice 25kg"/>
    <n v="17"/>
    <n v="3285"/>
    <n v="55845"/>
    <n v="0"/>
    <n v="0"/>
    <n v="55845"/>
    <x v="1"/>
    <n v="5"/>
    <x v="0"/>
    <n v="161"/>
    <n v="558942"/>
  </r>
  <r>
    <s v="ZM-KAN-2024-0710"/>
    <x v="426"/>
    <x v="4"/>
    <s v="Kano State"/>
    <x v="12"/>
    <s v="Remi Ibe"/>
    <s v="08021936713"/>
    <x v="3"/>
    <s v="Jeans Trousers"/>
    <n v="12"/>
    <n v="9455"/>
    <n v="113460"/>
    <s v="N/A"/>
    <n v="0"/>
    <n v="113460"/>
    <x v="4"/>
    <n v="4"/>
    <x v="0"/>
    <n v="41"/>
    <n v="383206"/>
  </r>
  <r>
    <s v="ZM-KAN-2023-0483"/>
    <x v="51"/>
    <x v="4"/>
    <s v="Kano State"/>
    <x v="12"/>
    <s v="Aisha Ojo"/>
    <s v="09184246142"/>
    <x v="0"/>
    <s v="Power Bank 20000mAh"/>
    <n v="13"/>
    <n v="93026"/>
    <n v="1209338"/>
    <n v="0"/>
    <n v="0"/>
    <n v="1209338"/>
    <x v="2"/>
    <n v="5"/>
    <x v="1"/>
    <n v="181"/>
    <n v="1077152"/>
  </r>
  <r>
    <s v="ZM-KAN-2024-0048"/>
    <x v="68"/>
    <x v="4"/>
    <s v="Kano State"/>
    <x v="12"/>
    <s v="Ibrahim Nwachukwu"/>
    <s v="07087584591"/>
    <x v="1"/>
    <s v="Semovita 5kg"/>
    <n v="10"/>
    <n v="1934"/>
    <n v="19340"/>
    <n v="5"/>
    <n v="0.05"/>
    <n v="18373"/>
    <x v="4"/>
    <n v="4"/>
    <x v="1"/>
    <n v="74"/>
    <n v="558942"/>
  </r>
  <r>
    <s v="ZM-KAN-2023-0047"/>
    <x v="580"/>
    <x v="4"/>
    <s v="Kano State"/>
    <x v="12"/>
    <s v="Ngozi Adeyemi"/>
    <s v="08165898060"/>
    <x v="0"/>
    <s v="iPhone 14"/>
    <n v="20"/>
    <n v="327024"/>
    <n v="6540480"/>
    <s v="N/A"/>
    <n v="0"/>
    <n v="6540480"/>
    <x v="4"/>
    <n v="2"/>
    <x v="1"/>
    <n v="152"/>
    <n v="1077152"/>
  </r>
  <r>
    <s v="ZM-KAN-2024-0468"/>
    <x v="670"/>
    <x v="4"/>
    <s v="Kano State"/>
    <x v="13"/>
    <s v="Aisha Dada"/>
    <s v="08166839846"/>
    <x v="0"/>
    <s v="iPhone 14"/>
    <n v="2"/>
    <n v="61444"/>
    <n v="122888"/>
    <s v="N/A"/>
    <n v="0"/>
    <n v="122888"/>
    <x v="2"/>
    <n v="2"/>
    <x v="0"/>
    <n v="100"/>
    <n v="1077152"/>
  </r>
  <r>
    <s v="ZM-KAN-2024-0944"/>
    <x v="152"/>
    <x v="4"/>
    <s v="Kano State"/>
    <x v="13"/>
    <s v="Bola Dada"/>
    <s v="09068256160"/>
    <x v="0"/>
    <s v="Wireless Earbuds"/>
    <n v="3"/>
    <n v="266160"/>
    <n v="798480"/>
    <n v="15"/>
    <n v="0.15"/>
    <n v="678708"/>
    <x v="3"/>
    <n v="5"/>
    <x v="1"/>
    <n v="109"/>
    <n v="1077152"/>
  </r>
  <r>
    <s v="ZM-KAN-2024-0274"/>
    <x v="476"/>
    <x v="4"/>
    <s v="Kano State"/>
    <x v="13"/>
    <s v="Bola Garba"/>
    <s v="08054073097"/>
    <x v="3"/>
    <s v="School Uniform Set"/>
    <n v="11"/>
    <n v="39318"/>
    <n v="432498"/>
    <n v="10"/>
    <n v="0.1"/>
    <n v="389248.2"/>
    <x v="0"/>
    <n v="4"/>
    <x v="0"/>
    <n v="189"/>
    <n v="383206"/>
  </r>
  <r>
    <s v="ZM-KAN-2023-1029"/>
    <x v="605"/>
    <x v="4"/>
    <s v="Kano State"/>
    <x v="13"/>
    <s v="Tunde Adesanya"/>
    <s v="07064001865"/>
    <x v="1"/>
    <s v="Cooking Oil 5L"/>
    <n v="20"/>
    <n v="22350"/>
    <n v="447000"/>
    <n v="0"/>
    <n v="0"/>
    <n v="447000"/>
    <x v="2"/>
    <n v="3"/>
    <x v="1"/>
    <n v="119"/>
    <n v="558942"/>
  </r>
  <r>
    <s v="ZM-KAN-2024-0472"/>
    <x v="74"/>
    <x v="4"/>
    <s v="Kano State"/>
    <x v="13"/>
    <s v="Zainab Aliyu"/>
    <s v="09191733826"/>
    <x v="2"/>
    <s v="Dudu-Osun Soap"/>
    <n v="7"/>
    <n v="15315"/>
    <n v="107205"/>
    <s v="N/A"/>
    <n v="0"/>
    <n v="107205"/>
    <x v="2"/>
    <n v="4"/>
    <x v="1"/>
    <n v="30"/>
    <n v="289731"/>
  </r>
  <r>
    <s v="ZM-KAN-2023-0061"/>
    <x v="373"/>
    <x v="4"/>
    <s v="Kano State"/>
    <x v="14"/>
    <s v="Ifeanyi Ibe"/>
    <s v="09022300626"/>
    <x v="3"/>
    <s v="Men's Agbada"/>
    <n v="8"/>
    <n v="43572"/>
    <n v="348576"/>
    <n v="0"/>
    <n v="0"/>
    <n v="348576"/>
    <x v="4"/>
    <n v="5"/>
    <x v="1"/>
    <n v="47"/>
    <n v="383206"/>
  </r>
  <r>
    <s v="ZM-KAN-2023-0253"/>
    <x v="10"/>
    <x v="4"/>
    <s v="Kano State"/>
    <x v="12"/>
    <s v="Tobi Eze"/>
    <s v="N/A"/>
    <x v="1"/>
    <s v="Tomato Paste 800g"/>
    <n v="12"/>
    <n v="7331"/>
    <n v="87972"/>
    <n v="5"/>
    <n v="0.05"/>
    <n v="83573.399999999994"/>
    <x v="3"/>
    <n v="2"/>
    <x v="0"/>
    <n v="58"/>
    <n v="558942"/>
  </r>
  <r>
    <s v="ZM-KAN-2023-0135"/>
    <x v="515"/>
    <x v="4"/>
    <s v="Kano State"/>
    <x v="12"/>
    <s v="Aisha Ojo"/>
    <s v="08095492189"/>
    <x v="0"/>
    <s v="iPhone 14"/>
    <n v="11"/>
    <n v="259575"/>
    <n v="2855325"/>
    <n v="20"/>
    <n v="0.2"/>
    <n v="2284260"/>
    <x v="2"/>
    <n v="1"/>
    <x v="0"/>
    <n v="142"/>
    <n v="1077152"/>
  </r>
  <r>
    <s v="ZM-KAN-2023-0121"/>
    <x v="505"/>
    <x v="4"/>
    <s v="Kano State"/>
    <x v="13"/>
    <s v="Amara Aliyu"/>
    <s v="N/A"/>
    <x v="1"/>
    <s v="Semovita 5kg"/>
    <n v="9"/>
    <n v="6559"/>
    <n v="59031"/>
    <n v="10"/>
    <n v="0.1"/>
    <n v="53127.9"/>
    <x v="4"/>
    <n v="2"/>
    <x v="1"/>
    <n v="118"/>
    <n v="558942"/>
  </r>
  <r>
    <s v="ZM-KAN-2024-1064"/>
    <x v="29"/>
    <x v="4"/>
    <s v="Kano State"/>
    <x v="12"/>
    <s v="Amara Nwachukwu"/>
    <s v="07040532733"/>
    <x v="2"/>
    <s v="Lip Balm Set"/>
    <n v="12"/>
    <n v="5773"/>
    <n v="69276"/>
    <s v="N/A"/>
    <n v="0"/>
    <n v="69276"/>
    <x v="4"/>
    <n v="3"/>
    <x v="0"/>
    <n v="112"/>
    <n v="289731"/>
  </r>
  <r>
    <s v="ZM-KAN-2023-0745"/>
    <x v="465"/>
    <x v="4"/>
    <s v="Kano State"/>
    <x v="13"/>
    <s v="Sade Ibe"/>
    <s v="08034504003"/>
    <x v="0"/>
    <s v="iPhone 14"/>
    <n v="16"/>
    <n v="206214"/>
    <n v="3299424"/>
    <n v="0"/>
    <n v="0"/>
    <n v="3299424"/>
    <x v="1"/>
    <n v="1"/>
    <x v="1"/>
    <n v="159"/>
    <n v="1077152"/>
  </r>
  <r>
    <s v="ZM-KAN-2024-0520"/>
    <x v="268"/>
    <x v="4"/>
    <s v="Kano State"/>
    <x v="14"/>
    <s v="Chiamaka Abubakar"/>
    <s v="07013934310"/>
    <x v="3"/>
    <s v="Ankara Fabric 6yds"/>
    <n v="17"/>
    <n v="36949"/>
    <n v="628133"/>
    <n v="0"/>
    <n v="0"/>
    <n v="628133"/>
    <x v="0"/>
    <n v="0"/>
    <x v="0"/>
    <n v="134"/>
    <n v="383206"/>
  </r>
  <r>
    <s v="ZM-KAN-2024-1080"/>
    <x v="665"/>
    <x v="4"/>
    <s v="Kano State"/>
    <x v="13"/>
    <s v="Ibrahim Ibe"/>
    <s v="08018694435"/>
    <x v="4"/>
    <s v="Chest Freezer 200L"/>
    <n v="10"/>
    <n v="105806"/>
    <n v="1058060"/>
    <n v="15"/>
    <n v="0.15"/>
    <n v="899351"/>
    <x v="4"/>
    <n v="1"/>
    <x v="1"/>
    <n v="52"/>
    <n v="761054"/>
  </r>
  <r>
    <s v="ZM-KAN-2023-0105"/>
    <x v="378"/>
    <x v="4"/>
    <s v="Kano State"/>
    <x v="14"/>
    <s v="Kemi Adesanya"/>
    <s v="09113384143"/>
    <x v="4"/>
    <s v="Iron Box 2000W"/>
    <n v="1"/>
    <n v="91855"/>
    <n v="91855"/>
    <n v="0"/>
    <n v="0"/>
    <n v="91855"/>
    <x v="1"/>
    <n v="1"/>
    <x v="1"/>
    <n v="119"/>
    <n v="761054"/>
  </r>
  <r>
    <s v="ZM-KAN-2023-1019"/>
    <x v="28"/>
    <x v="4"/>
    <s v="Kano State"/>
    <x v="12"/>
    <s v="Esther Okafor"/>
    <s v="N/A"/>
    <x v="3"/>
    <s v="T-Shirt Pack x3"/>
    <n v="18"/>
    <n v="29002"/>
    <n v="522036"/>
    <n v="0"/>
    <n v="0"/>
    <n v="522036"/>
    <x v="1"/>
    <s v="N/A"/>
    <x v="1"/>
    <n v="91"/>
    <n v="383206"/>
  </r>
  <r>
    <s v="ZM-KAN-2023-0459"/>
    <x v="702"/>
    <x v="4"/>
    <s v="Kano State"/>
    <x v="12"/>
    <s v="Bola Osei"/>
    <s v="N/A"/>
    <x v="1"/>
    <s v="Semovita 5kg"/>
    <n v="19"/>
    <n v="4866"/>
    <n v="92454"/>
    <n v="0"/>
    <n v="0"/>
    <n v="92454"/>
    <x v="2"/>
    <n v="3"/>
    <x v="0"/>
    <n v="180"/>
    <n v="558942"/>
  </r>
  <r>
    <s v="ZM-KAN-2023-0045"/>
    <x v="233"/>
    <x v="4"/>
    <s v="Kano State"/>
    <x v="13"/>
    <s v="Gbenga Adeleke"/>
    <s v="08053510062"/>
    <x v="3"/>
    <s v="Ladies Gown"/>
    <n v="5"/>
    <n v="19135"/>
    <n v="95675"/>
    <n v="0"/>
    <n v="0"/>
    <n v="95675"/>
    <x v="4"/>
    <n v="2"/>
    <x v="1"/>
    <n v="49"/>
    <n v="383206"/>
  </r>
  <r>
    <s v="ZM-KAN-2023-0191"/>
    <x v="588"/>
    <x v="4"/>
    <s v="Kano State"/>
    <x v="13"/>
    <s v="Adaeze Eze"/>
    <s v="09045537938"/>
    <x v="1"/>
    <s v="Indomie Carton"/>
    <n v="16"/>
    <n v="24111"/>
    <n v="385776"/>
    <s v="N/A"/>
    <n v="0"/>
    <n v="385776"/>
    <x v="4"/>
    <n v="4"/>
    <x v="0"/>
    <n v="78"/>
    <n v="558942"/>
  </r>
  <r>
    <s v="ZM-KAN-2024-0864"/>
    <x v="323"/>
    <x v="4"/>
    <s v="Kano State"/>
    <x v="14"/>
    <s v="Tunde Obi"/>
    <s v="08017652794"/>
    <x v="4"/>
    <s v="Water Dispenser"/>
    <n v="4"/>
    <n v="30788"/>
    <n v="123152"/>
    <n v="10"/>
    <n v="0.1"/>
    <n v="110836.8"/>
    <x v="3"/>
    <n v="3"/>
    <x v="1"/>
    <n v="55"/>
    <n v="761054"/>
  </r>
  <r>
    <s v="ZM-KAN-2024-0372"/>
    <x v="64"/>
    <x v="4"/>
    <s v="Kano State"/>
    <x v="12"/>
    <s v="Remi Abubakar"/>
    <s v="07073346509"/>
    <x v="3"/>
    <s v="Jeans Trousers"/>
    <n v="5"/>
    <n v="9126"/>
    <n v="45630"/>
    <n v="20"/>
    <n v="0.2"/>
    <n v="36504"/>
    <x v="4"/>
    <n v="5"/>
    <x v="1"/>
    <n v="0"/>
    <n v="383206"/>
  </r>
  <r>
    <s v="ZM-KAN-2023-0275"/>
    <x v="224"/>
    <x v="4"/>
    <s v="Kano State"/>
    <x v="12"/>
    <s v="Zainab Abubakar"/>
    <s v="09168919577"/>
    <x v="3"/>
    <s v="Ladies Gown"/>
    <n v="20"/>
    <n v="34283"/>
    <n v="685660"/>
    <s v="N/A"/>
    <n v="0"/>
    <n v="685660"/>
    <x v="1"/>
    <s v="N/A"/>
    <x v="1"/>
    <n v="137"/>
    <n v="383206"/>
  </r>
  <r>
    <s v="ZM-KAN-2023-0793"/>
    <x v="81"/>
    <x v="4"/>
    <s v="Kano State"/>
    <x v="12"/>
    <s v="Femi Adeleke"/>
    <s v="09038637689"/>
    <x v="2"/>
    <s v="Face Cream SPF30"/>
    <n v="15"/>
    <n v="3592"/>
    <n v="53880"/>
    <n v="15"/>
    <n v="0.15"/>
    <n v="45798"/>
    <x v="3"/>
    <n v="1"/>
    <x v="0"/>
    <n v="93"/>
    <n v="289731"/>
  </r>
  <r>
    <s v="ZM-KAN-2024-0630"/>
    <x v="353"/>
    <x v="4"/>
    <s v="Kano State"/>
    <x v="13"/>
    <s v="Amara Aliyu"/>
    <s v="08085039709"/>
    <x v="1"/>
    <s v="Sugar 2kg"/>
    <n v="16"/>
    <n v="12478"/>
    <n v="199648"/>
    <n v="5"/>
    <n v="0.05"/>
    <n v="189665.6"/>
    <x v="2"/>
    <n v="4"/>
    <x v="1"/>
    <n v="83"/>
    <n v="558942"/>
  </r>
  <r>
    <s v="ZM-KAN-2023-0323"/>
    <x v="64"/>
    <x v="4"/>
    <s v="Kano State"/>
    <x v="14"/>
    <s v="Hakeem Adesanya"/>
    <s v="08076746460"/>
    <x v="3"/>
    <s v="Ladies Gown"/>
    <n v="13"/>
    <n v="30590"/>
    <n v="397670"/>
    <n v="0"/>
    <n v="0"/>
    <n v="397670"/>
    <x v="0"/>
    <n v="2"/>
    <x v="1"/>
    <n v="31"/>
    <n v="383206"/>
  </r>
  <r>
    <s v="ZM-KAN-2023-0339"/>
    <x v="87"/>
    <x v="4"/>
    <s v="Kano State"/>
    <x v="12"/>
    <s v="Bola Nwachukwu"/>
    <s v="07086092946"/>
    <x v="4"/>
    <s v="Water Dispenser"/>
    <n v="11"/>
    <n v="60174"/>
    <n v="661914"/>
    <n v="0"/>
    <n v="0"/>
    <n v="661914"/>
    <x v="4"/>
    <n v="5"/>
    <x v="1"/>
    <n v="44"/>
    <n v="761054"/>
  </r>
  <r>
    <s v="ZM-KAN-2023-0107"/>
    <x v="440"/>
    <x v="4"/>
    <s v="Kano State"/>
    <x v="12"/>
    <s v="Hakeem Aliyu"/>
    <s v="07068510583"/>
    <x v="4"/>
    <s v="Standing Fan 18&quot;"/>
    <n v="5"/>
    <n v="63590"/>
    <n v="317950"/>
    <n v="10"/>
    <n v="0.1"/>
    <n v="286155"/>
    <x v="4"/>
    <n v="1"/>
    <x v="1"/>
    <n v="120"/>
    <n v="761054"/>
  </r>
  <r>
    <s v="ZM-KAN-2023-0307"/>
    <x v="633"/>
    <x v="4"/>
    <s v="Kano State"/>
    <x v="12"/>
    <s v="Adaeze Yusuf"/>
    <s v="08080041478"/>
    <x v="3"/>
    <s v="Corporate Shirt"/>
    <n v="4"/>
    <n v="33581"/>
    <n v="134324"/>
    <s v="N/A"/>
    <n v="0"/>
    <n v="134324"/>
    <x v="0"/>
    <n v="3"/>
    <x v="1"/>
    <n v="200"/>
    <n v="383206"/>
  </r>
  <r>
    <s v="ZM-KAN-2024-0188"/>
    <x v="526"/>
    <x v="4"/>
    <s v="Kano State"/>
    <x v="13"/>
    <s v="Damilola Ibe"/>
    <s v="07063077998"/>
    <x v="0"/>
    <s v="Samsung TV 43&quot;"/>
    <n v="6"/>
    <n v="341321"/>
    <n v="2047926"/>
    <n v="10"/>
    <n v="0.1"/>
    <n v="1843133.4"/>
    <x v="4"/>
    <n v="5"/>
    <x v="1"/>
    <n v="83"/>
    <n v="1077152"/>
  </r>
  <r>
    <s v="ZM-KAN-2023-0269"/>
    <x v="161"/>
    <x v="4"/>
    <s v="Kano State"/>
    <x v="12"/>
    <s v="Fatima Obi"/>
    <s v="07015380966"/>
    <x v="1"/>
    <s v="Cooking Oil 5L"/>
    <n v="3"/>
    <n v="3227"/>
    <n v="9681"/>
    <n v="0"/>
    <n v="0"/>
    <n v="9681"/>
    <x v="1"/>
    <n v="1"/>
    <x v="1"/>
    <n v="168"/>
    <n v="558942"/>
  </r>
  <r>
    <s v="ZM-KAN-2024-1008"/>
    <x v="105"/>
    <x v="4"/>
    <s v="Kano State"/>
    <x v="12"/>
    <s v="Tobi Garba"/>
    <s v="08156415744"/>
    <x v="3"/>
    <s v="Jeans Trousers"/>
    <n v="5"/>
    <n v="38380"/>
    <n v="191900"/>
    <n v="20"/>
    <n v="0.2"/>
    <n v="153520"/>
    <x v="2"/>
    <n v="3"/>
    <x v="1"/>
    <n v="154"/>
    <n v="383206"/>
  </r>
  <r>
    <s v="ZM-KAN-2023-0265"/>
    <x v="117"/>
    <x v="4"/>
    <s v="Kano State"/>
    <x v="14"/>
    <s v="Emeka Osei"/>
    <s v="N/A"/>
    <x v="2"/>
    <s v="Dudu-Osun Soap"/>
    <n v="5"/>
    <n v="12646"/>
    <n v="63230"/>
    <n v="5"/>
    <n v="0.05"/>
    <n v="60068.5"/>
    <x v="2"/>
    <n v="5"/>
    <x v="1"/>
    <n v="63"/>
    <n v="289731"/>
  </r>
  <r>
    <s v="ZM-KAN-2024-0528"/>
    <x v="504"/>
    <x v="4"/>
    <s v="Kano State"/>
    <x v="12"/>
    <s v="Remi Garba"/>
    <s v="09111547037"/>
    <x v="4"/>
    <s v="Water Dispenser"/>
    <n v="2"/>
    <n v="133711"/>
    <n v="267422"/>
    <n v="15"/>
    <n v="0.15"/>
    <n v="227308.7"/>
    <x v="3"/>
    <n v="3"/>
    <x v="1"/>
    <n v="56"/>
    <n v="761054"/>
  </r>
  <r>
    <s v="ZM-KAN-2023-0033"/>
    <x v="40"/>
    <x v="4"/>
    <s v="Kano State"/>
    <x v="12"/>
    <s v="Fatima Ibe"/>
    <s v="08113033741"/>
    <x v="1"/>
    <s v="Rice 25kg"/>
    <n v="9"/>
    <n v="4886"/>
    <n v="43974"/>
    <n v="20"/>
    <n v="0.2"/>
    <n v="35179.199999999997"/>
    <x v="4"/>
    <s v="N/A"/>
    <x v="0"/>
    <n v="57"/>
    <n v="558942"/>
  </r>
  <r>
    <s v="ZM-KAN-2024-0138"/>
    <x v="559"/>
    <x v="4"/>
    <s v="Kano State"/>
    <x v="12"/>
    <s v="Zainab Adelaja"/>
    <s v="08082994044"/>
    <x v="3"/>
    <s v="T-Shirt Pack x3"/>
    <n v="5"/>
    <n v="32172"/>
    <n v="160860"/>
    <n v="15"/>
    <n v="0.15"/>
    <n v="136731"/>
    <x v="4"/>
    <n v="1"/>
    <x v="1"/>
    <n v="29"/>
    <n v="383206"/>
  </r>
  <r>
    <s v="ZM-KAN-2023-0201"/>
    <x v="666"/>
    <x v="4"/>
    <s v="Kano State"/>
    <x v="12"/>
    <s v="Esther Ibe"/>
    <s v="08153978621"/>
    <x v="3"/>
    <s v="Corporate Shirt"/>
    <n v="8"/>
    <n v="29590"/>
    <n v="236720"/>
    <n v="5"/>
    <n v="0.05"/>
    <n v="224884"/>
    <x v="0"/>
    <n v="3"/>
    <x v="1"/>
    <n v="132"/>
    <n v="383206"/>
  </r>
  <r>
    <s v="ZM-KAN-2024-0260"/>
    <x v="109"/>
    <x v="4"/>
    <s v="Kano State"/>
    <x v="13"/>
    <s v="Halima Obi"/>
    <s v="N/A"/>
    <x v="2"/>
    <s v="Foundation Kit"/>
    <n v="19"/>
    <n v="7511"/>
    <n v="142709"/>
    <s v="N/A"/>
    <n v="0"/>
    <n v="142709"/>
    <x v="4"/>
    <s v="N/A"/>
    <x v="1"/>
    <n v="200"/>
    <n v="289731"/>
  </r>
  <r>
    <s v="ZM-KAN-2024-0810"/>
    <x v="26"/>
    <x v="4"/>
    <s v="Kano State"/>
    <x v="13"/>
    <s v="Chiamaka Ojo"/>
    <s v="08019182695"/>
    <x v="3"/>
    <s v="Men's Agbada"/>
    <n v="2"/>
    <n v="27602"/>
    <n v="55204"/>
    <n v="20"/>
    <n v="0.2"/>
    <n v="44163.199999999997"/>
    <x v="3"/>
    <n v="1"/>
    <x v="2"/>
    <n v="88"/>
    <n v="383206"/>
  </r>
  <r>
    <s v="ZM-KAN-2024-0678"/>
    <x v="269"/>
    <x v="4"/>
    <s v="Kano State"/>
    <x v="14"/>
    <s v="Kemi Nwachukwu"/>
    <s v="N/A"/>
    <x v="1"/>
    <s v="Indomie Carton"/>
    <n v="5"/>
    <n v="3297"/>
    <n v="16485"/>
    <n v="15"/>
    <n v="0.15"/>
    <n v="14012.25"/>
    <x v="0"/>
    <n v="1"/>
    <x v="1"/>
    <n v="101"/>
    <n v="558942"/>
  </r>
  <r>
    <s v="ZM-KAN-2024-0302"/>
    <x v="495"/>
    <x v="4"/>
    <s v="Kano State"/>
    <x v="13"/>
    <s v="Emeka Obi"/>
    <s v="08098442415"/>
    <x v="0"/>
    <s v="Bluetooth Speaker"/>
    <n v="1"/>
    <n v="16363"/>
    <n v="16363"/>
    <n v="0"/>
    <n v="0"/>
    <n v="16363"/>
    <x v="4"/>
    <s v="N/A"/>
    <x v="1"/>
    <n v="139"/>
    <n v="1077152"/>
  </r>
  <r>
    <s v="ZM-KAN-2024-0712"/>
    <x v="304"/>
    <x v="4"/>
    <s v="Kano State"/>
    <x v="12"/>
    <s v="Nkechi Adesanya"/>
    <s v="09191494069"/>
    <x v="0"/>
    <s v="iPhone 14"/>
    <n v="20"/>
    <n v="101053"/>
    <n v="2021060"/>
    <n v="20"/>
    <n v="0.2"/>
    <n v="1616848"/>
    <x v="4"/>
    <n v="1"/>
    <x v="1"/>
    <n v="75"/>
    <n v="1077152"/>
  </r>
  <r>
    <s v="ZM-KAN-2023-0247"/>
    <x v="678"/>
    <x v="4"/>
    <s v="Kano State"/>
    <x v="14"/>
    <s v="Gbenga Musa"/>
    <s v="N/A"/>
    <x v="3"/>
    <s v="Ladies Gown"/>
    <n v="14"/>
    <n v="37153"/>
    <n v="520142"/>
    <n v="0"/>
    <n v="0"/>
    <n v="520142"/>
    <x v="4"/>
    <n v="3"/>
    <x v="1"/>
    <n v="16"/>
    <n v="383206"/>
  </r>
  <r>
    <s v="ZM-KAN-2023-0035"/>
    <x v="104"/>
    <x v="4"/>
    <s v="Kano State"/>
    <x v="13"/>
    <s v="Fatima Suleiman"/>
    <s v="08071625542"/>
    <x v="3"/>
    <s v="Jeans Trousers"/>
    <n v="5"/>
    <n v="5036"/>
    <n v="25180"/>
    <s v="N/A"/>
    <n v="0"/>
    <n v="25180"/>
    <x v="4"/>
    <n v="3"/>
    <x v="1"/>
    <n v="56"/>
    <n v="383206"/>
  </r>
  <r>
    <s v="ZM-KAN-2023-0929"/>
    <x v="480"/>
    <x v="4"/>
    <s v="Kano State"/>
    <x v="14"/>
    <s v="Segun Suleiman"/>
    <s v="07054882689"/>
    <x v="1"/>
    <s v="Indomie Carton"/>
    <n v="16"/>
    <n v="13634"/>
    <n v="218144"/>
    <n v="0"/>
    <n v="0"/>
    <n v="218144"/>
    <x v="0"/>
    <s v="N/A"/>
    <x v="1"/>
    <n v="149"/>
    <n v="558942"/>
  </r>
  <r>
    <s v="ZM-KAN-2024-0928"/>
    <x v="20"/>
    <x v="4"/>
    <s v="Kano State"/>
    <x v="12"/>
    <s v="Halima Nwachukwu"/>
    <s v="09095791682"/>
    <x v="0"/>
    <s v="iPhone 14"/>
    <n v="15"/>
    <n v="166784"/>
    <n v="2501760"/>
    <n v="15"/>
    <n v="0.15"/>
    <n v="2126496"/>
    <x v="2"/>
    <n v="4"/>
    <x v="1"/>
    <n v="114"/>
    <n v="1077152"/>
  </r>
  <r>
    <s v="ZM-KAN-2024-0146"/>
    <x v="383"/>
    <x v="4"/>
    <s v="Kano State"/>
    <x v="14"/>
    <s v="Adaeze Aliyu"/>
    <s v="08165614139"/>
    <x v="1"/>
    <s v="Cooking Oil 5L"/>
    <n v="19"/>
    <n v="13999"/>
    <n v="265981"/>
    <s v="N/A"/>
    <n v="0"/>
    <n v="265981"/>
    <x v="3"/>
    <n v="1"/>
    <x v="1"/>
    <n v="5"/>
    <n v="558942"/>
  </r>
  <r>
    <s v="ZM-KAN-2024-0998"/>
    <x v="181"/>
    <x v="4"/>
    <s v="Kano State"/>
    <x v="12"/>
    <s v="Musa Aliyu"/>
    <s v="07055423414"/>
    <x v="2"/>
    <s v="Nivea Body Lotion"/>
    <n v="12"/>
    <n v="13654"/>
    <n v="163848"/>
    <s v="N/A"/>
    <n v="0"/>
    <n v="163848"/>
    <x v="4"/>
    <n v="5"/>
    <x v="0"/>
    <n v="195"/>
    <n v="289731"/>
  </r>
  <r>
    <s v="ZM-KAN-2023-0157"/>
    <x v="152"/>
    <x v="4"/>
    <s v="Kano State"/>
    <x v="13"/>
    <s v="Femi Aliyu"/>
    <s v="09083532550"/>
    <x v="2"/>
    <s v="Lip Balm Set"/>
    <n v="3"/>
    <n v="13163"/>
    <n v="39489"/>
    <n v="0"/>
    <n v="0"/>
    <n v="39489"/>
    <x v="2"/>
    <n v="5"/>
    <x v="1"/>
    <n v="133"/>
    <n v="289731"/>
  </r>
  <r>
    <s v="ZM-KAN-2023-0773"/>
    <x v="278"/>
    <x v="4"/>
    <s v="Kano State"/>
    <x v="12"/>
    <s v="Esther Adesanya"/>
    <s v="N/A"/>
    <x v="4"/>
    <s v="Iron Box 2000W"/>
    <n v="13"/>
    <n v="165818"/>
    <n v="2155634"/>
    <n v="10"/>
    <n v="0.1"/>
    <n v="1940070.6"/>
    <x v="2"/>
    <n v="5"/>
    <x v="1"/>
    <n v="99"/>
    <n v="761054"/>
  </r>
  <r>
    <s v="ZM-KAN-2023-0709"/>
    <x v="313"/>
    <x v="4"/>
    <s v="Kano State"/>
    <x v="12"/>
    <s v="Gbenga Chukwu"/>
    <s v="08054747623"/>
    <x v="0"/>
    <s v="iPhone 14"/>
    <n v="10"/>
    <n v="162873"/>
    <n v="1628730"/>
    <n v="20"/>
    <n v="0.2"/>
    <n v="1302984"/>
    <x v="3"/>
    <n v="4"/>
    <x v="0"/>
    <n v="108"/>
    <n v="1077152"/>
  </r>
  <r>
    <s v="ZM-KAN-2023-0927"/>
    <x v="173"/>
    <x v="4"/>
    <s v="Kano State"/>
    <x v="12"/>
    <s v="Tunde Eze"/>
    <s v="08114352714"/>
    <x v="2"/>
    <s v="Lip Balm Set"/>
    <n v="20"/>
    <n v="9950"/>
    <n v="199000"/>
    <n v="10"/>
    <n v="0.1"/>
    <n v="179100"/>
    <x v="4"/>
    <n v="7"/>
    <x v="0"/>
    <n v="98"/>
    <n v="289731"/>
  </r>
  <r>
    <s v="ZM-KAN-2024-0442"/>
    <x v="196"/>
    <x v="4"/>
    <s v="Kano State"/>
    <x v="13"/>
    <s v="Emeka Adesanya"/>
    <s v="09167839168"/>
    <x v="1"/>
    <s v="Rice 25kg"/>
    <n v="17"/>
    <n v="4276"/>
    <n v="72692"/>
    <s v="N/A"/>
    <n v="0"/>
    <n v="72692"/>
    <x v="2"/>
    <n v="4"/>
    <x v="1"/>
    <n v="71"/>
    <n v="558942"/>
  </r>
  <r>
    <s v="ZM-KAN-2023-0041"/>
    <x v="625"/>
    <x v="4"/>
    <s v="Kano State"/>
    <x v="12"/>
    <s v="Amara Adelaja"/>
    <s v="N/A"/>
    <x v="0"/>
    <s v="DSTV Decoder"/>
    <n v="10"/>
    <n v="122886"/>
    <n v="1228860"/>
    <n v="20"/>
    <n v="0.2"/>
    <n v="983088"/>
    <x v="0"/>
    <n v="4"/>
    <x v="0"/>
    <n v="186"/>
    <n v="1077152"/>
  </r>
  <r>
    <s v="ZM-KAN-2023-0767"/>
    <x v="41"/>
    <x v="4"/>
    <s v="Kano State"/>
    <x v="14"/>
    <s v="Nkechi Adesanya"/>
    <s v="N/A"/>
    <x v="3"/>
    <s v="Ladies Gown"/>
    <n v="5"/>
    <n v="27260"/>
    <n v="136300"/>
    <s v="N/A"/>
    <n v="0"/>
    <n v="136300"/>
    <x v="0"/>
    <n v="2"/>
    <x v="1"/>
    <n v="108"/>
    <n v="383206"/>
  </r>
  <r>
    <s v="ZM-KAN-2024-0264"/>
    <x v="68"/>
    <x v="4"/>
    <s v="Kano State"/>
    <x v="12"/>
    <s v="Adaeze Nwachukwu"/>
    <s v="08049259440"/>
    <x v="3"/>
    <s v="Ankara Fabric 6yds"/>
    <n v="9"/>
    <n v="12109"/>
    <n v="108981"/>
    <n v="5"/>
    <n v="0.05"/>
    <n v="103531.95"/>
    <x v="4"/>
    <n v="2"/>
    <x v="1"/>
    <n v="93"/>
    <n v="383206"/>
  </r>
  <r>
    <s v="ZM-KAN-2024-0298"/>
    <x v="177"/>
    <x v="4"/>
    <s v="Kano State"/>
    <x v="13"/>
    <s v="Uche Ojo"/>
    <s v="08032070984"/>
    <x v="3"/>
    <s v="Men's Agbada"/>
    <n v="6"/>
    <n v="38155"/>
    <n v="228930"/>
    <n v="0"/>
    <n v="0"/>
    <n v="228930"/>
    <x v="0"/>
    <n v="3"/>
    <x v="1"/>
    <n v="144"/>
    <n v="383206"/>
  </r>
  <r>
    <s v="ZM-KAN-2023-0973"/>
    <x v="332"/>
    <x v="4"/>
    <s v="Kano State"/>
    <x v="12"/>
    <s v="Nkechi Adesanya"/>
    <s v="N/A"/>
    <x v="3"/>
    <s v="Ankara Fabric 6yds"/>
    <n v="13"/>
    <n v="43767"/>
    <n v="568971"/>
    <s v="N/A"/>
    <n v="0"/>
    <n v="568971"/>
    <x v="4"/>
    <s v="N/A"/>
    <x v="0"/>
    <n v="94"/>
    <n v="383206"/>
  </r>
  <r>
    <s v="ZM-KAN-2024-1020"/>
    <x v="2"/>
    <x v="4"/>
    <s v="Kano State"/>
    <x v="13"/>
    <s v="Olu Adeyemi"/>
    <s v="08039945691"/>
    <x v="4"/>
    <s v="Gas Cooker 4-burner"/>
    <n v="3"/>
    <n v="87822"/>
    <n v="263466"/>
    <n v="15"/>
    <n v="0.15"/>
    <n v="223946.1"/>
    <x v="3"/>
    <n v="3"/>
    <x v="0"/>
    <n v="57"/>
    <n v="761054"/>
  </r>
  <r>
    <s v="ZM-KAN-2023-0421"/>
    <x v="523"/>
    <x v="4"/>
    <s v="Kano State"/>
    <x v="14"/>
    <s v="Segun Adeleke"/>
    <s v="07011217850"/>
    <x v="4"/>
    <s v="Gas Cooker 4-burner"/>
    <n v="7"/>
    <n v="78835"/>
    <n v="551845"/>
    <n v="0"/>
    <n v="0"/>
    <n v="551845"/>
    <x v="4"/>
    <n v="2"/>
    <x v="1"/>
    <n v="66"/>
    <n v="761054"/>
  </r>
  <r>
    <s v="ZM-KAN-2024-0514"/>
    <x v="409"/>
    <x v="4"/>
    <s v="Kano State"/>
    <x v="13"/>
    <s v="Fatima Musa"/>
    <s v="08091491439"/>
    <x v="2"/>
    <s v="Face Cream SPF30"/>
    <n v="5"/>
    <n v="16514"/>
    <n v="82570"/>
    <n v="0"/>
    <n v="0"/>
    <n v="82570"/>
    <x v="0"/>
    <n v="4"/>
    <x v="0"/>
    <n v="162"/>
    <n v="289731"/>
  </r>
  <r>
    <s v="ZM-KAN-2024-0192"/>
    <x v="98"/>
    <x v="4"/>
    <s v="Kano State"/>
    <x v="12"/>
    <s v="Yetunde Okafor"/>
    <s v="09181694875"/>
    <x v="1"/>
    <s v="Tomato Paste 800g"/>
    <n v="7"/>
    <n v="6012"/>
    <n v="42084"/>
    <n v="0"/>
    <n v="0"/>
    <n v="42084"/>
    <x v="0"/>
    <n v="5"/>
    <x v="1"/>
    <n v="113"/>
    <n v="558942"/>
  </r>
  <r>
    <s v="ZM-KAN-2023-0665"/>
    <x v="550"/>
    <x v="4"/>
    <s v="Kano State"/>
    <x v="12"/>
    <s v="Musa Ibe"/>
    <s v="08087188934"/>
    <x v="2"/>
    <s v="Face Cream SPF30"/>
    <n v="16"/>
    <n v="4772"/>
    <n v="76352"/>
    <n v="0"/>
    <n v="0"/>
    <n v="76352"/>
    <x v="0"/>
    <n v="1"/>
    <x v="1"/>
    <n v="51"/>
    <n v="289731"/>
  </r>
  <r>
    <s v="ZM-KAN-2024-0352"/>
    <x v="212"/>
    <x v="4"/>
    <s v="Kano State"/>
    <x v="12"/>
    <s v="Gbenga Okafor"/>
    <s v="09151841268"/>
    <x v="2"/>
    <s v="Dudu-Osun Soap"/>
    <n v="5"/>
    <n v="9668"/>
    <n v="48340"/>
    <s v="N/A"/>
    <n v="0"/>
    <n v="48340"/>
    <x v="0"/>
    <n v="5"/>
    <x v="1"/>
    <n v="112"/>
    <n v="289731"/>
  </r>
  <r>
    <s v="ZM-KAN-2024-0570"/>
    <x v="590"/>
    <x v="4"/>
    <s v="Kano State"/>
    <x v="12"/>
    <s v="Amara Yusuf"/>
    <s v="08164468384"/>
    <x v="3"/>
    <s v="School Uniform Set"/>
    <n v="16"/>
    <n v="38573"/>
    <n v="617168"/>
    <n v="0"/>
    <n v="0"/>
    <n v="617168"/>
    <x v="2"/>
    <n v="1"/>
    <x v="1"/>
    <n v="123"/>
    <n v="383206"/>
  </r>
  <r>
    <s v="ZM-KAN-2023-0355"/>
    <x v="468"/>
    <x v="4"/>
    <s v="Kano State"/>
    <x v="12"/>
    <s v="Olu Osei"/>
    <s v="N/A"/>
    <x v="1"/>
    <s v="Semovita 5kg"/>
    <n v="4"/>
    <n v="13844"/>
    <n v="55376"/>
    <n v="0"/>
    <n v="0"/>
    <n v="55376"/>
    <x v="4"/>
    <s v="N/A"/>
    <x v="0"/>
    <n v="156"/>
    <n v="558942"/>
  </r>
  <r>
    <s v="ZM-KAN-2024-0954"/>
    <x v="370"/>
    <x v="4"/>
    <s v="Kano State"/>
    <x v="12"/>
    <s v="Ifeanyi Musa"/>
    <s v="N/A"/>
    <x v="0"/>
    <s v="iPhone 14"/>
    <n v="20"/>
    <n v="210373"/>
    <n v="4207460"/>
    <n v="0"/>
    <n v="0"/>
    <n v="4207460"/>
    <x v="2"/>
    <n v="3"/>
    <x v="2"/>
    <n v="51"/>
    <n v="1077152"/>
  </r>
  <r>
    <s v="ZM-KAN-2023-0833"/>
    <x v="493"/>
    <x v="4"/>
    <s v="Kano State"/>
    <x v="13"/>
    <s v="Yetunde Musa"/>
    <s v="N/A"/>
    <x v="1"/>
    <s v="Semovita 5kg"/>
    <n v="9"/>
    <n v="3386"/>
    <n v="30474"/>
    <n v="5"/>
    <n v="0.05"/>
    <n v="28950.3"/>
    <x v="4"/>
    <n v="1"/>
    <x v="1"/>
    <n v="27"/>
    <n v="558942"/>
  </r>
  <r>
    <s v="ZM-KAN-2024-0786"/>
    <x v="483"/>
    <x v="4"/>
    <s v="Kano State"/>
    <x v="12"/>
    <s v="Ngozi Nwachukwu"/>
    <s v="08045928613"/>
    <x v="2"/>
    <s v="Dudu-Osun Soap"/>
    <n v="20"/>
    <n v="10044"/>
    <n v="200880"/>
    <n v="0"/>
    <n v="0"/>
    <n v="200880"/>
    <x v="0"/>
    <n v="4"/>
    <x v="1"/>
    <n v="164"/>
    <n v="289731"/>
  </r>
  <r>
    <s v="ZM-KAN-2024-0870"/>
    <x v="130"/>
    <x v="4"/>
    <s v="Kano State"/>
    <x v="12"/>
    <s v="Ibrahim Ojo"/>
    <s v="09050856393"/>
    <x v="1"/>
    <s v="Milk Powder 400g"/>
    <n v="12"/>
    <n v="3800"/>
    <n v="45600"/>
    <n v="0"/>
    <n v="0"/>
    <n v="45600"/>
    <x v="4"/>
    <n v="2"/>
    <x v="1"/>
    <n v="168"/>
    <n v="558942"/>
  </r>
  <r>
    <s v="ZM-KAN-2023-0257"/>
    <x v="533"/>
    <x v="4"/>
    <s v="Kano State"/>
    <x v="12"/>
    <s v="Amara Ojo"/>
    <s v="09179733910"/>
    <x v="3"/>
    <s v="Jeans Trousers"/>
    <n v="5"/>
    <n v="34015"/>
    <n v="170075"/>
    <n v="10"/>
    <n v="0.1"/>
    <n v="153067.5"/>
    <x v="0"/>
    <n v="2"/>
    <x v="1"/>
    <n v="196"/>
    <n v="383206"/>
  </r>
  <r>
    <s v="ZM-KAN-2023-0911"/>
    <x v="558"/>
    <x v="4"/>
    <s v="Kano State"/>
    <x v="14"/>
    <s v="Chiamaka Bello"/>
    <s v="07070252942"/>
    <x v="4"/>
    <s v="Iron Box 2000W"/>
    <n v="17"/>
    <n v="95477"/>
    <n v="1623109"/>
    <s v="N/A"/>
    <n v="0"/>
    <n v="1623109"/>
    <x v="1"/>
    <n v="3"/>
    <x v="1"/>
    <n v="175"/>
    <n v="761054"/>
  </r>
  <r>
    <s v="ZM-KAN-2023-0077"/>
    <x v="280"/>
    <x v="4"/>
    <s v="Kano State"/>
    <x v="14"/>
    <s v="Fatima Aliyu"/>
    <s v="07085595991"/>
    <x v="3"/>
    <s v="School Uniform Set"/>
    <n v="18"/>
    <n v="32184"/>
    <n v="579312"/>
    <s v="N/A"/>
    <n v="0"/>
    <n v="579312"/>
    <x v="4"/>
    <n v="4"/>
    <x v="0"/>
    <n v="197"/>
    <n v="383206"/>
  </r>
  <r>
    <s v="ZM-KAN-2023-0717"/>
    <x v="101"/>
    <x v="4"/>
    <s v="Kano State"/>
    <x v="14"/>
    <s v="Aisha Okafor"/>
    <s v="08019690027"/>
    <x v="2"/>
    <s v="Nivea Body Lotion"/>
    <n v="19"/>
    <n v="11822"/>
    <n v="224618"/>
    <n v="0"/>
    <n v="0"/>
    <n v="224618"/>
    <x v="4"/>
    <s v="N/A"/>
    <x v="1"/>
    <n v="74"/>
    <n v="289731"/>
  </r>
  <r>
    <s v="ZM-KAN-2023-0951"/>
    <x v="448"/>
    <x v="4"/>
    <s v="Kano State"/>
    <x v="12"/>
    <s v="Uche Musa"/>
    <s v="07035254606"/>
    <x v="2"/>
    <s v="Foundation Kit"/>
    <n v="6"/>
    <n v="15218"/>
    <n v="91308"/>
    <n v="0"/>
    <n v="0"/>
    <n v="91308"/>
    <x v="4"/>
    <n v="4"/>
    <x v="1"/>
    <n v="117"/>
    <n v="289731"/>
  </r>
  <r>
    <s v="ZM-KAN-2024-0184"/>
    <x v="689"/>
    <x v="4"/>
    <s v="Kano State"/>
    <x v="12"/>
    <s v="Segun Bello"/>
    <s v="08167236950"/>
    <x v="0"/>
    <s v="Bluetooth Speaker"/>
    <n v="5"/>
    <n v="119899"/>
    <n v="599495"/>
    <n v="0"/>
    <n v="0"/>
    <n v="599495"/>
    <x v="4"/>
    <n v="1"/>
    <x v="1"/>
    <n v="159"/>
    <n v="1077152"/>
  </r>
  <r>
    <s v="ZM-KAN-2024-1054"/>
    <x v="165"/>
    <x v="4"/>
    <s v="Kano State"/>
    <x v="12"/>
    <s v="Nkechi Yusuf"/>
    <s v="08070565221"/>
    <x v="3"/>
    <s v="Men's Agbada"/>
    <n v="2"/>
    <n v="11793"/>
    <n v="23586"/>
    <n v="0"/>
    <n v="0"/>
    <n v="23586"/>
    <x v="4"/>
    <n v="4"/>
    <x v="1"/>
    <n v="4"/>
    <n v="383206"/>
  </r>
  <r>
    <s v="ZM-KAN-2023-0919"/>
    <x v="217"/>
    <x v="4"/>
    <s v="Kano State"/>
    <x v="14"/>
    <s v="Yetunde Okafor"/>
    <s v="08050565135"/>
    <x v="1"/>
    <s v="Sugar 2kg"/>
    <n v="7"/>
    <n v="9987"/>
    <n v="69909"/>
    <s v="N/A"/>
    <n v="0"/>
    <n v="69909"/>
    <x v="0"/>
    <n v="4"/>
    <x v="1"/>
    <n v="182"/>
    <n v="558942"/>
  </r>
  <r>
    <s v="ZM-KAN-2024-0166"/>
    <x v="178"/>
    <x v="4"/>
    <s v="Kano State"/>
    <x v="12"/>
    <s v="Uche Okafor"/>
    <s v="08042298926"/>
    <x v="1"/>
    <s v="Tomato Paste 800g"/>
    <n v="9"/>
    <n v="24277"/>
    <n v="218493"/>
    <n v="5"/>
    <n v="0.05"/>
    <n v="207568.35"/>
    <x v="0"/>
    <s v="N/A"/>
    <x v="1"/>
    <n v="77"/>
    <n v="558942"/>
  </r>
  <r>
    <s v="ZM-KAN-2023-0161"/>
    <x v="209"/>
    <x v="4"/>
    <s v="Kano State"/>
    <x v="13"/>
    <s v="Aisha Chukwu"/>
    <s v="07020575309"/>
    <x v="3"/>
    <s v="Men's Agbada"/>
    <n v="9"/>
    <n v="29104"/>
    <n v="261936"/>
    <n v="0"/>
    <n v="0"/>
    <n v="261936"/>
    <x v="2"/>
    <n v="4"/>
    <x v="1"/>
    <n v="64"/>
    <n v="383206"/>
  </r>
  <r>
    <s v="ZM-KAN-2023-0595"/>
    <x v="545"/>
    <x v="4"/>
    <s v="Kano State"/>
    <x v="12"/>
    <s v="Hakeem Yusuf"/>
    <s v="07091899646"/>
    <x v="4"/>
    <s v="Blender 1.5L"/>
    <n v="11"/>
    <n v="69961"/>
    <n v="769571"/>
    <n v="15"/>
    <n v="0.15"/>
    <n v="654135.35"/>
    <x v="4"/>
    <s v="N/A"/>
    <x v="0"/>
    <n v="191"/>
    <n v="761054"/>
  </r>
  <r>
    <s v="ZM-KAN-2024-1068"/>
    <x v="218"/>
    <x v="4"/>
    <s v="Kano State"/>
    <x v="13"/>
    <s v="Remi Dada"/>
    <s v="07063775378"/>
    <x v="1"/>
    <s v="Milk Powder 400g"/>
    <n v="3"/>
    <n v="9090"/>
    <n v="27270"/>
    <s v="N/A"/>
    <n v="0"/>
    <n v="27270"/>
    <x v="4"/>
    <n v="1"/>
    <x v="1"/>
    <n v="125"/>
    <n v="558942"/>
  </r>
  <r>
    <s v="ZM-KAN-2023-0243"/>
    <x v="691"/>
    <x v="4"/>
    <s v="Kano State"/>
    <x v="13"/>
    <s v="Femi Adesanya"/>
    <s v="08045075123"/>
    <x v="1"/>
    <s v="Cooking Oil 5L"/>
    <n v="15"/>
    <n v="9950"/>
    <n v="149250"/>
    <n v="0"/>
    <n v="0"/>
    <n v="149250"/>
    <x v="0"/>
    <s v="N/A"/>
    <x v="1"/>
    <n v="27"/>
    <n v="558942"/>
  </r>
  <r>
    <s v="ZM-KAN-2023-0939"/>
    <x v="715"/>
    <x v="4"/>
    <s v="Kano State"/>
    <x v="13"/>
    <s v="Fatima Adelaja"/>
    <s v="07093970312"/>
    <x v="1"/>
    <s v="Indomie Carton"/>
    <n v="10"/>
    <n v="15568"/>
    <n v="155680"/>
    <n v="0"/>
    <n v="0"/>
    <n v="155680"/>
    <x v="1"/>
    <n v="2"/>
    <x v="0"/>
    <n v="65"/>
    <n v="558942"/>
  </r>
  <r>
    <s v="ZM-KAN-2023-1051"/>
    <x v="323"/>
    <x v="4"/>
    <s v="Kano State"/>
    <x v="12"/>
    <s v="Damilola Okafor"/>
    <s v="09086193573"/>
    <x v="2"/>
    <s v="Perfume 100ml"/>
    <n v="11"/>
    <n v="1183"/>
    <n v="13013"/>
    <n v="0"/>
    <n v="0"/>
    <n v="13013"/>
    <x v="3"/>
    <n v="1"/>
    <x v="1"/>
    <n v="167"/>
    <n v="289731"/>
  </r>
  <r>
    <s v="ZM-KAN-2023-0435"/>
    <x v="187"/>
    <x v="4"/>
    <s v="Kano State"/>
    <x v="13"/>
    <s v="Tunde Eze"/>
    <s v="07088310813"/>
    <x v="2"/>
    <s v="Hair Relaxer Kit"/>
    <n v="1"/>
    <n v="9252"/>
    <n v="9252"/>
    <n v="0"/>
    <n v="0"/>
    <n v="9252"/>
    <x v="4"/>
    <s v="N/A"/>
    <x v="0"/>
    <n v="171"/>
    <n v="289731"/>
  </r>
  <r>
    <s v="ZM-KAN-2024-0580"/>
    <x v="338"/>
    <x v="4"/>
    <s v="Kano State"/>
    <x v="12"/>
    <s v="Femi Eze"/>
    <s v="07095873828"/>
    <x v="1"/>
    <s v="Rice 25kg"/>
    <n v="16"/>
    <n v="20967"/>
    <n v="335472"/>
    <n v="0"/>
    <n v="0"/>
    <n v="335472"/>
    <x v="3"/>
    <n v="5"/>
    <x v="1"/>
    <n v="73"/>
    <n v="558942"/>
  </r>
  <r>
    <s v="ZM-KAN-2024-0890"/>
    <x v="103"/>
    <x v="4"/>
    <s v="Kano State"/>
    <x v="14"/>
    <s v="Kemi Suleiman"/>
    <s v="08029090096"/>
    <x v="2"/>
    <s v="Hair Relaxer Kit"/>
    <n v="19"/>
    <n v="9009"/>
    <n v="171171"/>
    <s v="N/A"/>
    <n v="0"/>
    <n v="171171"/>
    <x v="0"/>
    <n v="5"/>
    <x v="1"/>
    <n v="194"/>
    <n v="289731"/>
  </r>
  <r>
    <s v="ZM-KAN-2024-0506"/>
    <x v="390"/>
    <x v="4"/>
    <s v="Kano State"/>
    <x v="13"/>
    <s v="Chiamaka Suleiman"/>
    <s v="08073825284"/>
    <x v="2"/>
    <s v="Face Cream SPF30"/>
    <n v="10"/>
    <n v="4826"/>
    <n v="48260"/>
    <n v="10"/>
    <n v="0.1"/>
    <n v="43434"/>
    <x v="0"/>
    <n v="2"/>
    <x v="1"/>
    <n v="197"/>
    <n v="289731"/>
  </r>
  <r>
    <s v="ZM-KAN-2023-0213"/>
    <x v="700"/>
    <x v="4"/>
    <s v="Kano State"/>
    <x v="13"/>
    <s v="Aisha Adelaja"/>
    <s v="N/A"/>
    <x v="0"/>
    <s v="Wireless Earbuds"/>
    <n v="16"/>
    <n v="278389"/>
    <n v="4454224"/>
    <n v="0"/>
    <n v="0"/>
    <n v="4454224"/>
    <x v="2"/>
    <n v="3"/>
    <x v="1"/>
    <n v="15"/>
    <n v="1077152"/>
  </r>
  <r>
    <s v="ZM-KAN-2023-0609"/>
    <x v="694"/>
    <x v="4"/>
    <s v="Kano State"/>
    <x v="14"/>
    <s v="Hakeem Adeyemi"/>
    <s v="09177653911"/>
    <x v="3"/>
    <s v="Ankara Fabric 6yds"/>
    <n v="3"/>
    <n v="24972"/>
    <n v="74916"/>
    <n v="5"/>
    <n v="0.05"/>
    <n v="71170.2"/>
    <x v="3"/>
    <n v="1"/>
    <x v="2"/>
    <n v="135"/>
    <n v="383206"/>
  </r>
  <r>
    <s v="ZM-KAN-2024-0992"/>
    <x v="536"/>
    <x v="4"/>
    <s v="Kano State"/>
    <x v="12"/>
    <s v="Segun Okafor"/>
    <s v="07037377031"/>
    <x v="0"/>
    <s v="Samsung TV 43&quot;"/>
    <n v="16"/>
    <n v="349936"/>
    <n v="5598976"/>
    <n v="0"/>
    <n v="0"/>
    <n v="5598976"/>
    <x v="3"/>
    <n v="1"/>
    <x v="1"/>
    <n v="73"/>
    <n v="1077152"/>
  </r>
  <r>
    <s v="ZM-KAN-2024-0974"/>
    <x v="130"/>
    <x v="4"/>
    <s v="Kano State"/>
    <x v="12"/>
    <s v="Femi Nwachukwu"/>
    <s v="08040768595"/>
    <x v="0"/>
    <s v="Laptop HP 250"/>
    <n v="13"/>
    <n v="27132"/>
    <n v="352716"/>
    <n v="15"/>
    <n v="0.15"/>
    <n v="299808.59999999998"/>
    <x v="0"/>
    <s v="N/A"/>
    <x v="1"/>
    <n v="80"/>
    <n v="1077152"/>
  </r>
  <r>
    <s v="ZM-KAN-2024-0726"/>
    <x v="728"/>
    <x v="4"/>
    <s v="Kano State"/>
    <x v="12"/>
    <s v="Olu Obi"/>
    <s v="N/A"/>
    <x v="1"/>
    <s v="Cooking Oil 5L"/>
    <n v="2"/>
    <n v="16861"/>
    <n v="33722"/>
    <n v="15"/>
    <n v="0.15"/>
    <n v="28663.7"/>
    <x v="3"/>
    <n v="2"/>
    <x v="1"/>
    <n v="52"/>
    <n v="558942"/>
  </r>
  <r>
    <s v="ZM-KAN-2024-0838"/>
    <x v="258"/>
    <x v="4"/>
    <s v="Kano State"/>
    <x v="13"/>
    <s v="Hakeem Chukwu"/>
    <s v="08011411379"/>
    <x v="0"/>
    <s v="Samsung TV 43&quot;"/>
    <n v="8"/>
    <n v="77922"/>
    <n v="623376"/>
    <n v="5"/>
    <n v="0.05"/>
    <n v="592207.19999999995"/>
    <x v="3"/>
    <n v="3"/>
    <x v="1"/>
    <n v="152"/>
    <n v="1077152"/>
  </r>
  <r>
    <s v="ZM-KAN-2023-0371"/>
    <x v="606"/>
    <x v="4"/>
    <s v="Kano State"/>
    <x v="12"/>
    <s v="Ifeanyi Adeyemi"/>
    <s v="07046908743"/>
    <x v="3"/>
    <s v="Men's Agbada"/>
    <n v="11"/>
    <n v="39841"/>
    <n v="438251"/>
    <n v="5"/>
    <n v="0.05"/>
    <n v="416338.45"/>
    <x v="2"/>
    <n v="2"/>
    <x v="2"/>
    <n v="15"/>
    <n v="383206"/>
  </r>
  <r>
    <s v="ZM-KAN-2023-0037"/>
    <x v="586"/>
    <x v="4"/>
    <s v="Kano State"/>
    <x v="13"/>
    <s v="Amara Dada"/>
    <s v="07049555245"/>
    <x v="1"/>
    <s v="Rice 25kg"/>
    <n v="18"/>
    <n v="13498"/>
    <n v="242964"/>
    <n v="0"/>
    <n v="0"/>
    <n v="242964"/>
    <x v="4"/>
    <s v="N/A"/>
    <x v="1"/>
    <n v="188"/>
    <n v="558942"/>
  </r>
  <r>
    <s v="ZM-KAN-2024-0004"/>
    <x v="394"/>
    <x v="4"/>
    <s v="Kano State"/>
    <x v="13"/>
    <s v="Zainab Adelaja"/>
    <s v="08074065747"/>
    <x v="0"/>
    <s v="DSTV Decoder"/>
    <n v="15"/>
    <n v="271987"/>
    <n v="4079805"/>
    <n v="0"/>
    <n v="0"/>
    <n v="4079805"/>
    <x v="3"/>
    <n v="4"/>
    <x v="1"/>
    <n v="188"/>
    <n v="1077152"/>
  </r>
  <r>
    <s v="ZM-KAN-2024-0222"/>
    <x v="267"/>
    <x v="4"/>
    <s v="Kano State"/>
    <x v="13"/>
    <s v="Adaeze Dada"/>
    <s v="07018502510"/>
    <x v="2"/>
    <s v="Foundation Kit"/>
    <n v="11"/>
    <n v="3839"/>
    <n v="42229"/>
    <s v="N/A"/>
    <n v="0"/>
    <n v="42229"/>
    <x v="4"/>
    <n v="2"/>
    <x v="0"/>
    <n v="18"/>
    <n v="289731"/>
  </r>
  <r>
    <s v="ZM-KAN-2024-0424"/>
    <x v="290"/>
    <x v="4"/>
    <s v="Kano State"/>
    <x v="14"/>
    <s v="Remi Bello"/>
    <s v="08152177120"/>
    <x v="0"/>
    <s v="Samsung TV 43&quot;"/>
    <n v="6"/>
    <n v="292252"/>
    <n v="1753512"/>
    <n v="15"/>
    <n v="0.15"/>
    <n v="1490485.2"/>
    <x v="3"/>
    <n v="1"/>
    <x v="1"/>
    <n v="115"/>
    <n v="1077152"/>
  </r>
  <r>
    <s v="ZM-KAN-2024-0108"/>
    <x v="168"/>
    <x v="4"/>
    <s v="Kano State"/>
    <x v="12"/>
    <s v="Uche Abubakar"/>
    <s v="07087554342"/>
    <x v="1"/>
    <s v="Milk Powder 400g"/>
    <n v="5"/>
    <n v="1934"/>
    <n v="9670"/>
    <n v="20"/>
    <n v="0.2"/>
    <n v="7736"/>
    <x v="2"/>
    <n v="1"/>
    <x v="0"/>
    <n v="191"/>
    <n v="558942"/>
  </r>
  <r>
    <s v="ZM-KAN-2024-0920"/>
    <x v="321"/>
    <x v="4"/>
    <s v="Kano State"/>
    <x v="12"/>
    <s v="Ifeanyi Yusuf"/>
    <s v="09069402529"/>
    <x v="1"/>
    <s v="Indomie Carton"/>
    <n v="13"/>
    <n v="5473"/>
    <n v="71149"/>
    <n v="10"/>
    <n v="0.1"/>
    <n v="64034.1"/>
    <x v="4"/>
    <s v="N/A"/>
    <x v="0"/>
    <n v="119"/>
    <n v="558942"/>
  </r>
  <r>
    <s v="ZM-KAN-2023-0549"/>
    <x v="217"/>
    <x v="4"/>
    <s v="Kano State"/>
    <x v="12"/>
    <s v="Esther Ibe"/>
    <s v="08063588646"/>
    <x v="0"/>
    <s v="DSTV Decoder"/>
    <n v="2"/>
    <n v="128130"/>
    <n v="256260"/>
    <n v="15"/>
    <n v="0.15"/>
    <n v="217821"/>
    <x v="0"/>
    <n v="3"/>
    <x v="1"/>
    <n v="148"/>
    <n v="1077152"/>
  </r>
  <r>
    <s v="ZM-KAN-2023-0795"/>
    <x v="642"/>
    <x v="4"/>
    <s v="Kano State"/>
    <x v="12"/>
    <s v="Chiamaka Garba"/>
    <s v="08043019362"/>
    <x v="2"/>
    <s v="Face Cream SPF30"/>
    <n v="4"/>
    <n v="3996"/>
    <n v="15984"/>
    <s v="N/A"/>
    <n v="0"/>
    <n v="15984"/>
    <x v="1"/>
    <n v="2"/>
    <x v="0"/>
    <n v="164"/>
    <n v="289731"/>
  </r>
  <r>
    <s v="ZM-KAN-2024-0686"/>
    <x v="424"/>
    <x v="4"/>
    <s v="Kano State"/>
    <x v="13"/>
    <s v="Fatima Yusuf"/>
    <s v="09129969780"/>
    <x v="1"/>
    <s v="Indomie Carton"/>
    <n v="8"/>
    <n v="5536"/>
    <n v="44288"/>
    <n v="0"/>
    <n v="0"/>
    <n v="44288"/>
    <x v="3"/>
    <n v="4"/>
    <x v="1"/>
    <n v="119"/>
    <n v="558942"/>
  </r>
  <r>
    <s v="ZM-KAN-2024-0700"/>
    <x v="182"/>
    <x v="4"/>
    <s v="Kano State"/>
    <x v="12"/>
    <s v="Gbenga Okafor"/>
    <s v="07030226728"/>
    <x v="3"/>
    <s v="Jeans Trousers"/>
    <n v="7"/>
    <n v="33788"/>
    <n v="236516"/>
    <n v="5"/>
    <n v="0.05"/>
    <n v="224690.2"/>
    <x v="4"/>
    <n v="5"/>
    <x v="1"/>
    <n v="132"/>
    <n v="383206"/>
  </r>
  <r>
    <s v="ZM-KAN-2023-0641"/>
    <x v="510"/>
    <x v="4"/>
    <s v="Kano State"/>
    <x v="13"/>
    <s v="Uche Chukwu"/>
    <s v="07051566355"/>
    <x v="0"/>
    <s v="Wireless Earbuds"/>
    <n v="7"/>
    <n v="237554"/>
    <n v="1662878"/>
    <n v="15"/>
    <n v="0.15"/>
    <n v="1413446.3"/>
    <x v="0"/>
    <n v="4"/>
    <x v="1"/>
    <n v="107"/>
    <n v="1077152"/>
  </r>
  <r>
    <s v="ZM-KAN-2023-0471"/>
    <x v="71"/>
    <x v="4"/>
    <s v="Kano State"/>
    <x v="12"/>
    <s v="Emeka Garba"/>
    <s v="09164294670"/>
    <x v="3"/>
    <s v="Ladies Gown"/>
    <n v="2"/>
    <n v="23901"/>
    <n v="47802"/>
    <n v="0"/>
    <n v="0"/>
    <n v="47802"/>
    <x v="4"/>
    <n v="4"/>
    <x v="1"/>
    <n v="26"/>
    <n v="383206"/>
  </r>
  <r>
    <s v="ZM-KAN-2023-1011"/>
    <x v="104"/>
    <x v="4"/>
    <s v="Kano State"/>
    <x v="13"/>
    <s v="Chidi Nwachukwu"/>
    <s v="07056628621"/>
    <x v="0"/>
    <s v="iPhone 14"/>
    <n v="17"/>
    <n v="90952"/>
    <n v="1546184"/>
    <n v="5"/>
    <n v="0.05"/>
    <n v="1468874.8"/>
    <x v="2"/>
    <n v="0"/>
    <x v="0"/>
    <n v="52"/>
    <n v="1077152"/>
  </r>
  <r>
    <s v="ZM-KAN-2024-0826"/>
    <x v="422"/>
    <x v="4"/>
    <s v="Kano State"/>
    <x v="13"/>
    <s v="Sade Abubakar"/>
    <s v="08037304820"/>
    <x v="4"/>
    <s v="Iron Box 2000W"/>
    <n v="5"/>
    <n v="159403"/>
    <n v="797015"/>
    <n v="0"/>
    <n v="0"/>
    <n v="797015"/>
    <x v="4"/>
    <n v="1"/>
    <x v="0"/>
    <n v="88"/>
    <n v="761054"/>
  </r>
  <r>
    <s v="ZM-KAN-2024-0666"/>
    <x v="181"/>
    <x v="4"/>
    <s v="Kano State"/>
    <x v="14"/>
    <s v="Ibrahim Abubakar"/>
    <s v="08042895154"/>
    <x v="1"/>
    <s v="Indomie Carton"/>
    <n v="3"/>
    <n v="10948"/>
    <n v="32844"/>
    <n v="10"/>
    <n v="0.1"/>
    <n v="29559.599999999999"/>
    <x v="3"/>
    <n v="4"/>
    <x v="1"/>
    <n v="199"/>
    <n v="558942"/>
  </r>
  <r>
    <s v="ZM-KAN-2024-0644"/>
    <x v="601"/>
    <x v="4"/>
    <s v="Kano State"/>
    <x v="13"/>
    <s v="Musa Adesanya"/>
    <s v="09121428818"/>
    <x v="0"/>
    <s v="iPhone 14"/>
    <n v="16"/>
    <n v="230924"/>
    <n v="3694784"/>
    <n v="10"/>
    <n v="0.1"/>
    <n v="3325305.6"/>
    <x v="1"/>
    <n v="5"/>
    <x v="0"/>
    <n v="179"/>
    <n v="1077152"/>
  </r>
  <r>
    <s v="ZM-KAN-2023-0225"/>
    <x v="559"/>
    <x v="4"/>
    <s v="Kano State"/>
    <x v="13"/>
    <s v="Amara Abubakar"/>
    <s v="09037182395"/>
    <x v="0"/>
    <s v="Laptop HP 250"/>
    <n v="5"/>
    <n v="200365"/>
    <n v="1001825"/>
    <n v="0"/>
    <n v="0"/>
    <n v="1001825"/>
    <x v="0"/>
    <n v="1"/>
    <x v="1"/>
    <n v="190"/>
    <n v="1077152"/>
  </r>
  <r>
    <s v="ZM-KAN-2024-0746"/>
    <x v="353"/>
    <x v="4"/>
    <s v="Kano State"/>
    <x v="12"/>
    <s v="Yetunde Ojo"/>
    <s v="08062116140"/>
    <x v="0"/>
    <s v="Wireless Earbuds"/>
    <n v="16"/>
    <n v="302339"/>
    <n v="4837424"/>
    <s v="N/A"/>
    <n v="0"/>
    <n v="4837424"/>
    <x v="2"/>
    <n v="3"/>
    <x v="1"/>
    <n v="62"/>
    <n v="1077152"/>
  </r>
  <r>
    <s v="ZM-KAN-2024-1048"/>
    <x v="728"/>
    <x v="4"/>
    <s v="Kano State"/>
    <x v="13"/>
    <s v="Emeka Nwachukwu"/>
    <s v="08082918830"/>
    <x v="2"/>
    <s v="Foundation Kit"/>
    <n v="7"/>
    <n v="1611"/>
    <n v="11277"/>
    <n v="20"/>
    <n v="0.2"/>
    <n v="9021.6"/>
    <x v="3"/>
    <n v="2"/>
    <x v="1"/>
    <n v="72"/>
    <n v="289731"/>
  </r>
  <r>
    <s v="ZM-KAN-2024-0282"/>
    <x v="192"/>
    <x v="4"/>
    <s v="Kano State"/>
    <x v="12"/>
    <s v="Halima Garba"/>
    <s v="09077361967"/>
    <x v="3"/>
    <s v="Ankara Fabric 6yds"/>
    <n v="6"/>
    <n v="3904"/>
    <n v="23424"/>
    <n v="0"/>
    <n v="0"/>
    <n v="23424"/>
    <x v="2"/>
    <n v="1"/>
    <x v="1"/>
    <n v="102"/>
    <n v="383206"/>
  </r>
  <r>
    <s v="ZM-KAN-2023-0667"/>
    <x v="714"/>
    <x v="4"/>
    <s v="Kano State"/>
    <x v="13"/>
    <s v="Gbenga Ibe"/>
    <s v="07031459111"/>
    <x v="1"/>
    <s v="Tomato Paste 800g"/>
    <n v="15"/>
    <n v="8481"/>
    <n v="127215"/>
    <n v="0"/>
    <n v="0"/>
    <n v="127215"/>
    <x v="2"/>
    <n v="3"/>
    <x v="0"/>
    <n v="170"/>
    <n v="558942"/>
  </r>
  <r>
    <s v="ZM-KAN-2024-0402"/>
    <x v="656"/>
    <x v="4"/>
    <s v="Kano State"/>
    <x v="13"/>
    <s v="Remi Dada"/>
    <s v="08159194318"/>
    <x v="1"/>
    <s v="Rice 25kg"/>
    <n v="12"/>
    <n v="17217"/>
    <n v="206604"/>
    <n v="0"/>
    <n v="0"/>
    <n v="206604"/>
    <x v="0"/>
    <n v="3"/>
    <x v="0"/>
    <n v="93"/>
    <n v="558942"/>
  </r>
  <r>
    <s v="ZM-KAN-2024-1036"/>
    <x v="539"/>
    <x v="4"/>
    <s v="Kano State"/>
    <x v="13"/>
    <s v="Tunde Adelaja"/>
    <s v="09058680611"/>
    <x v="0"/>
    <s v="iPhone 14"/>
    <n v="5"/>
    <n v="35564"/>
    <n v="177820"/>
    <n v="20"/>
    <n v="0.2"/>
    <n v="142256"/>
    <x v="0"/>
    <s v="N/A"/>
    <x v="2"/>
    <n v="110"/>
    <n v="1077152"/>
  </r>
  <r>
    <s v="ZM-KAN-2023-0689"/>
    <x v="278"/>
    <x v="4"/>
    <s v="Kano State"/>
    <x v="12"/>
    <s v="Halima Adelaja"/>
    <s v="07012494180"/>
    <x v="0"/>
    <s v="Bluetooth Speaker"/>
    <n v="14"/>
    <n v="185317"/>
    <n v="2594438"/>
    <n v="10"/>
    <n v="0.1"/>
    <n v="2334994.2000000002"/>
    <x v="2"/>
    <n v="2"/>
    <x v="0"/>
    <n v="100"/>
    <n v="1077152"/>
  </r>
  <r>
    <s v="ZM-KAN-2024-0230"/>
    <x v="255"/>
    <x v="4"/>
    <s v="Kano State"/>
    <x v="12"/>
    <s v="Ibrahim Garba"/>
    <s v="07074568151"/>
    <x v="1"/>
    <s v="Indomie Carton"/>
    <n v="3"/>
    <n v="2383"/>
    <n v="7149"/>
    <n v="0"/>
    <n v="0"/>
    <n v="7149"/>
    <x v="0"/>
    <s v="N/A"/>
    <x v="1"/>
    <n v="91"/>
    <n v="558942"/>
  </r>
  <r>
    <s v="ZM-KAN-2024-0720"/>
    <x v="258"/>
    <x v="4"/>
    <s v="Kano State"/>
    <x v="14"/>
    <s v="Ngozi Abubakar"/>
    <s v="08059334030"/>
    <x v="2"/>
    <s v="Face Cream SPF30"/>
    <n v="15"/>
    <n v="9305"/>
    <n v="139575"/>
    <n v="0"/>
    <n v="0"/>
    <n v="139575"/>
    <x v="2"/>
    <n v="3"/>
    <x v="1"/>
    <n v="94"/>
    <n v="289731"/>
  </r>
  <r>
    <s v="ZM-KAN-2023-0725"/>
    <x v="22"/>
    <x v="4"/>
    <s v="Kano State"/>
    <x v="13"/>
    <s v="Yetunde Yusuf"/>
    <s v="N/A"/>
    <x v="1"/>
    <s v="Milk Powder 400g"/>
    <n v="3"/>
    <n v="10951"/>
    <n v="32853"/>
    <n v="15"/>
    <n v="0.15"/>
    <n v="27925.05"/>
    <x v="0"/>
    <n v="5"/>
    <x v="1"/>
    <n v="3"/>
    <n v="558942"/>
  </r>
  <r>
    <s v="ZM-KAN-2023-0153"/>
    <x v="556"/>
    <x v="4"/>
    <s v="Kano State"/>
    <x v="13"/>
    <s v="Halima Ibe"/>
    <s v="N/A"/>
    <x v="1"/>
    <s v="Cooking Oil 5L"/>
    <n v="18"/>
    <n v="11727"/>
    <n v="211086"/>
    <n v="0"/>
    <n v="0"/>
    <n v="211086"/>
    <x v="0"/>
    <s v="N/A"/>
    <x v="1"/>
    <n v="81"/>
    <n v="558942"/>
  </r>
  <r>
    <s v="ZM-KAN-2023-0843"/>
    <x v="549"/>
    <x v="4"/>
    <s v="Kano State"/>
    <x v="13"/>
    <s v="Musa Adeleke"/>
    <s v="08079437665"/>
    <x v="1"/>
    <s v="Indomie Carton"/>
    <n v="4"/>
    <n v="2444"/>
    <n v="9776"/>
    <n v="0"/>
    <n v="0"/>
    <n v="9776"/>
    <x v="3"/>
    <n v="4"/>
    <x v="1"/>
    <n v="153"/>
    <n v="558942"/>
  </r>
  <r>
    <s v="ZM-KAN-2024-0320"/>
    <x v="55"/>
    <x v="4"/>
    <s v="Kano State"/>
    <x v="14"/>
    <s v="Emeka Adelaja"/>
    <s v="08024678652"/>
    <x v="1"/>
    <s v="Rice 25kg"/>
    <n v="8"/>
    <n v="18660"/>
    <n v="149280"/>
    <n v="10"/>
    <n v="0.1"/>
    <n v="134352"/>
    <x v="3"/>
    <n v="5"/>
    <x v="1"/>
    <n v="47"/>
    <n v="558942"/>
  </r>
  <r>
    <s v="ZM-KAN-2024-0986"/>
    <x v="651"/>
    <x v="4"/>
    <s v="Kano State"/>
    <x v="14"/>
    <s v="Femi Dada"/>
    <s v="07037600180"/>
    <x v="1"/>
    <s v="Indomie Carton"/>
    <n v="3"/>
    <n v="16066"/>
    <n v="48198"/>
    <n v="0"/>
    <n v="0"/>
    <n v="48198"/>
    <x v="2"/>
    <n v="5"/>
    <x v="1"/>
    <n v="174"/>
    <n v="558942"/>
  </r>
  <r>
    <s v="ZM-KAN-2024-0930"/>
    <x v="138"/>
    <x v="4"/>
    <s v="Kano State"/>
    <x v="12"/>
    <s v="Chiamaka Musa"/>
    <s v="09052225225"/>
    <x v="0"/>
    <s v="DSTV Decoder"/>
    <n v="8"/>
    <n v="280344"/>
    <n v="2242752"/>
    <n v="15"/>
    <n v="0.15"/>
    <n v="1906339.2"/>
    <x v="0"/>
    <n v="5"/>
    <x v="1"/>
    <n v="149"/>
    <n v="1077152"/>
  </r>
  <r>
    <s v="ZM-KAN-2023-0475"/>
    <x v="284"/>
    <x v="4"/>
    <s v="Kano State"/>
    <x v="14"/>
    <s v="Esther Suleiman"/>
    <s v="07075805747"/>
    <x v="3"/>
    <s v="Corporate Shirt"/>
    <n v="10"/>
    <n v="3586"/>
    <n v="35860"/>
    <n v="5"/>
    <n v="0.05"/>
    <n v="34067"/>
    <x v="2"/>
    <n v="3"/>
    <x v="1"/>
    <n v="21"/>
    <n v="383206"/>
  </r>
  <r>
    <s v="ZM-KAN-2023-0001"/>
    <x v="680"/>
    <x v="4"/>
    <s v="Kano State"/>
    <x v="12"/>
    <s v="Femi Ojo"/>
    <s v="08060477508"/>
    <x v="0"/>
    <s v="Power Bank 20000mAh"/>
    <n v="6"/>
    <n v="106019"/>
    <n v="636114"/>
    <n v="0"/>
    <n v="0"/>
    <n v="636114"/>
    <x v="1"/>
    <n v="4"/>
    <x v="0"/>
    <n v="5"/>
    <n v="1077152"/>
  </r>
  <r>
    <s v="ZM-KAN-2023-0137"/>
    <x v="520"/>
    <x v="4"/>
    <s v="Kano State"/>
    <x v="13"/>
    <s v="Damilola Dada"/>
    <s v="N/A"/>
    <x v="1"/>
    <s v="Semovita 5kg"/>
    <n v="5"/>
    <n v="7285"/>
    <n v="36425"/>
    <s v="N/A"/>
    <n v="0"/>
    <n v="36425"/>
    <x v="4"/>
    <n v="1"/>
    <x v="0"/>
    <n v="94"/>
    <n v="558942"/>
  </r>
  <r>
    <s v="ZM-KAN-2024-0252"/>
    <x v="584"/>
    <x v="4"/>
    <s v="Kano State"/>
    <x v="13"/>
    <s v="Nneka Ibe"/>
    <s v="09117075578"/>
    <x v="3"/>
    <s v="Ankara Fabric 6yds"/>
    <n v="3"/>
    <n v="21109"/>
    <n v="63327"/>
    <n v="10"/>
    <n v="0.1"/>
    <n v="56994.3"/>
    <x v="4"/>
    <n v="4"/>
    <x v="1"/>
    <n v="176"/>
    <n v="383206"/>
  </r>
  <r>
    <s v="ZM-KAN-2024-0500"/>
    <x v="226"/>
    <x v="4"/>
    <s v="Kano State"/>
    <x v="13"/>
    <s v="Uche Adeyemi"/>
    <s v="09170330987"/>
    <x v="3"/>
    <s v="Ladies Gown"/>
    <n v="13"/>
    <n v="41959"/>
    <n v="545467"/>
    <n v="15"/>
    <n v="0.15"/>
    <n v="463646.95"/>
    <x v="1"/>
    <n v="1"/>
    <x v="1"/>
    <n v="187"/>
    <n v="383206"/>
  </r>
  <r>
    <s v="ZM-KAN-2023-0873"/>
    <x v="6"/>
    <x v="4"/>
    <s v="Kano State"/>
    <x v="12"/>
    <s v="Bola Dada"/>
    <s v="07015891543"/>
    <x v="1"/>
    <s v="Tomato Paste 800g"/>
    <n v="4"/>
    <n v="8688"/>
    <n v="34752"/>
    <n v="10"/>
    <n v="0.1"/>
    <n v="31276.799999999999"/>
    <x v="3"/>
    <s v="N/A"/>
    <x v="0"/>
    <n v="164"/>
    <n v="558942"/>
  </r>
  <r>
    <s v="ZM-KAN-2024-0766"/>
    <x v="706"/>
    <x v="4"/>
    <s v="Kano State"/>
    <x v="12"/>
    <s v="Tobi Ibe"/>
    <s v="09028748539"/>
    <x v="0"/>
    <s v="Wireless Earbuds"/>
    <n v="1"/>
    <n v="177903"/>
    <n v="177903"/>
    <s v="N/A"/>
    <n v="0"/>
    <n v="177903"/>
    <x v="4"/>
    <n v="1"/>
    <x v="1"/>
    <n v="10"/>
    <n v="1077152"/>
  </r>
  <r>
    <s v="ZM-KAN-2024-0414"/>
    <x v="645"/>
    <x v="4"/>
    <s v="Kano State"/>
    <x v="13"/>
    <s v="Chidi Yusuf"/>
    <s v="N/A"/>
    <x v="2"/>
    <s v="Face Cream SPF30"/>
    <n v="5"/>
    <n v="11154"/>
    <n v="55770"/>
    <n v="20"/>
    <n v="0.2"/>
    <n v="44616"/>
    <x v="2"/>
    <n v="1"/>
    <x v="1"/>
    <n v="75"/>
    <n v="289731"/>
  </r>
  <r>
    <s v="ZM-KAN-2023-0565"/>
    <x v="472"/>
    <x v="4"/>
    <s v="Kano State"/>
    <x v="13"/>
    <s v="Yetunde Adeleke"/>
    <s v="09093555504"/>
    <x v="3"/>
    <s v="Corporate Shirt"/>
    <n v="8"/>
    <n v="9950"/>
    <n v="79600"/>
    <n v="0"/>
    <n v="0"/>
    <n v="79600"/>
    <x v="4"/>
    <n v="4"/>
    <x v="0"/>
    <n v="108"/>
    <n v="383206"/>
  </r>
  <r>
    <s v="ZM-KAN-2024-0804"/>
    <x v="88"/>
    <x v="4"/>
    <s v="Kano State"/>
    <x v="12"/>
    <s v="Yetunde Adesanya"/>
    <s v="09112788630"/>
    <x v="3"/>
    <s v="Men's Agbada"/>
    <n v="14"/>
    <n v="5703"/>
    <n v="79842"/>
    <n v="20"/>
    <n v="0.2"/>
    <n v="63873.599999999999"/>
    <x v="4"/>
    <n v="3"/>
    <x v="0"/>
    <n v="54"/>
    <n v="383206"/>
  </r>
  <r>
    <s v="ZM-KAN-2024-0436"/>
    <x v="654"/>
    <x v="4"/>
    <s v="Kano State"/>
    <x v="13"/>
    <s v="Yetunde Chukwu"/>
    <s v="08067843094"/>
    <x v="3"/>
    <s v="Jeans Trousers"/>
    <n v="20"/>
    <n v="21092"/>
    <n v="421840"/>
    <n v="0"/>
    <n v="0"/>
    <n v="421840"/>
    <x v="0"/>
    <n v="5"/>
    <x v="1"/>
    <n v="54"/>
    <n v="383206"/>
  </r>
  <r>
    <s v="ZM-KAN-2024-0464"/>
    <x v="463"/>
    <x v="4"/>
    <s v="Kano State"/>
    <x v="12"/>
    <s v="Bola Garba"/>
    <s v="08045223955"/>
    <x v="3"/>
    <s v="Ladies Gown"/>
    <n v="9"/>
    <n v="12793"/>
    <n v="115137"/>
    <n v="0"/>
    <n v="0"/>
    <n v="115137"/>
    <x v="1"/>
    <n v="3"/>
    <x v="1"/>
    <n v="69"/>
    <n v="383206"/>
  </r>
  <r>
    <s v="ZM-KAN-2024-0098"/>
    <x v="610"/>
    <x v="4"/>
    <s v="Kano State"/>
    <x v="13"/>
    <s v="Esther Suleiman"/>
    <s v="09122667408"/>
    <x v="3"/>
    <s v="Ankara Fabric 6yds"/>
    <n v="18"/>
    <n v="28882"/>
    <n v="519876"/>
    <n v="0"/>
    <n v="0"/>
    <n v="519876"/>
    <x v="0"/>
    <n v="2"/>
    <x v="1"/>
    <n v="40"/>
    <n v="383206"/>
  </r>
  <r>
    <s v="ZM-KAN-2024-0788"/>
    <x v="87"/>
    <x v="4"/>
    <s v="Kano State"/>
    <x v="13"/>
    <s v="Tunde Adeyemi"/>
    <s v="N/A"/>
    <x v="0"/>
    <s v="iPhone 14"/>
    <n v="12"/>
    <n v="309568"/>
    <n v="3714816"/>
    <n v="5"/>
    <n v="0.05"/>
    <n v="3529075.2"/>
    <x v="1"/>
    <n v="4"/>
    <x v="0"/>
    <n v="54"/>
    <n v="1077152"/>
  </r>
  <r>
    <s v="ZM-KAN-2023-0467"/>
    <x v="613"/>
    <x v="4"/>
    <s v="Kano State"/>
    <x v="13"/>
    <s v="Gbenga Yusuf"/>
    <s v="08197109296"/>
    <x v="3"/>
    <s v="Ankara Fabric 6yds"/>
    <n v="5"/>
    <n v="40390"/>
    <n v="201950"/>
    <s v="N/A"/>
    <n v="0"/>
    <n v="201950"/>
    <x v="3"/>
    <s v="N/A"/>
    <x v="1"/>
    <n v="70"/>
    <n v="383206"/>
  </r>
  <r>
    <s v="ZM-KAN-2023-0431"/>
    <x v="698"/>
    <x v="4"/>
    <s v="Kano State"/>
    <x v="14"/>
    <s v="Aisha Suleiman"/>
    <s v="07035038464"/>
    <x v="3"/>
    <s v="T-Shirt Pack x3"/>
    <n v="19"/>
    <n v="14024"/>
    <n v="266456"/>
    <n v="0"/>
    <n v="0"/>
    <n v="266456"/>
    <x v="0"/>
    <n v="4"/>
    <x v="1"/>
    <n v="115"/>
    <n v="383206"/>
  </r>
  <r>
    <s v="ZM-KAN-2023-0185"/>
    <x v="462"/>
    <x v="4"/>
    <s v="Kano State"/>
    <x v="12"/>
    <s v="Amara Nwachukwu"/>
    <s v="08082538187"/>
    <x v="2"/>
    <s v="Dudu-Osun Soap"/>
    <n v="12"/>
    <n v="14180"/>
    <n v="170160"/>
    <s v="N/A"/>
    <n v="0"/>
    <n v="170160"/>
    <x v="4"/>
    <n v="4"/>
    <x v="1"/>
    <n v="179"/>
    <n v="289731"/>
  </r>
  <r>
    <s v="ZM-KAN-2024-0288"/>
    <x v="468"/>
    <x v="4"/>
    <s v="Kano State"/>
    <x v="12"/>
    <s v="Esther Adeleke"/>
    <s v="07066676582"/>
    <x v="4"/>
    <s v="Blender 1.5L"/>
    <n v="10"/>
    <n v="142031"/>
    <n v="1420310"/>
    <n v="0"/>
    <n v="0"/>
    <n v="1420310"/>
    <x v="3"/>
    <n v="1"/>
    <x v="1"/>
    <n v="62"/>
    <n v="761054"/>
  </r>
  <r>
    <s v="ZM-KAN-2023-0501"/>
    <x v="544"/>
    <x v="4"/>
    <s v="Kano State"/>
    <x v="12"/>
    <s v="Halima Ojo"/>
    <s v="08030471159"/>
    <x v="1"/>
    <s v="Milk Powder 400g"/>
    <n v="3"/>
    <n v="23957"/>
    <n v="71871"/>
    <n v="0"/>
    <n v="0"/>
    <n v="71871"/>
    <x v="2"/>
    <n v="5"/>
    <x v="1"/>
    <n v="57"/>
    <n v="558942"/>
  </r>
  <r>
    <s v="ZM-KAN-2023-0999"/>
    <x v="557"/>
    <x v="4"/>
    <s v="Kano State"/>
    <x v="13"/>
    <s v="Tunde Adeleke"/>
    <s v="09119217919"/>
    <x v="1"/>
    <s v="Indomie Carton"/>
    <n v="9"/>
    <n v="24662"/>
    <n v="221958"/>
    <n v="5"/>
    <n v="0.05"/>
    <n v="210860.1"/>
    <x v="3"/>
    <n v="2"/>
    <x v="1"/>
    <n v="33"/>
    <n v="558942"/>
  </r>
  <r>
    <s v="ZM-KAN-2024-0632"/>
    <x v="698"/>
    <x v="4"/>
    <s v="Kano State"/>
    <x v="12"/>
    <s v="Olu Dada"/>
    <s v="N/A"/>
    <x v="1"/>
    <s v="Cooking Oil 5L"/>
    <n v="12"/>
    <n v="24229"/>
    <n v="290748"/>
    <n v="20"/>
    <n v="0.2"/>
    <n v="232598.39999999999"/>
    <x v="3"/>
    <n v="4"/>
    <x v="0"/>
    <n v="84"/>
    <n v="558942"/>
  </r>
  <r>
    <s v="ZM-KAN-2024-0800"/>
    <x v="511"/>
    <x v="4"/>
    <s v="Kano State"/>
    <x v="14"/>
    <s v="Halima Eze"/>
    <s v="09186943522"/>
    <x v="0"/>
    <s v="DSTV Decoder"/>
    <n v="12"/>
    <n v="274019"/>
    <n v="3288228"/>
    <n v="0"/>
    <n v="0"/>
    <n v="3288228"/>
    <x v="4"/>
    <n v="2"/>
    <x v="2"/>
    <n v="45"/>
    <n v="1077152"/>
  </r>
  <r>
    <s v="ZM-KAN-2024-0162"/>
    <x v="687"/>
    <x v="4"/>
    <s v="Kano State"/>
    <x v="12"/>
    <s v="Nneka Musa"/>
    <s v="08121483155"/>
    <x v="1"/>
    <s v="Milk Powder 400g"/>
    <n v="11"/>
    <n v="22364"/>
    <n v="246004"/>
    <s v="N/A"/>
    <n v="0"/>
    <n v="246004"/>
    <x v="3"/>
    <s v="N/A"/>
    <x v="2"/>
    <n v="160"/>
    <n v="558942"/>
  </r>
  <r>
    <s v="ZM-KAN-2024-0984"/>
    <x v="422"/>
    <x v="4"/>
    <s v="Kano State"/>
    <x v="13"/>
    <s v="Fatima Dada"/>
    <s v="08182698650"/>
    <x v="3"/>
    <s v="School Uniform Set"/>
    <n v="16"/>
    <n v="11963"/>
    <n v="191408"/>
    <n v="15"/>
    <n v="0.15"/>
    <n v="162696.79999999999"/>
    <x v="4"/>
    <n v="4"/>
    <x v="1"/>
    <n v="191"/>
    <n v="383206"/>
  </r>
  <r>
    <s v="ZM-KAN-2024-0538"/>
    <x v="700"/>
    <x v="4"/>
    <s v="Kano State"/>
    <x v="14"/>
    <s v="Halima Adeyemi"/>
    <s v="09178181579"/>
    <x v="2"/>
    <s v="Nivea Body Lotion"/>
    <n v="13"/>
    <n v="9376"/>
    <n v="121888"/>
    <n v="5"/>
    <n v="0.05"/>
    <n v="115793.60000000001"/>
    <x v="0"/>
    <n v="7"/>
    <x v="1"/>
    <n v="95"/>
    <n v="289731"/>
  </r>
  <r>
    <s v="ZM-KAN-2023-0515"/>
    <x v="227"/>
    <x v="4"/>
    <s v="Kano State"/>
    <x v="12"/>
    <s v="Zainab Abubakar"/>
    <s v="09150592473"/>
    <x v="2"/>
    <s v="Lip Balm Set"/>
    <n v="13"/>
    <n v="13583"/>
    <n v="176579"/>
    <n v="20"/>
    <n v="0.2"/>
    <n v="141263.20000000001"/>
    <x v="4"/>
    <n v="3"/>
    <x v="0"/>
    <n v="194"/>
    <n v="289731"/>
  </r>
  <r>
    <s v="ZM-KAN-2024-0556"/>
    <x v="714"/>
    <x v="4"/>
    <s v="Kano State"/>
    <x v="13"/>
    <s v="Adaeze Nwachukwu"/>
    <s v="08168662992"/>
    <x v="2"/>
    <s v="Nivea Body Lotion"/>
    <n v="5"/>
    <n v="13782"/>
    <n v="68910"/>
    <n v="15"/>
    <n v="0.15"/>
    <n v="58573.5"/>
    <x v="3"/>
    <n v="3"/>
    <x v="2"/>
    <n v="158"/>
    <n v="289731"/>
  </r>
  <r>
    <s v="ZM-KAN-2023-1095"/>
    <x v="89"/>
    <x v="4"/>
    <s v="Kano State"/>
    <x v="13"/>
    <s v="Esther Nwachukwu"/>
    <s v="08022565696"/>
    <x v="1"/>
    <s v="Rice 25kg"/>
    <n v="14"/>
    <n v="8830"/>
    <n v="123620"/>
    <n v="0"/>
    <n v="0"/>
    <n v="123620"/>
    <x v="0"/>
    <n v="4"/>
    <x v="1"/>
    <n v="1"/>
    <n v="558942"/>
  </r>
  <r>
    <s v="ZM-KAN-2024-0512"/>
    <x v="376"/>
    <x v="4"/>
    <s v="Kano State"/>
    <x v="13"/>
    <s v="Adaeze Osei"/>
    <s v="08012782741"/>
    <x v="0"/>
    <s v="Bluetooth Speaker"/>
    <n v="17"/>
    <n v="37676"/>
    <n v="640492"/>
    <s v="N/A"/>
    <n v="0"/>
    <n v="640492"/>
    <x v="3"/>
    <s v="N/A"/>
    <x v="1"/>
    <n v="13"/>
    <n v="1077152"/>
  </r>
  <r>
    <s v="ZM-KAN-2023-0083"/>
    <x v="122"/>
    <x v="4"/>
    <s v="Kano State"/>
    <x v="13"/>
    <s v="Nneka Obi"/>
    <s v="08054818930"/>
    <x v="1"/>
    <s v="Indomie Carton"/>
    <n v="16"/>
    <n v="15674"/>
    <n v="250784"/>
    <n v="20"/>
    <n v="0.2"/>
    <n v="200627.20000000001"/>
    <x v="1"/>
    <n v="5"/>
    <x v="1"/>
    <n v="21"/>
    <n v="558942"/>
  </r>
  <r>
    <s v="ZM-KAN-2023-0983"/>
    <x v="652"/>
    <x v="4"/>
    <s v="Kano State"/>
    <x v="12"/>
    <s v="Gbenga Nwachukwu"/>
    <s v="07055650835"/>
    <x v="2"/>
    <s v="Hair Relaxer Kit"/>
    <n v="8"/>
    <n v="10992"/>
    <n v="87936"/>
    <n v="5"/>
    <n v="0.05"/>
    <n v="83539.199999999997"/>
    <x v="4"/>
    <n v="6"/>
    <x v="1"/>
    <n v="14"/>
    <n v="289731"/>
  </r>
  <r>
    <s v="ZM-KAN-2023-0115"/>
    <x v="358"/>
    <x v="4"/>
    <s v="Kano State"/>
    <x v="13"/>
    <s v="Gbenga Abubakar"/>
    <s v="N/A"/>
    <x v="3"/>
    <s v="School Uniform Set"/>
    <n v="1"/>
    <n v="6070"/>
    <n v="6070"/>
    <n v="10"/>
    <n v="0.1"/>
    <n v="5463"/>
    <x v="2"/>
    <n v="4"/>
    <x v="1"/>
    <n v="81"/>
    <n v="383206"/>
  </r>
  <r>
    <s v="ZM-KAN-2024-0696"/>
    <x v="417"/>
    <x v="4"/>
    <s v="Kano State"/>
    <x v="12"/>
    <s v="Ibrahim Adelaja"/>
    <s v="08076188976"/>
    <x v="3"/>
    <s v="Corporate Shirt"/>
    <n v="17"/>
    <n v="33198"/>
    <n v="564366"/>
    <n v="0"/>
    <n v="0"/>
    <n v="564366"/>
    <x v="0"/>
    <n v="1"/>
    <x v="1"/>
    <n v="52"/>
    <n v="383206"/>
  </r>
  <r>
    <s v="ZM-KAN-2024-0186"/>
    <x v="706"/>
    <x v="4"/>
    <s v="Kano State"/>
    <x v="14"/>
    <s v="Ibrahim Eze"/>
    <s v="N/A"/>
    <x v="0"/>
    <s v="Samsung TV 43&quot;"/>
    <n v="12"/>
    <n v="161657"/>
    <n v="1939884"/>
    <n v="15"/>
    <n v="0.15"/>
    <n v="1648901.4"/>
    <x v="4"/>
    <n v="4"/>
    <x v="1"/>
    <n v="74"/>
    <n v="1077152"/>
  </r>
  <r>
    <s v="ZM-KAN-2023-1001"/>
    <x v="184"/>
    <x v="4"/>
    <s v="Kano State"/>
    <x v="13"/>
    <s v="Halima Musa"/>
    <s v="N/A"/>
    <x v="1"/>
    <s v="Tomato Paste 800g"/>
    <n v="3"/>
    <n v="12044"/>
    <n v="36132"/>
    <n v="0"/>
    <n v="0"/>
    <n v="36132"/>
    <x v="0"/>
    <n v="5"/>
    <x v="0"/>
    <n v="111"/>
    <n v="558942"/>
  </r>
  <r>
    <s v="ZM-KAN-2024-0344"/>
    <x v="550"/>
    <x v="4"/>
    <s v="Kano State"/>
    <x v="12"/>
    <s v="Chiamaka Ojo"/>
    <s v="07029640750"/>
    <x v="2"/>
    <s v="Hair Relaxer Kit"/>
    <n v="13"/>
    <n v="12351"/>
    <n v="160563"/>
    <n v="15"/>
    <n v="0.15"/>
    <n v="136478.54999999999"/>
    <x v="3"/>
    <n v="5"/>
    <x v="1"/>
    <n v="96"/>
    <n v="289731"/>
  </r>
  <r>
    <s v="ZM-KAN-2023-1099"/>
    <x v="3"/>
    <x v="4"/>
    <s v="Kano State"/>
    <x v="14"/>
    <s v="Halima Suleiman"/>
    <s v="N/A"/>
    <x v="1"/>
    <s v="Semovita 5kg"/>
    <n v="20"/>
    <n v="24292"/>
    <n v="485840"/>
    <n v="0"/>
    <n v="0"/>
    <n v="485840"/>
    <x v="3"/>
    <s v="N/A"/>
    <x v="1"/>
    <n v="163"/>
    <n v="558942"/>
  </r>
  <r>
    <s v="ZM-KAN-2023-0255"/>
    <x v="454"/>
    <x v="4"/>
    <s v="Kano State"/>
    <x v="14"/>
    <s v="Nkechi Osei"/>
    <s v="07090451222"/>
    <x v="2"/>
    <s v="Nivea Body Lotion"/>
    <n v="9"/>
    <n v="16609"/>
    <n v="149481"/>
    <n v="0"/>
    <n v="0"/>
    <n v="149481"/>
    <x v="0"/>
    <n v="3"/>
    <x v="1"/>
    <n v="42"/>
    <n v="289731"/>
  </r>
  <r>
    <s v="ZM-KAN-2024-0702"/>
    <x v="417"/>
    <x v="4"/>
    <s v="Kano State"/>
    <x v="12"/>
    <s v="Esther Eze"/>
    <s v="08049798598"/>
    <x v="2"/>
    <s v="Hair Relaxer Kit"/>
    <n v="2"/>
    <n v="11321"/>
    <n v="22642"/>
    <n v="20"/>
    <n v="0.2"/>
    <n v="18113.599999999999"/>
    <x v="4"/>
    <n v="2"/>
    <x v="0"/>
    <n v="195"/>
    <n v="289731"/>
  </r>
  <r>
    <s v="ZM-KAN-2023-0181"/>
    <x v="24"/>
    <x v="4"/>
    <s v="Kano State"/>
    <x v="12"/>
    <s v="Tunde Osei"/>
    <s v="07050387404"/>
    <x v="0"/>
    <s v="Bluetooth Speaker"/>
    <n v="2"/>
    <n v="278617"/>
    <n v="557234"/>
    <n v="5"/>
    <n v="0.05"/>
    <n v="529372.30000000005"/>
    <x v="2"/>
    <n v="0"/>
    <x v="0"/>
    <n v="156"/>
    <n v="1077152"/>
  </r>
  <r>
    <s v="ZM-KAN-2023-0875"/>
    <x v="694"/>
    <x v="4"/>
    <s v="Kano State"/>
    <x v="14"/>
    <s v="Amara Adelaja"/>
    <s v="07098505043"/>
    <x v="3"/>
    <s v="School Uniform Set"/>
    <n v="12"/>
    <n v="42721"/>
    <n v="512652"/>
    <n v="10"/>
    <n v="0.1"/>
    <n v="461386.8"/>
    <x v="0"/>
    <n v="4"/>
    <x v="1"/>
    <n v="165"/>
    <n v="383206"/>
  </r>
  <r>
    <s v="ZM-KAN-2023-0545"/>
    <x v="723"/>
    <x v="4"/>
    <s v="Kano State"/>
    <x v="13"/>
    <s v="Uche Aliyu"/>
    <s v="08135314118"/>
    <x v="1"/>
    <s v="Milk Powder 400g"/>
    <n v="9"/>
    <n v="5877"/>
    <n v="52893"/>
    <n v="5"/>
    <n v="0.05"/>
    <n v="50248.35"/>
    <x v="4"/>
    <n v="1"/>
    <x v="1"/>
    <n v="13"/>
    <n v="558942"/>
  </r>
  <r>
    <s v="ZM-KAN-2024-0038"/>
    <x v="688"/>
    <x v="4"/>
    <s v="Kano State"/>
    <x v="12"/>
    <s v="Yetunde Osei"/>
    <s v="07044639386"/>
    <x v="3"/>
    <s v="Jeans Trousers"/>
    <n v="7"/>
    <n v="9402"/>
    <n v="65814"/>
    <n v="20"/>
    <n v="0.2"/>
    <n v="52651.199999999997"/>
    <x v="1"/>
    <n v="2"/>
    <x v="1"/>
    <n v="188"/>
    <n v="383206"/>
  </r>
  <r>
    <s v="ZM-KAN-2024-0648"/>
    <x v="18"/>
    <x v="4"/>
    <s v="Kano State"/>
    <x v="12"/>
    <s v="Emeka Chukwu"/>
    <s v="N/A"/>
    <x v="0"/>
    <s v="DSTV Decoder"/>
    <n v="4"/>
    <n v="167008"/>
    <n v="668032"/>
    <n v="15"/>
    <n v="0.15"/>
    <n v="567827.19999999995"/>
    <x v="3"/>
    <n v="2"/>
    <x v="1"/>
    <n v="16"/>
    <n v="1077152"/>
  </r>
  <r>
    <s v="ZM-KAN-2024-0592"/>
    <x v="714"/>
    <x v="4"/>
    <s v="Kano State"/>
    <x v="12"/>
    <s v="Yetunde Obi"/>
    <s v="09055185666"/>
    <x v="0"/>
    <s v="Power Bank 20000mAh"/>
    <n v="20"/>
    <n v="188247"/>
    <n v="3764940"/>
    <s v="N/A"/>
    <n v="0"/>
    <n v="3764940"/>
    <x v="4"/>
    <n v="2"/>
    <x v="1"/>
    <n v="52"/>
    <n v="1077152"/>
  </r>
  <r>
    <s v="ZM-KAN-2024-0936"/>
    <x v="268"/>
    <x v="4"/>
    <s v="Kano State"/>
    <x v="13"/>
    <s v="Damilola Adeleke"/>
    <s v="07030155242"/>
    <x v="0"/>
    <s v="Laptop HP 250"/>
    <n v="4"/>
    <n v="257876"/>
    <n v="1031504"/>
    <n v="10"/>
    <n v="0.1"/>
    <n v="928353.6"/>
    <x v="0"/>
    <n v="3"/>
    <x v="1"/>
    <n v="50"/>
    <n v="1077152"/>
  </r>
  <r>
    <s v="ZM-KAN-2023-0445"/>
    <x v="372"/>
    <x v="4"/>
    <s v="Kano State"/>
    <x v="13"/>
    <s v="Tobi Okafor"/>
    <s v="09133546383"/>
    <x v="4"/>
    <s v="Microwave 20L"/>
    <n v="8"/>
    <n v="43297"/>
    <n v="346376"/>
    <s v="N/A"/>
    <n v="0"/>
    <n v="346376"/>
    <x v="4"/>
    <n v="4"/>
    <x v="1"/>
    <n v="158"/>
    <n v="761054"/>
  </r>
  <r>
    <s v="ZM-KAN-2023-0015"/>
    <x v="542"/>
    <x v="4"/>
    <s v="Kano State"/>
    <x v="13"/>
    <s v="Sade Okafor"/>
    <s v="07050524442"/>
    <x v="3"/>
    <s v="Men's Agbada"/>
    <n v="13"/>
    <n v="12587"/>
    <n v="163631"/>
    <n v="0"/>
    <n v="0"/>
    <n v="163631"/>
    <x v="0"/>
    <s v="N/A"/>
    <x v="1"/>
    <n v="63"/>
    <n v="383206"/>
  </r>
  <r>
    <s v="ZM-KAN-2023-0783"/>
    <x v="394"/>
    <x v="4"/>
    <s v="Kano State"/>
    <x v="13"/>
    <s v="Uche Nwachukwu"/>
    <s v="07020770814"/>
    <x v="3"/>
    <s v="T-Shirt Pack x3"/>
    <n v="8"/>
    <n v="22734"/>
    <n v="181872"/>
    <n v="5"/>
    <n v="0.05"/>
    <n v="172778.4"/>
    <x v="4"/>
    <n v="1"/>
    <x v="1"/>
    <n v="138"/>
    <n v="383206"/>
  </r>
  <r>
    <s v="ZM-KAN-2024-0216"/>
    <x v="480"/>
    <x v="4"/>
    <s v="Kano State"/>
    <x v="13"/>
    <s v="Tobi Obi"/>
    <s v="09071419703"/>
    <x v="0"/>
    <s v="Samsung TV 43&quot;"/>
    <n v="13"/>
    <n v="91398"/>
    <n v="1188174"/>
    <s v="N/A"/>
    <n v="0"/>
    <n v="1188174"/>
    <x v="0"/>
    <s v="N/A"/>
    <x v="1"/>
    <n v="103"/>
    <n v="1077152"/>
  </r>
  <r>
    <s v="ZM-KAN-2024-0624"/>
    <x v="374"/>
    <x v="4"/>
    <s v="Kano State"/>
    <x v="12"/>
    <s v="Zainab Obi"/>
    <s v="07028393988"/>
    <x v="0"/>
    <s v="Wireless Earbuds"/>
    <n v="11"/>
    <n v="312481"/>
    <n v="3437291"/>
    <s v="N/A"/>
    <n v="0"/>
    <n v="3437291"/>
    <x v="0"/>
    <n v="3"/>
    <x v="1"/>
    <n v="125"/>
    <n v="1077152"/>
  </r>
  <r>
    <s v="ZM-KAN-2023-0583"/>
    <x v="529"/>
    <x v="4"/>
    <s v="Kano State"/>
    <x v="12"/>
    <s v="Bola Okafor"/>
    <s v="08019905625"/>
    <x v="2"/>
    <s v="Face Cream SPF30"/>
    <n v="15"/>
    <n v="9160"/>
    <n v="137400"/>
    <s v="N/A"/>
    <n v="0"/>
    <n v="137400"/>
    <x v="3"/>
    <n v="3"/>
    <x v="0"/>
    <n v="91"/>
    <n v="289731"/>
  </r>
  <r>
    <s v="ZM-KAN-2024-0346"/>
    <x v="357"/>
    <x v="4"/>
    <s v="Kano State"/>
    <x v="13"/>
    <s v="Musa Ojo"/>
    <s v="07064975479"/>
    <x v="0"/>
    <s v="Wireless Earbuds"/>
    <n v="3"/>
    <n v="262130"/>
    <n v="786390"/>
    <n v="20"/>
    <n v="0.2"/>
    <n v="629112"/>
    <x v="4"/>
    <n v="3"/>
    <x v="0"/>
    <n v="48"/>
    <n v="1077152"/>
  </r>
  <r>
    <s v="ZM-KAN-2023-0155"/>
    <x v="3"/>
    <x v="4"/>
    <s v="Kano State"/>
    <x v="12"/>
    <s v="Musa Adelaja"/>
    <s v="07078526709"/>
    <x v="3"/>
    <s v="Ankara Fabric 6yds"/>
    <n v="9"/>
    <n v="5212"/>
    <n v="46908"/>
    <n v="5"/>
    <n v="0.05"/>
    <n v="44562.6"/>
    <x v="3"/>
    <n v="1"/>
    <x v="1"/>
    <n v="16"/>
    <n v="383206"/>
  </r>
  <r>
    <s v="ZM-KAN-2023-0313"/>
    <x v="267"/>
    <x v="4"/>
    <s v="Kano State"/>
    <x v="13"/>
    <s v="Emeka Dada"/>
    <s v="07083833602"/>
    <x v="2"/>
    <s v="Hair Relaxer Kit"/>
    <n v="4"/>
    <n v="9349"/>
    <n v="37396"/>
    <n v="0"/>
    <n v="0"/>
    <n v="37396"/>
    <x v="4"/>
    <n v="2"/>
    <x v="0"/>
    <n v="151"/>
    <n v="289731"/>
  </r>
  <r>
    <s v="ZM-KAN-2023-0593"/>
    <x v="69"/>
    <x v="4"/>
    <s v="Kano State"/>
    <x v="12"/>
    <s v="Bola Ojo"/>
    <s v="08081747806"/>
    <x v="2"/>
    <s v="Perfume 100ml"/>
    <n v="13"/>
    <n v="17238"/>
    <n v="224094"/>
    <n v="5"/>
    <n v="0.05"/>
    <n v="212889.3"/>
    <x v="0"/>
    <n v="2"/>
    <x v="1"/>
    <n v="150"/>
    <n v="289731"/>
  </r>
  <r>
    <s v="ZM-KAN-2024-0692"/>
    <x v="664"/>
    <x v="4"/>
    <s v="Kano State"/>
    <x v="12"/>
    <s v="Adaeze Adeleke"/>
    <s v="N/A"/>
    <x v="3"/>
    <s v="T-Shirt Pack x3"/>
    <n v="14"/>
    <n v="16819"/>
    <n v="235466"/>
    <n v="15"/>
    <n v="0.15"/>
    <n v="200146.1"/>
    <x v="4"/>
    <n v="2"/>
    <x v="1"/>
    <n v="174"/>
    <n v="383206"/>
  </r>
  <r>
    <s v="ZM-KAN-2024-0544"/>
    <x v="10"/>
    <x v="4"/>
    <s v="Kano State"/>
    <x v="12"/>
    <s v="Aisha Adesanya"/>
    <s v="N/A"/>
    <x v="3"/>
    <s v="Ladies Gown"/>
    <n v="8"/>
    <n v="11584"/>
    <n v="92672"/>
    <n v="15"/>
    <n v="0.15"/>
    <n v="78771.199999999997"/>
    <x v="2"/>
    <s v="N/A"/>
    <x v="1"/>
    <n v="145"/>
    <n v="383206"/>
  </r>
  <r>
    <s v="ZM-KAN-2024-0828"/>
    <x v="581"/>
    <x v="4"/>
    <s v="Kano State"/>
    <x v="13"/>
    <s v="Gbenga Okafor"/>
    <s v="08031972135"/>
    <x v="3"/>
    <s v="Ankara Fabric 6yds"/>
    <n v="7"/>
    <n v="22579"/>
    <n v="158053"/>
    <n v="10"/>
    <n v="0.1"/>
    <n v="142247.70000000001"/>
    <x v="1"/>
    <n v="4"/>
    <x v="1"/>
    <n v="136"/>
    <n v="383206"/>
  </r>
  <r>
    <s v="ZM-KAN-2024-0444"/>
    <x v="317"/>
    <x v="4"/>
    <s v="Kano State"/>
    <x v="14"/>
    <s v="Gbenga Abubakar"/>
    <s v="N/A"/>
    <x v="2"/>
    <s v="Hair Relaxer Kit"/>
    <n v="5"/>
    <n v="9039"/>
    <n v="45195"/>
    <n v="15"/>
    <n v="0.15"/>
    <n v="38415.75"/>
    <x v="3"/>
    <n v="5"/>
    <x v="1"/>
    <n v="5"/>
    <n v="289731"/>
  </r>
  <r>
    <s v="ZM-KAN-2023-0647"/>
    <x v="101"/>
    <x v="4"/>
    <s v="Kano State"/>
    <x v="13"/>
    <s v="Damilola Ibe"/>
    <s v="08070681867"/>
    <x v="2"/>
    <s v="Perfume 100ml"/>
    <n v="7"/>
    <n v="15941"/>
    <n v="111587"/>
    <n v="0"/>
    <n v="0"/>
    <n v="111587"/>
    <x v="2"/>
    <n v="1"/>
    <x v="1"/>
    <n v="109"/>
    <n v="289731"/>
  </r>
  <r>
    <s v="ZM-KAN-2023-0743"/>
    <x v="105"/>
    <x v="4"/>
    <s v="Kano State"/>
    <x v="13"/>
    <s v="Hakeem Ojo"/>
    <s v="07020604688"/>
    <x v="3"/>
    <s v="Ankara Fabric 6yds"/>
    <n v="12"/>
    <n v="7090"/>
    <n v="85080"/>
    <n v="0"/>
    <n v="0"/>
    <n v="85080"/>
    <x v="4"/>
    <s v="N/A"/>
    <x v="2"/>
    <n v="116"/>
    <n v="383206"/>
  </r>
  <r>
    <s v="ZM-KAN-2024-0328"/>
    <x v="689"/>
    <x v="4"/>
    <s v="Kano State"/>
    <x v="12"/>
    <s v="Emeka Bello"/>
    <s v="09059913036"/>
    <x v="4"/>
    <s v="Iron Box 2000W"/>
    <n v="10"/>
    <n v="175461"/>
    <n v="1754610"/>
    <n v="10"/>
    <n v="0.1"/>
    <n v="1579149"/>
    <x v="3"/>
    <n v="3"/>
    <x v="0"/>
    <n v="118"/>
    <n v="761054"/>
  </r>
  <r>
    <s v="ZM-KAN-2024-0262"/>
    <x v="79"/>
    <x v="4"/>
    <s v="Kano State"/>
    <x v="12"/>
    <s v="Esther Eze"/>
    <s v="N/A"/>
    <x v="0"/>
    <s v="Power Bank 20000mAh"/>
    <n v="6"/>
    <n v="112846"/>
    <n v="677076"/>
    <n v="20"/>
    <n v="0.2"/>
    <n v="541660.80000000005"/>
    <x v="4"/>
    <n v="3"/>
    <x v="0"/>
    <n v="128"/>
    <n v="1077152"/>
  </r>
  <r>
    <s v="ZM-KAN-2023-1057"/>
    <x v="165"/>
    <x v="4"/>
    <s v="Kano State"/>
    <x v="13"/>
    <s v="Hakeem Ibe"/>
    <s v="07086954571"/>
    <x v="2"/>
    <s v="Nivea Body Lotion"/>
    <n v="1"/>
    <n v="13314"/>
    <n v="13314"/>
    <n v="0"/>
    <n v="0"/>
    <n v="13314"/>
    <x v="0"/>
    <n v="4"/>
    <x v="1"/>
    <n v="117"/>
    <n v="289731"/>
  </r>
  <r>
    <s v="ZM-KAN-2024-0956"/>
    <x v="721"/>
    <x v="4"/>
    <s v="Kano State"/>
    <x v="12"/>
    <s v="Emeka Suleiman"/>
    <s v="07010202021"/>
    <x v="1"/>
    <s v="Indomie Carton"/>
    <n v="9"/>
    <n v="7322"/>
    <n v="65898"/>
    <n v="10"/>
    <n v="0.1"/>
    <n v="59308.2"/>
    <x v="4"/>
    <n v="0"/>
    <x v="0"/>
    <n v="177"/>
    <n v="558942"/>
  </r>
  <r>
    <s v="ZM-KAN-2023-1031"/>
    <x v="32"/>
    <x v="4"/>
    <s v="Kano State"/>
    <x v="14"/>
    <s v="Halima Aliyu"/>
    <s v="07017084976"/>
    <x v="2"/>
    <s v="Face Cream SPF30"/>
    <n v="16"/>
    <n v="16140"/>
    <n v="258240"/>
    <n v="0"/>
    <n v="0"/>
    <n v="258240"/>
    <x v="1"/>
    <n v="4"/>
    <x v="1"/>
    <n v="185"/>
    <n v="289731"/>
  </r>
  <r>
    <s v="ZM-KAN-2024-0330"/>
    <x v="452"/>
    <x v="4"/>
    <s v="Kano State"/>
    <x v="13"/>
    <s v="Yetunde Garba"/>
    <s v="07049225709"/>
    <x v="0"/>
    <s v="DSTV Decoder"/>
    <n v="9"/>
    <n v="235834"/>
    <n v="2122506"/>
    <n v="20"/>
    <n v="0.2"/>
    <n v="1698004.8"/>
    <x v="0"/>
    <n v="1"/>
    <x v="1"/>
    <n v="111"/>
    <n v="1077152"/>
  </r>
  <r>
    <s v="ZM-KAN-2023-0671"/>
    <x v="317"/>
    <x v="4"/>
    <s v="Kano State"/>
    <x v="12"/>
    <s v="Ifeanyi Adelaja"/>
    <s v="08072775473"/>
    <x v="1"/>
    <s v="Tomato Paste 800g"/>
    <n v="19"/>
    <n v="24284"/>
    <n v="461396"/>
    <n v="0"/>
    <n v="0"/>
    <n v="461396"/>
    <x v="2"/>
    <s v="N/A"/>
    <x v="1"/>
    <n v="140"/>
    <n v="558942"/>
  </r>
  <r>
    <s v="ZM-KAN-2023-0513"/>
    <x v="697"/>
    <x v="4"/>
    <s v="Kano State"/>
    <x v="13"/>
    <s v="Nneka Yusuf"/>
    <s v="09023147664"/>
    <x v="3"/>
    <s v="Corporate Shirt"/>
    <n v="13"/>
    <n v="14462"/>
    <n v="188006"/>
    <s v="N/A"/>
    <n v="0"/>
    <n v="188006"/>
    <x v="0"/>
    <n v="4"/>
    <x v="1"/>
    <n v="72"/>
    <n v="383206"/>
  </r>
  <r>
    <s v="ZM-KAN-2023-0315"/>
    <x v="134"/>
    <x v="4"/>
    <s v="Kano State"/>
    <x v="13"/>
    <s v="Amara Bello"/>
    <s v="09190002760"/>
    <x v="0"/>
    <s v="Laptop HP 250"/>
    <n v="15"/>
    <n v="20136"/>
    <n v="302040"/>
    <n v="0"/>
    <n v="0"/>
    <n v="302040"/>
    <x v="4"/>
    <s v="N/A"/>
    <x v="0"/>
    <n v="8"/>
    <n v="1077152"/>
  </r>
  <r>
    <s v="ZM-KAN-2024-0156"/>
    <x v="606"/>
    <x v="4"/>
    <s v="Kano State"/>
    <x v="12"/>
    <s v="Adaeze Ojo"/>
    <s v="09120685911"/>
    <x v="4"/>
    <s v="Water Dispenser"/>
    <n v="1"/>
    <n v="179676"/>
    <n v="179676"/>
    <n v="0"/>
    <n v="0"/>
    <n v="179676"/>
    <x v="0"/>
    <n v="3"/>
    <x v="1"/>
    <n v="59"/>
    <n v="761054"/>
  </r>
  <r>
    <s v="ZM-KAN-2024-0772"/>
    <x v="309"/>
    <x v="4"/>
    <s v="Kano State"/>
    <x v="12"/>
    <s v="Nkechi Adeleke"/>
    <s v="08068702089"/>
    <x v="0"/>
    <s v="DSTV Decoder"/>
    <n v="14"/>
    <n v="217219"/>
    <n v="3041066"/>
    <n v="0"/>
    <n v="0"/>
    <n v="3041066"/>
    <x v="1"/>
    <n v="3"/>
    <x v="1"/>
    <n v="61"/>
    <n v="1077152"/>
  </r>
  <r>
    <s v="ZM-KAN-2023-1063"/>
    <x v="568"/>
    <x v="4"/>
    <s v="Kano State"/>
    <x v="12"/>
    <s v="Uche Yusuf"/>
    <s v="07032695605"/>
    <x v="0"/>
    <s v="Bluetooth Speaker"/>
    <n v="4"/>
    <n v="290027"/>
    <n v="1160108"/>
    <n v="20"/>
    <n v="0.2"/>
    <n v="928086.4"/>
    <x v="2"/>
    <n v="1"/>
    <x v="1"/>
    <n v="76"/>
    <n v="1077152"/>
  </r>
  <r>
    <s v="ZM-KAN-2023-0599"/>
    <x v="185"/>
    <x v="4"/>
    <s v="Kano State"/>
    <x v="12"/>
    <s v="Nneka Osei"/>
    <s v="N/A"/>
    <x v="2"/>
    <s v="Dudu-Osun Soap"/>
    <n v="4"/>
    <n v="14342"/>
    <n v="57368"/>
    <s v="N/A"/>
    <n v="0"/>
    <n v="57368"/>
    <x v="3"/>
    <s v="N/A"/>
    <x v="1"/>
    <n v="106"/>
    <n v="289731"/>
  </r>
  <r>
    <s v="ZM-KAN-2024-0822"/>
    <x v="712"/>
    <x v="4"/>
    <s v="Kano State"/>
    <x v="12"/>
    <s v="Olu Garba"/>
    <s v="08065446987"/>
    <x v="2"/>
    <s v="Foundation Kit"/>
    <n v="14"/>
    <n v="11765"/>
    <n v="164710"/>
    <n v="15"/>
    <n v="0.15"/>
    <n v="140003.5"/>
    <x v="3"/>
    <n v="5"/>
    <x v="1"/>
    <n v="153"/>
    <n v="289731"/>
  </r>
  <r>
    <s v="ZM-KAN-2023-0427"/>
    <x v="70"/>
    <x v="4"/>
    <s v="Kano State"/>
    <x v="14"/>
    <s v="Kemi Obi"/>
    <s v="08012235036"/>
    <x v="2"/>
    <s v="Dudu-Osun Soap"/>
    <n v="16"/>
    <n v="3708"/>
    <n v="59328"/>
    <s v="N/A"/>
    <n v="0"/>
    <n v="59328"/>
    <x v="0"/>
    <n v="3"/>
    <x v="0"/>
    <n v="7"/>
    <n v="289731"/>
  </r>
  <r>
    <s v="ZM-KAN-2024-0388"/>
    <x v="70"/>
    <x v="4"/>
    <s v="Kano State"/>
    <x v="13"/>
    <s v="Uche Aliyu"/>
    <s v="09065785504"/>
    <x v="3"/>
    <s v="Jeans Trousers"/>
    <n v="17"/>
    <n v="17545"/>
    <n v="298265"/>
    <n v="15"/>
    <n v="0.15"/>
    <n v="253525.25"/>
    <x v="0"/>
    <n v="1"/>
    <x v="1"/>
    <n v="187"/>
    <n v="383206"/>
  </r>
  <r>
    <s v="ZM-KAN-2023-0543"/>
    <x v="217"/>
    <x v="4"/>
    <s v="Kano State"/>
    <x v="13"/>
    <s v="Femi Okafor"/>
    <s v="08077783984"/>
    <x v="4"/>
    <s v="Iron Box 2000W"/>
    <n v="9"/>
    <n v="85083"/>
    <n v="765747"/>
    <n v="0"/>
    <n v="0"/>
    <n v="765747"/>
    <x v="4"/>
    <n v="1"/>
    <x v="0"/>
    <n v="17"/>
    <n v="761054"/>
  </r>
  <r>
    <s v="ZM-KAN-2024-0418"/>
    <x v="316"/>
    <x v="4"/>
    <s v="Kano State"/>
    <x v="13"/>
    <s v="Emeka Osei"/>
    <s v="08143178729"/>
    <x v="3"/>
    <s v="Corporate Shirt"/>
    <n v="19"/>
    <n v="44567"/>
    <n v="846773"/>
    <n v="0"/>
    <n v="0"/>
    <n v="846773"/>
    <x v="3"/>
    <n v="2"/>
    <x v="1"/>
    <n v="127"/>
    <n v="383206"/>
  </r>
  <r>
    <s v="ZM-KAN-2024-0898"/>
    <x v="81"/>
    <x v="4"/>
    <s v="Kano State"/>
    <x v="12"/>
    <s v="Bola Bello"/>
    <s v="N/A"/>
    <x v="3"/>
    <s v="Ankara Fabric 6yds"/>
    <n v="12"/>
    <n v="16150"/>
    <n v="193800"/>
    <n v="0"/>
    <n v="0"/>
    <n v="193800"/>
    <x v="1"/>
    <s v="N/A"/>
    <x v="0"/>
    <n v="35"/>
    <n v="383206"/>
  </r>
  <r>
    <s v="ZM-KAN-2023-0723"/>
    <x v="615"/>
    <x v="4"/>
    <s v="Kano State"/>
    <x v="12"/>
    <s v="Chiamaka Nwachukwu"/>
    <s v="08074758151"/>
    <x v="0"/>
    <s v="Power Bank 20000mAh"/>
    <n v="19"/>
    <n v="73246"/>
    <n v="1391674"/>
    <n v="0"/>
    <n v="0"/>
    <n v="1391674"/>
    <x v="0"/>
    <n v="2"/>
    <x v="0"/>
    <n v="159"/>
    <n v="1077152"/>
  </r>
  <r>
    <s v="ZM-KAN-2024-1060"/>
    <x v="187"/>
    <x v="4"/>
    <s v="Kano State"/>
    <x v="12"/>
    <s v="Sade Chukwu"/>
    <s v="08078698270"/>
    <x v="1"/>
    <s v="Cooking Oil 5L"/>
    <n v="8"/>
    <n v="19876"/>
    <n v="159008"/>
    <s v="N/A"/>
    <n v="0"/>
    <n v="159008"/>
    <x v="4"/>
    <n v="5"/>
    <x v="0"/>
    <n v="92"/>
    <n v="558942"/>
  </r>
  <r>
    <s v="ZM-KAN-2024-0286"/>
    <x v="561"/>
    <x v="4"/>
    <s v="Kano State"/>
    <x v="12"/>
    <s v="Sade Garba"/>
    <s v="N/A"/>
    <x v="3"/>
    <s v="Men's Agbada"/>
    <n v="15"/>
    <n v="25627"/>
    <n v="384405"/>
    <s v="N/A"/>
    <n v="0"/>
    <n v="384405"/>
    <x v="4"/>
    <n v="0"/>
    <x v="0"/>
    <n v="51"/>
    <n v="383206"/>
  </r>
  <r>
    <s v="ZM-KAN-2023-0933"/>
    <x v="152"/>
    <x v="4"/>
    <s v="Kano State"/>
    <x v="13"/>
    <s v="Zainab Adeyemi"/>
    <s v="08096886027"/>
    <x v="3"/>
    <s v="Jeans Trousers"/>
    <n v="13"/>
    <n v="20546"/>
    <n v="267098"/>
    <n v="20"/>
    <n v="0.2"/>
    <n v="213678.4"/>
    <x v="2"/>
    <n v="4"/>
    <x v="1"/>
    <n v="162"/>
    <n v="383206"/>
  </r>
  <r>
    <s v="ZM-KAN-2023-0309"/>
    <x v="247"/>
    <x v="4"/>
    <s v="Kano State"/>
    <x v="12"/>
    <s v="Musa Ibe"/>
    <s v="08049396305"/>
    <x v="3"/>
    <s v="T-Shirt Pack x3"/>
    <n v="4"/>
    <n v="32052"/>
    <n v="128208"/>
    <n v="0"/>
    <n v="0"/>
    <n v="128208"/>
    <x v="4"/>
    <n v="5"/>
    <x v="1"/>
    <n v="1"/>
    <n v="383206"/>
  </r>
  <r>
    <s v="ZM-KAN-2024-0366"/>
    <x v="727"/>
    <x v="4"/>
    <s v="Kano State"/>
    <x v="14"/>
    <s v="Olu Ibe"/>
    <s v="07051513513"/>
    <x v="1"/>
    <s v="Indomie Carton"/>
    <n v="14"/>
    <n v="23825"/>
    <n v="333550"/>
    <n v="0"/>
    <n v="0"/>
    <n v="333550"/>
    <x v="3"/>
    <n v="5"/>
    <x v="0"/>
    <n v="68"/>
    <n v="558942"/>
  </r>
  <r>
    <s v="ZM-KAN-2024-0134"/>
    <x v="247"/>
    <x v="4"/>
    <s v="Kano State"/>
    <x v="12"/>
    <s v="Femi Dada"/>
    <s v="09191902603"/>
    <x v="3"/>
    <s v="Ankara Fabric 6yds"/>
    <n v="10"/>
    <n v="12912"/>
    <n v="129120"/>
    <n v="5"/>
    <n v="0.05"/>
    <n v="122664"/>
    <x v="4"/>
    <n v="3"/>
    <x v="0"/>
    <n v="119"/>
    <n v="383206"/>
  </r>
  <r>
    <s v="ZM-KAN-2023-0643"/>
    <x v="194"/>
    <x v="4"/>
    <s v="Kano State"/>
    <x v="14"/>
    <s v="Chiamaka Suleiman"/>
    <s v="08070316642"/>
    <x v="3"/>
    <s v="Ankara Fabric 6yds"/>
    <n v="1"/>
    <n v="43052"/>
    <n v="43052"/>
    <s v="N/A"/>
    <n v="0"/>
    <n v="43052"/>
    <x v="2"/>
    <n v="1"/>
    <x v="1"/>
    <n v="179"/>
    <n v="383206"/>
  </r>
  <r>
    <s v="ZM-KAN-2024-0946"/>
    <x v="239"/>
    <x v="4"/>
    <s v="Kano State"/>
    <x v="13"/>
    <s v="Tobi Adelaja"/>
    <s v="07062818690"/>
    <x v="0"/>
    <s v="Samsung TV 43&quot;"/>
    <n v="11"/>
    <n v="208627"/>
    <n v="2294897"/>
    <n v="10"/>
    <n v="0.1"/>
    <n v="2065407.3"/>
    <x v="0"/>
    <n v="5"/>
    <x v="1"/>
    <n v="155"/>
    <n v="1077152"/>
  </r>
  <r>
    <s v="ZM-KAN-2024-0182"/>
    <x v="645"/>
    <x v="4"/>
    <s v="Kano State"/>
    <x v="13"/>
    <s v="Aisha Abubakar"/>
    <s v="07071976770"/>
    <x v="0"/>
    <s v="iPhone 14"/>
    <n v="3"/>
    <n v="61772"/>
    <n v="185316"/>
    <n v="10"/>
    <n v="0.1"/>
    <n v="166784.4"/>
    <x v="2"/>
    <n v="1"/>
    <x v="1"/>
    <n v="54"/>
    <n v="1077152"/>
  </r>
  <r>
    <s v="ZM-KAN-2024-1056"/>
    <x v="460"/>
    <x v="4"/>
    <s v="Kano State"/>
    <x v="12"/>
    <s v="Chiamaka Aliyu"/>
    <s v="07028656858"/>
    <x v="1"/>
    <s v="Cooking Oil 5L"/>
    <n v="8"/>
    <n v="15001"/>
    <n v="120008"/>
    <s v="N/A"/>
    <n v="0"/>
    <n v="120008"/>
    <x v="0"/>
    <n v="4"/>
    <x v="1"/>
    <n v="69"/>
    <n v="558942"/>
  </r>
  <r>
    <s v="ZM-KAN-2024-0628"/>
    <x v="619"/>
    <x v="4"/>
    <s v="Kano State"/>
    <x v="13"/>
    <s v="Esther Aliyu"/>
    <s v="07017344249"/>
    <x v="3"/>
    <s v="Ladies Gown"/>
    <n v="2"/>
    <n v="29523"/>
    <n v="59046"/>
    <n v="5"/>
    <n v="0.05"/>
    <n v="56093.7"/>
    <x v="1"/>
    <n v="3"/>
    <x v="1"/>
    <n v="94"/>
    <n v="383206"/>
  </r>
  <r>
    <s v="ZM-KAN-2023-0055"/>
    <x v="632"/>
    <x v="4"/>
    <s v="Kano State"/>
    <x v="14"/>
    <s v="Olu Obi"/>
    <s v="08018910742"/>
    <x v="2"/>
    <s v="Nivea Body Lotion"/>
    <n v="11"/>
    <n v="13343"/>
    <n v="146773"/>
    <n v="15"/>
    <n v="0.15"/>
    <n v="124757.05"/>
    <x v="0"/>
    <n v="1"/>
    <x v="1"/>
    <n v="8"/>
    <n v="289731"/>
  </r>
  <r>
    <s v="ZM-KAN-2023-0235"/>
    <x v="20"/>
    <x v="4"/>
    <s v="Kano State"/>
    <x v="12"/>
    <s v="Gbenga Dada"/>
    <s v="08089542693"/>
    <x v="4"/>
    <s v="Chest Freezer 200L"/>
    <n v="19"/>
    <n v="168225"/>
    <n v="3196275"/>
    <s v="N/A"/>
    <n v="0"/>
    <n v="3196275"/>
    <x v="4"/>
    <n v="0"/>
    <x v="0"/>
    <n v="68"/>
    <n v="761054"/>
  </r>
  <r>
    <s v="ZM-KAN-2023-0133"/>
    <x v="202"/>
    <x v="4"/>
    <s v="Kano State"/>
    <x v="12"/>
    <s v="Hakeem Eze"/>
    <s v="08045428263"/>
    <x v="4"/>
    <s v="Microwave 20L"/>
    <n v="3"/>
    <n v="91591"/>
    <n v="274773"/>
    <n v="10"/>
    <n v="0.1"/>
    <n v="247295.7"/>
    <x v="2"/>
    <n v="5"/>
    <x v="0"/>
    <n v="72"/>
    <n v="761054"/>
  </r>
  <r>
    <s v="ZM-KAN-2023-0581"/>
    <x v="559"/>
    <x v="4"/>
    <s v="Kano State"/>
    <x v="13"/>
    <s v="Musa Bello"/>
    <s v="08190881021"/>
    <x v="3"/>
    <s v="Ankara Fabric 6yds"/>
    <n v="2"/>
    <n v="6826"/>
    <n v="13652"/>
    <n v="0"/>
    <n v="0"/>
    <n v="13652"/>
    <x v="4"/>
    <n v="2"/>
    <x v="1"/>
    <n v="68"/>
    <n v="383206"/>
  </r>
  <r>
    <s v="ZM-KAN-2023-0441"/>
    <x v="561"/>
    <x v="4"/>
    <s v="Kano State"/>
    <x v="14"/>
    <s v="Chiamaka Nwachukwu"/>
    <s v="07091423422"/>
    <x v="3"/>
    <s v="Corporate Shirt"/>
    <n v="4"/>
    <n v="25877"/>
    <n v="103508"/>
    <s v="N/A"/>
    <n v="0"/>
    <n v="103508"/>
    <x v="4"/>
    <n v="1"/>
    <x v="1"/>
    <n v="138"/>
    <n v="383206"/>
  </r>
  <r>
    <s v="ZM-KAN-2024-0398"/>
    <x v="113"/>
    <x v="4"/>
    <s v="Kano State"/>
    <x v="14"/>
    <s v="Chiamaka Adelaja"/>
    <s v="N/A"/>
    <x v="1"/>
    <s v="Semovita 5kg"/>
    <n v="4"/>
    <n v="20502"/>
    <n v="82008"/>
    <n v="0"/>
    <n v="0"/>
    <n v="82008"/>
    <x v="3"/>
    <n v="2"/>
    <x v="1"/>
    <n v="61"/>
    <n v="558942"/>
  </r>
  <r>
    <s v="ZM-KAN-2024-0368"/>
    <x v="397"/>
    <x v="4"/>
    <s v="Kano State"/>
    <x v="13"/>
    <s v="Ifeanyi Ojo"/>
    <s v="07062968043"/>
    <x v="4"/>
    <s v="Microwave 20L"/>
    <n v="14"/>
    <n v="84320"/>
    <n v="1180480"/>
    <n v="0"/>
    <n v="0"/>
    <n v="1180480"/>
    <x v="2"/>
    <n v="5"/>
    <x v="1"/>
    <n v="73"/>
    <n v="761054"/>
  </r>
  <r>
    <s v="ZM-KAN-2024-0376"/>
    <x v="438"/>
    <x v="4"/>
    <s v="Kano State"/>
    <x v="13"/>
    <s v="Nkechi Nwachukwu"/>
    <s v="08044957780"/>
    <x v="1"/>
    <s v="Rice 25kg"/>
    <n v="12"/>
    <n v="21667"/>
    <n v="260004"/>
    <n v="15"/>
    <n v="0.15"/>
    <n v="221003.4"/>
    <x v="4"/>
    <s v="N/A"/>
    <x v="2"/>
    <n v="60"/>
    <n v="558942"/>
  </r>
  <r>
    <s v="ZM-KAN-2023-0701"/>
    <x v="391"/>
    <x v="4"/>
    <s v="Kano State"/>
    <x v="12"/>
    <s v="Zainab Adeleke"/>
    <s v="N/A"/>
    <x v="0"/>
    <s v="Laptop HP 250"/>
    <n v="9"/>
    <n v="341206"/>
    <n v="3070854"/>
    <n v="0"/>
    <n v="0"/>
    <n v="3070854"/>
    <x v="1"/>
    <n v="3"/>
    <x v="1"/>
    <n v="24"/>
    <n v="1077152"/>
  </r>
  <r>
    <s v="ZM-KAN-2023-0557"/>
    <x v="694"/>
    <x v="4"/>
    <s v="Kano State"/>
    <x v="14"/>
    <s v="Femi Eze"/>
    <s v="08086536719"/>
    <x v="0"/>
    <s v="DSTV Decoder"/>
    <n v="17"/>
    <n v="336158"/>
    <n v="5714686"/>
    <n v="0"/>
    <n v="0"/>
    <n v="5714686"/>
    <x v="2"/>
    <n v="1"/>
    <x v="0"/>
    <n v="106"/>
    <n v="1077152"/>
  </r>
  <r>
    <s v="ZM-KAN-2023-0099"/>
    <x v="164"/>
    <x v="4"/>
    <s v="Kano State"/>
    <x v="13"/>
    <s v="Sade Garba"/>
    <s v="N/A"/>
    <x v="3"/>
    <s v="Corporate Shirt"/>
    <n v="12"/>
    <n v="35699"/>
    <n v="428388"/>
    <n v="10"/>
    <n v="0.1"/>
    <n v="385549.2"/>
    <x v="4"/>
    <n v="5"/>
    <x v="0"/>
    <n v="142"/>
    <n v="383206"/>
  </r>
  <r>
    <s v="ZM-KAN-2024-0582"/>
    <x v="705"/>
    <x v="4"/>
    <s v="Kano State"/>
    <x v="14"/>
    <s v="Tobi Eze"/>
    <s v="08146816199"/>
    <x v="1"/>
    <s v="Semovita 5kg"/>
    <n v="16"/>
    <n v="19069"/>
    <n v="305104"/>
    <n v="0"/>
    <n v="0"/>
    <n v="305104"/>
    <x v="4"/>
    <n v="5"/>
    <x v="1"/>
    <n v="174"/>
    <n v="558942"/>
  </r>
  <r>
    <s v="ZM-KAN-2024-0300"/>
    <x v="228"/>
    <x v="4"/>
    <s v="Kano State"/>
    <x v="12"/>
    <s v="Femi Adesanya"/>
    <s v="08128470930"/>
    <x v="4"/>
    <s v="Iron Box 2000W"/>
    <n v="12"/>
    <n v="91162"/>
    <n v="1093944"/>
    <n v="20"/>
    <n v="0.2"/>
    <n v="875155.2"/>
    <x v="0"/>
    <n v="5"/>
    <x v="0"/>
    <n v="53"/>
    <n v="761054"/>
  </r>
  <r>
    <s v="ZM-KAN-2023-0947"/>
    <x v="489"/>
    <x v="4"/>
    <s v="Kano State"/>
    <x v="14"/>
    <s v="Ibrahim Obi"/>
    <s v="07044226586"/>
    <x v="3"/>
    <s v="Men's Agbada"/>
    <n v="5"/>
    <n v="40105"/>
    <n v="200525"/>
    <n v="20"/>
    <n v="0.2"/>
    <n v="160420"/>
    <x v="4"/>
    <n v="3"/>
    <x v="0"/>
    <n v="42"/>
    <n v="383206"/>
  </r>
  <r>
    <s v="ZM-KAN-2023-0103"/>
    <x v="293"/>
    <x v="4"/>
    <s v="Kano State"/>
    <x v="14"/>
    <s v="Segun Dada"/>
    <s v="N/A"/>
    <x v="1"/>
    <s v="Cooking Oil 5L"/>
    <n v="3"/>
    <n v="20027"/>
    <n v="60081"/>
    <n v="5"/>
    <n v="0.05"/>
    <n v="57076.95"/>
    <x v="4"/>
    <n v="5"/>
    <x v="0"/>
    <n v="126"/>
    <n v="558942"/>
  </r>
  <r>
    <s v="ZM-KAN-2024-0670"/>
    <x v="508"/>
    <x v="4"/>
    <s v="Kano State"/>
    <x v="13"/>
    <s v="Tobi Abubakar"/>
    <s v="09024772395"/>
    <x v="2"/>
    <s v="Face Cream SPF30"/>
    <n v="4"/>
    <n v="7175"/>
    <n v="28700"/>
    <n v="10"/>
    <n v="0.1"/>
    <n v="25830"/>
    <x v="4"/>
    <s v="N/A"/>
    <x v="1"/>
    <n v="22"/>
    <n v="289731"/>
  </r>
  <r>
    <s v="ZM-KAN-2024-0698"/>
    <x v="347"/>
    <x v="4"/>
    <s v="Kano State"/>
    <x v="13"/>
    <s v="Nkechi Suleiman"/>
    <s v="07098838828"/>
    <x v="1"/>
    <s v="Sugar 2kg"/>
    <n v="8"/>
    <n v="3156"/>
    <n v="25248"/>
    <n v="0"/>
    <n v="0"/>
    <n v="25248"/>
    <x v="4"/>
    <n v="5"/>
    <x v="0"/>
    <n v="115"/>
    <n v="558942"/>
  </r>
  <r>
    <s v="ZM-KAN-2023-0385"/>
    <x v="583"/>
    <x v="4"/>
    <s v="Kano State"/>
    <x v="14"/>
    <s v="Fatima Chukwu"/>
    <s v="09191394402"/>
    <x v="0"/>
    <s v="iPhone 14"/>
    <n v="1"/>
    <n v="194815"/>
    <n v="194815"/>
    <n v="10"/>
    <n v="0.1"/>
    <n v="175333.5"/>
    <x v="3"/>
    <n v="3"/>
    <x v="1"/>
    <n v="25"/>
    <n v="1077152"/>
  </r>
  <r>
    <s v="ZM-KAN-2023-0241"/>
    <x v="275"/>
    <x v="4"/>
    <s v="Kano State"/>
    <x v="14"/>
    <s v="Hakeem Obi"/>
    <s v="N/A"/>
    <x v="1"/>
    <s v="Indomie Carton"/>
    <n v="5"/>
    <n v="4541"/>
    <n v="22705"/>
    <n v="5"/>
    <n v="0.05"/>
    <n v="21569.75"/>
    <x v="4"/>
    <n v="1"/>
    <x v="0"/>
    <n v="57"/>
    <n v="558942"/>
  </r>
  <r>
    <s v="ZM-KAN-2024-0016"/>
    <x v="673"/>
    <x v="4"/>
    <s v="Kano State"/>
    <x v="13"/>
    <s v="Remi Eze"/>
    <s v="N/A"/>
    <x v="2"/>
    <s v="Lip Balm Set"/>
    <n v="12"/>
    <n v="17423"/>
    <n v="209076"/>
    <n v="5"/>
    <n v="0.05"/>
    <n v="198622.2"/>
    <x v="4"/>
    <n v="4"/>
    <x v="2"/>
    <n v="88"/>
    <n v="289731"/>
  </r>
  <r>
    <s v="ZM-KAN-2024-0958"/>
    <x v="486"/>
    <x v="4"/>
    <s v="Kano State"/>
    <x v="13"/>
    <s v="Ngozi Obi"/>
    <s v="N/A"/>
    <x v="3"/>
    <s v="Corporate Shirt"/>
    <n v="18"/>
    <n v="15400"/>
    <n v="277200"/>
    <n v="10"/>
    <n v="0.1"/>
    <n v="249480"/>
    <x v="0"/>
    <n v="2"/>
    <x v="0"/>
    <n v="45"/>
    <n v="383206"/>
  </r>
  <r>
    <s v="ZM-KAN-2023-0945"/>
    <x v="546"/>
    <x v="4"/>
    <s v="Kano State"/>
    <x v="12"/>
    <s v="Ifeanyi Obi"/>
    <s v="08033314975"/>
    <x v="3"/>
    <s v="School Uniform Set"/>
    <n v="8"/>
    <n v="22567"/>
    <n v="180536"/>
    <n v="20"/>
    <n v="0.2"/>
    <n v="144428.79999999999"/>
    <x v="3"/>
    <n v="4"/>
    <x v="0"/>
    <n v="138"/>
    <n v="383206"/>
  </r>
  <r>
    <s v="ZM-KAN-2023-0425"/>
    <x v="15"/>
    <x v="4"/>
    <s v="Kano State"/>
    <x v="14"/>
    <s v="Aisha Adesanya"/>
    <s v="07076127539"/>
    <x v="0"/>
    <s v="Wireless Earbuds"/>
    <n v="8"/>
    <n v="303508"/>
    <n v="2428064"/>
    <n v="10"/>
    <n v="0.1"/>
    <n v="2185257.6"/>
    <x v="4"/>
    <n v="3"/>
    <x v="0"/>
    <n v="145"/>
    <n v="1077152"/>
  </r>
  <r>
    <s v="ZM-KAN-2024-1094"/>
    <x v="710"/>
    <x v="4"/>
    <s v="Kano State"/>
    <x v="12"/>
    <s v="Zainab Abubakar"/>
    <s v="08070786138"/>
    <x v="1"/>
    <s v="Cooking Oil 5L"/>
    <n v="20"/>
    <n v="13028"/>
    <n v="260560"/>
    <s v="N/A"/>
    <n v="0"/>
    <n v="260560"/>
    <x v="2"/>
    <n v="1"/>
    <x v="2"/>
    <n v="9"/>
    <n v="558942"/>
  </r>
  <r>
    <s v="ZM-KAN-2024-0990"/>
    <x v="302"/>
    <x v="4"/>
    <s v="Kano State"/>
    <x v="12"/>
    <s v="Yetunde Abubakar"/>
    <s v="07019309040"/>
    <x v="0"/>
    <s v="iPhone 14"/>
    <n v="17"/>
    <n v="304935"/>
    <n v="5183895"/>
    <n v="0"/>
    <n v="0"/>
    <n v="5183895"/>
    <x v="2"/>
    <n v="2"/>
    <x v="1"/>
    <n v="128"/>
    <n v="1077152"/>
  </r>
  <r>
    <s v="ZM-KAN-2024-0874"/>
    <x v="249"/>
    <x v="4"/>
    <s v="Kano State"/>
    <x v="13"/>
    <s v="Ngozi Musa"/>
    <s v="08082015466"/>
    <x v="3"/>
    <s v="School Uniform Set"/>
    <n v="3"/>
    <n v="39419"/>
    <n v="118257"/>
    <n v="20"/>
    <n v="0.2"/>
    <n v="94605.6"/>
    <x v="0"/>
    <n v="7"/>
    <x v="0"/>
    <n v="61"/>
    <n v="383206"/>
  </r>
  <r>
    <s v="ZM-KAN-2024-0768"/>
    <x v="448"/>
    <x v="4"/>
    <s v="Kano State"/>
    <x v="13"/>
    <s v="Zainab Bello"/>
    <s v="09192878761"/>
    <x v="2"/>
    <s v="Lip Balm Set"/>
    <n v="19"/>
    <n v="7432"/>
    <n v="141208"/>
    <n v="0"/>
    <n v="0"/>
    <n v="141208"/>
    <x v="3"/>
    <n v="4"/>
    <x v="1"/>
    <n v="43"/>
    <n v="289731"/>
  </r>
  <r>
    <s v="ZM-KAN-2023-0317"/>
    <x v="169"/>
    <x v="4"/>
    <s v="Kano State"/>
    <x v="12"/>
    <s v="Ibrahim Suleiman"/>
    <s v="07077187932"/>
    <x v="2"/>
    <s v="Face Cream SPF30"/>
    <n v="8"/>
    <n v="11940"/>
    <n v="95520"/>
    <s v="N/A"/>
    <n v="0"/>
    <n v="95520"/>
    <x v="1"/>
    <n v="3"/>
    <x v="1"/>
    <n v="154"/>
    <n v="289731"/>
  </r>
  <r>
    <s v="ZM-KAN-2023-0913"/>
    <x v="123"/>
    <x v="4"/>
    <s v="Kano State"/>
    <x v="13"/>
    <s v="Sade Nwachukwu"/>
    <s v="N/A"/>
    <x v="0"/>
    <s v="Laptop HP 250"/>
    <n v="4"/>
    <n v="236312"/>
    <n v="945248"/>
    <n v="0"/>
    <n v="0"/>
    <n v="945248"/>
    <x v="2"/>
    <n v="5"/>
    <x v="1"/>
    <n v="18"/>
    <n v="1077152"/>
  </r>
  <r>
    <s v="ZM-KAN-2024-0014"/>
    <x v="189"/>
    <x v="4"/>
    <s v="Kano State"/>
    <x v="13"/>
    <s v="Bola Adeleke"/>
    <s v="08012740347"/>
    <x v="3"/>
    <s v="Men's Agbada"/>
    <n v="7"/>
    <n v="12441"/>
    <n v="87087"/>
    <n v="0"/>
    <n v="0"/>
    <n v="87087"/>
    <x v="4"/>
    <n v="2"/>
    <x v="1"/>
    <n v="58"/>
    <n v="383206"/>
  </r>
  <r>
    <s v="ZM-KAN-2024-1028"/>
    <x v="505"/>
    <x v="4"/>
    <s v="Kano State"/>
    <x v="12"/>
    <s v="Hakeem Osei"/>
    <s v="08094651640"/>
    <x v="1"/>
    <s v="Rice 25kg"/>
    <n v="4"/>
    <n v="19367"/>
    <n v="77468"/>
    <s v="N/A"/>
    <n v="0"/>
    <n v="77468"/>
    <x v="1"/>
    <s v="N/A"/>
    <x v="0"/>
    <n v="16"/>
    <n v="558942"/>
  </r>
  <r>
    <s v="ZM-KAN-2024-0042"/>
    <x v="704"/>
    <x v="4"/>
    <s v="Kano State"/>
    <x v="14"/>
    <s v="Aisha Yusuf"/>
    <s v="09016206346"/>
    <x v="1"/>
    <s v="Milk Powder 400g"/>
    <n v="11"/>
    <n v="8358"/>
    <n v="91938"/>
    <n v="5"/>
    <n v="0.05"/>
    <n v="87341.1"/>
    <x v="3"/>
    <n v="3"/>
    <x v="0"/>
    <n v="178"/>
    <n v="558942"/>
  </r>
  <r>
    <s v="ZM-KAN-2024-1058"/>
    <x v="573"/>
    <x v="4"/>
    <s v="Kano State"/>
    <x v="12"/>
    <s v="Tobi Suleiman"/>
    <s v="N/A"/>
    <x v="0"/>
    <s v="Wireless Earbuds"/>
    <n v="5"/>
    <n v="40654"/>
    <n v="203270"/>
    <s v="N/A"/>
    <n v="0"/>
    <n v="203270"/>
    <x v="4"/>
    <n v="4"/>
    <x v="0"/>
    <n v="105"/>
    <n v="1077152"/>
  </r>
  <r>
    <s v="ZM-KAN-2023-0413"/>
    <x v="476"/>
    <x v="4"/>
    <s v="Kano State"/>
    <x v="13"/>
    <s v="Uche Aliyu"/>
    <s v="07021566044"/>
    <x v="1"/>
    <s v="Semovita 5kg"/>
    <n v="17"/>
    <n v="9345"/>
    <n v="158865"/>
    <n v="0"/>
    <n v="0"/>
    <n v="158865"/>
    <x v="1"/>
    <n v="1"/>
    <x v="1"/>
    <n v="30"/>
    <n v="558942"/>
  </r>
  <r>
    <s v="ZM-KAN-2023-0143"/>
    <x v="566"/>
    <x v="4"/>
    <s v="Kano State"/>
    <x v="13"/>
    <s v="Gbenga Obi"/>
    <s v="07029997435"/>
    <x v="1"/>
    <s v="Indomie Carton"/>
    <n v="9"/>
    <n v="15009"/>
    <n v="135081"/>
    <n v="0"/>
    <n v="0"/>
    <n v="135081"/>
    <x v="4"/>
    <n v="4"/>
    <x v="1"/>
    <n v="182"/>
    <n v="558942"/>
  </r>
  <r>
    <s v="ZM-KAN-2023-0823"/>
    <x v="513"/>
    <x v="4"/>
    <s v="Kano State"/>
    <x v="13"/>
    <s v="Olu Musa"/>
    <s v="N/A"/>
    <x v="2"/>
    <s v="Nivea Body Lotion"/>
    <n v="18"/>
    <n v="13098"/>
    <n v="235764"/>
    <n v="0"/>
    <n v="0"/>
    <n v="235764"/>
    <x v="3"/>
    <n v="2"/>
    <x v="1"/>
    <n v="148"/>
    <n v="289731"/>
  </r>
  <r>
    <s v="ZM-KAN-2023-0755"/>
    <x v="600"/>
    <x v="4"/>
    <s v="Kano State"/>
    <x v="12"/>
    <s v="Amara Garba"/>
    <s v="09035477733"/>
    <x v="2"/>
    <s v="Face Cream SPF30"/>
    <n v="6"/>
    <n v="12498"/>
    <n v="74988"/>
    <n v="0"/>
    <n v="0"/>
    <n v="74988"/>
    <x v="2"/>
    <n v="5"/>
    <x v="1"/>
    <n v="162"/>
    <n v="289731"/>
  </r>
  <r>
    <s v="ZM-KAN-2024-0062"/>
    <x v="186"/>
    <x v="4"/>
    <s v="Kano State"/>
    <x v="13"/>
    <s v="Olu Ibe"/>
    <s v="09045324224"/>
    <x v="2"/>
    <s v="Hair Relaxer Kit"/>
    <n v="8"/>
    <n v="8617"/>
    <n v="68936"/>
    <n v="15"/>
    <n v="0.15"/>
    <n v="58595.6"/>
    <x v="4"/>
    <n v="3"/>
    <x v="1"/>
    <n v="177"/>
    <n v="289731"/>
  </r>
  <r>
    <s v="ZM-KAN-2023-0049"/>
    <x v="193"/>
    <x v="4"/>
    <s v="Kano State"/>
    <x v="12"/>
    <s v="Ibrahim Dada"/>
    <s v="N/A"/>
    <x v="3"/>
    <s v="Jeans Trousers"/>
    <n v="15"/>
    <n v="35821"/>
    <n v="537315"/>
    <n v="0"/>
    <n v="0"/>
    <n v="537315"/>
    <x v="4"/>
    <s v="N/A"/>
    <x v="1"/>
    <n v="190"/>
    <n v="383206"/>
  </r>
  <r>
    <s v="ZM-KAN-2023-0005"/>
    <x v="258"/>
    <x v="4"/>
    <s v="Kano State"/>
    <x v="12"/>
    <s v="Tobi Osei"/>
    <s v="07023411746"/>
    <x v="1"/>
    <s v="Tomato Paste 800g"/>
    <n v="15"/>
    <n v="11743"/>
    <n v="176145"/>
    <n v="20"/>
    <n v="0.2"/>
    <n v="140916"/>
    <x v="1"/>
    <n v="2"/>
    <x v="0"/>
    <n v="105"/>
    <n v="558942"/>
  </r>
  <r>
    <s v="ZM-KAN-2024-0764"/>
    <x v="569"/>
    <x v="4"/>
    <s v="Kano State"/>
    <x v="13"/>
    <s v="Halima Adesanya"/>
    <s v="07024098292"/>
    <x v="1"/>
    <s v="Rice 25kg"/>
    <n v="18"/>
    <n v="13635"/>
    <n v="245430"/>
    <n v="15"/>
    <n v="0.15"/>
    <n v="208615.5"/>
    <x v="4"/>
    <s v="N/A"/>
    <x v="0"/>
    <n v="158"/>
    <n v="558942"/>
  </r>
  <r>
    <s v="ZM-KAN-2024-0576"/>
    <x v="219"/>
    <x v="4"/>
    <s v="Kano State"/>
    <x v="12"/>
    <s v="Uche Dada"/>
    <s v="08118269572"/>
    <x v="2"/>
    <s v="Perfume 100ml"/>
    <n v="5"/>
    <n v="14458"/>
    <n v="72290"/>
    <n v="5"/>
    <n v="0.05"/>
    <n v="68675.5"/>
    <x v="4"/>
    <n v="4"/>
    <x v="1"/>
    <n v="10"/>
    <n v="289731"/>
  </r>
  <r>
    <s v="ZM-KAN-2023-0481"/>
    <x v="7"/>
    <x v="4"/>
    <s v="Kano State"/>
    <x v="12"/>
    <s v="Olu Yusuf"/>
    <s v="08184100327"/>
    <x v="0"/>
    <s v="Wireless Earbuds"/>
    <n v="7"/>
    <n v="150762"/>
    <n v="1055334"/>
    <n v="0"/>
    <n v="0"/>
    <n v="1055334"/>
    <x v="4"/>
    <n v="1"/>
    <x v="1"/>
    <n v="140"/>
    <n v="1077152"/>
  </r>
  <r>
    <s v="ZM-KAN-2024-0634"/>
    <x v="533"/>
    <x v="4"/>
    <s v="Kano State"/>
    <x v="12"/>
    <s v="Tunde Chukwu"/>
    <s v="08092076653"/>
    <x v="0"/>
    <s v="Samsung TV 43&quot;"/>
    <n v="12"/>
    <n v="102174"/>
    <n v="1226088"/>
    <n v="10"/>
    <n v="0.1"/>
    <n v="1103479.2"/>
    <x v="2"/>
    <s v="N/A"/>
    <x v="0"/>
    <n v="111"/>
    <n v="1077152"/>
  </r>
  <r>
    <s v="ZM-KAN-2023-0277"/>
    <x v="83"/>
    <x v="4"/>
    <s v="Kano State"/>
    <x v="12"/>
    <s v="Damilola Adelaja"/>
    <s v="08185371717"/>
    <x v="2"/>
    <s v="Foundation Kit"/>
    <n v="18"/>
    <n v="5739"/>
    <n v="103302"/>
    <n v="5"/>
    <n v="0.05"/>
    <n v="98136.9"/>
    <x v="4"/>
    <n v="2"/>
    <x v="1"/>
    <n v="11"/>
    <n v="289731"/>
  </r>
  <r>
    <s v="ZM-KAN-2024-0502"/>
    <x v="678"/>
    <x v="4"/>
    <s v="Kano State"/>
    <x v="12"/>
    <s v="Bola Adesanya"/>
    <s v="N/A"/>
    <x v="2"/>
    <s v="Hair Relaxer Kit"/>
    <n v="17"/>
    <n v="10200"/>
    <n v="173400"/>
    <n v="0"/>
    <n v="0"/>
    <n v="173400"/>
    <x v="4"/>
    <n v="4"/>
    <x v="1"/>
    <n v="34"/>
    <n v="289731"/>
  </r>
  <r>
    <s v="ZM-KAN-2024-0600"/>
    <x v="378"/>
    <x v="4"/>
    <s v="Kano State"/>
    <x v="12"/>
    <s v="Musa Yusuf"/>
    <s v="N/A"/>
    <x v="1"/>
    <s v="Tomato Paste 800g"/>
    <n v="6"/>
    <n v="21833"/>
    <n v="130998"/>
    <n v="5"/>
    <n v="0.05"/>
    <n v="124448.1"/>
    <x v="0"/>
    <n v="2"/>
    <x v="1"/>
    <n v="103"/>
    <n v="558942"/>
  </r>
  <r>
    <s v="ZM-KAN-2023-0533"/>
    <x v="716"/>
    <x v="4"/>
    <s v="Kano State"/>
    <x v="12"/>
    <s v="Ngozi Adeleke"/>
    <s v="09093679269"/>
    <x v="2"/>
    <s v="Perfume 100ml"/>
    <n v="16"/>
    <n v="15228"/>
    <n v="243648"/>
    <n v="10"/>
    <n v="0.1"/>
    <n v="219283.20000000001"/>
    <x v="0"/>
    <n v="5"/>
    <x v="1"/>
    <n v="30"/>
    <n v="289731"/>
  </r>
  <r>
    <s v="ZM-KAN-2023-0437"/>
    <x v="564"/>
    <x v="4"/>
    <s v="Kano State"/>
    <x v="12"/>
    <s v="Ifeanyi Obi"/>
    <s v="09020427990"/>
    <x v="3"/>
    <s v="Jeans Trousers"/>
    <n v="18"/>
    <n v="17522"/>
    <n v="315396"/>
    <n v="15"/>
    <n v="0.15"/>
    <n v="268086.59999999998"/>
    <x v="1"/>
    <s v="N/A"/>
    <x v="1"/>
    <n v="38"/>
    <n v="383206"/>
  </r>
  <r>
    <s v="ZM-KAN-2023-0051"/>
    <x v="556"/>
    <x v="4"/>
    <s v="Kano State"/>
    <x v="13"/>
    <s v="Emeka Abubakar"/>
    <s v="08144317086"/>
    <x v="2"/>
    <s v="Dudu-Osun Soap"/>
    <n v="1"/>
    <n v="1032"/>
    <n v="1032"/>
    <n v="0"/>
    <n v="0"/>
    <n v="1032"/>
    <x v="2"/>
    <n v="3"/>
    <x v="1"/>
    <n v="170"/>
    <n v="289731"/>
  </r>
  <r>
    <s v="ZM-KAN-2024-0280"/>
    <x v="668"/>
    <x v="4"/>
    <s v="Kano State"/>
    <x v="13"/>
    <s v="Uche Adeyemi"/>
    <s v="N/A"/>
    <x v="0"/>
    <s v="Wireless Earbuds"/>
    <n v="1"/>
    <n v="233912"/>
    <n v="233912"/>
    <n v="0"/>
    <n v="0"/>
    <n v="233912"/>
    <x v="3"/>
    <n v="1"/>
    <x v="1"/>
    <n v="0"/>
    <n v="1077152"/>
  </r>
  <r>
    <s v="ZM-KAN-2023-1009"/>
    <x v="635"/>
    <x v="4"/>
    <s v="Kano State"/>
    <x v="13"/>
    <s v="Aisha Abubakar"/>
    <s v="07055550013"/>
    <x v="2"/>
    <s v="Lip Balm Set"/>
    <n v="4"/>
    <n v="1718"/>
    <n v="6872"/>
    <s v="N/A"/>
    <n v="0"/>
    <n v="6872"/>
    <x v="1"/>
    <n v="1"/>
    <x v="0"/>
    <n v="152"/>
    <n v="289731"/>
  </r>
  <r>
    <s v="ZM-KAN-2023-0739"/>
    <x v="489"/>
    <x v="4"/>
    <s v="Kano State"/>
    <x v="12"/>
    <s v="Zainab Dada"/>
    <s v="N/A"/>
    <x v="1"/>
    <s v="Cooking Oil 5L"/>
    <n v="12"/>
    <n v="7274"/>
    <n v="87288"/>
    <n v="0"/>
    <n v="0"/>
    <n v="87288"/>
    <x v="2"/>
    <n v="5"/>
    <x v="1"/>
    <n v="74"/>
    <n v="558942"/>
  </r>
  <r>
    <s v="ZM-KAN-2024-0202"/>
    <x v="620"/>
    <x v="4"/>
    <s v="Kano State"/>
    <x v="13"/>
    <s v="Sade Musa"/>
    <s v="07038730919"/>
    <x v="3"/>
    <s v="Ladies Gown"/>
    <n v="14"/>
    <n v="32994"/>
    <n v="461916"/>
    <s v="N/A"/>
    <n v="0"/>
    <n v="461916"/>
    <x v="3"/>
    <n v="4"/>
    <x v="1"/>
    <n v="50"/>
    <n v="383206"/>
  </r>
  <r>
    <s v="ZM-KAN-2024-0638"/>
    <x v="490"/>
    <x v="4"/>
    <s v="Kano State"/>
    <x v="12"/>
    <s v="Remi Okafor"/>
    <s v="N/A"/>
    <x v="3"/>
    <s v="Ladies Gown"/>
    <n v="2"/>
    <n v="34265"/>
    <n v="68530"/>
    <n v="10"/>
    <n v="0.1"/>
    <n v="61677"/>
    <x v="0"/>
    <n v="7"/>
    <x v="0"/>
    <n v="50"/>
    <n v="383206"/>
  </r>
  <r>
    <s v="ZM-KAN-2024-0922"/>
    <x v="673"/>
    <x v="4"/>
    <s v="Kano State"/>
    <x v="14"/>
    <s v="Zainab Osei"/>
    <s v="08064896648"/>
    <x v="0"/>
    <s v="iPhone 14"/>
    <n v="7"/>
    <n v="135090"/>
    <n v="945630"/>
    <s v="N/A"/>
    <n v="0"/>
    <n v="945630"/>
    <x v="1"/>
    <n v="1"/>
    <x v="0"/>
    <n v="146"/>
    <n v="1077152"/>
  </r>
  <r>
    <s v="ZM-KAN-2023-0785"/>
    <x v="447"/>
    <x v="4"/>
    <s v="Kano State"/>
    <x v="13"/>
    <s v="Damilola Eze"/>
    <s v="07018573813"/>
    <x v="1"/>
    <s v="Rice 25kg"/>
    <n v="16"/>
    <n v="2545"/>
    <n v="40720"/>
    <n v="15"/>
    <n v="0.15"/>
    <n v="34612"/>
    <x v="2"/>
    <n v="4"/>
    <x v="1"/>
    <n v="25"/>
    <n v="558942"/>
  </r>
  <r>
    <s v="ZM-KAN-2023-0163"/>
    <x v="307"/>
    <x v="4"/>
    <s v="Kano State"/>
    <x v="12"/>
    <s v="Fatima Adeyemi"/>
    <s v="07070836138"/>
    <x v="0"/>
    <s v="DSTV Decoder"/>
    <n v="13"/>
    <n v="201422"/>
    <n v="2618486"/>
    <n v="10"/>
    <n v="0.1"/>
    <n v="2356637.4"/>
    <x v="4"/>
    <n v="2"/>
    <x v="1"/>
    <n v="164"/>
    <n v="1077152"/>
  </r>
  <r>
    <s v="ZM-KAN-2023-0209"/>
    <x v="598"/>
    <x v="4"/>
    <s v="Kano State"/>
    <x v="12"/>
    <s v="Musa Adeyemi"/>
    <s v="08170144952"/>
    <x v="3"/>
    <s v="Men's Agbada"/>
    <n v="11"/>
    <n v="44367"/>
    <n v="488037"/>
    <n v="0"/>
    <n v="0"/>
    <n v="488037"/>
    <x v="3"/>
    <n v="2"/>
    <x v="1"/>
    <n v="63"/>
    <n v="383206"/>
  </r>
  <r>
    <s v="ZM-KAN-2024-0356"/>
    <x v="232"/>
    <x v="4"/>
    <s v="Kano State"/>
    <x v="13"/>
    <s v="Femi Nwachukwu"/>
    <s v="N/A"/>
    <x v="2"/>
    <s v="Dudu-Osun Soap"/>
    <n v="3"/>
    <n v="16820"/>
    <n v="50460"/>
    <n v="10"/>
    <n v="0.1"/>
    <n v="45414"/>
    <x v="4"/>
    <n v="1"/>
    <x v="1"/>
    <n v="40"/>
    <n v="289731"/>
  </r>
  <r>
    <s v="ZM-KAN-2024-0332"/>
    <x v="473"/>
    <x v="4"/>
    <s v="Kano State"/>
    <x v="13"/>
    <s v="Kemi Garba"/>
    <s v="09148674434"/>
    <x v="3"/>
    <s v="Men's Agbada"/>
    <n v="10"/>
    <n v="20638"/>
    <n v="206380"/>
    <n v="0"/>
    <n v="0"/>
    <n v="206380"/>
    <x v="3"/>
    <n v="2"/>
    <x v="1"/>
    <n v="75"/>
    <n v="383206"/>
  </r>
  <r>
    <s v="ZM-KAN-2023-0499"/>
    <x v="440"/>
    <x v="4"/>
    <s v="Kano State"/>
    <x v="13"/>
    <s v="Tobi Ojo"/>
    <s v="08053020280"/>
    <x v="0"/>
    <s v="Laptop HP 250"/>
    <n v="11"/>
    <n v="235340"/>
    <n v="2588740"/>
    <n v="20"/>
    <n v="0.2"/>
    <n v="2070992"/>
    <x v="2"/>
    <n v="7"/>
    <x v="1"/>
    <n v="89"/>
    <n v="1077152"/>
  </r>
  <r>
    <s v="ZM-KAN-2024-1000"/>
    <x v="619"/>
    <x v="4"/>
    <s v="Kano State"/>
    <x v="12"/>
    <s v="Musa Obi"/>
    <s v="08032167154"/>
    <x v="2"/>
    <s v="Nivea Body Lotion"/>
    <n v="8"/>
    <n v="17872"/>
    <n v="142976"/>
    <n v="15"/>
    <n v="0.15"/>
    <n v="121529.60000000001"/>
    <x v="2"/>
    <n v="2"/>
    <x v="1"/>
    <n v="53"/>
    <n v="289731"/>
  </r>
  <r>
    <s v="ZM-KAN-2023-1007"/>
    <x v="262"/>
    <x v="4"/>
    <s v="Kano State"/>
    <x v="14"/>
    <s v="Sade Obi"/>
    <s v="07094816311"/>
    <x v="3"/>
    <s v="Men's Agbada"/>
    <n v="1"/>
    <n v="13046"/>
    <n v="13046"/>
    <n v="20"/>
    <n v="0.2"/>
    <n v="10436.799999999999"/>
    <x v="2"/>
    <n v="3"/>
    <x v="1"/>
    <n v="27"/>
    <n v="383206"/>
  </r>
  <r>
    <s v="ZM-KAN-2023-0905"/>
    <x v="89"/>
    <x v="4"/>
    <s v="Kano State"/>
    <x v="14"/>
    <s v="Nneka Adeleke"/>
    <s v="07040709956"/>
    <x v="1"/>
    <s v="Indomie Carton"/>
    <n v="12"/>
    <n v="20060"/>
    <n v="240720"/>
    <n v="0"/>
    <n v="0"/>
    <n v="240720"/>
    <x v="2"/>
    <s v="N/A"/>
    <x v="1"/>
    <n v="25"/>
    <n v="558942"/>
  </r>
  <r>
    <s v="ZM-KAN-2024-0656"/>
    <x v="315"/>
    <x v="4"/>
    <s v="Kano State"/>
    <x v="12"/>
    <s v="Bola Chukwu"/>
    <s v="08051868866"/>
    <x v="4"/>
    <s v="Chest Freezer 200L"/>
    <n v="5"/>
    <n v="149421"/>
    <n v="747105"/>
    <n v="0"/>
    <n v="0"/>
    <n v="747105"/>
    <x v="4"/>
    <n v="3"/>
    <x v="0"/>
    <n v="39"/>
    <n v="761054"/>
  </r>
  <r>
    <s v="ZM-KAN-2024-0552"/>
    <x v="545"/>
    <x v="4"/>
    <s v="Kano State"/>
    <x v="12"/>
    <s v="Bola Obi"/>
    <s v="08190397742"/>
    <x v="4"/>
    <s v="Standing Fan 18&quot;"/>
    <n v="11"/>
    <n v="115877"/>
    <n v="1274647"/>
    <n v="5"/>
    <n v="0.05"/>
    <n v="1210914.6499999999"/>
    <x v="2"/>
    <n v="4"/>
    <x v="0"/>
    <n v="54"/>
    <n v="761054"/>
  </r>
  <r>
    <s v="ZM-KAN-2024-0086"/>
    <x v="611"/>
    <x v="4"/>
    <s v="Kano State"/>
    <x v="13"/>
    <s v="Aisha Garba"/>
    <s v="09187257745"/>
    <x v="2"/>
    <s v="Foundation Kit"/>
    <n v="14"/>
    <n v="15380"/>
    <n v="215320"/>
    <s v="N/A"/>
    <n v="0"/>
    <n v="215320"/>
    <x v="0"/>
    <n v="1"/>
    <x v="1"/>
    <n v="112"/>
    <n v="289731"/>
  </r>
  <r>
    <s v="ZM-KAN-2023-0259"/>
    <x v="322"/>
    <x v="4"/>
    <s v="Kano State"/>
    <x v="12"/>
    <s v="Bola Eze"/>
    <s v="08195866299"/>
    <x v="3"/>
    <s v="Corporate Shirt"/>
    <n v="16"/>
    <n v="27727"/>
    <n v="443632"/>
    <n v="10"/>
    <n v="0.1"/>
    <n v="399268.8"/>
    <x v="3"/>
    <n v="3"/>
    <x v="0"/>
    <n v="142"/>
    <n v="383206"/>
  </r>
  <r>
    <s v="ZM-KAN-2023-0069"/>
    <x v="307"/>
    <x v="4"/>
    <s v="Kano State"/>
    <x v="13"/>
    <s v="Musa Osei"/>
    <s v="N/A"/>
    <x v="2"/>
    <s v="Face Cream SPF30"/>
    <n v="14"/>
    <n v="14899"/>
    <n v="208586"/>
    <n v="10"/>
    <n v="0.1"/>
    <n v="187727.4"/>
    <x v="0"/>
    <n v="3"/>
    <x v="1"/>
    <n v="107"/>
    <n v="289731"/>
  </r>
  <r>
    <s v="ZM-KAN-2024-1074"/>
    <x v="709"/>
    <x v="4"/>
    <s v="Kano State"/>
    <x v="13"/>
    <s v="Segun Ojo"/>
    <s v="09078341238"/>
    <x v="4"/>
    <s v="Water Dispenser"/>
    <n v="18"/>
    <n v="153414"/>
    <n v="2761452"/>
    <n v="0"/>
    <n v="0"/>
    <n v="2761452"/>
    <x v="2"/>
    <n v="1"/>
    <x v="1"/>
    <n v="63"/>
    <n v="761054"/>
  </r>
  <r>
    <s v="ZM-KAN-2024-0350"/>
    <x v="21"/>
    <x v="4"/>
    <s v="Kano State"/>
    <x v="13"/>
    <s v="Tunde Yusuf"/>
    <s v="07093987514"/>
    <x v="0"/>
    <s v="Laptop HP 250"/>
    <n v="2"/>
    <n v="125903"/>
    <n v="251806"/>
    <n v="20"/>
    <n v="0.2"/>
    <n v="201444.8"/>
    <x v="4"/>
    <s v="N/A"/>
    <x v="1"/>
    <n v="117"/>
    <n v="1077152"/>
  </r>
  <r>
    <s v="ZM-KAN-2024-0304"/>
    <x v="500"/>
    <x v="4"/>
    <s v="Kano State"/>
    <x v="14"/>
    <s v="Musa Adelaja"/>
    <s v="N/A"/>
    <x v="1"/>
    <s v="Semovita 5kg"/>
    <n v="14"/>
    <n v="5870"/>
    <n v="82180"/>
    <n v="0"/>
    <n v="0"/>
    <n v="82180"/>
    <x v="0"/>
    <n v="4"/>
    <x v="1"/>
    <n v="41"/>
    <n v="558942"/>
  </r>
  <r>
    <s v="ZM-KAN-2023-0101"/>
    <x v="408"/>
    <x v="4"/>
    <s v="Kano State"/>
    <x v="14"/>
    <s v="Zainab Adeleke"/>
    <s v="09096447069"/>
    <x v="2"/>
    <s v="Perfume 100ml"/>
    <n v="6"/>
    <n v="6883"/>
    <n v="41298"/>
    <n v="0"/>
    <n v="0"/>
    <n v="41298"/>
    <x v="2"/>
    <n v="5"/>
    <x v="1"/>
    <n v="49"/>
    <n v="289731"/>
  </r>
  <r>
    <s v="ZM-KAN-2024-0074"/>
    <x v="352"/>
    <x v="4"/>
    <s v="Kano State"/>
    <x v="13"/>
    <s v="Amara Obi"/>
    <s v="07028180664"/>
    <x v="3"/>
    <s v="School Uniform Set"/>
    <n v="5"/>
    <n v="20176"/>
    <n v="100880"/>
    <n v="0"/>
    <n v="0"/>
    <n v="100880"/>
    <x v="2"/>
    <n v="1"/>
    <x v="1"/>
    <n v="27"/>
    <n v="383206"/>
  </r>
  <r>
    <s v="ZM-KAN-2023-0287"/>
    <x v="156"/>
    <x v="4"/>
    <s v="Kano State"/>
    <x v="12"/>
    <s v="Remi Osei"/>
    <s v="07058441902"/>
    <x v="1"/>
    <s v="Cooking Oil 5L"/>
    <n v="8"/>
    <n v="13945"/>
    <n v="111560"/>
    <n v="20"/>
    <n v="0.2"/>
    <n v="89248"/>
    <x v="3"/>
    <n v="4"/>
    <x v="0"/>
    <n v="9"/>
    <n v="558942"/>
  </r>
  <r>
    <s v="ZM-KAN-2023-0613"/>
    <x v="149"/>
    <x v="4"/>
    <s v="Kano State"/>
    <x v="12"/>
    <s v="Nneka Nwachukwu"/>
    <s v="07088454471"/>
    <x v="1"/>
    <s v="Tomato Paste 800g"/>
    <n v="2"/>
    <n v="15650"/>
    <n v="31300"/>
    <n v="20"/>
    <n v="0.2"/>
    <n v="25040"/>
    <x v="4"/>
    <n v="2"/>
    <x v="1"/>
    <n v="191"/>
    <n v="558942"/>
  </r>
  <r>
    <s v="ZM-KAN-2024-0778"/>
    <x v="165"/>
    <x v="4"/>
    <s v="Kano State"/>
    <x v="12"/>
    <s v="Nkechi Adesanya"/>
    <s v="07083086968"/>
    <x v="2"/>
    <s v="Nivea Body Lotion"/>
    <n v="18"/>
    <n v="3384"/>
    <n v="60912"/>
    <n v="10"/>
    <n v="0.1"/>
    <n v="54820.800000000003"/>
    <x v="4"/>
    <n v="5"/>
    <x v="0"/>
    <n v="95"/>
    <n v="289731"/>
  </r>
  <r>
    <s v="ZM-KAN-2024-0258"/>
    <x v="551"/>
    <x v="4"/>
    <s v="Kano State"/>
    <x v="12"/>
    <s v="Kemi Bello"/>
    <s v="07036052489"/>
    <x v="3"/>
    <s v="Jeans Trousers"/>
    <n v="5"/>
    <n v="14711"/>
    <n v="73555"/>
    <s v="N/A"/>
    <n v="0"/>
    <n v="73555"/>
    <x v="3"/>
    <n v="5"/>
    <x v="1"/>
    <n v="129"/>
    <n v="383206"/>
  </r>
  <r>
    <s v="ZM-KAN-2024-1100"/>
    <x v="577"/>
    <x v="4"/>
    <s v="Kano State"/>
    <x v="13"/>
    <s v="Ibrahim Adesanya"/>
    <s v="09147717326"/>
    <x v="2"/>
    <s v="Lip Balm Set"/>
    <n v="18"/>
    <n v="12272"/>
    <n v="220896"/>
    <s v="N/A"/>
    <n v="0"/>
    <n v="220896"/>
    <x v="2"/>
    <n v="2"/>
    <x v="1"/>
    <n v="161"/>
    <n v="289731"/>
  </r>
  <r>
    <s v="ZM-KAN-2024-0736"/>
    <x v="263"/>
    <x v="4"/>
    <s v="Kano State"/>
    <x v="13"/>
    <s v="Adaeze Aliyu"/>
    <s v="08010800133"/>
    <x v="0"/>
    <s v="DSTV Decoder"/>
    <n v="4"/>
    <n v="269660"/>
    <n v="1078640"/>
    <n v="15"/>
    <n v="0.15"/>
    <n v="916844"/>
    <x v="3"/>
    <n v="1"/>
    <x v="0"/>
    <n v="165"/>
    <n v="1077152"/>
  </r>
  <r>
    <s v="ZM-KAN-2023-0991"/>
    <x v="494"/>
    <x v="4"/>
    <s v="Kano State"/>
    <x v="14"/>
    <s v="Bola Dada"/>
    <s v="08072888803"/>
    <x v="3"/>
    <s v="Ladies Gown"/>
    <n v="2"/>
    <n v="8853"/>
    <n v="17706"/>
    <n v="0"/>
    <n v="0"/>
    <n v="17706"/>
    <x v="4"/>
    <n v="5"/>
    <x v="1"/>
    <n v="182"/>
    <n v="383206"/>
  </r>
  <r>
    <s v="ZM-KAN-2024-0136"/>
    <x v="319"/>
    <x v="4"/>
    <s v="Kano State"/>
    <x v="13"/>
    <s v="Halima Adeyemi"/>
    <s v="08198462890"/>
    <x v="1"/>
    <s v="Indomie Carton"/>
    <n v="8"/>
    <n v="18245"/>
    <n v="145960"/>
    <n v="0"/>
    <n v="0"/>
    <n v="145960"/>
    <x v="0"/>
    <n v="2"/>
    <x v="1"/>
    <n v="35"/>
    <n v="558942"/>
  </r>
  <r>
    <s v="ZM-KAN-2024-1042"/>
    <x v="402"/>
    <x v="4"/>
    <s v="Kano State"/>
    <x v="14"/>
    <s v="Hakeem Yusuf"/>
    <s v="08059622890"/>
    <x v="1"/>
    <s v="Sugar 2kg"/>
    <n v="1"/>
    <n v="12240"/>
    <n v="12240"/>
    <n v="0"/>
    <n v="0"/>
    <n v="12240"/>
    <x v="4"/>
    <n v="2"/>
    <x v="1"/>
    <n v="186"/>
    <n v="558942"/>
  </r>
  <r>
    <s v="ZM-KAN-2024-0858"/>
    <x v="237"/>
    <x v="4"/>
    <s v="Kano State"/>
    <x v="12"/>
    <s v="Kemi Adeyemi"/>
    <s v="08057274010"/>
    <x v="1"/>
    <s v="Rice 25kg"/>
    <n v="17"/>
    <n v="7470"/>
    <n v="126990"/>
    <n v="10"/>
    <n v="0.1"/>
    <n v="114291"/>
    <x v="2"/>
    <n v="1"/>
    <x v="1"/>
    <n v="5"/>
    <n v="558942"/>
  </r>
  <r>
    <s v="ZM-KAN-2023-1035"/>
    <x v="710"/>
    <x v="4"/>
    <s v="Kano State"/>
    <x v="12"/>
    <s v="Musa Garba"/>
    <s v="N/A"/>
    <x v="3"/>
    <s v="Men's Agbada"/>
    <n v="10"/>
    <n v="34446"/>
    <n v="344460"/>
    <n v="0"/>
    <n v="0"/>
    <n v="344460"/>
    <x v="4"/>
    <n v="5"/>
    <x v="0"/>
    <n v="33"/>
    <n v="383206"/>
  </r>
  <r>
    <s v="ZM-KAN-2024-0530"/>
    <x v="701"/>
    <x v="4"/>
    <s v="Kano State"/>
    <x v="13"/>
    <s v="Hakeem Adelaja"/>
    <s v="08144743014"/>
    <x v="1"/>
    <s v="Semovita 5kg"/>
    <n v="20"/>
    <n v="24115"/>
    <n v="482300"/>
    <s v="N/A"/>
    <n v="0"/>
    <n v="482300"/>
    <x v="4"/>
    <n v="1"/>
    <x v="1"/>
    <n v="0"/>
    <n v="558942"/>
  </r>
  <r>
    <s v="ZM-KAN-2023-0067"/>
    <x v="647"/>
    <x v="4"/>
    <s v="Kano State"/>
    <x v="14"/>
    <s v="Musa Okafor"/>
    <s v="N/A"/>
    <x v="1"/>
    <s v="Cooking Oil 5L"/>
    <n v="6"/>
    <n v="3706"/>
    <n v="22236"/>
    <n v="0"/>
    <n v="0"/>
    <n v="22236"/>
    <x v="2"/>
    <n v="4"/>
    <x v="0"/>
    <n v="145"/>
    <n v="558942"/>
  </r>
  <r>
    <s v="ZM-KAN-2024-0224"/>
    <x v="458"/>
    <x v="4"/>
    <s v="Kano State"/>
    <x v="13"/>
    <s v="Chidi Bello"/>
    <s v="09162465241"/>
    <x v="1"/>
    <s v="Cooking Oil 5L"/>
    <n v="19"/>
    <n v="20472"/>
    <n v="388968"/>
    <n v="10"/>
    <n v="0.1"/>
    <n v="350071.2"/>
    <x v="3"/>
    <n v="5"/>
    <x v="0"/>
    <n v="179"/>
    <n v="558942"/>
  </r>
  <r>
    <s v="ZM-KAN-2023-0851"/>
    <x v="721"/>
    <x v="4"/>
    <s v="Kano State"/>
    <x v="13"/>
    <s v="Damilola Garba"/>
    <s v="08055469556"/>
    <x v="0"/>
    <s v="DSTV Decoder"/>
    <n v="20"/>
    <n v="79368"/>
    <n v="1587360"/>
    <n v="20"/>
    <n v="0.2"/>
    <n v="1269888"/>
    <x v="4"/>
    <n v="1"/>
    <x v="1"/>
    <n v="170"/>
    <n v="1077152"/>
  </r>
  <r>
    <s v="ZM-KAN-2024-0190"/>
    <x v="655"/>
    <x v="4"/>
    <s v="Kano State"/>
    <x v="12"/>
    <s v="Aisha Adelaja"/>
    <s v="07096256350"/>
    <x v="2"/>
    <s v="Perfume 100ml"/>
    <n v="17"/>
    <n v="7485"/>
    <n v="127245"/>
    <n v="20"/>
    <n v="0.2"/>
    <n v="101796"/>
    <x v="1"/>
    <n v="5"/>
    <x v="1"/>
    <n v="74"/>
    <n v="289731"/>
  </r>
  <r>
    <s v="ZM-KAN-2024-0484"/>
    <x v="629"/>
    <x v="4"/>
    <s v="Kano State"/>
    <x v="12"/>
    <s v="Bola Abubakar"/>
    <s v="N/A"/>
    <x v="0"/>
    <s v="Bluetooth Speaker"/>
    <n v="16"/>
    <n v="280013"/>
    <n v="4480208"/>
    <s v="N/A"/>
    <n v="0"/>
    <n v="4480208"/>
    <x v="4"/>
    <n v="7"/>
    <x v="1"/>
    <n v="146"/>
    <n v="1077152"/>
  </r>
  <r>
    <s v="ZM-KAN-2023-0053"/>
    <x v="331"/>
    <x v="4"/>
    <s v="Kano State"/>
    <x v="14"/>
    <s v="Zainab Bello"/>
    <s v="N/A"/>
    <x v="2"/>
    <s v="Nivea Body Lotion"/>
    <n v="15"/>
    <n v="10653"/>
    <n v="159795"/>
    <n v="0"/>
    <n v="0"/>
    <n v="159795"/>
    <x v="2"/>
    <s v="N/A"/>
    <x v="1"/>
    <n v="35"/>
    <n v="289731"/>
  </r>
  <r>
    <s v="ZM-KAN-2024-1004"/>
    <x v="102"/>
    <x v="4"/>
    <s v="Kano State"/>
    <x v="12"/>
    <s v="Damilola Nwachukwu"/>
    <s v="N/A"/>
    <x v="3"/>
    <s v="Ladies Gown"/>
    <n v="8"/>
    <n v="16165"/>
    <n v="129320"/>
    <n v="10"/>
    <n v="0.1"/>
    <n v="116388"/>
    <x v="3"/>
    <n v="3"/>
    <x v="1"/>
    <n v="107"/>
    <n v="383206"/>
  </r>
  <r>
    <s v="ZM-KAN-2024-0808"/>
    <x v="123"/>
    <x v="4"/>
    <s v="Kano State"/>
    <x v="14"/>
    <s v="Kemi Dada"/>
    <s v="08063629317"/>
    <x v="3"/>
    <s v="T-Shirt Pack x3"/>
    <n v="12"/>
    <n v="21223"/>
    <n v="254676"/>
    <n v="0"/>
    <n v="0"/>
    <n v="254676"/>
    <x v="4"/>
    <n v="1"/>
    <x v="1"/>
    <n v="25"/>
    <n v="383206"/>
  </r>
  <r>
    <s v="ZM-KAN-2023-0957"/>
    <x v="312"/>
    <x v="4"/>
    <s v="Kano State"/>
    <x v="12"/>
    <s v="Bola Osei"/>
    <s v="08072601395"/>
    <x v="1"/>
    <s v="Rice 25kg"/>
    <n v="11"/>
    <n v="3253"/>
    <n v="35783"/>
    <n v="0"/>
    <n v="0"/>
    <n v="35783"/>
    <x v="4"/>
    <n v="5"/>
    <x v="1"/>
    <n v="164"/>
    <n v="558942"/>
  </r>
  <r>
    <s v="ZM-KAN-2023-0921"/>
    <x v="382"/>
    <x v="4"/>
    <s v="Kano State"/>
    <x v="12"/>
    <s v="Remi Musa"/>
    <s v="08010700910"/>
    <x v="2"/>
    <s v="Lip Balm Set"/>
    <n v="19"/>
    <n v="5892"/>
    <n v="111948"/>
    <n v="0"/>
    <n v="0"/>
    <n v="111948"/>
    <x v="4"/>
    <n v="3"/>
    <x v="1"/>
    <n v="172"/>
    <n v="289731"/>
  </r>
  <r>
    <s v="ZM-KAN-2023-0779"/>
    <x v="388"/>
    <x v="4"/>
    <s v="Kano State"/>
    <x v="14"/>
    <s v="Olu Garba"/>
    <s v="07099264763"/>
    <x v="4"/>
    <s v="Water Dispenser"/>
    <n v="20"/>
    <n v="30357"/>
    <n v="607140"/>
    <n v="15"/>
    <n v="0.15"/>
    <n v="516069"/>
    <x v="3"/>
    <n v="3"/>
    <x v="1"/>
    <n v="186"/>
    <n v="761054"/>
  </r>
  <r>
    <s v="ZM-KAN-2023-0507"/>
    <x v="336"/>
    <x v="4"/>
    <s v="Kano State"/>
    <x v="12"/>
    <s v="Ngozi Garba"/>
    <s v="07061936381"/>
    <x v="1"/>
    <s v="Indomie Carton"/>
    <n v="16"/>
    <n v="21319"/>
    <n v="341104"/>
    <n v="0"/>
    <n v="0"/>
    <n v="341104"/>
    <x v="4"/>
    <n v="5"/>
    <x v="1"/>
    <n v="5"/>
    <n v="558942"/>
  </r>
  <r>
    <s v="ZM-KAN-2023-0749"/>
    <x v="302"/>
    <x v="4"/>
    <s v="Kano State"/>
    <x v="13"/>
    <s v="Ibrahim Chukwu"/>
    <s v="07057562246"/>
    <x v="0"/>
    <s v="Wireless Earbuds"/>
    <n v="1"/>
    <n v="135623"/>
    <n v="135623"/>
    <n v="0"/>
    <n v="0"/>
    <n v="135623"/>
    <x v="3"/>
    <n v="4"/>
    <x v="1"/>
    <n v="134"/>
    <n v="1077152"/>
  </r>
  <r>
    <s v="ZM-KAN-2023-0721"/>
    <x v="720"/>
    <x v="4"/>
    <s v="Kano State"/>
    <x v="13"/>
    <s v="Nneka Chukwu"/>
    <s v="09179759827"/>
    <x v="2"/>
    <s v="Face Cream SPF30"/>
    <n v="16"/>
    <n v="2240"/>
    <n v="35840"/>
    <n v="0"/>
    <n v="0"/>
    <n v="35840"/>
    <x v="1"/>
    <n v="3"/>
    <x v="0"/>
    <n v="183"/>
    <n v="289731"/>
  </r>
  <r>
    <s v="ZM-KAN-2023-0335"/>
    <x v="563"/>
    <x v="4"/>
    <s v="Kano State"/>
    <x v="12"/>
    <s v="Amara Adeyemi"/>
    <s v="N/A"/>
    <x v="1"/>
    <s v="Cooking Oil 5L"/>
    <n v="3"/>
    <n v="16327"/>
    <n v="48981"/>
    <n v="0"/>
    <n v="0"/>
    <n v="48981"/>
    <x v="2"/>
    <n v="1"/>
    <x v="1"/>
    <n v="147"/>
    <n v="558942"/>
  </r>
  <r>
    <s v="ZM-KAN-2024-0422"/>
    <x v="114"/>
    <x v="4"/>
    <s v="Kano State"/>
    <x v="13"/>
    <s v="Gbenga Aliyu"/>
    <s v="N/A"/>
    <x v="0"/>
    <s v="DSTV Decoder"/>
    <n v="12"/>
    <n v="149827"/>
    <n v="1797924"/>
    <n v="0"/>
    <n v="0"/>
    <n v="1797924"/>
    <x v="2"/>
    <n v="4"/>
    <x v="1"/>
    <n v="69"/>
    <n v="1077152"/>
  </r>
  <r>
    <s v="ZM-KAN-2023-0411"/>
    <x v="236"/>
    <x v="4"/>
    <s v="Kano State"/>
    <x v="12"/>
    <s v="Uche Ibe"/>
    <s v="08173683638"/>
    <x v="2"/>
    <s v="Perfume 100ml"/>
    <n v="3"/>
    <n v="10161"/>
    <n v="30483"/>
    <n v="15"/>
    <n v="0.15"/>
    <n v="25910.55"/>
    <x v="4"/>
    <n v="5"/>
    <x v="1"/>
    <n v="157"/>
    <n v="289731"/>
  </r>
  <r>
    <s v="ZM-KAN-2023-1005"/>
    <x v="344"/>
    <x v="4"/>
    <s v="Kano State"/>
    <x v="12"/>
    <s v="Musa Ibe"/>
    <s v="09171636955"/>
    <x v="2"/>
    <s v="Lip Balm Set"/>
    <n v="18"/>
    <n v="2305"/>
    <n v="41490"/>
    <n v="0"/>
    <n v="0"/>
    <n v="41490"/>
    <x v="2"/>
    <n v="2"/>
    <x v="1"/>
    <n v="56"/>
    <n v="289731"/>
  </r>
  <r>
    <s v="ZM-KAN-2024-0358"/>
    <x v="171"/>
    <x v="4"/>
    <s v="Kano State"/>
    <x v="12"/>
    <s v="Hakeem Adeleke"/>
    <s v="09095189683"/>
    <x v="1"/>
    <s v="Sugar 2kg"/>
    <n v="2"/>
    <n v="12075"/>
    <n v="24150"/>
    <n v="5"/>
    <n v="0.05"/>
    <n v="22942.5"/>
    <x v="3"/>
    <n v="3"/>
    <x v="1"/>
    <n v="69"/>
    <n v="558942"/>
  </r>
  <r>
    <s v="ZM-KAN-2023-0877"/>
    <x v="52"/>
    <x v="4"/>
    <s v="Kano State"/>
    <x v="13"/>
    <s v="Uche Nwachukwu"/>
    <s v="07096126448"/>
    <x v="3"/>
    <s v="Jeans Trousers"/>
    <n v="20"/>
    <n v="19322"/>
    <n v="386440"/>
    <n v="0"/>
    <n v="0"/>
    <n v="386440"/>
    <x v="4"/>
    <n v="3"/>
    <x v="1"/>
    <n v="133"/>
    <n v="383206"/>
  </r>
  <r>
    <s v="ZM-KAN-2024-0292"/>
    <x v="111"/>
    <x v="4"/>
    <s v="Kano State"/>
    <x v="14"/>
    <s v="Ibrahim Adelaja"/>
    <s v="07021654732"/>
    <x v="2"/>
    <s v="Hair Relaxer Kit"/>
    <n v="6"/>
    <n v="6442"/>
    <n v="38652"/>
    <n v="0"/>
    <n v="0"/>
    <n v="38652"/>
    <x v="0"/>
    <n v="2"/>
    <x v="1"/>
    <n v="183"/>
    <n v="289731"/>
  </r>
  <r>
    <s v="ZM-KAN-2023-0825"/>
    <x v="625"/>
    <x v="4"/>
    <s v="Kano State"/>
    <x v="13"/>
    <s v="Kemi Musa"/>
    <s v="07060837441"/>
    <x v="0"/>
    <s v="DSTV Decoder"/>
    <n v="2"/>
    <n v="325921"/>
    <n v="651842"/>
    <s v="N/A"/>
    <n v="0"/>
    <n v="651842"/>
    <x v="2"/>
    <n v="1"/>
    <x v="1"/>
    <n v="130"/>
    <n v="1077152"/>
  </r>
  <r>
    <s v="ZM-KAN-2024-0782"/>
    <x v="278"/>
    <x v="4"/>
    <s v="Kano State"/>
    <x v="13"/>
    <s v="Emeka Ibe"/>
    <s v="07081528296"/>
    <x v="4"/>
    <s v="Iron Box 2000W"/>
    <n v="5"/>
    <n v="77004"/>
    <n v="385020"/>
    <n v="0"/>
    <n v="0"/>
    <n v="385020"/>
    <x v="3"/>
    <n v="4"/>
    <x v="1"/>
    <n v="149"/>
    <n v="7610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A7906-B2FF-4103-85A5-72996DF05AFD}" name="top performing categor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59:B65"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sortType="de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4"/>
    </i>
    <i>
      <x v="7"/>
    </i>
    <i>
      <x v="1"/>
    </i>
    <i>
      <x v="5"/>
    </i>
    <i>
      <x v="2"/>
    </i>
    <i t="grand">
      <x/>
    </i>
  </rowItems>
  <colItems count="1">
    <i/>
  </colItems>
  <dataFields count="1">
    <dataField name="Total Sales" fld="11" baseField="7" baseItem="1" numFmtId="164"/>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A84B9-1C6C-4E91-B82C-069623260FCC}" name="Satisfaction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Branch" colHeaderCaption="Product Category">
  <location ref="G3:H9" firstHeaderRow="1" firstDataRow="1" firstDataCol="1"/>
  <pivotFields count="23">
    <pivotField showAll="0"/>
    <pivotField numFmtId="14"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items count="9">
        <item m="1" x="7"/>
        <item x="3"/>
        <item x="2"/>
        <item m="1" x="5"/>
        <item x="0"/>
        <item x="1"/>
        <item m="1" x="6"/>
        <item x="4"/>
        <item t="default"/>
      </items>
    </pivotField>
    <pivotField showAll="0"/>
    <pivotField showAll="0"/>
    <pivotField numFmtId="164" showAll="0"/>
    <pivotField numFmtId="164" showAll="0"/>
    <pivotField showAll="0"/>
    <pivotField showAll="0"/>
    <pivotField showAll="0"/>
    <pivotField showAll="0">
      <items count="8">
        <item x="0"/>
        <item m="1" x="6"/>
        <item x="3"/>
        <item x="1"/>
        <item x="4"/>
        <item m="1" x="5"/>
        <item x="2"/>
        <item t="default"/>
      </items>
    </pivotField>
    <pivotField dataField="1"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7"/>
  </rowFields>
  <rowItems count="6">
    <i>
      <x v="1"/>
    </i>
    <i>
      <x v="2"/>
    </i>
    <i>
      <x v="4"/>
    </i>
    <i>
      <x v="5"/>
    </i>
    <i>
      <x v="7"/>
    </i>
    <i t="grand">
      <x/>
    </i>
  </rowItems>
  <colItems count="1">
    <i/>
  </colItems>
  <dataFields count="1">
    <dataField name=" Customer Satisfaction Score" fld="16" subtotal="count" baseField="0" baseItem="0"/>
  </dataFields>
  <formats count="1">
    <format dxfId="0">
      <pivotArea grandRow="1" outline="0" collapsedLevelsAreSubtotals="1" fieldPosition="0"/>
    </format>
  </formats>
  <chartFormats count="6">
    <chartFormat chart="7" format="95" series="1">
      <pivotArea type="data" outline="0" fieldPosition="0">
        <references count="1">
          <reference field="4294967294" count="1" selected="0">
            <x v="0"/>
          </reference>
        </references>
      </pivotArea>
    </chartFormat>
    <chartFormat chart="7" format="96">
      <pivotArea type="data" outline="0" fieldPosition="0">
        <references count="2">
          <reference field="4294967294" count="1" selected="0">
            <x v="0"/>
          </reference>
          <reference field="7" count="1" selected="0">
            <x v="1"/>
          </reference>
        </references>
      </pivotArea>
    </chartFormat>
    <chartFormat chart="7" format="97">
      <pivotArea type="data" outline="0" fieldPosition="0">
        <references count="2">
          <reference field="4294967294" count="1" selected="0">
            <x v="0"/>
          </reference>
          <reference field="7" count="1" selected="0">
            <x v="2"/>
          </reference>
        </references>
      </pivotArea>
    </chartFormat>
    <chartFormat chart="7" format="98">
      <pivotArea type="data" outline="0" fieldPosition="0">
        <references count="2">
          <reference field="4294967294" count="1" selected="0">
            <x v="0"/>
          </reference>
          <reference field="7" count="1" selected="0">
            <x v="4"/>
          </reference>
        </references>
      </pivotArea>
    </chartFormat>
    <chartFormat chart="7" format="99">
      <pivotArea type="data" outline="0" fieldPosition="0">
        <references count="2">
          <reference field="4294967294" count="1" selected="0">
            <x v="0"/>
          </reference>
          <reference field="7" count="1" selected="0">
            <x v="5"/>
          </reference>
        </references>
      </pivotArea>
    </chartFormat>
    <chartFormat chart="7" format="100">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ED3B3-63E6-4E0B-9219-4D9A0C5F0D94}" name="KPI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D4" firstHeaderRow="0" firstDataRow="1" firstDataCol="0"/>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showAll="0" sortType="a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dataField="1" showAll="0"/>
    <pivotField dataField="1" numFmtId="164" showAll="0"/>
    <pivotField dataField="1" numFmtId="164" showAll="0"/>
    <pivotField showAll="0"/>
    <pivotField showAll="0"/>
    <pivotField dataField="1" showAll="0"/>
    <pivotField showAll="0">
      <items count="8">
        <item x="0"/>
        <item m="1" x="6"/>
        <item x="3"/>
        <item x="1"/>
        <item x="4"/>
        <item m="1" x="5"/>
        <item x="2"/>
        <item t="default"/>
      </items>
    </pivotField>
    <pivotField showAll="0"/>
    <pivotField showAll="0">
      <items count="4">
        <item x="2"/>
        <item x="1"/>
        <item x="0"/>
        <item t="default"/>
      </items>
    </pivotField>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4">
    <i>
      <x/>
    </i>
    <i i="1">
      <x v="1"/>
    </i>
    <i i="2">
      <x v="2"/>
    </i>
    <i i="3">
      <x v="3"/>
    </i>
  </colItems>
  <dataFields count="4">
    <dataField name="Total Sales" fld="11" baseField="7" baseItem="1" numFmtId="164"/>
    <dataField name="Total Quantity" fld="9" baseField="0" baseItem="1" numFmtId="165"/>
    <dataField name="Average Unit Price" fld="10" subtotal="average" baseField="0" baseItem="2" numFmtId="164"/>
    <dataField name="Net Total Revenue" fld="14" baseField="0" baseItem="3" numFmtId="164"/>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3"/>
          </reference>
        </references>
      </pivotArea>
    </format>
  </format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08951C-B985-4CE6-94A0-806AB98CBC6E}" name="Sales trend"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0:F24" firstHeaderRow="1" firstDataRow="2"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Col" showAll="0">
      <items count="6">
        <item x="1"/>
        <item x="3"/>
        <item x="4"/>
        <item x="0"/>
        <item x="2"/>
        <item t="default"/>
      </items>
    </pivotField>
    <pivotField showAll="0"/>
    <pivotField showAll="0"/>
    <pivotField showAll="0"/>
    <pivotField showAll="0"/>
    <pivotField showAll="0">
      <items count="9">
        <item m="1" x="7"/>
        <item x="3"/>
        <item x="2"/>
        <item m="1" x="5"/>
        <item x="0"/>
        <item x="1"/>
        <item m="1" x="6"/>
        <item x="4"/>
        <item t="default"/>
      </items>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Fields count="1">
    <field x="2"/>
  </colFields>
  <colItems count="5">
    <i>
      <x/>
    </i>
    <i>
      <x v="1"/>
    </i>
    <i>
      <x v="2"/>
    </i>
    <i>
      <x v="3"/>
    </i>
    <i>
      <x v="4"/>
    </i>
  </colItems>
  <dataFields count="1">
    <dataField name="Sum of Total Sales NGN" fld="11" baseField="0" baseItem="0" numFmtId="164"/>
  </dataFields>
  <formats count="1">
    <format dxfId="3">
      <pivotArea grandRow="1" outline="0" collapsedLevelsAreSubtotals="1" fieldPosition="0"/>
    </format>
  </formats>
  <chartFormats count="14">
    <chartFormat chart="5" format="10" series="1">
      <pivotArea type="data" outline="0" fieldPosition="0">
        <references count="2">
          <reference field="4294967294" count="1" selected="0">
            <x v="0"/>
          </reference>
          <reference field="2" count="1" selected="0">
            <x v="0"/>
          </reference>
        </references>
      </pivotArea>
    </chartFormat>
    <chartFormat chart="5" format="11" series="1">
      <pivotArea type="data" outline="0" fieldPosition="0">
        <references count="2">
          <reference field="4294967294" count="1" selected="0">
            <x v="0"/>
          </reference>
          <reference field="2" count="1" selected="0">
            <x v="1"/>
          </reference>
        </references>
      </pivotArea>
    </chartFormat>
    <chartFormat chart="5" format="12" series="1">
      <pivotArea type="data" outline="0" fieldPosition="0">
        <references count="2">
          <reference field="4294967294" count="1" selected="0">
            <x v="0"/>
          </reference>
          <reference field="2" count="1" selected="0">
            <x v="2"/>
          </reference>
        </references>
      </pivotArea>
    </chartFormat>
    <chartFormat chart="5" format="13"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4"/>
          </reference>
        </references>
      </pivotArea>
    </chartFormat>
    <chartFormat chart="8" format="20" series="1">
      <pivotArea type="data" outline="0" fieldPosition="0">
        <references count="2">
          <reference field="4294967294" count="1" selected="0">
            <x v="0"/>
          </reference>
          <reference field="2" count="1" selected="0">
            <x v="0"/>
          </reference>
        </references>
      </pivotArea>
    </chartFormat>
    <chartFormat chart="8" format="21" series="1">
      <pivotArea type="data" outline="0" fieldPosition="0">
        <references count="2">
          <reference field="4294967294" count="1" selected="0">
            <x v="0"/>
          </reference>
          <reference field="2" count="1" selected="0">
            <x v="1"/>
          </reference>
        </references>
      </pivotArea>
    </chartFormat>
    <chartFormat chart="8" format="22" series="1">
      <pivotArea type="data" outline="0" fieldPosition="0">
        <references count="2">
          <reference field="4294967294" count="1" selected="0">
            <x v="0"/>
          </reference>
          <reference field="2" count="1" selected="0">
            <x v="2"/>
          </reference>
        </references>
      </pivotArea>
    </chartFormat>
    <chartFormat chart="8" format="23" series="1">
      <pivotArea type="data" outline="0" fieldPosition="0">
        <references count="2">
          <reference field="4294967294" count="1" selected="0">
            <x v="0"/>
          </reference>
          <reference field="2" count="1" selected="0">
            <x v="3"/>
          </reference>
        </references>
      </pivotArea>
    </chartFormat>
    <chartFormat chart="8" format="24" series="1">
      <pivotArea type="data" outline="0" fieldPosition="0">
        <references count="2">
          <reference field="4294967294" count="1" selected="0">
            <x v="0"/>
          </reference>
          <reference field="2" count="1" selected="0">
            <x v="4"/>
          </reference>
        </references>
      </pivotArea>
    </chartFormat>
    <chartFormat chart="8" format="25">
      <pivotArea type="data" outline="0" fieldPosition="0">
        <references count="3">
          <reference field="4294967294" count="1" selected="0">
            <x v="0"/>
          </reference>
          <reference field="2" count="1" selected="0">
            <x v="0"/>
          </reference>
          <reference field="20" count="1" selected="0">
            <x v="11"/>
          </reference>
        </references>
      </pivotArea>
    </chartFormat>
    <chartFormat chart="8" format="26">
      <pivotArea type="data" outline="0" fieldPosition="0">
        <references count="3">
          <reference field="4294967294" count="1" selected="0">
            <x v="0"/>
          </reference>
          <reference field="2" count="1" selected="0">
            <x v="0"/>
          </reference>
          <reference field="20" count="1" selected="0">
            <x v="10"/>
          </reference>
        </references>
      </pivotArea>
    </chartFormat>
    <chartFormat chart="8" format="27"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8738C9-7227-4177-BD35-2102FE1688B9}" name="Actual vs Target By Branch"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9:C35" firstHeaderRow="0"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Row" showAll="0">
      <items count="6">
        <item x="1"/>
        <item x="3"/>
        <item x="4"/>
        <item x="0"/>
        <item x="2"/>
        <item t="default"/>
      </items>
    </pivotField>
    <pivotField showAll="0"/>
    <pivotField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
    </i>
    <i>
      <x v="2"/>
    </i>
    <i>
      <x v="3"/>
    </i>
    <i>
      <x v="4"/>
    </i>
    <i t="grand">
      <x/>
    </i>
  </rowItems>
  <colFields count="1">
    <field x="-2"/>
  </colFields>
  <colItems count="2">
    <i>
      <x/>
    </i>
    <i i="1">
      <x v="1"/>
    </i>
  </colItems>
  <dataFields count="2">
    <dataField name="Actual Sales" fld="11" baseField="2" baseItem="0" numFmtId="164"/>
    <dataField name="Target Sales" fld="19" baseField="2"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2671CF-4F51-4AF3-A69E-95C84222A8B9}" name="Actual vs Target By by produc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45:C51" firstHeaderRow="0"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pivotField showAll="0"/>
    <pivotField showAll="0"/>
    <pivotField showAll="0"/>
    <pivotField showAll="0"/>
    <pivotField axis="axisRow" showAll="0">
      <items count="9">
        <item m="1" x="7"/>
        <item x="3"/>
        <item x="2"/>
        <item m="1" x="5"/>
        <item x="0"/>
        <item x="1"/>
        <item m="1" x="6"/>
        <item x="4"/>
        <item t="default"/>
      </items>
    </pivotField>
    <pivotField showAll="0"/>
    <pivotField showAll="0"/>
    <pivotField numFmtId="164" showAll="0"/>
    <pivotField dataField="1" numFmtId="164" showAll="0"/>
    <pivotField showAll="0"/>
    <pivotField showAll="0"/>
    <pivotField showAll="0"/>
    <pivotField showAll="0"/>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1"/>
    </i>
    <i>
      <x v="2"/>
    </i>
    <i>
      <x v="4"/>
    </i>
    <i>
      <x v="5"/>
    </i>
    <i>
      <x v="7"/>
    </i>
    <i t="grand">
      <x/>
    </i>
  </rowItems>
  <colFields count="1">
    <field x="-2"/>
  </colFields>
  <colItems count="2">
    <i>
      <x/>
    </i>
    <i i="1">
      <x v="1"/>
    </i>
  </colItems>
  <dataFields count="2">
    <dataField name="Actual Sales" fld="11" baseField="2" baseItem="0" numFmtId="164"/>
    <dataField name="Target Sales" fld="19" baseField="2" baseItem="0" numFmtId="164"/>
  </dataFields>
  <chartFormats count="8">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D5AB50-B27F-4AFF-B454-895E25C2B1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Rep" colHeaderCaption="Product Category">
  <location ref="I18:K34" firstHeaderRow="0" firstDataRow="1" firstDataCol="1"/>
  <pivotFields count="23">
    <pivotField dataField="1" showAll="0"/>
    <pivotField numFmtId="14"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pivotField showAll="0"/>
    <pivotField axis="axisRow" showAll="0">
      <items count="16">
        <item x="1"/>
        <item x="12"/>
        <item x="6"/>
        <item x="0"/>
        <item x="7"/>
        <item x="3"/>
        <item x="11"/>
        <item x="14"/>
        <item x="8"/>
        <item x="13"/>
        <item x="4"/>
        <item x="10"/>
        <item x="5"/>
        <item x="2"/>
        <item x="9"/>
        <item t="default"/>
      </items>
    </pivotField>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showAll="0"/>
    <pivotField showAll="0"/>
    <pivotField numFmtId="164" showAll="0"/>
    <pivotField showAll="0" defaultSubtotal="0"/>
    <pivotField showAll="0" defaultSubtotal="0"/>
    <pivotField showAll="0" defaultSubtotal="0">
      <items count="5">
        <item x="0"/>
        <item x="1"/>
        <item x="2"/>
        <item x="3"/>
        <item x="4"/>
      </items>
    </pivotField>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Sales NGN" fld="11" baseField="0" baseItem="0" numFmtId="164"/>
    <dataField name="Transaction "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D5DF8A-EA71-4E4A-9EBA-A3D9D601887D}" name="payment method distribution"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72:B103"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axis="axisRow" showAll="0">
      <items count="6">
        <item x="1"/>
        <item x="3"/>
        <item x="4"/>
        <item x="0"/>
        <item x="2"/>
        <item t="default"/>
      </items>
    </pivotField>
    <pivotField showAll="0"/>
    <pivotField showAll="0"/>
    <pivotField showAll="0"/>
    <pivotField showAll="0"/>
    <pivotField showAll="0">
      <items count="9">
        <item m="1" x="7"/>
        <item x="3"/>
        <item x="2"/>
        <item m="1" x="5"/>
        <item x="0"/>
        <item x="1"/>
        <item m="1" x="6"/>
        <item x="4"/>
        <item t="default"/>
      </items>
    </pivotField>
    <pivotField showAll="0"/>
    <pivotField showAll="0"/>
    <pivotField numFmtId="164" showAll="0"/>
    <pivotField numFmtId="164" showAll="0"/>
    <pivotField showAll="0"/>
    <pivotField showAll="0"/>
    <pivotField showAll="0"/>
    <pivotField axis="axisRow" dataField="1" showAll="0" sortType="descending">
      <items count="8">
        <item x="0"/>
        <item m="1" x="6"/>
        <item x="3"/>
        <item x="1"/>
        <item x="4"/>
        <item m="1"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
    <field x="15"/>
  </rowFields>
  <rowItems count="31">
    <i>
      <x/>
    </i>
    <i r="1">
      <x v="4"/>
    </i>
    <i r="1">
      <x/>
    </i>
    <i r="1">
      <x v="2"/>
    </i>
    <i r="1">
      <x v="6"/>
    </i>
    <i r="1">
      <x v="3"/>
    </i>
    <i>
      <x v="1"/>
    </i>
    <i r="1">
      <x/>
    </i>
    <i r="1">
      <x v="4"/>
    </i>
    <i r="1">
      <x v="6"/>
    </i>
    <i r="1">
      <x v="2"/>
    </i>
    <i r="1">
      <x v="3"/>
    </i>
    <i>
      <x v="2"/>
    </i>
    <i r="1">
      <x v="4"/>
    </i>
    <i r="1">
      <x v="2"/>
    </i>
    <i r="1">
      <x/>
    </i>
    <i r="1">
      <x v="6"/>
    </i>
    <i r="1">
      <x v="3"/>
    </i>
    <i>
      <x v="3"/>
    </i>
    <i r="1">
      <x v="4"/>
    </i>
    <i r="1">
      <x v="2"/>
    </i>
    <i r="1">
      <x v="6"/>
    </i>
    <i r="1">
      <x/>
    </i>
    <i r="1">
      <x v="3"/>
    </i>
    <i>
      <x v="4"/>
    </i>
    <i r="1">
      <x v="6"/>
    </i>
    <i r="1">
      <x v="4"/>
    </i>
    <i r="1">
      <x v="2"/>
    </i>
    <i r="1">
      <x/>
    </i>
    <i r="1">
      <x v="3"/>
    </i>
    <i t="grand">
      <x/>
    </i>
  </rowItems>
  <colItems count="1">
    <i/>
  </colItems>
  <dataFields count="1">
    <dataField name="Count of Payment Method" fld="15" subtotal="count" baseField="0" baseItem="0"/>
  </dataFields>
  <chartFormats count="2">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AC60F9-63B1-4826-ACD4-5A8175362E5F}" name="bottom performing categor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E59:F65" firstHeaderRow="1" firstDataRow="1" firstDataCol="1"/>
  <pivotFields count="23">
    <pivotField showAll="0"/>
    <pivotField showAll="0">
      <items count="731">
        <item x="291"/>
        <item x="551"/>
        <item x="440"/>
        <item x="728"/>
        <item x="439"/>
        <item x="552"/>
        <item x="185"/>
        <item x="339"/>
        <item x="244"/>
        <item x="153"/>
        <item x="310"/>
        <item x="255"/>
        <item x="90"/>
        <item x="29"/>
        <item x="553"/>
        <item x="358"/>
        <item x="145"/>
        <item x="119"/>
        <item x="170"/>
        <item x="554"/>
        <item x="510"/>
        <item x="228"/>
        <item x="697"/>
        <item x="323"/>
        <item x="277"/>
        <item x="518"/>
        <item x="555"/>
        <item x="89"/>
        <item x="39"/>
        <item x="110"/>
        <item x="334"/>
        <item x="34"/>
        <item x="138"/>
        <item x="389"/>
        <item x="156"/>
        <item x="446"/>
        <item x="168"/>
        <item x="147"/>
        <item x="256"/>
        <item x="426"/>
        <item x="216"/>
        <item x="436"/>
        <item x="25"/>
        <item x="341"/>
        <item x="408"/>
        <item x="479"/>
        <item x="492"/>
        <item x="269"/>
        <item x="396"/>
        <item x="556"/>
        <item x="40"/>
        <item x="455"/>
        <item x="557"/>
        <item x="415"/>
        <item x="558"/>
        <item x="357"/>
        <item x="412"/>
        <item x="441"/>
        <item x="519"/>
        <item x="532"/>
        <item x="354"/>
        <item x="559"/>
        <item x="496"/>
        <item x="283"/>
        <item x="530"/>
        <item x="560"/>
        <item x="152"/>
        <item x="124"/>
        <item x="278"/>
        <item x="117"/>
        <item x="713"/>
        <item x="113"/>
        <item x="531"/>
        <item x="401"/>
        <item x="46"/>
        <item x="239"/>
        <item x="94"/>
        <item x="365"/>
        <item x="366"/>
        <item x="330"/>
        <item x="246"/>
        <item x="561"/>
        <item x="353"/>
        <item x="489"/>
        <item x="54"/>
        <item x="538"/>
        <item x="417"/>
        <item x="562"/>
        <item x="470"/>
        <item x="75"/>
        <item x="700"/>
        <item x="308"/>
        <item x="289"/>
        <item x="370"/>
        <item x="77"/>
        <item x="149"/>
        <item x="563"/>
        <item x="236"/>
        <item x="130"/>
        <item x="143"/>
        <item x="140"/>
        <item x="427"/>
        <item x="238"/>
        <item x="15"/>
        <item x="131"/>
        <item x="488"/>
        <item x="329"/>
        <item x="564"/>
        <item x="349"/>
        <item x="191"/>
        <item x="428"/>
        <item x="73"/>
        <item x="565"/>
        <item x="205"/>
        <item x="151"/>
        <item x="452"/>
        <item x="476"/>
        <item x="416"/>
        <item x="74"/>
        <item x="204"/>
        <item x="212"/>
        <item x="347"/>
        <item x="273"/>
        <item x="381"/>
        <item x="115"/>
        <item x="127"/>
        <item x="166"/>
        <item x="12"/>
        <item x="566"/>
        <item x="293"/>
        <item x="567"/>
        <item x="702"/>
        <item x="243"/>
        <item x="68"/>
        <item x="568"/>
        <item x="266"/>
        <item x="134"/>
        <item x="512"/>
        <item x="523"/>
        <item x="375"/>
        <item x="3"/>
        <item x="429"/>
        <item x="303"/>
        <item x="78"/>
        <item x="569"/>
        <item x="157"/>
        <item x="98"/>
        <item x="197"/>
        <item x="300"/>
        <item x="394"/>
        <item x="709"/>
        <item x="276"/>
        <item x="570"/>
        <item x="123"/>
        <item x="464"/>
        <item x="248"/>
        <item x="571"/>
        <item x="433"/>
        <item x="172"/>
        <item x="106"/>
        <item x="437"/>
        <item x="499"/>
        <item x="572"/>
        <item x="449"/>
        <item x="520"/>
        <item x="720"/>
        <item x="81"/>
        <item x="573"/>
        <item x="574"/>
        <item x="575"/>
        <item x="230"/>
        <item x="576"/>
        <item x="61"/>
        <item x="360"/>
        <item x="346"/>
        <item x="577"/>
        <item x="453"/>
        <item x="578"/>
        <item x="579"/>
        <item x="267"/>
        <item x="580"/>
        <item x="539"/>
        <item x="298"/>
        <item x="222"/>
        <item x="335"/>
        <item x="581"/>
        <item x="296"/>
        <item x="541"/>
        <item x="180"/>
        <item x="307"/>
        <item x="294"/>
        <item x="317"/>
        <item x="165"/>
        <item x="582"/>
        <item x="24"/>
        <item x="491"/>
        <item x="699"/>
        <item x="285"/>
        <item x="58"/>
        <item x="102"/>
        <item x="583"/>
        <item x="584"/>
        <item x="729"/>
        <item x="254"/>
        <item x="524"/>
        <item x="286"/>
        <item x="0"/>
        <item x="585"/>
        <item x="11"/>
        <item x="586"/>
        <item x="463"/>
        <item x="587"/>
        <item x="395"/>
        <item x="338"/>
        <item x="174"/>
        <item x="306"/>
        <item x="588"/>
        <item x="589"/>
        <item x="362"/>
        <item x="590"/>
        <item x="126"/>
        <item x="368"/>
        <item x="245"/>
        <item x="434"/>
        <item x="591"/>
        <item x="592"/>
        <item x="593"/>
        <item x="372"/>
        <item x="60"/>
        <item x="80"/>
        <item x="162"/>
        <item x="398"/>
        <item x="371"/>
        <item x="490"/>
        <item x="594"/>
        <item x="482"/>
        <item x="493"/>
        <item x="9"/>
        <item x="516"/>
        <item x="59"/>
        <item x="83"/>
        <item x="595"/>
        <item x="30"/>
        <item x="596"/>
        <item x="597"/>
        <item x="182"/>
        <item x="208"/>
        <item x="422"/>
        <item x="263"/>
        <item x="528"/>
        <item x="53"/>
        <item x="48"/>
        <item x="176"/>
        <item x="240"/>
        <item x="226"/>
        <item x="407"/>
        <item x="374"/>
        <item x="598"/>
        <item x="599"/>
        <item x="325"/>
        <item x="712"/>
        <item x="118"/>
        <item x="525"/>
        <item x="364"/>
        <item x="400"/>
        <item x="399"/>
        <item x="148"/>
        <item x="51"/>
        <item x="600"/>
        <item x="601"/>
        <item x="233"/>
        <item x="602"/>
        <item x="383"/>
        <item x="282"/>
        <item x="725"/>
        <item x="517"/>
        <item x="237"/>
        <item x="193"/>
        <item x="257"/>
        <item x="603"/>
        <item x="32"/>
        <item x="604"/>
        <item x="177"/>
        <item x="727"/>
        <item x="506"/>
        <item x="72"/>
        <item x="171"/>
        <item x="719"/>
        <item x="707"/>
        <item x="187"/>
        <item x="332"/>
        <item x="432"/>
        <item x="413"/>
        <item x="605"/>
        <item x="546"/>
        <item x="5"/>
        <item x="505"/>
        <item x="218"/>
        <item x="701"/>
        <item x="424"/>
        <item x="196"/>
        <item x="91"/>
        <item x="301"/>
        <item x="438"/>
        <item x="129"/>
        <item x="188"/>
        <item x="52"/>
        <item x="606"/>
        <item x="502"/>
        <item x="121"/>
        <item x="607"/>
        <item x="93"/>
        <item x="17"/>
        <item x="608"/>
        <item x="533"/>
        <item x="390"/>
        <item x="527"/>
        <item x="473"/>
        <item x="443"/>
        <item x="609"/>
        <item x="55"/>
        <item x="82"/>
        <item x="331"/>
        <item x="610"/>
        <item x="288"/>
        <item x="611"/>
        <item x="146"/>
        <item x="198"/>
        <item x="120"/>
        <item x="612"/>
        <item x="377"/>
        <item x="613"/>
        <item x="549"/>
        <item x="45"/>
        <item x="116"/>
        <item x="345"/>
        <item x="359"/>
        <item x="251"/>
        <item x="137"/>
        <item x="64"/>
        <item x="312"/>
        <item x="373"/>
        <item x="247"/>
        <item x="457"/>
        <item x="342"/>
        <item x="264"/>
        <item x="411"/>
        <item x="515"/>
        <item x="128"/>
        <item x="614"/>
        <item x="33"/>
        <item x="26"/>
        <item x="37"/>
        <item x="615"/>
        <item x="616"/>
        <item x="617"/>
        <item x="173"/>
        <item x="159"/>
        <item x="618"/>
        <item x="545"/>
        <item x="175"/>
        <item x="241"/>
        <item x="87"/>
        <item x="13"/>
        <item x="403"/>
        <item x="314"/>
        <item x="107"/>
        <item x="451"/>
        <item x="619"/>
        <item x="468"/>
        <item x="299"/>
        <item x="620"/>
        <item x="268"/>
        <item x="706"/>
        <item x="621"/>
        <item x="622"/>
        <item x="280"/>
        <item x="344"/>
        <item x="392"/>
        <item x="108"/>
        <item x="623"/>
        <item x="41"/>
        <item x="352"/>
        <item x="231"/>
        <item x="624"/>
        <item x="448"/>
        <item x="379"/>
        <item x="469"/>
        <item x="716"/>
        <item x="150"/>
        <item x="718"/>
        <item x="430"/>
        <item x="723"/>
        <item x="320"/>
        <item x="382"/>
        <item x="20"/>
        <item x="274"/>
        <item x="227"/>
        <item x="158"/>
        <item x="179"/>
        <item x="109"/>
        <item x="309"/>
        <item x="65"/>
        <item x="714"/>
        <item x="200"/>
        <item x="356"/>
        <item x="625"/>
        <item x="405"/>
        <item x="99"/>
        <item x="213"/>
        <item x="8"/>
        <item x="319"/>
        <item x="206"/>
        <item x="420"/>
        <item x="521"/>
        <item x="234"/>
        <item x="201"/>
        <item x="287"/>
        <item x="62"/>
        <item x="183"/>
        <item x="79"/>
        <item x="626"/>
        <item x="378"/>
        <item x="387"/>
        <item x="627"/>
        <item x="628"/>
        <item x="629"/>
        <item x="192"/>
        <item x="189"/>
        <item x="544"/>
        <item x="630"/>
        <item x="380"/>
        <item x="442"/>
        <item x="305"/>
        <item x="475"/>
        <item x="132"/>
        <item x="111"/>
        <item x="397"/>
        <item x="467"/>
        <item x="315"/>
        <item x="261"/>
        <item x="367"/>
        <item x="144"/>
        <item x="631"/>
        <item x="391"/>
        <item x="71"/>
        <item x="632"/>
        <item x="461"/>
        <item x="633"/>
        <item x="494"/>
        <item x="485"/>
        <item x="69"/>
        <item x="214"/>
        <item x="385"/>
        <item x="262"/>
        <item x="535"/>
        <item x="483"/>
        <item x="47"/>
        <item x="634"/>
        <item x="409"/>
        <item x="472"/>
        <item x="717"/>
        <item x="322"/>
        <item x="259"/>
        <item x="253"/>
        <item x="31"/>
        <item x="101"/>
        <item x="635"/>
        <item x="169"/>
        <item x="636"/>
        <item x="637"/>
        <item x="63"/>
        <item x="271"/>
        <item x="486"/>
        <item x="178"/>
        <item x="105"/>
        <item x="316"/>
        <item x="638"/>
        <item x="639"/>
        <item x="698"/>
        <item x="343"/>
        <item x="336"/>
        <item x="297"/>
        <item x="393"/>
        <item x="480"/>
        <item x="386"/>
        <item x="304"/>
        <item x="640"/>
        <item x="14"/>
        <item x="361"/>
        <item x="284"/>
        <item x="710"/>
        <item x="10"/>
        <item x="641"/>
        <item x="252"/>
        <item x="642"/>
        <item x="181"/>
        <item x="643"/>
        <item x="644"/>
        <item x="536"/>
        <item x="4"/>
        <item x="501"/>
        <item x="275"/>
        <item x="704"/>
        <item x="265"/>
        <item x="645"/>
        <item x="456"/>
        <item x="724"/>
        <item x="363"/>
        <item x="139"/>
        <item x="646"/>
        <item x="100"/>
        <item x="350"/>
        <item x="550"/>
        <item x="460"/>
        <item x="421"/>
        <item x="402"/>
        <item x="647"/>
        <item x="648"/>
        <item x="155"/>
        <item x="708"/>
        <item x="235"/>
        <item x="466"/>
        <item x="462"/>
        <item x="649"/>
        <item x="508"/>
        <item x="16"/>
        <item x="95"/>
        <item x="650"/>
        <item x="507"/>
        <item x="38"/>
        <item x="458"/>
        <item x="651"/>
        <item x="49"/>
        <item x="703"/>
        <item x="474"/>
        <item x="652"/>
        <item x="653"/>
        <item x="19"/>
        <item x="459"/>
        <item x="376"/>
        <item x="654"/>
        <item x="504"/>
        <item x="220"/>
        <item x="655"/>
        <item x="656"/>
        <item x="351"/>
        <item x="431"/>
        <item x="318"/>
        <item x="249"/>
        <item x="125"/>
        <item x="167"/>
        <item x="292"/>
        <item x="211"/>
        <item x="272"/>
        <item x="86"/>
        <item x="42"/>
        <item x="522"/>
        <item x="279"/>
        <item x="104"/>
        <item x="537"/>
        <item x="88"/>
        <item x="141"/>
        <item x="657"/>
        <item x="209"/>
        <item x="21"/>
        <item x="161"/>
        <item x="311"/>
        <item x="548"/>
        <item x="658"/>
        <item x="290"/>
        <item x="103"/>
        <item x="511"/>
        <item x="133"/>
        <item x="184"/>
        <item x="195"/>
        <item x="57"/>
        <item x="659"/>
        <item x="160"/>
        <item x="210"/>
        <item x="660"/>
        <item x="321"/>
        <item x="164"/>
        <item x="369"/>
        <item x="404"/>
        <item x="7"/>
        <item x="2"/>
        <item x="190"/>
        <item x="202"/>
        <item x="481"/>
        <item x="513"/>
        <item x="221"/>
        <item x="661"/>
        <item x="662"/>
        <item x="484"/>
        <item x="547"/>
        <item x="663"/>
        <item x="122"/>
        <item x="418"/>
        <item x="43"/>
        <item x="6"/>
        <item x="664"/>
        <item x="56"/>
        <item x="711"/>
        <item x="665"/>
        <item x="477"/>
        <item x="85"/>
        <item x="705"/>
        <item x="142"/>
        <item x="666"/>
        <item x="324"/>
        <item x="667"/>
        <item x="722"/>
        <item x="194"/>
        <item x="92"/>
        <item x="136"/>
        <item x="498"/>
        <item x="534"/>
        <item x="668"/>
        <item x="326"/>
        <item x="669"/>
        <item x="514"/>
        <item x="219"/>
        <item x="84"/>
        <item x="295"/>
        <item x="217"/>
        <item x="224"/>
        <item x="333"/>
        <item x="670"/>
        <item x="36"/>
        <item x="203"/>
        <item x="232"/>
        <item x="671"/>
        <item x="423"/>
        <item x="672"/>
        <item x="673"/>
        <item x="97"/>
        <item x="503"/>
        <item x="410"/>
        <item x="388"/>
        <item x="435"/>
        <item x="447"/>
        <item x="674"/>
        <item x="675"/>
        <item x="313"/>
        <item x="676"/>
        <item x="270"/>
        <item x="677"/>
        <item x="225"/>
        <item x="250"/>
        <item x="543"/>
        <item x="678"/>
        <item x="679"/>
        <item x="355"/>
        <item x="337"/>
        <item x="22"/>
        <item x="96"/>
        <item x="680"/>
        <item x="199"/>
        <item x="66"/>
        <item x="302"/>
        <item x="340"/>
        <item x="681"/>
        <item x="18"/>
        <item x="258"/>
        <item x="281"/>
        <item x="682"/>
        <item x="683"/>
        <item x="450"/>
        <item x="223"/>
        <item x="327"/>
        <item x="76"/>
        <item x="721"/>
        <item x="406"/>
        <item x="112"/>
        <item x="23"/>
        <item x="715"/>
        <item x="154"/>
        <item x="542"/>
        <item x="478"/>
        <item x="726"/>
        <item x="684"/>
        <item x="487"/>
        <item x="685"/>
        <item x="445"/>
        <item x="328"/>
        <item x="686"/>
        <item x="35"/>
        <item x="44"/>
        <item x="687"/>
        <item x="163"/>
        <item x="186"/>
        <item x="215"/>
        <item x="1"/>
        <item x="114"/>
        <item x="497"/>
        <item x="419"/>
        <item x="688"/>
        <item x="242"/>
        <item x="689"/>
        <item x="27"/>
        <item x="229"/>
        <item x="207"/>
        <item x="690"/>
        <item x="540"/>
        <item x="691"/>
        <item x="425"/>
        <item x="500"/>
        <item x="692"/>
        <item x="384"/>
        <item x="526"/>
        <item x="693"/>
        <item x="495"/>
        <item x="471"/>
        <item x="70"/>
        <item x="529"/>
        <item x="454"/>
        <item x="28"/>
        <item x="348"/>
        <item x="509"/>
        <item x="67"/>
        <item x="444"/>
        <item x="50"/>
        <item x="694"/>
        <item x="414"/>
        <item x="135"/>
        <item x="465"/>
        <item x="695"/>
        <item x="260"/>
        <item x="696"/>
        <item t="default"/>
      </items>
    </pivotField>
    <pivotField showAll="0">
      <items count="6">
        <item x="1"/>
        <item x="3"/>
        <item x="4"/>
        <item x="0"/>
        <item x="2"/>
        <item t="default"/>
      </items>
    </pivotField>
    <pivotField showAll="0"/>
    <pivotField showAll="0"/>
    <pivotField showAll="0"/>
    <pivotField showAll="0"/>
    <pivotField axis="axisRow" showAll="0" sortType="ascending">
      <items count="9">
        <item m="1" x="7"/>
        <item x="3"/>
        <item x="2"/>
        <item m="1" x="5"/>
        <item x="0"/>
        <item x="1"/>
        <item m="1" x="6"/>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items count="8">
        <item x="0"/>
        <item m="1" x="6"/>
        <item x="3"/>
        <item x="1"/>
        <item x="4"/>
        <item m="1" x="5"/>
        <item x="2"/>
        <item t="default"/>
      </items>
    </pivotField>
    <pivotField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2"/>
    </i>
    <i>
      <x v="5"/>
    </i>
    <i>
      <x v="1"/>
    </i>
    <i>
      <x v="7"/>
    </i>
    <i>
      <x v="4"/>
    </i>
    <i t="grand">
      <x/>
    </i>
  </rowItems>
  <colItems count="1">
    <i/>
  </colItems>
  <dataFields count="1">
    <dataField name="Total Sales" fld="11" baseField="7" baseItem="1" numFmtId="164"/>
  </dataFields>
  <chartFormats count="7">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90DD5454-9DF2-457C-9D32-9C5A8B338798}" sourceName="Quarters (Date)">
  <pivotTables>
    <pivotTable tabId="3" name="Sales trend"/>
  </pivotTables>
  <data>
    <tabular pivotCacheId="30909782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7A5B071-41D2-4FA7-A8A9-385F674190B9}" sourceName="Years (Date)">
  <pivotTables>
    <pivotTable tabId="3" name="Sales trend"/>
    <pivotTable tabId="3" name="bottom performing category"/>
    <pivotTable tabId="3" name="KPIs"/>
    <pivotTable tabId="3" name="payment method distribution"/>
    <pivotTable tabId="3" name="Satisfaction score"/>
    <pivotTable tabId="3" name="top performing category"/>
  </pivotTables>
  <data>
    <tabular pivotCacheId="309097823">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9F8DADB-0A84-4F3B-9E54-C2E598489A5B}" sourceName="Branch">
  <pivotTables>
    <pivotTable tabId="3" name="KPIs"/>
    <pivotTable tabId="3" name="bottom performing category"/>
    <pivotTable tabId="3" name="payment method distribution"/>
    <pivotTable tabId="3" name="Sales trend"/>
    <pivotTable tabId="3" name="Satisfaction score"/>
    <pivotTable tabId="3" name="top performing category"/>
  </pivotTables>
  <data>
    <tabular pivotCacheId="309097823">
      <items count="5">
        <i x="1" s="1"/>
        <i x="3" s="1"/>
        <i x="4"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FA0CC3-7103-46D0-AB2A-10EEAE3565AB}" sourceName="Product Category">
  <pivotTables>
    <pivotTable tabId="3" name="KPIs"/>
    <pivotTable tabId="3" name="payment method distribution"/>
    <pivotTable tabId="3" name="Sales trend"/>
  </pivotTables>
  <data>
    <tabular pivotCacheId="309097823">
      <items count="8">
        <i x="3" s="1"/>
        <i x="2" s="1"/>
        <i x="0" s="1"/>
        <i x="1" s="1"/>
        <i x="4" s="1"/>
        <i x="7" s="1" nd="1"/>
        <i x="5" s="1" nd="1"/>
        <i x="6"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1EEECE8-BE6C-4D54-AD0D-740F13C120EF}" sourceName="Payment Method">
  <pivotTables>
    <pivotTable tabId="3" name="KPIs"/>
    <pivotTable tabId="3" name="bottom performing category"/>
    <pivotTable tabId="3" name="payment method distribution"/>
    <pivotTable tabId="3" name="Sales trend"/>
    <pivotTable tabId="3" name="Satisfaction score"/>
    <pivotTable tabId="3" name="top performing category"/>
  </pivotTables>
  <data>
    <tabular pivotCacheId="309097823">
      <items count="7">
        <i x="0" s="1"/>
        <i x="3" s="1"/>
        <i x="1" s="1"/>
        <i x="4" s="1"/>
        <i x="2" s="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531DE91C-E6EE-4132-B6C6-3085F5C19649}" cache="Slicer_Quarters__Date" caption="Quarters (Date)" rowHeight="234950"/>
  <slicer name="Years (Date)" xr10:uid="{A4ED1179-DDF4-4A33-BA4E-71CF1429D587}"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65806B2F-5812-405D-845E-81E0CFC5FEC6}" cache="Slicer_Years__Date" caption="Years (Date)" columnCount="2" style="SlicerStyleOther1 2" rowHeight="234950"/>
  <slicer name="Branch" xr10:uid="{474B8F54-24DF-449E-9F98-49761769A743}" cache="Slicer_Branch" caption="Branch" style="SlicerStyleOther1 2" rowHeight="234950"/>
  <slicer name="Product Category" xr10:uid="{57C6B620-DA46-437C-AEC5-4CC7606C03C8}" cache="Slicer_Product_Category" caption="Product Category" style="SlicerStyleOther1 2" rowHeight="234950"/>
  <slicer name="Payment Method" xr10:uid="{9E831892-32FE-4BA3-9EA5-E5294D9F8177}" cache="Slicer_Payment_Method" caption="Payment Method"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27D6BD-80AC-4AE0-8FAA-64EE7AF7EB6B}" name="Table17" displayName="Table17" ref="A1:R1101" totalsRowShown="0" headerRowDxfId="41">
  <autoFilter ref="A1:R1101" xr:uid="{2827D6BD-80AC-4AE0-8FAA-64EE7AF7EB6B}"/>
  <tableColumns count="18">
    <tableColumn id="1" xr3:uid="{309C6484-5A86-47EE-ACC7-AD4CA2EB6396}" name="Transaction ID"/>
    <tableColumn id="2" xr3:uid="{A22C6BB0-AC88-4747-94C3-FD59C6642DAC}" name="Date" dataDxfId="40"/>
    <tableColumn id="3" xr3:uid="{56F2C843-0340-4DB3-B3EB-04F28BFD543B}" name="Branch"/>
    <tableColumn id="4" xr3:uid="{481A1FA3-E862-4060-8210-FC1853E7A96D}" name="Region"/>
    <tableColumn id="5" xr3:uid="{8FABBCA7-62DF-4771-83F4-1F554D3A18DB}" name="Sales Rep"/>
    <tableColumn id="6" xr3:uid="{CE944AA8-0CCD-43D3-93EF-BDD3E5B23E15}" name="Customer Name"/>
    <tableColumn id="7" xr3:uid="{310EDD03-066F-4905-B61D-C7EE97232789}" name="Phone Number"/>
    <tableColumn id="8" xr3:uid="{07E28E34-2078-4A99-BCA5-A95895FC8B21}" name="Product Category" dataDxfId="39"/>
    <tableColumn id="9" xr3:uid="{D8A664C5-33B1-44A6-B728-E568521CF1C3}" name="Product Name"/>
    <tableColumn id="10" xr3:uid="{CE32D86F-7574-4106-BC28-6338E6ADF859}" name="Quantity"/>
    <tableColumn id="11" xr3:uid="{2E3997A3-E2D9-4FD1-A0B9-C874D7701E76}" name="Unit Price NGN" dataDxfId="38"/>
    <tableColumn id="12" xr3:uid="{A9B930C9-71FA-4592-A1F9-08AB5869A4AE}" name="Total Sales" dataDxfId="37"/>
    <tableColumn id="13" xr3:uid="{817038CC-E990-47B6-AE4C-F060AEA709C4}" name="Discount %"/>
    <tableColumn id="14" xr3:uid="{F1C90C7E-F571-48E2-93D6-D23C9F91043F}" name="Payment Method"/>
    <tableColumn id="15" xr3:uid="{89D7B406-C333-4791-A27B-BA81AB6A3C5F}" name="Customer Satisfaction Score"/>
    <tableColumn id="16" xr3:uid="{4D61D716-3957-4E42-9E16-64A760C82D5F}" name="Return  Flag"/>
    <tableColumn id="17" xr3:uid="{E9CC8520-DD2D-47FC-8C6F-B081CCB41E53}" name="Stock Available"/>
    <tableColumn id="18" xr3:uid="{C3988910-ED1B-4218-AFA6-F762F0D55F7C}" name="Target Sales" dataDxfId="3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CEA648-40E1-45C1-B072-E8142997D416}" name="Table48" displayName="Table48" ref="A1:R1101" totalsRowShown="0" headerRowDxfId="35">
  <autoFilter ref="A1:R1101" xr:uid="{D1CEA648-40E1-45C1-B072-E8142997D416}"/>
  <tableColumns count="18">
    <tableColumn id="1" xr3:uid="{4C97BB28-5F6B-4587-9485-F6D9447FEDC5}" name="Transaction ID"/>
    <tableColumn id="2" xr3:uid="{492194CF-FB2C-4ACA-8AD1-6E0716724B20}" name="Date" dataDxfId="34"/>
    <tableColumn id="3" xr3:uid="{24AB2802-9711-4637-8E0B-E87B378C3E65}" name="Branch"/>
    <tableColumn id="4" xr3:uid="{69E834BC-239D-484A-A15B-E96CC0E70BD9}" name="Region"/>
    <tableColumn id="5" xr3:uid="{9BA353EA-BBF0-4705-8172-4687C6DF6CFE}" name="Sales Rep"/>
    <tableColumn id="6" xr3:uid="{41153F56-3F35-4E3C-9CF1-46057744088E}" name="Customer Name"/>
    <tableColumn id="7" xr3:uid="{F181BA74-5EA8-4DF0-943B-D6F44000E1BC}" name="Customer Phone"/>
    <tableColumn id="8" xr3:uid="{EADCB1D2-14F3-4928-95F3-52BCE609EED0}" name="Product Category"/>
    <tableColumn id="9" xr3:uid="{A8D8B664-FDAF-4217-B712-7F4F929AE9E7}" name="Product Name"/>
    <tableColumn id="10" xr3:uid="{749C3FEC-8CD4-418D-8990-76D40B4F2BBD}" name="Quantity"/>
    <tableColumn id="11" xr3:uid="{ED6E26B5-99A8-44DA-9506-A982F715E7CF}" name="Unit Price NGN" dataDxfId="33" dataCellStyle="Comma"/>
    <tableColumn id="12" xr3:uid="{DD46A421-6C4D-41BC-8805-68039FB5ED43}" name="Total Sales NGN" dataDxfId="32" dataCellStyle="Comma"/>
    <tableColumn id="13" xr3:uid="{EDFCFE14-17B2-4FAD-81EC-30D501615F51}" name="Discount %"/>
    <tableColumn id="14" xr3:uid="{F1D0A2AB-7EC3-4EDB-A43B-3649F9044477}" name="Payment Method"/>
    <tableColumn id="15" xr3:uid="{92F94833-F5D3-4269-9DD5-1B8B44E265C2}" name="Customer Satisfaction Score"/>
    <tableColumn id="16" xr3:uid="{97997CAC-4233-4913-9D79-9A85513079FF}" name="ReturNo Flag"/>
    <tableColumn id="17" xr3:uid="{BB923B0C-C39D-4B8D-B410-AF85F77B848A}" name="Stock Available"/>
    <tableColumn id="18" xr3:uid="{F217E62F-27A4-4C1B-AE0E-1C4F0DE4F571}" name="Target Sales NGN" dataDxfId="31"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EA9E9D-050F-45DD-BBBE-7749D320880C}" name="Table49" displayName="Table49" ref="A1:R1101" totalsRowShown="0" headerRowDxfId="30">
  <autoFilter ref="A1:R1101" xr:uid="{C8EA9E9D-050F-45DD-BBBE-7749D320880C}"/>
  <tableColumns count="18">
    <tableColumn id="1" xr3:uid="{0A98FC10-80BF-4D84-A0CB-4D3DF06877CC}" name="Transaction_ID"/>
    <tableColumn id="2" xr3:uid="{981E3F61-E93E-41C8-869E-436DEE54CF0F}" name="Date" dataDxfId="29"/>
    <tableColumn id="3" xr3:uid="{557BB19D-7CB9-48D3-8BA4-6AFA752A7B04}" name="Branch"/>
    <tableColumn id="4" xr3:uid="{BF97FFF2-1708-4393-BEF9-0CE77179742B}" name="Region"/>
    <tableColumn id="5" xr3:uid="{53764F68-5213-4301-B36F-70FD3F061770}" name="Sales Rep"/>
    <tableColumn id="6" xr3:uid="{D4EC0A66-7D36-44CC-972A-9C5CB14641E6}" name="Customer Name"/>
    <tableColumn id="7" xr3:uid="{7B158098-B373-4798-B485-DB37BFE0DA93}" name="Customer Phone"/>
    <tableColumn id="8" xr3:uid="{EC55D3AA-0699-4D5E-8269-6EADCA5D78DC}" name="Product Category"/>
    <tableColumn id="9" xr3:uid="{EE4DC43A-D4D9-4F66-B58C-B8D17503F5C4}" name="Product Name"/>
    <tableColumn id="10" xr3:uid="{754119E5-95DE-485E-8B95-53AA9D2D3136}" name="Quantity"/>
    <tableColumn id="11" xr3:uid="{BC3E51F6-E388-4DC6-8345-E6920D9E7DD2}" name="Unit PriceNGN" dataDxfId="28" dataCellStyle="Currency"/>
    <tableColumn id="12" xr3:uid="{F84CD0A8-985D-44AD-855E-734C8463666B}" name="Total Sales NGN" dataDxfId="27" dataCellStyle="Currency"/>
    <tableColumn id="13" xr3:uid="{A7815BE5-2F2A-4D06-8B80-97DFB8955175}" name="Discount (%)"/>
    <tableColumn id="14" xr3:uid="{863EF30B-574E-412F-B9D5-2D1003CF86CF}" name="Payment Method"/>
    <tableColumn id="15" xr3:uid="{CEDD5A82-FC50-46D9-B9E5-C7780F76AF7B}" name="Customer Satisfaction Score"/>
    <tableColumn id="16" xr3:uid="{5845AADD-D0A0-441E-90FF-BCAB38427BF9}" name="Return Flag"/>
    <tableColumn id="17" xr3:uid="{4331EB66-C9FE-4D08-8771-942E29820417}" name="Stock Available"/>
    <tableColumn id="18" xr3:uid="{EA0B26C8-D94D-4291-9244-D00A2D064AA4}" name="Target Sales NGN" dataDxfId="2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C9B974-2B61-48E4-B551-05CB16723F7B}" name="Table110" displayName="Table110" ref="A1:R1101" totalsRowShown="0" headerRowDxfId="25">
  <autoFilter ref="A1:R1101" xr:uid="{84C9B974-2B61-48E4-B551-05CB16723F7B}"/>
  <tableColumns count="18">
    <tableColumn id="1" xr3:uid="{8E0F6623-45D0-439F-B0B1-CB4544FFA713}" name="Transaction_ID"/>
    <tableColumn id="2" xr3:uid="{25B7AD72-81B6-4E10-A0CC-2FCED0DA0150}" name="Date" dataDxfId="24"/>
    <tableColumn id="3" xr3:uid="{CA20E1A1-1B68-4B18-AC6C-8E2B97EA1DBD}" name="Branch"/>
    <tableColumn id="4" xr3:uid="{65FD3A66-7AFA-4EEE-8523-288811CEC3F1}" name="Region"/>
    <tableColumn id="5" xr3:uid="{C0A62A81-DB82-4025-8DC2-BD789F47E282}" name="Sales Rep"/>
    <tableColumn id="6" xr3:uid="{1E192828-13F7-4535-9E67-E89C8583CAB7}" name="Customer Name"/>
    <tableColumn id="7" xr3:uid="{D53676B0-44C4-4D05-98C0-21E0C9F742F1}" name="Customer Phone" dataDxfId="23"/>
    <tableColumn id="8" xr3:uid="{260F64C7-1F12-4EA0-9535-69CFE84F44D7}" name="Product Category"/>
    <tableColumn id="9" xr3:uid="{BD7D0932-328B-492B-B0E2-1A1ADF7B6165}" name="Product Name"/>
    <tableColumn id="10" xr3:uid="{47EA63D7-0A9E-4E73-835A-6B464474F997}" name="Quantity"/>
    <tableColumn id="11" xr3:uid="{F77E678E-6AE4-43A4-ACED-B58B4554E04F}" name="Unit Price NGN" dataDxfId="22" dataCellStyle="Currency"/>
    <tableColumn id="12" xr3:uid="{E2FF3810-30C6-4BD5-8303-1F8D714B6C59}" name="Total Sales NGN" dataDxfId="21"/>
    <tableColumn id="13" xr3:uid="{B0C76C9E-77DE-4530-BC37-3A596CF09CEE}" name="Discount (%)"/>
    <tableColumn id="14" xr3:uid="{598A3184-ED1C-4251-9583-96D817FD89E0}" name="Payment Method"/>
    <tableColumn id="15" xr3:uid="{5083ADCC-FB41-477F-8BF7-BF32CF8C827B}" name="Return Flag"/>
    <tableColumn id="16" xr3:uid="{AB0EF621-B875-4163-93B4-C51F802FB288}" name="Customer Satisfaction Score"/>
    <tableColumn id="17" xr3:uid="{9592FB8C-89D8-4BB6-BD96-3C3BCC054D2D}" name="Stock Available"/>
    <tableColumn id="18" xr3:uid="{6BAF2563-46CA-4B13-969E-CD314A43C3CE}" name="Target Sales (NGN)"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8F7CC20-6D55-4000-9CD6-201DA5023AD2}" name="Table111" displayName="Table111" ref="A1:R1101" totalsRowShown="0" headerRowDxfId="19">
  <autoFilter ref="A1:R1101" xr:uid="{A8F7CC20-6D55-4000-9CD6-201DA5023AD2}"/>
  <tableColumns count="18">
    <tableColumn id="1" xr3:uid="{6FF173EE-F857-48B3-95D5-4FE3E3578A86}" name="Transaction ID"/>
    <tableColumn id="2" xr3:uid="{566A47FE-190B-4A4B-A059-9D54373679D7}" name="Date" dataDxfId="18"/>
    <tableColumn id="3" xr3:uid="{81D58602-B152-4939-8D04-0B6DB6B85583}" name="Branch"/>
    <tableColumn id="4" xr3:uid="{F7C852F3-E7F2-4528-B38B-63C4A2FECEDA}" name="Region"/>
    <tableColumn id="5" xr3:uid="{0F1A1905-700D-4CED-9620-F4CD49D3689B}" name="Sales Rep"/>
    <tableColumn id="6" xr3:uid="{94186846-907E-43B3-BEE2-2A66F7EB1955}" name="Customer Name"/>
    <tableColumn id="7" xr3:uid="{056928EC-1540-44F1-86B2-BA30BCD1FF86}" name="Customer Phone"/>
    <tableColumn id="8" xr3:uid="{B1A6E337-24B9-4015-9C58-AAD6AE067A7F}" name="Product Category"/>
    <tableColumn id="9" xr3:uid="{72647A67-0A1D-482A-8E59-F73942F073CD}" name="Product Name"/>
    <tableColumn id="10" xr3:uid="{7B273B1F-D3B8-42B5-83B8-2BC246A79761}" name="Quantity"/>
    <tableColumn id="11" xr3:uid="{1BC41D9E-E080-4C64-9A99-C75178F959B3}" name="Unit Price NGN" dataDxfId="17"/>
    <tableColumn id="12" xr3:uid="{457E6A6D-3421-465B-9F2A-88D52C4F3B11}" name="Total Sales NGN" dataDxfId="16"/>
    <tableColumn id="13" xr3:uid="{B81BC53A-CF99-4E4A-B473-3C6BEC30EABE}" name="Discount %"/>
    <tableColumn id="14" xr3:uid="{28670D8C-580B-4FDC-9944-F9F3AC6A45D3}" name="Payment Method"/>
    <tableColumn id="15" xr3:uid="{53EA487F-C9D2-4EBD-A498-34B92785EC4D}" name="Customer Satisfaction Score"/>
    <tableColumn id="16" xr3:uid="{7AD695C2-BB3F-42FD-B7DB-3504B41C4AF2}" name="ReturNo Flag"/>
    <tableColumn id="17" xr3:uid="{C62E73E2-26F4-4C0B-967A-CFF113919845}" name="Stock Available"/>
    <tableColumn id="18" xr3:uid="{4BCBBD58-2F4F-45C6-9425-1C58A7A7CD6E}" name="Target Sales NGN" dataDxfId="1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2C624-46A6-4A69-AC2D-5CF723575C6C}" name="Table1" displayName="Table1" ref="A1:T5501" totalsRowShown="0" headerRowDxfId="14">
  <autoFilter ref="A1:T5501" xr:uid="{DB41A779-9DC1-42CF-BCB6-8C2D0148F6C2}"/>
  <tableColumns count="20">
    <tableColumn id="1" xr3:uid="{F7C648F7-B07D-46F6-8FA1-26906CA8C530}" name="Transaction ID"/>
    <tableColumn id="2" xr3:uid="{BFEA9BC7-B4B8-4BBD-ADB6-AB0BDFD12691}" name="Date" dataDxfId="13"/>
    <tableColumn id="3" xr3:uid="{21227F96-D6AE-4110-9422-8058C9447B7F}" name="Branch"/>
    <tableColumn id="4" xr3:uid="{1A194C40-BA25-4B5D-85FB-00BC7F2FF91E}" name="Region"/>
    <tableColumn id="5" xr3:uid="{19B36677-7224-4FF4-8943-F6AC4F3A4EB9}" name="Sales Rep"/>
    <tableColumn id="6" xr3:uid="{861FAC7F-B05F-4C0B-96F3-CB21B5EEDD89}" name="Customer Name"/>
    <tableColumn id="7" xr3:uid="{5C7A6702-6AF5-4B83-B63D-39A9B4952A43}" name="Customer Phone"/>
    <tableColumn id="8" xr3:uid="{15DF9B27-3B9A-4B2E-82A6-6830AEF206C4}" name="Product Category"/>
    <tableColumn id="9" xr3:uid="{E8C1E04E-E029-4E11-B050-72759960F608}" name="Product Name"/>
    <tableColumn id="10" xr3:uid="{3DF62917-3501-4D3A-848A-BBE12B3469E6}" name="Quantity"/>
    <tableColumn id="11" xr3:uid="{9CBC580D-62F6-49E2-9D92-39E68E5B93F9}" name="Unit Price NGN" dataDxfId="12"/>
    <tableColumn id="12" xr3:uid="{F1AB628F-A74C-44F7-83AC-326A24C28F6D}" name="Total Sales NGN" dataDxfId="11"/>
    <tableColumn id="13" xr3:uid="{4A2EDC20-8375-40BB-BF0B-7F20231D5AC3}" name="Discount %"/>
    <tableColumn id="20" xr3:uid="{6907635B-401E-4AB3-AF74-8CECCFE3660B}" name="Discount %2" dataCellStyle="Percent"/>
    <tableColumn id="19" xr3:uid="{08E9C940-827C-4391-A4DF-1ABA22F8EF0F}" name="Net Revenue" dataDxfId="10">
      <calculatedColumnFormula>Table1[[#This Row],[Total Sales NGN]]-(Table1[[#This Row],[Total Sales NGN]]*Table1[[#This Row],[Discount %2]])</calculatedColumnFormula>
    </tableColumn>
    <tableColumn id="14" xr3:uid="{DD30A925-C659-4333-A06B-4C0B6CEB479D}" name="Payment Method"/>
    <tableColumn id="15" xr3:uid="{90EA9D4F-DB98-458A-B709-9D0DCDA3E4A8}" name="Customer Satisfaction Score"/>
    <tableColumn id="16" xr3:uid="{8FF67A4D-5CFA-4259-894C-A2333E761483}" name="ReturNo Flag"/>
    <tableColumn id="17" xr3:uid="{74AAB4F9-CB7D-42B6-8C7C-641398CCDFED}" name="Stock Available"/>
    <tableColumn id="18" xr3:uid="{B01565B2-A521-473C-BD13-883F2D264F87}" name="Target Sales NGN"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D29A1A-B789-4A5F-828D-DCEAC23DBC1F}" name="Table3" displayName="Table3" ref="V7:Z12" totalsRowShown="0" headerRowDxfId="8">
  <autoFilter ref="V7:Z12" xr:uid="{CDD29A1A-B789-4A5F-828D-DCEAC23DBC1F}"/>
  <tableColumns count="5">
    <tableColumn id="1" xr3:uid="{60215C2F-F378-423F-9679-B28D5B9F2688}" name="Branch "/>
    <tableColumn id="2" xr3:uid="{C5345E67-7909-43C6-A224-F7BA10EF948E}" name="Returned (Yes)">
      <calculatedColumnFormula>COUNTIFS(Table1[Branch],V8,Table1[ReturNo Flag], "Yes")</calculatedColumnFormula>
    </tableColumn>
    <tableColumn id="3" xr3:uid="{B028F859-7A5D-4B76-B667-F50AC9AF7479}" name="Not Returned (No)">
      <calculatedColumnFormula>COUNTIFS(Table1[Branch],V8,Table1[ReturNo Flag], "No")</calculatedColumnFormula>
    </tableColumn>
    <tableColumn id="4" xr3:uid="{AF6FB0E8-548F-4A14-BA75-1CE9C2CC9733}" name="Total">
      <calculatedColumnFormula>X8+W8</calculatedColumnFormula>
    </tableColumn>
    <tableColumn id="5" xr3:uid="{1E294D9A-DA71-4398-9A5E-9CE4EDBB6B43}" name="Return Rate" dataDxfId="7" dataCellStyle="Percent">
      <calculatedColumnFormula>IF(Y8=0, 0, W8/Y8)</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AA1315-8F47-4590-993B-980DC5C7B28D}" name="Table4" displayName="Table4" ref="V15:Z20" totalsRowShown="0">
  <autoFilter ref="V15:Z20" xr:uid="{FCAA1315-8F47-4590-993B-980DC5C7B28D}"/>
  <tableColumns count="5">
    <tableColumn id="1" xr3:uid="{DB47F5C9-C8AF-418C-B4DC-49F24F1433B1}" name="PRODUCT CATEGORY"/>
    <tableColumn id="2" xr3:uid="{43663BA1-DBC7-4303-B6BF-BD8B8EFDD628}" name="Returned(Yes)">
      <calculatedColumnFormula>COUNTIFS(Table1[Product Category],V16,Table1[ReturNo Flag],"Yes")</calculatedColumnFormula>
    </tableColumn>
    <tableColumn id="3" xr3:uid="{D0F67475-8D8D-415E-BF1B-7E243676AFB6}" name="Not Returned (No)">
      <calculatedColumnFormula>COUNTIFS(Table1[Product Category],V16,Table1[ReturNo Flag],"No")</calculatedColumnFormula>
    </tableColumn>
    <tableColumn id="4" xr3:uid="{90D21422-32B6-4FE8-87E0-03654687F56C}" name="Total">
      <calculatedColumnFormula>W16+X16</calculatedColumnFormula>
    </tableColumn>
    <tableColumn id="5" xr3:uid="{B79BDAB6-2735-4B1E-8E0F-3D7F7DECD34A}" name="Return Rate" dataDxfId="6" dataCellStyle="Percent">
      <calculatedColumnFormula>IF(Y16=0,0,W16/Y16)</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FBF25C-E8A6-43AF-B0AC-322782892434}" name="Table5" displayName="Table5" ref="A3:R5503" totalsRowShown="0">
  <autoFilter ref="A3:R5503" xr:uid="{E7FBF25C-E8A6-43AF-B0AC-322782892434}"/>
  <tableColumns count="18">
    <tableColumn id="1" xr3:uid="{40FBD970-DEDD-45B7-9645-A60E5B36ED97}" name="Transaction ID"/>
    <tableColumn id="2" xr3:uid="{75E5F2DD-E5B0-4B98-B94C-4DDC71DC3E7B}" name="Date" dataDxfId="5"/>
    <tableColumn id="3" xr3:uid="{8C3348B4-CD35-4918-B61C-183449812A39}" name="Branch"/>
    <tableColumn id="4" xr3:uid="{52C841EF-8CD2-444F-8420-43D2F7E5479A}" name="Region"/>
    <tableColumn id="5" xr3:uid="{EB2DE60D-0AB6-43CA-9E7C-F3577F4BAF33}" name="Sales Rep"/>
    <tableColumn id="6" xr3:uid="{C5C18613-0781-40A7-9719-E255B2326D20}" name="Customer Name"/>
    <tableColumn id="7" xr3:uid="{45703D43-EC75-45D1-B23D-059D86E3AEB8}" name="Customer Phone"/>
    <tableColumn id="8" xr3:uid="{23C79EE9-DEEC-41CC-B387-0E3E9698DCFA}" name="Product Category"/>
    <tableColumn id="9" xr3:uid="{6344DECF-F84C-4F1A-929A-6455F48F5CA0}" name="Product Name"/>
    <tableColumn id="10" xr3:uid="{1205AF7B-6D61-46C7-B3D2-708A4FE29E35}" name="Quantity"/>
    <tableColumn id="11" xr3:uid="{FCC83FC6-2D1C-4BAD-8756-35155D42295B}" name="Unit Price NGN"/>
    <tableColumn id="12" xr3:uid="{FCBBF412-4676-4707-8B6F-9A2D652A04AB}" name="Total Sales NGN"/>
    <tableColumn id="13" xr3:uid="{B3DFD4BB-6CD8-4BCB-B861-5F0C10B8A7E6}" name="Discount %"/>
    <tableColumn id="14" xr3:uid="{DB5973DC-6211-435F-8A2A-A77534F560B5}" name="Payment Method"/>
    <tableColumn id="15" xr3:uid="{B5FCD806-EED5-41E8-9DF6-F0ECACC151B6}" name="Customer Satisfaction Score"/>
    <tableColumn id="16" xr3:uid="{D39E707C-9005-41EE-8C28-BD006FBC253A}" name="ReturNo Flag"/>
    <tableColumn id="17" xr3:uid="{DD80F0EF-200C-4505-96BB-4AE69F2D3F22}" name="Stock Available"/>
    <tableColumn id="18" xr3:uid="{FAD91089-F792-4881-A61D-86DB183047C1}" name="Target Sales NG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303425-90EF-473F-9941-55C6EFC109BA}" name="Table2" displayName="Table2" ref="A3:R1103" totalsRowShown="0">
  <autoFilter ref="A3:R1103" xr:uid="{3F303425-90EF-473F-9941-55C6EFC109BA}"/>
  <tableColumns count="18">
    <tableColumn id="1" xr3:uid="{0DDE3359-EFDD-47A5-A557-E553F7103744}" name="Transaction ID"/>
    <tableColumn id="2" xr3:uid="{EBF5E473-035D-47E7-8B47-521C18E4304E}" name="Date" dataDxfId="4"/>
    <tableColumn id="3" xr3:uid="{9777B94E-E79A-40DB-92AA-E8FB3E946FCC}" name="Branch"/>
    <tableColumn id="4" xr3:uid="{DDAC64D3-35BF-4D5E-AC6E-DA3F0401F867}" name="Region"/>
    <tableColumn id="5" xr3:uid="{EF06DE19-71A7-4295-961C-B17748362394}" name="Sales Rep"/>
    <tableColumn id="6" xr3:uid="{CAB6767A-EEAC-438E-BA15-B037269A8C30}" name="Customer Name"/>
    <tableColumn id="7" xr3:uid="{477E7DE5-333F-4259-99E3-B21C5D71256F}" name="Customer Phone"/>
    <tableColumn id="8" xr3:uid="{489BA551-6D81-4CFD-8024-AE64DE3217F9}" name="Product Category"/>
    <tableColumn id="9" xr3:uid="{F9312D02-D32B-4EB5-BC37-B6CD2C6E7A85}" name="Product Name"/>
    <tableColumn id="10" xr3:uid="{438BC5C8-EC4D-4CEE-8DFE-9175CA3358EC}" name="Quantity"/>
    <tableColumn id="11" xr3:uid="{D3C27ACC-F7AF-427C-9F26-AC5A4211C86B}" name="Unit Price NGN"/>
    <tableColumn id="12" xr3:uid="{536A1754-2789-44D1-A624-B5C660311169}" name="Total Sales NGN"/>
    <tableColumn id="13" xr3:uid="{C467A9E0-8B76-4DE3-9192-30A6E36044C3}" name="Discount %"/>
    <tableColumn id="14" xr3:uid="{5928DD5A-B34A-4EF8-A7FA-88C1FB280B30}" name="Payment Method"/>
    <tableColumn id="15" xr3:uid="{67352BAC-46F4-489C-9066-12BD8389FA2D}" name="Customer Satisfaction Score"/>
    <tableColumn id="16" xr3:uid="{F260193A-7376-4139-B1FF-BAB68277E1E4}" name="ReturNo Flag"/>
    <tableColumn id="17" xr3:uid="{1F7A3A49-DAB1-47B5-8A97-5DE3AD4954B4}" name="Stock Available"/>
    <tableColumn id="18" xr3:uid="{BED1E3E2-580D-4C5B-85BC-C46BECE5CFB6}" name="Target Sales N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1.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CF34-8E4D-4873-9252-BECB3A25FA57}">
  <dimension ref="A1:R1101"/>
  <sheetViews>
    <sheetView topLeftCell="K1" workbookViewId="0">
      <selection activeCell="H6" sqref="H6"/>
    </sheetView>
  </sheetViews>
  <sheetFormatPr defaultRowHeight="14.4" x14ac:dyDescent="0.3"/>
  <cols>
    <col min="1" max="1" width="19.44140625" bestFit="1" customWidth="1"/>
    <col min="2" max="2" width="10.33203125" bestFit="1" customWidth="1"/>
    <col min="3" max="4" width="12.33203125" bestFit="1" customWidth="1"/>
    <col min="5" max="5" width="15.21875" bestFit="1" customWidth="1"/>
    <col min="6" max="6" width="21.33203125" bestFit="1" customWidth="1"/>
    <col min="7" max="7" width="20.109375" bestFit="1" customWidth="1"/>
    <col min="8" max="8" width="22.6640625" bestFit="1" customWidth="1"/>
    <col min="9" max="9" width="20" bestFit="1" customWidth="1"/>
    <col min="10" max="10" width="13.6640625" bestFit="1" customWidth="1"/>
    <col min="11" max="11" width="21.33203125" bestFit="1" customWidth="1"/>
    <col min="12" max="12" width="17.5546875" bestFit="1" customWidth="1"/>
    <col min="13" max="13" width="17.88671875" bestFit="1" customWidth="1"/>
    <col min="14" max="14" width="22.109375" bestFit="1" customWidth="1"/>
    <col min="15" max="15" width="33.5546875" bestFit="1" customWidth="1"/>
    <col min="16" max="16" width="17.21875" bestFit="1" customWidth="1"/>
    <col min="17" max="17" width="20.5546875" bestFit="1" customWidth="1"/>
    <col min="18" max="18" width="19" bestFit="1" customWidth="1"/>
  </cols>
  <sheetData>
    <row r="1" spans="1:18" x14ac:dyDescent="0.3">
      <c r="A1" s="18" t="s">
        <v>0</v>
      </c>
      <c r="B1" s="19" t="s">
        <v>1</v>
      </c>
      <c r="C1" s="18" t="s">
        <v>2</v>
      </c>
      <c r="D1" s="18" t="s">
        <v>3</v>
      </c>
      <c r="E1" s="18" t="s">
        <v>4</v>
      </c>
      <c r="F1" s="18" t="s">
        <v>5</v>
      </c>
      <c r="G1" s="20" t="s">
        <v>10792</v>
      </c>
      <c r="H1" s="18" t="s">
        <v>7</v>
      </c>
      <c r="I1" s="18" t="s">
        <v>8</v>
      </c>
      <c r="J1" s="18" t="s">
        <v>9</v>
      </c>
      <c r="K1" s="21" t="s">
        <v>10</v>
      </c>
      <c r="L1" s="21" t="s">
        <v>10766</v>
      </c>
      <c r="M1" s="21" t="s">
        <v>12</v>
      </c>
      <c r="N1" s="18" t="s">
        <v>13</v>
      </c>
      <c r="O1" s="18" t="s">
        <v>14</v>
      </c>
      <c r="P1" s="18" t="s">
        <v>10787</v>
      </c>
      <c r="Q1" s="18" t="s">
        <v>16</v>
      </c>
      <c r="R1" s="22" t="s">
        <v>10765</v>
      </c>
    </row>
    <row r="2" spans="1:18" x14ac:dyDescent="0.3">
      <c r="A2" t="s">
        <v>2595</v>
      </c>
      <c r="B2" s="23">
        <v>44927</v>
      </c>
      <c r="C2" t="s">
        <v>2596</v>
      </c>
      <c r="D2" t="s">
        <v>2597</v>
      </c>
      <c r="E2" t="s">
        <v>2598</v>
      </c>
      <c r="F2" t="s">
        <v>287</v>
      </c>
      <c r="G2" t="s">
        <v>2599</v>
      </c>
      <c r="H2" s="6" t="s">
        <v>32</v>
      </c>
      <c r="I2" t="s">
        <v>95</v>
      </c>
      <c r="J2">
        <v>9</v>
      </c>
      <c r="K2" s="24">
        <v>6597</v>
      </c>
      <c r="L2" s="24">
        <v>59373</v>
      </c>
      <c r="M2">
        <v>10</v>
      </c>
      <c r="N2" t="s">
        <v>57</v>
      </c>
      <c r="O2" t="s">
        <v>27</v>
      </c>
      <c r="P2" t="s">
        <v>35</v>
      </c>
      <c r="Q2">
        <v>127</v>
      </c>
      <c r="R2" s="25">
        <v>670990</v>
      </c>
    </row>
    <row r="3" spans="1:18" x14ac:dyDescent="0.3">
      <c r="A3" t="s">
        <v>2600</v>
      </c>
      <c r="B3" s="23">
        <v>44928</v>
      </c>
      <c r="C3" t="s">
        <v>2596</v>
      </c>
      <c r="D3" t="s">
        <v>2597</v>
      </c>
      <c r="E3" t="s">
        <v>2598</v>
      </c>
      <c r="F3" t="s">
        <v>792</v>
      </c>
      <c r="G3" t="s">
        <v>2601</v>
      </c>
      <c r="H3" s="6" t="s">
        <v>10793</v>
      </c>
      <c r="I3" t="s">
        <v>51</v>
      </c>
      <c r="J3">
        <v>9</v>
      </c>
      <c r="K3" s="24">
        <v>4948</v>
      </c>
      <c r="L3" s="24">
        <v>44532</v>
      </c>
      <c r="M3">
        <v>20</v>
      </c>
      <c r="N3" t="s">
        <v>47</v>
      </c>
      <c r="O3">
        <v>1</v>
      </c>
      <c r="P3" t="s">
        <v>27</v>
      </c>
      <c r="Q3">
        <v>145</v>
      </c>
      <c r="R3" s="25">
        <v>353716</v>
      </c>
    </row>
    <row r="4" spans="1:18" x14ac:dyDescent="0.3">
      <c r="A4" t="s">
        <v>2602</v>
      </c>
      <c r="B4" s="23">
        <v>44928</v>
      </c>
      <c r="C4" t="s">
        <v>2596</v>
      </c>
      <c r="D4" t="s">
        <v>2597</v>
      </c>
      <c r="E4" t="s">
        <v>2598</v>
      </c>
      <c r="F4" t="s">
        <v>204</v>
      </c>
      <c r="G4" s="26" t="s">
        <v>27</v>
      </c>
      <c r="H4" s="6" t="s">
        <v>65</v>
      </c>
      <c r="I4" t="s">
        <v>66</v>
      </c>
      <c r="J4">
        <v>4</v>
      </c>
      <c r="K4" s="24">
        <v>132497</v>
      </c>
      <c r="L4" s="24">
        <v>529988</v>
      </c>
      <c r="M4">
        <v>10</v>
      </c>
      <c r="N4" t="s">
        <v>26</v>
      </c>
      <c r="O4">
        <v>5</v>
      </c>
      <c r="P4" t="s">
        <v>28</v>
      </c>
      <c r="Q4">
        <v>38</v>
      </c>
      <c r="R4" s="25">
        <v>647779</v>
      </c>
    </row>
    <row r="5" spans="1:18" x14ac:dyDescent="0.3">
      <c r="A5" t="s">
        <v>2603</v>
      </c>
      <c r="B5" s="23">
        <v>44929</v>
      </c>
      <c r="C5" t="s">
        <v>2596</v>
      </c>
      <c r="D5" t="s">
        <v>2597</v>
      </c>
      <c r="E5" t="s">
        <v>2352</v>
      </c>
      <c r="F5" t="s">
        <v>1123</v>
      </c>
      <c r="G5" t="s">
        <v>2604</v>
      </c>
      <c r="H5" s="6" t="s">
        <v>24</v>
      </c>
      <c r="I5" t="s">
        <v>56</v>
      </c>
      <c r="J5">
        <v>9</v>
      </c>
      <c r="K5" s="24">
        <v>220045</v>
      </c>
      <c r="L5" s="24">
        <v>1980405</v>
      </c>
      <c r="M5">
        <v>0</v>
      </c>
      <c r="N5" t="s">
        <v>10788</v>
      </c>
      <c r="O5">
        <v>3</v>
      </c>
      <c r="P5" t="s">
        <v>35</v>
      </c>
      <c r="Q5">
        <v>167</v>
      </c>
      <c r="R5" s="25">
        <v>1309937</v>
      </c>
    </row>
    <row r="6" spans="1:18" x14ac:dyDescent="0.3">
      <c r="A6" t="s">
        <v>2605</v>
      </c>
      <c r="B6" s="23">
        <v>44931</v>
      </c>
      <c r="C6" t="s">
        <v>2596</v>
      </c>
      <c r="D6" t="s">
        <v>2597</v>
      </c>
      <c r="E6" t="s">
        <v>2598</v>
      </c>
      <c r="F6" t="s">
        <v>2527</v>
      </c>
      <c r="G6" t="s">
        <v>2606</v>
      </c>
      <c r="H6" s="6" t="s">
        <v>24</v>
      </c>
      <c r="I6" t="s">
        <v>25</v>
      </c>
      <c r="J6">
        <v>2</v>
      </c>
      <c r="K6" s="24">
        <v>292420</v>
      </c>
      <c r="L6" s="24">
        <v>584840</v>
      </c>
      <c r="M6">
        <v>0</v>
      </c>
      <c r="N6" t="s">
        <v>47</v>
      </c>
      <c r="O6">
        <v>0</v>
      </c>
      <c r="P6" t="s">
        <v>35</v>
      </c>
      <c r="Q6">
        <v>137</v>
      </c>
      <c r="R6" s="25">
        <v>1309937</v>
      </c>
    </row>
    <row r="7" spans="1:18" x14ac:dyDescent="0.3">
      <c r="A7" t="s">
        <v>2607</v>
      </c>
      <c r="B7" s="23">
        <v>44932</v>
      </c>
      <c r="C7" t="s">
        <v>2596</v>
      </c>
      <c r="D7" t="s">
        <v>2597</v>
      </c>
      <c r="E7" t="s">
        <v>2352</v>
      </c>
      <c r="F7" t="s">
        <v>609</v>
      </c>
      <c r="G7" t="s">
        <v>2608</v>
      </c>
      <c r="H7" s="6" t="s">
        <v>24</v>
      </c>
      <c r="I7" t="s">
        <v>25</v>
      </c>
      <c r="J7">
        <v>9</v>
      </c>
      <c r="K7" s="24">
        <v>311344</v>
      </c>
      <c r="L7" s="24">
        <v>2802096</v>
      </c>
      <c r="M7" t="s">
        <v>27</v>
      </c>
      <c r="N7" t="s">
        <v>34</v>
      </c>
      <c r="O7">
        <v>3</v>
      </c>
      <c r="P7" t="s">
        <v>28</v>
      </c>
      <c r="Q7">
        <v>14</v>
      </c>
      <c r="R7" s="25">
        <v>1309937</v>
      </c>
    </row>
    <row r="8" spans="1:18" x14ac:dyDescent="0.3">
      <c r="A8" t="s">
        <v>2609</v>
      </c>
      <c r="B8" s="23">
        <v>44933</v>
      </c>
      <c r="C8" t="s">
        <v>2596</v>
      </c>
      <c r="D8" t="s">
        <v>2597</v>
      </c>
      <c r="E8" t="s">
        <v>2598</v>
      </c>
      <c r="F8" t="s">
        <v>87</v>
      </c>
      <c r="G8" t="s">
        <v>2610</v>
      </c>
      <c r="H8" s="6" t="s">
        <v>65</v>
      </c>
      <c r="I8" t="s">
        <v>289</v>
      </c>
      <c r="J8">
        <v>16</v>
      </c>
      <c r="K8" s="24">
        <v>83301</v>
      </c>
      <c r="L8" s="24">
        <v>1332816</v>
      </c>
      <c r="M8">
        <v>5</v>
      </c>
      <c r="N8" t="s">
        <v>26</v>
      </c>
      <c r="O8">
        <v>1</v>
      </c>
      <c r="P8" t="s">
        <v>35</v>
      </c>
      <c r="Q8">
        <v>175</v>
      </c>
      <c r="R8" s="25">
        <v>647779</v>
      </c>
    </row>
    <row r="9" spans="1:18" x14ac:dyDescent="0.3">
      <c r="A9" t="s">
        <v>2611</v>
      </c>
      <c r="B9" s="23">
        <v>44934</v>
      </c>
      <c r="C9" t="s">
        <v>2596</v>
      </c>
      <c r="D9" t="s">
        <v>2597</v>
      </c>
      <c r="E9" t="s">
        <v>2352</v>
      </c>
      <c r="F9" t="s">
        <v>370</v>
      </c>
      <c r="G9" t="s">
        <v>2612</v>
      </c>
      <c r="H9" s="6" t="s">
        <v>40</v>
      </c>
      <c r="I9" t="s">
        <v>41</v>
      </c>
      <c r="J9">
        <v>3</v>
      </c>
      <c r="K9" s="24">
        <v>14384</v>
      </c>
      <c r="L9" s="24">
        <v>43152</v>
      </c>
      <c r="M9">
        <v>0</v>
      </c>
      <c r="N9" t="s">
        <v>47</v>
      </c>
      <c r="O9">
        <v>4</v>
      </c>
      <c r="P9" t="s">
        <v>35</v>
      </c>
      <c r="Q9">
        <v>77</v>
      </c>
      <c r="R9" s="25">
        <v>353716</v>
      </c>
    </row>
    <row r="10" spans="1:18" x14ac:dyDescent="0.3">
      <c r="A10" t="s">
        <v>2613</v>
      </c>
      <c r="B10" s="23">
        <v>44935</v>
      </c>
      <c r="C10" t="s">
        <v>2596</v>
      </c>
      <c r="D10" t="s">
        <v>2597</v>
      </c>
      <c r="E10" t="s">
        <v>2598</v>
      </c>
      <c r="F10" t="s">
        <v>508</v>
      </c>
      <c r="G10" t="s">
        <v>2614</v>
      </c>
      <c r="H10" s="6" t="s">
        <v>45</v>
      </c>
      <c r="I10" t="s">
        <v>46</v>
      </c>
      <c r="J10">
        <v>14</v>
      </c>
      <c r="K10" s="24">
        <v>5465</v>
      </c>
      <c r="L10" s="24">
        <v>76510</v>
      </c>
      <c r="M10">
        <v>20</v>
      </c>
      <c r="N10" t="s">
        <v>57</v>
      </c>
      <c r="O10">
        <v>4</v>
      </c>
      <c r="P10" t="s">
        <v>35</v>
      </c>
      <c r="Q10">
        <v>152</v>
      </c>
      <c r="R10" s="25">
        <v>339514</v>
      </c>
    </row>
    <row r="11" spans="1:18" x14ac:dyDescent="0.3">
      <c r="A11" t="s">
        <v>2615</v>
      </c>
      <c r="B11" s="23">
        <v>44935</v>
      </c>
      <c r="C11" t="s">
        <v>2596</v>
      </c>
      <c r="D11" t="s">
        <v>2597</v>
      </c>
      <c r="E11" t="s">
        <v>2616</v>
      </c>
      <c r="F11" t="s">
        <v>2514</v>
      </c>
      <c r="G11" t="s">
        <v>2617</v>
      </c>
      <c r="H11" s="6" t="s">
        <v>45</v>
      </c>
      <c r="I11" t="s">
        <v>82</v>
      </c>
      <c r="J11">
        <v>11</v>
      </c>
      <c r="K11" s="24">
        <v>39325</v>
      </c>
      <c r="L11" s="24">
        <v>432575</v>
      </c>
      <c r="M11">
        <v>15</v>
      </c>
      <c r="N11" t="s">
        <v>27</v>
      </c>
      <c r="O11">
        <v>2</v>
      </c>
      <c r="P11" t="s">
        <v>35</v>
      </c>
      <c r="Q11">
        <v>72</v>
      </c>
      <c r="R11" s="25">
        <v>339514</v>
      </c>
    </row>
    <row r="12" spans="1:18" x14ac:dyDescent="0.3">
      <c r="A12" t="s">
        <v>2618</v>
      </c>
      <c r="B12" s="23">
        <v>44937</v>
      </c>
      <c r="C12" t="s">
        <v>2596</v>
      </c>
      <c r="D12" t="s">
        <v>2597</v>
      </c>
      <c r="E12" t="s">
        <v>2598</v>
      </c>
      <c r="F12" t="s">
        <v>684</v>
      </c>
      <c r="G12" t="s">
        <v>2619</v>
      </c>
      <c r="H12" s="6" t="s">
        <v>45</v>
      </c>
      <c r="I12" t="s">
        <v>98</v>
      </c>
      <c r="J12">
        <v>3</v>
      </c>
      <c r="K12" s="24">
        <v>24026</v>
      </c>
      <c r="L12" s="24">
        <v>72078</v>
      </c>
      <c r="M12">
        <v>15</v>
      </c>
      <c r="N12" t="s">
        <v>26</v>
      </c>
      <c r="O12" t="s">
        <v>27</v>
      </c>
      <c r="P12" t="s">
        <v>35</v>
      </c>
      <c r="Q12">
        <v>50</v>
      </c>
      <c r="R12" s="25">
        <v>339514</v>
      </c>
    </row>
    <row r="13" spans="1:18" x14ac:dyDescent="0.3">
      <c r="A13" t="s">
        <v>2620</v>
      </c>
      <c r="B13" s="23">
        <v>44937</v>
      </c>
      <c r="C13" t="s">
        <v>2596</v>
      </c>
      <c r="D13" t="s">
        <v>2597</v>
      </c>
      <c r="E13" t="s">
        <v>2598</v>
      </c>
      <c r="F13" t="s">
        <v>287</v>
      </c>
      <c r="G13" t="s">
        <v>2621</v>
      </c>
      <c r="H13" s="6" t="s">
        <v>45</v>
      </c>
      <c r="I13" t="s">
        <v>98</v>
      </c>
      <c r="J13">
        <v>19</v>
      </c>
      <c r="K13" s="24">
        <v>19571</v>
      </c>
      <c r="L13" s="24">
        <v>371849</v>
      </c>
      <c r="M13">
        <v>5</v>
      </c>
      <c r="N13" t="s">
        <v>47</v>
      </c>
      <c r="O13">
        <v>5</v>
      </c>
      <c r="P13" t="s">
        <v>35</v>
      </c>
      <c r="Q13">
        <v>151</v>
      </c>
      <c r="R13" s="25">
        <v>339514</v>
      </c>
    </row>
    <row r="14" spans="1:18" x14ac:dyDescent="0.3">
      <c r="A14" t="s">
        <v>2622</v>
      </c>
      <c r="B14" s="23">
        <v>44938</v>
      </c>
      <c r="C14" t="s">
        <v>2596</v>
      </c>
      <c r="D14" t="s">
        <v>2597</v>
      </c>
      <c r="E14" t="s">
        <v>2598</v>
      </c>
      <c r="F14" t="s">
        <v>1238</v>
      </c>
      <c r="G14" t="s">
        <v>2623</v>
      </c>
      <c r="H14" s="6" t="s">
        <v>10793</v>
      </c>
      <c r="I14" t="s">
        <v>123</v>
      </c>
      <c r="J14">
        <v>20</v>
      </c>
      <c r="K14" s="24">
        <v>17576</v>
      </c>
      <c r="L14" s="24">
        <v>351520</v>
      </c>
      <c r="M14" t="s">
        <v>27</v>
      </c>
      <c r="N14" t="s">
        <v>34</v>
      </c>
      <c r="O14">
        <v>4</v>
      </c>
      <c r="P14" t="s">
        <v>35</v>
      </c>
      <c r="Q14">
        <v>25</v>
      </c>
      <c r="R14" s="25">
        <v>353716</v>
      </c>
    </row>
    <row r="15" spans="1:18" x14ac:dyDescent="0.3">
      <c r="A15" t="s">
        <v>2624</v>
      </c>
      <c r="B15" s="23">
        <v>44938</v>
      </c>
      <c r="C15" t="s">
        <v>2596</v>
      </c>
      <c r="D15" t="s">
        <v>2597</v>
      </c>
      <c r="E15" t="s">
        <v>2616</v>
      </c>
      <c r="F15" t="s">
        <v>196</v>
      </c>
      <c r="G15" t="s">
        <v>2625</v>
      </c>
      <c r="H15" s="6" t="s">
        <v>40</v>
      </c>
      <c r="I15" t="s">
        <v>123</v>
      </c>
      <c r="J15">
        <v>12</v>
      </c>
      <c r="K15" s="24">
        <v>5924</v>
      </c>
      <c r="L15" s="24">
        <v>71088</v>
      </c>
      <c r="M15">
        <v>20</v>
      </c>
      <c r="N15" t="s">
        <v>27</v>
      </c>
      <c r="O15" t="s">
        <v>27</v>
      </c>
      <c r="P15" t="s">
        <v>35</v>
      </c>
      <c r="Q15">
        <v>192</v>
      </c>
      <c r="R15" s="25">
        <v>353716</v>
      </c>
    </row>
    <row r="16" spans="1:18" x14ac:dyDescent="0.3">
      <c r="A16" t="s">
        <v>2626</v>
      </c>
      <c r="B16" s="23">
        <v>44939</v>
      </c>
      <c r="C16" t="s">
        <v>2596</v>
      </c>
      <c r="D16" t="s">
        <v>2597</v>
      </c>
      <c r="E16" t="s">
        <v>2616</v>
      </c>
      <c r="F16" t="s">
        <v>1853</v>
      </c>
      <c r="G16" t="s">
        <v>2627</v>
      </c>
      <c r="H16" s="6" t="s">
        <v>32</v>
      </c>
      <c r="I16" t="s">
        <v>113</v>
      </c>
      <c r="J16">
        <v>20</v>
      </c>
      <c r="K16" s="24">
        <v>23355</v>
      </c>
      <c r="L16" s="24">
        <v>467100</v>
      </c>
      <c r="M16">
        <v>5</v>
      </c>
      <c r="N16" t="s">
        <v>57</v>
      </c>
      <c r="O16">
        <v>2</v>
      </c>
      <c r="P16" t="s">
        <v>35</v>
      </c>
      <c r="Q16">
        <v>149</v>
      </c>
      <c r="R16" s="25">
        <v>670990</v>
      </c>
    </row>
    <row r="17" spans="1:18" x14ac:dyDescent="0.3">
      <c r="A17" t="s">
        <v>2628</v>
      </c>
      <c r="B17" s="23">
        <v>44939</v>
      </c>
      <c r="C17" t="s">
        <v>2596</v>
      </c>
      <c r="D17" t="s">
        <v>2597</v>
      </c>
      <c r="E17" t="s">
        <v>2616</v>
      </c>
      <c r="F17" t="s">
        <v>1660</v>
      </c>
      <c r="G17" t="s">
        <v>2629</v>
      </c>
      <c r="H17" s="6" t="s">
        <v>24</v>
      </c>
      <c r="I17" t="s">
        <v>152</v>
      </c>
      <c r="J17">
        <v>10</v>
      </c>
      <c r="K17" s="24">
        <v>99078</v>
      </c>
      <c r="L17" s="24">
        <v>990780</v>
      </c>
      <c r="M17">
        <v>0</v>
      </c>
      <c r="N17" t="s">
        <v>26</v>
      </c>
      <c r="O17">
        <v>2</v>
      </c>
      <c r="P17" t="s">
        <v>35</v>
      </c>
      <c r="Q17">
        <v>160</v>
      </c>
      <c r="R17" s="25">
        <v>1309937</v>
      </c>
    </row>
    <row r="18" spans="1:18" x14ac:dyDescent="0.3">
      <c r="A18" t="s">
        <v>2630</v>
      </c>
      <c r="B18" s="23">
        <v>44939</v>
      </c>
      <c r="C18" t="s">
        <v>2596</v>
      </c>
      <c r="D18" t="s">
        <v>2597</v>
      </c>
      <c r="E18" t="s">
        <v>2598</v>
      </c>
      <c r="F18" t="s">
        <v>2500</v>
      </c>
      <c r="G18" t="s">
        <v>2631</v>
      </c>
      <c r="H18" s="6" t="s">
        <v>45</v>
      </c>
      <c r="I18" t="s">
        <v>98</v>
      </c>
      <c r="J18">
        <v>20</v>
      </c>
      <c r="K18" s="24">
        <v>7995</v>
      </c>
      <c r="L18" s="24">
        <v>159900</v>
      </c>
      <c r="M18" t="s">
        <v>27</v>
      </c>
      <c r="N18" t="s">
        <v>57</v>
      </c>
      <c r="O18">
        <v>3</v>
      </c>
      <c r="P18" t="s">
        <v>28</v>
      </c>
      <c r="Q18">
        <v>183</v>
      </c>
      <c r="R18" s="25">
        <v>339514</v>
      </c>
    </row>
    <row r="19" spans="1:18" x14ac:dyDescent="0.3">
      <c r="A19" t="s">
        <v>2632</v>
      </c>
      <c r="B19" s="23">
        <v>44941</v>
      </c>
      <c r="C19" t="s">
        <v>2596</v>
      </c>
      <c r="D19" t="s">
        <v>2597</v>
      </c>
      <c r="E19" t="s">
        <v>2616</v>
      </c>
      <c r="F19" t="s">
        <v>1941</v>
      </c>
      <c r="G19" t="s">
        <v>2633</v>
      </c>
      <c r="H19" s="6" t="s">
        <v>32</v>
      </c>
      <c r="I19" t="s">
        <v>33</v>
      </c>
      <c r="J19">
        <v>10</v>
      </c>
      <c r="K19" s="24">
        <v>7054</v>
      </c>
      <c r="L19" s="24">
        <v>70540</v>
      </c>
      <c r="M19" t="s">
        <v>27</v>
      </c>
      <c r="N19" t="s">
        <v>47</v>
      </c>
      <c r="O19">
        <v>5</v>
      </c>
      <c r="P19" t="s">
        <v>35</v>
      </c>
      <c r="Q19">
        <v>196</v>
      </c>
      <c r="R19" s="25">
        <v>670990</v>
      </c>
    </row>
    <row r="20" spans="1:18" x14ac:dyDescent="0.3">
      <c r="A20" t="s">
        <v>2634</v>
      </c>
      <c r="B20" s="23">
        <v>44941</v>
      </c>
      <c r="C20" t="s">
        <v>2596</v>
      </c>
      <c r="D20" t="s">
        <v>2597</v>
      </c>
      <c r="E20" t="s">
        <v>2352</v>
      </c>
      <c r="F20" t="s">
        <v>230</v>
      </c>
      <c r="G20" t="s">
        <v>2635</v>
      </c>
      <c r="H20" s="6" t="s">
        <v>32</v>
      </c>
      <c r="I20" t="s">
        <v>117</v>
      </c>
      <c r="J20">
        <v>6</v>
      </c>
      <c r="K20" s="24">
        <v>10045</v>
      </c>
      <c r="L20" s="24">
        <v>60270</v>
      </c>
      <c r="M20">
        <v>10</v>
      </c>
      <c r="N20" t="s">
        <v>47</v>
      </c>
      <c r="O20">
        <v>2</v>
      </c>
      <c r="P20" t="s">
        <v>35</v>
      </c>
      <c r="Q20">
        <v>115</v>
      </c>
      <c r="R20" s="25">
        <v>670990</v>
      </c>
    </row>
    <row r="21" spans="1:18" x14ac:dyDescent="0.3">
      <c r="A21" t="s">
        <v>2636</v>
      </c>
      <c r="B21" s="23">
        <v>44941</v>
      </c>
      <c r="C21" t="s">
        <v>2596</v>
      </c>
      <c r="D21" t="s">
        <v>2597</v>
      </c>
      <c r="E21" t="s">
        <v>2598</v>
      </c>
      <c r="F21" t="s">
        <v>2637</v>
      </c>
      <c r="G21" t="s">
        <v>2638</v>
      </c>
      <c r="H21" s="6" t="s">
        <v>32</v>
      </c>
      <c r="I21" t="s">
        <v>158</v>
      </c>
      <c r="J21">
        <v>2</v>
      </c>
      <c r="K21" s="24">
        <v>16270</v>
      </c>
      <c r="L21" s="24">
        <v>32540</v>
      </c>
      <c r="M21">
        <v>20</v>
      </c>
      <c r="N21" t="s">
        <v>26</v>
      </c>
      <c r="O21">
        <v>3</v>
      </c>
      <c r="P21" t="s">
        <v>35</v>
      </c>
      <c r="Q21">
        <v>192</v>
      </c>
      <c r="R21" s="25">
        <v>670990</v>
      </c>
    </row>
    <row r="22" spans="1:18" x14ac:dyDescent="0.3">
      <c r="A22" t="s">
        <v>2639</v>
      </c>
      <c r="B22" s="23">
        <v>44941</v>
      </c>
      <c r="C22" t="s">
        <v>2596</v>
      </c>
      <c r="D22" t="s">
        <v>2597</v>
      </c>
      <c r="E22" t="s">
        <v>2616</v>
      </c>
      <c r="F22" t="s">
        <v>581</v>
      </c>
      <c r="G22" t="s">
        <v>2640</v>
      </c>
      <c r="H22" s="6" t="s">
        <v>45</v>
      </c>
      <c r="I22" t="s">
        <v>82</v>
      </c>
      <c r="J22">
        <v>5</v>
      </c>
      <c r="K22" s="24">
        <v>3756</v>
      </c>
      <c r="L22" s="24">
        <v>18780</v>
      </c>
      <c r="M22" t="s">
        <v>27</v>
      </c>
      <c r="N22" t="s">
        <v>10788</v>
      </c>
      <c r="O22" t="s">
        <v>27</v>
      </c>
      <c r="P22" t="s">
        <v>35</v>
      </c>
      <c r="Q22">
        <v>142</v>
      </c>
      <c r="R22" s="25">
        <v>339514</v>
      </c>
    </row>
    <row r="23" spans="1:18" x14ac:dyDescent="0.3">
      <c r="A23" t="s">
        <v>2641</v>
      </c>
      <c r="B23" s="23">
        <v>44943</v>
      </c>
      <c r="C23" t="s">
        <v>2596</v>
      </c>
      <c r="D23" t="s">
        <v>2597</v>
      </c>
      <c r="E23" t="s">
        <v>2616</v>
      </c>
      <c r="F23" t="s">
        <v>1941</v>
      </c>
      <c r="G23" t="s">
        <v>2642</v>
      </c>
      <c r="H23" s="6" t="s">
        <v>24</v>
      </c>
      <c r="I23" t="s">
        <v>56</v>
      </c>
      <c r="J23">
        <v>5</v>
      </c>
      <c r="K23" s="24">
        <v>270215</v>
      </c>
      <c r="L23" s="24">
        <v>1351075</v>
      </c>
      <c r="M23">
        <v>15</v>
      </c>
      <c r="N23" t="s">
        <v>57</v>
      </c>
      <c r="O23">
        <v>1</v>
      </c>
      <c r="P23" t="s">
        <v>28</v>
      </c>
      <c r="Q23">
        <v>129</v>
      </c>
      <c r="R23" s="25">
        <v>1309937</v>
      </c>
    </row>
    <row r="24" spans="1:18" x14ac:dyDescent="0.3">
      <c r="A24" t="s">
        <v>2643</v>
      </c>
      <c r="B24" s="23">
        <v>44943</v>
      </c>
      <c r="C24" t="s">
        <v>2596</v>
      </c>
      <c r="D24" t="s">
        <v>2597</v>
      </c>
      <c r="E24" t="s">
        <v>2616</v>
      </c>
      <c r="F24" t="s">
        <v>2644</v>
      </c>
      <c r="G24" t="s">
        <v>2645</v>
      </c>
      <c r="H24" s="6" t="s">
        <v>45</v>
      </c>
      <c r="I24" t="s">
        <v>181</v>
      </c>
      <c r="J24">
        <v>8</v>
      </c>
      <c r="K24" s="24">
        <v>16611</v>
      </c>
      <c r="L24" s="24">
        <v>132888</v>
      </c>
      <c r="M24">
        <v>10</v>
      </c>
      <c r="N24" t="s">
        <v>10788</v>
      </c>
      <c r="O24">
        <v>1</v>
      </c>
      <c r="P24" t="s">
        <v>28</v>
      </c>
      <c r="Q24">
        <v>123</v>
      </c>
      <c r="R24" s="25">
        <v>339514</v>
      </c>
    </row>
    <row r="25" spans="1:18" x14ac:dyDescent="0.3">
      <c r="A25" t="s">
        <v>2646</v>
      </c>
      <c r="B25" s="23">
        <v>44943</v>
      </c>
      <c r="C25" t="s">
        <v>2596</v>
      </c>
      <c r="D25" t="s">
        <v>2597</v>
      </c>
      <c r="E25" t="s">
        <v>2598</v>
      </c>
      <c r="F25" t="s">
        <v>135</v>
      </c>
      <c r="G25" t="s">
        <v>2647</v>
      </c>
      <c r="H25" s="6" t="s">
        <v>32</v>
      </c>
      <c r="I25" t="s">
        <v>33</v>
      </c>
      <c r="J25">
        <v>3</v>
      </c>
      <c r="K25" s="24">
        <v>20842</v>
      </c>
      <c r="L25" s="24">
        <v>62526</v>
      </c>
      <c r="M25">
        <v>10</v>
      </c>
      <c r="N25" t="s">
        <v>26</v>
      </c>
      <c r="O25">
        <v>2</v>
      </c>
      <c r="P25" t="s">
        <v>35</v>
      </c>
      <c r="Q25">
        <v>58</v>
      </c>
      <c r="R25" s="25">
        <v>670990</v>
      </c>
    </row>
    <row r="26" spans="1:18" x14ac:dyDescent="0.3">
      <c r="A26" t="s">
        <v>2648</v>
      </c>
      <c r="B26" s="23">
        <v>44944</v>
      </c>
      <c r="C26" t="s">
        <v>2596</v>
      </c>
      <c r="D26" t="s">
        <v>2597</v>
      </c>
      <c r="E26" t="s">
        <v>2598</v>
      </c>
      <c r="F26" t="s">
        <v>2649</v>
      </c>
      <c r="G26" t="s">
        <v>2650</v>
      </c>
      <c r="H26" s="6" t="s">
        <v>24</v>
      </c>
      <c r="I26" t="s">
        <v>174</v>
      </c>
      <c r="J26">
        <v>15</v>
      </c>
      <c r="K26" s="24">
        <v>301885</v>
      </c>
      <c r="L26" s="24">
        <v>4528275</v>
      </c>
      <c r="M26">
        <v>20</v>
      </c>
      <c r="N26" t="s">
        <v>57</v>
      </c>
      <c r="O26">
        <v>1</v>
      </c>
      <c r="P26" t="s">
        <v>27</v>
      </c>
      <c r="Q26">
        <v>52</v>
      </c>
      <c r="R26" s="25">
        <v>1309937</v>
      </c>
    </row>
    <row r="27" spans="1:18" x14ac:dyDescent="0.3">
      <c r="A27" t="s">
        <v>2651</v>
      </c>
      <c r="B27" s="23">
        <v>44944</v>
      </c>
      <c r="C27" t="s">
        <v>2596</v>
      </c>
      <c r="D27" t="s">
        <v>2597</v>
      </c>
      <c r="E27" t="s">
        <v>2598</v>
      </c>
      <c r="F27" t="s">
        <v>2652</v>
      </c>
      <c r="G27" t="s">
        <v>2653</v>
      </c>
      <c r="H27" s="6" t="s">
        <v>65</v>
      </c>
      <c r="I27" t="s">
        <v>478</v>
      </c>
      <c r="J27">
        <v>4</v>
      </c>
      <c r="K27" s="24">
        <v>33926</v>
      </c>
      <c r="L27" s="24">
        <v>135704</v>
      </c>
      <c r="M27" t="s">
        <v>27</v>
      </c>
      <c r="N27" t="s">
        <v>26</v>
      </c>
      <c r="O27" t="s">
        <v>27</v>
      </c>
      <c r="P27" t="s">
        <v>35</v>
      </c>
      <c r="Q27">
        <v>96</v>
      </c>
      <c r="R27" s="25">
        <v>647779</v>
      </c>
    </row>
    <row r="28" spans="1:18" x14ac:dyDescent="0.3">
      <c r="A28" t="s">
        <v>2654</v>
      </c>
      <c r="B28" s="23">
        <v>44944</v>
      </c>
      <c r="C28" t="s">
        <v>2596</v>
      </c>
      <c r="D28" t="s">
        <v>2597</v>
      </c>
      <c r="E28" t="s">
        <v>2352</v>
      </c>
      <c r="F28" t="s">
        <v>2156</v>
      </c>
      <c r="G28" t="s">
        <v>2655</v>
      </c>
      <c r="H28" s="6" t="s">
        <v>10793</v>
      </c>
      <c r="I28" t="s">
        <v>51</v>
      </c>
      <c r="J28">
        <v>5</v>
      </c>
      <c r="K28" s="24">
        <v>1557</v>
      </c>
      <c r="L28" s="24">
        <v>7785</v>
      </c>
      <c r="M28">
        <v>10</v>
      </c>
      <c r="N28" t="s">
        <v>26</v>
      </c>
      <c r="O28">
        <v>5</v>
      </c>
      <c r="P28" t="s">
        <v>35</v>
      </c>
      <c r="Q28">
        <v>85</v>
      </c>
      <c r="R28" s="25">
        <v>353716</v>
      </c>
    </row>
    <row r="29" spans="1:18" x14ac:dyDescent="0.3">
      <c r="A29" t="s">
        <v>2656</v>
      </c>
      <c r="B29" s="23">
        <v>44944</v>
      </c>
      <c r="C29" t="s">
        <v>2596</v>
      </c>
      <c r="D29" t="s">
        <v>2597</v>
      </c>
      <c r="E29" t="s">
        <v>2616</v>
      </c>
      <c r="F29" t="s">
        <v>603</v>
      </c>
      <c r="G29" t="s">
        <v>2657</v>
      </c>
      <c r="H29" s="6" t="s">
        <v>45</v>
      </c>
      <c r="I29" t="s">
        <v>82</v>
      </c>
      <c r="J29">
        <v>14</v>
      </c>
      <c r="K29" s="24">
        <v>20651</v>
      </c>
      <c r="L29" s="24">
        <v>289114</v>
      </c>
      <c r="M29">
        <v>0</v>
      </c>
      <c r="N29" t="s">
        <v>27</v>
      </c>
      <c r="O29" t="s">
        <v>27</v>
      </c>
      <c r="P29" t="s">
        <v>35</v>
      </c>
      <c r="Q29">
        <v>147</v>
      </c>
      <c r="R29" s="25">
        <v>339514</v>
      </c>
    </row>
    <row r="30" spans="1:18" x14ac:dyDescent="0.3">
      <c r="A30" t="s">
        <v>2658</v>
      </c>
      <c r="B30" s="23">
        <v>44944</v>
      </c>
      <c r="C30" t="s">
        <v>2596</v>
      </c>
      <c r="D30" t="s">
        <v>2597</v>
      </c>
      <c r="E30" t="s">
        <v>2352</v>
      </c>
      <c r="F30" t="s">
        <v>991</v>
      </c>
      <c r="G30" s="26" t="s">
        <v>27</v>
      </c>
      <c r="H30" s="6" t="s">
        <v>32</v>
      </c>
      <c r="I30" t="s">
        <v>95</v>
      </c>
      <c r="J30">
        <v>17</v>
      </c>
      <c r="K30" s="24">
        <v>12108</v>
      </c>
      <c r="L30" s="24">
        <v>205836</v>
      </c>
      <c r="M30">
        <v>5</v>
      </c>
      <c r="N30" t="s">
        <v>47</v>
      </c>
      <c r="O30">
        <v>2</v>
      </c>
      <c r="P30" t="s">
        <v>35</v>
      </c>
      <c r="Q30">
        <v>144</v>
      </c>
      <c r="R30" s="25">
        <v>670990</v>
      </c>
    </row>
    <row r="31" spans="1:18" x14ac:dyDescent="0.3">
      <c r="A31" t="s">
        <v>2659</v>
      </c>
      <c r="B31" s="23">
        <v>44945</v>
      </c>
      <c r="C31" t="s">
        <v>2596</v>
      </c>
      <c r="D31" t="s">
        <v>2597</v>
      </c>
      <c r="E31" t="s">
        <v>2616</v>
      </c>
      <c r="F31" t="s">
        <v>981</v>
      </c>
      <c r="G31" t="s">
        <v>2660</v>
      </c>
      <c r="H31" s="6" t="s">
        <v>24</v>
      </c>
      <c r="I31" t="s">
        <v>25</v>
      </c>
      <c r="J31">
        <v>1</v>
      </c>
      <c r="K31" s="24">
        <v>346607</v>
      </c>
      <c r="L31" s="24">
        <v>346607</v>
      </c>
      <c r="M31">
        <v>5</v>
      </c>
      <c r="N31" t="s">
        <v>34</v>
      </c>
      <c r="O31">
        <v>5</v>
      </c>
      <c r="P31" t="s">
        <v>35</v>
      </c>
      <c r="Q31">
        <v>59</v>
      </c>
      <c r="R31" s="25">
        <v>1309937</v>
      </c>
    </row>
    <row r="32" spans="1:18" x14ac:dyDescent="0.3">
      <c r="A32" t="s">
        <v>2661</v>
      </c>
      <c r="B32" s="23">
        <v>44945</v>
      </c>
      <c r="C32" t="s">
        <v>2596</v>
      </c>
      <c r="D32" t="s">
        <v>2597</v>
      </c>
      <c r="E32" t="s">
        <v>2352</v>
      </c>
      <c r="F32" t="s">
        <v>1671</v>
      </c>
      <c r="G32" t="s">
        <v>2662</v>
      </c>
      <c r="H32" s="6" t="s">
        <v>10793</v>
      </c>
      <c r="I32" t="s">
        <v>106</v>
      </c>
      <c r="J32">
        <v>15</v>
      </c>
      <c r="K32" s="24">
        <v>13561</v>
      </c>
      <c r="L32" s="24">
        <v>203415</v>
      </c>
      <c r="M32">
        <v>0</v>
      </c>
      <c r="N32" t="s">
        <v>27</v>
      </c>
      <c r="O32">
        <v>3</v>
      </c>
      <c r="P32" t="s">
        <v>35</v>
      </c>
      <c r="Q32">
        <v>192</v>
      </c>
      <c r="R32" s="25">
        <v>353716</v>
      </c>
    </row>
    <row r="33" spans="1:18" x14ac:dyDescent="0.3">
      <c r="A33" t="s">
        <v>2663</v>
      </c>
      <c r="B33" s="23">
        <v>44945</v>
      </c>
      <c r="C33" t="s">
        <v>2596</v>
      </c>
      <c r="D33" t="s">
        <v>2597</v>
      </c>
      <c r="E33" t="s">
        <v>2616</v>
      </c>
      <c r="F33" t="s">
        <v>1941</v>
      </c>
      <c r="G33" t="s">
        <v>2664</v>
      </c>
      <c r="H33" s="6" t="s">
        <v>45</v>
      </c>
      <c r="I33" t="s">
        <v>98</v>
      </c>
      <c r="J33">
        <v>14</v>
      </c>
      <c r="K33" s="24">
        <v>25721</v>
      </c>
      <c r="L33" s="24">
        <v>360094</v>
      </c>
      <c r="M33">
        <v>0</v>
      </c>
      <c r="N33" t="s">
        <v>26</v>
      </c>
      <c r="O33">
        <v>5</v>
      </c>
      <c r="P33" t="s">
        <v>28</v>
      </c>
      <c r="Q33">
        <v>137</v>
      </c>
      <c r="R33" s="25">
        <v>339514</v>
      </c>
    </row>
    <row r="34" spans="1:18" x14ac:dyDescent="0.3">
      <c r="A34" t="s">
        <v>2665</v>
      </c>
      <c r="B34" s="23">
        <v>44945</v>
      </c>
      <c r="C34" t="s">
        <v>2596</v>
      </c>
      <c r="D34" t="s">
        <v>2597</v>
      </c>
      <c r="E34" t="s">
        <v>2598</v>
      </c>
      <c r="F34" t="s">
        <v>344</v>
      </c>
      <c r="G34" t="s">
        <v>2666</v>
      </c>
      <c r="H34" s="6" t="s">
        <v>24</v>
      </c>
      <c r="I34" t="s">
        <v>174</v>
      </c>
      <c r="J34">
        <v>14</v>
      </c>
      <c r="K34" s="24">
        <v>102231</v>
      </c>
      <c r="L34" s="24">
        <v>1431234</v>
      </c>
      <c r="M34">
        <v>10</v>
      </c>
      <c r="N34" t="s">
        <v>47</v>
      </c>
      <c r="O34">
        <v>2</v>
      </c>
      <c r="P34" t="s">
        <v>35</v>
      </c>
      <c r="Q34">
        <v>24</v>
      </c>
      <c r="R34" s="25">
        <v>1309937</v>
      </c>
    </row>
    <row r="35" spans="1:18" x14ac:dyDescent="0.3">
      <c r="A35" t="s">
        <v>2667</v>
      </c>
      <c r="B35" s="23">
        <v>44946</v>
      </c>
      <c r="C35" t="s">
        <v>2596</v>
      </c>
      <c r="D35" t="s">
        <v>2597</v>
      </c>
      <c r="E35" t="s">
        <v>2352</v>
      </c>
      <c r="F35" t="s">
        <v>595</v>
      </c>
      <c r="G35" t="s">
        <v>2668</v>
      </c>
      <c r="H35" s="6" t="s">
        <v>45</v>
      </c>
      <c r="I35" t="s">
        <v>46</v>
      </c>
      <c r="J35">
        <v>13</v>
      </c>
      <c r="K35" s="24">
        <v>25316</v>
      </c>
      <c r="L35" s="24">
        <v>329108</v>
      </c>
      <c r="M35">
        <v>20</v>
      </c>
      <c r="N35" t="s">
        <v>47</v>
      </c>
      <c r="O35" t="s">
        <v>27</v>
      </c>
      <c r="P35" t="s">
        <v>35</v>
      </c>
      <c r="Q35">
        <v>95</v>
      </c>
      <c r="R35" s="25">
        <v>339514</v>
      </c>
    </row>
    <row r="36" spans="1:18" x14ac:dyDescent="0.3">
      <c r="A36" t="s">
        <v>2669</v>
      </c>
      <c r="B36" s="23">
        <v>44946</v>
      </c>
      <c r="C36" t="s">
        <v>2596</v>
      </c>
      <c r="D36" t="s">
        <v>2597</v>
      </c>
      <c r="E36" t="s">
        <v>2352</v>
      </c>
      <c r="F36" t="s">
        <v>1073</v>
      </c>
      <c r="G36" t="s">
        <v>2670</v>
      </c>
      <c r="H36" s="6" t="s">
        <v>24</v>
      </c>
      <c r="I36" t="s">
        <v>25</v>
      </c>
      <c r="J36">
        <v>18</v>
      </c>
      <c r="K36" s="24">
        <v>280888</v>
      </c>
      <c r="L36" s="24">
        <v>5055984</v>
      </c>
      <c r="M36">
        <v>10</v>
      </c>
      <c r="N36" t="s">
        <v>57</v>
      </c>
      <c r="O36">
        <v>1</v>
      </c>
      <c r="P36" t="s">
        <v>27</v>
      </c>
      <c r="Q36">
        <v>59</v>
      </c>
      <c r="R36" s="25">
        <v>1309937</v>
      </c>
    </row>
    <row r="37" spans="1:18" x14ac:dyDescent="0.3">
      <c r="A37" t="s">
        <v>2671</v>
      </c>
      <c r="B37" s="23">
        <v>44948</v>
      </c>
      <c r="C37" t="s">
        <v>2596</v>
      </c>
      <c r="D37" t="s">
        <v>2597</v>
      </c>
      <c r="E37" t="s">
        <v>2352</v>
      </c>
      <c r="F37" t="s">
        <v>817</v>
      </c>
      <c r="G37" t="s">
        <v>2672</v>
      </c>
      <c r="H37" s="6" t="s">
        <v>24</v>
      </c>
      <c r="I37" t="s">
        <v>61</v>
      </c>
      <c r="J37">
        <v>9</v>
      </c>
      <c r="K37" s="24">
        <v>156993</v>
      </c>
      <c r="L37" s="24">
        <v>1412937</v>
      </c>
      <c r="M37" t="s">
        <v>27</v>
      </c>
      <c r="N37" t="s">
        <v>57</v>
      </c>
      <c r="O37">
        <v>1</v>
      </c>
      <c r="P37" t="s">
        <v>28</v>
      </c>
      <c r="Q37">
        <v>179</v>
      </c>
      <c r="R37" s="25">
        <v>1309937</v>
      </c>
    </row>
    <row r="38" spans="1:18" x14ac:dyDescent="0.3">
      <c r="A38" t="s">
        <v>2673</v>
      </c>
      <c r="B38" s="23">
        <v>44950</v>
      </c>
      <c r="C38" t="s">
        <v>2596</v>
      </c>
      <c r="D38" t="s">
        <v>2597</v>
      </c>
      <c r="E38" t="s">
        <v>2616</v>
      </c>
      <c r="F38" t="s">
        <v>1682</v>
      </c>
      <c r="G38" t="s">
        <v>2674</v>
      </c>
      <c r="H38" s="6" t="s">
        <v>45</v>
      </c>
      <c r="I38" t="s">
        <v>82</v>
      </c>
      <c r="J38">
        <v>17</v>
      </c>
      <c r="K38" s="24">
        <v>13431</v>
      </c>
      <c r="L38" s="24">
        <v>228327</v>
      </c>
      <c r="M38">
        <v>5</v>
      </c>
      <c r="N38" t="s">
        <v>26</v>
      </c>
      <c r="O38">
        <v>7</v>
      </c>
      <c r="P38" t="s">
        <v>27</v>
      </c>
      <c r="Q38">
        <v>200</v>
      </c>
      <c r="R38" s="25">
        <v>339514</v>
      </c>
    </row>
    <row r="39" spans="1:18" x14ac:dyDescent="0.3">
      <c r="A39" t="s">
        <v>2675</v>
      </c>
      <c r="B39" s="23">
        <v>44950</v>
      </c>
      <c r="C39" t="s">
        <v>2596</v>
      </c>
      <c r="D39" t="s">
        <v>2597</v>
      </c>
      <c r="E39" t="s">
        <v>2352</v>
      </c>
      <c r="F39" t="s">
        <v>393</v>
      </c>
      <c r="G39" t="s">
        <v>2676</v>
      </c>
      <c r="H39" s="6" t="s">
        <v>65</v>
      </c>
      <c r="I39" t="s">
        <v>382</v>
      </c>
      <c r="J39">
        <v>4</v>
      </c>
      <c r="K39" s="24">
        <v>150507</v>
      </c>
      <c r="L39" s="24">
        <v>602028</v>
      </c>
      <c r="M39">
        <v>15</v>
      </c>
      <c r="N39" t="s">
        <v>10788</v>
      </c>
      <c r="O39">
        <v>2</v>
      </c>
      <c r="P39" t="s">
        <v>35</v>
      </c>
      <c r="Q39">
        <v>5</v>
      </c>
      <c r="R39" s="25">
        <v>647779</v>
      </c>
    </row>
    <row r="40" spans="1:18" x14ac:dyDescent="0.3">
      <c r="A40" t="s">
        <v>2677</v>
      </c>
      <c r="B40" s="23">
        <v>44951</v>
      </c>
      <c r="C40" t="s">
        <v>2596</v>
      </c>
      <c r="D40" t="s">
        <v>2597</v>
      </c>
      <c r="E40" t="s">
        <v>2598</v>
      </c>
      <c r="F40" t="s">
        <v>1042</v>
      </c>
      <c r="G40" t="s">
        <v>2678</v>
      </c>
      <c r="H40" s="6" t="s">
        <v>24</v>
      </c>
      <c r="I40" t="s">
        <v>61</v>
      </c>
      <c r="J40">
        <v>19</v>
      </c>
      <c r="K40" s="24">
        <v>192618</v>
      </c>
      <c r="L40" s="24">
        <v>3659742</v>
      </c>
      <c r="M40">
        <v>20</v>
      </c>
      <c r="N40" t="s">
        <v>10788</v>
      </c>
      <c r="O40">
        <v>2</v>
      </c>
      <c r="P40" t="s">
        <v>35</v>
      </c>
      <c r="Q40">
        <v>74</v>
      </c>
      <c r="R40" s="25">
        <v>1309937</v>
      </c>
    </row>
    <row r="41" spans="1:18" x14ac:dyDescent="0.3">
      <c r="A41" t="s">
        <v>2679</v>
      </c>
      <c r="B41" s="23">
        <v>44951</v>
      </c>
      <c r="C41" t="s">
        <v>2596</v>
      </c>
      <c r="D41" t="s">
        <v>2597</v>
      </c>
      <c r="E41" t="s">
        <v>2616</v>
      </c>
      <c r="F41" t="s">
        <v>1191</v>
      </c>
      <c r="G41" t="s">
        <v>2680</v>
      </c>
      <c r="H41" s="6" t="s">
        <v>10793</v>
      </c>
      <c r="I41" t="s">
        <v>41</v>
      </c>
      <c r="J41">
        <v>8</v>
      </c>
      <c r="K41" s="24">
        <v>17994</v>
      </c>
      <c r="L41" s="24">
        <v>143952</v>
      </c>
      <c r="M41">
        <v>0</v>
      </c>
      <c r="N41" t="s">
        <v>27</v>
      </c>
      <c r="O41">
        <v>2</v>
      </c>
      <c r="P41" t="s">
        <v>35</v>
      </c>
      <c r="Q41">
        <v>110</v>
      </c>
      <c r="R41" s="25">
        <v>353716</v>
      </c>
    </row>
    <row r="42" spans="1:18" x14ac:dyDescent="0.3">
      <c r="A42" t="s">
        <v>2681</v>
      </c>
      <c r="B42" s="23">
        <v>44952</v>
      </c>
      <c r="C42" t="s">
        <v>2596</v>
      </c>
      <c r="D42" t="s">
        <v>2597</v>
      </c>
      <c r="E42" t="s">
        <v>2598</v>
      </c>
      <c r="F42" t="s">
        <v>2682</v>
      </c>
      <c r="G42" s="26" t="s">
        <v>27</v>
      </c>
      <c r="H42" s="6" t="s">
        <v>45</v>
      </c>
      <c r="I42" t="s">
        <v>98</v>
      </c>
      <c r="J42">
        <v>8</v>
      </c>
      <c r="K42" s="24">
        <v>41125</v>
      </c>
      <c r="L42" s="24">
        <v>329000</v>
      </c>
      <c r="M42">
        <v>10</v>
      </c>
      <c r="N42" t="s">
        <v>34</v>
      </c>
      <c r="O42">
        <v>1</v>
      </c>
      <c r="P42" t="s">
        <v>35</v>
      </c>
      <c r="Q42">
        <v>180</v>
      </c>
      <c r="R42" s="25">
        <v>339514</v>
      </c>
    </row>
    <row r="43" spans="1:18" x14ac:dyDescent="0.3">
      <c r="A43" t="s">
        <v>2683</v>
      </c>
      <c r="B43" s="23">
        <v>44952</v>
      </c>
      <c r="C43" t="s">
        <v>2596</v>
      </c>
      <c r="D43" t="s">
        <v>2597</v>
      </c>
      <c r="E43" t="s">
        <v>2616</v>
      </c>
      <c r="F43" t="s">
        <v>892</v>
      </c>
      <c r="G43" t="s">
        <v>2684</v>
      </c>
      <c r="H43" s="6" t="s">
        <v>32</v>
      </c>
      <c r="I43" t="s">
        <v>141</v>
      </c>
      <c r="J43">
        <v>10</v>
      </c>
      <c r="K43" s="24">
        <v>7856</v>
      </c>
      <c r="L43" s="24">
        <v>78560</v>
      </c>
      <c r="M43">
        <v>10</v>
      </c>
      <c r="N43" t="s">
        <v>27</v>
      </c>
      <c r="O43">
        <v>1</v>
      </c>
      <c r="P43" t="s">
        <v>28</v>
      </c>
      <c r="Q43">
        <v>165</v>
      </c>
      <c r="R43" s="25">
        <v>670990</v>
      </c>
    </row>
    <row r="44" spans="1:18" x14ac:dyDescent="0.3">
      <c r="A44" t="s">
        <v>2685</v>
      </c>
      <c r="B44" s="23">
        <v>44953</v>
      </c>
      <c r="C44" t="s">
        <v>2596</v>
      </c>
      <c r="D44" t="s">
        <v>2597</v>
      </c>
      <c r="E44" t="s">
        <v>2598</v>
      </c>
      <c r="F44" t="s">
        <v>122</v>
      </c>
      <c r="G44" t="s">
        <v>2686</v>
      </c>
      <c r="H44" s="6" t="s">
        <v>10793</v>
      </c>
      <c r="I44" t="s">
        <v>171</v>
      </c>
      <c r="J44">
        <v>9</v>
      </c>
      <c r="K44" s="24">
        <v>5239</v>
      </c>
      <c r="L44" s="24">
        <v>47151</v>
      </c>
      <c r="M44">
        <v>0</v>
      </c>
      <c r="N44" t="s">
        <v>27</v>
      </c>
      <c r="O44">
        <v>1</v>
      </c>
      <c r="P44" t="s">
        <v>28</v>
      </c>
      <c r="Q44">
        <v>99</v>
      </c>
      <c r="R44" s="25">
        <v>353716</v>
      </c>
    </row>
    <row r="45" spans="1:18" x14ac:dyDescent="0.3">
      <c r="A45" t="s">
        <v>2687</v>
      </c>
      <c r="B45" s="23">
        <v>44954</v>
      </c>
      <c r="C45" t="s">
        <v>2596</v>
      </c>
      <c r="D45" t="s">
        <v>2597</v>
      </c>
      <c r="E45" t="s">
        <v>2598</v>
      </c>
      <c r="F45" t="s">
        <v>319</v>
      </c>
      <c r="G45" s="26" t="s">
        <v>27</v>
      </c>
      <c r="H45" s="6" t="s">
        <v>32</v>
      </c>
      <c r="I45" t="s">
        <v>141</v>
      </c>
      <c r="J45">
        <v>6</v>
      </c>
      <c r="K45" s="24">
        <v>18619</v>
      </c>
      <c r="L45" s="24">
        <v>111714</v>
      </c>
      <c r="M45" t="s">
        <v>27</v>
      </c>
      <c r="N45" t="s">
        <v>57</v>
      </c>
      <c r="O45">
        <v>2</v>
      </c>
      <c r="P45" t="s">
        <v>35</v>
      </c>
      <c r="Q45">
        <v>83</v>
      </c>
      <c r="R45" s="25">
        <v>670990</v>
      </c>
    </row>
    <row r="46" spans="1:18" x14ac:dyDescent="0.3">
      <c r="A46" t="s">
        <v>2688</v>
      </c>
      <c r="B46" s="23">
        <v>44954</v>
      </c>
      <c r="C46" t="s">
        <v>2596</v>
      </c>
      <c r="D46" t="s">
        <v>2597</v>
      </c>
      <c r="E46" t="s">
        <v>2616</v>
      </c>
      <c r="F46" t="s">
        <v>1042</v>
      </c>
      <c r="G46" t="s">
        <v>2689</v>
      </c>
      <c r="H46" s="6" t="s">
        <v>65</v>
      </c>
      <c r="I46" t="s">
        <v>382</v>
      </c>
      <c r="J46">
        <v>19</v>
      </c>
      <c r="K46" s="24">
        <v>28904</v>
      </c>
      <c r="L46" s="24">
        <v>549176</v>
      </c>
      <c r="M46">
        <v>15</v>
      </c>
      <c r="N46" t="s">
        <v>57</v>
      </c>
      <c r="O46">
        <v>5</v>
      </c>
      <c r="P46" t="s">
        <v>28</v>
      </c>
      <c r="Q46">
        <v>187</v>
      </c>
      <c r="R46" s="25">
        <v>647779</v>
      </c>
    </row>
    <row r="47" spans="1:18" x14ac:dyDescent="0.3">
      <c r="A47" t="s">
        <v>2690</v>
      </c>
      <c r="B47" s="23">
        <v>44954</v>
      </c>
      <c r="C47" t="s">
        <v>2596</v>
      </c>
      <c r="D47" t="s">
        <v>2597</v>
      </c>
      <c r="E47" t="s">
        <v>2352</v>
      </c>
      <c r="F47" t="s">
        <v>2691</v>
      </c>
      <c r="G47" t="s">
        <v>2692</v>
      </c>
      <c r="H47" s="6" t="s">
        <v>10793</v>
      </c>
      <c r="I47" t="s">
        <v>171</v>
      </c>
      <c r="J47">
        <v>2</v>
      </c>
      <c r="K47" s="24">
        <v>9333</v>
      </c>
      <c r="L47" s="24">
        <v>18666</v>
      </c>
      <c r="M47">
        <v>15</v>
      </c>
      <c r="N47" t="s">
        <v>27</v>
      </c>
      <c r="O47">
        <v>5</v>
      </c>
      <c r="P47" t="s">
        <v>28</v>
      </c>
      <c r="Q47">
        <v>51</v>
      </c>
      <c r="R47" s="25">
        <v>353716</v>
      </c>
    </row>
    <row r="48" spans="1:18" x14ac:dyDescent="0.3">
      <c r="A48" t="s">
        <v>2693</v>
      </c>
      <c r="B48" s="23">
        <v>44954</v>
      </c>
      <c r="C48" t="s">
        <v>2596</v>
      </c>
      <c r="D48" t="s">
        <v>2597</v>
      </c>
      <c r="E48" t="s">
        <v>2598</v>
      </c>
      <c r="F48" t="s">
        <v>965</v>
      </c>
      <c r="G48" t="s">
        <v>2694</v>
      </c>
      <c r="H48" s="6" t="s">
        <v>65</v>
      </c>
      <c r="I48" t="s">
        <v>478</v>
      </c>
      <c r="J48">
        <v>12</v>
      </c>
      <c r="K48" s="24">
        <v>53177</v>
      </c>
      <c r="L48" s="24">
        <v>638124</v>
      </c>
      <c r="M48">
        <v>15</v>
      </c>
      <c r="N48" t="s">
        <v>26</v>
      </c>
      <c r="O48">
        <v>6</v>
      </c>
      <c r="P48" t="s">
        <v>35</v>
      </c>
      <c r="Q48">
        <v>46</v>
      </c>
      <c r="R48" s="25">
        <v>647779</v>
      </c>
    </row>
    <row r="49" spans="1:18" x14ac:dyDescent="0.3">
      <c r="A49" t="s">
        <v>2695</v>
      </c>
      <c r="B49" s="23">
        <v>44955</v>
      </c>
      <c r="C49" t="s">
        <v>2596</v>
      </c>
      <c r="D49" t="s">
        <v>2597</v>
      </c>
      <c r="E49" t="s">
        <v>2598</v>
      </c>
      <c r="F49" t="s">
        <v>1552</v>
      </c>
      <c r="G49" t="s">
        <v>2696</v>
      </c>
      <c r="H49" s="6" t="s">
        <v>40</v>
      </c>
      <c r="I49" t="s">
        <v>70</v>
      </c>
      <c r="J49">
        <v>15</v>
      </c>
      <c r="K49" s="24">
        <v>3399</v>
      </c>
      <c r="L49" s="24">
        <v>50985</v>
      </c>
      <c r="M49">
        <v>10</v>
      </c>
      <c r="N49" t="s">
        <v>26</v>
      </c>
      <c r="O49">
        <v>4</v>
      </c>
      <c r="P49" t="s">
        <v>35</v>
      </c>
      <c r="Q49">
        <v>179</v>
      </c>
      <c r="R49" s="25">
        <v>353716</v>
      </c>
    </row>
    <row r="50" spans="1:18" x14ac:dyDescent="0.3">
      <c r="A50" t="s">
        <v>2697</v>
      </c>
      <c r="B50" s="23">
        <v>44955</v>
      </c>
      <c r="C50" t="s">
        <v>2596</v>
      </c>
      <c r="D50" t="s">
        <v>2597</v>
      </c>
      <c r="E50" t="s">
        <v>2352</v>
      </c>
      <c r="F50" t="s">
        <v>1892</v>
      </c>
      <c r="G50" t="s">
        <v>2698</v>
      </c>
      <c r="H50" s="6" t="s">
        <v>45</v>
      </c>
      <c r="I50" t="s">
        <v>74</v>
      </c>
      <c r="J50">
        <v>11</v>
      </c>
      <c r="K50" s="24">
        <v>42183</v>
      </c>
      <c r="L50" s="24">
        <v>464013</v>
      </c>
      <c r="M50">
        <v>0</v>
      </c>
      <c r="N50" t="s">
        <v>26</v>
      </c>
      <c r="O50">
        <v>5</v>
      </c>
      <c r="P50" t="s">
        <v>35</v>
      </c>
      <c r="Q50">
        <v>58</v>
      </c>
      <c r="R50" s="25">
        <v>339514</v>
      </c>
    </row>
    <row r="51" spans="1:18" x14ac:dyDescent="0.3">
      <c r="A51" t="s">
        <v>2699</v>
      </c>
      <c r="B51" s="23">
        <v>44955</v>
      </c>
      <c r="C51" t="s">
        <v>2596</v>
      </c>
      <c r="D51" t="s">
        <v>2597</v>
      </c>
      <c r="E51" t="s">
        <v>2598</v>
      </c>
      <c r="F51" t="s">
        <v>851</v>
      </c>
      <c r="G51" t="s">
        <v>2700</v>
      </c>
      <c r="H51" s="6" t="s">
        <v>45</v>
      </c>
      <c r="I51" t="s">
        <v>74</v>
      </c>
      <c r="J51">
        <v>7</v>
      </c>
      <c r="K51" s="24">
        <v>25435</v>
      </c>
      <c r="L51" s="24">
        <v>178045</v>
      </c>
      <c r="M51">
        <v>20</v>
      </c>
      <c r="N51" t="s">
        <v>34</v>
      </c>
      <c r="O51">
        <v>4</v>
      </c>
      <c r="P51" t="s">
        <v>28</v>
      </c>
      <c r="Q51">
        <v>159</v>
      </c>
      <c r="R51" s="25">
        <v>339514</v>
      </c>
    </row>
    <row r="52" spans="1:18" x14ac:dyDescent="0.3">
      <c r="A52" t="s">
        <v>2701</v>
      </c>
      <c r="B52" s="23">
        <v>44956</v>
      </c>
      <c r="C52" t="s">
        <v>2596</v>
      </c>
      <c r="D52" t="s">
        <v>2597</v>
      </c>
      <c r="E52" t="s">
        <v>2616</v>
      </c>
      <c r="F52" t="s">
        <v>166</v>
      </c>
      <c r="G52" t="s">
        <v>2702</v>
      </c>
      <c r="H52" s="6" t="s">
        <v>32</v>
      </c>
      <c r="I52" t="s">
        <v>237</v>
      </c>
      <c r="J52">
        <v>5</v>
      </c>
      <c r="K52" s="24">
        <v>5153</v>
      </c>
      <c r="L52" s="24">
        <v>25765</v>
      </c>
      <c r="M52">
        <v>10</v>
      </c>
      <c r="N52" t="s">
        <v>47</v>
      </c>
      <c r="O52">
        <v>1</v>
      </c>
      <c r="P52" t="s">
        <v>35</v>
      </c>
      <c r="Q52">
        <v>149</v>
      </c>
      <c r="R52" s="25">
        <v>670990</v>
      </c>
    </row>
    <row r="53" spans="1:18" x14ac:dyDescent="0.3">
      <c r="A53" t="s">
        <v>2703</v>
      </c>
      <c r="B53" s="23">
        <v>44956</v>
      </c>
      <c r="C53" t="s">
        <v>2596</v>
      </c>
      <c r="D53" t="s">
        <v>2597</v>
      </c>
      <c r="E53" t="s">
        <v>2616</v>
      </c>
      <c r="F53" t="s">
        <v>43</v>
      </c>
      <c r="G53" t="s">
        <v>2704</v>
      </c>
      <c r="H53" s="6" t="s">
        <v>45</v>
      </c>
      <c r="I53" t="s">
        <v>211</v>
      </c>
      <c r="J53">
        <v>15</v>
      </c>
      <c r="K53" s="24">
        <v>31054</v>
      </c>
      <c r="L53" s="24">
        <v>465810</v>
      </c>
      <c r="M53">
        <v>15</v>
      </c>
      <c r="N53" t="s">
        <v>27</v>
      </c>
      <c r="O53">
        <v>2</v>
      </c>
      <c r="P53" t="s">
        <v>35</v>
      </c>
      <c r="Q53">
        <v>195</v>
      </c>
      <c r="R53" s="25">
        <v>339514</v>
      </c>
    </row>
    <row r="54" spans="1:18" x14ac:dyDescent="0.3">
      <c r="A54" t="s">
        <v>2705</v>
      </c>
      <c r="B54" s="23">
        <v>44957</v>
      </c>
      <c r="C54" t="s">
        <v>2596</v>
      </c>
      <c r="D54" t="s">
        <v>2597</v>
      </c>
      <c r="E54" t="s">
        <v>2616</v>
      </c>
      <c r="F54" t="s">
        <v>2706</v>
      </c>
      <c r="G54" s="26" t="s">
        <v>27</v>
      </c>
      <c r="H54" s="6" t="s">
        <v>24</v>
      </c>
      <c r="I54" t="s">
        <v>25</v>
      </c>
      <c r="J54">
        <v>17</v>
      </c>
      <c r="K54" s="24">
        <v>121040</v>
      </c>
      <c r="L54" s="24">
        <v>2057680</v>
      </c>
      <c r="M54">
        <v>20</v>
      </c>
      <c r="N54" t="s">
        <v>27</v>
      </c>
      <c r="O54">
        <v>3</v>
      </c>
      <c r="P54" t="s">
        <v>27</v>
      </c>
      <c r="Q54">
        <v>57</v>
      </c>
      <c r="R54" s="25">
        <v>1309937</v>
      </c>
    </row>
    <row r="55" spans="1:18" x14ac:dyDescent="0.3">
      <c r="A55" t="s">
        <v>2707</v>
      </c>
      <c r="B55" s="23">
        <v>44957</v>
      </c>
      <c r="C55" t="s">
        <v>2596</v>
      </c>
      <c r="D55" t="s">
        <v>2597</v>
      </c>
      <c r="E55" t="s">
        <v>2352</v>
      </c>
      <c r="F55" t="s">
        <v>154</v>
      </c>
      <c r="G55" t="s">
        <v>2708</v>
      </c>
      <c r="H55" s="6" t="s">
        <v>45</v>
      </c>
      <c r="I55" t="s">
        <v>82</v>
      </c>
      <c r="J55">
        <v>19</v>
      </c>
      <c r="K55" s="24">
        <v>36429</v>
      </c>
      <c r="L55" s="24">
        <v>692151</v>
      </c>
      <c r="M55">
        <v>15</v>
      </c>
      <c r="N55" t="s">
        <v>26</v>
      </c>
      <c r="O55">
        <v>3</v>
      </c>
      <c r="P55" t="s">
        <v>35</v>
      </c>
      <c r="Q55">
        <v>10</v>
      </c>
      <c r="R55" s="25">
        <v>339514</v>
      </c>
    </row>
    <row r="56" spans="1:18" x14ac:dyDescent="0.3">
      <c r="A56" t="s">
        <v>2709</v>
      </c>
      <c r="B56" s="23">
        <v>44957</v>
      </c>
      <c r="C56" t="s">
        <v>2596</v>
      </c>
      <c r="D56" t="s">
        <v>2597</v>
      </c>
      <c r="E56" t="s">
        <v>2598</v>
      </c>
      <c r="F56" t="s">
        <v>2046</v>
      </c>
      <c r="G56" t="s">
        <v>2710</v>
      </c>
      <c r="H56" s="6" t="s">
        <v>24</v>
      </c>
      <c r="I56" t="s">
        <v>161</v>
      </c>
      <c r="J56">
        <v>18</v>
      </c>
      <c r="K56" s="24">
        <v>305000</v>
      </c>
      <c r="L56" s="24">
        <v>5490000</v>
      </c>
      <c r="M56">
        <v>10</v>
      </c>
      <c r="N56" t="s">
        <v>26</v>
      </c>
      <c r="O56">
        <v>5</v>
      </c>
      <c r="P56" t="s">
        <v>35</v>
      </c>
      <c r="Q56">
        <v>198</v>
      </c>
      <c r="R56" s="25">
        <v>1309937</v>
      </c>
    </row>
    <row r="57" spans="1:18" x14ac:dyDescent="0.3">
      <c r="A57" t="s">
        <v>2711</v>
      </c>
      <c r="B57" s="23">
        <v>44958</v>
      </c>
      <c r="C57" t="s">
        <v>2596</v>
      </c>
      <c r="D57" t="s">
        <v>2597</v>
      </c>
      <c r="E57" t="s">
        <v>2598</v>
      </c>
      <c r="F57" t="s">
        <v>143</v>
      </c>
      <c r="G57" t="s">
        <v>2712</v>
      </c>
      <c r="H57" s="6" t="s">
        <v>24</v>
      </c>
      <c r="I57" t="s">
        <v>161</v>
      </c>
      <c r="J57">
        <v>14</v>
      </c>
      <c r="K57" s="24">
        <v>283088</v>
      </c>
      <c r="L57" s="24">
        <v>3963232</v>
      </c>
      <c r="M57">
        <v>0</v>
      </c>
      <c r="N57" t="s">
        <v>47</v>
      </c>
      <c r="O57">
        <v>2</v>
      </c>
      <c r="P57" t="s">
        <v>35</v>
      </c>
      <c r="Q57">
        <v>44</v>
      </c>
      <c r="R57" s="25">
        <v>1309937</v>
      </c>
    </row>
    <row r="58" spans="1:18" x14ac:dyDescent="0.3">
      <c r="A58" t="s">
        <v>2713</v>
      </c>
      <c r="B58" s="23">
        <v>44959</v>
      </c>
      <c r="C58" t="s">
        <v>2596</v>
      </c>
      <c r="D58" t="s">
        <v>2597</v>
      </c>
      <c r="E58" t="s">
        <v>2352</v>
      </c>
      <c r="F58" t="s">
        <v>762</v>
      </c>
      <c r="G58" s="26" t="s">
        <v>27</v>
      </c>
      <c r="H58" s="6" t="s">
        <v>10793</v>
      </c>
      <c r="I58" t="s">
        <v>123</v>
      </c>
      <c r="J58">
        <v>2</v>
      </c>
      <c r="K58" s="24">
        <v>5005</v>
      </c>
      <c r="L58" s="24">
        <v>10010</v>
      </c>
      <c r="M58">
        <v>0</v>
      </c>
      <c r="N58" t="s">
        <v>27</v>
      </c>
      <c r="O58" t="s">
        <v>27</v>
      </c>
      <c r="P58" t="s">
        <v>28</v>
      </c>
      <c r="Q58">
        <v>149</v>
      </c>
      <c r="R58" s="25">
        <v>353716</v>
      </c>
    </row>
    <row r="59" spans="1:18" x14ac:dyDescent="0.3">
      <c r="A59" t="s">
        <v>2714</v>
      </c>
      <c r="B59" s="23">
        <v>44959</v>
      </c>
      <c r="C59" t="s">
        <v>2596</v>
      </c>
      <c r="D59" t="s">
        <v>2597</v>
      </c>
      <c r="E59" t="s">
        <v>2598</v>
      </c>
      <c r="F59" t="s">
        <v>712</v>
      </c>
      <c r="G59" s="26" t="s">
        <v>27</v>
      </c>
      <c r="H59" s="6" t="s">
        <v>45</v>
      </c>
      <c r="I59" t="s">
        <v>74</v>
      </c>
      <c r="J59">
        <v>4</v>
      </c>
      <c r="K59" s="24">
        <v>17585</v>
      </c>
      <c r="L59" s="24">
        <v>70340</v>
      </c>
      <c r="M59">
        <v>0</v>
      </c>
      <c r="N59" t="s">
        <v>26</v>
      </c>
      <c r="O59">
        <v>2</v>
      </c>
      <c r="P59" t="s">
        <v>35</v>
      </c>
      <c r="Q59">
        <v>160</v>
      </c>
      <c r="R59" s="25">
        <v>339514</v>
      </c>
    </row>
    <row r="60" spans="1:18" x14ac:dyDescent="0.3">
      <c r="A60" t="s">
        <v>2715</v>
      </c>
      <c r="B60" s="23">
        <v>44960</v>
      </c>
      <c r="C60" t="s">
        <v>2596</v>
      </c>
      <c r="D60" t="s">
        <v>2597</v>
      </c>
      <c r="E60" t="s">
        <v>2352</v>
      </c>
      <c r="F60" t="s">
        <v>76</v>
      </c>
      <c r="G60" s="26" t="s">
        <v>27</v>
      </c>
      <c r="H60" s="6" t="s">
        <v>45</v>
      </c>
      <c r="I60" t="s">
        <v>181</v>
      </c>
      <c r="J60">
        <v>6</v>
      </c>
      <c r="K60" s="24">
        <v>40289</v>
      </c>
      <c r="L60" s="24">
        <v>241734</v>
      </c>
      <c r="M60" t="s">
        <v>27</v>
      </c>
      <c r="N60" t="s">
        <v>57</v>
      </c>
      <c r="O60">
        <v>4</v>
      </c>
      <c r="P60" t="s">
        <v>35</v>
      </c>
      <c r="Q60">
        <v>42</v>
      </c>
      <c r="R60" s="25">
        <v>339514</v>
      </c>
    </row>
    <row r="61" spans="1:18" x14ac:dyDescent="0.3">
      <c r="A61" t="s">
        <v>2716</v>
      </c>
      <c r="B61" s="23">
        <v>44960</v>
      </c>
      <c r="C61" t="s">
        <v>2596</v>
      </c>
      <c r="D61" t="s">
        <v>2597</v>
      </c>
      <c r="E61" t="s">
        <v>2616</v>
      </c>
      <c r="F61" t="s">
        <v>119</v>
      </c>
      <c r="G61" t="s">
        <v>2717</v>
      </c>
      <c r="H61" s="6" t="s">
        <v>24</v>
      </c>
      <c r="I61" t="s">
        <v>161</v>
      </c>
      <c r="J61">
        <v>14</v>
      </c>
      <c r="K61" s="24">
        <v>20628</v>
      </c>
      <c r="L61" s="24">
        <v>288792</v>
      </c>
      <c r="M61">
        <v>20</v>
      </c>
      <c r="N61" t="s">
        <v>27</v>
      </c>
      <c r="O61">
        <v>2</v>
      </c>
      <c r="P61" t="s">
        <v>35</v>
      </c>
      <c r="Q61">
        <v>163</v>
      </c>
      <c r="R61" s="25">
        <v>1309937</v>
      </c>
    </row>
    <row r="62" spans="1:18" x14ac:dyDescent="0.3">
      <c r="A62" t="s">
        <v>2718</v>
      </c>
      <c r="B62" s="23">
        <v>44960</v>
      </c>
      <c r="C62" t="s">
        <v>2596</v>
      </c>
      <c r="D62" t="s">
        <v>2597</v>
      </c>
      <c r="E62" t="s">
        <v>2352</v>
      </c>
      <c r="F62" t="s">
        <v>443</v>
      </c>
      <c r="G62" t="s">
        <v>2719</v>
      </c>
      <c r="H62" s="6" t="s">
        <v>45</v>
      </c>
      <c r="I62" t="s">
        <v>211</v>
      </c>
      <c r="J62">
        <v>8</v>
      </c>
      <c r="K62" s="24">
        <v>16023</v>
      </c>
      <c r="L62" s="24">
        <v>128184</v>
      </c>
      <c r="M62">
        <v>15</v>
      </c>
      <c r="N62" t="s">
        <v>47</v>
      </c>
      <c r="O62">
        <v>3</v>
      </c>
      <c r="P62" t="s">
        <v>28</v>
      </c>
      <c r="Q62">
        <v>100</v>
      </c>
      <c r="R62" s="25">
        <v>339514</v>
      </c>
    </row>
    <row r="63" spans="1:18" x14ac:dyDescent="0.3">
      <c r="A63" t="s">
        <v>2720</v>
      </c>
      <c r="B63" s="23">
        <v>44961</v>
      </c>
      <c r="C63" t="s">
        <v>2596</v>
      </c>
      <c r="D63" t="s">
        <v>2597</v>
      </c>
      <c r="E63" t="s">
        <v>2352</v>
      </c>
      <c r="F63" t="s">
        <v>262</v>
      </c>
      <c r="G63" t="s">
        <v>2721</v>
      </c>
      <c r="H63" s="6" t="s">
        <v>32</v>
      </c>
      <c r="I63" t="s">
        <v>113</v>
      </c>
      <c r="J63">
        <v>9</v>
      </c>
      <c r="K63" s="24">
        <v>19980</v>
      </c>
      <c r="L63" s="24">
        <v>179820</v>
      </c>
      <c r="M63">
        <v>15</v>
      </c>
      <c r="N63" t="s">
        <v>57</v>
      </c>
      <c r="O63">
        <v>2</v>
      </c>
      <c r="P63" t="s">
        <v>28</v>
      </c>
      <c r="Q63">
        <v>6</v>
      </c>
      <c r="R63" s="25">
        <v>670990</v>
      </c>
    </row>
    <row r="64" spans="1:18" x14ac:dyDescent="0.3">
      <c r="A64" t="s">
        <v>2722</v>
      </c>
      <c r="B64" s="23">
        <v>44961</v>
      </c>
      <c r="C64" t="s">
        <v>2596</v>
      </c>
      <c r="D64" t="s">
        <v>2597</v>
      </c>
      <c r="E64" t="s">
        <v>2352</v>
      </c>
      <c r="F64" t="s">
        <v>1933</v>
      </c>
      <c r="G64" s="26" t="s">
        <v>27</v>
      </c>
      <c r="H64" s="6" t="s">
        <v>24</v>
      </c>
      <c r="I64" t="s">
        <v>152</v>
      </c>
      <c r="J64">
        <v>18</v>
      </c>
      <c r="K64" s="24">
        <v>334218</v>
      </c>
      <c r="L64" s="24">
        <v>6015924</v>
      </c>
      <c r="M64">
        <v>10</v>
      </c>
      <c r="N64" t="s">
        <v>27</v>
      </c>
      <c r="O64">
        <v>5</v>
      </c>
      <c r="P64" t="s">
        <v>35</v>
      </c>
      <c r="Q64">
        <v>88</v>
      </c>
      <c r="R64" s="25">
        <v>1309937</v>
      </c>
    </row>
    <row r="65" spans="1:18" x14ac:dyDescent="0.3">
      <c r="A65" t="s">
        <v>2723</v>
      </c>
      <c r="B65" s="23">
        <v>44962</v>
      </c>
      <c r="C65" t="s">
        <v>2596</v>
      </c>
      <c r="D65" t="s">
        <v>2597</v>
      </c>
      <c r="E65" t="s">
        <v>2598</v>
      </c>
      <c r="F65" t="s">
        <v>2724</v>
      </c>
      <c r="G65" s="26" t="s">
        <v>27</v>
      </c>
      <c r="H65" s="6" t="s">
        <v>24</v>
      </c>
      <c r="I65" t="s">
        <v>61</v>
      </c>
      <c r="J65">
        <v>2</v>
      </c>
      <c r="K65" s="24">
        <v>333133</v>
      </c>
      <c r="L65" s="24">
        <v>666266</v>
      </c>
      <c r="M65" t="s">
        <v>27</v>
      </c>
      <c r="N65" t="s">
        <v>27</v>
      </c>
      <c r="O65">
        <v>3</v>
      </c>
      <c r="P65" t="s">
        <v>35</v>
      </c>
      <c r="Q65">
        <v>94</v>
      </c>
      <c r="R65" s="25">
        <v>1309937</v>
      </c>
    </row>
    <row r="66" spans="1:18" x14ac:dyDescent="0.3">
      <c r="A66" t="s">
        <v>2725</v>
      </c>
      <c r="B66" s="23">
        <v>44962</v>
      </c>
      <c r="C66" t="s">
        <v>2596</v>
      </c>
      <c r="D66" t="s">
        <v>2597</v>
      </c>
      <c r="E66" t="s">
        <v>2598</v>
      </c>
      <c r="F66" t="s">
        <v>350</v>
      </c>
      <c r="G66" s="26" t="s">
        <v>27</v>
      </c>
      <c r="H66" s="6" t="s">
        <v>45</v>
      </c>
      <c r="I66" t="s">
        <v>74</v>
      </c>
      <c r="J66">
        <v>2</v>
      </c>
      <c r="K66" s="24">
        <v>12409</v>
      </c>
      <c r="L66" s="24">
        <v>24818</v>
      </c>
      <c r="M66">
        <v>20</v>
      </c>
      <c r="N66" t="s">
        <v>26</v>
      </c>
      <c r="O66">
        <v>3</v>
      </c>
      <c r="P66" t="s">
        <v>28</v>
      </c>
      <c r="Q66">
        <v>155</v>
      </c>
      <c r="R66" s="25">
        <v>339514</v>
      </c>
    </row>
    <row r="67" spans="1:18" x14ac:dyDescent="0.3">
      <c r="A67" t="s">
        <v>2726</v>
      </c>
      <c r="B67" s="23">
        <v>44963</v>
      </c>
      <c r="C67" t="s">
        <v>2596</v>
      </c>
      <c r="D67" t="s">
        <v>2597</v>
      </c>
      <c r="E67" t="s">
        <v>2598</v>
      </c>
      <c r="F67" t="s">
        <v>603</v>
      </c>
      <c r="G67" t="s">
        <v>2727</v>
      </c>
      <c r="H67" s="6" t="s">
        <v>24</v>
      </c>
      <c r="I67" t="s">
        <v>161</v>
      </c>
      <c r="J67">
        <v>7</v>
      </c>
      <c r="K67" s="24">
        <v>101937</v>
      </c>
      <c r="L67" s="24">
        <v>713559</v>
      </c>
      <c r="M67">
        <v>0</v>
      </c>
      <c r="N67" t="s">
        <v>27</v>
      </c>
      <c r="O67">
        <v>5</v>
      </c>
      <c r="P67" t="s">
        <v>28</v>
      </c>
      <c r="Q67">
        <v>190</v>
      </c>
      <c r="R67" s="25">
        <v>1309937</v>
      </c>
    </row>
    <row r="68" spans="1:18" x14ac:dyDescent="0.3">
      <c r="A68" t="s">
        <v>2728</v>
      </c>
      <c r="B68" s="23">
        <v>44964</v>
      </c>
      <c r="C68" t="s">
        <v>2596</v>
      </c>
      <c r="D68" t="s">
        <v>2597</v>
      </c>
      <c r="E68" t="s">
        <v>2616</v>
      </c>
      <c r="F68" t="s">
        <v>2729</v>
      </c>
      <c r="G68" t="s">
        <v>2730</v>
      </c>
      <c r="H68" s="6" t="s">
        <v>10793</v>
      </c>
      <c r="I68" t="s">
        <v>41</v>
      </c>
      <c r="J68">
        <v>16</v>
      </c>
      <c r="K68" s="24">
        <v>8903</v>
      </c>
      <c r="L68" s="24">
        <v>142448</v>
      </c>
      <c r="M68" t="s">
        <v>27</v>
      </c>
      <c r="N68" t="s">
        <v>57</v>
      </c>
      <c r="O68">
        <v>4</v>
      </c>
      <c r="P68" t="s">
        <v>35</v>
      </c>
      <c r="Q68">
        <v>40</v>
      </c>
      <c r="R68" s="25">
        <v>353716</v>
      </c>
    </row>
    <row r="69" spans="1:18" x14ac:dyDescent="0.3">
      <c r="A69" t="s">
        <v>2731</v>
      </c>
      <c r="B69" s="23">
        <v>44964</v>
      </c>
      <c r="C69" t="s">
        <v>2596</v>
      </c>
      <c r="D69" t="s">
        <v>2597</v>
      </c>
      <c r="E69" t="s">
        <v>2598</v>
      </c>
      <c r="F69" t="s">
        <v>1595</v>
      </c>
      <c r="G69" t="s">
        <v>2732</v>
      </c>
      <c r="H69" s="6" t="s">
        <v>24</v>
      </c>
      <c r="I69" t="s">
        <v>61</v>
      </c>
      <c r="J69">
        <v>3</v>
      </c>
      <c r="K69" s="24">
        <v>164903</v>
      </c>
      <c r="L69" s="24">
        <v>494709</v>
      </c>
      <c r="M69">
        <v>0</v>
      </c>
      <c r="N69" t="s">
        <v>26</v>
      </c>
      <c r="O69">
        <v>5</v>
      </c>
      <c r="P69" t="s">
        <v>35</v>
      </c>
      <c r="Q69">
        <v>90</v>
      </c>
      <c r="R69" s="25">
        <v>1309937</v>
      </c>
    </row>
    <row r="70" spans="1:18" x14ac:dyDescent="0.3">
      <c r="A70" t="s">
        <v>2733</v>
      </c>
      <c r="B70" s="23">
        <v>44964</v>
      </c>
      <c r="C70" t="s">
        <v>2596</v>
      </c>
      <c r="D70" t="s">
        <v>2597</v>
      </c>
      <c r="E70" t="s">
        <v>2598</v>
      </c>
      <c r="F70" t="s">
        <v>90</v>
      </c>
      <c r="G70" t="s">
        <v>2734</v>
      </c>
      <c r="H70" s="6" t="s">
        <v>65</v>
      </c>
      <c r="I70" t="s">
        <v>102</v>
      </c>
      <c r="J70">
        <v>11</v>
      </c>
      <c r="K70" s="24">
        <v>41482</v>
      </c>
      <c r="L70" s="24">
        <v>456302</v>
      </c>
      <c r="M70">
        <v>0</v>
      </c>
      <c r="N70" t="s">
        <v>27</v>
      </c>
      <c r="O70">
        <v>3</v>
      </c>
      <c r="P70" t="s">
        <v>35</v>
      </c>
      <c r="Q70">
        <v>99</v>
      </c>
      <c r="R70" s="25">
        <v>647779</v>
      </c>
    </row>
    <row r="71" spans="1:18" x14ac:dyDescent="0.3">
      <c r="A71" t="s">
        <v>2735</v>
      </c>
      <c r="B71" s="23">
        <v>44965</v>
      </c>
      <c r="C71" t="s">
        <v>2596</v>
      </c>
      <c r="D71" t="s">
        <v>2597</v>
      </c>
      <c r="E71" t="s">
        <v>2598</v>
      </c>
      <c r="F71" t="s">
        <v>1774</v>
      </c>
      <c r="G71" t="s">
        <v>2736</v>
      </c>
      <c r="H71" s="6" t="s">
        <v>45</v>
      </c>
      <c r="I71" t="s">
        <v>211</v>
      </c>
      <c r="J71">
        <v>18</v>
      </c>
      <c r="K71" s="24">
        <v>23921</v>
      </c>
      <c r="L71" s="24">
        <v>430578</v>
      </c>
      <c r="M71">
        <v>15</v>
      </c>
      <c r="N71" t="s">
        <v>27</v>
      </c>
      <c r="O71">
        <v>1</v>
      </c>
      <c r="P71" t="s">
        <v>35</v>
      </c>
      <c r="Q71">
        <v>19</v>
      </c>
      <c r="R71" s="25">
        <v>339514</v>
      </c>
    </row>
    <row r="72" spans="1:18" x14ac:dyDescent="0.3">
      <c r="A72" t="s">
        <v>2737</v>
      </c>
      <c r="B72" s="23">
        <v>44965</v>
      </c>
      <c r="C72" t="s">
        <v>2596</v>
      </c>
      <c r="D72" t="s">
        <v>2597</v>
      </c>
      <c r="E72" t="s">
        <v>2616</v>
      </c>
      <c r="F72" t="s">
        <v>215</v>
      </c>
      <c r="G72" t="s">
        <v>2738</v>
      </c>
      <c r="H72" s="6" t="s">
        <v>32</v>
      </c>
      <c r="I72" t="s">
        <v>113</v>
      </c>
      <c r="J72">
        <v>4</v>
      </c>
      <c r="K72" s="24">
        <v>11353</v>
      </c>
      <c r="L72" s="24">
        <v>45412</v>
      </c>
      <c r="M72">
        <v>5</v>
      </c>
      <c r="N72" t="s">
        <v>10788</v>
      </c>
      <c r="O72">
        <v>5</v>
      </c>
      <c r="P72" t="s">
        <v>35</v>
      </c>
      <c r="Q72">
        <v>77</v>
      </c>
      <c r="R72" s="25">
        <v>670990</v>
      </c>
    </row>
    <row r="73" spans="1:18" x14ac:dyDescent="0.3">
      <c r="A73" t="s">
        <v>2739</v>
      </c>
      <c r="B73" s="23">
        <v>44965</v>
      </c>
      <c r="C73" t="s">
        <v>2596</v>
      </c>
      <c r="D73" t="s">
        <v>2597</v>
      </c>
      <c r="E73" t="s">
        <v>2616</v>
      </c>
      <c r="F73" t="s">
        <v>1503</v>
      </c>
      <c r="G73" t="s">
        <v>2740</v>
      </c>
      <c r="H73" s="6" t="s">
        <v>32</v>
      </c>
      <c r="I73" t="s">
        <v>113</v>
      </c>
      <c r="J73">
        <v>16</v>
      </c>
      <c r="K73" s="24">
        <v>21735</v>
      </c>
      <c r="L73" s="24">
        <v>347760</v>
      </c>
      <c r="M73" t="s">
        <v>27</v>
      </c>
      <c r="N73" t="s">
        <v>34</v>
      </c>
      <c r="O73" t="s">
        <v>27</v>
      </c>
      <c r="P73" t="s">
        <v>35</v>
      </c>
      <c r="Q73">
        <v>13</v>
      </c>
      <c r="R73" s="25">
        <v>670990</v>
      </c>
    </row>
    <row r="74" spans="1:18" x14ac:dyDescent="0.3">
      <c r="A74" t="s">
        <v>2741</v>
      </c>
      <c r="B74" s="23">
        <v>44965</v>
      </c>
      <c r="C74" t="s">
        <v>2596</v>
      </c>
      <c r="D74" t="s">
        <v>2597</v>
      </c>
      <c r="E74" t="s">
        <v>2616</v>
      </c>
      <c r="F74" t="s">
        <v>849</v>
      </c>
      <c r="G74" s="26" t="s">
        <v>27</v>
      </c>
      <c r="H74" s="6" t="s">
        <v>45</v>
      </c>
      <c r="I74" t="s">
        <v>46</v>
      </c>
      <c r="J74">
        <v>20</v>
      </c>
      <c r="K74" s="24">
        <v>21275</v>
      </c>
      <c r="L74" s="24">
        <v>425500</v>
      </c>
      <c r="M74">
        <v>0</v>
      </c>
      <c r="N74" t="s">
        <v>10788</v>
      </c>
      <c r="O74">
        <v>5</v>
      </c>
      <c r="P74" t="s">
        <v>35</v>
      </c>
      <c r="Q74">
        <v>107</v>
      </c>
      <c r="R74" s="25">
        <v>339514</v>
      </c>
    </row>
    <row r="75" spans="1:18" x14ac:dyDescent="0.3">
      <c r="A75" t="s">
        <v>2742</v>
      </c>
      <c r="B75" s="23">
        <v>44966</v>
      </c>
      <c r="C75" t="s">
        <v>2596</v>
      </c>
      <c r="D75" t="s">
        <v>2597</v>
      </c>
      <c r="E75" t="s">
        <v>2598</v>
      </c>
      <c r="F75" t="s">
        <v>2193</v>
      </c>
      <c r="G75" t="s">
        <v>2743</v>
      </c>
      <c r="H75" s="6" t="s">
        <v>45</v>
      </c>
      <c r="I75" t="s">
        <v>82</v>
      </c>
      <c r="J75">
        <v>5</v>
      </c>
      <c r="K75" s="24">
        <v>32981</v>
      </c>
      <c r="L75" s="24">
        <v>164905</v>
      </c>
      <c r="M75" t="s">
        <v>27</v>
      </c>
      <c r="N75" t="s">
        <v>27</v>
      </c>
      <c r="O75">
        <v>5</v>
      </c>
      <c r="P75" t="s">
        <v>28</v>
      </c>
      <c r="Q75">
        <v>148</v>
      </c>
      <c r="R75" s="25">
        <v>339514</v>
      </c>
    </row>
    <row r="76" spans="1:18" x14ac:dyDescent="0.3">
      <c r="A76" t="s">
        <v>2744</v>
      </c>
      <c r="B76" s="23">
        <v>44966</v>
      </c>
      <c r="C76" t="s">
        <v>2596</v>
      </c>
      <c r="D76" t="s">
        <v>2597</v>
      </c>
      <c r="E76" t="s">
        <v>2598</v>
      </c>
      <c r="F76" t="s">
        <v>684</v>
      </c>
      <c r="G76" s="26" t="s">
        <v>27</v>
      </c>
      <c r="H76" s="6" t="s">
        <v>24</v>
      </c>
      <c r="I76" t="s">
        <v>152</v>
      </c>
      <c r="J76">
        <v>19</v>
      </c>
      <c r="K76" s="24">
        <v>37795</v>
      </c>
      <c r="L76" s="24">
        <v>718105</v>
      </c>
      <c r="M76">
        <v>0</v>
      </c>
      <c r="N76" t="s">
        <v>57</v>
      </c>
      <c r="O76" t="s">
        <v>27</v>
      </c>
      <c r="P76" t="s">
        <v>35</v>
      </c>
      <c r="Q76">
        <v>181</v>
      </c>
      <c r="R76" s="25">
        <v>1309937</v>
      </c>
    </row>
    <row r="77" spans="1:18" x14ac:dyDescent="0.3">
      <c r="A77" t="s">
        <v>2745</v>
      </c>
      <c r="B77" s="23">
        <v>44966</v>
      </c>
      <c r="C77" t="s">
        <v>2596</v>
      </c>
      <c r="D77" t="s">
        <v>2597</v>
      </c>
      <c r="E77" t="s">
        <v>2616</v>
      </c>
      <c r="F77" t="s">
        <v>230</v>
      </c>
      <c r="G77" t="s">
        <v>2746</v>
      </c>
      <c r="H77" s="6" t="s">
        <v>24</v>
      </c>
      <c r="I77" t="s">
        <v>61</v>
      </c>
      <c r="J77">
        <v>13</v>
      </c>
      <c r="K77" s="24">
        <v>119460</v>
      </c>
      <c r="L77" s="24">
        <v>1552980</v>
      </c>
      <c r="M77">
        <v>20</v>
      </c>
      <c r="N77" t="s">
        <v>27</v>
      </c>
      <c r="O77">
        <v>3</v>
      </c>
      <c r="P77" t="s">
        <v>35</v>
      </c>
      <c r="Q77">
        <v>97</v>
      </c>
      <c r="R77" s="25">
        <v>1309937</v>
      </c>
    </row>
    <row r="78" spans="1:18" x14ac:dyDescent="0.3">
      <c r="A78" t="s">
        <v>2747</v>
      </c>
      <c r="B78" s="23">
        <v>44966</v>
      </c>
      <c r="C78" t="s">
        <v>2596</v>
      </c>
      <c r="D78" t="s">
        <v>2597</v>
      </c>
      <c r="E78" t="s">
        <v>2616</v>
      </c>
      <c r="F78" t="s">
        <v>1682</v>
      </c>
      <c r="G78" t="s">
        <v>2748</v>
      </c>
      <c r="H78" s="6" t="s">
        <v>32</v>
      </c>
      <c r="I78" t="s">
        <v>237</v>
      </c>
      <c r="J78">
        <v>19</v>
      </c>
      <c r="K78" s="24">
        <v>17933</v>
      </c>
      <c r="L78" s="24">
        <v>340727</v>
      </c>
      <c r="M78">
        <v>0</v>
      </c>
      <c r="N78" t="s">
        <v>27</v>
      </c>
      <c r="O78">
        <v>5</v>
      </c>
      <c r="P78" t="s">
        <v>28</v>
      </c>
      <c r="Q78">
        <v>89</v>
      </c>
      <c r="R78" s="25">
        <v>670990</v>
      </c>
    </row>
    <row r="79" spans="1:18" x14ac:dyDescent="0.3">
      <c r="A79" t="s">
        <v>2749</v>
      </c>
      <c r="B79" s="23">
        <v>44968</v>
      </c>
      <c r="C79" t="s">
        <v>2596</v>
      </c>
      <c r="D79" t="s">
        <v>2597</v>
      </c>
      <c r="E79" t="s">
        <v>2598</v>
      </c>
      <c r="F79" t="s">
        <v>1171</v>
      </c>
      <c r="G79" t="s">
        <v>2750</v>
      </c>
      <c r="H79" s="6" t="s">
        <v>24</v>
      </c>
      <c r="I79" t="s">
        <v>92</v>
      </c>
      <c r="J79">
        <v>10</v>
      </c>
      <c r="K79" s="24">
        <v>95671</v>
      </c>
      <c r="L79" s="24">
        <v>956710</v>
      </c>
      <c r="M79">
        <v>5</v>
      </c>
      <c r="N79" t="s">
        <v>10788</v>
      </c>
      <c r="O79">
        <v>1</v>
      </c>
      <c r="P79" t="s">
        <v>35</v>
      </c>
      <c r="Q79">
        <v>49</v>
      </c>
      <c r="R79" s="25">
        <v>1309937</v>
      </c>
    </row>
    <row r="80" spans="1:18" x14ac:dyDescent="0.3">
      <c r="A80" t="s">
        <v>2751</v>
      </c>
      <c r="B80" s="23">
        <v>44969</v>
      </c>
      <c r="C80" t="s">
        <v>2596</v>
      </c>
      <c r="D80" t="s">
        <v>2597</v>
      </c>
      <c r="E80" t="s">
        <v>2598</v>
      </c>
      <c r="F80" t="s">
        <v>563</v>
      </c>
      <c r="G80" s="26" t="s">
        <v>27</v>
      </c>
      <c r="H80" s="6" t="s">
        <v>32</v>
      </c>
      <c r="I80" t="s">
        <v>95</v>
      </c>
      <c r="J80">
        <v>9</v>
      </c>
      <c r="K80" s="24">
        <v>19968</v>
      </c>
      <c r="L80" s="24">
        <v>179712</v>
      </c>
      <c r="M80">
        <v>0</v>
      </c>
      <c r="N80" t="s">
        <v>57</v>
      </c>
      <c r="O80">
        <v>5</v>
      </c>
      <c r="P80" t="s">
        <v>35</v>
      </c>
      <c r="Q80">
        <v>37</v>
      </c>
      <c r="R80" s="25">
        <v>670990</v>
      </c>
    </row>
    <row r="81" spans="1:18" x14ac:dyDescent="0.3">
      <c r="A81" t="s">
        <v>2752</v>
      </c>
      <c r="B81" s="23">
        <v>44969</v>
      </c>
      <c r="C81" t="s">
        <v>2596</v>
      </c>
      <c r="D81" t="s">
        <v>2597</v>
      </c>
      <c r="E81" t="s">
        <v>2598</v>
      </c>
      <c r="F81" t="s">
        <v>508</v>
      </c>
      <c r="G81" t="s">
        <v>2753</v>
      </c>
      <c r="H81" s="6" t="s">
        <v>24</v>
      </c>
      <c r="I81" t="s">
        <v>61</v>
      </c>
      <c r="J81">
        <v>13</v>
      </c>
      <c r="K81" s="24">
        <v>191465</v>
      </c>
      <c r="L81" s="24">
        <v>2489045</v>
      </c>
      <c r="M81">
        <v>20</v>
      </c>
      <c r="N81" t="s">
        <v>57</v>
      </c>
      <c r="O81" t="s">
        <v>27</v>
      </c>
      <c r="P81" t="s">
        <v>35</v>
      </c>
      <c r="Q81">
        <v>187</v>
      </c>
      <c r="R81" s="25">
        <v>1309937</v>
      </c>
    </row>
    <row r="82" spans="1:18" x14ac:dyDescent="0.3">
      <c r="A82" t="s">
        <v>2754</v>
      </c>
      <c r="B82" s="23">
        <v>44969</v>
      </c>
      <c r="C82" t="s">
        <v>2596</v>
      </c>
      <c r="D82" t="s">
        <v>2597</v>
      </c>
      <c r="E82" t="s">
        <v>2616</v>
      </c>
      <c r="F82" t="s">
        <v>193</v>
      </c>
      <c r="G82" t="s">
        <v>2755</v>
      </c>
      <c r="H82" s="6" t="s">
        <v>32</v>
      </c>
      <c r="I82" t="s">
        <v>237</v>
      </c>
      <c r="J82">
        <v>5</v>
      </c>
      <c r="K82" s="24">
        <v>15347</v>
      </c>
      <c r="L82" s="24">
        <v>76735</v>
      </c>
      <c r="M82">
        <v>20</v>
      </c>
      <c r="N82" t="s">
        <v>57</v>
      </c>
      <c r="O82">
        <v>2</v>
      </c>
      <c r="P82" t="s">
        <v>35</v>
      </c>
      <c r="Q82">
        <v>161</v>
      </c>
      <c r="R82" s="25">
        <v>670990</v>
      </c>
    </row>
    <row r="83" spans="1:18" x14ac:dyDescent="0.3">
      <c r="A83" t="s">
        <v>2756</v>
      </c>
      <c r="B83" s="23">
        <v>44972</v>
      </c>
      <c r="C83" t="s">
        <v>2596</v>
      </c>
      <c r="D83" t="s">
        <v>2597</v>
      </c>
      <c r="E83" t="s">
        <v>2598</v>
      </c>
      <c r="F83" t="s">
        <v>626</v>
      </c>
      <c r="G83" t="s">
        <v>2757</v>
      </c>
      <c r="H83" s="6" t="s">
        <v>24</v>
      </c>
      <c r="I83" t="s">
        <v>161</v>
      </c>
      <c r="J83">
        <v>11</v>
      </c>
      <c r="K83" s="24">
        <v>231821</v>
      </c>
      <c r="L83" s="24">
        <v>2550031</v>
      </c>
      <c r="M83" t="s">
        <v>27</v>
      </c>
      <c r="N83" t="s">
        <v>47</v>
      </c>
      <c r="O83">
        <v>4</v>
      </c>
      <c r="P83" t="s">
        <v>28</v>
      </c>
      <c r="Q83">
        <v>194</v>
      </c>
      <c r="R83" s="25">
        <v>1309937</v>
      </c>
    </row>
    <row r="84" spans="1:18" x14ac:dyDescent="0.3">
      <c r="A84" t="s">
        <v>2758</v>
      </c>
      <c r="B84" s="23">
        <v>44973</v>
      </c>
      <c r="C84" t="s">
        <v>2596</v>
      </c>
      <c r="D84" t="s">
        <v>2597</v>
      </c>
      <c r="E84" t="s">
        <v>2352</v>
      </c>
      <c r="F84" t="s">
        <v>892</v>
      </c>
      <c r="G84" t="s">
        <v>2759</v>
      </c>
      <c r="H84" s="6" t="s">
        <v>45</v>
      </c>
      <c r="I84" t="s">
        <v>82</v>
      </c>
      <c r="J84">
        <v>7</v>
      </c>
      <c r="K84" s="24">
        <v>8652</v>
      </c>
      <c r="L84" s="24">
        <v>60564</v>
      </c>
      <c r="M84">
        <v>0</v>
      </c>
      <c r="N84" t="s">
        <v>47</v>
      </c>
      <c r="O84">
        <v>2</v>
      </c>
      <c r="P84" t="s">
        <v>28</v>
      </c>
      <c r="Q84">
        <v>75</v>
      </c>
      <c r="R84" s="25">
        <v>339514</v>
      </c>
    </row>
    <row r="85" spans="1:18" x14ac:dyDescent="0.3">
      <c r="A85" t="s">
        <v>2760</v>
      </c>
      <c r="B85" s="23">
        <v>44975</v>
      </c>
      <c r="C85" t="s">
        <v>2596</v>
      </c>
      <c r="D85" t="s">
        <v>2597</v>
      </c>
      <c r="E85" t="s">
        <v>2616</v>
      </c>
      <c r="F85" t="s">
        <v>2761</v>
      </c>
      <c r="G85" s="26" t="s">
        <v>27</v>
      </c>
      <c r="H85" s="6" t="s">
        <v>40</v>
      </c>
      <c r="I85" t="s">
        <v>106</v>
      </c>
      <c r="J85">
        <v>5</v>
      </c>
      <c r="K85" s="24">
        <v>17052</v>
      </c>
      <c r="L85" s="24">
        <v>85260</v>
      </c>
      <c r="M85">
        <v>20</v>
      </c>
      <c r="N85" t="s">
        <v>47</v>
      </c>
      <c r="O85">
        <v>7</v>
      </c>
      <c r="P85" t="s">
        <v>35</v>
      </c>
      <c r="Q85">
        <v>149</v>
      </c>
      <c r="R85" s="25">
        <v>353716</v>
      </c>
    </row>
    <row r="86" spans="1:18" x14ac:dyDescent="0.3">
      <c r="A86" t="s">
        <v>2762</v>
      </c>
      <c r="B86" s="23">
        <v>44976</v>
      </c>
      <c r="C86" t="s">
        <v>2596</v>
      </c>
      <c r="D86" t="s">
        <v>2597</v>
      </c>
      <c r="E86" t="s">
        <v>2352</v>
      </c>
      <c r="F86" t="s">
        <v>1063</v>
      </c>
      <c r="G86" t="s">
        <v>2763</v>
      </c>
      <c r="H86" s="6" t="s">
        <v>24</v>
      </c>
      <c r="I86" t="s">
        <v>152</v>
      </c>
      <c r="J86">
        <v>4</v>
      </c>
      <c r="K86" s="24">
        <v>227309</v>
      </c>
      <c r="L86" s="24">
        <v>909236</v>
      </c>
      <c r="M86">
        <v>0</v>
      </c>
      <c r="N86" t="s">
        <v>26</v>
      </c>
      <c r="O86">
        <v>5</v>
      </c>
      <c r="P86" t="s">
        <v>35</v>
      </c>
      <c r="Q86">
        <v>65</v>
      </c>
      <c r="R86" s="25">
        <v>1309937</v>
      </c>
    </row>
    <row r="87" spans="1:18" x14ac:dyDescent="0.3">
      <c r="A87" t="s">
        <v>2764</v>
      </c>
      <c r="B87" s="23">
        <v>44977</v>
      </c>
      <c r="C87" t="s">
        <v>2596</v>
      </c>
      <c r="D87" t="s">
        <v>2597</v>
      </c>
      <c r="E87" t="s">
        <v>2352</v>
      </c>
      <c r="F87" t="s">
        <v>2682</v>
      </c>
      <c r="G87" t="s">
        <v>2765</v>
      </c>
      <c r="H87" s="6" t="s">
        <v>32</v>
      </c>
      <c r="I87" t="s">
        <v>117</v>
      </c>
      <c r="J87">
        <v>9</v>
      </c>
      <c r="K87" s="24">
        <v>16174</v>
      </c>
      <c r="L87" s="24">
        <v>145566</v>
      </c>
      <c r="M87">
        <v>20</v>
      </c>
      <c r="N87" t="s">
        <v>26</v>
      </c>
      <c r="O87">
        <v>1</v>
      </c>
      <c r="P87" t="s">
        <v>35</v>
      </c>
      <c r="Q87">
        <v>31</v>
      </c>
      <c r="R87" s="25">
        <v>670990</v>
      </c>
    </row>
    <row r="88" spans="1:18" x14ac:dyDescent="0.3">
      <c r="A88" t="s">
        <v>2766</v>
      </c>
      <c r="B88" s="23">
        <v>44978</v>
      </c>
      <c r="C88" t="s">
        <v>2596</v>
      </c>
      <c r="D88" t="s">
        <v>2597</v>
      </c>
      <c r="E88" t="s">
        <v>2598</v>
      </c>
      <c r="F88" t="s">
        <v>1454</v>
      </c>
      <c r="G88" s="26" t="s">
        <v>27</v>
      </c>
      <c r="H88" s="6" t="s">
        <v>65</v>
      </c>
      <c r="I88" t="s">
        <v>382</v>
      </c>
      <c r="J88">
        <v>1</v>
      </c>
      <c r="K88" s="24">
        <v>150003</v>
      </c>
      <c r="L88" s="24">
        <v>150003</v>
      </c>
      <c r="M88">
        <v>0</v>
      </c>
      <c r="N88" t="s">
        <v>27</v>
      </c>
      <c r="O88">
        <v>2</v>
      </c>
      <c r="P88" t="s">
        <v>35</v>
      </c>
      <c r="Q88">
        <v>42</v>
      </c>
      <c r="R88" s="25">
        <v>647779</v>
      </c>
    </row>
    <row r="89" spans="1:18" x14ac:dyDescent="0.3">
      <c r="A89" t="s">
        <v>2767</v>
      </c>
      <c r="B89" s="23">
        <v>44979</v>
      </c>
      <c r="C89" t="s">
        <v>2596</v>
      </c>
      <c r="D89" t="s">
        <v>2597</v>
      </c>
      <c r="E89" t="s">
        <v>2598</v>
      </c>
      <c r="F89" t="s">
        <v>270</v>
      </c>
      <c r="G89" t="s">
        <v>2768</v>
      </c>
      <c r="H89" s="6" t="s">
        <v>10793</v>
      </c>
      <c r="I89" t="s">
        <v>51</v>
      </c>
      <c r="J89">
        <v>6</v>
      </c>
      <c r="K89" s="24">
        <v>5039</v>
      </c>
      <c r="L89" s="24">
        <v>30234</v>
      </c>
      <c r="M89">
        <v>15</v>
      </c>
      <c r="N89" t="s">
        <v>10788</v>
      </c>
      <c r="O89">
        <v>3</v>
      </c>
      <c r="P89" t="s">
        <v>35</v>
      </c>
      <c r="Q89">
        <v>20</v>
      </c>
      <c r="R89" s="25">
        <v>353716</v>
      </c>
    </row>
    <row r="90" spans="1:18" x14ac:dyDescent="0.3">
      <c r="A90" t="s">
        <v>2769</v>
      </c>
      <c r="B90" s="23">
        <v>44981</v>
      </c>
      <c r="C90" t="s">
        <v>2596</v>
      </c>
      <c r="D90" t="s">
        <v>2597</v>
      </c>
      <c r="E90" t="s">
        <v>2598</v>
      </c>
      <c r="F90" t="s">
        <v>147</v>
      </c>
      <c r="G90" t="s">
        <v>2770</v>
      </c>
      <c r="H90" s="6" t="s">
        <v>32</v>
      </c>
      <c r="I90" t="s">
        <v>117</v>
      </c>
      <c r="J90">
        <v>1</v>
      </c>
      <c r="K90" s="24">
        <v>5544</v>
      </c>
      <c r="L90" s="24">
        <v>5544</v>
      </c>
      <c r="M90">
        <v>15</v>
      </c>
      <c r="N90" t="s">
        <v>57</v>
      </c>
      <c r="O90">
        <v>3</v>
      </c>
      <c r="P90" t="s">
        <v>28</v>
      </c>
      <c r="Q90">
        <v>21</v>
      </c>
      <c r="R90" s="25">
        <v>670990</v>
      </c>
    </row>
    <row r="91" spans="1:18" x14ac:dyDescent="0.3">
      <c r="A91" t="s">
        <v>2771</v>
      </c>
      <c r="B91" s="23">
        <v>44981</v>
      </c>
      <c r="C91" t="s">
        <v>2596</v>
      </c>
      <c r="D91" t="s">
        <v>2597</v>
      </c>
      <c r="E91" t="s">
        <v>2598</v>
      </c>
      <c r="F91" t="s">
        <v>259</v>
      </c>
      <c r="G91" t="s">
        <v>2772</v>
      </c>
      <c r="H91" s="6" t="s">
        <v>40</v>
      </c>
      <c r="I91" t="s">
        <v>106</v>
      </c>
      <c r="J91">
        <v>12</v>
      </c>
      <c r="K91" s="24">
        <v>6213</v>
      </c>
      <c r="L91" s="24">
        <v>74556</v>
      </c>
      <c r="M91">
        <v>20</v>
      </c>
      <c r="N91" t="s">
        <v>34</v>
      </c>
      <c r="O91">
        <v>1</v>
      </c>
      <c r="P91" t="s">
        <v>35</v>
      </c>
      <c r="Q91">
        <v>70</v>
      </c>
      <c r="R91" s="25">
        <v>353716</v>
      </c>
    </row>
    <row r="92" spans="1:18" x14ac:dyDescent="0.3">
      <c r="A92" t="s">
        <v>2773</v>
      </c>
      <c r="B92" s="23">
        <v>44982</v>
      </c>
      <c r="C92" t="s">
        <v>2596</v>
      </c>
      <c r="D92" t="s">
        <v>2597</v>
      </c>
      <c r="E92" t="s">
        <v>2598</v>
      </c>
      <c r="F92" t="s">
        <v>587</v>
      </c>
      <c r="G92" t="s">
        <v>2774</v>
      </c>
      <c r="H92" s="6" t="s">
        <v>45</v>
      </c>
      <c r="I92" t="s">
        <v>74</v>
      </c>
      <c r="J92">
        <v>3</v>
      </c>
      <c r="K92" s="24">
        <v>6373</v>
      </c>
      <c r="L92" s="24">
        <v>19119</v>
      </c>
      <c r="M92">
        <v>20</v>
      </c>
      <c r="N92" t="s">
        <v>57</v>
      </c>
      <c r="O92">
        <v>4</v>
      </c>
      <c r="P92" t="s">
        <v>35</v>
      </c>
      <c r="Q92">
        <v>126</v>
      </c>
      <c r="R92" s="25">
        <v>339514</v>
      </c>
    </row>
    <row r="93" spans="1:18" x14ac:dyDescent="0.3">
      <c r="A93" t="s">
        <v>2775</v>
      </c>
      <c r="B93" s="23">
        <v>44982</v>
      </c>
      <c r="C93" t="s">
        <v>2596</v>
      </c>
      <c r="D93" t="s">
        <v>2597</v>
      </c>
      <c r="E93" t="s">
        <v>2352</v>
      </c>
      <c r="F93" t="s">
        <v>1738</v>
      </c>
      <c r="G93" t="s">
        <v>2776</v>
      </c>
      <c r="H93" s="6" t="s">
        <v>65</v>
      </c>
      <c r="I93" t="s">
        <v>78</v>
      </c>
      <c r="J93">
        <v>15</v>
      </c>
      <c r="K93" s="24">
        <v>161292</v>
      </c>
      <c r="L93" s="24">
        <v>2419380</v>
      </c>
      <c r="M93">
        <v>20</v>
      </c>
      <c r="N93" t="s">
        <v>27</v>
      </c>
      <c r="O93">
        <v>2</v>
      </c>
      <c r="P93" t="s">
        <v>35</v>
      </c>
      <c r="Q93">
        <v>183</v>
      </c>
      <c r="R93" s="25">
        <v>647779</v>
      </c>
    </row>
    <row r="94" spans="1:18" x14ac:dyDescent="0.3">
      <c r="A94" t="s">
        <v>2777</v>
      </c>
      <c r="B94" s="23">
        <v>44983</v>
      </c>
      <c r="C94" t="s">
        <v>2596</v>
      </c>
      <c r="D94" t="s">
        <v>2597</v>
      </c>
      <c r="E94" t="s">
        <v>2598</v>
      </c>
      <c r="F94" t="s">
        <v>495</v>
      </c>
      <c r="G94" t="s">
        <v>2778</v>
      </c>
      <c r="H94" s="6" t="s">
        <v>32</v>
      </c>
      <c r="I94" t="s">
        <v>95</v>
      </c>
      <c r="J94">
        <v>16</v>
      </c>
      <c r="K94" s="24">
        <v>20324</v>
      </c>
      <c r="L94" s="24">
        <v>325184</v>
      </c>
      <c r="M94">
        <v>0</v>
      </c>
      <c r="N94" t="s">
        <v>10788</v>
      </c>
      <c r="O94">
        <v>4</v>
      </c>
      <c r="P94" t="s">
        <v>35</v>
      </c>
      <c r="Q94">
        <v>151</v>
      </c>
      <c r="R94" s="25">
        <v>670990</v>
      </c>
    </row>
    <row r="95" spans="1:18" x14ac:dyDescent="0.3">
      <c r="A95" t="s">
        <v>2779</v>
      </c>
      <c r="B95" s="23">
        <v>44984</v>
      </c>
      <c r="C95" t="s">
        <v>2596</v>
      </c>
      <c r="D95" t="s">
        <v>2597</v>
      </c>
      <c r="E95" t="s">
        <v>2616</v>
      </c>
      <c r="F95" t="s">
        <v>59</v>
      </c>
      <c r="G95" s="26" t="s">
        <v>27</v>
      </c>
      <c r="H95" s="6" t="s">
        <v>24</v>
      </c>
      <c r="I95" t="s">
        <v>61</v>
      </c>
      <c r="J95">
        <v>14</v>
      </c>
      <c r="K95" s="24">
        <v>125995</v>
      </c>
      <c r="L95" s="24">
        <v>1763930</v>
      </c>
      <c r="M95" t="s">
        <v>27</v>
      </c>
      <c r="N95" t="s">
        <v>34</v>
      </c>
      <c r="O95">
        <v>3</v>
      </c>
      <c r="P95" t="s">
        <v>28</v>
      </c>
      <c r="Q95">
        <v>122</v>
      </c>
      <c r="R95" s="25">
        <v>1309937</v>
      </c>
    </row>
    <row r="96" spans="1:18" x14ac:dyDescent="0.3">
      <c r="A96" t="s">
        <v>2780</v>
      </c>
      <c r="B96" s="23">
        <v>44985</v>
      </c>
      <c r="C96" t="s">
        <v>2596</v>
      </c>
      <c r="D96" t="s">
        <v>2597</v>
      </c>
      <c r="E96" t="s">
        <v>2616</v>
      </c>
      <c r="F96" t="s">
        <v>2781</v>
      </c>
      <c r="G96" t="s">
        <v>2782</v>
      </c>
      <c r="H96" s="6" t="s">
        <v>32</v>
      </c>
      <c r="I96" t="s">
        <v>33</v>
      </c>
      <c r="J96">
        <v>12</v>
      </c>
      <c r="K96" s="24">
        <v>23848</v>
      </c>
      <c r="L96" s="24">
        <v>286176</v>
      </c>
      <c r="M96">
        <v>0</v>
      </c>
      <c r="N96" t="s">
        <v>47</v>
      </c>
      <c r="O96">
        <v>5</v>
      </c>
      <c r="P96" t="s">
        <v>35</v>
      </c>
      <c r="Q96">
        <v>119</v>
      </c>
      <c r="R96" s="25">
        <v>670990</v>
      </c>
    </row>
    <row r="97" spans="1:18" x14ac:dyDescent="0.3">
      <c r="A97" t="s">
        <v>2783</v>
      </c>
      <c r="B97" s="23">
        <v>44985</v>
      </c>
      <c r="C97" t="s">
        <v>2596</v>
      </c>
      <c r="D97" t="s">
        <v>2597</v>
      </c>
      <c r="E97" t="s">
        <v>2598</v>
      </c>
      <c r="F97" t="s">
        <v>1083</v>
      </c>
      <c r="G97" t="s">
        <v>2784</v>
      </c>
      <c r="H97" s="6" t="s">
        <v>24</v>
      </c>
      <c r="I97" t="s">
        <v>61</v>
      </c>
      <c r="J97">
        <v>2</v>
      </c>
      <c r="K97" s="24">
        <v>164326</v>
      </c>
      <c r="L97" s="24">
        <v>328652</v>
      </c>
      <c r="M97">
        <v>5</v>
      </c>
      <c r="N97" t="s">
        <v>10788</v>
      </c>
      <c r="O97">
        <v>2</v>
      </c>
      <c r="P97" t="s">
        <v>35</v>
      </c>
      <c r="Q97">
        <v>33</v>
      </c>
      <c r="R97" s="25">
        <v>1309937</v>
      </c>
    </row>
    <row r="98" spans="1:18" x14ac:dyDescent="0.3">
      <c r="A98" t="s">
        <v>2785</v>
      </c>
      <c r="B98" s="23">
        <v>44986</v>
      </c>
      <c r="C98" t="s">
        <v>2596</v>
      </c>
      <c r="D98" t="s">
        <v>2597</v>
      </c>
      <c r="E98" t="s">
        <v>2598</v>
      </c>
      <c r="F98" t="s">
        <v>385</v>
      </c>
      <c r="G98" t="s">
        <v>2786</v>
      </c>
      <c r="H98" s="6" t="s">
        <v>40</v>
      </c>
      <c r="I98" t="s">
        <v>137</v>
      </c>
      <c r="J98">
        <v>20</v>
      </c>
      <c r="K98" s="24">
        <v>2085</v>
      </c>
      <c r="L98" s="24">
        <v>41700</v>
      </c>
      <c r="M98">
        <v>15</v>
      </c>
      <c r="N98" t="s">
        <v>57</v>
      </c>
      <c r="O98">
        <v>4</v>
      </c>
      <c r="P98" t="s">
        <v>35</v>
      </c>
      <c r="Q98">
        <v>94</v>
      </c>
      <c r="R98" s="25">
        <v>353716</v>
      </c>
    </row>
    <row r="99" spans="1:18" x14ac:dyDescent="0.3">
      <c r="A99" t="s">
        <v>2787</v>
      </c>
      <c r="B99" s="23">
        <v>44987</v>
      </c>
      <c r="C99" t="s">
        <v>2596</v>
      </c>
      <c r="D99" t="s">
        <v>2597</v>
      </c>
      <c r="E99" t="s">
        <v>2352</v>
      </c>
      <c r="F99" t="s">
        <v>259</v>
      </c>
      <c r="G99" t="s">
        <v>2788</v>
      </c>
      <c r="H99" s="6" t="s">
        <v>32</v>
      </c>
      <c r="I99" t="s">
        <v>113</v>
      </c>
      <c r="J99">
        <v>9</v>
      </c>
      <c r="K99" s="24">
        <v>2468</v>
      </c>
      <c r="L99" s="24">
        <v>22212</v>
      </c>
      <c r="M99" t="s">
        <v>27</v>
      </c>
      <c r="N99" t="s">
        <v>47</v>
      </c>
      <c r="O99">
        <v>3</v>
      </c>
      <c r="P99" t="s">
        <v>35</v>
      </c>
      <c r="Q99">
        <v>122</v>
      </c>
      <c r="R99" s="25">
        <v>670990</v>
      </c>
    </row>
    <row r="100" spans="1:18" x14ac:dyDescent="0.3">
      <c r="A100" t="s">
        <v>2789</v>
      </c>
      <c r="B100" s="23">
        <v>44987</v>
      </c>
      <c r="C100" t="s">
        <v>2596</v>
      </c>
      <c r="D100" t="s">
        <v>2597</v>
      </c>
      <c r="E100" t="s">
        <v>2616</v>
      </c>
      <c r="F100" t="s">
        <v>634</v>
      </c>
      <c r="G100" t="s">
        <v>2790</v>
      </c>
      <c r="H100" s="6" t="s">
        <v>45</v>
      </c>
      <c r="I100" t="s">
        <v>46</v>
      </c>
      <c r="J100">
        <v>18</v>
      </c>
      <c r="K100" s="24">
        <v>25266</v>
      </c>
      <c r="L100" s="24">
        <v>454788</v>
      </c>
      <c r="M100" t="s">
        <v>27</v>
      </c>
      <c r="N100" t="s">
        <v>26</v>
      </c>
      <c r="O100">
        <v>5</v>
      </c>
      <c r="P100" t="s">
        <v>35</v>
      </c>
      <c r="Q100">
        <v>68</v>
      </c>
      <c r="R100" s="25">
        <v>339514</v>
      </c>
    </row>
    <row r="101" spans="1:18" x14ac:dyDescent="0.3">
      <c r="A101" t="s">
        <v>2791</v>
      </c>
      <c r="B101" s="23">
        <v>44988</v>
      </c>
      <c r="C101" t="s">
        <v>2596</v>
      </c>
      <c r="D101" t="s">
        <v>2597</v>
      </c>
      <c r="E101" t="s">
        <v>2598</v>
      </c>
      <c r="F101" t="s">
        <v>268</v>
      </c>
      <c r="G101" t="s">
        <v>2792</v>
      </c>
      <c r="H101" s="6" t="s">
        <v>32</v>
      </c>
      <c r="I101" t="s">
        <v>117</v>
      </c>
      <c r="J101">
        <v>14</v>
      </c>
      <c r="K101" s="24">
        <v>3864</v>
      </c>
      <c r="L101" s="24">
        <v>54096</v>
      </c>
      <c r="M101">
        <v>0</v>
      </c>
      <c r="N101" t="s">
        <v>47</v>
      </c>
      <c r="O101">
        <v>2</v>
      </c>
      <c r="P101" t="s">
        <v>35</v>
      </c>
      <c r="Q101">
        <v>153</v>
      </c>
      <c r="R101" s="25">
        <v>670990</v>
      </c>
    </row>
    <row r="102" spans="1:18" x14ac:dyDescent="0.3">
      <c r="A102" t="s">
        <v>2793</v>
      </c>
      <c r="B102" s="23">
        <v>44988</v>
      </c>
      <c r="C102" t="s">
        <v>2596</v>
      </c>
      <c r="D102" t="s">
        <v>2597</v>
      </c>
      <c r="E102" t="s">
        <v>2598</v>
      </c>
      <c r="F102" t="s">
        <v>2415</v>
      </c>
      <c r="G102" t="s">
        <v>2794</v>
      </c>
      <c r="H102" s="6" t="s">
        <v>10793</v>
      </c>
      <c r="I102" t="s">
        <v>51</v>
      </c>
      <c r="J102">
        <v>19</v>
      </c>
      <c r="K102" s="24">
        <v>6070</v>
      </c>
      <c r="L102" s="24">
        <v>115330</v>
      </c>
      <c r="M102">
        <v>5</v>
      </c>
      <c r="N102" t="s">
        <v>47</v>
      </c>
      <c r="O102">
        <v>2</v>
      </c>
      <c r="P102" t="s">
        <v>28</v>
      </c>
      <c r="Q102">
        <v>109</v>
      </c>
      <c r="R102" s="25">
        <v>353716</v>
      </c>
    </row>
    <row r="103" spans="1:18" x14ac:dyDescent="0.3">
      <c r="A103" t="s">
        <v>2795</v>
      </c>
      <c r="B103" s="23">
        <v>44989</v>
      </c>
      <c r="C103" t="s">
        <v>2596</v>
      </c>
      <c r="D103" t="s">
        <v>2597</v>
      </c>
      <c r="E103" t="s">
        <v>2616</v>
      </c>
      <c r="F103" t="s">
        <v>2796</v>
      </c>
      <c r="G103" t="s">
        <v>2797</v>
      </c>
      <c r="H103" s="6" t="s">
        <v>32</v>
      </c>
      <c r="I103" t="s">
        <v>33</v>
      </c>
      <c r="J103">
        <v>3</v>
      </c>
      <c r="K103" s="24">
        <v>9428</v>
      </c>
      <c r="L103" s="24">
        <v>28284</v>
      </c>
      <c r="M103">
        <v>0</v>
      </c>
      <c r="N103" t="s">
        <v>57</v>
      </c>
      <c r="O103">
        <v>4</v>
      </c>
      <c r="P103" t="s">
        <v>35</v>
      </c>
      <c r="Q103">
        <v>156</v>
      </c>
      <c r="R103" s="25">
        <v>670990</v>
      </c>
    </row>
    <row r="104" spans="1:18" x14ac:dyDescent="0.3">
      <c r="A104" t="s">
        <v>2798</v>
      </c>
      <c r="B104" s="23">
        <v>44989</v>
      </c>
      <c r="C104" t="s">
        <v>2596</v>
      </c>
      <c r="D104" t="s">
        <v>2597</v>
      </c>
      <c r="E104" t="s">
        <v>2352</v>
      </c>
      <c r="F104" t="s">
        <v>1480</v>
      </c>
      <c r="G104" t="s">
        <v>2799</v>
      </c>
      <c r="H104" s="6" t="s">
        <v>32</v>
      </c>
      <c r="I104" t="s">
        <v>113</v>
      </c>
      <c r="J104">
        <v>15</v>
      </c>
      <c r="K104" s="24">
        <v>9124</v>
      </c>
      <c r="L104" s="24">
        <v>136860</v>
      </c>
      <c r="M104">
        <v>0</v>
      </c>
      <c r="N104" t="s">
        <v>26</v>
      </c>
      <c r="O104">
        <v>1</v>
      </c>
      <c r="P104" t="s">
        <v>35</v>
      </c>
      <c r="Q104">
        <v>168</v>
      </c>
      <c r="R104" s="25">
        <v>670990</v>
      </c>
    </row>
    <row r="105" spans="1:18" x14ac:dyDescent="0.3">
      <c r="A105" t="s">
        <v>2800</v>
      </c>
      <c r="B105" s="23">
        <v>44990</v>
      </c>
      <c r="C105" t="s">
        <v>2596</v>
      </c>
      <c r="D105" t="s">
        <v>2597</v>
      </c>
      <c r="E105" t="s">
        <v>2598</v>
      </c>
      <c r="F105" t="s">
        <v>694</v>
      </c>
      <c r="G105" t="s">
        <v>2801</v>
      </c>
      <c r="H105" s="6" t="s">
        <v>45</v>
      </c>
      <c r="I105" t="s">
        <v>211</v>
      </c>
      <c r="J105">
        <v>4</v>
      </c>
      <c r="K105" s="24">
        <v>43984</v>
      </c>
      <c r="L105" s="24">
        <v>175936</v>
      </c>
      <c r="M105">
        <v>0</v>
      </c>
      <c r="N105" t="s">
        <v>47</v>
      </c>
      <c r="O105">
        <v>3</v>
      </c>
      <c r="P105" t="s">
        <v>35</v>
      </c>
      <c r="Q105">
        <v>155</v>
      </c>
      <c r="R105" s="25">
        <v>339514</v>
      </c>
    </row>
    <row r="106" spans="1:18" x14ac:dyDescent="0.3">
      <c r="A106" t="s">
        <v>2802</v>
      </c>
      <c r="B106" s="23">
        <v>44991</v>
      </c>
      <c r="C106" t="s">
        <v>2596</v>
      </c>
      <c r="D106" t="s">
        <v>2597</v>
      </c>
      <c r="E106" t="s">
        <v>2598</v>
      </c>
      <c r="F106" t="s">
        <v>1647</v>
      </c>
      <c r="G106" t="s">
        <v>2803</v>
      </c>
      <c r="H106" s="6" t="s">
        <v>24</v>
      </c>
      <c r="I106" t="s">
        <v>56</v>
      </c>
      <c r="J106">
        <v>1</v>
      </c>
      <c r="K106" s="24">
        <v>108727</v>
      </c>
      <c r="L106" s="24">
        <v>108727</v>
      </c>
      <c r="M106" t="s">
        <v>27</v>
      </c>
      <c r="N106" t="s">
        <v>34</v>
      </c>
      <c r="O106">
        <v>4</v>
      </c>
      <c r="P106" t="s">
        <v>35</v>
      </c>
      <c r="Q106">
        <v>117</v>
      </c>
      <c r="R106" s="25">
        <v>1309937</v>
      </c>
    </row>
    <row r="107" spans="1:18" x14ac:dyDescent="0.3">
      <c r="A107" t="s">
        <v>2804</v>
      </c>
      <c r="B107" s="23">
        <v>44992</v>
      </c>
      <c r="C107" t="s">
        <v>2596</v>
      </c>
      <c r="D107" t="s">
        <v>2597</v>
      </c>
      <c r="E107" t="s">
        <v>2616</v>
      </c>
      <c r="F107" t="s">
        <v>1834</v>
      </c>
      <c r="G107" t="s">
        <v>2805</v>
      </c>
      <c r="H107" s="6" t="s">
        <v>32</v>
      </c>
      <c r="I107" t="s">
        <v>158</v>
      </c>
      <c r="J107">
        <v>9</v>
      </c>
      <c r="K107" s="24">
        <v>24450</v>
      </c>
      <c r="L107" s="24">
        <v>220050</v>
      </c>
      <c r="M107">
        <v>20</v>
      </c>
      <c r="N107" t="s">
        <v>47</v>
      </c>
      <c r="O107">
        <v>3</v>
      </c>
      <c r="P107" t="s">
        <v>28</v>
      </c>
      <c r="Q107">
        <v>40</v>
      </c>
      <c r="R107" s="25">
        <v>670990</v>
      </c>
    </row>
    <row r="108" spans="1:18" x14ac:dyDescent="0.3">
      <c r="A108" t="s">
        <v>2806</v>
      </c>
      <c r="B108" s="23">
        <v>44992</v>
      </c>
      <c r="C108" t="s">
        <v>2596</v>
      </c>
      <c r="D108" t="s">
        <v>2597</v>
      </c>
      <c r="E108" t="s">
        <v>2598</v>
      </c>
      <c r="F108" t="s">
        <v>874</v>
      </c>
      <c r="G108" t="s">
        <v>2807</v>
      </c>
      <c r="H108" s="6" t="s">
        <v>32</v>
      </c>
      <c r="I108" t="s">
        <v>141</v>
      </c>
      <c r="J108">
        <v>12</v>
      </c>
      <c r="K108" s="24">
        <v>2760</v>
      </c>
      <c r="L108" s="24">
        <v>33120</v>
      </c>
      <c r="M108">
        <v>0</v>
      </c>
      <c r="N108" t="s">
        <v>10788</v>
      </c>
      <c r="O108">
        <v>1</v>
      </c>
      <c r="P108" t="s">
        <v>28</v>
      </c>
      <c r="Q108">
        <v>124</v>
      </c>
      <c r="R108" s="25">
        <v>670990</v>
      </c>
    </row>
    <row r="109" spans="1:18" x14ac:dyDescent="0.3">
      <c r="A109" t="s">
        <v>2808</v>
      </c>
      <c r="B109" s="23">
        <v>44994</v>
      </c>
      <c r="C109" t="s">
        <v>2596</v>
      </c>
      <c r="D109" t="s">
        <v>2597</v>
      </c>
      <c r="E109" t="s">
        <v>2598</v>
      </c>
      <c r="F109" t="s">
        <v>2809</v>
      </c>
      <c r="G109" t="s">
        <v>2810</v>
      </c>
      <c r="H109" s="6" t="s">
        <v>10793</v>
      </c>
      <c r="I109" t="s">
        <v>70</v>
      </c>
      <c r="J109">
        <v>12</v>
      </c>
      <c r="K109" s="24">
        <v>10675</v>
      </c>
      <c r="L109" s="24">
        <v>128100</v>
      </c>
      <c r="M109">
        <v>0</v>
      </c>
      <c r="N109" t="s">
        <v>26</v>
      </c>
      <c r="O109">
        <v>5</v>
      </c>
      <c r="P109" t="s">
        <v>35</v>
      </c>
      <c r="Q109">
        <v>120</v>
      </c>
      <c r="R109" s="25">
        <v>353716</v>
      </c>
    </row>
    <row r="110" spans="1:18" x14ac:dyDescent="0.3">
      <c r="A110" t="s">
        <v>2811</v>
      </c>
      <c r="B110" s="23">
        <v>44994</v>
      </c>
      <c r="C110" t="s">
        <v>2596</v>
      </c>
      <c r="D110" t="s">
        <v>2597</v>
      </c>
      <c r="E110" t="s">
        <v>2352</v>
      </c>
      <c r="F110" t="s">
        <v>703</v>
      </c>
      <c r="G110" s="26" t="s">
        <v>27</v>
      </c>
      <c r="H110" s="6" t="s">
        <v>32</v>
      </c>
      <c r="I110" t="s">
        <v>113</v>
      </c>
      <c r="J110">
        <v>16</v>
      </c>
      <c r="K110" s="24">
        <v>23371</v>
      </c>
      <c r="L110" s="24">
        <v>373936</v>
      </c>
      <c r="M110" t="s">
        <v>27</v>
      </c>
      <c r="N110" t="s">
        <v>47</v>
      </c>
      <c r="O110">
        <v>2</v>
      </c>
      <c r="P110" t="s">
        <v>35</v>
      </c>
      <c r="Q110">
        <v>41</v>
      </c>
      <c r="R110" s="25">
        <v>670990</v>
      </c>
    </row>
    <row r="111" spans="1:18" x14ac:dyDescent="0.3">
      <c r="A111" t="s">
        <v>2812</v>
      </c>
      <c r="B111" s="23">
        <v>44995</v>
      </c>
      <c r="C111" t="s">
        <v>2596</v>
      </c>
      <c r="D111" t="s">
        <v>2597</v>
      </c>
      <c r="E111" t="s">
        <v>2598</v>
      </c>
      <c r="F111" t="s">
        <v>2813</v>
      </c>
      <c r="G111" t="s">
        <v>2814</v>
      </c>
      <c r="H111" s="6" t="s">
        <v>24</v>
      </c>
      <c r="I111" t="s">
        <v>61</v>
      </c>
      <c r="J111">
        <v>18</v>
      </c>
      <c r="K111" s="24">
        <v>82114</v>
      </c>
      <c r="L111" s="24">
        <v>1478052</v>
      </c>
      <c r="M111">
        <v>10</v>
      </c>
      <c r="N111" t="s">
        <v>26</v>
      </c>
      <c r="O111" t="s">
        <v>27</v>
      </c>
      <c r="P111" t="s">
        <v>35</v>
      </c>
      <c r="Q111">
        <v>79</v>
      </c>
      <c r="R111" s="25">
        <v>1309937</v>
      </c>
    </row>
    <row r="112" spans="1:18" x14ac:dyDescent="0.3">
      <c r="A112" t="s">
        <v>2815</v>
      </c>
      <c r="B112" s="23">
        <v>44995</v>
      </c>
      <c r="C112" t="s">
        <v>2596</v>
      </c>
      <c r="D112" t="s">
        <v>2597</v>
      </c>
      <c r="E112" t="s">
        <v>2616</v>
      </c>
      <c r="F112" t="s">
        <v>2156</v>
      </c>
      <c r="G112" t="s">
        <v>2816</v>
      </c>
      <c r="H112" s="6" t="s">
        <v>45</v>
      </c>
      <c r="I112" t="s">
        <v>181</v>
      </c>
      <c r="J112">
        <v>20</v>
      </c>
      <c r="K112" s="24">
        <v>11004</v>
      </c>
      <c r="L112" s="24">
        <v>220080</v>
      </c>
      <c r="M112">
        <v>15</v>
      </c>
      <c r="N112" t="s">
        <v>26</v>
      </c>
      <c r="O112">
        <v>5</v>
      </c>
      <c r="P112" t="s">
        <v>35</v>
      </c>
      <c r="Q112">
        <v>40</v>
      </c>
      <c r="R112" s="25">
        <v>339514</v>
      </c>
    </row>
    <row r="113" spans="1:18" x14ac:dyDescent="0.3">
      <c r="A113" t="s">
        <v>2817</v>
      </c>
      <c r="B113" s="23">
        <v>44996</v>
      </c>
      <c r="C113" t="s">
        <v>2596</v>
      </c>
      <c r="D113" t="s">
        <v>2597</v>
      </c>
      <c r="E113" t="s">
        <v>2598</v>
      </c>
      <c r="F113" t="s">
        <v>1558</v>
      </c>
      <c r="G113" t="s">
        <v>2818</v>
      </c>
      <c r="H113" s="6" t="s">
        <v>24</v>
      </c>
      <c r="I113" t="s">
        <v>152</v>
      </c>
      <c r="J113">
        <v>14</v>
      </c>
      <c r="K113" s="24">
        <v>186551</v>
      </c>
      <c r="L113" s="24">
        <v>2611714</v>
      </c>
      <c r="M113">
        <v>0</v>
      </c>
      <c r="N113" t="s">
        <v>26</v>
      </c>
      <c r="O113">
        <v>2</v>
      </c>
      <c r="P113" t="s">
        <v>35</v>
      </c>
      <c r="Q113">
        <v>188</v>
      </c>
      <c r="R113" s="25">
        <v>1309937</v>
      </c>
    </row>
    <row r="114" spans="1:18" x14ac:dyDescent="0.3">
      <c r="A114" t="s">
        <v>2819</v>
      </c>
      <c r="B114" s="23">
        <v>44996</v>
      </c>
      <c r="C114" t="s">
        <v>2596</v>
      </c>
      <c r="D114" t="s">
        <v>2597</v>
      </c>
      <c r="E114" t="s">
        <v>2616</v>
      </c>
      <c r="F114" t="s">
        <v>1561</v>
      </c>
      <c r="G114" t="s">
        <v>2820</v>
      </c>
      <c r="H114" s="6" t="s">
        <v>10793</v>
      </c>
      <c r="I114" t="s">
        <v>51</v>
      </c>
      <c r="J114">
        <v>19</v>
      </c>
      <c r="K114" s="24">
        <v>17542</v>
      </c>
      <c r="L114" s="24">
        <v>333298</v>
      </c>
      <c r="M114">
        <v>15</v>
      </c>
      <c r="N114" t="s">
        <v>57</v>
      </c>
      <c r="O114">
        <v>2</v>
      </c>
      <c r="P114" t="s">
        <v>27</v>
      </c>
      <c r="Q114">
        <v>13</v>
      </c>
      <c r="R114" s="25">
        <v>353716</v>
      </c>
    </row>
    <row r="115" spans="1:18" x14ac:dyDescent="0.3">
      <c r="A115" t="s">
        <v>2821</v>
      </c>
      <c r="B115" s="23">
        <v>44998</v>
      </c>
      <c r="C115" t="s">
        <v>2596</v>
      </c>
      <c r="D115" t="s">
        <v>2597</v>
      </c>
      <c r="E115" t="s">
        <v>2352</v>
      </c>
      <c r="F115" t="s">
        <v>2822</v>
      </c>
      <c r="G115" t="s">
        <v>2823</v>
      </c>
      <c r="H115" s="6" t="s">
        <v>24</v>
      </c>
      <c r="I115" t="s">
        <v>152</v>
      </c>
      <c r="J115">
        <v>5</v>
      </c>
      <c r="K115" s="24">
        <v>51754</v>
      </c>
      <c r="L115" s="24">
        <v>258770</v>
      </c>
      <c r="M115">
        <v>0</v>
      </c>
      <c r="N115" t="s">
        <v>26</v>
      </c>
      <c r="O115" t="s">
        <v>27</v>
      </c>
      <c r="P115" t="s">
        <v>35</v>
      </c>
      <c r="Q115">
        <v>110</v>
      </c>
      <c r="R115" s="25">
        <v>1309937</v>
      </c>
    </row>
    <row r="116" spans="1:18" x14ac:dyDescent="0.3">
      <c r="A116" t="s">
        <v>2824</v>
      </c>
      <c r="B116" s="23">
        <v>44998</v>
      </c>
      <c r="C116" t="s">
        <v>2596</v>
      </c>
      <c r="D116" t="s">
        <v>2597</v>
      </c>
      <c r="E116" t="s">
        <v>2598</v>
      </c>
      <c r="F116" t="s">
        <v>2724</v>
      </c>
      <c r="G116" t="s">
        <v>2825</v>
      </c>
      <c r="H116" s="6" t="s">
        <v>45</v>
      </c>
      <c r="I116" t="s">
        <v>211</v>
      </c>
      <c r="J116">
        <v>8</v>
      </c>
      <c r="K116" s="24">
        <v>31380</v>
      </c>
      <c r="L116" s="24">
        <v>251040</v>
      </c>
      <c r="M116">
        <v>0</v>
      </c>
      <c r="N116" t="s">
        <v>27</v>
      </c>
      <c r="O116">
        <v>5</v>
      </c>
      <c r="P116" t="s">
        <v>35</v>
      </c>
      <c r="Q116">
        <v>25</v>
      </c>
      <c r="R116" s="25">
        <v>339514</v>
      </c>
    </row>
    <row r="117" spans="1:18" x14ac:dyDescent="0.3">
      <c r="A117" t="s">
        <v>2826</v>
      </c>
      <c r="B117" s="23">
        <v>44999</v>
      </c>
      <c r="C117" t="s">
        <v>2596</v>
      </c>
      <c r="D117" t="s">
        <v>2597</v>
      </c>
      <c r="E117" t="s">
        <v>2352</v>
      </c>
      <c r="F117" t="s">
        <v>1753</v>
      </c>
      <c r="G117" s="26" t="s">
        <v>27</v>
      </c>
      <c r="H117" s="6" t="s">
        <v>32</v>
      </c>
      <c r="I117" t="s">
        <v>141</v>
      </c>
      <c r="J117">
        <v>15</v>
      </c>
      <c r="K117" s="24">
        <v>13321</v>
      </c>
      <c r="L117" s="24">
        <v>199815</v>
      </c>
      <c r="M117">
        <v>20</v>
      </c>
      <c r="N117" t="s">
        <v>26</v>
      </c>
      <c r="O117">
        <v>2</v>
      </c>
      <c r="P117" t="s">
        <v>35</v>
      </c>
      <c r="Q117">
        <v>78</v>
      </c>
      <c r="R117" s="25">
        <v>670990</v>
      </c>
    </row>
    <row r="118" spans="1:18" x14ac:dyDescent="0.3">
      <c r="A118" t="s">
        <v>2827</v>
      </c>
      <c r="B118" s="23">
        <v>45000</v>
      </c>
      <c r="C118" t="s">
        <v>2596</v>
      </c>
      <c r="D118" t="s">
        <v>2597</v>
      </c>
      <c r="E118" t="s">
        <v>2598</v>
      </c>
      <c r="F118" t="s">
        <v>712</v>
      </c>
      <c r="G118" s="26" t="s">
        <v>27</v>
      </c>
      <c r="H118" s="6" t="s">
        <v>24</v>
      </c>
      <c r="I118" t="s">
        <v>152</v>
      </c>
      <c r="J118">
        <v>3</v>
      </c>
      <c r="K118" s="24">
        <v>148611</v>
      </c>
      <c r="L118" s="24">
        <v>445833</v>
      </c>
      <c r="M118">
        <v>5</v>
      </c>
      <c r="N118" t="s">
        <v>26</v>
      </c>
      <c r="O118" t="s">
        <v>27</v>
      </c>
      <c r="P118" t="s">
        <v>27</v>
      </c>
      <c r="Q118">
        <v>74</v>
      </c>
      <c r="R118" s="25">
        <v>1309937</v>
      </c>
    </row>
    <row r="119" spans="1:18" x14ac:dyDescent="0.3">
      <c r="A119" t="s">
        <v>2828</v>
      </c>
      <c r="B119" s="23">
        <v>45000</v>
      </c>
      <c r="C119" t="s">
        <v>2596</v>
      </c>
      <c r="D119" t="s">
        <v>2597</v>
      </c>
      <c r="E119" t="s">
        <v>2616</v>
      </c>
      <c r="F119" t="s">
        <v>1150</v>
      </c>
      <c r="G119" t="s">
        <v>2829</v>
      </c>
      <c r="H119" s="6" t="s">
        <v>24</v>
      </c>
      <c r="I119" t="s">
        <v>61</v>
      </c>
      <c r="J119">
        <v>9</v>
      </c>
      <c r="K119" s="24">
        <v>322810</v>
      </c>
      <c r="L119" s="24">
        <v>2905290</v>
      </c>
      <c r="M119">
        <v>0</v>
      </c>
      <c r="N119" t="s">
        <v>47</v>
      </c>
      <c r="O119">
        <v>4</v>
      </c>
      <c r="P119" t="s">
        <v>28</v>
      </c>
      <c r="Q119">
        <v>42</v>
      </c>
      <c r="R119" s="25">
        <v>1309937</v>
      </c>
    </row>
    <row r="120" spans="1:18" x14ac:dyDescent="0.3">
      <c r="A120" t="s">
        <v>2830</v>
      </c>
      <c r="B120" s="23">
        <v>45001</v>
      </c>
      <c r="C120" t="s">
        <v>2596</v>
      </c>
      <c r="D120" t="s">
        <v>2597</v>
      </c>
      <c r="E120" t="s">
        <v>2598</v>
      </c>
      <c r="F120" t="s">
        <v>619</v>
      </c>
      <c r="G120" t="s">
        <v>2831</v>
      </c>
      <c r="H120" s="6" t="s">
        <v>32</v>
      </c>
      <c r="I120" t="s">
        <v>113</v>
      </c>
      <c r="J120">
        <v>12</v>
      </c>
      <c r="K120" s="24">
        <v>7322</v>
      </c>
      <c r="L120" s="24">
        <v>87864</v>
      </c>
      <c r="M120">
        <v>20</v>
      </c>
      <c r="N120" t="s">
        <v>47</v>
      </c>
      <c r="O120">
        <v>1</v>
      </c>
      <c r="P120" t="s">
        <v>35</v>
      </c>
      <c r="Q120">
        <v>17</v>
      </c>
      <c r="R120" s="25">
        <v>670990</v>
      </c>
    </row>
    <row r="121" spans="1:18" x14ac:dyDescent="0.3">
      <c r="A121" t="s">
        <v>2832</v>
      </c>
      <c r="B121" s="23">
        <v>45001</v>
      </c>
      <c r="C121" t="s">
        <v>2596</v>
      </c>
      <c r="D121" t="s">
        <v>2597</v>
      </c>
      <c r="E121" t="s">
        <v>2616</v>
      </c>
      <c r="F121" t="s">
        <v>826</v>
      </c>
      <c r="G121" t="s">
        <v>2833</v>
      </c>
      <c r="H121" s="6" t="s">
        <v>45</v>
      </c>
      <c r="I121" t="s">
        <v>211</v>
      </c>
      <c r="J121">
        <v>7</v>
      </c>
      <c r="K121" s="24">
        <v>4351</v>
      </c>
      <c r="L121" s="24">
        <v>30457</v>
      </c>
      <c r="M121">
        <v>10</v>
      </c>
      <c r="N121" t="s">
        <v>26</v>
      </c>
      <c r="O121" t="s">
        <v>27</v>
      </c>
      <c r="P121" t="s">
        <v>35</v>
      </c>
      <c r="Q121">
        <v>156</v>
      </c>
      <c r="R121" s="25">
        <v>339514</v>
      </c>
    </row>
    <row r="122" spans="1:18" x14ac:dyDescent="0.3">
      <c r="A122" t="s">
        <v>2834</v>
      </c>
      <c r="B122" s="23">
        <v>45002</v>
      </c>
      <c r="C122" t="s">
        <v>2596</v>
      </c>
      <c r="D122" t="s">
        <v>2597</v>
      </c>
      <c r="E122" t="s">
        <v>2352</v>
      </c>
      <c r="F122" t="s">
        <v>242</v>
      </c>
      <c r="G122" t="s">
        <v>2835</v>
      </c>
      <c r="H122" s="6" t="s">
        <v>32</v>
      </c>
      <c r="I122" t="s">
        <v>141</v>
      </c>
      <c r="J122">
        <v>7</v>
      </c>
      <c r="K122" s="24">
        <v>23933</v>
      </c>
      <c r="L122" s="24">
        <v>167531</v>
      </c>
      <c r="M122">
        <v>0</v>
      </c>
      <c r="N122" t="s">
        <v>10788</v>
      </c>
      <c r="O122">
        <v>5</v>
      </c>
      <c r="P122" t="s">
        <v>28</v>
      </c>
      <c r="Q122">
        <v>25</v>
      </c>
      <c r="R122" s="25">
        <v>670990</v>
      </c>
    </row>
    <row r="123" spans="1:18" x14ac:dyDescent="0.3">
      <c r="A123" t="s">
        <v>2836</v>
      </c>
      <c r="B123" s="23">
        <v>45003</v>
      </c>
      <c r="C123" t="s">
        <v>2596</v>
      </c>
      <c r="D123" t="s">
        <v>2597</v>
      </c>
      <c r="E123" t="s">
        <v>2598</v>
      </c>
      <c r="F123" t="s">
        <v>993</v>
      </c>
      <c r="G123" t="s">
        <v>2837</v>
      </c>
      <c r="H123" s="6" t="s">
        <v>24</v>
      </c>
      <c r="I123" t="s">
        <v>25</v>
      </c>
      <c r="J123">
        <v>3</v>
      </c>
      <c r="K123" s="24">
        <v>215786</v>
      </c>
      <c r="L123" s="24">
        <v>647358</v>
      </c>
      <c r="M123" t="s">
        <v>27</v>
      </c>
      <c r="N123" t="s">
        <v>57</v>
      </c>
      <c r="O123">
        <v>2</v>
      </c>
      <c r="P123" t="s">
        <v>35</v>
      </c>
      <c r="Q123">
        <v>187</v>
      </c>
      <c r="R123" s="25">
        <v>1309937</v>
      </c>
    </row>
    <row r="124" spans="1:18" x14ac:dyDescent="0.3">
      <c r="A124" t="s">
        <v>2838</v>
      </c>
      <c r="B124" s="23">
        <v>45003</v>
      </c>
      <c r="C124" t="s">
        <v>2596</v>
      </c>
      <c r="D124" t="s">
        <v>2597</v>
      </c>
      <c r="E124" t="s">
        <v>2616</v>
      </c>
      <c r="F124" t="s">
        <v>1301</v>
      </c>
      <c r="G124" t="s">
        <v>2839</v>
      </c>
      <c r="H124" s="6" t="s">
        <v>65</v>
      </c>
      <c r="I124" t="s">
        <v>478</v>
      </c>
      <c r="J124">
        <v>20</v>
      </c>
      <c r="K124" s="24">
        <v>98142</v>
      </c>
      <c r="L124" s="24">
        <v>1962840</v>
      </c>
      <c r="M124">
        <v>0</v>
      </c>
      <c r="N124" t="s">
        <v>26</v>
      </c>
      <c r="O124">
        <v>4</v>
      </c>
      <c r="P124" t="s">
        <v>28</v>
      </c>
      <c r="Q124">
        <v>23</v>
      </c>
      <c r="R124" s="25">
        <v>647779</v>
      </c>
    </row>
    <row r="125" spans="1:18" x14ac:dyDescent="0.3">
      <c r="A125" t="s">
        <v>2840</v>
      </c>
      <c r="B125" s="23">
        <v>45004</v>
      </c>
      <c r="C125" t="s">
        <v>2596</v>
      </c>
      <c r="D125" t="s">
        <v>2597</v>
      </c>
      <c r="E125" t="s">
        <v>2616</v>
      </c>
      <c r="F125" t="s">
        <v>94</v>
      </c>
      <c r="G125" t="s">
        <v>2841</v>
      </c>
      <c r="H125" s="6" t="s">
        <v>65</v>
      </c>
      <c r="I125" t="s">
        <v>78</v>
      </c>
      <c r="J125">
        <v>19</v>
      </c>
      <c r="K125" s="24">
        <v>152733</v>
      </c>
      <c r="L125" s="24">
        <v>2901927</v>
      </c>
      <c r="M125" t="s">
        <v>27</v>
      </c>
      <c r="N125" t="s">
        <v>27</v>
      </c>
      <c r="O125">
        <v>1</v>
      </c>
      <c r="P125" t="s">
        <v>28</v>
      </c>
      <c r="Q125">
        <v>62</v>
      </c>
      <c r="R125" s="25">
        <v>647779</v>
      </c>
    </row>
    <row r="126" spans="1:18" x14ac:dyDescent="0.3">
      <c r="A126" t="s">
        <v>2842</v>
      </c>
      <c r="B126" s="23">
        <v>45005</v>
      </c>
      <c r="C126" t="s">
        <v>2596</v>
      </c>
      <c r="D126" t="s">
        <v>2597</v>
      </c>
      <c r="E126" t="s">
        <v>2352</v>
      </c>
      <c r="F126" t="s">
        <v>2449</v>
      </c>
      <c r="G126" t="s">
        <v>2843</v>
      </c>
      <c r="H126" s="6" t="s">
        <v>24</v>
      </c>
      <c r="I126" t="s">
        <v>161</v>
      </c>
      <c r="J126">
        <v>13</v>
      </c>
      <c r="K126" s="24">
        <v>238542</v>
      </c>
      <c r="L126" s="24">
        <v>3101046</v>
      </c>
      <c r="M126">
        <v>15</v>
      </c>
      <c r="N126" t="s">
        <v>10788</v>
      </c>
      <c r="O126">
        <v>3</v>
      </c>
      <c r="P126" t="s">
        <v>28</v>
      </c>
      <c r="Q126">
        <v>21</v>
      </c>
      <c r="R126" s="25">
        <v>1309937</v>
      </c>
    </row>
    <row r="127" spans="1:18" x14ac:dyDescent="0.3">
      <c r="A127" t="s">
        <v>2844</v>
      </c>
      <c r="B127" s="23">
        <v>45007</v>
      </c>
      <c r="C127" t="s">
        <v>2596</v>
      </c>
      <c r="D127" t="s">
        <v>2597</v>
      </c>
      <c r="E127" t="s">
        <v>2616</v>
      </c>
      <c r="F127" t="s">
        <v>1837</v>
      </c>
      <c r="G127" t="s">
        <v>2845</v>
      </c>
      <c r="H127" s="6" t="s">
        <v>45</v>
      </c>
      <c r="I127" t="s">
        <v>46</v>
      </c>
      <c r="J127">
        <v>6</v>
      </c>
      <c r="K127" s="24">
        <v>6094</v>
      </c>
      <c r="L127" s="24">
        <v>36564</v>
      </c>
      <c r="M127">
        <v>0</v>
      </c>
      <c r="N127" t="s">
        <v>27</v>
      </c>
      <c r="O127">
        <v>1</v>
      </c>
      <c r="P127" t="s">
        <v>35</v>
      </c>
      <c r="Q127">
        <v>51</v>
      </c>
      <c r="R127" s="25">
        <v>339514</v>
      </c>
    </row>
    <row r="128" spans="1:18" x14ac:dyDescent="0.3">
      <c r="A128" t="s">
        <v>2846</v>
      </c>
      <c r="B128" s="23">
        <v>45007</v>
      </c>
      <c r="C128" t="s">
        <v>2596</v>
      </c>
      <c r="D128" t="s">
        <v>2597</v>
      </c>
      <c r="E128" t="s">
        <v>2598</v>
      </c>
      <c r="F128" t="s">
        <v>94</v>
      </c>
      <c r="G128" t="s">
        <v>2847</v>
      </c>
      <c r="H128" s="6" t="s">
        <v>40</v>
      </c>
      <c r="I128" t="s">
        <v>171</v>
      </c>
      <c r="J128">
        <v>17</v>
      </c>
      <c r="K128" s="24">
        <v>10315</v>
      </c>
      <c r="L128" s="24">
        <v>175355</v>
      </c>
      <c r="M128">
        <v>15</v>
      </c>
      <c r="N128" t="s">
        <v>47</v>
      </c>
      <c r="O128">
        <v>1</v>
      </c>
      <c r="P128" t="s">
        <v>35</v>
      </c>
      <c r="Q128">
        <v>2</v>
      </c>
      <c r="R128" s="25">
        <v>353716</v>
      </c>
    </row>
    <row r="129" spans="1:18" x14ac:dyDescent="0.3">
      <c r="A129" t="s">
        <v>2848</v>
      </c>
      <c r="B129" s="23">
        <v>45007</v>
      </c>
      <c r="C129" t="s">
        <v>2596</v>
      </c>
      <c r="D129" t="s">
        <v>2597</v>
      </c>
      <c r="E129" t="s">
        <v>2616</v>
      </c>
      <c r="F129" t="s">
        <v>2813</v>
      </c>
      <c r="G129" t="s">
        <v>2849</v>
      </c>
      <c r="H129" s="6" t="s">
        <v>40</v>
      </c>
      <c r="I129" t="s">
        <v>106</v>
      </c>
      <c r="J129">
        <v>12</v>
      </c>
      <c r="K129" s="24">
        <v>2131</v>
      </c>
      <c r="L129" s="24">
        <v>25572</v>
      </c>
      <c r="M129">
        <v>5</v>
      </c>
      <c r="N129" t="s">
        <v>10788</v>
      </c>
      <c r="O129">
        <v>3</v>
      </c>
      <c r="P129" t="s">
        <v>35</v>
      </c>
      <c r="Q129">
        <v>116</v>
      </c>
      <c r="R129" s="25">
        <v>353716</v>
      </c>
    </row>
    <row r="130" spans="1:18" x14ac:dyDescent="0.3">
      <c r="A130" t="s">
        <v>2850</v>
      </c>
      <c r="B130" s="23">
        <v>45007</v>
      </c>
      <c r="C130" t="s">
        <v>2596</v>
      </c>
      <c r="D130" t="s">
        <v>2597</v>
      </c>
      <c r="E130" t="s">
        <v>2598</v>
      </c>
      <c r="F130" t="s">
        <v>1132</v>
      </c>
      <c r="G130" t="s">
        <v>2851</v>
      </c>
      <c r="H130" s="6" t="s">
        <v>32</v>
      </c>
      <c r="I130" t="s">
        <v>113</v>
      </c>
      <c r="J130">
        <v>13</v>
      </c>
      <c r="K130" s="24">
        <v>5036</v>
      </c>
      <c r="L130" s="24">
        <v>65468</v>
      </c>
      <c r="M130">
        <v>15</v>
      </c>
      <c r="N130" t="s">
        <v>34</v>
      </c>
      <c r="O130">
        <v>5</v>
      </c>
      <c r="P130" t="s">
        <v>28</v>
      </c>
      <c r="Q130">
        <v>57</v>
      </c>
      <c r="R130" s="25">
        <v>670990</v>
      </c>
    </row>
    <row r="131" spans="1:18" x14ac:dyDescent="0.3">
      <c r="A131" t="s">
        <v>2852</v>
      </c>
      <c r="B131" s="23">
        <v>45008</v>
      </c>
      <c r="C131" t="s">
        <v>2596</v>
      </c>
      <c r="D131" t="s">
        <v>2597</v>
      </c>
      <c r="E131" t="s">
        <v>2598</v>
      </c>
      <c r="F131" t="s">
        <v>2853</v>
      </c>
      <c r="G131" t="s">
        <v>2854</v>
      </c>
      <c r="H131" s="6" t="s">
        <v>32</v>
      </c>
      <c r="I131" t="s">
        <v>237</v>
      </c>
      <c r="J131">
        <v>3</v>
      </c>
      <c r="K131" s="24">
        <v>21397</v>
      </c>
      <c r="L131" s="24">
        <v>64191</v>
      </c>
      <c r="M131">
        <v>5</v>
      </c>
      <c r="N131" t="s">
        <v>10788</v>
      </c>
      <c r="O131">
        <v>1</v>
      </c>
      <c r="P131" t="s">
        <v>28</v>
      </c>
      <c r="Q131">
        <v>72</v>
      </c>
      <c r="R131" s="25">
        <v>670990</v>
      </c>
    </row>
    <row r="132" spans="1:18" x14ac:dyDescent="0.3">
      <c r="A132" t="s">
        <v>2855</v>
      </c>
      <c r="B132" s="23">
        <v>45008</v>
      </c>
      <c r="C132" t="s">
        <v>2596</v>
      </c>
      <c r="D132" t="s">
        <v>2597</v>
      </c>
      <c r="E132" t="s">
        <v>2616</v>
      </c>
      <c r="F132" t="s">
        <v>1229</v>
      </c>
      <c r="G132" t="s">
        <v>2856</v>
      </c>
      <c r="H132" s="6" t="s">
        <v>40</v>
      </c>
      <c r="I132" t="s">
        <v>171</v>
      </c>
      <c r="J132">
        <v>6</v>
      </c>
      <c r="K132" s="24">
        <v>13305</v>
      </c>
      <c r="L132" s="24">
        <v>79830</v>
      </c>
      <c r="M132">
        <v>0</v>
      </c>
      <c r="N132" t="s">
        <v>34</v>
      </c>
      <c r="O132">
        <v>5</v>
      </c>
      <c r="P132" t="s">
        <v>35</v>
      </c>
      <c r="Q132">
        <v>138</v>
      </c>
      <c r="R132" s="25">
        <v>353716</v>
      </c>
    </row>
    <row r="133" spans="1:18" x14ac:dyDescent="0.3">
      <c r="A133" t="s">
        <v>2857</v>
      </c>
      <c r="B133" s="23">
        <v>45009</v>
      </c>
      <c r="C133" t="s">
        <v>2596</v>
      </c>
      <c r="D133" t="s">
        <v>2597</v>
      </c>
      <c r="E133" t="s">
        <v>2598</v>
      </c>
      <c r="F133" t="s">
        <v>2858</v>
      </c>
      <c r="G133" t="s">
        <v>2859</v>
      </c>
      <c r="H133" s="6" t="s">
        <v>40</v>
      </c>
      <c r="I133" t="s">
        <v>51</v>
      </c>
      <c r="J133">
        <v>6</v>
      </c>
      <c r="K133" s="24">
        <v>10979</v>
      </c>
      <c r="L133" s="24">
        <v>65874</v>
      </c>
      <c r="M133">
        <v>20</v>
      </c>
      <c r="N133" t="s">
        <v>27</v>
      </c>
      <c r="O133">
        <v>3</v>
      </c>
      <c r="P133" t="s">
        <v>35</v>
      </c>
      <c r="Q133">
        <v>47</v>
      </c>
      <c r="R133" s="25">
        <v>353716</v>
      </c>
    </row>
    <row r="134" spans="1:18" x14ac:dyDescent="0.3">
      <c r="A134" t="s">
        <v>2860</v>
      </c>
      <c r="B134" s="23">
        <v>45010</v>
      </c>
      <c r="C134" t="s">
        <v>2596</v>
      </c>
      <c r="D134" t="s">
        <v>2597</v>
      </c>
      <c r="E134" t="s">
        <v>2616</v>
      </c>
      <c r="F134" t="s">
        <v>347</v>
      </c>
      <c r="G134" s="26" t="s">
        <v>27</v>
      </c>
      <c r="H134" s="6" t="s">
        <v>32</v>
      </c>
      <c r="I134" t="s">
        <v>237</v>
      </c>
      <c r="J134">
        <v>18</v>
      </c>
      <c r="K134" s="24">
        <v>9663</v>
      </c>
      <c r="L134" s="24">
        <v>173934</v>
      </c>
      <c r="M134">
        <v>0</v>
      </c>
      <c r="N134" t="s">
        <v>57</v>
      </c>
      <c r="O134">
        <v>4</v>
      </c>
      <c r="P134" t="s">
        <v>35</v>
      </c>
      <c r="Q134">
        <v>141</v>
      </c>
      <c r="R134" s="25">
        <v>670990</v>
      </c>
    </row>
    <row r="135" spans="1:18" x14ac:dyDescent="0.3">
      <c r="A135" t="s">
        <v>2861</v>
      </c>
      <c r="B135" s="23">
        <v>45010</v>
      </c>
      <c r="C135" t="s">
        <v>2596</v>
      </c>
      <c r="D135" t="s">
        <v>2597</v>
      </c>
      <c r="E135" t="s">
        <v>2598</v>
      </c>
      <c r="F135" t="s">
        <v>335</v>
      </c>
      <c r="G135" t="s">
        <v>2862</v>
      </c>
      <c r="H135" s="6" t="s">
        <v>10793</v>
      </c>
      <c r="I135" t="s">
        <v>51</v>
      </c>
      <c r="J135">
        <v>9</v>
      </c>
      <c r="K135" s="24">
        <v>3737</v>
      </c>
      <c r="L135" s="24">
        <v>33633</v>
      </c>
      <c r="M135" t="s">
        <v>27</v>
      </c>
      <c r="N135" t="s">
        <v>10788</v>
      </c>
      <c r="O135">
        <v>2</v>
      </c>
      <c r="P135" t="s">
        <v>35</v>
      </c>
      <c r="Q135">
        <v>113</v>
      </c>
      <c r="R135" s="25">
        <v>353716</v>
      </c>
    </row>
    <row r="136" spans="1:18" x14ac:dyDescent="0.3">
      <c r="A136" t="s">
        <v>2863</v>
      </c>
      <c r="B136" s="23">
        <v>45012</v>
      </c>
      <c r="C136" t="s">
        <v>2596</v>
      </c>
      <c r="D136" t="s">
        <v>2597</v>
      </c>
      <c r="E136" t="s">
        <v>2598</v>
      </c>
      <c r="F136" t="s">
        <v>310</v>
      </c>
      <c r="G136" t="s">
        <v>2864</v>
      </c>
      <c r="H136" s="6" t="s">
        <v>45</v>
      </c>
      <c r="I136" t="s">
        <v>181</v>
      </c>
      <c r="J136">
        <v>16</v>
      </c>
      <c r="K136" s="24">
        <v>11815</v>
      </c>
      <c r="L136" s="24">
        <v>189040</v>
      </c>
      <c r="M136">
        <v>0</v>
      </c>
      <c r="N136" t="s">
        <v>10788</v>
      </c>
      <c r="O136">
        <v>5</v>
      </c>
      <c r="P136" t="s">
        <v>28</v>
      </c>
      <c r="Q136">
        <v>178</v>
      </c>
      <c r="R136" s="25">
        <v>339514</v>
      </c>
    </row>
    <row r="137" spans="1:18" x14ac:dyDescent="0.3">
      <c r="A137" t="s">
        <v>2865</v>
      </c>
      <c r="B137" s="23">
        <v>45012</v>
      </c>
      <c r="C137" t="s">
        <v>2596</v>
      </c>
      <c r="D137" t="s">
        <v>2597</v>
      </c>
      <c r="E137" t="s">
        <v>2352</v>
      </c>
      <c r="F137" t="s">
        <v>2866</v>
      </c>
      <c r="G137" t="s">
        <v>2867</v>
      </c>
      <c r="H137" s="6" t="s">
        <v>24</v>
      </c>
      <c r="I137" t="s">
        <v>92</v>
      </c>
      <c r="J137">
        <v>18</v>
      </c>
      <c r="K137" s="24">
        <v>164562</v>
      </c>
      <c r="L137" s="24">
        <v>2962116</v>
      </c>
      <c r="M137">
        <v>15</v>
      </c>
      <c r="N137" t="s">
        <v>34</v>
      </c>
      <c r="O137">
        <v>5</v>
      </c>
      <c r="P137" t="s">
        <v>28</v>
      </c>
      <c r="Q137">
        <v>149</v>
      </c>
      <c r="R137" s="25">
        <v>1309937</v>
      </c>
    </row>
    <row r="138" spans="1:18" x14ac:dyDescent="0.3">
      <c r="A138" t="s">
        <v>2868</v>
      </c>
      <c r="B138" s="23">
        <v>45012</v>
      </c>
      <c r="C138" t="s">
        <v>2596</v>
      </c>
      <c r="D138" t="s">
        <v>2597</v>
      </c>
      <c r="E138" t="s">
        <v>2352</v>
      </c>
      <c r="F138" t="s">
        <v>2869</v>
      </c>
      <c r="G138" t="s">
        <v>2870</v>
      </c>
      <c r="H138" s="6" t="s">
        <v>32</v>
      </c>
      <c r="I138" t="s">
        <v>117</v>
      </c>
      <c r="J138">
        <v>4</v>
      </c>
      <c r="K138" s="24">
        <v>19396</v>
      </c>
      <c r="L138" s="24">
        <v>77584</v>
      </c>
      <c r="M138">
        <v>0</v>
      </c>
      <c r="N138" t="s">
        <v>47</v>
      </c>
      <c r="O138">
        <v>5</v>
      </c>
      <c r="P138" t="s">
        <v>35</v>
      </c>
      <c r="Q138">
        <v>178</v>
      </c>
      <c r="R138" s="25">
        <v>670990</v>
      </c>
    </row>
    <row r="139" spans="1:18" x14ac:dyDescent="0.3">
      <c r="A139" t="s">
        <v>2871</v>
      </c>
      <c r="B139" s="23">
        <v>45012</v>
      </c>
      <c r="C139" t="s">
        <v>2596</v>
      </c>
      <c r="D139" t="s">
        <v>2597</v>
      </c>
      <c r="E139" t="s">
        <v>2598</v>
      </c>
      <c r="F139" t="s">
        <v>2872</v>
      </c>
      <c r="G139" t="s">
        <v>2873</v>
      </c>
      <c r="H139" s="6" t="s">
        <v>45</v>
      </c>
      <c r="I139" t="s">
        <v>82</v>
      </c>
      <c r="J139">
        <v>16</v>
      </c>
      <c r="K139" s="24">
        <v>20913</v>
      </c>
      <c r="L139" s="24">
        <v>334608</v>
      </c>
      <c r="M139">
        <v>5</v>
      </c>
      <c r="N139" t="s">
        <v>27</v>
      </c>
      <c r="O139">
        <v>4</v>
      </c>
      <c r="P139" t="s">
        <v>35</v>
      </c>
      <c r="Q139">
        <v>28</v>
      </c>
      <c r="R139" s="25">
        <v>339514</v>
      </c>
    </row>
    <row r="140" spans="1:18" x14ac:dyDescent="0.3">
      <c r="A140" t="s">
        <v>2874</v>
      </c>
      <c r="B140" s="23">
        <v>45013</v>
      </c>
      <c r="C140" t="s">
        <v>2596</v>
      </c>
      <c r="D140" t="s">
        <v>2597</v>
      </c>
      <c r="E140" t="s">
        <v>2598</v>
      </c>
      <c r="F140" t="s">
        <v>2875</v>
      </c>
      <c r="G140" t="s">
        <v>2876</v>
      </c>
      <c r="H140" s="6" t="s">
        <v>65</v>
      </c>
      <c r="I140" t="s">
        <v>382</v>
      </c>
      <c r="J140">
        <v>13</v>
      </c>
      <c r="K140" s="24">
        <v>56276</v>
      </c>
      <c r="L140" s="24">
        <v>731588</v>
      </c>
      <c r="M140" t="s">
        <v>27</v>
      </c>
      <c r="N140" t="s">
        <v>57</v>
      </c>
      <c r="O140">
        <v>6</v>
      </c>
      <c r="P140" t="s">
        <v>28</v>
      </c>
      <c r="Q140">
        <v>97</v>
      </c>
      <c r="R140" s="25">
        <v>647779</v>
      </c>
    </row>
    <row r="141" spans="1:18" x14ac:dyDescent="0.3">
      <c r="A141" t="s">
        <v>2877</v>
      </c>
      <c r="B141" s="23">
        <v>45014</v>
      </c>
      <c r="C141" t="s">
        <v>2596</v>
      </c>
      <c r="D141" t="s">
        <v>2597</v>
      </c>
      <c r="E141" t="s">
        <v>2352</v>
      </c>
      <c r="F141" t="s">
        <v>978</v>
      </c>
      <c r="G141" t="s">
        <v>2878</v>
      </c>
      <c r="H141" s="6" t="s">
        <v>32</v>
      </c>
      <c r="I141" t="s">
        <v>95</v>
      </c>
      <c r="J141">
        <v>17</v>
      </c>
      <c r="K141" s="24">
        <v>16432</v>
      </c>
      <c r="L141" s="24">
        <v>279344</v>
      </c>
      <c r="M141" t="s">
        <v>27</v>
      </c>
      <c r="N141" t="s">
        <v>34</v>
      </c>
      <c r="O141">
        <v>1</v>
      </c>
      <c r="P141" t="s">
        <v>35</v>
      </c>
      <c r="Q141">
        <v>133</v>
      </c>
      <c r="R141" s="25">
        <v>670990</v>
      </c>
    </row>
    <row r="142" spans="1:18" x14ac:dyDescent="0.3">
      <c r="A142" t="s">
        <v>2879</v>
      </c>
      <c r="B142" s="23">
        <v>45014</v>
      </c>
      <c r="C142" t="s">
        <v>2596</v>
      </c>
      <c r="D142" t="s">
        <v>2597</v>
      </c>
      <c r="E142" t="s">
        <v>2598</v>
      </c>
      <c r="F142" t="s">
        <v>76</v>
      </c>
      <c r="G142" t="s">
        <v>2880</v>
      </c>
      <c r="H142" s="6" t="s">
        <v>32</v>
      </c>
      <c r="I142" t="s">
        <v>113</v>
      </c>
      <c r="J142">
        <v>14</v>
      </c>
      <c r="K142" s="24">
        <v>5441</v>
      </c>
      <c r="L142" s="24">
        <v>76174</v>
      </c>
      <c r="M142">
        <v>0</v>
      </c>
      <c r="N142" t="s">
        <v>27</v>
      </c>
      <c r="O142">
        <v>4</v>
      </c>
      <c r="P142" t="s">
        <v>35</v>
      </c>
      <c r="Q142">
        <v>100</v>
      </c>
      <c r="R142" s="25">
        <v>670990</v>
      </c>
    </row>
    <row r="143" spans="1:18" x14ac:dyDescent="0.3">
      <c r="A143" t="s">
        <v>2881</v>
      </c>
      <c r="B143" s="23">
        <v>45014</v>
      </c>
      <c r="C143" t="s">
        <v>2596</v>
      </c>
      <c r="D143" t="s">
        <v>2597</v>
      </c>
      <c r="E143" t="s">
        <v>2616</v>
      </c>
      <c r="F143" t="s">
        <v>535</v>
      </c>
      <c r="G143" t="s">
        <v>2882</v>
      </c>
      <c r="H143" s="6" t="s">
        <v>45</v>
      </c>
      <c r="I143" t="s">
        <v>98</v>
      </c>
      <c r="J143">
        <v>9</v>
      </c>
      <c r="K143" s="24">
        <v>9404</v>
      </c>
      <c r="L143" s="24">
        <v>84636</v>
      </c>
      <c r="M143">
        <v>0</v>
      </c>
      <c r="N143" t="s">
        <v>26</v>
      </c>
      <c r="O143">
        <v>2</v>
      </c>
      <c r="P143" t="s">
        <v>28</v>
      </c>
      <c r="Q143">
        <v>89</v>
      </c>
      <c r="R143" s="25">
        <v>339514</v>
      </c>
    </row>
    <row r="144" spans="1:18" x14ac:dyDescent="0.3">
      <c r="A144" t="s">
        <v>2883</v>
      </c>
      <c r="B144" s="23">
        <v>45014</v>
      </c>
      <c r="C144" t="s">
        <v>2596</v>
      </c>
      <c r="D144" t="s">
        <v>2597</v>
      </c>
      <c r="E144" t="s">
        <v>2352</v>
      </c>
      <c r="F144" t="s">
        <v>2884</v>
      </c>
      <c r="G144" t="s">
        <v>2885</v>
      </c>
      <c r="H144" s="6" t="s">
        <v>10793</v>
      </c>
      <c r="I144" t="s">
        <v>137</v>
      </c>
      <c r="J144">
        <v>19</v>
      </c>
      <c r="K144" s="24">
        <v>2844</v>
      </c>
      <c r="L144" s="24">
        <v>54036</v>
      </c>
      <c r="M144">
        <v>0</v>
      </c>
      <c r="N144" t="s">
        <v>26</v>
      </c>
      <c r="O144">
        <v>4</v>
      </c>
      <c r="P144" t="s">
        <v>35</v>
      </c>
      <c r="Q144">
        <v>199</v>
      </c>
      <c r="R144" s="25">
        <v>353716</v>
      </c>
    </row>
    <row r="145" spans="1:18" x14ac:dyDescent="0.3">
      <c r="A145" t="s">
        <v>2886</v>
      </c>
      <c r="B145" s="23">
        <v>45015</v>
      </c>
      <c r="C145" t="s">
        <v>2596</v>
      </c>
      <c r="D145" t="s">
        <v>2597</v>
      </c>
      <c r="E145" t="s">
        <v>2598</v>
      </c>
      <c r="F145" t="s">
        <v>2887</v>
      </c>
      <c r="G145" s="26" t="s">
        <v>27</v>
      </c>
      <c r="H145" s="6" t="s">
        <v>45</v>
      </c>
      <c r="I145" t="s">
        <v>46</v>
      </c>
      <c r="J145">
        <v>19</v>
      </c>
      <c r="K145" s="24">
        <v>15390</v>
      </c>
      <c r="L145" s="24">
        <v>292410</v>
      </c>
      <c r="M145">
        <v>0</v>
      </c>
      <c r="N145" t="s">
        <v>10788</v>
      </c>
      <c r="O145" t="s">
        <v>27</v>
      </c>
      <c r="P145" t="s">
        <v>35</v>
      </c>
      <c r="Q145">
        <v>35</v>
      </c>
      <c r="R145" s="25">
        <v>339514</v>
      </c>
    </row>
    <row r="146" spans="1:18" x14ac:dyDescent="0.3">
      <c r="A146" t="s">
        <v>2888</v>
      </c>
      <c r="B146" s="23">
        <v>45015</v>
      </c>
      <c r="C146" t="s">
        <v>2596</v>
      </c>
      <c r="D146" t="s">
        <v>2597</v>
      </c>
      <c r="E146" t="s">
        <v>2598</v>
      </c>
      <c r="F146" t="s">
        <v>1031</v>
      </c>
      <c r="G146" t="s">
        <v>2889</v>
      </c>
      <c r="H146" s="6" t="s">
        <v>24</v>
      </c>
      <c r="I146" t="s">
        <v>92</v>
      </c>
      <c r="J146">
        <v>9</v>
      </c>
      <c r="K146" s="24">
        <v>322642</v>
      </c>
      <c r="L146" s="24">
        <v>2903778</v>
      </c>
      <c r="M146">
        <v>20</v>
      </c>
      <c r="N146" t="s">
        <v>57</v>
      </c>
      <c r="O146">
        <v>4</v>
      </c>
      <c r="P146" t="s">
        <v>28</v>
      </c>
      <c r="Q146">
        <v>81</v>
      </c>
      <c r="R146" s="25">
        <v>1309937</v>
      </c>
    </row>
    <row r="147" spans="1:18" x14ac:dyDescent="0.3">
      <c r="A147" t="s">
        <v>2890</v>
      </c>
      <c r="B147" s="23">
        <v>45015</v>
      </c>
      <c r="C147" t="s">
        <v>2596</v>
      </c>
      <c r="D147" t="s">
        <v>2597</v>
      </c>
      <c r="E147" t="s">
        <v>2352</v>
      </c>
      <c r="F147" t="s">
        <v>310</v>
      </c>
      <c r="G147" t="s">
        <v>2891</v>
      </c>
      <c r="H147" s="6" t="s">
        <v>45</v>
      </c>
      <c r="I147" t="s">
        <v>181</v>
      </c>
      <c r="J147">
        <v>15</v>
      </c>
      <c r="K147" s="24">
        <v>19356</v>
      </c>
      <c r="L147" s="24">
        <v>290340</v>
      </c>
      <c r="M147">
        <v>5</v>
      </c>
      <c r="N147" t="s">
        <v>34</v>
      </c>
      <c r="O147">
        <v>1</v>
      </c>
      <c r="P147" t="s">
        <v>28</v>
      </c>
      <c r="Q147">
        <v>175</v>
      </c>
      <c r="R147" s="25">
        <v>339514</v>
      </c>
    </row>
    <row r="148" spans="1:18" x14ac:dyDescent="0.3">
      <c r="A148" t="s">
        <v>2892</v>
      </c>
      <c r="B148" s="23">
        <v>45015</v>
      </c>
      <c r="C148" t="s">
        <v>2596</v>
      </c>
      <c r="D148" t="s">
        <v>2597</v>
      </c>
      <c r="E148" t="s">
        <v>2598</v>
      </c>
      <c r="F148" t="s">
        <v>2564</v>
      </c>
      <c r="G148" t="s">
        <v>2893</v>
      </c>
      <c r="H148" s="6" t="s">
        <v>65</v>
      </c>
      <c r="I148" t="s">
        <v>397</v>
      </c>
      <c r="J148">
        <v>19</v>
      </c>
      <c r="K148" s="24">
        <v>72768</v>
      </c>
      <c r="L148" s="24">
        <v>1382592</v>
      </c>
      <c r="M148">
        <v>15</v>
      </c>
      <c r="N148" t="s">
        <v>26</v>
      </c>
      <c r="O148" t="s">
        <v>27</v>
      </c>
      <c r="P148" t="s">
        <v>35</v>
      </c>
      <c r="Q148">
        <v>109</v>
      </c>
      <c r="R148" s="25">
        <v>647779</v>
      </c>
    </row>
    <row r="149" spans="1:18" x14ac:dyDescent="0.3">
      <c r="A149" t="s">
        <v>2894</v>
      </c>
      <c r="B149" s="23">
        <v>45016</v>
      </c>
      <c r="C149" t="s">
        <v>2596</v>
      </c>
      <c r="D149" t="s">
        <v>2597</v>
      </c>
      <c r="E149" t="s">
        <v>2352</v>
      </c>
      <c r="F149" t="s">
        <v>2007</v>
      </c>
      <c r="G149" t="s">
        <v>2895</v>
      </c>
      <c r="H149" s="6" t="s">
        <v>10793</v>
      </c>
      <c r="I149" t="s">
        <v>171</v>
      </c>
      <c r="J149">
        <v>3</v>
      </c>
      <c r="K149" s="24">
        <v>9656</v>
      </c>
      <c r="L149" s="24">
        <v>28968</v>
      </c>
      <c r="M149">
        <v>0</v>
      </c>
      <c r="N149" t="s">
        <v>27</v>
      </c>
      <c r="O149">
        <v>1</v>
      </c>
      <c r="P149" t="s">
        <v>35</v>
      </c>
      <c r="Q149">
        <v>51</v>
      </c>
      <c r="R149" s="25">
        <v>353716</v>
      </c>
    </row>
    <row r="150" spans="1:18" x14ac:dyDescent="0.3">
      <c r="A150" t="s">
        <v>2896</v>
      </c>
      <c r="B150" s="23">
        <v>45016</v>
      </c>
      <c r="C150" t="s">
        <v>2596</v>
      </c>
      <c r="D150" t="s">
        <v>2597</v>
      </c>
      <c r="E150" t="s">
        <v>2616</v>
      </c>
      <c r="F150" t="s">
        <v>207</v>
      </c>
      <c r="G150" t="s">
        <v>2897</v>
      </c>
      <c r="H150" s="6" t="s">
        <v>10793</v>
      </c>
      <c r="I150" t="s">
        <v>70</v>
      </c>
      <c r="J150">
        <v>7</v>
      </c>
      <c r="K150" s="24">
        <v>8540</v>
      </c>
      <c r="L150" s="24">
        <v>59780</v>
      </c>
      <c r="M150" t="s">
        <v>27</v>
      </c>
      <c r="N150" t="s">
        <v>57</v>
      </c>
      <c r="O150" t="s">
        <v>27</v>
      </c>
      <c r="P150" t="s">
        <v>28</v>
      </c>
      <c r="Q150">
        <v>30</v>
      </c>
      <c r="R150" s="25">
        <v>353716</v>
      </c>
    </row>
    <row r="151" spans="1:18" x14ac:dyDescent="0.3">
      <c r="A151" t="s">
        <v>2898</v>
      </c>
      <c r="B151" s="23">
        <v>45018</v>
      </c>
      <c r="C151" t="s">
        <v>2596</v>
      </c>
      <c r="D151" t="s">
        <v>2597</v>
      </c>
      <c r="E151" t="s">
        <v>2616</v>
      </c>
      <c r="F151" t="s">
        <v>739</v>
      </c>
      <c r="G151" s="26" t="s">
        <v>27</v>
      </c>
      <c r="H151" s="6" t="s">
        <v>45</v>
      </c>
      <c r="I151" t="s">
        <v>98</v>
      </c>
      <c r="J151">
        <v>8</v>
      </c>
      <c r="K151" s="24">
        <v>30043</v>
      </c>
      <c r="L151" s="24">
        <v>240344</v>
      </c>
      <c r="M151">
        <v>15</v>
      </c>
      <c r="N151" t="s">
        <v>57</v>
      </c>
      <c r="O151">
        <v>3</v>
      </c>
      <c r="P151" t="s">
        <v>35</v>
      </c>
      <c r="Q151">
        <v>102</v>
      </c>
      <c r="R151" s="25">
        <v>339514</v>
      </c>
    </row>
    <row r="152" spans="1:18" x14ac:dyDescent="0.3">
      <c r="A152" t="s">
        <v>2899</v>
      </c>
      <c r="B152" s="23">
        <v>45018</v>
      </c>
      <c r="C152" t="s">
        <v>2596</v>
      </c>
      <c r="D152" t="s">
        <v>2597</v>
      </c>
      <c r="E152" t="s">
        <v>2598</v>
      </c>
      <c r="F152" t="s">
        <v>1480</v>
      </c>
      <c r="G152" t="s">
        <v>2900</v>
      </c>
      <c r="H152" s="6" t="s">
        <v>45</v>
      </c>
      <c r="I152" t="s">
        <v>46</v>
      </c>
      <c r="J152">
        <v>13</v>
      </c>
      <c r="K152" s="24">
        <v>28388</v>
      </c>
      <c r="L152" s="24">
        <v>369044</v>
      </c>
      <c r="M152">
        <v>15</v>
      </c>
      <c r="N152" t="s">
        <v>26</v>
      </c>
      <c r="O152">
        <v>3</v>
      </c>
      <c r="P152" t="s">
        <v>28</v>
      </c>
      <c r="Q152">
        <v>173</v>
      </c>
      <c r="R152" s="25">
        <v>339514</v>
      </c>
    </row>
    <row r="153" spans="1:18" x14ac:dyDescent="0.3">
      <c r="A153" t="s">
        <v>2901</v>
      </c>
      <c r="B153" s="23">
        <v>45018</v>
      </c>
      <c r="C153" t="s">
        <v>2596</v>
      </c>
      <c r="D153" t="s">
        <v>2597</v>
      </c>
      <c r="E153" t="s">
        <v>2616</v>
      </c>
      <c r="F153" t="s">
        <v>344</v>
      </c>
      <c r="G153" t="s">
        <v>2902</v>
      </c>
      <c r="H153" s="6" t="s">
        <v>45</v>
      </c>
      <c r="I153" t="s">
        <v>74</v>
      </c>
      <c r="J153">
        <v>18</v>
      </c>
      <c r="K153" s="24">
        <v>20398</v>
      </c>
      <c r="L153" s="24">
        <v>367164</v>
      </c>
      <c r="M153">
        <v>0</v>
      </c>
      <c r="N153" t="s">
        <v>47</v>
      </c>
      <c r="O153">
        <v>3</v>
      </c>
      <c r="P153" t="s">
        <v>28</v>
      </c>
      <c r="Q153">
        <v>30</v>
      </c>
      <c r="R153" s="25">
        <v>339514</v>
      </c>
    </row>
    <row r="154" spans="1:18" x14ac:dyDescent="0.3">
      <c r="A154" t="s">
        <v>2903</v>
      </c>
      <c r="B154" s="23">
        <v>45020</v>
      </c>
      <c r="C154" t="s">
        <v>2596</v>
      </c>
      <c r="D154" t="s">
        <v>2597</v>
      </c>
      <c r="E154" t="s">
        <v>2598</v>
      </c>
      <c r="F154" t="s">
        <v>1160</v>
      </c>
      <c r="G154" t="s">
        <v>2904</v>
      </c>
      <c r="H154" s="6" t="s">
        <v>24</v>
      </c>
      <c r="I154" t="s">
        <v>25</v>
      </c>
      <c r="J154">
        <v>16</v>
      </c>
      <c r="K154" s="24">
        <v>89881</v>
      </c>
      <c r="L154" s="24">
        <v>1438096</v>
      </c>
      <c r="M154">
        <v>10</v>
      </c>
      <c r="N154" t="s">
        <v>10788</v>
      </c>
      <c r="O154">
        <v>7</v>
      </c>
      <c r="P154" t="s">
        <v>35</v>
      </c>
      <c r="Q154">
        <v>89</v>
      </c>
      <c r="R154" s="25">
        <v>1309937</v>
      </c>
    </row>
    <row r="155" spans="1:18" x14ac:dyDescent="0.3">
      <c r="A155" t="s">
        <v>2905</v>
      </c>
      <c r="B155" s="23">
        <v>45020</v>
      </c>
      <c r="C155" t="s">
        <v>2596</v>
      </c>
      <c r="D155" t="s">
        <v>2597</v>
      </c>
      <c r="E155" t="s">
        <v>2598</v>
      </c>
      <c r="F155" t="s">
        <v>1256</v>
      </c>
      <c r="G155" t="s">
        <v>2906</v>
      </c>
      <c r="H155" s="6" t="s">
        <v>65</v>
      </c>
      <c r="I155" t="s">
        <v>78</v>
      </c>
      <c r="J155">
        <v>15</v>
      </c>
      <c r="K155" s="24">
        <v>136804</v>
      </c>
      <c r="L155" s="24">
        <v>2052060</v>
      </c>
      <c r="M155">
        <v>20</v>
      </c>
      <c r="N155" t="s">
        <v>47</v>
      </c>
      <c r="O155">
        <v>2</v>
      </c>
      <c r="P155" t="s">
        <v>35</v>
      </c>
      <c r="Q155">
        <v>43</v>
      </c>
      <c r="R155" s="25">
        <v>647779</v>
      </c>
    </row>
    <row r="156" spans="1:18" x14ac:dyDescent="0.3">
      <c r="A156" t="s">
        <v>2907</v>
      </c>
      <c r="B156" s="23">
        <v>45021</v>
      </c>
      <c r="C156" t="s">
        <v>2596</v>
      </c>
      <c r="D156" t="s">
        <v>2597</v>
      </c>
      <c r="E156" t="s">
        <v>2616</v>
      </c>
      <c r="F156" t="s">
        <v>1933</v>
      </c>
      <c r="G156" s="26" t="s">
        <v>27</v>
      </c>
      <c r="H156" s="6" t="s">
        <v>65</v>
      </c>
      <c r="I156" t="s">
        <v>289</v>
      </c>
      <c r="J156">
        <v>18</v>
      </c>
      <c r="K156" s="24">
        <v>147737</v>
      </c>
      <c r="L156" s="24">
        <v>2659266</v>
      </c>
      <c r="M156" t="s">
        <v>27</v>
      </c>
      <c r="N156" t="s">
        <v>27</v>
      </c>
      <c r="O156">
        <v>2</v>
      </c>
      <c r="P156" t="s">
        <v>35</v>
      </c>
      <c r="Q156">
        <v>72</v>
      </c>
      <c r="R156" s="25">
        <v>647779</v>
      </c>
    </row>
    <row r="157" spans="1:18" x14ac:dyDescent="0.3">
      <c r="A157" t="s">
        <v>2908</v>
      </c>
      <c r="B157" s="23">
        <v>45022</v>
      </c>
      <c r="C157" t="s">
        <v>2596</v>
      </c>
      <c r="D157" t="s">
        <v>2597</v>
      </c>
      <c r="E157" t="s">
        <v>2598</v>
      </c>
      <c r="F157" t="s">
        <v>1992</v>
      </c>
      <c r="G157" t="s">
        <v>2909</v>
      </c>
      <c r="H157" s="6" t="s">
        <v>40</v>
      </c>
      <c r="I157" t="s">
        <v>123</v>
      </c>
      <c r="J157">
        <v>17</v>
      </c>
      <c r="K157" s="24">
        <v>1714</v>
      </c>
      <c r="L157" s="24">
        <v>29138</v>
      </c>
      <c r="M157">
        <v>20</v>
      </c>
      <c r="N157" t="s">
        <v>34</v>
      </c>
      <c r="O157">
        <v>4</v>
      </c>
      <c r="P157" t="s">
        <v>28</v>
      </c>
      <c r="Q157">
        <v>34</v>
      </c>
      <c r="R157" s="25">
        <v>353716</v>
      </c>
    </row>
    <row r="158" spans="1:18" x14ac:dyDescent="0.3">
      <c r="A158" t="s">
        <v>2910</v>
      </c>
      <c r="B158" s="23">
        <v>45022</v>
      </c>
      <c r="C158" t="s">
        <v>2596</v>
      </c>
      <c r="D158" t="s">
        <v>2597</v>
      </c>
      <c r="E158" t="s">
        <v>2598</v>
      </c>
      <c r="F158" t="s">
        <v>2038</v>
      </c>
      <c r="G158" t="s">
        <v>2911</v>
      </c>
      <c r="H158" s="6" t="s">
        <v>45</v>
      </c>
      <c r="I158" t="s">
        <v>181</v>
      </c>
      <c r="J158">
        <v>13</v>
      </c>
      <c r="K158" s="24">
        <v>29488</v>
      </c>
      <c r="L158" s="24">
        <v>383344</v>
      </c>
      <c r="M158">
        <v>15</v>
      </c>
      <c r="N158" t="s">
        <v>47</v>
      </c>
      <c r="O158">
        <v>2</v>
      </c>
      <c r="P158" t="s">
        <v>28</v>
      </c>
      <c r="Q158">
        <v>199</v>
      </c>
      <c r="R158" s="25">
        <v>339514</v>
      </c>
    </row>
    <row r="159" spans="1:18" x14ac:dyDescent="0.3">
      <c r="A159" t="s">
        <v>2912</v>
      </c>
      <c r="B159" s="23">
        <v>45022</v>
      </c>
      <c r="C159" t="s">
        <v>2596</v>
      </c>
      <c r="D159" t="s">
        <v>2597</v>
      </c>
      <c r="E159" t="s">
        <v>2598</v>
      </c>
      <c r="F159" t="s">
        <v>2913</v>
      </c>
      <c r="G159" t="s">
        <v>2914</v>
      </c>
      <c r="H159" s="6" t="s">
        <v>40</v>
      </c>
      <c r="I159" t="s">
        <v>171</v>
      </c>
      <c r="J159">
        <v>20</v>
      </c>
      <c r="K159" s="24">
        <v>1486</v>
      </c>
      <c r="L159" s="24">
        <v>29720</v>
      </c>
      <c r="M159">
        <v>0</v>
      </c>
      <c r="N159" t="s">
        <v>57</v>
      </c>
      <c r="O159">
        <v>4</v>
      </c>
      <c r="P159" t="s">
        <v>28</v>
      </c>
      <c r="Q159">
        <v>158</v>
      </c>
      <c r="R159" s="25">
        <v>353716</v>
      </c>
    </row>
    <row r="160" spans="1:18" x14ac:dyDescent="0.3">
      <c r="A160" t="s">
        <v>2915</v>
      </c>
      <c r="B160" s="23">
        <v>45023</v>
      </c>
      <c r="C160" t="s">
        <v>2596</v>
      </c>
      <c r="D160" t="s">
        <v>2597</v>
      </c>
      <c r="E160" t="s">
        <v>2352</v>
      </c>
      <c r="F160" t="s">
        <v>1813</v>
      </c>
      <c r="G160" t="s">
        <v>2916</v>
      </c>
      <c r="H160" s="6" t="s">
        <v>32</v>
      </c>
      <c r="I160" t="s">
        <v>117</v>
      </c>
      <c r="J160">
        <v>13</v>
      </c>
      <c r="K160" s="24">
        <v>13744</v>
      </c>
      <c r="L160" s="24">
        <v>178672</v>
      </c>
      <c r="M160">
        <v>10</v>
      </c>
      <c r="N160" t="s">
        <v>10788</v>
      </c>
      <c r="O160">
        <v>4</v>
      </c>
      <c r="P160" t="s">
        <v>28</v>
      </c>
      <c r="Q160">
        <v>128</v>
      </c>
      <c r="R160" s="25">
        <v>670990</v>
      </c>
    </row>
    <row r="161" spans="1:18" x14ac:dyDescent="0.3">
      <c r="A161" t="s">
        <v>2917</v>
      </c>
      <c r="B161" s="23">
        <v>45023</v>
      </c>
      <c r="C161" t="s">
        <v>2596</v>
      </c>
      <c r="D161" t="s">
        <v>2597</v>
      </c>
      <c r="E161" t="s">
        <v>2598</v>
      </c>
      <c r="F161" t="s">
        <v>227</v>
      </c>
      <c r="G161" t="s">
        <v>2918</v>
      </c>
      <c r="H161" s="6" t="s">
        <v>10793</v>
      </c>
      <c r="I161" t="s">
        <v>137</v>
      </c>
      <c r="J161">
        <v>9</v>
      </c>
      <c r="K161" s="24">
        <v>5940</v>
      </c>
      <c r="L161" s="24">
        <v>53460</v>
      </c>
      <c r="M161">
        <v>20</v>
      </c>
      <c r="N161" t="s">
        <v>10788</v>
      </c>
      <c r="O161">
        <v>2</v>
      </c>
      <c r="P161" t="s">
        <v>35</v>
      </c>
      <c r="Q161">
        <v>110</v>
      </c>
      <c r="R161" s="25">
        <v>353716</v>
      </c>
    </row>
    <row r="162" spans="1:18" x14ac:dyDescent="0.3">
      <c r="A162" t="s">
        <v>2919</v>
      </c>
      <c r="B162" s="23">
        <v>45024</v>
      </c>
      <c r="C162" t="s">
        <v>2596</v>
      </c>
      <c r="D162" t="s">
        <v>2597</v>
      </c>
      <c r="E162" t="s">
        <v>2616</v>
      </c>
      <c r="F162" t="s">
        <v>551</v>
      </c>
      <c r="G162" t="s">
        <v>2920</v>
      </c>
      <c r="H162" s="6" t="s">
        <v>24</v>
      </c>
      <c r="I162" t="s">
        <v>152</v>
      </c>
      <c r="J162">
        <v>14</v>
      </c>
      <c r="K162" s="24">
        <v>227790</v>
      </c>
      <c r="L162" s="24">
        <v>3189060</v>
      </c>
      <c r="M162">
        <v>10</v>
      </c>
      <c r="N162" t="s">
        <v>26</v>
      </c>
      <c r="O162">
        <v>5</v>
      </c>
      <c r="P162" t="s">
        <v>28</v>
      </c>
      <c r="Q162">
        <v>104</v>
      </c>
      <c r="R162" s="25">
        <v>1309937</v>
      </c>
    </row>
    <row r="163" spans="1:18" x14ac:dyDescent="0.3">
      <c r="A163" t="s">
        <v>2921</v>
      </c>
      <c r="B163" s="23">
        <v>45024</v>
      </c>
      <c r="C163" t="s">
        <v>2596</v>
      </c>
      <c r="D163" t="s">
        <v>2597</v>
      </c>
      <c r="E163" t="s">
        <v>2352</v>
      </c>
      <c r="F163" t="s">
        <v>128</v>
      </c>
      <c r="G163" t="s">
        <v>2922</v>
      </c>
      <c r="H163" s="6" t="s">
        <v>32</v>
      </c>
      <c r="I163" t="s">
        <v>95</v>
      </c>
      <c r="J163">
        <v>7</v>
      </c>
      <c r="K163" s="24">
        <v>11547</v>
      </c>
      <c r="L163" s="24">
        <v>80829</v>
      </c>
      <c r="M163">
        <v>0</v>
      </c>
      <c r="N163" t="s">
        <v>27</v>
      </c>
      <c r="O163">
        <v>2</v>
      </c>
      <c r="P163" t="s">
        <v>35</v>
      </c>
      <c r="Q163">
        <v>60</v>
      </c>
      <c r="R163" s="25">
        <v>670990</v>
      </c>
    </row>
    <row r="164" spans="1:18" x14ac:dyDescent="0.3">
      <c r="A164" t="s">
        <v>2923</v>
      </c>
      <c r="B164" s="23">
        <v>45025</v>
      </c>
      <c r="C164" t="s">
        <v>2596</v>
      </c>
      <c r="D164" t="s">
        <v>2597</v>
      </c>
      <c r="E164" t="s">
        <v>2616</v>
      </c>
      <c r="F164" t="s">
        <v>49</v>
      </c>
      <c r="G164" t="s">
        <v>2924</v>
      </c>
      <c r="H164" s="6" t="s">
        <v>24</v>
      </c>
      <c r="I164" t="s">
        <v>92</v>
      </c>
      <c r="J164">
        <v>9</v>
      </c>
      <c r="K164" s="24">
        <v>276571</v>
      </c>
      <c r="L164" s="24">
        <v>2489139</v>
      </c>
      <c r="M164">
        <v>20</v>
      </c>
      <c r="N164" t="s">
        <v>26</v>
      </c>
      <c r="O164">
        <v>2</v>
      </c>
      <c r="P164" t="s">
        <v>28</v>
      </c>
      <c r="Q164">
        <v>82</v>
      </c>
      <c r="R164" s="25">
        <v>1309937</v>
      </c>
    </row>
    <row r="165" spans="1:18" x14ac:dyDescent="0.3">
      <c r="A165" t="s">
        <v>2925</v>
      </c>
      <c r="B165" s="23">
        <v>45026</v>
      </c>
      <c r="C165" t="s">
        <v>2596</v>
      </c>
      <c r="D165" t="s">
        <v>2597</v>
      </c>
      <c r="E165" t="s">
        <v>2616</v>
      </c>
      <c r="F165" t="s">
        <v>962</v>
      </c>
      <c r="G165" t="s">
        <v>2926</v>
      </c>
      <c r="H165" s="6" t="s">
        <v>10793</v>
      </c>
      <c r="I165" t="s">
        <v>41</v>
      </c>
      <c r="J165">
        <v>8</v>
      </c>
      <c r="K165" s="24">
        <v>12575</v>
      </c>
      <c r="L165" s="24">
        <v>100600</v>
      </c>
      <c r="M165">
        <v>15</v>
      </c>
      <c r="N165" t="s">
        <v>47</v>
      </c>
      <c r="O165">
        <v>5</v>
      </c>
      <c r="P165" t="s">
        <v>35</v>
      </c>
      <c r="Q165">
        <v>189</v>
      </c>
      <c r="R165" s="25">
        <v>353716</v>
      </c>
    </row>
    <row r="166" spans="1:18" x14ac:dyDescent="0.3">
      <c r="A166" t="s">
        <v>2927</v>
      </c>
      <c r="B166" s="23">
        <v>45027</v>
      </c>
      <c r="C166" t="s">
        <v>2596</v>
      </c>
      <c r="D166" t="s">
        <v>2597</v>
      </c>
      <c r="E166" t="s">
        <v>2598</v>
      </c>
      <c r="F166" t="s">
        <v>455</v>
      </c>
      <c r="G166" t="s">
        <v>2928</v>
      </c>
      <c r="H166" s="6" t="s">
        <v>65</v>
      </c>
      <c r="I166" t="s">
        <v>289</v>
      </c>
      <c r="J166">
        <v>10</v>
      </c>
      <c r="K166" s="24">
        <v>173302</v>
      </c>
      <c r="L166" s="24">
        <v>1733020</v>
      </c>
      <c r="M166">
        <v>0</v>
      </c>
      <c r="N166" t="s">
        <v>57</v>
      </c>
      <c r="O166">
        <v>1</v>
      </c>
      <c r="P166" t="s">
        <v>35</v>
      </c>
      <c r="Q166">
        <v>130</v>
      </c>
      <c r="R166" s="25">
        <v>647779</v>
      </c>
    </row>
    <row r="167" spans="1:18" x14ac:dyDescent="0.3">
      <c r="A167" t="s">
        <v>2929</v>
      </c>
      <c r="B167" s="23">
        <v>45029</v>
      </c>
      <c r="C167" t="s">
        <v>2596</v>
      </c>
      <c r="D167" t="s">
        <v>2597</v>
      </c>
      <c r="E167" t="s">
        <v>2352</v>
      </c>
      <c r="F167" t="s">
        <v>2569</v>
      </c>
      <c r="G167" t="s">
        <v>2930</v>
      </c>
      <c r="H167" s="6" t="s">
        <v>32</v>
      </c>
      <c r="I167" t="s">
        <v>237</v>
      </c>
      <c r="J167">
        <v>19</v>
      </c>
      <c r="K167" s="24">
        <v>5735</v>
      </c>
      <c r="L167" s="24">
        <v>108965</v>
      </c>
      <c r="M167">
        <v>10</v>
      </c>
      <c r="N167" t="s">
        <v>26</v>
      </c>
      <c r="O167">
        <v>4</v>
      </c>
      <c r="P167" t="s">
        <v>35</v>
      </c>
      <c r="Q167">
        <v>19</v>
      </c>
      <c r="R167" s="25">
        <v>670990</v>
      </c>
    </row>
    <row r="168" spans="1:18" x14ac:dyDescent="0.3">
      <c r="A168" t="s">
        <v>2931</v>
      </c>
      <c r="B168" s="23">
        <v>45031</v>
      </c>
      <c r="C168" t="s">
        <v>2596</v>
      </c>
      <c r="D168" t="s">
        <v>2597</v>
      </c>
      <c r="E168" t="s">
        <v>2616</v>
      </c>
      <c r="F168" t="s">
        <v>2637</v>
      </c>
      <c r="G168" t="s">
        <v>2932</v>
      </c>
      <c r="H168" s="6" t="s">
        <v>24</v>
      </c>
      <c r="I168" t="s">
        <v>56</v>
      </c>
      <c r="J168">
        <v>12</v>
      </c>
      <c r="K168" s="24">
        <v>195103</v>
      </c>
      <c r="L168" s="24">
        <v>2341236</v>
      </c>
      <c r="M168">
        <v>20</v>
      </c>
      <c r="N168" t="s">
        <v>26</v>
      </c>
      <c r="O168">
        <v>1</v>
      </c>
      <c r="P168" t="s">
        <v>35</v>
      </c>
      <c r="Q168">
        <v>95</v>
      </c>
      <c r="R168" s="25">
        <v>1309937</v>
      </c>
    </row>
    <row r="169" spans="1:18" x14ac:dyDescent="0.3">
      <c r="A169" t="s">
        <v>2933</v>
      </c>
      <c r="B169" s="23">
        <v>45031</v>
      </c>
      <c r="C169" t="s">
        <v>2596</v>
      </c>
      <c r="D169" t="s">
        <v>2597</v>
      </c>
      <c r="E169" t="s">
        <v>2598</v>
      </c>
      <c r="F169" t="s">
        <v>428</v>
      </c>
      <c r="G169" t="s">
        <v>2934</v>
      </c>
      <c r="H169" s="6" t="s">
        <v>32</v>
      </c>
      <c r="I169" t="s">
        <v>117</v>
      </c>
      <c r="J169">
        <v>5</v>
      </c>
      <c r="K169" s="24">
        <v>11461</v>
      </c>
      <c r="L169" s="24">
        <v>57305</v>
      </c>
      <c r="M169">
        <v>0</v>
      </c>
      <c r="N169" t="s">
        <v>57</v>
      </c>
      <c r="O169">
        <v>4</v>
      </c>
      <c r="P169" t="s">
        <v>28</v>
      </c>
      <c r="Q169">
        <v>93</v>
      </c>
      <c r="R169" s="25">
        <v>670990</v>
      </c>
    </row>
    <row r="170" spans="1:18" x14ac:dyDescent="0.3">
      <c r="A170" t="s">
        <v>2935</v>
      </c>
      <c r="B170" s="23">
        <v>45031</v>
      </c>
      <c r="C170" t="s">
        <v>2596</v>
      </c>
      <c r="D170" t="s">
        <v>2597</v>
      </c>
      <c r="E170" t="s">
        <v>2616</v>
      </c>
      <c r="F170" t="s">
        <v>2360</v>
      </c>
      <c r="G170" t="s">
        <v>2936</v>
      </c>
      <c r="H170" s="6" t="s">
        <v>65</v>
      </c>
      <c r="I170" t="s">
        <v>102</v>
      </c>
      <c r="J170">
        <v>14</v>
      </c>
      <c r="K170" s="24">
        <v>64472</v>
      </c>
      <c r="L170" s="24">
        <v>902608</v>
      </c>
      <c r="M170" t="s">
        <v>27</v>
      </c>
      <c r="N170" t="s">
        <v>27</v>
      </c>
      <c r="O170">
        <v>1</v>
      </c>
      <c r="P170" t="s">
        <v>28</v>
      </c>
      <c r="Q170">
        <v>159</v>
      </c>
      <c r="R170" s="25">
        <v>647779</v>
      </c>
    </row>
    <row r="171" spans="1:18" x14ac:dyDescent="0.3">
      <c r="A171" t="s">
        <v>2937</v>
      </c>
      <c r="B171" s="23">
        <v>45032</v>
      </c>
      <c r="C171" t="s">
        <v>2596</v>
      </c>
      <c r="D171" t="s">
        <v>2597</v>
      </c>
      <c r="E171" t="s">
        <v>2616</v>
      </c>
      <c r="F171" t="s">
        <v>2502</v>
      </c>
      <c r="G171" t="s">
        <v>2938</v>
      </c>
      <c r="H171" s="6" t="s">
        <v>40</v>
      </c>
      <c r="I171" t="s">
        <v>123</v>
      </c>
      <c r="J171">
        <v>5</v>
      </c>
      <c r="K171" s="24">
        <v>4262</v>
      </c>
      <c r="L171" s="24">
        <v>21310</v>
      </c>
      <c r="M171">
        <v>0</v>
      </c>
      <c r="N171" t="s">
        <v>47</v>
      </c>
      <c r="O171">
        <v>2</v>
      </c>
      <c r="P171" t="s">
        <v>35</v>
      </c>
      <c r="Q171">
        <v>175</v>
      </c>
      <c r="R171" s="25">
        <v>353716</v>
      </c>
    </row>
    <row r="172" spans="1:18" x14ac:dyDescent="0.3">
      <c r="A172" t="s">
        <v>2939</v>
      </c>
      <c r="B172" s="23">
        <v>45032</v>
      </c>
      <c r="C172" t="s">
        <v>2596</v>
      </c>
      <c r="D172" t="s">
        <v>2597</v>
      </c>
      <c r="E172" t="s">
        <v>2616</v>
      </c>
      <c r="F172" t="s">
        <v>889</v>
      </c>
      <c r="G172" s="26" t="s">
        <v>27</v>
      </c>
      <c r="H172" s="6" t="s">
        <v>32</v>
      </c>
      <c r="I172" t="s">
        <v>113</v>
      </c>
      <c r="J172">
        <v>9</v>
      </c>
      <c r="K172" s="24">
        <v>2591</v>
      </c>
      <c r="L172" s="24">
        <v>23319</v>
      </c>
      <c r="M172">
        <v>15</v>
      </c>
      <c r="N172" t="s">
        <v>27</v>
      </c>
      <c r="O172" t="s">
        <v>27</v>
      </c>
      <c r="P172" t="s">
        <v>35</v>
      </c>
      <c r="Q172">
        <v>75</v>
      </c>
      <c r="R172" s="25">
        <v>670990</v>
      </c>
    </row>
    <row r="173" spans="1:18" x14ac:dyDescent="0.3">
      <c r="A173" t="s">
        <v>2940</v>
      </c>
      <c r="B173" s="23">
        <v>45033</v>
      </c>
      <c r="C173" t="s">
        <v>2596</v>
      </c>
      <c r="D173" t="s">
        <v>2597</v>
      </c>
      <c r="E173" t="s">
        <v>2598</v>
      </c>
      <c r="F173" t="s">
        <v>2327</v>
      </c>
      <c r="G173" t="s">
        <v>2941</v>
      </c>
      <c r="H173" s="6" t="s">
        <v>45</v>
      </c>
      <c r="I173" t="s">
        <v>98</v>
      </c>
      <c r="J173">
        <v>1</v>
      </c>
      <c r="K173" s="24">
        <v>11082</v>
      </c>
      <c r="L173" s="24">
        <v>11082</v>
      </c>
      <c r="M173">
        <v>10</v>
      </c>
      <c r="N173" t="s">
        <v>26</v>
      </c>
      <c r="O173">
        <v>5</v>
      </c>
      <c r="P173" t="s">
        <v>35</v>
      </c>
      <c r="Q173">
        <v>27</v>
      </c>
      <c r="R173" s="25">
        <v>339514</v>
      </c>
    </row>
    <row r="174" spans="1:18" x14ac:dyDescent="0.3">
      <c r="A174" t="s">
        <v>2942</v>
      </c>
      <c r="B174" s="23">
        <v>45033</v>
      </c>
      <c r="C174" t="s">
        <v>2596</v>
      </c>
      <c r="D174" t="s">
        <v>2597</v>
      </c>
      <c r="E174" t="s">
        <v>2352</v>
      </c>
      <c r="F174" t="s">
        <v>565</v>
      </c>
      <c r="G174" t="s">
        <v>2943</v>
      </c>
      <c r="H174" s="6" t="s">
        <v>32</v>
      </c>
      <c r="I174" t="s">
        <v>141</v>
      </c>
      <c r="J174">
        <v>20</v>
      </c>
      <c r="K174" s="24">
        <v>18409</v>
      </c>
      <c r="L174" s="24">
        <v>368180</v>
      </c>
      <c r="M174">
        <v>0</v>
      </c>
      <c r="N174" t="s">
        <v>47</v>
      </c>
      <c r="O174">
        <v>2</v>
      </c>
      <c r="P174" t="s">
        <v>28</v>
      </c>
      <c r="Q174">
        <v>66</v>
      </c>
      <c r="R174" s="25">
        <v>670990</v>
      </c>
    </row>
    <row r="175" spans="1:18" x14ac:dyDescent="0.3">
      <c r="A175" t="s">
        <v>2944</v>
      </c>
      <c r="B175" s="23">
        <v>45033</v>
      </c>
      <c r="C175" t="s">
        <v>2596</v>
      </c>
      <c r="D175" t="s">
        <v>2597</v>
      </c>
      <c r="E175" t="s">
        <v>2352</v>
      </c>
      <c r="F175" t="s">
        <v>1444</v>
      </c>
      <c r="G175" t="s">
        <v>2945</v>
      </c>
      <c r="H175" s="6" t="s">
        <v>24</v>
      </c>
      <c r="I175" t="s">
        <v>25</v>
      </c>
      <c r="J175">
        <v>3</v>
      </c>
      <c r="K175" s="24">
        <v>157379</v>
      </c>
      <c r="L175" s="24">
        <v>472137</v>
      </c>
      <c r="M175">
        <v>0</v>
      </c>
      <c r="N175" t="s">
        <v>26</v>
      </c>
      <c r="O175">
        <v>1</v>
      </c>
      <c r="P175" t="s">
        <v>28</v>
      </c>
      <c r="Q175">
        <v>65</v>
      </c>
      <c r="R175" s="25">
        <v>1309937</v>
      </c>
    </row>
    <row r="176" spans="1:18" x14ac:dyDescent="0.3">
      <c r="A176" t="s">
        <v>2946</v>
      </c>
      <c r="B176" s="23">
        <v>45034</v>
      </c>
      <c r="C176" t="s">
        <v>2596</v>
      </c>
      <c r="D176" t="s">
        <v>2597</v>
      </c>
      <c r="E176" t="s">
        <v>2616</v>
      </c>
      <c r="F176" t="s">
        <v>201</v>
      </c>
      <c r="G176" s="26" t="s">
        <v>27</v>
      </c>
      <c r="H176" s="6" t="s">
        <v>24</v>
      </c>
      <c r="I176" t="s">
        <v>25</v>
      </c>
      <c r="J176">
        <v>6</v>
      </c>
      <c r="K176" s="24">
        <v>115842</v>
      </c>
      <c r="L176" s="24">
        <v>695052</v>
      </c>
      <c r="M176">
        <v>0</v>
      </c>
      <c r="N176" t="s">
        <v>10788</v>
      </c>
      <c r="O176">
        <v>4</v>
      </c>
      <c r="P176" t="s">
        <v>35</v>
      </c>
      <c r="Q176">
        <v>67</v>
      </c>
      <c r="R176" s="25">
        <v>1309937</v>
      </c>
    </row>
    <row r="177" spans="1:18" x14ac:dyDescent="0.3">
      <c r="A177" t="s">
        <v>2947</v>
      </c>
      <c r="B177" s="23">
        <v>45035</v>
      </c>
      <c r="C177" t="s">
        <v>2596</v>
      </c>
      <c r="D177" t="s">
        <v>2597</v>
      </c>
      <c r="E177" t="s">
        <v>2598</v>
      </c>
      <c r="F177" t="s">
        <v>2078</v>
      </c>
      <c r="G177" t="s">
        <v>2948</v>
      </c>
      <c r="H177" s="6" t="s">
        <v>45</v>
      </c>
      <c r="I177" t="s">
        <v>98</v>
      </c>
      <c r="J177">
        <v>3</v>
      </c>
      <c r="K177" s="24">
        <v>43064</v>
      </c>
      <c r="L177" s="24">
        <v>129192</v>
      </c>
      <c r="M177">
        <v>5</v>
      </c>
      <c r="N177" t="s">
        <v>27</v>
      </c>
      <c r="O177">
        <v>4</v>
      </c>
      <c r="P177" t="s">
        <v>35</v>
      </c>
      <c r="Q177">
        <v>180</v>
      </c>
      <c r="R177" s="25">
        <v>339514</v>
      </c>
    </row>
    <row r="178" spans="1:18" x14ac:dyDescent="0.3">
      <c r="A178" t="s">
        <v>2949</v>
      </c>
      <c r="B178" s="23">
        <v>45036</v>
      </c>
      <c r="C178" t="s">
        <v>2596</v>
      </c>
      <c r="D178" t="s">
        <v>2597</v>
      </c>
      <c r="E178" t="s">
        <v>2598</v>
      </c>
      <c r="F178" t="s">
        <v>437</v>
      </c>
      <c r="G178" s="26" t="s">
        <v>27</v>
      </c>
      <c r="H178" s="6" t="s">
        <v>24</v>
      </c>
      <c r="I178" t="s">
        <v>56</v>
      </c>
      <c r="J178">
        <v>3</v>
      </c>
      <c r="K178" s="24">
        <v>272549</v>
      </c>
      <c r="L178" s="24">
        <v>817647</v>
      </c>
      <c r="M178">
        <v>0</v>
      </c>
      <c r="N178" t="s">
        <v>34</v>
      </c>
      <c r="O178">
        <v>4</v>
      </c>
      <c r="P178" t="s">
        <v>28</v>
      </c>
      <c r="Q178">
        <v>50</v>
      </c>
      <c r="R178" s="25">
        <v>1309937</v>
      </c>
    </row>
    <row r="179" spans="1:18" x14ac:dyDescent="0.3">
      <c r="A179" t="s">
        <v>2950</v>
      </c>
      <c r="B179" s="23">
        <v>45036</v>
      </c>
      <c r="C179" t="s">
        <v>2596</v>
      </c>
      <c r="D179" t="s">
        <v>2597</v>
      </c>
      <c r="E179" t="s">
        <v>2616</v>
      </c>
      <c r="F179" t="s">
        <v>2951</v>
      </c>
      <c r="G179" t="s">
        <v>2952</v>
      </c>
      <c r="H179" s="6" t="s">
        <v>32</v>
      </c>
      <c r="I179" t="s">
        <v>95</v>
      </c>
      <c r="J179">
        <v>19</v>
      </c>
      <c r="K179" s="24">
        <v>19087</v>
      </c>
      <c r="L179" s="24">
        <v>362653</v>
      </c>
      <c r="M179">
        <v>20</v>
      </c>
      <c r="N179" t="s">
        <v>10788</v>
      </c>
      <c r="O179">
        <v>3</v>
      </c>
      <c r="P179" t="s">
        <v>27</v>
      </c>
      <c r="Q179">
        <v>110</v>
      </c>
      <c r="R179" s="25">
        <v>670990</v>
      </c>
    </row>
    <row r="180" spans="1:18" x14ac:dyDescent="0.3">
      <c r="A180" t="s">
        <v>2953</v>
      </c>
      <c r="B180" s="23">
        <v>45037</v>
      </c>
      <c r="C180" t="s">
        <v>2596</v>
      </c>
      <c r="D180" t="s">
        <v>2597</v>
      </c>
      <c r="E180" t="s">
        <v>2616</v>
      </c>
      <c r="F180" t="s">
        <v>849</v>
      </c>
      <c r="G180" t="s">
        <v>2954</v>
      </c>
      <c r="H180" s="6" t="s">
        <v>10793</v>
      </c>
      <c r="I180" t="s">
        <v>51</v>
      </c>
      <c r="J180">
        <v>17</v>
      </c>
      <c r="K180" s="24">
        <v>10541</v>
      </c>
      <c r="L180" s="24">
        <v>179197</v>
      </c>
      <c r="M180">
        <v>5</v>
      </c>
      <c r="N180" t="s">
        <v>27</v>
      </c>
      <c r="O180">
        <v>5</v>
      </c>
      <c r="P180" t="s">
        <v>35</v>
      </c>
      <c r="Q180">
        <v>98</v>
      </c>
      <c r="R180" s="25">
        <v>353716</v>
      </c>
    </row>
    <row r="181" spans="1:18" x14ac:dyDescent="0.3">
      <c r="A181" t="s">
        <v>2955</v>
      </c>
      <c r="B181" s="23">
        <v>45037</v>
      </c>
      <c r="C181" t="s">
        <v>2596</v>
      </c>
      <c r="D181" t="s">
        <v>2597</v>
      </c>
      <c r="E181" t="s">
        <v>2598</v>
      </c>
      <c r="F181" t="s">
        <v>998</v>
      </c>
      <c r="G181" t="s">
        <v>2956</v>
      </c>
      <c r="H181" s="6" t="s">
        <v>32</v>
      </c>
      <c r="I181" t="s">
        <v>33</v>
      </c>
      <c r="J181">
        <v>11</v>
      </c>
      <c r="K181" s="24">
        <v>23676</v>
      </c>
      <c r="L181" s="24">
        <v>260436</v>
      </c>
      <c r="M181">
        <v>0</v>
      </c>
      <c r="N181" t="s">
        <v>10788</v>
      </c>
      <c r="O181">
        <v>1</v>
      </c>
      <c r="P181" t="s">
        <v>28</v>
      </c>
      <c r="Q181">
        <v>42</v>
      </c>
      <c r="R181" s="25">
        <v>670990</v>
      </c>
    </row>
    <row r="182" spans="1:18" x14ac:dyDescent="0.3">
      <c r="A182" t="s">
        <v>2957</v>
      </c>
      <c r="B182" s="23">
        <v>45038</v>
      </c>
      <c r="C182" t="s">
        <v>2596</v>
      </c>
      <c r="D182" t="s">
        <v>2597</v>
      </c>
      <c r="E182" t="s">
        <v>2598</v>
      </c>
      <c r="F182" t="s">
        <v>373</v>
      </c>
      <c r="G182" t="s">
        <v>2958</v>
      </c>
      <c r="H182" s="6" t="s">
        <v>65</v>
      </c>
      <c r="I182" t="s">
        <v>78</v>
      </c>
      <c r="J182">
        <v>12</v>
      </c>
      <c r="K182" s="24">
        <v>60048</v>
      </c>
      <c r="L182" s="24">
        <v>720576</v>
      </c>
      <c r="M182" t="s">
        <v>27</v>
      </c>
      <c r="N182" t="s">
        <v>57</v>
      </c>
      <c r="O182">
        <v>3</v>
      </c>
      <c r="P182" t="s">
        <v>35</v>
      </c>
      <c r="Q182">
        <v>167</v>
      </c>
      <c r="R182" s="25">
        <v>647779</v>
      </c>
    </row>
    <row r="183" spans="1:18" x14ac:dyDescent="0.3">
      <c r="A183" t="s">
        <v>2959</v>
      </c>
      <c r="B183" s="23">
        <v>45038</v>
      </c>
      <c r="C183" t="s">
        <v>2596</v>
      </c>
      <c r="D183" t="s">
        <v>2597</v>
      </c>
      <c r="E183" t="s">
        <v>2616</v>
      </c>
      <c r="F183" t="s">
        <v>904</v>
      </c>
      <c r="G183" t="s">
        <v>2960</v>
      </c>
      <c r="H183" s="6" t="s">
        <v>45</v>
      </c>
      <c r="I183" t="s">
        <v>74</v>
      </c>
      <c r="J183">
        <v>12</v>
      </c>
      <c r="K183" s="24">
        <v>22475</v>
      </c>
      <c r="L183" s="24">
        <v>269700</v>
      </c>
      <c r="M183">
        <v>5</v>
      </c>
      <c r="N183" t="s">
        <v>47</v>
      </c>
      <c r="O183">
        <v>3</v>
      </c>
      <c r="P183" t="s">
        <v>28</v>
      </c>
      <c r="Q183">
        <v>133</v>
      </c>
      <c r="R183" s="25">
        <v>339514</v>
      </c>
    </row>
    <row r="184" spans="1:18" x14ac:dyDescent="0.3">
      <c r="A184" t="s">
        <v>2961</v>
      </c>
      <c r="B184" s="23">
        <v>45039</v>
      </c>
      <c r="C184" t="s">
        <v>2596</v>
      </c>
      <c r="D184" t="s">
        <v>2597</v>
      </c>
      <c r="E184" t="s">
        <v>2616</v>
      </c>
      <c r="F184" t="s">
        <v>344</v>
      </c>
      <c r="G184" t="s">
        <v>2962</v>
      </c>
      <c r="H184" s="6" t="s">
        <v>10793</v>
      </c>
      <c r="I184" t="s">
        <v>123</v>
      </c>
      <c r="J184">
        <v>8</v>
      </c>
      <c r="K184" s="24">
        <v>12695</v>
      </c>
      <c r="L184" s="24">
        <v>101560</v>
      </c>
      <c r="M184">
        <v>0</v>
      </c>
      <c r="N184" t="s">
        <v>47</v>
      </c>
      <c r="O184">
        <v>1</v>
      </c>
      <c r="P184" t="s">
        <v>35</v>
      </c>
      <c r="Q184">
        <v>199</v>
      </c>
      <c r="R184" s="25">
        <v>353716</v>
      </c>
    </row>
    <row r="185" spans="1:18" x14ac:dyDescent="0.3">
      <c r="A185" t="s">
        <v>2963</v>
      </c>
      <c r="B185" s="23">
        <v>45041</v>
      </c>
      <c r="C185" t="s">
        <v>2596</v>
      </c>
      <c r="D185" t="s">
        <v>2597</v>
      </c>
      <c r="E185" t="s">
        <v>2598</v>
      </c>
      <c r="F185" t="s">
        <v>609</v>
      </c>
      <c r="G185" t="s">
        <v>2964</v>
      </c>
      <c r="H185" s="6" t="s">
        <v>45</v>
      </c>
      <c r="I185" t="s">
        <v>130</v>
      </c>
      <c r="J185">
        <v>1</v>
      </c>
      <c r="K185" s="24">
        <v>43599</v>
      </c>
      <c r="L185" s="24">
        <v>43599</v>
      </c>
      <c r="M185">
        <v>0</v>
      </c>
      <c r="N185" t="s">
        <v>34</v>
      </c>
      <c r="O185">
        <v>2</v>
      </c>
      <c r="P185" t="s">
        <v>35</v>
      </c>
      <c r="Q185">
        <v>153</v>
      </c>
      <c r="R185" s="25">
        <v>339514</v>
      </c>
    </row>
    <row r="186" spans="1:18" x14ac:dyDescent="0.3">
      <c r="A186" t="s">
        <v>2965</v>
      </c>
      <c r="B186" s="23">
        <v>45043</v>
      </c>
      <c r="C186" t="s">
        <v>2596</v>
      </c>
      <c r="D186" t="s">
        <v>2597</v>
      </c>
      <c r="E186" t="s">
        <v>2598</v>
      </c>
      <c r="F186" t="s">
        <v>431</v>
      </c>
      <c r="G186" t="s">
        <v>2966</v>
      </c>
      <c r="H186" s="6" t="s">
        <v>32</v>
      </c>
      <c r="I186" t="s">
        <v>141</v>
      </c>
      <c r="J186">
        <v>9</v>
      </c>
      <c r="K186" s="24">
        <v>5809</v>
      </c>
      <c r="L186" s="24">
        <v>52281</v>
      </c>
      <c r="M186">
        <v>20</v>
      </c>
      <c r="N186" t="s">
        <v>27</v>
      </c>
      <c r="O186">
        <v>1</v>
      </c>
      <c r="P186" t="s">
        <v>35</v>
      </c>
      <c r="Q186">
        <v>166</v>
      </c>
      <c r="R186" s="25">
        <v>670990</v>
      </c>
    </row>
    <row r="187" spans="1:18" x14ac:dyDescent="0.3">
      <c r="A187" t="s">
        <v>2967</v>
      </c>
      <c r="B187" s="23">
        <v>45044</v>
      </c>
      <c r="C187" t="s">
        <v>2596</v>
      </c>
      <c r="D187" t="s">
        <v>2597</v>
      </c>
      <c r="E187" t="s">
        <v>2598</v>
      </c>
      <c r="F187" t="s">
        <v>860</v>
      </c>
      <c r="G187" t="s">
        <v>2968</v>
      </c>
      <c r="H187" s="6" t="s">
        <v>40</v>
      </c>
      <c r="I187" t="s">
        <v>106</v>
      </c>
      <c r="J187">
        <v>1</v>
      </c>
      <c r="K187" s="24">
        <v>12632</v>
      </c>
      <c r="L187" s="24">
        <v>12632</v>
      </c>
      <c r="M187" t="s">
        <v>27</v>
      </c>
      <c r="N187" t="s">
        <v>26</v>
      </c>
      <c r="O187">
        <v>5</v>
      </c>
      <c r="P187" t="s">
        <v>35</v>
      </c>
      <c r="Q187">
        <v>129</v>
      </c>
      <c r="R187" s="25">
        <v>353716</v>
      </c>
    </row>
    <row r="188" spans="1:18" x14ac:dyDescent="0.3">
      <c r="A188" t="s">
        <v>2969</v>
      </c>
      <c r="B188" s="23">
        <v>45045</v>
      </c>
      <c r="C188" t="s">
        <v>2596</v>
      </c>
      <c r="D188" t="s">
        <v>2597</v>
      </c>
      <c r="E188" t="s">
        <v>2598</v>
      </c>
      <c r="F188" t="s">
        <v>2970</v>
      </c>
      <c r="G188" t="s">
        <v>2971</v>
      </c>
      <c r="H188" s="6" t="s">
        <v>45</v>
      </c>
      <c r="I188" t="s">
        <v>46</v>
      </c>
      <c r="J188">
        <v>16</v>
      </c>
      <c r="K188" s="24">
        <v>38408</v>
      </c>
      <c r="L188" s="24">
        <v>614528</v>
      </c>
      <c r="M188">
        <v>20</v>
      </c>
      <c r="N188" t="s">
        <v>27</v>
      </c>
      <c r="O188">
        <v>5</v>
      </c>
      <c r="P188" t="s">
        <v>27</v>
      </c>
      <c r="Q188">
        <v>158</v>
      </c>
      <c r="R188" s="25">
        <v>339514</v>
      </c>
    </row>
    <row r="189" spans="1:18" x14ac:dyDescent="0.3">
      <c r="A189" t="s">
        <v>2972</v>
      </c>
      <c r="B189" s="23">
        <v>45045</v>
      </c>
      <c r="C189" t="s">
        <v>2596</v>
      </c>
      <c r="D189" t="s">
        <v>2597</v>
      </c>
      <c r="E189" t="s">
        <v>2616</v>
      </c>
      <c r="F189" t="s">
        <v>245</v>
      </c>
      <c r="G189" t="s">
        <v>2973</v>
      </c>
      <c r="H189" s="6" t="s">
        <v>65</v>
      </c>
      <c r="I189" t="s">
        <v>78</v>
      </c>
      <c r="J189">
        <v>14</v>
      </c>
      <c r="K189" s="24">
        <v>123723</v>
      </c>
      <c r="L189" s="24">
        <v>1732122</v>
      </c>
      <c r="M189">
        <v>20</v>
      </c>
      <c r="N189" t="s">
        <v>47</v>
      </c>
      <c r="O189">
        <v>1</v>
      </c>
      <c r="P189" t="s">
        <v>35</v>
      </c>
      <c r="Q189">
        <v>46</v>
      </c>
      <c r="R189" s="25">
        <v>647779</v>
      </c>
    </row>
    <row r="190" spans="1:18" x14ac:dyDescent="0.3">
      <c r="A190" t="s">
        <v>2974</v>
      </c>
      <c r="B190" s="23">
        <v>45045</v>
      </c>
      <c r="C190" t="s">
        <v>2596</v>
      </c>
      <c r="D190" t="s">
        <v>2597</v>
      </c>
      <c r="E190" t="s">
        <v>2352</v>
      </c>
      <c r="F190" t="s">
        <v>1171</v>
      </c>
      <c r="G190" t="s">
        <v>2975</v>
      </c>
      <c r="H190" s="6" t="s">
        <v>65</v>
      </c>
      <c r="I190" t="s">
        <v>289</v>
      </c>
      <c r="J190">
        <v>3</v>
      </c>
      <c r="K190" s="24">
        <v>163321</v>
      </c>
      <c r="L190" s="24">
        <v>489963</v>
      </c>
      <c r="M190">
        <v>5</v>
      </c>
      <c r="N190" t="s">
        <v>57</v>
      </c>
      <c r="O190">
        <v>1</v>
      </c>
      <c r="P190" t="s">
        <v>35</v>
      </c>
      <c r="Q190">
        <v>7</v>
      </c>
      <c r="R190" s="25">
        <v>647779</v>
      </c>
    </row>
    <row r="191" spans="1:18" x14ac:dyDescent="0.3">
      <c r="A191" t="s">
        <v>2976</v>
      </c>
      <c r="B191" s="23">
        <v>45045</v>
      </c>
      <c r="C191" t="s">
        <v>2596</v>
      </c>
      <c r="D191" t="s">
        <v>2597</v>
      </c>
      <c r="E191" t="s">
        <v>2616</v>
      </c>
      <c r="F191" t="s">
        <v>1091</v>
      </c>
      <c r="G191" t="s">
        <v>2977</v>
      </c>
      <c r="H191" s="6" t="s">
        <v>32</v>
      </c>
      <c r="I191" t="s">
        <v>33</v>
      </c>
      <c r="J191">
        <v>17</v>
      </c>
      <c r="K191" s="24">
        <v>22421</v>
      </c>
      <c r="L191" s="24">
        <v>381157</v>
      </c>
      <c r="M191">
        <v>0</v>
      </c>
      <c r="N191" t="s">
        <v>27</v>
      </c>
      <c r="O191">
        <v>3</v>
      </c>
      <c r="P191" t="s">
        <v>35</v>
      </c>
      <c r="Q191">
        <v>106</v>
      </c>
      <c r="R191" s="25">
        <v>670990</v>
      </c>
    </row>
    <row r="192" spans="1:18" x14ac:dyDescent="0.3">
      <c r="A192" t="s">
        <v>2978</v>
      </c>
      <c r="B192" s="23">
        <v>45046</v>
      </c>
      <c r="C192" t="s">
        <v>2596</v>
      </c>
      <c r="D192" t="s">
        <v>2597</v>
      </c>
      <c r="E192" t="s">
        <v>2598</v>
      </c>
      <c r="F192" t="s">
        <v>2979</v>
      </c>
      <c r="G192" t="s">
        <v>2980</v>
      </c>
      <c r="H192" s="6" t="s">
        <v>32</v>
      </c>
      <c r="I192" t="s">
        <v>141</v>
      </c>
      <c r="J192">
        <v>1</v>
      </c>
      <c r="K192" s="24">
        <v>10375</v>
      </c>
      <c r="L192" s="24">
        <v>10375</v>
      </c>
      <c r="M192" t="s">
        <v>27</v>
      </c>
      <c r="N192" t="s">
        <v>10788</v>
      </c>
      <c r="O192">
        <v>4</v>
      </c>
      <c r="P192" t="s">
        <v>35</v>
      </c>
      <c r="Q192">
        <v>55</v>
      </c>
      <c r="R192" s="25">
        <v>670990</v>
      </c>
    </row>
    <row r="193" spans="1:18" x14ac:dyDescent="0.3">
      <c r="A193" t="s">
        <v>2981</v>
      </c>
      <c r="B193" s="23">
        <v>45046</v>
      </c>
      <c r="C193" t="s">
        <v>2596</v>
      </c>
      <c r="D193" t="s">
        <v>2597</v>
      </c>
      <c r="E193" t="s">
        <v>2598</v>
      </c>
      <c r="F193" t="s">
        <v>1078</v>
      </c>
      <c r="G193" t="s">
        <v>2982</v>
      </c>
      <c r="H193" s="6" t="s">
        <v>40</v>
      </c>
      <c r="I193" t="s">
        <v>123</v>
      </c>
      <c r="J193">
        <v>14</v>
      </c>
      <c r="K193" s="24">
        <v>11031</v>
      </c>
      <c r="L193" s="24">
        <v>154434</v>
      </c>
      <c r="M193">
        <v>15</v>
      </c>
      <c r="N193" t="s">
        <v>26</v>
      </c>
      <c r="O193">
        <v>4</v>
      </c>
      <c r="P193" t="s">
        <v>35</v>
      </c>
      <c r="Q193">
        <v>139</v>
      </c>
      <c r="R193" s="25">
        <v>353716</v>
      </c>
    </row>
    <row r="194" spans="1:18" x14ac:dyDescent="0.3">
      <c r="A194" t="s">
        <v>2983</v>
      </c>
      <c r="B194" s="23">
        <v>45046</v>
      </c>
      <c r="C194" t="s">
        <v>2596</v>
      </c>
      <c r="D194" t="s">
        <v>2597</v>
      </c>
      <c r="E194" t="s">
        <v>2598</v>
      </c>
      <c r="F194" t="s">
        <v>691</v>
      </c>
      <c r="G194" s="26" t="s">
        <v>27</v>
      </c>
      <c r="H194" s="6" t="s">
        <v>32</v>
      </c>
      <c r="I194" t="s">
        <v>113</v>
      </c>
      <c r="J194">
        <v>1</v>
      </c>
      <c r="K194" s="24">
        <v>11110</v>
      </c>
      <c r="L194" s="24">
        <v>11110</v>
      </c>
      <c r="M194">
        <v>10</v>
      </c>
      <c r="N194" t="s">
        <v>27</v>
      </c>
      <c r="O194" t="s">
        <v>27</v>
      </c>
      <c r="P194" t="s">
        <v>35</v>
      </c>
      <c r="Q194">
        <v>176</v>
      </c>
      <c r="R194" s="25">
        <v>670990</v>
      </c>
    </row>
    <row r="195" spans="1:18" x14ac:dyDescent="0.3">
      <c r="A195" t="s">
        <v>2984</v>
      </c>
      <c r="B195" s="23">
        <v>45047</v>
      </c>
      <c r="C195" t="s">
        <v>2596</v>
      </c>
      <c r="D195" t="s">
        <v>2597</v>
      </c>
      <c r="E195" t="s">
        <v>2598</v>
      </c>
      <c r="F195" t="s">
        <v>122</v>
      </c>
      <c r="G195" s="26" t="s">
        <v>27</v>
      </c>
      <c r="H195" s="6" t="s">
        <v>45</v>
      </c>
      <c r="I195" t="s">
        <v>98</v>
      </c>
      <c r="J195">
        <v>15</v>
      </c>
      <c r="K195" s="24">
        <v>35828</v>
      </c>
      <c r="L195" s="24">
        <v>537420</v>
      </c>
      <c r="M195">
        <v>10</v>
      </c>
      <c r="N195" t="s">
        <v>27</v>
      </c>
      <c r="O195">
        <v>1</v>
      </c>
      <c r="P195" t="s">
        <v>35</v>
      </c>
      <c r="Q195">
        <v>39</v>
      </c>
      <c r="R195" s="25">
        <v>339514</v>
      </c>
    </row>
    <row r="196" spans="1:18" x14ac:dyDescent="0.3">
      <c r="A196" t="s">
        <v>2985</v>
      </c>
      <c r="B196" s="23">
        <v>45047</v>
      </c>
      <c r="C196" t="s">
        <v>2596</v>
      </c>
      <c r="D196" t="s">
        <v>2597</v>
      </c>
      <c r="E196" t="s">
        <v>2598</v>
      </c>
      <c r="F196" t="s">
        <v>287</v>
      </c>
      <c r="G196" t="s">
        <v>2986</v>
      </c>
      <c r="H196" s="6" t="s">
        <v>65</v>
      </c>
      <c r="I196" t="s">
        <v>289</v>
      </c>
      <c r="J196">
        <v>1</v>
      </c>
      <c r="K196" s="24">
        <v>42690</v>
      </c>
      <c r="L196" s="24">
        <v>42690</v>
      </c>
      <c r="M196">
        <v>15</v>
      </c>
      <c r="N196" t="s">
        <v>26</v>
      </c>
      <c r="O196">
        <v>3</v>
      </c>
      <c r="P196" t="s">
        <v>35</v>
      </c>
      <c r="Q196">
        <v>88</v>
      </c>
      <c r="R196" s="25">
        <v>647779</v>
      </c>
    </row>
    <row r="197" spans="1:18" x14ac:dyDescent="0.3">
      <c r="A197" t="s">
        <v>2987</v>
      </c>
      <c r="B197" s="23">
        <v>45047</v>
      </c>
      <c r="C197" t="s">
        <v>2596</v>
      </c>
      <c r="D197" t="s">
        <v>2597</v>
      </c>
      <c r="E197" t="s">
        <v>2352</v>
      </c>
      <c r="F197" t="s">
        <v>1647</v>
      </c>
      <c r="G197" s="26" t="s">
        <v>27</v>
      </c>
      <c r="H197" s="6" t="s">
        <v>24</v>
      </c>
      <c r="I197" t="s">
        <v>56</v>
      </c>
      <c r="J197">
        <v>8</v>
      </c>
      <c r="K197" s="24">
        <v>260215</v>
      </c>
      <c r="L197" s="24">
        <v>2081720</v>
      </c>
      <c r="M197">
        <v>15</v>
      </c>
      <c r="N197" t="s">
        <v>34</v>
      </c>
      <c r="O197">
        <v>3</v>
      </c>
      <c r="P197" t="s">
        <v>35</v>
      </c>
      <c r="Q197">
        <v>6</v>
      </c>
      <c r="R197" s="25">
        <v>1309937</v>
      </c>
    </row>
    <row r="198" spans="1:18" x14ac:dyDescent="0.3">
      <c r="A198" t="s">
        <v>2988</v>
      </c>
      <c r="B198" s="23">
        <v>45047</v>
      </c>
      <c r="C198" t="s">
        <v>2596</v>
      </c>
      <c r="D198" t="s">
        <v>2597</v>
      </c>
      <c r="E198" t="s">
        <v>2598</v>
      </c>
      <c r="F198" t="s">
        <v>607</v>
      </c>
      <c r="G198" t="s">
        <v>2989</v>
      </c>
      <c r="H198" s="6" t="s">
        <v>24</v>
      </c>
      <c r="I198" t="s">
        <v>161</v>
      </c>
      <c r="J198">
        <v>3</v>
      </c>
      <c r="K198" s="24">
        <v>307776</v>
      </c>
      <c r="L198" s="24">
        <v>923328</v>
      </c>
      <c r="M198">
        <v>5</v>
      </c>
      <c r="N198" t="s">
        <v>57</v>
      </c>
      <c r="O198">
        <v>4</v>
      </c>
      <c r="P198" t="s">
        <v>28</v>
      </c>
      <c r="Q198">
        <v>14</v>
      </c>
      <c r="R198" s="25">
        <v>1309937</v>
      </c>
    </row>
    <row r="199" spans="1:18" x14ac:dyDescent="0.3">
      <c r="A199" t="s">
        <v>2990</v>
      </c>
      <c r="B199" s="23">
        <v>45047</v>
      </c>
      <c r="C199" t="s">
        <v>2596</v>
      </c>
      <c r="D199" t="s">
        <v>2597</v>
      </c>
      <c r="E199" t="s">
        <v>2598</v>
      </c>
      <c r="F199" t="s">
        <v>2991</v>
      </c>
      <c r="G199" s="26" t="s">
        <v>27</v>
      </c>
      <c r="H199" s="6" t="s">
        <v>24</v>
      </c>
      <c r="I199" t="s">
        <v>56</v>
      </c>
      <c r="J199">
        <v>15</v>
      </c>
      <c r="K199" s="24">
        <v>31240</v>
      </c>
      <c r="L199" s="24">
        <v>468600</v>
      </c>
      <c r="M199" t="s">
        <v>27</v>
      </c>
      <c r="N199" t="s">
        <v>27</v>
      </c>
      <c r="O199">
        <v>6</v>
      </c>
      <c r="P199" t="s">
        <v>35</v>
      </c>
      <c r="Q199">
        <v>103</v>
      </c>
      <c r="R199" s="25">
        <v>1309937</v>
      </c>
    </row>
    <row r="200" spans="1:18" x14ac:dyDescent="0.3">
      <c r="A200" t="s">
        <v>2992</v>
      </c>
      <c r="B200" s="23">
        <v>45047</v>
      </c>
      <c r="C200" t="s">
        <v>2596</v>
      </c>
      <c r="D200" t="s">
        <v>2597</v>
      </c>
      <c r="E200" t="s">
        <v>2616</v>
      </c>
      <c r="F200" t="s">
        <v>1226</v>
      </c>
      <c r="G200" t="s">
        <v>2993</v>
      </c>
      <c r="H200" s="6" t="s">
        <v>65</v>
      </c>
      <c r="I200" t="s">
        <v>478</v>
      </c>
      <c r="J200">
        <v>17</v>
      </c>
      <c r="K200" s="24">
        <v>128910</v>
      </c>
      <c r="L200" s="24">
        <v>2191470</v>
      </c>
      <c r="M200">
        <v>0</v>
      </c>
      <c r="N200" t="s">
        <v>47</v>
      </c>
      <c r="O200">
        <v>3</v>
      </c>
      <c r="P200" t="s">
        <v>28</v>
      </c>
      <c r="Q200">
        <v>5</v>
      </c>
      <c r="R200" s="25">
        <v>647779</v>
      </c>
    </row>
    <row r="201" spans="1:18" x14ac:dyDescent="0.3">
      <c r="A201" t="s">
        <v>2994</v>
      </c>
      <c r="B201" s="23">
        <v>45048</v>
      </c>
      <c r="C201" t="s">
        <v>2596</v>
      </c>
      <c r="D201" t="s">
        <v>2597</v>
      </c>
      <c r="E201" t="s">
        <v>2598</v>
      </c>
      <c r="F201" t="s">
        <v>1010</v>
      </c>
      <c r="G201" t="s">
        <v>2995</v>
      </c>
      <c r="H201" s="6" t="s">
        <v>32</v>
      </c>
      <c r="I201" t="s">
        <v>33</v>
      </c>
      <c r="J201">
        <v>7</v>
      </c>
      <c r="K201" s="24">
        <v>12310</v>
      </c>
      <c r="L201" s="24">
        <v>86170</v>
      </c>
      <c r="M201">
        <v>5</v>
      </c>
      <c r="N201" t="s">
        <v>57</v>
      </c>
      <c r="O201">
        <v>1</v>
      </c>
      <c r="P201" t="s">
        <v>28</v>
      </c>
      <c r="Q201">
        <v>140</v>
      </c>
      <c r="R201" s="25">
        <v>670990</v>
      </c>
    </row>
    <row r="202" spans="1:18" x14ac:dyDescent="0.3">
      <c r="A202" t="s">
        <v>2996</v>
      </c>
      <c r="B202" s="23">
        <v>45049</v>
      </c>
      <c r="C202" t="s">
        <v>2596</v>
      </c>
      <c r="D202" t="s">
        <v>2597</v>
      </c>
      <c r="E202" t="s">
        <v>2352</v>
      </c>
      <c r="F202" t="s">
        <v>2232</v>
      </c>
      <c r="G202" t="s">
        <v>2997</v>
      </c>
      <c r="H202" s="6" t="s">
        <v>45</v>
      </c>
      <c r="I202" t="s">
        <v>82</v>
      </c>
      <c r="J202">
        <v>13</v>
      </c>
      <c r="K202" s="24">
        <v>26555</v>
      </c>
      <c r="L202" s="24">
        <v>345215</v>
      </c>
      <c r="M202" t="s">
        <v>27</v>
      </c>
      <c r="N202" t="s">
        <v>47</v>
      </c>
      <c r="O202">
        <v>7</v>
      </c>
      <c r="P202" t="s">
        <v>35</v>
      </c>
      <c r="Q202">
        <v>13</v>
      </c>
      <c r="R202" s="25">
        <v>339514</v>
      </c>
    </row>
    <row r="203" spans="1:18" x14ac:dyDescent="0.3">
      <c r="A203" t="s">
        <v>2998</v>
      </c>
      <c r="B203" s="23">
        <v>45049</v>
      </c>
      <c r="C203" t="s">
        <v>2596</v>
      </c>
      <c r="D203" t="s">
        <v>2597</v>
      </c>
      <c r="E203" t="s">
        <v>2598</v>
      </c>
      <c r="F203" t="s">
        <v>2140</v>
      </c>
      <c r="G203" t="s">
        <v>2999</v>
      </c>
      <c r="H203" s="6" t="s">
        <v>45</v>
      </c>
      <c r="I203" t="s">
        <v>82</v>
      </c>
      <c r="J203">
        <v>19</v>
      </c>
      <c r="K203" s="24">
        <v>6690</v>
      </c>
      <c r="L203" s="24">
        <v>127110</v>
      </c>
      <c r="M203">
        <v>0</v>
      </c>
      <c r="N203" t="s">
        <v>57</v>
      </c>
      <c r="O203">
        <v>5</v>
      </c>
      <c r="P203" t="s">
        <v>27</v>
      </c>
      <c r="Q203">
        <v>171</v>
      </c>
      <c r="R203" s="25">
        <v>339514</v>
      </c>
    </row>
    <row r="204" spans="1:18" x14ac:dyDescent="0.3">
      <c r="A204" t="s">
        <v>3000</v>
      </c>
      <c r="B204" s="23">
        <v>45052</v>
      </c>
      <c r="C204" t="s">
        <v>2596</v>
      </c>
      <c r="D204" t="s">
        <v>2597</v>
      </c>
      <c r="E204" t="s">
        <v>2616</v>
      </c>
      <c r="F204" t="s">
        <v>1268</v>
      </c>
      <c r="G204" t="s">
        <v>3001</v>
      </c>
      <c r="H204" s="6" t="s">
        <v>32</v>
      </c>
      <c r="I204" t="s">
        <v>158</v>
      </c>
      <c r="J204">
        <v>7</v>
      </c>
      <c r="K204" s="24">
        <v>5956</v>
      </c>
      <c r="L204" s="24">
        <v>41692</v>
      </c>
      <c r="M204">
        <v>0</v>
      </c>
      <c r="N204" t="s">
        <v>27</v>
      </c>
      <c r="O204">
        <v>2</v>
      </c>
      <c r="P204" t="s">
        <v>28</v>
      </c>
      <c r="Q204">
        <v>35</v>
      </c>
      <c r="R204" s="25">
        <v>670990</v>
      </c>
    </row>
    <row r="205" spans="1:18" x14ac:dyDescent="0.3">
      <c r="A205" t="s">
        <v>3002</v>
      </c>
      <c r="B205" s="23">
        <v>45054</v>
      </c>
      <c r="C205" t="s">
        <v>2596</v>
      </c>
      <c r="D205" t="s">
        <v>2597</v>
      </c>
      <c r="E205" t="s">
        <v>2598</v>
      </c>
      <c r="F205" t="s">
        <v>2691</v>
      </c>
      <c r="G205" s="26" t="s">
        <v>27</v>
      </c>
      <c r="H205" s="6" t="s">
        <v>65</v>
      </c>
      <c r="I205" t="s">
        <v>78</v>
      </c>
      <c r="J205">
        <v>11</v>
      </c>
      <c r="K205" s="24">
        <v>76644</v>
      </c>
      <c r="L205" s="24">
        <v>843084</v>
      </c>
      <c r="M205">
        <v>0</v>
      </c>
      <c r="N205" t="s">
        <v>27</v>
      </c>
      <c r="O205">
        <v>1</v>
      </c>
      <c r="P205" t="s">
        <v>35</v>
      </c>
      <c r="Q205">
        <v>169</v>
      </c>
      <c r="R205" s="25">
        <v>647779</v>
      </c>
    </row>
    <row r="206" spans="1:18" x14ac:dyDescent="0.3">
      <c r="A206" t="s">
        <v>3003</v>
      </c>
      <c r="B206" s="23">
        <v>45055</v>
      </c>
      <c r="C206" t="s">
        <v>2596</v>
      </c>
      <c r="D206" t="s">
        <v>2597</v>
      </c>
      <c r="E206" t="s">
        <v>2352</v>
      </c>
      <c r="F206" t="s">
        <v>1241</v>
      </c>
      <c r="G206" t="s">
        <v>3004</v>
      </c>
      <c r="H206" s="6" t="s">
        <v>65</v>
      </c>
      <c r="I206" t="s">
        <v>66</v>
      </c>
      <c r="J206">
        <v>10</v>
      </c>
      <c r="K206" s="24">
        <v>175974</v>
      </c>
      <c r="L206" s="24">
        <v>1759740</v>
      </c>
      <c r="M206">
        <v>20</v>
      </c>
      <c r="N206" t="s">
        <v>26</v>
      </c>
      <c r="O206">
        <v>2</v>
      </c>
      <c r="P206" t="s">
        <v>28</v>
      </c>
      <c r="Q206">
        <v>54</v>
      </c>
      <c r="R206" s="25">
        <v>647779</v>
      </c>
    </row>
    <row r="207" spans="1:18" x14ac:dyDescent="0.3">
      <c r="A207" t="s">
        <v>3005</v>
      </c>
      <c r="B207" s="23">
        <v>45055</v>
      </c>
      <c r="C207" t="s">
        <v>2596</v>
      </c>
      <c r="D207" t="s">
        <v>2597</v>
      </c>
      <c r="E207" t="s">
        <v>2598</v>
      </c>
      <c r="F207" t="s">
        <v>1987</v>
      </c>
      <c r="G207" t="s">
        <v>3006</v>
      </c>
      <c r="H207" s="6" t="s">
        <v>65</v>
      </c>
      <c r="I207" t="s">
        <v>289</v>
      </c>
      <c r="J207">
        <v>7</v>
      </c>
      <c r="K207" s="24">
        <v>120756</v>
      </c>
      <c r="L207" s="24">
        <v>845292</v>
      </c>
      <c r="M207">
        <v>0</v>
      </c>
      <c r="N207" t="s">
        <v>26</v>
      </c>
      <c r="O207">
        <v>5</v>
      </c>
      <c r="P207" t="s">
        <v>28</v>
      </c>
      <c r="Q207">
        <v>51</v>
      </c>
      <c r="R207" s="25">
        <v>647779</v>
      </c>
    </row>
    <row r="208" spans="1:18" x14ac:dyDescent="0.3">
      <c r="A208" t="s">
        <v>3007</v>
      </c>
      <c r="B208" s="23">
        <v>45056</v>
      </c>
      <c r="C208" t="s">
        <v>2596</v>
      </c>
      <c r="D208" t="s">
        <v>2597</v>
      </c>
      <c r="E208" t="s">
        <v>2616</v>
      </c>
      <c r="F208" t="s">
        <v>190</v>
      </c>
      <c r="G208" t="s">
        <v>3008</v>
      </c>
      <c r="H208" s="6" t="s">
        <v>32</v>
      </c>
      <c r="I208" t="s">
        <v>237</v>
      </c>
      <c r="J208">
        <v>11</v>
      </c>
      <c r="K208" s="24">
        <v>16886</v>
      </c>
      <c r="L208" s="24">
        <v>185746</v>
      </c>
      <c r="M208">
        <v>0</v>
      </c>
      <c r="N208" t="s">
        <v>47</v>
      </c>
      <c r="O208">
        <v>3</v>
      </c>
      <c r="P208" t="s">
        <v>35</v>
      </c>
      <c r="Q208">
        <v>29</v>
      </c>
      <c r="R208" s="25">
        <v>670990</v>
      </c>
    </row>
    <row r="209" spans="1:18" x14ac:dyDescent="0.3">
      <c r="A209" t="s">
        <v>3009</v>
      </c>
      <c r="B209" s="23">
        <v>45057</v>
      </c>
      <c r="C209" t="s">
        <v>2596</v>
      </c>
      <c r="D209" t="s">
        <v>2597</v>
      </c>
      <c r="E209" t="s">
        <v>2352</v>
      </c>
      <c r="F209" t="s">
        <v>2553</v>
      </c>
      <c r="G209" t="s">
        <v>3010</v>
      </c>
      <c r="H209" s="6" t="s">
        <v>32</v>
      </c>
      <c r="I209" t="s">
        <v>158</v>
      </c>
      <c r="J209">
        <v>12</v>
      </c>
      <c r="K209" s="24">
        <v>16972</v>
      </c>
      <c r="L209" s="24">
        <v>203664</v>
      </c>
      <c r="M209">
        <v>0</v>
      </c>
      <c r="N209" t="s">
        <v>57</v>
      </c>
      <c r="O209">
        <v>1</v>
      </c>
      <c r="P209" t="s">
        <v>35</v>
      </c>
      <c r="Q209">
        <v>162</v>
      </c>
      <c r="R209" s="25">
        <v>670990</v>
      </c>
    </row>
    <row r="210" spans="1:18" x14ac:dyDescent="0.3">
      <c r="A210" t="s">
        <v>3011</v>
      </c>
      <c r="B210" s="23">
        <v>45057</v>
      </c>
      <c r="C210" t="s">
        <v>2596</v>
      </c>
      <c r="D210" t="s">
        <v>2597</v>
      </c>
      <c r="E210" t="s">
        <v>2616</v>
      </c>
      <c r="F210" t="s">
        <v>1977</v>
      </c>
      <c r="G210" t="s">
        <v>3012</v>
      </c>
      <c r="H210" s="6" t="s">
        <v>45</v>
      </c>
      <c r="I210" t="s">
        <v>46</v>
      </c>
      <c r="J210">
        <v>10</v>
      </c>
      <c r="K210" s="24">
        <v>12674</v>
      </c>
      <c r="L210" s="24">
        <v>126740</v>
      </c>
      <c r="M210">
        <v>10</v>
      </c>
      <c r="N210" t="s">
        <v>26</v>
      </c>
      <c r="O210">
        <v>5</v>
      </c>
      <c r="P210" t="s">
        <v>35</v>
      </c>
      <c r="Q210">
        <v>167</v>
      </c>
      <c r="R210" s="25">
        <v>339514</v>
      </c>
    </row>
    <row r="211" spans="1:18" x14ac:dyDescent="0.3">
      <c r="A211" t="s">
        <v>3013</v>
      </c>
      <c r="B211" s="23">
        <v>45060</v>
      </c>
      <c r="C211" t="s">
        <v>2596</v>
      </c>
      <c r="D211" t="s">
        <v>2597</v>
      </c>
      <c r="E211" t="s">
        <v>2352</v>
      </c>
      <c r="F211" t="s">
        <v>259</v>
      </c>
      <c r="G211" t="s">
        <v>3014</v>
      </c>
      <c r="H211" s="6" t="s">
        <v>45</v>
      </c>
      <c r="I211" t="s">
        <v>46</v>
      </c>
      <c r="J211">
        <v>8</v>
      </c>
      <c r="K211" s="24">
        <v>38126</v>
      </c>
      <c r="L211" s="24">
        <v>305008</v>
      </c>
      <c r="M211">
        <v>20</v>
      </c>
      <c r="N211" t="s">
        <v>26</v>
      </c>
      <c r="O211">
        <v>1</v>
      </c>
      <c r="P211" t="s">
        <v>28</v>
      </c>
      <c r="Q211">
        <v>120</v>
      </c>
      <c r="R211" s="25">
        <v>339514</v>
      </c>
    </row>
    <row r="212" spans="1:18" x14ac:dyDescent="0.3">
      <c r="A212" t="s">
        <v>3015</v>
      </c>
      <c r="B212" s="23">
        <v>45060</v>
      </c>
      <c r="C212" t="s">
        <v>2596</v>
      </c>
      <c r="D212" t="s">
        <v>2597</v>
      </c>
      <c r="E212" t="s">
        <v>2598</v>
      </c>
      <c r="F212" t="s">
        <v>1444</v>
      </c>
      <c r="G212" t="s">
        <v>3016</v>
      </c>
      <c r="H212" s="6" t="s">
        <v>10793</v>
      </c>
      <c r="I212" t="s">
        <v>137</v>
      </c>
      <c r="J212">
        <v>1</v>
      </c>
      <c r="K212" s="24">
        <v>11460</v>
      </c>
      <c r="L212" s="24">
        <v>11460</v>
      </c>
      <c r="M212" t="s">
        <v>27</v>
      </c>
      <c r="N212" t="s">
        <v>27</v>
      </c>
      <c r="O212">
        <v>4</v>
      </c>
      <c r="P212" t="s">
        <v>27</v>
      </c>
      <c r="Q212">
        <v>5</v>
      </c>
      <c r="R212" s="25">
        <v>353716</v>
      </c>
    </row>
    <row r="213" spans="1:18" x14ac:dyDescent="0.3">
      <c r="A213" t="s">
        <v>3017</v>
      </c>
      <c r="B213" s="23">
        <v>45060</v>
      </c>
      <c r="C213" t="s">
        <v>2596</v>
      </c>
      <c r="D213" t="s">
        <v>2597</v>
      </c>
      <c r="E213" t="s">
        <v>2352</v>
      </c>
      <c r="F213" t="s">
        <v>484</v>
      </c>
      <c r="G213" t="s">
        <v>3018</v>
      </c>
      <c r="H213" s="6" t="s">
        <v>24</v>
      </c>
      <c r="I213" t="s">
        <v>161</v>
      </c>
      <c r="J213">
        <v>11</v>
      </c>
      <c r="K213" s="24">
        <v>97563</v>
      </c>
      <c r="L213" s="24">
        <v>1073193</v>
      </c>
      <c r="M213">
        <v>10</v>
      </c>
      <c r="N213" t="s">
        <v>26</v>
      </c>
      <c r="O213">
        <v>4</v>
      </c>
      <c r="P213" t="s">
        <v>28</v>
      </c>
      <c r="Q213">
        <v>82</v>
      </c>
      <c r="R213" s="25">
        <v>1309937</v>
      </c>
    </row>
    <row r="214" spans="1:18" x14ac:dyDescent="0.3">
      <c r="A214" t="s">
        <v>3019</v>
      </c>
      <c r="B214" s="23">
        <v>45060</v>
      </c>
      <c r="C214" t="s">
        <v>2596</v>
      </c>
      <c r="D214" t="s">
        <v>2597</v>
      </c>
      <c r="E214" t="s">
        <v>2598</v>
      </c>
      <c r="F214" t="s">
        <v>3020</v>
      </c>
      <c r="G214" t="s">
        <v>3021</v>
      </c>
      <c r="H214" s="6" t="s">
        <v>32</v>
      </c>
      <c r="I214" t="s">
        <v>33</v>
      </c>
      <c r="J214">
        <v>8</v>
      </c>
      <c r="K214" s="24">
        <v>19762</v>
      </c>
      <c r="L214" s="24">
        <v>158096</v>
      </c>
      <c r="M214" t="s">
        <v>27</v>
      </c>
      <c r="N214" t="s">
        <v>27</v>
      </c>
      <c r="O214">
        <v>2</v>
      </c>
      <c r="P214" t="s">
        <v>35</v>
      </c>
      <c r="Q214">
        <v>181</v>
      </c>
      <c r="R214" s="25">
        <v>670990</v>
      </c>
    </row>
    <row r="215" spans="1:18" x14ac:dyDescent="0.3">
      <c r="A215" t="s">
        <v>3022</v>
      </c>
      <c r="B215" s="23">
        <v>45061</v>
      </c>
      <c r="C215" t="s">
        <v>2596</v>
      </c>
      <c r="D215" t="s">
        <v>2597</v>
      </c>
      <c r="E215" t="s">
        <v>2616</v>
      </c>
      <c r="F215" t="s">
        <v>513</v>
      </c>
      <c r="G215" s="26" t="s">
        <v>27</v>
      </c>
      <c r="H215" s="6" t="s">
        <v>45</v>
      </c>
      <c r="I215" t="s">
        <v>74</v>
      </c>
      <c r="J215">
        <v>11</v>
      </c>
      <c r="K215" s="24">
        <v>22100</v>
      </c>
      <c r="L215" s="24">
        <v>243100</v>
      </c>
      <c r="M215">
        <v>5</v>
      </c>
      <c r="N215" t="s">
        <v>27</v>
      </c>
      <c r="O215">
        <v>3</v>
      </c>
      <c r="P215" t="s">
        <v>28</v>
      </c>
      <c r="Q215">
        <v>94</v>
      </c>
      <c r="R215" s="25">
        <v>339514</v>
      </c>
    </row>
    <row r="216" spans="1:18" x14ac:dyDescent="0.3">
      <c r="A216" t="s">
        <v>3023</v>
      </c>
      <c r="B216" s="23">
        <v>45061</v>
      </c>
      <c r="C216" t="s">
        <v>2596</v>
      </c>
      <c r="D216" t="s">
        <v>2597</v>
      </c>
      <c r="E216" t="s">
        <v>2598</v>
      </c>
      <c r="F216" t="s">
        <v>370</v>
      </c>
      <c r="G216" t="s">
        <v>3024</v>
      </c>
      <c r="H216" s="6" t="s">
        <v>32</v>
      </c>
      <c r="I216" t="s">
        <v>117</v>
      </c>
      <c r="J216">
        <v>4</v>
      </c>
      <c r="K216" s="24">
        <v>19665</v>
      </c>
      <c r="L216" s="24">
        <v>78660</v>
      </c>
      <c r="M216">
        <v>15</v>
      </c>
      <c r="N216" t="s">
        <v>57</v>
      </c>
      <c r="O216">
        <v>2</v>
      </c>
      <c r="P216" t="s">
        <v>35</v>
      </c>
      <c r="Q216">
        <v>56</v>
      </c>
      <c r="R216" s="25">
        <v>670990</v>
      </c>
    </row>
    <row r="217" spans="1:18" x14ac:dyDescent="0.3">
      <c r="A217" t="s">
        <v>3025</v>
      </c>
      <c r="B217" s="23">
        <v>45062</v>
      </c>
      <c r="C217" t="s">
        <v>2596</v>
      </c>
      <c r="D217" t="s">
        <v>2597</v>
      </c>
      <c r="E217" t="s">
        <v>2616</v>
      </c>
      <c r="F217" t="s">
        <v>584</v>
      </c>
      <c r="G217" t="s">
        <v>3026</v>
      </c>
      <c r="H217" s="6" t="s">
        <v>65</v>
      </c>
      <c r="I217" t="s">
        <v>382</v>
      </c>
      <c r="J217">
        <v>20</v>
      </c>
      <c r="K217" s="24">
        <v>134210</v>
      </c>
      <c r="L217" s="24">
        <v>2684200</v>
      </c>
      <c r="M217">
        <v>0</v>
      </c>
      <c r="N217" t="s">
        <v>26</v>
      </c>
      <c r="O217">
        <v>3</v>
      </c>
      <c r="P217" t="s">
        <v>35</v>
      </c>
      <c r="Q217">
        <v>114</v>
      </c>
      <c r="R217" s="25">
        <v>647779</v>
      </c>
    </row>
    <row r="218" spans="1:18" x14ac:dyDescent="0.3">
      <c r="A218" t="s">
        <v>3027</v>
      </c>
      <c r="B218" s="23">
        <v>45064</v>
      </c>
      <c r="C218" t="s">
        <v>2596</v>
      </c>
      <c r="D218" t="s">
        <v>2597</v>
      </c>
      <c r="E218" t="s">
        <v>2598</v>
      </c>
      <c r="F218" t="s">
        <v>2038</v>
      </c>
      <c r="G218" s="26" t="s">
        <v>27</v>
      </c>
      <c r="H218" s="6" t="s">
        <v>45</v>
      </c>
      <c r="I218" t="s">
        <v>130</v>
      </c>
      <c r="J218">
        <v>10</v>
      </c>
      <c r="K218" s="24">
        <v>12250</v>
      </c>
      <c r="L218" s="24">
        <v>122500</v>
      </c>
      <c r="M218">
        <v>15</v>
      </c>
      <c r="N218" t="s">
        <v>57</v>
      </c>
      <c r="O218">
        <v>3</v>
      </c>
      <c r="P218" t="s">
        <v>35</v>
      </c>
      <c r="Q218">
        <v>7</v>
      </c>
      <c r="R218" s="25">
        <v>339514</v>
      </c>
    </row>
    <row r="219" spans="1:18" x14ac:dyDescent="0.3">
      <c r="A219" t="s">
        <v>3028</v>
      </c>
      <c r="B219" s="23">
        <v>45064</v>
      </c>
      <c r="C219" t="s">
        <v>2596</v>
      </c>
      <c r="D219" t="s">
        <v>2597</v>
      </c>
      <c r="E219" t="s">
        <v>2598</v>
      </c>
      <c r="F219" t="s">
        <v>519</v>
      </c>
      <c r="G219" t="s">
        <v>3029</v>
      </c>
      <c r="H219" s="6" t="s">
        <v>24</v>
      </c>
      <c r="I219" t="s">
        <v>174</v>
      </c>
      <c r="J219">
        <v>5</v>
      </c>
      <c r="K219" s="24">
        <v>310029</v>
      </c>
      <c r="L219" s="24">
        <v>1550145</v>
      </c>
      <c r="M219">
        <v>10</v>
      </c>
      <c r="N219" t="s">
        <v>47</v>
      </c>
      <c r="O219">
        <v>4</v>
      </c>
      <c r="P219" t="s">
        <v>35</v>
      </c>
      <c r="Q219">
        <v>19</v>
      </c>
      <c r="R219" s="25">
        <v>1309937</v>
      </c>
    </row>
    <row r="220" spans="1:18" x14ac:dyDescent="0.3">
      <c r="A220" t="s">
        <v>3030</v>
      </c>
      <c r="B220" s="23">
        <v>45065</v>
      </c>
      <c r="C220" t="s">
        <v>2596</v>
      </c>
      <c r="D220" t="s">
        <v>2597</v>
      </c>
      <c r="E220" t="s">
        <v>2598</v>
      </c>
      <c r="F220" t="s">
        <v>1549</v>
      </c>
      <c r="G220" t="s">
        <v>3031</v>
      </c>
      <c r="H220" s="6" t="s">
        <v>24</v>
      </c>
      <c r="I220" t="s">
        <v>152</v>
      </c>
      <c r="J220">
        <v>18</v>
      </c>
      <c r="K220" s="24">
        <v>197848</v>
      </c>
      <c r="L220" s="24">
        <v>3561264</v>
      </c>
      <c r="M220">
        <v>0</v>
      </c>
      <c r="N220" t="s">
        <v>47</v>
      </c>
      <c r="O220">
        <v>2</v>
      </c>
      <c r="P220" t="s">
        <v>35</v>
      </c>
      <c r="Q220">
        <v>189</v>
      </c>
      <c r="R220" s="25">
        <v>1309937</v>
      </c>
    </row>
    <row r="221" spans="1:18" x14ac:dyDescent="0.3">
      <c r="A221" t="s">
        <v>3032</v>
      </c>
      <c r="B221" s="23">
        <v>45066</v>
      </c>
      <c r="C221" t="s">
        <v>2596</v>
      </c>
      <c r="D221" t="s">
        <v>2597</v>
      </c>
      <c r="E221" t="s">
        <v>2616</v>
      </c>
      <c r="F221" t="s">
        <v>310</v>
      </c>
      <c r="G221" t="s">
        <v>3033</v>
      </c>
      <c r="H221" s="6" t="s">
        <v>45</v>
      </c>
      <c r="I221" t="s">
        <v>181</v>
      </c>
      <c r="J221">
        <v>16</v>
      </c>
      <c r="K221" s="24">
        <v>9046</v>
      </c>
      <c r="L221" s="24">
        <v>144736</v>
      </c>
      <c r="M221">
        <v>15</v>
      </c>
      <c r="N221" t="s">
        <v>57</v>
      </c>
      <c r="O221">
        <v>5</v>
      </c>
      <c r="P221" t="s">
        <v>28</v>
      </c>
      <c r="Q221">
        <v>167</v>
      </c>
      <c r="R221" s="25">
        <v>339514</v>
      </c>
    </row>
    <row r="222" spans="1:18" x14ac:dyDescent="0.3">
      <c r="A222" t="s">
        <v>3034</v>
      </c>
      <c r="B222" s="23">
        <v>45068</v>
      </c>
      <c r="C222" t="s">
        <v>2596</v>
      </c>
      <c r="D222" t="s">
        <v>2597</v>
      </c>
      <c r="E222" t="s">
        <v>2616</v>
      </c>
      <c r="F222" t="s">
        <v>1238</v>
      </c>
      <c r="G222" s="26" t="s">
        <v>27</v>
      </c>
      <c r="H222" s="6" t="s">
        <v>65</v>
      </c>
      <c r="I222" t="s">
        <v>397</v>
      </c>
      <c r="J222">
        <v>11</v>
      </c>
      <c r="K222" s="24">
        <v>37701</v>
      </c>
      <c r="L222" s="24">
        <v>414711</v>
      </c>
      <c r="M222">
        <v>20</v>
      </c>
      <c r="N222" t="s">
        <v>27</v>
      </c>
      <c r="O222">
        <v>3</v>
      </c>
      <c r="P222" t="s">
        <v>35</v>
      </c>
      <c r="Q222">
        <v>0</v>
      </c>
      <c r="R222" s="25">
        <v>647779</v>
      </c>
    </row>
    <row r="223" spans="1:18" x14ac:dyDescent="0.3">
      <c r="A223" t="s">
        <v>3035</v>
      </c>
      <c r="B223" s="23">
        <v>45069</v>
      </c>
      <c r="C223" t="s">
        <v>2596</v>
      </c>
      <c r="D223" t="s">
        <v>2597</v>
      </c>
      <c r="E223" t="s">
        <v>2616</v>
      </c>
      <c r="F223" t="s">
        <v>2913</v>
      </c>
      <c r="G223" t="s">
        <v>3036</v>
      </c>
      <c r="H223" s="6" t="s">
        <v>32</v>
      </c>
      <c r="I223" t="s">
        <v>237</v>
      </c>
      <c r="J223">
        <v>16</v>
      </c>
      <c r="K223" s="24">
        <v>13767</v>
      </c>
      <c r="L223" s="24">
        <v>220272</v>
      </c>
      <c r="M223">
        <v>20</v>
      </c>
      <c r="N223" t="s">
        <v>27</v>
      </c>
      <c r="O223">
        <v>2</v>
      </c>
      <c r="P223" t="s">
        <v>35</v>
      </c>
      <c r="Q223">
        <v>127</v>
      </c>
      <c r="R223" s="25">
        <v>670990</v>
      </c>
    </row>
    <row r="224" spans="1:18" x14ac:dyDescent="0.3">
      <c r="A224" t="s">
        <v>3037</v>
      </c>
      <c r="B224" s="23">
        <v>45069</v>
      </c>
      <c r="C224" t="s">
        <v>2596</v>
      </c>
      <c r="D224" t="s">
        <v>2597</v>
      </c>
      <c r="E224" t="s">
        <v>2352</v>
      </c>
      <c r="F224" t="s">
        <v>3038</v>
      </c>
      <c r="G224" t="s">
        <v>3039</v>
      </c>
      <c r="H224" s="6" t="s">
        <v>10793</v>
      </c>
      <c r="I224" t="s">
        <v>51</v>
      </c>
      <c r="J224">
        <v>4</v>
      </c>
      <c r="K224" s="24">
        <v>7510</v>
      </c>
      <c r="L224" s="24">
        <v>30040</v>
      </c>
      <c r="M224">
        <v>15</v>
      </c>
      <c r="N224" t="s">
        <v>57</v>
      </c>
      <c r="O224">
        <v>2</v>
      </c>
      <c r="P224" t="s">
        <v>35</v>
      </c>
      <c r="Q224">
        <v>78</v>
      </c>
      <c r="R224" s="25">
        <v>353716</v>
      </c>
    </row>
    <row r="225" spans="1:18" x14ac:dyDescent="0.3">
      <c r="A225" t="s">
        <v>3040</v>
      </c>
      <c r="B225" s="23">
        <v>45069</v>
      </c>
      <c r="C225" t="s">
        <v>2596</v>
      </c>
      <c r="D225" t="s">
        <v>2597</v>
      </c>
      <c r="E225" t="s">
        <v>2598</v>
      </c>
      <c r="F225" t="s">
        <v>3041</v>
      </c>
      <c r="G225" s="26" t="s">
        <v>27</v>
      </c>
      <c r="H225" s="6" t="s">
        <v>24</v>
      </c>
      <c r="I225" t="s">
        <v>56</v>
      </c>
      <c r="J225">
        <v>10</v>
      </c>
      <c r="K225" s="24">
        <v>198533</v>
      </c>
      <c r="L225" s="24">
        <v>1985330</v>
      </c>
      <c r="M225">
        <v>0</v>
      </c>
      <c r="N225" t="s">
        <v>10788</v>
      </c>
      <c r="O225">
        <v>5</v>
      </c>
      <c r="P225" t="s">
        <v>28</v>
      </c>
      <c r="Q225">
        <v>17</v>
      </c>
      <c r="R225" s="25">
        <v>1309937</v>
      </c>
    </row>
    <row r="226" spans="1:18" x14ac:dyDescent="0.3">
      <c r="A226" t="s">
        <v>3042</v>
      </c>
      <c r="B226" s="23">
        <v>45070</v>
      </c>
      <c r="C226" t="s">
        <v>2596</v>
      </c>
      <c r="D226" t="s">
        <v>2597</v>
      </c>
      <c r="E226" t="s">
        <v>2352</v>
      </c>
      <c r="F226" t="s">
        <v>242</v>
      </c>
      <c r="G226" t="s">
        <v>3043</v>
      </c>
      <c r="H226" s="6" t="s">
        <v>24</v>
      </c>
      <c r="I226" t="s">
        <v>92</v>
      </c>
      <c r="J226">
        <v>12</v>
      </c>
      <c r="K226" s="24">
        <v>302300</v>
      </c>
      <c r="L226" s="24">
        <v>3627600</v>
      </c>
      <c r="M226">
        <v>0</v>
      </c>
      <c r="N226" t="s">
        <v>57</v>
      </c>
      <c r="O226">
        <v>5</v>
      </c>
      <c r="P226" t="s">
        <v>35</v>
      </c>
      <c r="Q226">
        <v>52</v>
      </c>
      <c r="R226" s="25">
        <v>1309937</v>
      </c>
    </row>
    <row r="227" spans="1:18" x14ac:dyDescent="0.3">
      <c r="A227" t="s">
        <v>3044</v>
      </c>
      <c r="B227" s="23">
        <v>45070</v>
      </c>
      <c r="C227" t="s">
        <v>2596</v>
      </c>
      <c r="D227" t="s">
        <v>2597</v>
      </c>
      <c r="E227" t="s">
        <v>2352</v>
      </c>
      <c r="F227" t="s">
        <v>1592</v>
      </c>
      <c r="G227" t="s">
        <v>3045</v>
      </c>
      <c r="H227" s="6" t="s">
        <v>24</v>
      </c>
      <c r="I227" t="s">
        <v>56</v>
      </c>
      <c r="J227">
        <v>8</v>
      </c>
      <c r="K227" s="24">
        <v>58350</v>
      </c>
      <c r="L227" s="24">
        <v>466800</v>
      </c>
      <c r="M227">
        <v>20</v>
      </c>
      <c r="N227" t="s">
        <v>27</v>
      </c>
      <c r="O227">
        <v>1</v>
      </c>
      <c r="P227" t="s">
        <v>35</v>
      </c>
      <c r="Q227">
        <v>102</v>
      </c>
      <c r="R227" s="25">
        <v>1309937</v>
      </c>
    </row>
    <row r="228" spans="1:18" x14ac:dyDescent="0.3">
      <c r="A228" t="s">
        <v>3046</v>
      </c>
      <c r="B228" s="23">
        <v>45070</v>
      </c>
      <c r="C228" t="s">
        <v>2596</v>
      </c>
      <c r="D228" t="s">
        <v>2597</v>
      </c>
      <c r="E228" t="s">
        <v>2616</v>
      </c>
      <c r="F228" t="s">
        <v>565</v>
      </c>
      <c r="G228" t="s">
        <v>3047</v>
      </c>
      <c r="H228" s="6" t="s">
        <v>24</v>
      </c>
      <c r="I228" t="s">
        <v>25</v>
      </c>
      <c r="J228">
        <v>20</v>
      </c>
      <c r="K228" s="24">
        <v>268396</v>
      </c>
      <c r="L228" s="24">
        <v>5367920</v>
      </c>
      <c r="M228">
        <v>5</v>
      </c>
      <c r="N228" t="s">
        <v>57</v>
      </c>
      <c r="O228">
        <v>1</v>
      </c>
      <c r="P228" t="s">
        <v>35</v>
      </c>
      <c r="Q228">
        <v>185</v>
      </c>
      <c r="R228" s="25">
        <v>1309937</v>
      </c>
    </row>
    <row r="229" spans="1:18" x14ac:dyDescent="0.3">
      <c r="A229" t="s">
        <v>3048</v>
      </c>
      <c r="B229" s="23">
        <v>45071</v>
      </c>
      <c r="C229" t="s">
        <v>2596</v>
      </c>
      <c r="D229" t="s">
        <v>2597</v>
      </c>
      <c r="E229" t="s">
        <v>2598</v>
      </c>
      <c r="F229" t="s">
        <v>80</v>
      </c>
      <c r="G229" t="s">
        <v>3049</v>
      </c>
      <c r="H229" s="6" t="s">
        <v>24</v>
      </c>
      <c r="I229" t="s">
        <v>61</v>
      </c>
      <c r="J229">
        <v>15</v>
      </c>
      <c r="K229" s="24">
        <v>45823</v>
      </c>
      <c r="L229" s="24">
        <v>687345</v>
      </c>
      <c r="M229">
        <v>0</v>
      </c>
      <c r="N229" t="s">
        <v>47</v>
      </c>
      <c r="O229">
        <v>1</v>
      </c>
      <c r="P229" t="s">
        <v>28</v>
      </c>
      <c r="Q229">
        <v>33</v>
      </c>
      <c r="R229" s="25">
        <v>1309937</v>
      </c>
    </row>
    <row r="230" spans="1:18" x14ac:dyDescent="0.3">
      <c r="A230" t="s">
        <v>3050</v>
      </c>
      <c r="B230" s="23">
        <v>45074</v>
      </c>
      <c r="C230" t="s">
        <v>2596</v>
      </c>
      <c r="D230" t="s">
        <v>2597</v>
      </c>
      <c r="E230" t="s">
        <v>2616</v>
      </c>
      <c r="F230" t="s">
        <v>851</v>
      </c>
      <c r="G230" s="26" t="s">
        <v>27</v>
      </c>
      <c r="H230" s="6" t="s">
        <v>32</v>
      </c>
      <c r="I230" t="s">
        <v>95</v>
      </c>
      <c r="J230">
        <v>19</v>
      </c>
      <c r="K230" s="24">
        <v>14295</v>
      </c>
      <c r="L230" s="24">
        <v>271605</v>
      </c>
      <c r="M230">
        <v>0</v>
      </c>
      <c r="N230" t="s">
        <v>57</v>
      </c>
      <c r="O230">
        <v>2</v>
      </c>
      <c r="P230" t="s">
        <v>35</v>
      </c>
      <c r="Q230">
        <v>166</v>
      </c>
      <c r="R230" s="25">
        <v>670990</v>
      </c>
    </row>
    <row r="231" spans="1:18" x14ac:dyDescent="0.3">
      <c r="A231" t="s">
        <v>3051</v>
      </c>
      <c r="B231" s="23">
        <v>45075</v>
      </c>
      <c r="C231" t="s">
        <v>2596</v>
      </c>
      <c r="D231" t="s">
        <v>2597</v>
      </c>
      <c r="E231" t="s">
        <v>2616</v>
      </c>
      <c r="F231" t="s">
        <v>3052</v>
      </c>
      <c r="G231" t="s">
        <v>3053</v>
      </c>
      <c r="H231" s="6" t="s">
        <v>45</v>
      </c>
      <c r="I231" t="s">
        <v>211</v>
      </c>
      <c r="J231">
        <v>15</v>
      </c>
      <c r="K231" s="24">
        <v>27551</v>
      </c>
      <c r="L231" s="24">
        <v>413265</v>
      </c>
      <c r="M231">
        <v>10</v>
      </c>
      <c r="N231" t="s">
        <v>47</v>
      </c>
      <c r="O231">
        <v>0</v>
      </c>
      <c r="P231" t="s">
        <v>35</v>
      </c>
      <c r="Q231">
        <v>161</v>
      </c>
      <c r="R231" s="25">
        <v>339514</v>
      </c>
    </row>
    <row r="232" spans="1:18" x14ac:dyDescent="0.3">
      <c r="A232" t="s">
        <v>3054</v>
      </c>
      <c r="B232" s="23">
        <v>45078</v>
      </c>
      <c r="C232" t="s">
        <v>2596</v>
      </c>
      <c r="D232" t="s">
        <v>2597</v>
      </c>
      <c r="E232" t="s">
        <v>2598</v>
      </c>
      <c r="F232" t="s">
        <v>2875</v>
      </c>
      <c r="G232" t="s">
        <v>3055</v>
      </c>
      <c r="H232" s="6" t="s">
        <v>45</v>
      </c>
      <c r="I232" t="s">
        <v>74</v>
      </c>
      <c r="J232">
        <v>9</v>
      </c>
      <c r="K232" s="24">
        <v>43441</v>
      </c>
      <c r="L232" s="24">
        <v>390969</v>
      </c>
      <c r="M232">
        <v>0</v>
      </c>
      <c r="N232" t="s">
        <v>57</v>
      </c>
      <c r="O232">
        <v>3</v>
      </c>
      <c r="P232" t="s">
        <v>28</v>
      </c>
      <c r="Q232">
        <v>33</v>
      </c>
      <c r="R232" s="25">
        <v>339514</v>
      </c>
    </row>
    <row r="233" spans="1:18" x14ac:dyDescent="0.3">
      <c r="A233" t="s">
        <v>3056</v>
      </c>
      <c r="B233" s="23">
        <v>45079</v>
      </c>
      <c r="C233" t="s">
        <v>2596</v>
      </c>
      <c r="D233" t="s">
        <v>2597</v>
      </c>
      <c r="E233" t="s">
        <v>2616</v>
      </c>
      <c r="F233" t="s">
        <v>3057</v>
      </c>
      <c r="G233" t="s">
        <v>3058</v>
      </c>
      <c r="H233" s="6" t="s">
        <v>32</v>
      </c>
      <c r="I233" t="s">
        <v>113</v>
      </c>
      <c r="J233">
        <v>8</v>
      </c>
      <c r="K233" s="24">
        <v>18637</v>
      </c>
      <c r="L233" s="24">
        <v>149096</v>
      </c>
      <c r="M233" t="s">
        <v>27</v>
      </c>
      <c r="N233" t="s">
        <v>47</v>
      </c>
      <c r="O233">
        <v>4</v>
      </c>
      <c r="P233" t="s">
        <v>27</v>
      </c>
      <c r="Q233">
        <v>89</v>
      </c>
      <c r="R233" s="25">
        <v>670990</v>
      </c>
    </row>
    <row r="234" spans="1:18" x14ac:dyDescent="0.3">
      <c r="A234" t="s">
        <v>3059</v>
      </c>
      <c r="B234" s="23">
        <v>45079</v>
      </c>
      <c r="C234" t="s">
        <v>2596</v>
      </c>
      <c r="D234" t="s">
        <v>2597</v>
      </c>
      <c r="E234" t="s">
        <v>2616</v>
      </c>
      <c r="F234" t="s">
        <v>1399</v>
      </c>
      <c r="G234" s="26" t="s">
        <v>27</v>
      </c>
      <c r="H234" s="6" t="s">
        <v>32</v>
      </c>
      <c r="I234" t="s">
        <v>158</v>
      </c>
      <c r="J234">
        <v>8</v>
      </c>
      <c r="K234" s="24">
        <v>21786</v>
      </c>
      <c r="L234" s="24">
        <v>174288</v>
      </c>
      <c r="M234">
        <v>0</v>
      </c>
      <c r="N234" t="s">
        <v>57</v>
      </c>
      <c r="O234">
        <v>3</v>
      </c>
      <c r="P234" t="s">
        <v>35</v>
      </c>
      <c r="Q234">
        <v>112</v>
      </c>
      <c r="R234" s="25">
        <v>670990</v>
      </c>
    </row>
    <row r="235" spans="1:18" x14ac:dyDescent="0.3">
      <c r="A235" t="s">
        <v>3060</v>
      </c>
      <c r="B235" s="23">
        <v>45079</v>
      </c>
      <c r="C235" t="s">
        <v>2596</v>
      </c>
      <c r="D235" t="s">
        <v>2597</v>
      </c>
      <c r="E235" t="s">
        <v>2598</v>
      </c>
      <c r="F235" t="s">
        <v>2682</v>
      </c>
      <c r="G235" t="s">
        <v>3061</v>
      </c>
      <c r="H235" s="6" t="s">
        <v>65</v>
      </c>
      <c r="I235" t="s">
        <v>66</v>
      </c>
      <c r="J235">
        <v>20</v>
      </c>
      <c r="K235" s="24">
        <v>94056</v>
      </c>
      <c r="L235" s="24">
        <v>1881120</v>
      </c>
      <c r="M235">
        <v>0</v>
      </c>
      <c r="N235" t="s">
        <v>47</v>
      </c>
      <c r="O235">
        <v>3</v>
      </c>
      <c r="P235" t="s">
        <v>35</v>
      </c>
      <c r="Q235">
        <v>191</v>
      </c>
      <c r="R235" s="25">
        <v>647779</v>
      </c>
    </row>
    <row r="236" spans="1:18" x14ac:dyDescent="0.3">
      <c r="A236" t="s">
        <v>3062</v>
      </c>
      <c r="B236" s="23">
        <v>45080</v>
      </c>
      <c r="C236" t="s">
        <v>2596</v>
      </c>
      <c r="D236" t="s">
        <v>2597</v>
      </c>
      <c r="E236" t="s">
        <v>2616</v>
      </c>
      <c r="F236" t="s">
        <v>3063</v>
      </c>
      <c r="G236" t="s">
        <v>3064</v>
      </c>
      <c r="H236" s="6" t="s">
        <v>32</v>
      </c>
      <c r="I236" t="s">
        <v>237</v>
      </c>
      <c r="J236">
        <v>2</v>
      </c>
      <c r="K236" s="24">
        <v>20253</v>
      </c>
      <c r="L236" s="24">
        <v>40506</v>
      </c>
      <c r="M236">
        <v>20</v>
      </c>
      <c r="N236" t="s">
        <v>10788</v>
      </c>
      <c r="O236">
        <v>3</v>
      </c>
      <c r="P236" t="s">
        <v>35</v>
      </c>
      <c r="Q236">
        <v>128</v>
      </c>
      <c r="R236" s="25">
        <v>670990</v>
      </c>
    </row>
    <row r="237" spans="1:18" x14ac:dyDescent="0.3">
      <c r="A237" t="s">
        <v>3065</v>
      </c>
      <c r="B237" s="23">
        <v>45081</v>
      </c>
      <c r="C237" t="s">
        <v>2596</v>
      </c>
      <c r="D237" t="s">
        <v>2597</v>
      </c>
      <c r="E237" t="s">
        <v>2352</v>
      </c>
      <c r="F237" t="s">
        <v>30</v>
      </c>
      <c r="G237" t="s">
        <v>3066</v>
      </c>
      <c r="H237" s="6" t="s">
        <v>40</v>
      </c>
      <c r="I237" t="s">
        <v>70</v>
      </c>
      <c r="J237">
        <v>14</v>
      </c>
      <c r="K237" s="24">
        <v>15428</v>
      </c>
      <c r="L237" s="24">
        <v>215992</v>
      </c>
      <c r="M237">
        <v>20</v>
      </c>
      <c r="N237" t="s">
        <v>34</v>
      </c>
      <c r="O237">
        <v>4</v>
      </c>
      <c r="P237" t="s">
        <v>35</v>
      </c>
      <c r="Q237">
        <v>56</v>
      </c>
      <c r="R237" s="25">
        <v>353716</v>
      </c>
    </row>
    <row r="238" spans="1:18" x14ac:dyDescent="0.3">
      <c r="A238" t="s">
        <v>3067</v>
      </c>
      <c r="B238" s="23">
        <v>45081</v>
      </c>
      <c r="C238" t="s">
        <v>2596</v>
      </c>
      <c r="D238" t="s">
        <v>2597</v>
      </c>
      <c r="E238" t="s">
        <v>2616</v>
      </c>
      <c r="F238" t="s">
        <v>1473</v>
      </c>
      <c r="G238" t="s">
        <v>3068</v>
      </c>
      <c r="H238" s="6" t="s">
        <v>40</v>
      </c>
      <c r="I238" t="s">
        <v>171</v>
      </c>
      <c r="J238">
        <v>20</v>
      </c>
      <c r="K238" s="24">
        <v>5144</v>
      </c>
      <c r="L238" s="24">
        <v>102880</v>
      </c>
      <c r="M238" t="s">
        <v>27</v>
      </c>
      <c r="N238" t="s">
        <v>27</v>
      </c>
      <c r="O238">
        <v>4</v>
      </c>
      <c r="P238" t="s">
        <v>28</v>
      </c>
      <c r="Q238">
        <v>39</v>
      </c>
      <c r="R238" s="25">
        <v>353716</v>
      </c>
    </row>
    <row r="239" spans="1:18" x14ac:dyDescent="0.3">
      <c r="A239" t="s">
        <v>3069</v>
      </c>
      <c r="B239" s="23">
        <v>45082</v>
      </c>
      <c r="C239" t="s">
        <v>2596</v>
      </c>
      <c r="D239" t="s">
        <v>2597</v>
      </c>
      <c r="E239" t="s">
        <v>2352</v>
      </c>
      <c r="F239" t="s">
        <v>434</v>
      </c>
      <c r="G239" t="s">
        <v>3070</v>
      </c>
      <c r="H239" s="6" t="s">
        <v>45</v>
      </c>
      <c r="I239" t="s">
        <v>74</v>
      </c>
      <c r="J239">
        <v>16</v>
      </c>
      <c r="K239" s="24">
        <v>18545</v>
      </c>
      <c r="L239" s="24">
        <v>296720</v>
      </c>
      <c r="M239">
        <v>0</v>
      </c>
      <c r="N239" t="s">
        <v>47</v>
      </c>
      <c r="O239">
        <v>3</v>
      </c>
      <c r="P239" t="s">
        <v>35</v>
      </c>
      <c r="Q239">
        <v>12</v>
      </c>
      <c r="R239" s="25">
        <v>339514</v>
      </c>
    </row>
    <row r="240" spans="1:18" x14ac:dyDescent="0.3">
      <c r="A240" t="s">
        <v>3071</v>
      </c>
      <c r="B240" s="23">
        <v>45082</v>
      </c>
      <c r="C240" t="s">
        <v>2596</v>
      </c>
      <c r="D240" t="s">
        <v>2597</v>
      </c>
      <c r="E240" t="s">
        <v>2616</v>
      </c>
      <c r="F240" t="s">
        <v>1436</v>
      </c>
      <c r="G240" t="s">
        <v>3072</v>
      </c>
      <c r="H240" s="6" t="s">
        <v>10793</v>
      </c>
      <c r="I240" t="s">
        <v>41</v>
      </c>
      <c r="J240">
        <v>3</v>
      </c>
      <c r="K240" s="24">
        <v>6815</v>
      </c>
      <c r="L240" s="24">
        <v>20445</v>
      </c>
      <c r="M240">
        <v>0</v>
      </c>
      <c r="N240" t="s">
        <v>34</v>
      </c>
      <c r="O240">
        <v>2</v>
      </c>
      <c r="P240" t="s">
        <v>35</v>
      </c>
      <c r="Q240">
        <v>4</v>
      </c>
      <c r="R240" s="25">
        <v>353716</v>
      </c>
    </row>
    <row r="241" spans="1:18" x14ac:dyDescent="0.3">
      <c r="A241" t="s">
        <v>3073</v>
      </c>
      <c r="B241" s="23">
        <v>45082</v>
      </c>
      <c r="C241" t="s">
        <v>2596</v>
      </c>
      <c r="D241" t="s">
        <v>2597</v>
      </c>
      <c r="E241" t="s">
        <v>2352</v>
      </c>
      <c r="F241" t="s">
        <v>3041</v>
      </c>
      <c r="G241" t="s">
        <v>3074</v>
      </c>
      <c r="H241" s="6" t="s">
        <v>24</v>
      </c>
      <c r="I241" t="s">
        <v>174</v>
      </c>
      <c r="J241">
        <v>14</v>
      </c>
      <c r="K241" s="24">
        <v>66211</v>
      </c>
      <c r="L241" s="24">
        <v>926954</v>
      </c>
      <c r="M241">
        <v>5</v>
      </c>
      <c r="N241" t="s">
        <v>57</v>
      </c>
      <c r="O241">
        <v>3</v>
      </c>
      <c r="P241" t="s">
        <v>35</v>
      </c>
      <c r="Q241">
        <v>0</v>
      </c>
      <c r="R241" s="25">
        <v>1309937</v>
      </c>
    </row>
    <row r="242" spans="1:18" x14ac:dyDescent="0.3">
      <c r="A242" t="s">
        <v>3075</v>
      </c>
      <c r="B242" s="23">
        <v>45082</v>
      </c>
      <c r="C242" t="s">
        <v>2596</v>
      </c>
      <c r="D242" t="s">
        <v>2597</v>
      </c>
      <c r="E242" t="s">
        <v>2616</v>
      </c>
      <c r="F242" t="s">
        <v>276</v>
      </c>
      <c r="G242" t="s">
        <v>3076</v>
      </c>
      <c r="H242" s="6" t="s">
        <v>45</v>
      </c>
      <c r="I242" t="s">
        <v>46</v>
      </c>
      <c r="J242">
        <v>13</v>
      </c>
      <c r="K242" s="24">
        <v>17294</v>
      </c>
      <c r="L242" s="24">
        <v>224822</v>
      </c>
      <c r="M242">
        <v>15</v>
      </c>
      <c r="N242" t="s">
        <v>27</v>
      </c>
      <c r="O242" t="s">
        <v>27</v>
      </c>
      <c r="P242" t="s">
        <v>35</v>
      </c>
      <c r="Q242">
        <v>133</v>
      </c>
      <c r="R242" s="25">
        <v>339514</v>
      </c>
    </row>
    <row r="243" spans="1:18" x14ac:dyDescent="0.3">
      <c r="A243" t="s">
        <v>3077</v>
      </c>
      <c r="B243" s="23">
        <v>45083</v>
      </c>
      <c r="C243" t="s">
        <v>2596</v>
      </c>
      <c r="D243" t="s">
        <v>2597</v>
      </c>
      <c r="E243" t="s">
        <v>2598</v>
      </c>
      <c r="F243" t="s">
        <v>600</v>
      </c>
      <c r="G243" t="s">
        <v>3078</v>
      </c>
      <c r="H243" s="6" t="s">
        <v>45</v>
      </c>
      <c r="I243" t="s">
        <v>74</v>
      </c>
      <c r="J243">
        <v>9</v>
      </c>
      <c r="K243" s="24">
        <v>41551</v>
      </c>
      <c r="L243" s="24">
        <v>373959</v>
      </c>
      <c r="M243">
        <v>0</v>
      </c>
      <c r="N243" t="s">
        <v>47</v>
      </c>
      <c r="O243">
        <v>5</v>
      </c>
      <c r="P243" t="s">
        <v>35</v>
      </c>
      <c r="Q243">
        <v>161</v>
      </c>
      <c r="R243" s="25">
        <v>339514</v>
      </c>
    </row>
    <row r="244" spans="1:18" x14ac:dyDescent="0.3">
      <c r="A244" t="s">
        <v>3079</v>
      </c>
      <c r="B244" s="23">
        <v>45083</v>
      </c>
      <c r="C244" t="s">
        <v>2596</v>
      </c>
      <c r="D244" t="s">
        <v>2597</v>
      </c>
      <c r="E244" t="s">
        <v>2352</v>
      </c>
      <c r="F244" t="s">
        <v>68</v>
      </c>
      <c r="G244" t="s">
        <v>3080</v>
      </c>
      <c r="H244" s="6" t="s">
        <v>40</v>
      </c>
      <c r="I244" t="s">
        <v>137</v>
      </c>
      <c r="J244">
        <v>13</v>
      </c>
      <c r="K244" s="24">
        <v>4695</v>
      </c>
      <c r="L244" s="24">
        <v>61035</v>
      </c>
      <c r="M244" t="s">
        <v>27</v>
      </c>
      <c r="N244" t="s">
        <v>57</v>
      </c>
      <c r="O244">
        <v>4</v>
      </c>
      <c r="P244" t="s">
        <v>35</v>
      </c>
      <c r="Q244">
        <v>72</v>
      </c>
      <c r="R244" s="25">
        <v>353716</v>
      </c>
    </row>
    <row r="245" spans="1:18" x14ac:dyDescent="0.3">
      <c r="A245" t="s">
        <v>3081</v>
      </c>
      <c r="B245" s="23">
        <v>45084</v>
      </c>
      <c r="C245" t="s">
        <v>2596</v>
      </c>
      <c r="D245" t="s">
        <v>2597</v>
      </c>
      <c r="E245" t="s">
        <v>2598</v>
      </c>
      <c r="F245" t="s">
        <v>720</v>
      </c>
      <c r="G245" t="s">
        <v>3082</v>
      </c>
      <c r="H245" s="6" t="s">
        <v>40</v>
      </c>
      <c r="I245" t="s">
        <v>41</v>
      </c>
      <c r="J245">
        <v>4</v>
      </c>
      <c r="K245" s="24">
        <v>8307</v>
      </c>
      <c r="L245" s="24">
        <v>33228</v>
      </c>
      <c r="M245">
        <v>0</v>
      </c>
      <c r="N245" t="s">
        <v>26</v>
      </c>
      <c r="O245">
        <v>1</v>
      </c>
      <c r="P245" t="s">
        <v>35</v>
      </c>
      <c r="Q245">
        <v>188</v>
      </c>
      <c r="R245" s="25">
        <v>353716</v>
      </c>
    </row>
    <row r="246" spans="1:18" x14ac:dyDescent="0.3">
      <c r="A246" t="s">
        <v>3083</v>
      </c>
      <c r="B246" s="23">
        <v>45084</v>
      </c>
      <c r="C246" t="s">
        <v>2596</v>
      </c>
      <c r="D246" t="s">
        <v>2597</v>
      </c>
      <c r="E246" t="s">
        <v>2352</v>
      </c>
      <c r="F246" t="s">
        <v>1549</v>
      </c>
      <c r="G246" t="s">
        <v>3084</v>
      </c>
      <c r="H246" s="6" t="s">
        <v>45</v>
      </c>
      <c r="I246" t="s">
        <v>130</v>
      </c>
      <c r="J246">
        <v>17</v>
      </c>
      <c r="K246" s="24">
        <v>19381</v>
      </c>
      <c r="L246" s="24">
        <v>329477</v>
      </c>
      <c r="M246" t="s">
        <v>27</v>
      </c>
      <c r="N246" t="s">
        <v>57</v>
      </c>
      <c r="O246" t="s">
        <v>27</v>
      </c>
      <c r="P246" t="s">
        <v>27</v>
      </c>
      <c r="Q246">
        <v>187</v>
      </c>
      <c r="R246" s="25">
        <v>339514</v>
      </c>
    </row>
    <row r="247" spans="1:18" x14ac:dyDescent="0.3">
      <c r="A247" t="s">
        <v>3085</v>
      </c>
      <c r="B247" s="23">
        <v>45085</v>
      </c>
      <c r="C247" t="s">
        <v>2596</v>
      </c>
      <c r="D247" t="s">
        <v>2597</v>
      </c>
      <c r="E247" t="s">
        <v>2616</v>
      </c>
      <c r="F247" t="s">
        <v>94</v>
      </c>
      <c r="G247" s="26" t="s">
        <v>27</v>
      </c>
      <c r="H247" s="6" t="s">
        <v>40</v>
      </c>
      <c r="I247" t="s">
        <v>137</v>
      </c>
      <c r="J247">
        <v>5</v>
      </c>
      <c r="K247" s="24">
        <v>8100</v>
      </c>
      <c r="L247" s="24">
        <v>40500</v>
      </c>
      <c r="M247" t="s">
        <v>27</v>
      </c>
      <c r="N247" t="s">
        <v>34</v>
      </c>
      <c r="O247">
        <v>3</v>
      </c>
      <c r="P247" t="s">
        <v>35</v>
      </c>
      <c r="Q247">
        <v>153</v>
      </c>
      <c r="R247" s="25">
        <v>353716</v>
      </c>
    </row>
    <row r="248" spans="1:18" x14ac:dyDescent="0.3">
      <c r="A248" t="s">
        <v>3086</v>
      </c>
      <c r="B248" s="23">
        <v>45085</v>
      </c>
      <c r="C248" t="s">
        <v>2596</v>
      </c>
      <c r="D248" t="s">
        <v>2597</v>
      </c>
      <c r="E248" t="s">
        <v>2616</v>
      </c>
      <c r="F248" t="s">
        <v>1777</v>
      </c>
      <c r="G248" t="s">
        <v>3087</v>
      </c>
      <c r="H248" s="6" t="s">
        <v>65</v>
      </c>
      <c r="I248" t="s">
        <v>397</v>
      </c>
      <c r="J248">
        <v>16</v>
      </c>
      <c r="K248" s="24">
        <v>144551</v>
      </c>
      <c r="L248" s="24">
        <v>2312816</v>
      </c>
      <c r="M248" t="s">
        <v>27</v>
      </c>
      <c r="N248" t="s">
        <v>47</v>
      </c>
      <c r="O248">
        <v>4</v>
      </c>
      <c r="P248" t="s">
        <v>35</v>
      </c>
      <c r="Q248">
        <v>186</v>
      </c>
      <c r="R248" s="25">
        <v>647779</v>
      </c>
    </row>
    <row r="249" spans="1:18" x14ac:dyDescent="0.3">
      <c r="A249" t="s">
        <v>3088</v>
      </c>
      <c r="B249" s="23">
        <v>45085</v>
      </c>
      <c r="C249" t="s">
        <v>2596</v>
      </c>
      <c r="D249" t="s">
        <v>2597</v>
      </c>
      <c r="E249" t="s">
        <v>2598</v>
      </c>
      <c r="F249" t="s">
        <v>3089</v>
      </c>
      <c r="G249" t="s">
        <v>3090</v>
      </c>
      <c r="H249" s="6" t="s">
        <v>32</v>
      </c>
      <c r="I249" t="s">
        <v>113</v>
      </c>
      <c r="J249">
        <v>7</v>
      </c>
      <c r="K249" s="24">
        <v>2198</v>
      </c>
      <c r="L249" s="24">
        <v>15386</v>
      </c>
      <c r="M249">
        <v>5</v>
      </c>
      <c r="N249" t="s">
        <v>47</v>
      </c>
      <c r="O249">
        <v>1</v>
      </c>
      <c r="P249" t="s">
        <v>35</v>
      </c>
      <c r="Q249">
        <v>151</v>
      </c>
      <c r="R249" s="25">
        <v>670990</v>
      </c>
    </row>
    <row r="250" spans="1:18" x14ac:dyDescent="0.3">
      <c r="A250" t="s">
        <v>3091</v>
      </c>
      <c r="B250" s="23">
        <v>45086</v>
      </c>
      <c r="C250" t="s">
        <v>2596</v>
      </c>
      <c r="D250" t="s">
        <v>2597</v>
      </c>
      <c r="E250" t="s">
        <v>2598</v>
      </c>
      <c r="F250" t="s">
        <v>3092</v>
      </c>
      <c r="G250" t="s">
        <v>3093</v>
      </c>
      <c r="H250" s="6" t="s">
        <v>45</v>
      </c>
      <c r="I250" t="s">
        <v>181</v>
      </c>
      <c r="J250">
        <v>3</v>
      </c>
      <c r="K250" s="24">
        <v>36658</v>
      </c>
      <c r="L250" s="24">
        <v>109974</v>
      </c>
      <c r="M250">
        <v>15</v>
      </c>
      <c r="N250" t="s">
        <v>27</v>
      </c>
      <c r="O250">
        <v>1</v>
      </c>
      <c r="P250" t="s">
        <v>35</v>
      </c>
      <c r="Q250">
        <v>24</v>
      </c>
      <c r="R250" s="25">
        <v>339514</v>
      </c>
    </row>
    <row r="251" spans="1:18" x14ac:dyDescent="0.3">
      <c r="A251" t="s">
        <v>3094</v>
      </c>
      <c r="B251" s="23">
        <v>45086</v>
      </c>
      <c r="C251" t="s">
        <v>2596</v>
      </c>
      <c r="D251" t="s">
        <v>2597</v>
      </c>
      <c r="E251" t="s">
        <v>2598</v>
      </c>
      <c r="F251" t="s">
        <v>1799</v>
      </c>
      <c r="G251" t="s">
        <v>3095</v>
      </c>
      <c r="H251" s="6" t="s">
        <v>40</v>
      </c>
      <c r="I251" t="s">
        <v>123</v>
      </c>
      <c r="J251">
        <v>10</v>
      </c>
      <c r="K251" s="24">
        <v>8824</v>
      </c>
      <c r="L251" s="24">
        <v>88240</v>
      </c>
      <c r="M251">
        <v>0</v>
      </c>
      <c r="N251" t="s">
        <v>47</v>
      </c>
      <c r="O251">
        <v>7</v>
      </c>
      <c r="P251" t="s">
        <v>28</v>
      </c>
      <c r="Q251">
        <v>33</v>
      </c>
      <c r="R251" s="25">
        <v>353716</v>
      </c>
    </row>
    <row r="252" spans="1:18" x14ac:dyDescent="0.3">
      <c r="A252" t="s">
        <v>3096</v>
      </c>
      <c r="B252" s="23">
        <v>45087</v>
      </c>
      <c r="C252" t="s">
        <v>2596</v>
      </c>
      <c r="D252" t="s">
        <v>2597</v>
      </c>
      <c r="E252" t="s">
        <v>2616</v>
      </c>
      <c r="F252" t="s">
        <v>803</v>
      </c>
      <c r="G252" t="s">
        <v>3097</v>
      </c>
      <c r="H252" s="6" t="s">
        <v>24</v>
      </c>
      <c r="I252" t="s">
        <v>92</v>
      </c>
      <c r="J252">
        <v>15</v>
      </c>
      <c r="K252" s="24">
        <v>196031</v>
      </c>
      <c r="L252" s="24">
        <v>2940465</v>
      </c>
      <c r="M252">
        <v>10</v>
      </c>
      <c r="N252" t="s">
        <v>57</v>
      </c>
      <c r="O252">
        <v>3</v>
      </c>
      <c r="P252" t="s">
        <v>35</v>
      </c>
      <c r="Q252">
        <v>168</v>
      </c>
      <c r="R252" s="25">
        <v>1309937</v>
      </c>
    </row>
    <row r="253" spans="1:18" x14ac:dyDescent="0.3">
      <c r="A253" t="s">
        <v>3098</v>
      </c>
      <c r="B253" s="23">
        <v>45088</v>
      </c>
      <c r="C253" t="s">
        <v>2596</v>
      </c>
      <c r="D253" t="s">
        <v>2597</v>
      </c>
      <c r="E253" t="s">
        <v>2616</v>
      </c>
      <c r="F253" t="s">
        <v>2083</v>
      </c>
      <c r="G253" t="s">
        <v>3099</v>
      </c>
      <c r="H253" s="6" t="s">
        <v>32</v>
      </c>
      <c r="I253" t="s">
        <v>141</v>
      </c>
      <c r="J253">
        <v>7</v>
      </c>
      <c r="K253" s="24">
        <v>24862</v>
      </c>
      <c r="L253" s="24">
        <v>174034</v>
      </c>
      <c r="M253">
        <v>5</v>
      </c>
      <c r="N253" t="s">
        <v>34</v>
      </c>
      <c r="O253">
        <v>5</v>
      </c>
      <c r="P253" t="s">
        <v>35</v>
      </c>
      <c r="Q253">
        <v>63</v>
      </c>
      <c r="R253" s="25">
        <v>670990</v>
      </c>
    </row>
    <row r="254" spans="1:18" x14ac:dyDescent="0.3">
      <c r="A254" t="s">
        <v>3100</v>
      </c>
      <c r="B254" s="23">
        <v>45088</v>
      </c>
      <c r="C254" t="s">
        <v>2596</v>
      </c>
      <c r="D254" t="s">
        <v>2597</v>
      </c>
      <c r="E254" t="s">
        <v>2598</v>
      </c>
      <c r="F254" t="s">
        <v>684</v>
      </c>
      <c r="G254" t="s">
        <v>3101</v>
      </c>
      <c r="H254" s="6" t="s">
        <v>24</v>
      </c>
      <c r="I254" t="s">
        <v>161</v>
      </c>
      <c r="J254">
        <v>3</v>
      </c>
      <c r="K254" s="24">
        <v>72854</v>
      </c>
      <c r="L254" s="24">
        <v>218562</v>
      </c>
      <c r="M254">
        <v>5</v>
      </c>
      <c r="N254" t="s">
        <v>34</v>
      </c>
      <c r="O254">
        <v>3</v>
      </c>
      <c r="P254" t="s">
        <v>35</v>
      </c>
      <c r="Q254">
        <v>5</v>
      </c>
      <c r="R254" s="25">
        <v>1309937</v>
      </c>
    </row>
    <row r="255" spans="1:18" x14ac:dyDescent="0.3">
      <c r="A255" t="s">
        <v>3102</v>
      </c>
      <c r="B255" s="23">
        <v>45089</v>
      </c>
      <c r="C255" t="s">
        <v>2596</v>
      </c>
      <c r="D255" t="s">
        <v>2597</v>
      </c>
      <c r="E255" t="s">
        <v>2598</v>
      </c>
      <c r="F255" t="s">
        <v>2284</v>
      </c>
      <c r="G255" t="s">
        <v>3103</v>
      </c>
      <c r="H255" s="6" t="s">
        <v>24</v>
      </c>
      <c r="I255" t="s">
        <v>152</v>
      </c>
      <c r="J255">
        <v>17</v>
      </c>
      <c r="K255" s="24">
        <v>79813</v>
      </c>
      <c r="L255" s="24">
        <v>1356821</v>
      </c>
      <c r="M255">
        <v>0</v>
      </c>
      <c r="N255" t="s">
        <v>47</v>
      </c>
      <c r="O255">
        <v>5</v>
      </c>
      <c r="P255" t="s">
        <v>35</v>
      </c>
      <c r="Q255">
        <v>156</v>
      </c>
      <c r="R255" s="25">
        <v>1309937</v>
      </c>
    </row>
    <row r="256" spans="1:18" x14ac:dyDescent="0.3">
      <c r="A256" t="s">
        <v>3104</v>
      </c>
      <c r="B256" s="23">
        <v>45090</v>
      </c>
      <c r="C256" t="s">
        <v>2596</v>
      </c>
      <c r="D256" t="s">
        <v>2597</v>
      </c>
      <c r="E256" t="s">
        <v>2598</v>
      </c>
      <c r="F256" t="s">
        <v>1853</v>
      </c>
      <c r="G256" t="s">
        <v>3105</v>
      </c>
      <c r="H256" s="6" t="s">
        <v>24</v>
      </c>
      <c r="I256" t="s">
        <v>152</v>
      </c>
      <c r="J256">
        <v>8</v>
      </c>
      <c r="K256" s="24">
        <v>243592</v>
      </c>
      <c r="L256" s="24">
        <v>1948736</v>
      </c>
      <c r="M256">
        <v>10</v>
      </c>
      <c r="N256" t="s">
        <v>27</v>
      </c>
      <c r="O256" t="s">
        <v>27</v>
      </c>
      <c r="P256" t="s">
        <v>27</v>
      </c>
      <c r="Q256">
        <v>50</v>
      </c>
      <c r="R256" s="25">
        <v>1309937</v>
      </c>
    </row>
    <row r="257" spans="1:18" x14ac:dyDescent="0.3">
      <c r="A257" t="s">
        <v>3106</v>
      </c>
      <c r="B257" s="23">
        <v>45090</v>
      </c>
      <c r="C257" t="s">
        <v>2596</v>
      </c>
      <c r="D257" t="s">
        <v>2597</v>
      </c>
      <c r="E257" t="s">
        <v>2352</v>
      </c>
      <c r="F257" t="s">
        <v>1454</v>
      </c>
      <c r="G257" t="s">
        <v>3107</v>
      </c>
      <c r="H257" s="6" t="s">
        <v>24</v>
      </c>
      <c r="I257" t="s">
        <v>174</v>
      </c>
      <c r="J257">
        <v>14</v>
      </c>
      <c r="K257" s="24">
        <v>97432</v>
      </c>
      <c r="L257" s="24">
        <v>1364048</v>
      </c>
      <c r="M257">
        <v>5</v>
      </c>
      <c r="N257" t="s">
        <v>26</v>
      </c>
      <c r="O257">
        <v>2</v>
      </c>
      <c r="P257" t="s">
        <v>35</v>
      </c>
      <c r="Q257">
        <v>51</v>
      </c>
      <c r="R257" s="25">
        <v>1309937</v>
      </c>
    </row>
    <row r="258" spans="1:18" x14ac:dyDescent="0.3">
      <c r="A258" t="s">
        <v>3108</v>
      </c>
      <c r="B258" s="23">
        <v>45091</v>
      </c>
      <c r="C258" t="s">
        <v>2596</v>
      </c>
      <c r="D258" t="s">
        <v>2597</v>
      </c>
      <c r="E258" t="s">
        <v>2616</v>
      </c>
      <c r="F258" t="s">
        <v>3109</v>
      </c>
      <c r="G258" s="26" t="s">
        <v>27</v>
      </c>
      <c r="H258" s="6" t="s">
        <v>10793</v>
      </c>
      <c r="I258" t="s">
        <v>137</v>
      </c>
      <c r="J258">
        <v>14</v>
      </c>
      <c r="K258" s="24">
        <v>7519</v>
      </c>
      <c r="L258" s="24">
        <v>105266</v>
      </c>
      <c r="M258">
        <v>5</v>
      </c>
      <c r="N258" t="s">
        <v>57</v>
      </c>
      <c r="O258">
        <v>3</v>
      </c>
      <c r="P258" t="s">
        <v>35</v>
      </c>
      <c r="Q258">
        <v>143</v>
      </c>
      <c r="R258" s="25">
        <v>353716</v>
      </c>
    </row>
    <row r="259" spans="1:18" x14ac:dyDescent="0.3">
      <c r="A259" t="s">
        <v>3110</v>
      </c>
      <c r="B259" s="23">
        <v>45094</v>
      </c>
      <c r="C259" t="s">
        <v>2596</v>
      </c>
      <c r="D259" t="s">
        <v>2597</v>
      </c>
      <c r="E259" t="s">
        <v>2598</v>
      </c>
      <c r="F259" t="s">
        <v>556</v>
      </c>
      <c r="G259" t="s">
        <v>3111</v>
      </c>
      <c r="H259" s="6" t="s">
        <v>45</v>
      </c>
      <c r="I259" t="s">
        <v>181</v>
      </c>
      <c r="J259">
        <v>16</v>
      </c>
      <c r="K259" s="24">
        <v>8968</v>
      </c>
      <c r="L259" s="24">
        <v>143488</v>
      </c>
      <c r="M259" t="s">
        <v>27</v>
      </c>
      <c r="N259" t="s">
        <v>34</v>
      </c>
      <c r="O259">
        <v>4</v>
      </c>
      <c r="P259" t="s">
        <v>35</v>
      </c>
      <c r="Q259">
        <v>1</v>
      </c>
      <c r="R259" s="25">
        <v>339514</v>
      </c>
    </row>
    <row r="260" spans="1:18" x14ac:dyDescent="0.3">
      <c r="A260" t="s">
        <v>3112</v>
      </c>
      <c r="B260" s="23">
        <v>45094</v>
      </c>
      <c r="C260" t="s">
        <v>2596</v>
      </c>
      <c r="D260" t="s">
        <v>2597</v>
      </c>
      <c r="E260" t="s">
        <v>2352</v>
      </c>
      <c r="F260" t="s">
        <v>1599</v>
      </c>
      <c r="G260" t="s">
        <v>3113</v>
      </c>
      <c r="H260" s="6" t="s">
        <v>24</v>
      </c>
      <c r="I260" t="s">
        <v>56</v>
      </c>
      <c r="J260">
        <v>13</v>
      </c>
      <c r="K260" s="24">
        <v>107109</v>
      </c>
      <c r="L260" s="24">
        <v>1392417</v>
      </c>
      <c r="M260">
        <v>20</v>
      </c>
      <c r="N260" t="s">
        <v>26</v>
      </c>
      <c r="O260">
        <v>0</v>
      </c>
      <c r="P260" t="s">
        <v>35</v>
      </c>
      <c r="Q260">
        <v>68</v>
      </c>
      <c r="R260" s="25">
        <v>1309937</v>
      </c>
    </row>
    <row r="261" spans="1:18" x14ac:dyDescent="0.3">
      <c r="A261" t="s">
        <v>3114</v>
      </c>
      <c r="B261" s="23">
        <v>45095</v>
      </c>
      <c r="C261" t="s">
        <v>2596</v>
      </c>
      <c r="D261" t="s">
        <v>2597</v>
      </c>
      <c r="E261" t="s">
        <v>2598</v>
      </c>
      <c r="F261" t="s">
        <v>1349</v>
      </c>
      <c r="G261" t="s">
        <v>3115</v>
      </c>
      <c r="H261" s="6" t="s">
        <v>45</v>
      </c>
      <c r="I261" t="s">
        <v>46</v>
      </c>
      <c r="J261">
        <v>20</v>
      </c>
      <c r="K261" s="24">
        <v>26467</v>
      </c>
      <c r="L261" s="24">
        <v>529340</v>
      </c>
      <c r="M261">
        <v>0</v>
      </c>
      <c r="N261" t="s">
        <v>57</v>
      </c>
      <c r="O261">
        <v>5</v>
      </c>
      <c r="P261" t="s">
        <v>28</v>
      </c>
      <c r="Q261">
        <v>187</v>
      </c>
      <c r="R261" s="25">
        <v>339514</v>
      </c>
    </row>
    <row r="262" spans="1:18" x14ac:dyDescent="0.3">
      <c r="A262" t="s">
        <v>3116</v>
      </c>
      <c r="B262" s="23">
        <v>45096</v>
      </c>
      <c r="C262" t="s">
        <v>2596</v>
      </c>
      <c r="D262" t="s">
        <v>2597</v>
      </c>
      <c r="E262" t="s">
        <v>2598</v>
      </c>
      <c r="F262" t="s">
        <v>201</v>
      </c>
      <c r="G262" t="s">
        <v>3117</v>
      </c>
      <c r="H262" s="6" t="s">
        <v>45</v>
      </c>
      <c r="I262" t="s">
        <v>46</v>
      </c>
      <c r="J262">
        <v>10</v>
      </c>
      <c r="K262" s="24">
        <v>30573</v>
      </c>
      <c r="L262" s="24">
        <v>305730</v>
      </c>
      <c r="M262">
        <v>10</v>
      </c>
      <c r="N262" t="s">
        <v>26</v>
      </c>
      <c r="O262">
        <v>4</v>
      </c>
      <c r="P262" t="s">
        <v>35</v>
      </c>
      <c r="Q262">
        <v>193</v>
      </c>
      <c r="R262" s="25">
        <v>339514</v>
      </c>
    </row>
    <row r="263" spans="1:18" x14ac:dyDescent="0.3">
      <c r="A263" t="s">
        <v>3118</v>
      </c>
      <c r="B263" s="23">
        <v>45096</v>
      </c>
      <c r="C263" t="s">
        <v>2596</v>
      </c>
      <c r="D263" t="s">
        <v>2597</v>
      </c>
      <c r="E263" t="s">
        <v>2616</v>
      </c>
      <c r="F263" t="s">
        <v>84</v>
      </c>
      <c r="G263" t="s">
        <v>3119</v>
      </c>
      <c r="H263" s="6" t="s">
        <v>45</v>
      </c>
      <c r="I263" t="s">
        <v>82</v>
      </c>
      <c r="J263">
        <v>8</v>
      </c>
      <c r="K263" s="24">
        <v>3774</v>
      </c>
      <c r="L263" s="24">
        <v>30192</v>
      </c>
      <c r="M263">
        <v>0</v>
      </c>
      <c r="N263" t="s">
        <v>27</v>
      </c>
      <c r="O263">
        <v>3</v>
      </c>
      <c r="P263" t="s">
        <v>35</v>
      </c>
      <c r="Q263">
        <v>139</v>
      </c>
      <c r="R263" s="25">
        <v>339514</v>
      </c>
    </row>
    <row r="264" spans="1:18" x14ac:dyDescent="0.3">
      <c r="A264" t="s">
        <v>3120</v>
      </c>
      <c r="B264" s="23">
        <v>45098</v>
      </c>
      <c r="C264" t="s">
        <v>2596</v>
      </c>
      <c r="D264" t="s">
        <v>2597</v>
      </c>
      <c r="E264" t="s">
        <v>2616</v>
      </c>
      <c r="F264" t="s">
        <v>3121</v>
      </c>
      <c r="G264" t="s">
        <v>3122</v>
      </c>
      <c r="H264" s="6" t="s">
        <v>45</v>
      </c>
      <c r="I264" t="s">
        <v>98</v>
      </c>
      <c r="J264">
        <v>13</v>
      </c>
      <c r="K264" s="24">
        <v>20346</v>
      </c>
      <c r="L264" s="24">
        <v>264498</v>
      </c>
      <c r="M264">
        <v>20</v>
      </c>
      <c r="N264" t="s">
        <v>47</v>
      </c>
      <c r="O264">
        <v>3</v>
      </c>
      <c r="P264" t="s">
        <v>35</v>
      </c>
      <c r="Q264">
        <v>48</v>
      </c>
      <c r="R264" s="25">
        <v>339514</v>
      </c>
    </row>
    <row r="265" spans="1:18" x14ac:dyDescent="0.3">
      <c r="A265" t="s">
        <v>3123</v>
      </c>
      <c r="B265" s="23">
        <v>45099</v>
      </c>
      <c r="C265" t="s">
        <v>2596</v>
      </c>
      <c r="D265" t="s">
        <v>2597</v>
      </c>
      <c r="E265" t="s">
        <v>2598</v>
      </c>
      <c r="F265" t="s">
        <v>1256</v>
      </c>
      <c r="G265" s="26" t="s">
        <v>27</v>
      </c>
      <c r="H265" s="6" t="s">
        <v>24</v>
      </c>
      <c r="I265" t="s">
        <v>92</v>
      </c>
      <c r="J265">
        <v>14</v>
      </c>
      <c r="K265" s="24">
        <v>160798</v>
      </c>
      <c r="L265" s="24">
        <v>2251172</v>
      </c>
      <c r="M265" t="s">
        <v>27</v>
      </c>
      <c r="N265" t="s">
        <v>47</v>
      </c>
      <c r="O265">
        <v>1</v>
      </c>
      <c r="P265" t="s">
        <v>28</v>
      </c>
      <c r="Q265">
        <v>83</v>
      </c>
      <c r="R265" s="25">
        <v>1309937</v>
      </c>
    </row>
    <row r="266" spans="1:18" x14ac:dyDescent="0.3">
      <c r="A266" t="s">
        <v>3124</v>
      </c>
      <c r="B266" s="23">
        <v>45099</v>
      </c>
      <c r="C266" t="s">
        <v>2596</v>
      </c>
      <c r="D266" t="s">
        <v>2597</v>
      </c>
      <c r="E266" t="s">
        <v>2352</v>
      </c>
      <c r="F266" t="s">
        <v>1286</v>
      </c>
      <c r="G266" t="s">
        <v>3125</v>
      </c>
      <c r="H266" s="6" t="s">
        <v>45</v>
      </c>
      <c r="I266" t="s">
        <v>98</v>
      </c>
      <c r="J266">
        <v>11</v>
      </c>
      <c r="K266" s="24">
        <v>10848</v>
      </c>
      <c r="L266" s="24">
        <v>119328</v>
      </c>
      <c r="M266">
        <v>0</v>
      </c>
      <c r="N266" t="s">
        <v>47</v>
      </c>
      <c r="O266">
        <v>3</v>
      </c>
      <c r="P266" t="s">
        <v>35</v>
      </c>
      <c r="Q266">
        <v>129</v>
      </c>
      <c r="R266" s="25">
        <v>339514</v>
      </c>
    </row>
    <row r="267" spans="1:18" x14ac:dyDescent="0.3">
      <c r="A267" t="s">
        <v>3126</v>
      </c>
      <c r="B267" s="23">
        <v>45099</v>
      </c>
      <c r="C267" t="s">
        <v>2596</v>
      </c>
      <c r="D267" t="s">
        <v>2597</v>
      </c>
      <c r="E267" t="s">
        <v>2352</v>
      </c>
      <c r="F267" t="s">
        <v>2051</v>
      </c>
      <c r="G267" t="s">
        <v>3127</v>
      </c>
      <c r="H267" s="6" t="s">
        <v>45</v>
      </c>
      <c r="I267" t="s">
        <v>211</v>
      </c>
      <c r="J267">
        <v>16</v>
      </c>
      <c r="K267" s="24">
        <v>16433</v>
      </c>
      <c r="L267" s="24">
        <v>262928</v>
      </c>
      <c r="M267" t="s">
        <v>27</v>
      </c>
      <c r="N267" t="s">
        <v>26</v>
      </c>
      <c r="O267">
        <v>1</v>
      </c>
      <c r="P267" t="s">
        <v>28</v>
      </c>
      <c r="Q267">
        <v>93</v>
      </c>
      <c r="R267" s="25">
        <v>339514</v>
      </c>
    </row>
    <row r="268" spans="1:18" x14ac:dyDescent="0.3">
      <c r="A268" t="s">
        <v>3128</v>
      </c>
      <c r="B268" s="23">
        <v>45100</v>
      </c>
      <c r="C268" t="s">
        <v>2596</v>
      </c>
      <c r="D268" t="s">
        <v>2597</v>
      </c>
      <c r="E268" t="s">
        <v>2598</v>
      </c>
      <c r="F268" t="s">
        <v>803</v>
      </c>
      <c r="G268" t="s">
        <v>3129</v>
      </c>
      <c r="H268" s="6" t="s">
        <v>32</v>
      </c>
      <c r="I268" t="s">
        <v>158</v>
      </c>
      <c r="J268">
        <v>4</v>
      </c>
      <c r="K268" s="24">
        <v>16879</v>
      </c>
      <c r="L268" s="24">
        <v>67516</v>
      </c>
      <c r="M268">
        <v>0</v>
      </c>
      <c r="N268" t="s">
        <v>27</v>
      </c>
      <c r="O268">
        <v>5</v>
      </c>
      <c r="P268" t="s">
        <v>28</v>
      </c>
      <c r="Q268">
        <v>68</v>
      </c>
      <c r="R268" s="25">
        <v>670990</v>
      </c>
    </row>
    <row r="269" spans="1:18" x14ac:dyDescent="0.3">
      <c r="A269" t="s">
        <v>3130</v>
      </c>
      <c r="B269" s="23">
        <v>45100</v>
      </c>
      <c r="C269" t="s">
        <v>2596</v>
      </c>
      <c r="D269" t="s">
        <v>2597</v>
      </c>
      <c r="E269" t="s">
        <v>2616</v>
      </c>
      <c r="F269" t="s">
        <v>1349</v>
      </c>
      <c r="G269" t="s">
        <v>3131</v>
      </c>
      <c r="H269" s="6" t="s">
        <v>45</v>
      </c>
      <c r="I269" t="s">
        <v>46</v>
      </c>
      <c r="J269">
        <v>18</v>
      </c>
      <c r="K269" s="24">
        <v>38180</v>
      </c>
      <c r="L269" s="24">
        <v>687240</v>
      </c>
      <c r="M269">
        <v>0</v>
      </c>
      <c r="N269" t="s">
        <v>57</v>
      </c>
      <c r="O269">
        <v>2</v>
      </c>
      <c r="P269" t="s">
        <v>35</v>
      </c>
      <c r="Q269">
        <v>195</v>
      </c>
      <c r="R269" s="25">
        <v>339514</v>
      </c>
    </row>
    <row r="270" spans="1:18" x14ac:dyDescent="0.3">
      <c r="A270" t="s">
        <v>3132</v>
      </c>
      <c r="B270" s="23">
        <v>45101</v>
      </c>
      <c r="C270" t="s">
        <v>2596</v>
      </c>
      <c r="D270" t="s">
        <v>2597</v>
      </c>
      <c r="E270" t="s">
        <v>2616</v>
      </c>
      <c r="F270" t="s">
        <v>2021</v>
      </c>
      <c r="G270" t="s">
        <v>3133</v>
      </c>
      <c r="H270" s="6" t="s">
        <v>10793</v>
      </c>
      <c r="I270" t="s">
        <v>70</v>
      </c>
      <c r="J270">
        <v>18</v>
      </c>
      <c r="K270" s="24">
        <v>6212</v>
      </c>
      <c r="L270" s="24">
        <v>111816</v>
      </c>
      <c r="M270">
        <v>0</v>
      </c>
      <c r="N270" t="s">
        <v>27</v>
      </c>
      <c r="O270">
        <v>1</v>
      </c>
      <c r="P270" t="s">
        <v>28</v>
      </c>
      <c r="Q270">
        <v>38</v>
      </c>
      <c r="R270" s="25">
        <v>353716</v>
      </c>
    </row>
    <row r="271" spans="1:18" x14ac:dyDescent="0.3">
      <c r="A271" t="s">
        <v>3134</v>
      </c>
      <c r="B271" s="23">
        <v>45102</v>
      </c>
      <c r="C271" t="s">
        <v>2596</v>
      </c>
      <c r="D271" t="s">
        <v>2597</v>
      </c>
      <c r="E271" t="s">
        <v>2598</v>
      </c>
      <c r="F271" t="s">
        <v>2415</v>
      </c>
      <c r="G271" t="s">
        <v>3135</v>
      </c>
      <c r="H271" s="6" t="s">
        <v>32</v>
      </c>
      <c r="I271" t="s">
        <v>237</v>
      </c>
      <c r="J271">
        <v>18</v>
      </c>
      <c r="K271" s="24">
        <v>2566</v>
      </c>
      <c r="L271" s="24">
        <v>46188</v>
      </c>
      <c r="M271">
        <v>5</v>
      </c>
      <c r="N271" t="s">
        <v>57</v>
      </c>
      <c r="O271">
        <v>1</v>
      </c>
      <c r="P271" t="s">
        <v>35</v>
      </c>
      <c r="Q271">
        <v>156</v>
      </c>
      <c r="R271" s="25">
        <v>670990</v>
      </c>
    </row>
    <row r="272" spans="1:18" x14ac:dyDescent="0.3">
      <c r="A272" t="s">
        <v>3136</v>
      </c>
      <c r="B272" s="23">
        <v>45103</v>
      </c>
      <c r="C272" t="s">
        <v>2596</v>
      </c>
      <c r="D272" t="s">
        <v>2597</v>
      </c>
      <c r="E272" t="s">
        <v>2616</v>
      </c>
      <c r="F272" t="s">
        <v>508</v>
      </c>
      <c r="G272" t="s">
        <v>3137</v>
      </c>
      <c r="H272" s="6" t="s">
        <v>45</v>
      </c>
      <c r="I272" t="s">
        <v>181</v>
      </c>
      <c r="J272">
        <v>18</v>
      </c>
      <c r="K272" s="24">
        <v>6279</v>
      </c>
      <c r="L272" s="24">
        <v>113022</v>
      </c>
      <c r="M272">
        <v>0</v>
      </c>
      <c r="N272" t="s">
        <v>47</v>
      </c>
      <c r="O272">
        <v>4</v>
      </c>
      <c r="P272" t="s">
        <v>35</v>
      </c>
      <c r="Q272">
        <v>116</v>
      </c>
      <c r="R272" s="25">
        <v>339514</v>
      </c>
    </row>
    <row r="273" spans="1:18" x14ac:dyDescent="0.3">
      <c r="A273" t="s">
        <v>3138</v>
      </c>
      <c r="B273" s="23">
        <v>45103</v>
      </c>
      <c r="C273" t="s">
        <v>2596</v>
      </c>
      <c r="D273" t="s">
        <v>2597</v>
      </c>
      <c r="E273" t="s">
        <v>2598</v>
      </c>
      <c r="F273" t="s">
        <v>1135</v>
      </c>
      <c r="G273" t="s">
        <v>3139</v>
      </c>
      <c r="H273" s="6" t="s">
        <v>40</v>
      </c>
      <c r="I273" t="s">
        <v>123</v>
      </c>
      <c r="J273">
        <v>16</v>
      </c>
      <c r="K273" s="24">
        <v>15823</v>
      </c>
      <c r="L273" s="24">
        <v>253168</v>
      </c>
      <c r="M273" t="s">
        <v>27</v>
      </c>
      <c r="N273" t="s">
        <v>27</v>
      </c>
      <c r="O273">
        <v>2</v>
      </c>
      <c r="P273" t="s">
        <v>28</v>
      </c>
      <c r="Q273">
        <v>85</v>
      </c>
      <c r="R273" s="25">
        <v>353716</v>
      </c>
    </row>
    <row r="274" spans="1:18" x14ac:dyDescent="0.3">
      <c r="A274" t="s">
        <v>3140</v>
      </c>
      <c r="B274" s="23">
        <v>45104</v>
      </c>
      <c r="C274" t="s">
        <v>2596</v>
      </c>
      <c r="D274" t="s">
        <v>2597</v>
      </c>
      <c r="E274" t="s">
        <v>2598</v>
      </c>
      <c r="F274" t="s">
        <v>3141</v>
      </c>
      <c r="G274" s="26" t="s">
        <v>27</v>
      </c>
      <c r="H274" s="6" t="s">
        <v>40</v>
      </c>
      <c r="I274" t="s">
        <v>123</v>
      </c>
      <c r="J274">
        <v>5</v>
      </c>
      <c r="K274" s="24">
        <v>7744</v>
      </c>
      <c r="L274" s="24">
        <v>38720</v>
      </c>
      <c r="M274">
        <v>0</v>
      </c>
      <c r="N274" t="s">
        <v>34</v>
      </c>
      <c r="O274">
        <v>2</v>
      </c>
      <c r="P274" t="s">
        <v>35</v>
      </c>
      <c r="Q274">
        <v>35</v>
      </c>
      <c r="R274" s="25">
        <v>353716</v>
      </c>
    </row>
    <row r="275" spans="1:18" x14ac:dyDescent="0.3">
      <c r="A275" t="s">
        <v>3142</v>
      </c>
      <c r="B275" s="23">
        <v>45105</v>
      </c>
      <c r="C275" t="s">
        <v>2596</v>
      </c>
      <c r="D275" t="s">
        <v>2597</v>
      </c>
      <c r="E275" t="s">
        <v>2616</v>
      </c>
      <c r="F275" t="s">
        <v>563</v>
      </c>
      <c r="G275" s="26" t="s">
        <v>27</v>
      </c>
      <c r="H275" s="6" t="s">
        <v>32</v>
      </c>
      <c r="I275" t="s">
        <v>141</v>
      </c>
      <c r="J275">
        <v>6</v>
      </c>
      <c r="K275" s="24">
        <v>3203</v>
      </c>
      <c r="L275" s="24">
        <v>19218</v>
      </c>
      <c r="M275" t="s">
        <v>27</v>
      </c>
      <c r="N275" t="s">
        <v>10788</v>
      </c>
      <c r="O275">
        <v>1</v>
      </c>
      <c r="P275" t="s">
        <v>35</v>
      </c>
      <c r="Q275">
        <v>19</v>
      </c>
      <c r="R275" s="25">
        <v>670990</v>
      </c>
    </row>
    <row r="276" spans="1:18" x14ac:dyDescent="0.3">
      <c r="A276" t="s">
        <v>3143</v>
      </c>
      <c r="B276" s="23">
        <v>45105</v>
      </c>
      <c r="C276" t="s">
        <v>2596</v>
      </c>
      <c r="D276" t="s">
        <v>2597</v>
      </c>
      <c r="E276" t="s">
        <v>2352</v>
      </c>
      <c r="F276" t="s">
        <v>230</v>
      </c>
      <c r="G276" t="s">
        <v>3144</v>
      </c>
      <c r="H276" s="6" t="s">
        <v>45</v>
      </c>
      <c r="I276" t="s">
        <v>211</v>
      </c>
      <c r="J276">
        <v>12</v>
      </c>
      <c r="K276" s="24">
        <v>39610</v>
      </c>
      <c r="L276" s="24">
        <v>475320</v>
      </c>
      <c r="M276">
        <v>15</v>
      </c>
      <c r="N276" t="s">
        <v>34</v>
      </c>
      <c r="O276">
        <v>4</v>
      </c>
      <c r="P276" t="s">
        <v>35</v>
      </c>
      <c r="Q276">
        <v>157</v>
      </c>
      <c r="R276" s="25">
        <v>339514</v>
      </c>
    </row>
    <row r="277" spans="1:18" x14ac:dyDescent="0.3">
      <c r="A277" t="s">
        <v>3145</v>
      </c>
      <c r="B277" s="23">
        <v>45105</v>
      </c>
      <c r="C277" t="s">
        <v>2596</v>
      </c>
      <c r="D277" t="s">
        <v>2597</v>
      </c>
      <c r="E277" t="s">
        <v>2616</v>
      </c>
      <c r="F277" t="s">
        <v>1147</v>
      </c>
      <c r="G277" t="s">
        <v>3146</v>
      </c>
      <c r="H277" s="6" t="s">
        <v>32</v>
      </c>
      <c r="I277" t="s">
        <v>95</v>
      </c>
      <c r="J277">
        <v>11</v>
      </c>
      <c r="K277" s="24">
        <v>15945</v>
      </c>
      <c r="L277" s="24">
        <v>175395</v>
      </c>
      <c r="M277">
        <v>15</v>
      </c>
      <c r="N277" t="s">
        <v>57</v>
      </c>
      <c r="O277">
        <v>1</v>
      </c>
      <c r="P277" t="s">
        <v>35</v>
      </c>
      <c r="Q277">
        <v>24</v>
      </c>
      <c r="R277" s="25">
        <v>670990</v>
      </c>
    </row>
    <row r="278" spans="1:18" x14ac:dyDescent="0.3">
      <c r="A278" t="s">
        <v>3147</v>
      </c>
      <c r="B278" s="23">
        <v>45105</v>
      </c>
      <c r="C278" t="s">
        <v>2596</v>
      </c>
      <c r="D278" t="s">
        <v>2597</v>
      </c>
      <c r="E278" t="s">
        <v>2616</v>
      </c>
      <c r="F278" t="s">
        <v>1645</v>
      </c>
      <c r="G278" t="s">
        <v>3148</v>
      </c>
      <c r="H278" s="6" t="s">
        <v>32</v>
      </c>
      <c r="I278" t="s">
        <v>33</v>
      </c>
      <c r="J278">
        <v>8</v>
      </c>
      <c r="K278" s="24">
        <v>11414</v>
      </c>
      <c r="L278" s="24">
        <v>91312</v>
      </c>
      <c r="M278">
        <v>0</v>
      </c>
      <c r="N278" t="s">
        <v>26</v>
      </c>
      <c r="O278">
        <v>1</v>
      </c>
      <c r="P278" t="s">
        <v>35</v>
      </c>
      <c r="Q278">
        <v>184</v>
      </c>
      <c r="R278" s="25">
        <v>670990</v>
      </c>
    </row>
    <row r="279" spans="1:18" x14ac:dyDescent="0.3">
      <c r="A279" t="s">
        <v>3149</v>
      </c>
      <c r="B279" s="23">
        <v>45107</v>
      </c>
      <c r="C279" t="s">
        <v>2596</v>
      </c>
      <c r="D279" t="s">
        <v>2597</v>
      </c>
      <c r="E279" t="s">
        <v>2598</v>
      </c>
      <c r="F279" t="s">
        <v>1933</v>
      </c>
      <c r="G279" t="s">
        <v>3150</v>
      </c>
      <c r="H279" s="6" t="s">
        <v>40</v>
      </c>
      <c r="I279" t="s">
        <v>137</v>
      </c>
      <c r="J279">
        <v>4</v>
      </c>
      <c r="K279" s="24">
        <v>15242</v>
      </c>
      <c r="L279" s="24">
        <v>60968</v>
      </c>
      <c r="M279">
        <v>20</v>
      </c>
      <c r="N279" t="s">
        <v>26</v>
      </c>
      <c r="O279">
        <v>5</v>
      </c>
      <c r="P279" t="s">
        <v>35</v>
      </c>
      <c r="Q279">
        <v>192</v>
      </c>
      <c r="R279" s="25">
        <v>353716</v>
      </c>
    </row>
    <row r="280" spans="1:18" x14ac:dyDescent="0.3">
      <c r="A280" t="s">
        <v>3151</v>
      </c>
      <c r="B280" s="23">
        <v>45107</v>
      </c>
      <c r="C280" t="s">
        <v>2596</v>
      </c>
      <c r="D280" t="s">
        <v>2597</v>
      </c>
      <c r="E280" t="s">
        <v>2616</v>
      </c>
      <c r="F280" t="s">
        <v>452</v>
      </c>
      <c r="G280" t="s">
        <v>3152</v>
      </c>
      <c r="H280" s="6" t="s">
        <v>40</v>
      </c>
      <c r="I280" t="s">
        <v>41</v>
      </c>
      <c r="J280">
        <v>17</v>
      </c>
      <c r="K280" s="24">
        <v>14374</v>
      </c>
      <c r="L280" s="24">
        <v>244358</v>
      </c>
      <c r="M280">
        <v>10</v>
      </c>
      <c r="N280" t="s">
        <v>27</v>
      </c>
      <c r="O280">
        <v>3</v>
      </c>
      <c r="P280" t="s">
        <v>35</v>
      </c>
      <c r="Q280">
        <v>115</v>
      </c>
      <c r="R280" s="25">
        <v>353716</v>
      </c>
    </row>
    <row r="281" spans="1:18" x14ac:dyDescent="0.3">
      <c r="A281" t="s">
        <v>3153</v>
      </c>
      <c r="B281" s="23">
        <v>45109</v>
      </c>
      <c r="C281" t="s">
        <v>2596</v>
      </c>
      <c r="D281" t="s">
        <v>2597</v>
      </c>
      <c r="E281" t="s">
        <v>2598</v>
      </c>
      <c r="F281" t="s">
        <v>440</v>
      </c>
      <c r="G281" s="26" t="s">
        <v>27</v>
      </c>
      <c r="H281" s="6" t="s">
        <v>65</v>
      </c>
      <c r="I281" t="s">
        <v>66</v>
      </c>
      <c r="J281">
        <v>14</v>
      </c>
      <c r="K281" s="24">
        <v>121423</v>
      </c>
      <c r="L281" s="24">
        <v>1699922</v>
      </c>
      <c r="M281">
        <v>20</v>
      </c>
      <c r="N281" t="s">
        <v>27</v>
      </c>
      <c r="O281">
        <v>2</v>
      </c>
      <c r="P281" t="s">
        <v>35</v>
      </c>
      <c r="Q281">
        <v>166</v>
      </c>
      <c r="R281" s="25">
        <v>647779</v>
      </c>
    </row>
    <row r="282" spans="1:18" x14ac:dyDescent="0.3">
      <c r="A282" t="s">
        <v>3154</v>
      </c>
      <c r="B282" s="23">
        <v>45109</v>
      </c>
      <c r="C282" t="s">
        <v>2596</v>
      </c>
      <c r="D282" t="s">
        <v>2597</v>
      </c>
      <c r="E282" t="s">
        <v>2598</v>
      </c>
      <c r="F282" t="s">
        <v>1464</v>
      </c>
      <c r="G282" t="s">
        <v>3155</v>
      </c>
      <c r="H282" s="6" t="s">
        <v>24</v>
      </c>
      <c r="I282" t="s">
        <v>161</v>
      </c>
      <c r="J282">
        <v>6</v>
      </c>
      <c r="K282" s="24">
        <v>93468</v>
      </c>
      <c r="L282" s="24">
        <v>560808</v>
      </c>
      <c r="M282">
        <v>15</v>
      </c>
      <c r="N282" t="s">
        <v>47</v>
      </c>
      <c r="O282">
        <v>4</v>
      </c>
      <c r="P282" t="s">
        <v>27</v>
      </c>
      <c r="Q282">
        <v>184</v>
      </c>
      <c r="R282" s="25">
        <v>1309937</v>
      </c>
    </row>
    <row r="283" spans="1:18" x14ac:dyDescent="0.3">
      <c r="A283" t="s">
        <v>3156</v>
      </c>
      <c r="B283" s="23">
        <v>45110</v>
      </c>
      <c r="C283" t="s">
        <v>2596</v>
      </c>
      <c r="D283" t="s">
        <v>2597</v>
      </c>
      <c r="E283" t="s">
        <v>2616</v>
      </c>
      <c r="F283" t="s">
        <v>2182</v>
      </c>
      <c r="G283" t="s">
        <v>3157</v>
      </c>
      <c r="H283" s="6" t="s">
        <v>45</v>
      </c>
      <c r="I283" t="s">
        <v>82</v>
      </c>
      <c r="J283">
        <v>20</v>
      </c>
      <c r="K283" s="24">
        <v>8983</v>
      </c>
      <c r="L283" s="24">
        <v>179660</v>
      </c>
      <c r="M283" t="s">
        <v>27</v>
      </c>
      <c r="N283" t="s">
        <v>26</v>
      </c>
      <c r="O283">
        <v>5</v>
      </c>
      <c r="P283" t="s">
        <v>28</v>
      </c>
      <c r="Q283">
        <v>19</v>
      </c>
      <c r="R283" s="25">
        <v>339514</v>
      </c>
    </row>
    <row r="284" spans="1:18" x14ac:dyDescent="0.3">
      <c r="A284" t="s">
        <v>3158</v>
      </c>
      <c r="B284" s="23">
        <v>45110</v>
      </c>
      <c r="C284" t="s">
        <v>2596</v>
      </c>
      <c r="D284" t="s">
        <v>2597</v>
      </c>
      <c r="E284" t="s">
        <v>2616</v>
      </c>
      <c r="F284" t="s">
        <v>1113</v>
      </c>
      <c r="G284" t="s">
        <v>3159</v>
      </c>
      <c r="H284" s="6" t="s">
        <v>24</v>
      </c>
      <c r="I284" t="s">
        <v>61</v>
      </c>
      <c r="J284">
        <v>11</v>
      </c>
      <c r="K284" s="24">
        <v>199811</v>
      </c>
      <c r="L284" s="24">
        <v>2197921</v>
      </c>
      <c r="M284">
        <v>10</v>
      </c>
      <c r="N284" t="s">
        <v>47</v>
      </c>
      <c r="O284">
        <v>2</v>
      </c>
      <c r="P284" t="s">
        <v>35</v>
      </c>
      <c r="Q284">
        <v>142</v>
      </c>
      <c r="R284" s="25">
        <v>1309937</v>
      </c>
    </row>
    <row r="285" spans="1:18" x14ac:dyDescent="0.3">
      <c r="A285" t="s">
        <v>3160</v>
      </c>
      <c r="B285" s="23">
        <v>45111</v>
      </c>
      <c r="C285" t="s">
        <v>2596</v>
      </c>
      <c r="D285" t="s">
        <v>2597</v>
      </c>
      <c r="E285" t="s">
        <v>2616</v>
      </c>
      <c r="F285" t="s">
        <v>839</v>
      </c>
      <c r="G285" t="s">
        <v>3161</v>
      </c>
      <c r="H285" s="6" t="s">
        <v>45</v>
      </c>
      <c r="I285" t="s">
        <v>181</v>
      </c>
      <c r="J285">
        <v>13</v>
      </c>
      <c r="K285" s="24">
        <v>9786</v>
      </c>
      <c r="L285" s="24">
        <v>127218</v>
      </c>
      <c r="M285">
        <v>0</v>
      </c>
      <c r="N285" t="s">
        <v>47</v>
      </c>
      <c r="O285">
        <v>5</v>
      </c>
      <c r="P285" t="s">
        <v>28</v>
      </c>
      <c r="Q285">
        <v>192</v>
      </c>
      <c r="R285" s="25">
        <v>339514</v>
      </c>
    </row>
    <row r="286" spans="1:18" x14ac:dyDescent="0.3">
      <c r="A286" t="s">
        <v>3162</v>
      </c>
      <c r="B286" s="23">
        <v>45111</v>
      </c>
      <c r="C286" t="s">
        <v>2596</v>
      </c>
      <c r="D286" t="s">
        <v>2597</v>
      </c>
      <c r="E286" t="s">
        <v>2598</v>
      </c>
      <c r="F286" t="s">
        <v>1342</v>
      </c>
      <c r="G286" t="s">
        <v>3163</v>
      </c>
      <c r="H286" s="6" t="s">
        <v>65</v>
      </c>
      <c r="I286" t="s">
        <v>102</v>
      </c>
      <c r="J286">
        <v>15</v>
      </c>
      <c r="K286" s="24">
        <v>27432</v>
      </c>
      <c r="L286" s="24">
        <v>411480</v>
      </c>
      <c r="M286">
        <v>20</v>
      </c>
      <c r="N286" t="s">
        <v>26</v>
      </c>
      <c r="O286">
        <v>4</v>
      </c>
      <c r="P286" t="s">
        <v>35</v>
      </c>
      <c r="Q286">
        <v>189</v>
      </c>
      <c r="R286" s="25">
        <v>647779</v>
      </c>
    </row>
    <row r="287" spans="1:18" x14ac:dyDescent="0.3">
      <c r="A287" t="s">
        <v>3164</v>
      </c>
      <c r="B287" s="23">
        <v>45112</v>
      </c>
      <c r="C287" t="s">
        <v>2596</v>
      </c>
      <c r="D287" t="s">
        <v>2597</v>
      </c>
      <c r="E287" t="s">
        <v>2352</v>
      </c>
      <c r="F287" t="s">
        <v>792</v>
      </c>
      <c r="G287" s="26" t="s">
        <v>27</v>
      </c>
      <c r="H287" s="6" t="s">
        <v>32</v>
      </c>
      <c r="I287" t="s">
        <v>113</v>
      </c>
      <c r="J287">
        <v>7</v>
      </c>
      <c r="K287" s="24">
        <v>2941</v>
      </c>
      <c r="L287" s="24">
        <v>20587</v>
      </c>
      <c r="M287" t="s">
        <v>27</v>
      </c>
      <c r="N287" t="s">
        <v>27</v>
      </c>
      <c r="O287">
        <v>5</v>
      </c>
      <c r="P287" t="s">
        <v>28</v>
      </c>
      <c r="Q287">
        <v>109</v>
      </c>
      <c r="R287" s="25">
        <v>670990</v>
      </c>
    </row>
    <row r="288" spans="1:18" x14ac:dyDescent="0.3">
      <c r="A288" t="s">
        <v>3165</v>
      </c>
      <c r="B288" s="23">
        <v>45112</v>
      </c>
      <c r="C288" t="s">
        <v>2596</v>
      </c>
      <c r="D288" t="s">
        <v>2597</v>
      </c>
      <c r="E288" t="s">
        <v>2598</v>
      </c>
      <c r="F288" t="s">
        <v>252</v>
      </c>
      <c r="G288" t="s">
        <v>3166</v>
      </c>
      <c r="H288" s="6" t="s">
        <v>45</v>
      </c>
      <c r="I288" t="s">
        <v>98</v>
      </c>
      <c r="J288">
        <v>10</v>
      </c>
      <c r="K288" s="24">
        <v>21347</v>
      </c>
      <c r="L288" s="24">
        <v>213470</v>
      </c>
      <c r="M288">
        <v>0</v>
      </c>
      <c r="N288" t="s">
        <v>34</v>
      </c>
      <c r="O288" t="s">
        <v>27</v>
      </c>
      <c r="P288" t="s">
        <v>35</v>
      </c>
      <c r="Q288">
        <v>10</v>
      </c>
      <c r="R288" s="25">
        <v>339514</v>
      </c>
    </row>
    <row r="289" spans="1:18" x14ac:dyDescent="0.3">
      <c r="A289" t="s">
        <v>3167</v>
      </c>
      <c r="B289" s="23">
        <v>45112</v>
      </c>
      <c r="C289" t="s">
        <v>2596</v>
      </c>
      <c r="D289" t="s">
        <v>2597</v>
      </c>
      <c r="E289" t="s">
        <v>2598</v>
      </c>
      <c r="F289" t="s">
        <v>482</v>
      </c>
      <c r="G289" t="s">
        <v>3168</v>
      </c>
      <c r="H289" s="6" t="s">
        <v>45</v>
      </c>
      <c r="I289" t="s">
        <v>82</v>
      </c>
      <c r="J289">
        <v>5</v>
      </c>
      <c r="K289" s="24">
        <v>34764</v>
      </c>
      <c r="L289" s="24">
        <v>173820</v>
      </c>
      <c r="M289">
        <v>0</v>
      </c>
      <c r="N289" t="s">
        <v>10788</v>
      </c>
      <c r="O289">
        <v>4</v>
      </c>
      <c r="P289" t="s">
        <v>28</v>
      </c>
      <c r="Q289">
        <v>136</v>
      </c>
      <c r="R289" s="25">
        <v>339514</v>
      </c>
    </row>
    <row r="290" spans="1:18" x14ac:dyDescent="0.3">
      <c r="A290" t="s">
        <v>3169</v>
      </c>
      <c r="B290" s="23">
        <v>45113</v>
      </c>
      <c r="C290" t="s">
        <v>2596</v>
      </c>
      <c r="D290" t="s">
        <v>2597</v>
      </c>
      <c r="E290" t="s">
        <v>2616</v>
      </c>
      <c r="F290" t="s">
        <v>2691</v>
      </c>
      <c r="G290" t="s">
        <v>3170</v>
      </c>
      <c r="H290" s="6" t="s">
        <v>10793</v>
      </c>
      <c r="I290" t="s">
        <v>70</v>
      </c>
      <c r="J290">
        <v>8</v>
      </c>
      <c r="K290" s="24">
        <v>7250</v>
      </c>
      <c r="L290" s="24">
        <v>58000</v>
      </c>
      <c r="M290">
        <v>0</v>
      </c>
      <c r="N290" t="s">
        <v>57</v>
      </c>
      <c r="O290">
        <v>1</v>
      </c>
      <c r="P290" t="s">
        <v>35</v>
      </c>
      <c r="Q290">
        <v>174</v>
      </c>
      <c r="R290" s="25">
        <v>353716</v>
      </c>
    </row>
    <row r="291" spans="1:18" x14ac:dyDescent="0.3">
      <c r="A291" t="s">
        <v>3171</v>
      </c>
      <c r="B291" s="23">
        <v>45115</v>
      </c>
      <c r="C291" t="s">
        <v>2596</v>
      </c>
      <c r="D291" t="s">
        <v>2597</v>
      </c>
      <c r="E291" t="s">
        <v>2598</v>
      </c>
      <c r="F291" t="s">
        <v>940</v>
      </c>
      <c r="G291" t="s">
        <v>3172</v>
      </c>
      <c r="H291" s="6" t="s">
        <v>10793</v>
      </c>
      <c r="I291" t="s">
        <v>70</v>
      </c>
      <c r="J291">
        <v>6</v>
      </c>
      <c r="K291" s="24">
        <v>15300</v>
      </c>
      <c r="L291" s="24">
        <v>91800</v>
      </c>
      <c r="M291">
        <v>15</v>
      </c>
      <c r="N291" t="s">
        <v>34</v>
      </c>
      <c r="O291" t="s">
        <v>27</v>
      </c>
      <c r="P291" t="s">
        <v>35</v>
      </c>
      <c r="Q291">
        <v>148</v>
      </c>
      <c r="R291" s="25">
        <v>353716</v>
      </c>
    </row>
    <row r="292" spans="1:18" x14ac:dyDescent="0.3">
      <c r="A292" t="s">
        <v>3173</v>
      </c>
      <c r="B292" s="23">
        <v>45115</v>
      </c>
      <c r="C292" t="s">
        <v>2596</v>
      </c>
      <c r="D292" t="s">
        <v>2597</v>
      </c>
      <c r="E292" t="s">
        <v>2598</v>
      </c>
      <c r="F292" t="s">
        <v>218</v>
      </c>
      <c r="G292" s="26" t="s">
        <v>27</v>
      </c>
      <c r="H292" s="6" t="s">
        <v>32</v>
      </c>
      <c r="I292" t="s">
        <v>141</v>
      </c>
      <c r="J292">
        <v>10</v>
      </c>
      <c r="K292" s="24">
        <v>21900</v>
      </c>
      <c r="L292" s="24">
        <v>219000</v>
      </c>
      <c r="M292">
        <v>0</v>
      </c>
      <c r="N292" t="s">
        <v>26</v>
      </c>
      <c r="O292">
        <v>1</v>
      </c>
      <c r="P292" t="s">
        <v>35</v>
      </c>
      <c r="Q292">
        <v>27</v>
      </c>
      <c r="R292" s="25">
        <v>670990</v>
      </c>
    </row>
    <row r="293" spans="1:18" x14ac:dyDescent="0.3">
      <c r="A293" t="s">
        <v>3174</v>
      </c>
      <c r="B293" s="23">
        <v>45116</v>
      </c>
      <c r="C293" t="s">
        <v>2596</v>
      </c>
      <c r="D293" t="s">
        <v>2597</v>
      </c>
      <c r="E293" t="s">
        <v>2598</v>
      </c>
      <c r="F293" t="s">
        <v>703</v>
      </c>
      <c r="G293" s="26" t="s">
        <v>27</v>
      </c>
      <c r="H293" s="6" t="s">
        <v>45</v>
      </c>
      <c r="I293" t="s">
        <v>211</v>
      </c>
      <c r="J293">
        <v>14</v>
      </c>
      <c r="K293" s="24">
        <v>20664</v>
      </c>
      <c r="L293" s="24">
        <v>289296</v>
      </c>
      <c r="M293">
        <v>0</v>
      </c>
      <c r="N293" t="s">
        <v>57</v>
      </c>
      <c r="O293">
        <v>1</v>
      </c>
      <c r="P293" t="s">
        <v>35</v>
      </c>
      <c r="Q293">
        <v>166</v>
      </c>
      <c r="R293" s="25">
        <v>339514</v>
      </c>
    </row>
    <row r="294" spans="1:18" x14ac:dyDescent="0.3">
      <c r="A294" t="s">
        <v>3175</v>
      </c>
      <c r="B294" s="23">
        <v>45116</v>
      </c>
      <c r="C294" t="s">
        <v>2596</v>
      </c>
      <c r="D294" t="s">
        <v>2597</v>
      </c>
      <c r="E294" t="s">
        <v>2616</v>
      </c>
      <c r="F294" t="s">
        <v>489</v>
      </c>
      <c r="G294" t="s">
        <v>3176</v>
      </c>
      <c r="H294" s="6" t="s">
        <v>45</v>
      </c>
      <c r="I294" t="s">
        <v>181</v>
      </c>
      <c r="J294">
        <v>12</v>
      </c>
      <c r="K294" s="24">
        <v>12789</v>
      </c>
      <c r="L294" s="24">
        <v>153468</v>
      </c>
      <c r="M294" t="s">
        <v>27</v>
      </c>
      <c r="N294" t="s">
        <v>57</v>
      </c>
      <c r="O294">
        <v>5</v>
      </c>
      <c r="P294" t="s">
        <v>35</v>
      </c>
      <c r="Q294">
        <v>137</v>
      </c>
      <c r="R294" s="25">
        <v>339514</v>
      </c>
    </row>
    <row r="295" spans="1:18" x14ac:dyDescent="0.3">
      <c r="A295" t="s">
        <v>3177</v>
      </c>
      <c r="B295" s="23">
        <v>45117</v>
      </c>
      <c r="C295" t="s">
        <v>2596</v>
      </c>
      <c r="D295" t="s">
        <v>2597</v>
      </c>
      <c r="E295" t="s">
        <v>2598</v>
      </c>
      <c r="F295" t="s">
        <v>119</v>
      </c>
      <c r="G295" t="s">
        <v>3178</v>
      </c>
      <c r="H295" s="6" t="s">
        <v>10793</v>
      </c>
      <c r="I295" t="s">
        <v>51</v>
      </c>
      <c r="J295">
        <v>3</v>
      </c>
      <c r="K295" s="24">
        <v>12715</v>
      </c>
      <c r="L295" s="24">
        <v>38145</v>
      </c>
      <c r="M295">
        <v>10</v>
      </c>
      <c r="N295" t="s">
        <v>57</v>
      </c>
      <c r="O295">
        <v>3</v>
      </c>
      <c r="P295" t="s">
        <v>35</v>
      </c>
      <c r="Q295">
        <v>104</v>
      </c>
      <c r="R295" s="25">
        <v>353716</v>
      </c>
    </row>
    <row r="296" spans="1:18" x14ac:dyDescent="0.3">
      <c r="A296" t="s">
        <v>3179</v>
      </c>
      <c r="B296" s="23">
        <v>45119</v>
      </c>
      <c r="C296" t="s">
        <v>2596</v>
      </c>
      <c r="D296" t="s">
        <v>2597</v>
      </c>
      <c r="E296" t="s">
        <v>2598</v>
      </c>
      <c r="F296" t="s">
        <v>3180</v>
      </c>
      <c r="G296" t="s">
        <v>3181</v>
      </c>
      <c r="H296" s="6" t="s">
        <v>10793</v>
      </c>
      <c r="I296" t="s">
        <v>70</v>
      </c>
      <c r="J296">
        <v>9</v>
      </c>
      <c r="K296" s="24">
        <v>3033</v>
      </c>
      <c r="L296" s="24">
        <v>27297</v>
      </c>
      <c r="M296">
        <v>5</v>
      </c>
      <c r="N296" t="s">
        <v>10788</v>
      </c>
      <c r="O296">
        <v>1</v>
      </c>
      <c r="P296" t="s">
        <v>35</v>
      </c>
      <c r="Q296">
        <v>89</v>
      </c>
      <c r="R296" s="25">
        <v>353716</v>
      </c>
    </row>
    <row r="297" spans="1:18" x14ac:dyDescent="0.3">
      <c r="A297" t="s">
        <v>3182</v>
      </c>
      <c r="B297" s="23">
        <v>45119</v>
      </c>
      <c r="C297" t="s">
        <v>2596</v>
      </c>
      <c r="D297" t="s">
        <v>2597</v>
      </c>
      <c r="E297" t="s">
        <v>2352</v>
      </c>
      <c r="F297" t="s">
        <v>464</v>
      </c>
      <c r="G297" t="s">
        <v>3183</v>
      </c>
      <c r="H297" s="6" t="s">
        <v>10793</v>
      </c>
      <c r="I297" t="s">
        <v>171</v>
      </c>
      <c r="J297">
        <v>9</v>
      </c>
      <c r="K297" s="24">
        <v>17749</v>
      </c>
      <c r="L297" s="24">
        <v>159741</v>
      </c>
      <c r="M297">
        <v>0</v>
      </c>
      <c r="N297" t="s">
        <v>57</v>
      </c>
      <c r="O297">
        <v>5</v>
      </c>
      <c r="P297" t="s">
        <v>35</v>
      </c>
      <c r="Q297">
        <v>57</v>
      </c>
      <c r="R297" s="25">
        <v>353716</v>
      </c>
    </row>
    <row r="298" spans="1:18" x14ac:dyDescent="0.3">
      <c r="A298" t="s">
        <v>3184</v>
      </c>
      <c r="B298" s="23">
        <v>45119</v>
      </c>
      <c r="C298" t="s">
        <v>2596</v>
      </c>
      <c r="D298" t="s">
        <v>2597</v>
      </c>
      <c r="E298" t="s">
        <v>2616</v>
      </c>
      <c r="F298" t="s">
        <v>3185</v>
      </c>
      <c r="G298" t="s">
        <v>3186</v>
      </c>
      <c r="H298" s="6" t="s">
        <v>45</v>
      </c>
      <c r="I298" t="s">
        <v>98</v>
      </c>
      <c r="J298">
        <v>13</v>
      </c>
      <c r="K298" s="24">
        <v>30193</v>
      </c>
      <c r="L298" s="24">
        <v>392509</v>
      </c>
      <c r="M298" t="s">
        <v>27</v>
      </c>
      <c r="N298" t="s">
        <v>27</v>
      </c>
      <c r="O298">
        <v>3</v>
      </c>
      <c r="P298" t="s">
        <v>35</v>
      </c>
      <c r="Q298">
        <v>162</v>
      </c>
      <c r="R298" s="25">
        <v>339514</v>
      </c>
    </row>
    <row r="299" spans="1:18" x14ac:dyDescent="0.3">
      <c r="A299" t="s">
        <v>3187</v>
      </c>
      <c r="B299" s="23">
        <v>45120</v>
      </c>
      <c r="C299" t="s">
        <v>2596</v>
      </c>
      <c r="D299" t="s">
        <v>2597</v>
      </c>
      <c r="E299" t="s">
        <v>2616</v>
      </c>
      <c r="F299" t="s">
        <v>1171</v>
      </c>
      <c r="G299" s="26" t="s">
        <v>27</v>
      </c>
      <c r="H299" s="6" t="s">
        <v>45</v>
      </c>
      <c r="I299" t="s">
        <v>46</v>
      </c>
      <c r="J299">
        <v>8</v>
      </c>
      <c r="K299" s="24">
        <v>3563</v>
      </c>
      <c r="L299" s="24">
        <v>28504</v>
      </c>
      <c r="M299">
        <v>0</v>
      </c>
      <c r="N299" t="s">
        <v>47</v>
      </c>
      <c r="O299">
        <v>3</v>
      </c>
      <c r="P299" t="s">
        <v>28</v>
      </c>
      <c r="Q299">
        <v>138</v>
      </c>
      <c r="R299" s="25">
        <v>339514</v>
      </c>
    </row>
    <row r="300" spans="1:18" x14ac:dyDescent="0.3">
      <c r="A300" t="s">
        <v>3188</v>
      </c>
      <c r="B300" s="23">
        <v>45121</v>
      </c>
      <c r="C300" t="s">
        <v>2596</v>
      </c>
      <c r="D300" t="s">
        <v>2597</v>
      </c>
      <c r="E300" t="s">
        <v>2616</v>
      </c>
      <c r="F300" t="s">
        <v>3189</v>
      </c>
      <c r="G300" t="s">
        <v>3190</v>
      </c>
      <c r="H300" s="6" t="s">
        <v>40</v>
      </c>
      <c r="I300" t="s">
        <v>51</v>
      </c>
      <c r="J300">
        <v>3</v>
      </c>
      <c r="K300" s="24">
        <v>11519</v>
      </c>
      <c r="L300" s="24">
        <v>34557</v>
      </c>
      <c r="M300">
        <v>0</v>
      </c>
      <c r="N300" t="s">
        <v>27</v>
      </c>
      <c r="O300">
        <v>1</v>
      </c>
      <c r="P300" t="s">
        <v>35</v>
      </c>
      <c r="Q300">
        <v>53</v>
      </c>
      <c r="R300" s="25">
        <v>353716</v>
      </c>
    </row>
    <row r="301" spans="1:18" x14ac:dyDescent="0.3">
      <c r="A301" t="s">
        <v>3191</v>
      </c>
      <c r="B301" s="23">
        <v>45122</v>
      </c>
      <c r="C301" t="s">
        <v>2596</v>
      </c>
      <c r="D301" t="s">
        <v>2597</v>
      </c>
      <c r="E301" t="s">
        <v>2616</v>
      </c>
      <c r="F301" t="s">
        <v>877</v>
      </c>
      <c r="G301" s="26" t="s">
        <v>27</v>
      </c>
      <c r="H301" s="6" t="s">
        <v>32</v>
      </c>
      <c r="I301" t="s">
        <v>158</v>
      </c>
      <c r="J301">
        <v>10</v>
      </c>
      <c r="K301" s="24">
        <v>6093</v>
      </c>
      <c r="L301" s="24">
        <v>60930</v>
      </c>
      <c r="M301">
        <v>10</v>
      </c>
      <c r="N301" t="s">
        <v>26</v>
      </c>
      <c r="O301">
        <v>5</v>
      </c>
      <c r="P301" t="s">
        <v>28</v>
      </c>
      <c r="Q301">
        <v>195</v>
      </c>
      <c r="R301" s="25">
        <v>670990</v>
      </c>
    </row>
    <row r="302" spans="1:18" x14ac:dyDescent="0.3">
      <c r="A302" t="s">
        <v>3192</v>
      </c>
      <c r="B302" s="23">
        <v>45122</v>
      </c>
      <c r="C302" t="s">
        <v>2596</v>
      </c>
      <c r="D302" t="s">
        <v>2597</v>
      </c>
      <c r="E302" t="s">
        <v>2616</v>
      </c>
      <c r="F302" t="s">
        <v>268</v>
      </c>
      <c r="G302" t="s">
        <v>3193</v>
      </c>
      <c r="H302" s="6" t="s">
        <v>45</v>
      </c>
      <c r="I302" t="s">
        <v>98</v>
      </c>
      <c r="J302">
        <v>7</v>
      </c>
      <c r="K302" s="24">
        <v>25094</v>
      </c>
      <c r="L302" s="24">
        <v>175658</v>
      </c>
      <c r="M302">
        <v>0</v>
      </c>
      <c r="N302" t="s">
        <v>27</v>
      </c>
      <c r="O302">
        <v>4</v>
      </c>
      <c r="P302" t="s">
        <v>35</v>
      </c>
      <c r="Q302">
        <v>178</v>
      </c>
      <c r="R302" s="25">
        <v>339514</v>
      </c>
    </row>
    <row r="303" spans="1:18" x14ac:dyDescent="0.3">
      <c r="A303" t="s">
        <v>3194</v>
      </c>
      <c r="B303" s="23">
        <v>45124</v>
      </c>
      <c r="C303" t="s">
        <v>2596</v>
      </c>
      <c r="D303" t="s">
        <v>2597</v>
      </c>
      <c r="E303" t="s">
        <v>2352</v>
      </c>
      <c r="F303" t="s">
        <v>2872</v>
      </c>
      <c r="G303" t="s">
        <v>3195</v>
      </c>
      <c r="H303" s="6" t="s">
        <v>45</v>
      </c>
      <c r="I303" t="s">
        <v>181</v>
      </c>
      <c r="J303">
        <v>6</v>
      </c>
      <c r="K303" s="24">
        <v>16507</v>
      </c>
      <c r="L303" s="24">
        <v>99042</v>
      </c>
      <c r="M303">
        <v>0</v>
      </c>
      <c r="N303" t="s">
        <v>57</v>
      </c>
      <c r="O303">
        <v>4</v>
      </c>
      <c r="P303" t="s">
        <v>35</v>
      </c>
      <c r="Q303">
        <v>180</v>
      </c>
      <c r="R303" s="25">
        <v>339514</v>
      </c>
    </row>
    <row r="304" spans="1:18" x14ac:dyDescent="0.3">
      <c r="A304" t="s">
        <v>3196</v>
      </c>
      <c r="B304" s="23">
        <v>45124</v>
      </c>
      <c r="C304" t="s">
        <v>2596</v>
      </c>
      <c r="D304" t="s">
        <v>2597</v>
      </c>
      <c r="E304" t="s">
        <v>2616</v>
      </c>
      <c r="F304" t="s">
        <v>2038</v>
      </c>
      <c r="G304" t="s">
        <v>3197</v>
      </c>
      <c r="H304" s="6" t="s">
        <v>45</v>
      </c>
      <c r="I304" t="s">
        <v>181</v>
      </c>
      <c r="J304">
        <v>6</v>
      </c>
      <c r="K304" s="24">
        <v>24048</v>
      </c>
      <c r="L304" s="24">
        <v>144288</v>
      </c>
      <c r="M304">
        <v>20</v>
      </c>
      <c r="N304" t="s">
        <v>27</v>
      </c>
      <c r="O304">
        <v>5</v>
      </c>
      <c r="P304" t="s">
        <v>35</v>
      </c>
      <c r="Q304">
        <v>99</v>
      </c>
      <c r="R304" s="25">
        <v>339514</v>
      </c>
    </row>
    <row r="305" spans="1:18" x14ac:dyDescent="0.3">
      <c r="A305" t="s">
        <v>3198</v>
      </c>
      <c r="B305" s="23">
        <v>45125</v>
      </c>
      <c r="C305" t="s">
        <v>2596</v>
      </c>
      <c r="D305" t="s">
        <v>2597</v>
      </c>
      <c r="E305" t="s">
        <v>2598</v>
      </c>
      <c r="F305" t="s">
        <v>817</v>
      </c>
      <c r="G305" t="s">
        <v>3199</v>
      </c>
      <c r="H305" s="6" t="s">
        <v>10793</v>
      </c>
      <c r="I305" t="s">
        <v>106</v>
      </c>
      <c r="J305">
        <v>20</v>
      </c>
      <c r="K305" s="24">
        <v>8333</v>
      </c>
      <c r="L305" s="24">
        <v>166660</v>
      </c>
      <c r="M305">
        <v>10</v>
      </c>
      <c r="N305" t="s">
        <v>27</v>
      </c>
      <c r="O305">
        <v>2</v>
      </c>
      <c r="P305" t="s">
        <v>35</v>
      </c>
      <c r="Q305">
        <v>182</v>
      </c>
      <c r="R305" s="25">
        <v>353716</v>
      </c>
    </row>
    <row r="306" spans="1:18" x14ac:dyDescent="0.3">
      <c r="A306" t="s">
        <v>3200</v>
      </c>
      <c r="B306" s="23">
        <v>45126</v>
      </c>
      <c r="C306" t="s">
        <v>2596</v>
      </c>
      <c r="D306" t="s">
        <v>2597</v>
      </c>
      <c r="E306" t="s">
        <v>2352</v>
      </c>
      <c r="F306" t="s">
        <v>43</v>
      </c>
      <c r="G306" t="s">
        <v>3201</v>
      </c>
      <c r="H306" s="6" t="s">
        <v>32</v>
      </c>
      <c r="I306" t="s">
        <v>141</v>
      </c>
      <c r="J306">
        <v>17</v>
      </c>
      <c r="K306" s="24">
        <v>12174</v>
      </c>
      <c r="L306" s="24">
        <v>206958</v>
      </c>
      <c r="M306">
        <v>20</v>
      </c>
      <c r="N306" t="s">
        <v>47</v>
      </c>
      <c r="O306">
        <v>4</v>
      </c>
      <c r="P306" t="s">
        <v>35</v>
      </c>
      <c r="Q306">
        <v>142</v>
      </c>
      <c r="R306" s="25">
        <v>670990</v>
      </c>
    </row>
    <row r="307" spans="1:18" x14ac:dyDescent="0.3">
      <c r="A307" t="s">
        <v>3202</v>
      </c>
      <c r="B307" s="23">
        <v>45126</v>
      </c>
      <c r="C307" t="s">
        <v>2596</v>
      </c>
      <c r="D307" t="s">
        <v>2597</v>
      </c>
      <c r="E307" t="s">
        <v>2352</v>
      </c>
      <c r="F307" t="s">
        <v>595</v>
      </c>
      <c r="G307" t="s">
        <v>3203</v>
      </c>
      <c r="H307" s="6" t="s">
        <v>40</v>
      </c>
      <c r="I307" t="s">
        <v>106</v>
      </c>
      <c r="J307">
        <v>10</v>
      </c>
      <c r="K307" s="24">
        <v>4248</v>
      </c>
      <c r="L307" s="24">
        <v>42480</v>
      </c>
      <c r="M307">
        <v>20</v>
      </c>
      <c r="N307" t="s">
        <v>47</v>
      </c>
      <c r="O307">
        <v>3</v>
      </c>
      <c r="P307" t="s">
        <v>35</v>
      </c>
      <c r="Q307">
        <v>20</v>
      </c>
      <c r="R307" s="25">
        <v>353716</v>
      </c>
    </row>
    <row r="308" spans="1:18" x14ac:dyDescent="0.3">
      <c r="A308" t="s">
        <v>3204</v>
      </c>
      <c r="B308" s="23">
        <v>45126</v>
      </c>
      <c r="C308" t="s">
        <v>2596</v>
      </c>
      <c r="D308" t="s">
        <v>2597</v>
      </c>
      <c r="E308" t="s">
        <v>2616</v>
      </c>
      <c r="F308" t="s">
        <v>2644</v>
      </c>
      <c r="G308" t="s">
        <v>3205</v>
      </c>
      <c r="H308" s="6" t="s">
        <v>24</v>
      </c>
      <c r="I308" t="s">
        <v>92</v>
      </c>
      <c r="J308">
        <v>6</v>
      </c>
      <c r="K308" s="24">
        <v>281329</v>
      </c>
      <c r="L308" s="24">
        <v>1687974</v>
      </c>
      <c r="M308">
        <v>0</v>
      </c>
      <c r="N308" t="s">
        <v>34</v>
      </c>
      <c r="O308">
        <v>5</v>
      </c>
      <c r="P308" t="s">
        <v>35</v>
      </c>
      <c r="Q308">
        <v>92</v>
      </c>
      <c r="R308" s="25">
        <v>1309937</v>
      </c>
    </row>
    <row r="309" spans="1:18" x14ac:dyDescent="0.3">
      <c r="A309" t="s">
        <v>3206</v>
      </c>
      <c r="B309" s="23">
        <v>45127</v>
      </c>
      <c r="C309" t="s">
        <v>2596</v>
      </c>
      <c r="D309" t="s">
        <v>2597</v>
      </c>
      <c r="E309" t="s">
        <v>2598</v>
      </c>
      <c r="F309" t="s">
        <v>1306</v>
      </c>
      <c r="G309" t="s">
        <v>3207</v>
      </c>
      <c r="H309" s="6" t="s">
        <v>45</v>
      </c>
      <c r="I309" t="s">
        <v>82</v>
      </c>
      <c r="J309">
        <v>15</v>
      </c>
      <c r="K309" s="24">
        <v>36045</v>
      </c>
      <c r="L309" s="24">
        <v>540675</v>
      </c>
      <c r="M309">
        <v>20</v>
      </c>
      <c r="N309" t="s">
        <v>57</v>
      </c>
      <c r="O309" t="s">
        <v>27</v>
      </c>
      <c r="P309" t="s">
        <v>35</v>
      </c>
      <c r="Q309">
        <v>1</v>
      </c>
      <c r="R309" s="25">
        <v>339514</v>
      </c>
    </row>
    <row r="310" spans="1:18" x14ac:dyDescent="0.3">
      <c r="A310" t="s">
        <v>3208</v>
      </c>
      <c r="B310" s="23">
        <v>45127</v>
      </c>
      <c r="C310" t="s">
        <v>2596</v>
      </c>
      <c r="D310" t="s">
        <v>2597</v>
      </c>
      <c r="E310" t="s">
        <v>2616</v>
      </c>
      <c r="F310" t="s">
        <v>2232</v>
      </c>
      <c r="G310" s="26" t="s">
        <v>27</v>
      </c>
      <c r="H310" s="6" t="s">
        <v>40</v>
      </c>
      <c r="I310" t="s">
        <v>137</v>
      </c>
      <c r="J310">
        <v>10</v>
      </c>
      <c r="K310" s="24">
        <v>17344</v>
      </c>
      <c r="L310" s="24">
        <v>173440</v>
      </c>
      <c r="M310" t="s">
        <v>27</v>
      </c>
      <c r="N310" t="s">
        <v>26</v>
      </c>
      <c r="O310">
        <v>1</v>
      </c>
      <c r="P310" t="s">
        <v>35</v>
      </c>
      <c r="Q310">
        <v>140</v>
      </c>
      <c r="R310" s="25">
        <v>353716</v>
      </c>
    </row>
    <row r="311" spans="1:18" x14ac:dyDescent="0.3">
      <c r="A311" t="s">
        <v>3209</v>
      </c>
      <c r="B311" s="23">
        <v>45128</v>
      </c>
      <c r="C311" t="s">
        <v>2596</v>
      </c>
      <c r="D311" t="s">
        <v>2597</v>
      </c>
      <c r="E311" t="s">
        <v>2616</v>
      </c>
      <c r="F311" t="s">
        <v>2649</v>
      </c>
      <c r="G311" t="s">
        <v>3210</v>
      </c>
      <c r="H311" s="6" t="s">
        <v>45</v>
      </c>
      <c r="I311" t="s">
        <v>74</v>
      </c>
      <c r="J311">
        <v>16</v>
      </c>
      <c r="K311" s="24">
        <v>4328</v>
      </c>
      <c r="L311" s="24">
        <v>69248</v>
      </c>
      <c r="M311">
        <v>0</v>
      </c>
      <c r="N311" t="s">
        <v>57</v>
      </c>
      <c r="O311">
        <v>1</v>
      </c>
      <c r="P311" t="s">
        <v>35</v>
      </c>
      <c r="Q311">
        <v>146</v>
      </c>
      <c r="R311" s="25">
        <v>339514</v>
      </c>
    </row>
    <row r="312" spans="1:18" x14ac:dyDescent="0.3">
      <c r="A312" t="s">
        <v>3211</v>
      </c>
      <c r="B312" s="23">
        <v>45128</v>
      </c>
      <c r="C312" t="s">
        <v>2596</v>
      </c>
      <c r="D312" t="s">
        <v>2597</v>
      </c>
      <c r="E312" t="s">
        <v>2616</v>
      </c>
      <c r="F312" t="s">
        <v>739</v>
      </c>
      <c r="G312" t="s">
        <v>3212</v>
      </c>
      <c r="H312" s="6" t="s">
        <v>10793</v>
      </c>
      <c r="I312" t="s">
        <v>137</v>
      </c>
      <c r="J312">
        <v>13</v>
      </c>
      <c r="K312" s="24">
        <v>12746</v>
      </c>
      <c r="L312" s="24">
        <v>165698</v>
      </c>
      <c r="M312">
        <v>0</v>
      </c>
      <c r="N312" t="s">
        <v>57</v>
      </c>
      <c r="O312">
        <v>3</v>
      </c>
      <c r="P312" t="s">
        <v>35</v>
      </c>
      <c r="Q312">
        <v>196</v>
      </c>
      <c r="R312" s="25">
        <v>353716</v>
      </c>
    </row>
    <row r="313" spans="1:18" x14ac:dyDescent="0.3">
      <c r="A313" t="s">
        <v>3213</v>
      </c>
      <c r="B313" s="23">
        <v>45128</v>
      </c>
      <c r="C313" t="s">
        <v>2596</v>
      </c>
      <c r="D313" t="s">
        <v>2597</v>
      </c>
      <c r="E313" t="s">
        <v>2616</v>
      </c>
      <c r="F313" t="s">
        <v>1066</v>
      </c>
      <c r="G313" t="s">
        <v>3214</v>
      </c>
      <c r="H313" s="6" t="s">
        <v>45</v>
      </c>
      <c r="I313" t="s">
        <v>211</v>
      </c>
      <c r="J313">
        <v>11</v>
      </c>
      <c r="K313" s="24">
        <v>40215</v>
      </c>
      <c r="L313" s="24">
        <v>442365</v>
      </c>
      <c r="M313">
        <v>20</v>
      </c>
      <c r="N313" t="s">
        <v>26</v>
      </c>
      <c r="O313">
        <v>4</v>
      </c>
      <c r="P313" t="s">
        <v>35</v>
      </c>
      <c r="Q313">
        <v>185</v>
      </c>
      <c r="R313" s="25">
        <v>339514</v>
      </c>
    </row>
    <row r="314" spans="1:18" x14ac:dyDescent="0.3">
      <c r="A314" t="s">
        <v>3215</v>
      </c>
      <c r="B314" s="23">
        <v>45131</v>
      </c>
      <c r="C314" t="s">
        <v>2596</v>
      </c>
      <c r="D314" t="s">
        <v>2597</v>
      </c>
      <c r="E314" t="s">
        <v>2598</v>
      </c>
      <c r="F314" t="s">
        <v>2055</v>
      </c>
      <c r="G314" t="s">
        <v>3216</v>
      </c>
      <c r="H314" s="6" t="s">
        <v>40</v>
      </c>
      <c r="I314" t="s">
        <v>51</v>
      </c>
      <c r="J314">
        <v>12</v>
      </c>
      <c r="K314" s="24">
        <v>5075</v>
      </c>
      <c r="L314" s="24">
        <v>60900</v>
      </c>
      <c r="M314">
        <v>15</v>
      </c>
      <c r="N314" t="s">
        <v>27</v>
      </c>
      <c r="O314">
        <v>5</v>
      </c>
      <c r="P314" t="s">
        <v>35</v>
      </c>
      <c r="Q314">
        <v>183</v>
      </c>
      <c r="R314" s="25">
        <v>353716</v>
      </c>
    </row>
    <row r="315" spans="1:18" x14ac:dyDescent="0.3">
      <c r="A315" t="s">
        <v>3217</v>
      </c>
      <c r="B315" s="23">
        <v>45133</v>
      </c>
      <c r="C315" t="s">
        <v>2596</v>
      </c>
      <c r="D315" t="s">
        <v>2597</v>
      </c>
      <c r="E315" t="s">
        <v>2616</v>
      </c>
      <c r="F315" t="s">
        <v>528</v>
      </c>
      <c r="G315" t="s">
        <v>3218</v>
      </c>
      <c r="H315" s="6" t="s">
        <v>45</v>
      </c>
      <c r="I315" t="s">
        <v>181</v>
      </c>
      <c r="J315">
        <v>2</v>
      </c>
      <c r="K315" s="24">
        <v>34086</v>
      </c>
      <c r="L315" s="24">
        <v>68172</v>
      </c>
      <c r="M315">
        <v>0</v>
      </c>
      <c r="N315" t="s">
        <v>47</v>
      </c>
      <c r="O315" t="s">
        <v>27</v>
      </c>
      <c r="P315" t="s">
        <v>28</v>
      </c>
      <c r="Q315">
        <v>167</v>
      </c>
      <c r="R315" s="25">
        <v>339514</v>
      </c>
    </row>
    <row r="316" spans="1:18" x14ac:dyDescent="0.3">
      <c r="A316" t="s">
        <v>3219</v>
      </c>
      <c r="B316" s="23">
        <v>45133</v>
      </c>
      <c r="C316" t="s">
        <v>2596</v>
      </c>
      <c r="D316" t="s">
        <v>2597</v>
      </c>
      <c r="E316" t="s">
        <v>2616</v>
      </c>
      <c r="F316" t="s">
        <v>535</v>
      </c>
      <c r="G316" s="26" t="s">
        <v>27</v>
      </c>
      <c r="H316" s="6" t="s">
        <v>45</v>
      </c>
      <c r="I316" t="s">
        <v>74</v>
      </c>
      <c r="J316">
        <v>11</v>
      </c>
      <c r="K316" s="24">
        <v>38114</v>
      </c>
      <c r="L316" s="24">
        <v>419254</v>
      </c>
      <c r="M316">
        <v>15</v>
      </c>
      <c r="N316" t="s">
        <v>34</v>
      </c>
      <c r="O316">
        <v>5</v>
      </c>
      <c r="P316" t="s">
        <v>35</v>
      </c>
      <c r="Q316">
        <v>154</v>
      </c>
      <c r="R316" s="25">
        <v>339514</v>
      </c>
    </row>
    <row r="317" spans="1:18" x14ac:dyDescent="0.3">
      <c r="A317" t="s">
        <v>3220</v>
      </c>
      <c r="B317" s="23">
        <v>45134</v>
      </c>
      <c r="C317" t="s">
        <v>2596</v>
      </c>
      <c r="D317" t="s">
        <v>2597</v>
      </c>
      <c r="E317" t="s">
        <v>2598</v>
      </c>
      <c r="F317" t="s">
        <v>135</v>
      </c>
      <c r="G317" t="s">
        <v>3221</v>
      </c>
      <c r="H317" s="6" t="s">
        <v>45</v>
      </c>
      <c r="I317" t="s">
        <v>82</v>
      </c>
      <c r="J317">
        <v>13</v>
      </c>
      <c r="K317" s="24">
        <v>37336</v>
      </c>
      <c r="L317" s="24">
        <v>485368</v>
      </c>
      <c r="M317">
        <v>0</v>
      </c>
      <c r="N317" t="s">
        <v>57</v>
      </c>
      <c r="O317">
        <v>1</v>
      </c>
      <c r="P317" t="s">
        <v>28</v>
      </c>
      <c r="Q317">
        <v>166</v>
      </c>
      <c r="R317" s="25">
        <v>339514</v>
      </c>
    </row>
    <row r="318" spans="1:18" x14ac:dyDescent="0.3">
      <c r="A318" t="s">
        <v>3222</v>
      </c>
      <c r="B318" s="23">
        <v>45134</v>
      </c>
      <c r="C318" t="s">
        <v>2596</v>
      </c>
      <c r="D318" t="s">
        <v>2597</v>
      </c>
      <c r="E318" t="s">
        <v>2598</v>
      </c>
      <c r="F318" t="s">
        <v>480</v>
      </c>
      <c r="G318" t="s">
        <v>3223</v>
      </c>
      <c r="H318" s="6" t="s">
        <v>65</v>
      </c>
      <c r="I318" t="s">
        <v>66</v>
      </c>
      <c r="J318">
        <v>13</v>
      </c>
      <c r="K318" s="24">
        <v>106887</v>
      </c>
      <c r="L318" s="24">
        <v>1389531</v>
      </c>
      <c r="M318">
        <v>15</v>
      </c>
      <c r="N318" t="s">
        <v>57</v>
      </c>
      <c r="O318" t="s">
        <v>27</v>
      </c>
      <c r="P318" t="s">
        <v>28</v>
      </c>
      <c r="Q318">
        <v>58</v>
      </c>
      <c r="R318" s="25">
        <v>647779</v>
      </c>
    </row>
    <row r="319" spans="1:18" x14ac:dyDescent="0.3">
      <c r="A319" t="s">
        <v>3224</v>
      </c>
      <c r="B319" s="23">
        <v>45135</v>
      </c>
      <c r="C319" t="s">
        <v>2596</v>
      </c>
      <c r="D319" t="s">
        <v>2597</v>
      </c>
      <c r="E319" t="s">
        <v>2598</v>
      </c>
      <c r="F319" t="s">
        <v>1101</v>
      </c>
      <c r="G319" t="s">
        <v>3225</v>
      </c>
      <c r="H319" s="6" t="s">
        <v>40</v>
      </c>
      <c r="I319" t="s">
        <v>51</v>
      </c>
      <c r="J319">
        <v>5</v>
      </c>
      <c r="K319" s="24">
        <v>4229</v>
      </c>
      <c r="L319" s="24">
        <v>21145</v>
      </c>
      <c r="M319">
        <v>0</v>
      </c>
      <c r="N319" t="s">
        <v>27</v>
      </c>
      <c r="O319" t="s">
        <v>27</v>
      </c>
      <c r="P319" t="s">
        <v>28</v>
      </c>
      <c r="Q319">
        <v>138</v>
      </c>
      <c r="R319" s="25">
        <v>353716</v>
      </c>
    </row>
    <row r="320" spans="1:18" x14ac:dyDescent="0.3">
      <c r="A320" t="s">
        <v>3226</v>
      </c>
      <c r="B320" s="23">
        <v>45135</v>
      </c>
      <c r="C320" t="s">
        <v>2596</v>
      </c>
      <c r="D320" t="s">
        <v>2597</v>
      </c>
      <c r="E320" t="s">
        <v>2616</v>
      </c>
      <c r="F320" t="s">
        <v>1449</v>
      </c>
      <c r="G320" t="s">
        <v>3227</v>
      </c>
      <c r="H320" s="6" t="s">
        <v>40</v>
      </c>
      <c r="I320" t="s">
        <v>171</v>
      </c>
      <c r="J320">
        <v>14</v>
      </c>
      <c r="K320" s="24">
        <v>10367</v>
      </c>
      <c r="L320" s="24">
        <v>145138</v>
      </c>
      <c r="M320">
        <v>0</v>
      </c>
      <c r="N320" t="s">
        <v>26</v>
      </c>
      <c r="O320">
        <v>4</v>
      </c>
      <c r="P320" t="s">
        <v>35</v>
      </c>
      <c r="Q320">
        <v>0</v>
      </c>
      <c r="R320" s="25">
        <v>353716</v>
      </c>
    </row>
    <row r="321" spans="1:18" x14ac:dyDescent="0.3">
      <c r="A321" t="s">
        <v>3228</v>
      </c>
      <c r="B321" s="23">
        <v>45136</v>
      </c>
      <c r="C321" t="s">
        <v>2596</v>
      </c>
      <c r="D321" t="s">
        <v>2597</v>
      </c>
      <c r="E321" t="s">
        <v>2352</v>
      </c>
      <c r="F321" t="s">
        <v>589</v>
      </c>
      <c r="G321" t="s">
        <v>3229</v>
      </c>
      <c r="H321" s="6" t="s">
        <v>32</v>
      </c>
      <c r="I321" t="s">
        <v>95</v>
      </c>
      <c r="J321">
        <v>9</v>
      </c>
      <c r="K321" s="24">
        <v>2587</v>
      </c>
      <c r="L321" s="24">
        <v>23283</v>
      </c>
      <c r="M321" t="s">
        <v>27</v>
      </c>
      <c r="N321" t="s">
        <v>27</v>
      </c>
      <c r="O321">
        <v>3</v>
      </c>
      <c r="P321" t="s">
        <v>28</v>
      </c>
      <c r="Q321">
        <v>199</v>
      </c>
      <c r="R321" s="25">
        <v>670990</v>
      </c>
    </row>
    <row r="322" spans="1:18" x14ac:dyDescent="0.3">
      <c r="A322" t="s">
        <v>3230</v>
      </c>
      <c r="B322" s="23">
        <v>45136</v>
      </c>
      <c r="C322" t="s">
        <v>2596</v>
      </c>
      <c r="D322" t="s">
        <v>2597</v>
      </c>
      <c r="E322" t="s">
        <v>2616</v>
      </c>
      <c r="F322" t="s">
        <v>97</v>
      </c>
      <c r="G322" t="s">
        <v>3231</v>
      </c>
      <c r="H322" s="6" t="s">
        <v>32</v>
      </c>
      <c r="I322" t="s">
        <v>237</v>
      </c>
      <c r="J322">
        <v>13</v>
      </c>
      <c r="K322" s="24">
        <v>17253</v>
      </c>
      <c r="L322" s="24">
        <v>224289</v>
      </c>
      <c r="M322">
        <v>15</v>
      </c>
      <c r="N322" t="s">
        <v>57</v>
      </c>
      <c r="O322">
        <v>3</v>
      </c>
      <c r="P322" t="s">
        <v>35</v>
      </c>
      <c r="Q322">
        <v>168</v>
      </c>
      <c r="R322" s="25">
        <v>670990</v>
      </c>
    </row>
    <row r="323" spans="1:18" x14ac:dyDescent="0.3">
      <c r="A323" t="s">
        <v>3232</v>
      </c>
      <c r="B323" s="23">
        <v>45136</v>
      </c>
      <c r="C323" t="s">
        <v>2596</v>
      </c>
      <c r="D323" t="s">
        <v>2597</v>
      </c>
      <c r="E323" t="s">
        <v>2598</v>
      </c>
      <c r="F323" t="s">
        <v>498</v>
      </c>
      <c r="G323" s="26" t="s">
        <v>27</v>
      </c>
      <c r="H323" s="6" t="s">
        <v>45</v>
      </c>
      <c r="I323" t="s">
        <v>74</v>
      </c>
      <c r="J323">
        <v>2</v>
      </c>
      <c r="K323" s="24">
        <v>19357</v>
      </c>
      <c r="L323" s="24">
        <v>38714</v>
      </c>
      <c r="M323" t="s">
        <v>27</v>
      </c>
      <c r="N323" t="s">
        <v>47</v>
      </c>
      <c r="O323" t="s">
        <v>27</v>
      </c>
      <c r="P323" t="s">
        <v>35</v>
      </c>
      <c r="Q323">
        <v>197</v>
      </c>
      <c r="R323" s="25">
        <v>339514</v>
      </c>
    </row>
    <row r="324" spans="1:18" x14ac:dyDescent="0.3">
      <c r="A324" t="s">
        <v>3233</v>
      </c>
      <c r="B324" s="23">
        <v>45137</v>
      </c>
      <c r="C324" t="s">
        <v>2596</v>
      </c>
      <c r="D324" t="s">
        <v>2597</v>
      </c>
      <c r="E324" t="s">
        <v>2352</v>
      </c>
      <c r="F324" t="s">
        <v>2866</v>
      </c>
      <c r="G324" t="s">
        <v>3234</v>
      </c>
      <c r="H324" s="6" t="s">
        <v>10793</v>
      </c>
      <c r="I324" t="s">
        <v>171</v>
      </c>
      <c r="J324">
        <v>14</v>
      </c>
      <c r="K324" s="24">
        <v>17953</v>
      </c>
      <c r="L324" s="24">
        <v>251342</v>
      </c>
      <c r="M324">
        <v>15</v>
      </c>
      <c r="N324" t="s">
        <v>34</v>
      </c>
      <c r="O324">
        <v>2</v>
      </c>
      <c r="P324" t="s">
        <v>35</v>
      </c>
      <c r="Q324">
        <v>151</v>
      </c>
      <c r="R324" s="25">
        <v>353716</v>
      </c>
    </row>
    <row r="325" spans="1:18" x14ac:dyDescent="0.3">
      <c r="A325" t="s">
        <v>3235</v>
      </c>
      <c r="B325" s="23">
        <v>45137</v>
      </c>
      <c r="C325" t="s">
        <v>2596</v>
      </c>
      <c r="D325" t="s">
        <v>2597</v>
      </c>
      <c r="E325" t="s">
        <v>2598</v>
      </c>
      <c r="F325" t="s">
        <v>3236</v>
      </c>
      <c r="G325" t="s">
        <v>3237</v>
      </c>
      <c r="H325" s="6" t="s">
        <v>65</v>
      </c>
      <c r="I325" t="s">
        <v>66</v>
      </c>
      <c r="J325">
        <v>6</v>
      </c>
      <c r="K325" s="24">
        <v>97461</v>
      </c>
      <c r="L325" s="24">
        <v>584766</v>
      </c>
      <c r="M325" t="s">
        <v>27</v>
      </c>
      <c r="N325" t="s">
        <v>57</v>
      </c>
      <c r="O325">
        <v>3</v>
      </c>
      <c r="P325" t="s">
        <v>35</v>
      </c>
      <c r="Q325">
        <v>19</v>
      </c>
      <c r="R325" s="25">
        <v>647779</v>
      </c>
    </row>
    <row r="326" spans="1:18" x14ac:dyDescent="0.3">
      <c r="A326" t="s">
        <v>3238</v>
      </c>
      <c r="B326" s="23">
        <v>45138</v>
      </c>
      <c r="C326" t="s">
        <v>2596</v>
      </c>
      <c r="D326" t="s">
        <v>2597</v>
      </c>
      <c r="E326" t="s">
        <v>2598</v>
      </c>
      <c r="F326" t="s">
        <v>524</v>
      </c>
      <c r="G326" t="s">
        <v>3239</v>
      </c>
      <c r="H326" s="6" t="s">
        <v>24</v>
      </c>
      <c r="I326" t="s">
        <v>161</v>
      </c>
      <c r="J326">
        <v>1</v>
      </c>
      <c r="K326" s="24">
        <v>319081</v>
      </c>
      <c r="L326" s="24">
        <v>319081</v>
      </c>
      <c r="M326">
        <v>0</v>
      </c>
      <c r="N326" t="s">
        <v>26</v>
      </c>
      <c r="O326">
        <v>4</v>
      </c>
      <c r="P326" t="s">
        <v>27</v>
      </c>
      <c r="Q326">
        <v>19</v>
      </c>
      <c r="R326" s="25">
        <v>1309937</v>
      </c>
    </row>
    <row r="327" spans="1:18" x14ac:dyDescent="0.3">
      <c r="A327" t="s">
        <v>3240</v>
      </c>
      <c r="B327" s="23">
        <v>45139</v>
      </c>
      <c r="C327" t="s">
        <v>2596</v>
      </c>
      <c r="D327" t="s">
        <v>2597</v>
      </c>
      <c r="E327" t="s">
        <v>2598</v>
      </c>
      <c r="F327" t="s">
        <v>524</v>
      </c>
      <c r="G327" t="s">
        <v>3241</v>
      </c>
      <c r="H327" s="6" t="s">
        <v>32</v>
      </c>
      <c r="I327" t="s">
        <v>117</v>
      </c>
      <c r="J327">
        <v>4</v>
      </c>
      <c r="K327" s="24">
        <v>17253</v>
      </c>
      <c r="L327" s="24">
        <v>69012</v>
      </c>
      <c r="M327">
        <v>0</v>
      </c>
      <c r="N327" t="s">
        <v>47</v>
      </c>
      <c r="O327" t="s">
        <v>27</v>
      </c>
      <c r="P327" t="s">
        <v>35</v>
      </c>
      <c r="Q327">
        <v>73</v>
      </c>
      <c r="R327" s="25">
        <v>670990</v>
      </c>
    </row>
    <row r="328" spans="1:18" x14ac:dyDescent="0.3">
      <c r="A328" t="s">
        <v>3242</v>
      </c>
      <c r="B328" s="23">
        <v>45140</v>
      </c>
      <c r="C328" t="s">
        <v>2596</v>
      </c>
      <c r="D328" t="s">
        <v>2597</v>
      </c>
      <c r="E328" t="s">
        <v>2616</v>
      </c>
      <c r="F328" t="s">
        <v>528</v>
      </c>
      <c r="G328" t="s">
        <v>3243</v>
      </c>
      <c r="H328" s="6" t="s">
        <v>24</v>
      </c>
      <c r="I328" t="s">
        <v>25</v>
      </c>
      <c r="J328">
        <v>1</v>
      </c>
      <c r="K328" s="24">
        <v>135993</v>
      </c>
      <c r="L328" s="24">
        <v>135993</v>
      </c>
      <c r="M328">
        <v>0</v>
      </c>
      <c r="N328" t="s">
        <v>27</v>
      </c>
      <c r="O328">
        <v>5</v>
      </c>
      <c r="P328" t="s">
        <v>35</v>
      </c>
      <c r="Q328">
        <v>32</v>
      </c>
      <c r="R328" s="25">
        <v>1309937</v>
      </c>
    </row>
    <row r="329" spans="1:18" x14ac:dyDescent="0.3">
      <c r="A329" t="s">
        <v>3244</v>
      </c>
      <c r="B329" s="23">
        <v>45141</v>
      </c>
      <c r="C329" t="s">
        <v>2596</v>
      </c>
      <c r="D329" t="s">
        <v>2597</v>
      </c>
      <c r="E329" t="s">
        <v>2352</v>
      </c>
      <c r="F329" t="s">
        <v>2872</v>
      </c>
      <c r="G329" t="s">
        <v>3245</v>
      </c>
      <c r="H329" s="6" t="s">
        <v>65</v>
      </c>
      <c r="I329" t="s">
        <v>478</v>
      </c>
      <c r="J329">
        <v>1</v>
      </c>
      <c r="K329" s="24">
        <v>39139</v>
      </c>
      <c r="L329" s="24">
        <v>39139</v>
      </c>
      <c r="M329">
        <v>0</v>
      </c>
      <c r="N329" t="s">
        <v>47</v>
      </c>
      <c r="O329">
        <v>2</v>
      </c>
      <c r="P329" t="s">
        <v>28</v>
      </c>
      <c r="Q329">
        <v>137</v>
      </c>
      <c r="R329" s="25">
        <v>647779</v>
      </c>
    </row>
    <row r="330" spans="1:18" x14ac:dyDescent="0.3">
      <c r="A330" t="s">
        <v>3246</v>
      </c>
      <c r="B330" s="23">
        <v>45141</v>
      </c>
      <c r="C330" t="s">
        <v>2596</v>
      </c>
      <c r="D330" t="s">
        <v>2597</v>
      </c>
      <c r="E330" t="s">
        <v>2616</v>
      </c>
      <c r="F330" t="s">
        <v>972</v>
      </c>
      <c r="G330" t="s">
        <v>3247</v>
      </c>
      <c r="H330" s="6" t="s">
        <v>10793</v>
      </c>
      <c r="I330" t="s">
        <v>51</v>
      </c>
      <c r="J330">
        <v>8</v>
      </c>
      <c r="K330" s="24">
        <v>15357</v>
      </c>
      <c r="L330" s="24">
        <v>122856</v>
      </c>
      <c r="M330">
        <v>0</v>
      </c>
      <c r="N330" t="s">
        <v>26</v>
      </c>
      <c r="O330">
        <v>2</v>
      </c>
      <c r="P330" t="s">
        <v>35</v>
      </c>
      <c r="Q330">
        <v>64</v>
      </c>
      <c r="R330" s="25">
        <v>353716</v>
      </c>
    </row>
    <row r="331" spans="1:18" x14ac:dyDescent="0.3">
      <c r="A331" t="s">
        <v>3248</v>
      </c>
      <c r="B331" s="23">
        <v>45143</v>
      </c>
      <c r="C331" t="s">
        <v>2596</v>
      </c>
      <c r="D331" t="s">
        <v>2597</v>
      </c>
      <c r="E331" t="s">
        <v>2616</v>
      </c>
      <c r="F331" t="s">
        <v>2457</v>
      </c>
      <c r="G331" t="s">
        <v>3249</v>
      </c>
      <c r="H331" s="6" t="s">
        <v>24</v>
      </c>
      <c r="I331" t="s">
        <v>174</v>
      </c>
      <c r="J331">
        <v>6</v>
      </c>
      <c r="K331" s="24">
        <v>103801</v>
      </c>
      <c r="L331" s="24">
        <v>622806</v>
      </c>
      <c r="M331">
        <v>0</v>
      </c>
      <c r="N331" t="s">
        <v>10788</v>
      </c>
      <c r="O331">
        <v>2</v>
      </c>
      <c r="P331" t="s">
        <v>28</v>
      </c>
      <c r="Q331">
        <v>176</v>
      </c>
      <c r="R331" s="25">
        <v>1309937</v>
      </c>
    </row>
    <row r="332" spans="1:18" x14ac:dyDescent="0.3">
      <c r="A332" t="s">
        <v>3250</v>
      </c>
      <c r="B332" s="23">
        <v>45143</v>
      </c>
      <c r="C332" t="s">
        <v>2596</v>
      </c>
      <c r="D332" t="s">
        <v>2597</v>
      </c>
      <c r="E332" t="s">
        <v>2616</v>
      </c>
      <c r="F332" t="s">
        <v>1639</v>
      </c>
      <c r="G332" t="s">
        <v>3251</v>
      </c>
      <c r="H332" s="6" t="s">
        <v>40</v>
      </c>
      <c r="I332" t="s">
        <v>106</v>
      </c>
      <c r="J332">
        <v>12</v>
      </c>
      <c r="K332" s="24">
        <v>14956</v>
      </c>
      <c r="L332" s="24">
        <v>179472</v>
      </c>
      <c r="M332">
        <v>0</v>
      </c>
      <c r="N332" t="s">
        <v>27</v>
      </c>
      <c r="O332">
        <v>5</v>
      </c>
      <c r="P332" t="s">
        <v>35</v>
      </c>
      <c r="Q332">
        <v>17</v>
      </c>
      <c r="R332" s="25">
        <v>353716</v>
      </c>
    </row>
    <row r="333" spans="1:18" x14ac:dyDescent="0.3">
      <c r="A333" t="s">
        <v>3252</v>
      </c>
      <c r="B333" s="23">
        <v>45144</v>
      </c>
      <c r="C333" t="s">
        <v>2596</v>
      </c>
      <c r="D333" t="s">
        <v>2597</v>
      </c>
      <c r="E333" t="s">
        <v>2616</v>
      </c>
      <c r="F333" t="s">
        <v>218</v>
      </c>
      <c r="G333" t="s">
        <v>3253</v>
      </c>
      <c r="H333" s="6" t="s">
        <v>24</v>
      </c>
      <c r="I333" t="s">
        <v>161</v>
      </c>
      <c r="J333">
        <v>13</v>
      </c>
      <c r="K333" s="24">
        <v>241546</v>
      </c>
      <c r="L333" s="24">
        <v>3140098</v>
      </c>
      <c r="M333">
        <v>0</v>
      </c>
      <c r="N333" t="s">
        <v>26</v>
      </c>
      <c r="O333">
        <v>3</v>
      </c>
      <c r="P333" t="s">
        <v>28</v>
      </c>
      <c r="Q333">
        <v>131</v>
      </c>
      <c r="R333" s="25">
        <v>1309937</v>
      </c>
    </row>
    <row r="334" spans="1:18" x14ac:dyDescent="0.3">
      <c r="A334" t="s">
        <v>3254</v>
      </c>
      <c r="B334" s="23">
        <v>45146</v>
      </c>
      <c r="C334" t="s">
        <v>2596</v>
      </c>
      <c r="D334" t="s">
        <v>2597</v>
      </c>
      <c r="E334" t="s">
        <v>2598</v>
      </c>
      <c r="F334" t="s">
        <v>501</v>
      </c>
      <c r="G334" t="s">
        <v>3255</v>
      </c>
      <c r="H334" s="6" t="s">
        <v>32</v>
      </c>
      <c r="I334" t="s">
        <v>117</v>
      </c>
      <c r="J334">
        <v>15</v>
      </c>
      <c r="K334" s="24">
        <v>2071</v>
      </c>
      <c r="L334" s="24">
        <v>31065</v>
      </c>
      <c r="M334" t="s">
        <v>27</v>
      </c>
      <c r="N334" t="s">
        <v>27</v>
      </c>
      <c r="O334">
        <v>4</v>
      </c>
      <c r="P334" t="s">
        <v>35</v>
      </c>
      <c r="Q334">
        <v>178</v>
      </c>
      <c r="R334" s="25">
        <v>670990</v>
      </c>
    </row>
    <row r="335" spans="1:18" x14ac:dyDescent="0.3">
      <c r="A335" t="s">
        <v>3256</v>
      </c>
      <c r="B335" s="23">
        <v>45147</v>
      </c>
      <c r="C335" t="s">
        <v>2596</v>
      </c>
      <c r="D335" t="s">
        <v>2597</v>
      </c>
      <c r="E335" t="s">
        <v>2616</v>
      </c>
      <c r="F335" t="s">
        <v>1837</v>
      </c>
      <c r="G335" t="s">
        <v>3257</v>
      </c>
      <c r="H335" s="6" t="s">
        <v>65</v>
      </c>
      <c r="I335" t="s">
        <v>78</v>
      </c>
      <c r="J335">
        <v>17</v>
      </c>
      <c r="K335" s="24">
        <v>23008</v>
      </c>
      <c r="L335" s="24">
        <v>391136</v>
      </c>
      <c r="M335">
        <v>15</v>
      </c>
      <c r="N335" t="s">
        <v>10788</v>
      </c>
      <c r="O335">
        <v>4</v>
      </c>
      <c r="P335" t="s">
        <v>35</v>
      </c>
      <c r="Q335">
        <v>170</v>
      </c>
      <c r="R335" s="25">
        <v>647779</v>
      </c>
    </row>
    <row r="336" spans="1:18" x14ac:dyDescent="0.3">
      <c r="A336" t="s">
        <v>3258</v>
      </c>
      <c r="B336" s="23">
        <v>45147</v>
      </c>
      <c r="C336" t="s">
        <v>2596</v>
      </c>
      <c r="D336" t="s">
        <v>2597</v>
      </c>
      <c r="E336" t="s">
        <v>2616</v>
      </c>
      <c r="F336" t="s">
        <v>1702</v>
      </c>
      <c r="G336" s="26" t="s">
        <v>27</v>
      </c>
      <c r="H336" s="6" t="s">
        <v>32</v>
      </c>
      <c r="I336" t="s">
        <v>113</v>
      </c>
      <c r="J336">
        <v>7</v>
      </c>
      <c r="K336" s="24">
        <v>13944</v>
      </c>
      <c r="L336" s="24">
        <v>97608</v>
      </c>
      <c r="M336">
        <v>10</v>
      </c>
      <c r="N336" t="s">
        <v>10788</v>
      </c>
      <c r="O336">
        <v>2</v>
      </c>
      <c r="P336" t="s">
        <v>35</v>
      </c>
      <c r="Q336">
        <v>91</v>
      </c>
      <c r="R336" s="25">
        <v>670990</v>
      </c>
    </row>
    <row r="337" spans="1:18" x14ac:dyDescent="0.3">
      <c r="A337" t="s">
        <v>3259</v>
      </c>
      <c r="B337" s="23">
        <v>45148</v>
      </c>
      <c r="C337" t="s">
        <v>2596</v>
      </c>
      <c r="D337" t="s">
        <v>2597</v>
      </c>
      <c r="E337" t="s">
        <v>2598</v>
      </c>
      <c r="F337" t="s">
        <v>385</v>
      </c>
      <c r="G337" t="s">
        <v>3260</v>
      </c>
      <c r="H337" s="6" t="s">
        <v>65</v>
      </c>
      <c r="I337" t="s">
        <v>289</v>
      </c>
      <c r="J337">
        <v>13</v>
      </c>
      <c r="K337" s="24">
        <v>178980</v>
      </c>
      <c r="L337" s="24">
        <v>2326740</v>
      </c>
      <c r="M337">
        <v>15</v>
      </c>
      <c r="N337" t="s">
        <v>26</v>
      </c>
      <c r="O337">
        <v>1</v>
      </c>
      <c r="P337" t="s">
        <v>28</v>
      </c>
      <c r="Q337">
        <v>167</v>
      </c>
      <c r="R337" s="25">
        <v>647779</v>
      </c>
    </row>
    <row r="338" spans="1:18" x14ac:dyDescent="0.3">
      <c r="A338" t="s">
        <v>3261</v>
      </c>
      <c r="B338" s="23">
        <v>45149</v>
      </c>
      <c r="C338" t="s">
        <v>2596</v>
      </c>
      <c r="D338" t="s">
        <v>2597</v>
      </c>
      <c r="E338" t="s">
        <v>2616</v>
      </c>
      <c r="F338" t="s">
        <v>700</v>
      </c>
      <c r="G338" t="s">
        <v>3262</v>
      </c>
      <c r="H338" s="6" t="s">
        <v>24</v>
      </c>
      <c r="I338" t="s">
        <v>174</v>
      </c>
      <c r="J338">
        <v>14</v>
      </c>
      <c r="K338" s="24">
        <v>190284</v>
      </c>
      <c r="L338" s="24">
        <v>2663976</v>
      </c>
      <c r="M338">
        <v>15</v>
      </c>
      <c r="N338" t="s">
        <v>27</v>
      </c>
      <c r="O338">
        <v>4</v>
      </c>
      <c r="P338" t="s">
        <v>35</v>
      </c>
      <c r="Q338">
        <v>95</v>
      </c>
      <c r="R338" s="25">
        <v>1309937</v>
      </c>
    </row>
    <row r="339" spans="1:18" x14ac:dyDescent="0.3">
      <c r="A339" t="s">
        <v>3263</v>
      </c>
      <c r="B339" s="23">
        <v>45149</v>
      </c>
      <c r="C339" t="s">
        <v>2596</v>
      </c>
      <c r="D339" t="s">
        <v>2597</v>
      </c>
      <c r="E339" t="s">
        <v>2598</v>
      </c>
      <c r="F339" t="s">
        <v>576</v>
      </c>
      <c r="G339" t="s">
        <v>3264</v>
      </c>
      <c r="H339" s="6" t="s">
        <v>24</v>
      </c>
      <c r="I339" t="s">
        <v>25</v>
      </c>
      <c r="J339">
        <v>14</v>
      </c>
      <c r="K339" s="24">
        <v>269988</v>
      </c>
      <c r="L339" s="24">
        <v>3779832</v>
      </c>
      <c r="M339">
        <v>0</v>
      </c>
      <c r="N339" t="s">
        <v>47</v>
      </c>
      <c r="O339">
        <v>1</v>
      </c>
      <c r="P339" t="s">
        <v>28</v>
      </c>
      <c r="Q339">
        <v>64</v>
      </c>
      <c r="R339" s="25">
        <v>1309937</v>
      </c>
    </row>
    <row r="340" spans="1:18" x14ac:dyDescent="0.3">
      <c r="A340" t="s">
        <v>3265</v>
      </c>
      <c r="B340" s="23">
        <v>45150</v>
      </c>
      <c r="C340" t="s">
        <v>2596</v>
      </c>
      <c r="D340" t="s">
        <v>2597</v>
      </c>
      <c r="E340" t="s">
        <v>2616</v>
      </c>
      <c r="F340" t="s">
        <v>1135</v>
      </c>
      <c r="G340" s="26" t="s">
        <v>27</v>
      </c>
      <c r="H340" s="6" t="s">
        <v>40</v>
      </c>
      <c r="I340" t="s">
        <v>123</v>
      </c>
      <c r="J340">
        <v>19</v>
      </c>
      <c r="K340" s="24">
        <v>5056</v>
      </c>
      <c r="L340" s="24">
        <v>96064</v>
      </c>
      <c r="M340">
        <v>10</v>
      </c>
      <c r="N340" t="s">
        <v>57</v>
      </c>
      <c r="O340">
        <v>2</v>
      </c>
      <c r="P340" t="s">
        <v>35</v>
      </c>
      <c r="Q340">
        <v>40</v>
      </c>
      <c r="R340" s="25">
        <v>353716</v>
      </c>
    </row>
    <row r="341" spans="1:18" x14ac:dyDescent="0.3">
      <c r="A341" t="s">
        <v>3266</v>
      </c>
      <c r="B341" s="23">
        <v>45150</v>
      </c>
      <c r="C341" t="s">
        <v>2596</v>
      </c>
      <c r="D341" t="s">
        <v>2597</v>
      </c>
      <c r="E341" t="s">
        <v>2616</v>
      </c>
      <c r="F341" t="s">
        <v>1191</v>
      </c>
      <c r="G341" t="s">
        <v>3267</v>
      </c>
      <c r="H341" s="6" t="s">
        <v>45</v>
      </c>
      <c r="I341" t="s">
        <v>46</v>
      </c>
      <c r="J341">
        <v>8</v>
      </c>
      <c r="K341" s="24">
        <v>8799</v>
      </c>
      <c r="L341" s="24">
        <v>70392</v>
      </c>
      <c r="M341">
        <v>0</v>
      </c>
      <c r="N341" t="s">
        <v>26</v>
      </c>
      <c r="O341">
        <v>4</v>
      </c>
      <c r="P341" t="s">
        <v>35</v>
      </c>
      <c r="Q341">
        <v>170</v>
      </c>
      <c r="R341" s="25">
        <v>339514</v>
      </c>
    </row>
    <row r="342" spans="1:18" x14ac:dyDescent="0.3">
      <c r="A342" t="s">
        <v>3268</v>
      </c>
      <c r="B342" s="23">
        <v>45151</v>
      </c>
      <c r="C342" t="s">
        <v>2596</v>
      </c>
      <c r="D342" t="s">
        <v>2597</v>
      </c>
      <c r="E342" t="s">
        <v>2352</v>
      </c>
      <c r="F342" t="s">
        <v>1941</v>
      </c>
      <c r="G342" s="26" t="s">
        <v>27</v>
      </c>
      <c r="H342" s="6" t="s">
        <v>40</v>
      </c>
      <c r="I342" t="s">
        <v>171</v>
      </c>
      <c r="J342">
        <v>16</v>
      </c>
      <c r="K342" s="24">
        <v>11029</v>
      </c>
      <c r="L342" s="24">
        <v>176464</v>
      </c>
      <c r="M342" t="s">
        <v>27</v>
      </c>
      <c r="N342" t="s">
        <v>26</v>
      </c>
      <c r="O342">
        <v>0</v>
      </c>
      <c r="P342" t="s">
        <v>35</v>
      </c>
      <c r="Q342">
        <v>194</v>
      </c>
      <c r="R342" s="25">
        <v>353716</v>
      </c>
    </row>
    <row r="343" spans="1:18" x14ac:dyDescent="0.3">
      <c r="A343" t="s">
        <v>3269</v>
      </c>
      <c r="B343" s="23">
        <v>45152</v>
      </c>
      <c r="C343" t="s">
        <v>2596</v>
      </c>
      <c r="D343" t="s">
        <v>2597</v>
      </c>
      <c r="E343" t="s">
        <v>2616</v>
      </c>
      <c r="F343" t="s">
        <v>2649</v>
      </c>
      <c r="G343" t="s">
        <v>3270</v>
      </c>
      <c r="H343" s="6" t="s">
        <v>10793</v>
      </c>
      <c r="I343" t="s">
        <v>70</v>
      </c>
      <c r="J343">
        <v>20</v>
      </c>
      <c r="K343" s="24">
        <v>4237</v>
      </c>
      <c r="L343" s="24">
        <v>84740</v>
      </c>
      <c r="M343">
        <v>15</v>
      </c>
      <c r="N343" t="s">
        <v>10788</v>
      </c>
      <c r="O343">
        <v>1</v>
      </c>
      <c r="P343" t="s">
        <v>27</v>
      </c>
      <c r="Q343">
        <v>1</v>
      </c>
      <c r="R343" s="25">
        <v>353716</v>
      </c>
    </row>
    <row r="344" spans="1:18" x14ac:dyDescent="0.3">
      <c r="A344" t="s">
        <v>3271</v>
      </c>
      <c r="B344" s="23">
        <v>45153</v>
      </c>
      <c r="C344" t="s">
        <v>2596</v>
      </c>
      <c r="D344" t="s">
        <v>2597</v>
      </c>
      <c r="E344" t="s">
        <v>2616</v>
      </c>
      <c r="F344" t="s">
        <v>1642</v>
      </c>
      <c r="G344" t="s">
        <v>3272</v>
      </c>
      <c r="H344" s="6" t="s">
        <v>45</v>
      </c>
      <c r="I344" t="s">
        <v>74</v>
      </c>
      <c r="J344">
        <v>2</v>
      </c>
      <c r="K344" s="24">
        <v>23821</v>
      </c>
      <c r="L344" s="24">
        <v>47642</v>
      </c>
      <c r="M344">
        <v>0</v>
      </c>
      <c r="N344" t="s">
        <v>57</v>
      </c>
      <c r="O344" t="s">
        <v>27</v>
      </c>
      <c r="P344" t="s">
        <v>28</v>
      </c>
      <c r="Q344">
        <v>65</v>
      </c>
      <c r="R344" s="25">
        <v>339514</v>
      </c>
    </row>
    <row r="345" spans="1:18" x14ac:dyDescent="0.3">
      <c r="A345" t="s">
        <v>3273</v>
      </c>
      <c r="B345" s="23">
        <v>45154</v>
      </c>
      <c r="C345" t="s">
        <v>2596</v>
      </c>
      <c r="D345" t="s">
        <v>2597</v>
      </c>
      <c r="E345" t="s">
        <v>2598</v>
      </c>
      <c r="F345" t="s">
        <v>63</v>
      </c>
      <c r="G345" t="s">
        <v>3274</v>
      </c>
      <c r="H345" s="6" t="s">
        <v>32</v>
      </c>
      <c r="I345" t="s">
        <v>117</v>
      </c>
      <c r="J345">
        <v>20</v>
      </c>
      <c r="K345" s="24">
        <v>7816</v>
      </c>
      <c r="L345" s="24">
        <v>156320</v>
      </c>
      <c r="M345">
        <v>15</v>
      </c>
      <c r="N345" t="s">
        <v>57</v>
      </c>
      <c r="O345">
        <v>3</v>
      </c>
      <c r="P345" t="s">
        <v>35</v>
      </c>
      <c r="Q345">
        <v>178</v>
      </c>
      <c r="R345" s="25">
        <v>670990</v>
      </c>
    </row>
    <row r="346" spans="1:18" x14ac:dyDescent="0.3">
      <c r="A346" t="s">
        <v>3275</v>
      </c>
      <c r="B346" s="23">
        <v>45155</v>
      </c>
      <c r="C346" t="s">
        <v>2596</v>
      </c>
      <c r="D346" t="s">
        <v>2597</v>
      </c>
      <c r="E346" t="s">
        <v>2616</v>
      </c>
      <c r="F346" t="s">
        <v>1144</v>
      </c>
      <c r="G346" t="s">
        <v>3276</v>
      </c>
      <c r="H346" s="6" t="s">
        <v>32</v>
      </c>
      <c r="I346" t="s">
        <v>95</v>
      </c>
      <c r="J346">
        <v>4</v>
      </c>
      <c r="K346" s="24">
        <v>15933</v>
      </c>
      <c r="L346" s="24">
        <v>63732</v>
      </c>
      <c r="M346">
        <v>10</v>
      </c>
      <c r="N346" t="s">
        <v>10788</v>
      </c>
      <c r="O346">
        <v>6</v>
      </c>
      <c r="P346" t="s">
        <v>28</v>
      </c>
      <c r="Q346">
        <v>68</v>
      </c>
      <c r="R346" s="25">
        <v>670990</v>
      </c>
    </row>
    <row r="347" spans="1:18" x14ac:dyDescent="0.3">
      <c r="A347" t="s">
        <v>3277</v>
      </c>
      <c r="B347" s="23">
        <v>45155</v>
      </c>
      <c r="C347" t="s">
        <v>2596</v>
      </c>
      <c r="D347" t="s">
        <v>2597</v>
      </c>
      <c r="E347" t="s">
        <v>2616</v>
      </c>
      <c r="F347" t="s">
        <v>2866</v>
      </c>
      <c r="G347" t="s">
        <v>3278</v>
      </c>
      <c r="H347" s="6" t="s">
        <v>32</v>
      </c>
      <c r="I347" t="s">
        <v>141</v>
      </c>
      <c r="J347">
        <v>3</v>
      </c>
      <c r="K347" s="24">
        <v>19192</v>
      </c>
      <c r="L347" s="24">
        <v>57576</v>
      </c>
      <c r="M347" t="s">
        <v>27</v>
      </c>
      <c r="N347" t="s">
        <v>26</v>
      </c>
      <c r="O347">
        <v>4</v>
      </c>
      <c r="P347" t="s">
        <v>35</v>
      </c>
      <c r="Q347">
        <v>177</v>
      </c>
      <c r="R347" s="25">
        <v>670990</v>
      </c>
    </row>
    <row r="348" spans="1:18" x14ac:dyDescent="0.3">
      <c r="A348" t="s">
        <v>3279</v>
      </c>
      <c r="B348" s="23">
        <v>45156</v>
      </c>
      <c r="C348" t="s">
        <v>2596</v>
      </c>
      <c r="D348" t="s">
        <v>2597</v>
      </c>
      <c r="E348" t="s">
        <v>2598</v>
      </c>
      <c r="F348" t="s">
        <v>937</v>
      </c>
      <c r="G348" t="s">
        <v>3280</v>
      </c>
      <c r="H348" s="6" t="s">
        <v>40</v>
      </c>
      <c r="I348" t="s">
        <v>123</v>
      </c>
      <c r="J348">
        <v>10</v>
      </c>
      <c r="K348" s="24">
        <v>15336</v>
      </c>
      <c r="L348" s="24">
        <v>153360</v>
      </c>
      <c r="M348" t="s">
        <v>27</v>
      </c>
      <c r="N348" t="s">
        <v>34</v>
      </c>
      <c r="O348">
        <v>4</v>
      </c>
      <c r="P348" t="s">
        <v>35</v>
      </c>
      <c r="Q348">
        <v>100</v>
      </c>
      <c r="R348" s="25">
        <v>353716</v>
      </c>
    </row>
    <row r="349" spans="1:18" x14ac:dyDescent="0.3">
      <c r="A349" t="s">
        <v>3281</v>
      </c>
      <c r="B349" s="23">
        <v>45156</v>
      </c>
      <c r="C349" t="s">
        <v>2596</v>
      </c>
      <c r="D349" t="s">
        <v>2597</v>
      </c>
      <c r="E349" t="s">
        <v>2616</v>
      </c>
      <c r="F349" t="s">
        <v>2761</v>
      </c>
      <c r="G349" t="s">
        <v>3282</v>
      </c>
      <c r="H349" s="6" t="s">
        <v>32</v>
      </c>
      <c r="I349" t="s">
        <v>141</v>
      </c>
      <c r="J349">
        <v>14</v>
      </c>
      <c r="K349" s="24">
        <v>7113</v>
      </c>
      <c r="L349" s="24">
        <v>99582</v>
      </c>
      <c r="M349">
        <v>15</v>
      </c>
      <c r="N349" t="s">
        <v>34</v>
      </c>
      <c r="O349">
        <v>2</v>
      </c>
      <c r="P349" t="s">
        <v>35</v>
      </c>
      <c r="Q349">
        <v>129</v>
      </c>
      <c r="R349" s="25">
        <v>670990</v>
      </c>
    </row>
    <row r="350" spans="1:18" x14ac:dyDescent="0.3">
      <c r="A350" t="s">
        <v>3283</v>
      </c>
      <c r="B350" s="23">
        <v>45157</v>
      </c>
      <c r="C350" t="s">
        <v>2596</v>
      </c>
      <c r="D350" t="s">
        <v>2597</v>
      </c>
      <c r="E350" t="s">
        <v>2598</v>
      </c>
      <c r="F350" t="s">
        <v>3284</v>
      </c>
      <c r="G350" t="s">
        <v>3285</v>
      </c>
      <c r="H350" s="6" t="s">
        <v>45</v>
      </c>
      <c r="I350" t="s">
        <v>46</v>
      </c>
      <c r="J350">
        <v>10</v>
      </c>
      <c r="K350" s="24">
        <v>30328</v>
      </c>
      <c r="L350" s="24">
        <v>303280</v>
      </c>
      <c r="M350">
        <v>5</v>
      </c>
      <c r="N350" t="s">
        <v>47</v>
      </c>
      <c r="O350">
        <v>3</v>
      </c>
      <c r="P350" t="s">
        <v>35</v>
      </c>
      <c r="Q350">
        <v>34</v>
      </c>
      <c r="R350" s="25">
        <v>339514</v>
      </c>
    </row>
    <row r="351" spans="1:18" x14ac:dyDescent="0.3">
      <c r="A351" t="s">
        <v>3286</v>
      </c>
      <c r="B351" s="23">
        <v>45157</v>
      </c>
      <c r="C351" t="s">
        <v>2596</v>
      </c>
      <c r="D351" t="s">
        <v>2597</v>
      </c>
      <c r="E351" t="s">
        <v>2352</v>
      </c>
      <c r="F351" t="s">
        <v>2069</v>
      </c>
      <c r="G351" s="26" t="s">
        <v>27</v>
      </c>
      <c r="H351" s="6" t="s">
        <v>10793</v>
      </c>
      <c r="I351" t="s">
        <v>106</v>
      </c>
      <c r="J351">
        <v>7</v>
      </c>
      <c r="K351" s="24">
        <v>10534</v>
      </c>
      <c r="L351" s="24">
        <v>73738</v>
      </c>
      <c r="M351">
        <v>10</v>
      </c>
      <c r="N351" t="s">
        <v>26</v>
      </c>
      <c r="O351">
        <v>4</v>
      </c>
      <c r="P351" t="s">
        <v>35</v>
      </c>
      <c r="Q351">
        <v>51</v>
      </c>
      <c r="R351" s="25">
        <v>353716</v>
      </c>
    </row>
    <row r="352" spans="1:18" x14ac:dyDescent="0.3">
      <c r="A352" t="s">
        <v>3287</v>
      </c>
      <c r="B352" s="23">
        <v>45157</v>
      </c>
      <c r="C352" t="s">
        <v>2596</v>
      </c>
      <c r="D352" t="s">
        <v>2597</v>
      </c>
      <c r="E352" t="s">
        <v>2616</v>
      </c>
      <c r="F352" t="s">
        <v>190</v>
      </c>
      <c r="G352" t="s">
        <v>3288</v>
      </c>
      <c r="H352" s="6" t="s">
        <v>65</v>
      </c>
      <c r="I352" t="s">
        <v>66</v>
      </c>
      <c r="J352">
        <v>7</v>
      </c>
      <c r="K352" s="24">
        <v>19279</v>
      </c>
      <c r="L352" s="24">
        <v>134953</v>
      </c>
      <c r="M352">
        <v>5</v>
      </c>
      <c r="N352" t="s">
        <v>57</v>
      </c>
      <c r="O352">
        <v>4</v>
      </c>
      <c r="P352" t="s">
        <v>35</v>
      </c>
      <c r="Q352">
        <v>60</v>
      </c>
      <c r="R352" s="25">
        <v>647779</v>
      </c>
    </row>
    <row r="353" spans="1:18" x14ac:dyDescent="0.3">
      <c r="A353" t="s">
        <v>3289</v>
      </c>
      <c r="B353" s="23">
        <v>45157</v>
      </c>
      <c r="C353" t="s">
        <v>2596</v>
      </c>
      <c r="D353" t="s">
        <v>2597</v>
      </c>
      <c r="E353" t="s">
        <v>2352</v>
      </c>
      <c r="F353" t="s">
        <v>370</v>
      </c>
      <c r="G353" t="s">
        <v>3290</v>
      </c>
      <c r="H353" s="6" t="s">
        <v>24</v>
      </c>
      <c r="I353" t="s">
        <v>174</v>
      </c>
      <c r="J353">
        <v>17</v>
      </c>
      <c r="K353" s="24">
        <v>105771</v>
      </c>
      <c r="L353" s="24">
        <v>1798107</v>
      </c>
      <c r="M353">
        <v>0</v>
      </c>
      <c r="N353" t="s">
        <v>47</v>
      </c>
      <c r="O353" t="s">
        <v>27</v>
      </c>
      <c r="P353" t="s">
        <v>35</v>
      </c>
      <c r="Q353">
        <v>15</v>
      </c>
      <c r="R353" s="25">
        <v>1309937</v>
      </c>
    </row>
    <row r="354" spans="1:18" x14ac:dyDescent="0.3">
      <c r="A354" t="s">
        <v>3291</v>
      </c>
      <c r="B354" s="23">
        <v>45159</v>
      </c>
      <c r="C354" t="s">
        <v>2596</v>
      </c>
      <c r="D354" t="s">
        <v>2597</v>
      </c>
      <c r="E354" t="s">
        <v>2352</v>
      </c>
      <c r="F354" t="s">
        <v>937</v>
      </c>
      <c r="G354" t="s">
        <v>3292</v>
      </c>
      <c r="H354" s="6" t="s">
        <v>65</v>
      </c>
      <c r="I354" t="s">
        <v>382</v>
      </c>
      <c r="J354">
        <v>8</v>
      </c>
      <c r="K354" s="24">
        <v>77171</v>
      </c>
      <c r="L354" s="24">
        <v>617368</v>
      </c>
      <c r="M354" t="s">
        <v>27</v>
      </c>
      <c r="N354" t="s">
        <v>47</v>
      </c>
      <c r="O354">
        <v>3</v>
      </c>
      <c r="P354" t="s">
        <v>35</v>
      </c>
      <c r="Q354">
        <v>92</v>
      </c>
      <c r="R354" s="25">
        <v>647779</v>
      </c>
    </row>
    <row r="355" spans="1:18" x14ac:dyDescent="0.3">
      <c r="A355" t="s">
        <v>3293</v>
      </c>
      <c r="B355" s="23">
        <v>45160</v>
      </c>
      <c r="C355" t="s">
        <v>2596</v>
      </c>
      <c r="D355" t="s">
        <v>2597</v>
      </c>
      <c r="E355" t="s">
        <v>2598</v>
      </c>
      <c r="F355" t="s">
        <v>265</v>
      </c>
      <c r="G355" t="s">
        <v>3294</v>
      </c>
      <c r="H355" s="6" t="s">
        <v>24</v>
      </c>
      <c r="I355" t="s">
        <v>92</v>
      </c>
      <c r="J355">
        <v>5</v>
      </c>
      <c r="K355" s="24">
        <v>49099</v>
      </c>
      <c r="L355" s="24">
        <v>245495</v>
      </c>
      <c r="M355">
        <v>0</v>
      </c>
      <c r="N355" t="s">
        <v>57</v>
      </c>
      <c r="O355">
        <v>4</v>
      </c>
      <c r="P355" t="s">
        <v>35</v>
      </c>
      <c r="Q355">
        <v>120</v>
      </c>
      <c r="R355" s="25">
        <v>1309937</v>
      </c>
    </row>
    <row r="356" spans="1:18" x14ac:dyDescent="0.3">
      <c r="A356" t="s">
        <v>3295</v>
      </c>
      <c r="B356" s="23">
        <v>45160</v>
      </c>
      <c r="C356" t="s">
        <v>2596</v>
      </c>
      <c r="D356" t="s">
        <v>2597</v>
      </c>
      <c r="E356" t="s">
        <v>2598</v>
      </c>
      <c r="F356" t="s">
        <v>279</v>
      </c>
      <c r="G356" t="s">
        <v>3296</v>
      </c>
      <c r="H356" s="6" t="s">
        <v>10793</v>
      </c>
      <c r="I356" t="s">
        <v>51</v>
      </c>
      <c r="J356">
        <v>8</v>
      </c>
      <c r="K356" s="24">
        <v>13467</v>
      </c>
      <c r="L356" s="24">
        <v>107736</v>
      </c>
      <c r="M356">
        <v>0</v>
      </c>
      <c r="N356" t="s">
        <v>57</v>
      </c>
      <c r="O356">
        <v>1</v>
      </c>
      <c r="P356" t="s">
        <v>35</v>
      </c>
      <c r="Q356">
        <v>139</v>
      </c>
      <c r="R356" s="25">
        <v>353716</v>
      </c>
    </row>
    <row r="357" spans="1:18" x14ac:dyDescent="0.3">
      <c r="A357" t="s">
        <v>3297</v>
      </c>
      <c r="B357" s="23">
        <v>45161</v>
      </c>
      <c r="C357" t="s">
        <v>2596</v>
      </c>
      <c r="D357" t="s">
        <v>2597</v>
      </c>
      <c r="E357" t="s">
        <v>2598</v>
      </c>
      <c r="F357" t="s">
        <v>1549</v>
      </c>
      <c r="G357" t="s">
        <v>3298</v>
      </c>
      <c r="H357" s="6" t="s">
        <v>65</v>
      </c>
      <c r="I357" t="s">
        <v>66</v>
      </c>
      <c r="J357">
        <v>19</v>
      </c>
      <c r="K357" s="24">
        <v>103221</v>
      </c>
      <c r="L357" s="24">
        <v>1961199</v>
      </c>
      <c r="M357" t="s">
        <v>27</v>
      </c>
      <c r="N357" t="s">
        <v>10788</v>
      </c>
      <c r="O357">
        <v>2</v>
      </c>
      <c r="P357" t="s">
        <v>35</v>
      </c>
      <c r="Q357">
        <v>55</v>
      </c>
      <c r="R357" s="25">
        <v>647779</v>
      </c>
    </row>
    <row r="358" spans="1:18" x14ac:dyDescent="0.3">
      <c r="A358" t="s">
        <v>3299</v>
      </c>
      <c r="B358" s="23">
        <v>45161</v>
      </c>
      <c r="C358" t="s">
        <v>2596</v>
      </c>
      <c r="D358" t="s">
        <v>2597</v>
      </c>
      <c r="E358" t="s">
        <v>2616</v>
      </c>
      <c r="F358" t="s">
        <v>1055</v>
      </c>
      <c r="G358" s="26" t="s">
        <v>27</v>
      </c>
      <c r="H358" s="6" t="s">
        <v>65</v>
      </c>
      <c r="I358" t="s">
        <v>78</v>
      </c>
      <c r="J358">
        <v>14</v>
      </c>
      <c r="K358" s="24">
        <v>63796</v>
      </c>
      <c r="L358" s="24">
        <v>893144</v>
      </c>
      <c r="M358">
        <v>5</v>
      </c>
      <c r="N358" t="s">
        <v>47</v>
      </c>
      <c r="O358">
        <v>4</v>
      </c>
      <c r="P358" t="s">
        <v>35</v>
      </c>
      <c r="Q358">
        <v>41</v>
      </c>
      <c r="R358" s="25">
        <v>647779</v>
      </c>
    </row>
    <row r="359" spans="1:18" x14ac:dyDescent="0.3">
      <c r="A359" t="s">
        <v>3300</v>
      </c>
      <c r="B359" s="23">
        <v>45161</v>
      </c>
      <c r="C359" t="s">
        <v>2596</v>
      </c>
      <c r="D359" t="s">
        <v>2597</v>
      </c>
      <c r="E359" t="s">
        <v>2598</v>
      </c>
      <c r="F359" t="s">
        <v>196</v>
      </c>
      <c r="G359" t="s">
        <v>3301</v>
      </c>
      <c r="H359" s="6" t="s">
        <v>65</v>
      </c>
      <c r="I359" t="s">
        <v>397</v>
      </c>
      <c r="J359">
        <v>19</v>
      </c>
      <c r="K359" s="24">
        <v>76029</v>
      </c>
      <c r="L359" s="24">
        <v>1444551</v>
      </c>
      <c r="M359">
        <v>5</v>
      </c>
      <c r="N359" t="s">
        <v>57</v>
      </c>
      <c r="O359">
        <v>3</v>
      </c>
      <c r="P359" t="s">
        <v>35</v>
      </c>
      <c r="Q359">
        <v>168</v>
      </c>
      <c r="R359" s="25">
        <v>647779</v>
      </c>
    </row>
    <row r="360" spans="1:18" x14ac:dyDescent="0.3">
      <c r="A360" t="s">
        <v>3302</v>
      </c>
      <c r="B360" s="23">
        <v>45162</v>
      </c>
      <c r="C360" t="s">
        <v>2596</v>
      </c>
      <c r="D360" t="s">
        <v>2597</v>
      </c>
      <c r="E360" t="s">
        <v>2616</v>
      </c>
      <c r="F360" t="s">
        <v>3303</v>
      </c>
      <c r="G360" t="s">
        <v>3304</v>
      </c>
      <c r="H360" s="6" t="s">
        <v>32</v>
      </c>
      <c r="I360" t="s">
        <v>95</v>
      </c>
      <c r="J360">
        <v>13</v>
      </c>
      <c r="K360" s="24">
        <v>2723</v>
      </c>
      <c r="L360" s="24">
        <v>35399</v>
      </c>
      <c r="M360" t="s">
        <v>27</v>
      </c>
      <c r="N360" t="s">
        <v>10788</v>
      </c>
      <c r="O360">
        <v>3</v>
      </c>
      <c r="P360" t="s">
        <v>35</v>
      </c>
      <c r="Q360">
        <v>13</v>
      </c>
      <c r="R360" s="25">
        <v>670990</v>
      </c>
    </row>
    <row r="361" spans="1:18" x14ac:dyDescent="0.3">
      <c r="A361" t="s">
        <v>3305</v>
      </c>
      <c r="B361" s="23">
        <v>45163</v>
      </c>
      <c r="C361" t="s">
        <v>2596</v>
      </c>
      <c r="D361" t="s">
        <v>2597</v>
      </c>
      <c r="E361" t="s">
        <v>2616</v>
      </c>
      <c r="F361" t="s">
        <v>276</v>
      </c>
      <c r="G361" t="s">
        <v>3306</v>
      </c>
      <c r="H361" s="6" t="s">
        <v>32</v>
      </c>
      <c r="I361" t="s">
        <v>113</v>
      </c>
      <c r="J361">
        <v>5</v>
      </c>
      <c r="K361" s="24">
        <v>23580</v>
      </c>
      <c r="L361" s="24">
        <v>117900</v>
      </c>
      <c r="M361">
        <v>0</v>
      </c>
      <c r="N361" t="s">
        <v>34</v>
      </c>
      <c r="O361">
        <v>4</v>
      </c>
      <c r="P361" t="s">
        <v>35</v>
      </c>
      <c r="Q361">
        <v>105</v>
      </c>
      <c r="R361" s="25">
        <v>670990</v>
      </c>
    </row>
    <row r="362" spans="1:18" x14ac:dyDescent="0.3">
      <c r="A362" t="s">
        <v>3307</v>
      </c>
      <c r="B362" s="23">
        <v>45163</v>
      </c>
      <c r="C362" t="s">
        <v>2596</v>
      </c>
      <c r="D362" t="s">
        <v>2597</v>
      </c>
      <c r="E362" t="s">
        <v>2598</v>
      </c>
      <c r="F362" t="s">
        <v>734</v>
      </c>
      <c r="G362" t="s">
        <v>3308</v>
      </c>
      <c r="H362" s="6" t="s">
        <v>45</v>
      </c>
      <c r="I362" t="s">
        <v>130</v>
      </c>
      <c r="J362">
        <v>4</v>
      </c>
      <c r="K362" s="24">
        <v>7727</v>
      </c>
      <c r="L362" s="24">
        <v>30908</v>
      </c>
      <c r="M362" t="s">
        <v>27</v>
      </c>
      <c r="N362" t="s">
        <v>27</v>
      </c>
      <c r="O362">
        <v>5</v>
      </c>
      <c r="P362" t="s">
        <v>35</v>
      </c>
      <c r="Q362">
        <v>80</v>
      </c>
      <c r="R362" s="25">
        <v>339514</v>
      </c>
    </row>
    <row r="363" spans="1:18" x14ac:dyDescent="0.3">
      <c r="A363" t="s">
        <v>3309</v>
      </c>
      <c r="B363" s="23">
        <v>45164</v>
      </c>
      <c r="C363" t="s">
        <v>2596</v>
      </c>
      <c r="D363" t="s">
        <v>2597</v>
      </c>
      <c r="E363" t="s">
        <v>2616</v>
      </c>
      <c r="F363" t="s">
        <v>1602</v>
      </c>
      <c r="G363" t="s">
        <v>3310</v>
      </c>
      <c r="H363" s="6" t="s">
        <v>24</v>
      </c>
      <c r="I363" t="s">
        <v>92</v>
      </c>
      <c r="J363">
        <v>12</v>
      </c>
      <c r="K363" s="24">
        <v>252336</v>
      </c>
      <c r="L363" s="24">
        <v>3028032</v>
      </c>
      <c r="M363">
        <v>5</v>
      </c>
      <c r="N363" t="s">
        <v>47</v>
      </c>
      <c r="O363">
        <v>4</v>
      </c>
      <c r="P363" t="s">
        <v>35</v>
      </c>
      <c r="Q363">
        <v>62</v>
      </c>
      <c r="R363" s="25">
        <v>1309937</v>
      </c>
    </row>
    <row r="364" spans="1:18" x14ac:dyDescent="0.3">
      <c r="A364" t="s">
        <v>3311</v>
      </c>
      <c r="B364" s="23">
        <v>45166</v>
      </c>
      <c r="C364" t="s">
        <v>2596</v>
      </c>
      <c r="D364" t="s">
        <v>2597</v>
      </c>
      <c r="E364" t="s">
        <v>2616</v>
      </c>
      <c r="F364" t="s">
        <v>931</v>
      </c>
      <c r="G364" t="s">
        <v>3312</v>
      </c>
      <c r="H364" s="6" t="s">
        <v>45</v>
      </c>
      <c r="I364" t="s">
        <v>82</v>
      </c>
      <c r="J364">
        <v>6</v>
      </c>
      <c r="K364" s="24">
        <v>17839</v>
      </c>
      <c r="L364" s="24">
        <v>107034</v>
      </c>
      <c r="M364">
        <v>10</v>
      </c>
      <c r="N364" t="s">
        <v>26</v>
      </c>
      <c r="O364">
        <v>2</v>
      </c>
      <c r="P364" t="s">
        <v>35</v>
      </c>
      <c r="Q364">
        <v>1</v>
      </c>
      <c r="R364" s="25">
        <v>339514</v>
      </c>
    </row>
    <row r="365" spans="1:18" x14ac:dyDescent="0.3">
      <c r="A365" t="s">
        <v>3313</v>
      </c>
      <c r="B365" s="23">
        <v>45166</v>
      </c>
      <c r="C365" t="s">
        <v>2596</v>
      </c>
      <c r="D365" t="s">
        <v>2597</v>
      </c>
      <c r="E365" t="s">
        <v>2616</v>
      </c>
      <c r="F365" t="s">
        <v>2108</v>
      </c>
      <c r="G365" t="s">
        <v>3314</v>
      </c>
      <c r="H365" s="6" t="s">
        <v>40</v>
      </c>
      <c r="I365" t="s">
        <v>171</v>
      </c>
      <c r="J365">
        <v>6</v>
      </c>
      <c r="K365" s="24">
        <v>16081</v>
      </c>
      <c r="L365" s="24">
        <v>96486</v>
      </c>
      <c r="M365" t="s">
        <v>27</v>
      </c>
      <c r="N365" t="s">
        <v>26</v>
      </c>
      <c r="O365">
        <v>3</v>
      </c>
      <c r="P365" t="s">
        <v>35</v>
      </c>
      <c r="Q365">
        <v>29</v>
      </c>
      <c r="R365" s="25">
        <v>353716</v>
      </c>
    </row>
    <row r="366" spans="1:18" x14ac:dyDescent="0.3">
      <c r="A366" t="s">
        <v>3315</v>
      </c>
      <c r="B366" s="23">
        <v>45167</v>
      </c>
      <c r="C366" t="s">
        <v>2596</v>
      </c>
      <c r="D366" t="s">
        <v>2597</v>
      </c>
      <c r="E366" t="s">
        <v>2598</v>
      </c>
      <c r="F366" t="s">
        <v>434</v>
      </c>
      <c r="G366" t="s">
        <v>3316</v>
      </c>
      <c r="H366" s="6" t="s">
        <v>65</v>
      </c>
      <c r="I366" t="s">
        <v>382</v>
      </c>
      <c r="J366">
        <v>17</v>
      </c>
      <c r="K366" s="24">
        <v>163882</v>
      </c>
      <c r="L366" s="24">
        <v>2785994</v>
      </c>
      <c r="M366">
        <v>10</v>
      </c>
      <c r="N366" t="s">
        <v>27</v>
      </c>
      <c r="O366">
        <v>5</v>
      </c>
      <c r="P366" t="s">
        <v>35</v>
      </c>
      <c r="Q366">
        <v>159</v>
      </c>
      <c r="R366" s="25">
        <v>647779</v>
      </c>
    </row>
    <row r="367" spans="1:18" x14ac:dyDescent="0.3">
      <c r="A367" t="s">
        <v>3317</v>
      </c>
      <c r="B367" s="23">
        <v>45168</v>
      </c>
      <c r="C367" t="s">
        <v>2596</v>
      </c>
      <c r="D367" t="s">
        <v>2597</v>
      </c>
      <c r="E367" t="s">
        <v>2598</v>
      </c>
      <c r="F367" t="s">
        <v>2055</v>
      </c>
      <c r="G367" t="s">
        <v>3318</v>
      </c>
      <c r="H367" s="6" t="s">
        <v>65</v>
      </c>
      <c r="I367" t="s">
        <v>78</v>
      </c>
      <c r="J367">
        <v>15</v>
      </c>
      <c r="K367" s="24">
        <v>42081</v>
      </c>
      <c r="L367" s="24">
        <v>631215</v>
      </c>
      <c r="M367">
        <v>0</v>
      </c>
      <c r="N367" t="s">
        <v>57</v>
      </c>
      <c r="O367">
        <v>4</v>
      </c>
      <c r="P367" t="s">
        <v>35</v>
      </c>
      <c r="Q367">
        <v>68</v>
      </c>
      <c r="R367" s="25">
        <v>647779</v>
      </c>
    </row>
    <row r="368" spans="1:18" x14ac:dyDescent="0.3">
      <c r="A368" t="s">
        <v>3319</v>
      </c>
      <c r="B368" s="23">
        <v>45170</v>
      </c>
      <c r="C368" t="s">
        <v>2596</v>
      </c>
      <c r="D368" t="s">
        <v>2597</v>
      </c>
      <c r="E368" t="s">
        <v>2598</v>
      </c>
      <c r="F368" t="s">
        <v>2951</v>
      </c>
      <c r="G368" t="s">
        <v>3320</v>
      </c>
      <c r="H368" s="6" t="s">
        <v>32</v>
      </c>
      <c r="I368" t="s">
        <v>33</v>
      </c>
      <c r="J368">
        <v>12</v>
      </c>
      <c r="K368" s="24">
        <v>12859</v>
      </c>
      <c r="L368" s="24">
        <v>154308</v>
      </c>
      <c r="M368">
        <v>5</v>
      </c>
      <c r="N368" t="s">
        <v>57</v>
      </c>
      <c r="O368">
        <v>2</v>
      </c>
      <c r="P368" t="s">
        <v>35</v>
      </c>
      <c r="Q368">
        <v>29</v>
      </c>
      <c r="R368" s="25">
        <v>670990</v>
      </c>
    </row>
    <row r="369" spans="1:18" x14ac:dyDescent="0.3">
      <c r="A369" t="s">
        <v>3321</v>
      </c>
      <c r="B369" s="23">
        <v>45171</v>
      </c>
      <c r="C369" t="s">
        <v>2596</v>
      </c>
      <c r="D369" t="s">
        <v>2597</v>
      </c>
      <c r="E369" t="s">
        <v>2616</v>
      </c>
      <c r="F369" t="s">
        <v>160</v>
      </c>
      <c r="G369" t="s">
        <v>3322</v>
      </c>
      <c r="H369" s="6" t="s">
        <v>32</v>
      </c>
      <c r="I369" t="s">
        <v>113</v>
      </c>
      <c r="J369">
        <v>3</v>
      </c>
      <c r="K369" s="24">
        <v>23404</v>
      </c>
      <c r="L369" s="24">
        <v>70212</v>
      </c>
      <c r="M369">
        <v>5</v>
      </c>
      <c r="N369" t="s">
        <v>26</v>
      </c>
      <c r="O369" t="s">
        <v>27</v>
      </c>
      <c r="P369" t="s">
        <v>35</v>
      </c>
      <c r="Q369">
        <v>166</v>
      </c>
      <c r="R369" s="25">
        <v>670990</v>
      </c>
    </row>
    <row r="370" spans="1:18" x14ac:dyDescent="0.3">
      <c r="A370" t="s">
        <v>3323</v>
      </c>
      <c r="B370" s="23">
        <v>45171</v>
      </c>
      <c r="C370" t="s">
        <v>2596</v>
      </c>
      <c r="D370" t="s">
        <v>2597</v>
      </c>
      <c r="E370" t="s">
        <v>2598</v>
      </c>
      <c r="F370" t="s">
        <v>2352</v>
      </c>
      <c r="G370" t="s">
        <v>3324</v>
      </c>
      <c r="H370" s="6" t="s">
        <v>24</v>
      </c>
      <c r="I370" t="s">
        <v>56</v>
      </c>
      <c r="J370">
        <v>7</v>
      </c>
      <c r="K370" s="24">
        <v>91620</v>
      </c>
      <c r="L370" s="24">
        <v>641340</v>
      </c>
      <c r="M370">
        <v>0</v>
      </c>
      <c r="N370" t="s">
        <v>57</v>
      </c>
      <c r="O370">
        <v>2</v>
      </c>
      <c r="P370" t="s">
        <v>35</v>
      </c>
      <c r="Q370">
        <v>168</v>
      </c>
      <c r="R370" s="25">
        <v>1309937</v>
      </c>
    </row>
    <row r="371" spans="1:18" x14ac:dyDescent="0.3">
      <c r="A371" t="s">
        <v>3325</v>
      </c>
      <c r="B371" s="23">
        <v>45171</v>
      </c>
      <c r="C371" t="s">
        <v>2596</v>
      </c>
      <c r="D371" t="s">
        <v>2597</v>
      </c>
      <c r="E371" t="s">
        <v>2598</v>
      </c>
      <c r="F371" t="s">
        <v>898</v>
      </c>
      <c r="G371" t="s">
        <v>3326</v>
      </c>
      <c r="H371" s="6" t="s">
        <v>24</v>
      </c>
      <c r="I371" t="s">
        <v>174</v>
      </c>
      <c r="J371">
        <v>10</v>
      </c>
      <c r="K371" s="24">
        <v>89045</v>
      </c>
      <c r="L371" s="24">
        <v>890450</v>
      </c>
      <c r="M371" t="s">
        <v>27</v>
      </c>
      <c r="N371" t="s">
        <v>27</v>
      </c>
      <c r="O371">
        <v>1</v>
      </c>
      <c r="P371" t="s">
        <v>27</v>
      </c>
      <c r="Q371">
        <v>31</v>
      </c>
      <c r="R371" s="25">
        <v>1309937</v>
      </c>
    </row>
    <row r="372" spans="1:18" x14ac:dyDescent="0.3">
      <c r="A372" t="s">
        <v>3327</v>
      </c>
      <c r="B372" s="23">
        <v>45172</v>
      </c>
      <c r="C372" t="s">
        <v>2596</v>
      </c>
      <c r="D372" t="s">
        <v>2597</v>
      </c>
      <c r="E372" t="s">
        <v>2352</v>
      </c>
      <c r="F372" t="s">
        <v>1113</v>
      </c>
      <c r="G372" t="s">
        <v>3328</v>
      </c>
      <c r="H372" s="6" t="s">
        <v>45</v>
      </c>
      <c r="I372" t="s">
        <v>46</v>
      </c>
      <c r="J372">
        <v>6</v>
      </c>
      <c r="K372" s="24">
        <v>19819</v>
      </c>
      <c r="L372" s="24">
        <v>118914</v>
      </c>
      <c r="M372" t="s">
        <v>27</v>
      </c>
      <c r="N372" t="s">
        <v>26</v>
      </c>
      <c r="O372">
        <v>5</v>
      </c>
      <c r="P372" t="s">
        <v>35</v>
      </c>
      <c r="Q372">
        <v>18</v>
      </c>
      <c r="R372" s="25">
        <v>339514</v>
      </c>
    </row>
    <row r="373" spans="1:18" x14ac:dyDescent="0.3">
      <c r="A373" t="s">
        <v>3329</v>
      </c>
      <c r="B373" s="23">
        <v>45172</v>
      </c>
      <c r="C373" t="s">
        <v>2596</v>
      </c>
      <c r="D373" t="s">
        <v>2597</v>
      </c>
      <c r="E373" t="s">
        <v>2616</v>
      </c>
      <c r="F373" t="s">
        <v>487</v>
      </c>
      <c r="G373" t="s">
        <v>3330</v>
      </c>
      <c r="H373" s="6" t="s">
        <v>40</v>
      </c>
      <c r="I373" t="s">
        <v>106</v>
      </c>
      <c r="J373">
        <v>2</v>
      </c>
      <c r="K373" s="24">
        <v>6957</v>
      </c>
      <c r="L373" s="24">
        <v>13914</v>
      </c>
      <c r="M373" t="s">
        <v>27</v>
      </c>
      <c r="N373" t="s">
        <v>47</v>
      </c>
      <c r="O373">
        <v>4</v>
      </c>
      <c r="P373" t="s">
        <v>35</v>
      </c>
      <c r="Q373">
        <v>30</v>
      </c>
      <c r="R373" s="25">
        <v>353716</v>
      </c>
    </row>
    <row r="374" spans="1:18" x14ac:dyDescent="0.3">
      <c r="A374" t="s">
        <v>3331</v>
      </c>
      <c r="B374" s="23">
        <v>45174</v>
      </c>
      <c r="C374" t="s">
        <v>2596</v>
      </c>
      <c r="D374" t="s">
        <v>2597</v>
      </c>
      <c r="E374" t="s">
        <v>2598</v>
      </c>
      <c r="F374" t="s">
        <v>1705</v>
      </c>
      <c r="G374" t="s">
        <v>3332</v>
      </c>
      <c r="H374" s="6" t="s">
        <v>10793</v>
      </c>
      <c r="I374" t="s">
        <v>123</v>
      </c>
      <c r="J374">
        <v>6</v>
      </c>
      <c r="K374" s="24">
        <v>12339</v>
      </c>
      <c r="L374" s="24">
        <v>74034</v>
      </c>
      <c r="M374">
        <v>0</v>
      </c>
      <c r="N374" t="s">
        <v>47</v>
      </c>
      <c r="O374">
        <v>5</v>
      </c>
      <c r="P374" t="s">
        <v>28</v>
      </c>
      <c r="Q374">
        <v>47</v>
      </c>
      <c r="R374" s="25">
        <v>353716</v>
      </c>
    </row>
    <row r="375" spans="1:18" x14ac:dyDescent="0.3">
      <c r="A375" t="s">
        <v>3333</v>
      </c>
      <c r="B375" s="23">
        <v>45174</v>
      </c>
      <c r="C375" t="s">
        <v>2596</v>
      </c>
      <c r="D375" t="s">
        <v>2597</v>
      </c>
      <c r="E375" t="s">
        <v>2352</v>
      </c>
      <c r="F375" t="s">
        <v>90</v>
      </c>
      <c r="G375" t="s">
        <v>3334</v>
      </c>
      <c r="H375" s="6" t="s">
        <v>32</v>
      </c>
      <c r="I375" t="s">
        <v>158</v>
      </c>
      <c r="J375">
        <v>11</v>
      </c>
      <c r="K375" s="24">
        <v>14536</v>
      </c>
      <c r="L375" s="24">
        <v>159896</v>
      </c>
      <c r="M375">
        <v>0</v>
      </c>
      <c r="N375" t="s">
        <v>57</v>
      </c>
      <c r="O375">
        <v>3</v>
      </c>
      <c r="P375" t="s">
        <v>28</v>
      </c>
      <c r="Q375">
        <v>123</v>
      </c>
      <c r="R375" s="25">
        <v>670990</v>
      </c>
    </row>
    <row r="376" spans="1:18" x14ac:dyDescent="0.3">
      <c r="A376" t="s">
        <v>3335</v>
      </c>
      <c r="B376" s="23">
        <v>45176</v>
      </c>
      <c r="C376" t="s">
        <v>2596</v>
      </c>
      <c r="D376" t="s">
        <v>2597</v>
      </c>
      <c r="E376" t="s">
        <v>2352</v>
      </c>
      <c r="F376" t="s">
        <v>819</v>
      </c>
      <c r="G376" t="s">
        <v>3336</v>
      </c>
      <c r="H376" s="6" t="s">
        <v>45</v>
      </c>
      <c r="I376" t="s">
        <v>181</v>
      </c>
      <c r="J376">
        <v>16</v>
      </c>
      <c r="K376" s="24">
        <v>40387</v>
      </c>
      <c r="L376" s="24">
        <v>646192</v>
      </c>
      <c r="M376">
        <v>5</v>
      </c>
      <c r="N376" t="s">
        <v>27</v>
      </c>
      <c r="O376" t="s">
        <v>27</v>
      </c>
      <c r="P376" t="s">
        <v>28</v>
      </c>
      <c r="Q376">
        <v>49</v>
      </c>
      <c r="R376" s="25">
        <v>339514</v>
      </c>
    </row>
    <row r="377" spans="1:18" x14ac:dyDescent="0.3">
      <c r="A377" t="s">
        <v>3337</v>
      </c>
      <c r="B377" s="23">
        <v>45177</v>
      </c>
      <c r="C377" t="s">
        <v>2596</v>
      </c>
      <c r="D377" t="s">
        <v>2597</v>
      </c>
      <c r="E377" t="s">
        <v>2616</v>
      </c>
      <c r="F377" t="s">
        <v>1304</v>
      </c>
      <c r="G377" s="26" t="s">
        <v>27</v>
      </c>
      <c r="H377" s="6" t="s">
        <v>24</v>
      </c>
      <c r="I377" t="s">
        <v>174</v>
      </c>
      <c r="J377">
        <v>16</v>
      </c>
      <c r="K377" s="24">
        <v>336676</v>
      </c>
      <c r="L377" s="24">
        <v>5386816</v>
      </c>
      <c r="M377">
        <v>0</v>
      </c>
      <c r="N377" t="s">
        <v>47</v>
      </c>
      <c r="O377" t="s">
        <v>27</v>
      </c>
      <c r="P377" t="s">
        <v>35</v>
      </c>
      <c r="Q377">
        <v>90</v>
      </c>
      <c r="R377" s="25">
        <v>1309937</v>
      </c>
    </row>
    <row r="378" spans="1:18" x14ac:dyDescent="0.3">
      <c r="A378" t="s">
        <v>3338</v>
      </c>
      <c r="B378" s="23">
        <v>45177</v>
      </c>
      <c r="C378" t="s">
        <v>2596</v>
      </c>
      <c r="D378" t="s">
        <v>2597</v>
      </c>
      <c r="E378" t="s">
        <v>2616</v>
      </c>
      <c r="F378" t="s">
        <v>498</v>
      </c>
      <c r="G378" t="s">
        <v>3339</v>
      </c>
      <c r="H378" s="6" t="s">
        <v>45</v>
      </c>
      <c r="I378" t="s">
        <v>98</v>
      </c>
      <c r="J378">
        <v>14</v>
      </c>
      <c r="K378" s="24">
        <v>17279</v>
      </c>
      <c r="L378" s="24">
        <v>241906</v>
      </c>
      <c r="M378">
        <v>20</v>
      </c>
      <c r="N378" t="s">
        <v>27</v>
      </c>
      <c r="O378">
        <v>5</v>
      </c>
      <c r="P378" t="s">
        <v>35</v>
      </c>
      <c r="Q378">
        <v>26</v>
      </c>
      <c r="R378" s="25">
        <v>339514</v>
      </c>
    </row>
    <row r="379" spans="1:18" x14ac:dyDescent="0.3">
      <c r="A379" t="s">
        <v>3340</v>
      </c>
      <c r="B379" s="23">
        <v>45177</v>
      </c>
      <c r="C379" t="s">
        <v>2596</v>
      </c>
      <c r="D379" t="s">
        <v>2597</v>
      </c>
      <c r="E379" t="s">
        <v>2352</v>
      </c>
      <c r="F379" t="s">
        <v>370</v>
      </c>
      <c r="G379" s="26" t="s">
        <v>27</v>
      </c>
      <c r="H379" s="6" t="s">
        <v>24</v>
      </c>
      <c r="I379" t="s">
        <v>92</v>
      </c>
      <c r="J379">
        <v>4</v>
      </c>
      <c r="K379" s="24">
        <v>320048</v>
      </c>
      <c r="L379" s="24">
        <v>1280192</v>
      </c>
      <c r="M379">
        <v>15</v>
      </c>
      <c r="N379" t="s">
        <v>57</v>
      </c>
      <c r="O379">
        <v>5</v>
      </c>
      <c r="P379" t="s">
        <v>35</v>
      </c>
      <c r="Q379">
        <v>55</v>
      </c>
      <c r="R379" s="25">
        <v>1309937</v>
      </c>
    </row>
    <row r="380" spans="1:18" x14ac:dyDescent="0.3">
      <c r="A380" t="s">
        <v>3341</v>
      </c>
      <c r="B380" s="23">
        <v>45179</v>
      </c>
      <c r="C380" t="s">
        <v>2596</v>
      </c>
      <c r="D380" t="s">
        <v>2597</v>
      </c>
      <c r="E380" t="s">
        <v>2598</v>
      </c>
      <c r="F380" t="s">
        <v>3342</v>
      </c>
      <c r="G380" t="s">
        <v>3343</v>
      </c>
      <c r="H380" s="6" t="s">
        <v>45</v>
      </c>
      <c r="I380" t="s">
        <v>181</v>
      </c>
      <c r="J380">
        <v>15</v>
      </c>
      <c r="K380" s="24">
        <v>35768</v>
      </c>
      <c r="L380" s="24">
        <v>536520</v>
      </c>
      <c r="M380">
        <v>10</v>
      </c>
      <c r="N380" t="s">
        <v>27</v>
      </c>
      <c r="O380">
        <v>3</v>
      </c>
      <c r="P380" t="s">
        <v>35</v>
      </c>
      <c r="Q380">
        <v>152</v>
      </c>
      <c r="R380" s="25">
        <v>339514</v>
      </c>
    </row>
    <row r="381" spans="1:18" x14ac:dyDescent="0.3">
      <c r="A381" t="s">
        <v>3344</v>
      </c>
      <c r="B381" s="23">
        <v>45179</v>
      </c>
      <c r="C381" t="s">
        <v>2596</v>
      </c>
      <c r="D381" t="s">
        <v>2597</v>
      </c>
      <c r="E381" t="s">
        <v>2616</v>
      </c>
      <c r="F381" t="s">
        <v>1226</v>
      </c>
      <c r="G381" t="s">
        <v>3345</v>
      </c>
      <c r="H381" s="6" t="s">
        <v>24</v>
      </c>
      <c r="I381" t="s">
        <v>92</v>
      </c>
      <c r="J381">
        <v>8</v>
      </c>
      <c r="K381" s="24">
        <v>113770</v>
      </c>
      <c r="L381" s="24">
        <v>910160</v>
      </c>
      <c r="M381">
        <v>10</v>
      </c>
      <c r="N381" t="s">
        <v>57</v>
      </c>
      <c r="O381">
        <v>4</v>
      </c>
      <c r="P381" t="s">
        <v>35</v>
      </c>
      <c r="Q381">
        <v>46</v>
      </c>
      <c r="R381" s="25">
        <v>1309937</v>
      </c>
    </row>
    <row r="382" spans="1:18" x14ac:dyDescent="0.3">
      <c r="A382" t="s">
        <v>3346</v>
      </c>
      <c r="B382" s="23">
        <v>45179</v>
      </c>
      <c r="C382" t="s">
        <v>2596</v>
      </c>
      <c r="D382" t="s">
        <v>2597</v>
      </c>
      <c r="E382" t="s">
        <v>2598</v>
      </c>
      <c r="F382" t="s">
        <v>1241</v>
      </c>
      <c r="G382" s="26" t="s">
        <v>27</v>
      </c>
      <c r="H382" s="6" t="s">
        <v>32</v>
      </c>
      <c r="I382" t="s">
        <v>141</v>
      </c>
      <c r="J382">
        <v>6</v>
      </c>
      <c r="K382" s="24">
        <v>20414</v>
      </c>
      <c r="L382" s="24">
        <v>122484</v>
      </c>
      <c r="M382">
        <v>5</v>
      </c>
      <c r="N382" t="s">
        <v>26</v>
      </c>
      <c r="O382">
        <v>4</v>
      </c>
      <c r="P382" t="s">
        <v>28</v>
      </c>
      <c r="Q382">
        <v>118</v>
      </c>
      <c r="R382" s="25">
        <v>670990</v>
      </c>
    </row>
    <row r="383" spans="1:18" x14ac:dyDescent="0.3">
      <c r="A383" t="s">
        <v>3347</v>
      </c>
      <c r="B383" s="23">
        <v>45179</v>
      </c>
      <c r="C383" t="s">
        <v>2596</v>
      </c>
      <c r="D383" t="s">
        <v>2597</v>
      </c>
      <c r="E383" t="s">
        <v>2598</v>
      </c>
      <c r="F383" t="s">
        <v>440</v>
      </c>
      <c r="G383" t="s">
        <v>3348</v>
      </c>
      <c r="H383" s="6" t="s">
        <v>45</v>
      </c>
      <c r="I383" t="s">
        <v>130</v>
      </c>
      <c r="J383">
        <v>18</v>
      </c>
      <c r="K383" s="24">
        <v>14123</v>
      </c>
      <c r="L383" s="24">
        <v>254214</v>
      </c>
      <c r="M383">
        <v>0</v>
      </c>
      <c r="N383" t="s">
        <v>57</v>
      </c>
      <c r="O383">
        <v>2</v>
      </c>
      <c r="P383" t="s">
        <v>35</v>
      </c>
      <c r="Q383">
        <v>79</v>
      </c>
      <c r="R383" s="25">
        <v>339514</v>
      </c>
    </row>
    <row r="384" spans="1:18" x14ac:dyDescent="0.3">
      <c r="A384" t="s">
        <v>3349</v>
      </c>
      <c r="B384" s="23">
        <v>45180</v>
      </c>
      <c r="C384" t="s">
        <v>2596</v>
      </c>
      <c r="D384" t="s">
        <v>2597</v>
      </c>
      <c r="E384" t="s">
        <v>2598</v>
      </c>
      <c r="F384" t="s">
        <v>233</v>
      </c>
      <c r="G384" t="s">
        <v>3350</v>
      </c>
      <c r="H384" s="6" t="s">
        <v>32</v>
      </c>
      <c r="I384" t="s">
        <v>33</v>
      </c>
      <c r="J384">
        <v>6</v>
      </c>
      <c r="K384" s="24">
        <v>13983</v>
      </c>
      <c r="L384" s="24">
        <v>83898</v>
      </c>
      <c r="M384">
        <v>0</v>
      </c>
      <c r="N384" t="s">
        <v>10788</v>
      </c>
      <c r="O384">
        <v>5</v>
      </c>
      <c r="P384" t="s">
        <v>28</v>
      </c>
      <c r="Q384">
        <v>155</v>
      </c>
      <c r="R384" s="25">
        <v>670990</v>
      </c>
    </row>
    <row r="385" spans="1:18" x14ac:dyDescent="0.3">
      <c r="A385" t="s">
        <v>3351</v>
      </c>
      <c r="B385" s="23">
        <v>45181</v>
      </c>
      <c r="C385" t="s">
        <v>2596</v>
      </c>
      <c r="D385" t="s">
        <v>2597</v>
      </c>
      <c r="E385" t="s">
        <v>2616</v>
      </c>
      <c r="F385" t="s">
        <v>592</v>
      </c>
      <c r="G385" t="s">
        <v>3352</v>
      </c>
      <c r="H385" s="6" t="s">
        <v>32</v>
      </c>
      <c r="I385" t="s">
        <v>95</v>
      </c>
      <c r="J385">
        <v>2</v>
      </c>
      <c r="K385" s="24">
        <v>16369</v>
      </c>
      <c r="L385" s="24">
        <v>32738</v>
      </c>
      <c r="M385">
        <v>5</v>
      </c>
      <c r="N385" t="s">
        <v>26</v>
      </c>
      <c r="O385" t="s">
        <v>27</v>
      </c>
      <c r="P385" t="s">
        <v>35</v>
      </c>
      <c r="Q385">
        <v>53</v>
      </c>
      <c r="R385" s="25">
        <v>670990</v>
      </c>
    </row>
    <row r="386" spans="1:18" x14ac:dyDescent="0.3">
      <c r="A386" t="s">
        <v>3353</v>
      </c>
      <c r="B386" s="23">
        <v>45181</v>
      </c>
      <c r="C386" t="s">
        <v>2596</v>
      </c>
      <c r="D386" t="s">
        <v>2597</v>
      </c>
      <c r="E386" t="s">
        <v>2352</v>
      </c>
      <c r="F386" t="s">
        <v>3354</v>
      </c>
      <c r="G386" t="s">
        <v>3355</v>
      </c>
      <c r="H386" s="6" t="s">
        <v>24</v>
      </c>
      <c r="I386" t="s">
        <v>25</v>
      </c>
      <c r="J386">
        <v>9</v>
      </c>
      <c r="K386" s="24">
        <v>339239</v>
      </c>
      <c r="L386" s="24">
        <v>3053151</v>
      </c>
      <c r="M386">
        <v>5</v>
      </c>
      <c r="N386" t="s">
        <v>47</v>
      </c>
      <c r="O386" t="s">
        <v>27</v>
      </c>
      <c r="P386" t="s">
        <v>28</v>
      </c>
      <c r="Q386">
        <v>80</v>
      </c>
      <c r="R386" s="25">
        <v>1309937</v>
      </c>
    </row>
    <row r="387" spans="1:18" x14ac:dyDescent="0.3">
      <c r="A387" t="s">
        <v>3356</v>
      </c>
      <c r="B387" s="23">
        <v>45182</v>
      </c>
      <c r="C387" t="s">
        <v>2596</v>
      </c>
      <c r="D387" t="s">
        <v>2597</v>
      </c>
      <c r="E387" t="s">
        <v>2352</v>
      </c>
      <c r="F387" t="s">
        <v>2083</v>
      </c>
      <c r="G387" t="s">
        <v>3357</v>
      </c>
      <c r="H387" s="6" t="s">
        <v>65</v>
      </c>
      <c r="I387" t="s">
        <v>397</v>
      </c>
      <c r="J387">
        <v>3</v>
      </c>
      <c r="K387" s="24">
        <v>99341</v>
      </c>
      <c r="L387" s="24">
        <v>298023</v>
      </c>
      <c r="M387" t="s">
        <v>27</v>
      </c>
      <c r="N387" t="s">
        <v>57</v>
      </c>
      <c r="O387">
        <v>4</v>
      </c>
      <c r="P387" t="s">
        <v>35</v>
      </c>
      <c r="Q387">
        <v>44</v>
      </c>
      <c r="R387" s="25">
        <v>647779</v>
      </c>
    </row>
    <row r="388" spans="1:18" x14ac:dyDescent="0.3">
      <c r="A388" t="s">
        <v>3358</v>
      </c>
      <c r="B388" s="23">
        <v>45182</v>
      </c>
      <c r="C388" t="s">
        <v>2596</v>
      </c>
      <c r="D388" t="s">
        <v>2597</v>
      </c>
      <c r="E388" t="s">
        <v>2616</v>
      </c>
      <c r="F388" t="s">
        <v>1313</v>
      </c>
      <c r="G388" t="s">
        <v>3359</v>
      </c>
      <c r="H388" s="6" t="s">
        <v>32</v>
      </c>
      <c r="I388" t="s">
        <v>113</v>
      </c>
      <c r="J388">
        <v>14</v>
      </c>
      <c r="K388" s="24">
        <v>13914</v>
      </c>
      <c r="L388" s="24">
        <v>194796</v>
      </c>
      <c r="M388">
        <v>0</v>
      </c>
      <c r="N388" t="s">
        <v>27</v>
      </c>
      <c r="O388">
        <v>2</v>
      </c>
      <c r="P388" t="s">
        <v>28</v>
      </c>
      <c r="Q388">
        <v>80</v>
      </c>
      <c r="R388" s="25">
        <v>670990</v>
      </c>
    </row>
    <row r="389" spans="1:18" x14ac:dyDescent="0.3">
      <c r="A389" t="s">
        <v>3360</v>
      </c>
      <c r="B389" s="23">
        <v>45183</v>
      </c>
      <c r="C389" t="s">
        <v>2596</v>
      </c>
      <c r="D389" t="s">
        <v>2597</v>
      </c>
      <c r="E389" t="s">
        <v>2616</v>
      </c>
      <c r="F389" t="s">
        <v>1813</v>
      </c>
      <c r="G389" t="s">
        <v>3361</v>
      </c>
      <c r="H389" s="6" t="s">
        <v>65</v>
      </c>
      <c r="I389" t="s">
        <v>289</v>
      </c>
      <c r="J389">
        <v>7</v>
      </c>
      <c r="K389" s="24">
        <v>126672</v>
      </c>
      <c r="L389" s="24">
        <v>886704</v>
      </c>
      <c r="M389" t="s">
        <v>27</v>
      </c>
      <c r="N389" t="s">
        <v>47</v>
      </c>
      <c r="O389">
        <v>4</v>
      </c>
      <c r="P389" t="s">
        <v>35</v>
      </c>
      <c r="Q389">
        <v>43</v>
      </c>
      <c r="R389" s="25">
        <v>647779</v>
      </c>
    </row>
    <row r="390" spans="1:18" x14ac:dyDescent="0.3">
      <c r="A390" t="s">
        <v>3362</v>
      </c>
      <c r="B390" s="23">
        <v>45184</v>
      </c>
      <c r="C390" t="s">
        <v>2596</v>
      </c>
      <c r="D390" t="s">
        <v>2597</v>
      </c>
      <c r="E390" t="s">
        <v>2616</v>
      </c>
      <c r="F390" t="s">
        <v>1642</v>
      </c>
      <c r="G390" t="s">
        <v>3363</v>
      </c>
      <c r="H390" s="6" t="s">
        <v>10793</v>
      </c>
      <c r="I390" t="s">
        <v>123</v>
      </c>
      <c r="J390">
        <v>16</v>
      </c>
      <c r="K390" s="24">
        <v>9177</v>
      </c>
      <c r="L390" s="24">
        <v>146832</v>
      </c>
      <c r="M390" t="s">
        <v>27</v>
      </c>
      <c r="N390" t="s">
        <v>10788</v>
      </c>
      <c r="O390">
        <v>3</v>
      </c>
      <c r="P390" t="s">
        <v>28</v>
      </c>
      <c r="Q390">
        <v>175</v>
      </c>
      <c r="R390" s="25">
        <v>353716</v>
      </c>
    </row>
    <row r="391" spans="1:18" x14ac:dyDescent="0.3">
      <c r="A391" t="s">
        <v>3364</v>
      </c>
      <c r="B391" s="23">
        <v>45185</v>
      </c>
      <c r="C391" t="s">
        <v>2596</v>
      </c>
      <c r="D391" t="s">
        <v>2597</v>
      </c>
      <c r="E391" t="s">
        <v>2598</v>
      </c>
      <c r="F391" t="s">
        <v>851</v>
      </c>
      <c r="G391" t="s">
        <v>3365</v>
      </c>
      <c r="H391" s="6" t="s">
        <v>40</v>
      </c>
      <c r="I391" t="s">
        <v>106</v>
      </c>
      <c r="J391">
        <v>6</v>
      </c>
      <c r="K391" s="24">
        <v>12815</v>
      </c>
      <c r="L391" s="24">
        <v>76890</v>
      </c>
      <c r="M391">
        <v>0</v>
      </c>
      <c r="N391" t="s">
        <v>26</v>
      </c>
      <c r="O391">
        <v>2</v>
      </c>
      <c r="P391" t="s">
        <v>28</v>
      </c>
      <c r="Q391">
        <v>19</v>
      </c>
      <c r="R391" s="25">
        <v>353716</v>
      </c>
    </row>
    <row r="392" spans="1:18" x14ac:dyDescent="0.3">
      <c r="A392" t="s">
        <v>3366</v>
      </c>
      <c r="B392" s="23">
        <v>45185</v>
      </c>
      <c r="C392" t="s">
        <v>2596</v>
      </c>
      <c r="D392" t="s">
        <v>2597</v>
      </c>
      <c r="E392" t="s">
        <v>2598</v>
      </c>
      <c r="F392" t="s">
        <v>1977</v>
      </c>
      <c r="G392" t="s">
        <v>3367</v>
      </c>
      <c r="H392" s="6" t="s">
        <v>65</v>
      </c>
      <c r="I392" t="s">
        <v>289</v>
      </c>
      <c r="J392">
        <v>10</v>
      </c>
      <c r="K392" s="24">
        <v>153950</v>
      </c>
      <c r="L392" s="24">
        <v>1539500</v>
      </c>
      <c r="M392">
        <v>20</v>
      </c>
      <c r="N392" t="s">
        <v>47</v>
      </c>
      <c r="O392">
        <v>1</v>
      </c>
      <c r="P392" t="s">
        <v>35</v>
      </c>
      <c r="Q392">
        <v>54</v>
      </c>
      <c r="R392" s="25">
        <v>647779</v>
      </c>
    </row>
    <row r="393" spans="1:18" x14ac:dyDescent="0.3">
      <c r="A393" t="s">
        <v>3368</v>
      </c>
      <c r="B393" s="23">
        <v>45185</v>
      </c>
      <c r="C393" t="s">
        <v>2596</v>
      </c>
      <c r="D393" t="s">
        <v>2597</v>
      </c>
      <c r="E393" t="s">
        <v>2616</v>
      </c>
      <c r="F393" t="s">
        <v>2519</v>
      </c>
      <c r="G393" t="s">
        <v>3369</v>
      </c>
      <c r="H393" s="6" t="s">
        <v>45</v>
      </c>
      <c r="I393" t="s">
        <v>46</v>
      </c>
      <c r="J393">
        <v>17</v>
      </c>
      <c r="K393" s="24">
        <v>8954</v>
      </c>
      <c r="L393" s="24">
        <v>152218</v>
      </c>
      <c r="M393" t="s">
        <v>27</v>
      </c>
      <c r="N393" t="s">
        <v>47</v>
      </c>
      <c r="O393">
        <v>1</v>
      </c>
      <c r="P393" t="s">
        <v>35</v>
      </c>
      <c r="Q393">
        <v>16</v>
      </c>
      <c r="R393" s="25">
        <v>339514</v>
      </c>
    </row>
    <row r="394" spans="1:18" x14ac:dyDescent="0.3">
      <c r="A394" t="s">
        <v>3370</v>
      </c>
      <c r="B394" s="23">
        <v>45185</v>
      </c>
      <c r="C394" t="s">
        <v>2596</v>
      </c>
      <c r="D394" t="s">
        <v>2597</v>
      </c>
      <c r="E394" t="s">
        <v>2352</v>
      </c>
      <c r="F394" t="s">
        <v>90</v>
      </c>
      <c r="G394" t="s">
        <v>3371</v>
      </c>
      <c r="H394" s="6" t="s">
        <v>24</v>
      </c>
      <c r="I394" t="s">
        <v>92</v>
      </c>
      <c r="J394">
        <v>17</v>
      </c>
      <c r="K394" s="24">
        <v>346807</v>
      </c>
      <c r="L394" s="24">
        <v>5895719</v>
      </c>
      <c r="M394">
        <v>0</v>
      </c>
      <c r="N394" t="s">
        <v>47</v>
      </c>
      <c r="O394">
        <v>1</v>
      </c>
      <c r="P394" t="s">
        <v>35</v>
      </c>
      <c r="Q394">
        <v>118</v>
      </c>
      <c r="R394" s="25">
        <v>1309937</v>
      </c>
    </row>
    <row r="395" spans="1:18" x14ac:dyDescent="0.3">
      <c r="A395" t="s">
        <v>3372</v>
      </c>
      <c r="B395" s="23">
        <v>45186</v>
      </c>
      <c r="C395" t="s">
        <v>2596</v>
      </c>
      <c r="D395" t="s">
        <v>2597</v>
      </c>
      <c r="E395" t="s">
        <v>2616</v>
      </c>
      <c r="F395" t="s">
        <v>573</v>
      </c>
      <c r="G395" t="s">
        <v>3373</v>
      </c>
      <c r="H395" s="6" t="s">
        <v>32</v>
      </c>
      <c r="I395" t="s">
        <v>141</v>
      </c>
      <c r="J395">
        <v>10</v>
      </c>
      <c r="K395" s="24">
        <v>12329</v>
      </c>
      <c r="L395" s="24">
        <v>123290</v>
      </c>
      <c r="M395">
        <v>15</v>
      </c>
      <c r="N395" t="s">
        <v>10788</v>
      </c>
      <c r="O395">
        <v>4</v>
      </c>
      <c r="P395" t="s">
        <v>35</v>
      </c>
      <c r="Q395">
        <v>37</v>
      </c>
      <c r="R395" s="25">
        <v>670990</v>
      </c>
    </row>
    <row r="396" spans="1:18" x14ac:dyDescent="0.3">
      <c r="A396" t="s">
        <v>3374</v>
      </c>
      <c r="B396" s="23">
        <v>45186</v>
      </c>
      <c r="C396" t="s">
        <v>2596</v>
      </c>
      <c r="D396" t="s">
        <v>2597</v>
      </c>
      <c r="E396" t="s">
        <v>2598</v>
      </c>
      <c r="F396" t="s">
        <v>1317</v>
      </c>
      <c r="G396" t="s">
        <v>3375</v>
      </c>
      <c r="H396" s="6" t="s">
        <v>24</v>
      </c>
      <c r="I396" t="s">
        <v>61</v>
      </c>
      <c r="J396">
        <v>8</v>
      </c>
      <c r="K396" s="24">
        <v>119487</v>
      </c>
      <c r="L396" s="24">
        <v>955896</v>
      </c>
      <c r="M396">
        <v>20</v>
      </c>
      <c r="N396" t="s">
        <v>34</v>
      </c>
      <c r="O396">
        <v>5</v>
      </c>
      <c r="P396" t="s">
        <v>35</v>
      </c>
      <c r="Q396">
        <v>78</v>
      </c>
      <c r="R396" s="25">
        <v>1309937</v>
      </c>
    </row>
    <row r="397" spans="1:18" x14ac:dyDescent="0.3">
      <c r="A397" t="s">
        <v>3376</v>
      </c>
      <c r="B397" s="23">
        <v>45189</v>
      </c>
      <c r="C397" t="s">
        <v>2596</v>
      </c>
      <c r="D397" t="s">
        <v>2597</v>
      </c>
      <c r="E397" t="s">
        <v>2598</v>
      </c>
      <c r="F397" t="s">
        <v>1184</v>
      </c>
      <c r="G397" t="s">
        <v>3377</v>
      </c>
      <c r="H397" s="6" t="s">
        <v>24</v>
      </c>
      <c r="I397" t="s">
        <v>152</v>
      </c>
      <c r="J397">
        <v>18</v>
      </c>
      <c r="K397" s="24">
        <v>315173</v>
      </c>
      <c r="L397" s="24">
        <v>5673114</v>
      </c>
      <c r="M397">
        <v>20</v>
      </c>
      <c r="N397" t="s">
        <v>26</v>
      </c>
      <c r="O397">
        <v>4</v>
      </c>
      <c r="P397" t="s">
        <v>28</v>
      </c>
      <c r="Q397">
        <v>87</v>
      </c>
      <c r="R397" s="25">
        <v>1309937</v>
      </c>
    </row>
    <row r="398" spans="1:18" x14ac:dyDescent="0.3">
      <c r="A398" t="s">
        <v>3378</v>
      </c>
      <c r="B398" s="23">
        <v>45190</v>
      </c>
      <c r="C398" t="s">
        <v>2596</v>
      </c>
      <c r="D398" t="s">
        <v>2597</v>
      </c>
      <c r="E398" t="s">
        <v>2616</v>
      </c>
      <c r="F398" t="s">
        <v>1702</v>
      </c>
      <c r="G398" t="s">
        <v>3379</v>
      </c>
      <c r="H398" s="6" t="s">
        <v>32</v>
      </c>
      <c r="I398" t="s">
        <v>141</v>
      </c>
      <c r="J398">
        <v>16</v>
      </c>
      <c r="K398" s="24">
        <v>6609</v>
      </c>
      <c r="L398" s="24">
        <v>105744</v>
      </c>
      <c r="M398" t="s">
        <v>27</v>
      </c>
      <c r="N398" t="s">
        <v>57</v>
      </c>
      <c r="O398" t="s">
        <v>27</v>
      </c>
      <c r="P398" t="s">
        <v>35</v>
      </c>
      <c r="Q398">
        <v>189</v>
      </c>
      <c r="R398" s="25">
        <v>670990</v>
      </c>
    </row>
    <row r="399" spans="1:18" x14ac:dyDescent="0.3">
      <c r="A399" t="s">
        <v>3380</v>
      </c>
      <c r="B399" s="23">
        <v>45191</v>
      </c>
      <c r="C399" t="s">
        <v>2596</v>
      </c>
      <c r="D399" t="s">
        <v>2597</v>
      </c>
      <c r="E399" t="s">
        <v>2598</v>
      </c>
      <c r="F399" t="s">
        <v>3381</v>
      </c>
      <c r="G399" t="s">
        <v>3382</v>
      </c>
      <c r="H399" s="6" t="s">
        <v>40</v>
      </c>
      <c r="I399" t="s">
        <v>106</v>
      </c>
      <c r="J399">
        <v>14</v>
      </c>
      <c r="K399" s="24">
        <v>15803</v>
      </c>
      <c r="L399" s="24">
        <v>221242</v>
      </c>
      <c r="M399">
        <v>20</v>
      </c>
      <c r="N399" t="s">
        <v>26</v>
      </c>
      <c r="O399" t="s">
        <v>27</v>
      </c>
      <c r="P399" t="s">
        <v>28</v>
      </c>
      <c r="Q399">
        <v>108</v>
      </c>
      <c r="R399" s="25">
        <v>353716</v>
      </c>
    </row>
    <row r="400" spans="1:18" x14ac:dyDescent="0.3">
      <c r="A400" t="s">
        <v>3383</v>
      </c>
      <c r="B400" s="23">
        <v>45192</v>
      </c>
      <c r="C400" t="s">
        <v>2596</v>
      </c>
      <c r="D400" t="s">
        <v>2597</v>
      </c>
      <c r="E400" t="s">
        <v>2616</v>
      </c>
      <c r="F400" t="s">
        <v>1039</v>
      </c>
      <c r="G400" t="s">
        <v>3384</v>
      </c>
      <c r="H400" s="6" t="s">
        <v>65</v>
      </c>
      <c r="I400" t="s">
        <v>397</v>
      </c>
      <c r="J400">
        <v>9</v>
      </c>
      <c r="K400" s="24">
        <v>20892</v>
      </c>
      <c r="L400" s="24">
        <v>188028</v>
      </c>
      <c r="M400" t="s">
        <v>27</v>
      </c>
      <c r="N400" t="s">
        <v>26</v>
      </c>
      <c r="O400">
        <v>5</v>
      </c>
      <c r="P400" t="s">
        <v>28</v>
      </c>
      <c r="Q400">
        <v>99</v>
      </c>
      <c r="R400" s="25">
        <v>647779</v>
      </c>
    </row>
    <row r="401" spans="1:18" x14ac:dyDescent="0.3">
      <c r="A401" t="s">
        <v>3385</v>
      </c>
      <c r="B401" s="23">
        <v>45192</v>
      </c>
      <c r="C401" t="s">
        <v>2596</v>
      </c>
      <c r="D401" t="s">
        <v>2597</v>
      </c>
      <c r="E401" t="s">
        <v>2598</v>
      </c>
      <c r="F401" t="s">
        <v>393</v>
      </c>
      <c r="G401" t="s">
        <v>3386</v>
      </c>
      <c r="H401" s="6" t="s">
        <v>65</v>
      </c>
      <c r="I401" t="s">
        <v>397</v>
      </c>
      <c r="J401">
        <v>18</v>
      </c>
      <c r="K401" s="24">
        <v>154067</v>
      </c>
      <c r="L401" s="24">
        <v>2773206</v>
      </c>
      <c r="M401">
        <v>0</v>
      </c>
      <c r="N401" t="s">
        <v>57</v>
      </c>
      <c r="O401">
        <v>2</v>
      </c>
      <c r="P401" t="s">
        <v>35</v>
      </c>
      <c r="Q401">
        <v>186</v>
      </c>
      <c r="R401" s="25">
        <v>647779</v>
      </c>
    </row>
    <row r="402" spans="1:18" x14ac:dyDescent="0.3">
      <c r="A402" t="s">
        <v>3387</v>
      </c>
      <c r="B402" s="23">
        <v>45194</v>
      </c>
      <c r="C402" t="s">
        <v>2596</v>
      </c>
      <c r="D402" t="s">
        <v>2597</v>
      </c>
      <c r="E402" t="s">
        <v>2616</v>
      </c>
      <c r="F402" t="s">
        <v>3388</v>
      </c>
      <c r="G402" t="s">
        <v>3389</v>
      </c>
      <c r="H402" s="6" t="s">
        <v>40</v>
      </c>
      <c r="I402" t="s">
        <v>106</v>
      </c>
      <c r="J402">
        <v>17</v>
      </c>
      <c r="K402" s="24">
        <v>8153</v>
      </c>
      <c r="L402" s="24">
        <v>138601</v>
      </c>
      <c r="M402">
        <v>20</v>
      </c>
      <c r="N402" t="s">
        <v>34</v>
      </c>
      <c r="O402">
        <v>5</v>
      </c>
      <c r="P402" t="s">
        <v>35</v>
      </c>
      <c r="Q402">
        <v>182</v>
      </c>
      <c r="R402" s="25">
        <v>353716</v>
      </c>
    </row>
    <row r="403" spans="1:18" x14ac:dyDescent="0.3">
      <c r="A403" t="s">
        <v>3390</v>
      </c>
      <c r="B403" s="23">
        <v>45195</v>
      </c>
      <c r="C403" t="s">
        <v>2596</v>
      </c>
      <c r="D403" t="s">
        <v>2597</v>
      </c>
      <c r="E403" t="s">
        <v>2598</v>
      </c>
      <c r="F403" t="s">
        <v>1750</v>
      </c>
      <c r="G403" t="s">
        <v>3391</v>
      </c>
      <c r="H403" s="6" t="s">
        <v>32</v>
      </c>
      <c r="I403" t="s">
        <v>113</v>
      </c>
      <c r="J403">
        <v>15</v>
      </c>
      <c r="K403" s="24">
        <v>10475</v>
      </c>
      <c r="L403" s="24">
        <v>157125</v>
      </c>
      <c r="M403">
        <v>0</v>
      </c>
      <c r="N403" t="s">
        <v>10788</v>
      </c>
      <c r="O403">
        <v>3</v>
      </c>
      <c r="P403" t="s">
        <v>35</v>
      </c>
      <c r="Q403">
        <v>136</v>
      </c>
      <c r="R403" s="25">
        <v>670990</v>
      </c>
    </row>
    <row r="404" spans="1:18" x14ac:dyDescent="0.3">
      <c r="A404" t="s">
        <v>3392</v>
      </c>
      <c r="B404" s="23">
        <v>45196</v>
      </c>
      <c r="C404" t="s">
        <v>2596</v>
      </c>
      <c r="D404" t="s">
        <v>2597</v>
      </c>
      <c r="E404" t="s">
        <v>2616</v>
      </c>
      <c r="F404" t="s">
        <v>1268</v>
      </c>
      <c r="G404" t="s">
        <v>3393</v>
      </c>
      <c r="H404" s="6" t="s">
        <v>24</v>
      </c>
      <c r="I404" t="s">
        <v>92</v>
      </c>
      <c r="J404">
        <v>2</v>
      </c>
      <c r="K404" s="24">
        <v>183108</v>
      </c>
      <c r="L404" s="24">
        <v>366216</v>
      </c>
      <c r="M404">
        <v>0</v>
      </c>
      <c r="N404" t="s">
        <v>57</v>
      </c>
      <c r="O404">
        <v>5</v>
      </c>
      <c r="P404" t="s">
        <v>28</v>
      </c>
      <c r="Q404">
        <v>138</v>
      </c>
      <c r="R404" s="25">
        <v>1309937</v>
      </c>
    </row>
    <row r="405" spans="1:18" x14ac:dyDescent="0.3">
      <c r="A405" t="s">
        <v>3394</v>
      </c>
      <c r="B405" s="23">
        <v>45196</v>
      </c>
      <c r="C405" t="s">
        <v>2596</v>
      </c>
      <c r="D405" t="s">
        <v>2597</v>
      </c>
      <c r="E405" t="s">
        <v>2352</v>
      </c>
      <c r="F405" t="s">
        <v>1960</v>
      </c>
      <c r="G405" t="s">
        <v>3395</v>
      </c>
      <c r="H405" s="6" t="s">
        <v>45</v>
      </c>
      <c r="I405" t="s">
        <v>46</v>
      </c>
      <c r="J405">
        <v>7</v>
      </c>
      <c r="K405" s="24">
        <v>18817</v>
      </c>
      <c r="L405" s="24">
        <v>131719</v>
      </c>
      <c r="M405">
        <v>20</v>
      </c>
      <c r="N405" t="s">
        <v>57</v>
      </c>
      <c r="O405">
        <v>5</v>
      </c>
      <c r="P405" t="s">
        <v>35</v>
      </c>
      <c r="Q405">
        <v>98</v>
      </c>
      <c r="R405" s="25">
        <v>339514</v>
      </c>
    </row>
    <row r="406" spans="1:18" x14ac:dyDescent="0.3">
      <c r="A406" t="s">
        <v>3396</v>
      </c>
      <c r="B406" s="23">
        <v>45196</v>
      </c>
      <c r="C406" t="s">
        <v>2596</v>
      </c>
      <c r="D406" t="s">
        <v>2597</v>
      </c>
      <c r="E406" t="s">
        <v>2616</v>
      </c>
      <c r="F406" t="s">
        <v>3397</v>
      </c>
      <c r="G406" t="s">
        <v>3398</v>
      </c>
      <c r="H406" s="6" t="s">
        <v>24</v>
      </c>
      <c r="I406" t="s">
        <v>61</v>
      </c>
      <c r="J406">
        <v>3</v>
      </c>
      <c r="K406" s="24">
        <v>91066</v>
      </c>
      <c r="L406" s="24">
        <v>273198</v>
      </c>
      <c r="M406">
        <v>0</v>
      </c>
      <c r="N406" t="s">
        <v>57</v>
      </c>
      <c r="O406">
        <v>4</v>
      </c>
      <c r="P406" t="s">
        <v>35</v>
      </c>
      <c r="Q406">
        <v>64</v>
      </c>
      <c r="R406" s="25">
        <v>1309937</v>
      </c>
    </row>
    <row r="407" spans="1:18" x14ac:dyDescent="0.3">
      <c r="A407" t="s">
        <v>3399</v>
      </c>
      <c r="B407" s="23">
        <v>45197</v>
      </c>
      <c r="C407" t="s">
        <v>2596</v>
      </c>
      <c r="D407" t="s">
        <v>2597</v>
      </c>
      <c r="E407" t="s">
        <v>2352</v>
      </c>
      <c r="F407" t="s">
        <v>1135</v>
      </c>
      <c r="G407" t="s">
        <v>3400</v>
      </c>
      <c r="H407" s="6" t="s">
        <v>24</v>
      </c>
      <c r="I407" t="s">
        <v>92</v>
      </c>
      <c r="J407">
        <v>20</v>
      </c>
      <c r="K407" s="24">
        <v>207525</v>
      </c>
      <c r="L407" s="24">
        <v>4150500</v>
      </c>
      <c r="M407">
        <v>0</v>
      </c>
      <c r="N407" t="s">
        <v>26</v>
      </c>
      <c r="O407">
        <v>4</v>
      </c>
      <c r="P407" t="s">
        <v>35</v>
      </c>
      <c r="Q407">
        <v>6</v>
      </c>
      <c r="R407" s="25">
        <v>1309937</v>
      </c>
    </row>
    <row r="408" spans="1:18" x14ac:dyDescent="0.3">
      <c r="A408" t="s">
        <v>3401</v>
      </c>
      <c r="B408" s="23">
        <v>45197</v>
      </c>
      <c r="C408" t="s">
        <v>2596</v>
      </c>
      <c r="D408" t="s">
        <v>2597</v>
      </c>
      <c r="E408" t="s">
        <v>2598</v>
      </c>
      <c r="F408" t="s">
        <v>2682</v>
      </c>
      <c r="G408" s="26" t="s">
        <v>27</v>
      </c>
      <c r="H408" s="6" t="s">
        <v>45</v>
      </c>
      <c r="I408" t="s">
        <v>181</v>
      </c>
      <c r="J408">
        <v>15</v>
      </c>
      <c r="K408" s="24">
        <v>20663</v>
      </c>
      <c r="L408" s="24">
        <v>309945</v>
      </c>
      <c r="M408" t="s">
        <v>27</v>
      </c>
      <c r="N408" t="s">
        <v>27</v>
      </c>
      <c r="O408">
        <v>1</v>
      </c>
      <c r="P408" t="s">
        <v>35</v>
      </c>
      <c r="Q408">
        <v>35</v>
      </c>
      <c r="R408" s="25">
        <v>339514</v>
      </c>
    </row>
    <row r="409" spans="1:18" x14ac:dyDescent="0.3">
      <c r="A409" t="s">
        <v>3402</v>
      </c>
      <c r="B409" s="23">
        <v>45197</v>
      </c>
      <c r="C409" t="s">
        <v>2596</v>
      </c>
      <c r="D409" t="s">
        <v>2597</v>
      </c>
      <c r="E409" t="s">
        <v>2616</v>
      </c>
      <c r="F409" t="s">
        <v>1191</v>
      </c>
      <c r="G409" t="s">
        <v>3403</v>
      </c>
      <c r="H409" s="6" t="s">
        <v>40</v>
      </c>
      <c r="I409" t="s">
        <v>106</v>
      </c>
      <c r="J409">
        <v>9</v>
      </c>
      <c r="K409" s="24">
        <v>10362</v>
      </c>
      <c r="L409" s="24">
        <v>93258</v>
      </c>
      <c r="M409">
        <v>0</v>
      </c>
      <c r="N409" t="s">
        <v>27</v>
      </c>
      <c r="O409">
        <v>1</v>
      </c>
      <c r="P409" t="s">
        <v>28</v>
      </c>
      <c r="Q409">
        <v>63</v>
      </c>
      <c r="R409" s="25">
        <v>353716</v>
      </c>
    </row>
    <row r="410" spans="1:18" x14ac:dyDescent="0.3">
      <c r="A410" t="s">
        <v>3404</v>
      </c>
      <c r="B410" s="23">
        <v>45198</v>
      </c>
      <c r="C410" t="s">
        <v>2596</v>
      </c>
      <c r="D410" t="s">
        <v>2597</v>
      </c>
      <c r="E410" t="s">
        <v>2352</v>
      </c>
      <c r="F410" t="s">
        <v>1933</v>
      </c>
      <c r="G410" t="s">
        <v>3405</v>
      </c>
      <c r="H410" s="6" t="s">
        <v>10793</v>
      </c>
      <c r="I410" t="s">
        <v>171</v>
      </c>
      <c r="J410">
        <v>11</v>
      </c>
      <c r="K410" s="24">
        <v>4495</v>
      </c>
      <c r="L410" s="24">
        <v>49445</v>
      </c>
      <c r="M410">
        <v>0</v>
      </c>
      <c r="N410" t="s">
        <v>27</v>
      </c>
      <c r="O410">
        <v>7</v>
      </c>
      <c r="P410" t="s">
        <v>35</v>
      </c>
      <c r="Q410">
        <v>154</v>
      </c>
      <c r="R410" s="25">
        <v>353716</v>
      </c>
    </row>
    <row r="411" spans="1:18" x14ac:dyDescent="0.3">
      <c r="A411" t="s">
        <v>3406</v>
      </c>
      <c r="B411" s="23">
        <v>45200</v>
      </c>
      <c r="C411" t="s">
        <v>2596</v>
      </c>
      <c r="D411" t="s">
        <v>2597</v>
      </c>
      <c r="E411" t="s">
        <v>2598</v>
      </c>
      <c r="F411" t="s">
        <v>2514</v>
      </c>
      <c r="G411" t="s">
        <v>3407</v>
      </c>
      <c r="H411" s="6" t="s">
        <v>32</v>
      </c>
      <c r="I411" t="s">
        <v>113</v>
      </c>
      <c r="J411">
        <v>16</v>
      </c>
      <c r="K411" s="24">
        <v>16423</v>
      </c>
      <c r="L411" s="24">
        <v>262768</v>
      </c>
      <c r="M411">
        <v>0</v>
      </c>
      <c r="N411" t="s">
        <v>10788</v>
      </c>
      <c r="O411">
        <v>2</v>
      </c>
      <c r="P411" t="s">
        <v>35</v>
      </c>
      <c r="Q411">
        <v>91</v>
      </c>
      <c r="R411" s="25">
        <v>670990</v>
      </c>
    </row>
    <row r="412" spans="1:18" x14ac:dyDescent="0.3">
      <c r="A412" t="s">
        <v>3408</v>
      </c>
      <c r="B412" s="23">
        <v>45202</v>
      </c>
      <c r="C412" t="s">
        <v>2596</v>
      </c>
      <c r="D412" t="s">
        <v>2597</v>
      </c>
      <c r="E412" t="s">
        <v>2616</v>
      </c>
      <c r="F412" t="s">
        <v>2866</v>
      </c>
      <c r="G412" t="s">
        <v>3409</v>
      </c>
      <c r="H412" s="6" t="s">
        <v>45</v>
      </c>
      <c r="I412" t="s">
        <v>181</v>
      </c>
      <c r="J412">
        <v>9</v>
      </c>
      <c r="K412" s="24">
        <v>15368</v>
      </c>
      <c r="L412" s="24">
        <v>138312</v>
      </c>
      <c r="M412">
        <v>0</v>
      </c>
      <c r="N412" t="s">
        <v>47</v>
      </c>
      <c r="O412">
        <v>4</v>
      </c>
      <c r="P412" t="s">
        <v>35</v>
      </c>
      <c r="Q412">
        <v>23</v>
      </c>
      <c r="R412" s="25">
        <v>339514</v>
      </c>
    </row>
    <row r="413" spans="1:18" x14ac:dyDescent="0.3">
      <c r="A413" t="s">
        <v>3410</v>
      </c>
      <c r="B413" s="23">
        <v>45202</v>
      </c>
      <c r="C413" t="s">
        <v>2596</v>
      </c>
      <c r="D413" t="s">
        <v>2597</v>
      </c>
      <c r="E413" t="s">
        <v>2616</v>
      </c>
      <c r="F413" t="s">
        <v>356</v>
      </c>
      <c r="G413" t="s">
        <v>3411</v>
      </c>
      <c r="H413" s="6" t="s">
        <v>24</v>
      </c>
      <c r="I413" t="s">
        <v>56</v>
      </c>
      <c r="J413">
        <v>10</v>
      </c>
      <c r="K413" s="24">
        <v>296010</v>
      </c>
      <c r="L413" s="24">
        <v>2960100</v>
      </c>
      <c r="M413">
        <v>0</v>
      </c>
      <c r="N413" t="s">
        <v>26</v>
      </c>
      <c r="O413">
        <v>2</v>
      </c>
      <c r="P413" t="s">
        <v>35</v>
      </c>
      <c r="Q413">
        <v>81</v>
      </c>
      <c r="R413" s="25">
        <v>1309937</v>
      </c>
    </row>
    <row r="414" spans="1:18" x14ac:dyDescent="0.3">
      <c r="A414" t="s">
        <v>3412</v>
      </c>
      <c r="B414" s="23">
        <v>45202</v>
      </c>
      <c r="C414" t="s">
        <v>2596</v>
      </c>
      <c r="D414" t="s">
        <v>2597</v>
      </c>
      <c r="E414" t="s">
        <v>2598</v>
      </c>
      <c r="F414" t="s">
        <v>662</v>
      </c>
      <c r="G414" s="26" t="s">
        <v>27</v>
      </c>
      <c r="H414" s="6" t="s">
        <v>45</v>
      </c>
      <c r="I414" t="s">
        <v>82</v>
      </c>
      <c r="J414">
        <v>6</v>
      </c>
      <c r="K414" s="24">
        <v>38624</v>
      </c>
      <c r="L414" s="24">
        <v>231744</v>
      </c>
      <c r="M414">
        <v>5</v>
      </c>
      <c r="N414" t="s">
        <v>57</v>
      </c>
      <c r="O414">
        <v>2</v>
      </c>
      <c r="P414" t="s">
        <v>35</v>
      </c>
      <c r="Q414">
        <v>8</v>
      </c>
      <c r="R414" s="25">
        <v>339514</v>
      </c>
    </row>
    <row r="415" spans="1:18" x14ac:dyDescent="0.3">
      <c r="A415" t="s">
        <v>3413</v>
      </c>
      <c r="B415" s="23">
        <v>45202</v>
      </c>
      <c r="C415" t="s">
        <v>2596</v>
      </c>
      <c r="D415" t="s">
        <v>2597</v>
      </c>
      <c r="E415" t="s">
        <v>2616</v>
      </c>
      <c r="F415" t="s">
        <v>135</v>
      </c>
      <c r="G415" t="s">
        <v>3414</v>
      </c>
      <c r="H415" s="6" t="s">
        <v>24</v>
      </c>
      <c r="I415" t="s">
        <v>174</v>
      </c>
      <c r="J415">
        <v>19</v>
      </c>
      <c r="K415" s="24">
        <v>253201</v>
      </c>
      <c r="L415" s="24">
        <v>4810819</v>
      </c>
      <c r="M415">
        <v>5</v>
      </c>
      <c r="N415" t="s">
        <v>57</v>
      </c>
      <c r="O415">
        <v>2</v>
      </c>
      <c r="P415" t="s">
        <v>35</v>
      </c>
      <c r="Q415">
        <v>69</v>
      </c>
      <c r="R415" s="25">
        <v>1309937</v>
      </c>
    </row>
    <row r="416" spans="1:18" x14ac:dyDescent="0.3">
      <c r="A416" t="s">
        <v>3415</v>
      </c>
      <c r="B416" s="23">
        <v>45202</v>
      </c>
      <c r="C416" t="s">
        <v>2596</v>
      </c>
      <c r="D416" t="s">
        <v>2597</v>
      </c>
      <c r="E416" t="s">
        <v>2598</v>
      </c>
      <c r="F416" t="s">
        <v>967</v>
      </c>
      <c r="G416" t="s">
        <v>3416</v>
      </c>
      <c r="H416" s="6" t="s">
        <v>24</v>
      </c>
      <c r="I416" t="s">
        <v>161</v>
      </c>
      <c r="J416">
        <v>5</v>
      </c>
      <c r="K416" s="24">
        <v>193192</v>
      </c>
      <c r="L416" s="24">
        <v>965960</v>
      </c>
      <c r="M416" t="s">
        <v>27</v>
      </c>
      <c r="N416" t="s">
        <v>34</v>
      </c>
      <c r="O416">
        <v>1</v>
      </c>
      <c r="P416" t="s">
        <v>35</v>
      </c>
      <c r="Q416">
        <v>95</v>
      </c>
      <c r="R416" s="25">
        <v>1309937</v>
      </c>
    </row>
    <row r="417" spans="1:18" x14ac:dyDescent="0.3">
      <c r="A417" t="s">
        <v>3417</v>
      </c>
      <c r="B417" s="23">
        <v>45202</v>
      </c>
      <c r="C417" t="s">
        <v>2596</v>
      </c>
      <c r="D417" t="s">
        <v>2597</v>
      </c>
      <c r="E417" t="s">
        <v>2616</v>
      </c>
      <c r="F417" t="s">
        <v>154</v>
      </c>
      <c r="G417" t="s">
        <v>3418</v>
      </c>
      <c r="H417" s="6" t="s">
        <v>65</v>
      </c>
      <c r="I417" t="s">
        <v>382</v>
      </c>
      <c r="J417">
        <v>20</v>
      </c>
      <c r="K417" s="24">
        <v>107331</v>
      </c>
      <c r="L417" s="24">
        <v>2146620</v>
      </c>
      <c r="M417">
        <v>0</v>
      </c>
      <c r="N417" t="s">
        <v>47</v>
      </c>
      <c r="O417" t="s">
        <v>27</v>
      </c>
      <c r="P417" t="s">
        <v>28</v>
      </c>
      <c r="Q417">
        <v>16</v>
      </c>
      <c r="R417" s="25">
        <v>647779</v>
      </c>
    </row>
    <row r="418" spans="1:18" x14ac:dyDescent="0.3">
      <c r="A418" t="s">
        <v>3419</v>
      </c>
      <c r="B418" s="23">
        <v>45203</v>
      </c>
      <c r="C418" t="s">
        <v>2596</v>
      </c>
      <c r="D418" t="s">
        <v>2597</v>
      </c>
      <c r="E418" t="s">
        <v>2616</v>
      </c>
      <c r="F418" t="s">
        <v>921</v>
      </c>
      <c r="G418" s="26" t="s">
        <v>27</v>
      </c>
      <c r="H418" s="6" t="s">
        <v>32</v>
      </c>
      <c r="I418" t="s">
        <v>95</v>
      </c>
      <c r="J418">
        <v>13</v>
      </c>
      <c r="K418" s="24">
        <v>17806</v>
      </c>
      <c r="L418" s="24">
        <v>231478</v>
      </c>
      <c r="M418">
        <v>0</v>
      </c>
      <c r="N418" t="s">
        <v>34</v>
      </c>
      <c r="O418">
        <v>2</v>
      </c>
      <c r="P418" t="s">
        <v>28</v>
      </c>
      <c r="Q418">
        <v>45</v>
      </c>
      <c r="R418" s="25">
        <v>670990</v>
      </c>
    </row>
    <row r="419" spans="1:18" x14ac:dyDescent="0.3">
      <c r="A419" t="s">
        <v>3420</v>
      </c>
      <c r="B419" s="23">
        <v>45204</v>
      </c>
      <c r="C419" t="s">
        <v>2596</v>
      </c>
      <c r="D419" t="s">
        <v>2597</v>
      </c>
      <c r="E419" t="s">
        <v>2616</v>
      </c>
      <c r="F419" t="s">
        <v>551</v>
      </c>
      <c r="G419" s="26" t="s">
        <v>27</v>
      </c>
      <c r="H419" s="6" t="s">
        <v>10793</v>
      </c>
      <c r="I419" t="s">
        <v>171</v>
      </c>
      <c r="J419">
        <v>10</v>
      </c>
      <c r="K419" s="24">
        <v>4842</v>
      </c>
      <c r="L419" s="24">
        <v>48420</v>
      </c>
      <c r="M419" t="s">
        <v>27</v>
      </c>
      <c r="N419" t="s">
        <v>57</v>
      </c>
      <c r="O419">
        <v>1</v>
      </c>
      <c r="P419" t="s">
        <v>27</v>
      </c>
      <c r="Q419">
        <v>1</v>
      </c>
      <c r="R419" s="25">
        <v>353716</v>
      </c>
    </row>
    <row r="420" spans="1:18" x14ac:dyDescent="0.3">
      <c r="A420" t="s">
        <v>3421</v>
      </c>
      <c r="B420" s="23">
        <v>45204</v>
      </c>
      <c r="C420" t="s">
        <v>2596</v>
      </c>
      <c r="D420" t="s">
        <v>2597</v>
      </c>
      <c r="E420" t="s">
        <v>2616</v>
      </c>
      <c r="F420" t="s">
        <v>198</v>
      </c>
      <c r="G420" t="s">
        <v>3422</v>
      </c>
      <c r="H420" s="6" t="s">
        <v>32</v>
      </c>
      <c r="I420" t="s">
        <v>141</v>
      </c>
      <c r="J420">
        <v>5</v>
      </c>
      <c r="K420" s="24">
        <v>21317</v>
      </c>
      <c r="L420" s="24">
        <v>106585</v>
      </c>
      <c r="M420">
        <v>0</v>
      </c>
      <c r="N420" t="s">
        <v>10788</v>
      </c>
      <c r="O420">
        <v>3</v>
      </c>
      <c r="P420" t="s">
        <v>35</v>
      </c>
      <c r="Q420">
        <v>188</v>
      </c>
      <c r="R420" s="25">
        <v>670990</v>
      </c>
    </row>
    <row r="421" spans="1:18" x14ac:dyDescent="0.3">
      <c r="A421" t="s">
        <v>3423</v>
      </c>
      <c r="B421" s="23">
        <v>45205</v>
      </c>
      <c r="C421" t="s">
        <v>2596</v>
      </c>
      <c r="D421" t="s">
        <v>2597</v>
      </c>
      <c r="E421" t="s">
        <v>2598</v>
      </c>
      <c r="F421" t="s">
        <v>265</v>
      </c>
      <c r="G421" t="s">
        <v>3424</v>
      </c>
      <c r="H421" s="6" t="s">
        <v>24</v>
      </c>
      <c r="I421" t="s">
        <v>56</v>
      </c>
      <c r="J421">
        <v>16</v>
      </c>
      <c r="K421" s="24">
        <v>323215</v>
      </c>
      <c r="L421" s="24">
        <v>5171440</v>
      </c>
      <c r="M421">
        <v>0</v>
      </c>
      <c r="N421" t="s">
        <v>27</v>
      </c>
      <c r="O421" t="s">
        <v>27</v>
      </c>
      <c r="P421" t="s">
        <v>35</v>
      </c>
      <c r="Q421">
        <v>109</v>
      </c>
      <c r="R421" s="25">
        <v>1309937</v>
      </c>
    </row>
    <row r="422" spans="1:18" x14ac:dyDescent="0.3">
      <c r="A422" t="s">
        <v>3425</v>
      </c>
      <c r="B422" s="23">
        <v>45205</v>
      </c>
      <c r="C422" t="s">
        <v>2596</v>
      </c>
      <c r="D422" t="s">
        <v>2597</v>
      </c>
      <c r="E422" t="s">
        <v>2598</v>
      </c>
      <c r="F422" t="s">
        <v>108</v>
      </c>
      <c r="G422" s="26" t="s">
        <v>27</v>
      </c>
      <c r="H422" s="6" t="s">
        <v>65</v>
      </c>
      <c r="I422" t="s">
        <v>289</v>
      </c>
      <c r="J422">
        <v>5</v>
      </c>
      <c r="K422" s="24">
        <v>135814</v>
      </c>
      <c r="L422" s="24">
        <v>679070</v>
      </c>
      <c r="M422">
        <v>0</v>
      </c>
      <c r="N422" t="s">
        <v>26</v>
      </c>
      <c r="O422">
        <v>4</v>
      </c>
      <c r="P422" t="s">
        <v>28</v>
      </c>
      <c r="Q422">
        <v>10</v>
      </c>
      <c r="R422" s="25">
        <v>647779</v>
      </c>
    </row>
    <row r="423" spans="1:18" x14ac:dyDescent="0.3">
      <c r="A423" t="s">
        <v>3426</v>
      </c>
      <c r="B423" s="23">
        <v>45206</v>
      </c>
      <c r="C423" t="s">
        <v>2596</v>
      </c>
      <c r="D423" t="s">
        <v>2597</v>
      </c>
      <c r="E423" t="s">
        <v>2598</v>
      </c>
      <c r="F423" t="s">
        <v>2055</v>
      </c>
      <c r="G423" s="26" t="s">
        <v>27</v>
      </c>
      <c r="H423" s="6" t="s">
        <v>24</v>
      </c>
      <c r="I423" t="s">
        <v>161</v>
      </c>
      <c r="J423">
        <v>12</v>
      </c>
      <c r="K423" s="24">
        <v>128732</v>
      </c>
      <c r="L423" s="24">
        <v>1544784</v>
      </c>
      <c r="M423">
        <v>20</v>
      </c>
      <c r="N423" t="s">
        <v>27</v>
      </c>
      <c r="O423">
        <v>3</v>
      </c>
      <c r="P423" t="s">
        <v>35</v>
      </c>
      <c r="Q423">
        <v>150</v>
      </c>
      <c r="R423" s="25">
        <v>1309937</v>
      </c>
    </row>
    <row r="424" spans="1:18" x14ac:dyDescent="0.3">
      <c r="A424" t="s">
        <v>3427</v>
      </c>
      <c r="B424" s="23">
        <v>45206</v>
      </c>
      <c r="C424" t="s">
        <v>2596</v>
      </c>
      <c r="D424" t="s">
        <v>2597</v>
      </c>
      <c r="E424" t="s">
        <v>2352</v>
      </c>
      <c r="F424" t="s">
        <v>1987</v>
      </c>
      <c r="G424" t="s">
        <v>3428</v>
      </c>
      <c r="H424" s="6" t="s">
        <v>24</v>
      </c>
      <c r="I424" t="s">
        <v>174</v>
      </c>
      <c r="J424">
        <v>3</v>
      </c>
      <c r="K424" s="24">
        <v>63609</v>
      </c>
      <c r="L424" s="24">
        <v>190827</v>
      </c>
      <c r="M424" t="s">
        <v>27</v>
      </c>
      <c r="N424" t="s">
        <v>27</v>
      </c>
      <c r="O424">
        <v>3</v>
      </c>
      <c r="P424" t="s">
        <v>35</v>
      </c>
      <c r="Q424">
        <v>166</v>
      </c>
      <c r="R424" s="25">
        <v>1309937</v>
      </c>
    </row>
    <row r="425" spans="1:18" x14ac:dyDescent="0.3">
      <c r="A425" t="s">
        <v>3429</v>
      </c>
      <c r="B425" s="23">
        <v>45206</v>
      </c>
      <c r="C425" t="s">
        <v>2596</v>
      </c>
      <c r="D425" t="s">
        <v>2597</v>
      </c>
      <c r="E425" t="s">
        <v>2352</v>
      </c>
      <c r="F425" t="s">
        <v>1968</v>
      </c>
      <c r="G425" t="s">
        <v>3430</v>
      </c>
      <c r="H425" s="6" t="s">
        <v>40</v>
      </c>
      <c r="I425" t="s">
        <v>41</v>
      </c>
      <c r="J425">
        <v>4</v>
      </c>
      <c r="K425" s="24">
        <v>5646</v>
      </c>
      <c r="L425" s="24">
        <v>22584</v>
      </c>
      <c r="M425" t="s">
        <v>27</v>
      </c>
      <c r="N425" t="s">
        <v>27</v>
      </c>
      <c r="O425">
        <v>3</v>
      </c>
      <c r="P425" t="s">
        <v>35</v>
      </c>
      <c r="Q425">
        <v>36</v>
      </c>
      <c r="R425" s="25">
        <v>353716</v>
      </c>
    </row>
    <row r="426" spans="1:18" x14ac:dyDescent="0.3">
      <c r="A426" t="s">
        <v>3431</v>
      </c>
      <c r="B426" s="23">
        <v>45207</v>
      </c>
      <c r="C426" t="s">
        <v>2596</v>
      </c>
      <c r="D426" t="s">
        <v>2597</v>
      </c>
      <c r="E426" t="s">
        <v>2598</v>
      </c>
      <c r="F426" t="s">
        <v>587</v>
      </c>
      <c r="G426" t="s">
        <v>3432</v>
      </c>
      <c r="H426" s="6" t="s">
        <v>24</v>
      </c>
      <c r="I426" t="s">
        <v>25</v>
      </c>
      <c r="J426">
        <v>9</v>
      </c>
      <c r="K426" s="24">
        <v>53711</v>
      </c>
      <c r="L426" s="24">
        <v>483399</v>
      </c>
      <c r="M426">
        <v>10</v>
      </c>
      <c r="N426" t="s">
        <v>26</v>
      </c>
      <c r="O426">
        <v>1</v>
      </c>
      <c r="P426" t="s">
        <v>28</v>
      </c>
      <c r="Q426">
        <v>22</v>
      </c>
      <c r="R426" s="25">
        <v>1309937</v>
      </c>
    </row>
    <row r="427" spans="1:18" x14ac:dyDescent="0.3">
      <c r="A427" t="s">
        <v>3433</v>
      </c>
      <c r="B427" s="23">
        <v>45208</v>
      </c>
      <c r="C427" t="s">
        <v>2596</v>
      </c>
      <c r="D427" t="s">
        <v>2597</v>
      </c>
      <c r="E427" t="s">
        <v>2616</v>
      </c>
      <c r="F427" t="s">
        <v>418</v>
      </c>
      <c r="G427" t="s">
        <v>3434</v>
      </c>
      <c r="H427" s="6" t="s">
        <v>32</v>
      </c>
      <c r="I427" t="s">
        <v>141</v>
      </c>
      <c r="J427">
        <v>14</v>
      </c>
      <c r="K427" s="24">
        <v>8745</v>
      </c>
      <c r="L427" s="24">
        <v>122430</v>
      </c>
      <c r="M427">
        <v>10</v>
      </c>
      <c r="N427" t="s">
        <v>47</v>
      </c>
      <c r="O427" t="s">
        <v>27</v>
      </c>
      <c r="P427" t="s">
        <v>35</v>
      </c>
      <c r="Q427">
        <v>65</v>
      </c>
      <c r="R427" s="25">
        <v>670990</v>
      </c>
    </row>
    <row r="428" spans="1:18" x14ac:dyDescent="0.3">
      <c r="A428" t="s">
        <v>3435</v>
      </c>
      <c r="B428" s="23">
        <v>45208</v>
      </c>
      <c r="C428" t="s">
        <v>2596</v>
      </c>
      <c r="D428" t="s">
        <v>2597</v>
      </c>
      <c r="E428" t="s">
        <v>2352</v>
      </c>
      <c r="F428" t="s">
        <v>2409</v>
      </c>
      <c r="G428" t="s">
        <v>3436</v>
      </c>
      <c r="H428" s="6" t="s">
        <v>40</v>
      </c>
      <c r="I428" t="s">
        <v>106</v>
      </c>
      <c r="J428">
        <v>4</v>
      </c>
      <c r="K428" s="24">
        <v>17139</v>
      </c>
      <c r="L428" s="24">
        <v>68556</v>
      </c>
      <c r="M428">
        <v>0</v>
      </c>
      <c r="N428" t="s">
        <v>26</v>
      </c>
      <c r="O428">
        <v>1</v>
      </c>
      <c r="P428" t="s">
        <v>28</v>
      </c>
      <c r="Q428">
        <v>81</v>
      </c>
      <c r="R428" s="25">
        <v>353716</v>
      </c>
    </row>
    <row r="429" spans="1:18" x14ac:dyDescent="0.3">
      <c r="A429" t="s">
        <v>3437</v>
      </c>
      <c r="B429" s="23">
        <v>45211</v>
      </c>
      <c r="C429" t="s">
        <v>2596</v>
      </c>
      <c r="D429" t="s">
        <v>2597</v>
      </c>
      <c r="E429" t="s">
        <v>2352</v>
      </c>
      <c r="F429" t="s">
        <v>492</v>
      </c>
      <c r="G429" t="s">
        <v>3438</v>
      </c>
      <c r="H429" s="6" t="s">
        <v>10793</v>
      </c>
      <c r="I429" t="s">
        <v>41</v>
      </c>
      <c r="J429">
        <v>6</v>
      </c>
      <c r="K429" s="24">
        <v>8732</v>
      </c>
      <c r="L429" s="24">
        <v>52392</v>
      </c>
      <c r="M429">
        <v>10</v>
      </c>
      <c r="N429" t="s">
        <v>47</v>
      </c>
      <c r="O429">
        <v>5</v>
      </c>
      <c r="P429" t="s">
        <v>35</v>
      </c>
      <c r="Q429">
        <v>117</v>
      </c>
      <c r="R429" s="25">
        <v>353716</v>
      </c>
    </row>
    <row r="430" spans="1:18" x14ac:dyDescent="0.3">
      <c r="A430" t="s">
        <v>3439</v>
      </c>
      <c r="B430" s="23">
        <v>45213</v>
      </c>
      <c r="C430" t="s">
        <v>2596</v>
      </c>
      <c r="D430" t="s">
        <v>2597</v>
      </c>
      <c r="E430" t="s">
        <v>2598</v>
      </c>
      <c r="F430" t="s">
        <v>2277</v>
      </c>
      <c r="G430" t="s">
        <v>3440</v>
      </c>
      <c r="H430" s="6" t="s">
        <v>32</v>
      </c>
      <c r="I430" t="s">
        <v>117</v>
      </c>
      <c r="J430">
        <v>12</v>
      </c>
      <c r="K430" s="24">
        <v>2481</v>
      </c>
      <c r="L430" s="24">
        <v>29772</v>
      </c>
      <c r="M430" t="s">
        <v>27</v>
      </c>
      <c r="N430" t="s">
        <v>26</v>
      </c>
      <c r="O430">
        <v>5</v>
      </c>
      <c r="P430" t="s">
        <v>35</v>
      </c>
      <c r="Q430">
        <v>113</v>
      </c>
      <c r="R430" s="25">
        <v>670990</v>
      </c>
    </row>
    <row r="431" spans="1:18" x14ac:dyDescent="0.3">
      <c r="A431" t="s">
        <v>3441</v>
      </c>
      <c r="B431" s="23">
        <v>45213</v>
      </c>
      <c r="C431" t="s">
        <v>2596</v>
      </c>
      <c r="D431" t="s">
        <v>2597</v>
      </c>
      <c r="E431" t="s">
        <v>2598</v>
      </c>
      <c r="F431" t="s">
        <v>551</v>
      </c>
      <c r="G431" t="s">
        <v>3442</v>
      </c>
      <c r="H431" s="6" t="s">
        <v>40</v>
      </c>
      <c r="I431" t="s">
        <v>171</v>
      </c>
      <c r="J431">
        <v>16</v>
      </c>
      <c r="K431" s="24">
        <v>13979</v>
      </c>
      <c r="L431" s="24">
        <v>223664</v>
      </c>
      <c r="M431">
        <v>5</v>
      </c>
      <c r="N431" t="s">
        <v>26</v>
      </c>
      <c r="O431">
        <v>2</v>
      </c>
      <c r="P431" t="s">
        <v>35</v>
      </c>
      <c r="Q431">
        <v>6</v>
      </c>
      <c r="R431" s="25">
        <v>353716</v>
      </c>
    </row>
    <row r="432" spans="1:18" x14ac:dyDescent="0.3">
      <c r="A432" t="s">
        <v>3443</v>
      </c>
      <c r="B432" s="23">
        <v>45216</v>
      </c>
      <c r="C432" t="s">
        <v>2596</v>
      </c>
      <c r="D432" t="s">
        <v>2597</v>
      </c>
      <c r="E432" t="s">
        <v>2598</v>
      </c>
      <c r="F432" t="s">
        <v>1486</v>
      </c>
      <c r="G432" s="26" t="s">
        <v>27</v>
      </c>
      <c r="H432" s="6" t="s">
        <v>24</v>
      </c>
      <c r="I432" t="s">
        <v>56</v>
      </c>
      <c r="J432">
        <v>8</v>
      </c>
      <c r="K432" s="24">
        <v>111355</v>
      </c>
      <c r="L432" s="24">
        <v>890840</v>
      </c>
      <c r="M432">
        <v>0</v>
      </c>
      <c r="N432" t="s">
        <v>26</v>
      </c>
      <c r="O432">
        <v>3</v>
      </c>
      <c r="P432" t="s">
        <v>35</v>
      </c>
      <c r="Q432">
        <v>112</v>
      </c>
      <c r="R432" s="25">
        <v>1309937</v>
      </c>
    </row>
    <row r="433" spans="1:18" x14ac:dyDescent="0.3">
      <c r="A433" t="s">
        <v>3444</v>
      </c>
      <c r="B433" s="23">
        <v>45216</v>
      </c>
      <c r="C433" t="s">
        <v>2596</v>
      </c>
      <c r="D433" t="s">
        <v>2597</v>
      </c>
      <c r="E433" t="s">
        <v>2598</v>
      </c>
      <c r="F433" t="s">
        <v>421</v>
      </c>
      <c r="G433" t="s">
        <v>3445</v>
      </c>
      <c r="H433" s="6" t="s">
        <v>45</v>
      </c>
      <c r="I433" t="s">
        <v>211</v>
      </c>
      <c r="J433">
        <v>3</v>
      </c>
      <c r="K433" s="24">
        <v>20661</v>
      </c>
      <c r="L433" s="24">
        <v>61983</v>
      </c>
      <c r="M433">
        <v>5</v>
      </c>
      <c r="N433" t="s">
        <v>27</v>
      </c>
      <c r="O433">
        <v>3</v>
      </c>
      <c r="P433" t="s">
        <v>35</v>
      </c>
      <c r="Q433">
        <v>16</v>
      </c>
      <c r="R433" s="25">
        <v>339514</v>
      </c>
    </row>
    <row r="434" spans="1:18" x14ac:dyDescent="0.3">
      <c r="A434" t="s">
        <v>3446</v>
      </c>
      <c r="B434" s="23">
        <v>45218</v>
      </c>
      <c r="C434" t="s">
        <v>2596</v>
      </c>
      <c r="D434" t="s">
        <v>2597</v>
      </c>
      <c r="E434" t="s">
        <v>2616</v>
      </c>
      <c r="F434" t="s">
        <v>1744</v>
      </c>
      <c r="G434" t="s">
        <v>3447</v>
      </c>
      <c r="H434" s="6" t="s">
        <v>45</v>
      </c>
      <c r="I434" t="s">
        <v>181</v>
      </c>
      <c r="J434">
        <v>9</v>
      </c>
      <c r="K434" s="24">
        <v>35377</v>
      </c>
      <c r="L434" s="24">
        <v>318393</v>
      </c>
      <c r="M434">
        <v>5</v>
      </c>
      <c r="N434" t="s">
        <v>34</v>
      </c>
      <c r="O434" t="s">
        <v>27</v>
      </c>
      <c r="P434" t="s">
        <v>28</v>
      </c>
      <c r="Q434">
        <v>26</v>
      </c>
      <c r="R434" s="25">
        <v>339514</v>
      </c>
    </row>
    <row r="435" spans="1:18" x14ac:dyDescent="0.3">
      <c r="A435" t="s">
        <v>3448</v>
      </c>
      <c r="B435" s="23">
        <v>45219</v>
      </c>
      <c r="C435" t="s">
        <v>2596</v>
      </c>
      <c r="D435" t="s">
        <v>2597</v>
      </c>
      <c r="E435" t="s">
        <v>2598</v>
      </c>
      <c r="F435" t="s">
        <v>1887</v>
      </c>
      <c r="G435" t="s">
        <v>3449</v>
      </c>
      <c r="H435" s="6" t="s">
        <v>24</v>
      </c>
      <c r="I435" t="s">
        <v>161</v>
      </c>
      <c r="J435">
        <v>13</v>
      </c>
      <c r="K435" s="24">
        <v>82883</v>
      </c>
      <c r="L435" s="24">
        <v>1077479</v>
      </c>
      <c r="M435">
        <v>5</v>
      </c>
      <c r="N435" t="s">
        <v>27</v>
      </c>
      <c r="O435">
        <v>0</v>
      </c>
      <c r="P435" t="s">
        <v>35</v>
      </c>
      <c r="Q435">
        <v>32</v>
      </c>
      <c r="R435" s="25">
        <v>1309937</v>
      </c>
    </row>
    <row r="436" spans="1:18" x14ac:dyDescent="0.3">
      <c r="A436" t="s">
        <v>3450</v>
      </c>
      <c r="B436" s="23">
        <v>45219</v>
      </c>
      <c r="C436" t="s">
        <v>2596</v>
      </c>
      <c r="D436" t="s">
        <v>2597</v>
      </c>
      <c r="E436" t="s">
        <v>2352</v>
      </c>
      <c r="F436" t="s">
        <v>803</v>
      </c>
      <c r="G436" t="s">
        <v>3451</v>
      </c>
      <c r="H436" s="6" t="s">
        <v>24</v>
      </c>
      <c r="I436" t="s">
        <v>161</v>
      </c>
      <c r="J436">
        <v>19</v>
      </c>
      <c r="K436" s="24">
        <v>162782</v>
      </c>
      <c r="L436" s="24">
        <v>3092858</v>
      </c>
      <c r="M436">
        <v>5</v>
      </c>
      <c r="N436" t="s">
        <v>26</v>
      </c>
      <c r="O436">
        <v>3</v>
      </c>
      <c r="P436" t="s">
        <v>28</v>
      </c>
      <c r="Q436">
        <v>116</v>
      </c>
      <c r="R436" s="25">
        <v>1309937</v>
      </c>
    </row>
    <row r="437" spans="1:18" x14ac:dyDescent="0.3">
      <c r="A437" t="s">
        <v>3452</v>
      </c>
      <c r="B437" s="23">
        <v>45220</v>
      </c>
      <c r="C437" t="s">
        <v>2596</v>
      </c>
      <c r="D437" t="s">
        <v>2597</v>
      </c>
      <c r="E437" t="s">
        <v>2598</v>
      </c>
      <c r="F437" t="s">
        <v>573</v>
      </c>
      <c r="G437" t="s">
        <v>3453</v>
      </c>
      <c r="H437" s="6" t="s">
        <v>10793</v>
      </c>
      <c r="I437" t="s">
        <v>171</v>
      </c>
      <c r="J437">
        <v>12</v>
      </c>
      <c r="K437" s="24">
        <v>9671</v>
      </c>
      <c r="L437" s="24">
        <v>116052</v>
      </c>
      <c r="M437">
        <v>5</v>
      </c>
      <c r="N437" t="s">
        <v>47</v>
      </c>
      <c r="O437" t="s">
        <v>27</v>
      </c>
      <c r="P437" t="s">
        <v>35</v>
      </c>
      <c r="Q437">
        <v>38</v>
      </c>
      <c r="R437" s="25">
        <v>353716</v>
      </c>
    </row>
    <row r="438" spans="1:18" x14ac:dyDescent="0.3">
      <c r="A438" t="s">
        <v>3454</v>
      </c>
      <c r="B438" s="23">
        <v>45220</v>
      </c>
      <c r="C438" t="s">
        <v>2596</v>
      </c>
      <c r="D438" t="s">
        <v>2597</v>
      </c>
      <c r="E438" t="s">
        <v>2616</v>
      </c>
      <c r="F438" t="s">
        <v>1296</v>
      </c>
      <c r="G438" t="s">
        <v>3455</v>
      </c>
      <c r="H438" s="6" t="s">
        <v>40</v>
      </c>
      <c r="I438" t="s">
        <v>171</v>
      </c>
      <c r="J438">
        <v>20</v>
      </c>
      <c r="K438" s="24">
        <v>6710</v>
      </c>
      <c r="L438" s="24">
        <v>134200</v>
      </c>
      <c r="M438">
        <v>0</v>
      </c>
      <c r="N438" t="s">
        <v>26</v>
      </c>
      <c r="O438">
        <v>3</v>
      </c>
      <c r="P438" t="s">
        <v>28</v>
      </c>
      <c r="Q438">
        <v>83</v>
      </c>
      <c r="R438" s="25">
        <v>353716</v>
      </c>
    </row>
    <row r="439" spans="1:18" x14ac:dyDescent="0.3">
      <c r="A439" t="s">
        <v>3456</v>
      </c>
      <c r="B439" s="23">
        <v>45220</v>
      </c>
      <c r="C439" t="s">
        <v>2596</v>
      </c>
      <c r="D439" t="s">
        <v>2597</v>
      </c>
      <c r="E439" t="s">
        <v>2598</v>
      </c>
      <c r="F439" t="s">
        <v>412</v>
      </c>
      <c r="G439" t="s">
        <v>3457</v>
      </c>
      <c r="H439" s="6" t="s">
        <v>45</v>
      </c>
      <c r="I439" t="s">
        <v>46</v>
      </c>
      <c r="J439">
        <v>8</v>
      </c>
      <c r="K439" s="24">
        <v>39746</v>
      </c>
      <c r="L439" s="24">
        <v>317968</v>
      </c>
      <c r="M439">
        <v>0</v>
      </c>
      <c r="N439" t="s">
        <v>34</v>
      </c>
      <c r="O439">
        <v>2</v>
      </c>
      <c r="P439" t="s">
        <v>35</v>
      </c>
      <c r="Q439">
        <v>0</v>
      </c>
      <c r="R439" s="25">
        <v>339514</v>
      </c>
    </row>
    <row r="440" spans="1:18" x14ac:dyDescent="0.3">
      <c r="A440" t="s">
        <v>3458</v>
      </c>
      <c r="B440" s="23">
        <v>45222</v>
      </c>
      <c r="C440" t="s">
        <v>2596</v>
      </c>
      <c r="D440" t="s">
        <v>2597</v>
      </c>
      <c r="E440" t="s">
        <v>2352</v>
      </c>
      <c r="F440" t="s">
        <v>1861</v>
      </c>
      <c r="G440" t="s">
        <v>3459</v>
      </c>
      <c r="H440" s="6" t="s">
        <v>45</v>
      </c>
      <c r="I440" t="s">
        <v>181</v>
      </c>
      <c r="J440">
        <v>12</v>
      </c>
      <c r="K440" s="24">
        <v>34605</v>
      </c>
      <c r="L440" s="24">
        <v>415260</v>
      </c>
      <c r="M440" t="s">
        <v>27</v>
      </c>
      <c r="N440" t="s">
        <v>34</v>
      </c>
      <c r="O440">
        <v>2</v>
      </c>
      <c r="P440" t="s">
        <v>28</v>
      </c>
      <c r="Q440">
        <v>174</v>
      </c>
      <c r="R440" s="25">
        <v>339514</v>
      </c>
    </row>
    <row r="441" spans="1:18" x14ac:dyDescent="0.3">
      <c r="A441" t="s">
        <v>3460</v>
      </c>
      <c r="B441" s="23">
        <v>45223</v>
      </c>
      <c r="C441" t="s">
        <v>2596</v>
      </c>
      <c r="D441" t="s">
        <v>2597</v>
      </c>
      <c r="E441" t="s">
        <v>2616</v>
      </c>
      <c r="F441" t="s">
        <v>1293</v>
      </c>
      <c r="G441" t="s">
        <v>3461</v>
      </c>
      <c r="H441" s="6" t="s">
        <v>32</v>
      </c>
      <c r="I441" t="s">
        <v>158</v>
      </c>
      <c r="J441">
        <v>5</v>
      </c>
      <c r="K441" s="24">
        <v>9577</v>
      </c>
      <c r="L441" s="24">
        <v>47885</v>
      </c>
      <c r="M441">
        <v>0</v>
      </c>
      <c r="N441" t="s">
        <v>57</v>
      </c>
      <c r="O441">
        <v>3</v>
      </c>
      <c r="P441" t="s">
        <v>35</v>
      </c>
      <c r="Q441">
        <v>194</v>
      </c>
      <c r="R441" s="25">
        <v>670990</v>
      </c>
    </row>
    <row r="442" spans="1:18" x14ac:dyDescent="0.3">
      <c r="A442" t="s">
        <v>3462</v>
      </c>
      <c r="B442" s="23">
        <v>45223</v>
      </c>
      <c r="C442" t="s">
        <v>2596</v>
      </c>
      <c r="D442" t="s">
        <v>2597</v>
      </c>
      <c r="E442" t="s">
        <v>2598</v>
      </c>
      <c r="F442" t="s">
        <v>868</v>
      </c>
      <c r="G442" t="s">
        <v>3463</v>
      </c>
      <c r="H442" s="6" t="s">
        <v>45</v>
      </c>
      <c r="I442" t="s">
        <v>181</v>
      </c>
      <c r="J442">
        <v>16</v>
      </c>
      <c r="K442" s="24">
        <v>19405</v>
      </c>
      <c r="L442" s="24">
        <v>310480</v>
      </c>
      <c r="M442" t="s">
        <v>27</v>
      </c>
      <c r="N442" t="s">
        <v>47</v>
      </c>
      <c r="O442">
        <v>4</v>
      </c>
      <c r="P442" t="s">
        <v>28</v>
      </c>
      <c r="Q442">
        <v>121</v>
      </c>
      <c r="R442" s="25">
        <v>339514</v>
      </c>
    </row>
    <row r="443" spans="1:18" x14ac:dyDescent="0.3">
      <c r="A443" t="s">
        <v>3464</v>
      </c>
      <c r="B443" s="23">
        <v>45223</v>
      </c>
      <c r="C443" t="s">
        <v>2596</v>
      </c>
      <c r="D443" t="s">
        <v>2597</v>
      </c>
      <c r="E443" t="s">
        <v>2352</v>
      </c>
      <c r="F443" t="s">
        <v>1861</v>
      </c>
      <c r="G443" t="s">
        <v>3465</v>
      </c>
      <c r="H443" s="6" t="s">
        <v>65</v>
      </c>
      <c r="I443" t="s">
        <v>289</v>
      </c>
      <c r="J443">
        <v>15</v>
      </c>
      <c r="K443" s="24">
        <v>94745</v>
      </c>
      <c r="L443" s="24">
        <v>1421175</v>
      </c>
      <c r="M443">
        <v>5</v>
      </c>
      <c r="N443" t="s">
        <v>10788</v>
      </c>
      <c r="O443" t="s">
        <v>27</v>
      </c>
      <c r="P443" t="s">
        <v>35</v>
      </c>
      <c r="Q443">
        <v>189</v>
      </c>
      <c r="R443" s="25">
        <v>647779</v>
      </c>
    </row>
    <row r="444" spans="1:18" x14ac:dyDescent="0.3">
      <c r="A444" t="s">
        <v>3466</v>
      </c>
      <c r="B444" s="23">
        <v>45223</v>
      </c>
      <c r="C444" t="s">
        <v>2596</v>
      </c>
      <c r="D444" t="s">
        <v>2597</v>
      </c>
      <c r="E444" t="s">
        <v>2352</v>
      </c>
      <c r="F444" t="s">
        <v>2853</v>
      </c>
      <c r="G444" t="s">
        <v>3467</v>
      </c>
      <c r="H444" s="6" t="s">
        <v>45</v>
      </c>
      <c r="I444" t="s">
        <v>98</v>
      </c>
      <c r="J444">
        <v>17</v>
      </c>
      <c r="K444" s="24">
        <v>40584</v>
      </c>
      <c r="L444" s="24">
        <v>689928</v>
      </c>
      <c r="M444">
        <v>5</v>
      </c>
      <c r="N444" t="s">
        <v>26</v>
      </c>
      <c r="O444">
        <v>1</v>
      </c>
      <c r="P444" t="s">
        <v>35</v>
      </c>
      <c r="Q444">
        <v>143</v>
      </c>
      <c r="R444" s="25">
        <v>339514</v>
      </c>
    </row>
    <row r="445" spans="1:18" x14ac:dyDescent="0.3">
      <c r="A445" t="s">
        <v>3468</v>
      </c>
      <c r="B445" s="23">
        <v>45223</v>
      </c>
      <c r="C445" t="s">
        <v>2596</v>
      </c>
      <c r="D445" t="s">
        <v>2597</v>
      </c>
      <c r="E445" t="s">
        <v>2598</v>
      </c>
      <c r="F445" t="s">
        <v>1634</v>
      </c>
      <c r="G445" t="s">
        <v>3469</v>
      </c>
      <c r="H445" s="6" t="s">
        <v>45</v>
      </c>
      <c r="I445" t="s">
        <v>74</v>
      </c>
      <c r="J445">
        <v>4</v>
      </c>
      <c r="K445" s="24">
        <v>37177</v>
      </c>
      <c r="L445" s="24">
        <v>148708</v>
      </c>
      <c r="M445">
        <v>10</v>
      </c>
      <c r="N445" t="s">
        <v>27</v>
      </c>
      <c r="O445">
        <v>4</v>
      </c>
      <c r="P445" t="s">
        <v>28</v>
      </c>
      <c r="Q445">
        <v>166</v>
      </c>
      <c r="R445" s="25">
        <v>339514</v>
      </c>
    </row>
    <row r="446" spans="1:18" x14ac:dyDescent="0.3">
      <c r="A446" t="s">
        <v>3470</v>
      </c>
      <c r="B446" s="23">
        <v>45224</v>
      </c>
      <c r="C446" t="s">
        <v>2596</v>
      </c>
      <c r="D446" t="s">
        <v>2597</v>
      </c>
      <c r="E446" t="s">
        <v>2616</v>
      </c>
      <c r="F446" t="s">
        <v>2691</v>
      </c>
      <c r="G446" t="s">
        <v>3471</v>
      </c>
      <c r="H446" s="6" t="s">
        <v>24</v>
      </c>
      <c r="I446" t="s">
        <v>92</v>
      </c>
      <c r="J446">
        <v>2</v>
      </c>
      <c r="K446" s="24">
        <v>60814</v>
      </c>
      <c r="L446" s="24">
        <v>121628</v>
      </c>
      <c r="M446" t="s">
        <v>27</v>
      </c>
      <c r="N446" t="s">
        <v>27</v>
      </c>
      <c r="O446">
        <v>5</v>
      </c>
      <c r="P446" t="s">
        <v>35</v>
      </c>
      <c r="Q446">
        <v>90</v>
      </c>
      <c r="R446" s="25">
        <v>1309937</v>
      </c>
    </row>
    <row r="447" spans="1:18" x14ac:dyDescent="0.3">
      <c r="A447" t="s">
        <v>3472</v>
      </c>
      <c r="B447" s="23">
        <v>45224</v>
      </c>
      <c r="C447" t="s">
        <v>2596</v>
      </c>
      <c r="D447" t="s">
        <v>2597</v>
      </c>
      <c r="E447" t="s">
        <v>2598</v>
      </c>
      <c r="F447" t="s">
        <v>458</v>
      </c>
      <c r="G447" t="s">
        <v>3473</v>
      </c>
      <c r="H447" s="6" t="s">
        <v>10793</v>
      </c>
      <c r="I447" t="s">
        <v>137</v>
      </c>
      <c r="J447">
        <v>8</v>
      </c>
      <c r="K447" s="24">
        <v>10804</v>
      </c>
      <c r="L447" s="24">
        <v>86432</v>
      </c>
      <c r="M447">
        <v>0</v>
      </c>
      <c r="N447" t="s">
        <v>10788</v>
      </c>
      <c r="O447">
        <v>5</v>
      </c>
      <c r="P447" t="s">
        <v>28</v>
      </c>
      <c r="Q447">
        <v>182</v>
      </c>
      <c r="R447" s="25">
        <v>353716</v>
      </c>
    </row>
    <row r="448" spans="1:18" x14ac:dyDescent="0.3">
      <c r="A448" t="s">
        <v>3474</v>
      </c>
      <c r="B448" s="23">
        <v>45226</v>
      </c>
      <c r="C448" t="s">
        <v>2596</v>
      </c>
      <c r="D448" t="s">
        <v>2597</v>
      </c>
      <c r="E448" t="s">
        <v>2616</v>
      </c>
      <c r="F448" t="s">
        <v>324</v>
      </c>
      <c r="G448" s="26" t="s">
        <v>27</v>
      </c>
      <c r="H448" s="6" t="s">
        <v>45</v>
      </c>
      <c r="I448" t="s">
        <v>82</v>
      </c>
      <c r="J448">
        <v>20</v>
      </c>
      <c r="K448" s="24">
        <v>24237</v>
      </c>
      <c r="L448" s="24">
        <v>484740</v>
      </c>
      <c r="M448">
        <v>5</v>
      </c>
      <c r="N448" t="s">
        <v>47</v>
      </c>
      <c r="O448">
        <v>3</v>
      </c>
      <c r="P448" t="s">
        <v>28</v>
      </c>
      <c r="Q448">
        <v>153</v>
      </c>
      <c r="R448" s="25">
        <v>339514</v>
      </c>
    </row>
    <row r="449" spans="1:18" x14ac:dyDescent="0.3">
      <c r="A449" t="s">
        <v>3475</v>
      </c>
      <c r="B449" s="23">
        <v>45226</v>
      </c>
      <c r="C449" t="s">
        <v>2596</v>
      </c>
      <c r="D449" t="s">
        <v>2597</v>
      </c>
      <c r="E449" t="s">
        <v>2616</v>
      </c>
      <c r="F449" t="s">
        <v>1165</v>
      </c>
      <c r="G449" t="s">
        <v>3476</v>
      </c>
      <c r="H449" s="6" t="s">
        <v>45</v>
      </c>
      <c r="I449" t="s">
        <v>98</v>
      </c>
      <c r="J449">
        <v>8</v>
      </c>
      <c r="K449" s="24">
        <v>26722</v>
      </c>
      <c r="L449" s="24">
        <v>213776</v>
      </c>
      <c r="M449" t="s">
        <v>27</v>
      </c>
      <c r="N449" t="s">
        <v>26</v>
      </c>
      <c r="O449">
        <v>5</v>
      </c>
      <c r="P449" t="s">
        <v>35</v>
      </c>
      <c r="Q449">
        <v>108</v>
      </c>
      <c r="R449" s="25">
        <v>339514</v>
      </c>
    </row>
    <row r="450" spans="1:18" x14ac:dyDescent="0.3">
      <c r="A450" t="s">
        <v>3477</v>
      </c>
      <c r="B450" s="23">
        <v>45226</v>
      </c>
      <c r="C450" t="s">
        <v>2596</v>
      </c>
      <c r="D450" t="s">
        <v>2597</v>
      </c>
      <c r="E450" t="s">
        <v>2616</v>
      </c>
      <c r="F450" t="s">
        <v>681</v>
      </c>
      <c r="G450" t="s">
        <v>3478</v>
      </c>
      <c r="H450" s="6" t="s">
        <v>45</v>
      </c>
      <c r="I450" t="s">
        <v>98</v>
      </c>
      <c r="J450">
        <v>5</v>
      </c>
      <c r="K450" s="24">
        <v>39554</v>
      </c>
      <c r="L450" s="24">
        <v>197770</v>
      </c>
      <c r="M450" t="s">
        <v>27</v>
      </c>
      <c r="N450" t="s">
        <v>57</v>
      </c>
      <c r="O450">
        <v>4</v>
      </c>
      <c r="P450" t="s">
        <v>35</v>
      </c>
      <c r="Q450">
        <v>46</v>
      </c>
      <c r="R450" s="25">
        <v>339514</v>
      </c>
    </row>
    <row r="451" spans="1:18" x14ac:dyDescent="0.3">
      <c r="A451" t="s">
        <v>3479</v>
      </c>
      <c r="B451" s="23">
        <v>45227</v>
      </c>
      <c r="C451" t="s">
        <v>2596</v>
      </c>
      <c r="D451" t="s">
        <v>2597</v>
      </c>
      <c r="E451" t="s">
        <v>2616</v>
      </c>
      <c r="F451" t="s">
        <v>2108</v>
      </c>
      <c r="G451" t="s">
        <v>3480</v>
      </c>
      <c r="H451" s="6" t="s">
        <v>65</v>
      </c>
      <c r="I451" t="s">
        <v>382</v>
      </c>
      <c r="J451">
        <v>6</v>
      </c>
      <c r="K451" s="24">
        <v>161437</v>
      </c>
      <c r="L451" s="24">
        <v>968622</v>
      </c>
      <c r="M451">
        <v>10</v>
      </c>
      <c r="N451" t="s">
        <v>47</v>
      </c>
      <c r="O451">
        <v>5</v>
      </c>
      <c r="P451" t="s">
        <v>35</v>
      </c>
      <c r="Q451">
        <v>131</v>
      </c>
      <c r="R451" s="25">
        <v>647779</v>
      </c>
    </row>
    <row r="452" spans="1:18" x14ac:dyDescent="0.3">
      <c r="A452" t="s">
        <v>3481</v>
      </c>
      <c r="B452" s="23">
        <v>45227</v>
      </c>
      <c r="C452" t="s">
        <v>2596</v>
      </c>
      <c r="D452" t="s">
        <v>2597</v>
      </c>
      <c r="E452" t="s">
        <v>2616</v>
      </c>
      <c r="F452" t="s">
        <v>132</v>
      </c>
      <c r="G452" t="s">
        <v>3482</v>
      </c>
      <c r="H452" s="6" t="s">
        <v>24</v>
      </c>
      <c r="I452" t="s">
        <v>61</v>
      </c>
      <c r="J452">
        <v>12</v>
      </c>
      <c r="K452" s="24">
        <v>59178</v>
      </c>
      <c r="L452" s="24">
        <v>710136</v>
      </c>
      <c r="M452">
        <v>10</v>
      </c>
      <c r="N452" t="s">
        <v>10788</v>
      </c>
      <c r="O452">
        <v>3</v>
      </c>
      <c r="P452" t="s">
        <v>35</v>
      </c>
      <c r="Q452">
        <v>28</v>
      </c>
      <c r="R452" s="25">
        <v>1309937</v>
      </c>
    </row>
    <row r="453" spans="1:18" x14ac:dyDescent="0.3">
      <c r="A453" t="s">
        <v>3483</v>
      </c>
      <c r="B453" s="23">
        <v>45227</v>
      </c>
      <c r="C453" t="s">
        <v>2596</v>
      </c>
      <c r="D453" t="s">
        <v>2597</v>
      </c>
      <c r="E453" t="s">
        <v>2352</v>
      </c>
      <c r="F453" t="s">
        <v>1741</v>
      </c>
      <c r="G453" t="s">
        <v>3484</v>
      </c>
      <c r="H453" s="6" t="s">
        <v>24</v>
      </c>
      <c r="I453" t="s">
        <v>174</v>
      </c>
      <c r="J453">
        <v>4</v>
      </c>
      <c r="K453" s="24">
        <v>275236</v>
      </c>
      <c r="L453" s="24">
        <v>1100944</v>
      </c>
      <c r="M453">
        <v>10</v>
      </c>
      <c r="N453" t="s">
        <v>26</v>
      </c>
      <c r="O453">
        <v>5</v>
      </c>
      <c r="P453" t="s">
        <v>35</v>
      </c>
      <c r="Q453">
        <v>195</v>
      </c>
      <c r="R453" s="25">
        <v>1309937</v>
      </c>
    </row>
    <row r="454" spans="1:18" x14ac:dyDescent="0.3">
      <c r="A454" t="s">
        <v>3485</v>
      </c>
      <c r="B454" s="23">
        <v>45227</v>
      </c>
      <c r="C454" t="s">
        <v>2596</v>
      </c>
      <c r="D454" t="s">
        <v>2597</v>
      </c>
      <c r="E454" t="s">
        <v>2616</v>
      </c>
      <c r="F454" t="s">
        <v>2884</v>
      </c>
      <c r="G454" t="s">
        <v>3486</v>
      </c>
      <c r="H454" s="6" t="s">
        <v>45</v>
      </c>
      <c r="I454" t="s">
        <v>98</v>
      </c>
      <c r="J454">
        <v>10</v>
      </c>
      <c r="K454" s="24">
        <v>38211</v>
      </c>
      <c r="L454" s="24">
        <v>382110</v>
      </c>
      <c r="M454">
        <v>0</v>
      </c>
      <c r="N454" t="s">
        <v>57</v>
      </c>
      <c r="O454" t="s">
        <v>27</v>
      </c>
      <c r="P454" t="s">
        <v>35</v>
      </c>
      <c r="Q454">
        <v>35</v>
      </c>
      <c r="R454" s="25">
        <v>339514</v>
      </c>
    </row>
    <row r="455" spans="1:18" x14ac:dyDescent="0.3">
      <c r="A455" t="s">
        <v>3487</v>
      </c>
      <c r="B455" s="23">
        <v>45227</v>
      </c>
      <c r="C455" t="s">
        <v>2596</v>
      </c>
      <c r="D455" t="s">
        <v>2597</v>
      </c>
      <c r="E455" t="s">
        <v>2598</v>
      </c>
      <c r="F455" t="s">
        <v>1226</v>
      </c>
      <c r="G455" t="s">
        <v>3488</v>
      </c>
      <c r="H455" s="6" t="s">
        <v>45</v>
      </c>
      <c r="I455" t="s">
        <v>74</v>
      </c>
      <c r="J455">
        <v>4</v>
      </c>
      <c r="K455" s="24">
        <v>40090</v>
      </c>
      <c r="L455" s="24">
        <v>160360</v>
      </c>
      <c r="M455">
        <v>0</v>
      </c>
      <c r="N455" t="s">
        <v>27</v>
      </c>
      <c r="O455">
        <v>2</v>
      </c>
      <c r="P455" t="s">
        <v>28</v>
      </c>
      <c r="Q455">
        <v>33</v>
      </c>
      <c r="R455" s="25">
        <v>339514</v>
      </c>
    </row>
    <row r="456" spans="1:18" x14ac:dyDescent="0.3">
      <c r="A456" t="s">
        <v>3489</v>
      </c>
      <c r="B456" s="23">
        <v>45227</v>
      </c>
      <c r="C456" t="s">
        <v>2596</v>
      </c>
      <c r="D456" t="s">
        <v>2597</v>
      </c>
      <c r="E456" t="s">
        <v>2616</v>
      </c>
      <c r="F456" t="s">
        <v>3490</v>
      </c>
      <c r="G456" t="s">
        <v>3491</v>
      </c>
      <c r="H456" s="6" t="s">
        <v>24</v>
      </c>
      <c r="I456" t="s">
        <v>152</v>
      </c>
      <c r="J456">
        <v>14</v>
      </c>
      <c r="K456" s="24">
        <v>281864</v>
      </c>
      <c r="L456" s="24">
        <v>3946096</v>
      </c>
      <c r="M456" t="s">
        <v>27</v>
      </c>
      <c r="N456" t="s">
        <v>26</v>
      </c>
      <c r="O456">
        <v>1</v>
      </c>
      <c r="P456" t="s">
        <v>28</v>
      </c>
      <c r="Q456">
        <v>157</v>
      </c>
      <c r="R456" s="25">
        <v>1309937</v>
      </c>
    </row>
    <row r="457" spans="1:18" x14ac:dyDescent="0.3">
      <c r="A457" t="s">
        <v>3492</v>
      </c>
      <c r="B457" s="23">
        <v>45228</v>
      </c>
      <c r="C457" t="s">
        <v>2596</v>
      </c>
      <c r="D457" t="s">
        <v>2597</v>
      </c>
      <c r="E457" t="s">
        <v>2616</v>
      </c>
      <c r="F457" t="s">
        <v>1744</v>
      </c>
      <c r="G457" t="s">
        <v>3493</v>
      </c>
      <c r="H457" s="6" t="s">
        <v>45</v>
      </c>
      <c r="I457" t="s">
        <v>181</v>
      </c>
      <c r="J457">
        <v>20</v>
      </c>
      <c r="K457" s="24">
        <v>12514</v>
      </c>
      <c r="L457" s="24">
        <v>250280</v>
      </c>
      <c r="M457">
        <v>0</v>
      </c>
      <c r="N457" t="s">
        <v>27</v>
      </c>
      <c r="O457">
        <v>3</v>
      </c>
      <c r="P457" t="s">
        <v>35</v>
      </c>
      <c r="Q457">
        <v>40</v>
      </c>
      <c r="R457" s="25">
        <v>339514</v>
      </c>
    </row>
    <row r="458" spans="1:18" x14ac:dyDescent="0.3">
      <c r="A458" t="s">
        <v>3494</v>
      </c>
      <c r="B458" s="23">
        <v>45229</v>
      </c>
      <c r="C458" t="s">
        <v>2596</v>
      </c>
      <c r="D458" t="s">
        <v>2597</v>
      </c>
      <c r="E458" t="s">
        <v>2598</v>
      </c>
      <c r="F458" t="s">
        <v>252</v>
      </c>
      <c r="G458" t="s">
        <v>3495</v>
      </c>
      <c r="H458" s="6" t="s">
        <v>10793</v>
      </c>
      <c r="I458" t="s">
        <v>41</v>
      </c>
      <c r="J458">
        <v>4</v>
      </c>
      <c r="K458" s="24">
        <v>7103</v>
      </c>
      <c r="L458" s="24">
        <v>28412</v>
      </c>
      <c r="M458">
        <v>15</v>
      </c>
      <c r="N458" t="s">
        <v>34</v>
      </c>
      <c r="O458">
        <v>2</v>
      </c>
      <c r="P458" t="s">
        <v>35</v>
      </c>
      <c r="Q458">
        <v>47</v>
      </c>
      <c r="R458" s="25">
        <v>353716</v>
      </c>
    </row>
    <row r="459" spans="1:18" x14ac:dyDescent="0.3">
      <c r="A459" t="s">
        <v>3496</v>
      </c>
      <c r="B459" s="23">
        <v>45230</v>
      </c>
      <c r="C459" t="s">
        <v>2596</v>
      </c>
      <c r="D459" t="s">
        <v>2597</v>
      </c>
      <c r="E459" t="s">
        <v>2616</v>
      </c>
      <c r="F459" t="s">
        <v>1076</v>
      </c>
      <c r="G459" t="s">
        <v>3497</v>
      </c>
      <c r="H459" s="6" t="s">
        <v>45</v>
      </c>
      <c r="I459" t="s">
        <v>98</v>
      </c>
      <c r="J459">
        <v>13</v>
      </c>
      <c r="K459" s="24">
        <v>41284</v>
      </c>
      <c r="L459" s="24">
        <v>536692</v>
      </c>
      <c r="M459">
        <v>20</v>
      </c>
      <c r="N459" t="s">
        <v>57</v>
      </c>
      <c r="O459">
        <v>2</v>
      </c>
      <c r="P459" t="s">
        <v>35</v>
      </c>
      <c r="Q459">
        <v>169</v>
      </c>
      <c r="R459" s="25">
        <v>339514</v>
      </c>
    </row>
    <row r="460" spans="1:18" x14ac:dyDescent="0.3">
      <c r="A460" t="s">
        <v>3498</v>
      </c>
      <c r="B460" s="23">
        <v>45231</v>
      </c>
      <c r="C460" t="s">
        <v>2596</v>
      </c>
      <c r="D460" t="s">
        <v>2597</v>
      </c>
      <c r="E460" t="s">
        <v>2352</v>
      </c>
      <c r="F460" t="s">
        <v>3499</v>
      </c>
      <c r="G460" t="s">
        <v>3500</v>
      </c>
      <c r="H460" s="6" t="s">
        <v>40</v>
      </c>
      <c r="I460" t="s">
        <v>106</v>
      </c>
      <c r="J460">
        <v>17</v>
      </c>
      <c r="K460" s="24">
        <v>16358</v>
      </c>
      <c r="L460" s="24">
        <v>278086</v>
      </c>
      <c r="M460" t="s">
        <v>27</v>
      </c>
      <c r="N460" t="s">
        <v>26</v>
      </c>
      <c r="O460">
        <v>3</v>
      </c>
      <c r="P460" t="s">
        <v>35</v>
      </c>
      <c r="Q460">
        <v>163</v>
      </c>
      <c r="R460" s="25">
        <v>353716</v>
      </c>
    </row>
    <row r="461" spans="1:18" x14ac:dyDescent="0.3">
      <c r="A461" t="s">
        <v>3501</v>
      </c>
      <c r="B461" s="23">
        <v>45231</v>
      </c>
      <c r="C461" t="s">
        <v>2596</v>
      </c>
      <c r="D461" t="s">
        <v>2597</v>
      </c>
      <c r="E461" t="s">
        <v>2598</v>
      </c>
      <c r="F461" t="s">
        <v>2169</v>
      </c>
      <c r="G461" t="s">
        <v>3502</v>
      </c>
      <c r="H461" s="6" t="s">
        <v>24</v>
      </c>
      <c r="I461" t="s">
        <v>92</v>
      </c>
      <c r="J461">
        <v>10</v>
      </c>
      <c r="K461" s="24">
        <v>214145</v>
      </c>
      <c r="L461" s="24">
        <v>2141450</v>
      </c>
      <c r="M461">
        <v>10</v>
      </c>
      <c r="N461" t="s">
        <v>26</v>
      </c>
      <c r="O461">
        <v>3</v>
      </c>
      <c r="P461" t="s">
        <v>28</v>
      </c>
      <c r="Q461">
        <v>154</v>
      </c>
      <c r="R461" s="25">
        <v>1309937</v>
      </c>
    </row>
    <row r="462" spans="1:18" x14ac:dyDescent="0.3">
      <c r="A462" t="s">
        <v>3503</v>
      </c>
      <c r="B462" s="23">
        <v>45231</v>
      </c>
      <c r="C462" t="s">
        <v>2596</v>
      </c>
      <c r="D462" t="s">
        <v>2597</v>
      </c>
      <c r="E462" t="s">
        <v>2598</v>
      </c>
      <c r="F462" t="s">
        <v>3504</v>
      </c>
      <c r="G462" t="s">
        <v>3505</v>
      </c>
      <c r="H462" s="6" t="s">
        <v>10793</v>
      </c>
      <c r="I462" t="s">
        <v>171</v>
      </c>
      <c r="J462">
        <v>6</v>
      </c>
      <c r="K462" s="24">
        <v>12001</v>
      </c>
      <c r="L462" s="24">
        <v>72006</v>
      </c>
      <c r="M462" t="s">
        <v>27</v>
      </c>
      <c r="N462" t="s">
        <v>34</v>
      </c>
      <c r="O462">
        <v>3</v>
      </c>
      <c r="P462" t="s">
        <v>35</v>
      </c>
      <c r="Q462">
        <v>66</v>
      </c>
      <c r="R462" s="25">
        <v>353716</v>
      </c>
    </row>
    <row r="463" spans="1:18" x14ac:dyDescent="0.3">
      <c r="A463" t="s">
        <v>3506</v>
      </c>
      <c r="B463" s="23">
        <v>45232</v>
      </c>
      <c r="C463" t="s">
        <v>2596</v>
      </c>
      <c r="D463" t="s">
        <v>2597</v>
      </c>
      <c r="E463" t="s">
        <v>2598</v>
      </c>
      <c r="F463" t="s">
        <v>396</v>
      </c>
      <c r="G463" t="s">
        <v>3507</v>
      </c>
      <c r="H463" s="6" t="s">
        <v>10793</v>
      </c>
      <c r="I463" t="s">
        <v>41</v>
      </c>
      <c r="J463">
        <v>20</v>
      </c>
      <c r="K463" s="24">
        <v>11779</v>
      </c>
      <c r="L463" s="24">
        <v>235580</v>
      </c>
      <c r="M463">
        <v>0</v>
      </c>
      <c r="N463" t="s">
        <v>57</v>
      </c>
      <c r="O463">
        <v>3</v>
      </c>
      <c r="P463" t="s">
        <v>28</v>
      </c>
      <c r="Q463">
        <v>36</v>
      </c>
      <c r="R463" s="25">
        <v>353716</v>
      </c>
    </row>
    <row r="464" spans="1:18" x14ac:dyDescent="0.3">
      <c r="A464" t="s">
        <v>3508</v>
      </c>
      <c r="B464" s="23">
        <v>45234</v>
      </c>
      <c r="C464" t="s">
        <v>2596</v>
      </c>
      <c r="D464" t="s">
        <v>2597</v>
      </c>
      <c r="E464" t="s">
        <v>2616</v>
      </c>
      <c r="F464" t="s">
        <v>1386</v>
      </c>
      <c r="G464" t="s">
        <v>3509</v>
      </c>
      <c r="H464" s="6" t="s">
        <v>45</v>
      </c>
      <c r="I464" t="s">
        <v>98</v>
      </c>
      <c r="J464">
        <v>17</v>
      </c>
      <c r="K464" s="24">
        <v>29873</v>
      </c>
      <c r="L464" s="24">
        <v>507841</v>
      </c>
      <c r="M464">
        <v>0</v>
      </c>
      <c r="N464" t="s">
        <v>57</v>
      </c>
      <c r="O464">
        <v>2</v>
      </c>
      <c r="P464" t="s">
        <v>35</v>
      </c>
      <c r="Q464">
        <v>28</v>
      </c>
      <c r="R464" s="25">
        <v>339514</v>
      </c>
    </row>
    <row r="465" spans="1:18" x14ac:dyDescent="0.3">
      <c r="A465" t="s">
        <v>3510</v>
      </c>
      <c r="B465" s="23">
        <v>45235</v>
      </c>
      <c r="C465" t="s">
        <v>2596</v>
      </c>
      <c r="D465" t="s">
        <v>2597</v>
      </c>
      <c r="E465" t="s">
        <v>2598</v>
      </c>
      <c r="F465" t="s">
        <v>72</v>
      </c>
      <c r="G465" s="26" t="s">
        <v>27</v>
      </c>
      <c r="H465" s="6" t="s">
        <v>24</v>
      </c>
      <c r="I465" t="s">
        <v>56</v>
      </c>
      <c r="J465">
        <v>17</v>
      </c>
      <c r="K465" s="24">
        <v>165934</v>
      </c>
      <c r="L465" s="24">
        <v>2820878</v>
      </c>
      <c r="M465">
        <v>0</v>
      </c>
      <c r="N465" t="s">
        <v>10788</v>
      </c>
      <c r="O465">
        <v>5</v>
      </c>
      <c r="P465" t="s">
        <v>35</v>
      </c>
      <c r="Q465">
        <v>183</v>
      </c>
      <c r="R465" s="25">
        <v>1309937</v>
      </c>
    </row>
    <row r="466" spans="1:18" x14ac:dyDescent="0.3">
      <c r="A466" t="s">
        <v>3511</v>
      </c>
      <c r="B466" s="23">
        <v>45235</v>
      </c>
      <c r="C466" t="s">
        <v>2596</v>
      </c>
      <c r="D466" t="s">
        <v>2597</v>
      </c>
      <c r="E466" t="s">
        <v>2598</v>
      </c>
      <c r="F466" t="s">
        <v>516</v>
      </c>
      <c r="G466" t="s">
        <v>3512</v>
      </c>
      <c r="H466" s="6" t="s">
        <v>10793</v>
      </c>
      <c r="I466" t="s">
        <v>123</v>
      </c>
      <c r="J466">
        <v>4</v>
      </c>
      <c r="K466" s="24">
        <v>10222</v>
      </c>
      <c r="L466" s="24">
        <v>40888</v>
      </c>
      <c r="M466">
        <v>10</v>
      </c>
      <c r="N466" t="s">
        <v>10788</v>
      </c>
      <c r="O466">
        <v>1</v>
      </c>
      <c r="P466" t="s">
        <v>35</v>
      </c>
      <c r="Q466">
        <v>33</v>
      </c>
      <c r="R466" s="25">
        <v>353716</v>
      </c>
    </row>
    <row r="467" spans="1:18" x14ac:dyDescent="0.3">
      <c r="A467" t="s">
        <v>3513</v>
      </c>
      <c r="B467" s="23">
        <v>45235</v>
      </c>
      <c r="C467" t="s">
        <v>2596</v>
      </c>
      <c r="D467" t="s">
        <v>2597</v>
      </c>
      <c r="E467" t="s">
        <v>2616</v>
      </c>
      <c r="F467" t="s">
        <v>111</v>
      </c>
      <c r="G467" t="s">
        <v>3514</v>
      </c>
      <c r="H467" s="6" t="s">
        <v>45</v>
      </c>
      <c r="I467" t="s">
        <v>130</v>
      </c>
      <c r="J467">
        <v>1</v>
      </c>
      <c r="K467" s="24">
        <v>23789</v>
      </c>
      <c r="L467" s="24">
        <v>23789</v>
      </c>
      <c r="M467" t="s">
        <v>27</v>
      </c>
      <c r="N467" t="s">
        <v>34</v>
      </c>
      <c r="O467">
        <v>4</v>
      </c>
      <c r="P467" t="s">
        <v>28</v>
      </c>
      <c r="Q467">
        <v>27</v>
      </c>
      <c r="R467" s="25">
        <v>339514</v>
      </c>
    </row>
    <row r="468" spans="1:18" x14ac:dyDescent="0.3">
      <c r="A468" t="s">
        <v>3515</v>
      </c>
      <c r="B468" s="23">
        <v>45236</v>
      </c>
      <c r="C468" t="s">
        <v>2596</v>
      </c>
      <c r="D468" t="s">
        <v>2597</v>
      </c>
      <c r="E468" t="s">
        <v>2598</v>
      </c>
      <c r="F468" t="s">
        <v>495</v>
      </c>
      <c r="G468" t="s">
        <v>3516</v>
      </c>
      <c r="H468" s="6" t="s">
        <v>45</v>
      </c>
      <c r="I468" t="s">
        <v>211</v>
      </c>
      <c r="J468">
        <v>5</v>
      </c>
      <c r="K468" s="24">
        <v>26326</v>
      </c>
      <c r="L468" s="24">
        <v>131630</v>
      </c>
      <c r="M468" t="s">
        <v>27</v>
      </c>
      <c r="N468" t="s">
        <v>10788</v>
      </c>
      <c r="O468">
        <v>2</v>
      </c>
      <c r="P468" t="s">
        <v>35</v>
      </c>
      <c r="Q468">
        <v>113</v>
      </c>
      <c r="R468" s="25">
        <v>339514</v>
      </c>
    </row>
    <row r="469" spans="1:18" x14ac:dyDescent="0.3">
      <c r="A469" t="s">
        <v>3517</v>
      </c>
      <c r="B469" s="23">
        <v>45236</v>
      </c>
      <c r="C469" t="s">
        <v>2596</v>
      </c>
      <c r="D469" t="s">
        <v>2597</v>
      </c>
      <c r="E469" t="s">
        <v>2616</v>
      </c>
      <c r="F469" t="s">
        <v>2207</v>
      </c>
      <c r="G469" t="s">
        <v>3518</v>
      </c>
      <c r="H469" s="6" t="s">
        <v>10793</v>
      </c>
      <c r="I469" t="s">
        <v>171</v>
      </c>
      <c r="J469">
        <v>12</v>
      </c>
      <c r="K469" s="24">
        <v>7823</v>
      </c>
      <c r="L469" s="24">
        <v>93876</v>
      </c>
      <c r="M469">
        <v>5</v>
      </c>
      <c r="N469" t="s">
        <v>57</v>
      </c>
      <c r="O469">
        <v>4</v>
      </c>
      <c r="P469" t="s">
        <v>35</v>
      </c>
      <c r="Q469">
        <v>61</v>
      </c>
      <c r="R469" s="25">
        <v>353716</v>
      </c>
    </row>
    <row r="470" spans="1:18" x14ac:dyDescent="0.3">
      <c r="A470" t="s">
        <v>3519</v>
      </c>
      <c r="B470" s="23">
        <v>45237</v>
      </c>
      <c r="C470" t="s">
        <v>2596</v>
      </c>
      <c r="D470" t="s">
        <v>2597</v>
      </c>
      <c r="E470" t="s">
        <v>2616</v>
      </c>
      <c r="F470" t="s">
        <v>428</v>
      </c>
      <c r="G470" t="s">
        <v>3520</v>
      </c>
      <c r="H470" s="6" t="s">
        <v>32</v>
      </c>
      <c r="I470" t="s">
        <v>95</v>
      </c>
      <c r="J470">
        <v>8</v>
      </c>
      <c r="K470" s="24">
        <v>13685</v>
      </c>
      <c r="L470" s="24">
        <v>109480</v>
      </c>
      <c r="M470">
        <v>20</v>
      </c>
      <c r="N470" t="s">
        <v>10788</v>
      </c>
      <c r="O470">
        <v>6</v>
      </c>
      <c r="P470" t="s">
        <v>35</v>
      </c>
      <c r="Q470">
        <v>186</v>
      </c>
      <c r="R470" s="25">
        <v>670990</v>
      </c>
    </row>
    <row r="471" spans="1:18" x14ac:dyDescent="0.3">
      <c r="A471" t="s">
        <v>3521</v>
      </c>
      <c r="B471" s="23">
        <v>45240</v>
      </c>
      <c r="C471" t="s">
        <v>2596</v>
      </c>
      <c r="D471" t="s">
        <v>2597</v>
      </c>
      <c r="E471" t="s">
        <v>2598</v>
      </c>
      <c r="F471" t="s">
        <v>1073</v>
      </c>
      <c r="G471" t="s">
        <v>3522</v>
      </c>
      <c r="H471" s="6" t="s">
        <v>10793</v>
      </c>
      <c r="I471" t="s">
        <v>123</v>
      </c>
      <c r="J471">
        <v>14</v>
      </c>
      <c r="K471" s="24">
        <v>10800</v>
      </c>
      <c r="L471" s="24">
        <v>151200</v>
      </c>
      <c r="M471">
        <v>0</v>
      </c>
      <c r="N471" t="s">
        <v>57</v>
      </c>
      <c r="O471">
        <v>4</v>
      </c>
      <c r="P471" t="s">
        <v>35</v>
      </c>
      <c r="Q471">
        <v>153</v>
      </c>
      <c r="R471" s="25">
        <v>353716</v>
      </c>
    </row>
    <row r="472" spans="1:18" x14ac:dyDescent="0.3">
      <c r="A472" t="s">
        <v>3523</v>
      </c>
      <c r="B472" s="23">
        <v>45241</v>
      </c>
      <c r="C472" t="s">
        <v>2596</v>
      </c>
      <c r="D472" t="s">
        <v>2597</v>
      </c>
      <c r="E472" t="s">
        <v>2598</v>
      </c>
      <c r="F472" t="s">
        <v>2979</v>
      </c>
      <c r="G472" t="s">
        <v>3524</v>
      </c>
      <c r="H472" s="6" t="s">
        <v>45</v>
      </c>
      <c r="I472" t="s">
        <v>82</v>
      </c>
      <c r="J472">
        <v>1</v>
      </c>
      <c r="K472" s="24">
        <v>27204</v>
      </c>
      <c r="L472" s="24">
        <v>27204</v>
      </c>
      <c r="M472">
        <v>20</v>
      </c>
      <c r="N472" t="s">
        <v>57</v>
      </c>
      <c r="O472">
        <v>1</v>
      </c>
      <c r="P472" t="s">
        <v>35</v>
      </c>
      <c r="Q472">
        <v>172</v>
      </c>
      <c r="R472" s="25">
        <v>339514</v>
      </c>
    </row>
    <row r="473" spans="1:18" x14ac:dyDescent="0.3">
      <c r="A473" t="s">
        <v>3525</v>
      </c>
      <c r="B473" s="23">
        <v>45241</v>
      </c>
      <c r="C473" t="s">
        <v>2596</v>
      </c>
      <c r="D473" t="s">
        <v>2597</v>
      </c>
      <c r="E473" t="s">
        <v>2616</v>
      </c>
      <c r="F473" t="s">
        <v>308</v>
      </c>
      <c r="G473" s="26" t="s">
        <v>27</v>
      </c>
      <c r="H473" s="6" t="s">
        <v>24</v>
      </c>
      <c r="I473" t="s">
        <v>161</v>
      </c>
      <c r="J473">
        <v>16</v>
      </c>
      <c r="K473" s="24">
        <v>20046</v>
      </c>
      <c r="L473" s="24">
        <v>320736</v>
      </c>
      <c r="M473">
        <v>0</v>
      </c>
      <c r="N473" t="s">
        <v>26</v>
      </c>
      <c r="O473">
        <v>4</v>
      </c>
      <c r="P473" t="s">
        <v>35</v>
      </c>
      <c r="Q473">
        <v>148</v>
      </c>
      <c r="R473" s="25">
        <v>1309937</v>
      </c>
    </row>
    <row r="474" spans="1:18" x14ac:dyDescent="0.3">
      <c r="A474" t="s">
        <v>3526</v>
      </c>
      <c r="B474" s="23">
        <v>45241</v>
      </c>
      <c r="C474" t="s">
        <v>2596</v>
      </c>
      <c r="D474" t="s">
        <v>2597</v>
      </c>
      <c r="E474" t="s">
        <v>2598</v>
      </c>
      <c r="F474" t="s">
        <v>299</v>
      </c>
      <c r="G474" t="s">
        <v>3527</v>
      </c>
      <c r="H474" s="6" t="s">
        <v>24</v>
      </c>
      <c r="I474" t="s">
        <v>174</v>
      </c>
      <c r="J474">
        <v>3</v>
      </c>
      <c r="K474" s="24">
        <v>184485</v>
      </c>
      <c r="L474" s="24">
        <v>553455</v>
      </c>
      <c r="M474">
        <v>20</v>
      </c>
      <c r="N474" t="s">
        <v>34</v>
      </c>
      <c r="O474">
        <v>1</v>
      </c>
      <c r="P474" t="s">
        <v>35</v>
      </c>
      <c r="Q474">
        <v>72</v>
      </c>
      <c r="R474" s="25">
        <v>1309937</v>
      </c>
    </row>
    <row r="475" spans="1:18" x14ac:dyDescent="0.3">
      <c r="A475" t="s">
        <v>3528</v>
      </c>
      <c r="B475" s="23">
        <v>45242</v>
      </c>
      <c r="C475" t="s">
        <v>2596</v>
      </c>
      <c r="D475" t="s">
        <v>2597</v>
      </c>
      <c r="E475" t="s">
        <v>2598</v>
      </c>
      <c r="F475" t="s">
        <v>1150</v>
      </c>
      <c r="G475" t="s">
        <v>3529</v>
      </c>
      <c r="H475" s="6" t="s">
        <v>32</v>
      </c>
      <c r="I475" t="s">
        <v>33</v>
      </c>
      <c r="J475">
        <v>14</v>
      </c>
      <c r="K475" s="24">
        <v>13107</v>
      </c>
      <c r="L475" s="24">
        <v>183498</v>
      </c>
      <c r="M475">
        <v>15</v>
      </c>
      <c r="N475" t="s">
        <v>26</v>
      </c>
      <c r="O475">
        <v>2</v>
      </c>
      <c r="P475" t="s">
        <v>35</v>
      </c>
      <c r="Q475">
        <v>113</v>
      </c>
      <c r="R475" s="25">
        <v>670990</v>
      </c>
    </row>
    <row r="476" spans="1:18" x14ac:dyDescent="0.3">
      <c r="A476" t="s">
        <v>3530</v>
      </c>
      <c r="B476" s="23">
        <v>45242</v>
      </c>
      <c r="C476" t="s">
        <v>2596</v>
      </c>
      <c r="D476" t="s">
        <v>2597</v>
      </c>
      <c r="E476" t="s">
        <v>2616</v>
      </c>
      <c r="F476" t="s">
        <v>235</v>
      </c>
      <c r="G476" t="s">
        <v>3531</v>
      </c>
      <c r="H476" s="6" t="s">
        <v>65</v>
      </c>
      <c r="I476" t="s">
        <v>66</v>
      </c>
      <c r="J476">
        <v>10</v>
      </c>
      <c r="K476" s="24">
        <v>111440</v>
      </c>
      <c r="L476" s="24">
        <v>1114400</v>
      </c>
      <c r="M476">
        <v>5</v>
      </c>
      <c r="N476" t="s">
        <v>10788</v>
      </c>
      <c r="O476">
        <v>2</v>
      </c>
      <c r="P476" t="s">
        <v>35</v>
      </c>
      <c r="Q476">
        <v>107</v>
      </c>
      <c r="R476" s="25">
        <v>647779</v>
      </c>
    </row>
    <row r="477" spans="1:18" x14ac:dyDescent="0.3">
      <c r="A477" t="s">
        <v>3532</v>
      </c>
      <c r="B477" s="23">
        <v>45243</v>
      </c>
      <c r="C477" t="s">
        <v>2596</v>
      </c>
      <c r="D477" t="s">
        <v>2597</v>
      </c>
      <c r="E477" t="s">
        <v>2616</v>
      </c>
      <c r="F477" t="s">
        <v>160</v>
      </c>
      <c r="G477" t="s">
        <v>3533</v>
      </c>
      <c r="H477" s="6" t="s">
        <v>24</v>
      </c>
      <c r="I477" t="s">
        <v>61</v>
      </c>
      <c r="J477">
        <v>19</v>
      </c>
      <c r="K477" s="24">
        <v>251764</v>
      </c>
      <c r="L477" s="24">
        <v>4783516</v>
      </c>
      <c r="M477">
        <v>10</v>
      </c>
      <c r="N477" t="s">
        <v>47</v>
      </c>
      <c r="O477">
        <v>1</v>
      </c>
      <c r="P477" t="s">
        <v>35</v>
      </c>
      <c r="Q477">
        <v>54</v>
      </c>
      <c r="R477" s="25">
        <v>1309937</v>
      </c>
    </row>
    <row r="478" spans="1:18" x14ac:dyDescent="0.3">
      <c r="A478" t="s">
        <v>3534</v>
      </c>
      <c r="B478" s="23">
        <v>45244</v>
      </c>
      <c r="C478" t="s">
        <v>2596</v>
      </c>
      <c r="D478" t="s">
        <v>2597</v>
      </c>
      <c r="E478" t="s">
        <v>2598</v>
      </c>
      <c r="F478" t="s">
        <v>1094</v>
      </c>
      <c r="G478" t="s">
        <v>3535</v>
      </c>
      <c r="H478" s="6" t="s">
        <v>32</v>
      </c>
      <c r="I478" t="s">
        <v>113</v>
      </c>
      <c r="J478">
        <v>9</v>
      </c>
      <c r="K478" s="24">
        <v>14412</v>
      </c>
      <c r="L478" s="24">
        <v>129708</v>
      </c>
      <c r="M478">
        <v>0</v>
      </c>
      <c r="N478" t="s">
        <v>57</v>
      </c>
      <c r="O478">
        <v>4</v>
      </c>
      <c r="P478" t="s">
        <v>35</v>
      </c>
      <c r="Q478">
        <v>82</v>
      </c>
      <c r="R478" s="25">
        <v>670990</v>
      </c>
    </row>
    <row r="479" spans="1:18" x14ac:dyDescent="0.3">
      <c r="A479" t="s">
        <v>3536</v>
      </c>
      <c r="B479" s="23">
        <v>45244</v>
      </c>
      <c r="C479" t="s">
        <v>2596</v>
      </c>
      <c r="D479" t="s">
        <v>2597</v>
      </c>
      <c r="E479" t="s">
        <v>2598</v>
      </c>
      <c r="F479" t="s">
        <v>1837</v>
      </c>
      <c r="G479" t="s">
        <v>3537</v>
      </c>
      <c r="H479" s="6" t="s">
        <v>65</v>
      </c>
      <c r="I479" t="s">
        <v>478</v>
      </c>
      <c r="J479">
        <v>8</v>
      </c>
      <c r="K479" s="24">
        <v>103520</v>
      </c>
      <c r="L479" s="24">
        <v>828160</v>
      </c>
      <c r="M479">
        <v>20</v>
      </c>
      <c r="N479" t="s">
        <v>27</v>
      </c>
      <c r="O479">
        <v>3</v>
      </c>
      <c r="P479" t="s">
        <v>35</v>
      </c>
      <c r="Q479">
        <v>79</v>
      </c>
      <c r="R479" s="25">
        <v>647779</v>
      </c>
    </row>
    <row r="480" spans="1:18" x14ac:dyDescent="0.3">
      <c r="A480" t="s">
        <v>3538</v>
      </c>
      <c r="B480" s="23">
        <v>45246</v>
      </c>
      <c r="C480" t="s">
        <v>2596</v>
      </c>
      <c r="D480" t="s">
        <v>2597</v>
      </c>
      <c r="E480" t="s">
        <v>2598</v>
      </c>
      <c r="F480" t="s">
        <v>1500</v>
      </c>
      <c r="G480" t="s">
        <v>3539</v>
      </c>
      <c r="H480" s="6" t="s">
        <v>24</v>
      </c>
      <c r="I480" t="s">
        <v>56</v>
      </c>
      <c r="J480">
        <v>14</v>
      </c>
      <c r="K480" s="24">
        <v>324926</v>
      </c>
      <c r="L480" s="24">
        <v>4548964</v>
      </c>
      <c r="M480">
        <v>10</v>
      </c>
      <c r="N480" t="s">
        <v>10788</v>
      </c>
      <c r="O480">
        <v>4</v>
      </c>
      <c r="P480" t="s">
        <v>35</v>
      </c>
      <c r="Q480">
        <v>71</v>
      </c>
      <c r="R480" s="25">
        <v>1309937</v>
      </c>
    </row>
    <row r="481" spans="1:18" x14ac:dyDescent="0.3">
      <c r="A481" t="s">
        <v>3540</v>
      </c>
      <c r="B481" s="23">
        <v>45246</v>
      </c>
      <c r="C481" t="s">
        <v>2596</v>
      </c>
      <c r="D481" t="s">
        <v>2597</v>
      </c>
      <c r="E481" t="s">
        <v>2598</v>
      </c>
      <c r="F481" t="s">
        <v>284</v>
      </c>
      <c r="G481" t="s">
        <v>3541</v>
      </c>
      <c r="H481" s="6" t="s">
        <v>65</v>
      </c>
      <c r="I481" t="s">
        <v>289</v>
      </c>
      <c r="J481">
        <v>19</v>
      </c>
      <c r="K481" s="24">
        <v>168529</v>
      </c>
      <c r="L481" s="24">
        <v>3202051</v>
      </c>
      <c r="M481">
        <v>0</v>
      </c>
      <c r="N481" t="s">
        <v>26</v>
      </c>
      <c r="O481">
        <v>1</v>
      </c>
      <c r="P481" t="s">
        <v>35</v>
      </c>
      <c r="Q481">
        <v>31</v>
      </c>
      <c r="R481" s="25">
        <v>647779</v>
      </c>
    </row>
    <row r="482" spans="1:18" x14ac:dyDescent="0.3">
      <c r="A482" t="s">
        <v>3542</v>
      </c>
      <c r="B482" s="23">
        <v>45246</v>
      </c>
      <c r="C482" t="s">
        <v>2596</v>
      </c>
      <c r="D482" t="s">
        <v>2597</v>
      </c>
      <c r="E482" t="s">
        <v>2598</v>
      </c>
      <c r="F482" t="s">
        <v>259</v>
      </c>
      <c r="G482" t="s">
        <v>3543</v>
      </c>
      <c r="H482" s="6" t="s">
        <v>65</v>
      </c>
      <c r="I482" t="s">
        <v>397</v>
      </c>
      <c r="J482">
        <v>11</v>
      </c>
      <c r="K482" s="24">
        <v>118701</v>
      </c>
      <c r="L482" s="24">
        <v>1305711</v>
      </c>
      <c r="M482">
        <v>20</v>
      </c>
      <c r="N482" t="s">
        <v>26</v>
      </c>
      <c r="O482">
        <v>4</v>
      </c>
      <c r="P482" t="s">
        <v>35</v>
      </c>
      <c r="Q482">
        <v>65</v>
      </c>
      <c r="R482" s="25">
        <v>647779</v>
      </c>
    </row>
    <row r="483" spans="1:18" x14ac:dyDescent="0.3">
      <c r="A483" t="s">
        <v>3544</v>
      </c>
      <c r="B483" s="23">
        <v>45246</v>
      </c>
      <c r="C483" t="s">
        <v>2596</v>
      </c>
      <c r="D483" t="s">
        <v>2597</v>
      </c>
      <c r="E483" t="s">
        <v>2598</v>
      </c>
      <c r="F483" t="s">
        <v>1687</v>
      </c>
      <c r="G483" t="s">
        <v>3545</v>
      </c>
      <c r="H483" s="6" t="s">
        <v>32</v>
      </c>
      <c r="I483" t="s">
        <v>33</v>
      </c>
      <c r="J483">
        <v>7</v>
      </c>
      <c r="K483" s="24">
        <v>20231</v>
      </c>
      <c r="L483" s="24">
        <v>141617</v>
      </c>
      <c r="M483" t="s">
        <v>27</v>
      </c>
      <c r="N483" t="s">
        <v>47</v>
      </c>
      <c r="O483">
        <v>2</v>
      </c>
      <c r="P483" t="s">
        <v>35</v>
      </c>
      <c r="Q483">
        <v>144</v>
      </c>
      <c r="R483" s="25">
        <v>670990</v>
      </c>
    </row>
    <row r="484" spans="1:18" x14ac:dyDescent="0.3">
      <c r="A484" t="s">
        <v>3546</v>
      </c>
      <c r="B484" s="23">
        <v>45246</v>
      </c>
      <c r="C484" t="s">
        <v>2596</v>
      </c>
      <c r="D484" t="s">
        <v>2597</v>
      </c>
      <c r="E484" t="s">
        <v>2616</v>
      </c>
      <c r="F484" t="s">
        <v>1345</v>
      </c>
      <c r="G484" t="s">
        <v>3547</v>
      </c>
      <c r="H484" s="6" t="s">
        <v>45</v>
      </c>
      <c r="I484" t="s">
        <v>130</v>
      </c>
      <c r="J484">
        <v>17</v>
      </c>
      <c r="K484" s="24">
        <v>39264</v>
      </c>
      <c r="L484" s="24">
        <v>667488</v>
      </c>
      <c r="M484">
        <v>0</v>
      </c>
      <c r="N484" t="s">
        <v>27</v>
      </c>
      <c r="O484">
        <v>2</v>
      </c>
      <c r="P484" t="s">
        <v>28</v>
      </c>
      <c r="Q484">
        <v>153</v>
      </c>
      <c r="R484" s="25">
        <v>339514</v>
      </c>
    </row>
    <row r="485" spans="1:18" x14ac:dyDescent="0.3">
      <c r="A485" t="s">
        <v>3548</v>
      </c>
      <c r="B485" s="23">
        <v>45246</v>
      </c>
      <c r="C485" t="s">
        <v>2596</v>
      </c>
      <c r="D485" t="s">
        <v>2597</v>
      </c>
      <c r="E485" t="s">
        <v>2598</v>
      </c>
      <c r="F485" t="s">
        <v>265</v>
      </c>
      <c r="G485" t="s">
        <v>3549</v>
      </c>
      <c r="H485" s="6" t="s">
        <v>32</v>
      </c>
      <c r="I485" t="s">
        <v>95</v>
      </c>
      <c r="J485">
        <v>17</v>
      </c>
      <c r="K485" s="24">
        <v>18754</v>
      </c>
      <c r="L485" s="24">
        <v>318818</v>
      </c>
      <c r="M485" t="s">
        <v>27</v>
      </c>
      <c r="N485" t="s">
        <v>57</v>
      </c>
      <c r="O485">
        <v>3</v>
      </c>
      <c r="P485" t="s">
        <v>35</v>
      </c>
      <c r="Q485">
        <v>195</v>
      </c>
      <c r="R485" s="25">
        <v>670990</v>
      </c>
    </row>
    <row r="486" spans="1:18" x14ac:dyDescent="0.3">
      <c r="A486" t="s">
        <v>3550</v>
      </c>
      <c r="B486" s="23">
        <v>45247</v>
      </c>
      <c r="C486" t="s">
        <v>2596</v>
      </c>
      <c r="D486" t="s">
        <v>2597</v>
      </c>
      <c r="E486" t="s">
        <v>2598</v>
      </c>
      <c r="F486" t="s">
        <v>2598</v>
      </c>
      <c r="G486" t="s">
        <v>3551</v>
      </c>
      <c r="H486" s="6" t="s">
        <v>40</v>
      </c>
      <c r="I486" t="s">
        <v>171</v>
      </c>
      <c r="J486">
        <v>5</v>
      </c>
      <c r="K486" s="24">
        <v>9668</v>
      </c>
      <c r="L486" s="24">
        <v>48340</v>
      </c>
      <c r="M486">
        <v>0</v>
      </c>
      <c r="N486" t="s">
        <v>47</v>
      </c>
      <c r="O486">
        <v>1</v>
      </c>
      <c r="P486" t="s">
        <v>35</v>
      </c>
      <c r="Q486">
        <v>88</v>
      </c>
      <c r="R486" s="25">
        <v>353716</v>
      </c>
    </row>
    <row r="487" spans="1:18" x14ac:dyDescent="0.3">
      <c r="A487" t="s">
        <v>3552</v>
      </c>
      <c r="B487" s="23">
        <v>45249</v>
      </c>
      <c r="C487" t="s">
        <v>2596</v>
      </c>
      <c r="D487" t="s">
        <v>2597</v>
      </c>
      <c r="E487" t="s">
        <v>2598</v>
      </c>
      <c r="F487" t="s">
        <v>934</v>
      </c>
      <c r="G487" s="26" t="s">
        <v>27</v>
      </c>
      <c r="H487" s="6" t="s">
        <v>45</v>
      </c>
      <c r="I487" t="s">
        <v>98</v>
      </c>
      <c r="J487">
        <v>14</v>
      </c>
      <c r="K487" s="24">
        <v>32336</v>
      </c>
      <c r="L487" s="24">
        <v>452704</v>
      </c>
      <c r="M487">
        <v>0</v>
      </c>
      <c r="N487" t="s">
        <v>47</v>
      </c>
      <c r="O487">
        <v>4</v>
      </c>
      <c r="P487" t="s">
        <v>35</v>
      </c>
      <c r="Q487">
        <v>107</v>
      </c>
      <c r="R487" s="25">
        <v>339514</v>
      </c>
    </row>
    <row r="488" spans="1:18" x14ac:dyDescent="0.3">
      <c r="A488" t="s">
        <v>3553</v>
      </c>
      <c r="B488" s="23">
        <v>45249</v>
      </c>
      <c r="C488" t="s">
        <v>2596</v>
      </c>
      <c r="D488" t="s">
        <v>2597</v>
      </c>
      <c r="E488" t="s">
        <v>2352</v>
      </c>
      <c r="F488" t="s">
        <v>607</v>
      </c>
      <c r="G488" t="s">
        <v>3554</v>
      </c>
      <c r="H488" s="6" t="s">
        <v>45</v>
      </c>
      <c r="I488" t="s">
        <v>82</v>
      </c>
      <c r="J488">
        <v>13</v>
      </c>
      <c r="K488" s="24">
        <v>9322</v>
      </c>
      <c r="L488" s="24">
        <v>121186</v>
      </c>
      <c r="M488">
        <v>0</v>
      </c>
      <c r="N488" t="s">
        <v>27</v>
      </c>
      <c r="O488">
        <v>3</v>
      </c>
      <c r="P488" t="s">
        <v>35</v>
      </c>
      <c r="Q488">
        <v>41</v>
      </c>
      <c r="R488" s="25">
        <v>339514</v>
      </c>
    </row>
    <row r="489" spans="1:18" x14ac:dyDescent="0.3">
      <c r="A489" t="s">
        <v>3555</v>
      </c>
      <c r="B489" s="23">
        <v>45250</v>
      </c>
      <c r="C489" t="s">
        <v>2596</v>
      </c>
      <c r="D489" t="s">
        <v>2597</v>
      </c>
      <c r="E489" t="s">
        <v>2616</v>
      </c>
      <c r="F489" t="s">
        <v>1424</v>
      </c>
      <c r="G489" s="26" t="s">
        <v>27</v>
      </c>
      <c r="H489" s="6" t="s">
        <v>10793</v>
      </c>
      <c r="I489" t="s">
        <v>171</v>
      </c>
      <c r="J489">
        <v>17</v>
      </c>
      <c r="K489" s="24">
        <v>11591</v>
      </c>
      <c r="L489" s="24">
        <v>197047</v>
      </c>
      <c r="M489">
        <v>0</v>
      </c>
      <c r="N489" t="s">
        <v>26</v>
      </c>
      <c r="O489">
        <v>3</v>
      </c>
      <c r="P489" t="s">
        <v>35</v>
      </c>
      <c r="Q489">
        <v>36</v>
      </c>
      <c r="R489" s="25">
        <v>353716</v>
      </c>
    </row>
    <row r="490" spans="1:18" x14ac:dyDescent="0.3">
      <c r="A490" t="s">
        <v>3556</v>
      </c>
      <c r="B490" s="23">
        <v>45250</v>
      </c>
      <c r="C490" t="s">
        <v>2596</v>
      </c>
      <c r="D490" t="s">
        <v>2597</v>
      </c>
      <c r="E490" t="s">
        <v>2352</v>
      </c>
      <c r="F490" t="s">
        <v>76</v>
      </c>
      <c r="G490" t="s">
        <v>3557</v>
      </c>
      <c r="H490" s="6" t="s">
        <v>45</v>
      </c>
      <c r="I490" t="s">
        <v>98</v>
      </c>
      <c r="J490">
        <v>19</v>
      </c>
      <c r="K490" s="24">
        <v>5315</v>
      </c>
      <c r="L490" s="24">
        <v>100985</v>
      </c>
      <c r="M490">
        <v>0</v>
      </c>
      <c r="N490" t="s">
        <v>26</v>
      </c>
      <c r="O490">
        <v>4</v>
      </c>
      <c r="P490" t="s">
        <v>35</v>
      </c>
      <c r="Q490">
        <v>160</v>
      </c>
      <c r="R490" s="25">
        <v>339514</v>
      </c>
    </row>
    <row r="491" spans="1:18" x14ac:dyDescent="0.3">
      <c r="A491" t="s">
        <v>3558</v>
      </c>
      <c r="B491" s="23">
        <v>45251</v>
      </c>
      <c r="C491" t="s">
        <v>2596</v>
      </c>
      <c r="D491" t="s">
        <v>2597</v>
      </c>
      <c r="E491" t="s">
        <v>2598</v>
      </c>
      <c r="F491" t="s">
        <v>1171</v>
      </c>
      <c r="G491" t="s">
        <v>3559</v>
      </c>
      <c r="H491" s="6" t="s">
        <v>45</v>
      </c>
      <c r="I491" t="s">
        <v>211</v>
      </c>
      <c r="J491">
        <v>1</v>
      </c>
      <c r="K491" s="24">
        <v>39471</v>
      </c>
      <c r="L491" s="24">
        <v>39471</v>
      </c>
      <c r="M491">
        <v>0</v>
      </c>
      <c r="N491" t="s">
        <v>10788</v>
      </c>
      <c r="O491">
        <v>2</v>
      </c>
      <c r="P491" t="s">
        <v>35</v>
      </c>
      <c r="Q491">
        <v>100</v>
      </c>
      <c r="R491" s="25">
        <v>339514</v>
      </c>
    </row>
    <row r="492" spans="1:18" x14ac:dyDescent="0.3">
      <c r="A492" t="s">
        <v>3560</v>
      </c>
      <c r="B492" s="23">
        <v>45252</v>
      </c>
      <c r="C492" t="s">
        <v>2596</v>
      </c>
      <c r="D492" t="s">
        <v>2597</v>
      </c>
      <c r="E492" t="s">
        <v>2616</v>
      </c>
      <c r="F492" t="s">
        <v>476</v>
      </c>
      <c r="G492" t="s">
        <v>3561</v>
      </c>
      <c r="H492" s="6" t="s">
        <v>65</v>
      </c>
      <c r="I492" t="s">
        <v>78</v>
      </c>
      <c r="J492">
        <v>10</v>
      </c>
      <c r="K492" s="24">
        <v>142746</v>
      </c>
      <c r="L492" s="24">
        <v>1427460</v>
      </c>
      <c r="M492">
        <v>10</v>
      </c>
      <c r="N492" t="s">
        <v>34</v>
      </c>
      <c r="O492" t="s">
        <v>27</v>
      </c>
      <c r="P492" t="s">
        <v>35</v>
      </c>
      <c r="Q492">
        <v>139</v>
      </c>
      <c r="R492" s="25">
        <v>647779</v>
      </c>
    </row>
    <row r="493" spans="1:18" x14ac:dyDescent="0.3">
      <c r="A493" t="s">
        <v>3562</v>
      </c>
      <c r="B493" s="23">
        <v>45252</v>
      </c>
      <c r="C493" t="s">
        <v>2596</v>
      </c>
      <c r="D493" t="s">
        <v>2597</v>
      </c>
      <c r="E493" t="s">
        <v>2352</v>
      </c>
      <c r="F493" t="s">
        <v>972</v>
      </c>
      <c r="G493" t="s">
        <v>3563</v>
      </c>
      <c r="H493" s="6" t="s">
        <v>32</v>
      </c>
      <c r="I493" t="s">
        <v>117</v>
      </c>
      <c r="J493">
        <v>7</v>
      </c>
      <c r="K493" s="24">
        <v>10058</v>
      </c>
      <c r="L493" s="24">
        <v>70406</v>
      </c>
      <c r="M493">
        <v>5</v>
      </c>
      <c r="N493" t="s">
        <v>26</v>
      </c>
      <c r="O493">
        <v>2</v>
      </c>
      <c r="P493" t="s">
        <v>28</v>
      </c>
      <c r="Q493">
        <v>124</v>
      </c>
      <c r="R493" s="25">
        <v>670990</v>
      </c>
    </row>
    <row r="494" spans="1:18" x14ac:dyDescent="0.3">
      <c r="A494" t="s">
        <v>3564</v>
      </c>
      <c r="B494" s="23">
        <v>45253</v>
      </c>
      <c r="C494" t="s">
        <v>2596</v>
      </c>
      <c r="D494" t="s">
        <v>2597</v>
      </c>
      <c r="E494" t="s">
        <v>2598</v>
      </c>
      <c r="F494" t="s">
        <v>464</v>
      </c>
      <c r="G494" t="s">
        <v>3565</v>
      </c>
      <c r="H494" s="6" t="s">
        <v>10793</v>
      </c>
      <c r="I494" t="s">
        <v>123</v>
      </c>
      <c r="J494">
        <v>17</v>
      </c>
      <c r="K494" s="24">
        <v>4496</v>
      </c>
      <c r="L494" s="24">
        <v>76432</v>
      </c>
      <c r="M494">
        <v>0</v>
      </c>
      <c r="N494" t="s">
        <v>27</v>
      </c>
      <c r="O494">
        <v>5</v>
      </c>
      <c r="P494" t="s">
        <v>28</v>
      </c>
      <c r="Q494">
        <v>95</v>
      </c>
      <c r="R494" s="25">
        <v>353716</v>
      </c>
    </row>
    <row r="495" spans="1:18" x14ac:dyDescent="0.3">
      <c r="A495" t="s">
        <v>3566</v>
      </c>
      <c r="B495" s="23">
        <v>45254</v>
      </c>
      <c r="C495" t="s">
        <v>2596</v>
      </c>
      <c r="D495" t="s">
        <v>2597</v>
      </c>
      <c r="E495" t="s">
        <v>2352</v>
      </c>
      <c r="F495" t="s">
        <v>1306</v>
      </c>
      <c r="G495" t="s">
        <v>3567</v>
      </c>
      <c r="H495" s="6" t="s">
        <v>45</v>
      </c>
      <c r="I495" t="s">
        <v>82</v>
      </c>
      <c r="J495">
        <v>1</v>
      </c>
      <c r="K495" s="24">
        <v>3602</v>
      </c>
      <c r="L495" s="24">
        <v>3602</v>
      </c>
      <c r="M495">
        <v>5</v>
      </c>
      <c r="N495" t="s">
        <v>57</v>
      </c>
      <c r="O495">
        <v>4</v>
      </c>
      <c r="P495" t="s">
        <v>35</v>
      </c>
      <c r="Q495">
        <v>184</v>
      </c>
      <c r="R495" s="25">
        <v>339514</v>
      </c>
    </row>
    <row r="496" spans="1:18" x14ac:dyDescent="0.3">
      <c r="A496" t="s">
        <v>3568</v>
      </c>
      <c r="B496" s="23">
        <v>45254</v>
      </c>
      <c r="C496" t="s">
        <v>2596</v>
      </c>
      <c r="D496" t="s">
        <v>2597</v>
      </c>
      <c r="E496" t="s">
        <v>2616</v>
      </c>
      <c r="F496" t="s">
        <v>739</v>
      </c>
      <c r="G496" t="s">
        <v>3569</v>
      </c>
      <c r="H496" s="6" t="s">
        <v>24</v>
      </c>
      <c r="I496" t="s">
        <v>174</v>
      </c>
      <c r="J496">
        <v>11</v>
      </c>
      <c r="K496" s="24">
        <v>221723</v>
      </c>
      <c r="L496" s="24">
        <v>2438953</v>
      </c>
      <c r="M496">
        <v>0</v>
      </c>
      <c r="N496" t="s">
        <v>47</v>
      </c>
      <c r="O496">
        <v>1</v>
      </c>
      <c r="P496" t="s">
        <v>28</v>
      </c>
      <c r="Q496">
        <v>97</v>
      </c>
      <c r="R496" s="25">
        <v>1309937</v>
      </c>
    </row>
    <row r="497" spans="1:18" x14ac:dyDescent="0.3">
      <c r="A497" t="s">
        <v>3570</v>
      </c>
      <c r="B497" s="23">
        <v>45254</v>
      </c>
      <c r="C497" t="s">
        <v>2596</v>
      </c>
      <c r="D497" t="s">
        <v>2597</v>
      </c>
      <c r="E497" t="s">
        <v>2598</v>
      </c>
      <c r="F497" t="s">
        <v>1705</v>
      </c>
      <c r="G497" s="26" t="s">
        <v>27</v>
      </c>
      <c r="H497" s="6" t="s">
        <v>65</v>
      </c>
      <c r="I497" t="s">
        <v>289</v>
      </c>
      <c r="J497">
        <v>20</v>
      </c>
      <c r="K497" s="24">
        <v>52561</v>
      </c>
      <c r="L497" s="24">
        <v>1051220</v>
      </c>
      <c r="M497">
        <v>15</v>
      </c>
      <c r="N497" t="s">
        <v>27</v>
      </c>
      <c r="O497">
        <v>3</v>
      </c>
      <c r="P497" t="s">
        <v>35</v>
      </c>
      <c r="Q497">
        <v>83</v>
      </c>
      <c r="R497" s="25">
        <v>647779</v>
      </c>
    </row>
    <row r="498" spans="1:18" x14ac:dyDescent="0.3">
      <c r="A498" t="s">
        <v>3571</v>
      </c>
      <c r="B498" s="23">
        <v>45254</v>
      </c>
      <c r="C498" t="s">
        <v>2596</v>
      </c>
      <c r="D498" t="s">
        <v>2597</v>
      </c>
      <c r="E498" t="s">
        <v>2598</v>
      </c>
      <c r="F498" t="s">
        <v>826</v>
      </c>
      <c r="G498" s="26" t="s">
        <v>27</v>
      </c>
      <c r="H498" s="6" t="s">
        <v>10793</v>
      </c>
      <c r="I498" t="s">
        <v>70</v>
      </c>
      <c r="J498">
        <v>18</v>
      </c>
      <c r="K498" s="24">
        <v>8907</v>
      </c>
      <c r="L498" s="24">
        <v>160326</v>
      </c>
      <c r="M498">
        <v>10</v>
      </c>
      <c r="N498" t="s">
        <v>26</v>
      </c>
      <c r="O498">
        <v>4</v>
      </c>
      <c r="P498" t="s">
        <v>28</v>
      </c>
      <c r="Q498">
        <v>161</v>
      </c>
      <c r="R498" s="25">
        <v>353716</v>
      </c>
    </row>
    <row r="499" spans="1:18" x14ac:dyDescent="0.3">
      <c r="A499" t="s">
        <v>3572</v>
      </c>
      <c r="B499" s="23">
        <v>45256</v>
      </c>
      <c r="C499" t="s">
        <v>2596</v>
      </c>
      <c r="D499" t="s">
        <v>2597</v>
      </c>
      <c r="E499" t="s">
        <v>2598</v>
      </c>
      <c r="F499" t="s">
        <v>173</v>
      </c>
      <c r="G499" t="s">
        <v>3573</v>
      </c>
      <c r="H499" s="6" t="s">
        <v>32</v>
      </c>
      <c r="I499" t="s">
        <v>237</v>
      </c>
      <c r="J499">
        <v>12</v>
      </c>
      <c r="K499" s="24">
        <v>22509</v>
      </c>
      <c r="L499" s="24">
        <v>270108</v>
      </c>
      <c r="M499" t="s">
        <v>27</v>
      </c>
      <c r="N499" t="s">
        <v>27</v>
      </c>
      <c r="O499">
        <v>0</v>
      </c>
      <c r="P499" t="s">
        <v>35</v>
      </c>
      <c r="Q499">
        <v>156</v>
      </c>
      <c r="R499" s="25">
        <v>670990</v>
      </c>
    </row>
    <row r="500" spans="1:18" x14ac:dyDescent="0.3">
      <c r="A500" t="s">
        <v>3574</v>
      </c>
      <c r="B500" s="23">
        <v>45256</v>
      </c>
      <c r="C500" t="s">
        <v>2596</v>
      </c>
      <c r="D500" t="s">
        <v>2597</v>
      </c>
      <c r="E500" t="s">
        <v>2616</v>
      </c>
      <c r="F500" t="s">
        <v>335</v>
      </c>
      <c r="G500" t="s">
        <v>3575</v>
      </c>
      <c r="H500" s="6" t="s">
        <v>10793</v>
      </c>
      <c r="I500" t="s">
        <v>41</v>
      </c>
      <c r="J500">
        <v>14</v>
      </c>
      <c r="K500" s="24">
        <v>9841</v>
      </c>
      <c r="L500" s="24">
        <v>137774</v>
      </c>
      <c r="M500">
        <v>0</v>
      </c>
      <c r="N500" t="s">
        <v>47</v>
      </c>
      <c r="O500">
        <v>1</v>
      </c>
      <c r="P500" t="s">
        <v>35</v>
      </c>
      <c r="Q500">
        <v>83</v>
      </c>
      <c r="R500" s="25">
        <v>353716</v>
      </c>
    </row>
    <row r="501" spans="1:18" x14ac:dyDescent="0.3">
      <c r="A501" t="s">
        <v>3576</v>
      </c>
      <c r="B501" s="23">
        <v>45256</v>
      </c>
      <c r="C501" t="s">
        <v>2596</v>
      </c>
      <c r="D501" t="s">
        <v>2597</v>
      </c>
      <c r="E501" t="s">
        <v>2616</v>
      </c>
      <c r="F501" t="s">
        <v>2853</v>
      </c>
      <c r="G501" t="s">
        <v>3577</v>
      </c>
      <c r="H501" s="6" t="s">
        <v>10793</v>
      </c>
      <c r="I501" t="s">
        <v>171</v>
      </c>
      <c r="J501">
        <v>13</v>
      </c>
      <c r="K501" s="24">
        <v>12858</v>
      </c>
      <c r="L501" s="24">
        <v>167154</v>
      </c>
      <c r="M501">
        <v>5</v>
      </c>
      <c r="N501" t="s">
        <v>10788</v>
      </c>
      <c r="O501">
        <v>5</v>
      </c>
      <c r="P501" t="s">
        <v>35</v>
      </c>
      <c r="Q501">
        <v>71</v>
      </c>
      <c r="R501" s="25">
        <v>353716</v>
      </c>
    </row>
    <row r="502" spans="1:18" x14ac:dyDescent="0.3">
      <c r="A502" t="s">
        <v>3578</v>
      </c>
      <c r="B502" s="23">
        <v>45256</v>
      </c>
      <c r="C502" t="s">
        <v>2596</v>
      </c>
      <c r="D502" t="s">
        <v>2597</v>
      </c>
      <c r="E502" t="s">
        <v>2352</v>
      </c>
      <c r="F502" t="s">
        <v>981</v>
      </c>
      <c r="G502" t="s">
        <v>3579</v>
      </c>
      <c r="H502" s="6" t="s">
        <v>65</v>
      </c>
      <c r="I502" t="s">
        <v>66</v>
      </c>
      <c r="J502">
        <v>13</v>
      </c>
      <c r="K502" s="24">
        <v>166911</v>
      </c>
      <c r="L502" s="24">
        <v>2169843</v>
      </c>
      <c r="M502">
        <v>0</v>
      </c>
      <c r="N502" t="s">
        <v>34</v>
      </c>
      <c r="O502" t="s">
        <v>27</v>
      </c>
      <c r="P502" t="s">
        <v>35</v>
      </c>
      <c r="Q502">
        <v>27</v>
      </c>
      <c r="R502" s="25">
        <v>647779</v>
      </c>
    </row>
    <row r="503" spans="1:18" x14ac:dyDescent="0.3">
      <c r="A503" t="s">
        <v>3580</v>
      </c>
      <c r="B503" s="23">
        <v>45257</v>
      </c>
      <c r="C503" t="s">
        <v>2596</v>
      </c>
      <c r="D503" t="s">
        <v>2597</v>
      </c>
      <c r="E503" t="s">
        <v>2616</v>
      </c>
      <c r="F503" t="s">
        <v>2412</v>
      </c>
      <c r="G503" t="s">
        <v>3581</v>
      </c>
      <c r="H503" s="6" t="s">
        <v>24</v>
      </c>
      <c r="I503" t="s">
        <v>61</v>
      </c>
      <c r="J503">
        <v>15</v>
      </c>
      <c r="K503" s="24">
        <v>180719</v>
      </c>
      <c r="L503" s="24">
        <v>2710785</v>
      </c>
      <c r="M503">
        <v>10</v>
      </c>
      <c r="N503" t="s">
        <v>34</v>
      </c>
      <c r="O503">
        <v>2</v>
      </c>
      <c r="P503" t="s">
        <v>28</v>
      </c>
      <c r="Q503">
        <v>119</v>
      </c>
      <c r="R503" s="25">
        <v>1309937</v>
      </c>
    </row>
    <row r="504" spans="1:18" x14ac:dyDescent="0.3">
      <c r="A504" t="s">
        <v>3582</v>
      </c>
      <c r="B504" s="23">
        <v>45258</v>
      </c>
      <c r="C504" t="s">
        <v>2596</v>
      </c>
      <c r="D504" t="s">
        <v>2597</v>
      </c>
      <c r="E504" t="s">
        <v>2616</v>
      </c>
      <c r="F504" t="s">
        <v>2866</v>
      </c>
      <c r="G504" t="s">
        <v>3583</v>
      </c>
      <c r="H504" s="6" t="s">
        <v>45</v>
      </c>
      <c r="I504" t="s">
        <v>181</v>
      </c>
      <c r="J504">
        <v>2</v>
      </c>
      <c r="K504" s="24">
        <v>27243</v>
      </c>
      <c r="L504" s="24">
        <v>54486</v>
      </c>
      <c r="M504">
        <v>5</v>
      </c>
      <c r="N504" t="s">
        <v>27</v>
      </c>
      <c r="O504" t="s">
        <v>27</v>
      </c>
      <c r="P504" t="s">
        <v>35</v>
      </c>
      <c r="Q504">
        <v>117</v>
      </c>
      <c r="R504" s="25">
        <v>339514</v>
      </c>
    </row>
    <row r="505" spans="1:18" x14ac:dyDescent="0.3">
      <c r="A505" t="s">
        <v>3584</v>
      </c>
      <c r="B505" s="23">
        <v>45259</v>
      </c>
      <c r="C505" t="s">
        <v>2596</v>
      </c>
      <c r="D505" t="s">
        <v>2597</v>
      </c>
      <c r="E505" t="s">
        <v>2616</v>
      </c>
      <c r="F505" t="s">
        <v>169</v>
      </c>
      <c r="G505" t="s">
        <v>3585</v>
      </c>
      <c r="H505" s="6" t="s">
        <v>32</v>
      </c>
      <c r="I505" t="s">
        <v>113</v>
      </c>
      <c r="J505">
        <v>5</v>
      </c>
      <c r="K505" s="24">
        <v>3650</v>
      </c>
      <c r="L505" s="24">
        <v>18250</v>
      </c>
      <c r="M505">
        <v>5</v>
      </c>
      <c r="N505" t="s">
        <v>47</v>
      </c>
      <c r="O505" t="s">
        <v>27</v>
      </c>
      <c r="P505" t="s">
        <v>35</v>
      </c>
      <c r="Q505">
        <v>46</v>
      </c>
      <c r="R505" s="25">
        <v>670990</v>
      </c>
    </row>
    <row r="506" spans="1:18" x14ac:dyDescent="0.3">
      <c r="A506" t="s">
        <v>3586</v>
      </c>
      <c r="B506" s="23">
        <v>45259</v>
      </c>
      <c r="C506" t="s">
        <v>2596</v>
      </c>
      <c r="D506" t="s">
        <v>2597</v>
      </c>
      <c r="E506" t="s">
        <v>2352</v>
      </c>
      <c r="F506" t="s">
        <v>531</v>
      </c>
      <c r="G506" t="s">
        <v>3587</v>
      </c>
      <c r="H506" s="6" t="s">
        <v>24</v>
      </c>
      <c r="I506" t="s">
        <v>152</v>
      </c>
      <c r="J506">
        <v>10</v>
      </c>
      <c r="K506" s="24">
        <v>216582</v>
      </c>
      <c r="L506" s="24">
        <v>2165820</v>
      </c>
      <c r="M506">
        <v>5</v>
      </c>
      <c r="N506" t="s">
        <v>57</v>
      </c>
      <c r="O506">
        <v>5</v>
      </c>
      <c r="P506" t="s">
        <v>35</v>
      </c>
      <c r="Q506">
        <v>164</v>
      </c>
      <c r="R506" s="25">
        <v>1309937</v>
      </c>
    </row>
    <row r="507" spans="1:18" x14ac:dyDescent="0.3">
      <c r="A507" t="s">
        <v>3588</v>
      </c>
      <c r="B507" s="23">
        <v>45260</v>
      </c>
      <c r="C507" t="s">
        <v>2596</v>
      </c>
      <c r="D507" t="s">
        <v>2597</v>
      </c>
      <c r="E507" t="s">
        <v>2616</v>
      </c>
      <c r="F507" t="s">
        <v>169</v>
      </c>
      <c r="G507" t="s">
        <v>3589</v>
      </c>
      <c r="H507" s="6" t="s">
        <v>24</v>
      </c>
      <c r="I507" t="s">
        <v>174</v>
      </c>
      <c r="J507">
        <v>18</v>
      </c>
      <c r="K507" s="24">
        <v>182512</v>
      </c>
      <c r="L507" s="24">
        <v>3285216</v>
      </c>
      <c r="M507">
        <v>0</v>
      </c>
      <c r="N507" t="s">
        <v>57</v>
      </c>
      <c r="O507">
        <v>4</v>
      </c>
      <c r="P507" t="s">
        <v>35</v>
      </c>
      <c r="Q507">
        <v>52</v>
      </c>
      <c r="R507" s="25">
        <v>1309937</v>
      </c>
    </row>
    <row r="508" spans="1:18" x14ac:dyDescent="0.3">
      <c r="A508" t="s">
        <v>3590</v>
      </c>
      <c r="B508" s="23">
        <v>45261</v>
      </c>
      <c r="C508" t="s">
        <v>2596</v>
      </c>
      <c r="D508" t="s">
        <v>2597</v>
      </c>
      <c r="E508" t="s">
        <v>2598</v>
      </c>
      <c r="F508" t="s">
        <v>344</v>
      </c>
      <c r="G508" t="s">
        <v>3591</v>
      </c>
      <c r="H508" s="6" t="s">
        <v>24</v>
      </c>
      <c r="I508" t="s">
        <v>174</v>
      </c>
      <c r="J508">
        <v>4</v>
      </c>
      <c r="K508" s="24">
        <v>301008</v>
      </c>
      <c r="L508" s="24">
        <v>1204032</v>
      </c>
      <c r="M508">
        <v>20</v>
      </c>
      <c r="N508" t="s">
        <v>27</v>
      </c>
      <c r="O508">
        <v>1</v>
      </c>
      <c r="P508" t="s">
        <v>28</v>
      </c>
      <c r="Q508">
        <v>168</v>
      </c>
      <c r="R508" s="25">
        <v>1309937</v>
      </c>
    </row>
    <row r="509" spans="1:18" x14ac:dyDescent="0.3">
      <c r="A509" t="s">
        <v>3592</v>
      </c>
      <c r="B509" s="23">
        <v>45262</v>
      </c>
      <c r="C509" t="s">
        <v>2596</v>
      </c>
      <c r="D509" t="s">
        <v>2597</v>
      </c>
      <c r="E509" t="s">
        <v>2352</v>
      </c>
      <c r="F509" t="s">
        <v>1259</v>
      </c>
      <c r="G509" t="s">
        <v>3593</v>
      </c>
      <c r="H509" s="6" t="s">
        <v>45</v>
      </c>
      <c r="I509" t="s">
        <v>130</v>
      </c>
      <c r="J509">
        <v>13</v>
      </c>
      <c r="K509" s="24">
        <v>3639</v>
      </c>
      <c r="L509" s="24">
        <v>47307</v>
      </c>
      <c r="M509">
        <v>0</v>
      </c>
      <c r="N509" t="s">
        <v>27</v>
      </c>
      <c r="O509">
        <v>4</v>
      </c>
      <c r="P509" t="s">
        <v>35</v>
      </c>
      <c r="Q509">
        <v>154</v>
      </c>
      <c r="R509" s="25">
        <v>339514</v>
      </c>
    </row>
    <row r="510" spans="1:18" x14ac:dyDescent="0.3">
      <c r="A510" t="s">
        <v>3594</v>
      </c>
      <c r="B510" s="23">
        <v>45263</v>
      </c>
      <c r="C510" t="s">
        <v>2596</v>
      </c>
      <c r="D510" t="s">
        <v>2597</v>
      </c>
      <c r="E510" t="s">
        <v>2598</v>
      </c>
      <c r="F510" t="s">
        <v>803</v>
      </c>
      <c r="G510" t="s">
        <v>3595</v>
      </c>
      <c r="H510" s="6" t="s">
        <v>65</v>
      </c>
      <c r="I510" t="s">
        <v>78</v>
      </c>
      <c r="J510">
        <v>19</v>
      </c>
      <c r="K510" s="24">
        <v>164309</v>
      </c>
      <c r="L510" s="24">
        <v>3121871</v>
      </c>
      <c r="M510">
        <v>5</v>
      </c>
      <c r="N510" t="s">
        <v>27</v>
      </c>
      <c r="O510">
        <v>3</v>
      </c>
      <c r="P510" t="s">
        <v>35</v>
      </c>
      <c r="Q510">
        <v>48</v>
      </c>
      <c r="R510" s="25">
        <v>647779</v>
      </c>
    </row>
    <row r="511" spans="1:18" x14ac:dyDescent="0.3">
      <c r="A511" t="s">
        <v>3596</v>
      </c>
      <c r="B511" s="23">
        <v>45263</v>
      </c>
      <c r="C511" t="s">
        <v>2596</v>
      </c>
      <c r="D511" t="s">
        <v>2597</v>
      </c>
      <c r="E511" t="s">
        <v>2352</v>
      </c>
      <c r="F511" t="s">
        <v>1568</v>
      </c>
      <c r="G511" t="s">
        <v>3597</v>
      </c>
      <c r="H511" s="6" t="s">
        <v>24</v>
      </c>
      <c r="I511" t="s">
        <v>25</v>
      </c>
      <c r="J511">
        <v>16</v>
      </c>
      <c r="K511" s="24">
        <v>329354</v>
      </c>
      <c r="L511" s="24">
        <v>5269664</v>
      </c>
      <c r="M511">
        <v>0</v>
      </c>
      <c r="N511" t="s">
        <v>27</v>
      </c>
      <c r="O511">
        <v>3</v>
      </c>
      <c r="P511" t="s">
        <v>35</v>
      </c>
      <c r="Q511">
        <v>36</v>
      </c>
      <c r="R511" s="25">
        <v>1309937</v>
      </c>
    </row>
    <row r="512" spans="1:18" x14ac:dyDescent="0.3">
      <c r="A512" t="s">
        <v>3598</v>
      </c>
      <c r="B512" s="23">
        <v>45264</v>
      </c>
      <c r="C512" t="s">
        <v>2596</v>
      </c>
      <c r="D512" t="s">
        <v>2597</v>
      </c>
      <c r="E512" t="s">
        <v>2616</v>
      </c>
      <c r="F512" t="s">
        <v>1517</v>
      </c>
      <c r="G512" s="26" t="s">
        <v>27</v>
      </c>
      <c r="H512" s="6" t="s">
        <v>45</v>
      </c>
      <c r="I512" t="s">
        <v>181</v>
      </c>
      <c r="J512">
        <v>5</v>
      </c>
      <c r="K512" s="24">
        <v>12549</v>
      </c>
      <c r="L512" s="24">
        <v>62745</v>
      </c>
      <c r="M512">
        <v>15</v>
      </c>
      <c r="N512" t="s">
        <v>47</v>
      </c>
      <c r="O512">
        <v>3</v>
      </c>
      <c r="P512" t="s">
        <v>28</v>
      </c>
      <c r="Q512">
        <v>175</v>
      </c>
      <c r="R512" s="25">
        <v>339514</v>
      </c>
    </row>
    <row r="513" spans="1:18" x14ac:dyDescent="0.3">
      <c r="A513" t="s">
        <v>3599</v>
      </c>
      <c r="B513" s="23">
        <v>45265</v>
      </c>
      <c r="C513" t="s">
        <v>2596</v>
      </c>
      <c r="D513" t="s">
        <v>2597</v>
      </c>
      <c r="E513" t="s">
        <v>2598</v>
      </c>
      <c r="F513" t="s">
        <v>3600</v>
      </c>
      <c r="G513" t="s">
        <v>3601</v>
      </c>
      <c r="H513" s="6" t="s">
        <v>40</v>
      </c>
      <c r="I513" t="s">
        <v>106</v>
      </c>
      <c r="J513">
        <v>5</v>
      </c>
      <c r="K513" s="24">
        <v>4849</v>
      </c>
      <c r="L513" s="24">
        <v>24245</v>
      </c>
      <c r="M513" t="s">
        <v>27</v>
      </c>
      <c r="N513" t="s">
        <v>47</v>
      </c>
      <c r="O513">
        <v>2</v>
      </c>
      <c r="P513" t="s">
        <v>35</v>
      </c>
      <c r="Q513">
        <v>70</v>
      </c>
      <c r="R513" s="25">
        <v>353716</v>
      </c>
    </row>
    <row r="514" spans="1:18" x14ac:dyDescent="0.3">
      <c r="A514" t="s">
        <v>3602</v>
      </c>
      <c r="B514" s="23">
        <v>45268</v>
      </c>
      <c r="C514" t="s">
        <v>2596</v>
      </c>
      <c r="D514" t="s">
        <v>2597</v>
      </c>
      <c r="E514" t="s">
        <v>2616</v>
      </c>
      <c r="F514" t="s">
        <v>1036</v>
      </c>
      <c r="G514" t="s">
        <v>3603</v>
      </c>
      <c r="H514" s="6" t="s">
        <v>32</v>
      </c>
      <c r="I514" t="s">
        <v>117</v>
      </c>
      <c r="J514">
        <v>16</v>
      </c>
      <c r="K514" s="24">
        <v>17210</v>
      </c>
      <c r="L514" s="24">
        <v>275360</v>
      </c>
      <c r="M514">
        <v>0</v>
      </c>
      <c r="N514" t="s">
        <v>27</v>
      </c>
      <c r="O514">
        <v>4</v>
      </c>
      <c r="P514" t="s">
        <v>28</v>
      </c>
      <c r="Q514">
        <v>128</v>
      </c>
      <c r="R514" s="25">
        <v>670990</v>
      </c>
    </row>
    <row r="515" spans="1:18" x14ac:dyDescent="0.3">
      <c r="A515" t="s">
        <v>3604</v>
      </c>
      <c r="B515" s="23">
        <v>45268</v>
      </c>
      <c r="C515" t="s">
        <v>2596</v>
      </c>
      <c r="D515" t="s">
        <v>2597</v>
      </c>
      <c r="E515" t="s">
        <v>2598</v>
      </c>
      <c r="F515" t="s">
        <v>901</v>
      </c>
      <c r="G515" s="26" t="s">
        <v>27</v>
      </c>
      <c r="H515" s="6" t="s">
        <v>10793</v>
      </c>
      <c r="I515" t="s">
        <v>51</v>
      </c>
      <c r="J515">
        <v>7</v>
      </c>
      <c r="K515" s="24">
        <v>15173</v>
      </c>
      <c r="L515" s="24">
        <v>106211</v>
      </c>
      <c r="M515">
        <v>0</v>
      </c>
      <c r="N515" t="s">
        <v>10788</v>
      </c>
      <c r="O515">
        <v>0</v>
      </c>
      <c r="P515" t="s">
        <v>35</v>
      </c>
      <c r="Q515">
        <v>166</v>
      </c>
      <c r="R515" s="25">
        <v>353716</v>
      </c>
    </row>
    <row r="516" spans="1:18" x14ac:dyDescent="0.3">
      <c r="A516" t="s">
        <v>3605</v>
      </c>
      <c r="B516" s="23">
        <v>45268</v>
      </c>
      <c r="C516" t="s">
        <v>2596</v>
      </c>
      <c r="D516" t="s">
        <v>2597</v>
      </c>
      <c r="E516" t="s">
        <v>2352</v>
      </c>
      <c r="F516" t="s">
        <v>94</v>
      </c>
      <c r="G516" t="s">
        <v>3606</v>
      </c>
      <c r="H516" s="6" t="s">
        <v>10793</v>
      </c>
      <c r="I516" t="s">
        <v>137</v>
      </c>
      <c r="J516">
        <v>18</v>
      </c>
      <c r="K516" s="24">
        <v>2364</v>
      </c>
      <c r="L516" s="24">
        <v>42552</v>
      </c>
      <c r="M516">
        <v>5</v>
      </c>
      <c r="N516" t="s">
        <v>10788</v>
      </c>
      <c r="O516">
        <v>3</v>
      </c>
      <c r="P516" t="s">
        <v>35</v>
      </c>
      <c r="Q516">
        <v>91</v>
      </c>
      <c r="R516" s="25">
        <v>353716</v>
      </c>
    </row>
    <row r="517" spans="1:18" x14ac:dyDescent="0.3">
      <c r="A517" t="s">
        <v>3607</v>
      </c>
      <c r="B517" s="23">
        <v>45268</v>
      </c>
      <c r="C517" t="s">
        <v>2596</v>
      </c>
      <c r="D517" t="s">
        <v>2597</v>
      </c>
      <c r="E517" t="s">
        <v>2616</v>
      </c>
      <c r="F517" t="s">
        <v>224</v>
      </c>
      <c r="G517" s="26" t="s">
        <v>27</v>
      </c>
      <c r="H517" s="6" t="s">
        <v>32</v>
      </c>
      <c r="I517" t="s">
        <v>141</v>
      </c>
      <c r="J517">
        <v>8</v>
      </c>
      <c r="K517" s="24">
        <v>14792</v>
      </c>
      <c r="L517" s="24">
        <v>118336</v>
      </c>
      <c r="M517">
        <v>0</v>
      </c>
      <c r="N517" t="s">
        <v>27</v>
      </c>
      <c r="O517">
        <v>5</v>
      </c>
      <c r="P517" t="s">
        <v>35</v>
      </c>
      <c r="Q517">
        <v>112</v>
      </c>
      <c r="R517" s="25">
        <v>670990</v>
      </c>
    </row>
    <row r="518" spans="1:18" x14ac:dyDescent="0.3">
      <c r="A518" t="s">
        <v>3608</v>
      </c>
      <c r="B518" s="23">
        <v>45271</v>
      </c>
      <c r="C518" t="s">
        <v>2596</v>
      </c>
      <c r="D518" t="s">
        <v>2597</v>
      </c>
      <c r="E518" t="s">
        <v>2616</v>
      </c>
      <c r="F518" t="s">
        <v>981</v>
      </c>
      <c r="G518" t="s">
        <v>3609</v>
      </c>
      <c r="H518" s="6" t="s">
        <v>24</v>
      </c>
      <c r="I518" t="s">
        <v>92</v>
      </c>
      <c r="J518">
        <v>3</v>
      </c>
      <c r="K518" s="24">
        <v>218864</v>
      </c>
      <c r="L518" s="24">
        <v>656592</v>
      </c>
      <c r="M518">
        <v>0</v>
      </c>
      <c r="N518" t="s">
        <v>26</v>
      </c>
      <c r="O518">
        <v>5</v>
      </c>
      <c r="P518" t="s">
        <v>35</v>
      </c>
      <c r="Q518">
        <v>189</v>
      </c>
      <c r="R518" s="25">
        <v>1309937</v>
      </c>
    </row>
    <row r="519" spans="1:18" x14ac:dyDescent="0.3">
      <c r="A519" t="s">
        <v>3610</v>
      </c>
      <c r="B519" s="23">
        <v>45271</v>
      </c>
      <c r="C519" t="s">
        <v>2596</v>
      </c>
      <c r="D519" t="s">
        <v>2597</v>
      </c>
      <c r="E519" t="s">
        <v>2598</v>
      </c>
      <c r="F519" t="s">
        <v>495</v>
      </c>
      <c r="G519" t="s">
        <v>3611</v>
      </c>
      <c r="H519" s="6" t="s">
        <v>40</v>
      </c>
      <c r="I519" t="s">
        <v>70</v>
      </c>
      <c r="J519">
        <v>17</v>
      </c>
      <c r="K519" s="24">
        <v>4919</v>
      </c>
      <c r="L519" s="24">
        <v>83623</v>
      </c>
      <c r="M519">
        <v>5</v>
      </c>
      <c r="N519" t="s">
        <v>26</v>
      </c>
      <c r="O519">
        <v>5</v>
      </c>
      <c r="P519" t="s">
        <v>35</v>
      </c>
      <c r="Q519">
        <v>178</v>
      </c>
      <c r="R519" s="25">
        <v>353716</v>
      </c>
    </row>
    <row r="520" spans="1:18" x14ac:dyDescent="0.3">
      <c r="A520" t="s">
        <v>3612</v>
      </c>
      <c r="B520" s="23">
        <v>45271</v>
      </c>
      <c r="C520" t="s">
        <v>2596</v>
      </c>
      <c r="D520" t="s">
        <v>2597</v>
      </c>
      <c r="E520" t="s">
        <v>2352</v>
      </c>
      <c r="F520" t="s">
        <v>401</v>
      </c>
      <c r="G520" s="26" t="s">
        <v>27</v>
      </c>
      <c r="H520" s="6" t="s">
        <v>40</v>
      </c>
      <c r="I520" t="s">
        <v>106</v>
      </c>
      <c r="J520">
        <v>20</v>
      </c>
      <c r="K520" s="24">
        <v>3546</v>
      </c>
      <c r="L520" s="24">
        <v>70920</v>
      </c>
      <c r="M520">
        <v>20</v>
      </c>
      <c r="N520" t="s">
        <v>27</v>
      </c>
      <c r="O520">
        <v>2</v>
      </c>
      <c r="P520" t="s">
        <v>28</v>
      </c>
      <c r="Q520">
        <v>184</v>
      </c>
      <c r="R520" s="25">
        <v>353716</v>
      </c>
    </row>
    <row r="521" spans="1:18" x14ac:dyDescent="0.3">
      <c r="A521" t="s">
        <v>3613</v>
      </c>
      <c r="B521" s="23">
        <v>45271</v>
      </c>
      <c r="C521" t="s">
        <v>2596</v>
      </c>
      <c r="D521" t="s">
        <v>2597</v>
      </c>
      <c r="E521" t="s">
        <v>2352</v>
      </c>
      <c r="F521" t="s">
        <v>495</v>
      </c>
      <c r="G521" t="s">
        <v>3614</v>
      </c>
      <c r="H521" s="6" t="s">
        <v>32</v>
      </c>
      <c r="I521" t="s">
        <v>113</v>
      </c>
      <c r="J521">
        <v>18</v>
      </c>
      <c r="K521" s="24">
        <v>8169</v>
      </c>
      <c r="L521" s="24">
        <v>147042</v>
      </c>
      <c r="M521">
        <v>0</v>
      </c>
      <c r="N521" t="s">
        <v>10788</v>
      </c>
      <c r="O521">
        <v>7</v>
      </c>
      <c r="P521" t="s">
        <v>35</v>
      </c>
      <c r="Q521">
        <v>128</v>
      </c>
      <c r="R521" s="25">
        <v>670990</v>
      </c>
    </row>
    <row r="522" spans="1:18" x14ac:dyDescent="0.3">
      <c r="A522" t="s">
        <v>3615</v>
      </c>
      <c r="B522" s="23">
        <v>45272</v>
      </c>
      <c r="C522" t="s">
        <v>2596</v>
      </c>
      <c r="D522" t="s">
        <v>2597</v>
      </c>
      <c r="E522" t="s">
        <v>2598</v>
      </c>
      <c r="F522" t="s">
        <v>122</v>
      </c>
      <c r="G522" t="s">
        <v>3616</v>
      </c>
      <c r="H522" s="6" t="s">
        <v>45</v>
      </c>
      <c r="I522" t="s">
        <v>74</v>
      </c>
      <c r="J522">
        <v>19</v>
      </c>
      <c r="K522" s="24">
        <v>15521</v>
      </c>
      <c r="L522" s="24">
        <v>294899</v>
      </c>
      <c r="M522">
        <v>0</v>
      </c>
      <c r="N522" t="s">
        <v>57</v>
      </c>
      <c r="O522">
        <v>2</v>
      </c>
      <c r="P522" t="s">
        <v>28</v>
      </c>
      <c r="Q522">
        <v>26</v>
      </c>
      <c r="R522" s="25">
        <v>339514</v>
      </c>
    </row>
    <row r="523" spans="1:18" x14ac:dyDescent="0.3">
      <c r="A523" t="s">
        <v>3617</v>
      </c>
      <c r="B523" s="23">
        <v>45274</v>
      </c>
      <c r="C523" t="s">
        <v>2596</v>
      </c>
      <c r="D523" t="s">
        <v>2597</v>
      </c>
      <c r="E523" t="s">
        <v>2598</v>
      </c>
      <c r="F523" t="s">
        <v>179</v>
      </c>
      <c r="G523" t="s">
        <v>3618</v>
      </c>
      <c r="H523" s="6" t="s">
        <v>24</v>
      </c>
      <c r="I523" t="s">
        <v>61</v>
      </c>
      <c r="J523">
        <v>18</v>
      </c>
      <c r="K523" s="24">
        <v>144913</v>
      </c>
      <c r="L523" s="24">
        <v>2608434</v>
      </c>
      <c r="M523">
        <v>0</v>
      </c>
      <c r="N523" t="s">
        <v>34</v>
      </c>
      <c r="O523">
        <v>3</v>
      </c>
      <c r="P523" t="s">
        <v>35</v>
      </c>
      <c r="Q523">
        <v>94</v>
      </c>
      <c r="R523" s="25">
        <v>1309937</v>
      </c>
    </row>
    <row r="524" spans="1:18" x14ac:dyDescent="0.3">
      <c r="A524" t="s">
        <v>3619</v>
      </c>
      <c r="B524" s="23">
        <v>45274</v>
      </c>
      <c r="C524" t="s">
        <v>2596</v>
      </c>
      <c r="D524" t="s">
        <v>2597</v>
      </c>
      <c r="E524" t="s">
        <v>2616</v>
      </c>
      <c r="F524" t="s">
        <v>379</v>
      </c>
      <c r="G524" t="s">
        <v>3620</v>
      </c>
      <c r="H524" s="6" t="s">
        <v>45</v>
      </c>
      <c r="I524" t="s">
        <v>211</v>
      </c>
      <c r="J524">
        <v>16</v>
      </c>
      <c r="K524" s="24">
        <v>29143</v>
      </c>
      <c r="L524" s="24">
        <v>466288</v>
      </c>
      <c r="M524">
        <v>5</v>
      </c>
      <c r="N524" t="s">
        <v>10788</v>
      </c>
      <c r="O524">
        <v>1</v>
      </c>
      <c r="P524" t="s">
        <v>35</v>
      </c>
      <c r="Q524">
        <v>120</v>
      </c>
      <c r="R524" s="25">
        <v>339514</v>
      </c>
    </row>
    <row r="525" spans="1:18" x14ac:dyDescent="0.3">
      <c r="A525" t="s">
        <v>3621</v>
      </c>
      <c r="B525" s="23">
        <v>45275</v>
      </c>
      <c r="C525" t="s">
        <v>2596</v>
      </c>
      <c r="D525" t="s">
        <v>2597</v>
      </c>
      <c r="E525" t="s">
        <v>2598</v>
      </c>
      <c r="F525" t="s">
        <v>778</v>
      </c>
      <c r="G525" t="s">
        <v>3622</v>
      </c>
      <c r="H525" s="6" t="s">
        <v>45</v>
      </c>
      <c r="I525" t="s">
        <v>211</v>
      </c>
      <c r="J525">
        <v>12</v>
      </c>
      <c r="K525" s="24">
        <v>41089</v>
      </c>
      <c r="L525" s="24">
        <v>493068</v>
      </c>
      <c r="M525">
        <v>0</v>
      </c>
      <c r="N525" t="s">
        <v>27</v>
      </c>
      <c r="O525">
        <v>2</v>
      </c>
      <c r="P525" t="s">
        <v>35</v>
      </c>
      <c r="Q525">
        <v>187</v>
      </c>
      <c r="R525" s="25">
        <v>339514</v>
      </c>
    </row>
    <row r="526" spans="1:18" x14ac:dyDescent="0.3">
      <c r="A526" t="s">
        <v>3623</v>
      </c>
      <c r="B526" s="23">
        <v>45275</v>
      </c>
      <c r="C526" t="s">
        <v>2596</v>
      </c>
      <c r="D526" t="s">
        <v>2597</v>
      </c>
      <c r="E526" t="s">
        <v>2616</v>
      </c>
      <c r="F526" t="s">
        <v>993</v>
      </c>
      <c r="G526" s="26" t="s">
        <v>27</v>
      </c>
      <c r="H526" s="6" t="s">
        <v>45</v>
      </c>
      <c r="I526" t="s">
        <v>211</v>
      </c>
      <c r="J526">
        <v>10</v>
      </c>
      <c r="K526" s="24">
        <v>18636</v>
      </c>
      <c r="L526" s="24">
        <v>186360</v>
      </c>
      <c r="M526">
        <v>0</v>
      </c>
      <c r="N526" t="s">
        <v>26</v>
      </c>
      <c r="O526">
        <v>3</v>
      </c>
      <c r="P526" t="s">
        <v>35</v>
      </c>
      <c r="Q526">
        <v>159</v>
      </c>
      <c r="R526" s="25">
        <v>339514</v>
      </c>
    </row>
    <row r="527" spans="1:18" x14ac:dyDescent="0.3">
      <c r="A527" t="s">
        <v>3624</v>
      </c>
      <c r="B527" s="23">
        <v>45276</v>
      </c>
      <c r="C527" t="s">
        <v>2596</v>
      </c>
      <c r="D527" t="s">
        <v>2597</v>
      </c>
      <c r="E527" t="s">
        <v>2616</v>
      </c>
      <c r="F527" t="s">
        <v>1549</v>
      </c>
      <c r="G527" t="s">
        <v>3625</v>
      </c>
      <c r="H527" s="6" t="s">
        <v>45</v>
      </c>
      <c r="I527" t="s">
        <v>98</v>
      </c>
      <c r="J527">
        <v>6</v>
      </c>
      <c r="K527" s="24">
        <v>19765</v>
      </c>
      <c r="L527" s="24">
        <v>118590</v>
      </c>
      <c r="M527">
        <v>0</v>
      </c>
      <c r="N527" t="s">
        <v>47</v>
      </c>
      <c r="O527">
        <v>1</v>
      </c>
      <c r="P527" t="s">
        <v>28</v>
      </c>
      <c r="Q527">
        <v>131</v>
      </c>
      <c r="R527" s="25">
        <v>339514</v>
      </c>
    </row>
    <row r="528" spans="1:18" x14ac:dyDescent="0.3">
      <c r="A528" t="s">
        <v>3626</v>
      </c>
      <c r="B528" s="23">
        <v>45277</v>
      </c>
      <c r="C528" t="s">
        <v>2596</v>
      </c>
      <c r="D528" t="s">
        <v>2597</v>
      </c>
      <c r="E528" t="s">
        <v>2598</v>
      </c>
      <c r="F528" t="s">
        <v>592</v>
      </c>
      <c r="G528" t="s">
        <v>3627</v>
      </c>
      <c r="H528" s="6" t="s">
        <v>45</v>
      </c>
      <c r="I528" t="s">
        <v>211</v>
      </c>
      <c r="J528">
        <v>5</v>
      </c>
      <c r="K528" s="24">
        <v>34734</v>
      </c>
      <c r="L528" s="24">
        <v>173670</v>
      </c>
      <c r="M528">
        <v>15</v>
      </c>
      <c r="N528" t="s">
        <v>26</v>
      </c>
      <c r="O528">
        <v>3</v>
      </c>
      <c r="P528" t="s">
        <v>27</v>
      </c>
      <c r="Q528">
        <v>192</v>
      </c>
      <c r="R528" s="25">
        <v>339514</v>
      </c>
    </row>
    <row r="529" spans="1:18" x14ac:dyDescent="0.3">
      <c r="A529" t="s">
        <v>3628</v>
      </c>
      <c r="B529" s="23">
        <v>45277</v>
      </c>
      <c r="C529" t="s">
        <v>2596</v>
      </c>
      <c r="D529" t="s">
        <v>2597</v>
      </c>
      <c r="E529" t="s">
        <v>2616</v>
      </c>
      <c r="F529" t="s">
        <v>600</v>
      </c>
      <c r="G529" t="s">
        <v>3629</v>
      </c>
      <c r="H529" s="6" t="s">
        <v>24</v>
      </c>
      <c r="I529" t="s">
        <v>152</v>
      </c>
      <c r="J529">
        <v>5</v>
      </c>
      <c r="K529" s="24">
        <v>333199</v>
      </c>
      <c r="L529" s="24">
        <v>1665995</v>
      </c>
      <c r="M529">
        <v>0</v>
      </c>
      <c r="N529" t="s">
        <v>34</v>
      </c>
      <c r="O529">
        <v>3</v>
      </c>
      <c r="P529" t="s">
        <v>35</v>
      </c>
      <c r="Q529">
        <v>148</v>
      </c>
      <c r="R529" s="25">
        <v>1309937</v>
      </c>
    </row>
    <row r="530" spans="1:18" x14ac:dyDescent="0.3">
      <c r="A530" t="s">
        <v>3630</v>
      </c>
      <c r="B530" s="23">
        <v>45278</v>
      </c>
      <c r="C530" t="s">
        <v>2596</v>
      </c>
      <c r="D530" t="s">
        <v>2597</v>
      </c>
      <c r="E530" t="s">
        <v>2616</v>
      </c>
      <c r="F530" t="s">
        <v>603</v>
      </c>
      <c r="G530" s="26" t="s">
        <v>27</v>
      </c>
      <c r="H530" s="6" t="s">
        <v>24</v>
      </c>
      <c r="I530" t="s">
        <v>56</v>
      </c>
      <c r="J530">
        <v>6</v>
      </c>
      <c r="K530" s="24">
        <v>292567</v>
      </c>
      <c r="L530" s="24">
        <v>1755402</v>
      </c>
      <c r="M530" t="s">
        <v>27</v>
      </c>
      <c r="N530" t="s">
        <v>26</v>
      </c>
      <c r="O530" t="s">
        <v>27</v>
      </c>
      <c r="P530" t="s">
        <v>35</v>
      </c>
      <c r="Q530">
        <v>34</v>
      </c>
      <c r="R530" s="25">
        <v>1309937</v>
      </c>
    </row>
    <row r="531" spans="1:18" x14ac:dyDescent="0.3">
      <c r="A531" t="s">
        <v>3631</v>
      </c>
      <c r="B531" s="23">
        <v>45279</v>
      </c>
      <c r="C531" t="s">
        <v>2596</v>
      </c>
      <c r="D531" t="s">
        <v>2597</v>
      </c>
      <c r="E531" t="s">
        <v>2598</v>
      </c>
      <c r="F531" t="s">
        <v>2519</v>
      </c>
      <c r="G531" t="s">
        <v>3632</v>
      </c>
      <c r="H531" s="6" t="s">
        <v>24</v>
      </c>
      <c r="I531" t="s">
        <v>25</v>
      </c>
      <c r="J531">
        <v>19</v>
      </c>
      <c r="K531" s="24">
        <v>180594</v>
      </c>
      <c r="L531" s="24">
        <v>3431286</v>
      </c>
      <c r="M531">
        <v>0</v>
      </c>
      <c r="N531" t="s">
        <v>47</v>
      </c>
      <c r="O531" t="s">
        <v>27</v>
      </c>
      <c r="P531" t="s">
        <v>35</v>
      </c>
      <c r="Q531">
        <v>116</v>
      </c>
      <c r="R531" s="25">
        <v>1309937</v>
      </c>
    </row>
    <row r="532" spans="1:18" x14ac:dyDescent="0.3">
      <c r="A532" t="s">
        <v>3633</v>
      </c>
      <c r="B532" s="23">
        <v>45279</v>
      </c>
      <c r="C532" t="s">
        <v>2596</v>
      </c>
      <c r="D532" t="s">
        <v>2597</v>
      </c>
      <c r="E532" t="s">
        <v>2616</v>
      </c>
      <c r="F532" t="s">
        <v>2530</v>
      </c>
      <c r="G532" t="s">
        <v>3634</v>
      </c>
      <c r="H532" s="6" t="s">
        <v>45</v>
      </c>
      <c r="I532" t="s">
        <v>130</v>
      </c>
      <c r="J532">
        <v>18</v>
      </c>
      <c r="K532" s="24">
        <v>34343</v>
      </c>
      <c r="L532" s="24">
        <v>618174</v>
      </c>
      <c r="M532">
        <v>10</v>
      </c>
      <c r="N532" t="s">
        <v>47</v>
      </c>
      <c r="O532">
        <v>1</v>
      </c>
      <c r="P532" t="s">
        <v>35</v>
      </c>
      <c r="Q532">
        <v>34</v>
      </c>
      <c r="R532" s="25">
        <v>339514</v>
      </c>
    </row>
    <row r="533" spans="1:18" x14ac:dyDescent="0.3">
      <c r="A533" t="s">
        <v>3635</v>
      </c>
      <c r="B533" s="23">
        <v>45279</v>
      </c>
      <c r="C533" t="s">
        <v>2596</v>
      </c>
      <c r="D533" t="s">
        <v>2597</v>
      </c>
      <c r="E533" t="s">
        <v>2616</v>
      </c>
      <c r="F533" t="s">
        <v>1150</v>
      </c>
      <c r="G533" s="26" t="s">
        <v>27</v>
      </c>
      <c r="H533" s="6" t="s">
        <v>40</v>
      </c>
      <c r="I533" t="s">
        <v>41</v>
      </c>
      <c r="J533">
        <v>1</v>
      </c>
      <c r="K533" s="24">
        <v>8321</v>
      </c>
      <c r="L533" s="24">
        <v>8321</v>
      </c>
      <c r="M533">
        <v>0</v>
      </c>
      <c r="N533" t="s">
        <v>26</v>
      </c>
      <c r="O533">
        <v>5</v>
      </c>
      <c r="P533" t="s">
        <v>35</v>
      </c>
      <c r="Q533">
        <v>87</v>
      </c>
      <c r="R533" s="25">
        <v>353716</v>
      </c>
    </row>
    <row r="534" spans="1:18" x14ac:dyDescent="0.3">
      <c r="A534" t="s">
        <v>3636</v>
      </c>
      <c r="B534" s="23">
        <v>45279</v>
      </c>
      <c r="C534" t="s">
        <v>2596</v>
      </c>
      <c r="D534" t="s">
        <v>2597</v>
      </c>
      <c r="E534" t="s">
        <v>2598</v>
      </c>
      <c r="F534" t="s">
        <v>262</v>
      </c>
      <c r="G534" t="s">
        <v>3637</v>
      </c>
      <c r="H534" s="6" t="s">
        <v>40</v>
      </c>
      <c r="I534" t="s">
        <v>123</v>
      </c>
      <c r="J534">
        <v>6</v>
      </c>
      <c r="K534" s="24">
        <v>1389</v>
      </c>
      <c r="L534" s="24">
        <v>8334</v>
      </c>
      <c r="M534">
        <v>0</v>
      </c>
      <c r="N534" t="s">
        <v>57</v>
      </c>
      <c r="O534" t="s">
        <v>27</v>
      </c>
      <c r="P534" t="s">
        <v>35</v>
      </c>
      <c r="Q534">
        <v>143</v>
      </c>
      <c r="R534" s="25">
        <v>353716</v>
      </c>
    </row>
    <row r="535" spans="1:18" x14ac:dyDescent="0.3">
      <c r="A535" t="s">
        <v>3638</v>
      </c>
      <c r="B535" s="23">
        <v>45280</v>
      </c>
      <c r="C535" t="s">
        <v>2596</v>
      </c>
      <c r="D535" t="s">
        <v>2597</v>
      </c>
      <c r="E535" t="s">
        <v>2616</v>
      </c>
      <c r="F535" t="s">
        <v>359</v>
      </c>
      <c r="G535" t="s">
        <v>3639</v>
      </c>
      <c r="H535" s="6" t="s">
        <v>10793</v>
      </c>
      <c r="I535" t="s">
        <v>41</v>
      </c>
      <c r="J535">
        <v>3</v>
      </c>
      <c r="K535" s="24">
        <v>3954</v>
      </c>
      <c r="L535" s="24">
        <v>11862</v>
      </c>
      <c r="M535">
        <v>0</v>
      </c>
      <c r="N535" t="s">
        <v>47</v>
      </c>
      <c r="O535">
        <v>3</v>
      </c>
      <c r="P535" t="s">
        <v>35</v>
      </c>
      <c r="Q535">
        <v>15</v>
      </c>
      <c r="R535" s="25">
        <v>353716</v>
      </c>
    </row>
    <row r="536" spans="1:18" x14ac:dyDescent="0.3">
      <c r="A536" t="s">
        <v>3640</v>
      </c>
      <c r="B536" s="23">
        <v>45281</v>
      </c>
      <c r="C536" t="s">
        <v>2596</v>
      </c>
      <c r="D536" t="s">
        <v>2597</v>
      </c>
      <c r="E536" t="s">
        <v>2616</v>
      </c>
      <c r="F536" t="s">
        <v>1602</v>
      </c>
      <c r="G536" t="s">
        <v>3641</v>
      </c>
      <c r="H536" s="6" t="s">
        <v>45</v>
      </c>
      <c r="I536" t="s">
        <v>46</v>
      </c>
      <c r="J536">
        <v>13</v>
      </c>
      <c r="K536" s="24">
        <v>33780</v>
      </c>
      <c r="L536" s="24">
        <v>439140</v>
      </c>
      <c r="M536" t="s">
        <v>27</v>
      </c>
      <c r="N536" t="s">
        <v>47</v>
      </c>
      <c r="O536">
        <v>3</v>
      </c>
      <c r="P536" t="s">
        <v>35</v>
      </c>
      <c r="Q536">
        <v>68</v>
      </c>
      <c r="R536" s="25">
        <v>339514</v>
      </c>
    </row>
    <row r="537" spans="1:18" x14ac:dyDescent="0.3">
      <c r="A537" t="s">
        <v>3642</v>
      </c>
      <c r="B537" s="23">
        <v>45281</v>
      </c>
      <c r="C537" t="s">
        <v>2596</v>
      </c>
      <c r="D537" t="s">
        <v>2597</v>
      </c>
      <c r="E537" t="s">
        <v>2598</v>
      </c>
      <c r="F537" t="s">
        <v>2323</v>
      </c>
      <c r="G537" t="s">
        <v>3643</v>
      </c>
      <c r="H537" s="6" t="s">
        <v>10793</v>
      </c>
      <c r="I537" t="s">
        <v>106</v>
      </c>
      <c r="J537">
        <v>20</v>
      </c>
      <c r="K537" s="24">
        <v>5485</v>
      </c>
      <c r="L537" s="24">
        <v>109700</v>
      </c>
      <c r="M537">
        <v>15</v>
      </c>
      <c r="N537" t="s">
        <v>10788</v>
      </c>
      <c r="O537">
        <v>2</v>
      </c>
      <c r="P537" t="s">
        <v>28</v>
      </c>
      <c r="Q537">
        <v>97</v>
      </c>
      <c r="R537" s="25">
        <v>353716</v>
      </c>
    </row>
    <row r="538" spans="1:18" x14ac:dyDescent="0.3">
      <c r="A538" t="s">
        <v>3644</v>
      </c>
      <c r="B538" s="23">
        <v>45282</v>
      </c>
      <c r="C538" t="s">
        <v>2596</v>
      </c>
      <c r="D538" t="s">
        <v>2597</v>
      </c>
      <c r="E538" t="s">
        <v>2352</v>
      </c>
      <c r="F538" t="s">
        <v>892</v>
      </c>
      <c r="G538" t="s">
        <v>3645</v>
      </c>
      <c r="H538" s="6" t="s">
        <v>45</v>
      </c>
      <c r="I538" t="s">
        <v>181</v>
      </c>
      <c r="J538">
        <v>2</v>
      </c>
      <c r="K538" s="24">
        <v>25165</v>
      </c>
      <c r="L538" s="24">
        <v>50330</v>
      </c>
      <c r="M538">
        <v>0</v>
      </c>
      <c r="N538" t="s">
        <v>26</v>
      </c>
      <c r="O538" t="s">
        <v>27</v>
      </c>
      <c r="P538" t="s">
        <v>35</v>
      </c>
      <c r="Q538">
        <v>56</v>
      </c>
      <c r="R538" s="25">
        <v>339514</v>
      </c>
    </row>
    <row r="539" spans="1:18" x14ac:dyDescent="0.3">
      <c r="A539" t="s">
        <v>3646</v>
      </c>
      <c r="B539" s="23">
        <v>45283</v>
      </c>
      <c r="C539" t="s">
        <v>2596</v>
      </c>
      <c r="D539" t="s">
        <v>2597</v>
      </c>
      <c r="E539" t="s">
        <v>2616</v>
      </c>
      <c r="F539" t="s">
        <v>581</v>
      </c>
      <c r="G539" t="s">
        <v>3647</v>
      </c>
      <c r="H539" s="6" t="s">
        <v>40</v>
      </c>
      <c r="I539" t="s">
        <v>41</v>
      </c>
      <c r="J539">
        <v>12</v>
      </c>
      <c r="K539" s="24">
        <v>10269</v>
      </c>
      <c r="L539" s="24">
        <v>123228</v>
      </c>
      <c r="M539">
        <v>15</v>
      </c>
      <c r="N539" t="s">
        <v>27</v>
      </c>
      <c r="O539">
        <v>4</v>
      </c>
      <c r="P539" t="s">
        <v>35</v>
      </c>
      <c r="Q539">
        <v>85</v>
      </c>
      <c r="R539" s="25">
        <v>353716</v>
      </c>
    </row>
    <row r="540" spans="1:18" x14ac:dyDescent="0.3">
      <c r="A540" t="s">
        <v>3648</v>
      </c>
      <c r="B540" s="23">
        <v>45284</v>
      </c>
      <c r="C540" t="s">
        <v>2596</v>
      </c>
      <c r="D540" t="s">
        <v>2597</v>
      </c>
      <c r="E540" t="s">
        <v>2616</v>
      </c>
      <c r="F540" t="s">
        <v>2527</v>
      </c>
      <c r="G540" t="s">
        <v>3649</v>
      </c>
      <c r="H540" s="6" t="s">
        <v>24</v>
      </c>
      <c r="I540" t="s">
        <v>61</v>
      </c>
      <c r="J540">
        <v>6</v>
      </c>
      <c r="K540" s="24">
        <v>191841</v>
      </c>
      <c r="L540" s="24">
        <v>1151046</v>
      </c>
      <c r="M540">
        <v>20</v>
      </c>
      <c r="N540" t="s">
        <v>10788</v>
      </c>
      <c r="O540">
        <v>5</v>
      </c>
      <c r="P540" t="s">
        <v>35</v>
      </c>
      <c r="Q540">
        <v>59</v>
      </c>
      <c r="R540" s="25">
        <v>1309937</v>
      </c>
    </row>
    <row r="541" spans="1:18" x14ac:dyDescent="0.3">
      <c r="A541" t="s">
        <v>3650</v>
      </c>
      <c r="B541" s="23">
        <v>45284</v>
      </c>
      <c r="C541" t="s">
        <v>2596</v>
      </c>
      <c r="D541" t="s">
        <v>2597</v>
      </c>
      <c r="E541" t="s">
        <v>2616</v>
      </c>
      <c r="F541" t="s">
        <v>3041</v>
      </c>
      <c r="G541" t="s">
        <v>3651</v>
      </c>
      <c r="H541" s="6" t="s">
        <v>40</v>
      </c>
      <c r="I541" t="s">
        <v>106</v>
      </c>
      <c r="J541">
        <v>1</v>
      </c>
      <c r="K541" s="24">
        <v>11472</v>
      </c>
      <c r="L541" s="24">
        <v>11472</v>
      </c>
      <c r="M541" t="s">
        <v>27</v>
      </c>
      <c r="N541" t="s">
        <v>27</v>
      </c>
      <c r="O541">
        <v>1</v>
      </c>
      <c r="P541" t="s">
        <v>35</v>
      </c>
      <c r="Q541">
        <v>138</v>
      </c>
      <c r="R541" s="25">
        <v>353716</v>
      </c>
    </row>
    <row r="542" spans="1:18" x14ac:dyDescent="0.3">
      <c r="A542" t="s">
        <v>3652</v>
      </c>
      <c r="B542" s="23">
        <v>45285</v>
      </c>
      <c r="C542" t="s">
        <v>2596</v>
      </c>
      <c r="D542" t="s">
        <v>2597</v>
      </c>
      <c r="E542" t="s">
        <v>2352</v>
      </c>
      <c r="F542" t="s">
        <v>1101</v>
      </c>
      <c r="G542" t="s">
        <v>3653</v>
      </c>
      <c r="H542" s="6" t="s">
        <v>10793</v>
      </c>
      <c r="I542" t="s">
        <v>70</v>
      </c>
      <c r="J542">
        <v>4</v>
      </c>
      <c r="K542" s="24">
        <v>11273</v>
      </c>
      <c r="L542" s="24">
        <v>45092</v>
      </c>
      <c r="M542">
        <v>0</v>
      </c>
      <c r="N542" t="s">
        <v>47</v>
      </c>
      <c r="O542">
        <v>5</v>
      </c>
      <c r="P542" t="s">
        <v>35</v>
      </c>
      <c r="Q542">
        <v>199</v>
      </c>
      <c r="R542" s="25">
        <v>353716</v>
      </c>
    </row>
    <row r="543" spans="1:18" x14ac:dyDescent="0.3">
      <c r="A543" t="s">
        <v>3654</v>
      </c>
      <c r="B543" s="23">
        <v>45285</v>
      </c>
      <c r="C543" t="s">
        <v>2596</v>
      </c>
      <c r="D543" t="s">
        <v>2597</v>
      </c>
      <c r="E543" t="s">
        <v>2598</v>
      </c>
      <c r="F543" t="s">
        <v>3381</v>
      </c>
      <c r="G543" t="s">
        <v>3655</v>
      </c>
      <c r="H543" s="6" t="s">
        <v>45</v>
      </c>
      <c r="I543" t="s">
        <v>74</v>
      </c>
      <c r="J543">
        <v>15</v>
      </c>
      <c r="K543" s="24">
        <v>38782</v>
      </c>
      <c r="L543" s="24">
        <v>581730</v>
      </c>
      <c r="M543">
        <v>0</v>
      </c>
      <c r="N543" t="s">
        <v>10788</v>
      </c>
      <c r="O543">
        <v>4</v>
      </c>
      <c r="P543" t="s">
        <v>28</v>
      </c>
      <c r="Q543">
        <v>41</v>
      </c>
      <c r="R543" s="25">
        <v>339514</v>
      </c>
    </row>
    <row r="544" spans="1:18" x14ac:dyDescent="0.3">
      <c r="A544" t="s">
        <v>3656</v>
      </c>
      <c r="B544" s="23">
        <v>45287</v>
      </c>
      <c r="C544" t="s">
        <v>2596</v>
      </c>
      <c r="D544" t="s">
        <v>2597</v>
      </c>
      <c r="E544" t="s">
        <v>2616</v>
      </c>
      <c r="F544" t="s">
        <v>418</v>
      </c>
      <c r="G544" t="s">
        <v>3657</v>
      </c>
      <c r="H544" s="6" t="s">
        <v>65</v>
      </c>
      <c r="I544" t="s">
        <v>478</v>
      </c>
      <c r="J544">
        <v>8</v>
      </c>
      <c r="K544" s="24">
        <v>31980</v>
      </c>
      <c r="L544" s="24">
        <v>255840</v>
      </c>
      <c r="M544">
        <v>0</v>
      </c>
      <c r="N544" t="s">
        <v>34</v>
      </c>
      <c r="O544">
        <v>5</v>
      </c>
      <c r="P544" t="s">
        <v>35</v>
      </c>
      <c r="Q544">
        <v>54</v>
      </c>
      <c r="R544" s="25">
        <v>647779</v>
      </c>
    </row>
    <row r="545" spans="1:18" x14ac:dyDescent="0.3">
      <c r="A545" t="s">
        <v>3658</v>
      </c>
      <c r="B545" s="23">
        <v>45289</v>
      </c>
      <c r="C545" t="s">
        <v>2596</v>
      </c>
      <c r="D545" t="s">
        <v>2597</v>
      </c>
      <c r="E545" t="s">
        <v>2616</v>
      </c>
      <c r="F545" t="s">
        <v>1682</v>
      </c>
      <c r="G545" t="s">
        <v>3659</v>
      </c>
      <c r="H545" s="6" t="s">
        <v>45</v>
      </c>
      <c r="I545" t="s">
        <v>211</v>
      </c>
      <c r="J545">
        <v>17</v>
      </c>
      <c r="K545" s="24">
        <v>28560</v>
      </c>
      <c r="L545" s="24">
        <v>485520</v>
      </c>
      <c r="M545">
        <v>0</v>
      </c>
      <c r="N545" t="s">
        <v>27</v>
      </c>
      <c r="O545" t="s">
        <v>27</v>
      </c>
      <c r="P545" t="s">
        <v>35</v>
      </c>
      <c r="Q545">
        <v>156</v>
      </c>
      <c r="R545" s="25">
        <v>339514</v>
      </c>
    </row>
    <row r="546" spans="1:18" x14ac:dyDescent="0.3">
      <c r="A546" t="s">
        <v>3660</v>
      </c>
      <c r="B546" s="23">
        <v>45290</v>
      </c>
      <c r="C546" t="s">
        <v>2596</v>
      </c>
      <c r="D546" t="s">
        <v>2597</v>
      </c>
      <c r="E546" t="s">
        <v>2598</v>
      </c>
      <c r="F546" t="s">
        <v>931</v>
      </c>
      <c r="G546" t="s">
        <v>3661</v>
      </c>
      <c r="H546" s="6" t="s">
        <v>24</v>
      </c>
      <c r="I546" t="s">
        <v>174</v>
      </c>
      <c r="J546">
        <v>14</v>
      </c>
      <c r="K546" s="24">
        <v>233313</v>
      </c>
      <c r="L546" s="24">
        <v>3266382</v>
      </c>
      <c r="M546">
        <v>15</v>
      </c>
      <c r="N546" t="s">
        <v>10788</v>
      </c>
      <c r="O546">
        <v>2</v>
      </c>
      <c r="P546" t="s">
        <v>35</v>
      </c>
      <c r="Q546">
        <v>163</v>
      </c>
      <c r="R546" s="25">
        <v>1309937</v>
      </c>
    </row>
    <row r="547" spans="1:18" x14ac:dyDescent="0.3">
      <c r="A547" t="s">
        <v>3662</v>
      </c>
      <c r="B547" s="23">
        <v>45291</v>
      </c>
      <c r="C547" t="s">
        <v>2596</v>
      </c>
      <c r="D547" t="s">
        <v>2597</v>
      </c>
      <c r="E547" t="s">
        <v>2352</v>
      </c>
      <c r="F547" t="s">
        <v>1083</v>
      </c>
      <c r="G547" t="s">
        <v>3663</v>
      </c>
      <c r="H547" s="6" t="s">
        <v>45</v>
      </c>
      <c r="I547" t="s">
        <v>82</v>
      </c>
      <c r="J547">
        <v>4</v>
      </c>
      <c r="K547" s="24">
        <v>18382</v>
      </c>
      <c r="L547" s="24">
        <v>73528</v>
      </c>
      <c r="M547">
        <v>5</v>
      </c>
      <c r="N547" t="s">
        <v>10788</v>
      </c>
      <c r="O547">
        <v>1</v>
      </c>
      <c r="P547" t="s">
        <v>27</v>
      </c>
      <c r="Q547">
        <v>11</v>
      </c>
      <c r="R547" s="25">
        <v>339514</v>
      </c>
    </row>
    <row r="548" spans="1:18" x14ac:dyDescent="0.3">
      <c r="A548" t="s">
        <v>3664</v>
      </c>
      <c r="B548" s="23">
        <v>45292</v>
      </c>
      <c r="C548" t="s">
        <v>2596</v>
      </c>
      <c r="D548" t="s">
        <v>2597</v>
      </c>
      <c r="E548" t="s">
        <v>2598</v>
      </c>
      <c r="F548" t="s">
        <v>122</v>
      </c>
      <c r="G548" t="s">
        <v>3665</v>
      </c>
      <c r="H548" s="6" t="s">
        <v>45</v>
      </c>
      <c r="I548" t="s">
        <v>98</v>
      </c>
      <c r="J548">
        <v>9</v>
      </c>
      <c r="K548" s="24">
        <v>20243</v>
      </c>
      <c r="L548" s="24">
        <v>182187</v>
      </c>
      <c r="M548">
        <v>0</v>
      </c>
      <c r="N548" t="s">
        <v>26</v>
      </c>
      <c r="O548">
        <v>1</v>
      </c>
      <c r="P548" t="s">
        <v>35</v>
      </c>
      <c r="Q548">
        <v>193</v>
      </c>
      <c r="R548" s="25">
        <v>339514</v>
      </c>
    </row>
    <row r="549" spans="1:18" x14ac:dyDescent="0.3">
      <c r="A549" t="s">
        <v>3666</v>
      </c>
      <c r="B549" s="23">
        <v>45292</v>
      </c>
      <c r="C549" t="s">
        <v>2596</v>
      </c>
      <c r="D549" t="s">
        <v>2597</v>
      </c>
      <c r="E549" t="s">
        <v>2616</v>
      </c>
      <c r="F549" t="s">
        <v>135</v>
      </c>
      <c r="G549" t="s">
        <v>3667</v>
      </c>
      <c r="H549" s="6" t="s">
        <v>32</v>
      </c>
      <c r="I549" t="s">
        <v>113</v>
      </c>
      <c r="J549">
        <v>20</v>
      </c>
      <c r="K549" s="24">
        <v>5280</v>
      </c>
      <c r="L549" s="24">
        <v>105600</v>
      </c>
      <c r="M549">
        <v>5</v>
      </c>
      <c r="N549" t="s">
        <v>57</v>
      </c>
      <c r="O549">
        <v>5</v>
      </c>
      <c r="P549" t="s">
        <v>35</v>
      </c>
      <c r="Q549">
        <v>74</v>
      </c>
      <c r="R549" s="25">
        <v>670990</v>
      </c>
    </row>
    <row r="550" spans="1:18" x14ac:dyDescent="0.3">
      <c r="A550" t="s">
        <v>3668</v>
      </c>
      <c r="B550" s="23">
        <v>45293</v>
      </c>
      <c r="C550" t="s">
        <v>2596</v>
      </c>
      <c r="D550" t="s">
        <v>2597</v>
      </c>
      <c r="E550" t="s">
        <v>2598</v>
      </c>
      <c r="F550" t="s">
        <v>662</v>
      </c>
      <c r="G550" s="26" t="s">
        <v>27</v>
      </c>
      <c r="H550" s="6" t="s">
        <v>40</v>
      </c>
      <c r="I550" t="s">
        <v>123</v>
      </c>
      <c r="J550">
        <v>2</v>
      </c>
      <c r="K550" s="24">
        <v>12325</v>
      </c>
      <c r="L550" s="24">
        <v>24650</v>
      </c>
      <c r="M550">
        <v>0</v>
      </c>
      <c r="N550" t="s">
        <v>47</v>
      </c>
      <c r="O550">
        <v>1</v>
      </c>
      <c r="P550" t="s">
        <v>35</v>
      </c>
      <c r="Q550">
        <v>38</v>
      </c>
      <c r="R550" s="25">
        <v>353716</v>
      </c>
    </row>
    <row r="551" spans="1:18" x14ac:dyDescent="0.3">
      <c r="A551" t="s">
        <v>3669</v>
      </c>
      <c r="B551" s="23">
        <v>45293</v>
      </c>
      <c r="C551" t="s">
        <v>2596</v>
      </c>
      <c r="D551" t="s">
        <v>2597</v>
      </c>
      <c r="E551" t="s">
        <v>2598</v>
      </c>
      <c r="F551" t="s">
        <v>1449</v>
      </c>
      <c r="G551" t="s">
        <v>3670</v>
      </c>
      <c r="H551" s="6" t="s">
        <v>65</v>
      </c>
      <c r="I551" t="s">
        <v>397</v>
      </c>
      <c r="J551">
        <v>5</v>
      </c>
      <c r="K551" s="24">
        <v>88259</v>
      </c>
      <c r="L551" s="24">
        <v>441295</v>
      </c>
      <c r="M551">
        <v>10</v>
      </c>
      <c r="N551" t="s">
        <v>27</v>
      </c>
      <c r="O551">
        <v>2</v>
      </c>
      <c r="P551" t="s">
        <v>35</v>
      </c>
      <c r="Q551">
        <v>181</v>
      </c>
      <c r="R551" s="25">
        <v>647779</v>
      </c>
    </row>
    <row r="552" spans="1:18" x14ac:dyDescent="0.3">
      <c r="A552" t="s">
        <v>3671</v>
      </c>
      <c r="B552" s="23">
        <v>45294</v>
      </c>
      <c r="C552" t="s">
        <v>2596</v>
      </c>
      <c r="D552" t="s">
        <v>2597</v>
      </c>
      <c r="E552" t="s">
        <v>2352</v>
      </c>
      <c r="F552" t="s">
        <v>836</v>
      </c>
      <c r="G552" t="s">
        <v>3672</v>
      </c>
      <c r="H552" s="6" t="s">
        <v>24</v>
      </c>
      <c r="I552" t="s">
        <v>152</v>
      </c>
      <c r="J552">
        <v>3</v>
      </c>
      <c r="K552" s="24">
        <v>199034</v>
      </c>
      <c r="L552" s="24">
        <v>597102</v>
      </c>
      <c r="M552">
        <v>0</v>
      </c>
      <c r="N552" t="s">
        <v>47</v>
      </c>
      <c r="O552" t="s">
        <v>27</v>
      </c>
      <c r="P552" t="s">
        <v>35</v>
      </c>
      <c r="Q552">
        <v>87</v>
      </c>
      <c r="R552" s="25">
        <v>1309937</v>
      </c>
    </row>
    <row r="553" spans="1:18" x14ac:dyDescent="0.3">
      <c r="A553" t="s">
        <v>3673</v>
      </c>
      <c r="B553" s="23">
        <v>45295</v>
      </c>
      <c r="C553" t="s">
        <v>2596</v>
      </c>
      <c r="D553" t="s">
        <v>2597</v>
      </c>
      <c r="E553" t="s">
        <v>2616</v>
      </c>
      <c r="F553" t="s">
        <v>409</v>
      </c>
      <c r="G553" t="s">
        <v>3674</v>
      </c>
      <c r="H553" s="6" t="s">
        <v>45</v>
      </c>
      <c r="I553" t="s">
        <v>181</v>
      </c>
      <c r="J553">
        <v>20</v>
      </c>
      <c r="K553" s="24">
        <v>28971</v>
      </c>
      <c r="L553" s="24">
        <v>579420</v>
      </c>
      <c r="M553">
        <v>0</v>
      </c>
      <c r="N553" t="s">
        <v>26</v>
      </c>
      <c r="O553">
        <v>4</v>
      </c>
      <c r="P553" t="s">
        <v>35</v>
      </c>
      <c r="Q553">
        <v>2</v>
      </c>
      <c r="R553" s="25">
        <v>339514</v>
      </c>
    </row>
    <row r="554" spans="1:18" x14ac:dyDescent="0.3">
      <c r="A554" t="s">
        <v>3675</v>
      </c>
      <c r="B554" s="23">
        <v>45295</v>
      </c>
      <c r="C554" t="s">
        <v>2596</v>
      </c>
      <c r="D554" t="s">
        <v>2597</v>
      </c>
      <c r="E554" t="s">
        <v>2598</v>
      </c>
      <c r="F554" t="s">
        <v>547</v>
      </c>
      <c r="G554" t="s">
        <v>3676</v>
      </c>
      <c r="H554" s="6" t="s">
        <v>24</v>
      </c>
      <c r="I554" t="s">
        <v>56</v>
      </c>
      <c r="J554">
        <v>12</v>
      </c>
      <c r="K554" s="24">
        <v>293306</v>
      </c>
      <c r="L554" s="24">
        <v>3519672</v>
      </c>
      <c r="M554" t="s">
        <v>27</v>
      </c>
      <c r="N554" t="s">
        <v>26</v>
      </c>
      <c r="O554">
        <v>6</v>
      </c>
      <c r="P554" t="s">
        <v>35</v>
      </c>
      <c r="Q554">
        <v>170</v>
      </c>
      <c r="R554" s="25">
        <v>1309937</v>
      </c>
    </row>
    <row r="555" spans="1:18" x14ac:dyDescent="0.3">
      <c r="A555" t="s">
        <v>3677</v>
      </c>
      <c r="B555" s="23">
        <v>45296</v>
      </c>
      <c r="C555" t="s">
        <v>2596</v>
      </c>
      <c r="D555" t="s">
        <v>2597</v>
      </c>
      <c r="E555" t="s">
        <v>2616</v>
      </c>
      <c r="F555" t="s">
        <v>464</v>
      </c>
      <c r="G555" t="s">
        <v>3678</v>
      </c>
      <c r="H555" s="6" t="s">
        <v>65</v>
      </c>
      <c r="I555" t="s">
        <v>78</v>
      </c>
      <c r="J555">
        <v>12</v>
      </c>
      <c r="K555" s="24">
        <v>88653</v>
      </c>
      <c r="L555" s="24">
        <v>1063836</v>
      </c>
      <c r="M555">
        <v>0</v>
      </c>
      <c r="N555" t="s">
        <v>27</v>
      </c>
      <c r="O555">
        <v>4</v>
      </c>
      <c r="P555" t="s">
        <v>35</v>
      </c>
      <c r="Q555">
        <v>4</v>
      </c>
      <c r="R555" s="25">
        <v>647779</v>
      </c>
    </row>
    <row r="556" spans="1:18" x14ac:dyDescent="0.3">
      <c r="A556" t="s">
        <v>3679</v>
      </c>
      <c r="B556" s="23">
        <v>45297</v>
      </c>
      <c r="C556" t="s">
        <v>2596</v>
      </c>
      <c r="D556" t="s">
        <v>2597</v>
      </c>
      <c r="E556" t="s">
        <v>2616</v>
      </c>
      <c r="F556" t="s">
        <v>284</v>
      </c>
      <c r="G556" t="s">
        <v>3680</v>
      </c>
      <c r="H556" s="6" t="s">
        <v>24</v>
      </c>
      <c r="I556" t="s">
        <v>161</v>
      </c>
      <c r="J556">
        <v>16</v>
      </c>
      <c r="K556" s="24">
        <v>55411</v>
      </c>
      <c r="L556" s="24">
        <v>886576</v>
      </c>
      <c r="M556">
        <v>0</v>
      </c>
      <c r="N556" t="s">
        <v>34</v>
      </c>
      <c r="O556">
        <v>1</v>
      </c>
      <c r="P556" t="s">
        <v>28</v>
      </c>
      <c r="Q556">
        <v>146</v>
      </c>
      <c r="R556" s="25">
        <v>1309937</v>
      </c>
    </row>
    <row r="557" spans="1:18" x14ac:dyDescent="0.3">
      <c r="A557" t="s">
        <v>3681</v>
      </c>
      <c r="B557" s="23">
        <v>45297</v>
      </c>
      <c r="C557" t="s">
        <v>2596</v>
      </c>
      <c r="D557" t="s">
        <v>2597</v>
      </c>
      <c r="E557" t="s">
        <v>2616</v>
      </c>
      <c r="F557" t="s">
        <v>854</v>
      </c>
      <c r="G557" t="s">
        <v>3682</v>
      </c>
      <c r="H557" s="6" t="s">
        <v>65</v>
      </c>
      <c r="I557" t="s">
        <v>102</v>
      </c>
      <c r="J557">
        <v>11</v>
      </c>
      <c r="K557" s="24">
        <v>13635</v>
      </c>
      <c r="L557" s="24">
        <v>149985</v>
      </c>
      <c r="M557">
        <v>5</v>
      </c>
      <c r="N557" t="s">
        <v>57</v>
      </c>
      <c r="O557">
        <v>0</v>
      </c>
      <c r="P557" t="s">
        <v>28</v>
      </c>
      <c r="Q557">
        <v>39</v>
      </c>
      <c r="R557" s="25">
        <v>647779</v>
      </c>
    </row>
    <row r="558" spans="1:18" x14ac:dyDescent="0.3">
      <c r="A558" t="s">
        <v>3683</v>
      </c>
      <c r="B558" s="23">
        <v>45298</v>
      </c>
      <c r="C558" t="s">
        <v>2596</v>
      </c>
      <c r="D558" t="s">
        <v>2597</v>
      </c>
      <c r="E558" t="s">
        <v>2616</v>
      </c>
      <c r="F558" t="s">
        <v>1113</v>
      </c>
      <c r="G558" t="s">
        <v>3684</v>
      </c>
      <c r="H558" s="6" t="s">
        <v>10793</v>
      </c>
      <c r="I558" t="s">
        <v>137</v>
      </c>
      <c r="J558">
        <v>19</v>
      </c>
      <c r="K558" s="24">
        <v>16914</v>
      </c>
      <c r="L558" s="24">
        <v>321366</v>
      </c>
      <c r="M558" t="s">
        <v>27</v>
      </c>
      <c r="N558" t="s">
        <v>26</v>
      </c>
      <c r="O558">
        <v>1</v>
      </c>
      <c r="P558" t="s">
        <v>28</v>
      </c>
      <c r="Q558">
        <v>68</v>
      </c>
      <c r="R558" s="25">
        <v>353716</v>
      </c>
    </row>
    <row r="559" spans="1:18" x14ac:dyDescent="0.3">
      <c r="A559" t="s">
        <v>3685</v>
      </c>
      <c r="B559" s="23">
        <v>45298</v>
      </c>
      <c r="C559" t="s">
        <v>2596</v>
      </c>
      <c r="D559" t="s">
        <v>2597</v>
      </c>
      <c r="E559" t="s">
        <v>2598</v>
      </c>
      <c r="F559" t="s">
        <v>2449</v>
      </c>
      <c r="G559" s="26" t="s">
        <v>27</v>
      </c>
      <c r="H559" s="6" t="s">
        <v>10793</v>
      </c>
      <c r="I559" t="s">
        <v>51</v>
      </c>
      <c r="J559">
        <v>5</v>
      </c>
      <c r="K559" s="24">
        <v>7790</v>
      </c>
      <c r="L559" s="24">
        <v>38950</v>
      </c>
      <c r="M559" t="s">
        <v>27</v>
      </c>
      <c r="N559" t="s">
        <v>47</v>
      </c>
      <c r="O559">
        <v>2</v>
      </c>
      <c r="P559" t="s">
        <v>28</v>
      </c>
      <c r="Q559">
        <v>105</v>
      </c>
      <c r="R559" s="25">
        <v>353716</v>
      </c>
    </row>
    <row r="560" spans="1:18" x14ac:dyDescent="0.3">
      <c r="A560" t="s">
        <v>3686</v>
      </c>
      <c r="B560" s="23">
        <v>45298</v>
      </c>
      <c r="C560" t="s">
        <v>2596</v>
      </c>
      <c r="D560" t="s">
        <v>2597</v>
      </c>
      <c r="E560" t="s">
        <v>2616</v>
      </c>
      <c r="F560" t="s">
        <v>467</v>
      </c>
      <c r="G560" s="26" t="s">
        <v>27</v>
      </c>
      <c r="H560" s="6" t="s">
        <v>40</v>
      </c>
      <c r="I560" t="s">
        <v>51</v>
      </c>
      <c r="J560">
        <v>16</v>
      </c>
      <c r="K560" s="24">
        <v>11273</v>
      </c>
      <c r="L560" s="24">
        <v>180368</v>
      </c>
      <c r="M560">
        <v>0</v>
      </c>
      <c r="N560" t="s">
        <v>26</v>
      </c>
      <c r="O560">
        <v>2</v>
      </c>
      <c r="P560" t="s">
        <v>35</v>
      </c>
      <c r="Q560">
        <v>145</v>
      </c>
      <c r="R560" s="25">
        <v>353716</v>
      </c>
    </row>
    <row r="561" spans="1:18" x14ac:dyDescent="0.3">
      <c r="A561" t="s">
        <v>3687</v>
      </c>
      <c r="B561" s="23">
        <v>45301</v>
      </c>
      <c r="C561" t="s">
        <v>2596</v>
      </c>
      <c r="D561" t="s">
        <v>2597</v>
      </c>
      <c r="E561" t="s">
        <v>2352</v>
      </c>
      <c r="F561" t="s">
        <v>1349</v>
      </c>
      <c r="G561" t="s">
        <v>3688</v>
      </c>
      <c r="H561" s="6" t="s">
        <v>24</v>
      </c>
      <c r="I561" t="s">
        <v>61</v>
      </c>
      <c r="J561">
        <v>7</v>
      </c>
      <c r="K561" s="24">
        <v>196781</v>
      </c>
      <c r="L561" s="24">
        <v>1377467</v>
      </c>
      <c r="M561">
        <v>15</v>
      </c>
      <c r="N561" t="s">
        <v>26</v>
      </c>
      <c r="O561">
        <v>5</v>
      </c>
      <c r="P561" t="s">
        <v>35</v>
      </c>
      <c r="Q561">
        <v>65</v>
      </c>
      <c r="R561" s="25">
        <v>1309937</v>
      </c>
    </row>
    <row r="562" spans="1:18" x14ac:dyDescent="0.3">
      <c r="A562" t="s">
        <v>3689</v>
      </c>
      <c r="B562" s="23">
        <v>45301</v>
      </c>
      <c r="C562" t="s">
        <v>2596</v>
      </c>
      <c r="D562" t="s">
        <v>2597</v>
      </c>
      <c r="E562" t="s">
        <v>2616</v>
      </c>
      <c r="F562" t="s">
        <v>609</v>
      </c>
      <c r="G562" t="s">
        <v>3690</v>
      </c>
      <c r="H562" s="6" t="s">
        <v>32</v>
      </c>
      <c r="I562" t="s">
        <v>33</v>
      </c>
      <c r="J562">
        <v>14</v>
      </c>
      <c r="K562" s="24">
        <v>14444</v>
      </c>
      <c r="L562" s="24">
        <v>202216</v>
      </c>
      <c r="M562">
        <v>10</v>
      </c>
      <c r="N562" t="s">
        <v>34</v>
      </c>
      <c r="O562">
        <v>1</v>
      </c>
      <c r="P562" t="s">
        <v>35</v>
      </c>
      <c r="Q562">
        <v>126</v>
      </c>
      <c r="R562" s="25">
        <v>670990</v>
      </c>
    </row>
    <row r="563" spans="1:18" x14ac:dyDescent="0.3">
      <c r="A563" t="s">
        <v>3691</v>
      </c>
      <c r="B563" s="23">
        <v>45302</v>
      </c>
      <c r="C563" t="s">
        <v>2596</v>
      </c>
      <c r="D563" t="s">
        <v>2597</v>
      </c>
      <c r="E563" t="s">
        <v>2598</v>
      </c>
      <c r="F563" t="s">
        <v>198</v>
      </c>
      <c r="G563" t="s">
        <v>3692</v>
      </c>
      <c r="H563" s="6" t="s">
        <v>40</v>
      </c>
      <c r="I563" t="s">
        <v>51</v>
      </c>
      <c r="J563">
        <v>10</v>
      </c>
      <c r="K563" s="24">
        <v>11054</v>
      </c>
      <c r="L563" s="24">
        <v>110540</v>
      </c>
      <c r="M563">
        <v>0</v>
      </c>
      <c r="N563" t="s">
        <v>27</v>
      </c>
      <c r="O563">
        <v>2</v>
      </c>
      <c r="P563" t="s">
        <v>35</v>
      </c>
      <c r="Q563">
        <v>109</v>
      </c>
      <c r="R563" s="25">
        <v>353716</v>
      </c>
    </row>
    <row r="564" spans="1:18" x14ac:dyDescent="0.3">
      <c r="A564" t="s">
        <v>3693</v>
      </c>
      <c r="B564" s="23">
        <v>45303</v>
      </c>
      <c r="C564" t="s">
        <v>2596</v>
      </c>
      <c r="D564" t="s">
        <v>2597</v>
      </c>
      <c r="E564" t="s">
        <v>2352</v>
      </c>
      <c r="F564" t="s">
        <v>2691</v>
      </c>
      <c r="G564" t="s">
        <v>3694</v>
      </c>
      <c r="H564" s="6" t="s">
        <v>40</v>
      </c>
      <c r="I564" t="s">
        <v>41</v>
      </c>
      <c r="J564">
        <v>1</v>
      </c>
      <c r="K564" s="24">
        <v>15179</v>
      </c>
      <c r="L564" s="24">
        <v>15179</v>
      </c>
      <c r="M564">
        <v>5</v>
      </c>
      <c r="N564" t="s">
        <v>27</v>
      </c>
      <c r="O564">
        <v>2</v>
      </c>
      <c r="P564" t="s">
        <v>35</v>
      </c>
      <c r="Q564">
        <v>88</v>
      </c>
      <c r="R564" s="25">
        <v>353716</v>
      </c>
    </row>
    <row r="565" spans="1:18" x14ac:dyDescent="0.3">
      <c r="A565" t="s">
        <v>3695</v>
      </c>
      <c r="B565" s="23">
        <v>45304</v>
      </c>
      <c r="C565" t="s">
        <v>2596</v>
      </c>
      <c r="D565" t="s">
        <v>2597</v>
      </c>
      <c r="E565" t="s">
        <v>2616</v>
      </c>
      <c r="F565" t="s">
        <v>1010</v>
      </c>
      <c r="G565" t="s">
        <v>3696</v>
      </c>
      <c r="H565" s="6" t="s">
        <v>10793</v>
      </c>
      <c r="I565" t="s">
        <v>70</v>
      </c>
      <c r="J565">
        <v>4</v>
      </c>
      <c r="K565" s="24">
        <v>1704</v>
      </c>
      <c r="L565" s="24">
        <v>6816</v>
      </c>
      <c r="M565" t="s">
        <v>27</v>
      </c>
      <c r="N565" t="s">
        <v>26</v>
      </c>
      <c r="O565">
        <v>2</v>
      </c>
      <c r="P565" t="s">
        <v>27</v>
      </c>
      <c r="Q565">
        <v>49</v>
      </c>
      <c r="R565" s="25">
        <v>353716</v>
      </c>
    </row>
    <row r="566" spans="1:18" x14ac:dyDescent="0.3">
      <c r="A566" t="s">
        <v>3697</v>
      </c>
      <c r="B566" s="23">
        <v>45305</v>
      </c>
      <c r="C566" t="s">
        <v>2596</v>
      </c>
      <c r="D566" t="s">
        <v>2597</v>
      </c>
      <c r="E566" t="s">
        <v>2598</v>
      </c>
      <c r="F566" t="s">
        <v>1441</v>
      </c>
      <c r="G566" t="s">
        <v>3698</v>
      </c>
      <c r="H566" s="6" t="s">
        <v>32</v>
      </c>
      <c r="I566" t="s">
        <v>113</v>
      </c>
      <c r="J566">
        <v>8</v>
      </c>
      <c r="K566" s="24">
        <v>16336</v>
      </c>
      <c r="L566" s="24">
        <v>130688</v>
      </c>
      <c r="M566">
        <v>15</v>
      </c>
      <c r="N566" t="s">
        <v>26</v>
      </c>
      <c r="O566">
        <v>3</v>
      </c>
      <c r="P566" t="s">
        <v>35</v>
      </c>
      <c r="Q566">
        <v>72</v>
      </c>
      <c r="R566" s="25">
        <v>670990</v>
      </c>
    </row>
    <row r="567" spans="1:18" x14ac:dyDescent="0.3">
      <c r="A567" t="s">
        <v>3699</v>
      </c>
      <c r="B567" s="23">
        <v>45307</v>
      </c>
      <c r="C567" t="s">
        <v>2596</v>
      </c>
      <c r="D567" t="s">
        <v>2597</v>
      </c>
      <c r="E567" t="s">
        <v>2616</v>
      </c>
      <c r="F567" t="s">
        <v>190</v>
      </c>
      <c r="G567" t="s">
        <v>3700</v>
      </c>
      <c r="H567" s="6" t="s">
        <v>10793</v>
      </c>
      <c r="I567" t="s">
        <v>137</v>
      </c>
      <c r="J567">
        <v>19</v>
      </c>
      <c r="K567" s="24">
        <v>7282</v>
      </c>
      <c r="L567" s="24">
        <v>138358</v>
      </c>
      <c r="M567">
        <v>10</v>
      </c>
      <c r="N567" t="s">
        <v>10788</v>
      </c>
      <c r="O567">
        <v>2</v>
      </c>
      <c r="P567" t="s">
        <v>35</v>
      </c>
      <c r="Q567">
        <v>26</v>
      </c>
      <c r="R567" s="25">
        <v>353716</v>
      </c>
    </row>
    <row r="568" spans="1:18" x14ac:dyDescent="0.3">
      <c r="A568" t="s">
        <v>3701</v>
      </c>
      <c r="B568" s="23">
        <v>45308</v>
      </c>
      <c r="C568" t="s">
        <v>2596</v>
      </c>
      <c r="D568" t="s">
        <v>2597</v>
      </c>
      <c r="E568" t="s">
        <v>2616</v>
      </c>
      <c r="F568" t="s">
        <v>1160</v>
      </c>
      <c r="G568" t="s">
        <v>3702</v>
      </c>
      <c r="H568" s="6" t="s">
        <v>32</v>
      </c>
      <c r="I568" t="s">
        <v>117</v>
      </c>
      <c r="J568">
        <v>7</v>
      </c>
      <c r="K568" s="24">
        <v>5632</v>
      </c>
      <c r="L568" s="24">
        <v>39424</v>
      </c>
      <c r="M568" t="s">
        <v>27</v>
      </c>
      <c r="N568" t="s">
        <v>26</v>
      </c>
      <c r="O568">
        <v>4</v>
      </c>
      <c r="P568" t="s">
        <v>28</v>
      </c>
      <c r="Q568">
        <v>193</v>
      </c>
      <c r="R568" s="25">
        <v>670990</v>
      </c>
    </row>
    <row r="569" spans="1:18" x14ac:dyDescent="0.3">
      <c r="A569" t="s">
        <v>3703</v>
      </c>
      <c r="B569" s="23">
        <v>45308</v>
      </c>
      <c r="C569" t="s">
        <v>2596</v>
      </c>
      <c r="D569" t="s">
        <v>2597</v>
      </c>
      <c r="E569" t="s">
        <v>2598</v>
      </c>
      <c r="F569" t="s">
        <v>681</v>
      </c>
      <c r="G569" t="s">
        <v>3704</v>
      </c>
      <c r="H569" s="6" t="s">
        <v>40</v>
      </c>
      <c r="I569" t="s">
        <v>70</v>
      </c>
      <c r="J569">
        <v>20</v>
      </c>
      <c r="K569" s="24">
        <v>13700</v>
      </c>
      <c r="L569" s="24">
        <v>274000</v>
      </c>
      <c r="M569">
        <v>15</v>
      </c>
      <c r="N569" t="s">
        <v>47</v>
      </c>
      <c r="O569">
        <v>2</v>
      </c>
      <c r="P569" t="s">
        <v>35</v>
      </c>
      <c r="Q569">
        <v>122</v>
      </c>
      <c r="R569" s="25">
        <v>353716</v>
      </c>
    </row>
    <row r="570" spans="1:18" x14ac:dyDescent="0.3">
      <c r="A570" t="s">
        <v>3705</v>
      </c>
      <c r="B570" s="23">
        <v>45309</v>
      </c>
      <c r="C570" t="s">
        <v>2596</v>
      </c>
      <c r="D570" t="s">
        <v>2597</v>
      </c>
      <c r="E570" t="s">
        <v>2598</v>
      </c>
      <c r="F570" t="s">
        <v>1157</v>
      </c>
      <c r="G570" t="s">
        <v>3706</v>
      </c>
      <c r="H570" s="6" t="s">
        <v>65</v>
      </c>
      <c r="I570" t="s">
        <v>478</v>
      </c>
      <c r="J570">
        <v>11</v>
      </c>
      <c r="K570" s="24">
        <v>36899</v>
      </c>
      <c r="L570" s="24">
        <v>405889</v>
      </c>
      <c r="M570">
        <v>5</v>
      </c>
      <c r="N570" t="s">
        <v>27</v>
      </c>
      <c r="O570">
        <v>1</v>
      </c>
      <c r="P570" t="s">
        <v>35</v>
      </c>
      <c r="Q570">
        <v>24</v>
      </c>
      <c r="R570" s="25">
        <v>647779</v>
      </c>
    </row>
    <row r="571" spans="1:18" x14ac:dyDescent="0.3">
      <c r="A571" t="s">
        <v>3707</v>
      </c>
      <c r="B571" s="23">
        <v>45309</v>
      </c>
      <c r="C571" t="s">
        <v>2596</v>
      </c>
      <c r="D571" t="s">
        <v>2597</v>
      </c>
      <c r="E571" t="s">
        <v>2598</v>
      </c>
      <c r="F571" t="s">
        <v>94</v>
      </c>
      <c r="G571" t="s">
        <v>3708</v>
      </c>
      <c r="H571" s="6" t="s">
        <v>24</v>
      </c>
      <c r="I571" t="s">
        <v>92</v>
      </c>
      <c r="J571">
        <v>18</v>
      </c>
      <c r="K571" s="24">
        <v>73311</v>
      </c>
      <c r="L571" s="24">
        <v>1319598</v>
      </c>
      <c r="M571">
        <v>15</v>
      </c>
      <c r="N571" t="s">
        <v>47</v>
      </c>
      <c r="O571">
        <v>1</v>
      </c>
      <c r="P571" t="s">
        <v>35</v>
      </c>
      <c r="Q571">
        <v>88</v>
      </c>
      <c r="R571" s="25">
        <v>1309937</v>
      </c>
    </row>
    <row r="572" spans="1:18" x14ac:dyDescent="0.3">
      <c r="A572" t="s">
        <v>3709</v>
      </c>
      <c r="B572" s="23">
        <v>45311</v>
      </c>
      <c r="C572" t="s">
        <v>2596</v>
      </c>
      <c r="D572" t="s">
        <v>2597</v>
      </c>
      <c r="E572" t="s">
        <v>2352</v>
      </c>
      <c r="F572" t="s">
        <v>1458</v>
      </c>
      <c r="G572" t="s">
        <v>3710</v>
      </c>
      <c r="H572" s="6" t="s">
        <v>45</v>
      </c>
      <c r="I572" t="s">
        <v>74</v>
      </c>
      <c r="J572">
        <v>4</v>
      </c>
      <c r="K572" s="24">
        <v>34483</v>
      </c>
      <c r="L572" s="24">
        <v>137932</v>
      </c>
      <c r="M572">
        <v>0</v>
      </c>
      <c r="N572" t="s">
        <v>57</v>
      </c>
      <c r="O572">
        <v>2</v>
      </c>
      <c r="P572" t="s">
        <v>35</v>
      </c>
      <c r="Q572">
        <v>45</v>
      </c>
      <c r="R572" s="25">
        <v>339514</v>
      </c>
    </row>
    <row r="573" spans="1:18" x14ac:dyDescent="0.3">
      <c r="A573" t="s">
        <v>3711</v>
      </c>
      <c r="B573" s="23">
        <v>45313</v>
      </c>
      <c r="C573" t="s">
        <v>2596</v>
      </c>
      <c r="D573" t="s">
        <v>2597</v>
      </c>
      <c r="E573" t="s">
        <v>2352</v>
      </c>
      <c r="F573" t="s">
        <v>480</v>
      </c>
      <c r="G573" t="s">
        <v>3712</v>
      </c>
      <c r="H573" s="6" t="s">
        <v>32</v>
      </c>
      <c r="I573" t="s">
        <v>113</v>
      </c>
      <c r="J573">
        <v>6</v>
      </c>
      <c r="K573" s="24">
        <v>1855</v>
      </c>
      <c r="L573" s="24">
        <v>11130</v>
      </c>
      <c r="M573">
        <v>0</v>
      </c>
      <c r="N573" t="s">
        <v>26</v>
      </c>
      <c r="O573">
        <v>4</v>
      </c>
      <c r="P573" t="s">
        <v>35</v>
      </c>
      <c r="Q573">
        <v>16</v>
      </c>
      <c r="R573" s="25">
        <v>670990</v>
      </c>
    </row>
    <row r="574" spans="1:18" x14ac:dyDescent="0.3">
      <c r="A574" t="s">
        <v>3713</v>
      </c>
      <c r="B574" s="23">
        <v>45313</v>
      </c>
      <c r="C574" t="s">
        <v>2596</v>
      </c>
      <c r="D574" t="s">
        <v>2597</v>
      </c>
      <c r="E574" t="s">
        <v>2598</v>
      </c>
      <c r="F574" t="s">
        <v>895</v>
      </c>
      <c r="G574" t="s">
        <v>3714</v>
      </c>
      <c r="H574" s="6" t="s">
        <v>45</v>
      </c>
      <c r="I574" t="s">
        <v>130</v>
      </c>
      <c r="J574">
        <v>15</v>
      </c>
      <c r="K574" s="24">
        <v>11581</v>
      </c>
      <c r="L574" s="24">
        <v>173715</v>
      </c>
      <c r="M574">
        <v>20</v>
      </c>
      <c r="N574" t="s">
        <v>26</v>
      </c>
      <c r="O574">
        <v>5</v>
      </c>
      <c r="P574" t="s">
        <v>28</v>
      </c>
      <c r="Q574">
        <v>88</v>
      </c>
      <c r="R574" s="25">
        <v>339514</v>
      </c>
    </row>
    <row r="575" spans="1:18" x14ac:dyDescent="0.3">
      <c r="A575" t="s">
        <v>3715</v>
      </c>
      <c r="B575" s="23">
        <v>45314</v>
      </c>
      <c r="C575" t="s">
        <v>2596</v>
      </c>
      <c r="D575" t="s">
        <v>2597</v>
      </c>
      <c r="E575" t="s">
        <v>2616</v>
      </c>
      <c r="F575" t="s">
        <v>1467</v>
      </c>
      <c r="G575" t="s">
        <v>3716</v>
      </c>
      <c r="H575" s="6" t="s">
        <v>40</v>
      </c>
      <c r="I575" t="s">
        <v>123</v>
      </c>
      <c r="J575">
        <v>18</v>
      </c>
      <c r="K575" s="24">
        <v>12593</v>
      </c>
      <c r="L575" s="24">
        <v>226674</v>
      </c>
      <c r="M575">
        <v>20</v>
      </c>
      <c r="N575" t="s">
        <v>10788</v>
      </c>
      <c r="O575">
        <v>5</v>
      </c>
      <c r="P575" t="s">
        <v>35</v>
      </c>
      <c r="Q575">
        <v>152</v>
      </c>
      <c r="R575" s="25">
        <v>353716</v>
      </c>
    </row>
    <row r="576" spans="1:18" x14ac:dyDescent="0.3">
      <c r="A576" t="s">
        <v>3717</v>
      </c>
      <c r="B576" s="23">
        <v>45314</v>
      </c>
      <c r="C576" t="s">
        <v>2596</v>
      </c>
      <c r="D576" t="s">
        <v>2597</v>
      </c>
      <c r="E576" t="s">
        <v>2616</v>
      </c>
      <c r="F576" t="s">
        <v>324</v>
      </c>
      <c r="G576" t="s">
        <v>3718</v>
      </c>
      <c r="H576" s="6" t="s">
        <v>32</v>
      </c>
      <c r="I576" t="s">
        <v>237</v>
      </c>
      <c r="J576">
        <v>4</v>
      </c>
      <c r="K576" s="24">
        <v>21615</v>
      </c>
      <c r="L576" s="24">
        <v>86460</v>
      </c>
      <c r="M576">
        <v>5</v>
      </c>
      <c r="N576" t="s">
        <v>26</v>
      </c>
      <c r="O576">
        <v>2</v>
      </c>
      <c r="P576" t="s">
        <v>28</v>
      </c>
      <c r="Q576">
        <v>97</v>
      </c>
      <c r="R576" s="25">
        <v>670990</v>
      </c>
    </row>
    <row r="577" spans="1:18" x14ac:dyDescent="0.3">
      <c r="A577" t="s">
        <v>3719</v>
      </c>
      <c r="B577" s="23">
        <v>45316</v>
      </c>
      <c r="C577" t="s">
        <v>2596</v>
      </c>
      <c r="D577" t="s">
        <v>2597</v>
      </c>
      <c r="E577" t="s">
        <v>2616</v>
      </c>
      <c r="F577" t="s">
        <v>376</v>
      </c>
      <c r="G577" s="26" t="s">
        <v>27</v>
      </c>
      <c r="H577" s="6" t="s">
        <v>45</v>
      </c>
      <c r="I577" t="s">
        <v>98</v>
      </c>
      <c r="J577">
        <v>12</v>
      </c>
      <c r="K577" s="24">
        <v>30882</v>
      </c>
      <c r="L577" s="24">
        <v>370584</v>
      </c>
      <c r="M577">
        <v>0</v>
      </c>
      <c r="N577" t="s">
        <v>47</v>
      </c>
      <c r="O577">
        <v>4</v>
      </c>
      <c r="P577" t="s">
        <v>35</v>
      </c>
      <c r="Q577">
        <v>174</v>
      </c>
      <c r="R577" s="25">
        <v>339514</v>
      </c>
    </row>
    <row r="578" spans="1:18" x14ac:dyDescent="0.3">
      <c r="A578" t="s">
        <v>3720</v>
      </c>
      <c r="B578" s="23">
        <v>45316</v>
      </c>
      <c r="C578" t="s">
        <v>2596</v>
      </c>
      <c r="D578" t="s">
        <v>2597</v>
      </c>
      <c r="E578" t="s">
        <v>2616</v>
      </c>
      <c r="F578" t="s">
        <v>2058</v>
      </c>
      <c r="G578" t="s">
        <v>3721</v>
      </c>
      <c r="H578" s="6" t="s">
        <v>65</v>
      </c>
      <c r="I578" t="s">
        <v>382</v>
      </c>
      <c r="J578">
        <v>14</v>
      </c>
      <c r="K578" s="24">
        <v>26379</v>
      </c>
      <c r="L578" s="24">
        <v>369306</v>
      </c>
      <c r="M578">
        <v>10</v>
      </c>
      <c r="N578" t="s">
        <v>26</v>
      </c>
      <c r="O578">
        <v>3</v>
      </c>
      <c r="P578" t="s">
        <v>35</v>
      </c>
      <c r="Q578">
        <v>110</v>
      </c>
      <c r="R578" s="25">
        <v>647779</v>
      </c>
    </row>
    <row r="579" spans="1:18" x14ac:dyDescent="0.3">
      <c r="A579" t="s">
        <v>3722</v>
      </c>
      <c r="B579" s="23">
        <v>45318</v>
      </c>
      <c r="C579" t="s">
        <v>2596</v>
      </c>
      <c r="D579" t="s">
        <v>2597</v>
      </c>
      <c r="E579" t="s">
        <v>2616</v>
      </c>
      <c r="F579" t="s">
        <v>1144</v>
      </c>
      <c r="G579" t="s">
        <v>3723</v>
      </c>
      <c r="H579" s="6" t="s">
        <v>32</v>
      </c>
      <c r="I579" t="s">
        <v>158</v>
      </c>
      <c r="J579">
        <v>2</v>
      </c>
      <c r="K579" s="24">
        <v>24861</v>
      </c>
      <c r="L579" s="24">
        <v>49722</v>
      </c>
      <c r="M579" t="s">
        <v>27</v>
      </c>
      <c r="N579" t="s">
        <v>26</v>
      </c>
      <c r="O579">
        <v>4</v>
      </c>
      <c r="P579" t="s">
        <v>35</v>
      </c>
      <c r="Q579">
        <v>189</v>
      </c>
      <c r="R579" s="25">
        <v>670990</v>
      </c>
    </row>
    <row r="580" spans="1:18" x14ac:dyDescent="0.3">
      <c r="A580" t="s">
        <v>3724</v>
      </c>
      <c r="B580" s="23">
        <v>45318</v>
      </c>
      <c r="C580" t="s">
        <v>2596</v>
      </c>
      <c r="D580" t="s">
        <v>2597</v>
      </c>
      <c r="E580" t="s">
        <v>2352</v>
      </c>
      <c r="F580" t="s">
        <v>3725</v>
      </c>
      <c r="G580" t="s">
        <v>3726</v>
      </c>
      <c r="H580" s="6" t="s">
        <v>24</v>
      </c>
      <c r="I580" t="s">
        <v>161</v>
      </c>
      <c r="J580">
        <v>4</v>
      </c>
      <c r="K580" s="24">
        <v>251454</v>
      </c>
      <c r="L580" s="24">
        <v>1005816</v>
      </c>
      <c r="M580">
        <v>15</v>
      </c>
      <c r="N580" t="s">
        <v>26</v>
      </c>
      <c r="O580">
        <v>2</v>
      </c>
      <c r="P580" t="s">
        <v>35</v>
      </c>
      <c r="Q580">
        <v>179</v>
      </c>
      <c r="R580" s="25">
        <v>1309937</v>
      </c>
    </row>
    <row r="581" spans="1:18" x14ac:dyDescent="0.3">
      <c r="A581" t="s">
        <v>3727</v>
      </c>
      <c r="B581" s="23">
        <v>45320</v>
      </c>
      <c r="C581" t="s">
        <v>2596</v>
      </c>
      <c r="D581" t="s">
        <v>2597</v>
      </c>
      <c r="E581" t="s">
        <v>2616</v>
      </c>
      <c r="F581" t="s">
        <v>1144</v>
      </c>
      <c r="G581" s="26" t="s">
        <v>27</v>
      </c>
      <c r="H581" s="6" t="s">
        <v>45</v>
      </c>
      <c r="I581" t="s">
        <v>130</v>
      </c>
      <c r="J581">
        <v>1</v>
      </c>
      <c r="K581" s="24">
        <v>19676</v>
      </c>
      <c r="L581" s="24">
        <v>19676</v>
      </c>
      <c r="M581">
        <v>0</v>
      </c>
      <c r="N581" t="s">
        <v>47</v>
      </c>
      <c r="O581" t="s">
        <v>27</v>
      </c>
      <c r="P581" t="s">
        <v>28</v>
      </c>
      <c r="Q581">
        <v>60</v>
      </c>
      <c r="R581" s="25">
        <v>339514</v>
      </c>
    </row>
    <row r="582" spans="1:18" x14ac:dyDescent="0.3">
      <c r="A582" t="s">
        <v>3728</v>
      </c>
      <c r="B582" s="23">
        <v>45321</v>
      </c>
      <c r="C582" t="s">
        <v>2596</v>
      </c>
      <c r="D582" t="s">
        <v>2597</v>
      </c>
      <c r="E582" t="s">
        <v>2616</v>
      </c>
      <c r="F582" t="s">
        <v>1960</v>
      </c>
      <c r="G582" t="s">
        <v>3729</v>
      </c>
      <c r="H582" s="6" t="s">
        <v>45</v>
      </c>
      <c r="I582" t="s">
        <v>74</v>
      </c>
      <c r="J582">
        <v>2</v>
      </c>
      <c r="K582" s="24">
        <v>36216</v>
      </c>
      <c r="L582" s="24">
        <v>72432</v>
      </c>
      <c r="M582" t="s">
        <v>27</v>
      </c>
      <c r="N582" t="s">
        <v>34</v>
      </c>
      <c r="O582">
        <v>3</v>
      </c>
      <c r="P582" t="s">
        <v>27</v>
      </c>
      <c r="Q582">
        <v>55</v>
      </c>
      <c r="R582" s="25">
        <v>339514</v>
      </c>
    </row>
    <row r="583" spans="1:18" x14ac:dyDescent="0.3">
      <c r="A583" t="s">
        <v>3730</v>
      </c>
      <c r="B583" s="23">
        <v>45322</v>
      </c>
      <c r="C583" t="s">
        <v>2596</v>
      </c>
      <c r="D583" t="s">
        <v>2597</v>
      </c>
      <c r="E583" t="s">
        <v>2598</v>
      </c>
      <c r="F583" t="s">
        <v>326</v>
      </c>
      <c r="G583" s="26" t="s">
        <v>27</v>
      </c>
      <c r="H583" s="6" t="s">
        <v>65</v>
      </c>
      <c r="I583" t="s">
        <v>289</v>
      </c>
      <c r="J583">
        <v>13</v>
      </c>
      <c r="K583" s="24">
        <v>21878</v>
      </c>
      <c r="L583" s="24">
        <v>284414</v>
      </c>
      <c r="M583">
        <v>5</v>
      </c>
      <c r="N583" t="s">
        <v>57</v>
      </c>
      <c r="O583">
        <v>1</v>
      </c>
      <c r="P583" t="s">
        <v>35</v>
      </c>
      <c r="Q583">
        <v>54</v>
      </c>
      <c r="R583" s="25">
        <v>647779</v>
      </c>
    </row>
    <row r="584" spans="1:18" x14ac:dyDescent="0.3">
      <c r="A584" t="s">
        <v>3731</v>
      </c>
      <c r="B584" s="23">
        <v>45323</v>
      </c>
      <c r="C584" t="s">
        <v>2596</v>
      </c>
      <c r="D584" t="s">
        <v>2597</v>
      </c>
      <c r="E584" t="s">
        <v>2598</v>
      </c>
      <c r="F584" t="s">
        <v>921</v>
      </c>
      <c r="G584" t="s">
        <v>3732</v>
      </c>
      <c r="H584" s="6" t="s">
        <v>32</v>
      </c>
      <c r="I584" t="s">
        <v>158</v>
      </c>
      <c r="J584">
        <v>17</v>
      </c>
      <c r="K584" s="24">
        <v>24740</v>
      </c>
      <c r="L584" s="24">
        <v>420580</v>
      </c>
      <c r="M584" t="s">
        <v>27</v>
      </c>
      <c r="N584" t="s">
        <v>34</v>
      </c>
      <c r="O584">
        <v>5</v>
      </c>
      <c r="P584" t="s">
        <v>35</v>
      </c>
      <c r="Q584">
        <v>115</v>
      </c>
      <c r="R584" s="25">
        <v>670990</v>
      </c>
    </row>
    <row r="585" spans="1:18" x14ac:dyDescent="0.3">
      <c r="A585" t="s">
        <v>3733</v>
      </c>
      <c r="B585" s="23">
        <v>45323</v>
      </c>
      <c r="C585" t="s">
        <v>2596</v>
      </c>
      <c r="D585" t="s">
        <v>2597</v>
      </c>
      <c r="E585" t="s">
        <v>2352</v>
      </c>
      <c r="F585" t="s">
        <v>3499</v>
      </c>
      <c r="G585" t="s">
        <v>3734</v>
      </c>
      <c r="H585" s="6" t="s">
        <v>10793</v>
      </c>
      <c r="I585" t="s">
        <v>41</v>
      </c>
      <c r="J585">
        <v>9</v>
      </c>
      <c r="K585" s="24">
        <v>13013</v>
      </c>
      <c r="L585" s="24">
        <v>117117</v>
      </c>
      <c r="M585">
        <v>0</v>
      </c>
      <c r="N585" t="s">
        <v>47</v>
      </c>
      <c r="O585">
        <v>4</v>
      </c>
      <c r="P585" t="s">
        <v>35</v>
      </c>
      <c r="Q585">
        <v>185</v>
      </c>
      <c r="R585" s="25">
        <v>353716</v>
      </c>
    </row>
    <row r="586" spans="1:18" x14ac:dyDescent="0.3">
      <c r="A586" t="s">
        <v>3735</v>
      </c>
      <c r="B586" s="23">
        <v>45324</v>
      </c>
      <c r="C586" t="s">
        <v>2596</v>
      </c>
      <c r="D586" t="s">
        <v>2597</v>
      </c>
      <c r="E586" t="s">
        <v>2352</v>
      </c>
      <c r="F586" t="s">
        <v>443</v>
      </c>
      <c r="G586" t="s">
        <v>3736</v>
      </c>
      <c r="H586" s="6" t="s">
        <v>32</v>
      </c>
      <c r="I586" t="s">
        <v>158</v>
      </c>
      <c r="J586">
        <v>18</v>
      </c>
      <c r="K586" s="24">
        <v>14392</v>
      </c>
      <c r="L586" s="24">
        <v>259056</v>
      </c>
      <c r="M586">
        <v>10</v>
      </c>
      <c r="N586" t="s">
        <v>57</v>
      </c>
      <c r="O586">
        <v>4</v>
      </c>
      <c r="P586" t="s">
        <v>35</v>
      </c>
      <c r="Q586">
        <v>153</v>
      </c>
      <c r="R586" s="25">
        <v>670990</v>
      </c>
    </row>
    <row r="587" spans="1:18" x14ac:dyDescent="0.3">
      <c r="A587" t="s">
        <v>3737</v>
      </c>
      <c r="B587" s="23">
        <v>45324</v>
      </c>
      <c r="C587" t="s">
        <v>2596</v>
      </c>
      <c r="D587" t="s">
        <v>2597</v>
      </c>
      <c r="E587" t="s">
        <v>2598</v>
      </c>
      <c r="F587" t="s">
        <v>3303</v>
      </c>
      <c r="G587" t="s">
        <v>3738</v>
      </c>
      <c r="H587" s="6" t="s">
        <v>45</v>
      </c>
      <c r="I587" t="s">
        <v>74</v>
      </c>
      <c r="J587">
        <v>13</v>
      </c>
      <c r="K587" s="24">
        <v>14392</v>
      </c>
      <c r="L587" s="24">
        <v>187096</v>
      </c>
      <c r="M587">
        <v>0</v>
      </c>
      <c r="N587" t="s">
        <v>26</v>
      </c>
      <c r="O587">
        <v>2</v>
      </c>
      <c r="P587" t="s">
        <v>35</v>
      </c>
      <c r="Q587">
        <v>4</v>
      </c>
      <c r="R587" s="25">
        <v>339514</v>
      </c>
    </row>
    <row r="588" spans="1:18" x14ac:dyDescent="0.3">
      <c r="A588" t="s">
        <v>3739</v>
      </c>
      <c r="B588" s="23">
        <v>45325</v>
      </c>
      <c r="C588" t="s">
        <v>2596</v>
      </c>
      <c r="D588" t="s">
        <v>2597</v>
      </c>
      <c r="E588" t="s">
        <v>2598</v>
      </c>
      <c r="F588" t="s">
        <v>1389</v>
      </c>
      <c r="G588" t="s">
        <v>3740</v>
      </c>
      <c r="H588" s="6" t="s">
        <v>24</v>
      </c>
      <c r="I588" t="s">
        <v>174</v>
      </c>
      <c r="J588">
        <v>19</v>
      </c>
      <c r="K588" s="24">
        <v>75365</v>
      </c>
      <c r="L588" s="24">
        <v>1431935</v>
      </c>
      <c r="M588">
        <v>5</v>
      </c>
      <c r="N588" t="s">
        <v>26</v>
      </c>
      <c r="O588" t="s">
        <v>27</v>
      </c>
      <c r="P588" t="s">
        <v>28</v>
      </c>
      <c r="Q588">
        <v>0</v>
      </c>
      <c r="R588" s="25">
        <v>1309937</v>
      </c>
    </row>
    <row r="589" spans="1:18" x14ac:dyDescent="0.3">
      <c r="A589" t="s">
        <v>3741</v>
      </c>
      <c r="B589" s="23">
        <v>45326</v>
      </c>
      <c r="C589" t="s">
        <v>2596</v>
      </c>
      <c r="D589" t="s">
        <v>2597</v>
      </c>
      <c r="E589" t="s">
        <v>2598</v>
      </c>
      <c r="F589" t="s">
        <v>1187</v>
      </c>
      <c r="G589" s="26" t="s">
        <v>27</v>
      </c>
      <c r="H589" s="6" t="s">
        <v>45</v>
      </c>
      <c r="I589" t="s">
        <v>82</v>
      </c>
      <c r="J589">
        <v>12</v>
      </c>
      <c r="K589" s="24">
        <v>16361</v>
      </c>
      <c r="L589" s="24">
        <v>196332</v>
      </c>
      <c r="M589">
        <v>0</v>
      </c>
      <c r="N589" t="s">
        <v>27</v>
      </c>
      <c r="O589">
        <v>5</v>
      </c>
      <c r="P589" t="s">
        <v>35</v>
      </c>
      <c r="Q589">
        <v>55</v>
      </c>
      <c r="R589" s="25">
        <v>339514</v>
      </c>
    </row>
    <row r="590" spans="1:18" x14ac:dyDescent="0.3">
      <c r="A590" t="s">
        <v>3742</v>
      </c>
      <c r="B590" s="23">
        <v>45326</v>
      </c>
      <c r="C590" t="s">
        <v>2596</v>
      </c>
      <c r="D590" t="s">
        <v>2597</v>
      </c>
      <c r="E590" t="s">
        <v>2352</v>
      </c>
      <c r="F590" t="s">
        <v>100</v>
      </c>
      <c r="G590" t="s">
        <v>3743</v>
      </c>
      <c r="H590" s="6" t="s">
        <v>32</v>
      </c>
      <c r="I590" t="s">
        <v>95</v>
      </c>
      <c r="J590">
        <v>1</v>
      </c>
      <c r="K590" s="24">
        <v>9032</v>
      </c>
      <c r="L590" s="24">
        <v>9032</v>
      </c>
      <c r="M590">
        <v>20</v>
      </c>
      <c r="N590" t="s">
        <v>26</v>
      </c>
      <c r="O590">
        <v>5</v>
      </c>
      <c r="P590" t="s">
        <v>35</v>
      </c>
      <c r="Q590">
        <v>98</v>
      </c>
      <c r="R590" s="25">
        <v>670990</v>
      </c>
    </row>
    <row r="591" spans="1:18" x14ac:dyDescent="0.3">
      <c r="A591" t="s">
        <v>3744</v>
      </c>
      <c r="B591" s="23">
        <v>45328</v>
      </c>
      <c r="C591" t="s">
        <v>2596</v>
      </c>
      <c r="D591" t="s">
        <v>2597</v>
      </c>
      <c r="E591" t="s">
        <v>2352</v>
      </c>
      <c r="F591" t="s">
        <v>1123</v>
      </c>
      <c r="G591" s="27" t="s">
        <v>3745</v>
      </c>
      <c r="H591" s="6" t="s">
        <v>32</v>
      </c>
      <c r="I591" t="s">
        <v>141</v>
      </c>
      <c r="J591">
        <v>11</v>
      </c>
      <c r="K591" s="24">
        <v>10273</v>
      </c>
      <c r="L591" s="24">
        <v>113003</v>
      </c>
      <c r="M591">
        <v>20</v>
      </c>
      <c r="N591" t="s">
        <v>26</v>
      </c>
      <c r="O591">
        <v>4</v>
      </c>
      <c r="P591" t="s">
        <v>35</v>
      </c>
      <c r="Q591">
        <v>132</v>
      </c>
      <c r="R591" s="25">
        <v>670990</v>
      </c>
    </row>
    <row r="592" spans="1:18" x14ac:dyDescent="0.3">
      <c r="A592" t="s">
        <v>3746</v>
      </c>
      <c r="B592" s="23">
        <v>45328</v>
      </c>
      <c r="C592" t="s">
        <v>2596</v>
      </c>
      <c r="D592" t="s">
        <v>2597</v>
      </c>
      <c r="E592" t="s">
        <v>2598</v>
      </c>
      <c r="F592" t="s">
        <v>335</v>
      </c>
      <c r="G592" t="s">
        <v>3747</v>
      </c>
      <c r="H592" s="6" t="s">
        <v>45</v>
      </c>
      <c r="I592" t="s">
        <v>98</v>
      </c>
      <c r="J592">
        <v>6</v>
      </c>
      <c r="K592" s="24">
        <v>35604</v>
      </c>
      <c r="L592" s="24">
        <v>213624</v>
      </c>
      <c r="M592">
        <v>10</v>
      </c>
      <c r="N592" t="s">
        <v>10788</v>
      </c>
      <c r="O592">
        <v>4</v>
      </c>
      <c r="P592" t="s">
        <v>35</v>
      </c>
      <c r="Q592">
        <v>185</v>
      </c>
      <c r="R592" s="25">
        <v>339514</v>
      </c>
    </row>
    <row r="593" spans="1:18" x14ac:dyDescent="0.3">
      <c r="A593" t="s">
        <v>3748</v>
      </c>
      <c r="B593" s="23">
        <v>45331</v>
      </c>
      <c r="C593" t="s">
        <v>2596</v>
      </c>
      <c r="D593" t="s">
        <v>2597</v>
      </c>
      <c r="E593" t="s">
        <v>2616</v>
      </c>
      <c r="F593" t="s">
        <v>1837</v>
      </c>
      <c r="G593" t="s">
        <v>3749</v>
      </c>
      <c r="H593" s="6" t="s">
        <v>65</v>
      </c>
      <c r="I593" t="s">
        <v>78</v>
      </c>
      <c r="J593">
        <v>20</v>
      </c>
      <c r="K593" s="24">
        <v>72868</v>
      </c>
      <c r="L593" s="24">
        <v>1457360</v>
      </c>
      <c r="M593">
        <v>10</v>
      </c>
      <c r="N593" t="s">
        <v>57</v>
      </c>
      <c r="O593">
        <v>1</v>
      </c>
      <c r="P593" t="s">
        <v>28</v>
      </c>
      <c r="Q593">
        <v>60</v>
      </c>
      <c r="R593" s="25">
        <v>647779</v>
      </c>
    </row>
    <row r="594" spans="1:18" x14ac:dyDescent="0.3">
      <c r="A594" t="s">
        <v>3750</v>
      </c>
      <c r="B594" s="23">
        <v>45333</v>
      </c>
      <c r="C594" t="s">
        <v>2596</v>
      </c>
      <c r="D594" t="s">
        <v>2597</v>
      </c>
      <c r="E594" t="s">
        <v>2598</v>
      </c>
      <c r="F594" t="s">
        <v>296</v>
      </c>
      <c r="G594" t="s">
        <v>3751</v>
      </c>
      <c r="H594" s="6" t="s">
        <v>45</v>
      </c>
      <c r="I594" t="s">
        <v>46</v>
      </c>
      <c r="J594">
        <v>8</v>
      </c>
      <c r="K594" s="24">
        <v>33885</v>
      </c>
      <c r="L594" s="24">
        <v>271080</v>
      </c>
      <c r="M594">
        <v>5</v>
      </c>
      <c r="N594" t="s">
        <v>47</v>
      </c>
      <c r="O594">
        <v>2</v>
      </c>
      <c r="P594" t="s">
        <v>35</v>
      </c>
      <c r="Q594">
        <v>163</v>
      </c>
      <c r="R594" s="25">
        <v>339514</v>
      </c>
    </row>
    <row r="595" spans="1:18" x14ac:dyDescent="0.3">
      <c r="A595" t="s">
        <v>3752</v>
      </c>
      <c r="B595" s="23">
        <v>45334</v>
      </c>
      <c r="C595" t="s">
        <v>2596</v>
      </c>
      <c r="D595" t="s">
        <v>2597</v>
      </c>
      <c r="E595" t="s">
        <v>2616</v>
      </c>
      <c r="F595" t="s">
        <v>762</v>
      </c>
      <c r="G595" t="s">
        <v>3753</v>
      </c>
      <c r="H595" s="6" t="s">
        <v>65</v>
      </c>
      <c r="I595" t="s">
        <v>397</v>
      </c>
      <c r="J595">
        <v>3</v>
      </c>
      <c r="K595" s="24">
        <v>30333</v>
      </c>
      <c r="L595" s="24">
        <v>90999</v>
      </c>
      <c r="M595">
        <v>0</v>
      </c>
      <c r="N595" t="s">
        <v>10788</v>
      </c>
      <c r="O595">
        <v>3</v>
      </c>
      <c r="P595" t="s">
        <v>35</v>
      </c>
      <c r="Q595">
        <v>11</v>
      </c>
      <c r="R595" s="25">
        <v>647779</v>
      </c>
    </row>
    <row r="596" spans="1:18" x14ac:dyDescent="0.3">
      <c r="A596" t="s">
        <v>3754</v>
      </c>
      <c r="B596" s="23">
        <v>45334</v>
      </c>
      <c r="C596" t="s">
        <v>2596</v>
      </c>
      <c r="D596" t="s">
        <v>2597</v>
      </c>
      <c r="E596" t="s">
        <v>2598</v>
      </c>
      <c r="F596" t="s">
        <v>895</v>
      </c>
      <c r="G596" t="s">
        <v>3755</v>
      </c>
      <c r="H596" s="6" t="s">
        <v>32</v>
      </c>
      <c r="I596" t="s">
        <v>158</v>
      </c>
      <c r="J596">
        <v>11</v>
      </c>
      <c r="K596" s="24">
        <v>7586</v>
      </c>
      <c r="L596" s="24">
        <v>83446</v>
      </c>
      <c r="M596">
        <v>0</v>
      </c>
      <c r="N596" t="s">
        <v>27</v>
      </c>
      <c r="O596">
        <v>2</v>
      </c>
      <c r="P596" t="s">
        <v>35</v>
      </c>
      <c r="Q596">
        <v>196</v>
      </c>
      <c r="R596" s="25">
        <v>670990</v>
      </c>
    </row>
    <row r="597" spans="1:18" x14ac:dyDescent="0.3">
      <c r="A597" t="s">
        <v>3756</v>
      </c>
      <c r="B597" s="23">
        <v>45334</v>
      </c>
      <c r="C597" t="s">
        <v>2596</v>
      </c>
      <c r="D597" t="s">
        <v>2597</v>
      </c>
      <c r="E597" t="s">
        <v>2616</v>
      </c>
      <c r="F597" t="s">
        <v>1125</v>
      </c>
      <c r="G597" t="s">
        <v>3757</v>
      </c>
      <c r="H597" s="6" t="s">
        <v>24</v>
      </c>
      <c r="I597" t="s">
        <v>56</v>
      </c>
      <c r="J597">
        <v>7</v>
      </c>
      <c r="K597" s="24">
        <v>272345</v>
      </c>
      <c r="L597" s="24">
        <v>1906415</v>
      </c>
      <c r="M597">
        <v>0</v>
      </c>
      <c r="N597" t="s">
        <v>27</v>
      </c>
      <c r="O597">
        <v>1</v>
      </c>
      <c r="P597" t="s">
        <v>28</v>
      </c>
      <c r="Q597">
        <v>198</v>
      </c>
      <c r="R597" s="25">
        <v>1309937</v>
      </c>
    </row>
    <row r="598" spans="1:18" x14ac:dyDescent="0.3">
      <c r="A598" t="s">
        <v>3758</v>
      </c>
      <c r="B598" s="23">
        <v>45336</v>
      </c>
      <c r="C598" t="s">
        <v>2596</v>
      </c>
      <c r="D598" t="s">
        <v>2597</v>
      </c>
      <c r="E598" t="s">
        <v>2598</v>
      </c>
      <c r="F598" t="s">
        <v>2979</v>
      </c>
      <c r="G598" t="s">
        <v>3759</v>
      </c>
      <c r="H598" s="6" t="s">
        <v>45</v>
      </c>
      <c r="I598" t="s">
        <v>82</v>
      </c>
      <c r="J598">
        <v>7</v>
      </c>
      <c r="K598" s="24">
        <v>13122</v>
      </c>
      <c r="L598" s="24">
        <v>91854</v>
      </c>
      <c r="M598" t="s">
        <v>27</v>
      </c>
      <c r="N598" t="s">
        <v>57</v>
      </c>
      <c r="O598">
        <v>3</v>
      </c>
      <c r="P598" t="s">
        <v>35</v>
      </c>
      <c r="Q598">
        <v>147</v>
      </c>
      <c r="R598" s="25">
        <v>339514</v>
      </c>
    </row>
    <row r="599" spans="1:18" x14ac:dyDescent="0.3">
      <c r="A599" t="s">
        <v>3760</v>
      </c>
      <c r="B599" s="23">
        <v>45336</v>
      </c>
      <c r="C599" t="s">
        <v>2596</v>
      </c>
      <c r="D599" t="s">
        <v>2597</v>
      </c>
      <c r="E599" t="s">
        <v>2598</v>
      </c>
      <c r="F599" t="s">
        <v>418</v>
      </c>
      <c r="G599" t="s">
        <v>3761</v>
      </c>
      <c r="H599" s="6" t="s">
        <v>45</v>
      </c>
      <c r="I599" t="s">
        <v>74</v>
      </c>
      <c r="J599">
        <v>19</v>
      </c>
      <c r="K599" s="24">
        <v>10920</v>
      </c>
      <c r="L599" s="24">
        <v>207480</v>
      </c>
      <c r="M599">
        <v>15</v>
      </c>
      <c r="N599" t="s">
        <v>26</v>
      </c>
      <c r="O599">
        <v>4</v>
      </c>
      <c r="P599" t="s">
        <v>28</v>
      </c>
      <c r="Q599">
        <v>6</v>
      </c>
      <c r="R599" s="25">
        <v>339514</v>
      </c>
    </row>
    <row r="600" spans="1:18" x14ac:dyDescent="0.3">
      <c r="A600" t="s">
        <v>3762</v>
      </c>
      <c r="B600" s="23">
        <v>45337</v>
      </c>
      <c r="C600" t="s">
        <v>2596</v>
      </c>
      <c r="D600" t="s">
        <v>2597</v>
      </c>
      <c r="E600" t="s">
        <v>2352</v>
      </c>
      <c r="F600" t="s">
        <v>1705</v>
      </c>
      <c r="G600" t="s">
        <v>3763</v>
      </c>
      <c r="H600" s="6" t="s">
        <v>24</v>
      </c>
      <c r="I600" t="s">
        <v>25</v>
      </c>
      <c r="J600">
        <v>18</v>
      </c>
      <c r="K600" s="24">
        <v>254129</v>
      </c>
      <c r="L600" s="24">
        <v>4574322</v>
      </c>
      <c r="M600">
        <v>15</v>
      </c>
      <c r="N600" t="s">
        <v>57</v>
      </c>
      <c r="O600" t="s">
        <v>27</v>
      </c>
      <c r="P600" t="s">
        <v>35</v>
      </c>
      <c r="Q600">
        <v>121</v>
      </c>
      <c r="R600" s="25">
        <v>1309937</v>
      </c>
    </row>
    <row r="601" spans="1:18" x14ac:dyDescent="0.3">
      <c r="A601" t="s">
        <v>3764</v>
      </c>
      <c r="B601" s="23">
        <v>45337</v>
      </c>
      <c r="C601" t="s">
        <v>2596</v>
      </c>
      <c r="D601" t="s">
        <v>2597</v>
      </c>
      <c r="E601" t="s">
        <v>2598</v>
      </c>
      <c r="F601" t="s">
        <v>2021</v>
      </c>
      <c r="G601" t="s">
        <v>3765</v>
      </c>
      <c r="H601" s="6" t="s">
        <v>24</v>
      </c>
      <c r="I601" t="s">
        <v>174</v>
      </c>
      <c r="J601">
        <v>9</v>
      </c>
      <c r="K601" s="24">
        <v>70518</v>
      </c>
      <c r="L601" s="24">
        <v>634662</v>
      </c>
      <c r="M601">
        <v>15</v>
      </c>
      <c r="N601" t="s">
        <v>47</v>
      </c>
      <c r="O601">
        <v>1</v>
      </c>
      <c r="P601" t="s">
        <v>35</v>
      </c>
      <c r="Q601">
        <v>142</v>
      </c>
      <c r="R601" s="25">
        <v>1309937</v>
      </c>
    </row>
    <row r="602" spans="1:18" x14ac:dyDescent="0.3">
      <c r="A602" t="s">
        <v>3766</v>
      </c>
      <c r="B602" s="23">
        <v>45338</v>
      </c>
      <c r="C602" t="s">
        <v>2596</v>
      </c>
      <c r="D602" t="s">
        <v>2597</v>
      </c>
      <c r="E602" t="s">
        <v>2352</v>
      </c>
      <c r="F602" t="s">
        <v>218</v>
      </c>
      <c r="G602" t="s">
        <v>3767</v>
      </c>
      <c r="H602" s="6" t="s">
        <v>45</v>
      </c>
      <c r="I602" t="s">
        <v>130</v>
      </c>
      <c r="J602">
        <v>19</v>
      </c>
      <c r="K602" s="24">
        <v>30001</v>
      </c>
      <c r="L602" s="24">
        <v>570019</v>
      </c>
      <c r="M602">
        <v>5</v>
      </c>
      <c r="N602" t="s">
        <v>57</v>
      </c>
      <c r="O602">
        <v>4</v>
      </c>
      <c r="P602" t="s">
        <v>35</v>
      </c>
      <c r="Q602">
        <v>111</v>
      </c>
      <c r="R602" s="25">
        <v>339514</v>
      </c>
    </row>
    <row r="603" spans="1:18" x14ac:dyDescent="0.3">
      <c r="A603" t="s">
        <v>3768</v>
      </c>
      <c r="B603" s="23">
        <v>45340</v>
      </c>
      <c r="C603" t="s">
        <v>2596</v>
      </c>
      <c r="D603" t="s">
        <v>2597</v>
      </c>
      <c r="E603" t="s">
        <v>2352</v>
      </c>
      <c r="F603" t="s">
        <v>1992</v>
      </c>
      <c r="G603" t="s">
        <v>3769</v>
      </c>
      <c r="H603" s="6" t="s">
        <v>32</v>
      </c>
      <c r="I603" t="s">
        <v>113</v>
      </c>
      <c r="J603">
        <v>5</v>
      </c>
      <c r="K603" s="24">
        <v>14880</v>
      </c>
      <c r="L603" s="24">
        <v>74400</v>
      </c>
      <c r="M603">
        <v>10</v>
      </c>
      <c r="N603" t="s">
        <v>27</v>
      </c>
      <c r="O603">
        <v>4</v>
      </c>
      <c r="P603" t="s">
        <v>28</v>
      </c>
      <c r="Q603">
        <v>113</v>
      </c>
      <c r="R603" s="25">
        <v>670990</v>
      </c>
    </row>
    <row r="604" spans="1:18" x14ac:dyDescent="0.3">
      <c r="A604" t="s">
        <v>3770</v>
      </c>
      <c r="B604" s="23">
        <v>45340</v>
      </c>
      <c r="C604" t="s">
        <v>2596</v>
      </c>
      <c r="D604" t="s">
        <v>2597</v>
      </c>
      <c r="E604" t="s">
        <v>2598</v>
      </c>
      <c r="F604" t="s">
        <v>3771</v>
      </c>
      <c r="G604" s="26" t="s">
        <v>27</v>
      </c>
      <c r="H604" s="6" t="s">
        <v>24</v>
      </c>
      <c r="I604" t="s">
        <v>161</v>
      </c>
      <c r="J604">
        <v>17</v>
      </c>
      <c r="K604" s="24">
        <v>28548</v>
      </c>
      <c r="L604" s="24">
        <v>485316</v>
      </c>
      <c r="M604" t="s">
        <v>27</v>
      </c>
      <c r="N604" t="s">
        <v>26</v>
      </c>
      <c r="O604">
        <v>1</v>
      </c>
      <c r="P604" t="s">
        <v>28</v>
      </c>
      <c r="Q604">
        <v>196</v>
      </c>
      <c r="R604" s="25">
        <v>1309937</v>
      </c>
    </row>
    <row r="605" spans="1:18" x14ac:dyDescent="0.3">
      <c r="A605" t="s">
        <v>3772</v>
      </c>
      <c r="B605" s="23">
        <v>45341</v>
      </c>
      <c r="C605" t="s">
        <v>2596</v>
      </c>
      <c r="D605" t="s">
        <v>2597</v>
      </c>
      <c r="E605" t="s">
        <v>2598</v>
      </c>
      <c r="F605" t="s">
        <v>1654</v>
      </c>
      <c r="G605" t="s">
        <v>3773</v>
      </c>
      <c r="H605" s="6" t="s">
        <v>10793</v>
      </c>
      <c r="I605" t="s">
        <v>137</v>
      </c>
      <c r="J605">
        <v>12</v>
      </c>
      <c r="K605" s="24">
        <v>3670</v>
      </c>
      <c r="L605" s="24">
        <v>44040</v>
      </c>
      <c r="M605">
        <v>20</v>
      </c>
      <c r="N605" t="s">
        <v>27</v>
      </c>
      <c r="O605">
        <v>3</v>
      </c>
      <c r="P605" t="s">
        <v>35</v>
      </c>
      <c r="Q605">
        <v>42</v>
      </c>
      <c r="R605" s="25">
        <v>353716</v>
      </c>
    </row>
    <row r="606" spans="1:18" x14ac:dyDescent="0.3">
      <c r="A606" t="s">
        <v>3774</v>
      </c>
      <c r="B606" s="23">
        <v>45343</v>
      </c>
      <c r="C606" t="s">
        <v>2596</v>
      </c>
      <c r="D606" t="s">
        <v>2597</v>
      </c>
      <c r="E606" t="s">
        <v>2598</v>
      </c>
      <c r="F606" t="s">
        <v>901</v>
      </c>
      <c r="G606" t="s">
        <v>3775</v>
      </c>
      <c r="H606" s="6" t="s">
        <v>45</v>
      </c>
      <c r="I606" t="s">
        <v>82</v>
      </c>
      <c r="J606">
        <v>16</v>
      </c>
      <c r="K606" s="24">
        <v>43059</v>
      </c>
      <c r="L606" s="24">
        <v>688944</v>
      </c>
      <c r="M606" t="s">
        <v>27</v>
      </c>
      <c r="N606" t="s">
        <v>27</v>
      </c>
      <c r="O606">
        <v>5</v>
      </c>
      <c r="P606" t="s">
        <v>28</v>
      </c>
      <c r="Q606">
        <v>126</v>
      </c>
      <c r="R606" s="25">
        <v>339514</v>
      </c>
    </row>
    <row r="607" spans="1:18" x14ac:dyDescent="0.3">
      <c r="A607" t="s">
        <v>3776</v>
      </c>
      <c r="B607" s="23">
        <v>45345</v>
      </c>
      <c r="C607" t="s">
        <v>2596</v>
      </c>
      <c r="D607" t="s">
        <v>2597</v>
      </c>
      <c r="E607" t="s">
        <v>2598</v>
      </c>
      <c r="F607" t="s">
        <v>3777</v>
      </c>
      <c r="G607" t="s">
        <v>3778</v>
      </c>
      <c r="H607" s="6" t="s">
        <v>45</v>
      </c>
      <c r="I607" t="s">
        <v>46</v>
      </c>
      <c r="J607">
        <v>12</v>
      </c>
      <c r="K607" s="24">
        <v>39699</v>
      </c>
      <c r="L607" s="24">
        <v>476388</v>
      </c>
      <c r="M607">
        <v>20</v>
      </c>
      <c r="N607" t="s">
        <v>26</v>
      </c>
      <c r="O607">
        <v>3</v>
      </c>
      <c r="P607" t="s">
        <v>27</v>
      </c>
      <c r="Q607">
        <v>59</v>
      </c>
      <c r="R607" s="25">
        <v>339514</v>
      </c>
    </row>
    <row r="608" spans="1:18" x14ac:dyDescent="0.3">
      <c r="A608" t="s">
        <v>3779</v>
      </c>
      <c r="B608" s="23">
        <v>45345</v>
      </c>
      <c r="C608" t="s">
        <v>2596</v>
      </c>
      <c r="D608" t="s">
        <v>2597</v>
      </c>
      <c r="E608" t="s">
        <v>2616</v>
      </c>
      <c r="F608" t="s">
        <v>265</v>
      </c>
      <c r="G608" t="s">
        <v>3780</v>
      </c>
      <c r="H608" s="6" t="s">
        <v>65</v>
      </c>
      <c r="I608" t="s">
        <v>102</v>
      </c>
      <c r="J608">
        <v>9</v>
      </c>
      <c r="K608" s="24">
        <v>96340</v>
      </c>
      <c r="L608" s="24">
        <v>867060</v>
      </c>
      <c r="M608">
        <v>10</v>
      </c>
      <c r="N608" t="s">
        <v>34</v>
      </c>
      <c r="O608">
        <v>2</v>
      </c>
      <c r="P608" t="s">
        <v>35</v>
      </c>
      <c r="Q608">
        <v>75</v>
      </c>
      <c r="R608" s="25">
        <v>647779</v>
      </c>
    </row>
    <row r="609" spans="1:18" x14ac:dyDescent="0.3">
      <c r="A609" t="s">
        <v>3781</v>
      </c>
      <c r="B609" s="23">
        <v>45347</v>
      </c>
      <c r="C609" t="s">
        <v>2596</v>
      </c>
      <c r="D609" t="s">
        <v>2597</v>
      </c>
      <c r="E609" t="s">
        <v>2352</v>
      </c>
      <c r="F609" t="s">
        <v>565</v>
      </c>
      <c r="G609" t="s">
        <v>3782</v>
      </c>
      <c r="H609" s="6" t="s">
        <v>40</v>
      </c>
      <c r="I609" t="s">
        <v>171</v>
      </c>
      <c r="J609">
        <v>16</v>
      </c>
      <c r="K609" s="24">
        <v>6944</v>
      </c>
      <c r="L609" s="24">
        <v>111104</v>
      </c>
      <c r="M609">
        <v>20</v>
      </c>
      <c r="N609" t="s">
        <v>10788</v>
      </c>
      <c r="O609" t="s">
        <v>27</v>
      </c>
      <c r="P609" t="s">
        <v>35</v>
      </c>
      <c r="Q609">
        <v>126</v>
      </c>
      <c r="R609" s="25">
        <v>353716</v>
      </c>
    </row>
    <row r="610" spans="1:18" x14ac:dyDescent="0.3">
      <c r="A610" t="s">
        <v>3783</v>
      </c>
      <c r="B610" s="23">
        <v>45347</v>
      </c>
      <c r="C610" t="s">
        <v>2596</v>
      </c>
      <c r="D610" t="s">
        <v>2597</v>
      </c>
      <c r="E610" t="s">
        <v>2352</v>
      </c>
      <c r="F610" t="s">
        <v>1104</v>
      </c>
      <c r="G610" t="s">
        <v>3784</v>
      </c>
      <c r="H610" s="6" t="s">
        <v>24</v>
      </c>
      <c r="I610" t="s">
        <v>174</v>
      </c>
      <c r="J610">
        <v>1</v>
      </c>
      <c r="K610" s="24">
        <v>189430</v>
      </c>
      <c r="L610" s="24">
        <v>189430</v>
      </c>
      <c r="M610">
        <v>20</v>
      </c>
      <c r="N610" t="s">
        <v>57</v>
      </c>
      <c r="O610">
        <v>2</v>
      </c>
      <c r="P610" t="s">
        <v>35</v>
      </c>
      <c r="Q610">
        <v>26</v>
      </c>
      <c r="R610" s="25">
        <v>1309937</v>
      </c>
    </row>
    <row r="611" spans="1:18" x14ac:dyDescent="0.3">
      <c r="A611" t="s">
        <v>3785</v>
      </c>
      <c r="B611" s="23">
        <v>45347</v>
      </c>
      <c r="C611" t="s">
        <v>2596</v>
      </c>
      <c r="D611" t="s">
        <v>2597</v>
      </c>
      <c r="E611" t="s">
        <v>2616</v>
      </c>
      <c r="F611" t="s">
        <v>135</v>
      </c>
      <c r="G611" t="s">
        <v>3786</v>
      </c>
      <c r="H611" s="6" t="s">
        <v>24</v>
      </c>
      <c r="I611" t="s">
        <v>174</v>
      </c>
      <c r="J611">
        <v>18</v>
      </c>
      <c r="K611" s="24">
        <v>36786</v>
      </c>
      <c r="L611" s="24">
        <v>662148</v>
      </c>
      <c r="M611">
        <v>0</v>
      </c>
      <c r="N611" t="s">
        <v>10788</v>
      </c>
      <c r="O611">
        <v>5</v>
      </c>
      <c r="P611" t="s">
        <v>28</v>
      </c>
      <c r="Q611">
        <v>109</v>
      </c>
      <c r="R611" s="25">
        <v>1309937</v>
      </c>
    </row>
    <row r="612" spans="1:18" x14ac:dyDescent="0.3">
      <c r="A612" t="s">
        <v>3787</v>
      </c>
      <c r="B612" s="23">
        <v>45347</v>
      </c>
      <c r="C612" t="s">
        <v>2596</v>
      </c>
      <c r="D612" t="s">
        <v>2597</v>
      </c>
      <c r="E612" t="s">
        <v>2598</v>
      </c>
      <c r="F612" t="s">
        <v>1804</v>
      </c>
      <c r="G612" t="s">
        <v>3788</v>
      </c>
      <c r="H612" s="6" t="s">
        <v>40</v>
      </c>
      <c r="I612" t="s">
        <v>41</v>
      </c>
      <c r="J612">
        <v>2</v>
      </c>
      <c r="K612" s="24">
        <v>2104</v>
      </c>
      <c r="L612" s="24">
        <v>4208</v>
      </c>
      <c r="M612">
        <v>0</v>
      </c>
      <c r="N612" t="s">
        <v>27</v>
      </c>
      <c r="O612">
        <v>2</v>
      </c>
      <c r="P612" t="s">
        <v>35</v>
      </c>
      <c r="Q612">
        <v>44</v>
      </c>
      <c r="R612" s="25">
        <v>353716</v>
      </c>
    </row>
    <row r="613" spans="1:18" x14ac:dyDescent="0.3">
      <c r="A613" t="s">
        <v>3789</v>
      </c>
      <c r="B613" s="23">
        <v>45347</v>
      </c>
      <c r="C613" t="s">
        <v>2596</v>
      </c>
      <c r="D613" t="s">
        <v>2597</v>
      </c>
      <c r="E613" t="s">
        <v>2616</v>
      </c>
      <c r="F613" t="s">
        <v>756</v>
      </c>
      <c r="G613" t="s">
        <v>3790</v>
      </c>
      <c r="H613" s="6" t="s">
        <v>24</v>
      </c>
      <c r="I613" t="s">
        <v>61</v>
      </c>
      <c r="J613">
        <v>15</v>
      </c>
      <c r="K613" s="24">
        <v>169433</v>
      </c>
      <c r="L613" s="24">
        <v>2541495</v>
      </c>
      <c r="M613">
        <v>10</v>
      </c>
      <c r="N613" t="s">
        <v>26</v>
      </c>
      <c r="O613" t="s">
        <v>27</v>
      </c>
      <c r="P613" t="s">
        <v>35</v>
      </c>
      <c r="Q613">
        <v>93</v>
      </c>
      <c r="R613" s="25">
        <v>1309937</v>
      </c>
    </row>
    <row r="614" spans="1:18" x14ac:dyDescent="0.3">
      <c r="A614" t="s">
        <v>3791</v>
      </c>
      <c r="B614" s="23">
        <v>45348</v>
      </c>
      <c r="C614" t="s">
        <v>2596</v>
      </c>
      <c r="D614" t="s">
        <v>2597</v>
      </c>
      <c r="E614" t="s">
        <v>2598</v>
      </c>
      <c r="F614" t="s">
        <v>2058</v>
      </c>
      <c r="G614" s="26" t="s">
        <v>27</v>
      </c>
      <c r="H614" s="6" t="s">
        <v>32</v>
      </c>
      <c r="I614" t="s">
        <v>237</v>
      </c>
      <c r="J614">
        <v>15</v>
      </c>
      <c r="K614" s="24">
        <v>2314</v>
      </c>
      <c r="L614" s="24">
        <v>34710</v>
      </c>
      <c r="M614">
        <v>5</v>
      </c>
      <c r="N614" t="s">
        <v>27</v>
      </c>
      <c r="O614">
        <v>5</v>
      </c>
      <c r="P614" t="s">
        <v>35</v>
      </c>
      <c r="Q614">
        <v>148</v>
      </c>
      <c r="R614" s="25">
        <v>670990</v>
      </c>
    </row>
    <row r="615" spans="1:18" x14ac:dyDescent="0.3">
      <c r="A615" t="s">
        <v>3792</v>
      </c>
      <c r="B615" s="23">
        <v>45348</v>
      </c>
      <c r="C615" t="s">
        <v>2596</v>
      </c>
      <c r="D615" t="s">
        <v>2597</v>
      </c>
      <c r="E615" t="s">
        <v>2598</v>
      </c>
      <c r="F615" t="s">
        <v>2858</v>
      </c>
      <c r="G615" t="s">
        <v>3793</v>
      </c>
      <c r="H615" s="6" t="s">
        <v>45</v>
      </c>
      <c r="I615" t="s">
        <v>82</v>
      </c>
      <c r="J615">
        <v>1</v>
      </c>
      <c r="K615" s="24">
        <v>35416</v>
      </c>
      <c r="L615" s="24">
        <v>35416</v>
      </c>
      <c r="M615">
        <v>15</v>
      </c>
      <c r="N615" t="s">
        <v>57</v>
      </c>
      <c r="O615">
        <v>3</v>
      </c>
      <c r="P615" t="s">
        <v>35</v>
      </c>
      <c r="Q615">
        <v>109</v>
      </c>
      <c r="R615" s="25">
        <v>339514</v>
      </c>
    </row>
    <row r="616" spans="1:18" x14ac:dyDescent="0.3">
      <c r="A616" t="s">
        <v>3794</v>
      </c>
      <c r="B616" s="23">
        <v>45348</v>
      </c>
      <c r="C616" t="s">
        <v>2596</v>
      </c>
      <c r="D616" t="s">
        <v>2597</v>
      </c>
      <c r="E616" t="s">
        <v>2616</v>
      </c>
      <c r="F616" t="s">
        <v>986</v>
      </c>
      <c r="G616" s="26" t="s">
        <v>27</v>
      </c>
      <c r="H616" s="6" t="s">
        <v>32</v>
      </c>
      <c r="I616" t="s">
        <v>33</v>
      </c>
      <c r="J616">
        <v>16</v>
      </c>
      <c r="K616" s="24">
        <v>1781</v>
      </c>
      <c r="L616" s="24">
        <v>28496</v>
      </c>
      <c r="M616">
        <v>5</v>
      </c>
      <c r="N616" t="s">
        <v>57</v>
      </c>
      <c r="O616">
        <v>7</v>
      </c>
      <c r="P616" t="s">
        <v>28</v>
      </c>
      <c r="Q616">
        <v>11</v>
      </c>
      <c r="R616" s="25">
        <v>670990</v>
      </c>
    </row>
    <row r="617" spans="1:18" x14ac:dyDescent="0.3">
      <c r="A617" t="s">
        <v>3795</v>
      </c>
      <c r="B617" s="23">
        <v>45349</v>
      </c>
      <c r="C617" t="s">
        <v>2596</v>
      </c>
      <c r="D617" t="s">
        <v>2597</v>
      </c>
      <c r="E617" t="s">
        <v>2598</v>
      </c>
      <c r="F617" t="s">
        <v>376</v>
      </c>
      <c r="G617" s="26" t="s">
        <v>27</v>
      </c>
      <c r="H617" s="6" t="s">
        <v>24</v>
      </c>
      <c r="I617" t="s">
        <v>61</v>
      </c>
      <c r="J617">
        <v>20</v>
      </c>
      <c r="K617" s="24">
        <v>70773</v>
      </c>
      <c r="L617" s="24">
        <v>1415460</v>
      </c>
      <c r="M617">
        <v>0</v>
      </c>
      <c r="N617" t="s">
        <v>26</v>
      </c>
      <c r="O617" t="s">
        <v>27</v>
      </c>
      <c r="P617" t="s">
        <v>35</v>
      </c>
      <c r="Q617">
        <v>132</v>
      </c>
      <c r="R617" s="25">
        <v>1309937</v>
      </c>
    </row>
    <row r="618" spans="1:18" x14ac:dyDescent="0.3">
      <c r="A618" t="s">
        <v>3796</v>
      </c>
      <c r="B618" s="23">
        <v>45349</v>
      </c>
      <c r="C618" t="s">
        <v>2596</v>
      </c>
      <c r="D618" t="s">
        <v>2597</v>
      </c>
      <c r="E618" t="s">
        <v>2616</v>
      </c>
      <c r="F618" t="s">
        <v>1592</v>
      </c>
      <c r="G618" t="s">
        <v>3797</v>
      </c>
      <c r="H618" s="6" t="s">
        <v>32</v>
      </c>
      <c r="I618" t="s">
        <v>33</v>
      </c>
      <c r="J618">
        <v>6</v>
      </c>
      <c r="K618" s="24">
        <v>4075</v>
      </c>
      <c r="L618" s="24">
        <v>24450</v>
      </c>
      <c r="M618" t="s">
        <v>27</v>
      </c>
      <c r="N618" t="s">
        <v>26</v>
      </c>
      <c r="O618">
        <v>4</v>
      </c>
      <c r="P618" t="s">
        <v>35</v>
      </c>
      <c r="Q618">
        <v>184</v>
      </c>
      <c r="R618" s="25">
        <v>670990</v>
      </c>
    </row>
    <row r="619" spans="1:18" x14ac:dyDescent="0.3">
      <c r="A619" t="s">
        <v>3798</v>
      </c>
      <c r="B619" s="23">
        <v>45349</v>
      </c>
      <c r="C619" t="s">
        <v>2596</v>
      </c>
      <c r="D619" t="s">
        <v>2597</v>
      </c>
      <c r="E619" t="s">
        <v>2616</v>
      </c>
      <c r="F619" t="s">
        <v>265</v>
      </c>
      <c r="G619" t="s">
        <v>3799</v>
      </c>
      <c r="H619" s="6" t="s">
        <v>32</v>
      </c>
      <c r="I619" t="s">
        <v>95</v>
      </c>
      <c r="J619">
        <v>14</v>
      </c>
      <c r="K619" s="24">
        <v>15981</v>
      </c>
      <c r="L619" s="24">
        <v>223734</v>
      </c>
      <c r="M619">
        <v>0</v>
      </c>
      <c r="N619" t="s">
        <v>34</v>
      </c>
      <c r="O619" t="s">
        <v>27</v>
      </c>
      <c r="P619" t="s">
        <v>27</v>
      </c>
      <c r="Q619">
        <v>44</v>
      </c>
      <c r="R619" s="25">
        <v>670990</v>
      </c>
    </row>
    <row r="620" spans="1:18" x14ac:dyDescent="0.3">
      <c r="A620" t="s">
        <v>3800</v>
      </c>
      <c r="B620" s="23">
        <v>45350</v>
      </c>
      <c r="C620" t="s">
        <v>2596</v>
      </c>
      <c r="D620" t="s">
        <v>2597</v>
      </c>
      <c r="E620" t="s">
        <v>2598</v>
      </c>
      <c r="F620" t="s">
        <v>3180</v>
      </c>
      <c r="G620" t="s">
        <v>3801</v>
      </c>
      <c r="H620" s="6" t="s">
        <v>45</v>
      </c>
      <c r="I620" t="s">
        <v>74</v>
      </c>
      <c r="J620">
        <v>6</v>
      </c>
      <c r="K620" s="24">
        <v>22412</v>
      </c>
      <c r="L620" s="24">
        <v>134472</v>
      </c>
      <c r="M620">
        <v>20</v>
      </c>
      <c r="N620" t="s">
        <v>57</v>
      </c>
      <c r="O620">
        <v>4</v>
      </c>
      <c r="P620" t="s">
        <v>28</v>
      </c>
      <c r="Q620">
        <v>23</v>
      </c>
      <c r="R620" s="25">
        <v>339514</v>
      </c>
    </row>
    <row r="621" spans="1:18" x14ac:dyDescent="0.3">
      <c r="A621" t="s">
        <v>3802</v>
      </c>
      <c r="B621" s="23">
        <v>45350</v>
      </c>
      <c r="C621" t="s">
        <v>2596</v>
      </c>
      <c r="D621" t="s">
        <v>2597</v>
      </c>
      <c r="E621" t="s">
        <v>2616</v>
      </c>
      <c r="F621" t="s">
        <v>1799</v>
      </c>
      <c r="G621" t="s">
        <v>3803</v>
      </c>
      <c r="H621" s="6" t="s">
        <v>32</v>
      </c>
      <c r="I621" t="s">
        <v>237</v>
      </c>
      <c r="J621">
        <v>1</v>
      </c>
      <c r="K621" s="24">
        <v>14572</v>
      </c>
      <c r="L621" s="24">
        <v>14572</v>
      </c>
      <c r="M621">
        <v>5</v>
      </c>
      <c r="N621" t="s">
        <v>26</v>
      </c>
      <c r="O621">
        <v>3</v>
      </c>
      <c r="P621" t="s">
        <v>35</v>
      </c>
      <c r="Q621">
        <v>68</v>
      </c>
      <c r="R621" s="25">
        <v>670990</v>
      </c>
    </row>
    <row r="622" spans="1:18" x14ac:dyDescent="0.3">
      <c r="A622" t="s">
        <v>3804</v>
      </c>
      <c r="B622" s="23">
        <v>45351</v>
      </c>
      <c r="C622" t="s">
        <v>2596</v>
      </c>
      <c r="D622" t="s">
        <v>2597</v>
      </c>
      <c r="E622" t="s">
        <v>2352</v>
      </c>
      <c r="F622" t="s">
        <v>1039</v>
      </c>
      <c r="G622" t="s">
        <v>3805</v>
      </c>
      <c r="H622" s="6" t="s">
        <v>24</v>
      </c>
      <c r="I622" t="s">
        <v>56</v>
      </c>
      <c r="J622">
        <v>5</v>
      </c>
      <c r="K622" s="24">
        <v>330147</v>
      </c>
      <c r="L622" s="24">
        <v>1650735</v>
      </c>
      <c r="M622">
        <v>0</v>
      </c>
      <c r="N622" t="s">
        <v>26</v>
      </c>
      <c r="O622">
        <v>2</v>
      </c>
      <c r="P622" t="s">
        <v>35</v>
      </c>
      <c r="Q622">
        <v>118</v>
      </c>
      <c r="R622" s="25">
        <v>1309937</v>
      </c>
    </row>
    <row r="623" spans="1:18" x14ac:dyDescent="0.3">
      <c r="A623" t="s">
        <v>3806</v>
      </c>
      <c r="B623" s="23">
        <v>45351</v>
      </c>
      <c r="C623" t="s">
        <v>2596</v>
      </c>
      <c r="D623" t="s">
        <v>2597</v>
      </c>
      <c r="E623" t="s">
        <v>2598</v>
      </c>
      <c r="F623" t="s">
        <v>313</v>
      </c>
      <c r="G623" t="s">
        <v>3807</v>
      </c>
      <c r="H623" s="6" t="s">
        <v>45</v>
      </c>
      <c r="I623" t="s">
        <v>74</v>
      </c>
      <c r="J623">
        <v>8</v>
      </c>
      <c r="K623" s="24">
        <v>38392</v>
      </c>
      <c r="L623" s="24">
        <v>307136</v>
      </c>
      <c r="M623" t="s">
        <v>27</v>
      </c>
      <c r="N623" t="s">
        <v>57</v>
      </c>
      <c r="O623">
        <v>5</v>
      </c>
      <c r="P623" t="s">
        <v>28</v>
      </c>
      <c r="Q623">
        <v>200</v>
      </c>
      <c r="R623" s="25">
        <v>339514</v>
      </c>
    </row>
    <row r="624" spans="1:18" x14ac:dyDescent="0.3">
      <c r="A624" t="s">
        <v>3808</v>
      </c>
      <c r="B624" s="23">
        <v>45351</v>
      </c>
      <c r="C624" t="s">
        <v>2596</v>
      </c>
      <c r="D624" t="s">
        <v>2597</v>
      </c>
      <c r="E624" t="s">
        <v>2616</v>
      </c>
      <c r="F624" t="s">
        <v>3809</v>
      </c>
      <c r="G624" t="s">
        <v>3810</v>
      </c>
      <c r="H624" s="6" t="s">
        <v>32</v>
      </c>
      <c r="I624" t="s">
        <v>95</v>
      </c>
      <c r="J624">
        <v>14</v>
      </c>
      <c r="K624" s="24">
        <v>8000</v>
      </c>
      <c r="L624" s="24">
        <v>112000</v>
      </c>
      <c r="M624" t="s">
        <v>27</v>
      </c>
      <c r="N624" t="s">
        <v>57</v>
      </c>
      <c r="O624">
        <v>2</v>
      </c>
      <c r="P624" t="s">
        <v>35</v>
      </c>
      <c r="Q624">
        <v>97</v>
      </c>
      <c r="R624" s="25">
        <v>670990</v>
      </c>
    </row>
    <row r="625" spans="1:18" x14ac:dyDescent="0.3">
      <c r="A625" t="s">
        <v>3811</v>
      </c>
      <c r="B625" s="23">
        <v>45352</v>
      </c>
      <c r="C625" t="s">
        <v>2596</v>
      </c>
      <c r="D625" t="s">
        <v>2597</v>
      </c>
      <c r="E625" t="s">
        <v>2598</v>
      </c>
      <c r="F625" t="s">
        <v>470</v>
      </c>
      <c r="G625" t="s">
        <v>3812</v>
      </c>
      <c r="H625" s="6" t="s">
        <v>45</v>
      </c>
      <c r="I625" t="s">
        <v>211</v>
      </c>
      <c r="J625">
        <v>17</v>
      </c>
      <c r="K625" s="24">
        <v>28411</v>
      </c>
      <c r="L625" s="24">
        <v>482987</v>
      </c>
      <c r="M625">
        <v>5</v>
      </c>
      <c r="N625" t="s">
        <v>47</v>
      </c>
      <c r="O625">
        <v>2</v>
      </c>
      <c r="P625" t="s">
        <v>35</v>
      </c>
      <c r="Q625">
        <v>45</v>
      </c>
      <c r="R625" s="25">
        <v>339514</v>
      </c>
    </row>
    <row r="626" spans="1:18" x14ac:dyDescent="0.3">
      <c r="A626" t="s">
        <v>3813</v>
      </c>
      <c r="B626" s="23">
        <v>45352</v>
      </c>
      <c r="C626" t="s">
        <v>2596</v>
      </c>
      <c r="D626" t="s">
        <v>2597</v>
      </c>
      <c r="E626" t="s">
        <v>2598</v>
      </c>
      <c r="F626" t="s">
        <v>347</v>
      </c>
      <c r="G626" t="s">
        <v>3814</v>
      </c>
      <c r="H626" s="6" t="s">
        <v>32</v>
      </c>
      <c r="I626" t="s">
        <v>33</v>
      </c>
      <c r="J626">
        <v>8</v>
      </c>
      <c r="K626" s="24">
        <v>20279</v>
      </c>
      <c r="L626" s="24">
        <v>162232</v>
      </c>
      <c r="M626" t="s">
        <v>27</v>
      </c>
      <c r="N626" t="s">
        <v>26</v>
      </c>
      <c r="O626">
        <v>5</v>
      </c>
      <c r="P626" t="s">
        <v>28</v>
      </c>
      <c r="Q626">
        <v>154</v>
      </c>
      <c r="R626" s="25">
        <v>670990</v>
      </c>
    </row>
    <row r="627" spans="1:18" x14ac:dyDescent="0.3">
      <c r="A627" t="s">
        <v>3815</v>
      </c>
      <c r="B627" s="23">
        <v>45353</v>
      </c>
      <c r="C627" t="s">
        <v>2596</v>
      </c>
      <c r="D627" t="s">
        <v>2597</v>
      </c>
      <c r="E627" t="s">
        <v>2616</v>
      </c>
      <c r="F627" t="s">
        <v>455</v>
      </c>
      <c r="G627" t="s">
        <v>3816</v>
      </c>
      <c r="H627" s="6" t="s">
        <v>40</v>
      </c>
      <c r="I627" t="s">
        <v>123</v>
      </c>
      <c r="J627">
        <v>13</v>
      </c>
      <c r="K627" s="24">
        <v>11190</v>
      </c>
      <c r="L627" s="24">
        <v>145470</v>
      </c>
      <c r="M627">
        <v>10</v>
      </c>
      <c r="N627" t="s">
        <v>27</v>
      </c>
      <c r="O627" t="s">
        <v>27</v>
      </c>
      <c r="P627" t="s">
        <v>35</v>
      </c>
      <c r="Q627">
        <v>184</v>
      </c>
      <c r="R627" s="25">
        <v>353716</v>
      </c>
    </row>
    <row r="628" spans="1:18" x14ac:dyDescent="0.3">
      <c r="A628" t="s">
        <v>3817</v>
      </c>
      <c r="B628" s="23">
        <v>45353</v>
      </c>
      <c r="C628" t="s">
        <v>2596</v>
      </c>
      <c r="D628" t="s">
        <v>2597</v>
      </c>
      <c r="E628" t="s">
        <v>2352</v>
      </c>
      <c r="F628" t="s">
        <v>898</v>
      </c>
      <c r="G628" t="s">
        <v>3818</v>
      </c>
      <c r="H628" s="6" t="s">
        <v>65</v>
      </c>
      <c r="I628" t="s">
        <v>78</v>
      </c>
      <c r="J628">
        <v>8</v>
      </c>
      <c r="K628" s="24">
        <v>48645</v>
      </c>
      <c r="L628" s="24">
        <v>389160</v>
      </c>
      <c r="M628">
        <v>10</v>
      </c>
      <c r="N628" t="s">
        <v>34</v>
      </c>
      <c r="O628">
        <v>5</v>
      </c>
      <c r="P628" t="s">
        <v>28</v>
      </c>
      <c r="Q628">
        <v>23</v>
      </c>
      <c r="R628" s="25">
        <v>647779</v>
      </c>
    </row>
    <row r="629" spans="1:18" x14ac:dyDescent="0.3">
      <c r="A629" t="s">
        <v>3819</v>
      </c>
      <c r="B629" s="23">
        <v>45353</v>
      </c>
      <c r="C629" t="s">
        <v>2596</v>
      </c>
      <c r="D629" t="s">
        <v>2597</v>
      </c>
      <c r="E629" t="s">
        <v>2598</v>
      </c>
      <c r="F629" t="s">
        <v>3820</v>
      </c>
      <c r="G629" t="s">
        <v>3821</v>
      </c>
      <c r="H629" s="6" t="s">
        <v>40</v>
      </c>
      <c r="I629" t="s">
        <v>41</v>
      </c>
      <c r="J629">
        <v>5</v>
      </c>
      <c r="K629" s="24">
        <v>15534</v>
      </c>
      <c r="L629" s="24">
        <v>77670</v>
      </c>
      <c r="M629">
        <v>5</v>
      </c>
      <c r="N629" t="s">
        <v>47</v>
      </c>
      <c r="O629">
        <v>2</v>
      </c>
      <c r="P629" t="s">
        <v>35</v>
      </c>
      <c r="Q629">
        <v>18</v>
      </c>
      <c r="R629" s="25">
        <v>353716</v>
      </c>
    </row>
    <row r="630" spans="1:18" x14ac:dyDescent="0.3">
      <c r="A630" t="s">
        <v>3822</v>
      </c>
      <c r="B630" s="23">
        <v>45353</v>
      </c>
      <c r="C630" t="s">
        <v>2596</v>
      </c>
      <c r="D630" t="s">
        <v>2597</v>
      </c>
      <c r="E630" t="s">
        <v>2598</v>
      </c>
      <c r="F630" t="s">
        <v>2311</v>
      </c>
      <c r="G630" t="s">
        <v>3823</v>
      </c>
      <c r="H630" s="6" t="s">
        <v>65</v>
      </c>
      <c r="I630" t="s">
        <v>478</v>
      </c>
      <c r="J630">
        <v>3</v>
      </c>
      <c r="K630" s="24">
        <v>45240</v>
      </c>
      <c r="L630" s="24">
        <v>135720</v>
      </c>
      <c r="M630">
        <v>0</v>
      </c>
      <c r="N630" t="s">
        <v>26</v>
      </c>
      <c r="O630">
        <v>5</v>
      </c>
      <c r="P630" t="s">
        <v>35</v>
      </c>
      <c r="Q630">
        <v>10</v>
      </c>
      <c r="R630" s="25">
        <v>647779</v>
      </c>
    </row>
    <row r="631" spans="1:18" x14ac:dyDescent="0.3">
      <c r="A631" t="s">
        <v>3824</v>
      </c>
      <c r="B631" s="23">
        <v>45353</v>
      </c>
      <c r="C631" t="s">
        <v>2596</v>
      </c>
      <c r="D631" t="s">
        <v>2597</v>
      </c>
      <c r="E631" t="s">
        <v>2598</v>
      </c>
      <c r="F631" t="s">
        <v>531</v>
      </c>
      <c r="G631" t="s">
        <v>3825</v>
      </c>
      <c r="H631" s="6" t="s">
        <v>10793</v>
      </c>
      <c r="I631" t="s">
        <v>123</v>
      </c>
      <c r="J631">
        <v>6</v>
      </c>
      <c r="K631" s="24">
        <v>17837</v>
      </c>
      <c r="L631" s="24">
        <v>107022</v>
      </c>
      <c r="M631" t="s">
        <v>27</v>
      </c>
      <c r="N631" t="s">
        <v>57</v>
      </c>
      <c r="O631">
        <v>3</v>
      </c>
      <c r="P631" t="s">
        <v>28</v>
      </c>
      <c r="Q631">
        <v>174</v>
      </c>
      <c r="R631" s="25">
        <v>353716</v>
      </c>
    </row>
    <row r="632" spans="1:18" x14ac:dyDescent="0.3">
      <c r="A632" t="s">
        <v>3826</v>
      </c>
      <c r="B632" s="23">
        <v>45354</v>
      </c>
      <c r="C632" t="s">
        <v>2596</v>
      </c>
      <c r="D632" t="s">
        <v>2597</v>
      </c>
      <c r="E632" t="s">
        <v>2616</v>
      </c>
      <c r="F632" t="s">
        <v>122</v>
      </c>
      <c r="G632" t="s">
        <v>3827</v>
      </c>
      <c r="H632" s="6" t="s">
        <v>45</v>
      </c>
      <c r="I632" t="s">
        <v>82</v>
      </c>
      <c r="J632">
        <v>19</v>
      </c>
      <c r="K632" s="24">
        <v>18672</v>
      </c>
      <c r="L632" s="24">
        <v>354768</v>
      </c>
      <c r="M632">
        <v>0</v>
      </c>
      <c r="N632" t="s">
        <v>10788</v>
      </c>
      <c r="O632">
        <v>1</v>
      </c>
      <c r="P632" t="s">
        <v>27</v>
      </c>
      <c r="Q632">
        <v>147</v>
      </c>
      <c r="R632" s="25">
        <v>339514</v>
      </c>
    </row>
    <row r="633" spans="1:18" x14ac:dyDescent="0.3">
      <c r="A633" t="s">
        <v>3828</v>
      </c>
      <c r="B633" s="23">
        <v>45354</v>
      </c>
      <c r="C633" t="s">
        <v>2596</v>
      </c>
      <c r="D633" t="s">
        <v>2597</v>
      </c>
      <c r="E633" t="s">
        <v>2598</v>
      </c>
      <c r="F633" t="s">
        <v>1286</v>
      </c>
      <c r="G633" t="s">
        <v>3829</v>
      </c>
      <c r="H633" s="6" t="s">
        <v>24</v>
      </c>
      <c r="I633" t="s">
        <v>56</v>
      </c>
      <c r="J633">
        <v>16</v>
      </c>
      <c r="K633" s="24">
        <v>18002</v>
      </c>
      <c r="L633" s="24">
        <v>288032</v>
      </c>
      <c r="M633">
        <v>0</v>
      </c>
      <c r="N633" t="s">
        <v>47</v>
      </c>
      <c r="O633">
        <v>4</v>
      </c>
      <c r="P633" t="s">
        <v>35</v>
      </c>
      <c r="Q633">
        <v>45</v>
      </c>
      <c r="R633" s="25">
        <v>1309937</v>
      </c>
    </row>
    <row r="634" spans="1:18" x14ac:dyDescent="0.3">
      <c r="A634" t="s">
        <v>3830</v>
      </c>
      <c r="B634" s="23">
        <v>45354</v>
      </c>
      <c r="C634" t="s">
        <v>2596</v>
      </c>
      <c r="D634" t="s">
        <v>2597</v>
      </c>
      <c r="E634" t="s">
        <v>2616</v>
      </c>
      <c r="F634" t="s">
        <v>2869</v>
      </c>
      <c r="G634" s="26" t="s">
        <v>27</v>
      </c>
      <c r="H634" s="6" t="s">
        <v>65</v>
      </c>
      <c r="I634" t="s">
        <v>478</v>
      </c>
      <c r="J634">
        <v>14</v>
      </c>
      <c r="K634" s="24">
        <v>117426</v>
      </c>
      <c r="L634" s="24">
        <v>1643964</v>
      </c>
      <c r="M634">
        <v>15</v>
      </c>
      <c r="N634" t="s">
        <v>47</v>
      </c>
      <c r="O634">
        <v>4</v>
      </c>
      <c r="P634" t="s">
        <v>35</v>
      </c>
      <c r="Q634">
        <v>37</v>
      </c>
      <c r="R634" s="25">
        <v>647779</v>
      </c>
    </row>
    <row r="635" spans="1:18" x14ac:dyDescent="0.3">
      <c r="A635" t="s">
        <v>3831</v>
      </c>
      <c r="B635" s="23">
        <v>45355</v>
      </c>
      <c r="C635" t="s">
        <v>2596</v>
      </c>
      <c r="D635" t="s">
        <v>2597</v>
      </c>
      <c r="E635" t="s">
        <v>2598</v>
      </c>
      <c r="F635" t="s">
        <v>2951</v>
      </c>
      <c r="G635" t="s">
        <v>3832</v>
      </c>
      <c r="H635" s="6" t="s">
        <v>32</v>
      </c>
      <c r="I635" t="s">
        <v>33</v>
      </c>
      <c r="J635">
        <v>20</v>
      </c>
      <c r="K635" s="24">
        <v>11439</v>
      </c>
      <c r="L635" s="24">
        <v>228780</v>
      </c>
      <c r="M635" t="s">
        <v>27</v>
      </c>
      <c r="N635" t="s">
        <v>26</v>
      </c>
      <c r="O635">
        <v>5</v>
      </c>
      <c r="P635" t="s">
        <v>28</v>
      </c>
      <c r="Q635">
        <v>189</v>
      </c>
      <c r="R635" s="25">
        <v>670990</v>
      </c>
    </row>
    <row r="636" spans="1:18" x14ac:dyDescent="0.3">
      <c r="A636" t="s">
        <v>3833</v>
      </c>
      <c r="B636" s="23">
        <v>45356</v>
      </c>
      <c r="C636" t="s">
        <v>2596</v>
      </c>
      <c r="D636" t="s">
        <v>2597</v>
      </c>
      <c r="E636" t="s">
        <v>2352</v>
      </c>
      <c r="F636" t="s">
        <v>967</v>
      </c>
      <c r="G636" t="s">
        <v>3834</v>
      </c>
      <c r="H636" s="6" t="s">
        <v>40</v>
      </c>
      <c r="I636" t="s">
        <v>70</v>
      </c>
      <c r="J636">
        <v>5</v>
      </c>
      <c r="K636" s="24">
        <v>5374</v>
      </c>
      <c r="L636" s="24">
        <v>26870</v>
      </c>
      <c r="M636">
        <v>20</v>
      </c>
      <c r="N636" t="s">
        <v>26</v>
      </c>
      <c r="O636">
        <v>5</v>
      </c>
      <c r="P636" t="s">
        <v>35</v>
      </c>
      <c r="Q636">
        <v>156</v>
      </c>
      <c r="R636" s="25">
        <v>353716</v>
      </c>
    </row>
    <row r="637" spans="1:18" x14ac:dyDescent="0.3">
      <c r="A637" t="s">
        <v>3835</v>
      </c>
      <c r="B637" s="23">
        <v>45357</v>
      </c>
      <c r="C637" t="s">
        <v>2596</v>
      </c>
      <c r="D637" t="s">
        <v>2597</v>
      </c>
      <c r="E637" t="s">
        <v>2616</v>
      </c>
      <c r="F637" t="s">
        <v>658</v>
      </c>
      <c r="G637" t="s">
        <v>3836</v>
      </c>
      <c r="H637" s="6" t="s">
        <v>45</v>
      </c>
      <c r="I637" t="s">
        <v>181</v>
      </c>
      <c r="J637">
        <v>2</v>
      </c>
      <c r="K637" s="24">
        <v>16431</v>
      </c>
      <c r="L637" s="24">
        <v>32862</v>
      </c>
      <c r="M637">
        <v>20</v>
      </c>
      <c r="N637" t="s">
        <v>57</v>
      </c>
      <c r="O637">
        <v>2</v>
      </c>
      <c r="P637" t="s">
        <v>35</v>
      </c>
      <c r="Q637">
        <v>188</v>
      </c>
      <c r="R637" s="25">
        <v>339514</v>
      </c>
    </row>
    <row r="638" spans="1:18" x14ac:dyDescent="0.3">
      <c r="A638" t="s">
        <v>3837</v>
      </c>
      <c r="B638" s="23">
        <v>45357</v>
      </c>
      <c r="C638" t="s">
        <v>2596</v>
      </c>
      <c r="D638" t="s">
        <v>2597</v>
      </c>
      <c r="E638" t="s">
        <v>2616</v>
      </c>
      <c r="F638" t="s">
        <v>2527</v>
      </c>
      <c r="G638" t="s">
        <v>3838</v>
      </c>
      <c r="H638" s="6" t="s">
        <v>45</v>
      </c>
      <c r="I638" t="s">
        <v>130</v>
      </c>
      <c r="J638">
        <v>7</v>
      </c>
      <c r="K638" s="24">
        <v>29276</v>
      </c>
      <c r="L638" s="24">
        <v>204932</v>
      </c>
      <c r="M638">
        <v>5</v>
      </c>
      <c r="N638" t="s">
        <v>57</v>
      </c>
      <c r="O638">
        <v>3</v>
      </c>
      <c r="P638" t="s">
        <v>35</v>
      </c>
      <c r="Q638">
        <v>43</v>
      </c>
      <c r="R638" s="25">
        <v>339514</v>
      </c>
    </row>
    <row r="639" spans="1:18" x14ac:dyDescent="0.3">
      <c r="A639" t="s">
        <v>3839</v>
      </c>
      <c r="B639" s="23">
        <v>45357</v>
      </c>
      <c r="C639" t="s">
        <v>2596</v>
      </c>
      <c r="D639" t="s">
        <v>2597</v>
      </c>
      <c r="E639" t="s">
        <v>2616</v>
      </c>
      <c r="F639" t="s">
        <v>2979</v>
      </c>
      <c r="G639" t="s">
        <v>3840</v>
      </c>
      <c r="H639" s="6" t="s">
        <v>45</v>
      </c>
      <c r="I639" t="s">
        <v>181</v>
      </c>
      <c r="J639">
        <v>7</v>
      </c>
      <c r="K639" s="24">
        <v>15771</v>
      </c>
      <c r="L639" s="24">
        <v>110397</v>
      </c>
      <c r="M639">
        <v>15</v>
      </c>
      <c r="N639" t="s">
        <v>27</v>
      </c>
      <c r="O639">
        <v>4</v>
      </c>
      <c r="P639" t="s">
        <v>35</v>
      </c>
      <c r="Q639">
        <v>65</v>
      </c>
      <c r="R639" s="25">
        <v>339514</v>
      </c>
    </row>
    <row r="640" spans="1:18" x14ac:dyDescent="0.3">
      <c r="A640" t="s">
        <v>3841</v>
      </c>
      <c r="B640" s="23">
        <v>45357</v>
      </c>
      <c r="C640" t="s">
        <v>2596</v>
      </c>
      <c r="D640" t="s">
        <v>2597</v>
      </c>
      <c r="E640" t="s">
        <v>2352</v>
      </c>
      <c r="F640" t="s">
        <v>684</v>
      </c>
      <c r="G640" s="26" t="s">
        <v>27</v>
      </c>
      <c r="H640" s="6" t="s">
        <v>40</v>
      </c>
      <c r="I640" t="s">
        <v>41</v>
      </c>
      <c r="J640">
        <v>6</v>
      </c>
      <c r="K640" s="24">
        <v>15006</v>
      </c>
      <c r="L640" s="24">
        <v>90036</v>
      </c>
      <c r="M640">
        <v>5</v>
      </c>
      <c r="N640" t="s">
        <v>34</v>
      </c>
      <c r="O640">
        <v>5</v>
      </c>
      <c r="P640" t="s">
        <v>35</v>
      </c>
      <c r="Q640">
        <v>14</v>
      </c>
      <c r="R640" s="25">
        <v>353716</v>
      </c>
    </row>
    <row r="641" spans="1:18" x14ac:dyDescent="0.3">
      <c r="A641" t="s">
        <v>3842</v>
      </c>
      <c r="B641" s="23">
        <v>45360</v>
      </c>
      <c r="C641" t="s">
        <v>2596</v>
      </c>
      <c r="D641" t="s">
        <v>2597</v>
      </c>
      <c r="E641" t="s">
        <v>2616</v>
      </c>
      <c r="F641" t="s">
        <v>2970</v>
      </c>
      <c r="G641" t="s">
        <v>3843</v>
      </c>
      <c r="H641" s="6" t="s">
        <v>32</v>
      </c>
      <c r="I641" t="s">
        <v>113</v>
      </c>
      <c r="J641">
        <v>7</v>
      </c>
      <c r="K641" s="24">
        <v>5095</v>
      </c>
      <c r="L641" s="24">
        <v>35665</v>
      </c>
      <c r="M641" t="s">
        <v>27</v>
      </c>
      <c r="N641" t="s">
        <v>57</v>
      </c>
      <c r="O641">
        <v>4</v>
      </c>
      <c r="P641" t="s">
        <v>35</v>
      </c>
      <c r="Q641">
        <v>188</v>
      </c>
      <c r="R641" s="25">
        <v>670990</v>
      </c>
    </row>
    <row r="642" spans="1:18" x14ac:dyDescent="0.3">
      <c r="A642" t="s">
        <v>3844</v>
      </c>
      <c r="B642" s="23">
        <v>45360</v>
      </c>
      <c r="C642" t="s">
        <v>2596</v>
      </c>
      <c r="D642" t="s">
        <v>2597</v>
      </c>
      <c r="E642" t="s">
        <v>2352</v>
      </c>
      <c r="F642" t="s">
        <v>2051</v>
      </c>
      <c r="G642" s="26" t="s">
        <v>27</v>
      </c>
      <c r="H642" s="6" t="s">
        <v>65</v>
      </c>
      <c r="I642" t="s">
        <v>478</v>
      </c>
      <c r="J642">
        <v>3</v>
      </c>
      <c r="K642" s="24">
        <v>129372</v>
      </c>
      <c r="L642" s="24">
        <v>388116</v>
      </c>
      <c r="M642">
        <v>0</v>
      </c>
      <c r="N642" t="s">
        <v>27</v>
      </c>
      <c r="O642">
        <v>4</v>
      </c>
      <c r="P642" t="s">
        <v>28</v>
      </c>
      <c r="Q642">
        <v>41</v>
      </c>
      <c r="R642" s="25">
        <v>647779</v>
      </c>
    </row>
    <row r="643" spans="1:18" x14ac:dyDescent="0.3">
      <c r="A643" t="s">
        <v>3845</v>
      </c>
      <c r="B643" s="23">
        <v>45362</v>
      </c>
      <c r="C643" t="s">
        <v>2596</v>
      </c>
      <c r="D643" t="s">
        <v>2597</v>
      </c>
      <c r="E643" t="s">
        <v>2598</v>
      </c>
      <c r="F643" t="s">
        <v>2887</v>
      </c>
      <c r="G643" t="s">
        <v>3846</v>
      </c>
      <c r="H643" s="6" t="s">
        <v>24</v>
      </c>
      <c r="I643" t="s">
        <v>174</v>
      </c>
      <c r="J643">
        <v>3</v>
      </c>
      <c r="K643" s="24">
        <v>104869</v>
      </c>
      <c r="L643" s="24">
        <v>314607</v>
      </c>
      <c r="M643">
        <v>10</v>
      </c>
      <c r="N643" t="s">
        <v>57</v>
      </c>
      <c r="O643">
        <v>3</v>
      </c>
      <c r="P643" t="s">
        <v>35</v>
      </c>
      <c r="Q643">
        <v>200</v>
      </c>
      <c r="R643" s="25">
        <v>1309937</v>
      </c>
    </row>
    <row r="644" spans="1:18" x14ac:dyDescent="0.3">
      <c r="A644" t="s">
        <v>3847</v>
      </c>
      <c r="B644" s="23">
        <v>45362</v>
      </c>
      <c r="C644" t="s">
        <v>2596</v>
      </c>
      <c r="D644" t="s">
        <v>2597</v>
      </c>
      <c r="E644" t="s">
        <v>2616</v>
      </c>
      <c r="F644" t="s">
        <v>1753</v>
      </c>
      <c r="G644" t="s">
        <v>3848</v>
      </c>
      <c r="H644" s="6" t="s">
        <v>10793</v>
      </c>
      <c r="I644" t="s">
        <v>123</v>
      </c>
      <c r="J644">
        <v>3</v>
      </c>
      <c r="K644" s="24">
        <v>11920</v>
      </c>
      <c r="L644" s="24">
        <v>35760</v>
      </c>
      <c r="M644">
        <v>20</v>
      </c>
      <c r="N644" t="s">
        <v>47</v>
      </c>
      <c r="O644">
        <v>4</v>
      </c>
      <c r="P644" t="s">
        <v>35</v>
      </c>
      <c r="Q644">
        <v>149</v>
      </c>
      <c r="R644" s="25">
        <v>353716</v>
      </c>
    </row>
    <row r="645" spans="1:18" x14ac:dyDescent="0.3">
      <c r="A645" t="s">
        <v>3849</v>
      </c>
      <c r="B645" s="23">
        <v>45364</v>
      </c>
      <c r="C645" t="s">
        <v>2596</v>
      </c>
      <c r="D645" t="s">
        <v>2597</v>
      </c>
      <c r="E645" t="s">
        <v>2352</v>
      </c>
      <c r="F645" t="s">
        <v>540</v>
      </c>
      <c r="G645" t="s">
        <v>3850</v>
      </c>
      <c r="H645" s="6" t="s">
        <v>24</v>
      </c>
      <c r="I645" t="s">
        <v>174</v>
      </c>
      <c r="J645">
        <v>12</v>
      </c>
      <c r="K645" s="24">
        <v>111166</v>
      </c>
      <c r="L645" s="24">
        <v>1333992</v>
      </c>
      <c r="M645" t="s">
        <v>27</v>
      </c>
      <c r="N645" t="s">
        <v>27</v>
      </c>
      <c r="O645">
        <v>4</v>
      </c>
      <c r="P645" t="s">
        <v>35</v>
      </c>
      <c r="Q645">
        <v>21</v>
      </c>
      <c r="R645" s="25">
        <v>1309937</v>
      </c>
    </row>
    <row r="646" spans="1:18" x14ac:dyDescent="0.3">
      <c r="A646" t="s">
        <v>3851</v>
      </c>
      <c r="B646" s="23">
        <v>45364</v>
      </c>
      <c r="C646" t="s">
        <v>2596</v>
      </c>
      <c r="D646" t="s">
        <v>2597</v>
      </c>
      <c r="E646" t="s">
        <v>2616</v>
      </c>
      <c r="F646" t="s">
        <v>626</v>
      </c>
      <c r="G646" t="s">
        <v>3852</v>
      </c>
      <c r="H646" s="6" t="s">
        <v>10793</v>
      </c>
      <c r="I646" t="s">
        <v>106</v>
      </c>
      <c r="J646">
        <v>12</v>
      </c>
      <c r="K646" s="24">
        <v>1753</v>
      </c>
      <c r="L646" s="24">
        <v>21036</v>
      </c>
      <c r="M646">
        <v>15</v>
      </c>
      <c r="N646" t="s">
        <v>27</v>
      </c>
      <c r="O646">
        <v>6</v>
      </c>
      <c r="P646" t="s">
        <v>35</v>
      </c>
      <c r="Q646">
        <v>13</v>
      </c>
      <c r="R646" s="25">
        <v>353716</v>
      </c>
    </row>
    <row r="647" spans="1:18" x14ac:dyDescent="0.3">
      <c r="A647" t="s">
        <v>3853</v>
      </c>
      <c r="B647" s="23">
        <v>45364</v>
      </c>
      <c r="C647" t="s">
        <v>2596</v>
      </c>
      <c r="D647" t="s">
        <v>2597</v>
      </c>
      <c r="E647" t="s">
        <v>2352</v>
      </c>
      <c r="F647" t="s">
        <v>344</v>
      </c>
      <c r="G647" t="s">
        <v>3854</v>
      </c>
      <c r="H647" s="6" t="s">
        <v>45</v>
      </c>
      <c r="I647" t="s">
        <v>181</v>
      </c>
      <c r="J647">
        <v>19</v>
      </c>
      <c r="K647" s="24">
        <v>6144</v>
      </c>
      <c r="L647" s="24">
        <v>116736</v>
      </c>
      <c r="M647">
        <v>10</v>
      </c>
      <c r="N647" t="s">
        <v>26</v>
      </c>
      <c r="O647">
        <v>4</v>
      </c>
      <c r="P647" t="s">
        <v>35</v>
      </c>
      <c r="Q647">
        <v>57</v>
      </c>
      <c r="R647" s="25">
        <v>339514</v>
      </c>
    </row>
    <row r="648" spans="1:18" x14ac:dyDescent="0.3">
      <c r="A648" t="s">
        <v>3855</v>
      </c>
      <c r="B648" s="23">
        <v>45366</v>
      </c>
      <c r="C648" t="s">
        <v>2596</v>
      </c>
      <c r="D648" t="s">
        <v>2597</v>
      </c>
      <c r="E648" t="s">
        <v>2598</v>
      </c>
      <c r="F648" t="s">
        <v>1750</v>
      </c>
      <c r="G648" t="s">
        <v>3856</v>
      </c>
      <c r="H648" s="6" t="s">
        <v>45</v>
      </c>
      <c r="I648" t="s">
        <v>181</v>
      </c>
      <c r="J648">
        <v>2</v>
      </c>
      <c r="K648" s="24">
        <v>21767</v>
      </c>
      <c r="L648" s="24">
        <v>43534</v>
      </c>
      <c r="M648">
        <v>20</v>
      </c>
      <c r="N648" t="s">
        <v>10788</v>
      </c>
      <c r="O648">
        <v>3</v>
      </c>
      <c r="P648" t="s">
        <v>35</v>
      </c>
      <c r="Q648">
        <v>112</v>
      </c>
      <c r="R648" s="25">
        <v>339514</v>
      </c>
    </row>
    <row r="649" spans="1:18" x14ac:dyDescent="0.3">
      <c r="A649" t="s">
        <v>3857</v>
      </c>
      <c r="B649" s="23">
        <v>45366</v>
      </c>
      <c r="C649" t="s">
        <v>2596</v>
      </c>
      <c r="D649" t="s">
        <v>2597</v>
      </c>
      <c r="E649" t="s">
        <v>2598</v>
      </c>
      <c r="F649" t="s">
        <v>215</v>
      </c>
      <c r="G649" t="s">
        <v>3858</v>
      </c>
      <c r="H649" s="6" t="s">
        <v>40</v>
      </c>
      <c r="I649" t="s">
        <v>41</v>
      </c>
      <c r="J649">
        <v>7</v>
      </c>
      <c r="K649" s="24">
        <v>8419</v>
      </c>
      <c r="L649" s="24">
        <v>58933</v>
      </c>
      <c r="M649">
        <v>15</v>
      </c>
      <c r="N649" t="s">
        <v>47</v>
      </c>
      <c r="O649">
        <v>2</v>
      </c>
      <c r="P649" t="s">
        <v>28</v>
      </c>
      <c r="Q649">
        <v>47</v>
      </c>
      <c r="R649" s="25">
        <v>353716</v>
      </c>
    </row>
    <row r="650" spans="1:18" x14ac:dyDescent="0.3">
      <c r="A650" t="s">
        <v>3859</v>
      </c>
      <c r="B650" s="23">
        <v>45368</v>
      </c>
      <c r="C650" t="s">
        <v>2596</v>
      </c>
      <c r="D650" t="s">
        <v>2597</v>
      </c>
      <c r="E650" t="s">
        <v>2598</v>
      </c>
      <c r="F650" t="s">
        <v>727</v>
      </c>
      <c r="G650" t="s">
        <v>3860</v>
      </c>
      <c r="H650" s="6" t="s">
        <v>32</v>
      </c>
      <c r="I650" t="s">
        <v>33</v>
      </c>
      <c r="J650">
        <v>17</v>
      </c>
      <c r="K650" s="24">
        <v>11475</v>
      </c>
      <c r="L650" s="24">
        <v>195075</v>
      </c>
      <c r="M650" t="s">
        <v>27</v>
      </c>
      <c r="N650" t="s">
        <v>34</v>
      </c>
      <c r="O650">
        <v>4</v>
      </c>
      <c r="P650" t="s">
        <v>28</v>
      </c>
      <c r="Q650">
        <v>66</v>
      </c>
      <c r="R650" s="25">
        <v>670990</v>
      </c>
    </row>
    <row r="651" spans="1:18" x14ac:dyDescent="0.3">
      <c r="A651" t="s">
        <v>3861</v>
      </c>
      <c r="B651" s="23">
        <v>45369</v>
      </c>
      <c r="C651" t="s">
        <v>2596</v>
      </c>
      <c r="D651" t="s">
        <v>2597</v>
      </c>
      <c r="E651" t="s">
        <v>2616</v>
      </c>
      <c r="F651" t="s">
        <v>125</v>
      </c>
      <c r="G651" t="s">
        <v>3862</v>
      </c>
      <c r="H651" s="6" t="s">
        <v>45</v>
      </c>
      <c r="I651" t="s">
        <v>98</v>
      </c>
      <c r="J651">
        <v>10</v>
      </c>
      <c r="K651" s="24">
        <v>13813</v>
      </c>
      <c r="L651" s="24">
        <v>138130</v>
      </c>
      <c r="M651">
        <v>15</v>
      </c>
      <c r="N651" t="s">
        <v>57</v>
      </c>
      <c r="O651">
        <v>5</v>
      </c>
      <c r="P651" t="s">
        <v>35</v>
      </c>
      <c r="Q651">
        <v>115</v>
      </c>
      <c r="R651" s="25">
        <v>339514</v>
      </c>
    </row>
    <row r="652" spans="1:18" x14ac:dyDescent="0.3">
      <c r="A652" t="s">
        <v>3863</v>
      </c>
      <c r="B652" s="23">
        <v>45369</v>
      </c>
      <c r="C652" t="s">
        <v>2596</v>
      </c>
      <c r="D652" t="s">
        <v>2597</v>
      </c>
      <c r="E652" t="s">
        <v>2352</v>
      </c>
      <c r="F652" t="s">
        <v>957</v>
      </c>
      <c r="G652" s="26" t="s">
        <v>27</v>
      </c>
      <c r="H652" s="6" t="s">
        <v>32</v>
      </c>
      <c r="I652" t="s">
        <v>95</v>
      </c>
      <c r="J652">
        <v>8</v>
      </c>
      <c r="K652" s="24">
        <v>10745</v>
      </c>
      <c r="L652" s="24">
        <v>85960</v>
      </c>
      <c r="M652">
        <v>0</v>
      </c>
      <c r="N652" t="s">
        <v>27</v>
      </c>
      <c r="O652">
        <v>2</v>
      </c>
      <c r="P652" t="s">
        <v>35</v>
      </c>
      <c r="Q652">
        <v>178</v>
      </c>
      <c r="R652" s="25">
        <v>670990</v>
      </c>
    </row>
    <row r="653" spans="1:18" x14ac:dyDescent="0.3">
      <c r="A653" t="s">
        <v>3864</v>
      </c>
      <c r="B653" s="23">
        <v>45369</v>
      </c>
      <c r="C653" t="s">
        <v>2596</v>
      </c>
      <c r="D653" t="s">
        <v>2597</v>
      </c>
      <c r="E653" t="s">
        <v>2598</v>
      </c>
      <c r="F653" t="s">
        <v>94</v>
      </c>
      <c r="G653" s="26" t="s">
        <v>27</v>
      </c>
      <c r="H653" s="6" t="s">
        <v>45</v>
      </c>
      <c r="I653" t="s">
        <v>181</v>
      </c>
      <c r="J653">
        <v>18</v>
      </c>
      <c r="K653" s="24">
        <v>36720</v>
      </c>
      <c r="L653" s="24">
        <v>660960</v>
      </c>
      <c r="M653">
        <v>0</v>
      </c>
      <c r="N653" t="s">
        <v>27</v>
      </c>
      <c r="O653">
        <v>1</v>
      </c>
      <c r="P653" t="s">
        <v>35</v>
      </c>
      <c r="Q653">
        <v>33</v>
      </c>
      <c r="R653" s="25">
        <v>339514</v>
      </c>
    </row>
    <row r="654" spans="1:18" x14ac:dyDescent="0.3">
      <c r="A654" t="s">
        <v>3865</v>
      </c>
      <c r="B654" s="23">
        <v>45370</v>
      </c>
      <c r="C654" t="s">
        <v>2596</v>
      </c>
      <c r="D654" t="s">
        <v>2597</v>
      </c>
      <c r="E654" t="s">
        <v>2616</v>
      </c>
      <c r="F654" t="s">
        <v>1960</v>
      </c>
      <c r="G654" t="s">
        <v>3866</v>
      </c>
      <c r="H654" s="6" t="s">
        <v>65</v>
      </c>
      <c r="I654" t="s">
        <v>78</v>
      </c>
      <c r="J654">
        <v>4</v>
      </c>
      <c r="K654" s="24">
        <v>163339</v>
      </c>
      <c r="L654" s="24">
        <v>653356</v>
      </c>
      <c r="M654">
        <v>15</v>
      </c>
      <c r="N654" t="s">
        <v>34</v>
      </c>
      <c r="O654">
        <v>3</v>
      </c>
      <c r="P654" t="s">
        <v>35</v>
      </c>
      <c r="Q654">
        <v>200</v>
      </c>
      <c r="R654" s="25">
        <v>647779</v>
      </c>
    </row>
    <row r="655" spans="1:18" x14ac:dyDescent="0.3">
      <c r="A655" t="s">
        <v>3867</v>
      </c>
      <c r="B655" s="23">
        <v>45370</v>
      </c>
      <c r="C655" t="s">
        <v>2596</v>
      </c>
      <c r="D655" t="s">
        <v>2597</v>
      </c>
      <c r="E655" t="s">
        <v>2598</v>
      </c>
      <c r="F655" t="s">
        <v>662</v>
      </c>
      <c r="G655" t="s">
        <v>3868</v>
      </c>
      <c r="H655" s="6" t="s">
        <v>24</v>
      </c>
      <c r="I655" t="s">
        <v>92</v>
      </c>
      <c r="J655">
        <v>8</v>
      </c>
      <c r="K655" s="24">
        <v>96951</v>
      </c>
      <c r="L655" s="24">
        <v>775608</v>
      </c>
      <c r="M655">
        <v>5</v>
      </c>
      <c r="N655" t="s">
        <v>57</v>
      </c>
      <c r="O655">
        <v>4</v>
      </c>
      <c r="P655" t="s">
        <v>28</v>
      </c>
      <c r="Q655">
        <v>74</v>
      </c>
      <c r="R655" s="25">
        <v>1309937</v>
      </c>
    </row>
    <row r="656" spans="1:18" x14ac:dyDescent="0.3">
      <c r="A656" t="s">
        <v>3869</v>
      </c>
      <c r="B656" s="23">
        <v>45370</v>
      </c>
      <c r="C656" t="s">
        <v>2596</v>
      </c>
      <c r="D656" t="s">
        <v>2597</v>
      </c>
      <c r="E656" t="s">
        <v>2598</v>
      </c>
      <c r="F656" t="s">
        <v>826</v>
      </c>
      <c r="G656" t="s">
        <v>3870</v>
      </c>
      <c r="H656" s="6" t="s">
        <v>45</v>
      </c>
      <c r="I656" t="s">
        <v>98</v>
      </c>
      <c r="J656">
        <v>18</v>
      </c>
      <c r="K656" s="24">
        <v>35638</v>
      </c>
      <c r="L656" s="24">
        <v>641484</v>
      </c>
      <c r="M656">
        <v>20</v>
      </c>
      <c r="N656" t="s">
        <v>26</v>
      </c>
      <c r="O656">
        <v>2</v>
      </c>
      <c r="P656" t="s">
        <v>35</v>
      </c>
      <c r="Q656">
        <v>41</v>
      </c>
      <c r="R656" s="25">
        <v>339514</v>
      </c>
    </row>
    <row r="657" spans="1:18" x14ac:dyDescent="0.3">
      <c r="A657" t="s">
        <v>3871</v>
      </c>
      <c r="B657" s="23">
        <v>45372</v>
      </c>
      <c r="C657" t="s">
        <v>2596</v>
      </c>
      <c r="D657" t="s">
        <v>2597</v>
      </c>
      <c r="E657" t="s">
        <v>2616</v>
      </c>
      <c r="F657" t="s">
        <v>765</v>
      </c>
      <c r="G657" t="s">
        <v>3872</v>
      </c>
      <c r="H657" s="6" t="s">
        <v>45</v>
      </c>
      <c r="I657" t="s">
        <v>181</v>
      </c>
      <c r="J657">
        <v>5</v>
      </c>
      <c r="K657" s="24">
        <v>10325</v>
      </c>
      <c r="L657" s="24">
        <v>51625</v>
      </c>
      <c r="M657">
        <v>10</v>
      </c>
      <c r="N657" t="s">
        <v>26</v>
      </c>
      <c r="O657">
        <v>2</v>
      </c>
      <c r="P657" t="s">
        <v>35</v>
      </c>
      <c r="Q657">
        <v>172</v>
      </c>
      <c r="R657" s="25">
        <v>339514</v>
      </c>
    </row>
    <row r="658" spans="1:18" x14ac:dyDescent="0.3">
      <c r="A658" t="s">
        <v>3873</v>
      </c>
      <c r="B658" s="23">
        <v>45372</v>
      </c>
      <c r="C658" t="s">
        <v>2596</v>
      </c>
      <c r="D658" t="s">
        <v>2597</v>
      </c>
      <c r="E658" t="s">
        <v>2352</v>
      </c>
      <c r="F658" t="s">
        <v>626</v>
      </c>
      <c r="G658" t="s">
        <v>3874</v>
      </c>
      <c r="H658" s="6" t="s">
        <v>45</v>
      </c>
      <c r="I658" t="s">
        <v>74</v>
      </c>
      <c r="J658">
        <v>16</v>
      </c>
      <c r="K658" s="24">
        <v>30924</v>
      </c>
      <c r="L658" s="24">
        <v>494784</v>
      </c>
      <c r="M658">
        <v>20</v>
      </c>
      <c r="N658" t="s">
        <v>34</v>
      </c>
      <c r="O658">
        <v>5</v>
      </c>
      <c r="P658" t="s">
        <v>28</v>
      </c>
      <c r="Q658">
        <v>37</v>
      </c>
      <c r="R658" s="25">
        <v>339514</v>
      </c>
    </row>
    <row r="659" spans="1:18" x14ac:dyDescent="0.3">
      <c r="A659" t="s">
        <v>3875</v>
      </c>
      <c r="B659" s="23">
        <v>45373</v>
      </c>
      <c r="C659" t="s">
        <v>2596</v>
      </c>
      <c r="D659" t="s">
        <v>2597</v>
      </c>
      <c r="E659" t="s">
        <v>2598</v>
      </c>
      <c r="F659" t="s">
        <v>440</v>
      </c>
      <c r="G659" s="26" t="s">
        <v>27</v>
      </c>
      <c r="H659" s="6" t="s">
        <v>45</v>
      </c>
      <c r="I659" t="s">
        <v>74</v>
      </c>
      <c r="J659">
        <v>19</v>
      </c>
      <c r="K659" s="24">
        <v>19182</v>
      </c>
      <c r="L659" s="24">
        <v>364458</v>
      </c>
      <c r="M659">
        <v>10</v>
      </c>
      <c r="N659" t="s">
        <v>27</v>
      </c>
      <c r="O659">
        <v>3</v>
      </c>
      <c r="P659" t="s">
        <v>28</v>
      </c>
      <c r="Q659">
        <v>125</v>
      </c>
      <c r="R659" s="25">
        <v>339514</v>
      </c>
    </row>
    <row r="660" spans="1:18" x14ac:dyDescent="0.3">
      <c r="A660" t="s">
        <v>3876</v>
      </c>
      <c r="B660" s="23">
        <v>45373</v>
      </c>
      <c r="C660" t="s">
        <v>2596</v>
      </c>
      <c r="D660" t="s">
        <v>2597</v>
      </c>
      <c r="E660" t="s">
        <v>2598</v>
      </c>
      <c r="F660" t="s">
        <v>2021</v>
      </c>
      <c r="G660" t="s">
        <v>3877</v>
      </c>
      <c r="H660" s="6" t="s">
        <v>24</v>
      </c>
      <c r="I660" t="s">
        <v>92</v>
      </c>
      <c r="J660">
        <v>6</v>
      </c>
      <c r="K660" s="24">
        <v>200378</v>
      </c>
      <c r="L660" s="24">
        <v>1202268</v>
      </c>
      <c r="M660">
        <v>15</v>
      </c>
      <c r="N660" t="s">
        <v>34</v>
      </c>
      <c r="O660">
        <v>2</v>
      </c>
      <c r="P660" t="s">
        <v>35</v>
      </c>
      <c r="Q660">
        <v>83</v>
      </c>
      <c r="R660" s="25">
        <v>1309937</v>
      </c>
    </row>
    <row r="661" spans="1:18" x14ac:dyDescent="0.3">
      <c r="A661" t="s">
        <v>3878</v>
      </c>
      <c r="B661" s="23">
        <v>45374</v>
      </c>
      <c r="C661" t="s">
        <v>2596</v>
      </c>
      <c r="D661" t="s">
        <v>2597</v>
      </c>
      <c r="E661" t="s">
        <v>2616</v>
      </c>
      <c r="F661" t="s">
        <v>2809</v>
      </c>
      <c r="G661" t="s">
        <v>3879</v>
      </c>
      <c r="H661" s="6" t="s">
        <v>45</v>
      </c>
      <c r="I661" t="s">
        <v>211</v>
      </c>
      <c r="J661">
        <v>6</v>
      </c>
      <c r="K661" s="24">
        <v>24812</v>
      </c>
      <c r="L661" s="24">
        <v>148872</v>
      </c>
      <c r="M661">
        <v>5</v>
      </c>
      <c r="N661" t="s">
        <v>26</v>
      </c>
      <c r="O661">
        <v>3</v>
      </c>
      <c r="P661" t="s">
        <v>35</v>
      </c>
      <c r="Q661">
        <v>165</v>
      </c>
      <c r="R661" s="25">
        <v>339514</v>
      </c>
    </row>
    <row r="662" spans="1:18" x14ac:dyDescent="0.3">
      <c r="A662" t="s">
        <v>3880</v>
      </c>
      <c r="B662" s="23">
        <v>45374</v>
      </c>
      <c r="C662" t="s">
        <v>2596</v>
      </c>
      <c r="D662" t="s">
        <v>2597</v>
      </c>
      <c r="E662" t="s">
        <v>2616</v>
      </c>
      <c r="F662" t="s">
        <v>3881</v>
      </c>
      <c r="G662" s="26" t="s">
        <v>27</v>
      </c>
      <c r="H662" s="6" t="s">
        <v>32</v>
      </c>
      <c r="I662" t="s">
        <v>117</v>
      </c>
      <c r="J662">
        <v>3</v>
      </c>
      <c r="K662" s="24">
        <v>4492</v>
      </c>
      <c r="L662" s="24">
        <v>13476</v>
      </c>
      <c r="M662">
        <v>5</v>
      </c>
      <c r="N662" t="s">
        <v>57</v>
      </c>
      <c r="O662">
        <v>2</v>
      </c>
      <c r="P662" t="s">
        <v>27</v>
      </c>
      <c r="Q662">
        <v>94</v>
      </c>
      <c r="R662" s="25">
        <v>670990</v>
      </c>
    </row>
    <row r="663" spans="1:18" x14ac:dyDescent="0.3">
      <c r="A663" t="s">
        <v>3882</v>
      </c>
      <c r="B663" s="23">
        <v>45374</v>
      </c>
      <c r="C663" t="s">
        <v>2596</v>
      </c>
      <c r="D663" t="s">
        <v>2597</v>
      </c>
      <c r="E663" t="s">
        <v>2352</v>
      </c>
      <c r="F663" t="s">
        <v>962</v>
      </c>
      <c r="G663" t="s">
        <v>3883</v>
      </c>
      <c r="H663" s="6" t="s">
        <v>24</v>
      </c>
      <c r="I663" t="s">
        <v>25</v>
      </c>
      <c r="J663">
        <v>20</v>
      </c>
      <c r="K663" s="24">
        <v>232793</v>
      </c>
      <c r="L663" s="24">
        <v>4655860</v>
      </c>
      <c r="M663">
        <v>10</v>
      </c>
      <c r="N663" t="s">
        <v>26</v>
      </c>
      <c r="O663">
        <v>2</v>
      </c>
      <c r="P663" t="s">
        <v>35</v>
      </c>
      <c r="Q663">
        <v>133</v>
      </c>
      <c r="R663" s="25">
        <v>1309937</v>
      </c>
    </row>
    <row r="664" spans="1:18" x14ac:dyDescent="0.3">
      <c r="A664" t="s">
        <v>3884</v>
      </c>
      <c r="B664" s="23">
        <v>45375</v>
      </c>
      <c r="C664" t="s">
        <v>2596</v>
      </c>
      <c r="D664" t="s">
        <v>2597</v>
      </c>
      <c r="E664" t="s">
        <v>2598</v>
      </c>
      <c r="F664" t="s">
        <v>2069</v>
      </c>
      <c r="G664" t="s">
        <v>3885</v>
      </c>
      <c r="H664" s="6" t="s">
        <v>45</v>
      </c>
      <c r="I664" t="s">
        <v>211</v>
      </c>
      <c r="J664">
        <v>11</v>
      </c>
      <c r="K664" s="24">
        <v>22030</v>
      </c>
      <c r="L664" s="24">
        <v>242330</v>
      </c>
      <c r="M664">
        <v>15</v>
      </c>
      <c r="N664" t="s">
        <v>26</v>
      </c>
      <c r="O664">
        <v>1</v>
      </c>
      <c r="P664" t="s">
        <v>35</v>
      </c>
      <c r="Q664">
        <v>27</v>
      </c>
      <c r="R664" s="25">
        <v>339514</v>
      </c>
    </row>
    <row r="665" spans="1:18" x14ac:dyDescent="0.3">
      <c r="A665" t="s">
        <v>3886</v>
      </c>
      <c r="B665" s="23">
        <v>45375</v>
      </c>
      <c r="C665" t="s">
        <v>2596</v>
      </c>
      <c r="D665" t="s">
        <v>2597</v>
      </c>
      <c r="E665" t="s">
        <v>2598</v>
      </c>
      <c r="F665" t="s">
        <v>2046</v>
      </c>
      <c r="G665" s="26" t="s">
        <v>27</v>
      </c>
      <c r="H665" s="6" t="s">
        <v>24</v>
      </c>
      <c r="I665" t="s">
        <v>61</v>
      </c>
      <c r="J665">
        <v>5</v>
      </c>
      <c r="K665" s="24">
        <v>344320</v>
      </c>
      <c r="L665" s="24">
        <v>1721600</v>
      </c>
      <c r="M665">
        <v>0</v>
      </c>
      <c r="N665" t="s">
        <v>27</v>
      </c>
      <c r="O665">
        <v>4</v>
      </c>
      <c r="P665" t="s">
        <v>35</v>
      </c>
      <c r="Q665">
        <v>52</v>
      </c>
      <c r="R665" s="25">
        <v>1309937</v>
      </c>
    </row>
    <row r="666" spans="1:18" x14ac:dyDescent="0.3">
      <c r="A666" t="s">
        <v>3887</v>
      </c>
      <c r="B666" s="23">
        <v>45377</v>
      </c>
      <c r="C666" t="s">
        <v>2596</v>
      </c>
      <c r="D666" t="s">
        <v>2597</v>
      </c>
      <c r="E666" t="s">
        <v>2616</v>
      </c>
      <c r="F666" t="s">
        <v>3888</v>
      </c>
      <c r="G666" t="s">
        <v>3889</v>
      </c>
      <c r="H666" s="6" t="s">
        <v>45</v>
      </c>
      <c r="I666" t="s">
        <v>74</v>
      </c>
      <c r="J666">
        <v>9</v>
      </c>
      <c r="K666" s="24">
        <v>15454</v>
      </c>
      <c r="L666" s="24">
        <v>139086</v>
      </c>
      <c r="M666">
        <v>10</v>
      </c>
      <c r="N666" t="s">
        <v>34</v>
      </c>
      <c r="O666">
        <v>3</v>
      </c>
      <c r="P666" t="s">
        <v>35</v>
      </c>
      <c r="Q666">
        <v>18</v>
      </c>
      <c r="R666" s="25">
        <v>339514</v>
      </c>
    </row>
    <row r="667" spans="1:18" x14ac:dyDescent="0.3">
      <c r="A667" t="s">
        <v>3890</v>
      </c>
      <c r="B667" s="23">
        <v>45377</v>
      </c>
      <c r="C667" t="s">
        <v>2596</v>
      </c>
      <c r="D667" t="s">
        <v>2597</v>
      </c>
      <c r="E667" t="s">
        <v>2598</v>
      </c>
      <c r="F667" t="s">
        <v>662</v>
      </c>
      <c r="G667" s="26" t="s">
        <v>27</v>
      </c>
      <c r="H667" s="6" t="s">
        <v>45</v>
      </c>
      <c r="I667" t="s">
        <v>98</v>
      </c>
      <c r="J667">
        <v>16</v>
      </c>
      <c r="K667" s="24">
        <v>22789</v>
      </c>
      <c r="L667" s="24">
        <v>364624</v>
      </c>
      <c r="M667">
        <v>15</v>
      </c>
      <c r="N667" t="s">
        <v>34</v>
      </c>
      <c r="O667">
        <v>5</v>
      </c>
      <c r="P667" t="s">
        <v>35</v>
      </c>
      <c r="Q667">
        <v>87</v>
      </c>
      <c r="R667" s="25">
        <v>339514</v>
      </c>
    </row>
    <row r="668" spans="1:18" x14ac:dyDescent="0.3">
      <c r="A668" t="s">
        <v>3891</v>
      </c>
      <c r="B668" s="23">
        <v>45377</v>
      </c>
      <c r="C668" t="s">
        <v>2596</v>
      </c>
      <c r="D668" t="s">
        <v>2597</v>
      </c>
      <c r="E668" t="s">
        <v>2616</v>
      </c>
      <c r="F668" t="s">
        <v>998</v>
      </c>
      <c r="G668" t="s">
        <v>3892</v>
      </c>
      <c r="H668" s="6" t="s">
        <v>24</v>
      </c>
      <c r="I668" t="s">
        <v>161</v>
      </c>
      <c r="J668">
        <v>5</v>
      </c>
      <c r="K668" s="24">
        <v>64112</v>
      </c>
      <c r="L668" s="24">
        <v>320560</v>
      </c>
      <c r="M668">
        <v>0</v>
      </c>
      <c r="N668" t="s">
        <v>34</v>
      </c>
      <c r="O668">
        <v>1</v>
      </c>
      <c r="P668" t="s">
        <v>28</v>
      </c>
      <c r="Q668">
        <v>126</v>
      </c>
      <c r="R668" s="25">
        <v>1309937</v>
      </c>
    </row>
    <row r="669" spans="1:18" x14ac:dyDescent="0.3">
      <c r="A669" t="s">
        <v>3893</v>
      </c>
      <c r="B669" s="23">
        <v>45377</v>
      </c>
      <c r="C669" t="s">
        <v>2596</v>
      </c>
      <c r="D669" t="s">
        <v>2597</v>
      </c>
      <c r="E669" t="s">
        <v>2352</v>
      </c>
      <c r="F669" t="s">
        <v>135</v>
      </c>
      <c r="G669" t="s">
        <v>3894</v>
      </c>
      <c r="H669" s="6" t="s">
        <v>10793</v>
      </c>
      <c r="I669" t="s">
        <v>106</v>
      </c>
      <c r="J669">
        <v>13</v>
      </c>
      <c r="K669" s="24">
        <v>9820</v>
      </c>
      <c r="L669" s="24">
        <v>127660</v>
      </c>
      <c r="M669">
        <v>0</v>
      </c>
      <c r="N669" t="s">
        <v>47</v>
      </c>
      <c r="O669">
        <v>1</v>
      </c>
      <c r="P669" t="s">
        <v>35</v>
      </c>
      <c r="Q669">
        <v>97</v>
      </c>
      <c r="R669" s="25">
        <v>353716</v>
      </c>
    </row>
    <row r="670" spans="1:18" x14ac:dyDescent="0.3">
      <c r="A670" t="s">
        <v>3895</v>
      </c>
      <c r="B670" s="23">
        <v>45378</v>
      </c>
      <c r="C670" t="s">
        <v>2596</v>
      </c>
      <c r="D670" t="s">
        <v>2597</v>
      </c>
      <c r="E670" t="s">
        <v>2616</v>
      </c>
      <c r="F670" t="s">
        <v>2083</v>
      </c>
      <c r="G670" t="s">
        <v>3896</v>
      </c>
      <c r="H670" s="6" t="s">
        <v>32</v>
      </c>
      <c r="I670" t="s">
        <v>141</v>
      </c>
      <c r="J670">
        <v>14</v>
      </c>
      <c r="K670" s="24">
        <v>23591</v>
      </c>
      <c r="L670" s="24">
        <v>330274</v>
      </c>
      <c r="M670">
        <v>5</v>
      </c>
      <c r="N670" t="s">
        <v>27</v>
      </c>
      <c r="O670">
        <v>1</v>
      </c>
      <c r="P670" t="s">
        <v>35</v>
      </c>
      <c r="Q670">
        <v>61</v>
      </c>
      <c r="R670" s="25">
        <v>670990</v>
      </c>
    </row>
    <row r="671" spans="1:18" x14ac:dyDescent="0.3">
      <c r="A671" t="s">
        <v>3897</v>
      </c>
      <c r="B671" s="23">
        <v>45378</v>
      </c>
      <c r="C671" t="s">
        <v>2596</v>
      </c>
      <c r="D671" t="s">
        <v>2597</v>
      </c>
      <c r="E671" t="s">
        <v>2616</v>
      </c>
      <c r="F671" t="s">
        <v>821</v>
      </c>
      <c r="G671" t="s">
        <v>3898</v>
      </c>
      <c r="H671" s="6" t="s">
        <v>32</v>
      </c>
      <c r="I671" t="s">
        <v>141</v>
      </c>
      <c r="J671">
        <v>11</v>
      </c>
      <c r="K671" s="24">
        <v>17776</v>
      </c>
      <c r="L671" s="24">
        <v>195536</v>
      </c>
      <c r="M671">
        <v>10</v>
      </c>
      <c r="N671" t="s">
        <v>57</v>
      </c>
      <c r="O671">
        <v>5</v>
      </c>
      <c r="P671" t="s">
        <v>35</v>
      </c>
      <c r="Q671">
        <v>116</v>
      </c>
      <c r="R671" s="25">
        <v>670990</v>
      </c>
    </row>
    <row r="672" spans="1:18" x14ac:dyDescent="0.3">
      <c r="A672" t="s">
        <v>3899</v>
      </c>
      <c r="B672" s="23">
        <v>45379</v>
      </c>
      <c r="C672" t="s">
        <v>2596</v>
      </c>
      <c r="D672" t="s">
        <v>2597</v>
      </c>
      <c r="E672" t="s">
        <v>2598</v>
      </c>
      <c r="F672" t="s">
        <v>952</v>
      </c>
      <c r="G672" t="s">
        <v>3900</v>
      </c>
      <c r="H672" s="6" t="s">
        <v>45</v>
      </c>
      <c r="I672" t="s">
        <v>82</v>
      </c>
      <c r="J672">
        <v>4</v>
      </c>
      <c r="K672" s="24">
        <v>14502</v>
      </c>
      <c r="L672" s="24">
        <v>58008</v>
      </c>
      <c r="M672">
        <v>10</v>
      </c>
      <c r="N672" t="s">
        <v>27</v>
      </c>
      <c r="O672">
        <v>1</v>
      </c>
      <c r="P672" t="s">
        <v>28</v>
      </c>
      <c r="Q672">
        <v>117</v>
      </c>
      <c r="R672" s="25">
        <v>339514</v>
      </c>
    </row>
    <row r="673" spans="1:18" x14ac:dyDescent="0.3">
      <c r="A673" t="s">
        <v>3901</v>
      </c>
      <c r="B673" s="23">
        <v>45380</v>
      </c>
      <c r="C673" t="s">
        <v>2596</v>
      </c>
      <c r="D673" t="s">
        <v>2597</v>
      </c>
      <c r="E673" t="s">
        <v>2616</v>
      </c>
      <c r="F673" t="s">
        <v>1094</v>
      </c>
      <c r="G673" t="s">
        <v>3902</v>
      </c>
      <c r="H673" s="6" t="s">
        <v>10793</v>
      </c>
      <c r="I673" t="s">
        <v>106</v>
      </c>
      <c r="J673">
        <v>19</v>
      </c>
      <c r="K673" s="24">
        <v>1610</v>
      </c>
      <c r="L673" s="24">
        <v>30590</v>
      </c>
      <c r="M673">
        <v>0</v>
      </c>
      <c r="N673" t="s">
        <v>47</v>
      </c>
      <c r="O673">
        <v>3</v>
      </c>
      <c r="P673" t="s">
        <v>28</v>
      </c>
      <c r="Q673">
        <v>196</v>
      </c>
      <c r="R673" s="25">
        <v>353716</v>
      </c>
    </row>
    <row r="674" spans="1:18" x14ac:dyDescent="0.3">
      <c r="A674" t="s">
        <v>3903</v>
      </c>
      <c r="B674" s="23">
        <v>45382</v>
      </c>
      <c r="C674" t="s">
        <v>2596</v>
      </c>
      <c r="D674" t="s">
        <v>2597</v>
      </c>
      <c r="E674" t="s">
        <v>2598</v>
      </c>
      <c r="F674" t="s">
        <v>2078</v>
      </c>
      <c r="G674" t="s">
        <v>3904</v>
      </c>
      <c r="H674" s="6" t="s">
        <v>32</v>
      </c>
      <c r="I674" t="s">
        <v>33</v>
      </c>
      <c r="J674">
        <v>9</v>
      </c>
      <c r="K674" s="24">
        <v>23734</v>
      </c>
      <c r="L674" s="24">
        <v>213606</v>
      </c>
      <c r="M674">
        <v>10</v>
      </c>
      <c r="N674" t="s">
        <v>47</v>
      </c>
      <c r="O674" t="s">
        <v>27</v>
      </c>
      <c r="P674" t="s">
        <v>35</v>
      </c>
      <c r="Q674">
        <v>183</v>
      </c>
      <c r="R674" s="25">
        <v>670990</v>
      </c>
    </row>
    <row r="675" spans="1:18" x14ac:dyDescent="0.3">
      <c r="A675" t="s">
        <v>3905</v>
      </c>
      <c r="B675" s="23">
        <v>45382</v>
      </c>
      <c r="C675" t="s">
        <v>2596</v>
      </c>
      <c r="D675" t="s">
        <v>2597</v>
      </c>
      <c r="E675" t="s">
        <v>2352</v>
      </c>
      <c r="F675" t="s">
        <v>2378</v>
      </c>
      <c r="G675" t="s">
        <v>3906</v>
      </c>
      <c r="H675" s="6" t="s">
        <v>45</v>
      </c>
      <c r="I675" t="s">
        <v>46</v>
      </c>
      <c r="J675">
        <v>2</v>
      </c>
      <c r="K675" s="24">
        <v>6824</v>
      </c>
      <c r="L675" s="24">
        <v>13648</v>
      </c>
      <c r="M675">
        <v>15</v>
      </c>
      <c r="N675" t="s">
        <v>34</v>
      </c>
      <c r="O675">
        <v>1</v>
      </c>
      <c r="P675" t="s">
        <v>35</v>
      </c>
      <c r="Q675">
        <v>34</v>
      </c>
      <c r="R675" s="25">
        <v>339514</v>
      </c>
    </row>
    <row r="676" spans="1:18" x14ac:dyDescent="0.3">
      <c r="A676" t="s">
        <v>3907</v>
      </c>
      <c r="B676" s="23">
        <v>45382</v>
      </c>
      <c r="C676" t="s">
        <v>2596</v>
      </c>
      <c r="D676" t="s">
        <v>2597</v>
      </c>
      <c r="E676" t="s">
        <v>2598</v>
      </c>
      <c r="F676" t="s">
        <v>673</v>
      </c>
      <c r="G676" t="s">
        <v>3908</v>
      </c>
      <c r="H676" s="6" t="s">
        <v>32</v>
      </c>
      <c r="I676" t="s">
        <v>95</v>
      </c>
      <c r="J676">
        <v>8</v>
      </c>
      <c r="K676" s="24">
        <v>3730</v>
      </c>
      <c r="L676" s="24">
        <v>29840</v>
      </c>
      <c r="M676">
        <v>15</v>
      </c>
      <c r="N676" t="s">
        <v>57</v>
      </c>
      <c r="O676">
        <v>1</v>
      </c>
      <c r="P676" t="s">
        <v>35</v>
      </c>
      <c r="Q676">
        <v>133</v>
      </c>
      <c r="R676" s="25">
        <v>670990</v>
      </c>
    </row>
    <row r="677" spans="1:18" x14ac:dyDescent="0.3">
      <c r="A677" t="s">
        <v>3909</v>
      </c>
      <c r="B677" s="23">
        <v>45382</v>
      </c>
      <c r="C677" t="s">
        <v>2596</v>
      </c>
      <c r="D677" t="s">
        <v>2597</v>
      </c>
      <c r="E677" t="s">
        <v>2598</v>
      </c>
      <c r="F677" t="s">
        <v>273</v>
      </c>
      <c r="G677" t="s">
        <v>3910</v>
      </c>
      <c r="H677" s="6" t="s">
        <v>24</v>
      </c>
      <c r="I677" t="s">
        <v>174</v>
      </c>
      <c r="J677">
        <v>15</v>
      </c>
      <c r="K677" s="24">
        <v>26259</v>
      </c>
      <c r="L677" s="24">
        <v>393885</v>
      </c>
      <c r="M677" t="s">
        <v>27</v>
      </c>
      <c r="N677" t="s">
        <v>27</v>
      </c>
      <c r="O677">
        <v>1</v>
      </c>
      <c r="P677" t="s">
        <v>28</v>
      </c>
      <c r="Q677">
        <v>48</v>
      </c>
      <c r="R677" s="25">
        <v>1309937</v>
      </c>
    </row>
    <row r="678" spans="1:18" x14ac:dyDescent="0.3">
      <c r="A678" t="s">
        <v>3911</v>
      </c>
      <c r="B678" s="23">
        <v>45383</v>
      </c>
      <c r="C678" t="s">
        <v>2596</v>
      </c>
      <c r="D678" t="s">
        <v>2597</v>
      </c>
      <c r="E678" t="s">
        <v>2598</v>
      </c>
      <c r="F678" t="s">
        <v>104</v>
      </c>
      <c r="G678" t="s">
        <v>3912</v>
      </c>
      <c r="H678" s="6" t="s">
        <v>24</v>
      </c>
      <c r="I678" t="s">
        <v>174</v>
      </c>
      <c r="J678">
        <v>8</v>
      </c>
      <c r="K678" s="24">
        <v>333182</v>
      </c>
      <c r="L678" s="24">
        <v>2665456</v>
      </c>
      <c r="M678">
        <v>20</v>
      </c>
      <c r="N678" t="s">
        <v>47</v>
      </c>
      <c r="O678">
        <v>7</v>
      </c>
      <c r="P678" t="s">
        <v>28</v>
      </c>
      <c r="Q678">
        <v>149</v>
      </c>
      <c r="R678" s="25">
        <v>1309937</v>
      </c>
    </row>
    <row r="679" spans="1:18" x14ac:dyDescent="0.3">
      <c r="A679" t="s">
        <v>3913</v>
      </c>
      <c r="B679" s="23">
        <v>45383</v>
      </c>
      <c r="C679" t="s">
        <v>2596</v>
      </c>
      <c r="D679" t="s">
        <v>2597</v>
      </c>
      <c r="E679" t="s">
        <v>2598</v>
      </c>
      <c r="F679" t="s">
        <v>2511</v>
      </c>
      <c r="G679" s="26" t="s">
        <v>27</v>
      </c>
      <c r="H679" s="6" t="s">
        <v>32</v>
      </c>
      <c r="I679" t="s">
        <v>141</v>
      </c>
      <c r="J679">
        <v>12</v>
      </c>
      <c r="K679" s="24">
        <v>2481</v>
      </c>
      <c r="L679" s="24">
        <v>29772</v>
      </c>
      <c r="M679">
        <v>15</v>
      </c>
      <c r="N679" t="s">
        <v>26</v>
      </c>
      <c r="O679">
        <v>3</v>
      </c>
      <c r="P679" t="s">
        <v>35</v>
      </c>
      <c r="Q679">
        <v>68</v>
      </c>
      <c r="R679" s="25">
        <v>670990</v>
      </c>
    </row>
    <row r="680" spans="1:18" x14ac:dyDescent="0.3">
      <c r="A680" t="s">
        <v>3914</v>
      </c>
      <c r="B680" s="23">
        <v>45384</v>
      </c>
      <c r="C680" t="s">
        <v>2596</v>
      </c>
      <c r="D680" t="s">
        <v>2597</v>
      </c>
      <c r="E680" t="s">
        <v>2598</v>
      </c>
      <c r="F680" t="s">
        <v>3915</v>
      </c>
      <c r="G680" t="s">
        <v>3916</v>
      </c>
      <c r="H680" s="6" t="s">
        <v>32</v>
      </c>
      <c r="I680" t="s">
        <v>33</v>
      </c>
      <c r="J680">
        <v>2</v>
      </c>
      <c r="K680" s="24">
        <v>14360</v>
      </c>
      <c r="L680" s="24">
        <v>28720</v>
      </c>
      <c r="M680">
        <v>0</v>
      </c>
      <c r="N680" t="s">
        <v>47</v>
      </c>
      <c r="O680">
        <v>3</v>
      </c>
      <c r="P680" t="s">
        <v>35</v>
      </c>
      <c r="Q680">
        <v>188</v>
      </c>
      <c r="R680" s="25">
        <v>670990</v>
      </c>
    </row>
    <row r="681" spans="1:18" x14ac:dyDescent="0.3">
      <c r="A681" t="s">
        <v>3917</v>
      </c>
      <c r="B681" s="23">
        <v>45385</v>
      </c>
      <c r="C681" t="s">
        <v>2596</v>
      </c>
      <c r="D681" t="s">
        <v>2597</v>
      </c>
      <c r="E681" t="s">
        <v>2598</v>
      </c>
      <c r="F681" t="s">
        <v>2327</v>
      </c>
      <c r="G681" t="s">
        <v>3918</v>
      </c>
      <c r="H681" s="6" t="s">
        <v>45</v>
      </c>
      <c r="I681" t="s">
        <v>46</v>
      </c>
      <c r="J681">
        <v>15</v>
      </c>
      <c r="K681" s="24">
        <v>43312</v>
      </c>
      <c r="L681" s="24">
        <v>649680</v>
      </c>
      <c r="M681">
        <v>5</v>
      </c>
      <c r="N681" t="s">
        <v>34</v>
      </c>
      <c r="O681">
        <v>4</v>
      </c>
      <c r="P681" t="s">
        <v>35</v>
      </c>
      <c r="Q681">
        <v>42</v>
      </c>
      <c r="R681" s="25">
        <v>339514</v>
      </c>
    </row>
    <row r="682" spans="1:18" x14ac:dyDescent="0.3">
      <c r="A682" t="s">
        <v>3919</v>
      </c>
      <c r="B682" s="23">
        <v>45385</v>
      </c>
      <c r="C682" t="s">
        <v>2596</v>
      </c>
      <c r="D682" t="s">
        <v>2597</v>
      </c>
      <c r="E682" t="s">
        <v>2616</v>
      </c>
      <c r="F682" t="s">
        <v>949</v>
      </c>
      <c r="G682" t="s">
        <v>3920</v>
      </c>
      <c r="H682" s="6" t="s">
        <v>24</v>
      </c>
      <c r="I682" t="s">
        <v>61</v>
      </c>
      <c r="J682">
        <v>7</v>
      </c>
      <c r="K682" s="24">
        <v>51489</v>
      </c>
      <c r="L682" s="24">
        <v>360423</v>
      </c>
      <c r="M682">
        <v>0</v>
      </c>
      <c r="N682" t="s">
        <v>26</v>
      </c>
      <c r="O682">
        <v>2</v>
      </c>
      <c r="P682" t="s">
        <v>27</v>
      </c>
      <c r="Q682">
        <v>105</v>
      </c>
      <c r="R682" s="25">
        <v>1309937</v>
      </c>
    </row>
    <row r="683" spans="1:18" x14ac:dyDescent="0.3">
      <c r="A683" t="s">
        <v>3921</v>
      </c>
      <c r="B683" s="23">
        <v>45385</v>
      </c>
      <c r="C683" t="s">
        <v>2596</v>
      </c>
      <c r="D683" t="s">
        <v>2597</v>
      </c>
      <c r="E683" t="s">
        <v>2598</v>
      </c>
      <c r="F683" t="s">
        <v>2514</v>
      </c>
      <c r="G683" s="26" t="s">
        <v>27</v>
      </c>
      <c r="H683" s="6" t="s">
        <v>24</v>
      </c>
      <c r="I683" t="s">
        <v>25</v>
      </c>
      <c r="J683">
        <v>20</v>
      </c>
      <c r="K683" s="24">
        <v>238529</v>
      </c>
      <c r="L683" s="24">
        <v>4770580</v>
      </c>
      <c r="M683">
        <v>0</v>
      </c>
      <c r="N683" t="s">
        <v>34</v>
      </c>
      <c r="O683">
        <v>5</v>
      </c>
      <c r="P683" t="s">
        <v>35</v>
      </c>
      <c r="Q683">
        <v>30</v>
      </c>
      <c r="R683" s="25">
        <v>1309937</v>
      </c>
    </row>
    <row r="684" spans="1:18" x14ac:dyDescent="0.3">
      <c r="A684" t="s">
        <v>3922</v>
      </c>
      <c r="B684" s="23">
        <v>45386</v>
      </c>
      <c r="C684" t="s">
        <v>2596</v>
      </c>
      <c r="D684" t="s">
        <v>2597</v>
      </c>
      <c r="E684" t="s">
        <v>2598</v>
      </c>
      <c r="F684" t="s">
        <v>3923</v>
      </c>
      <c r="G684" t="s">
        <v>3924</v>
      </c>
      <c r="H684" s="6" t="s">
        <v>10793</v>
      </c>
      <c r="I684" t="s">
        <v>41</v>
      </c>
      <c r="J684">
        <v>5</v>
      </c>
      <c r="K684" s="24">
        <v>1575</v>
      </c>
      <c r="L684" s="24">
        <v>7875</v>
      </c>
      <c r="M684">
        <v>10</v>
      </c>
      <c r="N684" t="s">
        <v>57</v>
      </c>
      <c r="O684">
        <v>4</v>
      </c>
      <c r="P684" t="s">
        <v>35</v>
      </c>
      <c r="Q684">
        <v>196</v>
      </c>
      <c r="R684" s="25">
        <v>353716</v>
      </c>
    </row>
    <row r="685" spans="1:18" x14ac:dyDescent="0.3">
      <c r="A685" t="s">
        <v>3925</v>
      </c>
      <c r="B685" s="23">
        <v>45386</v>
      </c>
      <c r="C685" t="s">
        <v>2596</v>
      </c>
      <c r="D685" t="s">
        <v>2597</v>
      </c>
      <c r="E685" t="s">
        <v>2352</v>
      </c>
      <c r="F685" t="s">
        <v>2340</v>
      </c>
      <c r="G685" t="s">
        <v>3926</v>
      </c>
      <c r="H685" s="6" t="s">
        <v>10793</v>
      </c>
      <c r="I685" t="s">
        <v>51</v>
      </c>
      <c r="J685">
        <v>4</v>
      </c>
      <c r="K685" s="24">
        <v>7224</v>
      </c>
      <c r="L685" s="24">
        <v>28896</v>
      </c>
      <c r="M685">
        <v>10</v>
      </c>
      <c r="N685" t="s">
        <v>34</v>
      </c>
      <c r="O685">
        <v>5</v>
      </c>
      <c r="P685" t="s">
        <v>35</v>
      </c>
      <c r="Q685">
        <v>118</v>
      </c>
      <c r="R685" s="25">
        <v>353716</v>
      </c>
    </row>
    <row r="686" spans="1:18" x14ac:dyDescent="0.3">
      <c r="A686" t="s">
        <v>3927</v>
      </c>
      <c r="B686" s="23">
        <v>45386</v>
      </c>
      <c r="C686" t="s">
        <v>2596</v>
      </c>
      <c r="D686" t="s">
        <v>2597</v>
      </c>
      <c r="E686" t="s">
        <v>2616</v>
      </c>
      <c r="F686" t="s">
        <v>803</v>
      </c>
      <c r="G686" t="s">
        <v>3928</v>
      </c>
      <c r="H686" s="6" t="s">
        <v>32</v>
      </c>
      <c r="I686" t="s">
        <v>95</v>
      </c>
      <c r="J686">
        <v>5</v>
      </c>
      <c r="K686" s="24">
        <v>23357</v>
      </c>
      <c r="L686" s="24">
        <v>116785</v>
      </c>
      <c r="M686">
        <v>10</v>
      </c>
      <c r="N686" t="s">
        <v>34</v>
      </c>
      <c r="O686">
        <v>1</v>
      </c>
      <c r="P686" t="s">
        <v>35</v>
      </c>
      <c r="Q686">
        <v>122</v>
      </c>
      <c r="R686" s="25">
        <v>670990</v>
      </c>
    </row>
    <row r="687" spans="1:18" x14ac:dyDescent="0.3">
      <c r="A687" t="s">
        <v>3929</v>
      </c>
      <c r="B687" s="23">
        <v>45389</v>
      </c>
      <c r="C687" t="s">
        <v>2596</v>
      </c>
      <c r="D687" t="s">
        <v>2597</v>
      </c>
      <c r="E687" t="s">
        <v>2598</v>
      </c>
      <c r="F687" t="s">
        <v>3771</v>
      </c>
      <c r="G687" t="s">
        <v>3930</v>
      </c>
      <c r="H687" s="6" t="s">
        <v>10793</v>
      </c>
      <c r="I687" t="s">
        <v>41</v>
      </c>
      <c r="J687">
        <v>20</v>
      </c>
      <c r="K687" s="24">
        <v>2575</v>
      </c>
      <c r="L687" s="24">
        <v>51500</v>
      </c>
      <c r="M687">
        <v>10</v>
      </c>
      <c r="N687" t="s">
        <v>27</v>
      </c>
      <c r="O687">
        <v>4</v>
      </c>
      <c r="P687" t="s">
        <v>28</v>
      </c>
      <c r="Q687">
        <v>172</v>
      </c>
      <c r="R687" s="25">
        <v>353716</v>
      </c>
    </row>
    <row r="688" spans="1:18" x14ac:dyDescent="0.3">
      <c r="A688" t="s">
        <v>3931</v>
      </c>
      <c r="B688" s="23">
        <v>45390</v>
      </c>
      <c r="C688" t="s">
        <v>2596</v>
      </c>
      <c r="D688" t="s">
        <v>2597</v>
      </c>
      <c r="E688" t="s">
        <v>2598</v>
      </c>
      <c r="F688" t="s">
        <v>1791</v>
      </c>
      <c r="G688" t="s">
        <v>3932</v>
      </c>
      <c r="H688" s="6" t="s">
        <v>65</v>
      </c>
      <c r="I688" t="s">
        <v>289</v>
      </c>
      <c r="J688">
        <v>8</v>
      </c>
      <c r="K688" s="24">
        <v>136981</v>
      </c>
      <c r="L688" s="24">
        <v>1095848</v>
      </c>
      <c r="M688">
        <v>0</v>
      </c>
      <c r="N688" t="s">
        <v>10788</v>
      </c>
      <c r="O688">
        <v>1</v>
      </c>
      <c r="P688" t="s">
        <v>35</v>
      </c>
      <c r="Q688">
        <v>168</v>
      </c>
      <c r="R688" s="25">
        <v>647779</v>
      </c>
    </row>
    <row r="689" spans="1:18" x14ac:dyDescent="0.3">
      <c r="A689" t="s">
        <v>3933</v>
      </c>
      <c r="B689" s="23">
        <v>45391</v>
      </c>
      <c r="C689" t="s">
        <v>2596</v>
      </c>
      <c r="D689" t="s">
        <v>2597</v>
      </c>
      <c r="E689" t="s">
        <v>2352</v>
      </c>
      <c r="F689" t="s">
        <v>3934</v>
      </c>
      <c r="G689" t="s">
        <v>3935</v>
      </c>
      <c r="H689" s="6" t="s">
        <v>24</v>
      </c>
      <c r="I689" t="s">
        <v>61</v>
      </c>
      <c r="J689">
        <v>17</v>
      </c>
      <c r="K689" s="24">
        <v>204281</v>
      </c>
      <c r="L689" s="24">
        <v>3472777</v>
      </c>
      <c r="M689">
        <v>0</v>
      </c>
      <c r="N689" t="s">
        <v>27</v>
      </c>
      <c r="O689">
        <v>2</v>
      </c>
      <c r="P689" t="s">
        <v>35</v>
      </c>
      <c r="Q689">
        <v>65</v>
      </c>
      <c r="R689" s="25">
        <v>1309937</v>
      </c>
    </row>
    <row r="690" spans="1:18" x14ac:dyDescent="0.3">
      <c r="A690" t="s">
        <v>3936</v>
      </c>
      <c r="B690" s="23">
        <v>45391</v>
      </c>
      <c r="C690" t="s">
        <v>2596</v>
      </c>
      <c r="D690" t="s">
        <v>2597</v>
      </c>
      <c r="E690" t="s">
        <v>2616</v>
      </c>
      <c r="F690" t="s">
        <v>1861</v>
      </c>
      <c r="G690" t="s">
        <v>3937</v>
      </c>
      <c r="H690" s="6" t="s">
        <v>45</v>
      </c>
      <c r="I690" t="s">
        <v>82</v>
      </c>
      <c r="J690">
        <v>3</v>
      </c>
      <c r="K690" s="24">
        <v>3930</v>
      </c>
      <c r="L690" s="24">
        <v>11790</v>
      </c>
      <c r="M690">
        <v>0</v>
      </c>
      <c r="N690" t="s">
        <v>27</v>
      </c>
      <c r="O690">
        <v>1</v>
      </c>
      <c r="P690" t="s">
        <v>35</v>
      </c>
      <c r="Q690">
        <v>60</v>
      </c>
      <c r="R690" s="25">
        <v>339514</v>
      </c>
    </row>
    <row r="691" spans="1:18" x14ac:dyDescent="0.3">
      <c r="A691" t="s">
        <v>3938</v>
      </c>
      <c r="B691" s="23">
        <v>45392</v>
      </c>
      <c r="C691" t="s">
        <v>2596</v>
      </c>
      <c r="D691" t="s">
        <v>2597</v>
      </c>
      <c r="E691" t="s">
        <v>2616</v>
      </c>
      <c r="F691" t="s">
        <v>3939</v>
      </c>
      <c r="G691" t="s">
        <v>3940</v>
      </c>
      <c r="H691" s="6" t="s">
        <v>24</v>
      </c>
      <c r="I691" t="s">
        <v>61</v>
      </c>
      <c r="J691">
        <v>8</v>
      </c>
      <c r="K691" s="24">
        <v>64792</v>
      </c>
      <c r="L691" s="24">
        <v>518336</v>
      </c>
      <c r="M691">
        <v>5</v>
      </c>
      <c r="N691" t="s">
        <v>57</v>
      </c>
      <c r="O691">
        <v>3</v>
      </c>
      <c r="P691" t="s">
        <v>35</v>
      </c>
      <c r="Q691">
        <v>31</v>
      </c>
      <c r="R691" s="25">
        <v>1309937</v>
      </c>
    </row>
    <row r="692" spans="1:18" x14ac:dyDescent="0.3">
      <c r="A692" t="s">
        <v>3941</v>
      </c>
      <c r="B692" s="23">
        <v>45393</v>
      </c>
      <c r="C692" t="s">
        <v>2596</v>
      </c>
      <c r="D692" t="s">
        <v>2597</v>
      </c>
      <c r="E692" t="s">
        <v>2352</v>
      </c>
      <c r="F692" t="s">
        <v>2277</v>
      </c>
      <c r="G692" t="s">
        <v>3942</v>
      </c>
      <c r="H692" s="6" t="s">
        <v>32</v>
      </c>
      <c r="I692" t="s">
        <v>237</v>
      </c>
      <c r="J692">
        <v>10</v>
      </c>
      <c r="K692" s="24">
        <v>11625</v>
      </c>
      <c r="L692" s="24">
        <v>116250</v>
      </c>
      <c r="M692">
        <v>20</v>
      </c>
      <c r="N692" t="s">
        <v>10788</v>
      </c>
      <c r="O692">
        <v>5</v>
      </c>
      <c r="P692" t="s">
        <v>35</v>
      </c>
      <c r="Q692">
        <v>129</v>
      </c>
      <c r="R692" s="25">
        <v>670990</v>
      </c>
    </row>
    <row r="693" spans="1:18" x14ac:dyDescent="0.3">
      <c r="A693" t="s">
        <v>3943</v>
      </c>
      <c r="B693" s="23">
        <v>45394</v>
      </c>
      <c r="C693" t="s">
        <v>2596</v>
      </c>
      <c r="D693" t="s">
        <v>2597</v>
      </c>
      <c r="E693" t="s">
        <v>2598</v>
      </c>
      <c r="F693" t="s">
        <v>59</v>
      </c>
      <c r="G693" t="s">
        <v>3944</v>
      </c>
      <c r="H693" s="6" t="s">
        <v>24</v>
      </c>
      <c r="I693" t="s">
        <v>92</v>
      </c>
      <c r="J693">
        <v>12</v>
      </c>
      <c r="K693" s="24">
        <v>191462</v>
      </c>
      <c r="L693" s="24">
        <v>2297544</v>
      </c>
      <c r="M693">
        <v>15</v>
      </c>
      <c r="N693" t="s">
        <v>27</v>
      </c>
      <c r="O693">
        <v>4</v>
      </c>
      <c r="P693" t="s">
        <v>35</v>
      </c>
      <c r="Q693">
        <v>128</v>
      </c>
      <c r="R693" s="25">
        <v>1309937</v>
      </c>
    </row>
    <row r="694" spans="1:18" x14ac:dyDescent="0.3">
      <c r="A694" t="s">
        <v>3945</v>
      </c>
      <c r="B694" s="23">
        <v>45395</v>
      </c>
      <c r="C694" t="s">
        <v>2596</v>
      </c>
      <c r="D694" t="s">
        <v>2597</v>
      </c>
      <c r="E694" t="s">
        <v>2616</v>
      </c>
      <c r="F694" t="s">
        <v>230</v>
      </c>
      <c r="G694" t="s">
        <v>3946</v>
      </c>
      <c r="H694" s="6" t="s">
        <v>40</v>
      </c>
      <c r="I694" t="s">
        <v>70</v>
      </c>
      <c r="J694">
        <v>5</v>
      </c>
      <c r="K694" s="24">
        <v>3916</v>
      </c>
      <c r="L694" s="24">
        <v>19580</v>
      </c>
      <c r="M694" t="s">
        <v>27</v>
      </c>
      <c r="N694" t="s">
        <v>26</v>
      </c>
      <c r="O694">
        <v>5</v>
      </c>
      <c r="P694" t="s">
        <v>35</v>
      </c>
      <c r="Q694">
        <v>60</v>
      </c>
      <c r="R694" s="25">
        <v>353716</v>
      </c>
    </row>
    <row r="695" spans="1:18" x14ac:dyDescent="0.3">
      <c r="A695" t="s">
        <v>3947</v>
      </c>
      <c r="B695" s="23">
        <v>45395</v>
      </c>
      <c r="C695" t="s">
        <v>2596</v>
      </c>
      <c r="D695" t="s">
        <v>2597</v>
      </c>
      <c r="E695" t="s">
        <v>2598</v>
      </c>
      <c r="F695" t="s">
        <v>3934</v>
      </c>
      <c r="G695" t="s">
        <v>3948</v>
      </c>
      <c r="H695" s="6" t="s">
        <v>32</v>
      </c>
      <c r="I695" t="s">
        <v>33</v>
      </c>
      <c r="J695">
        <v>14</v>
      </c>
      <c r="K695" s="24">
        <v>10530</v>
      </c>
      <c r="L695" s="24">
        <v>147420</v>
      </c>
      <c r="M695">
        <v>5</v>
      </c>
      <c r="N695" t="s">
        <v>47</v>
      </c>
      <c r="O695">
        <v>4</v>
      </c>
      <c r="P695" t="s">
        <v>35</v>
      </c>
      <c r="Q695">
        <v>198</v>
      </c>
      <c r="R695" s="25">
        <v>670990</v>
      </c>
    </row>
    <row r="696" spans="1:18" x14ac:dyDescent="0.3">
      <c r="A696" t="s">
        <v>3949</v>
      </c>
      <c r="B696" s="23">
        <v>45395</v>
      </c>
      <c r="C696" t="s">
        <v>2596</v>
      </c>
      <c r="D696" t="s">
        <v>2597</v>
      </c>
      <c r="E696" t="s">
        <v>2616</v>
      </c>
      <c r="F696" t="s">
        <v>2374</v>
      </c>
      <c r="G696" t="s">
        <v>3950</v>
      </c>
      <c r="H696" s="6" t="s">
        <v>10793</v>
      </c>
      <c r="I696" t="s">
        <v>171</v>
      </c>
      <c r="J696">
        <v>14</v>
      </c>
      <c r="K696" s="24">
        <v>15293</v>
      </c>
      <c r="L696" s="24">
        <v>214102</v>
      </c>
      <c r="M696">
        <v>0</v>
      </c>
      <c r="N696" t="s">
        <v>27</v>
      </c>
      <c r="O696">
        <v>5</v>
      </c>
      <c r="P696" t="s">
        <v>27</v>
      </c>
      <c r="Q696">
        <v>118</v>
      </c>
      <c r="R696" s="25">
        <v>353716</v>
      </c>
    </row>
    <row r="697" spans="1:18" x14ac:dyDescent="0.3">
      <c r="A697" t="s">
        <v>3951</v>
      </c>
      <c r="B697" s="23">
        <v>45396</v>
      </c>
      <c r="C697" t="s">
        <v>2596</v>
      </c>
      <c r="D697" t="s">
        <v>2597</v>
      </c>
      <c r="E697" t="s">
        <v>2352</v>
      </c>
      <c r="F697" t="s">
        <v>524</v>
      </c>
      <c r="G697" t="s">
        <v>3952</v>
      </c>
      <c r="H697" s="6" t="s">
        <v>24</v>
      </c>
      <c r="I697" t="s">
        <v>174</v>
      </c>
      <c r="J697">
        <v>18</v>
      </c>
      <c r="K697" s="24">
        <v>167274</v>
      </c>
      <c r="L697" s="24">
        <v>3010932</v>
      </c>
      <c r="M697">
        <v>0</v>
      </c>
      <c r="N697" t="s">
        <v>57</v>
      </c>
      <c r="O697">
        <v>5</v>
      </c>
      <c r="P697" t="s">
        <v>35</v>
      </c>
      <c r="Q697">
        <v>144</v>
      </c>
      <c r="R697" s="25">
        <v>1309937</v>
      </c>
    </row>
    <row r="698" spans="1:18" x14ac:dyDescent="0.3">
      <c r="A698" t="s">
        <v>3953</v>
      </c>
      <c r="B698" s="23">
        <v>45396</v>
      </c>
      <c r="C698" t="s">
        <v>2596</v>
      </c>
      <c r="D698" t="s">
        <v>2597</v>
      </c>
      <c r="E698" t="s">
        <v>2352</v>
      </c>
      <c r="F698" t="s">
        <v>1399</v>
      </c>
      <c r="G698" t="s">
        <v>3954</v>
      </c>
      <c r="H698" s="6" t="s">
        <v>40</v>
      </c>
      <c r="I698" t="s">
        <v>41</v>
      </c>
      <c r="J698">
        <v>5</v>
      </c>
      <c r="K698" s="24">
        <v>16767</v>
      </c>
      <c r="L698" s="24">
        <v>83835</v>
      </c>
      <c r="M698">
        <v>10</v>
      </c>
      <c r="N698" t="s">
        <v>26</v>
      </c>
      <c r="O698">
        <v>3</v>
      </c>
      <c r="P698" t="s">
        <v>28</v>
      </c>
      <c r="Q698">
        <v>115</v>
      </c>
      <c r="R698" s="25">
        <v>353716</v>
      </c>
    </row>
    <row r="699" spans="1:18" x14ac:dyDescent="0.3">
      <c r="A699" t="s">
        <v>3955</v>
      </c>
      <c r="B699" s="23">
        <v>45396</v>
      </c>
      <c r="C699" t="s">
        <v>2596</v>
      </c>
      <c r="D699" t="s">
        <v>2597</v>
      </c>
      <c r="E699" t="s">
        <v>2352</v>
      </c>
      <c r="F699" t="s">
        <v>681</v>
      </c>
      <c r="G699" t="s">
        <v>3956</v>
      </c>
      <c r="H699" s="6" t="s">
        <v>65</v>
      </c>
      <c r="I699" t="s">
        <v>478</v>
      </c>
      <c r="J699">
        <v>17</v>
      </c>
      <c r="K699" s="24">
        <v>51122</v>
      </c>
      <c r="L699" s="24">
        <v>869074</v>
      </c>
      <c r="M699">
        <v>15</v>
      </c>
      <c r="N699" t="s">
        <v>47</v>
      </c>
      <c r="O699" t="s">
        <v>27</v>
      </c>
      <c r="P699" t="s">
        <v>35</v>
      </c>
      <c r="Q699">
        <v>92</v>
      </c>
      <c r="R699" s="25">
        <v>647779</v>
      </c>
    </row>
    <row r="700" spans="1:18" x14ac:dyDescent="0.3">
      <c r="A700" t="s">
        <v>3957</v>
      </c>
      <c r="B700" s="23">
        <v>45396</v>
      </c>
      <c r="C700" t="s">
        <v>2596</v>
      </c>
      <c r="D700" t="s">
        <v>2597</v>
      </c>
      <c r="E700" t="s">
        <v>2616</v>
      </c>
      <c r="F700" t="s">
        <v>428</v>
      </c>
      <c r="G700" t="s">
        <v>3958</v>
      </c>
      <c r="H700" s="6" t="s">
        <v>65</v>
      </c>
      <c r="I700" t="s">
        <v>102</v>
      </c>
      <c r="J700">
        <v>19</v>
      </c>
      <c r="K700" s="24">
        <v>111998</v>
      </c>
      <c r="L700" s="24">
        <v>2127962</v>
      </c>
      <c r="M700">
        <v>10</v>
      </c>
      <c r="N700" t="s">
        <v>27</v>
      </c>
      <c r="O700">
        <v>5</v>
      </c>
      <c r="P700" t="s">
        <v>35</v>
      </c>
      <c r="Q700">
        <v>76</v>
      </c>
      <c r="R700" s="25">
        <v>647779</v>
      </c>
    </row>
    <row r="701" spans="1:18" x14ac:dyDescent="0.3">
      <c r="A701" t="s">
        <v>3959</v>
      </c>
      <c r="B701" s="23">
        <v>45396</v>
      </c>
      <c r="C701" t="s">
        <v>2596</v>
      </c>
      <c r="D701" t="s">
        <v>2597</v>
      </c>
      <c r="E701" t="s">
        <v>2598</v>
      </c>
      <c r="F701" t="s">
        <v>1486</v>
      </c>
      <c r="G701" t="s">
        <v>3960</v>
      </c>
      <c r="H701" s="6" t="s">
        <v>32</v>
      </c>
      <c r="I701" t="s">
        <v>117</v>
      </c>
      <c r="J701">
        <v>18</v>
      </c>
      <c r="K701" s="24">
        <v>15529</v>
      </c>
      <c r="L701" s="24">
        <v>279522</v>
      </c>
      <c r="M701">
        <v>5</v>
      </c>
      <c r="N701" t="s">
        <v>47</v>
      </c>
      <c r="O701">
        <v>2</v>
      </c>
      <c r="P701" t="s">
        <v>35</v>
      </c>
      <c r="Q701">
        <v>164</v>
      </c>
      <c r="R701" s="25">
        <v>670990</v>
      </c>
    </row>
    <row r="702" spans="1:18" x14ac:dyDescent="0.3">
      <c r="A702" t="s">
        <v>3961</v>
      </c>
      <c r="B702" s="23">
        <v>45397</v>
      </c>
      <c r="C702" t="s">
        <v>2596</v>
      </c>
      <c r="D702" t="s">
        <v>2597</v>
      </c>
      <c r="E702" t="s">
        <v>2598</v>
      </c>
      <c r="F702" t="s">
        <v>538</v>
      </c>
      <c r="G702" t="s">
        <v>3962</v>
      </c>
      <c r="H702" s="6" t="s">
        <v>45</v>
      </c>
      <c r="I702" t="s">
        <v>74</v>
      </c>
      <c r="J702">
        <v>13</v>
      </c>
      <c r="K702" s="24">
        <v>22735</v>
      </c>
      <c r="L702" s="24">
        <v>295555</v>
      </c>
      <c r="M702">
        <v>0</v>
      </c>
      <c r="N702" t="s">
        <v>34</v>
      </c>
      <c r="O702">
        <v>1</v>
      </c>
      <c r="P702" t="s">
        <v>35</v>
      </c>
      <c r="Q702">
        <v>39</v>
      </c>
      <c r="R702" s="25">
        <v>339514</v>
      </c>
    </row>
    <row r="703" spans="1:18" x14ac:dyDescent="0.3">
      <c r="A703" t="s">
        <v>3963</v>
      </c>
      <c r="B703" s="23">
        <v>45399</v>
      </c>
      <c r="C703" t="s">
        <v>2596</v>
      </c>
      <c r="D703" t="s">
        <v>2597</v>
      </c>
      <c r="E703" t="s">
        <v>2616</v>
      </c>
      <c r="F703" t="s">
        <v>1500</v>
      </c>
      <c r="G703" t="s">
        <v>3964</v>
      </c>
      <c r="H703" s="6" t="s">
        <v>45</v>
      </c>
      <c r="I703" t="s">
        <v>98</v>
      </c>
      <c r="J703">
        <v>2</v>
      </c>
      <c r="K703" s="24">
        <v>43857</v>
      </c>
      <c r="L703" s="24">
        <v>87714</v>
      </c>
      <c r="M703" t="s">
        <v>27</v>
      </c>
      <c r="N703" t="s">
        <v>27</v>
      </c>
      <c r="O703">
        <v>1</v>
      </c>
      <c r="P703" t="s">
        <v>35</v>
      </c>
      <c r="Q703">
        <v>59</v>
      </c>
      <c r="R703" s="25">
        <v>339514</v>
      </c>
    </row>
    <row r="704" spans="1:18" x14ac:dyDescent="0.3">
      <c r="A704" t="s">
        <v>3965</v>
      </c>
      <c r="B704" s="23">
        <v>45399</v>
      </c>
      <c r="C704" t="s">
        <v>2596</v>
      </c>
      <c r="D704" t="s">
        <v>2597</v>
      </c>
      <c r="E704" t="s">
        <v>2616</v>
      </c>
      <c r="F704" t="s">
        <v>1313</v>
      </c>
      <c r="G704" t="s">
        <v>3966</v>
      </c>
      <c r="H704" s="6" t="s">
        <v>32</v>
      </c>
      <c r="I704" t="s">
        <v>141</v>
      </c>
      <c r="J704">
        <v>6</v>
      </c>
      <c r="K704" s="24">
        <v>15793</v>
      </c>
      <c r="L704" s="24">
        <v>94758</v>
      </c>
      <c r="M704" t="s">
        <v>27</v>
      </c>
      <c r="N704" t="s">
        <v>27</v>
      </c>
      <c r="O704">
        <v>1</v>
      </c>
      <c r="P704" t="s">
        <v>27</v>
      </c>
      <c r="Q704">
        <v>97</v>
      </c>
      <c r="R704" s="25">
        <v>670990</v>
      </c>
    </row>
    <row r="705" spans="1:18" x14ac:dyDescent="0.3">
      <c r="A705" t="s">
        <v>3967</v>
      </c>
      <c r="B705" s="23">
        <v>45400</v>
      </c>
      <c r="C705" t="s">
        <v>2596</v>
      </c>
      <c r="D705" t="s">
        <v>2597</v>
      </c>
      <c r="E705" t="s">
        <v>2616</v>
      </c>
      <c r="F705" t="s">
        <v>3968</v>
      </c>
      <c r="G705" t="s">
        <v>3969</v>
      </c>
      <c r="H705" s="6" t="s">
        <v>65</v>
      </c>
      <c r="I705" t="s">
        <v>397</v>
      </c>
      <c r="J705">
        <v>20</v>
      </c>
      <c r="K705" s="24">
        <v>175824</v>
      </c>
      <c r="L705" s="24">
        <v>3516480</v>
      </c>
      <c r="M705">
        <v>5</v>
      </c>
      <c r="N705" t="s">
        <v>10788</v>
      </c>
      <c r="O705">
        <v>4</v>
      </c>
      <c r="P705" t="s">
        <v>35</v>
      </c>
      <c r="Q705">
        <v>110</v>
      </c>
      <c r="R705" s="25">
        <v>647779</v>
      </c>
    </row>
    <row r="706" spans="1:18" x14ac:dyDescent="0.3">
      <c r="A706" t="s">
        <v>3970</v>
      </c>
      <c r="B706" s="23">
        <v>45400</v>
      </c>
      <c r="C706" t="s">
        <v>2596</v>
      </c>
      <c r="D706" t="s">
        <v>2597</v>
      </c>
      <c r="E706" t="s">
        <v>2616</v>
      </c>
      <c r="F706" t="s">
        <v>736</v>
      </c>
      <c r="G706" t="s">
        <v>3971</v>
      </c>
      <c r="H706" s="6" t="s">
        <v>10793</v>
      </c>
      <c r="I706" t="s">
        <v>171</v>
      </c>
      <c r="J706">
        <v>14</v>
      </c>
      <c r="K706" s="24">
        <v>1276</v>
      </c>
      <c r="L706" s="24">
        <v>17864</v>
      </c>
      <c r="M706">
        <v>20</v>
      </c>
      <c r="N706" t="s">
        <v>57</v>
      </c>
      <c r="O706">
        <v>2</v>
      </c>
      <c r="P706" t="s">
        <v>28</v>
      </c>
      <c r="Q706">
        <v>79</v>
      </c>
      <c r="R706" s="25">
        <v>353716</v>
      </c>
    </row>
    <row r="707" spans="1:18" x14ac:dyDescent="0.3">
      <c r="A707" t="s">
        <v>3972</v>
      </c>
      <c r="B707" s="23">
        <v>45401</v>
      </c>
      <c r="C707" t="s">
        <v>2596</v>
      </c>
      <c r="D707" t="s">
        <v>2597</v>
      </c>
      <c r="E707" t="s">
        <v>2616</v>
      </c>
      <c r="F707" t="s">
        <v>1980</v>
      </c>
      <c r="G707" t="s">
        <v>3973</v>
      </c>
      <c r="H707" s="6" t="s">
        <v>45</v>
      </c>
      <c r="I707" t="s">
        <v>74</v>
      </c>
      <c r="J707">
        <v>9</v>
      </c>
      <c r="K707" s="24">
        <v>30172</v>
      </c>
      <c r="L707" s="24">
        <v>271548</v>
      </c>
      <c r="M707">
        <v>0</v>
      </c>
      <c r="N707" t="s">
        <v>47</v>
      </c>
      <c r="O707">
        <v>4</v>
      </c>
      <c r="P707" t="s">
        <v>28</v>
      </c>
      <c r="Q707">
        <v>163</v>
      </c>
      <c r="R707" s="25">
        <v>339514</v>
      </c>
    </row>
    <row r="708" spans="1:18" x14ac:dyDescent="0.3">
      <c r="A708" t="s">
        <v>3974</v>
      </c>
      <c r="B708" s="23">
        <v>45401</v>
      </c>
      <c r="C708" t="s">
        <v>2596</v>
      </c>
      <c r="D708" t="s">
        <v>2597</v>
      </c>
      <c r="E708" t="s">
        <v>2616</v>
      </c>
      <c r="F708" t="s">
        <v>1444</v>
      </c>
      <c r="G708" s="26" t="s">
        <v>27</v>
      </c>
      <c r="H708" s="6" t="s">
        <v>65</v>
      </c>
      <c r="I708" t="s">
        <v>382</v>
      </c>
      <c r="J708">
        <v>10</v>
      </c>
      <c r="K708" s="24">
        <v>47285</v>
      </c>
      <c r="L708" s="24">
        <v>472850</v>
      </c>
      <c r="M708">
        <v>0</v>
      </c>
      <c r="N708" t="s">
        <v>27</v>
      </c>
      <c r="O708">
        <v>4</v>
      </c>
      <c r="P708" t="s">
        <v>35</v>
      </c>
      <c r="Q708">
        <v>173</v>
      </c>
      <c r="R708" s="25">
        <v>647779</v>
      </c>
    </row>
    <row r="709" spans="1:18" x14ac:dyDescent="0.3">
      <c r="A709" t="s">
        <v>3975</v>
      </c>
      <c r="B709" s="23">
        <v>45401</v>
      </c>
      <c r="C709" t="s">
        <v>2596</v>
      </c>
      <c r="D709" t="s">
        <v>2597</v>
      </c>
      <c r="E709" t="s">
        <v>2598</v>
      </c>
      <c r="F709" t="s">
        <v>221</v>
      </c>
      <c r="G709" t="s">
        <v>3976</v>
      </c>
      <c r="H709" s="6" t="s">
        <v>32</v>
      </c>
      <c r="I709" t="s">
        <v>237</v>
      </c>
      <c r="J709">
        <v>7</v>
      </c>
      <c r="K709" s="24">
        <v>22392</v>
      </c>
      <c r="L709" s="24">
        <v>156744</v>
      </c>
      <c r="M709">
        <v>20</v>
      </c>
      <c r="N709" t="s">
        <v>27</v>
      </c>
      <c r="O709">
        <v>4</v>
      </c>
      <c r="P709" t="s">
        <v>35</v>
      </c>
      <c r="Q709">
        <v>42</v>
      </c>
      <c r="R709" s="25">
        <v>670990</v>
      </c>
    </row>
    <row r="710" spans="1:18" x14ac:dyDescent="0.3">
      <c r="A710" t="s">
        <v>3977</v>
      </c>
      <c r="B710" s="23">
        <v>45402</v>
      </c>
      <c r="C710" t="s">
        <v>2596</v>
      </c>
      <c r="D710" t="s">
        <v>2597</v>
      </c>
      <c r="E710" t="s">
        <v>2598</v>
      </c>
      <c r="F710" t="s">
        <v>1642</v>
      </c>
      <c r="G710" t="s">
        <v>3978</v>
      </c>
      <c r="H710" s="6" t="s">
        <v>32</v>
      </c>
      <c r="I710" t="s">
        <v>117</v>
      </c>
      <c r="J710">
        <v>11</v>
      </c>
      <c r="K710" s="24">
        <v>19833</v>
      </c>
      <c r="L710" s="24">
        <v>218163</v>
      </c>
      <c r="M710" t="s">
        <v>27</v>
      </c>
      <c r="N710" t="s">
        <v>26</v>
      </c>
      <c r="O710">
        <v>7</v>
      </c>
      <c r="P710" t="s">
        <v>35</v>
      </c>
      <c r="Q710">
        <v>56</v>
      </c>
      <c r="R710" s="25">
        <v>670990</v>
      </c>
    </row>
    <row r="711" spans="1:18" x14ac:dyDescent="0.3">
      <c r="A711" t="s">
        <v>3979</v>
      </c>
      <c r="B711" s="23">
        <v>45402</v>
      </c>
      <c r="C711" t="s">
        <v>2596</v>
      </c>
      <c r="D711" t="s">
        <v>2597</v>
      </c>
      <c r="E711" t="s">
        <v>2352</v>
      </c>
      <c r="F711" t="s">
        <v>1320</v>
      </c>
      <c r="G711" t="s">
        <v>3980</v>
      </c>
      <c r="H711" s="6" t="s">
        <v>32</v>
      </c>
      <c r="I711" t="s">
        <v>141</v>
      </c>
      <c r="J711">
        <v>14</v>
      </c>
      <c r="K711" s="24">
        <v>10142</v>
      </c>
      <c r="L711" s="24">
        <v>141988</v>
      </c>
      <c r="M711">
        <v>10</v>
      </c>
      <c r="N711" t="s">
        <v>10788</v>
      </c>
      <c r="O711">
        <v>5</v>
      </c>
      <c r="P711" t="s">
        <v>35</v>
      </c>
      <c r="Q711">
        <v>134</v>
      </c>
      <c r="R711" s="25">
        <v>670990</v>
      </c>
    </row>
    <row r="712" spans="1:18" x14ac:dyDescent="0.3">
      <c r="A712" t="s">
        <v>3981</v>
      </c>
      <c r="B712" s="23">
        <v>45403</v>
      </c>
      <c r="C712" t="s">
        <v>2596</v>
      </c>
      <c r="D712" t="s">
        <v>2597</v>
      </c>
      <c r="E712" t="s">
        <v>2598</v>
      </c>
      <c r="F712" t="s">
        <v>3982</v>
      </c>
      <c r="G712" s="26" t="s">
        <v>27</v>
      </c>
      <c r="H712" s="6" t="s">
        <v>65</v>
      </c>
      <c r="I712" t="s">
        <v>478</v>
      </c>
      <c r="J712">
        <v>8</v>
      </c>
      <c r="K712" s="24">
        <v>128235</v>
      </c>
      <c r="L712" s="24">
        <v>1025880</v>
      </c>
      <c r="M712">
        <v>15</v>
      </c>
      <c r="N712" t="s">
        <v>27</v>
      </c>
      <c r="O712">
        <v>3</v>
      </c>
      <c r="P712" t="s">
        <v>35</v>
      </c>
      <c r="Q712">
        <v>167</v>
      </c>
      <c r="R712" s="25">
        <v>647779</v>
      </c>
    </row>
    <row r="713" spans="1:18" x14ac:dyDescent="0.3">
      <c r="A713" t="s">
        <v>3983</v>
      </c>
      <c r="B713" s="23">
        <v>45404</v>
      </c>
      <c r="C713" t="s">
        <v>2596</v>
      </c>
      <c r="D713" t="s">
        <v>2597</v>
      </c>
      <c r="E713" t="s">
        <v>2598</v>
      </c>
      <c r="F713" t="s">
        <v>3888</v>
      </c>
      <c r="G713" t="s">
        <v>3984</v>
      </c>
      <c r="H713" s="6" t="s">
        <v>40</v>
      </c>
      <c r="I713" t="s">
        <v>106</v>
      </c>
      <c r="J713">
        <v>9</v>
      </c>
      <c r="K713" s="24">
        <v>3576</v>
      </c>
      <c r="L713" s="24">
        <v>32184</v>
      </c>
      <c r="M713">
        <v>20</v>
      </c>
      <c r="N713" t="s">
        <v>47</v>
      </c>
      <c r="O713">
        <v>1</v>
      </c>
      <c r="P713" t="s">
        <v>35</v>
      </c>
      <c r="Q713">
        <v>177</v>
      </c>
      <c r="R713" s="25">
        <v>353716</v>
      </c>
    </row>
    <row r="714" spans="1:18" x14ac:dyDescent="0.3">
      <c r="A714" t="s">
        <v>3985</v>
      </c>
      <c r="B714" s="23">
        <v>45404</v>
      </c>
      <c r="C714" t="s">
        <v>2596</v>
      </c>
      <c r="D714" t="s">
        <v>2597</v>
      </c>
      <c r="E714" t="s">
        <v>2352</v>
      </c>
      <c r="F714" t="s">
        <v>501</v>
      </c>
      <c r="G714" s="26" t="s">
        <v>27</v>
      </c>
      <c r="H714" s="6" t="s">
        <v>24</v>
      </c>
      <c r="I714" t="s">
        <v>92</v>
      </c>
      <c r="J714">
        <v>17</v>
      </c>
      <c r="K714" s="24">
        <v>195690</v>
      </c>
      <c r="L714" s="24">
        <v>3326730</v>
      </c>
      <c r="M714">
        <v>0</v>
      </c>
      <c r="N714" t="s">
        <v>10788</v>
      </c>
      <c r="O714">
        <v>4</v>
      </c>
      <c r="P714" t="s">
        <v>35</v>
      </c>
      <c r="Q714">
        <v>1</v>
      </c>
      <c r="R714" s="25">
        <v>1309937</v>
      </c>
    </row>
    <row r="715" spans="1:18" x14ac:dyDescent="0.3">
      <c r="A715" t="s">
        <v>3986</v>
      </c>
      <c r="B715" s="23">
        <v>45405</v>
      </c>
      <c r="C715" t="s">
        <v>2596</v>
      </c>
      <c r="D715" t="s">
        <v>2597</v>
      </c>
      <c r="E715" t="s">
        <v>2616</v>
      </c>
      <c r="F715" t="s">
        <v>1687</v>
      </c>
      <c r="G715" t="s">
        <v>3987</v>
      </c>
      <c r="H715" s="6" t="s">
        <v>32</v>
      </c>
      <c r="I715" t="s">
        <v>33</v>
      </c>
      <c r="J715">
        <v>13</v>
      </c>
      <c r="K715" s="24">
        <v>2640</v>
      </c>
      <c r="L715" s="24">
        <v>34320</v>
      </c>
      <c r="M715">
        <v>20</v>
      </c>
      <c r="N715" t="s">
        <v>57</v>
      </c>
      <c r="O715">
        <v>3</v>
      </c>
      <c r="P715" t="s">
        <v>35</v>
      </c>
      <c r="Q715">
        <v>150</v>
      </c>
      <c r="R715" s="25">
        <v>670990</v>
      </c>
    </row>
    <row r="716" spans="1:18" x14ac:dyDescent="0.3">
      <c r="A716" t="s">
        <v>3988</v>
      </c>
      <c r="B716" s="23">
        <v>45405</v>
      </c>
      <c r="C716" t="s">
        <v>2596</v>
      </c>
      <c r="D716" t="s">
        <v>2597</v>
      </c>
      <c r="E716" t="s">
        <v>2616</v>
      </c>
      <c r="F716" t="s">
        <v>1473</v>
      </c>
      <c r="G716" t="s">
        <v>3989</v>
      </c>
      <c r="H716" s="6" t="s">
        <v>32</v>
      </c>
      <c r="I716" t="s">
        <v>117</v>
      </c>
      <c r="J716">
        <v>19</v>
      </c>
      <c r="K716" s="24">
        <v>9552</v>
      </c>
      <c r="L716" s="24">
        <v>181488</v>
      </c>
      <c r="M716">
        <v>0</v>
      </c>
      <c r="N716" t="s">
        <v>26</v>
      </c>
      <c r="O716">
        <v>2</v>
      </c>
      <c r="P716" t="s">
        <v>35</v>
      </c>
      <c r="Q716">
        <v>20</v>
      </c>
      <c r="R716" s="25">
        <v>670990</v>
      </c>
    </row>
    <row r="717" spans="1:18" x14ac:dyDescent="0.3">
      <c r="A717" t="s">
        <v>3990</v>
      </c>
      <c r="B717" s="23">
        <v>45407</v>
      </c>
      <c r="C717" t="s">
        <v>2596</v>
      </c>
      <c r="D717" t="s">
        <v>2597</v>
      </c>
      <c r="E717" t="s">
        <v>2352</v>
      </c>
      <c r="F717" t="s">
        <v>2265</v>
      </c>
      <c r="G717" s="26" t="s">
        <v>27</v>
      </c>
      <c r="H717" s="6" t="s">
        <v>45</v>
      </c>
      <c r="I717" t="s">
        <v>211</v>
      </c>
      <c r="J717">
        <v>4</v>
      </c>
      <c r="K717" s="24">
        <v>20397</v>
      </c>
      <c r="L717" s="24">
        <v>81588</v>
      </c>
      <c r="M717" t="s">
        <v>27</v>
      </c>
      <c r="N717" t="s">
        <v>10788</v>
      </c>
      <c r="O717">
        <v>2</v>
      </c>
      <c r="P717" t="s">
        <v>28</v>
      </c>
      <c r="Q717">
        <v>125</v>
      </c>
      <c r="R717" s="25">
        <v>339514</v>
      </c>
    </row>
    <row r="718" spans="1:18" x14ac:dyDescent="0.3">
      <c r="A718" t="s">
        <v>3991</v>
      </c>
      <c r="B718" s="23">
        <v>45407</v>
      </c>
      <c r="C718" t="s">
        <v>2596</v>
      </c>
      <c r="D718" t="s">
        <v>2597</v>
      </c>
      <c r="E718" t="s">
        <v>2616</v>
      </c>
      <c r="F718" t="s">
        <v>765</v>
      </c>
      <c r="G718" t="s">
        <v>3992</v>
      </c>
      <c r="H718" s="6" t="s">
        <v>24</v>
      </c>
      <c r="I718" t="s">
        <v>56</v>
      </c>
      <c r="J718">
        <v>19</v>
      </c>
      <c r="K718" s="24">
        <v>21446</v>
      </c>
      <c r="L718" s="24">
        <v>407474</v>
      </c>
      <c r="M718">
        <v>20</v>
      </c>
      <c r="N718" t="s">
        <v>57</v>
      </c>
      <c r="O718">
        <v>5</v>
      </c>
      <c r="P718" t="s">
        <v>35</v>
      </c>
      <c r="Q718">
        <v>70</v>
      </c>
      <c r="R718" s="25">
        <v>1309937</v>
      </c>
    </row>
    <row r="719" spans="1:18" x14ac:dyDescent="0.3">
      <c r="A719" t="s">
        <v>3993</v>
      </c>
      <c r="B719" s="23">
        <v>45407</v>
      </c>
      <c r="C719" t="s">
        <v>2596</v>
      </c>
      <c r="D719" t="s">
        <v>2597</v>
      </c>
      <c r="E719" t="s">
        <v>2598</v>
      </c>
      <c r="F719" t="s">
        <v>1568</v>
      </c>
      <c r="G719" t="s">
        <v>3994</v>
      </c>
      <c r="H719" s="6" t="s">
        <v>45</v>
      </c>
      <c r="I719" t="s">
        <v>211</v>
      </c>
      <c r="J719">
        <v>13</v>
      </c>
      <c r="K719" s="24">
        <v>39633</v>
      </c>
      <c r="L719" s="24">
        <v>515229</v>
      </c>
      <c r="M719" t="s">
        <v>27</v>
      </c>
      <c r="N719" t="s">
        <v>27</v>
      </c>
      <c r="O719">
        <v>3</v>
      </c>
      <c r="P719" t="s">
        <v>28</v>
      </c>
      <c r="Q719">
        <v>117</v>
      </c>
      <c r="R719" s="25">
        <v>339514</v>
      </c>
    </row>
    <row r="720" spans="1:18" x14ac:dyDescent="0.3">
      <c r="A720" t="s">
        <v>3995</v>
      </c>
      <c r="B720" s="23">
        <v>45407</v>
      </c>
      <c r="C720" t="s">
        <v>2596</v>
      </c>
      <c r="D720" t="s">
        <v>2597</v>
      </c>
      <c r="E720" t="s">
        <v>2598</v>
      </c>
      <c r="F720" t="s">
        <v>270</v>
      </c>
      <c r="G720" s="26" t="s">
        <v>27</v>
      </c>
      <c r="H720" s="6" t="s">
        <v>24</v>
      </c>
      <c r="I720" t="s">
        <v>161</v>
      </c>
      <c r="J720">
        <v>9</v>
      </c>
      <c r="K720" s="24">
        <v>33440</v>
      </c>
      <c r="L720" s="24">
        <v>300960</v>
      </c>
      <c r="M720">
        <v>0</v>
      </c>
      <c r="N720" t="s">
        <v>34</v>
      </c>
      <c r="O720">
        <v>2</v>
      </c>
      <c r="P720" t="s">
        <v>28</v>
      </c>
      <c r="Q720">
        <v>170</v>
      </c>
      <c r="R720" s="25">
        <v>1309937</v>
      </c>
    </row>
    <row r="721" spans="1:18" x14ac:dyDescent="0.3">
      <c r="A721" t="s">
        <v>3996</v>
      </c>
      <c r="B721" s="23">
        <v>45408</v>
      </c>
      <c r="C721" t="s">
        <v>2596</v>
      </c>
      <c r="D721" t="s">
        <v>2597</v>
      </c>
      <c r="E721" t="s">
        <v>2616</v>
      </c>
      <c r="F721" t="s">
        <v>2564</v>
      </c>
      <c r="G721" t="s">
        <v>3997</v>
      </c>
      <c r="H721" s="6" t="s">
        <v>10793</v>
      </c>
      <c r="I721" t="s">
        <v>41</v>
      </c>
      <c r="J721">
        <v>20</v>
      </c>
      <c r="K721" s="24">
        <v>12527</v>
      </c>
      <c r="L721" s="24">
        <v>250540</v>
      </c>
      <c r="M721">
        <v>10</v>
      </c>
      <c r="N721" t="s">
        <v>27</v>
      </c>
      <c r="O721" t="s">
        <v>27</v>
      </c>
      <c r="P721" t="s">
        <v>28</v>
      </c>
      <c r="Q721">
        <v>48</v>
      </c>
      <c r="R721" s="25">
        <v>353716</v>
      </c>
    </row>
    <row r="722" spans="1:18" x14ac:dyDescent="0.3">
      <c r="A722" t="s">
        <v>3998</v>
      </c>
      <c r="B722" s="23">
        <v>45408</v>
      </c>
      <c r="C722" t="s">
        <v>2596</v>
      </c>
      <c r="D722" t="s">
        <v>2597</v>
      </c>
      <c r="E722" t="s">
        <v>2616</v>
      </c>
      <c r="F722" t="s">
        <v>565</v>
      </c>
      <c r="G722" s="26" t="s">
        <v>27</v>
      </c>
      <c r="H722" s="6" t="s">
        <v>45</v>
      </c>
      <c r="I722" t="s">
        <v>130</v>
      </c>
      <c r="J722">
        <v>8</v>
      </c>
      <c r="K722" s="24">
        <v>35073</v>
      </c>
      <c r="L722" s="24">
        <v>280584</v>
      </c>
      <c r="M722">
        <v>5</v>
      </c>
      <c r="N722" t="s">
        <v>47</v>
      </c>
      <c r="O722">
        <v>4</v>
      </c>
      <c r="P722" t="s">
        <v>28</v>
      </c>
      <c r="Q722">
        <v>69</v>
      </c>
      <c r="R722" s="25">
        <v>339514</v>
      </c>
    </row>
    <row r="723" spans="1:18" x14ac:dyDescent="0.3">
      <c r="A723" t="s">
        <v>3999</v>
      </c>
      <c r="B723" s="23">
        <v>45408</v>
      </c>
      <c r="C723" t="s">
        <v>2596</v>
      </c>
      <c r="D723" t="s">
        <v>2597</v>
      </c>
      <c r="E723" t="s">
        <v>2598</v>
      </c>
      <c r="F723" t="s">
        <v>1774</v>
      </c>
      <c r="G723" t="s">
        <v>4000</v>
      </c>
      <c r="H723" s="6" t="s">
        <v>45</v>
      </c>
      <c r="I723" t="s">
        <v>46</v>
      </c>
      <c r="J723">
        <v>12</v>
      </c>
      <c r="K723" s="24">
        <v>11200</v>
      </c>
      <c r="L723" s="24">
        <v>134400</v>
      </c>
      <c r="M723">
        <v>20</v>
      </c>
      <c r="N723" t="s">
        <v>47</v>
      </c>
      <c r="O723">
        <v>0</v>
      </c>
      <c r="P723" t="s">
        <v>35</v>
      </c>
      <c r="Q723">
        <v>161</v>
      </c>
      <c r="R723" s="25">
        <v>339514</v>
      </c>
    </row>
    <row r="724" spans="1:18" x14ac:dyDescent="0.3">
      <c r="A724" t="s">
        <v>4001</v>
      </c>
      <c r="B724" s="23">
        <v>45408</v>
      </c>
      <c r="C724" t="s">
        <v>2596</v>
      </c>
      <c r="D724" t="s">
        <v>2597</v>
      </c>
      <c r="E724" t="s">
        <v>2616</v>
      </c>
      <c r="F724" t="s">
        <v>401</v>
      </c>
      <c r="G724" t="s">
        <v>4002</v>
      </c>
      <c r="H724" s="6" t="s">
        <v>10793</v>
      </c>
      <c r="I724" t="s">
        <v>123</v>
      </c>
      <c r="J724">
        <v>20</v>
      </c>
      <c r="K724" s="24">
        <v>17699</v>
      </c>
      <c r="L724" s="24">
        <v>353980</v>
      </c>
      <c r="M724">
        <v>0</v>
      </c>
      <c r="N724" t="s">
        <v>34</v>
      </c>
      <c r="O724">
        <v>0</v>
      </c>
      <c r="P724" t="s">
        <v>35</v>
      </c>
      <c r="Q724">
        <v>197</v>
      </c>
      <c r="R724" s="25">
        <v>353716</v>
      </c>
    </row>
    <row r="725" spans="1:18" x14ac:dyDescent="0.3">
      <c r="A725" t="s">
        <v>4003</v>
      </c>
      <c r="B725" s="23">
        <v>45408</v>
      </c>
      <c r="C725" t="s">
        <v>2596</v>
      </c>
      <c r="D725" t="s">
        <v>2597</v>
      </c>
      <c r="E725" t="s">
        <v>2616</v>
      </c>
      <c r="F725" t="s">
        <v>3180</v>
      </c>
      <c r="G725" t="s">
        <v>4004</v>
      </c>
      <c r="H725" s="6" t="s">
        <v>24</v>
      </c>
      <c r="I725" t="s">
        <v>25</v>
      </c>
      <c r="J725">
        <v>9</v>
      </c>
      <c r="K725" s="24">
        <v>177375</v>
      </c>
      <c r="L725" s="24">
        <v>1596375</v>
      </c>
      <c r="M725">
        <v>10</v>
      </c>
      <c r="N725" t="s">
        <v>27</v>
      </c>
      <c r="O725">
        <v>3</v>
      </c>
      <c r="P725" t="s">
        <v>35</v>
      </c>
      <c r="Q725">
        <v>76</v>
      </c>
      <c r="R725" s="25">
        <v>1309937</v>
      </c>
    </row>
    <row r="726" spans="1:18" x14ac:dyDescent="0.3">
      <c r="A726" t="s">
        <v>4005</v>
      </c>
      <c r="B726" s="23">
        <v>45410</v>
      </c>
      <c r="C726" t="s">
        <v>2596</v>
      </c>
      <c r="D726" t="s">
        <v>2597</v>
      </c>
      <c r="E726" t="s">
        <v>2616</v>
      </c>
      <c r="F726" t="s">
        <v>87</v>
      </c>
      <c r="G726" s="26" t="s">
        <v>27</v>
      </c>
      <c r="H726" s="6" t="s">
        <v>45</v>
      </c>
      <c r="I726" t="s">
        <v>181</v>
      </c>
      <c r="J726">
        <v>4</v>
      </c>
      <c r="K726" s="24">
        <v>40757</v>
      </c>
      <c r="L726" s="24">
        <v>163028</v>
      </c>
      <c r="M726">
        <v>0</v>
      </c>
      <c r="N726" t="s">
        <v>47</v>
      </c>
      <c r="O726">
        <v>6</v>
      </c>
      <c r="P726" t="s">
        <v>28</v>
      </c>
      <c r="Q726">
        <v>62</v>
      </c>
      <c r="R726" s="25">
        <v>339514</v>
      </c>
    </row>
    <row r="727" spans="1:18" x14ac:dyDescent="0.3">
      <c r="A727" t="s">
        <v>4006</v>
      </c>
      <c r="B727" s="23">
        <v>45410</v>
      </c>
      <c r="C727" t="s">
        <v>2596</v>
      </c>
      <c r="D727" t="s">
        <v>2597</v>
      </c>
      <c r="E727" t="s">
        <v>2598</v>
      </c>
      <c r="F727" t="s">
        <v>781</v>
      </c>
      <c r="G727" t="s">
        <v>4007</v>
      </c>
      <c r="H727" s="6" t="s">
        <v>65</v>
      </c>
      <c r="I727" t="s">
        <v>382</v>
      </c>
      <c r="J727">
        <v>5</v>
      </c>
      <c r="K727" s="24">
        <v>95712</v>
      </c>
      <c r="L727" s="24">
        <v>478560</v>
      </c>
      <c r="M727">
        <v>0</v>
      </c>
      <c r="N727" t="s">
        <v>27</v>
      </c>
      <c r="O727">
        <v>4</v>
      </c>
      <c r="P727" t="s">
        <v>28</v>
      </c>
      <c r="Q727">
        <v>94</v>
      </c>
      <c r="R727" s="25">
        <v>647779</v>
      </c>
    </row>
    <row r="728" spans="1:18" x14ac:dyDescent="0.3">
      <c r="A728" t="s">
        <v>4008</v>
      </c>
      <c r="B728" s="23">
        <v>45413</v>
      </c>
      <c r="C728" t="s">
        <v>2596</v>
      </c>
      <c r="D728" t="s">
        <v>2597</v>
      </c>
      <c r="E728" t="s">
        <v>2352</v>
      </c>
      <c r="F728" t="s">
        <v>421</v>
      </c>
      <c r="G728" s="26" t="s">
        <v>27</v>
      </c>
      <c r="H728" s="6" t="s">
        <v>24</v>
      </c>
      <c r="I728" t="s">
        <v>174</v>
      </c>
      <c r="J728">
        <v>16</v>
      </c>
      <c r="K728" s="24">
        <v>87582</v>
      </c>
      <c r="L728" s="24">
        <v>1401312</v>
      </c>
      <c r="M728">
        <v>0</v>
      </c>
      <c r="N728" t="s">
        <v>47</v>
      </c>
      <c r="O728" t="s">
        <v>27</v>
      </c>
      <c r="P728" t="s">
        <v>35</v>
      </c>
      <c r="Q728">
        <v>54</v>
      </c>
      <c r="R728" s="25">
        <v>1309937</v>
      </c>
    </row>
    <row r="729" spans="1:18" x14ac:dyDescent="0.3">
      <c r="A729" t="s">
        <v>4009</v>
      </c>
      <c r="B729" s="23">
        <v>45414</v>
      </c>
      <c r="C729" t="s">
        <v>2596</v>
      </c>
      <c r="D729" t="s">
        <v>2597</v>
      </c>
      <c r="E729" t="s">
        <v>2598</v>
      </c>
      <c r="F729" t="s">
        <v>826</v>
      </c>
      <c r="G729" s="26" t="s">
        <v>27</v>
      </c>
      <c r="H729" s="6" t="s">
        <v>24</v>
      </c>
      <c r="I729" t="s">
        <v>161</v>
      </c>
      <c r="J729">
        <v>6</v>
      </c>
      <c r="K729" s="24">
        <v>68791</v>
      </c>
      <c r="L729" s="24">
        <v>412746</v>
      </c>
      <c r="M729">
        <v>10</v>
      </c>
      <c r="N729" t="s">
        <v>47</v>
      </c>
      <c r="O729">
        <v>5</v>
      </c>
      <c r="P729" t="s">
        <v>35</v>
      </c>
      <c r="Q729">
        <v>39</v>
      </c>
      <c r="R729" s="25">
        <v>1309937</v>
      </c>
    </row>
    <row r="730" spans="1:18" x14ac:dyDescent="0.3">
      <c r="A730" t="s">
        <v>4010</v>
      </c>
      <c r="B730" s="23">
        <v>45414</v>
      </c>
      <c r="C730" t="s">
        <v>2596</v>
      </c>
      <c r="D730" t="s">
        <v>2597</v>
      </c>
      <c r="E730" t="s">
        <v>2598</v>
      </c>
      <c r="F730" t="s">
        <v>589</v>
      </c>
      <c r="G730" t="s">
        <v>4011</v>
      </c>
      <c r="H730" s="6" t="s">
        <v>32</v>
      </c>
      <c r="I730" t="s">
        <v>141</v>
      </c>
      <c r="J730">
        <v>1</v>
      </c>
      <c r="K730" s="24">
        <v>19303</v>
      </c>
      <c r="L730" s="24">
        <v>19303</v>
      </c>
      <c r="M730">
        <v>10</v>
      </c>
      <c r="N730" t="s">
        <v>57</v>
      </c>
      <c r="O730">
        <v>1</v>
      </c>
      <c r="P730" t="s">
        <v>28</v>
      </c>
      <c r="Q730">
        <v>134</v>
      </c>
      <c r="R730" s="25">
        <v>670990</v>
      </c>
    </row>
    <row r="731" spans="1:18" x14ac:dyDescent="0.3">
      <c r="A731" t="s">
        <v>4012</v>
      </c>
      <c r="B731" s="23">
        <v>45415</v>
      </c>
      <c r="C731" t="s">
        <v>2596</v>
      </c>
      <c r="D731" t="s">
        <v>2597</v>
      </c>
      <c r="E731" t="s">
        <v>2598</v>
      </c>
      <c r="F731" t="s">
        <v>1473</v>
      </c>
      <c r="G731" t="s">
        <v>4013</v>
      </c>
      <c r="H731" s="6" t="s">
        <v>24</v>
      </c>
      <c r="I731" t="s">
        <v>161</v>
      </c>
      <c r="J731">
        <v>9</v>
      </c>
      <c r="K731" s="24">
        <v>92602</v>
      </c>
      <c r="L731" s="24">
        <v>833418</v>
      </c>
      <c r="M731" t="s">
        <v>27</v>
      </c>
      <c r="N731" t="s">
        <v>27</v>
      </c>
      <c r="O731">
        <v>4</v>
      </c>
      <c r="P731" t="s">
        <v>35</v>
      </c>
      <c r="Q731">
        <v>177</v>
      </c>
      <c r="R731" s="25">
        <v>1309937</v>
      </c>
    </row>
    <row r="732" spans="1:18" x14ac:dyDescent="0.3">
      <c r="A732" t="s">
        <v>4014</v>
      </c>
      <c r="B732" s="23">
        <v>45416</v>
      </c>
      <c r="C732" t="s">
        <v>2596</v>
      </c>
      <c r="D732" t="s">
        <v>2597</v>
      </c>
      <c r="E732" t="s">
        <v>2598</v>
      </c>
      <c r="F732" t="s">
        <v>609</v>
      </c>
      <c r="G732" t="s">
        <v>4015</v>
      </c>
      <c r="H732" s="6" t="s">
        <v>45</v>
      </c>
      <c r="I732" t="s">
        <v>130</v>
      </c>
      <c r="J732">
        <v>8</v>
      </c>
      <c r="K732" s="24">
        <v>27399</v>
      </c>
      <c r="L732" s="24">
        <v>219192</v>
      </c>
      <c r="M732">
        <v>5</v>
      </c>
      <c r="N732" t="s">
        <v>26</v>
      </c>
      <c r="O732">
        <v>3</v>
      </c>
      <c r="P732" t="s">
        <v>28</v>
      </c>
      <c r="Q732">
        <v>87</v>
      </c>
      <c r="R732" s="25">
        <v>339514</v>
      </c>
    </row>
    <row r="733" spans="1:18" x14ac:dyDescent="0.3">
      <c r="A733" t="s">
        <v>4016</v>
      </c>
      <c r="B733" s="23">
        <v>45417</v>
      </c>
      <c r="C733" t="s">
        <v>2596</v>
      </c>
      <c r="D733" t="s">
        <v>2597</v>
      </c>
      <c r="E733" t="s">
        <v>2616</v>
      </c>
      <c r="F733" t="s">
        <v>1147</v>
      </c>
      <c r="G733" t="s">
        <v>4017</v>
      </c>
      <c r="H733" s="6" t="s">
        <v>32</v>
      </c>
      <c r="I733" t="s">
        <v>158</v>
      </c>
      <c r="J733">
        <v>9</v>
      </c>
      <c r="K733" s="24">
        <v>12300</v>
      </c>
      <c r="L733" s="24">
        <v>110700</v>
      </c>
      <c r="M733" t="s">
        <v>27</v>
      </c>
      <c r="N733" t="s">
        <v>27</v>
      </c>
      <c r="O733">
        <v>1</v>
      </c>
      <c r="P733" t="s">
        <v>35</v>
      </c>
      <c r="Q733">
        <v>188</v>
      </c>
      <c r="R733" s="25">
        <v>670990</v>
      </c>
    </row>
    <row r="734" spans="1:18" x14ac:dyDescent="0.3">
      <c r="A734" t="s">
        <v>4018</v>
      </c>
      <c r="B734" s="23">
        <v>45419</v>
      </c>
      <c r="C734" t="s">
        <v>2596</v>
      </c>
      <c r="D734" t="s">
        <v>2597</v>
      </c>
      <c r="E734" t="s">
        <v>2616</v>
      </c>
      <c r="F734" t="s">
        <v>484</v>
      </c>
      <c r="G734" t="s">
        <v>4019</v>
      </c>
      <c r="H734" s="6" t="s">
        <v>10793</v>
      </c>
      <c r="I734" t="s">
        <v>171</v>
      </c>
      <c r="J734">
        <v>20</v>
      </c>
      <c r="K734" s="24">
        <v>4323</v>
      </c>
      <c r="L734" s="24">
        <v>86460</v>
      </c>
      <c r="M734">
        <v>5</v>
      </c>
      <c r="N734" t="s">
        <v>57</v>
      </c>
      <c r="O734">
        <v>1</v>
      </c>
      <c r="P734" t="s">
        <v>35</v>
      </c>
      <c r="Q734">
        <v>39</v>
      </c>
      <c r="R734" s="25">
        <v>353716</v>
      </c>
    </row>
    <row r="735" spans="1:18" x14ac:dyDescent="0.3">
      <c r="A735" t="s">
        <v>4020</v>
      </c>
      <c r="B735" s="23">
        <v>45420</v>
      </c>
      <c r="C735" t="s">
        <v>2596</v>
      </c>
      <c r="D735" t="s">
        <v>2597</v>
      </c>
      <c r="E735" t="s">
        <v>2598</v>
      </c>
      <c r="F735" t="s">
        <v>1268</v>
      </c>
      <c r="G735" t="s">
        <v>4021</v>
      </c>
      <c r="H735" s="6" t="s">
        <v>65</v>
      </c>
      <c r="I735" t="s">
        <v>382</v>
      </c>
      <c r="J735">
        <v>6</v>
      </c>
      <c r="K735" s="24">
        <v>80347</v>
      </c>
      <c r="L735" s="24">
        <v>482082</v>
      </c>
      <c r="M735">
        <v>15</v>
      </c>
      <c r="N735" t="s">
        <v>10788</v>
      </c>
      <c r="O735">
        <v>3</v>
      </c>
      <c r="P735" t="s">
        <v>35</v>
      </c>
      <c r="Q735">
        <v>158</v>
      </c>
      <c r="R735" s="25">
        <v>647779</v>
      </c>
    </row>
    <row r="736" spans="1:18" x14ac:dyDescent="0.3">
      <c r="A736" t="s">
        <v>4022</v>
      </c>
      <c r="B736" s="23">
        <v>45420</v>
      </c>
      <c r="C736" t="s">
        <v>2596</v>
      </c>
      <c r="D736" t="s">
        <v>2597</v>
      </c>
      <c r="E736" t="s">
        <v>2598</v>
      </c>
      <c r="F736" t="s">
        <v>3725</v>
      </c>
      <c r="G736" t="s">
        <v>4023</v>
      </c>
      <c r="H736" s="6" t="s">
        <v>40</v>
      </c>
      <c r="I736" t="s">
        <v>70</v>
      </c>
      <c r="J736">
        <v>18</v>
      </c>
      <c r="K736" s="24">
        <v>4711</v>
      </c>
      <c r="L736" s="24">
        <v>84798</v>
      </c>
      <c r="M736">
        <v>10</v>
      </c>
      <c r="N736" t="s">
        <v>26</v>
      </c>
      <c r="O736">
        <v>2</v>
      </c>
      <c r="P736" t="s">
        <v>35</v>
      </c>
      <c r="Q736">
        <v>157</v>
      </c>
      <c r="R736" s="25">
        <v>353716</v>
      </c>
    </row>
    <row r="737" spans="1:18" x14ac:dyDescent="0.3">
      <c r="A737" t="s">
        <v>4024</v>
      </c>
      <c r="B737" s="23">
        <v>45420</v>
      </c>
      <c r="C737" t="s">
        <v>2596</v>
      </c>
      <c r="D737" t="s">
        <v>2597</v>
      </c>
      <c r="E737" t="s">
        <v>2598</v>
      </c>
      <c r="F737" t="s">
        <v>1414</v>
      </c>
      <c r="G737" t="s">
        <v>4025</v>
      </c>
      <c r="H737" s="6" t="s">
        <v>24</v>
      </c>
      <c r="I737" t="s">
        <v>25</v>
      </c>
      <c r="J737">
        <v>20</v>
      </c>
      <c r="K737" s="24">
        <v>80690</v>
      </c>
      <c r="L737" s="24">
        <v>1613800</v>
      </c>
      <c r="M737">
        <v>0</v>
      </c>
      <c r="N737" t="s">
        <v>10788</v>
      </c>
      <c r="O737">
        <v>3</v>
      </c>
      <c r="P737" t="s">
        <v>35</v>
      </c>
      <c r="Q737">
        <v>102</v>
      </c>
      <c r="R737" s="25">
        <v>1309937</v>
      </c>
    </row>
    <row r="738" spans="1:18" x14ac:dyDescent="0.3">
      <c r="A738" t="s">
        <v>4026</v>
      </c>
      <c r="B738" s="23">
        <v>45420</v>
      </c>
      <c r="C738" t="s">
        <v>2596</v>
      </c>
      <c r="D738" t="s">
        <v>2597</v>
      </c>
      <c r="E738" t="s">
        <v>2598</v>
      </c>
      <c r="F738" t="s">
        <v>185</v>
      </c>
      <c r="G738" s="26" t="s">
        <v>27</v>
      </c>
      <c r="H738" s="6" t="s">
        <v>32</v>
      </c>
      <c r="I738" t="s">
        <v>117</v>
      </c>
      <c r="J738">
        <v>15</v>
      </c>
      <c r="K738" s="24">
        <v>5308</v>
      </c>
      <c r="L738" s="24">
        <v>79620</v>
      </c>
      <c r="M738">
        <v>15</v>
      </c>
      <c r="N738" t="s">
        <v>26</v>
      </c>
      <c r="O738">
        <v>5</v>
      </c>
      <c r="P738" t="s">
        <v>28</v>
      </c>
      <c r="Q738">
        <v>81</v>
      </c>
      <c r="R738" s="25">
        <v>670990</v>
      </c>
    </row>
    <row r="739" spans="1:18" x14ac:dyDescent="0.3">
      <c r="A739" t="s">
        <v>4027</v>
      </c>
      <c r="B739" s="23">
        <v>45421</v>
      </c>
      <c r="C739" t="s">
        <v>2596</v>
      </c>
      <c r="D739" t="s">
        <v>2597</v>
      </c>
      <c r="E739" t="s">
        <v>2598</v>
      </c>
      <c r="F739" t="s">
        <v>1336</v>
      </c>
      <c r="G739" t="s">
        <v>4028</v>
      </c>
      <c r="H739" s="6" t="s">
        <v>65</v>
      </c>
      <c r="I739" t="s">
        <v>78</v>
      </c>
      <c r="J739">
        <v>17</v>
      </c>
      <c r="K739" s="24">
        <v>96566</v>
      </c>
      <c r="L739" s="24">
        <v>1641622</v>
      </c>
      <c r="M739">
        <v>10</v>
      </c>
      <c r="N739" t="s">
        <v>10788</v>
      </c>
      <c r="O739">
        <v>2</v>
      </c>
      <c r="P739" t="s">
        <v>28</v>
      </c>
      <c r="Q739">
        <v>144</v>
      </c>
      <c r="R739" s="25">
        <v>647779</v>
      </c>
    </row>
    <row r="740" spans="1:18" x14ac:dyDescent="0.3">
      <c r="A740" t="s">
        <v>4029</v>
      </c>
      <c r="B740" s="23">
        <v>45421</v>
      </c>
      <c r="C740" t="s">
        <v>2596</v>
      </c>
      <c r="D740" t="s">
        <v>2597</v>
      </c>
      <c r="E740" t="s">
        <v>2598</v>
      </c>
      <c r="F740" t="s">
        <v>1238</v>
      </c>
      <c r="G740" t="s">
        <v>4030</v>
      </c>
      <c r="H740" s="6" t="s">
        <v>40</v>
      </c>
      <c r="I740" t="s">
        <v>137</v>
      </c>
      <c r="J740">
        <v>5</v>
      </c>
      <c r="K740" s="24">
        <v>9775</v>
      </c>
      <c r="L740" s="24">
        <v>48875</v>
      </c>
      <c r="M740">
        <v>10</v>
      </c>
      <c r="N740" t="s">
        <v>47</v>
      </c>
      <c r="O740">
        <v>1</v>
      </c>
      <c r="P740" t="s">
        <v>28</v>
      </c>
      <c r="Q740">
        <v>119</v>
      </c>
      <c r="R740" s="25">
        <v>353716</v>
      </c>
    </row>
    <row r="741" spans="1:18" x14ac:dyDescent="0.3">
      <c r="A741" t="s">
        <v>4031</v>
      </c>
      <c r="B741" s="23">
        <v>45421</v>
      </c>
      <c r="C741" t="s">
        <v>2596</v>
      </c>
      <c r="D741" t="s">
        <v>2597</v>
      </c>
      <c r="E741" t="s">
        <v>2352</v>
      </c>
      <c r="F741" t="s">
        <v>1799</v>
      </c>
      <c r="G741" s="26" t="s">
        <v>27</v>
      </c>
      <c r="H741" s="6" t="s">
        <v>40</v>
      </c>
      <c r="I741" t="s">
        <v>123</v>
      </c>
      <c r="J741">
        <v>17</v>
      </c>
      <c r="K741" s="24">
        <v>14024</v>
      </c>
      <c r="L741" s="24">
        <v>238408</v>
      </c>
      <c r="M741">
        <v>5</v>
      </c>
      <c r="N741" t="s">
        <v>27</v>
      </c>
      <c r="O741">
        <v>4</v>
      </c>
      <c r="P741" t="s">
        <v>28</v>
      </c>
      <c r="Q741">
        <v>110</v>
      </c>
      <c r="R741" s="25">
        <v>353716</v>
      </c>
    </row>
    <row r="742" spans="1:18" x14ac:dyDescent="0.3">
      <c r="A742" t="s">
        <v>4032</v>
      </c>
      <c r="B742" s="23">
        <v>45422</v>
      </c>
      <c r="C742" t="s">
        <v>2596</v>
      </c>
      <c r="D742" t="s">
        <v>2597</v>
      </c>
      <c r="E742" t="s">
        <v>2352</v>
      </c>
      <c r="F742" t="s">
        <v>1215</v>
      </c>
      <c r="G742" t="s">
        <v>4033</v>
      </c>
      <c r="H742" s="6" t="s">
        <v>45</v>
      </c>
      <c r="I742" t="s">
        <v>130</v>
      </c>
      <c r="J742">
        <v>14</v>
      </c>
      <c r="K742" s="24">
        <v>34671</v>
      </c>
      <c r="L742" s="24">
        <v>485394</v>
      </c>
      <c r="M742" t="s">
        <v>27</v>
      </c>
      <c r="N742" t="s">
        <v>47</v>
      </c>
      <c r="O742">
        <v>4</v>
      </c>
      <c r="P742" t="s">
        <v>27</v>
      </c>
      <c r="Q742">
        <v>151</v>
      </c>
      <c r="R742" s="25">
        <v>339514</v>
      </c>
    </row>
    <row r="743" spans="1:18" x14ac:dyDescent="0.3">
      <c r="A743" t="s">
        <v>4034</v>
      </c>
      <c r="B743" s="23">
        <v>45424</v>
      </c>
      <c r="C743" t="s">
        <v>2596</v>
      </c>
      <c r="D743" t="s">
        <v>2597</v>
      </c>
      <c r="E743" t="s">
        <v>2616</v>
      </c>
      <c r="F743" t="s">
        <v>1834</v>
      </c>
      <c r="G743" t="s">
        <v>4035</v>
      </c>
      <c r="H743" s="6" t="s">
        <v>32</v>
      </c>
      <c r="I743" t="s">
        <v>158</v>
      </c>
      <c r="J743">
        <v>4</v>
      </c>
      <c r="K743" s="24">
        <v>19927</v>
      </c>
      <c r="L743" s="24">
        <v>79708</v>
      </c>
      <c r="M743">
        <v>10</v>
      </c>
      <c r="N743" t="s">
        <v>26</v>
      </c>
      <c r="O743">
        <v>4</v>
      </c>
      <c r="P743" t="s">
        <v>35</v>
      </c>
      <c r="Q743">
        <v>79</v>
      </c>
      <c r="R743" s="25">
        <v>670990</v>
      </c>
    </row>
    <row r="744" spans="1:18" x14ac:dyDescent="0.3">
      <c r="A744" t="s">
        <v>4036</v>
      </c>
      <c r="B744" s="23">
        <v>45425</v>
      </c>
      <c r="C744" t="s">
        <v>2596</v>
      </c>
      <c r="D744" t="s">
        <v>2597</v>
      </c>
      <c r="E744" t="s">
        <v>2598</v>
      </c>
      <c r="F744" t="s">
        <v>1066</v>
      </c>
      <c r="G744" t="s">
        <v>4037</v>
      </c>
      <c r="H744" s="6" t="s">
        <v>65</v>
      </c>
      <c r="I744" t="s">
        <v>78</v>
      </c>
      <c r="J744">
        <v>3</v>
      </c>
      <c r="K744" s="24">
        <v>153988</v>
      </c>
      <c r="L744" s="24">
        <v>461964</v>
      </c>
      <c r="M744" t="s">
        <v>27</v>
      </c>
      <c r="N744" t="s">
        <v>57</v>
      </c>
      <c r="O744">
        <v>1</v>
      </c>
      <c r="P744" t="s">
        <v>35</v>
      </c>
      <c r="Q744">
        <v>192</v>
      </c>
      <c r="R744" s="25">
        <v>647779</v>
      </c>
    </row>
    <row r="745" spans="1:18" x14ac:dyDescent="0.3">
      <c r="A745" t="s">
        <v>4038</v>
      </c>
      <c r="B745" s="23">
        <v>45426</v>
      </c>
      <c r="C745" t="s">
        <v>2596</v>
      </c>
      <c r="D745" t="s">
        <v>2597</v>
      </c>
      <c r="E745" t="s">
        <v>2598</v>
      </c>
      <c r="F745" t="s">
        <v>43</v>
      </c>
      <c r="G745" t="s">
        <v>4039</v>
      </c>
      <c r="H745" s="6" t="s">
        <v>10793</v>
      </c>
      <c r="I745" t="s">
        <v>51</v>
      </c>
      <c r="J745">
        <v>5</v>
      </c>
      <c r="K745" s="24">
        <v>12959</v>
      </c>
      <c r="L745" s="24">
        <v>64795</v>
      </c>
      <c r="M745">
        <v>0</v>
      </c>
      <c r="N745" t="s">
        <v>47</v>
      </c>
      <c r="O745">
        <v>4</v>
      </c>
      <c r="P745" t="s">
        <v>35</v>
      </c>
      <c r="Q745">
        <v>110</v>
      </c>
      <c r="R745" s="25">
        <v>353716</v>
      </c>
    </row>
    <row r="746" spans="1:18" x14ac:dyDescent="0.3">
      <c r="A746" t="s">
        <v>4040</v>
      </c>
      <c r="B746" s="23">
        <v>45427</v>
      </c>
      <c r="C746" t="s">
        <v>2596</v>
      </c>
      <c r="D746" t="s">
        <v>2597</v>
      </c>
      <c r="E746" t="s">
        <v>2616</v>
      </c>
      <c r="F746" t="s">
        <v>1837</v>
      </c>
      <c r="G746" t="s">
        <v>4041</v>
      </c>
      <c r="H746" s="6" t="s">
        <v>45</v>
      </c>
      <c r="I746" t="s">
        <v>181</v>
      </c>
      <c r="J746">
        <v>13</v>
      </c>
      <c r="K746" s="24">
        <v>7770</v>
      </c>
      <c r="L746" s="24">
        <v>101010</v>
      </c>
      <c r="M746">
        <v>0</v>
      </c>
      <c r="N746" t="s">
        <v>10788</v>
      </c>
      <c r="O746">
        <v>4</v>
      </c>
      <c r="P746" t="s">
        <v>35</v>
      </c>
      <c r="Q746">
        <v>194</v>
      </c>
      <c r="R746" s="25">
        <v>339514</v>
      </c>
    </row>
    <row r="747" spans="1:18" x14ac:dyDescent="0.3">
      <c r="A747" t="s">
        <v>4042</v>
      </c>
      <c r="B747" s="23">
        <v>45428</v>
      </c>
      <c r="C747" t="s">
        <v>2596</v>
      </c>
      <c r="D747" t="s">
        <v>2597</v>
      </c>
      <c r="E747" t="s">
        <v>2616</v>
      </c>
      <c r="F747" t="s">
        <v>1441</v>
      </c>
      <c r="G747" t="s">
        <v>4043</v>
      </c>
      <c r="H747" s="6" t="s">
        <v>24</v>
      </c>
      <c r="I747" t="s">
        <v>161</v>
      </c>
      <c r="J747">
        <v>15</v>
      </c>
      <c r="K747" s="24">
        <v>280170</v>
      </c>
      <c r="L747" s="24">
        <v>4202550</v>
      </c>
      <c r="M747">
        <v>0</v>
      </c>
      <c r="N747" t="s">
        <v>26</v>
      </c>
      <c r="O747">
        <v>3</v>
      </c>
      <c r="P747" t="s">
        <v>35</v>
      </c>
      <c r="Q747">
        <v>87</v>
      </c>
      <c r="R747" s="25">
        <v>1309937</v>
      </c>
    </row>
    <row r="748" spans="1:18" x14ac:dyDescent="0.3">
      <c r="A748" t="s">
        <v>4044</v>
      </c>
      <c r="B748" s="23">
        <v>45428</v>
      </c>
      <c r="C748" t="s">
        <v>2596</v>
      </c>
      <c r="D748" t="s">
        <v>2597</v>
      </c>
      <c r="E748" t="s">
        <v>2598</v>
      </c>
      <c r="F748" t="s">
        <v>2991</v>
      </c>
      <c r="G748" t="s">
        <v>4045</v>
      </c>
      <c r="H748" s="6" t="s">
        <v>32</v>
      </c>
      <c r="I748" t="s">
        <v>33</v>
      </c>
      <c r="J748">
        <v>15</v>
      </c>
      <c r="K748" s="24">
        <v>10393</v>
      </c>
      <c r="L748" s="24">
        <v>155895</v>
      </c>
      <c r="M748">
        <v>15</v>
      </c>
      <c r="N748" t="s">
        <v>26</v>
      </c>
      <c r="O748">
        <v>5</v>
      </c>
      <c r="P748" t="s">
        <v>35</v>
      </c>
      <c r="Q748">
        <v>42</v>
      </c>
      <c r="R748" s="25">
        <v>670990</v>
      </c>
    </row>
    <row r="749" spans="1:18" x14ac:dyDescent="0.3">
      <c r="A749" t="s">
        <v>4046</v>
      </c>
      <c r="B749" s="23">
        <v>45428</v>
      </c>
      <c r="C749" t="s">
        <v>2596</v>
      </c>
      <c r="D749" t="s">
        <v>2597</v>
      </c>
      <c r="E749" t="s">
        <v>2598</v>
      </c>
      <c r="F749" t="s">
        <v>768</v>
      </c>
      <c r="G749" t="s">
        <v>4047</v>
      </c>
      <c r="H749" s="6" t="s">
        <v>45</v>
      </c>
      <c r="I749" t="s">
        <v>74</v>
      </c>
      <c r="J749">
        <v>20</v>
      </c>
      <c r="K749" s="24">
        <v>29171</v>
      </c>
      <c r="L749" s="24">
        <v>583420</v>
      </c>
      <c r="M749">
        <v>0</v>
      </c>
      <c r="N749" t="s">
        <v>57</v>
      </c>
      <c r="O749">
        <v>1</v>
      </c>
      <c r="P749" t="s">
        <v>35</v>
      </c>
      <c r="Q749">
        <v>16</v>
      </c>
      <c r="R749" s="25">
        <v>339514</v>
      </c>
    </row>
    <row r="750" spans="1:18" x14ac:dyDescent="0.3">
      <c r="A750" t="s">
        <v>4048</v>
      </c>
      <c r="B750" s="23">
        <v>45429</v>
      </c>
      <c r="C750" t="s">
        <v>2596</v>
      </c>
      <c r="D750" t="s">
        <v>2597</v>
      </c>
      <c r="E750" t="s">
        <v>2598</v>
      </c>
      <c r="F750" t="s">
        <v>1552</v>
      </c>
      <c r="G750" t="s">
        <v>4049</v>
      </c>
      <c r="H750" s="6" t="s">
        <v>45</v>
      </c>
      <c r="I750" t="s">
        <v>74</v>
      </c>
      <c r="J750">
        <v>2</v>
      </c>
      <c r="K750" s="24">
        <v>33774</v>
      </c>
      <c r="L750" s="24">
        <v>67548</v>
      </c>
      <c r="M750">
        <v>15</v>
      </c>
      <c r="N750" t="s">
        <v>27</v>
      </c>
      <c r="O750">
        <v>5</v>
      </c>
      <c r="P750" t="s">
        <v>28</v>
      </c>
      <c r="Q750">
        <v>0</v>
      </c>
      <c r="R750" s="25">
        <v>339514</v>
      </c>
    </row>
    <row r="751" spans="1:18" x14ac:dyDescent="0.3">
      <c r="A751" t="s">
        <v>4050</v>
      </c>
      <c r="B751" s="23">
        <v>45429</v>
      </c>
      <c r="C751" t="s">
        <v>2596</v>
      </c>
      <c r="D751" t="s">
        <v>2597</v>
      </c>
      <c r="E751" t="s">
        <v>2598</v>
      </c>
      <c r="F751" t="s">
        <v>607</v>
      </c>
      <c r="G751" s="26" t="s">
        <v>27</v>
      </c>
      <c r="H751" s="6" t="s">
        <v>45</v>
      </c>
      <c r="I751" t="s">
        <v>211</v>
      </c>
      <c r="J751">
        <v>17</v>
      </c>
      <c r="K751" s="24">
        <v>14471</v>
      </c>
      <c r="L751" s="24">
        <v>246007</v>
      </c>
      <c r="M751">
        <v>0</v>
      </c>
      <c r="N751" t="s">
        <v>27</v>
      </c>
      <c r="O751">
        <v>5</v>
      </c>
      <c r="P751" t="s">
        <v>28</v>
      </c>
      <c r="Q751">
        <v>69</v>
      </c>
      <c r="R751" s="25">
        <v>339514</v>
      </c>
    </row>
    <row r="752" spans="1:18" x14ac:dyDescent="0.3">
      <c r="A752" t="s">
        <v>4051</v>
      </c>
      <c r="B752" s="23">
        <v>45429</v>
      </c>
      <c r="C752" t="s">
        <v>2596</v>
      </c>
      <c r="D752" t="s">
        <v>2597</v>
      </c>
      <c r="E752" t="s">
        <v>2598</v>
      </c>
      <c r="F752" t="s">
        <v>2457</v>
      </c>
      <c r="G752" t="s">
        <v>4052</v>
      </c>
      <c r="H752" s="6" t="s">
        <v>24</v>
      </c>
      <c r="I752" t="s">
        <v>174</v>
      </c>
      <c r="J752">
        <v>2</v>
      </c>
      <c r="K752" s="24">
        <v>266135</v>
      </c>
      <c r="L752" s="24">
        <v>532270</v>
      </c>
      <c r="M752">
        <v>0</v>
      </c>
      <c r="N752" t="s">
        <v>27</v>
      </c>
      <c r="O752">
        <v>3</v>
      </c>
      <c r="P752" t="s">
        <v>35</v>
      </c>
      <c r="Q752">
        <v>30</v>
      </c>
      <c r="R752" s="25">
        <v>1309937</v>
      </c>
    </row>
    <row r="753" spans="1:18" x14ac:dyDescent="0.3">
      <c r="A753" t="s">
        <v>4053</v>
      </c>
      <c r="B753" s="23">
        <v>45429</v>
      </c>
      <c r="C753" t="s">
        <v>2596</v>
      </c>
      <c r="D753" t="s">
        <v>2597</v>
      </c>
      <c r="E753" t="s">
        <v>2598</v>
      </c>
      <c r="F753" t="s">
        <v>551</v>
      </c>
      <c r="G753" t="s">
        <v>4054</v>
      </c>
      <c r="H753" s="6" t="s">
        <v>65</v>
      </c>
      <c r="I753" t="s">
        <v>397</v>
      </c>
      <c r="J753">
        <v>11</v>
      </c>
      <c r="K753" s="24">
        <v>130763</v>
      </c>
      <c r="L753" s="24">
        <v>1438393</v>
      </c>
      <c r="M753" t="s">
        <v>27</v>
      </c>
      <c r="N753" t="s">
        <v>34</v>
      </c>
      <c r="O753">
        <v>1</v>
      </c>
      <c r="P753" t="s">
        <v>27</v>
      </c>
      <c r="Q753">
        <v>178</v>
      </c>
      <c r="R753" s="25">
        <v>647779</v>
      </c>
    </row>
    <row r="754" spans="1:18" x14ac:dyDescent="0.3">
      <c r="A754" t="s">
        <v>4055</v>
      </c>
      <c r="B754" s="23">
        <v>45429</v>
      </c>
      <c r="C754" t="s">
        <v>2596</v>
      </c>
      <c r="D754" t="s">
        <v>2597</v>
      </c>
      <c r="E754" t="s">
        <v>2616</v>
      </c>
      <c r="F754" t="s">
        <v>1396</v>
      </c>
      <c r="G754" t="s">
        <v>4056</v>
      </c>
      <c r="H754" s="6" t="s">
        <v>45</v>
      </c>
      <c r="I754" t="s">
        <v>211</v>
      </c>
      <c r="J754">
        <v>5</v>
      </c>
      <c r="K754" s="24">
        <v>17652</v>
      </c>
      <c r="L754" s="24">
        <v>88260</v>
      </c>
      <c r="M754">
        <v>0</v>
      </c>
      <c r="N754" t="s">
        <v>47</v>
      </c>
      <c r="O754" t="s">
        <v>27</v>
      </c>
      <c r="P754" t="s">
        <v>35</v>
      </c>
      <c r="Q754">
        <v>125</v>
      </c>
      <c r="R754" s="25">
        <v>339514</v>
      </c>
    </row>
    <row r="755" spans="1:18" x14ac:dyDescent="0.3">
      <c r="A755" t="s">
        <v>4057</v>
      </c>
      <c r="B755" s="23">
        <v>45429</v>
      </c>
      <c r="C755" t="s">
        <v>2596</v>
      </c>
      <c r="D755" t="s">
        <v>2597</v>
      </c>
      <c r="E755" t="s">
        <v>2598</v>
      </c>
      <c r="F755" t="s">
        <v>147</v>
      </c>
      <c r="G755" s="26" t="s">
        <v>27</v>
      </c>
      <c r="H755" s="6" t="s">
        <v>40</v>
      </c>
      <c r="I755" t="s">
        <v>51</v>
      </c>
      <c r="J755">
        <v>15</v>
      </c>
      <c r="K755" s="24">
        <v>1816</v>
      </c>
      <c r="L755" s="24">
        <v>27240</v>
      </c>
      <c r="M755" t="s">
        <v>27</v>
      </c>
      <c r="N755" t="s">
        <v>47</v>
      </c>
      <c r="O755">
        <v>4</v>
      </c>
      <c r="P755" t="s">
        <v>35</v>
      </c>
      <c r="Q755">
        <v>148</v>
      </c>
      <c r="R755" s="25">
        <v>353716</v>
      </c>
    </row>
    <row r="756" spans="1:18" x14ac:dyDescent="0.3">
      <c r="A756" t="s">
        <v>4058</v>
      </c>
      <c r="B756" s="23">
        <v>45432</v>
      </c>
      <c r="C756" t="s">
        <v>2596</v>
      </c>
      <c r="D756" t="s">
        <v>2597</v>
      </c>
      <c r="E756" t="s">
        <v>2352</v>
      </c>
      <c r="F756" t="s">
        <v>390</v>
      </c>
      <c r="G756" t="s">
        <v>4059</v>
      </c>
      <c r="H756" s="6" t="s">
        <v>65</v>
      </c>
      <c r="I756" t="s">
        <v>382</v>
      </c>
      <c r="J756">
        <v>4</v>
      </c>
      <c r="K756" s="24">
        <v>159754</v>
      </c>
      <c r="L756" s="24">
        <v>639016</v>
      </c>
      <c r="M756">
        <v>20</v>
      </c>
      <c r="N756" t="s">
        <v>34</v>
      </c>
      <c r="O756">
        <v>5</v>
      </c>
      <c r="P756" t="s">
        <v>35</v>
      </c>
      <c r="Q756">
        <v>7</v>
      </c>
      <c r="R756" s="25">
        <v>647779</v>
      </c>
    </row>
    <row r="757" spans="1:18" x14ac:dyDescent="0.3">
      <c r="A757" t="s">
        <v>4060</v>
      </c>
      <c r="B757" s="23">
        <v>45432</v>
      </c>
      <c r="C757" t="s">
        <v>2596</v>
      </c>
      <c r="D757" t="s">
        <v>2597</v>
      </c>
      <c r="E757" t="s">
        <v>2352</v>
      </c>
      <c r="F757" t="s">
        <v>720</v>
      </c>
      <c r="G757" t="s">
        <v>4061</v>
      </c>
      <c r="H757" s="6" t="s">
        <v>32</v>
      </c>
      <c r="I757" t="s">
        <v>141</v>
      </c>
      <c r="J757">
        <v>3</v>
      </c>
      <c r="K757" s="24">
        <v>6924</v>
      </c>
      <c r="L757" s="24">
        <v>20772</v>
      </c>
      <c r="M757">
        <v>0</v>
      </c>
      <c r="N757" t="s">
        <v>47</v>
      </c>
      <c r="O757">
        <v>1</v>
      </c>
      <c r="P757" t="s">
        <v>27</v>
      </c>
      <c r="Q757">
        <v>20</v>
      </c>
      <c r="R757" s="25">
        <v>670990</v>
      </c>
    </row>
    <row r="758" spans="1:18" x14ac:dyDescent="0.3">
      <c r="A758" t="s">
        <v>4062</v>
      </c>
      <c r="B758" s="23">
        <v>45435</v>
      </c>
      <c r="C758" t="s">
        <v>2596</v>
      </c>
      <c r="D758" t="s">
        <v>2597</v>
      </c>
      <c r="E758" t="s">
        <v>2616</v>
      </c>
      <c r="F758" t="s">
        <v>952</v>
      </c>
      <c r="G758" t="s">
        <v>4063</v>
      </c>
      <c r="H758" s="6" t="s">
        <v>45</v>
      </c>
      <c r="I758" t="s">
        <v>98</v>
      </c>
      <c r="J758">
        <v>7</v>
      </c>
      <c r="K758" s="24">
        <v>9913</v>
      </c>
      <c r="L758" s="24">
        <v>69391</v>
      </c>
      <c r="M758">
        <v>10</v>
      </c>
      <c r="N758" t="s">
        <v>26</v>
      </c>
      <c r="O758">
        <v>7</v>
      </c>
      <c r="P758" t="s">
        <v>28</v>
      </c>
      <c r="Q758">
        <v>136</v>
      </c>
      <c r="R758" s="25">
        <v>339514</v>
      </c>
    </row>
    <row r="759" spans="1:18" x14ac:dyDescent="0.3">
      <c r="A759" t="s">
        <v>4064</v>
      </c>
      <c r="B759" s="23">
        <v>45435</v>
      </c>
      <c r="C759" t="s">
        <v>2596</v>
      </c>
      <c r="D759" t="s">
        <v>2597</v>
      </c>
      <c r="E759" t="s">
        <v>2616</v>
      </c>
      <c r="F759" t="s">
        <v>163</v>
      </c>
      <c r="G759" t="s">
        <v>4065</v>
      </c>
      <c r="H759" s="6" t="s">
        <v>24</v>
      </c>
      <c r="I759" t="s">
        <v>152</v>
      </c>
      <c r="J759">
        <v>10</v>
      </c>
      <c r="K759" s="24">
        <v>22357</v>
      </c>
      <c r="L759" s="24">
        <v>223570</v>
      </c>
      <c r="M759">
        <v>10</v>
      </c>
      <c r="N759" t="s">
        <v>57</v>
      </c>
      <c r="O759">
        <v>4</v>
      </c>
      <c r="P759" t="s">
        <v>35</v>
      </c>
      <c r="Q759">
        <v>157</v>
      </c>
      <c r="R759" s="25">
        <v>1309937</v>
      </c>
    </row>
    <row r="760" spans="1:18" x14ac:dyDescent="0.3">
      <c r="A760" t="s">
        <v>4066</v>
      </c>
      <c r="B760" s="23">
        <v>45435</v>
      </c>
      <c r="C760" t="s">
        <v>2596</v>
      </c>
      <c r="D760" t="s">
        <v>2597</v>
      </c>
      <c r="E760" t="s">
        <v>2352</v>
      </c>
      <c r="F760" t="s">
        <v>166</v>
      </c>
      <c r="G760" s="26" t="s">
        <v>27</v>
      </c>
      <c r="H760" s="6" t="s">
        <v>65</v>
      </c>
      <c r="I760" t="s">
        <v>102</v>
      </c>
      <c r="J760">
        <v>19</v>
      </c>
      <c r="K760" s="24">
        <v>67142</v>
      </c>
      <c r="L760" s="24">
        <v>1275698</v>
      </c>
      <c r="M760">
        <v>15</v>
      </c>
      <c r="N760" t="s">
        <v>26</v>
      </c>
      <c r="O760" t="s">
        <v>27</v>
      </c>
      <c r="P760" t="s">
        <v>35</v>
      </c>
      <c r="Q760">
        <v>175</v>
      </c>
      <c r="R760" s="25">
        <v>647779</v>
      </c>
    </row>
    <row r="761" spans="1:18" x14ac:dyDescent="0.3">
      <c r="A761" t="s">
        <v>4067</v>
      </c>
      <c r="B761" s="23">
        <v>45437</v>
      </c>
      <c r="C761" t="s">
        <v>2596</v>
      </c>
      <c r="D761" t="s">
        <v>2597</v>
      </c>
      <c r="E761" t="s">
        <v>2352</v>
      </c>
      <c r="F761" t="s">
        <v>1048</v>
      </c>
      <c r="G761" t="s">
        <v>4068</v>
      </c>
      <c r="H761" s="6" t="s">
        <v>45</v>
      </c>
      <c r="I761" t="s">
        <v>46</v>
      </c>
      <c r="J761">
        <v>10</v>
      </c>
      <c r="K761" s="24">
        <v>14787</v>
      </c>
      <c r="L761" s="24">
        <v>147870</v>
      </c>
      <c r="M761">
        <v>20</v>
      </c>
      <c r="N761" t="s">
        <v>47</v>
      </c>
      <c r="O761">
        <v>2</v>
      </c>
      <c r="P761" t="s">
        <v>28</v>
      </c>
      <c r="Q761">
        <v>178</v>
      </c>
      <c r="R761" s="25">
        <v>339514</v>
      </c>
    </row>
    <row r="762" spans="1:18" x14ac:dyDescent="0.3">
      <c r="A762" t="s">
        <v>4069</v>
      </c>
      <c r="B762" s="23">
        <v>45437</v>
      </c>
      <c r="C762" t="s">
        <v>2596</v>
      </c>
      <c r="D762" t="s">
        <v>2597</v>
      </c>
      <c r="E762" t="s">
        <v>2598</v>
      </c>
      <c r="F762" t="s">
        <v>4070</v>
      </c>
      <c r="G762" t="s">
        <v>4071</v>
      </c>
      <c r="H762" s="6" t="s">
        <v>40</v>
      </c>
      <c r="I762" t="s">
        <v>106</v>
      </c>
      <c r="J762">
        <v>15</v>
      </c>
      <c r="K762" s="24">
        <v>6067</v>
      </c>
      <c r="L762" s="24">
        <v>91005</v>
      </c>
      <c r="M762">
        <v>10</v>
      </c>
      <c r="N762" t="s">
        <v>47</v>
      </c>
      <c r="O762">
        <v>2</v>
      </c>
      <c r="P762" t="s">
        <v>35</v>
      </c>
      <c r="Q762">
        <v>53</v>
      </c>
      <c r="R762" s="25">
        <v>353716</v>
      </c>
    </row>
    <row r="763" spans="1:18" x14ac:dyDescent="0.3">
      <c r="A763" t="s">
        <v>4072</v>
      </c>
      <c r="B763" s="23">
        <v>45437</v>
      </c>
      <c r="C763" t="s">
        <v>2596</v>
      </c>
      <c r="D763" t="s">
        <v>2597</v>
      </c>
      <c r="E763" t="s">
        <v>2616</v>
      </c>
      <c r="F763" t="s">
        <v>739</v>
      </c>
      <c r="G763" t="s">
        <v>4073</v>
      </c>
      <c r="H763" s="6" t="s">
        <v>24</v>
      </c>
      <c r="I763" t="s">
        <v>56</v>
      </c>
      <c r="J763">
        <v>6</v>
      </c>
      <c r="K763" s="24">
        <v>276486</v>
      </c>
      <c r="L763" s="24">
        <v>1658916</v>
      </c>
      <c r="M763">
        <v>0</v>
      </c>
      <c r="N763" t="s">
        <v>27</v>
      </c>
      <c r="O763">
        <v>1</v>
      </c>
      <c r="P763" t="s">
        <v>35</v>
      </c>
      <c r="Q763">
        <v>131</v>
      </c>
      <c r="R763" s="25">
        <v>1309937</v>
      </c>
    </row>
    <row r="764" spans="1:18" x14ac:dyDescent="0.3">
      <c r="A764" t="s">
        <v>4074</v>
      </c>
      <c r="B764" s="23">
        <v>45437</v>
      </c>
      <c r="C764" t="s">
        <v>2596</v>
      </c>
      <c r="D764" t="s">
        <v>2597</v>
      </c>
      <c r="E764" t="s">
        <v>2352</v>
      </c>
      <c r="F764" t="s">
        <v>1205</v>
      </c>
      <c r="G764" t="s">
        <v>4075</v>
      </c>
      <c r="H764" s="6" t="s">
        <v>40</v>
      </c>
      <c r="I764" t="s">
        <v>123</v>
      </c>
      <c r="J764">
        <v>10</v>
      </c>
      <c r="K764" s="24">
        <v>5843</v>
      </c>
      <c r="L764" s="24">
        <v>58430</v>
      </c>
      <c r="M764">
        <v>5</v>
      </c>
      <c r="N764" t="s">
        <v>26</v>
      </c>
      <c r="O764">
        <v>4</v>
      </c>
      <c r="P764" t="s">
        <v>28</v>
      </c>
      <c r="Q764">
        <v>96</v>
      </c>
      <c r="R764" s="25">
        <v>353716</v>
      </c>
    </row>
    <row r="765" spans="1:18" x14ac:dyDescent="0.3">
      <c r="A765" t="s">
        <v>4076</v>
      </c>
      <c r="B765" s="23">
        <v>45438</v>
      </c>
      <c r="C765" t="s">
        <v>2596</v>
      </c>
      <c r="D765" t="s">
        <v>2597</v>
      </c>
      <c r="E765" t="s">
        <v>2616</v>
      </c>
      <c r="F765" t="s">
        <v>510</v>
      </c>
      <c r="G765" s="26" t="s">
        <v>27</v>
      </c>
      <c r="H765" s="6" t="s">
        <v>40</v>
      </c>
      <c r="I765" t="s">
        <v>51</v>
      </c>
      <c r="J765">
        <v>6</v>
      </c>
      <c r="K765" s="24">
        <v>10491</v>
      </c>
      <c r="L765" s="24">
        <v>62946</v>
      </c>
      <c r="M765">
        <v>15</v>
      </c>
      <c r="N765" t="s">
        <v>26</v>
      </c>
      <c r="O765">
        <v>2</v>
      </c>
      <c r="P765" t="s">
        <v>28</v>
      </c>
      <c r="Q765">
        <v>40</v>
      </c>
      <c r="R765" s="25">
        <v>353716</v>
      </c>
    </row>
    <row r="766" spans="1:18" x14ac:dyDescent="0.3">
      <c r="A766" t="s">
        <v>4077</v>
      </c>
      <c r="B766" s="23">
        <v>45442</v>
      </c>
      <c r="C766" t="s">
        <v>2596</v>
      </c>
      <c r="D766" t="s">
        <v>2597</v>
      </c>
      <c r="E766" t="s">
        <v>2598</v>
      </c>
      <c r="F766" t="s">
        <v>84</v>
      </c>
      <c r="G766" s="26" t="s">
        <v>27</v>
      </c>
      <c r="H766" s="6" t="s">
        <v>10793</v>
      </c>
      <c r="I766" t="s">
        <v>123</v>
      </c>
      <c r="J766">
        <v>7</v>
      </c>
      <c r="K766" s="24">
        <v>8778</v>
      </c>
      <c r="L766" s="24">
        <v>61446</v>
      </c>
      <c r="M766">
        <v>20</v>
      </c>
      <c r="N766" t="s">
        <v>47</v>
      </c>
      <c r="O766" t="s">
        <v>27</v>
      </c>
      <c r="P766" t="s">
        <v>35</v>
      </c>
      <c r="Q766">
        <v>14</v>
      </c>
      <c r="R766" s="25">
        <v>353716</v>
      </c>
    </row>
    <row r="767" spans="1:18" x14ac:dyDescent="0.3">
      <c r="A767" t="s">
        <v>4078</v>
      </c>
      <c r="B767" s="23">
        <v>45442</v>
      </c>
      <c r="C767" t="s">
        <v>2596</v>
      </c>
      <c r="D767" t="s">
        <v>2597</v>
      </c>
      <c r="E767" t="s">
        <v>2352</v>
      </c>
      <c r="F767" t="s">
        <v>4079</v>
      </c>
      <c r="G767" t="s">
        <v>4080</v>
      </c>
      <c r="H767" s="6" t="s">
        <v>45</v>
      </c>
      <c r="I767" t="s">
        <v>82</v>
      </c>
      <c r="J767">
        <v>18</v>
      </c>
      <c r="K767" s="24">
        <v>19815</v>
      </c>
      <c r="L767" s="24">
        <v>356670</v>
      </c>
      <c r="M767">
        <v>0</v>
      </c>
      <c r="N767" t="s">
        <v>27</v>
      </c>
      <c r="O767">
        <v>6</v>
      </c>
      <c r="P767" t="s">
        <v>35</v>
      </c>
      <c r="Q767">
        <v>83</v>
      </c>
      <c r="R767" s="25">
        <v>339514</v>
      </c>
    </row>
    <row r="768" spans="1:18" x14ac:dyDescent="0.3">
      <c r="A768" t="s">
        <v>4081</v>
      </c>
      <c r="B768" s="23">
        <v>45443</v>
      </c>
      <c r="C768" t="s">
        <v>2596</v>
      </c>
      <c r="D768" t="s">
        <v>2597</v>
      </c>
      <c r="E768" t="s">
        <v>2616</v>
      </c>
      <c r="F768" t="s">
        <v>3109</v>
      </c>
      <c r="G768" t="s">
        <v>4082</v>
      </c>
      <c r="H768" s="6" t="s">
        <v>24</v>
      </c>
      <c r="I768" t="s">
        <v>56</v>
      </c>
      <c r="J768">
        <v>19</v>
      </c>
      <c r="K768" s="24">
        <v>45722</v>
      </c>
      <c r="L768" s="24">
        <v>868718</v>
      </c>
      <c r="M768">
        <v>0</v>
      </c>
      <c r="N768" t="s">
        <v>10788</v>
      </c>
      <c r="O768">
        <v>1</v>
      </c>
      <c r="P768" t="s">
        <v>35</v>
      </c>
      <c r="Q768">
        <v>45</v>
      </c>
      <c r="R768" s="25">
        <v>1309937</v>
      </c>
    </row>
    <row r="769" spans="1:18" x14ac:dyDescent="0.3">
      <c r="A769" t="s">
        <v>4083</v>
      </c>
      <c r="B769" s="23">
        <v>45444</v>
      </c>
      <c r="C769" t="s">
        <v>2596</v>
      </c>
      <c r="D769" t="s">
        <v>2597</v>
      </c>
      <c r="E769" t="s">
        <v>2598</v>
      </c>
      <c r="F769" t="s">
        <v>2378</v>
      </c>
      <c r="G769" t="s">
        <v>4084</v>
      </c>
      <c r="H769" s="6" t="s">
        <v>65</v>
      </c>
      <c r="I769" t="s">
        <v>102</v>
      </c>
      <c r="J769">
        <v>17</v>
      </c>
      <c r="K769" s="24">
        <v>16299</v>
      </c>
      <c r="L769" s="24">
        <v>277083</v>
      </c>
      <c r="M769">
        <v>10</v>
      </c>
      <c r="N769" t="s">
        <v>57</v>
      </c>
      <c r="O769">
        <v>5</v>
      </c>
      <c r="P769" t="s">
        <v>35</v>
      </c>
      <c r="Q769">
        <v>96</v>
      </c>
      <c r="R769" s="25">
        <v>647779</v>
      </c>
    </row>
    <row r="770" spans="1:18" x14ac:dyDescent="0.3">
      <c r="A770" t="s">
        <v>4085</v>
      </c>
      <c r="B770" s="23">
        <v>45445</v>
      </c>
      <c r="C770" t="s">
        <v>2596</v>
      </c>
      <c r="D770" t="s">
        <v>2597</v>
      </c>
      <c r="E770" t="s">
        <v>2352</v>
      </c>
      <c r="F770" t="s">
        <v>344</v>
      </c>
      <c r="G770" s="26" t="s">
        <v>27</v>
      </c>
      <c r="H770" s="6" t="s">
        <v>45</v>
      </c>
      <c r="I770" t="s">
        <v>98</v>
      </c>
      <c r="J770">
        <v>13</v>
      </c>
      <c r="K770" s="24">
        <v>20693</v>
      </c>
      <c r="L770" s="24">
        <v>269009</v>
      </c>
      <c r="M770">
        <v>0</v>
      </c>
      <c r="N770" t="s">
        <v>34</v>
      </c>
      <c r="O770" t="s">
        <v>27</v>
      </c>
      <c r="P770" t="s">
        <v>28</v>
      </c>
      <c r="Q770">
        <v>173</v>
      </c>
      <c r="R770" s="25">
        <v>339514</v>
      </c>
    </row>
    <row r="771" spans="1:18" x14ac:dyDescent="0.3">
      <c r="A771" t="s">
        <v>4086</v>
      </c>
      <c r="B771" s="23">
        <v>45448</v>
      </c>
      <c r="C771" t="s">
        <v>2596</v>
      </c>
      <c r="D771" t="s">
        <v>2597</v>
      </c>
      <c r="E771" t="s">
        <v>2352</v>
      </c>
      <c r="F771" t="s">
        <v>2508</v>
      </c>
      <c r="G771" s="26" t="s">
        <v>27</v>
      </c>
      <c r="H771" s="6" t="s">
        <v>65</v>
      </c>
      <c r="I771" t="s">
        <v>289</v>
      </c>
      <c r="J771">
        <v>12</v>
      </c>
      <c r="K771" s="24">
        <v>133949</v>
      </c>
      <c r="L771" s="24">
        <v>1607388</v>
      </c>
      <c r="M771">
        <v>0</v>
      </c>
      <c r="N771" t="s">
        <v>47</v>
      </c>
      <c r="O771">
        <v>2</v>
      </c>
      <c r="P771" t="s">
        <v>35</v>
      </c>
      <c r="Q771">
        <v>94</v>
      </c>
      <c r="R771" s="25">
        <v>647779</v>
      </c>
    </row>
    <row r="772" spans="1:18" x14ac:dyDescent="0.3">
      <c r="A772" t="s">
        <v>4087</v>
      </c>
      <c r="B772" s="23">
        <v>45449</v>
      </c>
      <c r="C772" t="s">
        <v>2596</v>
      </c>
      <c r="D772" t="s">
        <v>2597</v>
      </c>
      <c r="E772" t="s">
        <v>2352</v>
      </c>
      <c r="F772" t="s">
        <v>154</v>
      </c>
      <c r="G772" t="s">
        <v>4088</v>
      </c>
      <c r="H772" s="6" t="s">
        <v>32</v>
      </c>
      <c r="I772" t="s">
        <v>113</v>
      </c>
      <c r="J772">
        <v>2</v>
      </c>
      <c r="K772" s="24">
        <v>16317</v>
      </c>
      <c r="L772" s="24">
        <v>32634</v>
      </c>
      <c r="M772" t="s">
        <v>27</v>
      </c>
      <c r="N772" t="s">
        <v>47</v>
      </c>
      <c r="O772" t="s">
        <v>27</v>
      </c>
      <c r="P772" t="s">
        <v>35</v>
      </c>
      <c r="Q772">
        <v>187</v>
      </c>
      <c r="R772" s="25">
        <v>670990</v>
      </c>
    </row>
    <row r="773" spans="1:18" x14ac:dyDescent="0.3">
      <c r="A773" t="s">
        <v>4089</v>
      </c>
      <c r="B773" s="23">
        <v>45449</v>
      </c>
      <c r="C773" t="s">
        <v>2596</v>
      </c>
      <c r="D773" t="s">
        <v>2597</v>
      </c>
      <c r="E773" t="s">
        <v>2616</v>
      </c>
      <c r="F773" t="s">
        <v>296</v>
      </c>
      <c r="G773" t="s">
        <v>4090</v>
      </c>
      <c r="H773" s="6" t="s">
        <v>24</v>
      </c>
      <c r="I773" t="s">
        <v>56</v>
      </c>
      <c r="J773">
        <v>10</v>
      </c>
      <c r="K773" s="24">
        <v>330071</v>
      </c>
      <c r="L773" s="24">
        <v>3300710</v>
      </c>
      <c r="M773" t="s">
        <v>27</v>
      </c>
      <c r="N773" t="s">
        <v>10788</v>
      </c>
      <c r="O773">
        <v>6</v>
      </c>
      <c r="P773" t="s">
        <v>35</v>
      </c>
      <c r="Q773">
        <v>107</v>
      </c>
      <c r="R773" s="25">
        <v>1309937</v>
      </c>
    </row>
    <row r="774" spans="1:18" x14ac:dyDescent="0.3">
      <c r="A774" t="s">
        <v>4091</v>
      </c>
      <c r="B774" s="23">
        <v>45451</v>
      </c>
      <c r="C774" t="s">
        <v>2596</v>
      </c>
      <c r="D774" t="s">
        <v>2597</v>
      </c>
      <c r="E774" t="s">
        <v>2616</v>
      </c>
      <c r="F774" t="s">
        <v>4092</v>
      </c>
      <c r="G774" t="s">
        <v>4093</v>
      </c>
      <c r="H774" s="6" t="s">
        <v>65</v>
      </c>
      <c r="I774" t="s">
        <v>382</v>
      </c>
      <c r="J774">
        <v>1</v>
      </c>
      <c r="K774" s="24">
        <v>137621</v>
      </c>
      <c r="L774" s="24">
        <v>137621</v>
      </c>
      <c r="M774">
        <v>0</v>
      </c>
      <c r="N774" t="s">
        <v>26</v>
      </c>
      <c r="O774">
        <v>5</v>
      </c>
      <c r="P774" t="s">
        <v>35</v>
      </c>
      <c r="Q774">
        <v>99</v>
      </c>
      <c r="R774" s="25">
        <v>647779</v>
      </c>
    </row>
    <row r="775" spans="1:18" x14ac:dyDescent="0.3">
      <c r="A775" t="s">
        <v>4094</v>
      </c>
      <c r="B775" s="23">
        <v>45452</v>
      </c>
      <c r="C775" t="s">
        <v>2596</v>
      </c>
      <c r="D775" t="s">
        <v>2597</v>
      </c>
      <c r="E775" t="s">
        <v>2616</v>
      </c>
      <c r="F775" t="s">
        <v>957</v>
      </c>
      <c r="G775" t="s">
        <v>4095</v>
      </c>
      <c r="H775" s="6" t="s">
        <v>24</v>
      </c>
      <c r="I775" t="s">
        <v>174</v>
      </c>
      <c r="J775">
        <v>9</v>
      </c>
      <c r="K775" s="24">
        <v>109459</v>
      </c>
      <c r="L775" s="24">
        <v>985131</v>
      </c>
      <c r="M775">
        <v>0</v>
      </c>
      <c r="N775" t="s">
        <v>27</v>
      </c>
      <c r="O775">
        <v>4</v>
      </c>
      <c r="P775" t="s">
        <v>28</v>
      </c>
      <c r="Q775">
        <v>194</v>
      </c>
      <c r="R775" s="25">
        <v>1309937</v>
      </c>
    </row>
    <row r="776" spans="1:18" x14ac:dyDescent="0.3">
      <c r="A776" t="s">
        <v>4096</v>
      </c>
      <c r="B776" s="23">
        <v>45453</v>
      </c>
      <c r="C776" t="s">
        <v>2596</v>
      </c>
      <c r="D776" t="s">
        <v>2597</v>
      </c>
      <c r="E776" t="s">
        <v>2598</v>
      </c>
      <c r="F776" t="s">
        <v>684</v>
      </c>
      <c r="G776" s="26" t="s">
        <v>27</v>
      </c>
      <c r="H776" s="6" t="s">
        <v>45</v>
      </c>
      <c r="I776" t="s">
        <v>46</v>
      </c>
      <c r="J776">
        <v>4</v>
      </c>
      <c r="K776" s="24">
        <v>22192</v>
      </c>
      <c r="L776" s="24">
        <v>88768</v>
      </c>
      <c r="M776">
        <v>20</v>
      </c>
      <c r="N776" t="s">
        <v>10788</v>
      </c>
      <c r="O776">
        <v>4</v>
      </c>
      <c r="P776" t="s">
        <v>35</v>
      </c>
      <c r="Q776">
        <v>165</v>
      </c>
      <c r="R776" s="25">
        <v>339514</v>
      </c>
    </row>
    <row r="777" spans="1:18" x14ac:dyDescent="0.3">
      <c r="A777" t="s">
        <v>4097</v>
      </c>
      <c r="B777" s="23">
        <v>45453</v>
      </c>
      <c r="C777" t="s">
        <v>2596</v>
      </c>
      <c r="D777" t="s">
        <v>2597</v>
      </c>
      <c r="E777" t="s">
        <v>2616</v>
      </c>
      <c r="F777" t="s">
        <v>3771</v>
      </c>
      <c r="G777" s="26" t="s">
        <v>27</v>
      </c>
      <c r="H777" s="6" t="s">
        <v>65</v>
      </c>
      <c r="I777" t="s">
        <v>397</v>
      </c>
      <c r="J777">
        <v>16</v>
      </c>
      <c r="K777" s="24">
        <v>125536</v>
      </c>
      <c r="L777" s="24">
        <v>2008576</v>
      </c>
      <c r="M777">
        <v>5</v>
      </c>
      <c r="N777" t="s">
        <v>26</v>
      </c>
      <c r="O777">
        <v>2</v>
      </c>
      <c r="P777" t="s">
        <v>35</v>
      </c>
      <c r="Q777">
        <v>176</v>
      </c>
      <c r="R777" s="25">
        <v>647779</v>
      </c>
    </row>
    <row r="778" spans="1:18" x14ac:dyDescent="0.3">
      <c r="A778" t="s">
        <v>4098</v>
      </c>
      <c r="B778" s="23">
        <v>45454</v>
      </c>
      <c r="C778" t="s">
        <v>2596</v>
      </c>
      <c r="D778" t="s">
        <v>2597</v>
      </c>
      <c r="E778" t="s">
        <v>2352</v>
      </c>
      <c r="F778" t="s">
        <v>720</v>
      </c>
      <c r="G778" t="s">
        <v>4099</v>
      </c>
      <c r="H778" s="6" t="s">
        <v>32</v>
      </c>
      <c r="I778" t="s">
        <v>33</v>
      </c>
      <c r="J778">
        <v>18</v>
      </c>
      <c r="K778" s="24">
        <v>24965</v>
      </c>
      <c r="L778" s="24">
        <v>449370</v>
      </c>
      <c r="M778">
        <v>0</v>
      </c>
      <c r="N778" t="s">
        <v>34</v>
      </c>
      <c r="O778">
        <v>1</v>
      </c>
      <c r="P778" t="s">
        <v>35</v>
      </c>
      <c r="Q778">
        <v>80</v>
      </c>
      <c r="R778" s="25">
        <v>670990</v>
      </c>
    </row>
    <row r="779" spans="1:18" x14ac:dyDescent="0.3">
      <c r="A779" t="s">
        <v>4100</v>
      </c>
      <c r="B779" s="23">
        <v>45455</v>
      </c>
      <c r="C779" t="s">
        <v>2596</v>
      </c>
      <c r="D779" t="s">
        <v>2597</v>
      </c>
      <c r="E779" t="s">
        <v>2352</v>
      </c>
      <c r="F779" t="s">
        <v>2378</v>
      </c>
      <c r="G779" t="s">
        <v>4101</v>
      </c>
      <c r="H779" s="6" t="s">
        <v>24</v>
      </c>
      <c r="I779" t="s">
        <v>161</v>
      </c>
      <c r="J779">
        <v>13</v>
      </c>
      <c r="K779" s="24">
        <v>170683</v>
      </c>
      <c r="L779" s="24">
        <v>2218879</v>
      </c>
      <c r="M779" t="s">
        <v>27</v>
      </c>
      <c r="N779" t="s">
        <v>47</v>
      </c>
      <c r="O779">
        <v>1</v>
      </c>
      <c r="P779" t="s">
        <v>28</v>
      </c>
      <c r="Q779">
        <v>19</v>
      </c>
      <c r="R779" s="25">
        <v>1309937</v>
      </c>
    </row>
    <row r="780" spans="1:18" x14ac:dyDescent="0.3">
      <c r="A780" t="s">
        <v>4102</v>
      </c>
      <c r="B780" s="23">
        <v>45456</v>
      </c>
      <c r="C780" t="s">
        <v>2596</v>
      </c>
      <c r="D780" t="s">
        <v>2597</v>
      </c>
      <c r="E780" t="s">
        <v>2352</v>
      </c>
      <c r="F780" t="s">
        <v>1813</v>
      </c>
      <c r="G780" t="s">
        <v>4103</v>
      </c>
      <c r="H780" s="6" t="s">
        <v>32</v>
      </c>
      <c r="I780" t="s">
        <v>33</v>
      </c>
      <c r="J780">
        <v>7</v>
      </c>
      <c r="K780" s="24">
        <v>23702</v>
      </c>
      <c r="L780" s="24">
        <v>165914</v>
      </c>
      <c r="M780">
        <v>5</v>
      </c>
      <c r="N780" t="s">
        <v>47</v>
      </c>
      <c r="O780">
        <v>2</v>
      </c>
      <c r="P780" t="s">
        <v>35</v>
      </c>
      <c r="Q780">
        <v>121</v>
      </c>
      <c r="R780" s="25">
        <v>670990</v>
      </c>
    </row>
    <row r="781" spans="1:18" x14ac:dyDescent="0.3">
      <c r="A781" t="s">
        <v>4104</v>
      </c>
      <c r="B781" s="23">
        <v>45457</v>
      </c>
      <c r="C781" t="s">
        <v>2596</v>
      </c>
      <c r="D781" t="s">
        <v>2597</v>
      </c>
      <c r="E781" t="s">
        <v>2616</v>
      </c>
      <c r="F781" t="s">
        <v>418</v>
      </c>
      <c r="G781" t="s">
        <v>4105</v>
      </c>
      <c r="H781" s="6" t="s">
        <v>32</v>
      </c>
      <c r="I781" t="s">
        <v>33</v>
      </c>
      <c r="J781">
        <v>15</v>
      </c>
      <c r="K781" s="24">
        <v>14941</v>
      </c>
      <c r="L781" s="24">
        <v>224115</v>
      </c>
      <c r="M781">
        <v>0</v>
      </c>
      <c r="N781" t="s">
        <v>47</v>
      </c>
      <c r="O781">
        <v>3</v>
      </c>
      <c r="P781" t="s">
        <v>35</v>
      </c>
      <c r="Q781">
        <v>43</v>
      </c>
      <c r="R781" s="25">
        <v>670990</v>
      </c>
    </row>
    <row r="782" spans="1:18" x14ac:dyDescent="0.3">
      <c r="A782" t="s">
        <v>4106</v>
      </c>
      <c r="B782" s="23">
        <v>45457</v>
      </c>
      <c r="C782" t="s">
        <v>2596</v>
      </c>
      <c r="D782" t="s">
        <v>2597</v>
      </c>
      <c r="E782" t="s">
        <v>2598</v>
      </c>
      <c r="F782" t="s">
        <v>49</v>
      </c>
      <c r="G782" s="26" t="s">
        <v>27</v>
      </c>
      <c r="H782" s="6" t="s">
        <v>45</v>
      </c>
      <c r="I782" t="s">
        <v>82</v>
      </c>
      <c r="J782">
        <v>19</v>
      </c>
      <c r="K782" s="24">
        <v>10193</v>
      </c>
      <c r="L782" s="24">
        <v>193667</v>
      </c>
      <c r="M782" t="s">
        <v>27</v>
      </c>
      <c r="N782" t="s">
        <v>10788</v>
      </c>
      <c r="O782">
        <v>3</v>
      </c>
      <c r="P782" t="s">
        <v>28</v>
      </c>
      <c r="Q782">
        <v>48</v>
      </c>
      <c r="R782" s="25">
        <v>339514</v>
      </c>
    </row>
    <row r="783" spans="1:18" x14ac:dyDescent="0.3">
      <c r="A783" t="s">
        <v>4107</v>
      </c>
      <c r="B783" s="23">
        <v>45457</v>
      </c>
      <c r="C783" t="s">
        <v>2596</v>
      </c>
      <c r="D783" t="s">
        <v>2597</v>
      </c>
      <c r="E783" t="s">
        <v>2598</v>
      </c>
      <c r="F783" t="s">
        <v>1304</v>
      </c>
      <c r="G783" t="s">
        <v>4108</v>
      </c>
      <c r="H783" s="6" t="s">
        <v>32</v>
      </c>
      <c r="I783" t="s">
        <v>237</v>
      </c>
      <c r="J783">
        <v>12</v>
      </c>
      <c r="K783" s="24">
        <v>7175</v>
      </c>
      <c r="L783" s="24">
        <v>86100</v>
      </c>
      <c r="M783">
        <v>5</v>
      </c>
      <c r="N783" t="s">
        <v>26</v>
      </c>
      <c r="O783">
        <v>2</v>
      </c>
      <c r="P783" t="s">
        <v>35</v>
      </c>
      <c r="Q783">
        <v>127</v>
      </c>
      <c r="R783" s="25">
        <v>670990</v>
      </c>
    </row>
    <row r="784" spans="1:18" x14ac:dyDescent="0.3">
      <c r="A784" t="s">
        <v>4109</v>
      </c>
      <c r="B784" s="23">
        <v>45458</v>
      </c>
      <c r="C784" t="s">
        <v>2596</v>
      </c>
      <c r="D784" t="s">
        <v>2597</v>
      </c>
      <c r="E784" t="s">
        <v>2598</v>
      </c>
      <c r="F784" t="s">
        <v>833</v>
      </c>
      <c r="G784" t="s">
        <v>4110</v>
      </c>
      <c r="H784" s="6" t="s">
        <v>24</v>
      </c>
      <c r="I784" t="s">
        <v>25</v>
      </c>
      <c r="J784">
        <v>6</v>
      </c>
      <c r="K784" s="24">
        <v>69564</v>
      </c>
      <c r="L784" s="24">
        <v>417384</v>
      </c>
      <c r="M784" t="s">
        <v>27</v>
      </c>
      <c r="N784" t="s">
        <v>27</v>
      </c>
      <c r="O784">
        <v>1</v>
      </c>
      <c r="P784" t="s">
        <v>35</v>
      </c>
      <c r="Q784">
        <v>118</v>
      </c>
      <c r="R784" s="25">
        <v>1309937</v>
      </c>
    </row>
    <row r="785" spans="1:18" x14ac:dyDescent="0.3">
      <c r="A785" t="s">
        <v>4111</v>
      </c>
      <c r="B785" s="23">
        <v>45459</v>
      </c>
      <c r="C785" t="s">
        <v>2596</v>
      </c>
      <c r="D785" t="s">
        <v>2597</v>
      </c>
      <c r="E785" t="s">
        <v>2616</v>
      </c>
      <c r="F785" t="s">
        <v>736</v>
      </c>
      <c r="G785" t="s">
        <v>4112</v>
      </c>
      <c r="H785" s="6" t="s">
        <v>24</v>
      </c>
      <c r="I785" t="s">
        <v>61</v>
      </c>
      <c r="J785">
        <v>12</v>
      </c>
      <c r="K785" s="24">
        <v>329731</v>
      </c>
      <c r="L785" s="24">
        <v>3956772</v>
      </c>
      <c r="M785" t="s">
        <v>27</v>
      </c>
      <c r="N785" t="s">
        <v>57</v>
      </c>
      <c r="O785">
        <v>2</v>
      </c>
      <c r="P785" t="s">
        <v>28</v>
      </c>
      <c r="Q785">
        <v>10</v>
      </c>
      <c r="R785" s="25">
        <v>1309937</v>
      </c>
    </row>
    <row r="786" spans="1:18" x14ac:dyDescent="0.3">
      <c r="A786" t="s">
        <v>4113</v>
      </c>
      <c r="B786" s="23">
        <v>45459</v>
      </c>
      <c r="C786" t="s">
        <v>2596</v>
      </c>
      <c r="D786" t="s">
        <v>2597</v>
      </c>
      <c r="E786" t="s">
        <v>2352</v>
      </c>
      <c r="F786" t="s">
        <v>1549</v>
      </c>
      <c r="G786" t="s">
        <v>4114</v>
      </c>
      <c r="H786" s="6" t="s">
        <v>65</v>
      </c>
      <c r="I786" t="s">
        <v>66</v>
      </c>
      <c r="J786">
        <v>13</v>
      </c>
      <c r="K786" s="24">
        <v>73727</v>
      </c>
      <c r="L786" s="24">
        <v>958451</v>
      </c>
      <c r="M786">
        <v>15</v>
      </c>
      <c r="N786" t="s">
        <v>57</v>
      </c>
      <c r="O786">
        <v>0</v>
      </c>
      <c r="P786" t="s">
        <v>35</v>
      </c>
      <c r="Q786">
        <v>179</v>
      </c>
      <c r="R786" s="25">
        <v>647779</v>
      </c>
    </row>
    <row r="787" spans="1:18" x14ac:dyDescent="0.3">
      <c r="A787" t="s">
        <v>4115</v>
      </c>
      <c r="B787" s="23">
        <v>45460</v>
      </c>
      <c r="C787" t="s">
        <v>2596</v>
      </c>
      <c r="D787" t="s">
        <v>2597</v>
      </c>
      <c r="E787" t="s">
        <v>2616</v>
      </c>
      <c r="F787" t="s">
        <v>1123</v>
      </c>
      <c r="G787" s="26" t="s">
        <v>27</v>
      </c>
      <c r="H787" s="6" t="s">
        <v>45</v>
      </c>
      <c r="I787" t="s">
        <v>181</v>
      </c>
      <c r="J787">
        <v>9</v>
      </c>
      <c r="K787" s="24">
        <v>8150</v>
      </c>
      <c r="L787" s="24">
        <v>73350</v>
      </c>
      <c r="M787">
        <v>0</v>
      </c>
      <c r="N787" t="s">
        <v>27</v>
      </c>
      <c r="O787">
        <v>5</v>
      </c>
      <c r="P787" t="s">
        <v>28</v>
      </c>
      <c r="Q787">
        <v>113</v>
      </c>
      <c r="R787" s="25">
        <v>339514</v>
      </c>
    </row>
    <row r="788" spans="1:18" x14ac:dyDescent="0.3">
      <c r="A788" t="s">
        <v>4116</v>
      </c>
      <c r="B788" s="23">
        <v>45462</v>
      </c>
      <c r="C788" t="s">
        <v>2596</v>
      </c>
      <c r="D788" t="s">
        <v>2597</v>
      </c>
      <c r="E788" t="s">
        <v>2616</v>
      </c>
      <c r="F788" t="s">
        <v>2360</v>
      </c>
      <c r="G788" t="s">
        <v>4117</v>
      </c>
      <c r="H788" s="6" t="s">
        <v>32</v>
      </c>
      <c r="I788" t="s">
        <v>95</v>
      </c>
      <c r="J788">
        <v>14</v>
      </c>
      <c r="K788" s="24">
        <v>18509</v>
      </c>
      <c r="L788" s="24">
        <v>259126</v>
      </c>
      <c r="M788">
        <v>5</v>
      </c>
      <c r="N788" t="s">
        <v>26</v>
      </c>
      <c r="O788">
        <v>3</v>
      </c>
      <c r="P788" t="s">
        <v>35</v>
      </c>
      <c r="Q788">
        <v>183</v>
      </c>
      <c r="R788" s="25">
        <v>670990</v>
      </c>
    </row>
    <row r="789" spans="1:18" x14ac:dyDescent="0.3">
      <c r="A789" t="s">
        <v>4118</v>
      </c>
      <c r="B789" s="23">
        <v>45463</v>
      </c>
      <c r="C789" t="s">
        <v>2596</v>
      </c>
      <c r="D789" t="s">
        <v>2597</v>
      </c>
      <c r="E789" t="s">
        <v>2616</v>
      </c>
      <c r="F789" t="s">
        <v>3038</v>
      </c>
      <c r="G789" t="s">
        <v>4119</v>
      </c>
      <c r="H789" s="6" t="s">
        <v>65</v>
      </c>
      <c r="I789" t="s">
        <v>78</v>
      </c>
      <c r="J789">
        <v>15</v>
      </c>
      <c r="K789" s="24">
        <v>115973</v>
      </c>
      <c r="L789" s="24">
        <v>1739595</v>
      </c>
      <c r="M789">
        <v>0</v>
      </c>
      <c r="N789" t="s">
        <v>47</v>
      </c>
      <c r="O789">
        <v>2</v>
      </c>
      <c r="P789" t="s">
        <v>35</v>
      </c>
      <c r="Q789">
        <v>38</v>
      </c>
      <c r="R789" s="25">
        <v>647779</v>
      </c>
    </row>
    <row r="790" spans="1:18" x14ac:dyDescent="0.3">
      <c r="A790" t="s">
        <v>4120</v>
      </c>
      <c r="B790" s="23">
        <v>45463</v>
      </c>
      <c r="C790" t="s">
        <v>2596</v>
      </c>
      <c r="D790" t="s">
        <v>2597</v>
      </c>
      <c r="E790" t="s">
        <v>2598</v>
      </c>
      <c r="F790" t="s">
        <v>2644</v>
      </c>
      <c r="G790" t="s">
        <v>4121</v>
      </c>
      <c r="H790" s="6" t="s">
        <v>24</v>
      </c>
      <c r="I790" t="s">
        <v>174</v>
      </c>
      <c r="J790">
        <v>8</v>
      </c>
      <c r="K790" s="24">
        <v>337304</v>
      </c>
      <c r="L790" s="24">
        <v>2698432</v>
      </c>
      <c r="M790">
        <v>20</v>
      </c>
      <c r="N790" t="s">
        <v>27</v>
      </c>
      <c r="O790" t="s">
        <v>27</v>
      </c>
      <c r="P790" t="s">
        <v>35</v>
      </c>
      <c r="Q790">
        <v>93</v>
      </c>
      <c r="R790" s="25">
        <v>1309937</v>
      </c>
    </row>
    <row r="791" spans="1:18" x14ac:dyDescent="0.3">
      <c r="A791" t="s">
        <v>4122</v>
      </c>
      <c r="B791" s="23">
        <v>45463</v>
      </c>
      <c r="C791" t="s">
        <v>2596</v>
      </c>
      <c r="D791" t="s">
        <v>2597</v>
      </c>
      <c r="E791" t="s">
        <v>2616</v>
      </c>
      <c r="F791" t="s">
        <v>1010</v>
      </c>
      <c r="G791" t="s">
        <v>4123</v>
      </c>
      <c r="H791" s="6" t="s">
        <v>65</v>
      </c>
      <c r="I791" t="s">
        <v>66</v>
      </c>
      <c r="J791">
        <v>2</v>
      </c>
      <c r="K791" s="24">
        <v>72180</v>
      </c>
      <c r="L791" s="24">
        <v>144360</v>
      </c>
      <c r="M791">
        <v>0</v>
      </c>
      <c r="N791" t="s">
        <v>57</v>
      </c>
      <c r="O791">
        <v>2</v>
      </c>
      <c r="P791" t="s">
        <v>35</v>
      </c>
      <c r="Q791">
        <v>104</v>
      </c>
      <c r="R791" s="25">
        <v>647779</v>
      </c>
    </row>
    <row r="792" spans="1:18" x14ac:dyDescent="0.3">
      <c r="A792" t="s">
        <v>4124</v>
      </c>
      <c r="B792" s="23">
        <v>45464</v>
      </c>
      <c r="C792" t="s">
        <v>2596</v>
      </c>
      <c r="D792" t="s">
        <v>2597</v>
      </c>
      <c r="E792" t="s">
        <v>2598</v>
      </c>
      <c r="F792" t="s">
        <v>30</v>
      </c>
      <c r="G792" t="s">
        <v>4125</v>
      </c>
      <c r="H792" s="6" t="s">
        <v>40</v>
      </c>
      <c r="I792" t="s">
        <v>123</v>
      </c>
      <c r="J792">
        <v>13</v>
      </c>
      <c r="K792" s="24">
        <v>1210</v>
      </c>
      <c r="L792" s="24">
        <v>15730</v>
      </c>
      <c r="M792" t="s">
        <v>27</v>
      </c>
      <c r="N792" t="s">
        <v>57</v>
      </c>
      <c r="O792">
        <v>2</v>
      </c>
      <c r="P792" t="s">
        <v>35</v>
      </c>
      <c r="Q792">
        <v>46</v>
      </c>
      <c r="R792" s="25">
        <v>353716</v>
      </c>
    </row>
    <row r="793" spans="1:18" x14ac:dyDescent="0.3">
      <c r="A793" t="s">
        <v>4126</v>
      </c>
      <c r="B793" s="23">
        <v>45464</v>
      </c>
      <c r="C793" t="s">
        <v>2596</v>
      </c>
      <c r="D793" t="s">
        <v>2597</v>
      </c>
      <c r="E793" t="s">
        <v>2352</v>
      </c>
      <c r="F793" t="s">
        <v>1125</v>
      </c>
      <c r="G793" s="26" t="s">
        <v>27</v>
      </c>
      <c r="H793" s="6" t="s">
        <v>32</v>
      </c>
      <c r="I793" t="s">
        <v>33</v>
      </c>
      <c r="J793">
        <v>15</v>
      </c>
      <c r="K793" s="24">
        <v>5600</v>
      </c>
      <c r="L793" s="24">
        <v>84000</v>
      </c>
      <c r="M793">
        <v>10</v>
      </c>
      <c r="N793" t="s">
        <v>57</v>
      </c>
      <c r="O793">
        <v>2</v>
      </c>
      <c r="P793" t="s">
        <v>28</v>
      </c>
      <c r="Q793">
        <v>103</v>
      </c>
      <c r="R793" s="25">
        <v>670990</v>
      </c>
    </row>
    <row r="794" spans="1:18" x14ac:dyDescent="0.3">
      <c r="A794" t="s">
        <v>4127</v>
      </c>
      <c r="B794" s="23">
        <v>45464</v>
      </c>
      <c r="C794" t="s">
        <v>2596</v>
      </c>
      <c r="D794" t="s">
        <v>2597</v>
      </c>
      <c r="E794" t="s">
        <v>2616</v>
      </c>
      <c r="F794" t="s">
        <v>2378</v>
      </c>
      <c r="G794" s="26" t="s">
        <v>27</v>
      </c>
      <c r="H794" s="6" t="s">
        <v>45</v>
      </c>
      <c r="I794" t="s">
        <v>74</v>
      </c>
      <c r="J794">
        <v>1</v>
      </c>
      <c r="K794" s="24">
        <v>24119</v>
      </c>
      <c r="L794" s="24">
        <v>24119</v>
      </c>
      <c r="M794" t="s">
        <v>27</v>
      </c>
      <c r="N794" t="s">
        <v>57</v>
      </c>
      <c r="O794">
        <v>1</v>
      </c>
      <c r="P794" t="s">
        <v>35</v>
      </c>
      <c r="Q794">
        <v>101</v>
      </c>
      <c r="R794" s="25">
        <v>339514</v>
      </c>
    </row>
    <row r="795" spans="1:18" x14ac:dyDescent="0.3">
      <c r="A795" t="s">
        <v>4128</v>
      </c>
      <c r="B795" s="23">
        <v>45465</v>
      </c>
      <c r="C795" t="s">
        <v>2596</v>
      </c>
      <c r="D795" t="s">
        <v>2597</v>
      </c>
      <c r="E795" t="s">
        <v>2598</v>
      </c>
      <c r="F795" t="s">
        <v>368</v>
      </c>
      <c r="G795" t="s">
        <v>4129</v>
      </c>
      <c r="H795" s="6" t="s">
        <v>24</v>
      </c>
      <c r="I795" t="s">
        <v>152</v>
      </c>
      <c r="J795">
        <v>4</v>
      </c>
      <c r="K795" s="24">
        <v>21279</v>
      </c>
      <c r="L795" s="24">
        <v>85116</v>
      </c>
      <c r="M795" t="s">
        <v>27</v>
      </c>
      <c r="N795" t="s">
        <v>27</v>
      </c>
      <c r="O795">
        <v>4</v>
      </c>
      <c r="P795" t="s">
        <v>35</v>
      </c>
      <c r="Q795">
        <v>66</v>
      </c>
      <c r="R795" s="25">
        <v>1309937</v>
      </c>
    </row>
    <row r="796" spans="1:18" x14ac:dyDescent="0.3">
      <c r="A796" t="s">
        <v>4130</v>
      </c>
      <c r="B796" s="23">
        <v>45465</v>
      </c>
      <c r="C796" t="s">
        <v>2596</v>
      </c>
      <c r="D796" t="s">
        <v>2597</v>
      </c>
      <c r="E796" t="s">
        <v>2616</v>
      </c>
      <c r="F796" t="s">
        <v>739</v>
      </c>
      <c r="G796" t="s">
        <v>4131</v>
      </c>
      <c r="H796" s="6" t="s">
        <v>45</v>
      </c>
      <c r="I796" t="s">
        <v>98</v>
      </c>
      <c r="J796">
        <v>5</v>
      </c>
      <c r="K796" s="24">
        <v>4919</v>
      </c>
      <c r="L796" s="24">
        <v>24595</v>
      </c>
      <c r="M796">
        <v>15</v>
      </c>
      <c r="N796" t="s">
        <v>57</v>
      </c>
      <c r="O796">
        <v>4</v>
      </c>
      <c r="P796" t="s">
        <v>28</v>
      </c>
      <c r="Q796">
        <v>137</v>
      </c>
      <c r="R796" s="25">
        <v>339514</v>
      </c>
    </row>
    <row r="797" spans="1:18" x14ac:dyDescent="0.3">
      <c r="A797" t="s">
        <v>4132</v>
      </c>
      <c r="B797" s="23">
        <v>45465</v>
      </c>
      <c r="C797" t="s">
        <v>2596</v>
      </c>
      <c r="D797" t="s">
        <v>2597</v>
      </c>
      <c r="E797" t="s">
        <v>2598</v>
      </c>
      <c r="F797" t="s">
        <v>2951</v>
      </c>
      <c r="G797" t="s">
        <v>4133</v>
      </c>
      <c r="H797" s="6" t="s">
        <v>40</v>
      </c>
      <c r="I797" t="s">
        <v>171</v>
      </c>
      <c r="J797">
        <v>3</v>
      </c>
      <c r="K797" s="24">
        <v>16463</v>
      </c>
      <c r="L797" s="24">
        <v>49389</v>
      </c>
      <c r="M797">
        <v>0</v>
      </c>
      <c r="N797" t="s">
        <v>10788</v>
      </c>
      <c r="O797">
        <v>3</v>
      </c>
      <c r="P797" t="s">
        <v>35</v>
      </c>
      <c r="Q797">
        <v>28</v>
      </c>
      <c r="R797" s="25">
        <v>353716</v>
      </c>
    </row>
    <row r="798" spans="1:18" x14ac:dyDescent="0.3">
      <c r="A798" t="s">
        <v>4134</v>
      </c>
      <c r="B798" s="23">
        <v>45466</v>
      </c>
      <c r="C798" t="s">
        <v>2596</v>
      </c>
      <c r="D798" t="s">
        <v>2597</v>
      </c>
      <c r="E798" t="s">
        <v>2598</v>
      </c>
      <c r="F798" t="s">
        <v>1552</v>
      </c>
      <c r="G798" t="s">
        <v>4135</v>
      </c>
      <c r="H798" s="6" t="s">
        <v>45</v>
      </c>
      <c r="I798" t="s">
        <v>46</v>
      </c>
      <c r="J798">
        <v>4</v>
      </c>
      <c r="K798" s="24">
        <v>29436</v>
      </c>
      <c r="L798" s="24">
        <v>117744</v>
      </c>
      <c r="M798">
        <v>0</v>
      </c>
      <c r="N798" t="s">
        <v>47</v>
      </c>
      <c r="O798">
        <v>0</v>
      </c>
      <c r="P798" t="s">
        <v>28</v>
      </c>
      <c r="Q798">
        <v>187</v>
      </c>
      <c r="R798" s="25">
        <v>339514</v>
      </c>
    </row>
    <row r="799" spans="1:18" x14ac:dyDescent="0.3">
      <c r="A799" t="s">
        <v>4136</v>
      </c>
      <c r="B799" s="23">
        <v>45467</v>
      </c>
      <c r="C799" t="s">
        <v>2596</v>
      </c>
      <c r="D799" t="s">
        <v>2597</v>
      </c>
      <c r="E799" t="s">
        <v>2598</v>
      </c>
      <c r="F799" t="s">
        <v>2137</v>
      </c>
      <c r="G799" t="s">
        <v>4137</v>
      </c>
      <c r="H799" s="6" t="s">
        <v>45</v>
      </c>
      <c r="I799" t="s">
        <v>98</v>
      </c>
      <c r="J799">
        <v>10</v>
      </c>
      <c r="K799" s="24">
        <v>5048</v>
      </c>
      <c r="L799" s="24">
        <v>50480</v>
      </c>
      <c r="M799">
        <v>20</v>
      </c>
      <c r="N799" t="s">
        <v>26</v>
      </c>
      <c r="O799">
        <v>1</v>
      </c>
      <c r="P799" t="s">
        <v>28</v>
      </c>
      <c r="Q799">
        <v>109</v>
      </c>
      <c r="R799" s="25">
        <v>339514</v>
      </c>
    </row>
    <row r="800" spans="1:18" x14ac:dyDescent="0.3">
      <c r="A800" t="s">
        <v>4138</v>
      </c>
      <c r="B800" s="23">
        <v>45468</v>
      </c>
      <c r="C800" t="s">
        <v>2596</v>
      </c>
      <c r="D800" t="s">
        <v>2597</v>
      </c>
      <c r="E800" t="s">
        <v>2616</v>
      </c>
      <c r="F800" t="s">
        <v>350</v>
      </c>
      <c r="G800" t="s">
        <v>4139</v>
      </c>
      <c r="H800" s="6" t="s">
        <v>10793</v>
      </c>
      <c r="I800" t="s">
        <v>123</v>
      </c>
      <c r="J800">
        <v>17</v>
      </c>
      <c r="K800" s="24">
        <v>1067</v>
      </c>
      <c r="L800" s="24">
        <v>18139</v>
      </c>
      <c r="M800" t="s">
        <v>27</v>
      </c>
      <c r="N800" t="s">
        <v>10788</v>
      </c>
      <c r="O800">
        <v>3</v>
      </c>
      <c r="P800" t="s">
        <v>35</v>
      </c>
      <c r="Q800">
        <v>61</v>
      </c>
      <c r="R800" s="25">
        <v>353716</v>
      </c>
    </row>
    <row r="801" spans="1:18" x14ac:dyDescent="0.3">
      <c r="A801" t="s">
        <v>4140</v>
      </c>
      <c r="B801" s="23">
        <v>45469</v>
      </c>
      <c r="C801" t="s">
        <v>2596</v>
      </c>
      <c r="D801" t="s">
        <v>2597</v>
      </c>
      <c r="E801" t="s">
        <v>2598</v>
      </c>
      <c r="F801" t="s">
        <v>1389</v>
      </c>
      <c r="G801" t="s">
        <v>4141</v>
      </c>
      <c r="H801" s="6" t="s">
        <v>32</v>
      </c>
      <c r="I801" t="s">
        <v>237</v>
      </c>
      <c r="J801">
        <v>19</v>
      </c>
      <c r="K801" s="24">
        <v>10419</v>
      </c>
      <c r="L801" s="24">
        <v>197961</v>
      </c>
      <c r="M801" t="s">
        <v>27</v>
      </c>
      <c r="N801" t="s">
        <v>26</v>
      </c>
      <c r="O801">
        <v>4</v>
      </c>
      <c r="P801" t="s">
        <v>28</v>
      </c>
      <c r="Q801">
        <v>110</v>
      </c>
      <c r="R801" s="25">
        <v>670990</v>
      </c>
    </row>
    <row r="802" spans="1:18" x14ac:dyDescent="0.3">
      <c r="A802" t="s">
        <v>4142</v>
      </c>
      <c r="B802" s="23">
        <v>45470</v>
      </c>
      <c r="C802" t="s">
        <v>2596</v>
      </c>
      <c r="D802" t="s">
        <v>2597</v>
      </c>
      <c r="E802" t="s">
        <v>2352</v>
      </c>
      <c r="F802" t="s">
        <v>2682</v>
      </c>
      <c r="G802" t="s">
        <v>4143</v>
      </c>
      <c r="H802" s="6" t="s">
        <v>24</v>
      </c>
      <c r="I802" t="s">
        <v>161</v>
      </c>
      <c r="J802">
        <v>14</v>
      </c>
      <c r="K802" s="24">
        <v>21794</v>
      </c>
      <c r="L802" s="24">
        <v>305116</v>
      </c>
      <c r="M802">
        <v>10</v>
      </c>
      <c r="N802" t="s">
        <v>57</v>
      </c>
      <c r="O802">
        <v>2</v>
      </c>
      <c r="P802" t="s">
        <v>35</v>
      </c>
      <c r="Q802">
        <v>192</v>
      </c>
      <c r="R802" s="25">
        <v>1309937</v>
      </c>
    </row>
    <row r="803" spans="1:18" x14ac:dyDescent="0.3">
      <c r="A803" t="s">
        <v>4144</v>
      </c>
      <c r="B803" s="23">
        <v>45471</v>
      </c>
      <c r="C803" t="s">
        <v>2596</v>
      </c>
      <c r="D803" t="s">
        <v>2597</v>
      </c>
      <c r="E803" t="s">
        <v>2352</v>
      </c>
      <c r="F803" t="s">
        <v>613</v>
      </c>
      <c r="G803" t="s">
        <v>4145</v>
      </c>
      <c r="H803" s="6" t="s">
        <v>24</v>
      </c>
      <c r="I803" t="s">
        <v>152</v>
      </c>
      <c r="J803">
        <v>4</v>
      </c>
      <c r="K803" s="24">
        <v>104427</v>
      </c>
      <c r="L803" s="24">
        <v>417708</v>
      </c>
      <c r="M803">
        <v>0</v>
      </c>
      <c r="N803" t="s">
        <v>27</v>
      </c>
      <c r="O803">
        <v>1</v>
      </c>
      <c r="P803" t="s">
        <v>28</v>
      </c>
      <c r="Q803">
        <v>61</v>
      </c>
      <c r="R803" s="25">
        <v>1309937</v>
      </c>
    </row>
    <row r="804" spans="1:18" x14ac:dyDescent="0.3">
      <c r="A804" t="s">
        <v>4146</v>
      </c>
      <c r="B804" s="23">
        <v>45471</v>
      </c>
      <c r="C804" t="s">
        <v>2596</v>
      </c>
      <c r="D804" t="s">
        <v>2597</v>
      </c>
      <c r="E804" t="s">
        <v>2598</v>
      </c>
      <c r="F804" t="s">
        <v>565</v>
      </c>
      <c r="G804" t="s">
        <v>4147</v>
      </c>
      <c r="H804" s="6" t="s">
        <v>10793</v>
      </c>
      <c r="I804" t="s">
        <v>123</v>
      </c>
      <c r="J804">
        <v>16</v>
      </c>
      <c r="K804" s="24">
        <v>8365</v>
      </c>
      <c r="L804" s="24">
        <v>133840</v>
      </c>
      <c r="M804">
        <v>0</v>
      </c>
      <c r="N804" t="s">
        <v>26</v>
      </c>
      <c r="O804">
        <v>2</v>
      </c>
      <c r="P804" t="s">
        <v>35</v>
      </c>
      <c r="Q804">
        <v>102</v>
      </c>
      <c r="R804" s="25">
        <v>353716</v>
      </c>
    </row>
    <row r="805" spans="1:18" x14ac:dyDescent="0.3">
      <c r="A805" t="s">
        <v>4148</v>
      </c>
      <c r="B805" s="23">
        <v>45471</v>
      </c>
      <c r="C805" t="s">
        <v>2596</v>
      </c>
      <c r="D805" t="s">
        <v>2597</v>
      </c>
      <c r="E805" t="s">
        <v>2616</v>
      </c>
      <c r="F805" t="s">
        <v>1920</v>
      </c>
      <c r="G805" t="s">
        <v>4149</v>
      </c>
      <c r="H805" s="6" t="s">
        <v>24</v>
      </c>
      <c r="I805" t="s">
        <v>161</v>
      </c>
      <c r="J805">
        <v>16</v>
      </c>
      <c r="K805" s="24">
        <v>182792</v>
      </c>
      <c r="L805" s="24">
        <v>2924672</v>
      </c>
      <c r="M805">
        <v>0</v>
      </c>
      <c r="N805" t="s">
        <v>57</v>
      </c>
      <c r="O805">
        <v>2</v>
      </c>
      <c r="P805" t="s">
        <v>28</v>
      </c>
      <c r="Q805">
        <v>62</v>
      </c>
      <c r="R805" s="25">
        <v>1309937</v>
      </c>
    </row>
    <row r="806" spans="1:18" x14ac:dyDescent="0.3">
      <c r="A806" t="s">
        <v>4150</v>
      </c>
      <c r="B806" s="23">
        <v>45472</v>
      </c>
      <c r="C806" t="s">
        <v>2596</v>
      </c>
      <c r="D806" t="s">
        <v>2597</v>
      </c>
      <c r="E806" t="s">
        <v>2598</v>
      </c>
      <c r="F806" t="s">
        <v>59</v>
      </c>
      <c r="G806" t="s">
        <v>4151</v>
      </c>
      <c r="H806" s="6" t="s">
        <v>24</v>
      </c>
      <c r="I806" t="s">
        <v>161</v>
      </c>
      <c r="J806">
        <v>4</v>
      </c>
      <c r="K806" s="24">
        <v>86616</v>
      </c>
      <c r="L806" s="24">
        <v>346464</v>
      </c>
      <c r="M806">
        <v>0</v>
      </c>
      <c r="N806" t="s">
        <v>27</v>
      </c>
      <c r="O806">
        <v>5</v>
      </c>
      <c r="P806" t="s">
        <v>28</v>
      </c>
      <c r="Q806">
        <v>78</v>
      </c>
      <c r="R806" s="25">
        <v>1309937</v>
      </c>
    </row>
    <row r="807" spans="1:18" x14ac:dyDescent="0.3">
      <c r="A807" t="s">
        <v>4152</v>
      </c>
      <c r="B807" s="23">
        <v>45473</v>
      </c>
      <c r="C807" t="s">
        <v>2596</v>
      </c>
      <c r="D807" t="s">
        <v>2597</v>
      </c>
      <c r="E807" t="s">
        <v>2352</v>
      </c>
      <c r="F807" t="s">
        <v>670</v>
      </c>
      <c r="G807" t="s">
        <v>4153</v>
      </c>
      <c r="H807" s="6" t="s">
        <v>45</v>
      </c>
      <c r="I807" t="s">
        <v>181</v>
      </c>
      <c r="J807">
        <v>20</v>
      </c>
      <c r="K807" s="24">
        <v>32411</v>
      </c>
      <c r="L807" s="24">
        <v>648220</v>
      </c>
      <c r="M807">
        <v>0</v>
      </c>
      <c r="N807" t="s">
        <v>47</v>
      </c>
      <c r="O807">
        <v>2</v>
      </c>
      <c r="P807" t="s">
        <v>35</v>
      </c>
      <c r="Q807">
        <v>102</v>
      </c>
      <c r="R807" s="25">
        <v>339514</v>
      </c>
    </row>
    <row r="808" spans="1:18" x14ac:dyDescent="0.3">
      <c r="A808" t="s">
        <v>4154</v>
      </c>
      <c r="B808" s="23">
        <v>45476</v>
      </c>
      <c r="C808" t="s">
        <v>2596</v>
      </c>
      <c r="D808" t="s">
        <v>2597</v>
      </c>
      <c r="E808" t="s">
        <v>2616</v>
      </c>
      <c r="F808" t="s">
        <v>565</v>
      </c>
      <c r="G808" s="26" t="s">
        <v>27</v>
      </c>
      <c r="H808" s="6" t="s">
        <v>45</v>
      </c>
      <c r="I808" t="s">
        <v>46</v>
      </c>
      <c r="J808">
        <v>9</v>
      </c>
      <c r="K808" s="24">
        <v>29700</v>
      </c>
      <c r="L808" s="24">
        <v>267300</v>
      </c>
      <c r="M808">
        <v>0</v>
      </c>
      <c r="N808" t="s">
        <v>57</v>
      </c>
      <c r="O808">
        <v>3</v>
      </c>
      <c r="P808" t="s">
        <v>28</v>
      </c>
      <c r="Q808">
        <v>86</v>
      </c>
      <c r="R808" s="25">
        <v>339514</v>
      </c>
    </row>
    <row r="809" spans="1:18" x14ac:dyDescent="0.3">
      <c r="A809" t="s">
        <v>4155</v>
      </c>
      <c r="B809" s="23">
        <v>45476</v>
      </c>
      <c r="C809" t="s">
        <v>2596</v>
      </c>
      <c r="D809" t="s">
        <v>2597</v>
      </c>
      <c r="E809" t="s">
        <v>2352</v>
      </c>
      <c r="F809" t="s">
        <v>224</v>
      </c>
      <c r="G809" t="s">
        <v>4156</v>
      </c>
      <c r="H809" s="6" t="s">
        <v>24</v>
      </c>
      <c r="I809" t="s">
        <v>61</v>
      </c>
      <c r="J809">
        <v>1</v>
      </c>
      <c r="K809" s="24">
        <v>22084</v>
      </c>
      <c r="L809" s="24">
        <v>22084</v>
      </c>
      <c r="M809">
        <v>0</v>
      </c>
      <c r="N809" t="s">
        <v>34</v>
      </c>
      <c r="O809">
        <v>6</v>
      </c>
      <c r="P809" t="s">
        <v>35</v>
      </c>
      <c r="Q809">
        <v>45</v>
      </c>
      <c r="R809" s="25">
        <v>1309937</v>
      </c>
    </row>
    <row r="810" spans="1:18" x14ac:dyDescent="0.3">
      <c r="A810" t="s">
        <v>4157</v>
      </c>
      <c r="B810" s="23">
        <v>45476</v>
      </c>
      <c r="C810" t="s">
        <v>2596</v>
      </c>
      <c r="D810" t="s">
        <v>2597</v>
      </c>
      <c r="E810" t="s">
        <v>2352</v>
      </c>
      <c r="F810" t="s">
        <v>239</v>
      </c>
      <c r="G810" s="26" t="s">
        <v>27</v>
      </c>
      <c r="H810" s="6" t="s">
        <v>65</v>
      </c>
      <c r="I810" t="s">
        <v>397</v>
      </c>
      <c r="J810">
        <v>3</v>
      </c>
      <c r="K810" s="24">
        <v>101422</v>
      </c>
      <c r="L810" s="24">
        <v>304266</v>
      </c>
      <c r="M810" t="s">
        <v>27</v>
      </c>
      <c r="N810" t="s">
        <v>47</v>
      </c>
      <c r="O810">
        <v>3</v>
      </c>
      <c r="P810" t="s">
        <v>28</v>
      </c>
      <c r="Q810">
        <v>46</v>
      </c>
      <c r="R810" s="25">
        <v>647779</v>
      </c>
    </row>
    <row r="811" spans="1:18" x14ac:dyDescent="0.3">
      <c r="A811" t="s">
        <v>4158</v>
      </c>
      <c r="B811" s="23">
        <v>45479</v>
      </c>
      <c r="C811" t="s">
        <v>2596</v>
      </c>
      <c r="D811" t="s">
        <v>2597</v>
      </c>
      <c r="E811" t="s">
        <v>2352</v>
      </c>
      <c r="F811" t="s">
        <v>270</v>
      </c>
      <c r="G811" t="s">
        <v>4159</v>
      </c>
      <c r="H811" s="6" t="s">
        <v>32</v>
      </c>
      <c r="I811" t="s">
        <v>141</v>
      </c>
      <c r="J811">
        <v>5</v>
      </c>
      <c r="K811" s="24">
        <v>21281</v>
      </c>
      <c r="L811" s="24">
        <v>106405</v>
      </c>
      <c r="M811">
        <v>0</v>
      </c>
      <c r="N811" t="s">
        <v>57</v>
      </c>
      <c r="O811">
        <v>2</v>
      </c>
      <c r="P811" t="s">
        <v>35</v>
      </c>
      <c r="Q811">
        <v>92</v>
      </c>
      <c r="R811" s="25">
        <v>670990</v>
      </c>
    </row>
    <row r="812" spans="1:18" x14ac:dyDescent="0.3">
      <c r="A812" t="s">
        <v>4160</v>
      </c>
      <c r="B812" s="23">
        <v>45479</v>
      </c>
      <c r="C812" t="s">
        <v>2596</v>
      </c>
      <c r="D812" t="s">
        <v>2597</v>
      </c>
      <c r="E812" t="s">
        <v>2616</v>
      </c>
      <c r="F812" t="s">
        <v>684</v>
      </c>
      <c r="G812" t="s">
        <v>4161</v>
      </c>
      <c r="H812" s="6" t="s">
        <v>40</v>
      </c>
      <c r="I812" t="s">
        <v>137</v>
      </c>
      <c r="J812">
        <v>11</v>
      </c>
      <c r="K812" s="24">
        <v>11682</v>
      </c>
      <c r="L812" s="24">
        <v>128502</v>
      </c>
      <c r="M812">
        <v>0</v>
      </c>
      <c r="N812" t="s">
        <v>26</v>
      </c>
      <c r="O812">
        <v>5</v>
      </c>
      <c r="P812" t="s">
        <v>35</v>
      </c>
      <c r="Q812">
        <v>128</v>
      </c>
      <c r="R812" s="25">
        <v>353716</v>
      </c>
    </row>
    <row r="813" spans="1:18" x14ac:dyDescent="0.3">
      <c r="A813" t="s">
        <v>4162</v>
      </c>
      <c r="B813" s="23">
        <v>45480</v>
      </c>
      <c r="C813" t="s">
        <v>2596</v>
      </c>
      <c r="D813" t="s">
        <v>2597</v>
      </c>
      <c r="E813" t="s">
        <v>2598</v>
      </c>
      <c r="F813" t="s">
        <v>1705</v>
      </c>
      <c r="G813" t="s">
        <v>4163</v>
      </c>
      <c r="H813" s="6" t="s">
        <v>24</v>
      </c>
      <c r="I813" t="s">
        <v>25</v>
      </c>
      <c r="J813">
        <v>1</v>
      </c>
      <c r="K813" s="24">
        <v>57117</v>
      </c>
      <c r="L813" s="24">
        <v>57117</v>
      </c>
      <c r="M813">
        <v>0</v>
      </c>
      <c r="N813" t="s">
        <v>34</v>
      </c>
      <c r="O813">
        <v>5</v>
      </c>
      <c r="P813" t="s">
        <v>35</v>
      </c>
      <c r="Q813">
        <v>178</v>
      </c>
      <c r="R813" s="25">
        <v>1309937</v>
      </c>
    </row>
    <row r="814" spans="1:18" x14ac:dyDescent="0.3">
      <c r="A814" t="s">
        <v>4164</v>
      </c>
      <c r="B814" s="23">
        <v>45480</v>
      </c>
      <c r="C814" t="s">
        <v>2596</v>
      </c>
      <c r="D814" t="s">
        <v>2597</v>
      </c>
      <c r="E814" t="s">
        <v>2598</v>
      </c>
      <c r="F814" t="s">
        <v>547</v>
      </c>
      <c r="G814" t="s">
        <v>4165</v>
      </c>
      <c r="H814" s="6" t="s">
        <v>45</v>
      </c>
      <c r="I814" t="s">
        <v>211</v>
      </c>
      <c r="J814">
        <v>17</v>
      </c>
      <c r="K814" s="24">
        <v>11238</v>
      </c>
      <c r="L814" s="24">
        <v>191046</v>
      </c>
      <c r="M814">
        <v>0</v>
      </c>
      <c r="N814" t="s">
        <v>57</v>
      </c>
      <c r="O814">
        <v>2</v>
      </c>
      <c r="P814" t="s">
        <v>28</v>
      </c>
      <c r="Q814">
        <v>42</v>
      </c>
      <c r="R814" s="25">
        <v>339514</v>
      </c>
    </row>
    <row r="815" spans="1:18" x14ac:dyDescent="0.3">
      <c r="A815" t="s">
        <v>4166</v>
      </c>
      <c r="B815" s="23">
        <v>45481</v>
      </c>
      <c r="C815" t="s">
        <v>2596</v>
      </c>
      <c r="D815" t="s">
        <v>2597</v>
      </c>
      <c r="E815" t="s">
        <v>2598</v>
      </c>
      <c r="F815" t="s">
        <v>1383</v>
      </c>
      <c r="G815" t="s">
        <v>4167</v>
      </c>
      <c r="H815" s="6" t="s">
        <v>45</v>
      </c>
      <c r="I815" t="s">
        <v>211</v>
      </c>
      <c r="J815">
        <v>13</v>
      </c>
      <c r="K815" s="24">
        <v>7559</v>
      </c>
      <c r="L815" s="24">
        <v>98267</v>
      </c>
      <c r="M815" t="s">
        <v>27</v>
      </c>
      <c r="N815" t="s">
        <v>34</v>
      </c>
      <c r="O815">
        <v>2</v>
      </c>
      <c r="P815" t="s">
        <v>35</v>
      </c>
      <c r="Q815">
        <v>55</v>
      </c>
      <c r="R815" s="25">
        <v>339514</v>
      </c>
    </row>
    <row r="816" spans="1:18" x14ac:dyDescent="0.3">
      <c r="A816" t="s">
        <v>4168</v>
      </c>
      <c r="B816" s="23">
        <v>45482</v>
      </c>
      <c r="C816" t="s">
        <v>2596</v>
      </c>
      <c r="D816" t="s">
        <v>2597</v>
      </c>
      <c r="E816" t="s">
        <v>2616</v>
      </c>
      <c r="F816" t="s">
        <v>962</v>
      </c>
      <c r="G816" t="s">
        <v>4169</v>
      </c>
      <c r="H816" s="6" t="s">
        <v>24</v>
      </c>
      <c r="I816" t="s">
        <v>152</v>
      </c>
      <c r="J816">
        <v>9</v>
      </c>
      <c r="K816" s="24">
        <v>141481</v>
      </c>
      <c r="L816" s="24">
        <v>1273329</v>
      </c>
      <c r="M816">
        <v>0</v>
      </c>
      <c r="N816" t="s">
        <v>34</v>
      </c>
      <c r="O816">
        <v>1</v>
      </c>
      <c r="P816" t="s">
        <v>35</v>
      </c>
      <c r="Q816">
        <v>116</v>
      </c>
      <c r="R816" s="25">
        <v>1309937</v>
      </c>
    </row>
    <row r="817" spans="1:18" x14ac:dyDescent="0.3">
      <c r="A817" t="s">
        <v>4170</v>
      </c>
      <c r="B817" s="23">
        <v>45482</v>
      </c>
      <c r="C817" t="s">
        <v>2596</v>
      </c>
      <c r="D817" t="s">
        <v>2597</v>
      </c>
      <c r="E817" t="s">
        <v>2616</v>
      </c>
      <c r="F817" t="s">
        <v>1503</v>
      </c>
      <c r="G817" t="s">
        <v>4171</v>
      </c>
      <c r="H817" s="6" t="s">
        <v>24</v>
      </c>
      <c r="I817" t="s">
        <v>152</v>
      </c>
      <c r="J817">
        <v>18</v>
      </c>
      <c r="K817" s="24">
        <v>215077</v>
      </c>
      <c r="L817" s="24">
        <v>3871386</v>
      </c>
      <c r="M817">
        <v>15</v>
      </c>
      <c r="N817" t="s">
        <v>27</v>
      </c>
      <c r="O817">
        <v>3</v>
      </c>
      <c r="P817" t="s">
        <v>35</v>
      </c>
      <c r="Q817">
        <v>3</v>
      </c>
      <c r="R817" s="25">
        <v>1309937</v>
      </c>
    </row>
    <row r="818" spans="1:18" x14ac:dyDescent="0.3">
      <c r="A818" t="s">
        <v>4172</v>
      </c>
      <c r="B818" s="23">
        <v>45482</v>
      </c>
      <c r="C818" t="s">
        <v>2596</v>
      </c>
      <c r="D818" t="s">
        <v>2597</v>
      </c>
      <c r="E818" t="s">
        <v>2616</v>
      </c>
      <c r="F818" t="s">
        <v>276</v>
      </c>
      <c r="G818" s="26" t="s">
        <v>27</v>
      </c>
      <c r="H818" s="6" t="s">
        <v>45</v>
      </c>
      <c r="I818" t="s">
        <v>181</v>
      </c>
      <c r="J818">
        <v>11</v>
      </c>
      <c r="K818" s="24">
        <v>18462</v>
      </c>
      <c r="L818" s="24">
        <v>203082</v>
      </c>
      <c r="M818">
        <v>0</v>
      </c>
      <c r="N818" t="s">
        <v>47</v>
      </c>
      <c r="O818">
        <v>6</v>
      </c>
      <c r="P818" t="s">
        <v>35</v>
      </c>
      <c r="Q818">
        <v>24</v>
      </c>
      <c r="R818" s="25">
        <v>339514</v>
      </c>
    </row>
    <row r="819" spans="1:18" x14ac:dyDescent="0.3">
      <c r="A819" t="s">
        <v>4173</v>
      </c>
      <c r="B819" s="23">
        <v>45483</v>
      </c>
      <c r="C819" t="s">
        <v>2596</v>
      </c>
      <c r="D819" t="s">
        <v>2597</v>
      </c>
      <c r="E819" t="s">
        <v>2352</v>
      </c>
      <c r="F819" t="s">
        <v>573</v>
      </c>
      <c r="G819" t="s">
        <v>4174</v>
      </c>
      <c r="H819" s="6" t="s">
        <v>65</v>
      </c>
      <c r="I819" t="s">
        <v>66</v>
      </c>
      <c r="J819">
        <v>4</v>
      </c>
      <c r="K819" s="24">
        <v>103108</v>
      </c>
      <c r="L819" s="24">
        <v>412432</v>
      </c>
      <c r="M819">
        <v>20</v>
      </c>
      <c r="N819" t="s">
        <v>47</v>
      </c>
      <c r="O819">
        <v>4</v>
      </c>
      <c r="P819" t="s">
        <v>35</v>
      </c>
      <c r="Q819">
        <v>168</v>
      </c>
      <c r="R819" s="25">
        <v>647779</v>
      </c>
    </row>
    <row r="820" spans="1:18" x14ac:dyDescent="0.3">
      <c r="A820" t="s">
        <v>4175</v>
      </c>
      <c r="B820" s="23">
        <v>45483</v>
      </c>
      <c r="C820" t="s">
        <v>2596</v>
      </c>
      <c r="D820" t="s">
        <v>2597</v>
      </c>
      <c r="E820" t="s">
        <v>2598</v>
      </c>
      <c r="F820" t="s">
        <v>972</v>
      </c>
      <c r="G820" t="s">
        <v>4176</v>
      </c>
      <c r="H820" s="6" t="s">
        <v>65</v>
      </c>
      <c r="I820" t="s">
        <v>478</v>
      </c>
      <c r="J820">
        <v>18</v>
      </c>
      <c r="K820" s="24">
        <v>42862</v>
      </c>
      <c r="L820" s="24">
        <v>771516</v>
      </c>
      <c r="M820">
        <v>0</v>
      </c>
      <c r="N820" t="s">
        <v>47</v>
      </c>
      <c r="O820">
        <v>5</v>
      </c>
      <c r="P820" t="s">
        <v>35</v>
      </c>
      <c r="Q820">
        <v>179</v>
      </c>
      <c r="R820" s="25">
        <v>647779</v>
      </c>
    </row>
    <row r="821" spans="1:18" x14ac:dyDescent="0.3">
      <c r="A821" t="s">
        <v>4177</v>
      </c>
      <c r="B821" s="23">
        <v>45484</v>
      </c>
      <c r="C821" t="s">
        <v>2596</v>
      </c>
      <c r="D821" t="s">
        <v>2597</v>
      </c>
      <c r="E821" t="s">
        <v>2598</v>
      </c>
      <c r="F821" t="s">
        <v>1804</v>
      </c>
      <c r="G821" t="s">
        <v>4178</v>
      </c>
      <c r="H821" s="6" t="s">
        <v>32</v>
      </c>
      <c r="I821" t="s">
        <v>113</v>
      </c>
      <c r="J821">
        <v>5</v>
      </c>
      <c r="K821" s="24">
        <v>22148</v>
      </c>
      <c r="L821" s="24">
        <v>110740</v>
      </c>
      <c r="M821">
        <v>10</v>
      </c>
      <c r="N821" t="s">
        <v>47</v>
      </c>
      <c r="O821">
        <v>3</v>
      </c>
      <c r="P821" t="s">
        <v>35</v>
      </c>
      <c r="Q821">
        <v>67</v>
      </c>
      <c r="R821" s="25">
        <v>670990</v>
      </c>
    </row>
    <row r="822" spans="1:18" x14ac:dyDescent="0.3">
      <c r="A822" t="s">
        <v>4179</v>
      </c>
      <c r="B822" s="23">
        <v>45484</v>
      </c>
      <c r="C822" t="s">
        <v>2596</v>
      </c>
      <c r="D822" t="s">
        <v>2597</v>
      </c>
      <c r="E822" t="s">
        <v>2616</v>
      </c>
      <c r="F822" t="s">
        <v>464</v>
      </c>
      <c r="G822" t="s">
        <v>4180</v>
      </c>
      <c r="H822" s="6" t="s">
        <v>24</v>
      </c>
      <c r="I822" t="s">
        <v>152</v>
      </c>
      <c r="J822">
        <v>10</v>
      </c>
      <c r="K822" s="24">
        <v>312401</v>
      </c>
      <c r="L822" s="24">
        <v>3124010</v>
      </c>
      <c r="M822">
        <v>5</v>
      </c>
      <c r="N822" t="s">
        <v>57</v>
      </c>
      <c r="O822">
        <v>2</v>
      </c>
      <c r="P822" t="s">
        <v>28</v>
      </c>
      <c r="Q822">
        <v>125</v>
      </c>
      <c r="R822" s="25">
        <v>1309937</v>
      </c>
    </row>
    <row r="823" spans="1:18" x14ac:dyDescent="0.3">
      <c r="A823" t="s">
        <v>4181</v>
      </c>
      <c r="B823" s="23">
        <v>45485</v>
      </c>
      <c r="C823" t="s">
        <v>2596</v>
      </c>
      <c r="D823" t="s">
        <v>2597</v>
      </c>
      <c r="E823" t="s">
        <v>2616</v>
      </c>
      <c r="F823" t="s">
        <v>957</v>
      </c>
      <c r="G823" t="s">
        <v>4182</v>
      </c>
      <c r="H823" s="6" t="s">
        <v>40</v>
      </c>
      <c r="I823" t="s">
        <v>106</v>
      </c>
      <c r="J823">
        <v>15</v>
      </c>
      <c r="K823" s="24">
        <v>10849</v>
      </c>
      <c r="L823" s="24">
        <v>162735</v>
      </c>
      <c r="M823">
        <v>0</v>
      </c>
      <c r="N823" t="s">
        <v>57</v>
      </c>
      <c r="O823">
        <v>0</v>
      </c>
      <c r="P823" t="s">
        <v>35</v>
      </c>
      <c r="Q823">
        <v>101</v>
      </c>
      <c r="R823" s="25">
        <v>353716</v>
      </c>
    </row>
    <row r="824" spans="1:18" x14ac:dyDescent="0.3">
      <c r="A824" t="s">
        <v>4183</v>
      </c>
      <c r="B824" s="23">
        <v>45486</v>
      </c>
      <c r="C824" t="s">
        <v>2596</v>
      </c>
      <c r="D824" t="s">
        <v>2597</v>
      </c>
      <c r="E824" t="s">
        <v>2616</v>
      </c>
      <c r="F824" t="s">
        <v>1205</v>
      </c>
      <c r="G824" s="26" t="s">
        <v>27</v>
      </c>
      <c r="H824" s="6" t="s">
        <v>65</v>
      </c>
      <c r="I824" t="s">
        <v>289</v>
      </c>
      <c r="J824">
        <v>20</v>
      </c>
      <c r="K824" s="24">
        <v>92701</v>
      </c>
      <c r="L824" s="24">
        <v>1854020</v>
      </c>
      <c r="M824">
        <v>5</v>
      </c>
      <c r="N824" t="s">
        <v>34</v>
      </c>
      <c r="O824">
        <v>3</v>
      </c>
      <c r="P824" t="s">
        <v>35</v>
      </c>
      <c r="Q824">
        <v>78</v>
      </c>
      <c r="R824" s="25">
        <v>647779</v>
      </c>
    </row>
    <row r="825" spans="1:18" x14ac:dyDescent="0.3">
      <c r="A825" t="s">
        <v>4184</v>
      </c>
      <c r="B825" s="23">
        <v>45486</v>
      </c>
      <c r="C825" t="s">
        <v>2596</v>
      </c>
      <c r="D825" t="s">
        <v>2597</v>
      </c>
      <c r="E825" t="s">
        <v>2598</v>
      </c>
      <c r="F825" t="s">
        <v>2511</v>
      </c>
      <c r="G825" t="s">
        <v>4185</v>
      </c>
      <c r="H825" s="6" t="s">
        <v>24</v>
      </c>
      <c r="I825" t="s">
        <v>25</v>
      </c>
      <c r="J825">
        <v>19</v>
      </c>
      <c r="K825" s="24">
        <v>108550</v>
      </c>
      <c r="L825" s="24">
        <v>2062450</v>
      </c>
      <c r="M825">
        <v>0</v>
      </c>
      <c r="N825" t="s">
        <v>57</v>
      </c>
      <c r="O825">
        <v>3</v>
      </c>
      <c r="P825" t="s">
        <v>35</v>
      </c>
      <c r="Q825">
        <v>93</v>
      </c>
      <c r="R825" s="25">
        <v>1309937</v>
      </c>
    </row>
    <row r="826" spans="1:18" x14ac:dyDescent="0.3">
      <c r="A826" t="s">
        <v>4186</v>
      </c>
      <c r="B826" s="23">
        <v>45487</v>
      </c>
      <c r="C826" t="s">
        <v>2596</v>
      </c>
      <c r="D826" t="s">
        <v>2597</v>
      </c>
      <c r="E826" t="s">
        <v>2598</v>
      </c>
      <c r="F826" t="s">
        <v>1053</v>
      </c>
      <c r="G826" s="26" t="s">
        <v>27</v>
      </c>
      <c r="H826" s="6" t="s">
        <v>40</v>
      </c>
      <c r="I826" t="s">
        <v>106</v>
      </c>
      <c r="J826">
        <v>16</v>
      </c>
      <c r="K826" s="24">
        <v>2414</v>
      </c>
      <c r="L826" s="24">
        <v>38624</v>
      </c>
      <c r="M826">
        <v>20</v>
      </c>
      <c r="N826" t="s">
        <v>57</v>
      </c>
      <c r="O826">
        <v>3</v>
      </c>
      <c r="P826" t="s">
        <v>35</v>
      </c>
      <c r="Q826">
        <v>179</v>
      </c>
      <c r="R826" s="25">
        <v>353716</v>
      </c>
    </row>
    <row r="827" spans="1:18" x14ac:dyDescent="0.3">
      <c r="A827" t="s">
        <v>4187</v>
      </c>
      <c r="B827" s="23">
        <v>45487</v>
      </c>
      <c r="C827" t="s">
        <v>2596</v>
      </c>
      <c r="D827" t="s">
        <v>2597</v>
      </c>
      <c r="E827" t="s">
        <v>2598</v>
      </c>
      <c r="F827" t="s">
        <v>1444</v>
      </c>
      <c r="G827" t="s">
        <v>4188</v>
      </c>
      <c r="H827" s="6" t="s">
        <v>45</v>
      </c>
      <c r="I827" t="s">
        <v>74</v>
      </c>
      <c r="J827">
        <v>20</v>
      </c>
      <c r="K827" s="24">
        <v>42873</v>
      </c>
      <c r="L827" s="24">
        <v>857460</v>
      </c>
      <c r="M827">
        <v>20</v>
      </c>
      <c r="N827" t="s">
        <v>57</v>
      </c>
      <c r="O827">
        <v>2</v>
      </c>
      <c r="P827" t="s">
        <v>35</v>
      </c>
      <c r="Q827">
        <v>101</v>
      </c>
      <c r="R827" s="25">
        <v>339514</v>
      </c>
    </row>
    <row r="828" spans="1:18" x14ac:dyDescent="0.3">
      <c r="A828" t="s">
        <v>4189</v>
      </c>
      <c r="B828" s="23">
        <v>45489</v>
      </c>
      <c r="C828" t="s">
        <v>2596</v>
      </c>
      <c r="D828" t="s">
        <v>2597</v>
      </c>
      <c r="E828" t="s">
        <v>2598</v>
      </c>
      <c r="F828" t="s">
        <v>2078</v>
      </c>
      <c r="G828" t="s">
        <v>4190</v>
      </c>
      <c r="H828" s="6" t="s">
        <v>45</v>
      </c>
      <c r="I828" t="s">
        <v>46</v>
      </c>
      <c r="J828">
        <v>1</v>
      </c>
      <c r="K828" s="24">
        <v>8699</v>
      </c>
      <c r="L828" s="24">
        <v>8699</v>
      </c>
      <c r="M828">
        <v>15</v>
      </c>
      <c r="N828" t="s">
        <v>47</v>
      </c>
      <c r="O828">
        <v>6</v>
      </c>
      <c r="P828" t="s">
        <v>35</v>
      </c>
      <c r="Q828">
        <v>32</v>
      </c>
      <c r="R828" s="25">
        <v>339514</v>
      </c>
    </row>
    <row r="829" spans="1:18" x14ac:dyDescent="0.3">
      <c r="A829" t="s">
        <v>4191</v>
      </c>
      <c r="B829" s="23">
        <v>45490</v>
      </c>
      <c r="C829" t="s">
        <v>2596</v>
      </c>
      <c r="D829" t="s">
        <v>2597</v>
      </c>
      <c r="E829" t="s">
        <v>2598</v>
      </c>
      <c r="F829" t="s">
        <v>299</v>
      </c>
      <c r="G829" s="26" t="s">
        <v>27</v>
      </c>
      <c r="H829" s="6" t="s">
        <v>45</v>
      </c>
      <c r="I829" t="s">
        <v>130</v>
      </c>
      <c r="J829">
        <v>10</v>
      </c>
      <c r="K829" s="24">
        <v>26759</v>
      </c>
      <c r="L829" s="24">
        <v>267590</v>
      </c>
      <c r="M829" t="s">
        <v>27</v>
      </c>
      <c r="N829" t="s">
        <v>10788</v>
      </c>
      <c r="O829">
        <v>4</v>
      </c>
      <c r="P829" t="s">
        <v>35</v>
      </c>
      <c r="Q829">
        <v>179</v>
      </c>
      <c r="R829" s="25">
        <v>339514</v>
      </c>
    </row>
    <row r="830" spans="1:18" x14ac:dyDescent="0.3">
      <c r="A830" t="s">
        <v>4192</v>
      </c>
      <c r="B830" s="23">
        <v>45491</v>
      </c>
      <c r="C830" t="s">
        <v>2596</v>
      </c>
      <c r="D830" t="s">
        <v>2597</v>
      </c>
      <c r="E830" t="s">
        <v>2598</v>
      </c>
      <c r="F830" t="s">
        <v>480</v>
      </c>
      <c r="G830" t="s">
        <v>4193</v>
      </c>
      <c r="H830" s="6" t="s">
        <v>40</v>
      </c>
      <c r="I830" t="s">
        <v>106</v>
      </c>
      <c r="J830">
        <v>19</v>
      </c>
      <c r="K830" s="24">
        <v>17519</v>
      </c>
      <c r="L830" s="24">
        <v>332861</v>
      </c>
      <c r="M830">
        <v>0</v>
      </c>
      <c r="N830" t="s">
        <v>47</v>
      </c>
      <c r="O830">
        <v>2</v>
      </c>
      <c r="P830" t="s">
        <v>35</v>
      </c>
      <c r="Q830">
        <v>58</v>
      </c>
      <c r="R830" s="25">
        <v>353716</v>
      </c>
    </row>
    <row r="831" spans="1:18" x14ac:dyDescent="0.3">
      <c r="A831" t="s">
        <v>4194</v>
      </c>
      <c r="B831" s="23">
        <v>45493</v>
      </c>
      <c r="C831" t="s">
        <v>2596</v>
      </c>
      <c r="D831" t="s">
        <v>2597</v>
      </c>
      <c r="E831" t="s">
        <v>2352</v>
      </c>
      <c r="F831" t="s">
        <v>1179</v>
      </c>
      <c r="G831" t="s">
        <v>4195</v>
      </c>
      <c r="H831" s="6" t="s">
        <v>10793</v>
      </c>
      <c r="I831" t="s">
        <v>171</v>
      </c>
      <c r="J831">
        <v>9</v>
      </c>
      <c r="K831" s="24">
        <v>12559</v>
      </c>
      <c r="L831" s="24">
        <v>113031</v>
      </c>
      <c r="M831" t="s">
        <v>27</v>
      </c>
      <c r="N831" t="s">
        <v>26</v>
      </c>
      <c r="O831">
        <v>1</v>
      </c>
      <c r="P831" t="s">
        <v>35</v>
      </c>
      <c r="Q831">
        <v>95</v>
      </c>
      <c r="R831" s="25">
        <v>353716</v>
      </c>
    </row>
    <row r="832" spans="1:18" x14ac:dyDescent="0.3">
      <c r="A832" t="s">
        <v>4196</v>
      </c>
      <c r="B832" s="23">
        <v>45493</v>
      </c>
      <c r="C832" t="s">
        <v>2596</v>
      </c>
      <c r="D832" t="s">
        <v>2597</v>
      </c>
      <c r="E832" t="s">
        <v>2598</v>
      </c>
      <c r="F832" t="s">
        <v>446</v>
      </c>
      <c r="G832" t="s">
        <v>4197</v>
      </c>
      <c r="H832" s="6" t="s">
        <v>45</v>
      </c>
      <c r="I832" t="s">
        <v>181</v>
      </c>
      <c r="J832">
        <v>15</v>
      </c>
      <c r="K832" s="24">
        <v>30765</v>
      </c>
      <c r="L832" s="24">
        <v>461475</v>
      </c>
      <c r="M832">
        <v>0</v>
      </c>
      <c r="N832" t="s">
        <v>57</v>
      </c>
      <c r="O832">
        <v>3</v>
      </c>
      <c r="P832" t="s">
        <v>28</v>
      </c>
      <c r="Q832">
        <v>84</v>
      </c>
      <c r="R832" s="25">
        <v>339514</v>
      </c>
    </row>
    <row r="833" spans="1:18" x14ac:dyDescent="0.3">
      <c r="A833" t="s">
        <v>4198</v>
      </c>
      <c r="B833" s="23">
        <v>45494</v>
      </c>
      <c r="C833" t="s">
        <v>2596</v>
      </c>
      <c r="D833" t="s">
        <v>2597</v>
      </c>
      <c r="E833" t="s">
        <v>2616</v>
      </c>
      <c r="F833" t="s">
        <v>1396</v>
      </c>
      <c r="G833" t="s">
        <v>4199</v>
      </c>
      <c r="H833" s="6" t="s">
        <v>32</v>
      </c>
      <c r="I833" t="s">
        <v>237</v>
      </c>
      <c r="J833">
        <v>18</v>
      </c>
      <c r="K833" s="24">
        <v>20670</v>
      </c>
      <c r="L833" s="24">
        <v>372060</v>
      </c>
      <c r="M833">
        <v>0</v>
      </c>
      <c r="N833" t="s">
        <v>27</v>
      </c>
      <c r="O833">
        <v>4</v>
      </c>
      <c r="P833" t="s">
        <v>35</v>
      </c>
      <c r="Q833">
        <v>118</v>
      </c>
      <c r="R833" s="25">
        <v>670990</v>
      </c>
    </row>
    <row r="834" spans="1:18" x14ac:dyDescent="0.3">
      <c r="A834" t="s">
        <v>4200</v>
      </c>
      <c r="B834" s="23">
        <v>45494</v>
      </c>
      <c r="C834" t="s">
        <v>2596</v>
      </c>
      <c r="D834" t="s">
        <v>2597</v>
      </c>
      <c r="E834" t="s">
        <v>2598</v>
      </c>
      <c r="F834" t="s">
        <v>415</v>
      </c>
      <c r="G834" t="s">
        <v>4201</v>
      </c>
      <c r="H834" s="6" t="s">
        <v>45</v>
      </c>
      <c r="I834" t="s">
        <v>181</v>
      </c>
      <c r="J834">
        <v>3</v>
      </c>
      <c r="K834" s="24">
        <v>43245</v>
      </c>
      <c r="L834" s="24">
        <v>129735</v>
      </c>
      <c r="M834">
        <v>5</v>
      </c>
      <c r="N834" t="s">
        <v>57</v>
      </c>
      <c r="O834" t="s">
        <v>27</v>
      </c>
      <c r="P834" t="s">
        <v>28</v>
      </c>
      <c r="Q834">
        <v>9</v>
      </c>
      <c r="R834" s="25">
        <v>339514</v>
      </c>
    </row>
    <row r="835" spans="1:18" x14ac:dyDescent="0.3">
      <c r="A835" t="s">
        <v>4202</v>
      </c>
      <c r="B835" s="23">
        <v>45495</v>
      </c>
      <c r="C835" t="s">
        <v>2596</v>
      </c>
      <c r="D835" t="s">
        <v>2597</v>
      </c>
      <c r="E835" t="s">
        <v>2616</v>
      </c>
      <c r="F835" t="s">
        <v>428</v>
      </c>
      <c r="G835" t="s">
        <v>4203</v>
      </c>
      <c r="H835" s="6" t="s">
        <v>45</v>
      </c>
      <c r="I835" t="s">
        <v>74</v>
      </c>
      <c r="J835">
        <v>17</v>
      </c>
      <c r="K835" s="24">
        <v>24718</v>
      </c>
      <c r="L835" s="24">
        <v>420206</v>
      </c>
      <c r="M835" t="s">
        <v>27</v>
      </c>
      <c r="N835" t="s">
        <v>27</v>
      </c>
      <c r="O835">
        <v>4</v>
      </c>
      <c r="P835" t="s">
        <v>28</v>
      </c>
      <c r="Q835">
        <v>102</v>
      </c>
      <c r="R835" s="25">
        <v>339514</v>
      </c>
    </row>
    <row r="836" spans="1:18" x14ac:dyDescent="0.3">
      <c r="A836" t="s">
        <v>4204</v>
      </c>
      <c r="B836" s="23">
        <v>45495</v>
      </c>
      <c r="C836" t="s">
        <v>2596</v>
      </c>
      <c r="D836" t="s">
        <v>2597</v>
      </c>
      <c r="E836" t="s">
        <v>2352</v>
      </c>
      <c r="F836" t="s">
        <v>2502</v>
      </c>
      <c r="G836" s="26" t="s">
        <v>27</v>
      </c>
      <c r="H836" s="6" t="s">
        <v>65</v>
      </c>
      <c r="I836" t="s">
        <v>102</v>
      </c>
      <c r="J836">
        <v>19</v>
      </c>
      <c r="K836" s="24">
        <v>134816</v>
      </c>
      <c r="L836" s="24">
        <v>2561504</v>
      </c>
      <c r="M836">
        <v>15</v>
      </c>
      <c r="N836" t="s">
        <v>57</v>
      </c>
      <c r="O836">
        <v>2</v>
      </c>
      <c r="P836" t="s">
        <v>28</v>
      </c>
      <c r="Q836">
        <v>85</v>
      </c>
      <c r="R836" s="25">
        <v>647779</v>
      </c>
    </row>
    <row r="837" spans="1:18" x14ac:dyDescent="0.3">
      <c r="A837" t="s">
        <v>4205</v>
      </c>
      <c r="B837" s="23">
        <v>45495</v>
      </c>
      <c r="C837" t="s">
        <v>2596</v>
      </c>
      <c r="D837" t="s">
        <v>2597</v>
      </c>
      <c r="E837" t="s">
        <v>2598</v>
      </c>
      <c r="F837" t="s">
        <v>1946</v>
      </c>
      <c r="G837" t="s">
        <v>4206</v>
      </c>
      <c r="H837" s="6" t="s">
        <v>40</v>
      </c>
      <c r="I837" t="s">
        <v>171</v>
      </c>
      <c r="J837">
        <v>17</v>
      </c>
      <c r="K837" s="24">
        <v>5511</v>
      </c>
      <c r="L837" s="24">
        <v>93687</v>
      </c>
      <c r="M837">
        <v>15</v>
      </c>
      <c r="N837" t="s">
        <v>10788</v>
      </c>
      <c r="O837" t="s">
        <v>27</v>
      </c>
      <c r="P837" t="s">
        <v>28</v>
      </c>
      <c r="Q837">
        <v>19</v>
      </c>
      <c r="R837" s="25">
        <v>353716</v>
      </c>
    </row>
    <row r="838" spans="1:18" x14ac:dyDescent="0.3">
      <c r="A838" t="s">
        <v>4207</v>
      </c>
      <c r="B838" s="23">
        <v>45495</v>
      </c>
      <c r="C838" t="s">
        <v>2596</v>
      </c>
      <c r="D838" t="s">
        <v>2597</v>
      </c>
      <c r="E838" t="s">
        <v>2616</v>
      </c>
      <c r="F838" t="s">
        <v>2587</v>
      </c>
      <c r="G838" t="s">
        <v>4208</v>
      </c>
      <c r="H838" s="6" t="s">
        <v>24</v>
      </c>
      <c r="I838" t="s">
        <v>92</v>
      </c>
      <c r="J838">
        <v>16</v>
      </c>
      <c r="K838" s="24">
        <v>343736</v>
      </c>
      <c r="L838" s="24">
        <v>5499776</v>
      </c>
      <c r="M838">
        <v>20</v>
      </c>
      <c r="N838" t="s">
        <v>27</v>
      </c>
      <c r="O838">
        <v>5</v>
      </c>
      <c r="P838" t="s">
        <v>28</v>
      </c>
      <c r="Q838">
        <v>98</v>
      </c>
      <c r="R838" s="25">
        <v>1309937</v>
      </c>
    </row>
    <row r="839" spans="1:18" x14ac:dyDescent="0.3">
      <c r="A839" t="s">
        <v>4209</v>
      </c>
      <c r="B839" s="23">
        <v>45495</v>
      </c>
      <c r="C839" t="s">
        <v>2596</v>
      </c>
      <c r="D839" t="s">
        <v>2597</v>
      </c>
      <c r="E839" t="s">
        <v>2352</v>
      </c>
      <c r="F839" t="s">
        <v>431</v>
      </c>
      <c r="G839" t="s">
        <v>4210</v>
      </c>
      <c r="H839" s="6" t="s">
        <v>32</v>
      </c>
      <c r="I839" t="s">
        <v>95</v>
      </c>
      <c r="J839">
        <v>9</v>
      </c>
      <c r="K839" s="24">
        <v>8149</v>
      </c>
      <c r="L839" s="24">
        <v>73341</v>
      </c>
      <c r="M839" t="s">
        <v>27</v>
      </c>
      <c r="N839" t="s">
        <v>10788</v>
      </c>
      <c r="O839">
        <v>4</v>
      </c>
      <c r="P839" t="s">
        <v>35</v>
      </c>
      <c r="Q839">
        <v>8</v>
      </c>
      <c r="R839" s="25">
        <v>670990</v>
      </c>
    </row>
    <row r="840" spans="1:18" x14ac:dyDescent="0.3">
      <c r="A840" t="s">
        <v>4211</v>
      </c>
      <c r="B840" s="23">
        <v>45496</v>
      </c>
      <c r="C840" t="s">
        <v>2596</v>
      </c>
      <c r="D840" t="s">
        <v>2597</v>
      </c>
      <c r="E840" t="s">
        <v>2616</v>
      </c>
      <c r="F840" t="s">
        <v>833</v>
      </c>
      <c r="G840" t="s">
        <v>4212</v>
      </c>
      <c r="H840" s="6" t="s">
        <v>32</v>
      </c>
      <c r="I840" t="s">
        <v>158</v>
      </c>
      <c r="J840">
        <v>20</v>
      </c>
      <c r="K840" s="24">
        <v>11895</v>
      </c>
      <c r="L840" s="24">
        <v>237900</v>
      </c>
      <c r="M840">
        <v>5</v>
      </c>
      <c r="N840" t="s">
        <v>47</v>
      </c>
      <c r="O840">
        <v>4</v>
      </c>
      <c r="P840" t="s">
        <v>35</v>
      </c>
      <c r="Q840">
        <v>6</v>
      </c>
      <c r="R840" s="25">
        <v>670990</v>
      </c>
    </row>
    <row r="841" spans="1:18" x14ac:dyDescent="0.3">
      <c r="A841" t="s">
        <v>4213</v>
      </c>
      <c r="B841" s="23">
        <v>45497</v>
      </c>
      <c r="C841" t="s">
        <v>2596</v>
      </c>
      <c r="D841" t="s">
        <v>2597</v>
      </c>
      <c r="E841" t="s">
        <v>2598</v>
      </c>
      <c r="F841" t="s">
        <v>4214</v>
      </c>
      <c r="G841" t="s">
        <v>4215</v>
      </c>
      <c r="H841" s="6" t="s">
        <v>10793</v>
      </c>
      <c r="I841" t="s">
        <v>106</v>
      </c>
      <c r="J841">
        <v>17</v>
      </c>
      <c r="K841" s="24">
        <v>12388</v>
      </c>
      <c r="L841" s="24">
        <v>210596</v>
      </c>
      <c r="M841" t="s">
        <v>27</v>
      </c>
      <c r="N841" t="s">
        <v>27</v>
      </c>
      <c r="O841">
        <v>5</v>
      </c>
      <c r="P841" t="s">
        <v>28</v>
      </c>
      <c r="Q841">
        <v>35</v>
      </c>
      <c r="R841" s="25">
        <v>353716</v>
      </c>
    </row>
    <row r="842" spans="1:18" x14ac:dyDescent="0.3">
      <c r="A842" t="s">
        <v>4216</v>
      </c>
      <c r="B842" s="23">
        <v>45498</v>
      </c>
      <c r="C842" t="s">
        <v>2596</v>
      </c>
      <c r="D842" t="s">
        <v>2597</v>
      </c>
      <c r="E842" t="s">
        <v>2352</v>
      </c>
      <c r="F842" t="s">
        <v>2055</v>
      </c>
      <c r="G842" t="s">
        <v>4217</v>
      </c>
      <c r="H842" s="6" t="s">
        <v>24</v>
      </c>
      <c r="I842" t="s">
        <v>25</v>
      </c>
      <c r="J842">
        <v>13</v>
      </c>
      <c r="K842" s="24">
        <v>279539</v>
      </c>
      <c r="L842" s="24">
        <v>3634007</v>
      </c>
      <c r="M842">
        <v>5</v>
      </c>
      <c r="N842" t="s">
        <v>57</v>
      </c>
      <c r="O842">
        <v>5</v>
      </c>
      <c r="P842" t="s">
        <v>35</v>
      </c>
      <c r="Q842">
        <v>189</v>
      </c>
      <c r="R842" s="25">
        <v>1309937</v>
      </c>
    </row>
    <row r="843" spans="1:18" x14ac:dyDescent="0.3">
      <c r="A843" t="s">
        <v>4218</v>
      </c>
      <c r="B843" s="23">
        <v>45498</v>
      </c>
      <c r="C843" t="s">
        <v>2596</v>
      </c>
      <c r="D843" t="s">
        <v>2597</v>
      </c>
      <c r="E843" t="s">
        <v>2598</v>
      </c>
      <c r="F843" t="s">
        <v>458</v>
      </c>
      <c r="G843" t="s">
        <v>4219</v>
      </c>
      <c r="H843" s="6" t="s">
        <v>32</v>
      </c>
      <c r="I843" t="s">
        <v>95</v>
      </c>
      <c r="J843">
        <v>6</v>
      </c>
      <c r="K843" s="24">
        <v>7189</v>
      </c>
      <c r="L843" s="24">
        <v>43134</v>
      </c>
      <c r="M843">
        <v>15</v>
      </c>
      <c r="N843" t="s">
        <v>47</v>
      </c>
      <c r="O843">
        <v>3</v>
      </c>
      <c r="P843" t="s">
        <v>28</v>
      </c>
      <c r="Q843">
        <v>111</v>
      </c>
      <c r="R843" s="25">
        <v>670990</v>
      </c>
    </row>
    <row r="844" spans="1:18" x14ac:dyDescent="0.3">
      <c r="A844" t="s">
        <v>4220</v>
      </c>
      <c r="B844" s="23">
        <v>45498</v>
      </c>
      <c r="C844" t="s">
        <v>2596</v>
      </c>
      <c r="D844" t="s">
        <v>2597</v>
      </c>
      <c r="E844" t="s">
        <v>2616</v>
      </c>
      <c r="F844" t="s">
        <v>4221</v>
      </c>
      <c r="G844" s="26" t="s">
        <v>27</v>
      </c>
      <c r="H844" s="6" t="s">
        <v>65</v>
      </c>
      <c r="I844" t="s">
        <v>78</v>
      </c>
      <c r="J844">
        <v>10</v>
      </c>
      <c r="K844" s="24">
        <v>56037</v>
      </c>
      <c r="L844" s="24">
        <v>560370</v>
      </c>
      <c r="M844">
        <v>20</v>
      </c>
      <c r="N844" t="s">
        <v>47</v>
      </c>
      <c r="O844">
        <v>1</v>
      </c>
      <c r="P844" t="s">
        <v>35</v>
      </c>
      <c r="Q844">
        <v>190</v>
      </c>
      <c r="R844" s="25">
        <v>647779</v>
      </c>
    </row>
    <row r="845" spans="1:18" x14ac:dyDescent="0.3">
      <c r="A845" t="s">
        <v>4222</v>
      </c>
      <c r="B845" s="23">
        <v>45499</v>
      </c>
      <c r="C845" t="s">
        <v>2596</v>
      </c>
      <c r="D845" t="s">
        <v>2597</v>
      </c>
      <c r="E845" t="s">
        <v>2616</v>
      </c>
      <c r="F845" t="s">
        <v>353</v>
      </c>
      <c r="G845" t="s">
        <v>4223</v>
      </c>
      <c r="H845" s="6" t="s">
        <v>24</v>
      </c>
      <c r="I845" t="s">
        <v>56</v>
      </c>
      <c r="J845">
        <v>8</v>
      </c>
      <c r="K845" s="24">
        <v>216635</v>
      </c>
      <c r="L845" s="24">
        <v>1733080</v>
      </c>
      <c r="M845">
        <v>0</v>
      </c>
      <c r="N845" t="s">
        <v>34</v>
      </c>
      <c r="O845">
        <v>1</v>
      </c>
      <c r="P845" t="s">
        <v>35</v>
      </c>
      <c r="Q845">
        <v>140</v>
      </c>
      <c r="R845" s="25">
        <v>1309937</v>
      </c>
    </row>
    <row r="846" spans="1:18" x14ac:dyDescent="0.3">
      <c r="A846" t="s">
        <v>4224</v>
      </c>
      <c r="B846" s="23">
        <v>45500</v>
      </c>
      <c r="C846" t="s">
        <v>2596</v>
      </c>
      <c r="D846" t="s">
        <v>2597</v>
      </c>
      <c r="E846" t="s">
        <v>2352</v>
      </c>
      <c r="F846" t="s">
        <v>972</v>
      </c>
      <c r="G846" t="s">
        <v>4225</v>
      </c>
      <c r="H846" s="6" t="s">
        <v>32</v>
      </c>
      <c r="I846" t="s">
        <v>117</v>
      </c>
      <c r="J846">
        <v>14</v>
      </c>
      <c r="K846" s="24">
        <v>21732</v>
      </c>
      <c r="L846" s="24">
        <v>304248</v>
      </c>
      <c r="M846">
        <v>0</v>
      </c>
      <c r="N846" t="s">
        <v>34</v>
      </c>
      <c r="O846">
        <v>4</v>
      </c>
      <c r="P846" t="s">
        <v>35</v>
      </c>
      <c r="Q846">
        <v>64</v>
      </c>
      <c r="R846" s="25">
        <v>670990</v>
      </c>
    </row>
    <row r="847" spans="1:18" x14ac:dyDescent="0.3">
      <c r="A847" t="s">
        <v>4226</v>
      </c>
      <c r="B847" s="23">
        <v>45500</v>
      </c>
      <c r="C847" t="s">
        <v>2596</v>
      </c>
      <c r="D847" t="s">
        <v>2597</v>
      </c>
      <c r="E847" t="s">
        <v>2616</v>
      </c>
      <c r="F847" t="s">
        <v>1342</v>
      </c>
      <c r="G847" t="s">
        <v>4227</v>
      </c>
      <c r="H847" s="6" t="s">
        <v>65</v>
      </c>
      <c r="I847" t="s">
        <v>66</v>
      </c>
      <c r="J847">
        <v>20</v>
      </c>
      <c r="K847" s="24">
        <v>125575</v>
      </c>
      <c r="L847" s="24">
        <v>2511500</v>
      </c>
      <c r="M847">
        <v>5</v>
      </c>
      <c r="N847" t="s">
        <v>10788</v>
      </c>
      <c r="O847">
        <v>5</v>
      </c>
      <c r="P847" t="s">
        <v>35</v>
      </c>
      <c r="Q847">
        <v>82</v>
      </c>
      <c r="R847" s="25">
        <v>647779</v>
      </c>
    </row>
    <row r="848" spans="1:18" x14ac:dyDescent="0.3">
      <c r="A848" t="s">
        <v>4228</v>
      </c>
      <c r="B848" s="23">
        <v>45503</v>
      </c>
      <c r="C848" t="s">
        <v>2596</v>
      </c>
      <c r="D848" t="s">
        <v>2597</v>
      </c>
      <c r="E848" t="s">
        <v>2598</v>
      </c>
      <c r="F848" t="s">
        <v>949</v>
      </c>
      <c r="G848" t="s">
        <v>4229</v>
      </c>
      <c r="H848" s="6" t="s">
        <v>24</v>
      </c>
      <c r="I848" t="s">
        <v>25</v>
      </c>
      <c r="J848">
        <v>5</v>
      </c>
      <c r="K848" s="24">
        <v>101586</v>
      </c>
      <c r="L848" s="24">
        <v>507930</v>
      </c>
      <c r="M848">
        <v>5</v>
      </c>
      <c r="N848" t="s">
        <v>27</v>
      </c>
      <c r="O848">
        <v>5</v>
      </c>
      <c r="P848" t="s">
        <v>28</v>
      </c>
      <c r="Q848">
        <v>27</v>
      </c>
      <c r="R848" s="25">
        <v>1309937</v>
      </c>
    </row>
    <row r="849" spans="1:18" x14ac:dyDescent="0.3">
      <c r="A849" t="s">
        <v>4230</v>
      </c>
      <c r="B849" s="23">
        <v>45504</v>
      </c>
      <c r="C849" t="s">
        <v>2596</v>
      </c>
      <c r="D849" t="s">
        <v>2597</v>
      </c>
      <c r="E849" t="s">
        <v>2616</v>
      </c>
      <c r="F849" t="s">
        <v>128</v>
      </c>
      <c r="G849" t="s">
        <v>4231</v>
      </c>
      <c r="H849" s="6" t="s">
        <v>45</v>
      </c>
      <c r="I849" t="s">
        <v>46</v>
      </c>
      <c r="J849">
        <v>9</v>
      </c>
      <c r="K849" s="24">
        <v>16175</v>
      </c>
      <c r="L849" s="24">
        <v>145575</v>
      </c>
      <c r="M849">
        <v>0</v>
      </c>
      <c r="N849" t="s">
        <v>27</v>
      </c>
      <c r="O849">
        <v>5</v>
      </c>
      <c r="P849" t="s">
        <v>27</v>
      </c>
      <c r="Q849">
        <v>175</v>
      </c>
      <c r="R849" s="25">
        <v>339514</v>
      </c>
    </row>
    <row r="850" spans="1:18" x14ac:dyDescent="0.3">
      <c r="A850" t="s">
        <v>4232</v>
      </c>
      <c r="B850" s="23">
        <v>45504</v>
      </c>
      <c r="C850" t="s">
        <v>2596</v>
      </c>
      <c r="D850" t="s">
        <v>2597</v>
      </c>
      <c r="E850" t="s">
        <v>2616</v>
      </c>
      <c r="F850" t="s">
        <v>508</v>
      </c>
      <c r="G850" s="26" t="s">
        <v>27</v>
      </c>
      <c r="H850" s="6" t="s">
        <v>45</v>
      </c>
      <c r="I850" t="s">
        <v>82</v>
      </c>
      <c r="J850">
        <v>1</v>
      </c>
      <c r="K850" s="24">
        <v>23174</v>
      </c>
      <c r="L850" s="24">
        <v>23174</v>
      </c>
      <c r="M850">
        <v>0</v>
      </c>
      <c r="N850" t="s">
        <v>34</v>
      </c>
      <c r="O850">
        <v>3</v>
      </c>
      <c r="P850" t="s">
        <v>28</v>
      </c>
      <c r="Q850">
        <v>189</v>
      </c>
      <c r="R850" s="25">
        <v>339514</v>
      </c>
    </row>
    <row r="851" spans="1:18" x14ac:dyDescent="0.3">
      <c r="A851" t="s">
        <v>4233</v>
      </c>
      <c r="B851" s="23">
        <v>45505</v>
      </c>
      <c r="C851" t="s">
        <v>2596</v>
      </c>
      <c r="D851" t="s">
        <v>2597</v>
      </c>
      <c r="E851" t="s">
        <v>2352</v>
      </c>
      <c r="F851" t="s">
        <v>1555</v>
      </c>
      <c r="G851" t="s">
        <v>4234</v>
      </c>
      <c r="H851" s="6" t="s">
        <v>40</v>
      </c>
      <c r="I851" t="s">
        <v>51</v>
      </c>
      <c r="J851">
        <v>9</v>
      </c>
      <c r="K851" s="24">
        <v>12897</v>
      </c>
      <c r="L851" s="24">
        <v>116073</v>
      </c>
      <c r="M851">
        <v>20</v>
      </c>
      <c r="N851" t="s">
        <v>10788</v>
      </c>
      <c r="O851" t="s">
        <v>27</v>
      </c>
      <c r="P851" t="s">
        <v>28</v>
      </c>
      <c r="Q851">
        <v>132</v>
      </c>
      <c r="R851" s="25">
        <v>353716</v>
      </c>
    </row>
    <row r="852" spans="1:18" x14ac:dyDescent="0.3">
      <c r="A852" t="s">
        <v>4235</v>
      </c>
      <c r="B852" s="23">
        <v>45505</v>
      </c>
      <c r="C852" t="s">
        <v>2596</v>
      </c>
      <c r="D852" t="s">
        <v>2597</v>
      </c>
      <c r="E852" t="s">
        <v>2616</v>
      </c>
      <c r="F852" t="s">
        <v>587</v>
      </c>
      <c r="G852" s="26" t="s">
        <v>27</v>
      </c>
      <c r="H852" s="6" t="s">
        <v>45</v>
      </c>
      <c r="I852" t="s">
        <v>82</v>
      </c>
      <c r="J852">
        <v>17</v>
      </c>
      <c r="K852" s="24">
        <v>24498</v>
      </c>
      <c r="L852" s="24">
        <v>416466</v>
      </c>
      <c r="M852">
        <v>0</v>
      </c>
      <c r="N852" t="s">
        <v>10788</v>
      </c>
      <c r="O852" t="s">
        <v>27</v>
      </c>
      <c r="P852" t="s">
        <v>35</v>
      </c>
      <c r="Q852">
        <v>179</v>
      </c>
      <c r="R852" s="25">
        <v>339514</v>
      </c>
    </row>
    <row r="853" spans="1:18" x14ac:dyDescent="0.3">
      <c r="A853" t="s">
        <v>4236</v>
      </c>
      <c r="B853" s="23">
        <v>45506</v>
      </c>
      <c r="C853" t="s">
        <v>2596</v>
      </c>
      <c r="D853" t="s">
        <v>2597</v>
      </c>
      <c r="E853" t="s">
        <v>2598</v>
      </c>
      <c r="F853" t="s">
        <v>1517</v>
      </c>
      <c r="G853" t="s">
        <v>4237</v>
      </c>
      <c r="H853" s="6" t="s">
        <v>65</v>
      </c>
      <c r="I853" t="s">
        <v>382</v>
      </c>
      <c r="J853">
        <v>10</v>
      </c>
      <c r="K853" s="24">
        <v>21492</v>
      </c>
      <c r="L853" s="24">
        <v>214920</v>
      </c>
      <c r="M853">
        <v>0</v>
      </c>
      <c r="N853" t="s">
        <v>57</v>
      </c>
      <c r="O853">
        <v>1</v>
      </c>
      <c r="P853" t="s">
        <v>28</v>
      </c>
      <c r="Q853">
        <v>79</v>
      </c>
      <c r="R853" s="25">
        <v>647779</v>
      </c>
    </row>
    <row r="854" spans="1:18" x14ac:dyDescent="0.3">
      <c r="A854" t="s">
        <v>4238</v>
      </c>
      <c r="B854" s="23">
        <v>45506</v>
      </c>
      <c r="C854" t="s">
        <v>2596</v>
      </c>
      <c r="D854" t="s">
        <v>2597</v>
      </c>
      <c r="E854" t="s">
        <v>2352</v>
      </c>
      <c r="F854" t="s">
        <v>1728</v>
      </c>
      <c r="G854" t="s">
        <v>4239</v>
      </c>
      <c r="H854" s="6" t="s">
        <v>10793</v>
      </c>
      <c r="I854" t="s">
        <v>51</v>
      </c>
      <c r="J854">
        <v>13</v>
      </c>
      <c r="K854" s="24">
        <v>5885</v>
      </c>
      <c r="L854" s="24">
        <v>76505</v>
      </c>
      <c r="M854">
        <v>0</v>
      </c>
      <c r="N854" t="s">
        <v>26</v>
      </c>
      <c r="O854">
        <v>2</v>
      </c>
      <c r="P854" t="s">
        <v>35</v>
      </c>
      <c r="Q854">
        <v>73</v>
      </c>
      <c r="R854" s="25">
        <v>353716</v>
      </c>
    </row>
    <row r="855" spans="1:18" x14ac:dyDescent="0.3">
      <c r="A855" t="s">
        <v>4240</v>
      </c>
      <c r="B855" s="23">
        <v>45506</v>
      </c>
      <c r="C855" t="s">
        <v>2596</v>
      </c>
      <c r="D855" t="s">
        <v>2597</v>
      </c>
      <c r="E855" t="s">
        <v>2352</v>
      </c>
      <c r="F855" t="s">
        <v>1517</v>
      </c>
      <c r="G855" t="s">
        <v>4241</v>
      </c>
      <c r="H855" s="6" t="s">
        <v>24</v>
      </c>
      <c r="I855" t="s">
        <v>161</v>
      </c>
      <c r="J855">
        <v>19</v>
      </c>
      <c r="K855" s="24">
        <v>143505</v>
      </c>
      <c r="L855" s="24">
        <v>2726595</v>
      </c>
      <c r="M855">
        <v>15</v>
      </c>
      <c r="N855" t="s">
        <v>27</v>
      </c>
      <c r="O855">
        <v>1</v>
      </c>
      <c r="P855" t="s">
        <v>35</v>
      </c>
      <c r="Q855">
        <v>98</v>
      </c>
      <c r="R855" s="25">
        <v>1309937</v>
      </c>
    </row>
    <row r="856" spans="1:18" x14ac:dyDescent="0.3">
      <c r="A856" t="s">
        <v>4242</v>
      </c>
      <c r="B856" s="23">
        <v>45507</v>
      </c>
      <c r="C856" t="s">
        <v>2596</v>
      </c>
      <c r="D856" t="s">
        <v>2597</v>
      </c>
      <c r="E856" t="s">
        <v>2352</v>
      </c>
      <c r="F856" t="s">
        <v>1042</v>
      </c>
      <c r="G856" t="s">
        <v>4243</v>
      </c>
      <c r="H856" s="6" t="s">
        <v>10793</v>
      </c>
      <c r="I856" t="s">
        <v>171</v>
      </c>
      <c r="J856">
        <v>6</v>
      </c>
      <c r="K856" s="24">
        <v>17447</v>
      </c>
      <c r="L856" s="24">
        <v>104682</v>
      </c>
      <c r="M856" t="s">
        <v>27</v>
      </c>
      <c r="N856" t="s">
        <v>27</v>
      </c>
      <c r="O856">
        <v>3</v>
      </c>
      <c r="P856" t="s">
        <v>35</v>
      </c>
      <c r="Q856">
        <v>1</v>
      </c>
      <c r="R856" s="25">
        <v>353716</v>
      </c>
    </row>
    <row r="857" spans="1:18" x14ac:dyDescent="0.3">
      <c r="A857" t="s">
        <v>4244</v>
      </c>
      <c r="B857" s="23">
        <v>45508</v>
      </c>
      <c r="C857" t="s">
        <v>2596</v>
      </c>
      <c r="D857" t="s">
        <v>2597</v>
      </c>
      <c r="E857" t="s">
        <v>2616</v>
      </c>
      <c r="F857" t="s">
        <v>4092</v>
      </c>
      <c r="G857" t="s">
        <v>4245</v>
      </c>
      <c r="H857" s="6" t="s">
        <v>24</v>
      </c>
      <c r="I857" t="s">
        <v>174</v>
      </c>
      <c r="J857">
        <v>17</v>
      </c>
      <c r="K857" s="24">
        <v>212192</v>
      </c>
      <c r="L857" s="24">
        <v>3607264</v>
      </c>
      <c r="M857" t="s">
        <v>27</v>
      </c>
      <c r="N857" t="s">
        <v>47</v>
      </c>
      <c r="O857">
        <v>2</v>
      </c>
      <c r="P857" t="s">
        <v>35</v>
      </c>
      <c r="Q857">
        <v>31</v>
      </c>
      <c r="R857" s="25">
        <v>1309937</v>
      </c>
    </row>
    <row r="858" spans="1:18" x14ac:dyDescent="0.3">
      <c r="A858" t="s">
        <v>4246</v>
      </c>
      <c r="B858" s="23">
        <v>45508</v>
      </c>
      <c r="C858" t="s">
        <v>2596</v>
      </c>
      <c r="D858" t="s">
        <v>2597</v>
      </c>
      <c r="E858" t="s">
        <v>2616</v>
      </c>
      <c r="F858" t="s">
        <v>2813</v>
      </c>
      <c r="G858" t="s">
        <v>4247</v>
      </c>
      <c r="H858" s="6" t="s">
        <v>40</v>
      </c>
      <c r="I858" t="s">
        <v>70</v>
      </c>
      <c r="J858">
        <v>4</v>
      </c>
      <c r="K858" s="24">
        <v>7064</v>
      </c>
      <c r="L858" s="24">
        <v>28256</v>
      </c>
      <c r="M858">
        <v>0</v>
      </c>
      <c r="N858" t="s">
        <v>10788</v>
      </c>
      <c r="O858">
        <v>1</v>
      </c>
      <c r="P858" t="s">
        <v>35</v>
      </c>
      <c r="Q858">
        <v>12</v>
      </c>
      <c r="R858" s="25">
        <v>353716</v>
      </c>
    </row>
    <row r="859" spans="1:18" x14ac:dyDescent="0.3">
      <c r="A859" t="s">
        <v>4248</v>
      </c>
      <c r="B859" s="23">
        <v>45508</v>
      </c>
      <c r="C859" t="s">
        <v>2596</v>
      </c>
      <c r="D859" t="s">
        <v>2597</v>
      </c>
      <c r="E859" t="s">
        <v>2598</v>
      </c>
      <c r="F859" t="s">
        <v>1561</v>
      </c>
      <c r="G859" t="s">
        <v>4249</v>
      </c>
      <c r="H859" s="6" t="s">
        <v>65</v>
      </c>
      <c r="I859" t="s">
        <v>102</v>
      </c>
      <c r="J859">
        <v>7</v>
      </c>
      <c r="K859" s="24">
        <v>23373</v>
      </c>
      <c r="L859" s="24">
        <v>163611</v>
      </c>
      <c r="M859">
        <v>0</v>
      </c>
      <c r="N859" t="s">
        <v>26</v>
      </c>
      <c r="O859">
        <v>1</v>
      </c>
      <c r="P859" t="s">
        <v>28</v>
      </c>
      <c r="Q859">
        <v>28</v>
      </c>
      <c r="R859" s="25">
        <v>647779</v>
      </c>
    </row>
    <row r="860" spans="1:18" x14ac:dyDescent="0.3">
      <c r="A860" t="s">
        <v>4250</v>
      </c>
      <c r="B860" s="23">
        <v>45508</v>
      </c>
      <c r="C860" t="s">
        <v>2596</v>
      </c>
      <c r="D860" t="s">
        <v>2597</v>
      </c>
      <c r="E860" t="s">
        <v>2616</v>
      </c>
      <c r="F860" t="s">
        <v>2951</v>
      </c>
      <c r="G860" s="26" t="s">
        <v>27</v>
      </c>
      <c r="H860" s="6" t="s">
        <v>10793</v>
      </c>
      <c r="I860" t="s">
        <v>137</v>
      </c>
      <c r="J860">
        <v>18</v>
      </c>
      <c r="K860" s="24">
        <v>8848</v>
      </c>
      <c r="L860" s="24">
        <v>159264</v>
      </c>
      <c r="M860" t="s">
        <v>27</v>
      </c>
      <c r="N860" t="s">
        <v>26</v>
      </c>
      <c r="O860">
        <v>2</v>
      </c>
      <c r="P860" t="s">
        <v>35</v>
      </c>
      <c r="Q860">
        <v>139</v>
      </c>
      <c r="R860" s="25">
        <v>353716</v>
      </c>
    </row>
    <row r="861" spans="1:18" x14ac:dyDescent="0.3">
      <c r="A861" t="s">
        <v>4251</v>
      </c>
      <c r="B861" s="23">
        <v>45509</v>
      </c>
      <c r="C861" t="s">
        <v>2596</v>
      </c>
      <c r="D861" t="s">
        <v>2597</v>
      </c>
      <c r="E861" t="s">
        <v>2352</v>
      </c>
      <c r="F861" t="s">
        <v>1368</v>
      </c>
      <c r="G861" s="26" t="s">
        <v>27</v>
      </c>
      <c r="H861" s="6" t="s">
        <v>24</v>
      </c>
      <c r="I861" t="s">
        <v>56</v>
      </c>
      <c r="J861">
        <v>17</v>
      </c>
      <c r="K861" s="24">
        <v>259929</v>
      </c>
      <c r="L861" s="24">
        <v>4418793</v>
      </c>
      <c r="M861">
        <v>15</v>
      </c>
      <c r="N861" t="s">
        <v>57</v>
      </c>
      <c r="O861">
        <v>3</v>
      </c>
      <c r="P861" t="s">
        <v>35</v>
      </c>
      <c r="Q861">
        <v>25</v>
      </c>
      <c r="R861" s="25">
        <v>1309937</v>
      </c>
    </row>
    <row r="862" spans="1:18" x14ac:dyDescent="0.3">
      <c r="A862" t="s">
        <v>4252</v>
      </c>
      <c r="B862" s="23">
        <v>45509</v>
      </c>
      <c r="C862" t="s">
        <v>2596</v>
      </c>
      <c r="D862" t="s">
        <v>2597</v>
      </c>
      <c r="E862" t="s">
        <v>2616</v>
      </c>
      <c r="F862" t="s">
        <v>2241</v>
      </c>
      <c r="G862" t="s">
        <v>4253</v>
      </c>
      <c r="H862" s="6" t="s">
        <v>24</v>
      </c>
      <c r="I862" t="s">
        <v>161</v>
      </c>
      <c r="J862">
        <v>16</v>
      </c>
      <c r="K862" s="24">
        <v>163929</v>
      </c>
      <c r="L862" s="24">
        <v>2622864</v>
      </c>
      <c r="M862">
        <v>5</v>
      </c>
      <c r="N862" t="s">
        <v>26</v>
      </c>
      <c r="O862">
        <v>4</v>
      </c>
      <c r="P862" t="s">
        <v>35</v>
      </c>
      <c r="Q862">
        <v>58</v>
      </c>
      <c r="R862" s="25">
        <v>1309937</v>
      </c>
    </row>
    <row r="863" spans="1:18" x14ac:dyDescent="0.3">
      <c r="A863" t="s">
        <v>4254</v>
      </c>
      <c r="B863" s="23">
        <v>45511</v>
      </c>
      <c r="C863" t="s">
        <v>2596</v>
      </c>
      <c r="D863" t="s">
        <v>2597</v>
      </c>
      <c r="E863" t="s">
        <v>2616</v>
      </c>
      <c r="F863" t="s">
        <v>819</v>
      </c>
      <c r="G863" t="s">
        <v>4255</v>
      </c>
      <c r="H863" s="6" t="s">
        <v>24</v>
      </c>
      <c r="I863" t="s">
        <v>152</v>
      </c>
      <c r="J863">
        <v>5</v>
      </c>
      <c r="K863" s="24">
        <v>225489</v>
      </c>
      <c r="L863" s="24">
        <v>1127445</v>
      </c>
      <c r="M863">
        <v>15</v>
      </c>
      <c r="N863" t="s">
        <v>10788</v>
      </c>
      <c r="O863">
        <v>1</v>
      </c>
      <c r="P863" t="s">
        <v>35</v>
      </c>
      <c r="Q863">
        <v>34</v>
      </c>
      <c r="R863" s="25">
        <v>1309937</v>
      </c>
    </row>
    <row r="864" spans="1:18" x14ac:dyDescent="0.3">
      <c r="A864" t="s">
        <v>4256</v>
      </c>
      <c r="B864" s="23">
        <v>45511</v>
      </c>
      <c r="C864" t="s">
        <v>2596</v>
      </c>
      <c r="D864" t="s">
        <v>2597</v>
      </c>
      <c r="E864" t="s">
        <v>2352</v>
      </c>
      <c r="F864" t="s">
        <v>2514</v>
      </c>
      <c r="G864" t="s">
        <v>4257</v>
      </c>
      <c r="H864" s="6" t="s">
        <v>24</v>
      </c>
      <c r="I864" t="s">
        <v>61</v>
      </c>
      <c r="J864">
        <v>7</v>
      </c>
      <c r="K864" s="24">
        <v>333909</v>
      </c>
      <c r="L864" s="24">
        <v>2337363</v>
      </c>
      <c r="M864">
        <v>15</v>
      </c>
      <c r="N864" t="s">
        <v>47</v>
      </c>
      <c r="O864">
        <v>2</v>
      </c>
      <c r="P864" t="s">
        <v>28</v>
      </c>
      <c r="Q864">
        <v>130</v>
      </c>
      <c r="R864" s="25">
        <v>1309937</v>
      </c>
    </row>
    <row r="865" spans="1:18" x14ac:dyDescent="0.3">
      <c r="A865" t="s">
        <v>4258</v>
      </c>
      <c r="B865" s="23">
        <v>45511</v>
      </c>
      <c r="C865" t="s">
        <v>2596</v>
      </c>
      <c r="D865" t="s">
        <v>2597</v>
      </c>
      <c r="E865" t="s">
        <v>2352</v>
      </c>
      <c r="F865" t="s">
        <v>634</v>
      </c>
      <c r="G865" t="s">
        <v>4259</v>
      </c>
      <c r="H865" s="6" t="s">
        <v>45</v>
      </c>
      <c r="I865" t="s">
        <v>74</v>
      </c>
      <c r="J865">
        <v>3</v>
      </c>
      <c r="K865" s="24">
        <v>9716</v>
      </c>
      <c r="L865" s="24">
        <v>29148</v>
      </c>
      <c r="M865">
        <v>0</v>
      </c>
      <c r="N865" t="s">
        <v>27</v>
      </c>
      <c r="O865">
        <v>5</v>
      </c>
      <c r="P865" t="s">
        <v>28</v>
      </c>
      <c r="Q865">
        <v>136</v>
      </c>
      <c r="R865" s="25">
        <v>339514</v>
      </c>
    </row>
    <row r="866" spans="1:18" x14ac:dyDescent="0.3">
      <c r="A866" t="s">
        <v>4260</v>
      </c>
      <c r="B866" s="23">
        <v>45512</v>
      </c>
      <c r="C866" t="s">
        <v>2596</v>
      </c>
      <c r="D866" t="s">
        <v>2597</v>
      </c>
      <c r="E866" t="s">
        <v>2616</v>
      </c>
      <c r="F866" t="s">
        <v>600</v>
      </c>
      <c r="G866" t="s">
        <v>4261</v>
      </c>
      <c r="H866" s="6" t="s">
        <v>24</v>
      </c>
      <c r="I866" t="s">
        <v>25</v>
      </c>
      <c r="J866">
        <v>15</v>
      </c>
      <c r="K866" s="24">
        <v>241009</v>
      </c>
      <c r="L866" s="24">
        <v>3615135</v>
      </c>
      <c r="M866">
        <v>0</v>
      </c>
      <c r="N866" t="s">
        <v>27</v>
      </c>
      <c r="O866">
        <v>3</v>
      </c>
      <c r="P866" t="s">
        <v>27</v>
      </c>
      <c r="Q866">
        <v>100</v>
      </c>
      <c r="R866" s="25">
        <v>1309937</v>
      </c>
    </row>
    <row r="867" spans="1:18" x14ac:dyDescent="0.3">
      <c r="A867" t="s">
        <v>4262</v>
      </c>
      <c r="B867" s="23">
        <v>45513</v>
      </c>
      <c r="C867" t="s">
        <v>2596</v>
      </c>
      <c r="D867" t="s">
        <v>2597</v>
      </c>
      <c r="E867" t="s">
        <v>2352</v>
      </c>
      <c r="F867" t="s">
        <v>4263</v>
      </c>
      <c r="G867" t="s">
        <v>4264</v>
      </c>
      <c r="H867" s="6" t="s">
        <v>24</v>
      </c>
      <c r="I867" t="s">
        <v>161</v>
      </c>
      <c r="J867">
        <v>13</v>
      </c>
      <c r="K867" s="24">
        <v>284186</v>
      </c>
      <c r="L867" s="24">
        <v>3694418</v>
      </c>
      <c r="M867">
        <v>20</v>
      </c>
      <c r="N867" t="s">
        <v>47</v>
      </c>
      <c r="O867">
        <v>1</v>
      </c>
      <c r="P867" t="s">
        <v>35</v>
      </c>
      <c r="Q867">
        <v>4</v>
      </c>
      <c r="R867" s="25">
        <v>1309937</v>
      </c>
    </row>
    <row r="868" spans="1:18" x14ac:dyDescent="0.3">
      <c r="A868" t="s">
        <v>4265</v>
      </c>
      <c r="B868" s="23">
        <v>45513</v>
      </c>
      <c r="C868" t="s">
        <v>2596</v>
      </c>
      <c r="D868" t="s">
        <v>2597</v>
      </c>
      <c r="E868" t="s">
        <v>2598</v>
      </c>
      <c r="F868" t="s">
        <v>404</v>
      </c>
      <c r="G868" t="s">
        <v>4266</v>
      </c>
      <c r="H868" s="6" t="s">
        <v>32</v>
      </c>
      <c r="I868" t="s">
        <v>113</v>
      </c>
      <c r="J868">
        <v>3</v>
      </c>
      <c r="K868" s="24">
        <v>8677</v>
      </c>
      <c r="L868" s="24">
        <v>26031</v>
      </c>
      <c r="M868">
        <v>0</v>
      </c>
      <c r="N868" t="s">
        <v>27</v>
      </c>
      <c r="O868">
        <v>2</v>
      </c>
      <c r="P868" t="s">
        <v>28</v>
      </c>
      <c r="Q868">
        <v>26</v>
      </c>
      <c r="R868" s="25">
        <v>670990</v>
      </c>
    </row>
    <row r="869" spans="1:18" x14ac:dyDescent="0.3">
      <c r="A869" t="s">
        <v>4267</v>
      </c>
      <c r="B869" s="23">
        <v>45514</v>
      </c>
      <c r="C869" t="s">
        <v>2596</v>
      </c>
      <c r="D869" t="s">
        <v>2597</v>
      </c>
      <c r="E869" t="s">
        <v>2352</v>
      </c>
      <c r="F869" t="s">
        <v>2652</v>
      </c>
      <c r="G869" t="s">
        <v>4268</v>
      </c>
      <c r="H869" s="6" t="s">
        <v>45</v>
      </c>
      <c r="I869" t="s">
        <v>211</v>
      </c>
      <c r="J869">
        <v>3</v>
      </c>
      <c r="K869" s="24">
        <v>30364</v>
      </c>
      <c r="L869" s="24">
        <v>91092</v>
      </c>
      <c r="M869">
        <v>15</v>
      </c>
      <c r="N869" t="s">
        <v>47</v>
      </c>
      <c r="O869">
        <v>3</v>
      </c>
      <c r="P869" t="s">
        <v>35</v>
      </c>
      <c r="Q869">
        <v>75</v>
      </c>
      <c r="R869" s="25">
        <v>339514</v>
      </c>
    </row>
    <row r="870" spans="1:18" x14ac:dyDescent="0.3">
      <c r="A870" t="s">
        <v>4269</v>
      </c>
      <c r="B870" s="23">
        <v>45515</v>
      </c>
      <c r="C870" t="s">
        <v>2596</v>
      </c>
      <c r="D870" t="s">
        <v>2597</v>
      </c>
      <c r="E870" t="s">
        <v>2352</v>
      </c>
      <c r="F870" t="s">
        <v>2724</v>
      </c>
      <c r="G870" t="s">
        <v>4270</v>
      </c>
      <c r="H870" s="6" t="s">
        <v>24</v>
      </c>
      <c r="I870" t="s">
        <v>161</v>
      </c>
      <c r="J870">
        <v>12</v>
      </c>
      <c r="K870" s="24">
        <v>183773</v>
      </c>
      <c r="L870" s="24">
        <v>2205276</v>
      </c>
      <c r="M870">
        <v>10</v>
      </c>
      <c r="N870" t="s">
        <v>47</v>
      </c>
      <c r="O870">
        <v>1</v>
      </c>
      <c r="P870" t="s">
        <v>28</v>
      </c>
      <c r="Q870">
        <v>144</v>
      </c>
      <c r="R870" s="25">
        <v>1309937</v>
      </c>
    </row>
    <row r="871" spans="1:18" x14ac:dyDescent="0.3">
      <c r="A871" t="s">
        <v>4271</v>
      </c>
      <c r="B871" s="23">
        <v>45515</v>
      </c>
      <c r="C871" t="s">
        <v>2596</v>
      </c>
      <c r="D871" t="s">
        <v>2597</v>
      </c>
      <c r="E871" t="s">
        <v>2616</v>
      </c>
      <c r="F871" t="s">
        <v>778</v>
      </c>
      <c r="G871" t="s">
        <v>4272</v>
      </c>
      <c r="H871" s="6" t="s">
        <v>10793</v>
      </c>
      <c r="I871" t="s">
        <v>137</v>
      </c>
      <c r="J871">
        <v>9</v>
      </c>
      <c r="K871" s="24">
        <v>13622</v>
      </c>
      <c r="L871" s="24">
        <v>122598</v>
      </c>
      <c r="M871">
        <v>20</v>
      </c>
      <c r="N871" t="s">
        <v>57</v>
      </c>
      <c r="O871">
        <v>5</v>
      </c>
      <c r="P871" t="s">
        <v>35</v>
      </c>
      <c r="Q871">
        <v>88</v>
      </c>
      <c r="R871" s="25">
        <v>353716</v>
      </c>
    </row>
    <row r="872" spans="1:18" x14ac:dyDescent="0.3">
      <c r="A872" t="s">
        <v>4273</v>
      </c>
      <c r="B872" s="23">
        <v>45516</v>
      </c>
      <c r="C872" t="s">
        <v>2596</v>
      </c>
      <c r="D872" t="s">
        <v>2597</v>
      </c>
      <c r="E872" t="s">
        <v>2598</v>
      </c>
      <c r="F872" t="s">
        <v>747</v>
      </c>
      <c r="G872" t="s">
        <v>4274</v>
      </c>
      <c r="H872" s="6" t="s">
        <v>40</v>
      </c>
      <c r="I872" t="s">
        <v>123</v>
      </c>
      <c r="J872">
        <v>20</v>
      </c>
      <c r="K872" s="24">
        <v>4457</v>
      </c>
      <c r="L872" s="24">
        <v>89140</v>
      </c>
      <c r="M872" t="s">
        <v>27</v>
      </c>
      <c r="N872" t="s">
        <v>57</v>
      </c>
      <c r="O872">
        <v>1</v>
      </c>
      <c r="P872" t="s">
        <v>35</v>
      </c>
      <c r="Q872">
        <v>152</v>
      </c>
      <c r="R872" s="25">
        <v>353716</v>
      </c>
    </row>
    <row r="873" spans="1:18" x14ac:dyDescent="0.3">
      <c r="A873" t="s">
        <v>4275</v>
      </c>
      <c r="B873" s="23">
        <v>45516</v>
      </c>
      <c r="C873" t="s">
        <v>2596</v>
      </c>
      <c r="D873" t="s">
        <v>2597</v>
      </c>
      <c r="E873" t="s">
        <v>2598</v>
      </c>
      <c r="F873" t="s">
        <v>390</v>
      </c>
      <c r="G873" t="s">
        <v>4276</v>
      </c>
      <c r="H873" s="6" t="s">
        <v>45</v>
      </c>
      <c r="I873" t="s">
        <v>181</v>
      </c>
      <c r="J873">
        <v>8</v>
      </c>
      <c r="K873" s="24">
        <v>9666</v>
      </c>
      <c r="L873" s="24">
        <v>77328</v>
      </c>
      <c r="M873" t="s">
        <v>27</v>
      </c>
      <c r="N873" t="s">
        <v>34</v>
      </c>
      <c r="O873">
        <v>5</v>
      </c>
      <c r="P873" t="s">
        <v>35</v>
      </c>
      <c r="Q873">
        <v>13</v>
      </c>
      <c r="R873" s="25">
        <v>339514</v>
      </c>
    </row>
    <row r="874" spans="1:18" x14ac:dyDescent="0.3">
      <c r="A874" t="s">
        <v>4277</v>
      </c>
      <c r="B874" s="23">
        <v>45516</v>
      </c>
      <c r="C874" t="s">
        <v>2596</v>
      </c>
      <c r="D874" t="s">
        <v>2597</v>
      </c>
      <c r="E874" t="s">
        <v>2598</v>
      </c>
      <c r="F874" t="s">
        <v>1031</v>
      </c>
      <c r="G874" t="s">
        <v>4278</v>
      </c>
      <c r="H874" s="6" t="s">
        <v>45</v>
      </c>
      <c r="I874" t="s">
        <v>74</v>
      </c>
      <c r="J874">
        <v>6</v>
      </c>
      <c r="K874" s="24">
        <v>4285</v>
      </c>
      <c r="L874" s="24">
        <v>25710</v>
      </c>
      <c r="M874">
        <v>15</v>
      </c>
      <c r="N874" t="s">
        <v>47</v>
      </c>
      <c r="O874">
        <v>3</v>
      </c>
      <c r="P874" t="s">
        <v>35</v>
      </c>
      <c r="Q874">
        <v>169</v>
      </c>
      <c r="R874" s="25">
        <v>339514</v>
      </c>
    </row>
    <row r="875" spans="1:18" x14ac:dyDescent="0.3">
      <c r="A875" t="s">
        <v>4279</v>
      </c>
      <c r="B875" s="23">
        <v>45518</v>
      </c>
      <c r="C875" t="s">
        <v>2596</v>
      </c>
      <c r="D875" t="s">
        <v>2597</v>
      </c>
      <c r="E875" t="s">
        <v>2616</v>
      </c>
      <c r="F875" t="s">
        <v>308</v>
      </c>
      <c r="G875" s="26" t="s">
        <v>27</v>
      </c>
      <c r="H875" s="6" t="s">
        <v>45</v>
      </c>
      <c r="I875" t="s">
        <v>211</v>
      </c>
      <c r="J875">
        <v>14</v>
      </c>
      <c r="K875" s="24">
        <v>40149</v>
      </c>
      <c r="L875" s="24">
        <v>562086</v>
      </c>
      <c r="M875">
        <v>20</v>
      </c>
      <c r="N875" t="s">
        <v>47</v>
      </c>
      <c r="O875">
        <v>3</v>
      </c>
      <c r="P875" t="s">
        <v>35</v>
      </c>
      <c r="Q875">
        <v>82</v>
      </c>
      <c r="R875" s="25">
        <v>339514</v>
      </c>
    </row>
    <row r="876" spans="1:18" x14ac:dyDescent="0.3">
      <c r="A876" t="s">
        <v>4280</v>
      </c>
      <c r="B876" s="23">
        <v>45519</v>
      </c>
      <c r="C876" t="s">
        <v>2596</v>
      </c>
      <c r="D876" t="s">
        <v>2597</v>
      </c>
      <c r="E876" t="s">
        <v>2598</v>
      </c>
      <c r="F876" t="s">
        <v>30</v>
      </c>
      <c r="G876" t="s">
        <v>4281</v>
      </c>
      <c r="H876" s="6" t="s">
        <v>45</v>
      </c>
      <c r="I876" t="s">
        <v>98</v>
      </c>
      <c r="J876">
        <v>19</v>
      </c>
      <c r="K876" s="24">
        <v>18920</v>
      </c>
      <c r="L876" s="24">
        <v>359480</v>
      </c>
      <c r="M876">
        <v>15</v>
      </c>
      <c r="N876" t="s">
        <v>26</v>
      </c>
      <c r="O876">
        <v>4</v>
      </c>
      <c r="P876" t="s">
        <v>35</v>
      </c>
      <c r="Q876">
        <v>113</v>
      </c>
      <c r="R876" s="25">
        <v>339514</v>
      </c>
    </row>
    <row r="877" spans="1:18" x14ac:dyDescent="0.3">
      <c r="A877" t="s">
        <v>4282</v>
      </c>
      <c r="B877" s="23">
        <v>45519</v>
      </c>
      <c r="C877" t="s">
        <v>2596</v>
      </c>
      <c r="D877" t="s">
        <v>2597</v>
      </c>
      <c r="E877" t="s">
        <v>2352</v>
      </c>
      <c r="F877" t="s">
        <v>2241</v>
      </c>
      <c r="G877" t="s">
        <v>4283</v>
      </c>
      <c r="H877" s="6" t="s">
        <v>45</v>
      </c>
      <c r="I877" t="s">
        <v>46</v>
      </c>
      <c r="J877">
        <v>14</v>
      </c>
      <c r="K877" s="24">
        <v>43398</v>
      </c>
      <c r="L877" s="24">
        <v>607572</v>
      </c>
      <c r="M877">
        <v>15</v>
      </c>
      <c r="N877" t="s">
        <v>34</v>
      </c>
      <c r="O877">
        <v>5</v>
      </c>
      <c r="P877" t="s">
        <v>28</v>
      </c>
      <c r="Q877">
        <v>53</v>
      </c>
      <c r="R877" s="25">
        <v>339514</v>
      </c>
    </row>
    <row r="878" spans="1:18" x14ac:dyDescent="0.3">
      <c r="A878" t="s">
        <v>4284</v>
      </c>
      <c r="B878" s="23">
        <v>45520</v>
      </c>
      <c r="C878" t="s">
        <v>2596</v>
      </c>
      <c r="D878" t="s">
        <v>2597</v>
      </c>
      <c r="E878" t="s">
        <v>2598</v>
      </c>
      <c r="F878" t="s">
        <v>3020</v>
      </c>
      <c r="G878" t="s">
        <v>4285</v>
      </c>
      <c r="H878" s="6" t="s">
        <v>24</v>
      </c>
      <c r="I878" t="s">
        <v>92</v>
      </c>
      <c r="J878">
        <v>17</v>
      </c>
      <c r="K878" s="24">
        <v>273328</v>
      </c>
      <c r="L878" s="24">
        <v>4646576</v>
      </c>
      <c r="M878">
        <v>0</v>
      </c>
      <c r="N878" t="s">
        <v>57</v>
      </c>
      <c r="O878" t="s">
        <v>27</v>
      </c>
      <c r="P878" t="s">
        <v>35</v>
      </c>
      <c r="Q878">
        <v>182</v>
      </c>
      <c r="R878" s="25">
        <v>1309937</v>
      </c>
    </row>
    <row r="879" spans="1:18" x14ac:dyDescent="0.3">
      <c r="A879" t="s">
        <v>4286</v>
      </c>
      <c r="B879" s="23">
        <v>45521</v>
      </c>
      <c r="C879" t="s">
        <v>2596</v>
      </c>
      <c r="D879" t="s">
        <v>2597</v>
      </c>
      <c r="E879" t="s">
        <v>2598</v>
      </c>
      <c r="F879" t="s">
        <v>616</v>
      </c>
      <c r="G879" t="s">
        <v>4287</v>
      </c>
      <c r="H879" s="6" t="s">
        <v>65</v>
      </c>
      <c r="I879" t="s">
        <v>397</v>
      </c>
      <c r="J879">
        <v>7</v>
      </c>
      <c r="K879" s="24">
        <v>119463</v>
      </c>
      <c r="L879" s="24">
        <v>836241</v>
      </c>
      <c r="M879" t="s">
        <v>27</v>
      </c>
      <c r="N879" t="s">
        <v>10788</v>
      </c>
      <c r="O879" t="s">
        <v>27</v>
      </c>
      <c r="P879" t="s">
        <v>27</v>
      </c>
      <c r="Q879">
        <v>133</v>
      </c>
      <c r="R879" s="25">
        <v>647779</v>
      </c>
    </row>
    <row r="880" spans="1:18" x14ac:dyDescent="0.3">
      <c r="A880" t="s">
        <v>4288</v>
      </c>
      <c r="B880" s="23">
        <v>45521</v>
      </c>
      <c r="C880" t="s">
        <v>2596</v>
      </c>
      <c r="D880" t="s">
        <v>2597</v>
      </c>
      <c r="E880" t="s">
        <v>2616</v>
      </c>
      <c r="F880" t="s">
        <v>747</v>
      </c>
      <c r="G880" t="s">
        <v>4289</v>
      </c>
      <c r="H880" s="6" t="s">
        <v>40</v>
      </c>
      <c r="I880" t="s">
        <v>137</v>
      </c>
      <c r="J880">
        <v>20</v>
      </c>
      <c r="K880" s="24">
        <v>9423</v>
      </c>
      <c r="L880" s="24">
        <v>188460</v>
      </c>
      <c r="M880" t="s">
        <v>27</v>
      </c>
      <c r="N880" t="s">
        <v>26</v>
      </c>
      <c r="O880">
        <v>2</v>
      </c>
      <c r="P880" t="s">
        <v>35</v>
      </c>
      <c r="Q880">
        <v>67</v>
      </c>
      <c r="R880" s="25">
        <v>353716</v>
      </c>
    </row>
    <row r="881" spans="1:18" x14ac:dyDescent="0.3">
      <c r="A881" t="s">
        <v>4290</v>
      </c>
      <c r="B881" s="23">
        <v>45522</v>
      </c>
      <c r="C881" t="s">
        <v>2596</v>
      </c>
      <c r="D881" t="s">
        <v>2597</v>
      </c>
      <c r="E881" t="s">
        <v>2598</v>
      </c>
      <c r="F881" t="s">
        <v>2083</v>
      </c>
      <c r="G881" t="s">
        <v>4291</v>
      </c>
      <c r="H881" s="6" t="s">
        <v>24</v>
      </c>
      <c r="I881" t="s">
        <v>92</v>
      </c>
      <c r="J881">
        <v>3</v>
      </c>
      <c r="K881" s="24">
        <v>319835</v>
      </c>
      <c r="L881" s="24">
        <v>959505</v>
      </c>
      <c r="M881" t="s">
        <v>27</v>
      </c>
      <c r="N881" t="s">
        <v>47</v>
      </c>
      <c r="O881">
        <v>3</v>
      </c>
      <c r="P881" t="s">
        <v>35</v>
      </c>
      <c r="Q881">
        <v>108</v>
      </c>
      <c r="R881" s="25">
        <v>1309937</v>
      </c>
    </row>
    <row r="882" spans="1:18" x14ac:dyDescent="0.3">
      <c r="A882" t="s">
        <v>4292</v>
      </c>
      <c r="B882" s="23">
        <v>45522</v>
      </c>
      <c r="C882" t="s">
        <v>2596</v>
      </c>
      <c r="D882" t="s">
        <v>2597</v>
      </c>
      <c r="E882" t="s">
        <v>2598</v>
      </c>
      <c r="F882" t="s">
        <v>607</v>
      </c>
      <c r="G882" s="26" t="s">
        <v>27</v>
      </c>
      <c r="H882" s="6" t="s">
        <v>32</v>
      </c>
      <c r="I882" t="s">
        <v>95</v>
      </c>
      <c r="J882">
        <v>14</v>
      </c>
      <c r="K882" s="24">
        <v>17111</v>
      </c>
      <c r="L882" s="24">
        <v>239554</v>
      </c>
      <c r="M882">
        <v>15</v>
      </c>
      <c r="N882" t="s">
        <v>34</v>
      </c>
      <c r="O882">
        <v>0</v>
      </c>
      <c r="P882" t="s">
        <v>35</v>
      </c>
      <c r="Q882">
        <v>191</v>
      </c>
      <c r="R882" s="25">
        <v>670990</v>
      </c>
    </row>
    <row r="883" spans="1:18" x14ac:dyDescent="0.3">
      <c r="A883" t="s">
        <v>4293</v>
      </c>
      <c r="B883" s="23">
        <v>45523</v>
      </c>
      <c r="C883" t="s">
        <v>2596</v>
      </c>
      <c r="D883" t="s">
        <v>2597</v>
      </c>
      <c r="E883" t="s">
        <v>2352</v>
      </c>
      <c r="F883" t="s">
        <v>1256</v>
      </c>
      <c r="G883" t="s">
        <v>4294</v>
      </c>
      <c r="H883" s="6" t="s">
        <v>10793</v>
      </c>
      <c r="I883" t="s">
        <v>137</v>
      </c>
      <c r="J883">
        <v>19</v>
      </c>
      <c r="K883" s="24">
        <v>12674</v>
      </c>
      <c r="L883" s="24">
        <v>240806</v>
      </c>
      <c r="M883" t="s">
        <v>27</v>
      </c>
      <c r="N883" t="s">
        <v>26</v>
      </c>
      <c r="O883">
        <v>2</v>
      </c>
      <c r="P883" t="s">
        <v>35</v>
      </c>
      <c r="Q883">
        <v>100</v>
      </c>
      <c r="R883" s="25">
        <v>353716</v>
      </c>
    </row>
    <row r="884" spans="1:18" x14ac:dyDescent="0.3">
      <c r="A884" t="s">
        <v>4295</v>
      </c>
      <c r="B884" s="23">
        <v>45524</v>
      </c>
      <c r="C884" t="s">
        <v>2596</v>
      </c>
      <c r="D884" t="s">
        <v>2597</v>
      </c>
      <c r="E884" t="s">
        <v>2352</v>
      </c>
      <c r="F884" t="s">
        <v>616</v>
      </c>
      <c r="G884" t="s">
        <v>4296</v>
      </c>
      <c r="H884" s="6" t="s">
        <v>40</v>
      </c>
      <c r="I884" t="s">
        <v>41</v>
      </c>
      <c r="J884">
        <v>12</v>
      </c>
      <c r="K884" s="24">
        <v>1371</v>
      </c>
      <c r="L884" s="24">
        <v>16452</v>
      </c>
      <c r="M884" t="s">
        <v>27</v>
      </c>
      <c r="N884" t="s">
        <v>27</v>
      </c>
      <c r="O884">
        <v>3</v>
      </c>
      <c r="P884" t="s">
        <v>28</v>
      </c>
      <c r="Q884">
        <v>24</v>
      </c>
      <c r="R884" s="25">
        <v>353716</v>
      </c>
    </row>
    <row r="885" spans="1:18" x14ac:dyDescent="0.3">
      <c r="A885" t="s">
        <v>4297</v>
      </c>
      <c r="B885" s="23">
        <v>45526</v>
      </c>
      <c r="C885" t="s">
        <v>2596</v>
      </c>
      <c r="D885" t="s">
        <v>2597</v>
      </c>
      <c r="E885" t="s">
        <v>2352</v>
      </c>
      <c r="F885" t="s">
        <v>484</v>
      </c>
      <c r="G885" t="s">
        <v>4298</v>
      </c>
      <c r="H885" s="6" t="s">
        <v>32</v>
      </c>
      <c r="I885" t="s">
        <v>141</v>
      </c>
      <c r="J885">
        <v>4</v>
      </c>
      <c r="K885" s="24">
        <v>22291</v>
      </c>
      <c r="L885" s="24">
        <v>89164</v>
      </c>
      <c r="M885" t="s">
        <v>27</v>
      </c>
      <c r="N885" t="s">
        <v>27</v>
      </c>
      <c r="O885" t="s">
        <v>27</v>
      </c>
      <c r="P885" t="s">
        <v>28</v>
      </c>
      <c r="Q885">
        <v>94</v>
      </c>
      <c r="R885" s="25">
        <v>670990</v>
      </c>
    </row>
    <row r="886" spans="1:18" x14ac:dyDescent="0.3">
      <c r="A886" t="s">
        <v>4299</v>
      </c>
      <c r="B886" s="23">
        <v>45528</v>
      </c>
      <c r="C886" t="s">
        <v>2596</v>
      </c>
      <c r="D886" t="s">
        <v>2597</v>
      </c>
      <c r="E886" t="s">
        <v>2598</v>
      </c>
      <c r="F886" t="s">
        <v>1750</v>
      </c>
      <c r="G886" t="s">
        <v>4300</v>
      </c>
      <c r="H886" s="6" t="s">
        <v>45</v>
      </c>
      <c r="I886" t="s">
        <v>98</v>
      </c>
      <c r="J886">
        <v>3</v>
      </c>
      <c r="K886" s="24">
        <v>11635</v>
      </c>
      <c r="L886" s="24">
        <v>34905</v>
      </c>
      <c r="M886" t="s">
        <v>27</v>
      </c>
      <c r="N886" t="s">
        <v>57</v>
      </c>
      <c r="O886">
        <v>5</v>
      </c>
      <c r="P886" t="s">
        <v>35</v>
      </c>
      <c r="Q886">
        <v>185</v>
      </c>
      <c r="R886" s="25">
        <v>339514</v>
      </c>
    </row>
    <row r="887" spans="1:18" x14ac:dyDescent="0.3">
      <c r="A887" t="s">
        <v>4301</v>
      </c>
      <c r="B887" s="23">
        <v>45528</v>
      </c>
      <c r="C887" t="s">
        <v>2596</v>
      </c>
      <c r="D887" t="s">
        <v>2597</v>
      </c>
      <c r="E887" t="s">
        <v>2616</v>
      </c>
      <c r="F887" t="s">
        <v>619</v>
      </c>
      <c r="G887" t="s">
        <v>4302</v>
      </c>
      <c r="H887" s="6" t="s">
        <v>10793</v>
      </c>
      <c r="I887" t="s">
        <v>51</v>
      </c>
      <c r="J887">
        <v>7</v>
      </c>
      <c r="K887" s="24">
        <v>15538</v>
      </c>
      <c r="L887" s="24">
        <v>108766</v>
      </c>
      <c r="M887">
        <v>20</v>
      </c>
      <c r="N887" t="s">
        <v>27</v>
      </c>
      <c r="O887">
        <v>2</v>
      </c>
      <c r="P887" t="s">
        <v>35</v>
      </c>
      <c r="Q887">
        <v>34</v>
      </c>
      <c r="R887" s="25">
        <v>353716</v>
      </c>
    </row>
    <row r="888" spans="1:18" x14ac:dyDescent="0.3">
      <c r="A888" t="s">
        <v>4303</v>
      </c>
      <c r="B888" s="23">
        <v>45528</v>
      </c>
      <c r="C888" t="s">
        <v>2596</v>
      </c>
      <c r="D888" t="s">
        <v>2597</v>
      </c>
      <c r="E888" t="s">
        <v>2616</v>
      </c>
      <c r="F888" t="s">
        <v>4092</v>
      </c>
      <c r="G888" t="s">
        <v>4304</v>
      </c>
      <c r="H888" s="6" t="s">
        <v>45</v>
      </c>
      <c r="I888" t="s">
        <v>46</v>
      </c>
      <c r="J888">
        <v>12</v>
      </c>
      <c r="K888" s="24">
        <v>43595</v>
      </c>
      <c r="L888" s="24">
        <v>523140</v>
      </c>
      <c r="M888">
        <v>10</v>
      </c>
      <c r="N888" t="s">
        <v>27</v>
      </c>
      <c r="O888">
        <v>1</v>
      </c>
      <c r="P888" t="s">
        <v>28</v>
      </c>
      <c r="Q888">
        <v>83</v>
      </c>
      <c r="R888" s="25">
        <v>339514</v>
      </c>
    </row>
    <row r="889" spans="1:18" x14ac:dyDescent="0.3">
      <c r="A889" t="s">
        <v>4305</v>
      </c>
      <c r="B889" s="23">
        <v>45528</v>
      </c>
      <c r="C889" t="s">
        <v>2596</v>
      </c>
      <c r="D889" t="s">
        <v>2597</v>
      </c>
      <c r="E889" t="s">
        <v>2352</v>
      </c>
      <c r="F889" t="s">
        <v>193</v>
      </c>
      <c r="G889" t="s">
        <v>4306</v>
      </c>
      <c r="H889" s="6" t="s">
        <v>32</v>
      </c>
      <c r="I889" t="s">
        <v>141</v>
      </c>
      <c r="J889">
        <v>6</v>
      </c>
      <c r="K889" s="24">
        <v>7984</v>
      </c>
      <c r="L889" s="24">
        <v>47904</v>
      </c>
      <c r="M889" t="s">
        <v>27</v>
      </c>
      <c r="N889" t="s">
        <v>10788</v>
      </c>
      <c r="O889">
        <v>2</v>
      </c>
      <c r="P889" t="s">
        <v>35</v>
      </c>
      <c r="Q889">
        <v>68</v>
      </c>
      <c r="R889" s="25">
        <v>670990</v>
      </c>
    </row>
    <row r="890" spans="1:18" x14ac:dyDescent="0.3">
      <c r="A890" t="s">
        <v>4307</v>
      </c>
      <c r="B890" s="23">
        <v>45531</v>
      </c>
      <c r="C890" t="s">
        <v>2596</v>
      </c>
      <c r="D890" t="s">
        <v>2597</v>
      </c>
      <c r="E890" t="s">
        <v>2616</v>
      </c>
      <c r="F890" t="s">
        <v>3881</v>
      </c>
      <c r="G890" t="s">
        <v>4308</v>
      </c>
      <c r="H890" s="6" t="s">
        <v>45</v>
      </c>
      <c r="I890" t="s">
        <v>46</v>
      </c>
      <c r="J890">
        <v>5</v>
      </c>
      <c r="K890" s="24">
        <v>43591</v>
      </c>
      <c r="L890" s="24">
        <v>217955</v>
      </c>
      <c r="M890">
        <v>5</v>
      </c>
      <c r="N890" t="s">
        <v>26</v>
      </c>
      <c r="O890">
        <v>4</v>
      </c>
      <c r="P890" t="s">
        <v>35</v>
      </c>
      <c r="Q890">
        <v>85</v>
      </c>
      <c r="R890" s="25">
        <v>339514</v>
      </c>
    </row>
    <row r="891" spans="1:18" x14ac:dyDescent="0.3">
      <c r="A891" t="s">
        <v>4309</v>
      </c>
      <c r="B891" s="23">
        <v>45531</v>
      </c>
      <c r="C891" t="s">
        <v>2596</v>
      </c>
      <c r="D891" t="s">
        <v>2597</v>
      </c>
      <c r="E891" t="s">
        <v>2616</v>
      </c>
      <c r="F891" t="s">
        <v>467</v>
      </c>
      <c r="G891" t="s">
        <v>4310</v>
      </c>
      <c r="H891" s="6" t="s">
        <v>32</v>
      </c>
      <c r="I891" t="s">
        <v>117</v>
      </c>
      <c r="J891">
        <v>3</v>
      </c>
      <c r="K891" s="24">
        <v>4941</v>
      </c>
      <c r="L891" s="24">
        <v>14823</v>
      </c>
      <c r="M891">
        <v>20</v>
      </c>
      <c r="N891" t="s">
        <v>26</v>
      </c>
      <c r="O891">
        <v>5</v>
      </c>
      <c r="P891" t="s">
        <v>35</v>
      </c>
      <c r="Q891">
        <v>23</v>
      </c>
      <c r="R891" s="25">
        <v>670990</v>
      </c>
    </row>
    <row r="892" spans="1:18" x14ac:dyDescent="0.3">
      <c r="A892" t="s">
        <v>4311</v>
      </c>
      <c r="B892" s="23">
        <v>45531</v>
      </c>
      <c r="C892" t="s">
        <v>2596</v>
      </c>
      <c r="D892" t="s">
        <v>2597</v>
      </c>
      <c r="E892" t="s">
        <v>2598</v>
      </c>
      <c r="F892" t="s">
        <v>1127</v>
      </c>
      <c r="G892" t="s">
        <v>4312</v>
      </c>
      <c r="H892" s="6" t="s">
        <v>32</v>
      </c>
      <c r="I892" t="s">
        <v>141</v>
      </c>
      <c r="J892">
        <v>5</v>
      </c>
      <c r="K892" s="24">
        <v>18502</v>
      </c>
      <c r="L892" s="24">
        <v>92510</v>
      </c>
      <c r="M892">
        <v>10</v>
      </c>
      <c r="N892" t="s">
        <v>47</v>
      </c>
      <c r="O892">
        <v>1</v>
      </c>
      <c r="P892" t="s">
        <v>35</v>
      </c>
      <c r="Q892">
        <v>42</v>
      </c>
      <c r="R892" s="25">
        <v>670990</v>
      </c>
    </row>
    <row r="893" spans="1:18" x14ac:dyDescent="0.3">
      <c r="A893" t="s">
        <v>4313</v>
      </c>
      <c r="B893" s="23">
        <v>45533</v>
      </c>
      <c r="C893" t="s">
        <v>2596</v>
      </c>
      <c r="D893" t="s">
        <v>2597</v>
      </c>
      <c r="E893" t="s">
        <v>2352</v>
      </c>
      <c r="F893" t="s">
        <v>3881</v>
      </c>
      <c r="G893" s="26" t="s">
        <v>27</v>
      </c>
      <c r="H893" s="6" t="s">
        <v>32</v>
      </c>
      <c r="I893" t="s">
        <v>117</v>
      </c>
      <c r="J893">
        <v>13</v>
      </c>
      <c r="K893" s="24">
        <v>17696</v>
      </c>
      <c r="L893" s="24">
        <v>230048</v>
      </c>
      <c r="M893">
        <v>20</v>
      </c>
      <c r="N893" t="s">
        <v>47</v>
      </c>
      <c r="O893">
        <v>2</v>
      </c>
      <c r="P893" t="s">
        <v>35</v>
      </c>
      <c r="Q893">
        <v>129</v>
      </c>
      <c r="R893" s="25">
        <v>670990</v>
      </c>
    </row>
    <row r="894" spans="1:18" x14ac:dyDescent="0.3">
      <c r="A894" t="s">
        <v>4314</v>
      </c>
      <c r="B894" s="23">
        <v>45533</v>
      </c>
      <c r="C894" t="s">
        <v>2596</v>
      </c>
      <c r="D894" t="s">
        <v>2597</v>
      </c>
      <c r="E894" t="s">
        <v>2598</v>
      </c>
      <c r="F894" t="s">
        <v>544</v>
      </c>
      <c r="G894" t="s">
        <v>4315</v>
      </c>
      <c r="H894" s="6" t="s">
        <v>24</v>
      </c>
      <c r="I894" t="s">
        <v>56</v>
      </c>
      <c r="J894">
        <v>11</v>
      </c>
      <c r="K894" s="24">
        <v>16731</v>
      </c>
      <c r="L894" s="24">
        <v>184041</v>
      </c>
      <c r="M894">
        <v>0</v>
      </c>
      <c r="N894" t="s">
        <v>10788</v>
      </c>
      <c r="O894">
        <v>5</v>
      </c>
      <c r="P894" t="s">
        <v>35</v>
      </c>
      <c r="Q894">
        <v>52</v>
      </c>
      <c r="R894" s="25">
        <v>1309937</v>
      </c>
    </row>
    <row r="895" spans="1:18" x14ac:dyDescent="0.3">
      <c r="A895" t="s">
        <v>4316</v>
      </c>
      <c r="B895" s="23">
        <v>45533</v>
      </c>
      <c r="C895" t="s">
        <v>2596</v>
      </c>
      <c r="D895" t="s">
        <v>2597</v>
      </c>
      <c r="E895" t="s">
        <v>2616</v>
      </c>
      <c r="F895" t="s">
        <v>1031</v>
      </c>
      <c r="G895" t="s">
        <v>4317</v>
      </c>
      <c r="H895" s="6" t="s">
        <v>10793</v>
      </c>
      <c r="I895" t="s">
        <v>137</v>
      </c>
      <c r="J895">
        <v>3</v>
      </c>
      <c r="K895" s="24">
        <v>16307</v>
      </c>
      <c r="L895" s="24">
        <v>48921</v>
      </c>
      <c r="M895">
        <v>15</v>
      </c>
      <c r="N895" t="s">
        <v>26</v>
      </c>
      <c r="O895">
        <v>2</v>
      </c>
      <c r="P895" t="s">
        <v>35</v>
      </c>
      <c r="Q895">
        <v>113</v>
      </c>
      <c r="R895" s="25">
        <v>353716</v>
      </c>
    </row>
    <row r="896" spans="1:18" x14ac:dyDescent="0.3">
      <c r="A896" t="s">
        <v>4318</v>
      </c>
      <c r="B896" s="23">
        <v>45533</v>
      </c>
      <c r="C896" t="s">
        <v>2596</v>
      </c>
      <c r="D896" t="s">
        <v>2597</v>
      </c>
      <c r="E896" t="s">
        <v>2616</v>
      </c>
      <c r="F896" t="s">
        <v>2502</v>
      </c>
      <c r="G896" t="s">
        <v>4319</v>
      </c>
      <c r="H896" s="6" t="s">
        <v>24</v>
      </c>
      <c r="I896" t="s">
        <v>56</v>
      </c>
      <c r="J896">
        <v>16</v>
      </c>
      <c r="K896" s="24">
        <v>238247</v>
      </c>
      <c r="L896" s="24">
        <v>3811952</v>
      </c>
      <c r="M896">
        <v>15</v>
      </c>
      <c r="N896" t="s">
        <v>26</v>
      </c>
      <c r="O896">
        <v>1</v>
      </c>
      <c r="P896" t="s">
        <v>28</v>
      </c>
      <c r="Q896">
        <v>83</v>
      </c>
      <c r="R896" s="25">
        <v>1309937</v>
      </c>
    </row>
    <row r="897" spans="1:18" x14ac:dyDescent="0.3">
      <c r="A897" t="s">
        <v>4320</v>
      </c>
      <c r="B897" s="23">
        <v>45535</v>
      </c>
      <c r="C897" t="s">
        <v>2596</v>
      </c>
      <c r="D897" t="s">
        <v>2597</v>
      </c>
      <c r="E897" t="s">
        <v>2598</v>
      </c>
      <c r="F897" t="s">
        <v>3499</v>
      </c>
      <c r="G897" t="s">
        <v>4321</v>
      </c>
      <c r="H897" s="6" t="s">
        <v>45</v>
      </c>
      <c r="I897" t="s">
        <v>181</v>
      </c>
      <c r="J897">
        <v>12</v>
      </c>
      <c r="K897" s="24">
        <v>29795</v>
      </c>
      <c r="L897" s="24">
        <v>357540</v>
      </c>
      <c r="M897">
        <v>5</v>
      </c>
      <c r="N897" t="s">
        <v>27</v>
      </c>
      <c r="O897">
        <v>2</v>
      </c>
      <c r="P897" t="s">
        <v>35</v>
      </c>
      <c r="Q897">
        <v>88</v>
      </c>
      <c r="R897" s="25">
        <v>339514</v>
      </c>
    </row>
    <row r="898" spans="1:18" x14ac:dyDescent="0.3">
      <c r="A898" t="s">
        <v>4322</v>
      </c>
      <c r="B898" s="23">
        <v>45535</v>
      </c>
      <c r="C898" t="s">
        <v>2596</v>
      </c>
      <c r="D898" t="s">
        <v>2597</v>
      </c>
      <c r="E898" t="s">
        <v>2598</v>
      </c>
      <c r="F898" t="s">
        <v>1552</v>
      </c>
      <c r="G898" t="s">
        <v>4323</v>
      </c>
      <c r="H898" s="6" t="s">
        <v>32</v>
      </c>
      <c r="I898" t="s">
        <v>113</v>
      </c>
      <c r="J898">
        <v>14</v>
      </c>
      <c r="K898" s="24">
        <v>19630</v>
      </c>
      <c r="L898" s="24">
        <v>274820</v>
      </c>
      <c r="M898">
        <v>20</v>
      </c>
      <c r="N898" t="s">
        <v>27</v>
      </c>
      <c r="O898">
        <v>4</v>
      </c>
      <c r="P898" t="s">
        <v>35</v>
      </c>
      <c r="Q898">
        <v>154</v>
      </c>
      <c r="R898" s="25">
        <v>670990</v>
      </c>
    </row>
    <row r="899" spans="1:18" x14ac:dyDescent="0.3">
      <c r="A899" t="s">
        <v>4324</v>
      </c>
      <c r="B899" s="23">
        <v>45536</v>
      </c>
      <c r="C899" t="s">
        <v>2596</v>
      </c>
      <c r="D899" t="s">
        <v>2597</v>
      </c>
      <c r="E899" t="s">
        <v>2598</v>
      </c>
      <c r="F899" t="s">
        <v>4221</v>
      </c>
      <c r="G899" t="s">
        <v>4325</v>
      </c>
      <c r="H899" s="6" t="s">
        <v>45</v>
      </c>
      <c r="I899" t="s">
        <v>82</v>
      </c>
      <c r="J899">
        <v>18</v>
      </c>
      <c r="K899" s="24">
        <v>13939</v>
      </c>
      <c r="L899" s="24">
        <v>250902</v>
      </c>
      <c r="M899">
        <v>0</v>
      </c>
      <c r="N899" t="s">
        <v>27</v>
      </c>
      <c r="O899">
        <v>5</v>
      </c>
      <c r="P899" t="s">
        <v>35</v>
      </c>
      <c r="Q899">
        <v>13</v>
      </c>
      <c r="R899" s="25">
        <v>339514</v>
      </c>
    </row>
    <row r="900" spans="1:18" x14ac:dyDescent="0.3">
      <c r="A900" t="s">
        <v>4326</v>
      </c>
      <c r="B900" s="23">
        <v>45538</v>
      </c>
      <c r="C900" t="s">
        <v>2596</v>
      </c>
      <c r="D900" t="s">
        <v>2597</v>
      </c>
      <c r="E900" t="s">
        <v>2598</v>
      </c>
      <c r="F900" t="s">
        <v>1249</v>
      </c>
      <c r="G900" t="s">
        <v>4327</v>
      </c>
      <c r="H900" s="6" t="s">
        <v>45</v>
      </c>
      <c r="I900" t="s">
        <v>82</v>
      </c>
      <c r="J900">
        <v>1</v>
      </c>
      <c r="K900" s="24">
        <v>24358</v>
      </c>
      <c r="L900" s="24">
        <v>24358</v>
      </c>
      <c r="M900">
        <v>20</v>
      </c>
      <c r="N900" t="s">
        <v>47</v>
      </c>
      <c r="O900">
        <v>6</v>
      </c>
      <c r="P900" t="s">
        <v>35</v>
      </c>
      <c r="Q900">
        <v>55</v>
      </c>
      <c r="R900" s="25">
        <v>339514</v>
      </c>
    </row>
    <row r="901" spans="1:18" x14ac:dyDescent="0.3">
      <c r="A901" t="s">
        <v>4328</v>
      </c>
      <c r="B901" s="23">
        <v>45541</v>
      </c>
      <c r="C901" t="s">
        <v>2596</v>
      </c>
      <c r="D901" t="s">
        <v>2597</v>
      </c>
      <c r="E901" t="s">
        <v>2352</v>
      </c>
      <c r="F901" t="s">
        <v>2887</v>
      </c>
      <c r="G901" t="s">
        <v>4329</v>
      </c>
      <c r="H901" s="6" t="s">
        <v>32</v>
      </c>
      <c r="I901" t="s">
        <v>95</v>
      </c>
      <c r="J901">
        <v>8</v>
      </c>
      <c r="K901" s="24">
        <v>17744</v>
      </c>
      <c r="L901" s="24">
        <v>141952</v>
      </c>
      <c r="M901">
        <v>10</v>
      </c>
      <c r="N901" t="s">
        <v>10788</v>
      </c>
      <c r="O901">
        <v>4</v>
      </c>
      <c r="P901" t="s">
        <v>35</v>
      </c>
      <c r="Q901">
        <v>109</v>
      </c>
      <c r="R901" s="25">
        <v>670990</v>
      </c>
    </row>
    <row r="902" spans="1:18" x14ac:dyDescent="0.3">
      <c r="A902" t="s">
        <v>4330</v>
      </c>
      <c r="B902" s="23">
        <v>45541</v>
      </c>
      <c r="C902" t="s">
        <v>2596</v>
      </c>
      <c r="D902" t="s">
        <v>2597</v>
      </c>
      <c r="E902" t="s">
        <v>2598</v>
      </c>
      <c r="F902" t="s">
        <v>409</v>
      </c>
      <c r="G902" t="s">
        <v>4331</v>
      </c>
      <c r="H902" s="6" t="s">
        <v>32</v>
      </c>
      <c r="I902" t="s">
        <v>158</v>
      </c>
      <c r="J902">
        <v>6</v>
      </c>
      <c r="K902" s="24">
        <v>2709</v>
      </c>
      <c r="L902" s="24">
        <v>16254</v>
      </c>
      <c r="M902">
        <v>0</v>
      </c>
      <c r="N902" t="s">
        <v>10788</v>
      </c>
      <c r="O902">
        <v>3</v>
      </c>
      <c r="P902" t="s">
        <v>28</v>
      </c>
      <c r="Q902">
        <v>156</v>
      </c>
      <c r="R902" s="25">
        <v>670990</v>
      </c>
    </row>
    <row r="903" spans="1:18" x14ac:dyDescent="0.3">
      <c r="A903" t="s">
        <v>4332</v>
      </c>
      <c r="B903" s="23">
        <v>45542</v>
      </c>
      <c r="C903" t="s">
        <v>2596</v>
      </c>
      <c r="D903" t="s">
        <v>2597</v>
      </c>
      <c r="E903" t="s">
        <v>2616</v>
      </c>
      <c r="F903" t="s">
        <v>90</v>
      </c>
      <c r="G903" s="26" t="s">
        <v>27</v>
      </c>
      <c r="H903" s="6" t="s">
        <v>40</v>
      </c>
      <c r="I903" t="s">
        <v>123</v>
      </c>
      <c r="J903">
        <v>7</v>
      </c>
      <c r="K903" s="24">
        <v>12326</v>
      </c>
      <c r="L903" s="24">
        <v>86282</v>
      </c>
      <c r="M903" t="s">
        <v>27</v>
      </c>
      <c r="N903" t="s">
        <v>47</v>
      </c>
      <c r="O903">
        <v>1</v>
      </c>
      <c r="P903" t="s">
        <v>35</v>
      </c>
      <c r="Q903">
        <v>132</v>
      </c>
      <c r="R903" s="25">
        <v>353716</v>
      </c>
    </row>
    <row r="904" spans="1:18" x14ac:dyDescent="0.3">
      <c r="A904" t="s">
        <v>4333</v>
      </c>
      <c r="B904" s="23">
        <v>45544</v>
      </c>
      <c r="C904" t="s">
        <v>2596</v>
      </c>
      <c r="D904" t="s">
        <v>2597</v>
      </c>
      <c r="E904" t="s">
        <v>2598</v>
      </c>
      <c r="F904" t="s">
        <v>759</v>
      </c>
      <c r="G904" t="s">
        <v>4334</v>
      </c>
      <c r="H904" s="6" t="s">
        <v>65</v>
      </c>
      <c r="I904" t="s">
        <v>478</v>
      </c>
      <c r="J904">
        <v>15</v>
      </c>
      <c r="K904" s="24">
        <v>134953</v>
      </c>
      <c r="L904" s="24">
        <v>2024295</v>
      </c>
      <c r="M904" t="s">
        <v>27</v>
      </c>
      <c r="N904" t="s">
        <v>47</v>
      </c>
      <c r="O904" t="s">
        <v>27</v>
      </c>
      <c r="P904" t="s">
        <v>35</v>
      </c>
      <c r="Q904">
        <v>157</v>
      </c>
      <c r="R904" s="25">
        <v>647779</v>
      </c>
    </row>
    <row r="905" spans="1:18" x14ac:dyDescent="0.3">
      <c r="A905" t="s">
        <v>4335</v>
      </c>
      <c r="B905" s="23">
        <v>45544</v>
      </c>
      <c r="C905" t="s">
        <v>2596</v>
      </c>
      <c r="D905" t="s">
        <v>2597</v>
      </c>
      <c r="E905" t="s">
        <v>2352</v>
      </c>
      <c r="F905" t="s">
        <v>2078</v>
      </c>
      <c r="G905" t="s">
        <v>4336</v>
      </c>
      <c r="H905" s="6" t="s">
        <v>24</v>
      </c>
      <c r="I905" t="s">
        <v>92</v>
      </c>
      <c r="J905">
        <v>15</v>
      </c>
      <c r="K905" s="24">
        <v>290408</v>
      </c>
      <c r="L905" s="24">
        <v>4356120</v>
      </c>
      <c r="M905">
        <v>5</v>
      </c>
      <c r="N905" t="s">
        <v>34</v>
      </c>
      <c r="O905">
        <v>4</v>
      </c>
      <c r="P905" t="s">
        <v>35</v>
      </c>
      <c r="Q905">
        <v>123</v>
      </c>
      <c r="R905" s="25">
        <v>1309937</v>
      </c>
    </row>
    <row r="906" spans="1:18" x14ac:dyDescent="0.3">
      <c r="A906" t="s">
        <v>4337</v>
      </c>
      <c r="B906" s="23">
        <v>45545</v>
      </c>
      <c r="C906" t="s">
        <v>2596</v>
      </c>
      <c r="D906" t="s">
        <v>2597</v>
      </c>
      <c r="E906" t="s">
        <v>2352</v>
      </c>
      <c r="F906" t="s">
        <v>319</v>
      </c>
      <c r="G906" s="26" t="s">
        <v>27</v>
      </c>
      <c r="H906" s="6" t="s">
        <v>32</v>
      </c>
      <c r="I906" t="s">
        <v>141</v>
      </c>
      <c r="J906">
        <v>4</v>
      </c>
      <c r="K906" s="24">
        <v>4225</v>
      </c>
      <c r="L906" s="24">
        <v>16900</v>
      </c>
      <c r="M906">
        <v>0</v>
      </c>
      <c r="N906" t="s">
        <v>26</v>
      </c>
      <c r="O906">
        <v>5</v>
      </c>
      <c r="P906" t="s">
        <v>28</v>
      </c>
      <c r="Q906">
        <v>22</v>
      </c>
      <c r="R906" s="25">
        <v>670990</v>
      </c>
    </row>
    <row r="907" spans="1:18" x14ac:dyDescent="0.3">
      <c r="A907" t="s">
        <v>4338</v>
      </c>
      <c r="B907" s="23">
        <v>45545</v>
      </c>
      <c r="C907" t="s">
        <v>2596</v>
      </c>
      <c r="D907" t="s">
        <v>2597</v>
      </c>
      <c r="E907" t="s">
        <v>2598</v>
      </c>
      <c r="F907" t="s">
        <v>576</v>
      </c>
      <c r="G907" t="s">
        <v>4339</v>
      </c>
      <c r="H907" s="6" t="s">
        <v>24</v>
      </c>
      <c r="I907" t="s">
        <v>92</v>
      </c>
      <c r="J907">
        <v>14</v>
      </c>
      <c r="K907" s="24">
        <v>264730</v>
      </c>
      <c r="L907" s="24">
        <v>3706220</v>
      </c>
      <c r="M907">
        <v>10</v>
      </c>
      <c r="N907" t="s">
        <v>27</v>
      </c>
      <c r="O907">
        <v>6</v>
      </c>
      <c r="P907" t="s">
        <v>28</v>
      </c>
      <c r="Q907">
        <v>192</v>
      </c>
      <c r="R907" s="25">
        <v>1309937</v>
      </c>
    </row>
    <row r="908" spans="1:18" x14ac:dyDescent="0.3">
      <c r="A908" t="s">
        <v>4340</v>
      </c>
      <c r="B908" s="23">
        <v>45546</v>
      </c>
      <c r="C908" t="s">
        <v>2596</v>
      </c>
      <c r="D908" t="s">
        <v>2597</v>
      </c>
      <c r="E908" t="s">
        <v>2616</v>
      </c>
      <c r="F908" t="s">
        <v>1235</v>
      </c>
      <c r="G908" t="s">
        <v>4341</v>
      </c>
      <c r="H908" s="6" t="s">
        <v>10793</v>
      </c>
      <c r="I908" t="s">
        <v>41</v>
      </c>
      <c r="J908">
        <v>20</v>
      </c>
      <c r="K908" s="24">
        <v>12738</v>
      </c>
      <c r="L908" s="24">
        <v>254760</v>
      </c>
      <c r="M908" t="s">
        <v>27</v>
      </c>
      <c r="N908" t="s">
        <v>10788</v>
      </c>
      <c r="O908">
        <v>4</v>
      </c>
      <c r="P908" t="s">
        <v>28</v>
      </c>
      <c r="Q908">
        <v>37</v>
      </c>
      <c r="R908" s="25">
        <v>353716</v>
      </c>
    </row>
    <row r="909" spans="1:18" x14ac:dyDescent="0.3">
      <c r="A909" t="s">
        <v>4342</v>
      </c>
      <c r="B909" s="23">
        <v>45547</v>
      </c>
      <c r="C909" t="s">
        <v>2596</v>
      </c>
      <c r="D909" t="s">
        <v>2597</v>
      </c>
      <c r="E909" t="s">
        <v>2598</v>
      </c>
      <c r="F909" t="s">
        <v>2869</v>
      </c>
      <c r="G909" s="26" t="s">
        <v>27</v>
      </c>
      <c r="H909" s="6" t="s">
        <v>32</v>
      </c>
      <c r="I909" t="s">
        <v>113</v>
      </c>
      <c r="J909">
        <v>8</v>
      </c>
      <c r="K909" s="24">
        <v>16314</v>
      </c>
      <c r="L909" s="24">
        <v>130512</v>
      </c>
      <c r="M909">
        <v>15</v>
      </c>
      <c r="N909" t="s">
        <v>57</v>
      </c>
      <c r="O909">
        <v>4</v>
      </c>
      <c r="P909" t="s">
        <v>35</v>
      </c>
      <c r="Q909">
        <v>44</v>
      </c>
      <c r="R909" s="25">
        <v>670990</v>
      </c>
    </row>
    <row r="910" spans="1:18" x14ac:dyDescent="0.3">
      <c r="A910" t="s">
        <v>4343</v>
      </c>
      <c r="B910" s="23">
        <v>45548</v>
      </c>
      <c r="C910" t="s">
        <v>2596</v>
      </c>
      <c r="D910" t="s">
        <v>2597</v>
      </c>
      <c r="E910" t="s">
        <v>2352</v>
      </c>
      <c r="F910" t="s">
        <v>1777</v>
      </c>
      <c r="G910" t="s">
        <v>4344</v>
      </c>
      <c r="H910" s="6" t="s">
        <v>32</v>
      </c>
      <c r="I910" t="s">
        <v>237</v>
      </c>
      <c r="J910">
        <v>17</v>
      </c>
      <c r="K910" s="24">
        <v>20926</v>
      </c>
      <c r="L910" s="24">
        <v>355742</v>
      </c>
      <c r="M910" t="s">
        <v>27</v>
      </c>
      <c r="N910" t="s">
        <v>47</v>
      </c>
      <c r="O910">
        <v>1</v>
      </c>
      <c r="P910" t="s">
        <v>28</v>
      </c>
      <c r="Q910">
        <v>153</v>
      </c>
      <c r="R910" s="25">
        <v>670990</v>
      </c>
    </row>
    <row r="911" spans="1:18" x14ac:dyDescent="0.3">
      <c r="A911" t="s">
        <v>4345</v>
      </c>
      <c r="B911" s="23">
        <v>45549</v>
      </c>
      <c r="C911" t="s">
        <v>2596</v>
      </c>
      <c r="D911" t="s">
        <v>2597</v>
      </c>
      <c r="E911" t="s">
        <v>2598</v>
      </c>
      <c r="F911" t="s">
        <v>434</v>
      </c>
      <c r="G911" t="s">
        <v>4346</v>
      </c>
      <c r="H911" s="6" t="s">
        <v>65</v>
      </c>
      <c r="I911" t="s">
        <v>66</v>
      </c>
      <c r="J911">
        <v>2</v>
      </c>
      <c r="K911" s="24">
        <v>147321</v>
      </c>
      <c r="L911" s="24">
        <v>294642</v>
      </c>
      <c r="M911" t="s">
        <v>27</v>
      </c>
      <c r="N911" t="s">
        <v>10788</v>
      </c>
      <c r="O911" t="s">
        <v>27</v>
      </c>
      <c r="P911" t="s">
        <v>28</v>
      </c>
      <c r="Q911">
        <v>86</v>
      </c>
      <c r="R911" s="25">
        <v>647779</v>
      </c>
    </row>
    <row r="912" spans="1:18" x14ac:dyDescent="0.3">
      <c r="A912" t="s">
        <v>4347</v>
      </c>
      <c r="B912" s="23">
        <v>45550</v>
      </c>
      <c r="C912" t="s">
        <v>2596</v>
      </c>
      <c r="D912" t="s">
        <v>2597</v>
      </c>
      <c r="E912" t="s">
        <v>2598</v>
      </c>
      <c r="F912" t="s">
        <v>235</v>
      </c>
      <c r="G912" t="s">
        <v>4348</v>
      </c>
      <c r="H912" s="6" t="s">
        <v>24</v>
      </c>
      <c r="I912" t="s">
        <v>56</v>
      </c>
      <c r="J912">
        <v>18</v>
      </c>
      <c r="K912" s="24">
        <v>305963</v>
      </c>
      <c r="L912" s="24">
        <v>5507334</v>
      </c>
      <c r="M912">
        <v>20</v>
      </c>
      <c r="N912" t="s">
        <v>47</v>
      </c>
      <c r="O912">
        <v>1</v>
      </c>
      <c r="P912" t="s">
        <v>35</v>
      </c>
      <c r="Q912">
        <v>5</v>
      </c>
      <c r="R912" s="25">
        <v>1309937</v>
      </c>
    </row>
    <row r="913" spans="1:18" x14ac:dyDescent="0.3">
      <c r="A913" t="s">
        <v>4349</v>
      </c>
      <c r="B913" s="23">
        <v>45551</v>
      </c>
      <c r="C913" t="s">
        <v>2596</v>
      </c>
      <c r="D913" t="s">
        <v>2597</v>
      </c>
      <c r="E913" t="s">
        <v>2616</v>
      </c>
      <c r="F913" t="s">
        <v>842</v>
      </c>
      <c r="G913" s="26" t="s">
        <v>27</v>
      </c>
      <c r="H913" s="6" t="s">
        <v>45</v>
      </c>
      <c r="I913" t="s">
        <v>98</v>
      </c>
      <c r="J913">
        <v>6</v>
      </c>
      <c r="K913" s="24">
        <v>37375</v>
      </c>
      <c r="L913" s="24">
        <v>224250</v>
      </c>
      <c r="M913" t="s">
        <v>27</v>
      </c>
      <c r="N913" t="s">
        <v>57</v>
      </c>
      <c r="O913">
        <v>5</v>
      </c>
      <c r="P913" t="s">
        <v>28</v>
      </c>
      <c r="Q913">
        <v>62</v>
      </c>
      <c r="R913" s="25">
        <v>339514</v>
      </c>
    </row>
    <row r="914" spans="1:18" x14ac:dyDescent="0.3">
      <c r="A914" t="s">
        <v>4350</v>
      </c>
      <c r="B914" s="23">
        <v>45554</v>
      </c>
      <c r="C914" t="s">
        <v>2596</v>
      </c>
      <c r="D914" t="s">
        <v>2597</v>
      </c>
      <c r="E914" t="s">
        <v>2616</v>
      </c>
      <c r="F914" t="s">
        <v>252</v>
      </c>
      <c r="G914" s="26" t="s">
        <v>27</v>
      </c>
      <c r="H914" s="6" t="s">
        <v>24</v>
      </c>
      <c r="I914" t="s">
        <v>25</v>
      </c>
      <c r="J914">
        <v>8</v>
      </c>
      <c r="K914" s="24">
        <v>29674</v>
      </c>
      <c r="L914" s="24">
        <v>237392</v>
      </c>
      <c r="M914">
        <v>0</v>
      </c>
      <c r="N914" t="s">
        <v>47</v>
      </c>
      <c r="O914">
        <v>6</v>
      </c>
      <c r="P914" t="s">
        <v>35</v>
      </c>
      <c r="Q914">
        <v>139</v>
      </c>
      <c r="R914" s="25">
        <v>1309937</v>
      </c>
    </row>
    <row r="915" spans="1:18" x14ac:dyDescent="0.3">
      <c r="A915" t="s">
        <v>4351</v>
      </c>
      <c r="B915" s="23">
        <v>45554</v>
      </c>
      <c r="C915" t="s">
        <v>2596</v>
      </c>
      <c r="D915" t="s">
        <v>2597</v>
      </c>
      <c r="E915" t="s">
        <v>2352</v>
      </c>
      <c r="F915" t="s">
        <v>4352</v>
      </c>
      <c r="G915" t="s">
        <v>4353</v>
      </c>
      <c r="H915" s="6" t="s">
        <v>24</v>
      </c>
      <c r="I915" t="s">
        <v>174</v>
      </c>
      <c r="J915">
        <v>13</v>
      </c>
      <c r="K915" s="24">
        <v>233942</v>
      </c>
      <c r="L915" s="24">
        <v>3041246</v>
      </c>
      <c r="M915" t="s">
        <v>27</v>
      </c>
      <c r="N915" t="s">
        <v>27</v>
      </c>
      <c r="O915">
        <v>4</v>
      </c>
      <c r="P915" t="s">
        <v>35</v>
      </c>
      <c r="Q915">
        <v>197</v>
      </c>
      <c r="R915" s="25">
        <v>1309937</v>
      </c>
    </row>
    <row r="916" spans="1:18" x14ac:dyDescent="0.3">
      <c r="A916" t="s">
        <v>4354</v>
      </c>
      <c r="B916" s="23">
        <v>45554</v>
      </c>
      <c r="C916" t="s">
        <v>2596</v>
      </c>
      <c r="D916" t="s">
        <v>2597</v>
      </c>
      <c r="E916" t="s">
        <v>2598</v>
      </c>
      <c r="F916" t="s">
        <v>1549</v>
      </c>
      <c r="G916" t="s">
        <v>4355</v>
      </c>
      <c r="H916" s="6" t="s">
        <v>10793</v>
      </c>
      <c r="I916" t="s">
        <v>41</v>
      </c>
      <c r="J916">
        <v>10</v>
      </c>
      <c r="K916" s="24">
        <v>946</v>
      </c>
      <c r="L916" s="24">
        <v>9460</v>
      </c>
      <c r="M916">
        <v>5</v>
      </c>
      <c r="N916" t="s">
        <v>47</v>
      </c>
      <c r="O916">
        <v>2</v>
      </c>
      <c r="P916" t="s">
        <v>35</v>
      </c>
      <c r="Q916">
        <v>6</v>
      </c>
      <c r="R916" s="25">
        <v>353716</v>
      </c>
    </row>
    <row r="917" spans="1:18" x14ac:dyDescent="0.3">
      <c r="A917" t="s">
        <v>4356</v>
      </c>
      <c r="B917" s="23">
        <v>45555</v>
      </c>
      <c r="C917" t="s">
        <v>2596</v>
      </c>
      <c r="D917" t="s">
        <v>2597</v>
      </c>
      <c r="E917" t="s">
        <v>2352</v>
      </c>
      <c r="F917" t="s">
        <v>1168</v>
      </c>
      <c r="G917" t="s">
        <v>4357</v>
      </c>
      <c r="H917" s="6" t="s">
        <v>32</v>
      </c>
      <c r="I917" t="s">
        <v>158</v>
      </c>
      <c r="J917">
        <v>20</v>
      </c>
      <c r="K917" s="24">
        <v>5458</v>
      </c>
      <c r="L917" s="24">
        <v>109160</v>
      </c>
      <c r="M917">
        <v>0</v>
      </c>
      <c r="N917" t="s">
        <v>57</v>
      </c>
      <c r="O917">
        <v>1</v>
      </c>
      <c r="P917" t="s">
        <v>35</v>
      </c>
      <c r="Q917">
        <v>161</v>
      </c>
      <c r="R917" s="25">
        <v>670990</v>
      </c>
    </row>
    <row r="918" spans="1:18" x14ac:dyDescent="0.3">
      <c r="A918" t="s">
        <v>4358</v>
      </c>
      <c r="B918" s="23">
        <v>45557</v>
      </c>
      <c r="C918" t="s">
        <v>2596</v>
      </c>
      <c r="D918" t="s">
        <v>2597</v>
      </c>
      <c r="E918" t="s">
        <v>2598</v>
      </c>
      <c r="F918" t="s">
        <v>84</v>
      </c>
      <c r="G918" t="s">
        <v>4359</v>
      </c>
      <c r="H918" s="6" t="s">
        <v>24</v>
      </c>
      <c r="I918" t="s">
        <v>92</v>
      </c>
      <c r="J918">
        <v>10</v>
      </c>
      <c r="K918" s="24">
        <v>89652</v>
      </c>
      <c r="L918" s="24">
        <v>896520</v>
      </c>
      <c r="M918" t="s">
        <v>27</v>
      </c>
      <c r="N918" t="s">
        <v>27</v>
      </c>
      <c r="O918" t="s">
        <v>27</v>
      </c>
      <c r="P918" t="s">
        <v>35</v>
      </c>
      <c r="Q918">
        <v>28</v>
      </c>
      <c r="R918" s="25">
        <v>1309937</v>
      </c>
    </row>
    <row r="919" spans="1:18" x14ac:dyDescent="0.3">
      <c r="A919" t="s">
        <v>4360</v>
      </c>
      <c r="B919" s="23">
        <v>45557</v>
      </c>
      <c r="C919" t="s">
        <v>2596</v>
      </c>
      <c r="D919" t="s">
        <v>2597</v>
      </c>
      <c r="E919" t="s">
        <v>2616</v>
      </c>
      <c r="F919" t="s">
        <v>600</v>
      </c>
      <c r="G919" t="s">
        <v>4361</v>
      </c>
      <c r="H919" s="6" t="s">
        <v>32</v>
      </c>
      <c r="I919" t="s">
        <v>141</v>
      </c>
      <c r="J919">
        <v>5</v>
      </c>
      <c r="K919" s="24">
        <v>18386</v>
      </c>
      <c r="L919" s="24">
        <v>91930</v>
      </c>
      <c r="M919">
        <v>15</v>
      </c>
      <c r="N919" t="s">
        <v>26</v>
      </c>
      <c r="O919">
        <v>5</v>
      </c>
      <c r="P919" t="s">
        <v>35</v>
      </c>
      <c r="Q919">
        <v>84</v>
      </c>
      <c r="R919" s="25">
        <v>670990</v>
      </c>
    </row>
    <row r="920" spans="1:18" x14ac:dyDescent="0.3">
      <c r="A920" t="s">
        <v>4362</v>
      </c>
      <c r="B920" s="23">
        <v>45557</v>
      </c>
      <c r="C920" t="s">
        <v>2596</v>
      </c>
      <c r="D920" t="s">
        <v>2597</v>
      </c>
      <c r="E920" t="s">
        <v>2598</v>
      </c>
      <c r="F920" t="s">
        <v>2449</v>
      </c>
      <c r="G920" t="s">
        <v>4363</v>
      </c>
      <c r="H920" s="6" t="s">
        <v>10793</v>
      </c>
      <c r="I920" t="s">
        <v>51</v>
      </c>
      <c r="J920">
        <v>12</v>
      </c>
      <c r="K920" s="24">
        <v>8043</v>
      </c>
      <c r="L920" s="24">
        <v>96516</v>
      </c>
      <c r="M920">
        <v>0</v>
      </c>
      <c r="N920" t="s">
        <v>10788</v>
      </c>
      <c r="O920" t="s">
        <v>27</v>
      </c>
      <c r="P920" t="s">
        <v>35</v>
      </c>
      <c r="Q920">
        <v>153</v>
      </c>
      <c r="R920" s="25">
        <v>353716</v>
      </c>
    </row>
    <row r="921" spans="1:18" x14ac:dyDescent="0.3">
      <c r="A921" t="s">
        <v>4364</v>
      </c>
      <c r="B921" s="23">
        <v>45558</v>
      </c>
      <c r="C921" t="s">
        <v>2596</v>
      </c>
      <c r="D921" t="s">
        <v>2597</v>
      </c>
      <c r="E921" t="s">
        <v>2352</v>
      </c>
      <c r="F921" t="s">
        <v>3397</v>
      </c>
      <c r="G921" s="26" t="s">
        <v>27</v>
      </c>
      <c r="H921" s="6" t="s">
        <v>45</v>
      </c>
      <c r="I921" t="s">
        <v>130</v>
      </c>
      <c r="J921">
        <v>14</v>
      </c>
      <c r="K921" s="24">
        <v>29423</v>
      </c>
      <c r="L921" s="24">
        <v>411922</v>
      </c>
      <c r="M921">
        <v>0</v>
      </c>
      <c r="N921" t="s">
        <v>57</v>
      </c>
      <c r="O921">
        <v>1</v>
      </c>
      <c r="P921" t="s">
        <v>28</v>
      </c>
      <c r="Q921">
        <v>20</v>
      </c>
      <c r="R921" s="25">
        <v>339514</v>
      </c>
    </row>
    <row r="922" spans="1:18" x14ac:dyDescent="0.3">
      <c r="A922" t="s">
        <v>4365</v>
      </c>
      <c r="B922" s="23">
        <v>45558</v>
      </c>
      <c r="C922" t="s">
        <v>2596</v>
      </c>
      <c r="D922" t="s">
        <v>2597</v>
      </c>
      <c r="E922" t="s">
        <v>2616</v>
      </c>
      <c r="F922" t="s">
        <v>898</v>
      </c>
      <c r="G922" s="26" t="s">
        <v>27</v>
      </c>
      <c r="H922" s="6" t="s">
        <v>45</v>
      </c>
      <c r="I922" t="s">
        <v>46</v>
      </c>
      <c r="J922">
        <v>17</v>
      </c>
      <c r="K922" s="24">
        <v>17342</v>
      </c>
      <c r="L922" s="24">
        <v>294814</v>
      </c>
      <c r="M922">
        <v>0</v>
      </c>
      <c r="N922" t="s">
        <v>57</v>
      </c>
      <c r="O922" t="s">
        <v>27</v>
      </c>
      <c r="P922" t="s">
        <v>28</v>
      </c>
      <c r="Q922">
        <v>148</v>
      </c>
      <c r="R922" s="25">
        <v>339514</v>
      </c>
    </row>
    <row r="923" spans="1:18" x14ac:dyDescent="0.3">
      <c r="A923" t="s">
        <v>4366</v>
      </c>
      <c r="B923" s="23">
        <v>45558</v>
      </c>
      <c r="C923" t="s">
        <v>2596</v>
      </c>
      <c r="D923" t="s">
        <v>2597</v>
      </c>
      <c r="E923" t="s">
        <v>2598</v>
      </c>
      <c r="F923" t="s">
        <v>476</v>
      </c>
      <c r="G923" t="s">
        <v>4367</v>
      </c>
      <c r="H923" s="6" t="s">
        <v>24</v>
      </c>
      <c r="I923" t="s">
        <v>61</v>
      </c>
      <c r="J923">
        <v>7</v>
      </c>
      <c r="K923" s="24">
        <v>120408</v>
      </c>
      <c r="L923" s="24">
        <v>842856</v>
      </c>
      <c r="M923">
        <v>0</v>
      </c>
      <c r="N923" t="s">
        <v>26</v>
      </c>
      <c r="O923">
        <v>2</v>
      </c>
      <c r="P923" t="s">
        <v>35</v>
      </c>
      <c r="Q923">
        <v>39</v>
      </c>
      <c r="R923" s="25">
        <v>1309937</v>
      </c>
    </row>
    <row r="924" spans="1:18" x14ac:dyDescent="0.3">
      <c r="A924" t="s">
        <v>4368</v>
      </c>
      <c r="B924" s="23">
        <v>45559</v>
      </c>
      <c r="C924" t="s">
        <v>2596</v>
      </c>
      <c r="D924" t="s">
        <v>2597</v>
      </c>
      <c r="E924" t="s">
        <v>2352</v>
      </c>
      <c r="F924" t="s">
        <v>1980</v>
      </c>
      <c r="G924" t="s">
        <v>4369</v>
      </c>
      <c r="H924" s="6" t="s">
        <v>45</v>
      </c>
      <c r="I924" t="s">
        <v>98</v>
      </c>
      <c r="J924">
        <v>9</v>
      </c>
      <c r="K924" s="24">
        <v>26825</v>
      </c>
      <c r="L924" s="24">
        <v>241425</v>
      </c>
      <c r="M924" t="s">
        <v>27</v>
      </c>
      <c r="N924" t="s">
        <v>47</v>
      </c>
      <c r="O924">
        <v>5</v>
      </c>
      <c r="P924" t="s">
        <v>35</v>
      </c>
      <c r="Q924">
        <v>21</v>
      </c>
      <c r="R924" s="25">
        <v>339514</v>
      </c>
    </row>
    <row r="925" spans="1:18" x14ac:dyDescent="0.3">
      <c r="A925" t="s">
        <v>4370</v>
      </c>
      <c r="B925" s="23">
        <v>45561</v>
      </c>
      <c r="C925" t="s">
        <v>2596</v>
      </c>
      <c r="D925" t="s">
        <v>2597</v>
      </c>
      <c r="E925" t="s">
        <v>2616</v>
      </c>
      <c r="F925" t="s">
        <v>1176</v>
      </c>
      <c r="G925" t="s">
        <v>4371</v>
      </c>
      <c r="H925" s="6" t="s">
        <v>45</v>
      </c>
      <c r="I925" t="s">
        <v>130</v>
      </c>
      <c r="J925">
        <v>9</v>
      </c>
      <c r="K925" s="24">
        <v>23261</v>
      </c>
      <c r="L925" s="24">
        <v>209349</v>
      </c>
      <c r="M925" t="s">
        <v>27</v>
      </c>
      <c r="N925" t="s">
        <v>10788</v>
      </c>
      <c r="O925">
        <v>5</v>
      </c>
      <c r="P925" t="s">
        <v>28</v>
      </c>
      <c r="Q925">
        <v>115</v>
      </c>
      <c r="R925" s="25">
        <v>339514</v>
      </c>
    </row>
    <row r="926" spans="1:18" x14ac:dyDescent="0.3">
      <c r="A926" t="s">
        <v>4372</v>
      </c>
      <c r="B926" s="23">
        <v>45562</v>
      </c>
      <c r="C926" t="s">
        <v>2596</v>
      </c>
      <c r="D926" t="s">
        <v>2597</v>
      </c>
      <c r="E926" t="s">
        <v>2598</v>
      </c>
      <c r="F926" t="s">
        <v>100</v>
      </c>
      <c r="G926" t="s">
        <v>4373</v>
      </c>
      <c r="H926" s="6" t="s">
        <v>65</v>
      </c>
      <c r="I926" t="s">
        <v>78</v>
      </c>
      <c r="J926">
        <v>14</v>
      </c>
      <c r="K926" s="24">
        <v>131155</v>
      </c>
      <c r="L926" s="24">
        <v>1836170</v>
      </c>
      <c r="M926">
        <v>10</v>
      </c>
      <c r="N926" t="s">
        <v>26</v>
      </c>
      <c r="O926">
        <v>4</v>
      </c>
      <c r="P926" t="s">
        <v>28</v>
      </c>
      <c r="Q926">
        <v>192</v>
      </c>
      <c r="R926" s="25">
        <v>647779</v>
      </c>
    </row>
    <row r="927" spans="1:18" x14ac:dyDescent="0.3">
      <c r="A927" t="s">
        <v>4374</v>
      </c>
      <c r="B927" s="23">
        <v>45562</v>
      </c>
      <c r="C927" t="s">
        <v>2596</v>
      </c>
      <c r="D927" t="s">
        <v>2597</v>
      </c>
      <c r="E927" t="s">
        <v>2598</v>
      </c>
      <c r="F927" t="s">
        <v>1741</v>
      </c>
      <c r="G927" t="s">
        <v>4375</v>
      </c>
      <c r="H927" s="6" t="s">
        <v>40</v>
      </c>
      <c r="I927" t="s">
        <v>171</v>
      </c>
      <c r="J927">
        <v>2</v>
      </c>
      <c r="K927" s="24">
        <v>9210</v>
      </c>
      <c r="L927" s="24">
        <v>18420</v>
      </c>
      <c r="M927">
        <v>0</v>
      </c>
      <c r="N927" t="s">
        <v>47</v>
      </c>
      <c r="O927">
        <v>2</v>
      </c>
      <c r="P927" t="s">
        <v>27</v>
      </c>
      <c r="Q927">
        <v>10</v>
      </c>
      <c r="R927" s="25">
        <v>353716</v>
      </c>
    </row>
    <row r="928" spans="1:18" x14ac:dyDescent="0.3">
      <c r="A928" t="s">
        <v>4376</v>
      </c>
      <c r="B928" s="23">
        <v>45562</v>
      </c>
      <c r="C928" t="s">
        <v>2596</v>
      </c>
      <c r="D928" t="s">
        <v>2597</v>
      </c>
      <c r="E928" t="s">
        <v>2616</v>
      </c>
      <c r="F928" t="s">
        <v>3725</v>
      </c>
      <c r="G928" t="s">
        <v>4377</v>
      </c>
      <c r="H928" s="6" t="s">
        <v>24</v>
      </c>
      <c r="I928" t="s">
        <v>161</v>
      </c>
      <c r="J928">
        <v>6</v>
      </c>
      <c r="K928" s="24">
        <v>118081</v>
      </c>
      <c r="L928" s="24">
        <v>708486</v>
      </c>
      <c r="M928">
        <v>20</v>
      </c>
      <c r="N928" t="s">
        <v>47</v>
      </c>
      <c r="O928">
        <v>7</v>
      </c>
      <c r="P928" t="s">
        <v>35</v>
      </c>
      <c r="Q928">
        <v>56</v>
      </c>
      <c r="R928" s="25">
        <v>1309937</v>
      </c>
    </row>
    <row r="929" spans="1:18" x14ac:dyDescent="0.3">
      <c r="A929" t="s">
        <v>4378</v>
      </c>
      <c r="B929" s="23">
        <v>45562</v>
      </c>
      <c r="C929" t="s">
        <v>2596</v>
      </c>
      <c r="D929" t="s">
        <v>2597</v>
      </c>
      <c r="E929" t="s">
        <v>2598</v>
      </c>
      <c r="F929" t="s">
        <v>188</v>
      </c>
      <c r="G929" t="s">
        <v>4379</v>
      </c>
      <c r="H929" s="6" t="s">
        <v>32</v>
      </c>
      <c r="I929" t="s">
        <v>141</v>
      </c>
      <c r="J929">
        <v>14</v>
      </c>
      <c r="K929" s="24">
        <v>7547</v>
      </c>
      <c r="L929" s="24">
        <v>105658</v>
      </c>
      <c r="M929">
        <v>15</v>
      </c>
      <c r="N929" t="s">
        <v>47</v>
      </c>
      <c r="O929">
        <v>3</v>
      </c>
      <c r="P929" t="s">
        <v>35</v>
      </c>
      <c r="Q929">
        <v>140</v>
      </c>
      <c r="R929" s="25">
        <v>670990</v>
      </c>
    </row>
    <row r="930" spans="1:18" x14ac:dyDescent="0.3">
      <c r="A930" t="s">
        <v>4380</v>
      </c>
      <c r="B930" s="23">
        <v>45563</v>
      </c>
      <c r="C930" t="s">
        <v>2596</v>
      </c>
      <c r="D930" t="s">
        <v>2597</v>
      </c>
      <c r="E930" t="s">
        <v>2352</v>
      </c>
      <c r="F930" t="s">
        <v>836</v>
      </c>
      <c r="G930" t="s">
        <v>4381</v>
      </c>
      <c r="H930" s="6" t="s">
        <v>45</v>
      </c>
      <c r="I930" t="s">
        <v>82</v>
      </c>
      <c r="J930">
        <v>8</v>
      </c>
      <c r="K930" s="24">
        <v>20520</v>
      </c>
      <c r="L930" s="24">
        <v>164160</v>
      </c>
      <c r="M930" t="s">
        <v>27</v>
      </c>
      <c r="N930" t="s">
        <v>47</v>
      </c>
      <c r="O930">
        <v>4</v>
      </c>
      <c r="P930" t="s">
        <v>28</v>
      </c>
      <c r="Q930">
        <v>54</v>
      </c>
      <c r="R930" s="25">
        <v>339514</v>
      </c>
    </row>
    <row r="931" spans="1:18" x14ac:dyDescent="0.3">
      <c r="A931" t="s">
        <v>4382</v>
      </c>
      <c r="B931" s="23">
        <v>45564</v>
      </c>
      <c r="C931" t="s">
        <v>2596</v>
      </c>
      <c r="D931" t="s">
        <v>2597</v>
      </c>
      <c r="E931" t="s">
        <v>2616</v>
      </c>
      <c r="F931" t="s">
        <v>38</v>
      </c>
      <c r="G931" t="s">
        <v>4383</v>
      </c>
      <c r="H931" s="6" t="s">
        <v>32</v>
      </c>
      <c r="I931" t="s">
        <v>117</v>
      </c>
      <c r="J931">
        <v>12</v>
      </c>
      <c r="K931" s="24">
        <v>2682</v>
      </c>
      <c r="L931" s="24">
        <v>32184</v>
      </c>
      <c r="M931" t="s">
        <v>27</v>
      </c>
      <c r="N931" t="s">
        <v>10788</v>
      </c>
      <c r="O931">
        <v>4</v>
      </c>
      <c r="P931" t="s">
        <v>35</v>
      </c>
      <c r="Q931">
        <v>145</v>
      </c>
      <c r="R931" s="25">
        <v>670990</v>
      </c>
    </row>
    <row r="932" spans="1:18" x14ac:dyDescent="0.3">
      <c r="A932" t="s">
        <v>4384</v>
      </c>
      <c r="B932" s="23">
        <v>45564</v>
      </c>
      <c r="C932" t="s">
        <v>2596</v>
      </c>
      <c r="D932" t="s">
        <v>2597</v>
      </c>
      <c r="E932" t="s">
        <v>2598</v>
      </c>
      <c r="F932" t="s">
        <v>2511</v>
      </c>
      <c r="G932" t="s">
        <v>4385</v>
      </c>
      <c r="H932" s="6" t="s">
        <v>32</v>
      </c>
      <c r="I932" t="s">
        <v>237</v>
      </c>
      <c r="J932">
        <v>16</v>
      </c>
      <c r="K932" s="24">
        <v>4297</v>
      </c>
      <c r="L932" s="24">
        <v>68752</v>
      </c>
      <c r="M932">
        <v>0</v>
      </c>
      <c r="N932" t="s">
        <v>26</v>
      </c>
      <c r="O932">
        <v>3</v>
      </c>
      <c r="P932" t="s">
        <v>35</v>
      </c>
      <c r="Q932">
        <v>187</v>
      </c>
      <c r="R932" s="25">
        <v>670990</v>
      </c>
    </row>
    <row r="933" spans="1:18" x14ac:dyDescent="0.3">
      <c r="A933" t="s">
        <v>4386</v>
      </c>
      <c r="B933" s="23">
        <v>45565</v>
      </c>
      <c r="C933" t="s">
        <v>2596</v>
      </c>
      <c r="D933" t="s">
        <v>2597</v>
      </c>
      <c r="E933" t="s">
        <v>2616</v>
      </c>
      <c r="F933" t="s">
        <v>293</v>
      </c>
      <c r="G933" t="s">
        <v>4387</v>
      </c>
      <c r="H933" s="6" t="s">
        <v>24</v>
      </c>
      <c r="I933" t="s">
        <v>61</v>
      </c>
      <c r="J933">
        <v>14</v>
      </c>
      <c r="K933" s="24">
        <v>99767</v>
      </c>
      <c r="L933" s="24">
        <v>1396738</v>
      </c>
      <c r="M933">
        <v>0</v>
      </c>
      <c r="N933" t="s">
        <v>47</v>
      </c>
      <c r="O933">
        <v>1</v>
      </c>
      <c r="P933" t="s">
        <v>35</v>
      </c>
      <c r="Q933">
        <v>162</v>
      </c>
      <c r="R933" s="25">
        <v>1309937</v>
      </c>
    </row>
    <row r="934" spans="1:18" x14ac:dyDescent="0.3">
      <c r="A934" t="s">
        <v>4388</v>
      </c>
      <c r="B934" s="23">
        <v>45567</v>
      </c>
      <c r="C934" t="s">
        <v>2596</v>
      </c>
      <c r="D934" t="s">
        <v>2597</v>
      </c>
      <c r="E934" t="s">
        <v>2598</v>
      </c>
      <c r="F934" t="s">
        <v>700</v>
      </c>
      <c r="G934" t="s">
        <v>4389</v>
      </c>
      <c r="H934" s="6" t="s">
        <v>40</v>
      </c>
      <c r="I934" t="s">
        <v>137</v>
      </c>
      <c r="J934">
        <v>7</v>
      </c>
      <c r="K934" s="24">
        <v>2941</v>
      </c>
      <c r="L934" s="24">
        <v>20587</v>
      </c>
      <c r="M934">
        <v>0</v>
      </c>
      <c r="N934" t="s">
        <v>47</v>
      </c>
      <c r="O934">
        <v>4</v>
      </c>
      <c r="P934" t="s">
        <v>35</v>
      </c>
      <c r="Q934">
        <v>47</v>
      </c>
      <c r="R934" s="25">
        <v>353716</v>
      </c>
    </row>
    <row r="935" spans="1:18" x14ac:dyDescent="0.3">
      <c r="A935" t="s">
        <v>4390</v>
      </c>
      <c r="B935" s="23">
        <v>45568</v>
      </c>
      <c r="C935" t="s">
        <v>2596</v>
      </c>
      <c r="D935" t="s">
        <v>2597</v>
      </c>
      <c r="E935" t="s">
        <v>2352</v>
      </c>
      <c r="F935" t="s">
        <v>154</v>
      </c>
      <c r="G935" s="26" t="s">
        <v>27</v>
      </c>
      <c r="H935" s="6" t="s">
        <v>40</v>
      </c>
      <c r="I935" t="s">
        <v>171</v>
      </c>
      <c r="J935">
        <v>18</v>
      </c>
      <c r="K935" s="24">
        <v>4573</v>
      </c>
      <c r="L935" s="24">
        <v>82314</v>
      </c>
      <c r="M935">
        <v>5</v>
      </c>
      <c r="N935" t="s">
        <v>57</v>
      </c>
      <c r="O935">
        <v>0</v>
      </c>
      <c r="P935" t="s">
        <v>35</v>
      </c>
      <c r="Q935">
        <v>5</v>
      </c>
      <c r="R935" s="25">
        <v>353716</v>
      </c>
    </row>
    <row r="936" spans="1:18" x14ac:dyDescent="0.3">
      <c r="A936" t="s">
        <v>4391</v>
      </c>
      <c r="B936" s="23">
        <v>45568</v>
      </c>
      <c r="C936" t="s">
        <v>2596</v>
      </c>
      <c r="D936" t="s">
        <v>2597</v>
      </c>
      <c r="E936" t="s">
        <v>2598</v>
      </c>
      <c r="F936" t="s">
        <v>637</v>
      </c>
      <c r="G936" s="26" t="s">
        <v>27</v>
      </c>
      <c r="H936" s="6" t="s">
        <v>45</v>
      </c>
      <c r="I936" t="s">
        <v>211</v>
      </c>
      <c r="J936">
        <v>4</v>
      </c>
      <c r="K936" s="24">
        <v>18019</v>
      </c>
      <c r="L936" s="24">
        <v>72076</v>
      </c>
      <c r="M936">
        <v>20</v>
      </c>
      <c r="N936" t="s">
        <v>34</v>
      </c>
      <c r="O936">
        <v>3</v>
      </c>
      <c r="P936" t="s">
        <v>35</v>
      </c>
      <c r="Q936">
        <v>146</v>
      </c>
      <c r="R936" s="25">
        <v>339514</v>
      </c>
    </row>
    <row r="937" spans="1:18" x14ac:dyDescent="0.3">
      <c r="A937" t="s">
        <v>4392</v>
      </c>
      <c r="B937" s="23">
        <v>45568</v>
      </c>
      <c r="C937" t="s">
        <v>2596</v>
      </c>
      <c r="D937" t="s">
        <v>2597</v>
      </c>
      <c r="E937" t="s">
        <v>2616</v>
      </c>
      <c r="F937" t="s">
        <v>2148</v>
      </c>
      <c r="G937" t="s">
        <v>4393</v>
      </c>
      <c r="H937" s="6" t="s">
        <v>45</v>
      </c>
      <c r="I937" t="s">
        <v>74</v>
      </c>
      <c r="J937">
        <v>15</v>
      </c>
      <c r="K937" s="24">
        <v>18577</v>
      </c>
      <c r="L937" s="24">
        <v>278655</v>
      </c>
      <c r="M937">
        <v>5</v>
      </c>
      <c r="N937" t="s">
        <v>47</v>
      </c>
      <c r="O937">
        <v>3</v>
      </c>
      <c r="P937" t="s">
        <v>35</v>
      </c>
      <c r="Q937">
        <v>173</v>
      </c>
      <c r="R937" s="25">
        <v>339514</v>
      </c>
    </row>
    <row r="938" spans="1:18" x14ac:dyDescent="0.3">
      <c r="A938" t="s">
        <v>4394</v>
      </c>
      <c r="B938" s="23">
        <v>45569</v>
      </c>
      <c r="C938" t="s">
        <v>2596</v>
      </c>
      <c r="D938" t="s">
        <v>2597</v>
      </c>
      <c r="E938" t="s">
        <v>2616</v>
      </c>
      <c r="F938" t="s">
        <v>1682</v>
      </c>
      <c r="G938" t="s">
        <v>4395</v>
      </c>
      <c r="H938" s="6" t="s">
        <v>32</v>
      </c>
      <c r="I938" t="s">
        <v>95</v>
      </c>
      <c r="J938">
        <v>11</v>
      </c>
      <c r="K938" s="24">
        <v>9155</v>
      </c>
      <c r="L938" s="24">
        <v>100705</v>
      </c>
      <c r="M938">
        <v>0</v>
      </c>
      <c r="N938" t="s">
        <v>26</v>
      </c>
      <c r="O938">
        <v>3</v>
      </c>
      <c r="P938" t="s">
        <v>35</v>
      </c>
      <c r="Q938">
        <v>54</v>
      </c>
      <c r="R938" s="25">
        <v>670990</v>
      </c>
    </row>
    <row r="939" spans="1:18" x14ac:dyDescent="0.3">
      <c r="A939" t="s">
        <v>4396</v>
      </c>
      <c r="B939" s="23">
        <v>45569</v>
      </c>
      <c r="C939" t="s">
        <v>2596</v>
      </c>
      <c r="D939" t="s">
        <v>2597</v>
      </c>
      <c r="E939" t="s">
        <v>2616</v>
      </c>
      <c r="F939" t="s">
        <v>1099</v>
      </c>
      <c r="G939" t="s">
        <v>4397</v>
      </c>
      <c r="H939" s="6" t="s">
        <v>45</v>
      </c>
      <c r="I939" t="s">
        <v>181</v>
      </c>
      <c r="J939">
        <v>20</v>
      </c>
      <c r="K939" s="24">
        <v>6756</v>
      </c>
      <c r="L939" s="24">
        <v>135120</v>
      </c>
      <c r="M939">
        <v>10</v>
      </c>
      <c r="N939" t="s">
        <v>27</v>
      </c>
      <c r="O939">
        <v>1</v>
      </c>
      <c r="P939" t="s">
        <v>35</v>
      </c>
      <c r="Q939">
        <v>79</v>
      </c>
      <c r="R939" s="25">
        <v>339514</v>
      </c>
    </row>
    <row r="940" spans="1:18" x14ac:dyDescent="0.3">
      <c r="A940" t="s">
        <v>4398</v>
      </c>
      <c r="B940" s="23">
        <v>45569</v>
      </c>
      <c r="C940" t="s">
        <v>2596</v>
      </c>
      <c r="D940" t="s">
        <v>2597</v>
      </c>
      <c r="E940" t="s">
        <v>2598</v>
      </c>
      <c r="F940" t="s">
        <v>1144</v>
      </c>
      <c r="G940" t="s">
        <v>4399</v>
      </c>
      <c r="H940" s="6" t="s">
        <v>24</v>
      </c>
      <c r="I940" t="s">
        <v>25</v>
      </c>
      <c r="J940">
        <v>5</v>
      </c>
      <c r="K940" s="24">
        <v>270996</v>
      </c>
      <c r="L940" s="24">
        <v>1354980</v>
      </c>
      <c r="M940">
        <v>15</v>
      </c>
      <c r="N940" t="s">
        <v>26</v>
      </c>
      <c r="O940">
        <v>4</v>
      </c>
      <c r="P940" t="s">
        <v>28</v>
      </c>
      <c r="Q940">
        <v>185</v>
      </c>
      <c r="R940" s="25">
        <v>1309937</v>
      </c>
    </row>
    <row r="941" spans="1:18" x14ac:dyDescent="0.3">
      <c r="A941" t="s">
        <v>4400</v>
      </c>
      <c r="B941" s="23">
        <v>45570</v>
      </c>
      <c r="C941" t="s">
        <v>2596</v>
      </c>
      <c r="D941" t="s">
        <v>2597</v>
      </c>
      <c r="E941" t="s">
        <v>2616</v>
      </c>
      <c r="F941" t="s">
        <v>132</v>
      </c>
      <c r="G941" t="s">
        <v>4401</v>
      </c>
      <c r="H941" s="6" t="s">
        <v>65</v>
      </c>
      <c r="I941" t="s">
        <v>397</v>
      </c>
      <c r="J941">
        <v>9</v>
      </c>
      <c r="K941" s="24">
        <v>83222</v>
      </c>
      <c r="L941" s="24">
        <v>748998</v>
      </c>
      <c r="M941">
        <v>0</v>
      </c>
      <c r="N941" t="s">
        <v>34</v>
      </c>
      <c r="O941">
        <v>1</v>
      </c>
      <c r="P941" t="s">
        <v>35</v>
      </c>
      <c r="Q941">
        <v>191</v>
      </c>
      <c r="R941" s="25">
        <v>647779</v>
      </c>
    </row>
    <row r="942" spans="1:18" x14ac:dyDescent="0.3">
      <c r="A942" t="s">
        <v>4402</v>
      </c>
      <c r="B942" s="23">
        <v>45570</v>
      </c>
      <c r="C942" t="s">
        <v>2596</v>
      </c>
      <c r="D942" t="s">
        <v>2597</v>
      </c>
      <c r="E942" t="s">
        <v>2616</v>
      </c>
      <c r="F942" t="s">
        <v>76</v>
      </c>
      <c r="G942" t="s">
        <v>4403</v>
      </c>
      <c r="H942" s="6" t="s">
        <v>24</v>
      </c>
      <c r="I942" t="s">
        <v>61</v>
      </c>
      <c r="J942">
        <v>14</v>
      </c>
      <c r="K942" s="24">
        <v>227698</v>
      </c>
      <c r="L942" s="24">
        <v>3187772</v>
      </c>
      <c r="M942">
        <v>20</v>
      </c>
      <c r="N942" t="s">
        <v>57</v>
      </c>
      <c r="O942">
        <v>2</v>
      </c>
      <c r="P942" t="s">
        <v>35</v>
      </c>
      <c r="Q942">
        <v>15</v>
      </c>
      <c r="R942" s="25">
        <v>1309937</v>
      </c>
    </row>
    <row r="943" spans="1:18" x14ac:dyDescent="0.3">
      <c r="A943" t="s">
        <v>4404</v>
      </c>
      <c r="B943" s="23">
        <v>45571</v>
      </c>
      <c r="C943" t="s">
        <v>2596</v>
      </c>
      <c r="D943" t="s">
        <v>2597</v>
      </c>
      <c r="E943" t="s">
        <v>2616</v>
      </c>
      <c r="F943" t="s">
        <v>2761</v>
      </c>
      <c r="G943" t="s">
        <v>4405</v>
      </c>
      <c r="H943" s="6" t="s">
        <v>40</v>
      </c>
      <c r="I943" t="s">
        <v>137</v>
      </c>
      <c r="J943">
        <v>14</v>
      </c>
      <c r="K943" s="24">
        <v>17830</v>
      </c>
      <c r="L943" s="24">
        <v>249620</v>
      </c>
      <c r="M943" t="s">
        <v>27</v>
      </c>
      <c r="N943" t="s">
        <v>57</v>
      </c>
      <c r="O943">
        <v>1</v>
      </c>
      <c r="P943" t="s">
        <v>35</v>
      </c>
      <c r="Q943">
        <v>42</v>
      </c>
      <c r="R943" s="25">
        <v>353716</v>
      </c>
    </row>
    <row r="944" spans="1:18" x14ac:dyDescent="0.3">
      <c r="A944" t="s">
        <v>4406</v>
      </c>
      <c r="B944" s="23">
        <v>45572</v>
      </c>
      <c r="C944" t="s">
        <v>2596</v>
      </c>
      <c r="D944" t="s">
        <v>2597</v>
      </c>
      <c r="E944" t="s">
        <v>2352</v>
      </c>
      <c r="F944" t="s">
        <v>4407</v>
      </c>
      <c r="G944" s="26" t="s">
        <v>27</v>
      </c>
      <c r="H944" s="6" t="s">
        <v>40</v>
      </c>
      <c r="I944" t="s">
        <v>41</v>
      </c>
      <c r="J944">
        <v>16</v>
      </c>
      <c r="K944" s="24">
        <v>13474</v>
      </c>
      <c r="L944" s="24">
        <v>215584</v>
      </c>
      <c r="M944">
        <v>20</v>
      </c>
      <c r="N944" t="s">
        <v>27</v>
      </c>
      <c r="O944">
        <v>2</v>
      </c>
      <c r="P944" t="s">
        <v>28</v>
      </c>
      <c r="Q944">
        <v>84</v>
      </c>
      <c r="R944" s="25">
        <v>353716</v>
      </c>
    </row>
    <row r="945" spans="1:18" x14ac:dyDescent="0.3">
      <c r="A945" t="s">
        <v>4408</v>
      </c>
      <c r="B945" s="23">
        <v>45573</v>
      </c>
      <c r="C945" t="s">
        <v>2596</v>
      </c>
      <c r="D945" t="s">
        <v>2597</v>
      </c>
      <c r="E945" t="s">
        <v>2616</v>
      </c>
      <c r="F945" t="s">
        <v>2046</v>
      </c>
      <c r="G945" t="s">
        <v>4409</v>
      </c>
      <c r="H945" s="6" t="s">
        <v>32</v>
      </c>
      <c r="I945" t="s">
        <v>237</v>
      </c>
      <c r="J945">
        <v>14</v>
      </c>
      <c r="K945" s="24">
        <v>17592</v>
      </c>
      <c r="L945" s="24">
        <v>246288</v>
      </c>
      <c r="M945">
        <v>5</v>
      </c>
      <c r="N945" t="s">
        <v>10788</v>
      </c>
      <c r="O945">
        <v>2</v>
      </c>
      <c r="P945" t="s">
        <v>35</v>
      </c>
      <c r="Q945">
        <v>52</v>
      </c>
      <c r="R945" s="25">
        <v>670990</v>
      </c>
    </row>
    <row r="946" spans="1:18" x14ac:dyDescent="0.3">
      <c r="A946" t="s">
        <v>4410</v>
      </c>
      <c r="B946" s="23">
        <v>45573</v>
      </c>
      <c r="C946" t="s">
        <v>2596</v>
      </c>
      <c r="D946" t="s">
        <v>2597</v>
      </c>
      <c r="E946" t="s">
        <v>2352</v>
      </c>
      <c r="F946" t="s">
        <v>3923</v>
      </c>
      <c r="G946" t="s">
        <v>4411</v>
      </c>
      <c r="H946" s="6" t="s">
        <v>45</v>
      </c>
      <c r="I946" t="s">
        <v>181</v>
      </c>
      <c r="J946">
        <v>9</v>
      </c>
      <c r="K946" s="24">
        <v>6510</v>
      </c>
      <c r="L946" s="24">
        <v>58590</v>
      </c>
      <c r="M946">
        <v>5</v>
      </c>
      <c r="N946" t="s">
        <v>26</v>
      </c>
      <c r="O946">
        <v>1</v>
      </c>
      <c r="P946" t="s">
        <v>27</v>
      </c>
      <c r="Q946">
        <v>92</v>
      </c>
      <c r="R946" s="25">
        <v>339514</v>
      </c>
    </row>
    <row r="947" spans="1:18" x14ac:dyDescent="0.3">
      <c r="A947" t="s">
        <v>4412</v>
      </c>
      <c r="B947" s="23">
        <v>45573</v>
      </c>
      <c r="C947" t="s">
        <v>2596</v>
      </c>
      <c r="D947" t="s">
        <v>2597</v>
      </c>
      <c r="E947" t="s">
        <v>2598</v>
      </c>
      <c r="F947" t="s">
        <v>731</v>
      </c>
      <c r="G947" s="26" t="s">
        <v>27</v>
      </c>
      <c r="H947" s="6" t="s">
        <v>40</v>
      </c>
      <c r="I947" t="s">
        <v>51</v>
      </c>
      <c r="J947">
        <v>8</v>
      </c>
      <c r="K947" s="24">
        <v>3404</v>
      </c>
      <c r="L947" s="24">
        <v>27232</v>
      </c>
      <c r="M947" t="s">
        <v>27</v>
      </c>
      <c r="N947" t="s">
        <v>10788</v>
      </c>
      <c r="O947">
        <v>4</v>
      </c>
      <c r="P947" t="s">
        <v>35</v>
      </c>
      <c r="Q947">
        <v>145</v>
      </c>
      <c r="R947" s="25">
        <v>353716</v>
      </c>
    </row>
    <row r="948" spans="1:18" x14ac:dyDescent="0.3">
      <c r="A948" t="s">
        <v>4413</v>
      </c>
      <c r="B948" s="23">
        <v>45574</v>
      </c>
      <c r="C948" t="s">
        <v>2596</v>
      </c>
      <c r="D948" t="s">
        <v>2597</v>
      </c>
      <c r="E948" t="s">
        <v>2616</v>
      </c>
      <c r="F948" t="s">
        <v>347</v>
      </c>
      <c r="G948" t="s">
        <v>4414</v>
      </c>
      <c r="H948" s="6" t="s">
        <v>24</v>
      </c>
      <c r="I948" t="s">
        <v>92</v>
      </c>
      <c r="J948">
        <v>13</v>
      </c>
      <c r="K948" s="24">
        <v>92420</v>
      </c>
      <c r="L948" s="24">
        <v>1201460</v>
      </c>
      <c r="M948">
        <v>0</v>
      </c>
      <c r="N948" t="s">
        <v>27</v>
      </c>
      <c r="O948">
        <v>2</v>
      </c>
      <c r="P948" t="s">
        <v>35</v>
      </c>
      <c r="Q948">
        <v>148</v>
      </c>
      <c r="R948" s="25">
        <v>1309937</v>
      </c>
    </row>
    <row r="949" spans="1:18" x14ac:dyDescent="0.3">
      <c r="A949" t="s">
        <v>4415</v>
      </c>
      <c r="B949" s="23">
        <v>45575</v>
      </c>
      <c r="C949" t="s">
        <v>2596</v>
      </c>
      <c r="D949" t="s">
        <v>2597</v>
      </c>
      <c r="E949" t="s">
        <v>2352</v>
      </c>
      <c r="F949" t="s">
        <v>4407</v>
      </c>
      <c r="G949" s="26" t="s">
        <v>27</v>
      </c>
      <c r="H949" s="6" t="s">
        <v>10793</v>
      </c>
      <c r="I949" t="s">
        <v>137</v>
      </c>
      <c r="J949">
        <v>2</v>
      </c>
      <c r="K949" s="24">
        <v>12258</v>
      </c>
      <c r="L949" s="24">
        <v>24516</v>
      </c>
      <c r="M949">
        <v>0</v>
      </c>
      <c r="N949" t="s">
        <v>57</v>
      </c>
      <c r="O949">
        <v>1</v>
      </c>
      <c r="P949" t="s">
        <v>28</v>
      </c>
      <c r="Q949">
        <v>175</v>
      </c>
      <c r="R949" s="25">
        <v>353716</v>
      </c>
    </row>
    <row r="950" spans="1:18" x14ac:dyDescent="0.3">
      <c r="A950" t="s">
        <v>4416</v>
      </c>
      <c r="B950" s="23">
        <v>45575</v>
      </c>
      <c r="C950" t="s">
        <v>2596</v>
      </c>
      <c r="D950" t="s">
        <v>2597</v>
      </c>
      <c r="E950" t="s">
        <v>2598</v>
      </c>
      <c r="F950" t="s">
        <v>2169</v>
      </c>
      <c r="G950" t="s">
        <v>4417</v>
      </c>
      <c r="H950" s="6" t="s">
        <v>65</v>
      </c>
      <c r="I950" t="s">
        <v>397</v>
      </c>
      <c r="J950">
        <v>11</v>
      </c>
      <c r="K950" s="24">
        <v>18165</v>
      </c>
      <c r="L950" s="24">
        <v>199815</v>
      </c>
      <c r="M950">
        <v>5</v>
      </c>
      <c r="N950" t="s">
        <v>57</v>
      </c>
      <c r="O950">
        <v>7</v>
      </c>
      <c r="P950" t="s">
        <v>35</v>
      </c>
      <c r="Q950">
        <v>191</v>
      </c>
      <c r="R950" s="25">
        <v>647779</v>
      </c>
    </row>
    <row r="951" spans="1:18" x14ac:dyDescent="0.3">
      <c r="A951" t="s">
        <v>4418</v>
      </c>
      <c r="B951" s="23">
        <v>45575</v>
      </c>
      <c r="C951" t="s">
        <v>2596</v>
      </c>
      <c r="D951" t="s">
        <v>2597</v>
      </c>
      <c r="E951" t="s">
        <v>2352</v>
      </c>
      <c r="F951" t="s">
        <v>276</v>
      </c>
      <c r="G951" t="s">
        <v>4419</v>
      </c>
      <c r="H951" s="6" t="s">
        <v>10793</v>
      </c>
      <c r="I951" t="s">
        <v>137</v>
      </c>
      <c r="J951">
        <v>20</v>
      </c>
      <c r="K951" s="24">
        <v>6343</v>
      </c>
      <c r="L951" s="24">
        <v>126860</v>
      </c>
      <c r="M951">
        <v>0</v>
      </c>
      <c r="N951" t="s">
        <v>57</v>
      </c>
      <c r="O951">
        <v>5</v>
      </c>
      <c r="P951" t="s">
        <v>28</v>
      </c>
      <c r="Q951">
        <v>4</v>
      </c>
      <c r="R951" s="25">
        <v>353716</v>
      </c>
    </row>
    <row r="952" spans="1:18" x14ac:dyDescent="0.3">
      <c r="A952" t="s">
        <v>4420</v>
      </c>
      <c r="B952" s="23">
        <v>45576</v>
      </c>
      <c r="C952" t="s">
        <v>2596</v>
      </c>
      <c r="D952" t="s">
        <v>2597</v>
      </c>
      <c r="E952" t="s">
        <v>2616</v>
      </c>
      <c r="F952" t="s">
        <v>1306</v>
      </c>
      <c r="G952" s="26" t="s">
        <v>27</v>
      </c>
      <c r="H952" s="6" t="s">
        <v>24</v>
      </c>
      <c r="I952" t="s">
        <v>161</v>
      </c>
      <c r="J952">
        <v>13</v>
      </c>
      <c r="K952" s="24">
        <v>332302</v>
      </c>
      <c r="L952" s="24">
        <v>4319926</v>
      </c>
      <c r="M952" t="s">
        <v>27</v>
      </c>
      <c r="N952" t="s">
        <v>47</v>
      </c>
      <c r="O952">
        <v>3</v>
      </c>
      <c r="P952" t="s">
        <v>28</v>
      </c>
      <c r="Q952">
        <v>51</v>
      </c>
      <c r="R952" s="25">
        <v>1309937</v>
      </c>
    </row>
    <row r="953" spans="1:18" x14ac:dyDescent="0.3">
      <c r="A953" t="s">
        <v>4421</v>
      </c>
      <c r="B953" s="23">
        <v>45576</v>
      </c>
      <c r="C953" t="s">
        <v>2596</v>
      </c>
      <c r="D953" t="s">
        <v>2597</v>
      </c>
      <c r="E953" t="s">
        <v>2352</v>
      </c>
      <c r="F953" t="s">
        <v>949</v>
      </c>
      <c r="G953" t="s">
        <v>4422</v>
      </c>
      <c r="H953" s="6" t="s">
        <v>32</v>
      </c>
      <c r="I953" t="s">
        <v>141</v>
      </c>
      <c r="J953">
        <v>16</v>
      </c>
      <c r="K953" s="24">
        <v>10170</v>
      </c>
      <c r="L953" s="24">
        <v>162720</v>
      </c>
      <c r="M953" t="s">
        <v>27</v>
      </c>
      <c r="N953" t="s">
        <v>57</v>
      </c>
      <c r="O953">
        <v>4</v>
      </c>
      <c r="P953" t="s">
        <v>28</v>
      </c>
      <c r="Q953">
        <v>44</v>
      </c>
      <c r="R953" s="25">
        <v>670990</v>
      </c>
    </row>
    <row r="954" spans="1:18" x14ac:dyDescent="0.3">
      <c r="A954" t="s">
        <v>4423</v>
      </c>
      <c r="B954" s="23">
        <v>45577</v>
      </c>
      <c r="C954" t="s">
        <v>2596</v>
      </c>
      <c r="D954" t="s">
        <v>2597</v>
      </c>
      <c r="E954" t="s">
        <v>2616</v>
      </c>
      <c r="F954" t="s">
        <v>296</v>
      </c>
      <c r="G954" t="s">
        <v>4424</v>
      </c>
      <c r="H954" s="6" t="s">
        <v>24</v>
      </c>
      <c r="I954" t="s">
        <v>92</v>
      </c>
      <c r="J954">
        <v>17</v>
      </c>
      <c r="K954" s="24">
        <v>295456</v>
      </c>
      <c r="L954" s="24">
        <v>5022752</v>
      </c>
      <c r="M954">
        <v>10</v>
      </c>
      <c r="N954" t="s">
        <v>26</v>
      </c>
      <c r="O954">
        <v>3</v>
      </c>
      <c r="P954" t="s">
        <v>35</v>
      </c>
      <c r="Q954">
        <v>121</v>
      </c>
      <c r="R954" s="25">
        <v>1309937</v>
      </c>
    </row>
    <row r="955" spans="1:18" x14ac:dyDescent="0.3">
      <c r="A955" t="s">
        <v>4425</v>
      </c>
      <c r="B955" s="23">
        <v>45578</v>
      </c>
      <c r="C955" t="s">
        <v>2596</v>
      </c>
      <c r="D955" t="s">
        <v>2597</v>
      </c>
      <c r="E955" t="s">
        <v>2616</v>
      </c>
      <c r="F955" t="s">
        <v>1083</v>
      </c>
      <c r="G955" s="26" t="s">
        <v>27</v>
      </c>
      <c r="H955" s="6" t="s">
        <v>45</v>
      </c>
      <c r="I955" t="s">
        <v>98</v>
      </c>
      <c r="J955">
        <v>9</v>
      </c>
      <c r="K955" s="24">
        <v>25196</v>
      </c>
      <c r="L955" s="24">
        <v>226764</v>
      </c>
      <c r="M955">
        <v>5</v>
      </c>
      <c r="N955" t="s">
        <v>26</v>
      </c>
      <c r="O955">
        <v>4</v>
      </c>
      <c r="P955" t="s">
        <v>28</v>
      </c>
      <c r="Q955">
        <v>26</v>
      </c>
      <c r="R955" s="25">
        <v>339514</v>
      </c>
    </row>
    <row r="956" spans="1:18" x14ac:dyDescent="0.3">
      <c r="A956" t="s">
        <v>4426</v>
      </c>
      <c r="B956" s="23">
        <v>45578</v>
      </c>
      <c r="C956" t="s">
        <v>2596</v>
      </c>
      <c r="D956" t="s">
        <v>2597</v>
      </c>
      <c r="E956" t="s">
        <v>2598</v>
      </c>
      <c r="F956" t="s">
        <v>2069</v>
      </c>
      <c r="G956" s="26" t="s">
        <v>27</v>
      </c>
      <c r="H956" s="6" t="s">
        <v>24</v>
      </c>
      <c r="I956" t="s">
        <v>92</v>
      </c>
      <c r="J956">
        <v>2</v>
      </c>
      <c r="K956" s="24">
        <v>151236</v>
      </c>
      <c r="L956" s="24">
        <v>302472</v>
      </c>
      <c r="M956">
        <v>20</v>
      </c>
      <c r="N956" t="s">
        <v>27</v>
      </c>
      <c r="O956">
        <v>4</v>
      </c>
      <c r="P956" t="s">
        <v>35</v>
      </c>
      <c r="Q956">
        <v>80</v>
      </c>
      <c r="R956" s="25">
        <v>1309937</v>
      </c>
    </row>
    <row r="957" spans="1:18" x14ac:dyDescent="0.3">
      <c r="A957" t="s">
        <v>4427</v>
      </c>
      <c r="B957" s="23">
        <v>45578</v>
      </c>
      <c r="C957" t="s">
        <v>2596</v>
      </c>
      <c r="D957" t="s">
        <v>2597</v>
      </c>
      <c r="E957" t="s">
        <v>2598</v>
      </c>
      <c r="F957" t="s">
        <v>1992</v>
      </c>
      <c r="G957" t="s">
        <v>4428</v>
      </c>
      <c r="H957" s="6" t="s">
        <v>32</v>
      </c>
      <c r="I957" t="s">
        <v>117</v>
      </c>
      <c r="J957">
        <v>7</v>
      </c>
      <c r="K957" s="24">
        <v>16629</v>
      </c>
      <c r="L957" s="24">
        <v>116403</v>
      </c>
      <c r="M957">
        <v>5</v>
      </c>
      <c r="N957" t="s">
        <v>47</v>
      </c>
      <c r="O957">
        <v>2</v>
      </c>
      <c r="P957" t="s">
        <v>35</v>
      </c>
      <c r="Q957">
        <v>128</v>
      </c>
      <c r="R957" s="25">
        <v>670990</v>
      </c>
    </row>
    <row r="958" spans="1:18" x14ac:dyDescent="0.3">
      <c r="A958" t="s">
        <v>4429</v>
      </c>
      <c r="B958" s="23">
        <v>45579</v>
      </c>
      <c r="C958" t="s">
        <v>2596</v>
      </c>
      <c r="D958" t="s">
        <v>2597</v>
      </c>
      <c r="E958" t="s">
        <v>2598</v>
      </c>
      <c r="F958" t="s">
        <v>347</v>
      </c>
      <c r="G958" t="s">
        <v>4430</v>
      </c>
      <c r="H958" s="6" t="s">
        <v>24</v>
      </c>
      <c r="I958" t="s">
        <v>92</v>
      </c>
      <c r="J958">
        <v>8</v>
      </c>
      <c r="K958" s="24">
        <v>229340</v>
      </c>
      <c r="L958" s="24">
        <v>1834720</v>
      </c>
      <c r="M958">
        <v>15</v>
      </c>
      <c r="N958" t="s">
        <v>57</v>
      </c>
      <c r="O958">
        <v>4</v>
      </c>
      <c r="P958" t="s">
        <v>28</v>
      </c>
      <c r="Q958">
        <v>51</v>
      </c>
      <c r="R958" s="25">
        <v>1309937</v>
      </c>
    </row>
    <row r="959" spans="1:18" x14ac:dyDescent="0.3">
      <c r="A959" t="s">
        <v>4431</v>
      </c>
      <c r="B959" s="23">
        <v>45580</v>
      </c>
      <c r="C959" t="s">
        <v>2596</v>
      </c>
      <c r="D959" t="s">
        <v>2597</v>
      </c>
      <c r="E959" t="s">
        <v>2616</v>
      </c>
      <c r="F959" t="s">
        <v>1268</v>
      </c>
      <c r="G959" s="26" t="s">
        <v>27</v>
      </c>
      <c r="H959" s="6" t="s">
        <v>32</v>
      </c>
      <c r="I959" t="s">
        <v>33</v>
      </c>
      <c r="J959">
        <v>8</v>
      </c>
      <c r="K959" s="24">
        <v>6797</v>
      </c>
      <c r="L959" s="24">
        <v>54376</v>
      </c>
      <c r="M959">
        <v>0</v>
      </c>
      <c r="N959" t="s">
        <v>10788</v>
      </c>
      <c r="O959">
        <v>2</v>
      </c>
      <c r="P959" t="s">
        <v>35</v>
      </c>
      <c r="Q959">
        <v>165</v>
      </c>
      <c r="R959" s="25">
        <v>670990</v>
      </c>
    </row>
    <row r="960" spans="1:18" x14ac:dyDescent="0.3">
      <c r="A960" t="s">
        <v>4432</v>
      </c>
      <c r="B960" s="23">
        <v>45581</v>
      </c>
      <c r="C960" t="s">
        <v>2596</v>
      </c>
      <c r="D960" t="s">
        <v>2597</v>
      </c>
      <c r="E960" t="s">
        <v>2616</v>
      </c>
      <c r="F960" t="s">
        <v>1165</v>
      </c>
      <c r="G960" t="s">
        <v>4433</v>
      </c>
      <c r="H960" s="6" t="s">
        <v>45</v>
      </c>
      <c r="I960" t="s">
        <v>98</v>
      </c>
      <c r="J960">
        <v>20</v>
      </c>
      <c r="K960" s="24">
        <v>20254</v>
      </c>
      <c r="L960" s="24">
        <v>405080</v>
      </c>
      <c r="M960">
        <v>5</v>
      </c>
      <c r="N960" t="s">
        <v>26</v>
      </c>
      <c r="O960">
        <v>2</v>
      </c>
      <c r="P960" t="s">
        <v>35</v>
      </c>
      <c r="Q960">
        <v>127</v>
      </c>
      <c r="R960" s="25">
        <v>339514</v>
      </c>
    </row>
    <row r="961" spans="1:18" x14ac:dyDescent="0.3">
      <c r="A961" t="s">
        <v>4434</v>
      </c>
      <c r="B961" s="23">
        <v>45581</v>
      </c>
      <c r="C961" t="s">
        <v>2596</v>
      </c>
      <c r="D961" t="s">
        <v>2597</v>
      </c>
      <c r="E961" t="s">
        <v>2352</v>
      </c>
      <c r="F961" t="s">
        <v>2496</v>
      </c>
      <c r="G961" t="s">
        <v>4435</v>
      </c>
      <c r="H961" s="6" t="s">
        <v>32</v>
      </c>
      <c r="I961" t="s">
        <v>113</v>
      </c>
      <c r="J961">
        <v>8</v>
      </c>
      <c r="K961" s="24">
        <v>4434</v>
      </c>
      <c r="L961" s="24">
        <v>35472</v>
      </c>
      <c r="M961">
        <v>5</v>
      </c>
      <c r="N961" t="s">
        <v>57</v>
      </c>
      <c r="O961">
        <v>1</v>
      </c>
      <c r="P961" t="s">
        <v>35</v>
      </c>
      <c r="Q961">
        <v>197</v>
      </c>
      <c r="R961" s="25">
        <v>670990</v>
      </c>
    </row>
    <row r="962" spans="1:18" x14ac:dyDescent="0.3">
      <c r="A962" t="s">
        <v>4436</v>
      </c>
      <c r="B962" s="23">
        <v>45583</v>
      </c>
      <c r="C962" t="s">
        <v>2596</v>
      </c>
      <c r="D962" t="s">
        <v>2597</v>
      </c>
      <c r="E962" t="s">
        <v>2616</v>
      </c>
      <c r="F962" t="s">
        <v>1555</v>
      </c>
      <c r="G962" t="s">
        <v>4437</v>
      </c>
      <c r="H962" s="6" t="s">
        <v>32</v>
      </c>
      <c r="I962" t="s">
        <v>141</v>
      </c>
      <c r="J962">
        <v>7</v>
      </c>
      <c r="K962" s="24">
        <v>20037</v>
      </c>
      <c r="L962" s="24">
        <v>140259</v>
      </c>
      <c r="M962">
        <v>5</v>
      </c>
      <c r="N962" t="s">
        <v>10788</v>
      </c>
      <c r="O962">
        <v>5</v>
      </c>
      <c r="P962" t="s">
        <v>28</v>
      </c>
      <c r="Q962">
        <v>183</v>
      </c>
      <c r="R962" s="25">
        <v>670990</v>
      </c>
    </row>
    <row r="963" spans="1:18" x14ac:dyDescent="0.3">
      <c r="A963" t="s">
        <v>4438</v>
      </c>
      <c r="B963" s="23">
        <v>45584</v>
      </c>
      <c r="C963" t="s">
        <v>2596</v>
      </c>
      <c r="D963" t="s">
        <v>2597</v>
      </c>
      <c r="E963" t="s">
        <v>2616</v>
      </c>
      <c r="F963" t="s">
        <v>2884</v>
      </c>
      <c r="G963" t="s">
        <v>4439</v>
      </c>
      <c r="H963" s="6" t="s">
        <v>24</v>
      </c>
      <c r="I963" t="s">
        <v>174</v>
      </c>
      <c r="J963">
        <v>14</v>
      </c>
      <c r="K963" s="24">
        <v>242394</v>
      </c>
      <c r="L963" s="24">
        <v>3393516</v>
      </c>
      <c r="M963">
        <v>10</v>
      </c>
      <c r="N963" t="s">
        <v>26</v>
      </c>
      <c r="O963">
        <v>1</v>
      </c>
      <c r="P963" t="s">
        <v>35</v>
      </c>
      <c r="Q963">
        <v>194</v>
      </c>
      <c r="R963" s="25">
        <v>1309937</v>
      </c>
    </row>
    <row r="964" spans="1:18" x14ac:dyDescent="0.3">
      <c r="A964" t="s">
        <v>4440</v>
      </c>
      <c r="B964" s="23">
        <v>45584</v>
      </c>
      <c r="C964" t="s">
        <v>2596</v>
      </c>
      <c r="D964" t="s">
        <v>2597</v>
      </c>
      <c r="E964" t="s">
        <v>2352</v>
      </c>
      <c r="F964" t="s">
        <v>1642</v>
      </c>
      <c r="G964" t="s">
        <v>4441</v>
      </c>
      <c r="H964" s="6" t="s">
        <v>24</v>
      </c>
      <c r="I964" t="s">
        <v>25</v>
      </c>
      <c r="J964">
        <v>14</v>
      </c>
      <c r="K964" s="24">
        <v>234942</v>
      </c>
      <c r="L964" s="24">
        <v>3289188</v>
      </c>
      <c r="M964">
        <v>0</v>
      </c>
      <c r="N964" t="s">
        <v>26</v>
      </c>
      <c r="O964">
        <v>1</v>
      </c>
      <c r="P964" t="s">
        <v>35</v>
      </c>
      <c r="Q964">
        <v>60</v>
      </c>
      <c r="R964" s="25">
        <v>1309937</v>
      </c>
    </row>
    <row r="965" spans="1:18" x14ac:dyDescent="0.3">
      <c r="A965" t="s">
        <v>4442</v>
      </c>
      <c r="B965" s="23">
        <v>45585</v>
      </c>
      <c r="C965" t="s">
        <v>2596</v>
      </c>
      <c r="D965" t="s">
        <v>2597</v>
      </c>
      <c r="E965" t="s">
        <v>2616</v>
      </c>
      <c r="F965" t="s">
        <v>1383</v>
      </c>
      <c r="G965" t="s">
        <v>4443</v>
      </c>
      <c r="H965" s="6" t="s">
        <v>65</v>
      </c>
      <c r="I965" t="s">
        <v>66</v>
      </c>
      <c r="J965">
        <v>12</v>
      </c>
      <c r="K965" s="24">
        <v>98132</v>
      </c>
      <c r="L965" s="24">
        <v>1177584</v>
      </c>
      <c r="M965">
        <v>0</v>
      </c>
      <c r="N965" t="s">
        <v>47</v>
      </c>
      <c r="O965">
        <v>4</v>
      </c>
      <c r="P965" t="s">
        <v>35</v>
      </c>
      <c r="Q965">
        <v>150</v>
      </c>
      <c r="R965" s="25">
        <v>647779</v>
      </c>
    </row>
    <row r="966" spans="1:18" x14ac:dyDescent="0.3">
      <c r="A966" t="s">
        <v>4444</v>
      </c>
      <c r="B966" s="23">
        <v>45587</v>
      </c>
      <c r="C966" t="s">
        <v>2596</v>
      </c>
      <c r="D966" t="s">
        <v>2597</v>
      </c>
      <c r="E966" t="s">
        <v>2598</v>
      </c>
      <c r="F966" t="s">
        <v>63</v>
      </c>
      <c r="G966" t="s">
        <v>4445</v>
      </c>
      <c r="H966" s="6" t="s">
        <v>32</v>
      </c>
      <c r="I966" t="s">
        <v>141</v>
      </c>
      <c r="J966">
        <v>6</v>
      </c>
      <c r="K966" s="24">
        <v>2411</v>
      </c>
      <c r="L966" s="24">
        <v>14466</v>
      </c>
      <c r="M966">
        <v>0</v>
      </c>
      <c r="N966" t="s">
        <v>57</v>
      </c>
      <c r="O966">
        <v>0</v>
      </c>
      <c r="P966" t="s">
        <v>35</v>
      </c>
      <c r="Q966">
        <v>93</v>
      </c>
      <c r="R966" s="25">
        <v>670990</v>
      </c>
    </row>
    <row r="967" spans="1:18" x14ac:dyDescent="0.3">
      <c r="A967" t="s">
        <v>4446</v>
      </c>
      <c r="B967" s="23">
        <v>45588</v>
      </c>
      <c r="C967" t="s">
        <v>2596</v>
      </c>
      <c r="D967" t="s">
        <v>2597</v>
      </c>
      <c r="E967" t="s">
        <v>2352</v>
      </c>
      <c r="F967" t="s">
        <v>2514</v>
      </c>
      <c r="G967" s="26" t="s">
        <v>27</v>
      </c>
      <c r="H967" s="6" t="s">
        <v>40</v>
      </c>
      <c r="I967" t="s">
        <v>106</v>
      </c>
      <c r="J967">
        <v>16</v>
      </c>
      <c r="K967" s="24">
        <v>3406</v>
      </c>
      <c r="L967" s="24">
        <v>54496</v>
      </c>
      <c r="M967">
        <v>0</v>
      </c>
      <c r="N967" t="s">
        <v>57</v>
      </c>
      <c r="O967">
        <v>2</v>
      </c>
      <c r="P967" t="s">
        <v>28</v>
      </c>
      <c r="Q967">
        <v>127</v>
      </c>
      <c r="R967" s="25">
        <v>353716</v>
      </c>
    </row>
    <row r="968" spans="1:18" x14ac:dyDescent="0.3">
      <c r="A968" t="s">
        <v>4447</v>
      </c>
      <c r="B968" s="23">
        <v>45588</v>
      </c>
      <c r="C968" t="s">
        <v>2596</v>
      </c>
      <c r="D968" t="s">
        <v>2597</v>
      </c>
      <c r="E968" t="s">
        <v>2616</v>
      </c>
      <c r="F968" t="s">
        <v>3600</v>
      </c>
      <c r="G968" t="s">
        <v>4448</v>
      </c>
      <c r="H968" s="6" t="s">
        <v>10793</v>
      </c>
      <c r="I968" t="s">
        <v>171</v>
      </c>
      <c r="J968">
        <v>20</v>
      </c>
      <c r="K968" s="24">
        <v>12835</v>
      </c>
      <c r="L968" s="24">
        <v>256700</v>
      </c>
      <c r="M968">
        <v>15</v>
      </c>
      <c r="N968" t="s">
        <v>34</v>
      </c>
      <c r="O968">
        <v>2</v>
      </c>
      <c r="P968" t="s">
        <v>35</v>
      </c>
      <c r="Q968">
        <v>113</v>
      </c>
      <c r="R968" s="25">
        <v>353716</v>
      </c>
    </row>
    <row r="969" spans="1:18" x14ac:dyDescent="0.3">
      <c r="A969" t="s">
        <v>4449</v>
      </c>
      <c r="B969" s="23">
        <v>45589</v>
      </c>
      <c r="C969" t="s">
        <v>2596</v>
      </c>
      <c r="D969" t="s">
        <v>2597</v>
      </c>
      <c r="E969" t="s">
        <v>2352</v>
      </c>
      <c r="F969" t="s">
        <v>94</v>
      </c>
      <c r="G969" t="s">
        <v>4450</v>
      </c>
      <c r="H969" s="6" t="s">
        <v>65</v>
      </c>
      <c r="I969" t="s">
        <v>102</v>
      </c>
      <c r="J969">
        <v>7</v>
      </c>
      <c r="K969" s="24">
        <v>57301</v>
      </c>
      <c r="L969" s="24">
        <v>401107</v>
      </c>
      <c r="M969">
        <v>0</v>
      </c>
      <c r="N969" t="s">
        <v>57</v>
      </c>
      <c r="O969">
        <v>1</v>
      </c>
      <c r="P969" t="s">
        <v>28</v>
      </c>
      <c r="Q969">
        <v>191</v>
      </c>
      <c r="R969" s="25">
        <v>647779</v>
      </c>
    </row>
    <row r="970" spans="1:18" x14ac:dyDescent="0.3">
      <c r="A970" t="s">
        <v>4451</v>
      </c>
      <c r="B970" s="23">
        <v>45591</v>
      </c>
      <c r="C970" t="s">
        <v>2596</v>
      </c>
      <c r="D970" t="s">
        <v>2597</v>
      </c>
      <c r="E970" t="s">
        <v>2616</v>
      </c>
      <c r="F970" t="s">
        <v>4263</v>
      </c>
      <c r="G970" t="s">
        <v>4452</v>
      </c>
      <c r="H970" s="6" t="s">
        <v>40</v>
      </c>
      <c r="I970" t="s">
        <v>41</v>
      </c>
      <c r="J970">
        <v>19</v>
      </c>
      <c r="K970" s="24">
        <v>1865</v>
      </c>
      <c r="L970" s="24">
        <v>35435</v>
      </c>
      <c r="M970">
        <v>15</v>
      </c>
      <c r="N970" t="s">
        <v>57</v>
      </c>
      <c r="O970">
        <v>2</v>
      </c>
      <c r="P970" t="s">
        <v>28</v>
      </c>
      <c r="Q970">
        <v>52</v>
      </c>
      <c r="R970" s="25">
        <v>353716</v>
      </c>
    </row>
    <row r="971" spans="1:18" x14ac:dyDescent="0.3">
      <c r="A971" t="s">
        <v>4453</v>
      </c>
      <c r="B971" s="23">
        <v>45591</v>
      </c>
      <c r="C971" t="s">
        <v>2596</v>
      </c>
      <c r="D971" t="s">
        <v>2597</v>
      </c>
      <c r="E971" t="s">
        <v>2616</v>
      </c>
      <c r="F971" t="s">
        <v>2761</v>
      </c>
      <c r="G971" t="s">
        <v>4454</v>
      </c>
      <c r="H971" s="6" t="s">
        <v>24</v>
      </c>
      <c r="I971" t="s">
        <v>56</v>
      </c>
      <c r="J971">
        <v>2</v>
      </c>
      <c r="K971" s="24">
        <v>253474</v>
      </c>
      <c r="L971" s="24">
        <v>506948</v>
      </c>
      <c r="M971">
        <v>0</v>
      </c>
      <c r="N971" t="s">
        <v>26</v>
      </c>
      <c r="O971">
        <v>5</v>
      </c>
      <c r="P971" t="s">
        <v>28</v>
      </c>
      <c r="Q971">
        <v>12</v>
      </c>
      <c r="R971" s="25">
        <v>1309937</v>
      </c>
    </row>
    <row r="972" spans="1:18" x14ac:dyDescent="0.3">
      <c r="A972" t="s">
        <v>4455</v>
      </c>
      <c r="B972" s="23">
        <v>45591</v>
      </c>
      <c r="C972" t="s">
        <v>2596</v>
      </c>
      <c r="D972" t="s">
        <v>2597</v>
      </c>
      <c r="E972" t="s">
        <v>2598</v>
      </c>
      <c r="F972" t="s">
        <v>3499</v>
      </c>
      <c r="G972" t="s">
        <v>4456</v>
      </c>
      <c r="H972" s="6" t="s">
        <v>32</v>
      </c>
      <c r="I972" t="s">
        <v>141</v>
      </c>
      <c r="J972">
        <v>1</v>
      </c>
      <c r="K972" s="24">
        <v>16207</v>
      </c>
      <c r="L972" s="24">
        <v>16207</v>
      </c>
      <c r="M972">
        <v>0</v>
      </c>
      <c r="N972" t="s">
        <v>27</v>
      </c>
      <c r="O972">
        <v>1</v>
      </c>
      <c r="P972" t="s">
        <v>28</v>
      </c>
      <c r="Q972">
        <v>165</v>
      </c>
      <c r="R972" s="25">
        <v>670990</v>
      </c>
    </row>
    <row r="973" spans="1:18" x14ac:dyDescent="0.3">
      <c r="A973" t="s">
        <v>4457</v>
      </c>
      <c r="B973" s="23">
        <v>45592</v>
      </c>
      <c r="C973" t="s">
        <v>2596</v>
      </c>
      <c r="D973" t="s">
        <v>2597</v>
      </c>
      <c r="E973" t="s">
        <v>2598</v>
      </c>
      <c r="F973" t="s">
        <v>2340</v>
      </c>
      <c r="G973" t="s">
        <v>4458</v>
      </c>
      <c r="H973" s="6" t="s">
        <v>32</v>
      </c>
      <c r="I973" t="s">
        <v>33</v>
      </c>
      <c r="J973">
        <v>5</v>
      </c>
      <c r="K973" s="24">
        <v>8486</v>
      </c>
      <c r="L973" s="24">
        <v>42430</v>
      </c>
      <c r="M973">
        <v>0</v>
      </c>
      <c r="N973" t="s">
        <v>47</v>
      </c>
      <c r="O973">
        <v>0</v>
      </c>
      <c r="P973" t="s">
        <v>28</v>
      </c>
      <c r="Q973">
        <v>97</v>
      </c>
      <c r="R973" s="25">
        <v>670990</v>
      </c>
    </row>
    <row r="974" spans="1:18" x14ac:dyDescent="0.3">
      <c r="A974" t="s">
        <v>4459</v>
      </c>
      <c r="B974" s="23">
        <v>45592</v>
      </c>
      <c r="C974" t="s">
        <v>2596</v>
      </c>
      <c r="D974" t="s">
        <v>2597</v>
      </c>
      <c r="E974" t="s">
        <v>2598</v>
      </c>
      <c r="F974" t="s">
        <v>889</v>
      </c>
      <c r="G974" t="s">
        <v>4460</v>
      </c>
      <c r="H974" s="6" t="s">
        <v>65</v>
      </c>
      <c r="I974" t="s">
        <v>478</v>
      </c>
      <c r="J974">
        <v>2</v>
      </c>
      <c r="K974" s="24">
        <v>38606</v>
      </c>
      <c r="L974" s="24">
        <v>77212</v>
      </c>
      <c r="M974">
        <v>0</v>
      </c>
      <c r="N974" t="s">
        <v>27</v>
      </c>
      <c r="O974">
        <v>4</v>
      </c>
      <c r="P974" t="s">
        <v>35</v>
      </c>
      <c r="Q974">
        <v>34</v>
      </c>
      <c r="R974" s="25">
        <v>647779</v>
      </c>
    </row>
    <row r="975" spans="1:18" x14ac:dyDescent="0.3">
      <c r="A975" t="s">
        <v>4461</v>
      </c>
      <c r="B975" s="23">
        <v>45593</v>
      </c>
      <c r="C975" t="s">
        <v>2596</v>
      </c>
      <c r="D975" t="s">
        <v>2597</v>
      </c>
      <c r="E975" t="s">
        <v>2616</v>
      </c>
      <c r="F975" t="s">
        <v>409</v>
      </c>
      <c r="G975" t="s">
        <v>4462</v>
      </c>
      <c r="H975" s="6" t="s">
        <v>32</v>
      </c>
      <c r="I975" t="s">
        <v>158</v>
      </c>
      <c r="J975">
        <v>15</v>
      </c>
      <c r="K975" s="24">
        <v>11525</v>
      </c>
      <c r="L975" s="24">
        <v>172875</v>
      </c>
      <c r="M975">
        <v>0</v>
      </c>
      <c r="N975" t="s">
        <v>57</v>
      </c>
      <c r="O975">
        <v>3</v>
      </c>
      <c r="P975" t="s">
        <v>35</v>
      </c>
      <c r="Q975">
        <v>167</v>
      </c>
      <c r="R975" s="25">
        <v>670990</v>
      </c>
    </row>
    <row r="976" spans="1:18" x14ac:dyDescent="0.3">
      <c r="A976" t="s">
        <v>4463</v>
      </c>
      <c r="B976" s="23">
        <v>45593</v>
      </c>
      <c r="C976" t="s">
        <v>2596</v>
      </c>
      <c r="D976" t="s">
        <v>2597</v>
      </c>
      <c r="E976" t="s">
        <v>2352</v>
      </c>
      <c r="F976" t="s">
        <v>1624</v>
      </c>
      <c r="G976" s="26" t="s">
        <v>27</v>
      </c>
      <c r="H976" s="6" t="s">
        <v>32</v>
      </c>
      <c r="I976" t="s">
        <v>141</v>
      </c>
      <c r="J976">
        <v>7</v>
      </c>
      <c r="K976" s="24">
        <v>9342</v>
      </c>
      <c r="L976" s="24">
        <v>65394</v>
      </c>
      <c r="M976">
        <v>10</v>
      </c>
      <c r="N976" t="s">
        <v>27</v>
      </c>
      <c r="O976">
        <v>3</v>
      </c>
      <c r="P976" t="s">
        <v>28</v>
      </c>
      <c r="Q976">
        <v>190</v>
      </c>
      <c r="R976" s="25">
        <v>670990</v>
      </c>
    </row>
    <row r="977" spans="1:18" x14ac:dyDescent="0.3">
      <c r="A977" t="s">
        <v>4464</v>
      </c>
      <c r="B977" s="23">
        <v>45593</v>
      </c>
      <c r="C977" t="s">
        <v>2596</v>
      </c>
      <c r="D977" t="s">
        <v>2597</v>
      </c>
      <c r="E977" t="s">
        <v>2616</v>
      </c>
      <c r="F977" t="s">
        <v>470</v>
      </c>
      <c r="G977" t="s">
        <v>4465</v>
      </c>
      <c r="H977" s="6" t="s">
        <v>45</v>
      </c>
      <c r="I977" t="s">
        <v>46</v>
      </c>
      <c r="J977">
        <v>3</v>
      </c>
      <c r="K977" s="24">
        <v>19847</v>
      </c>
      <c r="L977" s="24">
        <v>59541</v>
      </c>
      <c r="M977">
        <v>0</v>
      </c>
      <c r="N977" t="s">
        <v>34</v>
      </c>
      <c r="O977">
        <v>1</v>
      </c>
      <c r="P977" t="s">
        <v>35</v>
      </c>
      <c r="Q977">
        <v>1</v>
      </c>
      <c r="R977" s="25">
        <v>339514</v>
      </c>
    </row>
    <row r="978" spans="1:18" x14ac:dyDescent="0.3">
      <c r="A978" t="s">
        <v>4466</v>
      </c>
      <c r="B978" s="23">
        <v>45594</v>
      </c>
      <c r="C978" t="s">
        <v>2596</v>
      </c>
      <c r="D978" t="s">
        <v>2597</v>
      </c>
      <c r="E978" t="s">
        <v>2352</v>
      </c>
      <c r="F978" t="s">
        <v>335</v>
      </c>
      <c r="G978" t="s">
        <v>4467</v>
      </c>
      <c r="H978" s="6" t="s">
        <v>45</v>
      </c>
      <c r="I978" t="s">
        <v>74</v>
      </c>
      <c r="J978">
        <v>17</v>
      </c>
      <c r="K978" s="24">
        <v>17864</v>
      </c>
      <c r="L978" s="24">
        <v>303688</v>
      </c>
      <c r="M978">
        <v>0</v>
      </c>
      <c r="N978" t="s">
        <v>47</v>
      </c>
      <c r="O978">
        <v>2</v>
      </c>
      <c r="P978" t="s">
        <v>35</v>
      </c>
      <c r="Q978">
        <v>114</v>
      </c>
      <c r="R978" s="25">
        <v>339514</v>
      </c>
    </row>
    <row r="979" spans="1:18" x14ac:dyDescent="0.3">
      <c r="A979" t="s">
        <v>4468</v>
      </c>
      <c r="B979" s="23">
        <v>45594</v>
      </c>
      <c r="C979" t="s">
        <v>2596</v>
      </c>
      <c r="D979" t="s">
        <v>2597</v>
      </c>
      <c r="E979" t="s">
        <v>2616</v>
      </c>
      <c r="F979" t="s">
        <v>2207</v>
      </c>
      <c r="G979" t="s">
        <v>4469</v>
      </c>
      <c r="H979" s="6" t="s">
        <v>40</v>
      </c>
      <c r="I979" t="s">
        <v>51</v>
      </c>
      <c r="J979">
        <v>7</v>
      </c>
      <c r="K979" s="24">
        <v>17452</v>
      </c>
      <c r="L979" s="24">
        <v>122164</v>
      </c>
      <c r="M979">
        <v>0</v>
      </c>
      <c r="N979" t="s">
        <v>26</v>
      </c>
      <c r="O979">
        <v>4</v>
      </c>
      <c r="P979" t="s">
        <v>35</v>
      </c>
      <c r="Q979">
        <v>81</v>
      </c>
      <c r="R979" s="25">
        <v>353716</v>
      </c>
    </row>
    <row r="980" spans="1:18" x14ac:dyDescent="0.3">
      <c r="A980" t="s">
        <v>4470</v>
      </c>
      <c r="B980" s="23">
        <v>45596</v>
      </c>
      <c r="C980" t="s">
        <v>2596</v>
      </c>
      <c r="D980" t="s">
        <v>2597</v>
      </c>
      <c r="E980" t="s">
        <v>2616</v>
      </c>
      <c r="F980" t="s">
        <v>428</v>
      </c>
      <c r="G980" t="s">
        <v>4471</v>
      </c>
      <c r="H980" s="6" t="s">
        <v>24</v>
      </c>
      <c r="I980" t="s">
        <v>161</v>
      </c>
      <c r="J980">
        <v>16</v>
      </c>
      <c r="K980" s="24">
        <v>344571</v>
      </c>
      <c r="L980" s="24">
        <v>5513136</v>
      </c>
      <c r="M980">
        <v>15</v>
      </c>
      <c r="N980" t="s">
        <v>34</v>
      </c>
      <c r="O980">
        <v>3</v>
      </c>
      <c r="P980" t="s">
        <v>28</v>
      </c>
      <c r="Q980">
        <v>182</v>
      </c>
      <c r="R980" s="25">
        <v>1309937</v>
      </c>
    </row>
    <row r="981" spans="1:18" x14ac:dyDescent="0.3">
      <c r="A981" t="s">
        <v>4472</v>
      </c>
      <c r="B981" s="23">
        <v>45596</v>
      </c>
      <c r="C981" t="s">
        <v>2596</v>
      </c>
      <c r="D981" t="s">
        <v>2597</v>
      </c>
      <c r="E981" t="s">
        <v>2598</v>
      </c>
      <c r="F981" t="s">
        <v>587</v>
      </c>
      <c r="G981" t="s">
        <v>4473</v>
      </c>
      <c r="H981" s="6" t="s">
        <v>45</v>
      </c>
      <c r="I981" t="s">
        <v>98</v>
      </c>
      <c r="J981">
        <v>7</v>
      </c>
      <c r="K981" s="24">
        <v>8639</v>
      </c>
      <c r="L981" s="24">
        <v>60473</v>
      </c>
      <c r="M981">
        <v>15</v>
      </c>
      <c r="N981" t="s">
        <v>47</v>
      </c>
      <c r="O981">
        <v>4</v>
      </c>
      <c r="P981" t="s">
        <v>28</v>
      </c>
      <c r="Q981">
        <v>155</v>
      </c>
      <c r="R981" s="25">
        <v>339514</v>
      </c>
    </row>
    <row r="982" spans="1:18" x14ac:dyDescent="0.3">
      <c r="A982" t="s">
        <v>4474</v>
      </c>
      <c r="B982" s="23">
        <v>45597</v>
      </c>
      <c r="C982" t="s">
        <v>2596</v>
      </c>
      <c r="D982" t="s">
        <v>2597</v>
      </c>
      <c r="E982" t="s">
        <v>2616</v>
      </c>
      <c r="F982" t="s">
        <v>584</v>
      </c>
      <c r="G982" t="s">
        <v>4475</v>
      </c>
      <c r="H982" s="6" t="s">
        <v>24</v>
      </c>
      <c r="I982" t="s">
        <v>61</v>
      </c>
      <c r="J982">
        <v>12</v>
      </c>
      <c r="K982" s="24">
        <v>214269</v>
      </c>
      <c r="L982" s="24">
        <v>2571228</v>
      </c>
      <c r="M982">
        <v>10</v>
      </c>
      <c r="N982" t="s">
        <v>57</v>
      </c>
      <c r="O982">
        <v>1</v>
      </c>
      <c r="P982" t="s">
        <v>35</v>
      </c>
      <c r="Q982">
        <v>173</v>
      </c>
      <c r="R982" s="25">
        <v>1309937</v>
      </c>
    </row>
    <row r="983" spans="1:18" x14ac:dyDescent="0.3">
      <c r="A983" t="s">
        <v>4476</v>
      </c>
      <c r="B983" s="23">
        <v>45597</v>
      </c>
      <c r="C983" t="s">
        <v>2596</v>
      </c>
      <c r="D983" t="s">
        <v>2597</v>
      </c>
      <c r="E983" t="s">
        <v>2598</v>
      </c>
      <c r="F983" t="s">
        <v>2270</v>
      </c>
      <c r="G983" t="s">
        <v>4477</v>
      </c>
      <c r="H983" s="6" t="s">
        <v>24</v>
      </c>
      <c r="I983" t="s">
        <v>174</v>
      </c>
      <c r="J983">
        <v>20</v>
      </c>
      <c r="K983" s="24">
        <v>335422</v>
      </c>
      <c r="L983" s="24">
        <v>6708440</v>
      </c>
      <c r="M983" t="s">
        <v>27</v>
      </c>
      <c r="N983" t="s">
        <v>47</v>
      </c>
      <c r="O983">
        <v>2</v>
      </c>
      <c r="P983" t="s">
        <v>28</v>
      </c>
      <c r="Q983">
        <v>78</v>
      </c>
      <c r="R983" s="25">
        <v>1309937</v>
      </c>
    </row>
    <row r="984" spans="1:18" x14ac:dyDescent="0.3">
      <c r="A984" t="s">
        <v>4478</v>
      </c>
      <c r="B984" s="23">
        <v>45597</v>
      </c>
      <c r="C984" t="s">
        <v>2596</v>
      </c>
      <c r="D984" t="s">
        <v>2597</v>
      </c>
      <c r="E984" t="s">
        <v>2616</v>
      </c>
      <c r="F984" t="s">
        <v>1306</v>
      </c>
      <c r="G984" t="s">
        <v>4479</v>
      </c>
      <c r="H984" s="6" t="s">
        <v>24</v>
      </c>
      <c r="I984" t="s">
        <v>152</v>
      </c>
      <c r="J984">
        <v>4</v>
      </c>
      <c r="K984" s="24">
        <v>40283</v>
      </c>
      <c r="L984" s="24">
        <v>161132</v>
      </c>
      <c r="M984">
        <v>0</v>
      </c>
      <c r="N984" t="s">
        <v>27</v>
      </c>
      <c r="O984">
        <v>1</v>
      </c>
      <c r="P984" t="s">
        <v>35</v>
      </c>
      <c r="Q984">
        <v>199</v>
      </c>
      <c r="R984" s="25">
        <v>1309937</v>
      </c>
    </row>
    <row r="985" spans="1:18" x14ac:dyDescent="0.3">
      <c r="A985" t="s">
        <v>4480</v>
      </c>
      <c r="B985" s="23">
        <v>45598</v>
      </c>
      <c r="C985" t="s">
        <v>2596</v>
      </c>
      <c r="D985" t="s">
        <v>2597</v>
      </c>
      <c r="E985" t="s">
        <v>2598</v>
      </c>
      <c r="F985" t="s">
        <v>2590</v>
      </c>
      <c r="G985" t="s">
        <v>4481</v>
      </c>
      <c r="H985" s="6" t="s">
        <v>45</v>
      </c>
      <c r="I985" t="s">
        <v>130</v>
      </c>
      <c r="J985">
        <v>5</v>
      </c>
      <c r="K985" s="24">
        <v>19321</v>
      </c>
      <c r="L985" s="24">
        <v>96605</v>
      </c>
      <c r="M985">
        <v>0</v>
      </c>
      <c r="N985" t="s">
        <v>57</v>
      </c>
      <c r="O985" t="s">
        <v>27</v>
      </c>
      <c r="P985" t="s">
        <v>35</v>
      </c>
      <c r="Q985">
        <v>88</v>
      </c>
      <c r="R985" s="25">
        <v>339514</v>
      </c>
    </row>
    <row r="986" spans="1:18" x14ac:dyDescent="0.3">
      <c r="A986" t="s">
        <v>4482</v>
      </c>
      <c r="B986" s="23">
        <v>45598</v>
      </c>
      <c r="C986" t="s">
        <v>2596</v>
      </c>
      <c r="D986" t="s">
        <v>2597</v>
      </c>
      <c r="E986" t="s">
        <v>2598</v>
      </c>
      <c r="F986" t="s">
        <v>2232</v>
      </c>
      <c r="G986" t="s">
        <v>4483</v>
      </c>
      <c r="H986" s="6" t="s">
        <v>24</v>
      </c>
      <c r="I986" t="s">
        <v>152</v>
      </c>
      <c r="J986">
        <v>3</v>
      </c>
      <c r="K986" s="24">
        <v>138177</v>
      </c>
      <c r="L986" s="24">
        <v>414531</v>
      </c>
      <c r="M986" t="s">
        <v>27</v>
      </c>
      <c r="N986" t="s">
        <v>10788</v>
      </c>
      <c r="O986">
        <v>3</v>
      </c>
      <c r="P986" t="s">
        <v>35</v>
      </c>
      <c r="Q986">
        <v>162</v>
      </c>
      <c r="R986" s="25">
        <v>1309937</v>
      </c>
    </row>
    <row r="987" spans="1:18" x14ac:dyDescent="0.3">
      <c r="A987" t="s">
        <v>4484</v>
      </c>
      <c r="B987" s="23">
        <v>45600</v>
      </c>
      <c r="C987" t="s">
        <v>2596</v>
      </c>
      <c r="D987" t="s">
        <v>2597</v>
      </c>
      <c r="E987" t="s">
        <v>2352</v>
      </c>
      <c r="F987" t="s">
        <v>1592</v>
      </c>
      <c r="G987" t="s">
        <v>4485</v>
      </c>
      <c r="H987" s="6" t="s">
        <v>32</v>
      </c>
      <c r="I987" t="s">
        <v>141</v>
      </c>
      <c r="J987">
        <v>20</v>
      </c>
      <c r="K987" s="24">
        <v>5681</v>
      </c>
      <c r="L987" s="24">
        <v>113620</v>
      </c>
      <c r="M987">
        <v>5</v>
      </c>
      <c r="N987" t="s">
        <v>10788</v>
      </c>
      <c r="O987">
        <v>3</v>
      </c>
      <c r="P987" t="s">
        <v>35</v>
      </c>
      <c r="Q987">
        <v>50</v>
      </c>
      <c r="R987" s="25">
        <v>670990</v>
      </c>
    </row>
    <row r="988" spans="1:18" x14ac:dyDescent="0.3">
      <c r="A988" t="s">
        <v>4486</v>
      </c>
      <c r="B988" s="23">
        <v>45601</v>
      </c>
      <c r="C988" t="s">
        <v>2596</v>
      </c>
      <c r="D988" t="s">
        <v>2597</v>
      </c>
      <c r="E988" t="s">
        <v>2598</v>
      </c>
      <c r="F988" t="s">
        <v>3504</v>
      </c>
      <c r="G988" t="s">
        <v>4487</v>
      </c>
      <c r="H988" s="6" t="s">
        <v>32</v>
      </c>
      <c r="I988" t="s">
        <v>95</v>
      </c>
      <c r="J988">
        <v>16</v>
      </c>
      <c r="K988" s="24">
        <v>8789</v>
      </c>
      <c r="L988" s="24">
        <v>140624</v>
      </c>
      <c r="M988">
        <v>0</v>
      </c>
      <c r="N988" t="s">
        <v>57</v>
      </c>
      <c r="O988">
        <v>5</v>
      </c>
      <c r="P988" t="s">
        <v>35</v>
      </c>
      <c r="Q988">
        <v>92</v>
      </c>
      <c r="R988" s="25">
        <v>670990</v>
      </c>
    </row>
    <row r="989" spans="1:18" x14ac:dyDescent="0.3">
      <c r="A989" t="s">
        <v>4488</v>
      </c>
      <c r="B989" s="23">
        <v>45601</v>
      </c>
      <c r="C989" t="s">
        <v>2596</v>
      </c>
      <c r="D989" t="s">
        <v>2597</v>
      </c>
      <c r="E989" t="s">
        <v>2616</v>
      </c>
      <c r="F989" t="s">
        <v>626</v>
      </c>
      <c r="G989" s="26" t="s">
        <v>27</v>
      </c>
      <c r="H989" s="6" t="s">
        <v>65</v>
      </c>
      <c r="I989" t="s">
        <v>102</v>
      </c>
      <c r="J989">
        <v>4</v>
      </c>
      <c r="K989" s="24">
        <v>174705</v>
      </c>
      <c r="L989" s="24">
        <v>698820</v>
      </c>
      <c r="M989">
        <v>20</v>
      </c>
      <c r="N989" t="s">
        <v>47</v>
      </c>
      <c r="O989">
        <v>4</v>
      </c>
      <c r="P989" t="s">
        <v>28</v>
      </c>
      <c r="Q989">
        <v>85</v>
      </c>
      <c r="R989" s="25">
        <v>647779</v>
      </c>
    </row>
    <row r="990" spans="1:18" x14ac:dyDescent="0.3">
      <c r="A990" t="s">
        <v>4489</v>
      </c>
      <c r="B990" s="23">
        <v>45602</v>
      </c>
      <c r="C990" t="s">
        <v>2596</v>
      </c>
      <c r="D990" t="s">
        <v>2597</v>
      </c>
      <c r="E990" t="s">
        <v>2352</v>
      </c>
      <c r="F990" t="s">
        <v>1101</v>
      </c>
      <c r="G990" t="s">
        <v>4490</v>
      </c>
      <c r="H990" s="6" t="s">
        <v>24</v>
      </c>
      <c r="I990" t="s">
        <v>61</v>
      </c>
      <c r="J990">
        <v>7</v>
      </c>
      <c r="K990" s="24">
        <v>49143</v>
      </c>
      <c r="L990" s="24">
        <v>344001</v>
      </c>
      <c r="M990">
        <v>10</v>
      </c>
      <c r="N990" t="s">
        <v>27</v>
      </c>
      <c r="O990">
        <v>4</v>
      </c>
      <c r="P990" t="s">
        <v>35</v>
      </c>
      <c r="Q990">
        <v>109</v>
      </c>
      <c r="R990" s="25">
        <v>1309937</v>
      </c>
    </row>
    <row r="991" spans="1:18" x14ac:dyDescent="0.3">
      <c r="A991" t="s">
        <v>4491</v>
      </c>
      <c r="B991" s="23">
        <v>45602</v>
      </c>
      <c r="C991" t="s">
        <v>2596</v>
      </c>
      <c r="D991" t="s">
        <v>2597</v>
      </c>
      <c r="E991" t="s">
        <v>2598</v>
      </c>
      <c r="F991" t="s">
        <v>1458</v>
      </c>
      <c r="G991" t="s">
        <v>4492</v>
      </c>
      <c r="H991" s="6" t="s">
        <v>45</v>
      </c>
      <c r="I991" t="s">
        <v>211</v>
      </c>
      <c r="J991">
        <v>8</v>
      </c>
      <c r="K991" s="24">
        <v>34139</v>
      </c>
      <c r="L991" s="24">
        <v>273112</v>
      </c>
      <c r="M991">
        <v>0</v>
      </c>
      <c r="N991" t="s">
        <v>47</v>
      </c>
      <c r="O991">
        <v>1</v>
      </c>
      <c r="P991" t="s">
        <v>27</v>
      </c>
      <c r="Q991">
        <v>126</v>
      </c>
      <c r="R991" s="25">
        <v>339514</v>
      </c>
    </row>
    <row r="992" spans="1:18" x14ac:dyDescent="0.3">
      <c r="A992" t="s">
        <v>4493</v>
      </c>
      <c r="B992" s="23">
        <v>45602</v>
      </c>
      <c r="C992" t="s">
        <v>2596</v>
      </c>
      <c r="D992" t="s">
        <v>2597</v>
      </c>
      <c r="E992" t="s">
        <v>2598</v>
      </c>
      <c r="F992" t="s">
        <v>1671</v>
      </c>
      <c r="G992" t="s">
        <v>4494</v>
      </c>
      <c r="H992" s="6" t="s">
        <v>65</v>
      </c>
      <c r="I992" t="s">
        <v>66</v>
      </c>
      <c r="J992">
        <v>5</v>
      </c>
      <c r="K992" s="24">
        <v>148012</v>
      </c>
      <c r="L992" s="24">
        <v>740060</v>
      </c>
      <c r="M992">
        <v>0</v>
      </c>
      <c r="N992" t="s">
        <v>26</v>
      </c>
      <c r="O992" t="s">
        <v>27</v>
      </c>
      <c r="P992" t="s">
        <v>35</v>
      </c>
      <c r="Q992">
        <v>186</v>
      </c>
      <c r="R992" s="25">
        <v>647779</v>
      </c>
    </row>
    <row r="993" spans="1:18" x14ac:dyDescent="0.3">
      <c r="A993" t="s">
        <v>4495</v>
      </c>
      <c r="B993" s="23">
        <v>45602</v>
      </c>
      <c r="C993" t="s">
        <v>2596</v>
      </c>
      <c r="D993" t="s">
        <v>2597</v>
      </c>
      <c r="E993" t="s">
        <v>2616</v>
      </c>
      <c r="F993" t="s">
        <v>3881</v>
      </c>
      <c r="G993" t="s">
        <v>4496</v>
      </c>
      <c r="H993" s="6" t="s">
        <v>45</v>
      </c>
      <c r="I993" t="s">
        <v>46</v>
      </c>
      <c r="J993">
        <v>12</v>
      </c>
      <c r="K993" s="24">
        <v>31090</v>
      </c>
      <c r="L993" s="24">
        <v>373080</v>
      </c>
      <c r="M993">
        <v>0</v>
      </c>
      <c r="N993" t="s">
        <v>26</v>
      </c>
      <c r="O993">
        <v>1</v>
      </c>
      <c r="P993" t="s">
        <v>35</v>
      </c>
      <c r="Q993">
        <v>99</v>
      </c>
      <c r="R993" s="25">
        <v>339514</v>
      </c>
    </row>
    <row r="994" spans="1:18" x14ac:dyDescent="0.3">
      <c r="A994" t="s">
        <v>4497</v>
      </c>
      <c r="B994" s="23">
        <v>45604</v>
      </c>
      <c r="C994" t="s">
        <v>2596</v>
      </c>
      <c r="D994" t="s">
        <v>2597</v>
      </c>
      <c r="E994" t="s">
        <v>2616</v>
      </c>
      <c r="F994" t="s">
        <v>965</v>
      </c>
      <c r="G994" s="26" t="s">
        <v>27</v>
      </c>
      <c r="H994" s="6" t="s">
        <v>24</v>
      </c>
      <c r="I994" t="s">
        <v>161</v>
      </c>
      <c r="J994">
        <v>19</v>
      </c>
      <c r="K994" s="24">
        <v>192595</v>
      </c>
      <c r="L994" s="24">
        <v>3659305</v>
      </c>
      <c r="M994">
        <v>5</v>
      </c>
      <c r="N994" t="s">
        <v>26</v>
      </c>
      <c r="O994" t="s">
        <v>27</v>
      </c>
      <c r="P994" t="s">
        <v>35</v>
      </c>
      <c r="Q994">
        <v>119</v>
      </c>
      <c r="R994" s="25">
        <v>1309937</v>
      </c>
    </row>
    <row r="995" spans="1:18" x14ac:dyDescent="0.3">
      <c r="A995" t="s">
        <v>4498</v>
      </c>
      <c r="B995" s="23">
        <v>45604</v>
      </c>
      <c r="C995" t="s">
        <v>2596</v>
      </c>
      <c r="D995" t="s">
        <v>2597</v>
      </c>
      <c r="E995" t="s">
        <v>2616</v>
      </c>
      <c r="F995" t="s">
        <v>2951</v>
      </c>
      <c r="G995" t="s">
        <v>4499</v>
      </c>
      <c r="H995" s="6" t="s">
        <v>10793</v>
      </c>
      <c r="I995" t="s">
        <v>70</v>
      </c>
      <c r="J995">
        <v>9</v>
      </c>
      <c r="K995" s="24">
        <v>11503</v>
      </c>
      <c r="L995" s="24">
        <v>103527</v>
      </c>
      <c r="M995">
        <v>0</v>
      </c>
      <c r="N995" t="s">
        <v>27</v>
      </c>
      <c r="O995">
        <v>4</v>
      </c>
      <c r="P995" t="s">
        <v>35</v>
      </c>
      <c r="Q995">
        <v>47</v>
      </c>
      <c r="R995" s="25">
        <v>353716</v>
      </c>
    </row>
    <row r="996" spans="1:18" x14ac:dyDescent="0.3">
      <c r="A996" t="s">
        <v>4500</v>
      </c>
      <c r="B996" s="23">
        <v>45605</v>
      </c>
      <c r="C996" t="s">
        <v>2596</v>
      </c>
      <c r="D996" t="s">
        <v>2597</v>
      </c>
      <c r="E996" t="s">
        <v>2598</v>
      </c>
      <c r="F996" t="s">
        <v>2140</v>
      </c>
      <c r="G996" s="26" t="s">
        <v>27</v>
      </c>
      <c r="H996" s="6" t="s">
        <v>10793</v>
      </c>
      <c r="I996" t="s">
        <v>171</v>
      </c>
      <c r="J996">
        <v>16</v>
      </c>
      <c r="K996" s="24">
        <v>3280</v>
      </c>
      <c r="L996" s="24">
        <v>52480</v>
      </c>
      <c r="M996">
        <v>0</v>
      </c>
      <c r="N996" t="s">
        <v>26</v>
      </c>
      <c r="O996">
        <v>3</v>
      </c>
      <c r="P996" t="s">
        <v>28</v>
      </c>
      <c r="Q996">
        <v>155</v>
      </c>
      <c r="R996" s="25">
        <v>353716</v>
      </c>
    </row>
    <row r="997" spans="1:18" x14ac:dyDescent="0.3">
      <c r="A997" t="s">
        <v>4501</v>
      </c>
      <c r="B997" s="23">
        <v>45605</v>
      </c>
      <c r="C997" t="s">
        <v>2596</v>
      </c>
      <c r="D997" t="s">
        <v>2597</v>
      </c>
      <c r="E997" t="s">
        <v>2616</v>
      </c>
      <c r="F997" t="s">
        <v>3499</v>
      </c>
      <c r="G997" s="26" t="s">
        <v>27</v>
      </c>
      <c r="H997" s="6" t="s">
        <v>10793</v>
      </c>
      <c r="I997" t="s">
        <v>51</v>
      </c>
      <c r="J997">
        <v>11</v>
      </c>
      <c r="K997" s="24">
        <v>15590</v>
      </c>
      <c r="L997" s="24">
        <v>171490</v>
      </c>
      <c r="M997" t="s">
        <v>27</v>
      </c>
      <c r="N997" t="s">
        <v>47</v>
      </c>
      <c r="O997">
        <v>2</v>
      </c>
      <c r="P997" t="s">
        <v>35</v>
      </c>
      <c r="Q997">
        <v>70</v>
      </c>
      <c r="R997" s="25">
        <v>353716</v>
      </c>
    </row>
    <row r="998" spans="1:18" x14ac:dyDescent="0.3">
      <c r="A998" t="s">
        <v>4502</v>
      </c>
      <c r="B998" s="23">
        <v>45605</v>
      </c>
      <c r="C998" t="s">
        <v>2596</v>
      </c>
      <c r="D998" t="s">
        <v>2597</v>
      </c>
      <c r="E998" t="s">
        <v>2616</v>
      </c>
      <c r="F998" t="s">
        <v>1259</v>
      </c>
      <c r="G998" s="26" t="s">
        <v>27</v>
      </c>
      <c r="H998" s="6" t="s">
        <v>32</v>
      </c>
      <c r="I998" t="s">
        <v>33</v>
      </c>
      <c r="J998">
        <v>5</v>
      </c>
      <c r="K998" s="24">
        <v>8948</v>
      </c>
      <c r="L998" s="24">
        <v>44740</v>
      </c>
      <c r="M998">
        <v>10</v>
      </c>
      <c r="N998" t="s">
        <v>57</v>
      </c>
      <c r="O998">
        <v>4</v>
      </c>
      <c r="P998" t="s">
        <v>35</v>
      </c>
      <c r="Q998">
        <v>186</v>
      </c>
      <c r="R998" s="25">
        <v>670990</v>
      </c>
    </row>
    <row r="999" spans="1:18" x14ac:dyDescent="0.3">
      <c r="A999" t="s">
        <v>4503</v>
      </c>
      <c r="B999" s="23">
        <v>45608</v>
      </c>
      <c r="C999" t="s">
        <v>2596</v>
      </c>
      <c r="D999" t="s">
        <v>2597</v>
      </c>
      <c r="E999" t="s">
        <v>2598</v>
      </c>
      <c r="F999" t="s">
        <v>1058</v>
      </c>
      <c r="G999" t="s">
        <v>4504</v>
      </c>
      <c r="H999" s="6" t="s">
        <v>32</v>
      </c>
      <c r="I999" t="s">
        <v>158</v>
      </c>
      <c r="J999">
        <v>18</v>
      </c>
      <c r="K999" s="24">
        <v>7367</v>
      </c>
      <c r="L999" s="24">
        <v>132606</v>
      </c>
      <c r="M999">
        <v>0</v>
      </c>
      <c r="N999" t="s">
        <v>27</v>
      </c>
      <c r="O999">
        <v>5</v>
      </c>
      <c r="P999" t="s">
        <v>35</v>
      </c>
      <c r="Q999">
        <v>182</v>
      </c>
      <c r="R999" s="25">
        <v>670990</v>
      </c>
    </row>
    <row r="1000" spans="1:18" x14ac:dyDescent="0.3">
      <c r="A1000" t="s">
        <v>4505</v>
      </c>
      <c r="B1000" s="23">
        <v>45608</v>
      </c>
      <c r="C1000" t="s">
        <v>2596</v>
      </c>
      <c r="D1000" t="s">
        <v>2597</v>
      </c>
      <c r="E1000" t="s">
        <v>2616</v>
      </c>
      <c r="F1000" t="s">
        <v>3490</v>
      </c>
      <c r="G1000" t="s">
        <v>4506</v>
      </c>
      <c r="H1000" s="6" t="s">
        <v>45</v>
      </c>
      <c r="I1000" t="s">
        <v>181</v>
      </c>
      <c r="J1000">
        <v>6</v>
      </c>
      <c r="K1000" s="24">
        <v>34262</v>
      </c>
      <c r="L1000" s="24">
        <v>205572</v>
      </c>
      <c r="M1000">
        <v>0</v>
      </c>
      <c r="N1000" t="s">
        <v>34</v>
      </c>
      <c r="O1000">
        <v>2</v>
      </c>
      <c r="P1000" t="s">
        <v>35</v>
      </c>
      <c r="Q1000">
        <v>146</v>
      </c>
      <c r="R1000" s="25">
        <v>339514</v>
      </c>
    </row>
    <row r="1001" spans="1:18" x14ac:dyDescent="0.3">
      <c r="A1001" t="s">
        <v>4507</v>
      </c>
      <c r="B1001" s="23">
        <v>45608</v>
      </c>
      <c r="C1001" t="s">
        <v>2596</v>
      </c>
      <c r="D1001" t="s">
        <v>2597</v>
      </c>
      <c r="E1001" t="s">
        <v>2616</v>
      </c>
      <c r="F1001" t="s">
        <v>1834</v>
      </c>
      <c r="G1001" t="s">
        <v>4508</v>
      </c>
      <c r="H1001" s="6" t="s">
        <v>32</v>
      </c>
      <c r="I1001" t="s">
        <v>158</v>
      </c>
      <c r="J1001">
        <v>1</v>
      </c>
      <c r="K1001" s="24">
        <v>24890</v>
      </c>
      <c r="L1001" s="24">
        <v>24890</v>
      </c>
      <c r="M1001">
        <v>15</v>
      </c>
      <c r="N1001" t="s">
        <v>26</v>
      </c>
      <c r="O1001">
        <v>1</v>
      </c>
      <c r="P1001" t="s">
        <v>35</v>
      </c>
      <c r="Q1001">
        <v>154</v>
      </c>
      <c r="R1001" s="25">
        <v>670990</v>
      </c>
    </row>
    <row r="1002" spans="1:18" x14ac:dyDescent="0.3">
      <c r="A1002" t="s">
        <v>4509</v>
      </c>
      <c r="B1002" s="23">
        <v>45609</v>
      </c>
      <c r="C1002" t="s">
        <v>2596</v>
      </c>
      <c r="D1002" t="s">
        <v>2597</v>
      </c>
      <c r="E1002" t="s">
        <v>2598</v>
      </c>
      <c r="F1002" t="s">
        <v>1219</v>
      </c>
      <c r="G1002" t="s">
        <v>4510</v>
      </c>
      <c r="H1002" s="6" t="s">
        <v>32</v>
      </c>
      <c r="I1002" t="s">
        <v>237</v>
      </c>
      <c r="J1002">
        <v>12</v>
      </c>
      <c r="K1002" s="24">
        <v>5951</v>
      </c>
      <c r="L1002" s="24">
        <v>71412</v>
      </c>
      <c r="M1002">
        <v>5</v>
      </c>
      <c r="N1002" t="s">
        <v>57</v>
      </c>
      <c r="O1002">
        <v>5</v>
      </c>
      <c r="P1002" t="s">
        <v>35</v>
      </c>
      <c r="Q1002">
        <v>107</v>
      </c>
      <c r="R1002" s="25">
        <v>670990</v>
      </c>
    </row>
    <row r="1003" spans="1:18" x14ac:dyDescent="0.3">
      <c r="A1003" t="s">
        <v>4511</v>
      </c>
      <c r="B1003" s="23">
        <v>45610</v>
      </c>
      <c r="C1003" t="s">
        <v>2596</v>
      </c>
      <c r="D1003" t="s">
        <v>2597</v>
      </c>
      <c r="E1003" t="s">
        <v>2598</v>
      </c>
      <c r="F1003" t="s">
        <v>3388</v>
      </c>
      <c r="G1003" t="s">
        <v>4512</v>
      </c>
      <c r="H1003" s="6" t="s">
        <v>45</v>
      </c>
      <c r="I1003" t="s">
        <v>181</v>
      </c>
      <c r="J1003">
        <v>2</v>
      </c>
      <c r="K1003" s="24">
        <v>35033</v>
      </c>
      <c r="L1003" s="24">
        <v>70066</v>
      </c>
      <c r="M1003">
        <v>0</v>
      </c>
      <c r="N1003" t="s">
        <v>57</v>
      </c>
      <c r="O1003" t="s">
        <v>27</v>
      </c>
      <c r="P1003" t="s">
        <v>35</v>
      </c>
      <c r="Q1003">
        <v>37</v>
      </c>
      <c r="R1003" s="25">
        <v>339514</v>
      </c>
    </row>
    <row r="1004" spans="1:18" x14ac:dyDescent="0.3">
      <c r="A1004" t="s">
        <v>4513</v>
      </c>
      <c r="B1004" s="23">
        <v>45610</v>
      </c>
      <c r="C1004" t="s">
        <v>2596</v>
      </c>
      <c r="D1004" t="s">
        <v>2597</v>
      </c>
      <c r="E1004" t="s">
        <v>2598</v>
      </c>
      <c r="F1004" t="s">
        <v>2970</v>
      </c>
      <c r="G1004" s="26" t="s">
        <v>27</v>
      </c>
      <c r="H1004" s="6" t="s">
        <v>32</v>
      </c>
      <c r="I1004" t="s">
        <v>33</v>
      </c>
      <c r="J1004">
        <v>19</v>
      </c>
      <c r="K1004" s="24">
        <v>7992</v>
      </c>
      <c r="L1004" s="24">
        <v>151848</v>
      </c>
      <c r="M1004">
        <v>20</v>
      </c>
      <c r="N1004" t="s">
        <v>47</v>
      </c>
      <c r="O1004">
        <v>5</v>
      </c>
      <c r="P1004" t="s">
        <v>28</v>
      </c>
      <c r="Q1004">
        <v>112</v>
      </c>
      <c r="R1004" s="25">
        <v>670990</v>
      </c>
    </row>
    <row r="1005" spans="1:18" x14ac:dyDescent="0.3">
      <c r="A1005" t="s">
        <v>4514</v>
      </c>
      <c r="B1005" s="23">
        <v>45610</v>
      </c>
      <c r="C1005" t="s">
        <v>2596</v>
      </c>
      <c r="D1005" t="s">
        <v>2597</v>
      </c>
      <c r="E1005" t="s">
        <v>2598</v>
      </c>
      <c r="F1005" t="s">
        <v>842</v>
      </c>
      <c r="G1005" t="s">
        <v>4515</v>
      </c>
      <c r="H1005" s="6" t="s">
        <v>24</v>
      </c>
      <c r="I1005" t="s">
        <v>92</v>
      </c>
      <c r="J1005">
        <v>8</v>
      </c>
      <c r="K1005" s="24">
        <v>344878</v>
      </c>
      <c r="L1005" s="24">
        <v>2759024</v>
      </c>
      <c r="M1005">
        <v>5</v>
      </c>
      <c r="N1005" t="s">
        <v>27</v>
      </c>
      <c r="O1005">
        <v>3</v>
      </c>
      <c r="P1005" t="s">
        <v>35</v>
      </c>
      <c r="Q1005">
        <v>159</v>
      </c>
      <c r="R1005" s="25">
        <v>1309937</v>
      </c>
    </row>
    <row r="1006" spans="1:18" x14ac:dyDescent="0.3">
      <c r="A1006" t="s">
        <v>4516</v>
      </c>
      <c r="B1006" s="23">
        <v>45610</v>
      </c>
      <c r="C1006" t="s">
        <v>2596</v>
      </c>
      <c r="D1006" t="s">
        <v>2597</v>
      </c>
      <c r="E1006" t="s">
        <v>2598</v>
      </c>
      <c r="F1006" t="s">
        <v>2078</v>
      </c>
      <c r="G1006" t="s">
        <v>4517</v>
      </c>
      <c r="H1006" s="6" t="s">
        <v>24</v>
      </c>
      <c r="I1006" t="s">
        <v>61</v>
      </c>
      <c r="J1006">
        <v>12</v>
      </c>
      <c r="K1006" s="24">
        <v>214842</v>
      </c>
      <c r="L1006" s="24">
        <v>2578104</v>
      </c>
      <c r="M1006">
        <v>15</v>
      </c>
      <c r="N1006" t="s">
        <v>47</v>
      </c>
      <c r="O1006">
        <v>4</v>
      </c>
      <c r="P1006" t="s">
        <v>35</v>
      </c>
      <c r="Q1006">
        <v>108</v>
      </c>
      <c r="R1006" s="25">
        <v>1309937</v>
      </c>
    </row>
    <row r="1007" spans="1:18" x14ac:dyDescent="0.3">
      <c r="A1007" t="s">
        <v>4518</v>
      </c>
      <c r="B1007" s="23">
        <v>45611</v>
      </c>
      <c r="C1007" t="s">
        <v>2596</v>
      </c>
      <c r="D1007" t="s">
        <v>2597</v>
      </c>
      <c r="E1007" t="s">
        <v>2616</v>
      </c>
      <c r="F1007" t="s">
        <v>1654</v>
      </c>
      <c r="G1007" t="s">
        <v>4519</v>
      </c>
      <c r="H1007" s="6" t="s">
        <v>45</v>
      </c>
      <c r="I1007" t="s">
        <v>130</v>
      </c>
      <c r="J1007">
        <v>12</v>
      </c>
      <c r="K1007" s="24">
        <v>40168</v>
      </c>
      <c r="L1007" s="24">
        <v>482016</v>
      </c>
      <c r="M1007">
        <v>20</v>
      </c>
      <c r="N1007" t="s">
        <v>34</v>
      </c>
      <c r="O1007">
        <v>2</v>
      </c>
      <c r="P1007" t="s">
        <v>28</v>
      </c>
      <c r="Q1007">
        <v>55</v>
      </c>
      <c r="R1007" s="25">
        <v>339514</v>
      </c>
    </row>
    <row r="1008" spans="1:18" x14ac:dyDescent="0.3">
      <c r="A1008" t="s">
        <v>4520</v>
      </c>
      <c r="B1008" s="23">
        <v>45611</v>
      </c>
      <c r="C1008" t="s">
        <v>2596</v>
      </c>
      <c r="D1008" t="s">
        <v>2597</v>
      </c>
      <c r="E1008" t="s">
        <v>2598</v>
      </c>
      <c r="F1008" t="s">
        <v>1306</v>
      </c>
      <c r="G1008" s="26" t="s">
        <v>27</v>
      </c>
      <c r="H1008" s="6" t="s">
        <v>24</v>
      </c>
      <c r="I1008" t="s">
        <v>92</v>
      </c>
      <c r="J1008">
        <v>2</v>
      </c>
      <c r="K1008" s="24">
        <v>245631</v>
      </c>
      <c r="L1008" s="24">
        <v>491262</v>
      </c>
      <c r="M1008">
        <v>20</v>
      </c>
      <c r="N1008" t="s">
        <v>26</v>
      </c>
      <c r="O1008">
        <v>3</v>
      </c>
      <c r="P1008" t="s">
        <v>35</v>
      </c>
      <c r="Q1008">
        <v>38</v>
      </c>
      <c r="R1008" s="25">
        <v>1309937</v>
      </c>
    </row>
    <row r="1009" spans="1:18" x14ac:dyDescent="0.3">
      <c r="A1009" t="s">
        <v>4521</v>
      </c>
      <c r="B1009" s="23">
        <v>45611</v>
      </c>
      <c r="C1009" t="s">
        <v>2596</v>
      </c>
      <c r="D1009" t="s">
        <v>2597</v>
      </c>
      <c r="E1009" t="s">
        <v>2598</v>
      </c>
      <c r="F1009" t="s">
        <v>1399</v>
      </c>
      <c r="G1009" s="26" t="s">
        <v>27</v>
      </c>
      <c r="H1009" s="6" t="s">
        <v>24</v>
      </c>
      <c r="I1009" t="s">
        <v>56</v>
      </c>
      <c r="J1009">
        <v>14</v>
      </c>
      <c r="K1009" s="24">
        <v>108291</v>
      </c>
      <c r="L1009" s="24">
        <v>1516074</v>
      </c>
      <c r="M1009">
        <v>15</v>
      </c>
      <c r="N1009" t="s">
        <v>27</v>
      </c>
      <c r="O1009" t="s">
        <v>27</v>
      </c>
      <c r="P1009" t="s">
        <v>35</v>
      </c>
      <c r="Q1009">
        <v>12</v>
      </c>
      <c r="R1009" s="25">
        <v>1309937</v>
      </c>
    </row>
    <row r="1010" spans="1:18" x14ac:dyDescent="0.3">
      <c r="A1010" t="s">
        <v>4522</v>
      </c>
      <c r="B1010" s="23">
        <v>45612</v>
      </c>
      <c r="C1010" t="s">
        <v>2596</v>
      </c>
      <c r="D1010" t="s">
        <v>2597</v>
      </c>
      <c r="E1010" t="s">
        <v>2598</v>
      </c>
      <c r="F1010" t="s">
        <v>592</v>
      </c>
      <c r="G1010" t="s">
        <v>4523</v>
      </c>
      <c r="H1010" s="6" t="s">
        <v>24</v>
      </c>
      <c r="I1010" t="s">
        <v>174</v>
      </c>
      <c r="J1010">
        <v>15</v>
      </c>
      <c r="K1010" s="24">
        <v>29796</v>
      </c>
      <c r="L1010" s="24">
        <v>446940</v>
      </c>
      <c r="M1010">
        <v>10</v>
      </c>
      <c r="N1010" t="s">
        <v>26</v>
      </c>
      <c r="O1010">
        <v>7</v>
      </c>
      <c r="P1010" t="s">
        <v>35</v>
      </c>
      <c r="Q1010">
        <v>76</v>
      </c>
      <c r="R1010" s="25">
        <v>1309937</v>
      </c>
    </row>
    <row r="1011" spans="1:18" x14ac:dyDescent="0.3">
      <c r="A1011" t="s">
        <v>4524</v>
      </c>
      <c r="B1011" s="23">
        <v>45613</v>
      </c>
      <c r="C1011" t="s">
        <v>2596</v>
      </c>
      <c r="D1011" t="s">
        <v>2597</v>
      </c>
      <c r="E1011" t="s">
        <v>2598</v>
      </c>
      <c r="F1011" t="s">
        <v>2853</v>
      </c>
      <c r="G1011" s="26" t="s">
        <v>27</v>
      </c>
      <c r="H1011" s="6" t="s">
        <v>45</v>
      </c>
      <c r="I1011" t="s">
        <v>74</v>
      </c>
      <c r="J1011">
        <v>14</v>
      </c>
      <c r="K1011" s="24">
        <v>40759</v>
      </c>
      <c r="L1011" s="24">
        <v>570626</v>
      </c>
      <c r="M1011">
        <v>0</v>
      </c>
      <c r="N1011" t="s">
        <v>26</v>
      </c>
      <c r="O1011">
        <v>4</v>
      </c>
      <c r="P1011" t="s">
        <v>35</v>
      </c>
      <c r="Q1011">
        <v>35</v>
      </c>
      <c r="R1011" s="25">
        <v>339514</v>
      </c>
    </row>
    <row r="1012" spans="1:18" x14ac:dyDescent="0.3">
      <c r="A1012" t="s">
        <v>4525</v>
      </c>
      <c r="B1012" s="23">
        <v>45613</v>
      </c>
      <c r="C1012" t="s">
        <v>2596</v>
      </c>
      <c r="D1012" t="s">
        <v>2597</v>
      </c>
      <c r="E1012" t="s">
        <v>2598</v>
      </c>
      <c r="F1012" t="s">
        <v>3504</v>
      </c>
      <c r="G1012" s="26" t="s">
        <v>27</v>
      </c>
      <c r="H1012" s="6" t="s">
        <v>45</v>
      </c>
      <c r="I1012" t="s">
        <v>98</v>
      </c>
      <c r="J1012">
        <v>8</v>
      </c>
      <c r="K1012" s="24">
        <v>32029</v>
      </c>
      <c r="L1012" s="24">
        <v>256232</v>
      </c>
      <c r="M1012">
        <v>10</v>
      </c>
      <c r="N1012" t="s">
        <v>26</v>
      </c>
      <c r="O1012">
        <v>1</v>
      </c>
      <c r="P1012" t="s">
        <v>28</v>
      </c>
      <c r="Q1012">
        <v>146</v>
      </c>
      <c r="R1012" s="25">
        <v>339514</v>
      </c>
    </row>
    <row r="1013" spans="1:18" x14ac:dyDescent="0.3">
      <c r="A1013" t="s">
        <v>4526</v>
      </c>
      <c r="B1013" s="23">
        <v>45613</v>
      </c>
      <c r="C1013" t="s">
        <v>2596</v>
      </c>
      <c r="D1013" t="s">
        <v>2597</v>
      </c>
      <c r="E1013" t="s">
        <v>2616</v>
      </c>
      <c r="F1013" t="s">
        <v>188</v>
      </c>
      <c r="G1013" t="s">
        <v>4527</v>
      </c>
      <c r="H1013" s="6" t="s">
        <v>10793</v>
      </c>
      <c r="I1013" t="s">
        <v>137</v>
      </c>
      <c r="J1013">
        <v>3</v>
      </c>
      <c r="K1013" s="24">
        <v>5854</v>
      </c>
      <c r="L1013" s="24">
        <v>17562</v>
      </c>
      <c r="M1013">
        <v>20</v>
      </c>
      <c r="N1013" t="s">
        <v>10788</v>
      </c>
      <c r="O1013">
        <v>2</v>
      </c>
      <c r="P1013" t="s">
        <v>28</v>
      </c>
      <c r="Q1013">
        <v>81</v>
      </c>
      <c r="R1013" s="25">
        <v>353716</v>
      </c>
    </row>
    <row r="1014" spans="1:18" x14ac:dyDescent="0.3">
      <c r="A1014" t="s">
        <v>4528</v>
      </c>
      <c r="B1014" s="23">
        <v>45614</v>
      </c>
      <c r="C1014" t="s">
        <v>2596</v>
      </c>
      <c r="D1014" t="s">
        <v>2597</v>
      </c>
      <c r="E1014" t="s">
        <v>2616</v>
      </c>
      <c r="F1014" t="s">
        <v>1660</v>
      </c>
      <c r="G1014" t="s">
        <v>4529</v>
      </c>
      <c r="H1014" s="6" t="s">
        <v>45</v>
      </c>
      <c r="I1014" t="s">
        <v>46</v>
      </c>
      <c r="J1014">
        <v>7</v>
      </c>
      <c r="K1014" s="24">
        <v>33123</v>
      </c>
      <c r="L1014" s="24">
        <v>231861</v>
      </c>
      <c r="M1014" t="s">
        <v>27</v>
      </c>
      <c r="N1014" t="s">
        <v>27</v>
      </c>
      <c r="O1014" t="s">
        <v>27</v>
      </c>
      <c r="P1014" t="s">
        <v>35</v>
      </c>
      <c r="Q1014">
        <v>8</v>
      </c>
      <c r="R1014" s="25">
        <v>339514</v>
      </c>
    </row>
    <row r="1015" spans="1:18" x14ac:dyDescent="0.3">
      <c r="A1015" t="s">
        <v>4530</v>
      </c>
      <c r="B1015" s="23">
        <v>45615</v>
      </c>
      <c r="C1015" t="s">
        <v>2596</v>
      </c>
      <c r="D1015" t="s">
        <v>2597</v>
      </c>
      <c r="E1015" t="s">
        <v>2598</v>
      </c>
      <c r="F1015" t="s">
        <v>2108</v>
      </c>
      <c r="G1015" t="s">
        <v>4531</v>
      </c>
      <c r="H1015" s="6" t="s">
        <v>24</v>
      </c>
      <c r="I1015" t="s">
        <v>174</v>
      </c>
      <c r="J1015">
        <v>12</v>
      </c>
      <c r="K1015" s="24">
        <v>338489</v>
      </c>
      <c r="L1015" s="24">
        <v>4061868</v>
      </c>
      <c r="M1015">
        <v>0</v>
      </c>
      <c r="N1015" t="s">
        <v>57</v>
      </c>
      <c r="O1015">
        <v>1</v>
      </c>
      <c r="P1015" t="s">
        <v>28</v>
      </c>
      <c r="Q1015">
        <v>41</v>
      </c>
      <c r="R1015" s="25">
        <v>1309937</v>
      </c>
    </row>
    <row r="1016" spans="1:18" x14ac:dyDescent="0.3">
      <c r="A1016" t="s">
        <v>4532</v>
      </c>
      <c r="B1016" s="23">
        <v>45615</v>
      </c>
      <c r="C1016" t="s">
        <v>2596</v>
      </c>
      <c r="D1016" t="s">
        <v>2597</v>
      </c>
      <c r="E1016" t="s">
        <v>2598</v>
      </c>
      <c r="F1016" t="s">
        <v>531</v>
      </c>
      <c r="G1016" t="s">
        <v>4533</v>
      </c>
      <c r="H1016" s="6" t="s">
        <v>32</v>
      </c>
      <c r="I1016" t="s">
        <v>33</v>
      </c>
      <c r="J1016">
        <v>13</v>
      </c>
      <c r="K1016" s="24">
        <v>8442</v>
      </c>
      <c r="L1016" s="24">
        <v>109746</v>
      </c>
      <c r="M1016">
        <v>0</v>
      </c>
      <c r="N1016" t="s">
        <v>47</v>
      </c>
      <c r="O1016">
        <v>4</v>
      </c>
      <c r="P1016" t="s">
        <v>27</v>
      </c>
      <c r="Q1016">
        <v>198</v>
      </c>
      <c r="R1016" s="25">
        <v>670990</v>
      </c>
    </row>
    <row r="1017" spans="1:18" x14ac:dyDescent="0.3">
      <c r="A1017" t="s">
        <v>4534</v>
      </c>
      <c r="B1017" s="23">
        <v>45615</v>
      </c>
      <c r="C1017" t="s">
        <v>2596</v>
      </c>
      <c r="D1017" t="s">
        <v>2597</v>
      </c>
      <c r="E1017" t="s">
        <v>2598</v>
      </c>
      <c r="F1017" t="s">
        <v>94</v>
      </c>
      <c r="G1017" t="s">
        <v>4535</v>
      </c>
      <c r="H1017" s="6" t="s">
        <v>32</v>
      </c>
      <c r="I1017" t="s">
        <v>141</v>
      </c>
      <c r="J1017">
        <v>13</v>
      </c>
      <c r="K1017" s="24">
        <v>9192</v>
      </c>
      <c r="L1017" s="24">
        <v>119496</v>
      </c>
      <c r="M1017" t="s">
        <v>27</v>
      </c>
      <c r="N1017" t="s">
        <v>34</v>
      </c>
      <c r="O1017">
        <v>3</v>
      </c>
      <c r="P1017" t="s">
        <v>28</v>
      </c>
      <c r="Q1017">
        <v>197</v>
      </c>
      <c r="R1017" s="25">
        <v>670990</v>
      </c>
    </row>
    <row r="1018" spans="1:18" x14ac:dyDescent="0.3">
      <c r="A1018" t="s">
        <v>4536</v>
      </c>
      <c r="B1018" s="23">
        <v>45616</v>
      </c>
      <c r="C1018" t="s">
        <v>2596</v>
      </c>
      <c r="D1018" t="s">
        <v>2597</v>
      </c>
      <c r="E1018" t="s">
        <v>2616</v>
      </c>
      <c r="F1018" t="s">
        <v>1624</v>
      </c>
      <c r="G1018" t="s">
        <v>4537</v>
      </c>
      <c r="H1018" s="6" t="s">
        <v>24</v>
      </c>
      <c r="I1018" t="s">
        <v>92</v>
      </c>
      <c r="J1018">
        <v>2</v>
      </c>
      <c r="K1018" s="24">
        <v>194359</v>
      </c>
      <c r="L1018" s="24">
        <v>388718</v>
      </c>
      <c r="M1018">
        <v>0</v>
      </c>
      <c r="N1018" t="s">
        <v>10788</v>
      </c>
      <c r="O1018">
        <v>2</v>
      </c>
      <c r="P1018" t="s">
        <v>35</v>
      </c>
      <c r="Q1018">
        <v>102</v>
      </c>
      <c r="R1018" s="25">
        <v>1309937</v>
      </c>
    </row>
    <row r="1019" spans="1:18" x14ac:dyDescent="0.3">
      <c r="A1019" t="s">
        <v>4538</v>
      </c>
      <c r="B1019" s="23">
        <v>45616</v>
      </c>
      <c r="C1019" t="s">
        <v>2596</v>
      </c>
      <c r="D1019" t="s">
        <v>2597</v>
      </c>
      <c r="E1019" t="s">
        <v>2616</v>
      </c>
      <c r="F1019" t="s">
        <v>455</v>
      </c>
      <c r="G1019" s="26" t="s">
        <v>27</v>
      </c>
      <c r="H1019" s="6" t="s">
        <v>24</v>
      </c>
      <c r="I1019" t="s">
        <v>161</v>
      </c>
      <c r="J1019">
        <v>14</v>
      </c>
      <c r="K1019" s="24">
        <v>106535</v>
      </c>
      <c r="L1019" s="24">
        <v>1491490</v>
      </c>
      <c r="M1019">
        <v>20</v>
      </c>
      <c r="N1019" t="s">
        <v>47</v>
      </c>
      <c r="O1019">
        <v>2</v>
      </c>
      <c r="P1019" t="s">
        <v>35</v>
      </c>
      <c r="Q1019">
        <v>25</v>
      </c>
      <c r="R1019" s="25">
        <v>1309937</v>
      </c>
    </row>
    <row r="1020" spans="1:18" x14ac:dyDescent="0.3">
      <c r="A1020" t="s">
        <v>4539</v>
      </c>
      <c r="B1020" s="23">
        <v>45616</v>
      </c>
      <c r="C1020" t="s">
        <v>2596</v>
      </c>
      <c r="D1020" t="s">
        <v>2597</v>
      </c>
      <c r="E1020" t="s">
        <v>2352</v>
      </c>
      <c r="F1020" t="s">
        <v>871</v>
      </c>
      <c r="G1020" s="26" t="s">
        <v>27</v>
      </c>
      <c r="H1020" s="6" t="s">
        <v>24</v>
      </c>
      <c r="I1020" t="s">
        <v>61</v>
      </c>
      <c r="J1020">
        <v>19</v>
      </c>
      <c r="K1020" s="24">
        <v>194024</v>
      </c>
      <c r="L1020" s="24">
        <v>3686456</v>
      </c>
      <c r="M1020">
        <v>0</v>
      </c>
      <c r="N1020" t="s">
        <v>27</v>
      </c>
      <c r="O1020">
        <v>2</v>
      </c>
      <c r="P1020" t="s">
        <v>35</v>
      </c>
      <c r="Q1020">
        <v>83</v>
      </c>
      <c r="R1020" s="25">
        <v>1309937</v>
      </c>
    </row>
    <row r="1021" spans="1:18" x14ac:dyDescent="0.3">
      <c r="A1021" t="s">
        <v>4540</v>
      </c>
      <c r="B1021" s="23">
        <v>45617</v>
      </c>
      <c r="C1021" t="s">
        <v>2596</v>
      </c>
      <c r="D1021" t="s">
        <v>2597</v>
      </c>
      <c r="E1021" t="s">
        <v>2352</v>
      </c>
      <c r="F1021" t="s">
        <v>2391</v>
      </c>
      <c r="G1021" t="s">
        <v>4541</v>
      </c>
      <c r="H1021" s="6" t="s">
        <v>32</v>
      </c>
      <c r="I1021" t="s">
        <v>113</v>
      </c>
      <c r="J1021">
        <v>17</v>
      </c>
      <c r="K1021" s="24">
        <v>22402</v>
      </c>
      <c r="L1021" s="24">
        <v>380834</v>
      </c>
      <c r="M1021">
        <v>0</v>
      </c>
      <c r="N1021" t="s">
        <v>34</v>
      </c>
      <c r="O1021" t="s">
        <v>27</v>
      </c>
      <c r="P1021" t="s">
        <v>35</v>
      </c>
      <c r="Q1021">
        <v>147</v>
      </c>
      <c r="R1021" s="25">
        <v>670990</v>
      </c>
    </row>
    <row r="1022" spans="1:18" x14ac:dyDescent="0.3">
      <c r="A1022" t="s">
        <v>4542</v>
      </c>
      <c r="B1022" s="23">
        <v>45617</v>
      </c>
      <c r="C1022" t="s">
        <v>2596</v>
      </c>
      <c r="D1022" t="s">
        <v>2597</v>
      </c>
      <c r="E1022" t="s">
        <v>2616</v>
      </c>
      <c r="F1022" t="s">
        <v>341</v>
      </c>
      <c r="G1022" t="s">
        <v>4543</v>
      </c>
      <c r="H1022" s="6" t="s">
        <v>32</v>
      </c>
      <c r="I1022" t="s">
        <v>95</v>
      </c>
      <c r="J1022">
        <v>4</v>
      </c>
      <c r="K1022" s="24">
        <v>22945</v>
      </c>
      <c r="L1022" s="24">
        <v>91780</v>
      </c>
      <c r="M1022">
        <v>0</v>
      </c>
      <c r="N1022" t="s">
        <v>34</v>
      </c>
      <c r="O1022">
        <v>1</v>
      </c>
      <c r="P1022" t="s">
        <v>35</v>
      </c>
      <c r="Q1022">
        <v>199</v>
      </c>
      <c r="R1022" s="25">
        <v>670990</v>
      </c>
    </row>
    <row r="1023" spans="1:18" x14ac:dyDescent="0.3">
      <c r="A1023" t="s">
        <v>4544</v>
      </c>
      <c r="B1023" s="23">
        <v>45617</v>
      </c>
      <c r="C1023" t="s">
        <v>2596</v>
      </c>
      <c r="D1023" t="s">
        <v>2597</v>
      </c>
      <c r="E1023" t="s">
        <v>2616</v>
      </c>
      <c r="F1023" t="s">
        <v>1595</v>
      </c>
      <c r="G1023" t="s">
        <v>4545</v>
      </c>
      <c r="H1023" s="6" t="s">
        <v>40</v>
      </c>
      <c r="I1023" t="s">
        <v>106</v>
      </c>
      <c r="J1023">
        <v>6</v>
      </c>
      <c r="K1023" s="24">
        <v>11989</v>
      </c>
      <c r="L1023" s="24">
        <v>71934</v>
      </c>
      <c r="M1023" t="s">
        <v>27</v>
      </c>
      <c r="N1023" t="s">
        <v>57</v>
      </c>
      <c r="O1023">
        <v>2</v>
      </c>
      <c r="P1023" t="s">
        <v>35</v>
      </c>
      <c r="Q1023">
        <v>40</v>
      </c>
      <c r="R1023" s="25">
        <v>353716</v>
      </c>
    </row>
    <row r="1024" spans="1:18" x14ac:dyDescent="0.3">
      <c r="A1024" t="s">
        <v>4546</v>
      </c>
      <c r="B1024" s="23">
        <v>45619</v>
      </c>
      <c r="C1024" t="s">
        <v>2596</v>
      </c>
      <c r="D1024" t="s">
        <v>2597</v>
      </c>
      <c r="E1024" t="s">
        <v>2616</v>
      </c>
      <c r="F1024" t="s">
        <v>1500</v>
      </c>
      <c r="G1024" t="s">
        <v>4547</v>
      </c>
      <c r="H1024" s="6" t="s">
        <v>10793</v>
      </c>
      <c r="I1024" t="s">
        <v>51</v>
      </c>
      <c r="J1024">
        <v>18</v>
      </c>
      <c r="K1024" s="24">
        <v>1944</v>
      </c>
      <c r="L1024" s="24">
        <v>34992</v>
      </c>
      <c r="M1024">
        <v>0</v>
      </c>
      <c r="N1024" t="s">
        <v>57</v>
      </c>
      <c r="O1024">
        <v>4</v>
      </c>
      <c r="P1024" t="s">
        <v>35</v>
      </c>
      <c r="Q1024">
        <v>54</v>
      </c>
      <c r="R1024" s="25">
        <v>353716</v>
      </c>
    </row>
    <row r="1025" spans="1:18" x14ac:dyDescent="0.3">
      <c r="A1025" t="s">
        <v>4548</v>
      </c>
      <c r="B1025" s="23">
        <v>45620</v>
      </c>
      <c r="C1025" t="s">
        <v>2596</v>
      </c>
      <c r="D1025" t="s">
        <v>2597</v>
      </c>
      <c r="E1025" t="s">
        <v>2598</v>
      </c>
      <c r="F1025" t="s">
        <v>2327</v>
      </c>
      <c r="G1025" t="s">
        <v>4549</v>
      </c>
      <c r="H1025" s="6" t="s">
        <v>45</v>
      </c>
      <c r="I1025" t="s">
        <v>46</v>
      </c>
      <c r="J1025">
        <v>2</v>
      </c>
      <c r="K1025" s="24">
        <v>37297</v>
      </c>
      <c r="L1025" s="24">
        <v>74594</v>
      </c>
      <c r="M1025">
        <v>5</v>
      </c>
      <c r="N1025" t="s">
        <v>10788</v>
      </c>
      <c r="O1025">
        <v>0</v>
      </c>
      <c r="P1025" t="s">
        <v>35</v>
      </c>
      <c r="Q1025">
        <v>98</v>
      </c>
      <c r="R1025" s="25">
        <v>339514</v>
      </c>
    </row>
    <row r="1026" spans="1:18" x14ac:dyDescent="0.3">
      <c r="A1026" t="s">
        <v>4550</v>
      </c>
      <c r="B1026" s="23">
        <v>45620</v>
      </c>
      <c r="C1026" t="s">
        <v>2596</v>
      </c>
      <c r="D1026" t="s">
        <v>2597</v>
      </c>
      <c r="E1026" t="s">
        <v>2616</v>
      </c>
      <c r="F1026" t="s">
        <v>1205</v>
      </c>
      <c r="G1026" t="s">
        <v>4551</v>
      </c>
      <c r="H1026" s="6" t="s">
        <v>24</v>
      </c>
      <c r="I1026" t="s">
        <v>56</v>
      </c>
      <c r="J1026">
        <v>8</v>
      </c>
      <c r="K1026" s="24">
        <v>305163</v>
      </c>
      <c r="L1026" s="24">
        <v>2441304</v>
      </c>
      <c r="M1026">
        <v>0</v>
      </c>
      <c r="N1026" t="s">
        <v>27</v>
      </c>
      <c r="O1026">
        <v>3</v>
      </c>
      <c r="P1026" t="s">
        <v>35</v>
      </c>
      <c r="Q1026">
        <v>146</v>
      </c>
      <c r="R1026" s="25">
        <v>1309937</v>
      </c>
    </row>
    <row r="1027" spans="1:18" x14ac:dyDescent="0.3">
      <c r="A1027" t="s">
        <v>4552</v>
      </c>
      <c r="B1027" s="23">
        <v>45621</v>
      </c>
      <c r="C1027" t="s">
        <v>2596</v>
      </c>
      <c r="D1027" t="s">
        <v>2597</v>
      </c>
      <c r="E1027" t="s">
        <v>2616</v>
      </c>
      <c r="F1027" t="s">
        <v>556</v>
      </c>
      <c r="G1027" s="26" t="s">
        <v>27</v>
      </c>
      <c r="H1027" s="6" t="s">
        <v>24</v>
      </c>
      <c r="I1027" t="s">
        <v>161</v>
      </c>
      <c r="J1027">
        <v>17</v>
      </c>
      <c r="K1027" s="24">
        <v>190609</v>
      </c>
      <c r="L1027" s="24">
        <v>3240353</v>
      </c>
      <c r="M1027">
        <v>10</v>
      </c>
      <c r="N1027" t="s">
        <v>57</v>
      </c>
      <c r="O1027">
        <v>4</v>
      </c>
      <c r="P1027" t="s">
        <v>35</v>
      </c>
      <c r="Q1027">
        <v>173</v>
      </c>
      <c r="R1027" s="25">
        <v>1309937</v>
      </c>
    </row>
    <row r="1028" spans="1:18" x14ac:dyDescent="0.3">
      <c r="A1028" t="s">
        <v>4553</v>
      </c>
      <c r="B1028" s="23">
        <v>45621</v>
      </c>
      <c r="C1028" t="s">
        <v>2596</v>
      </c>
      <c r="D1028" t="s">
        <v>2597</v>
      </c>
      <c r="E1028" t="s">
        <v>2616</v>
      </c>
      <c r="F1028" t="s">
        <v>1132</v>
      </c>
      <c r="G1028" t="s">
        <v>4554</v>
      </c>
      <c r="H1028" s="6" t="s">
        <v>40</v>
      </c>
      <c r="I1028" t="s">
        <v>106</v>
      </c>
      <c r="J1028">
        <v>10</v>
      </c>
      <c r="K1028" s="24">
        <v>5355</v>
      </c>
      <c r="L1028" s="24">
        <v>53550</v>
      </c>
      <c r="M1028">
        <v>10</v>
      </c>
      <c r="N1028" t="s">
        <v>57</v>
      </c>
      <c r="O1028">
        <v>5</v>
      </c>
      <c r="P1028" t="s">
        <v>35</v>
      </c>
      <c r="Q1028">
        <v>127</v>
      </c>
      <c r="R1028" s="25">
        <v>353716</v>
      </c>
    </row>
    <row r="1029" spans="1:18" x14ac:dyDescent="0.3">
      <c r="A1029" t="s">
        <v>4555</v>
      </c>
      <c r="B1029" s="23">
        <v>45622</v>
      </c>
      <c r="C1029" t="s">
        <v>2596</v>
      </c>
      <c r="D1029" t="s">
        <v>2597</v>
      </c>
      <c r="E1029" t="s">
        <v>2598</v>
      </c>
      <c r="F1029" t="s">
        <v>196</v>
      </c>
      <c r="G1029" t="s">
        <v>4556</v>
      </c>
      <c r="H1029" s="6" t="s">
        <v>45</v>
      </c>
      <c r="I1029" t="s">
        <v>211</v>
      </c>
      <c r="J1029">
        <v>4</v>
      </c>
      <c r="K1029" s="24">
        <v>17854</v>
      </c>
      <c r="L1029" s="24">
        <v>71416</v>
      </c>
      <c r="M1029">
        <v>0</v>
      </c>
      <c r="N1029" t="s">
        <v>34</v>
      </c>
      <c r="O1029">
        <v>2</v>
      </c>
      <c r="P1029" t="s">
        <v>35</v>
      </c>
      <c r="Q1029">
        <v>127</v>
      </c>
      <c r="R1029" s="25">
        <v>339514</v>
      </c>
    </row>
    <row r="1030" spans="1:18" x14ac:dyDescent="0.3">
      <c r="A1030" t="s">
        <v>4557</v>
      </c>
      <c r="B1030" s="23">
        <v>45623</v>
      </c>
      <c r="C1030" t="s">
        <v>2596</v>
      </c>
      <c r="D1030" t="s">
        <v>2597</v>
      </c>
      <c r="E1030" t="s">
        <v>2616</v>
      </c>
      <c r="F1030" t="s">
        <v>510</v>
      </c>
      <c r="G1030" t="s">
        <v>4558</v>
      </c>
      <c r="H1030" s="6" t="s">
        <v>45</v>
      </c>
      <c r="I1030" t="s">
        <v>74</v>
      </c>
      <c r="J1030">
        <v>2</v>
      </c>
      <c r="K1030" s="24">
        <v>15798</v>
      </c>
      <c r="L1030" s="24">
        <v>31596</v>
      </c>
      <c r="M1030">
        <v>0</v>
      </c>
      <c r="N1030" t="s">
        <v>26</v>
      </c>
      <c r="O1030">
        <v>4</v>
      </c>
      <c r="P1030" t="s">
        <v>35</v>
      </c>
      <c r="Q1030">
        <v>175</v>
      </c>
      <c r="R1030" s="25">
        <v>339514</v>
      </c>
    </row>
    <row r="1031" spans="1:18" x14ac:dyDescent="0.3">
      <c r="A1031" t="s">
        <v>4559</v>
      </c>
      <c r="B1031" s="23">
        <v>45624</v>
      </c>
      <c r="C1031" t="s">
        <v>2596</v>
      </c>
      <c r="D1031" t="s">
        <v>2597</v>
      </c>
      <c r="E1031" t="s">
        <v>2616</v>
      </c>
      <c r="F1031" t="s">
        <v>324</v>
      </c>
      <c r="G1031" t="s">
        <v>4560</v>
      </c>
      <c r="H1031" s="6" t="s">
        <v>45</v>
      </c>
      <c r="I1031" t="s">
        <v>181</v>
      </c>
      <c r="J1031">
        <v>12</v>
      </c>
      <c r="K1031" s="24">
        <v>43906</v>
      </c>
      <c r="L1031" s="24">
        <v>526872</v>
      </c>
      <c r="M1031">
        <v>5</v>
      </c>
      <c r="N1031" t="s">
        <v>34</v>
      </c>
      <c r="O1031">
        <v>3</v>
      </c>
      <c r="P1031" t="s">
        <v>35</v>
      </c>
      <c r="Q1031">
        <v>196</v>
      </c>
      <c r="R1031" s="25">
        <v>339514</v>
      </c>
    </row>
    <row r="1032" spans="1:18" x14ac:dyDescent="0.3">
      <c r="A1032" t="s">
        <v>4561</v>
      </c>
      <c r="B1032" s="23">
        <v>45624</v>
      </c>
      <c r="C1032" t="s">
        <v>2596</v>
      </c>
      <c r="D1032" t="s">
        <v>2597</v>
      </c>
      <c r="E1032" t="s">
        <v>2352</v>
      </c>
      <c r="F1032" t="s">
        <v>1992</v>
      </c>
      <c r="G1032" t="s">
        <v>4562</v>
      </c>
      <c r="H1032" s="6" t="s">
        <v>24</v>
      </c>
      <c r="I1032" t="s">
        <v>61</v>
      </c>
      <c r="J1032">
        <v>18</v>
      </c>
      <c r="K1032" s="24">
        <v>349508</v>
      </c>
      <c r="L1032" s="24">
        <v>6291144</v>
      </c>
      <c r="M1032" t="s">
        <v>27</v>
      </c>
      <c r="N1032" t="s">
        <v>26</v>
      </c>
      <c r="O1032">
        <v>2</v>
      </c>
      <c r="P1032" t="s">
        <v>28</v>
      </c>
      <c r="Q1032">
        <v>162</v>
      </c>
      <c r="R1032" s="25">
        <v>1309937</v>
      </c>
    </row>
    <row r="1033" spans="1:18" x14ac:dyDescent="0.3">
      <c r="A1033" t="s">
        <v>4563</v>
      </c>
      <c r="B1033" s="23">
        <v>45625</v>
      </c>
      <c r="C1033" t="s">
        <v>2596</v>
      </c>
      <c r="D1033" t="s">
        <v>2597</v>
      </c>
      <c r="E1033" t="s">
        <v>2598</v>
      </c>
      <c r="F1033" t="s">
        <v>310</v>
      </c>
      <c r="G1033" t="s">
        <v>4564</v>
      </c>
      <c r="H1033" s="6" t="s">
        <v>40</v>
      </c>
      <c r="I1033" t="s">
        <v>41</v>
      </c>
      <c r="J1033">
        <v>14</v>
      </c>
      <c r="K1033" s="24">
        <v>9384</v>
      </c>
      <c r="L1033" s="24">
        <v>131376</v>
      </c>
      <c r="M1033">
        <v>5</v>
      </c>
      <c r="N1033" t="s">
        <v>47</v>
      </c>
      <c r="O1033">
        <v>5</v>
      </c>
      <c r="P1033" t="s">
        <v>28</v>
      </c>
      <c r="Q1033">
        <v>189</v>
      </c>
      <c r="R1033" s="25">
        <v>353716</v>
      </c>
    </row>
    <row r="1034" spans="1:18" x14ac:dyDescent="0.3">
      <c r="A1034" t="s">
        <v>4565</v>
      </c>
      <c r="B1034" s="23">
        <v>45625</v>
      </c>
      <c r="C1034" t="s">
        <v>2596</v>
      </c>
      <c r="D1034" t="s">
        <v>2597</v>
      </c>
      <c r="E1034" t="s">
        <v>2598</v>
      </c>
      <c r="F1034" t="s">
        <v>2500</v>
      </c>
      <c r="G1034" t="s">
        <v>4566</v>
      </c>
      <c r="H1034" s="6" t="s">
        <v>40</v>
      </c>
      <c r="I1034" t="s">
        <v>70</v>
      </c>
      <c r="J1034">
        <v>3</v>
      </c>
      <c r="K1034" s="24">
        <v>10714</v>
      </c>
      <c r="L1034" s="24">
        <v>32142</v>
      </c>
      <c r="M1034">
        <v>0</v>
      </c>
      <c r="N1034" t="s">
        <v>34</v>
      </c>
      <c r="O1034">
        <v>4</v>
      </c>
      <c r="P1034" t="s">
        <v>35</v>
      </c>
      <c r="Q1034">
        <v>69</v>
      </c>
      <c r="R1034" s="25">
        <v>353716</v>
      </c>
    </row>
    <row r="1035" spans="1:18" x14ac:dyDescent="0.3">
      <c r="A1035" t="s">
        <v>4567</v>
      </c>
      <c r="B1035" s="23">
        <v>45626</v>
      </c>
      <c r="C1035" t="s">
        <v>2596</v>
      </c>
      <c r="D1035" t="s">
        <v>2597</v>
      </c>
      <c r="E1035" t="s">
        <v>2616</v>
      </c>
      <c r="F1035" t="s">
        <v>3923</v>
      </c>
      <c r="G1035" t="s">
        <v>4568</v>
      </c>
      <c r="H1035" s="6" t="s">
        <v>32</v>
      </c>
      <c r="I1035" t="s">
        <v>237</v>
      </c>
      <c r="J1035">
        <v>19</v>
      </c>
      <c r="K1035" s="24">
        <v>13611</v>
      </c>
      <c r="L1035" s="24">
        <v>258609</v>
      </c>
      <c r="M1035">
        <v>15</v>
      </c>
      <c r="N1035" t="s">
        <v>27</v>
      </c>
      <c r="O1035">
        <v>4</v>
      </c>
      <c r="P1035" t="s">
        <v>35</v>
      </c>
      <c r="Q1035">
        <v>175</v>
      </c>
      <c r="R1035" s="25">
        <v>670990</v>
      </c>
    </row>
    <row r="1036" spans="1:18" x14ac:dyDescent="0.3">
      <c r="A1036" t="s">
        <v>4569</v>
      </c>
      <c r="B1036" s="23">
        <v>45627</v>
      </c>
      <c r="C1036" t="s">
        <v>2596</v>
      </c>
      <c r="D1036" t="s">
        <v>2597</v>
      </c>
      <c r="E1036" t="s">
        <v>2352</v>
      </c>
      <c r="F1036" t="s">
        <v>2374</v>
      </c>
      <c r="G1036" t="s">
        <v>4570</v>
      </c>
      <c r="H1036" s="6" t="s">
        <v>65</v>
      </c>
      <c r="I1036" t="s">
        <v>289</v>
      </c>
      <c r="J1036">
        <v>2</v>
      </c>
      <c r="K1036" s="24">
        <v>151089</v>
      </c>
      <c r="L1036" s="24">
        <v>302178</v>
      </c>
      <c r="M1036">
        <v>0</v>
      </c>
      <c r="N1036" t="s">
        <v>26</v>
      </c>
      <c r="O1036">
        <v>5</v>
      </c>
      <c r="P1036" t="s">
        <v>35</v>
      </c>
      <c r="Q1036">
        <v>18</v>
      </c>
      <c r="R1036" s="25">
        <v>647779</v>
      </c>
    </row>
    <row r="1037" spans="1:18" x14ac:dyDescent="0.3">
      <c r="A1037" t="s">
        <v>4571</v>
      </c>
      <c r="B1037" s="23">
        <v>45628</v>
      </c>
      <c r="C1037" t="s">
        <v>2596</v>
      </c>
      <c r="D1037" t="s">
        <v>2597</v>
      </c>
      <c r="E1037" t="s">
        <v>2598</v>
      </c>
      <c r="F1037" t="s">
        <v>1324</v>
      </c>
      <c r="G1037" t="s">
        <v>4572</v>
      </c>
      <c r="H1037" s="6" t="s">
        <v>32</v>
      </c>
      <c r="I1037" t="s">
        <v>158</v>
      </c>
      <c r="J1037">
        <v>9</v>
      </c>
      <c r="K1037" s="24">
        <v>12139</v>
      </c>
      <c r="L1037" s="24">
        <v>109251</v>
      </c>
      <c r="M1037">
        <v>20</v>
      </c>
      <c r="N1037" t="s">
        <v>34</v>
      </c>
      <c r="O1037" t="s">
        <v>27</v>
      </c>
      <c r="P1037" t="s">
        <v>28</v>
      </c>
      <c r="Q1037">
        <v>115</v>
      </c>
      <c r="R1037" s="25">
        <v>670990</v>
      </c>
    </row>
    <row r="1038" spans="1:18" x14ac:dyDescent="0.3">
      <c r="A1038" t="s">
        <v>4573</v>
      </c>
      <c r="B1038" s="23">
        <v>45629</v>
      </c>
      <c r="C1038" t="s">
        <v>2596</v>
      </c>
      <c r="D1038" t="s">
        <v>2597</v>
      </c>
      <c r="E1038" t="s">
        <v>2352</v>
      </c>
      <c r="F1038" t="s">
        <v>353</v>
      </c>
      <c r="G1038" t="s">
        <v>4574</v>
      </c>
      <c r="H1038" s="6" t="s">
        <v>32</v>
      </c>
      <c r="I1038" t="s">
        <v>141</v>
      </c>
      <c r="J1038">
        <v>1</v>
      </c>
      <c r="K1038" s="24">
        <v>11684</v>
      </c>
      <c r="L1038" s="24">
        <v>11684</v>
      </c>
      <c r="M1038">
        <v>0</v>
      </c>
      <c r="N1038" t="s">
        <v>27</v>
      </c>
      <c r="O1038">
        <v>5</v>
      </c>
      <c r="P1038" t="s">
        <v>35</v>
      </c>
      <c r="Q1038">
        <v>61</v>
      </c>
      <c r="R1038" s="25">
        <v>670990</v>
      </c>
    </row>
    <row r="1039" spans="1:18" x14ac:dyDescent="0.3">
      <c r="A1039" t="s">
        <v>4575</v>
      </c>
      <c r="B1039" s="23">
        <v>45629</v>
      </c>
      <c r="C1039" t="s">
        <v>2596</v>
      </c>
      <c r="D1039" t="s">
        <v>2597</v>
      </c>
      <c r="E1039" t="s">
        <v>2352</v>
      </c>
      <c r="F1039" t="s">
        <v>480</v>
      </c>
      <c r="G1039" t="s">
        <v>4576</v>
      </c>
      <c r="H1039" s="6" t="s">
        <v>32</v>
      </c>
      <c r="I1039" t="s">
        <v>113</v>
      </c>
      <c r="J1039">
        <v>10</v>
      </c>
      <c r="K1039" s="24">
        <v>3930</v>
      </c>
      <c r="L1039" s="24">
        <v>39300</v>
      </c>
      <c r="M1039">
        <v>0</v>
      </c>
      <c r="N1039" t="s">
        <v>26</v>
      </c>
      <c r="O1039">
        <v>1</v>
      </c>
      <c r="P1039" t="s">
        <v>28</v>
      </c>
      <c r="Q1039">
        <v>8</v>
      </c>
      <c r="R1039" s="25">
        <v>670990</v>
      </c>
    </row>
    <row r="1040" spans="1:18" x14ac:dyDescent="0.3">
      <c r="A1040" t="s">
        <v>4577</v>
      </c>
      <c r="B1040" s="23">
        <v>45629</v>
      </c>
      <c r="C1040" t="s">
        <v>2596</v>
      </c>
      <c r="D1040" t="s">
        <v>2597</v>
      </c>
      <c r="E1040" t="s">
        <v>2352</v>
      </c>
      <c r="F1040" t="s">
        <v>3888</v>
      </c>
      <c r="G1040" t="s">
        <v>4578</v>
      </c>
      <c r="H1040" s="6" t="s">
        <v>24</v>
      </c>
      <c r="I1040" t="s">
        <v>161</v>
      </c>
      <c r="J1040">
        <v>2</v>
      </c>
      <c r="K1040" s="24">
        <v>132477</v>
      </c>
      <c r="L1040" s="24">
        <v>264954</v>
      </c>
      <c r="M1040">
        <v>20</v>
      </c>
      <c r="N1040" t="s">
        <v>26</v>
      </c>
      <c r="O1040" t="s">
        <v>27</v>
      </c>
      <c r="P1040" t="s">
        <v>35</v>
      </c>
      <c r="Q1040">
        <v>87</v>
      </c>
      <c r="R1040" s="25">
        <v>1309937</v>
      </c>
    </row>
    <row r="1041" spans="1:18" x14ac:dyDescent="0.3">
      <c r="A1041" t="s">
        <v>4579</v>
      </c>
      <c r="B1041" s="23">
        <v>45630</v>
      </c>
      <c r="C1041" t="s">
        <v>2596</v>
      </c>
      <c r="D1041" t="s">
        <v>2597</v>
      </c>
      <c r="E1041" t="s">
        <v>2616</v>
      </c>
      <c r="F1041" t="s">
        <v>1549</v>
      </c>
      <c r="G1041" t="s">
        <v>4580</v>
      </c>
      <c r="H1041" s="6" t="s">
        <v>45</v>
      </c>
      <c r="I1041" t="s">
        <v>130</v>
      </c>
      <c r="J1041">
        <v>9</v>
      </c>
      <c r="K1041" s="24">
        <v>31461</v>
      </c>
      <c r="L1041" s="24">
        <v>283149</v>
      </c>
      <c r="M1041">
        <v>0</v>
      </c>
      <c r="N1041" t="s">
        <v>47</v>
      </c>
      <c r="O1041">
        <v>5</v>
      </c>
      <c r="P1041" t="s">
        <v>35</v>
      </c>
      <c r="Q1041">
        <v>169</v>
      </c>
      <c r="R1041" s="25">
        <v>339514</v>
      </c>
    </row>
    <row r="1042" spans="1:18" x14ac:dyDescent="0.3">
      <c r="A1042" t="s">
        <v>4581</v>
      </c>
      <c r="B1042" s="23">
        <v>45631</v>
      </c>
      <c r="C1042" t="s">
        <v>2596</v>
      </c>
      <c r="D1042" t="s">
        <v>2597</v>
      </c>
      <c r="E1042" t="s">
        <v>2616</v>
      </c>
      <c r="F1042" t="s">
        <v>434</v>
      </c>
      <c r="G1042" t="s">
        <v>4582</v>
      </c>
      <c r="H1042" s="6" t="s">
        <v>32</v>
      </c>
      <c r="I1042" t="s">
        <v>95</v>
      </c>
      <c r="J1042">
        <v>14</v>
      </c>
      <c r="K1042" s="24">
        <v>20065</v>
      </c>
      <c r="L1042" s="24">
        <v>280910</v>
      </c>
      <c r="M1042" t="s">
        <v>27</v>
      </c>
      <c r="N1042" t="s">
        <v>27</v>
      </c>
      <c r="O1042">
        <v>4</v>
      </c>
      <c r="P1042" t="s">
        <v>35</v>
      </c>
      <c r="Q1042">
        <v>40</v>
      </c>
      <c r="R1042" s="25">
        <v>670990</v>
      </c>
    </row>
    <row r="1043" spans="1:18" x14ac:dyDescent="0.3">
      <c r="A1043" t="s">
        <v>4583</v>
      </c>
      <c r="B1043" s="23">
        <v>45631</v>
      </c>
      <c r="C1043" t="s">
        <v>2596</v>
      </c>
      <c r="D1043" t="s">
        <v>2597</v>
      </c>
      <c r="E1043" t="s">
        <v>2598</v>
      </c>
      <c r="F1043" t="s">
        <v>2090</v>
      </c>
      <c r="G1043" t="s">
        <v>4584</v>
      </c>
      <c r="H1043" s="6" t="s">
        <v>24</v>
      </c>
      <c r="I1043" t="s">
        <v>92</v>
      </c>
      <c r="J1043">
        <v>20</v>
      </c>
      <c r="K1043" s="24">
        <v>326909</v>
      </c>
      <c r="L1043" s="24">
        <v>6538180</v>
      </c>
      <c r="M1043">
        <v>0</v>
      </c>
      <c r="N1043" t="s">
        <v>34</v>
      </c>
      <c r="O1043" t="s">
        <v>27</v>
      </c>
      <c r="P1043" t="s">
        <v>35</v>
      </c>
      <c r="Q1043">
        <v>153</v>
      </c>
      <c r="R1043" s="25">
        <v>1309937</v>
      </c>
    </row>
    <row r="1044" spans="1:18" x14ac:dyDescent="0.3">
      <c r="A1044" t="s">
        <v>4585</v>
      </c>
      <c r="B1044" s="23">
        <v>45631</v>
      </c>
      <c r="C1044" t="s">
        <v>2596</v>
      </c>
      <c r="D1044" t="s">
        <v>2597</v>
      </c>
      <c r="E1044" t="s">
        <v>2616</v>
      </c>
      <c r="F1044" t="s">
        <v>473</v>
      </c>
      <c r="G1044" t="s">
        <v>4586</v>
      </c>
      <c r="H1044" s="6" t="s">
        <v>45</v>
      </c>
      <c r="I1044" t="s">
        <v>82</v>
      </c>
      <c r="J1044">
        <v>12</v>
      </c>
      <c r="K1044" s="24">
        <v>15080</v>
      </c>
      <c r="L1044" s="24">
        <v>180960</v>
      </c>
      <c r="M1044">
        <v>0</v>
      </c>
      <c r="N1044" t="s">
        <v>34</v>
      </c>
      <c r="O1044">
        <v>1</v>
      </c>
      <c r="P1044" t="s">
        <v>28</v>
      </c>
      <c r="Q1044">
        <v>26</v>
      </c>
      <c r="R1044" s="25">
        <v>339514</v>
      </c>
    </row>
    <row r="1045" spans="1:18" x14ac:dyDescent="0.3">
      <c r="A1045" t="s">
        <v>4587</v>
      </c>
      <c r="B1045" s="23">
        <v>45633</v>
      </c>
      <c r="C1045" t="s">
        <v>2596</v>
      </c>
      <c r="D1045" t="s">
        <v>2597</v>
      </c>
      <c r="E1045" t="s">
        <v>2616</v>
      </c>
      <c r="F1045" t="s">
        <v>1602</v>
      </c>
      <c r="G1045" t="s">
        <v>4588</v>
      </c>
      <c r="H1045" s="6" t="s">
        <v>65</v>
      </c>
      <c r="I1045" t="s">
        <v>382</v>
      </c>
      <c r="J1045">
        <v>3</v>
      </c>
      <c r="K1045" s="24">
        <v>29743</v>
      </c>
      <c r="L1045" s="24">
        <v>89229</v>
      </c>
      <c r="M1045">
        <v>0</v>
      </c>
      <c r="N1045" t="s">
        <v>27</v>
      </c>
      <c r="O1045">
        <v>4</v>
      </c>
      <c r="P1045" t="s">
        <v>35</v>
      </c>
      <c r="Q1045">
        <v>163</v>
      </c>
      <c r="R1045" s="25">
        <v>647779</v>
      </c>
    </row>
    <row r="1046" spans="1:18" x14ac:dyDescent="0.3">
      <c r="A1046" t="s">
        <v>4589</v>
      </c>
      <c r="B1046" s="23">
        <v>45633</v>
      </c>
      <c r="C1046" t="s">
        <v>2596</v>
      </c>
      <c r="D1046" t="s">
        <v>2597</v>
      </c>
      <c r="E1046" t="s">
        <v>2352</v>
      </c>
      <c r="F1046" t="s">
        <v>4590</v>
      </c>
      <c r="G1046" s="26" t="s">
        <v>27</v>
      </c>
      <c r="H1046" s="6" t="s">
        <v>65</v>
      </c>
      <c r="I1046" t="s">
        <v>289</v>
      </c>
      <c r="J1046">
        <v>6</v>
      </c>
      <c r="K1046" s="24">
        <v>81106</v>
      </c>
      <c r="L1046" s="24">
        <v>486636</v>
      </c>
      <c r="M1046">
        <v>0</v>
      </c>
      <c r="N1046" t="s">
        <v>57</v>
      </c>
      <c r="O1046">
        <v>2</v>
      </c>
      <c r="P1046" t="s">
        <v>35</v>
      </c>
      <c r="Q1046">
        <v>158</v>
      </c>
      <c r="R1046" s="25">
        <v>647779</v>
      </c>
    </row>
    <row r="1047" spans="1:18" x14ac:dyDescent="0.3">
      <c r="A1047" t="s">
        <v>4591</v>
      </c>
      <c r="B1047" s="23">
        <v>45633</v>
      </c>
      <c r="C1047" t="s">
        <v>2596</v>
      </c>
      <c r="D1047" t="s">
        <v>2597</v>
      </c>
      <c r="E1047" t="s">
        <v>2616</v>
      </c>
      <c r="F1047" t="s">
        <v>455</v>
      </c>
      <c r="G1047" t="s">
        <v>4592</v>
      </c>
      <c r="H1047" s="6" t="s">
        <v>45</v>
      </c>
      <c r="I1047" t="s">
        <v>181</v>
      </c>
      <c r="J1047">
        <v>4</v>
      </c>
      <c r="K1047" s="24">
        <v>15161</v>
      </c>
      <c r="L1047" s="24">
        <v>60644</v>
      </c>
      <c r="M1047">
        <v>0</v>
      </c>
      <c r="N1047" t="s">
        <v>10788</v>
      </c>
      <c r="O1047">
        <v>4</v>
      </c>
      <c r="P1047" t="s">
        <v>28</v>
      </c>
      <c r="Q1047">
        <v>192</v>
      </c>
      <c r="R1047" s="25">
        <v>339514</v>
      </c>
    </row>
    <row r="1048" spans="1:18" x14ac:dyDescent="0.3">
      <c r="A1048" t="s">
        <v>4593</v>
      </c>
      <c r="B1048" s="23">
        <v>45633</v>
      </c>
      <c r="C1048" t="s">
        <v>2596</v>
      </c>
      <c r="D1048" t="s">
        <v>2597</v>
      </c>
      <c r="E1048" t="s">
        <v>2616</v>
      </c>
      <c r="F1048" t="s">
        <v>1741</v>
      </c>
      <c r="G1048" t="s">
        <v>4594</v>
      </c>
      <c r="H1048" s="6" t="s">
        <v>10793</v>
      </c>
      <c r="I1048" t="s">
        <v>106</v>
      </c>
      <c r="J1048">
        <v>11</v>
      </c>
      <c r="K1048" s="24">
        <v>16648</v>
      </c>
      <c r="L1048" s="24">
        <v>183128</v>
      </c>
      <c r="M1048">
        <v>0</v>
      </c>
      <c r="N1048" t="s">
        <v>10788</v>
      </c>
      <c r="O1048">
        <v>5</v>
      </c>
      <c r="P1048" t="s">
        <v>28</v>
      </c>
      <c r="Q1048">
        <v>88</v>
      </c>
      <c r="R1048" s="25">
        <v>353716</v>
      </c>
    </row>
    <row r="1049" spans="1:18" x14ac:dyDescent="0.3">
      <c r="A1049" t="s">
        <v>4595</v>
      </c>
      <c r="B1049" s="23">
        <v>45634</v>
      </c>
      <c r="C1049" t="s">
        <v>2596</v>
      </c>
      <c r="D1049" t="s">
        <v>2597</v>
      </c>
      <c r="E1049" t="s">
        <v>2352</v>
      </c>
      <c r="F1049" t="s">
        <v>1503</v>
      </c>
      <c r="G1049" t="s">
        <v>4596</v>
      </c>
      <c r="H1049" s="6" t="s">
        <v>32</v>
      </c>
      <c r="I1049" t="s">
        <v>237</v>
      </c>
      <c r="J1049">
        <v>16</v>
      </c>
      <c r="K1049" s="24">
        <v>22693</v>
      </c>
      <c r="L1049" s="24">
        <v>363088</v>
      </c>
      <c r="M1049">
        <v>10</v>
      </c>
      <c r="N1049" t="s">
        <v>10788</v>
      </c>
      <c r="O1049">
        <v>2</v>
      </c>
      <c r="P1049" t="s">
        <v>27</v>
      </c>
      <c r="Q1049">
        <v>196</v>
      </c>
      <c r="R1049" s="25">
        <v>670990</v>
      </c>
    </row>
    <row r="1050" spans="1:18" x14ac:dyDescent="0.3">
      <c r="A1050" t="s">
        <v>4597</v>
      </c>
      <c r="B1050" s="23">
        <v>45635</v>
      </c>
      <c r="C1050" t="s">
        <v>2596</v>
      </c>
      <c r="D1050" t="s">
        <v>2597</v>
      </c>
      <c r="E1050" t="s">
        <v>2352</v>
      </c>
      <c r="F1050" t="s">
        <v>4598</v>
      </c>
      <c r="G1050" t="s">
        <v>4599</v>
      </c>
      <c r="H1050" s="6" t="s">
        <v>32</v>
      </c>
      <c r="I1050" t="s">
        <v>113</v>
      </c>
      <c r="J1050">
        <v>4</v>
      </c>
      <c r="K1050" s="24">
        <v>16728</v>
      </c>
      <c r="L1050" s="24">
        <v>66912</v>
      </c>
      <c r="M1050" t="s">
        <v>27</v>
      </c>
      <c r="N1050" t="s">
        <v>26</v>
      </c>
      <c r="O1050">
        <v>2</v>
      </c>
      <c r="P1050" t="s">
        <v>35</v>
      </c>
      <c r="Q1050">
        <v>172</v>
      </c>
      <c r="R1050" s="25">
        <v>670990</v>
      </c>
    </row>
    <row r="1051" spans="1:18" x14ac:dyDescent="0.3">
      <c r="A1051" t="s">
        <v>4600</v>
      </c>
      <c r="B1051" s="23">
        <v>45636</v>
      </c>
      <c r="C1051" t="s">
        <v>2596</v>
      </c>
      <c r="D1051" t="s">
        <v>2597</v>
      </c>
      <c r="E1051" t="s">
        <v>2352</v>
      </c>
      <c r="F1051" t="s">
        <v>2078</v>
      </c>
      <c r="G1051" t="s">
        <v>4601</v>
      </c>
      <c r="H1051" s="6" t="s">
        <v>65</v>
      </c>
      <c r="I1051" t="s">
        <v>289</v>
      </c>
      <c r="J1051">
        <v>12</v>
      </c>
      <c r="K1051" s="24">
        <v>15649</v>
      </c>
      <c r="L1051" s="24">
        <v>187788</v>
      </c>
      <c r="M1051">
        <v>0</v>
      </c>
      <c r="N1051" t="s">
        <v>47</v>
      </c>
      <c r="O1051">
        <v>3</v>
      </c>
      <c r="P1051" t="s">
        <v>35</v>
      </c>
      <c r="Q1051">
        <v>34</v>
      </c>
      <c r="R1051" s="25">
        <v>647779</v>
      </c>
    </row>
    <row r="1052" spans="1:18" x14ac:dyDescent="0.3">
      <c r="A1052" t="s">
        <v>4602</v>
      </c>
      <c r="B1052" s="23">
        <v>45636</v>
      </c>
      <c r="C1052" t="s">
        <v>2596</v>
      </c>
      <c r="D1052" t="s">
        <v>2597</v>
      </c>
      <c r="E1052" t="s">
        <v>2598</v>
      </c>
      <c r="F1052" t="s">
        <v>3923</v>
      </c>
      <c r="G1052" t="s">
        <v>4603</v>
      </c>
      <c r="H1052" s="6" t="s">
        <v>65</v>
      </c>
      <c r="I1052" t="s">
        <v>102</v>
      </c>
      <c r="J1052">
        <v>14</v>
      </c>
      <c r="K1052" s="24">
        <v>27543</v>
      </c>
      <c r="L1052" s="24">
        <v>385602</v>
      </c>
      <c r="M1052">
        <v>15</v>
      </c>
      <c r="N1052" t="s">
        <v>34</v>
      </c>
      <c r="O1052" t="s">
        <v>27</v>
      </c>
      <c r="P1052" t="s">
        <v>28</v>
      </c>
      <c r="Q1052">
        <v>128</v>
      </c>
      <c r="R1052" s="25">
        <v>647779</v>
      </c>
    </row>
    <row r="1053" spans="1:18" x14ac:dyDescent="0.3">
      <c r="A1053" t="s">
        <v>4604</v>
      </c>
      <c r="B1053" s="23">
        <v>45637</v>
      </c>
      <c r="C1053" t="s">
        <v>2596</v>
      </c>
      <c r="D1053" t="s">
        <v>2597</v>
      </c>
      <c r="E1053" t="s">
        <v>2616</v>
      </c>
      <c r="F1053" t="s">
        <v>1157</v>
      </c>
      <c r="G1053" t="s">
        <v>4605</v>
      </c>
      <c r="H1053" s="6" t="s">
        <v>32</v>
      </c>
      <c r="I1053" t="s">
        <v>113</v>
      </c>
      <c r="J1053">
        <v>18</v>
      </c>
      <c r="K1053" s="24">
        <v>4732</v>
      </c>
      <c r="L1053" s="24">
        <v>85176</v>
      </c>
      <c r="M1053">
        <v>0</v>
      </c>
      <c r="N1053" t="s">
        <v>47</v>
      </c>
      <c r="O1053">
        <v>2</v>
      </c>
      <c r="P1053" t="s">
        <v>35</v>
      </c>
      <c r="Q1053">
        <v>128</v>
      </c>
      <c r="R1053" s="25">
        <v>670990</v>
      </c>
    </row>
    <row r="1054" spans="1:18" x14ac:dyDescent="0.3">
      <c r="A1054" t="s">
        <v>4606</v>
      </c>
      <c r="B1054" s="23">
        <v>45637</v>
      </c>
      <c r="C1054" t="s">
        <v>2596</v>
      </c>
      <c r="D1054" t="s">
        <v>2597</v>
      </c>
      <c r="E1054" t="s">
        <v>2616</v>
      </c>
      <c r="F1054" t="s">
        <v>1219</v>
      </c>
      <c r="G1054" s="26" t="s">
        <v>27</v>
      </c>
      <c r="H1054" s="6" t="s">
        <v>40</v>
      </c>
      <c r="I1054" t="s">
        <v>41</v>
      </c>
      <c r="J1054">
        <v>14</v>
      </c>
      <c r="K1054" s="24">
        <v>9183</v>
      </c>
      <c r="L1054" s="24">
        <v>128562</v>
      </c>
      <c r="M1054">
        <v>5</v>
      </c>
      <c r="N1054" t="s">
        <v>26</v>
      </c>
      <c r="O1054">
        <v>2</v>
      </c>
      <c r="P1054" t="s">
        <v>28</v>
      </c>
      <c r="Q1054">
        <v>123</v>
      </c>
      <c r="R1054" s="25">
        <v>353716</v>
      </c>
    </row>
    <row r="1055" spans="1:18" x14ac:dyDescent="0.3">
      <c r="A1055" t="s">
        <v>4607</v>
      </c>
      <c r="B1055" s="23">
        <v>45638</v>
      </c>
      <c r="C1055" t="s">
        <v>2596</v>
      </c>
      <c r="D1055" t="s">
        <v>2597</v>
      </c>
      <c r="E1055" t="s">
        <v>2616</v>
      </c>
      <c r="F1055" t="s">
        <v>1127</v>
      </c>
      <c r="G1055" t="s">
        <v>4608</v>
      </c>
      <c r="H1055" s="6" t="s">
        <v>65</v>
      </c>
      <c r="I1055" t="s">
        <v>382</v>
      </c>
      <c r="J1055">
        <v>11</v>
      </c>
      <c r="K1055" s="24">
        <v>13042</v>
      </c>
      <c r="L1055" s="24">
        <v>143462</v>
      </c>
      <c r="M1055">
        <v>15</v>
      </c>
      <c r="N1055" t="s">
        <v>34</v>
      </c>
      <c r="O1055">
        <v>3</v>
      </c>
      <c r="P1055" t="s">
        <v>35</v>
      </c>
      <c r="Q1055">
        <v>75</v>
      </c>
      <c r="R1055" s="25">
        <v>647779</v>
      </c>
    </row>
    <row r="1056" spans="1:18" x14ac:dyDescent="0.3">
      <c r="A1056" t="s">
        <v>4609</v>
      </c>
      <c r="B1056" s="23">
        <v>45639</v>
      </c>
      <c r="C1056" t="s">
        <v>2596</v>
      </c>
      <c r="D1056" t="s">
        <v>2597</v>
      </c>
      <c r="E1056" t="s">
        <v>2598</v>
      </c>
      <c r="F1056" t="s">
        <v>482</v>
      </c>
      <c r="G1056" t="s">
        <v>4610</v>
      </c>
      <c r="H1056" s="6" t="s">
        <v>40</v>
      </c>
      <c r="I1056" t="s">
        <v>70</v>
      </c>
      <c r="J1056">
        <v>2</v>
      </c>
      <c r="K1056" s="24">
        <v>7096</v>
      </c>
      <c r="L1056" s="24">
        <v>14192</v>
      </c>
      <c r="M1056">
        <v>20</v>
      </c>
      <c r="N1056" t="s">
        <v>26</v>
      </c>
      <c r="O1056">
        <v>1</v>
      </c>
      <c r="P1056" t="s">
        <v>35</v>
      </c>
      <c r="Q1056">
        <v>133</v>
      </c>
      <c r="R1056" s="25">
        <v>353716</v>
      </c>
    </row>
    <row r="1057" spans="1:18" x14ac:dyDescent="0.3">
      <c r="A1057" t="s">
        <v>4611</v>
      </c>
      <c r="B1057" s="23">
        <v>45640</v>
      </c>
      <c r="C1057" t="s">
        <v>2596</v>
      </c>
      <c r="D1057" t="s">
        <v>2597</v>
      </c>
      <c r="E1057" t="s">
        <v>2598</v>
      </c>
      <c r="F1057" t="s">
        <v>814</v>
      </c>
      <c r="G1057" t="s">
        <v>4612</v>
      </c>
      <c r="H1057" s="6" t="s">
        <v>45</v>
      </c>
      <c r="I1057" t="s">
        <v>181</v>
      </c>
      <c r="J1057">
        <v>19</v>
      </c>
      <c r="K1057" s="24">
        <v>28139</v>
      </c>
      <c r="L1057" s="24">
        <v>534641</v>
      </c>
      <c r="M1057">
        <v>15</v>
      </c>
      <c r="N1057" t="s">
        <v>26</v>
      </c>
      <c r="O1057" t="s">
        <v>27</v>
      </c>
      <c r="P1057" t="s">
        <v>27</v>
      </c>
      <c r="Q1057">
        <v>13</v>
      </c>
      <c r="R1057" s="25">
        <v>339514</v>
      </c>
    </row>
    <row r="1058" spans="1:18" x14ac:dyDescent="0.3">
      <c r="A1058" t="s">
        <v>4613</v>
      </c>
      <c r="B1058" s="23">
        <v>45640</v>
      </c>
      <c r="C1058" t="s">
        <v>2596</v>
      </c>
      <c r="D1058" t="s">
        <v>2597</v>
      </c>
      <c r="E1058" t="s">
        <v>2598</v>
      </c>
      <c r="F1058" t="s">
        <v>227</v>
      </c>
      <c r="G1058" s="26" t="s">
        <v>27</v>
      </c>
      <c r="H1058" s="6" t="s">
        <v>24</v>
      </c>
      <c r="I1058" t="s">
        <v>92</v>
      </c>
      <c r="J1058">
        <v>1</v>
      </c>
      <c r="K1058" s="24">
        <v>328700</v>
      </c>
      <c r="L1058" s="24">
        <v>328700</v>
      </c>
      <c r="M1058">
        <v>20</v>
      </c>
      <c r="N1058" t="s">
        <v>27</v>
      </c>
      <c r="O1058">
        <v>5</v>
      </c>
      <c r="P1058" t="s">
        <v>28</v>
      </c>
      <c r="Q1058">
        <v>187</v>
      </c>
      <c r="R1058" s="25">
        <v>1309937</v>
      </c>
    </row>
    <row r="1059" spans="1:18" x14ac:dyDescent="0.3">
      <c r="A1059" t="s">
        <v>4614</v>
      </c>
      <c r="B1059" s="23">
        <v>45640</v>
      </c>
      <c r="C1059" t="s">
        <v>2596</v>
      </c>
      <c r="D1059" t="s">
        <v>2597</v>
      </c>
      <c r="E1059" t="s">
        <v>2598</v>
      </c>
      <c r="F1059" t="s">
        <v>2652</v>
      </c>
      <c r="G1059" s="26" t="s">
        <v>27</v>
      </c>
      <c r="H1059" s="6" t="s">
        <v>32</v>
      </c>
      <c r="I1059" t="s">
        <v>117</v>
      </c>
      <c r="J1059">
        <v>5</v>
      </c>
      <c r="K1059" s="24">
        <v>14463</v>
      </c>
      <c r="L1059" s="24">
        <v>72315</v>
      </c>
      <c r="M1059" t="s">
        <v>27</v>
      </c>
      <c r="N1059" t="s">
        <v>47</v>
      </c>
      <c r="O1059">
        <v>4</v>
      </c>
      <c r="P1059" t="s">
        <v>35</v>
      </c>
      <c r="Q1059">
        <v>149</v>
      </c>
      <c r="R1059" s="25">
        <v>670990</v>
      </c>
    </row>
    <row r="1060" spans="1:18" x14ac:dyDescent="0.3">
      <c r="A1060" t="s">
        <v>4615</v>
      </c>
      <c r="B1060" s="23">
        <v>45641</v>
      </c>
      <c r="C1060" t="s">
        <v>2596</v>
      </c>
      <c r="D1060" t="s">
        <v>2597</v>
      </c>
      <c r="E1060" t="s">
        <v>2598</v>
      </c>
      <c r="F1060" t="s">
        <v>1764</v>
      </c>
      <c r="G1060" t="s">
        <v>4616</v>
      </c>
      <c r="H1060" s="6" t="s">
        <v>24</v>
      </c>
      <c r="I1060" t="s">
        <v>152</v>
      </c>
      <c r="J1060">
        <v>14</v>
      </c>
      <c r="K1060" s="24">
        <v>225711</v>
      </c>
      <c r="L1060" s="24">
        <v>3159954</v>
      </c>
      <c r="M1060" t="s">
        <v>27</v>
      </c>
      <c r="N1060" t="s">
        <v>57</v>
      </c>
      <c r="O1060">
        <v>5</v>
      </c>
      <c r="P1060" t="s">
        <v>27</v>
      </c>
      <c r="Q1060">
        <v>170</v>
      </c>
      <c r="R1060" s="25">
        <v>1309937</v>
      </c>
    </row>
    <row r="1061" spans="1:18" x14ac:dyDescent="0.3">
      <c r="A1061" t="s">
        <v>4617</v>
      </c>
      <c r="B1061" s="23">
        <v>45641</v>
      </c>
      <c r="C1061" t="s">
        <v>2596</v>
      </c>
      <c r="D1061" t="s">
        <v>2597</v>
      </c>
      <c r="E1061" t="s">
        <v>2598</v>
      </c>
      <c r="F1061" t="s">
        <v>1799</v>
      </c>
      <c r="G1061" t="s">
        <v>4618</v>
      </c>
      <c r="H1061" s="6" t="s">
        <v>65</v>
      </c>
      <c r="I1061" t="s">
        <v>289</v>
      </c>
      <c r="J1061">
        <v>12</v>
      </c>
      <c r="K1061" s="24">
        <v>66322</v>
      </c>
      <c r="L1061" s="24">
        <v>795864</v>
      </c>
      <c r="M1061" t="s">
        <v>27</v>
      </c>
      <c r="N1061" t="s">
        <v>10788</v>
      </c>
      <c r="O1061">
        <v>5</v>
      </c>
      <c r="P1061" t="s">
        <v>28</v>
      </c>
      <c r="Q1061">
        <v>195</v>
      </c>
      <c r="R1061" s="25">
        <v>647779</v>
      </c>
    </row>
    <row r="1062" spans="1:18" x14ac:dyDescent="0.3">
      <c r="A1062" t="s">
        <v>4619</v>
      </c>
      <c r="B1062" s="23">
        <v>45642</v>
      </c>
      <c r="C1062" t="s">
        <v>2596</v>
      </c>
      <c r="D1062" t="s">
        <v>2597</v>
      </c>
      <c r="E1062" t="s">
        <v>2598</v>
      </c>
      <c r="F1062" t="s">
        <v>1424</v>
      </c>
      <c r="G1062" t="s">
        <v>4620</v>
      </c>
      <c r="H1062" s="6" t="s">
        <v>45</v>
      </c>
      <c r="I1062" t="s">
        <v>98</v>
      </c>
      <c r="J1062">
        <v>16</v>
      </c>
      <c r="K1062" s="24">
        <v>13404</v>
      </c>
      <c r="L1062" s="24">
        <v>214464</v>
      </c>
      <c r="M1062">
        <v>20</v>
      </c>
      <c r="N1062" t="s">
        <v>27</v>
      </c>
      <c r="O1062">
        <v>1</v>
      </c>
      <c r="P1062" t="s">
        <v>35</v>
      </c>
      <c r="Q1062">
        <v>144</v>
      </c>
      <c r="R1062" s="25">
        <v>339514</v>
      </c>
    </row>
    <row r="1063" spans="1:18" x14ac:dyDescent="0.3">
      <c r="A1063" t="s">
        <v>4621</v>
      </c>
      <c r="B1063" s="23">
        <v>45642</v>
      </c>
      <c r="C1063" t="s">
        <v>2596</v>
      </c>
      <c r="D1063" t="s">
        <v>2597</v>
      </c>
      <c r="E1063" t="s">
        <v>2598</v>
      </c>
      <c r="F1063" t="s">
        <v>1060</v>
      </c>
      <c r="G1063" s="26" t="s">
        <v>27</v>
      </c>
      <c r="H1063" s="6" t="s">
        <v>32</v>
      </c>
      <c r="I1063" t="s">
        <v>237</v>
      </c>
      <c r="J1063">
        <v>5</v>
      </c>
      <c r="K1063" s="24">
        <v>18341</v>
      </c>
      <c r="L1063" s="24">
        <v>91705</v>
      </c>
      <c r="M1063" t="s">
        <v>27</v>
      </c>
      <c r="N1063" t="s">
        <v>26</v>
      </c>
      <c r="O1063">
        <v>2</v>
      </c>
      <c r="P1063" t="s">
        <v>35</v>
      </c>
      <c r="Q1063">
        <v>18</v>
      </c>
      <c r="R1063" s="25">
        <v>670990</v>
      </c>
    </row>
    <row r="1064" spans="1:18" x14ac:dyDescent="0.3">
      <c r="A1064" t="s">
        <v>4622</v>
      </c>
      <c r="B1064" s="23">
        <v>45642</v>
      </c>
      <c r="C1064" t="s">
        <v>2596</v>
      </c>
      <c r="D1064" t="s">
        <v>2597</v>
      </c>
      <c r="E1064" t="s">
        <v>2598</v>
      </c>
      <c r="F1064" t="s">
        <v>332</v>
      </c>
      <c r="G1064" t="s">
        <v>4623</v>
      </c>
      <c r="H1064" s="6" t="s">
        <v>45</v>
      </c>
      <c r="I1064" t="s">
        <v>74</v>
      </c>
      <c r="J1064">
        <v>9</v>
      </c>
      <c r="K1064" s="24">
        <v>26198</v>
      </c>
      <c r="L1064" s="24">
        <v>235782</v>
      </c>
      <c r="M1064">
        <v>0</v>
      </c>
      <c r="N1064" t="s">
        <v>10788</v>
      </c>
      <c r="O1064">
        <v>4</v>
      </c>
      <c r="P1064" t="s">
        <v>35</v>
      </c>
      <c r="Q1064">
        <v>192</v>
      </c>
      <c r="R1064" s="25">
        <v>339514</v>
      </c>
    </row>
    <row r="1065" spans="1:18" x14ac:dyDescent="0.3">
      <c r="A1065" t="s">
        <v>4624</v>
      </c>
      <c r="B1065" s="23">
        <v>45643</v>
      </c>
      <c r="C1065" t="s">
        <v>2596</v>
      </c>
      <c r="D1065" t="s">
        <v>2597</v>
      </c>
      <c r="E1065" t="s">
        <v>2616</v>
      </c>
      <c r="F1065" t="s">
        <v>937</v>
      </c>
      <c r="G1065" t="s">
        <v>4625</v>
      </c>
      <c r="H1065" s="6" t="s">
        <v>65</v>
      </c>
      <c r="I1065" t="s">
        <v>382</v>
      </c>
      <c r="J1065">
        <v>11</v>
      </c>
      <c r="K1065" s="24">
        <v>149986</v>
      </c>
      <c r="L1065" s="24">
        <v>1649846</v>
      </c>
      <c r="M1065">
        <v>20</v>
      </c>
      <c r="N1065" t="s">
        <v>27</v>
      </c>
      <c r="O1065">
        <v>2</v>
      </c>
      <c r="P1065" t="s">
        <v>28</v>
      </c>
      <c r="Q1065">
        <v>73</v>
      </c>
      <c r="R1065" s="25">
        <v>647779</v>
      </c>
    </row>
    <row r="1066" spans="1:18" x14ac:dyDescent="0.3">
      <c r="A1066" t="s">
        <v>4626</v>
      </c>
      <c r="B1066" s="23">
        <v>45643</v>
      </c>
      <c r="C1066" t="s">
        <v>2596</v>
      </c>
      <c r="D1066" t="s">
        <v>2597</v>
      </c>
      <c r="E1066" t="s">
        <v>2616</v>
      </c>
      <c r="F1066" t="s">
        <v>1552</v>
      </c>
      <c r="G1066" t="s">
        <v>4627</v>
      </c>
      <c r="H1066" s="6" t="s">
        <v>32</v>
      </c>
      <c r="I1066" t="s">
        <v>33</v>
      </c>
      <c r="J1066">
        <v>7</v>
      </c>
      <c r="K1066" s="24">
        <v>18177</v>
      </c>
      <c r="L1066" s="24">
        <v>127239</v>
      </c>
      <c r="M1066" t="s">
        <v>27</v>
      </c>
      <c r="N1066" t="s">
        <v>47</v>
      </c>
      <c r="O1066">
        <v>3</v>
      </c>
      <c r="P1066" t="s">
        <v>28</v>
      </c>
      <c r="Q1066">
        <v>50</v>
      </c>
      <c r="R1066" s="25">
        <v>670990</v>
      </c>
    </row>
    <row r="1067" spans="1:18" x14ac:dyDescent="0.3">
      <c r="A1067" t="s">
        <v>4628</v>
      </c>
      <c r="B1067" s="23">
        <v>45643</v>
      </c>
      <c r="C1067" t="s">
        <v>2596</v>
      </c>
      <c r="D1067" t="s">
        <v>2597</v>
      </c>
      <c r="E1067" t="s">
        <v>2352</v>
      </c>
      <c r="F1067" t="s">
        <v>97</v>
      </c>
      <c r="G1067" t="s">
        <v>4629</v>
      </c>
      <c r="H1067" s="6" t="s">
        <v>45</v>
      </c>
      <c r="I1067" t="s">
        <v>98</v>
      </c>
      <c r="J1067">
        <v>19</v>
      </c>
      <c r="K1067" s="24">
        <v>27953</v>
      </c>
      <c r="L1067" s="24">
        <v>531107</v>
      </c>
      <c r="M1067">
        <v>10</v>
      </c>
      <c r="N1067" t="s">
        <v>47</v>
      </c>
      <c r="O1067">
        <v>3</v>
      </c>
      <c r="P1067" t="s">
        <v>35</v>
      </c>
      <c r="Q1067">
        <v>65</v>
      </c>
      <c r="R1067" s="25">
        <v>339514</v>
      </c>
    </row>
    <row r="1068" spans="1:18" x14ac:dyDescent="0.3">
      <c r="A1068" t="s">
        <v>4630</v>
      </c>
      <c r="B1068" s="23">
        <v>45643</v>
      </c>
      <c r="C1068" t="s">
        <v>2596</v>
      </c>
      <c r="D1068" t="s">
        <v>2597</v>
      </c>
      <c r="E1068" t="s">
        <v>2598</v>
      </c>
      <c r="F1068" t="s">
        <v>265</v>
      </c>
      <c r="G1068" t="s">
        <v>4631</v>
      </c>
      <c r="H1068" s="6" t="s">
        <v>40</v>
      </c>
      <c r="I1068" t="s">
        <v>123</v>
      </c>
      <c r="J1068">
        <v>15</v>
      </c>
      <c r="K1068" s="24">
        <v>3942</v>
      </c>
      <c r="L1068" s="24">
        <v>59130</v>
      </c>
      <c r="M1068" t="s">
        <v>27</v>
      </c>
      <c r="N1068" t="s">
        <v>47</v>
      </c>
      <c r="O1068">
        <v>2</v>
      </c>
      <c r="P1068" t="s">
        <v>28</v>
      </c>
      <c r="Q1068">
        <v>159</v>
      </c>
      <c r="R1068" s="25">
        <v>353716</v>
      </c>
    </row>
    <row r="1069" spans="1:18" x14ac:dyDescent="0.3">
      <c r="A1069" t="s">
        <v>4632</v>
      </c>
      <c r="B1069" s="23">
        <v>45644</v>
      </c>
      <c r="C1069" t="s">
        <v>2596</v>
      </c>
      <c r="D1069" t="s">
        <v>2597</v>
      </c>
      <c r="E1069" t="s">
        <v>2616</v>
      </c>
      <c r="F1069" t="s">
        <v>821</v>
      </c>
      <c r="G1069" s="26" t="s">
        <v>27</v>
      </c>
      <c r="H1069" s="6" t="s">
        <v>45</v>
      </c>
      <c r="I1069" t="s">
        <v>98</v>
      </c>
      <c r="J1069">
        <v>1</v>
      </c>
      <c r="K1069" s="24">
        <v>28752</v>
      </c>
      <c r="L1069" s="24">
        <v>28752</v>
      </c>
      <c r="M1069">
        <v>10</v>
      </c>
      <c r="N1069" t="s">
        <v>27</v>
      </c>
      <c r="O1069">
        <v>1</v>
      </c>
      <c r="P1069" t="s">
        <v>35</v>
      </c>
      <c r="Q1069">
        <v>55</v>
      </c>
      <c r="R1069" s="25">
        <v>339514</v>
      </c>
    </row>
    <row r="1070" spans="1:18" x14ac:dyDescent="0.3">
      <c r="A1070" t="s">
        <v>4633</v>
      </c>
      <c r="B1070" s="23">
        <v>45644</v>
      </c>
      <c r="C1070" t="s">
        <v>2596</v>
      </c>
      <c r="D1070" t="s">
        <v>2597</v>
      </c>
      <c r="E1070" t="s">
        <v>2598</v>
      </c>
      <c r="F1070" t="s">
        <v>806</v>
      </c>
      <c r="G1070" t="s">
        <v>4634</v>
      </c>
      <c r="H1070" s="6" t="s">
        <v>24</v>
      </c>
      <c r="I1070" t="s">
        <v>152</v>
      </c>
      <c r="J1070">
        <v>8</v>
      </c>
      <c r="K1070" s="24">
        <v>102002</v>
      </c>
      <c r="L1070" s="24">
        <v>816016</v>
      </c>
      <c r="M1070">
        <v>0</v>
      </c>
      <c r="N1070" t="s">
        <v>26</v>
      </c>
      <c r="O1070">
        <v>2</v>
      </c>
      <c r="P1070" t="s">
        <v>35</v>
      </c>
      <c r="Q1070">
        <v>136</v>
      </c>
      <c r="R1070" s="25">
        <v>1309937</v>
      </c>
    </row>
    <row r="1071" spans="1:18" x14ac:dyDescent="0.3">
      <c r="A1071" t="s">
        <v>4635</v>
      </c>
      <c r="B1071" s="23">
        <v>45645</v>
      </c>
      <c r="C1071" t="s">
        <v>2596</v>
      </c>
      <c r="D1071" t="s">
        <v>2597</v>
      </c>
      <c r="E1071" t="s">
        <v>2352</v>
      </c>
      <c r="F1071" t="s">
        <v>792</v>
      </c>
      <c r="G1071" t="s">
        <v>4636</v>
      </c>
      <c r="H1071" s="6" t="s">
        <v>32</v>
      </c>
      <c r="I1071" t="s">
        <v>113</v>
      </c>
      <c r="J1071">
        <v>19</v>
      </c>
      <c r="K1071" s="24">
        <v>13813</v>
      </c>
      <c r="L1071" s="24">
        <v>262447</v>
      </c>
      <c r="M1071">
        <v>20</v>
      </c>
      <c r="N1071" t="s">
        <v>47</v>
      </c>
      <c r="O1071" t="s">
        <v>27</v>
      </c>
      <c r="P1071" t="s">
        <v>28</v>
      </c>
      <c r="Q1071">
        <v>161</v>
      </c>
      <c r="R1071" s="25">
        <v>670990</v>
      </c>
    </row>
    <row r="1072" spans="1:18" x14ac:dyDescent="0.3">
      <c r="A1072" t="s">
        <v>4637</v>
      </c>
      <c r="B1072" s="23">
        <v>45645</v>
      </c>
      <c r="C1072" t="s">
        <v>2596</v>
      </c>
      <c r="D1072" t="s">
        <v>2597</v>
      </c>
      <c r="E1072" t="s">
        <v>2598</v>
      </c>
      <c r="F1072" t="s">
        <v>1078</v>
      </c>
      <c r="G1072" t="s">
        <v>4638</v>
      </c>
      <c r="H1072" s="6" t="s">
        <v>32</v>
      </c>
      <c r="I1072" t="s">
        <v>95</v>
      </c>
      <c r="J1072">
        <v>16</v>
      </c>
      <c r="K1072" s="24">
        <v>5775</v>
      </c>
      <c r="L1072" s="24">
        <v>92400</v>
      </c>
      <c r="M1072">
        <v>0</v>
      </c>
      <c r="N1072" t="s">
        <v>27</v>
      </c>
      <c r="O1072">
        <v>2</v>
      </c>
      <c r="P1072" t="s">
        <v>35</v>
      </c>
      <c r="Q1072">
        <v>26</v>
      </c>
      <c r="R1072" s="25">
        <v>670990</v>
      </c>
    </row>
    <row r="1073" spans="1:18" x14ac:dyDescent="0.3">
      <c r="A1073" t="s">
        <v>4639</v>
      </c>
      <c r="B1073" s="23">
        <v>45646</v>
      </c>
      <c r="C1073" t="s">
        <v>2596</v>
      </c>
      <c r="D1073" t="s">
        <v>2597</v>
      </c>
      <c r="E1073" t="s">
        <v>2598</v>
      </c>
      <c r="F1073" t="s">
        <v>781</v>
      </c>
      <c r="G1073" s="26" t="s">
        <v>27</v>
      </c>
      <c r="H1073" s="6" t="s">
        <v>45</v>
      </c>
      <c r="I1073" t="s">
        <v>82</v>
      </c>
      <c r="J1073">
        <v>17</v>
      </c>
      <c r="K1073" s="24">
        <v>40268</v>
      </c>
      <c r="L1073" s="24">
        <v>684556</v>
      </c>
      <c r="M1073">
        <v>15</v>
      </c>
      <c r="N1073" t="s">
        <v>26</v>
      </c>
      <c r="O1073">
        <v>2</v>
      </c>
      <c r="P1073" t="s">
        <v>35</v>
      </c>
      <c r="Q1073">
        <v>162</v>
      </c>
      <c r="R1073" s="25">
        <v>339514</v>
      </c>
    </row>
    <row r="1074" spans="1:18" x14ac:dyDescent="0.3">
      <c r="A1074" t="s">
        <v>4640</v>
      </c>
      <c r="B1074" s="23">
        <v>45646</v>
      </c>
      <c r="C1074" t="s">
        <v>2596</v>
      </c>
      <c r="D1074" t="s">
        <v>2597</v>
      </c>
      <c r="E1074" t="s">
        <v>2616</v>
      </c>
      <c r="F1074" t="s">
        <v>1602</v>
      </c>
      <c r="G1074" t="s">
        <v>4641</v>
      </c>
      <c r="H1074" s="6" t="s">
        <v>40</v>
      </c>
      <c r="I1074" t="s">
        <v>106</v>
      </c>
      <c r="J1074">
        <v>2</v>
      </c>
      <c r="K1074" s="24">
        <v>3941</v>
      </c>
      <c r="L1074" s="24">
        <v>7882</v>
      </c>
      <c r="M1074">
        <v>5</v>
      </c>
      <c r="N1074" t="s">
        <v>57</v>
      </c>
      <c r="O1074">
        <v>4</v>
      </c>
      <c r="P1074" t="s">
        <v>35</v>
      </c>
      <c r="Q1074">
        <v>71</v>
      </c>
      <c r="R1074" s="25">
        <v>353716</v>
      </c>
    </row>
    <row r="1075" spans="1:18" x14ac:dyDescent="0.3">
      <c r="A1075" t="s">
        <v>4642</v>
      </c>
      <c r="B1075" s="23">
        <v>45646</v>
      </c>
      <c r="C1075" t="s">
        <v>2596</v>
      </c>
      <c r="D1075" t="s">
        <v>2597</v>
      </c>
      <c r="E1075" t="s">
        <v>2616</v>
      </c>
      <c r="F1075" t="s">
        <v>279</v>
      </c>
      <c r="G1075" t="s">
        <v>4643</v>
      </c>
      <c r="H1075" s="6" t="s">
        <v>65</v>
      </c>
      <c r="I1075" t="s">
        <v>478</v>
      </c>
      <c r="J1075">
        <v>6</v>
      </c>
      <c r="K1075" s="24">
        <v>97704</v>
      </c>
      <c r="L1075" s="24">
        <v>586224</v>
      </c>
      <c r="M1075">
        <v>0</v>
      </c>
      <c r="N1075" t="s">
        <v>34</v>
      </c>
      <c r="O1075">
        <v>2</v>
      </c>
      <c r="P1075" t="s">
        <v>27</v>
      </c>
      <c r="Q1075">
        <v>11</v>
      </c>
      <c r="R1075" s="25">
        <v>647779</v>
      </c>
    </row>
    <row r="1076" spans="1:18" x14ac:dyDescent="0.3">
      <c r="A1076" t="s">
        <v>4644</v>
      </c>
      <c r="B1076" s="23">
        <v>45647</v>
      </c>
      <c r="C1076" t="s">
        <v>2596</v>
      </c>
      <c r="D1076" t="s">
        <v>2597</v>
      </c>
      <c r="E1076" t="s">
        <v>2616</v>
      </c>
      <c r="F1076" t="s">
        <v>128</v>
      </c>
      <c r="G1076" s="26" t="s">
        <v>27</v>
      </c>
      <c r="H1076" s="6" t="s">
        <v>10793</v>
      </c>
      <c r="I1076" t="s">
        <v>70</v>
      </c>
      <c r="J1076">
        <v>14</v>
      </c>
      <c r="K1076" s="24">
        <v>17925</v>
      </c>
      <c r="L1076" s="24">
        <v>250950</v>
      </c>
      <c r="M1076">
        <v>0</v>
      </c>
      <c r="N1076" t="s">
        <v>47</v>
      </c>
      <c r="O1076">
        <v>4</v>
      </c>
      <c r="P1076" t="s">
        <v>35</v>
      </c>
      <c r="Q1076">
        <v>194</v>
      </c>
      <c r="R1076" s="25">
        <v>353716</v>
      </c>
    </row>
    <row r="1077" spans="1:18" x14ac:dyDescent="0.3">
      <c r="A1077" t="s">
        <v>4645</v>
      </c>
      <c r="B1077" s="23">
        <v>45647</v>
      </c>
      <c r="C1077" t="s">
        <v>2596</v>
      </c>
      <c r="D1077" t="s">
        <v>2597</v>
      </c>
      <c r="E1077" t="s">
        <v>2616</v>
      </c>
      <c r="F1077" t="s">
        <v>1665</v>
      </c>
      <c r="G1077" t="s">
        <v>4646</v>
      </c>
      <c r="H1077" s="6" t="s">
        <v>10793</v>
      </c>
      <c r="I1077" t="s">
        <v>41</v>
      </c>
      <c r="J1077">
        <v>16</v>
      </c>
      <c r="K1077" s="24">
        <v>8911</v>
      </c>
      <c r="L1077" s="24">
        <v>142576</v>
      </c>
      <c r="M1077">
        <v>0</v>
      </c>
      <c r="N1077" t="s">
        <v>10788</v>
      </c>
      <c r="O1077">
        <v>2</v>
      </c>
      <c r="P1077" t="s">
        <v>35</v>
      </c>
      <c r="Q1077">
        <v>105</v>
      </c>
      <c r="R1077" s="25">
        <v>353716</v>
      </c>
    </row>
    <row r="1078" spans="1:18" x14ac:dyDescent="0.3">
      <c r="A1078" t="s">
        <v>4647</v>
      </c>
      <c r="B1078" s="23">
        <v>45647</v>
      </c>
      <c r="C1078" t="s">
        <v>2596</v>
      </c>
      <c r="D1078" t="s">
        <v>2597</v>
      </c>
      <c r="E1078" t="s">
        <v>2616</v>
      </c>
      <c r="F1078" t="s">
        <v>1165</v>
      </c>
      <c r="G1078" t="s">
        <v>4648</v>
      </c>
      <c r="H1078" s="6" t="s">
        <v>24</v>
      </c>
      <c r="I1078" t="s">
        <v>92</v>
      </c>
      <c r="J1078">
        <v>20</v>
      </c>
      <c r="K1078" s="24">
        <v>244695</v>
      </c>
      <c r="L1078" s="24">
        <v>4893900</v>
      </c>
      <c r="M1078">
        <v>0</v>
      </c>
      <c r="N1078" t="s">
        <v>27</v>
      </c>
      <c r="O1078">
        <v>1</v>
      </c>
      <c r="P1078" t="s">
        <v>35</v>
      </c>
      <c r="Q1078">
        <v>99</v>
      </c>
      <c r="R1078" s="25">
        <v>1309937</v>
      </c>
    </row>
    <row r="1079" spans="1:18" x14ac:dyDescent="0.3">
      <c r="A1079" t="s">
        <v>4649</v>
      </c>
      <c r="B1079" s="23">
        <v>45647</v>
      </c>
      <c r="C1079" t="s">
        <v>2596</v>
      </c>
      <c r="D1079" t="s">
        <v>2597</v>
      </c>
      <c r="E1079" t="s">
        <v>2352</v>
      </c>
      <c r="F1079" t="s">
        <v>3915</v>
      </c>
      <c r="G1079" t="s">
        <v>4650</v>
      </c>
      <c r="H1079" s="6" t="s">
        <v>40</v>
      </c>
      <c r="I1079" t="s">
        <v>171</v>
      </c>
      <c r="J1079">
        <v>1</v>
      </c>
      <c r="K1079" s="24">
        <v>1082</v>
      </c>
      <c r="L1079" s="24">
        <v>1082</v>
      </c>
      <c r="M1079">
        <v>0</v>
      </c>
      <c r="N1079" t="s">
        <v>57</v>
      </c>
      <c r="O1079">
        <v>4</v>
      </c>
      <c r="P1079" t="s">
        <v>35</v>
      </c>
      <c r="Q1079">
        <v>188</v>
      </c>
      <c r="R1079" s="25">
        <v>353716</v>
      </c>
    </row>
    <row r="1080" spans="1:18" x14ac:dyDescent="0.3">
      <c r="A1080" t="s">
        <v>4651</v>
      </c>
      <c r="B1080" s="23">
        <v>45648</v>
      </c>
      <c r="C1080" t="s">
        <v>2596</v>
      </c>
      <c r="D1080" t="s">
        <v>2597</v>
      </c>
      <c r="E1080" t="s">
        <v>2616</v>
      </c>
      <c r="F1080" t="s">
        <v>901</v>
      </c>
      <c r="G1080" t="s">
        <v>4652</v>
      </c>
      <c r="H1080" s="6" t="s">
        <v>32</v>
      </c>
      <c r="I1080" t="s">
        <v>33</v>
      </c>
      <c r="J1080">
        <v>11</v>
      </c>
      <c r="K1080" s="24">
        <v>8722</v>
      </c>
      <c r="L1080" s="24">
        <v>95942</v>
      </c>
      <c r="M1080">
        <v>5</v>
      </c>
      <c r="N1080" t="s">
        <v>47</v>
      </c>
      <c r="O1080">
        <v>0</v>
      </c>
      <c r="P1080" t="s">
        <v>35</v>
      </c>
      <c r="Q1080">
        <v>152</v>
      </c>
      <c r="R1080" s="25">
        <v>670990</v>
      </c>
    </row>
    <row r="1081" spans="1:18" x14ac:dyDescent="0.3">
      <c r="A1081" t="s">
        <v>4653</v>
      </c>
      <c r="B1081" s="23">
        <v>45649</v>
      </c>
      <c r="C1081" t="s">
        <v>2596</v>
      </c>
      <c r="D1081" t="s">
        <v>2597</v>
      </c>
      <c r="E1081" t="s">
        <v>2598</v>
      </c>
      <c r="F1081" t="s">
        <v>2247</v>
      </c>
      <c r="G1081" t="s">
        <v>4654</v>
      </c>
      <c r="H1081" s="6" t="s">
        <v>40</v>
      </c>
      <c r="I1081" t="s">
        <v>51</v>
      </c>
      <c r="J1081">
        <v>16</v>
      </c>
      <c r="K1081" s="24">
        <v>14558</v>
      </c>
      <c r="L1081" s="24">
        <v>232928</v>
      </c>
      <c r="M1081">
        <v>5</v>
      </c>
      <c r="N1081" t="s">
        <v>34</v>
      </c>
      <c r="O1081">
        <v>1</v>
      </c>
      <c r="P1081" t="s">
        <v>35</v>
      </c>
      <c r="Q1081">
        <v>62</v>
      </c>
      <c r="R1081" s="25">
        <v>353716</v>
      </c>
    </row>
    <row r="1082" spans="1:18" x14ac:dyDescent="0.3">
      <c r="A1082" t="s">
        <v>4655</v>
      </c>
      <c r="B1082" s="23">
        <v>45649</v>
      </c>
      <c r="C1082" t="s">
        <v>2596</v>
      </c>
      <c r="D1082" t="s">
        <v>2597</v>
      </c>
      <c r="E1082" t="s">
        <v>2616</v>
      </c>
      <c r="F1082" t="s">
        <v>3888</v>
      </c>
      <c r="G1082" s="26" t="s">
        <v>27</v>
      </c>
      <c r="H1082" s="6" t="s">
        <v>24</v>
      </c>
      <c r="I1082" t="s">
        <v>174</v>
      </c>
      <c r="J1082">
        <v>7</v>
      </c>
      <c r="K1082" s="24">
        <v>110097</v>
      </c>
      <c r="L1082" s="24">
        <v>770679</v>
      </c>
      <c r="M1082">
        <v>15</v>
      </c>
      <c r="N1082" t="s">
        <v>27</v>
      </c>
      <c r="O1082">
        <v>4</v>
      </c>
      <c r="P1082" t="s">
        <v>28</v>
      </c>
      <c r="Q1082">
        <v>146</v>
      </c>
      <c r="R1082" s="25">
        <v>1309937</v>
      </c>
    </row>
    <row r="1083" spans="1:18" x14ac:dyDescent="0.3">
      <c r="A1083" t="s">
        <v>4656</v>
      </c>
      <c r="B1083" s="23">
        <v>45650</v>
      </c>
      <c r="C1083" t="s">
        <v>2596</v>
      </c>
      <c r="D1083" t="s">
        <v>2597</v>
      </c>
      <c r="E1083" t="s">
        <v>2616</v>
      </c>
      <c r="F1083" t="s">
        <v>440</v>
      </c>
      <c r="G1083" t="s">
        <v>4657</v>
      </c>
      <c r="H1083" s="6" t="s">
        <v>32</v>
      </c>
      <c r="I1083" t="s">
        <v>113</v>
      </c>
      <c r="J1083">
        <v>3</v>
      </c>
      <c r="K1083" s="24">
        <v>20603</v>
      </c>
      <c r="L1083" s="24">
        <v>61809</v>
      </c>
      <c r="M1083">
        <v>20</v>
      </c>
      <c r="N1083" t="s">
        <v>47</v>
      </c>
      <c r="O1083">
        <v>1</v>
      </c>
      <c r="P1083" t="s">
        <v>28</v>
      </c>
      <c r="Q1083">
        <v>48</v>
      </c>
      <c r="R1083" s="25">
        <v>670990</v>
      </c>
    </row>
    <row r="1084" spans="1:18" x14ac:dyDescent="0.3">
      <c r="A1084" t="s">
        <v>4658</v>
      </c>
      <c r="B1084" s="23">
        <v>45650</v>
      </c>
      <c r="C1084" t="s">
        <v>2596</v>
      </c>
      <c r="D1084" t="s">
        <v>2597</v>
      </c>
      <c r="E1084" t="s">
        <v>2598</v>
      </c>
      <c r="F1084" t="s">
        <v>169</v>
      </c>
      <c r="G1084" t="s">
        <v>4659</v>
      </c>
      <c r="H1084" s="6" t="s">
        <v>24</v>
      </c>
      <c r="I1084" t="s">
        <v>174</v>
      </c>
      <c r="J1084">
        <v>7</v>
      </c>
      <c r="K1084" s="24">
        <v>172674</v>
      </c>
      <c r="L1084" s="24">
        <v>1208718</v>
      </c>
      <c r="M1084" t="s">
        <v>27</v>
      </c>
      <c r="N1084" t="s">
        <v>27</v>
      </c>
      <c r="O1084">
        <v>2</v>
      </c>
      <c r="P1084" t="s">
        <v>35</v>
      </c>
      <c r="Q1084">
        <v>112</v>
      </c>
      <c r="R1084" s="25">
        <v>1309937</v>
      </c>
    </row>
    <row r="1085" spans="1:18" x14ac:dyDescent="0.3">
      <c r="A1085" t="s">
        <v>4660</v>
      </c>
      <c r="B1085" s="23">
        <v>45650</v>
      </c>
      <c r="C1085" t="s">
        <v>2596</v>
      </c>
      <c r="D1085" t="s">
        <v>2597</v>
      </c>
      <c r="E1085" t="s">
        <v>2616</v>
      </c>
      <c r="F1085" t="s">
        <v>1728</v>
      </c>
      <c r="G1085" t="s">
        <v>4661</v>
      </c>
      <c r="H1085" s="6" t="s">
        <v>24</v>
      </c>
      <c r="I1085" t="s">
        <v>152</v>
      </c>
      <c r="J1085">
        <v>17</v>
      </c>
      <c r="K1085" s="24">
        <v>20207</v>
      </c>
      <c r="L1085" s="24">
        <v>343519</v>
      </c>
      <c r="M1085">
        <v>5</v>
      </c>
      <c r="N1085" t="s">
        <v>57</v>
      </c>
      <c r="O1085">
        <v>3</v>
      </c>
      <c r="P1085" t="s">
        <v>28</v>
      </c>
      <c r="Q1085">
        <v>85</v>
      </c>
      <c r="R1085" s="25">
        <v>1309937</v>
      </c>
    </row>
    <row r="1086" spans="1:18" x14ac:dyDescent="0.3">
      <c r="A1086" t="s">
        <v>4662</v>
      </c>
      <c r="B1086" s="23">
        <v>45651</v>
      </c>
      <c r="C1086" t="s">
        <v>2596</v>
      </c>
      <c r="D1086" t="s">
        <v>2597</v>
      </c>
      <c r="E1086" t="s">
        <v>2598</v>
      </c>
      <c r="F1086" t="s">
        <v>528</v>
      </c>
      <c r="G1086" t="s">
        <v>4663</v>
      </c>
      <c r="H1086" s="6" t="s">
        <v>32</v>
      </c>
      <c r="I1086" t="s">
        <v>237</v>
      </c>
      <c r="J1086">
        <v>11</v>
      </c>
      <c r="K1086" s="24">
        <v>14535</v>
      </c>
      <c r="L1086" s="24">
        <v>159885</v>
      </c>
      <c r="M1086">
        <v>10</v>
      </c>
      <c r="N1086" t="s">
        <v>27</v>
      </c>
      <c r="O1086">
        <v>5</v>
      </c>
      <c r="P1086" t="s">
        <v>28</v>
      </c>
      <c r="Q1086">
        <v>36</v>
      </c>
      <c r="R1086" s="25">
        <v>670990</v>
      </c>
    </row>
    <row r="1087" spans="1:18" x14ac:dyDescent="0.3">
      <c r="A1087" t="s">
        <v>4664</v>
      </c>
      <c r="B1087" s="23">
        <v>45651</v>
      </c>
      <c r="C1087" t="s">
        <v>2596</v>
      </c>
      <c r="D1087" t="s">
        <v>2597</v>
      </c>
      <c r="E1087" t="s">
        <v>2616</v>
      </c>
      <c r="F1087" t="s">
        <v>3725</v>
      </c>
      <c r="G1087" t="s">
        <v>4665</v>
      </c>
      <c r="H1087" s="6" t="s">
        <v>24</v>
      </c>
      <c r="I1087" t="s">
        <v>56</v>
      </c>
      <c r="J1087">
        <v>8</v>
      </c>
      <c r="K1087" s="24">
        <v>283143</v>
      </c>
      <c r="L1087" s="24">
        <v>2265144</v>
      </c>
      <c r="M1087" t="s">
        <v>27</v>
      </c>
      <c r="N1087" t="s">
        <v>27</v>
      </c>
      <c r="O1087">
        <v>3</v>
      </c>
      <c r="P1087" t="s">
        <v>27</v>
      </c>
      <c r="Q1087">
        <v>149</v>
      </c>
      <c r="R1087" s="25">
        <v>1309937</v>
      </c>
    </row>
    <row r="1088" spans="1:18" x14ac:dyDescent="0.3">
      <c r="A1088" t="s">
        <v>4666</v>
      </c>
      <c r="B1088" s="23">
        <v>45652</v>
      </c>
      <c r="C1088" t="s">
        <v>2596</v>
      </c>
      <c r="D1088" t="s">
        <v>2597</v>
      </c>
      <c r="E1088" t="s">
        <v>2598</v>
      </c>
      <c r="F1088" t="s">
        <v>2148</v>
      </c>
      <c r="G1088" t="s">
        <v>4667</v>
      </c>
      <c r="H1088" s="6" t="s">
        <v>32</v>
      </c>
      <c r="I1088" t="s">
        <v>33</v>
      </c>
      <c r="J1088">
        <v>20</v>
      </c>
      <c r="K1088" s="24">
        <v>5267</v>
      </c>
      <c r="L1088" s="24">
        <v>105340</v>
      </c>
      <c r="M1088">
        <v>5</v>
      </c>
      <c r="N1088" t="s">
        <v>10788</v>
      </c>
      <c r="O1088">
        <v>2</v>
      </c>
      <c r="P1088" t="s">
        <v>35</v>
      </c>
      <c r="Q1088">
        <v>5</v>
      </c>
      <c r="R1088" s="25">
        <v>670990</v>
      </c>
    </row>
    <row r="1089" spans="1:18" x14ac:dyDescent="0.3">
      <c r="A1089" t="s">
        <v>4668</v>
      </c>
      <c r="B1089" s="23">
        <v>45652</v>
      </c>
      <c r="C1089" t="s">
        <v>2596</v>
      </c>
      <c r="D1089" t="s">
        <v>2597</v>
      </c>
      <c r="E1089" t="s">
        <v>2616</v>
      </c>
      <c r="F1089" t="s">
        <v>2569</v>
      </c>
      <c r="G1089" t="s">
        <v>4669</v>
      </c>
      <c r="H1089" s="6" t="s">
        <v>45</v>
      </c>
      <c r="I1089" t="s">
        <v>74</v>
      </c>
      <c r="J1089">
        <v>8</v>
      </c>
      <c r="K1089" s="24">
        <v>22690</v>
      </c>
      <c r="L1089" s="24">
        <v>181520</v>
      </c>
      <c r="M1089" t="s">
        <v>27</v>
      </c>
      <c r="N1089" t="s">
        <v>34</v>
      </c>
      <c r="O1089">
        <v>3</v>
      </c>
      <c r="P1089" t="s">
        <v>28</v>
      </c>
      <c r="Q1089">
        <v>117</v>
      </c>
      <c r="R1089" s="25">
        <v>339514</v>
      </c>
    </row>
    <row r="1090" spans="1:18" x14ac:dyDescent="0.3">
      <c r="A1090" t="s">
        <v>4670</v>
      </c>
      <c r="B1090" s="23">
        <v>45653</v>
      </c>
      <c r="C1090" t="s">
        <v>2596</v>
      </c>
      <c r="D1090" t="s">
        <v>2597</v>
      </c>
      <c r="E1090" t="s">
        <v>2598</v>
      </c>
      <c r="F1090" t="s">
        <v>230</v>
      </c>
      <c r="G1090" t="s">
        <v>4671</v>
      </c>
      <c r="H1090" s="6" t="s">
        <v>32</v>
      </c>
      <c r="I1090" t="s">
        <v>33</v>
      </c>
      <c r="J1090">
        <v>15</v>
      </c>
      <c r="K1090" s="24">
        <v>7619</v>
      </c>
      <c r="L1090" s="24">
        <v>114285</v>
      </c>
      <c r="M1090">
        <v>5</v>
      </c>
      <c r="N1090" t="s">
        <v>47</v>
      </c>
      <c r="O1090">
        <v>2</v>
      </c>
      <c r="P1090" t="s">
        <v>27</v>
      </c>
      <c r="Q1090">
        <v>124</v>
      </c>
      <c r="R1090" s="25">
        <v>670990</v>
      </c>
    </row>
    <row r="1091" spans="1:18" x14ac:dyDescent="0.3">
      <c r="A1091" t="s">
        <v>4672</v>
      </c>
      <c r="B1091" s="23">
        <v>45653</v>
      </c>
      <c r="C1091" t="s">
        <v>2596</v>
      </c>
      <c r="D1091" t="s">
        <v>2597</v>
      </c>
      <c r="E1091" t="s">
        <v>2598</v>
      </c>
      <c r="F1091" t="s">
        <v>3041</v>
      </c>
      <c r="G1091" t="s">
        <v>4673</v>
      </c>
      <c r="H1091" s="6" t="s">
        <v>24</v>
      </c>
      <c r="I1091" t="s">
        <v>161</v>
      </c>
      <c r="J1091">
        <v>14</v>
      </c>
      <c r="K1091" s="24">
        <v>251618</v>
      </c>
      <c r="L1091" s="24">
        <v>3522652</v>
      </c>
      <c r="M1091">
        <v>15</v>
      </c>
      <c r="N1091" t="s">
        <v>57</v>
      </c>
      <c r="O1091">
        <v>3</v>
      </c>
      <c r="P1091" t="s">
        <v>35</v>
      </c>
      <c r="Q1091">
        <v>113</v>
      </c>
      <c r="R1091" s="25">
        <v>1309937</v>
      </c>
    </row>
    <row r="1092" spans="1:18" x14ac:dyDescent="0.3">
      <c r="A1092" t="s">
        <v>4674</v>
      </c>
      <c r="B1092" s="23">
        <v>45653</v>
      </c>
      <c r="C1092" t="s">
        <v>2596</v>
      </c>
      <c r="D1092" t="s">
        <v>2597</v>
      </c>
      <c r="E1092" t="s">
        <v>2598</v>
      </c>
      <c r="F1092" t="s">
        <v>2441</v>
      </c>
      <c r="G1092" t="s">
        <v>4675</v>
      </c>
      <c r="H1092" s="6" t="s">
        <v>24</v>
      </c>
      <c r="I1092" t="s">
        <v>61</v>
      </c>
      <c r="J1092">
        <v>16</v>
      </c>
      <c r="K1092" s="24">
        <v>241596</v>
      </c>
      <c r="L1092" s="24">
        <v>3865536</v>
      </c>
      <c r="M1092">
        <v>15</v>
      </c>
      <c r="N1092" t="s">
        <v>26</v>
      </c>
      <c r="O1092">
        <v>5</v>
      </c>
      <c r="P1092" t="s">
        <v>35</v>
      </c>
      <c r="Q1092">
        <v>25</v>
      </c>
      <c r="R1092" s="25">
        <v>1309937</v>
      </c>
    </row>
    <row r="1093" spans="1:18" x14ac:dyDescent="0.3">
      <c r="A1093" t="s">
        <v>4676</v>
      </c>
      <c r="B1093" s="23">
        <v>45653</v>
      </c>
      <c r="C1093" t="s">
        <v>2596</v>
      </c>
      <c r="D1093" t="s">
        <v>2597</v>
      </c>
      <c r="E1093" t="s">
        <v>2352</v>
      </c>
      <c r="F1093" t="s">
        <v>313</v>
      </c>
      <c r="G1093" t="s">
        <v>4677</v>
      </c>
      <c r="H1093" s="6" t="s">
        <v>40</v>
      </c>
      <c r="I1093" t="s">
        <v>123</v>
      </c>
      <c r="J1093">
        <v>7</v>
      </c>
      <c r="K1093" s="24">
        <v>14774</v>
      </c>
      <c r="L1093" s="24">
        <v>103418</v>
      </c>
      <c r="M1093">
        <v>15</v>
      </c>
      <c r="N1093" t="s">
        <v>26</v>
      </c>
      <c r="O1093">
        <v>2</v>
      </c>
      <c r="P1093" t="s">
        <v>28</v>
      </c>
      <c r="Q1093">
        <v>116</v>
      </c>
      <c r="R1093" s="25">
        <v>353716</v>
      </c>
    </row>
    <row r="1094" spans="1:18" x14ac:dyDescent="0.3">
      <c r="A1094" t="s">
        <v>4678</v>
      </c>
      <c r="B1094" s="23">
        <v>45654</v>
      </c>
      <c r="C1094" t="s">
        <v>2596</v>
      </c>
      <c r="D1094" t="s">
        <v>2597</v>
      </c>
      <c r="E1094" t="s">
        <v>2598</v>
      </c>
      <c r="F1094" t="s">
        <v>1464</v>
      </c>
      <c r="G1094" t="s">
        <v>4679</v>
      </c>
      <c r="H1094" s="6" t="s">
        <v>24</v>
      </c>
      <c r="I1094" t="s">
        <v>25</v>
      </c>
      <c r="J1094">
        <v>5</v>
      </c>
      <c r="K1094" s="24">
        <v>114041</v>
      </c>
      <c r="L1094" s="24">
        <v>570205</v>
      </c>
      <c r="M1094">
        <v>0</v>
      </c>
      <c r="N1094" t="s">
        <v>47</v>
      </c>
      <c r="O1094">
        <v>5</v>
      </c>
      <c r="P1094" t="s">
        <v>27</v>
      </c>
      <c r="Q1094">
        <v>11</v>
      </c>
      <c r="R1094" s="25">
        <v>1309937</v>
      </c>
    </row>
    <row r="1095" spans="1:18" x14ac:dyDescent="0.3">
      <c r="A1095" t="s">
        <v>4680</v>
      </c>
      <c r="B1095" s="23">
        <v>45654</v>
      </c>
      <c r="C1095" t="s">
        <v>2596</v>
      </c>
      <c r="D1095" t="s">
        <v>2597</v>
      </c>
      <c r="E1095" t="s">
        <v>2598</v>
      </c>
      <c r="F1095" t="s">
        <v>1581</v>
      </c>
      <c r="G1095" t="s">
        <v>4681</v>
      </c>
      <c r="H1095" s="6" t="s">
        <v>40</v>
      </c>
      <c r="I1095" t="s">
        <v>137</v>
      </c>
      <c r="J1095">
        <v>12</v>
      </c>
      <c r="K1095" s="24">
        <v>2818</v>
      </c>
      <c r="L1095" s="24">
        <v>33816</v>
      </c>
      <c r="M1095">
        <v>0</v>
      </c>
      <c r="N1095" t="s">
        <v>27</v>
      </c>
      <c r="O1095">
        <v>5</v>
      </c>
      <c r="P1095" t="s">
        <v>35</v>
      </c>
      <c r="Q1095">
        <v>154</v>
      </c>
      <c r="R1095" s="25">
        <v>353716</v>
      </c>
    </row>
    <row r="1096" spans="1:18" x14ac:dyDescent="0.3">
      <c r="A1096" t="s">
        <v>4682</v>
      </c>
      <c r="B1096" s="23">
        <v>45655</v>
      </c>
      <c r="C1096" t="s">
        <v>2596</v>
      </c>
      <c r="D1096" t="s">
        <v>2597</v>
      </c>
      <c r="E1096" t="s">
        <v>2598</v>
      </c>
      <c r="F1096" t="s">
        <v>2140</v>
      </c>
      <c r="G1096" s="26" t="s">
        <v>27</v>
      </c>
      <c r="H1096" s="6" t="s">
        <v>10793</v>
      </c>
      <c r="I1096" t="s">
        <v>171</v>
      </c>
      <c r="J1096">
        <v>18</v>
      </c>
      <c r="K1096" s="24">
        <v>4136</v>
      </c>
      <c r="L1096" s="24">
        <v>74448</v>
      </c>
      <c r="M1096">
        <v>10</v>
      </c>
      <c r="N1096" t="s">
        <v>47</v>
      </c>
      <c r="O1096">
        <v>4</v>
      </c>
      <c r="P1096" t="s">
        <v>35</v>
      </c>
      <c r="Q1096">
        <v>2</v>
      </c>
      <c r="R1096" s="25">
        <v>353716</v>
      </c>
    </row>
    <row r="1097" spans="1:18" x14ac:dyDescent="0.3">
      <c r="A1097" t="s">
        <v>4683</v>
      </c>
      <c r="B1097" s="23">
        <v>45655</v>
      </c>
      <c r="C1097" t="s">
        <v>2596</v>
      </c>
      <c r="D1097" t="s">
        <v>2597</v>
      </c>
      <c r="E1097" t="s">
        <v>2352</v>
      </c>
      <c r="F1097" t="s">
        <v>30</v>
      </c>
      <c r="G1097" t="s">
        <v>4684</v>
      </c>
      <c r="H1097" s="6" t="s">
        <v>24</v>
      </c>
      <c r="I1097" t="s">
        <v>152</v>
      </c>
      <c r="J1097">
        <v>6</v>
      </c>
      <c r="K1097" s="24">
        <v>208953</v>
      </c>
      <c r="L1097" s="24">
        <v>1253718</v>
      </c>
      <c r="M1097">
        <v>15</v>
      </c>
      <c r="N1097" t="s">
        <v>10788</v>
      </c>
      <c r="O1097">
        <v>5</v>
      </c>
      <c r="P1097" t="s">
        <v>35</v>
      </c>
      <c r="Q1097">
        <v>4</v>
      </c>
      <c r="R1097" s="25">
        <v>1309937</v>
      </c>
    </row>
    <row r="1098" spans="1:18" x14ac:dyDescent="0.3">
      <c r="A1098" t="s">
        <v>4685</v>
      </c>
      <c r="B1098" s="23">
        <v>45656</v>
      </c>
      <c r="C1098" t="s">
        <v>2596</v>
      </c>
      <c r="D1098" t="s">
        <v>2597</v>
      </c>
      <c r="E1098" t="s">
        <v>2616</v>
      </c>
      <c r="F1098" t="s">
        <v>135</v>
      </c>
      <c r="G1098" t="s">
        <v>4686</v>
      </c>
      <c r="H1098" s="6" t="s">
        <v>24</v>
      </c>
      <c r="I1098" t="s">
        <v>61</v>
      </c>
      <c r="J1098">
        <v>9</v>
      </c>
      <c r="K1098" s="24">
        <v>196759</v>
      </c>
      <c r="L1098" s="24">
        <v>1770831</v>
      </c>
      <c r="M1098">
        <v>15</v>
      </c>
      <c r="N1098" t="s">
        <v>34</v>
      </c>
      <c r="O1098">
        <v>6</v>
      </c>
      <c r="P1098" t="s">
        <v>35</v>
      </c>
      <c r="Q1098">
        <v>185</v>
      </c>
      <c r="R1098" s="25">
        <v>1309937</v>
      </c>
    </row>
    <row r="1099" spans="1:18" x14ac:dyDescent="0.3">
      <c r="A1099" t="s">
        <v>4687</v>
      </c>
      <c r="B1099" s="23">
        <v>45657</v>
      </c>
      <c r="C1099" t="s">
        <v>2596</v>
      </c>
      <c r="D1099" t="s">
        <v>2597</v>
      </c>
      <c r="E1099" t="s">
        <v>2598</v>
      </c>
      <c r="F1099" t="s">
        <v>185</v>
      </c>
      <c r="G1099" t="s">
        <v>4688</v>
      </c>
      <c r="H1099" s="6" t="s">
        <v>32</v>
      </c>
      <c r="I1099" t="s">
        <v>95</v>
      </c>
      <c r="J1099">
        <v>15</v>
      </c>
      <c r="K1099" s="24">
        <v>5657</v>
      </c>
      <c r="L1099" s="24">
        <v>84855</v>
      </c>
      <c r="M1099">
        <v>10</v>
      </c>
      <c r="N1099" t="s">
        <v>47</v>
      </c>
      <c r="O1099" t="s">
        <v>27</v>
      </c>
      <c r="P1099" t="s">
        <v>28</v>
      </c>
      <c r="Q1099">
        <v>168</v>
      </c>
      <c r="R1099" s="25">
        <v>670990</v>
      </c>
    </row>
    <row r="1100" spans="1:18" x14ac:dyDescent="0.3">
      <c r="A1100" t="s">
        <v>4689</v>
      </c>
      <c r="B1100" s="23">
        <v>45657</v>
      </c>
      <c r="C1100" t="s">
        <v>2596</v>
      </c>
      <c r="D1100" t="s">
        <v>2597</v>
      </c>
      <c r="E1100" t="s">
        <v>2616</v>
      </c>
      <c r="F1100" t="s">
        <v>670</v>
      </c>
      <c r="G1100" s="26" t="s">
        <v>27</v>
      </c>
      <c r="H1100" s="6" t="s">
        <v>24</v>
      </c>
      <c r="I1100" t="s">
        <v>152</v>
      </c>
      <c r="J1100">
        <v>3</v>
      </c>
      <c r="K1100" s="24">
        <v>32542</v>
      </c>
      <c r="L1100" s="24">
        <v>97626</v>
      </c>
      <c r="M1100">
        <v>5</v>
      </c>
      <c r="N1100" t="s">
        <v>26</v>
      </c>
      <c r="O1100">
        <v>2</v>
      </c>
      <c r="P1100" t="s">
        <v>35</v>
      </c>
      <c r="Q1100">
        <v>150</v>
      </c>
      <c r="R1100" s="25">
        <v>1309937</v>
      </c>
    </row>
    <row r="1101" spans="1:18" x14ac:dyDescent="0.3">
      <c r="A1101" t="s">
        <v>4690</v>
      </c>
      <c r="B1101" s="23">
        <v>45657</v>
      </c>
      <c r="C1101" t="s">
        <v>2596</v>
      </c>
      <c r="D1101" t="s">
        <v>2597</v>
      </c>
      <c r="E1101" t="s">
        <v>2352</v>
      </c>
      <c r="F1101" t="s">
        <v>2796</v>
      </c>
      <c r="G1101" t="s">
        <v>4691</v>
      </c>
      <c r="H1101" s="6" t="s">
        <v>24</v>
      </c>
      <c r="I1101" t="s">
        <v>161</v>
      </c>
      <c r="J1101">
        <v>12</v>
      </c>
      <c r="K1101" s="24">
        <v>228011</v>
      </c>
      <c r="L1101" s="24">
        <v>2736132</v>
      </c>
      <c r="M1101">
        <v>15</v>
      </c>
      <c r="N1101" t="s">
        <v>27</v>
      </c>
      <c r="O1101" t="s">
        <v>27</v>
      </c>
      <c r="P1101" t="s">
        <v>35</v>
      </c>
      <c r="Q1101">
        <v>178</v>
      </c>
      <c r="R1101" s="25">
        <v>1309937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60A3-B207-4741-B0C0-2C70FC5DD3E1}">
  <dimension ref="A1:R1101"/>
  <sheetViews>
    <sheetView workbookViewId="0">
      <selection activeCell="G8" sqref="G8"/>
    </sheetView>
  </sheetViews>
  <sheetFormatPr defaultRowHeight="14.4" x14ac:dyDescent="0.3"/>
  <cols>
    <col min="1" max="1" width="19.44140625"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1.33203125" bestFit="1" customWidth="1"/>
    <col min="12" max="12" width="22.6640625" bestFit="1" customWidth="1"/>
    <col min="13" max="13" width="16.44140625" bestFit="1" customWidth="1"/>
    <col min="14" max="14" width="22.109375" bestFit="1" customWidth="1"/>
    <col min="15" max="15" width="33.5546875" bestFit="1" customWidth="1"/>
    <col min="16" max="16" width="18.21875" bestFit="1" customWidth="1"/>
    <col min="17" max="17" width="20.5546875" bestFit="1" customWidth="1"/>
    <col min="18" max="18" width="24.109375" bestFit="1" customWidth="1"/>
  </cols>
  <sheetData>
    <row r="1" spans="1:18" x14ac:dyDescent="0.3">
      <c r="A1" s="28" t="s">
        <v>0</v>
      </c>
      <c r="B1" s="29" t="s">
        <v>1</v>
      </c>
      <c r="C1" s="28" t="s">
        <v>2</v>
      </c>
      <c r="D1" s="28" t="s">
        <v>3</v>
      </c>
      <c r="E1" s="28" t="s">
        <v>4</v>
      </c>
      <c r="F1" s="28" t="s">
        <v>5</v>
      </c>
      <c r="G1" s="28" t="s">
        <v>6</v>
      </c>
      <c r="H1" s="28" t="s">
        <v>7</v>
      </c>
      <c r="I1" s="28" t="s">
        <v>8</v>
      </c>
      <c r="J1" s="28" t="s">
        <v>9</v>
      </c>
      <c r="K1" s="30" t="s">
        <v>10</v>
      </c>
      <c r="L1" s="30" t="s">
        <v>11</v>
      </c>
      <c r="M1" s="31" t="s">
        <v>12</v>
      </c>
      <c r="N1" s="28" t="s">
        <v>13</v>
      </c>
      <c r="O1" s="28" t="s">
        <v>14</v>
      </c>
      <c r="P1" s="28" t="s">
        <v>15</v>
      </c>
      <c r="Q1" s="28" t="s">
        <v>16</v>
      </c>
      <c r="R1" s="30" t="s">
        <v>17</v>
      </c>
    </row>
    <row r="2" spans="1:18" x14ac:dyDescent="0.3">
      <c r="A2" t="s">
        <v>18</v>
      </c>
      <c r="B2" s="32">
        <v>45133</v>
      </c>
      <c r="C2" t="s">
        <v>19</v>
      </c>
      <c r="D2" t="s">
        <v>20</v>
      </c>
      <c r="E2" t="s">
        <v>21</v>
      </c>
      <c r="F2" t="s">
        <v>22</v>
      </c>
      <c r="G2" t="s">
        <v>23</v>
      </c>
      <c r="H2" t="s">
        <v>24</v>
      </c>
      <c r="I2" t="s">
        <v>25</v>
      </c>
      <c r="J2">
        <v>1</v>
      </c>
      <c r="K2" s="33">
        <v>299047</v>
      </c>
      <c r="L2" s="33">
        <v>299047</v>
      </c>
      <c r="M2">
        <v>5</v>
      </c>
      <c r="N2" t="s">
        <v>26</v>
      </c>
      <c r="O2" t="s">
        <v>27</v>
      </c>
      <c r="P2" t="s">
        <v>28</v>
      </c>
      <c r="Q2">
        <v>150</v>
      </c>
      <c r="R2" s="33">
        <v>1470487</v>
      </c>
    </row>
    <row r="3" spans="1:18" x14ac:dyDescent="0.3">
      <c r="A3" t="s">
        <v>29</v>
      </c>
      <c r="B3" s="32">
        <v>45620</v>
      </c>
      <c r="C3" t="s">
        <v>19</v>
      </c>
      <c r="D3" t="s">
        <v>20</v>
      </c>
      <c r="E3" t="s">
        <v>21</v>
      </c>
      <c r="F3" t="s">
        <v>30</v>
      </c>
      <c r="G3" t="s">
        <v>31</v>
      </c>
      <c r="H3" t="s">
        <v>32</v>
      </c>
      <c r="I3" t="s">
        <v>33</v>
      </c>
      <c r="J3">
        <v>3</v>
      </c>
      <c r="K3" s="33">
        <v>6232</v>
      </c>
      <c r="L3" s="33">
        <v>18696</v>
      </c>
      <c r="M3">
        <v>0</v>
      </c>
      <c r="N3" t="s">
        <v>34</v>
      </c>
      <c r="O3">
        <v>1</v>
      </c>
      <c r="P3" t="s">
        <v>35</v>
      </c>
      <c r="Q3">
        <v>137</v>
      </c>
      <c r="R3" s="33">
        <v>458369</v>
      </c>
    </row>
    <row r="4" spans="1:18" x14ac:dyDescent="0.3">
      <c r="A4" t="s">
        <v>36</v>
      </c>
      <c r="B4" s="32">
        <v>45513</v>
      </c>
      <c r="C4" t="s">
        <v>19</v>
      </c>
      <c r="D4" t="s">
        <v>20</v>
      </c>
      <c r="E4" t="s">
        <v>37</v>
      </c>
      <c r="F4" t="s">
        <v>38</v>
      </c>
      <c r="G4" t="s">
        <v>39</v>
      </c>
      <c r="H4" t="s">
        <v>40</v>
      </c>
      <c r="I4" t="s">
        <v>41</v>
      </c>
      <c r="J4">
        <v>6</v>
      </c>
      <c r="K4" s="33">
        <v>9081</v>
      </c>
      <c r="L4" s="33">
        <v>54486</v>
      </c>
      <c r="M4" t="s">
        <v>27</v>
      </c>
      <c r="N4" t="s">
        <v>34</v>
      </c>
      <c r="O4">
        <v>5</v>
      </c>
      <c r="P4" t="s">
        <v>35</v>
      </c>
      <c r="Q4">
        <v>18</v>
      </c>
      <c r="R4" s="33">
        <v>394393</v>
      </c>
    </row>
    <row r="5" spans="1:18" x14ac:dyDescent="0.3">
      <c r="A5" t="s">
        <v>42</v>
      </c>
      <c r="B5" s="32">
        <v>45067</v>
      </c>
      <c r="C5" t="s">
        <v>19</v>
      </c>
      <c r="D5" t="s">
        <v>20</v>
      </c>
      <c r="E5" t="s">
        <v>21</v>
      </c>
      <c r="F5" t="s">
        <v>43</v>
      </c>
      <c r="G5" t="s">
        <v>44</v>
      </c>
      <c r="H5" t="s">
        <v>45</v>
      </c>
      <c r="I5" t="s">
        <v>46</v>
      </c>
      <c r="J5">
        <v>16</v>
      </c>
      <c r="K5" s="33">
        <v>38379</v>
      </c>
      <c r="L5" s="33">
        <v>614064</v>
      </c>
      <c r="M5" t="s">
        <v>27</v>
      </c>
      <c r="N5" t="s">
        <v>47</v>
      </c>
      <c r="O5">
        <v>5</v>
      </c>
      <c r="P5" t="s">
        <v>35</v>
      </c>
      <c r="Q5">
        <v>45</v>
      </c>
      <c r="R5" s="33">
        <v>313112</v>
      </c>
    </row>
    <row r="6" spans="1:18" x14ac:dyDescent="0.3">
      <c r="A6" t="s">
        <v>48</v>
      </c>
      <c r="B6" s="32">
        <v>45427</v>
      </c>
      <c r="C6" t="s">
        <v>19</v>
      </c>
      <c r="D6" t="s">
        <v>20</v>
      </c>
      <c r="E6" t="s">
        <v>21</v>
      </c>
      <c r="F6" t="s">
        <v>49</v>
      </c>
      <c r="G6" t="s">
        <v>50</v>
      </c>
      <c r="H6" t="s">
        <v>40</v>
      </c>
      <c r="I6" t="s">
        <v>51</v>
      </c>
      <c r="J6">
        <v>1</v>
      </c>
      <c r="K6" s="33">
        <v>2344</v>
      </c>
      <c r="L6" s="33">
        <v>2344</v>
      </c>
      <c r="M6">
        <v>0</v>
      </c>
      <c r="N6" t="s">
        <v>27</v>
      </c>
      <c r="O6">
        <v>2</v>
      </c>
      <c r="P6" t="s">
        <v>35</v>
      </c>
      <c r="Q6">
        <v>172</v>
      </c>
      <c r="R6" s="33">
        <v>394393</v>
      </c>
    </row>
    <row r="7" spans="1:18" x14ac:dyDescent="0.3">
      <c r="A7" t="s">
        <v>52</v>
      </c>
      <c r="B7" s="32">
        <v>45222</v>
      </c>
      <c r="C7" t="s">
        <v>19</v>
      </c>
      <c r="D7" t="s">
        <v>20</v>
      </c>
      <c r="E7" t="s">
        <v>53</v>
      </c>
      <c r="F7" t="s">
        <v>54</v>
      </c>
      <c r="G7" t="s">
        <v>55</v>
      </c>
      <c r="H7" t="s">
        <v>24</v>
      </c>
      <c r="I7" t="s">
        <v>56</v>
      </c>
      <c r="J7">
        <v>4</v>
      </c>
      <c r="K7" s="33">
        <v>52548</v>
      </c>
      <c r="L7" s="33">
        <v>210192</v>
      </c>
      <c r="M7">
        <v>0</v>
      </c>
      <c r="N7" t="s">
        <v>57</v>
      </c>
      <c r="O7">
        <v>5</v>
      </c>
      <c r="P7" t="s">
        <v>35</v>
      </c>
      <c r="Q7">
        <v>188</v>
      </c>
      <c r="R7" s="33">
        <v>1470487</v>
      </c>
    </row>
    <row r="8" spans="1:18" x14ac:dyDescent="0.3">
      <c r="A8" t="s">
        <v>58</v>
      </c>
      <c r="B8" s="32">
        <v>45527</v>
      </c>
      <c r="C8" t="s">
        <v>19</v>
      </c>
      <c r="D8" t="s">
        <v>20</v>
      </c>
      <c r="E8" t="s">
        <v>21</v>
      </c>
      <c r="F8" t="s">
        <v>59</v>
      </c>
      <c r="G8" t="s">
        <v>60</v>
      </c>
      <c r="H8" t="s">
        <v>24</v>
      </c>
      <c r="I8" t="s">
        <v>61</v>
      </c>
      <c r="J8">
        <v>19</v>
      </c>
      <c r="K8" s="33">
        <v>140493</v>
      </c>
      <c r="L8" s="33">
        <v>2669367</v>
      </c>
      <c r="M8">
        <v>5</v>
      </c>
      <c r="N8" t="s">
        <v>47</v>
      </c>
      <c r="O8">
        <v>7</v>
      </c>
      <c r="P8" t="s">
        <v>28</v>
      </c>
      <c r="Q8">
        <v>148</v>
      </c>
      <c r="R8" s="33">
        <v>1470487</v>
      </c>
    </row>
    <row r="9" spans="1:18" x14ac:dyDescent="0.3">
      <c r="A9" t="s">
        <v>62</v>
      </c>
      <c r="B9" s="32">
        <v>45512</v>
      </c>
      <c r="C9" t="s">
        <v>19</v>
      </c>
      <c r="D9" t="s">
        <v>20</v>
      </c>
      <c r="E9" t="s">
        <v>37</v>
      </c>
      <c r="F9" t="s">
        <v>63</v>
      </c>
      <c r="G9" t="s">
        <v>64</v>
      </c>
      <c r="H9" t="s">
        <v>65</v>
      </c>
      <c r="I9" t="s">
        <v>66</v>
      </c>
      <c r="J9">
        <v>19</v>
      </c>
      <c r="K9" s="33">
        <v>148237</v>
      </c>
      <c r="L9" s="33">
        <v>2816503</v>
      </c>
      <c r="M9">
        <v>20</v>
      </c>
      <c r="N9" t="s">
        <v>57</v>
      </c>
      <c r="O9">
        <v>3</v>
      </c>
      <c r="P9" t="s">
        <v>27</v>
      </c>
      <c r="Q9">
        <v>6</v>
      </c>
      <c r="R9" s="33">
        <v>744194</v>
      </c>
    </row>
    <row r="10" spans="1:18" x14ac:dyDescent="0.3">
      <c r="A10" t="s">
        <v>67</v>
      </c>
      <c r="B10" s="32">
        <v>45337</v>
      </c>
      <c r="C10" t="s">
        <v>19</v>
      </c>
      <c r="D10" t="s">
        <v>20</v>
      </c>
      <c r="E10" t="s">
        <v>21</v>
      </c>
      <c r="F10" t="s">
        <v>68</v>
      </c>
      <c r="G10" t="s">
        <v>69</v>
      </c>
      <c r="H10" t="s">
        <v>40</v>
      </c>
      <c r="I10" t="s">
        <v>70</v>
      </c>
      <c r="J10">
        <v>14</v>
      </c>
      <c r="K10" s="33">
        <v>9744</v>
      </c>
      <c r="L10" s="33">
        <v>136416</v>
      </c>
      <c r="M10">
        <v>5</v>
      </c>
      <c r="N10" t="s">
        <v>27</v>
      </c>
      <c r="O10">
        <v>4</v>
      </c>
      <c r="P10" t="s">
        <v>35</v>
      </c>
      <c r="Q10">
        <v>125</v>
      </c>
      <c r="R10" s="33">
        <v>394393</v>
      </c>
    </row>
    <row r="11" spans="1:18" x14ac:dyDescent="0.3">
      <c r="A11" t="s">
        <v>71</v>
      </c>
      <c r="B11" s="32">
        <v>45164</v>
      </c>
      <c r="C11" t="s">
        <v>19</v>
      </c>
      <c r="D11" t="s">
        <v>20</v>
      </c>
      <c r="E11" t="s">
        <v>37</v>
      </c>
      <c r="F11" t="s">
        <v>72</v>
      </c>
      <c r="G11" t="s">
        <v>73</v>
      </c>
      <c r="H11" t="s">
        <v>45</v>
      </c>
      <c r="I11" t="s">
        <v>74</v>
      </c>
      <c r="J11">
        <v>15</v>
      </c>
      <c r="K11" s="33">
        <v>42289</v>
      </c>
      <c r="L11" s="33">
        <v>634335</v>
      </c>
      <c r="M11">
        <v>5</v>
      </c>
      <c r="N11" t="s">
        <v>26</v>
      </c>
      <c r="O11">
        <v>4</v>
      </c>
      <c r="P11" t="s">
        <v>28</v>
      </c>
      <c r="Q11">
        <v>71</v>
      </c>
      <c r="R11" s="33">
        <v>313112</v>
      </c>
    </row>
    <row r="12" spans="1:18" x14ac:dyDescent="0.3">
      <c r="A12" t="s">
        <v>75</v>
      </c>
      <c r="B12" s="32">
        <v>45419</v>
      </c>
      <c r="C12" t="s">
        <v>19</v>
      </c>
      <c r="D12" t="s">
        <v>20</v>
      </c>
      <c r="E12" t="s">
        <v>21</v>
      </c>
      <c r="F12" t="s">
        <v>76</v>
      </c>
      <c r="G12" t="s">
        <v>77</v>
      </c>
      <c r="H12" t="s">
        <v>65</v>
      </c>
      <c r="I12" t="s">
        <v>78</v>
      </c>
      <c r="J12">
        <v>5</v>
      </c>
      <c r="K12" s="33">
        <v>31959</v>
      </c>
      <c r="L12" s="33">
        <v>159795</v>
      </c>
      <c r="M12">
        <v>0</v>
      </c>
      <c r="N12" t="s">
        <v>26</v>
      </c>
      <c r="O12">
        <v>4</v>
      </c>
      <c r="P12" t="s">
        <v>28</v>
      </c>
      <c r="Q12">
        <v>88</v>
      </c>
      <c r="R12" s="33">
        <v>744194</v>
      </c>
    </row>
    <row r="13" spans="1:18" x14ac:dyDescent="0.3">
      <c r="A13" t="s">
        <v>79</v>
      </c>
      <c r="B13" s="32">
        <v>45135</v>
      </c>
      <c r="C13" t="s">
        <v>19</v>
      </c>
      <c r="D13" t="s">
        <v>20</v>
      </c>
      <c r="E13" t="s">
        <v>37</v>
      </c>
      <c r="F13" t="s">
        <v>80</v>
      </c>
      <c r="G13" t="s">
        <v>81</v>
      </c>
      <c r="H13" t="s">
        <v>45</v>
      </c>
      <c r="I13" t="s">
        <v>82</v>
      </c>
      <c r="J13">
        <v>18</v>
      </c>
      <c r="K13" s="33">
        <v>41095</v>
      </c>
      <c r="L13" s="33">
        <v>739710</v>
      </c>
      <c r="M13">
        <v>0</v>
      </c>
      <c r="N13" t="s">
        <v>26</v>
      </c>
      <c r="O13">
        <v>4</v>
      </c>
      <c r="P13" t="s">
        <v>35</v>
      </c>
      <c r="Q13">
        <v>57</v>
      </c>
      <c r="R13" s="33">
        <v>313112</v>
      </c>
    </row>
    <row r="14" spans="1:18" x14ac:dyDescent="0.3">
      <c r="A14" t="s">
        <v>83</v>
      </c>
      <c r="B14" s="32">
        <v>45054</v>
      </c>
      <c r="C14" t="s">
        <v>19</v>
      </c>
      <c r="D14" t="s">
        <v>20</v>
      </c>
      <c r="E14" t="s">
        <v>37</v>
      </c>
      <c r="F14" t="s">
        <v>84</v>
      </c>
      <c r="G14" t="s">
        <v>85</v>
      </c>
      <c r="H14" t="s">
        <v>40</v>
      </c>
      <c r="I14" t="s">
        <v>51</v>
      </c>
      <c r="J14">
        <v>12</v>
      </c>
      <c r="K14" s="33">
        <v>3472</v>
      </c>
      <c r="L14" s="33">
        <v>41664</v>
      </c>
      <c r="M14">
        <v>5</v>
      </c>
      <c r="N14" t="s">
        <v>27</v>
      </c>
      <c r="O14">
        <v>4</v>
      </c>
      <c r="P14" t="s">
        <v>28</v>
      </c>
      <c r="Q14">
        <v>181</v>
      </c>
      <c r="R14" s="33">
        <v>394393</v>
      </c>
    </row>
    <row r="15" spans="1:18" x14ac:dyDescent="0.3">
      <c r="A15" t="s">
        <v>86</v>
      </c>
      <c r="B15" s="32">
        <v>45290</v>
      </c>
      <c r="C15" t="s">
        <v>19</v>
      </c>
      <c r="D15" t="s">
        <v>20</v>
      </c>
      <c r="E15" t="s">
        <v>37</v>
      </c>
      <c r="F15" t="s">
        <v>87</v>
      </c>
      <c r="G15" t="s">
        <v>88</v>
      </c>
      <c r="H15" t="s">
        <v>24</v>
      </c>
      <c r="I15" t="s">
        <v>61</v>
      </c>
      <c r="J15">
        <v>5</v>
      </c>
      <c r="K15" s="33">
        <v>309434</v>
      </c>
      <c r="L15" s="33">
        <v>1547170</v>
      </c>
      <c r="M15">
        <v>0</v>
      </c>
      <c r="N15" t="s">
        <v>27</v>
      </c>
      <c r="O15">
        <v>4</v>
      </c>
      <c r="P15" t="s">
        <v>28</v>
      </c>
      <c r="Q15">
        <v>72</v>
      </c>
      <c r="R15" s="33">
        <v>1470487</v>
      </c>
    </row>
    <row r="16" spans="1:18" x14ac:dyDescent="0.3">
      <c r="A16" t="s">
        <v>89</v>
      </c>
      <c r="B16" s="32">
        <v>45415</v>
      </c>
      <c r="C16" t="s">
        <v>19</v>
      </c>
      <c r="D16" t="s">
        <v>20</v>
      </c>
      <c r="E16" t="s">
        <v>37</v>
      </c>
      <c r="F16" t="s">
        <v>90</v>
      </c>
      <c r="G16" t="s">
        <v>91</v>
      </c>
      <c r="H16" t="s">
        <v>24</v>
      </c>
      <c r="I16" t="s">
        <v>92</v>
      </c>
      <c r="J16">
        <v>10</v>
      </c>
      <c r="K16" s="33">
        <v>210479</v>
      </c>
      <c r="L16" s="33">
        <v>2104790</v>
      </c>
      <c r="M16">
        <v>20</v>
      </c>
      <c r="N16" t="s">
        <v>34</v>
      </c>
      <c r="O16">
        <v>3</v>
      </c>
      <c r="P16" t="s">
        <v>35</v>
      </c>
      <c r="Q16">
        <v>181</v>
      </c>
      <c r="R16" s="33">
        <v>1470487</v>
      </c>
    </row>
    <row r="17" spans="1:18" x14ac:dyDescent="0.3">
      <c r="A17" t="s">
        <v>93</v>
      </c>
      <c r="B17" s="32">
        <v>45030</v>
      </c>
      <c r="C17" t="s">
        <v>19</v>
      </c>
      <c r="D17" t="s">
        <v>20</v>
      </c>
      <c r="E17" t="s">
        <v>21</v>
      </c>
      <c r="F17" t="s">
        <v>94</v>
      </c>
      <c r="G17" t="s">
        <v>27</v>
      </c>
      <c r="H17" t="s">
        <v>32</v>
      </c>
      <c r="I17" t="s">
        <v>95</v>
      </c>
      <c r="J17">
        <v>20</v>
      </c>
      <c r="K17" s="33">
        <v>19928</v>
      </c>
      <c r="L17" s="33">
        <v>398560</v>
      </c>
      <c r="M17" t="s">
        <v>27</v>
      </c>
      <c r="N17" t="s">
        <v>47</v>
      </c>
      <c r="O17">
        <v>2</v>
      </c>
      <c r="P17" t="s">
        <v>35</v>
      </c>
      <c r="Q17">
        <v>151</v>
      </c>
      <c r="R17" s="33">
        <v>458369</v>
      </c>
    </row>
    <row r="18" spans="1:18" x14ac:dyDescent="0.3">
      <c r="A18" t="s">
        <v>96</v>
      </c>
      <c r="B18" s="32">
        <v>45453</v>
      </c>
      <c r="C18" t="s">
        <v>19</v>
      </c>
      <c r="D18" t="s">
        <v>20</v>
      </c>
      <c r="E18" t="s">
        <v>37</v>
      </c>
      <c r="F18" t="s">
        <v>97</v>
      </c>
      <c r="G18" t="s">
        <v>27</v>
      </c>
      <c r="H18" t="s">
        <v>45</v>
      </c>
      <c r="I18" t="s">
        <v>98</v>
      </c>
      <c r="J18">
        <v>1</v>
      </c>
      <c r="K18" s="33">
        <v>11461</v>
      </c>
      <c r="L18" s="33">
        <v>11461</v>
      </c>
      <c r="M18">
        <v>0</v>
      </c>
      <c r="N18" t="s">
        <v>57</v>
      </c>
      <c r="O18">
        <v>5</v>
      </c>
      <c r="P18" t="s">
        <v>35</v>
      </c>
      <c r="Q18">
        <v>140</v>
      </c>
      <c r="R18" s="33">
        <v>313112</v>
      </c>
    </row>
    <row r="19" spans="1:18" x14ac:dyDescent="0.3">
      <c r="A19" t="s">
        <v>99</v>
      </c>
      <c r="B19" s="32">
        <v>45239</v>
      </c>
      <c r="C19" t="s">
        <v>19</v>
      </c>
      <c r="D19" t="s">
        <v>20</v>
      </c>
      <c r="E19" t="s">
        <v>37</v>
      </c>
      <c r="F19" t="s">
        <v>100</v>
      </c>
      <c r="G19" t="s">
        <v>101</v>
      </c>
      <c r="H19" t="s">
        <v>65</v>
      </c>
      <c r="I19" t="s">
        <v>102</v>
      </c>
      <c r="J19">
        <v>15</v>
      </c>
      <c r="K19" s="33">
        <v>154142</v>
      </c>
      <c r="L19" s="33">
        <v>2312130</v>
      </c>
      <c r="M19">
        <v>20</v>
      </c>
      <c r="N19" t="s">
        <v>57</v>
      </c>
      <c r="O19">
        <v>4</v>
      </c>
      <c r="P19" t="s">
        <v>35</v>
      </c>
      <c r="Q19">
        <v>99</v>
      </c>
      <c r="R19" s="33">
        <v>744194</v>
      </c>
    </row>
    <row r="20" spans="1:18" x14ac:dyDescent="0.3">
      <c r="A20" t="s">
        <v>103</v>
      </c>
      <c r="B20" s="32">
        <v>45590</v>
      </c>
      <c r="C20" t="s">
        <v>19</v>
      </c>
      <c r="D20" t="s">
        <v>20</v>
      </c>
      <c r="E20" t="s">
        <v>53</v>
      </c>
      <c r="F20" t="s">
        <v>104</v>
      </c>
      <c r="G20" t="s">
        <v>105</v>
      </c>
      <c r="H20" t="s">
        <v>40</v>
      </c>
      <c r="I20" t="s">
        <v>106</v>
      </c>
      <c r="J20">
        <v>10</v>
      </c>
      <c r="K20" s="33">
        <v>11053</v>
      </c>
      <c r="L20" s="33">
        <v>110530</v>
      </c>
      <c r="M20">
        <v>5</v>
      </c>
      <c r="N20" t="s">
        <v>26</v>
      </c>
      <c r="O20">
        <v>3</v>
      </c>
      <c r="P20" t="s">
        <v>28</v>
      </c>
      <c r="Q20">
        <v>92</v>
      </c>
      <c r="R20" s="33">
        <v>394393</v>
      </c>
    </row>
    <row r="21" spans="1:18" x14ac:dyDescent="0.3">
      <c r="A21" t="s">
        <v>107</v>
      </c>
      <c r="B21" s="32">
        <v>45465</v>
      </c>
      <c r="C21" t="s">
        <v>19</v>
      </c>
      <c r="D21" t="s">
        <v>20</v>
      </c>
      <c r="E21" t="s">
        <v>37</v>
      </c>
      <c r="F21" t="s">
        <v>108</v>
      </c>
      <c r="G21" t="s">
        <v>109</v>
      </c>
      <c r="H21" t="s">
        <v>65</v>
      </c>
      <c r="I21" t="s">
        <v>66</v>
      </c>
      <c r="J21">
        <v>16</v>
      </c>
      <c r="K21" s="33">
        <v>70947</v>
      </c>
      <c r="L21" s="33">
        <v>1135152</v>
      </c>
      <c r="M21">
        <v>20</v>
      </c>
      <c r="N21" t="s">
        <v>47</v>
      </c>
      <c r="O21">
        <v>4</v>
      </c>
      <c r="P21" t="s">
        <v>28</v>
      </c>
      <c r="Q21">
        <v>143</v>
      </c>
      <c r="R21" s="33">
        <v>744194</v>
      </c>
    </row>
    <row r="22" spans="1:18" x14ac:dyDescent="0.3">
      <c r="A22" t="s">
        <v>110</v>
      </c>
      <c r="B22" s="32">
        <v>45322</v>
      </c>
      <c r="C22" t="s">
        <v>19</v>
      </c>
      <c r="D22" t="s">
        <v>20</v>
      </c>
      <c r="E22" t="s">
        <v>53</v>
      </c>
      <c r="F22" t="s">
        <v>111</v>
      </c>
      <c r="G22" t="s">
        <v>112</v>
      </c>
      <c r="H22" t="s">
        <v>32</v>
      </c>
      <c r="I22" t="s">
        <v>113</v>
      </c>
      <c r="J22">
        <v>9</v>
      </c>
      <c r="K22" s="33">
        <v>23066</v>
      </c>
      <c r="L22" s="33">
        <v>207594</v>
      </c>
      <c r="M22">
        <v>5</v>
      </c>
      <c r="N22" t="s">
        <v>26</v>
      </c>
      <c r="O22">
        <v>5</v>
      </c>
      <c r="P22" t="s">
        <v>35</v>
      </c>
      <c r="Q22">
        <v>76</v>
      </c>
      <c r="R22" s="33">
        <v>458369</v>
      </c>
    </row>
    <row r="23" spans="1:18" x14ac:dyDescent="0.3">
      <c r="A23" t="s">
        <v>114</v>
      </c>
      <c r="B23" s="32">
        <v>45492</v>
      </c>
      <c r="C23" t="s">
        <v>19</v>
      </c>
      <c r="D23" t="s">
        <v>20</v>
      </c>
      <c r="E23" t="s">
        <v>37</v>
      </c>
      <c r="F23" t="s">
        <v>115</v>
      </c>
      <c r="G23" t="s">
        <v>116</v>
      </c>
      <c r="H23" t="s">
        <v>32</v>
      </c>
      <c r="I23" t="s">
        <v>117</v>
      </c>
      <c r="J23">
        <v>5</v>
      </c>
      <c r="K23" s="33">
        <v>20765</v>
      </c>
      <c r="L23" s="33">
        <v>103825</v>
      </c>
      <c r="M23">
        <v>0</v>
      </c>
      <c r="N23" t="s">
        <v>27</v>
      </c>
      <c r="O23">
        <v>3</v>
      </c>
      <c r="P23" t="s">
        <v>35</v>
      </c>
      <c r="Q23">
        <v>146</v>
      </c>
      <c r="R23" s="33">
        <v>458369</v>
      </c>
    </row>
    <row r="24" spans="1:18" x14ac:dyDescent="0.3">
      <c r="A24" t="s">
        <v>118</v>
      </c>
      <c r="B24" s="32">
        <v>45582</v>
      </c>
      <c r="C24" t="s">
        <v>19</v>
      </c>
      <c r="D24" t="s">
        <v>20</v>
      </c>
      <c r="E24" t="s">
        <v>37</v>
      </c>
      <c r="F24" t="s">
        <v>119</v>
      </c>
      <c r="G24" t="s">
        <v>120</v>
      </c>
      <c r="H24" t="s">
        <v>24</v>
      </c>
      <c r="I24" t="s">
        <v>92</v>
      </c>
      <c r="J24">
        <v>11</v>
      </c>
      <c r="K24" s="33">
        <v>305530</v>
      </c>
      <c r="L24" s="33">
        <v>3360830</v>
      </c>
      <c r="M24">
        <v>20</v>
      </c>
      <c r="N24" t="s">
        <v>57</v>
      </c>
      <c r="O24">
        <v>1</v>
      </c>
      <c r="P24" t="s">
        <v>35</v>
      </c>
      <c r="Q24">
        <v>128</v>
      </c>
      <c r="R24" s="33">
        <v>1470487</v>
      </c>
    </row>
    <row r="25" spans="1:18" x14ac:dyDescent="0.3">
      <c r="A25" t="s">
        <v>121</v>
      </c>
      <c r="B25" s="32">
        <v>45602</v>
      </c>
      <c r="C25" t="s">
        <v>19</v>
      </c>
      <c r="D25" t="s">
        <v>20</v>
      </c>
      <c r="E25" t="s">
        <v>37</v>
      </c>
      <c r="F25" t="s">
        <v>122</v>
      </c>
      <c r="G25" t="s">
        <v>27</v>
      </c>
      <c r="H25" t="s">
        <v>40</v>
      </c>
      <c r="I25" t="s">
        <v>123</v>
      </c>
      <c r="J25">
        <v>13</v>
      </c>
      <c r="K25" s="33">
        <v>11955</v>
      </c>
      <c r="L25" s="33">
        <v>155415</v>
      </c>
      <c r="M25">
        <v>10</v>
      </c>
      <c r="N25" t="s">
        <v>57</v>
      </c>
      <c r="O25">
        <v>4</v>
      </c>
      <c r="P25" t="s">
        <v>35</v>
      </c>
      <c r="Q25">
        <v>27</v>
      </c>
      <c r="R25" s="33">
        <v>394393</v>
      </c>
    </row>
    <row r="26" spans="1:18" x14ac:dyDescent="0.3">
      <c r="A26" t="s">
        <v>124</v>
      </c>
      <c r="B26" s="32">
        <v>45121</v>
      </c>
      <c r="C26" t="s">
        <v>19</v>
      </c>
      <c r="D26" t="s">
        <v>20</v>
      </c>
      <c r="E26" t="s">
        <v>21</v>
      </c>
      <c r="F26" t="s">
        <v>125</v>
      </c>
      <c r="G26" t="s">
        <v>126</v>
      </c>
      <c r="H26" t="s">
        <v>32</v>
      </c>
      <c r="I26" t="s">
        <v>113</v>
      </c>
      <c r="J26">
        <v>20</v>
      </c>
      <c r="K26" s="33">
        <v>8280</v>
      </c>
      <c r="L26" s="33">
        <v>165600</v>
      </c>
      <c r="M26">
        <v>0</v>
      </c>
      <c r="N26" t="s">
        <v>27</v>
      </c>
      <c r="O26">
        <v>5</v>
      </c>
      <c r="P26" t="s">
        <v>35</v>
      </c>
      <c r="Q26">
        <v>56</v>
      </c>
      <c r="R26" s="33">
        <v>458369</v>
      </c>
    </row>
    <row r="27" spans="1:18" x14ac:dyDescent="0.3">
      <c r="A27" t="s">
        <v>127</v>
      </c>
      <c r="B27" s="32">
        <v>44969</v>
      </c>
      <c r="C27" t="s">
        <v>19</v>
      </c>
      <c r="D27" t="s">
        <v>20</v>
      </c>
      <c r="E27" t="s">
        <v>53</v>
      </c>
      <c r="F27" t="s">
        <v>128</v>
      </c>
      <c r="G27" t="s">
        <v>129</v>
      </c>
      <c r="H27" t="s">
        <v>45</v>
      </c>
      <c r="I27" t="s">
        <v>130</v>
      </c>
      <c r="J27">
        <v>1</v>
      </c>
      <c r="K27" s="33">
        <v>21754</v>
      </c>
      <c r="L27" s="33">
        <v>21754</v>
      </c>
      <c r="M27">
        <v>15</v>
      </c>
      <c r="N27" t="s">
        <v>47</v>
      </c>
      <c r="O27">
        <v>4</v>
      </c>
      <c r="P27" t="s">
        <v>28</v>
      </c>
      <c r="Q27">
        <v>59</v>
      </c>
      <c r="R27" s="33">
        <v>313112</v>
      </c>
    </row>
    <row r="28" spans="1:18" x14ac:dyDescent="0.3">
      <c r="A28" t="s">
        <v>131</v>
      </c>
      <c r="B28" s="32">
        <v>45278</v>
      </c>
      <c r="C28" t="s">
        <v>19</v>
      </c>
      <c r="D28" t="s">
        <v>20</v>
      </c>
      <c r="E28" t="s">
        <v>37</v>
      </c>
      <c r="F28" t="s">
        <v>132</v>
      </c>
      <c r="G28" t="s">
        <v>133</v>
      </c>
      <c r="H28" t="s">
        <v>40</v>
      </c>
      <c r="I28" t="s">
        <v>123</v>
      </c>
      <c r="J28">
        <v>11</v>
      </c>
      <c r="K28" s="33">
        <v>13146</v>
      </c>
      <c r="L28" s="33">
        <v>144606</v>
      </c>
      <c r="M28">
        <v>0</v>
      </c>
      <c r="N28" t="s">
        <v>27</v>
      </c>
      <c r="O28">
        <v>5</v>
      </c>
      <c r="P28" t="s">
        <v>35</v>
      </c>
      <c r="Q28">
        <v>195</v>
      </c>
      <c r="R28" s="33">
        <v>394393</v>
      </c>
    </row>
    <row r="29" spans="1:18" x14ac:dyDescent="0.3">
      <c r="A29" t="s">
        <v>134</v>
      </c>
      <c r="B29" s="32">
        <v>45627</v>
      </c>
      <c r="C29" t="s">
        <v>19</v>
      </c>
      <c r="D29" t="s">
        <v>20</v>
      </c>
      <c r="E29" t="s">
        <v>21</v>
      </c>
      <c r="F29" t="s">
        <v>135</v>
      </c>
      <c r="G29" t="s">
        <v>136</v>
      </c>
      <c r="H29" t="s">
        <v>40</v>
      </c>
      <c r="I29" t="s">
        <v>137</v>
      </c>
      <c r="J29">
        <v>1</v>
      </c>
      <c r="K29" s="33">
        <v>10055</v>
      </c>
      <c r="L29" s="33">
        <v>10055</v>
      </c>
      <c r="M29">
        <v>0</v>
      </c>
      <c r="N29" t="s">
        <v>27</v>
      </c>
      <c r="O29">
        <v>4</v>
      </c>
      <c r="P29" t="s">
        <v>35</v>
      </c>
      <c r="Q29">
        <v>39</v>
      </c>
      <c r="R29" s="33">
        <v>394393</v>
      </c>
    </row>
    <row r="30" spans="1:18" x14ac:dyDescent="0.3">
      <c r="A30" t="s">
        <v>138</v>
      </c>
      <c r="B30" s="32">
        <v>45645</v>
      </c>
      <c r="C30" t="s">
        <v>19</v>
      </c>
      <c r="D30" t="s">
        <v>20</v>
      </c>
      <c r="E30" t="s">
        <v>37</v>
      </c>
      <c r="F30" t="s">
        <v>139</v>
      </c>
      <c r="G30" t="s">
        <v>140</v>
      </c>
      <c r="H30" t="s">
        <v>32</v>
      </c>
      <c r="I30" t="s">
        <v>141</v>
      </c>
      <c r="J30">
        <v>11</v>
      </c>
      <c r="K30" s="33">
        <v>4971</v>
      </c>
      <c r="L30" s="33">
        <v>54681</v>
      </c>
      <c r="M30">
        <v>10</v>
      </c>
      <c r="N30" t="s">
        <v>34</v>
      </c>
      <c r="O30">
        <v>3</v>
      </c>
      <c r="P30" t="s">
        <v>35</v>
      </c>
      <c r="Q30">
        <v>173</v>
      </c>
      <c r="R30" s="33">
        <v>458369</v>
      </c>
    </row>
    <row r="31" spans="1:18" x14ac:dyDescent="0.3">
      <c r="A31" t="s">
        <v>142</v>
      </c>
      <c r="B31" s="32">
        <v>44940</v>
      </c>
      <c r="C31" t="s">
        <v>19</v>
      </c>
      <c r="D31" t="s">
        <v>20</v>
      </c>
      <c r="E31" t="s">
        <v>53</v>
      </c>
      <c r="F31" t="s">
        <v>143</v>
      </c>
      <c r="G31" t="s">
        <v>27</v>
      </c>
      <c r="H31" t="s">
        <v>32</v>
      </c>
      <c r="I31" t="s">
        <v>95</v>
      </c>
      <c r="J31">
        <v>2</v>
      </c>
      <c r="K31" s="33">
        <v>4266</v>
      </c>
      <c r="L31" s="33">
        <v>8532</v>
      </c>
      <c r="M31">
        <v>0</v>
      </c>
      <c r="N31" t="s">
        <v>27</v>
      </c>
      <c r="O31">
        <v>1</v>
      </c>
      <c r="P31" t="s">
        <v>35</v>
      </c>
      <c r="Q31">
        <v>135</v>
      </c>
      <c r="R31" s="33">
        <v>458369</v>
      </c>
    </row>
    <row r="32" spans="1:18" x14ac:dyDescent="0.3">
      <c r="A32" t="s">
        <v>144</v>
      </c>
      <c r="B32" s="32">
        <v>45169</v>
      </c>
      <c r="C32" t="s">
        <v>19</v>
      </c>
      <c r="D32" t="s">
        <v>20</v>
      </c>
      <c r="E32" t="s">
        <v>21</v>
      </c>
      <c r="F32" t="s">
        <v>145</v>
      </c>
      <c r="G32" t="s">
        <v>27</v>
      </c>
      <c r="H32" t="s">
        <v>45</v>
      </c>
      <c r="I32" t="s">
        <v>82</v>
      </c>
      <c r="J32">
        <v>19</v>
      </c>
      <c r="K32" s="33">
        <v>3508</v>
      </c>
      <c r="L32" s="33">
        <v>66652</v>
      </c>
      <c r="M32">
        <v>20</v>
      </c>
      <c r="N32" t="s">
        <v>57</v>
      </c>
      <c r="O32">
        <v>2</v>
      </c>
      <c r="P32" t="s">
        <v>35</v>
      </c>
      <c r="Q32">
        <v>18</v>
      </c>
      <c r="R32" s="33">
        <v>313112</v>
      </c>
    </row>
    <row r="33" spans="1:18" x14ac:dyDescent="0.3">
      <c r="A33" t="s">
        <v>146</v>
      </c>
      <c r="B33" s="32">
        <v>45392</v>
      </c>
      <c r="C33" t="s">
        <v>19</v>
      </c>
      <c r="D33" t="s">
        <v>20</v>
      </c>
      <c r="E33" t="s">
        <v>21</v>
      </c>
      <c r="F33" t="s">
        <v>147</v>
      </c>
      <c r="G33" t="s">
        <v>148</v>
      </c>
      <c r="H33" t="s">
        <v>24</v>
      </c>
      <c r="I33" t="s">
        <v>25</v>
      </c>
      <c r="J33">
        <v>10</v>
      </c>
      <c r="K33" s="33">
        <v>90488</v>
      </c>
      <c r="L33" s="33">
        <v>904880</v>
      </c>
      <c r="M33">
        <v>0</v>
      </c>
      <c r="N33" t="s">
        <v>57</v>
      </c>
      <c r="O33">
        <v>4</v>
      </c>
      <c r="P33" t="s">
        <v>35</v>
      </c>
      <c r="Q33">
        <v>113</v>
      </c>
      <c r="R33" s="33">
        <v>1470487</v>
      </c>
    </row>
    <row r="34" spans="1:18" x14ac:dyDescent="0.3">
      <c r="A34" t="s">
        <v>149</v>
      </c>
      <c r="B34" s="32">
        <v>45207</v>
      </c>
      <c r="C34" t="s">
        <v>19</v>
      </c>
      <c r="D34" t="s">
        <v>20</v>
      </c>
      <c r="E34" t="s">
        <v>21</v>
      </c>
      <c r="F34" t="s">
        <v>150</v>
      </c>
      <c r="G34" t="s">
        <v>151</v>
      </c>
      <c r="H34" t="s">
        <v>24</v>
      </c>
      <c r="I34" t="s">
        <v>152</v>
      </c>
      <c r="J34">
        <v>16</v>
      </c>
      <c r="K34" s="33">
        <v>208368</v>
      </c>
      <c r="L34" s="33">
        <v>3333888</v>
      </c>
      <c r="M34" t="s">
        <v>27</v>
      </c>
      <c r="N34" t="s">
        <v>57</v>
      </c>
      <c r="O34">
        <v>3</v>
      </c>
      <c r="P34" t="s">
        <v>35</v>
      </c>
      <c r="Q34">
        <v>8</v>
      </c>
      <c r="R34" s="33">
        <v>1470487</v>
      </c>
    </row>
    <row r="35" spans="1:18" x14ac:dyDescent="0.3">
      <c r="A35" t="s">
        <v>153</v>
      </c>
      <c r="B35" s="32">
        <v>45277</v>
      </c>
      <c r="C35" t="s">
        <v>19</v>
      </c>
      <c r="D35" t="s">
        <v>20</v>
      </c>
      <c r="E35" t="s">
        <v>21</v>
      </c>
      <c r="F35" t="s">
        <v>154</v>
      </c>
      <c r="G35" t="s">
        <v>155</v>
      </c>
      <c r="H35" t="s">
        <v>45</v>
      </c>
      <c r="I35" t="s">
        <v>130</v>
      </c>
      <c r="J35">
        <v>16</v>
      </c>
      <c r="K35" s="33">
        <v>7445</v>
      </c>
      <c r="L35" s="33">
        <v>119120</v>
      </c>
      <c r="M35" t="s">
        <v>27</v>
      </c>
      <c r="N35" t="s">
        <v>57</v>
      </c>
      <c r="O35">
        <v>1</v>
      </c>
      <c r="P35" t="s">
        <v>35</v>
      </c>
      <c r="Q35">
        <v>127</v>
      </c>
      <c r="R35" s="33">
        <v>313112</v>
      </c>
    </row>
    <row r="36" spans="1:18" x14ac:dyDescent="0.3">
      <c r="A36" t="s">
        <v>156</v>
      </c>
      <c r="B36" s="32">
        <v>44958</v>
      </c>
      <c r="C36" t="s">
        <v>19</v>
      </c>
      <c r="D36" t="s">
        <v>20</v>
      </c>
      <c r="E36" t="s">
        <v>37</v>
      </c>
      <c r="F36" t="s">
        <v>157</v>
      </c>
      <c r="G36" t="s">
        <v>27</v>
      </c>
      <c r="H36" t="s">
        <v>32</v>
      </c>
      <c r="I36" t="s">
        <v>158</v>
      </c>
      <c r="J36">
        <v>7</v>
      </c>
      <c r="K36" s="33">
        <v>4161</v>
      </c>
      <c r="L36" s="33">
        <v>29127</v>
      </c>
      <c r="M36" t="s">
        <v>27</v>
      </c>
      <c r="N36" t="s">
        <v>47</v>
      </c>
      <c r="O36">
        <v>3</v>
      </c>
      <c r="P36" t="s">
        <v>35</v>
      </c>
      <c r="Q36">
        <v>155</v>
      </c>
      <c r="R36" s="33">
        <v>458369</v>
      </c>
    </row>
    <row r="37" spans="1:18" x14ac:dyDescent="0.3">
      <c r="A37" t="s">
        <v>159</v>
      </c>
      <c r="B37" s="32">
        <v>45614</v>
      </c>
      <c r="C37" t="s">
        <v>19</v>
      </c>
      <c r="D37" t="s">
        <v>20</v>
      </c>
      <c r="E37" t="s">
        <v>37</v>
      </c>
      <c r="F37" t="s">
        <v>160</v>
      </c>
      <c r="G37" t="s">
        <v>27</v>
      </c>
      <c r="H37" t="s">
        <v>24</v>
      </c>
      <c r="I37" t="s">
        <v>161</v>
      </c>
      <c r="J37">
        <v>14</v>
      </c>
      <c r="K37" s="33">
        <v>318136</v>
      </c>
      <c r="L37" s="33">
        <v>4453904</v>
      </c>
      <c r="M37">
        <v>15</v>
      </c>
      <c r="N37" t="s">
        <v>26</v>
      </c>
      <c r="O37" t="s">
        <v>27</v>
      </c>
      <c r="P37" t="s">
        <v>28</v>
      </c>
      <c r="Q37">
        <v>49</v>
      </c>
      <c r="R37" s="33">
        <v>1470487</v>
      </c>
    </row>
    <row r="38" spans="1:18" x14ac:dyDescent="0.3">
      <c r="A38" t="s">
        <v>162</v>
      </c>
      <c r="B38" s="32">
        <v>45556</v>
      </c>
      <c r="C38" t="s">
        <v>19</v>
      </c>
      <c r="D38" t="s">
        <v>20</v>
      </c>
      <c r="E38" t="s">
        <v>21</v>
      </c>
      <c r="F38" t="s">
        <v>163</v>
      </c>
      <c r="G38" t="s">
        <v>164</v>
      </c>
      <c r="H38" t="s">
        <v>32</v>
      </c>
      <c r="I38" t="s">
        <v>113</v>
      </c>
      <c r="J38">
        <v>11</v>
      </c>
      <c r="K38" s="33">
        <v>22272</v>
      </c>
      <c r="L38" s="33">
        <v>244992</v>
      </c>
      <c r="M38">
        <v>0</v>
      </c>
      <c r="N38" t="s">
        <v>34</v>
      </c>
      <c r="O38">
        <v>2</v>
      </c>
      <c r="P38" t="s">
        <v>27</v>
      </c>
      <c r="Q38">
        <v>79</v>
      </c>
      <c r="R38" s="33">
        <v>458369</v>
      </c>
    </row>
    <row r="39" spans="1:18" x14ac:dyDescent="0.3">
      <c r="A39" t="s">
        <v>165</v>
      </c>
      <c r="B39" s="32">
        <v>45279</v>
      </c>
      <c r="C39" t="s">
        <v>19</v>
      </c>
      <c r="D39" t="s">
        <v>20</v>
      </c>
      <c r="E39" t="s">
        <v>53</v>
      </c>
      <c r="F39" t="s">
        <v>166</v>
      </c>
      <c r="G39" t="s">
        <v>167</v>
      </c>
      <c r="H39" t="s">
        <v>24</v>
      </c>
      <c r="I39" t="s">
        <v>61</v>
      </c>
      <c r="J39">
        <v>18</v>
      </c>
      <c r="K39" s="33">
        <v>75919</v>
      </c>
      <c r="L39" s="33">
        <v>1366542</v>
      </c>
      <c r="M39">
        <v>0</v>
      </c>
      <c r="N39" t="s">
        <v>57</v>
      </c>
      <c r="O39">
        <v>4</v>
      </c>
      <c r="P39" t="s">
        <v>35</v>
      </c>
      <c r="Q39">
        <v>15</v>
      </c>
      <c r="R39" s="33">
        <v>1470487</v>
      </c>
    </row>
    <row r="40" spans="1:18" x14ac:dyDescent="0.3">
      <c r="A40" t="s">
        <v>168</v>
      </c>
      <c r="B40" s="32">
        <v>45457</v>
      </c>
      <c r="C40" t="s">
        <v>19</v>
      </c>
      <c r="D40" t="s">
        <v>20</v>
      </c>
      <c r="E40" t="s">
        <v>37</v>
      </c>
      <c r="F40" t="s">
        <v>169</v>
      </c>
      <c r="G40" t="s">
        <v>170</v>
      </c>
      <c r="H40" t="s">
        <v>40</v>
      </c>
      <c r="I40" t="s">
        <v>171</v>
      </c>
      <c r="J40">
        <v>12</v>
      </c>
      <c r="K40" s="33">
        <v>3624</v>
      </c>
      <c r="L40" s="33">
        <v>43488</v>
      </c>
      <c r="M40">
        <v>0</v>
      </c>
      <c r="N40" t="s">
        <v>57</v>
      </c>
      <c r="O40">
        <v>1</v>
      </c>
      <c r="P40" t="s">
        <v>35</v>
      </c>
      <c r="Q40">
        <v>38</v>
      </c>
      <c r="R40" s="33">
        <v>394393</v>
      </c>
    </row>
    <row r="41" spans="1:18" x14ac:dyDescent="0.3">
      <c r="A41" t="s">
        <v>172</v>
      </c>
      <c r="B41" s="32">
        <v>44955</v>
      </c>
      <c r="C41" t="s">
        <v>19</v>
      </c>
      <c r="D41" t="s">
        <v>20</v>
      </c>
      <c r="E41" t="s">
        <v>37</v>
      </c>
      <c r="F41" t="s">
        <v>173</v>
      </c>
      <c r="G41" t="s">
        <v>27</v>
      </c>
      <c r="H41" t="s">
        <v>24</v>
      </c>
      <c r="I41" t="s">
        <v>174</v>
      </c>
      <c r="J41">
        <v>16</v>
      </c>
      <c r="K41" s="33">
        <v>235856</v>
      </c>
      <c r="L41" s="33">
        <v>3773696</v>
      </c>
      <c r="M41">
        <v>0</v>
      </c>
      <c r="N41" t="s">
        <v>47</v>
      </c>
      <c r="O41" t="s">
        <v>27</v>
      </c>
      <c r="P41" t="s">
        <v>35</v>
      </c>
      <c r="Q41">
        <v>166</v>
      </c>
      <c r="R41" s="33">
        <v>1470487</v>
      </c>
    </row>
    <row r="42" spans="1:18" x14ac:dyDescent="0.3">
      <c r="A42" t="s">
        <v>175</v>
      </c>
      <c r="B42" s="32">
        <v>44977</v>
      </c>
      <c r="C42" t="s">
        <v>19</v>
      </c>
      <c r="D42" t="s">
        <v>20</v>
      </c>
      <c r="E42" t="s">
        <v>21</v>
      </c>
      <c r="F42" t="s">
        <v>176</v>
      </c>
      <c r="G42" t="s">
        <v>177</v>
      </c>
      <c r="H42" t="s">
        <v>65</v>
      </c>
      <c r="I42" t="s">
        <v>66</v>
      </c>
      <c r="J42">
        <v>19</v>
      </c>
      <c r="K42" s="33">
        <v>29562</v>
      </c>
      <c r="L42" s="33">
        <v>561678</v>
      </c>
      <c r="M42">
        <v>0</v>
      </c>
      <c r="N42" t="s">
        <v>57</v>
      </c>
      <c r="O42">
        <v>2</v>
      </c>
      <c r="P42" t="s">
        <v>28</v>
      </c>
      <c r="Q42">
        <v>13</v>
      </c>
      <c r="R42" s="33">
        <v>744194</v>
      </c>
    </row>
    <row r="43" spans="1:18" x14ac:dyDescent="0.3">
      <c r="A43" t="s">
        <v>178</v>
      </c>
      <c r="B43" s="32">
        <v>45308</v>
      </c>
      <c r="C43" t="s">
        <v>19</v>
      </c>
      <c r="D43" t="s">
        <v>20</v>
      </c>
      <c r="E43" t="s">
        <v>37</v>
      </c>
      <c r="F43" t="s">
        <v>179</v>
      </c>
      <c r="G43" t="s">
        <v>180</v>
      </c>
      <c r="H43" t="s">
        <v>45</v>
      </c>
      <c r="I43" t="s">
        <v>181</v>
      </c>
      <c r="J43">
        <v>16</v>
      </c>
      <c r="K43" s="33">
        <v>25828</v>
      </c>
      <c r="L43" s="33">
        <v>413248</v>
      </c>
      <c r="M43">
        <v>15</v>
      </c>
      <c r="N43" t="s">
        <v>57</v>
      </c>
      <c r="O43">
        <v>4</v>
      </c>
      <c r="P43" t="s">
        <v>27</v>
      </c>
      <c r="Q43">
        <v>27</v>
      </c>
      <c r="R43" s="33">
        <v>313112</v>
      </c>
    </row>
    <row r="44" spans="1:18" x14ac:dyDescent="0.3">
      <c r="A44" t="s">
        <v>182</v>
      </c>
      <c r="B44" s="32">
        <v>45483</v>
      </c>
      <c r="C44" t="s">
        <v>19</v>
      </c>
      <c r="D44" t="s">
        <v>20</v>
      </c>
      <c r="E44" t="s">
        <v>53</v>
      </c>
      <c r="F44" t="s">
        <v>183</v>
      </c>
      <c r="G44" t="s">
        <v>27</v>
      </c>
      <c r="H44" t="s">
        <v>45</v>
      </c>
      <c r="I44" t="s">
        <v>74</v>
      </c>
      <c r="J44">
        <v>9</v>
      </c>
      <c r="K44" s="33">
        <v>33258</v>
      </c>
      <c r="L44" s="33">
        <v>299322</v>
      </c>
      <c r="M44">
        <v>0</v>
      </c>
      <c r="N44" t="s">
        <v>34</v>
      </c>
      <c r="O44">
        <v>2</v>
      </c>
      <c r="P44" t="s">
        <v>28</v>
      </c>
      <c r="Q44">
        <v>168</v>
      </c>
      <c r="R44" s="33">
        <v>313112</v>
      </c>
    </row>
    <row r="45" spans="1:18" x14ac:dyDescent="0.3">
      <c r="A45" t="s">
        <v>184</v>
      </c>
      <c r="B45" s="32">
        <v>45526</v>
      </c>
      <c r="C45" t="s">
        <v>19</v>
      </c>
      <c r="D45" t="s">
        <v>20</v>
      </c>
      <c r="E45" t="s">
        <v>21</v>
      </c>
      <c r="F45" t="s">
        <v>185</v>
      </c>
      <c r="G45" t="s">
        <v>186</v>
      </c>
      <c r="H45" t="s">
        <v>32</v>
      </c>
      <c r="I45" t="s">
        <v>117</v>
      </c>
      <c r="J45">
        <v>10</v>
      </c>
      <c r="K45" s="33">
        <v>7139</v>
      </c>
      <c r="L45" s="33">
        <v>71390</v>
      </c>
      <c r="M45">
        <v>0</v>
      </c>
      <c r="N45" t="s">
        <v>26</v>
      </c>
      <c r="O45" t="s">
        <v>27</v>
      </c>
      <c r="P45" t="s">
        <v>35</v>
      </c>
      <c r="Q45">
        <v>62</v>
      </c>
      <c r="R45" s="33">
        <v>458369</v>
      </c>
    </row>
    <row r="46" spans="1:18" x14ac:dyDescent="0.3">
      <c r="A46" t="s">
        <v>187</v>
      </c>
      <c r="B46" s="32">
        <v>45615</v>
      </c>
      <c r="C46" t="s">
        <v>19</v>
      </c>
      <c r="D46" t="s">
        <v>20</v>
      </c>
      <c r="E46" t="s">
        <v>53</v>
      </c>
      <c r="F46" t="s">
        <v>188</v>
      </c>
      <c r="G46" t="s">
        <v>27</v>
      </c>
      <c r="H46" t="s">
        <v>32</v>
      </c>
      <c r="I46" t="s">
        <v>158</v>
      </c>
      <c r="J46">
        <v>3</v>
      </c>
      <c r="K46" s="33">
        <v>2270</v>
      </c>
      <c r="L46" s="33">
        <v>6810</v>
      </c>
      <c r="M46">
        <v>15</v>
      </c>
      <c r="N46" t="s">
        <v>27</v>
      </c>
      <c r="O46">
        <v>1</v>
      </c>
      <c r="P46" t="s">
        <v>27</v>
      </c>
      <c r="Q46">
        <v>107</v>
      </c>
      <c r="R46" s="33">
        <v>458369</v>
      </c>
    </row>
    <row r="47" spans="1:18" x14ac:dyDescent="0.3">
      <c r="A47" t="s">
        <v>189</v>
      </c>
      <c r="B47" s="32">
        <v>45260</v>
      </c>
      <c r="C47" t="s">
        <v>19</v>
      </c>
      <c r="D47" t="s">
        <v>20</v>
      </c>
      <c r="E47" t="s">
        <v>21</v>
      </c>
      <c r="F47" t="s">
        <v>190</v>
      </c>
      <c r="G47" t="s">
        <v>191</v>
      </c>
      <c r="H47" t="s">
        <v>40</v>
      </c>
      <c r="I47" t="s">
        <v>106</v>
      </c>
      <c r="J47">
        <v>20</v>
      </c>
      <c r="K47" s="33">
        <v>4123</v>
      </c>
      <c r="L47" s="33">
        <v>82460</v>
      </c>
      <c r="M47">
        <v>0</v>
      </c>
      <c r="N47" t="s">
        <v>27</v>
      </c>
      <c r="O47">
        <v>2</v>
      </c>
      <c r="P47" t="s">
        <v>35</v>
      </c>
      <c r="Q47">
        <v>198</v>
      </c>
      <c r="R47" s="33">
        <v>394393</v>
      </c>
    </row>
    <row r="48" spans="1:18" x14ac:dyDescent="0.3">
      <c r="A48" t="s">
        <v>192</v>
      </c>
      <c r="B48" s="32">
        <v>45001</v>
      </c>
      <c r="C48" t="s">
        <v>19</v>
      </c>
      <c r="D48" t="s">
        <v>20</v>
      </c>
      <c r="E48" t="s">
        <v>21</v>
      </c>
      <c r="F48" t="s">
        <v>193</v>
      </c>
      <c r="G48" t="s">
        <v>194</v>
      </c>
      <c r="H48" t="s">
        <v>24</v>
      </c>
      <c r="I48" t="s">
        <v>152</v>
      </c>
      <c r="J48">
        <v>19</v>
      </c>
      <c r="K48" s="33">
        <v>295105</v>
      </c>
      <c r="L48" s="33">
        <v>5606995</v>
      </c>
      <c r="M48">
        <v>20</v>
      </c>
      <c r="N48" t="s">
        <v>27</v>
      </c>
      <c r="O48">
        <v>2</v>
      </c>
      <c r="P48" t="s">
        <v>28</v>
      </c>
      <c r="Q48">
        <v>8</v>
      </c>
      <c r="R48" s="33">
        <v>1470487</v>
      </c>
    </row>
    <row r="49" spans="1:18" x14ac:dyDescent="0.3">
      <c r="A49" t="s">
        <v>195</v>
      </c>
      <c r="B49" s="32">
        <v>45384</v>
      </c>
      <c r="C49" t="s">
        <v>19</v>
      </c>
      <c r="D49" t="s">
        <v>20</v>
      </c>
      <c r="E49" t="s">
        <v>37</v>
      </c>
      <c r="F49" t="s">
        <v>196</v>
      </c>
      <c r="G49" t="s">
        <v>27</v>
      </c>
      <c r="H49" t="s">
        <v>65</v>
      </c>
      <c r="I49" t="s">
        <v>66</v>
      </c>
      <c r="J49">
        <v>18</v>
      </c>
      <c r="K49" s="33">
        <v>107248</v>
      </c>
      <c r="L49" s="33">
        <v>1930464</v>
      </c>
      <c r="M49">
        <v>20</v>
      </c>
      <c r="N49" t="s">
        <v>27</v>
      </c>
      <c r="O49">
        <v>5</v>
      </c>
      <c r="P49" t="s">
        <v>35</v>
      </c>
      <c r="Q49">
        <v>93</v>
      </c>
      <c r="R49" s="33">
        <v>744194</v>
      </c>
    </row>
    <row r="50" spans="1:18" x14ac:dyDescent="0.3">
      <c r="A50" t="s">
        <v>197</v>
      </c>
      <c r="B50" s="32">
        <v>45178</v>
      </c>
      <c r="C50" t="s">
        <v>19</v>
      </c>
      <c r="D50" t="s">
        <v>20</v>
      </c>
      <c r="E50" t="s">
        <v>21</v>
      </c>
      <c r="F50" t="s">
        <v>198</v>
      </c>
      <c r="G50" t="s">
        <v>199</v>
      </c>
      <c r="H50" t="s">
        <v>24</v>
      </c>
      <c r="I50" t="s">
        <v>56</v>
      </c>
      <c r="J50">
        <v>14</v>
      </c>
      <c r="K50" s="33">
        <v>109638</v>
      </c>
      <c r="L50" s="33">
        <v>1534932</v>
      </c>
      <c r="M50">
        <v>0</v>
      </c>
      <c r="N50" t="s">
        <v>27</v>
      </c>
      <c r="O50">
        <v>3</v>
      </c>
      <c r="P50" t="s">
        <v>35</v>
      </c>
      <c r="Q50">
        <v>104</v>
      </c>
      <c r="R50" s="33">
        <v>1470487</v>
      </c>
    </row>
    <row r="51" spans="1:18" x14ac:dyDescent="0.3">
      <c r="A51" t="s">
        <v>200</v>
      </c>
      <c r="B51" s="32">
        <v>45460</v>
      </c>
      <c r="C51" t="s">
        <v>19</v>
      </c>
      <c r="D51" t="s">
        <v>20</v>
      </c>
      <c r="E51" t="s">
        <v>37</v>
      </c>
      <c r="F51" t="s">
        <v>201</v>
      </c>
      <c r="G51" t="s">
        <v>202</v>
      </c>
      <c r="H51" t="s">
        <v>65</v>
      </c>
      <c r="I51" t="s">
        <v>78</v>
      </c>
      <c r="J51">
        <v>5</v>
      </c>
      <c r="K51" s="33">
        <v>46548</v>
      </c>
      <c r="L51" s="33">
        <v>232740</v>
      </c>
      <c r="M51">
        <v>10</v>
      </c>
      <c r="N51" t="s">
        <v>26</v>
      </c>
      <c r="O51" t="s">
        <v>27</v>
      </c>
      <c r="P51" t="s">
        <v>35</v>
      </c>
      <c r="Q51">
        <v>156</v>
      </c>
      <c r="R51" s="33">
        <v>744194</v>
      </c>
    </row>
    <row r="52" spans="1:18" x14ac:dyDescent="0.3">
      <c r="A52" t="s">
        <v>203</v>
      </c>
      <c r="B52" s="32">
        <v>45650</v>
      </c>
      <c r="C52" t="s">
        <v>19</v>
      </c>
      <c r="D52" t="s">
        <v>20</v>
      </c>
      <c r="E52" t="s">
        <v>37</v>
      </c>
      <c r="F52" t="s">
        <v>204</v>
      </c>
      <c r="G52" t="s">
        <v>205</v>
      </c>
      <c r="H52" t="s">
        <v>40</v>
      </c>
      <c r="I52" t="s">
        <v>137</v>
      </c>
      <c r="J52">
        <v>6</v>
      </c>
      <c r="K52" s="33">
        <v>12650</v>
      </c>
      <c r="L52" s="33">
        <v>75900</v>
      </c>
      <c r="M52">
        <v>20</v>
      </c>
      <c r="N52" t="s">
        <v>27</v>
      </c>
      <c r="O52">
        <v>2</v>
      </c>
      <c r="P52" t="s">
        <v>28</v>
      </c>
      <c r="Q52">
        <v>35</v>
      </c>
      <c r="R52" s="33">
        <v>394393</v>
      </c>
    </row>
    <row r="53" spans="1:18" x14ac:dyDescent="0.3">
      <c r="A53" t="s">
        <v>206</v>
      </c>
      <c r="B53" s="32">
        <v>45194</v>
      </c>
      <c r="C53" t="s">
        <v>19</v>
      </c>
      <c r="D53" t="s">
        <v>20</v>
      </c>
      <c r="E53" t="s">
        <v>21</v>
      </c>
      <c r="F53" t="s">
        <v>207</v>
      </c>
      <c r="G53" t="s">
        <v>208</v>
      </c>
      <c r="H53" t="s">
        <v>45</v>
      </c>
      <c r="I53" t="s">
        <v>46</v>
      </c>
      <c r="J53">
        <v>18</v>
      </c>
      <c r="K53" s="33">
        <v>24504</v>
      </c>
      <c r="L53" s="33">
        <v>441072</v>
      </c>
      <c r="M53">
        <v>10</v>
      </c>
      <c r="N53" t="s">
        <v>27</v>
      </c>
      <c r="O53">
        <v>4</v>
      </c>
      <c r="P53" t="s">
        <v>35</v>
      </c>
      <c r="Q53">
        <v>108</v>
      </c>
      <c r="R53" s="33">
        <v>313112</v>
      </c>
    </row>
    <row r="54" spans="1:18" x14ac:dyDescent="0.3">
      <c r="A54" t="s">
        <v>209</v>
      </c>
      <c r="B54" s="32">
        <v>45233</v>
      </c>
      <c r="C54" t="s">
        <v>19</v>
      </c>
      <c r="D54" t="s">
        <v>20</v>
      </c>
      <c r="E54" t="s">
        <v>21</v>
      </c>
      <c r="F54" t="s">
        <v>132</v>
      </c>
      <c r="G54" t="s">
        <v>210</v>
      </c>
      <c r="H54" t="s">
        <v>45</v>
      </c>
      <c r="I54" t="s">
        <v>211</v>
      </c>
      <c r="J54">
        <v>7</v>
      </c>
      <c r="K54" s="33">
        <v>6296</v>
      </c>
      <c r="L54" s="33">
        <v>44072</v>
      </c>
      <c r="M54">
        <v>20</v>
      </c>
      <c r="N54" t="s">
        <v>57</v>
      </c>
      <c r="O54">
        <v>1</v>
      </c>
      <c r="P54" t="s">
        <v>35</v>
      </c>
      <c r="Q54">
        <v>101</v>
      </c>
      <c r="R54" s="33">
        <v>313112</v>
      </c>
    </row>
    <row r="55" spans="1:18" x14ac:dyDescent="0.3">
      <c r="A55" t="s">
        <v>212</v>
      </c>
      <c r="B55" s="32">
        <v>45177</v>
      </c>
      <c r="C55" t="s">
        <v>19</v>
      </c>
      <c r="D55" t="s">
        <v>20</v>
      </c>
      <c r="E55" t="s">
        <v>37</v>
      </c>
      <c r="F55" t="s">
        <v>163</v>
      </c>
      <c r="G55" t="s">
        <v>213</v>
      </c>
      <c r="H55" t="s">
        <v>32</v>
      </c>
      <c r="I55" t="s">
        <v>141</v>
      </c>
      <c r="J55">
        <v>14</v>
      </c>
      <c r="K55" s="33">
        <v>24961</v>
      </c>
      <c r="L55" s="33">
        <v>349454</v>
      </c>
      <c r="M55">
        <v>0</v>
      </c>
      <c r="N55" t="s">
        <v>27</v>
      </c>
      <c r="O55">
        <v>3</v>
      </c>
      <c r="P55" t="s">
        <v>35</v>
      </c>
      <c r="Q55">
        <v>185</v>
      </c>
      <c r="R55" s="33">
        <v>458369</v>
      </c>
    </row>
    <row r="56" spans="1:18" x14ac:dyDescent="0.3">
      <c r="A56" t="s">
        <v>214</v>
      </c>
      <c r="B56" s="32">
        <v>45011</v>
      </c>
      <c r="C56" t="s">
        <v>19</v>
      </c>
      <c r="D56" t="s">
        <v>20</v>
      </c>
      <c r="E56" t="s">
        <v>21</v>
      </c>
      <c r="F56" t="s">
        <v>215</v>
      </c>
      <c r="G56" t="s">
        <v>216</v>
      </c>
      <c r="H56" t="s">
        <v>40</v>
      </c>
      <c r="I56" t="s">
        <v>106</v>
      </c>
      <c r="J56">
        <v>13</v>
      </c>
      <c r="K56" s="33">
        <v>10963</v>
      </c>
      <c r="L56" s="33">
        <v>142519</v>
      </c>
      <c r="M56">
        <v>0</v>
      </c>
      <c r="N56" t="s">
        <v>26</v>
      </c>
      <c r="O56" t="s">
        <v>27</v>
      </c>
      <c r="P56" t="s">
        <v>35</v>
      </c>
      <c r="Q56">
        <v>156</v>
      </c>
      <c r="R56" s="33">
        <v>394393</v>
      </c>
    </row>
    <row r="57" spans="1:18" x14ac:dyDescent="0.3">
      <c r="A57" t="s">
        <v>217</v>
      </c>
      <c r="B57" s="32">
        <v>45247</v>
      </c>
      <c r="C57" t="s">
        <v>19</v>
      </c>
      <c r="D57" t="s">
        <v>20</v>
      </c>
      <c r="E57" t="s">
        <v>21</v>
      </c>
      <c r="F57" t="s">
        <v>218</v>
      </c>
      <c r="G57" t="s">
        <v>219</v>
      </c>
      <c r="H57" t="s">
        <v>40</v>
      </c>
      <c r="I57" t="s">
        <v>123</v>
      </c>
      <c r="J57">
        <v>10</v>
      </c>
      <c r="K57" s="33">
        <v>5734</v>
      </c>
      <c r="L57" s="33">
        <v>57340</v>
      </c>
      <c r="M57">
        <v>10</v>
      </c>
      <c r="N57" t="s">
        <v>26</v>
      </c>
      <c r="O57">
        <v>5</v>
      </c>
      <c r="P57" t="s">
        <v>35</v>
      </c>
      <c r="Q57">
        <v>11</v>
      </c>
      <c r="R57" s="33">
        <v>394393</v>
      </c>
    </row>
    <row r="58" spans="1:18" x14ac:dyDescent="0.3">
      <c r="A58" t="s">
        <v>220</v>
      </c>
      <c r="B58" s="32">
        <v>45529</v>
      </c>
      <c r="C58" t="s">
        <v>19</v>
      </c>
      <c r="D58" t="s">
        <v>20</v>
      </c>
      <c r="E58" t="s">
        <v>37</v>
      </c>
      <c r="F58" t="s">
        <v>221</v>
      </c>
      <c r="G58" t="s">
        <v>222</v>
      </c>
      <c r="H58" t="s">
        <v>24</v>
      </c>
      <c r="I58" t="s">
        <v>56</v>
      </c>
      <c r="J58">
        <v>11</v>
      </c>
      <c r="K58" s="33">
        <v>253725</v>
      </c>
      <c r="L58" s="33">
        <v>2790975</v>
      </c>
      <c r="M58">
        <v>15</v>
      </c>
      <c r="N58" t="s">
        <v>27</v>
      </c>
      <c r="O58">
        <v>1</v>
      </c>
      <c r="P58" t="s">
        <v>28</v>
      </c>
      <c r="Q58">
        <v>165</v>
      </c>
      <c r="R58" s="33">
        <v>1470487</v>
      </c>
    </row>
    <row r="59" spans="1:18" x14ac:dyDescent="0.3">
      <c r="A59" t="s">
        <v>223</v>
      </c>
      <c r="B59" s="32">
        <v>45279</v>
      </c>
      <c r="C59" t="s">
        <v>19</v>
      </c>
      <c r="D59" t="s">
        <v>20</v>
      </c>
      <c r="E59" t="s">
        <v>21</v>
      </c>
      <c r="F59" t="s">
        <v>224</v>
      </c>
      <c r="G59" t="s">
        <v>225</v>
      </c>
      <c r="H59" t="s">
        <v>24</v>
      </c>
      <c r="I59" t="s">
        <v>61</v>
      </c>
      <c r="J59">
        <v>16</v>
      </c>
      <c r="K59" s="33">
        <v>349987</v>
      </c>
      <c r="L59" s="33">
        <v>5599792</v>
      </c>
      <c r="M59">
        <v>15</v>
      </c>
      <c r="N59" t="s">
        <v>57</v>
      </c>
      <c r="O59">
        <v>5</v>
      </c>
      <c r="P59" t="s">
        <v>35</v>
      </c>
      <c r="Q59">
        <v>120</v>
      </c>
      <c r="R59" s="33">
        <v>1470487</v>
      </c>
    </row>
    <row r="60" spans="1:18" x14ac:dyDescent="0.3">
      <c r="A60" t="s">
        <v>226</v>
      </c>
      <c r="B60" s="32">
        <v>45503</v>
      </c>
      <c r="C60" t="s">
        <v>19</v>
      </c>
      <c r="D60" t="s">
        <v>20</v>
      </c>
      <c r="E60" t="s">
        <v>37</v>
      </c>
      <c r="F60" t="s">
        <v>227</v>
      </c>
      <c r="G60" t="s">
        <v>228</v>
      </c>
      <c r="H60" t="s">
        <v>40</v>
      </c>
      <c r="I60" t="s">
        <v>171</v>
      </c>
      <c r="J60">
        <v>10</v>
      </c>
      <c r="K60" s="33">
        <v>16831</v>
      </c>
      <c r="L60" s="33">
        <v>168310</v>
      </c>
      <c r="M60">
        <v>0</v>
      </c>
      <c r="N60" t="s">
        <v>26</v>
      </c>
      <c r="O60">
        <v>7</v>
      </c>
      <c r="P60" t="s">
        <v>35</v>
      </c>
      <c r="Q60">
        <v>0</v>
      </c>
      <c r="R60" s="33">
        <v>394393</v>
      </c>
    </row>
    <row r="61" spans="1:18" x14ac:dyDescent="0.3">
      <c r="A61" t="s">
        <v>229</v>
      </c>
      <c r="B61" s="32">
        <v>45125</v>
      </c>
      <c r="C61" t="s">
        <v>19</v>
      </c>
      <c r="D61" t="s">
        <v>20</v>
      </c>
      <c r="E61" t="s">
        <v>53</v>
      </c>
      <c r="F61" t="s">
        <v>230</v>
      </c>
      <c r="G61" t="s">
        <v>231</v>
      </c>
      <c r="H61" t="s">
        <v>40</v>
      </c>
      <c r="I61" t="s">
        <v>123</v>
      </c>
      <c r="J61">
        <v>19</v>
      </c>
      <c r="K61" s="33">
        <v>13278</v>
      </c>
      <c r="L61" s="33">
        <v>252282</v>
      </c>
      <c r="M61">
        <v>0</v>
      </c>
      <c r="N61" t="s">
        <v>47</v>
      </c>
      <c r="O61">
        <v>2</v>
      </c>
      <c r="P61" t="s">
        <v>28</v>
      </c>
      <c r="Q61">
        <v>2</v>
      </c>
      <c r="R61" s="33">
        <v>394393</v>
      </c>
    </row>
    <row r="62" spans="1:18" x14ac:dyDescent="0.3">
      <c r="A62" t="s">
        <v>232</v>
      </c>
      <c r="B62" s="32">
        <v>45166</v>
      </c>
      <c r="C62" t="s">
        <v>19</v>
      </c>
      <c r="D62" t="s">
        <v>20</v>
      </c>
      <c r="E62" t="s">
        <v>37</v>
      </c>
      <c r="F62" t="s">
        <v>233</v>
      </c>
      <c r="G62" t="s">
        <v>27</v>
      </c>
      <c r="H62" t="s">
        <v>24</v>
      </c>
      <c r="I62" t="s">
        <v>174</v>
      </c>
      <c r="J62">
        <v>17</v>
      </c>
      <c r="K62" s="33">
        <v>334254</v>
      </c>
      <c r="L62" s="33">
        <v>5682318</v>
      </c>
      <c r="M62">
        <v>0</v>
      </c>
      <c r="N62" t="s">
        <v>34</v>
      </c>
      <c r="O62">
        <v>7</v>
      </c>
      <c r="P62" t="s">
        <v>35</v>
      </c>
      <c r="Q62">
        <v>178</v>
      </c>
      <c r="R62" s="33">
        <v>1470487</v>
      </c>
    </row>
    <row r="63" spans="1:18" x14ac:dyDescent="0.3">
      <c r="A63" t="s">
        <v>234</v>
      </c>
      <c r="B63" s="32">
        <v>45155</v>
      </c>
      <c r="C63" t="s">
        <v>19</v>
      </c>
      <c r="D63" t="s">
        <v>20</v>
      </c>
      <c r="E63" t="s">
        <v>37</v>
      </c>
      <c r="F63" t="s">
        <v>235</v>
      </c>
      <c r="G63" t="s">
        <v>236</v>
      </c>
      <c r="H63" t="s">
        <v>32</v>
      </c>
      <c r="I63" t="s">
        <v>237</v>
      </c>
      <c r="J63">
        <v>12</v>
      </c>
      <c r="K63" s="33">
        <v>18131</v>
      </c>
      <c r="L63" s="33">
        <v>217572</v>
      </c>
      <c r="M63">
        <v>5</v>
      </c>
      <c r="N63" t="s">
        <v>26</v>
      </c>
      <c r="O63" t="s">
        <v>27</v>
      </c>
      <c r="P63" t="s">
        <v>27</v>
      </c>
      <c r="Q63">
        <v>6</v>
      </c>
      <c r="R63" s="33">
        <v>458369</v>
      </c>
    </row>
    <row r="64" spans="1:18" x14ac:dyDescent="0.3">
      <c r="A64" t="s">
        <v>238</v>
      </c>
      <c r="B64" s="32">
        <v>45099</v>
      </c>
      <c r="C64" t="s">
        <v>19</v>
      </c>
      <c r="D64" t="s">
        <v>20</v>
      </c>
      <c r="E64" t="s">
        <v>37</v>
      </c>
      <c r="F64" t="s">
        <v>239</v>
      </c>
      <c r="G64" t="s">
        <v>240</v>
      </c>
      <c r="H64" t="s">
        <v>24</v>
      </c>
      <c r="I64" t="s">
        <v>61</v>
      </c>
      <c r="J64">
        <v>18</v>
      </c>
      <c r="K64" s="33">
        <v>119550</v>
      </c>
      <c r="L64" s="33">
        <v>2151900</v>
      </c>
      <c r="M64">
        <v>15</v>
      </c>
      <c r="N64" t="s">
        <v>26</v>
      </c>
      <c r="O64">
        <v>3</v>
      </c>
      <c r="P64" t="s">
        <v>35</v>
      </c>
      <c r="Q64">
        <v>128</v>
      </c>
      <c r="R64" s="33">
        <v>1470487</v>
      </c>
    </row>
    <row r="65" spans="1:18" x14ac:dyDescent="0.3">
      <c r="A65" t="s">
        <v>241</v>
      </c>
      <c r="B65" s="32">
        <v>45345</v>
      </c>
      <c r="C65" t="s">
        <v>19</v>
      </c>
      <c r="D65" t="s">
        <v>20</v>
      </c>
      <c r="E65" t="s">
        <v>53</v>
      </c>
      <c r="F65" t="s">
        <v>242</v>
      </c>
      <c r="G65" t="s">
        <v>243</v>
      </c>
      <c r="H65" t="s">
        <v>24</v>
      </c>
      <c r="I65" t="s">
        <v>174</v>
      </c>
      <c r="J65">
        <v>11</v>
      </c>
      <c r="K65" s="33">
        <v>40433</v>
      </c>
      <c r="L65" s="33">
        <v>444763</v>
      </c>
      <c r="M65">
        <v>0</v>
      </c>
      <c r="N65" t="s">
        <v>47</v>
      </c>
      <c r="O65">
        <v>1</v>
      </c>
      <c r="P65" t="s">
        <v>35</v>
      </c>
      <c r="Q65">
        <v>163</v>
      </c>
      <c r="R65" s="33">
        <v>1470487</v>
      </c>
    </row>
    <row r="66" spans="1:18" x14ac:dyDescent="0.3">
      <c r="A66" t="s">
        <v>244</v>
      </c>
      <c r="B66" s="32">
        <v>45398</v>
      </c>
      <c r="C66" t="s">
        <v>19</v>
      </c>
      <c r="D66" t="s">
        <v>20</v>
      </c>
      <c r="E66" t="s">
        <v>37</v>
      </c>
      <c r="F66" t="s">
        <v>245</v>
      </c>
      <c r="G66" t="s">
        <v>246</v>
      </c>
      <c r="H66" t="s">
        <v>40</v>
      </c>
      <c r="I66" t="s">
        <v>123</v>
      </c>
      <c r="J66">
        <v>11</v>
      </c>
      <c r="K66" s="33">
        <v>15965</v>
      </c>
      <c r="L66" s="33">
        <v>175615</v>
      </c>
      <c r="M66">
        <v>15</v>
      </c>
      <c r="N66" t="s">
        <v>57</v>
      </c>
      <c r="O66">
        <v>1</v>
      </c>
      <c r="P66" t="s">
        <v>35</v>
      </c>
      <c r="Q66">
        <v>15</v>
      </c>
      <c r="R66" s="33">
        <v>394393</v>
      </c>
    </row>
    <row r="67" spans="1:18" x14ac:dyDescent="0.3">
      <c r="A67" t="s">
        <v>247</v>
      </c>
      <c r="B67" s="32">
        <v>45266</v>
      </c>
      <c r="C67" t="s">
        <v>19</v>
      </c>
      <c r="D67" t="s">
        <v>20</v>
      </c>
      <c r="E67" t="s">
        <v>53</v>
      </c>
      <c r="F67" t="s">
        <v>132</v>
      </c>
      <c r="G67" t="s">
        <v>248</v>
      </c>
      <c r="H67" t="s">
        <v>45</v>
      </c>
      <c r="I67" t="s">
        <v>130</v>
      </c>
      <c r="J67">
        <v>16</v>
      </c>
      <c r="K67" s="33">
        <v>36986</v>
      </c>
      <c r="L67" s="33">
        <v>591776</v>
      </c>
      <c r="M67">
        <v>0</v>
      </c>
      <c r="N67" t="s">
        <v>27</v>
      </c>
      <c r="O67">
        <v>3</v>
      </c>
      <c r="P67" t="s">
        <v>35</v>
      </c>
      <c r="Q67">
        <v>199</v>
      </c>
      <c r="R67" s="33">
        <v>313112</v>
      </c>
    </row>
    <row r="68" spans="1:18" x14ac:dyDescent="0.3">
      <c r="A68" t="s">
        <v>249</v>
      </c>
      <c r="B68" s="32">
        <v>45329</v>
      </c>
      <c r="C68" t="s">
        <v>19</v>
      </c>
      <c r="D68" t="s">
        <v>20</v>
      </c>
      <c r="E68" t="s">
        <v>53</v>
      </c>
      <c r="F68" t="s">
        <v>233</v>
      </c>
      <c r="G68" t="s">
        <v>250</v>
      </c>
      <c r="H68" t="s">
        <v>65</v>
      </c>
      <c r="I68" t="s">
        <v>78</v>
      </c>
      <c r="J68">
        <v>1</v>
      </c>
      <c r="K68" s="33">
        <v>101597</v>
      </c>
      <c r="L68" s="33">
        <v>101597</v>
      </c>
      <c r="M68">
        <v>0</v>
      </c>
      <c r="N68" t="s">
        <v>57</v>
      </c>
      <c r="O68">
        <v>2</v>
      </c>
      <c r="P68" t="s">
        <v>35</v>
      </c>
      <c r="Q68">
        <v>39</v>
      </c>
      <c r="R68" s="33">
        <v>744194</v>
      </c>
    </row>
    <row r="69" spans="1:18" x14ac:dyDescent="0.3">
      <c r="A69" t="s">
        <v>251</v>
      </c>
      <c r="B69" s="32">
        <v>45586</v>
      </c>
      <c r="C69" t="s">
        <v>19</v>
      </c>
      <c r="D69" t="s">
        <v>20</v>
      </c>
      <c r="E69" t="s">
        <v>37</v>
      </c>
      <c r="F69" t="s">
        <v>252</v>
      </c>
      <c r="G69" t="s">
        <v>253</v>
      </c>
      <c r="H69" t="s">
        <v>32</v>
      </c>
      <c r="I69" t="s">
        <v>113</v>
      </c>
      <c r="J69">
        <v>9</v>
      </c>
      <c r="K69" s="33">
        <v>6574</v>
      </c>
      <c r="L69" s="33">
        <v>59166</v>
      </c>
      <c r="M69">
        <v>0</v>
      </c>
      <c r="N69" t="s">
        <v>27</v>
      </c>
      <c r="O69">
        <v>3</v>
      </c>
      <c r="P69" t="s">
        <v>35</v>
      </c>
      <c r="Q69">
        <v>5</v>
      </c>
      <c r="R69" s="33">
        <v>458369</v>
      </c>
    </row>
    <row r="70" spans="1:18" x14ac:dyDescent="0.3">
      <c r="A70" t="s">
        <v>254</v>
      </c>
      <c r="B70" s="32">
        <v>45648</v>
      </c>
      <c r="C70" t="s">
        <v>19</v>
      </c>
      <c r="D70" t="s">
        <v>20</v>
      </c>
      <c r="E70" t="s">
        <v>21</v>
      </c>
      <c r="F70" t="s">
        <v>80</v>
      </c>
      <c r="G70" t="s">
        <v>255</v>
      </c>
      <c r="H70" t="s">
        <v>32</v>
      </c>
      <c r="I70" t="s">
        <v>95</v>
      </c>
      <c r="J70">
        <v>10</v>
      </c>
      <c r="K70" s="33">
        <v>5971</v>
      </c>
      <c r="L70" s="33">
        <v>59710</v>
      </c>
      <c r="M70">
        <v>0</v>
      </c>
      <c r="N70" t="s">
        <v>27</v>
      </c>
      <c r="O70">
        <v>3</v>
      </c>
      <c r="P70" t="s">
        <v>35</v>
      </c>
      <c r="Q70">
        <v>44</v>
      </c>
      <c r="R70" s="33">
        <v>458369</v>
      </c>
    </row>
    <row r="71" spans="1:18" x14ac:dyDescent="0.3">
      <c r="A71" t="s">
        <v>256</v>
      </c>
      <c r="B71" s="32">
        <v>45060</v>
      </c>
      <c r="C71" t="s">
        <v>19</v>
      </c>
      <c r="D71" t="s">
        <v>20</v>
      </c>
      <c r="E71" t="s">
        <v>37</v>
      </c>
      <c r="F71" t="s">
        <v>183</v>
      </c>
      <c r="G71" t="s">
        <v>257</v>
      </c>
      <c r="H71" t="s">
        <v>45</v>
      </c>
      <c r="I71" t="s">
        <v>46</v>
      </c>
      <c r="J71">
        <v>10</v>
      </c>
      <c r="K71" s="33">
        <v>10188</v>
      </c>
      <c r="L71" s="33">
        <v>101880</v>
      </c>
      <c r="M71">
        <v>0</v>
      </c>
      <c r="N71" t="s">
        <v>26</v>
      </c>
      <c r="O71">
        <v>1</v>
      </c>
      <c r="P71" t="s">
        <v>35</v>
      </c>
      <c r="Q71">
        <v>115</v>
      </c>
      <c r="R71" s="33">
        <v>313112</v>
      </c>
    </row>
    <row r="72" spans="1:18" x14ac:dyDescent="0.3">
      <c r="A72" t="s">
        <v>258</v>
      </c>
      <c r="B72" s="32">
        <v>45378</v>
      </c>
      <c r="C72" t="s">
        <v>19</v>
      </c>
      <c r="D72" t="s">
        <v>20</v>
      </c>
      <c r="E72" t="s">
        <v>53</v>
      </c>
      <c r="F72" t="s">
        <v>259</v>
      </c>
      <c r="G72" t="s">
        <v>260</v>
      </c>
      <c r="H72" t="s">
        <v>24</v>
      </c>
      <c r="I72" t="s">
        <v>161</v>
      </c>
      <c r="J72">
        <v>4</v>
      </c>
      <c r="K72" s="33">
        <v>35186</v>
      </c>
      <c r="L72" s="33">
        <v>140744</v>
      </c>
      <c r="M72">
        <v>0</v>
      </c>
      <c r="N72" t="s">
        <v>26</v>
      </c>
      <c r="O72">
        <v>3</v>
      </c>
      <c r="P72" t="s">
        <v>28</v>
      </c>
      <c r="Q72">
        <v>90</v>
      </c>
      <c r="R72" s="33">
        <v>1470487</v>
      </c>
    </row>
    <row r="73" spans="1:18" x14ac:dyDescent="0.3">
      <c r="A73" t="s">
        <v>261</v>
      </c>
      <c r="B73" s="32">
        <v>45642</v>
      </c>
      <c r="C73" t="s">
        <v>19</v>
      </c>
      <c r="D73" t="s">
        <v>20</v>
      </c>
      <c r="E73" t="s">
        <v>37</v>
      </c>
      <c r="F73" t="s">
        <v>262</v>
      </c>
      <c r="G73" t="s">
        <v>263</v>
      </c>
      <c r="H73" t="s">
        <v>24</v>
      </c>
      <c r="I73" t="s">
        <v>174</v>
      </c>
      <c r="J73">
        <v>2</v>
      </c>
      <c r="K73" s="33">
        <v>20544</v>
      </c>
      <c r="L73" s="33">
        <v>41088</v>
      </c>
      <c r="M73">
        <v>20</v>
      </c>
      <c r="N73" t="s">
        <v>57</v>
      </c>
      <c r="O73">
        <v>5</v>
      </c>
      <c r="P73" t="s">
        <v>35</v>
      </c>
      <c r="Q73">
        <v>158</v>
      </c>
      <c r="R73" s="33">
        <v>1470487</v>
      </c>
    </row>
    <row r="74" spans="1:18" x14ac:dyDescent="0.3">
      <c r="A74" t="s">
        <v>264</v>
      </c>
      <c r="B74" s="32">
        <v>45372</v>
      </c>
      <c r="C74" t="s">
        <v>19</v>
      </c>
      <c r="D74" t="s">
        <v>20</v>
      </c>
      <c r="E74" t="s">
        <v>21</v>
      </c>
      <c r="F74" t="s">
        <v>265</v>
      </c>
      <c r="G74" t="s">
        <v>266</v>
      </c>
      <c r="H74" t="s">
        <v>24</v>
      </c>
      <c r="I74" t="s">
        <v>161</v>
      </c>
      <c r="J74">
        <v>6</v>
      </c>
      <c r="K74" s="33">
        <v>303514</v>
      </c>
      <c r="L74" s="33">
        <v>1821084</v>
      </c>
      <c r="M74">
        <v>20</v>
      </c>
      <c r="N74" t="s">
        <v>57</v>
      </c>
      <c r="O74">
        <v>3</v>
      </c>
      <c r="P74" t="s">
        <v>28</v>
      </c>
      <c r="Q74">
        <v>122</v>
      </c>
      <c r="R74" s="33">
        <v>1470487</v>
      </c>
    </row>
    <row r="75" spans="1:18" x14ac:dyDescent="0.3">
      <c r="A75" t="s">
        <v>267</v>
      </c>
      <c r="B75" s="32">
        <v>45212</v>
      </c>
      <c r="C75" t="s">
        <v>19</v>
      </c>
      <c r="D75" t="s">
        <v>20</v>
      </c>
      <c r="E75" t="s">
        <v>37</v>
      </c>
      <c r="F75" t="s">
        <v>268</v>
      </c>
      <c r="G75" t="s">
        <v>27</v>
      </c>
      <c r="H75" t="s">
        <v>45</v>
      </c>
      <c r="I75" t="s">
        <v>82</v>
      </c>
      <c r="J75">
        <v>10</v>
      </c>
      <c r="K75" s="33">
        <v>35609</v>
      </c>
      <c r="L75" s="33">
        <v>356090</v>
      </c>
      <c r="M75">
        <v>10</v>
      </c>
      <c r="N75" t="s">
        <v>27</v>
      </c>
      <c r="O75">
        <v>3</v>
      </c>
      <c r="P75" t="s">
        <v>35</v>
      </c>
      <c r="Q75">
        <v>191</v>
      </c>
      <c r="R75" s="33">
        <v>313112</v>
      </c>
    </row>
    <row r="76" spans="1:18" x14ac:dyDescent="0.3">
      <c r="A76" t="s">
        <v>269</v>
      </c>
      <c r="B76" s="32">
        <v>45038</v>
      </c>
      <c r="C76" t="s">
        <v>19</v>
      </c>
      <c r="D76" t="s">
        <v>20</v>
      </c>
      <c r="E76" t="s">
        <v>21</v>
      </c>
      <c r="F76" t="s">
        <v>270</v>
      </c>
      <c r="G76" t="s">
        <v>271</v>
      </c>
      <c r="H76" t="s">
        <v>32</v>
      </c>
      <c r="I76" t="s">
        <v>33</v>
      </c>
      <c r="J76">
        <v>6</v>
      </c>
      <c r="K76" s="33">
        <v>22487</v>
      </c>
      <c r="L76" s="33">
        <v>134922</v>
      </c>
      <c r="M76">
        <v>5</v>
      </c>
      <c r="N76" t="s">
        <v>34</v>
      </c>
      <c r="O76">
        <v>0</v>
      </c>
      <c r="P76" t="s">
        <v>35</v>
      </c>
      <c r="Q76">
        <v>180</v>
      </c>
      <c r="R76" s="33">
        <v>458369</v>
      </c>
    </row>
    <row r="77" spans="1:18" x14ac:dyDescent="0.3">
      <c r="A77" t="s">
        <v>272</v>
      </c>
      <c r="B77" s="32">
        <v>45045</v>
      </c>
      <c r="C77" t="s">
        <v>19</v>
      </c>
      <c r="D77" t="s">
        <v>20</v>
      </c>
      <c r="E77" t="s">
        <v>37</v>
      </c>
      <c r="F77" t="s">
        <v>273</v>
      </c>
      <c r="G77" t="s">
        <v>274</v>
      </c>
      <c r="H77" t="s">
        <v>40</v>
      </c>
      <c r="I77" t="s">
        <v>171</v>
      </c>
      <c r="J77">
        <v>17</v>
      </c>
      <c r="K77" s="33">
        <v>7745</v>
      </c>
      <c r="L77" s="33">
        <v>131665</v>
      </c>
      <c r="M77">
        <v>0</v>
      </c>
      <c r="N77" t="s">
        <v>26</v>
      </c>
      <c r="O77">
        <v>1</v>
      </c>
      <c r="P77" t="s">
        <v>35</v>
      </c>
      <c r="Q77">
        <v>129</v>
      </c>
      <c r="R77" s="33">
        <v>394393</v>
      </c>
    </row>
    <row r="78" spans="1:18" x14ac:dyDescent="0.3">
      <c r="A78" t="s">
        <v>275</v>
      </c>
      <c r="B78" s="32">
        <v>45016</v>
      </c>
      <c r="C78" t="s">
        <v>19</v>
      </c>
      <c r="D78" t="s">
        <v>20</v>
      </c>
      <c r="E78" t="s">
        <v>37</v>
      </c>
      <c r="F78" t="s">
        <v>276</v>
      </c>
      <c r="G78" t="s">
        <v>277</v>
      </c>
      <c r="H78" t="s">
        <v>40</v>
      </c>
      <c r="I78" t="s">
        <v>41</v>
      </c>
      <c r="J78">
        <v>10</v>
      </c>
      <c r="K78" s="33">
        <v>15254</v>
      </c>
      <c r="L78" s="33">
        <v>152540</v>
      </c>
      <c r="M78">
        <v>0</v>
      </c>
      <c r="N78" t="s">
        <v>26</v>
      </c>
      <c r="O78">
        <v>1</v>
      </c>
      <c r="P78" t="s">
        <v>35</v>
      </c>
      <c r="Q78">
        <v>140</v>
      </c>
      <c r="R78" s="33">
        <v>394393</v>
      </c>
    </row>
    <row r="79" spans="1:18" x14ac:dyDescent="0.3">
      <c r="A79" t="s">
        <v>278</v>
      </c>
      <c r="B79" s="32">
        <v>45598</v>
      </c>
      <c r="C79" t="s">
        <v>19</v>
      </c>
      <c r="D79" t="s">
        <v>20</v>
      </c>
      <c r="E79" t="s">
        <v>21</v>
      </c>
      <c r="F79" t="s">
        <v>279</v>
      </c>
      <c r="G79" t="s">
        <v>280</v>
      </c>
      <c r="H79" t="s">
        <v>32</v>
      </c>
      <c r="I79" t="s">
        <v>158</v>
      </c>
      <c r="J79">
        <v>20</v>
      </c>
      <c r="K79" s="33">
        <v>4532</v>
      </c>
      <c r="L79" s="33">
        <v>90640</v>
      </c>
      <c r="M79">
        <v>5</v>
      </c>
      <c r="N79" t="s">
        <v>47</v>
      </c>
      <c r="O79" t="s">
        <v>27</v>
      </c>
      <c r="P79" t="s">
        <v>35</v>
      </c>
      <c r="Q79">
        <v>199</v>
      </c>
      <c r="R79" s="33">
        <v>458369</v>
      </c>
    </row>
    <row r="80" spans="1:18" x14ac:dyDescent="0.3">
      <c r="A80" t="s">
        <v>281</v>
      </c>
      <c r="B80" s="32">
        <v>45021</v>
      </c>
      <c r="C80" t="s">
        <v>19</v>
      </c>
      <c r="D80" t="s">
        <v>20</v>
      </c>
      <c r="E80" t="s">
        <v>37</v>
      </c>
      <c r="F80" t="s">
        <v>282</v>
      </c>
      <c r="G80" t="s">
        <v>27</v>
      </c>
      <c r="H80" t="s">
        <v>32</v>
      </c>
      <c r="I80" t="s">
        <v>117</v>
      </c>
      <c r="J80">
        <v>12</v>
      </c>
      <c r="K80" s="33">
        <v>22457</v>
      </c>
      <c r="L80" s="33">
        <v>269484</v>
      </c>
      <c r="M80">
        <v>0</v>
      </c>
      <c r="N80" t="s">
        <v>47</v>
      </c>
      <c r="O80">
        <v>2</v>
      </c>
      <c r="P80" t="s">
        <v>35</v>
      </c>
      <c r="Q80">
        <v>148</v>
      </c>
      <c r="R80" s="33">
        <v>458369</v>
      </c>
    </row>
    <row r="81" spans="1:18" x14ac:dyDescent="0.3">
      <c r="A81" t="s">
        <v>283</v>
      </c>
      <c r="B81" s="32">
        <v>45070</v>
      </c>
      <c r="C81" t="s">
        <v>19</v>
      </c>
      <c r="D81" t="s">
        <v>20</v>
      </c>
      <c r="E81" t="s">
        <v>37</v>
      </c>
      <c r="F81" t="s">
        <v>284</v>
      </c>
      <c r="G81" t="s">
        <v>285</v>
      </c>
      <c r="H81" t="s">
        <v>45</v>
      </c>
      <c r="I81" t="s">
        <v>181</v>
      </c>
      <c r="J81">
        <v>10</v>
      </c>
      <c r="K81" s="33">
        <v>33664</v>
      </c>
      <c r="L81" s="33">
        <v>336640</v>
      </c>
      <c r="M81">
        <v>15</v>
      </c>
      <c r="N81" t="s">
        <v>47</v>
      </c>
      <c r="O81" t="s">
        <v>27</v>
      </c>
      <c r="P81" t="s">
        <v>35</v>
      </c>
      <c r="Q81">
        <v>175</v>
      </c>
      <c r="R81" s="33">
        <v>313112</v>
      </c>
    </row>
    <row r="82" spans="1:18" x14ac:dyDescent="0.3">
      <c r="A82" t="s">
        <v>286</v>
      </c>
      <c r="B82" s="32">
        <v>45347</v>
      </c>
      <c r="C82" t="s">
        <v>19</v>
      </c>
      <c r="D82" t="s">
        <v>20</v>
      </c>
      <c r="E82" t="s">
        <v>37</v>
      </c>
      <c r="F82" t="s">
        <v>287</v>
      </c>
      <c r="G82" t="s">
        <v>288</v>
      </c>
      <c r="H82" t="s">
        <v>65</v>
      </c>
      <c r="I82" t="s">
        <v>289</v>
      </c>
      <c r="J82">
        <v>7</v>
      </c>
      <c r="K82" s="33">
        <v>113806</v>
      </c>
      <c r="L82" s="33">
        <v>796642</v>
      </c>
      <c r="M82">
        <v>5</v>
      </c>
      <c r="N82" t="s">
        <v>26</v>
      </c>
      <c r="O82">
        <v>3</v>
      </c>
      <c r="P82" t="s">
        <v>35</v>
      </c>
      <c r="Q82">
        <v>159</v>
      </c>
      <c r="R82" s="33">
        <v>744194</v>
      </c>
    </row>
    <row r="83" spans="1:18" x14ac:dyDescent="0.3">
      <c r="A83" t="s">
        <v>290</v>
      </c>
      <c r="B83" s="32">
        <v>45156</v>
      </c>
      <c r="C83" t="s">
        <v>19</v>
      </c>
      <c r="D83" t="s">
        <v>20</v>
      </c>
      <c r="E83" t="s">
        <v>53</v>
      </c>
      <c r="F83" t="s">
        <v>291</v>
      </c>
      <c r="G83" t="s">
        <v>27</v>
      </c>
      <c r="H83" t="s">
        <v>24</v>
      </c>
      <c r="I83" t="s">
        <v>92</v>
      </c>
      <c r="J83">
        <v>8</v>
      </c>
      <c r="K83" s="33">
        <v>237203</v>
      </c>
      <c r="L83" s="33">
        <v>1897624</v>
      </c>
      <c r="M83">
        <v>15</v>
      </c>
      <c r="N83" t="s">
        <v>47</v>
      </c>
      <c r="O83" t="s">
        <v>27</v>
      </c>
      <c r="P83" t="s">
        <v>35</v>
      </c>
      <c r="Q83">
        <v>151</v>
      </c>
      <c r="R83" s="33">
        <v>1470487</v>
      </c>
    </row>
    <row r="84" spans="1:18" x14ac:dyDescent="0.3">
      <c r="A84" t="s">
        <v>292</v>
      </c>
      <c r="B84" s="32">
        <v>45093</v>
      </c>
      <c r="C84" t="s">
        <v>19</v>
      </c>
      <c r="D84" t="s">
        <v>20</v>
      </c>
      <c r="E84" t="s">
        <v>21</v>
      </c>
      <c r="F84" t="s">
        <v>293</v>
      </c>
      <c r="G84" t="s">
        <v>294</v>
      </c>
      <c r="H84" t="s">
        <v>45</v>
      </c>
      <c r="I84" t="s">
        <v>82</v>
      </c>
      <c r="J84">
        <v>9</v>
      </c>
      <c r="K84" s="33">
        <v>21767</v>
      </c>
      <c r="L84" s="33">
        <v>195903</v>
      </c>
      <c r="M84">
        <v>15</v>
      </c>
      <c r="N84" t="s">
        <v>27</v>
      </c>
      <c r="O84">
        <v>3</v>
      </c>
      <c r="P84" t="s">
        <v>35</v>
      </c>
      <c r="Q84">
        <v>50</v>
      </c>
      <c r="R84" s="33">
        <v>313112</v>
      </c>
    </row>
    <row r="85" spans="1:18" x14ac:dyDescent="0.3">
      <c r="A85" t="s">
        <v>295</v>
      </c>
      <c r="B85" s="32">
        <v>45248</v>
      </c>
      <c r="C85" t="s">
        <v>19</v>
      </c>
      <c r="D85" t="s">
        <v>20</v>
      </c>
      <c r="E85" t="s">
        <v>37</v>
      </c>
      <c r="F85" t="s">
        <v>296</v>
      </c>
      <c r="G85" t="s">
        <v>297</v>
      </c>
      <c r="H85" t="s">
        <v>40</v>
      </c>
      <c r="I85" t="s">
        <v>41</v>
      </c>
      <c r="J85">
        <v>12</v>
      </c>
      <c r="K85" s="33">
        <v>7254</v>
      </c>
      <c r="L85" s="33">
        <v>87048</v>
      </c>
      <c r="M85">
        <v>10</v>
      </c>
      <c r="N85" t="s">
        <v>47</v>
      </c>
      <c r="O85">
        <v>2</v>
      </c>
      <c r="P85" t="s">
        <v>35</v>
      </c>
      <c r="Q85">
        <v>60</v>
      </c>
      <c r="R85" s="33">
        <v>394393</v>
      </c>
    </row>
    <row r="86" spans="1:18" x14ac:dyDescent="0.3">
      <c r="A86" t="s">
        <v>298</v>
      </c>
      <c r="B86" s="32">
        <v>45167</v>
      </c>
      <c r="C86" t="s">
        <v>19</v>
      </c>
      <c r="D86" t="s">
        <v>20</v>
      </c>
      <c r="E86" t="s">
        <v>37</v>
      </c>
      <c r="F86" t="s">
        <v>299</v>
      </c>
      <c r="G86" t="s">
        <v>300</v>
      </c>
      <c r="H86" t="s">
        <v>32</v>
      </c>
      <c r="I86" t="s">
        <v>33</v>
      </c>
      <c r="J86">
        <v>3</v>
      </c>
      <c r="K86" s="33">
        <v>21035</v>
      </c>
      <c r="L86" s="33">
        <v>63105</v>
      </c>
      <c r="M86">
        <v>15</v>
      </c>
      <c r="N86" t="s">
        <v>57</v>
      </c>
      <c r="O86">
        <v>4</v>
      </c>
      <c r="P86" t="s">
        <v>28</v>
      </c>
      <c r="Q86">
        <v>118</v>
      </c>
      <c r="R86" s="33">
        <v>458369</v>
      </c>
    </row>
    <row r="87" spans="1:18" x14ac:dyDescent="0.3">
      <c r="A87" t="s">
        <v>301</v>
      </c>
      <c r="B87" s="32">
        <v>45556</v>
      </c>
      <c r="C87" t="s">
        <v>19</v>
      </c>
      <c r="D87" t="s">
        <v>20</v>
      </c>
      <c r="E87" t="s">
        <v>53</v>
      </c>
      <c r="F87" t="s">
        <v>302</v>
      </c>
      <c r="G87" t="s">
        <v>303</v>
      </c>
      <c r="H87" t="s">
        <v>40</v>
      </c>
      <c r="I87" t="s">
        <v>106</v>
      </c>
      <c r="J87">
        <v>10</v>
      </c>
      <c r="K87" s="33">
        <v>11978</v>
      </c>
      <c r="L87" s="33">
        <v>119780</v>
      </c>
      <c r="M87">
        <v>15</v>
      </c>
      <c r="N87" t="s">
        <v>27</v>
      </c>
      <c r="O87">
        <v>2</v>
      </c>
      <c r="P87" t="s">
        <v>27</v>
      </c>
      <c r="Q87">
        <v>130</v>
      </c>
      <c r="R87" s="33">
        <v>394393</v>
      </c>
    </row>
    <row r="88" spans="1:18" x14ac:dyDescent="0.3">
      <c r="A88" t="s">
        <v>304</v>
      </c>
      <c r="B88" s="32">
        <v>45550</v>
      </c>
      <c r="C88" t="s">
        <v>19</v>
      </c>
      <c r="D88" t="s">
        <v>20</v>
      </c>
      <c r="E88" t="s">
        <v>21</v>
      </c>
      <c r="F88" t="s">
        <v>305</v>
      </c>
      <c r="G88" t="s">
        <v>306</v>
      </c>
      <c r="H88" t="s">
        <v>45</v>
      </c>
      <c r="I88" t="s">
        <v>74</v>
      </c>
      <c r="J88">
        <v>5</v>
      </c>
      <c r="K88" s="33">
        <v>5423</v>
      </c>
      <c r="L88" s="33">
        <v>27115</v>
      </c>
      <c r="M88">
        <v>15</v>
      </c>
      <c r="N88" t="s">
        <v>34</v>
      </c>
      <c r="O88">
        <v>5</v>
      </c>
      <c r="P88" t="s">
        <v>28</v>
      </c>
      <c r="Q88">
        <v>145</v>
      </c>
      <c r="R88" s="33">
        <v>313112</v>
      </c>
    </row>
    <row r="89" spans="1:18" x14ac:dyDescent="0.3">
      <c r="A89" t="s">
        <v>307</v>
      </c>
      <c r="B89" s="32">
        <v>45527</v>
      </c>
      <c r="C89" t="s">
        <v>19</v>
      </c>
      <c r="D89" t="s">
        <v>20</v>
      </c>
      <c r="E89" t="s">
        <v>21</v>
      </c>
      <c r="F89" t="s">
        <v>308</v>
      </c>
      <c r="G89" t="s">
        <v>27</v>
      </c>
      <c r="H89" t="s">
        <v>24</v>
      </c>
      <c r="I89" t="s">
        <v>56</v>
      </c>
      <c r="J89">
        <v>16</v>
      </c>
      <c r="K89" s="33">
        <v>32715</v>
      </c>
      <c r="L89" s="33">
        <v>523440</v>
      </c>
      <c r="M89">
        <v>0</v>
      </c>
      <c r="N89" t="s">
        <v>47</v>
      </c>
      <c r="O89">
        <v>5</v>
      </c>
      <c r="P89" t="s">
        <v>35</v>
      </c>
      <c r="Q89">
        <v>158</v>
      </c>
      <c r="R89" s="33">
        <v>1470487</v>
      </c>
    </row>
    <row r="90" spans="1:18" x14ac:dyDescent="0.3">
      <c r="A90" t="s">
        <v>309</v>
      </c>
      <c r="B90" s="32">
        <v>45533</v>
      </c>
      <c r="C90" t="s">
        <v>19</v>
      </c>
      <c r="D90" t="s">
        <v>20</v>
      </c>
      <c r="E90" t="s">
        <v>21</v>
      </c>
      <c r="F90" t="s">
        <v>310</v>
      </c>
      <c r="G90" t="s">
        <v>311</v>
      </c>
      <c r="H90" t="s">
        <v>40</v>
      </c>
      <c r="I90" t="s">
        <v>171</v>
      </c>
      <c r="J90">
        <v>4</v>
      </c>
      <c r="K90" s="33">
        <v>11331</v>
      </c>
      <c r="L90" s="33">
        <v>45324</v>
      </c>
      <c r="M90">
        <v>10</v>
      </c>
      <c r="N90" t="s">
        <v>47</v>
      </c>
      <c r="O90">
        <v>3</v>
      </c>
      <c r="P90" t="s">
        <v>35</v>
      </c>
      <c r="Q90">
        <v>88</v>
      </c>
      <c r="R90" s="33">
        <v>394393</v>
      </c>
    </row>
    <row r="91" spans="1:18" x14ac:dyDescent="0.3">
      <c r="A91" t="s">
        <v>312</v>
      </c>
      <c r="B91" s="32">
        <v>45482</v>
      </c>
      <c r="C91" t="s">
        <v>19</v>
      </c>
      <c r="D91" t="s">
        <v>20</v>
      </c>
      <c r="E91" t="s">
        <v>21</v>
      </c>
      <c r="F91" t="s">
        <v>313</v>
      </c>
      <c r="G91" t="s">
        <v>314</v>
      </c>
      <c r="H91" t="s">
        <v>40</v>
      </c>
      <c r="I91" t="s">
        <v>70</v>
      </c>
      <c r="J91">
        <v>16</v>
      </c>
      <c r="K91" s="33">
        <v>12888</v>
      </c>
      <c r="L91" s="33">
        <v>206208</v>
      </c>
      <c r="M91">
        <v>10</v>
      </c>
      <c r="N91" t="s">
        <v>47</v>
      </c>
      <c r="O91" t="s">
        <v>27</v>
      </c>
      <c r="P91" t="s">
        <v>35</v>
      </c>
      <c r="Q91">
        <v>184</v>
      </c>
      <c r="R91" s="33">
        <v>394393</v>
      </c>
    </row>
    <row r="92" spans="1:18" x14ac:dyDescent="0.3">
      <c r="A92" t="s">
        <v>315</v>
      </c>
      <c r="B92" s="32">
        <v>45289</v>
      </c>
      <c r="C92" t="s">
        <v>19</v>
      </c>
      <c r="D92" t="s">
        <v>20</v>
      </c>
      <c r="E92" t="s">
        <v>21</v>
      </c>
      <c r="F92" t="s">
        <v>316</v>
      </c>
      <c r="G92" t="s">
        <v>317</v>
      </c>
      <c r="H92" t="s">
        <v>45</v>
      </c>
      <c r="I92" t="s">
        <v>130</v>
      </c>
      <c r="J92">
        <v>2</v>
      </c>
      <c r="K92" s="33">
        <v>20558</v>
      </c>
      <c r="L92" s="33">
        <v>41116</v>
      </c>
      <c r="M92">
        <v>5</v>
      </c>
      <c r="N92" t="s">
        <v>57</v>
      </c>
      <c r="O92" t="s">
        <v>27</v>
      </c>
      <c r="P92" t="s">
        <v>28</v>
      </c>
      <c r="Q92">
        <v>66</v>
      </c>
      <c r="R92" s="33">
        <v>313112</v>
      </c>
    </row>
    <row r="93" spans="1:18" x14ac:dyDescent="0.3">
      <c r="A93" t="s">
        <v>318</v>
      </c>
      <c r="B93" s="32">
        <v>45488</v>
      </c>
      <c r="C93" t="s">
        <v>19</v>
      </c>
      <c r="D93" t="s">
        <v>20</v>
      </c>
      <c r="E93" t="s">
        <v>21</v>
      </c>
      <c r="F93" t="s">
        <v>319</v>
      </c>
      <c r="G93" t="s">
        <v>320</v>
      </c>
      <c r="H93" t="s">
        <v>65</v>
      </c>
      <c r="I93" t="s">
        <v>102</v>
      </c>
      <c r="J93">
        <v>4</v>
      </c>
      <c r="K93" s="33">
        <v>48682</v>
      </c>
      <c r="L93" s="33">
        <v>194728</v>
      </c>
      <c r="M93">
        <v>5</v>
      </c>
      <c r="N93" t="s">
        <v>57</v>
      </c>
      <c r="O93">
        <v>1</v>
      </c>
      <c r="P93" t="s">
        <v>35</v>
      </c>
      <c r="Q93">
        <v>124</v>
      </c>
      <c r="R93" s="33">
        <v>744194</v>
      </c>
    </row>
    <row r="94" spans="1:18" x14ac:dyDescent="0.3">
      <c r="A94" t="s">
        <v>321</v>
      </c>
      <c r="B94" s="32">
        <v>44954</v>
      </c>
      <c r="C94" t="s">
        <v>19</v>
      </c>
      <c r="D94" t="s">
        <v>20</v>
      </c>
      <c r="E94" t="s">
        <v>37</v>
      </c>
      <c r="F94" t="s">
        <v>322</v>
      </c>
      <c r="G94" t="s">
        <v>27</v>
      </c>
      <c r="H94" t="s">
        <v>40</v>
      </c>
      <c r="I94" t="s">
        <v>41</v>
      </c>
      <c r="J94">
        <v>9</v>
      </c>
      <c r="K94" s="33">
        <v>9907</v>
      </c>
      <c r="L94" s="33">
        <v>89163</v>
      </c>
      <c r="M94">
        <v>20</v>
      </c>
      <c r="N94" t="s">
        <v>47</v>
      </c>
      <c r="O94">
        <v>4</v>
      </c>
      <c r="P94" t="s">
        <v>35</v>
      </c>
      <c r="Q94">
        <v>1</v>
      </c>
      <c r="R94" s="33">
        <v>394393</v>
      </c>
    </row>
    <row r="95" spans="1:18" x14ac:dyDescent="0.3">
      <c r="A95" t="s">
        <v>323</v>
      </c>
      <c r="B95" s="32">
        <v>44939</v>
      </c>
      <c r="C95" t="s">
        <v>19</v>
      </c>
      <c r="D95" t="s">
        <v>20</v>
      </c>
      <c r="E95" t="s">
        <v>37</v>
      </c>
      <c r="F95" t="s">
        <v>324</v>
      </c>
      <c r="G95" t="s">
        <v>27</v>
      </c>
      <c r="H95" t="s">
        <v>32</v>
      </c>
      <c r="I95" t="s">
        <v>95</v>
      </c>
      <c r="J95">
        <v>5</v>
      </c>
      <c r="K95" s="33">
        <v>21148</v>
      </c>
      <c r="L95" s="33">
        <v>105740</v>
      </c>
      <c r="M95">
        <v>20</v>
      </c>
      <c r="N95" t="s">
        <v>47</v>
      </c>
      <c r="O95">
        <v>5</v>
      </c>
      <c r="P95" t="s">
        <v>35</v>
      </c>
      <c r="Q95">
        <v>78</v>
      </c>
      <c r="R95" s="33">
        <v>458369</v>
      </c>
    </row>
    <row r="96" spans="1:18" x14ac:dyDescent="0.3">
      <c r="A96" t="s">
        <v>325</v>
      </c>
      <c r="B96" s="32">
        <v>45228</v>
      </c>
      <c r="C96" t="s">
        <v>19</v>
      </c>
      <c r="D96" t="s">
        <v>20</v>
      </c>
      <c r="E96" t="s">
        <v>37</v>
      </c>
      <c r="F96" t="s">
        <v>326</v>
      </c>
      <c r="G96" t="s">
        <v>327</v>
      </c>
      <c r="H96" t="s">
        <v>45</v>
      </c>
      <c r="I96" t="s">
        <v>46</v>
      </c>
      <c r="J96">
        <v>1</v>
      </c>
      <c r="K96" s="33">
        <v>14313</v>
      </c>
      <c r="L96" s="33">
        <v>14313</v>
      </c>
      <c r="M96" t="s">
        <v>27</v>
      </c>
      <c r="N96" t="s">
        <v>57</v>
      </c>
      <c r="O96">
        <v>5</v>
      </c>
      <c r="P96" t="s">
        <v>28</v>
      </c>
      <c r="Q96">
        <v>72</v>
      </c>
      <c r="R96" s="33">
        <v>313112</v>
      </c>
    </row>
    <row r="97" spans="1:18" x14ac:dyDescent="0.3">
      <c r="A97" t="s">
        <v>328</v>
      </c>
      <c r="B97" s="32">
        <v>45541</v>
      </c>
      <c r="C97" t="s">
        <v>19</v>
      </c>
      <c r="D97" t="s">
        <v>20</v>
      </c>
      <c r="E97" t="s">
        <v>21</v>
      </c>
      <c r="F97" t="s">
        <v>329</v>
      </c>
      <c r="G97" t="s">
        <v>330</v>
      </c>
      <c r="H97" t="s">
        <v>40</v>
      </c>
      <c r="I97" t="s">
        <v>137</v>
      </c>
      <c r="J97">
        <v>9</v>
      </c>
      <c r="K97" s="33">
        <v>15056</v>
      </c>
      <c r="L97" s="33">
        <v>135504</v>
      </c>
      <c r="M97">
        <v>10</v>
      </c>
      <c r="N97" t="s">
        <v>34</v>
      </c>
      <c r="O97" t="s">
        <v>27</v>
      </c>
      <c r="P97" t="s">
        <v>35</v>
      </c>
      <c r="Q97">
        <v>75</v>
      </c>
      <c r="R97" s="33">
        <v>394393</v>
      </c>
    </row>
    <row r="98" spans="1:18" x14ac:dyDescent="0.3">
      <c r="A98" t="s">
        <v>331</v>
      </c>
      <c r="B98" s="32">
        <v>45238</v>
      </c>
      <c r="C98" t="s">
        <v>19</v>
      </c>
      <c r="D98" t="s">
        <v>20</v>
      </c>
      <c r="E98" t="s">
        <v>21</v>
      </c>
      <c r="F98" t="s">
        <v>332</v>
      </c>
      <c r="G98" t="s">
        <v>333</v>
      </c>
      <c r="H98" t="s">
        <v>24</v>
      </c>
      <c r="I98" t="s">
        <v>174</v>
      </c>
      <c r="J98">
        <v>11</v>
      </c>
      <c r="K98" s="33">
        <v>26485</v>
      </c>
      <c r="L98" s="33">
        <v>291335</v>
      </c>
      <c r="M98">
        <v>0</v>
      </c>
      <c r="N98" t="s">
        <v>47</v>
      </c>
      <c r="O98">
        <v>1</v>
      </c>
      <c r="P98" t="s">
        <v>28</v>
      </c>
      <c r="Q98">
        <v>174</v>
      </c>
      <c r="R98" s="33">
        <v>1470487</v>
      </c>
    </row>
    <row r="99" spans="1:18" x14ac:dyDescent="0.3">
      <c r="A99" t="s">
        <v>334</v>
      </c>
      <c r="B99" s="32">
        <v>45003</v>
      </c>
      <c r="C99" t="s">
        <v>19</v>
      </c>
      <c r="D99" t="s">
        <v>20</v>
      </c>
      <c r="E99" t="s">
        <v>21</v>
      </c>
      <c r="F99" t="s">
        <v>335</v>
      </c>
      <c r="G99" t="s">
        <v>336</v>
      </c>
      <c r="H99" t="s">
        <v>40</v>
      </c>
      <c r="I99" t="s">
        <v>123</v>
      </c>
      <c r="J99">
        <v>10</v>
      </c>
      <c r="K99" s="33">
        <v>8372</v>
      </c>
      <c r="L99" s="33">
        <v>83720</v>
      </c>
      <c r="M99">
        <v>10</v>
      </c>
      <c r="N99" t="s">
        <v>47</v>
      </c>
      <c r="O99" t="s">
        <v>27</v>
      </c>
      <c r="P99" t="s">
        <v>27</v>
      </c>
      <c r="Q99">
        <v>30</v>
      </c>
      <c r="R99" s="33">
        <v>394393</v>
      </c>
    </row>
    <row r="100" spans="1:18" x14ac:dyDescent="0.3">
      <c r="A100" t="s">
        <v>337</v>
      </c>
      <c r="B100" s="32">
        <v>45454</v>
      </c>
      <c r="C100" t="s">
        <v>19</v>
      </c>
      <c r="D100" t="s">
        <v>20</v>
      </c>
      <c r="E100" t="s">
        <v>37</v>
      </c>
      <c r="F100" t="s">
        <v>338</v>
      </c>
      <c r="G100" t="s">
        <v>339</v>
      </c>
      <c r="H100" t="s">
        <v>32</v>
      </c>
      <c r="I100" t="s">
        <v>95</v>
      </c>
      <c r="J100">
        <v>3</v>
      </c>
      <c r="K100" s="33">
        <v>19695</v>
      </c>
      <c r="L100" s="33">
        <v>59085</v>
      </c>
      <c r="M100">
        <v>20</v>
      </c>
      <c r="N100" t="s">
        <v>47</v>
      </c>
      <c r="O100">
        <v>7</v>
      </c>
      <c r="P100" t="s">
        <v>35</v>
      </c>
      <c r="Q100">
        <v>170</v>
      </c>
      <c r="R100" s="33">
        <v>458369</v>
      </c>
    </row>
    <row r="101" spans="1:18" x14ac:dyDescent="0.3">
      <c r="A101" t="s">
        <v>340</v>
      </c>
      <c r="B101" s="32">
        <v>45583</v>
      </c>
      <c r="C101" t="s">
        <v>19</v>
      </c>
      <c r="D101" t="s">
        <v>20</v>
      </c>
      <c r="E101" t="s">
        <v>21</v>
      </c>
      <c r="F101" t="s">
        <v>341</v>
      </c>
      <c r="G101" t="s">
        <v>342</v>
      </c>
      <c r="H101" t="s">
        <v>24</v>
      </c>
      <c r="I101" t="s">
        <v>92</v>
      </c>
      <c r="J101">
        <v>8</v>
      </c>
      <c r="K101" s="33">
        <v>258615</v>
      </c>
      <c r="L101" s="33">
        <v>2068920</v>
      </c>
      <c r="M101" t="s">
        <v>27</v>
      </c>
      <c r="N101" t="s">
        <v>34</v>
      </c>
      <c r="O101">
        <v>3</v>
      </c>
      <c r="P101" t="s">
        <v>35</v>
      </c>
      <c r="Q101">
        <v>103</v>
      </c>
      <c r="R101" s="33">
        <v>1470487</v>
      </c>
    </row>
    <row r="102" spans="1:18" x14ac:dyDescent="0.3">
      <c r="A102" t="s">
        <v>343</v>
      </c>
      <c r="B102" s="32">
        <v>45563</v>
      </c>
      <c r="C102" t="s">
        <v>19</v>
      </c>
      <c r="D102" t="s">
        <v>20</v>
      </c>
      <c r="E102" t="s">
        <v>21</v>
      </c>
      <c r="F102" t="s">
        <v>344</v>
      </c>
      <c r="G102" t="s">
        <v>345</v>
      </c>
      <c r="H102" t="s">
        <v>24</v>
      </c>
      <c r="I102" t="s">
        <v>61</v>
      </c>
      <c r="J102">
        <v>14</v>
      </c>
      <c r="K102" s="33">
        <v>274035</v>
      </c>
      <c r="L102" s="33">
        <v>3836490</v>
      </c>
      <c r="M102">
        <v>20</v>
      </c>
      <c r="N102" t="s">
        <v>34</v>
      </c>
      <c r="O102">
        <v>2</v>
      </c>
      <c r="P102" t="s">
        <v>35</v>
      </c>
      <c r="Q102">
        <v>173</v>
      </c>
      <c r="R102" s="33">
        <v>1470487</v>
      </c>
    </row>
    <row r="103" spans="1:18" x14ac:dyDescent="0.3">
      <c r="A103" t="s">
        <v>346</v>
      </c>
      <c r="B103" s="32">
        <v>45073</v>
      </c>
      <c r="C103" t="s">
        <v>19</v>
      </c>
      <c r="D103" t="s">
        <v>20</v>
      </c>
      <c r="E103" t="s">
        <v>21</v>
      </c>
      <c r="F103" t="s">
        <v>347</v>
      </c>
      <c r="G103" t="s">
        <v>348</v>
      </c>
      <c r="H103" t="s">
        <v>32</v>
      </c>
      <c r="I103" t="s">
        <v>113</v>
      </c>
      <c r="J103">
        <v>7</v>
      </c>
      <c r="K103" s="33">
        <v>21859</v>
      </c>
      <c r="L103" s="33">
        <v>153013</v>
      </c>
      <c r="M103">
        <v>10</v>
      </c>
      <c r="N103" t="s">
        <v>57</v>
      </c>
      <c r="O103">
        <v>3</v>
      </c>
      <c r="P103" t="s">
        <v>28</v>
      </c>
      <c r="Q103">
        <v>124</v>
      </c>
      <c r="R103" s="33">
        <v>458369</v>
      </c>
    </row>
    <row r="104" spans="1:18" x14ac:dyDescent="0.3">
      <c r="A104" t="s">
        <v>349</v>
      </c>
      <c r="B104" s="32">
        <v>45335</v>
      </c>
      <c r="C104" t="s">
        <v>19</v>
      </c>
      <c r="D104" t="s">
        <v>20</v>
      </c>
      <c r="E104" t="s">
        <v>37</v>
      </c>
      <c r="F104" t="s">
        <v>350</v>
      </c>
      <c r="G104" t="s">
        <v>351</v>
      </c>
      <c r="H104" t="s">
        <v>45</v>
      </c>
      <c r="I104" t="s">
        <v>82</v>
      </c>
      <c r="J104">
        <v>3</v>
      </c>
      <c r="K104" s="33">
        <v>19378</v>
      </c>
      <c r="L104" s="33">
        <v>58134</v>
      </c>
      <c r="M104">
        <v>0</v>
      </c>
      <c r="N104" t="s">
        <v>57</v>
      </c>
      <c r="O104">
        <v>2</v>
      </c>
      <c r="P104" t="s">
        <v>35</v>
      </c>
      <c r="Q104">
        <v>189</v>
      </c>
      <c r="R104" s="33">
        <v>313112</v>
      </c>
    </row>
    <row r="105" spans="1:18" x14ac:dyDescent="0.3">
      <c r="A105" t="s">
        <v>352</v>
      </c>
      <c r="B105" s="32">
        <v>45438</v>
      </c>
      <c r="C105" t="s">
        <v>19</v>
      </c>
      <c r="D105" t="s">
        <v>20</v>
      </c>
      <c r="E105" t="s">
        <v>37</v>
      </c>
      <c r="F105" t="s">
        <v>353</v>
      </c>
      <c r="G105" t="s">
        <v>354</v>
      </c>
      <c r="H105" t="s">
        <v>45</v>
      </c>
      <c r="I105" t="s">
        <v>98</v>
      </c>
      <c r="J105">
        <v>16</v>
      </c>
      <c r="K105" s="33">
        <v>41993</v>
      </c>
      <c r="L105" s="33">
        <v>671888</v>
      </c>
      <c r="M105" t="s">
        <v>27</v>
      </c>
      <c r="N105" t="s">
        <v>57</v>
      </c>
      <c r="O105">
        <v>5</v>
      </c>
      <c r="P105" t="s">
        <v>35</v>
      </c>
      <c r="Q105">
        <v>102</v>
      </c>
      <c r="R105" s="33">
        <v>313112</v>
      </c>
    </row>
    <row r="106" spans="1:18" x14ac:dyDescent="0.3">
      <c r="A106" t="s">
        <v>355</v>
      </c>
      <c r="B106" s="32">
        <v>45393</v>
      </c>
      <c r="C106" t="s">
        <v>19</v>
      </c>
      <c r="D106" t="s">
        <v>20</v>
      </c>
      <c r="E106" t="s">
        <v>21</v>
      </c>
      <c r="F106" t="s">
        <v>356</v>
      </c>
      <c r="G106" t="s">
        <v>357</v>
      </c>
      <c r="H106" t="s">
        <v>24</v>
      </c>
      <c r="I106" t="s">
        <v>152</v>
      </c>
      <c r="J106">
        <v>5</v>
      </c>
      <c r="K106" s="33">
        <v>76730</v>
      </c>
      <c r="L106" s="33">
        <v>383650</v>
      </c>
      <c r="M106" t="s">
        <v>27</v>
      </c>
      <c r="N106" t="s">
        <v>57</v>
      </c>
      <c r="O106">
        <v>3</v>
      </c>
      <c r="P106" t="s">
        <v>35</v>
      </c>
      <c r="Q106">
        <v>189</v>
      </c>
      <c r="R106" s="33">
        <v>1470487</v>
      </c>
    </row>
    <row r="107" spans="1:18" x14ac:dyDescent="0.3">
      <c r="A107" t="s">
        <v>358</v>
      </c>
      <c r="B107" s="32">
        <v>45126</v>
      </c>
      <c r="C107" t="s">
        <v>19</v>
      </c>
      <c r="D107" t="s">
        <v>20</v>
      </c>
      <c r="E107" t="s">
        <v>21</v>
      </c>
      <c r="F107" t="s">
        <v>359</v>
      </c>
      <c r="G107" t="s">
        <v>360</v>
      </c>
      <c r="H107" t="s">
        <v>24</v>
      </c>
      <c r="I107" t="s">
        <v>174</v>
      </c>
      <c r="J107">
        <v>18</v>
      </c>
      <c r="K107" s="33">
        <v>205136</v>
      </c>
      <c r="L107" s="33">
        <v>3692448</v>
      </c>
      <c r="M107">
        <v>15</v>
      </c>
      <c r="N107" t="s">
        <v>34</v>
      </c>
      <c r="O107">
        <v>2</v>
      </c>
      <c r="P107" t="s">
        <v>28</v>
      </c>
      <c r="Q107">
        <v>156</v>
      </c>
      <c r="R107" s="33">
        <v>1470487</v>
      </c>
    </row>
    <row r="108" spans="1:18" x14ac:dyDescent="0.3">
      <c r="A108" t="s">
        <v>361</v>
      </c>
      <c r="B108" s="32">
        <v>45498</v>
      </c>
      <c r="C108" t="s">
        <v>19</v>
      </c>
      <c r="D108" t="s">
        <v>20</v>
      </c>
      <c r="E108" t="s">
        <v>21</v>
      </c>
      <c r="F108" t="s">
        <v>362</v>
      </c>
      <c r="G108" t="s">
        <v>363</v>
      </c>
      <c r="H108" t="s">
        <v>40</v>
      </c>
      <c r="I108" t="s">
        <v>70</v>
      </c>
      <c r="J108">
        <v>10</v>
      </c>
      <c r="K108" s="33">
        <v>7343</v>
      </c>
      <c r="L108" s="33">
        <v>73430</v>
      </c>
      <c r="M108">
        <v>0</v>
      </c>
      <c r="N108" t="s">
        <v>57</v>
      </c>
      <c r="O108">
        <v>5</v>
      </c>
      <c r="P108" t="s">
        <v>28</v>
      </c>
      <c r="Q108">
        <v>102</v>
      </c>
      <c r="R108" s="33">
        <v>394393</v>
      </c>
    </row>
    <row r="109" spans="1:18" x14ac:dyDescent="0.3">
      <c r="A109" t="s">
        <v>364</v>
      </c>
      <c r="B109" s="32">
        <v>45207</v>
      </c>
      <c r="C109" t="s">
        <v>19</v>
      </c>
      <c r="D109" t="s">
        <v>20</v>
      </c>
      <c r="E109" t="s">
        <v>37</v>
      </c>
      <c r="F109" t="s">
        <v>365</v>
      </c>
      <c r="G109" t="s">
        <v>366</v>
      </c>
      <c r="H109" t="s">
        <v>32</v>
      </c>
      <c r="I109" t="s">
        <v>141</v>
      </c>
      <c r="J109">
        <v>4</v>
      </c>
      <c r="K109" s="33">
        <v>12182</v>
      </c>
      <c r="L109" s="33">
        <v>48728</v>
      </c>
      <c r="M109">
        <v>5</v>
      </c>
      <c r="N109" t="s">
        <v>26</v>
      </c>
      <c r="O109" t="s">
        <v>27</v>
      </c>
      <c r="P109" t="s">
        <v>35</v>
      </c>
      <c r="Q109">
        <v>190</v>
      </c>
      <c r="R109" s="33">
        <v>458369</v>
      </c>
    </row>
    <row r="110" spans="1:18" x14ac:dyDescent="0.3">
      <c r="A110" t="s">
        <v>367</v>
      </c>
      <c r="B110" s="32">
        <v>45486</v>
      </c>
      <c r="C110" t="s">
        <v>19</v>
      </c>
      <c r="D110" t="s">
        <v>20</v>
      </c>
      <c r="E110" t="s">
        <v>37</v>
      </c>
      <c r="F110" t="s">
        <v>368</v>
      </c>
      <c r="G110" t="s">
        <v>27</v>
      </c>
      <c r="H110" t="s">
        <v>24</v>
      </c>
      <c r="I110" t="s">
        <v>161</v>
      </c>
      <c r="J110">
        <v>18</v>
      </c>
      <c r="K110" s="33">
        <v>192150</v>
      </c>
      <c r="L110" s="33">
        <v>3458700</v>
      </c>
      <c r="M110">
        <v>5</v>
      </c>
      <c r="N110" t="s">
        <v>34</v>
      </c>
      <c r="O110">
        <v>3</v>
      </c>
      <c r="P110" t="s">
        <v>28</v>
      </c>
      <c r="Q110">
        <v>175</v>
      </c>
      <c r="R110" s="33">
        <v>1470487</v>
      </c>
    </row>
    <row r="111" spans="1:18" x14ac:dyDescent="0.3">
      <c r="A111" t="s">
        <v>369</v>
      </c>
      <c r="B111" s="32">
        <v>45402</v>
      </c>
      <c r="C111" t="s">
        <v>19</v>
      </c>
      <c r="D111" t="s">
        <v>20</v>
      </c>
      <c r="E111" t="s">
        <v>37</v>
      </c>
      <c r="F111" t="s">
        <v>370</v>
      </c>
      <c r="G111" t="s">
        <v>371</v>
      </c>
      <c r="H111" t="s">
        <v>40</v>
      </c>
      <c r="I111" t="s">
        <v>41</v>
      </c>
      <c r="J111">
        <v>20</v>
      </c>
      <c r="K111" s="33">
        <v>14194</v>
      </c>
      <c r="L111" s="33">
        <v>283880</v>
      </c>
      <c r="M111">
        <v>10</v>
      </c>
      <c r="N111" t="s">
        <v>27</v>
      </c>
      <c r="O111">
        <v>1</v>
      </c>
      <c r="P111" t="s">
        <v>35</v>
      </c>
      <c r="Q111">
        <v>167</v>
      </c>
      <c r="R111" s="33">
        <v>394393</v>
      </c>
    </row>
    <row r="112" spans="1:18" x14ac:dyDescent="0.3">
      <c r="A112" t="s">
        <v>372</v>
      </c>
      <c r="B112" s="32">
        <v>45135</v>
      </c>
      <c r="C112" t="s">
        <v>19</v>
      </c>
      <c r="D112" t="s">
        <v>20</v>
      </c>
      <c r="E112" t="s">
        <v>21</v>
      </c>
      <c r="F112" t="s">
        <v>373</v>
      </c>
      <c r="G112" t="s">
        <v>374</v>
      </c>
      <c r="H112" t="s">
        <v>24</v>
      </c>
      <c r="I112" t="s">
        <v>161</v>
      </c>
      <c r="J112">
        <v>15</v>
      </c>
      <c r="K112" s="33">
        <v>252902</v>
      </c>
      <c r="L112" s="33">
        <v>3793530</v>
      </c>
      <c r="M112">
        <v>0</v>
      </c>
      <c r="N112" t="s">
        <v>47</v>
      </c>
      <c r="O112" t="s">
        <v>27</v>
      </c>
      <c r="P112" t="s">
        <v>35</v>
      </c>
      <c r="Q112">
        <v>4</v>
      </c>
      <c r="R112" s="33">
        <v>1470487</v>
      </c>
    </row>
    <row r="113" spans="1:18" x14ac:dyDescent="0.3">
      <c r="A113" t="s">
        <v>375</v>
      </c>
      <c r="B113" s="32">
        <v>45086</v>
      </c>
      <c r="C113" t="s">
        <v>19</v>
      </c>
      <c r="D113" t="s">
        <v>20</v>
      </c>
      <c r="E113" t="s">
        <v>53</v>
      </c>
      <c r="F113" t="s">
        <v>376</v>
      </c>
      <c r="G113" t="s">
        <v>377</v>
      </c>
      <c r="H113" t="s">
        <v>45</v>
      </c>
      <c r="I113" t="s">
        <v>211</v>
      </c>
      <c r="J113">
        <v>13</v>
      </c>
      <c r="K113" s="33">
        <v>28300</v>
      </c>
      <c r="L113" s="33">
        <v>367900</v>
      </c>
      <c r="M113">
        <v>0</v>
      </c>
      <c r="N113" t="s">
        <v>34</v>
      </c>
      <c r="O113">
        <v>4</v>
      </c>
      <c r="P113" t="s">
        <v>28</v>
      </c>
      <c r="Q113">
        <v>192</v>
      </c>
      <c r="R113" s="33">
        <v>313112</v>
      </c>
    </row>
    <row r="114" spans="1:18" x14ac:dyDescent="0.3">
      <c r="A114" t="s">
        <v>378</v>
      </c>
      <c r="B114" s="32">
        <v>45402</v>
      </c>
      <c r="C114" t="s">
        <v>19</v>
      </c>
      <c r="D114" t="s">
        <v>20</v>
      </c>
      <c r="E114" t="s">
        <v>37</v>
      </c>
      <c r="F114" t="s">
        <v>379</v>
      </c>
      <c r="G114" t="s">
        <v>27</v>
      </c>
      <c r="H114" t="s">
        <v>40</v>
      </c>
      <c r="I114" t="s">
        <v>41</v>
      </c>
      <c r="J114">
        <v>2</v>
      </c>
      <c r="K114" s="33">
        <v>3550</v>
      </c>
      <c r="L114" s="33">
        <v>7100</v>
      </c>
      <c r="M114">
        <v>5</v>
      </c>
      <c r="N114" t="s">
        <v>57</v>
      </c>
      <c r="O114">
        <v>4</v>
      </c>
      <c r="P114" t="s">
        <v>35</v>
      </c>
      <c r="Q114">
        <v>146</v>
      </c>
      <c r="R114" s="33">
        <v>394393</v>
      </c>
    </row>
    <row r="115" spans="1:18" x14ac:dyDescent="0.3">
      <c r="A115" t="s">
        <v>380</v>
      </c>
      <c r="B115" s="32">
        <v>45293</v>
      </c>
      <c r="C115" t="s">
        <v>19</v>
      </c>
      <c r="D115" t="s">
        <v>20</v>
      </c>
      <c r="E115" t="s">
        <v>21</v>
      </c>
      <c r="F115" t="s">
        <v>38</v>
      </c>
      <c r="G115" t="s">
        <v>381</v>
      </c>
      <c r="H115" t="s">
        <v>65</v>
      </c>
      <c r="I115" t="s">
        <v>382</v>
      </c>
      <c r="J115">
        <v>2</v>
      </c>
      <c r="K115" s="33">
        <v>179349</v>
      </c>
      <c r="L115" s="33">
        <v>358698</v>
      </c>
      <c r="M115">
        <v>0</v>
      </c>
      <c r="N115" t="s">
        <v>27</v>
      </c>
      <c r="O115">
        <v>2</v>
      </c>
      <c r="P115" t="s">
        <v>35</v>
      </c>
      <c r="Q115">
        <v>46</v>
      </c>
      <c r="R115" s="33">
        <v>744194</v>
      </c>
    </row>
    <row r="116" spans="1:18" x14ac:dyDescent="0.3">
      <c r="A116" t="s">
        <v>383</v>
      </c>
      <c r="B116" s="32">
        <v>45306</v>
      </c>
      <c r="C116" t="s">
        <v>19</v>
      </c>
      <c r="D116" t="s">
        <v>20</v>
      </c>
      <c r="E116" t="s">
        <v>37</v>
      </c>
      <c r="F116" t="s">
        <v>268</v>
      </c>
      <c r="G116" t="s">
        <v>27</v>
      </c>
      <c r="H116" t="s">
        <v>45</v>
      </c>
      <c r="I116" t="s">
        <v>130</v>
      </c>
      <c r="J116">
        <v>11</v>
      </c>
      <c r="K116" s="33">
        <v>43746</v>
      </c>
      <c r="L116" s="33">
        <v>481206</v>
      </c>
      <c r="M116">
        <v>0</v>
      </c>
      <c r="N116" t="s">
        <v>57</v>
      </c>
      <c r="O116">
        <v>4</v>
      </c>
      <c r="P116" t="s">
        <v>35</v>
      </c>
      <c r="Q116">
        <v>75</v>
      </c>
      <c r="R116" s="33">
        <v>313112</v>
      </c>
    </row>
    <row r="117" spans="1:18" x14ac:dyDescent="0.3">
      <c r="A117" t="s">
        <v>384</v>
      </c>
      <c r="B117" s="32">
        <v>45327</v>
      </c>
      <c r="C117" t="s">
        <v>19</v>
      </c>
      <c r="D117" t="s">
        <v>20</v>
      </c>
      <c r="E117" t="s">
        <v>37</v>
      </c>
      <c r="F117" t="s">
        <v>385</v>
      </c>
      <c r="G117" t="s">
        <v>386</v>
      </c>
      <c r="H117" t="s">
        <v>40</v>
      </c>
      <c r="I117" t="s">
        <v>123</v>
      </c>
      <c r="J117">
        <v>2</v>
      </c>
      <c r="K117" s="33">
        <v>13599</v>
      </c>
      <c r="L117" s="33">
        <v>27198</v>
      </c>
      <c r="M117">
        <v>0</v>
      </c>
      <c r="N117" t="s">
        <v>57</v>
      </c>
      <c r="O117">
        <v>3</v>
      </c>
      <c r="P117" t="s">
        <v>35</v>
      </c>
      <c r="Q117">
        <v>4</v>
      </c>
      <c r="R117" s="33">
        <v>394393</v>
      </c>
    </row>
    <row r="118" spans="1:18" x14ac:dyDescent="0.3">
      <c r="A118" t="s">
        <v>387</v>
      </c>
      <c r="B118" s="32">
        <v>44956</v>
      </c>
      <c r="C118" t="s">
        <v>19</v>
      </c>
      <c r="D118" t="s">
        <v>20</v>
      </c>
      <c r="E118" t="s">
        <v>37</v>
      </c>
      <c r="F118" t="s">
        <v>119</v>
      </c>
      <c r="G118" t="s">
        <v>388</v>
      </c>
      <c r="H118" t="s">
        <v>45</v>
      </c>
      <c r="I118" t="s">
        <v>130</v>
      </c>
      <c r="J118">
        <v>16</v>
      </c>
      <c r="K118" s="33">
        <v>25310</v>
      </c>
      <c r="L118" s="33">
        <v>404960</v>
      </c>
      <c r="M118">
        <v>15</v>
      </c>
      <c r="N118" t="s">
        <v>57</v>
      </c>
      <c r="O118">
        <v>4</v>
      </c>
      <c r="P118" t="s">
        <v>28</v>
      </c>
      <c r="Q118">
        <v>111</v>
      </c>
      <c r="R118" s="33">
        <v>313112</v>
      </c>
    </row>
    <row r="119" spans="1:18" x14ac:dyDescent="0.3">
      <c r="A119" t="s">
        <v>389</v>
      </c>
      <c r="B119" s="32">
        <v>45363</v>
      </c>
      <c r="C119" t="s">
        <v>19</v>
      </c>
      <c r="D119" t="s">
        <v>20</v>
      </c>
      <c r="E119" t="s">
        <v>53</v>
      </c>
      <c r="F119" t="s">
        <v>390</v>
      </c>
      <c r="G119" t="s">
        <v>391</v>
      </c>
      <c r="H119" t="s">
        <v>32</v>
      </c>
      <c r="I119" t="s">
        <v>95</v>
      </c>
      <c r="J119">
        <v>10</v>
      </c>
      <c r="K119" s="33">
        <v>23043</v>
      </c>
      <c r="L119" s="33">
        <v>230430</v>
      </c>
      <c r="M119">
        <v>20</v>
      </c>
      <c r="N119" t="s">
        <v>47</v>
      </c>
      <c r="O119">
        <v>3</v>
      </c>
      <c r="P119" t="s">
        <v>35</v>
      </c>
      <c r="Q119">
        <v>78</v>
      </c>
      <c r="R119" s="33">
        <v>458369</v>
      </c>
    </row>
    <row r="120" spans="1:18" x14ac:dyDescent="0.3">
      <c r="A120" t="s">
        <v>392</v>
      </c>
      <c r="B120" s="32">
        <v>45601</v>
      </c>
      <c r="C120" t="s">
        <v>19</v>
      </c>
      <c r="D120" t="s">
        <v>20</v>
      </c>
      <c r="E120" t="s">
        <v>37</v>
      </c>
      <c r="F120" t="s">
        <v>393</v>
      </c>
      <c r="G120" t="s">
        <v>394</v>
      </c>
      <c r="H120" t="s">
        <v>32</v>
      </c>
      <c r="I120" t="s">
        <v>117</v>
      </c>
      <c r="J120">
        <v>7</v>
      </c>
      <c r="K120" s="33">
        <v>19073</v>
      </c>
      <c r="L120" s="33">
        <v>133511</v>
      </c>
      <c r="M120">
        <v>20</v>
      </c>
      <c r="N120" t="s">
        <v>47</v>
      </c>
      <c r="O120">
        <v>5</v>
      </c>
      <c r="P120" t="s">
        <v>35</v>
      </c>
      <c r="Q120">
        <v>138</v>
      </c>
      <c r="R120" s="33">
        <v>458369</v>
      </c>
    </row>
    <row r="121" spans="1:18" x14ac:dyDescent="0.3">
      <c r="A121" t="s">
        <v>395</v>
      </c>
      <c r="B121" s="32">
        <v>44998</v>
      </c>
      <c r="C121" t="s">
        <v>19</v>
      </c>
      <c r="D121" t="s">
        <v>20</v>
      </c>
      <c r="E121" t="s">
        <v>21</v>
      </c>
      <c r="F121" t="s">
        <v>396</v>
      </c>
      <c r="G121" t="s">
        <v>27</v>
      </c>
      <c r="H121" t="s">
        <v>65</v>
      </c>
      <c r="I121" t="s">
        <v>397</v>
      </c>
      <c r="J121">
        <v>16</v>
      </c>
      <c r="K121" s="33">
        <v>61248</v>
      </c>
      <c r="L121" s="33">
        <v>979968</v>
      </c>
      <c r="M121" t="s">
        <v>27</v>
      </c>
      <c r="N121" t="s">
        <v>27</v>
      </c>
      <c r="O121">
        <v>3</v>
      </c>
      <c r="P121" t="s">
        <v>28</v>
      </c>
      <c r="Q121">
        <v>53</v>
      </c>
      <c r="R121" s="33">
        <v>744194</v>
      </c>
    </row>
    <row r="122" spans="1:18" x14ac:dyDescent="0.3">
      <c r="A122" t="s">
        <v>398</v>
      </c>
      <c r="B122" s="32">
        <v>45621</v>
      </c>
      <c r="C122" t="s">
        <v>19</v>
      </c>
      <c r="D122" t="s">
        <v>20</v>
      </c>
      <c r="E122" t="s">
        <v>53</v>
      </c>
      <c r="F122" t="s">
        <v>393</v>
      </c>
      <c r="G122" t="s">
        <v>399</v>
      </c>
      <c r="H122" t="s">
        <v>24</v>
      </c>
      <c r="I122" t="s">
        <v>152</v>
      </c>
      <c r="J122">
        <v>19</v>
      </c>
      <c r="K122" s="33">
        <v>66231</v>
      </c>
      <c r="L122" s="33">
        <v>1258389</v>
      </c>
      <c r="M122">
        <v>0</v>
      </c>
      <c r="N122" t="s">
        <v>47</v>
      </c>
      <c r="O122">
        <v>3</v>
      </c>
      <c r="P122" t="s">
        <v>27</v>
      </c>
      <c r="Q122">
        <v>190</v>
      </c>
      <c r="R122" s="33">
        <v>1470487</v>
      </c>
    </row>
    <row r="123" spans="1:18" x14ac:dyDescent="0.3">
      <c r="A123" t="s">
        <v>400</v>
      </c>
      <c r="B123" s="32">
        <v>45289</v>
      </c>
      <c r="C123" t="s">
        <v>19</v>
      </c>
      <c r="D123" t="s">
        <v>20</v>
      </c>
      <c r="E123" t="s">
        <v>21</v>
      </c>
      <c r="F123" t="s">
        <v>401</v>
      </c>
      <c r="G123" t="s">
        <v>402</v>
      </c>
      <c r="H123" t="s">
        <v>32</v>
      </c>
      <c r="I123" t="s">
        <v>33</v>
      </c>
      <c r="J123">
        <v>9</v>
      </c>
      <c r="K123" s="33">
        <v>9963</v>
      </c>
      <c r="L123" s="33">
        <v>89667</v>
      </c>
      <c r="M123">
        <v>0</v>
      </c>
      <c r="N123" t="s">
        <v>57</v>
      </c>
      <c r="O123">
        <v>2</v>
      </c>
      <c r="P123" t="s">
        <v>35</v>
      </c>
      <c r="Q123">
        <v>41</v>
      </c>
      <c r="R123" s="33">
        <v>458369</v>
      </c>
    </row>
    <row r="124" spans="1:18" x14ac:dyDescent="0.3">
      <c r="A124" t="s">
        <v>403</v>
      </c>
      <c r="B124" s="32">
        <v>45051</v>
      </c>
      <c r="C124" t="s">
        <v>19</v>
      </c>
      <c r="D124" t="s">
        <v>20</v>
      </c>
      <c r="E124" t="s">
        <v>21</v>
      </c>
      <c r="F124" t="s">
        <v>404</v>
      </c>
      <c r="G124" t="s">
        <v>405</v>
      </c>
      <c r="H124" t="s">
        <v>32</v>
      </c>
      <c r="I124" t="s">
        <v>141</v>
      </c>
      <c r="J124">
        <v>18</v>
      </c>
      <c r="K124" s="33">
        <v>6715</v>
      </c>
      <c r="L124" s="33">
        <v>120870</v>
      </c>
      <c r="M124">
        <v>0</v>
      </c>
      <c r="N124" t="s">
        <v>27</v>
      </c>
      <c r="O124">
        <v>4</v>
      </c>
      <c r="P124" t="s">
        <v>35</v>
      </c>
      <c r="Q124">
        <v>60</v>
      </c>
      <c r="R124" s="33">
        <v>458369</v>
      </c>
    </row>
    <row r="125" spans="1:18" x14ac:dyDescent="0.3">
      <c r="A125" t="s">
        <v>406</v>
      </c>
      <c r="B125" s="32">
        <v>45261</v>
      </c>
      <c r="C125" t="s">
        <v>19</v>
      </c>
      <c r="D125" t="s">
        <v>20</v>
      </c>
      <c r="E125" t="s">
        <v>37</v>
      </c>
      <c r="F125" t="s">
        <v>347</v>
      </c>
      <c r="G125" t="s">
        <v>407</v>
      </c>
      <c r="H125" t="s">
        <v>24</v>
      </c>
      <c r="I125" t="s">
        <v>61</v>
      </c>
      <c r="J125">
        <v>18</v>
      </c>
      <c r="K125" s="33">
        <v>108921</v>
      </c>
      <c r="L125" s="33">
        <v>1960578</v>
      </c>
      <c r="M125">
        <v>0</v>
      </c>
      <c r="N125" t="s">
        <v>27</v>
      </c>
      <c r="O125">
        <v>2</v>
      </c>
      <c r="P125" t="s">
        <v>28</v>
      </c>
      <c r="Q125">
        <v>78</v>
      </c>
      <c r="R125" s="33">
        <v>1470487</v>
      </c>
    </row>
    <row r="126" spans="1:18" x14ac:dyDescent="0.3">
      <c r="A126" t="s">
        <v>408</v>
      </c>
      <c r="B126" s="32">
        <v>44996</v>
      </c>
      <c r="C126" t="s">
        <v>19</v>
      </c>
      <c r="D126" t="s">
        <v>20</v>
      </c>
      <c r="E126" t="s">
        <v>21</v>
      </c>
      <c r="F126" t="s">
        <v>409</v>
      </c>
      <c r="G126" t="s">
        <v>27</v>
      </c>
      <c r="H126" t="s">
        <v>40</v>
      </c>
      <c r="I126" t="s">
        <v>51</v>
      </c>
      <c r="J126">
        <v>18</v>
      </c>
      <c r="K126" s="33">
        <v>9632</v>
      </c>
      <c r="L126" s="33">
        <v>173376</v>
      </c>
      <c r="M126" t="s">
        <v>27</v>
      </c>
      <c r="N126" t="s">
        <v>26</v>
      </c>
      <c r="O126">
        <v>3</v>
      </c>
      <c r="P126" t="s">
        <v>27</v>
      </c>
      <c r="Q126">
        <v>156</v>
      </c>
      <c r="R126" s="33">
        <v>394393</v>
      </c>
    </row>
    <row r="127" spans="1:18" x14ac:dyDescent="0.3">
      <c r="A127" t="s">
        <v>410</v>
      </c>
      <c r="B127" s="32">
        <v>45188</v>
      </c>
      <c r="C127" t="s">
        <v>19</v>
      </c>
      <c r="D127" t="s">
        <v>20</v>
      </c>
      <c r="E127" t="s">
        <v>21</v>
      </c>
      <c r="F127" t="s">
        <v>245</v>
      </c>
      <c r="G127" t="s">
        <v>27</v>
      </c>
      <c r="H127" t="s">
        <v>32</v>
      </c>
      <c r="I127" t="s">
        <v>113</v>
      </c>
      <c r="J127">
        <v>15</v>
      </c>
      <c r="K127" s="33">
        <v>5549</v>
      </c>
      <c r="L127" s="33">
        <v>83235</v>
      </c>
      <c r="M127">
        <v>15</v>
      </c>
      <c r="N127" t="s">
        <v>26</v>
      </c>
      <c r="O127">
        <v>5</v>
      </c>
      <c r="P127" t="s">
        <v>35</v>
      </c>
      <c r="Q127">
        <v>179</v>
      </c>
      <c r="R127" s="33">
        <v>458369</v>
      </c>
    </row>
    <row r="128" spans="1:18" x14ac:dyDescent="0.3">
      <c r="A128" t="s">
        <v>411</v>
      </c>
      <c r="B128" s="32">
        <v>44944</v>
      </c>
      <c r="C128" t="s">
        <v>19</v>
      </c>
      <c r="D128" t="s">
        <v>20</v>
      </c>
      <c r="E128" t="s">
        <v>21</v>
      </c>
      <c r="F128" t="s">
        <v>412</v>
      </c>
      <c r="G128" t="s">
        <v>413</v>
      </c>
      <c r="H128" t="s">
        <v>24</v>
      </c>
      <c r="I128" t="s">
        <v>92</v>
      </c>
      <c r="J128">
        <v>11</v>
      </c>
      <c r="K128" s="33">
        <v>61250</v>
      </c>
      <c r="L128" s="33">
        <v>673750</v>
      </c>
      <c r="M128">
        <v>10</v>
      </c>
      <c r="N128" t="s">
        <v>27</v>
      </c>
      <c r="O128">
        <v>1</v>
      </c>
      <c r="P128" t="s">
        <v>28</v>
      </c>
      <c r="Q128">
        <v>6</v>
      </c>
      <c r="R128" s="33">
        <v>1470487</v>
      </c>
    </row>
    <row r="129" spans="1:18" x14ac:dyDescent="0.3">
      <c r="A129" t="s">
        <v>414</v>
      </c>
      <c r="B129" s="32">
        <v>45255</v>
      </c>
      <c r="C129" t="s">
        <v>19</v>
      </c>
      <c r="D129" t="s">
        <v>20</v>
      </c>
      <c r="E129" t="s">
        <v>53</v>
      </c>
      <c r="F129" t="s">
        <v>415</v>
      </c>
      <c r="G129" t="s">
        <v>416</v>
      </c>
      <c r="H129" t="s">
        <v>45</v>
      </c>
      <c r="I129" t="s">
        <v>82</v>
      </c>
      <c r="J129">
        <v>11</v>
      </c>
      <c r="K129" s="33">
        <v>11097</v>
      </c>
      <c r="L129" s="33">
        <v>122067</v>
      </c>
      <c r="M129" t="s">
        <v>27</v>
      </c>
      <c r="N129" t="s">
        <v>27</v>
      </c>
      <c r="O129">
        <v>3</v>
      </c>
      <c r="P129" t="s">
        <v>35</v>
      </c>
      <c r="Q129">
        <v>160</v>
      </c>
      <c r="R129" s="33">
        <v>313112</v>
      </c>
    </row>
    <row r="130" spans="1:18" x14ac:dyDescent="0.3">
      <c r="A130" t="s">
        <v>417</v>
      </c>
      <c r="B130" s="32">
        <v>45236</v>
      </c>
      <c r="C130" t="s">
        <v>19</v>
      </c>
      <c r="D130" t="s">
        <v>20</v>
      </c>
      <c r="E130" t="s">
        <v>37</v>
      </c>
      <c r="F130" t="s">
        <v>418</v>
      </c>
      <c r="G130" t="s">
        <v>419</v>
      </c>
      <c r="H130" t="s">
        <v>40</v>
      </c>
      <c r="I130" t="s">
        <v>171</v>
      </c>
      <c r="J130">
        <v>20</v>
      </c>
      <c r="K130" s="33">
        <v>4342</v>
      </c>
      <c r="L130" s="33">
        <v>86840</v>
      </c>
      <c r="M130" t="s">
        <v>27</v>
      </c>
      <c r="N130" t="s">
        <v>47</v>
      </c>
      <c r="O130">
        <v>3</v>
      </c>
      <c r="P130" t="s">
        <v>35</v>
      </c>
      <c r="Q130">
        <v>132</v>
      </c>
      <c r="R130" s="33">
        <v>394393</v>
      </c>
    </row>
    <row r="131" spans="1:18" x14ac:dyDescent="0.3">
      <c r="A131" t="s">
        <v>420</v>
      </c>
      <c r="B131" s="32">
        <v>45524</v>
      </c>
      <c r="C131" t="s">
        <v>19</v>
      </c>
      <c r="D131" t="s">
        <v>20</v>
      </c>
      <c r="E131" t="s">
        <v>21</v>
      </c>
      <c r="F131" t="s">
        <v>421</v>
      </c>
      <c r="G131" t="s">
        <v>422</v>
      </c>
      <c r="H131" t="s">
        <v>24</v>
      </c>
      <c r="I131" t="s">
        <v>61</v>
      </c>
      <c r="J131">
        <v>15</v>
      </c>
      <c r="K131" s="33">
        <v>128344</v>
      </c>
      <c r="L131" s="33">
        <v>1925160</v>
      </c>
      <c r="M131" t="s">
        <v>27</v>
      </c>
      <c r="N131" t="s">
        <v>57</v>
      </c>
      <c r="O131">
        <v>5</v>
      </c>
      <c r="P131" t="s">
        <v>35</v>
      </c>
      <c r="Q131">
        <v>190</v>
      </c>
      <c r="R131" s="33">
        <v>1470487</v>
      </c>
    </row>
    <row r="132" spans="1:18" x14ac:dyDescent="0.3">
      <c r="A132" t="s">
        <v>423</v>
      </c>
      <c r="B132" s="32">
        <v>45080</v>
      </c>
      <c r="C132" t="s">
        <v>19</v>
      </c>
      <c r="D132" t="s">
        <v>20</v>
      </c>
      <c r="E132" t="s">
        <v>53</v>
      </c>
      <c r="F132" t="s">
        <v>385</v>
      </c>
      <c r="G132" t="s">
        <v>424</v>
      </c>
      <c r="H132" t="s">
        <v>24</v>
      </c>
      <c r="I132" t="s">
        <v>92</v>
      </c>
      <c r="J132">
        <v>18</v>
      </c>
      <c r="K132" s="33">
        <v>117499</v>
      </c>
      <c r="L132" s="33">
        <v>2114982</v>
      </c>
      <c r="M132">
        <v>0</v>
      </c>
      <c r="N132" t="s">
        <v>47</v>
      </c>
      <c r="O132">
        <v>5</v>
      </c>
      <c r="P132" t="s">
        <v>35</v>
      </c>
      <c r="Q132">
        <v>84</v>
      </c>
      <c r="R132" s="33">
        <v>1470487</v>
      </c>
    </row>
    <row r="133" spans="1:18" x14ac:dyDescent="0.3">
      <c r="A133" t="s">
        <v>425</v>
      </c>
      <c r="B133" s="32">
        <v>44994</v>
      </c>
      <c r="C133" t="s">
        <v>19</v>
      </c>
      <c r="D133" t="s">
        <v>20</v>
      </c>
      <c r="E133" t="s">
        <v>21</v>
      </c>
      <c r="F133" t="s">
        <v>115</v>
      </c>
      <c r="G133" t="s">
        <v>426</v>
      </c>
      <c r="H133" t="s">
        <v>45</v>
      </c>
      <c r="I133" t="s">
        <v>74</v>
      </c>
      <c r="J133">
        <v>19</v>
      </c>
      <c r="K133" s="33">
        <v>8999</v>
      </c>
      <c r="L133" s="33">
        <v>170981</v>
      </c>
      <c r="M133">
        <v>10</v>
      </c>
      <c r="N133" t="s">
        <v>57</v>
      </c>
      <c r="O133">
        <v>4</v>
      </c>
      <c r="P133" t="s">
        <v>28</v>
      </c>
      <c r="Q133">
        <v>0</v>
      </c>
      <c r="R133" s="33">
        <v>313112</v>
      </c>
    </row>
    <row r="134" spans="1:18" x14ac:dyDescent="0.3">
      <c r="A134" t="s">
        <v>427</v>
      </c>
      <c r="B134" s="32">
        <v>45477</v>
      </c>
      <c r="C134" t="s">
        <v>19</v>
      </c>
      <c r="D134" t="s">
        <v>20</v>
      </c>
      <c r="E134" t="s">
        <v>21</v>
      </c>
      <c r="F134" t="s">
        <v>428</v>
      </c>
      <c r="G134" t="s">
        <v>429</v>
      </c>
      <c r="H134" t="s">
        <v>24</v>
      </c>
      <c r="I134" t="s">
        <v>25</v>
      </c>
      <c r="J134">
        <v>14</v>
      </c>
      <c r="K134" s="33">
        <v>127341</v>
      </c>
      <c r="L134" s="33">
        <v>1782774</v>
      </c>
      <c r="M134">
        <v>5</v>
      </c>
      <c r="N134" t="s">
        <v>47</v>
      </c>
      <c r="O134">
        <v>3</v>
      </c>
      <c r="P134" t="s">
        <v>35</v>
      </c>
      <c r="Q134">
        <v>10</v>
      </c>
      <c r="R134" s="33">
        <v>1470487</v>
      </c>
    </row>
    <row r="135" spans="1:18" x14ac:dyDescent="0.3">
      <c r="A135" t="s">
        <v>430</v>
      </c>
      <c r="B135" s="32">
        <v>45147</v>
      </c>
      <c r="C135" t="s">
        <v>19</v>
      </c>
      <c r="D135" t="s">
        <v>20</v>
      </c>
      <c r="E135" t="s">
        <v>37</v>
      </c>
      <c r="F135" t="s">
        <v>431</v>
      </c>
      <c r="G135" t="s">
        <v>432</v>
      </c>
      <c r="H135" t="s">
        <v>32</v>
      </c>
      <c r="I135" t="s">
        <v>33</v>
      </c>
      <c r="J135">
        <v>11</v>
      </c>
      <c r="K135" s="33">
        <v>22630</v>
      </c>
      <c r="L135" s="33">
        <v>248930</v>
      </c>
      <c r="M135">
        <v>0</v>
      </c>
      <c r="N135" t="s">
        <v>34</v>
      </c>
      <c r="O135">
        <v>1</v>
      </c>
      <c r="P135" t="s">
        <v>35</v>
      </c>
      <c r="Q135">
        <v>174</v>
      </c>
      <c r="R135" s="33">
        <v>458369</v>
      </c>
    </row>
    <row r="136" spans="1:18" x14ac:dyDescent="0.3">
      <c r="A136" t="s">
        <v>433</v>
      </c>
      <c r="B136" s="32">
        <v>45052</v>
      </c>
      <c r="C136" t="s">
        <v>19</v>
      </c>
      <c r="D136" t="s">
        <v>20</v>
      </c>
      <c r="E136" t="s">
        <v>37</v>
      </c>
      <c r="F136" t="s">
        <v>434</v>
      </c>
      <c r="G136" t="s">
        <v>435</v>
      </c>
      <c r="H136" t="s">
        <v>32</v>
      </c>
      <c r="I136" t="s">
        <v>95</v>
      </c>
      <c r="J136">
        <v>12</v>
      </c>
      <c r="K136" s="33">
        <v>13317</v>
      </c>
      <c r="L136" s="33">
        <v>159804</v>
      </c>
      <c r="M136">
        <v>20</v>
      </c>
      <c r="N136" t="s">
        <v>26</v>
      </c>
      <c r="O136">
        <v>4</v>
      </c>
      <c r="P136" t="s">
        <v>35</v>
      </c>
      <c r="Q136">
        <v>132</v>
      </c>
      <c r="R136" s="33">
        <v>458369</v>
      </c>
    </row>
    <row r="137" spans="1:18" x14ac:dyDescent="0.3">
      <c r="A137" t="s">
        <v>436</v>
      </c>
      <c r="B137" s="32">
        <v>45277</v>
      </c>
      <c r="C137" t="s">
        <v>19</v>
      </c>
      <c r="D137" t="s">
        <v>20</v>
      </c>
      <c r="E137" t="s">
        <v>37</v>
      </c>
      <c r="F137" t="s">
        <v>437</v>
      </c>
      <c r="G137" t="s">
        <v>438</v>
      </c>
      <c r="H137" t="s">
        <v>32</v>
      </c>
      <c r="I137" t="s">
        <v>141</v>
      </c>
      <c r="J137">
        <v>5</v>
      </c>
      <c r="K137" s="33">
        <v>4655</v>
      </c>
      <c r="L137" s="33">
        <v>23275</v>
      </c>
      <c r="M137">
        <v>10</v>
      </c>
      <c r="N137" t="s">
        <v>27</v>
      </c>
      <c r="O137">
        <v>2</v>
      </c>
      <c r="P137" t="s">
        <v>35</v>
      </c>
      <c r="Q137">
        <v>0</v>
      </c>
      <c r="R137" s="33">
        <v>458369</v>
      </c>
    </row>
    <row r="138" spans="1:18" x14ac:dyDescent="0.3">
      <c r="A138" t="s">
        <v>439</v>
      </c>
      <c r="B138" s="32">
        <v>45275</v>
      </c>
      <c r="C138" t="s">
        <v>19</v>
      </c>
      <c r="D138" t="s">
        <v>20</v>
      </c>
      <c r="E138" t="s">
        <v>21</v>
      </c>
      <c r="F138" t="s">
        <v>440</v>
      </c>
      <c r="G138" t="s">
        <v>441</v>
      </c>
      <c r="H138" t="s">
        <v>40</v>
      </c>
      <c r="I138" t="s">
        <v>70</v>
      </c>
      <c r="J138">
        <v>5</v>
      </c>
      <c r="K138" s="33">
        <v>13124</v>
      </c>
      <c r="L138" s="33">
        <v>65620</v>
      </c>
      <c r="M138">
        <v>10</v>
      </c>
      <c r="N138" t="s">
        <v>47</v>
      </c>
      <c r="O138">
        <v>1</v>
      </c>
      <c r="P138" t="s">
        <v>35</v>
      </c>
      <c r="Q138">
        <v>5</v>
      </c>
      <c r="R138" s="33">
        <v>394393</v>
      </c>
    </row>
    <row r="139" spans="1:18" x14ac:dyDescent="0.3">
      <c r="A139" t="s">
        <v>442</v>
      </c>
      <c r="B139" s="32">
        <v>45231</v>
      </c>
      <c r="C139" t="s">
        <v>19</v>
      </c>
      <c r="D139" t="s">
        <v>20</v>
      </c>
      <c r="E139" t="s">
        <v>21</v>
      </c>
      <c r="F139" t="s">
        <v>443</v>
      </c>
      <c r="G139" t="s">
        <v>444</v>
      </c>
      <c r="H139" t="s">
        <v>45</v>
      </c>
      <c r="I139" t="s">
        <v>211</v>
      </c>
      <c r="J139">
        <v>4</v>
      </c>
      <c r="K139" s="33">
        <v>14695</v>
      </c>
      <c r="L139" s="33">
        <v>58780</v>
      </c>
      <c r="M139">
        <v>20</v>
      </c>
      <c r="N139" t="s">
        <v>57</v>
      </c>
      <c r="O139">
        <v>3</v>
      </c>
      <c r="P139" t="s">
        <v>35</v>
      </c>
      <c r="Q139">
        <v>99</v>
      </c>
      <c r="R139" s="33">
        <v>313112</v>
      </c>
    </row>
    <row r="140" spans="1:18" x14ac:dyDescent="0.3">
      <c r="A140" t="s">
        <v>445</v>
      </c>
      <c r="B140" s="32">
        <v>45025</v>
      </c>
      <c r="C140" t="s">
        <v>19</v>
      </c>
      <c r="D140" t="s">
        <v>20</v>
      </c>
      <c r="E140" t="s">
        <v>21</v>
      </c>
      <c r="F140" t="s">
        <v>446</v>
      </c>
      <c r="G140" t="s">
        <v>447</v>
      </c>
      <c r="H140" t="s">
        <v>65</v>
      </c>
      <c r="I140" t="s">
        <v>78</v>
      </c>
      <c r="J140">
        <v>8</v>
      </c>
      <c r="K140" s="33">
        <v>156864</v>
      </c>
      <c r="L140" s="33">
        <v>1254912</v>
      </c>
      <c r="M140">
        <v>0</v>
      </c>
      <c r="N140" t="s">
        <v>27</v>
      </c>
      <c r="O140">
        <v>2</v>
      </c>
      <c r="P140" t="s">
        <v>35</v>
      </c>
      <c r="Q140">
        <v>157</v>
      </c>
      <c r="R140" s="33">
        <v>744194</v>
      </c>
    </row>
    <row r="141" spans="1:18" x14ac:dyDescent="0.3">
      <c r="A141" t="s">
        <v>448</v>
      </c>
      <c r="B141" s="32">
        <v>45031</v>
      </c>
      <c r="C141" t="s">
        <v>19</v>
      </c>
      <c r="D141" t="s">
        <v>20</v>
      </c>
      <c r="E141" t="s">
        <v>21</v>
      </c>
      <c r="F141" t="s">
        <v>449</v>
      </c>
      <c r="G141" t="s">
        <v>450</v>
      </c>
      <c r="H141" t="s">
        <v>24</v>
      </c>
      <c r="I141" t="s">
        <v>174</v>
      </c>
      <c r="J141">
        <v>6</v>
      </c>
      <c r="K141" s="33">
        <v>63375</v>
      </c>
      <c r="L141" s="33">
        <v>380250</v>
      </c>
      <c r="M141">
        <v>5</v>
      </c>
      <c r="N141" t="s">
        <v>57</v>
      </c>
      <c r="O141">
        <v>4</v>
      </c>
      <c r="P141" t="s">
        <v>35</v>
      </c>
      <c r="Q141">
        <v>194</v>
      </c>
      <c r="R141" s="33">
        <v>1470487</v>
      </c>
    </row>
    <row r="142" spans="1:18" x14ac:dyDescent="0.3">
      <c r="A142" t="s">
        <v>451</v>
      </c>
      <c r="B142" s="32">
        <v>45362</v>
      </c>
      <c r="C142" t="s">
        <v>19</v>
      </c>
      <c r="D142" t="s">
        <v>20</v>
      </c>
      <c r="E142" t="s">
        <v>37</v>
      </c>
      <c r="F142" t="s">
        <v>452</v>
      </c>
      <c r="G142" t="s">
        <v>453</v>
      </c>
      <c r="H142" t="s">
        <v>45</v>
      </c>
      <c r="I142" t="s">
        <v>98</v>
      </c>
      <c r="J142">
        <v>7</v>
      </c>
      <c r="K142" s="33">
        <v>18746</v>
      </c>
      <c r="L142" s="33">
        <v>131222</v>
      </c>
      <c r="M142">
        <v>0</v>
      </c>
      <c r="N142" t="s">
        <v>57</v>
      </c>
      <c r="O142">
        <v>6</v>
      </c>
      <c r="P142" t="s">
        <v>28</v>
      </c>
      <c r="Q142">
        <v>24</v>
      </c>
      <c r="R142" s="33">
        <v>313112</v>
      </c>
    </row>
    <row r="143" spans="1:18" x14ac:dyDescent="0.3">
      <c r="A143" t="s">
        <v>454</v>
      </c>
      <c r="B143" s="32">
        <v>45001</v>
      </c>
      <c r="C143" t="s">
        <v>19</v>
      </c>
      <c r="D143" t="s">
        <v>20</v>
      </c>
      <c r="E143" t="s">
        <v>37</v>
      </c>
      <c r="F143" t="s">
        <v>455</v>
      </c>
      <c r="G143" t="s">
        <v>456</v>
      </c>
      <c r="H143" t="s">
        <v>32</v>
      </c>
      <c r="I143" t="s">
        <v>33</v>
      </c>
      <c r="J143">
        <v>5</v>
      </c>
      <c r="K143" s="33">
        <v>13570</v>
      </c>
      <c r="L143" s="33">
        <v>67850</v>
      </c>
      <c r="M143" t="s">
        <v>27</v>
      </c>
      <c r="N143" t="s">
        <v>27</v>
      </c>
      <c r="O143">
        <v>4</v>
      </c>
      <c r="P143" t="s">
        <v>35</v>
      </c>
      <c r="Q143">
        <v>114</v>
      </c>
      <c r="R143" s="33">
        <v>458369</v>
      </c>
    </row>
    <row r="144" spans="1:18" x14ac:dyDescent="0.3">
      <c r="A144" t="s">
        <v>457</v>
      </c>
      <c r="B144" s="32">
        <v>45167</v>
      </c>
      <c r="C144" t="s">
        <v>19</v>
      </c>
      <c r="D144" t="s">
        <v>20</v>
      </c>
      <c r="E144" t="s">
        <v>21</v>
      </c>
      <c r="F144" t="s">
        <v>458</v>
      </c>
      <c r="G144" t="s">
        <v>459</v>
      </c>
      <c r="H144" t="s">
        <v>45</v>
      </c>
      <c r="I144" t="s">
        <v>181</v>
      </c>
      <c r="J144">
        <v>19</v>
      </c>
      <c r="K144" s="33">
        <v>28664</v>
      </c>
      <c r="L144" s="33">
        <v>544616</v>
      </c>
      <c r="M144">
        <v>0</v>
      </c>
      <c r="N144" t="s">
        <v>47</v>
      </c>
      <c r="O144">
        <v>5</v>
      </c>
      <c r="P144" t="s">
        <v>35</v>
      </c>
      <c r="Q144">
        <v>63</v>
      </c>
      <c r="R144" s="33">
        <v>313112</v>
      </c>
    </row>
    <row r="145" spans="1:18" x14ac:dyDescent="0.3">
      <c r="A145" t="s">
        <v>460</v>
      </c>
      <c r="B145" s="32">
        <v>45482</v>
      </c>
      <c r="C145" t="s">
        <v>19</v>
      </c>
      <c r="D145" t="s">
        <v>20</v>
      </c>
      <c r="E145" t="s">
        <v>37</v>
      </c>
      <c r="F145" t="s">
        <v>461</v>
      </c>
      <c r="G145" t="s">
        <v>462</v>
      </c>
      <c r="H145" t="s">
        <v>65</v>
      </c>
      <c r="I145" t="s">
        <v>397</v>
      </c>
      <c r="J145">
        <v>2</v>
      </c>
      <c r="K145" s="33">
        <v>127099</v>
      </c>
      <c r="L145" s="33">
        <v>254198</v>
      </c>
      <c r="M145">
        <v>20</v>
      </c>
      <c r="N145" t="s">
        <v>26</v>
      </c>
      <c r="O145">
        <v>3</v>
      </c>
      <c r="P145" t="s">
        <v>35</v>
      </c>
      <c r="Q145">
        <v>42</v>
      </c>
      <c r="R145" s="33">
        <v>744194</v>
      </c>
    </row>
    <row r="146" spans="1:18" x14ac:dyDescent="0.3">
      <c r="A146" t="s">
        <v>463</v>
      </c>
      <c r="B146" s="32">
        <v>45500</v>
      </c>
      <c r="C146" t="s">
        <v>19</v>
      </c>
      <c r="D146" t="s">
        <v>20</v>
      </c>
      <c r="E146" t="s">
        <v>21</v>
      </c>
      <c r="F146" t="s">
        <v>464</v>
      </c>
      <c r="G146" t="s">
        <v>465</v>
      </c>
      <c r="H146" t="s">
        <v>32</v>
      </c>
      <c r="I146" t="s">
        <v>95</v>
      </c>
      <c r="J146">
        <v>9</v>
      </c>
      <c r="K146" s="33">
        <v>16353</v>
      </c>
      <c r="L146" s="33">
        <v>147177</v>
      </c>
      <c r="M146">
        <v>0</v>
      </c>
      <c r="N146" t="s">
        <v>34</v>
      </c>
      <c r="O146">
        <v>4</v>
      </c>
      <c r="P146" t="s">
        <v>35</v>
      </c>
      <c r="Q146">
        <v>177</v>
      </c>
      <c r="R146" s="33">
        <v>458369</v>
      </c>
    </row>
    <row r="147" spans="1:18" x14ac:dyDescent="0.3">
      <c r="A147" t="s">
        <v>466</v>
      </c>
      <c r="B147" s="32">
        <v>45063</v>
      </c>
      <c r="C147" t="s">
        <v>19</v>
      </c>
      <c r="D147" t="s">
        <v>20</v>
      </c>
      <c r="E147" t="s">
        <v>37</v>
      </c>
      <c r="F147" t="s">
        <v>467</v>
      </c>
      <c r="G147" t="s">
        <v>468</v>
      </c>
      <c r="H147" t="s">
        <v>45</v>
      </c>
      <c r="I147" t="s">
        <v>130</v>
      </c>
      <c r="J147">
        <v>16</v>
      </c>
      <c r="K147" s="33">
        <v>29706</v>
      </c>
      <c r="L147" s="33">
        <v>475296</v>
      </c>
      <c r="M147">
        <v>20</v>
      </c>
      <c r="N147" t="s">
        <v>26</v>
      </c>
      <c r="O147">
        <v>1</v>
      </c>
      <c r="P147" t="s">
        <v>35</v>
      </c>
      <c r="Q147">
        <v>87</v>
      </c>
      <c r="R147" s="33">
        <v>313112</v>
      </c>
    </row>
    <row r="148" spans="1:18" x14ac:dyDescent="0.3">
      <c r="A148" t="s">
        <v>469</v>
      </c>
      <c r="B148" s="32">
        <v>45653</v>
      </c>
      <c r="C148" t="s">
        <v>19</v>
      </c>
      <c r="D148" t="s">
        <v>20</v>
      </c>
      <c r="E148" t="s">
        <v>37</v>
      </c>
      <c r="F148" t="s">
        <v>470</v>
      </c>
      <c r="G148" t="s">
        <v>471</v>
      </c>
      <c r="H148" t="s">
        <v>65</v>
      </c>
      <c r="I148" t="s">
        <v>382</v>
      </c>
      <c r="J148">
        <v>20</v>
      </c>
      <c r="K148" s="33">
        <v>12770</v>
      </c>
      <c r="L148" s="33">
        <v>255400</v>
      </c>
      <c r="M148">
        <v>0</v>
      </c>
      <c r="N148" t="s">
        <v>47</v>
      </c>
      <c r="O148">
        <v>5</v>
      </c>
      <c r="P148" t="s">
        <v>28</v>
      </c>
      <c r="Q148">
        <v>73</v>
      </c>
      <c r="R148" s="33">
        <v>744194</v>
      </c>
    </row>
    <row r="149" spans="1:18" x14ac:dyDescent="0.3">
      <c r="A149" t="s">
        <v>472</v>
      </c>
      <c r="B149" s="32">
        <v>45542</v>
      </c>
      <c r="C149" t="s">
        <v>19</v>
      </c>
      <c r="D149" t="s">
        <v>20</v>
      </c>
      <c r="E149" t="s">
        <v>21</v>
      </c>
      <c r="F149" t="s">
        <v>473</v>
      </c>
      <c r="G149" t="s">
        <v>474</v>
      </c>
      <c r="H149" t="s">
        <v>24</v>
      </c>
      <c r="I149" t="s">
        <v>92</v>
      </c>
      <c r="J149">
        <v>12</v>
      </c>
      <c r="K149" s="33">
        <v>129379</v>
      </c>
      <c r="L149" s="33">
        <v>1552548</v>
      </c>
      <c r="M149">
        <v>15</v>
      </c>
      <c r="N149" t="s">
        <v>57</v>
      </c>
      <c r="O149">
        <v>1</v>
      </c>
      <c r="P149" t="s">
        <v>35</v>
      </c>
      <c r="Q149">
        <v>199</v>
      </c>
      <c r="R149" s="33">
        <v>1470487</v>
      </c>
    </row>
    <row r="150" spans="1:18" x14ac:dyDescent="0.3">
      <c r="A150" t="s">
        <v>475</v>
      </c>
      <c r="B150" s="32">
        <v>45265</v>
      </c>
      <c r="C150" t="s">
        <v>19</v>
      </c>
      <c r="D150" t="s">
        <v>20</v>
      </c>
      <c r="E150" t="s">
        <v>53</v>
      </c>
      <c r="F150" t="s">
        <v>476</v>
      </c>
      <c r="G150" t="s">
        <v>477</v>
      </c>
      <c r="H150" t="s">
        <v>65</v>
      </c>
      <c r="I150" t="s">
        <v>478</v>
      </c>
      <c r="J150">
        <v>17</v>
      </c>
      <c r="K150" s="33">
        <v>102233</v>
      </c>
      <c r="L150" s="33">
        <v>1737961</v>
      </c>
      <c r="M150">
        <v>10</v>
      </c>
      <c r="N150" t="s">
        <v>57</v>
      </c>
      <c r="O150">
        <v>4</v>
      </c>
      <c r="P150" t="s">
        <v>35</v>
      </c>
      <c r="Q150">
        <v>123</v>
      </c>
      <c r="R150" s="33">
        <v>744194</v>
      </c>
    </row>
    <row r="151" spans="1:18" x14ac:dyDescent="0.3">
      <c r="A151" t="s">
        <v>479</v>
      </c>
      <c r="B151" s="32">
        <v>44959</v>
      </c>
      <c r="C151" t="s">
        <v>19</v>
      </c>
      <c r="D151" t="s">
        <v>20</v>
      </c>
      <c r="E151" t="s">
        <v>37</v>
      </c>
      <c r="F151" t="s">
        <v>480</v>
      </c>
      <c r="G151" t="s">
        <v>27</v>
      </c>
      <c r="H151" t="s">
        <v>40</v>
      </c>
      <c r="I151" t="s">
        <v>51</v>
      </c>
      <c r="J151">
        <v>14</v>
      </c>
      <c r="K151" s="33">
        <v>1256</v>
      </c>
      <c r="L151" s="33">
        <v>17584</v>
      </c>
      <c r="M151">
        <v>5</v>
      </c>
      <c r="N151" t="s">
        <v>57</v>
      </c>
      <c r="O151">
        <v>5</v>
      </c>
      <c r="P151" t="s">
        <v>28</v>
      </c>
      <c r="Q151">
        <v>173</v>
      </c>
      <c r="R151" s="33">
        <v>394393</v>
      </c>
    </row>
    <row r="152" spans="1:18" x14ac:dyDescent="0.3">
      <c r="A152" t="s">
        <v>481</v>
      </c>
      <c r="B152" s="32">
        <v>45436</v>
      </c>
      <c r="C152" t="s">
        <v>19</v>
      </c>
      <c r="D152" t="s">
        <v>20</v>
      </c>
      <c r="E152" t="s">
        <v>37</v>
      </c>
      <c r="F152" t="s">
        <v>482</v>
      </c>
      <c r="G152" t="s">
        <v>27</v>
      </c>
      <c r="H152" t="s">
        <v>32</v>
      </c>
      <c r="I152" t="s">
        <v>158</v>
      </c>
      <c r="J152">
        <v>11</v>
      </c>
      <c r="K152" s="33">
        <v>11420</v>
      </c>
      <c r="L152" s="33">
        <v>125620</v>
      </c>
      <c r="M152">
        <v>5</v>
      </c>
      <c r="N152" t="s">
        <v>27</v>
      </c>
      <c r="O152">
        <v>4</v>
      </c>
      <c r="P152" t="s">
        <v>28</v>
      </c>
      <c r="Q152">
        <v>87</v>
      </c>
      <c r="R152" s="33">
        <v>458369</v>
      </c>
    </row>
    <row r="153" spans="1:18" x14ac:dyDescent="0.3">
      <c r="A153" t="s">
        <v>483</v>
      </c>
      <c r="B153" s="32">
        <v>45586</v>
      </c>
      <c r="C153" t="s">
        <v>19</v>
      </c>
      <c r="D153" t="s">
        <v>20</v>
      </c>
      <c r="E153" t="s">
        <v>21</v>
      </c>
      <c r="F153" t="s">
        <v>484</v>
      </c>
      <c r="G153" t="s">
        <v>485</v>
      </c>
      <c r="H153" t="s">
        <v>45</v>
      </c>
      <c r="I153" t="s">
        <v>211</v>
      </c>
      <c r="J153">
        <v>4</v>
      </c>
      <c r="K153" s="33">
        <v>18901</v>
      </c>
      <c r="L153" s="33">
        <v>75604</v>
      </c>
      <c r="M153">
        <v>5</v>
      </c>
      <c r="N153" t="s">
        <v>57</v>
      </c>
      <c r="O153">
        <v>5</v>
      </c>
      <c r="P153" t="s">
        <v>28</v>
      </c>
      <c r="Q153">
        <v>164</v>
      </c>
      <c r="R153" s="33">
        <v>313112</v>
      </c>
    </row>
    <row r="154" spans="1:18" x14ac:dyDescent="0.3">
      <c r="A154" t="s">
        <v>486</v>
      </c>
      <c r="B154" s="32">
        <v>45027</v>
      </c>
      <c r="C154" t="s">
        <v>19</v>
      </c>
      <c r="D154" t="s">
        <v>20</v>
      </c>
      <c r="E154" t="s">
        <v>37</v>
      </c>
      <c r="F154" t="s">
        <v>487</v>
      </c>
      <c r="G154" t="s">
        <v>27</v>
      </c>
      <c r="H154" t="s">
        <v>65</v>
      </c>
      <c r="I154" t="s">
        <v>478</v>
      </c>
      <c r="J154">
        <v>12</v>
      </c>
      <c r="K154" s="33">
        <v>160354</v>
      </c>
      <c r="L154" s="33">
        <v>1924248</v>
      </c>
      <c r="M154">
        <v>0</v>
      </c>
      <c r="N154" t="s">
        <v>47</v>
      </c>
      <c r="O154">
        <v>2</v>
      </c>
      <c r="P154" t="s">
        <v>35</v>
      </c>
      <c r="Q154">
        <v>36</v>
      </c>
      <c r="R154" s="33">
        <v>744194</v>
      </c>
    </row>
    <row r="155" spans="1:18" x14ac:dyDescent="0.3">
      <c r="A155" t="s">
        <v>488</v>
      </c>
      <c r="B155" s="32">
        <v>45278</v>
      </c>
      <c r="C155" t="s">
        <v>19</v>
      </c>
      <c r="D155" t="s">
        <v>20</v>
      </c>
      <c r="E155" t="s">
        <v>21</v>
      </c>
      <c r="F155" t="s">
        <v>489</v>
      </c>
      <c r="G155" t="s">
        <v>490</v>
      </c>
      <c r="H155" t="s">
        <v>24</v>
      </c>
      <c r="I155" t="s">
        <v>152</v>
      </c>
      <c r="J155">
        <v>1</v>
      </c>
      <c r="K155" s="33">
        <v>286578</v>
      </c>
      <c r="L155" s="33">
        <v>286578</v>
      </c>
      <c r="M155" t="s">
        <v>27</v>
      </c>
      <c r="N155" t="s">
        <v>26</v>
      </c>
      <c r="O155" t="s">
        <v>27</v>
      </c>
      <c r="P155" t="s">
        <v>35</v>
      </c>
      <c r="Q155">
        <v>186</v>
      </c>
      <c r="R155" s="33">
        <v>1470487</v>
      </c>
    </row>
    <row r="156" spans="1:18" x14ac:dyDescent="0.3">
      <c r="A156" t="s">
        <v>491</v>
      </c>
      <c r="B156" s="32">
        <v>45489</v>
      </c>
      <c r="C156" t="s">
        <v>19</v>
      </c>
      <c r="D156" t="s">
        <v>20</v>
      </c>
      <c r="E156" t="s">
        <v>53</v>
      </c>
      <c r="F156" t="s">
        <v>492</v>
      </c>
      <c r="G156" t="s">
        <v>493</v>
      </c>
      <c r="H156" t="s">
        <v>45</v>
      </c>
      <c r="I156" t="s">
        <v>82</v>
      </c>
      <c r="J156">
        <v>8</v>
      </c>
      <c r="K156" s="33">
        <v>11382</v>
      </c>
      <c r="L156" s="33">
        <v>91056</v>
      </c>
      <c r="M156">
        <v>5</v>
      </c>
      <c r="N156" t="s">
        <v>27</v>
      </c>
      <c r="O156">
        <v>5</v>
      </c>
      <c r="P156" t="s">
        <v>35</v>
      </c>
      <c r="Q156">
        <v>130</v>
      </c>
      <c r="R156" s="33">
        <v>313112</v>
      </c>
    </row>
    <row r="157" spans="1:18" x14ac:dyDescent="0.3">
      <c r="A157" t="s">
        <v>494</v>
      </c>
      <c r="B157" s="32">
        <v>45535</v>
      </c>
      <c r="C157" t="s">
        <v>19</v>
      </c>
      <c r="D157" t="s">
        <v>20</v>
      </c>
      <c r="E157" t="s">
        <v>21</v>
      </c>
      <c r="F157" t="s">
        <v>495</v>
      </c>
      <c r="G157" t="s">
        <v>496</v>
      </c>
      <c r="H157" t="s">
        <v>40</v>
      </c>
      <c r="I157" t="s">
        <v>41</v>
      </c>
      <c r="J157">
        <v>12</v>
      </c>
      <c r="K157" s="33">
        <v>2587</v>
      </c>
      <c r="L157" s="33">
        <v>31044</v>
      </c>
      <c r="M157">
        <v>20</v>
      </c>
      <c r="N157" t="s">
        <v>47</v>
      </c>
      <c r="O157" t="s">
        <v>27</v>
      </c>
      <c r="P157" t="s">
        <v>35</v>
      </c>
      <c r="Q157">
        <v>120</v>
      </c>
      <c r="R157" s="33">
        <v>394393</v>
      </c>
    </row>
    <row r="158" spans="1:18" x14ac:dyDescent="0.3">
      <c r="A158" t="s">
        <v>497</v>
      </c>
      <c r="B158" s="32">
        <v>45026</v>
      </c>
      <c r="C158" t="s">
        <v>19</v>
      </c>
      <c r="D158" t="s">
        <v>20</v>
      </c>
      <c r="E158" t="s">
        <v>53</v>
      </c>
      <c r="F158" t="s">
        <v>498</v>
      </c>
      <c r="G158" t="s">
        <v>499</v>
      </c>
      <c r="H158" t="s">
        <v>24</v>
      </c>
      <c r="I158" t="s">
        <v>61</v>
      </c>
      <c r="J158">
        <v>5</v>
      </c>
      <c r="K158" s="33">
        <v>142258</v>
      </c>
      <c r="L158" s="33">
        <v>711290</v>
      </c>
      <c r="M158">
        <v>0</v>
      </c>
      <c r="N158" t="s">
        <v>47</v>
      </c>
      <c r="O158">
        <v>4</v>
      </c>
      <c r="P158" t="s">
        <v>35</v>
      </c>
      <c r="Q158">
        <v>68</v>
      </c>
      <c r="R158" s="33">
        <v>1470487</v>
      </c>
    </row>
    <row r="159" spans="1:18" x14ac:dyDescent="0.3">
      <c r="A159" t="s">
        <v>500</v>
      </c>
      <c r="B159" s="32">
        <v>45369</v>
      </c>
      <c r="C159" t="s">
        <v>19</v>
      </c>
      <c r="D159" t="s">
        <v>20</v>
      </c>
      <c r="E159" t="s">
        <v>21</v>
      </c>
      <c r="F159" t="s">
        <v>501</v>
      </c>
      <c r="G159" t="s">
        <v>502</v>
      </c>
      <c r="H159" t="s">
        <v>45</v>
      </c>
      <c r="I159" t="s">
        <v>98</v>
      </c>
      <c r="J159">
        <v>9</v>
      </c>
      <c r="K159" s="33">
        <v>26047</v>
      </c>
      <c r="L159" s="33">
        <v>234423</v>
      </c>
      <c r="M159">
        <v>0</v>
      </c>
      <c r="N159" t="s">
        <v>27</v>
      </c>
      <c r="O159">
        <v>2</v>
      </c>
      <c r="P159" t="s">
        <v>35</v>
      </c>
      <c r="Q159">
        <v>140</v>
      </c>
      <c r="R159" s="33">
        <v>313112</v>
      </c>
    </row>
    <row r="160" spans="1:18" x14ac:dyDescent="0.3">
      <c r="A160" t="s">
        <v>503</v>
      </c>
      <c r="B160" s="32">
        <v>44943</v>
      </c>
      <c r="C160" t="s">
        <v>19</v>
      </c>
      <c r="D160" t="s">
        <v>20</v>
      </c>
      <c r="E160" t="s">
        <v>21</v>
      </c>
      <c r="F160" t="s">
        <v>100</v>
      </c>
      <c r="G160" t="s">
        <v>504</v>
      </c>
      <c r="H160" t="s">
        <v>40</v>
      </c>
      <c r="I160" t="s">
        <v>106</v>
      </c>
      <c r="J160">
        <v>6</v>
      </c>
      <c r="K160" s="33">
        <v>6772</v>
      </c>
      <c r="L160" s="33">
        <v>40632</v>
      </c>
      <c r="M160" t="s">
        <v>27</v>
      </c>
      <c r="N160" t="s">
        <v>27</v>
      </c>
      <c r="O160" t="s">
        <v>27</v>
      </c>
      <c r="P160" t="s">
        <v>27</v>
      </c>
      <c r="Q160">
        <v>51</v>
      </c>
      <c r="R160" s="33">
        <v>394393</v>
      </c>
    </row>
    <row r="161" spans="1:18" x14ac:dyDescent="0.3">
      <c r="A161" t="s">
        <v>505</v>
      </c>
      <c r="B161" s="32">
        <v>45253</v>
      </c>
      <c r="C161" t="s">
        <v>19</v>
      </c>
      <c r="D161" t="s">
        <v>20</v>
      </c>
      <c r="E161" t="s">
        <v>53</v>
      </c>
      <c r="F161" t="s">
        <v>72</v>
      </c>
      <c r="G161" t="s">
        <v>506</v>
      </c>
      <c r="H161" t="s">
        <v>24</v>
      </c>
      <c r="I161" t="s">
        <v>161</v>
      </c>
      <c r="J161">
        <v>1</v>
      </c>
      <c r="K161" s="33">
        <v>261801</v>
      </c>
      <c r="L161" s="33">
        <v>261801</v>
      </c>
      <c r="M161" t="s">
        <v>27</v>
      </c>
      <c r="N161" t="s">
        <v>57</v>
      </c>
      <c r="O161">
        <v>5</v>
      </c>
      <c r="P161" t="s">
        <v>35</v>
      </c>
      <c r="Q161">
        <v>79</v>
      </c>
      <c r="R161" s="33">
        <v>1470487</v>
      </c>
    </row>
    <row r="162" spans="1:18" x14ac:dyDescent="0.3">
      <c r="A162" t="s">
        <v>507</v>
      </c>
      <c r="B162" s="32">
        <v>44964</v>
      </c>
      <c r="C162" t="s">
        <v>19</v>
      </c>
      <c r="D162" t="s">
        <v>20</v>
      </c>
      <c r="E162" t="s">
        <v>37</v>
      </c>
      <c r="F162" t="s">
        <v>508</v>
      </c>
      <c r="G162" t="s">
        <v>27</v>
      </c>
      <c r="H162" t="s">
        <v>32</v>
      </c>
      <c r="I162" t="s">
        <v>95</v>
      </c>
      <c r="J162">
        <v>10</v>
      </c>
      <c r="K162" s="33">
        <v>22514</v>
      </c>
      <c r="L162" s="33">
        <v>225140</v>
      </c>
      <c r="M162">
        <v>10</v>
      </c>
      <c r="N162" t="s">
        <v>27</v>
      </c>
      <c r="O162">
        <v>3</v>
      </c>
      <c r="P162" t="s">
        <v>35</v>
      </c>
      <c r="Q162">
        <v>165</v>
      </c>
      <c r="R162" s="33">
        <v>458369</v>
      </c>
    </row>
    <row r="163" spans="1:18" x14ac:dyDescent="0.3">
      <c r="A163" t="s">
        <v>509</v>
      </c>
      <c r="B163" s="32">
        <v>45193</v>
      </c>
      <c r="C163" t="s">
        <v>19</v>
      </c>
      <c r="D163" t="s">
        <v>20</v>
      </c>
      <c r="E163" t="s">
        <v>21</v>
      </c>
      <c r="F163" t="s">
        <v>510</v>
      </c>
      <c r="G163" t="s">
        <v>511</v>
      </c>
      <c r="H163" t="s">
        <v>40</v>
      </c>
      <c r="I163" t="s">
        <v>137</v>
      </c>
      <c r="J163">
        <v>9</v>
      </c>
      <c r="K163" s="33">
        <v>10006</v>
      </c>
      <c r="L163" s="33">
        <v>90054</v>
      </c>
      <c r="M163" t="s">
        <v>27</v>
      </c>
      <c r="N163" t="s">
        <v>34</v>
      </c>
      <c r="O163">
        <v>2</v>
      </c>
      <c r="P163" t="s">
        <v>35</v>
      </c>
      <c r="Q163">
        <v>44</v>
      </c>
      <c r="R163" s="33">
        <v>394393</v>
      </c>
    </row>
    <row r="164" spans="1:18" x14ac:dyDescent="0.3">
      <c r="A164" t="s">
        <v>512</v>
      </c>
      <c r="B164" s="32">
        <v>45022</v>
      </c>
      <c r="C164" t="s">
        <v>19</v>
      </c>
      <c r="D164" t="s">
        <v>20</v>
      </c>
      <c r="E164" t="s">
        <v>37</v>
      </c>
      <c r="F164" t="s">
        <v>513</v>
      </c>
      <c r="G164" t="s">
        <v>514</v>
      </c>
      <c r="H164" t="s">
        <v>24</v>
      </c>
      <c r="I164" t="s">
        <v>25</v>
      </c>
      <c r="J164">
        <v>9</v>
      </c>
      <c r="K164" s="33">
        <v>298679</v>
      </c>
      <c r="L164" s="33">
        <v>2688111</v>
      </c>
      <c r="M164">
        <v>0</v>
      </c>
      <c r="N164" t="s">
        <v>47</v>
      </c>
      <c r="O164">
        <v>5</v>
      </c>
      <c r="P164" t="s">
        <v>27</v>
      </c>
      <c r="Q164">
        <v>178</v>
      </c>
      <c r="R164" s="33">
        <v>1470487</v>
      </c>
    </row>
    <row r="165" spans="1:18" x14ac:dyDescent="0.3">
      <c r="A165" t="s">
        <v>515</v>
      </c>
      <c r="B165" s="32">
        <v>45316</v>
      </c>
      <c r="C165" t="s">
        <v>19</v>
      </c>
      <c r="D165" t="s">
        <v>20</v>
      </c>
      <c r="E165" t="s">
        <v>37</v>
      </c>
      <c r="F165" t="s">
        <v>516</v>
      </c>
      <c r="G165" t="s">
        <v>517</v>
      </c>
      <c r="H165" t="s">
        <v>45</v>
      </c>
      <c r="I165" t="s">
        <v>98</v>
      </c>
      <c r="J165">
        <v>14</v>
      </c>
      <c r="K165" s="33">
        <v>12090</v>
      </c>
      <c r="L165" s="33">
        <v>169260</v>
      </c>
      <c r="M165">
        <v>10</v>
      </c>
      <c r="N165" t="s">
        <v>57</v>
      </c>
      <c r="O165" t="s">
        <v>27</v>
      </c>
      <c r="P165" t="s">
        <v>28</v>
      </c>
      <c r="Q165">
        <v>174</v>
      </c>
      <c r="R165" s="33">
        <v>313112</v>
      </c>
    </row>
    <row r="166" spans="1:18" x14ac:dyDescent="0.3">
      <c r="A166" t="s">
        <v>518</v>
      </c>
      <c r="B166" s="32">
        <v>45041</v>
      </c>
      <c r="C166" t="s">
        <v>19</v>
      </c>
      <c r="D166" t="s">
        <v>20</v>
      </c>
      <c r="E166" t="s">
        <v>21</v>
      </c>
      <c r="F166" t="s">
        <v>519</v>
      </c>
      <c r="G166" t="s">
        <v>520</v>
      </c>
      <c r="H166" t="s">
        <v>24</v>
      </c>
      <c r="I166" t="s">
        <v>25</v>
      </c>
      <c r="J166">
        <v>4</v>
      </c>
      <c r="K166" s="33">
        <v>185649</v>
      </c>
      <c r="L166" s="33">
        <v>742596</v>
      </c>
      <c r="M166">
        <v>10</v>
      </c>
      <c r="N166" t="s">
        <v>57</v>
      </c>
      <c r="O166">
        <v>1</v>
      </c>
      <c r="P166" t="s">
        <v>35</v>
      </c>
      <c r="Q166">
        <v>116</v>
      </c>
      <c r="R166" s="33">
        <v>1470487</v>
      </c>
    </row>
    <row r="167" spans="1:18" x14ac:dyDescent="0.3">
      <c r="A167" t="s">
        <v>521</v>
      </c>
      <c r="B167" s="32">
        <v>44993</v>
      </c>
      <c r="C167" t="s">
        <v>19</v>
      </c>
      <c r="D167" t="s">
        <v>20</v>
      </c>
      <c r="E167" t="s">
        <v>53</v>
      </c>
      <c r="F167" t="s">
        <v>489</v>
      </c>
      <c r="G167" t="s">
        <v>27</v>
      </c>
      <c r="H167" t="s">
        <v>24</v>
      </c>
      <c r="I167" t="s">
        <v>174</v>
      </c>
      <c r="J167">
        <v>13</v>
      </c>
      <c r="K167" s="33">
        <v>257076</v>
      </c>
      <c r="L167" s="33">
        <v>3341988</v>
      </c>
      <c r="M167" t="s">
        <v>27</v>
      </c>
      <c r="N167" t="s">
        <v>47</v>
      </c>
      <c r="O167">
        <v>1</v>
      </c>
      <c r="P167" t="s">
        <v>35</v>
      </c>
      <c r="Q167">
        <v>159</v>
      </c>
      <c r="R167" s="33">
        <v>1470487</v>
      </c>
    </row>
    <row r="168" spans="1:18" x14ac:dyDescent="0.3">
      <c r="A168" t="s">
        <v>522</v>
      </c>
      <c r="B168" s="32">
        <v>45080</v>
      </c>
      <c r="C168" t="s">
        <v>19</v>
      </c>
      <c r="D168" t="s">
        <v>20</v>
      </c>
      <c r="E168" t="s">
        <v>37</v>
      </c>
      <c r="F168" t="s">
        <v>38</v>
      </c>
      <c r="G168" t="s">
        <v>27</v>
      </c>
      <c r="H168" t="s">
        <v>45</v>
      </c>
      <c r="I168" t="s">
        <v>74</v>
      </c>
      <c r="J168">
        <v>4</v>
      </c>
      <c r="K168" s="33">
        <v>34216</v>
      </c>
      <c r="L168" s="33">
        <v>136864</v>
      </c>
      <c r="M168">
        <v>0</v>
      </c>
      <c r="N168" t="s">
        <v>57</v>
      </c>
      <c r="O168">
        <v>3</v>
      </c>
      <c r="P168" t="s">
        <v>35</v>
      </c>
      <c r="Q168">
        <v>109</v>
      </c>
      <c r="R168" s="33">
        <v>313112</v>
      </c>
    </row>
    <row r="169" spans="1:18" x14ac:dyDescent="0.3">
      <c r="A169" t="s">
        <v>523</v>
      </c>
      <c r="B169" s="32">
        <v>44936</v>
      </c>
      <c r="C169" t="s">
        <v>19</v>
      </c>
      <c r="D169" t="s">
        <v>20</v>
      </c>
      <c r="E169" t="s">
        <v>53</v>
      </c>
      <c r="F169" t="s">
        <v>524</v>
      </c>
      <c r="G169" t="s">
        <v>27</v>
      </c>
      <c r="H169" t="s">
        <v>40</v>
      </c>
      <c r="I169" t="s">
        <v>70</v>
      </c>
      <c r="J169">
        <v>20</v>
      </c>
      <c r="K169" s="33">
        <v>7900</v>
      </c>
      <c r="L169" s="33">
        <v>158000</v>
      </c>
      <c r="M169" t="s">
        <v>27</v>
      </c>
      <c r="N169" t="s">
        <v>57</v>
      </c>
      <c r="O169" t="s">
        <v>27</v>
      </c>
      <c r="P169" t="s">
        <v>35</v>
      </c>
      <c r="Q169">
        <v>149</v>
      </c>
      <c r="R169" s="33">
        <v>394393</v>
      </c>
    </row>
    <row r="170" spans="1:18" x14ac:dyDescent="0.3">
      <c r="A170" t="s">
        <v>525</v>
      </c>
      <c r="B170" s="32">
        <v>45604</v>
      </c>
      <c r="C170" t="s">
        <v>19</v>
      </c>
      <c r="D170" t="s">
        <v>20</v>
      </c>
      <c r="E170" t="s">
        <v>21</v>
      </c>
      <c r="F170" t="s">
        <v>84</v>
      </c>
      <c r="G170" t="s">
        <v>526</v>
      </c>
      <c r="H170" t="s">
        <v>45</v>
      </c>
      <c r="I170" t="s">
        <v>74</v>
      </c>
      <c r="J170">
        <v>8</v>
      </c>
      <c r="K170" s="33">
        <v>39631</v>
      </c>
      <c r="L170" s="33">
        <v>317048</v>
      </c>
      <c r="M170">
        <v>15</v>
      </c>
      <c r="N170" t="s">
        <v>26</v>
      </c>
      <c r="O170">
        <v>4</v>
      </c>
      <c r="P170" t="s">
        <v>28</v>
      </c>
      <c r="Q170">
        <v>193</v>
      </c>
      <c r="R170" s="33">
        <v>313112</v>
      </c>
    </row>
    <row r="171" spans="1:18" x14ac:dyDescent="0.3">
      <c r="A171" t="s">
        <v>527</v>
      </c>
      <c r="B171" s="32">
        <v>45446</v>
      </c>
      <c r="C171" t="s">
        <v>19</v>
      </c>
      <c r="D171" t="s">
        <v>20</v>
      </c>
      <c r="E171" t="s">
        <v>37</v>
      </c>
      <c r="F171" t="s">
        <v>528</v>
      </c>
      <c r="G171" t="s">
        <v>529</v>
      </c>
      <c r="H171" t="s">
        <v>24</v>
      </c>
      <c r="I171" t="s">
        <v>56</v>
      </c>
      <c r="J171">
        <v>10</v>
      </c>
      <c r="K171" s="33">
        <v>49238</v>
      </c>
      <c r="L171" s="33">
        <v>492380</v>
      </c>
      <c r="M171">
        <v>5</v>
      </c>
      <c r="N171" t="s">
        <v>26</v>
      </c>
      <c r="O171">
        <v>3</v>
      </c>
      <c r="P171" t="s">
        <v>28</v>
      </c>
      <c r="Q171">
        <v>63</v>
      </c>
      <c r="R171" s="33">
        <v>1470487</v>
      </c>
    </row>
    <row r="172" spans="1:18" x14ac:dyDescent="0.3">
      <c r="A172" t="s">
        <v>530</v>
      </c>
      <c r="B172" s="32">
        <v>44961</v>
      </c>
      <c r="C172" t="s">
        <v>19</v>
      </c>
      <c r="D172" t="s">
        <v>20</v>
      </c>
      <c r="E172" t="s">
        <v>21</v>
      </c>
      <c r="F172" t="s">
        <v>531</v>
      </c>
      <c r="G172" t="s">
        <v>27</v>
      </c>
      <c r="H172" t="s">
        <v>24</v>
      </c>
      <c r="I172" t="s">
        <v>174</v>
      </c>
      <c r="J172">
        <v>8</v>
      </c>
      <c r="K172" s="33">
        <v>244970</v>
      </c>
      <c r="L172" s="33">
        <v>1959760</v>
      </c>
      <c r="M172">
        <v>0</v>
      </c>
      <c r="N172" t="s">
        <v>57</v>
      </c>
      <c r="O172">
        <v>1</v>
      </c>
      <c r="P172" t="s">
        <v>28</v>
      </c>
      <c r="Q172">
        <v>39</v>
      </c>
      <c r="R172" s="33">
        <v>1470487</v>
      </c>
    </row>
    <row r="173" spans="1:18" x14ac:dyDescent="0.3">
      <c r="A173" t="s">
        <v>532</v>
      </c>
      <c r="B173" s="32">
        <v>45072</v>
      </c>
      <c r="C173" t="s">
        <v>19</v>
      </c>
      <c r="D173" t="s">
        <v>20</v>
      </c>
      <c r="E173" t="s">
        <v>37</v>
      </c>
      <c r="F173" t="s">
        <v>533</v>
      </c>
      <c r="G173" t="s">
        <v>27</v>
      </c>
      <c r="H173" t="s">
        <v>24</v>
      </c>
      <c r="I173" t="s">
        <v>161</v>
      </c>
      <c r="J173">
        <v>20</v>
      </c>
      <c r="K173" s="33">
        <v>129718</v>
      </c>
      <c r="L173" s="33">
        <v>2594360</v>
      </c>
      <c r="M173">
        <v>20</v>
      </c>
      <c r="N173" t="s">
        <v>57</v>
      </c>
      <c r="O173">
        <v>3</v>
      </c>
      <c r="P173" t="s">
        <v>27</v>
      </c>
      <c r="Q173">
        <v>150</v>
      </c>
      <c r="R173" s="33">
        <v>1470487</v>
      </c>
    </row>
    <row r="174" spans="1:18" x14ac:dyDescent="0.3">
      <c r="A174" t="s">
        <v>534</v>
      </c>
      <c r="B174" s="32">
        <v>45067</v>
      </c>
      <c r="C174" t="s">
        <v>19</v>
      </c>
      <c r="D174" t="s">
        <v>20</v>
      </c>
      <c r="E174" t="s">
        <v>37</v>
      </c>
      <c r="F174" t="s">
        <v>535</v>
      </c>
      <c r="G174" t="s">
        <v>536</v>
      </c>
      <c r="H174" t="s">
        <v>40</v>
      </c>
      <c r="I174" t="s">
        <v>70</v>
      </c>
      <c r="J174">
        <v>8</v>
      </c>
      <c r="K174" s="33">
        <v>6866</v>
      </c>
      <c r="L174" s="33">
        <v>54928</v>
      </c>
      <c r="M174">
        <v>20</v>
      </c>
      <c r="N174" t="s">
        <v>26</v>
      </c>
      <c r="O174">
        <v>2</v>
      </c>
      <c r="P174" t="s">
        <v>35</v>
      </c>
      <c r="Q174">
        <v>174</v>
      </c>
      <c r="R174" s="33">
        <v>394393</v>
      </c>
    </row>
    <row r="175" spans="1:18" x14ac:dyDescent="0.3">
      <c r="A175" t="s">
        <v>537</v>
      </c>
      <c r="B175" s="32">
        <v>45067</v>
      </c>
      <c r="C175" t="s">
        <v>19</v>
      </c>
      <c r="D175" t="s">
        <v>20</v>
      </c>
      <c r="E175" t="s">
        <v>37</v>
      </c>
      <c r="F175" t="s">
        <v>538</v>
      </c>
      <c r="G175" t="s">
        <v>27</v>
      </c>
      <c r="H175" t="s">
        <v>32</v>
      </c>
      <c r="I175" t="s">
        <v>141</v>
      </c>
      <c r="J175">
        <v>17</v>
      </c>
      <c r="K175" s="33">
        <v>2769</v>
      </c>
      <c r="L175" s="33">
        <v>47073</v>
      </c>
      <c r="M175">
        <v>5</v>
      </c>
      <c r="N175" t="s">
        <v>47</v>
      </c>
      <c r="O175">
        <v>2</v>
      </c>
      <c r="P175" t="s">
        <v>35</v>
      </c>
      <c r="Q175">
        <v>139</v>
      </c>
      <c r="R175" s="33">
        <v>458369</v>
      </c>
    </row>
    <row r="176" spans="1:18" x14ac:dyDescent="0.3">
      <c r="A176" t="s">
        <v>539</v>
      </c>
      <c r="B176" s="32">
        <v>45325</v>
      </c>
      <c r="C176" t="s">
        <v>19</v>
      </c>
      <c r="D176" t="s">
        <v>20</v>
      </c>
      <c r="E176" t="s">
        <v>21</v>
      </c>
      <c r="F176" t="s">
        <v>540</v>
      </c>
      <c r="G176" t="s">
        <v>541</v>
      </c>
      <c r="H176" t="s">
        <v>24</v>
      </c>
      <c r="I176" t="s">
        <v>161</v>
      </c>
      <c r="J176">
        <v>10</v>
      </c>
      <c r="K176" s="33">
        <v>48980</v>
      </c>
      <c r="L176" s="33">
        <v>489800</v>
      </c>
      <c r="M176">
        <v>0</v>
      </c>
      <c r="N176" t="s">
        <v>57</v>
      </c>
      <c r="O176">
        <v>1</v>
      </c>
      <c r="P176" t="s">
        <v>35</v>
      </c>
      <c r="Q176">
        <v>40</v>
      </c>
      <c r="R176" s="33">
        <v>1470487</v>
      </c>
    </row>
    <row r="177" spans="1:18" x14ac:dyDescent="0.3">
      <c r="A177" t="s">
        <v>542</v>
      </c>
      <c r="B177" s="32">
        <v>45284</v>
      </c>
      <c r="C177" t="s">
        <v>19</v>
      </c>
      <c r="D177" t="s">
        <v>20</v>
      </c>
      <c r="E177" t="s">
        <v>21</v>
      </c>
      <c r="F177" t="s">
        <v>313</v>
      </c>
      <c r="G177" t="s">
        <v>27</v>
      </c>
      <c r="H177" t="s">
        <v>24</v>
      </c>
      <c r="I177" t="s">
        <v>92</v>
      </c>
      <c r="J177">
        <v>9</v>
      </c>
      <c r="K177" s="33">
        <v>115948</v>
      </c>
      <c r="L177" s="33">
        <v>1043532</v>
      </c>
      <c r="M177">
        <v>0</v>
      </c>
      <c r="N177" t="s">
        <v>26</v>
      </c>
      <c r="O177">
        <v>4</v>
      </c>
      <c r="P177" t="s">
        <v>35</v>
      </c>
      <c r="Q177">
        <v>8</v>
      </c>
      <c r="R177" s="33">
        <v>1470487</v>
      </c>
    </row>
    <row r="178" spans="1:18" x14ac:dyDescent="0.3">
      <c r="A178" t="s">
        <v>543</v>
      </c>
      <c r="B178" s="32">
        <v>45505</v>
      </c>
      <c r="C178" t="s">
        <v>19</v>
      </c>
      <c r="D178" t="s">
        <v>20</v>
      </c>
      <c r="E178" t="s">
        <v>53</v>
      </c>
      <c r="F178" t="s">
        <v>544</v>
      </c>
      <c r="G178" t="s">
        <v>545</v>
      </c>
      <c r="H178" t="s">
        <v>40</v>
      </c>
      <c r="I178" t="s">
        <v>106</v>
      </c>
      <c r="J178">
        <v>13</v>
      </c>
      <c r="K178" s="33">
        <v>11656</v>
      </c>
      <c r="L178" s="33">
        <v>151528</v>
      </c>
      <c r="M178">
        <v>10</v>
      </c>
      <c r="N178" t="s">
        <v>57</v>
      </c>
      <c r="O178" t="s">
        <v>27</v>
      </c>
      <c r="P178" t="s">
        <v>35</v>
      </c>
      <c r="Q178">
        <v>9</v>
      </c>
      <c r="R178" s="33">
        <v>394393</v>
      </c>
    </row>
    <row r="179" spans="1:18" x14ac:dyDescent="0.3">
      <c r="A179" t="s">
        <v>546</v>
      </c>
      <c r="B179" s="32">
        <v>45493</v>
      </c>
      <c r="C179" t="s">
        <v>19</v>
      </c>
      <c r="D179" t="s">
        <v>20</v>
      </c>
      <c r="E179" t="s">
        <v>37</v>
      </c>
      <c r="F179" t="s">
        <v>547</v>
      </c>
      <c r="G179" t="s">
        <v>548</v>
      </c>
      <c r="H179" t="s">
        <v>40</v>
      </c>
      <c r="I179" t="s">
        <v>106</v>
      </c>
      <c r="J179">
        <v>7</v>
      </c>
      <c r="K179" s="33">
        <v>2930</v>
      </c>
      <c r="L179" s="33">
        <v>20510</v>
      </c>
      <c r="M179">
        <v>5</v>
      </c>
      <c r="N179" t="s">
        <v>57</v>
      </c>
      <c r="O179">
        <v>2</v>
      </c>
      <c r="P179" t="s">
        <v>35</v>
      </c>
      <c r="Q179">
        <v>194</v>
      </c>
      <c r="R179" s="33">
        <v>394393</v>
      </c>
    </row>
    <row r="180" spans="1:18" x14ac:dyDescent="0.3">
      <c r="A180" t="s">
        <v>549</v>
      </c>
      <c r="B180" s="32">
        <v>45157</v>
      </c>
      <c r="C180" t="s">
        <v>19</v>
      </c>
      <c r="D180" t="s">
        <v>20</v>
      </c>
      <c r="E180" t="s">
        <v>21</v>
      </c>
      <c r="F180" t="s">
        <v>185</v>
      </c>
      <c r="G180" t="s">
        <v>27</v>
      </c>
      <c r="H180" t="s">
        <v>45</v>
      </c>
      <c r="I180" t="s">
        <v>211</v>
      </c>
      <c r="J180">
        <v>19</v>
      </c>
      <c r="K180" s="33">
        <v>12800</v>
      </c>
      <c r="L180" s="33">
        <v>243200</v>
      </c>
      <c r="M180">
        <v>5</v>
      </c>
      <c r="N180" t="s">
        <v>27</v>
      </c>
      <c r="O180">
        <v>1</v>
      </c>
      <c r="P180" t="s">
        <v>35</v>
      </c>
      <c r="Q180">
        <v>107</v>
      </c>
      <c r="R180" s="33">
        <v>313112</v>
      </c>
    </row>
    <row r="181" spans="1:18" x14ac:dyDescent="0.3">
      <c r="A181" t="s">
        <v>550</v>
      </c>
      <c r="B181" s="32">
        <v>45617</v>
      </c>
      <c r="C181" t="s">
        <v>19</v>
      </c>
      <c r="D181" t="s">
        <v>20</v>
      </c>
      <c r="E181" t="s">
        <v>21</v>
      </c>
      <c r="F181" t="s">
        <v>551</v>
      </c>
      <c r="G181" t="s">
        <v>552</v>
      </c>
      <c r="H181" t="s">
        <v>45</v>
      </c>
      <c r="I181" t="s">
        <v>130</v>
      </c>
      <c r="J181">
        <v>9</v>
      </c>
      <c r="K181" s="33">
        <v>6784</v>
      </c>
      <c r="L181" s="33">
        <v>61056</v>
      </c>
      <c r="M181">
        <v>5</v>
      </c>
      <c r="N181" t="s">
        <v>47</v>
      </c>
      <c r="O181" t="s">
        <v>27</v>
      </c>
      <c r="P181" t="s">
        <v>35</v>
      </c>
      <c r="Q181">
        <v>9</v>
      </c>
      <c r="R181" s="33">
        <v>313112</v>
      </c>
    </row>
    <row r="182" spans="1:18" x14ac:dyDescent="0.3">
      <c r="A182" t="s">
        <v>553</v>
      </c>
      <c r="B182" s="32">
        <v>45509</v>
      </c>
      <c r="C182" t="s">
        <v>19</v>
      </c>
      <c r="D182" t="s">
        <v>20</v>
      </c>
      <c r="E182" t="s">
        <v>53</v>
      </c>
      <c r="F182" t="s">
        <v>299</v>
      </c>
      <c r="G182" t="s">
        <v>554</v>
      </c>
      <c r="H182" t="s">
        <v>40</v>
      </c>
      <c r="I182" t="s">
        <v>137</v>
      </c>
      <c r="J182">
        <v>9</v>
      </c>
      <c r="K182" s="33">
        <v>3487</v>
      </c>
      <c r="L182" s="33">
        <v>31383</v>
      </c>
      <c r="M182">
        <v>0</v>
      </c>
      <c r="N182" t="s">
        <v>27</v>
      </c>
      <c r="O182" t="s">
        <v>27</v>
      </c>
      <c r="P182" t="s">
        <v>35</v>
      </c>
      <c r="Q182">
        <v>186</v>
      </c>
      <c r="R182" s="33">
        <v>394393</v>
      </c>
    </row>
    <row r="183" spans="1:18" x14ac:dyDescent="0.3">
      <c r="A183" t="s">
        <v>555</v>
      </c>
      <c r="B183" s="32">
        <v>45119</v>
      </c>
      <c r="C183" t="s">
        <v>19</v>
      </c>
      <c r="D183" t="s">
        <v>20</v>
      </c>
      <c r="E183" t="s">
        <v>21</v>
      </c>
      <c r="F183" t="s">
        <v>556</v>
      </c>
      <c r="G183" t="s">
        <v>557</v>
      </c>
      <c r="H183" t="s">
        <v>32</v>
      </c>
      <c r="I183" t="s">
        <v>33</v>
      </c>
      <c r="J183">
        <v>4</v>
      </c>
      <c r="K183" s="33">
        <v>18722</v>
      </c>
      <c r="L183" s="33">
        <v>74888</v>
      </c>
      <c r="M183">
        <v>0</v>
      </c>
      <c r="N183" t="s">
        <v>26</v>
      </c>
      <c r="O183">
        <v>3</v>
      </c>
      <c r="P183" t="s">
        <v>35</v>
      </c>
      <c r="Q183">
        <v>46</v>
      </c>
      <c r="R183" s="33">
        <v>458369</v>
      </c>
    </row>
    <row r="184" spans="1:18" x14ac:dyDescent="0.3">
      <c r="A184" t="s">
        <v>558</v>
      </c>
      <c r="B184" s="32">
        <v>45053</v>
      </c>
      <c r="C184" t="s">
        <v>19</v>
      </c>
      <c r="D184" t="s">
        <v>20</v>
      </c>
      <c r="E184" t="s">
        <v>21</v>
      </c>
      <c r="F184" t="s">
        <v>443</v>
      </c>
      <c r="G184" t="s">
        <v>559</v>
      </c>
      <c r="H184" t="s">
        <v>32</v>
      </c>
      <c r="I184" t="s">
        <v>113</v>
      </c>
      <c r="J184">
        <v>19</v>
      </c>
      <c r="K184" s="33">
        <v>15011</v>
      </c>
      <c r="L184" s="33">
        <v>285209</v>
      </c>
      <c r="M184">
        <v>0</v>
      </c>
      <c r="N184" t="s">
        <v>57</v>
      </c>
      <c r="O184">
        <v>2</v>
      </c>
      <c r="P184" t="s">
        <v>28</v>
      </c>
      <c r="Q184">
        <v>181</v>
      </c>
      <c r="R184" s="33">
        <v>458369</v>
      </c>
    </row>
    <row r="185" spans="1:18" x14ac:dyDescent="0.3">
      <c r="A185" t="s">
        <v>560</v>
      </c>
      <c r="B185" s="32">
        <v>45478</v>
      </c>
      <c r="C185" t="s">
        <v>19</v>
      </c>
      <c r="D185" t="s">
        <v>20</v>
      </c>
      <c r="E185" t="s">
        <v>21</v>
      </c>
      <c r="F185" t="s">
        <v>513</v>
      </c>
      <c r="G185" t="s">
        <v>561</v>
      </c>
      <c r="H185" t="s">
        <v>45</v>
      </c>
      <c r="I185" t="s">
        <v>98</v>
      </c>
      <c r="J185">
        <v>7</v>
      </c>
      <c r="K185" s="33">
        <v>9357</v>
      </c>
      <c r="L185" s="33">
        <v>65499</v>
      </c>
      <c r="M185">
        <v>15</v>
      </c>
      <c r="N185" t="s">
        <v>27</v>
      </c>
      <c r="O185" t="s">
        <v>27</v>
      </c>
      <c r="P185" t="s">
        <v>28</v>
      </c>
      <c r="Q185">
        <v>174</v>
      </c>
      <c r="R185" s="33">
        <v>313112</v>
      </c>
    </row>
    <row r="186" spans="1:18" x14ac:dyDescent="0.3">
      <c r="A186" t="s">
        <v>562</v>
      </c>
      <c r="B186" s="32">
        <v>44963</v>
      </c>
      <c r="C186" t="s">
        <v>19</v>
      </c>
      <c r="D186" t="s">
        <v>20</v>
      </c>
      <c r="E186" t="s">
        <v>37</v>
      </c>
      <c r="F186" t="s">
        <v>563</v>
      </c>
      <c r="G186" t="s">
        <v>27</v>
      </c>
      <c r="H186" t="s">
        <v>40</v>
      </c>
      <c r="I186" t="s">
        <v>123</v>
      </c>
      <c r="J186">
        <v>15</v>
      </c>
      <c r="K186" s="33">
        <v>4851</v>
      </c>
      <c r="L186" s="33">
        <v>72765</v>
      </c>
      <c r="M186" t="s">
        <v>27</v>
      </c>
      <c r="N186" t="s">
        <v>47</v>
      </c>
      <c r="O186">
        <v>5</v>
      </c>
      <c r="P186" t="s">
        <v>35</v>
      </c>
      <c r="Q186">
        <v>169</v>
      </c>
      <c r="R186" s="33">
        <v>394393</v>
      </c>
    </row>
    <row r="187" spans="1:18" x14ac:dyDescent="0.3">
      <c r="A187" t="s">
        <v>564</v>
      </c>
      <c r="B187" s="32">
        <v>45395</v>
      </c>
      <c r="C187" t="s">
        <v>19</v>
      </c>
      <c r="D187" t="s">
        <v>20</v>
      </c>
      <c r="E187" t="s">
        <v>37</v>
      </c>
      <c r="F187" t="s">
        <v>565</v>
      </c>
      <c r="G187" t="s">
        <v>566</v>
      </c>
      <c r="H187" t="s">
        <v>45</v>
      </c>
      <c r="I187" t="s">
        <v>82</v>
      </c>
      <c r="J187">
        <v>3</v>
      </c>
      <c r="K187" s="33">
        <v>18288</v>
      </c>
      <c r="L187" s="33">
        <v>54864</v>
      </c>
      <c r="M187">
        <v>0</v>
      </c>
      <c r="N187" t="s">
        <v>47</v>
      </c>
      <c r="O187">
        <v>2</v>
      </c>
      <c r="P187" t="s">
        <v>35</v>
      </c>
      <c r="Q187">
        <v>134</v>
      </c>
      <c r="R187" s="33">
        <v>313112</v>
      </c>
    </row>
    <row r="188" spans="1:18" x14ac:dyDescent="0.3">
      <c r="A188" t="s">
        <v>567</v>
      </c>
      <c r="B188" s="32">
        <v>44945</v>
      </c>
      <c r="C188" t="s">
        <v>19</v>
      </c>
      <c r="D188" t="s">
        <v>20</v>
      </c>
      <c r="E188" t="s">
        <v>53</v>
      </c>
      <c r="F188" t="s">
        <v>568</v>
      </c>
      <c r="G188" t="s">
        <v>569</v>
      </c>
      <c r="H188" t="s">
        <v>40</v>
      </c>
      <c r="I188" t="s">
        <v>51</v>
      </c>
      <c r="J188">
        <v>19</v>
      </c>
      <c r="K188" s="33">
        <v>4703</v>
      </c>
      <c r="L188" s="33">
        <v>89357</v>
      </c>
      <c r="M188" t="s">
        <v>27</v>
      </c>
      <c r="N188" t="s">
        <v>57</v>
      </c>
      <c r="O188">
        <v>2</v>
      </c>
      <c r="P188" t="s">
        <v>35</v>
      </c>
      <c r="Q188">
        <v>126</v>
      </c>
      <c r="R188" s="33">
        <v>394393</v>
      </c>
    </row>
    <row r="189" spans="1:18" x14ac:dyDescent="0.3">
      <c r="A189" t="s">
        <v>570</v>
      </c>
      <c r="B189" s="32">
        <v>45213</v>
      </c>
      <c r="C189" t="s">
        <v>19</v>
      </c>
      <c r="D189" t="s">
        <v>20</v>
      </c>
      <c r="E189" t="s">
        <v>53</v>
      </c>
      <c r="F189" t="s">
        <v>80</v>
      </c>
      <c r="G189" t="s">
        <v>571</v>
      </c>
      <c r="H189" t="s">
        <v>32</v>
      </c>
      <c r="I189" t="s">
        <v>117</v>
      </c>
      <c r="J189">
        <v>5</v>
      </c>
      <c r="K189" s="33">
        <v>21533</v>
      </c>
      <c r="L189" s="33">
        <v>107665</v>
      </c>
      <c r="M189">
        <v>15</v>
      </c>
      <c r="N189" t="s">
        <v>27</v>
      </c>
      <c r="O189">
        <v>4</v>
      </c>
      <c r="P189" t="s">
        <v>35</v>
      </c>
      <c r="Q189">
        <v>49</v>
      </c>
      <c r="R189" s="33">
        <v>458369</v>
      </c>
    </row>
    <row r="190" spans="1:18" x14ac:dyDescent="0.3">
      <c r="A190" t="s">
        <v>572</v>
      </c>
      <c r="B190" s="32">
        <v>45363</v>
      </c>
      <c r="C190" t="s">
        <v>19</v>
      </c>
      <c r="D190" t="s">
        <v>20</v>
      </c>
      <c r="E190" t="s">
        <v>53</v>
      </c>
      <c r="F190" t="s">
        <v>573</v>
      </c>
      <c r="G190" t="s">
        <v>574</v>
      </c>
      <c r="H190" t="s">
        <v>45</v>
      </c>
      <c r="I190" t="s">
        <v>74</v>
      </c>
      <c r="J190">
        <v>17</v>
      </c>
      <c r="K190" s="33">
        <v>13012</v>
      </c>
      <c r="L190" s="33">
        <v>221204</v>
      </c>
      <c r="M190" t="s">
        <v>27</v>
      </c>
      <c r="N190" t="s">
        <v>27</v>
      </c>
      <c r="O190">
        <v>3</v>
      </c>
      <c r="P190" t="s">
        <v>35</v>
      </c>
      <c r="Q190">
        <v>195</v>
      </c>
      <c r="R190" s="33">
        <v>313112</v>
      </c>
    </row>
    <row r="191" spans="1:18" x14ac:dyDescent="0.3">
      <c r="A191" t="s">
        <v>575</v>
      </c>
      <c r="B191" s="32">
        <v>45085</v>
      </c>
      <c r="C191" t="s">
        <v>19</v>
      </c>
      <c r="D191" t="s">
        <v>20</v>
      </c>
      <c r="E191" t="s">
        <v>21</v>
      </c>
      <c r="F191" t="s">
        <v>576</v>
      </c>
      <c r="G191" t="s">
        <v>577</v>
      </c>
      <c r="H191" t="s">
        <v>32</v>
      </c>
      <c r="I191" t="s">
        <v>117</v>
      </c>
      <c r="J191">
        <v>6</v>
      </c>
      <c r="K191" s="33">
        <v>24203</v>
      </c>
      <c r="L191" s="33">
        <v>145218</v>
      </c>
      <c r="M191" t="s">
        <v>27</v>
      </c>
      <c r="N191" t="s">
        <v>57</v>
      </c>
      <c r="O191">
        <v>4</v>
      </c>
      <c r="P191" t="s">
        <v>35</v>
      </c>
      <c r="Q191">
        <v>191</v>
      </c>
      <c r="R191" s="33">
        <v>458369</v>
      </c>
    </row>
    <row r="192" spans="1:18" x14ac:dyDescent="0.3">
      <c r="A192" t="s">
        <v>578</v>
      </c>
      <c r="B192" s="32">
        <v>45308</v>
      </c>
      <c r="C192" t="s">
        <v>19</v>
      </c>
      <c r="D192" t="s">
        <v>20</v>
      </c>
      <c r="E192" t="s">
        <v>37</v>
      </c>
      <c r="F192" t="s">
        <v>528</v>
      </c>
      <c r="G192" t="s">
        <v>579</v>
      </c>
      <c r="H192" t="s">
        <v>24</v>
      </c>
      <c r="I192" t="s">
        <v>152</v>
      </c>
      <c r="J192">
        <v>1</v>
      </c>
      <c r="K192" s="33">
        <v>35611</v>
      </c>
      <c r="L192" s="33">
        <v>35611</v>
      </c>
      <c r="M192">
        <v>0</v>
      </c>
      <c r="N192" t="s">
        <v>34</v>
      </c>
      <c r="O192" t="s">
        <v>27</v>
      </c>
      <c r="P192" t="s">
        <v>28</v>
      </c>
      <c r="Q192">
        <v>152</v>
      </c>
      <c r="R192" s="33">
        <v>1470487</v>
      </c>
    </row>
    <row r="193" spans="1:18" x14ac:dyDescent="0.3">
      <c r="A193" t="s">
        <v>580</v>
      </c>
      <c r="B193" s="32">
        <v>45550</v>
      </c>
      <c r="C193" t="s">
        <v>19</v>
      </c>
      <c r="D193" t="s">
        <v>20</v>
      </c>
      <c r="E193" t="s">
        <v>21</v>
      </c>
      <c r="F193" t="s">
        <v>581</v>
      </c>
      <c r="G193" t="s">
        <v>582</v>
      </c>
      <c r="H193" t="s">
        <v>40</v>
      </c>
      <c r="I193" t="s">
        <v>123</v>
      </c>
      <c r="J193">
        <v>11</v>
      </c>
      <c r="K193" s="33">
        <v>16954</v>
      </c>
      <c r="L193" s="33">
        <v>186494</v>
      </c>
      <c r="M193" t="s">
        <v>27</v>
      </c>
      <c r="N193" t="s">
        <v>26</v>
      </c>
      <c r="O193">
        <v>3</v>
      </c>
      <c r="P193" t="s">
        <v>35</v>
      </c>
      <c r="Q193">
        <v>162</v>
      </c>
      <c r="R193" s="33">
        <v>394393</v>
      </c>
    </row>
    <row r="194" spans="1:18" x14ac:dyDescent="0.3">
      <c r="A194" t="s">
        <v>583</v>
      </c>
      <c r="B194" s="32">
        <v>45213</v>
      </c>
      <c r="C194" t="s">
        <v>19</v>
      </c>
      <c r="D194" t="s">
        <v>20</v>
      </c>
      <c r="E194" t="s">
        <v>37</v>
      </c>
      <c r="F194" t="s">
        <v>584</v>
      </c>
      <c r="G194" t="s">
        <v>585</v>
      </c>
      <c r="H194" t="s">
        <v>32</v>
      </c>
      <c r="I194" t="s">
        <v>113</v>
      </c>
      <c r="J194">
        <v>6</v>
      </c>
      <c r="K194" s="33">
        <v>8500</v>
      </c>
      <c r="L194" s="33">
        <v>51000</v>
      </c>
      <c r="M194">
        <v>20</v>
      </c>
      <c r="N194" t="s">
        <v>47</v>
      </c>
      <c r="O194">
        <v>3</v>
      </c>
      <c r="P194" t="s">
        <v>35</v>
      </c>
      <c r="Q194">
        <v>92</v>
      </c>
      <c r="R194" s="33">
        <v>458369</v>
      </c>
    </row>
    <row r="195" spans="1:18" x14ac:dyDescent="0.3">
      <c r="A195" t="s">
        <v>586</v>
      </c>
      <c r="B195" s="32">
        <v>45283</v>
      </c>
      <c r="C195" t="s">
        <v>19</v>
      </c>
      <c r="D195" t="s">
        <v>20</v>
      </c>
      <c r="E195" t="s">
        <v>21</v>
      </c>
      <c r="F195" t="s">
        <v>587</v>
      </c>
      <c r="G195" t="s">
        <v>27</v>
      </c>
      <c r="H195" t="s">
        <v>45</v>
      </c>
      <c r="I195" t="s">
        <v>98</v>
      </c>
      <c r="J195">
        <v>12</v>
      </c>
      <c r="K195" s="33">
        <v>7391</v>
      </c>
      <c r="L195" s="33">
        <v>88692</v>
      </c>
      <c r="M195">
        <v>0</v>
      </c>
      <c r="N195" t="s">
        <v>47</v>
      </c>
      <c r="O195">
        <v>1</v>
      </c>
      <c r="P195" t="s">
        <v>35</v>
      </c>
      <c r="Q195">
        <v>148</v>
      </c>
      <c r="R195" s="33">
        <v>313112</v>
      </c>
    </row>
    <row r="196" spans="1:18" x14ac:dyDescent="0.3">
      <c r="A196" t="s">
        <v>588</v>
      </c>
      <c r="B196" s="32">
        <v>45141</v>
      </c>
      <c r="C196" t="s">
        <v>19</v>
      </c>
      <c r="D196" t="s">
        <v>20</v>
      </c>
      <c r="E196" t="s">
        <v>21</v>
      </c>
      <c r="F196" t="s">
        <v>589</v>
      </c>
      <c r="G196" t="s">
        <v>590</v>
      </c>
      <c r="H196" t="s">
        <v>45</v>
      </c>
      <c r="I196" t="s">
        <v>46</v>
      </c>
      <c r="J196">
        <v>7</v>
      </c>
      <c r="K196" s="33">
        <v>39277</v>
      </c>
      <c r="L196" s="33">
        <v>274939</v>
      </c>
      <c r="M196">
        <v>20</v>
      </c>
      <c r="N196" t="s">
        <v>57</v>
      </c>
      <c r="O196">
        <v>1</v>
      </c>
      <c r="P196" t="s">
        <v>35</v>
      </c>
      <c r="Q196">
        <v>76</v>
      </c>
      <c r="R196" s="33">
        <v>313112</v>
      </c>
    </row>
    <row r="197" spans="1:18" x14ac:dyDescent="0.3">
      <c r="A197" t="s">
        <v>591</v>
      </c>
      <c r="B197" s="32">
        <v>45287</v>
      </c>
      <c r="C197" t="s">
        <v>19</v>
      </c>
      <c r="D197" t="s">
        <v>20</v>
      </c>
      <c r="E197" t="s">
        <v>37</v>
      </c>
      <c r="F197" t="s">
        <v>592</v>
      </c>
      <c r="G197" t="s">
        <v>593</v>
      </c>
      <c r="H197" t="s">
        <v>45</v>
      </c>
      <c r="I197" t="s">
        <v>74</v>
      </c>
      <c r="J197">
        <v>12</v>
      </c>
      <c r="K197" s="33">
        <v>28568</v>
      </c>
      <c r="L197" s="33">
        <v>342816</v>
      </c>
      <c r="M197">
        <v>10</v>
      </c>
      <c r="N197" t="s">
        <v>47</v>
      </c>
      <c r="O197">
        <v>4</v>
      </c>
      <c r="P197" t="s">
        <v>35</v>
      </c>
      <c r="Q197">
        <v>165</v>
      </c>
      <c r="R197" s="33">
        <v>313112</v>
      </c>
    </row>
    <row r="198" spans="1:18" x14ac:dyDescent="0.3">
      <c r="A198" t="s">
        <v>594</v>
      </c>
      <c r="B198" s="32">
        <v>45179</v>
      </c>
      <c r="C198" t="s">
        <v>19</v>
      </c>
      <c r="D198" t="s">
        <v>20</v>
      </c>
      <c r="E198" t="s">
        <v>37</v>
      </c>
      <c r="F198" t="s">
        <v>595</v>
      </c>
      <c r="G198" t="s">
        <v>596</v>
      </c>
      <c r="H198" t="s">
        <v>24</v>
      </c>
      <c r="I198" t="s">
        <v>174</v>
      </c>
      <c r="J198">
        <v>10</v>
      </c>
      <c r="K198" s="33">
        <v>270313</v>
      </c>
      <c r="L198" s="33">
        <v>2703130</v>
      </c>
      <c r="M198" t="s">
        <v>27</v>
      </c>
      <c r="N198" t="s">
        <v>47</v>
      </c>
      <c r="O198">
        <v>5</v>
      </c>
      <c r="P198" t="s">
        <v>35</v>
      </c>
      <c r="Q198">
        <v>160</v>
      </c>
      <c r="R198" s="33">
        <v>1470487</v>
      </c>
    </row>
    <row r="199" spans="1:18" x14ac:dyDescent="0.3">
      <c r="A199" t="s">
        <v>597</v>
      </c>
      <c r="B199" s="32">
        <v>45209</v>
      </c>
      <c r="C199" t="s">
        <v>19</v>
      </c>
      <c r="D199" t="s">
        <v>20</v>
      </c>
      <c r="E199" t="s">
        <v>37</v>
      </c>
      <c r="F199" t="s">
        <v>434</v>
      </c>
      <c r="G199" t="s">
        <v>598</v>
      </c>
      <c r="H199" t="s">
        <v>32</v>
      </c>
      <c r="I199" t="s">
        <v>95</v>
      </c>
      <c r="J199">
        <v>6</v>
      </c>
      <c r="K199" s="33">
        <v>20696</v>
      </c>
      <c r="L199" s="33">
        <v>124176</v>
      </c>
      <c r="M199">
        <v>5</v>
      </c>
      <c r="N199" t="s">
        <v>27</v>
      </c>
      <c r="O199">
        <v>5</v>
      </c>
      <c r="P199" t="s">
        <v>28</v>
      </c>
      <c r="Q199">
        <v>90</v>
      </c>
      <c r="R199" s="33">
        <v>458369</v>
      </c>
    </row>
    <row r="200" spans="1:18" x14ac:dyDescent="0.3">
      <c r="A200" t="s">
        <v>599</v>
      </c>
      <c r="B200" s="32">
        <v>45401</v>
      </c>
      <c r="C200" t="s">
        <v>19</v>
      </c>
      <c r="D200" t="s">
        <v>20</v>
      </c>
      <c r="E200" t="s">
        <v>53</v>
      </c>
      <c r="F200" t="s">
        <v>600</v>
      </c>
      <c r="G200" t="s">
        <v>601</v>
      </c>
      <c r="H200" t="s">
        <v>40</v>
      </c>
      <c r="I200" t="s">
        <v>171</v>
      </c>
      <c r="J200">
        <v>8</v>
      </c>
      <c r="K200" s="33">
        <v>11509</v>
      </c>
      <c r="L200" s="33">
        <v>92072</v>
      </c>
      <c r="M200">
        <v>15</v>
      </c>
      <c r="N200" t="s">
        <v>26</v>
      </c>
      <c r="O200">
        <v>5</v>
      </c>
      <c r="P200" t="s">
        <v>35</v>
      </c>
      <c r="Q200">
        <v>115</v>
      </c>
      <c r="R200" s="33">
        <v>394393</v>
      </c>
    </row>
    <row r="201" spans="1:18" x14ac:dyDescent="0.3">
      <c r="A201" t="s">
        <v>602</v>
      </c>
      <c r="B201" s="32">
        <v>45326</v>
      </c>
      <c r="C201" t="s">
        <v>19</v>
      </c>
      <c r="D201" t="s">
        <v>20</v>
      </c>
      <c r="E201" t="s">
        <v>53</v>
      </c>
      <c r="F201" t="s">
        <v>603</v>
      </c>
      <c r="G201" t="s">
        <v>604</v>
      </c>
      <c r="H201" t="s">
        <v>24</v>
      </c>
      <c r="I201" t="s">
        <v>161</v>
      </c>
      <c r="J201">
        <v>12</v>
      </c>
      <c r="K201" s="33">
        <v>140791</v>
      </c>
      <c r="L201" s="33">
        <v>1689492</v>
      </c>
      <c r="M201">
        <v>10</v>
      </c>
      <c r="N201" t="s">
        <v>27</v>
      </c>
      <c r="O201">
        <v>4</v>
      </c>
      <c r="P201" t="s">
        <v>35</v>
      </c>
      <c r="Q201">
        <v>32</v>
      </c>
      <c r="R201" s="33">
        <v>1470487</v>
      </c>
    </row>
    <row r="202" spans="1:18" x14ac:dyDescent="0.3">
      <c r="A202" t="s">
        <v>605</v>
      </c>
      <c r="B202" s="32">
        <v>45492</v>
      </c>
      <c r="C202" t="s">
        <v>19</v>
      </c>
      <c r="D202" t="s">
        <v>20</v>
      </c>
      <c r="E202" t="s">
        <v>37</v>
      </c>
      <c r="F202" t="s">
        <v>587</v>
      </c>
      <c r="G202" t="s">
        <v>27</v>
      </c>
      <c r="H202" t="s">
        <v>24</v>
      </c>
      <c r="I202" t="s">
        <v>152</v>
      </c>
      <c r="J202">
        <v>4</v>
      </c>
      <c r="K202" s="33">
        <v>190420</v>
      </c>
      <c r="L202" s="33">
        <v>761680</v>
      </c>
      <c r="M202" t="s">
        <v>27</v>
      </c>
      <c r="N202" t="s">
        <v>57</v>
      </c>
      <c r="O202">
        <v>4</v>
      </c>
      <c r="P202" t="s">
        <v>35</v>
      </c>
      <c r="Q202">
        <v>152</v>
      </c>
      <c r="R202" s="33">
        <v>1470487</v>
      </c>
    </row>
    <row r="203" spans="1:18" x14ac:dyDescent="0.3">
      <c r="A203" t="s">
        <v>606</v>
      </c>
      <c r="B203" s="32">
        <v>45119</v>
      </c>
      <c r="C203" t="s">
        <v>19</v>
      </c>
      <c r="D203" t="s">
        <v>20</v>
      </c>
      <c r="E203" t="s">
        <v>37</v>
      </c>
      <c r="F203" t="s">
        <v>607</v>
      </c>
      <c r="G203" t="s">
        <v>27</v>
      </c>
      <c r="H203" t="s">
        <v>24</v>
      </c>
      <c r="I203" t="s">
        <v>61</v>
      </c>
      <c r="J203">
        <v>17</v>
      </c>
      <c r="K203" s="33">
        <v>255066</v>
      </c>
      <c r="L203" s="33">
        <v>4336122</v>
      </c>
      <c r="M203">
        <v>20</v>
      </c>
      <c r="N203" t="s">
        <v>34</v>
      </c>
      <c r="O203" t="s">
        <v>27</v>
      </c>
      <c r="P203" t="s">
        <v>35</v>
      </c>
      <c r="Q203">
        <v>12</v>
      </c>
      <c r="R203" s="33">
        <v>1470487</v>
      </c>
    </row>
    <row r="204" spans="1:18" x14ac:dyDescent="0.3">
      <c r="A204" t="s">
        <v>608</v>
      </c>
      <c r="B204" s="32">
        <v>45115</v>
      </c>
      <c r="C204" t="s">
        <v>19</v>
      </c>
      <c r="D204" t="s">
        <v>20</v>
      </c>
      <c r="E204" t="s">
        <v>37</v>
      </c>
      <c r="F204" t="s">
        <v>609</v>
      </c>
      <c r="G204" t="s">
        <v>610</v>
      </c>
      <c r="H204" t="s">
        <v>40</v>
      </c>
      <c r="I204" t="s">
        <v>51</v>
      </c>
      <c r="J204">
        <v>8</v>
      </c>
      <c r="K204" s="33">
        <v>16296</v>
      </c>
      <c r="L204" s="33">
        <v>130368</v>
      </c>
      <c r="M204">
        <v>15</v>
      </c>
      <c r="N204" t="s">
        <v>57</v>
      </c>
      <c r="O204">
        <v>5</v>
      </c>
      <c r="P204" t="s">
        <v>35</v>
      </c>
      <c r="Q204">
        <v>173</v>
      </c>
      <c r="R204" s="33">
        <v>394393</v>
      </c>
    </row>
    <row r="205" spans="1:18" x14ac:dyDescent="0.3">
      <c r="A205" t="s">
        <v>611</v>
      </c>
      <c r="B205" s="32">
        <v>45620</v>
      </c>
      <c r="C205" t="s">
        <v>19</v>
      </c>
      <c r="D205" t="s">
        <v>20</v>
      </c>
      <c r="E205" t="s">
        <v>21</v>
      </c>
      <c r="F205" t="s">
        <v>54</v>
      </c>
      <c r="G205" t="s">
        <v>27</v>
      </c>
      <c r="H205" t="s">
        <v>65</v>
      </c>
      <c r="I205" t="s">
        <v>102</v>
      </c>
      <c r="J205">
        <v>14</v>
      </c>
      <c r="K205" s="33">
        <v>127811</v>
      </c>
      <c r="L205" s="33">
        <v>1789354</v>
      </c>
      <c r="M205">
        <v>5</v>
      </c>
      <c r="N205" t="s">
        <v>57</v>
      </c>
      <c r="O205">
        <v>5</v>
      </c>
      <c r="P205" t="s">
        <v>28</v>
      </c>
      <c r="Q205">
        <v>192</v>
      </c>
      <c r="R205" s="33">
        <v>744194</v>
      </c>
    </row>
    <row r="206" spans="1:18" x14ac:dyDescent="0.3">
      <c r="A206" t="s">
        <v>612</v>
      </c>
      <c r="B206" s="32">
        <v>45423</v>
      </c>
      <c r="C206" t="s">
        <v>19</v>
      </c>
      <c r="D206" t="s">
        <v>20</v>
      </c>
      <c r="E206" t="s">
        <v>53</v>
      </c>
      <c r="F206" t="s">
        <v>613</v>
      </c>
      <c r="G206" t="s">
        <v>614</v>
      </c>
      <c r="H206" t="s">
        <v>45</v>
      </c>
      <c r="I206" t="s">
        <v>211</v>
      </c>
      <c r="J206">
        <v>15</v>
      </c>
      <c r="K206" s="33">
        <v>43866</v>
      </c>
      <c r="L206" s="33">
        <v>657990</v>
      </c>
      <c r="M206">
        <v>0</v>
      </c>
      <c r="N206" t="s">
        <v>57</v>
      </c>
      <c r="O206">
        <v>2</v>
      </c>
      <c r="P206" t="s">
        <v>28</v>
      </c>
      <c r="Q206">
        <v>58</v>
      </c>
      <c r="R206" s="33">
        <v>313112</v>
      </c>
    </row>
    <row r="207" spans="1:18" x14ac:dyDescent="0.3">
      <c r="A207" t="s">
        <v>615</v>
      </c>
      <c r="B207" s="32">
        <v>45172</v>
      </c>
      <c r="C207" t="s">
        <v>19</v>
      </c>
      <c r="D207" t="s">
        <v>20</v>
      </c>
      <c r="E207" t="s">
        <v>53</v>
      </c>
      <c r="F207" t="s">
        <v>616</v>
      </c>
      <c r="G207" t="s">
        <v>617</v>
      </c>
      <c r="H207" t="s">
        <v>40</v>
      </c>
      <c r="I207" t="s">
        <v>70</v>
      </c>
      <c r="J207">
        <v>20</v>
      </c>
      <c r="K207" s="33">
        <v>7024</v>
      </c>
      <c r="L207" s="33">
        <v>140480</v>
      </c>
      <c r="M207">
        <v>0</v>
      </c>
      <c r="N207" t="s">
        <v>27</v>
      </c>
      <c r="O207">
        <v>3</v>
      </c>
      <c r="P207" t="s">
        <v>35</v>
      </c>
      <c r="Q207">
        <v>162</v>
      </c>
      <c r="R207" s="33">
        <v>394393</v>
      </c>
    </row>
    <row r="208" spans="1:18" x14ac:dyDescent="0.3">
      <c r="A208" t="s">
        <v>618</v>
      </c>
      <c r="B208" s="32">
        <v>45308</v>
      </c>
      <c r="C208" t="s">
        <v>19</v>
      </c>
      <c r="D208" t="s">
        <v>20</v>
      </c>
      <c r="E208" t="s">
        <v>21</v>
      </c>
      <c r="F208" t="s">
        <v>619</v>
      </c>
      <c r="G208" t="s">
        <v>620</v>
      </c>
      <c r="H208" t="s">
        <v>24</v>
      </c>
      <c r="I208" t="s">
        <v>56</v>
      </c>
      <c r="J208">
        <v>20</v>
      </c>
      <c r="K208" s="33">
        <v>178813</v>
      </c>
      <c r="L208" s="33">
        <v>3576260</v>
      </c>
      <c r="M208">
        <v>20</v>
      </c>
      <c r="N208" t="s">
        <v>47</v>
      </c>
      <c r="O208">
        <v>1</v>
      </c>
      <c r="P208" t="s">
        <v>35</v>
      </c>
      <c r="Q208">
        <v>109</v>
      </c>
      <c r="R208" s="33">
        <v>1470487</v>
      </c>
    </row>
    <row r="209" spans="1:18" x14ac:dyDescent="0.3">
      <c r="A209" t="s">
        <v>621</v>
      </c>
      <c r="B209" s="32">
        <v>45346</v>
      </c>
      <c r="C209" t="s">
        <v>19</v>
      </c>
      <c r="D209" t="s">
        <v>20</v>
      </c>
      <c r="E209" t="s">
        <v>37</v>
      </c>
      <c r="F209" t="s">
        <v>401</v>
      </c>
      <c r="G209" t="s">
        <v>622</v>
      </c>
      <c r="H209" t="s">
        <v>45</v>
      </c>
      <c r="I209" t="s">
        <v>211</v>
      </c>
      <c r="J209">
        <v>2</v>
      </c>
      <c r="K209" s="33">
        <v>13027</v>
      </c>
      <c r="L209" s="33">
        <v>26054</v>
      </c>
      <c r="M209">
        <v>0</v>
      </c>
      <c r="N209" t="s">
        <v>26</v>
      </c>
      <c r="O209">
        <v>2</v>
      </c>
      <c r="P209" t="s">
        <v>35</v>
      </c>
      <c r="Q209">
        <v>177</v>
      </c>
      <c r="R209" s="33">
        <v>313112</v>
      </c>
    </row>
    <row r="210" spans="1:18" x14ac:dyDescent="0.3">
      <c r="A210" t="s">
        <v>623</v>
      </c>
      <c r="B210" s="32">
        <v>45501</v>
      </c>
      <c r="C210" t="s">
        <v>19</v>
      </c>
      <c r="D210" t="s">
        <v>20</v>
      </c>
      <c r="E210" t="s">
        <v>21</v>
      </c>
      <c r="F210" t="s">
        <v>22</v>
      </c>
      <c r="G210" t="s">
        <v>624</v>
      </c>
      <c r="H210" t="s">
        <v>45</v>
      </c>
      <c r="I210" t="s">
        <v>74</v>
      </c>
      <c r="J210">
        <v>10</v>
      </c>
      <c r="K210" s="33">
        <v>3900</v>
      </c>
      <c r="L210" s="33">
        <v>39000</v>
      </c>
      <c r="M210">
        <v>0</v>
      </c>
      <c r="N210" t="s">
        <v>26</v>
      </c>
      <c r="O210" t="s">
        <v>27</v>
      </c>
      <c r="P210" t="s">
        <v>28</v>
      </c>
      <c r="Q210">
        <v>107</v>
      </c>
      <c r="R210" s="33">
        <v>313112</v>
      </c>
    </row>
    <row r="211" spans="1:18" x14ac:dyDescent="0.3">
      <c r="A211" t="s">
        <v>625</v>
      </c>
      <c r="B211" s="32">
        <v>44933</v>
      </c>
      <c r="C211" t="s">
        <v>19</v>
      </c>
      <c r="D211" t="s">
        <v>20</v>
      </c>
      <c r="E211" t="s">
        <v>21</v>
      </c>
      <c r="F211" t="s">
        <v>626</v>
      </c>
      <c r="G211" t="s">
        <v>627</v>
      </c>
      <c r="H211" t="s">
        <v>32</v>
      </c>
      <c r="I211" t="s">
        <v>141</v>
      </c>
      <c r="J211">
        <v>10</v>
      </c>
      <c r="K211" s="33">
        <v>17276</v>
      </c>
      <c r="L211" s="33">
        <v>172760</v>
      </c>
      <c r="M211">
        <v>15</v>
      </c>
      <c r="N211" t="s">
        <v>26</v>
      </c>
      <c r="O211">
        <v>5</v>
      </c>
      <c r="P211" t="s">
        <v>35</v>
      </c>
      <c r="Q211">
        <v>172</v>
      </c>
      <c r="R211" s="33">
        <v>458369</v>
      </c>
    </row>
    <row r="212" spans="1:18" x14ac:dyDescent="0.3">
      <c r="A212" t="s">
        <v>628</v>
      </c>
      <c r="B212" s="32">
        <v>45618</v>
      </c>
      <c r="C212" t="s">
        <v>19</v>
      </c>
      <c r="D212" t="s">
        <v>20</v>
      </c>
      <c r="E212" t="s">
        <v>21</v>
      </c>
      <c r="F212" t="s">
        <v>458</v>
      </c>
      <c r="G212" t="s">
        <v>629</v>
      </c>
      <c r="H212" t="s">
        <v>40</v>
      </c>
      <c r="I212" t="s">
        <v>123</v>
      </c>
      <c r="J212">
        <v>5</v>
      </c>
      <c r="K212" s="33">
        <v>7055</v>
      </c>
      <c r="L212" s="33">
        <v>35275</v>
      </c>
      <c r="M212">
        <v>5</v>
      </c>
      <c r="N212" t="s">
        <v>57</v>
      </c>
      <c r="O212" t="s">
        <v>27</v>
      </c>
      <c r="P212" t="s">
        <v>35</v>
      </c>
      <c r="Q212">
        <v>189</v>
      </c>
      <c r="R212" s="33">
        <v>394393</v>
      </c>
    </row>
    <row r="213" spans="1:18" x14ac:dyDescent="0.3">
      <c r="A213" t="s">
        <v>630</v>
      </c>
      <c r="B213" s="32">
        <v>45216</v>
      </c>
      <c r="C213" t="s">
        <v>19</v>
      </c>
      <c r="D213" t="s">
        <v>20</v>
      </c>
      <c r="E213" t="s">
        <v>21</v>
      </c>
      <c r="F213" t="s">
        <v>631</v>
      </c>
      <c r="G213" t="s">
        <v>632</v>
      </c>
      <c r="H213" t="s">
        <v>32</v>
      </c>
      <c r="I213" t="s">
        <v>158</v>
      </c>
      <c r="J213">
        <v>8</v>
      </c>
      <c r="K213" s="33">
        <v>10204</v>
      </c>
      <c r="L213" s="33">
        <v>81632</v>
      </c>
      <c r="M213">
        <v>15</v>
      </c>
      <c r="N213" t="s">
        <v>34</v>
      </c>
      <c r="O213">
        <v>4</v>
      </c>
      <c r="P213" t="s">
        <v>35</v>
      </c>
      <c r="Q213">
        <v>69</v>
      </c>
      <c r="R213" s="33">
        <v>458369</v>
      </c>
    </row>
    <row r="214" spans="1:18" x14ac:dyDescent="0.3">
      <c r="A214" t="s">
        <v>633</v>
      </c>
      <c r="B214" s="32">
        <v>45232</v>
      </c>
      <c r="C214" t="s">
        <v>19</v>
      </c>
      <c r="D214" t="s">
        <v>20</v>
      </c>
      <c r="E214" t="s">
        <v>21</v>
      </c>
      <c r="F214" t="s">
        <v>634</v>
      </c>
      <c r="G214" t="s">
        <v>635</v>
      </c>
      <c r="H214" t="s">
        <v>24</v>
      </c>
      <c r="I214" t="s">
        <v>25</v>
      </c>
      <c r="J214">
        <v>9</v>
      </c>
      <c r="K214" s="33">
        <v>74159</v>
      </c>
      <c r="L214" s="33">
        <v>667431</v>
      </c>
      <c r="M214">
        <v>20</v>
      </c>
      <c r="N214" t="s">
        <v>27</v>
      </c>
      <c r="O214">
        <v>1</v>
      </c>
      <c r="P214" t="s">
        <v>35</v>
      </c>
      <c r="Q214">
        <v>154</v>
      </c>
      <c r="R214" s="33">
        <v>1470487</v>
      </c>
    </row>
    <row r="215" spans="1:18" x14ac:dyDescent="0.3">
      <c r="A215" t="s">
        <v>636</v>
      </c>
      <c r="B215" s="32">
        <v>45355</v>
      </c>
      <c r="C215" t="s">
        <v>19</v>
      </c>
      <c r="D215" t="s">
        <v>20</v>
      </c>
      <c r="E215" t="s">
        <v>37</v>
      </c>
      <c r="F215" t="s">
        <v>637</v>
      </c>
      <c r="G215" t="s">
        <v>638</v>
      </c>
      <c r="H215" t="s">
        <v>45</v>
      </c>
      <c r="I215" t="s">
        <v>130</v>
      </c>
      <c r="J215">
        <v>2</v>
      </c>
      <c r="K215" s="33">
        <v>8595</v>
      </c>
      <c r="L215" s="33">
        <v>17190</v>
      </c>
      <c r="M215">
        <v>0</v>
      </c>
      <c r="N215" t="s">
        <v>47</v>
      </c>
      <c r="O215">
        <v>1</v>
      </c>
      <c r="P215" t="s">
        <v>35</v>
      </c>
      <c r="Q215">
        <v>40</v>
      </c>
      <c r="R215" s="33">
        <v>313112</v>
      </c>
    </row>
    <row r="216" spans="1:18" x14ac:dyDescent="0.3">
      <c r="A216" t="s">
        <v>639</v>
      </c>
      <c r="B216" s="32">
        <v>45514</v>
      </c>
      <c r="C216" t="s">
        <v>19</v>
      </c>
      <c r="D216" t="s">
        <v>20</v>
      </c>
      <c r="E216" t="s">
        <v>21</v>
      </c>
      <c r="F216" t="s">
        <v>640</v>
      </c>
      <c r="G216" t="s">
        <v>641</v>
      </c>
      <c r="H216" t="s">
        <v>24</v>
      </c>
      <c r="I216" t="s">
        <v>92</v>
      </c>
      <c r="J216">
        <v>6</v>
      </c>
      <c r="K216" s="33">
        <v>318461</v>
      </c>
      <c r="L216" s="33">
        <v>1910766</v>
      </c>
      <c r="M216" t="s">
        <v>27</v>
      </c>
      <c r="N216" t="s">
        <v>57</v>
      </c>
      <c r="O216">
        <v>2</v>
      </c>
      <c r="P216" t="s">
        <v>35</v>
      </c>
      <c r="Q216">
        <v>64</v>
      </c>
      <c r="R216" s="33">
        <v>1470487</v>
      </c>
    </row>
    <row r="217" spans="1:18" x14ac:dyDescent="0.3">
      <c r="A217" t="s">
        <v>642</v>
      </c>
      <c r="B217" s="32">
        <v>45036</v>
      </c>
      <c r="C217" t="s">
        <v>19</v>
      </c>
      <c r="D217" t="s">
        <v>20</v>
      </c>
      <c r="E217" t="s">
        <v>21</v>
      </c>
      <c r="F217" t="s">
        <v>252</v>
      </c>
      <c r="G217" t="s">
        <v>643</v>
      </c>
      <c r="H217" t="s">
        <v>24</v>
      </c>
      <c r="I217" t="s">
        <v>25</v>
      </c>
      <c r="J217">
        <v>13</v>
      </c>
      <c r="K217" s="33">
        <v>234829</v>
      </c>
      <c r="L217" s="33">
        <v>3052777</v>
      </c>
      <c r="M217">
        <v>15</v>
      </c>
      <c r="N217" t="s">
        <v>47</v>
      </c>
      <c r="O217">
        <v>1</v>
      </c>
      <c r="P217" t="s">
        <v>35</v>
      </c>
      <c r="Q217">
        <v>110</v>
      </c>
      <c r="R217" s="33">
        <v>1470487</v>
      </c>
    </row>
    <row r="218" spans="1:18" x14ac:dyDescent="0.3">
      <c r="A218" t="s">
        <v>644</v>
      </c>
      <c r="B218" s="32">
        <v>45354</v>
      </c>
      <c r="C218" t="s">
        <v>19</v>
      </c>
      <c r="D218" t="s">
        <v>20</v>
      </c>
      <c r="E218" t="s">
        <v>37</v>
      </c>
      <c r="F218" t="s">
        <v>645</v>
      </c>
      <c r="G218" t="s">
        <v>646</v>
      </c>
      <c r="H218" t="s">
        <v>24</v>
      </c>
      <c r="I218" t="s">
        <v>174</v>
      </c>
      <c r="J218">
        <v>19</v>
      </c>
      <c r="K218" s="33">
        <v>173911</v>
      </c>
      <c r="L218" s="33">
        <v>3304309</v>
      </c>
      <c r="M218">
        <v>0</v>
      </c>
      <c r="N218" t="s">
        <v>47</v>
      </c>
      <c r="O218">
        <v>1</v>
      </c>
      <c r="P218" t="s">
        <v>28</v>
      </c>
      <c r="Q218">
        <v>174</v>
      </c>
      <c r="R218" s="33">
        <v>1470487</v>
      </c>
    </row>
    <row r="219" spans="1:18" x14ac:dyDescent="0.3">
      <c r="A219" t="s">
        <v>647</v>
      </c>
      <c r="B219" s="32">
        <v>45204</v>
      </c>
      <c r="C219" t="s">
        <v>19</v>
      </c>
      <c r="D219" t="s">
        <v>20</v>
      </c>
      <c r="E219" t="s">
        <v>37</v>
      </c>
      <c r="F219" t="s">
        <v>648</v>
      </c>
      <c r="G219" t="s">
        <v>649</v>
      </c>
      <c r="H219" t="s">
        <v>65</v>
      </c>
      <c r="I219" t="s">
        <v>78</v>
      </c>
      <c r="J219">
        <v>14</v>
      </c>
      <c r="K219" s="33">
        <v>146939</v>
      </c>
      <c r="L219" s="33">
        <v>2057146</v>
      </c>
      <c r="M219">
        <v>0</v>
      </c>
      <c r="N219" t="s">
        <v>57</v>
      </c>
      <c r="O219">
        <v>7</v>
      </c>
      <c r="P219" t="s">
        <v>35</v>
      </c>
      <c r="Q219">
        <v>126</v>
      </c>
      <c r="R219" s="33">
        <v>744194</v>
      </c>
    </row>
    <row r="220" spans="1:18" x14ac:dyDescent="0.3">
      <c r="A220" t="s">
        <v>650</v>
      </c>
      <c r="B220" s="32">
        <v>45540</v>
      </c>
      <c r="C220" t="s">
        <v>19</v>
      </c>
      <c r="D220" t="s">
        <v>20</v>
      </c>
      <c r="E220" t="s">
        <v>37</v>
      </c>
      <c r="F220" t="s">
        <v>609</v>
      </c>
      <c r="G220" t="s">
        <v>651</v>
      </c>
      <c r="H220" t="s">
        <v>65</v>
      </c>
      <c r="I220" t="s">
        <v>382</v>
      </c>
      <c r="J220">
        <v>17</v>
      </c>
      <c r="K220" s="33">
        <v>33782</v>
      </c>
      <c r="L220" s="33">
        <v>574294</v>
      </c>
      <c r="M220" t="s">
        <v>27</v>
      </c>
      <c r="N220" t="s">
        <v>27</v>
      </c>
      <c r="O220">
        <v>5</v>
      </c>
      <c r="P220" t="s">
        <v>35</v>
      </c>
      <c r="Q220">
        <v>26</v>
      </c>
      <c r="R220" s="33">
        <v>744194</v>
      </c>
    </row>
    <row r="221" spans="1:18" x14ac:dyDescent="0.3">
      <c r="A221" t="s">
        <v>652</v>
      </c>
      <c r="B221" s="32">
        <v>45502</v>
      </c>
      <c r="C221" t="s">
        <v>19</v>
      </c>
      <c r="D221" t="s">
        <v>20</v>
      </c>
      <c r="E221" t="s">
        <v>37</v>
      </c>
      <c r="F221" t="s">
        <v>259</v>
      </c>
      <c r="G221" t="s">
        <v>653</v>
      </c>
      <c r="H221" t="s">
        <v>24</v>
      </c>
      <c r="I221" t="s">
        <v>61</v>
      </c>
      <c r="J221">
        <v>1</v>
      </c>
      <c r="K221" s="33">
        <v>324572</v>
      </c>
      <c r="L221" s="33">
        <v>324572</v>
      </c>
      <c r="M221">
        <v>20</v>
      </c>
      <c r="N221" t="s">
        <v>57</v>
      </c>
      <c r="O221">
        <v>3</v>
      </c>
      <c r="P221" t="s">
        <v>35</v>
      </c>
      <c r="Q221">
        <v>169</v>
      </c>
      <c r="R221" s="33">
        <v>1470487</v>
      </c>
    </row>
    <row r="222" spans="1:18" x14ac:dyDescent="0.3">
      <c r="A222" t="s">
        <v>654</v>
      </c>
      <c r="B222" s="32">
        <v>45227</v>
      </c>
      <c r="C222" t="s">
        <v>19</v>
      </c>
      <c r="D222" t="s">
        <v>20</v>
      </c>
      <c r="E222" t="s">
        <v>53</v>
      </c>
      <c r="F222" t="s">
        <v>655</v>
      </c>
      <c r="G222" t="s">
        <v>656</v>
      </c>
      <c r="H222" t="s">
        <v>40</v>
      </c>
      <c r="I222" t="s">
        <v>70</v>
      </c>
      <c r="J222">
        <v>15</v>
      </c>
      <c r="K222" s="33">
        <v>8764</v>
      </c>
      <c r="L222" s="33">
        <v>131460</v>
      </c>
      <c r="M222">
        <v>10</v>
      </c>
      <c r="N222" t="s">
        <v>27</v>
      </c>
      <c r="O222">
        <v>5</v>
      </c>
      <c r="P222" t="s">
        <v>35</v>
      </c>
      <c r="Q222">
        <v>63</v>
      </c>
      <c r="R222" s="33">
        <v>394393</v>
      </c>
    </row>
    <row r="223" spans="1:18" x14ac:dyDescent="0.3">
      <c r="A223" t="s">
        <v>657</v>
      </c>
      <c r="B223" s="32">
        <v>45290</v>
      </c>
      <c r="C223" t="s">
        <v>19</v>
      </c>
      <c r="D223" t="s">
        <v>20</v>
      </c>
      <c r="E223" t="s">
        <v>37</v>
      </c>
      <c r="F223" t="s">
        <v>658</v>
      </c>
      <c r="G223" t="s">
        <v>659</v>
      </c>
      <c r="H223" t="s">
        <v>65</v>
      </c>
      <c r="I223" t="s">
        <v>66</v>
      </c>
      <c r="J223">
        <v>1</v>
      </c>
      <c r="K223" s="33">
        <v>74601</v>
      </c>
      <c r="L223" s="33">
        <v>74601</v>
      </c>
      <c r="M223">
        <v>5</v>
      </c>
      <c r="N223" t="s">
        <v>57</v>
      </c>
      <c r="O223" t="s">
        <v>27</v>
      </c>
      <c r="P223" t="s">
        <v>35</v>
      </c>
      <c r="Q223">
        <v>85</v>
      </c>
      <c r="R223" s="33">
        <v>744194</v>
      </c>
    </row>
    <row r="224" spans="1:18" x14ac:dyDescent="0.3">
      <c r="A224" t="s">
        <v>660</v>
      </c>
      <c r="B224" s="32">
        <v>45074</v>
      </c>
      <c r="C224" t="s">
        <v>19</v>
      </c>
      <c r="D224" t="s">
        <v>20</v>
      </c>
      <c r="E224" t="s">
        <v>53</v>
      </c>
      <c r="F224" t="s">
        <v>293</v>
      </c>
      <c r="G224" t="s">
        <v>27</v>
      </c>
      <c r="H224" t="s">
        <v>40</v>
      </c>
      <c r="I224" t="s">
        <v>137</v>
      </c>
      <c r="J224">
        <v>14</v>
      </c>
      <c r="K224" s="33">
        <v>3951</v>
      </c>
      <c r="L224" s="33">
        <v>55314</v>
      </c>
      <c r="M224">
        <v>0</v>
      </c>
      <c r="N224" t="s">
        <v>26</v>
      </c>
      <c r="O224">
        <v>1</v>
      </c>
      <c r="P224" t="s">
        <v>28</v>
      </c>
      <c r="Q224">
        <v>25</v>
      </c>
      <c r="R224" s="33">
        <v>394393</v>
      </c>
    </row>
    <row r="225" spans="1:18" x14ac:dyDescent="0.3">
      <c r="A225" t="s">
        <v>661</v>
      </c>
      <c r="B225" s="32">
        <v>45254</v>
      </c>
      <c r="C225" t="s">
        <v>19</v>
      </c>
      <c r="D225" t="s">
        <v>20</v>
      </c>
      <c r="E225" t="s">
        <v>37</v>
      </c>
      <c r="F225" t="s">
        <v>662</v>
      </c>
      <c r="G225" t="s">
        <v>663</v>
      </c>
      <c r="H225" t="s">
        <v>24</v>
      </c>
      <c r="I225" t="s">
        <v>92</v>
      </c>
      <c r="J225">
        <v>16</v>
      </c>
      <c r="K225" s="33">
        <v>29327</v>
      </c>
      <c r="L225" s="33">
        <v>469232</v>
      </c>
      <c r="M225">
        <v>0</v>
      </c>
      <c r="N225" t="s">
        <v>26</v>
      </c>
      <c r="O225">
        <v>1</v>
      </c>
      <c r="P225" t="s">
        <v>35</v>
      </c>
      <c r="Q225">
        <v>86</v>
      </c>
      <c r="R225" s="33">
        <v>1470487</v>
      </c>
    </row>
    <row r="226" spans="1:18" x14ac:dyDescent="0.3">
      <c r="A226" t="s">
        <v>664</v>
      </c>
      <c r="B226" s="32">
        <v>45036</v>
      </c>
      <c r="C226" t="s">
        <v>19</v>
      </c>
      <c r="D226" t="s">
        <v>20</v>
      </c>
      <c r="E226" t="s">
        <v>37</v>
      </c>
      <c r="F226" t="s">
        <v>90</v>
      </c>
      <c r="G226" t="s">
        <v>665</v>
      </c>
      <c r="H226" t="s">
        <v>32</v>
      </c>
      <c r="I226" t="s">
        <v>141</v>
      </c>
      <c r="J226">
        <v>3</v>
      </c>
      <c r="K226" s="33">
        <v>6475</v>
      </c>
      <c r="L226" s="33">
        <v>19425</v>
      </c>
      <c r="M226">
        <v>15</v>
      </c>
      <c r="N226" t="s">
        <v>47</v>
      </c>
      <c r="O226">
        <v>4</v>
      </c>
      <c r="P226" t="s">
        <v>28</v>
      </c>
      <c r="Q226">
        <v>127</v>
      </c>
      <c r="R226" s="33">
        <v>458369</v>
      </c>
    </row>
    <row r="227" spans="1:18" x14ac:dyDescent="0.3">
      <c r="A227" t="s">
        <v>666</v>
      </c>
      <c r="B227" s="32">
        <v>45585</v>
      </c>
      <c r="C227" t="s">
        <v>19</v>
      </c>
      <c r="D227" t="s">
        <v>20</v>
      </c>
      <c r="E227" t="s">
        <v>21</v>
      </c>
      <c r="F227" t="s">
        <v>667</v>
      </c>
      <c r="G227" t="s">
        <v>668</v>
      </c>
      <c r="H227" t="s">
        <v>65</v>
      </c>
      <c r="I227" t="s">
        <v>382</v>
      </c>
      <c r="J227">
        <v>18</v>
      </c>
      <c r="K227" s="33">
        <v>107756</v>
      </c>
      <c r="L227" s="33">
        <v>1939608</v>
      </c>
      <c r="M227">
        <v>5</v>
      </c>
      <c r="N227" t="s">
        <v>47</v>
      </c>
      <c r="O227">
        <v>4</v>
      </c>
      <c r="P227" t="s">
        <v>35</v>
      </c>
      <c r="Q227">
        <v>136</v>
      </c>
      <c r="R227" s="33">
        <v>744194</v>
      </c>
    </row>
    <row r="228" spans="1:18" x14ac:dyDescent="0.3">
      <c r="A228" t="s">
        <v>669</v>
      </c>
      <c r="B228" s="32">
        <v>45331</v>
      </c>
      <c r="C228" t="s">
        <v>19</v>
      </c>
      <c r="D228" t="s">
        <v>20</v>
      </c>
      <c r="E228" t="s">
        <v>53</v>
      </c>
      <c r="F228" t="s">
        <v>670</v>
      </c>
      <c r="G228" t="s">
        <v>671</v>
      </c>
      <c r="H228" t="s">
        <v>40</v>
      </c>
      <c r="I228" t="s">
        <v>51</v>
      </c>
      <c r="J228">
        <v>18</v>
      </c>
      <c r="K228" s="33">
        <v>3889</v>
      </c>
      <c r="L228" s="33">
        <v>70002</v>
      </c>
      <c r="M228">
        <v>0</v>
      </c>
      <c r="N228" t="s">
        <v>57</v>
      </c>
      <c r="O228">
        <v>3</v>
      </c>
      <c r="P228" t="s">
        <v>35</v>
      </c>
      <c r="Q228">
        <v>102</v>
      </c>
      <c r="R228" s="33">
        <v>394393</v>
      </c>
    </row>
    <row r="229" spans="1:18" x14ac:dyDescent="0.3">
      <c r="A229" t="s">
        <v>672</v>
      </c>
      <c r="B229" s="32">
        <v>45141</v>
      </c>
      <c r="C229" t="s">
        <v>19</v>
      </c>
      <c r="D229" t="s">
        <v>20</v>
      </c>
      <c r="E229" t="s">
        <v>21</v>
      </c>
      <c r="F229" t="s">
        <v>673</v>
      </c>
      <c r="G229" t="s">
        <v>674</v>
      </c>
      <c r="H229" t="s">
        <v>32</v>
      </c>
      <c r="I229" t="s">
        <v>141</v>
      </c>
      <c r="J229">
        <v>14</v>
      </c>
      <c r="K229" s="33">
        <v>15874</v>
      </c>
      <c r="L229" s="33">
        <v>222236</v>
      </c>
      <c r="M229">
        <v>0</v>
      </c>
      <c r="N229" t="s">
        <v>26</v>
      </c>
      <c r="O229">
        <v>3</v>
      </c>
      <c r="P229" t="s">
        <v>28</v>
      </c>
      <c r="Q229">
        <v>108</v>
      </c>
      <c r="R229" s="33">
        <v>458369</v>
      </c>
    </row>
    <row r="230" spans="1:18" x14ac:dyDescent="0.3">
      <c r="A230" t="s">
        <v>675</v>
      </c>
      <c r="B230" s="32">
        <v>45343</v>
      </c>
      <c r="C230" t="s">
        <v>19</v>
      </c>
      <c r="D230" t="s">
        <v>20</v>
      </c>
      <c r="E230" t="s">
        <v>21</v>
      </c>
      <c r="F230" t="s">
        <v>676</v>
      </c>
      <c r="G230" t="s">
        <v>677</v>
      </c>
      <c r="H230" t="s">
        <v>24</v>
      </c>
      <c r="I230" t="s">
        <v>174</v>
      </c>
      <c r="J230">
        <v>14</v>
      </c>
      <c r="K230" s="33">
        <v>145111</v>
      </c>
      <c r="L230" s="33">
        <v>2031554</v>
      </c>
      <c r="M230">
        <v>0</v>
      </c>
      <c r="N230" t="s">
        <v>26</v>
      </c>
      <c r="O230">
        <v>3</v>
      </c>
      <c r="P230" t="s">
        <v>35</v>
      </c>
      <c r="Q230">
        <v>168</v>
      </c>
      <c r="R230" s="33">
        <v>1470487</v>
      </c>
    </row>
    <row r="231" spans="1:18" x14ac:dyDescent="0.3">
      <c r="A231" t="s">
        <v>678</v>
      </c>
      <c r="B231" s="32">
        <v>45515</v>
      </c>
      <c r="C231" t="s">
        <v>19</v>
      </c>
      <c r="D231" t="s">
        <v>20</v>
      </c>
      <c r="E231" t="s">
        <v>37</v>
      </c>
      <c r="F231" t="s">
        <v>319</v>
      </c>
      <c r="G231" t="s">
        <v>679</v>
      </c>
      <c r="H231" t="s">
        <v>40</v>
      </c>
      <c r="I231" t="s">
        <v>106</v>
      </c>
      <c r="J231">
        <v>3</v>
      </c>
      <c r="K231" s="33">
        <v>17433</v>
      </c>
      <c r="L231" s="33">
        <v>52299</v>
      </c>
      <c r="M231" t="s">
        <v>27</v>
      </c>
      <c r="N231" t="s">
        <v>27</v>
      </c>
      <c r="O231" t="s">
        <v>27</v>
      </c>
      <c r="P231" t="s">
        <v>35</v>
      </c>
      <c r="Q231">
        <v>64</v>
      </c>
      <c r="R231" s="33">
        <v>394393</v>
      </c>
    </row>
    <row r="232" spans="1:18" x14ac:dyDescent="0.3">
      <c r="A232" t="s">
        <v>680</v>
      </c>
      <c r="B232" s="32">
        <v>45335</v>
      </c>
      <c r="C232" t="s">
        <v>19</v>
      </c>
      <c r="D232" t="s">
        <v>20</v>
      </c>
      <c r="E232" t="s">
        <v>53</v>
      </c>
      <c r="F232" t="s">
        <v>681</v>
      </c>
      <c r="G232" t="s">
        <v>682</v>
      </c>
      <c r="H232" t="s">
        <v>65</v>
      </c>
      <c r="I232" t="s">
        <v>289</v>
      </c>
      <c r="J232">
        <v>1</v>
      </c>
      <c r="K232" s="33">
        <v>100494</v>
      </c>
      <c r="L232" s="33">
        <v>100494</v>
      </c>
      <c r="M232">
        <v>20</v>
      </c>
      <c r="N232" t="s">
        <v>27</v>
      </c>
      <c r="O232">
        <v>1</v>
      </c>
      <c r="P232" t="s">
        <v>28</v>
      </c>
      <c r="Q232">
        <v>97</v>
      </c>
      <c r="R232" s="33">
        <v>744194</v>
      </c>
    </row>
    <row r="233" spans="1:18" x14ac:dyDescent="0.3">
      <c r="A233" t="s">
        <v>683</v>
      </c>
      <c r="B233" s="32">
        <v>45204</v>
      </c>
      <c r="C233" t="s">
        <v>19</v>
      </c>
      <c r="D233" t="s">
        <v>20</v>
      </c>
      <c r="E233" t="s">
        <v>53</v>
      </c>
      <c r="F233" t="s">
        <v>684</v>
      </c>
      <c r="G233" t="s">
        <v>685</v>
      </c>
      <c r="H233" t="s">
        <v>40</v>
      </c>
      <c r="I233" t="s">
        <v>171</v>
      </c>
      <c r="J233">
        <v>4</v>
      </c>
      <c r="K233" s="33">
        <v>3684</v>
      </c>
      <c r="L233" s="33">
        <v>14736</v>
      </c>
      <c r="M233">
        <v>10</v>
      </c>
      <c r="N233" t="s">
        <v>26</v>
      </c>
      <c r="O233" t="s">
        <v>27</v>
      </c>
      <c r="P233" t="s">
        <v>28</v>
      </c>
      <c r="Q233">
        <v>125</v>
      </c>
      <c r="R233" s="33">
        <v>394393</v>
      </c>
    </row>
    <row r="234" spans="1:18" x14ac:dyDescent="0.3">
      <c r="A234" t="s">
        <v>686</v>
      </c>
      <c r="B234" s="32">
        <v>45557</v>
      </c>
      <c r="C234" t="s">
        <v>19</v>
      </c>
      <c r="D234" t="s">
        <v>20</v>
      </c>
      <c r="E234" t="s">
        <v>37</v>
      </c>
      <c r="F234" t="s">
        <v>556</v>
      </c>
      <c r="G234" t="s">
        <v>687</v>
      </c>
      <c r="H234" t="s">
        <v>65</v>
      </c>
      <c r="I234" t="s">
        <v>66</v>
      </c>
      <c r="J234">
        <v>9</v>
      </c>
      <c r="K234" s="33">
        <v>119897</v>
      </c>
      <c r="L234" s="33">
        <v>1079073</v>
      </c>
      <c r="M234">
        <v>20</v>
      </c>
      <c r="N234" t="s">
        <v>57</v>
      </c>
      <c r="O234">
        <v>2</v>
      </c>
      <c r="P234" t="s">
        <v>28</v>
      </c>
      <c r="Q234">
        <v>194</v>
      </c>
      <c r="R234" s="33">
        <v>744194</v>
      </c>
    </row>
    <row r="235" spans="1:18" x14ac:dyDescent="0.3">
      <c r="A235" t="s">
        <v>688</v>
      </c>
      <c r="B235" s="32">
        <v>45232</v>
      </c>
      <c r="C235" t="s">
        <v>19</v>
      </c>
      <c r="D235" t="s">
        <v>20</v>
      </c>
      <c r="E235" t="s">
        <v>21</v>
      </c>
      <c r="F235" t="s">
        <v>239</v>
      </c>
      <c r="G235" t="s">
        <v>689</v>
      </c>
      <c r="H235" t="s">
        <v>32</v>
      </c>
      <c r="I235" t="s">
        <v>95</v>
      </c>
      <c r="J235">
        <v>19</v>
      </c>
      <c r="K235" s="33">
        <v>13494</v>
      </c>
      <c r="L235" s="33">
        <v>256386</v>
      </c>
      <c r="M235">
        <v>15</v>
      </c>
      <c r="N235" t="s">
        <v>27</v>
      </c>
      <c r="O235">
        <v>5</v>
      </c>
      <c r="P235" t="s">
        <v>35</v>
      </c>
      <c r="Q235">
        <v>34</v>
      </c>
      <c r="R235" s="33">
        <v>458369</v>
      </c>
    </row>
    <row r="236" spans="1:18" x14ac:dyDescent="0.3">
      <c r="A236" t="s">
        <v>690</v>
      </c>
      <c r="B236" s="32">
        <v>45046</v>
      </c>
      <c r="C236" t="s">
        <v>19</v>
      </c>
      <c r="D236" t="s">
        <v>20</v>
      </c>
      <c r="E236" t="s">
        <v>21</v>
      </c>
      <c r="F236" t="s">
        <v>691</v>
      </c>
      <c r="G236" t="s">
        <v>692</v>
      </c>
      <c r="H236" t="s">
        <v>24</v>
      </c>
      <c r="I236" t="s">
        <v>161</v>
      </c>
      <c r="J236">
        <v>5</v>
      </c>
      <c r="K236" s="33">
        <v>328918</v>
      </c>
      <c r="L236" s="33">
        <v>1644590</v>
      </c>
      <c r="M236">
        <v>15</v>
      </c>
      <c r="N236" t="s">
        <v>47</v>
      </c>
      <c r="O236">
        <v>3</v>
      </c>
      <c r="P236" t="s">
        <v>35</v>
      </c>
      <c r="Q236">
        <v>106</v>
      </c>
      <c r="R236" s="33">
        <v>1470487</v>
      </c>
    </row>
    <row r="237" spans="1:18" x14ac:dyDescent="0.3">
      <c r="A237" t="s">
        <v>693</v>
      </c>
      <c r="B237" s="32">
        <v>45401</v>
      </c>
      <c r="C237" t="s">
        <v>19</v>
      </c>
      <c r="D237" t="s">
        <v>20</v>
      </c>
      <c r="E237" t="s">
        <v>37</v>
      </c>
      <c r="F237" t="s">
        <v>694</v>
      </c>
      <c r="G237" t="s">
        <v>695</v>
      </c>
      <c r="H237" t="s">
        <v>32</v>
      </c>
      <c r="I237" t="s">
        <v>141</v>
      </c>
      <c r="J237">
        <v>19</v>
      </c>
      <c r="K237" s="33">
        <v>5186</v>
      </c>
      <c r="L237" s="33">
        <v>98534</v>
      </c>
      <c r="M237">
        <v>0</v>
      </c>
      <c r="N237" t="s">
        <v>57</v>
      </c>
      <c r="O237">
        <v>5</v>
      </c>
      <c r="P237" t="s">
        <v>28</v>
      </c>
      <c r="Q237">
        <v>185</v>
      </c>
      <c r="R237" s="33">
        <v>458369</v>
      </c>
    </row>
    <row r="238" spans="1:18" x14ac:dyDescent="0.3">
      <c r="A238" t="s">
        <v>696</v>
      </c>
      <c r="B238" s="32">
        <v>45040</v>
      </c>
      <c r="C238" t="s">
        <v>19</v>
      </c>
      <c r="D238" t="s">
        <v>20</v>
      </c>
      <c r="E238" t="s">
        <v>21</v>
      </c>
      <c r="F238" t="s">
        <v>697</v>
      </c>
      <c r="G238" t="s">
        <v>698</v>
      </c>
      <c r="H238" t="s">
        <v>45</v>
      </c>
      <c r="I238" t="s">
        <v>74</v>
      </c>
      <c r="J238">
        <v>5</v>
      </c>
      <c r="K238" s="33">
        <v>26956</v>
      </c>
      <c r="L238" s="33">
        <v>134780</v>
      </c>
      <c r="M238" t="s">
        <v>27</v>
      </c>
      <c r="N238" t="s">
        <v>47</v>
      </c>
      <c r="O238" t="s">
        <v>27</v>
      </c>
      <c r="P238" t="s">
        <v>28</v>
      </c>
      <c r="Q238">
        <v>154</v>
      </c>
      <c r="R238" s="33">
        <v>313112</v>
      </c>
    </row>
    <row r="239" spans="1:18" x14ac:dyDescent="0.3">
      <c r="A239" t="s">
        <v>699</v>
      </c>
      <c r="B239" s="32">
        <v>45339</v>
      </c>
      <c r="C239" t="s">
        <v>19</v>
      </c>
      <c r="D239" t="s">
        <v>20</v>
      </c>
      <c r="E239" t="s">
        <v>21</v>
      </c>
      <c r="F239" t="s">
        <v>700</v>
      </c>
      <c r="G239" t="s">
        <v>701</v>
      </c>
      <c r="H239" t="s">
        <v>45</v>
      </c>
      <c r="I239" t="s">
        <v>46</v>
      </c>
      <c r="J239">
        <v>14</v>
      </c>
      <c r="K239" s="33">
        <v>6633</v>
      </c>
      <c r="L239" s="33">
        <v>92862</v>
      </c>
      <c r="M239">
        <v>0</v>
      </c>
      <c r="N239" t="s">
        <v>47</v>
      </c>
      <c r="O239">
        <v>4</v>
      </c>
      <c r="P239" t="s">
        <v>35</v>
      </c>
      <c r="Q239">
        <v>34</v>
      </c>
      <c r="R239" s="33">
        <v>313112</v>
      </c>
    </row>
    <row r="240" spans="1:18" x14ac:dyDescent="0.3">
      <c r="A240" t="s">
        <v>702</v>
      </c>
      <c r="B240" s="32">
        <v>45040</v>
      </c>
      <c r="C240" t="s">
        <v>19</v>
      </c>
      <c r="D240" t="s">
        <v>20</v>
      </c>
      <c r="E240" t="s">
        <v>21</v>
      </c>
      <c r="F240" t="s">
        <v>703</v>
      </c>
      <c r="G240" t="s">
        <v>704</v>
      </c>
      <c r="H240" t="s">
        <v>32</v>
      </c>
      <c r="I240" t="s">
        <v>141</v>
      </c>
      <c r="J240">
        <v>5</v>
      </c>
      <c r="K240" s="33">
        <v>18828</v>
      </c>
      <c r="L240" s="33">
        <v>94140</v>
      </c>
      <c r="M240">
        <v>0</v>
      </c>
      <c r="N240" t="s">
        <v>27</v>
      </c>
      <c r="O240" t="s">
        <v>27</v>
      </c>
      <c r="P240" t="s">
        <v>28</v>
      </c>
      <c r="Q240">
        <v>135</v>
      </c>
      <c r="R240" s="33">
        <v>458369</v>
      </c>
    </row>
    <row r="241" spans="1:18" x14ac:dyDescent="0.3">
      <c r="A241" t="s">
        <v>705</v>
      </c>
      <c r="B241" s="32">
        <v>44936</v>
      </c>
      <c r="C241" t="s">
        <v>19</v>
      </c>
      <c r="D241" t="s">
        <v>20</v>
      </c>
      <c r="E241" t="s">
        <v>21</v>
      </c>
      <c r="F241" t="s">
        <v>353</v>
      </c>
      <c r="G241" t="s">
        <v>706</v>
      </c>
      <c r="H241" t="s">
        <v>40</v>
      </c>
      <c r="I241" t="s">
        <v>41</v>
      </c>
      <c r="J241">
        <v>11</v>
      </c>
      <c r="K241" s="33">
        <v>13602</v>
      </c>
      <c r="L241" s="33">
        <v>149622</v>
      </c>
      <c r="M241">
        <v>10</v>
      </c>
      <c r="N241" t="s">
        <v>26</v>
      </c>
      <c r="O241">
        <v>1</v>
      </c>
      <c r="P241" t="s">
        <v>35</v>
      </c>
      <c r="Q241">
        <v>151</v>
      </c>
      <c r="R241" s="33">
        <v>394393</v>
      </c>
    </row>
    <row r="242" spans="1:18" x14ac:dyDescent="0.3">
      <c r="A242" t="s">
        <v>707</v>
      </c>
      <c r="B242" s="32">
        <v>45629</v>
      </c>
      <c r="C242" t="s">
        <v>19</v>
      </c>
      <c r="D242" t="s">
        <v>20</v>
      </c>
      <c r="E242" t="s">
        <v>21</v>
      </c>
      <c r="F242" t="s">
        <v>708</v>
      </c>
      <c r="G242" t="s">
        <v>27</v>
      </c>
      <c r="H242" t="s">
        <v>45</v>
      </c>
      <c r="I242" t="s">
        <v>74</v>
      </c>
      <c r="J242">
        <v>19</v>
      </c>
      <c r="K242" s="33">
        <v>43335</v>
      </c>
      <c r="L242" s="33">
        <v>823365</v>
      </c>
      <c r="M242">
        <v>10</v>
      </c>
      <c r="N242" t="s">
        <v>57</v>
      </c>
      <c r="O242">
        <v>5</v>
      </c>
      <c r="P242" t="s">
        <v>35</v>
      </c>
      <c r="Q242">
        <v>77</v>
      </c>
      <c r="R242" s="33">
        <v>313112</v>
      </c>
    </row>
    <row r="243" spans="1:18" x14ac:dyDescent="0.3">
      <c r="A243" t="s">
        <v>709</v>
      </c>
      <c r="B243" s="32">
        <v>45173</v>
      </c>
      <c r="C243" t="s">
        <v>19</v>
      </c>
      <c r="D243" t="s">
        <v>20</v>
      </c>
      <c r="E243" t="s">
        <v>21</v>
      </c>
      <c r="F243" t="s">
        <v>568</v>
      </c>
      <c r="G243" t="s">
        <v>710</v>
      </c>
      <c r="H243" t="s">
        <v>24</v>
      </c>
      <c r="I243" t="s">
        <v>56</v>
      </c>
      <c r="J243">
        <v>12</v>
      </c>
      <c r="K243" s="33">
        <v>274217</v>
      </c>
      <c r="L243" s="33">
        <v>3290604</v>
      </c>
      <c r="M243">
        <v>5</v>
      </c>
      <c r="N243" t="s">
        <v>47</v>
      </c>
      <c r="O243">
        <v>7</v>
      </c>
      <c r="P243" t="s">
        <v>35</v>
      </c>
      <c r="Q243">
        <v>167</v>
      </c>
      <c r="R243" s="33">
        <v>1470487</v>
      </c>
    </row>
    <row r="244" spans="1:18" x14ac:dyDescent="0.3">
      <c r="A244" t="s">
        <v>711</v>
      </c>
      <c r="B244" s="32">
        <v>44943</v>
      </c>
      <c r="C244" t="s">
        <v>19</v>
      </c>
      <c r="D244" t="s">
        <v>20</v>
      </c>
      <c r="E244" t="s">
        <v>21</v>
      </c>
      <c r="F244" t="s">
        <v>712</v>
      </c>
      <c r="G244" t="s">
        <v>27</v>
      </c>
      <c r="H244" t="s">
        <v>32</v>
      </c>
      <c r="I244" t="s">
        <v>141</v>
      </c>
      <c r="J244">
        <v>9</v>
      </c>
      <c r="K244" s="33">
        <v>16657</v>
      </c>
      <c r="L244" s="33">
        <v>149913</v>
      </c>
      <c r="M244">
        <v>0</v>
      </c>
      <c r="N244" t="s">
        <v>57</v>
      </c>
      <c r="O244">
        <v>5</v>
      </c>
      <c r="P244" t="s">
        <v>35</v>
      </c>
      <c r="Q244">
        <v>12</v>
      </c>
      <c r="R244" s="33">
        <v>458369</v>
      </c>
    </row>
    <row r="245" spans="1:18" x14ac:dyDescent="0.3">
      <c r="A245" t="s">
        <v>713</v>
      </c>
      <c r="B245" s="32">
        <v>45491</v>
      </c>
      <c r="C245" t="s">
        <v>19</v>
      </c>
      <c r="D245" t="s">
        <v>20</v>
      </c>
      <c r="E245" t="s">
        <v>21</v>
      </c>
      <c r="F245" t="s">
        <v>670</v>
      </c>
      <c r="G245" t="s">
        <v>714</v>
      </c>
      <c r="H245" t="s">
        <v>32</v>
      </c>
      <c r="I245" t="s">
        <v>95</v>
      </c>
      <c r="J245">
        <v>12</v>
      </c>
      <c r="K245" s="33">
        <v>15410</v>
      </c>
      <c r="L245" s="33">
        <v>184920</v>
      </c>
      <c r="M245">
        <v>10</v>
      </c>
      <c r="N245" t="s">
        <v>26</v>
      </c>
      <c r="O245">
        <v>4</v>
      </c>
      <c r="P245" t="s">
        <v>35</v>
      </c>
      <c r="Q245">
        <v>81</v>
      </c>
      <c r="R245" s="33">
        <v>458369</v>
      </c>
    </row>
    <row r="246" spans="1:18" x14ac:dyDescent="0.3">
      <c r="A246" t="s">
        <v>715</v>
      </c>
      <c r="B246" s="32">
        <v>45011</v>
      </c>
      <c r="C246" t="s">
        <v>19</v>
      </c>
      <c r="D246" t="s">
        <v>20</v>
      </c>
      <c r="E246" t="s">
        <v>53</v>
      </c>
      <c r="F246" t="s">
        <v>443</v>
      </c>
      <c r="G246" t="s">
        <v>716</v>
      </c>
      <c r="H246" t="s">
        <v>24</v>
      </c>
      <c r="I246" t="s">
        <v>152</v>
      </c>
      <c r="J246">
        <v>2</v>
      </c>
      <c r="K246" s="33">
        <v>113607</v>
      </c>
      <c r="L246" s="33">
        <v>227214</v>
      </c>
      <c r="M246">
        <v>0</v>
      </c>
      <c r="N246" t="s">
        <v>47</v>
      </c>
      <c r="O246">
        <v>5</v>
      </c>
      <c r="P246" t="s">
        <v>28</v>
      </c>
      <c r="Q246">
        <v>175</v>
      </c>
      <c r="R246" s="33">
        <v>1470487</v>
      </c>
    </row>
    <row r="247" spans="1:18" x14ac:dyDescent="0.3">
      <c r="A247" t="s">
        <v>717</v>
      </c>
      <c r="B247" s="32">
        <v>45506</v>
      </c>
      <c r="C247" t="s">
        <v>19</v>
      </c>
      <c r="D247" t="s">
        <v>20</v>
      </c>
      <c r="E247" t="s">
        <v>37</v>
      </c>
      <c r="F247" t="s">
        <v>326</v>
      </c>
      <c r="G247" t="s">
        <v>718</v>
      </c>
      <c r="H247" t="s">
        <v>24</v>
      </c>
      <c r="I247" t="s">
        <v>92</v>
      </c>
      <c r="J247">
        <v>8</v>
      </c>
      <c r="K247" s="33">
        <v>135729</v>
      </c>
      <c r="L247" s="33">
        <v>1085832</v>
      </c>
      <c r="M247">
        <v>20</v>
      </c>
      <c r="N247" t="s">
        <v>57</v>
      </c>
      <c r="O247">
        <v>4</v>
      </c>
      <c r="P247" t="s">
        <v>35</v>
      </c>
      <c r="Q247">
        <v>1</v>
      </c>
      <c r="R247" s="33">
        <v>1470487</v>
      </c>
    </row>
    <row r="248" spans="1:18" x14ac:dyDescent="0.3">
      <c r="A248" t="s">
        <v>719</v>
      </c>
      <c r="B248" s="32">
        <v>45629</v>
      </c>
      <c r="C248" t="s">
        <v>19</v>
      </c>
      <c r="D248" t="s">
        <v>20</v>
      </c>
      <c r="E248" t="s">
        <v>21</v>
      </c>
      <c r="F248" t="s">
        <v>720</v>
      </c>
      <c r="G248" t="s">
        <v>721</v>
      </c>
      <c r="H248" t="s">
        <v>32</v>
      </c>
      <c r="I248" t="s">
        <v>95</v>
      </c>
      <c r="J248">
        <v>7</v>
      </c>
      <c r="K248" s="33">
        <v>7851</v>
      </c>
      <c r="L248" s="33">
        <v>54957</v>
      </c>
      <c r="M248">
        <v>5</v>
      </c>
      <c r="N248" t="s">
        <v>27</v>
      </c>
      <c r="O248">
        <v>3</v>
      </c>
      <c r="P248" t="s">
        <v>28</v>
      </c>
      <c r="Q248">
        <v>106</v>
      </c>
      <c r="R248" s="33">
        <v>458369</v>
      </c>
    </row>
    <row r="249" spans="1:18" x14ac:dyDescent="0.3">
      <c r="A249" t="s">
        <v>722</v>
      </c>
      <c r="B249" s="32">
        <v>45480</v>
      </c>
      <c r="C249" t="s">
        <v>19</v>
      </c>
      <c r="D249" t="s">
        <v>20</v>
      </c>
      <c r="E249" t="s">
        <v>53</v>
      </c>
      <c r="F249" t="s">
        <v>723</v>
      </c>
      <c r="G249" t="s">
        <v>724</v>
      </c>
      <c r="H249" t="s">
        <v>24</v>
      </c>
      <c r="I249" t="s">
        <v>174</v>
      </c>
      <c r="J249">
        <v>14</v>
      </c>
      <c r="K249" s="33">
        <v>52430</v>
      </c>
      <c r="L249" s="33">
        <v>734020</v>
      </c>
      <c r="M249" t="s">
        <v>27</v>
      </c>
      <c r="N249" t="s">
        <v>34</v>
      </c>
      <c r="O249">
        <v>4</v>
      </c>
      <c r="P249" t="s">
        <v>28</v>
      </c>
      <c r="Q249">
        <v>75</v>
      </c>
      <c r="R249" s="33">
        <v>1470487</v>
      </c>
    </row>
    <row r="250" spans="1:18" x14ac:dyDescent="0.3">
      <c r="A250" t="s">
        <v>725</v>
      </c>
      <c r="B250" s="32">
        <v>45047</v>
      </c>
      <c r="C250" t="s">
        <v>19</v>
      </c>
      <c r="D250" t="s">
        <v>20</v>
      </c>
      <c r="E250" t="s">
        <v>37</v>
      </c>
      <c r="F250" t="s">
        <v>415</v>
      </c>
      <c r="G250" t="s">
        <v>27</v>
      </c>
      <c r="H250" t="s">
        <v>45</v>
      </c>
      <c r="I250" t="s">
        <v>130</v>
      </c>
      <c r="J250">
        <v>2</v>
      </c>
      <c r="K250" s="33">
        <v>15246</v>
      </c>
      <c r="L250" s="33">
        <v>30492</v>
      </c>
      <c r="M250" t="s">
        <v>27</v>
      </c>
      <c r="N250" t="s">
        <v>26</v>
      </c>
      <c r="O250">
        <v>5</v>
      </c>
      <c r="P250" t="s">
        <v>35</v>
      </c>
      <c r="Q250">
        <v>96</v>
      </c>
      <c r="R250" s="33">
        <v>313112</v>
      </c>
    </row>
    <row r="251" spans="1:18" x14ac:dyDescent="0.3">
      <c r="A251" t="s">
        <v>726</v>
      </c>
      <c r="B251" s="32">
        <v>45336</v>
      </c>
      <c r="C251" t="s">
        <v>19</v>
      </c>
      <c r="D251" t="s">
        <v>20</v>
      </c>
      <c r="E251" t="s">
        <v>37</v>
      </c>
      <c r="F251" t="s">
        <v>727</v>
      </c>
      <c r="G251" t="s">
        <v>728</v>
      </c>
      <c r="H251" t="s">
        <v>24</v>
      </c>
      <c r="I251" t="s">
        <v>61</v>
      </c>
      <c r="J251">
        <v>19</v>
      </c>
      <c r="K251" s="33">
        <v>185689</v>
      </c>
      <c r="L251" s="33">
        <v>3528091</v>
      </c>
      <c r="M251">
        <v>20</v>
      </c>
      <c r="N251" t="s">
        <v>57</v>
      </c>
      <c r="O251">
        <v>1</v>
      </c>
      <c r="P251" t="s">
        <v>35</v>
      </c>
      <c r="Q251">
        <v>50</v>
      </c>
      <c r="R251" s="33">
        <v>1470487</v>
      </c>
    </row>
    <row r="252" spans="1:18" x14ac:dyDescent="0.3">
      <c r="A252" t="s">
        <v>729</v>
      </c>
      <c r="B252" s="32">
        <v>45524</v>
      </c>
      <c r="C252" t="s">
        <v>19</v>
      </c>
      <c r="D252" t="s">
        <v>20</v>
      </c>
      <c r="E252" t="s">
        <v>21</v>
      </c>
      <c r="F252" t="s">
        <v>547</v>
      </c>
      <c r="G252" t="s">
        <v>27</v>
      </c>
      <c r="H252" t="s">
        <v>40</v>
      </c>
      <c r="I252" t="s">
        <v>137</v>
      </c>
      <c r="J252">
        <v>15</v>
      </c>
      <c r="K252" s="33">
        <v>14331</v>
      </c>
      <c r="L252" s="33">
        <v>214965</v>
      </c>
      <c r="M252">
        <v>5</v>
      </c>
      <c r="N252" t="s">
        <v>26</v>
      </c>
      <c r="O252">
        <v>5</v>
      </c>
      <c r="P252" t="s">
        <v>28</v>
      </c>
      <c r="Q252">
        <v>122</v>
      </c>
      <c r="R252" s="33">
        <v>394393</v>
      </c>
    </row>
    <row r="253" spans="1:18" x14ac:dyDescent="0.3">
      <c r="A253" t="s">
        <v>730</v>
      </c>
      <c r="B253" s="32">
        <v>45379</v>
      </c>
      <c r="C253" t="s">
        <v>19</v>
      </c>
      <c r="D253" t="s">
        <v>20</v>
      </c>
      <c r="E253" t="s">
        <v>21</v>
      </c>
      <c r="F253" t="s">
        <v>731</v>
      </c>
      <c r="G253" t="s">
        <v>732</v>
      </c>
      <c r="H253" t="s">
        <v>40</v>
      </c>
      <c r="I253" t="s">
        <v>171</v>
      </c>
      <c r="J253">
        <v>6</v>
      </c>
      <c r="K253" s="33">
        <v>14169</v>
      </c>
      <c r="L253" s="33">
        <v>85014</v>
      </c>
      <c r="M253">
        <v>0</v>
      </c>
      <c r="N253" t="s">
        <v>27</v>
      </c>
      <c r="O253">
        <v>2</v>
      </c>
      <c r="P253" t="s">
        <v>35</v>
      </c>
      <c r="Q253">
        <v>74</v>
      </c>
      <c r="R253" s="33">
        <v>394393</v>
      </c>
    </row>
    <row r="254" spans="1:18" x14ac:dyDescent="0.3">
      <c r="A254" t="s">
        <v>733</v>
      </c>
      <c r="B254" s="32">
        <v>45619</v>
      </c>
      <c r="C254" t="s">
        <v>19</v>
      </c>
      <c r="D254" t="s">
        <v>20</v>
      </c>
      <c r="E254" t="s">
        <v>53</v>
      </c>
      <c r="F254" t="s">
        <v>734</v>
      </c>
      <c r="G254" t="s">
        <v>27</v>
      </c>
      <c r="H254" t="s">
        <v>32</v>
      </c>
      <c r="I254" t="s">
        <v>113</v>
      </c>
      <c r="J254">
        <v>17</v>
      </c>
      <c r="K254" s="33">
        <v>24264</v>
      </c>
      <c r="L254" s="33">
        <v>412488</v>
      </c>
      <c r="M254" t="s">
        <v>27</v>
      </c>
      <c r="N254" t="s">
        <v>47</v>
      </c>
      <c r="O254">
        <v>3</v>
      </c>
      <c r="P254" t="s">
        <v>35</v>
      </c>
      <c r="Q254">
        <v>101</v>
      </c>
      <c r="R254" s="33">
        <v>458369</v>
      </c>
    </row>
    <row r="255" spans="1:18" x14ac:dyDescent="0.3">
      <c r="A255" t="s">
        <v>735</v>
      </c>
      <c r="B255" s="32">
        <v>44967</v>
      </c>
      <c r="C255" t="s">
        <v>19</v>
      </c>
      <c r="D255" t="s">
        <v>20</v>
      </c>
      <c r="E255" t="s">
        <v>37</v>
      </c>
      <c r="F255" t="s">
        <v>736</v>
      </c>
      <c r="G255" t="s">
        <v>737</v>
      </c>
      <c r="H255" t="s">
        <v>65</v>
      </c>
      <c r="I255" t="s">
        <v>78</v>
      </c>
      <c r="J255">
        <v>19</v>
      </c>
      <c r="K255" s="33">
        <v>159639</v>
      </c>
      <c r="L255" s="33">
        <v>3033141</v>
      </c>
      <c r="M255">
        <v>0</v>
      </c>
      <c r="N255" t="s">
        <v>27</v>
      </c>
      <c r="O255" t="s">
        <v>27</v>
      </c>
      <c r="P255" t="s">
        <v>35</v>
      </c>
      <c r="Q255">
        <v>8</v>
      </c>
      <c r="R255" s="33">
        <v>744194</v>
      </c>
    </row>
    <row r="256" spans="1:18" x14ac:dyDescent="0.3">
      <c r="A256" t="s">
        <v>738</v>
      </c>
      <c r="B256" s="32">
        <v>45552</v>
      </c>
      <c r="C256" t="s">
        <v>19</v>
      </c>
      <c r="D256" t="s">
        <v>20</v>
      </c>
      <c r="E256" t="s">
        <v>21</v>
      </c>
      <c r="F256" t="s">
        <v>739</v>
      </c>
      <c r="G256" t="s">
        <v>27</v>
      </c>
      <c r="H256" t="s">
        <v>45</v>
      </c>
      <c r="I256" t="s">
        <v>181</v>
      </c>
      <c r="J256">
        <v>1</v>
      </c>
      <c r="K256" s="33">
        <v>9459</v>
      </c>
      <c r="L256" s="33">
        <v>9459</v>
      </c>
      <c r="M256">
        <v>15</v>
      </c>
      <c r="N256" t="s">
        <v>26</v>
      </c>
      <c r="O256">
        <v>1</v>
      </c>
      <c r="P256" t="s">
        <v>28</v>
      </c>
      <c r="Q256">
        <v>13</v>
      </c>
      <c r="R256" s="33">
        <v>313112</v>
      </c>
    </row>
    <row r="257" spans="1:18" x14ac:dyDescent="0.3">
      <c r="A257" t="s">
        <v>740</v>
      </c>
      <c r="B257" s="32">
        <v>45224</v>
      </c>
      <c r="C257" t="s">
        <v>19</v>
      </c>
      <c r="D257" t="s">
        <v>20</v>
      </c>
      <c r="E257" t="s">
        <v>37</v>
      </c>
      <c r="F257" t="s">
        <v>262</v>
      </c>
      <c r="G257" t="s">
        <v>741</v>
      </c>
      <c r="H257" t="s">
        <v>45</v>
      </c>
      <c r="I257" t="s">
        <v>98</v>
      </c>
      <c r="J257">
        <v>6</v>
      </c>
      <c r="K257" s="33">
        <v>43394</v>
      </c>
      <c r="L257" s="33">
        <v>260364</v>
      </c>
      <c r="M257">
        <v>0</v>
      </c>
      <c r="N257" t="s">
        <v>57</v>
      </c>
      <c r="O257">
        <v>1</v>
      </c>
      <c r="P257" t="s">
        <v>35</v>
      </c>
      <c r="Q257">
        <v>156</v>
      </c>
      <c r="R257" s="33">
        <v>313112</v>
      </c>
    </row>
    <row r="258" spans="1:18" x14ac:dyDescent="0.3">
      <c r="A258" t="s">
        <v>742</v>
      </c>
      <c r="B258" s="32">
        <v>45549</v>
      </c>
      <c r="C258" t="s">
        <v>19</v>
      </c>
      <c r="D258" t="s">
        <v>20</v>
      </c>
      <c r="E258" t="s">
        <v>21</v>
      </c>
      <c r="F258" t="s">
        <v>498</v>
      </c>
      <c r="G258" t="s">
        <v>743</v>
      </c>
      <c r="H258" t="s">
        <v>32</v>
      </c>
      <c r="I258" t="s">
        <v>113</v>
      </c>
      <c r="J258">
        <v>1</v>
      </c>
      <c r="K258" s="33">
        <v>1626</v>
      </c>
      <c r="L258" s="33">
        <v>1626</v>
      </c>
      <c r="M258">
        <v>10</v>
      </c>
      <c r="N258" t="s">
        <v>57</v>
      </c>
      <c r="O258">
        <v>3</v>
      </c>
      <c r="P258" t="s">
        <v>35</v>
      </c>
      <c r="Q258">
        <v>130</v>
      </c>
      <c r="R258" s="33">
        <v>458369</v>
      </c>
    </row>
    <row r="259" spans="1:18" x14ac:dyDescent="0.3">
      <c r="A259" t="s">
        <v>744</v>
      </c>
      <c r="B259" s="32">
        <v>45470</v>
      </c>
      <c r="C259" t="s">
        <v>19</v>
      </c>
      <c r="D259" t="s">
        <v>20</v>
      </c>
      <c r="E259" t="s">
        <v>37</v>
      </c>
      <c r="F259" t="s">
        <v>218</v>
      </c>
      <c r="G259" t="s">
        <v>745</v>
      </c>
      <c r="H259" t="s">
        <v>32</v>
      </c>
      <c r="I259" t="s">
        <v>113</v>
      </c>
      <c r="J259">
        <v>9</v>
      </c>
      <c r="K259" s="33">
        <v>18387</v>
      </c>
      <c r="L259" s="33">
        <v>165483</v>
      </c>
      <c r="M259">
        <v>0</v>
      </c>
      <c r="N259" t="s">
        <v>34</v>
      </c>
      <c r="O259">
        <v>4</v>
      </c>
      <c r="P259" t="s">
        <v>35</v>
      </c>
      <c r="Q259">
        <v>136</v>
      </c>
      <c r="R259" s="33">
        <v>458369</v>
      </c>
    </row>
    <row r="260" spans="1:18" x14ac:dyDescent="0.3">
      <c r="A260" t="s">
        <v>746</v>
      </c>
      <c r="B260" s="32">
        <v>45518</v>
      </c>
      <c r="C260" t="s">
        <v>19</v>
      </c>
      <c r="D260" t="s">
        <v>20</v>
      </c>
      <c r="E260" t="s">
        <v>21</v>
      </c>
      <c r="F260" t="s">
        <v>747</v>
      </c>
      <c r="G260" t="s">
        <v>748</v>
      </c>
      <c r="H260" t="s">
        <v>45</v>
      </c>
      <c r="I260" t="s">
        <v>98</v>
      </c>
      <c r="J260">
        <v>6</v>
      </c>
      <c r="K260" s="33">
        <v>18817</v>
      </c>
      <c r="L260" s="33">
        <v>112902</v>
      </c>
      <c r="M260">
        <v>0</v>
      </c>
      <c r="N260" t="s">
        <v>47</v>
      </c>
      <c r="O260">
        <v>2</v>
      </c>
      <c r="P260" t="s">
        <v>35</v>
      </c>
      <c r="Q260">
        <v>159</v>
      </c>
      <c r="R260" s="33">
        <v>313112</v>
      </c>
    </row>
    <row r="261" spans="1:18" x14ac:dyDescent="0.3">
      <c r="A261" t="s">
        <v>749</v>
      </c>
      <c r="B261" s="32">
        <v>45527</v>
      </c>
      <c r="C261" t="s">
        <v>19</v>
      </c>
      <c r="D261" t="s">
        <v>20</v>
      </c>
      <c r="E261" t="s">
        <v>21</v>
      </c>
      <c r="F261" t="s">
        <v>655</v>
      </c>
      <c r="G261" t="s">
        <v>750</v>
      </c>
      <c r="H261" t="s">
        <v>32</v>
      </c>
      <c r="I261" t="s">
        <v>33</v>
      </c>
      <c r="J261">
        <v>6</v>
      </c>
      <c r="K261" s="33">
        <v>9652</v>
      </c>
      <c r="L261" s="33">
        <v>57912</v>
      </c>
      <c r="M261" t="s">
        <v>27</v>
      </c>
      <c r="N261" t="s">
        <v>27</v>
      </c>
      <c r="O261">
        <v>1</v>
      </c>
      <c r="P261" t="s">
        <v>35</v>
      </c>
      <c r="Q261">
        <v>175</v>
      </c>
      <c r="R261" s="33">
        <v>458369</v>
      </c>
    </row>
    <row r="262" spans="1:18" x14ac:dyDescent="0.3">
      <c r="A262" t="s">
        <v>751</v>
      </c>
      <c r="B262" s="32">
        <v>45110</v>
      </c>
      <c r="C262" t="s">
        <v>19</v>
      </c>
      <c r="D262" t="s">
        <v>20</v>
      </c>
      <c r="E262" t="s">
        <v>21</v>
      </c>
      <c r="F262" t="s">
        <v>59</v>
      </c>
      <c r="G262" t="s">
        <v>752</v>
      </c>
      <c r="H262" t="s">
        <v>24</v>
      </c>
      <c r="I262" t="s">
        <v>174</v>
      </c>
      <c r="J262">
        <v>6</v>
      </c>
      <c r="K262" s="33">
        <v>157783</v>
      </c>
      <c r="L262" s="33">
        <v>946698</v>
      </c>
      <c r="M262">
        <v>0</v>
      </c>
      <c r="N262" t="s">
        <v>26</v>
      </c>
      <c r="O262">
        <v>2</v>
      </c>
      <c r="P262" t="s">
        <v>35</v>
      </c>
      <c r="Q262">
        <v>146</v>
      </c>
      <c r="R262" s="33">
        <v>1470487</v>
      </c>
    </row>
    <row r="263" spans="1:18" x14ac:dyDescent="0.3">
      <c r="A263" t="s">
        <v>753</v>
      </c>
      <c r="B263" s="32">
        <v>45596</v>
      </c>
      <c r="C263" t="s">
        <v>19</v>
      </c>
      <c r="D263" t="s">
        <v>20</v>
      </c>
      <c r="E263" t="s">
        <v>37</v>
      </c>
      <c r="F263" t="s">
        <v>412</v>
      </c>
      <c r="G263" t="s">
        <v>754</v>
      </c>
      <c r="H263" t="s">
        <v>45</v>
      </c>
      <c r="I263" t="s">
        <v>130</v>
      </c>
      <c r="J263">
        <v>9</v>
      </c>
      <c r="K263" s="33">
        <v>24068</v>
      </c>
      <c r="L263" s="33">
        <v>216612</v>
      </c>
      <c r="M263">
        <v>0</v>
      </c>
      <c r="N263" t="s">
        <v>34</v>
      </c>
      <c r="O263">
        <v>2</v>
      </c>
      <c r="P263" t="s">
        <v>35</v>
      </c>
      <c r="Q263">
        <v>3</v>
      </c>
      <c r="R263" s="33">
        <v>313112</v>
      </c>
    </row>
    <row r="264" spans="1:18" x14ac:dyDescent="0.3">
      <c r="A264" t="s">
        <v>755</v>
      </c>
      <c r="B264" s="32">
        <v>45213</v>
      </c>
      <c r="C264" t="s">
        <v>19</v>
      </c>
      <c r="D264" t="s">
        <v>20</v>
      </c>
      <c r="E264" t="s">
        <v>37</v>
      </c>
      <c r="F264" t="s">
        <v>756</v>
      </c>
      <c r="G264" t="s">
        <v>757</v>
      </c>
      <c r="H264" t="s">
        <v>24</v>
      </c>
      <c r="I264" t="s">
        <v>25</v>
      </c>
      <c r="J264">
        <v>7</v>
      </c>
      <c r="K264" s="33">
        <v>214957</v>
      </c>
      <c r="L264" s="33">
        <v>1504699</v>
      </c>
      <c r="M264">
        <v>0</v>
      </c>
      <c r="N264" t="s">
        <v>34</v>
      </c>
      <c r="O264" t="s">
        <v>27</v>
      </c>
      <c r="P264" t="s">
        <v>35</v>
      </c>
      <c r="Q264">
        <v>16</v>
      </c>
      <c r="R264" s="33">
        <v>1470487</v>
      </c>
    </row>
    <row r="265" spans="1:18" x14ac:dyDescent="0.3">
      <c r="A265" t="s">
        <v>758</v>
      </c>
      <c r="B265" s="32">
        <v>45582</v>
      </c>
      <c r="C265" t="s">
        <v>19</v>
      </c>
      <c r="D265" t="s">
        <v>20</v>
      </c>
      <c r="E265" t="s">
        <v>53</v>
      </c>
      <c r="F265" t="s">
        <v>759</v>
      </c>
      <c r="G265" t="s">
        <v>760</v>
      </c>
      <c r="H265" t="s">
        <v>45</v>
      </c>
      <c r="I265" t="s">
        <v>130</v>
      </c>
      <c r="J265">
        <v>4</v>
      </c>
      <c r="K265" s="33">
        <v>19700</v>
      </c>
      <c r="L265" s="33">
        <v>78800</v>
      </c>
      <c r="M265">
        <v>5</v>
      </c>
      <c r="N265" t="s">
        <v>57</v>
      </c>
      <c r="O265" t="s">
        <v>27</v>
      </c>
      <c r="P265" t="s">
        <v>35</v>
      </c>
      <c r="Q265">
        <v>123</v>
      </c>
      <c r="R265" s="33">
        <v>313112</v>
      </c>
    </row>
    <row r="266" spans="1:18" x14ac:dyDescent="0.3">
      <c r="A266" t="s">
        <v>761</v>
      </c>
      <c r="B266" s="32">
        <v>44958</v>
      </c>
      <c r="C266" t="s">
        <v>19</v>
      </c>
      <c r="D266" t="s">
        <v>20</v>
      </c>
      <c r="E266" t="s">
        <v>21</v>
      </c>
      <c r="F266" t="s">
        <v>762</v>
      </c>
      <c r="G266" t="s">
        <v>763</v>
      </c>
      <c r="H266" t="s">
        <v>24</v>
      </c>
      <c r="I266" t="s">
        <v>92</v>
      </c>
      <c r="J266">
        <v>2</v>
      </c>
      <c r="K266" s="33">
        <v>157342</v>
      </c>
      <c r="L266" s="33">
        <v>314684</v>
      </c>
      <c r="M266">
        <v>0</v>
      </c>
      <c r="N266" t="s">
        <v>26</v>
      </c>
      <c r="O266">
        <v>3</v>
      </c>
      <c r="P266" t="s">
        <v>28</v>
      </c>
      <c r="Q266">
        <v>23</v>
      </c>
      <c r="R266" s="33">
        <v>1470487</v>
      </c>
    </row>
    <row r="267" spans="1:18" x14ac:dyDescent="0.3">
      <c r="A267" t="s">
        <v>764</v>
      </c>
      <c r="B267" s="32">
        <v>45553</v>
      </c>
      <c r="C267" t="s">
        <v>19</v>
      </c>
      <c r="D267" t="s">
        <v>20</v>
      </c>
      <c r="E267" t="s">
        <v>21</v>
      </c>
      <c r="F267" t="s">
        <v>765</v>
      </c>
      <c r="G267" t="s">
        <v>766</v>
      </c>
      <c r="H267" t="s">
        <v>45</v>
      </c>
      <c r="I267" t="s">
        <v>98</v>
      </c>
      <c r="J267">
        <v>15</v>
      </c>
      <c r="K267" s="33">
        <v>31556</v>
      </c>
      <c r="L267" s="33">
        <v>473340</v>
      </c>
      <c r="M267">
        <v>10</v>
      </c>
      <c r="N267" t="s">
        <v>57</v>
      </c>
      <c r="O267">
        <v>4</v>
      </c>
      <c r="P267" t="s">
        <v>27</v>
      </c>
      <c r="Q267">
        <v>120</v>
      </c>
      <c r="R267" s="33">
        <v>313112</v>
      </c>
    </row>
    <row r="268" spans="1:18" x14ac:dyDescent="0.3">
      <c r="A268" t="s">
        <v>767</v>
      </c>
      <c r="B268" s="32">
        <v>45575</v>
      </c>
      <c r="C268" t="s">
        <v>19</v>
      </c>
      <c r="D268" t="s">
        <v>20</v>
      </c>
      <c r="E268" t="s">
        <v>37</v>
      </c>
      <c r="F268" t="s">
        <v>768</v>
      </c>
      <c r="G268" t="s">
        <v>769</v>
      </c>
      <c r="H268" t="s">
        <v>40</v>
      </c>
      <c r="I268" t="s">
        <v>123</v>
      </c>
      <c r="J268">
        <v>19</v>
      </c>
      <c r="K268" s="33">
        <v>6490</v>
      </c>
      <c r="L268" s="33">
        <v>123310</v>
      </c>
      <c r="M268" t="s">
        <v>27</v>
      </c>
      <c r="N268" t="s">
        <v>34</v>
      </c>
      <c r="O268">
        <v>4</v>
      </c>
      <c r="P268" t="s">
        <v>35</v>
      </c>
      <c r="Q268">
        <v>177</v>
      </c>
      <c r="R268" s="33">
        <v>394393</v>
      </c>
    </row>
    <row r="269" spans="1:18" x14ac:dyDescent="0.3">
      <c r="A269" t="s">
        <v>770</v>
      </c>
      <c r="B269" s="32">
        <v>45266</v>
      </c>
      <c r="C269" t="s">
        <v>19</v>
      </c>
      <c r="D269" t="s">
        <v>20</v>
      </c>
      <c r="E269" t="s">
        <v>21</v>
      </c>
      <c r="F269" t="s">
        <v>771</v>
      </c>
      <c r="G269" t="s">
        <v>772</v>
      </c>
      <c r="H269" t="s">
        <v>32</v>
      </c>
      <c r="I269" t="s">
        <v>117</v>
      </c>
      <c r="J269">
        <v>20</v>
      </c>
      <c r="K269" s="33">
        <v>2844</v>
      </c>
      <c r="L269" s="33">
        <v>56880</v>
      </c>
      <c r="M269">
        <v>0</v>
      </c>
      <c r="N269" t="s">
        <v>27</v>
      </c>
      <c r="O269">
        <v>4</v>
      </c>
      <c r="P269" t="s">
        <v>35</v>
      </c>
      <c r="Q269">
        <v>39</v>
      </c>
      <c r="R269" s="33">
        <v>458369</v>
      </c>
    </row>
    <row r="270" spans="1:18" x14ac:dyDescent="0.3">
      <c r="A270" t="s">
        <v>773</v>
      </c>
      <c r="B270" s="32">
        <v>45181</v>
      </c>
      <c r="C270" t="s">
        <v>19</v>
      </c>
      <c r="D270" t="s">
        <v>20</v>
      </c>
      <c r="E270" t="s">
        <v>53</v>
      </c>
      <c r="F270" t="s">
        <v>634</v>
      </c>
      <c r="G270" t="s">
        <v>774</v>
      </c>
      <c r="H270" t="s">
        <v>40</v>
      </c>
      <c r="I270" t="s">
        <v>70</v>
      </c>
      <c r="J270">
        <v>11</v>
      </c>
      <c r="K270" s="33">
        <v>7382</v>
      </c>
      <c r="L270" s="33">
        <v>81202</v>
      </c>
      <c r="M270">
        <v>0</v>
      </c>
      <c r="N270" t="s">
        <v>57</v>
      </c>
      <c r="O270">
        <v>2</v>
      </c>
      <c r="P270" t="s">
        <v>28</v>
      </c>
      <c r="Q270">
        <v>163</v>
      </c>
      <c r="R270" s="33">
        <v>394393</v>
      </c>
    </row>
    <row r="271" spans="1:18" x14ac:dyDescent="0.3">
      <c r="A271" t="s">
        <v>775</v>
      </c>
      <c r="B271" s="32">
        <v>45283</v>
      </c>
      <c r="C271" t="s">
        <v>19</v>
      </c>
      <c r="D271" t="s">
        <v>20</v>
      </c>
      <c r="E271" t="s">
        <v>53</v>
      </c>
      <c r="F271" t="s">
        <v>316</v>
      </c>
      <c r="G271" t="s">
        <v>776</v>
      </c>
      <c r="H271" t="s">
        <v>24</v>
      </c>
      <c r="I271" t="s">
        <v>174</v>
      </c>
      <c r="J271">
        <v>12</v>
      </c>
      <c r="K271" s="33">
        <v>345800</v>
      </c>
      <c r="L271" s="33">
        <v>4149600</v>
      </c>
      <c r="M271">
        <v>0</v>
      </c>
      <c r="N271" t="s">
        <v>47</v>
      </c>
      <c r="O271">
        <v>2</v>
      </c>
      <c r="P271" t="s">
        <v>28</v>
      </c>
      <c r="Q271">
        <v>23</v>
      </c>
      <c r="R271" s="33">
        <v>1470487</v>
      </c>
    </row>
    <row r="272" spans="1:18" x14ac:dyDescent="0.3">
      <c r="A272" t="s">
        <v>777</v>
      </c>
      <c r="B272" s="32">
        <v>45498</v>
      </c>
      <c r="C272" t="s">
        <v>19</v>
      </c>
      <c r="D272" t="s">
        <v>20</v>
      </c>
      <c r="E272" t="s">
        <v>21</v>
      </c>
      <c r="F272" t="s">
        <v>778</v>
      </c>
      <c r="G272" t="s">
        <v>779</v>
      </c>
      <c r="H272" t="s">
        <v>32</v>
      </c>
      <c r="I272" t="s">
        <v>117</v>
      </c>
      <c r="J272">
        <v>12</v>
      </c>
      <c r="K272" s="33">
        <v>11562</v>
      </c>
      <c r="L272" s="33">
        <v>138744</v>
      </c>
      <c r="M272">
        <v>20</v>
      </c>
      <c r="N272" t="s">
        <v>47</v>
      </c>
      <c r="O272">
        <v>5</v>
      </c>
      <c r="P272" t="s">
        <v>35</v>
      </c>
      <c r="Q272">
        <v>18</v>
      </c>
      <c r="R272" s="33">
        <v>458369</v>
      </c>
    </row>
    <row r="273" spans="1:18" x14ac:dyDescent="0.3">
      <c r="A273" t="s">
        <v>780</v>
      </c>
      <c r="B273" s="32">
        <v>45324</v>
      </c>
      <c r="C273" t="s">
        <v>19</v>
      </c>
      <c r="D273" t="s">
        <v>20</v>
      </c>
      <c r="E273" t="s">
        <v>37</v>
      </c>
      <c r="F273" t="s">
        <v>781</v>
      </c>
      <c r="G273" t="s">
        <v>782</v>
      </c>
      <c r="H273" t="s">
        <v>24</v>
      </c>
      <c r="I273" t="s">
        <v>25</v>
      </c>
      <c r="J273">
        <v>18</v>
      </c>
      <c r="K273" s="33">
        <v>229018</v>
      </c>
      <c r="L273" s="33">
        <v>4122324</v>
      </c>
      <c r="M273">
        <v>15</v>
      </c>
      <c r="N273" t="s">
        <v>27</v>
      </c>
      <c r="O273">
        <v>5</v>
      </c>
      <c r="P273" t="s">
        <v>35</v>
      </c>
      <c r="Q273">
        <v>55</v>
      </c>
      <c r="R273" s="33">
        <v>1470487</v>
      </c>
    </row>
    <row r="274" spans="1:18" x14ac:dyDescent="0.3">
      <c r="A274" t="s">
        <v>783</v>
      </c>
      <c r="B274" s="32">
        <v>45533</v>
      </c>
      <c r="C274" t="s">
        <v>19</v>
      </c>
      <c r="D274" t="s">
        <v>20</v>
      </c>
      <c r="E274" t="s">
        <v>37</v>
      </c>
      <c r="F274" t="s">
        <v>565</v>
      </c>
      <c r="G274" t="s">
        <v>784</v>
      </c>
      <c r="H274" t="s">
        <v>24</v>
      </c>
      <c r="I274" t="s">
        <v>25</v>
      </c>
      <c r="J274">
        <v>11</v>
      </c>
      <c r="K274" s="33">
        <v>110336</v>
      </c>
      <c r="L274" s="33">
        <v>1213696</v>
      </c>
      <c r="M274">
        <v>15</v>
      </c>
      <c r="N274" t="s">
        <v>47</v>
      </c>
      <c r="O274">
        <v>2</v>
      </c>
      <c r="P274" t="s">
        <v>35</v>
      </c>
      <c r="Q274">
        <v>104</v>
      </c>
      <c r="R274" s="33">
        <v>1470487</v>
      </c>
    </row>
    <row r="275" spans="1:18" x14ac:dyDescent="0.3">
      <c r="A275" t="s">
        <v>785</v>
      </c>
      <c r="B275" s="32">
        <v>44948</v>
      </c>
      <c r="C275" t="s">
        <v>19</v>
      </c>
      <c r="D275" t="s">
        <v>20</v>
      </c>
      <c r="E275" t="s">
        <v>37</v>
      </c>
      <c r="F275" t="s">
        <v>128</v>
      </c>
      <c r="G275" t="s">
        <v>786</v>
      </c>
      <c r="H275" t="s">
        <v>32</v>
      </c>
      <c r="I275" t="s">
        <v>33</v>
      </c>
      <c r="J275">
        <v>19</v>
      </c>
      <c r="K275" s="33">
        <v>10068</v>
      </c>
      <c r="L275" s="33">
        <v>191292</v>
      </c>
      <c r="M275">
        <v>0</v>
      </c>
      <c r="N275" t="s">
        <v>57</v>
      </c>
      <c r="O275">
        <v>2</v>
      </c>
      <c r="P275" t="s">
        <v>28</v>
      </c>
      <c r="Q275">
        <v>179</v>
      </c>
      <c r="R275" s="33">
        <v>458369</v>
      </c>
    </row>
    <row r="276" spans="1:18" x14ac:dyDescent="0.3">
      <c r="A276" t="s">
        <v>787</v>
      </c>
      <c r="B276" s="32">
        <v>45053</v>
      </c>
      <c r="C276" t="s">
        <v>19</v>
      </c>
      <c r="D276" t="s">
        <v>20</v>
      </c>
      <c r="E276" t="s">
        <v>21</v>
      </c>
      <c r="F276" t="s">
        <v>412</v>
      </c>
      <c r="G276" t="s">
        <v>788</v>
      </c>
      <c r="H276" t="s">
        <v>24</v>
      </c>
      <c r="I276" t="s">
        <v>161</v>
      </c>
      <c r="J276">
        <v>2</v>
      </c>
      <c r="K276" s="33">
        <v>228200</v>
      </c>
      <c r="L276" s="33">
        <v>456400</v>
      </c>
      <c r="M276">
        <v>0</v>
      </c>
      <c r="N276" t="s">
        <v>57</v>
      </c>
      <c r="O276" t="s">
        <v>27</v>
      </c>
      <c r="P276" t="s">
        <v>28</v>
      </c>
      <c r="Q276">
        <v>199</v>
      </c>
      <c r="R276" s="33">
        <v>1470487</v>
      </c>
    </row>
    <row r="277" spans="1:18" x14ac:dyDescent="0.3">
      <c r="A277" t="s">
        <v>789</v>
      </c>
      <c r="B277" s="32">
        <v>45628</v>
      </c>
      <c r="C277" t="s">
        <v>19</v>
      </c>
      <c r="D277" t="s">
        <v>20</v>
      </c>
      <c r="E277" t="s">
        <v>37</v>
      </c>
      <c r="F277" t="s">
        <v>731</v>
      </c>
      <c r="G277" t="s">
        <v>790</v>
      </c>
      <c r="H277" t="s">
        <v>24</v>
      </c>
      <c r="I277" t="s">
        <v>174</v>
      </c>
      <c r="J277">
        <v>16</v>
      </c>
      <c r="K277" s="33">
        <v>99948</v>
      </c>
      <c r="L277" s="33">
        <v>1599168</v>
      </c>
      <c r="M277">
        <v>0</v>
      </c>
      <c r="N277" t="s">
        <v>57</v>
      </c>
      <c r="O277">
        <v>4</v>
      </c>
      <c r="P277" t="s">
        <v>35</v>
      </c>
      <c r="Q277">
        <v>53</v>
      </c>
      <c r="R277" s="33">
        <v>1470487</v>
      </c>
    </row>
    <row r="278" spans="1:18" x14ac:dyDescent="0.3">
      <c r="A278" t="s">
        <v>791</v>
      </c>
      <c r="B278" s="32">
        <v>45097</v>
      </c>
      <c r="C278" t="s">
        <v>19</v>
      </c>
      <c r="D278" t="s">
        <v>20</v>
      </c>
      <c r="E278" t="s">
        <v>37</v>
      </c>
      <c r="F278" t="s">
        <v>792</v>
      </c>
      <c r="G278" t="s">
        <v>793</v>
      </c>
      <c r="H278" t="s">
        <v>24</v>
      </c>
      <c r="I278" t="s">
        <v>161</v>
      </c>
      <c r="J278">
        <v>2</v>
      </c>
      <c r="K278" s="33">
        <v>262340</v>
      </c>
      <c r="L278" s="33">
        <v>524680</v>
      </c>
      <c r="M278">
        <v>10</v>
      </c>
      <c r="N278" t="s">
        <v>57</v>
      </c>
      <c r="O278">
        <v>3</v>
      </c>
      <c r="P278" t="s">
        <v>35</v>
      </c>
      <c r="Q278">
        <v>146</v>
      </c>
      <c r="R278" s="33">
        <v>1470487</v>
      </c>
    </row>
    <row r="279" spans="1:18" x14ac:dyDescent="0.3">
      <c r="A279" t="s">
        <v>794</v>
      </c>
      <c r="B279" s="32">
        <v>45310</v>
      </c>
      <c r="C279" t="s">
        <v>19</v>
      </c>
      <c r="D279" t="s">
        <v>20</v>
      </c>
      <c r="E279" t="s">
        <v>37</v>
      </c>
      <c r="F279" t="s">
        <v>510</v>
      </c>
      <c r="G279" t="s">
        <v>795</v>
      </c>
      <c r="H279" t="s">
        <v>40</v>
      </c>
      <c r="I279" t="s">
        <v>51</v>
      </c>
      <c r="J279">
        <v>1</v>
      </c>
      <c r="K279" s="33">
        <v>7785</v>
      </c>
      <c r="L279" s="33">
        <v>7785</v>
      </c>
      <c r="M279">
        <v>20</v>
      </c>
      <c r="N279" t="s">
        <v>57</v>
      </c>
      <c r="O279">
        <v>2</v>
      </c>
      <c r="P279" t="s">
        <v>28</v>
      </c>
      <c r="Q279">
        <v>84</v>
      </c>
      <c r="R279" s="33">
        <v>394393</v>
      </c>
    </row>
    <row r="280" spans="1:18" x14ac:dyDescent="0.3">
      <c r="A280" t="s">
        <v>796</v>
      </c>
      <c r="B280" s="32">
        <v>45558</v>
      </c>
      <c r="C280" t="s">
        <v>19</v>
      </c>
      <c r="D280" t="s">
        <v>20</v>
      </c>
      <c r="E280" t="s">
        <v>21</v>
      </c>
      <c r="F280" t="s">
        <v>282</v>
      </c>
      <c r="G280" t="s">
        <v>27</v>
      </c>
      <c r="H280" t="s">
        <v>24</v>
      </c>
      <c r="I280" t="s">
        <v>152</v>
      </c>
      <c r="J280">
        <v>7</v>
      </c>
      <c r="K280" s="33">
        <v>17943</v>
      </c>
      <c r="L280" s="33">
        <v>125601</v>
      </c>
      <c r="M280">
        <v>10</v>
      </c>
      <c r="N280" t="s">
        <v>26</v>
      </c>
      <c r="O280">
        <v>6</v>
      </c>
      <c r="P280" t="s">
        <v>35</v>
      </c>
      <c r="Q280">
        <v>178</v>
      </c>
      <c r="R280" s="33">
        <v>1470487</v>
      </c>
    </row>
    <row r="281" spans="1:18" x14ac:dyDescent="0.3">
      <c r="A281" t="s">
        <v>797</v>
      </c>
      <c r="B281" s="32">
        <v>45197</v>
      </c>
      <c r="C281" t="s">
        <v>19</v>
      </c>
      <c r="D281" t="s">
        <v>20</v>
      </c>
      <c r="E281" t="s">
        <v>37</v>
      </c>
      <c r="F281" t="s">
        <v>122</v>
      </c>
      <c r="G281" t="s">
        <v>798</v>
      </c>
      <c r="H281" t="s">
        <v>32</v>
      </c>
      <c r="I281" t="s">
        <v>95</v>
      </c>
      <c r="J281">
        <v>2</v>
      </c>
      <c r="K281" s="33">
        <v>12327</v>
      </c>
      <c r="L281" s="33">
        <v>24654</v>
      </c>
      <c r="M281">
        <v>5</v>
      </c>
      <c r="N281" t="s">
        <v>57</v>
      </c>
      <c r="O281">
        <v>3</v>
      </c>
      <c r="P281" t="s">
        <v>28</v>
      </c>
      <c r="Q281">
        <v>18</v>
      </c>
      <c r="R281" s="33">
        <v>458369</v>
      </c>
    </row>
    <row r="282" spans="1:18" x14ac:dyDescent="0.3">
      <c r="A282" t="s">
        <v>799</v>
      </c>
      <c r="B282" s="32">
        <v>45342</v>
      </c>
      <c r="C282" t="s">
        <v>19</v>
      </c>
      <c r="D282" t="s">
        <v>20</v>
      </c>
      <c r="E282" t="s">
        <v>37</v>
      </c>
      <c r="F282" t="s">
        <v>305</v>
      </c>
      <c r="G282" t="s">
        <v>27</v>
      </c>
      <c r="H282" t="s">
        <v>24</v>
      </c>
      <c r="I282" t="s">
        <v>152</v>
      </c>
      <c r="J282">
        <v>2</v>
      </c>
      <c r="K282" s="33">
        <v>170498</v>
      </c>
      <c r="L282" s="33">
        <v>340996</v>
      </c>
      <c r="M282">
        <v>0</v>
      </c>
      <c r="N282" t="s">
        <v>26</v>
      </c>
      <c r="O282" t="s">
        <v>27</v>
      </c>
      <c r="P282" t="s">
        <v>35</v>
      </c>
      <c r="Q282">
        <v>190</v>
      </c>
      <c r="R282" s="33">
        <v>458369</v>
      </c>
    </row>
    <row r="283" spans="1:18" x14ac:dyDescent="0.3">
      <c r="A283" t="s">
        <v>800</v>
      </c>
      <c r="B283" s="32">
        <v>45119</v>
      </c>
      <c r="C283" t="s">
        <v>19</v>
      </c>
      <c r="D283" t="s">
        <v>20</v>
      </c>
      <c r="E283" t="s">
        <v>21</v>
      </c>
      <c r="F283" t="s">
        <v>587</v>
      </c>
      <c r="G283" t="s">
        <v>801</v>
      </c>
      <c r="H283" t="s">
        <v>40</v>
      </c>
      <c r="I283" t="s">
        <v>137</v>
      </c>
      <c r="J283">
        <v>5</v>
      </c>
      <c r="K283" s="33">
        <v>12003</v>
      </c>
      <c r="L283" s="33">
        <v>60015</v>
      </c>
      <c r="M283">
        <v>0</v>
      </c>
      <c r="N283" t="s">
        <v>27</v>
      </c>
      <c r="O283">
        <v>1</v>
      </c>
      <c r="P283" t="s">
        <v>35</v>
      </c>
      <c r="Q283">
        <v>119</v>
      </c>
      <c r="R283" s="33">
        <v>1470487</v>
      </c>
    </row>
    <row r="284" spans="1:18" x14ac:dyDescent="0.3">
      <c r="A284" t="s">
        <v>802</v>
      </c>
      <c r="B284" s="32">
        <v>45448</v>
      </c>
      <c r="C284" t="s">
        <v>19</v>
      </c>
      <c r="D284" t="s">
        <v>20</v>
      </c>
      <c r="E284" t="s">
        <v>37</v>
      </c>
      <c r="F284" t="s">
        <v>803</v>
      </c>
      <c r="G284" t="s">
        <v>804</v>
      </c>
      <c r="H284" t="s">
        <v>24</v>
      </c>
      <c r="I284" t="s">
        <v>61</v>
      </c>
      <c r="J284">
        <v>11</v>
      </c>
      <c r="K284" s="33">
        <v>297814</v>
      </c>
      <c r="L284" s="33">
        <v>3275954</v>
      </c>
      <c r="M284">
        <v>0</v>
      </c>
      <c r="N284" t="s">
        <v>27</v>
      </c>
      <c r="O284">
        <v>0</v>
      </c>
      <c r="P284" t="s">
        <v>35</v>
      </c>
      <c r="Q284">
        <v>198</v>
      </c>
      <c r="R284" s="33">
        <v>394393</v>
      </c>
    </row>
    <row r="285" spans="1:18" x14ac:dyDescent="0.3">
      <c r="A285" t="s">
        <v>805</v>
      </c>
      <c r="B285" s="32">
        <v>45024</v>
      </c>
      <c r="C285" t="s">
        <v>19</v>
      </c>
      <c r="D285" t="s">
        <v>20</v>
      </c>
      <c r="E285" t="s">
        <v>53</v>
      </c>
      <c r="F285" t="s">
        <v>806</v>
      </c>
      <c r="G285" t="s">
        <v>807</v>
      </c>
      <c r="H285" t="s">
        <v>45</v>
      </c>
      <c r="I285" t="s">
        <v>74</v>
      </c>
      <c r="J285">
        <v>18</v>
      </c>
      <c r="K285" s="33">
        <v>29888</v>
      </c>
      <c r="L285" s="33">
        <v>537984</v>
      </c>
      <c r="M285" t="s">
        <v>27</v>
      </c>
      <c r="N285" t="s">
        <v>26</v>
      </c>
      <c r="O285" t="s">
        <v>27</v>
      </c>
      <c r="P285" t="s">
        <v>28</v>
      </c>
      <c r="Q285">
        <v>40</v>
      </c>
      <c r="R285" s="33">
        <v>1470487</v>
      </c>
    </row>
    <row r="286" spans="1:18" x14ac:dyDescent="0.3">
      <c r="A286" t="s">
        <v>808</v>
      </c>
      <c r="B286" s="32">
        <v>45080</v>
      </c>
      <c r="C286" t="s">
        <v>19</v>
      </c>
      <c r="D286" t="s">
        <v>20</v>
      </c>
      <c r="E286" t="s">
        <v>21</v>
      </c>
      <c r="F286" t="s">
        <v>547</v>
      </c>
      <c r="G286" t="s">
        <v>809</v>
      </c>
      <c r="H286" t="s">
        <v>32</v>
      </c>
      <c r="I286" t="s">
        <v>141</v>
      </c>
      <c r="J286">
        <v>17</v>
      </c>
      <c r="K286" s="33">
        <v>12053</v>
      </c>
      <c r="L286" s="33">
        <v>204901</v>
      </c>
      <c r="M286">
        <v>10</v>
      </c>
      <c r="N286" t="s">
        <v>57</v>
      </c>
      <c r="O286">
        <v>5</v>
      </c>
      <c r="P286" t="s">
        <v>35</v>
      </c>
      <c r="Q286">
        <v>185</v>
      </c>
      <c r="R286" s="33">
        <v>313112</v>
      </c>
    </row>
    <row r="287" spans="1:18" x14ac:dyDescent="0.3">
      <c r="A287" t="s">
        <v>810</v>
      </c>
      <c r="B287" s="32">
        <v>45203</v>
      </c>
      <c r="C287" t="s">
        <v>19</v>
      </c>
      <c r="D287" t="s">
        <v>20</v>
      </c>
      <c r="E287" t="s">
        <v>21</v>
      </c>
      <c r="F287" t="s">
        <v>811</v>
      </c>
      <c r="G287" t="s">
        <v>812</v>
      </c>
      <c r="H287" t="s">
        <v>45</v>
      </c>
      <c r="I287" t="s">
        <v>211</v>
      </c>
      <c r="J287">
        <v>1</v>
      </c>
      <c r="K287" s="33">
        <v>14411</v>
      </c>
      <c r="L287" s="33">
        <v>14411</v>
      </c>
      <c r="M287">
        <v>20</v>
      </c>
      <c r="N287" t="s">
        <v>26</v>
      </c>
      <c r="O287">
        <v>5</v>
      </c>
      <c r="P287" t="s">
        <v>35</v>
      </c>
      <c r="Q287">
        <v>103</v>
      </c>
      <c r="R287" s="33">
        <v>458369</v>
      </c>
    </row>
    <row r="288" spans="1:18" x14ac:dyDescent="0.3">
      <c r="A288" t="s">
        <v>813</v>
      </c>
      <c r="B288" s="32">
        <v>45126</v>
      </c>
      <c r="C288" t="s">
        <v>19</v>
      </c>
      <c r="D288" t="s">
        <v>20</v>
      </c>
      <c r="E288" t="s">
        <v>21</v>
      </c>
      <c r="F288" t="s">
        <v>814</v>
      </c>
      <c r="G288" t="s">
        <v>27</v>
      </c>
      <c r="H288" t="s">
        <v>40</v>
      </c>
      <c r="I288" t="s">
        <v>41</v>
      </c>
      <c r="J288">
        <v>10</v>
      </c>
      <c r="K288" s="33">
        <v>3379</v>
      </c>
      <c r="L288" s="33">
        <v>33790</v>
      </c>
      <c r="M288">
        <v>0</v>
      </c>
      <c r="N288" t="s">
        <v>26</v>
      </c>
      <c r="O288">
        <v>2</v>
      </c>
      <c r="P288" t="s">
        <v>27</v>
      </c>
      <c r="Q288">
        <v>5</v>
      </c>
      <c r="R288" s="33">
        <v>313112</v>
      </c>
    </row>
    <row r="289" spans="1:18" x14ac:dyDescent="0.3">
      <c r="A289" t="s">
        <v>815</v>
      </c>
      <c r="B289" s="32">
        <v>45029</v>
      </c>
      <c r="C289" t="s">
        <v>19</v>
      </c>
      <c r="D289" t="s">
        <v>20</v>
      </c>
      <c r="E289" t="s">
        <v>37</v>
      </c>
      <c r="F289" t="s">
        <v>492</v>
      </c>
      <c r="G289" t="s">
        <v>27</v>
      </c>
      <c r="H289" t="s">
        <v>24</v>
      </c>
      <c r="I289" t="s">
        <v>161</v>
      </c>
      <c r="J289">
        <v>11</v>
      </c>
      <c r="K289" s="33">
        <v>169629</v>
      </c>
      <c r="L289" s="33">
        <v>1865919</v>
      </c>
      <c r="M289">
        <v>15</v>
      </c>
      <c r="N289" t="s">
        <v>27</v>
      </c>
      <c r="O289">
        <v>5</v>
      </c>
      <c r="P289" t="s">
        <v>35</v>
      </c>
      <c r="Q289">
        <v>27</v>
      </c>
      <c r="R289" s="33">
        <v>394393</v>
      </c>
    </row>
    <row r="290" spans="1:18" x14ac:dyDescent="0.3">
      <c r="A290" t="s">
        <v>816</v>
      </c>
      <c r="B290" s="32">
        <v>45002</v>
      </c>
      <c r="C290" t="s">
        <v>19</v>
      </c>
      <c r="D290" t="s">
        <v>20</v>
      </c>
      <c r="E290" t="s">
        <v>21</v>
      </c>
      <c r="F290" t="s">
        <v>817</v>
      </c>
      <c r="G290" t="s">
        <v>27</v>
      </c>
      <c r="H290" t="s">
        <v>40</v>
      </c>
      <c r="I290" t="s">
        <v>123</v>
      </c>
      <c r="J290">
        <v>2</v>
      </c>
      <c r="K290" s="33">
        <v>8549</v>
      </c>
      <c r="L290" s="33">
        <v>17098</v>
      </c>
      <c r="M290">
        <v>20</v>
      </c>
      <c r="N290" t="s">
        <v>26</v>
      </c>
      <c r="O290">
        <v>2</v>
      </c>
      <c r="P290" t="s">
        <v>28</v>
      </c>
      <c r="Q290">
        <v>68</v>
      </c>
      <c r="R290" s="33">
        <v>1470487</v>
      </c>
    </row>
    <row r="291" spans="1:18" x14ac:dyDescent="0.3">
      <c r="A291" t="s">
        <v>818</v>
      </c>
      <c r="B291" s="32">
        <v>45180</v>
      </c>
      <c r="C291" t="s">
        <v>19</v>
      </c>
      <c r="D291" t="s">
        <v>20</v>
      </c>
      <c r="E291" t="s">
        <v>21</v>
      </c>
      <c r="F291" t="s">
        <v>819</v>
      </c>
      <c r="G291" t="s">
        <v>27</v>
      </c>
      <c r="H291" t="s">
        <v>24</v>
      </c>
      <c r="I291" t="s">
        <v>174</v>
      </c>
      <c r="J291">
        <v>9</v>
      </c>
      <c r="K291" s="33">
        <v>91718</v>
      </c>
      <c r="L291" s="33">
        <v>825462</v>
      </c>
      <c r="M291">
        <v>5</v>
      </c>
      <c r="N291" t="s">
        <v>26</v>
      </c>
      <c r="O291">
        <v>5</v>
      </c>
      <c r="P291" t="s">
        <v>35</v>
      </c>
      <c r="Q291">
        <v>109</v>
      </c>
      <c r="R291" s="33">
        <v>394393</v>
      </c>
    </row>
    <row r="292" spans="1:18" x14ac:dyDescent="0.3">
      <c r="A292" t="s">
        <v>820</v>
      </c>
      <c r="B292" s="32">
        <v>45288</v>
      </c>
      <c r="C292" t="s">
        <v>19</v>
      </c>
      <c r="D292" t="s">
        <v>20</v>
      </c>
      <c r="E292" t="s">
        <v>21</v>
      </c>
      <c r="F292" t="s">
        <v>821</v>
      </c>
      <c r="G292" t="s">
        <v>822</v>
      </c>
      <c r="H292" t="s">
        <v>45</v>
      </c>
      <c r="I292" t="s">
        <v>74</v>
      </c>
      <c r="J292">
        <v>1</v>
      </c>
      <c r="K292" s="33">
        <v>16711</v>
      </c>
      <c r="L292" s="33">
        <v>16711</v>
      </c>
      <c r="M292" t="s">
        <v>27</v>
      </c>
      <c r="N292" t="s">
        <v>47</v>
      </c>
      <c r="O292">
        <v>5</v>
      </c>
      <c r="P292" t="s">
        <v>35</v>
      </c>
      <c r="Q292">
        <v>125</v>
      </c>
      <c r="R292" s="33">
        <v>1470487</v>
      </c>
    </row>
    <row r="293" spans="1:18" x14ac:dyDescent="0.3">
      <c r="A293" t="s">
        <v>823</v>
      </c>
      <c r="B293" s="32">
        <v>45625</v>
      </c>
      <c r="C293" t="s">
        <v>19</v>
      </c>
      <c r="D293" t="s">
        <v>20</v>
      </c>
      <c r="E293" t="s">
        <v>37</v>
      </c>
      <c r="F293" t="s">
        <v>365</v>
      </c>
      <c r="G293" t="s">
        <v>824</v>
      </c>
      <c r="H293" t="s">
        <v>45</v>
      </c>
      <c r="I293" t="s">
        <v>211</v>
      </c>
      <c r="J293">
        <v>10</v>
      </c>
      <c r="K293" s="33">
        <v>13601</v>
      </c>
      <c r="L293" s="33">
        <v>136010</v>
      </c>
      <c r="M293" t="s">
        <v>27</v>
      </c>
      <c r="N293" t="s">
        <v>57</v>
      </c>
      <c r="O293">
        <v>1</v>
      </c>
      <c r="P293" t="s">
        <v>27</v>
      </c>
      <c r="Q293">
        <v>62</v>
      </c>
      <c r="R293" s="33">
        <v>313112</v>
      </c>
    </row>
    <row r="294" spans="1:18" x14ac:dyDescent="0.3">
      <c r="A294" t="s">
        <v>825</v>
      </c>
      <c r="B294" s="32">
        <v>45395</v>
      </c>
      <c r="C294" t="s">
        <v>19</v>
      </c>
      <c r="D294" t="s">
        <v>20</v>
      </c>
      <c r="E294" t="s">
        <v>37</v>
      </c>
      <c r="F294" t="s">
        <v>826</v>
      </c>
      <c r="G294" t="s">
        <v>827</v>
      </c>
      <c r="H294" t="s">
        <v>45</v>
      </c>
      <c r="I294" t="s">
        <v>211</v>
      </c>
      <c r="J294">
        <v>4</v>
      </c>
      <c r="K294" s="33">
        <v>39478</v>
      </c>
      <c r="L294" s="33">
        <v>157912</v>
      </c>
      <c r="M294">
        <v>0</v>
      </c>
      <c r="N294" t="s">
        <v>34</v>
      </c>
      <c r="O294">
        <v>5</v>
      </c>
      <c r="P294" t="s">
        <v>35</v>
      </c>
      <c r="Q294">
        <v>92</v>
      </c>
      <c r="R294" s="33">
        <v>313112</v>
      </c>
    </row>
    <row r="295" spans="1:18" x14ac:dyDescent="0.3">
      <c r="A295" t="s">
        <v>828</v>
      </c>
      <c r="B295" s="32">
        <v>45059</v>
      </c>
      <c r="C295" t="s">
        <v>19</v>
      </c>
      <c r="D295" t="s">
        <v>20</v>
      </c>
      <c r="E295" t="s">
        <v>37</v>
      </c>
      <c r="F295" t="s">
        <v>163</v>
      </c>
      <c r="G295" t="s">
        <v>829</v>
      </c>
      <c r="H295" t="s">
        <v>45</v>
      </c>
      <c r="I295" t="s">
        <v>46</v>
      </c>
      <c r="J295">
        <v>8</v>
      </c>
      <c r="K295" s="33">
        <v>21150</v>
      </c>
      <c r="L295" s="33">
        <v>169200</v>
      </c>
      <c r="M295">
        <v>15</v>
      </c>
      <c r="N295" t="s">
        <v>57</v>
      </c>
      <c r="O295">
        <v>3</v>
      </c>
      <c r="P295" t="s">
        <v>35</v>
      </c>
      <c r="Q295">
        <v>129</v>
      </c>
      <c r="R295" s="33">
        <v>313112</v>
      </c>
    </row>
    <row r="296" spans="1:18" x14ac:dyDescent="0.3">
      <c r="A296" t="s">
        <v>830</v>
      </c>
      <c r="B296" s="32">
        <v>44935</v>
      </c>
      <c r="C296" t="s">
        <v>19</v>
      </c>
      <c r="D296" t="s">
        <v>20</v>
      </c>
      <c r="E296" t="s">
        <v>37</v>
      </c>
      <c r="F296" t="s">
        <v>335</v>
      </c>
      <c r="G296" t="s">
        <v>831</v>
      </c>
      <c r="H296" t="s">
        <v>45</v>
      </c>
      <c r="I296" t="s">
        <v>211</v>
      </c>
      <c r="J296">
        <v>2</v>
      </c>
      <c r="K296" s="33">
        <v>35181</v>
      </c>
      <c r="L296" s="33">
        <v>70362</v>
      </c>
      <c r="M296" t="s">
        <v>27</v>
      </c>
      <c r="N296" t="s">
        <v>34</v>
      </c>
      <c r="O296">
        <v>1</v>
      </c>
      <c r="P296" t="s">
        <v>28</v>
      </c>
      <c r="Q296">
        <v>42</v>
      </c>
      <c r="R296" s="33">
        <v>313112</v>
      </c>
    </row>
    <row r="297" spans="1:18" x14ac:dyDescent="0.3">
      <c r="A297" t="s">
        <v>832</v>
      </c>
      <c r="B297" s="32">
        <v>45149</v>
      </c>
      <c r="C297" t="s">
        <v>19</v>
      </c>
      <c r="D297" t="s">
        <v>20</v>
      </c>
      <c r="E297" t="s">
        <v>21</v>
      </c>
      <c r="F297" t="s">
        <v>833</v>
      </c>
      <c r="G297" t="s">
        <v>834</v>
      </c>
      <c r="H297" t="s">
        <v>65</v>
      </c>
      <c r="I297" t="s">
        <v>478</v>
      </c>
      <c r="J297">
        <v>2</v>
      </c>
      <c r="K297" s="33">
        <v>74933</v>
      </c>
      <c r="L297" s="33">
        <v>149866</v>
      </c>
      <c r="M297">
        <v>20</v>
      </c>
      <c r="N297" t="s">
        <v>34</v>
      </c>
      <c r="O297">
        <v>4</v>
      </c>
      <c r="P297" t="s">
        <v>35</v>
      </c>
      <c r="Q297">
        <v>149</v>
      </c>
      <c r="R297" s="33">
        <v>313112</v>
      </c>
    </row>
    <row r="298" spans="1:18" x14ac:dyDescent="0.3">
      <c r="A298" t="s">
        <v>835</v>
      </c>
      <c r="B298" s="32">
        <v>45233</v>
      </c>
      <c r="C298" t="s">
        <v>19</v>
      </c>
      <c r="D298" t="s">
        <v>20</v>
      </c>
      <c r="E298" t="s">
        <v>37</v>
      </c>
      <c r="F298" t="s">
        <v>836</v>
      </c>
      <c r="G298" t="s">
        <v>837</v>
      </c>
      <c r="H298" t="s">
        <v>24</v>
      </c>
      <c r="I298" t="s">
        <v>152</v>
      </c>
      <c r="J298">
        <v>18</v>
      </c>
      <c r="K298" s="33">
        <v>38675</v>
      </c>
      <c r="L298" s="33">
        <v>696150</v>
      </c>
      <c r="M298">
        <v>0</v>
      </c>
      <c r="N298" t="s">
        <v>27</v>
      </c>
      <c r="O298">
        <v>2</v>
      </c>
      <c r="P298" t="s">
        <v>35</v>
      </c>
      <c r="Q298">
        <v>121</v>
      </c>
      <c r="R298" s="33">
        <v>744194</v>
      </c>
    </row>
    <row r="299" spans="1:18" x14ac:dyDescent="0.3">
      <c r="A299" t="s">
        <v>838</v>
      </c>
      <c r="B299" s="32">
        <v>45007</v>
      </c>
      <c r="C299" t="s">
        <v>19</v>
      </c>
      <c r="D299" t="s">
        <v>20</v>
      </c>
      <c r="E299" t="s">
        <v>37</v>
      </c>
      <c r="F299" t="s">
        <v>839</v>
      </c>
      <c r="G299" t="s">
        <v>840</v>
      </c>
      <c r="H299" t="s">
        <v>32</v>
      </c>
      <c r="I299" t="s">
        <v>141</v>
      </c>
      <c r="J299">
        <v>11</v>
      </c>
      <c r="K299" s="33">
        <v>14577</v>
      </c>
      <c r="L299" s="33">
        <v>160347</v>
      </c>
      <c r="M299">
        <v>5</v>
      </c>
      <c r="N299" t="s">
        <v>26</v>
      </c>
      <c r="O299">
        <v>3</v>
      </c>
      <c r="P299" t="s">
        <v>28</v>
      </c>
      <c r="Q299">
        <v>195</v>
      </c>
      <c r="R299" s="33">
        <v>1470487</v>
      </c>
    </row>
    <row r="300" spans="1:18" x14ac:dyDescent="0.3">
      <c r="A300" t="s">
        <v>841</v>
      </c>
      <c r="B300" s="32">
        <v>45269</v>
      </c>
      <c r="C300" t="s">
        <v>19</v>
      </c>
      <c r="D300" t="s">
        <v>20</v>
      </c>
      <c r="E300" t="s">
        <v>37</v>
      </c>
      <c r="F300" t="s">
        <v>842</v>
      </c>
      <c r="G300" t="s">
        <v>843</v>
      </c>
      <c r="H300" t="s">
        <v>45</v>
      </c>
      <c r="I300" t="s">
        <v>82</v>
      </c>
      <c r="J300">
        <v>6</v>
      </c>
      <c r="K300" s="33">
        <v>31254</v>
      </c>
      <c r="L300" s="33">
        <v>187524</v>
      </c>
      <c r="M300">
        <v>20</v>
      </c>
      <c r="N300" t="s">
        <v>57</v>
      </c>
      <c r="O300">
        <v>1</v>
      </c>
      <c r="P300" t="s">
        <v>27</v>
      </c>
      <c r="Q300">
        <v>70</v>
      </c>
      <c r="R300" s="33">
        <v>458369</v>
      </c>
    </row>
    <row r="301" spans="1:18" x14ac:dyDescent="0.3">
      <c r="A301" t="s">
        <v>844</v>
      </c>
      <c r="B301" s="32">
        <v>45082</v>
      </c>
      <c r="C301" t="s">
        <v>19</v>
      </c>
      <c r="D301" t="s">
        <v>20</v>
      </c>
      <c r="E301" t="s">
        <v>53</v>
      </c>
      <c r="F301" t="s">
        <v>115</v>
      </c>
      <c r="G301" t="s">
        <v>845</v>
      </c>
      <c r="H301" t="s">
        <v>32</v>
      </c>
      <c r="I301" t="s">
        <v>158</v>
      </c>
      <c r="J301">
        <v>7</v>
      </c>
      <c r="K301" s="33">
        <v>13857</v>
      </c>
      <c r="L301" s="33">
        <v>96999</v>
      </c>
      <c r="M301">
        <v>5</v>
      </c>
      <c r="N301" t="s">
        <v>26</v>
      </c>
      <c r="O301">
        <v>2</v>
      </c>
      <c r="P301" t="s">
        <v>28</v>
      </c>
      <c r="Q301">
        <v>36</v>
      </c>
      <c r="R301" s="33">
        <v>313112</v>
      </c>
    </row>
    <row r="302" spans="1:18" x14ac:dyDescent="0.3">
      <c r="A302" t="s">
        <v>846</v>
      </c>
      <c r="B302" s="32">
        <v>45476</v>
      </c>
      <c r="C302" t="s">
        <v>19</v>
      </c>
      <c r="D302" t="s">
        <v>20</v>
      </c>
      <c r="E302" t="s">
        <v>21</v>
      </c>
      <c r="F302" t="s">
        <v>49</v>
      </c>
      <c r="G302" t="s">
        <v>847</v>
      </c>
      <c r="H302" t="s">
        <v>24</v>
      </c>
      <c r="I302" t="s">
        <v>92</v>
      </c>
      <c r="J302">
        <v>18</v>
      </c>
      <c r="K302" s="33">
        <v>239898</v>
      </c>
      <c r="L302" s="33">
        <v>4318164</v>
      </c>
      <c r="M302">
        <v>20</v>
      </c>
      <c r="N302" t="s">
        <v>57</v>
      </c>
      <c r="O302">
        <v>2</v>
      </c>
      <c r="P302" t="s">
        <v>28</v>
      </c>
      <c r="Q302">
        <v>61</v>
      </c>
      <c r="R302" s="33">
        <v>458369</v>
      </c>
    </row>
    <row r="303" spans="1:18" x14ac:dyDescent="0.3">
      <c r="A303" t="s">
        <v>848</v>
      </c>
      <c r="B303" s="32">
        <v>45022</v>
      </c>
      <c r="C303" t="s">
        <v>19</v>
      </c>
      <c r="D303" t="s">
        <v>20</v>
      </c>
      <c r="E303" t="s">
        <v>21</v>
      </c>
      <c r="F303" t="s">
        <v>849</v>
      </c>
      <c r="G303" t="s">
        <v>27</v>
      </c>
      <c r="H303" t="s">
        <v>65</v>
      </c>
      <c r="I303" t="s">
        <v>102</v>
      </c>
      <c r="J303">
        <v>8</v>
      </c>
      <c r="K303" s="33">
        <v>131187</v>
      </c>
      <c r="L303" s="33">
        <v>1049496</v>
      </c>
      <c r="M303" t="s">
        <v>27</v>
      </c>
      <c r="N303" t="s">
        <v>47</v>
      </c>
      <c r="O303">
        <v>1</v>
      </c>
      <c r="P303" t="s">
        <v>35</v>
      </c>
      <c r="Q303">
        <v>134</v>
      </c>
      <c r="R303" s="33">
        <v>1470487</v>
      </c>
    </row>
    <row r="304" spans="1:18" x14ac:dyDescent="0.3">
      <c r="A304" t="s">
        <v>850</v>
      </c>
      <c r="B304" s="32">
        <v>45438</v>
      </c>
      <c r="C304" t="s">
        <v>19</v>
      </c>
      <c r="D304" t="s">
        <v>20</v>
      </c>
      <c r="E304" t="s">
        <v>21</v>
      </c>
      <c r="F304" t="s">
        <v>851</v>
      </c>
      <c r="G304" t="s">
        <v>852</v>
      </c>
      <c r="H304" t="s">
        <v>40</v>
      </c>
      <c r="I304" t="s">
        <v>41</v>
      </c>
      <c r="J304">
        <v>9</v>
      </c>
      <c r="K304" s="33">
        <v>927</v>
      </c>
      <c r="L304" s="33">
        <v>8343</v>
      </c>
      <c r="M304">
        <v>15</v>
      </c>
      <c r="N304" t="s">
        <v>27</v>
      </c>
      <c r="O304" t="s">
        <v>27</v>
      </c>
      <c r="P304" t="s">
        <v>28</v>
      </c>
      <c r="Q304">
        <v>105</v>
      </c>
      <c r="R304" s="33">
        <v>744194</v>
      </c>
    </row>
    <row r="305" spans="1:18" x14ac:dyDescent="0.3">
      <c r="A305" t="s">
        <v>853</v>
      </c>
      <c r="B305" s="32">
        <v>45576</v>
      </c>
      <c r="C305" t="s">
        <v>19</v>
      </c>
      <c r="D305" t="s">
        <v>20</v>
      </c>
      <c r="E305" t="s">
        <v>53</v>
      </c>
      <c r="F305" t="s">
        <v>854</v>
      </c>
      <c r="G305" t="s">
        <v>855</v>
      </c>
      <c r="H305" t="s">
        <v>24</v>
      </c>
      <c r="I305" t="s">
        <v>161</v>
      </c>
      <c r="J305">
        <v>8</v>
      </c>
      <c r="K305" s="33">
        <v>320523</v>
      </c>
      <c r="L305" s="33">
        <v>2564184</v>
      </c>
      <c r="M305">
        <v>20</v>
      </c>
      <c r="N305" t="s">
        <v>57</v>
      </c>
      <c r="O305">
        <v>5</v>
      </c>
      <c r="P305" t="s">
        <v>27</v>
      </c>
      <c r="Q305">
        <v>51</v>
      </c>
      <c r="R305" s="33">
        <v>394393</v>
      </c>
    </row>
    <row r="306" spans="1:18" x14ac:dyDescent="0.3">
      <c r="A306" t="s">
        <v>856</v>
      </c>
      <c r="B306" s="32">
        <v>45264</v>
      </c>
      <c r="C306" t="s">
        <v>19</v>
      </c>
      <c r="D306" t="s">
        <v>20</v>
      </c>
      <c r="E306" t="s">
        <v>53</v>
      </c>
      <c r="F306" t="s">
        <v>857</v>
      </c>
      <c r="G306" t="s">
        <v>858</v>
      </c>
      <c r="H306" t="s">
        <v>65</v>
      </c>
      <c r="I306" t="s">
        <v>289</v>
      </c>
      <c r="J306">
        <v>10</v>
      </c>
      <c r="K306" s="33">
        <v>164031</v>
      </c>
      <c r="L306" s="33">
        <v>1640310</v>
      </c>
      <c r="M306" t="s">
        <v>27</v>
      </c>
      <c r="N306" t="s">
        <v>57</v>
      </c>
      <c r="O306">
        <v>1</v>
      </c>
      <c r="P306" t="s">
        <v>35</v>
      </c>
      <c r="Q306">
        <v>142</v>
      </c>
      <c r="R306" s="33">
        <v>1470487</v>
      </c>
    </row>
    <row r="307" spans="1:18" x14ac:dyDescent="0.3">
      <c r="A307" t="s">
        <v>859</v>
      </c>
      <c r="B307" s="32">
        <v>45526</v>
      </c>
      <c r="C307" t="s">
        <v>19</v>
      </c>
      <c r="D307" t="s">
        <v>20</v>
      </c>
      <c r="E307" t="s">
        <v>37</v>
      </c>
      <c r="F307" t="s">
        <v>860</v>
      </c>
      <c r="G307" t="s">
        <v>861</v>
      </c>
      <c r="H307" t="s">
        <v>24</v>
      </c>
      <c r="I307" t="s">
        <v>61</v>
      </c>
      <c r="J307">
        <v>10</v>
      </c>
      <c r="K307" s="33">
        <v>78958</v>
      </c>
      <c r="L307" s="33">
        <v>789580</v>
      </c>
      <c r="M307">
        <v>20</v>
      </c>
      <c r="N307" t="s">
        <v>27</v>
      </c>
      <c r="O307">
        <v>4</v>
      </c>
      <c r="P307" t="s">
        <v>35</v>
      </c>
      <c r="Q307">
        <v>191</v>
      </c>
      <c r="R307" s="33">
        <v>744194</v>
      </c>
    </row>
    <row r="308" spans="1:18" x14ac:dyDescent="0.3">
      <c r="A308" t="s">
        <v>862</v>
      </c>
      <c r="B308" s="32">
        <v>45421</v>
      </c>
      <c r="C308" t="s">
        <v>19</v>
      </c>
      <c r="D308" t="s">
        <v>20</v>
      </c>
      <c r="E308" t="s">
        <v>37</v>
      </c>
      <c r="F308" t="s">
        <v>353</v>
      </c>
      <c r="G308" t="s">
        <v>863</v>
      </c>
      <c r="H308" t="s">
        <v>32</v>
      </c>
      <c r="I308" t="s">
        <v>158</v>
      </c>
      <c r="J308">
        <v>4</v>
      </c>
      <c r="K308" s="33">
        <v>15032</v>
      </c>
      <c r="L308" s="33">
        <v>60128</v>
      </c>
      <c r="M308">
        <v>15</v>
      </c>
      <c r="N308" t="s">
        <v>27</v>
      </c>
      <c r="O308">
        <v>5</v>
      </c>
      <c r="P308" t="s">
        <v>28</v>
      </c>
      <c r="Q308">
        <v>11</v>
      </c>
      <c r="R308" s="33">
        <v>1470487</v>
      </c>
    </row>
    <row r="309" spans="1:18" x14ac:dyDescent="0.3">
      <c r="A309" t="s">
        <v>864</v>
      </c>
      <c r="B309" s="32">
        <v>45327</v>
      </c>
      <c r="C309" t="s">
        <v>19</v>
      </c>
      <c r="D309" t="s">
        <v>20</v>
      </c>
      <c r="E309" t="s">
        <v>37</v>
      </c>
      <c r="F309" t="s">
        <v>865</v>
      </c>
      <c r="G309" t="s">
        <v>866</v>
      </c>
      <c r="H309" t="s">
        <v>32</v>
      </c>
      <c r="I309" t="s">
        <v>237</v>
      </c>
      <c r="J309">
        <v>19</v>
      </c>
      <c r="K309" s="33">
        <v>8244</v>
      </c>
      <c r="L309" s="33">
        <v>156636</v>
      </c>
      <c r="M309" t="s">
        <v>27</v>
      </c>
      <c r="N309" t="s">
        <v>26</v>
      </c>
      <c r="O309">
        <v>5</v>
      </c>
      <c r="P309" t="s">
        <v>35</v>
      </c>
      <c r="Q309">
        <v>141</v>
      </c>
      <c r="R309" s="33">
        <v>458369</v>
      </c>
    </row>
    <row r="310" spans="1:18" x14ac:dyDescent="0.3">
      <c r="A310" t="s">
        <v>867</v>
      </c>
      <c r="B310" s="32">
        <v>45007</v>
      </c>
      <c r="C310" t="s">
        <v>19</v>
      </c>
      <c r="D310" t="s">
        <v>20</v>
      </c>
      <c r="E310" t="s">
        <v>21</v>
      </c>
      <c r="F310" t="s">
        <v>868</v>
      </c>
      <c r="G310" t="s">
        <v>869</v>
      </c>
      <c r="H310" t="s">
        <v>45</v>
      </c>
      <c r="I310" t="s">
        <v>181</v>
      </c>
      <c r="J310">
        <v>2</v>
      </c>
      <c r="K310" s="33">
        <v>42710</v>
      </c>
      <c r="L310" s="33">
        <v>85420</v>
      </c>
      <c r="M310" t="s">
        <v>27</v>
      </c>
      <c r="N310" t="s">
        <v>27</v>
      </c>
      <c r="O310">
        <v>5</v>
      </c>
      <c r="P310" t="s">
        <v>35</v>
      </c>
      <c r="Q310">
        <v>112</v>
      </c>
      <c r="R310" s="33">
        <v>458369</v>
      </c>
    </row>
    <row r="311" spans="1:18" x14ac:dyDescent="0.3">
      <c r="A311" t="s">
        <v>870</v>
      </c>
      <c r="B311" s="32">
        <v>45266</v>
      </c>
      <c r="C311" t="s">
        <v>19</v>
      </c>
      <c r="D311" t="s">
        <v>20</v>
      </c>
      <c r="E311" t="s">
        <v>21</v>
      </c>
      <c r="F311" t="s">
        <v>871</v>
      </c>
      <c r="G311" t="s">
        <v>872</v>
      </c>
      <c r="H311" t="s">
        <v>65</v>
      </c>
      <c r="I311" t="s">
        <v>289</v>
      </c>
      <c r="J311">
        <v>17</v>
      </c>
      <c r="K311" s="33">
        <v>18291</v>
      </c>
      <c r="L311" s="33">
        <v>310947</v>
      </c>
      <c r="M311">
        <v>0</v>
      </c>
      <c r="N311" t="s">
        <v>47</v>
      </c>
      <c r="O311" t="s">
        <v>27</v>
      </c>
      <c r="P311" t="s">
        <v>35</v>
      </c>
      <c r="Q311">
        <v>20</v>
      </c>
      <c r="R311" s="33">
        <v>313112</v>
      </c>
    </row>
    <row r="312" spans="1:18" x14ac:dyDescent="0.3">
      <c r="A312" t="s">
        <v>873</v>
      </c>
      <c r="B312" s="32">
        <v>44944</v>
      </c>
      <c r="C312" t="s">
        <v>19</v>
      </c>
      <c r="D312" t="s">
        <v>20</v>
      </c>
      <c r="E312" t="s">
        <v>37</v>
      </c>
      <c r="F312" t="s">
        <v>874</v>
      </c>
      <c r="G312" t="s">
        <v>875</v>
      </c>
      <c r="H312" t="s">
        <v>32</v>
      </c>
      <c r="I312" t="s">
        <v>95</v>
      </c>
      <c r="J312">
        <v>1</v>
      </c>
      <c r="K312" s="33">
        <v>6324</v>
      </c>
      <c r="L312" s="33">
        <v>6324</v>
      </c>
      <c r="M312">
        <v>0</v>
      </c>
      <c r="N312" t="s">
        <v>47</v>
      </c>
      <c r="O312">
        <v>4</v>
      </c>
      <c r="P312" t="s">
        <v>35</v>
      </c>
      <c r="Q312">
        <v>28</v>
      </c>
      <c r="R312" s="33">
        <v>744194</v>
      </c>
    </row>
    <row r="313" spans="1:18" x14ac:dyDescent="0.3">
      <c r="A313" t="s">
        <v>876</v>
      </c>
      <c r="B313" s="32">
        <v>45369</v>
      </c>
      <c r="C313" t="s">
        <v>19</v>
      </c>
      <c r="D313" t="s">
        <v>20</v>
      </c>
      <c r="E313" t="s">
        <v>37</v>
      </c>
      <c r="F313" t="s">
        <v>877</v>
      </c>
      <c r="G313" t="s">
        <v>878</v>
      </c>
      <c r="H313" t="s">
        <v>65</v>
      </c>
      <c r="I313" t="s">
        <v>397</v>
      </c>
      <c r="J313">
        <v>20</v>
      </c>
      <c r="K313" s="33">
        <v>90239</v>
      </c>
      <c r="L313" s="33">
        <v>1804780</v>
      </c>
      <c r="M313">
        <v>0</v>
      </c>
      <c r="N313" t="s">
        <v>47</v>
      </c>
      <c r="O313">
        <v>4</v>
      </c>
      <c r="P313" t="s">
        <v>28</v>
      </c>
      <c r="Q313">
        <v>18</v>
      </c>
      <c r="R313" s="33">
        <v>458369</v>
      </c>
    </row>
    <row r="314" spans="1:18" x14ac:dyDescent="0.3">
      <c r="A314" t="s">
        <v>879</v>
      </c>
      <c r="B314" s="32">
        <v>45247</v>
      </c>
      <c r="C314" t="s">
        <v>19</v>
      </c>
      <c r="D314" t="s">
        <v>20</v>
      </c>
      <c r="E314" t="s">
        <v>37</v>
      </c>
      <c r="F314" t="s">
        <v>673</v>
      </c>
      <c r="G314" t="s">
        <v>27</v>
      </c>
      <c r="H314" t="s">
        <v>24</v>
      </c>
      <c r="I314" t="s">
        <v>161</v>
      </c>
      <c r="J314">
        <v>5</v>
      </c>
      <c r="K314" s="33">
        <v>221865</v>
      </c>
      <c r="L314" s="33">
        <v>1109325</v>
      </c>
      <c r="M314">
        <v>0</v>
      </c>
      <c r="N314" t="s">
        <v>34</v>
      </c>
      <c r="O314">
        <v>1</v>
      </c>
      <c r="P314" t="s">
        <v>28</v>
      </c>
      <c r="Q314">
        <v>85</v>
      </c>
      <c r="R314" s="33">
        <v>744194</v>
      </c>
    </row>
    <row r="315" spans="1:18" x14ac:dyDescent="0.3">
      <c r="A315" t="s">
        <v>880</v>
      </c>
      <c r="B315" s="32">
        <v>45427</v>
      </c>
      <c r="C315" t="s">
        <v>19</v>
      </c>
      <c r="D315" t="s">
        <v>20</v>
      </c>
      <c r="E315" t="s">
        <v>37</v>
      </c>
      <c r="F315" t="s">
        <v>415</v>
      </c>
      <c r="G315" t="s">
        <v>881</v>
      </c>
      <c r="H315" t="s">
        <v>45</v>
      </c>
      <c r="I315" t="s">
        <v>98</v>
      </c>
      <c r="J315">
        <v>20</v>
      </c>
      <c r="K315" s="33">
        <v>36580</v>
      </c>
      <c r="L315" s="33">
        <v>731600</v>
      </c>
      <c r="M315">
        <v>15</v>
      </c>
      <c r="N315" t="s">
        <v>26</v>
      </c>
      <c r="O315">
        <v>5</v>
      </c>
      <c r="P315" t="s">
        <v>35</v>
      </c>
      <c r="Q315">
        <v>165</v>
      </c>
      <c r="R315" s="33">
        <v>1470487</v>
      </c>
    </row>
    <row r="316" spans="1:18" x14ac:dyDescent="0.3">
      <c r="A316" t="s">
        <v>882</v>
      </c>
      <c r="B316" s="32">
        <v>45149</v>
      </c>
      <c r="C316" t="s">
        <v>19</v>
      </c>
      <c r="D316" t="s">
        <v>20</v>
      </c>
      <c r="E316" t="s">
        <v>53</v>
      </c>
      <c r="F316" t="s">
        <v>227</v>
      </c>
      <c r="G316" t="s">
        <v>883</v>
      </c>
      <c r="H316" t="s">
        <v>24</v>
      </c>
      <c r="I316" t="s">
        <v>161</v>
      </c>
      <c r="J316">
        <v>10</v>
      </c>
      <c r="K316" s="33">
        <v>262494</v>
      </c>
      <c r="L316" s="33">
        <v>2624940</v>
      </c>
      <c r="M316">
        <v>0</v>
      </c>
      <c r="N316" t="s">
        <v>57</v>
      </c>
      <c r="O316" t="s">
        <v>27</v>
      </c>
      <c r="P316" t="s">
        <v>35</v>
      </c>
      <c r="Q316">
        <v>104</v>
      </c>
      <c r="R316" s="33">
        <v>313112</v>
      </c>
    </row>
    <row r="317" spans="1:18" x14ac:dyDescent="0.3">
      <c r="A317" t="s">
        <v>884</v>
      </c>
      <c r="B317" s="32">
        <v>45391</v>
      </c>
      <c r="C317" t="s">
        <v>19</v>
      </c>
      <c r="D317" t="s">
        <v>20</v>
      </c>
      <c r="E317" t="s">
        <v>21</v>
      </c>
      <c r="F317" t="s">
        <v>501</v>
      </c>
      <c r="G317" t="s">
        <v>885</v>
      </c>
      <c r="H317" t="s">
        <v>24</v>
      </c>
      <c r="I317" t="s">
        <v>25</v>
      </c>
      <c r="J317">
        <v>7</v>
      </c>
      <c r="K317" s="33">
        <v>185752</v>
      </c>
      <c r="L317" s="33">
        <v>1300264</v>
      </c>
      <c r="M317" t="s">
        <v>27</v>
      </c>
      <c r="N317" t="s">
        <v>57</v>
      </c>
      <c r="O317">
        <v>1</v>
      </c>
      <c r="P317" t="s">
        <v>28</v>
      </c>
      <c r="Q317">
        <v>33</v>
      </c>
      <c r="R317" s="33">
        <v>1470487</v>
      </c>
    </row>
    <row r="318" spans="1:18" x14ac:dyDescent="0.3">
      <c r="A318" t="s">
        <v>886</v>
      </c>
      <c r="B318" s="32">
        <v>45130</v>
      </c>
      <c r="C318" t="s">
        <v>19</v>
      </c>
      <c r="D318" t="s">
        <v>20</v>
      </c>
      <c r="E318" t="s">
        <v>53</v>
      </c>
      <c r="F318" t="s">
        <v>691</v>
      </c>
      <c r="G318" t="s">
        <v>887</v>
      </c>
      <c r="H318" t="s">
        <v>32</v>
      </c>
      <c r="I318" t="s">
        <v>141</v>
      </c>
      <c r="J318">
        <v>14</v>
      </c>
      <c r="K318" s="33">
        <v>18562</v>
      </c>
      <c r="L318" s="33">
        <v>259868</v>
      </c>
      <c r="M318">
        <v>10</v>
      </c>
      <c r="N318" t="s">
        <v>57</v>
      </c>
      <c r="O318">
        <v>2</v>
      </c>
      <c r="P318" t="s">
        <v>35</v>
      </c>
      <c r="Q318">
        <v>124</v>
      </c>
      <c r="R318" s="33">
        <v>1470487</v>
      </c>
    </row>
    <row r="319" spans="1:18" x14ac:dyDescent="0.3">
      <c r="A319" t="s">
        <v>888</v>
      </c>
      <c r="B319" s="32">
        <v>45179</v>
      </c>
      <c r="C319" t="s">
        <v>19</v>
      </c>
      <c r="D319" t="s">
        <v>20</v>
      </c>
      <c r="E319" t="s">
        <v>37</v>
      </c>
      <c r="F319" t="s">
        <v>889</v>
      </c>
      <c r="G319" t="s">
        <v>890</v>
      </c>
      <c r="H319" t="s">
        <v>32</v>
      </c>
      <c r="I319" t="s">
        <v>237</v>
      </c>
      <c r="J319">
        <v>1</v>
      </c>
      <c r="K319" s="33">
        <v>14995</v>
      </c>
      <c r="L319" s="33">
        <v>14995</v>
      </c>
      <c r="M319">
        <v>0</v>
      </c>
      <c r="N319" t="s">
        <v>47</v>
      </c>
      <c r="O319" t="s">
        <v>27</v>
      </c>
      <c r="P319" t="s">
        <v>35</v>
      </c>
      <c r="Q319">
        <v>139</v>
      </c>
      <c r="R319" s="33">
        <v>458369</v>
      </c>
    </row>
    <row r="320" spans="1:18" x14ac:dyDescent="0.3">
      <c r="A320" t="s">
        <v>891</v>
      </c>
      <c r="B320" s="32">
        <v>44938</v>
      </c>
      <c r="C320" t="s">
        <v>19</v>
      </c>
      <c r="D320" t="s">
        <v>20</v>
      </c>
      <c r="E320" t="s">
        <v>37</v>
      </c>
      <c r="F320" t="s">
        <v>892</v>
      </c>
      <c r="G320" t="s">
        <v>893</v>
      </c>
      <c r="H320" t="s">
        <v>32</v>
      </c>
      <c r="I320" t="s">
        <v>237</v>
      </c>
      <c r="J320">
        <v>20</v>
      </c>
      <c r="K320" s="33">
        <v>9575</v>
      </c>
      <c r="L320" s="33">
        <v>191500</v>
      </c>
      <c r="M320">
        <v>15</v>
      </c>
      <c r="N320" t="s">
        <v>27</v>
      </c>
      <c r="O320">
        <v>4</v>
      </c>
      <c r="P320" t="s">
        <v>35</v>
      </c>
      <c r="Q320">
        <v>128</v>
      </c>
      <c r="R320" s="33">
        <v>458369</v>
      </c>
    </row>
    <row r="321" spans="1:18" x14ac:dyDescent="0.3">
      <c r="A321" t="s">
        <v>894</v>
      </c>
      <c r="B321" s="32">
        <v>44965</v>
      </c>
      <c r="C321" t="s">
        <v>19</v>
      </c>
      <c r="D321" t="s">
        <v>20</v>
      </c>
      <c r="E321" t="s">
        <v>53</v>
      </c>
      <c r="F321" t="s">
        <v>895</v>
      </c>
      <c r="G321" t="s">
        <v>896</v>
      </c>
      <c r="H321" t="s">
        <v>32</v>
      </c>
      <c r="I321" t="s">
        <v>113</v>
      </c>
      <c r="J321">
        <v>11</v>
      </c>
      <c r="K321" s="33">
        <v>14263</v>
      </c>
      <c r="L321" s="33">
        <v>156893</v>
      </c>
      <c r="M321" t="s">
        <v>27</v>
      </c>
      <c r="N321" t="s">
        <v>57</v>
      </c>
      <c r="O321">
        <v>1</v>
      </c>
      <c r="P321" t="s">
        <v>27</v>
      </c>
      <c r="Q321">
        <v>78</v>
      </c>
      <c r="R321" s="33">
        <v>458369</v>
      </c>
    </row>
    <row r="322" spans="1:18" x14ac:dyDescent="0.3">
      <c r="A322" t="s">
        <v>897</v>
      </c>
      <c r="B322" s="32">
        <v>45205</v>
      </c>
      <c r="C322" t="s">
        <v>19</v>
      </c>
      <c r="D322" t="s">
        <v>20</v>
      </c>
      <c r="E322" t="s">
        <v>21</v>
      </c>
      <c r="F322" t="s">
        <v>898</v>
      </c>
      <c r="G322" t="s">
        <v>899</v>
      </c>
      <c r="H322" t="s">
        <v>40</v>
      </c>
      <c r="I322" t="s">
        <v>70</v>
      </c>
      <c r="J322">
        <v>14</v>
      </c>
      <c r="K322" s="33">
        <v>17395</v>
      </c>
      <c r="L322" s="33">
        <v>243530</v>
      </c>
      <c r="M322">
        <v>5</v>
      </c>
      <c r="N322" t="s">
        <v>34</v>
      </c>
      <c r="O322" t="s">
        <v>27</v>
      </c>
      <c r="P322" t="s">
        <v>35</v>
      </c>
      <c r="Q322">
        <v>128</v>
      </c>
      <c r="R322" s="33">
        <v>458369</v>
      </c>
    </row>
    <row r="323" spans="1:18" x14ac:dyDescent="0.3">
      <c r="A323" t="s">
        <v>900</v>
      </c>
      <c r="B323" s="32">
        <v>45591</v>
      </c>
      <c r="C323" t="s">
        <v>19</v>
      </c>
      <c r="D323" t="s">
        <v>20</v>
      </c>
      <c r="E323" t="s">
        <v>37</v>
      </c>
      <c r="F323" t="s">
        <v>901</v>
      </c>
      <c r="G323" t="s">
        <v>902</v>
      </c>
      <c r="H323" t="s">
        <v>45</v>
      </c>
      <c r="I323" t="s">
        <v>98</v>
      </c>
      <c r="J323">
        <v>5</v>
      </c>
      <c r="K323" s="33">
        <v>12935</v>
      </c>
      <c r="L323" s="33">
        <v>64675</v>
      </c>
      <c r="M323">
        <v>0</v>
      </c>
      <c r="N323" t="s">
        <v>47</v>
      </c>
      <c r="O323">
        <v>4</v>
      </c>
      <c r="P323" t="s">
        <v>28</v>
      </c>
      <c r="Q323">
        <v>189</v>
      </c>
      <c r="R323" s="33">
        <v>394393</v>
      </c>
    </row>
    <row r="324" spans="1:18" x14ac:dyDescent="0.3">
      <c r="A324" t="s">
        <v>903</v>
      </c>
      <c r="B324" s="32">
        <v>45390</v>
      </c>
      <c r="C324" t="s">
        <v>19</v>
      </c>
      <c r="D324" t="s">
        <v>20</v>
      </c>
      <c r="E324" t="s">
        <v>37</v>
      </c>
      <c r="F324" t="s">
        <v>904</v>
      </c>
      <c r="G324" t="s">
        <v>905</v>
      </c>
      <c r="H324" t="s">
        <v>24</v>
      </c>
      <c r="I324" t="s">
        <v>56</v>
      </c>
      <c r="J324">
        <v>3</v>
      </c>
      <c r="K324" s="33">
        <v>296264</v>
      </c>
      <c r="L324" s="33">
        <v>888792</v>
      </c>
      <c r="M324">
        <v>0</v>
      </c>
      <c r="N324" t="s">
        <v>27</v>
      </c>
      <c r="O324">
        <v>3</v>
      </c>
      <c r="P324" t="s">
        <v>35</v>
      </c>
      <c r="Q324">
        <v>11</v>
      </c>
      <c r="R324" s="33">
        <v>313112</v>
      </c>
    </row>
    <row r="325" spans="1:18" x14ac:dyDescent="0.3">
      <c r="A325" t="s">
        <v>906</v>
      </c>
      <c r="B325" s="32">
        <v>45656</v>
      </c>
      <c r="C325" t="s">
        <v>19</v>
      </c>
      <c r="D325" t="s">
        <v>20</v>
      </c>
      <c r="E325" t="s">
        <v>21</v>
      </c>
      <c r="F325" t="s">
        <v>907</v>
      </c>
      <c r="G325" t="s">
        <v>908</v>
      </c>
      <c r="H325" t="s">
        <v>45</v>
      </c>
      <c r="I325" t="s">
        <v>46</v>
      </c>
      <c r="J325">
        <v>6</v>
      </c>
      <c r="K325" s="33">
        <v>30043</v>
      </c>
      <c r="L325" s="33">
        <v>180258</v>
      </c>
      <c r="M325">
        <v>0</v>
      </c>
      <c r="N325" t="s">
        <v>26</v>
      </c>
      <c r="O325">
        <v>4</v>
      </c>
      <c r="P325" t="s">
        <v>35</v>
      </c>
      <c r="Q325">
        <v>192</v>
      </c>
      <c r="R325" s="33">
        <v>1470487</v>
      </c>
    </row>
    <row r="326" spans="1:18" x14ac:dyDescent="0.3">
      <c r="A326" t="s">
        <v>909</v>
      </c>
      <c r="B326" s="32">
        <v>45549</v>
      </c>
      <c r="C326" t="s">
        <v>19</v>
      </c>
      <c r="D326" t="s">
        <v>20</v>
      </c>
      <c r="E326" t="s">
        <v>37</v>
      </c>
      <c r="F326" t="s">
        <v>901</v>
      </c>
      <c r="G326" t="s">
        <v>910</v>
      </c>
      <c r="H326" t="s">
        <v>32</v>
      </c>
      <c r="I326" t="s">
        <v>237</v>
      </c>
      <c r="J326">
        <v>4</v>
      </c>
      <c r="K326" s="33">
        <v>18406</v>
      </c>
      <c r="L326" s="33">
        <v>73624</v>
      </c>
      <c r="M326">
        <v>10</v>
      </c>
      <c r="N326" t="s">
        <v>26</v>
      </c>
      <c r="O326">
        <v>6</v>
      </c>
      <c r="P326" t="s">
        <v>35</v>
      </c>
      <c r="Q326">
        <v>162</v>
      </c>
      <c r="R326" s="33">
        <v>313112</v>
      </c>
    </row>
    <row r="327" spans="1:18" x14ac:dyDescent="0.3">
      <c r="A327" t="s">
        <v>911</v>
      </c>
      <c r="B327" s="32">
        <v>45367</v>
      </c>
      <c r="C327" t="s">
        <v>19</v>
      </c>
      <c r="D327" t="s">
        <v>20</v>
      </c>
      <c r="E327" t="s">
        <v>37</v>
      </c>
      <c r="F327" t="s">
        <v>437</v>
      </c>
      <c r="G327" t="s">
        <v>912</v>
      </c>
      <c r="H327" t="s">
        <v>65</v>
      </c>
      <c r="I327" t="s">
        <v>78</v>
      </c>
      <c r="J327">
        <v>3</v>
      </c>
      <c r="K327" s="33">
        <v>94591</v>
      </c>
      <c r="L327" s="33">
        <v>283773</v>
      </c>
      <c r="M327">
        <v>0</v>
      </c>
      <c r="N327" t="s">
        <v>34</v>
      </c>
      <c r="O327">
        <v>4</v>
      </c>
      <c r="P327" t="s">
        <v>28</v>
      </c>
      <c r="Q327">
        <v>182</v>
      </c>
      <c r="R327" s="33">
        <v>458369</v>
      </c>
    </row>
    <row r="328" spans="1:18" x14ac:dyDescent="0.3">
      <c r="A328" t="s">
        <v>913</v>
      </c>
      <c r="B328" s="32">
        <v>45381</v>
      </c>
      <c r="C328" t="s">
        <v>19</v>
      </c>
      <c r="D328" t="s">
        <v>20</v>
      </c>
      <c r="E328" t="s">
        <v>21</v>
      </c>
      <c r="F328" t="s">
        <v>914</v>
      </c>
      <c r="G328" t="s">
        <v>915</v>
      </c>
      <c r="H328" t="s">
        <v>45</v>
      </c>
      <c r="I328" t="s">
        <v>130</v>
      </c>
      <c r="J328">
        <v>2</v>
      </c>
      <c r="K328" s="33">
        <v>23328</v>
      </c>
      <c r="L328" s="33">
        <v>46656</v>
      </c>
      <c r="M328">
        <v>5</v>
      </c>
      <c r="N328" t="s">
        <v>47</v>
      </c>
      <c r="O328">
        <v>5</v>
      </c>
      <c r="P328" t="s">
        <v>35</v>
      </c>
      <c r="Q328">
        <v>191</v>
      </c>
      <c r="R328" s="33">
        <v>744194</v>
      </c>
    </row>
    <row r="329" spans="1:18" x14ac:dyDescent="0.3">
      <c r="A329" t="s">
        <v>916</v>
      </c>
      <c r="B329" s="32">
        <v>45175</v>
      </c>
      <c r="C329" t="s">
        <v>19</v>
      </c>
      <c r="D329" t="s">
        <v>20</v>
      </c>
      <c r="E329" t="s">
        <v>37</v>
      </c>
      <c r="F329" t="s">
        <v>179</v>
      </c>
      <c r="G329" t="s">
        <v>917</v>
      </c>
      <c r="H329" t="s">
        <v>40</v>
      </c>
      <c r="I329" t="s">
        <v>106</v>
      </c>
      <c r="J329">
        <v>12</v>
      </c>
      <c r="K329" s="33">
        <v>15291</v>
      </c>
      <c r="L329" s="33">
        <v>183492</v>
      </c>
      <c r="M329">
        <v>20</v>
      </c>
      <c r="N329" t="s">
        <v>27</v>
      </c>
      <c r="O329">
        <v>2</v>
      </c>
      <c r="P329" t="s">
        <v>35</v>
      </c>
      <c r="Q329">
        <v>109</v>
      </c>
      <c r="R329" s="33">
        <v>313112</v>
      </c>
    </row>
    <row r="330" spans="1:18" x14ac:dyDescent="0.3">
      <c r="A330" t="s">
        <v>918</v>
      </c>
      <c r="B330" s="32">
        <v>45272</v>
      </c>
      <c r="C330" t="s">
        <v>19</v>
      </c>
      <c r="D330" t="s">
        <v>20</v>
      </c>
      <c r="E330" t="s">
        <v>37</v>
      </c>
      <c r="F330" t="s">
        <v>919</v>
      </c>
      <c r="G330" t="s">
        <v>27</v>
      </c>
      <c r="H330" t="s">
        <v>45</v>
      </c>
      <c r="I330" t="s">
        <v>181</v>
      </c>
      <c r="J330">
        <v>1</v>
      </c>
      <c r="K330" s="33">
        <v>7129</v>
      </c>
      <c r="L330" s="33">
        <v>7129</v>
      </c>
      <c r="M330">
        <v>10</v>
      </c>
      <c r="N330" t="s">
        <v>26</v>
      </c>
      <c r="O330">
        <v>1</v>
      </c>
      <c r="P330" t="s">
        <v>28</v>
      </c>
      <c r="Q330">
        <v>8</v>
      </c>
      <c r="R330" s="33">
        <v>394393</v>
      </c>
    </row>
    <row r="331" spans="1:18" x14ac:dyDescent="0.3">
      <c r="A331" t="s">
        <v>920</v>
      </c>
      <c r="B331" s="32">
        <v>45431</v>
      </c>
      <c r="C331" t="s">
        <v>19</v>
      </c>
      <c r="D331" t="s">
        <v>20</v>
      </c>
      <c r="E331" t="s">
        <v>53</v>
      </c>
      <c r="F331" t="s">
        <v>921</v>
      </c>
      <c r="G331" t="s">
        <v>922</v>
      </c>
      <c r="H331" t="s">
        <v>32</v>
      </c>
      <c r="I331" t="s">
        <v>95</v>
      </c>
      <c r="J331">
        <v>4</v>
      </c>
      <c r="K331" s="33">
        <v>14715</v>
      </c>
      <c r="L331" s="33">
        <v>58860</v>
      </c>
      <c r="M331" t="s">
        <v>27</v>
      </c>
      <c r="N331" t="s">
        <v>47</v>
      </c>
      <c r="O331">
        <v>4</v>
      </c>
      <c r="P331" t="s">
        <v>35</v>
      </c>
      <c r="Q331">
        <v>18</v>
      </c>
      <c r="R331" s="33">
        <v>313112</v>
      </c>
    </row>
    <row r="332" spans="1:18" x14ac:dyDescent="0.3">
      <c r="A332" t="s">
        <v>923</v>
      </c>
      <c r="B332" s="32">
        <v>45279</v>
      </c>
      <c r="C332" t="s">
        <v>19</v>
      </c>
      <c r="D332" t="s">
        <v>20</v>
      </c>
      <c r="E332" t="s">
        <v>21</v>
      </c>
      <c r="F332" t="s">
        <v>924</v>
      </c>
      <c r="G332" t="s">
        <v>925</v>
      </c>
      <c r="H332" t="s">
        <v>65</v>
      </c>
      <c r="I332" t="s">
        <v>289</v>
      </c>
      <c r="J332">
        <v>7</v>
      </c>
      <c r="K332" s="33">
        <v>32951</v>
      </c>
      <c r="L332" s="33">
        <v>230657</v>
      </c>
      <c r="M332">
        <v>15</v>
      </c>
      <c r="N332" t="s">
        <v>34</v>
      </c>
      <c r="O332">
        <v>5</v>
      </c>
      <c r="P332" t="s">
        <v>35</v>
      </c>
      <c r="Q332">
        <v>28</v>
      </c>
      <c r="R332" s="33">
        <v>458369</v>
      </c>
    </row>
    <row r="333" spans="1:18" x14ac:dyDescent="0.3">
      <c r="A333" t="s">
        <v>926</v>
      </c>
      <c r="B333" s="32">
        <v>45062</v>
      </c>
      <c r="C333" t="s">
        <v>19</v>
      </c>
      <c r="D333" t="s">
        <v>20</v>
      </c>
      <c r="E333" t="s">
        <v>53</v>
      </c>
      <c r="F333" t="s">
        <v>68</v>
      </c>
      <c r="G333" t="s">
        <v>927</v>
      </c>
      <c r="H333" t="s">
        <v>32</v>
      </c>
      <c r="I333" t="s">
        <v>33</v>
      </c>
      <c r="J333">
        <v>10</v>
      </c>
      <c r="K333" s="33">
        <v>15565</v>
      </c>
      <c r="L333" s="33">
        <v>155650</v>
      </c>
      <c r="M333">
        <v>10</v>
      </c>
      <c r="N333" t="s">
        <v>57</v>
      </c>
      <c r="O333">
        <v>3</v>
      </c>
      <c r="P333" t="s">
        <v>35</v>
      </c>
      <c r="Q333">
        <v>158</v>
      </c>
      <c r="R333" s="33">
        <v>744194</v>
      </c>
    </row>
    <row r="334" spans="1:18" x14ac:dyDescent="0.3">
      <c r="A334" t="s">
        <v>928</v>
      </c>
      <c r="B334" s="32">
        <v>44993</v>
      </c>
      <c r="C334" t="s">
        <v>19</v>
      </c>
      <c r="D334" t="s">
        <v>20</v>
      </c>
      <c r="E334" t="s">
        <v>37</v>
      </c>
      <c r="F334" t="s">
        <v>676</v>
      </c>
      <c r="G334" t="s">
        <v>929</v>
      </c>
      <c r="H334" t="s">
        <v>32</v>
      </c>
      <c r="I334" t="s">
        <v>141</v>
      </c>
      <c r="J334">
        <v>4</v>
      </c>
      <c r="K334" s="33">
        <v>19723</v>
      </c>
      <c r="L334" s="33">
        <v>78892</v>
      </c>
      <c r="M334">
        <v>0</v>
      </c>
      <c r="N334" t="s">
        <v>26</v>
      </c>
      <c r="O334">
        <v>1</v>
      </c>
      <c r="P334" t="s">
        <v>28</v>
      </c>
      <c r="Q334">
        <v>108</v>
      </c>
      <c r="R334" s="33">
        <v>458369</v>
      </c>
    </row>
    <row r="335" spans="1:18" x14ac:dyDescent="0.3">
      <c r="A335" t="s">
        <v>930</v>
      </c>
      <c r="B335" s="32">
        <v>45106</v>
      </c>
      <c r="C335" t="s">
        <v>19</v>
      </c>
      <c r="D335" t="s">
        <v>20</v>
      </c>
      <c r="E335" t="s">
        <v>53</v>
      </c>
      <c r="F335" t="s">
        <v>931</v>
      </c>
      <c r="G335" t="s">
        <v>932</v>
      </c>
      <c r="H335" t="s">
        <v>65</v>
      </c>
      <c r="I335" t="s">
        <v>382</v>
      </c>
      <c r="J335">
        <v>11</v>
      </c>
      <c r="K335" s="33">
        <v>71143</v>
      </c>
      <c r="L335" s="33">
        <v>782573</v>
      </c>
      <c r="M335">
        <v>5</v>
      </c>
      <c r="N335" t="s">
        <v>34</v>
      </c>
      <c r="O335">
        <v>4</v>
      </c>
      <c r="P335" t="s">
        <v>35</v>
      </c>
      <c r="Q335">
        <v>53</v>
      </c>
      <c r="R335" s="33">
        <v>458369</v>
      </c>
    </row>
    <row r="336" spans="1:18" x14ac:dyDescent="0.3">
      <c r="A336" t="s">
        <v>933</v>
      </c>
      <c r="B336" s="32">
        <v>45299</v>
      </c>
      <c r="C336" t="s">
        <v>19</v>
      </c>
      <c r="D336" t="s">
        <v>20</v>
      </c>
      <c r="E336" t="s">
        <v>21</v>
      </c>
      <c r="F336" t="s">
        <v>934</v>
      </c>
      <c r="G336" t="s">
        <v>935</v>
      </c>
      <c r="H336" t="s">
        <v>40</v>
      </c>
      <c r="I336" t="s">
        <v>70</v>
      </c>
      <c r="J336">
        <v>12</v>
      </c>
      <c r="K336" s="33">
        <v>1861</v>
      </c>
      <c r="L336" s="33">
        <v>22332</v>
      </c>
      <c r="M336">
        <v>0</v>
      </c>
      <c r="N336" t="s">
        <v>27</v>
      </c>
      <c r="O336">
        <v>1</v>
      </c>
      <c r="P336" t="s">
        <v>35</v>
      </c>
      <c r="Q336">
        <v>116</v>
      </c>
      <c r="R336" s="33">
        <v>744194</v>
      </c>
    </row>
    <row r="337" spans="1:18" x14ac:dyDescent="0.3">
      <c r="A337" t="s">
        <v>936</v>
      </c>
      <c r="B337" s="32">
        <v>44974</v>
      </c>
      <c r="C337" t="s">
        <v>19</v>
      </c>
      <c r="D337" t="s">
        <v>20</v>
      </c>
      <c r="E337" t="s">
        <v>21</v>
      </c>
      <c r="F337" t="s">
        <v>937</v>
      </c>
      <c r="G337" t="s">
        <v>938</v>
      </c>
      <c r="H337" t="s">
        <v>32</v>
      </c>
      <c r="I337" t="s">
        <v>95</v>
      </c>
      <c r="J337">
        <v>19</v>
      </c>
      <c r="K337" s="33">
        <v>18430</v>
      </c>
      <c r="L337" s="33">
        <v>350170</v>
      </c>
      <c r="M337">
        <v>20</v>
      </c>
      <c r="N337" t="s">
        <v>57</v>
      </c>
      <c r="O337">
        <v>2</v>
      </c>
      <c r="P337" t="s">
        <v>28</v>
      </c>
      <c r="Q337">
        <v>80</v>
      </c>
      <c r="R337" s="33">
        <v>394393</v>
      </c>
    </row>
    <row r="338" spans="1:18" x14ac:dyDescent="0.3">
      <c r="A338" t="s">
        <v>939</v>
      </c>
      <c r="B338" s="32">
        <v>45573</v>
      </c>
      <c r="C338" t="s">
        <v>19</v>
      </c>
      <c r="D338" t="s">
        <v>20</v>
      </c>
      <c r="E338" t="s">
        <v>21</v>
      </c>
      <c r="F338" t="s">
        <v>940</v>
      </c>
      <c r="G338" t="s">
        <v>941</v>
      </c>
      <c r="H338" t="s">
        <v>32</v>
      </c>
      <c r="I338" t="s">
        <v>158</v>
      </c>
      <c r="J338">
        <v>8</v>
      </c>
      <c r="K338" s="33">
        <v>10923</v>
      </c>
      <c r="L338" s="33">
        <v>87384</v>
      </c>
      <c r="M338">
        <v>0</v>
      </c>
      <c r="N338" t="s">
        <v>57</v>
      </c>
      <c r="O338">
        <v>5</v>
      </c>
      <c r="P338" t="s">
        <v>28</v>
      </c>
      <c r="Q338">
        <v>35</v>
      </c>
      <c r="R338" s="33">
        <v>458369</v>
      </c>
    </row>
    <row r="339" spans="1:18" x14ac:dyDescent="0.3">
      <c r="A339" t="s">
        <v>942</v>
      </c>
      <c r="B339" s="32">
        <v>45327</v>
      </c>
      <c r="C339" t="s">
        <v>19</v>
      </c>
      <c r="D339" t="s">
        <v>20</v>
      </c>
      <c r="E339" t="s">
        <v>21</v>
      </c>
      <c r="F339" t="s">
        <v>415</v>
      </c>
      <c r="G339" t="s">
        <v>943</v>
      </c>
      <c r="H339" t="s">
        <v>40</v>
      </c>
      <c r="I339" t="s">
        <v>106</v>
      </c>
      <c r="J339">
        <v>14</v>
      </c>
      <c r="K339" s="33">
        <v>10968</v>
      </c>
      <c r="L339" s="33">
        <v>153552</v>
      </c>
      <c r="M339">
        <v>5</v>
      </c>
      <c r="N339" t="s">
        <v>47</v>
      </c>
      <c r="O339">
        <v>4</v>
      </c>
      <c r="P339" t="s">
        <v>28</v>
      </c>
      <c r="Q339">
        <v>117</v>
      </c>
      <c r="R339" s="33">
        <v>458369</v>
      </c>
    </row>
    <row r="340" spans="1:18" x14ac:dyDescent="0.3">
      <c r="A340" t="s">
        <v>944</v>
      </c>
      <c r="B340" s="32">
        <v>45399</v>
      </c>
      <c r="C340" t="s">
        <v>19</v>
      </c>
      <c r="D340" t="s">
        <v>20</v>
      </c>
      <c r="E340" t="s">
        <v>37</v>
      </c>
      <c r="F340" t="s">
        <v>945</v>
      </c>
      <c r="G340" t="s">
        <v>946</v>
      </c>
      <c r="H340" t="s">
        <v>65</v>
      </c>
      <c r="I340" t="s">
        <v>78</v>
      </c>
      <c r="J340">
        <v>20</v>
      </c>
      <c r="K340" s="33">
        <v>85487</v>
      </c>
      <c r="L340" s="33">
        <v>1709740</v>
      </c>
      <c r="M340" t="s">
        <v>27</v>
      </c>
      <c r="N340" t="s">
        <v>47</v>
      </c>
      <c r="O340">
        <v>4</v>
      </c>
      <c r="P340" t="s">
        <v>35</v>
      </c>
      <c r="Q340">
        <v>154</v>
      </c>
      <c r="R340" s="33">
        <v>394393</v>
      </c>
    </row>
    <row r="341" spans="1:18" x14ac:dyDescent="0.3">
      <c r="A341" t="s">
        <v>947</v>
      </c>
      <c r="B341" s="32">
        <v>45178</v>
      </c>
      <c r="C341" t="s">
        <v>19</v>
      </c>
      <c r="D341" t="s">
        <v>20</v>
      </c>
      <c r="E341" t="s">
        <v>53</v>
      </c>
      <c r="F341" t="s">
        <v>324</v>
      </c>
      <c r="G341" t="s">
        <v>27</v>
      </c>
      <c r="H341" t="s">
        <v>24</v>
      </c>
      <c r="I341" t="s">
        <v>161</v>
      </c>
      <c r="J341">
        <v>15</v>
      </c>
      <c r="K341" s="33">
        <v>312517</v>
      </c>
      <c r="L341" s="33">
        <v>4687755</v>
      </c>
      <c r="M341">
        <v>0</v>
      </c>
      <c r="N341" t="s">
        <v>34</v>
      </c>
      <c r="O341">
        <v>3</v>
      </c>
      <c r="P341" t="s">
        <v>35</v>
      </c>
      <c r="Q341">
        <v>154</v>
      </c>
      <c r="R341" s="33">
        <v>744194</v>
      </c>
    </row>
    <row r="342" spans="1:18" x14ac:dyDescent="0.3">
      <c r="A342" t="s">
        <v>948</v>
      </c>
      <c r="B342" s="32">
        <v>45278</v>
      </c>
      <c r="C342" t="s">
        <v>19</v>
      </c>
      <c r="D342" t="s">
        <v>20</v>
      </c>
      <c r="E342" t="s">
        <v>53</v>
      </c>
      <c r="F342" t="s">
        <v>949</v>
      </c>
      <c r="G342" t="s">
        <v>950</v>
      </c>
      <c r="H342" t="s">
        <v>45</v>
      </c>
      <c r="I342" t="s">
        <v>130</v>
      </c>
      <c r="J342">
        <v>20</v>
      </c>
      <c r="K342" s="33">
        <v>30210</v>
      </c>
      <c r="L342" s="33">
        <v>604200</v>
      </c>
      <c r="M342">
        <v>20</v>
      </c>
      <c r="N342" t="s">
        <v>47</v>
      </c>
      <c r="O342">
        <v>1</v>
      </c>
      <c r="P342" t="s">
        <v>35</v>
      </c>
      <c r="Q342">
        <v>107</v>
      </c>
      <c r="R342" s="33">
        <v>1470487</v>
      </c>
    </row>
    <row r="343" spans="1:18" x14ac:dyDescent="0.3">
      <c r="A343" t="s">
        <v>951</v>
      </c>
      <c r="B343" s="32">
        <v>45390</v>
      </c>
      <c r="C343" t="s">
        <v>19</v>
      </c>
      <c r="D343" t="s">
        <v>20</v>
      </c>
      <c r="E343" t="s">
        <v>37</v>
      </c>
      <c r="F343" t="s">
        <v>952</v>
      </c>
      <c r="G343" t="s">
        <v>953</v>
      </c>
      <c r="H343" t="s">
        <v>24</v>
      </c>
      <c r="I343" t="s">
        <v>25</v>
      </c>
      <c r="J343">
        <v>3</v>
      </c>
      <c r="K343" s="33">
        <v>45889</v>
      </c>
      <c r="L343" s="33">
        <v>137667</v>
      </c>
      <c r="M343" t="s">
        <v>27</v>
      </c>
      <c r="N343" t="s">
        <v>47</v>
      </c>
      <c r="O343">
        <v>4</v>
      </c>
      <c r="P343" t="s">
        <v>35</v>
      </c>
      <c r="Q343">
        <v>143</v>
      </c>
      <c r="R343" s="33">
        <v>313112</v>
      </c>
    </row>
    <row r="344" spans="1:18" x14ac:dyDescent="0.3">
      <c r="A344" t="s">
        <v>954</v>
      </c>
      <c r="B344" s="32">
        <v>45481</v>
      </c>
      <c r="C344" t="s">
        <v>19</v>
      </c>
      <c r="D344" t="s">
        <v>20</v>
      </c>
      <c r="E344" t="s">
        <v>37</v>
      </c>
      <c r="F344" t="s">
        <v>87</v>
      </c>
      <c r="G344" t="s">
        <v>955</v>
      </c>
      <c r="H344" t="s">
        <v>32</v>
      </c>
      <c r="I344" t="s">
        <v>95</v>
      </c>
      <c r="J344">
        <v>13</v>
      </c>
      <c r="K344" s="33">
        <v>13869</v>
      </c>
      <c r="L344" s="33">
        <v>180297</v>
      </c>
      <c r="M344">
        <v>0</v>
      </c>
      <c r="N344" t="s">
        <v>57</v>
      </c>
      <c r="O344">
        <v>4</v>
      </c>
      <c r="P344" t="s">
        <v>35</v>
      </c>
      <c r="Q344">
        <v>168</v>
      </c>
      <c r="R344" s="33">
        <v>1470487</v>
      </c>
    </row>
    <row r="345" spans="1:18" x14ac:dyDescent="0.3">
      <c r="A345" t="s">
        <v>956</v>
      </c>
      <c r="B345" s="32">
        <v>45049</v>
      </c>
      <c r="C345" t="s">
        <v>19</v>
      </c>
      <c r="D345" t="s">
        <v>20</v>
      </c>
      <c r="E345" t="s">
        <v>37</v>
      </c>
      <c r="F345" t="s">
        <v>957</v>
      </c>
      <c r="G345" t="s">
        <v>958</v>
      </c>
      <c r="H345" t="s">
        <v>24</v>
      </c>
      <c r="I345" t="s">
        <v>61</v>
      </c>
      <c r="J345">
        <v>10</v>
      </c>
      <c r="K345" s="33">
        <v>331508</v>
      </c>
      <c r="L345" s="33">
        <v>3315080</v>
      </c>
      <c r="M345">
        <v>5</v>
      </c>
      <c r="N345" t="s">
        <v>57</v>
      </c>
      <c r="O345">
        <v>2</v>
      </c>
      <c r="P345" t="s">
        <v>35</v>
      </c>
      <c r="Q345">
        <v>193</v>
      </c>
      <c r="R345" s="33">
        <v>458369</v>
      </c>
    </row>
    <row r="346" spans="1:18" x14ac:dyDescent="0.3">
      <c r="A346" t="s">
        <v>959</v>
      </c>
      <c r="B346" s="32">
        <v>45164</v>
      </c>
      <c r="C346" t="s">
        <v>19</v>
      </c>
      <c r="D346" t="s">
        <v>20</v>
      </c>
      <c r="E346" t="s">
        <v>21</v>
      </c>
      <c r="F346" t="s">
        <v>931</v>
      </c>
      <c r="G346" t="s">
        <v>960</v>
      </c>
      <c r="H346" t="s">
        <v>24</v>
      </c>
      <c r="I346" t="s">
        <v>174</v>
      </c>
      <c r="J346">
        <v>6</v>
      </c>
      <c r="K346" s="33">
        <v>90076</v>
      </c>
      <c r="L346" s="33">
        <v>540456</v>
      </c>
      <c r="M346">
        <v>0</v>
      </c>
      <c r="N346" t="s">
        <v>27</v>
      </c>
      <c r="O346">
        <v>5</v>
      </c>
      <c r="P346" t="s">
        <v>35</v>
      </c>
      <c r="Q346">
        <v>104</v>
      </c>
      <c r="R346" s="33">
        <v>1470487</v>
      </c>
    </row>
    <row r="347" spans="1:18" x14ac:dyDescent="0.3">
      <c r="A347" t="s">
        <v>961</v>
      </c>
      <c r="B347" s="32">
        <v>45323</v>
      </c>
      <c r="C347" t="s">
        <v>19</v>
      </c>
      <c r="D347" t="s">
        <v>20</v>
      </c>
      <c r="E347" t="s">
        <v>21</v>
      </c>
      <c r="F347" t="s">
        <v>962</v>
      </c>
      <c r="G347" t="s">
        <v>963</v>
      </c>
      <c r="H347" t="s">
        <v>65</v>
      </c>
      <c r="I347" t="s">
        <v>66</v>
      </c>
      <c r="J347">
        <v>4</v>
      </c>
      <c r="K347" s="33">
        <v>161486</v>
      </c>
      <c r="L347" s="33">
        <v>645944</v>
      </c>
      <c r="M347">
        <v>10</v>
      </c>
      <c r="N347" t="s">
        <v>47</v>
      </c>
      <c r="O347">
        <v>3</v>
      </c>
      <c r="P347" t="s">
        <v>35</v>
      </c>
      <c r="Q347">
        <v>57</v>
      </c>
      <c r="R347" s="33">
        <v>1470487</v>
      </c>
    </row>
    <row r="348" spans="1:18" x14ac:dyDescent="0.3">
      <c r="A348" t="s">
        <v>964</v>
      </c>
      <c r="B348" s="32">
        <v>45419</v>
      </c>
      <c r="C348" t="s">
        <v>19</v>
      </c>
      <c r="D348" t="s">
        <v>20</v>
      </c>
      <c r="E348" t="s">
        <v>21</v>
      </c>
      <c r="F348" t="s">
        <v>965</v>
      </c>
      <c r="G348" t="s">
        <v>27</v>
      </c>
      <c r="H348" t="s">
        <v>40</v>
      </c>
      <c r="I348" t="s">
        <v>123</v>
      </c>
      <c r="J348">
        <v>10</v>
      </c>
      <c r="K348" s="33">
        <v>15666</v>
      </c>
      <c r="L348" s="33">
        <v>156660</v>
      </c>
      <c r="M348">
        <v>0</v>
      </c>
      <c r="N348" t="s">
        <v>26</v>
      </c>
      <c r="O348">
        <v>2</v>
      </c>
      <c r="P348" t="s">
        <v>28</v>
      </c>
      <c r="Q348">
        <v>52</v>
      </c>
      <c r="R348" s="33">
        <v>744194</v>
      </c>
    </row>
    <row r="349" spans="1:18" x14ac:dyDescent="0.3">
      <c r="A349" t="s">
        <v>966</v>
      </c>
      <c r="B349" s="32">
        <v>45429</v>
      </c>
      <c r="C349" t="s">
        <v>19</v>
      </c>
      <c r="D349" t="s">
        <v>20</v>
      </c>
      <c r="E349" t="s">
        <v>37</v>
      </c>
      <c r="F349" t="s">
        <v>967</v>
      </c>
      <c r="G349" t="s">
        <v>27</v>
      </c>
      <c r="H349" t="s">
        <v>40</v>
      </c>
      <c r="I349" t="s">
        <v>171</v>
      </c>
      <c r="J349">
        <v>6</v>
      </c>
      <c r="K349" s="33">
        <v>3080</v>
      </c>
      <c r="L349" s="33">
        <v>18480</v>
      </c>
      <c r="M349">
        <v>15</v>
      </c>
      <c r="N349" t="s">
        <v>26</v>
      </c>
      <c r="O349">
        <v>2</v>
      </c>
      <c r="P349" t="s">
        <v>35</v>
      </c>
      <c r="Q349">
        <v>134</v>
      </c>
      <c r="R349" s="33">
        <v>394393</v>
      </c>
    </row>
    <row r="350" spans="1:18" x14ac:dyDescent="0.3">
      <c r="A350" t="s">
        <v>968</v>
      </c>
      <c r="B350" s="32">
        <v>45179</v>
      </c>
      <c r="C350" t="s">
        <v>19</v>
      </c>
      <c r="D350" t="s">
        <v>20</v>
      </c>
      <c r="E350" t="s">
        <v>37</v>
      </c>
      <c r="F350" t="s">
        <v>969</v>
      </c>
      <c r="G350" t="s">
        <v>970</v>
      </c>
      <c r="H350" t="s">
        <v>40</v>
      </c>
      <c r="I350" t="s">
        <v>171</v>
      </c>
      <c r="J350">
        <v>12</v>
      </c>
      <c r="K350" s="33">
        <v>9618</v>
      </c>
      <c r="L350" s="33">
        <v>115416</v>
      </c>
      <c r="M350">
        <v>5</v>
      </c>
      <c r="N350" t="s">
        <v>27</v>
      </c>
      <c r="O350">
        <v>2</v>
      </c>
      <c r="P350" t="s">
        <v>35</v>
      </c>
      <c r="Q350">
        <v>32</v>
      </c>
      <c r="R350" s="33">
        <v>394393</v>
      </c>
    </row>
    <row r="351" spans="1:18" x14ac:dyDescent="0.3">
      <c r="A351" t="s">
        <v>971</v>
      </c>
      <c r="B351" s="32">
        <v>45478</v>
      </c>
      <c r="C351" t="s">
        <v>19</v>
      </c>
      <c r="D351" t="s">
        <v>20</v>
      </c>
      <c r="E351" t="s">
        <v>53</v>
      </c>
      <c r="F351" t="s">
        <v>972</v>
      </c>
      <c r="G351" t="s">
        <v>973</v>
      </c>
      <c r="H351" t="s">
        <v>45</v>
      </c>
      <c r="I351" t="s">
        <v>130</v>
      </c>
      <c r="J351">
        <v>4</v>
      </c>
      <c r="K351" s="33">
        <v>30959</v>
      </c>
      <c r="L351" s="33">
        <v>123836</v>
      </c>
      <c r="M351">
        <v>5</v>
      </c>
      <c r="N351" t="s">
        <v>27</v>
      </c>
      <c r="O351">
        <v>2</v>
      </c>
      <c r="P351" t="s">
        <v>28</v>
      </c>
      <c r="Q351">
        <v>143</v>
      </c>
      <c r="R351" s="33">
        <v>394393</v>
      </c>
    </row>
    <row r="352" spans="1:18" x14ac:dyDescent="0.3">
      <c r="A352" t="s">
        <v>974</v>
      </c>
      <c r="B352" s="32">
        <v>45203</v>
      </c>
      <c r="C352" t="s">
        <v>19</v>
      </c>
      <c r="D352" t="s">
        <v>20</v>
      </c>
      <c r="E352" t="s">
        <v>21</v>
      </c>
      <c r="F352" t="s">
        <v>143</v>
      </c>
      <c r="G352" t="s">
        <v>975</v>
      </c>
      <c r="H352" t="s">
        <v>45</v>
      </c>
      <c r="I352" t="s">
        <v>46</v>
      </c>
      <c r="J352">
        <v>4</v>
      </c>
      <c r="K352" s="33">
        <v>19262</v>
      </c>
      <c r="L352" s="33">
        <v>77048</v>
      </c>
      <c r="M352">
        <v>15</v>
      </c>
      <c r="N352" t="s">
        <v>57</v>
      </c>
      <c r="O352">
        <v>7</v>
      </c>
      <c r="P352" t="s">
        <v>35</v>
      </c>
      <c r="Q352">
        <v>96</v>
      </c>
      <c r="R352" s="33">
        <v>313112</v>
      </c>
    </row>
    <row r="353" spans="1:18" x14ac:dyDescent="0.3">
      <c r="A353" t="s">
        <v>976</v>
      </c>
      <c r="B353" s="32">
        <v>45078</v>
      </c>
      <c r="C353" t="s">
        <v>19</v>
      </c>
      <c r="D353" t="s">
        <v>20</v>
      </c>
      <c r="E353" t="s">
        <v>37</v>
      </c>
      <c r="F353" t="s">
        <v>404</v>
      </c>
      <c r="G353" t="s">
        <v>27</v>
      </c>
      <c r="H353" t="s">
        <v>45</v>
      </c>
      <c r="I353" t="s">
        <v>130</v>
      </c>
      <c r="J353">
        <v>12</v>
      </c>
      <c r="K353" s="33">
        <v>24165</v>
      </c>
      <c r="L353" s="33">
        <v>289980</v>
      </c>
      <c r="M353">
        <v>0</v>
      </c>
      <c r="N353" t="s">
        <v>27</v>
      </c>
      <c r="O353">
        <v>3</v>
      </c>
      <c r="P353" t="s">
        <v>35</v>
      </c>
      <c r="Q353">
        <v>62</v>
      </c>
      <c r="R353" s="33">
        <v>313112</v>
      </c>
    </row>
    <row r="354" spans="1:18" x14ac:dyDescent="0.3">
      <c r="A354" t="s">
        <v>977</v>
      </c>
      <c r="B354" s="32">
        <v>44951</v>
      </c>
      <c r="C354" t="s">
        <v>19</v>
      </c>
      <c r="D354" t="s">
        <v>20</v>
      </c>
      <c r="E354" t="s">
        <v>21</v>
      </c>
      <c r="F354" t="s">
        <v>978</v>
      </c>
      <c r="G354" t="s">
        <v>979</v>
      </c>
      <c r="H354" t="s">
        <v>45</v>
      </c>
      <c r="I354" t="s">
        <v>181</v>
      </c>
      <c r="J354">
        <v>19</v>
      </c>
      <c r="K354" s="33">
        <v>15575</v>
      </c>
      <c r="L354" s="33">
        <v>295925</v>
      </c>
      <c r="M354">
        <v>15</v>
      </c>
      <c r="N354" t="s">
        <v>26</v>
      </c>
      <c r="O354">
        <v>3</v>
      </c>
      <c r="P354" t="s">
        <v>28</v>
      </c>
      <c r="Q354">
        <v>112</v>
      </c>
      <c r="R354" s="33">
        <v>313112</v>
      </c>
    </row>
    <row r="355" spans="1:18" x14ac:dyDescent="0.3">
      <c r="A355" t="s">
        <v>980</v>
      </c>
      <c r="B355" s="32">
        <v>44995</v>
      </c>
      <c r="C355" t="s">
        <v>19</v>
      </c>
      <c r="D355" t="s">
        <v>20</v>
      </c>
      <c r="E355" t="s">
        <v>21</v>
      </c>
      <c r="F355" t="s">
        <v>981</v>
      </c>
      <c r="G355" t="s">
        <v>982</v>
      </c>
      <c r="H355" t="s">
        <v>45</v>
      </c>
      <c r="I355" t="s">
        <v>181</v>
      </c>
      <c r="J355">
        <v>9</v>
      </c>
      <c r="K355" s="33">
        <v>16908</v>
      </c>
      <c r="L355" s="33">
        <v>152172</v>
      </c>
      <c r="M355">
        <v>5</v>
      </c>
      <c r="N355" t="s">
        <v>27</v>
      </c>
      <c r="O355">
        <v>4</v>
      </c>
      <c r="P355" t="s">
        <v>28</v>
      </c>
      <c r="Q355">
        <v>199</v>
      </c>
      <c r="R355" s="33">
        <v>313112</v>
      </c>
    </row>
    <row r="356" spans="1:18" x14ac:dyDescent="0.3">
      <c r="A356" t="s">
        <v>983</v>
      </c>
      <c r="B356" s="32">
        <v>45583</v>
      </c>
      <c r="C356" t="s">
        <v>19</v>
      </c>
      <c r="D356" t="s">
        <v>20</v>
      </c>
      <c r="E356" t="s">
        <v>53</v>
      </c>
      <c r="F356" t="s">
        <v>924</v>
      </c>
      <c r="G356" t="s">
        <v>984</v>
      </c>
      <c r="H356" t="s">
        <v>32</v>
      </c>
      <c r="I356" t="s">
        <v>113</v>
      </c>
      <c r="J356">
        <v>12</v>
      </c>
      <c r="K356" s="33">
        <v>14632</v>
      </c>
      <c r="L356" s="33">
        <v>175584</v>
      </c>
      <c r="M356">
        <v>20</v>
      </c>
      <c r="N356" t="s">
        <v>26</v>
      </c>
      <c r="O356">
        <v>5</v>
      </c>
      <c r="P356" t="s">
        <v>35</v>
      </c>
      <c r="Q356">
        <v>185</v>
      </c>
      <c r="R356" s="33">
        <v>313112</v>
      </c>
    </row>
    <row r="357" spans="1:18" x14ac:dyDescent="0.3">
      <c r="A357" t="s">
        <v>985</v>
      </c>
      <c r="B357" s="32">
        <v>45485</v>
      </c>
      <c r="C357" t="s">
        <v>19</v>
      </c>
      <c r="D357" t="s">
        <v>20</v>
      </c>
      <c r="E357" t="s">
        <v>37</v>
      </c>
      <c r="F357" t="s">
        <v>986</v>
      </c>
      <c r="G357" t="s">
        <v>987</v>
      </c>
      <c r="H357" t="s">
        <v>40</v>
      </c>
      <c r="I357" t="s">
        <v>41</v>
      </c>
      <c r="J357">
        <v>18</v>
      </c>
      <c r="K357" s="33">
        <v>8266</v>
      </c>
      <c r="L357" s="33">
        <v>148788</v>
      </c>
      <c r="M357">
        <v>15</v>
      </c>
      <c r="N357" t="s">
        <v>27</v>
      </c>
      <c r="O357">
        <v>4</v>
      </c>
      <c r="P357" t="s">
        <v>35</v>
      </c>
      <c r="Q357">
        <v>36</v>
      </c>
      <c r="R357" s="33">
        <v>458369</v>
      </c>
    </row>
    <row r="358" spans="1:18" x14ac:dyDescent="0.3">
      <c r="A358" t="s">
        <v>988</v>
      </c>
      <c r="B358" s="32">
        <v>45178</v>
      </c>
      <c r="C358" t="s">
        <v>19</v>
      </c>
      <c r="D358" t="s">
        <v>20</v>
      </c>
      <c r="E358" t="s">
        <v>37</v>
      </c>
      <c r="F358" t="s">
        <v>401</v>
      </c>
      <c r="G358" t="s">
        <v>989</v>
      </c>
      <c r="H358" t="s">
        <v>32</v>
      </c>
      <c r="I358" t="s">
        <v>141</v>
      </c>
      <c r="J358">
        <v>10</v>
      </c>
      <c r="K358" s="33">
        <v>8223</v>
      </c>
      <c r="L358" s="33">
        <v>82230</v>
      </c>
      <c r="M358">
        <v>0</v>
      </c>
      <c r="N358" t="s">
        <v>47</v>
      </c>
      <c r="O358">
        <v>1</v>
      </c>
      <c r="P358" t="s">
        <v>28</v>
      </c>
      <c r="Q358">
        <v>114</v>
      </c>
      <c r="R358" s="33">
        <v>394393</v>
      </c>
    </row>
    <row r="359" spans="1:18" x14ac:dyDescent="0.3">
      <c r="A359" t="s">
        <v>990</v>
      </c>
      <c r="B359" s="32">
        <v>45303</v>
      </c>
      <c r="C359" t="s">
        <v>19</v>
      </c>
      <c r="D359" t="s">
        <v>20</v>
      </c>
      <c r="E359" t="s">
        <v>37</v>
      </c>
      <c r="F359" t="s">
        <v>991</v>
      </c>
      <c r="G359" t="s">
        <v>27</v>
      </c>
      <c r="H359" t="s">
        <v>32</v>
      </c>
      <c r="I359" t="s">
        <v>33</v>
      </c>
      <c r="J359">
        <v>18</v>
      </c>
      <c r="K359" s="33">
        <v>3000</v>
      </c>
      <c r="L359" s="33">
        <v>54000</v>
      </c>
      <c r="M359" t="s">
        <v>27</v>
      </c>
      <c r="N359" t="s">
        <v>47</v>
      </c>
      <c r="O359" t="s">
        <v>27</v>
      </c>
      <c r="P359" t="s">
        <v>35</v>
      </c>
      <c r="Q359">
        <v>133</v>
      </c>
      <c r="R359" s="33">
        <v>458369</v>
      </c>
    </row>
    <row r="360" spans="1:18" x14ac:dyDescent="0.3">
      <c r="A360" t="s">
        <v>992</v>
      </c>
      <c r="B360" s="32">
        <v>45592</v>
      </c>
      <c r="C360" t="s">
        <v>19</v>
      </c>
      <c r="D360" t="s">
        <v>20</v>
      </c>
      <c r="E360" t="s">
        <v>37</v>
      </c>
      <c r="F360" t="s">
        <v>993</v>
      </c>
      <c r="G360" t="s">
        <v>994</v>
      </c>
      <c r="H360" t="s">
        <v>45</v>
      </c>
      <c r="I360" t="s">
        <v>211</v>
      </c>
      <c r="J360">
        <v>20</v>
      </c>
      <c r="K360" s="33">
        <v>35691</v>
      </c>
      <c r="L360" s="33">
        <v>713820</v>
      </c>
      <c r="M360">
        <v>0</v>
      </c>
      <c r="N360" t="s">
        <v>57</v>
      </c>
      <c r="O360">
        <v>3</v>
      </c>
      <c r="P360" t="s">
        <v>28</v>
      </c>
      <c r="Q360">
        <v>62</v>
      </c>
      <c r="R360" s="33">
        <v>458369</v>
      </c>
    </row>
    <row r="361" spans="1:18" x14ac:dyDescent="0.3">
      <c r="A361" t="s">
        <v>995</v>
      </c>
      <c r="B361" s="32">
        <v>45592</v>
      </c>
      <c r="C361" t="s">
        <v>19</v>
      </c>
      <c r="D361" t="s">
        <v>20</v>
      </c>
      <c r="E361" t="s">
        <v>53</v>
      </c>
      <c r="F361" t="s">
        <v>353</v>
      </c>
      <c r="G361" t="s">
        <v>996</v>
      </c>
      <c r="H361" t="s">
        <v>65</v>
      </c>
      <c r="I361" t="s">
        <v>78</v>
      </c>
      <c r="J361">
        <v>5</v>
      </c>
      <c r="K361" s="33">
        <v>177484</v>
      </c>
      <c r="L361" s="33">
        <v>887420</v>
      </c>
      <c r="M361">
        <v>0</v>
      </c>
      <c r="N361" t="s">
        <v>27</v>
      </c>
      <c r="O361">
        <v>3</v>
      </c>
      <c r="P361" t="s">
        <v>28</v>
      </c>
      <c r="Q361">
        <v>140</v>
      </c>
      <c r="R361" s="33">
        <v>313112</v>
      </c>
    </row>
    <row r="362" spans="1:18" x14ac:dyDescent="0.3">
      <c r="A362" t="s">
        <v>997</v>
      </c>
      <c r="B362" s="32">
        <v>45339</v>
      </c>
      <c r="C362" t="s">
        <v>19</v>
      </c>
      <c r="D362" t="s">
        <v>20</v>
      </c>
      <c r="E362" t="s">
        <v>21</v>
      </c>
      <c r="F362" t="s">
        <v>998</v>
      </c>
      <c r="G362" t="s">
        <v>999</v>
      </c>
      <c r="H362" t="s">
        <v>45</v>
      </c>
      <c r="I362" t="s">
        <v>74</v>
      </c>
      <c r="J362">
        <v>4</v>
      </c>
      <c r="K362" s="33">
        <v>16598</v>
      </c>
      <c r="L362" s="33">
        <v>66392</v>
      </c>
      <c r="M362">
        <v>10</v>
      </c>
      <c r="N362" t="s">
        <v>47</v>
      </c>
      <c r="O362">
        <v>3</v>
      </c>
      <c r="P362" t="s">
        <v>35</v>
      </c>
      <c r="Q362">
        <v>154</v>
      </c>
      <c r="R362" s="33">
        <v>744194</v>
      </c>
    </row>
    <row r="363" spans="1:18" x14ac:dyDescent="0.3">
      <c r="A363" t="s">
        <v>1000</v>
      </c>
      <c r="B363" s="32">
        <v>45200</v>
      </c>
      <c r="C363" t="s">
        <v>19</v>
      </c>
      <c r="D363" t="s">
        <v>20</v>
      </c>
      <c r="E363" t="s">
        <v>21</v>
      </c>
      <c r="F363" t="s">
        <v>464</v>
      </c>
      <c r="G363" t="s">
        <v>27</v>
      </c>
      <c r="H363" t="s">
        <v>45</v>
      </c>
      <c r="I363" t="s">
        <v>74</v>
      </c>
      <c r="J363">
        <v>6</v>
      </c>
      <c r="K363" s="33">
        <v>36433</v>
      </c>
      <c r="L363" s="33">
        <v>218598</v>
      </c>
      <c r="M363">
        <v>0</v>
      </c>
      <c r="N363" t="s">
        <v>34</v>
      </c>
      <c r="O363">
        <v>3</v>
      </c>
      <c r="P363" t="s">
        <v>35</v>
      </c>
      <c r="Q363">
        <v>161</v>
      </c>
      <c r="R363" s="33">
        <v>313112</v>
      </c>
    </row>
    <row r="364" spans="1:18" x14ac:dyDescent="0.3">
      <c r="A364" t="s">
        <v>1001</v>
      </c>
      <c r="B364" s="32">
        <v>45322</v>
      </c>
      <c r="C364" t="s">
        <v>19</v>
      </c>
      <c r="D364" t="s">
        <v>20</v>
      </c>
      <c r="E364" t="s">
        <v>21</v>
      </c>
      <c r="F364" t="s">
        <v>1002</v>
      </c>
      <c r="G364" t="s">
        <v>1003</v>
      </c>
      <c r="H364" t="s">
        <v>32</v>
      </c>
      <c r="I364" t="s">
        <v>117</v>
      </c>
      <c r="J364">
        <v>5</v>
      </c>
      <c r="K364" s="33">
        <v>21121</v>
      </c>
      <c r="L364" s="33">
        <v>105605</v>
      </c>
      <c r="M364">
        <v>15</v>
      </c>
      <c r="N364" t="s">
        <v>34</v>
      </c>
      <c r="O364">
        <v>4</v>
      </c>
      <c r="P364" t="s">
        <v>35</v>
      </c>
      <c r="Q364">
        <v>155</v>
      </c>
      <c r="R364" s="33">
        <v>313112</v>
      </c>
    </row>
    <row r="365" spans="1:18" x14ac:dyDescent="0.3">
      <c r="A365" t="s">
        <v>1004</v>
      </c>
      <c r="B365" s="32">
        <v>44969</v>
      </c>
      <c r="C365" t="s">
        <v>19</v>
      </c>
      <c r="D365" t="s">
        <v>20</v>
      </c>
      <c r="E365" t="s">
        <v>37</v>
      </c>
      <c r="F365" t="s">
        <v>1005</v>
      </c>
      <c r="G365" t="s">
        <v>27</v>
      </c>
      <c r="H365" t="s">
        <v>40</v>
      </c>
      <c r="I365" t="s">
        <v>106</v>
      </c>
      <c r="J365">
        <v>12</v>
      </c>
      <c r="K365" s="33">
        <v>9752</v>
      </c>
      <c r="L365" s="33">
        <v>117024</v>
      </c>
      <c r="M365">
        <v>5</v>
      </c>
      <c r="N365" t="s">
        <v>47</v>
      </c>
      <c r="O365">
        <v>2</v>
      </c>
      <c r="P365" t="s">
        <v>35</v>
      </c>
      <c r="Q365">
        <v>160</v>
      </c>
      <c r="R365" s="33">
        <v>458369</v>
      </c>
    </row>
    <row r="366" spans="1:18" x14ac:dyDescent="0.3">
      <c r="A366" t="s">
        <v>1006</v>
      </c>
      <c r="B366" s="32">
        <v>44990</v>
      </c>
      <c r="C366" t="s">
        <v>19</v>
      </c>
      <c r="D366" t="s">
        <v>20</v>
      </c>
      <c r="E366" t="s">
        <v>53</v>
      </c>
      <c r="F366" t="s">
        <v>694</v>
      </c>
      <c r="G366" t="s">
        <v>1007</v>
      </c>
      <c r="H366" t="s">
        <v>24</v>
      </c>
      <c r="I366" t="s">
        <v>161</v>
      </c>
      <c r="J366">
        <v>17</v>
      </c>
      <c r="K366" s="33">
        <v>150117</v>
      </c>
      <c r="L366" s="33">
        <v>2551989</v>
      </c>
      <c r="M366">
        <v>20</v>
      </c>
      <c r="N366" t="s">
        <v>27</v>
      </c>
      <c r="O366">
        <v>2</v>
      </c>
      <c r="P366" t="s">
        <v>35</v>
      </c>
      <c r="Q366">
        <v>94</v>
      </c>
      <c r="R366" s="33">
        <v>394393</v>
      </c>
    </row>
    <row r="367" spans="1:18" x14ac:dyDescent="0.3">
      <c r="A367" t="s">
        <v>1008</v>
      </c>
      <c r="B367" s="32">
        <v>45097</v>
      </c>
      <c r="C367" t="s">
        <v>19</v>
      </c>
      <c r="D367" t="s">
        <v>20</v>
      </c>
      <c r="E367" t="s">
        <v>37</v>
      </c>
      <c r="F367" t="s">
        <v>100</v>
      </c>
      <c r="G367" t="s">
        <v>27</v>
      </c>
      <c r="H367" t="s">
        <v>32</v>
      </c>
      <c r="I367" t="s">
        <v>237</v>
      </c>
      <c r="J367">
        <v>6</v>
      </c>
      <c r="K367" s="33">
        <v>5837</v>
      </c>
      <c r="L367" s="33">
        <v>35022</v>
      </c>
      <c r="M367">
        <v>10</v>
      </c>
      <c r="N367" t="s">
        <v>47</v>
      </c>
      <c r="O367" t="s">
        <v>27</v>
      </c>
      <c r="P367" t="s">
        <v>35</v>
      </c>
      <c r="Q367">
        <v>119</v>
      </c>
      <c r="R367" s="33">
        <v>1470487</v>
      </c>
    </row>
    <row r="368" spans="1:18" x14ac:dyDescent="0.3">
      <c r="A368" t="s">
        <v>1009</v>
      </c>
      <c r="B368" s="32">
        <v>45550</v>
      </c>
      <c r="C368" t="s">
        <v>19</v>
      </c>
      <c r="D368" t="s">
        <v>20</v>
      </c>
      <c r="E368" t="s">
        <v>53</v>
      </c>
      <c r="F368" t="s">
        <v>1010</v>
      </c>
      <c r="G368" t="s">
        <v>1011</v>
      </c>
      <c r="H368" t="s">
        <v>45</v>
      </c>
      <c r="I368" t="s">
        <v>46</v>
      </c>
      <c r="J368">
        <v>8</v>
      </c>
      <c r="K368" s="33">
        <v>33859</v>
      </c>
      <c r="L368" s="33">
        <v>270872</v>
      </c>
      <c r="M368">
        <v>10</v>
      </c>
      <c r="N368" t="s">
        <v>26</v>
      </c>
      <c r="O368">
        <v>3</v>
      </c>
      <c r="P368" t="s">
        <v>35</v>
      </c>
      <c r="Q368">
        <v>27</v>
      </c>
      <c r="R368" s="33">
        <v>458369</v>
      </c>
    </row>
    <row r="369" spans="1:18" x14ac:dyDescent="0.3">
      <c r="A369" t="s">
        <v>1012</v>
      </c>
      <c r="B369" s="32">
        <v>45173</v>
      </c>
      <c r="C369" t="s">
        <v>19</v>
      </c>
      <c r="D369" t="s">
        <v>20</v>
      </c>
      <c r="E369" t="s">
        <v>53</v>
      </c>
      <c r="F369" t="s">
        <v>147</v>
      </c>
      <c r="G369" t="s">
        <v>27</v>
      </c>
      <c r="H369" t="s">
        <v>24</v>
      </c>
      <c r="I369" t="s">
        <v>92</v>
      </c>
      <c r="J369">
        <v>2</v>
      </c>
      <c r="K369" s="33">
        <v>339977</v>
      </c>
      <c r="L369" s="33">
        <v>679954</v>
      </c>
      <c r="M369">
        <v>0</v>
      </c>
      <c r="N369" t="s">
        <v>47</v>
      </c>
      <c r="O369">
        <v>1</v>
      </c>
      <c r="P369" t="s">
        <v>35</v>
      </c>
      <c r="Q369">
        <v>73</v>
      </c>
      <c r="R369" s="33">
        <v>313112</v>
      </c>
    </row>
    <row r="370" spans="1:18" x14ac:dyDescent="0.3">
      <c r="A370" t="s">
        <v>1013</v>
      </c>
      <c r="B370" s="32">
        <v>45025</v>
      </c>
      <c r="C370" t="s">
        <v>19</v>
      </c>
      <c r="D370" t="s">
        <v>20</v>
      </c>
      <c r="E370" t="s">
        <v>37</v>
      </c>
      <c r="F370" t="s">
        <v>670</v>
      </c>
      <c r="G370" t="s">
        <v>1014</v>
      </c>
      <c r="H370" t="s">
        <v>65</v>
      </c>
      <c r="I370" t="s">
        <v>289</v>
      </c>
      <c r="J370">
        <v>20</v>
      </c>
      <c r="K370" s="33">
        <v>80848</v>
      </c>
      <c r="L370" s="33">
        <v>1616960</v>
      </c>
      <c r="M370">
        <v>20</v>
      </c>
      <c r="N370" t="s">
        <v>34</v>
      </c>
      <c r="O370">
        <v>5</v>
      </c>
      <c r="P370" t="s">
        <v>35</v>
      </c>
      <c r="Q370">
        <v>186</v>
      </c>
      <c r="R370" s="33">
        <v>1470487</v>
      </c>
    </row>
    <row r="371" spans="1:18" x14ac:dyDescent="0.3">
      <c r="A371" t="s">
        <v>1015</v>
      </c>
      <c r="B371" s="32">
        <v>45417</v>
      </c>
      <c r="C371" t="s">
        <v>19</v>
      </c>
      <c r="D371" t="s">
        <v>20</v>
      </c>
      <c r="E371" t="s">
        <v>21</v>
      </c>
      <c r="F371" t="s">
        <v>1016</v>
      </c>
      <c r="G371" t="s">
        <v>1017</v>
      </c>
      <c r="H371" t="s">
        <v>24</v>
      </c>
      <c r="I371" t="s">
        <v>161</v>
      </c>
      <c r="J371">
        <v>18</v>
      </c>
      <c r="K371" s="33">
        <v>323169</v>
      </c>
      <c r="L371" s="33">
        <v>5817042</v>
      </c>
      <c r="M371">
        <v>0</v>
      </c>
      <c r="N371" t="s">
        <v>27</v>
      </c>
      <c r="O371">
        <v>2</v>
      </c>
      <c r="P371" t="s">
        <v>27</v>
      </c>
      <c r="Q371">
        <v>21</v>
      </c>
      <c r="R371" s="33">
        <v>744194</v>
      </c>
    </row>
    <row r="372" spans="1:18" x14ac:dyDescent="0.3">
      <c r="A372" t="s">
        <v>1018</v>
      </c>
      <c r="B372" s="32">
        <v>45228</v>
      </c>
      <c r="C372" t="s">
        <v>19</v>
      </c>
      <c r="D372" t="s">
        <v>20</v>
      </c>
      <c r="E372" t="s">
        <v>37</v>
      </c>
      <c r="F372" t="s">
        <v>937</v>
      </c>
      <c r="G372" t="s">
        <v>1019</v>
      </c>
      <c r="H372" t="s">
        <v>32</v>
      </c>
      <c r="I372" t="s">
        <v>141</v>
      </c>
      <c r="J372">
        <v>16</v>
      </c>
      <c r="K372" s="33">
        <v>3625</v>
      </c>
      <c r="L372" s="33">
        <v>58000</v>
      </c>
      <c r="M372">
        <v>10</v>
      </c>
      <c r="N372" t="s">
        <v>27</v>
      </c>
      <c r="O372">
        <v>3</v>
      </c>
      <c r="P372" t="s">
        <v>35</v>
      </c>
      <c r="Q372">
        <v>132</v>
      </c>
      <c r="R372" s="33">
        <v>1470487</v>
      </c>
    </row>
    <row r="373" spans="1:18" x14ac:dyDescent="0.3">
      <c r="A373" t="s">
        <v>1020</v>
      </c>
      <c r="B373" s="32">
        <v>45124</v>
      </c>
      <c r="C373" t="s">
        <v>19</v>
      </c>
      <c r="D373" t="s">
        <v>20</v>
      </c>
      <c r="E373" t="s">
        <v>37</v>
      </c>
      <c r="F373" t="s">
        <v>119</v>
      </c>
      <c r="G373" t="s">
        <v>1021</v>
      </c>
      <c r="H373" t="s">
        <v>24</v>
      </c>
      <c r="I373" t="s">
        <v>61</v>
      </c>
      <c r="J373">
        <v>4</v>
      </c>
      <c r="K373" s="33">
        <v>151951</v>
      </c>
      <c r="L373" s="33">
        <v>607804</v>
      </c>
      <c r="M373" t="s">
        <v>27</v>
      </c>
      <c r="N373" t="s">
        <v>57</v>
      </c>
      <c r="O373">
        <v>3</v>
      </c>
      <c r="P373" t="s">
        <v>28</v>
      </c>
      <c r="Q373">
        <v>123</v>
      </c>
      <c r="R373" s="33">
        <v>458369</v>
      </c>
    </row>
    <row r="374" spans="1:18" x14ac:dyDescent="0.3">
      <c r="A374" t="s">
        <v>1022</v>
      </c>
      <c r="B374" s="32">
        <v>45132</v>
      </c>
      <c r="C374" t="s">
        <v>19</v>
      </c>
      <c r="D374" t="s">
        <v>20</v>
      </c>
      <c r="E374" t="s">
        <v>37</v>
      </c>
      <c r="F374" t="s">
        <v>631</v>
      </c>
      <c r="G374" t="s">
        <v>1023</v>
      </c>
      <c r="H374" t="s">
        <v>24</v>
      </c>
      <c r="I374" t="s">
        <v>152</v>
      </c>
      <c r="J374">
        <v>3</v>
      </c>
      <c r="K374" s="33">
        <v>290049</v>
      </c>
      <c r="L374" s="33">
        <v>870147</v>
      </c>
      <c r="M374" t="s">
        <v>27</v>
      </c>
      <c r="N374" t="s">
        <v>57</v>
      </c>
      <c r="O374">
        <v>4</v>
      </c>
      <c r="P374" t="s">
        <v>35</v>
      </c>
      <c r="Q374">
        <v>29</v>
      </c>
      <c r="R374" s="33">
        <v>1470487</v>
      </c>
    </row>
    <row r="375" spans="1:18" x14ac:dyDescent="0.3">
      <c r="A375" t="s">
        <v>1024</v>
      </c>
      <c r="B375" s="32">
        <v>45283</v>
      </c>
      <c r="C375" t="s">
        <v>19</v>
      </c>
      <c r="D375" t="s">
        <v>20</v>
      </c>
      <c r="E375" t="s">
        <v>37</v>
      </c>
      <c r="F375" t="s">
        <v>1025</v>
      </c>
      <c r="G375" t="s">
        <v>1026</v>
      </c>
      <c r="H375" t="s">
        <v>40</v>
      </c>
      <c r="I375" t="s">
        <v>137</v>
      </c>
      <c r="J375">
        <v>5</v>
      </c>
      <c r="K375" s="33">
        <v>16096</v>
      </c>
      <c r="L375" s="33">
        <v>80480</v>
      </c>
      <c r="M375">
        <v>5</v>
      </c>
      <c r="N375" t="s">
        <v>47</v>
      </c>
      <c r="O375">
        <v>3</v>
      </c>
      <c r="P375" t="s">
        <v>28</v>
      </c>
      <c r="Q375">
        <v>6</v>
      </c>
      <c r="R375" s="33">
        <v>1470487</v>
      </c>
    </row>
    <row r="376" spans="1:18" x14ac:dyDescent="0.3">
      <c r="A376" t="s">
        <v>1027</v>
      </c>
      <c r="B376" s="32">
        <v>45344</v>
      </c>
      <c r="C376" t="s">
        <v>19</v>
      </c>
      <c r="D376" t="s">
        <v>20</v>
      </c>
      <c r="E376" t="s">
        <v>21</v>
      </c>
      <c r="F376" t="s">
        <v>1028</v>
      </c>
      <c r="G376" t="s">
        <v>1029</v>
      </c>
      <c r="H376" t="s">
        <v>45</v>
      </c>
      <c r="I376" t="s">
        <v>211</v>
      </c>
      <c r="J376">
        <v>7</v>
      </c>
      <c r="K376" s="33">
        <v>18449</v>
      </c>
      <c r="L376" s="33">
        <v>129143</v>
      </c>
      <c r="M376">
        <v>10</v>
      </c>
      <c r="N376" t="s">
        <v>27</v>
      </c>
      <c r="O376">
        <v>1</v>
      </c>
      <c r="P376" t="s">
        <v>35</v>
      </c>
      <c r="Q376">
        <v>183</v>
      </c>
      <c r="R376" s="33">
        <v>394393</v>
      </c>
    </row>
    <row r="377" spans="1:18" x14ac:dyDescent="0.3">
      <c r="A377" t="s">
        <v>1030</v>
      </c>
      <c r="B377" s="32">
        <v>45488</v>
      </c>
      <c r="C377" t="s">
        <v>19</v>
      </c>
      <c r="D377" t="s">
        <v>20</v>
      </c>
      <c r="E377" t="s">
        <v>21</v>
      </c>
      <c r="F377" t="s">
        <v>1031</v>
      </c>
      <c r="G377" t="s">
        <v>1032</v>
      </c>
      <c r="H377" t="s">
        <v>45</v>
      </c>
      <c r="I377" t="s">
        <v>130</v>
      </c>
      <c r="J377">
        <v>6</v>
      </c>
      <c r="K377" s="33">
        <v>4309</v>
      </c>
      <c r="L377" s="33">
        <v>25854</v>
      </c>
      <c r="M377">
        <v>0</v>
      </c>
      <c r="N377" t="s">
        <v>57</v>
      </c>
      <c r="O377">
        <v>5</v>
      </c>
      <c r="P377" t="s">
        <v>35</v>
      </c>
      <c r="Q377">
        <v>143</v>
      </c>
      <c r="R377" s="33">
        <v>313112</v>
      </c>
    </row>
    <row r="378" spans="1:18" x14ac:dyDescent="0.3">
      <c r="A378" t="s">
        <v>1033</v>
      </c>
      <c r="B378" s="32">
        <v>45251</v>
      </c>
      <c r="C378" t="s">
        <v>19</v>
      </c>
      <c r="D378" t="s">
        <v>20</v>
      </c>
      <c r="E378" t="s">
        <v>37</v>
      </c>
      <c r="F378" t="s">
        <v>498</v>
      </c>
      <c r="G378" t="s">
        <v>1034</v>
      </c>
      <c r="H378" t="s">
        <v>32</v>
      </c>
      <c r="I378" t="s">
        <v>95</v>
      </c>
      <c r="J378">
        <v>14</v>
      </c>
      <c r="K378" s="33">
        <v>21331</v>
      </c>
      <c r="L378" s="33">
        <v>298634</v>
      </c>
      <c r="M378">
        <v>15</v>
      </c>
      <c r="N378" t="s">
        <v>27</v>
      </c>
      <c r="O378">
        <v>5</v>
      </c>
      <c r="P378" t="s">
        <v>35</v>
      </c>
      <c r="Q378">
        <v>51</v>
      </c>
      <c r="R378" s="33">
        <v>313112</v>
      </c>
    </row>
    <row r="379" spans="1:18" x14ac:dyDescent="0.3">
      <c r="A379" t="s">
        <v>1035</v>
      </c>
      <c r="B379" s="32">
        <v>45019</v>
      </c>
      <c r="C379" t="s">
        <v>19</v>
      </c>
      <c r="D379" t="s">
        <v>20</v>
      </c>
      <c r="E379" t="s">
        <v>37</v>
      </c>
      <c r="F379" t="s">
        <v>1036</v>
      </c>
      <c r="G379" t="s">
        <v>1037</v>
      </c>
      <c r="H379" t="s">
        <v>45</v>
      </c>
      <c r="I379" t="s">
        <v>211</v>
      </c>
      <c r="J379">
        <v>7</v>
      </c>
      <c r="K379" s="33">
        <v>40873</v>
      </c>
      <c r="L379" s="33">
        <v>286111</v>
      </c>
      <c r="M379">
        <v>0</v>
      </c>
      <c r="N379" t="s">
        <v>27</v>
      </c>
      <c r="O379">
        <v>4</v>
      </c>
      <c r="P379" t="s">
        <v>35</v>
      </c>
      <c r="Q379">
        <v>73</v>
      </c>
      <c r="R379" s="33">
        <v>458369</v>
      </c>
    </row>
    <row r="380" spans="1:18" x14ac:dyDescent="0.3">
      <c r="A380" t="s">
        <v>1038</v>
      </c>
      <c r="B380" s="32">
        <v>45497</v>
      </c>
      <c r="C380" t="s">
        <v>19</v>
      </c>
      <c r="D380" t="s">
        <v>20</v>
      </c>
      <c r="E380" t="s">
        <v>53</v>
      </c>
      <c r="F380" t="s">
        <v>1039</v>
      </c>
      <c r="G380" t="s">
        <v>1040</v>
      </c>
      <c r="H380" t="s">
        <v>24</v>
      </c>
      <c r="I380" t="s">
        <v>25</v>
      </c>
      <c r="J380">
        <v>4</v>
      </c>
      <c r="K380" s="33">
        <v>338780</v>
      </c>
      <c r="L380" s="33">
        <v>1355120</v>
      </c>
      <c r="M380">
        <v>0</v>
      </c>
      <c r="N380" t="s">
        <v>34</v>
      </c>
      <c r="O380" t="s">
        <v>27</v>
      </c>
      <c r="P380" t="s">
        <v>28</v>
      </c>
      <c r="Q380">
        <v>32</v>
      </c>
      <c r="R380" s="33">
        <v>313112</v>
      </c>
    </row>
    <row r="381" spans="1:18" x14ac:dyDescent="0.3">
      <c r="A381" t="s">
        <v>1041</v>
      </c>
      <c r="B381" s="32">
        <v>44927</v>
      </c>
      <c r="C381" t="s">
        <v>19</v>
      </c>
      <c r="D381" t="s">
        <v>20</v>
      </c>
      <c r="E381" t="s">
        <v>37</v>
      </c>
      <c r="F381" t="s">
        <v>1042</v>
      </c>
      <c r="G381" t="s">
        <v>1043</v>
      </c>
      <c r="H381" t="s">
        <v>24</v>
      </c>
      <c r="I381" t="s">
        <v>152</v>
      </c>
      <c r="J381">
        <v>2</v>
      </c>
      <c r="K381" s="33">
        <v>128632</v>
      </c>
      <c r="L381" s="33">
        <v>257264</v>
      </c>
      <c r="M381">
        <v>0</v>
      </c>
      <c r="N381" t="s">
        <v>26</v>
      </c>
      <c r="O381">
        <v>2</v>
      </c>
      <c r="P381" t="s">
        <v>28</v>
      </c>
      <c r="Q381">
        <v>26</v>
      </c>
      <c r="R381" s="33">
        <v>1470487</v>
      </c>
    </row>
    <row r="382" spans="1:18" x14ac:dyDescent="0.3">
      <c r="A382" t="s">
        <v>1044</v>
      </c>
      <c r="B382" s="32">
        <v>45479</v>
      </c>
      <c r="C382" t="s">
        <v>19</v>
      </c>
      <c r="D382" t="s">
        <v>20</v>
      </c>
      <c r="E382" t="s">
        <v>37</v>
      </c>
      <c r="F382" t="s">
        <v>1045</v>
      </c>
      <c r="G382" t="s">
        <v>1046</v>
      </c>
      <c r="H382" t="s">
        <v>40</v>
      </c>
      <c r="I382" t="s">
        <v>41</v>
      </c>
      <c r="J382">
        <v>12</v>
      </c>
      <c r="K382" s="33">
        <v>13760</v>
      </c>
      <c r="L382" s="33">
        <v>165120</v>
      </c>
      <c r="M382">
        <v>0</v>
      </c>
      <c r="N382" t="s">
        <v>26</v>
      </c>
      <c r="O382">
        <v>4</v>
      </c>
      <c r="P382" t="s">
        <v>35</v>
      </c>
      <c r="Q382">
        <v>87</v>
      </c>
      <c r="R382" s="33">
        <v>1470487</v>
      </c>
    </row>
    <row r="383" spans="1:18" x14ac:dyDescent="0.3">
      <c r="A383" t="s">
        <v>1047</v>
      </c>
      <c r="B383" s="32">
        <v>45056</v>
      </c>
      <c r="C383" t="s">
        <v>19</v>
      </c>
      <c r="D383" t="s">
        <v>20</v>
      </c>
      <c r="E383" t="s">
        <v>21</v>
      </c>
      <c r="F383" t="s">
        <v>1048</v>
      </c>
      <c r="G383" t="s">
        <v>1049</v>
      </c>
      <c r="H383" t="s">
        <v>45</v>
      </c>
      <c r="I383" t="s">
        <v>74</v>
      </c>
      <c r="J383">
        <v>4</v>
      </c>
      <c r="K383" s="33">
        <v>23944</v>
      </c>
      <c r="L383" s="33">
        <v>95776</v>
      </c>
      <c r="M383">
        <v>10</v>
      </c>
      <c r="N383" t="s">
        <v>57</v>
      </c>
      <c r="O383">
        <v>2</v>
      </c>
      <c r="P383" t="s">
        <v>27</v>
      </c>
      <c r="Q383">
        <v>5</v>
      </c>
      <c r="R383" s="33">
        <v>394393</v>
      </c>
    </row>
    <row r="384" spans="1:18" x14ac:dyDescent="0.3">
      <c r="A384" t="s">
        <v>1050</v>
      </c>
      <c r="B384" s="32">
        <v>45156</v>
      </c>
      <c r="C384" t="s">
        <v>19</v>
      </c>
      <c r="D384" t="s">
        <v>20</v>
      </c>
      <c r="E384" t="s">
        <v>21</v>
      </c>
      <c r="F384" t="s">
        <v>658</v>
      </c>
      <c r="G384" t="s">
        <v>1051</v>
      </c>
      <c r="H384" t="s">
        <v>24</v>
      </c>
      <c r="I384" t="s">
        <v>152</v>
      </c>
      <c r="J384">
        <v>19</v>
      </c>
      <c r="K384" s="33">
        <v>316526</v>
      </c>
      <c r="L384" s="33">
        <v>6013994</v>
      </c>
      <c r="M384" t="s">
        <v>27</v>
      </c>
      <c r="N384" t="s">
        <v>26</v>
      </c>
      <c r="O384">
        <v>5</v>
      </c>
      <c r="P384" t="s">
        <v>35</v>
      </c>
      <c r="Q384">
        <v>144</v>
      </c>
      <c r="R384" s="33">
        <v>313112</v>
      </c>
    </row>
    <row r="385" spans="1:18" x14ac:dyDescent="0.3">
      <c r="A385" t="s">
        <v>1052</v>
      </c>
      <c r="B385" s="32">
        <v>45117</v>
      </c>
      <c r="C385" t="s">
        <v>19</v>
      </c>
      <c r="D385" t="s">
        <v>20</v>
      </c>
      <c r="E385" t="s">
        <v>21</v>
      </c>
      <c r="F385" t="s">
        <v>1053</v>
      </c>
      <c r="G385" t="s">
        <v>27</v>
      </c>
      <c r="H385" t="s">
        <v>32</v>
      </c>
      <c r="I385" t="s">
        <v>113</v>
      </c>
      <c r="J385">
        <v>3</v>
      </c>
      <c r="K385" s="33">
        <v>20151</v>
      </c>
      <c r="L385" s="33">
        <v>60453</v>
      </c>
      <c r="M385">
        <v>10</v>
      </c>
      <c r="N385" t="s">
        <v>34</v>
      </c>
      <c r="O385">
        <v>5</v>
      </c>
      <c r="P385" t="s">
        <v>28</v>
      </c>
      <c r="Q385">
        <v>59</v>
      </c>
      <c r="R385" s="33">
        <v>1470487</v>
      </c>
    </row>
    <row r="386" spans="1:18" x14ac:dyDescent="0.3">
      <c r="A386" t="s">
        <v>1054</v>
      </c>
      <c r="B386" s="32">
        <v>45551</v>
      </c>
      <c r="C386" t="s">
        <v>19</v>
      </c>
      <c r="D386" t="s">
        <v>20</v>
      </c>
      <c r="E386" t="s">
        <v>21</v>
      </c>
      <c r="F386" t="s">
        <v>1055</v>
      </c>
      <c r="G386" t="s">
        <v>1056</v>
      </c>
      <c r="H386" t="s">
        <v>24</v>
      </c>
      <c r="I386" t="s">
        <v>161</v>
      </c>
      <c r="J386">
        <v>14</v>
      </c>
      <c r="K386" s="33">
        <v>252930</v>
      </c>
      <c r="L386" s="33">
        <v>3541020</v>
      </c>
      <c r="M386">
        <v>15</v>
      </c>
      <c r="N386" t="s">
        <v>34</v>
      </c>
      <c r="O386">
        <v>2</v>
      </c>
      <c r="P386" t="s">
        <v>35</v>
      </c>
      <c r="Q386">
        <v>154</v>
      </c>
      <c r="R386" s="33">
        <v>458369</v>
      </c>
    </row>
    <row r="387" spans="1:18" x14ac:dyDescent="0.3">
      <c r="A387" t="s">
        <v>1057</v>
      </c>
      <c r="B387" s="32">
        <v>45255</v>
      </c>
      <c r="C387" t="s">
        <v>19</v>
      </c>
      <c r="D387" t="s">
        <v>20</v>
      </c>
      <c r="E387" t="s">
        <v>21</v>
      </c>
      <c r="F387" t="s">
        <v>1058</v>
      </c>
      <c r="G387" t="s">
        <v>27</v>
      </c>
      <c r="H387" t="s">
        <v>40</v>
      </c>
      <c r="I387" t="s">
        <v>51</v>
      </c>
      <c r="J387">
        <v>6</v>
      </c>
      <c r="K387" s="33">
        <v>16705</v>
      </c>
      <c r="L387" s="33">
        <v>100230</v>
      </c>
      <c r="M387">
        <v>10</v>
      </c>
      <c r="N387" t="s">
        <v>57</v>
      </c>
      <c r="O387">
        <v>2</v>
      </c>
      <c r="P387" t="s">
        <v>28</v>
      </c>
      <c r="Q387">
        <v>198</v>
      </c>
      <c r="R387" s="33">
        <v>1470487</v>
      </c>
    </row>
    <row r="388" spans="1:18" x14ac:dyDescent="0.3">
      <c r="A388" t="s">
        <v>1059</v>
      </c>
      <c r="B388" s="32">
        <v>45179</v>
      </c>
      <c r="C388" t="s">
        <v>19</v>
      </c>
      <c r="D388" t="s">
        <v>20</v>
      </c>
      <c r="E388" t="s">
        <v>37</v>
      </c>
      <c r="F388" t="s">
        <v>1060</v>
      </c>
      <c r="G388" t="s">
        <v>1061</v>
      </c>
      <c r="H388" t="s">
        <v>65</v>
      </c>
      <c r="I388" t="s">
        <v>78</v>
      </c>
      <c r="J388">
        <v>20</v>
      </c>
      <c r="K388" s="33">
        <v>173935</v>
      </c>
      <c r="L388" s="33">
        <v>3478700</v>
      </c>
      <c r="M388">
        <v>15</v>
      </c>
      <c r="N388" t="s">
        <v>57</v>
      </c>
      <c r="O388">
        <v>3</v>
      </c>
      <c r="P388" t="s">
        <v>35</v>
      </c>
      <c r="Q388">
        <v>10</v>
      </c>
      <c r="R388" s="33">
        <v>394393</v>
      </c>
    </row>
    <row r="389" spans="1:18" x14ac:dyDescent="0.3">
      <c r="A389" t="s">
        <v>1062</v>
      </c>
      <c r="B389" s="32">
        <v>45113</v>
      </c>
      <c r="C389" t="s">
        <v>19</v>
      </c>
      <c r="D389" t="s">
        <v>20</v>
      </c>
      <c r="E389" t="s">
        <v>37</v>
      </c>
      <c r="F389" t="s">
        <v>1063</v>
      </c>
      <c r="G389" t="s">
        <v>1064</v>
      </c>
      <c r="H389" t="s">
        <v>45</v>
      </c>
      <c r="I389" t="s">
        <v>98</v>
      </c>
      <c r="J389">
        <v>1</v>
      </c>
      <c r="K389" s="33">
        <v>14807</v>
      </c>
      <c r="L389" s="33">
        <v>14807</v>
      </c>
      <c r="M389">
        <v>0</v>
      </c>
      <c r="N389" t="s">
        <v>57</v>
      </c>
      <c r="O389">
        <v>1</v>
      </c>
      <c r="P389" t="s">
        <v>35</v>
      </c>
      <c r="Q389">
        <v>40</v>
      </c>
      <c r="R389" s="33">
        <v>744194</v>
      </c>
    </row>
    <row r="390" spans="1:18" x14ac:dyDescent="0.3">
      <c r="A390" t="s">
        <v>1065</v>
      </c>
      <c r="B390" s="32">
        <v>45470</v>
      </c>
      <c r="C390" t="s">
        <v>19</v>
      </c>
      <c r="D390" t="s">
        <v>20</v>
      </c>
      <c r="E390" t="s">
        <v>53</v>
      </c>
      <c r="F390" t="s">
        <v>1066</v>
      </c>
      <c r="G390" t="s">
        <v>1067</v>
      </c>
      <c r="H390" t="s">
        <v>32</v>
      </c>
      <c r="I390" t="s">
        <v>117</v>
      </c>
      <c r="J390">
        <v>16</v>
      </c>
      <c r="K390" s="33">
        <v>19972</v>
      </c>
      <c r="L390" s="33">
        <v>319552</v>
      </c>
      <c r="M390">
        <v>0</v>
      </c>
      <c r="N390" t="s">
        <v>57</v>
      </c>
      <c r="O390">
        <v>4</v>
      </c>
      <c r="P390" t="s">
        <v>28</v>
      </c>
      <c r="Q390">
        <v>149</v>
      </c>
      <c r="R390" s="33">
        <v>313112</v>
      </c>
    </row>
    <row r="391" spans="1:18" x14ac:dyDescent="0.3">
      <c r="A391" t="s">
        <v>1068</v>
      </c>
      <c r="B391" s="32">
        <v>45470</v>
      </c>
      <c r="C391" t="s">
        <v>19</v>
      </c>
      <c r="D391" t="s">
        <v>20</v>
      </c>
      <c r="E391" t="s">
        <v>37</v>
      </c>
      <c r="F391" t="s">
        <v>147</v>
      </c>
      <c r="G391" t="s">
        <v>1069</v>
      </c>
      <c r="H391" t="s">
        <v>40</v>
      </c>
      <c r="I391" t="s">
        <v>171</v>
      </c>
      <c r="J391">
        <v>16</v>
      </c>
      <c r="K391" s="33">
        <v>5431</v>
      </c>
      <c r="L391" s="33">
        <v>86896</v>
      </c>
      <c r="M391">
        <v>10</v>
      </c>
      <c r="N391" t="s">
        <v>57</v>
      </c>
      <c r="O391">
        <v>4</v>
      </c>
      <c r="P391" t="s">
        <v>35</v>
      </c>
      <c r="Q391">
        <v>151</v>
      </c>
      <c r="R391" s="33">
        <v>458369</v>
      </c>
    </row>
    <row r="392" spans="1:18" x14ac:dyDescent="0.3">
      <c r="A392" t="s">
        <v>1070</v>
      </c>
      <c r="B392" s="32">
        <v>45409</v>
      </c>
      <c r="C392" t="s">
        <v>19</v>
      </c>
      <c r="D392" t="s">
        <v>20</v>
      </c>
      <c r="E392" t="s">
        <v>53</v>
      </c>
      <c r="F392" t="s">
        <v>176</v>
      </c>
      <c r="G392" t="s">
        <v>1071</v>
      </c>
      <c r="H392" t="s">
        <v>40</v>
      </c>
      <c r="I392" t="s">
        <v>171</v>
      </c>
      <c r="J392">
        <v>9</v>
      </c>
      <c r="K392" s="33">
        <v>11849</v>
      </c>
      <c r="L392" s="33">
        <v>106641</v>
      </c>
      <c r="M392" t="s">
        <v>27</v>
      </c>
      <c r="N392" t="s">
        <v>27</v>
      </c>
      <c r="O392" t="s">
        <v>27</v>
      </c>
      <c r="P392" t="s">
        <v>28</v>
      </c>
      <c r="Q392">
        <v>74</v>
      </c>
      <c r="R392" s="33">
        <v>394393</v>
      </c>
    </row>
    <row r="393" spans="1:18" x14ac:dyDescent="0.3">
      <c r="A393" t="s">
        <v>1072</v>
      </c>
      <c r="B393" s="32">
        <v>45231</v>
      </c>
      <c r="C393" t="s">
        <v>19</v>
      </c>
      <c r="D393" t="s">
        <v>20</v>
      </c>
      <c r="E393" t="s">
        <v>37</v>
      </c>
      <c r="F393" t="s">
        <v>1073</v>
      </c>
      <c r="G393" t="s">
        <v>1074</v>
      </c>
      <c r="H393" t="s">
        <v>65</v>
      </c>
      <c r="I393" t="s">
        <v>102</v>
      </c>
      <c r="J393">
        <v>10</v>
      </c>
      <c r="K393" s="33">
        <v>124503</v>
      </c>
      <c r="L393" s="33">
        <v>1245030</v>
      </c>
      <c r="M393">
        <v>5</v>
      </c>
      <c r="N393" t="s">
        <v>26</v>
      </c>
      <c r="O393">
        <v>3</v>
      </c>
      <c r="P393" t="s">
        <v>28</v>
      </c>
      <c r="Q393">
        <v>184</v>
      </c>
      <c r="R393" s="33">
        <v>394393</v>
      </c>
    </row>
    <row r="394" spans="1:18" x14ac:dyDescent="0.3">
      <c r="A394" t="s">
        <v>1075</v>
      </c>
      <c r="B394" s="32">
        <v>44994</v>
      </c>
      <c r="C394" t="s">
        <v>19</v>
      </c>
      <c r="D394" t="s">
        <v>20</v>
      </c>
      <c r="E394" t="s">
        <v>21</v>
      </c>
      <c r="F394" t="s">
        <v>1076</v>
      </c>
      <c r="G394" t="s">
        <v>27</v>
      </c>
      <c r="H394" t="s">
        <v>24</v>
      </c>
      <c r="I394" t="s">
        <v>92</v>
      </c>
      <c r="J394">
        <v>6</v>
      </c>
      <c r="K394" s="33">
        <v>345383</v>
      </c>
      <c r="L394" s="33">
        <v>2072298</v>
      </c>
      <c r="M394">
        <v>10</v>
      </c>
      <c r="N394" t="s">
        <v>47</v>
      </c>
      <c r="O394">
        <v>3</v>
      </c>
      <c r="P394" t="s">
        <v>35</v>
      </c>
      <c r="Q394">
        <v>163</v>
      </c>
      <c r="R394" s="33">
        <v>744194</v>
      </c>
    </row>
    <row r="395" spans="1:18" x14ac:dyDescent="0.3">
      <c r="A395" t="s">
        <v>1077</v>
      </c>
      <c r="B395" s="32">
        <v>45109</v>
      </c>
      <c r="C395" t="s">
        <v>19</v>
      </c>
      <c r="D395" t="s">
        <v>20</v>
      </c>
      <c r="E395" t="s">
        <v>37</v>
      </c>
      <c r="F395" t="s">
        <v>1078</v>
      </c>
      <c r="G395" t="s">
        <v>1079</v>
      </c>
      <c r="H395" t="s">
        <v>40</v>
      </c>
      <c r="I395" t="s">
        <v>70</v>
      </c>
      <c r="J395">
        <v>19</v>
      </c>
      <c r="K395" s="33">
        <v>8991</v>
      </c>
      <c r="L395" s="33">
        <v>170829</v>
      </c>
      <c r="M395">
        <v>5</v>
      </c>
      <c r="N395" t="s">
        <v>47</v>
      </c>
      <c r="O395">
        <v>2</v>
      </c>
      <c r="P395" t="s">
        <v>35</v>
      </c>
      <c r="Q395">
        <v>81</v>
      </c>
      <c r="R395" s="33">
        <v>1470487</v>
      </c>
    </row>
    <row r="396" spans="1:18" x14ac:dyDescent="0.3">
      <c r="A396" t="s">
        <v>1080</v>
      </c>
      <c r="B396" s="32">
        <v>45297</v>
      </c>
      <c r="C396" t="s">
        <v>19</v>
      </c>
      <c r="D396" t="s">
        <v>20</v>
      </c>
      <c r="E396" t="s">
        <v>21</v>
      </c>
      <c r="F396" t="s">
        <v>145</v>
      </c>
      <c r="G396" t="s">
        <v>1081</v>
      </c>
      <c r="H396" t="s">
        <v>24</v>
      </c>
      <c r="I396" t="s">
        <v>61</v>
      </c>
      <c r="J396">
        <v>15</v>
      </c>
      <c r="K396" s="33">
        <v>156027</v>
      </c>
      <c r="L396" s="33">
        <v>2340405</v>
      </c>
      <c r="M396">
        <v>20</v>
      </c>
      <c r="N396" t="s">
        <v>26</v>
      </c>
      <c r="O396">
        <v>3</v>
      </c>
      <c r="P396" t="s">
        <v>28</v>
      </c>
      <c r="Q396">
        <v>11</v>
      </c>
      <c r="R396" s="33">
        <v>394393</v>
      </c>
    </row>
    <row r="397" spans="1:18" x14ac:dyDescent="0.3">
      <c r="A397" t="s">
        <v>1082</v>
      </c>
      <c r="B397" s="32">
        <v>45075</v>
      </c>
      <c r="C397" t="s">
        <v>19</v>
      </c>
      <c r="D397" t="s">
        <v>20</v>
      </c>
      <c r="E397" t="s">
        <v>53</v>
      </c>
      <c r="F397" t="s">
        <v>1083</v>
      </c>
      <c r="G397" t="s">
        <v>1084</v>
      </c>
      <c r="H397" t="s">
        <v>45</v>
      </c>
      <c r="I397" t="s">
        <v>82</v>
      </c>
      <c r="J397">
        <v>3</v>
      </c>
      <c r="K397" s="33">
        <v>6009</v>
      </c>
      <c r="L397" s="33">
        <v>18027</v>
      </c>
      <c r="M397">
        <v>0</v>
      </c>
      <c r="N397" t="s">
        <v>27</v>
      </c>
      <c r="O397">
        <v>5</v>
      </c>
      <c r="P397" t="s">
        <v>28</v>
      </c>
      <c r="Q397">
        <v>122</v>
      </c>
      <c r="R397" s="33">
        <v>1470487</v>
      </c>
    </row>
    <row r="398" spans="1:18" x14ac:dyDescent="0.3">
      <c r="A398" t="s">
        <v>1085</v>
      </c>
      <c r="B398" s="32">
        <v>45229</v>
      </c>
      <c r="C398" t="s">
        <v>19</v>
      </c>
      <c r="D398" t="s">
        <v>20</v>
      </c>
      <c r="E398" t="s">
        <v>21</v>
      </c>
      <c r="F398" t="s">
        <v>393</v>
      </c>
      <c r="G398" t="s">
        <v>1086</v>
      </c>
      <c r="H398" t="s">
        <v>24</v>
      </c>
      <c r="I398" t="s">
        <v>161</v>
      </c>
      <c r="J398">
        <v>7</v>
      </c>
      <c r="K398" s="33">
        <v>340525</v>
      </c>
      <c r="L398" s="33">
        <v>2383675</v>
      </c>
      <c r="M398">
        <v>5</v>
      </c>
      <c r="N398" t="s">
        <v>57</v>
      </c>
      <c r="O398">
        <v>3</v>
      </c>
      <c r="P398" t="s">
        <v>35</v>
      </c>
      <c r="Q398">
        <v>5</v>
      </c>
      <c r="R398" s="33">
        <v>313112</v>
      </c>
    </row>
    <row r="399" spans="1:18" x14ac:dyDescent="0.3">
      <c r="A399" t="s">
        <v>1087</v>
      </c>
      <c r="B399" s="32">
        <v>45436</v>
      </c>
      <c r="C399" t="s">
        <v>19</v>
      </c>
      <c r="D399" t="s">
        <v>20</v>
      </c>
      <c r="E399" t="s">
        <v>37</v>
      </c>
      <c r="F399" t="s">
        <v>1088</v>
      </c>
      <c r="G399" t="s">
        <v>1089</v>
      </c>
      <c r="H399" t="s">
        <v>45</v>
      </c>
      <c r="I399" t="s">
        <v>98</v>
      </c>
      <c r="J399">
        <v>15</v>
      </c>
      <c r="K399" s="33">
        <v>5412</v>
      </c>
      <c r="L399" s="33">
        <v>81180</v>
      </c>
      <c r="M399">
        <v>0</v>
      </c>
      <c r="N399" t="s">
        <v>26</v>
      </c>
      <c r="O399">
        <v>1</v>
      </c>
      <c r="P399" t="s">
        <v>35</v>
      </c>
      <c r="Q399">
        <v>106</v>
      </c>
      <c r="R399" s="33">
        <v>1470487</v>
      </c>
    </row>
    <row r="400" spans="1:18" x14ac:dyDescent="0.3">
      <c r="A400" t="s">
        <v>1090</v>
      </c>
      <c r="B400" s="32">
        <v>45587</v>
      </c>
      <c r="C400" t="s">
        <v>19</v>
      </c>
      <c r="D400" t="s">
        <v>20</v>
      </c>
      <c r="E400" t="s">
        <v>53</v>
      </c>
      <c r="F400" t="s">
        <v>1091</v>
      </c>
      <c r="G400" t="s">
        <v>1092</v>
      </c>
      <c r="H400" t="s">
        <v>45</v>
      </c>
      <c r="I400" t="s">
        <v>46</v>
      </c>
      <c r="J400">
        <v>8</v>
      </c>
      <c r="K400" s="33">
        <v>8747</v>
      </c>
      <c r="L400" s="33">
        <v>69976</v>
      </c>
      <c r="M400">
        <v>5</v>
      </c>
      <c r="N400" t="s">
        <v>27</v>
      </c>
      <c r="O400">
        <v>0</v>
      </c>
      <c r="P400" t="s">
        <v>35</v>
      </c>
      <c r="Q400">
        <v>94</v>
      </c>
      <c r="R400" s="33">
        <v>313112</v>
      </c>
    </row>
    <row r="401" spans="1:18" x14ac:dyDescent="0.3">
      <c r="A401" t="s">
        <v>1093</v>
      </c>
      <c r="B401" s="32">
        <v>45069</v>
      </c>
      <c r="C401" t="s">
        <v>19</v>
      </c>
      <c r="D401" t="s">
        <v>20</v>
      </c>
      <c r="E401" t="s">
        <v>37</v>
      </c>
      <c r="F401" t="s">
        <v>1094</v>
      </c>
      <c r="G401" t="s">
        <v>1095</v>
      </c>
      <c r="H401" t="s">
        <v>24</v>
      </c>
      <c r="I401" t="s">
        <v>25</v>
      </c>
      <c r="J401">
        <v>13</v>
      </c>
      <c r="K401" s="33">
        <v>331936</v>
      </c>
      <c r="L401" s="33">
        <v>4315168</v>
      </c>
      <c r="M401" t="s">
        <v>27</v>
      </c>
      <c r="N401" t="s">
        <v>27</v>
      </c>
      <c r="O401" t="s">
        <v>27</v>
      </c>
      <c r="P401" t="s">
        <v>35</v>
      </c>
      <c r="Q401">
        <v>21</v>
      </c>
      <c r="R401" s="33">
        <v>313112</v>
      </c>
    </row>
    <row r="402" spans="1:18" x14ac:dyDescent="0.3">
      <c r="A402" t="s">
        <v>1096</v>
      </c>
      <c r="B402" s="32">
        <v>45413</v>
      </c>
      <c r="C402" t="s">
        <v>19</v>
      </c>
      <c r="D402" t="s">
        <v>20</v>
      </c>
      <c r="E402" t="s">
        <v>37</v>
      </c>
      <c r="F402" t="s">
        <v>341</v>
      </c>
      <c r="G402" t="s">
        <v>1097</v>
      </c>
      <c r="H402" t="s">
        <v>40</v>
      </c>
      <c r="I402" t="s">
        <v>70</v>
      </c>
      <c r="J402">
        <v>14</v>
      </c>
      <c r="K402" s="33">
        <v>4985</v>
      </c>
      <c r="L402" s="33">
        <v>69790</v>
      </c>
      <c r="M402">
        <v>0</v>
      </c>
      <c r="N402" t="s">
        <v>47</v>
      </c>
      <c r="O402">
        <v>3</v>
      </c>
      <c r="P402" t="s">
        <v>35</v>
      </c>
      <c r="Q402">
        <v>169</v>
      </c>
      <c r="R402" s="33">
        <v>1470487</v>
      </c>
    </row>
    <row r="403" spans="1:18" x14ac:dyDescent="0.3">
      <c r="A403" t="s">
        <v>1098</v>
      </c>
      <c r="B403" s="32">
        <v>45360</v>
      </c>
      <c r="C403" t="s">
        <v>19</v>
      </c>
      <c r="D403" t="s">
        <v>20</v>
      </c>
      <c r="E403" t="s">
        <v>37</v>
      </c>
      <c r="F403" t="s">
        <v>1099</v>
      </c>
      <c r="G403" t="s">
        <v>27</v>
      </c>
      <c r="H403" t="s">
        <v>45</v>
      </c>
      <c r="I403" t="s">
        <v>82</v>
      </c>
      <c r="J403">
        <v>17</v>
      </c>
      <c r="K403" s="33">
        <v>43289</v>
      </c>
      <c r="L403" s="33">
        <v>735913</v>
      </c>
      <c r="M403">
        <v>20</v>
      </c>
      <c r="N403" t="s">
        <v>26</v>
      </c>
      <c r="O403">
        <v>2</v>
      </c>
      <c r="P403" t="s">
        <v>35</v>
      </c>
      <c r="Q403">
        <v>156</v>
      </c>
      <c r="R403" s="33">
        <v>394393</v>
      </c>
    </row>
    <row r="404" spans="1:18" x14ac:dyDescent="0.3">
      <c r="A404" t="s">
        <v>1100</v>
      </c>
      <c r="B404" s="32">
        <v>45142</v>
      </c>
      <c r="C404" t="s">
        <v>19</v>
      </c>
      <c r="D404" t="s">
        <v>20</v>
      </c>
      <c r="E404" t="s">
        <v>53</v>
      </c>
      <c r="F404" t="s">
        <v>1101</v>
      </c>
      <c r="G404" t="s">
        <v>1102</v>
      </c>
      <c r="H404" t="s">
        <v>24</v>
      </c>
      <c r="I404" t="s">
        <v>56</v>
      </c>
      <c r="J404">
        <v>7</v>
      </c>
      <c r="K404" s="33">
        <v>256067</v>
      </c>
      <c r="L404" s="33">
        <v>1792469</v>
      </c>
      <c r="M404" t="s">
        <v>27</v>
      </c>
      <c r="N404" t="s">
        <v>26</v>
      </c>
      <c r="O404">
        <v>4</v>
      </c>
      <c r="P404" t="s">
        <v>35</v>
      </c>
      <c r="Q404">
        <v>25</v>
      </c>
      <c r="R404" s="33">
        <v>313112</v>
      </c>
    </row>
    <row r="405" spans="1:18" x14ac:dyDescent="0.3">
      <c r="A405" t="s">
        <v>1103</v>
      </c>
      <c r="B405" s="32">
        <v>45116</v>
      </c>
      <c r="C405" t="s">
        <v>19</v>
      </c>
      <c r="D405" t="s">
        <v>20</v>
      </c>
      <c r="E405" t="s">
        <v>53</v>
      </c>
      <c r="F405" t="s">
        <v>1104</v>
      </c>
      <c r="G405" t="s">
        <v>1105</v>
      </c>
      <c r="H405" t="s">
        <v>32</v>
      </c>
      <c r="I405" t="s">
        <v>33</v>
      </c>
      <c r="J405">
        <v>20</v>
      </c>
      <c r="K405" s="33">
        <v>15929</v>
      </c>
      <c r="L405" s="33">
        <v>318580</v>
      </c>
      <c r="M405">
        <v>20</v>
      </c>
      <c r="N405" t="s">
        <v>26</v>
      </c>
      <c r="O405">
        <v>4</v>
      </c>
      <c r="P405" t="s">
        <v>28</v>
      </c>
      <c r="Q405">
        <v>180</v>
      </c>
      <c r="R405" s="33">
        <v>1470487</v>
      </c>
    </row>
    <row r="406" spans="1:18" x14ac:dyDescent="0.3">
      <c r="A406" t="s">
        <v>1106</v>
      </c>
      <c r="B406" s="32">
        <v>45018</v>
      </c>
      <c r="C406" t="s">
        <v>19</v>
      </c>
      <c r="D406" t="s">
        <v>20</v>
      </c>
      <c r="E406" t="s">
        <v>53</v>
      </c>
      <c r="F406" t="s">
        <v>1039</v>
      </c>
      <c r="G406" t="s">
        <v>1107</v>
      </c>
      <c r="H406" t="s">
        <v>32</v>
      </c>
      <c r="I406" t="s">
        <v>113</v>
      </c>
      <c r="J406">
        <v>1</v>
      </c>
      <c r="K406" s="33">
        <v>6882</v>
      </c>
      <c r="L406" s="33">
        <v>6882</v>
      </c>
      <c r="M406">
        <v>0</v>
      </c>
      <c r="N406" t="s">
        <v>47</v>
      </c>
      <c r="O406">
        <v>3</v>
      </c>
      <c r="P406" t="s">
        <v>28</v>
      </c>
      <c r="Q406">
        <v>157</v>
      </c>
      <c r="R406" s="33">
        <v>458369</v>
      </c>
    </row>
    <row r="407" spans="1:18" x14ac:dyDescent="0.3">
      <c r="A407" t="s">
        <v>1108</v>
      </c>
      <c r="B407" s="32">
        <v>45328</v>
      </c>
      <c r="C407" t="s">
        <v>19</v>
      </c>
      <c r="D407" t="s">
        <v>20</v>
      </c>
      <c r="E407" t="s">
        <v>37</v>
      </c>
      <c r="F407" t="s">
        <v>393</v>
      </c>
      <c r="G407" t="s">
        <v>1109</v>
      </c>
      <c r="H407" t="s">
        <v>24</v>
      </c>
      <c r="I407" t="s">
        <v>161</v>
      </c>
      <c r="J407">
        <v>10</v>
      </c>
      <c r="K407" s="33">
        <v>168468</v>
      </c>
      <c r="L407" s="33">
        <v>1684680</v>
      </c>
      <c r="M407">
        <v>0</v>
      </c>
      <c r="N407" t="s">
        <v>57</v>
      </c>
      <c r="O407">
        <v>3</v>
      </c>
      <c r="P407" t="s">
        <v>35</v>
      </c>
      <c r="Q407">
        <v>139</v>
      </c>
      <c r="R407" s="33">
        <v>458369</v>
      </c>
    </row>
    <row r="408" spans="1:18" x14ac:dyDescent="0.3">
      <c r="A408" t="s">
        <v>1110</v>
      </c>
      <c r="B408" s="32">
        <v>45181</v>
      </c>
      <c r="C408" t="s">
        <v>19</v>
      </c>
      <c r="D408" t="s">
        <v>20</v>
      </c>
      <c r="E408" t="s">
        <v>21</v>
      </c>
      <c r="F408" t="s">
        <v>431</v>
      </c>
      <c r="G408" t="s">
        <v>1111</v>
      </c>
      <c r="H408" t="s">
        <v>32</v>
      </c>
      <c r="I408" t="s">
        <v>141</v>
      </c>
      <c r="J408">
        <v>6</v>
      </c>
      <c r="K408" s="33">
        <v>9316</v>
      </c>
      <c r="L408" s="33">
        <v>55896</v>
      </c>
      <c r="M408">
        <v>0</v>
      </c>
      <c r="N408" t="s">
        <v>57</v>
      </c>
      <c r="O408" t="s">
        <v>27</v>
      </c>
      <c r="P408" t="s">
        <v>27</v>
      </c>
      <c r="Q408">
        <v>52</v>
      </c>
      <c r="R408" s="33">
        <v>1470487</v>
      </c>
    </row>
    <row r="409" spans="1:18" x14ac:dyDescent="0.3">
      <c r="A409" t="s">
        <v>1112</v>
      </c>
      <c r="B409" s="32">
        <v>44937</v>
      </c>
      <c r="C409" t="s">
        <v>19</v>
      </c>
      <c r="D409" t="s">
        <v>20</v>
      </c>
      <c r="E409" t="s">
        <v>21</v>
      </c>
      <c r="F409" t="s">
        <v>1113</v>
      </c>
      <c r="G409" t="s">
        <v>27</v>
      </c>
      <c r="H409" t="s">
        <v>65</v>
      </c>
      <c r="I409" t="s">
        <v>382</v>
      </c>
      <c r="J409">
        <v>6</v>
      </c>
      <c r="K409" s="33">
        <v>121312</v>
      </c>
      <c r="L409" s="33">
        <v>727872</v>
      </c>
      <c r="M409">
        <v>10</v>
      </c>
      <c r="N409" t="s">
        <v>26</v>
      </c>
      <c r="O409">
        <v>1</v>
      </c>
      <c r="P409" t="s">
        <v>35</v>
      </c>
      <c r="Q409">
        <v>40</v>
      </c>
      <c r="R409" s="33">
        <v>458369</v>
      </c>
    </row>
    <row r="410" spans="1:18" x14ac:dyDescent="0.3">
      <c r="A410" t="s">
        <v>1114</v>
      </c>
      <c r="B410" s="32">
        <v>45494</v>
      </c>
      <c r="C410" t="s">
        <v>19</v>
      </c>
      <c r="D410" t="s">
        <v>20</v>
      </c>
      <c r="E410" t="s">
        <v>21</v>
      </c>
      <c r="F410" t="s">
        <v>1115</v>
      </c>
      <c r="G410" t="s">
        <v>1116</v>
      </c>
      <c r="H410" t="s">
        <v>40</v>
      </c>
      <c r="I410" t="s">
        <v>123</v>
      </c>
      <c r="J410">
        <v>18</v>
      </c>
      <c r="K410" s="33">
        <v>4676</v>
      </c>
      <c r="L410" s="33">
        <v>84168</v>
      </c>
      <c r="M410">
        <v>15</v>
      </c>
      <c r="N410" t="s">
        <v>26</v>
      </c>
      <c r="O410">
        <v>5</v>
      </c>
      <c r="P410" t="s">
        <v>27</v>
      </c>
      <c r="Q410">
        <v>74</v>
      </c>
      <c r="R410" s="33">
        <v>744194</v>
      </c>
    </row>
    <row r="411" spans="1:18" x14ac:dyDescent="0.3">
      <c r="A411" t="s">
        <v>1117</v>
      </c>
      <c r="B411" s="32">
        <v>45267</v>
      </c>
      <c r="C411" t="s">
        <v>19</v>
      </c>
      <c r="D411" t="s">
        <v>20</v>
      </c>
      <c r="E411" t="s">
        <v>21</v>
      </c>
      <c r="F411" t="s">
        <v>703</v>
      </c>
      <c r="G411" t="s">
        <v>27</v>
      </c>
      <c r="H411" t="s">
        <v>45</v>
      </c>
      <c r="I411" t="s">
        <v>82</v>
      </c>
      <c r="J411">
        <v>15</v>
      </c>
      <c r="K411" s="33">
        <v>34000</v>
      </c>
      <c r="L411" s="33">
        <v>510000</v>
      </c>
      <c r="M411">
        <v>10</v>
      </c>
      <c r="N411" t="s">
        <v>27</v>
      </c>
      <c r="O411">
        <v>1</v>
      </c>
      <c r="P411" t="s">
        <v>28</v>
      </c>
      <c r="Q411">
        <v>109</v>
      </c>
      <c r="R411" s="33">
        <v>394393</v>
      </c>
    </row>
    <row r="412" spans="1:18" x14ac:dyDescent="0.3">
      <c r="A412" t="s">
        <v>1118</v>
      </c>
      <c r="B412" s="32">
        <v>45571</v>
      </c>
      <c r="C412" t="s">
        <v>19</v>
      </c>
      <c r="D412" t="s">
        <v>20</v>
      </c>
      <c r="E412" t="s">
        <v>21</v>
      </c>
      <c r="F412" t="s">
        <v>218</v>
      </c>
      <c r="G412" t="s">
        <v>1119</v>
      </c>
      <c r="H412" t="s">
        <v>32</v>
      </c>
      <c r="I412" t="s">
        <v>117</v>
      </c>
      <c r="J412">
        <v>11</v>
      </c>
      <c r="K412" s="33">
        <v>12994</v>
      </c>
      <c r="L412" s="33">
        <v>142934</v>
      </c>
      <c r="M412" t="s">
        <v>27</v>
      </c>
      <c r="N412" t="s">
        <v>47</v>
      </c>
      <c r="O412">
        <v>3</v>
      </c>
      <c r="P412" t="s">
        <v>28</v>
      </c>
      <c r="Q412">
        <v>7</v>
      </c>
      <c r="R412" s="33">
        <v>313112</v>
      </c>
    </row>
    <row r="413" spans="1:18" x14ac:dyDescent="0.3">
      <c r="A413" t="s">
        <v>1120</v>
      </c>
      <c r="B413" s="32">
        <v>45292</v>
      </c>
      <c r="C413" t="s">
        <v>19</v>
      </c>
      <c r="D413" t="s">
        <v>20</v>
      </c>
      <c r="E413" t="s">
        <v>53</v>
      </c>
      <c r="F413" t="s">
        <v>291</v>
      </c>
      <c r="G413" t="s">
        <v>1121</v>
      </c>
      <c r="H413" t="s">
        <v>24</v>
      </c>
      <c r="I413" t="s">
        <v>61</v>
      </c>
      <c r="J413">
        <v>3</v>
      </c>
      <c r="K413" s="33">
        <v>129588</v>
      </c>
      <c r="L413" s="33">
        <v>388764</v>
      </c>
      <c r="M413">
        <v>20</v>
      </c>
      <c r="N413" t="s">
        <v>47</v>
      </c>
      <c r="O413">
        <v>5</v>
      </c>
      <c r="P413" t="s">
        <v>35</v>
      </c>
      <c r="Q413">
        <v>85</v>
      </c>
      <c r="R413" s="33">
        <v>458369</v>
      </c>
    </row>
    <row r="414" spans="1:18" x14ac:dyDescent="0.3">
      <c r="A414" t="s">
        <v>1122</v>
      </c>
      <c r="B414" s="32">
        <v>45366</v>
      </c>
      <c r="C414" t="s">
        <v>19</v>
      </c>
      <c r="D414" t="s">
        <v>20</v>
      </c>
      <c r="E414" t="s">
        <v>37</v>
      </c>
      <c r="F414" t="s">
        <v>1123</v>
      </c>
      <c r="G414" t="s">
        <v>27</v>
      </c>
      <c r="H414" t="s">
        <v>32</v>
      </c>
      <c r="I414" t="s">
        <v>117</v>
      </c>
      <c r="J414">
        <v>20</v>
      </c>
      <c r="K414" s="33">
        <v>18252</v>
      </c>
      <c r="L414" s="33">
        <v>365040</v>
      </c>
      <c r="M414">
        <v>15</v>
      </c>
      <c r="N414" t="s">
        <v>34</v>
      </c>
      <c r="O414">
        <v>5</v>
      </c>
      <c r="P414" t="s">
        <v>28</v>
      </c>
      <c r="Q414">
        <v>178</v>
      </c>
      <c r="R414" s="33">
        <v>1470487</v>
      </c>
    </row>
    <row r="415" spans="1:18" x14ac:dyDescent="0.3">
      <c r="A415" t="s">
        <v>1124</v>
      </c>
      <c r="B415" s="32">
        <v>45229</v>
      </c>
      <c r="C415" t="s">
        <v>19</v>
      </c>
      <c r="D415" t="s">
        <v>20</v>
      </c>
      <c r="E415" t="s">
        <v>37</v>
      </c>
      <c r="F415" t="s">
        <v>1125</v>
      </c>
      <c r="G415" t="s">
        <v>27</v>
      </c>
      <c r="H415" t="s">
        <v>45</v>
      </c>
      <c r="I415" t="s">
        <v>74</v>
      </c>
      <c r="J415">
        <v>4</v>
      </c>
      <c r="K415" s="33">
        <v>18077</v>
      </c>
      <c r="L415" s="33">
        <v>72308</v>
      </c>
      <c r="M415">
        <v>5</v>
      </c>
      <c r="N415" t="s">
        <v>26</v>
      </c>
      <c r="O415">
        <v>4</v>
      </c>
      <c r="P415" t="s">
        <v>35</v>
      </c>
      <c r="Q415">
        <v>128</v>
      </c>
      <c r="R415" s="33">
        <v>458369</v>
      </c>
    </row>
    <row r="416" spans="1:18" x14ac:dyDescent="0.3">
      <c r="A416" t="s">
        <v>1126</v>
      </c>
      <c r="B416" s="32">
        <v>45403</v>
      </c>
      <c r="C416" t="s">
        <v>19</v>
      </c>
      <c r="D416" t="s">
        <v>20</v>
      </c>
      <c r="E416" t="s">
        <v>21</v>
      </c>
      <c r="F416" t="s">
        <v>1127</v>
      </c>
      <c r="G416" t="s">
        <v>1128</v>
      </c>
      <c r="H416" t="s">
        <v>40</v>
      </c>
      <c r="I416" t="s">
        <v>137</v>
      </c>
      <c r="J416">
        <v>7</v>
      </c>
      <c r="K416" s="33">
        <v>10885</v>
      </c>
      <c r="L416" s="33">
        <v>76195</v>
      </c>
      <c r="M416">
        <v>0</v>
      </c>
      <c r="N416" t="s">
        <v>27</v>
      </c>
      <c r="O416">
        <v>3</v>
      </c>
      <c r="P416" t="s">
        <v>28</v>
      </c>
      <c r="Q416">
        <v>180</v>
      </c>
      <c r="R416" s="33">
        <v>313112</v>
      </c>
    </row>
    <row r="417" spans="1:18" x14ac:dyDescent="0.3">
      <c r="A417" t="s">
        <v>1129</v>
      </c>
      <c r="B417" s="32">
        <v>45448</v>
      </c>
      <c r="C417" t="s">
        <v>19</v>
      </c>
      <c r="D417" t="s">
        <v>20</v>
      </c>
      <c r="E417" t="s">
        <v>37</v>
      </c>
      <c r="F417" t="s">
        <v>1028</v>
      </c>
      <c r="G417" t="s">
        <v>27</v>
      </c>
      <c r="H417" t="s">
        <v>65</v>
      </c>
      <c r="I417" t="s">
        <v>478</v>
      </c>
      <c r="J417">
        <v>9</v>
      </c>
      <c r="K417" s="33">
        <v>161285</v>
      </c>
      <c r="L417" s="33">
        <v>1451565</v>
      </c>
      <c r="M417">
        <v>0</v>
      </c>
      <c r="N417" t="s">
        <v>47</v>
      </c>
      <c r="O417">
        <v>5</v>
      </c>
      <c r="P417" t="s">
        <v>35</v>
      </c>
      <c r="Q417">
        <v>44</v>
      </c>
      <c r="R417" s="33">
        <v>394393</v>
      </c>
    </row>
    <row r="418" spans="1:18" x14ac:dyDescent="0.3">
      <c r="A418" t="s">
        <v>1130</v>
      </c>
      <c r="B418" s="32">
        <v>45118</v>
      </c>
      <c r="C418" t="s">
        <v>19</v>
      </c>
      <c r="D418" t="s">
        <v>20</v>
      </c>
      <c r="E418" t="s">
        <v>21</v>
      </c>
      <c r="F418" t="s">
        <v>350</v>
      </c>
      <c r="G418" t="s">
        <v>27</v>
      </c>
      <c r="H418" t="s">
        <v>32</v>
      </c>
      <c r="I418" t="s">
        <v>237</v>
      </c>
      <c r="J418">
        <v>1</v>
      </c>
      <c r="K418" s="33">
        <v>22989</v>
      </c>
      <c r="L418" s="33">
        <v>22989</v>
      </c>
      <c r="M418">
        <v>10</v>
      </c>
      <c r="N418" t="s">
        <v>27</v>
      </c>
      <c r="O418">
        <v>3</v>
      </c>
      <c r="P418" t="s">
        <v>35</v>
      </c>
      <c r="Q418">
        <v>37</v>
      </c>
      <c r="R418" s="33">
        <v>744194</v>
      </c>
    </row>
    <row r="419" spans="1:18" x14ac:dyDescent="0.3">
      <c r="A419" t="s">
        <v>1131</v>
      </c>
      <c r="B419" s="32">
        <v>45475</v>
      </c>
      <c r="C419" t="s">
        <v>19</v>
      </c>
      <c r="D419" t="s">
        <v>20</v>
      </c>
      <c r="E419" t="s">
        <v>21</v>
      </c>
      <c r="F419" t="s">
        <v>1132</v>
      </c>
      <c r="G419" t="s">
        <v>1133</v>
      </c>
      <c r="H419" t="s">
        <v>40</v>
      </c>
      <c r="I419" t="s">
        <v>123</v>
      </c>
      <c r="J419">
        <v>13</v>
      </c>
      <c r="K419" s="33">
        <v>2531</v>
      </c>
      <c r="L419" s="33">
        <v>32903</v>
      </c>
      <c r="M419">
        <v>20</v>
      </c>
      <c r="N419" t="s">
        <v>27</v>
      </c>
      <c r="O419">
        <v>5</v>
      </c>
      <c r="P419" t="s">
        <v>28</v>
      </c>
      <c r="Q419">
        <v>176</v>
      </c>
      <c r="R419" s="33">
        <v>458369</v>
      </c>
    </row>
    <row r="420" spans="1:18" x14ac:dyDescent="0.3">
      <c r="A420" t="s">
        <v>1134</v>
      </c>
      <c r="B420" s="32">
        <v>45417</v>
      </c>
      <c r="C420" t="s">
        <v>19</v>
      </c>
      <c r="D420" t="s">
        <v>20</v>
      </c>
      <c r="E420" t="s">
        <v>37</v>
      </c>
      <c r="F420" t="s">
        <v>1135</v>
      </c>
      <c r="G420" t="s">
        <v>1136</v>
      </c>
      <c r="H420" t="s">
        <v>24</v>
      </c>
      <c r="I420" t="s">
        <v>25</v>
      </c>
      <c r="J420">
        <v>18</v>
      </c>
      <c r="K420" s="33">
        <v>269111</v>
      </c>
      <c r="L420" s="33">
        <v>4843998</v>
      </c>
      <c r="M420">
        <v>0</v>
      </c>
      <c r="N420" t="s">
        <v>57</v>
      </c>
      <c r="O420">
        <v>5</v>
      </c>
      <c r="P420" t="s">
        <v>28</v>
      </c>
      <c r="Q420">
        <v>61</v>
      </c>
      <c r="R420" s="33">
        <v>394393</v>
      </c>
    </row>
    <row r="421" spans="1:18" x14ac:dyDescent="0.3">
      <c r="A421" t="s">
        <v>1137</v>
      </c>
      <c r="B421" s="32">
        <v>45253</v>
      </c>
      <c r="C421" t="s">
        <v>19</v>
      </c>
      <c r="D421" t="s">
        <v>20</v>
      </c>
      <c r="E421" t="s">
        <v>53</v>
      </c>
      <c r="F421" t="s">
        <v>836</v>
      </c>
      <c r="G421" t="s">
        <v>1138</v>
      </c>
      <c r="H421" t="s">
        <v>45</v>
      </c>
      <c r="I421" t="s">
        <v>98</v>
      </c>
      <c r="J421">
        <v>1</v>
      </c>
      <c r="K421" s="33">
        <v>10683</v>
      </c>
      <c r="L421" s="33">
        <v>10683</v>
      </c>
      <c r="M421">
        <v>20</v>
      </c>
      <c r="N421" t="s">
        <v>34</v>
      </c>
      <c r="O421">
        <v>3</v>
      </c>
      <c r="P421" t="s">
        <v>28</v>
      </c>
      <c r="Q421">
        <v>120</v>
      </c>
      <c r="R421" s="33">
        <v>1470487</v>
      </c>
    </row>
    <row r="422" spans="1:18" x14ac:dyDescent="0.3">
      <c r="A422" t="s">
        <v>1139</v>
      </c>
      <c r="B422" s="32">
        <v>45338</v>
      </c>
      <c r="C422" t="s">
        <v>19</v>
      </c>
      <c r="D422" t="s">
        <v>20</v>
      </c>
      <c r="E422" t="s">
        <v>21</v>
      </c>
      <c r="F422" t="s">
        <v>160</v>
      </c>
      <c r="G422" t="s">
        <v>1140</v>
      </c>
      <c r="H422" t="s">
        <v>45</v>
      </c>
      <c r="I422" t="s">
        <v>181</v>
      </c>
      <c r="J422">
        <v>13</v>
      </c>
      <c r="K422" s="33">
        <v>27199</v>
      </c>
      <c r="L422" s="33">
        <v>353587</v>
      </c>
      <c r="M422" t="s">
        <v>27</v>
      </c>
      <c r="N422" t="s">
        <v>26</v>
      </c>
      <c r="O422">
        <v>5</v>
      </c>
      <c r="P422" t="s">
        <v>35</v>
      </c>
      <c r="Q422">
        <v>13</v>
      </c>
      <c r="R422" s="33">
        <v>313112</v>
      </c>
    </row>
    <row r="423" spans="1:18" x14ac:dyDescent="0.3">
      <c r="A423" t="s">
        <v>1141</v>
      </c>
      <c r="B423" s="32">
        <v>45492</v>
      </c>
      <c r="C423" t="s">
        <v>19</v>
      </c>
      <c r="D423" t="s">
        <v>20</v>
      </c>
      <c r="E423" t="s">
        <v>21</v>
      </c>
      <c r="F423" t="s">
        <v>157</v>
      </c>
      <c r="G423" t="s">
        <v>1142</v>
      </c>
      <c r="H423" t="s">
        <v>32</v>
      </c>
      <c r="I423" t="s">
        <v>237</v>
      </c>
      <c r="J423">
        <v>11</v>
      </c>
      <c r="K423" s="33">
        <v>17224</v>
      </c>
      <c r="L423" s="33">
        <v>189464</v>
      </c>
      <c r="M423">
        <v>0</v>
      </c>
      <c r="N423" t="s">
        <v>57</v>
      </c>
      <c r="O423">
        <v>1</v>
      </c>
      <c r="P423" t="s">
        <v>35</v>
      </c>
      <c r="Q423">
        <v>167</v>
      </c>
      <c r="R423" s="33">
        <v>313112</v>
      </c>
    </row>
    <row r="424" spans="1:18" x14ac:dyDescent="0.3">
      <c r="A424" t="s">
        <v>1143</v>
      </c>
      <c r="B424" s="32">
        <v>45478</v>
      </c>
      <c r="C424" t="s">
        <v>19</v>
      </c>
      <c r="D424" t="s">
        <v>20</v>
      </c>
      <c r="E424" t="s">
        <v>37</v>
      </c>
      <c r="F424" t="s">
        <v>1144</v>
      </c>
      <c r="G424" t="s">
        <v>1145</v>
      </c>
      <c r="H424" t="s">
        <v>32</v>
      </c>
      <c r="I424" t="s">
        <v>158</v>
      </c>
      <c r="J424">
        <v>3</v>
      </c>
      <c r="K424" s="33">
        <v>5752</v>
      </c>
      <c r="L424" s="33">
        <v>17256</v>
      </c>
      <c r="M424" t="s">
        <v>27</v>
      </c>
      <c r="N424" t="s">
        <v>47</v>
      </c>
      <c r="O424">
        <v>4</v>
      </c>
      <c r="P424" t="s">
        <v>35</v>
      </c>
      <c r="Q424">
        <v>92</v>
      </c>
      <c r="R424" s="33">
        <v>458369</v>
      </c>
    </row>
    <row r="425" spans="1:18" x14ac:dyDescent="0.3">
      <c r="A425" t="s">
        <v>1146</v>
      </c>
      <c r="B425" s="32">
        <v>45279</v>
      </c>
      <c r="C425" t="s">
        <v>19</v>
      </c>
      <c r="D425" t="s">
        <v>20</v>
      </c>
      <c r="E425" t="s">
        <v>21</v>
      </c>
      <c r="F425" t="s">
        <v>1147</v>
      </c>
      <c r="G425" t="s">
        <v>1148</v>
      </c>
      <c r="H425" t="s">
        <v>45</v>
      </c>
      <c r="I425" t="s">
        <v>46</v>
      </c>
      <c r="J425">
        <v>12</v>
      </c>
      <c r="K425" s="33">
        <v>23261</v>
      </c>
      <c r="L425" s="33">
        <v>279132</v>
      </c>
      <c r="M425">
        <v>15</v>
      </c>
      <c r="N425" t="s">
        <v>26</v>
      </c>
      <c r="O425" t="s">
        <v>27</v>
      </c>
      <c r="P425" t="s">
        <v>35</v>
      </c>
      <c r="Q425">
        <v>99</v>
      </c>
      <c r="R425" s="33">
        <v>458369</v>
      </c>
    </row>
    <row r="426" spans="1:18" x14ac:dyDescent="0.3">
      <c r="A426" t="s">
        <v>1149</v>
      </c>
      <c r="B426" s="32">
        <v>45497</v>
      </c>
      <c r="C426" t="s">
        <v>19</v>
      </c>
      <c r="D426" t="s">
        <v>20</v>
      </c>
      <c r="E426" t="s">
        <v>21</v>
      </c>
      <c r="F426" t="s">
        <v>1150</v>
      </c>
      <c r="G426" t="s">
        <v>1151</v>
      </c>
      <c r="H426" t="s">
        <v>40</v>
      </c>
      <c r="I426" t="s">
        <v>123</v>
      </c>
      <c r="J426">
        <v>1</v>
      </c>
      <c r="K426" s="33">
        <v>7684</v>
      </c>
      <c r="L426" s="33">
        <v>7684</v>
      </c>
      <c r="M426">
        <v>0</v>
      </c>
      <c r="N426" t="s">
        <v>57</v>
      </c>
      <c r="O426">
        <v>2</v>
      </c>
      <c r="P426" t="s">
        <v>35</v>
      </c>
      <c r="Q426">
        <v>79</v>
      </c>
      <c r="R426" s="33">
        <v>313112</v>
      </c>
    </row>
    <row r="427" spans="1:18" x14ac:dyDescent="0.3">
      <c r="A427" t="s">
        <v>1152</v>
      </c>
      <c r="B427" s="32">
        <v>45320</v>
      </c>
      <c r="C427" t="s">
        <v>19</v>
      </c>
      <c r="D427" t="s">
        <v>20</v>
      </c>
      <c r="E427" t="s">
        <v>37</v>
      </c>
      <c r="F427" t="s">
        <v>415</v>
      </c>
      <c r="G427" t="s">
        <v>1153</v>
      </c>
      <c r="H427" t="s">
        <v>24</v>
      </c>
      <c r="I427" t="s">
        <v>174</v>
      </c>
      <c r="J427">
        <v>8</v>
      </c>
      <c r="K427" s="33">
        <v>168139</v>
      </c>
      <c r="L427" s="33">
        <v>1345112</v>
      </c>
      <c r="M427">
        <v>10</v>
      </c>
      <c r="N427" t="s">
        <v>34</v>
      </c>
      <c r="O427">
        <v>2</v>
      </c>
      <c r="P427" t="s">
        <v>27</v>
      </c>
      <c r="Q427">
        <v>29</v>
      </c>
      <c r="R427" s="33">
        <v>394393</v>
      </c>
    </row>
    <row r="428" spans="1:18" x14ac:dyDescent="0.3">
      <c r="A428" t="s">
        <v>1154</v>
      </c>
      <c r="B428" s="32">
        <v>45316</v>
      </c>
      <c r="C428" t="s">
        <v>19</v>
      </c>
      <c r="D428" t="s">
        <v>20</v>
      </c>
      <c r="E428" t="s">
        <v>53</v>
      </c>
      <c r="F428" t="s">
        <v>224</v>
      </c>
      <c r="G428" t="s">
        <v>1155</v>
      </c>
      <c r="H428" t="s">
        <v>24</v>
      </c>
      <c r="I428" t="s">
        <v>161</v>
      </c>
      <c r="J428">
        <v>13</v>
      </c>
      <c r="K428" s="33">
        <v>182320</v>
      </c>
      <c r="L428" s="33">
        <v>2370160</v>
      </c>
      <c r="M428">
        <v>0</v>
      </c>
      <c r="N428" t="s">
        <v>27</v>
      </c>
      <c r="O428">
        <v>1</v>
      </c>
      <c r="P428" t="s">
        <v>35</v>
      </c>
      <c r="Q428">
        <v>93</v>
      </c>
      <c r="R428" s="33">
        <v>1470487</v>
      </c>
    </row>
    <row r="429" spans="1:18" x14ac:dyDescent="0.3">
      <c r="A429" t="s">
        <v>1156</v>
      </c>
      <c r="B429" s="32">
        <v>45181</v>
      </c>
      <c r="C429" t="s">
        <v>19</v>
      </c>
      <c r="D429" t="s">
        <v>20</v>
      </c>
      <c r="E429" t="s">
        <v>37</v>
      </c>
      <c r="F429" t="s">
        <v>1157</v>
      </c>
      <c r="G429" t="s">
        <v>1158</v>
      </c>
      <c r="H429" t="s">
        <v>32</v>
      </c>
      <c r="I429" t="s">
        <v>33</v>
      </c>
      <c r="J429">
        <v>11</v>
      </c>
      <c r="K429" s="33">
        <v>6060</v>
      </c>
      <c r="L429" s="33">
        <v>66660</v>
      </c>
      <c r="M429">
        <v>0</v>
      </c>
      <c r="N429" t="s">
        <v>57</v>
      </c>
      <c r="O429">
        <v>2</v>
      </c>
      <c r="P429" t="s">
        <v>35</v>
      </c>
      <c r="Q429">
        <v>46</v>
      </c>
      <c r="R429" s="33">
        <v>1470487</v>
      </c>
    </row>
    <row r="430" spans="1:18" x14ac:dyDescent="0.3">
      <c r="A430" t="s">
        <v>1159</v>
      </c>
      <c r="B430" s="32">
        <v>45046</v>
      </c>
      <c r="C430" t="s">
        <v>19</v>
      </c>
      <c r="D430" t="s">
        <v>20</v>
      </c>
      <c r="E430" t="s">
        <v>37</v>
      </c>
      <c r="F430" t="s">
        <v>1160</v>
      </c>
      <c r="G430" t="s">
        <v>1161</v>
      </c>
      <c r="H430" t="s">
        <v>65</v>
      </c>
      <c r="I430" t="s">
        <v>66</v>
      </c>
      <c r="J430">
        <v>11</v>
      </c>
      <c r="K430" s="33">
        <v>51653</v>
      </c>
      <c r="L430" s="33">
        <v>568183</v>
      </c>
      <c r="M430">
        <v>15</v>
      </c>
      <c r="N430" t="s">
        <v>47</v>
      </c>
      <c r="O430">
        <v>4</v>
      </c>
      <c r="P430" t="s">
        <v>28</v>
      </c>
      <c r="Q430">
        <v>200</v>
      </c>
      <c r="R430" s="33">
        <v>458369</v>
      </c>
    </row>
    <row r="431" spans="1:18" x14ac:dyDescent="0.3">
      <c r="A431" t="s">
        <v>1162</v>
      </c>
      <c r="B431" s="32">
        <v>45261</v>
      </c>
      <c r="C431" t="s">
        <v>19</v>
      </c>
      <c r="D431" t="s">
        <v>20</v>
      </c>
      <c r="E431" t="s">
        <v>53</v>
      </c>
      <c r="F431" t="s">
        <v>581</v>
      </c>
      <c r="G431" t="s">
        <v>1163</v>
      </c>
      <c r="H431" t="s">
        <v>32</v>
      </c>
      <c r="I431" t="s">
        <v>95</v>
      </c>
      <c r="J431">
        <v>14</v>
      </c>
      <c r="K431" s="33">
        <v>7660</v>
      </c>
      <c r="L431" s="33">
        <v>107240</v>
      </c>
      <c r="M431">
        <v>5</v>
      </c>
      <c r="N431" t="s">
        <v>27</v>
      </c>
      <c r="O431" t="s">
        <v>27</v>
      </c>
      <c r="P431" t="s">
        <v>35</v>
      </c>
      <c r="Q431">
        <v>46</v>
      </c>
      <c r="R431" s="33">
        <v>744194</v>
      </c>
    </row>
    <row r="432" spans="1:18" x14ac:dyDescent="0.3">
      <c r="A432" t="s">
        <v>1164</v>
      </c>
      <c r="B432" s="32">
        <v>45508</v>
      </c>
      <c r="C432" t="s">
        <v>19</v>
      </c>
      <c r="D432" t="s">
        <v>20</v>
      </c>
      <c r="E432" t="s">
        <v>53</v>
      </c>
      <c r="F432" t="s">
        <v>1165</v>
      </c>
      <c r="G432" t="s">
        <v>1166</v>
      </c>
      <c r="H432" t="s">
        <v>45</v>
      </c>
      <c r="I432" t="s">
        <v>98</v>
      </c>
      <c r="J432">
        <v>14</v>
      </c>
      <c r="K432" s="33">
        <v>43532</v>
      </c>
      <c r="L432" s="33">
        <v>609448</v>
      </c>
      <c r="M432">
        <v>0</v>
      </c>
      <c r="N432" t="s">
        <v>57</v>
      </c>
      <c r="O432">
        <v>4</v>
      </c>
      <c r="P432" t="s">
        <v>35</v>
      </c>
      <c r="Q432">
        <v>79</v>
      </c>
      <c r="R432" s="33">
        <v>458369</v>
      </c>
    </row>
    <row r="433" spans="1:18" x14ac:dyDescent="0.3">
      <c r="A433" t="s">
        <v>1167</v>
      </c>
      <c r="B433" s="32">
        <v>45056</v>
      </c>
      <c r="C433" t="s">
        <v>19</v>
      </c>
      <c r="D433" t="s">
        <v>20</v>
      </c>
      <c r="E433" t="s">
        <v>37</v>
      </c>
      <c r="F433" t="s">
        <v>1168</v>
      </c>
      <c r="G433" t="s">
        <v>1169</v>
      </c>
      <c r="H433" t="s">
        <v>24</v>
      </c>
      <c r="I433" t="s">
        <v>25</v>
      </c>
      <c r="J433">
        <v>1</v>
      </c>
      <c r="K433" s="33">
        <v>344721</v>
      </c>
      <c r="L433" s="33">
        <v>344721</v>
      </c>
      <c r="M433">
        <v>0</v>
      </c>
      <c r="N433" t="s">
        <v>27</v>
      </c>
      <c r="O433">
        <v>3</v>
      </c>
      <c r="P433" t="s">
        <v>35</v>
      </c>
      <c r="Q433">
        <v>11</v>
      </c>
      <c r="R433" s="33">
        <v>313112</v>
      </c>
    </row>
    <row r="434" spans="1:18" x14ac:dyDescent="0.3">
      <c r="A434" t="s">
        <v>1170</v>
      </c>
      <c r="B434" s="32">
        <v>45389</v>
      </c>
      <c r="C434" t="s">
        <v>19</v>
      </c>
      <c r="D434" t="s">
        <v>20</v>
      </c>
      <c r="E434" t="s">
        <v>53</v>
      </c>
      <c r="F434" t="s">
        <v>1171</v>
      </c>
      <c r="G434" t="s">
        <v>1172</v>
      </c>
      <c r="H434" t="s">
        <v>45</v>
      </c>
      <c r="I434" t="s">
        <v>181</v>
      </c>
      <c r="J434">
        <v>13</v>
      </c>
      <c r="K434" s="33">
        <v>4858</v>
      </c>
      <c r="L434" s="33">
        <v>63154</v>
      </c>
      <c r="M434">
        <v>0</v>
      </c>
      <c r="N434" t="s">
        <v>34</v>
      </c>
      <c r="O434">
        <v>4</v>
      </c>
      <c r="P434" t="s">
        <v>35</v>
      </c>
      <c r="Q434">
        <v>149</v>
      </c>
      <c r="R434" s="33">
        <v>313112</v>
      </c>
    </row>
    <row r="435" spans="1:18" x14ac:dyDescent="0.3">
      <c r="A435" t="s">
        <v>1173</v>
      </c>
      <c r="B435" s="32">
        <v>44950</v>
      </c>
      <c r="C435" t="s">
        <v>19</v>
      </c>
      <c r="D435" t="s">
        <v>20</v>
      </c>
      <c r="E435" t="s">
        <v>21</v>
      </c>
      <c r="F435" t="s">
        <v>1147</v>
      </c>
      <c r="G435" t="s">
        <v>1174</v>
      </c>
      <c r="H435" t="s">
        <v>40</v>
      </c>
      <c r="I435" t="s">
        <v>137</v>
      </c>
      <c r="J435">
        <v>1</v>
      </c>
      <c r="K435" s="33">
        <v>14290</v>
      </c>
      <c r="L435" s="33">
        <v>14290</v>
      </c>
      <c r="M435">
        <v>0</v>
      </c>
      <c r="N435" t="s">
        <v>34</v>
      </c>
      <c r="O435">
        <v>2</v>
      </c>
      <c r="P435" t="s">
        <v>35</v>
      </c>
      <c r="Q435">
        <v>199</v>
      </c>
      <c r="R435" s="33">
        <v>1470487</v>
      </c>
    </row>
    <row r="436" spans="1:18" x14ac:dyDescent="0.3">
      <c r="A436" t="s">
        <v>1175</v>
      </c>
      <c r="B436" s="32">
        <v>45537</v>
      </c>
      <c r="C436" t="s">
        <v>19</v>
      </c>
      <c r="D436" t="s">
        <v>20</v>
      </c>
      <c r="E436" t="s">
        <v>53</v>
      </c>
      <c r="F436" t="s">
        <v>1176</v>
      </c>
      <c r="G436" t="s">
        <v>1177</v>
      </c>
      <c r="H436" t="s">
        <v>65</v>
      </c>
      <c r="I436" t="s">
        <v>382</v>
      </c>
      <c r="J436">
        <v>1</v>
      </c>
      <c r="K436" s="33">
        <v>121865</v>
      </c>
      <c r="L436" s="33">
        <v>121865</v>
      </c>
      <c r="M436">
        <v>15</v>
      </c>
      <c r="N436" t="s">
        <v>27</v>
      </c>
      <c r="O436">
        <v>2</v>
      </c>
      <c r="P436" t="s">
        <v>28</v>
      </c>
      <c r="Q436">
        <v>109</v>
      </c>
      <c r="R436" s="33">
        <v>313112</v>
      </c>
    </row>
    <row r="437" spans="1:18" x14ac:dyDescent="0.3">
      <c r="A437" t="s">
        <v>1178</v>
      </c>
      <c r="B437" s="32">
        <v>44944</v>
      </c>
      <c r="C437" t="s">
        <v>19</v>
      </c>
      <c r="D437" t="s">
        <v>20</v>
      </c>
      <c r="E437" t="s">
        <v>21</v>
      </c>
      <c r="F437" t="s">
        <v>1179</v>
      </c>
      <c r="G437" t="s">
        <v>1180</v>
      </c>
      <c r="H437" t="s">
        <v>32</v>
      </c>
      <c r="I437" t="s">
        <v>113</v>
      </c>
      <c r="J437">
        <v>3</v>
      </c>
      <c r="K437" s="33">
        <v>2140</v>
      </c>
      <c r="L437" s="33">
        <v>6420</v>
      </c>
      <c r="M437">
        <v>5</v>
      </c>
      <c r="N437" t="s">
        <v>27</v>
      </c>
      <c r="O437">
        <v>5</v>
      </c>
      <c r="P437" t="s">
        <v>35</v>
      </c>
      <c r="Q437">
        <v>145</v>
      </c>
      <c r="R437" s="33">
        <v>394393</v>
      </c>
    </row>
    <row r="438" spans="1:18" x14ac:dyDescent="0.3">
      <c r="A438" t="s">
        <v>1181</v>
      </c>
      <c r="B438" s="32">
        <v>45345</v>
      </c>
      <c r="C438" t="s">
        <v>19</v>
      </c>
      <c r="D438" t="s">
        <v>20</v>
      </c>
      <c r="E438" t="s">
        <v>37</v>
      </c>
      <c r="F438" t="s">
        <v>201</v>
      </c>
      <c r="G438" t="s">
        <v>1182</v>
      </c>
      <c r="H438" t="s">
        <v>24</v>
      </c>
      <c r="I438" t="s">
        <v>152</v>
      </c>
      <c r="J438">
        <v>19</v>
      </c>
      <c r="K438" s="33">
        <v>70806</v>
      </c>
      <c r="L438" s="33">
        <v>1345314</v>
      </c>
      <c r="M438">
        <v>20</v>
      </c>
      <c r="N438" t="s">
        <v>26</v>
      </c>
      <c r="O438">
        <v>2</v>
      </c>
      <c r="P438" t="s">
        <v>28</v>
      </c>
      <c r="Q438">
        <v>139</v>
      </c>
      <c r="R438" s="33">
        <v>744194</v>
      </c>
    </row>
    <row r="439" spans="1:18" x14ac:dyDescent="0.3">
      <c r="A439" t="s">
        <v>1183</v>
      </c>
      <c r="B439" s="32">
        <v>45415</v>
      </c>
      <c r="C439" t="s">
        <v>19</v>
      </c>
      <c r="D439" t="s">
        <v>20</v>
      </c>
      <c r="E439" t="s">
        <v>21</v>
      </c>
      <c r="F439" t="s">
        <v>1184</v>
      </c>
      <c r="G439" t="s">
        <v>1185</v>
      </c>
      <c r="H439" t="s">
        <v>40</v>
      </c>
      <c r="I439" t="s">
        <v>51</v>
      </c>
      <c r="J439">
        <v>10</v>
      </c>
      <c r="K439" s="33">
        <v>8173</v>
      </c>
      <c r="L439" s="33">
        <v>81730</v>
      </c>
      <c r="M439" t="s">
        <v>27</v>
      </c>
      <c r="N439" t="s">
        <v>47</v>
      </c>
      <c r="O439" t="s">
        <v>27</v>
      </c>
      <c r="P439" t="s">
        <v>28</v>
      </c>
      <c r="Q439">
        <v>100</v>
      </c>
      <c r="R439" s="33">
        <v>458369</v>
      </c>
    </row>
    <row r="440" spans="1:18" x14ac:dyDescent="0.3">
      <c r="A440" t="s">
        <v>1186</v>
      </c>
      <c r="B440" s="32">
        <v>45488</v>
      </c>
      <c r="C440" t="s">
        <v>19</v>
      </c>
      <c r="D440" t="s">
        <v>20</v>
      </c>
      <c r="E440" t="s">
        <v>21</v>
      </c>
      <c r="F440" t="s">
        <v>1187</v>
      </c>
      <c r="G440" t="s">
        <v>1188</v>
      </c>
      <c r="H440" t="s">
        <v>24</v>
      </c>
      <c r="I440" t="s">
        <v>174</v>
      </c>
      <c r="J440">
        <v>17</v>
      </c>
      <c r="K440" s="33">
        <v>252042</v>
      </c>
      <c r="L440" s="33">
        <v>4284714</v>
      </c>
      <c r="M440">
        <v>15</v>
      </c>
      <c r="N440" t="s">
        <v>27</v>
      </c>
      <c r="O440">
        <v>5</v>
      </c>
      <c r="P440" t="s">
        <v>35</v>
      </c>
      <c r="Q440">
        <v>59</v>
      </c>
      <c r="R440" s="33">
        <v>1470487</v>
      </c>
    </row>
    <row r="441" spans="1:18" x14ac:dyDescent="0.3">
      <c r="A441" t="s">
        <v>1189</v>
      </c>
      <c r="B441" s="32">
        <v>45465</v>
      </c>
      <c r="C441" t="s">
        <v>19</v>
      </c>
      <c r="D441" t="s">
        <v>20</v>
      </c>
      <c r="E441" t="s">
        <v>37</v>
      </c>
      <c r="F441" t="s">
        <v>731</v>
      </c>
      <c r="G441" t="s">
        <v>27</v>
      </c>
      <c r="H441" t="s">
        <v>40</v>
      </c>
      <c r="I441" t="s">
        <v>70</v>
      </c>
      <c r="J441">
        <v>10</v>
      </c>
      <c r="K441" s="33">
        <v>6153</v>
      </c>
      <c r="L441" s="33">
        <v>61530</v>
      </c>
      <c r="M441">
        <v>0</v>
      </c>
      <c r="N441" t="s">
        <v>27</v>
      </c>
      <c r="O441">
        <v>2</v>
      </c>
      <c r="P441" t="s">
        <v>28</v>
      </c>
      <c r="Q441">
        <v>55</v>
      </c>
      <c r="R441" s="33">
        <v>394393</v>
      </c>
    </row>
    <row r="442" spans="1:18" x14ac:dyDescent="0.3">
      <c r="A442" t="s">
        <v>1190</v>
      </c>
      <c r="B442" s="32">
        <v>45186</v>
      </c>
      <c r="C442" t="s">
        <v>19</v>
      </c>
      <c r="D442" t="s">
        <v>20</v>
      </c>
      <c r="E442" t="s">
        <v>37</v>
      </c>
      <c r="F442" t="s">
        <v>1191</v>
      </c>
      <c r="G442" t="s">
        <v>1192</v>
      </c>
      <c r="H442" t="s">
        <v>32</v>
      </c>
      <c r="I442" t="s">
        <v>33</v>
      </c>
      <c r="J442">
        <v>5</v>
      </c>
      <c r="K442" s="33">
        <v>8024</v>
      </c>
      <c r="L442" s="33">
        <v>40120</v>
      </c>
      <c r="M442" t="s">
        <v>27</v>
      </c>
      <c r="N442" t="s">
        <v>34</v>
      </c>
      <c r="O442">
        <v>6</v>
      </c>
      <c r="P442" t="s">
        <v>35</v>
      </c>
      <c r="Q442">
        <v>52</v>
      </c>
      <c r="R442" s="33">
        <v>1470487</v>
      </c>
    </row>
    <row r="443" spans="1:18" x14ac:dyDescent="0.3">
      <c r="A443" t="s">
        <v>1193</v>
      </c>
      <c r="B443" s="32">
        <v>45448</v>
      </c>
      <c r="C443" t="s">
        <v>19</v>
      </c>
      <c r="D443" t="s">
        <v>20</v>
      </c>
      <c r="E443" t="s">
        <v>21</v>
      </c>
      <c r="F443" t="s">
        <v>821</v>
      </c>
      <c r="G443" t="s">
        <v>1194</v>
      </c>
      <c r="H443" t="s">
        <v>40</v>
      </c>
      <c r="I443" t="s">
        <v>137</v>
      </c>
      <c r="J443">
        <v>14</v>
      </c>
      <c r="K443" s="33">
        <v>7106</v>
      </c>
      <c r="L443" s="33">
        <v>99484</v>
      </c>
      <c r="M443">
        <v>10</v>
      </c>
      <c r="N443" t="s">
        <v>27</v>
      </c>
      <c r="O443">
        <v>4</v>
      </c>
      <c r="P443" t="s">
        <v>27</v>
      </c>
      <c r="Q443">
        <v>127</v>
      </c>
      <c r="R443" s="33">
        <v>394393</v>
      </c>
    </row>
    <row r="444" spans="1:18" x14ac:dyDescent="0.3">
      <c r="A444" t="s">
        <v>1195</v>
      </c>
      <c r="B444" s="32">
        <v>45116</v>
      </c>
      <c r="C444" t="s">
        <v>19</v>
      </c>
      <c r="D444" t="s">
        <v>20</v>
      </c>
      <c r="E444" t="s">
        <v>21</v>
      </c>
      <c r="F444" t="s">
        <v>626</v>
      </c>
      <c r="G444" t="s">
        <v>1196</v>
      </c>
      <c r="H444" t="s">
        <v>24</v>
      </c>
      <c r="I444" t="s">
        <v>161</v>
      </c>
      <c r="J444">
        <v>4</v>
      </c>
      <c r="K444" s="33">
        <v>59935</v>
      </c>
      <c r="L444" s="33">
        <v>239740</v>
      </c>
      <c r="M444">
        <v>5</v>
      </c>
      <c r="N444" t="s">
        <v>57</v>
      </c>
      <c r="O444">
        <v>3</v>
      </c>
      <c r="P444" t="s">
        <v>35</v>
      </c>
      <c r="Q444">
        <v>169</v>
      </c>
      <c r="R444" s="33">
        <v>1470487</v>
      </c>
    </row>
    <row r="445" spans="1:18" x14ac:dyDescent="0.3">
      <c r="A445" t="s">
        <v>1197</v>
      </c>
      <c r="B445" s="32">
        <v>45546</v>
      </c>
      <c r="C445" t="s">
        <v>19</v>
      </c>
      <c r="D445" t="s">
        <v>20</v>
      </c>
      <c r="E445" t="s">
        <v>37</v>
      </c>
      <c r="F445" t="s">
        <v>440</v>
      </c>
      <c r="G445" t="s">
        <v>1198</v>
      </c>
      <c r="H445" t="s">
        <v>40</v>
      </c>
      <c r="I445" t="s">
        <v>137</v>
      </c>
      <c r="J445">
        <v>3</v>
      </c>
      <c r="K445" s="33">
        <v>16216</v>
      </c>
      <c r="L445" s="33">
        <v>48648</v>
      </c>
      <c r="M445">
        <v>5</v>
      </c>
      <c r="N445" t="s">
        <v>57</v>
      </c>
      <c r="O445">
        <v>0</v>
      </c>
      <c r="P445" t="s">
        <v>35</v>
      </c>
      <c r="Q445">
        <v>174</v>
      </c>
      <c r="R445" s="33">
        <v>458369</v>
      </c>
    </row>
    <row r="446" spans="1:18" x14ac:dyDescent="0.3">
      <c r="A446" t="s">
        <v>1199</v>
      </c>
      <c r="B446" s="32">
        <v>45625</v>
      </c>
      <c r="C446" t="s">
        <v>19</v>
      </c>
      <c r="D446" t="s">
        <v>20</v>
      </c>
      <c r="E446" t="s">
        <v>21</v>
      </c>
      <c r="F446" t="s">
        <v>434</v>
      </c>
      <c r="G446" t="s">
        <v>27</v>
      </c>
      <c r="H446" t="s">
        <v>24</v>
      </c>
      <c r="I446" t="s">
        <v>25</v>
      </c>
      <c r="J446">
        <v>6</v>
      </c>
      <c r="K446" s="33">
        <v>242578</v>
      </c>
      <c r="L446" s="33">
        <v>1455468</v>
      </c>
      <c r="M446">
        <v>15</v>
      </c>
      <c r="N446" t="s">
        <v>57</v>
      </c>
      <c r="O446">
        <v>2</v>
      </c>
      <c r="P446" t="s">
        <v>35</v>
      </c>
      <c r="Q446">
        <v>31</v>
      </c>
      <c r="R446" s="33">
        <v>394393</v>
      </c>
    </row>
    <row r="447" spans="1:18" x14ac:dyDescent="0.3">
      <c r="A447" t="s">
        <v>1200</v>
      </c>
      <c r="B447" s="32">
        <v>45036</v>
      </c>
      <c r="C447" t="s">
        <v>19</v>
      </c>
      <c r="D447" t="s">
        <v>20</v>
      </c>
      <c r="E447" t="s">
        <v>21</v>
      </c>
      <c r="F447" t="s">
        <v>1073</v>
      </c>
      <c r="G447" t="s">
        <v>1201</v>
      </c>
      <c r="H447" t="s">
        <v>40</v>
      </c>
      <c r="I447" t="s">
        <v>51</v>
      </c>
      <c r="J447">
        <v>18</v>
      </c>
      <c r="K447" s="33">
        <v>3322</v>
      </c>
      <c r="L447" s="33">
        <v>59796</v>
      </c>
      <c r="M447">
        <v>20</v>
      </c>
      <c r="N447" t="s">
        <v>27</v>
      </c>
      <c r="O447">
        <v>4</v>
      </c>
      <c r="P447" t="s">
        <v>35</v>
      </c>
      <c r="Q447">
        <v>121</v>
      </c>
      <c r="R447" s="33">
        <v>1470487</v>
      </c>
    </row>
    <row r="448" spans="1:18" x14ac:dyDescent="0.3">
      <c r="A448" t="s">
        <v>1202</v>
      </c>
      <c r="B448" s="32">
        <v>45024</v>
      </c>
      <c r="C448" t="s">
        <v>19</v>
      </c>
      <c r="D448" t="s">
        <v>20</v>
      </c>
      <c r="E448" t="s">
        <v>21</v>
      </c>
      <c r="F448" t="s">
        <v>139</v>
      </c>
      <c r="G448" t="s">
        <v>1203</v>
      </c>
      <c r="H448" t="s">
        <v>40</v>
      </c>
      <c r="I448" t="s">
        <v>51</v>
      </c>
      <c r="J448">
        <v>19</v>
      </c>
      <c r="K448" s="33">
        <v>14628</v>
      </c>
      <c r="L448" s="33">
        <v>277932</v>
      </c>
      <c r="M448">
        <v>20</v>
      </c>
      <c r="N448" t="s">
        <v>57</v>
      </c>
      <c r="O448">
        <v>3</v>
      </c>
      <c r="P448" t="s">
        <v>28</v>
      </c>
      <c r="Q448">
        <v>46</v>
      </c>
      <c r="R448" s="33">
        <v>394393</v>
      </c>
    </row>
    <row r="449" spans="1:18" x14ac:dyDescent="0.3">
      <c r="A449" t="s">
        <v>1204</v>
      </c>
      <c r="B449" s="32">
        <v>45597</v>
      </c>
      <c r="C449" t="s">
        <v>19</v>
      </c>
      <c r="D449" t="s">
        <v>20</v>
      </c>
      <c r="E449" t="s">
        <v>53</v>
      </c>
      <c r="F449" t="s">
        <v>1205</v>
      </c>
      <c r="G449" t="s">
        <v>27</v>
      </c>
      <c r="H449" t="s">
        <v>45</v>
      </c>
      <c r="I449" t="s">
        <v>74</v>
      </c>
      <c r="J449">
        <v>12</v>
      </c>
      <c r="K449" s="33">
        <v>32779</v>
      </c>
      <c r="L449" s="33">
        <v>393348</v>
      </c>
      <c r="M449">
        <v>0</v>
      </c>
      <c r="N449" t="s">
        <v>27</v>
      </c>
      <c r="O449">
        <v>5</v>
      </c>
      <c r="P449" t="s">
        <v>35</v>
      </c>
      <c r="Q449">
        <v>80</v>
      </c>
      <c r="R449" s="33">
        <v>1470487</v>
      </c>
    </row>
    <row r="450" spans="1:18" x14ac:dyDescent="0.3">
      <c r="A450" t="s">
        <v>1206</v>
      </c>
      <c r="B450" s="32">
        <v>45612</v>
      </c>
      <c r="C450" t="s">
        <v>19</v>
      </c>
      <c r="D450" t="s">
        <v>20</v>
      </c>
      <c r="E450" t="s">
        <v>21</v>
      </c>
      <c r="F450" t="s">
        <v>940</v>
      </c>
      <c r="G450" t="s">
        <v>1207</v>
      </c>
      <c r="H450" t="s">
        <v>45</v>
      </c>
      <c r="I450" t="s">
        <v>130</v>
      </c>
      <c r="J450">
        <v>5</v>
      </c>
      <c r="K450" s="33">
        <v>11276</v>
      </c>
      <c r="L450" s="33">
        <v>56380</v>
      </c>
      <c r="M450" t="s">
        <v>27</v>
      </c>
      <c r="N450" t="s">
        <v>57</v>
      </c>
      <c r="O450">
        <v>4</v>
      </c>
      <c r="P450" t="s">
        <v>35</v>
      </c>
      <c r="Q450">
        <v>43</v>
      </c>
      <c r="R450" s="33">
        <v>394393</v>
      </c>
    </row>
    <row r="451" spans="1:18" x14ac:dyDescent="0.3">
      <c r="A451" t="s">
        <v>1208</v>
      </c>
      <c r="B451" s="32">
        <v>45033</v>
      </c>
      <c r="C451" t="s">
        <v>19</v>
      </c>
      <c r="D451" t="s">
        <v>20</v>
      </c>
      <c r="E451" t="s">
        <v>37</v>
      </c>
      <c r="F451" t="s">
        <v>1209</v>
      </c>
      <c r="G451" t="s">
        <v>1210</v>
      </c>
      <c r="H451" t="s">
        <v>45</v>
      </c>
      <c r="I451" t="s">
        <v>82</v>
      </c>
      <c r="J451">
        <v>2</v>
      </c>
      <c r="K451" s="33">
        <v>34705</v>
      </c>
      <c r="L451" s="33">
        <v>69410</v>
      </c>
      <c r="M451">
        <v>0</v>
      </c>
      <c r="N451" t="s">
        <v>26</v>
      </c>
      <c r="O451">
        <v>1</v>
      </c>
      <c r="P451" t="s">
        <v>35</v>
      </c>
      <c r="Q451">
        <v>3</v>
      </c>
      <c r="R451" s="33">
        <v>394393</v>
      </c>
    </row>
    <row r="452" spans="1:18" x14ac:dyDescent="0.3">
      <c r="A452" t="s">
        <v>1211</v>
      </c>
      <c r="B452" s="32">
        <v>45006</v>
      </c>
      <c r="C452" t="s">
        <v>19</v>
      </c>
      <c r="D452" t="s">
        <v>20</v>
      </c>
      <c r="E452" t="s">
        <v>21</v>
      </c>
      <c r="F452" t="s">
        <v>1212</v>
      </c>
      <c r="G452" t="s">
        <v>1213</v>
      </c>
      <c r="H452" t="s">
        <v>45</v>
      </c>
      <c r="I452" t="s">
        <v>98</v>
      </c>
      <c r="J452">
        <v>12</v>
      </c>
      <c r="K452" s="33">
        <v>10437</v>
      </c>
      <c r="L452" s="33">
        <v>125244</v>
      </c>
      <c r="M452">
        <v>5</v>
      </c>
      <c r="N452" t="s">
        <v>26</v>
      </c>
      <c r="O452">
        <v>2</v>
      </c>
      <c r="P452" t="s">
        <v>35</v>
      </c>
      <c r="Q452">
        <v>32</v>
      </c>
      <c r="R452" s="33">
        <v>313112</v>
      </c>
    </row>
    <row r="453" spans="1:18" x14ac:dyDescent="0.3">
      <c r="A453" t="s">
        <v>1214</v>
      </c>
      <c r="B453" s="32">
        <v>45625</v>
      </c>
      <c r="C453" t="s">
        <v>19</v>
      </c>
      <c r="D453" t="s">
        <v>20</v>
      </c>
      <c r="E453" t="s">
        <v>53</v>
      </c>
      <c r="F453" t="s">
        <v>1215</v>
      </c>
      <c r="G453" t="s">
        <v>27</v>
      </c>
      <c r="H453" t="s">
        <v>32</v>
      </c>
      <c r="I453" t="s">
        <v>237</v>
      </c>
      <c r="J453">
        <v>4</v>
      </c>
      <c r="K453" s="33">
        <v>7107</v>
      </c>
      <c r="L453" s="33">
        <v>28428</v>
      </c>
      <c r="M453">
        <v>0</v>
      </c>
      <c r="N453" t="s">
        <v>26</v>
      </c>
      <c r="O453" t="s">
        <v>27</v>
      </c>
      <c r="P453" t="s">
        <v>35</v>
      </c>
      <c r="Q453">
        <v>58</v>
      </c>
      <c r="R453" s="33">
        <v>313112</v>
      </c>
    </row>
    <row r="454" spans="1:18" x14ac:dyDescent="0.3">
      <c r="A454" t="s">
        <v>1216</v>
      </c>
      <c r="B454" s="32">
        <v>45505</v>
      </c>
      <c r="C454" t="s">
        <v>19</v>
      </c>
      <c r="D454" t="s">
        <v>20</v>
      </c>
      <c r="E454" t="s">
        <v>53</v>
      </c>
      <c r="F454" t="s">
        <v>531</v>
      </c>
      <c r="G454" t="s">
        <v>1217</v>
      </c>
      <c r="H454" t="s">
        <v>32</v>
      </c>
      <c r="I454" t="s">
        <v>113</v>
      </c>
      <c r="J454">
        <v>12</v>
      </c>
      <c r="K454" s="33">
        <v>19522</v>
      </c>
      <c r="L454" s="33">
        <v>234264</v>
      </c>
      <c r="M454">
        <v>5</v>
      </c>
      <c r="N454" t="s">
        <v>27</v>
      </c>
      <c r="O454">
        <v>5</v>
      </c>
      <c r="P454" t="s">
        <v>35</v>
      </c>
      <c r="Q454">
        <v>163</v>
      </c>
      <c r="R454" s="33">
        <v>313112</v>
      </c>
    </row>
    <row r="455" spans="1:18" x14ac:dyDescent="0.3">
      <c r="A455" t="s">
        <v>1218</v>
      </c>
      <c r="B455" s="32">
        <v>45292</v>
      </c>
      <c r="C455" t="s">
        <v>19</v>
      </c>
      <c r="D455" t="s">
        <v>20</v>
      </c>
      <c r="E455" t="s">
        <v>37</v>
      </c>
      <c r="F455" t="s">
        <v>1219</v>
      </c>
      <c r="G455" t="s">
        <v>1220</v>
      </c>
      <c r="H455" t="s">
        <v>45</v>
      </c>
      <c r="I455" t="s">
        <v>74</v>
      </c>
      <c r="J455">
        <v>18</v>
      </c>
      <c r="K455" s="33">
        <v>9200</v>
      </c>
      <c r="L455" s="33">
        <v>165600</v>
      </c>
      <c r="M455">
        <v>15</v>
      </c>
      <c r="N455" t="s">
        <v>47</v>
      </c>
      <c r="O455">
        <v>2</v>
      </c>
      <c r="P455" t="s">
        <v>35</v>
      </c>
      <c r="Q455">
        <v>29</v>
      </c>
      <c r="R455" s="33">
        <v>313112</v>
      </c>
    </row>
    <row r="456" spans="1:18" x14ac:dyDescent="0.3">
      <c r="A456" t="s">
        <v>1221</v>
      </c>
      <c r="B456" s="32">
        <v>45249</v>
      </c>
      <c r="C456" t="s">
        <v>19</v>
      </c>
      <c r="D456" t="s">
        <v>20</v>
      </c>
      <c r="E456" t="s">
        <v>37</v>
      </c>
      <c r="F456" t="s">
        <v>446</v>
      </c>
      <c r="G456" t="s">
        <v>1222</v>
      </c>
      <c r="H456" t="s">
        <v>40</v>
      </c>
      <c r="I456" t="s">
        <v>171</v>
      </c>
      <c r="J456">
        <v>4</v>
      </c>
      <c r="K456" s="33">
        <v>2798</v>
      </c>
      <c r="L456" s="33">
        <v>11192</v>
      </c>
      <c r="M456">
        <v>0</v>
      </c>
      <c r="N456" t="s">
        <v>26</v>
      </c>
      <c r="O456">
        <v>1</v>
      </c>
      <c r="P456" t="s">
        <v>35</v>
      </c>
      <c r="Q456">
        <v>103</v>
      </c>
      <c r="R456" s="33">
        <v>458369</v>
      </c>
    </row>
    <row r="457" spans="1:18" x14ac:dyDescent="0.3">
      <c r="A457" t="s">
        <v>1223</v>
      </c>
      <c r="B457" s="32">
        <v>45583</v>
      </c>
      <c r="C457" t="s">
        <v>19</v>
      </c>
      <c r="D457" t="s">
        <v>20</v>
      </c>
      <c r="E457" t="s">
        <v>21</v>
      </c>
      <c r="F457" t="s">
        <v>43</v>
      </c>
      <c r="G457" t="s">
        <v>1224</v>
      </c>
      <c r="H457" t="s">
        <v>45</v>
      </c>
      <c r="I457" t="s">
        <v>74</v>
      </c>
      <c r="J457">
        <v>1</v>
      </c>
      <c r="K457" s="33">
        <v>7908</v>
      </c>
      <c r="L457" s="33">
        <v>7908</v>
      </c>
      <c r="M457">
        <v>15</v>
      </c>
      <c r="N457" t="s">
        <v>26</v>
      </c>
      <c r="O457">
        <v>3</v>
      </c>
      <c r="P457" t="s">
        <v>35</v>
      </c>
      <c r="Q457">
        <v>120</v>
      </c>
      <c r="R457" s="33">
        <v>458369</v>
      </c>
    </row>
    <row r="458" spans="1:18" x14ac:dyDescent="0.3">
      <c r="A458" t="s">
        <v>1225</v>
      </c>
      <c r="B458" s="32">
        <v>45027</v>
      </c>
      <c r="C458" t="s">
        <v>19</v>
      </c>
      <c r="D458" t="s">
        <v>20</v>
      </c>
      <c r="E458" t="s">
        <v>21</v>
      </c>
      <c r="F458" t="s">
        <v>1226</v>
      </c>
      <c r="G458" t="s">
        <v>1227</v>
      </c>
      <c r="H458" t="s">
        <v>32</v>
      </c>
      <c r="I458" t="s">
        <v>141</v>
      </c>
      <c r="J458">
        <v>19</v>
      </c>
      <c r="K458" s="33">
        <v>2005</v>
      </c>
      <c r="L458" s="33">
        <v>38095</v>
      </c>
      <c r="M458">
        <v>15</v>
      </c>
      <c r="N458" t="s">
        <v>57</v>
      </c>
      <c r="O458">
        <v>1</v>
      </c>
      <c r="P458" t="s">
        <v>35</v>
      </c>
      <c r="Q458">
        <v>158</v>
      </c>
      <c r="R458" s="33">
        <v>313112</v>
      </c>
    </row>
    <row r="459" spans="1:18" x14ac:dyDescent="0.3">
      <c r="A459" t="s">
        <v>1228</v>
      </c>
      <c r="B459" s="32">
        <v>45024</v>
      </c>
      <c r="C459" t="s">
        <v>19</v>
      </c>
      <c r="D459" t="s">
        <v>20</v>
      </c>
      <c r="E459" t="s">
        <v>21</v>
      </c>
      <c r="F459" t="s">
        <v>1229</v>
      </c>
      <c r="G459" t="s">
        <v>1230</v>
      </c>
      <c r="H459" t="s">
        <v>65</v>
      </c>
      <c r="I459" t="s">
        <v>478</v>
      </c>
      <c r="J459">
        <v>15</v>
      </c>
      <c r="K459" s="33">
        <v>110718</v>
      </c>
      <c r="L459" s="33">
        <v>1660770</v>
      </c>
      <c r="M459">
        <v>5</v>
      </c>
      <c r="N459" t="s">
        <v>57</v>
      </c>
      <c r="O459" t="s">
        <v>27</v>
      </c>
      <c r="P459" t="s">
        <v>28</v>
      </c>
      <c r="Q459">
        <v>135</v>
      </c>
      <c r="R459" s="33">
        <v>394393</v>
      </c>
    </row>
    <row r="460" spans="1:18" x14ac:dyDescent="0.3">
      <c r="A460" t="s">
        <v>1231</v>
      </c>
      <c r="B460" s="32">
        <v>45217</v>
      </c>
      <c r="C460" t="s">
        <v>19</v>
      </c>
      <c r="D460" t="s">
        <v>20</v>
      </c>
      <c r="E460" t="s">
        <v>21</v>
      </c>
      <c r="F460" t="s">
        <v>949</v>
      </c>
      <c r="G460" t="s">
        <v>1232</v>
      </c>
      <c r="H460" t="s">
        <v>45</v>
      </c>
      <c r="I460" t="s">
        <v>211</v>
      </c>
      <c r="J460">
        <v>20</v>
      </c>
      <c r="K460" s="33">
        <v>40437</v>
      </c>
      <c r="L460" s="33">
        <v>808740</v>
      </c>
      <c r="M460" t="s">
        <v>27</v>
      </c>
      <c r="N460" t="s">
        <v>26</v>
      </c>
      <c r="O460" t="s">
        <v>27</v>
      </c>
      <c r="P460" t="s">
        <v>35</v>
      </c>
      <c r="Q460">
        <v>58</v>
      </c>
      <c r="R460" s="33">
        <v>313112</v>
      </c>
    </row>
    <row r="461" spans="1:18" x14ac:dyDescent="0.3">
      <c r="A461" t="s">
        <v>1233</v>
      </c>
      <c r="B461" s="32">
        <v>45554</v>
      </c>
      <c r="C461" t="s">
        <v>19</v>
      </c>
      <c r="D461" t="s">
        <v>20</v>
      </c>
      <c r="E461" t="s">
        <v>37</v>
      </c>
      <c r="F461" t="s">
        <v>1063</v>
      </c>
      <c r="G461" t="s">
        <v>27</v>
      </c>
      <c r="H461" t="s">
        <v>32</v>
      </c>
      <c r="I461" t="s">
        <v>141</v>
      </c>
      <c r="J461">
        <v>8</v>
      </c>
      <c r="K461" s="33">
        <v>3138</v>
      </c>
      <c r="L461" s="33">
        <v>25104</v>
      </c>
      <c r="M461">
        <v>20</v>
      </c>
      <c r="N461" t="s">
        <v>47</v>
      </c>
      <c r="O461">
        <v>3</v>
      </c>
      <c r="P461" t="s">
        <v>35</v>
      </c>
      <c r="Q461">
        <v>183</v>
      </c>
      <c r="R461" s="33">
        <v>458369</v>
      </c>
    </row>
    <row r="462" spans="1:18" x14ac:dyDescent="0.3">
      <c r="A462" t="s">
        <v>1234</v>
      </c>
      <c r="B462" s="32">
        <v>45173</v>
      </c>
      <c r="C462" t="s">
        <v>19</v>
      </c>
      <c r="D462" t="s">
        <v>20</v>
      </c>
      <c r="E462" t="s">
        <v>21</v>
      </c>
      <c r="F462" t="s">
        <v>1235</v>
      </c>
      <c r="G462" t="s">
        <v>1236</v>
      </c>
      <c r="H462" t="s">
        <v>32</v>
      </c>
      <c r="I462" t="s">
        <v>113</v>
      </c>
      <c r="J462">
        <v>13</v>
      </c>
      <c r="K462" s="33">
        <v>20604</v>
      </c>
      <c r="L462" s="33">
        <v>267852</v>
      </c>
      <c r="M462">
        <v>10</v>
      </c>
      <c r="N462" t="s">
        <v>27</v>
      </c>
      <c r="O462">
        <v>5</v>
      </c>
      <c r="P462" t="s">
        <v>28</v>
      </c>
      <c r="Q462">
        <v>4</v>
      </c>
      <c r="R462" s="33">
        <v>744194</v>
      </c>
    </row>
    <row r="463" spans="1:18" x14ac:dyDescent="0.3">
      <c r="A463" t="s">
        <v>1237</v>
      </c>
      <c r="B463" s="32">
        <v>44957</v>
      </c>
      <c r="C463" t="s">
        <v>19</v>
      </c>
      <c r="D463" t="s">
        <v>20</v>
      </c>
      <c r="E463" t="s">
        <v>21</v>
      </c>
      <c r="F463" t="s">
        <v>1238</v>
      </c>
      <c r="G463" t="s">
        <v>1239</v>
      </c>
      <c r="H463" t="s">
        <v>65</v>
      </c>
      <c r="I463" t="s">
        <v>478</v>
      </c>
      <c r="J463">
        <v>13</v>
      </c>
      <c r="K463" s="33">
        <v>127292</v>
      </c>
      <c r="L463" s="33">
        <v>1654796</v>
      </c>
      <c r="M463">
        <v>15</v>
      </c>
      <c r="N463" t="s">
        <v>34</v>
      </c>
      <c r="O463">
        <v>5</v>
      </c>
      <c r="P463" t="s">
        <v>35</v>
      </c>
      <c r="Q463">
        <v>7</v>
      </c>
      <c r="R463" s="33">
        <v>313112</v>
      </c>
    </row>
    <row r="464" spans="1:18" x14ac:dyDescent="0.3">
      <c r="A464" t="s">
        <v>1240</v>
      </c>
      <c r="B464" s="32">
        <v>45111</v>
      </c>
      <c r="C464" t="s">
        <v>19</v>
      </c>
      <c r="D464" t="s">
        <v>20</v>
      </c>
      <c r="E464" t="s">
        <v>21</v>
      </c>
      <c r="F464" t="s">
        <v>1241</v>
      </c>
      <c r="G464" t="s">
        <v>1242</v>
      </c>
      <c r="H464" t="s">
        <v>32</v>
      </c>
      <c r="I464" t="s">
        <v>33</v>
      </c>
      <c r="J464">
        <v>12</v>
      </c>
      <c r="K464" s="33">
        <v>22178</v>
      </c>
      <c r="L464" s="33">
        <v>266136</v>
      </c>
      <c r="M464" t="s">
        <v>27</v>
      </c>
      <c r="N464" t="s">
        <v>47</v>
      </c>
      <c r="O464">
        <v>5</v>
      </c>
      <c r="P464" t="s">
        <v>35</v>
      </c>
      <c r="Q464">
        <v>44</v>
      </c>
      <c r="R464" s="33">
        <v>394393</v>
      </c>
    </row>
    <row r="465" spans="1:18" x14ac:dyDescent="0.3">
      <c r="A465" t="s">
        <v>1243</v>
      </c>
      <c r="B465" s="32">
        <v>45537</v>
      </c>
      <c r="C465" t="s">
        <v>19</v>
      </c>
      <c r="D465" t="s">
        <v>20</v>
      </c>
      <c r="E465" t="s">
        <v>53</v>
      </c>
      <c r="F465" t="s">
        <v>487</v>
      </c>
      <c r="G465" t="s">
        <v>1244</v>
      </c>
      <c r="H465" t="s">
        <v>32</v>
      </c>
      <c r="I465" t="s">
        <v>117</v>
      </c>
      <c r="J465">
        <v>16</v>
      </c>
      <c r="K465" s="33">
        <v>18117</v>
      </c>
      <c r="L465" s="33">
        <v>289872</v>
      </c>
      <c r="M465">
        <v>20</v>
      </c>
      <c r="N465" t="s">
        <v>26</v>
      </c>
      <c r="O465">
        <v>2</v>
      </c>
      <c r="P465" t="s">
        <v>35</v>
      </c>
      <c r="Q465">
        <v>173</v>
      </c>
      <c r="R465" s="33">
        <v>458369</v>
      </c>
    </row>
    <row r="466" spans="1:18" x14ac:dyDescent="0.3">
      <c r="A466" t="s">
        <v>1245</v>
      </c>
      <c r="B466" s="32">
        <v>45408</v>
      </c>
      <c r="C466" t="s">
        <v>19</v>
      </c>
      <c r="D466" t="s">
        <v>20</v>
      </c>
      <c r="E466" t="s">
        <v>37</v>
      </c>
      <c r="F466" t="s">
        <v>1246</v>
      </c>
      <c r="G466" t="s">
        <v>1247</v>
      </c>
      <c r="H466" t="s">
        <v>45</v>
      </c>
      <c r="I466" t="s">
        <v>211</v>
      </c>
      <c r="J466">
        <v>4</v>
      </c>
      <c r="K466" s="33">
        <v>23632</v>
      </c>
      <c r="L466" s="33">
        <v>94528</v>
      </c>
      <c r="M466">
        <v>0</v>
      </c>
      <c r="N466" t="s">
        <v>27</v>
      </c>
      <c r="O466">
        <v>5</v>
      </c>
      <c r="P466" t="s">
        <v>35</v>
      </c>
      <c r="Q466">
        <v>168</v>
      </c>
      <c r="R466" s="33">
        <v>458369</v>
      </c>
    </row>
    <row r="467" spans="1:18" x14ac:dyDescent="0.3">
      <c r="A467" t="s">
        <v>1248</v>
      </c>
      <c r="B467" s="32">
        <v>45581</v>
      </c>
      <c r="C467" t="s">
        <v>19</v>
      </c>
      <c r="D467" t="s">
        <v>20</v>
      </c>
      <c r="E467" t="s">
        <v>21</v>
      </c>
      <c r="F467" t="s">
        <v>1249</v>
      </c>
      <c r="G467" t="s">
        <v>1250</v>
      </c>
      <c r="H467" t="s">
        <v>40</v>
      </c>
      <c r="I467" t="s">
        <v>106</v>
      </c>
      <c r="J467">
        <v>9</v>
      </c>
      <c r="K467" s="33">
        <v>10800</v>
      </c>
      <c r="L467" s="33">
        <v>97200</v>
      </c>
      <c r="M467">
        <v>5</v>
      </c>
      <c r="N467" t="s">
        <v>47</v>
      </c>
      <c r="O467">
        <v>1</v>
      </c>
      <c r="P467" t="s">
        <v>35</v>
      </c>
      <c r="Q467">
        <v>60</v>
      </c>
      <c r="R467" s="33">
        <v>744194</v>
      </c>
    </row>
    <row r="468" spans="1:18" x14ac:dyDescent="0.3">
      <c r="A468" t="s">
        <v>1251</v>
      </c>
      <c r="B468" s="32">
        <v>45140</v>
      </c>
      <c r="C468" t="s">
        <v>19</v>
      </c>
      <c r="D468" t="s">
        <v>20</v>
      </c>
      <c r="E468" t="s">
        <v>53</v>
      </c>
      <c r="F468" t="s">
        <v>1115</v>
      </c>
      <c r="G468" t="s">
        <v>1252</v>
      </c>
      <c r="H468" t="s">
        <v>45</v>
      </c>
      <c r="I468" t="s">
        <v>74</v>
      </c>
      <c r="J468">
        <v>8</v>
      </c>
      <c r="K468" s="33">
        <v>35288</v>
      </c>
      <c r="L468" s="33">
        <v>282304</v>
      </c>
      <c r="M468">
        <v>5</v>
      </c>
      <c r="N468" t="s">
        <v>47</v>
      </c>
      <c r="O468">
        <v>7</v>
      </c>
      <c r="P468" t="s">
        <v>28</v>
      </c>
      <c r="Q468">
        <v>18</v>
      </c>
      <c r="R468" s="33">
        <v>458369</v>
      </c>
    </row>
    <row r="469" spans="1:18" x14ac:dyDescent="0.3">
      <c r="A469" t="s">
        <v>1253</v>
      </c>
      <c r="B469" s="32">
        <v>44934</v>
      </c>
      <c r="C469" t="s">
        <v>19</v>
      </c>
      <c r="D469" t="s">
        <v>20</v>
      </c>
      <c r="E469" t="s">
        <v>37</v>
      </c>
      <c r="F469" t="s">
        <v>22</v>
      </c>
      <c r="G469" t="s">
        <v>1254</v>
      </c>
      <c r="H469" t="s">
        <v>24</v>
      </c>
      <c r="I469" t="s">
        <v>161</v>
      </c>
      <c r="J469">
        <v>9</v>
      </c>
      <c r="K469" s="33">
        <v>168700</v>
      </c>
      <c r="L469" s="33">
        <v>1518300</v>
      </c>
      <c r="M469">
        <v>20</v>
      </c>
      <c r="N469" t="s">
        <v>34</v>
      </c>
      <c r="O469">
        <v>1</v>
      </c>
      <c r="P469" t="s">
        <v>35</v>
      </c>
      <c r="Q469">
        <v>42</v>
      </c>
      <c r="R469" s="33">
        <v>458369</v>
      </c>
    </row>
    <row r="470" spans="1:18" x14ac:dyDescent="0.3">
      <c r="A470" t="s">
        <v>1255</v>
      </c>
      <c r="B470" s="32">
        <v>45390</v>
      </c>
      <c r="C470" t="s">
        <v>19</v>
      </c>
      <c r="D470" t="s">
        <v>20</v>
      </c>
      <c r="E470" t="s">
        <v>21</v>
      </c>
      <c r="F470" t="s">
        <v>1256</v>
      </c>
      <c r="G470" t="s">
        <v>1257</v>
      </c>
      <c r="H470" t="s">
        <v>65</v>
      </c>
      <c r="I470" t="s">
        <v>478</v>
      </c>
      <c r="J470">
        <v>3</v>
      </c>
      <c r="K470" s="33">
        <v>15080</v>
      </c>
      <c r="L470" s="33">
        <v>45240</v>
      </c>
      <c r="M470">
        <v>0</v>
      </c>
      <c r="N470" t="s">
        <v>47</v>
      </c>
      <c r="O470">
        <v>2</v>
      </c>
      <c r="P470" t="s">
        <v>28</v>
      </c>
      <c r="Q470">
        <v>196</v>
      </c>
      <c r="R470" s="33">
        <v>313112</v>
      </c>
    </row>
    <row r="471" spans="1:18" x14ac:dyDescent="0.3">
      <c r="A471" t="s">
        <v>1258</v>
      </c>
      <c r="B471" s="32">
        <v>45297</v>
      </c>
      <c r="C471" t="s">
        <v>19</v>
      </c>
      <c r="D471" t="s">
        <v>20</v>
      </c>
      <c r="E471" t="s">
        <v>53</v>
      </c>
      <c r="F471" t="s">
        <v>1259</v>
      </c>
      <c r="G471" t="s">
        <v>1260</v>
      </c>
      <c r="H471" t="s">
        <v>65</v>
      </c>
      <c r="I471" t="s">
        <v>66</v>
      </c>
      <c r="J471">
        <v>6</v>
      </c>
      <c r="K471" s="33">
        <v>41193</v>
      </c>
      <c r="L471" s="33">
        <v>247158</v>
      </c>
      <c r="M471">
        <v>10</v>
      </c>
      <c r="N471" t="s">
        <v>57</v>
      </c>
      <c r="O471">
        <v>1</v>
      </c>
      <c r="P471" t="s">
        <v>35</v>
      </c>
      <c r="Q471">
        <v>42</v>
      </c>
      <c r="R471" s="33">
        <v>394393</v>
      </c>
    </row>
    <row r="472" spans="1:18" x14ac:dyDescent="0.3">
      <c r="A472" t="s">
        <v>1261</v>
      </c>
      <c r="B472" s="32">
        <v>45553</v>
      </c>
      <c r="C472" t="s">
        <v>19</v>
      </c>
      <c r="D472" t="s">
        <v>20</v>
      </c>
      <c r="E472" t="s">
        <v>21</v>
      </c>
      <c r="F472" t="s">
        <v>1262</v>
      </c>
      <c r="G472" t="s">
        <v>1263</v>
      </c>
      <c r="H472" t="s">
        <v>45</v>
      </c>
      <c r="I472" t="s">
        <v>74</v>
      </c>
      <c r="J472">
        <v>8</v>
      </c>
      <c r="K472" s="33">
        <v>30364</v>
      </c>
      <c r="L472" s="33">
        <v>242912</v>
      </c>
      <c r="M472">
        <v>15</v>
      </c>
      <c r="N472" t="s">
        <v>47</v>
      </c>
      <c r="O472" t="s">
        <v>27</v>
      </c>
      <c r="P472" t="s">
        <v>35</v>
      </c>
      <c r="Q472">
        <v>193</v>
      </c>
      <c r="R472" s="33">
        <v>313112</v>
      </c>
    </row>
    <row r="473" spans="1:18" x14ac:dyDescent="0.3">
      <c r="A473" t="s">
        <v>1264</v>
      </c>
      <c r="B473" s="32">
        <v>45026</v>
      </c>
      <c r="C473" t="s">
        <v>19</v>
      </c>
      <c r="D473" t="s">
        <v>20</v>
      </c>
      <c r="E473" t="s">
        <v>21</v>
      </c>
      <c r="F473" t="s">
        <v>94</v>
      </c>
      <c r="G473" t="s">
        <v>27</v>
      </c>
      <c r="H473" t="s">
        <v>45</v>
      </c>
      <c r="I473" t="s">
        <v>98</v>
      </c>
      <c r="J473">
        <v>4</v>
      </c>
      <c r="K473" s="33">
        <v>7824</v>
      </c>
      <c r="L473" s="33">
        <v>31296</v>
      </c>
      <c r="M473" t="s">
        <v>27</v>
      </c>
      <c r="N473" t="s">
        <v>47</v>
      </c>
      <c r="O473">
        <v>6</v>
      </c>
      <c r="P473" t="s">
        <v>35</v>
      </c>
      <c r="Q473">
        <v>97</v>
      </c>
      <c r="R473" s="33">
        <v>1470487</v>
      </c>
    </row>
    <row r="474" spans="1:18" x14ac:dyDescent="0.3">
      <c r="A474" t="s">
        <v>1265</v>
      </c>
      <c r="B474" s="32">
        <v>45346</v>
      </c>
      <c r="C474" t="s">
        <v>19</v>
      </c>
      <c r="D474" t="s">
        <v>20</v>
      </c>
      <c r="E474" t="s">
        <v>37</v>
      </c>
      <c r="F474" t="s">
        <v>22</v>
      </c>
      <c r="G474" t="s">
        <v>1266</v>
      </c>
      <c r="H474" t="s">
        <v>32</v>
      </c>
      <c r="I474" t="s">
        <v>237</v>
      </c>
      <c r="J474">
        <v>6</v>
      </c>
      <c r="K474" s="33">
        <v>20217</v>
      </c>
      <c r="L474" s="33">
        <v>121302</v>
      </c>
      <c r="M474">
        <v>10</v>
      </c>
      <c r="N474" t="s">
        <v>57</v>
      </c>
      <c r="O474">
        <v>5</v>
      </c>
      <c r="P474" t="s">
        <v>35</v>
      </c>
      <c r="Q474">
        <v>28</v>
      </c>
      <c r="R474" s="33">
        <v>744194</v>
      </c>
    </row>
    <row r="475" spans="1:18" x14ac:dyDescent="0.3">
      <c r="A475" t="s">
        <v>1267</v>
      </c>
      <c r="B475" s="32">
        <v>45275</v>
      </c>
      <c r="C475" t="s">
        <v>19</v>
      </c>
      <c r="D475" t="s">
        <v>20</v>
      </c>
      <c r="E475" t="s">
        <v>21</v>
      </c>
      <c r="F475" t="s">
        <v>1268</v>
      </c>
      <c r="G475" t="s">
        <v>1269</v>
      </c>
      <c r="H475" t="s">
        <v>40</v>
      </c>
      <c r="I475" t="s">
        <v>171</v>
      </c>
      <c r="J475">
        <v>16</v>
      </c>
      <c r="K475" s="33">
        <v>17268</v>
      </c>
      <c r="L475" s="33">
        <v>276288</v>
      </c>
      <c r="M475" t="s">
        <v>27</v>
      </c>
      <c r="N475" t="s">
        <v>26</v>
      </c>
      <c r="O475">
        <v>3</v>
      </c>
      <c r="P475" t="s">
        <v>27</v>
      </c>
      <c r="Q475">
        <v>26</v>
      </c>
      <c r="R475" s="33">
        <v>744194</v>
      </c>
    </row>
    <row r="476" spans="1:18" x14ac:dyDescent="0.3">
      <c r="A476" t="s">
        <v>1270</v>
      </c>
      <c r="B476" s="32">
        <v>45454</v>
      </c>
      <c r="C476" t="s">
        <v>19</v>
      </c>
      <c r="D476" t="s">
        <v>20</v>
      </c>
      <c r="E476" t="s">
        <v>21</v>
      </c>
      <c r="F476" t="s">
        <v>723</v>
      </c>
      <c r="G476" t="s">
        <v>1271</v>
      </c>
      <c r="H476" t="s">
        <v>65</v>
      </c>
      <c r="I476" t="s">
        <v>289</v>
      </c>
      <c r="J476">
        <v>18</v>
      </c>
      <c r="K476" s="33">
        <v>168099</v>
      </c>
      <c r="L476" s="33">
        <v>3025782</v>
      </c>
      <c r="M476">
        <v>10</v>
      </c>
      <c r="N476" t="s">
        <v>27</v>
      </c>
      <c r="O476">
        <v>5</v>
      </c>
      <c r="P476" t="s">
        <v>28</v>
      </c>
      <c r="Q476">
        <v>32</v>
      </c>
      <c r="R476" s="33">
        <v>313112</v>
      </c>
    </row>
    <row r="477" spans="1:18" x14ac:dyDescent="0.3">
      <c r="A477" t="s">
        <v>1272</v>
      </c>
      <c r="B477" s="32">
        <v>45650</v>
      </c>
      <c r="C477" t="s">
        <v>19</v>
      </c>
      <c r="D477" t="s">
        <v>20</v>
      </c>
      <c r="E477" t="s">
        <v>37</v>
      </c>
      <c r="F477" t="s">
        <v>538</v>
      </c>
      <c r="G477" t="s">
        <v>1273</v>
      </c>
      <c r="H477" t="s">
        <v>45</v>
      </c>
      <c r="I477" t="s">
        <v>98</v>
      </c>
      <c r="J477">
        <v>19</v>
      </c>
      <c r="K477" s="33">
        <v>19804</v>
      </c>
      <c r="L477" s="33">
        <v>376276</v>
      </c>
      <c r="M477">
        <v>0</v>
      </c>
      <c r="N477" t="s">
        <v>27</v>
      </c>
      <c r="O477">
        <v>5</v>
      </c>
      <c r="P477" t="s">
        <v>35</v>
      </c>
      <c r="Q477">
        <v>123</v>
      </c>
      <c r="R477" s="33">
        <v>313112</v>
      </c>
    </row>
    <row r="478" spans="1:18" x14ac:dyDescent="0.3">
      <c r="A478" t="s">
        <v>1274</v>
      </c>
      <c r="B478" s="32">
        <v>45588</v>
      </c>
      <c r="C478" t="s">
        <v>19</v>
      </c>
      <c r="D478" t="s">
        <v>20</v>
      </c>
      <c r="E478" t="s">
        <v>53</v>
      </c>
      <c r="F478" t="s">
        <v>516</v>
      </c>
      <c r="G478" t="s">
        <v>27</v>
      </c>
      <c r="H478" t="s">
        <v>24</v>
      </c>
      <c r="I478" t="s">
        <v>92</v>
      </c>
      <c r="J478">
        <v>17</v>
      </c>
      <c r="K478" s="33">
        <v>38923</v>
      </c>
      <c r="L478" s="33">
        <v>661691</v>
      </c>
      <c r="M478">
        <v>0</v>
      </c>
      <c r="N478" t="s">
        <v>47</v>
      </c>
      <c r="O478">
        <v>0</v>
      </c>
      <c r="P478" t="s">
        <v>35</v>
      </c>
      <c r="Q478">
        <v>69</v>
      </c>
      <c r="R478" s="33">
        <v>458369</v>
      </c>
    </row>
    <row r="479" spans="1:18" x14ac:dyDescent="0.3">
      <c r="A479" t="s">
        <v>1275</v>
      </c>
      <c r="B479" s="32">
        <v>45172</v>
      </c>
      <c r="C479" t="s">
        <v>19</v>
      </c>
      <c r="D479" t="s">
        <v>20</v>
      </c>
      <c r="E479" t="s">
        <v>37</v>
      </c>
      <c r="F479" t="s">
        <v>655</v>
      </c>
      <c r="G479" t="s">
        <v>1276</v>
      </c>
      <c r="H479" t="s">
        <v>32</v>
      </c>
      <c r="I479" t="s">
        <v>141</v>
      </c>
      <c r="J479">
        <v>17</v>
      </c>
      <c r="K479" s="33">
        <v>23241</v>
      </c>
      <c r="L479" s="33">
        <v>395097</v>
      </c>
      <c r="M479">
        <v>0</v>
      </c>
      <c r="N479" t="s">
        <v>57</v>
      </c>
      <c r="O479">
        <v>5</v>
      </c>
      <c r="P479" t="s">
        <v>27</v>
      </c>
      <c r="Q479">
        <v>195</v>
      </c>
      <c r="R479" s="33">
        <v>394393</v>
      </c>
    </row>
    <row r="480" spans="1:18" x14ac:dyDescent="0.3">
      <c r="A480" t="s">
        <v>1277</v>
      </c>
      <c r="B480" s="32">
        <v>45125</v>
      </c>
      <c r="C480" t="s">
        <v>19</v>
      </c>
      <c r="D480" t="s">
        <v>20</v>
      </c>
      <c r="E480" t="s">
        <v>53</v>
      </c>
      <c r="F480" t="s">
        <v>528</v>
      </c>
      <c r="G480" t="s">
        <v>1278</v>
      </c>
      <c r="H480" t="s">
        <v>45</v>
      </c>
      <c r="I480" t="s">
        <v>46</v>
      </c>
      <c r="J480">
        <v>4</v>
      </c>
      <c r="K480" s="33">
        <v>42157</v>
      </c>
      <c r="L480" s="33">
        <v>168628</v>
      </c>
      <c r="M480">
        <v>0</v>
      </c>
      <c r="N480" t="s">
        <v>27</v>
      </c>
      <c r="O480">
        <v>1</v>
      </c>
      <c r="P480" t="s">
        <v>35</v>
      </c>
      <c r="Q480">
        <v>187</v>
      </c>
      <c r="R480" s="33">
        <v>744194</v>
      </c>
    </row>
    <row r="481" spans="1:18" x14ac:dyDescent="0.3">
      <c r="A481" t="s">
        <v>1279</v>
      </c>
      <c r="B481" s="32">
        <v>45086</v>
      </c>
      <c r="C481" t="s">
        <v>19</v>
      </c>
      <c r="D481" t="s">
        <v>20</v>
      </c>
      <c r="E481" t="s">
        <v>21</v>
      </c>
      <c r="F481" t="s">
        <v>305</v>
      </c>
      <c r="G481" t="s">
        <v>1280</v>
      </c>
      <c r="H481" t="s">
        <v>32</v>
      </c>
      <c r="I481" t="s">
        <v>33</v>
      </c>
      <c r="J481">
        <v>10</v>
      </c>
      <c r="K481" s="33">
        <v>14807</v>
      </c>
      <c r="L481" s="33">
        <v>148070</v>
      </c>
      <c r="M481">
        <v>0</v>
      </c>
      <c r="N481" t="s">
        <v>47</v>
      </c>
      <c r="O481">
        <v>2</v>
      </c>
      <c r="P481" t="s">
        <v>35</v>
      </c>
      <c r="Q481">
        <v>147</v>
      </c>
      <c r="R481" s="33">
        <v>313112</v>
      </c>
    </row>
    <row r="482" spans="1:18" x14ac:dyDescent="0.3">
      <c r="A482" t="s">
        <v>1281</v>
      </c>
      <c r="B482" s="32">
        <v>44970</v>
      </c>
      <c r="C482" t="s">
        <v>19</v>
      </c>
      <c r="D482" t="s">
        <v>20</v>
      </c>
      <c r="E482" t="s">
        <v>37</v>
      </c>
      <c r="F482" t="s">
        <v>898</v>
      </c>
      <c r="G482" t="s">
        <v>1282</v>
      </c>
      <c r="H482" t="s">
        <v>45</v>
      </c>
      <c r="I482" t="s">
        <v>211</v>
      </c>
      <c r="J482">
        <v>13</v>
      </c>
      <c r="K482" s="33">
        <v>14353</v>
      </c>
      <c r="L482" s="33">
        <v>186589</v>
      </c>
      <c r="M482">
        <v>0</v>
      </c>
      <c r="N482" t="s">
        <v>47</v>
      </c>
      <c r="O482">
        <v>2</v>
      </c>
      <c r="P482" t="s">
        <v>35</v>
      </c>
      <c r="Q482">
        <v>154</v>
      </c>
      <c r="R482" s="33">
        <v>1470487</v>
      </c>
    </row>
    <row r="483" spans="1:18" x14ac:dyDescent="0.3">
      <c r="A483" t="s">
        <v>1283</v>
      </c>
      <c r="B483" s="32">
        <v>44944</v>
      </c>
      <c r="C483" t="s">
        <v>19</v>
      </c>
      <c r="D483" t="s">
        <v>20</v>
      </c>
      <c r="E483" t="s">
        <v>21</v>
      </c>
      <c r="F483" t="s">
        <v>259</v>
      </c>
      <c r="G483" t="s">
        <v>1284</v>
      </c>
      <c r="H483" t="s">
        <v>45</v>
      </c>
      <c r="I483" t="s">
        <v>211</v>
      </c>
      <c r="J483">
        <v>8</v>
      </c>
      <c r="K483" s="33">
        <v>3707</v>
      </c>
      <c r="L483" s="33">
        <v>29656</v>
      </c>
      <c r="M483">
        <v>20</v>
      </c>
      <c r="N483" t="s">
        <v>57</v>
      </c>
      <c r="O483">
        <v>3</v>
      </c>
      <c r="P483" t="s">
        <v>35</v>
      </c>
      <c r="Q483">
        <v>96</v>
      </c>
      <c r="R483" s="33">
        <v>458369</v>
      </c>
    </row>
    <row r="484" spans="1:18" x14ac:dyDescent="0.3">
      <c r="A484" t="s">
        <v>1285</v>
      </c>
      <c r="B484" s="32">
        <v>45106</v>
      </c>
      <c r="C484" t="s">
        <v>19</v>
      </c>
      <c r="D484" t="s">
        <v>20</v>
      </c>
      <c r="E484" t="s">
        <v>21</v>
      </c>
      <c r="F484" t="s">
        <v>1286</v>
      </c>
      <c r="G484" t="s">
        <v>1287</v>
      </c>
      <c r="H484" t="s">
        <v>40</v>
      </c>
      <c r="I484" t="s">
        <v>51</v>
      </c>
      <c r="J484">
        <v>16</v>
      </c>
      <c r="K484" s="33">
        <v>4514</v>
      </c>
      <c r="L484" s="33">
        <v>72224</v>
      </c>
      <c r="M484">
        <v>0</v>
      </c>
      <c r="N484" t="s">
        <v>57</v>
      </c>
      <c r="O484">
        <v>5</v>
      </c>
      <c r="P484" t="s">
        <v>35</v>
      </c>
      <c r="Q484">
        <v>72</v>
      </c>
      <c r="R484" s="33">
        <v>313112</v>
      </c>
    </row>
    <row r="485" spans="1:18" x14ac:dyDescent="0.3">
      <c r="A485" t="s">
        <v>1288</v>
      </c>
      <c r="B485" s="32">
        <v>45573</v>
      </c>
      <c r="C485" t="s">
        <v>19</v>
      </c>
      <c r="D485" t="s">
        <v>20</v>
      </c>
      <c r="E485" t="s">
        <v>37</v>
      </c>
      <c r="F485" t="s">
        <v>1127</v>
      </c>
      <c r="G485" t="s">
        <v>1289</v>
      </c>
      <c r="H485" t="s">
        <v>32</v>
      </c>
      <c r="I485" t="s">
        <v>141</v>
      </c>
      <c r="J485">
        <v>16</v>
      </c>
      <c r="K485" s="33">
        <v>12252</v>
      </c>
      <c r="L485" s="33">
        <v>196032</v>
      </c>
      <c r="M485">
        <v>0</v>
      </c>
      <c r="N485" t="s">
        <v>26</v>
      </c>
      <c r="O485" t="s">
        <v>27</v>
      </c>
      <c r="P485" t="s">
        <v>35</v>
      </c>
      <c r="Q485">
        <v>47</v>
      </c>
      <c r="R485" s="33">
        <v>458369</v>
      </c>
    </row>
    <row r="486" spans="1:18" x14ac:dyDescent="0.3">
      <c r="A486" t="s">
        <v>1290</v>
      </c>
      <c r="B486" s="32">
        <v>45271</v>
      </c>
      <c r="C486" t="s">
        <v>19</v>
      </c>
      <c r="D486" t="s">
        <v>20</v>
      </c>
      <c r="E486" t="s">
        <v>53</v>
      </c>
      <c r="F486" t="s">
        <v>600</v>
      </c>
      <c r="G486" t="s">
        <v>1291</v>
      </c>
      <c r="H486" t="s">
        <v>40</v>
      </c>
      <c r="I486" t="s">
        <v>106</v>
      </c>
      <c r="J486">
        <v>20</v>
      </c>
      <c r="K486" s="33">
        <v>3079</v>
      </c>
      <c r="L486" s="33">
        <v>61580</v>
      </c>
      <c r="M486">
        <v>0</v>
      </c>
      <c r="N486" t="s">
        <v>47</v>
      </c>
      <c r="O486">
        <v>1</v>
      </c>
      <c r="P486" t="s">
        <v>28</v>
      </c>
      <c r="Q486">
        <v>132</v>
      </c>
      <c r="R486" s="33">
        <v>313112</v>
      </c>
    </row>
    <row r="487" spans="1:18" x14ac:dyDescent="0.3">
      <c r="A487" t="s">
        <v>1292</v>
      </c>
      <c r="B487" s="32">
        <v>45429</v>
      </c>
      <c r="C487" t="s">
        <v>19</v>
      </c>
      <c r="D487" t="s">
        <v>20</v>
      </c>
      <c r="E487" t="s">
        <v>21</v>
      </c>
      <c r="F487" t="s">
        <v>1293</v>
      </c>
      <c r="G487" t="s">
        <v>1294</v>
      </c>
      <c r="H487" t="s">
        <v>45</v>
      </c>
      <c r="I487" t="s">
        <v>98</v>
      </c>
      <c r="J487">
        <v>12</v>
      </c>
      <c r="K487" s="33">
        <v>39412</v>
      </c>
      <c r="L487" s="33">
        <v>472944</v>
      </c>
      <c r="M487" t="s">
        <v>27</v>
      </c>
      <c r="N487" t="s">
        <v>57</v>
      </c>
      <c r="O487">
        <v>1</v>
      </c>
      <c r="P487" t="s">
        <v>35</v>
      </c>
      <c r="Q487">
        <v>113</v>
      </c>
      <c r="R487" s="33">
        <v>313112</v>
      </c>
    </row>
    <row r="488" spans="1:18" x14ac:dyDescent="0.3">
      <c r="A488" t="s">
        <v>1295</v>
      </c>
      <c r="B488" s="32">
        <v>45407</v>
      </c>
      <c r="C488" t="s">
        <v>19</v>
      </c>
      <c r="D488" t="s">
        <v>20</v>
      </c>
      <c r="E488" t="s">
        <v>37</v>
      </c>
      <c r="F488" t="s">
        <v>1296</v>
      </c>
      <c r="G488" t="s">
        <v>1297</v>
      </c>
      <c r="H488" t="s">
        <v>24</v>
      </c>
      <c r="I488" t="s">
        <v>25</v>
      </c>
      <c r="J488">
        <v>16</v>
      </c>
      <c r="K488" s="33">
        <v>176381</v>
      </c>
      <c r="L488" s="33">
        <v>2822096</v>
      </c>
      <c r="M488">
        <v>0</v>
      </c>
      <c r="N488" t="s">
        <v>57</v>
      </c>
      <c r="O488">
        <v>4</v>
      </c>
      <c r="P488" t="s">
        <v>35</v>
      </c>
      <c r="Q488">
        <v>150</v>
      </c>
      <c r="R488" s="33">
        <v>394393</v>
      </c>
    </row>
    <row r="489" spans="1:18" x14ac:dyDescent="0.3">
      <c r="A489" t="s">
        <v>1298</v>
      </c>
      <c r="B489" s="32">
        <v>45453</v>
      </c>
      <c r="C489" t="s">
        <v>19</v>
      </c>
      <c r="D489" t="s">
        <v>20</v>
      </c>
      <c r="E489" t="s">
        <v>37</v>
      </c>
      <c r="F489" t="s">
        <v>934</v>
      </c>
      <c r="G489" t="s">
        <v>1299</v>
      </c>
      <c r="H489" t="s">
        <v>24</v>
      </c>
      <c r="I489" t="s">
        <v>25</v>
      </c>
      <c r="J489">
        <v>6</v>
      </c>
      <c r="K489" s="33">
        <v>296242</v>
      </c>
      <c r="L489" s="33">
        <v>1777452</v>
      </c>
      <c r="M489">
        <v>5</v>
      </c>
      <c r="N489" t="s">
        <v>26</v>
      </c>
      <c r="O489" t="s">
        <v>27</v>
      </c>
      <c r="P489" t="s">
        <v>35</v>
      </c>
      <c r="Q489">
        <v>87</v>
      </c>
      <c r="R489" s="33">
        <v>458369</v>
      </c>
    </row>
    <row r="490" spans="1:18" x14ac:dyDescent="0.3">
      <c r="A490" t="s">
        <v>1300</v>
      </c>
      <c r="B490" s="32">
        <v>45304</v>
      </c>
      <c r="C490" t="s">
        <v>19</v>
      </c>
      <c r="D490" t="s">
        <v>20</v>
      </c>
      <c r="E490" t="s">
        <v>37</v>
      </c>
      <c r="F490" t="s">
        <v>1301</v>
      </c>
      <c r="G490" t="s">
        <v>1302</v>
      </c>
      <c r="H490" t="s">
        <v>45</v>
      </c>
      <c r="I490" t="s">
        <v>181</v>
      </c>
      <c r="J490">
        <v>15</v>
      </c>
      <c r="K490" s="33">
        <v>10916</v>
      </c>
      <c r="L490" s="33">
        <v>163740</v>
      </c>
      <c r="M490">
        <v>0</v>
      </c>
      <c r="N490" t="s">
        <v>26</v>
      </c>
      <c r="O490">
        <v>4</v>
      </c>
      <c r="P490" t="s">
        <v>28</v>
      </c>
      <c r="Q490">
        <v>90</v>
      </c>
      <c r="R490" s="33">
        <v>394393</v>
      </c>
    </row>
    <row r="491" spans="1:18" x14ac:dyDescent="0.3">
      <c r="A491" t="s">
        <v>1303</v>
      </c>
      <c r="B491" s="32">
        <v>45262</v>
      </c>
      <c r="C491" t="s">
        <v>19</v>
      </c>
      <c r="D491" t="s">
        <v>20</v>
      </c>
      <c r="E491" t="s">
        <v>37</v>
      </c>
      <c r="F491" t="s">
        <v>1304</v>
      </c>
      <c r="G491" t="s">
        <v>27</v>
      </c>
      <c r="H491" t="s">
        <v>24</v>
      </c>
      <c r="I491" t="s">
        <v>56</v>
      </c>
      <c r="J491">
        <v>10</v>
      </c>
      <c r="K491" s="33">
        <v>329198</v>
      </c>
      <c r="L491" s="33">
        <v>3291980</v>
      </c>
      <c r="M491">
        <v>20</v>
      </c>
      <c r="N491" t="s">
        <v>26</v>
      </c>
      <c r="O491">
        <v>5</v>
      </c>
      <c r="P491" t="s">
        <v>35</v>
      </c>
      <c r="Q491">
        <v>129</v>
      </c>
      <c r="R491" s="33">
        <v>313112</v>
      </c>
    </row>
    <row r="492" spans="1:18" x14ac:dyDescent="0.3">
      <c r="A492" t="s">
        <v>1305</v>
      </c>
      <c r="B492" s="32">
        <v>45101</v>
      </c>
      <c r="C492" t="s">
        <v>19</v>
      </c>
      <c r="D492" t="s">
        <v>20</v>
      </c>
      <c r="E492" t="s">
        <v>37</v>
      </c>
      <c r="F492" t="s">
        <v>1306</v>
      </c>
      <c r="G492" t="s">
        <v>1307</v>
      </c>
      <c r="H492" t="s">
        <v>65</v>
      </c>
      <c r="I492" t="s">
        <v>102</v>
      </c>
      <c r="J492">
        <v>3</v>
      </c>
      <c r="K492" s="33">
        <v>146975</v>
      </c>
      <c r="L492" s="33">
        <v>440925</v>
      </c>
      <c r="M492" t="s">
        <v>27</v>
      </c>
      <c r="N492" t="s">
        <v>57</v>
      </c>
      <c r="O492">
        <v>4</v>
      </c>
      <c r="P492" t="s">
        <v>35</v>
      </c>
      <c r="Q492">
        <v>192</v>
      </c>
      <c r="R492" s="33">
        <v>1470487</v>
      </c>
    </row>
    <row r="493" spans="1:18" x14ac:dyDescent="0.3">
      <c r="A493" t="s">
        <v>1308</v>
      </c>
      <c r="B493" s="32">
        <v>45650</v>
      </c>
      <c r="C493" t="s">
        <v>19</v>
      </c>
      <c r="D493" t="s">
        <v>20</v>
      </c>
      <c r="E493" t="s">
        <v>21</v>
      </c>
      <c r="F493" t="s">
        <v>157</v>
      </c>
      <c r="G493" t="s">
        <v>1309</v>
      </c>
      <c r="H493" t="s">
        <v>40</v>
      </c>
      <c r="I493" t="s">
        <v>123</v>
      </c>
      <c r="J493">
        <v>17</v>
      </c>
      <c r="K493" s="33">
        <v>14118</v>
      </c>
      <c r="L493" s="33">
        <v>240006</v>
      </c>
      <c r="M493">
        <v>10</v>
      </c>
      <c r="N493" t="s">
        <v>26</v>
      </c>
      <c r="O493">
        <v>2</v>
      </c>
      <c r="P493" t="s">
        <v>35</v>
      </c>
      <c r="Q493">
        <v>10</v>
      </c>
      <c r="R493" s="33">
        <v>1470487</v>
      </c>
    </row>
    <row r="494" spans="1:18" x14ac:dyDescent="0.3">
      <c r="A494" t="s">
        <v>1310</v>
      </c>
      <c r="B494" s="32">
        <v>45229</v>
      </c>
      <c r="C494" t="s">
        <v>19</v>
      </c>
      <c r="D494" t="s">
        <v>20</v>
      </c>
      <c r="E494" t="s">
        <v>37</v>
      </c>
      <c r="F494" t="s">
        <v>871</v>
      </c>
      <c r="G494" t="s">
        <v>1311</v>
      </c>
      <c r="H494" t="s">
        <v>65</v>
      </c>
      <c r="I494" t="s">
        <v>289</v>
      </c>
      <c r="J494">
        <v>8</v>
      </c>
      <c r="K494" s="33">
        <v>92389</v>
      </c>
      <c r="L494" s="33">
        <v>739112</v>
      </c>
      <c r="M494">
        <v>15</v>
      </c>
      <c r="N494" t="s">
        <v>57</v>
      </c>
      <c r="O494">
        <v>4</v>
      </c>
      <c r="P494" t="s">
        <v>35</v>
      </c>
      <c r="Q494">
        <v>105</v>
      </c>
      <c r="R494" s="33">
        <v>313112</v>
      </c>
    </row>
    <row r="495" spans="1:18" x14ac:dyDescent="0.3">
      <c r="A495" t="s">
        <v>1312</v>
      </c>
      <c r="B495" s="32">
        <v>45048</v>
      </c>
      <c r="C495" t="s">
        <v>19</v>
      </c>
      <c r="D495" t="s">
        <v>20</v>
      </c>
      <c r="E495" t="s">
        <v>21</v>
      </c>
      <c r="F495" t="s">
        <v>1313</v>
      </c>
      <c r="G495" t="s">
        <v>1314</v>
      </c>
      <c r="H495" t="s">
        <v>40</v>
      </c>
      <c r="I495" t="s">
        <v>123</v>
      </c>
      <c r="J495">
        <v>2</v>
      </c>
      <c r="K495" s="33">
        <v>2847</v>
      </c>
      <c r="L495" s="33">
        <v>5694</v>
      </c>
      <c r="M495" t="s">
        <v>27</v>
      </c>
      <c r="N495" t="s">
        <v>57</v>
      </c>
      <c r="O495">
        <v>2</v>
      </c>
      <c r="P495" t="s">
        <v>35</v>
      </c>
      <c r="Q495">
        <v>135</v>
      </c>
      <c r="R495" s="33">
        <v>1470487</v>
      </c>
    </row>
    <row r="496" spans="1:18" x14ac:dyDescent="0.3">
      <c r="A496" t="s">
        <v>1315</v>
      </c>
      <c r="B496" s="32">
        <v>45304</v>
      </c>
      <c r="C496" t="s">
        <v>19</v>
      </c>
      <c r="D496" t="s">
        <v>20</v>
      </c>
      <c r="E496" t="s">
        <v>21</v>
      </c>
      <c r="F496" t="s">
        <v>282</v>
      </c>
      <c r="G496" t="s">
        <v>27</v>
      </c>
      <c r="H496" t="s">
        <v>24</v>
      </c>
      <c r="I496" t="s">
        <v>152</v>
      </c>
      <c r="J496">
        <v>8</v>
      </c>
      <c r="K496" s="33">
        <v>48143</v>
      </c>
      <c r="L496" s="33">
        <v>385144</v>
      </c>
      <c r="M496" t="s">
        <v>27</v>
      </c>
      <c r="N496" t="s">
        <v>34</v>
      </c>
      <c r="O496">
        <v>4</v>
      </c>
      <c r="P496" t="s">
        <v>28</v>
      </c>
      <c r="Q496">
        <v>177</v>
      </c>
      <c r="R496" s="33">
        <v>744194</v>
      </c>
    </row>
    <row r="497" spans="1:18" x14ac:dyDescent="0.3">
      <c r="A497" t="s">
        <v>1316</v>
      </c>
      <c r="B497" s="32">
        <v>45646</v>
      </c>
      <c r="C497" t="s">
        <v>19</v>
      </c>
      <c r="D497" t="s">
        <v>20</v>
      </c>
      <c r="E497" t="s">
        <v>37</v>
      </c>
      <c r="F497" t="s">
        <v>1317</v>
      </c>
      <c r="G497" t="s">
        <v>1318</v>
      </c>
      <c r="H497" t="s">
        <v>32</v>
      </c>
      <c r="I497" t="s">
        <v>158</v>
      </c>
      <c r="J497">
        <v>18</v>
      </c>
      <c r="K497" s="33">
        <v>17509</v>
      </c>
      <c r="L497" s="33">
        <v>315162</v>
      </c>
      <c r="M497">
        <v>15</v>
      </c>
      <c r="N497" t="s">
        <v>57</v>
      </c>
      <c r="O497">
        <v>1</v>
      </c>
      <c r="P497" t="s">
        <v>27</v>
      </c>
      <c r="Q497">
        <v>62</v>
      </c>
      <c r="R497" s="33">
        <v>313112</v>
      </c>
    </row>
    <row r="498" spans="1:18" x14ac:dyDescent="0.3">
      <c r="A498" t="s">
        <v>1319</v>
      </c>
      <c r="B498" s="32">
        <v>45236</v>
      </c>
      <c r="C498" t="s">
        <v>19</v>
      </c>
      <c r="D498" t="s">
        <v>20</v>
      </c>
      <c r="E498" t="s">
        <v>53</v>
      </c>
      <c r="F498" t="s">
        <v>1320</v>
      </c>
      <c r="G498" t="s">
        <v>27</v>
      </c>
      <c r="H498" t="s">
        <v>32</v>
      </c>
      <c r="I498" t="s">
        <v>158</v>
      </c>
      <c r="J498">
        <v>10</v>
      </c>
      <c r="K498" s="33">
        <v>20601</v>
      </c>
      <c r="L498" s="33">
        <v>206010</v>
      </c>
      <c r="M498">
        <v>5</v>
      </c>
      <c r="N498" t="s">
        <v>57</v>
      </c>
      <c r="O498">
        <v>1</v>
      </c>
      <c r="P498" t="s">
        <v>28</v>
      </c>
      <c r="Q498">
        <v>199</v>
      </c>
      <c r="R498" s="33">
        <v>394393</v>
      </c>
    </row>
    <row r="499" spans="1:18" x14ac:dyDescent="0.3">
      <c r="A499" t="s">
        <v>1321</v>
      </c>
      <c r="B499" s="32">
        <v>45035</v>
      </c>
      <c r="C499" t="s">
        <v>19</v>
      </c>
      <c r="D499" t="s">
        <v>20</v>
      </c>
      <c r="E499" t="s">
        <v>21</v>
      </c>
      <c r="F499" t="s">
        <v>544</v>
      </c>
      <c r="G499" t="s">
        <v>1322</v>
      </c>
      <c r="H499" t="s">
        <v>45</v>
      </c>
      <c r="I499" t="s">
        <v>211</v>
      </c>
      <c r="J499">
        <v>18</v>
      </c>
      <c r="K499" s="33">
        <v>29124</v>
      </c>
      <c r="L499" s="33">
        <v>524232</v>
      </c>
      <c r="M499">
        <v>20</v>
      </c>
      <c r="N499" t="s">
        <v>47</v>
      </c>
      <c r="O499">
        <v>3</v>
      </c>
      <c r="P499" t="s">
        <v>35</v>
      </c>
      <c r="Q499">
        <v>177</v>
      </c>
      <c r="R499" s="33">
        <v>744194</v>
      </c>
    </row>
    <row r="500" spans="1:18" x14ac:dyDescent="0.3">
      <c r="A500" t="s">
        <v>1323</v>
      </c>
      <c r="B500" s="32">
        <v>45514</v>
      </c>
      <c r="C500" t="s">
        <v>19</v>
      </c>
      <c r="D500" t="s">
        <v>20</v>
      </c>
      <c r="E500" t="s">
        <v>37</v>
      </c>
      <c r="F500" t="s">
        <v>1324</v>
      </c>
      <c r="G500" t="s">
        <v>1325</v>
      </c>
      <c r="H500" t="s">
        <v>65</v>
      </c>
      <c r="I500" t="s">
        <v>289</v>
      </c>
      <c r="J500">
        <v>13</v>
      </c>
      <c r="K500" s="33">
        <v>36243</v>
      </c>
      <c r="L500" s="33">
        <v>471159</v>
      </c>
      <c r="M500">
        <v>0</v>
      </c>
      <c r="N500" t="s">
        <v>27</v>
      </c>
      <c r="O500">
        <v>5</v>
      </c>
      <c r="P500" t="s">
        <v>28</v>
      </c>
      <c r="Q500">
        <v>70</v>
      </c>
      <c r="R500" s="33">
        <v>394393</v>
      </c>
    </row>
    <row r="501" spans="1:18" x14ac:dyDescent="0.3">
      <c r="A501" t="s">
        <v>1326</v>
      </c>
      <c r="B501" s="32">
        <v>45439</v>
      </c>
      <c r="C501" t="s">
        <v>19</v>
      </c>
      <c r="D501" t="s">
        <v>20</v>
      </c>
      <c r="E501" t="s">
        <v>21</v>
      </c>
      <c r="F501" t="s">
        <v>492</v>
      </c>
      <c r="G501" t="s">
        <v>1327</v>
      </c>
      <c r="H501" t="s">
        <v>24</v>
      </c>
      <c r="I501" t="s">
        <v>174</v>
      </c>
      <c r="J501">
        <v>19</v>
      </c>
      <c r="K501" s="33">
        <v>219446</v>
      </c>
      <c r="L501" s="33">
        <v>4169474</v>
      </c>
      <c r="M501" t="s">
        <v>27</v>
      </c>
      <c r="N501" t="s">
        <v>26</v>
      </c>
      <c r="O501">
        <v>4</v>
      </c>
      <c r="P501" t="s">
        <v>35</v>
      </c>
      <c r="Q501">
        <v>137</v>
      </c>
      <c r="R501" s="33">
        <v>1470487</v>
      </c>
    </row>
    <row r="502" spans="1:18" x14ac:dyDescent="0.3">
      <c r="A502" t="s">
        <v>1328</v>
      </c>
      <c r="B502" s="32">
        <v>45473</v>
      </c>
      <c r="C502" t="s">
        <v>19</v>
      </c>
      <c r="D502" t="s">
        <v>20</v>
      </c>
      <c r="E502" t="s">
        <v>21</v>
      </c>
      <c r="F502" t="s">
        <v>972</v>
      </c>
      <c r="G502" t="s">
        <v>1329</v>
      </c>
      <c r="H502" t="s">
        <v>24</v>
      </c>
      <c r="I502" t="s">
        <v>152</v>
      </c>
      <c r="J502">
        <v>5</v>
      </c>
      <c r="K502" s="33">
        <v>195294</v>
      </c>
      <c r="L502" s="33">
        <v>976470</v>
      </c>
      <c r="M502">
        <v>0</v>
      </c>
      <c r="N502" t="s">
        <v>47</v>
      </c>
      <c r="O502">
        <v>1</v>
      </c>
      <c r="P502" t="s">
        <v>35</v>
      </c>
      <c r="Q502">
        <v>177</v>
      </c>
      <c r="R502" s="33">
        <v>458369</v>
      </c>
    </row>
    <row r="503" spans="1:18" x14ac:dyDescent="0.3">
      <c r="A503" t="s">
        <v>1330</v>
      </c>
      <c r="B503" s="32">
        <v>45052</v>
      </c>
      <c r="C503" t="s">
        <v>19</v>
      </c>
      <c r="D503" t="s">
        <v>20</v>
      </c>
      <c r="E503" t="s">
        <v>37</v>
      </c>
      <c r="F503" t="s">
        <v>978</v>
      </c>
      <c r="G503" t="s">
        <v>27</v>
      </c>
      <c r="H503" t="s">
        <v>40</v>
      </c>
      <c r="I503" t="s">
        <v>41</v>
      </c>
      <c r="J503">
        <v>19</v>
      </c>
      <c r="K503" s="33">
        <v>7588</v>
      </c>
      <c r="L503" s="33">
        <v>144172</v>
      </c>
      <c r="M503">
        <v>0</v>
      </c>
      <c r="N503" t="s">
        <v>57</v>
      </c>
      <c r="O503">
        <v>4</v>
      </c>
      <c r="P503" t="s">
        <v>28</v>
      </c>
      <c r="Q503">
        <v>18</v>
      </c>
      <c r="R503" s="33">
        <v>458369</v>
      </c>
    </row>
    <row r="504" spans="1:18" x14ac:dyDescent="0.3">
      <c r="A504" t="s">
        <v>1331</v>
      </c>
      <c r="B504" s="32">
        <v>45309</v>
      </c>
      <c r="C504" t="s">
        <v>19</v>
      </c>
      <c r="D504" t="s">
        <v>20</v>
      </c>
      <c r="E504" t="s">
        <v>37</v>
      </c>
      <c r="F504" t="s">
        <v>1144</v>
      </c>
      <c r="G504" t="s">
        <v>1332</v>
      </c>
      <c r="H504" t="s">
        <v>32</v>
      </c>
      <c r="I504" t="s">
        <v>158</v>
      </c>
      <c r="J504">
        <v>15</v>
      </c>
      <c r="K504" s="33">
        <v>24561</v>
      </c>
      <c r="L504" s="33">
        <v>368415</v>
      </c>
      <c r="M504" t="s">
        <v>27</v>
      </c>
      <c r="N504" t="s">
        <v>57</v>
      </c>
      <c r="O504">
        <v>7</v>
      </c>
      <c r="P504" t="s">
        <v>35</v>
      </c>
      <c r="Q504">
        <v>1</v>
      </c>
      <c r="R504" s="33">
        <v>313112</v>
      </c>
    </row>
    <row r="505" spans="1:18" x14ac:dyDescent="0.3">
      <c r="A505" t="s">
        <v>1333</v>
      </c>
      <c r="B505" s="32">
        <v>45180</v>
      </c>
      <c r="C505" t="s">
        <v>19</v>
      </c>
      <c r="D505" t="s">
        <v>20</v>
      </c>
      <c r="E505" t="s">
        <v>53</v>
      </c>
      <c r="F505" t="s">
        <v>204</v>
      </c>
      <c r="G505" t="s">
        <v>1334</v>
      </c>
      <c r="H505" t="s">
        <v>32</v>
      </c>
      <c r="I505" t="s">
        <v>33</v>
      </c>
      <c r="J505">
        <v>8</v>
      </c>
      <c r="K505" s="33">
        <v>9190</v>
      </c>
      <c r="L505" s="33">
        <v>73520</v>
      </c>
      <c r="M505">
        <v>10</v>
      </c>
      <c r="N505" t="s">
        <v>34</v>
      </c>
      <c r="O505">
        <v>3</v>
      </c>
      <c r="P505" t="s">
        <v>27</v>
      </c>
      <c r="Q505">
        <v>137</v>
      </c>
      <c r="R505" s="33">
        <v>744194</v>
      </c>
    </row>
    <row r="506" spans="1:18" x14ac:dyDescent="0.3">
      <c r="A506" t="s">
        <v>1335</v>
      </c>
      <c r="B506" s="32">
        <v>45205</v>
      </c>
      <c r="C506" t="s">
        <v>19</v>
      </c>
      <c r="D506" t="s">
        <v>20</v>
      </c>
      <c r="E506" t="s">
        <v>37</v>
      </c>
      <c r="F506" t="s">
        <v>1336</v>
      </c>
      <c r="G506" t="s">
        <v>1337</v>
      </c>
      <c r="H506" t="s">
        <v>32</v>
      </c>
      <c r="I506" t="s">
        <v>95</v>
      </c>
      <c r="J506">
        <v>18</v>
      </c>
      <c r="K506" s="33">
        <v>15124</v>
      </c>
      <c r="L506" s="33">
        <v>272232</v>
      </c>
      <c r="M506">
        <v>15</v>
      </c>
      <c r="N506" t="s">
        <v>26</v>
      </c>
      <c r="O506">
        <v>3</v>
      </c>
      <c r="P506" t="s">
        <v>35</v>
      </c>
      <c r="Q506">
        <v>136</v>
      </c>
      <c r="R506" s="33">
        <v>1470487</v>
      </c>
    </row>
    <row r="507" spans="1:18" x14ac:dyDescent="0.3">
      <c r="A507" t="s">
        <v>1338</v>
      </c>
      <c r="B507" s="32">
        <v>45491</v>
      </c>
      <c r="C507" t="s">
        <v>19</v>
      </c>
      <c r="D507" t="s">
        <v>20</v>
      </c>
      <c r="E507" t="s">
        <v>37</v>
      </c>
      <c r="F507" t="s">
        <v>1339</v>
      </c>
      <c r="G507" t="s">
        <v>1340</v>
      </c>
      <c r="H507" t="s">
        <v>32</v>
      </c>
      <c r="I507" t="s">
        <v>158</v>
      </c>
      <c r="J507">
        <v>4</v>
      </c>
      <c r="K507" s="33">
        <v>20442</v>
      </c>
      <c r="L507" s="33">
        <v>81768</v>
      </c>
      <c r="M507">
        <v>20</v>
      </c>
      <c r="N507" t="s">
        <v>57</v>
      </c>
      <c r="O507">
        <v>1</v>
      </c>
      <c r="P507" t="s">
        <v>28</v>
      </c>
      <c r="Q507">
        <v>105</v>
      </c>
      <c r="R507" s="33">
        <v>1470487</v>
      </c>
    </row>
    <row r="508" spans="1:18" x14ac:dyDescent="0.3">
      <c r="A508" t="s">
        <v>1341</v>
      </c>
      <c r="B508" s="32">
        <v>45106</v>
      </c>
      <c r="C508" t="s">
        <v>19</v>
      </c>
      <c r="D508" t="s">
        <v>20</v>
      </c>
      <c r="E508" t="s">
        <v>37</v>
      </c>
      <c r="F508" t="s">
        <v>1342</v>
      </c>
      <c r="G508" t="s">
        <v>1343</v>
      </c>
      <c r="H508" t="s">
        <v>40</v>
      </c>
      <c r="I508" t="s">
        <v>106</v>
      </c>
      <c r="J508">
        <v>16</v>
      </c>
      <c r="K508" s="33">
        <v>17974</v>
      </c>
      <c r="L508" s="33">
        <v>287584</v>
      </c>
      <c r="M508">
        <v>0</v>
      </c>
      <c r="N508" t="s">
        <v>57</v>
      </c>
      <c r="O508">
        <v>3</v>
      </c>
      <c r="P508" t="s">
        <v>35</v>
      </c>
      <c r="Q508">
        <v>138</v>
      </c>
      <c r="R508" s="33">
        <v>394393</v>
      </c>
    </row>
    <row r="509" spans="1:18" x14ac:dyDescent="0.3">
      <c r="A509" t="s">
        <v>1344</v>
      </c>
      <c r="B509" s="32">
        <v>45009</v>
      </c>
      <c r="C509" t="s">
        <v>19</v>
      </c>
      <c r="D509" t="s">
        <v>20</v>
      </c>
      <c r="E509" t="s">
        <v>53</v>
      </c>
      <c r="F509" t="s">
        <v>1345</v>
      </c>
      <c r="G509" t="s">
        <v>1346</v>
      </c>
      <c r="H509" t="s">
        <v>24</v>
      </c>
      <c r="I509" t="s">
        <v>56</v>
      </c>
      <c r="J509">
        <v>13</v>
      </c>
      <c r="K509" s="33">
        <v>75232</v>
      </c>
      <c r="L509" s="33">
        <v>978016</v>
      </c>
      <c r="M509">
        <v>5</v>
      </c>
      <c r="N509" t="s">
        <v>27</v>
      </c>
      <c r="O509">
        <v>5</v>
      </c>
      <c r="P509" t="s">
        <v>35</v>
      </c>
      <c r="Q509">
        <v>133</v>
      </c>
      <c r="R509" s="33">
        <v>458369</v>
      </c>
    </row>
    <row r="510" spans="1:18" x14ac:dyDescent="0.3">
      <c r="A510" t="s">
        <v>1347</v>
      </c>
      <c r="B510" s="32">
        <v>44987</v>
      </c>
      <c r="C510" t="s">
        <v>19</v>
      </c>
      <c r="D510" t="s">
        <v>20</v>
      </c>
      <c r="E510" t="s">
        <v>37</v>
      </c>
      <c r="F510" t="s">
        <v>310</v>
      </c>
      <c r="G510" t="s">
        <v>27</v>
      </c>
      <c r="H510" t="s">
        <v>24</v>
      </c>
      <c r="I510" t="s">
        <v>174</v>
      </c>
      <c r="J510">
        <v>3</v>
      </c>
      <c r="K510" s="33">
        <v>105383</v>
      </c>
      <c r="L510" s="33">
        <v>316149</v>
      </c>
      <c r="M510">
        <v>0</v>
      </c>
      <c r="N510" t="s">
        <v>47</v>
      </c>
      <c r="O510">
        <v>3</v>
      </c>
      <c r="P510" t="s">
        <v>35</v>
      </c>
      <c r="Q510">
        <v>141</v>
      </c>
      <c r="R510" s="33">
        <v>458369</v>
      </c>
    </row>
    <row r="511" spans="1:18" x14ac:dyDescent="0.3">
      <c r="A511" t="s">
        <v>1348</v>
      </c>
      <c r="B511" s="32">
        <v>45580</v>
      </c>
      <c r="C511" t="s">
        <v>19</v>
      </c>
      <c r="D511" t="s">
        <v>20</v>
      </c>
      <c r="E511" t="s">
        <v>37</v>
      </c>
      <c r="F511" t="s">
        <v>1349</v>
      </c>
      <c r="G511" t="s">
        <v>1350</v>
      </c>
      <c r="H511" t="s">
        <v>65</v>
      </c>
      <c r="I511" t="s">
        <v>66</v>
      </c>
      <c r="J511">
        <v>4</v>
      </c>
      <c r="K511" s="33">
        <v>164325</v>
      </c>
      <c r="L511" s="33">
        <v>657300</v>
      </c>
      <c r="M511">
        <v>10</v>
      </c>
      <c r="N511" t="s">
        <v>26</v>
      </c>
      <c r="O511">
        <v>4</v>
      </c>
      <c r="P511" t="s">
        <v>27</v>
      </c>
      <c r="Q511">
        <v>90</v>
      </c>
      <c r="R511" s="33">
        <v>458369</v>
      </c>
    </row>
    <row r="512" spans="1:18" x14ac:dyDescent="0.3">
      <c r="A512" t="s">
        <v>1351</v>
      </c>
      <c r="B512" s="32">
        <v>45332</v>
      </c>
      <c r="C512" t="s">
        <v>19</v>
      </c>
      <c r="D512" t="s">
        <v>20</v>
      </c>
      <c r="E512" t="s">
        <v>37</v>
      </c>
      <c r="F512" t="s">
        <v>1045</v>
      </c>
      <c r="G512" t="s">
        <v>1352</v>
      </c>
      <c r="H512" t="s">
        <v>45</v>
      </c>
      <c r="I512" t="s">
        <v>130</v>
      </c>
      <c r="J512">
        <v>9</v>
      </c>
      <c r="K512" s="33">
        <v>23508</v>
      </c>
      <c r="L512" s="33">
        <v>211572</v>
      </c>
      <c r="M512">
        <v>10</v>
      </c>
      <c r="N512" t="s">
        <v>57</v>
      </c>
      <c r="O512">
        <v>4</v>
      </c>
      <c r="P512" t="s">
        <v>27</v>
      </c>
      <c r="Q512">
        <v>2</v>
      </c>
      <c r="R512" s="33">
        <v>458369</v>
      </c>
    </row>
    <row r="513" spans="1:18" x14ac:dyDescent="0.3">
      <c r="A513" t="s">
        <v>1353</v>
      </c>
      <c r="B513" s="32">
        <v>44982</v>
      </c>
      <c r="C513" t="s">
        <v>19</v>
      </c>
      <c r="D513" t="s">
        <v>20</v>
      </c>
      <c r="E513" t="s">
        <v>21</v>
      </c>
      <c r="F513" t="s">
        <v>487</v>
      </c>
      <c r="G513" t="s">
        <v>1354</v>
      </c>
      <c r="H513" t="s">
        <v>65</v>
      </c>
      <c r="I513" t="s">
        <v>102</v>
      </c>
      <c r="J513">
        <v>11</v>
      </c>
      <c r="K513" s="33">
        <v>85558</v>
      </c>
      <c r="L513" s="33">
        <v>941138</v>
      </c>
      <c r="M513">
        <v>5</v>
      </c>
      <c r="N513" t="s">
        <v>57</v>
      </c>
      <c r="O513">
        <v>5</v>
      </c>
      <c r="P513" t="s">
        <v>35</v>
      </c>
      <c r="Q513">
        <v>136</v>
      </c>
      <c r="R513" s="33">
        <v>394393</v>
      </c>
    </row>
    <row r="514" spans="1:18" x14ac:dyDescent="0.3">
      <c r="A514" t="s">
        <v>1355</v>
      </c>
      <c r="B514" s="32">
        <v>44942</v>
      </c>
      <c r="C514" t="s">
        <v>19</v>
      </c>
      <c r="D514" t="s">
        <v>20</v>
      </c>
      <c r="E514" t="s">
        <v>21</v>
      </c>
      <c r="F514" t="s">
        <v>1356</v>
      </c>
      <c r="G514" t="s">
        <v>1357</v>
      </c>
      <c r="H514" t="s">
        <v>32</v>
      </c>
      <c r="I514" t="s">
        <v>237</v>
      </c>
      <c r="J514">
        <v>13</v>
      </c>
      <c r="K514" s="33">
        <v>16409</v>
      </c>
      <c r="L514" s="33">
        <v>213317</v>
      </c>
      <c r="M514">
        <v>0</v>
      </c>
      <c r="N514" t="s">
        <v>47</v>
      </c>
      <c r="O514">
        <v>5</v>
      </c>
      <c r="P514" t="s">
        <v>35</v>
      </c>
      <c r="Q514">
        <v>108</v>
      </c>
      <c r="R514" s="33">
        <v>1470487</v>
      </c>
    </row>
    <row r="515" spans="1:18" x14ac:dyDescent="0.3">
      <c r="A515" t="s">
        <v>1358</v>
      </c>
      <c r="B515" s="32">
        <v>44934</v>
      </c>
      <c r="C515" t="s">
        <v>19</v>
      </c>
      <c r="D515" t="s">
        <v>20</v>
      </c>
      <c r="E515" t="s">
        <v>37</v>
      </c>
      <c r="F515" t="s">
        <v>458</v>
      </c>
      <c r="G515" t="s">
        <v>1359</v>
      </c>
      <c r="H515" t="s">
        <v>45</v>
      </c>
      <c r="I515" t="s">
        <v>98</v>
      </c>
      <c r="J515">
        <v>16</v>
      </c>
      <c r="K515" s="33">
        <v>11099</v>
      </c>
      <c r="L515" s="33">
        <v>177584</v>
      </c>
      <c r="M515">
        <v>15</v>
      </c>
      <c r="N515" t="s">
        <v>57</v>
      </c>
      <c r="O515">
        <v>4</v>
      </c>
      <c r="P515" t="s">
        <v>35</v>
      </c>
      <c r="Q515">
        <v>113</v>
      </c>
      <c r="R515" s="33">
        <v>1470487</v>
      </c>
    </row>
    <row r="516" spans="1:18" x14ac:dyDescent="0.3">
      <c r="A516" t="s">
        <v>1360</v>
      </c>
      <c r="B516" s="32">
        <v>45141</v>
      </c>
      <c r="C516" t="s">
        <v>19</v>
      </c>
      <c r="D516" t="s">
        <v>20</v>
      </c>
      <c r="E516" t="s">
        <v>21</v>
      </c>
      <c r="F516" t="s">
        <v>778</v>
      </c>
      <c r="G516" t="s">
        <v>1361</v>
      </c>
      <c r="H516" t="s">
        <v>65</v>
      </c>
      <c r="I516" t="s">
        <v>382</v>
      </c>
      <c r="J516">
        <v>18</v>
      </c>
      <c r="K516" s="33">
        <v>96672</v>
      </c>
      <c r="L516" s="33">
        <v>1740096</v>
      </c>
      <c r="M516">
        <v>0</v>
      </c>
      <c r="N516" t="s">
        <v>57</v>
      </c>
      <c r="O516">
        <v>2</v>
      </c>
      <c r="P516" t="s">
        <v>35</v>
      </c>
      <c r="Q516">
        <v>158</v>
      </c>
      <c r="R516" s="33">
        <v>744194</v>
      </c>
    </row>
    <row r="517" spans="1:18" x14ac:dyDescent="0.3">
      <c r="A517" t="s">
        <v>1362</v>
      </c>
      <c r="B517" s="32">
        <v>45263</v>
      </c>
      <c r="C517" t="s">
        <v>19</v>
      </c>
      <c r="D517" t="s">
        <v>20</v>
      </c>
      <c r="E517" t="s">
        <v>21</v>
      </c>
      <c r="F517" t="s">
        <v>322</v>
      </c>
      <c r="G517" t="s">
        <v>1363</v>
      </c>
      <c r="H517" t="s">
        <v>40</v>
      </c>
      <c r="I517" t="s">
        <v>137</v>
      </c>
      <c r="J517">
        <v>19</v>
      </c>
      <c r="K517" s="33">
        <v>10676</v>
      </c>
      <c r="L517" s="33">
        <v>202844</v>
      </c>
      <c r="M517">
        <v>15</v>
      </c>
      <c r="N517" t="s">
        <v>27</v>
      </c>
      <c r="O517">
        <v>1</v>
      </c>
      <c r="P517" t="s">
        <v>35</v>
      </c>
      <c r="Q517">
        <v>129</v>
      </c>
      <c r="R517" s="33">
        <v>313112</v>
      </c>
    </row>
    <row r="518" spans="1:18" x14ac:dyDescent="0.3">
      <c r="A518" t="s">
        <v>1364</v>
      </c>
      <c r="B518" s="32">
        <v>45100</v>
      </c>
      <c r="C518" t="s">
        <v>19</v>
      </c>
      <c r="D518" t="s">
        <v>20</v>
      </c>
      <c r="E518" t="s">
        <v>53</v>
      </c>
      <c r="F518" t="s">
        <v>712</v>
      </c>
      <c r="G518" t="s">
        <v>1365</v>
      </c>
      <c r="H518" t="s">
        <v>24</v>
      </c>
      <c r="I518" t="s">
        <v>25</v>
      </c>
      <c r="J518">
        <v>20</v>
      </c>
      <c r="K518" s="33">
        <v>242196</v>
      </c>
      <c r="L518" s="33">
        <v>4843920</v>
      </c>
      <c r="M518">
        <v>0</v>
      </c>
      <c r="N518" t="s">
        <v>57</v>
      </c>
      <c r="O518">
        <v>3</v>
      </c>
      <c r="P518" t="s">
        <v>35</v>
      </c>
      <c r="Q518">
        <v>163</v>
      </c>
      <c r="R518" s="33">
        <v>744194</v>
      </c>
    </row>
    <row r="519" spans="1:18" x14ac:dyDescent="0.3">
      <c r="A519" t="s">
        <v>1366</v>
      </c>
      <c r="B519" s="32">
        <v>44934</v>
      </c>
      <c r="C519" t="s">
        <v>19</v>
      </c>
      <c r="D519" t="s">
        <v>20</v>
      </c>
      <c r="E519" t="s">
        <v>37</v>
      </c>
      <c r="F519" t="s">
        <v>379</v>
      </c>
      <c r="G519" t="s">
        <v>27</v>
      </c>
      <c r="H519" t="s">
        <v>24</v>
      </c>
      <c r="I519" t="s">
        <v>25</v>
      </c>
      <c r="J519">
        <v>12</v>
      </c>
      <c r="K519" s="33">
        <v>280415</v>
      </c>
      <c r="L519" s="33">
        <v>3364980</v>
      </c>
      <c r="M519">
        <v>20</v>
      </c>
      <c r="N519" t="s">
        <v>47</v>
      </c>
      <c r="O519">
        <v>5</v>
      </c>
      <c r="P519" t="s">
        <v>28</v>
      </c>
      <c r="Q519">
        <v>14</v>
      </c>
      <c r="R519" s="33">
        <v>458369</v>
      </c>
    </row>
    <row r="520" spans="1:18" x14ac:dyDescent="0.3">
      <c r="A520" t="s">
        <v>1367</v>
      </c>
      <c r="B520" s="32">
        <v>44982</v>
      </c>
      <c r="C520" t="s">
        <v>19</v>
      </c>
      <c r="D520" t="s">
        <v>20</v>
      </c>
      <c r="E520" t="s">
        <v>53</v>
      </c>
      <c r="F520" t="s">
        <v>1368</v>
      </c>
      <c r="G520" t="s">
        <v>27</v>
      </c>
      <c r="H520" t="s">
        <v>24</v>
      </c>
      <c r="I520" t="s">
        <v>174</v>
      </c>
      <c r="J520">
        <v>5</v>
      </c>
      <c r="K520" s="33">
        <v>103185</v>
      </c>
      <c r="L520" s="33">
        <v>515925</v>
      </c>
      <c r="M520" t="s">
        <v>27</v>
      </c>
      <c r="N520" t="s">
        <v>34</v>
      </c>
      <c r="O520" t="s">
        <v>27</v>
      </c>
      <c r="P520" t="s">
        <v>28</v>
      </c>
      <c r="Q520">
        <v>32</v>
      </c>
      <c r="R520" s="33">
        <v>313112</v>
      </c>
    </row>
    <row r="521" spans="1:18" x14ac:dyDescent="0.3">
      <c r="A521" t="s">
        <v>1369</v>
      </c>
      <c r="B521" s="32">
        <v>45416</v>
      </c>
      <c r="C521" t="s">
        <v>19</v>
      </c>
      <c r="D521" t="s">
        <v>20</v>
      </c>
      <c r="E521" t="s">
        <v>53</v>
      </c>
      <c r="F521" t="s">
        <v>1370</v>
      </c>
      <c r="G521" t="s">
        <v>1371</v>
      </c>
      <c r="H521" t="s">
        <v>24</v>
      </c>
      <c r="I521" t="s">
        <v>92</v>
      </c>
      <c r="J521">
        <v>7</v>
      </c>
      <c r="K521" s="33">
        <v>213929</v>
      </c>
      <c r="L521" s="33">
        <v>1497503</v>
      </c>
      <c r="M521">
        <v>10</v>
      </c>
      <c r="N521" t="s">
        <v>27</v>
      </c>
      <c r="O521">
        <v>2</v>
      </c>
      <c r="P521" t="s">
        <v>28</v>
      </c>
      <c r="Q521">
        <v>15</v>
      </c>
      <c r="R521" s="33">
        <v>313112</v>
      </c>
    </row>
    <row r="522" spans="1:18" x14ac:dyDescent="0.3">
      <c r="A522" t="s">
        <v>1372</v>
      </c>
      <c r="B522" s="32">
        <v>45145</v>
      </c>
      <c r="C522" t="s">
        <v>19</v>
      </c>
      <c r="D522" t="s">
        <v>20</v>
      </c>
      <c r="E522" t="s">
        <v>37</v>
      </c>
      <c r="F522" t="s">
        <v>739</v>
      </c>
      <c r="G522" t="s">
        <v>1373</v>
      </c>
      <c r="H522" t="s">
        <v>32</v>
      </c>
      <c r="I522" t="s">
        <v>113</v>
      </c>
      <c r="J522">
        <v>17</v>
      </c>
      <c r="K522" s="33">
        <v>14555</v>
      </c>
      <c r="L522" s="33">
        <v>247435</v>
      </c>
      <c r="M522" t="s">
        <v>27</v>
      </c>
      <c r="N522" t="s">
        <v>47</v>
      </c>
      <c r="O522">
        <v>3</v>
      </c>
      <c r="P522" t="s">
        <v>28</v>
      </c>
      <c r="Q522">
        <v>184</v>
      </c>
      <c r="R522" s="33">
        <v>744194</v>
      </c>
    </row>
    <row r="523" spans="1:18" x14ac:dyDescent="0.3">
      <c r="A523" t="s">
        <v>1374</v>
      </c>
      <c r="B523" s="32">
        <v>45326</v>
      </c>
      <c r="C523" t="s">
        <v>19</v>
      </c>
      <c r="D523" t="s">
        <v>20</v>
      </c>
      <c r="E523" t="s">
        <v>21</v>
      </c>
      <c r="F523" t="s">
        <v>673</v>
      </c>
      <c r="G523" t="s">
        <v>1375</v>
      </c>
      <c r="H523" t="s">
        <v>24</v>
      </c>
      <c r="I523" t="s">
        <v>56</v>
      </c>
      <c r="J523">
        <v>19</v>
      </c>
      <c r="K523" s="33">
        <v>115896</v>
      </c>
      <c r="L523" s="33">
        <v>2202024</v>
      </c>
      <c r="M523">
        <v>5</v>
      </c>
      <c r="N523" t="s">
        <v>57</v>
      </c>
      <c r="O523">
        <v>5</v>
      </c>
      <c r="P523" t="s">
        <v>35</v>
      </c>
      <c r="Q523">
        <v>30</v>
      </c>
      <c r="R523" s="33">
        <v>394393</v>
      </c>
    </row>
    <row r="524" spans="1:18" x14ac:dyDescent="0.3">
      <c r="A524" t="s">
        <v>1376</v>
      </c>
      <c r="B524" s="32">
        <v>45435</v>
      </c>
      <c r="C524" t="s">
        <v>19</v>
      </c>
      <c r="D524" t="s">
        <v>20</v>
      </c>
      <c r="E524" t="s">
        <v>21</v>
      </c>
      <c r="F524" t="s">
        <v>1094</v>
      </c>
      <c r="G524" t="s">
        <v>1377</v>
      </c>
      <c r="H524" t="s">
        <v>40</v>
      </c>
      <c r="I524" t="s">
        <v>41</v>
      </c>
      <c r="J524">
        <v>12</v>
      </c>
      <c r="K524" s="33">
        <v>1033</v>
      </c>
      <c r="L524" s="33">
        <v>12396</v>
      </c>
      <c r="M524">
        <v>20</v>
      </c>
      <c r="N524" t="s">
        <v>57</v>
      </c>
      <c r="O524">
        <v>4</v>
      </c>
      <c r="P524" t="s">
        <v>35</v>
      </c>
      <c r="Q524">
        <v>0</v>
      </c>
      <c r="R524" s="33">
        <v>1470487</v>
      </c>
    </row>
    <row r="525" spans="1:18" x14ac:dyDescent="0.3">
      <c r="A525" t="s">
        <v>1378</v>
      </c>
      <c r="B525" s="32">
        <v>45224</v>
      </c>
      <c r="C525" t="s">
        <v>19</v>
      </c>
      <c r="D525" t="s">
        <v>20</v>
      </c>
      <c r="E525" t="s">
        <v>21</v>
      </c>
      <c r="F525" t="s">
        <v>1091</v>
      </c>
      <c r="G525" t="s">
        <v>1379</v>
      </c>
      <c r="H525" t="s">
        <v>32</v>
      </c>
      <c r="I525" t="s">
        <v>95</v>
      </c>
      <c r="J525">
        <v>20</v>
      </c>
      <c r="K525" s="33">
        <v>7840</v>
      </c>
      <c r="L525" s="33">
        <v>156800</v>
      </c>
      <c r="M525">
        <v>15</v>
      </c>
      <c r="N525" t="s">
        <v>57</v>
      </c>
      <c r="O525">
        <v>2</v>
      </c>
      <c r="P525" t="s">
        <v>28</v>
      </c>
      <c r="Q525">
        <v>51</v>
      </c>
      <c r="R525" s="33">
        <v>1470487</v>
      </c>
    </row>
    <row r="526" spans="1:18" x14ac:dyDescent="0.3">
      <c r="A526" t="s">
        <v>1380</v>
      </c>
      <c r="B526" s="32">
        <v>45025</v>
      </c>
      <c r="C526" t="s">
        <v>19</v>
      </c>
      <c r="D526" t="s">
        <v>20</v>
      </c>
      <c r="E526" t="s">
        <v>21</v>
      </c>
      <c r="F526" t="s">
        <v>865</v>
      </c>
      <c r="G526" t="s">
        <v>1381</v>
      </c>
      <c r="H526" t="s">
        <v>24</v>
      </c>
      <c r="I526" t="s">
        <v>56</v>
      </c>
      <c r="J526">
        <v>6</v>
      </c>
      <c r="K526" s="33">
        <v>277476</v>
      </c>
      <c r="L526" s="33">
        <v>1664856</v>
      </c>
      <c r="M526" t="s">
        <v>27</v>
      </c>
      <c r="N526" t="s">
        <v>27</v>
      </c>
      <c r="O526" t="s">
        <v>27</v>
      </c>
      <c r="P526" t="s">
        <v>28</v>
      </c>
      <c r="Q526">
        <v>81</v>
      </c>
      <c r="R526" s="33">
        <v>1470487</v>
      </c>
    </row>
    <row r="527" spans="1:18" x14ac:dyDescent="0.3">
      <c r="A527" t="s">
        <v>1382</v>
      </c>
      <c r="B527" s="32">
        <v>45190</v>
      </c>
      <c r="C527" t="s">
        <v>19</v>
      </c>
      <c r="D527" t="s">
        <v>20</v>
      </c>
      <c r="E527" t="s">
        <v>53</v>
      </c>
      <c r="F527" t="s">
        <v>1383</v>
      </c>
      <c r="G527" t="s">
        <v>1384</v>
      </c>
      <c r="H527" t="s">
        <v>32</v>
      </c>
      <c r="I527" t="s">
        <v>141</v>
      </c>
      <c r="J527">
        <v>14</v>
      </c>
      <c r="K527" s="33">
        <v>12245</v>
      </c>
      <c r="L527" s="33">
        <v>171430</v>
      </c>
      <c r="M527">
        <v>0</v>
      </c>
      <c r="N527" t="s">
        <v>47</v>
      </c>
      <c r="O527">
        <v>5</v>
      </c>
      <c r="P527" t="s">
        <v>28</v>
      </c>
      <c r="Q527">
        <v>127</v>
      </c>
      <c r="R527" s="33">
        <v>1470487</v>
      </c>
    </row>
    <row r="528" spans="1:18" x14ac:dyDescent="0.3">
      <c r="A528" t="s">
        <v>1385</v>
      </c>
      <c r="B528" s="32">
        <v>45656</v>
      </c>
      <c r="C528" t="s">
        <v>19</v>
      </c>
      <c r="D528" t="s">
        <v>20</v>
      </c>
      <c r="E528" t="s">
        <v>37</v>
      </c>
      <c r="F528" t="s">
        <v>1386</v>
      </c>
      <c r="G528" t="s">
        <v>1387</v>
      </c>
      <c r="H528" t="s">
        <v>32</v>
      </c>
      <c r="I528" t="s">
        <v>237</v>
      </c>
      <c r="J528">
        <v>15</v>
      </c>
      <c r="K528" s="33">
        <v>13392</v>
      </c>
      <c r="L528" s="33">
        <v>200880</v>
      </c>
      <c r="M528">
        <v>10</v>
      </c>
      <c r="N528" t="s">
        <v>27</v>
      </c>
      <c r="O528" t="s">
        <v>27</v>
      </c>
      <c r="P528" t="s">
        <v>28</v>
      </c>
      <c r="Q528">
        <v>60</v>
      </c>
      <c r="R528" s="33">
        <v>458369</v>
      </c>
    </row>
    <row r="529" spans="1:18" x14ac:dyDescent="0.3">
      <c r="A529" t="s">
        <v>1388</v>
      </c>
      <c r="B529" s="32">
        <v>45004</v>
      </c>
      <c r="C529" t="s">
        <v>19</v>
      </c>
      <c r="D529" t="s">
        <v>20</v>
      </c>
      <c r="E529" t="s">
        <v>21</v>
      </c>
      <c r="F529" t="s">
        <v>1389</v>
      </c>
      <c r="G529" t="s">
        <v>1390</v>
      </c>
      <c r="H529" t="s">
        <v>40</v>
      </c>
      <c r="I529" t="s">
        <v>41</v>
      </c>
      <c r="J529">
        <v>11</v>
      </c>
      <c r="K529" s="33">
        <v>14492</v>
      </c>
      <c r="L529" s="33">
        <v>159412</v>
      </c>
      <c r="M529">
        <v>15</v>
      </c>
      <c r="N529" t="s">
        <v>47</v>
      </c>
      <c r="O529">
        <v>3</v>
      </c>
      <c r="P529" t="s">
        <v>35</v>
      </c>
      <c r="Q529">
        <v>72</v>
      </c>
      <c r="R529" s="33">
        <v>1470487</v>
      </c>
    </row>
    <row r="530" spans="1:18" x14ac:dyDescent="0.3">
      <c r="A530" t="s">
        <v>1391</v>
      </c>
      <c r="B530" s="32">
        <v>45031</v>
      </c>
      <c r="C530" t="s">
        <v>19</v>
      </c>
      <c r="D530" t="s">
        <v>20</v>
      </c>
      <c r="E530" t="s">
        <v>53</v>
      </c>
      <c r="F530" t="s">
        <v>72</v>
      </c>
      <c r="G530" t="s">
        <v>1392</v>
      </c>
      <c r="H530" t="s">
        <v>40</v>
      </c>
      <c r="I530" t="s">
        <v>51</v>
      </c>
      <c r="J530">
        <v>8</v>
      </c>
      <c r="K530" s="33">
        <v>17243</v>
      </c>
      <c r="L530" s="33">
        <v>137944</v>
      </c>
      <c r="M530">
        <v>0</v>
      </c>
      <c r="N530" t="s">
        <v>57</v>
      </c>
      <c r="O530" t="s">
        <v>27</v>
      </c>
      <c r="P530" t="s">
        <v>35</v>
      </c>
      <c r="Q530">
        <v>63</v>
      </c>
      <c r="R530" s="33">
        <v>394393</v>
      </c>
    </row>
    <row r="531" spans="1:18" x14ac:dyDescent="0.3">
      <c r="A531" t="s">
        <v>1393</v>
      </c>
      <c r="B531" s="32">
        <v>45005</v>
      </c>
      <c r="C531" t="s">
        <v>19</v>
      </c>
      <c r="D531" t="s">
        <v>20</v>
      </c>
      <c r="E531" t="s">
        <v>21</v>
      </c>
      <c r="F531" t="s">
        <v>201</v>
      </c>
      <c r="G531" t="s">
        <v>1394</v>
      </c>
      <c r="H531" t="s">
        <v>40</v>
      </c>
      <c r="I531" t="s">
        <v>106</v>
      </c>
      <c r="J531">
        <v>18</v>
      </c>
      <c r="K531" s="33">
        <v>12787</v>
      </c>
      <c r="L531" s="33">
        <v>230166</v>
      </c>
      <c r="M531">
        <v>15</v>
      </c>
      <c r="N531" t="s">
        <v>34</v>
      </c>
      <c r="O531">
        <v>3</v>
      </c>
      <c r="P531" t="s">
        <v>35</v>
      </c>
      <c r="Q531">
        <v>80</v>
      </c>
      <c r="R531" s="33">
        <v>458369</v>
      </c>
    </row>
    <row r="532" spans="1:18" x14ac:dyDescent="0.3">
      <c r="A532" t="s">
        <v>1395</v>
      </c>
      <c r="B532" s="32">
        <v>45368</v>
      </c>
      <c r="C532" t="s">
        <v>19</v>
      </c>
      <c r="D532" t="s">
        <v>20</v>
      </c>
      <c r="E532" t="s">
        <v>53</v>
      </c>
      <c r="F532" t="s">
        <v>1396</v>
      </c>
      <c r="G532" t="s">
        <v>1397</v>
      </c>
      <c r="H532" t="s">
        <v>32</v>
      </c>
      <c r="I532" t="s">
        <v>117</v>
      </c>
      <c r="J532">
        <v>15</v>
      </c>
      <c r="K532" s="33">
        <v>5742</v>
      </c>
      <c r="L532" s="33">
        <v>86130</v>
      </c>
      <c r="M532">
        <v>0</v>
      </c>
      <c r="N532" t="s">
        <v>34</v>
      </c>
      <c r="O532">
        <v>2</v>
      </c>
      <c r="P532" t="s">
        <v>35</v>
      </c>
      <c r="Q532">
        <v>193</v>
      </c>
      <c r="R532" s="33">
        <v>1470487</v>
      </c>
    </row>
    <row r="533" spans="1:18" x14ac:dyDescent="0.3">
      <c r="A533" t="s">
        <v>1398</v>
      </c>
      <c r="B533" s="32">
        <v>45448</v>
      </c>
      <c r="C533" t="s">
        <v>19</v>
      </c>
      <c r="D533" t="s">
        <v>20</v>
      </c>
      <c r="E533" t="s">
        <v>21</v>
      </c>
      <c r="F533" t="s">
        <v>1399</v>
      </c>
      <c r="G533" t="s">
        <v>27</v>
      </c>
      <c r="H533" t="s">
        <v>40</v>
      </c>
      <c r="I533" t="s">
        <v>70</v>
      </c>
      <c r="J533">
        <v>3</v>
      </c>
      <c r="K533" s="33">
        <v>11978</v>
      </c>
      <c r="L533" s="33">
        <v>35934</v>
      </c>
      <c r="M533" t="s">
        <v>27</v>
      </c>
      <c r="N533" t="s">
        <v>26</v>
      </c>
      <c r="O533" t="s">
        <v>27</v>
      </c>
      <c r="P533" t="s">
        <v>35</v>
      </c>
      <c r="Q533">
        <v>192</v>
      </c>
      <c r="R533" s="33">
        <v>458369</v>
      </c>
    </row>
    <row r="534" spans="1:18" x14ac:dyDescent="0.3">
      <c r="A534" t="s">
        <v>1400</v>
      </c>
      <c r="B534" s="32">
        <v>45204</v>
      </c>
      <c r="C534" t="s">
        <v>19</v>
      </c>
      <c r="D534" t="s">
        <v>20</v>
      </c>
      <c r="E534" t="s">
        <v>37</v>
      </c>
      <c r="F534" t="s">
        <v>428</v>
      </c>
      <c r="G534" t="s">
        <v>1401</v>
      </c>
      <c r="H534" t="s">
        <v>32</v>
      </c>
      <c r="I534" t="s">
        <v>158</v>
      </c>
      <c r="J534">
        <v>1</v>
      </c>
      <c r="K534" s="33">
        <v>9230</v>
      </c>
      <c r="L534" s="33">
        <v>9230</v>
      </c>
      <c r="M534">
        <v>0</v>
      </c>
      <c r="N534" t="s">
        <v>57</v>
      </c>
      <c r="O534">
        <v>2</v>
      </c>
      <c r="P534" t="s">
        <v>28</v>
      </c>
      <c r="Q534">
        <v>168</v>
      </c>
      <c r="R534" s="33">
        <v>458369</v>
      </c>
    </row>
    <row r="535" spans="1:18" x14ac:dyDescent="0.3">
      <c r="A535" t="s">
        <v>1402</v>
      </c>
      <c r="B535" s="32">
        <v>45148</v>
      </c>
      <c r="C535" t="s">
        <v>19</v>
      </c>
      <c r="D535" t="s">
        <v>20</v>
      </c>
      <c r="E535" t="s">
        <v>21</v>
      </c>
      <c r="F535" t="s">
        <v>631</v>
      </c>
      <c r="G535" t="s">
        <v>1403</v>
      </c>
      <c r="H535" t="s">
        <v>32</v>
      </c>
      <c r="I535" t="s">
        <v>158</v>
      </c>
      <c r="J535">
        <v>14</v>
      </c>
      <c r="K535" s="33">
        <v>16244</v>
      </c>
      <c r="L535" s="33">
        <v>227416</v>
      </c>
      <c r="M535" t="s">
        <v>27</v>
      </c>
      <c r="N535" t="s">
        <v>27</v>
      </c>
      <c r="O535">
        <v>3</v>
      </c>
      <c r="P535" t="s">
        <v>35</v>
      </c>
      <c r="Q535">
        <v>146</v>
      </c>
      <c r="R535" s="33">
        <v>394393</v>
      </c>
    </row>
    <row r="536" spans="1:18" x14ac:dyDescent="0.3">
      <c r="A536" t="s">
        <v>1404</v>
      </c>
      <c r="B536" s="32">
        <v>45110</v>
      </c>
      <c r="C536" t="s">
        <v>19</v>
      </c>
      <c r="D536" t="s">
        <v>20</v>
      </c>
      <c r="E536" t="s">
        <v>53</v>
      </c>
      <c r="F536" t="s">
        <v>376</v>
      </c>
      <c r="G536" t="s">
        <v>1405</v>
      </c>
      <c r="H536" t="s">
        <v>24</v>
      </c>
      <c r="I536" t="s">
        <v>174</v>
      </c>
      <c r="J536">
        <v>4</v>
      </c>
      <c r="K536" s="33">
        <v>67825</v>
      </c>
      <c r="L536" s="33">
        <v>271300</v>
      </c>
      <c r="M536">
        <v>0</v>
      </c>
      <c r="N536" t="s">
        <v>47</v>
      </c>
      <c r="O536">
        <v>5</v>
      </c>
      <c r="P536" t="s">
        <v>35</v>
      </c>
      <c r="Q536">
        <v>17</v>
      </c>
      <c r="R536" s="33">
        <v>394393</v>
      </c>
    </row>
    <row r="537" spans="1:18" x14ac:dyDescent="0.3">
      <c r="A537" t="s">
        <v>1406</v>
      </c>
      <c r="B537" s="32">
        <v>45510</v>
      </c>
      <c r="C537" t="s">
        <v>19</v>
      </c>
      <c r="D537" t="s">
        <v>20</v>
      </c>
      <c r="E537" t="s">
        <v>37</v>
      </c>
      <c r="F537" t="s">
        <v>565</v>
      </c>
      <c r="G537" t="s">
        <v>1407</v>
      </c>
      <c r="H537" t="s">
        <v>45</v>
      </c>
      <c r="I537" t="s">
        <v>211</v>
      </c>
      <c r="J537">
        <v>18</v>
      </c>
      <c r="K537" s="33">
        <v>26988</v>
      </c>
      <c r="L537" s="33">
        <v>485784</v>
      </c>
      <c r="M537">
        <v>20</v>
      </c>
      <c r="N537" t="s">
        <v>47</v>
      </c>
      <c r="O537">
        <v>1</v>
      </c>
      <c r="P537" t="s">
        <v>35</v>
      </c>
      <c r="Q537">
        <v>2</v>
      </c>
      <c r="R537" s="33">
        <v>394393</v>
      </c>
    </row>
    <row r="538" spans="1:18" x14ac:dyDescent="0.3">
      <c r="A538" t="s">
        <v>1408</v>
      </c>
      <c r="B538" s="32">
        <v>45275</v>
      </c>
      <c r="C538" t="s">
        <v>19</v>
      </c>
      <c r="D538" t="s">
        <v>20</v>
      </c>
      <c r="E538" t="s">
        <v>21</v>
      </c>
      <c r="F538" t="s">
        <v>637</v>
      </c>
      <c r="G538" t="s">
        <v>1409</v>
      </c>
      <c r="H538" t="s">
        <v>65</v>
      </c>
      <c r="I538" t="s">
        <v>66</v>
      </c>
      <c r="J538">
        <v>19</v>
      </c>
      <c r="K538" s="33">
        <v>40564</v>
      </c>
      <c r="L538" s="33">
        <v>770716</v>
      </c>
      <c r="M538">
        <v>10</v>
      </c>
      <c r="N538" t="s">
        <v>47</v>
      </c>
      <c r="O538">
        <v>4</v>
      </c>
      <c r="P538" t="s">
        <v>35</v>
      </c>
      <c r="Q538">
        <v>189</v>
      </c>
      <c r="R538" s="33">
        <v>458369</v>
      </c>
    </row>
    <row r="539" spans="1:18" x14ac:dyDescent="0.3">
      <c r="A539" t="s">
        <v>1410</v>
      </c>
      <c r="B539" s="32">
        <v>45020</v>
      </c>
      <c r="C539" t="s">
        <v>19</v>
      </c>
      <c r="D539" t="s">
        <v>20</v>
      </c>
      <c r="E539" t="s">
        <v>21</v>
      </c>
      <c r="F539" t="s">
        <v>1411</v>
      </c>
      <c r="G539" t="s">
        <v>1412</v>
      </c>
      <c r="H539" t="s">
        <v>40</v>
      </c>
      <c r="I539" t="s">
        <v>123</v>
      </c>
      <c r="J539">
        <v>6</v>
      </c>
      <c r="K539" s="33">
        <v>10150</v>
      </c>
      <c r="L539" s="33">
        <v>60900</v>
      </c>
      <c r="M539">
        <v>0</v>
      </c>
      <c r="N539" t="s">
        <v>34</v>
      </c>
      <c r="O539">
        <v>4</v>
      </c>
      <c r="P539" t="s">
        <v>28</v>
      </c>
      <c r="Q539">
        <v>27</v>
      </c>
      <c r="R539" s="33">
        <v>394393</v>
      </c>
    </row>
    <row r="540" spans="1:18" x14ac:dyDescent="0.3">
      <c r="A540" t="s">
        <v>1413</v>
      </c>
      <c r="B540" s="32">
        <v>45159</v>
      </c>
      <c r="C540" t="s">
        <v>19</v>
      </c>
      <c r="D540" t="s">
        <v>20</v>
      </c>
      <c r="E540" t="s">
        <v>37</v>
      </c>
      <c r="F540" t="s">
        <v>1414</v>
      </c>
      <c r="G540" t="s">
        <v>1415</v>
      </c>
      <c r="H540" t="s">
        <v>45</v>
      </c>
      <c r="I540" t="s">
        <v>211</v>
      </c>
      <c r="J540">
        <v>20</v>
      </c>
      <c r="K540" s="33">
        <v>28678</v>
      </c>
      <c r="L540" s="33">
        <v>573560</v>
      </c>
      <c r="M540">
        <v>0</v>
      </c>
      <c r="N540" t="s">
        <v>27</v>
      </c>
      <c r="O540">
        <v>3</v>
      </c>
      <c r="P540" t="s">
        <v>28</v>
      </c>
      <c r="Q540">
        <v>57</v>
      </c>
      <c r="R540" s="33">
        <v>458369</v>
      </c>
    </row>
    <row r="541" spans="1:18" x14ac:dyDescent="0.3">
      <c r="A541" t="s">
        <v>1416</v>
      </c>
      <c r="B541" s="32">
        <v>44942</v>
      </c>
      <c r="C541" t="s">
        <v>19</v>
      </c>
      <c r="D541" t="s">
        <v>20</v>
      </c>
      <c r="E541" t="s">
        <v>21</v>
      </c>
      <c r="F541" t="s">
        <v>122</v>
      </c>
      <c r="G541" t="s">
        <v>1417</v>
      </c>
      <c r="H541" t="s">
        <v>32</v>
      </c>
      <c r="I541" t="s">
        <v>141</v>
      </c>
      <c r="J541">
        <v>11</v>
      </c>
      <c r="K541" s="33">
        <v>13952</v>
      </c>
      <c r="L541" s="33">
        <v>153472</v>
      </c>
      <c r="M541" t="s">
        <v>27</v>
      </c>
      <c r="N541" t="s">
        <v>47</v>
      </c>
      <c r="O541">
        <v>1</v>
      </c>
      <c r="P541" t="s">
        <v>35</v>
      </c>
      <c r="Q541">
        <v>21</v>
      </c>
      <c r="R541" s="33">
        <v>458369</v>
      </c>
    </row>
    <row r="542" spans="1:18" x14ac:dyDescent="0.3">
      <c r="A542" t="s">
        <v>1418</v>
      </c>
      <c r="B542" s="32">
        <v>45478</v>
      </c>
      <c r="C542" t="s">
        <v>19</v>
      </c>
      <c r="D542" t="s">
        <v>20</v>
      </c>
      <c r="E542" t="s">
        <v>37</v>
      </c>
      <c r="F542" t="s">
        <v>1419</v>
      </c>
      <c r="G542" t="s">
        <v>1420</v>
      </c>
      <c r="H542" t="s">
        <v>40</v>
      </c>
      <c r="I542" t="s">
        <v>70</v>
      </c>
      <c r="J542">
        <v>3</v>
      </c>
      <c r="K542" s="33">
        <v>7055</v>
      </c>
      <c r="L542" s="33">
        <v>21165</v>
      </c>
      <c r="M542">
        <v>0</v>
      </c>
      <c r="N542" t="s">
        <v>47</v>
      </c>
      <c r="O542" t="s">
        <v>27</v>
      </c>
      <c r="P542" t="s">
        <v>35</v>
      </c>
      <c r="Q542">
        <v>7</v>
      </c>
      <c r="R542" s="33">
        <v>1470487</v>
      </c>
    </row>
    <row r="543" spans="1:18" x14ac:dyDescent="0.3">
      <c r="A543" t="s">
        <v>1421</v>
      </c>
      <c r="B543" s="32">
        <v>45470</v>
      </c>
      <c r="C543" t="s">
        <v>19</v>
      </c>
      <c r="D543" t="s">
        <v>20</v>
      </c>
      <c r="E543" t="s">
        <v>37</v>
      </c>
      <c r="F543" t="s">
        <v>1205</v>
      </c>
      <c r="G543" t="s">
        <v>1422</v>
      </c>
      <c r="H543" t="s">
        <v>45</v>
      </c>
      <c r="I543" t="s">
        <v>181</v>
      </c>
      <c r="J543">
        <v>16</v>
      </c>
      <c r="K543" s="33">
        <v>16571</v>
      </c>
      <c r="L543" s="33">
        <v>265136</v>
      </c>
      <c r="M543">
        <v>20</v>
      </c>
      <c r="N543" t="s">
        <v>34</v>
      </c>
      <c r="O543">
        <v>4</v>
      </c>
      <c r="P543" t="s">
        <v>27</v>
      </c>
      <c r="Q543">
        <v>142</v>
      </c>
      <c r="R543" s="33">
        <v>313112</v>
      </c>
    </row>
    <row r="544" spans="1:18" x14ac:dyDescent="0.3">
      <c r="A544" t="s">
        <v>1423</v>
      </c>
      <c r="B544" s="32">
        <v>45031</v>
      </c>
      <c r="C544" t="s">
        <v>19</v>
      </c>
      <c r="D544" t="s">
        <v>20</v>
      </c>
      <c r="E544" t="s">
        <v>21</v>
      </c>
      <c r="F544" t="s">
        <v>1424</v>
      </c>
      <c r="G544" t="s">
        <v>1425</v>
      </c>
      <c r="H544" t="s">
        <v>32</v>
      </c>
      <c r="I544" t="s">
        <v>113</v>
      </c>
      <c r="J544">
        <v>15</v>
      </c>
      <c r="K544" s="33">
        <v>5319</v>
      </c>
      <c r="L544" s="33">
        <v>79785</v>
      </c>
      <c r="M544">
        <v>0</v>
      </c>
      <c r="N544" t="s">
        <v>27</v>
      </c>
      <c r="O544">
        <v>3</v>
      </c>
      <c r="P544" t="s">
        <v>35</v>
      </c>
      <c r="Q544">
        <v>178</v>
      </c>
      <c r="R544" s="33">
        <v>744194</v>
      </c>
    </row>
    <row r="545" spans="1:18" x14ac:dyDescent="0.3">
      <c r="A545" t="s">
        <v>1426</v>
      </c>
      <c r="B545" s="32">
        <v>45512</v>
      </c>
      <c r="C545" t="s">
        <v>19</v>
      </c>
      <c r="D545" t="s">
        <v>20</v>
      </c>
      <c r="E545" t="s">
        <v>21</v>
      </c>
      <c r="F545" t="s">
        <v>895</v>
      </c>
      <c r="G545" t="s">
        <v>1427</v>
      </c>
      <c r="H545" t="s">
        <v>45</v>
      </c>
      <c r="I545" t="s">
        <v>74</v>
      </c>
      <c r="J545">
        <v>6</v>
      </c>
      <c r="K545" s="33">
        <v>43363</v>
      </c>
      <c r="L545" s="33">
        <v>260178</v>
      </c>
      <c r="M545">
        <v>20</v>
      </c>
      <c r="N545" t="s">
        <v>27</v>
      </c>
      <c r="O545" t="s">
        <v>27</v>
      </c>
      <c r="P545" t="s">
        <v>28</v>
      </c>
      <c r="Q545">
        <v>42</v>
      </c>
      <c r="R545" s="33">
        <v>394393</v>
      </c>
    </row>
    <row r="546" spans="1:18" x14ac:dyDescent="0.3">
      <c r="A546" t="s">
        <v>1428</v>
      </c>
      <c r="B546" s="32">
        <v>45154</v>
      </c>
      <c r="C546" t="s">
        <v>19</v>
      </c>
      <c r="D546" t="s">
        <v>20</v>
      </c>
      <c r="E546" t="s">
        <v>37</v>
      </c>
      <c r="F546" t="s">
        <v>157</v>
      </c>
      <c r="G546" t="s">
        <v>1429</v>
      </c>
      <c r="H546" t="s">
        <v>45</v>
      </c>
      <c r="I546" t="s">
        <v>46</v>
      </c>
      <c r="J546">
        <v>16</v>
      </c>
      <c r="K546" s="33">
        <v>16719</v>
      </c>
      <c r="L546" s="33">
        <v>267504</v>
      </c>
      <c r="M546">
        <v>10</v>
      </c>
      <c r="N546" t="s">
        <v>27</v>
      </c>
      <c r="O546">
        <v>4</v>
      </c>
      <c r="P546" t="s">
        <v>35</v>
      </c>
      <c r="Q546">
        <v>27</v>
      </c>
      <c r="R546" s="33">
        <v>313112</v>
      </c>
    </row>
    <row r="547" spans="1:18" x14ac:dyDescent="0.3">
      <c r="A547" t="s">
        <v>1430</v>
      </c>
      <c r="B547" s="32">
        <v>45268</v>
      </c>
      <c r="C547" t="s">
        <v>19</v>
      </c>
      <c r="D547" t="s">
        <v>20</v>
      </c>
      <c r="E547" t="s">
        <v>53</v>
      </c>
      <c r="F547" t="s">
        <v>1313</v>
      </c>
      <c r="G547" t="s">
        <v>1431</v>
      </c>
      <c r="H547" t="s">
        <v>32</v>
      </c>
      <c r="I547" t="s">
        <v>33</v>
      </c>
      <c r="J547">
        <v>16</v>
      </c>
      <c r="K547" s="33">
        <v>14755</v>
      </c>
      <c r="L547" s="33">
        <v>236080</v>
      </c>
      <c r="M547">
        <v>15</v>
      </c>
      <c r="N547" t="s">
        <v>47</v>
      </c>
      <c r="O547">
        <v>3</v>
      </c>
      <c r="P547" t="s">
        <v>35</v>
      </c>
      <c r="Q547">
        <v>111</v>
      </c>
      <c r="R547" s="33">
        <v>458369</v>
      </c>
    </row>
    <row r="548" spans="1:18" x14ac:dyDescent="0.3">
      <c r="A548" t="s">
        <v>1432</v>
      </c>
      <c r="B548" s="32">
        <v>45197</v>
      </c>
      <c r="C548" t="s">
        <v>19</v>
      </c>
      <c r="D548" t="s">
        <v>20</v>
      </c>
      <c r="E548" t="s">
        <v>21</v>
      </c>
      <c r="F548" t="s">
        <v>1031</v>
      </c>
      <c r="G548" t="s">
        <v>27</v>
      </c>
      <c r="H548" t="s">
        <v>45</v>
      </c>
      <c r="I548" t="s">
        <v>82</v>
      </c>
      <c r="J548">
        <v>18</v>
      </c>
      <c r="K548" s="33">
        <v>6752</v>
      </c>
      <c r="L548" s="33">
        <v>121536</v>
      </c>
      <c r="M548">
        <v>0</v>
      </c>
      <c r="N548" t="s">
        <v>27</v>
      </c>
      <c r="O548">
        <v>2</v>
      </c>
      <c r="P548" t="s">
        <v>28</v>
      </c>
      <c r="Q548">
        <v>165</v>
      </c>
      <c r="R548" s="33">
        <v>394393</v>
      </c>
    </row>
    <row r="549" spans="1:18" x14ac:dyDescent="0.3">
      <c r="A549" t="s">
        <v>1433</v>
      </c>
      <c r="B549" s="32">
        <v>45183</v>
      </c>
      <c r="C549" t="s">
        <v>19</v>
      </c>
      <c r="D549" t="s">
        <v>20</v>
      </c>
      <c r="E549" t="s">
        <v>37</v>
      </c>
      <c r="F549" t="s">
        <v>458</v>
      </c>
      <c r="G549" t="s">
        <v>1434</v>
      </c>
      <c r="H549" t="s">
        <v>65</v>
      </c>
      <c r="I549" t="s">
        <v>289</v>
      </c>
      <c r="J549">
        <v>5</v>
      </c>
      <c r="K549" s="33">
        <v>136845</v>
      </c>
      <c r="L549" s="33">
        <v>684225</v>
      </c>
      <c r="M549">
        <v>10</v>
      </c>
      <c r="N549" t="s">
        <v>47</v>
      </c>
      <c r="O549">
        <v>1</v>
      </c>
      <c r="P549" t="s">
        <v>35</v>
      </c>
      <c r="Q549">
        <v>45</v>
      </c>
      <c r="R549" s="33">
        <v>313112</v>
      </c>
    </row>
    <row r="550" spans="1:18" x14ac:dyDescent="0.3">
      <c r="A550" t="s">
        <v>1435</v>
      </c>
      <c r="B550" s="32">
        <v>45501</v>
      </c>
      <c r="C550" t="s">
        <v>19</v>
      </c>
      <c r="D550" t="s">
        <v>20</v>
      </c>
      <c r="E550" t="s">
        <v>37</v>
      </c>
      <c r="F550" t="s">
        <v>1436</v>
      </c>
      <c r="G550" t="s">
        <v>27</v>
      </c>
      <c r="H550" t="s">
        <v>40</v>
      </c>
      <c r="I550" t="s">
        <v>51</v>
      </c>
      <c r="J550">
        <v>20</v>
      </c>
      <c r="K550" s="33">
        <v>9608</v>
      </c>
      <c r="L550" s="33">
        <v>192160</v>
      </c>
      <c r="M550">
        <v>0</v>
      </c>
      <c r="N550" t="s">
        <v>27</v>
      </c>
      <c r="O550">
        <v>3</v>
      </c>
      <c r="P550" t="s">
        <v>35</v>
      </c>
      <c r="Q550">
        <v>7</v>
      </c>
      <c r="R550" s="33">
        <v>458369</v>
      </c>
    </row>
    <row r="551" spans="1:18" x14ac:dyDescent="0.3">
      <c r="A551" t="s">
        <v>1437</v>
      </c>
      <c r="B551" s="32">
        <v>45175</v>
      </c>
      <c r="C551" t="s">
        <v>19</v>
      </c>
      <c r="D551" t="s">
        <v>20</v>
      </c>
      <c r="E551" t="s">
        <v>21</v>
      </c>
      <c r="F551" t="s">
        <v>1438</v>
      </c>
      <c r="G551" t="s">
        <v>1439</v>
      </c>
      <c r="H551" t="s">
        <v>45</v>
      </c>
      <c r="I551" t="s">
        <v>98</v>
      </c>
      <c r="J551">
        <v>2</v>
      </c>
      <c r="K551" s="33">
        <v>44894</v>
      </c>
      <c r="L551" s="33">
        <v>89788</v>
      </c>
      <c r="M551">
        <v>20</v>
      </c>
      <c r="N551" t="s">
        <v>26</v>
      </c>
      <c r="O551">
        <v>1</v>
      </c>
      <c r="P551" t="s">
        <v>35</v>
      </c>
      <c r="Q551">
        <v>80</v>
      </c>
      <c r="R551" s="33">
        <v>313112</v>
      </c>
    </row>
    <row r="552" spans="1:18" x14ac:dyDescent="0.3">
      <c r="A552" t="s">
        <v>1440</v>
      </c>
      <c r="B552" s="32">
        <v>45066</v>
      </c>
      <c r="C552" t="s">
        <v>19</v>
      </c>
      <c r="D552" t="s">
        <v>20</v>
      </c>
      <c r="E552" t="s">
        <v>37</v>
      </c>
      <c r="F552" t="s">
        <v>1441</v>
      </c>
      <c r="G552" t="s">
        <v>1442</v>
      </c>
      <c r="H552" t="s">
        <v>32</v>
      </c>
      <c r="I552" t="s">
        <v>95</v>
      </c>
      <c r="J552">
        <v>15</v>
      </c>
      <c r="K552" s="33">
        <v>9530</v>
      </c>
      <c r="L552" s="33">
        <v>142950</v>
      </c>
      <c r="M552">
        <v>0</v>
      </c>
      <c r="N552" t="s">
        <v>27</v>
      </c>
      <c r="O552">
        <v>1</v>
      </c>
      <c r="P552" t="s">
        <v>28</v>
      </c>
      <c r="Q552">
        <v>0</v>
      </c>
      <c r="R552" s="33">
        <v>313112</v>
      </c>
    </row>
    <row r="553" spans="1:18" x14ac:dyDescent="0.3">
      <c r="A553" t="s">
        <v>1443</v>
      </c>
      <c r="B553" s="32">
        <v>45590</v>
      </c>
      <c r="C553" t="s">
        <v>19</v>
      </c>
      <c r="D553" t="s">
        <v>20</v>
      </c>
      <c r="E553" t="s">
        <v>21</v>
      </c>
      <c r="F553" t="s">
        <v>1444</v>
      </c>
      <c r="G553" t="s">
        <v>1445</v>
      </c>
      <c r="H553" t="s">
        <v>40</v>
      </c>
      <c r="I553" t="s">
        <v>171</v>
      </c>
      <c r="J553">
        <v>12</v>
      </c>
      <c r="K553" s="33">
        <v>880</v>
      </c>
      <c r="L553" s="33">
        <v>10560</v>
      </c>
      <c r="M553">
        <v>0</v>
      </c>
      <c r="N553" t="s">
        <v>34</v>
      </c>
      <c r="O553">
        <v>2</v>
      </c>
      <c r="P553" t="s">
        <v>28</v>
      </c>
      <c r="Q553">
        <v>20</v>
      </c>
      <c r="R553" s="33">
        <v>458369</v>
      </c>
    </row>
    <row r="554" spans="1:18" x14ac:dyDescent="0.3">
      <c r="A554" t="s">
        <v>1446</v>
      </c>
      <c r="B554" s="32">
        <v>45648</v>
      </c>
      <c r="C554" t="s">
        <v>19</v>
      </c>
      <c r="D554" t="s">
        <v>20</v>
      </c>
      <c r="E554" t="s">
        <v>21</v>
      </c>
      <c r="F554" t="s">
        <v>551</v>
      </c>
      <c r="G554" t="s">
        <v>1447</v>
      </c>
      <c r="H554" t="s">
        <v>45</v>
      </c>
      <c r="I554" t="s">
        <v>211</v>
      </c>
      <c r="J554">
        <v>16</v>
      </c>
      <c r="K554" s="33">
        <v>6003</v>
      </c>
      <c r="L554" s="33">
        <v>96048</v>
      </c>
      <c r="M554">
        <v>15</v>
      </c>
      <c r="N554" t="s">
        <v>57</v>
      </c>
      <c r="O554" t="s">
        <v>27</v>
      </c>
      <c r="P554" t="s">
        <v>28</v>
      </c>
      <c r="Q554">
        <v>86</v>
      </c>
      <c r="R554" s="33">
        <v>313112</v>
      </c>
    </row>
    <row r="555" spans="1:18" x14ac:dyDescent="0.3">
      <c r="A555" t="s">
        <v>1448</v>
      </c>
      <c r="B555" s="32">
        <v>44942</v>
      </c>
      <c r="C555" t="s">
        <v>19</v>
      </c>
      <c r="D555" t="s">
        <v>20</v>
      </c>
      <c r="E555" t="s">
        <v>37</v>
      </c>
      <c r="F555" t="s">
        <v>1449</v>
      </c>
      <c r="G555" t="s">
        <v>1450</v>
      </c>
      <c r="H555" t="s">
        <v>24</v>
      </c>
      <c r="I555" t="s">
        <v>152</v>
      </c>
      <c r="J555">
        <v>20</v>
      </c>
      <c r="K555" s="33">
        <v>307609</v>
      </c>
      <c r="L555" s="33">
        <v>6152180</v>
      </c>
      <c r="M555" t="s">
        <v>27</v>
      </c>
      <c r="N555" t="s">
        <v>47</v>
      </c>
      <c r="O555">
        <v>5</v>
      </c>
      <c r="P555" t="s">
        <v>28</v>
      </c>
      <c r="Q555">
        <v>168</v>
      </c>
      <c r="R555" s="33">
        <v>744194</v>
      </c>
    </row>
    <row r="556" spans="1:18" x14ac:dyDescent="0.3">
      <c r="A556" t="s">
        <v>1451</v>
      </c>
      <c r="B556" s="32">
        <v>45209</v>
      </c>
      <c r="C556" t="s">
        <v>19</v>
      </c>
      <c r="D556" t="s">
        <v>20</v>
      </c>
      <c r="E556" t="s">
        <v>53</v>
      </c>
      <c r="F556" t="s">
        <v>319</v>
      </c>
      <c r="G556" t="s">
        <v>1452</v>
      </c>
      <c r="H556" t="s">
        <v>65</v>
      </c>
      <c r="I556" t="s">
        <v>397</v>
      </c>
      <c r="J556">
        <v>13</v>
      </c>
      <c r="K556" s="33">
        <v>110800</v>
      </c>
      <c r="L556" s="33">
        <v>1440400</v>
      </c>
      <c r="M556">
        <v>5</v>
      </c>
      <c r="N556" t="s">
        <v>47</v>
      </c>
      <c r="O556">
        <v>4</v>
      </c>
      <c r="P556" t="s">
        <v>35</v>
      </c>
      <c r="Q556">
        <v>125</v>
      </c>
      <c r="R556" s="33">
        <v>394393</v>
      </c>
    </row>
    <row r="557" spans="1:18" x14ac:dyDescent="0.3">
      <c r="A557" t="s">
        <v>1453</v>
      </c>
      <c r="B557" s="32">
        <v>45467</v>
      </c>
      <c r="C557" t="s">
        <v>19</v>
      </c>
      <c r="D557" t="s">
        <v>20</v>
      </c>
      <c r="E557" t="s">
        <v>21</v>
      </c>
      <c r="F557" t="s">
        <v>1454</v>
      </c>
      <c r="G557" t="s">
        <v>1455</v>
      </c>
      <c r="H557" t="s">
        <v>40</v>
      </c>
      <c r="I557" t="s">
        <v>70</v>
      </c>
      <c r="J557">
        <v>12</v>
      </c>
      <c r="K557" s="33">
        <v>4581</v>
      </c>
      <c r="L557" s="33">
        <v>54972</v>
      </c>
      <c r="M557">
        <v>5</v>
      </c>
      <c r="N557" t="s">
        <v>47</v>
      </c>
      <c r="O557">
        <v>6</v>
      </c>
      <c r="P557" t="s">
        <v>35</v>
      </c>
      <c r="Q557">
        <v>94</v>
      </c>
      <c r="R557" s="33">
        <v>313112</v>
      </c>
    </row>
    <row r="558" spans="1:18" x14ac:dyDescent="0.3">
      <c r="A558" t="s">
        <v>1456</v>
      </c>
      <c r="B558" s="32">
        <v>45257</v>
      </c>
      <c r="C558" t="s">
        <v>19</v>
      </c>
      <c r="D558" t="s">
        <v>20</v>
      </c>
      <c r="E558" t="s">
        <v>21</v>
      </c>
      <c r="F558" t="s">
        <v>1241</v>
      </c>
      <c r="G558" t="s">
        <v>27</v>
      </c>
      <c r="H558" t="s">
        <v>45</v>
      </c>
      <c r="I558" t="s">
        <v>82</v>
      </c>
      <c r="J558">
        <v>6</v>
      </c>
      <c r="K558" s="33">
        <v>34843</v>
      </c>
      <c r="L558" s="33">
        <v>209058</v>
      </c>
      <c r="M558">
        <v>0</v>
      </c>
      <c r="N558" t="s">
        <v>26</v>
      </c>
      <c r="O558">
        <v>1</v>
      </c>
      <c r="P558" t="s">
        <v>35</v>
      </c>
      <c r="Q558">
        <v>127</v>
      </c>
      <c r="R558" s="33">
        <v>458369</v>
      </c>
    </row>
    <row r="559" spans="1:18" x14ac:dyDescent="0.3">
      <c r="A559" t="s">
        <v>1457</v>
      </c>
      <c r="B559" s="32">
        <v>45439</v>
      </c>
      <c r="C559" t="s">
        <v>19</v>
      </c>
      <c r="D559" t="s">
        <v>20</v>
      </c>
      <c r="E559" t="s">
        <v>21</v>
      </c>
      <c r="F559" t="s">
        <v>1458</v>
      </c>
      <c r="G559" t="s">
        <v>27</v>
      </c>
      <c r="H559" t="s">
        <v>24</v>
      </c>
      <c r="I559" t="s">
        <v>174</v>
      </c>
      <c r="J559">
        <v>9</v>
      </c>
      <c r="K559" s="33">
        <v>317119</v>
      </c>
      <c r="L559" s="33">
        <v>2854071</v>
      </c>
      <c r="M559">
        <v>0</v>
      </c>
      <c r="N559" t="s">
        <v>26</v>
      </c>
      <c r="O559" t="s">
        <v>27</v>
      </c>
      <c r="P559" t="s">
        <v>28</v>
      </c>
      <c r="Q559">
        <v>55</v>
      </c>
      <c r="R559" s="33">
        <v>394393</v>
      </c>
    </row>
    <row r="560" spans="1:18" x14ac:dyDescent="0.3">
      <c r="A560" t="s">
        <v>1459</v>
      </c>
      <c r="B560" s="32">
        <v>45349</v>
      </c>
      <c r="C560" t="s">
        <v>19</v>
      </c>
      <c r="D560" t="s">
        <v>20</v>
      </c>
      <c r="E560" t="s">
        <v>21</v>
      </c>
      <c r="F560" t="s">
        <v>584</v>
      </c>
      <c r="G560" t="s">
        <v>1460</v>
      </c>
      <c r="H560" t="s">
        <v>24</v>
      </c>
      <c r="I560" t="s">
        <v>174</v>
      </c>
      <c r="J560">
        <v>9</v>
      </c>
      <c r="K560" s="33">
        <v>124825</v>
      </c>
      <c r="L560" s="33">
        <v>1123425</v>
      </c>
      <c r="M560">
        <v>10</v>
      </c>
      <c r="N560" t="s">
        <v>57</v>
      </c>
      <c r="O560">
        <v>4</v>
      </c>
      <c r="P560" t="s">
        <v>35</v>
      </c>
      <c r="Q560">
        <v>163</v>
      </c>
      <c r="R560" s="33">
        <v>313112</v>
      </c>
    </row>
    <row r="561" spans="1:18" x14ac:dyDescent="0.3">
      <c r="A561" t="s">
        <v>1461</v>
      </c>
      <c r="B561" s="32">
        <v>45156</v>
      </c>
      <c r="C561" t="s">
        <v>19</v>
      </c>
      <c r="D561" t="s">
        <v>20</v>
      </c>
      <c r="E561" t="s">
        <v>21</v>
      </c>
      <c r="F561" t="s">
        <v>1324</v>
      </c>
      <c r="G561" t="s">
        <v>1462</v>
      </c>
      <c r="H561" t="s">
        <v>45</v>
      </c>
      <c r="I561" t="s">
        <v>211</v>
      </c>
      <c r="J561">
        <v>14</v>
      </c>
      <c r="K561" s="33">
        <v>42796</v>
      </c>
      <c r="L561" s="33">
        <v>599144</v>
      </c>
      <c r="M561">
        <v>0</v>
      </c>
      <c r="N561" t="s">
        <v>47</v>
      </c>
      <c r="O561">
        <v>4</v>
      </c>
      <c r="P561" t="s">
        <v>35</v>
      </c>
      <c r="Q561">
        <v>185</v>
      </c>
      <c r="R561" s="33">
        <v>1470487</v>
      </c>
    </row>
    <row r="562" spans="1:18" x14ac:dyDescent="0.3">
      <c r="A562" t="s">
        <v>1463</v>
      </c>
      <c r="B562" s="32">
        <v>45313</v>
      </c>
      <c r="C562" t="s">
        <v>19</v>
      </c>
      <c r="D562" t="s">
        <v>20</v>
      </c>
      <c r="E562" t="s">
        <v>37</v>
      </c>
      <c r="F562" t="s">
        <v>1464</v>
      </c>
      <c r="G562" t="s">
        <v>1465</v>
      </c>
      <c r="H562" t="s">
        <v>65</v>
      </c>
      <c r="I562" t="s">
        <v>397</v>
      </c>
      <c r="J562">
        <v>20</v>
      </c>
      <c r="K562" s="33">
        <v>81423</v>
      </c>
      <c r="L562" s="33">
        <v>1628460</v>
      </c>
      <c r="M562">
        <v>0</v>
      </c>
      <c r="N562" t="s">
        <v>26</v>
      </c>
      <c r="O562">
        <v>2</v>
      </c>
      <c r="P562" t="s">
        <v>35</v>
      </c>
      <c r="Q562">
        <v>200</v>
      </c>
      <c r="R562" s="33">
        <v>744194</v>
      </c>
    </row>
    <row r="563" spans="1:18" x14ac:dyDescent="0.3">
      <c r="A563" t="s">
        <v>1466</v>
      </c>
      <c r="B563" s="32">
        <v>45324</v>
      </c>
      <c r="C563" t="s">
        <v>19</v>
      </c>
      <c r="D563" t="s">
        <v>20</v>
      </c>
      <c r="E563" t="s">
        <v>21</v>
      </c>
      <c r="F563" t="s">
        <v>1467</v>
      </c>
      <c r="G563" t="s">
        <v>1468</v>
      </c>
      <c r="H563" t="s">
        <v>45</v>
      </c>
      <c r="I563" t="s">
        <v>74</v>
      </c>
      <c r="J563">
        <v>16</v>
      </c>
      <c r="K563" s="33">
        <v>21366</v>
      </c>
      <c r="L563" s="33">
        <v>341856</v>
      </c>
      <c r="M563">
        <v>15</v>
      </c>
      <c r="N563" t="s">
        <v>57</v>
      </c>
      <c r="O563" t="s">
        <v>27</v>
      </c>
      <c r="P563" t="s">
        <v>28</v>
      </c>
      <c r="Q563">
        <v>92</v>
      </c>
      <c r="R563" s="33">
        <v>394393</v>
      </c>
    </row>
    <row r="564" spans="1:18" x14ac:dyDescent="0.3">
      <c r="A564" t="s">
        <v>1469</v>
      </c>
      <c r="B564" s="32">
        <v>45110</v>
      </c>
      <c r="C564" t="s">
        <v>19</v>
      </c>
      <c r="D564" t="s">
        <v>20</v>
      </c>
      <c r="E564" t="s">
        <v>37</v>
      </c>
      <c r="F564" t="s">
        <v>1293</v>
      </c>
      <c r="G564" t="s">
        <v>1470</v>
      </c>
      <c r="H564" t="s">
        <v>65</v>
      </c>
      <c r="I564" t="s">
        <v>78</v>
      </c>
      <c r="J564">
        <v>3</v>
      </c>
      <c r="K564" s="33">
        <v>30730</v>
      </c>
      <c r="L564" s="33">
        <v>92190</v>
      </c>
      <c r="M564">
        <v>20</v>
      </c>
      <c r="N564" t="s">
        <v>47</v>
      </c>
      <c r="O564">
        <v>5</v>
      </c>
      <c r="P564" t="s">
        <v>28</v>
      </c>
      <c r="Q564">
        <v>61</v>
      </c>
      <c r="R564" s="33">
        <v>313112</v>
      </c>
    </row>
    <row r="565" spans="1:18" x14ac:dyDescent="0.3">
      <c r="A565" t="s">
        <v>1471</v>
      </c>
      <c r="B565" s="32">
        <v>45493</v>
      </c>
      <c r="C565" t="s">
        <v>19</v>
      </c>
      <c r="D565" t="s">
        <v>20</v>
      </c>
      <c r="E565" t="s">
        <v>37</v>
      </c>
      <c r="F565" t="s">
        <v>1383</v>
      </c>
      <c r="G565" t="s">
        <v>27</v>
      </c>
      <c r="H565" t="s">
        <v>40</v>
      </c>
      <c r="I565" t="s">
        <v>106</v>
      </c>
      <c r="J565">
        <v>9</v>
      </c>
      <c r="K565" s="33">
        <v>6688</v>
      </c>
      <c r="L565" s="33">
        <v>60192</v>
      </c>
      <c r="M565">
        <v>0</v>
      </c>
      <c r="N565" t="s">
        <v>34</v>
      </c>
      <c r="O565">
        <v>1</v>
      </c>
      <c r="P565" t="s">
        <v>35</v>
      </c>
      <c r="Q565">
        <v>85</v>
      </c>
      <c r="R565" s="33">
        <v>1470487</v>
      </c>
    </row>
    <row r="566" spans="1:18" x14ac:dyDescent="0.3">
      <c r="A566" t="s">
        <v>1472</v>
      </c>
      <c r="B566" s="32">
        <v>45540</v>
      </c>
      <c r="C566" t="s">
        <v>19</v>
      </c>
      <c r="D566" t="s">
        <v>20</v>
      </c>
      <c r="E566" t="s">
        <v>21</v>
      </c>
      <c r="F566" t="s">
        <v>1473</v>
      </c>
      <c r="G566" t="s">
        <v>1474</v>
      </c>
      <c r="H566" t="s">
        <v>40</v>
      </c>
      <c r="I566" t="s">
        <v>171</v>
      </c>
      <c r="J566">
        <v>19</v>
      </c>
      <c r="K566" s="33">
        <v>2717</v>
      </c>
      <c r="L566" s="33">
        <v>51623</v>
      </c>
      <c r="M566">
        <v>0</v>
      </c>
      <c r="N566" t="s">
        <v>57</v>
      </c>
      <c r="O566">
        <v>3</v>
      </c>
      <c r="P566" t="s">
        <v>35</v>
      </c>
      <c r="Q566">
        <v>154</v>
      </c>
      <c r="R566" s="33">
        <v>1470487</v>
      </c>
    </row>
    <row r="567" spans="1:18" x14ac:dyDescent="0.3">
      <c r="A567" t="s">
        <v>1475</v>
      </c>
      <c r="B567" s="32">
        <v>45358</v>
      </c>
      <c r="C567" t="s">
        <v>19</v>
      </c>
      <c r="D567" t="s">
        <v>20</v>
      </c>
      <c r="E567" t="s">
        <v>53</v>
      </c>
      <c r="F567" t="s">
        <v>854</v>
      </c>
      <c r="G567" t="s">
        <v>1476</v>
      </c>
      <c r="H567" t="s">
        <v>40</v>
      </c>
      <c r="I567" t="s">
        <v>123</v>
      </c>
      <c r="J567">
        <v>1</v>
      </c>
      <c r="K567" s="33">
        <v>8380</v>
      </c>
      <c r="L567" s="33">
        <v>8380</v>
      </c>
      <c r="M567" t="s">
        <v>27</v>
      </c>
      <c r="N567" t="s">
        <v>34</v>
      </c>
      <c r="O567">
        <v>1</v>
      </c>
      <c r="P567" t="s">
        <v>35</v>
      </c>
      <c r="Q567">
        <v>169</v>
      </c>
      <c r="R567" s="33">
        <v>313112</v>
      </c>
    </row>
    <row r="568" spans="1:18" x14ac:dyDescent="0.3">
      <c r="A568" t="s">
        <v>1477</v>
      </c>
      <c r="B568" s="32">
        <v>45050</v>
      </c>
      <c r="C568" t="s">
        <v>19</v>
      </c>
      <c r="D568" t="s">
        <v>20</v>
      </c>
      <c r="E568" t="s">
        <v>37</v>
      </c>
      <c r="F568" t="s">
        <v>1293</v>
      </c>
      <c r="G568" t="s">
        <v>1478</v>
      </c>
      <c r="H568" t="s">
        <v>40</v>
      </c>
      <c r="I568" t="s">
        <v>137</v>
      </c>
      <c r="J568">
        <v>2</v>
      </c>
      <c r="K568" s="33">
        <v>8598</v>
      </c>
      <c r="L568" s="33">
        <v>17196</v>
      </c>
      <c r="M568">
        <v>0</v>
      </c>
      <c r="N568" t="s">
        <v>27</v>
      </c>
      <c r="O568">
        <v>4</v>
      </c>
      <c r="P568" t="s">
        <v>28</v>
      </c>
      <c r="Q568">
        <v>86</v>
      </c>
      <c r="R568" s="33">
        <v>744194</v>
      </c>
    </row>
    <row r="569" spans="1:18" x14ac:dyDescent="0.3">
      <c r="A569" t="s">
        <v>1479</v>
      </c>
      <c r="B569" s="32">
        <v>45321</v>
      </c>
      <c r="C569" t="s">
        <v>19</v>
      </c>
      <c r="D569" t="s">
        <v>20</v>
      </c>
      <c r="E569" t="s">
        <v>21</v>
      </c>
      <c r="F569" t="s">
        <v>1480</v>
      </c>
      <c r="G569" t="s">
        <v>1481</v>
      </c>
      <c r="H569" t="s">
        <v>32</v>
      </c>
      <c r="I569" t="s">
        <v>141</v>
      </c>
      <c r="J569">
        <v>6</v>
      </c>
      <c r="K569" s="33">
        <v>20929</v>
      </c>
      <c r="L569" s="33">
        <v>125574</v>
      </c>
      <c r="M569" t="s">
        <v>27</v>
      </c>
      <c r="N569" t="s">
        <v>57</v>
      </c>
      <c r="O569">
        <v>2</v>
      </c>
      <c r="P569" t="s">
        <v>35</v>
      </c>
      <c r="Q569">
        <v>64</v>
      </c>
      <c r="R569" s="33">
        <v>313112</v>
      </c>
    </row>
    <row r="570" spans="1:18" x14ac:dyDescent="0.3">
      <c r="A570" t="s">
        <v>1482</v>
      </c>
      <c r="B570" s="32">
        <v>45304</v>
      </c>
      <c r="C570" t="s">
        <v>19</v>
      </c>
      <c r="D570" t="s">
        <v>20</v>
      </c>
      <c r="E570" t="s">
        <v>37</v>
      </c>
      <c r="F570" t="s">
        <v>1383</v>
      </c>
      <c r="G570" t="s">
        <v>27</v>
      </c>
      <c r="H570" t="s">
        <v>65</v>
      </c>
      <c r="I570" t="s">
        <v>66</v>
      </c>
      <c r="J570">
        <v>6</v>
      </c>
      <c r="K570" s="33">
        <v>175704</v>
      </c>
      <c r="L570" s="33">
        <v>1054224</v>
      </c>
      <c r="M570">
        <v>20</v>
      </c>
      <c r="N570" t="s">
        <v>26</v>
      </c>
      <c r="O570">
        <v>1</v>
      </c>
      <c r="P570" t="s">
        <v>35</v>
      </c>
      <c r="Q570">
        <v>114</v>
      </c>
      <c r="R570" s="33">
        <v>744194</v>
      </c>
    </row>
    <row r="571" spans="1:18" x14ac:dyDescent="0.3">
      <c r="A571" t="s">
        <v>1483</v>
      </c>
      <c r="B571" s="32">
        <v>45199</v>
      </c>
      <c r="C571" t="s">
        <v>19</v>
      </c>
      <c r="D571" t="s">
        <v>20</v>
      </c>
      <c r="E571" t="s">
        <v>21</v>
      </c>
      <c r="F571" t="s">
        <v>324</v>
      </c>
      <c r="G571" t="s">
        <v>1484</v>
      </c>
      <c r="H571" t="s">
        <v>40</v>
      </c>
      <c r="I571" t="s">
        <v>171</v>
      </c>
      <c r="J571">
        <v>1</v>
      </c>
      <c r="K571" s="33">
        <v>1563</v>
      </c>
      <c r="L571" s="33">
        <v>1563</v>
      </c>
      <c r="M571">
        <v>0</v>
      </c>
      <c r="N571" t="s">
        <v>26</v>
      </c>
      <c r="O571">
        <v>4</v>
      </c>
      <c r="P571" t="s">
        <v>35</v>
      </c>
      <c r="Q571">
        <v>62</v>
      </c>
      <c r="R571" s="33">
        <v>394393</v>
      </c>
    </row>
    <row r="572" spans="1:18" x14ac:dyDescent="0.3">
      <c r="A572" t="s">
        <v>1485</v>
      </c>
      <c r="B572" s="32">
        <v>45467</v>
      </c>
      <c r="C572" t="s">
        <v>19</v>
      </c>
      <c r="D572" t="s">
        <v>20</v>
      </c>
      <c r="E572" t="s">
        <v>37</v>
      </c>
      <c r="F572" t="s">
        <v>1486</v>
      </c>
      <c r="G572" t="s">
        <v>1487</v>
      </c>
      <c r="H572" t="s">
        <v>24</v>
      </c>
      <c r="I572" t="s">
        <v>61</v>
      </c>
      <c r="J572">
        <v>14</v>
      </c>
      <c r="K572" s="33">
        <v>274788</v>
      </c>
      <c r="L572" s="33">
        <v>3847032</v>
      </c>
      <c r="M572">
        <v>20</v>
      </c>
      <c r="N572" t="s">
        <v>57</v>
      </c>
      <c r="O572">
        <v>4</v>
      </c>
      <c r="P572" t="s">
        <v>27</v>
      </c>
      <c r="Q572">
        <v>74</v>
      </c>
      <c r="R572" s="33">
        <v>394393</v>
      </c>
    </row>
    <row r="573" spans="1:18" x14ac:dyDescent="0.3">
      <c r="A573" t="s">
        <v>1488</v>
      </c>
      <c r="B573" s="32">
        <v>45178</v>
      </c>
      <c r="C573" t="s">
        <v>19</v>
      </c>
      <c r="D573" t="s">
        <v>20</v>
      </c>
      <c r="E573" t="s">
        <v>21</v>
      </c>
      <c r="F573" t="s">
        <v>513</v>
      </c>
      <c r="G573" t="s">
        <v>27</v>
      </c>
      <c r="H573" t="s">
        <v>45</v>
      </c>
      <c r="I573" t="s">
        <v>98</v>
      </c>
      <c r="J573">
        <v>4</v>
      </c>
      <c r="K573" s="33">
        <v>41320</v>
      </c>
      <c r="L573" s="33">
        <v>165280</v>
      </c>
      <c r="M573">
        <v>5</v>
      </c>
      <c r="N573" t="s">
        <v>27</v>
      </c>
      <c r="O573">
        <v>2</v>
      </c>
      <c r="P573" t="s">
        <v>35</v>
      </c>
      <c r="Q573">
        <v>176</v>
      </c>
      <c r="R573" s="33">
        <v>394393</v>
      </c>
    </row>
    <row r="574" spans="1:18" x14ac:dyDescent="0.3">
      <c r="A574" t="s">
        <v>1489</v>
      </c>
      <c r="B574" s="32">
        <v>45381</v>
      </c>
      <c r="C574" t="s">
        <v>19</v>
      </c>
      <c r="D574" t="s">
        <v>20</v>
      </c>
      <c r="E574" t="s">
        <v>37</v>
      </c>
      <c r="F574" t="s">
        <v>1083</v>
      </c>
      <c r="G574" t="s">
        <v>1490</v>
      </c>
      <c r="H574" t="s">
        <v>40</v>
      </c>
      <c r="I574" t="s">
        <v>51</v>
      </c>
      <c r="J574">
        <v>6</v>
      </c>
      <c r="K574" s="33">
        <v>11721</v>
      </c>
      <c r="L574" s="33">
        <v>70326</v>
      </c>
      <c r="M574" t="s">
        <v>27</v>
      </c>
      <c r="N574" t="s">
        <v>34</v>
      </c>
      <c r="O574">
        <v>4</v>
      </c>
      <c r="P574" t="s">
        <v>35</v>
      </c>
      <c r="Q574">
        <v>24</v>
      </c>
      <c r="R574" s="33">
        <v>394393</v>
      </c>
    </row>
    <row r="575" spans="1:18" x14ac:dyDescent="0.3">
      <c r="A575" t="s">
        <v>1491</v>
      </c>
      <c r="B575" s="32">
        <v>45480</v>
      </c>
      <c r="C575" t="s">
        <v>19</v>
      </c>
      <c r="D575" t="s">
        <v>20</v>
      </c>
      <c r="E575" t="s">
        <v>37</v>
      </c>
      <c r="F575" t="s">
        <v>563</v>
      </c>
      <c r="G575" t="s">
        <v>1492</v>
      </c>
      <c r="H575" t="s">
        <v>24</v>
      </c>
      <c r="I575" t="s">
        <v>161</v>
      </c>
      <c r="J575">
        <v>18</v>
      </c>
      <c r="K575" s="33">
        <v>173882</v>
      </c>
      <c r="L575" s="33">
        <v>3129876</v>
      </c>
      <c r="M575">
        <v>5</v>
      </c>
      <c r="N575" t="s">
        <v>27</v>
      </c>
      <c r="O575">
        <v>1</v>
      </c>
      <c r="P575" t="s">
        <v>35</v>
      </c>
      <c r="Q575">
        <v>77</v>
      </c>
      <c r="R575" s="33">
        <v>458369</v>
      </c>
    </row>
    <row r="576" spans="1:18" x14ac:dyDescent="0.3">
      <c r="A576" t="s">
        <v>1493</v>
      </c>
      <c r="B576" s="32">
        <v>45193</v>
      </c>
      <c r="C576" t="s">
        <v>19</v>
      </c>
      <c r="D576" t="s">
        <v>20</v>
      </c>
      <c r="E576" t="s">
        <v>37</v>
      </c>
      <c r="F576" t="s">
        <v>84</v>
      </c>
      <c r="G576" t="s">
        <v>1494</v>
      </c>
      <c r="H576" t="s">
        <v>45</v>
      </c>
      <c r="I576" t="s">
        <v>98</v>
      </c>
      <c r="J576">
        <v>16</v>
      </c>
      <c r="K576" s="33">
        <v>22181</v>
      </c>
      <c r="L576" s="33">
        <v>354896</v>
      </c>
      <c r="M576">
        <v>0</v>
      </c>
      <c r="N576" t="s">
        <v>47</v>
      </c>
      <c r="O576">
        <v>5</v>
      </c>
      <c r="P576" t="s">
        <v>35</v>
      </c>
      <c r="Q576">
        <v>133</v>
      </c>
      <c r="R576" s="33">
        <v>744194</v>
      </c>
    </row>
    <row r="577" spans="1:18" x14ac:dyDescent="0.3">
      <c r="A577" t="s">
        <v>1495</v>
      </c>
      <c r="B577" s="32">
        <v>45546</v>
      </c>
      <c r="C577" t="s">
        <v>19</v>
      </c>
      <c r="D577" t="s">
        <v>20</v>
      </c>
      <c r="E577" t="s">
        <v>21</v>
      </c>
      <c r="F577" t="s">
        <v>1293</v>
      </c>
      <c r="G577" t="s">
        <v>1496</v>
      </c>
      <c r="H577" t="s">
        <v>40</v>
      </c>
      <c r="I577" t="s">
        <v>41</v>
      </c>
      <c r="J577">
        <v>4</v>
      </c>
      <c r="K577" s="33">
        <v>5029</v>
      </c>
      <c r="L577" s="33">
        <v>20116</v>
      </c>
      <c r="M577">
        <v>5</v>
      </c>
      <c r="N577" t="s">
        <v>27</v>
      </c>
      <c r="O577">
        <v>5</v>
      </c>
      <c r="P577" t="s">
        <v>28</v>
      </c>
      <c r="Q577">
        <v>28</v>
      </c>
      <c r="R577" s="33">
        <v>394393</v>
      </c>
    </row>
    <row r="578" spans="1:18" x14ac:dyDescent="0.3">
      <c r="A578" t="s">
        <v>1497</v>
      </c>
      <c r="B578" s="32">
        <v>45637</v>
      </c>
      <c r="C578" t="s">
        <v>19</v>
      </c>
      <c r="D578" t="s">
        <v>20</v>
      </c>
      <c r="E578" t="s">
        <v>37</v>
      </c>
      <c r="F578" t="s">
        <v>100</v>
      </c>
      <c r="G578" t="s">
        <v>1498</v>
      </c>
      <c r="H578" t="s">
        <v>45</v>
      </c>
      <c r="I578" t="s">
        <v>82</v>
      </c>
      <c r="J578">
        <v>17</v>
      </c>
      <c r="K578" s="33">
        <v>43497</v>
      </c>
      <c r="L578" s="33">
        <v>739449</v>
      </c>
      <c r="M578">
        <v>15</v>
      </c>
      <c r="N578" t="s">
        <v>27</v>
      </c>
      <c r="O578">
        <v>3</v>
      </c>
      <c r="P578" t="s">
        <v>35</v>
      </c>
      <c r="Q578">
        <v>67</v>
      </c>
      <c r="R578" s="33">
        <v>1470487</v>
      </c>
    </row>
    <row r="579" spans="1:18" x14ac:dyDescent="0.3">
      <c r="A579" t="s">
        <v>1499</v>
      </c>
      <c r="B579" s="32">
        <v>45380</v>
      </c>
      <c r="C579" t="s">
        <v>19</v>
      </c>
      <c r="D579" t="s">
        <v>20</v>
      </c>
      <c r="E579" t="s">
        <v>37</v>
      </c>
      <c r="F579" t="s">
        <v>1500</v>
      </c>
      <c r="G579" t="s">
        <v>1501</v>
      </c>
      <c r="H579" t="s">
        <v>45</v>
      </c>
      <c r="I579" t="s">
        <v>98</v>
      </c>
      <c r="J579">
        <v>17</v>
      </c>
      <c r="K579" s="33">
        <v>42210</v>
      </c>
      <c r="L579" s="33">
        <v>717570</v>
      </c>
      <c r="M579" t="s">
        <v>27</v>
      </c>
      <c r="N579" t="s">
        <v>57</v>
      </c>
      <c r="O579">
        <v>3</v>
      </c>
      <c r="P579" t="s">
        <v>35</v>
      </c>
      <c r="Q579">
        <v>168</v>
      </c>
      <c r="R579" s="33">
        <v>313112</v>
      </c>
    </row>
    <row r="580" spans="1:18" x14ac:dyDescent="0.3">
      <c r="A580" t="s">
        <v>1502</v>
      </c>
      <c r="B580" s="32">
        <v>45412</v>
      </c>
      <c r="C580" t="s">
        <v>19</v>
      </c>
      <c r="D580" t="s">
        <v>20</v>
      </c>
      <c r="E580" t="s">
        <v>53</v>
      </c>
      <c r="F580" t="s">
        <v>1503</v>
      </c>
      <c r="G580" t="s">
        <v>27</v>
      </c>
      <c r="H580" t="s">
        <v>32</v>
      </c>
      <c r="I580" t="s">
        <v>95</v>
      </c>
      <c r="J580">
        <v>18</v>
      </c>
      <c r="K580" s="33">
        <v>6145</v>
      </c>
      <c r="L580" s="33">
        <v>110610</v>
      </c>
      <c r="M580">
        <v>0</v>
      </c>
      <c r="N580" t="s">
        <v>27</v>
      </c>
      <c r="O580">
        <v>1</v>
      </c>
      <c r="P580" t="s">
        <v>35</v>
      </c>
      <c r="Q580">
        <v>59</v>
      </c>
      <c r="R580" s="33">
        <v>394393</v>
      </c>
    </row>
    <row r="581" spans="1:18" x14ac:dyDescent="0.3">
      <c r="A581" t="s">
        <v>1504</v>
      </c>
      <c r="B581" s="32">
        <v>45350</v>
      </c>
      <c r="C581" t="s">
        <v>19</v>
      </c>
      <c r="D581" t="s">
        <v>20</v>
      </c>
      <c r="E581" t="s">
        <v>21</v>
      </c>
      <c r="F581" t="s">
        <v>736</v>
      </c>
      <c r="G581" t="s">
        <v>27</v>
      </c>
      <c r="H581" t="s">
        <v>40</v>
      </c>
      <c r="I581" t="s">
        <v>106</v>
      </c>
      <c r="J581">
        <v>19</v>
      </c>
      <c r="K581" s="33">
        <v>10349</v>
      </c>
      <c r="L581" s="33">
        <v>196631</v>
      </c>
      <c r="M581">
        <v>20</v>
      </c>
      <c r="N581" t="s">
        <v>47</v>
      </c>
      <c r="O581">
        <v>5</v>
      </c>
      <c r="P581" t="s">
        <v>28</v>
      </c>
      <c r="Q581">
        <v>121</v>
      </c>
      <c r="R581" s="33">
        <v>1470487</v>
      </c>
    </row>
    <row r="582" spans="1:18" x14ac:dyDescent="0.3">
      <c r="A582" t="s">
        <v>1505</v>
      </c>
      <c r="B582" s="32">
        <v>45627</v>
      </c>
      <c r="C582" t="s">
        <v>19</v>
      </c>
      <c r="D582" t="s">
        <v>20</v>
      </c>
      <c r="E582" t="s">
        <v>21</v>
      </c>
      <c r="F582" t="s">
        <v>781</v>
      </c>
      <c r="G582" t="s">
        <v>1506</v>
      </c>
      <c r="H582" t="s">
        <v>24</v>
      </c>
      <c r="I582" t="s">
        <v>152</v>
      </c>
      <c r="J582">
        <v>16</v>
      </c>
      <c r="K582" s="33">
        <v>48095</v>
      </c>
      <c r="L582" s="33">
        <v>769520</v>
      </c>
      <c r="M582">
        <v>15</v>
      </c>
      <c r="N582" t="s">
        <v>47</v>
      </c>
      <c r="O582">
        <v>5</v>
      </c>
      <c r="P582" t="s">
        <v>35</v>
      </c>
      <c r="Q582">
        <v>194</v>
      </c>
      <c r="R582" s="33">
        <v>313112</v>
      </c>
    </row>
    <row r="583" spans="1:18" x14ac:dyDescent="0.3">
      <c r="A583" t="s">
        <v>1507</v>
      </c>
      <c r="B583" s="32">
        <v>45070</v>
      </c>
      <c r="C583" t="s">
        <v>19</v>
      </c>
      <c r="D583" t="s">
        <v>20</v>
      </c>
      <c r="E583" t="s">
        <v>37</v>
      </c>
      <c r="F583" t="s">
        <v>803</v>
      </c>
      <c r="G583" t="s">
        <v>1508</v>
      </c>
      <c r="H583" t="s">
        <v>45</v>
      </c>
      <c r="I583" t="s">
        <v>181</v>
      </c>
      <c r="J583">
        <v>2</v>
      </c>
      <c r="K583" s="33">
        <v>42939</v>
      </c>
      <c r="L583" s="33">
        <v>85878</v>
      </c>
      <c r="M583" t="s">
        <v>27</v>
      </c>
      <c r="N583" t="s">
        <v>57</v>
      </c>
      <c r="O583">
        <v>4</v>
      </c>
      <c r="P583" t="s">
        <v>28</v>
      </c>
      <c r="Q583">
        <v>118</v>
      </c>
      <c r="R583" s="33">
        <v>458369</v>
      </c>
    </row>
    <row r="584" spans="1:18" x14ac:dyDescent="0.3">
      <c r="A584" t="s">
        <v>1509</v>
      </c>
      <c r="B584" s="32">
        <v>45566</v>
      </c>
      <c r="C584" t="s">
        <v>19</v>
      </c>
      <c r="D584" t="s">
        <v>20</v>
      </c>
      <c r="E584" t="s">
        <v>21</v>
      </c>
      <c r="F584" t="s">
        <v>1510</v>
      </c>
      <c r="G584" t="s">
        <v>1511</v>
      </c>
      <c r="H584" t="s">
        <v>45</v>
      </c>
      <c r="I584" t="s">
        <v>82</v>
      </c>
      <c r="J584">
        <v>12</v>
      </c>
      <c r="K584" s="33">
        <v>19441</v>
      </c>
      <c r="L584" s="33">
        <v>233292</v>
      </c>
      <c r="M584">
        <v>20</v>
      </c>
      <c r="N584" t="s">
        <v>26</v>
      </c>
      <c r="O584">
        <v>5</v>
      </c>
      <c r="P584" t="s">
        <v>28</v>
      </c>
      <c r="Q584">
        <v>161</v>
      </c>
      <c r="R584" s="33">
        <v>394393</v>
      </c>
    </row>
    <row r="585" spans="1:18" x14ac:dyDescent="0.3">
      <c r="A585" t="s">
        <v>1512</v>
      </c>
      <c r="B585" s="32">
        <v>45343</v>
      </c>
      <c r="C585" t="s">
        <v>19</v>
      </c>
      <c r="D585" t="s">
        <v>20</v>
      </c>
      <c r="E585" t="s">
        <v>21</v>
      </c>
      <c r="F585" t="s">
        <v>1262</v>
      </c>
      <c r="G585" t="s">
        <v>1513</v>
      </c>
      <c r="H585" t="s">
        <v>32</v>
      </c>
      <c r="I585" t="s">
        <v>237</v>
      </c>
      <c r="J585">
        <v>18</v>
      </c>
      <c r="K585" s="33">
        <v>24584</v>
      </c>
      <c r="L585" s="33">
        <v>442512</v>
      </c>
      <c r="M585">
        <v>15</v>
      </c>
      <c r="N585" t="s">
        <v>57</v>
      </c>
      <c r="O585">
        <v>4</v>
      </c>
      <c r="P585" t="s">
        <v>35</v>
      </c>
      <c r="Q585">
        <v>25</v>
      </c>
      <c r="R585" s="33">
        <v>313112</v>
      </c>
    </row>
    <row r="586" spans="1:18" x14ac:dyDescent="0.3">
      <c r="A586" t="s">
        <v>1514</v>
      </c>
      <c r="B586" s="32">
        <v>45489</v>
      </c>
      <c r="C586" t="s">
        <v>19</v>
      </c>
      <c r="D586" t="s">
        <v>20</v>
      </c>
      <c r="E586" t="s">
        <v>21</v>
      </c>
      <c r="F586" t="s">
        <v>1031</v>
      </c>
      <c r="G586" t="s">
        <v>1515</v>
      </c>
      <c r="H586" t="s">
        <v>24</v>
      </c>
      <c r="I586" t="s">
        <v>61</v>
      </c>
      <c r="J586">
        <v>3</v>
      </c>
      <c r="K586" s="33">
        <v>184493</v>
      </c>
      <c r="L586" s="33">
        <v>553479</v>
      </c>
      <c r="M586">
        <v>20</v>
      </c>
      <c r="N586" t="s">
        <v>47</v>
      </c>
      <c r="O586">
        <v>5</v>
      </c>
      <c r="P586" t="s">
        <v>35</v>
      </c>
      <c r="Q586">
        <v>97</v>
      </c>
      <c r="R586" s="33">
        <v>313112</v>
      </c>
    </row>
    <row r="587" spans="1:18" x14ac:dyDescent="0.3">
      <c r="A587" t="s">
        <v>1516</v>
      </c>
      <c r="B587" s="32">
        <v>44960</v>
      </c>
      <c r="C587" t="s">
        <v>19</v>
      </c>
      <c r="D587" t="s">
        <v>20</v>
      </c>
      <c r="E587" t="s">
        <v>37</v>
      </c>
      <c r="F587" t="s">
        <v>1517</v>
      </c>
      <c r="G587" t="s">
        <v>1518</v>
      </c>
      <c r="H587" t="s">
        <v>45</v>
      </c>
      <c r="I587" t="s">
        <v>98</v>
      </c>
      <c r="J587">
        <v>18</v>
      </c>
      <c r="K587" s="33">
        <v>10378</v>
      </c>
      <c r="L587" s="33">
        <v>186804</v>
      </c>
      <c r="M587">
        <v>15</v>
      </c>
      <c r="N587" t="s">
        <v>57</v>
      </c>
      <c r="O587">
        <v>3</v>
      </c>
      <c r="P587" t="s">
        <v>35</v>
      </c>
      <c r="Q587">
        <v>38</v>
      </c>
      <c r="R587" s="33">
        <v>458369</v>
      </c>
    </row>
    <row r="588" spans="1:18" x14ac:dyDescent="0.3">
      <c r="A588" t="s">
        <v>1519</v>
      </c>
      <c r="B588" s="32">
        <v>45380</v>
      </c>
      <c r="C588" t="s">
        <v>19</v>
      </c>
      <c r="D588" t="s">
        <v>20</v>
      </c>
      <c r="E588" t="s">
        <v>37</v>
      </c>
      <c r="F588" t="s">
        <v>631</v>
      </c>
      <c r="G588" t="s">
        <v>1520</v>
      </c>
      <c r="H588" t="s">
        <v>45</v>
      </c>
      <c r="I588" t="s">
        <v>181</v>
      </c>
      <c r="J588">
        <v>11</v>
      </c>
      <c r="K588" s="33">
        <v>21459</v>
      </c>
      <c r="L588" s="33">
        <v>236049</v>
      </c>
      <c r="M588">
        <v>20</v>
      </c>
      <c r="N588" t="s">
        <v>57</v>
      </c>
      <c r="O588">
        <v>4</v>
      </c>
      <c r="P588" t="s">
        <v>35</v>
      </c>
      <c r="Q588">
        <v>119</v>
      </c>
      <c r="R588" s="33">
        <v>394393</v>
      </c>
    </row>
    <row r="589" spans="1:18" x14ac:dyDescent="0.3">
      <c r="A589" t="s">
        <v>1521</v>
      </c>
      <c r="B589" s="32">
        <v>45149</v>
      </c>
      <c r="C589" t="s">
        <v>19</v>
      </c>
      <c r="D589" t="s">
        <v>20</v>
      </c>
      <c r="E589" t="s">
        <v>21</v>
      </c>
      <c r="F589" t="s">
        <v>119</v>
      </c>
      <c r="G589" t="s">
        <v>1522</v>
      </c>
      <c r="H589" t="s">
        <v>40</v>
      </c>
      <c r="I589" t="s">
        <v>70</v>
      </c>
      <c r="J589">
        <v>8</v>
      </c>
      <c r="K589" s="33">
        <v>10395</v>
      </c>
      <c r="L589" s="33">
        <v>83160</v>
      </c>
      <c r="M589" t="s">
        <v>27</v>
      </c>
      <c r="N589" t="s">
        <v>26</v>
      </c>
      <c r="O589">
        <v>4</v>
      </c>
      <c r="P589" t="s">
        <v>35</v>
      </c>
      <c r="Q589">
        <v>147</v>
      </c>
      <c r="R589" s="33">
        <v>1470487</v>
      </c>
    </row>
    <row r="590" spans="1:18" x14ac:dyDescent="0.3">
      <c r="A590" t="s">
        <v>1523</v>
      </c>
      <c r="B590" s="32">
        <v>44934</v>
      </c>
      <c r="C590" t="s">
        <v>19</v>
      </c>
      <c r="D590" t="s">
        <v>20</v>
      </c>
      <c r="E590" t="s">
        <v>21</v>
      </c>
      <c r="F590" t="s">
        <v>967</v>
      </c>
      <c r="G590" t="s">
        <v>1524</v>
      </c>
      <c r="H590" t="s">
        <v>32</v>
      </c>
      <c r="I590" t="s">
        <v>113</v>
      </c>
      <c r="J590">
        <v>14</v>
      </c>
      <c r="K590" s="33">
        <v>7040</v>
      </c>
      <c r="L590" s="33">
        <v>98560</v>
      </c>
      <c r="M590">
        <v>5</v>
      </c>
      <c r="N590" t="s">
        <v>27</v>
      </c>
      <c r="O590">
        <v>2</v>
      </c>
      <c r="P590" t="s">
        <v>35</v>
      </c>
      <c r="Q590">
        <v>59</v>
      </c>
      <c r="R590" s="33">
        <v>313112</v>
      </c>
    </row>
    <row r="591" spans="1:18" x14ac:dyDescent="0.3">
      <c r="A591" t="s">
        <v>1525</v>
      </c>
      <c r="B591" s="32">
        <v>45242</v>
      </c>
      <c r="C591" t="s">
        <v>19</v>
      </c>
      <c r="D591" t="s">
        <v>20</v>
      </c>
      <c r="E591" t="s">
        <v>37</v>
      </c>
      <c r="F591" t="s">
        <v>43</v>
      </c>
      <c r="G591" t="s">
        <v>1526</v>
      </c>
      <c r="H591" t="s">
        <v>24</v>
      </c>
      <c r="I591" t="s">
        <v>61</v>
      </c>
      <c r="J591">
        <v>1</v>
      </c>
      <c r="K591" s="33">
        <v>275773</v>
      </c>
      <c r="L591" s="33">
        <v>275773</v>
      </c>
      <c r="M591">
        <v>10</v>
      </c>
      <c r="N591" t="s">
        <v>34</v>
      </c>
      <c r="O591">
        <v>3</v>
      </c>
      <c r="P591" t="s">
        <v>28</v>
      </c>
      <c r="Q591">
        <v>24</v>
      </c>
      <c r="R591" s="33">
        <v>313112</v>
      </c>
    </row>
    <row r="592" spans="1:18" x14ac:dyDescent="0.3">
      <c r="A592" t="s">
        <v>1527</v>
      </c>
      <c r="B592" s="32">
        <v>45371</v>
      </c>
      <c r="C592" t="s">
        <v>19</v>
      </c>
      <c r="D592" t="s">
        <v>20</v>
      </c>
      <c r="E592" t="s">
        <v>37</v>
      </c>
      <c r="F592" t="s">
        <v>319</v>
      </c>
      <c r="G592" t="s">
        <v>1528</v>
      </c>
      <c r="H592" t="s">
        <v>65</v>
      </c>
      <c r="I592" t="s">
        <v>102</v>
      </c>
      <c r="J592">
        <v>3</v>
      </c>
      <c r="K592" s="33">
        <v>166656</v>
      </c>
      <c r="L592" s="33">
        <v>499968</v>
      </c>
      <c r="M592">
        <v>0</v>
      </c>
      <c r="N592" t="s">
        <v>57</v>
      </c>
      <c r="O592">
        <v>3</v>
      </c>
      <c r="P592" t="s">
        <v>35</v>
      </c>
      <c r="Q592">
        <v>120</v>
      </c>
      <c r="R592" s="33">
        <v>458369</v>
      </c>
    </row>
    <row r="593" spans="1:18" x14ac:dyDescent="0.3">
      <c r="A593" t="s">
        <v>1529</v>
      </c>
      <c r="B593" s="32">
        <v>45305</v>
      </c>
      <c r="C593" t="s">
        <v>19</v>
      </c>
      <c r="D593" t="s">
        <v>20</v>
      </c>
      <c r="E593" t="s">
        <v>37</v>
      </c>
      <c r="F593" t="s">
        <v>691</v>
      </c>
      <c r="G593" t="s">
        <v>1530</v>
      </c>
      <c r="H593" t="s">
        <v>65</v>
      </c>
      <c r="I593" t="s">
        <v>289</v>
      </c>
      <c r="J593">
        <v>1</v>
      </c>
      <c r="K593" s="33">
        <v>95943</v>
      </c>
      <c r="L593" s="33">
        <v>95943</v>
      </c>
      <c r="M593">
        <v>10</v>
      </c>
      <c r="N593" t="s">
        <v>26</v>
      </c>
      <c r="O593">
        <v>6</v>
      </c>
      <c r="P593" t="s">
        <v>35</v>
      </c>
      <c r="Q593">
        <v>79</v>
      </c>
      <c r="R593" s="33">
        <v>1470487</v>
      </c>
    </row>
    <row r="594" spans="1:18" x14ac:dyDescent="0.3">
      <c r="A594" t="s">
        <v>1531</v>
      </c>
      <c r="B594" s="32">
        <v>45111</v>
      </c>
      <c r="C594" t="s">
        <v>19</v>
      </c>
      <c r="D594" t="s">
        <v>20</v>
      </c>
      <c r="E594" t="s">
        <v>37</v>
      </c>
      <c r="F594" t="s">
        <v>335</v>
      </c>
      <c r="G594" t="s">
        <v>1532</v>
      </c>
      <c r="H594" t="s">
        <v>32</v>
      </c>
      <c r="I594" t="s">
        <v>237</v>
      </c>
      <c r="J594">
        <v>17</v>
      </c>
      <c r="K594" s="33">
        <v>13413</v>
      </c>
      <c r="L594" s="33">
        <v>228021</v>
      </c>
      <c r="M594">
        <v>0</v>
      </c>
      <c r="N594" t="s">
        <v>34</v>
      </c>
      <c r="O594">
        <v>5</v>
      </c>
      <c r="P594" t="s">
        <v>35</v>
      </c>
      <c r="Q594">
        <v>165</v>
      </c>
      <c r="R594" s="33">
        <v>313112</v>
      </c>
    </row>
    <row r="595" spans="1:18" x14ac:dyDescent="0.3">
      <c r="A595" t="s">
        <v>1533</v>
      </c>
      <c r="B595" s="32">
        <v>45323</v>
      </c>
      <c r="C595" t="s">
        <v>19</v>
      </c>
      <c r="D595" t="s">
        <v>20</v>
      </c>
      <c r="E595" t="s">
        <v>37</v>
      </c>
      <c r="F595" t="s">
        <v>1534</v>
      </c>
      <c r="G595" t="s">
        <v>1535</v>
      </c>
      <c r="H595" t="s">
        <v>45</v>
      </c>
      <c r="I595" t="s">
        <v>82</v>
      </c>
      <c r="J595">
        <v>6</v>
      </c>
      <c r="K595" s="33">
        <v>16646</v>
      </c>
      <c r="L595" s="33">
        <v>99876</v>
      </c>
      <c r="M595">
        <v>0</v>
      </c>
      <c r="N595" t="s">
        <v>57</v>
      </c>
      <c r="O595">
        <v>1</v>
      </c>
      <c r="P595" t="s">
        <v>35</v>
      </c>
      <c r="Q595">
        <v>129</v>
      </c>
      <c r="R595" s="33">
        <v>313112</v>
      </c>
    </row>
    <row r="596" spans="1:18" x14ac:dyDescent="0.3">
      <c r="A596" t="s">
        <v>1536</v>
      </c>
      <c r="B596" s="32">
        <v>45410</v>
      </c>
      <c r="C596" t="s">
        <v>19</v>
      </c>
      <c r="D596" t="s">
        <v>20</v>
      </c>
      <c r="E596" t="s">
        <v>37</v>
      </c>
      <c r="F596" t="s">
        <v>276</v>
      </c>
      <c r="G596" t="s">
        <v>1537</v>
      </c>
      <c r="H596" t="s">
        <v>32</v>
      </c>
      <c r="I596" t="s">
        <v>158</v>
      </c>
      <c r="J596">
        <v>15</v>
      </c>
      <c r="K596" s="33">
        <v>11867</v>
      </c>
      <c r="L596" s="33">
        <v>178005</v>
      </c>
      <c r="M596">
        <v>0</v>
      </c>
      <c r="N596" t="s">
        <v>26</v>
      </c>
      <c r="O596" t="s">
        <v>27</v>
      </c>
      <c r="P596" t="s">
        <v>35</v>
      </c>
      <c r="Q596">
        <v>153</v>
      </c>
      <c r="R596" s="33">
        <v>394393</v>
      </c>
    </row>
    <row r="597" spans="1:18" x14ac:dyDescent="0.3">
      <c r="A597" t="s">
        <v>1538</v>
      </c>
      <c r="B597" s="32">
        <v>45074</v>
      </c>
      <c r="C597" t="s">
        <v>19</v>
      </c>
      <c r="D597" t="s">
        <v>20</v>
      </c>
      <c r="E597" t="s">
        <v>37</v>
      </c>
      <c r="F597" t="s">
        <v>154</v>
      </c>
      <c r="G597" t="s">
        <v>1539</v>
      </c>
      <c r="H597" t="s">
        <v>40</v>
      </c>
      <c r="I597" t="s">
        <v>106</v>
      </c>
      <c r="J597">
        <v>13</v>
      </c>
      <c r="K597" s="33">
        <v>17209</v>
      </c>
      <c r="L597" s="33">
        <v>223717</v>
      </c>
      <c r="M597" t="s">
        <v>27</v>
      </c>
      <c r="N597" t="s">
        <v>57</v>
      </c>
      <c r="O597">
        <v>5</v>
      </c>
      <c r="P597" t="s">
        <v>35</v>
      </c>
      <c r="Q597">
        <v>180</v>
      </c>
      <c r="R597" s="33">
        <v>458369</v>
      </c>
    </row>
    <row r="598" spans="1:18" x14ac:dyDescent="0.3">
      <c r="A598" t="s">
        <v>1540</v>
      </c>
      <c r="B598" s="32">
        <v>45076</v>
      </c>
      <c r="C598" t="s">
        <v>19</v>
      </c>
      <c r="D598" t="s">
        <v>20</v>
      </c>
      <c r="E598" t="s">
        <v>53</v>
      </c>
      <c r="F598" t="s">
        <v>169</v>
      </c>
      <c r="G598" t="s">
        <v>1541</v>
      </c>
      <c r="H598" t="s">
        <v>40</v>
      </c>
      <c r="I598" t="s">
        <v>70</v>
      </c>
      <c r="J598">
        <v>2</v>
      </c>
      <c r="K598" s="33">
        <v>7365</v>
      </c>
      <c r="L598" s="33">
        <v>14730</v>
      </c>
      <c r="M598">
        <v>0</v>
      </c>
      <c r="N598" t="s">
        <v>57</v>
      </c>
      <c r="O598" t="s">
        <v>27</v>
      </c>
      <c r="P598" t="s">
        <v>28</v>
      </c>
      <c r="Q598">
        <v>117</v>
      </c>
      <c r="R598" s="33">
        <v>1470487</v>
      </c>
    </row>
    <row r="599" spans="1:18" x14ac:dyDescent="0.3">
      <c r="A599" t="s">
        <v>1542</v>
      </c>
      <c r="B599" s="32">
        <v>45139</v>
      </c>
      <c r="C599" t="s">
        <v>19</v>
      </c>
      <c r="D599" t="s">
        <v>20</v>
      </c>
      <c r="E599" t="s">
        <v>21</v>
      </c>
      <c r="F599" t="s">
        <v>418</v>
      </c>
      <c r="G599" t="s">
        <v>1543</v>
      </c>
      <c r="H599" t="s">
        <v>32</v>
      </c>
      <c r="I599" t="s">
        <v>141</v>
      </c>
      <c r="J599">
        <v>7</v>
      </c>
      <c r="K599" s="33">
        <v>9471</v>
      </c>
      <c r="L599" s="33">
        <v>66297</v>
      </c>
      <c r="M599">
        <v>0</v>
      </c>
      <c r="N599" t="s">
        <v>34</v>
      </c>
      <c r="O599">
        <v>1</v>
      </c>
      <c r="P599" t="s">
        <v>35</v>
      </c>
      <c r="Q599">
        <v>12</v>
      </c>
      <c r="R599" s="33">
        <v>744194</v>
      </c>
    </row>
    <row r="600" spans="1:18" x14ac:dyDescent="0.3">
      <c r="A600" t="s">
        <v>1544</v>
      </c>
      <c r="B600" s="32">
        <v>45324</v>
      </c>
      <c r="C600" t="s">
        <v>19</v>
      </c>
      <c r="D600" t="s">
        <v>20</v>
      </c>
      <c r="E600" t="s">
        <v>21</v>
      </c>
      <c r="F600" t="s">
        <v>326</v>
      </c>
      <c r="G600" t="s">
        <v>1545</v>
      </c>
      <c r="H600" t="s">
        <v>45</v>
      </c>
      <c r="I600" t="s">
        <v>82</v>
      </c>
      <c r="J600">
        <v>11</v>
      </c>
      <c r="K600" s="33">
        <v>41840</v>
      </c>
      <c r="L600" s="33">
        <v>460240</v>
      </c>
      <c r="M600">
        <v>10</v>
      </c>
      <c r="N600" t="s">
        <v>27</v>
      </c>
      <c r="O600">
        <v>4</v>
      </c>
      <c r="P600" t="s">
        <v>35</v>
      </c>
      <c r="Q600">
        <v>193</v>
      </c>
      <c r="R600" s="33">
        <v>744194</v>
      </c>
    </row>
    <row r="601" spans="1:18" x14ac:dyDescent="0.3">
      <c r="A601" t="s">
        <v>1546</v>
      </c>
      <c r="B601" s="32">
        <v>44975</v>
      </c>
      <c r="C601" t="s">
        <v>19</v>
      </c>
      <c r="D601" t="s">
        <v>20</v>
      </c>
      <c r="E601" t="s">
        <v>37</v>
      </c>
      <c r="F601" t="s">
        <v>694</v>
      </c>
      <c r="G601" t="s">
        <v>1547</v>
      </c>
      <c r="H601" t="s">
        <v>45</v>
      </c>
      <c r="I601" t="s">
        <v>181</v>
      </c>
      <c r="J601">
        <v>12</v>
      </c>
      <c r="K601" s="33">
        <v>9788</v>
      </c>
      <c r="L601" s="33">
        <v>117456</v>
      </c>
      <c r="M601">
        <v>15</v>
      </c>
      <c r="N601" t="s">
        <v>47</v>
      </c>
      <c r="O601" t="s">
        <v>27</v>
      </c>
      <c r="P601" t="s">
        <v>28</v>
      </c>
      <c r="Q601">
        <v>75</v>
      </c>
      <c r="R601" s="33">
        <v>458369</v>
      </c>
    </row>
    <row r="602" spans="1:18" x14ac:dyDescent="0.3">
      <c r="A602" t="s">
        <v>1548</v>
      </c>
      <c r="B602" s="32">
        <v>45332</v>
      </c>
      <c r="C602" t="s">
        <v>19</v>
      </c>
      <c r="D602" t="s">
        <v>20</v>
      </c>
      <c r="E602" t="s">
        <v>37</v>
      </c>
      <c r="F602" t="s">
        <v>1549</v>
      </c>
      <c r="G602" t="s">
        <v>1550</v>
      </c>
      <c r="H602" t="s">
        <v>40</v>
      </c>
      <c r="I602" t="s">
        <v>137</v>
      </c>
      <c r="J602">
        <v>18</v>
      </c>
      <c r="K602" s="33">
        <v>16485</v>
      </c>
      <c r="L602" s="33">
        <v>296730</v>
      </c>
      <c r="M602" t="s">
        <v>27</v>
      </c>
      <c r="N602" t="s">
        <v>27</v>
      </c>
      <c r="O602">
        <v>1</v>
      </c>
      <c r="P602" t="s">
        <v>35</v>
      </c>
      <c r="Q602">
        <v>142</v>
      </c>
      <c r="R602" s="33">
        <v>313112</v>
      </c>
    </row>
    <row r="603" spans="1:18" x14ac:dyDescent="0.3">
      <c r="A603" t="s">
        <v>1551</v>
      </c>
      <c r="B603" s="32">
        <v>45026</v>
      </c>
      <c r="C603" t="s">
        <v>19</v>
      </c>
      <c r="D603" t="s">
        <v>20</v>
      </c>
      <c r="E603" t="s">
        <v>53</v>
      </c>
      <c r="F603" t="s">
        <v>1552</v>
      </c>
      <c r="G603" t="s">
        <v>1553</v>
      </c>
      <c r="H603" t="s">
        <v>32</v>
      </c>
      <c r="I603" t="s">
        <v>95</v>
      </c>
      <c r="J603">
        <v>3</v>
      </c>
      <c r="K603" s="33">
        <v>13095</v>
      </c>
      <c r="L603" s="33">
        <v>39285</v>
      </c>
      <c r="M603">
        <v>0</v>
      </c>
      <c r="N603" t="s">
        <v>26</v>
      </c>
      <c r="O603" t="s">
        <v>27</v>
      </c>
      <c r="P603" t="s">
        <v>35</v>
      </c>
      <c r="Q603">
        <v>198</v>
      </c>
      <c r="R603" s="33">
        <v>458369</v>
      </c>
    </row>
    <row r="604" spans="1:18" x14ac:dyDescent="0.3">
      <c r="A604" t="s">
        <v>1554</v>
      </c>
      <c r="B604" s="32">
        <v>45364</v>
      </c>
      <c r="C604" t="s">
        <v>19</v>
      </c>
      <c r="D604" t="s">
        <v>20</v>
      </c>
      <c r="E604" t="s">
        <v>21</v>
      </c>
      <c r="F604" t="s">
        <v>1555</v>
      </c>
      <c r="G604" t="s">
        <v>1556</v>
      </c>
      <c r="H604" t="s">
        <v>32</v>
      </c>
      <c r="I604" t="s">
        <v>117</v>
      </c>
      <c r="J604">
        <v>14</v>
      </c>
      <c r="K604" s="33">
        <v>18734</v>
      </c>
      <c r="L604" s="33">
        <v>262276</v>
      </c>
      <c r="M604">
        <v>20</v>
      </c>
      <c r="N604" t="s">
        <v>57</v>
      </c>
      <c r="O604">
        <v>5</v>
      </c>
      <c r="P604" t="s">
        <v>35</v>
      </c>
      <c r="Q604">
        <v>101</v>
      </c>
      <c r="R604" s="33">
        <v>394393</v>
      </c>
    </row>
    <row r="605" spans="1:18" x14ac:dyDescent="0.3">
      <c r="A605" t="s">
        <v>1557</v>
      </c>
      <c r="B605" s="32">
        <v>45509</v>
      </c>
      <c r="C605" t="s">
        <v>19</v>
      </c>
      <c r="D605" t="s">
        <v>20</v>
      </c>
      <c r="E605" t="s">
        <v>53</v>
      </c>
      <c r="F605" t="s">
        <v>1558</v>
      </c>
      <c r="G605" t="s">
        <v>1559</v>
      </c>
      <c r="H605" t="s">
        <v>65</v>
      </c>
      <c r="I605" t="s">
        <v>289</v>
      </c>
      <c r="J605">
        <v>19</v>
      </c>
      <c r="K605" s="33">
        <v>103207</v>
      </c>
      <c r="L605" s="33">
        <v>1960933</v>
      </c>
      <c r="M605">
        <v>20</v>
      </c>
      <c r="N605" t="s">
        <v>26</v>
      </c>
      <c r="O605">
        <v>4</v>
      </c>
      <c r="P605" t="s">
        <v>35</v>
      </c>
      <c r="Q605">
        <v>148</v>
      </c>
      <c r="R605" s="33">
        <v>394393</v>
      </c>
    </row>
    <row r="606" spans="1:18" x14ac:dyDescent="0.3">
      <c r="A606" t="s">
        <v>1560</v>
      </c>
      <c r="B606" s="32">
        <v>45645</v>
      </c>
      <c r="C606" t="s">
        <v>19</v>
      </c>
      <c r="D606" t="s">
        <v>20</v>
      </c>
      <c r="E606" t="s">
        <v>37</v>
      </c>
      <c r="F606" t="s">
        <v>1561</v>
      </c>
      <c r="G606" t="s">
        <v>27</v>
      </c>
      <c r="H606" t="s">
        <v>65</v>
      </c>
      <c r="I606" t="s">
        <v>397</v>
      </c>
      <c r="J606">
        <v>1</v>
      </c>
      <c r="K606" s="33">
        <v>54355</v>
      </c>
      <c r="L606" s="33">
        <v>54355</v>
      </c>
      <c r="M606">
        <v>20</v>
      </c>
      <c r="N606" t="s">
        <v>57</v>
      </c>
      <c r="O606">
        <v>5</v>
      </c>
      <c r="P606" t="s">
        <v>35</v>
      </c>
      <c r="Q606">
        <v>76</v>
      </c>
      <c r="R606" s="33">
        <v>458369</v>
      </c>
    </row>
    <row r="607" spans="1:18" x14ac:dyDescent="0.3">
      <c r="A607" t="s">
        <v>1562</v>
      </c>
      <c r="B607" s="32">
        <v>45322</v>
      </c>
      <c r="C607" t="s">
        <v>19</v>
      </c>
      <c r="D607" t="s">
        <v>20</v>
      </c>
      <c r="E607" t="s">
        <v>21</v>
      </c>
      <c r="F607" t="s">
        <v>1191</v>
      </c>
      <c r="G607" t="s">
        <v>1563</v>
      </c>
      <c r="H607" t="s">
        <v>45</v>
      </c>
      <c r="I607" t="s">
        <v>130</v>
      </c>
      <c r="J607">
        <v>13</v>
      </c>
      <c r="K607" s="33">
        <v>16993</v>
      </c>
      <c r="L607" s="33">
        <v>220909</v>
      </c>
      <c r="M607">
        <v>0</v>
      </c>
      <c r="N607" t="s">
        <v>34</v>
      </c>
      <c r="O607">
        <v>0</v>
      </c>
      <c r="P607" t="s">
        <v>35</v>
      </c>
      <c r="Q607">
        <v>31</v>
      </c>
      <c r="R607" s="33">
        <v>313112</v>
      </c>
    </row>
    <row r="608" spans="1:18" x14ac:dyDescent="0.3">
      <c r="A608" t="s">
        <v>1564</v>
      </c>
      <c r="B608" s="32">
        <v>45410</v>
      </c>
      <c r="C608" t="s">
        <v>19</v>
      </c>
      <c r="D608" t="s">
        <v>20</v>
      </c>
      <c r="E608" t="s">
        <v>53</v>
      </c>
      <c r="F608" t="s">
        <v>1565</v>
      </c>
      <c r="G608" t="s">
        <v>1566</v>
      </c>
      <c r="H608" t="s">
        <v>65</v>
      </c>
      <c r="I608" t="s">
        <v>397</v>
      </c>
      <c r="J608">
        <v>11</v>
      </c>
      <c r="K608" s="33">
        <v>139531</v>
      </c>
      <c r="L608" s="33">
        <v>1534841</v>
      </c>
      <c r="M608">
        <v>20</v>
      </c>
      <c r="N608" t="s">
        <v>57</v>
      </c>
      <c r="O608">
        <v>1</v>
      </c>
      <c r="P608" t="s">
        <v>35</v>
      </c>
      <c r="Q608">
        <v>155</v>
      </c>
      <c r="R608" s="33">
        <v>313112</v>
      </c>
    </row>
    <row r="609" spans="1:18" x14ac:dyDescent="0.3">
      <c r="A609" t="s">
        <v>1567</v>
      </c>
      <c r="B609" s="32">
        <v>45141</v>
      </c>
      <c r="C609" t="s">
        <v>19</v>
      </c>
      <c r="D609" t="s">
        <v>20</v>
      </c>
      <c r="E609" t="s">
        <v>37</v>
      </c>
      <c r="F609" t="s">
        <v>1568</v>
      </c>
      <c r="G609" t="s">
        <v>1569</v>
      </c>
      <c r="H609" t="s">
        <v>40</v>
      </c>
      <c r="I609" t="s">
        <v>41</v>
      </c>
      <c r="J609">
        <v>11</v>
      </c>
      <c r="K609" s="33">
        <v>11136</v>
      </c>
      <c r="L609" s="33">
        <v>122496</v>
      </c>
      <c r="M609">
        <v>10</v>
      </c>
      <c r="N609" t="s">
        <v>26</v>
      </c>
      <c r="O609">
        <v>2</v>
      </c>
      <c r="P609" t="s">
        <v>28</v>
      </c>
      <c r="Q609">
        <v>99</v>
      </c>
      <c r="R609" s="33">
        <v>394393</v>
      </c>
    </row>
    <row r="610" spans="1:18" x14ac:dyDescent="0.3">
      <c r="A610" t="s">
        <v>1570</v>
      </c>
      <c r="B610" s="32">
        <v>45183</v>
      </c>
      <c r="C610" t="s">
        <v>19</v>
      </c>
      <c r="D610" t="s">
        <v>20</v>
      </c>
      <c r="E610" t="s">
        <v>37</v>
      </c>
      <c r="F610" t="s">
        <v>458</v>
      </c>
      <c r="G610" t="s">
        <v>1571</v>
      </c>
      <c r="H610" t="s">
        <v>32</v>
      </c>
      <c r="I610" t="s">
        <v>158</v>
      </c>
      <c r="J610">
        <v>1</v>
      </c>
      <c r="K610" s="33">
        <v>24686</v>
      </c>
      <c r="L610" s="33">
        <v>24686</v>
      </c>
      <c r="M610">
        <v>20</v>
      </c>
      <c r="N610" t="s">
        <v>34</v>
      </c>
      <c r="O610">
        <v>5</v>
      </c>
      <c r="P610" t="s">
        <v>35</v>
      </c>
      <c r="Q610">
        <v>1</v>
      </c>
      <c r="R610" s="33">
        <v>458369</v>
      </c>
    </row>
    <row r="611" spans="1:18" x14ac:dyDescent="0.3">
      <c r="A611" t="s">
        <v>1572</v>
      </c>
      <c r="B611" s="32">
        <v>45527</v>
      </c>
      <c r="C611" t="s">
        <v>19</v>
      </c>
      <c r="D611" t="s">
        <v>20</v>
      </c>
      <c r="E611" t="s">
        <v>21</v>
      </c>
      <c r="F611" t="s">
        <v>510</v>
      </c>
      <c r="G611" t="s">
        <v>1573</v>
      </c>
      <c r="H611" t="s">
        <v>32</v>
      </c>
      <c r="I611" t="s">
        <v>95</v>
      </c>
      <c r="J611">
        <v>15</v>
      </c>
      <c r="K611" s="33">
        <v>9816</v>
      </c>
      <c r="L611" s="33">
        <v>147240</v>
      </c>
      <c r="M611">
        <v>10</v>
      </c>
      <c r="N611" t="s">
        <v>57</v>
      </c>
      <c r="O611">
        <v>5</v>
      </c>
      <c r="P611" t="s">
        <v>35</v>
      </c>
      <c r="Q611">
        <v>110</v>
      </c>
      <c r="R611" s="33">
        <v>458369</v>
      </c>
    </row>
    <row r="612" spans="1:18" x14ac:dyDescent="0.3">
      <c r="A612" t="s">
        <v>1574</v>
      </c>
      <c r="B612" s="32">
        <v>45435</v>
      </c>
      <c r="C612" t="s">
        <v>19</v>
      </c>
      <c r="D612" t="s">
        <v>20</v>
      </c>
      <c r="E612" t="s">
        <v>37</v>
      </c>
      <c r="F612" t="s">
        <v>1045</v>
      </c>
      <c r="G612" t="s">
        <v>1575</v>
      </c>
      <c r="H612" t="s">
        <v>24</v>
      </c>
      <c r="I612" t="s">
        <v>161</v>
      </c>
      <c r="J612">
        <v>12</v>
      </c>
      <c r="K612" s="33">
        <v>168837</v>
      </c>
      <c r="L612" s="33">
        <v>2026044</v>
      </c>
      <c r="M612">
        <v>10</v>
      </c>
      <c r="N612" t="s">
        <v>47</v>
      </c>
      <c r="O612">
        <v>5</v>
      </c>
      <c r="P612" t="s">
        <v>28</v>
      </c>
      <c r="Q612">
        <v>161</v>
      </c>
      <c r="R612" s="33">
        <v>744194</v>
      </c>
    </row>
    <row r="613" spans="1:18" x14ac:dyDescent="0.3">
      <c r="A613" t="s">
        <v>1576</v>
      </c>
      <c r="B613" s="32">
        <v>45173</v>
      </c>
      <c r="C613" t="s">
        <v>19</v>
      </c>
      <c r="D613" t="s">
        <v>20</v>
      </c>
      <c r="E613" t="s">
        <v>21</v>
      </c>
      <c r="F613" t="s">
        <v>851</v>
      </c>
      <c r="G613" t="s">
        <v>1577</v>
      </c>
      <c r="H613" t="s">
        <v>45</v>
      </c>
      <c r="I613" t="s">
        <v>82</v>
      </c>
      <c r="J613">
        <v>11</v>
      </c>
      <c r="K613" s="33">
        <v>34327</v>
      </c>
      <c r="L613" s="33">
        <v>377597</v>
      </c>
      <c r="M613">
        <v>15</v>
      </c>
      <c r="N613" t="s">
        <v>47</v>
      </c>
      <c r="O613">
        <v>5</v>
      </c>
      <c r="P613" t="s">
        <v>35</v>
      </c>
      <c r="Q613">
        <v>76</v>
      </c>
      <c r="R613" s="33">
        <v>744194</v>
      </c>
    </row>
    <row r="614" spans="1:18" x14ac:dyDescent="0.3">
      <c r="A614" t="s">
        <v>1578</v>
      </c>
      <c r="B614" s="32">
        <v>45158</v>
      </c>
      <c r="C614" t="s">
        <v>19</v>
      </c>
      <c r="D614" t="s">
        <v>20</v>
      </c>
      <c r="E614" t="s">
        <v>37</v>
      </c>
      <c r="F614" t="s">
        <v>736</v>
      </c>
      <c r="G614" t="s">
        <v>1579</v>
      </c>
      <c r="H614" t="s">
        <v>40</v>
      </c>
      <c r="I614" t="s">
        <v>171</v>
      </c>
      <c r="J614">
        <v>7</v>
      </c>
      <c r="K614" s="33">
        <v>5946</v>
      </c>
      <c r="L614" s="33">
        <v>41622</v>
      </c>
      <c r="M614">
        <v>0</v>
      </c>
      <c r="N614" t="s">
        <v>57</v>
      </c>
      <c r="O614">
        <v>2</v>
      </c>
      <c r="P614" t="s">
        <v>35</v>
      </c>
      <c r="Q614">
        <v>52</v>
      </c>
      <c r="R614" s="33">
        <v>313112</v>
      </c>
    </row>
    <row r="615" spans="1:18" x14ac:dyDescent="0.3">
      <c r="A615" t="s">
        <v>1580</v>
      </c>
      <c r="B615" s="32">
        <v>45209</v>
      </c>
      <c r="C615" t="s">
        <v>19</v>
      </c>
      <c r="D615" t="s">
        <v>20</v>
      </c>
      <c r="E615" t="s">
        <v>21</v>
      </c>
      <c r="F615" t="s">
        <v>1581</v>
      </c>
      <c r="G615" t="s">
        <v>1582</v>
      </c>
      <c r="H615" t="s">
        <v>65</v>
      </c>
      <c r="I615" t="s">
        <v>289</v>
      </c>
      <c r="J615">
        <v>1</v>
      </c>
      <c r="K615" s="33">
        <v>51381</v>
      </c>
      <c r="L615" s="33">
        <v>51381</v>
      </c>
      <c r="M615">
        <v>10</v>
      </c>
      <c r="N615" t="s">
        <v>57</v>
      </c>
      <c r="O615">
        <v>5</v>
      </c>
      <c r="P615" t="s">
        <v>35</v>
      </c>
      <c r="Q615">
        <v>69</v>
      </c>
      <c r="R615" s="33">
        <v>744194</v>
      </c>
    </row>
    <row r="616" spans="1:18" x14ac:dyDescent="0.3">
      <c r="A616" t="s">
        <v>1583</v>
      </c>
      <c r="B616" s="32">
        <v>45192</v>
      </c>
      <c r="C616" t="s">
        <v>19</v>
      </c>
      <c r="D616" t="s">
        <v>20</v>
      </c>
      <c r="E616" t="s">
        <v>37</v>
      </c>
      <c r="F616" t="s">
        <v>1219</v>
      </c>
      <c r="G616" t="s">
        <v>1584</v>
      </c>
      <c r="H616" t="s">
        <v>40</v>
      </c>
      <c r="I616" t="s">
        <v>51</v>
      </c>
      <c r="J616">
        <v>15</v>
      </c>
      <c r="K616" s="33">
        <v>8587</v>
      </c>
      <c r="L616" s="33">
        <v>128805</v>
      </c>
      <c r="M616">
        <v>0</v>
      </c>
      <c r="N616" t="s">
        <v>57</v>
      </c>
      <c r="O616">
        <v>4</v>
      </c>
      <c r="P616" t="s">
        <v>35</v>
      </c>
      <c r="Q616">
        <v>63</v>
      </c>
      <c r="R616" s="33">
        <v>394393</v>
      </c>
    </row>
    <row r="617" spans="1:18" x14ac:dyDescent="0.3">
      <c r="A617" t="s">
        <v>1585</v>
      </c>
      <c r="B617" s="32">
        <v>45191</v>
      </c>
      <c r="C617" t="s">
        <v>19</v>
      </c>
      <c r="D617" t="s">
        <v>20</v>
      </c>
      <c r="E617" t="s">
        <v>21</v>
      </c>
      <c r="F617" t="s">
        <v>676</v>
      </c>
      <c r="G617" t="s">
        <v>1586</v>
      </c>
      <c r="H617" t="s">
        <v>24</v>
      </c>
      <c r="I617" t="s">
        <v>152</v>
      </c>
      <c r="J617">
        <v>20</v>
      </c>
      <c r="K617" s="33">
        <v>196940</v>
      </c>
      <c r="L617" s="33">
        <v>3938800</v>
      </c>
      <c r="M617">
        <v>0</v>
      </c>
      <c r="N617" t="s">
        <v>47</v>
      </c>
      <c r="O617">
        <v>7</v>
      </c>
      <c r="P617" t="s">
        <v>35</v>
      </c>
      <c r="Q617">
        <v>137</v>
      </c>
      <c r="R617" s="33">
        <v>458369</v>
      </c>
    </row>
    <row r="618" spans="1:18" x14ac:dyDescent="0.3">
      <c r="A618" t="s">
        <v>1587</v>
      </c>
      <c r="B618" s="32">
        <v>45592</v>
      </c>
      <c r="C618" t="s">
        <v>19</v>
      </c>
      <c r="D618" t="s">
        <v>20</v>
      </c>
      <c r="E618" t="s">
        <v>21</v>
      </c>
      <c r="F618" t="s">
        <v>147</v>
      </c>
      <c r="G618" t="s">
        <v>1588</v>
      </c>
      <c r="H618" t="s">
        <v>32</v>
      </c>
      <c r="I618" t="s">
        <v>237</v>
      </c>
      <c r="J618">
        <v>4</v>
      </c>
      <c r="K618" s="33">
        <v>24325</v>
      </c>
      <c r="L618" s="33">
        <v>97300</v>
      </c>
      <c r="M618">
        <v>20</v>
      </c>
      <c r="N618" t="s">
        <v>27</v>
      </c>
      <c r="O618">
        <v>3</v>
      </c>
      <c r="P618" t="s">
        <v>35</v>
      </c>
      <c r="Q618">
        <v>52</v>
      </c>
      <c r="R618" s="33">
        <v>458369</v>
      </c>
    </row>
    <row r="619" spans="1:18" x14ac:dyDescent="0.3">
      <c r="A619" t="s">
        <v>1589</v>
      </c>
      <c r="B619" s="32">
        <v>45000</v>
      </c>
      <c r="C619" t="s">
        <v>19</v>
      </c>
      <c r="D619" t="s">
        <v>20</v>
      </c>
      <c r="E619" t="s">
        <v>37</v>
      </c>
      <c r="F619" t="s">
        <v>63</v>
      </c>
      <c r="G619" t="s">
        <v>1590</v>
      </c>
      <c r="H619" t="s">
        <v>24</v>
      </c>
      <c r="I619" t="s">
        <v>56</v>
      </c>
      <c r="J619">
        <v>4</v>
      </c>
      <c r="K619" s="33">
        <v>254172</v>
      </c>
      <c r="L619" s="33">
        <v>1016688</v>
      </c>
      <c r="M619" t="s">
        <v>27</v>
      </c>
      <c r="N619" t="s">
        <v>34</v>
      </c>
      <c r="O619" t="s">
        <v>27</v>
      </c>
      <c r="P619" t="s">
        <v>35</v>
      </c>
      <c r="Q619">
        <v>132</v>
      </c>
      <c r="R619" s="33">
        <v>1470487</v>
      </c>
    </row>
    <row r="620" spans="1:18" x14ac:dyDescent="0.3">
      <c r="A620" t="s">
        <v>1591</v>
      </c>
      <c r="B620" s="32">
        <v>45101</v>
      </c>
      <c r="C620" t="s">
        <v>19</v>
      </c>
      <c r="D620" t="s">
        <v>20</v>
      </c>
      <c r="E620" t="s">
        <v>53</v>
      </c>
      <c r="F620" t="s">
        <v>1592</v>
      </c>
      <c r="G620" t="s">
        <v>1593</v>
      </c>
      <c r="H620" t="s">
        <v>24</v>
      </c>
      <c r="I620" t="s">
        <v>152</v>
      </c>
      <c r="J620">
        <v>5</v>
      </c>
      <c r="K620" s="33">
        <v>61840</v>
      </c>
      <c r="L620" s="33">
        <v>309200</v>
      </c>
      <c r="M620">
        <v>0</v>
      </c>
      <c r="N620" t="s">
        <v>47</v>
      </c>
      <c r="O620">
        <v>1</v>
      </c>
      <c r="P620" t="s">
        <v>28</v>
      </c>
      <c r="Q620">
        <v>173</v>
      </c>
      <c r="R620" s="33">
        <v>313112</v>
      </c>
    </row>
    <row r="621" spans="1:18" x14ac:dyDescent="0.3">
      <c r="A621" t="s">
        <v>1594</v>
      </c>
      <c r="B621" s="32">
        <v>45126</v>
      </c>
      <c r="C621" t="s">
        <v>19</v>
      </c>
      <c r="D621" t="s">
        <v>20</v>
      </c>
      <c r="E621" t="s">
        <v>21</v>
      </c>
      <c r="F621" t="s">
        <v>1595</v>
      </c>
      <c r="G621" t="s">
        <v>27</v>
      </c>
      <c r="H621" t="s">
        <v>45</v>
      </c>
      <c r="I621" t="s">
        <v>74</v>
      </c>
      <c r="J621">
        <v>11</v>
      </c>
      <c r="K621" s="33">
        <v>8529</v>
      </c>
      <c r="L621" s="33">
        <v>93819</v>
      </c>
      <c r="M621">
        <v>20</v>
      </c>
      <c r="N621" t="s">
        <v>57</v>
      </c>
      <c r="O621">
        <v>3</v>
      </c>
      <c r="P621" t="s">
        <v>28</v>
      </c>
      <c r="Q621">
        <v>180</v>
      </c>
      <c r="R621" s="33">
        <v>394393</v>
      </c>
    </row>
    <row r="622" spans="1:18" x14ac:dyDescent="0.3">
      <c r="A622" t="s">
        <v>1596</v>
      </c>
      <c r="B622" s="32">
        <v>45637</v>
      </c>
      <c r="C622" t="s">
        <v>19</v>
      </c>
      <c r="D622" t="s">
        <v>20</v>
      </c>
      <c r="E622" t="s">
        <v>37</v>
      </c>
      <c r="F622" t="s">
        <v>836</v>
      </c>
      <c r="G622" t="s">
        <v>1597</v>
      </c>
      <c r="H622" t="s">
        <v>45</v>
      </c>
      <c r="I622" t="s">
        <v>82</v>
      </c>
      <c r="J622">
        <v>19</v>
      </c>
      <c r="K622" s="33">
        <v>24823</v>
      </c>
      <c r="L622" s="33">
        <v>471637</v>
      </c>
      <c r="M622">
        <v>0</v>
      </c>
      <c r="N622" t="s">
        <v>57</v>
      </c>
      <c r="O622">
        <v>3</v>
      </c>
      <c r="P622" t="s">
        <v>28</v>
      </c>
      <c r="Q622">
        <v>55</v>
      </c>
      <c r="R622" s="33">
        <v>744194</v>
      </c>
    </row>
    <row r="623" spans="1:18" x14ac:dyDescent="0.3">
      <c r="A623" t="s">
        <v>1598</v>
      </c>
      <c r="B623" s="32">
        <v>45552</v>
      </c>
      <c r="C623" t="s">
        <v>19</v>
      </c>
      <c r="D623" t="s">
        <v>20</v>
      </c>
      <c r="E623" t="s">
        <v>37</v>
      </c>
      <c r="F623" t="s">
        <v>1599</v>
      </c>
      <c r="G623" t="s">
        <v>1600</v>
      </c>
      <c r="H623" t="s">
        <v>32</v>
      </c>
      <c r="I623" t="s">
        <v>95</v>
      </c>
      <c r="J623">
        <v>11</v>
      </c>
      <c r="K623" s="33">
        <v>24587</v>
      </c>
      <c r="L623" s="33">
        <v>270457</v>
      </c>
      <c r="M623">
        <v>10</v>
      </c>
      <c r="N623" t="s">
        <v>57</v>
      </c>
      <c r="O623">
        <v>2</v>
      </c>
      <c r="P623" t="s">
        <v>27</v>
      </c>
      <c r="Q623">
        <v>22</v>
      </c>
      <c r="R623" s="33">
        <v>394393</v>
      </c>
    </row>
    <row r="624" spans="1:18" x14ac:dyDescent="0.3">
      <c r="A624" t="s">
        <v>1601</v>
      </c>
      <c r="B624" s="32">
        <v>45443</v>
      </c>
      <c r="C624" t="s">
        <v>19</v>
      </c>
      <c r="D624" t="s">
        <v>20</v>
      </c>
      <c r="E624" t="s">
        <v>37</v>
      </c>
      <c r="F624" t="s">
        <v>1602</v>
      </c>
      <c r="G624" t="s">
        <v>1603</v>
      </c>
      <c r="H624" t="s">
        <v>32</v>
      </c>
      <c r="I624" t="s">
        <v>141</v>
      </c>
      <c r="J624">
        <v>11</v>
      </c>
      <c r="K624" s="33">
        <v>3215</v>
      </c>
      <c r="L624" s="33">
        <v>35365</v>
      </c>
      <c r="M624">
        <v>5</v>
      </c>
      <c r="N624" t="s">
        <v>57</v>
      </c>
      <c r="O624">
        <v>4</v>
      </c>
      <c r="P624" t="s">
        <v>35</v>
      </c>
      <c r="Q624">
        <v>122</v>
      </c>
      <c r="R624" s="33">
        <v>1470487</v>
      </c>
    </row>
    <row r="625" spans="1:18" x14ac:dyDescent="0.3">
      <c r="A625" t="s">
        <v>1604</v>
      </c>
      <c r="B625" s="32">
        <v>45062</v>
      </c>
      <c r="C625" t="s">
        <v>19</v>
      </c>
      <c r="D625" t="s">
        <v>20</v>
      </c>
      <c r="E625" t="s">
        <v>53</v>
      </c>
      <c r="F625" t="s">
        <v>747</v>
      </c>
      <c r="G625" t="s">
        <v>1605</v>
      </c>
      <c r="H625" t="s">
        <v>65</v>
      </c>
      <c r="I625" t="s">
        <v>78</v>
      </c>
      <c r="J625">
        <v>6</v>
      </c>
      <c r="K625" s="33">
        <v>59783</v>
      </c>
      <c r="L625" s="33">
        <v>358698</v>
      </c>
      <c r="M625">
        <v>15</v>
      </c>
      <c r="N625" t="s">
        <v>47</v>
      </c>
      <c r="O625">
        <v>3</v>
      </c>
      <c r="P625" t="s">
        <v>27</v>
      </c>
      <c r="Q625">
        <v>171</v>
      </c>
      <c r="R625" s="33">
        <v>458369</v>
      </c>
    </row>
    <row r="626" spans="1:18" x14ac:dyDescent="0.3">
      <c r="A626" t="s">
        <v>1606</v>
      </c>
      <c r="B626" s="32">
        <v>45335</v>
      </c>
      <c r="C626" t="s">
        <v>19</v>
      </c>
      <c r="D626" t="s">
        <v>20</v>
      </c>
      <c r="E626" t="s">
        <v>37</v>
      </c>
      <c r="F626" t="s">
        <v>1036</v>
      </c>
      <c r="G626" t="s">
        <v>1607</v>
      </c>
      <c r="H626" t="s">
        <v>40</v>
      </c>
      <c r="I626" t="s">
        <v>51</v>
      </c>
      <c r="J626">
        <v>20</v>
      </c>
      <c r="K626" s="33">
        <v>3147</v>
      </c>
      <c r="L626" s="33">
        <v>62940</v>
      </c>
      <c r="M626">
        <v>10</v>
      </c>
      <c r="N626" t="s">
        <v>47</v>
      </c>
      <c r="O626">
        <v>3</v>
      </c>
      <c r="P626" t="s">
        <v>35</v>
      </c>
      <c r="Q626">
        <v>10</v>
      </c>
      <c r="R626" s="33">
        <v>1470487</v>
      </c>
    </row>
    <row r="627" spans="1:18" x14ac:dyDescent="0.3">
      <c r="A627" t="s">
        <v>1608</v>
      </c>
      <c r="B627" s="32">
        <v>45291</v>
      </c>
      <c r="C627" t="s">
        <v>19</v>
      </c>
      <c r="D627" t="s">
        <v>20</v>
      </c>
      <c r="E627" t="s">
        <v>21</v>
      </c>
      <c r="F627" t="s">
        <v>291</v>
      </c>
      <c r="G627" t="s">
        <v>1609</v>
      </c>
      <c r="H627" t="s">
        <v>32</v>
      </c>
      <c r="I627" t="s">
        <v>237</v>
      </c>
      <c r="J627">
        <v>20</v>
      </c>
      <c r="K627" s="33">
        <v>7908</v>
      </c>
      <c r="L627" s="33">
        <v>158160</v>
      </c>
      <c r="M627">
        <v>20</v>
      </c>
      <c r="N627" t="s">
        <v>34</v>
      </c>
      <c r="O627">
        <v>2</v>
      </c>
      <c r="P627" t="s">
        <v>35</v>
      </c>
      <c r="Q627">
        <v>188</v>
      </c>
      <c r="R627" s="33">
        <v>1470487</v>
      </c>
    </row>
    <row r="628" spans="1:18" x14ac:dyDescent="0.3">
      <c r="A628" t="s">
        <v>1610</v>
      </c>
      <c r="B628" s="32">
        <v>44967</v>
      </c>
      <c r="C628" t="s">
        <v>19</v>
      </c>
      <c r="D628" t="s">
        <v>20</v>
      </c>
      <c r="E628" t="s">
        <v>21</v>
      </c>
      <c r="F628" t="s">
        <v>1088</v>
      </c>
      <c r="G628" t="s">
        <v>1611</v>
      </c>
      <c r="H628" t="s">
        <v>65</v>
      </c>
      <c r="I628" t="s">
        <v>289</v>
      </c>
      <c r="J628">
        <v>7</v>
      </c>
      <c r="K628" s="33">
        <v>56713</v>
      </c>
      <c r="L628" s="33">
        <v>396991</v>
      </c>
      <c r="M628">
        <v>0</v>
      </c>
      <c r="N628" t="s">
        <v>57</v>
      </c>
      <c r="O628">
        <v>3</v>
      </c>
      <c r="P628" t="s">
        <v>27</v>
      </c>
      <c r="Q628">
        <v>143</v>
      </c>
      <c r="R628" s="33">
        <v>1470487</v>
      </c>
    </row>
    <row r="629" spans="1:18" x14ac:dyDescent="0.3">
      <c r="A629" t="s">
        <v>1612</v>
      </c>
      <c r="B629" s="32">
        <v>45238</v>
      </c>
      <c r="C629" t="s">
        <v>19</v>
      </c>
      <c r="D629" t="s">
        <v>20</v>
      </c>
      <c r="E629" t="s">
        <v>21</v>
      </c>
      <c r="F629" t="s">
        <v>287</v>
      </c>
      <c r="G629" t="s">
        <v>27</v>
      </c>
      <c r="H629" t="s">
        <v>40</v>
      </c>
      <c r="I629" t="s">
        <v>41</v>
      </c>
      <c r="J629">
        <v>15</v>
      </c>
      <c r="K629" s="33">
        <v>4508</v>
      </c>
      <c r="L629" s="33">
        <v>67620</v>
      </c>
      <c r="M629">
        <v>15</v>
      </c>
      <c r="N629" t="s">
        <v>47</v>
      </c>
      <c r="O629">
        <v>1</v>
      </c>
      <c r="P629" t="s">
        <v>28</v>
      </c>
      <c r="Q629">
        <v>199</v>
      </c>
      <c r="R629" s="33">
        <v>313112</v>
      </c>
    </row>
    <row r="630" spans="1:18" x14ac:dyDescent="0.3">
      <c r="A630" t="s">
        <v>1613</v>
      </c>
      <c r="B630" s="32">
        <v>45460</v>
      </c>
      <c r="C630" t="s">
        <v>19</v>
      </c>
      <c r="D630" t="s">
        <v>20</v>
      </c>
      <c r="E630" t="s">
        <v>37</v>
      </c>
      <c r="F630" t="s">
        <v>826</v>
      </c>
      <c r="G630" t="s">
        <v>1614</v>
      </c>
      <c r="H630" t="s">
        <v>40</v>
      </c>
      <c r="I630" t="s">
        <v>137</v>
      </c>
      <c r="J630">
        <v>2</v>
      </c>
      <c r="K630" s="33">
        <v>17429</v>
      </c>
      <c r="L630" s="33">
        <v>34858</v>
      </c>
      <c r="M630">
        <v>0</v>
      </c>
      <c r="N630" t="s">
        <v>34</v>
      </c>
      <c r="O630">
        <v>4</v>
      </c>
      <c r="P630" t="s">
        <v>28</v>
      </c>
      <c r="Q630">
        <v>169</v>
      </c>
      <c r="R630" s="33">
        <v>313112</v>
      </c>
    </row>
    <row r="631" spans="1:18" x14ac:dyDescent="0.3">
      <c r="A631" t="s">
        <v>1615</v>
      </c>
      <c r="B631" s="32">
        <v>45518</v>
      </c>
      <c r="C631" t="s">
        <v>19</v>
      </c>
      <c r="D631" t="s">
        <v>20</v>
      </c>
      <c r="E631" t="s">
        <v>21</v>
      </c>
      <c r="F631" t="s">
        <v>684</v>
      </c>
      <c r="G631" t="s">
        <v>1616</v>
      </c>
      <c r="H631" t="s">
        <v>40</v>
      </c>
      <c r="I631" t="s">
        <v>51</v>
      </c>
      <c r="J631">
        <v>13</v>
      </c>
      <c r="K631" s="33">
        <v>2505</v>
      </c>
      <c r="L631" s="33">
        <v>32565</v>
      </c>
      <c r="M631">
        <v>20</v>
      </c>
      <c r="N631" t="s">
        <v>47</v>
      </c>
      <c r="O631">
        <v>4</v>
      </c>
      <c r="P631" t="s">
        <v>28</v>
      </c>
      <c r="Q631">
        <v>164</v>
      </c>
      <c r="R631" s="33">
        <v>458369</v>
      </c>
    </row>
    <row r="632" spans="1:18" x14ac:dyDescent="0.3">
      <c r="A632" t="s">
        <v>1617</v>
      </c>
      <c r="B632" s="32">
        <v>45310</v>
      </c>
      <c r="C632" t="s">
        <v>19</v>
      </c>
      <c r="D632" t="s">
        <v>20</v>
      </c>
      <c r="E632" t="s">
        <v>21</v>
      </c>
      <c r="F632" t="s">
        <v>498</v>
      </c>
      <c r="G632" t="s">
        <v>1618</v>
      </c>
      <c r="H632" t="s">
        <v>65</v>
      </c>
      <c r="I632" t="s">
        <v>78</v>
      </c>
      <c r="J632">
        <v>1</v>
      </c>
      <c r="K632" s="33">
        <v>65632</v>
      </c>
      <c r="L632" s="33">
        <v>65632</v>
      </c>
      <c r="M632" t="s">
        <v>27</v>
      </c>
      <c r="N632" t="s">
        <v>47</v>
      </c>
      <c r="O632">
        <v>5</v>
      </c>
      <c r="P632" t="s">
        <v>35</v>
      </c>
      <c r="Q632">
        <v>149</v>
      </c>
      <c r="R632" s="33">
        <v>458369</v>
      </c>
    </row>
    <row r="633" spans="1:18" x14ac:dyDescent="0.3">
      <c r="A633" t="s">
        <v>1619</v>
      </c>
      <c r="B633" s="32">
        <v>45511</v>
      </c>
      <c r="C633" t="s">
        <v>19</v>
      </c>
      <c r="D633" t="s">
        <v>20</v>
      </c>
      <c r="E633" t="s">
        <v>37</v>
      </c>
      <c r="F633" t="s">
        <v>1036</v>
      </c>
      <c r="G633" t="s">
        <v>1620</v>
      </c>
      <c r="H633" t="s">
        <v>24</v>
      </c>
      <c r="I633" t="s">
        <v>61</v>
      </c>
      <c r="J633">
        <v>10</v>
      </c>
      <c r="K633" s="33">
        <v>119249</v>
      </c>
      <c r="L633" s="33">
        <v>1192490</v>
      </c>
      <c r="M633" t="s">
        <v>27</v>
      </c>
      <c r="N633" t="s">
        <v>57</v>
      </c>
      <c r="O633">
        <v>3</v>
      </c>
      <c r="P633" t="s">
        <v>35</v>
      </c>
      <c r="Q633">
        <v>66</v>
      </c>
      <c r="R633" s="33">
        <v>744194</v>
      </c>
    </row>
    <row r="634" spans="1:18" x14ac:dyDescent="0.3">
      <c r="A634" t="s">
        <v>1621</v>
      </c>
      <c r="B634" s="32">
        <v>45334</v>
      </c>
      <c r="C634" t="s">
        <v>19</v>
      </c>
      <c r="D634" t="s">
        <v>20</v>
      </c>
      <c r="E634" t="s">
        <v>37</v>
      </c>
      <c r="F634" t="s">
        <v>185</v>
      </c>
      <c r="G634" t="s">
        <v>1622</v>
      </c>
      <c r="H634" t="s">
        <v>40</v>
      </c>
      <c r="I634" t="s">
        <v>171</v>
      </c>
      <c r="J634">
        <v>20</v>
      </c>
      <c r="K634" s="33">
        <v>5977</v>
      </c>
      <c r="L634" s="33">
        <v>119540</v>
      </c>
      <c r="M634">
        <v>0</v>
      </c>
      <c r="N634" t="s">
        <v>47</v>
      </c>
      <c r="O634">
        <v>3</v>
      </c>
      <c r="P634" t="s">
        <v>28</v>
      </c>
      <c r="Q634">
        <v>88</v>
      </c>
      <c r="R634" s="33">
        <v>394393</v>
      </c>
    </row>
    <row r="635" spans="1:18" x14ac:dyDescent="0.3">
      <c r="A635" t="s">
        <v>1623</v>
      </c>
      <c r="B635" s="32">
        <v>45600</v>
      </c>
      <c r="C635" t="s">
        <v>19</v>
      </c>
      <c r="D635" t="s">
        <v>20</v>
      </c>
      <c r="E635" t="s">
        <v>21</v>
      </c>
      <c r="F635" t="s">
        <v>1624</v>
      </c>
      <c r="G635" t="s">
        <v>1625</v>
      </c>
      <c r="H635" t="s">
        <v>45</v>
      </c>
      <c r="I635" t="s">
        <v>98</v>
      </c>
      <c r="J635">
        <v>3</v>
      </c>
      <c r="K635" s="33">
        <v>7478</v>
      </c>
      <c r="L635" s="33">
        <v>22434</v>
      </c>
      <c r="M635">
        <v>20</v>
      </c>
      <c r="N635" t="s">
        <v>57</v>
      </c>
      <c r="O635">
        <v>5</v>
      </c>
      <c r="P635" t="s">
        <v>35</v>
      </c>
      <c r="Q635">
        <v>128</v>
      </c>
      <c r="R635" s="33">
        <v>458369</v>
      </c>
    </row>
    <row r="636" spans="1:18" x14ac:dyDescent="0.3">
      <c r="A636" t="s">
        <v>1626</v>
      </c>
      <c r="B636" s="32">
        <v>45182</v>
      </c>
      <c r="C636" t="s">
        <v>19</v>
      </c>
      <c r="D636" t="s">
        <v>20</v>
      </c>
      <c r="E636" t="s">
        <v>37</v>
      </c>
      <c r="F636" t="s">
        <v>723</v>
      </c>
      <c r="G636" t="s">
        <v>1627</v>
      </c>
      <c r="H636" t="s">
        <v>24</v>
      </c>
      <c r="I636" t="s">
        <v>174</v>
      </c>
      <c r="J636">
        <v>16</v>
      </c>
      <c r="K636" s="33">
        <v>209613</v>
      </c>
      <c r="L636" s="33">
        <v>3353808</v>
      </c>
      <c r="M636">
        <v>20</v>
      </c>
      <c r="N636" t="s">
        <v>34</v>
      </c>
      <c r="O636">
        <v>5</v>
      </c>
      <c r="P636" t="s">
        <v>35</v>
      </c>
      <c r="Q636">
        <v>175</v>
      </c>
      <c r="R636" s="33">
        <v>744194</v>
      </c>
    </row>
    <row r="637" spans="1:18" x14ac:dyDescent="0.3">
      <c r="A637" t="s">
        <v>1628</v>
      </c>
      <c r="B637" s="32">
        <v>45621</v>
      </c>
      <c r="C637" t="s">
        <v>19</v>
      </c>
      <c r="D637" t="s">
        <v>20</v>
      </c>
      <c r="E637" t="s">
        <v>21</v>
      </c>
      <c r="F637" t="s">
        <v>1125</v>
      </c>
      <c r="G637" t="s">
        <v>1629</v>
      </c>
      <c r="H637" t="s">
        <v>45</v>
      </c>
      <c r="I637" t="s">
        <v>46</v>
      </c>
      <c r="J637">
        <v>8</v>
      </c>
      <c r="K637" s="33">
        <v>21895</v>
      </c>
      <c r="L637" s="33">
        <v>175160</v>
      </c>
      <c r="M637">
        <v>0</v>
      </c>
      <c r="N637" t="s">
        <v>27</v>
      </c>
      <c r="O637">
        <v>4</v>
      </c>
      <c r="P637" t="s">
        <v>28</v>
      </c>
      <c r="Q637">
        <v>151</v>
      </c>
      <c r="R637" s="33">
        <v>394393</v>
      </c>
    </row>
    <row r="638" spans="1:18" x14ac:dyDescent="0.3">
      <c r="A638" t="s">
        <v>1630</v>
      </c>
      <c r="B638" s="32">
        <v>45590</v>
      </c>
      <c r="C638" t="s">
        <v>19</v>
      </c>
      <c r="D638" t="s">
        <v>20</v>
      </c>
      <c r="E638" t="s">
        <v>53</v>
      </c>
      <c r="F638" t="s">
        <v>495</v>
      </c>
      <c r="G638" t="s">
        <v>27</v>
      </c>
      <c r="H638" t="s">
        <v>65</v>
      </c>
      <c r="I638" t="s">
        <v>397</v>
      </c>
      <c r="J638">
        <v>5</v>
      </c>
      <c r="K638" s="33">
        <v>58904</v>
      </c>
      <c r="L638" s="33">
        <v>294520</v>
      </c>
      <c r="M638" t="s">
        <v>27</v>
      </c>
      <c r="N638" t="s">
        <v>27</v>
      </c>
      <c r="O638">
        <v>4</v>
      </c>
      <c r="P638" t="s">
        <v>28</v>
      </c>
      <c r="Q638">
        <v>190</v>
      </c>
      <c r="R638" s="33">
        <v>394393</v>
      </c>
    </row>
    <row r="639" spans="1:18" x14ac:dyDescent="0.3">
      <c r="A639" t="s">
        <v>1631</v>
      </c>
      <c r="B639" s="32">
        <v>45063</v>
      </c>
      <c r="C639" t="s">
        <v>19</v>
      </c>
      <c r="D639" t="s">
        <v>20</v>
      </c>
      <c r="E639" t="s">
        <v>53</v>
      </c>
      <c r="F639" t="s">
        <v>484</v>
      </c>
      <c r="G639" t="s">
        <v>1632</v>
      </c>
      <c r="H639" t="s">
        <v>24</v>
      </c>
      <c r="I639" t="s">
        <v>56</v>
      </c>
      <c r="J639">
        <v>5</v>
      </c>
      <c r="K639" s="33">
        <v>182525</v>
      </c>
      <c r="L639" s="33">
        <v>912625</v>
      </c>
      <c r="M639">
        <v>0</v>
      </c>
      <c r="N639" t="s">
        <v>47</v>
      </c>
      <c r="O639">
        <v>5</v>
      </c>
      <c r="P639" t="s">
        <v>35</v>
      </c>
      <c r="Q639">
        <v>67</v>
      </c>
      <c r="R639" s="33">
        <v>394393</v>
      </c>
    </row>
    <row r="640" spans="1:18" x14ac:dyDescent="0.3">
      <c r="A640" t="s">
        <v>1633</v>
      </c>
      <c r="B640" s="32">
        <v>44971</v>
      </c>
      <c r="C640" t="s">
        <v>19</v>
      </c>
      <c r="D640" t="s">
        <v>20</v>
      </c>
      <c r="E640" t="s">
        <v>37</v>
      </c>
      <c r="F640" t="s">
        <v>1634</v>
      </c>
      <c r="G640" t="s">
        <v>1635</v>
      </c>
      <c r="H640" t="s">
        <v>65</v>
      </c>
      <c r="I640" t="s">
        <v>397</v>
      </c>
      <c r="J640">
        <v>15</v>
      </c>
      <c r="K640" s="33">
        <v>69843</v>
      </c>
      <c r="L640" s="33">
        <v>1047645</v>
      </c>
      <c r="M640">
        <v>15</v>
      </c>
      <c r="N640" t="s">
        <v>26</v>
      </c>
      <c r="O640">
        <v>3</v>
      </c>
      <c r="P640" t="s">
        <v>35</v>
      </c>
      <c r="Q640">
        <v>77</v>
      </c>
      <c r="R640" s="33">
        <v>744194</v>
      </c>
    </row>
    <row r="641" spans="1:18" x14ac:dyDescent="0.3">
      <c r="A641" t="s">
        <v>1636</v>
      </c>
      <c r="B641" s="32">
        <v>45580</v>
      </c>
      <c r="C641" t="s">
        <v>19</v>
      </c>
      <c r="D641" t="s">
        <v>20</v>
      </c>
      <c r="E641" t="s">
        <v>53</v>
      </c>
      <c r="F641" t="s">
        <v>937</v>
      </c>
      <c r="G641" t="s">
        <v>1637</v>
      </c>
      <c r="H641" t="s">
        <v>24</v>
      </c>
      <c r="I641" t="s">
        <v>152</v>
      </c>
      <c r="J641">
        <v>12</v>
      </c>
      <c r="K641" s="33">
        <v>234837</v>
      </c>
      <c r="L641" s="33">
        <v>2818044</v>
      </c>
      <c r="M641">
        <v>10</v>
      </c>
      <c r="N641" t="s">
        <v>26</v>
      </c>
      <c r="O641">
        <v>4</v>
      </c>
      <c r="P641" t="s">
        <v>35</v>
      </c>
      <c r="Q641">
        <v>151</v>
      </c>
      <c r="R641" s="33">
        <v>1470487</v>
      </c>
    </row>
    <row r="642" spans="1:18" x14ac:dyDescent="0.3">
      <c r="A642" t="s">
        <v>1638</v>
      </c>
      <c r="B642" s="32">
        <v>44971</v>
      </c>
      <c r="C642" t="s">
        <v>19</v>
      </c>
      <c r="D642" t="s">
        <v>20</v>
      </c>
      <c r="E642" t="s">
        <v>53</v>
      </c>
      <c r="F642" t="s">
        <v>1639</v>
      </c>
      <c r="G642" t="s">
        <v>1640</v>
      </c>
      <c r="H642" t="s">
        <v>32</v>
      </c>
      <c r="I642" t="s">
        <v>237</v>
      </c>
      <c r="J642">
        <v>16</v>
      </c>
      <c r="K642" s="33">
        <v>18662</v>
      </c>
      <c r="L642" s="33">
        <v>298592</v>
      </c>
      <c r="M642">
        <v>0</v>
      </c>
      <c r="N642" t="s">
        <v>34</v>
      </c>
      <c r="O642">
        <v>3</v>
      </c>
      <c r="P642" t="s">
        <v>28</v>
      </c>
      <c r="Q642">
        <v>197</v>
      </c>
      <c r="R642" s="33">
        <v>394393</v>
      </c>
    </row>
    <row r="643" spans="1:18" x14ac:dyDescent="0.3">
      <c r="A643" t="s">
        <v>1641</v>
      </c>
      <c r="B643" s="32">
        <v>45148</v>
      </c>
      <c r="C643" t="s">
        <v>19</v>
      </c>
      <c r="D643" t="s">
        <v>20</v>
      </c>
      <c r="E643" t="s">
        <v>21</v>
      </c>
      <c r="F643" t="s">
        <v>1642</v>
      </c>
      <c r="G643" t="s">
        <v>1643</v>
      </c>
      <c r="H643" t="s">
        <v>24</v>
      </c>
      <c r="I643" t="s">
        <v>161</v>
      </c>
      <c r="J643">
        <v>14</v>
      </c>
      <c r="K643" s="33">
        <v>223929</v>
      </c>
      <c r="L643" s="33">
        <v>3135006</v>
      </c>
      <c r="M643">
        <v>0</v>
      </c>
      <c r="N643" t="s">
        <v>57</v>
      </c>
      <c r="O643">
        <v>5</v>
      </c>
      <c r="P643" t="s">
        <v>35</v>
      </c>
      <c r="Q643">
        <v>187</v>
      </c>
      <c r="R643" s="33">
        <v>313112</v>
      </c>
    </row>
    <row r="644" spans="1:18" x14ac:dyDescent="0.3">
      <c r="A644" t="s">
        <v>1644</v>
      </c>
      <c r="B644" s="32">
        <v>45435</v>
      </c>
      <c r="C644" t="s">
        <v>19</v>
      </c>
      <c r="D644" t="s">
        <v>20</v>
      </c>
      <c r="E644" t="s">
        <v>21</v>
      </c>
      <c r="F644" t="s">
        <v>1645</v>
      </c>
      <c r="G644" t="s">
        <v>27</v>
      </c>
      <c r="H644" t="s">
        <v>45</v>
      </c>
      <c r="I644" t="s">
        <v>74</v>
      </c>
      <c r="J644">
        <v>16</v>
      </c>
      <c r="K644" s="33">
        <v>23856</v>
      </c>
      <c r="L644" s="33">
        <v>381696</v>
      </c>
      <c r="M644">
        <v>0</v>
      </c>
      <c r="N644" t="s">
        <v>27</v>
      </c>
      <c r="O644">
        <v>5</v>
      </c>
      <c r="P644" t="s">
        <v>35</v>
      </c>
      <c r="Q644">
        <v>108</v>
      </c>
      <c r="R644" s="33">
        <v>1470487</v>
      </c>
    </row>
    <row r="645" spans="1:18" x14ac:dyDescent="0.3">
      <c r="A645" t="s">
        <v>1646</v>
      </c>
      <c r="B645" s="32">
        <v>45386</v>
      </c>
      <c r="C645" t="s">
        <v>19</v>
      </c>
      <c r="D645" t="s">
        <v>20</v>
      </c>
      <c r="E645" t="s">
        <v>37</v>
      </c>
      <c r="F645" t="s">
        <v>1647</v>
      </c>
      <c r="G645" t="s">
        <v>1648</v>
      </c>
      <c r="H645" t="s">
        <v>32</v>
      </c>
      <c r="I645" t="s">
        <v>158</v>
      </c>
      <c r="J645">
        <v>17</v>
      </c>
      <c r="K645" s="33">
        <v>6810</v>
      </c>
      <c r="L645" s="33">
        <v>115770</v>
      </c>
      <c r="M645" t="s">
        <v>27</v>
      </c>
      <c r="N645" t="s">
        <v>57</v>
      </c>
      <c r="O645">
        <v>6</v>
      </c>
      <c r="P645" t="s">
        <v>28</v>
      </c>
      <c r="Q645">
        <v>64</v>
      </c>
      <c r="R645" s="33">
        <v>313112</v>
      </c>
    </row>
    <row r="646" spans="1:18" x14ac:dyDescent="0.3">
      <c r="A646" t="s">
        <v>1649</v>
      </c>
      <c r="B646" s="32">
        <v>45316</v>
      </c>
      <c r="C646" t="s">
        <v>19</v>
      </c>
      <c r="D646" t="s">
        <v>20</v>
      </c>
      <c r="E646" t="s">
        <v>53</v>
      </c>
      <c r="F646" t="s">
        <v>595</v>
      </c>
      <c r="G646" t="s">
        <v>1650</v>
      </c>
      <c r="H646" t="s">
        <v>24</v>
      </c>
      <c r="I646" t="s">
        <v>161</v>
      </c>
      <c r="J646">
        <v>12</v>
      </c>
      <c r="K646" s="33">
        <v>179061</v>
      </c>
      <c r="L646" s="33">
        <v>2148732</v>
      </c>
      <c r="M646" t="s">
        <v>27</v>
      </c>
      <c r="N646" t="s">
        <v>57</v>
      </c>
      <c r="O646">
        <v>3</v>
      </c>
      <c r="P646" t="s">
        <v>28</v>
      </c>
      <c r="Q646">
        <v>110</v>
      </c>
      <c r="R646" s="33">
        <v>744194</v>
      </c>
    </row>
    <row r="647" spans="1:18" x14ac:dyDescent="0.3">
      <c r="A647" t="s">
        <v>1651</v>
      </c>
      <c r="B647" s="32">
        <v>45565</v>
      </c>
      <c r="C647" t="s">
        <v>19</v>
      </c>
      <c r="D647" t="s">
        <v>20</v>
      </c>
      <c r="E647" t="s">
        <v>37</v>
      </c>
      <c r="F647" t="s">
        <v>282</v>
      </c>
      <c r="G647" t="s">
        <v>1652</v>
      </c>
      <c r="H647" t="s">
        <v>40</v>
      </c>
      <c r="I647" t="s">
        <v>51</v>
      </c>
      <c r="J647">
        <v>17</v>
      </c>
      <c r="K647" s="33">
        <v>2284</v>
      </c>
      <c r="L647" s="33">
        <v>38828</v>
      </c>
      <c r="M647">
        <v>5</v>
      </c>
      <c r="N647" t="s">
        <v>47</v>
      </c>
      <c r="O647">
        <v>5</v>
      </c>
      <c r="P647" t="s">
        <v>35</v>
      </c>
      <c r="Q647">
        <v>32</v>
      </c>
      <c r="R647" s="33">
        <v>1470487</v>
      </c>
    </row>
    <row r="648" spans="1:18" x14ac:dyDescent="0.3">
      <c r="A648" t="s">
        <v>1653</v>
      </c>
      <c r="B648" s="32">
        <v>45557</v>
      </c>
      <c r="C648" t="s">
        <v>19</v>
      </c>
      <c r="D648" t="s">
        <v>20</v>
      </c>
      <c r="E648" t="s">
        <v>21</v>
      </c>
      <c r="F648" t="s">
        <v>1654</v>
      </c>
      <c r="G648" t="s">
        <v>27</v>
      </c>
      <c r="H648" t="s">
        <v>45</v>
      </c>
      <c r="I648" t="s">
        <v>211</v>
      </c>
      <c r="J648">
        <v>6</v>
      </c>
      <c r="K648" s="33">
        <v>24690</v>
      </c>
      <c r="L648" s="33">
        <v>148140</v>
      </c>
      <c r="M648">
        <v>5</v>
      </c>
      <c r="N648" t="s">
        <v>26</v>
      </c>
      <c r="O648">
        <v>5</v>
      </c>
      <c r="P648" t="s">
        <v>35</v>
      </c>
      <c r="Q648">
        <v>146</v>
      </c>
      <c r="R648" s="33">
        <v>744194</v>
      </c>
    </row>
    <row r="649" spans="1:18" x14ac:dyDescent="0.3">
      <c r="A649" t="s">
        <v>1655</v>
      </c>
      <c r="B649" s="32">
        <v>45273</v>
      </c>
      <c r="C649" t="s">
        <v>19</v>
      </c>
      <c r="D649" t="s">
        <v>20</v>
      </c>
      <c r="E649" t="s">
        <v>37</v>
      </c>
      <c r="F649" t="s">
        <v>655</v>
      </c>
      <c r="G649" t="s">
        <v>1656</v>
      </c>
      <c r="H649" t="s">
        <v>40</v>
      </c>
      <c r="I649" t="s">
        <v>106</v>
      </c>
      <c r="J649">
        <v>18</v>
      </c>
      <c r="K649" s="33">
        <v>1499</v>
      </c>
      <c r="L649" s="33">
        <v>26982</v>
      </c>
      <c r="M649">
        <v>0</v>
      </c>
      <c r="N649" t="s">
        <v>57</v>
      </c>
      <c r="O649">
        <v>5</v>
      </c>
      <c r="P649" t="s">
        <v>35</v>
      </c>
      <c r="Q649">
        <v>167</v>
      </c>
      <c r="R649" s="33">
        <v>1470487</v>
      </c>
    </row>
    <row r="650" spans="1:18" x14ac:dyDescent="0.3">
      <c r="A650" t="s">
        <v>1657</v>
      </c>
      <c r="B650" s="32">
        <v>44983</v>
      </c>
      <c r="C650" t="s">
        <v>19</v>
      </c>
      <c r="D650" t="s">
        <v>20</v>
      </c>
      <c r="E650" t="s">
        <v>21</v>
      </c>
      <c r="F650" t="s">
        <v>871</v>
      </c>
      <c r="G650" t="s">
        <v>1658</v>
      </c>
      <c r="H650" t="s">
        <v>32</v>
      </c>
      <c r="I650" t="s">
        <v>158</v>
      </c>
      <c r="J650">
        <v>12</v>
      </c>
      <c r="K650" s="33">
        <v>17827</v>
      </c>
      <c r="L650" s="33">
        <v>213924</v>
      </c>
      <c r="M650" t="s">
        <v>27</v>
      </c>
      <c r="N650" t="s">
        <v>47</v>
      </c>
      <c r="O650" t="s">
        <v>27</v>
      </c>
      <c r="P650" t="s">
        <v>35</v>
      </c>
      <c r="Q650">
        <v>177</v>
      </c>
      <c r="R650" s="33">
        <v>458369</v>
      </c>
    </row>
    <row r="651" spans="1:18" x14ac:dyDescent="0.3">
      <c r="A651" t="s">
        <v>1659</v>
      </c>
      <c r="B651" s="32">
        <v>45219</v>
      </c>
      <c r="C651" t="s">
        <v>19</v>
      </c>
      <c r="D651" t="s">
        <v>20</v>
      </c>
      <c r="E651" t="s">
        <v>21</v>
      </c>
      <c r="F651" t="s">
        <v>1660</v>
      </c>
      <c r="G651" t="s">
        <v>1661</v>
      </c>
      <c r="H651" t="s">
        <v>32</v>
      </c>
      <c r="I651" t="s">
        <v>141</v>
      </c>
      <c r="J651">
        <v>10</v>
      </c>
      <c r="K651" s="33">
        <v>3626</v>
      </c>
      <c r="L651" s="33">
        <v>36260</v>
      </c>
      <c r="M651">
        <v>0</v>
      </c>
      <c r="N651" t="s">
        <v>57</v>
      </c>
      <c r="O651" t="s">
        <v>27</v>
      </c>
      <c r="P651" t="s">
        <v>35</v>
      </c>
      <c r="Q651">
        <v>4</v>
      </c>
      <c r="R651" s="33">
        <v>1470487</v>
      </c>
    </row>
    <row r="652" spans="1:18" x14ac:dyDescent="0.3">
      <c r="A652" t="s">
        <v>1662</v>
      </c>
      <c r="B652" s="32">
        <v>45652</v>
      </c>
      <c r="C652" t="s">
        <v>19</v>
      </c>
      <c r="D652" t="s">
        <v>20</v>
      </c>
      <c r="E652" t="s">
        <v>21</v>
      </c>
      <c r="F652" t="s">
        <v>901</v>
      </c>
      <c r="G652" t="s">
        <v>1663</v>
      </c>
      <c r="H652" t="s">
        <v>32</v>
      </c>
      <c r="I652" t="s">
        <v>158</v>
      </c>
      <c r="J652">
        <v>4</v>
      </c>
      <c r="K652" s="33">
        <v>9318</v>
      </c>
      <c r="L652" s="33">
        <v>37272</v>
      </c>
      <c r="M652" t="s">
        <v>27</v>
      </c>
      <c r="N652" t="s">
        <v>27</v>
      </c>
      <c r="O652">
        <v>4</v>
      </c>
      <c r="P652" t="s">
        <v>35</v>
      </c>
      <c r="Q652">
        <v>36</v>
      </c>
      <c r="R652" s="33">
        <v>313112</v>
      </c>
    </row>
    <row r="653" spans="1:18" x14ac:dyDescent="0.3">
      <c r="A653" t="s">
        <v>1664</v>
      </c>
      <c r="B653" s="32">
        <v>44980</v>
      </c>
      <c r="C653" t="s">
        <v>19</v>
      </c>
      <c r="D653" t="s">
        <v>20</v>
      </c>
      <c r="E653" t="s">
        <v>53</v>
      </c>
      <c r="F653" t="s">
        <v>1665</v>
      </c>
      <c r="G653" t="s">
        <v>1666</v>
      </c>
      <c r="H653" t="s">
        <v>40</v>
      </c>
      <c r="I653" t="s">
        <v>70</v>
      </c>
      <c r="J653">
        <v>14</v>
      </c>
      <c r="K653" s="33">
        <v>13317</v>
      </c>
      <c r="L653" s="33">
        <v>186438</v>
      </c>
      <c r="M653">
        <v>0</v>
      </c>
      <c r="N653" t="s">
        <v>27</v>
      </c>
      <c r="O653">
        <v>1</v>
      </c>
      <c r="P653" t="s">
        <v>28</v>
      </c>
      <c r="Q653">
        <v>72</v>
      </c>
      <c r="R653" s="33">
        <v>458369</v>
      </c>
    </row>
    <row r="654" spans="1:18" x14ac:dyDescent="0.3">
      <c r="A654" t="s">
        <v>1667</v>
      </c>
      <c r="B654" s="32">
        <v>45044</v>
      </c>
      <c r="C654" t="s">
        <v>19</v>
      </c>
      <c r="D654" t="s">
        <v>20</v>
      </c>
      <c r="E654" t="s">
        <v>21</v>
      </c>
      <c r="F654" t="s">
        <v>1028</v>
      </c>
      <c r="G654" t="s">
        <v>27</v>
      </c>
      <c r="H654" t="s">
        <v>24</v>
      </c>
      <c r="I654" t="s">
        <v>174</v>
      </c>
      <c r="J654">
        <v>12</v>
      </c>
      <c r="K654" s="33">
        <v>240501</v>
      </c>
      <c r="L654" s="33">
        <v>2886012</v>
      </c>
      <c r="M654">
        <v>15</v>
      </c>
      <c r="N654" t="s">
        <v>27</v>
      </c>
      <c r="O654">
        <v>4</v>
      </c>
      <c r="P654" t="s">
        <v>35</v>
      </c>
      <c r="Q654">
        <v>84</v>
      </c>
      <c r="R654" s="33">
        <v>1470487</v>
      </c>
    </row>
    <row r="655" spans="1:18" x14ac:dyDescent="0.3">
      <c r="A655" t="s">
        <v>1668</v>
      </c>
      <c r="B655" s="32">
        <v>45321</v>
      </c>
      <c r="C655" t="s">
        <v>19</v>
      </c>
      <c r="D655" t="s">
        <v>20</v>
      </c>
      <c r="E655" t="s">
        <v>21</v>
      </c>
      <c r="F655" t="s">
        <v>1552</v>
      </c>
      <c r="G655" t="s">
        <v>1669</v>
      </c>
      <c r="H655" t="s">
        <v>45</v>
      </c>
      <c r="I655" t="s">
        <v>82</v>
      </c>
      <c r="J655">
        <v>16</v>
      </c>
      <c r="K655" s="33">
        <v>25185</v>
      </c>
      <c r="L655" s="33">
        <v>402960</v>
      </c>
      <c r="M655">
        <v>5</v>
      </c>
      <c r="N655" t="s">
        <v>27</v>
      </c>
      <c r="O655">
        <v>5</v>
      </c>
      <c r="P655" t="s">
        <v>35</v>
      </c>
      <c r="Q655">
        <v>156</v>
      </c>
      <c r="R655" s="33">
        <v>394393</v>
      </c>
    </row>
    <row r="656" spans="1:18" x14ac:dyDescent="0.3">
      <c r="A656" t="s">
        <v>1670</v>
      </c>
      <c r="B656" s="32">
        <v>45115</v>
      </c>
      <c r="C656" t="s">
        <v>19</v>
      </c>
      <c r="D656" t="s">
        <v>20</v>
      </c>
      <c r="E656" t="s">
        <v>21</v>
      </c>
      <c r="F656" t="s">
        <v>1671</v>
      </c>
      <c r="G656" t="s">
        <v>1672</v>
      </c>
      <c r="H656" t="s">
        <v>24</v>
      </c>
      <c r="I656" t="s">
        <v>161</v>
      </c>
      <c r="J656">
        <v>5</v>
      </c>
      <c r="K656" s="33">
        <v>141186</v>
      </c>
      <c r="L656" s="33">
        <v>705930</v>
      </c>
      <c r="M656">
        <v>0</v>
      </c>
      <c r="N656" t="s">
        <v>27</v>
      </c>
      <c r="O656">
        <v>1</v>
      </c>
      <c r="P656" t="s">
        <v>35</v>
      </c>
      <c r="Q656">
        <v>96</v>
      </c>
      <c r="R656" s="33">
        <v>313112</v>
      </c>
    </row>
    <row r="657" spans="1:18" x14ac:dyDescent="0.3">
      <c r="A657" t="s">
        <v>1673</v>
      </c>
      <c r="B657" s="32">
        <v>45497</v>
      </c>
      <c r="C657" t="s">
        <v>19</v>
      </c>
      <c r="D657" t="s">
        <v>20</v>
      </c>
      <c r="E657" t="s">
        <v>37</v>
      </c>
      <c r="F657" t="s">
        <v>892</v>
      </c>
      <c r="G657" t="s">
        <v>1674</v>
      </c>
      <c r="H657" t="s">
        <v>65</v>
      </c>
      <c r="I657" t="s">
        <v>478</v>
      </c>
      <c r="J657">
        <v>13</v>
      </c>
      <c r="K657" s="33">
        <v>158366</v>
      </c>
      <c r="L657" s="33">
        <v>2058758</v>
      </c>
      <c r="M657">
        <v>0</v>
      </c>
      <c r="N657" t="s">
        <v>27</v>
      </c>
      <c r="O657">
        <v>5</v>
      </c>
      <c r="P657" t="s">
        <v>35</v>
      </c>
      <c r="Q657">
        <v>47</v>
      </c>
      <c r="R657" s="33">
        <v>394393</v>
      </c>
    </row>
    <row r="658" spans="1:18" x14ac:dyDescent="0.3">
      <c r="A658" t="s">
        <v>1675</v>
      </c>
      <c r="B658" s="32">
        <v>45070</v>
      </c>
      <c r="C658" t="s">
        <v>19</v>
      </c>
      <c r="D658" t="s">
        <v>20</v>
      </c>
      <c r="E658" t="s">
        <v>21</v>
      </c>
      <c r="F658" t="s">
        <v>458</v>
      </c>
      <c r="G658" t="s">
        <v>1676</v>
      </c>
      <c r="H658" t="s">
        <v>45</v>
      </c>
      <c r="I658" t="s">
        <v>74</v>
      </c>
      <c r="J658">
        <v>7</v>
      </c>
      <c r="K658" s="33">
        <v>30749</v>
      </c>
      <c r="L658" s="33">
        <v>215243</v>
      </c>
      <c r="M658">
        <v>0</v>
      </c>
      <c r="N658" t="s">
        <v>47</v>
      </c>
      <c r="O658">
        <v>2</v>
      </c>
      <c r="P658" t="s">
        <v>28</v>
      </c>
      <c r="Q658">
        <v>25</v>
      </c>
      <c r="R658" s="33">
        <v>458369</v>
      </c>
    </row>
    <row r="659" spans="1:18" x14ac:dyDescent="0.3">
      <c r="A659" t="s">
        <v>1677</v>
      </c>
      <c r="B659" s="32">
        <v>45175</v>
      </c>
      <c r="C659" t="s">
        <v>19</v>
      </c>
      <c r="D659" t="s">
        <v>20</v>
      </c>
      <c r="E659" t="s">
        <v>53</v>
      </c>
      <c r="F659" t="s">
        <v>967</v>
      </c>
      <c r="G659" t="s">
        <v>1678</v>
      </c>
      <c r="H659" t="s">
        <v>40</v>
      </c>
      <c r="I659" t="s">
        <v>171</v>
      </c>
      <c r="J659">
        <v>20</v>
      </c>
      <c r="K659" s="33">
        <v>5818</v>
      </c>
      <c r="L659" s="33">
        <v>116360</v>
      </c>
      <c r="M659">
        <v>0</v>
      </c>
      <c r="N659" t="s">
        <v>47</v>
      </c>
      <c r="O659">
        <v>2</v>
      </c>
      <c r="P659" t="s">
        <v>35</v>
      </c>
      <c r="Q659">
        <v>27</v>
      </c>
      <c r="R659" s="33">
        <v>458369</v>
      </c>
    </row>
    <row r="660" spans="1:18" x14ac:dyDescent="0.3">
      <c r="A660" t="s">
        <v>1679</v>
      </c>
      <c r="B660" s="32">
        <v>45438</v>
      </c>
      <c r="C660" t="s">
        <v>19</v>
      </c>
      <c r="D660" t="s">
        <v>20</v>
      </c>
      <c r="E660" t="s">
        <v>37</v>
      </c>
      <c r="F660" t="s">
        <v>739</v>
      </c>
      <c r="G660" t="s">
        <v>1680</v>
      </c>
      <c r="H660" t="s">
        <v>32</v>
      </c>
      <c r="I660" t="s">
        <v>113</v>
      </c>
      <c r="J660">
        <v>5</v>
      </c>
      <c r="K660" s="33">
        <v>5273</v>
      </c>
      <c r="L660" s="33">
        <v>26365</v>
      </c>
      <c r="M660" t="s">
        <v>27</v>
      </c>
      <c r="N660" t="s">
        <v>27</v>
      </c>
      <c r="O660">
        <v>5</v>
      </c>
      <c r="P660" t="s">
        <v>28</v>
      </c>
      <c r="Q660">
        <v>160</v>
      </c>
      <c r="R660" s="33">
        <v>458369</v>
      </c>
    </row>
    <row r="661" spans="1:18" x14ac:dyDescent="0.3">
      <c r="A661" t="s">
        <v>1681</v>
      </c>
      <c r="B661" s="32">
        <v>45620</v>
      </c>
      <c r="C661" t="s">
        <v>19</v>
      </c>
      <c r="D661" t="s">
        <v>20</v>
      </c>
      <c r="E661" t="s">
        <v>37</v>
      </c>
      <c r="F661" t="s">
        <v>1682</v>
      </c>
      <c r="G661" t="s">
        <v>1683</v>
      </c>
      <c r="H661" t="s">
        <v>40</v>
      </c>
      <c r="I661" t="s">
        <v>106</v>
      </c>
      <c r="J661">
        <v>4</v>
      </c>
      <c r="K661" s="33">
        <v>12072</v>
      </c>
      <c r="L661" s="33">
        <v>48288</v>
      </c>
      <c r="M661">
        <v>15</v>
      </c>
      <c r="N661" t="s">
        <v>47</v>
      </c>
      <c r="O661">
        <v>4</v>
      </c>
      <c r="P661" t="s">
        <v>35</v>
      </c>
      <c r="Q661">
        <v>69</v>
      </c>
      <c r="R661" s="33">
        <v>394393</v>
      </c>
    </row>
    <row r="662" spans="1:18" x14ac:dyDescent="0.3">
      <c r="A662" t="s">
        <v>1684</v>
      </c>
      <c r="B662" s="32">
        <v>44967</v>
      </c>
      <c r="C662" t="s">
        <v>19</v>
      </c>
      <c r="D662" t="s">
        <v>20</v>
      </c>
      <c r="E662" t="s">
        <v>21</v>
      </c>
      <c r="F662" t="s">
        <v>1441</v>
      </c>
      <c r="G662" t="s">
        <v>1685</v>
      </c>
      <c r="H662" t="s">
        <v>32</v>
      </c>
      <c r="I662" t="s">
        <v>33</v>
      </c>
      <c r="J662">
        <v>6</v>
      </c>
      <c r="K662" s="33">
        <v>15029</v>
      </c>
      <c r="L662" s="33">
        <v>90174</v>
      </c>
      <c r="M662">
        <v>0</v>
      </c>
      <c r="N662" t="s">
        <v>57</v>
      </c>
      <c r="O662">
        <v>1</v>
      </c>
      <c r="P662" t="s">
        <v>35</v>
      </c>
      <c r="Q662">
        <v>103</v>
      </c>
      <c r="R662" s="33">
        <v>1470487</v>
      </c>
    </row>
    <row r="663" spans="1:18" x14ac:dyDescent="0.3">
      <c r="A663" t="s">
        <v>1686</v>
      </c>
      <c r="B663" s="32">
        <v>45379</v>
      </c>
      <c r="C663" t="s">
        <v>19</v>
      </c>
      <c r="D663" t="s">
        <v>20</v>
      </c>
      <c r="E663" t="s">
        <v>37</v>
      </c>
      <c r="F663" t="s">
        <v>1687</v>
      </c>
      <c r="G663" t="s">
        <v>1688</v>
      </c>
      <c r="H663" t="s">
        <v>45</v>
      </c>
      <c r="I663" t="s">
        <v>181</v>
      </c>
      <c r="J663">
        <v>12</v>
      </c>
      <c r="K663" s="33">
        <v>24055</v>
      </c>
      <c r="L663" s="33">
        <v>288660</v>
      </c>
      <c r="M663">
        <v>0</v>
      </c>
      <c r="N663" t="s">
        <v>57</v>
      </c>
      <c r="O663">
        <v>4</v>
      </c>
      <c r="P663" t="s">
        <v>35</v>
      </c>
      <c r="Q663">
        <v>127</v>
      </c>
      <c r="R663" s="33">
        <v>313112</v>
      </c>
    </row>
    <row r="664" spans="1:18" x14ac:dyDescent="0.3">
      <c r="A664" t="s">
        <v>1689</v>
      </c>
      <c r="B664" s="32">
        <v>45460</v>
      </c>
      <c r="C664" t="s">
        <v>19</v>
      </c>
      <c r="D664" t="s">
        <v>20</v>
      </c>
      <c r="E664" t="s">
        <v>37</v>
      </c>
      <c r="F664" t="s">
        <v>122</v>
      </c>
      <c r="G664" t="s">
        <v>1690</v>
      </c>
      <c r="H664" t="s">
        <v>40</v>
      </c>
      <c r="I664" t="s">
        <v>106</v>
      </c>
      <c r="J664">
        <v>7</v>
      </c>
      <c r="K664" s="33">
        <v>2994</v>
      </c>
      <c r="L664" s="33">
        <v>20958</v>
      </c>
      <c r="M664">
        <v>15</v>
      </c>
      <c r="N664" t="s">
        <v>34</v>
      </c>
      <c r="O664">
        <v>4</v>
      </c>
      <c r="P664" t="s">
        <v>35</v>
      </c>
      <c r="Q664">
        <v>27</v>
      </c>
      <c r="R664" s="33">
        <v>1470487</v>
      </c>
    </row>
    <row r="665" spans="1:18" x14ac:dyDescent="0.3">
      <c r="A665" t="s">
        <v>1691</v>
      </c>
      <c r="B665" s="32">
        <v>45013</v>
      </c>
      <c r="C665" t="s">
        <v>19</v>
      </c>
      <c r="D665" t="s">
        <v>20</v>
      </c>
      <c r="E665" t="s">
        <v>21</v>
      </c>
      <c r="F665" t="s">
        <v>670</v>
      </c>
      <c r="G665" t="s">
        <v>1692</v>
      </c>
      <c r="H665" t="s">
        <v>45</v>
      </c>
      <c r="I665" t="s">
        <v>74</v>
      </c>
      <c r="J665">
        <v>17</v>
      </c>
      <c r="K665" s="33">
        <v>6696</v>
      </c>
      <c r="L665" s="33">
        <v>113832</v>
      </c>
      <c r="M665">
        <v>0</v>
      </c>
      <c r="N665" t="s">
        <v>57</v>
      </c>
      <c r="O665">
        <v>1</v>
      </c>
      <c r="P665" t="s">
        <v>28</v>
      </c>
      <c r="Q665">
        <v>115</v>
      </c>
      <c r="R665" s="33">
        <v>744194</v>
      </c>
    </row>
    <row r="666" spans="1:18" x14ac:dyDescent="0.3">
      <c r="A666" t="s">
        <v>1693</v>
      </c>
      <c r="B666" s="32">
        <v>45110</v>
      </c>
      <c r="C666" t="s">
        <v>19</v>
      </c>
      <c r="D666" t="s">
        <v>20</v>
      </c>
      <c r="E666" t="s">
        <v>37</v>
      </c>
      <c r="F666" t="s">
        <v>198</v>
      </c>
      <c r="G666" t="s">
        <v>1694</v>
      </c>
      <c r="H666" t="s">
        <v>45</v>
      </c>
      <c r="I666" t="s">
        <v>74</v>
      </c>
      <c r="J666">
        <v>5</v>
      </c>
      <c r="K666" s="33">
        <v>28665</v>
      </c>
      <c r="L666" s="33">
        <v>143325</v>
      </c>
      <c r="M666">
        <v>5</v>
      </c>
      <c r="N666" t="s">
        <v>47</v>
      </c>
      <c r="O666">
        <v>4</v>
      </c>
      <c r="P666" t="s">
        <v>35</v>
      </c>
      <c r="Q666">
        <v>75</v>
      </c>
      <c r="R666" s="33">
        <v>313112</v>
      </c>
    </row>
    <row r="667" spans="1:18" x14ac:dyDescent="0.3">
      <c r="A667" t="s">
        <v>1695</v>
      </c>
      <c r="B667" s="32">
        <v>45355</v>
      </c>
      <c r="C667" t="s">
        <v>19</v>
      </c>
      <c r="D667" t="s">
        <v>20</v>
      </c>
      <c r="E667" t="s">
        <v>37</v>
      </c>
      <c r="F667" t="s">
        <v>907</v>
      </c>
      <c r="G667" t="s">
        <v>1696</v>
      </c>
      <c r="H667" t="s">
        <v>45</v>
      </c>
      <c r="I667" t="s">
        <v>74</v>
      </c>
      <c r="J667">
        <v>17</v>
      </c>
      <c r="K667" s="33">
        <v>27830</v>
      </c>
      <c r="L667" s="33">
        <v>473110</v>
      </c>
      <c r="M667">
        <v>0</v>
      </c>
      <c r="N667" t="s">
        <v>34</v>
      </c>
      <c r="O667">
        <v>3</v>
      </c>
      <c r="P667" t="s">
        <v>28</v>
      </c>
      <c r="Q667">
        <v>69</v>
      </c>
      <c r="R667" s="33">
        <v>394393</v>
      </c>
    </row>
    <row r="668" spans="1:18" x14ac:dyDescent="0.3">
      <c r="A668" t="s">
        <v>1697</v>
      </c>
      <c r="B668" s="32">
        <v>45525</v>
      </c>
      <c r="C668" t="s">
        <v>19</v>
      </c>
      <c r="D668" t="s">
        <v>20</v>
      </c>
      <c r="E668" t="s">
        <v>37</v>
      </c>
      <c r="F668" t="s">
        <v>631</v>
      </c>
      <c r="G668" t="s">
        <v>1698</v>
      </c>
      <c r="H668" t="s">
        <v>32</v>
      </c>
      <c r="I668" t="s">
        <v>33</v>
      </c>
      <c r="J668">
        <v>7</v>
      </c>
      <c r="K668" s="33">
        <v>7343</v>
      </c>
      <c r="L668" s="33">
        <v>51401</v>
      </c>
      <c r="M668">
        <v>20</v>
      </c>
      <c r="N668" t="s">
        <v>57</v>
      </c>
      <c r="O668">
        <v>1</v>
      </c>
      <c r="P668" t="s">
        <v>35</v>
      </c>
      <c r="Q668">
        <v>8</v>
      </c>
      <c r="R668" s="33">
        <v>458369</v>
      </c>
    </row>
    <row r="669" spans="1:18" x14ac:dyDescent="0.3">
      <c r="A669" t="s">
        <v>1699</v>
      </c>
      <c r="B669" s="32">
        <v>45148</v>
      </c>
      <c r="C669" t="s">
        <v>19</v>
      </c>
      <c r="D669" t="s">
        <v>20</v>
      </c>
      <c r="E669" t="s">
        <v>37</v>
      </c>
      <c r="F669" t="s">
        <v>803</v>
      </c>
      <c r="G669" t="s">
        <v>1700</v>
      </c>
      <c r="H669" t="s">
        <v>65</v>
      </c>
      <c r="I669" t="s">
        <v>397</v>
      </c>
      <c r="J669">
        <v>7</v>
      </c>
      <c r="K669" s="33">
        <v>75072</v>
      </c>
      <c r="L669" s="33">
        <v>525504</v>
      </c>
      <c r="M669">
        <v>20</v>
      </c>
      <c r="N669" t="s">
        <v>27</v>
      </c>
      <c r="O669">
        <v>4</v>
      </c>
      <c r="P669" t="s">
        <v>35</v>
      </c>
      <c r="Q669">
        <v>139</v>
      </c>
      <c r="R669" s="33">
        <v>394393</v>
      </c>
    </row>
    <row r="670" spans="1:18" x14ac:dyDescent="0.3">
      <c r="A670" t="s">
        <v>1701</v>
      </c>
      <c r="B670" s="32">
        <v>45267</v>
      </c>
      <c r="C670" t="s">
        <v>19</v>
      </c>
      <c r="D670" t="s">
        <v>20</v>
      </c>
      <c r="E670" t="s">
        <v>37</v>
      </c>
      <c r="F670" t="s">
        <v>1702</v>
      </c>
      <c r="G670" t="s">
        <v>1703</v>
      </c>
      <c r="H670" t="s">
        <v>32</v>
      </c>
      <c r="I670" t="s">
        <v>237</v>
      </c>
      <c r="J670">
        <v>11</v>
      </c>
      <c r="K670" s="33">
        <v>24608</v>
      </c>
      <c r="L670" s="33">
        <v>270688</v>
      </c>
      <c r="M670" t="s">
        <v>27</v>
      </c>
      <c r="N670" t="s">
        <v>57</v>
      </c>
      <c r="O670">
        <v>4</v>
      </c>
      <c r="P670" t="s">
        <v>35</v>
      </c>
      <c r="Q670">
        <v>87</v>
      </c>
      <c r="R670" s="33">
        <v>458369</v>
      </c>
    </row>
    <row r="671" spans="1:18" x14ac:dyDescent="0.3">
      <c r="A671" t="s">
        <v>1704</v>
      </c>
      <c r="B671" s="32">
        <v>45332</v>
      </c>
      <c r="C671" t="s">
        <v>19</v>
      </c>
      <c r="D671" t="s">
        <v>20</v>
      </c>
      <c r="E671" t="s">
        <v>21</v>
      </c>
      <c r="F671" t="s">
        <v>1705</v>
      </c>
      <c r="G671" t="s">
        <v>1706</v>
      </c>
      <c r="H671" t="s">
        <v>65</v>
      </c>
      <c r="I671" t="s">
        <v>102</v>
      </c>
      <c r="J671">
        <v>9</v>
      </c>
      <c r="K671" s="33">
        <v>92276</v>
      </c>
      <c r="L671" s="33">
        <v>830484</v>
      </c>
      <c r="M671">
        <v>15</v>
      </c>
      <c r="N671" t="s">
        <v>26</v>
      </c>
      <c r="O671">
        <v>2</v>
      </c>
      <c r="P671" t="s">
        <v>27</v>
      </c>
      <c r="Q671">
        <v>26</v>
      </c>
      <c r="R671" s="33">
        <v>313112</v>
      </c>
    </row>
    <row r="672" spans="1:18" x14ac:dyDescent="0.3">
      <c r="A672" t="s">
        <v>1707</v>
      </c>
      <c r="B672" s="32">
        <v>45623</v>
      </c>
      <c r="C672" t="s">
        <v>19</v>
      </c>
      <c r="D672" t="s">
        <v>20</v>
      </c>
      <c r="E672" t="s">
        <v>37</v>
      </c>
      <c r="F672" t="s">
        <v>940</v>
      </c>
      <c r="G672" t="s">
        <v>27</v>
      </c>
      <c r="H672" t="s">
        <v>65</v>
      </c>
      <c r="I672" t="s">
        <v>478</v>
      </c>
      <c r="J672">
        <v>13</v>
      </c>
      <c r="K672" s="33">
        <v>174334</v>
      </c>
      <c r="L672" s="33">
        <v>2266342</v>
      </c>
      <c r="M672">
        <v>10</v>
      </c>
      <c r="N672" t="s">
        <v>57</v>
      </c>
      <c r="O672">
        <v>2</v>
      </c>
      <c r="P672" t="s">
        <v>35</v>
      </c>
      <c r="Q672">
        <v>151</v>
      </c>
      <c r="R672" s="33">
        <v>394393</v>
      </c>
    </row>
    <row r="673" spans="1:18" x14ac:dyDescent="0.3">
      <c r="A673" t="s">
        <v>1708</v>
      </c>
      <c r="B673" s="32">
        <v>45340</v>
      </c>
      <c r="C673" t="s">
        <v>19</v>
      </c>
      <c r="D673" t="s">
        <v>20</v>
      </c>
      <c r="E673" t="s">
        <v>21</v>
      </c>
      <c r="F673" t="s">
        <v>700</v>
      </c>
      <c r="G673" t="s">
        <v>1709</v>
      </c>
      <c r="H673" t="s">
        <v>40</v>
      </c>
      <c r="I673" t="s">
        <v>137</v>
      </c>
      <c r="J673">
        <v>6</v>
      </c>
      <c r="K673" s="33">
        <v>2829</v>
      </c>
      <c r="L673" s="33">
        <v>16974</v>
      </c>
      <c r="M673" t="s">
        <v>27</v>
      </c>
      <c r="N673" t="s">
        <v>57</v>
      </c>
      <c r="O673">
        <v>3</v>
      </c>
      <c r="P673" t="s">
        <v>35</v>
      </c>
      <c r="Q673">
        <v>66</v>
      </c>
      <c r="R673" s="33">
        <v>313112</v>
      </c>
    </row>
    <row r="674" spans="1:18" x14ac:dyDescent="0.3">
      <c r="A674" t="s">
        <v>1710</v>
      </c>
      <c r="B674" s="32">
        <v>45512</v>
      </c>
      <c r="C674" t="s">
        <v>19</v>
      </c>
      <c r="D674" t="s">
        <v>20</v>
      </c>
      <c r="E674" t="s">
        <v>21</v>
      </c>
      <c r="F674" t="s">
        <v>476</v>
      </c>
      <c r="G674" t="s">
        <v>1711</v>
      </c>
      <c r="H674" t="s">
        <v>45</v>
      </c>
      <c r="I674" t="s">
        <v>211</v>
      </c>
      <c r="J674">
        <v>6</v>
      </c>
      <c r="K674" s="33">
        <v>18164</v>
      </c>
      <c r="L674" s="33">
        <v>108984</v>
      </c>
      <c r="M674">
        <v>15</v>
      </c>
      <c r="N674" t="s">
        <v>57</v>
      </c>
      <c r="O674">
        <v>3</v>
      </c>
      <c r="P674" t="s">
        <v>35</v>
      </c>
      <c r="Q674">
        <v>115</v>
      </c>
      <c r="R674" s="33">
        <v>313112</v>
      </c>
    </row>
    <row r="675" spans="1:18" x14ac:dyDescent="0.3">
      <c r="A675" t="s">
        <v>1712</v>
      </c>
      <c r="B675" s="32">
        <v>45272</v>
      </c>
      <c r="C675" t="s">
        <v>19</v>
      </c>
      <c r="D675" t="s">
        <v>20</v>
      </c>
      <c r="E675" t="s">
        <v>37</v>
      </c>
      <c r="F675" t="s">
        <v>969</v>
      </c>
      <c r="G675" t="s">
        <v>27</v>
      </c>
      <c r="H675" t="s">
        <v>32</v>
      </c>
      <c r="I675" t="s">
        <v>158</v>
      </c>
      <c r="J675">
        <v>6</v>
      </c>
      <c r="K675" s="33">
        <v>23802</v>
      </c>
      <c r="L675" s="33">
        <v>142812</v>
      </c>
      <c r="M675">
        <v>0</v>
      </c>
      <c r="N675" t="s">
        <v>57</v>
      </c>
      <c r="O675">
        <v>4</v>
      </c>
      <c r="P675" t="s">
        <v>28</v>
      </c>
      <c r="Q675">
        <v>45</v>
      </c>
      <c r="R675" s="33">
        <v>313112</v>
      </c>
    </row>
    <row r="676" spans="1:18" x14ac:dyDescent="0.3">
      <c r="A676" t="s">
        <v>1713</v>
      </c>
      <c r="B676" s="32">
        <v>45442</v>
      </c>
      <c r="C676" t="s">
        <v>19</v>
      </c>
      <c r="D676" t="s">
        <v>20</v>
      </c>
      <c r="E676" t="s">
        <v>21</v>
      </c>
      <c r="F676" t="s">
        <v>811</v>
      </c>
      <c r="G676" t="s">
        <v>1714</v>
      </c>
      <c r="H676" t="s">
        <v>45</v>
      </c>
      <c r="I676" t="s">
        <v>211</v>
      </c>
      <c r="J676">
        <v>15</v>
      </c>
      <c r="K676" s="33">
        <v>10965</v>
      </c>
      <c r="L676" s="33">
        <v>164475</v>
      </c>
      <c r="M676">
        <v>5</v>
      </c>
      <c r="N676" t="s">
        <v>57</v>
      </c>
      <c r="O676">
        <v>5</v>
      </c>
      <c r="P676" t="s">
        <v>35</v>
      </c>
      <c r="Q676">
        <v>188</v>
      </c>
      <c r="R676" s="33">
        <v>458369</v>
      </c>
    </row>
    <row r="677" spans="1:18" x14ac:dyDescent="0.3">
      <c r="A677" t="s">
        <v>1715</v>
      </c>
      <c r="B677" s="32">
        <v>45174</v>
      </c>
      <c r="C677" t="s">
        <v>19</v>
      </c>
      <c r="D677" t="s">
        <v>20</v>
      </c>
      <c r="E677" t="s">
        <v>21</v>
      </c>
      <c r="F677" t="s">
        <v>308</v>
      </c>
      <c r="G677" t="s">
        <v>1716</v>
      </c>
      <c r="H677" t="s">
        <v>45</v>
      </c>
      <c r="I677" t="s">
        <v>98</v>
      </c>
      <c r="J677">
        <v>11</v>
      </c>
      <c r="K677" s="33">
        <v>15940</v>
      </c>
      <c r="L677" s="33">
        <v>175340</v>
      </c>
      <c r="M677">
        <v>0</v>
      </c>
      <c r="N677" t="s">
        <v>27</v>
      </c>
      <c r="O677">
        <v>1</v>
      </c>
      <c r="P677" t="s">
        <v>35</v>
      </c>
      <c r="Q677">
        <v>57</v>
      </c>
      <c r="R677" s="33">
        <v>744194</v>
      </c>
    </row>
    <row r="678" spans="1:18" x14ac:dyDescent="0.3">
      <c r="A678" t="s">
        <v>1717</v>
      </c>
      <c r="B678" s="32">
        <v>45402</v>
      </c>
      <c r="C678" t="s">
        <v>19</v>
      </c>
      <c r="D678" t="s">
        <v>20</v>
      </c>
      <c r="E678" t="s">
        <v>37</v>
      </c>
      <c r="F678" t="s">
        <v>30</v>
      </c>
      <c r="G678" t="s">
        <v>1718</v>
      </c>
      <c r="H678" t="s">
        <v>45</v>
      </c>
      <c r="I678" t="s">
        <v>82</v>
      </c>
      <c r="J678">
        <v>12</v>
      </c>
      <c r="K678" s="33">
        <v>33538</v>
      </c>
      <c r="L678" s="33">
        <v>402456</v>
      </c>
      <c r="M678">
        <v>20</v>
      </c>
      <c r="N678" t="s">
        <v>34</v>
      </c>
      <c r="O678">
        <v>4</v>
      </c>
      <c r="P678" t="s">
        <v>35</v>
      </c>
      <c r="Q678">
        <v>116</v>
      </c>
      <c r="R678" s="33">
        <v>458369</v>
      </c>
    </row>
    <row r="679" spans="1:18" x14ac:dyDescent="0.3">
      <c r="A679" t="s">
        <v>1719</v>
      </c>
      <c r="B679" s="32">
        <v>45267</v>
      </c>
      <c r="C679" t="s">
        <v>19</v>
      </c>
      <c r="D679" t="s">
        <v>20</v>
      </c>
      <c r="E679" t="s">
        <v>37</v>
      </c>
      <c r="F679" t="s">
        <v>924</v>
      </c>
      <c r="G679" t="s">
        <v>1720</v>
      </c>
      <c r="H679" t="s">
        <v>45</v>
      </c>
      <c r="I679" t="s">
        <v>82</v>
      </c>
      <c r="J679">
        <v>6</v>
      </c>
      <c r="K679" s="33">
        <v>32345</v>
      </c>
      <c r="L679" s="33">
        <v>194070</v>
      </c>
      <c r="M679" t="s">
        <v>27</v>
      </c>
      <c r="N679" t="s">
        <v>57</v>
      </c>
      <c r="O679">
        <v>4</v>
      </c>
      <c r="P679" t="s">
        <v>27</v>
      </c>
      <c r="Q679">
        <v>103</v>
      </c>
      <c r="R679" s="33">
        <v>744194</v>
      </c>
    </row>
    <row r="680" spans="1:18" x14ac:dyDescent="0.3">
      <c r="A680" t="s">
        <v>1721</v>
      </c>
      <c r="B680" s="32">
        <v>45328</v>
      </c>
      <c r="C680" t="s">
        <v>19</v>
      </c>
      <c r="D680" t="s">
        <v>20</v>
      </c>
      <c r="E680" t="s">
        <v>53</v>
      </c>
      <c r="F680" t="s">
        <v>1436</v>
      </c>
      <c r="G680" t="s">
        <v>1722</v>
      </c>
      <c r="H680" t="s">
        <v>45</v>
      </c>
      <c r="I680" t="s">
        <v>211</v>
      </c>
      <c r="J680">
        <v>2</v>
      </c>
      <c r="K680" s="33">
        <v>9657</v>
      </c>
      <c r="L680" s="33">
        <v>19314</v>
      </c>
      <c r="M680">
        <v>0</v>
      </c>
      <c r="N680" t="s">
        <v>34</v>
      </c>
      <c r="O680" t="s">
        <v>27</v>
      </c>
      <c r="P680" t="s">
        <v>35</v>
      </c>
      <c r="Q680">
        <v>127</v>
      </c>
      <c r="R680" s="33">
        <v>744194</v>
      </c>
    </row>
    <row r="681" spans="1:18" x14ac:dyDescent="0.3">
      <c r="A681" t="s">
        <v>1723</v>
      </c>
      <c r="B681" s="32">
        <v>45560</v>
      </c>
      <c r="C681" t="s">
        <v>19</v>
      </c>
      <c r="D681" t="s">
        <v>20</v>
      </c>
      <c r="E681" t="s">
        <v>21</v>
      </c>
      <c r="F681" t="s">
        <v>90</v>
      </c>
      <c r="G681" t="s">
        <v>27</v>
      </c>
      <c r="H681" t="s">
        <v>45</v>
      </c>
      <c r="I681" t="s">
        <v>82</v>
      </c>
      <c r="J681">
        <v>5</v>
      </c>
      <c r="K681" s="33">
        <v>19493</v>
      </c>
      <c r="L681" s="33">
        <v>97465</v>
      </c>
      <c r="M681">
        <v>15</v>
      </c>
      <c r="N681" t="s">
        <v>47</v>
      </c>
      <c r="O681">
        <v>1</v>
      </c>
      <c r="P681" t="s">
        <v>35</v>
      </c>
      <c r="Q681">
        <v>178</v>
      </c>
      <c r="R681" s="33">
        <v>394393</v>
      </c>
    </row>
    <row r="682" spans="1:18" x14ac:dyDescent="0.3">
      <c r="A682" t="s">
        <v>1724</v>
      </c>
      <c r="B682" s="32">
        <v>45402</v>
      </c>
      <c r="C682" t="s">
        <v>19</v>
      </c>
      <c r="D682" t="s">
        <v>20</v>
      </c>
      <c r="E682" t="s">
        <v>53</v>
      </c>
      <c r="F682" t="s">
        <v>1187</v>
      </c>
      <c r="G682" t="s">
        <v>27</v>
      </c>
      <c r="H682" t="s">
        <v>40</v>
      </c>
      <c r="I682" t="s">
        <v>41</v>
      </c>
      <c r="J682">
        <v>17</v>
      </c>
      <c r="K682" s="33">
        <v>1770</v>
      </c>
      <c r="L682" s="33">
        <v>30090</v>
      </c>
      <c r="M682">
        <v>0</v>
      </c>
      <c r="N682" t="s">
        <v>47</v>
      </c>
      <c r="O682">
        <v>3</v>
      </c>
      <c r="P682" t="s">
        <v>35</v>
      </c>
      <c r="Q682">
        <v>119</v>
      </c>
      <c r="R682" s="33">
        <v>313112</v>
      </c>
    </row>
    <row r="683" spans="1:18" x14ac:dyDescent="0.3">
      <c r="A683" t="s">
        <v>1725</v>
      </c>
      <c r="B683" s="32">
        <v>45097</v>
      </c>
      <c r="C683" t="s">
        <v>19</v>
      </c>
      <c r="D683" t="s">
        <v>20</v>
      </c>
      <c r="E683" t="s">
        <v>21</v>
      </c>
      <c r="F683" t="s">
        <v>986</v>
      </c>
      <c r="G683" t="s">
        <v>1726</v>
      </c>
      <c r="H683" t="s">
        <v>40</v>
      </c>
      <c r="I683" t="s">
        <v>70</v>
      </c>
      <c r="J683">
        <v>4</v>
      </c>
      <c r="K683" s="33">
        <v>14367</v>
      </c>
      <c r="L683" s="33">
        <v>57468</v>
      </c>
      <c r="M683">
        <v>5</v>
      </c>
      <c r="N683" t="s">
        <v>57</v>
      </c>
      <c r="O683">
        <v>2</v>
      </c>
      <c r="P683" t="s">
        <v>35</v>
      </c>
      <c r="Q683">
        <v>195</v>
      </c>
      <c r="R683" s="33">
        <v>458369</v>
      </c>
    </row>
    <row r="684" spans="1:18" x14ac:dyDescent="0.3">
      <c r="A684" t="s">
        <v>1727</v>
      </c>
      <c r="B684" s="32">
        <v>45194</v>
      </c>
      <c r="C684" t="s">
        <v>19</v>
      </c>
      <c r="D684" t="s">
        <v>20</v>
      </c>
      <c r="E684" t="s">
        <v>37</v>
      </c>
      <c r="F684" t="s">
        <v>1728</v>
      </c>
      <c r="G684" t="s">
        <v>27</v>
      </c>
      <c r="H684" t="s">
        <v>45</v>
      </c>
      <c r="I684" t="s">
        <v>46</v>
      </c>
      <c r="J684">
        <v>8</v>
      </c>
      <c r="K684" s="33">
        <v>6490</v>
      </c>
      <c r="L684" s="33">
        <v>51920</v>
      </c>
      <c r="M684">
        <v>0</v>
      </c>
      <c r="N684" t="s">
        <v>27</v>
      </c>
      <c r="O684" t="s">
        <v>27</v>
      </c>
      <c r="P684" t="s">
        <v>35</v>
      </c>
      <c r="Q684">
        <v>152</v>
      </c>
      <c r="R684" s="33">
        <v>313112</v>
      </c>
    </row>
    <row r="685" spans="1:18" x14ac:dyDescent="0.3">
      <c r="A685" t="s">
        <v>1729</v>
      </c>
      <c r="B685" s="32">
        <v>45366</v>
      </c>
      <c r="C685" t="s">
        <v>19</v>
      </c>
      <c r="D685" t="s">
        <v>20</v>
      </c>
      <c r="E685" t="s">
        <v>37</v>
      </c>
      <c r="F685" t="s">
        <v>877</v>
      </c>
      <c r="G685" t="s">
        <v>1730</v>
      </c>
      <c r="H685" t="s">
        <v>24</v>
      </c>
      <c r="I685" t="s">
        <v>61</v>
      </c>
      <c r="J685">
        <v>13</v>
      </c>
      <c r="K685" s="33">
        <v>181905</v>
      </c>
      <c r="L685" s="33">
        <v>2364765</v>
      </c>
      <c r="M685">
        <v>10</v>
      </c>
      <c r="N685" t="s">
        <v>27</v>
      </c>
      <c r="O685" t="s">
        <v>27</v>
      </c>
      <c r="P685" t="s">
        <v>35</v>
      </c>
      <c r="Q685">
        <v>61</v>
      </c>
      <c r="R685" s="33">
        <v>313112</v>
      </c>
    </row>
    <row r="686" spans="1:18" x14ac:dyDescent="0.3">
      <c r="A686" t="s">
        <v>1731</v>
      </c>
      <c r="B686" s="32">
        <v>45226</v>
      </c>
      <c r="C686" t="s">
        <v>19</v>
      </c>
      <c r="D686" t="s">
        <v>20</v>
      </c>
      <c r="E686" t="s">
        <v>37</v>
      </c>
      <c r="F686" t="s">
        <v>1113</v>
      </c>
      <c r="G686" t="s">
        <v>1732</v>
      </c>
      <c r="H686" t="s">
        <v>40</v>
      </c>
      <c r="I686" t="s">
        <v>123</v>
      </c>
      <c r="J686">
        <v>10</v>
      </c>
      <c r="K686" s="33">
        <v>8802</v>
      </c>
      <c r="L686" s="33">
        <v>88020</v>
      </c>
      <c r="M686">
        <v>10</v>
      </c>
      <c r="N686" t="s">
        <v>27</v>
      </c>
      <c r="O686">
        <v>5</v>
      </c>
      <c r="P686" t="s">
        <v>35</v>
      </c>
      <c r="Q686">
        <v>44</v>
      </c>
      <c r="R686" s="33">
        <v>313112</v>
      </c>
    </row>
    <row r="687" spans="1:18" x14ac:dyDescent="0.3">
      <c r="A687" t="s">
        <v>1733</v>
      </c>
      <c r="B687" s="32">
        <v>45634</v>
      </c>
      <c r="C687" t="s">
        <v>19</v>
      </c>
      <c r="D687" t="s">
        <v>20</v>
      </c>
      <c r="E687" t="s">
        <v>37</v>
      </c>
      <c r="F687" t="s">
        <v>1301</v>
      </c>
      <c r="G687" t="s">
        <v>1734</v>
      </c>
      <c r="H687" t="s">
        <v>45</v>
      </c>
      <c r="I687" t="s">
        <v>181</v>
      </c>
      <c r="J687">
        <v>17</v>
      </c>
      <c r="K687" s="33">
        <v>11671</v>
      </c>
      <c r="L687" s="33">
        <v>198407</v>
      </c>
      <c r="M687">
        <v>15</v>
      </c>
      <c r="N687" t="s">
        <v>26</v>
      </c>
      <c r="O687">
        <v>5</v>
      </c>
      <c r="P687" t="s">
        <v>35</v>
      </c>
      <c r="Q687">
        <v>54</v>
      </c>
      <c r="R687" s="33">
        <v>313112</v>
      </c>
    </row>
    <row r="688" spans="1:18" x14ac:dyDescent="0.3">
      <c r="A688" t="s">
        <v>1735</v>
      </c>
      <c r="B688" s="32">
        <v>45253</v>
      </c>
      <c r="C688" t="s">
        <v>19</v>
      </c>
      <c r="D688" t="s">
        <v>20</v>
      </c>
      <c r="E688" t="s">
        <v>37</v>
      </c>
      <c r="F688" t="s">
        <v>817</v>
      </c>
      <c r="G688" t="s">
        <v>1736</v>
      </c>
      <c r="H688" t="s">
        <v>40</v>
      </c>
      <c r="I688" t="s">
        <v>51</v>
      </c>
      <c r="J688">
        <v>6</v>
      </c>
      <c r="K688" s="33">
        <v>14226</v>
      </c>
      <c r="L688" s="33">
        <v>85356</v>
      </c>
      <c r="M688">
        <v>20</v>
      </c>
      <c r="N688" t="s">
        <v>57</v>
      </c>
      <c r="O688">
        <v>5</v>
      </c>
      <c r="P688" t="s">
        <v>28</v>
      </c>
      <c r="Q688">
        <v>123</v>
      </c>
      <c r="R688" s="33">
        <v>313112</v>
      </c>
    </row>
    <row r="689" spans="1:18" x14ac:dyDescent="0.3">
      <c r="A689" t="s">
        <v>1737</v>
      </c>
      <c r="B689" s="32">
        <v>45493</v>
      </c>
      <c r="C689" t="s">
        <v>19</v>
      </c>
      <c r="D689" t="s">
        <v>20</v>
      </c>
      <c r="E689" t="s">
        <v>37</v>
      </c>
      <c r="F689" t="s">
        <v>1738</v>
      </c>
      <c r="G689" t="s">
        <v>1739</v>
      </c>
      <c r="H689" t="s">
        <v>32</v>
      </c>
      <c r="I689" t="s">
        <v>141</v>
      </c>
      <c r="J689">
        <v>4</v>
      </c>
      <c r="K689" s="33">
        <v>22786</v>
      </c>
      <c r="L689" s="33">
        <v>91144</v>
      </c>
      <c r="M689">
        <v>10</v>
      </c>
      <c r="N689" t="s">
        <v>47</v>
      </c>
      <c r="O689">
        <v>2</v>
      </c>
      <c r="P689" t="s">
        <v>35</v>
      </c>
      <c r="Q689">
        <v>102</v>
      </c>
      <c r="R689" s="33">
        <v>313112</v>
      </c>
    </row>
    <row r="690" spans="1:18" x14ac:dyDescent="0.3">
      <c r="A690" t="s">
        <v>1740</v>
      </c>
      <c r="B690" s="32">
        <v>45177</v>
      </c>
      <c r="C690" t="s">
        <v>19</v>
      </c>
      <c r="D690" t="s">
        <v>20</v>
      </c>
      <c r="E690" t="s">
        <v>21</v>
      </c>
      <c r="F690" t="s">
        <v>1741</v>
      </c>
      <c r="G690" t="s">
        <v>1742</v>
      </c>
      <c r="H690" t="s">
        <v>24</v>
      </c>
      <c r="I690" t="s">
        <v>25</v>
      </c>
      <c r="J690">
        <v>14</v>
      </c>
      <c r="K690" s="33">
        <v>312821</v>
      </c>
      <c r="L690" s="33">
        <v>4379494</v>
      </c>
      <c r="M690">
        <v>0</v>
      </c>
      <c r="N690" t="s">
        <v>26</v>
      </c>
      <c r="O690">
        <v>4</v>
      </c>
      <c r="P690" t="s">
        <v>35</v>
      </c>
      <c r="Q690">
        <v>32</v>
      </c>
      <c r="R690" s="33">
        <v>394393</v>
      </c>
    </row>
    <row r="691" spans="1:18" x14ac:dyDescent="0.3">
      <c r="A691" t="s">
        <v>1743</v>
      </c>
      <c r="B691" s="32">
        <v>45515</v>
      </c>
      <c r="C691" t="s">
        <v>19</v>
      </c>
      <c r="D691" t="s">
        <v>20</v>
      </c>
      <c r="E691" t="s">
        <v>37</v>
      </c>
      <c r="F691" t="s">
        <v>1744</v>
      </c>
      <c r="G691" t="s">
        <v>1745</v>
      </c>
      <c r="H691" t="s">
        <v>65</v>
      </c>
      <c r="I691" t="s">
        <v>397</v>
      </c>
      <c r="J691">
        <v>16</v>
      </c>
      <c r="K691" s="33">
        <v>85399</v>
      </c>
      <c r="L691" s="33">
        <v>1366384</v>
      </c>
      <c r="M691" t="s">
        <v>27</v>
      </c>
      <c r="N691" t="s">
        <v>27</v>
      </c>
      <c r="O691">
        <v>2</v>
      </c>
      <c r="P691" t="s">
        <v>35</v>
      </c>
      <c r="Q691">
        <v>45</v>
      </c>
      <c r="R691" s="33">
        <v>394393</v>
      </c>
    </row>
    <row r="692" spans="1:18" x14ac:dyDescent="0.3">
      <c r="A692" t="s">
        <v>1746</v>
      </c>
      <c r="B692" s="32">
        <v>44967</v>
      </c>
      <c r="C692" t="s">
        <v>19</v>
      </c>
      <c r="D692" t="s">
        <v>20</v>
      </c>
      <c r="E692" t="s">
        <v>21</v>
      </c>
      <c r="F692" t="s">
        <v>1747</v>
      </c>
      <c r="G692" t="s">
        <v>1748</v>
      </c>
      <c r="H692" t="s">
        <v>40</v>
      </c>
      <c r="I692" t="s">
        <v>41</v>
      </c>
      <c r="J692">
        <v>5</v>
      </c>
      <c r="K692" s="33">
        <v>2339</v>
      </c>
      <c r="L692" s="33">
        <v>11695</v>
      </c>
      <c r="M692">
        <v>10</v>
      </c>
      <c r="N692" t="s">
        <v>27</v>
      </c>
      <c r="O692">
        <v>5</v>
      </c>
      <c r="P692" t="s">
        <v>35</v>
      </c>
      <c r="Q692">
        <v>154</v>
      </c>
      <c r="R692" s="33">
        <v>313112</v>
      </c>
    </row>
    <row r="693" spans="1:18" x14ac:dyDescent="0.3">
      <c r="A693" t="s">
        <v>1749</v>
      </c>
      <c r="B693" s="32">
        <v>45293</v>
      </c>
      <c r="C693" t="s">
        <v>19</v>
      </c>
      <c r="D693" t="s">
        <v>20</v>
      </c>
      <c r="E693" t="s">
        <v>21</v>
      </c>
      <c r="F693" t="s">
        <v>1750</v>
      </c>
      <c r="G693" t="s">
        <v>1751</v>
      </c>
      <c r="H693" t="s">
        <v>24</v>
      </c>
      <c r="I693" t="s">
        <v>152</v>
      </c>
      <c r="J693">
        <v>18</v>
      </c>
      <c r="K693" s="33">
        <v>124700</v>
      </c>
      <c r="L693" s="33">
        <v>2244600</v>
      </c>
      <c r="M693">
        <v>0</v>
      </c>
      <c r="N693" t="s">
        <v>47</v>
      </c>
      <c r="O693">
        <v>1</v>
      </c>
      <c r="P693" t="s">
        <v>35</v>
      </c>
      <c r="Q693">
        <v>162</v>
      </c>
      <c r="R693" s="33">
        <v>1470487</v>
      </c>
    </row>
    <row r="694" spans="1:18" x14ac:dyDescent="0.3">
      <c r="A694" t="s">
        <v>1752</v>
      </c>
      <c r="B694" s="32">
        <v>45205</v>
      </c>
      <c r="C694" t="s">
        <v>19</v>
      </c>
      <c r="D694" t="s">
        <v>20</v>
      </c>
      <c r="E694" t="s">
        <v>37</v>
      </c>
      <c r="F694" t="s">
        <v>1753</v>
      </c>
      <c r="G694" t="s">
        <v>1754</v>
      </c>
      <c r="H694" t="s">
        <v>65</v>
      </c>
      <c r="I694" t="s">
        <v>289</v>
      </c>
      <c r="J694">
        <v>19</v>
      </c>
      <c r="K694" s="33">
        <v>28272</v>
      </c>
      <c r="L694" s="33">
        <v>537168</v>
      </c>
      <c r="M694">
        <v>5</v>
      </c>
      <c r="N694" t="s">
        <v>27</v>
      </c>
      <c r="O694">
        <v>4</v>
      </c>
      <c r="P694" t="s">
        <v>35</v>
      </c>
      <c r="Q694">
        <v>20</v>
      </c>
      <c r="R694" s="33">
        <v>394393</v>
      </c>
    </row>
    <row r="695" spans="1:18" x14ac:dyDescent="0.3">
      <c r="A695" t="s">
        <v>1755</v>
      </c>
      <c r="B695" s="32">
        <v>45080</v>
      </c>
      <c r="C695" t="s">
        <v>19</v>
      </c>
      <c r="D695" t="s">
        <v>20</v>
      </c>
      <c r="E695" t="s">
        <v>37</v>
      </c>
      <c r="F695" t="s">
        <v>287</v>
      </c>
      <c r="G695" t="s">
        <v>1756</v>
      </c>
      <c r="H695" t="s">
        <v>32</v>
      </c>
      <c r="I695" t="s">
        <v>117</v>
      </c>
      <c r="J695">
        <v>7</v>
      </c>
      <c r="K695" s="33">
        <v>21900</v>
      </c>
      <c r="L695" s="33">
        <v>153300</v>
      </c>
      <c r="M695">
        <v>20</v>
      </c>
      <c r="N695" t="s">
        <v>26</v>
      </c>
      <c r="O695">
        <v>3</v>
      </c>
      <c r="P695" t="s">
        <v>35</v>
      </c>
      <c r="Q695">
        <v>169</v>
      </c>
      <c r="R695" s="33">
        <v>313112</v>
      </c>
    </row>
    <row r="696" spans="1:18" x14ac:dyDescent="0.3">
      <c r="A696" t="s">
        <v>1757</v>
      </c>
      <c r="B696" s="32">
        <v>45292</v>
      </c>
      <c r="C696" t="s">
        <v>19</v>
      </c>
      <c r="D696" t="s">
        <v>20</v>
      </c>
      <c r="E696" t="s">
        <v>21</v>
      </c>
      <c r="F696" t="s">
        <v>1368</v>
      </c>
      <c r="G696" t="s">
        <v>1758</v>
      </c>
      <c r="H696" t="s">
        <v>32</v>
      </c>
      <c r="I696" t="s">
        <v>141</v>
      </c>
      <c r="J696">
        <v>9</v>
      </c>
      <c r="K696" s="33">
        <v>11285</v>
      </c>
      <c r="L696" s="33">
        <v>101565</v>
      </c>
      <c r="M696">
        <v>20</v>
      </c>
      <c r="N696" t="s">
        <v>57</v>
      </c>
      <c r="O696">
        <v>4</v>
      </c>
      <c r="P696" t="s">
        <v>35</v>
      </c>
      <c r="Q696">
        <v>192</v>
      </c>
      <c r="R696" s="33">
        <v>394393</v>
      </c>
    </row>
    <row r="697" spans="1:18" x14ac:dyDescent="0.3">
      <c r="A697" t="s">
        <v>1759</v>
      </c>
      <c r="B697" s="32">
        <v>45637</v>
      </c>
      <c r="C697" t="s">
        <v>19</v>
      </c>
      <c r="D697" t="s">
        <v>20</v>
      </c>
      <c r="E697" t="s">
        <v>21</v>
      </c>
      <c r="F697" t="s">
        <v>1045</v>
      </c>
      <c r="G697" t="s">
        <v>1760</v>
      </c>
      <c r="H697" t="s">
        <v>32</v>
      </c>
      <c r="I697" t="s">
        <v>237</v>
      </c>
      <c r="J697">
        <v>12</v>
      </c>
      <c r="K697" s="33">
        <v>9731</v>
      </c>
      <c r="L697" s="33">
        <v>116772</v>
      </c>
      <c r="M697">
        <v>20</v>
      </c>
      <c r="N697" t="s">
        <v>47</v>
      </c>
      <c r="O697">
        <v>1</v>
      </c>
      <c r="P697" t="s">
        <v>35</v>
      </c>
      <c r="Q697">
        <v>54</v>
      </c>
      <c r="R697" s="33">
        <v>458369</v>
      </c>
    </row>
    <row r="698" spans="1:18" x14ac:dyDescent="0.3">
      <c r="A698" t="s">
        <v>1761</v>
      </c>
      <c r="B698" s="32">
        <v>45541</v>
      </c>
      <c r="C698" t="s">
        <v>19</v>
      </c>
      <c r="D698" t="s">
        <v>20</v>
      </c>
      <c r="E698" t="s">
        <v>53</v>
      </c>
      <c r="F698" t="s">
        <v>1171</v>
      </c>
      <c r="G698" t="s">
        <v>1762</v>
      </c>
      <c r="H698" t="s">
        <v>32</v>
      </c>
      <c r="I698" t="s">
        <v>117</v>
      </c>
      <c r="J698">
        <v>7</v>
      </c>
      <c r="K698" s="33">
        <v>10222</v>
      </c>
      <c r="L698" s="33">
        <v>71554</v>
      </c>
      <c r="M698">
        <v>10</v>
      </c>
      <c r="N698" t="s">
        <v>27</v>
      </c>
      <c r="O698">
        <v>3</v>
      </c>
      <c r="P698" t="s">
        <v>35</v>
      </c>
      <c r="Q698">
        <v>104</v>
      </c>
      <c r="R698" s="33">
        <v>1470487</v>
      </c>
    </row>
    <row r="699" spans="1:18" x14ac:dyDescent="0.3">
      <c r="A699" t="s">
        <v>1763</v>
      </c>
      <c r="B699" s="32">
        <v>45154</v>
      </c>
      <c r="C699" t="s">
        <v>19</v>
      </c>
      <c r="D699" t="s">
        <v>20</v>
      </c>
      <c r="E699" t="s">
        <v>37</v>
      </c>
      <c r="F699" t="s">
        <v>1764</v>
      </c>
      <c r="G699" t="s">
        <v>1765</v>
      </c>
      <c r="H699" t="s">
        <v>45</v>
      </c>
      <c r="I699" t="s">
        <v>130</v>
      </c>
      <c r="J699">
        <v>10</v>
      </c>
      <c r="K699" s="33">
        <v>5750</v>
      </c>
      <c r="L699" s="33">
        <v>57500</v>
      </c>
      <c r="M699">
        <v>0</v>
      </c>
      <c r="N699" t="s">
        <v>57</v>
      </c>
      <c r="O699">
        <v>1</v>
      </c>
      <c r="P699" t="s">
        <v>35</v>
      </c>
      <c r="Q699">
        <v>172</v>
      </c>
      <c r="R699" s="33">
        <v>1470487</v>
      </c>
    </row>
    <row r="700" spans="1:18" x14ac:dyDescent="0.3">
      <c r="A700" t="s">
        <v>1766</v>
      </c>
      <c r="B700" s="32">
        <v>44958</v>
      </c>
      <c r="C700" t="s">
        <v>19</v>
      </c>
      <c r="D700" t="s">
        <v>20</v>
      </c>
      <c r="E700" t="s">
        <v>37</v>
      </c>
      <c r="F700" t="s">
        <v>1383</v>
      </c>
      <c r="G700" t="s">
        <v>1767</v>
      </c>
      <c r="H700" t="s">
        <v>45</v>
      </c>
      <c r="I700" t="s">
        <v>82</v>
      </c>
      <c r="J700">
        <v>16</v>
      </c>
      <c r="K700" s="33">
        <v>13674</v>
      </c>
      <c r="L700" s="33">
        <v>218784</v>
      </c>
      <c r="M700">
        <v>5</v>
      </c>
      <c r="N700" t="s">
        <v>47</v>
      </c>
      <c r="O700">
        <v>5</v>
      </c>
      <c r="P700" t="s">
        <v>35</v>
      </c>
      <c r="Q700">
        <v>67</v>
      </c>
      <c r="R700" s="33">
        <v>744194</v>
      </c>
    </row>
    <row r="701" spans="1:18" x14ac:dyDescent="0.3">
      <c r="A701" t="s">
        <v>1768</v>
      </c>
      <c r="B701" s="32">
        <v>45402</v>
      </c>
      <c r="C701" t="s">
        <v>19</v>
      </c>
      <c r="D701" t="s">
        <v>20</v>
      </c>
      <c r="E701" t="s">
        <v>21</v>
      </c>
      <c r="F701" t="s">
        <v>981</v>
      </c>
      <c r="G701" t="s">
        <v>1769</v>
      </c>
      <c r="H701" t="s">
        <v>24</v>
      </c>
      <c r="I701" t="s">
        <v>174</v>
      </c>
      <c r="J701">
        <v>7</v>
      </c>
      <c r="K701" s="33">
        <v>321791</v>
      </c>
      <c r="L701" s="33">
        <v>2252537</v>
      </c>
      <c r="M701">
        <v>0</v>
      </c>
      <c r="N701" t="s">
        <v>47</v>
      </c>
      <c r="O701">
        <v>1</v>
      </c>
      <c r="P701" t="s">
        <v>35</v>
      </c>
      <c r="Q701">
        <v>66</v>
      </c>
      <c r="R701" s="33">
        <v>394393</v>
      </c>
    </row>
    <row r="702" spans="1:18" x14ac:dyDescent="0.3">
      <c r="A702" t="s">
        <v>1770</v>
      </c>
      <c r="B702" s="32">
        <v>45381</v>
      </c>
      <c r="C702" t="s">
        <v>19</v>
      </c>
      <c r="D702" t="s">
        <v>20</v>
      </c>
      <c r="E702" t="s">
        <v>21</v>
      </c>
      <c r="F702" t="s">
        <v>279</v>
      </c>
      <c r="G702" t="s">
        <v>1771</v>
      </c>
      <c r="H702" t="s">
        <v>45</v>
      </c>
      <c r="I702" t="s">
        <v>98</v>
      </c>
      <c r="J702">
        <v>4</v>
      </c>
      <c r="K702" s="33">
        <v>12197</v>
      </c>
      <c r="L702" s="33">
        <v>48788</v>
      </c>
      <c r="M702">
        <v>10</v>
      </c>
      <c r="N702" t="s">
        <v>47</v>
      </c>
      <c r="O702">
        <v>3</v>
      </c>
      <c r="P702" t="s">
        <v>28</v>
      </c>
      <c r="Q702">
        <v>137</v>
      </c>
      <c r="R702" s="33">
        <v>1470487</v>
      </c>
    </row>
    <row r="703" spans="1:18" x14ac:dyDescent="0.3">
      <c r="A703" t="s">
        <v>1772</v>
      </c>
      <c r="B703" s="32">
        <v>45021</v>
      </c>
      <c r="C703" t="s">
        <v>19</v>
      </c>
      <c r="D703" t="s">
        <v>20</v>
      </c>
      <c r="E703" t="s">
        <v>21</v>
      </c>
      <c r="F703" t="s">
        <v>1552</v>
      </c>
      <c r="G703" t="s">
        <v>27</v>
      </c>
      <c r="H703" t="s">
        <v>65</v>
      </c>
      <c r="I703" t="s">
        <v>397</v>
      </c>
      <c r="J703">
        <v>12</v>
      </c>
      <c r="K703" s="33">
        <v>22598</v>
      </c>
      <c r="L703" s="33">
        <v>271176</v>
      </c>
      <c r="M703">
        <v>0</v>
      </c>
      <c r="N703" t="s">
        <v>34</v>
      </c>
      <c r="O703">
        <v>3</v>
      </c>
      <c r="P703" t="s">
        <v>28</v>
      </c>
      <c r="Q703">
        <v>102</v>
      </c>
      <c r="R703" s="33">
        <v>744194</v>
      </c>
    </row>
    <row r="704" spans="1:18" x14ac:dyDescent="0.3">
      <c r="A704" t="s">
        <v>1773</v>
      </c>
      <c r="B704" s="32">
        <v>45004</v>
      </c>
      <c r="C704" t="s">
        <v>19</v>
      </c>
      <c r="D704" t="s">
        <v>20</v>
      </c>
      <c r="E704" t="s">
        <v>21</v>
      </c>
      <c r="F704" t="s">
        <v>1774</v>
      </c>
      <c r="G704" t="s">
        <v>1775</v>
      </c>
      <c r="H704" t="s">
        <v>24</v>
      </c>
      <c r="I704" t="s">
        <v>152</v>
      </c>
      <c r="J704">
        <v>2</v>
      </c>
      <c r="K704" s="33">
        <v>118329</v>
      </c>
      <c r="L704" s="33">
        <v>236658</v>
      </c>
      <c r="M704">
        <v>0</v>
      </c>
      <c r="N704" t="s">
        <v>26</v>
      </c>
      <c r="O704">
        <v>2</v>
      </c>
      <c r="P704" t="s">
        <v>35</v>
      </c>
      <c r="Q704">
        <v>116</v>
      </c>
      <c r="R704" s="33">
        <v>458369</v>
      </c>
    </row>
    <row r="705" spans="1:18" x14ac:dyDescent="0.3">
      <c r="A705" t="s">
        <v>1776</v>
      </c>
      <c r="B705" s="32">
        <v>45501</v>
      </c>
      <c r="C705" t="s">
        <v>19</v>
      </c>
      <c r="D705" t="s">
        <v>20</v>
      </c>
      <c r="E705" t="s">
        <v>21</v>
      </c>
      <c r="F705" t="s">
        <v>1777</v>
      </c>
      <c r="G705" t="s">
        <v>1778</v>
      </c>
      <c r="H705" t="s">
        <v>32</v>
      </c>
      <c r="I705" t="s">
        <v>113</v>
      </c>
      <c r="J705">
        <v>7</v>
      </c>
      <c r="K705" s="33">
        <v>12888</v>
      </c>
      <c r="L705" s="33">
        <v>90216</v>
      </c>
      <c r="M705" t="s">
        <v>27</v>
      </c>
      <c r="N705" t="s">
        <v>27</v>
      </c>
      <c r="O705">
        <v>3</v>
      </c>
      <c r="P705" t="s">
        <v>28</v>
      </c>
      <c r="Q705">
        <v>184</v>
      </c>
      <c r="R705" s="33">
        <v>458369</v>
      </c>
    </row>
    <row r="706" spans="1:18" x14ac:dyDescent="0.3">
      <c r="A706" t="s">
        <v>1779</v>
      </c>
      <c r="B706" s="32">
        <v>44966</v>
      </c>
      <c r="C706" t="s">
        <v>19</v>
      </c>
      <c r="D706" t="s">
        <v>20</v>
      </c>
      <c r="E706" t="s">
        <v>21</v>
      </c>
      <c r="F706" t="s">
        <v>1555</v>
      </c>
      <c r="G706" t="s">
        <v>1780</v>
      </c>
      <c r="H706" t="s">
        <v>32</v>
      </c>
      <c r="I706" t="s">
        <v>33</v>
      </c>
      <c r="J706">
        <v>15</v>
      </c>
      <c r="K706" s="33">
        <v>5645</v>
      </c>
      <c r="L706" s="33">
        <v>84675</v>
      </c>
      <c r="M706">
        <v>0</v>
      </c>
      <c r="N706" t="s">
        <v>27</v>
      </c>
      <c r="O706" t="s">
        <v>27</v>
      </c>
      <c r="P706" t="s">
        <v>35</v>
      </c>
      <c r="Q706">
        <v>101</v>
      </c>
      <c r="R706" s="33">
        <v>458369</v>
      </c>
    </row>
    <row r="707" spans="1:18" x14ac:dyDescent="0.3">
      <c r="A707" t="s">
        <v>1781</v>
      </c>
      <c r="B707" s="32">
        <v>45653</v>
      </c>
      <c r="C707" t="s">
        <v>19</v>
      </c>
      <c r="D707" t="s">
        <v>20</v>
      </c>
      <c r="E707" t="s">
        <v>53</v>
      </c>
      <c r="F707" t="s">
        <v>1782</v>
      </c>
      <c r="G707" t="s">
        <v>1783</v>
      </c>
      <c r="H707" t="s">
        <v>40</v>
      </c>
      <c r="I707" t="s">
        <v>106</v>
      </c>
      <c r="J707">
        <v>3</v>
      </c>
      <c r="K707" s="33">
        <v>6825</v>
      </c>
      <c r="L707" s="33">
        <v>20475</v>
      </c>
      <c r="M707" t="s">
        <v>27</v>
      </c>
      <c r="N707" t="s">
        <v>26</v>
      </c>
      <c r="O707">
        <v>2</v>
      </c>
      <c r="P707" t="s">
        <v>35</v>
      </c>
      <c r="Q707">
        <v>37</v>
      </c>
      <c r="R707" s="33">
        <v>458369</v>
      </c>
    </row>
    <row r="708" spans="1:18" x14ac:dyDescent="0.3">
      <c r="A708" t="s">
        <v>1784</v>
      </c>
      <c r="B708" s="32">
        <v>45028</v>
      </c>
      <c r="C708" t="s">
        <v>19</v>
      </c>
      <c r="D708" t="s">
        <v>20</v>
      </c>
      <c r="E708" t="s">
        <v>53</v>
      </c>
      <c r="F708" t="s">
        <v>1339</v>
      </c>
      <c r="G708" t="s">
        <v>1785</v>
      </c>
      <c r="H708" t="s">
        <v>40</v>
      </c>
      <c r="I708" t="s">
        <v>171</v>
      </c>
      <c r="J708">
        <v>16</v>
      </c>
      <c r="K708" s="33">
        <v>5009</v>
      </c>
      <c r="L708" s="33">
        <v>80144</v>
      </c>
      <c r="M708">
        <v>10</v>
      </c>
      <c r="N708" t="s">
        <v>34</v>
      </c>
      <c r="O708">
        <v>4</v>
      </c>
      <c r="P708" t="s">
        <v>35</v>
      </c>
      <c r="Q708">
        <v>96</v>
      </c>
      <c r="R708" s="33">
        <v>313112</v>
      </c>
    </row>
    <row r="709" spans="1:18" x14ac:dyDescent="0.3">
      <c r="A709" t="s">
        <v>1786</v>
      </c>
      <c r="B709" s="32">
        <v>45403</v>
      </c>
      <c r="C709" t="s">
        <v>19</v>
      </c>
      <c r="D709" t="s">
        <v>20</v>
      </c>
      <c r="E709" t="s">
        <v>21</v>
      </c>
      <c r="F709" t="s">
        <v>1753</v>
      </c>
      <c r="G709" t="s">
        <v>27</v>
      </c>
      <c r="H709" t="s">
        <v>40</v>
      </c>
      <c r="I709" t="s">
        <v>51</v>
      </c>
      <c r="J709">
        <v>12</v>
      </c>
      <c r="K709" s="33">
        <v>1760</v>
      </c>
      <c r="L709" s="33">
        <v>21120</v>
      </c>
      <c r="M709">
        <v>0</v>
      </c>
      <c r="N709" t="s">
        <v>27</v>
      </c>
      <c r="O709">
        <v>1</v>
      </c>
      <c r="P709" t="s">
        <v>28</v>
      </c>
      <c r="Q709">
        <v>36</v>
      </c>
      <c r="R709" s="33">
        <v>313112</v>
      </c>
    </row>
    <row r="710" spans="1:18" x14ac:dyDescent="0.3">
      <c r="A710" t="s">
        <v>1787</v>
      </c>
      <c r="B710" s="32">
        <v>45350</v>
      </c>
      <c r="C710" t="s">
        <v>19</v>
      </c>
      <c r="D710" t="s">
        <v>20</v>
      </c>
      <c r="E710" t="s">
        <v>21</v>
      </c>
      <c r="F710" t="s">
        <v>1753</v>
      </c>
      <c r="G710" t="s">
        <v>27</v>
      </c>
      <c r="H710" t="s">
        <v>32</v>
      </c>
      <c r="I710" t="s">
        <v>237</v>
      </c>
      <c r="J710">
        <v>15</v>
      </c>
      <c r="K710" s="33">
        <v>23223</v>
      </c>
      <c r="L710" s="33">
        <v>348345</v>
      </c>
      <c r="M710" t="s">
        <v>27</v>
      </c>
      <c r="N710" t="s">
        <v>47</v>
      </c>
      <c r="O710">
        <v>2</v>
      </c>
      <c r="P710" t="s">
        <v>28</v>
      </c>
      <c r="Q710">
        <v>110</v>
      </c>
      <c r="R710" s="33">
        <v>1470487</v>
      </c>
    </row>
    <row r="711" spans="1:18" x14ac:dyDescent="0.3">
      <c r="A711" t="s">
        <v>1788</v>
      </c>
      <c r="B711" s="32">
        <v>45634</v>
      </c>
      <c r="C711" t="s">
        <v>19</v>
      </c>
      <c r="D711" t="s">
        <v>20</v>
      </c>
      <c r="E711" t="s">
        <v>21</v>
      </c>
      <c r="F711" t="s">
        <v>655</v>
      </c>
      <c r="G711" t="s">
        <v>1789</v>
      </c>
      <c r="H711" t="s">
        <v>40</v>
      </c>
      <c r="I711" t="s">
        <v>171</v>
      </c>
      <c r="J711">
        <v>18</v>
      </c>
      <c r="K711" s="33">
        <v>10225</v>
      </c>
      <c r="L711" s="33">
        <v>184050</v>
      </c>
      <c r="M711">
        <v>20</v>
      </c>
      <c r="N711" t="s">
        <v>47</v>
      </c>
      <c r="O711" t="s">
        <v>27</v>
      </c>
      <c r="P711" t="s">
        <v>28</v>
      </c>
      <c r="Q711">
        <v>152</v>
      </c>
      <c r="R711" s="33">
        <v>313112</v>
      </c>
    </row>
    <row r="712" spans="1:18" x14ac:dyDescent="0.3">
      <c r="A712" t="s">
        <v>1790</v>
      </c>
      <c r="B712" s="32">
        <v>45037</v>
      </c>
      <c r="C712" t="s">
        <v>19</v>
      </c>
      <c r="D712" t="s">
        <v>20</v>
      </c>
      <c r="E712" t="s">
        <v>37</v>
      </c>
      <c r="F712" t="s">
        <v>1791</v>
      </c>
      <c r="G712" t="s">
        <v>1792</v>
      </c>
      <c r="H712" t="s">
        <v>45</v>
      </c>
      <c r="I712" t="s">
        <v>74</v>
      </c>
      <c r="J712">
        <v>14</v>
      </c>
      <c r="K712" s="33">
        <v>20364</v>
      </c>
      <c r="L712" s="33">
        <v>285096</v>
      </c>
      <c r="M712" t="s">
        <v>27</v>
      </c>
      <c r="N712" t="s">
        <v>26</v>
      </c>
      <c r="O712">
        <v>1</v>
      </c>
      <c r="P712" t="s">
        <v>27</v>
      </c>
      <c r="Q712">
        <v>49</v>
      </c>
      <c r="R712" s="33">
        <v>744194</v>
      </c>
    </row>
    <row r="713" spans="1:18" x14ac:dyDescent="0.3">
      <c r="A713" t="s">
        <v>1793</v>
      </c>
      <c r="B713" s="32">
        <v>45068</v>
      </c>
      <c r="C713" t="s">
        <v>19</v>
      </c>
      <c r="D713" t="s">
        <v>20</v>
      </c>
      <c r="E713" t="s">
        <v>37</v>
      </c>
      <c r="F713" t="s">
        <v>80</v>
      </c>
      <c r="G713" t="s">
        <v>1794</v>
      </c>
      <c r="H713" t="s">
        <v>45</v>
      </c>
      <c r="I713" t="s">
        <v>130</v>
      </c>
      <c r="J713">
        <v>1</v>
      </c>
      <c r="K713" s="33">
        <v>35792</v>
      </c>
      <c r="L713" s="33">
        <v>35792</v>
      </c>
      <c r="M713">
        <v>0</v>
      </c>
      <c r="N713" t="s">
        <v>57</v>
      </c>
      <c r="O713">
        <v>4</v>
      </c>
      <c r="P713" t="s">
        <v>28</v>
      </c>
      <c r="Q713">
        <v>23</v>
      </c>
      <c r="R713" s="33">
        <v>1470487</v>
      </c>
    </row>
    <row r="714" spans="1:18" x14ac:dyDescent="0.3">
      <c r="A714" t="s">
        <v>1795</v>
      </c>
      <c r="B714" s="32">
        <v>45318</v>
      </c>
      <c r="C714" t="s">
        <v>19</v>
      </c>
      <c r="D714" t="s">
        <v>20</v>
      </c>
      <c r="E714" t="s">
        <v>21</v>
      </c>
      <c r="F714" t="s">
        <v>1370</v>
      </c>
      <c r="G714" t="s">
        <v>1796</v>
      </c>
      <c r="H714" t="s">
        <v>24</v>
      </c>
      <c r="I714" t="s">
        <v>61</v>
      </c>
      <c r="J714">
        <v>20</v>
      </c>
      <c r="K714" s="33">
        <v>191275</v>
      </c>
      <c r="L714" s="33">
        <v>3825500</v>
      </c>
      <c r="M714">
        <v>5</v>
      </c>
      <c r="N714" t="s">
        <v>26</v>
      </c>
      <c r="O714">
        <v>4</v>
      </c>
      <c r="P714" t="s">
        <v>27</v>
      </c>
      <c r="Q714">
        <v>189</v>
      </c>
      <c r="R714" s="33">
        <v>458369</v>
      </c>
    </row>
    <row r="715" spans="1:18" x14ac:dyDescent="0.3">
      <c r="A715" t="s">
        <v>1797</v>
      </c>
      <c r="B715" s="32">
        <v>45115</v>
      </c>
      <c r="C715" t="s">
        <v>19</v>
      </c>
      <c r="D715" t="s">
        <v>20</v>
      </c>
      <c r="E715" t="s">
        <v>53</v>
      </c>
      <c r="F715" t="s">
        <v>969</v>
      </c>
      <c r="G715" t="s">
        <v>27</v>
      </c>
      <c r="H715" t="s">
        <v>45</v>
      </c>
      <c r="I715" t="s">
        <v>130</v>
      </c>
      <c r="J715">
        <v>16</v>
      </c>
      <c r="K715" s="33">
        <v>3886</v>
      </c>
      <c r="L715" s="33">
        <v>62176</v>
      </c>
      <c r="M715">
        <v>0</v>
      </c>
      <c r="N715" t="s">
        <v>27</v>
      </c>
      <c r="O715">
        <v>5</v>
      </c>
      <c r="P715" t="s">
        <v>35</v>
      </c>
      <c r="Q715">
        <v>187</v>
      </c>
      <c r="R715" s="33">
        <v>458369</v>
      </c>
    </row>
    <row r="716" spans="1:18" x14ac:dyDescent="0.3">
      <c r="A716" t="s">
        <v>1798</v>
      </c>
      <c r="B716" s="32">
        <v>45337</v>
      </c>
      <c r="C716" t="s">
        <v>19</v>
      </c>
      <c r="D716" t="s">
        <v>20</v>
      </c>
      <c r="E716" t="s">
        <v>37</v>
      </c>
      <c r="F716" t="s">
        <v>1799</v>
      </c>
      <c r="G716" t="s">
        <v>1800</v>
      </c>
      <c r="H716" t="s">
        <v>65</v>
      </c>
      <c r="I716" t="s">
        <v>289</v>
      </c>
      <c r="J716">
        <v>20</v>
      </c>
      <c r="K716" s="33">
        <v>62658</v>
      </c>
      <c r="L716" s="33">
        <v>1253160</v>
      </c>
      <c r="M716">
        <v>20</v>
      </c>
      <c r="N716" t="s">
        <v>27</v>
      </c>
      <c r="O716">
        <v>4</v>
      </c>
      <c r="P716" t="s">
        <v>35</v>
      </c>
      <c r="Q716">
        <v>54</v>
      </c>
      <c r="R716" s="33">
        <v>394393</v>
      </c>
    </row>
    <row r="717" spans="1:18" x14ac:dyDescent="0.3">
      <c r="A717" t="s">
        <v>1801</v>
      </c>
      <c r="B717" s="32">
        <v>45025</v>
      </c>
      <c r="C717" t="s">
        <v>19</v>
      </c>
      <c r="D717" t="s">
        <v>20</v>
      </c>
      <c r="E717" t="s">
        <v>37</v>
      </c>
      <c r="F717" t="s">
        <v>986</v>
      </c>
      <c r="G717" t="s">
        <v>1802</v>
      </c>
      <c r="H717" t="s">
        <v>45</v>
      </c>
      <c r="I717" t="s">
        <v>130</v>
      </c>
      <c r="J717">
        <v>19</v>
      </c>
      <c r="K717" s="33">
        <v>5881</v>
      </c>
      <c r="L717" s="33">
        <v>111739</v>
      </c>
      <c r="M717">
        <v>5</v>
      </c>
      <c r="N717" t="s">
        <v>57</v>
      </c>
      <c r="O717">
        <v>2</v>
      </c>
      <c r="P717" t="s">
        <v>35</v>
      </c>
      <c r="Q717">
        <v>7</v>
      </c>
      <c r="R717" s="33">
        <v>394393</v>
      </c>
    </row>
    <row r="718" spans="1:18" x14ac:dyDescent="0.3">
      <c r="A718" t="s">
        <v>1803</v>
      </c>
      <c r="B718" s="32">
        <v>45546</v>
      </c>
      <c r="C718" t="s">
        <v>19</v>
      </c>
      <c r="D718" t="s">
        <v>20</v>
      </c>
      <c r="E718" t="s">
        <v>21</v>
      </c>
      <c r="F718" t="s">
        <v>1804</v>
      </c>
      <c r="G718" t="s">
        <v>1805</v>
      </c>
      <c r="H718" t="s">
        <v>24</v>
      </c>
      <c r="I718" t="s">
        <v>161</v>
      </c>
      <c r="J718">
        <v>13</v>
      </c>
      <c r="K718" s="33">
        <v>45187</v>
      </c>
      <c r="L718" s="33">
        <v>587431</v>
      </c>
      <c r="M718">
        <v>0</v>
      </c>
      <c r="N718" t="s">
        <v>47</v>
      </c>
      <c r="O718">
        <v>4</v>
      </c>
      <c r="P718" t="s">
        <v>28</v>
      </c>
      <c r="Q718">
        <v>149</v>
      </c>
      <c r="R718" s="33">
        <v>394393</v>
      </c>
    </row>
    <row r="719" spans="1:18" x14ac:dyDescent="0.3">
      <c r="A719" t="s">
        <v>1806</v>
      </c>
      <c r="B719" s="32">
        <v>45179</v>
      </c>
      <c r="C719" t="s">
        <v>19</v>
      </c>
      <c r="D719" t="s">
        <v>20</v>
      </c>
      <c r="E719" t="s">
        <v>21</v>
      </c>
      <c r="F719" t="s">
        <v>868</v>
      </c>
      <c r="G719" t="s">
        <v>1807</v>
      </c>
      <c r="H719" t="s">
        <v>24</v>
      </c>
      <c r="I719" t="s">
        <v>25</v>
      </c>
      <c r="J719">
        <v>8</v>
      </c>
      <c r="K719" s="33">
        <v>113694</v>
      </c>
      <c r="L719" s="33">
        <v>909552</v>
      </c>
      <c r="M719">
        <v>0</v>
      </c>
      <c r="N719" t="s">
        <v>57</v>
      </c>
      <c r="O719">
        <v>2</v>
      </c>
      <c r="P719" t="s">
        <v>28</v>
      </c>
      <c r="Q719">
        <v>189</v>
      </c>
      <c r="R719" s="33">
        <v>458369</v>
      </c>
    </row>
    <row r="720" spans="1:18" x14ac:dyDescent="0.3">
      <c r="A720" t="s">
        <v>1808</v>
      </c>
      <c r="B720" s="32">
        <v>45474</v>
      </c>
      <c r="C720" t="s">
        <v>19</v>
      </c>
      <c r="D720" t="s">
        <v>20</v>
      </c>
      <c r="E720" t="s">
        <v>37</v>
      </c>
      <c r="F720" t="s">
        <v>731</v>
      </c>
      <c r="G720" t="s">
        <v>1809</v>
      </c>
      <c r="H720" t="s">
        <v>24</v>
      </c>
      <c r="I720" t="s">
        <v>161</v>
      </c>
      <c r="J720">
        <v>7</v>
      </c>
      <c r="K720" s="33">
        <v>163950</v>
      </c>
      <c r="L720" s="33">
        <v>1147650</v>
      </c>
      <c r="M720">
        <v>0</v>
      </c>
      <c r="N720" t="s">
        <v>57</v>
      </c>
      <c r="O720">
        <v>3</v>
      </c>
      <c r="P720" t="s">
        <v>35</v>
      </c>
      <c r="Q720">
        <v>199</v>
      </c>
      <c r="R720" s="33">
        <v>394393</v>
      </c>
    </row>
    <row r="721" spans="1:18" x14ac:dyDescent="0.3">
      <c r="A721" t="s">
        <v>1810</v>
      </c>
      <c r="B721" s="32">
        <v>45218</v>
      </c>
      <c r="C721" t="s">
        <v>19</v>
      </c>
      <c r="D721" t="s">
        <v>20</v>
      </c>
      <c r="E721" t="s">
        <v>21</v>
      </c>
      <c r="F721" t="s">
        <v>1219</v>
      </c>
      <c r="G721" t="s">
        <v>1811</v>
      </c>
      <c r="H721" t="s">
        <v>40</v>
      </c>
      <c r="I721" t="s">
        <v>106</v>
      </c>
      <c r="J721">
        <v>17</v>
      </c>
      <c r="K721" s="33">
        <v>1541</v>
      </c>
      <c r="L721" s="33">
        <v>26197</v>
      </c>
      <c r="M721">
        <v>15</v>
      </c>
      <c r="N721" t="s">
        <v>27</v>
      </c>
      <c r="O721">
        <v>4</v>
      </c>
      <c r="P721" t="s">
        <v>35</v>
      </c>
      <c r="Q721">
        <v>150</v>
      </c>
      <c r="R721" s="33">
        <v>313112</v>
      </c>
    </row>
    <row r="722" spans="1:18" x14ac:dyDescent="0.3">
      <c r="A722" t="s">
        <v>1812</v>
      </c>
      <c r="B722" s="32">
        <v>45526</v>
      </c>
      <c r="C722" t="s">
        <v>19</v>
      </c>
      <c r="D722" t="s">
        <v>20</v>
      </c>
      <c r="E722" t="s">
        <v>37</v>
      </c>
      <c r="F722" t="s">
        <v>1813</v>
      </c>
      <c r="G722" t="s">
        <v>1814</v>
      </c>
      <c r="H722" t="s">
        <v>32</v>
      </c>
      <c r="I722" t="s">
        <v>113</v>
      </c>
      <c r="J722">
        <v>7</v>
      </c>
      <c r="K722" s="33">
        <v>19272</v>
      </c>
      <c r="L722" s="33">
        <v>134904</v>
      </c>
      <c r="M722">
        <v>10</v>
      </c>
      <c r="N722" t="s">
        <v>26</v>
      </c>
      <c r="O722">
        <v>5</v>
      </c>
      <c r="P722" t="s">
        <v>28</v>
      </c>
      <c r="Q722">
        <v>74</v>
      </c>
      <c r="R722" s="33">
        <v>313112</v>
      </c>
    </row>
    <row r="723" spans="1:18" x14ac:dyDescent="0.3">
      <c r="A723" t="s">
        <v>1815</v>
      </c>
      <c r="B723" s="32">
        <v>45084</v>
      </c>
      <c r="C723" t="s">
        <v>19</v>
      </c>
      <c r="D723" t="s">
        <v>20</v>
      </c>
      <c r="E723" t="s">
        <v>53</v>
      </c>
      <c r="F723" t="s">
        <v>356</v>
      </c>
      <c r="G723" t="s">
        <v>1816</v>
      </c>
      <c r="H723" t="s">
        <v>40</v>
      </c>
      <c r="I723" t="s">
        <v>123</v>
      </c>
      <c r="J723">
        <v>14</v>
      </c>
      <c r="K723" s="33">
        <v>6203</v>
      </c>
      <c r="L723" s="33">
        <v>86842</v>
      </c>
      <c r="M723">
        <v>5</v>
      </c>
      <c r="N723" t="s">
        <v>57</v>
      </c>
      <c r="O723">
        <v>1</v>
      </c>
      <c r="P723" t="s">
        <v>35</v>
      </c>
      <c r="Q723">
        <v>184</v>
      </c>
      <c r="R723" s="33">
        <v>1470487</v>
      </c>
    </row>
    <row r="724" spans="1:18" x14ac:dyDescent="0.3">
      <c r="A724" t="s">
        <v>1817</v>
      </c>
      <c r="B724" s="32">
        <v>44944</v>
      </c>
      <c r="C724" t="s">
        <v>19</v>
      </c>
      <c r="D724" t="s">
        <v>20</v>
      </c>
      <c r="E724" t="s">
        <v>37</v>
      </c>
      <c r="F724" t="s">
        <v>1764</v>
      </c>
      <c r="G724" t="s">
        <v>1818</v>
      </c>
      <c r="H724" t="s">
        <v>40</v>
      </c>
      <c r="I724" t="s">
        <v>123</v>
      </c>
      <c r="J724">
        <v>11</v>
      </c>
      <c r="K724" s="33">
        <v>5237</v>
      </c>
      <c r="L724" s="33">
        <v>57607</v>
      </c>
      <c r="M724">
        <v>15</v>
      </c>
      <c r="N724" t="s">
        <v>57</v>
      </c>
      <c r="O724">
        <v>6</v>
      </c>
      <c r="P724" t="s">
        <v>35</v>
      </c>
      <c r="Q724">
        <v>135</v>
      </c>
      <c r="R724" s="33">
        <v>313112</v>
      </c>
    </row>
    <row r="725" spans="1:18" x14ac:dyDescent="0.3">
      <c r="A725" t="s">
        <v>1819</v>
      </c>
      <c r="B725" s="32">
        <v>45417</v>
      </c>
      <c r="C725" t="s">
        <v>19</v>
      </c>
      <c r="D725" t="s">
        <v>20</v>
      </c>
      <c r="E725" t="s">
        <v>37</v>
      </c>
      <c r="F725" t="s">
        <v>1813</v>
      </c>
      <c r="G725" t="s">
        <v>1820</v>
      </c>
      <c r="H725" t="s">
        <v>24</v>
      </c>
      <c r="I725" t="s">
        <v>25</v>
      </c>
      <c r="J725">
        <v>11</v>
      </c>
      <c r="K725" s="33">
        <v>135122</v>
      </c>
      <c r="L725" s="33">
        <v>1486342</v>
      </c>
      <c r="M725" t="s">
        <v>27</v>
      </c>
      <c r="N725" t="s">
        <v>34</v>
      </c>
      <c r="O725">
        <v>4</v>
      </c>
      <c r="P725" t="s">
        <v>35</v>
      </c>
      <c r="Q725">
        <v>191</v>
      </c>
      <c r="R725" s="33">
        <v>744194</v>
      </c>
    </row>
    <row r="726" spans="1:18" x14ac:dyDescent="0.3">
      <c r="A726" t="s">
        <v>1821</v>
      </c>
      <c r="B726" s="32">
        <v>45070</v>
      </c>
      <c r="C726" t="s">
        <v>19</v>
      </c>
      <c r="D726" t="s">
        <v>20</v>
      </c>
      <c r="E726" t="s">
        <v>37</v>
      </c>
      <c r="F726" t="s">
        <v>592</v>
      </c>
      <c r="G726" t="s">
        <v>1822</v>
      </c>
      <c r="H726" t="s">
        <v>40</v>
      </c>
      <c r="I726" t="s">
        <v>51</v>
      </c>
      <c r="J726">
        <v>20</v>
      </c>
      <c r="K726" s="33">
        <v>10684</v>
      </c>
      <c r="L726" s="33">
        <v>213680</v>
      </c>
      <c r="M726">
        <v>15</v>
      </c>
      <c r="N726" t="s">
        <v>27</v>
      </c>
      <c r="O726">
        <v>2</v>
      </c>
      <c r="P726" t="s">
        <v>35</v>
      </c>
      <c r="Q726">
        <v>99</v>
      </c>
      <c r="R726" s="33">
        <v>313112</v>
      </c>
    </row>
    <row r="727" spans="1:18" x14ac:dyDescent="0.3">
      <c r="A727" t="s">
        <v>1823</v>
      </c>
      <c r="B727" s="32">
        <v>45150</v>
      </c>
      <c r="C727" t="s">
        <v>19</v>
      </c>
      <c r="D727" t="s">
        <v>20</v>
      </c>
      <c r="E727" t="s">
        <v>37</v>
      </c>
      <c r="F727" t="s">
        <v>1386</v>
      </c>
      <c r="G727" t="s">
        <v>1824</v>
      </c>
      <c r="H727" t="s">
        <v>24</v>
      </c>
      <c r="I727" t="s">
        <v>92</v>
      </c>
      <c r="J727">
        <v>2</v>
      </c>
      <c r="K727" s="33">
        <v>39087</v>
      </c>
      <c r="L727" s="33">
        <v>78174</v>
      </c>
      <c r="M727">
        <v>5</v>
      </c>
      <c r="N727" t="s">
        <v>27</v>
      </c>
      <c r="O727">
        <v>1</v>
      </c>
      <c r="P727" t="s">
        <v>35</v>
      </c>
      <c r="Q727">
        <v>62</v>
      </c>
      <c r="R727" s="33">
        <v>1470487</v>
      </c>
    </row>
    <row r="728" spans="1:18" x14ac:dyDescent="0.3">
      <c r="A728" t="s">
        <v>1825</v>
      </c>
      <c r="B728" s="32">
        <v>45045</v>
      </c>
      <c r="C728" t="s">
        <v>19</v>
      </c>
      <c r="D728" t="s">
        <v>20</v>
      </c>
      <c r="E728" t="s">
        <v>37</v>
      </c>
      <c r="F728" t="s">
        <v>1645</v>
      </c>
      <c r="G728" t="s">
        <v>27</v>
      </c>
      <c r="H728" t="s">
        <v>40</v>
      </c>
      <c r="I728" t="s">
        <v>106</v>
      </c>
      <c r="J728">
        <v>15</v>
      </c>
      <c r="K728" s="33">
        <v>5100</v>
      </c>
      <c r="L728" s="33">
        <v>76500</v>
      </c>
      <c r="M728">
        <v>0</v>
      </c>
      <c r="N728" t="s">
        <v>27</v>
      </c>
      <c r="O728">
        <v>5</v>
      </c>
      <c r="P728" t="s">
        <v>35</v>
      </c>
      <c r="Q728">
        <v>175</v>
      </c>
      <c r="R728" s="33">
        <v>1470487</v>
      </c>
    </row>
    <row r="729" spans="1:18" x14ac:dyDescent="0.3">
      <c r="A729" t="s">
        <v>1826</v>
      </c>
      <c r="B729" s="32">
        <v>45194</v>
      </c>
      <c r="C729" t="s">
        <v>19</v>
      </c>
      <c r="D729" t="s">
        <v>20</v>
      </c>
      <c r="E729" t="s">
        <v>37</v>
      </c>
      <c r="F729" t="s">
        <v>279</v>
      </c>
      <c r="G729" t="s">
        <v>1827</v>
      </c>
      <c r="H729" t="s">
        <v>40</v>
      </c>
      <c r="I729" t="s">
        <v>123</v>
      </c>
      <c r="J729">
        <v>3</v>
      </c>
      <c r="K729" s="33">
        <v>12132</v>
      </c>
      <c r="L729" s="33">
        <v>36396</v>
      </c>
      <c r="M729">
        <v>10</v>
      </c>
      <c r="N729" t="s">
        <v>26</v>
      </c>
      <c r="O729" t="s">
        <v>27</v>
      </c>
      <c r="P729" t="s">
        <v>35</v>
      </c>
      <c r="Q729">
        <v>5</v>
      </c>
      <c r="R729" s="33">
        <v>1470487</v>
      </c>
    </row>
    <row r="730" spans="1:18" x14ac:dyDescent="0.3">
      <c r="A730" t="s">
        <v>1828</v>
      </c>
      <c r="B730" s="32">
        <v>44983</v>
      </c>
      <c r="C730" t="s">
        <v>19</v>
      </c>
      <c r="D730" t="s">
        <v>20</v>
      </c>
      <c r="E730" t="s">
        <v>21</v>
      </c>
      <c r="F730" t="s">
        <v>1048</v>
      </c>
      <c r="G730" t="s">
        <v>1829</v>
      </c>
      <c r="H730" t="s">
        <v>65</v>
      </c>
      <c r="I730" t="s">
        <v>397</v>
      </c>
      <c r="J730">
        <v>12</v>
      </c>
      <c r="K730" s="33">
        <v>97376</v>
      </c>
      <c r="L730" s="33">
        <v>1168512</v>
      </c>
      <c r="M730">
        <v>20</v>
      </c>
      <c r="N730" t="s">
        <v>27</v>
      </c>
      <c r="O730">
        <v>0</v>
      </c>
      <c r="P730" t="s">
        <v>35</v>
      </c>
      <c r="Q730">
        <v>14</v>
      </c>
      <c r="R730" s="33">
        <v>394393</v>
      </c>
    </row>
    <row r="731" spans="1:18" x14ac:dyDescent="0.3">
      <c r="A731" t="s">
        <v>1830</v>
      </c>
      <c r="B731" s="32">
        <v>45567</v>
      </c>
      <c r="C731" t="s">
        <v>19</v>
      </c>
      <c r="D731" t="s">
        <v>20</v>
      </c>
      <c r="E731" t="s">
        <v>21</v>
      </c>
      <c r="F731" t="s">
        <v>1042</v>
      </c>
      <c r="G731" t="s">
        <v>1831</v>
      </c>
      <c r="H731" t="s">
        <v>24</v>
      </c>
      <c r="I731" t="s">
        <v>161</v>
      </c>
      <c r="J731">
        <v>13</v>
      </c>
      <c r="K731" s="33">
        <v>73167</v>
      </c>
      <c r="L731" s="33">
        <v>951171</v>
      </c>
      <c r="M731">
        <v>15</v>
      </c>
      <c r="N731" t="s">
        <v>57</v>
      </c>
      <c r="O731">
        <v>4</v>
      </c>
      <c r="P731" t="s">
        <v>35</v>
      </c>
      <c r="Q731">
        <v>162</v>
      </c>
      <c r="R731" s="33">
        <v>458369</v>
      </c>
    </row>
    <row r="732" spans="1:18" x14ac:dyDescent="0.3">
      <c r="A732" t="s">
        <v>1832</v>
      </c>
      <c r="B732" s="32">
        <v>44968</v>
      </c>
      <c r="C732" t="s">
        <v>19</v>
      </c>
      <c r="D732" t="s">
        <v>20</v>
      </c>
      <c r="E732" t="s">
        <v>21</v>
      </c>
      <c r="F732" t="s">
        <v>452</v>
      </c>
      <c r="G732" t="s">
        <v>27</v>
      </c>
      <c r="H732" t="s">
        <v>40</v>
      </c>
      <c r="I732" t="s">
        <v>70</v>
      </c>
      <c r="J732">
        <v>18</v>
      </c>
      <c r="K732" s="33">
        <v>13484</v>
      </c>
      <c r="L732" s="33">
        <v>242712</v>
      </c>
      <c r="M732">
        <v>20</v>
      </c>
      <c r="N732" t="s">
        <v>47</v>
      </c>
      <c r="O732">
        <v>1</v>
      </c>
      <c r="P732" t="s">
        <v>35</v>
      </c>
      <c r="Q732">
        <v>126</v>
      </c>
      <c r="R732" s="33">
        <v>394393</v>
      </c>
    </row>
    <row r="733" spans="1:18" x14ac:dyDescent="0.3">
      <c r="A733" t="s">
        <v>1833</v>
      </c>
      <c r="B733" s="32">
        <v>45087</v>
      </c>
      <c r="C733" t="s">
        <v>19</v>
      </c>
      <c r="D733" t="s">
        <v>20</v>
      </c>
      <c r="E733" t="s">
        <v>37</v>
      </c>
      <c r="F733" t="s">
        <v>1834</v>
      </c>
      <c r="G733" t="s">
        <v>1835</v>
      </c>
      <c r="H733" t="s">
        <v>40</v>
      </c>
      <c r="I733" t="s">
        <v>51</v>
      </c>
      <c r="J733">
        <v>6</v>
      </c>
      <c r="K733" s="33">
        <v>7678</v>
      </c>
      <c r="L733" s="33">
        <v>46068</v>
      </c>
      <c r="M733">
        <v>5</v>
      </c>
      <c r="N733" t="s">
        <v>57</v>
      </c>
      <c r="O733" t="s">
        <v>27</v>
      </c>
      <c r="P733" t="s">
        <v>35</v>
      </c>
      <c r="Q733">
        <v>59</v>
      </c>
      <c r="R733" s="33">
        <v>394393</v>
      </c>
    </row>
    <row r="734" spans="1:18" x14ac:dyDescent="0.3">
      <c r="A734" t="s">
        <v>1836</v>
      </c>
      <c r="B734" s="32">
        <v>45230</v>
      </c>
      <c r="C734" t="s">
        <v>19</v>
      </c>
      <c r="D734" t="s">
        <v>20</v>
      </c>
      <c r="E734" t="s">
        <v>21</v>
      </c>
      <c r="F734" t="s">
        <v>1837</v>
      </c>
      <c r="G734" t="s">
        <v>1838</v>
      </c>
      <c r="H734" t="s">
        <v>65</v>
      </c>
      <c r="I734" t="s">
        <v>397</v>
      </c>
      <c r="J734">
        <v>2</v>
      </c>
      <c r="K734" s="33">
        <v>12366</v>
      </c>
      <c r="L734" s="33">
        <v>24732</v>
      </c>
      <c r="M734">
        <v>0</v>
      </c>
      <c r="N734" t="s">
        <v>47</v>
      </c>
      <c r="O734">
        <v>4</v>
      </c>
      <c r="P734" t="s">
        <v>28</v>
      </c>
      <c r="Q734">
        <v>73</v>
      </c>
      <c r="R734" s="33">
        <v>1470487</v>
      </c>
    </row>
    <row r="735" spans="1:18" x14ac:dyDescent="0.3">
      <c r="A735" t="s">
        <v>1839</v>
      </c>
      <c r="B735" s="32">
        <v>44931</v>
      </c>
      <c r="C735" t="s">
        <v>19</v>
      </c>
      <c r="D735" t="s">
        <v>20</v>
      </c>
      <c r="E735" t="s">
        <v>37</v>
      </c>
      <c r="F735" t="s">
        <v>437</v>
      </c>
      <c r="G735" t="s">
        <v>27</v>
      </c>
      <c r="H735" t="s">
        <v>32</v>
      </c>
      <c r="I735" t="s">
        <v>141</v>
      </c>
      <c r="J735">
        <v>9</v>
      </c>
      <c r="K735" s="33">
        <v>19409</v>
      </c>
      <c r="L735" s="33">
        <v>174681</v>
      </c>
      <c r="M735">
        <v>20</v>
      </c>
      <c r="N735" t="s">
        <v>57</v>
      </c>
      <c r="O735">
        <v>2</v>
      </c>
      <c r="P735" t="s">
        <v>35</v>
      </c>
      <c r="Q735">
        <v>61</v>
      </c>
      <c r="R735" s="33">
        <v>394393</v>
      </c>
    </row>
    <row r="736" spans="1:18" x14ac:dyDescent="0.3">
      <c r="A736" t="s">
        <v>1840</v>
      </c>
      <c r="B736" s="32">
        <v>44929</v>
      </c>
      <c r="C736" t="s">
        <v>19</v>
      </c>
      <c r="D736" t="s">
        <v>20</v>
      </c>
      <c r="E736" t="s">
        <v>37</v>
      </c>
      <c r="F736" t="s">
        <v>563</v>
      </c>
      <c r="G736" t="s">
        <v>1841</v>
      </c>
      <c r="H736" t="s">
        <v>24</v>
      </c>
      <c r="I736" t="s">
        <v>56</v>
      </c>
      <c r="J736">
        <v>14</v>
      </c>
      <c r="K736" s="33">
        <v>213560</v>
      </c>
      <c r="L736" s="33">
        <v>2989840</v>
      </c>
      <c r="M736">
        <v>0</v>
      </c>
      <c r="N736" t="s">
        <v>27</v>
      </c>
      <c r="O736" t="s">
        <v>27</v>
      </c>
      <c r="P736" t="s">
        <v>35</v>
      </c>
      <c r="Q736">
        <v>176</v>
      </c>
      <c r="R736" s="33">
        <v>1470487</v>
      </c>
    </row>
    <row r="737" spans="1:18" x14ac:dyDescent="0.3">
      <c r="A737" t="s">
        <v>1842</v>
      </c>
      <c r="B737" s="32">
        <v>45627</v>
      </c>
      <c r="C737" t="s">
        <v>19</v>
      </c>
      <c r="D737" t="s">
        <v>20</v>
      </c>
      <c r="E737" t="s">
        <v>37</v>
      </c>
      <c r="F737" t="s">
        <v>404</v>
      </c>
      <c r="G737" t="s">
        <v>1843</v>
      </c>
      <c r="H737" t="s">
        <v>65</v>
      </c>
      <c r="I737" t="s">
        <v>78</v>
      </c>
      <c r="J737">
        <v>9</v>
      </c>
      <c r="K737" s="33">
        <v>164787</v>
      </c>
      <c r="L737" s="33">
        <v>1483083</v>
      </c>
      <c r="M737">
        <v>0</v>
      </c>
      <c r="N737" t="s">
        <v>57</v>
      </c>
      <c r="O737">
        <v>1</v>
      </c>
      <c r="P737" t="s">
        <v>35</v>
      </c>
      <c r="Q737">
        <v>134</v>
      </c>
      <c r="R737" s="33">
        <v>394393</v>
      </c>
    </row>
    <row r="738" spans="1:18" x14ac:dyDescent="0.3">
      <c r="A738" t="s">
        <v>1844</v>
      </c>
      <c r="B738" s="32">
        <v>44984</v>
      </c>
      <c r="C738" t="s">
        <v>19</v>
      </c>
      <c r="D738" t="s">
        <v>20</v>
      </c>
      <c r="E738" t="s">
        <v>37</v>
      </c>
      <c r="F738" t="s">
        <v>626</v>
      </c>
      <c r="G738" t="s">
        <v>1845</v>
      </c>
      <c r="H738" t="s">
        <v>40</v>
      </c>
      <c r="I738" t="s">
        <v>123</v>
      </c>
      <c r="J738">
        <v>15</v>
      </c>
      <c r="K738" s="33">
        <v>15536</v>
      </c>
      <c r="L738" s="33">
        <v>233040</v>
      </c>
      <c r="M738">
        <v>5</v>
      </c>
      <c r="N738" t="s">
        <v>47</v>
      </c>
      <c r="O738">
        <v>2</v>
      </c>
      <c r="P738" t="s">
        <v>35</v>
      </c>
      <c r="Q738">
        <v>26</v>
      </c>
      <c r="R738" s="33">
        <v>394393</v>
      </c>
    </row>
    <row r="739" spans="1:18" x14ac:dyDescent="0.3">
      <c r="A739" t="s">
        <v>1846</v>
      </c>
      <c r="B739" s="32">
        <v>45053</v>
      </c>
      <c r="C739" t="s">
        <v>19</v>
      </c>
      <c r="D739" t="s">
        <v>20</v>
      </c>
      <c r="E739" t="s">
        <v>37</v>
      </c>
      <c r="F739" t="s">
        <v>1349</v>
      </c>
      <c r="G739" t="s">
        <v>1847</v>
      </c>
      <c r="H739" t="s">
        <v>32</v>
      </c>
      <c r="I739" t="s">
        <v>237</v>
      </c>
      <c r="J739">
        <v>6</v>
      </c>
      <c r="K739" s="33">
        <v>20449</v>
      </c>
      <c r="L739" s="33">
        <v>122694</v>
      </c>
      <c r="M739">
        <v>5</v>
      </c>
      <c r="N739" t="s">
        <v>26</v>
      </c>
      <c r="O739">
        <v>3</v>
      </c>
      <c r="P739" t="s">
        <v>35</v>
      </c>
      <c r="Q739">
        <v>41</v>
      </c>
      <c r="R739" s="33">
        <v>744194</v>
      </c>
    </row>
    <row r="740" spans="1:18" x14ac:dyDescent="0.3">
      <c r="A740" t="s">
        <v>1848</v>
      </c>
      <c r="B740" s="32">
        <v>44958</v>
      </c>
      <c r="C740" t="s">
        <v>19</v>
      </c>
      <c r="D740" t="s">
        <v>20</v>
      </c>
      <c r="E740" t="s">
        <v>37</v>
      </c>
      <c r="F740" t="s">
        <v>224</v>
      </c>
      <c r="G740" t="s">
        <v>1849</v>
      </c>
      <c r="H740" t="s">
        <v>32</v>
      </c>
      <c r="I740" t="s">
        <v>117</v>
      </c>
      <c r="J740">
        <v>19</v>
      </c>
      <c r="K740" s="33">
        <v>2612</v>
      </c>
      <c r="L740" s="33">
        <v>49628</v>
      </c>
      <c r="M740" t="s">
        <v>27</v>
      </c>
      <c r="N740" t="s">
        <v>34</v>
      </c>
      <c r="O740">
        <v>2</v>
      </c>
      <c r="P740" t="s">
        <v>35</v>
      </c>
      <c r="Q740">
        <v>190</v>
      </c>
      <c r="R740" s="33">
        <v>1470487</v>
      </c>
    </row>
    <row r="741" spans="1:18" x14ac:dyDescent="0.3">
      <c r="A741" t="s">
        <v>1850</v>
      </c>
      <c r="B741" s="32">
        <v>45050</v>
      </c>
      <c r="C741" t="s">
        <v>19</v>
      </c>
      <c r="D741" t="s">
        <v>20</v>
      </c>
      <c r="E741" t="s">
        <v>37</v>
      </c>
      <c r="F741" t="s">
        <v>68</v>
      </c>
      <c r="G741" t="s">
        <v>1851</v>
      </c>
      <c r="H741" t="s">
        <v>65</v>
      </c>
      <c r="I741" t="s">
        <v>66</v>
      </c>
      <c r="J741">
        <v>16</v>
      </c>
      <c r="K741" s="33">
        <v>121293</v>
      </c>
      <c r="L741" s="33">
        <v>1940688</v>
      </c>
      <c r="M741">
        <v>0</v>
      </c>
      <c r="N741" t="s">
        <v>26</v>
      </c>
      <c r="O741">
        <v>1</v>
      </c>
      <c r="P741" t="s">
        <v>28</v>
      </c>
      <c r="Q741">
        <v>103</v>
      </c>
      <c r="R741" s="33">
        <v>394393</v>
      </c>
    </row>
    <row r="742" spans="1:18" x14ac:dyDescent="0.3">
      <c r="A742" t="s">
        <v>1852</v>
      </c>
      <c r="B742" s="32">
        <v>45169</v>
      </c>
      <c r="C742" t="s">
        <v>19</v>
      </c>
      <c r="D742" t="s">
        <v>20</v>
      </c>
      <c r="E742" t="s">
        <v>21</v>
      </c>
      <c r="F742" t="s">
        <v>1853</v>
      </c>
      <c r="G742" t="s">
        <v>1854</v>
      </c>
      <c r="H742" t="s">
        <v>32</v>
      </c>
      <c r="I742" t="s">
        <v>113</v>
      </c>
      <c r="J742">
        <v>17</v>
      </c>
      <c r="K742" s="33">
        <v>24261</v>
      </c>
      <c r="L742" s="33">
        <v>412437</v>
      </c>
      <c r="M742">
        <v>0</v>
      </c>
      <c r="N742" t="s">
        <v>26</v>
      </c>
      <c r="O742">
        <v>1</v>
      </c>
      <c r="P742" t="s">
        <v>35</v>
      </c>
      <c r="Q742">
        <v>59</v>
      </c>
      <c r="R742" s="33">
        <v>394393</v>
      </c>
    </row>
    <row r="743" spans="1:18" x14ac:dyDescent="0.3">
      <c r="A743" t="s">
        <v>1855</v>
      </c>
      <c r="B743" s="32">
        <v>45232</v>
      </c>
      <c r="C743" t="s">
        <v>19</v>
      </c>
      <c r="D743" t="s">
        <v>20</v>
      </c>
      <c r="E743" t="s">
        <v>37</v>
      </c>
      <c r="F743" t="s">
        <v>619</v>
      </c>
      <c r="G743" t="s">
        <v>1856</v>
      </c>
      <c r="H743" t="s">
        <v>45</v>
      </c>
      <c r="I743" t="s">
        <v>82</v>
      </c>
      <c r="J743">
        <v>13</v>
      </c>
      <c r="K743" s="33">
        <v>29997</v>
      </c>
      <c r="L743" s="33">
        <v>389961</v>
      </c>
      <c r="M743">
        <v>10</v>
      </c>
      <c r="N743" t="s">
        <v>57</v>
      </c>
      <c r="O743" t="s">
        <v>27</v>
      </c>
      <c r="P743" t="s">
        <v>28</v>
      </c>
      <c r="Q743">
        <v>34</v>
      </c>
      <c r="R743" s="33">
        <v>744194</v>
      </c>
    </row>
    <row r="744" spans="1:18" x14ac:dyDescent="0.3">
      <c r="A744" t="s">
        <v>1857</v>
      </c>
      <c r="B744" s="32">
        <v>45265</v>
      </c>
      <c r="C744" t="s">
        <v>19</v>
      </c>
      <c r="D744" t="s">
        <v>20</v>
      </c>
      <c r="E744" t="s">
        <v>37</v>
      </c>
      <c r="F744" t="s">
        <v>1132</v>
      </c>
      <c r="G744" t="s">
        <v>27</v>
      </c>
      <c r="H744" t="s">
        <v>32</v>
      </c>
      <c r="I744" t="s">
        <v>95</v>
      </c>
      <c r="J744">
        <v>6</v>
      </c>
      <c r="K744" s="33">
        <v>10157</v>
      </c>
      <c r="L744" s="33">
        <v>60942</v>
      </c>
      <c r="M744">
        <v>0</v>
      </c>
      <c r="N744" t="s">
        <v>47</v>
      </c>
      <c r="O744">
        <v>4</v>
      </c>
      <c r="P744" t="s">
        <v>35</v>
      </c>
      <c r="Q744">
        <v>169</v>
      </c>
      <c r="R744" s="33">
        <v>458369</v>
      </c>
    </row>
    <row r="745" spans="1:18" x14ac:dyDescent="0.3">
      <c r="A745" t="s">
        <v>1858</v>
      </c>
      <c r="B745" s="32">
        <v>45601</v>
      </c>
      <c r="C745" t="s">
        <v>19</v>
      </c>
      <c r="D745" t="s">
        <v>20</v>
      </c>
      <c r="E745" t="s">
        <v>37</v>
      </c>
      <c r="F745" t="s">
        <v>1581</v>
      </c>
      <c r="G745" t="s">
        <v>1859</v>
      </c>
      <c r="H745" t="s">
        <v>40</v>
      </c>
      <c r="I745" t="s">
        <v>171</v>
      </c>
      <c r="J745">
        <v>4</v>
      </c>
      <c r="K745" s="33">
        <v>6962</v>
      </c>
      <c r="L745" s="33">
        <v>27848</v>
      </c>
      <c r="M745">
        <v>0</v>
      </c>
      <c r="N745" t="s">
        <v>26</v>
      </c>
      <c r="O745">
        <v>2</v>
      </c>
      <c r="P745" t="s">
        <v>35</v>
      </c>
      <c r="Q745">
        <v>70</v>
      </c>
      <c r="R745" s="33">
        <v>1470487</v>
      </c>
    </row>
    <row r="746" spans="1:18" x14ac:dyDescent="0.3">
      <c r="A746" t="s">
        <v>1860</v>
      </c>
      <c r="B746" s="32">
        <v>45417</v>
      </c>
      <c r="C746" t="s">
        <v>19</v>
      </c>
      <c r="D746" t="s">
        <v>20</v>
      </c>
      <c r="E746" t="s">
        <v>21</v>
      </c>
      <c r="F746" t="s">
        <v>1861</v>
      </c>
      <c r="G746" t="s">
        <v>27</v>
      </c>
      <c r="H746" t="s">
        <v>40</v>
      </c>
      <c r="I746" t="s">
        <v>106</v>
      </c>
      <c r="J746">
        <v>7</v>
      </c>
      <c r="K746" s="33">
        <v>3373</v>
      </c>
      <c r="L746" s="33">
        <v>23611</v>
      </c>
      <c r="M746">
        <v>10</v>
      </c>
      <c r="N746" t="s">
        <v>27</v>
      </c>
      <c r="O746">
        <v>3</v>
      </c>
      <c r="P746" t="s">
        <v>28</v>
      </c>
      <c r="Q746">
        <v>132</v>
      </c>
      <c r="R746" s="33">
        <v>744194</v>
      </c>
    </row>
    <row r="747" spans="1:18" x14ac:dyDescent="0.3">
      <c r="A747" t="s">
        <v>1862</v>
      </c>
      <c r="B747" s="32">
        <v>45181</v>
      </c>
      <c r="C747" t="s">
        <v>19</v>
      </c>
      <c r="D747" t="s">
        <v>20</v>
      </c>
      <c r="E747" t="s">
        <v>37</v>
      </c>
      <c r="F747" t="s">
        <v>1782</v>
      </c>
      <c r="G747" t="s">
        <v>1863</v>
      </c>
      <c r="H747" t="s">
        <v>32</v>
      </c>
      <c r="I747" t="s">
        <v>33</v>
      </c>
      <c r="J747">
        <v>19</v>
      </c>
      <c r="K747" s="33">
        <v>4686</v>
      </c>
      <c r="L747" s="33">
        <v>89034</v>
      </c>
      <c r="M747">
        <v>15</v>
      </c>
      <c r="N747" t="s">
        <v>27</v>
      </c>
      <c r="O747">
        <v>1</v>
      </c>
      <c r="P747" t="s">
        <v>28</v>
      </c>
      <c r="Q747">
        <v>21</v>
      </c>
      <c r="R747" s="33">
        <v>394393</v>
      </c>
    </row>
    <row r="748" spans="1:18" x14ac:dyDescent="0.3">
      <c r="A748" t="s">
        <v>1864</v>
      </c>
      <c r="B748" s="32">
        <v>44935</v>
      </c>
      <c r="C748" t="s">
        <v>19</v>
      </c>
      <c r="D748" t="s">
        <v>20</v>
      </c>
      <c r="E748" t="s">
        <v>53</v>
      </c>
      <c r="F748" t="s">
        <v>59</v>
      </c>
      <c r="G748" t="s">
        <v>1865</v>
      </c>
      <c r="H748" t="s">
        <v>24</v>
      </c>
      <c r="I748" t="s">
        <v>56</v>
      </c>
      <c r="J748">
        <v>19</v>
      </c>
      <c r="K748" s="33">
        <v>27731</v>
      </c>
      <c r="L748" s="33">
        <v>526889</v>
      </c>
      <c r="M748">
        <v>15</v>
      </c>
      <c r="N748" t="s">
        <v>34</v>
      </c>
      <c r="O748">
        <v>4</v>
      </c>
      <c r="P748" t="s">
        <v>35</v>
      </c>
      <c r="Q748">
        <v>23</v>
      </c>
      <c r="R748" s="33">
        <v>458369</v>
      </c>
    </row>
    <row r="749" spans="1:18" x14ac:dyDescent="0.3">
      <c r="A749" t="s">
        <v>1866</v>
      </c>
      <c r="B749" s="32">
        <v>45549</v>
      </c>
      <c r="C749" t="s">
        <v>19</v>
      </c>
      <c r="D749" t="s">
        <v>20</v>
      </c>
      <c r="E749" t="s">
        <v>37</v>
      </c>
      <c r="F749" t="s">
        <v>1738</v>
      </c>
      <c r="G749" t="s">
        <v>1867</v>
      </c>
      <c r="H749" t="s">
        <v>32</v>
      </c>
      <c r="I749" t="s">
        <v>117</v>
      </c>
      <c r="J749">
        <v>7</v>
      </c>
      <c r="K749" s="33">
        <v>7721</v>
      </c>
      <c r="L749" s="33">
        <v>54047</v>
      </c>
      <c r="M749" t="s">
        <v>27</v>
      </c>
      <c r="N749" t="s">
        <v>57</v>
      </c>
      <c r="O749">
        <v>4</v>
      </c>
      <c r="P749" t="s">
        <v>35</v>
      </c>
      <c r="Q749">
        <v>25</v>
      </c>
      <c r="R749" s="33">
        <v>458369</v>
      </c>
    </row>
    <row r="750" spans="1:18" x14ac:dyDescent="0.3">
      <c r="A750" t="s">
        <v>1868</v>
      </c>
      <c r="B750" s="32">
        <v>45359</v>
      </c>
      <c r="C750" t="s">
        <v>19</v>
      </c>
      <c r="D750" t="s">
        <v>20</v>
      </c>
      <c r="E750" t="s">
        <v>21</v>
      </c>
      <c r="F750" t="s">
        <v>305</v>
      </c>
      <c r="G750" t="s">
        <v>1869</v>
      </c>
      <c r="H750" t="s">
        <v>24</v>
      </c>
      <c r="I750" t="s">
        <v>161</v>
      </c>
      <c r="J750">
        <v>18</v>
      </c>
      <c r="K750" s="33">
        <v>222633</v>
      </c>
      <c r="L750" s="33">
        <v>4007394</v>
      </c>
      <c r="M750">
        <v>0</v>
      </c>
      <c r="N750" t="s">
        <v>27</v>
      </c>
      <c r="O750">
        <v>5</v>
      </c>
      <c r="P750" t="s">
        <v>28</v>
      </c>
      <c r="Q750">
        <v>54</v>
      </c>
      <c r="R750" s="33">
        <v>744194</v>
      </c>
    </row>
    <row r="751" spans="1:18" x14ac:dyDescent="0.3">
      <c r="A751" t="s">
        <v>1870</v>
      </c>
      <c r="B751" s="32">
        <v>45339</v>
      </c>
      <c r="C751" t="s">
        <v>19</v>
      </c>
      <c r="D751" t="s">
        <v>20</v>
      </c>
      <c r="E751" t="s">
        <v>21</v>
      </c>
      <c r="F751" t="s">
        <v>1256</v>
      </c>
      <c r="G751" t="s">
        <v>1871</v>
      </c>
      <c r="H751" t="s">
        <v>45</v>
      </c>
      <c r="I751" t="s">
        <v>82</v>
      </c>
      <c r="J751">
        <v>11</v>
      </c>
      <c r="K751" s="33">
        <v>30142</v>
      </c>
      <c r="L751" s="33">
        <v>331562</v>
      </c>
      <c r="M751">
        <v>20</v>
      </c>
      <c r="N751" t="s">
        <v>27</v>
      </c>
      <c r="O751">
        <v>2</v>
      </c>
      <c r="P751" t="s">
        <v>28</v>
      </c>
      <c r="Q751">
        <v>70</v>
      </c>
      <c r="R751" s="33">
        <v>458369</v>
      </c>
    </row>
    <row r="752" spans="1:18" x14ac:dyDescent="0.3">
      <c r="A752" t="s">
        <v>1872</v>
      </c>
      <c r="B752" s="32">
        <v>45245</v>
      </c>
      <c r="C752" t="s">
        <v>19</v>
      </c>
      <c r="D752" t="s">
        <v>20</v>
      </c>
      <c r="E752" t="s">
        <v>37</v>
      </c>
      <c r="F752" t="s">
        <v>90</v>
      </c>
      <c r="G752" t="s">
        <v>1873</v>
      </c>
      <c r="H752" t="s">
        <v>32</v>
      </c>
      <c r="I752" t="s">
        <v>117</v>
      </c>
      <c r="J752">
        <v>6</v>
      </c>
      <c r="K752" s="33">
        <v>16844</v>
      </c>
      <c r="L752" s="33">
        <v>101064</v>
      </c>
      <c r="M752">
        <v>20</v>
      </c>
      <c r="N752" t="s">
        <v>26</v>
      </c>
      <c r="O752">
        <v>1</v>
      </c>
      <c r="P752" t="s">
        <v>35</v>
      </c>
      <c r="Q752">
        <v>34</v>
      </c>
      <c r="R752" s="33">
        <v>313112</v>
      </c>
    </row>
    <row r="753" spans="1:18" x14ac:dyDescent="0.3">
      <c r="A753" t="s">
        <v>1874</v>
      </c>
      <c r="B753" s="32">
        <v>45649</v>
      </c>
      <c r="C753" t="s">
        <v>19</v>
      </c>
      <c r="D753" t="s">
        <v>20</v>
      </c>
      <c r="E753" t="s">
        <v>37</v>
      </c>
      <c r="F753" t="s">
        <v>1171</v>
      </c>
      <c r="G753" t="s">
        <v>1875</v>
      </c>
      <c r="H753" t="s">
        <v>32</v>
      </c>
      <c r="I753" t="s">
        <v>117</v>
      </c>
      <c r="J753">
        <v>15</v>
      </c>
      <c r="K753" s="33">
        <v>19686</v>
      </c>
      <c r="L753" s="33">
        <v>295290</v>
      </c>
      <c r="M753">
        <v>0</v>
      </c>
      <c r="N753" t="s">
        <v>47</v>
      </c>
      <c r="O753">
        <v>4</v>
      </c>
      <c r="P753" t="s">
        <v>35</v>
      </c>
      <c r="Q753">
        <v>141</v>
      </c>
      <c r="R753" s="33">
        <v>458369</v>
      </c>
    </row>
    <row r="754" spans="1:18" x14ac:dyDescent="0.3">
      <c r="A754" t="s">
        <v>1876</v>
      </c>
      <c r="B754" s="32">
        <v>45611</v>
      </c>
      <c r="C754" t="s">
        <v>19</v>
      </c>
      <c r="D754" t="s">
        <v>20</v>
      </c>
      <c r="E754" t="s">
        <v>53</v>
      </c>
      <c r="F754" t="s">
        <v>1853</v>
      </c>
      <c r="G754" t="s">
        <v>1877</v>
      </c>
      <c r="H754" t="s">
        <v>32</v>
      </c>
      <c r="I754" t="s">
        <v>237</v>
      </c>
      <c r="J754">
        <v>6</v>
      </c>
      <c r="K754" s="33">
        <v>12709</v>
      </c>
      <c r="L754" s="33">
        <v>76254</v>
      </c>
      <c r="M754">
        <v>20</v>
      </c>
      <c r="N754" t="s">
        <v>34</v>
      </c>
      <c r="O754">
        <v>3</v>
      </c>
      <c r="P754" t="s">
        <v>35</v>
      </c>
      <c r="Q754">
        <v>108</v>
      </c>
      <c r="R754" s="33">
        <v>394393</v>
      </c>
    </row>
    <row r="755" spans="1:18" x14ac:dyDescent="0.3">
      <c r="A755" t="s">
        <v>1878</v>
      </c>
      <c r="B755" s="32">
        <v>45460</v>
      </c>
      <c r="C755" t="s">
        <v>19</v>
      </c>
      <c r="D755" t="s">
        <v>20</v>
      </c>
      <c r="E755" t="s">
        <v>37</v>
      </c>
      <c r="F755" t="s">
        <v>535</v>
      </c>
      <c r="G755" t="s">
        <v>1879</v>
      </c>
      <c r="H755" t="s">
        <v>32</v>
      </c>
      <c r="I755" t="s">
        <v>237</v>
      </c>
      <c r="J755">
        <v>11</v>
      </c>
      <c r="K755" s="33">
        <v>6360</v>
      </c>
      <c r="L755" s="33">
        <v>69960</v>
      </c>
      <c r="M755">
        <v>15</v>
      </c>
      <c r="N755" t="s">
        <v>27</v>
      </c>
      <c r="O755">
        <v>1</v>
      </c>
      <c r="P755" t="s">
        <v>35</v>
      </c>
      <c r="Q755">
        <v>83</v>
      </c>
      <c r="R755" s="33">
        <v>394393</v>
      </c>
    </row>
    <row r="756" spans="1:18" x14ac:dyDescent="0.3">
      <c r="A756" t="s">
        <v>1880</v>
      </c>
      <c r="B756" s="32">
        <v>45329</v>
      </c>
      <c r="C756" t="s">
        <v>19</v>
      </c>
      <c r="D756" t="s">
        <v>20</v>
      </c>
      <c r="E756" t="s">
        <v>53</v>
      </c>
      <c r="F756" t="s">
        <v>157</v>
      </c>
      <c r="G756" t="s">
        <v>1881</v>
      </c>
      <c r="H756" t="s">
        <v>40</v>
      </c>
      <c r="I756" t="s">
        <v>123</v>
      </c>
      <c r="J756">
        <v>10</v>
      </c>
      <c r="K756" s="33">
        <v>4308</v>
      </c>
      <c r="L756" s="33">
        <v>43080</v>
      </c>
      <c r="M756">
        <v>20</v>
      </c>
      <c r="N756" t="s">
        <v>57</v>
      </c>
      <c r="O756" t="s">
        <v>27</v>
      </c>
      <c r="P756" t="s">
        <v>35</v>
      </c>
      <c r="Q756">
        <v>76</v>
      </c>
      <c r="R756" s="33">
        <v>458369</v>
      </c>
    </row>
    <row r="757" spans="1:18" x14ac:dyDescent="0.3">
      <c r="A757" t="s">
        <v>1882</v>
      </c>
      <c r="B757" s="32">
        <v>45553</v>
      </c>
      <c r="C757" t="s">
        <v>19</v>
      </c>
      <c r="D757" t="s">
        <v>20</v>
      </c>
      <c r="E757" t="s">
        <v>37</v>
      </c>
      <c r="F757" t="s">
        <v>1837</v>
      </c>
      <c r="G757" t="s">
        <v>1883</v>
      </c>
      <c r="H757" t="s">
        <v>32</v>
      </c>
      <c r="I757" t="s">
        <v>113</v>
      </c>
      <c r="J757">
        <v>4</v>
      </c>
      <c r="K757" s="33">
        <v>21904</v>
      </c>
      <c r="L757" s="33">
        <v>87616</v>
      </c>
      <c r="M757" t="s">
        <v>27</v>
      </c>
      <c r="N757" t="s">
        <v>26</v>
      </c>
      <c r="O757">
        <v>5</v>
      </c>
      <c r="P757" t="s">
        <v>28</v>
      </c>
      <c r="Q757">
        <v>21</v>
      </c>
      <c r="R757" s="33">
        <v>1470487</v>
      </c>
    </row>
    <row r="758" spans="1:18" x14ac:dyDescent="0.3">
      <c r="A758" t="s">
        <v>1884</v>
      </c>
      <c r="B758" s="32">
        <v>44962</v>
      </c>
      <c r="C758" t="s">
        <v>19</v>
      </c>
      <c r="D758" t="s">
        <v>20</v>
      </c>
      <c r="E758" t="s">
        <v>53</v>
      </c>
      <c r="F758" t="s">
        <v>284</v>
      </c>
      <c r="G758" t="s">
        <v>1885</v>
      </c>
      <c r="H758" t="s">
        <v>45</v>
      </c>
      <c r="I758" t="s">
        <v>211</v>
      </c>
      <c r="J758">
        <v>1</v>
      </c>
      <c r="K758" s="33">
        <v>18888</v>
      </c>
      <c r="L758" s="33">
        <v>18888</v>
      </c>
      <c r="M758">
        <v>0</v>
      </c>
      <c r="N758" t="s">
        <v>26</v>
      </c>
      <c r="O758">
        <v>4</v>
      </c>
      <c r="P758" t="s">
        <v>28</v>
      </c>
      <c r="Q758">
        <v>154</v>
      </c>
      <c r="R758" s="33">
        <v>458369</v>
      </c>
    </row>
    <row r="759" spans="1:18" x14ac:dyDescent="0.3">
      <c r="A759" t="s">
        <v>1886</v>
      </c>
      <c r="B759" s="32">
        <v>45568</v>
      </c>
      <c r="C759" t="s">
        <v>19</v>
      </c>
      <c r="D759" t="s">
        <v>20</v>
      </c>
      <c r="E759" t="s">
        <v>21</v>
      </c>
      <c r="F759" t="s">
        <v>1887</v>
      </c>
      <c r="G759" t="s">
        <v>27</v>
      </c>
      <c r="H759" t="s">
        <v>40</v>
      </c>
      <c r="I759" t="s">
        <v>70</v>
      </c>
      <c r="J759">
        <v>8</v>
      </c>
      <c r="K759" s="33">
        <v>15169</v>
      </c>
      <c r="L759" s="33">
        <v>121352</v>
      </c>
      <c r="M759">
        <v>0</v>
      </c>
      <c r="N759" t="s">
        <v>47</v>
      </c>
      <c r="O759">
        <v>2</v>
      </c>
      <c r="P759" t="s">
        <v>28</v>
      </c>
      <c r="Q759">
        <v>90</v>
      </c>
      <c r="R759" s="33">
        <v>1470487</v>
      </c>
    </row>
    <row r="760" spans="1:18" x14ac:dyDescent="0.3">
      <c r="A760" t="s">
        <v>1888</v>
      </c>
      <c r="B760" s="32">
        <v>45177</v>
      </c>
      <c r="C760" t="s">
        <v>19</v>
      </c>
      <c r="D760" t="s">
        <v>20</v>
      </c>
      <c r="E760" t="s">
        <v>21</v>
      </c>
      <c r="F760" t="s">
        <v>193</v>
      </c>
      <c r="G760" t="s">
        <v>27</v>
      </c>
      <c r="H760" t="s">
        <v>40</v>
      </c>
      <c r="I760" t="s">
        <v>41</v>
      </c>
      <c r="J760">
        <v>17</v>
      </c>
      <c r="K760" s="33">
        <v>7315</v>
      </c>
      <c r="L760" s="33">
        <v>124355</v>
      </c>
      <c r="M760">
        <v>0</v>
      </c>
      <c r="N760" t="s">
        <v>27</v>
      </c>
      <c r="O760">
        <v>2</v>
      </c>
      <c r="P760" t="s">
        <v>28</v>
      </c>
      <c r="Q760">
        <v>123</v>
      </c>
      <c r="R760" s="33">
        <v>313112</v>
      </c>
    </row>
    <row r="761" spans="1:18" x14ac:dyDescent="0.3">
      <c r="A761" t="s">
        <v>1889</v>
      </c>
      <c r="B761" s="32">
        <v>44958</v>
      </c>
      <c r="C761" t="s">
        <v>19</v>
      </c>
      <c r="D761" t="s">
        <v>20</v>
      </c>
      <c r="E761" t="s">
        <v>21</v>
      </c>
      <c r="F761" t="s">
        <v>145</v>
      </c>
      <c r="G761" t="s">
        <v>1890</v>
      </c>
      <c r="H761" t="s">
        <v>24</v>
      </c>
      <c r="I761" t="s">
        <v>61</v>
      </c>
      <c r="J761">
        <v>8</v>
      </c>
      <c r="K761" s="33">
        <v>83532</v>
      </c>
      <c r="L761" s="33">
        <v>668256</v>
      </c>
      <c r="M761">
        <v>10</v>
      </c>
      <c r="N761" t="s">
        <v>26</v>
      </c>
      <c r="O761">
        <v>4</v>
      </c>
      <c r="P761" t="s">
        <v>28</v>
      </c>
      <c r="Q761">
        <v>69</v>
      </c>
      <c r="R761" s="33">
        <v>458369</v>
      </c>
    </row>
    <row r="762" spans="1:18" x14ac:dyDescent="0.3">
      <c r="A762" t="s">
        <v>1891</v>
      </c>
      <c r="B762" s="32">
        <v>45312</v>
      </c>
      <c r="C762" t="s">
        <v>19</v>
      </c>
      <c r="D762" t="s">
        <v>20</v>
      </c>
      <c r="E762" t="s">
        <v>21</v>
      </c>
      <c r="F762" t="s">
        <v>1892</v>
      </c>
      <c r="G762" t="s">
        <v>1893</v>
      </c>
      <c r="H762" t="s">
        <v>40</v>
      </c>
      <c r="I762" t="s">
        <v>171</v>
      </c>
      <c r="J762">
        <v>11</v>
      </c>
      <c r="K762" s="33">
        <v>14038</v>
      </c>
      <c r="L762" s="33">
        <v>154418</v>
      </c>
      <c r="M762" t="s">
        <v>27</v>
      </c>
      <c r="N762" t="s">
        <v>26</v>
      </c>
      <c r="O762">
        <v>2</v>
      </c>
      <c r="P762" t="s">
        <v>35</v>
      </c>
      <c r="Q762">
        <v>17</v>
      </c>
      <c r="R762" s="33">
        <v>458369</v>
      </c>
    </row>
    <row r="763" spans="1:18" x14ac:dyDescent="0.3">
      <c r="A763" t="s">
        <v>1894</v>
      </c>
      <c r="B763" s="32">
        <v>45304</v>
      </c>
      <c r="C763" t="s">
        <v>19</v>
      </c>
      <c r="D763" t="s">
        <v>20</v>
      </c>
      <c r="E763" t="s">
        <v>21</v>
      </c>
      <c r="F763" t="s">
        <v>1370</v>
      </c>
      <c r="G763" t="s">
        <v>1895</v>
      </c>
      <c r="H763" t="s">
        <v>45</v>
      </c>
      <c r="I763" t="s">
        <v>211</v>
      </c>
      <c r="J763">
        <v>10</v>
      </c>
      <c r="K763" s="33">
        <v>42374</v>
      </c>
      <c r="L763" s="33">
        <v>423740</v>
      </c>
      <c r="M763">
        <v>15</v>
      </c>
      <c r="N763" t="s">
        <v>57</v>
      </c>
      <c r="O763" t="s">
        <v>27</v>
      </c>
      <c r="P763" t="s">
        <v>35</v>
      </c>
      <c r="Q763">
        <v>110</v>
      </c>
      <c r="R763" s="33">
        <v>458369</v>
      </c>
    </row>
    <row r="764" spans="1:18" x14ac:dyDescent="0.3">
      <c r="A764" t="s">
        <v>1896</v>
      </c>
      <c r="B764" s="32">
        <v>45090</v>
      </c>
      <c r="C764" t="s">
        <v>19</v>
      </c>
      <c r="D764" t="s">
        <v>20</v>
      </c>
      <c r="E764" t="s">
        <v>37</v>
      </c>
      <c r="F764" t="s">
        <v>986</v>
      </c>
      <c r="G764" t="s">
        <v>1897</v>
      </c>
      <c r="H764" t="s">
        <v>40</v>
      </c>
      <c r="I764" t="s">
        <v>41</v>
      </c>
      <c r="J764">
        <v>13</v>
      </c>
      <c r="K764" s="33">
        <v>7308</v>
      </c>
      <c r="L764" s="33">
        <v>95004</v>
      </c>
      <c r="M764" t="s">
        <v>27</v>
      </c>
      <c r="N764" t="s">
        <v>57</v>
      </c>
      <c r="O764">
        <v>3</v>
      </c>
      <c r="P764" t="s">
        <v>35</v>
      </c>
      <c r="Q764">
        <v>110</v>
      </c>
      <c r="R764" s="33">
        <v>458369</v>
      </c>
    </row>
    <row r="765" spans="1:18" x14ac:dyDescent="0.3">
      <c r="A765" t="s">
        <v>1898</v>
      </c>
      <c r="B765" s="32">
        <v>45069</v>
      </c>
      <c r="C765" t="s">
        <v>19</v>
      </c>
      <c r="D765" t="s">
        <v>20</v>
      </c>
      <c r="E765" t="s">
        <v>53</v>
      </c>
      <c r="F765" t="s">
        <v>268</v>
      </c>
      <c r="G765" t="s">
        <v>1899</v>
      </c>
      <c r="H765" t="s">
        <v>32</v>
      </c>
      <c r="I765" t="s">
        <v>33</v>
      </c>
      <c r="J765">
        <v>7</v>
      </c>
      <c r="K765" s="33">
        <v>22408</v>
      </c>
      <c r="L765" s="33">
        <v>156856</v>
      </c>
      <c r="M765" t="s">
        <v>27</v>
      </c>
      <c r="N765" t="s">
        <v>57</v>
      </c>
      <c r="O765">
        <v>2</v>
      </c>
      <c r="P765" t="s">
        <v>28</v>
      </c>
      <c r="Q765">
        <v>10</v>
      </c>
      <c r="R765" s="33">
        <v>394393</v>
      </c>
    </row>
    <row r="766" spans="1:18" x14ac:dyDescent="0.3">
      <c r="A766" t="s">
        <v>1900</v>
      </c>
      <c r="B766" s="32">
        <v>45438</v>
      </c>
      <c r="C766" t="s">
        <v>19</v>
      </c>
      <c r="D766" t="s">
        <v>20</v>
      </c>
      <c r="E766" t="s">
        <v>21</v>
      </c>
      <c r="F766" t="s">
        <v>819</v>
      </c>
      <c r="G766" t="s">
        <v>1901</v>
      </c>
      <c r="H766" t="s">
        <v>65</v>
      </c>
      <c r="I766" t="s">
        <v>102</v>
      </c>
      <c r="J766">
        <v>6</v>
      </c>
      <c r="K766" s="33">
        <v>131391</v>
      </c>
      <c r="L766" s="33">
        <v>788346</v>
      </c>
      <c r="M766">
        <v>15</v>
      </c>
      <c r="N766" t="s">
        <v>47</v>
      </c>
      <c r="O766">
        <v>4</v>
      </c>
      <c r="P766" t="s">
        <v>35</v>
      </c>
      <c r="Q766">
        <v>150</v>
      </c>
      <c r="R766" s="33">
        <v>458369</v>
      </c>
    </row>
    <row r="767" spans="1:18" x14ac:dyDescent="0.3">
      <c r="A767" t="s">
        <v>1902</v>
      </c>
      <c r="B767" s="32">
        <v>45066</v>
      </c>
      <c r="C767" t="s">
        <v>19</v>
      </c>
      <c r="D767" t="s">
        <v>20</v>
      </c>
      <c r="E767" t="s">
        <v>21</v>
      </c>
      <c r="F767" t="s">
        <v>1306</v>
      </c>
      <c r="G767" t="s">
        <v>1903</v>
      </c>
      <c r="H767" t="s">
        <v>65</v>
      </c>
      <c r="I767" t="s">
        <v>382</v>
      </c>
      <c r="J767">
        <v>18</v>
      </c>
      <c r="K767" s="33">
        <v>120909</v>
      </c>
      <c r="L767" s="33">
        <v>2176362</v>
      </c>
      <c r="M767">
        <v>0</v>
      </c>
      <c r="N767" t="s">
        <v>34</v>
      </c>
      <c r="O767">
        <v>2</v>
      </c>
      <c r="P767" t="s">
        <v>35</v>
      </c>
      <c r="Q767">
        <v>173</v>
      </c>
      <c r="R767" s="33">
        <v>313112</v>
      </c>
    </row>
    <row r="768" spans="1:18" x14ac:dyDescent="0.3">
      <c r="A768" t="s">
        <v>1904</v>
      </c>
      <c r="B768" s="32">
        <v>45273</v>
      </c>
      <c r="C768" t="s">
        <v>19</v>
      </c>
      <c r="D768" t="s">
        <v>20</v>
      </c>
      <c r="E768" t="s">
        <v>53</v>
      </c>
      <c r="F768" t="s">
        <v>487</v>
      </c>
      <c r="G768" t="s">
        <v>1905</v>
      </c>
      <c r="H768" t="s">
        <v>40</v>
      </c>
      <c r="I768" t="s">
        <v>106</v>
      </c>
      <c r="J768">
        <v>7</v>
      </c>
      <c r="K768" s="33">
        <v>3341</v>
      </c>
      <c r="L768" s="33">
        <v>23387</v>
      </c>
      <c r="M768">
        <v>15</v>
      </c>
      <c r="N768" t="s">
        <v>26</v>
      </c>
      <c r="O768">
        <v>1</v>
      </c>
      <c r="P768" t="s">
        <v>35</v>
      </c>
      <c r="Q768">
        <v>113</v>
      </c>
      <c r="R768" s="33">
        <v>394393</v>
      </c>
    </row>
    <row r="769" spans="1:18" x14ac:dyDescent="0.3">
      <c r="A769" t="s">
        <v>1906</v>
      </c>
      <c r="B769" s="32">
        <v>45236</v>
      </c>
      <c r="C769" t="s">
        <v>19</v>
      </c>
      <c r="D769" t="s">
        <v>20</v>
      </c>
      <c r="E769" t="s">
        <v>21</v>
      </c>
      <c r="F769" t="s">
        <v>401</v>
      </c>
      <c r="G769" t="s">
        <v>1907</v>
      </c>
      <c r="H769" t="s">
        <v>40</v>
      </c>
      <c r="I769" t="s">
        <v>51</v>
      </c>
      <c r="J769">
        <v>9</v>
      </c>
      <c r="K769" s="33">
        <v>6736</v>
      </c>
      <c r="L769" s="33">
        <v>60624</v>
      </c>
      <c r="M769">
        <v>20</v>
      </c>
      <c r="N769" t="s">
        <v>26</v>
      </c>
      <c r="O769">
        <v>4</v>
      </c>
      <c r="P769" t="s">
        <v>28</v>
      </c>
      <c r="Q769">
        <v>55</v>
      </c>
      <c r="R769" s="33">
        <v>394393</v>
      </c>
    </row>
    <row r="770" spans="1:18" x14ac:dyDescent="0.3">
      <c r="A770" t="s">
        <v>1908</v>
      </c>
      <c r="B770" s="32">
        <v>45595</v>
      </c>
      <c r="C770" t="s">
        <v>19</v>
      </c>
      <c r="D770" t="s">
        <v>20</v>
      </c>
      <c r="E770" t="s">
        <v>37</v>
      </c>
      <c r="F770" t="s">
        <v>736</v>
      </c>
      <c r="G770" t="s">
        <v>1909</v>
      </c>
      <c r="H770" t="s">
        <v>24</v>
      </c>
      <c r="I770" t="s">
        <v>25</v>
      </c>
      <c r="J770">
        <v>1</v>
      </c>
      <c r="K770" s="33">
        <v>259548</v>
      </c>
      <c r="L770" s="33">
        <v>259548</v>
      </c>
      <c r="M770">
        <v>0</v>
      </c>
      <c r="N770" t="s">
        <v>47</v>
      </c>
      <c r="O770">
        <v>1</v>
      </c>
      <c r="P770" t="s">
        <v>35</v>
      </c>
      <c r="Q770">
        <v>113</v>
      </c>
      <c r="R770" s="33">
        <v>1470487</v>
      </c>
    </row>
    <row r="771" spans="1:18" x14ac:dyDescent="0.3">
      <c r="A771" t="s">
        <v>1910</v>
      </c>
      <c r="B771" s="32">
        <v>45601</v>
      </c>
      <c r="C771" t="s">
        <v>19</v>
      </c>
      <c r="D771" t="s">
        <v>20</v>
      </c>
      <c r="E771" t="s">
        <v>53</v>
      </c>
      <c r="F771" t="s">
        <v>634</v>
      </c>
      <c r="G771" t="s">
        <v>1911</v>
      </c>
      <c r="H771" t="s">
        <v>45</v>
      </c>
      <c r="I771" t="s">
        <v>82</v>
      </c>
      <c r="J771">
        <v>6</v>
      </c>
      <c r="K771" s="33">
        <v>9609</v>
      </c>
      <c r="L771" s="33">
        <v>57654</v>
      </c>
      <c r="M771">
        <v>0</v>
      </c>
      <c r="N771" t="s">
        <v>26</v>
      </c>
      <c r="O771">
        <v>5</v>
      </c>
      <c r="P771" t="s">
        <v>35</v>
      </c>
      <c r="Q771">
        <v>96</v>
      </c>
      <c r="R771" s="33">
        <v>394393</v>
      </c>
    </row>
    <row r="772" spans="1:18" x14ac:dyDescent="0.3">
      <c r="A772" t="s">
        <v>1912</v>
      </c>
      <c r="B772" s="32">
        <v>45310</v>
      </c>
      <c r="C772" t="s">
        <v>19</v>
      </c>
      <c r="D772" t="s">
        <v>20</v>
      </c>
      <c r="E772" t="s">
        <v>21</v>
      </c>
      <c r="F772" t="s">
        <v>415</v>
      </c>
      <c r="G772" t="s">
        <v>1913</v>
      </c>
      <c r="H772" t="s">
        <v>45</v>
      </c>
      <c r="I772" t="s">
        <v>46</v>
      </c>
      <c r="J772">
        <v>12</v>
      </c>
      <c r="K772" s="33">
        <v>43202</v>
      </c>
      <c r="L772" s="33">
        <v>518424</v>
      </c>
      <c r="M772">
        <v>0</v>
      </c>
      <c r="N772" t="s">
        <v>57</v>
      </c>
      <c r="O772">
        <v>6</v>
      </c>
      <c r="P772" t="s">
        <v>35</v>
      </c>
      <c r="Q772">
        <v>148</v>
      </c>
      <c r="R772" s="33">
        <v>313112</v>
      </c>
    </row>
    <row r="773" spans="1:18" x14ac:dyDescent="0.3">
      <c r="A773" t="s">
        <v>1914</v>
      </c>
      <c r="B773" s="32">
        <v>45002</v>
      </c>
      <c r="C773" t="s">
        <v>19</v>
      </c>
      <c r="D773" t="s">
        <v>20</v>
      </c>
      <c r="E773" t="s">
        <v>37</v>
      </c>
      <c r="F773" t="s">
        <v>1467</v>
      </c>
      <c r="G773" t="s">
        <v>1915</v>
      </c>
      <c r="H773" t="s">
        <v>40</v>
      </c>
      <c r="I773" t="s">
        <v>51</v>
      </c>
      <c r="J773">
        <v>13</v>
      </c>
      <c r="K773" s="33">
        <v>4353</v>
      </c>
      <c r="L773" s="33">
        <v>56589</v>
      </c>
      <c r="M773">
        <v>10</v>
      </c>
      <c r="N773" t="s">
        <v>34</v>
      </c>
      <c r="O773">
        <v>3</v>
      </c>
      <c r="P773" t="s">
        <v>35</v>
      </c>
      <c r="Q773">
        <v>136</v>
      </c>
      <c r="R773" s="33">
        <v>394393</v>
      </c>
    </row>
    <row r="774" spans="1:18" x14ac:dyDescent="0.3">
      <c r="A774" t="s">
        <v>1916</v>
      </c>
      <c r="B774" s="32">
        <v>45294</v>
      </c>
      <c r="C774" t="s">
        <v>19</v>
      </c>
      <c r="D774" t="s">
        <v>20</v>
      </c>
      <c r="E774" t="s">
        <v>37</v>
      </c>
      <c r="F774" t="s">
        <v>1917</v>
      </c>
      <c r="G774" t="s">
        <v>1918</v>
      </c>
      <c r="H774" t="s">
        <v>65</v>
      </c>
      <c r="I774" t="s">
        <v>382</v>
      </c>
      <c r="J774">
        <v>7</v>
      </c>
      <c r="K774" s="33">
        <v>62070</v>
      </c>
      <c r="L774" s="33">
        <v>434490</v>
      </c>
      <c r="M774">
        <v>0</v>
      </c>
      <c r="N774" t="s">
        <v>57</v>
      </c>
      <c r="O774">
        <v>4</v>
      </c>
      <c r="P774" t="s">
        <v>35</v>
      </c>
      <c r="Q774">
        <v>20</v>
      </c>
      <c r="R774" s="33">
        <v>458369</v>
      </c>
    </row>
    <row r="775" spans="1:18" x14ac:dyDescent="0.3">
      <c r="A775" t="s">
        <v>1919</v>
      </c>
      <c r="B775" s="32">
        <v>45028</v>
      </c>
      <c r="C775" t="s">
        <v>19</v>
      </c>
      <c r="D775" t="s">
        <v>20</v>
      </c>
      <c r="E775" t="s">
        <v>21</v>
      </c>
      <c r="F775" t="s">
        <v>1920</v>
      </c>
      <c r="G775" t="s">
        <v>1921</v>
      </c>
      <c r="H775" t="s">
        <v>32</v>
      </c>
      <c r="I775" t="s">
        <v>113</v>
      </c>
      <c r="J775">
        <v>4</v>
      </c>
      <c r="K775" s="33">
        <v>15484</v>
      </c>
      <c r="L775" s="33">
        <v>61936</v>
      </c>
      <c r="M775">
        <v>5</v>
      </c>
      <c r="N775" t="s">
        <v>57</v>
      </c>
      <c r="O775">
        <v>4</v>
      </c>
      <c r="P775" t="s">
        <v>35</v>
      </c>
      <c r="Q775">
        <v>19</v>
      </c>
      <c r="R775" s="33">
        <v>744194</v>
      </c>
    </row>
    <row r="776" spans="1:18" x14ac:dyDescent="0.3">
      <c r="A776" t="s">
        <v>1922</v>
      </c>
      <c r="B776" s="32">
        <v>45443</v>
      </c>
      <c r="C776" t="s">
        <v>19</v>
      </c>
      <c r="D776" t="s">
        <v>20</v>
      </c>
      <c r="E776" t="s">
        <v>37</v>
      </c>
      <c r="F776" t="s">
        <v>945</v>
      </c>
      <c r="G776" t="s">
        <v>27</v>
      </c>
      <c r="H776" t="s">
        <v>40</v>
      </c>
      <c r="I776" t="s">
        <v>41</v>
      </c>
      <c r="J776">
        <v>12</v>
      </c>
      <c r="K776" s="33">
        <v>1321</v>
      </c>
      <c r="L776" s="33">
        <v>15852</v>
      </c>
      <c r="M776">
        <v>5</v>
      </c>
      <c r="N776" t="s">
        <v>47</v>
      </c>
      <c r="O776">
        <v>4</v>
      </c>
      <c r="P776" t="s">
        <v>35</v>
      </c>
      <c r="Q776">
        <v>168</v>
      </c>
      <c r="R776" s="33">
        <v>744194</v>
      </c>
    </row>
    <row r="777" spans="1:18" x14ac:dyDescent="0.3">
      <c r="A777" t="s">
        <v>1923</v>
      </c>
      <c r="B777" s="32">
        <v>45338</v>
      </c>
      <c r="C777" t="s">
        <v>19</v>
      </c>
      <c r="D777" t="s">
        <v>20</v>
      </c>
      <c r="E777" t="s">
        <v>21</v>
      </c>
      <c r="F777" t="s">
        <v>1924</v>
      </c>
      <c r="G777" t="s">
        <v>27</v>
      </c>
      <c r="H777" t="s">
        <v>65</v>
      </c>
      <c r="I777" t="s">
        <v>397</v>
      </c>
      <c r="J777">
        <v>5</v>
      </c>
      <c r="K777" s="33">
        <v>161426</v>
      </c>
      <c r="L777" s="33">
        <v>807130</v>
      </c>
      <c r="M777">
        <v>5</v>
      </c>
      <c r="N777" t="s">
        <v>27</v>
      </c>
      <c r="O777">
        <v>7</v>
      </c>
      <c r="P777" t="s">
        <v>35</v>
      </c>
      <c r="Q777">
        <v>119</v>
      </c>
      <c r="R777" s="33">
        <v>394393</v>
      </c>
    </row>
    <row r="778" spans="1:18" x14ac:dyDescent="0.3">
      <c r="A778" t="s">
        <v>1925</v>
      </c>
      <c r="B778" s="32">
        <v>45477</v>
      </c>
      <c r="C778" t="s">
        <v>19</v>
      </c>
      <c r="D778" t="s">
        <v>20</v>
      </c>
      <c r="E778" t="s">
        <v>37</v>
      </c>
      <c r="F778" t="s">
        <v>768</v>
      </c>
      <c r="G778" t="s">
        <v>1926</v>
      </c>
      <c r="H778" t="s">
        <v>40</v>
      </c>
      <c r="I778" t="s">
        <v>41</v>
      </c>
      <c r="J778">
        <v>15</v>
      </c>
      <c r="K778" s="33">
        <v>9508</v>
      </c>
      <c r="L778" s="33">
        <v>142620</v>
      </c>
      <c r="M778">
        <v>15</v>
      </c>
      <c r="N778" t="s">
        <v>57</v>
      </c>
      <c r="O778">
        <v>2</v>
      </c>
      <c r="P778" t="s">
        <v>35</v>
      </c>
      <c r="Q778">
        <v>2</v>
      </c>
      <c r="R778" s="33">
        <v>394393</v>
      </c>
    </row>
    <row r="779" spans="1:18" x14ac:dyDescent="0.3">
      <c r="A779" t="s">
        <v>1927</v>
      </c>
      <c r="B779" s="32">
        <v>45042</v>
      </c>
      <c r="C779" t="s">
        <v>19</v>
      </c>
      <c r="D779" t="s">
        <v>20</v>
      </c>
      <c r="E779" t="s">
        <v>21</v>
      </c>
      <c r="F779" t="s">
        <v>1928</v>
      </c>
      <c r="G779" t="s">
        <v>1929</v>
      </c>
      <c r="H779" t="s">
        <v>45</v>
      </c>
      <c r="I779" t="s">
        <v>211</v>
      </c>
      <c r="J779">
        <v>14</v>
      </c>
      <c r="K779" s="33">
        <v>42432</v>
      </c>
      <c r="L779" s="33">
        <v>594048</v>
      </c>
      <c r="M779">
        <v>0</v>
      </c>
      <c r="N779" t="s">
        <v>34</v>
      </c>
      <c r="O779">
        <v>5</v>
      </c>
      <c r="P779" t="s">
        <v>28</v>
      </c>
      <c r="Q779">
        <v>16</v>
      </c>
      <c r="R779" s="33">
        <v>1470487</v>
      </c>
    </row>
    <row r="780" spans="1:18" x14ac:dyDescent="0.3">
      <c r="A780" t="s">
        <v>1930</v>
      </c>
      <c r="B780" s="32">
        <v>45515</v>
      </c>
      <c r="C780" t="s">
        <v>19</v>
      </c>
      <c r="D780" t="s">
        <v>20</v>
      </c>
      <c r="E780" t="s">
        <v>21</v>
      </c>
      <c r="F780" t="s">
        <v>1853</v>
      </c>
      <c r="G780" t="s">
        <v>1931</v>
      </c>
      <c r="H780" t="s">
        <v>24</v>
      </c>
      <c r="I780" t="s">
        <v>174</v>
      </c>
      <c r="J780">
        <v>11</v>
      </c>
      <c r="K780" s="33">
        <v>22448</v>
      </c>
      <c r="L780" s="33">
        <v>246928</v>
      </c>
      <c r="M780">
        <v>5</v>
      </c>
      <c r="N780" t="s">
        <v>27</v>
      </c>
      <c r="O780">
        <v>2</v>
      </c>
      <c r="P780" t="s">
        <v>35</v>
      </c>
      <c r="Q780">
        <v>197</v>
      </c>
      <c r="R780" s="33">
        <v>313112</v>
      </c>
    </row>
    <row r="781" spans="1:18" x14ac:dyDescent="0.3">
      <c r="A781" t="s">
        <v>1932</v>
      </c>
      <c r="B781" s="32">
        <v>45379</v>
      </c>
      <c r="C781" t="s">
        <v>19</v>
      </c>
      <c r="D781" t="s">
        <v>20</v>
      </c>
      <c r="E781" t="s">
        <v>37</v>
      </c>
      <c r="F781" t="s">
        <v>1933</v>
      </c>
      <c r="G781" t="s">
        <v>27</v>
      </c>
      <c r="H781" t="s">
        <v>45</v>
      </c>
      <c r="I781" t="s">
        <v>130</v>
      </c>
      <c r="J781">
        <v>14</v>
      </c>
      <c r="K781" s="33">
        <v>7283</v>
      </c>
      <c r="L781" s="33">
        <v>101962</v>
      </c>
      <c r="M781">
        <v>20</v>
      </c>
      <c r="N781" t="s">
        <v>47</v>
      </c>
      <c r="O781">
        <v>3</v>
      </c>
      <c r="P781" t="s">
        <v>35</v>
      </c>
      <c r="Q781">
        <v>60</v>
      </c>
      <c r="R781" s="33">
        <v>313112</v>
      </c>
    </row>
    <row r="782" spans="1:18" x14ac:dyDescent="0.3">
      <c r="A782" t="s">
        <v>1934</v>
      </c>
      <c r="B782" s="32">
        <v>45498</v>
      </c>
      <c r="C782" t="s">
        <v>19</v>
      </c>
      <c r="D782" t="s">
        <v>20</v>
      </c>
      <c r="E782" t="s">
        <v>21</v>
      </c>
      <c r="F782" t="s">
        <v>204</v>
      </c>
      <c r="G782" t="s">
        <v>1935</v>
      </c>
      <c r="H782" t="s">
        <v>40</v>
      </c>
      <c r="I782" t="s">
        <v>106</v>
      </c>
      <c r="J782">
        <v>2</v>
      </c>
      <c r="K782" s="33">
        <v>16345</v>
      </c>
      <c r="L782" s="33">
        <v>32690</v>
      </c>
      <c r="M782">
        <v>0</v>
      </c>
      <c r="N782" t="s">
        <v>27</v>
      </c>
      <c r="O782" t="s">
        <v>27</v>
      </c>
      <c r="P782" t="s">
        <v>35</v>
      </c>
      <c r="Q782">
        <v>21</v>
      </c>
      <c r="R782" s="33">
        <v>313112</v>
      </c>
    </row>
    <row r="783" spans="1:18" x14ac:dyDescent="0.3">
      <c r="A783" t="s">
        <v>1936</v>
      </c>
      <c r="B783" s="32">
        <v>45103</v>
      </c>
      <c r="C783" t="s">
        <v>19</v>
      </c>
      <c r="D783" t="s">
        <v>20</v>
      </c>
      <c r="E783" t="s">
        <v>37</v>
      </c>
      <c r="F783" t="s">
        <v>415</v>
      </c>
      <c r="G783" t="s">
        <v>1937</v>
      </c>
      <c r="H783" t="s">
        <v>32</v>
      </c>
      <c r="I783" t="s">
        <v>158</v>
      </c>
      <c r="J783">
        <v>3</v>
      </c>
      <c r="K783" s="33">
        <v>21019</v>
      </c>
      <c r="L783" s="33">
        <v>63057</v>
      </c>
      <c r="M783">
        <v>5</v>
      </c>
      <c r="N783" t="s">
        <v>47</v>
      </c>
      <c r="O783">
        <v>1</v>
      </c>
      <c r="P783" t="s">
        <v>28</v>
      </c>
      <c r="Q783">
        <v>146</v>
      </c>
      <c r="R783" s="33">
        <v>394393</v>
      </c>
    </row>
    <row r="784" spans="1:18" x14ac:dyDescent="0.3">
      <c r="A784" t="s">
        <v>1938</v>
      </c>
      <c r="B784" s="32">
        <v>45392</v>
      </c>
      <c r="C784" t="s">
        <v>19</v>
      </c>
      <c r="D784" t="s">
        <v>20</v>
      </c>
      <c r="E784" t="s">
        <v>37</v>
      </c>
      <c r="F784" t="s">
        <v>670</v>
      </c>
      <c r="G784" t="s">
        <v>1939</v>
      </c>
      <c r="H784" t="s">
        <v>24</v>
      </c>
      <c r="I784" t="s">
        <v>61</v>
      </c>
      <c r="J784">
        <v>8</v>
      </c>
      <c r="K784" s="33">
        <v>145012</v>
      </c>
      <c r="L784" s="33">
        <v>1160096</v>
      </c>
      <c r="M784">
        <v>5</v>
      </c>
      <c r="N784" t="s">
        <v>57</v>
      </c>
      <c r="O784">
        <v>4</v>
      </c>
      <c r="P784" t="s">
        <v>35</v>
      </c>
      <c r="Q784">
        <v>49</v>
      </c>
      <c r="R784" s="33">
        <v>744194</v>
      </c>
    </row>
    <row r="785" spans="1:18" x14ac:dyDescent="0.3">
      <c r="A785" t="s">
        <v>1940</v>
      </c>
      <c r="B785" s="32">
        <v>45380</v>
      </c>
      <c r="C785" t="s">
        <v>19</v>
      </c>
      <c r="D785" t="s">
        <v>20</v>
      </c>
      <c r="E785" t="s">
        <v>53</v>
      </c>
      <c r="F785" t="s">
        <v>1941</v>
      </c>
      <c r="G785" t="s">
        <v>1942</v>
      </c>
      <c r="H785" t="s">
        <v>45</v>
      </c>
      <c r="I785" t="s">
        <v>211</v>
      </c>
      <c r="J785">
        <v>3</v>
      </c>
      <c r="K785" s="33">
        <v>37175</v>
      </c>
      <c r="L785" s="33">
        <v>111525</v>
      </c>
      <c r="M785" t="s">
        <v>27</v>
      </c>
      <c r="N785" t="s">
        <v>47</v>
      </c>
      <c r="O785" t="s">
        <v>27</v>
      </c>
      <c r="P785" t="s">
        <v>35</v>
      </c>
      <c r="Q785">
        <v>24</v>
      </c>
      <c r="R785" s="33">
        <v>458369</v>
      </c>
    </row>
    <row r="786" spans="1:18" x14ac:dyDescent="0.3">
      <c r="A786" t="s">
        <v>1943</v>
      </c>
      <c r="B786" s="32">
        <v>45029</v>
      </c>
      <c r="C786" t="s">
        <v>19</v>
      </c>
      <c r="D786" t="s">
        <v>20</v>
      </c>
      <c r="E786" t="s">
        <v>21</v>
      </c>
      <c r="F786" t="s">
        <v>87</v>
      </c>
      <c r="G786" t="s">
        <v>1944</v>
      </c>
      <c r="H786" t="s">
        <v>32</v>
      </c>
      <c r="I786" t="s">
        <v>117</v>
      </c>
      <c r="J786">
        <v>11</v>
      </c>
      <c r="K786" s="33">
        <v>14603</v>
      </c>
      <c r="L786" s="33">
        <v>160633</v>
      </c>
      <c r="M786">
        <v>0</v>
      </c>
      <c r="N786" t="s">
        <v>34</v>
      </c>
      <c r="O786">
        <v>6</v>
      </c>
      <c r="P786" t="s">
        <v>35</v>
      </c>
      <c r="Q786">
        <v>180</v>
      </c>
      <c r="R786" s="33">
        <v>394393</v>
      </c>
    </row>
    <row r="787" spans="1:18" x14ac:dyDescent="0.3">
      <c r="A787" t="s">
        <v>1945</v>
      </c>
      <c r="B787" s="32">
        <v>45644</v>
      </c>
      <c r="C787" t="s">
        <v>19</v>
      </c>
      <c r="D787" t="s">
        <v>20</v>
      </c>
      <c r="E787" t="s">
        <v>37</v>
      </c>
      <c r="F787" t="s">
        <v>1946</v>
      </c>
      <c r="G787" t="s">
        <v>1947</v>
      </c>
      <c r="H787" t="s">
        <v>40</v>
      </c>
      <c r="I787" t="s">
        <v>70</v>
      </c>
      <c r="J787">
        <v>5</v>
      </c>
      <c r="K787" s="33">
        <v>17119</v>
      </c>
      <c r="L787" s="33">
        <v>85595</v>
      </c>
      <c r="M787">
        <v>0</v>
      </c>
      <c r="N787" t="s">
        <v>27</v>
      </c>
      <c r="O787">
        <v>3</v>
      </c>
      <c r="P787" t="s">
        <v>28</v>
      </c>
      <c r="Q787">
        <v>188</v>
      </c>
      <c r="R787" s="33">
        <v>744194</v>
      </c>
    </row>
    <row r="788" spans="1:18" x14ac:dyDescent="0.3">
      <c r="A788" t="s">
        <v>1948</v>
      </c>
      <c r="B788" s="32">
        <v>45033</v>
      </c>
      <c r="C788" t="s">
        <v>19</v>
      </c>
      <c r="D788" t="s">
        <v>20</v>
      </c>
      <c r="E788" t="s">
        <v>37</v>
      </c>
      <c r="F788" t="s">
        <v>1949</v>
      </c>
      <c r="G788" t="s">
        <v>1950</v>
      </c>
      <c r="H788" t="s">
        <v>40</v>
      </c>
      <c r="I788" t="s">
        <v>70</v>
      </c>
      <c r="J788">
        <v>16</v>
      </c>
      <c r="K788" s="33">
        <v>11358</v>
      </c>
      <c r="L788" s="33">
        <v>181728</v>
      </c>
      <c r="M788" t="s">
        <v>27</v>
      </c>
      <c r="N788" t="s">
        <v>47</v>
      </c>
      <c r="O788">
        <v>3</v>
      </c>
      <c r="P788" t="s">
        <v>28</v>
      </c>
      <c r="Q788">
        <v>62</v>
      </c>
      <c r="R788" s="33">
        <v>394393</v>
      </c>
    </row>
    <row r="789" spans="1:18" x14ac:dyDescent="0.3">
      <c r="A789" t="s">
        <v>1951</v>
      </c>
      <c r="B789" s="32">
        <v>44978</v>
      </c>
      <c r="C789" t="s">
        <v>19</v>
      </c>
      <c r="D789" t="s">
        <v>20</v>
      </c>
      <c r="E789" t="s">
        <v>21</v>
      </c>
      <c r="F789" t="s">
        <v>1665</v>
      </c>
      <c r="G789" t="s">
        <v>1952</v>
      </c>
      <c r="H789" t="s">
        <v>32</v>
      </c>
      <c r="I789" t="s">
        <v>158</v>
      </c>
      <c r="J789">
        <v>5</v>
      </c>
      <c r="K789" s="33">
        <v>20567</v>
      </c>
      <c r="L789" s="33">
        <v>102835</v>
      </c>
      <c r="M789">
        <v>0</v>
      </c>
      <c r="N789" t="s">
        <v>27</v>
      </c>
      <c r="O789">
        <v>5</v>
      </c>
      <c r="P789" t="s">
        <v>28</v>
      </c>
      <c r="Q789">
        <v>110</v>
      </c>
      <c r="R789" s="33">
        <v>313112</v>
      </c>
    </row>
    <row r="790" spans="1:18" x14ac:dyDescent="0.3">
      <c r="A790" t="s">
        <v>1953</v>
      </c>
      <c r="B790" s="32">
        <v>44950</v>
      </c>
      <c r="C790" t="s">
        <v>19</v>
      </c>
      <c r="D790" t="s">
        <v>20</v>
      </c>
      <c r="E790" t="s">
        <v>21</v>
      </c>
      <c r="F790" t="s">
        <v>1534</v>
      </c>
      <c r="G790" t="s">
        <v>1954</v>
      </c>
      <c r="H790" t="s">
        <v>65</v>
      </c>
      <c r="I790" t="s">
        <v>78</v>
      </c>
      <c r="J790">
        <v>5</v>
      </c>
      <c r="K790" s="33">
        <v>103743</v>
      </c>
      <c r="L790" s="33">
        <v>518715</v>
      </c>
      <c r="M790">
        <v>0</v>
      </c>
      <c r="N790" t="s">
        <v>47</v>
      </c>
      <c r="O790">
        <v>2</v>
      </c>
      <c r="P790" t="s">
        <v>35</v>
      </c>
      <c r="Q790">
        <v>97</v>
      </c>
      <c r="R790" s="33">
        <v>1470487</v>
      </c>
    </row>
    <row r="791" spans="1:18" x14ac:dyDescent="0.3">
      <c r="A791" t="s">
        <v>1955</v>
      </c>
      <c r="B791" s="32">
        <v>45266</v>
      </c>
      <c r="C791" t="s">
        <v>19</v>
      </c>
      <c r="D791" t="s">
        <v>20</v>
      </c>
      <c r="E791" t="s">
        <v>37</v>
      </c>
      <c r="F791" t="s">
        <v>589</v>
      </c>
      <c r="G791" t="s">
        <v>1956</v>
      </c>
      <c r="H791" t="s">
        <v>40</v>
      </c>
      <c r="I791" t="s">
        <v>106</v>
      </c>
      <c r="J791">
        <v>6</v>
      </c>
      <c r="K791" s="33">
        <v>2917</v>
      </c>
      <c r="L791" s="33">
        <v>17502</v>
      </c>
      <c r="M791" t="s">
        <v>27</v>
      </c>
      <c r="N791" t="s">
        <v>26</v>
      </c>
      <c r="O791">
        <v>1</v>
      </c>
      <c r="P791" t="s">
        <v>35</v>
      </c>
      <c r="Q791">
        <v>16</v>
      </c>
      <c r="R791" s="33">
        <v>313112</v>
      </c>
    </row>
    <row r="792" spans="1:18" x14ac:dyDescent="0.3">
      <c r="A792" t="s">
        <v>1957</v>
      </c>
      <c r="B792" s="32">
        <v>45433</v>
      </c>
      <c r="C792" t="s">
        <v>19</v>
      </c>
      <c r="D792" t="s">
        <v>20</v>
      </c>
      <c r="E792" t="s">
        <v>21</v>
      </c>
      <c r="F792" t="s">
        <v>379</v>
      </c>
      <c r="G792" t="s">
        <v>1958</v>
      </c>
      <c r="H792" t="s">
        <v>40</v>
      </c>
      <c r="I792" t="s">
        <v>106</v>
      </c>
      <c r="J792">
        <v>14</v>
      </c>
      <c r="K792" s="33">
        <v>13058</v>
      </c>
      <c r="L792" s="33">
        <v>182812</v>
      </c>
      <c r="M792">
        <v>0</v>
      </c>
      <c r="N792" t="s">
        <v>26</v>
      </c>
      <c r="O792">
        <v>4</v>
      </c>
      <c r="P792" t="s">
        <v>35</v>
      </c>
      <c r="Q792">
        <v>194</v>
      </c>
      <c r="R792" s="33">
        <v>394393</v>
      </c>
    </row>
    <row r="793" spans="1:18" x14ac:dyDescent="0.3">
      <c r="A793" t="s">
        <v>1959</v>
      </c>
      <c r="B793" s="32">
        <v>45270</v>
      </c>
      <c r="C793" t="s">
        <v>19</v>
      </c>
      <c r="D793" t="s">
        <v>20</v>
      </c>
      <c r="E793" t="s">
        <v>53</v>
      </c>
      <c r="F793" t="s">
        <v>1960</v>
      </c>
      <c r="G793" t="s">
        <v>1961</v>
      </c>
      <c r="H793" t="s">
        <v>40</v>
      </c>
      <c r="I793" t="s">
        <v>51</v>
      </c>
      <c r="J793">
        <v>11</v>
      </c>
      <c r="K793" s="33">
        <v>1146</v>
      </c>
      <c r="L793" s="33">
        <v>12606</v>
      </c>
      <c r="M793" t="s">
        <v>27</v>
      </c>
      <c r="N793" t="s">
        <v>34</v>
      </c>
      <c r="O793">
        <v>4</v>
      </c>
      <c r="P793" t="s">
        <v>28</v>
      </c>
      <c r="Q793">
        <v>38</v>
      </c>
      <c r="R793" s="33">
        <v>458369</v>
      </c>
    </row>
    <row r="794" spans="1:18" x14ac:dyDescent="0.3">
      <c r="A794" t="s">
        <v>1962</v>
      </c>
      <c r="B794" s="32">
        <v>45646</v>
      </c>
      <c r="C794" t="s">
        <v>19</v>
      </c>
      <c r="D794" t="s">
        <v>20</v>
      </c>
      <c r="E794" t="s">
        <v>37</v>
      </c>
      <c r="F794" t="s">
        <v>1002</v>
      </c>
      <c r="G794" t="s">
        <v>1963</v>
      </c>
      <c r="H794" t="s">
        <v>24</v>
      </c>
      <c r="I794" t="s">
        <v>56</v>
      </c>
      <c r="J794">
        <v>1</v>
      </c>
      <c r="K794" s="33">
        <v>68825</v>
      </c>
      <c r="L794" s="33">
        <v>68825</v>
      </c>
      <c r="M794">
        <v>10</v>
      </c>
      <c r="N794" t="s">
        <v>27</v>
      </c>
      <c r="O794">
        <v>1</v>
      </c>
      <c r="P794" t="s">
        <v>35</v>
      </c>
      <c r="Q794">
        <v>30</v>
      </c>
      <c r="R794" s="33">
        <v>1470487</v>
      </c>
    </row>
    <row r="795" spans="1:18" x14ac:dyDescent="0.3">
      <c r="A795" t="s">
        <v>1964</v>
      </c>
      <c r="B795" s="32">
        <v>45537</v>
      </c>
      <c r="C795" t="s">
        <v>19</v>
      </c>
      <c r="D795" t="s">
        <v>20</v>
      </c>
      <c r="E795" t="s">
        <v>21</v>
      </c>
      <c r="F795" t="s">
        <v>204</v>
      </c>
      <c r="G795" t="s">
        <v>1965</v>
      </c>
      <c r="H795" t="s">
        <v>45</v>
      </c>
      <c r="I795" t="s">
        <v>211</v>
      </c>
      <c r="J795">
        <v>2</v>
      </c>
      <c r="K795" s="33">
        <v>41961</v>
      </c>
      <c r="L795" s="33">
        <v>83922</v>
      </c>
      <c r="M795">
        <v>10</v>
      </c>
      <c r="N795" t="s">
        <v>47</v>
      </c>
      <c r="O795">
        <v>5</v>
      </c>
      <c r="P795" t="s">
        <v>27</v>
      </c>
      <c r="Q795">
        <v>119</v>
      </c>
      <c r="R795" s="33">
        <v>313112</v>
      </c>
    </row>
    <row r="796" spans="1:18" x14ac:dyDescent="0.3">
      <c r="A796" t="s">
        <v>1966</v>
      </c>
      <c r="B796" s="32">
        <v>44978</v>
      </c>
      <c r="C796" t="s">
        <v>19</v>
      </c>
      <c r="D796" t="s">
        <v>20</v>
      </c>
      <c r="E796" t="s">
        <v>21</v>
      </c>
      <c r="F796" t="s">
        <v>362</v>
      </c>
      <c r="G796" t="s">
        <v>27</v>
      </c>
      <c r="H796" t="s">
        <v>45</v>
      </c>
      <c r="I796" t="s">
        <v>82</v>
      </c>
      <c r="J796">
        <v>20</v>
      </c>
      <c r="K796" s="33">
        <v>18914</v>
      </c>
      <c r="L796" s="33">
        <v>378280</v>
      </c>
      <c r="M796">
        <v>10</v>
      </c>
      <c r="N796" t="s">
        <v>27</v>
      </c>
      <c r="O796">
        <v>1</v>
      </c>
      <c r="P796" t="s">
        <v>35</v>
      </c>
      <c r="Q796">
        <v>45</v>
      </c>
      <c r="R796" s="33">
        <v>458369</v>
      </c>
    </row>
    <row r="797" spans="1:18" x14ac:dyDescent="0.3">
      <c r="A797" t="s">
        <v>1967</v>
      </c>
      <c r="B797" s="32">
        <v>45458</v>
      </c>
      <c r="C797" t="s">
        <v>19</v>
      </c>
      <c r="D797" t="s">
        <v>20</v>
      </c>
      <c r="E797" t="s">
        <v>37</v>
      </c>
      <c r="F797" t="s">
        <v>1968</v>
      </c>
      <c r="G797" t="s">
        <v>1969</v>
      </c>
      <c r="H797" t="s">
        <v>32</v>
      </c>
      <c r="I797" t="s">
        <v>95</v>
      </c>
      <c r="J797">
        <v>10</v>
      </c>
      <c r="K797" s="33">
        <v>16111</v>
      </c>
      <c r="L797" s="33">
        <v>161110</v>
      </c>
      <c r="M797">
        <v>0</v>
      </c>
      <c r="N797" t="s">
        <v>26</v>
      </c>
      <c r="O797">
        <v>2</v>
      </c>
      <c r="P797" t="s">
        <v>28</v>
      </c>
      <c r="Q797">
        <v>85</v>
      </c>
      <c r="R797" s="33">
        <v>394393</v>
      </c>
    </row>
    <row r="798" spans="1:18" x14ac:dyDescent="0.3">
      <c r="A798" t="s">
        <v>1970</v>
      </c>
      <c r="B798" s="32">
        <v>45466</v>
      </c>
      <c r="C798" t="s">
        <v>19</v>
      </c>
      <c r="D798" t="s">
        <v>20</v>
      </c>
      <c r="E798" t="s">
        <v>37</v>
      </c>
      <c r="F798" t="s">
        <v>508</v>
      </c>
      <c r="G798" t="s">
        <v>1971</v>
      </c>
      <c r="H798" t="s">
        <v>65</v>
      </c>
      <c r="I798" t="s">
        <v>382</v>
      </c>
      <c r="J798">
        <v>4</v>
      </c>
      <c r="K798" s="33">
        <v>82778</v>
      </c>
      <c r="L798" s="33">
        <v>331112</v>
      </c>
      <c r="M798">
        <v>10</v>
      </c>
      <c r="N798" t="s">
        <v>26</v>
      </c>
      <c r="O798" t="s">
        <v>27</v>
      </c>
      <c r="P798" t="s">
        <v>27</v>
      </c>
      <c r="Q798">
        <v>170</v>
      </c>
      <c r="R798" s="33">
        <v>394393</v>
      </c>
    </row>
    <row r="799" spans="1:18" x14ac:dyDescent="0.3">
      <c r="A799" t="s">
        <v>1972</v>
      </c>
      <c r="B799" s="32">
        <v>45477</v>
      </c>
      <c r="C799" t="s">
        <v>19</v>
      </c>
      <c r="D799" t="s">
        <v>20</v>
      </c>
      <c r="E799" t="s">
        <v>53</v>
      </c>
      <c r="F799" t="s">
        <v>969</v>
      </c>
      <c r="G799" t="s">
        <v>1973</v>
      </c>
      <c r="H799" t="s">
        <v>65</v>
      </c>
      <c r="I799" t="s">
        <v>478</v>
      </c>
      <c r="J799">
        <v>18</v>
      </c>
      <c r="K799" s="33">
        <v>105336</v>
      </c>
      <c r="L799" s="33">
        <v>1896048</v>
      </c>
      <c r="M799">
        <v>0</v>
      </c>
      <c r="N799" t="s">
        <v>26</v>
      </c>
      <c r="O799">
        <v>2</v>
      </c>
      <c r="P799" t="s">
        <v>35</v>
      </c>
      <c r="Q799">
        <v>122</v>
      </c>
      <c r="R799" s="33">
        <v>458369</v>
      </c>
    </row>
    <row r="800" spans="1:18" x14ac:dyDescent="0.3">
      <c r="A800" t="s">
        <v>1974</v>
      </c>
      <c r="B800" s="32">
        <v>45056</v>
      </c>
      <c r="C800" t="s">
        <v>19</v>
      </c>
      <c r="D800" t="s">
        <v>20</v>
      </c>
      <c r="E800" t="s">
        <v>53</v>
      </c>
      <c r="F800" t="s">
        <v>437</v>
      </c>
      <c r="G800" t="s">
        <v>1975</v>
      </c>
      <c r="H800" t="s">
        <v>24</v>
      </c>
      <c r="I800" t="s">
        <v>25</v>
      </c>
      <c r="J800">
        <v>6</v>
      </c>
      <c r="K800" s="33">
        <v>276613</v>
      </c>
      <c r="L800" s="33">
        <v>1659678</v>
      </c>
      <c r="M800">
        <v>0</v>
      </c>
      <c r="N800" t="s">
        <v>26</v>
      </c>
      <c r="O800">
        <v>5</v>
      </c>
      <c r="P800" t="s">
        <v>35</v>
      </c>
      <c r="Q800">
        <v>199</v>
      </c>
      <c r="R800" s="33">
        <v>744194</v>
      </c>
    </row>
    <row r="801" spans="1:18" x14ac:dyDescent="0.3">
      <c r="A801" t="s">
        <v>1976</v>
      </c>
      <c r="B801" s="32">
        <v>45441</v>
      </c>
      <c r="C801" t="s">
        <v>19</v>
      </c>
      <c r="D801" t="s">
        <v>20</v>
      </c>
      <c r="E801" t="s">
        <v>53</v>
      </c>
      <c r="F801" t="s">
        <v>1977</v>
      </c>
      <c r="G801" t="s">
        <v>1978</v>
      </c>
      <c r="H801" t="s">
        <v>32</v>
      </c>
      <c r="I801" t="s">
        <v>141</v>
      </c>
      <c r="J801">
        <v>3</v>
      </c>
      <c r="K801" s="33">
        <v>1727</v>
      </c>
      <c r="L801" s="33">
        <v>5181</v>
      </c>
      <c r="M801">
        <v>20</v>
      </c>
      <c r="N801" t="s">
        <v>26</v>
      </c>
      <c r="O801" t="s">
        <v>27</v>
      </c>
      <c r="P801" t="s">
        <v>35</v>
      </c>
      <c r="Q801">
        <v>32</v>
      </c>
      <c r="R801" s="33">
        <v>394393</v>
      </c>
    </row>
    <row r="802" spans="1:18" x14ac:dyDescent="0.3">
      <c r="A802" t="s">
        <v>1979</v>
      </c>
      <c r="B802" s="32">
        <v>45374</v>
      </c>
      <c r="C802" t="s">
        <v>19</v>
      </c>
      <c r="D802" t="s">
        <v>20</v>
      </c>
      <c r="E802" t="s">
        <v>53</v>
      </c>
      <c r="F802" t="s">
        <v>1980</v>
      </c>
      <c r="G802" t="s">
        <v>1981</v>
      </c>
      <c r="H802" t="s">
        <v>24</v>
      </c>
      <c r="I802" t="s">
        <v>152</v>
      </c>
      <c r="J802">
        <v>1</v>
      </c>
      <c r="K802" s="33">
        <v>235682</v>
      </c>
      <c r="L802" s="33">
        <v>235682</v>
      </c>
      <c r="M802">
        <v>10</v>
      </c>
      <c r="N802" t="s">
        <v>47</v>
      </c>
      <c r="O802">
        <v>5</v>
      </c>
      <c r="P802" t="s">
        <v>28</v>
      </c>
      <c r="Q802">
        <v>159</v>
      </c>
      <c r="R802" s="33">
        <v>394393</v>
      </c>
    </row>
    <row r="803" spans="1:18" x14ac:dyDescent="0.3">
      <c r="A803" t="s">
        <v>1982</v>
      </c>
      <c r="B803" s="32">
        <v>45236</v>
      </c>
      <c r="C803" t="s">
        <v>19</v>
      </c>
      <c r="D803" t="s">
        <v>20</v>
      </c>
      <c r="E803" t="s">
        <v>37</v>
      </c>
      <c r="F803" t="s">
        <v>415</v>
      </c>
      <c r="G803" t="s">
        <v>1983</v>
      </c>
      <c r="H803" t="s">
        <v>45</v>
      </c>
      <c r="I803" t="s">
        <v>130</v>
      </c>
      <c r="J803">
        <v>19</v>
      </c>
      <c r="K803" s="33">
        <v>26718</v>
      </c>
      <c r="L803" s="33">
        <v>507642</v>
      </c>
      <c r="M803">
        <v>0</v>
      </c>
      <c r="N803" t="s">
        <v>27</v>
      </c>
      <c r="O803">
        <v>2</v>
      </c>
      <c r="P803" t="s">
        <v>35</v>
      </c>
      <c r="Q803">
        <v>8</v>
      </c>
      <c r="R803" s="33">
        <v>394393</v>
      </c>
    </row>
    <row r="804" spans="1:18" x14ac:dyDescent="0.3">
      <c r="A804" t="s">
        <v>1984</v>
      </c>
      <c r="B804" s="32">
        <v>45450</v>
      </c>
      <c r="C804" t="s">
        <v>19</v>
      </c>
      <c r="D804" t="s">
        <v>20</v>
      </c>
      <c r="E804" t="s">
        <v>21</v>
      </c>
      <c r="F804" t="s">
        <v>94</v>
      </c>
      <c r="G804" t="s">
        <v>1985</v>
      </c>
      <c r="H804" t="s">
        <v>45</v>
      </c>
      <c r="I804" t="s">
        <v>74</v>
      </c>
      <c r="J804">
        <v>3</v>
      </c>
      <c r="K804" s="33">
        <v>38413</v>
      </c>
      <c r="L804" s="33">
        <v>115239</v>
      </c>
      <c r="M804">
        <v>0</v>
      </c>
      <c r="N804" t="s">
        <v>47</v>
      </c>
      <c r="O804" t="s">
        <v>27</v>
      </c>
      <c r="P804" t="s">
        <v>35</v>
      </c>
      <c r="Q804">
        <v>151</v>
      </c>
      <c r="R804" s="33">
        <v>1470487</v>
      </c>
    </row>
    <row r="805" spans="1:18" x14ac:dyDescent="0.3">
      <c r="A805" t="s">
        <v>1986</v>
      </c>
      <c r="B805" s="32">
        <v>44994</v>
      </c>
      <c r="C805" t="s">
        <v>19</v>
      </c>
      <c r="D805" t="s">
        <v>20</v>
      </c>
      <c r="E805" t="s">
        <v>37</v>
      </c>
      <c r="F805" t="s">
        <v>1987</v>
      </c>
      <c r="G805" t="s">
        <v>1988</v>
      </c>
      <c r="H805" t="s">
        <v>65</v>
      </c>
      <c r="I805" t="s">
        <v>289</v>
      </c>
      <c r="J805">
        <v>7</v>
      </c>
      <c r="K805" s="33">
        <v>150052</v>
      </c>
      <c r="L805" s="33">
        <v>1050364</v>
      </c>
      <c r="M805" t="s">
        <v>27</v>
      </c>
      <c r="N805" t="s">
        <v>57</v>
      </c>
      <c r="O805">
        <v>3</v>
      </c>
      <c r="P805" t="s">
        <v>35</v>
      </c>
      <c r="Q805">
        <v>91</v>
      </c>
      <c r="R805" s="33">
        <v>313112</v>
      </c>
    </row>
    <row r="806" spans="1:18" x14ac:dyDescent="0.3">
      <c r="A806" t="s">
        <v>1989</v>
      </c>
      <c r="B806" s="32">
        <v>45309</v>
      </c>
      <c r="C806" t="s">
        <v>19</v>
      </c>
      <c r="D806" t="s">
        <v>20</v>
      </c>
      <c r="E806" t="s">
        <v>21</v>
      </c>
      <c r="F806" t="s">
        <v>1552</v>
      </c>
      <c r="G806" t="s">
        <v>1990</v>
      </c>
      <c r="H806" t="s">
        <v>40</v>
      </c>
      <c r="I806" t="s">
        <v>41</v>
      </c>
      <c r="J806">
        <v>3</v>
      </c>
      <c r="K806" s="33">
        <v>961</v>
      </c>
      <c r="L806" s="33">
        <v>2883</v>
      </c>
      <c r="M806">
        <v>0</v>
      </c>
      <c r="N806" t="s">
        <v>34</v>
      </c>
      <c r="O806" t="s">
        <v>27</v>
      </c>
      <c r="P806" t="s">
        <v>35</v>
      </c>
      <c r="Q806">
        <v>149</v>
      </c>
      <c r="R806" s="33">
        <v>313112</v>
      </c>
    </row>
    <row r="807" spans="1:18" x14ac:dyDescent="0.3">
      <c r="A807" t="s">
        <v>1991</v>
      </c>
      <c r="B807" s="32">
        <v>45137</v>
      </c>
      <c r="C807" t="s">
        <v>19</v>
      </c>
      <c r="D807" t="s">
        <v>20</v>
      </c>
      <c r="E807" t="s">
        <v>53</v>
      </c>
      <c r="F807" t="s">
        <v>1992</v>
      </c>
      <c r="G807" t="s">
        <v>1993</v>
      </c>
      <c r="H807" t="s">
        <v>40</v>
      </c>
      <c r="I807" t="s">
        <v>41</v>
      </c>
      <c r="J807">
        <v>10</v>
      </c>
      <c r="K807" s="33">
        <v>13973</v>
      </c>
      <c r="L807" s="33">
        <v>139730</v>
      </c>
      <c r="M807">
        <v>15</v>
      </c>
      <c r="N807" t="s">
        <v>57</v>
      </c>
      <c r="O807">
        <v>1</v>
      </c>
      <c r="P807" t="s">
        <v>35</v>
      </c>
      <c r="Q807">
        <v>103</v>
      </c>
      <c r="R807" s="33">
        <v>458369</v>
      </c>
    </row>
    <row r="808" spans="1:18" x14ac:dyDescent="0.3">
      <c r="A808" t="s">
        <v>1994</v>
      </c>
      <c r="B808" s="32">
        <v>45475</v>
      </c>
      <c r="C808" t="s">
        <v>19</v>
      </c>
      <c r="D808" t="s">
        <v>20</v>
      </c>
      <c r="E808" t="s">
        <v>21</v>
      </c>
      <c r="F808" t="s">
        <v>235</v>
      </c>
      <c r="G808" t="s">
        <v>1995</v>
      </c>
      <c r="H808" t="s">
        <v>40</v>
      </c>
      <c r="I808" t="s">
        <v>41</v>
      </c>
      <c r="J808">
        <v>2</v>
      </c>
      <c r="K808" s="33">
        <v>1793</v>
      </c>
      <c r="L808" s="33">
        <v>3586</v>
      </c>
      <c r="M808">
        <v>5</v>
      </c>
      <c r="N808" t="s">
        <v>57</v>
      </c>
      <c r="O808" t="s">
        <v>27</v>
      </c>
      <c r="P808" t="s">
        <v>28</v>
      </c>
      <c r="Q808">
        <v>38</v>
      </c>
      <c r="R808" s="33">
        <v>744194</v>
      </c>
    </row>
    <row r="809" spans="1:18" x14ac:dyDescent="0.3">
      <c r="A809" t="s">
        <v>1996</v>
      </c>
      <c r="B809" s="32">
        <v>45081</v>
      </c>
      <c r="C809" t="s">
        <v>19</v>
      </c>
      <c r="D809" t="s">
        <v>20</v>
      </c>
      <c r="E809" t="s">
        <v>21</v>
      </c>
      <c r="F809" t="s">
        <v>1157</v>
      </c>
      <c r="G809" t="s">
        <v>27</v>
      </c>
      <c r="H809" t="s">
        <v>32</v>
      </c>
      <c r="I809" t="s">
        <v>113</v>
      </c>
      <c r="J809">
        <v>3</v>
      </c>
      <c r="K809" s="33">
        <v>24022</v>
      </c>
      <c r="L809" s="33">
        <v>72066</v>
      </c>
      <c r="M809">
        <v>0</v>
      </c>
      <c r="N809" t="s">
        <v>34</v>
      </c>
      <c r="O809">
        <v>3</v>
      </c>
      <c r="P809" t="s">
        <v>35</v>
      </c>
      <c r="Q809">
        <v>138</v>
      </c>
      <c r="R809" s="33">
        <v>744194</v>
      </c>
    </row>
    <row r="810" spans="1:18" x14ac:dyDescent="0.3">
      <c r="A810" t="s">
        <v>1997</v>
      </c>
      <c r="B810" s="32">
        <v>45654</v>
      </c>
      <c r="C810" t="s">
        <v>19</v>
      </c>
      <c r="D810" t="s">
        <v>20</v>
      </c>
      <c r="E810" t="s">
        <v>53</v>
      </c>
      <c r="F810" t="s">
        <v>1349</v>
      </c>
      <c r="G810" t="s">
        <v>1998</v>
      </c>
      <c r="H810" t="s">
        <v>45</v>
      </c>
      <c r="I810" t="s">
        <v>130</v>
      </c>
      <c r="J810">
        <v>12</v>
      </c>
      <c r="K810" s="33">
        <v>29922</v>
      </c>
      <c r="L810" s="33">
        <v>359064</v>
      </c>
      <c r="M810" t="s">
        <v>27</v>
      </c>
      <c r="N810" t="s">
        <v>26</v>
      </c>
      <c r="O810">
        <v>2</v>
      </c>
      <c r="P810" t="s">
        <v>35</v>
      </c>
      <c r="Q810">
        <v>172</v>
      </c>
      <c r="R810" s="33">
        <v>1470487</v>
      </c>
    </row>
    <row r="811" spans="1:18" x14ac:dyDescent="0.3">
      <c r="A811" t="s">
        <v>1999</v>
      </c>
      <c r="B811" s="32">
        <v>45560</v>
      </c>
      <c r="C811" t="s">
        <v>19</v>
      </c>
      <c r="D811" t="s">
        <v>20</v>
      </c>
      <c r="E811" t="s">
        <v>21</v>
      </c>
      <c r="F811" t="s">
        <v>2000</v>
      </c>
      <c r="G811" t="s">
        <v>2001</v>
      </c>
      <c r="H811" t="s">
        <v>40</v>
      </c>
      <c r="I811" t="s">
        <v>137</v>
      </c>
      <c r="J811">
        <v>16</v>
      </c>
      <c r="K811" s="33">
        <v>8187</v>
      </c>
      <c r="L811" s="33">
        <v>130992</v>
      </c>
      <c r="M811">
        <v>15</v>
      </c>
      <c r="N811" t="s">
        <v>27</v>
      </c>
      <c r="O811">
        <v>1</v>
      </c>
      <c r="P811" t="s">
        <v>35</v>
      </c>
      <c r="Q811">
        <v>117</v>
      </c>
      <c r="R811" s="33">
        <v>458369</v>
      </c>
    </row>
    <row r="812" spans="1:18" x14ac:dyDescent="0.3">
      <c r="A812" t="s">
        <v>2002</v>
      </c>
      <c r="B812" s="32">
        <v>45125</v>
      </c>
      <c r="C812" t="s">
        <v>19</v>
      </c>
      <c r="D812" t="s">
        <v>20</v>
      </c>
      <c r="E812" t="s">
        <v>37</v>
      </c>
      <c r="F812" t="s">
        <v>87</v>
      </c>
      <c r="G812" t="s">
        <v>2003</v>
      </c>
      <c r="H812" t="s">
        <v>40</v>
      </c>
      <c r="I812" t="s">
        <v>106</v>
      </c>
      <c r="J812">
        <v>15</v>
      </c>
      <c r="K812" s="33">
        <v>10608</v>
      </c>
      <c r="L812" s="33">
        <v>159120</v>
      </c>
      <c r="M812">
        <v>10</v>
      </c>
      <c r="N812" t="s">
        <v>27</v>
      </c>
      <c r="O812">
        <v>1</v>
      </c>
      <c r="P812" t="s">
        <v>35</v>
      </c>
      <c r="Q812">
        <v>171</v>
      </c>
      <c r="R812" s="33">
        <v>1470487</v>
      </c>
    </row>
    <row r="813" spans="1:18" x14ac:dyDescent="0.3">
      <c r="A813" t="s">
        <v>2004</v>
      </c>
      <c r="B813" s="32">
        <v>45358</v>
      </c>
      <c r="C813" t="s">
        <v>19</v>
      </c>
      <c r="D813" t="s">
        <v>20</v>
      </c>
      <c r="E813" t="s">
        <v>21</v>
      </c>
      <c r="F813" t="s">
        <v>1113</v>
      </c>
      <c r="G813" t="s">
        <v>2005</v>
      </c>
      <c r="H813" t="s">
        <v>45</v>
      </c>
      <c r="I813" t="s">
        <v>46</v>
      </c>
      <c r="J813">
        <v>6</v>
      </c>
      <c r="K813" s="33">
        <v>37087</v>
      </c>
      <c r="L813" s="33">
        <v>222522</v>
      </c>
      <c r="M813">
        <v>10</v>
      </c>
      <c r="N813" t="s">
        <v>26</v>
      </c>
      <c r="O813" t="s">
        <v>27</v>
      </c>
      <c r="P813" t="s">
        <v>35</v>
      </c>
      <c r="Q813">
        <v>198</v>
      </c>
      <c r="R813" s="33">
        <v>458369</v>
      </c>
    </row>
    <row r="814" spans="1:18" x14ac:dyDescent="0.3">
      <c r="A814" t="s">
        <v>2006</v>
      </c>
      <c r="B814" s="32">
        <v>45474</v>
      </c>
      <c r="C814" t="s">
        <v>19</v>
      </c>
      <c r="D814" t="s">
        <v>20</v>
      </c>
      <c r="E814" t="s">
        <v>53</v>
      </c>
      <c r="F814" t="s">
        <v>2007</v>
      </c>
      <c r="G814" t="s">
        <v>2008</v>
      </c>
      <c r="H814" t="s">
        <v>65</v>
      </c>
      <c r="I814" t="s">
        <v>478</v>
      </c>
      <c r="J814">
        <v>18</v>
      </c>
      <c r="K814" s="33">
        <v>156799</v>
      </c>
      <c r="L814" s="33">
        <v>2822382</v>
      </c>
      <c r="M814">
        <v>5</v>
      </c>
      <c r="N814" t="s">
        <v>57</v>
      </c>
      <c r="O814">
        <v>3</v>
      </c>
      <c r="P814" t="s">
        <v>35</v>
      </c>
      <c r="Q814">
        <v>133</v>
      </c>
      <c r="R814" s="33">
        <v>313112</v>
      </c>
    </row>
    <row r="815" spans="1:18" x14ac:dyDescent="0.3">
      <c r="A815" t="s">
        <v>2009</v>
      </c>
      <c r="B815" s="32">
        <v>45449</v>
      </c>
      <c r="C815" t="s">
        <v>19</v>
      </c>
      <c r="D815" t="s">
        <v>20</v>
      </c>
      <c r="E815" t="s">
        <v>37</v>
      </c>
      <c r="F815" t="s">
        <v>2010</v>
      </c>
      <c r="G815" t="s">
        <v>2011</v>
      </c>
      <c r="H815" t="s">
        <v>65</v>
      </c>
      <c r="I815" t="s">
        <v>78</v>
      </c>
      <c r="J815">
        <v>2</v>
      </c>
      <c r="K815" s="33">
        <v>19252</v>
      </c>
      <c r="L815" s="33">
        <v>38504</v>
      </c>
      <c r="M815">
        <v>0</v>
      </c>
      <c r="N815" t="s">
        <v>47</v>
      </c>
      <c r="O815">
        <v>2</v>
      </c>
      <c r="P815" t="s">
        <v>28</v>
      </c>
      <c r="Q815">
        <v>82</v>
      </c>
      <c r="R815" s="33">
        <v>313112</v>
      </c>
    </row>
    <row r="816" spans="1:18" x14ac:dyDescent="0.3">
      <c r="A816" t="s">
        <v>2012</v>
      </c>
      <c r="B816" s="32">
        <v>45363</v>
      </c>
      <c r="C816" t="s">
        <v>19</v>
      </c>
      <c r="D816" t="s">
        <v>20</v>
      </c>
      <c r="E816" t="s">
        <v>21</v>
      </c>
      <c r="F816" t="s">
        <v>700</v>
      </c>
      <c r="G816" t="s">
        <v>2013</v>
      </c>
      <c r="H816" t="s">
        <v>24</v>
      </c>
      <c r="I816" t="s">
        <v>56</v>
      </c>
      <c r="J816">
        <v>8</v>
      </c>
      <c r="K816" s="33">
        <v>315115</v>
      </c>
      <c r="L816" s="33">
        <v>2520920</v>
      </c>
      <c r="M816">
        <v>5</v>
      </c>
      <c r="N816" t="s">
        <v>57</v>
      </c>
      <c r="O816">
        <v>3</v>
      </c>
      <c r="P816" t="s">
        <v>35</v>
      </c>
      <c r="Q816">
        <v>125</v>
      </c>
      <c r="R816" s="33">
        <v>744194</v>
      </c>
    </row>
    <row r="817" spans="1:18" x14ac:dyDescent="0.3">
      <c r="A817" t="s">
        <v>2014</v>
      </c>
      <c r="B817" s="32">
        <v>45324</v>
      </c>
      <c r="C817" t="s">
        <v>19</v>
      </c>
      <c r="D817" t="s">
        <v>20</v>
      </c>
      <c r="E817" t="s">
        <v>37</v>
      </c>
      <c r="F817" t="s">
        <v>967</v>
      </c>
      <c r="G817" t="s">
        <v>2015</v>
      </c>
      <c r="H817" t="s">
        <v>65</v>
      </c>
      <c r="I817" t="s">
        <v>382</v>
      </c>
      <c r="J817">
        <v>6</v>
      </c>
      <c r="K817" s="33">
        <v>49966</v>
      </c>
      <c r="L817" s="33">
        <v>299796</v>
      </c>
      <c r="M817">
        <v>0</v>
      </c>
      <c r="N817" t="s">
        <v>26</v>
      </c>
      <c r="O817">
        <v>3</v>
      </c>
      <c r="P817" t="s">
        <v>35</v>
      </c>
      <c r="Q817">
        <v>97</v>
      </c>
      <c r="R817" s="33">
        <v>394393</v>
      </c>
    </row>
    <row r="818" spans="1:18" x14ac:dyDescent="0.3">
      <c r="A818" t="s">
        <v>2016</v>
      </c>
      <c r="B818" s="32">
        <v>45365</v>
      </c>
      <c r="C818" t="s">
        <v>19</v>
      </c>
      <c r="D818" t="s">
        <v>20</v>
      </c>
      <c r="E818" t="s">
        <v>21</v>
      </c>
      <c r="F818" t="s">
        <v>1441</v>
      </c>
      <c r="G818" t="s">
        <v>2017</v>
      </c>
      <c r="H818" t="s">
        <v>24</v>
      </c>
      <c r="I818" t="s">
        <v>92</v>
      </c>
      <c r="J818">
        <v>9</v>
      </c>
      <c r="K818" s="33">
        <v>52015</v>
      </c>
      <c r="L818" s="33">
        <v>468135</v>
      </c>
      <c r="M818">
        <v>10</v>
      </c>
      <c r="N818" t="s">
        <v>34</v>
      </c>
      <c r="O818" t="s">
        <v>27</v>
      </c>
      <c r="P818" t="s">
        <v>28</v>
      </c>
      <c r="Q818">
        <v>145</v>
      </c>
      <c r="R818" s="33">
        <v>394393</v>
      </c>
    </row>
    <row r="819" spans="1:18" x14ac:dyDescent="0.3">
      <c r="A819" t="s">
        <v>2018</v>
      </c>
      <c r="B819" s="32">
        <v>45020</v>
      </c>
      <c r="C819" t="s">
        <v>19</v>
      </c>
      <c r="D819" t="s">
        <v>20</v>
      </c>
      <c r="E819" t="s">
        <v>21</v>
      </c>
      <c r="F819" t="s">
        <v>476</v>
      </c>
      <c r="G819" t="s">
        <v>2019</v>
      </c>
      <c r="H819" t="s">
        <v>32</v>
      </c>
      <c r="I819" t="s">
        <v>117</v>
      </c>
      <c r="J819">
        <v>2</v>
      </c>
      <c r="K819" s="33">
        <v>12859</v>
      </c>
      <c r="L819" s="33">
        <v>25718</v>
      </c>
      <c r="M819">
        <v>0</v>
      </c>
      <c r="N819" t="s">
        <v>57</v>
      </c>
      <c r="O819">
        <v>2</v>
      </c>
      <c r="P819" t="s">
        <v>28</v>
      </c>
      <c r="Q819">
        <v>36</v>
      </c>
      <c r="R819" s="33">
        <v>394393</v>
      </c>
    </row>
    <row r="820" spans="1:18" x14ac:dyDescent="0.3">
      <c r="A820" t="s">
        <v>2020</v>
      </c>
      <c r="B820" s="32">
        <v>45296</v>
      </c>
      <c r="C820" t="s">
        <v>19</v>
      </c>
      <c r="D820" t="s">
        <v>20</v>
      </c>
      <c r="E820" t="s">
        <v>21</v>
      </c>
      <c r="F820" t="s">
        <v>2021</v>
      </c>
      <c r="G820" t="s">
        <v>27</v>
      </c>
      <c r="H820" t="s">
        <v>24</v>
      </c>
      <c r="I820" t="s">
        <v>161</v>
      </c>
      <c r="J820">
        <v>6</v>
      </c>
      <c r="K820" s="33">
        <v>190076</v>
      </c>
      <c r="L820" s="33">
        <v>1140456</v>
      </c>
      <c r="M820">
        <v>20</v>
      </c>
      <c r="N820" t="s">
        <v>57</v>
      </c>
      <c r="O820">
        <v>5</v>
      </c>
      <c r="P820" t="s">
        <v>35</v>
      </c>
      <c r="Q820">
        <v>30</v>
      </c>
      <c r="R820" s="33">
        <v>458369</v>
      </c>
    </row>
    <row r="821" spans="1:18" x14ac:dyDescent="0.3">
      <c r="A821" t="s">
        <v>2022</v>
      </c>
      <c r="B821" s="32">
        <v>45209</v>
      </c>
      <c r="C821" t="s">
        <v>19</v>
      </c>
      <c r="D821" t="s">
        <v>20</v>
      </c>
      <c r="E821" t="s">
        <v>21</v>
      </c>
      <c r="F821" t="s">
        <v>1184</v>
      </c>
      <c r="G821" t="s">
        <v>2023</v>
      </c>
      <c r="H821" t="s">
        <v>45</v>
      </c>
      <c r="I821" t="s">
        <v>211</v>
      </c>
      <c r="J821">
        <v>18</v>
      </c>
      <c r="K821" s="33">
        <v>10785</v>
      </c>
      <c r="L821" s="33">
        <v>194130</v>
      </c>
      <c r="M821">
        <v>5</v>
      </c>
      <c r="N821" t="s">
        <v>27</v>
      </c>
      <c r="O821">
        <v>2</v>
      </c>
      <c r="P821" t="s">
        <v>27</v>
      </c>
      <c r="Q821">
        <v>155</v>
      </c>
      <c r="R821" s="33">
        <v>313112</v>
      </c>
    </row>
    <row r="822" spans="1:18" x14ac:dyDescent="0.3">
      <c r="A822" t="s">
        <v>2024</v>
      </c>
      <c r="B822" s="32">
        <v>45628</v>
      </c>
      <c r="C822" t="s">
        <v>19</v>
      </c>
      <c r="D822" t="s">
        <v>20</v>
      </c>
      <c r="E822" t="s">
        <v>53</v>
      </c>
      <c r="F822" t="s">
        <v>259</v>
      </c>
      <c r="G822" t="s">
        <v>2025</v>
      </c>
      <c r="H822" t="s">
        <v>32</v>
      </c>
      <c r="I822" t="s">
        <v>95</v>
      </c>
      <c r="J822">
        <v>9</v>
      </c>
      <c r="K822" s="33">
        <v>21981</v>
      </c>
      <c r="L822" s="33">
        <v>197829</v>
      </c>
      <c r="M822" t="s">
        <v>27</v>
      </c>
      <c r="N822" t="s">
        <v>57</v>
      </c>
      <c r="O822">
        <v>3</v>
      </c>
      <c r="P822" t="s">
        <v>35</v>
      </c>
      <c r="Q822">
        <v>134</v>
      </c>
      <c r="R822" s="33">
        <v>394393</v>
      </c>
    </row>
    <row r="823" spans="1:18" x14ac:dyDescent="0.3">
      <c r="A823" t="s">
        <v>2026</v>
      </c>
      <c r="B823" s="32">
        <v>45586</v>
      </c>
      <c r="C823" t="s">
        <v>19</v>
      </c>
      <c r="D823" t="s">
        <v>20</v>
      </c>
      <c r="E823" t="s">
        <v>21</v>
      </c>
      <c r="F823" t="s">
        <v>262</v>
      </c>
      <c r="G823" t="s">
        <v>2027</v>
      </c>
      <c r="H823" t="s">
        <v>65</v>
      </c>
      <c r="I823" t="s">
        <v>382</v>
      </c>
      <c r="J823">
        <v>10</v>
      </c>
      <c r="K823" s="33">
        <v>119900</v>
      </c>
      <c r="L823" s="33">
        <v>1199000</v>
      </c>
      <c r="M823">
        <v>20</v>
      </c>
      <c r="N823" t="s">
        <v>26</v>
      </c>
      <c r="O823">
        <v>3</v>
      </c>
      <c r="P823" t="s">
        <v>35</v>
      </c>
      <c r="Q823">
        <v>71</v>
      </c>
      <c r="R823" s="33">
        <v>394393</v>
      </c>
    </row>
    <row r="824" spans="1:18" x14ac:dyDescent="0.3">
      <c r="A824" t="s">
        <v>2028</v>
      </c>
      <c r="B824" s="32">
        <v>45314</v>
      </c>
      <c r="C824" t="s">
        <v>19</v>
      </c>
      <c r="D824" t="s">
        <v>20</v>
      </c>
      <c r="E824" t="s">
        <v>53</v>
      </c>
      <c r="F824" t="s">
        <v>1992</v>
      </c>
      <c r="G824" t="s">
        <v>2029</v>
      </c>
      <c r="H824" t="s">
        <v>45</v>
      </c>
      <c r="I824" t="s">
        <v>98</v>
      </c>
      <c r="J824">
        <v>10</v>
      </c>
      <c r="K824" s="33">
        <v>36009</v>
      </c>
      <c r="L824" s="33">
        <v>360090</v>
      </c>
      <c r="M824">
        <v>5</v>
      </c>
      <c r="N824" t="s">
        <v>26</v>
      </c>
      <c r="O824">
        <v>4</v>
      </c>
      <c r="P824" t="s">
        <v>35</v>
      </c>
      <c r="Q824">
        <v>27</v>
      </c>
      <c r="R824" s="33">
        <v>313112</v>
      </c>
    </row>
    <row r="825" spans="1:18" x14ac:dyDescent="0.3">
      <c r="A825" t="s">
        <v>2030</v>
      </c>
      <c r="B825" s="32">
        <v>45084</v>
      </c>
      <c r="C825" t="s">
        <v>19</v>
      </c>
      <c r="D825" t="s">
        <v>20</v>
      </c>
      <c r="E825" t="s">
        <v>21</v>
      </c>
      <c r="F825" t="s">
        <v>1229</v>
      </c>
      <c r="G825" t="s">
        <v>2031</v>
      </c>
      <c r="H825" t="s">
        <v>40</v>
      </c>
      <c r="I825" t="s">
        <v>123</v>
      </c>
      <c r="J825">
        <v>7</v>
      </c>
      <c r="K825" s="33">
        <v>2490</v>
      </c>
      <c r="L825" s="33">
        <v>17430</v>
      </c>
      <c r="M825">
        <v>5</v>
      </c>
      <c r="N825" t="s">
        <v>26</v>
      </c>
      <c r="O825">
        <v>1</v>
      </c>
      <c r="P825" t="s">
        <v>28</v>
      </c>
      <c r="Q825">
        <v>13</v>
      </c>
      <c r="R825" s="33">
        <v>744194</v>
      </c>
    </row>
    <row r="826" spans="1:18" x14ac:dyDescent="0.3">
      <c r="A826" t="s">
        <v>2032</v>
      </c>
      <c r="B826" s="32">
        <v>45015</v>
      </c>
      <c r="C826" t="s">
        <v>19</v>
      </c>
      <c r="D826" t="s">
        <v>20</v>
      </c>
      <c r="E826" t="s">
        <v>37</v>
      </c>
      <c r="F826" t="s">
        <v>359</v>
      </c>
      <c r="G826" t="s">
        <v>2033</v>
      </c>
      <c r="H826" t="s">
        <v>45</v>
      </c>
      <c r="I826" t="s">
        <v>211</v>
      </c>
      <c r="J826">
        <v>2</v>
      </c>
      <c r="K826" s="33">
        <v>8145</v>
      </c>
      <c r="L826" s="33">
        <v>16290</v>
      </c>
      <c r="M826" t="s">
        <v>27</v>
      </c>
      <c r="N826" t="s">
        <v>57</v>
      </c>
      <c r="O826">
        <v>2</v>
      </c>
      <c r="P826" t="s">
        <v>35</v>
      </c>
      <c r="Q826">
        <v>130</v>
      </c>
      <c r="R826" s="33">
        <v>744194</v>
      </c>
    </row>
    <row r="827" spans="1:18" x14ac:dyDescent="0.3">
      <c r="A827" t="s">
        <v>2034</v>
      </c>
      <c r="B827" s="32">
        <v>45067</v>
      </c>
      <c r="C827" t="s">
        <v>19</v>
      </c>
      <c r="D827" t="s">
        <v>20</v>
      </c>
      <c r="E827" t="s">
        <v>37</v>
      </c>
      <c r="F827" t="s">
        <v>198</v>
      </c>
      <c r="G827" t="s">
        <v>2035</v>
      </c>
      <c r="H827" t="s">
        <v>40</v>
      </c>
      <c r="I827" t="s">
        <v>51</v>
      </c>
      <c r="J827">
        <v>9</v>
      </c>
      <c r="K827" s="33">
        <v>14175</v>
      </c>
      <c r="L827" s="33">
        <v>127575</v>
      </c>
      <c r="M827">
        <v>0</v>
      </c>
      <c r="N827" t="s">
        <v>47</v>
      </c>
      <c r="O827">
        <v>4</v>
      </c>
      <c r="P827" t="s">
        <v>35</v>
      </c>
      <c r="Q827">
        <v>103</v>
      </c>
      <c r="R827" s="33">
        <v>1470487</v>
      </c>
    </row>
    <row r="828" spans="1:18" x14ac:dyDescent="0.3">
      <c r="A828" t="s">
        <v>2036</v>
      </c>
      <c r="B828" s="32">
        <v>45550</v>
      </c>
      <c r="C828" t="s">
        <v>19</v>
      </c>
      <c r="D828" t="s">
        <v>20</v>
      </c>
      <c r="E828" t="s">
        <v>37</v>
      </c>
      <c r="F828" t="s">
        <v>239</v>
      </c>
      <c r="G828" t="s">
        <v>27</v>
      </c>
      <c r="H828" t="s">
        <v>40</v>
      </c>
      <c r="I828" t="s">
        <v>137</v>
      </c>
      <c r="J828">
        <v>16</v>
      </c>
      <c r="K828" s="33">
        <v>11871</v>
      </c>
      <c r="L828" s="33">
        <v>189936</v>
      </c>
      <c r="M828">
        <v>20</v>
      </c>
      <c r="N828" t="s">
        <v>47</v>
      </c>
      <c r="O828">
        <v>0</v>
      </c>
      <c r="P828" t="s">
        <v>35</v>
      </c>
      <c r="Q828">
        <v>55</v>
      </c>
      <c r="R828" s="33">
        <v>744194</v>
      </c>
    </row>
    <row r="829" spans="1:18" x14ac:dyDescent="0.3">
      <c r="A829" t="s">
        <v>2037</v>
      </c>
      <c r="B829" s="32">
        <v>45641</v>
      </c>
      <c r="C829" t="s">
        <v>19</v>
      </c>
      <c r="D829" t="s">
        <v>20</v>
      </c>
      <c r="E829" t="s">
        <v>37</v>
      </c>
      <c r="F829" t="s">
        <v>2038</v>
      </c>
      <c r="G829" t="s">
        <v>2039</v>
      </c>
      <c r="H829" t="s">
        <v>32</v>
      </c>
      <c r="I829" t="s">
        <v>113</v>
      </c>
      <c r="J829">
        <v>8</v>
      </c>
      <c r="K829" s="33">
        <v>15314</v>
      </c>
      <c r="L829" s="33">
        <v>122512</v>
      </c>
      <c r="M829">
        <v>0</v>
      </c>
      <c r="N829" t="s">
        <v>47</v>
      </c>
      <c r="O829">
        <v>5</v>
      </c>
      <c r="P829" t="s">
        <v>28</v>
      </c>
      <c r="Q829">
        <v>10</v>
      </c>
      <c r="R829" s="33">
        <v>1470487</v>
      </c>
    </row>
    <row r="830" spans="1:18" x14ac:dyDescent="0.3">
      <c r="A830" t="s">
        <v>2040</v>
      </c>
      <c r="B830" s="32">
        <v>44983</v>
      </c>
      <c r="C830" t="s">
        <v>19</v>
      </c>
      <c r="D830" t="s">
        <v>20</v>
      </c>
      <c r="E830" t="s">
        <v>37</v>
      </c>
      <c r="F830" t="s">
        <v>482</v>
      </c>
      <c r="G830" t="s">
        <v>2041</v>
      </c>
      <c r="H830" t="s">
        <v>32</v>
      </c>
      <c r="I830" t="s">
        <v>117</v>
      </c>
      <c r="J830">
        <v>20</v>
      </c>
      <c r="K830" s="33">
        <v>1847</v>
      </c>
      <c r="L830" s="33">
        <v>36940</v>
      </c>
      <c r="M830">
        <v>10</v>
      </c>
      <c r="N830" t="s">
        <v>27</v>
      </c>
      <c r="O830">
        <v>2</v>
      </c>
      <c r="P830" t="s">
        <v>35</v>
      </c>
      <c r="Q830">
        <v>56</v>
      </c>
      <c r="R830" s="33">
        <v>458369</v>
      </c>
    </row>
    <row r="831" spans="1:18" x14ac:dyDescent="0.3">
      <c r="A831" t="s">
        <v>2042</v>
      </c>
      <c r="B831" s="32">
        <v>45649</v>
      </c>
      <c r="C831" t="s">
        <v>19</v>
      </c>
      <c r="D831" t="s">
        <v>20</v>
      </c>
      <c r="E831" t="s">
        <v>37</v>
      </c>
      <c r="F831" t="s">
        <v>464</v>
      </c>
      <c r="G831" t="s">
        <v>2043</v>
      </c>
      <c r="H831" t="s">
        <v>32</v>
      </c>
      <c r="I831" t="s">
        <v>237</v>
      </c>
      <c r="J831">
        <v>10</v>
      </c>
      <c r="K831" s="33">
        <v>11368</v>
      </c>
      <c r="L831" s="33">
        <v>113680</v>
      </c>
      <c r="M831">
        <v>5</v>
      </c>
      <c r="N831" t="s">
        <v>57</v>
      </c>
      <c r="O831">
        <v>5</v>
      </c>
      <c r="P831" t="s">
        <v>35</v>
      </c>
      <c r="Q831">
        <v>170</v>
      </c>
      <c r="R831" s="33">
        <v>1470487</v>
      </c>
    </row>
    <row r="832" spans="1:18" x14ac:dyDescent="0.3">
      <c r="A832" t="s">
        <v>2044</v>
      </c>
      <c r="B832" s="32">
        <v>45308</v>
      </c>
      <c r="C832" t="s">
        <v>19</v>
      </c>
      <c r="D832" t="s">
        <v>20</v>
      </c>
      <c r="E832" t="s">
        <v>37</v>
      </c>
      <c r="F832" t="s">
        <v>1324</v>
      </c>
      <c r="G832" t="s">
        <v>27</v>
      </c>
      <c r="H832" t="s">
        <v>45</v>
      </c>
      <c r="I832" t="s">
        <v>74</v>
      </c>
      <c r="J832">
        <v>11</v>
      </c>
      <c r="K832" s="33">
        <v>26962</v>
      </c>
      <c r="L832" s="33">
        <v>296582</v>
      </c>
      <c r="M832">
        <v>0</v>
      </c>
      <c r="N832" t="s">
        <v>57</v>
      </c>
      <c r="O832">
        <v>5</v>
      </c>
      <c r="P832" t="s">
        <v>28</v>
      </c>
      <c r="Q832">
        <v>127</v>
      </c>
      <c r="R832" s="33">
        <v>313112</v>
      </c>
    </row>
    <row r="833" spans="1:18" x14ac:dyDescent="0.3">
      <c r="A833" t="s">
        <v>2045</v>
      </c>
      <c r="B833" s="32">
        <v>45289</v>
      </c>
      <c r="C833" t="s">
        <v>19</v>
      </c>
      <c r="D833" t="s">
        <v>20</v>
      </c>
      <c r="E833" t="s">
        <v>37</v>
      </c>
      <c r="F833" t="s">
        <v>2046</v>
      </c>
      <c r="G833" t="s">
        <v>2047</v>
      </c>
      <c r="H833" t="s">
        <v>24</v>
      </c>
      <c r="I833" t="s">
        <v>161</v>
      </c>
      <c r="J833">
        <v>18</v>
      </c>
      <c r="K833" s="33">
        <v>96270</v>
      </c>
      <c r="L833" s="33">
        <v>1732860</v>
      </c>
      <c r="M833">
        <v>0</v>
      </c>
      <c r="N833" t="s">
        <v>26</v>
      </c>
      <c r="O833">
        <v>3</v>
      </c>
      <c r="P833" t="s">
        <v>35</v>
      </c>
      <c r="Q833">
        <v>97</v>
      </c>
      <c r="R833" s="33">
        <v>394393</v>
      </c>
    </row>
    <row r="834" spans="1:18" x14ac:dyDescent="0.3">
      <c r="A834" t="s">
        <v>2048</v>
      </c>
      <c r="B834" s="32">
        <v>45387</v>
      </c>
      <c r="C834" t="s">
        <v>19</v>
      </c>
      <c r="D834" t="s">
        <v>20</v>
      </c>
      <c r="E834" t="s">
        <v>21</v>
      </c>
      <c r="F834" t="s">
        <v>461</v>
      </c>
      <c r="G834" t="s">
        <v>2049</v>
      </c>
      <c r="H834" t="s">
        <v>45</v>
      </c>
      <c r="I834" t="s">
        <v>181</v>
      </c>
      <c r="J834">
        <v>17</v>
      </c>
      <c r="K834" s="33">
        <v>41649</v>
      </c>
      <c r="L834" s="33">
        <v>708033</v>
      </c>
      <c r="M834">
        <v>0</v>
      </c>
      <c r="N834" t="s">
        <v>47</v>
      </c>
      <c r="O834" t="s">
        <v>27</v>
      </c>
      <c r="P834" t="s">
        <v>35</v>
      </c>
      <c r="Q834">
        <v>158</v>
      </c>
      <c r="R834" s="33">
        <v>458369</v>
      </c>
    </row>
    <row r="835" spans="1:18" x14ac:dyDescent="0.3">
      <c r="A835" t="s">
        <v>2050</v>
      </c>
      <c r="B835" s="32">
        <v>45244</v>
      </c>
      <c r="C835" t="s">
        <v>19</v>
      </c>
      <c r="D835" t="s">
        <v>20</v>
      </c>
      <c r="E835" t="s">
        <v>21</v>
      </c>
      <c r="F835" t="s">
        <v>2051</v>
      </c>
      <c r="G835" t="s">
        <v>27</v>
      </c>
      <c r="H835" t="s">
        <v>32</v>
      </c>
      <c r="I835" t="s">
        <v>141</v>
      </c>
      <c r="J835">
        <v>5</v>
      </c>
      <c r="K835" s="33">
        <v>11828</v>
      </c>
      <c r="L835" s="33">
        <v>59140</v>
      </c>
      <c r="M835">
        <v>20</v>
      </c>
      <c r="N835" t="s">
        <v>47</v>
      </c>
      <c r="O835">
        <v>3</v>
      </c>
      <c r="P835" t="s">
        <v>35</v>
      </c>
      <c r="Q835">
        <v>53</v>
      </c>
      <c r="R835" s="33">
        <v>744194</v>
      </c>
    </row>
    <row r="836" spans="1:18" x14ac:dyDescent="0.3">
      <c r="A836" t="s">
        <v>2052</v>
      </c>
      <c r="B836" s="32">
        <v>45462</v>
      </c>
      <c r="C836" t="s">
        <v>19</v>
      </c>
      <c r="D836" t="s">
        <v>20</v>
      </c>
      <c r="E836" t="s">
        <v>37</v>
      </c>
      <c r="F836" t="s">
        <v>1083</v>
      </c>
      <c r="G836" t="s">
        <v>2053</v>
      </c>
      <c r="H836" t="s">
        <v>40</v>
      </c>
      <c r="I836" t="s">
        <v>137</v>
      </c>
      <c r="J836">
        <v>4</v>
      </c>
      <c r="K836" s="33">
        <v>1232</v>
      </c>
      <c r="L836" s="33">
        <v>4928</v>
      </c>
      <c r="M836">
        <v>15</v>
      </c>
      <c r="N836" t="s">
        <v>57</v>
      </c>
      <c r="O836">
        <v>4</v>
      </c>
      <c r="P836" t="s">
        <v>35</v>
      </c>
      <c r="Q836">
        <v>0</v>
      </c>
      <c r="R836" s="33">
        <v>313112</v>
      </c>
    </row>
    <row r="837" spans="1:18" x14ac:dyDescent="0.3">
      <c r="A837" t="s">
        <v>2054</v>
      </c>
      <c r="B837" s="32">
        <v>45580</v>
      </c>
      <c r="C837" t="s">
        <v>19</v>
      </c>
      <c r="D837" t="s">
        <v>20</v>
      </c>
      <c r="E837" t="s">
        <v>37</v>
      </c>
      <c r="F837" t="s">
        <v>2055</v>
      </c>
      <c r="G837" t="s">
        <v>2056</v>
      </c>
      <c r="H837" t="s">
        <v>45</v>
      </c>
      <c r="I837" t="s">
        <v>82</v>
      </c>
      <c r="J837">
        <v>3</v>
      </c>
      <c r="K837" s="33">
        <v>8355</v>
      </c>
      <c r="L837" s="33">
        <v>25065</v>
      </c>
      <c r="M837">
        <v>0</v>
      </c>
      <c r="N837" t="s">
        <v>57</v>
      </c>
      <c r="O837">
        <v>2</v>
      </c>
      <c r="P837" t="s">
        <v>35</v>
      </c>
      <c r="Q837">
        <v>181</v>
      </c>
      <c r="R837" s="33">
        <v>394393</v>
      </c>
    </row>
    <row r="838" spans="1:18" x14ac:dyDescent="0.3">
      <c r="A838" t="s">
        <v>2057</v>
      </c>
      <c r="B838" s="32">
        <v>45502</v>
      </c>
      <c r="C838" t="s">
        <v>19</v>
      </c>
      <c r="D838" t="s">
        <v>20</v>
      </c>
      <c r="E838" t="s">
        <v>21</v>
      </c>
      <c r="F838" t="s">
        <v>2058</v>
      </c>
      <c r="G838" t="s">
        <v>2059</v>
      </c>
      <c r="H838" t="s">
        <v>40</v>
      </c>
      <c r="I838" t="s">
        <v>70</v>
      </c>
      <c r="J838">
        <v>14</v>
      </c>
      <c r="K838" s="33">
        <v>9224</v>
      </c>
      <c r="L838" s="33">
        <v>129136</v>
      </c>
      <c r="M838">
        <v>5</v>
      </c>
      <c r="N838" t="s">
        <v>47</v>
      </c>
      <c r="O838">
        <v>1</v>
      </c>
      <c r="P838" t="s">
        <v>28</v>
      </c>
      <c r="Q838">
        <v>79</v>
      </c>
      <c r="R838" s="33">
        <v>313112</v>
      </c>
    </row>
    <row r="839" spans="1:18" x14ac:dyDescent="0.3">
      <c r="A839" t="s">
        <v>2060</v>
      </c>
      <c r="B839" s="32">
        <v>45629</v>
      </c>
      <c r="C839" t="s">
        <v>19</v>
      </c>
      <c r="D839" t="s">
        <v>20</v>
      </c>
      <c r="E839" t="s">
        <v>53</v>
      </c>
      <c r="F839" t="s">
        <v>2010</v>
      </c>
      <c r="G839" t="s">
        <v>2061</v>
      </c>
      <c r="H839" t="s">
        <v>32</v>
      </c>
      <c r="I839" t="s">
        <v>158</v>
      </c>
      <c r="J839">
        <v>17</v>
      </c>
      <c r="K839" s="33">
        <v>2111</v>
      </c>
      <c r="L839" s="33">
        <v>35887</v>
      </c>
      <c r="M839">
        <v>5</v>
      </c>
      <c r="N839" t="s">
        <v>34</v>
      </c>
      <c r="O839">
        <v>0</v>
      </c>
      <c r="P839" t="s">
        <v>28</v>
      </c>
      <c r="Q839">
        <v>98</v>
      </c>
      <c r="R839" s="33">
        <v>394393</v>
      </c>
    </row>
    <row r="840" spans="1:18" x14ac:dyDescent="0.3">
      <c r="A840" t="s">
        <v>2062</v>
      </c>
      <c r="B840" s="32">
        <v>45361</v>
      </c>
      <c r="C840" t="s">
        <v>19</v>
      </c>
      <c r="D840" t="s">
        <v>20</v>
      </c>
      <c r="E840" t="s">
        <v>37</v>
      </c>
      <c r="F840" t="s">
        <v>54</v>
      </c>
      <c r="G840" t="s">
        <v>2063</v>
      </c>
      <c r="H840" t="s">
        <v>45</v>
      </c>
      <c r="I840" t="s">
        <v>46</v>
      </c>
      <c r="J840">
        <v>10</v>
      </c>
      <c r="K840" s="33">
        <v>19971</v>
      </c>
      <c r="L840" s="33">
        <v>199710</v>
      </c>
      <c r="M840">
        <v>0</v>
      </c>
      <c r="N840" t="s">
        <v>47</v>
      </c>
      <c r="O840">
        <v>3</v>
      </c>
      <c r="P840" t="s">
        <v>35</v>
      </c>
      <c r="Q840">
        <v>82</v>
      </c>
      <c r="R840" s="33">
        <v>394393</v>
      </c>
    </row>
    <row r="841" spans="1:18" x14ac:dyDescent="0.3">
      <c r="A841" t="s">
        <v>2064</v>
      </c>
      <c r="B841" s="32">
        <v>45043</v>
      </c>
      <c r="C841" t="s">
        <v>19</v>
      </c>
      <c r="D841" t="s">
        <v>20</v>
      </c>
      <c r="E841" t="s">
        <v>37</v>
      </c>
      <c r="F841" t="s">
        <v>291</v>
      </c>
      <c r="G841" t="s">
        <v>2065</v>
      </c>
      <c r="H841" t="s">
        <v>45</v>
      </c>
      <c r="I841" t="s">
        <v>211</v>
      </c>
      <c r="J841">
        <v>7</v>
      </c>
      <c r="K841" s="33">
        <v>38833</v>
      </c>
      <c r="L841" s="33">
        <v>271831</v>
      </c>
      <c r="M841">
        <v>5</v>
      </c>
      <c r="N841" t="s">
        <v>47</v>
      </c>
      <c r="O841">
        <v>1</v>
      </c>
      <c r="P841" t="s">
        <v>35</v>
      </c>
      <c r="Q841">
        <v>14</v>
      </c>
      <c r="R841" s="33">
        <v>458369</v>
      </c>
    </row>
    <row r="842" spans="1:18" x14ac:dyDescent="0.3">
      <c r="A842" t="s">
        <v>2066</v>
      </c>
      <c r="B842" s="32">
        <v>45019</v>
      </c>
      <c r="C842" t="s">
        <v>19</v>
      </c>
      <c r="D842" t="s">
        <v>20</v>
      </c>
      <c r="E842" t="s">
        <v>53</v>
      </c>
      <c r="F842" t="s">
        <v>1241</v>
      </c>
      <c r="G842" t="s">
        <v>27</v>
      </c>
      <c r="H842" t="s">
        <v>45</v>
      </c>
      <c r="I842" t="s">
        <v>211</v>
      </c>
      <c r="J842">
        <v>6</v>
      </c>
      <c r="K842" s="33">
        <v>8767</v>
      </c>
      <c r="L842" s="33">
        <v>52602</v>
      </c>
      <c r="M842">
        <v>15</v>
      </c>
      <c r="N842" t="s">
        <v>47</v>
      </c>
      <c r="O842">
        <v>1</v>
      </c>
      <c r="P842" t="s">
        <v>35</v>
      </c>
      <c r="Q842">
        <v>150</v>
      </c>
      <c r="R842" s="33">
        <v>458369</v>
      </c>
    </row>
    <row r="843" spans="1:18" x14ac:dyDescent="0.3">
      <c r="A843" t="s">
        <v>2067</v>
      </c>
      <c r="B843" s="32">
        <v>44959</v>
      </c>
      <c r="C843" t="s">
        <v>19</v>
      </c>
      <c r="D843" t="s">
        <v>20</v>
      </c>
      <c r="E843" t="s">
        <v>37</v>
      </c>
      <c r="F843" t="s">
        <v>487</v>
      </c>
      <c r="G843" t="s">
        <v>27</v>
      </c>
      <c r="H843" t="s">
        <v>45</v>
      </c>
      <c r="I843" t="s">
        <v>211</v>
      </c>
      <c r="J843">
        <v>9</v>
      </c>
      <c r="K843" s="33">
        <v>16354</v>
      </c>
      <c r="L843" s="33">
        <v>147186</v>
      </c>
      <c r="M843">
        <v>5</v>
      </c>
      <c r="N843" t="s">
        <v>47</v>
      </c>
      <c r="O843">
        <v>5</v>
      </c>
      <c r="P843" t="s">
        <v>27</v>
      </c>
      <c r="Q843">
        <v>131</v>
      </c>
      <c r="R843" s="33">
        <v>458369</v>
      </c>
    </row>
    <row r="844" spans="1:18" x14ac:dyDescent="0.3">
      <c r="A844" t="s">
        <v>2068</v>
      </c>
      <c r="B844" s="32">
        <v>45532</v>
      </c>
      <c r="C844" t="s">
        <v>19</v>
      </c>
      <c r="D844" t="s">
        <v>20</v>
      </c>
      <c r="E844" t="s">
        <v>21</v>
      </c>
      <c r="F844" t="s">
        <v>2069</v>
      </c>
      <c r="G844" t="s">
        <v>2070</v>
      </c>
      <c r="H844" t="s">
        <v>32</v>
      </c>
      <c r="I844" t="s">
        <v>117</v>
      </c>
      <c r="J844">
        <v>20</v>
      </c>
      <c r="K844" s="33">
        <v>23260</v>
      </c>
      <c r="L844" s="33">
        <v>465200</v>
      </c>
      <c r="M844">
        <v>0</v>
      </c>
      <c r="N844" t="s">
        <v>27</v>
      </c>
      <c r="O844">
        <v>5</v>
      </c>
      <c r="P844" t="s">
        <v>35</v>
      </c>
      <c r="Q844">
        <v>121</v>
      </c>
      <c r="R844" s="33">
        <v>313112</v>
      </c>
    </row>
    <row r="845" spans="1:18" x14ac:dyDescent="0.3">
      <c r="A845" t="s">
        <v>2071</v>
      </c>
      <c r="B845" s="32">
        <v>45457</v>
      </c>
      <c r="C845" t="s">
        <v>19</v>
      </c>
      <c r="D845" t="s">
        <v>20</v>
      </c>
      <c r="E845" t="s">
        <v>37</v>
      </c>
      <c r="F845" t="s">
        <v>2072</v>
      </c>
      <c r="G845" t="s">
        <v>2073</v>
      </c>
      <c r="H845" t="s">
        <v>32</v>
      </c>
      <c r="I845" t="s">
        <v>141</v>
      </c>
      <c r="J845">
        <v>15</v>
      </c>
      <c r="K845" s="33">
        <v>21977</v>
      </c>
      <c r="L845" s="33">
        <v>329655</v>
      </c>
      <c r="M845">
        <v>10</v>
      </c>
      <c r="N845" t="s">
        <v>26</v>
      </c>
      <c r="O845">
        <v>2</v>
      </c>
      <c r="P845" t="s">
        <v>27</v>
      </c>
      <c r="Q845">
        <v>62</v>
      </c>
      <c r="R845" s="33">
        <v>1470487</v>
      </c>
    </row>
    <row r="846" spans="1:18" x14ac:dyDescent="0.3">
      <c r="A846" t="s">
        <v>2074</v>
      </c>
      <c r="B846" s="32">
        <v>45644</v>
      </c>
      <c r="C846" t="s">
        <v>19</v>
      </c>
      <c r="D846" t="s">
        <v>20</v>
      </c>
      <c r="E846" t="s">
        <v>21</v>
      </c>
      <c r="F846" t="s">
        <v>842</v>
      </c>
      <c r="G846" t="s">
        <v>27</v>
      </c>
      <c r="H846" t="s">
        <v>65</v>
      </c>
      <c r="I846" t="s">
        <v>78</v>
      </c>
      <c r="J846">
        <v>6</v>
      </c>
      <c r="K846" s="33">
        <v>88305</v>
      </c>
      <c r="L846" s="33">
        <v>529830</v>
      </c>
      <c r="M846">
        <v>20</v>
      </c>
      <c r="N846" t="s">
        <v>57</v>
      </c>
      <c r="O846">
        <v>4</v>
      </c>
      <c r="P846" t="s">
        <v>35</v>
      </c>
      <c r="Q846">
        <v>18</v>
      </c>
      <c r="R846" s="33">
        <v>313112</v>
      </c>
    </row>
    <row r="847" spans="1:18" x14ac:dyDescent="0.3">
      <c r="A847" t="s">
        <v>2075</v>
      </c>
      <c r="B847" s="32">
        <v>45606</v>
      </c>
      <c r="C847" t="s">
        <v>19</v>
      </c>
      <c r="D847" t="s">
        <v>20</v>
      </c>
      <c r="E847" t="s">
        <v>21</v>
      </c>
      <c r="F847" t="s">
        <v>132</v>
      </c>
      <c r="G847" t="s">
        <v>27</v>
      </c>
      <c r="H847" t="s">
        <v>24</v>
      </c>
      <c r="I847" t="s">
        <v>152</v>
      </c>
      <c r="J847">
        <v>1</v>
      </c>
      <c r="K847" s="33">
        <v>260822</v>
      </c>
      <c r="L847" s="33">
        <v>260822</v>
      </c>
      <c r="M847">
        <v>20</v>
      </c>
      <c r="N847" t="s">
        <v>34</v>
      </c>
      <c r="O847" t="s">
        <v>27</v>
      </c>
      <c r="P847" t="s">
        <v>35</v>
      </c>
      <c r="Q847">
        <v>176</v>
      </c>
      <c r="R847" s="33">
        <v>458369</v>
      </c>
    </row>
    <row r="848" spans="1:18" x14ac:dyDescent="0.3">
      <c r="A848" t="s">
        <v>2076</v>
      </c>
      <c r="B848" s="32">
        <v>44972</v>
      </c>
      <c r="C848" t="s">
        <v>19</v>
      </c>
      <c r="D848" t="s">
        <v>20</v>
      </c>
      <c r="E848" t="s">
        <v>53</v>
      </c>
      <c r="F848" t="s">
        <v>1191</v>
      </c>
      <c r="G848" t="s">
        <v>27</v>
      </c>
      <c r="H848" t="s">
        <v>45</v>
      </c>
      <c r="I848" t="s">
        <v>130</v>
      </c>
      <c r="J848">
        <v>2</v>
      </c>
      <c r="K848" s="33">
        <v>39710</v>
      </c>
      <c r="L848" s="33">
        <v>79420</v>
      </c>
      <c r="M848">
        <v>20</v>
      </c>
      <c r="N848" t="s">
        <v>26</v>
      </c>
      <c r="O848">
        <v>1</v>
      </c>
      <c r="P848" t="s">
        <v>35</v>
      </c>
      <c r="Q848">
        <v>153</v>
      </c>
      <c r="R848" s="33">
        <v>394393</v>
      </c>
    </row>
    <row r="849" spans="1:18" x14ac:dyDescent="0.3">
      <c r="A849" t="s">
        <v>2077</v>
      </c>
      <c r="B849" s="32">
        <v>45411</v>
      </c>
      <c r="C849" t="s">
        <v>19</v>
      </c>
      <c r="D849" t="s">
        <v>20</v>
      </c>
      <c r="E849" t="s">
        <v>21</v>
      </c>
      <c r="F849" t="s">
        <v>2078</v>
      </c>
      <c r="G849" t="s">
        <v>2079</v>
      </c>
      <c r="H849" t="s">
        <v>24</v>
      </c>
      <c r="I849" t="s">
        <v>161</v>
      </c>
      <c r="J849">
        <v>8</v>
      </c>
      <c r="K849" s="33">
        <v>256847</v>
      </c>
      <c r="L849" s="33">
        <v>2054776</v>
      </c>
      <c r="M849" t="s">
        <v>27</v>
      </c>
      <c r="N849" t="s">
        <v>26</v>
      </c>
      <c r="O849">
        <v>1</v>
      </c>
      <c r="P849" t="s">
        <v>28</v>
      </c>
      <c r="Q849">
        <v>25</v>
      </c>
      <c r="R849" s="33">
        <v>394393</v>
      </c>
    </row>
    <row r="850" spans="1:18" x14ac:dyDescent="0.3">
      <c r="A850" t="s">
        <v>2080</v>
      </c>
      <c r="B850" s="32">
        <v>45212</v>
      </c>
      <c r="C850" t="s">
        <v>19</v>
      </c>
      <c r="D850" t="s">
        <v>20</v>
      </c>
      <c r="E850" t="s">
        <v>37</v>
      </c>
      <c r="F850" t="s">
        <v>147</v>
      </c>
      <c r="G850" t="s">
        <v>2081</v>
      </c>
      <c r="H850" t="s">
        <v>45</v>
      </c>
      <c r="I850" t="s">
        <v>74</v>
      </c>
      <c r="J850">
        <v>18</v>
      </c>
      <c r="K850" s="33">
        <v>14505</v>
      </c>
      <c r="L850" s="33">
        <v>261090</v>
      </c>
      <c r="M850">
        <v>15</v>
      </c>
      <c r="N850" t="s">
        <v>47</v>
      </c>
      <c r="O850">
        <v>4</v>
      </c>
      <c r="P850" t="s">
        <v>35</v>
      </c>
      <c r="Q850">
        <v>158</v>
      </c>
      <c r="R850" s="33">
        <v>313112</v>
      </c>
    </row>
    <row r="851" spans="1:18" x14ac:dyDescent="0.3">
      <c r="A851" t="s">
        <v>2082</v>
      </c>
      <c r="B851" s="32">
        <v>45516</v>
      </c>
      <c r="C851" t="s">
        <v>19</v>
      </c>
      <c r="D851" t="s">
        <v>20</v>
      </c>
      <c r="E851" t="s">
        <v>37</v>
      </c>
      <c r="F851" t="s">
        <v>2083</v>
      </c>
      <c r="G851" t="s">
        <v>2084</v>
      </c>
      <c r="H851" t="s">
        <v>24</v>
      </c>
      <c r="I851" t="s">
        <v>161</v>
      </c>
      <c r="J851">
        <v>11</v>
      </c>
      <c r="K851" s="33">
        <v>238949</v>
      </c>
      <c r="L851" s="33">
        <v>2628439</v>
      </c>
      <c r="M851">
        <v>5</v>
      </c>
      <c r="N851" t="s">
        <v>47</v>
      </c>
      <c r="O851">
        <v>5</v>
      </c>
      <c r="P851" t="s">
        <v>35</v>
      </c>
      <c r="Q851">
        <v>51</v>
      </c>
      <c r="R851" s="33">
        <v>394393</v>
      </c>
    </row>
    <row r="852" spans="1:18" x14ac:dyDescent="0.3">
      <c r="A852" t="s">
        <v>2085</v>
      </c>
      <c r="B852" s="32">
        <v>45135</v>
      </c>
      <c r="C852" t="s">
        <v>19</v>
      </c>
      <c r="D852" t="s">
        <v>20</v>
      </c>
      <c r="E852" t="s">
        <v>37</v>
      </c>
      <c r="F852" t="s">
        <v>595</v>
      </c>
      <c r="G852" t="s">
        <v>27</v>
      </c>
      <c r="H852" t="s">
        <v>40</v>
      </c>
      <c r="I852" t="s">
        <v>123</v>
      </c>
      <c r="J852">
        <v>2</v>
      </c>
      <c r="K852" s="33">
        <v>2910</v>
      </c>
      <c r="L852" s="33">
        <v>5820</v>
      </c>
      <c r="M852">
        <v>0</v>
      </c>
      <c r="N852" t="s">
        <v>27</v>
      </c>
      <c r="O852">
        <v>1</v>
      </c>
      <c r="P852" t="s">
        <v>35</v>
      </c>
      <c r="Q852">
        <v>187</v>
      </c>
      <c r="R852" s="33">
        <v>744194</v>
      </c>
    </row>
    <row r="853" spans="1:18" x14ac:dyDescent="0.3">
      <c r="A853" t="s">
        <v>2086</v>
      </c>
      <c r="B853" s="32">
        <v>45085</v>
      </c>
      <c r="C853" t="s">
        <v>19</v>
      </c>
      <c r="D853" t="s">
        <v>20</v>
      </c>
      <c r="E853" t="s">
        <v>37</v>
      </c>
      <c r="F853" t="s">
        <v>544</v>
      </c>
      <c r="G853" t="s">
        <v>27</v>
      </c>
      <c r="H853" t="s">
        <v>40</v>
      </c>
      <c r="I853" t="s">
        <v>137</v>
      </c>
      <c r="J853">
        <v>11</v>
      </c>
      <c r="K853" s="33">
        <v>2568</v>
      </c>
      <c r="L853" s="33">
        <v>28248</v>
      </c>
      <c r="M853" t="s">
        <v>27</v>
      </c>
      <c r="N853" t="s">
        <v>57</v>
      </c>
      <c r="O853" t="s">
        <v>27</v>
      </c>
      <c r="P853" t="s">
        <v>35</v>
      </c>
      <c r="Q853">
        <v>63</v>
      </c>
      <c r="R853" s="33">
        <v>394393</v>
      </c>
    </row>
    <row r="854" spans="1:18" x14ac:dyDescent="0.3">
      <c r="A854" t="s">
        <v>2087</v>
      </c>
      <c r="B854" s="32">
        <v>45167</v>
      </c>
      <c r="C854" t="s">
        <v>19</v>
      </c>
      <c r="D854" t="s">
        <v>20</v>
      </c>
      <c r="E854" t="s">
        <v>37</v>
      </c>
      <c r="F854" t="s">
        <v>440</v>
      </c>
      <c r="G854" t="s">
        <v>2088</v>
      </c>
      <c r="H854" t="s">
        <v>65</v>
      </c>
      <c r="I854" t="s">
        <v>78</v>
      </c>
      <c r="J854">
        <v>3</v>
      </c>
      <c r="K854" s="33">
        <v>141734</v>
      </c>
      <c r="L854" s="33">
        <v>425202</v>
      </c>
      <c r="M854">
        <v>10</v>
      </c>
      <c r="N854" t="s">
        <v>34</v>
      </c>
      <c r="O854">
        <v>3</v>
      </c>
      <c r="P854" t="s">
        <v>27</v>
      </c>
      <c r="Q854">
        <v>182</v>
      </c>
      <c r="R854" s="33">
        <v>458369</v>
      </c>
    </row>
    <row r="855" spans="1:18" x14ac:dyDescent="0.3">
      <c r="A855" t="s">
        <v>2089</v>
      </c>
      <c r="B855" s="32">
        <v>45477</v>
      </c>
      <c r="C855" t="s">
        <v>19</v>
      </c>
      <c r="D855" t="s">
        <v>20</v>
      </c>
      <c r="E855" t="s">
        <v>37</v>
      </c>
      <c r="F855" t="s">
        <v>2090</v>
      </c>
      <c r="G855" t="s">
        <v>2091</v>
      </c>
      <c r="H855" t="s">
        <v>65</v>
      </c>
      <c r="I855" t="s">
        <v>382</v>
      </c>
      <c r="J855">
        <v>16</v>
      </c>
      <c r="K855" s="33">
        <v>23204</v>
      </c>
      <c r="L855" s="33">
        <v>371264</v>
      </c>
      <c r="M855" t="s">
        <v>27</v>
      </c>
      <c r="N855" t="s">
        <v>26</v>
      </c>
      <c r="O855">
        <v>4</v>
      </c>
      <c r="P855" t="s">
        <v>35</v>
      </c>
      <c r="Q855">
        <v>62</v>
      </c>
      <c r="R855" s="33">
        <v>313112</v>
      </c>
    </row>
    <row r="856" spans="1:18" x14ac:dyDescent="0.3">
      <c r="A856" t="s">
        <v>2092</v>
      </c>
      <c r="B856" s="32">
        <v>45462</v>
      </c>
      <c r="C856" t="s">
        <v>19</v>
      </c>
      <c r="D856" t="s">
        <v>20</v>
      </c>
      <c r="E856" t="s">
        <v>21</v>
      </c>
      <c r="F856" t="s">
        <v>2093</v>
      </c>
      <c r="G856" t="s">
        <v>2094</v>
      </c>
      <c r="H856" t="s">
        <v>40</v>
      </c>
      <c r="I856" t="s">
        <v>70</v>
      </c>
      <c r="J856">
        <v>9</v>
      </c>
      <c r="K856" s="33">
        <v>6015</v>
      </c>
      <c r="L856" s="33">
        <v>54135</v>
      </c>
      <c r="M856">
        <v>5</v>
      </c>
      <c r="N856" t="s">
        <v>27</v>
      </c>
      <c r="O856">
        <v>3</v>
      </c>
      <c r="P856" t="s">
        <v>35</v>
      </c>
      <c r="Q856">
        <v>127</v>
      </c>
      <c r="R856" s="33">
        <v>313112</v>
      </c>
    </row>
    <row r="857" spans="1:18" x14ac:dyDescent="0.3">
      <c r="A857" t="s">
        <v>2095</v>
      </c>
      <c r="B857" s="32">
        <v>45334</v>
      </c>
      <c r="C857" t="s">
        <v>19</v>
      </c>
      <c r="D857" t="s">
        <v>20</v>
      </c>
      <c r="E857" t="s">
        <v>21</v>
      </c>
      <c r="F857" t="s">
        <v>1753</v>
      </c>
      <c r="G857" t="s">
        <v>27</v>
      </c>
      <c r="H857" t="s">
        <v>32</v>
      </c>
      <c r="I857" t="s">
        <v>158</v>
      </c>
      <c r="J857">
        <v>14</v>
      </c>
      <c r="K857" s="33">
        <v>15621</v>
      </c>
      <c r="L857" s="33">
        <v>218694</v>
      </c>
      <c r="M857">
        <v>5</v>
      </c>
      <c r="N857" t="s">
        <v>26</v>
      </c>
      <c r="O857">
        <v>3</v>
      </c>
      <c r="P857" t="s">
        <v>28</v>
      </c>
      <c r="Q857">
        <v>88</v>
      </c>
      <c r="R857" s="33">
        <v>313112</v>
      </c>
    </row>
    <row r="858" spans="1:18" x14ac:dyDescent="0.3">
      <c r="A858" t="s">
        <v>2096</v>
      </c>
      <c r="B858" s="32">
        <v>45309</v>
      </c>
      <c r="C858" t="s">
        <v>19</v>
      </c>
      <c r="D858" t="s">
        <v>20</v>
      </c>
      <c r="E858" t="s">
        <v>21</v>
      </c>
      <c r="F858" t="s">
        <v>892</v>
      </c>
      <c r="G858" t="s">
        <v>2097</v>
      </c>
      <c r="H858" t="s">
        <v>65</v>
      </c>
      <c r="I858" t="s">
        <v>102</v>
      </c>
      <c r="J858">
        <v>14</v>
      </c>
      <c r="K858" s="33">
        <v>177493</v>
      </c>
      <c r="L858" s="33">
        <v>2484902</v>
      </c>
      <c r="M858" t="s">
        <v>27</v>
      </c>
      <c r="N858" t="s">
        <v>57</v>
      </c>
      <c r="O858">
        <v>3</v>
      </c>
      <c r="P858" t="s">
        <v>28</v>
      </c>
      <c r="Q858">
        <v>175</v>
      </c>
      <c r="R858" s="33">
        <v>313112</v>
      </c>
    </row>
    <row r="859" spans="1:18" x14ac:dyDescent="0.3">
      <c r="A859" t="s">
        <v>2098</v>
      </c>
      <c r="B859" s="32">
        <v>45162</v>
      </c>
      <c r="C859" t="s">
        <v>19</v>
      </c>
      <c r="D859" t="s">
        <v>20</v>
      </c>
      <c r="E859" t="s">
        <v>37</v>
      </c>
      <c r="F859" t="s">
        <v>1176</v>
      </c>
      <c r="G859" t="s">
        <v>2099</v>
      </c>
      <c r="H859" t="s">
        <v>45</v>
      </c>
      <c r="I859" t="s">
        <v>211</v>
      </c>
      <c r="J859">
        <v>12</v>
      </c>
      <c r="K859" s="33">
        <v>39318</v>
      </c>
      <c r="L859" s="33">
        <v>471816</v>
      </c>
      <c r="M859">
        <v>15</v>
      </c>
      <c r="N859" t="s">
        <v>34</v>
      </c>
      <c r="O859">
        <v>5</v>
      </c>
      <c r="P859" t="s">
        <v>28</v>
      </c>
      <c r="Q859">
        <v>52</v>
      </c>
      <c r="R859" s="33">
        <v>458369</v>
      </c>
    </row>
    <row r="860" spans="1:18" x14ac:dyDescent="0.3">
      <c r="A860" t="s">
        <v>2100</v>
      </c>
      <c r="B860" s="32">
        <v>45600</v>
      </c>
      <c r="C860" t="s">
        <v>19</v>
      </c>
      <c r="D860" t="s">
        <v>20</v>
      </c>
      <c r="E860" t="s">
        <v>37</v>
      </c>
      <c r="F860" t="s">
        <v>1861</v>
      </c>
      <c r="G860" t="s">
        <v>2101</v>
      </c>
      <c r="H860" t="s">
        <v>32</v>
      </c>
      <c r="I860" t="s">
        <v>141</v>
      </c>
      <c r="J860">
        <v>14</v>
      </c>
      <c r="K860" s="33">
        <v>21436</v>
      </c>
      <c r="L860" s="33">
        <v>300104</v>
      </c>
      <c r="M860">
        <v>0</v>
      </c>
      <c r="N860" t="s">
        <v>47</v>
      </c>
      <c r="O860">
        <v>2</v>
      </c>
      <c r="P860" t="s">
        <v>35</v>
      </c>
      <c r="Q860">
        <v>65</v>
      </c>
      <c r="R860" s="33">
        <v>458369</v>
      </c>
    </row>
    <row r="861" spans="1:18" x14ac:dyDescent="0.3">
      <c r="A861" t="s">
        <v>2102</v>
      </c>
      <c r="B861" s="32">
        <v>45383</v>
      </c>
      <c r="C861" t="s">
        <v>19</v>
      </c>
      <c r="D861" t="s">
        <v>20</v>
      </c>
      <c r="E861" t="s">
        <v>21</v>
      </c>
      <c r="F861" t="s">
        <v>756</v>
      </c>
      <c r="G861" t="s">
        <v>2103</v>
      </c>
      <c r="H861" t="s">
        <v>24</v>
      </c>
      <c r="I861" t="s">
        <v>25</v>
      </c>
      <c r="J861">
        <v>5</v>
      </c>
      <c r="K861" s="33">
        <v>239206</v>
      </c>
      <c r="L861" s="33">
        <v>1196030</v>
      </c>
      <c r="M861">
        <v>5</v>
      </c>
      <c r="N861" t="s">
        <v>26</v>
      </c>
      <c r="O861">
        <v>7</v>
      </c>
      <c r="P861" t="s">
        <v>35</v>
      </c>
      <c r="Q861">
        <v>37</v>
      </c>
      <c r="R861" s="33">
        <v>744194</v>
      </c>
    </row>
    <row r="862" spans="1:18" x14ac:dyDescent="0.3">
      <c r="A862" t="s">
        <v>2104</v>
      </c>
      <c r="B862" s="32">
        <v>45313</v>
      </c>
      <c r="C862" t="s">
        <v>19</v>
      </c>
      <c r="D862" t="s">
        <v>20</v>
      </c>
      <c r="E862" t="s">
        <v>37</v>
      </c>
      <c r="F862" t="s">
        <v>455</v>
      </c>
      <c r="G862" t="s">
        <v>27</v>
      </c>
      <c r="H862" t="s">
        <v>65</v>
      </c>
      <c r="I862" t="s">
        <v>382</v>
      </c>
      <c r="J862">
        <v>10</v>
      </c>
      <c r="K862" s="33">
        <v>83293</v>
      </c>
      <c r="L862" s="33">
        <v>832930</v>
      </c>
      <c r="M862">
        <v>15</v>
      </c>
      <c r="N862" t="s">
        <v>47</v>
      </c>
      <c r="O862">
        <v>7</v>
      </c>
      <c r="P862" t="s">
        <v>35</v>
      </c>
      <c r="Q862">
        <v>144</v>
      </c>
      <c r="R862" s="33">
        <v>1470487</v>
      </c>
    </row>
    <row r="863" spans="1:18" x14ac:dyDescent="0.3">
      <c r="A863" t="s">
        <v>2105</v>
      </c>
      <c r="B863" s="32">
        <v>45036</v>
      </c>
      <c r="C863" t="s">
        <v>19</v>
      </c>
      <c r="D863" t="s">
        <v>20</v>
      </c>
      <c r="E863" t="s">
        <v>21</v>
      </c>
      <c r="F863" t="s">
        <v>857</v>
      </c>
      <c r="G863" t="s">
        <v>2106</v>
      </c>
      <c r="H863" t="s">
        <v>24</v>
      </c>
      <c r="I863" t="s">
        <v>25</v>
      </c>
      <c r="J863">
        <v>15</v>
      </c>
      <c r="K863" s="33">
        <v>311223</v>
      </c>
      <c r="L863" s="33">
        <v>4668345</v>
      </c>
      <c r="M863">
        <v>20</v>
      </c>
      <c r="N863" t="s">
        <v>26</v>
      </c>
      <c r="O863">
        <v>2</v>
      </c>
      <c r="P863" t="s">
        <v>35</v>
      </c>
      <c r="Q863">
        <v>143</v>
      </c>
      <c r="R863" s="33">
        <v>313112</v>
      </c>
    </row>
    <row r="864" spans="1:18" x14ac:dyDescent="0.3">
      <c r="A864" t="s">
        <v>2107</v>
      </c>
      <c r="B864" s="32">
        <v>45344</v>
      </c>
      <c r="C864" t="s">
        <v>19</v>
      </c>
      <c r="D864" t="s">
        <v>20</v>
      </c>
      <c r="E864" t="s">
        <v>53</v>
      </c>
      <c r="F864" t="s">
        <v>2108</v>
      </c>
      <c r="G864" t="s">
        <v>2109</v>
      </c>
      <c r="H864" t="s">
        <v>45</v>
      </c>
      <c r="I864" t="s">
        <v>181</v>
      </c>
      <c r="J864">
        <v>15</v>
      </c>
      <c r="K864" s="33">
        <v>31946</v>
      </c>
      <c r="L864" s="33">
        <v>479190</v>
      </c>
      <c r="M864" t="s">
        <v>27</v>
      </c>
      <c r="N864" t="s">
        <v>47</v>
      </c>
      <c r="O864">
        <v>2</v>
      </c>
      <c r="P864" t="s">
        <v>35</v>
      </c>
      <c r="Q864">
        <v>72</v>
      </c>
      <c r="R864" s="33">
        <v>1470487</v>
      </c>
    </row>
    <row r="865" spans="1:18" x14ac:dyDescent="0.3">
      <c r="A865" t="s">
        <v>2110</v>
      </c>
      <c r="B865" s="32">
        <v>44939</v>
      </c>
      <c r="C865" t="s">
        <v>19</v>
      </c>
      <c r="D865" t="s">
        <v>20</v>
      </c>
      <c r="E865" t="s">
        <v>21</v>
      </c>
      <c r="F865" t="s">
        <v>1682</v>
      </c>
      <c r="G865" t="s">
        <v>2111</v>
      </c>
      <c r="H865" t="s">
        <v>65</v>
      </c>
      <c r="I865" t="s">
        <v>478</v>
      </c>
      <c r="J865">
        <v>19</v>
      </c>
      <c r="K865" s="33">
        <v>50868</v>
      </c>
      <c r="L865" s="33">
        <v>966492</v>
      </c>
      <c r="M865">
        <v>10</v>
      </c>
      <c r="N865" t="s">
        <v>47</v>
      </c>
      <c r="O865" t="s">
        <v>27</v>
      </c>
      <c r="P865" t="s">
        <v>35</v>
      </c>
      <c r="Q865">
        <v>200</v>
      </c>
      <c r="R865" s="33">
        <v>313112</v>
      </c>
    </row>
    <row r="866" spans="1:18" x14ac:dyDescent="0.3">
      <c r="A866" t="s">
        <v>2112</v>
      </c>
      <c r="B866" s="32">
        <v>45391</v>
      </c>
      <c r="C866" t="s">
        <v>19</v>
      </c>
      <c r="D866" t="s">
        <v>20</v>
      </c>
      <c r="E866" t="s">
        <v>53</v>
      </c>
      <c r="F866" t="s">
        <v>1941</v>
      </c>
      <c r="G866" t="s">
        <v>2113</v>
      </c>
      <c r="H866" t="s">
        <v>24</v>
      </c>
      <c r="I866" t="s">
        <v>92</v>
      </c>
      <c r="J866">
        <v>3</v>
      </c>
      <c r="K866" s="33">
        <v>157660</v>
      </c>
      <c r="L866" s="33">
        <v>472980</v>
      </c>
      <c r="M866">
        <v>20</v>
      </c>
      <c r="N866" t="s">
        <v>26</v>
      </c>
      <c r="O866">
        <v>3</v>
      </c>
      <c r="P866" t="s">
        <v>35</v>
      </c>
      <c r="Q866">
        <v>197</v>
      </c>
      <c r="R866" s="33">
        <v>1470487</v>
      </c>
    </row>
    <row r="867" spans="1:18" x14ac:dyDescent="0.3">
      <c r="A867" t="s">
        <v>2114</v>
      </c>
      <c r="B867" s="32">
        <v>45124</v>
      </c>
      <c r="C867" t="s">
        <v>19</v>
      </c>
      <c r="D867" t="s">
        <v>20</v>
      </c>
      <c r="E867" t="s">
        <v>37</v>
      </c>
      <c r="F867" t="s">
        <v>865</v>
      </c>
      <c r="G867" t="s">
        <v>2115</v>
      </c>
      <c r="H867" t="s">
        <v>45</v>
      </c>
      <c r="I867" t="s">
        <v>46</v>
      </c>
      <c r="J867">
        <v>20</v>
      </c>
      <c r="K867" s="33">
        <v>19435</v>
      </c>
      <c r="L867" s="33">
        <v>388700</v>
      </c>
      <c r="M867" t="s">
        <v>27</v>
      </c>
      <c r="N867" t="s">
        <v>26</v>
      </c>
      <c r="O867">
        <v>5</v>
      </c>
      <c r="P867" t="s">
        <v>35</v>
      </c>
      <c r="Q867">
        <v>139</v>
      </c>
      <c r="R867" s="33">
        <v>394393</v>
      </c>
    </row>
    <row r="868" spans="1:18" x14ac:dyDescent="0.3">
      <c r="A868" t="s">
        <v>2116</v>
      </c>
      <c r="B868" s="32">
        <v>44950</v>
      </c>
      <c r="C868" t="s">
        <v>19</v>
      </c>
      <c r="D868" t="s">
        <v>20</v>
      </c>
      <c r="E868" t="s">
        <v>21</v>
      </c>
      <c r="F868" t="s">
        <v>128</v>
      </c>
      <c r="G868" t="s">
        <v>2117</v>
      </c>
      <c r="H868" t="s">
        <v>40</v>
      </c>
      <c r="I868" t="s">
        <v>171</v>
      </c>
      <c r="J868">
        <v>4</v>
      </c>
      <c r="K868" s="33">
        <v>1312</v>
      </c>
      <c r="L868" s="33">
        <v>5248</v>
      </c>
      <c r="M868">
        <v>0</v>
      </c>
      <c r="N868" t="s">
        <v>47</v>
      </c>
      <c r="O868">
        <v>5</v>
      </c>
      <c r="P868" t="s">
        <v>35</v>
      </c>
      <c r="Q868">
        <v>25</v>
      </c>
      <c r="R868" s="33">
        <v>394393</v>
      </c>
    </row>
    <row r="869" spans="1:18" x14ac:dyDescent="0.3">
      <c r="A869" t="s">
        <v>2118</v>
      </c>
      <c r="B869" s="32">
        <v>45521</v>
      </c>
      <c r="C869" t="s">
        <v>19</v>
      </c>
      <c r="D869" t="s">
        <v>20</v>
      </c>
      <c r="E869" t="s">
        <v>37</v>
      </c>
      <c r="F869" t="s">
        <v>1306</v>
      </c>
      <c r="G869" t="s">
        <v>2119</v>
      </c>
      <c r="H869" t="s">
        <v>24</v>
      </c>
      <c r="I869" t="s">
        <v>161</v>
      </c>
      <c r="J869">
        <v>3</v>
      </c>
      <c r="K869" s="33">
        <v>85261</v>
      </c>
      <c r="L869" s="33">
        <v>255783</v>
      </c>
      <c r="M869">
        <v>5</v>
      </c>
      <c r="N869" t="s">
        <v>57</v>
      </c>
      <c r="O869">
        <v>4</v>
      </c>
      <c r="P869" t="s">
        <v>28</v>
      </c>
      <c r="Q869">
        <v>39</v>
      </c>
      <c r="R869" s="33">
        <v>744194</v>
      </c>
    </row>
    <row r="870" spans="1:18" x14ac:dyDescent="0.3">
      <c r="A870" t="s">
        <v>2120</v>
      </c>
      <c r="B870" s="32">
        <v>45377</v>
      </c>
      <c r="C870" t="s">
        <v>19</v>
      </c>
      <c r="D870" t="s">
        <v>20</v>
      </c>
      <c r="E870" t="s">
        <v>53</v>
      </c>
      <c r="F870" t="s">
        <v>1561</v>
      </c>
      <c r="G870" t="s">
        <v>2121</v>
      </c>
      <c r="H870" t="s">
        <v>40</v>
      </c>
      <c r="I870" t="s">
        <v>123</v>
      </c>
      <c r="J870">
        <v>11</v>
      </c>
      <c r="K870" s="33">
        <v>16496</v>
      </c>
      <c r="L870" s="33">
        <v>181456</v>
      </c>
      <c r="M870">
        <v>5</v>
      </c>
      <c r="N870" t="s">
        <v>57</v>
      </c>
      <c r="O870" t="s">
        <v>27</v>
      </c>
      <c r="P870" t="s">
        <v>35</v>
      </c>
      <c r="Q870">
        <v>121</v>
      </c>
      <c r="R870" s="33">
        <v>744194</v>
      </c>
    </row>
    <row r="871" spans="1:18" x14ac:dyDescent="0.3">
      <c r="A871" t="s">
        <v>2122</v>
      </c>
      <c r="B871" s="32">
        <v>45124</v>
      </c>
      <c r="C871" t="s">
        <v>19</v>
      </c>
      <c r="D871" t="s">
        <v>20</v>
      </c>
      <c r="E871" t="s">
        <v>21</v>
      </c>
      <c r="F871" t="s">
        <v>1215</v>
      </c>
      <c r="G871" t="s">
        <v>2123</v>
      </c>
      <c r="H871" t="s">
        <v>65</v>
      </c>
      <c r="I871" t="s">
        <v>289</v>
      </c>
      <c r="J871">
        <v>7</v>
      </c>
      <c r="K871" s="33">
        <v>91237</v>
      </c>
      <c r="L871" s="33">
        <v>638659</v>
      </c>
      <c r="M871" t="s">
        <v>27</v>
      </c>
      <c r="N871" t="s">
        <v>26</v>
      </c>
      <c r="O871">
        <v>5</v>
      </c>
      <c r="P871" t="s">
        <v>35</v>
      </c>
      <c r="Q871">
        <v>193</v>
      </c>
      <c r="R871" s="33">
        <v>394393</v>
      </c>
    </row>
    <row r="872" spans="1:18" x14ac:dyDescent="0.3">
      <c r="A872" t="s">
        <v>2124</v>
      </c>
      <c r="B872" s="32">
        <v>45314</v>
      </c>
      <c r="C872" t="s">
        <v>19</v>
      </c>
      <c r="D872" t="s">
        <v>20</v>
      </c>
      <c r="E872" t="s">
        <v>21</v>
      </c>
      <c r="F872" t="s">
        <v>501</v>
      </c>
      <c r="G872" t="s">
        <v>2125</v>
      </c>
      <c r="H872" t="s">
        <v>24</v>
      </c>
      <c r="I872" t="s">
        <v>161</v>
      </c>
      <c r="J872">
        <v>20</v>
      </c>
      <c r="K872" s="33">
        <v>181837</v>
      </c>
      <c r="L872" s="33">
        <v>3636740</v>
      </c>
      <c r="M872">
        <v>0</v>
      </c>
      <c r="N872" t="s">
        <v>57</v>
      </c>
      <c r="O872">
        <v>5</v>
      </c>
      <c r="P872" t="s">
        <v>35</v>
      </c>
      <c r="Q872">
        <v>15</v>
      </c>
      <c r="R872" s="33">
        <v>458369</v>
      </c>
    </row>
    <row r="873" spans="1:18" x14ac:dyDescent="0.3">
      <c r="A873" t="s">
        <v>2126</v>
      </c>
      <c r="B873" s="32">
        <v>45003</v>
      </c>
      <c r="C873" t="s">
        <v>19</v>
      </c>
      <c r="D873" t="s">
        <v>20</v>
      </c>
      <c r="E873" t="s">
        <v>21</v>
      </c>
      <c r="F873" t="s">
        <v>173</v>
      </c>
      <c r="G873" t="s">
        <v>2127</v>
      </c>
      <c r="H873" t="s">
        <v>40</v>
      </c>
      <c r="I873" t="s">
        <v>41</v>
      </c>
      <c r="J873">
        <v>3</v>
      </c>
      <c r="K873" s="33">
        <v>7112</v>
      </c>
      <c r="L873" s="33">
        <v>21336</v>
      </c>
      <c r="M873">
        <v>10</v>
      </c>
      <c r="N873" t="s">
        <v>26</v>
      </c>
      <c r="O873">
        <v>5</v>
      </c>
      <c r="P873" t="s">
        <v>35</v>
      </c>
      <c r="Q873">
        <v>157</v>
      </c>
      <c r="R873" s="33">
        <v>744194</v>
      </c>
    </row>
    <row r="874" spans="1:18" x14ac:dyDescent="0.3">
      <c r="A874" t="s">
        <v>2128</v>
      </c>
      <c r="B874" s="32">
        <v>45400</v>
      </c>
      <c r="C874" t="s">
        <v>19</v>
      </c>
      <c r="D874" t="s">
        <v>20</v>
      </c>
      <c r="E874" t="s">
        <v>37</v>
      </c>
      <c r="F874" t="s">
        <v>1293</v>
      </c>
      <c r="G874" t="s">
        <v>2129</v>
      </c>
      <c r="H874" t="s">
        <v>24</v>
      </c>
      <c r="I874" t="s">
        <v>161</v>
      </c>
      <c r="J874">
        <v>11</v>
      </c>
      <c r="K874" s="33">
        <v>80945</v>
      </c>
      <c r="L874" s="33">
        <v>890395</v>
      </c>
      <c r="M874" t="s">
        <v>27</v>
      </c>
      <c r="N874" t="s">
        <v>26</v>
      </c>
      <c r="O874">
        <v>1</v>
      </c>
      <c r="P874" t="s">
        <v>28</v>
      </c>
      <c r="Q874">
        <v>105</v>
      </c>
      <c r="R874" s="33">
        <v>313112</v>
      </c>
    </row>
    <row r="875" spans="1:18" x14ac:dyDescent="0.3">
      <c r="A875" t="s">
        <v>2130</v>
      </c>
      <c r="B875" s="32">
        <v>45167</v>
      </c>
      <c r="C875" t="s">
        <v>19</v>
      </c>
      <c r="D875" t="s">
        <v>20</v>
      </c>
      <c r="E875" t="s">
        <v>53</v>
      </c>
      <c r="F875" t="s">
        <v>476</v>
      </c>
      <c r="G875" t="s">
        <v>27</v>
      </c>
      <c r="H875" t="s">
        <v>40</v>
      </c>
      <c r="I875" t="s">
        <v>70</v>
      </c>
      <c r="J875">
        <v>2</v>
      </c>
      <c r="K875" s="33">
        <v>5330</v>
      </c>
      <c r="L875" s="33">
        <v>10660</v>
      </c>
      <c r="M875">
        <v>10</v>
      </c>
      <c r="N875" t="s">
        <v>57</v>
      </c>
      <c r="O875">
        <v>4</v>
      </c>
      <c r="P875" t="s">
        <v>28</v>
      </c>
      <c r="Q875">
        <v>72</v>
      </c>
      <c r="R875" s="33">
        <v>458369</v>
      </c>
    </row>
    <row r="876" spans="1:18" x14ac:dyDescent="0.3">
      <c r="A876" t="s">
        <v>2131</v>
      </c>
      <c r="B876" s="32">
        <v>45609</v>
      </c>
      <c r="C876" t="s">
        <v>19</v>
      </c>
      <c r="D876" t="s">
        <v>20</v>
      </c>
      <c r="E876" t="s">
        <v>21</v>
      </c>
      <c r="F876" t="s">
        <v>2132</v>
      </c>
      <c r="G876" t="s">
        <v>2133</v>
      </c>
      <c r="H876" t="s">
        <v>32</v>
      </c>
      <c r="I876" t="s">
        <v>141</v>
      </c>
      <c r="J876">
        <v>8</v>
      </c>
      <c r="K876" s="33">
        <v>6394</v>
      </c>
      <c r="L876" s="33">
        <v>51152</v>
      </c>
      <c r="M876" t="s">
        <v>27</v>
      </c>
      <c r="N876" t="s">
        <v>27</v>
      </c>
      <c r="O876" t="s">
        <v>27</v>
      </c>
      <c r="P876" t="s">
        <v>35</v>
      </c>
      <c r="Q876">
        <v>106</v>
      </c>
      <c r="R876" s="33">
        <v>1470487</v>
      </c>
    </row>
    <row r="877" spans="1:18" x14ac:dyDescent="0.3">
      <c r="A877" t="s">
        <v>2134</v>
      </c>
      <c r="B877" s="32">
        <v>45620</v>
      </c>
      <c r="C877" t="s">
        <v>19</v>
      </c>
      <c r="D877" t="s">
        <v>20</v>
      </c>
      <c r="E877" t="s">
        <v>37</v>
      </c>
      <c r="F877" t="s">
        <v>201</v>
      </c>
      <c r="G877" t="s">
        <v>27</v>
      </c>
      <c r="H877" t="s">
        <v>45</v>
      </c>
      <c r="I877" t="s">
        <v>82</v>
      </c>
      <c r="J877">
        <v>19</v>
      </c>
      <c r="K877" s="33">
        <v>7427</v>
      </c>
      <c r="L877" s="33">
        <v>141113</v>
      </c>
      <c r="M877">
        <v>0</v>
      </c>
      <c r="N877" t="s">
        <v>27</v>
      </c>
      <c r="O877">
        <v>1</v>
      </c>
      <c r="P877" t="s">
        <v>35</v>
      </c>
      <c r="Q877">
        <v>111</v>
      </c>
      <c r="R877" s="33">
        <v>744194</v>
      </c>
    </row>
    <row r="878" spans="1:18" x14ac:dyDescent="0.3">
      <c r="A878" t="s">
        <v>2135</v>
      </c>
      <c r="B878" s="32">
        <v>45032</v>
      </c>
      <c r="C878" t="s">
        <v>19</v>
      </c>
      <c r="D878" t="s">
        <v>20</v>
      </c>
      <c r="E878" t="s">
        <v>37</v>
      </c>
      <c r="F878" t="s">
        <v>851</v>
      </c>
      <c r="G878" t="s">
        <v>27</v>
      </c>
      <c r="H878" t="s">
        <v>24</v>
      </c>
      <c r="I878" t="s">
        <v>174</v>
      </c>
      <c r="J878">
        <v>17</v>
      </c>
      <c r="K878" s="33">
        <v>348682</v>
      </c>
      <c r="L878" s="33">
        <v>5927594</v>
      </c>
      <c r="M878">
        <v>10</v>
      </c>
      <c r="N878" t="s">
        <v>47</v>
      </c>
      <c r="O878">
        <v>5</v>
      </c>
      <c r="P878" t="s">
        <v>27</v>
      </c>
      <c r="Q878">
        <v>119</v>
      </c>
      <c r="R878" s="33">
        <v>313112</v>
      </c>
    </row>
    <row r="879" spans="1:18" x14ac:dyDescent="0.3">
      <c r="A879" t="s">
        <v>2136</v>
      </c>
      <c r="B879" s="32">
        <v>45010</v>
      </c>
      <c r="C879" t="s">
        <v>19</v>
      </c>
      <c r="D879" t="s">
        <v>20</v>
      </c>
      <c r="E879" t="s">
        <v>37</v>
      </c>
      <c r="F879" t="s">
        <v>2137</v>
      </c>
      <c r="G879" t="s">
        <v>2138</v>
      </c>
      <c r="H879" t="s">
        <v>24</v>
      </c>
      <c r="I879" t="s">
        <v>174</v>
      </c>
      <c r="J879">
        <v>10</v>
      </c>
      <c r="K879" s="33">
        <v>101262</v>
      </c>
      <c r="L879" s="33">
        <v>1012620</v>
      </c>
      <c r="M879">
        <v>0</v>
      </c>
      <c r="N879" t="s">
        <v>26</v>
      </c>
      <c r="O879" t="s">
        <v>27</v>
      </c>
      <c r="P879" t="s">
        <v>35</v>
      </c>
      <c r="Q879">
        <v>121</v>
      </c>
      <c r="R879" s="33">
        <v>1470487</v>
      </c>
    </row>
    <row r="880" spans="1:18" x14ac:dyDescent="0.3">
      <c r="A880" t="s">
        <v>2139</v>
      </c>
      <c r="B880" s="32">
        <v>45011</v>
      </c>
      <c r="C880" t="s">
        <v>19</v>
      </c>
      <c r="D880" t="s">
        <v>20</v>
      </c>
      <c r="E880" t="s">
        <v>53</v>
      </c>
      <c r="F880" t="s">
        <v>2140</v>
      </c>
      <c r="G880" t="s">
        <v>2141</v>
      </c>
      <c r="H880" t="s">
        <v>32</v>
      </c>
      <c r="I880" t="s">
        <v>95</v>
      </c>
      <c r="J880">
        <v>14</v>
      </c>
      <c r="K880" s="33">
        <v>3780</v>
      </c>
      <c r="L880" s="33">
        <v>52920</v>
      </c>
      <c r="M880" t="s">
        <v>27</v>
      </c>
      <c r="N880" t="s">
        <v>47</v>
      </c>
      <c r="O880">
        <v>2</v>
      </c>
      <c r="P880" t="s">
        <v>35</v>
      </c>
      <c r="Q880">
        <v>183</v>
      </c>
      <c r="R880" s="33">
        <v>313112</v>
      </c>
    </row>
    <row r="881" spans="1:18" x14ac:dyDescent="0.3">
      <c r="A881" t="s">
        <v>2142</v>
      </c>
      <c r="B881" s="32">
        <v>45188</v>
      </c>
      <c r="C881" t="s">
        <v>19</v>
      </c>
      <c r="D881" t="s">
        <v>20</v>
      </c>
      <c r="E881" t="s">
        <v>37</v>
      </c>
      <c r="F881" t="s">
        <v>576</v>
      </c>
      <c r="G881" t="s">
        <v>2143</v>
      </c>
      <c r="H881" t="s">
        <v>45</v>
      </c>
      <c r="I881" t="s">
        <v>130</v>
      </c>
      <c r="J881">
        <v>6</v>
      </c>
      <c r="K881" s="33">
        <v>38548</v>
      </c>
      <c r="L881" s="33">
        <v>231288</v>
      </c>
      <c r="M881">
        <v>10</v>
      </c>
      <c r="N881" t="s">
        <v>57</v>
      </c>
      <c r="O881">
        <v>1</v>
      </c>
      <c r="P881" t="s">
        <v>35</v>
      </c>
      <c r="Q881">
        <v>138</v>
      </c>
      <c r="R881" s="33">
        <v>744194</v>
      </c>
    </row>
    <row r="882" spans="1:18" x14ac:dyDescent="0.3">
      <c r="A882" t="s">
        <v>2144</v>
      </c>
      <c r="B882" s="32">
        <v>45271</v>
      </c>
      <c r="C882" t="s">
        <v>19</v>
      </c>
      <c r="D882" t="s">
        <v>20</v>
      </c>
      <c r="E882" t="s">
        <v>37</v>
      </c>
      <c r="F882" t="s">
        <v>817</v>
      </c>
      <c r="G882" t="s">
        <v>2145</v>
      </c>
      <c r="H882" t="s">
        <v>32</v>
      </c>
      <c r="I882" t="s">
        <v>95</v>
      </c>
      <c r="J882">
        <v>3</v>
      </c>
      <c r="K882" s="33">
        <v>17941</v>
      </c>
      <c r="L882" s="33">
        <v>53823</v>
      </c>
      <c r="M882">
        <v>0</v>
      </c>
      <c r="N882" t="s">
        <v>27</v>
      </c>
      <c r="O882">
        <v>3</v>
      </c>
      <c r="P882" t="s">
        <v>35</v>
      </c>
      <c r="Q882">
        <v>170</v>
      </c>
      <c r="R882" s="33">
        <v>1470487</v>
      </c>
    </row>
    <row r="883" spans="1:18" x14ac:dyDescent="0.3">
      <c r="A883" t="s">
        <v>2146</v>
      </c>
      <c r="B883" s="32">
        <v>45160</v>
      </c>
      <c r="C883" t="s">
        <v>19</v>
      </c>
      <c r="D883" t="s">
        <v>20</v>
      </c>
      <c r="E883" t="s">
        <v>53</v>
      </c>
      <c r="F883" t="s">
        <v>1671</v>
      </c>
      <c r="G883" t="s">
        <v>27</v>
      </c>
      <c r="H883" t="s">
        <v>32</v>
      </c>
      <c r="I883" t="s">
        <v>33</v>
      </c>
      <c r="J883">
        <v>14</v>
      </c>
      <c r="K883" s="33">
        <v>14486</v>
      </c>
      <c r="L883" s="33">
        <v>202804</v>
      </c>
      <c r="M883" t="s">
        <v>27</v>
      </c>
      <c r="N883" t="s">
        <v>47</v>
      </c>
      <c r="O883">
        <v>3</v>
      </c>
      <c r="P883" t="s">
        <v>35</v>
      </c>
      <c r="Q883">
        <v>138</v>
      </c>
      <c r="R883" s="33">
        <v>313112</v>
      </c>
    </row>
    <row r="884" spans="1:18" x14ac:dyDescent="0.3">
      <c r="A884" t="s">
        <v>2147</v>
      </c>
      <c r="B884" s="32">
        <v>45122</v>
      </c>
      <c r="C884" t="s">
        <v>19</v>
      </c>
      <c r="D884" t="s">
        <v>20</v>
      </c>
      <c r="E884" t="s">
        <v>21</v>
      </c>
      <c r="F884" t="s">
        <v>2148</v>
      </c>
      <c r="G884" t="s">
        <v>2149</v>
      </c>
      <c r="H884" t="s">
        <v>45</v>
      </c>
      <c r="I884" t="s">
        <v>211</v>
      </c>
      <c r="J884">
        <v>11</v>
      </c>
      <c r="K884" s="33">
        <v>17381</v>
      </c>
      <c r="L884" s="33">
        <v>191191</v>
      </c>
      <c r="M884">
        <v>0</v>
      </c>
      <c r="N884" t="s">
        <v>27</v>
      </c>
      <c r="O884">
        <v>1</v>
      </c>
      <c r="P884" t="s">
        <v>35</v>
      </c>
      <c r="Q884">
        <v>102</v>
      </c>
      <c r="R884" s="33">
        <v>394393</v>
      </c>
    </row>
    <row r="885" spans="1:18" x14ac:dyDescent="0.3">
      <c r="A885" t="s">
        <v>2150</v>
      </c>
      <c r="B885" s="32">
        <v>44973</v>
      </c>
      <c r="C885" t="s">
        <v>19</v>
      </c>
      <c r="D885" t="s">
        <v>20</v>
      </c>
      <c r="E885" t="s">
        <v>37</v>
      </c>
      <c r="F885" t="s">
        <v>603</v>
      </c>
      <c r="G885" t="s">
        <v>2151</v>
      </c>
      <c r="H885" t="s">
        <v>45</v>
      </c>
      <c r="I885" t="s">
        <v>130</v>
      </c>
      <c r="J885">
        <v>20</v>
      </c>
      <c r="K885" s="33">
        <v>14800</v>
      </c>
      <c r="L885" s="33">
        <v>296000</v>
      </c>
      <c r="M885" t="s">
        <v>27</v>
      </c>
      <c r="N885" t="s">
        <v>27</v>
      </c>
      <c r="O885">
        <v>5</v>
      </c>
      <c r="P885" t="s">
        <v>35</v>
      </c>
      <c r="Q885">
        <v>135</v>
      </c>
      <c r="R885" s="33">
        <v>1470487</v>
      </c>
    </row>
    <row r="886" spans="1:18" x14ac:dyDescent="0.3">
      <c r="A886" t="s">
        <v>2152</v>
      </c>
      <c r="B886" s="32">
        <v>45409</v>
      </c>
      <c r="C886" t="s">
        <v>19</v>
      </c>
      <c r="D886" t="s">
        <v>20</v>
      </c>
      <c r="E886" t="s">
        <v>37</v>
      </c>
      <c r="F886" t="s">
        <v>1036</v>
      </c>
      <c r="G886" t="s">
        <v>27</v>
      </c>
      <c r="H886" t="s">
        <v>32</v>
      </c>
      <c r="I886" t="s">
        <v>141</v>
      </c>
      <c r="J886">
        <v>3</v>
      </c>
      <c r="K886" s="33">
        <v>21002</v>
      </c>
      <c r="L886" s="33">
        <v>63006</v>
      </c>
      <c r="M886">
        <v>5</v>
      </c>
      <c r="N886" t="s">
        <v>26</v>
      </c>
      <c r="O886">
        <v>5</v>
      </c>
      <c r="P886" t="s">
        <v>35</v>
      </c>
      <c r="Q886">
        <v>131</v>
      </c>
      <c r="R886" s="33">
        <v>394393</v>
      </c>
    </row>
    <row r="887" spans="1:18" x14ac:dyDescent="0.3">
      <c r="A887" t="s">
        <v>2153</v>
      </c>
      <c r="B887" s="32">
        <v>45163</v>
      </c>
      <c r="C887" t="s">
        <v>19</v>
      </c>
      <c r="D887" t="s">
        <v>20</v>
      </c>
      <c r="E887" t="s">
        <v>37</v>
      </c>
      <c r="F887" t="s">
        <v>418</v>
      </c>
      <c r="G887" t="s">
        <v>2154</v>
      </c>
      <c r="H887" t="s">
        <v>32</v>
      </c>
      <c r="I887" t="s">
        <v>113</v>
      </c>
      <c r="J887">
        <v>10</v>
      </c>
      <c r="K887" s="33">
        <v>3149</v>
      </c>
      <c r="L887" s="33">
        <v>31490</v>
      </c>
      <c r="M887">
        <v>0</v>
      </c>
      <c r="N887" t="s">
        <v>27</v>
      </c>
      <c r="O887">
        <v>0</v>
      </c>
      <c r="P887" t="s">
        <v>28</v>
      </c>
      <c r="Q887">
        <v>32</v>
      </c>
      <c r="R887" s="33">
        <v>744194</v>
      </c>
    </row>
    <row r="888" spans="1:18" x14ac:dyDescent="0.3">
      <c r="A888" t="s">
        <v>2155</v>
      </c>
      <c r="B888" s="32">
        <v>45515</v>
      </c>
      <c r="C888" t="s">
        <v>19</v>
      </c>
      <c r="D888" t="s">
        <v>20</v>
      </c>
      <c r="E888" t="s">
        <v>37</v>
      </c>
      <c r="F888" t="s">
        <v>2156</v>
      </c>
      <c r="G888" t="s">
        <v>27</v>
      </c>
      <c r="H888" t="s">
        <v>24</v>
      </c>
      <c r="I888" t="s">
        <v>174</v>
      </c>
      <c r="J888">
        <v>16</v>
      </c>
      <c r="K888" s="33">
        <v>169809</v>
      </c>
      <c r="L888" s="33">
        <v>2716944</v>
      </c>
      <c r="M888">
        <v>0</v>
      </c>
      <c r="N888" t="s">
        <v>57</v>
      </c>
      <c r="O888">
        <v>1</v>
      </c>
      <c r="P888" t="s">
        <v>28</v>
      </c>
      <c r="Q888">
        <v>67</v>
      </c>
      <c r="R888" s="33">
        <v>1470487</v>
      </c>
    </row>
    <row r="889" spans="1:18" x14ac:dyDescent="0.3">
      <c r="A889" t="s">
        <v>2157</v>
      </c>
      <c r="B889" s="32">
        <v>45052</v>
      </c>
      <c r="C889" t="s">
        <v>19</v>
      </c>
      <c r="D889" t="s">
        <v>20</v>
      </c>
      <c r="E889" t="s">
        <v>21</v>
      </c>
      <c r="F889" t="s">
        <v>2158</v>
      </c>
      <c r="G889" t="s">
        <v>2159</v>
      </c>
      <c r="H889" t="s">
        <v>40</v>
      </c>
      <c r="I889" t="s">
        <v>123</v>
      </c>
      <c r="J889">
        <v>3</v>
      </c>
      <c r="K889" s="33">
        <v>10249</v>
      </c>
      <c r="L889" s="33">
        <v>30747</v>
      </c>
      <c r="M889" t="s">
        <v>27</v>
      </c>
      <c r="N889" t="s">
        <v>34</v>
      </c>
      <c r="O889">
        <v>3</v>
      </c>
      <c r="P889" t="s">
        <v>35</v>
      </c>
      <c r="Q889">
        <v>154</v>
      </c>
      <c r="R889" s="33">
        <v>394393</v>
      </c>
    </row>
    <row r="890" spans="1:18" x14ac:dyDescent="0.3">
      <c r="A890" t="s">
        <v>2160</v>
      </c>
      <c r="B890" s="32">
        <v>45130</v>
      </c>
      <c r="C890" t="s">
        <v>19</v>
      </c>
      <c r="D890" t="s">
        <v>20</v>
      </c>
      <c r="E890" t="s">
        <v>37</v>
      </c>
      <c r="F890" t="s">
        <v>907</v>
      </c>
      <c r="G890" t="s">
        <v>2161</v>
      </c>
      <c r="H890" t="s">
        <v>45</v>
      </c>
      <c r="I890" t="s">
        <v>82</v>
      </c>
      <c r="J890">
        <v>4</v>
      </c>
      <c r="K890" s="33">
        <v>9163</v>
      </c>
      <c r="L890" s="33">
        <v>36652</v>
      </c>
      <c r="M890">
        <v>20</v>
      </c>
      <c r="N890" t="s">
        <v>26</v>
      </c>
      <c r="O890" t="s">
        <v>27</v>
      </c>
      <c r="P890" t="s">
        <v>28</v>
      </c>
      <c r="Q890">
        <v>48</v>
      </c>
      <c r="R890" s="33">
        <v>1470487</v>
      </c>
    </row>
    <row r="891" spans="1:18" x14ac:dyDescent="0.3">
      <c r="A891" t="s">
        <v>2162</v>
      </c>
      <c r="B891" s="32">
        <v>45598</v>
      </c>
      <c r="C891" t="s">
        <v>19</v>
      </c>
      <c r="D891" t="s">
        <v>20</v>
      </c>
      <c r="E891" t="s">
        <v>21</v>
      </c>
      <c r="F891" t="s">
        <v>179</v>
      </c>
      <c r="G891" t="s">
        <v>2163</v>
      </c>
      <c r="H891" t="s">
        <v>65</v>
      </c>
      <c r="I891" t="s">
        <v>78</v>
      </c>
      <c r="J891">
        <v>3</v>
      </c>
      <c r="K891" s="33">
        <v>163005</v>
      </c>
      <c r="L891" s="33">
        <v>489015</v>
      </c>
      <c r="M891">
        <v>15</v>
      </c>
      <c r="N891" t="s">
        <v>57</v>
      </c>
      <c r="O891">
        <v>1</v>
      </c>
      <c r="P891" t="s">
        <v>28</v>
      </c>
      <c r="Q891">
        <v>197</v>
      </c>
      <c r="R891" s="33">
        <v>394393</v>
      </c>
    </row>
    <row r="892" spans="1:18" x14ac:dyDescent="0.3">
      <c r="A892" t="s">
        <v>2164</v>
      </c>
      <c r="B892" s="32">
        <v>45200</v>
      </c>
      <c r="C892" t="s">
        <v>19</v>
      </c>
      <c r="D892" t="s">
        <v>20</v>
      </c>
      <c r="E892" t="s">
        <v>53</v>
      </c>
      <c r="F892" t="s">
        <v>455</v>
      </c>
      <c r="G892" t="s">
        <v>2165</v>
      </c>
      <c r="H892" t="s">
        <v>45</v>
      </c>
      <c r="I892" t="s">
        <v>130</v>
      </c>
      <c r="J892">
        <v>4</v>
      </c>
      <c r="K892" s="33">
        <v>36770</v>
      </c>
      <c r="L892" s="33">
        <v>147080</v>
      </c>
      <c r="M892">
        <v>20</v>
      </c>
      <c r="N892" t="s">
        <v>26</v>
      </c>
      <c r="O892" t="s">
        <v>27</v>
      </c>
      <c r="P892" t="s">
        <v>28</v>
      </c>
      <c r="Q892">
        <v>194</v>
      </c>
      <c r="R892" s="33">
        <v>458369</v>
      </c>
    </row>
    <row r="893" spans="1:18" x14ac:dyDescent="0.3">
      <c r="A893" t="s">
        <v>2166</v>
      </c>
      <c r="B893" s="32">
        <v>45376</v>
      </c>
      <c r="C893" t="s">
        <v>19</v>
      </c>
      <c r="D893" t="s">
        <v>20</v>
      </c>
      <c r="E893" t="s">
        <v>37</v>
      </c>
      <c r="F893" t="s">
        <v>781</v>
      </c>
      <c r="G893" t="s">
        <v>2167</v>
      </c>
      <c r="H893" t="s">
        <v>24</v>
      </c>
      <c r="I893" t="s">
        <v>161</v>
      </c>
      <c r="J893">
        <v>10</v>
      </c>
      <c r="K893" s="33">
        <v>90109</v>
      </c>
      <c r="L893" s="33">
        <v>901090</v>
      </c>
      <c r="M893">
        <v>10</v>
      </c>
      <c r="N893" t="s">
        <v>57</v>
      </c>
      <c r="O893" t="s">
        <v>27</v>
      </c>
      <c r="P893" t="s">
        <v>35</v>
      </c>
      <c r="Q893">
        <v>153</v>
      </c>
      <c r="R893" s="33">
        <v>313112</v>
      </c>
    </row>
    <row r="894" spans="1:18" x14ac:dyDescent="0.3">
      <c r="A894" t="s">
        <v>2168</v>
      </c>
      <c r="B894" s="32">
        <v>45305</v>
      </c>
      <c r="C894" t="s">
        <v>19</v>
      </c>
      <c r="D894" t="s">
        <v>20</v>
      </c>
      <c r="E894" t="s">
        <v>37</v>
      </c>
      <c r="F894" t="s">
        <v>2169</v>
      </c>
      <c r="G894" t="s">
        <v>2170</v>
      </c>
      <c r="H894" t="s">
        <v>24</v>
      </c>
      <c r="I894" t="s">
        <v>61</v>
      </c>
      <c r="J894">
        <v>20</v>
      </c>
      <c r="K894" s="33">
        <v>183003</v>
      </c>
      <c r="L894" s="33">
        <v>3660060</v>
      </c>
      <c r="M894" t="s">
        <v>27</v>
      </c>
      <c r="N894" t="s">
        <v>57</v>
      </c>
      <c r="O894">
        <v>2</v>
      </c>
      <c r="P894" t="s">
        <v>35</v>
      </c>
      <c r="Q894">
        <v>162</v>
      </c>
      <c r="R894" s="33">
        <v>1470487</v>
      </c>
    </row>
    <row r="895" spans="1:18" x14ac:dyDescent="0.3">
      <c r="A895" t="s">
        <v>2171</v>
      </c>
      <c r="B895" s="32">
        <v>45229</v>
      </c>
      <c r="C895" t="s">
        <v>19</v>
      </c>
      <c r="D895" t="s">
        <v>20</v>
      </c>
      <c r="E895" t="s">
        <v>21</v>
      </c>
      <c r="F895" t="s">
        <v>2172</v>
      </c>
      <c r="G895" t="s">
        <v>27</v>
      </c>
      <c r="H895" t="s">
        <v>65</v>
      </c>
      <c r="I895" t="s">
        <v>66</v>
      </c>
      <c r="J895">
        <v>20</v>
      </c>
      <c r="K895" s="33">
        <v>60484</v>
      </c>
      <c r="L895" s="33">
        <v>1209680</v>
      </c>
      <c r="M895">
        <v>0</v>
      </c>
      <c r="N895" t="s">
        <v>57</v>
      </c>
      <c r="O895">
        <v>4</v>
      </c>
      <c r="P895" t="s">
        <v>28</v>
      </c>
      <c r="Q895">
        <v>152</v>
      </c>
      <c r="R895" s="33">
        <v>1470487</v>
      </c>
    </row>
    <row r="896" spans="1:18" x14ac:dyDescent="0.3">
      <c r="A896" t="s">
        <v>2173</v>
      </c>
      <c r="B896" s="32">
        <v>45443</v>
      </c>
      <c r="C896" t="s">
        <v>19</v>
      </c>
      <c r="D896" t="s">
        <v>20</v>
      </c>
      <c r="E896" t="s">
        <v>53</v>
      </c>
      <c r="F896" t="s">
        <v>365</v>
      </c>
      <c r="G896" t="s">
        <v>2174</v>
      </c>
      <c r="H896" t="s">
        <v>40</v>
      </c>
      <c r="I896" t="s">
        <v>123</v>
      </c>
      <c r="J896">
        <v>6</v>
      </c>
      <c r="K896" s="33">
        <v>1037</v>
      </c>
      <c r="L896" s="33">
        <v>6222</v>
      </c>
      <c r="M896" t="s">
        <v>27</v>
      </c>
      <c r="N896" t="s">
        <v>27</v>
      </c>
      <c r="O896">
        <v>5</v>
      </c>
      <c r="P896" t="s">
        <v>35</v>
      </c>
      <c r="Q896">
        <v>101</v>
      </c>
      <c r="R896" s="33">
        <v>458369</v>
      </c>
    </row>
    <row r="897" spans="1:18" x14ac:dyDescent="0.3">
      <c r="A897" t="s">
        <v>2175</v>
      </c>
      <c r="B897" s="32">
        <v>45640</v>
      </c>
      <c r="C897" t="s">
        <v>19</v>
      </c>
      <c r="D897" t="s">
        <v>20</v>
      </c>
      <c r="E897" t="s">
        <v>21</v>
      </c>
      <c r="F897" t="s">
        <v>962</v>
      </c>
      <c r="G897" t="s">
        <v>2176</v>
      </c>
      <c r="H897" t="s">
        <v>40</v>
      </c>
      <c r="I897" t="s">
        <v>41</v>
      </c>
      <c r="J897">
        <v>10</v>
      </c>
      <c r="K897" s="33">
        <v>8420</v>
      </c>
      <c r="L897" s="33">
        <v>84200</v>
      </c>
      <c r="M897">
        <v>20</v>
      </c>
      <c r="N897" t="s">
        <v>26</v>
      </c>
      <c r="O897">
        <v>2</v>
      </c>
      <c r="P897" t="s">
        <v>35</v>
      </c>
      <c r="Q897">
        <v>53</v>
      </c>
      <c r="R897" s="33">
        <v>313112</v>
      </c>
    </row>
    <row r="898" spans="1:18" x14ac:dyDescent="0.3">
      <c r="A898" t="s">
        <v>2177</v>
      </c>
      <c r="B898" s="32">
        <v>45318</v>
      </c>
      <c r="C898" t="s">
        <v>19</v>
      </c>
      <c r="D898" t="s">
        <v>20</v>
      </c>
      <c r="E898" t="s">
        <v>21</v>
      </c>
      <c r="F898" t="s">
        <v>1503</v>
      </c>
      <c r="G898" t="s">
        <v>2178</v>
      </c>
      <c r="H898" t="s">
        <v>45</v>
      </c>
      <c r="I898" t="s">
        <v>98</v>
      </c>
      <c r="J898">
        <v>20</v>
      </c>
      <c r="K898" s="33">
        <v>9403</v>
      </c>
      <c r="L898" s="33">
        <v>188060</v>
      </c>
      <c r="M898">
        <v>0</v>
      </c>
      <c r="N898" t="s">
        <v>57</v>
      </c>
      <c r="O898" t="s">
        <v>27</v>
      </c>
      <c r="P898" t="s">
        <v>35</v>
      </c>
      <c r="Q898">
        <v>172</v>
      </c>
      <c r="R898" s="33">
        <v>458369</v>
      </c>
    </row>
    <row r="899" spans="1:18" x14ac:dyDescent="0.3">
      <c r="A899" t="s">
        <v>2179</v>
      </c>
      <c r="B899" s="32">
        <v>45339</v>
      </c>
      <c r="C899" t="s">
        <v>19</v>
      </c>
      <c r="D899" t="s">
        <v>20</v>
      </c>
      <c r="E899" t="s">
        <v>53</v>
      </c>
      <c r="F899" t="s">
        <v>2069</v>
      </c>
      <c r="G899" t="s">
        <v>2180</v>
      </c>
      <c r="H899" t="s">
        <v>65</v>
      </c>
      <c r="I899" t="s">
        <v>382</v>
      </c>
      <c r="J899">
        <v>8</v>
      </c>
      <c r="K899" s="33">
        <v>141723</v>
      </c>
      <c r="L899" s="33">
        <v>1133784</v>
      </c>
      <c r="M899">
        <v>5</v>
      </c>
      <c r="N899" t="s">
        <v>27</v>
      </c>
      <c r="O899">
        <v>1</v>
      </c>
      <c r="P899" t="s">
        <v>28</v>
      </c>
      <c r="Q899">
        <v>83</v>
      </c>
      <c r="R899" s="33">
        <v>458369</v>
      </c>
    </row>
    <row r="900" spans="1:18" x14ac:dyDescent="0.3">
      <c r="A900" t="s">
        <v>2181</v>
      </c>
      <c r="B900" s="32">
        <v>44989</v>
      </c>
      <c r="C900" t="s">
        <v>19</v>
      </c>
      <c r="D900" t="s">
        <v>20</v>
      </c>
      <c r="E900" t="s">
        <v>53</v>
      </c>
      <c r="F900" t="s">
        <v>2182</v>
      </c>
      <c r="G900" t="s">
        <v>2183</v>
      </c>
      <c r="H900" t="s">
        <v>45</v>
      </c>
      <c r="I900" t="s">
        <v>46</v>
      </c>
      <c r="J900">
        <v>2</v>
      </c>
      <c r="K900" s="33">
        <v>35394</v>
      </c>
      <c r="L900" s="33">
        <v>70788</v>
      </c>
      <c r="M900">
        <v>20</v>
      </c>
      <c r="N900" t="s">
        <v>34</v>
      </c>
      <c r="O900">
        <v>2</v>
      </c>
      <c r="P900" t="s">
        <v>28</v>
      </c>
      <c r="Q900">
        <v>72</v>
      </c>
      <c r="R900" s="33">
        <v>313112</v>
      </c>
    </row>
    <row r="901" spans="1:18" x14ac:dyDescent="0.3">
      <c r="A901" t="s">
        <v>2184</v>
      </c>
      <c r="B901" s="32">
        <v>45592</v>
      </c>
      <c r="C901" t="s">
        <v>19</v>
      </c>
      <c r="D901" t="s">
        <v>20</v>
      </c>
      <c r="E901" t="s">
        <v>21</v>
      </c>
      <c r="F901" t="s">
        <v>68</v>
      </c>
      <c r="G901" t="s">
        <v>2185</v>
      </c>
      <c r="H901" t="s">
        <v>45</v>
      </c>
      <c r="I901" t="s">
        <v>181</v>
      </c>
      <c r="J901">
        <v>5</v>
      </c>
      <c r="K901" s="33">
        <v>33129</v>
      </c>
      <c r="L901" s="33">
        <v>165645</v>
      </c>
      <c r="M901">
        <v>0</v>
      </c>
      <c r="N901" t="s">
        <v>57</v>
      </c>
      <c r="O901">
        <v>3</v>
      </c>
      <c r="P901" t="s">
        <v>35</v>
      </c>
      <c r="Q901">
        <v>19</v>
      </c>
      <c r="R901" s="33">
        <v>313112</v>
      </c>
    </row>
    <row r="902" spans="1:18" x14ac:dyDescent="0.3">
      <c r="A902" t="s">
        <v>2186</v>
      </c>
      <c r="B902" s="32">
        <v>45140</v>
      </c>
      <c r="C902" t="s">
        <v>19</v>
      </c>
      <c r="D902" t="s">
        <v>20</v>
      </c>
      <c r="E902" t="s">
        <v>53</v>
      </c>
      <c r="F902" t="s">
        <v>667</v>
      </c>
      <c r="G902" t="s">
        <v>2187</v>
      </c>
      <c r="H902" t="s">
        <v>45</v>
      </c>
      <c r="I902" t="s">
        <v>130</v>
      </c>
      <c r="J902">
        <v>18</v>
      </c>
      <c r="K902" s="33">
        <v>3552</v>
      </c>
      <c r="L902" s="33">
        <v>63936</v>
      </c>
      <c r="M902">
        <v>0</v>
      </c>
      <c r="N902" t="s">
        <v>47</v>
      </c>
      <c r="O902">
        <v>5</v>
      </c>
      <c r="P902" t="s">
        <v>35</v>
      </c>
      <c r="Q902">
        <v>34</v>
      </c>
      <c r="R902" s="33">
        <v>458369</v>
      </c>
    </row>
    <row r="903" spans="1:18" x14ac:dyDescent="0.3">
      <c r="A903" t="s">
        <v>2188</v>
      </c>
      <c r="B903" s="32">
        <v>45621</v>
      </c>
      <c r="C903" t="s">
        <v>19</v>
      </c>
      <c r="D903" t="s">
        <v>20</v>
      </c>
      <c r="E903" t="s">
        <v>21</v>
      </c>
      <c r="F903" t="s">
        <v>697</v>
      </c>
      <c r="G903" t="s">
        <v>2189</v>
      </c>
      <c r="H903" t="s">
        <v>45</v>
      </c>
      <c r="I903" t="s">
        <v>74</v>
      </c>
      <c r="J903">
        <v>3</v>
      </c>
      <c r="K903" s="33">
        <v>12756</v>
      </c>
      <c r="L903" s="33">
        <v>38268</v>
      </c>
      <c r="M903">
        <v>5</v>
      </c>
      <c r="N903" t="s">
        <v>26</v>
      </c>
      <c r="O903">
        <v>3</v>
      </c>
      <c r="P903" t="s">
        <v>28</v>
      </c>
      <c r="Q903">
        <v>111</v>
      </c>
      <c r="R903" s="33">
        <v>458369</v>
      </c>
    </row>
    <row r="904" spans="1:18" x14ac:dyDescent="0.3">
      <c r="A904" t="s">
        <v>2190</v>
      </c>
      <c r="B904" s="32">
        <v>45069</v>
      </c>
      <c r="C904" t="s">
        <v>19</v>
      </c>
      <c r="D904" t="s">
        <v>20</v>
      </c>
      <c r="E904" t="s">
        <v>21</v>
      </c>
      <c r="F904" t="s">
        <v>2191</v>
      </c>
      <c r="G904" t="s">
        <v>27</v>
      </c>
      <c r="H904" t="s">
        <v>32</v>
      </c>
      <c r="I904" t="s">
        <v>33</v>
      </c>
      <c r="J904">
        <v>5</v>
      </c>
      <c r="K904" s="33">
        <v>2363</v>
      </c>
      <c r="L904" s="33">
        <v>11815</v>
      </c>
      <c r="M904">
        <v>0</v>
      </c>
      <c r="N904" t="s">
        <v>26</v>
      </c>
      <c r="O904">
        <v>5</v>
      </c>
      <c r="P904" t="s">
        <v>35</v>
      </c>
      <c r="Q904">
        <v>84</v>
      </c>
      <c r="R904" s="33">
        <v>1470487</v>
      </c>
    </row>
    <row r="905" spans="1:18" x14ac:dyDescent="0.3">
      <c r="A905" t="s">
        <v>2192</v>
      </c>
      <c r="B905" s="32">
        <v>45622</v>
      </c>
      <c r="C905" t="s">
        <v>19</v>
      </c>
      <c r="D905" t="s">
        <v>20</v>
      </c>
      <c r="E905" t="s">
        <v>21</v>
      </c>
      <c r="F905" t="s">
        <v>2193</v>
      </c>
      <c r="G905" t="s">
        <v>2194</v>
      </c>
      <c r="H905" t="s">
        <v>40</v>
      </c>
      <c r="I905" t="s">
        <v>106</v>
      </c>
      <c r="J905">
        <v>19</v>
      </c>
      <c r="K905" s="33">
        <v>10440</v>
      </c>
      <c r="L905" s="33">
        <v>198360</v>
      </c>
      <c r="M905">
        <v>20</v>
      </c>
      <c r="N905" t="s">
        <v>47</v>
      </c>
      <c r="O905">
        <v>2</v>
      </c>
      <c r="P905" t="s">
        <v>35</v>
      </c>
      <c r="Q905">
        <v>160</v>
      </c>
      <c r="R905" s="33">
        <v>394393</v>
      </c>
    </row>
    <row r="906" spans="1:18" x14ac:dyDescent="0.3">
      <c r="A906" t="s">
        <v>2195</v>
      </c>
      <c r="B906" s="32">
        <v>45253</v>
      </c>
      <c r="C906" t="s">
        <v>19</v>
      </c>
      <c r="D906" t="s">
        <v>20</v>
      </c>
      <c r="E906" t="s">
        <v>37</v>
      </c>
      <c r="F906" t="s">
        <v>30</v>
      </c>
      <c r="G906" t="s">
        <v>2196</v>
      </c>
      <c r="H906" t="s">
        <v>45</v>
      </c>
      <c r="I906" t="s">
        <v>98</v>
      </c>
      <c r="J906">
        <v>7</v>
      </c>
      <c r="K906" s="33">
        <v>15607</v>
      </c>
      <c r="L906" s="33">
        <v>109249</v>
      </c>
      <c r="M906">
        <v>10</v>
      </c>
      <c r="N906" t="s">
        <v>57</v>
      </c>
      <c r="O906">
        <v>3</v>
      </c>
      <c r="P906" t="s">
        <v>35</v>
      </c>
      <c r="Q906">
        <v>185</v>
      </c>
      <c r="R906" s="33">
        <v>313112</v>
      </c>
    </row>
    <row r="907" spans="1:18" x14ac:dyDescent="0.3">
      <c r="A907" t="s">
        <v>2197</v>
      </c>
      <c r="B907" s="32">
        <v>44943</v>
      </c>
      <c r="C907" t="s">
        <v>19</v>
      </c>
      <c r="D907" t="s">
        <v>20</v>
      </c>
      <c r="E907" t="s">
        <v>37</v>
      </c>
      <c r="F907" t="s">
        <v>1063</v>
      </c>
      <c r="G907" t="s">
        <v>2198</v>
      </c>
      <c r="H907" t="s">
        <v>45</v>
      </c>
      <c r="I907" t="s">
        <v>211</v>
      </c>
      <c r="J907">
        <v>5</v>
      </c>
      <c r="K907" s="33">
        <v>33018</v>
      </c>
      <c r="L907" s="33">
        <v>165090</v>
      </c>
      <c r="M907">
        <v>0</v>
      </c>
      <c r="N907" t="s">
        <v>27</v>
      </c>
      <c r="O907">
        <v>5</v>
      </c>
      <c r="P907" t="s">
        <v>35</v>
      </c>
      <c r="Q907">
        <v>158</v>
      </c>
      <c r="R907" s="33">
        <v>744194</v>
      </c>
    </row>
    <row r="908" spans="1:18" x14ac:dyDescent="0.3">
      <c r="A908" t="s">
        <v>2199</v>
      </c>
      <c r="B908" s="32">
        <v>45199</v>
      </c>
      <c r="C908" t="s">
        <v>19</v>
      </c>
      <c r="D908" t="s">
        <v>20</v>
      </c>
      <c r="E908" t="s">
        <v>21</v>
      </c>
      <c r="F908" t="s">
        <v>792</v>
      </c>
      <c r="G908" t="s">
        <v>2200</v>
      </c>
      <c r="H908" t="s">
        <v>40</v>
      </c>
      <c r="I908" t="s">
        <v>171</v>
      </c>
      <c r="J908">
        <v>19</v>
      </c>
      <c r="K908" s="33">
        <v>6440</v>
      </c>
      <c r="L908" s="33">
        <v>122360</v>
      </c>
      <c r="M908">
        <v>0</v>
      </c>
      <c r="N908" t="s">
        <v>27</v>
      </c>
      <c r="O908">
        <v>4</v>
      </c>
      <c r="P908" t="s">
        <v>28</v>
      </c>
      <c r="Q908">
        <v>92</v>
      </c>
      <c r="R908" s="33">
        <v>313112</v>
      </c>
    </row>
    <row r="909" spans="1:18" x14ac:dyDescent="0.3">
      <c r="A909" t="s">
        <v>2201</v>
      </c>
      <c r="B909" s="32">
        <v>45435</v>
      </c>
      <c r="C909" t="s">
        <v>19</v>
      </c>
      <c r="D909" t="s">
        <v>20</v>
      </c>
      <c r="E909" t="s">
        <v>37</v>
      </c>
      <c r="F909" t="s">
        <v>2202</v>
      </c>
      <c r="G909" t="s">
        <v>2203</v>
      </c>
      <c r="H909" t="s">
        <v>45</v>
      </c>
      <c r="I909" t="s">
        <v>82</v>
      </c>
      <c r="J909">
        <v>9</v>
      </c>
      <c r="K909" s="33">
        <v>7906</v>
      </c>
      <c r="L909" s="33">
        <v>71154</v>
      </c>
      <c r="M909">
        <v>0</v>
      </c>
      <c r="N909" t="s">
        <v>57</v>
      </c>
      <c r="O909">
        <v>4</v>
      </c>
      <c r="P909" t="s">
        <v>28</v>
      </c>
      <c r="Q909">
        <v>164</v>
      </c>
      <c r="R909" s="33">
        <v>1470487</v>
      </c>
    </row>
    <row r="910" spans="1:18" x14ac:dyDescent="0.3">
      <c r="A910" t="s">
        <v>2204</v>
      </c>
      <c r="B910" s="32">
        <v>45172</v>
      </c>
      <c r="C910" t="s">
        <v>19</v>
      </c>
      <c r="D910" t="s">
        <v>20</v>
      </c>
      <c r="E910" t="s">
        <v>21</v>
      </c>
      <c r="F910" t="s">
        <v>2191</v>
      </c>
      <c r="G910" t="s">
        <v>2205</v>
      </c>
      <c r="H910" t="s">
        <v>24</v>
      </c>
      <c r="I910" t="s">
        <v>174</v>
      </c>
      <c r="J910">
        <v>20</v>
      </c>
      <c r="K910" s="33">
        <v>215008</v>
      </c>
      <c r="L910" s="33">
        <v>4300160</v>
      </c>
      <c r="M910">
        <v>5</v>
      </c>
      <c r="N910" t="s">
        <v>47</v>
      </c>
      <c r="O910">
        <v>5</v>
      </c>
      <c r="P910" t="s">
        <v>35</v>
      </c>
      <c r="Q910">
        <v>28</v>
      </c>
      <c r="R910" s="33">
        <v>1470487</v>
      </c>
    </row>
    <row r="911" spans="1:18" x14ac:dyDescent="0.3">
      <c r="A911" t="s">
        <v>2206</v>
      </c>
      <c r="B911" s="32">
        <v>45612</v>
      </c>
      <c r="C911" t="s">
        <v>19</v>
      </c>
      <c r="D911" t="s">
        <v>20</v>
      </c>
      <c r="E911" t="s">
        <v>21</v>
      </c>
      <c r="F911" t="s">
        <v>2207</v>
      </c>
      <c r="G911" t="s">
        <v>2208</v>
      </c>
      <c r="H911" t="s">
        <v>45</v>
      </c>
      <c r="I911" t="s">
        <v>82</v>
      </c>
      <c r="J911">
        <v>4</v>
      </c>
      <c r="K911" s="33">
        <v>22542</v>
      </c>
      <c r="L911" s="33">
        <v>90168</v>
      </c>
      <c r="M911">
        <v>20</v>
      </c>
      <c r="N911" t="s">
        <v>47</v>
      </c>
      <c r="O911">
        <v>4</v>
      </c>
      <c r="P911" t="s">
        <v>35</v>
      </c>
      <c r="Q911">
        <v>14</v>
      </c>
      <c r="R911" s="33">
        <v>744194</v>
      </c>
    </row>
    <row r="912" spans="1:18" x14ac:dyDescent="0.3">
      <c r="A912" t="s">
        <v>2209</v>
      </c>
      <c r="B912" s="32">
        <v>45505</v>
      </c>
      <c r="C912" t="s">
        <v>19</v>
      </c>
      <c r="D912" t="s">
        <v>20</v>
      </c>
      <c r="E912" t="s">
        <v>21</v>
      </c>
      <c r="F912" t="s">
        <v>691</v>
      </c>
      <c r="G912" t="s">
        <v>2210</v>
      </c>
      <c r="H912" t="s">
        <v>24</v>
      </c>
      <c r="I912" t="s">
        <v>174</v>
      </c>
      <c r="J912">
        <v>3</v>
      </c>
      <c r="K912" s="33">
        <v>19883</v>
      </c>
      <c r="L912" s="33">
        <v>59649</v>
      </c>
      <c r="M912">
        <v>0</v>
      </c>
      <c r="N912" t="s">
        <v>34</v>
      </c>
      <c r="O912">
        <v>2</v>
      </c>
      <c r="P912" t="s">
        <v>35</v>
      </c>
      <c r="Q912">
        <v>68</v>
      </c>
      <c r="R912" s="33">
        <v>394393</v>
      </c>
    </row>
    <row r="913" spans="1:18" x14ac:dyDescent="0.3">
      <c r="A913" t="s">
        <v>2211</v>
      </c>
      <c r="B913" s="32">
        <v>44996</v>
      </c>
      <c r="C913" t="s">
        <v>19</v>
      </c>
      <c r="D913" t="s">
        <v>20</v>
      </c>
      <c r="E913" t="s">
        <v>37</v>
      </c>
      <c r="F913" t="s">
        <v>868</v>
      </c>
      <c r="G913" t="s">
        <v>2212</v>
      </c>
      <c r="H913" t="s">
        <v>40</v>
      </c>
      <c r="I913" t="s">
        <v>171</v>
      </c>
      <c r="J913">
        <v>11</v>
      </c>
      <c r="K913" s="33">
        <v>5804</v>
      </c>
      <c r="L913" s="33">
        <v>63844</v>
      </c>
      <c r="M913">
        <v>0</v>
      </c>
      <c r="N913" t="s">
        <v>47</v>
      </c>
      <c r="O913" t="s">
        <v>27</v>
      </c>
      <c r="P913" t="s">
        <v>35</v>
      </c>
      <c r="Q913">
        <v>167</v>
      </c>
      <c r="R913" s="33">
        <v>394393</v>
      </c>
    </row>
    <row r="914" spans="1:18" x14ac:dyDescent="0.3">
      <c r="A914" t="s">
        <v>2213</v>
      </c>
      <c r="B914" s="32">
        <v>45629</v>
      </c>
      <c r="C914" t="s">
        <v>19</v>
      </c>
      <c r="D914" t="s">
        <v>20</v>
      </c>
      <c r="E914" t="s">
        <v>37</v>
      </c>
      <c r="F914" t="s">
        <v>111</v>
      </c>
      <c r="G914" t="s">
        <v>2214</v>
      </c>
      <c r="H914" t="s">
        <v>40</v>
      </c>
      <c r="I914" t="s">
        <v>137</v>
      </c>
      <c r="J914">
        <v>10</v>
      </c>
      <c r="K914" s="33">
        <v>16450</v>
      </c>
      <c r="L914" s="33">
        <v>164500</v>
      </c>
      <c r="M914">
        <v>0</v>
      </c>
      <c r="N914" t="s">
        <v>57</v>
      </c>
      <c r="O914" t="s">
        <v>27</v>
      </c>
      <c r="P914" t="s">
        <v>35</v>
      </c>
      <c r="Q914">
        <v>140</v>
      </c>
      <c r="R914" s="33">
        <v>313112</v>
      </c>
    </row>
    <row r="915" spans="1:18" x14ac:dyDescent="0.3">
      <c r="A915" t="s">
        <v>2215</v>
      </c>
      <c r="B915" s="32">
        <v>45602</v>
      </c>
      <c r="C915" t="s">
        <v>19</v>
      </c>
      <c r="D915" t="s">
        <v>20</v>
      </c>
      <c r="E915" t="s">
        <v>37</v>
      </c>
      <c r="F915" t="s">
        <v>2010</v>
      </c>
      <c r="G915" t="s">
        <v>2216</v>
      </c>
      <c r="H915" t="s">
        <v>45</v>
      </c>
      <c r="I915" t="s">
        <v>98</v>
      </c>
      <c r="J915">
        <v>9</v>
      </c>
      <c r="K915" s="33">
        <v>10832</v>
      </c>
      <c r="L915" s="33">
        <v>97488</v>
      </c>
      <c r="M915">
        <v>0</v>
      </c>
      <c r="N915" t="s">
        <v>57</v>
      </c>
      <c r="O915">
        <v>2</v>
      </c>
      <c r="P915" t="s">
        <v>35</v>
      </c>
      <c r="Q915">
        <v>85</v>
      </c>
      <c r="R915" s="33">
        <v>744194</v>
      </c>
    </row>
    <row r="916" spans="1:18" x14ac:dyDescent="0.3">
      <c r="A916" t="s">
        <v>2217</v>
      </c>
      <c r="B916" s="32">
        <v>45543</v>
      </c>
      <c r="C916" t="s">
        <v>19</v>
      </c>
      <c r="D916" t="s">
        <v>20</v>
      </c>
      <c r="E916" t="s">
        <v>21</v>
      </c>
      <c r="F916" t="s">
        <v>1212</v>
      </c>
      <c r="G916" t="s">
        <v>2218</v>
      </c>
      <c r="H916" t="s">
        <v>32</v>
      </c>
      <c r="I916" t="s">
        <v>237</v>
      </c>
      <c r="J916">
        <v>19</v>
      </c>
      <c r="K916" s="33">
        <v>18766</v>
      </c>
      <c r="L916" s="33">
        <v>356554</v>
      </c>
      <c r="M916" t="s">
        <v>27</v>
      </c>
      <c r="N916" t="s">
        <v>57</v>
      </c>
      <c r="O916">
        <v>1</v>
      </c>
      <c r="P916" t="s">
        <v>35</v>
      </c>
      <c r="Q916">
        <v>83</v>
      </c>
      <c r="R916" s="33">
        <v>313112</v>
      </c>
    </row>
    <row r="917" spans="1:18" x14ac:dyDescent="0.3">
      <c r="A917" t="s">
        <v>2219</v>
      </c>
      <c r="B917" s="32">
        <v>45167</v>
      </c>
      <c r="C917" t="s">
        <v>19</v>
      </c>
      <c r="D917" t="s">
        <v>20</v>
      </c>
      <c r="E917" t="s">
        <v>37</v>
      </c>
      <c r="F917" t="s">
        <v>1595</v>
      </c>
      <c r="G917" t="s">
        <v>2220</v>
      </c>
      <c r="H917" t="s">
        <v>40</v>
      </c>
      <c r="I917" t="s">
        <v>137</v>
      </c>
      <c r="J917">
        <v>7</v>
      </c>
      <c r="K917" s="33">
        <v>11927</v>
      </c>
      <c r="L917" s="33">
        <v>83489</v>
      </c>
      <c r="M917">
        <v>0</v>
      </c>
      <c r="N917" t="s">
        <v>34</v>
      </c>
      <c r="O917">
        <v>4</v>
      </c>
      <c r="P917" t="s">
        <v>35</v>
      </c>
      <c r="Q917">
        <v>174</v>
      </c>
      <c r="R917" s="33">
        <v>313112</v>
      </c>
    </row>
    <row r="918" spans="1:18" x14ac:dyDescent="0.3">
      <c r="A918" t="s">
        <v>2221</v>
      </c>
      <c r="B918" s="32">
        <v>45371</v>
      </c>
      <c r="C918" t="s">
        <v>19</v>
      </c>
      <c r="D918" t="s">
        <v>20</v>
      </c>
      <c r="E918" t="s">
        <v>21</v>
      </c>
      <c r="F918" t="s">
        <v>1980</v>
      </c>
      <c r="G918" t="s">
        <v>27</v>
      </c>
      <c r="H918" t="s">
        <v>40</v>
      </c>
      <c r="I918" t="s">
        <v>137</v>
      </c>
      <c r="J918">
        <v>15</v>
      </c>
      <c r="K918" s="33">
        <v>3190</v>
      </c>
      <c r="L918" s="33">
        <v>47850</v>
      </c>
      <c r="M918">
        <v>10</v>
      </c>
      <c r="N918" t="s">
        <v>47</v>
      </c>
      <c r="O918">
        <v>1</v>
      </c>
      <c r="P918" t="s">
        <v>28</v>
      </c>
      <c r="Q918">
        <v>74</v>
      </c>
      <c r="R918" s="33">
        <v>313112</v>
      </c>
    </row>
    <row r="919" spans="1:18" x14ac:dyDescent="0.3">
      <c r="A919" t="s">
        <v>2222</v>
      </c>
      <c r="B919" s="32">
        <v>45294</v>
      </c>
      <c r="C919" t="s">
        <v>19</v>
      </c>
      <c r="D919" t="s">
        <v>20</v>
      </c>
      <c r="E919" t="s">
        <v>53</v>
      </c>
      <c r="F919" t="s">
        <v>2223</v>
      </c>
      <c r="G919" t="s">
        <v>27</v>
      </c>
      <c r="H919" t="s">
        <v>32</v>
      </c>
      <c r="I919" t="s">
        <v>237</v>
      </c>
      <c r="J919">
        <v>2</v>
      </c>
      <c r="K919" s="33">
        <v>14854</v>
      </c>
      <c r="L919" s="33">
        <v>29708</v>
      </c>
      <c r="M919">
        <v>20</v>
      </c>
      <c r="N919" t="s">
        <v>26</v>
      </c>
      <c r="O919">
        <v>0</v>
      </c>
      <c r="P919" t="s">
        <v>35</v>
      </c>
      <c r="Q919">
        <v>40</v>
      </c>
      <c r="R919" s="33">
        <v>313112</v>
      </c>
    </row>
    <row r="920" spans="1:18" x14ac:dyDescent="0.3">
      <c r="A920" t="s">
        <v>2224</v>
      </c>
      <c r="B920" s="32">
        <v>45174</v>
      </c>
      <c r="C920" t="s">
        <v>19</v>
      </c>
      <c r="D920" t="s">
        <v>20</v>
      </c>
      <c r="E920" t="s">
        <v>53</v>
      </c>
      <c r="F920" t="s">
        <v>293</v>
      </c>
      <c r="G920" t="s">
        <v>2225</v>
      </c>
      <c r="H920" t="s">
        <v>24</v>
      </c>
      <c r="I920" t="s">
        <v>92</v>
      </c>
      <c r="J920">
        <v>5</v>
      </c>
      <c r="K920" s="33">
        <v>326127</v>
      </c>
      <c r="L920" s="33">
        <v>1630635</v>
      </c>
      <c r="M920" t="s">
        <v>27</v>
      </c>
      <c r="N920" t="s">
        <v>27</v>
      </c>
      <c r="O920">
        <v>1</v>
      </c>
      <c r="P920" t="s">
        <v>35</v>
      </c>
      <c r="Q920">
        <v>20</v>
      </c>
      <c r="R920" s="33">
        <v>458369</v>
      </c>
    </row>
    <row r="921" spans="1:18" x14ac:dyDescent="0.3">
      <c r="A921" t="s">
        <v>2226</v>
      </c>
      <c r="B921" s="32">
        <v>45427</v>
      </c>
      <c r="C921" t="s">
        <v>19</v>
      </c>
      <c r="D921" t="s">
        <v>20</v>
      </c>
      <c r="E921" t="s">
        <v>37</v>
      </c>
      <c r="F921" t="s">
        <v>2090</v>
      </c>
      <c r="G921" t="s">
        <v>27</v>
      </c>
      <c r="H921" t="s">
        <v>65</v>
      </c>
      <c r="I921" t="s">
        <v>102</v>
      </c>
      <c r="J921">
        <v>13</v>
      </c>
      <c r="K921" s="33">
        <v>136062</v>
      </c>
      <c r="L921" s="33">
        <v>1768806</v>
      </c>
      <c r="M921">
        <v>15</v>
      </c>
      <c r="N921" t="s">
        <v>27</v>
      </c>
      <c r="O921">
        <v>1</v>
      </c>
      <c r="P921" t="s">
        <v>28</v>
      </c>
      <c r="Q921">
        <v>106</v>
      </c>
      <c r="R921" s="33">
        <v>394393</v>
      </c>
    </row>
    <row r="922" spans="1:18" x14ac:dyDescent="0.3">
      <c r="A922" t="s">
        <v>2227</v>
      </c>
      <c r="B922" s="32">
        <v>44939</v>
      </c>
      <c r="C922" t="s">
        <v>19</v>
      </c>
      <c r="D922" t="s">
        <v>20</v>
      </c>
      <c r="E922" t="s">
        <v>21</v>
      </c>
      <c r="F922" t="s">
        <v>1179</v>
      </c>
      <c r="G922" t="s">
        <v>2228</v>
      </c>
      <c r="H922" t="s">
        <v>24</v>
      </c>
      <c r="I922" t="s">
        <v>161</v>
      </c>
      <c r="J922">
        <v>15</v>
      </c>
      <c r="K922" s="33">
        <v>275484</v>
      </c>
      <c r="L922" s="33">
        <v>4132260</v>
      </c>
      <c r="M922">
        <v>0</v>
      </c>
      <c r="N922" t="s">
        <v>26</v>
      </c>
      <c r="O922">
        <v>1</v>
      </c>
      <c r="P922" t="s">
        <v>28</v>
      </c>
      <c r="Q922">
        <v>199</v>
      </c>
      <c r="R922" s="33">
        <v>313112</v>
      </c>
    </row>
    <row r="923" spans="1:18" x14ac:dyDescent="0.3">
      <c r="A923" t="s">
        <v>2229</v>
      </c>
      <c r="B923" s="32">
        <v>45606</v>
      </c>
      <c r="C923" t="s">
        <v>19</v>
      </c>
      <c r="D923" t="s">
        <v>20</v>
      </c>
      <c r="E923" t="s">
        <v>37</v>
      </c>
      <c r="F923" t="s">
        <v>84</v>
      </c>
      <c r="G923" t="s">
        <v>2230</v>
      </c>
      <c r="H923" t="s">
        <v>24</v>
      </c>
      <c r="I923" t="s">
        <v>56</v>
      </c>
      <c r="J923">
        <v>9</v>
      </c>
      <c r="K923" s="33">
        <v>313150</v>
      </c>
      <c r="L923" s="33">
        <v>2818350</v>
      </c>
      <c r="M923" t="s">
        <v>27</v>
      </c>
      <c r="N923" t="s">
        <v>34</v>
      </c>
      <c r="O923">
        <v>1</v>
      </c>
      <c r="P923" t="s">
        <v>35</v>
      </c>
      <c r="Q923">
        <v>1</v>
      </c>
      <c r="R923" s="33">
        <v>313112</v>
      </c>
    </row>
    <row r="924" spans="1:18" x14ac:dyDescent="0.3">
      <c r="A924" t="s">
        <v>2231</v>
      </c>
      <c r="B924" s="32">
        <v>45627</v>
      </c>
      <c r="C924" t="s">
        <v>19</v>
      </c>
      <c r="D924" t="s">
        <v>20</v>
      </c>
      <c r="E924" t="s">
        <v>37</v>
      </c>
      <c r="F924" t="s">
        <v>2232</v>
      </c>
      <c r="G924" t="s">
        <v>2233</v>
      </c>
      <c r="H924" t="s">
        <v>40</v>
      </c>
      <c r="I924" t="s">
        <v>137</v>
      </c>
      <c r="J924">
        <v>5</v>
      </c>
      <c r="K924" s="33">
        <v>9552</v>
      </c>
      <c r="L924" s="33">
        <v>47760</v>
      </c>
      <c r="M924">
        <v>0</v>
      </c>
      <c r="N924" t="s">
        <v>47</v>
      </c>
      <c r="O924">
        <v>1</v>
      </c>
      <c r="P924" t="s">
        <v>35</v>
      </c>
      <c r="Q924">
        <v>96</v>
      </c>
      <c r="R924" s="33">
        <v>394393</v>
      </c>
    </row>
    <row r="925" spans="1:18" x14ac:dyDescent="0.3">
      <c r="A925" t="s">
        <v>2234</v>
      </c>
      <c r="B925" s="32">
        <v>45563</v>
      </c>
      <c r="C925" t="s">
        <v>19</v>
      </c>
      <c r="D925" t="s">
        <v>20</v>
      </c>
      <c r="E925" t="s">
        <v>21</v>
      </c>
      <c r="F925" t="s">
        <v>1928</v>
      </c>
      <c r="G925" t="s">
        <v>2235</v>
      </c>
      <c r="H925" t="s">
        <v>24</v>
      </c>
      <c r="I925" t="s">
        <v>161</v>
      </c>
      <c r="J925">
        <v>13</v>
      </c>
      <c r="K925" s="33">
        <v>320495</v>
      </c>
      <c r="L925" s="33">
        <v>4166435</v>
      </c>
      <c r="M925">
        <v>0</v>
      </c>
      <c r="N925" t="s">
        <v>27</v>
      </c>
      <c r="O925">
        <v>2</v>
      </c>
      <c r="P925" t="s">
        <v>28</v>
      </c>
      <c r="Q925">
        <v>23</v>
      </c>
      <c r="R925" s="33">
        <v>313112</v>
      </c>
    </row>
    <row r="926" spans="1:18" x14ac:dyDescent="0.3">
      <c r="A926" t="s">
        <v>2236</v>
      </c>
      <c r="B926" s="32">
        <v>45308</v>
      </c>
      <c r="C926" t="s">
        <v>19</v>
      </c>
      <c r="D926" t="s">
        <v>20</v>
      </c>
      <c r="E926" t="s">
        <v>21</v>
      </c>
      <c r="F926" t="s">
        <v>135</v>
      </c>
      <c r="G926" t="s">
        <v>2237</v>
      </c>
      <c r="H926" t="s">
        <v>24</v>
      </c>
      <c r="I926" t="s">
        <v>61</v>
      </c>
      <c r="J926">
        <v>18</v>
      </c>
      <c r="K926" s="33">
        <v>254466</v>
      </c>
      <c r="L926" s="33">
        <v>4580388</v>
      </c>
      <c r="M926">
        <v>10</v>
      </c>
      <c r="N926" t="s">
        <v>26</v>
      </c>
      <c r="O926" t="s">
        <v>27</v>
      </c>
      <c r="P926" t="s">
        <v>28</v>
      </c>
      <c r="Q926">
        <v>75</v>
      </c>
      <c r="R926" s="33">
        <v>1470487</v>
      </c>
    </row>
    <row r="927" spans="1:18" x14ac:dyDescent="0.3">
      <c r="A927" t="s">
        <v>2238</v>
      </c>
      <c r="B927" s="32">
        <v>45361</v>
      </c>
      <c r="C927" t="s">
        <v>19</v>
      </c>
      <c r="D927" t="s">
        <v>20</v>
      </c>
      <c r="E927" t="s">
        <v>53</v>
      </c>
      <c r="F927" t="s">
        <v>1660</v>
      </c>
      <c r="G927" t="s">
        <v>2239</v>
      </c>
      <c r="H927" t="s">
        <v>32</v>
      </c>
      <c r="I927" t="s">
        <v>33</v>
      </c>
      <c r="J927">
        <v>9</v>
      </c>
      <c r="K927" s="33">
        <v>19697</v>
      </c>
      <c r="L927" s="33">
        <v>177273</v>
      </c>
      <c r="M927">
        <v>0</v>
      </c>
      <c r="N927" t="s">
        <v>26</v>
      </c>
      <c r="O927" t="s">
        <v>27</v>
      </c>
      <c r="P927" t="s">
        <v>35</v>
      </c>
      <c r="Q927">
        <v>43</v>
      </c>
      <c r="R927" s="33">
        <v>313112</v>
      </c>
    </row>
    <row r="928" spans="1:18" x14ac:dyDescent="0.3">
      <c r="A928" t="s">
        <v>2240</v>
      </c>
      <c r="B928" s="32">
        <v>45067</v>
      </c>
      <c r="C928" t="s">
        <v>19</v>
      </c>
      <c r="D928" t="s">
        <v>20</v>
      </c>
      <c r="E928" t="s">
        <v>21</v>
      </c>
      <c r="F928" t="s">
        <v>2241</v>
      </c>
      <c r="G928" t="s">
        <v>2242</v>
      </c>
      <c r="H928" t="s">
        <v>40</v>
      </c>
      <c r="I928" t="s">
        <v>70</v>
      </c>
      <c r="J928">
        <v>9</v>
      </c>
      <c r="K928" s="33">
        <v>14226</v>
      </c>
      <c r="L928" s="33">
        <v>128034</v>
      </c>
      <c r="M928">
        <v>0</v>
      </c>
      <c r="N928" t="s">
        <v>57</v>
      </c>
      <c r="O928">
        <v>3</v>
      </c>
      <c r="P928" t="s">
        <v>35</v>
      </c>
      <c r="Q928">
        <v>139</v>
      </c>
      <c r="R928" s="33">
        <v>1470487</v>
      </c>
    </row>
    <row r="929" spans="1:18" x14ac:dyDescent="0.3">
      <c r="A929" t="s">
        <v>2243</v>
      </c>
      <c r="B929" s="32">
        <v>45088</v>
      </c>
      <c r="C929" t="s">
        <v>19</v>
      </c>
      <c r="D929" t="s">
        <v>20</v>
      </c>
      <c r="E929" t="s">
        <v>37</v>
      </c>
      <c r="F929" t="s">
        <v>631</v>
      </c>
      <c r="G929" t="s">
        <v>2244</v>
      </c>
      <c r="H929" t="s">
        <v>40</v>
      </c>
      <c r="I929" t="s">
        <v>123</v>
      </c>
      <c r="J929">
        <v>4</v>
      </c>
      <c r="K929" s="33">
        <v>3695</v>
      </c>
      <c r="L929" s="33">
        <v>14780</v>
      </c>
      <c r="M929">
        <v>20</v>
      </c>
      <c r="N929" t="s">
        <v>57</v>
      </c>
      <c r="O929">
        <v>1</v>
      </c>
      <c r="P929" t="s">
        <v>35</v>
      </c>
      <c r="Q929">
        <v>74</v>
      </c>
      <c r="R929" s="33">
        <v>394393</v>
      </c>
    </row>
    <row r="930" spans="1:18" x14ac:dyDescent="0.3">
      <c r="A930" t="s">
        <v>2245</v>
      </c>
      <c r="B930" s="32">
        <v>44962</v>
      </c>
      <c r="C930" t="s">
        <v>19</v>
      </c>
      <c r="D930" t="s">
        <v>20</v>
      </c>
      <c r="E930" t="s">
        <v>37</v>
      </c>
      <c r="F930" t="s">
        <v>458</v>
      </c>
      <c r="G930" t="s">
        <v>27</v>
      </c>
      <c r="H930" t="s">
        <v>65</v>
      </c>
      <c r="I930" t="s">
        <v>289</v>
      </c>
      <c r="J930">
        <v>19</v>
      </c>
      <c r="K930" s="33">
        <v>74966</v>
      </c>
      <c r="L930" s="33">
        <v>1424354</v>
      </c>
      <c r="M930">
        <v>0</v>
      </c>
      <c r="N930" t="s">
        <v>26</v>
      </c>
      <c r="O930">
        <v>1</v>
      </c>
      <c r="P930" t="s">
        <v>28</v>
      </c>
      <c r="Q930">
        <v>11</v>
      </c>
      <c r="R930" s="33">
        <v>394393</v>
      </c>
    </row>
    <row r="931" spans="1:18" x14ac:dyDescent="0.3">
      <c r="A931" t="s">
        <v>2246</v>
      </c>
      <c r="B931" s="32">
        <v>45216</v>
      </c>
      <c r="C931" t="s">
        <v>19</v>
      </c>
      <c r="D931" t="s">
        <v>20</v>
      </c>
      <c r="E931" t="s">
        <v>37</v>
      </c>
      <c r="F931" t="s">
        <v>2247</v>
      </c>
      <c r="G931" t="s">
        <v>27</v>
      </c>
      <c r="H931" t="s">
        <v>45</v>
      </c>
      <c r="I931" t="s">
        <v>74</v>
      </c>
      <c r="J931">
        <v>10</v>
      </c>
      <c r="K931" s="33">
        <v>40249</v>
      </c>
      <c r="L931" s="33">
        <v>402490</v>
      </c>
      <c r="M931">
        <v>15</v>
      </c>
      <c r="N931" t="s">
        <v>27</v>
      </c>
      <c r="O931">
        <v>2</v>
      </c>
      <c r="P931" t="s">
        <v>28</v>
      </c>
      <c r="Q931">
        <v>108</v>
      </c>
      <c r="R931" s="33">
        <v>313112</v>
      </c>
    </row>
    <row r="932" spans="1:18" x14ac:dyDescent="0.3">
      <c r="A932" t="s">
        <v>2248</v>
      </c>
      <c r="B932" s="32">
        <v>45288</v>
      </c>
      <c r="C932" t="s">
        <v>19</v>
      </c>
      <c r="D932" t="s">
        <v>20</v>
      </c>
      <c r="E932" t="s">
        <v>53</v>
      </c>
      <c r="F932" t="s">
        <v>373</v>
      </c>
      <c r="G932" t="s">
        <v>2249</v>
      </c>
      <c r="H932" t="s">
        <v>45</v>
      </c>
      <c r="I932" t="s">
        <v>181</v>
      </c>
      <c r="J932">
        <v>11</v>
      </c>
      <c r="K932" s="33">
        <v>41098</v>
      </c>
      <c r="L932" s="33">
        <v>452078</v>
      </c>
      <c r="M932">
        <v>0</v>
      </c>
      <c r="N932" t="s">
        <v>57</v>
      </c>
      <c r="O932">
        <v>1</v>
      </c>
      <c r="P932" t="s">
        <v>28</v>
      </c>
      <c r="Q932">
        <v>92</v>
      </c>
      <c r="R932" s="33">
        <v>458369</v>
      </c>
    </row>
    <row r="933" spans="1:18" x14ac:dyDescent="0.3">
      <c r="A933" t="s">
        <v>2250</v>
      </c>
      <c r="B933" s="32">
        <v>45635</v>
      </c>
      <c r="C933" t="s">
        <v>19</v>
      </c>
      <c r="D933" t="s">
        <v>20</v>
      </c>
      <c r="E933" t="s">
        <v>37</v>
      </c>
      <c r="F933" t="s">
        <v>673</v>
      </c>
      <c r="G933" t="s">
        <v>2251</v>
      </c>
      <c r="H933" t="s">
        <v>24</v>
      </c>
      <c r="I933" t="s">
        <v>61</v>
      </c>
      <c r="J933">
        <v>4</v>
      </c>
      <c r="K933" s="33">
        <v>76146</v>
      </c>
      <c r="L933" s="33">
        <v>304584</v>
      </c>
      <c r="M933">
        <v>10</v>
      </c>
      <c r="N933" t="s">
        <v>47</v>
      </c>
      <c r="O933">
        <v>1</v>
      </c>
      <c r="P933" t="s">
        <v>35</v>
      </c>
      <c r="Q933">
        <v>107</v>
      </c>
      <c r="R933" s="33">
        <v>394393</v>
      </c>
    </row>
    <row r="934" spans="1:18" x14ac:dyDescent="0.3">
      <c r="A934" t="s">
        <v>2252</v>
      </c>
      <c r="B934" s="32">
        <v>45428</v>
      </c>
      <c r="C934" t="s">
        <v>19</v>
      </c>
      <c r="D934" t="s">
        <v>20</v>
      </c>
      <c r="E934" t="s">
        <v>37</v>
      </c>
      <c r="F934" t="s">
        <v>1042</v>
      </c>
      <c r="G934" t="s">
        <v>2253</v>
      </c>
      <c r="H934" t="s">
        <v>45</v>
      </c>
      <c r="I934" t="s">
        <v>82</v>
      </c>
      <c r="J934">
        <v>5</v>
      </c>
      <c r="K934" s="33">
        <v>41761</v>
      </c>
      <c r="L934" s="33">
        <v>208805</v>
      </c>
      <c r="M934">
        <v>0</v>
      </c>
      <c r="N934" t="s">
        <v>26</v>
      </c>
      <c r="O934" t="s">
        <v>27</v>
      </c>
      <c r="P934" t="s">
        <v>35</v>
      </c>
      <c r="Q934">
        <v>176</v>
      </c>
      <c r="R934" s="33">
        <v>394393</v>
      </c>
    </row>
    <row r="935" spans="1:18" x14ac:dyDescent="0.3">
      <c r="A935" t="s">
        <v>2254</v>
      </c>
      <c r="B935" s="32">
        <v>45529</v>
      </c>
      <c r="C935" t="s">
        <v>19</v>
      </c>
      <c r="D935" t="s">
        <v>20</v>
      </c>
      <c r="E935" t="s">
        <v>37</v>
      </c>
      <c r="F935" t="s">
        <v>2078</v>
      </c>
      <c r="G935" t="s">
        <v>2255</v>
      </c>
      <c r="H935" t="s">
        <v>24</v>
      </c>
      <c r="I935" t="s">
        <v>25</v>
      </c>
      <c r="J935">
        <v>12</v>
      </c>
      <c r="K935" s="33">
        <v>113789</v>
      </c>
      <c r="L935" s="33">
        <v>1365468</v>
      </c>
      <c r="M935">
        <v>0</v>
      </c>
      <c r="N935" t="s">
        <v>27</v>
      </c>
      <c r="O935" t="s">
        <v>27</v>
      </c>
      <c r="P935" t="s">
        <v>28</v>
      </c>
      <c r="Q935">
        <v>112</v>
      </c>
      <c r="R935" s="33">
        <v>458369</v>
      </c>
    </row>
    <row r="936" spans="1:18" x14ac:dyDescent="0.3">
      <c r="A936" t="s">
        <v>2256</v>
      </c>
      <c r="B936" s="32">
        <v>45235</v>
      </c>
      <c r="C936" t="s">
        <v>19</v>
      </c>
      <c r="D936" t="s">
        <v>20</v>
      </c>
      <c r="E936" t="s">
        <v>37</v>
      </c>
      <c r="F936" t="s">
        <v>1058</v>
      </c>
      <c r="G936" t="s">
        <v>2257</v>
      </c>
      <c r="H936" t="s">
        <v>45</v>
      </c>
      <c r="I936" t="s">
        <v>82</v>
      </c>
      <c r="J936">
        <v>7</v>
      </c>
      <c r="K936" s="33">
        <v>28278</v>
      </c>
      <c r="L936" s="33">
        <v>197946</v>
      </c>
      <c r="M936">
        <v>5</v>
      </c>
      <c r="N936" t="s">
        <v>57</v>
      </c>
      <c r="O936">
        <v>4</v>
      </c>
      <c r="P936" t="s">
        <v>28</v>
      </c>
      <c r="Q936">
        <v>12</v>
      </c>
      <c r="R936" s="33">
        <v>1470487</v>
      </c>
    </row>
    <row r="937" spans="1:18" x14ac:dyDescent="0.3">
      <c r="A937" t="s">
        <v>2258</v>
      </c>
      <c r="B937" s="32">
        <v>45564</v>
      </c>
      <c r="C937" t="s">
        <v>19</v>
      </c>
      <c r="D937" t="s">
        <v>20</v>
      </c>
      <c r="E937" t="s">
        <v>21</v>
      </c>
      <c r="F937" t="s">
        <v>1444</v>
      </c>
      <c r="G937" t="s">
        <v>2259</v>
      </c>
      <c r="H937" t="s">
        <v>24</v>
      </c>
      <c r="I937" t="s">
        <v>92</v>
      </c>
      <c r="J937">
        <v>16</v>
      </c>
      <c r="K937" s="33">
        <v>239354</v>
      </c>
      <c r="L937" s="33">
        <v>3829664</v>
      </c>
      <c r="M937">
        <v>20</v>
      </c>
      <c r="N937" t="s">
        <v>27</v>
      </c>
      <c r="O937">
        <v>3</v>
      </c>
      <c r="P937" t="s">
        <v>35</v>
      </c>
      <c r="Q937">
        <v>30</v>
      </c>
      <c r="R937" s="33">
        <v>744194</v>
      </c>
    </row>
    <row r="938" spans="1:18" x14ac:dyDescent="0.3">
      <c r="A938" t="s">
        <v>2260</v>
      </c>
      <c r="B938" s="32">
        <v>45174</v>
      </c>
      <c r="C938" t="s">
        <v>19</v>
      </c>
      <c r="D938" t="s">
        <v>20</v>
      </c>
      <c r="E938" t="s">
        <v>37</v>
      </c>
      <c r="F938" t="s">
        <v>279</v>
      </c>
      <c r="G938" t="s">
        <v>2261</v>
      </c>
      <c r="H938" t="s">
        <v>45</v>
      </c>
      <c r="I938" t="s">
        <v>181</v>
      </c>
      <c r="J938">
        <v>3</v>
      </c>
      <c r="K938" s="33">
        <v>12177</v>
      </c>
      <c r="L938" s="33">
        <v>36531</v>
      </c>
      <c r="M938">
        <v>0</v>
      </c>
      <c r="N938" t="s">
        <v>34</v>
      </c>
      <c r="O938">
        <v>3</v>
      </c>
      <c r="P938" t="s">
        <v>35</v>
      </c>
      <c r="Q938">
        <v>127</v>
      </c>
      <c r="R938" s="33">
        <v>1470487</v>
      </c>
    </row>
    <row r="939" spans="1:18" x14ac:dyDescent="0.3">
      <c r="A939" t="s">
        <v>2262</v>
      </c>
      <c r="B939" s="32">
        <v>45469</v>
      </c>
      <c r="C939" t="s">
        <v>19</v>
      </c>
      <c r="D939" t="s">
        <v>20</v>
      </c>
      <c r="E939" t="s">
        <v>21</v>
      </c>
      <c r="F939" t="s">
        <v>104</v>
      </c>
      <c r="G939" t="s">
        <v>2263</v>
      </c>
      <c r="H939" t="s">
        <v>65</v>
      </c>
      <c r="I939" t="s">
        <v>478</v>
      </c>
      <c r="J939">
        <v>12</v>
      </c>
      <c r="K939" s="33">
        <v>49674</v>
      </c>
      <c r="L939" s="33">
        <v>596088</v>
      </c>
      <c r="M939" t="s">
        <v>27</v>
      </c>
      <c r="N939" t="s">
        <v>47</v>
      </c>
      <c r="O939" t="s">
        <v>27</v>
      </c>
      <c r="P939" t="s">
        <v>35</v>
      </c>
      <c r="Q939">
        <v>172</v>
      </c>
      <c r="R939" s="33">
        <v>1470487</v>
      </c>
    </row>
    <row r="940" spans="1:18" x14ac:dyDescent="0.3">
      <c r="A940" t="s">
        <v>2264</v>
      </c>
      <c r="B940" s="32">
        <v>45362</v>
      </c>
      <c r="C940" t="s">
        <v>19</v>
      </c>
      <c r="D940" t="s">
        <v>20</v>
      </c>
      <c r="E940" t="s">
        <v>21</v>
      </c>
      <c r="F940" t="s">
        <v>2265</v>
      </c>
      <c r="G940" t="s">
        <v>2266</v>
      </c>
      <c r="H940" t="s">
        <v>32</v>
      </c>
      <c r="I940" t="s">
        <v>113</v>
      </c>
      <c r="J940">
        <v>20</v>
      </c>
      <c r="K940" s="33">
        <v>9524</v>
      </c>
      <c r="L940" s="33">
        <v>190480</v>
      </c>
      <c r="M940">
        <v>10</v>
      </c>
      <c r="N940" t="s">
        <v>34</v>
      </c>
      <c r="O940">
        <v>1</v>
      </c>
      <c r="P940" t="s">
        <v>28</v>
      </c>
      <c r="Q940">
        <v>34</v>
      </c>
      <c r="R940" s="33">
        <v>394393</v>
      </c>
    </row>
    <row r="941" spans="1:18" x14ac:dyDescent="0.3">
      <c r="A941" t="s">
        <v>2267</v>
      </c>
      <c r="B941" s="32">
        <v>45436</v>
      </c>
      <c r="C941" t="s">
        <v>19</v>
      </c>
      <c r="D941" t="s">
        <v>20</v>
      </c>
      <c r="E941" t="s">
        <v>53</v>
      </c>
      <c r="F941" t="s">
        <v>892</v>
      </c>
      <c r="G941" t="s">
        <v>2268</v>
      </c>
      <c r="H941" t="s">
        <v>45</v>
      </c>
      <c r="I941" t="s">
        <v>181</v>
      </c>
      <c r="J941">
        <v>14</v>
      </c>
      <c r="K941" s="33">
        <v>16870</v>
      </c>
      <c r="L941" s="33">
        <v>236180</v>
      </c>
      <c r="M941">
        <v>0</v>
      </c>
      <c r="N941" t="s">
        <v>34</v>
      </c>
      <c r="O941">
        <v>5</v>
      </c>
      <c r="P941" t="s">
        <v>35</v>
      </c>
      <c r="Q941">
        <v>31</v>
      </c>
      <c r="R941" s="33">
        <v>1470487</v>
      </c>
    </row>
    <row r="942" spans="1:18" x14ac:dyDescent="0.3">
      <c r="A942" t="s">
        <v>2269</v>
      </c>
      <c r="B942" s="32">
        <v>45223</v>
      </c>
      <c r="C942" t="s">
        <v>19</v>
      </c>
      <c r="D942" t="s">
        <v>20</v>
      </c>
      <c r="E942" t="s">
        <v>53</v>
      </c>
      <c r="F942" t="s">
        <v>2270</v>
      </c>
      <c r="G942" t="s">
        <v>2271</v>
      </c>
      <c r="H942" t="s">
        <v>45</v>
      </c>
      <c r="I942" t="s">
        <v>74</v>
      </c>
      <c r="J942">
        <v>10</v>
      </c>
      <c r="K942" s="33">
        <v>11638</v>
      </c>
      <c r="L942" s="33">
        <v>116380</v>
      </c>
      <c r="M942">
        <v>15</v>
      </c>
      <c r="N942" t="s">
        <v>26</v>
      </c>
      <c r="O942">
        <v>4</v>
      </c>
      <c r="P942" t="s">
        <v>35</v>
      </c>
      <c r="Q942">
        <v>139</v>
      </c>
      <c r="R942" s="33">
        <v>1470487</v>
      </c>
    </row>
    <row r="943" spans="1:18" x14ac:dyDescent="0.3">
      <c r="A943" t="s">
        <v>2272</v>
      </c>
      <c r="B943" s="32">
        <v>45211</v>
      </c>
      <c r="C943" t="s">
        <v>19</v>
      </c>
      <c r="D943" t="s">
        <v>20</v>
      </c>
      <c r="E943" t="s">
        <v>37</v>
      </c>
      <c r="F943" t="s">
        <v>1336</v>
      </c>
      <c r="G943" t="s">
        <v>2273</v>
      </c>
      <c r="H943" t="s">
        <v>40</v>
      </c>
      <c r="I943" t="s">
        <v>137</v>
      </c>
      <c r="J943">
        <v>3</v>
      </c>
      <c r="K943" s="33">
        <v>8032</v>
      </c>
      <c r="L943" s="33">
        <v>24096</v>
      </c>
      <c r="M943">
        <v>0</v>
      </c>
      <c r="N943" t="s">
        <v>27</v>
      </c>
      <c r="O943">
        <v>4</v>
      </c>
      <c r="P943" t="s">
        <v>35</v>
      </c>
      <c r="Q943">
        <v>161</v>
      </c>
      <c r="R943" s="33">
        <v>458369</v>
      </c>
    </row>
    <row r="944" spans="1:18" x14ac:dyDescent="0.3">
      <c r="A944" t="s">
        <v>2274</v>
      </c>
      <c r="B944" s="32">
        <v>44934</v>
      </c>
      <c r="C944" t="s">
        <v>19</v>
      </c>
      <c r="D944" t="s">
        <v>20</v>
      </c>
      <c r="E944" t="s">
        <v>53</v>
      </c>
      <c r="F944" t="s">
        <v>87</v>
      </c>
      <c r="G944" t="s">
        <v>2275</v>
      </c>
      <c r="H944" t="s">
        <v>24</v>
      </c>
      <c r="I944" t="s">
        <v>174</v>
      </c>
      <c r="J944">
        <v>8</v>
      </c>
      <c r="K944" s="33">
        <v>204378</v>
      </c>
      <c r="L944" s="33">
        <v>1635024</v>
      </c>
      <c r="M944" t="s">
        <v>27</v>
      </c>
      <c r="N944" t="s">
        <v>27</v>
      </c>
      <c r="O944">
        <v>7</v>
      </c>
      <c r="P944" t="s">
        <v>35</v>
      </c>
      <c r="Q944">
        <v>146</v>
      </c>
      <c r="R944" s="33">
        <v>394393</v>
      </c>
    </row>
    <row r="945" spans="1:18" x14ac:dyDescent="0.3">
      <c r="A945" t="s">
        <v>2276</v>
      </c>
      <c r="B945" s="32">
        <v>45265</v>
      </c>
      <c r="C945" t="s">
        <v>19</v>
      </c>
      <c r="D945" t="s">
        <v>20</v>
      </c>
      <c r="E945" t="s">
        <v>37</v>
      </c>
      <c r="F945" t="s">
        <v>2277</v>
      </c>
      <c r="G945" t="s">
        <v>2278</v>
      </c>
      <c r="H945" t="s">
        <v>32</v>
      </c>
      <c r="I945" t="s">
        <v>33</v>
      </c>
      <c r="J945">
        <v>14</v>
      </c>
      <c r="K945" s="33">
        <v>13098</v>
      </c>
      <c r="L945" s="33">
        <v>183372</v>
      </c>
      <c r="M945">
        <v>0</v>
      </c>
      <c r="N945" t="s">
        <v>26</v>
      </c>
      <c r="O945">
        <v>1</v>
      </c>
      <c r="P945" t="s">
        <v>35</v>
      </c>
      <c r="Q945">
        <v>132</v>
      </c>
      <c r="R945" s="33">
        <v>394393</v>
      </c>
    </row>
    <row r="946" spans="1:18" x14ac:dyDescent="0.3">
      <c r="A946" t="s">
        <v>2279</v>
      </c>
      <c r="B946" s="32">
        <v>45456</v>
      </c>
      <c r="C946" t="s">
        <v>19</v>
      </c>
      <c r="D946" t="s">
        <v>20</v>
      </c>
      <c r="E946" t="s">
        <v>37</v>
      </c>
      <c r="F946" t="s">
        <v>907</v>
      </c>
      <c r="G946" t="s">
        <v>2280</v>
      </c>
      <c r="H946" t="s">
        <v>24</v>
      </c>
      <c r="I946" t="s">
        <v>161</v>
      </c>
      <c r="J946">
        <v>9</v>
      </c>
      <c r="K946" s="33">
        <v>264843</v>
      </c>
      <c r="L946" s="33">
        <v>2383587</v>
      </c>
      <c r="M946">
        <v>10</v>
      </c>
      <c r="N946" t="s">
        <v>34</v>
      </c>
      <c r="O946">
        <v>1</v>
      </c>
      <c r="P946" t="s">
        <v>35</v>
      </c>
      <c r="Q946">
        <v>70</v>
      </c>
      <c r="R946" s="33">
        <v>744194</v>
      </c>
    </row>
    <row r="947" spans="1:18" x14ac:dyDescent="0.3">
      <c r="A947" t="s">
        <v>2281</v>
      </c>
      <c r="B947" s="32">
        <v>45452</v>
      </c>
      <c r="C947" t="s">
        <v>19</v>
      </c>
      <c r="D947" t="s">
        <v>20</v>
      </c>
      <c r="E947" t="s">
        <v>37</v>
      </c>
      <c r="F947" t="s">
        <v>2223</v>
      </c>
      <c r="G947" t="s">
        <v>2282</v>
      </c>
      <c r="H947" t="s">
        <v>24</v>
      </c>
      <c r="I947" t="s">
        <v>61</v>
      </c>
      <c r="J947">
        <v>15</v>
      </c>
      <c r="K947" s="33">
        <v>109137</v>
      </c>
      <c r="L947" s="33">
        <v>1637055</v>
      </c>
      <c r="M947">
        <v>0</v>
      </c>
      <c r="N947" t="s">
        <v>26</v>
      </c>
      <c r="O947">
        <v>3</v>
      </c>
      <c r="P947" t="s">
        <v>27</v>
      </c>
      <c r="Q947">
        <v>90</v>
      </c>
      <c r="R947" s="33">
        <v>313112</v>
      </c>
    </row>
    <row r="948" spans="1:18" x14ac:dyDescent="0.3">
      <c r="A948" t="s">
        <v>2283</v>
      </c>
      <c r="B948" s="32">
        <v>44939</v>
      </c>
      <c r="C948" t="s">
        <v>19</v>
      </c>
      <c r="D948" t="s">
        <v>20</v>
      </c>
      <c r="E948" t="s">
        <v>37</v>
      </c>
      <c r="F948" t="s">
        <v>2284</v>
      </c>
      <c r="G948" t="s">
        <v>2285</v>
      </c>
      <c r="H948" t="s">
        <v>65</v>
      </c>
      <c r="I948" t="s">
        <v>78</v>
      </c>
      <c r="J948">
        <v>2</v>
      </c>
      <c r="K948" s="33">
        <v>159148</v>
      </c>
      <c r="L948" s="33">
        <v>318296</v>
      </c>
      <c r="M948">
        <v>15</v>
      </c>
      <c r="N948" t="s">
        <v>27</v>
      </c>
      <c r="O948">
        <v>2</v>
      </c>
      <c r="P948" t="s">
        <v>35</v>
      </c>
      <c r="Q948">
        <v>51</v>
      </c>
      <c r="R948" s="33">
        <v>313112</v>
      </c>
    </row>
    <row r="949" spans="1:18" x14ac:dyDescent="0.3">
      <c r="A949" t="s">
        <v>2286</v>
      </c>
      <c r="B949" s="32">
        <v>45647</v>
      </c>
      <c r="C949" t="s">
        <v>19</v>
      </c>
      <c r="D949" t="s">
        <v>20</v>
      </c>
      <c r="E949" t="s">
        <v>21</v>
      </c>
      <c r="F949" t="s">
        <v>826</v>
      </c>
      <c r="G949" t="s">
        <v>2287</v>
      </c>
      <c r="H949" t="s">
        <v>32</v>
      </c>
      <c r="I949" t="s">
        <v>237</v>
      </c>
      <c r="J949">
        <v>18</v>
      </c>
      <c r="K949" s="33">
        <v>10424</v>
      </c>
      <c r="L949" s="33">
        <v>187632</v>
      </c>
      <c r="M949">
        <v>0</v>
      </c>
      <c r="N949" t="s">
        <v>27</v>
      </c>
      <c r="O949">
        <v>5</v>
      </c>
      <c r="P949" t="s">
        <v>35</v>
      </c>
      <c r="Q949">
        <v>165</v>
      </c>
      <c r="R949" s="33">
        <v>1470487</v>
      </c>
    </row>
    <row r="950" spans="1:18" x14ac:dyDescent="0.3">
      <c r="A950" t="s">
        <v>2288</v>
      </c>
      <c r="B950" s="32">
        <v>44947</v>
      </c>
      <c r="C950" t="s">
        <v>19</v>
      </c>
      <c r="D950" t="s">
        <v>20</v>
      </c>
      <c r="E950" t="s">
        <v>37</v>
      </c>
      <c r="F950" t="s">
        <v>1595</v>
      </c>
      <c r="G950" t="s">
        <v>2289</v>
      </c>
      <c r="H950" t="s">
        <v>45</v>
      </c>
      <c r="I950" t="s">
        <v>98</v>
      </c>
      <c r="J950">
        <v>16</v>
      </c>
      <c r="K950" s="33">
        <v>4099</v>
      </c>
      <c r="L950" s="33">
        <v>65584</v>
      </c>
      <c r="M950">
        <v>0</v>
      </c>
      <c r="N950" t="s">
        <v>27</v>
      </c>
      <c r="O950" t="s">
        <v>27</v>
      </c>
      <c r="P950" t="s">
        <v>35</v>
      </c>
      <c r="Q950">
        <v>75</v>
      </c>
      <c r="R950" s="33">
        <v>313112</v>
      </c>
    </row>
    <row r="951" spans="1:18" x14ac:dyDescent="0.3">
      <c r="A951" t="s">
        <v>2290</v>
      </c>
      <c r="B951" s="32">
        <v>45149</v>
      </c>
      <c r="C951" t="s">
        <v>19</v>
      </c>
      <c r="D951" t="s">
        <v>20</v>
      </c>
      <c r="E951" t="s">
        <v>53</v>
      </c>
      <c r="F951" t="s">
        <v>59</v>
      </c>
      <c r="G951" t="s">
        <v>2291</v>
      </c>
      <c r="H951" t="s">
        <v>24</v>
      </c>
      <c r="I951" t="s">
        <v>152</v>
      </c>
      <c r="J951">
        <v>18</v>
      </c>
      <c r="K951" s="33">
        <v>294187</v>
      </c>
      <c r="L951" s="33">
        <v>5295366</v>
      </c>
      <c r="M951">
        <v>5</v>
      </c>
      <c r="N951" t="s">
        <v>57</v>
      </c>
      <c r="O951">
        <v>4</v>
      </c>
      <c r="P951" t="s">
        <v>35</v>
      </c>
      <c r="Q951">
        <v>79</v>
      </c>
      <c r="R951" s="33">
        <v>458369</v>
      </c>
    </row>
    <row r="952" spans="1:18" x14ac:dyDescent="0.3">
      <c r="A952" t="s">
        <v>2292</v>
      </c>
      <c r="B952" s="32">
        <v>45336</v>
      </c>
      <c r="C952" t="s">
        <v>19</v>
      </c>
      <c r="D952" t="s">
        <v>20</v>
      </c>
      <c r="E952" t="s">
        <v>21</v>
      </c>
      <c r="F952" t="s">
        <v>587</v>
      </c>
      <c r="G952" t="s">
        <v>2293</v>
      </c>
      <c r="H952" t="s">
        <v>65</v>
      </c>
      <c r="I952" t="s">
        <v>78</v>
      </c>
      <c r="J952">
        <v>9</v>
      </c>
      <c r="K952" s="33">
        <v>22920</v>
      </c>
      <c r="L952" s="33">
        <v>206280</v>
      </c>
      <c r="M952" t="s">
        <v>27</v>
      </c>
      <c r="N952" t="s">
        <v>26</v>
      </c>
      <c r="O952">
        <v>3</v>
      </c>
      <c r="P952" t="s">
        <v>28</v>
      </c>
      <c r="Q952">
        <v>163</v>
      </c>
      <c r="R952" s="33">
        <v>1470487</v>
      </c>
    </row>
    <row r="953" spans="1:18" x14ac:dyDescent="0.3">
      <c r="A953" t="s">
        <v>2294</v>
      </c>
      <c r="B953" s="32">
        <v>45267</v>
      </c>
      <c r="C953" t="s">
        <v>19</v>
      </c>
      <c r="D953" t="s">
        <v>20</v>
      </c>
      <c r="E953" t="s">
        <v>37</v>
      </c>
      <c r="F953" t="s">
        <v>1187</v>
      </c>
      <c r="G953" t="s">
        <v>2295</v>
      </c>
      <c r="H953" t="s">
        <v>65</v>
      </c>
      <c r="I953" t="s">
        <v>382</v>
      </c>
      <c r="J953">
        <v>7</v>
      </c>
      <c r="K953" s="33">
        <v>53033</v>
      </c>
      <c r="L953" s="33">
        <v>371231</v>
      </c>
      <c r="M953">
        <v>0</v>
      </c>
      <c r="N953" t="s">
        <v>57</v>
      </c>
      <c r="O953">
        <v>7</v>
      </c>
      <c r="P953" t="s">
        <v>35</v>
      </c>
      <c r="Q953">
        <v>161</v>
      </c>
      <c r="R953" s="33">
        <v>313112</v>
      </c>
    </row>
    <row r="954" spans="1:18" x14ac:dyDescent="0.3">
      <c r="A954" t="s">
        <v>2296</v>
      </c>
      <c r="B954" s="32">
        <v>45263</v>
      </c>
      <c r="C954" t="s">
        <v>19</v>
      </c>
      <c r="D954" t="s">
        <v>20</v>
      </c>
      <c r="E954" t="s">
        <v>21</v>
      </c>
      <c r="F954" t="s">
        <v>215</v>
      </c>
      <c r="G954" t="s">
        <v>2297</v>
      </c>
      <c r="H954" t="s">
        <v>65</v>
      </c>
      <c r="I954" t="s">
        <v>397</v>
      </c>
      <c r="J954">
        <v>13</v>
      </c>
      <c r="K954" s="33">
        <v>46737</v>
      </c>
      <c r="L954" s="33">
        <v>607581</v>
      </c>
      <c r="M954">
        <v>20</v>
      </c>
      <c r="N954" t="s">
        <v>26</v>
      </c>
      <c r="O954">
        <v>5</v>
      </c>
      <c r="P954" t="s">
        <v>28</v>
      </c>
      <c r="Q954">
        <v>63</v>
      </c>
      <c r="R954" s="33">
        <v>1470487</v>
      </c>
    </row>
    <row r="955" spans="1:18" x14ac:dyDescent="0.3">
      <c r="A955" t="s">
        <v>2298</v>
      </c>
      <c r="B955" s="32">
        <v>45499</v>
      </c>
      <c r="C955" t="s">
        <v>19</v>
      </c>
      <c r="D955" t="s">
        <v>20</v>
      </c>
      <c r="E955" t="s">
        <v>21</v>
      </c>
      <c r="F955" t="s">
        <v>316</v>
      </c>
      <c r="G955" t="s">
        <v>27</v>
      </c>
      <c r="H955" t="s">
        <v>24</v>
      </c>
      <c r="I955" t="s">
        <v>25</v>
      </c>
      <c r="J955">
        <v>16</v>
      </c>
      <c r="K955" s="33">
        <v>300522</v>
      </c>
      <c r="L955" s="33">
        <v>4808352</v>
      </c>
      <c r="M955">
        <v>15</v>
      </c>
      <c r="N955" t="s">
        <v>27</v>
      </c>
      <c r="O955">
        <v>3</v>
      </c>
      <c r="P955" t="s">
        <v>28</v>
      </c>
      <c r="Q955">
        <v>133</v>
      </c>
      <c r="R955" s="33">
        <v>313112</v>
      </c>
    </row>
    <row r="956" spans="1:18" x14ac:dyDescent="0.3">
      <c r="A956" t="s">
        <v>2299</v>
      </c>
      <c r="B956" s="32">
        <v>45366</v>
      </c>
      <c r="C956" t="s">
        <v>19</v>
      </c>
      <c r="D956" t="s">
        <v>20</v>
      </c>
      <c r="E956" t="s">
        <v>21</v>
      </c>
      <c r="F956" t="s">
        <v>1150</v>
      </c>
      <c r="G956" t="s">
        <v>2300</v>
      </c>
      <c r="H956" t="s">
        <v>45</v>
      </c>
      <c r="I956" t="s">
        <v>181</v>
      </c>
      <c r="J956">
        <v>14</v>
      </c>
      <c r="K956" s="33">
        <v>24421</v>
      </c>
      <c r="L956" s="33">
        <v>341894</v>
      </c>
      <c r="M956" t="s">
        <v>27</v>
      </c>
      <c r="N956" t="s">
        <v>27</v>
      </c>
      <c r="O956">
        <v>4</v>
      </c>
      <c r="P956" t="s">
        <v>35</v>
      </c>
      <c r="Q956">
        <v>49</v>
      </c>
      <c r="R956" s="33">
        <v>458369</v>
      </c>
    </row>
    <row r="957" spans="1:18" x14ac:dyDescent="0.3">
      <c r="A957" t="s">
        <v>2301</v>
      </c>
      <c r="B957" s="32">
        <v>45163</v>
      </c>
      <c r="C957" t="s">
        <v>19</v>
      </c>
      <c r="D957" t="s">
        <v>20</v>
      </c>
      <c r="E957" t="s">
        <v>53</v>
      </c>
      <c r="F957" t="s">
        <v>739</v>
      </c>
      <c r="G957" t="s">
        <v>2302</v>
      </c>
      <c r="H957" t="s">
        <v>65</v>
      </c>
      <c r="I957" t="s">
        <v>78</v>
      </c>
      <c r="J957">
        <v>7</v>
      </c>
      <c r="K957" s="33">
        <v>74424</v>
      </c>
      <c r="L957" s="33">
        <v>520968</v>
      </c>
      <c r="M957">
        <v>0</v>
      </c>
      <c r="N957" t="s">
        <v>27</v>
      </c>
      <c r="O957">
        <v>4</v>
      </c>
      <c r="P957" t="s">
        <v>28</v>
      </c>
      <c r="Q957">
        <v>41</v>
      </c>
      <c r="R957" s="33">
        <v>744194</v>
      </c>
    </row>
    <row r="958" spans="1:18" x14ac:dyDescent="0.3">
      <c r="A958" t="s">
        <v>2303</v>
      </c>
      <c r="B958" s="32">
        <v>45064</v>
      </c>
      <c r="C958" t="s">
        <v>19</v>
      </c>
      <c r="D958" t="s">
        <v>20</v>
      </c>
      <c r="E958" t="s">
        <v>37</v>
      </c>
      <c r="F958" t="s">
        <v>185</v>
      </c>
      <c r="G958" t="s">
        <v>2304</v>
      </c>
      <c r="H958" t="s">
        <v>32</v>
      </c>
      <c r="I958" t="s">
        <v>113</v>
      </c>
      <c r="J958">
        <v>6</v>
      </c>
      <c r="K958" s="33">
        <v>22324</v>
      </c>
      <c r="L958" s="33">
        <v>133944</v>
      </c>
      <c r="M958">
        <v>0</v>
      </c>
      <c r="N958" t="s">
        <v>57</v>
      </c>
      <c r="O958">
        <v>5</v>
      </c>
      <c r="P958" t="s">
        <v>28</v>
      </c>
      <c r="Q958">
        <v>26</v>
      </c>
      <c r="R958" s="33">
        <v>458369</v>
      </c>
    </row>
    <row r="959" spans="1:18" x14ac:dyDescent="0.3">
      <c r="A959" t="s">
        <v>2305</v>
      </c>
      <c r="B959" s="32">
        <v>45517</v>
      </c>
      <c r="C959" t="s">
        <v>19</v>
      </c>
      <c r="D959" t="s">
        <v>20</v>
      </c>
      <c r="E959" t="s">
        <v>53</v>
      </c>
      <c r="F959" t="s">
        <v>1368</v>
      </c>
      <c r="G959" t="s">
        <v>2306</v>
      </c>
      <c r="H959" t="s">
        <v>65</v>
      </c>
      <c r="I959" t="s">
        <v>397</v>
      </c>
      <c r="J959">
        <v>20</v>
      </c>
      <c r="K959" s="33">
        <v>138719</v>
      </c>
      <c r="L959" s="33">
        <v>2774380</v>
      </c>
      <c r="M959">
        <v>0</v>
      </c>
      <c r="N959" t="s">
        <v>57</v>
      </c>
      <c r="O959">
        <v>3</v>
      </c>
      <c r="P959" t="s">
        <v>28</v>
      </c>
      <c r="Q959">
        <v>81</v>
      </c>
      <c r="R959" s="33">
        <v>313112</v>
      </c>
    </row>
    <row r="960" spans="1:18" x14ac:dyDescent="0.3">
      <c r="A960" t="s">
        <v>2307</v>
      </c>
      <c r="B960" s="32">
        <v>45548</v>
      </c>
      <c r="C960" t="s">
        <v>19</v>
      </c>
      <c r="D960" t="s">
        <v>20</v>
      </c>
      <c r="E960" t="s">
        <v>37</v>
      </c>
      <c r="F960" t="s">
        <v>324</v>
      </c>
      <c r="G960" t="s">
        <v>2308</v>
      </c>
      <c r="H960" t="s">
        <v>45</v>
      </c>
      <c r="I960" t="s">
        <v>82</v>
      </c>
      <c r="J960">
        <v>15</v>
      </c>
      <c r="K960" s="33">
        <v>22872</v>
      </c>
      <c r="L960" s="33">
        <v>343080</v>
      </c>
      <c r="M960">
        <v>0</v>
      </c>
      <c r="N960" t="s">
        <v>26</v>
      </c>
      <c r="O960" t="s">
        <v>27</v>
      </c>
      <c r="P960" t="s">
        <v>35</v>
      </c>
      <c r="Q960">
        <v>17</v>
      </c>
      <c r="R960" s="33">
        <v>313112</v>
      </c>
    </row>
    <row r="961" spans="1:18" x14ac:dyDescent="0.3">
      <c r="A961" t="s">
        <v>2309</v>
      </c>
      <c r="B961" s="32">
        <v>45446</v>
      </c>
      <c r="C961" t="s">
        <v>19</v>
      </c>
      <c r="D961" t="s">
        <v>20</v>
      </c>
      <c r="E961" t="s">
        <v>21</v>
      </c>
      <c r="F961" t="s">
        <v>1191</v>
      </c>
      <c r="G961" t="s">
        <v>27</v>
      </c>
      <c r="H961" t="s">
        <v>32</v>
      </c>
      <c r="I961" t="s">
        <v>158</v>
      </c>
      <c r="J961">
        <v>1</v>
      </c>
      <c r="K961" s="33">
        <v>20909</v>
      </c>
      <c r="L961" s="33">
        <v>20909</v>
      </c>
      <c r="M961">
        <v>5</v>
      </c>
      <c r="N961" t="s">
        <v>47</v>
      </c>
      <c r="O961">
        <v>1</v>
      </c>
      <c r="P961" t="s">
        <v>28</v>
      </c>
      <c r="Q961">
        <v>77</v>
      </c>
      <c r="R961" s="33">
        <v>394393</v>
      </c>
    </row>
    <row r="962" spans="1:18" x14ac:dyDescent="0.3">
      <c r="A962" t="s">
        <v>2310</v>
      </c>
      <c r="B962" s="32">
        <v>45618</v>
      </c>
      <c r="C962" t="s">
        <v>19</v>
      </c>
      <c r="D962" t="s">
        <v>20</v>
      </c>
      <c r="E962" t="s">
        <v>53</v>
      </c>
      <c r="F962" t="s">
        <v>2311</v>
      </c>
      <c r="G962" t="s">
        <v>2312</v>
      </c>
      <c r="H962" t="s">
        <v>24</v>
      </c>
      <c r="I962" t="s">
        <v>161</v>
      </c>
      <c r="J962">
        <v>7</v>
      </c>
      <c r="K962" s="33">
        <v>345807</v>
      </c>
      <c r="L962" s="33">
        <v>2420649</v>
      </c>
      <c r="M962" t="s">
        <v>27</v>
      </c>
      <c r="N962" t="s">
        <v>57</v>
      </c>
      <c r="O962">
        <v>1</v>
      </c>
      <c r="P962" t="s">
        <v>35</v>
      </c>
      <c r="Q962">
        <v>102</v>
      </c>
      <c r="R962" s="33">
        <v>1470487</v>
      </c>
    </row>
    <row r="963" spans="1:18" x14ac:dyDescent="0.3">
      <c r="A963" t="s">
        <v>2313</v>
      </c>
      <c r="B963" s="32">
        <v>45147</v>
      </c>
      <c r="C963" t="s">
        <v>19</v>
      </c>
      <c r="D963" t="s">
        <v>20</v>
      </c>
      <c r="E963" t="s">
        <v>53</v>
      </c>
      <c r="F963" t="s">
        <v>63</v>
      </c>
      <c r="G963" t="s">
        <v>2314</v>
      </c>
      <c r="H963" t="s">
        <v>32</v>
      </c>
      <c r="I963" t="s">
        <v>113</v>
      </c>
      <c r="J963">
        <v>5</v>
      </c>
      <c r="K963" s="33">
        <v>13485</v>
      </c>
      <c r="L963" s="33">
        <v>67425</v>
      </c>
      <c r="M963">
        <v>0</v>
      </c>
      <c r="N963" t="s">
        <v>34</v>
      </c>
      <c r="O963">
        <v>3</v>
      </c>
      <c r="P963" t="s">
        <v>35</v>
      </c>
      <c r="Q963">
        <v>140</v>
      </c>
      <c r="R963" s="33">
        <v>458369</v>
      </c>
    </row>
    <row r="964" spans="1:18" x14ac:dyDescent="0.3">
      <c r="A964" t="s">
        <v>2315</v>
      </c>
      <c r="B964" s="32">
        <v>45524</v>
      </c>
      <c r="C964" t="s">
        <v>19</v>
      </c>
      <c r="D964" t="s">
        <v>20</v>
      </c>
      <c r="E964" t="s">
        <v>37</v>
      </c>
      <c r="F964" t="s">
        <v>1399</v>
      </c>
      <c r="G964" t="s">
        <v>2316</v>
      </c>
      <c r="H964" t="s">
        <v>24</v>
      </c>
      <c r="I964" t="s">
        <v>25</v>
      </c>
      <c r="J964">
        <v>16</v>
      </c>
      <c r="K964" s="33">
        <v>207243</v>
      </c>
      <c r="L964" s="33">
        <v>3315888</v>
      </c>
      <c r="M964">
        <v>10</v>
      </c>
      <c r="N964" t="s">
        <v>47</v>
      </c>
      <c r="O964">
        <v>3</v>
      </c>
      <c r="P964" t="s">
        <v>35</v>
      </c>
      <c r="Q964">
        <v>147</v>
      </c>
      <c r="R964" s="33">
        <v>1470487</v>
      </c>
    </row>
    <row r="965" spans="1:18" x14ac:dyDescent="0.3">
      <c r="A965" t="s">
        <v>2317</v>
      </c>
      <c r="B965" s="32">
        <v>45141</v>
      </c>
      <c r="C965" t="s">
        <v>19</v>
      </c>
      <c r="D965" t="s">
        <v>20</v>
      </c>
      <c r="E965" t="s">
        <v>53</v>
      </c>
      <c r="F965" t="s">
        <v>1399</v>
      </c>
      <c r="G965" t="s">
        <v>27</v>
      </c>
      <c r="H965" t="s">
        <v>45</v>
      </c>
      <c r="I965" t="s">
        <v>46</v>
      </c>
      <c r="J965">
        <v>14</v>
      </c>
      <c r="K965" s="33">
        <v>35814</v>
      </c>
      <c r="L965" s="33">
        <v>501396</v>
      </c>
      <c r="M965">
        <v>5</v>
      </c>
      <c r="N965" t="s">
        <v>34</v>
      </c>
      <c r="O965">
        <v>4</v>
      </c>
      <c r="P965" t="s">
        <v>35</v>
      </c>
      <c r="Q965">
        <v>87</v>
      </c>
      <c r="R965" s="33">
        <v>1470487</v>
      </c>
    </row>
    <row r="966" spans="1:18" x14ac:dyDescent="0.3">
      <c r="A966" t="s">
        <v>2318</v>
      </c>
      <c r="B966" s="32">
        <v>45576</v>
      </c>
      <c r="C966" t="s">
        <v>19</v>
      </c>
      <c r="D966" t="s">
        <v>20</v>
      </c>
      <c r="E966" t="s">
        <v>37</v>
      </c>
      <c r="F966" t="s">
        <v>239</v>
      </c>
      <c r="G966" t="s">
        <v>27</v>
      </c>
      <c r="H966" t="s">
        <v>40</v>
      </c>
      <c r="I966" t="s">
        <v>123</v>
      </c>
      <c r="J966">
        <v>11</v>
      </c>
      <c r="K966" s="33">
        <v>3862</v>
      </c>
      <c r="L966" s="33">
        <v>42482</v>
      </c>
      <c r="M966" t="s">
        <v>27</v>
      </c>
      <c r="N966" t="s">
        <v>27</v>
      </c>
      <c r="O966">
        <v>3</v>
      </c>
      <c r="P966" t="s">
        <v>35</v>
      </c>
      <c r="Q966">
        <v>7</v>
      </c>
      <c r="R966" s="33">
        <v>744194</v>
      </c>
    </row>
    <row r="967" spans="1:18" x14ac:dyDescent="0.3">
      <c r="A967" t="s">
        <v>2319</v>
      </c>
      <c r="B967" s="32">
        <v>45303</v>
      </c>
      <c r="C967" t="s">
        <v>19</v>
      </c>
      <c r="D967" t="s">
        <v>20</v>
      </c>
      <c r="E967" t="s">
        <v>21</v>
      </c>
      <c r="F967" t="s">
        <v>1349</v>
      </c>
      <c r="G967" t="s">
        <v>27</v>
      </c>
      <c r="H967" t="s">
        <v>45</v>
      </c>
      <c r="I967" t="s">
        <v>211</v>
      </c>
      <c r="J967">
        <v>5</v>
      </c>
      <c r="K967" s="33">
        <v>38710</v>
      </c>
      <c r="L967" s="33">
        <v>193550</v>
      </c>
      <c r="M967">
        <v>5</v>
      </c>
      <c r="N967" t="s">
        <v>27</v>
      </c>
      <c r="O967">
        <v>1</v>
      </c>
      <c r="P967" t="s">
        <v>35</v>
      </c>
      <c r="Q967">
        <v>70</v>
      </c>
      <c r="R967" s="33">
        <v>458369</v>
      </c>
    </row>
    <row r="968" spans="1:18" x14ac:dyDescent="0.3">
      <c r="A968" t="s">
        <v>2320</v>
      </c>
      <c r="B968" s="32">
        <v>45101</v>
      </c>
      <c r="C968" t="s">
        <v>19</v>
      </c>
      <c r="D968" t="s">
        <v>20</v>
      </c>
      <c r="E968" t="s">
        <v>21</v>
      </c>
      <c r="F968" t="s">
        <v>865</v>
      </c>
      <c r="G968" t="s">
        <v>2321</v>
      </c>
      <c r="H968" t="s">
        <v>40</v>
      </c>
      <c r="I968" t="s">
        <v>106</v>
      </c>
      <c r="J968">
        <v>17</v>
      </c>
      <c r="K968" s="33">
        <v>17618</v>
      </c>
      <c r="L968" s="33">
        <v>299506</v>
      </c>
      <c r="M968">
        <v>0</v>
      </c>
      <c r="N968" t="s">
        <v>57</v>
      </c>
      <c r="O968">
        <v>1</v>
      </c>
      <c r="P968" t="s">
        <v>35</v>
      </c>
      <c r="Q968">
        <v>181</v>
      </c>
      <c r="R968" s="33">
        <v>313112</v>
      </c>
    </row>
    <row r="969" spans="1:18" x14ac:dyDescent="0.3">
      <c r="A969" t="s">
        <v>2322</v>
      </c>
      <c r="B969" s="32">
        <v>45415</v>
      </c>
      <c r="C969" t="s">
        <v>19</v>
      </c>
      <c r="D969" t="s">
        <v>20</v>
      </c>
      <c r="E969" t="s">
        <v>37</v>
      </c>
      <c r="F969" t="s">
        <v>2323</v>
      </c>
      <c r="G969" t="s">
        <v>27</v>
      </c>
      <c r="H969" t="s">
        <v>40</v>
      </c>
      <c r="I969" t="s">
        <v>171</v>
      </c>
      <c r="J969">
        <v>16</v>
      </c>
      <c r="K969" s="33">
        <v>17501</v>
      </c>
      <c r="L969" s="33">
        <v>280016</v>
      </c>
      <c r="M969" t="s">
        <v>27</v>
      </c>
      <c r="N969" t="s">
        <v>57</v>
      </c>
      <c r="O969">
        <v>3</v>
      </c>
      <c r="P969" t="s">
        <v>28</v>
      </c>
      <c r="Q969">
        <v>85</v>
      </c>
      <c r="R969" s="33">
        <v>1470487</v>
      </c>
    </row>
    <row r="970" spans="1:18" x14ac:dyDescent="0.3">
      <c r="A970" t="s">
        <v>2324</v>
      </c>
      <c r="B970" s="32">
        <v>45365</v>
      </c>
      <c r="C970" t="s">
        <v>19</v>
      </c>
      <c r="D970" t="s">
        <v>20</v>
      </c>
      <c r="E970" t="s">
        <v>53</v>
      </c>
      <c r="F970" t="s">
        <v>655</v>
      </c>
      <c r="G970" t="s">
        <v>2325</v>
      </c>
      <c r="H970" t="s">
        <v>45</v>
      </c>
      <c r="I970" t="s">
        <v>82</v>
      </c>
      <c r="J970">
        <v>19</v>
      </c>
      <c r="K970" s="33">
        <v>9171</v>
      </c>
      <c r="L970" s="33">
        <v>174249</v>
      </c>
      <c r="M970">
        <v>0</v>
      </c>
      <c r="N970" t="s">
        <v>27</v>
      </c>
      <c r="O970">
        <v>3</v>
      </c>
      <c r="P970" t="s">
        <v>35</v>
      </c>
      <c r="Q970">
        <v>176</v>
      </c>
      <c r="R970" s="33">
        <v>744194</v>
      </c>
    </row>
    <row r="971" spans="1:18" x14ac:dyDescent="0.3">
      <c r="A971" t="s">
        <v>2326</v>
      </c>
      <c r="B971" s="32">
        <v>45274</v>
      </c>
      <c r="C971" t="s">
        <v>19</v>
      </c>
      <c r="D971" t="s">
        <v>20</v>
      </c>
      <c r="E971" t="s">
        <v>37</v>
      </c>
      <c r="F971" t="s">
        <v>2327</v>
      </c>
      <c r="G971" t="s">
        <v>2328</v>
      </c>
      <c r="H971" t="s">
        <v>24</v>
      </c>
      <c r="I971" t="s">
        <v>92</v>
      </c>
      <c r="J971">
        <v>19</v>
      </c>
      <c r="K971" s="33">
        <v>206971</v>
      </c>
      <c r="L971" s="33">
        <v>3932449</v>
      </c>
      <c r="M971" t="s">
        <v>27</v>
      </c>
      <c r="N971" t="s">
        <v>26</v>
      </c>
      <c r="O971">
        <v>4</v>
      </c>
      <c r="P971" t="s">
        <v>35</v>
      </c>
      <c r="Q971">
        <v>118</v>
      </c>
      <c r="R971" s="33">
        <v>744194</v>
      </c>
    </row>
    <row r="972" spans="1:18" x14ac:dyDescent="0.3">
      <c r="A972" t="s">
        <v>2329</v>
      </c>
      <c r="B972" s="32">
        <v>45349</v>
      </c>
      <c r="C972" t="s">
        <v>19</v>
      </c>
      <c r="D972" t="s">
        <v>20</v>
      </c>
      <c r="E972" t="s">
        <v>37</v>
      </c>
      <c r="F972" t="s">
        <v>418</v>
      </c>
      <c r="G972" t="s">
        <v>2330</v>
      </c>
      <c r="H972" t="s">
        <v>24</v>
      </c>
      <c r="I972" t="s">
        <v>25</v>
      </c>
      <c r="J972">
        <v>5</v>
      </c>
      <c r="K972" s="33">
        <v>139136</v>
      </c>
      <c r="L972" s="33">
        <v>695680</v>
      </c>
      <c r="M972">
        <v>0</v>
      </c>
      <c r="N972" t="s">
        <v>57</v>
      </c>
      <c r="O972">
        <v>4</v>
      </c>
      <c r="P972" t="s">
        <v>35</v>
      </c>
      <c r="Q972">
        <v>46</v>
      </c>
      <c r="R972" s="33">
        <v>744194</v>
      </c>
    </row>
    <row r="973" spans="1:18" x14ac:dyDescent="0.3">
      <c r="A973" t="s">
        <v>2331</v>
      </c>
      <c r="B973" s="32">
        <v>45209</v>
      </c>
      <c r="C973" t="s">
        <v>19</v>
      </c>
      <c r="D973" t="s">
        <v>20</v>
      </c>
      <c r="E973" t="s">
        <v>37</v>
      </c>
      <c r="F973" t="s">
        <v>811</v>
      </c>
      <c r="G973" t="s">
        <v>27</v>
      </c>
      <c r="H973" t="s">
        <v>32</v>
      </c>
      <c r="I973" t="s">
        <v>117</v>
      </c>
      <c r="J973">
        <v>12</v>
      </c>
      <c r="K973" s="33">
        <v>18805</v>
      </c>
      <c r="L973" s="33">
        <v>225660</v>
      </c>
      <c r="M973">
        <v>5</v>
      </c>
      <c r="N973" t="s">
        <v>57</v>
      </c>
      <c r="O973">
        <v>3</v>
      </c>
      <c r="P973" t="s">
        <v>35</v>
      </c>
      <c r="Q973">
        <v>196</v>
      </c>
      <c r="R973" s="33">
        <v>1470487</v>
      </c>
    </row>
    <row r="974" spans="1:18" x14ac:dyDescent="0.3">
      <c r="A974" t="s">
        <v>2332</v>
      </c>
      <c r="B974" s="32">
        <v>45323</v>
      </c>
      <c r="C974" t="s">
        <v>19</v>
      </c>
      <c r="D974" t="s">
        <v>20</v>
      </c>
      <c r="E974" t="s">
        <v>37</v>
      </c>
      <c r="F974" t="s">
        <v>1336</v>
      </c>
      <c r="G974" t="s">
        <v>27</v>
      </c>
      <c r="H974" t="s">
        <v>45</v>
      </c>
      <c r="I974" t="s">
        <v>181</v>
      </c>
      <c r="J974">
        <v>18</v>
      </c>
      <c r="K974" s="33">
        <v>21166</v>
      </c>
      <c r="L974" s="33">
        <v>380988</v>
      </c>
      <c r="M974">
        <v>0</v>
      </c>
      <c r="N974" t="s">
        <v>57</v>
      </c>
      <c r="O974">
        <v>2</v>
      </c>
      <c r="P974" t="s">
        <v>35</v>
      </c>
      <c r="Q974">
        <v>196</v>
      </c>
      <c r="R974" s="33">
        <v>313112</v>
      </c>
    </row>
    <row r="975" spans="1:18" x14ac:dyDescent="0.3">
      <c r="A975" t="s">
        <v>2333</v>
      </c>
      <c r="B975" s="32">
        <v>45165</v>
      </c>
      <c r="C975" t="s">
        <v>19</v>
      </c>
      <c r="D975" t="s">
        <v>20</v>
      </c>
      <c r="E975" t="s">
        <v>37</v>
      </c>
      <c r="F975" t="s">
        <v>723</v>
      </c>
      <c r="G975" t="s">
        <v>2334</v>
      </c>
      <c r="H975" t="s">
        <v>24</v>
      </c>
      <c r="I975" t="s">
        <v>161</v>
      </c>
      <c r="J975">
        <v>11</v>
      </c>
      <c r="K975" s="33">
        <v>214331</v>
      </c>
      <c r="L975" s="33">
        <v>2357641</v>
      </c>
      <c r="M975">
        <v>5</v>
      </c>
      <c r="N975" t="s">
        <v>27</v>
      </c>
      <c r="O975">
        <v>3</v>
      </c>
      <c r="P975" t="s">
        <v>28</v>
      </c>
      <c r="Q975">
        <v>198</v>
      </c>
      <c r="R975" s="33">
        <v>744194</v>
      </c>
    </row>
    <row r="976" spans="1:18" x14ac:dyDescent="0.3">
      <c r="A976" t="s">
        <v>2335</v>
      </c>
      <c r="B976" s="32">
        <v>45202</v>
      </c>
      <c r="C976" t="s">
        <v>19</v>
      </c>
      <c r="D976" t="s">
        <v>20</v>
      </c>
      <c r="E976" t="s">
        <v>37</v>
      </c>
      <c r="F976" t="s">
        <v>640</v>
      </c>
      <c r="G976" t="s">
        <v>2336</v>
      </c>
      <c r="H976" t="s">
        <v>24</v>
      </c>
      <c r="I976" t="s">
        <v>174</v>
      </c>
      <c r="J976">
        <v>2</v>
      </c>
      <c r="K976" s="33">
        <v>285149</v>
      </c>
      <c r="L976" s="33">
        <v>570298</v>
      </c>
      <c r="M976">
        <v>10</v>
      </c>
      <c r="N976" t="s">
        <v>57</v>
      </c>
      <c r="O976">
        <v>3</v>
      </c>
      <c r="P976" t="s">
        <v>28</v>
      </c>
      <c r="Q976">
        <v>49</v>
      </c>
      <c r="R976" s="33">
        <v>458369</v>
      </c>
    </row>
    <row r="977" spans="1:18" x14ac:dyDescent="0.3">
      <c r="A977" t="s">
        <v>2337</v>
      </c>
      <c r="B977" s="32">
        <v>45427</v>
      </c>
      <c r="C977" t="s">
        <v>19</v>
      </c>
      <c r="D977" t="s">
        <v>20</v>
      </c>
      <c r="E977" t="s">
        <v>37</v>
      </c>
      <c r="F977" t="s">
        <v>839</v>
      </c>
      <c r="G977" t="s">
        <v>2338</v>
      </c>
      <c r="H977" t="s">
        <v>32</v>
      </c>
      <c r="I977" t="s">
        <v>141</v>
      </c>
      <c r="J977">
        <v>20</v>
      </c>
      <c r="K977" s="33">
        <v>14173</v>
      </c>
      <c r="L977" s="33">
        <v>283460</v>
      </c>
      <c r="M977">
        <v>5</v>
      </c>
      <c r="N977" t="s">
        <v>27</v>
      </c>
      <c r="O977">
        <v>1</v>
      </c>
      <c r="P977" t="s">
        <v>35</v>
      </c>
      <c r="Q977">
        <v>65</v>
      </c>
      <c r="R977" s="33">
        <v>744194</v>
      </c>
    </row>
    <row r="978" spans="1:18" x14ac:dyDescent="0.3">
      <c r="A978" t="s">
        <v>2339</v>
      </c>
      <c r="B978" s="32">
        <v>44952</v>
      </c>
      <c r="C978" t="s">
        <v>19</v>
      </c>
      <c r="D978" t="s">
        <v>20</v>
      </c>
      <c r="E978" t="s">
        <v>37</v>
      </c>
      <c r="F978" t="s">
        <v>2340</v>
      </c>
      <c r="G978" t="s">
        <v>2341</v>
      </c>
      <c r="H978" t="s">
        <v>24</v>
      </c>
      <c r="I978" t="s">
        <v>61</v>
      </c>
      <c r="J978">
        <v>11</v>
      </c>
      <c r="K978" s="33">
        <v>44388</v>
      </c>
      <c r="L978" s="33">
        <v>488268</v>
      </c>
      <c r="M978">
        <v>10</v>
      </c>
      <c r="N978" t="s">
        <v>57</v>
      </c>
      <c r="O978">
        <v>4</v>
      </c>
      <c r="P978" t="s">
        <v>35</v>
      </c>
      <c r="Q978">
        <v>192</v>
      </c>
      <c r="R978" s="33">
        <v>394393</v>
      </c>
    </row>
    <row r="979" spans="1:18" x14ac:dyDescent="0.3">
      <c r="A979" t="s">
        <v>2342</v>
      </c>
      <c r="B979" s="32">
        <v>45321</v>
      </c>
      <c r="C979" t="s">
        <v>19</v>
      </c>
      <c r="D979" t="s">
        <v>20</v>
      </c>
      <c r="E979" t="s">
        <v>37</v>
      </c>
      <c r="F979" t="s">
        <v>227</v>
      </c>
      <c r="G979" t="s">
        <v>2343</v>
      </c>
      <c r="H979" t="s">
        <v>24</v>
      </c>
      <c r="I979" t="s">
        <v>25</v>
      </c>
      <c r="J979">
        <v>3</v>
      </c>
      <c r="K979" s="33">
        <v>188119</v>
      </c>
      <c r="L979" s="33">
        <v>564357</v>
      </c>
      <c r="M979">
        <v>0</v>
      </c>
      <c r="N979" t="s">
        <v>47</v>
      </c>
      <c r="O979">
        <v>3</v>
      </c>
      <c r="P979" t="s">
        <v>35</v>
      </c>
      <c r="Q979">
        <v>195</v>
      </c>
      <c r="R979" s="33">
        <v>313112</v>
      </c>
    </row>
    <row r="980" spans="1:18" x14ac:dyDescent="0.3">
      <c r="A980" t="s">
        <v>2344</v>
      </c>
      <c r="B980" s="32">
        <v>45340</v>
      </c>
      <c r="C980" t="s">
        <v>19</v>
      </c>
      <c r="D980" t="s">
        <v>20</v>
      </c>
      <c r="E980" t="s">
        <v>53</v>
      </c>
      <c r="F980" t="s">
        <v>322</v>
      </c>
      <c r="G980" t="s">
        <v>27</v>
      </c>
      <c r="H980" t="s">
        <v>24</v>
      </c>
      <c r="I980" t="s">
        <v>25</v>
      </c>
      <c r="J980">
        <v>2</v>
      </c>
      <c r="K980" s="33">
        <v>90676</v>
      </c>
      <c r="L980" s="33">
        <v>181352</v>
      </c>
      <c r="M980">
        <v>0</v>
      </c>
      <c r="N980" t="s">
        <v>57</v>
      </c>
      <c r="O980" t="s">
        <v>27</v>
      </c>
      <c r="P980" t="s">
        <v>28</v>
      </c>
      <c r="Q980">
        <v>4</v>
      </c>
      <c r="R980" s="33">
        <v>458369</v>
      </c>
    </row>
    <row r="981" spans="1:18" x14ac:dyDescent="0.3">
      <c r="A981" t="s">
        <v>2345</v>
      </c>
      <c r="B981" s="32">
        <v>44985</v>
      </c>
      <c r="C981" t="s">
        <v>19</v>
      </c>
      <c r="D981" t="s">
        <v>20</v>
      </c>
      <c r="E981" t="s">
        <v>21</v>
      </c>
      <c r="F981" t="s">
        <v>2148</v>
      </c>
      <c r="G981" t="s">
        <v>2346</v>
      </c>
      <c r="H981" t="s">
        <v>65</v>
      </c>
      <c r="I981" t="s">
        <v>397</v>
      </c>
      <c r="J981">
        <v>16</v>
      </c>
      <c r="K981" s="33">
        <v>83002</v>
      </c>
      <c r="L981" s="33">
        <v>1328032</v>
      </c>
      <c r="M981">
        <v>0</v>
      </c>
      <c r="N981" t="s">
        <v>47</v>
      </c>
      <c r="O981">
        <v>3</v>
      </c>
      <c r="P981" t="s">
        <v>27</v>
      </c>
      <c r="Q981">
        <v>131</v>
      </c>
      <c r="R981" s="33">
        <v>1470487</v>
      </c>
    </row>
    <row r="982" spans="1:18" x14ac:dyDescent="0.3">
      <c r="A982" t="s">
        <v>2347</v>
      </c>
      <c r="B982" s="32">
        <v>45091</v>
      </c>
      <c r="C982" t="s">
        <v>19</v>
      </c>
      <c r="D982" t="s">
        <v>20</v>
      </c>
      <c r="E982" t="s">
        <v>37</v>
      </c>
      <c r="F982" t="s">
        <v>440</v>
      </c>
      <c r="G982" t="s">
        <v>2348</v>
      </c>
      <c r="H982" t="s">
        <v>65</v>
      </c>
      <c r="I982" t="s">
        <v>289</v>
      </c>
      <c r="J982">
        <v>15</v>
      </c>
      <c r="K982" s="33">
        <v>176557</v>
      </c>
      <c r="L982" s="33">
        <v>2648355</v>
      </c>
      <c r="M982">
        <v>15</v>
      </c>
      <c r="N982" t="s">
        <v>57</v>
      </c>
      <c r="O982">
        <v>5</v>
      </c>
      <c r="P982" t="s">
        <v>35</v>
      </c>
      <c r="Q982">
        <v>71</v>
      </c>
      <c r="R982" s="33">
        <v>458369</v>
      </c>
    </row>
    <row r="983" spans="1:18" x14ac:dyDescent="0.3">
      <c r="A983" t="s">
        <v>2349</v>
      </c>
      <c r="B983" s="32">
        <v>45497</v>
      </c>
      <c r="C983" t="s">
        <v>19</v>
      </c>
      <c r="D983" t="s">
        <v>20</v>
      </c>
      <c r="E983" t="s">
        <v>37</v>
      </c>
      <c r="F983" t="s">
        <v>1436</v>
      </c>
      <c r="G983" t="s">
        <v>2350</v>
      </c>
      <c r="H983" t="s">
        <v>32</v>
      </c>
      <c r="I983" t="s">
        <v>117</v>
      </c>
      <c r="J983">
        <v>3</v>
      </c>
      <c r="K983" s="33">
        <v>18281</v>
      </c>
      <c r="L983" s="33">
        <v>54843</v>
      </c>
      <c r="M983" t="s">
        <v>27</v>
      </c>
      <c r="N983" t="s">
        <v>47</v>
      </c>
      <c r="O983">
        <v>6</v>
      </c>
      <c r="P983" t="s">
        <v>28</v>
      </c>
      <c r="Q983">
        <v>17</v>
      </c>
      <c r="R983" s="33">
        <v>1470487</v>
      </c>
    </row>
    <row r="984" spans="1:18" x14ac:dyDescent="0.3">
      <c r="A984" t="s">
        <v>2351</v>
      </c>
      <c r="B984" s="32">
        <v>45202</v>
      </c>
      <c r="C984" t="s">
        <v>19</v>
      </c>
      <c r="D984" t="s">
        <v>20</v>
      </c>
      <c r="E984" t="s">
        <v>37</v>
      </c>
      <c r="F984" t="s">
        <v>2352</v>
      </c>
      <c r="G984" t="s">
        <v>2353</v>
      </c>
      <c r="H984" t="s">
        <v>24</v>
      </c>
      <c r="I984" t="s">
        <v>25</v>
      </c>
      <c r="J984">
        <v>12</v>
      </c>
      <c r="K984" s="33">
        <v>40154</v>
      </c>
      <c r="L984" s="33">
        <v>481848</v>
      </c>
      <c r="M984">
        <v>0</v>
      </c>
      <c r="N984" t="s">
        <v>34</v>
      </c>
      <c r="O984">
        <v>2</v>
      </c>
      <c r="P984" t="s">
        <v>35</v>
      </c>
      <c r="Q984">
        <v>8</v>
      </c>
      <c r="R984" s="33">
        <v>313112</v>
      </c>
    </row>
    <row r="985" spans="1:18" x14ac:dyDescent="0.3">
      <c r="A985" t="s">
        <v>2354</v>
      </c>
      <c r="B985" s="32">
        <v>45194</v>
      </c>
      <c r="C985" t="s">
        <v>19</v>
      </c>
      <c r="D985" t="s">
        <v>20</v>
      </c>
      <c r="E985" t="s">
        <v>37</v>
      </c>
      <c r="F985" t="s">
        <v>43</v>
      </c>
      <c r="G985" t="s">
        <v>2355</v>
      </c>
      <c r="H985" t="s">
        <v>32</v>
      </c>
      <c r="I985" t="s">
        <v>95</v>
      </c>
      <c r="J985">
        <v>13</v>
      </c>
      <c r="K985" s="33">
        <v>13247</v>
      </c>
      <c r="L985" s="33">
        <v>172211</v>
      </c>
      <c r="M985" t="s">
        <v>27</v>
      </c>
      <c r="N985" t="s">
        <v>57</v>
      </c>
      <c r="O985">
        <v>4</v>
      </c>
      <c r="P985" t="s">
        <v>35</v>
      </c>
      <c r="Q985">
        <v>35</v>
      </c>
      <c r="R985" s="33">
        <v>394393</v>
      </c>
    </row>
    <row r="986" spans="1:18" x14ac:dyDescent="0.3">
      <c r="A986" t="s">
        <v>2356</v>
      </c>
      <c r="B986" s="32">
        <v>45448</v>
      </c>
      <c r="C986" t="s">
        <v>19</v>
      </c>
      <c r="D986" t="s">
        <v>20</v>
      </c>
      <c r="E986" t="s">
        <v>37</v>
      </c>
      <c r="F986" t="s">
        <v>892</v>
      </c>
      <c r="G986" t="s">
        <v>2357</v>
      </c>
      <c r="H986" t="s">
        <v>45</v>
      </c>
      <c r="I986" t="s">
        <v>98</v>
      </c>
      <c r="J986">
        <v>3</v>
      </c>
      <c r="K986" s="33">
        <v>25774</v>
      </c>
      <c r="L986" s="33">
        <v>77322</v>
      </c>
      <c r="M986">
        <v>0</v>
      </c>
      <c r="N986" t="s">
        <v>27</v>
      </c>
      <c r="O986">
        <v>2</v>
      </c>
      <c r="P986" t="s">
        <v>35</v>
      </c>
      <c r="Q986">
        <v>165</v>
      </c>
      <c r="R986" s="33">
        <v>313112</v>
      </c>
    </row>
    <row r="987" spans="1:18" x14ac:dyDescent="0.3">
      <c r="A987" t="s">
        <v>2358</v>
      </c>
      <c r="B987" s="32">
        <v>45341</v>
      </c>
      <c r="C987" t="s">
        <v>19</v>
      </c>
      <c r="D987" t="s">
        <v>20</v>
      </c>
      <c r="E987" t="s">
        <v>37</v>
      </c>
      <c r="F987" t="s">
        <v>1486</v>
      </c>
      <c r="G987" t="s">
        <v>27</v>
      </c>
      <c r="H987" t="s">
        <v>24</v>
      </c>
      <c r="I987" t="s">
        <v>174</v>
      </c>
      <c r="J987">
        <v>10</v>
      </c>
      <c r="K987" s="33">
        <v>75574</v>
      </c>
      <c r="L987" s="33">
        <v>755740</v>
      </c>
      <c r="M987" t="s">
        <v>27</v>
      </c>
      <c r="N987" t="s">
        <v>47</v>
      </c>
      <c r="O987">
        <v>4</v>
      </c>
      <c r="P987" t="s">
        <v>35</v>
      </c>
      <c r="Q987">
        <v>82</v>
      </c>
      <c r="R987" s="33">
        <v>394393</v>
      </c>
    </row>
    <row r="988" spans="1:18" x14ac:dyDescent="0.3">
      <c r="A988" t="s">
        <v>2359</v>
      </c>
      <c r="B988" s="32">
        <v>45239</v>
      </c>
      <c r="C988" t="s">
        <v>19</v>
      </c>
      <c r="D988" t="s">
        <v>20</v>
      </c>
      <c r="E988" t="s">
        <v>37</v>
      </c>
      <c r="F988" t="s">
        <v>2360</v>
      </c>
      <c r="G988" t="s">
        <v>2361</v>
      </c>
      <c r="H988" t="s">
        <v>45</v>
      </c>
      <c r="I988" t="s">
        <v>82</v>
      </c>
      <c r="J988">
        <v>5</v>
      </c>
      <c r="K988" s="33">
        <v>42464</v>
      </c>
      <c r="L988" s="33">
        <v>212320</v>
      </c>
      <c r="M988">
        <v>15</v>
      </c>
      <c r="N988" t="s">
        <v>57</v>
      </c>
      <c r="O988">
        <v>3</v>
      </c>
      <c r="P988" t="s">
        <v>28</v>
      </c>
      <c r="Q988">
        <v>191</v>
      </c>
      <c r="R988" s="33">
        <v>394393</v>
      </c>
    </row>
    <row r="989" spans="1:18" x14ac:dyDescent="0.3">
      <c r="A989" t="s">
        <v>2362</v>
      </c>
      <c r="B989" s="32">
        <v>45484</v>
      </c>
      <c r="C989" t="s">
        <v>19</v>
      </c>
      <c r="D989" t="s">
        <v>20</v>
      </c>
      <c r="E989" t="s">
        <v>21</v>
      </c>
      <c r="F989" t="s">
        <v>1028</v>
      </c>
      <c r="G989" t="s">
        <v>2363</v>
      </c>
      <c r="H989" t="s">
        <v>40</v>
      </c>
      <c r="I989" t="s">
        <v>41</v>
      </c>
      <c r="J989">
        <v>6</v>
      </c>
      <c r="K989" s="33">
        <v>10582</v>
      </c>
      <c r="L989" s="33">
        <v>63492</v>
      </c>
      <c r="M989" t="s">
        <v>27</v>
      </c>
      <c r="N989" t="s">
        <v>34</v>
      </c>
      <c r="O989" t="s">
        <v>27</v>
      </c>
      <c r="P989" t="s">
        <v>35</v>
      </c>
      <c r="Q989">
        <v>172</v>
      </c>
      <c r="R989" s="33">
        <v>313112</v>
      </c>
    </row>
    <row r="990" spans="1:18" x14ac:dyDescent="0.3">
      <c r="A990" t="s">
        <v>2364</v>
      </c>
      <c r="B990" s="32">
        <v>45048</v>
      </c>
      <c r="C990" t="s">
        <v>19</v>
      </c>
      <c r="D990" t="s">
        <v>20</v>
      </c>
      <c r="E990" t="s">
        <v>21</v>
      </c>
      <c r="F990" t="s">
        <v>268</v>
      </c>
      <c r="G990" t="s">
        <v>2365</v>
      </c>
      <c r="H990" t="s">
        <v>32</v>
      </c>
      <c r="I990" t="s">
        <v>237</v>
      </c>
      <c r="J990">
        <v>16</v>
      </c>
      <c r="K990" s="33">
        <v>2893</v>
      </c>
      <c r="L990" s="33">
        <v>46288</v>
      </c>
      <c r="M990">
        <v>0</v>
      </c>
      <c r="N990" t="s">
        <v>57</v>
      </c>
      <c r="O990">
        <v>2</v>
      </c>
      <c r="P990" t="s">
        <v>35</v>
      </c>
      <c r="Q990">
        <v>3</v>
      </c>
      <c r="R990" s="33">
        <v>1470487</v>
      </c>
    </row>
    <row r="991" spans="1:18" x14ac:dyDescent="0.3">
      <c r="A991" t="s">
        <v>2366</v>
      </c>
      <c r="B991" s="32">
        <v>45390</v>
      </c>
      <c r="C991" t="s">
        <v>19</v>
      </c>
      <c r="D991" t="s">
        <v>20</v>
      </c>
      <c r="E991" t="s">
        <v>37</v>
      </c>
      <c r="F991" t="s">
        <v>470</v>
      </c>
      <c r="G991" t="s">
        <v>27</v>
      </c>
      <c r="H991" t="s">
        <v>65</v>
      </c>
      <c r="I991" t="s">
        <v>478</v>
      </c>
      <c r="J991">
        <v>17</v>
      </c>
      <c r="K991" s="33">
        <v>55947</v>
      </c>
      <c r="L991" s="33">
        <v>951099</v>
      </c>
      <c r="M991">
        <v>10</v>
      </c>
      <c r="N991" t="s">
        <v>27</v>
      </c>
      <c r="O991">
        <v>2</v>
      </c>
      <c r="P991" t="s">
        <v>35</v>
      </c>
      <c r="Q991">
        <v>149</v>
      </c>
      <c r="R991" s="33">
        <v>1470487</v>
      </c>
    </row>
    <row r="992" spans="1:18" x14ac:dyDescent="0.3">
      <c r="A992" t="s">
        <v>2367</v>
      </c>
      <c r="B992" s="32">
        <v>45233</v>
      </c>
      <c r="C992" t="s">
        <v>19</v>
      </c>
      <c r="D992" t="s">
        <v>20</v>
      </c>
      <c r="E992" t="s">
        <v>53</v>
      </c>
      <c r="F992" t="s">
        <v>1399</v>
      </c>
      <c r="G992" t="s">
        <v>2368</v>
      </c>
      <c r="H992" t="s">
        <v>40</v>
      </c>
      <c r="I992" t="s">
        <v>123</v>
      </c>
      <c r="J992">
        <v>17</v>
      </c>
      <c r="K992" s="33">
        <v>7931</v>
      </c>
      <c r="L992" s="33">
        <v>134827</v>
      </c>
      <c r="M992" t="s">
        <v>27</v>
      </c>
      <c r="N992" t="s">
        <v>26</v>
      </c>
      <c r="O992">
        <v>3</v>
      </c>
      <c r="P992" t="s">
        <v>35</v>
      </c>
      <c r="Q992">
        <v>198</v>
      </c>
      <c r="R992" s="33">
        <v>458369</v>
      </c>
    </row>
    <row r="993" spans="1:18" x14ac:dyDescent="0.3">
      <c r="A993" t="s">
        <v>2369</v>
      </c>
      <c r="B993" s="32">
        <v>45635</v>
      </c>
      <c r="C993" t="s">
        <v>19</v>
      </c>
      <c r="D993" t="s">
        <v>20</v>
      </c>
      <c r="E993" t="s">
        <v>37</v>
      </c>
      <c r="F993" t="s">
        <v>76</v>
      </c>
      <c r="G993" t="s">
        <v>2370</v>
      </c>
      <c r="H993" t="s">
        <v>32</v>
      </c>
      <c r="I993" t="s">
        <v>158</v>
      </c>
      <c r="J993">
        <v>13</v>
      </c>
      <c r="K993" s="33">
        <v>9695</v>
      </c>
      <c r="L993" s="33">
        <v>126035</v>
      </c>
      <c r="M993">
        <v>20</v>
      </c>
      <c r="N993" t="s">
        <v>34</v>
      </c>
      <c r="O993" t="s">
        <v>27</v>
      </c>
      <c r="P993" t="s">
        <v>35</v>
      </c>
      <c r="Q993">
        <v>9</v>
      </c>
      <c r="R993" s="33">
        <v>313112</v>
      </c>
    </row>
    <row r="994" spans="1:18" x14ac:dyDescent="0.3">
      <c r="A994" t="s">
        <v>2371</v>
      </c>
      <c r="B994" s="32">
        <v>45065</v>
      </c>
      <c r="C994" t="s">
        <v>19</v>
      </c>
      <c r="D994" t="s">
        <v>20</v>
      </c>
      <c r="E994" t="s">
        <v>21</v>
      </c>
      <c r="F994" t="s">
        <v>1053</v>
      </c>
      <c r="G994" t="s">
        <v>2372</v>
      </c>
      <c r="H994" t="s">
        <v>32</v>
      </c>
      <c r="I994" t="s">
        <v>95</v>
      </c>
      <c r="J994">
        <v>2</v>
      </c>
      <c r="K994" s="33">
        <v>8619</v>
      </c>
      <c r="L994" s="33">
        <v>17238</v>
      </c>
      <c r="M994">
        <v>15</v>
      </c>
      <c r="N994" t="s">
        <v>57</v>
      </c>
      <c r="O994">
        <v>2</v>
      </c>
      <c r="P994" t="s">
        <v>28</v>
      </c>
      <c r="Q994">
        <v>151</v>
      </c>
      <c r="R994" s="33">
        <v>1470487</v>
      </c>
    </row>
    <row r="995" spans="1:18" x14ac:dyDescent="0.3">
      <c r="A995" t="s">
        <v>2373</v>
      </c>
      <c r="B995" s="32">
        <v>45218</v>
      </c>
      <c r="C995" t="s">
        <v>19</v>
      </c>
      <c r="D995" t="s">
        <v>20</v>
      </c>
      <c r="E995" t="s">
        <v>37</v>
      </c>
      <c r="F995" t="s">
        <v>2374</v>
      </c>
      <c r="G995" t="s">
        <v>2375</v>
      </c>
      <c r="H995" t="s">
        <v>24</v>
      </c>
      <c r="I995" t="s">
        <v>61</v>
      </c>
      <c r="J995">
        <v>8</v>
      </c>
      <c r="K995" s="33">
        <v>132872</v>
      </c>
      <c r="L995" s="33">
        <v>1062976</v>
      </c>
      <c r="M995">
        <v>10</v>
      </c>
      <c r="N995" t="s">
        <v>34</v>
      </c>
      <c r="O995" t="s">
        <v>27</v>
      </c>
      <c r="P995" t="s">
        <v>35</v>
      </c>
      <c r="Q995">
        <v>51</v>
      </c>
      <c r="R995" s="33">
        <v>1470487</v>
      </c>
    </row>
    <row r="996" spans="1:18" x14ac:dyDescent="0.3">
      <c r="A996" t="s">
        <v>2376</v>
      </c>
      <c r="B996" s="32">
        <v>45131</v>
      </c>
      <c r="C996" t="s">
        <v>19</v>
      </c>
      <c r="D996" t="s">
        <v>20</v>
      </c>
      <c r="E996" t="s">
        <v>37</v>
      </c>
      <c r="F996" t="s">
        <v>218</v>
      </c>
      <c r="G996" t="s">
        <v>27</v>
      </c>
      <c r="H996" t="s">
        <v>24</v>
      </c>
      <c r="I996" t="s">
        <v>61</v>
      </c>
      <c r="J996">
        <v>17</v>
      </c>
      <c r="K996" s="33">
        <v>143318</v>
      </c>
      <c r="L996" s="33">
        <v>2436406</v>
      </c>
      <c r="M996">
        <v>0</v>
      </c>
      <c r="N996" t="s">
        <v>26</v>
      </c>
      <c r="O996">
        <v>6</v>
      </c>
      <c r="P996" t="s">
        <v>28</v>
      </c>
      <c r="Q996">
        <v>157</v>
      </c>
      <c r="R996" s="33">
        <v>458369</v>
      </c>
    </row>
    <row r="997" spans="1:18" x14ac:dyDescent="0.3">
      <c r="A997" t="s">
        <v>2377</v>
      </c>
      <c r="B997" s="32">
        <v>45207</v>
      </c>
      <c r="C997" t="s">
        <v>19</v>
      </c>
      <c r="D997" t="s">
        <v>20</v>
      </c>
      <c r="E997" t="s">
        <v>21</v>
      </c>
      <c r="F997" t="s">
        <v>2378</v>
      </c>
      <c r="G997" t="s">
        <v>2379</v>
      </c>
      <c r="H997" t="s">
        <v>65</v>
      </c>
      <c r="I997" t="s">
        <v>382</v>
      </c>
      <c r="J997">
        <v>3</v>
      </c>
      <c r="K997" s="33">
        <v>68095</v>
      </c>
      <c r="L997" s="33">
        <v>204285</v>
      </c>
      <c r="M997">
        <v>10</v>
      </c>
      <c r="N997" t="s">
        <v>27</v>
      </c>
      <c r="O997">
        <v>5</v>
      </c>
      <c r="P997" t="s">
        <v>35</v>
      </c>
      <c r="Q997">
        <v>59</v>
      </c>
      <c r="R997" s="33">
        <v>1470487</v>
      </c>
    </row>
    <row r="998" spans="1:18" x14ac:dyDescent="0.3">
      <c r="A998" t="s">
        <v>2380</v>
      </c>
      <c r="B998" s="32">
        <v>45254</v>
      </c>
      <c r="C998" t="s">
        <v>19</v>
      </c>
      <c r="D998" t="s">
        <v>20</v>
      </c>
      <c r="E998" t="s">
        <v>37</v>
      </c>
      <c r="F998" t="s">
        <v>1356</v>
      </c>
      <c r="G998" t="s">
        <v>2381</v>
      </c>
      <c r="H998" t="s">
        <v>40</v>
      </c>
      <c r="I998" t="s">
        <v>123</v>
      </c>
      <c r="J998">
        <v>9</v>
      </c>
      <c r="K998" s="33">
        <v>17632</v>
      </c>
      <c r="L998" s="33">
        <v>158688</v>
      </c>
      <c r="M998">
        <v>0</v>
      </c>
      <c r="N998" t="s">
        <v>57</v>
      </c>
      <c r="O998">
        <v>2</v>
      </c>
      <c r="P998" t="s">
        <v>35</v>
      </c>
      <c r="Q998">
        <v>97</v>
      </c>
      <c r="R998" s="33">
        <v>1470487</v>
      </c>
    </row>
    <row r="999" spans="1:18" x14ac:dyDescent="0.3">
      <c r="A999" t="s">
        <v>2382</v>
      </c>
      <c r="B999" s="32">
        <v>44934</v>
      </c>
      <c r="C999" t="s">
        <v>19</v>
      </c>
      <c r="D999" t="s">
        <v>20</v>
      </c>
      <c r="E999" t="s">
        <v>37</v>
      </c>
      <c r="F999" t="s">
        <v>756</v>
      </c>
      <c r="G999" t="s">
        <v>2383</v>
      </c>
      <c r="H999" t="s">
        <v>65</v>
      </c>
      <c r="I999" t="s">
        <v>478</v>
      </c>
      <c r="J999">
        <v>18</v>
      </c>
      <c r="K999" s="33">
        <v>116190</v>
      </c>
      <c r="L999" s="33">
        <v>2091420</v>
      </c>
      <c r="M999">
        <v>20</v>
      </c>
      <c r="N999" t="s">
        <v>27</v>
      </c>
      <c r="O999">
        <v>2</v>
      </c>
      <c r="P999" t="s">
        <v>35</v>
      </c>
      <c r="Q999">
        <v>32</v>
      </c>
      <c r="R999" s="33">
        <v>394393</v>
      </c>
    </row>
    <row r="1000" spans="1:18" x14ac:dyDescent="0.3">
      <c r="A1000" t="s">
        <v>2384</v>
      </c>
      <c r="B1000" s="32">
        <v>45222</v>
      </c>
      <c r="C1000" t="s">
        <v>19</v>
      </c>
      <c r="D1000" t="s">
        <v>20</v>
      </c>
      <c r="E1000" t="s">
        <v>21</v>
      </c>
      <c r="F1000" t="s">
        <v>1449</v>
      </c>
      <c r="G1000" t="s">
        <v>2385</v>
      </c>
      <c r="H1000" t="s">
        <v>45</v>
      </c>
      <c r="I1000" t="s">
        <v>82</v>
      </c>
      <c r="J1000">
        <v>5</v>
      </c>
      <c r="K1000" s="33">
        <v>43111</v>
      </c>
      <c r="L1000" s="33">
        <v>215555</v>
      </c>
      <c r="M1000">
        <v>10</v>
      </c>
      <c r="N1000" t="s">
        <v>26</v>
      </c>
      <c r="O1000">
        <v>4</v>
      </c>
      <c r="P1000" t="s">
        <v>35</v>
      </c>
      <c r="Q1000">
        <v>121</v>
      </c>
      <c r="R1000" s="33">
        <v>1470487</v>
      </c>
    </row>
    <row r="1001" spans="1:18" x14ac:dyDescent="0.3">
      <c r="A1001" t="s">
        <v>2386</v>
      </c>
      <c r="B1001" s="32">
        <v>45340</v>
      </c>
      <c r="C1001" t="s">
        <v>19</v>
      </c>
      <c r="D1001" t="s">
        <v>20</v>
      </c>
      <c r="E1001" t="s">
        <v>37</v>
      </c>
      <c r="F1001" t="s">
        <v>373</v>
      </c>
      <c r="G1001" t="s">
        <v>2387</v>
      </c>
      <c r="H1001" t="s">
        <v>40</v>
      </c>
      <c r="I1001" t="s">
        <v>41</v>
      </c>
      <c r="J1001">
        <v>16</v>
      </c>
      <c r="K1001" s="33">
        <v>1441</v>
      </c>
      <c r="L1001" s="33">
        <v>23056</v>
      </c>
      <c r="M1001">
        <v>5</v>
      </c>
      <c r="N1001" t="s">
        <v>26</v>
      </c>
      <c r="O1001">
        <v>1</v>
      </c>
      <c r="P1001" t="s">
        <v>35</v>
      </c>
      <c r="Q1001">
        <v>197</v>
      </c>
      <c r="R1001" s="33">
        <v>744194</v>
      </c>
    </row>
    <row r="1002" spans="1:18" x14ac:dyDescent="0.3">
      <c r="A1002" t="s">
        <v>2388</v>
      </c>
      <c r="B1002" s="32">
        <v>45641</v>
      </c>
      <c r="C1002" t="s">
        <v>19</v>
      </c>
      <c r="D1002" t="s">
        <v>20</v>
      </c>
      <c r="E1002" t="s">
        <v>37</v>
      </c>
      <c r="F1002" t="s">
        <v>119</v>
      </c>
      <c r="G1002" t="s">
        <v>2389</v>
      </c>
      <c r="H1002" t="s">
        <v>24</v>
      </c>
      <c r="I1002" t="s">
        <v>161</v>
      </c>
      <c r="J1002">
        <v>18</v>
      </c>
      <c r="K1002" s="33">
        <v>319380</v>
      </c>
      <c r="L1002" s="33">
        <v>5748840</v>
      </c>
      <c r="M1002">
        <v>0</v>
      </c>
      <c r="N1002" t="s">
        <v>57</v>
      </c>
      <c r="O1002">
        <v>3</v>
      </c>
      <c r="P1002" t="s">
        <v>35</v>
      </c>
      <c r="Q1002">
        <v>188</v>
      </c>
      <c r="R1002" s="33">
        <v>744194</v>
      </c>
    </row>
    <row r="1003" spans="1:18" x14ac:dyDescent="0.3">
      <c r="A1003" t="s">
        <v>2390</v>
      </c>
      <c r="B1003" s="32">
        <v>45380</v>
      </c>
      <c r="C1003" t="s">
        <v>19</v>
      </c>
      <c r="D1003" t="s">
        <v>20</v>
      </c>
      <c r="E1003" t="s">
        <v>37</v>
      </c>
      <c r="F1003" t="s">
        <v>2391</v>
      </c>
      <c r="G1003" t="s">
        <v>2392</v>
      </c>
      <c r="H1003" t="s">
        <v>45</v>
      </c>
      <c r="I1003" t="s">
        <v>211</v>
      </c>
      <c r="J1003">
        <v>19</v>
      </c>
      <c r="K1003" s="33">
        <v>36855</v>
      </c>
      <c r="L1003" s="33">
        <v>700245</v>
      </c>
      <c r="M1003">
        <v>5</v>
      </c>
      <c r="N1003" t="s">
        <v>34</v>
      </c>
      <c r="O1003">
        <v>3</v>
      </c>
      <c r="P1003" t="s">
        <v>35</v>
      </c>
      <c r="Q1003">
        <v>112</v>
      </c>
      <c r="R1003" s="33">
        <v>458369</v>
      </c>
    </row>
    <row r="1004" spans="1:18" x14ac:dyDescent="0.3">
      <c r="A1004" t="s">
        <v>2393</v>
      </c>
      <c r="B1004" s="32">
        <v>45189</v>
      </c>
      <c r="C1004" t="s">
        <v>19</v>
      </c>
      <c r="D1004" t="s">
        <v>20</v>
      </c>
      <c r="E1004" t="s">
        <v>37</v>
      </c>
      <c r="F1004" t="s">
        <v>293</v>
      </c>
      <c r="G1004" t="s">
        <v>2394</v>
      </c>
      <c r="H1004" t="s">
        <v>32</v>
      </c>
      <c r="I1004" t="s">
        <v>141</v>
      </c>
      <c r="J1004">
        <v>7</v>
      </c>
      <c r="K1004" s="33">
        <v>19678</v>
      </c>
      <c r="L1004" s="33">
        <v>137746</v>
      </c>
      <c r="M1004" t="s">
        <v>27</v>
      </c>
      <c r="N1004" t="s">
        <v>47</v>
      </c>
      <c r="O1004">
        <v>2</v>
      </c>
      <c r="P1004" t="s">
        <v>35</v>
      </c>
      <c r="Q1004">
        <v>111</v>
      </c>
      <c r="R1004" s="33">
        <v>1470487</v>
      </c>
    </row>
    <row r="1005" spans="1:18" x14ac:dyDescent="0.3">
      <c r="A1005" t="s">
        <v>2395</v>
      </c>
      <c r="B1005" s="32">
        <v>45583</v>
      </c>
      <c r="C1005" t="s">
        <v>19</v>
      </c>
      <c r="D1005" t="s">
        <v>20</v>
      </c>
      <c r="E1005" t="s">
        <v>21</v>
      </c>
      <c r="F1005" t="s">
        <v>1147</v>
      </c>
      <c r="G1005" t="s">
        <v>27</v>
      </c>
      <c r="H1005" t="s">
        <v>45</v>
      </c>
      <c r="I1005" t="s">
        <v>130</v>
      </c>
      <c r="J1005">
        <v>10</v>
      </c>
      <c r="K1005" s="33">
        <v>12277</v>
      </c>
      <c r="L1005" s="33">
        <v>122770</v>
      </c>
      <c r="M1005">
        <v>10</v>
      </c>
      <c r="N1005" t="s">
        <v>57</v>
      </c>
      <c r="O1005" t="s">
        <v>27</v>
      </c>
      <c r="P1005" t="s">
        <v>28</v>
      </c>
      <c r="Q1005">
        <v>5</v>
      </c>
      <c r="R1005" s="33">
        <v>458369</v>
      </c>
    </row>
    <row r="1006" spans="1:18" x14ac:dyDescent="0.3">
      <c r="A1006" t="s">
        <v>2396</v>
      </c>
      <c r="B1006" s="32">
        <v>45638</v>
      </c>
      <c r="C1006" t="s">
        <v>19</v>
      </c>
      <c r="D1006" t="s">
        <v>20</v>
      </c>
      <c r="E1006" t="s">
        <v>37</v>
      </c>
      <c r="F1006" t="s">
        <v>2323</v>
      </c>
      <c r="G1006" t="s">
        <v>2397</v>
      </c>
      <c r="H1006" t="s">
        <v>24</v>
      </c>
      <c r="I1006" t="s">
        <v>152</v>
      </c>
      <c r="J1006">
        <v>12</v>
      </c>
      <c r="K1006" s="33">
        <v>218092</v>
      </c>
      <c r="L1006" s="33">
        <v>2617104</v>
      </c>
      <c r="M1006">
        <v>15</v>
      </c>
      <c r="N1006" t="s">
        <v>34</v>
      </c>
      <c r="O1006">
        <v>2</v>
      </c>
      <c r="P1006" t="s">
        <v>35</v>
      </c>
      <c r="Q1006">
        <v>88</v>
      </c>
      <c r="R1006" s="33">
        <v>313112</v>
      </c>
    </row>
    <row r="1007" spans="1:18" x14ac:dyDescent="0.3">
      <c r="A1007" t="s">
        <v>2398</v>
      </c>
      <c r="B1007" s="32">
        <v>45374</v>
      </c>
      <c r="C1007" t="s">
        <v>19</v>
      </c>
      <c r="D1007" t="s">
        <v>20</v>
      </c>
      <c r="E1007" t="s">
        <v>21</v>
      </c>
      <c r="F1007" t="s">
        <v>2156</v>
      </c>
      <c r="G1007" t="s">
        <v>2399</v>
      </c>
      <c r="H1007" t="s">
        <v>45</v>
      </c>
      <c r="I1007" t="s">
        <v>74</v>
      </c>
      <c r="J1007">
        <v>9</v>
      </c>
      <c r="K1007" s="33">
        <v>4402</v>
      </c>
      <c r="L1007" s="33">
        <v>39618</v>
      </c>
      <c r="M1007" t="s">
        <v>27</v>
      </c>
      <c r="N1007" t="s">
        <v>26</v>
      </c>
      <c r="O1007">
        <v>2</v>
      </c>
      <c r="P1007" t="s">
        <v>35</v>
      </c>
      <c r="Q1007">
        <v>194</v>
      </c>
      <c r="R1007" s="33">
        <v>1470487</v>
      </c>
    </row>
    <row r="1008" spans="1:18" x14ac:dyDescent="0.3">
      <c r="A1008" t="s">
        <v>2400</v>
      </c>
      <c r="B1008" s="32">
        <v>45585</v>
      </c>
      <c r="C1008" t="s">
        <v>19</v>
      </c>
      <c r="D1008" t="s">
        <v>20</v>
      </c>
      <c r="E1008" t="s">
        <v>21</v>
      </c>
      <c r="F1008" t="s">
        <v>940</v>
      </c>
      <c r="G1008" t="s">
        <v>2401</v>
      </c>
      <c r="H1008" t="s">
        <v>65</v>
      </c>
      <c r="I1008" t="s">
        <v>102</v>
      </c>
      <c r="J1008">
        <v>20</v>
      </c>
      <c r="K1008" s="33">
        <v>83895</v>
      </c>
      <c r="L1008" s="33">
        <v>1677900</v>
      </c>
      <c r="M1008">
        <v>10</v>
      </c>
      <c r="N1008" t="s">
        <v>57</v>
      </c>
      <c r="O1008" t="s">
        <v>27</v>
      </c>
      <c r="P1008" t="s">
        <v>28</v>
      </c>
      <c r="Q1008">
        <v>139</v>
      </c>
      <c r="R1008" s="33">
        <v>313112</v>
      </c>
    </row>
    <row r="1009" spans="1:18" x14ac:dyDescent="0.3">
      <c r="A1009" t="s">
        <v>2402</v>
      </c>
      <c r="B1009" s="32">
        <v>45243</v>
      </c>
      <c r="C1009" t="s">
        <v>19</v>
      </c>
      <c r="D1009" t="s">
        <v>20</v>
      </c>
      <c r="E1009" t="s">
        <v>21</v>
      </c>
      <c r="F1009" t="s">
        <v>914</v>
      </c>
      <c r="G1009" t="s">
        <v>2403</v>
      </c>
      <c r="H1009" t="s">
        <v>40</v>
      </c>
      <c r="I1009" t="s">
        <v>171</v>
      </c>
      <c r="J1009">
        <v>2</v>
      </c>
      <c r="K1009" s="33">
        <v>11570</v>
      </c>
      <c r="L1009" s="33">
        <v>23140</v>
      </c>
      <c r="M1009">
        <v>20</v>
      </c>
      <c r="N1009" t="s">
        <v>26</v>
      </c>
      <c r="O1009">
        <v>5</v>
      </c>
      <c r="P1009" t="s">
        <v>35</v>
      </c>
      <c r="Q1009">
        <v>49</v>
      </c>
      <c r="R1009" s="33">
        <v>394393</v>
      </c>
    </row>
    <row r="1010" spans="1:18" x14ac:dyDescent="0.3">
      <c r="A1010" t="s">
        <v>2404</v>
      </c>
      <c r="B1010" s="32">
        <v>45176</v>
      </c>
      <c r="C1010" t="s">
        <v>19</v>
      </c>
      <c r="D1010" t="s">
        <v>20</v>
      </c>
      <c r="E1010" t="s">
        <v>53</v>
      </c>
      <c r="F1010" t="s">
        <v>1099</v>
      </c>
      <c r="G1010" t="s">
        <v>2405</v>
      </c>
      <c r="H1010" t="s">
        <v>32</v>
      </c>
      <c r="I1010" t="s">
        <v>113</v>
      </c>
      <c r="J1010">
        <v>14</v>
      </c>
      <c r="K1010" s="33">
        <v>20423</v>
      </c>
      <c r="L1010" s="33">
        <v>285922</v>
      </c>
      <c r="M1010">
        <v>10</v>
      </c>
      <c r="N1010" t="s">
        <v>27</v>
      </c>
      <c r="O1010">
        <v>1</v>
      </c>
      <c r="P1010" t="s">
        <v>35</v>
      </c>
      <c r="Q1010">
        <v>193</v>
      </c>
      <c r="R1010" s="33">
        <v>458369</v>
      </c>
    </row>
    <row r="1011" spans="1:18" x14ac:dyDescent="0.3">
      <c r="A1011" t="s">
        <v>2406</v>
      </c>
      <c r="B1011" s="32">
        <v>44984</v>
      </c>
      <c r="C1011" t="s">
        <v>19</v>
      </c>
      <c r="D1011" t="s">
        <v>20</v>
      </c>
      <c r="E1011" t="s">
        <v>37</v>
      </c>
      <c r="F1011" t="s">
        <v>727</v>
      </c>
      <c r="G1011" t="s">
        <v>2407</v>
      </c>
      <c r="H1011" t="s">
        <v>24</v>
      </c>
      <c r="I1011" t="s">
        <v>161</v>
      </c>
      <c r="J1011">
        <v>7</v>
      </c>
      <c r="K1011" s="33">
        <v>312158</v>
      </c>
      <c r="L1011" s="33">
        <v>2185106</v>
      </c>
      <c r="M1011">
        <v>10</v>
      </c>
      <c r="N1011" t="s">
        <v>47</v>
      </c>
      <c r="O1011">
        <v>2</v>
      </c>
      <c r="P1011" t="s">
        <v>27</v>
      </c>
      <c r="Q1011">
        <v>39</v>
      </c>
      <c r="R1011" s="33">
        <v>744194</v>
      </c>
    </row>
    <row r="1012" spans="1:18" x14ac:dyDescent="0.3">
      <c r="A1012" t="s">
        <v>2408</v>
      </c>
      <c r="B1012" s="32">
        <v>45321</v>
      </c>
      <c r="C1012" t="s">
        <v>19</v>
      </c>
      <c r="D1012" t="s">
        <v>20</v>
      </c>
      <c r="E1012" t="s">
        <v>21</v>
      </c>
      <c r="F1012" t="s">
        <v>2409</v>
      </c>
      <c r="G1012" t="s">
        <v>2410</v>
      </c>
      <c r="H1012" t="s">
        <v>65</v>
      </c>
      <c r="I1012" t="s">
        <v>382</v>
      </c>
      <c r="J1012">
        <v>5</v>
      </c>
      <c r="K1012" s="33">
        <v>77677</v>
      </c>
      <c r="L1012" s="33">
        <v>388385</v>
      </c>
      <c r="M1012">
        <v>5</v>
      </c>
      <c r="N1012" t="s">
        <v>27</v>
      </c>
      <c r="O1012">
        <v>5</v>
      </c>
      <c r="P1012" t="s">
        <v>35</v>
      </c>
      <c r="Q1012">
        <v>147</v>
      </c>
      <c r="R1012" s="33">
        <v>394393</v>
      </c>
    </row>
    <row r="1013" spans="1:18" x14ac:dyDescent="0.3">
      <c r="A1013" t="s">
        <v>2411</v>
      </c>
      <c r="B1013" s="32">
        <v>45542</v>
      </c>
      <c r="C1013" t="s">
        <v>19</v>
      </c>
      <c r="D1013" t="s">
        <v>20</v>
      </c>
      <c r="E1013" t="s">
        <v>37</v>
      </c>
      <c r="F1013" t="s">
        <v>2412</v>
      </c>
      <c r="G1013" t="s">
        <v>2413</v>
      </c>
      <c r="H1013" t="s">
        <v>24</v>
      </c>
      <c r="I1013" t="s">
        <v>174</v>
      </c>
      <c r="J1013">
        <v>6</v>
      </c>
      <c r="K1013" s="33">
        <v>266615</v>
      </c>
      <c r="L1013" s="33">
        <v>1599690</v>
      </c>
      <c r="M1013">
        <v>0</v>
      </c>
      <c r="N1013" t="s">
        <v>34</v>
      </c>
      <c r="O1013">
        <v>4</v>
      </c>
      <c r="P1013" t="s">
        <v>35</v>
      </c>
      <c r="Q1013">
        <v>108</v>
      </c>
      <c r="R1013" s="33">
        <v>458369</v>
      </c>
    </row>
    <row r="1014" spans="1:18" x14ac:dyDescent="0.3">
      <c r="A1014" t="s">
        <v>2414</v>
      </c>
      <c r="B1014" s="32">
        <v>45029</v>
      </c>
      <c r="C1014" t="s">
        <v>19</v>
      </c>
      <c r="D1014" t="s">
        <v>20</v>
      </c>
      <c r="E1014" t="s">
        <v>21</v>
      </c>
      <c r="F1014" t="s">
        <v>2415</v>
      </c>
      <c r="G1014" t="s">
        <v>2416</v>
      </c>
      <c r="H1014" t="s">
        <v>40</v>
      </c>
      <c r="I1014" t="s">
        <v>106</v>
      </c>
      <c r="J1014">
        <v>3</v>
      </c>
      <c r="K1014" s="33">
        <v>2673</v>
      </c>
      <c r="L1014" s="33">
        <v>8019</v>
      </c>
      <c r="M1014">
        <v>5</v>
      </c>
      <c r="N1014" t="s">
        <v>57</v>
      </c>
      <c r="O1014">
        <v>3</v>
      </c>
      <c r="P1014" t="s">
        <v>28</v>
      </c>
      <c r="Q1014">
        <v>48</v>
      </c>
      <c r="R1014" s="33">
        <v>458369</v>
      </c>
    </row>
    <row r="1015" spans="1:18" x14ac:dyDescent="0.3">
      <c r="A1015" t="s">
        <v>2417</v>
      </c>
      <c r="B1015" s="32">
        <v>45643</v>
      </c>
      <c r="C1015" t="s">
        <v>19</v>
      </c>
      <c r="D1015" t="s">
        <v>20</v>
      </c>
      <c r="E1015" t="s">
        <v>21</v>
      </c>
      <c r="F1015" t="s">
        <v>768</v>
      </c>
      <c r="G1015" t="s">
        <v>27</v>
      </c>
      <c r="H1015" t="s">
        <v>65</v>
      </c>
      <c r="I1015" t="s">
        <v>478</v>
      </c>
      <c r="J1015">
        <v>12</v>
      </c>
      <c r="K1015" s="33">
        <v>88764</v>
      </c>
      <c r="L1015" s="33">
        <v>1065168</v>
      </c>
      <c r="M1015">
        <v>20</v>
      </c>
      <c r="N1015" t="s">
        <v>27</v>
      </c>
      <c r="O1015">
        <v>3</v>
      </c>
      <c r="P1015" t="s">
        <v>28</v>
      </c>
      <c r="Q1015">
        <v>142</v>
      </c>
      <c r="R1015" s="33">
        <v>1470487</v>
      </c>
    </row>
    <row r="1016" spans="1:18" x14ac:dyDescent="0.3">
      <c r="A1016" t="s">
        <v>2418</v>
      </c>
      <c r="B1016" s="32">
        <v>45505</v>
      </c>
      <c r="C1016" t="s">
        <v>19</v>
      </c>
      <c r="D1016" t="s">
        <v>20</v>
      </c>
      <c r="E1016" t="s">
        <v>37</v>
      </c>
      <c r="F1016" t="s">
        <v>640</v>
      </c>
      <c r="G1016" t="s">
        <v>2419</v>
      </c>
      <c r="H1016" t="s">
        <v>45</v>
      </c>
      <c r="I1016" t="s">
        <v>46</v>
      </c>
      <c r="J1016">
        <v>5</v>
      </c>
      <c r="K1016" s="33">
        <v>17817</v>
      </c>
      <c r="L1016" s="33">
        <v>89085</v>
      </c>
      <c r="M1016" t="s">
        <v>27</v>
      </c>
      <c r="N1016" t="s">
        <v>26</v>
      </c>
      <c r="O1016">
        <v>4</v>
      </c>
      <c r="P1016" t="s">
        <v>28</v>
      </c>
      <c r="Q1016">
        <v>170</v>
      </c>
      <c r="R1016" s="33">
        <v>1470487</v>
      </c>
    </row>
    <row r="1017" spans="1:18" x14ac:dyDescent="0.3">
      <c r="A1017" t="s">
        <v>2420</v>
      </c>
      <c r="B1017" s="32">
        <v>44991</v>
      </c>
      <c r="C1017" t="s">
        <v>19</v>
      </c>
      <c r="D1017" t="s">
        <v>20</v>
      </c>
      <c r="E1017" t="s">
        <v>21</v>
      </c>
      <c r="F1017" t="s">
        <v>185</v>
      </c>
      <c r="G1017" t="s">
        <v>2421</v>
      </c>
      <c r="H1017" t="s">
        <v>40</v>
      </c>
      <c r="I1017" t="s">
        <v>171</v>
      </c>
      <c r="J1017">
        <v>11</v>
      </c>
      <c r="K1017" s="33">
        <v>13662</v>
      </c>
      <c r="L1017" s="33">
        <v>150282</v>
      </c>
      <c r="M1017" t="s">
        <v>27</v>
      </c>
      <c r="N1017" t="s">
        <v>47</v>
      </c>
      <c r="O1017">
        <v>5</v>
      </c>
      <c r="P1017" t="s">
        <v>35</v>
      </c>
      <c r="Q1017">
        <v>171</v>
      </c>
      <c r="R1017" s="33">
        <v>744194</v>
      </c>
    </row>
    <row r="1018" spans="1:18" x14ac:dyDescent="0.3">
      <c r="A1018" t="s">
        <v>2422</v>
      </c>
      <c r="B1018" s="32">
        <v>44975</v>
      </c>
      <c r="C1018" t="s">
        <v>19</v>
      </c>
      <c r="D1018" t="s">
        <v>20</v>
      </c>
      <c r="E1018" t="s">
        <v>37</v>
      </c>
      <c r="F1018" t="s">
        <v>495</v>
      </c>
      <c r="G1018" t="s">
        <v>2423</v>
      </c>
      <c r="H1018" t="s">
        <v>32</v>
      </c>
      <c r="I1018" t="s">
        <v>117</v>
      </c>
      <c r="J1018">
        <v>10</v>
      </c>
      <c r="K1018" s="33">
        <v>11447</v>
      </c>
      <c r="L1018" s="33">
        <v>114470</v>
      </c>
      <c r="M1018">
        <v>10</v>
      </c>
      <c r="N1018" t="s">
        <v>26</v>
      </c>
      <c r="O1018">
        <v>4</v>
      </c>
      <c r="P1018" t="s">
        <v>27</v>
      </c>
      <c r="Q1018">
        <v>191</v>
      </c>
      <c r="R1018" s="33">
        <v>394393</v>
      </c>
    </row>
    <row r="1019" spans="1:18" x14ac:dyDescent="0.3">
      <c r="A1019" t="s">
        <v>2424</v>
      </c>
      <c r="B1019" s="32">
        <v>45139</v>
      </c>
      <c r="C1019" t="s">
        <v>19</v>
      </c>
      <c r="D1019" t="s">
        <v>20</v>
      </c>
      <c r="E1019" t="s">
        <v>53</v>
      </c>
      <c r="F1019" t="s">
        <v>373</v>
      </c>
      <c r="G1019" t="s">
        <v>2425</v>
      </c>
      <c r="H1019" t="s">
        <v>40</v>
      </c>
      <c r="I1019" t="s">
        <v>171</v>
      </c>
      <c r="J1019">
        <v>3</v>
      </c>
      <c r="K1019" s="33">
        <v>13542</v>
      </c>
      <c r="L1019" s="33">
        <v>40626</v>
      </c>
      <c r="M1019">
        <v>5</v>
      </c>
      <c r="N1019" t="s">
        <v>27</v>
      </c>
      <c r="O1019">
        <v>5</v>
      </c>
      <c r="P1019" t="s">
        <v>35</v>
      </c>
      <c r="Q1019">
        <v>78</v>
      </c>
      <c r="R1019" s="33">
        <v>744194</v>
      </c>
    </row>
    <row r="1020" spans="1:18" x14ac:dyDescent="0.3">
      <c r="A1020" t="s">
        <v>2426</v>
      </c>
      <c r="B1020" s="32">
        <v>45614</v>
      </c>
      <c r="C1020" t="s">
        <v>19</v>
      </c>
      <c r="D1020" t="s">
        <v>20</v>
      </c>
      <c r="E1020" t="s">
        <v>37</v>
      </c>
      <c r="F1020" t="s">
        <v>2072</v>
      </c>
      <c r="G1020" t="s">
        <v>2427</v>
      </c>
      <c r="H1020" t="s">
        <v>65</v>
      </c>
      <c r="I1020" t="s">
        <v>397</v>
      </c>
      <c r="J1020">
        <v>5</v>
      </c>
      <c r="K1020" s="33">
        <v>121185</v>
      </c>
      <c r="L1020" s="33">
        <v>605925</v>
      </c>
      <c r="M1020">
        <v>0</v>
      </c>
      <c r="N1020" t="s">
        <v>27</v>
      </c>
      <c r="O1020">
        <v>4</v>
      </c>
      <c r="P1020" t="s">
        <v>27</v>
      </c>
      <c r="Q1020">
        <v>127</v>
      </c>
      <c r="R1020" s="33">
        <v>313112</v>
      </c>
    </row>
    <row r="1021" spans="1:18" x14ac:dyDescent="0.3">
      <c r="A1021" t="s">
        <v>2428</v>
      </c>
      <c r="B1021" s="32">
        <v>45621</v>
      </c>
      <c r="C1021" t="s">
        <v>19</v>
      </c>
      <c r="D1021" t="s">
        <v>20</v>
      </c>
      <c r="E1021" t="s">
        <v>53</v>
      </c>
      <c r="F1021" t="s">
        <v>501</v>
      </c>
      <c r="G1021" t="s">
        <v>2429</v>
      </c>
      <c r="H1021" t="s">
        <v>24</v>
      </c>
      <c r="I1021" t="s">
        <v>56</v>
      </c>
      <c r="J1021">
        <v>13</v>
      </c>
      <c r="K1021" s="33">
        <v>78421</v>
      </c>
      <c r="L1021" s="33">
        <v>1019473</v>
      </c>
      <c r="M1021">
        <v>20</v>
      </c>
      <c r="N1021" t="s">
        <v>34</v>
      </c>
      <c r="O1021">
        <v>2</v>
      </c>
      <c r="P1021" t="s">
        <v>35</v>
      </c>
      <c r="Q1021">
        <v>184</v>
      </c>
      <c r="R1021" s="33">
        <v>394393</v>
      </c>
    </row>
    <row r="1022" spans="1:18" x14ac:dyDescent="0.3">
      <c r="A1022" t="s">
        <v>2430</v>
      </c>
      <c r="B1022" s="32">
        <v>44931</v>
      </c>
      <c r="C1022" t="s">
        <v>19</v>
      </c>
      <c r="D1022" t="s">
        <v>20</v>
      </c>
      <c r="E1022" t="s">
        <v>37</v>
      </c>
      <c r="F1022" t="s">
        <v>2072</v>
      </c>
      <c r="G1022" t="s">
        <v>2431</v>
      </c>
      <c r="H1022" t="s">
        <v>24</v>
      </c>
      <c r="I1022" t="s">
        <v>56</v>
      </c>
      <c r="J1022">
        <v>11</v>
      </c>
      <c r="K1022" s="33">
        <v>27142</v>
      </c>
      <c r="L1022" s="33">
        <v>298562</v>
      </c>
      <c r="M1022">
        <v>0</v>
      </c>
      <c r="N1022" t="s">
        <v>26</v>
      </c>
      <c r="O1022">
        <v>4</v>
      </c>
      <c r="P1022" t="s">
        <v>35</v>
      </c>
      <c r="Q1022">
        <v>38</v>
      </c>
      <c r="R1022" s="33">
        <v>1470487</v>
      </c>
    </row>
    <row r="1023" spans="1:18" x14ac:dyDescent="0.3">
      <c r="A1023" t="s">
        <v>2432</v>
      </c>
      <c r="B1023" s="32">
        <v>44999</v>
      </c>
      <c r="C1023" t="s">
        <v>19</v>
      </c>
      <c r="D1023" t="s">
        <v>20</v>
      </c>
      <c r="E1023" t="s">
        <v>21</v>
      </c>
      <c r="F1023" t="s">
        <v>1774</v>
      </c>
      <c r="G1023" t="s">
        <v>2433</v>
      </c>
      <c r="H1023" t="s">
        <v>40</v>
      </c>
      <c r="I1023" t="s">
        <v>51</v>
      </c>
      <c r="J1023">
        <v>6</v>
      </c>
      <c r="K1023" s="33">
        <v>4257</v>
      </c>
      <c r="L1023" s="33">
        <v>25542</v>
      </c>
      <c r="M1023">
        <v>15</v>
      </c>
      <c r="N1023" t="s">
        <v>47</v>
      </c>
      <c r="O1023">
        <v>3</v>
      </c>
      <c r="P1023" t="s">
        <v>35</v>
      </c>
      <c r="Q1023">
        <v>59</v>
      </c>
      <c r="R1023" s="33">
        <v>313112</v>
      </c>
    </row>
    <row r="1024" spans="1:18" x14ac:dyDescent="0.3">
      <c r="A1024" t="s">
        <v>2434</v>
      </c>
      <c r="B1024" s="32">
        <v>45341</v>
      </c>
      <c r="C1024" t="s">
        <v>19</v>
      </c>
      <c r="D1024" t="s">
        <v>20</v>
      </c>
      <c r="E1024" t="s">
        <v>53</v>
      </c>
      <c r="F1024" t="s">
        <v>734</v>
      </c>
      <c r="G1024" t="s">
        <v>2435</v>
      </c>
      <c r="H1024" t="s">
        <v>24</v>
      </c>
      <c r="I1024" t="s">
        <v>161</v>
      </c>
      <c r="J1024">
        <v>10</v>
      </c>
      <c r="K1024" s="33">
        <v>100333</v>
      </c>
      <c r="L1024" s="33">
        <v>1003330</v>
      </c>
      <c r="M1024">
        <v>0</v>
      </c>
      <c r="N1024" t="s">
        <v>47</v>
      </c>
      <c r="O1024">
        <v>6</v>
      </c>
      <c r="P1024" t="s">
        <v>35</v>
      </c>
      <c r="Q1024">
        <v>177</v>
      </c>
      <c r="R1024" s="33">
        <v>458369</v>
      </c>
    </row>
    <row r="1025" spans="1:18" x14ac:dyDescent="0.3">
      <c r="A1025" t="s">
        <v>2436</v>
      </c>
      <c r="B1025" s="32">
        <v>45402</v>
      </c>
      <c r="C1025" t="s">
        <v>19</v>
      </c>
      <c r="D1025" t="s">
        <v>20</v>
      </c>
      <c r="E1025" t="s">
        <v>37</v>
      </c>
      <c r="F1025" t="s">
        <v>224</v>
      </c>
      <c r="G1025" t="s">
        <v>2437</v>
      </c>
      <c r="H1025" t="s">
        <v>45</v>
      </c>
      <c r="I1025" t="s">
        <v>130</v>
      </c>
      <c r="J1025">
        <v>18</v>
      </c>
      <c r="K1025" s="33">
        <v>22436</v>
      </c>
      <c r="L1025" s="33">
        <v>403848</v>
      </c>
      <c r="M1025">
        <v>0</v>
      </c>
      <c r="N1025" t="s">
        <v>57</v>
      </c>
      <c r="O1025">
        <v>0</v>
      </c>
      <c r="P1025" t="s">
        <v>35</v>
      </c>
      <c r="Q1025">
        <v>28</v>
      </c>
      <c r="R1025" s="33">
        <v>313112</v>
      </c>
    </row>
    <row r="1026" spans="1:18" x14ac:dyDescent="0.3">
      <c r="A1026" t="s">
        <v>2438</v>
      </c>
      <c r="B1026" s="32">
        <v>44986</v>
      </c>
      <c r="C1026" t="s">
        <v>19</v>
      </c>
      <c r="D1026" t="s">
        <v>20</v>
      </c>
      <c r="E1026" t="s">
        <v>53</v>
      </c>
      <c r="F1026" t="s">
        <v>365</v>
      </c>
      <c r="G1026" t="s">
        <v>2439</v>
      </c>
      <c r="H1026" t="s">
        <v>24</v>
      </c>
      <c r="I1026" t="s">
        <v>161</v>
      </c>
      <c r="J1026">
        <v>12</v>
      </c>
      <c r="K1026" s="33">
        <v>271265</v>
      </c>
      <c r="L1026" s="33">
        <v>3255180</v>
      </c>
      <c r="M1026">
        <v>0</v>
      </c>
      <c r="N1026" t="s">
        <v>57</v>
      </c>
      <c r="O1026" t="s">
        <v>27</v>
      </c>
      <c r="P1026" t="s">
        <v>35</v>
      </c>
      <c r="Q1026">
        <v>108</v>
      </c>
      <c r="R1026" s="33">
        <v>1470487</v>
      </c>
    </row>
    <row r="1027" spans="1:18" x14ac:dyDescent="0.3">
      <c r="A1027" t="s">
        <v>2440</v>
      </c>
      <c r="B1027" s="32">
        <v>45645</v>
      </c>
      <c r="C1027" t="s">
        <v>19</v>
      </c>
      <c r="D1027" t="s">
        <v>20</v>
      </c>
      <c r="E1027" t="s">
        <v>37</v>
      </c>
      <c r="F1027" t="s">
        <v>2441</v>
      </c>
      <c r="G1027" t="s">
        <v>2442</v>
      </c>
      <c r="H1027" t="s">
        <v>65</v>
      </c>
      <c r="I1027" t="s">
        <v>478</v>
      </c>
      <c r="J1027">
        <v>5</v>
      </c>
      <c r="K1027" s="33">
        <v>39759</v>
      </c>
      <c r="L1027" s="33">
        <v>198795</v>
      </c>
      <c r="M1027" t="s">
        <v>27</v>
      </c>
      <c r="N1027" t="s">
        <v>27</v>
      </c>
      <c r="O1027">
        <v>4</v>
      </c>
      <c r="P1027" t="s">
        <v>35</v>
      </c>
      <c r="Q1027">
        <v>70</v>
      </c>
      <c r="R1027" s="33">
        <v>313112</v>
      </c>
    </row>
    <row r="1028" spans="1:18" x14ac:dyDescent="0.3">
      <c r="A1028" t="s">
        <v>2443</v>
      </c>
      <c r="B1028" s="32">
        <v>45336</v>
      </c>
      <c r="C1028" t="s">
        <v>19</v>
      </c>
      <c r="D1028" t="s">
        <v>20</v>
      </c>
      <c r="E1028" t="s">
        <v>37</v>
      </c>
      <c r="F1028" t="s">
        <v>697</v>
      </c>
      <c r="G1028" t="s">
        <v>27</v>
      </c>
      <c r="H1028" t="s">
        <v>24</v>
      </c>
      <c r="I1028" t="s">
        <v>92</v>
      </c>
      <c r="J1028">
        <v>5</v>
      </c>
      <c r="K1028" s="33">
        <v>208388</v>
      </c>
      <c r="L1028" s="33">
        <v>1041940</v>
      </c>
      <c r="M1028">
        <v>0</v>
      </c>
      <c r="N1028" t="s">
        <v>57</v>
      </c>
      <c r="O1028">
        <v>3</v>
      </c>
      <c r="P1028" t="s">
        <v>28</v>
      </c>
      <c r="Q1028">
        <v>199</v>
      </c>
      <c r="R1028" s="33">
        <v>744194</v>
      </c>
    </row>
    <row r="1029" spans="1:18" x14ac:dyDescent="0.3">
      <c r="A1029" t="s">
        <v>2444</v>
      </c>
      <c r="B1029" s="32">
        <v>45241</v>
      </c>
      <c r="C1029" t="s">
        <v>19</v>
      </c>
      <c r="D1029" t="s">
        <v>20</v>
      </c>
      <c r="E1029" t="s">
        <v>21</v>
      </c>
      <c r="F1029" t="s">
        <v>1741</v>
      </c>
      <c r="G1029" t="s">
        <v>2445</v>
      </c>
      <c r="H1029" t="s">
        <v>45</v>
      </c>
      <c r="I1029" t="s">
        <v>46</v>
      </c>
      <c r="J1029">
        <v>16</v>
      </c>
      <c r="K1029" s="33">
        <v>20870</v>
      </c>
      <c r="L1029" s="33">
        <v>333920</v>
      </c>
      <c r="M1029">
        <v>15</v>
      </c>
      <c r="N1029" t="s">
        <v>26</v>
      </c>
      <c r="O1029">
        <v>3</v>
      </c>
      <c r="P1029" t="s">
        <v>28</v>
      </c>
      <c r="Q1029">
        <v>187</v>
      </c>
      <c r="R1029" s="33">
        <v>394393</v>
      </c>
    </row>
    <row r="1030" spans="1:18" x14ac:dyDescent="0.3">
      <c r="A1030" t="s">
        <v>2446</v>
      </c>
      <c r="B1030" s="32">
        <v>45482</v>
      </c>
      <c r="C1030" t="s">
        <v>19</v>
      </c>
      <c r="D1030" t="s">
        <v>20</v>
      </c>
      <c r="E1030" t="s">
        <v>21</v>
      </c>
      <c r="F1030" t="s">
        <v>147</v>
      </c>
      <c r="G1030" t="s">
        <v>2447</v>
      </c>
      <c r="H1030" t="s">
        <v>24</v>
      </c>
      <c r="I1030" t="s">
        <v>174</v>
      </c>
      <c r="J1030">
        <v>8</v>
      </c>
      <c r="K1030" s="33">
        <v>117185</v>
      </c>
      <c r="L1030" s="33">
        <v>937480</v>
      </c>
      <c r="M1030">
        <v>0</v>
      </c>
      <c r="N1030" t="s">
        <v>27</v>
      </c>
      <c r="O1030">
        <v>2</v>
      </c>
      <c r="P1030" t="s">
        <v>35</v>
      </c>
      <c r="Q1030">
        <v>13</v>
      </c>
      <c r="R1030" s="33">
        <v>458369</v>
      </c>
    </row>
    <row r="1031" spans="1:18" x14ac:dyDescent="0.3">
      <c r="A1031" t="s">
        <v>2448</v>
      </c>
      <c r="B1031" s="32">
        <v>45423</v>
      </c>
      <c r="C1031" t="s">
        <v>19</v>
      </c>
      <c r="D1031" t="s">
        <v>20</v>
      </c>
      <c r="E1031" t="s">
        <v>21</v>
      </c>
      <c r="F1031" t="s">
        <v>2449</v>
      </c>
      <c r="G1031" t="s">
        <v>2450</v>
      </c>
      <c r="H1031" t="s">
        <v>45</v>
      </c>
      <c r="I1031" t="s">
        <v>130</v>
      </c>
      <c r="J1031">
        <v>11</v>
      </c>
      <c r="K1031" s="33">
        <v>10186</v>
      </c>
      <c r="L1031" s="33">
        <v>112046</v>
      </c>
      <c r="M1031">
        <v>5</v>
      </c>
      <c r="N1031" t="s">
        <v>34</v>
      </c>
      <c r="O1031">
        <v>3</v>
      </c>
      <c r="P1031" t="s">
        <v>28</v>
      </c>
      <c r="Q1031">
        <v>150</v>
      </c>
      <c r="R1031" s="33">
        <v>1470487</v>
      </c>
    </row>
    <row r="1032" spans="1:18" x14ac:dyDescent="0.3">
      <c r="A1032" t="s">
        <v>2451</v>
      </c>
      <c r="B1032" s="32">
        <v>45529</v>
      </c>
      <c r="C1032" t="s">
        <v>19</v>
      </c>
      <c r="D1032" t="s">
        <v>20</v>
      </c>
      <c r="E1032" t="s">
        <v>37</v>
      </c>
      <c r="F1032" t="s">
        <v>720</v>
      </c>
      <c r="G1032" t="s">
        <v>2452</v>
      </c>
      <c r="H1032" t="s">
        <v>65</v>
      </c>
      <c r="I1032" t="s">
        <v>289</v>
      </c>
      <c r="J1032">
        <v>2</v>
      </c>
      <c r="K1032" s="33">
        <v>60284</v>
      </c>
      <c r="L1032" s="33">
        <v>120568</v>
      </c>
      <c r="M1032" t="s">
        <v>27</v>
      </c>
      <c r="N1032" t="s">
        <v>57</v>
      </c>
      <c r="O1032">
        <v>4</v>
      </c>
      <c r="P1032" t="s">
        <v>28</v>
      </c>
      <c r="Q1032">
        <v>54</v>
      </c>
      <c r="R1032" s="33">
        <v>744194</v>
      </c>
    </row>
    <row r="1033" spans="1:18" x14ac:dyDescent="0.3">
      <c r="A1033" t="s">
        <v>2453</v>
      </c>
      <c r="B1033" s="32">
        <v>45228</v>
      </c>
      <c r="C1033" t="s">
        <v>19</v>
      </c>
      <c r="D1033" t="s">
        <v>20</v>
      </c>
      <c r="E1033" t="s">
        <v>37</v>
      </c>
      <c r="F1033" t="s">
        <v>94</v>
      </c>
      <c r="G1033" t="s">
        <v>2454</v>
      </c>
      <c r="H1033" t="s">
        <v>40</v>
      </c>
      <c r="I1033" t="s">
        <v>123</v>
      </c>
      <c r="J1033">
        <v>19</v>
      </c>
      <c r="K1033" s="33">
        <v>13343</v>
      </c>
      <c r="L1033" s="33">
        <v>253517</v>
      </c>
      <c r="M1033">
        <v>15</v>
      </c>
      <c r="N1033" t="s">
        <v>57</v>
      </c>
      <c r="O1033">
        <v>1</v>
      </c>
      <c r="P1033" t="s">
        <v>35</v>
      </c>
      <c r="Q1033">
        <v>104</v>
      </c>
      <c r="R1033" s="33">
        <v>1470487</v>
      </c>
    </row>
    <row r="1034" spans="1:18" x14ac:dyDescent="0.3">
      <c r="A1034" t="s">
        <v>2455</v>
      </c>
      <c r="B1034" s="32">
        <v>45544</v>
      </c>
      <c r="C1034" t="s">
        <v>19</v>
      </c>
      <c r="D1034" t="s">
        <v>20</v>
      </c>
      <c r="E1034" t="s">
        <v>21</v>
      </c>
      <c r="F1034" t="s">
        <v>1016</v>
      </c>
      <c r="G1034" t="s">
        <v>27</v>
      </c>
      <c r="H1034" t="s">
        <v>65</v>
      </c>
      <c r="I1034" t="s">
        <v>478</v>
      </c>
      <c r="J1034">
        <v>2</v>
      </c>
      <c r="K1034" s="33">
        <v>91943</v>
      </c>
      <c r="L1034" s="33">
        <v>183886</v>
      </c>
      <c r="M1034">
        <v>20</v>
      </c>
      <c r="N1034" t="s">
        <v>47</v>
      </c>
      <c r="O1034">
        <v>2</v>
      </c>
      <c r="P1034" t="s">
        <v>28</v>
      </c>
      <c r="Q1034">
        <v>184</v>
      </c>
      <c r="R1034" s="33">
        <v>394393</v>
      </c>
    </row>
    <row r="1035" spans="1:18" x14ac:dyDescent="0.3">
      <c r="A1035" t="s">
        <v>2456</v>
      </c>
      <c r="B1035" s="32">
        <v>45068</v>
      </c>
      <c r="C1035" t="s">
        <v>19</v>
      </c>
      <c r="D1035" t="s">
        <v>20</v>
      </c>
      <c r="E1035" t="s">
        <v>21</v>
      </c>
      <c r="F1035" t="s">
        <v>2457</v>
      </c>
      <c r="G1035" t="s">
        <v>2458</v>
      </c>
      <c r="H1035" t="s">
        <v>45</v>
      </c>
      <c r="I1035" t="s">
        <v>98</v>
      </c>
      <c r="J1035">
        <v>2</v>
      </c>
      <c r="K1035" s="33">
        <v>32814</v>
      </c>
      <c r="L1035" s="33">
        <v>65628</v>
      </c>
      <c r="M1035">
        <v>15</v>
      </c>
      <c r="N1035" t="s">
        <v>47</v>
      </c>
      <c r="O1035">
        <v>2</v>
      </c>
      <c r="P1035" t="s">
        <v>35</v>
      </c>
      <c r="Q1035">
        <v>27</v>
      </c>
      <c r="R1035" s="33">
        <v>744194</v>
      </c>
    </row>
    <row r="1036" spans="1:18" x14ac:dyDescent="0.3">
      <c r="A1036" t="s">
        <v>2459</v>
      </c>
      <c r="B1036" s="32">
        <v>45069</v>
      </c>
      <c r="C1036" t="s">
        <v>19</v>
      </c>
      <c r="D1036" t="s">
        <v>20</v>
      </c>
      <c r="E1036" t="s">
        <v>37</v>
      </c>
      <c r="F1036" t="s">
        <v>1454</v>
      </c>
      <c r="G1036" t="s">
        <v>2460</v>
      </c>
      <c r="H1036" t="s">
        <v>45</v>
      </c>
      <c r="I1036" t="s">
        <v>74</v>
      </c>
      <c r="J1036">
        <v>9</v>
      </c>
      <c r="K1036" s="33">
        <v>9622</v>
      </c>
      <c r="L1036" s="33">
        <v>86598</v>
      </c>
      <c r="M1036">
        <v>15</v>
      </c>
      <c r="N1036" t="s">
        <v>26</v>
      </c>
      <c r="O1036">
        <v>3</v>
      </c>
      <c r="P1036" t="s">
        <v>35</v>
      </c>
      <c r="Q1036">
        <v>53</v>
      </c>
      <c r="R1036" s="33">
        <v>313112</v>
      </c>
    </row>
    <row r="1037" spans="1:18" x14ac:dyDescent="0.3">
      <c r="A1037" t="s">
        <v>2461</v>
      </c>
      <c r="B1037" s="32">
        <v>45399</v>
      </c>
      <c r="C1037" t="s">
        <v>19</v>
      </c>
      <c r="D1037" t="s">
        <v>20</v>
      </c>
      <c r="E1037" t="s">
        <v>53</v>
      </c>
      <c r="F1037" t="s">
        <v>640</v>
      </c>
      <c r="G1037" t="s">
        <v>2462</v>
      </c>
      <c r="H1037" t="s">
        <v>65</v>
      </c>
      <c r="I1037" t="s">
        <v>397</v>
      </c>
      <c r="J1037">
        <v>3</v>
      </c>
      <c r="K1037" s="33">
        <v>103740</v>
      </c>
      <c r="L1037" s="33">
        <v>311220</v>
      </c>
      <c r="M1037">
        <v>15</v>
      </c>
      <c r="N1037" t="s">
        <v>57</v>
      </c>
      <c r="O1037">
        <v>3</v>
      </c>
      <c r="P1037" t="s">
        <v>35</v>
      </c>
      <c r="Q1037">
        <v>172</v>
      </c>
      <c r="R1037" s="33">
        <v>394393</v>
      </c>
    </row>
    <row r="1038" spans="1:18" x14ac:dyDescent="0.3">
      <c r="A1038" t="s">
        <v>2463</v>
      </c>
      <c r="B1038" s="32">
        <v>45382</v>
      </c>
      <c r="C1038" t="s">
        <v>19</v>
      </c>
      <c r="D1038" t="s">
        <v>20</v>
      </c>
      <c r="E1038" t="s">
        <v>21</v>
      </c>
      <c r="F1038" t="s">
        <v>166</v>
      </c>
      <c r="G1038" t="s">
        <v>2464</v>
      </c>
      <c r="H1038" t="s">
        <v>32</v>
      </c>
      <c r="I1038" t="s">
        <v>95</v>
      </c>
      <c r="J1038">
        <v>18</v>
      </c>
      <c r="K1038" s="33">
        <v>21060</v>
      </c>
      <c r="L1038" s="33">
        <v>379080</v>
      </c>
      <c r="M1038" t="s">
        <v>27</v>
      </c>
      <c r="N1038" t="s">
        <v>34</v>
      </c>
      <c r="O1038">
        <v>4</v>
      </c>
      <c r="P1038" t="s">
        <v>35</v>
      </c>
      <c r="Q1038">
        <v>158</v>
      </c>
      <c r="R1038" s="33">
        <v>458369</v>
      </c>
    </row>
    <row r="1039" spans="1:18" x14ac:dyDescent="0.3">
      <c r="A1039" t="s">
        <v>2465</v>
      </c>
      <c r="B1039" s="32">
        <v>45426</v>
      </c>
      <c r="C1039" t="s">
        <v>19</v>
      </c>
      <c r="D1039" t="s">
        <v>20</v>
      </c>
      <c r="E1039" t="s">
        <v>53</v>
      </c>
      <c r="F1039" t="s">
        <v>991</v>
      </c>
      <c r="G1039" t="s">
        <v>2466</v>
      </c>
      <c r="H1039" t="s">
        <v>45</v>
      </c>
      <c r="I1039" t="s">
        <v>181</v>
      </c>
      <c r="J1039">
        <v>9</v>
      </c>
      <c r="K1039" s="33">
        <v>37009</v>
      </c>
      <c r="L1039" s="33">
        <v>333081</v>
      </c>
      <c r="M1039">
        <v>20</v>
      </c>
      <c r="N1039" t="s">
        <v>57</v>
      </c>
      <c r="O1039">
        <v>1</v>
      </c>
      <c r="P1039" t="s">
        <v>35</v>
      </c>
      <c r="Q1039">
        <v>58</v>
      </c>
      <c r="R1039" s="33">
        <v>394393</v>
      </c>
    </row>
    <row r="1040" spans="1:18" x14ac:dyDescent="0.3">
      <c r="A1040" t="s">
        <v>2467</v>
      </c>
      <c r="B1040" s="32">
        <v>45476</v>
      </c>
      <c r="C1040" t="s">
        <v>19</v>
      </c>
      <c r="D1040" t="s">
        <v>20</v>
      </c>
      <c r="E1040" t="s">
        <v>21</v>
      </c>
      <c r="F1040" t="s">
        <v>2083</v>
      </c>
      <c r="G1040" t="s">
        <v>2468</v>
      </c>
      <c r="H1040" t="s">
        <v>32</v>
      </c>
      <c r="I1040" t="s">
        <v>117</v>
      </c>
      <c r="J1040">
        <v>4</v>
      </c>
      <c r="K1040" s="33">
        <v>14549</v>
      </c>
      <c r="L1040" s="33">
        <v>58196</v>
      </c>
      <c r="M1040">
        <v>0</v>
      </c>
      <c r="N1040" t="s">
        <v>47</v>
      </c>
      <c r="O1040">
        <v>4</v>
      </c>
      <c r="P1040" t="s">
        <v>28</v>
      </c>
      <c r="Q1040">
        <v>185</v>
      </c>
      <c r="R1040" s="33">
        <v>744194</v>
      </c>
    </row>
    <row r="1041" spans="1:18" x14ac:dyDescent="0.3">
      <c r="A1041" t="s">
        <v>2469</v>
      </c>
      <c r="B1041" s="32">
        <v>45487</v>
      </c>
      <c r="C1041" t="s">
        <v>19</v>
      </c>
      <c r="D1041" t="s">
        <v>20</v>
      </c>
      <c r="E1041" t="s">
        <v>37</v>
      </c>
      <c r="F1041" t="s">
        <v>510</v>
      </c>
      <c r="G1041" t="s">
        <v>2470</v>
      </c>
      <c r="H1041" t="s">
        <v>45</v>
      </c>
      <c r="I1041" t="s">
        <v>98</v>
      </c>
      <c r="J1041">
        <v>14</v>
      </c>
      <c r="K1041" s="33">
        <v>40979</v>
      </c>
      <c r="L1041" s="33">
        <v>573706</v>
      </c>
      <c r="M1041">
        <v>0</v>
      </c>
      <c r="N1041" t="s">
        <v>27</v>
      </c>
      <c r="O1041">
        <v>1</v>
      </c>
      <c r="P1041" t="s">
        <v>28</v>
      </c>
      <c r="Q1041">
        <v>104</v>
      </c>
      <c r="R1041" s="33">
        <v>1470487</v>
      </c>
    </row>
    <row r="1042" spans="1:18" x14ac:dyDescent="0.3">
      <c r="A1042" t="s">
        <v>2471</v>
      </c>
      <c r="B1042" s="32">
        <v>45015</v>
      </c>
      <c r="C1042" t="s">
        <v>19</v>
      </c>
      <c r="D1042" t="s">
        <v>20</v>
      </c>
      <c r="E1042" t="s">
        <v>37</v>
      </c>
      <c r="F1042" t="s">
        <v>412</v>
      </c>
      <c r="G1042" t="s">
        <v>2472</v>
      </c>
      <c r="H1042" t="s">
        <v>32</v>
      </c>
      <c r="I1042" t="s">
        <v>95</v>
      </c>
      <c r="J1042">
        <v>8</v>
      </c>
      <c r="K1042" s="33">
        <v>23744</v>
      </c>
      <c r="L1042" s="33">
        <v>189952</v>
      </c>
      <c r="M1042">
        <v>5</v>
      </c>
      <c r="N1042" t="s">
        <v>57</v>
      </c>
      <c r="O1042">
        <v>2</v>
      </c>
      <c r="P1042" t="s">
        <v>35</v>
      </c>
      <c r="Q1042">
        <v>158</v>
      </c>
      <c r="R1042" s="33">
        <v>1470487</v>
      </c>
    </row>
    <row r="1043" spans="1:18" x14ac:dyDescent="0.3">
      <c r="A1043" t="s">
        <v>2473</v>
      </c>
      <c r="B1043" s="32">
        <v>45012</v>
      </c>
      <c r="C1043" t="s">
        <v>19</v>
      </c>
      <c r="D1043" t="s">
        <v>20</v>
      </c>
      <c r="E1043" t="s">
        <v>21</v>
      </c>
      <c r="F1043" t="s">
        <v>981</v>
      </c>
      <c r="G1043" t="s">
        <v>2474</v>
      </c>
      <c r="H1043" t="s">
        <v>40</v>
      </c>
      <c r="I1043" t="s">
        <v>51</v>
      </c>
      <c r="J1043">
        <v>5</v>
      </c>
      <c r="K1043" s="33">
        <v>7588</v>
      </c>
      <c r="L1043" s="33">
        <v>37940</v>
      </c>
      <c r="M1043">
        <v>15</v>
      </c>
      <c r="N1043" t="s">
        <v>57</v>
      </c>
      <c r="O1043">
        <v>2</v>
      </c>
      <c r="P1043" t="s">
        <v>28</v>
      </c>
      <c r="Q1043">
        <v>86</v>
      </c>
      <c r="R1043" s="33">
        <v>394393</v>
      </c>
    </row>
    <row r="1044" spans="1:18" x14ac:dyDescent="0.3">
      <c r="A1044" t="s">
        <v>2475</v>
      </c>
      <c r="B1044" s="32">
        <v>45483</v>
      </c>
      <c r="C1044" t="s">
        <v>19</v>
      </c>
      <c r="D1044" t="s">
        <v>20</v>
      </c>
      <c r="E1044" t="s">
        <v>21</v>
      </c>
      <c r="F1044" t="s">
        <v>259</v>
      </c>
      <c r="G1044" t="s">
        <v>2476</v>
      </c>
      <c r="H1044" t="s">
        <v>32</v>
      </c>
      <c r="I1044" t="s">
        <v>33</v>
      </c>
      <c r="J1044">
        <v>2</v>
      </c>
      <c r="K1044" s="33">
        <v>12466</v>
      </c>
      <c r="L1044" s="33">
        <v>24932</v>
      </c>
      <c r="M1044">
        <v>0</v>
      </c>
      <c r="N1044" t="s">
        <v>26</v>
      </c>
      <c r="O1044">
        <v>1</v>
      </c>
      <c r="P1044" t="s">
        <v>35</v>
      </c>
      <c r="Q1044">
        <v>145</v>
      </c>
      <c r="R1044" s="33">
        <v>1470487</v>
      </c>
    </row>
    <row r="1045" spans="1:18" x14ac:dyDescent="0.3">
      <c r="A1045" t="s">
        <v>2477</v>
      </c>
      <c r="B1045" s="32">
        <v>45501</v>
      </c>
      <c r="C1045" t="s">
        <v>19</v>
      </c>
      <c r="D1045" t="s">
        <v>20</v>
      </c>
      <c r="E1045" t="s">
        <v>37</v>
      </c>
      <c r="F1045" t="s">
        <v>792</v>
      </c>
      <c r="G1045" t="s">
        <v>2478</v>
      </c>
      <c r="H1045" t="s">
        <v>32</v>
      </c>
      <c r="I1045" t="s">
        <v>141</v>
      </c>
      <c r="J1045">
        <v>2</v>
      </c>
      <c r="K1045" s="33">
        <v>6508</v>
      </c>
      <c r="L1045" s="33">
        <v>13016</v>
      </c>
      <c r="M1045">
        <v>10</v>
      </c>
      <c r="N1045" t="s">
        <v>57</v>
      </c>
      <c r="O1045">
        <v>4</v>
      </c>
      <c r="P1045" t="s">
        <v>27</v>
      </c>
      <c r="Q1045">
        <v>149</v>
      </c>
      <c r="R1045" s="33">
        <v>313112</v>
      </c>
    </row>
    <row r="1046" spans="1:18" x14ac:dyDescent="0.3">
      <c r="A1046" t="s">
        <v>2479</v>
      </c>
      <c r="B1046" s="32">
        <v>44964</v>
      </c>
      <c r="C1046" t="s">
        <v>19</v>
      </c>
      <c r="D1046" t="s">
        <v>20</v>
      </c>
      <c r="E1046" t="s">
        <v>37</v>
      </c>
      <c r="F1046" t="s">
        <v>421</v>
      </c>
      <c r="G1046" t="s">
        <v>27</v>
      </c>
      <c r="H1046" t="s">
        <v>32</v>
      </c>
      <c r="I1046" t="s">
        <v>33</v>
      </c>
      <c r="J1046">
        <v>10</v>
      </c>
      <c r="K1046" s="33">
        <v>11893</v>
      </c>
      <c r="L1046" s="33">
        <v>118930</v>
      </c>
      <c r="M1046">
        <v>10</v>
      </c>
      <c r="N1046" t="s">
        <v>47</v>
      </c>
      <c r="O1046">
        <v>3</v>
      </c>
      <c r="P1046" t="s">
        <v>28</v>
      </c>
      <c r="Q1046">
        <v>41</v>
      </c>
      <c r="R1046" s="33">
        <v>1470487</v>
      </c>
    </row>
    <row r="1047" spans="1:18" x14ac:dyDescent="0.3">
      <c r="A1047" t="s">
        <v>2480</v>
      </c>
      <c r="B1047" s="32">
        <v>44969</v>
      </c>
      <c r="C1047" t="s">
        <v>19</v>
      </c>
      <c r="D1047" t="s">
        <v>20</v>
      </c>
      <c r="E1047" t="s">
        <v>53</v>
      </c>
      <c r="F1047" t="s">
        <v>1933</v>
      </c>
      <c r="G1047" t="s">
        <v>27</v>
      </c>
      <c r="H1047" t="s">
        <v>32</v>
      </c>
      <c r="I1047" t="s">
        <v>141</v>
      </c>
      <c r="J1047">
        <v>16</v>
      </c>
      <c r="K1047" s="33">
        <v>15705</v>
      </c>
      <c r="L1047" s="33">
        <v>251280</v>
      </c>
      <c r="M1047">
        <v>15</v>
      </c>
      <c r="N1047" t="s">
        <v>27</v>
      </c>
      <c r="O1047">
        <v>5</v>
      </c>
      <c r="P1047" t="s">
        <v>35</v>
      </c>
      <c r="Q1047">
        <v>195</v>
      </c>
      <c r="R1047" s="33">
        <v>394393</v>
      </c>
    </row>
    <row r="1048" spans="1:18" x14ac:dyDescent="0.3">
      <c r="A1048" t="s">
        <v>2481</v>
      </c>
      <c r="B1048" s="32">
        <v>45229</v>
      </c>
      <c r="C1048" t="s">
        <v>19</v>
      </c>
      <c r="D1048" t="s">
        <v>20</v>
      </c>
      <c r="E1048" t="s">
        <v>21</v>
      </c>
      <c r="F1048" t="s">
        <v>736</v>
      </c>
      <c r="G1048" t="s">
        <v>2482</v>
      </c>
      <c r="H1048" t="s">
        <v>24</v>
      </c>
      <c r="I1048" t="s">
        <v>56</v>
      </c>
      <c r="J1048">
        <v>8</v>
      </c>
      <c r="K1048" s="33">
        <v>271025</v>
      </c>
      <c r="L1048" s="33">
        <v>2168200</v>
      </c>
      <c r="M1048">
        <v>5</v>
      </c>
      <c r="N1048" t="s">
        <v>26</v>
      </c>
      <c r="O1048">
        <v>3</v>
      </c>
      <c r="P1048" t="s">
        <v>35</v>
      </c>
      <c r="Q1048">
        <v>184</v>
      </c>
      <c r="R1048" s="33">
        <v>744194</v>
      </c>
    </row>
    <row r="1049" spans="1:18" x14ac:dyDescent="0.3">
      <c r="A1049" t="s">
        <v>2483</v>
      </c>
      <c r="B1049" s="32">
        <v>44963</v>
      </c>
      <c r="C1049" t="s">
        <v>19</v>
      </c>
      <c r="D1049" t="s">
        <v>20</v>
      </c>
      <c r="E1049" t="s">
        <v>53</v>
      </c>
      <c r="F1049" t="s">
        <v>415</v>
      </c>
      <c r="G1049" t="s">
        <v>2484</v>
      </c>
      <c r="H1049" t="s">
        <v>24</v>
      </c>
      <c r="I1049" t="s">
        <v>174</v>
      </c>
      <c r="J1049">
        <v>7</v>
      </c>
      <c r="K1049" s="33">
        <v>295067</v>
      </c>
      <c r="L1049" s="33">
        <v>2065469</v>
      </c>
      <c r="M1049">
        <v>5</v>
      </c>
      <c r="N1049" t="s">
        <v>57</v>
      </c>
      <c r="O1049">
        <v>1</v>
      </c>
      <c r="P1049" t="s">
        <v>35</v>
      </c>
      <c r="Q1049">
        <v>47</v>
      </c>
      <c r="R1049" s="33">
        <v>1470487</v>
      </c>
    </row>
    <row r="1050" spans="1:18" x14ac:dyDescent="0.3">
      <c r="A1050" t="s">
        <v>2485</v>
      </c>
      <c r="B1050" s="32">
        <v>44987</v>
      </c>
      <c r="C1050" t="s">
        <v>19</v>
      </c>
      <c r="D1050" t="s">
        <v>20</v>
      </c>
      <c r="E1050" t="s">
        <v>21</v>
      </c>
      <c r="F1050" t="s">
        <v>765</v>
      </c>
      <c r="G1050" t="s">
        <v>27</v>
      </c>
      <c r="H1050" t="s">
        <v>45</v>
      </c>
      <c r="I1050" t="s">
        <v>98</v>
      </c>
      <c r="J1050">
        <v>16</v>
      </c>
      <c r="K1050" s="33">
        <v>13932</v>
      </c>
      <c r="L1050" s="33">
        <v>222912</v>
      </c>
      <c r="M1050">
        <v>5</v>
      </c>
      <c r="N1050" t="s">
        <v>26</v>
      </c>
      <c r="O1050">
        <v>3</v>
      </c>
      <c r="P1050" t="s">
        <v>35</v>
      </c>
      <c r="Q1050">
        <v>115</v>
      </c>
      <c r="R1050" s="33">
        <v>313112</v>
      </c>
    </row>
    <row r="1051" spans="1:18" x14ac:dyDescent="0.3">
      <c r="A1051" t="s">
        <v>2486</v>
      </c>
      <c r="B1051" s="32">
        <v>45157</v>
      </c>
      <c r="C1051" t="s">
        <v>19</v>
      </c>
      <c r="D1051" t="s">
        <v>20</v>
      </c>
      <c r="E1051" t="s">
        <v>37</v>
      </c>
      <c r="F1051" t="s">
        <v>2487</v>
      </c>
      <c r="G1051" t="s">
        <v>2488</v>
      </c>
      <c r="H1051" t="s">
        <v>40</v>
      </c>
      <c r="I1051" t="s">
        <v>41</v>
      </c>
      <c r="J1051">
        <v>10</v>
      </c>
      <c r="K1051" s="33">
        <v>14108</v>
      </c>
      <c r="L1051" s="33">
        <v>141080</v>
      </c>
      <c r="M1051">
        <v>15</v>
      </c>
      <c r="N1051" t="s">
        <v>26</v>
      </c>
      <c r="O1051">
        <v>5</v>
      </c>
      <c r="P1051" t="s">
        <v>35</v>
      </c>
      <c r="Q1051">
        <v>177</v>
      </c>
      <c r="R1051" s="33">
        <v>1470487</v>
      </c>
    </row>
    <row r="1052" spans="1:18" x14ac:dyDescent="0.3">
      <c r="A1052" t="s">
        <v>2489</v>
      </c>
      <c r="B1052" s="32">
        <v>45392</v>
      </c>
      <c r="C1052" t="s">
        <v>19</v>
      </c>
      <c r="D1052" t="s">
        <v>20</v>
      </c>
      <c r="E1052" t="s">
        <v>21</v>
      </c>
      <c r="F1052" t="s">
        <v>276</v>
      </c>
      <c r="G1052" t="s">
        <v>2490</v>
      </c>
      <c r="H1052" t="s">
        <v>32</v>
      </c>
      <c r="I1052" t="s">
        <v>117</v>
      </c>
      <c r="J1052">
        <v>7</v>
      </c>
      <c r="K1052" s="33">
        <v>21784</v>
      </c>
      <c r="L1052" s="33">
        <v>152488</v>
      </c>
      <c r="M1052">
        <v>10</v>
      </c>
      <c r="N1052" t="s">
        <v>57</v>
      </c>
      <c r="O1052">
        <v>1</v>
      </c>
      <c r="P1052" t="s">
        <v>35</v>
      </c>
      <c r="Q1052">
        <v>102</v>
      </c>
      <c r="R1052" s="33">
        <v>1470487</v>
      </c>
    </row>
    <row r="1053" spans="1:18" x14ac:dyDescent="0.3">
      <c r="A1053" t="s">
        <v>2491</v>
      </c>
      <c r="B1053" s="32">
        <v>45194</v>
      </c>
      <c r="C1053" t="s">
        <v>19</v>
      </c>
      <c r="D1053" t="s">
        <v>20</v>
      </c>
      <c r="E1053" t="s">
        <v>21</v>
      </c>
      <c r="F1053" t="s">
        <v>273</v>
      </c>
      <c r="G1053" t="s">
        <v>2492</v>
      </c>
      <c r="H1053" t="s">
        <v>45</v>
      </c>
      <c r="I1053" t="s">
        <v>98</v>
      </c>
      <c r="J1053">
        <v>16</v>
      </c>
      <c r="K1053" s="33">
        <v>19094</v>
      </c>
      <c r="L1053" s="33">
        <v>305504</v>
      </c>
      <c r="M1053">
        <v>20</v>
      </c>
      <c r="N1053" t="s">
        <v>47</v>
      </c>
      <c r="O1053">
        <v>2</v>
      </c>
      <c r="P1053" t="s">
        <v>27</v>
      </c>
      <c r="Q1053">
        <v>74</v>
      </c>
      <c r="R1053" s="33">
        <v>313112</v>
      </c>
    </row>
    <row r="1054" spans="1:18" x14ac:dyDescent="0.3">
      <c r="A1054" t="s">
        <v>2493</v>
      </c>
      <c r="B1054" s="32">
        <v>45469</v>
      </c>
      <c r="C1054" t="s">
        <v>19</v>
      </c>
      <c r="D1054" t="s">
        <v>20</v>
      </c>
      <c r="E1054" t="s">
        <v>21</v>
      </c>
      <c r="F1054" t="s">
        <v>811</v>
      </c>
      <c r="G1054" t="s">
        <v>2494</v>
      </c>
      <c r="H1054" t="s">
        <v>40</v>
      </c>
      <c r="I1054" t="s">
        <v>51</v>
      </c>
      <c r="J1054">
        <v>13</v>
      </c>
      <c r="K1054" s="33">
        <v>8551</v>
      </c>
      <c r="L1054" s="33">
        <v>111163</v>
      </c>
      <c r="M1054">
        <v>0</v>
      </c>
      <c r="N1054" t="s">
        <v>57</v>
      </c>
      <c r="O1054">
        <v>5</v>
      </c>
      <c r="P1054" t="s">
        <v>28</v>
      </c>
      <c r="Q1054">
        <v>29</v>
      </c>
      <c r="R1054" s="33">
        <v>744194</v>
      </c>
    </row>
    <row r="1055" spans="1:18" x14ac:dyDescent="0.3">
      <c r="A1055" t="s">
        <v>2495</v>
      </c>
      <c r="B1055" s="32">
        <v>45124</v>
      </c>
      <c r="C1055" t="s">
        <v>19</v>
      </c>
      <c r="D1055" t="s">
        <v>20</v>
      </c>
      <c r="E1055" t="s">
        <v>21</v>
      </c>
      <c r="F1055" t="s">
        <v>2496</v>
      </c>
      <c r="G1055" t="s">
        <v>27</v>
      </c>
      <c r="H1055" t="s">
        <v>45</v>
      </c>
      <c r="I1055" t="s">
        <v>130</v>
      </c>
      <c r="J1055">
        <v>5</v>
      </c>
      <c r="K1055" s="33">
        <v>35265</v>
      </c>
      <c r="L1055" s="33">
        <v>176325</v>
      </c>
      <c r="M1055">
        <v>20</v>
      </c>
      <c r="N1055" t="s">
        <v>27</v>
      </c>
      <c r="O1055">
        <v>2</v>
      </c>
      <c r="P1055" t="s">
        <v>27</v>
      </c>
      <c r="Q1055">
        <v>130</v>
      </c>
      <c r="R1055" s="33">
        <v>394393</v>
      </c>
    </row>
    <row r="1056" spans="1:18" x14ac:dyDescent="0.3">
      <c r="A1056" t="s">
        <v>2497</v>
      </c>
      <c r="B1056" s="32">
        <v>45393</v>
      </c>
      <c r="C1056" t="s">
        <v>19</v>
      </c>
      <c r="D1056" t="s">
        <v>20</v>
      </c>
      <c r="E1056" t="s">
        <v>53</v>
      </c>
      <c r="F1056" t="s">
        <v>409</v>
      </c>
      <c r="G1056" t="s">
        <v>2498</v>
      </c>
      <c r="H1056" t="s">
        <v>45</v>
      </c>
      <c r="I1056" t="s">
        <v>211</v>
      </c>
      <c r="J1056">
        <v>13</v>
      </c>
      <c r="K1056" s="33">
        <v>5642</v>
      </c>
      <c r="L1056" s="33">
        <v>73346</v>
      </c>
      <c r="M1056">
        <v>20</v>
      </c>
      <c r="N1056" t="s">
        <v>57</v>
      </c>
      <c r="O1056">
        <v>4</v>
      </c>
      <c r="P1056" t="s">
        <v>28</v>
      </c>
      <c r="Q1056">
        <v>39</v>
      </c>
      <c r="R1056" s="33">
        <v>394393</v>
      </c>
    </row>
    <row r="1057" spans="1:18" x14ac:dyDescent="0.3">
      <c r="A1057" t="s">
        <v>2499</v>
      </c>
      <c r="B1057" s="32">
        <v>45108</v>
      </c>
      <c r="C1057" t="s">
        <v>19</v>
      </c>
      <c r="D1057" t="s">
        <v>20</v>
      </c>
      <c r="E1057" t="s">
        <v>21</v>
      </c>
      <c r="F1057" t="s">
        <v>2500</v>
      </c>
      <c r="G1057" t="s">
        <v>27</v>
      </c>
      <c r="H1057" t="s">
        <v>40</v>
      </c>
      <c r="I1057" t="s">
        <v>70</v>
      </c>
      <c r="J1057">
        <v>10</v>
      </c>
      <c r="K1057" s="33">
        <v>5960</v>
      </c>
      <c r="L1057" s="33">
        <v>59600</v>
      </c>
      <c r="M1057">
        <v>0</v>
      </c>
      <c r="N1057" t="s">
        <v>26</v>
      </c>
      <c r="O1057">
        <v>5</v>
      </c>
      <c r="P1057" t="s">
        <v>35</v>
      </c>
      <c r="Q1057">
        <v>30</v>
      </c>
      <c r="R1057" s="33">
        <v>744194</v>
      </c>
    </row>
    <row r="1058" spans="1:18" x14ac:dyDescent="0.3">
      <c r="A1058" t="s">
        <v>2501</v>
      </c>
      <c r="B1058" s="32">
        <v>45181</v>
      </c>
      <c r="C1058" t="s">
        <v>19</v>
      </c>
      <c r="D1058" t="s">
        <v>20</v>
      </c>
      <c r="E1058" t="s">
        <v>37</v>
      </c>
      <c r="F1058" t="s">
        <v>2502</v>
      </c>
      <c r="G1058" t="s">
        <v>2503</v>
      </c>
      <c r="H1058" t="s">
        <v>32</v>
      </c>
      <c r="I1058" t="s">
        <v>113</v>
      </c>
      <c r="J1058">
        <v>13</v>
      </c>
      <c r="K1058" s="33">
        <v>8705</v>
      </c>
      <c r="L1058" s="33">
        <v>113165</v>
      </c>
      <c r="M1058">
        <v>15</v>
      </c>
      <c r="N1058" t="s">
        <v>57</v>
      </c>
      <c r="O1058">
        <v>5</v>
      </c>
      <c r="P1058" t="s">
        <v>35</v>
      </c>
      <c r="Q1058">
        <v>68</v>
      </c>
      <c r="R1058" s="33">
        <v>313112</v>
      </c>
    </row>
    <row r="1059" spans="1:18" x14ac:dyDescent="0.3">
      <c r="A1059" t="s">
        <v>2504</v>
      </c>
      <c r="B1059" s="32">
        <v>45402</v>
      </c>
      <c r="C1059" t="s">
        <v>19</v>
      </c>
      <c r="D1059" t="s">
        <v>20</v>
      </c>
      <c r="E1059" t="s">
        <v>21</v>
      </c>
      <c r="F1059" t="s">
        <v>634</v>
      </c>
      <c r="G1059" t="s">
        <v>27</v>
      </c>
      <c r="H1059" t="s">
        <v>45</v>
      </c>
      <c r="I1059" t="s">
        <v>74</v>
      </c>
      <c r="J1059">
        <v>5</v>
      </c>
      <c r="K1059" s="33">
        <v>38888</v>
      </c>
      <c r="L1059" s="33">
        <v>194440</v>
      </c>
      <c r="M1059">
        <v>5</v>
      </c>
      <c r="N1059" t="s">
        <v>57</v>
      </c>
      <c r="O1059">
        <v>1</v>
      </c>
      <c r="P1059" t="s">
        <v>35</v>
      </c>
      <c r="Q1059">
        <v>1</v>
      </c>
      <c r="R1059" s="33">
        <v>313112</v>
      </c>
    </row>
    <row r="1060" spans="1:18" x14ac:dyDescent="0.3">
      <c r="A1060" t="s">
        <v>2505</v>
      </c>
      <c r="B1060" s="32">
        <v>45186</v>
      </c>
      <c r="C1060" t="s">
        <v>19</v>
      </c>
      <c r="D1060" t="s">
        <v>20</v>
      </c>
      <c r="E1060" t="s">
        <v>53</v>
      </c>
      <c r="F1060" t="s">
        <v>648</v>
      </c>
      <c r="G1060" t="s">
        <v>2506</v>
      </c>
      <c r="H1060" t="s">
        <v>24</v>
      </c>
      <c r="I1060" t="s">
        <v>152</v>
      </c>
      <c r="J1060">
        <v>9</v>
      </c>
      <c r="K1060" s="33">
        <v>162862</v>
      </c>
      <c r="L1060" s="33">
        <v>1465758</v>
      </c>
      <c r="M1060">
        <v>0</v>
      </c>
      <c r="N1060" t="s">
        <v>26</v>
      </c>
      <c r="O1060">
        <v>2</v>
      </c>
      <c r="P1060" t="s">
        <v>28</v>
      </c>
      <c r="Q1060">
        <v>61</v>
      </c>
      <c r="R1060" s="33">
        <v>744194</v>
      </c>
    </row>
    <row r="1061" spans="1:18" x14ac:dyDescent="0.3">
      <c r="A1061" t="s">
        <v>2507</v>
      </c>
      <c r="B1061" s="32">
        <v>45631</v>
      </c>
      <c r="C1061" t="s">
        <v>19</v>
      </c>
      <c r="D1061" t="s">
        <v>20</v>
      </c>
      <c r="E1061" t="s">
        <v>37</v>
      </c>
      <c r="F1061" t="s">
        <v>2508</v>
      </c>
      <c r="G1061" t="s">
        <v>2509</v>
      </c>
      <c r="H1061" t="s">
        <v>24</v>
      </c>
      <c r="I1061" t="s">
        <v>56</v>
      </c>
      <c r="J1061">
        <v>3</v>
      </c>
      <c r="K1061" s="33">
        <v>208969</v>
      </c>
      <c r="L1061" s="33">
        <v>626907</v>
      </c>
      <c r="M1061">
        <v>0</v>
      </c>
      <c r="N1061" t="s">
        <v>57</v>
      </c>
      <c r="O1061">
        <v>5</v>
      </c>
      <c r="P1061" t="s">
        <v>35</v>
      </c>
      <c r="Q1061">
        <v>43</v>
      </c>
      <c r="R1061" s="33">
        <v>458369</v>
      </c>
    </row>
    <row r="1062" spans="1:18" x14ac:dyDescent="0.3">
      <c r="A1062" t="s">
        <v>2510</v>
      </c>
      <c r="B1062" s="32">
        <v>45257</v>
      </c>
      <c r="C1062" t="s">
        <v>19</v>
      </c>
      <c r="D1062" t="s">
        <v>20</v>
      </c>
      <c r="E1062" t="s">
        <v>21</v>
      </c>
      <c r="F1062" t="s">
        <v>2511</v>
      </c>
      <c r="G1062" t="s">
        <v>2512</v>
      </c>
      <c r="H1062" t="s">
        <v>65</v>
      </c>
      <c r="I1062" t="s">
        <v>397</v>
      </c>
      <c r="J1062">
        <v>14</v>
      </c>
      <c r="K1062" s="33">
        <v>111842</v>
      </c>
      <c r="L1062" s="33">
        <v>1565788</v>
      </c>
      <c r="M1062">
        <v>0</v>
      </c>
      <c r="N1062" t="s">
        <v>34</v>
      </c>
      <c r="O1062">
        <v>1</v>
      </c>
      <c r="P1062" t="s">
        <v>28</v>
      </c>
      <c r="Q1062">
        <v>160</v>
      </c>
      <c r="R1062" s="33">
        <v>313112</v>
      </c>
    </row>
    <row r="1063" spans="1:18" x14ac:dyDescent="0.3">
      <c r="A1063" t="s">
        <v>2513</v>
      </c>
      <c r="B1063" s="32">
        <v>45012</v>
      </c>
      <c r="C1063" t="s">
        <v>19</v>
      </c>
      <c r="D1063" t="s">
        <v>20</v>
      </c>
      <c r="E1063" t="s">
        <v>21</v>
      </c>
      <c r="F1063" t="s">
        <v>2514</v>
      </c>
      <c r="G1063" t="s">
        <v>2515</v>
      </c>
      <c r="H1063" t="s">
        <v>32</v>
      </c>
      <c r="I1063" t="s">
        <v>237</v>
      </c>
      <c r="J1063">
        <v>13</v>
      </c>
      <c r="K1063" s="33">
        <v>13753</v>
      </c>
      <c r="L1063" s="33">
        <v>178789</v>
      </c>
      <c r="M1063" t="s">
        <v>27</v>
      </c>
      <c r="N1063" t="s">
        <v>57</v>
      </c>
      <c r="O1063">
        <v>2</v>
      </c>
      <c r="P1063" t="s">
        <v>35</v>
      </c>
      <c r="Q1063">
        <v>75</v>
      </c>
      <c r="R1063" s="33">
        <v>458369</v>
      </c>
    </row>
    <row r="1064" spans="1:18" x14ac:dyDescent="0.3">
      <c r="A1064" t="s">
        <v>2516</v>
      </c>
      <c r="B1064" s="32">
        <v>45114</v>
      </c>
      <c r="C1064" t="s">
        <v>19</v>
      </c>
      <c r="D1064" t="s">
        <v>20</v>
      </c>
      <c r="E1064" t="s">
        <v>37</v>
      </c>
      <c r="F1064" t="s">
        <v>2140</v>
      </c>
      <c r="G1064" t="s">
        <v>2517</v>
      </c>
      <c r="H1064" t="s">
        <v>32</v>
      </c>
      <c r="I1064" t="s">
        <v>95</v>
      </c>
      <c r="J1064">
        <v>3</v>
      </c>
      <c r="K1064" s="33">
        <v>2472</v>
      </c>
      <c r="L1064" s="33">
        <v>7416</v>
      </c>
      <c r="M1064">
        <v>0</v>
      </c>
      <c r="N1064" t="s">
        <v>47</v>
      </c>
      <c r="O1064">
        <v>2</v>
      </c>
      <c r="P1064" t="s">
        <v>35</v>
      </c>
      <c r="Q1064">
        <v>67</v>
      </c>
      <c r="R1064" s="33">
        <v>313112</v>
      </c>
    </row>
    <row r="1065" spans="1:18" x14ac:dyDescent="0.3">
      <c r="A1065" t="s">
        <v>2518</v>
      </c>
      <c r="B1065" s="32">
        <v>44956</v>
      </c>
      <c r="C1065" t="s">
        <v>19</v>
      </c>
      <c r="D1065" t="s">
        <v>20</v>
      </c>
      <c r="E1065" t="s">
        <v>21</v>
      </c>
      <c r="F1065" t="s">
        <v>2519</v>
      </c>
      <c r="G1065" t="s">
        <v>2520</v>
      </c>
      <c r="H1065" t="s">
        <v>45</v>
      </c>
      <c r="I1065" t="s">
        <v>98</v>
      </c>
      <c r="J1065">
        <v>11</v>
      </c>
      <c r="K1065" s="33">
        <v>17407</v>
      </c>
      <c r="L1065" s="33">
        <v>191477</v>
      </c>
      <c r="M1065">
        <v>0</v>
      </c>
      <c r="N1065" t="s">
        <v>27</v>
      </c>
      <c r="O1065">
        <v>0</v>
      </c>
      <c r="P1065" t="s">
        <v>28</v>
      </c>
      <c r="Q1065">
        <v>196</v>
      </c>
      <c r="R1065" s="33">
        <v>458369</v>
      </c>
    </row>
    <row r="1066" spans="1:18" x14ac:dyDescent="0.3">
      <c r="A1066" t="s">
        <v>2521</v>
      </c>
      <c r="B1066" s="32">
        <v>45554</v>
      </c>
      <c r="C1066" t="s">
        <v>19</v>
      </c>
      <c r="D1066" t="s">
        <v>20</v>
      </c>
      <c r="E1066" t="s">
        <v>37</v>
      </c>
      <c r="F1066" t="s">
        <v>1025</v>
      </c>
      <c r="G1066" t="s">
        <v>27</v>
      </c>
      <c r="H1066" t="s">
        <v>24</v>
      </c>
      <c r="I1066" t="s">
        <v>174</v>
      </c>
      <c r="J1066">
        <v>2</v>
      </c>
      <c r="K1066" s="33">
        <v>188805</v>
      </c>
      <c r="L1066" s="33">
        <v>377610</v>
      </c>
      <c r="M1066">
        <v>0</v>
      </c>
      <c r="N1066" t="s">
        <v>27</v>
      </c>
      <c r="O1066">
        <v>2</v>
      </c>
      <c r="P1066" t="s">
        <v>35</v>
      </c>
      <c r="Q1066">
        <v>193</v>
      </c>
      <c r="R1066" s="33">
        <v>394393</v>
      </c>
    </row>
    <row r="1067" spans="1:18" x14ac:dyDescent="0.3">
      <c r="A1067" t="s">
        <v>2522</v>
      </c>
      <c r="B1067" s="32">
        <v>45605</v>
      </c>
      <c r="C1067" t="s">
        <v>19</v>
      </c>
      <c r="D1067" t="s">
        <v>20</v>
      </c>
      <c r="E1067" t="s">
        <v>21</v>
      </c>
      <c r="F1067" t="s">
        <v>1705</v>
      </c>
      <c r="G1067" t="s">
        <v>2523</v>
      </c>
      <c r="H1067" t="s">
        <v>45</v>
      </c>
      <c r="I1067" t="s">
        <v>46</v>
      </c>
      <c r="J1067">
        <v>16</v>
      </c>
      <c r="K1067" s="33">
        <v>17840</v>
      </c>
      <c r="L1067" s="33">
        <v>285440</v>
      </c>
      <c r="M1067" t="s">
        <v>27</v>
      </c>
      <c r="N1067" t="s">
        <v>34</v>
      </c>
      <c r="O1067">
        <v>1</v>
      </c>
      <c r="P1067" t="s">
        <v>28</v>
      </c>
      <c r="Q1067">
        <v>34</v>
      </c>
      <c r="R1067" s="33">
        <v>458369</v>
      </c>
    </row>
    <row r="1068" spans="1:18" x14ac:dyDescent="0.3">
      <c r="A1068" t="s">
        <v>2524</v>
      </c>
      <c r="B1068" s="32">
        <v>45577</v>
      </c>
      <c r="C1068" t="s">
        <v>19</v>
      </c>
      <c r="D1068" t="s">
        <v>20</v>
      </c>
      <c r="E1068" t="s">
        <v>53</v>
      </c>
      <c r="F1068" t="s">
        <v>2038</v>
      </c>
      <c r="G1068" t="s">
        <v>2525</v>
      </c>
      <c r="H1068" t="s">
        <v>24</v>
      </c>
      <c r="I1068" t="s">
        <v>25</v>
      </c>
      <c r="J1068">
        <v>16</v>
      </c>
      <c r="K1068" s="33">
        <v>149066</v>
      </c>
      <c r="L1068" s="33">
        <v>2385056</v>
      </c>
      <c r="M1068">
        <v>0</v>
      </c>
      <c r="N1068" t="s">
        <v>27</v>
      </c>
      <c r="O1068">
        <v>1</v>
      </c>
      <c r="P1068" t="s">
        <v>35</v>
      </c>
      <c r="Q1068">
        <v>137</v>
      </c>
      <c r="R1068" s="33">
        <v>458369</v>
      </c>
    </row>
    <row r="1069" spans="1:18" x14ac:dyDescent="0.3">
      <c r="A1069" t="s">
        <v>2526</v>
      </c>
      <c r="B1069" s="32">
        <v>45272</v>
      </c>
      <c r="C1069" t="s">
        <v>19</v>
      </c>
      <c r="D1069" t="s">
        <v>20</v>
      </c>
      <c r="E1069" t="s">
        <v>37</v>
      </c>
      <c r="F1069" t="s">
        <v>2527</v>
      </c>
      <c r="G1069" t="s">
        <v>2528</v>
      </c>
      <c r="H1069" t="s">
        <v>24</v>
      </c>
      <c r="I1069" t="s">
        <v>161</v>
      </c>
      <c r="J1069">
        <v>9</v>
      </c>
      <c r="K1069" s="33">
        <v>332710</v>
      </c>
      <c r="L1069" s="33">
        <v>2994390</v>
      </c>
      <c r="M1069">
        <v>0</v>
      </c>
      <c r="N1069" t="s">
        <v>26</v>
      </c>
      <c r="O1069">
        <v>4</v>
      </c>
      <c r="P1069" t="s">
        <v>35</v>
      </c>
      <c r="Q1069">
        <v>31</v>
      </c>
      <c r="R1069" s="33">
        <v>458369</v>
      </c>
    </row>
    <row r="1070" spans="1:18" x14ac:dyDescent="0.3">
      <c r="A1070" t="s">
        <v>2529</v>
      </c>
      <c r="B1070" s="32">
        <v>45157</v>
      </c>
      <c r="C1070" t="s">
        <v>19</v>
      </c>
      <c r="D1070" t="s">
        <v>20</v>
      </c>
      <c r="E1070" t="s">
        <v>21</v>
      </c>
      <c r="F1070" t="s">
        <v>2530</v>
      </c>
      <c r="G1070" t="s">
        <v>2531</v>
      </c>
      <c r="H1070" t="s">
        <v>24</v>
      </c>
      <c r="I1070" t="s">
        <v>161</v>
      </c>
      <c r="J1070">
        <v>1</v>
      </c>
      <c r="K1070" s="33">
        <v>42026</v>
      </c>
      <c r="L1070" s="33">
        <v>42026</v>
      </c>
      <c r="M1070">
        <v>20</v>
      </c>
      <c r="N1070" t="s">
        <v>47</v>
      </c>
      <c r="O1070">
        <v>4</v>
      </c>
      <c r="P1070" t="s">
        <v>35</v>
      </c>
      <c r="Q1070">
        <v>187</v>
      </c>
      <c r="R1070" s="33">
        <v>458369</v>
      </c>
    </row>
    <row r="1071" spans="1:18" x14ac:dyDescent="0.3">
      <c r="A1071" t="s">
        <v>2532</v>
      </c>
      <c r="B1071" s="32">
        <v>45356</v>
      </c>
      <c r="C1071" t="s">
        <v>19</v>
      </c>
      <c r="D1071" t="s">
        <v>20</v>
      </c>
      <c r="E1071" t="s">
        <v>53</v>
      </c>
      <c r="F1071" t="s">
        <v>347</v>
      </c>
      <c r="G1071" t="s">
        <v>2533</v>
      </c>
      <c r="H1071" t="s">
        <v>24</v>
      </c>
      <c r="I1071" t="s">
        <v>56</v>
      </c>
      <c r="J1071">
        <v>14</v>
      </c>
      <c r="K1071" s="33">
        <v>131682</v>
      </c>
      <c r="L1071" s="33">
        <v>1843548</v>
      </c>
      <c r="M1071">
        <v>5</v>
      </c>
      <c r="N1071" t="s">
        <v>47</v>
      </c>
      <c r="O1071">
        <v>2</v>
      </c>
      <c r="P1071" t="s">
        <v>35</v>
      </c>
      <c r="Q1071">
        <v>133</v>
      </c>
      <c r="R1071" s="33">
        <v>1470487</v>
      </c>
    </row>
    <row r="1072" spans="1:18" x14ac:dyDescent="0.3">
      <c r="A1072" t="s">
        <v>2534</v>
      </c>
      <c r="B1072" s="32">
        <v>45047</v>
      </c>
      <c r="C1072" t="s">
        <v>19</v>
      </c>
      <c r="D1072" t="s">
        <v>20</v>
      </c>
      <c r="E1072" t="s">
        <v>53</v>
      </c>
      <c r="F1072" t="s">
        <v>218</v>
      </c>
      <c r="G1072" t="s">
        <v>2535</v>
      </c>
      <c r="H1072" t="s">
        <v>45</v>
      </c>
      <c r="I1072" t="s">
        <v>181</v>
      </c>
      <c r="J1072">
        <v>1</v>
      </c>
      <c r="K1072" s="33">
        <v>5802</v>
      </c>
      <c r="L1072" s="33">
        <v>5802</v>
      </c>
      <c r="M1072" t="s">
        <v>27</v>
      </c>
      <c r="N1072" t="s">
        <v>57</v>
      </c>
      <c r="O1072">
        <v>2</v>
      </c>
      <c r="P1072" t="s">
        <v>35</v>
      </c>
      <c r="Q1072">
        <v>157</v>
      </c>
      <c r="R1072" s="33">
        <v>1470487</v>
      </c>
    </row>
    <row r="1073" spans="1:18" x14ac:dyDescent="0.3">
      <c r="A1073" t="s">
        <v>2536</v>
      </c>
      <c r="B1073" s="32">
        <v>45286</v>
      </c>
      <c r="C1073" t="s">
        <v>19</v>
      </c>
      <c r="D1073" t="s">
        <v>20</v>
      </c>
      <c r="E1073" t="s">
        <v>37</v>
      </c>
      <c r="F1073" t="s">
        <v>1647</v>
      </c>
      <c r="G1073" t="s">
        <v>2537</v>
      </c>
      <c r="H1073" t="s">
        <v>24</v>
      </c>
      <c r="I1073" t="s">
        <v>61</v>
      </c>
      <c r="J1073">
        <v>20</v>
      </c>
      <c r="K1073" s="33">
        <v>44256</v>
      </c>
      <c r="L1073" s="33">
        <v>885120</v>
      </c>
      <c r="M1073">
        <v>0</v>
      </c>
      <c r="N1073" t="s">
        <v>57</v>
      </c>
      <c r="O1073">
        <v>5</v>
      </c>
      <c r="P1073" t="s">
        <v>35</v>
      </c>
      <c r="Q1073">
        <v>49</v>
      </c>
      <c r="R1073" s="33">
        <v>313112</v>
      </c>
    </row>
    <row r="1074" spans="1:18" x14ac:dyDescent="0.3">
      <c r="A1074" t="s">
        <v>2538</v>
      </c>
      <c r="B1074" s="32">
        <v>45197</v>
      </c>
      <c r="C1074" t="s">
        <v>19</v>
      </c>
      <c r="D1074" t="s">
        <v>20</v>
      </c>
      <c r="E1074" t="s">
        <v>37</v>
      </c>
      <c r="F1074" t="s">
        <v>691</v>
      </c>
      <c r="G1074" t="s">
        <v>2539</v>
      </c>
      <c r="H1074" t="s">
        <v>45</v>
      </c>
      <c r="I1074" t="s">
        <v>82</v>
      </c>
      <c r="J1074">
        <v>19</v>
      </c>
      <c r="K1074" s="33">
        <v>37887</v>
      </c>
      <c r="L1074" s="33">
        <v>719853</v>
      </c>
      <c r="M1074">
        <v>20</v>
      </c>
      <c r="N1074" t="s">
        <v>57</v>
      </c>
      <c r="O1074">
        <v>4</v>
      </c>
      <c r="P1074" t="s">
        <v>28</v>
      </c>
      <c r="Q1074">
        <v>104</v>
      </c>
      <c r="R1074" s="33">
        <v>394393</v>
      </c>
    </row>
    <row r="1075" spans="1:18" x14ac:dyDescent="0.3">
      <c r="A1075" t="s">
        <v>2540</v>
      </c>
      <c r="B1075" s="32">
        <v>45221</v>
      </c>
      <c r="C1075" t="s">
        <v>19</v>
      </c>
      <c r="D1075" t="s">
        <v>20</v>
      </c>
      <c r="E1075" t="s">
        <v>21</v>
      </c>
      <c r="F1075" t="s">
        <v>1777</v>
      </c>
      <c r="G1075" t="s">
        <v>2541</v>
      </c>
      <c r="H1075" t="s">
        <v>32</v>
      </c>
      <c r="I1075" t="s">
        <v>33</v>
      </c>
      <c r="J1075">
        <v>5</v>
      </c>
      <c r="K1075" s="33">
        <v>17529</v>
      </c>
      <c r="L1075" s="33">
        <v>87645</v>
      </c>
      <c r="M1075" t="s">
        <v>27</v>
      </c>
      <c r="N1075" t="s">
        <v>34</v>
      </c>
      <c r="O1075">
        <v>4</v>
      </c>
      <c r="P1075" t="s">
        <v>35</v>
      </c>
      <c r="Q1075">
        <v>164</v>
      </c>
      <c r="R1075" s="33">
        <v>458369</v>
      </c>
    </row>
    <row r="1076" spans="1:18" x14ac:dyDescent="0.3">
      <c r="A1076" t="s">
        <v>2542</v>
      </c>
      <c r="B1076" s="32">
        <v>44969</v>
      </c>
      <c r="C1076" t="s">
        <v>19</v>
      </c>
      <c r="D1076" t="s">
        <v>20</v>
      </c>
      <c r="E1076" t="s">
        <v>53</v>
      </c>
      <c r="F1076" t="s">
        <v>901</v>
      </c>
      <c r="G1076" t="s">
        <v>2543</v>
      </c>
      <c r="H1076" t="s">
        <v>40</v>
      </c>
      <c r="I1076" t="s">
        <v>137</v>
      </c>
      <c r="J1076">
        <v>15</v>
      </c>
      <c r="K1076" s="33">
        <v>17796</v>
      </c>
      <c r="L1076" s="33">
        <v>266940</v>
      </c>
      <c r="M1076">
        <v>10</v>
      </c>
      <c r="N1076" t="s">
        <v>57</v>
      </c>
      <c r="O1076" t="s">
        <v>27</v>
      </c>
      <c r="P1076" t="s">
        <v>35</v>
      </c>
      <c r="Q1076">
        <v>29</v>
      </c>
      <c r="R1076" s="33">
        <v>313112</v>
      </c>
    </row>
    <row r="1077" spans="1:18" x14ac:dyDescent="0.3">
      <c r="A1077" t="s">
        <v>2544</v>
      </c>
      <c r="B1077" s="32">
        <v>45156</v>
      </c>
      <c r="C1077" t="s">
        <v>19</v>
      </c>
      <c r="D1077" t="s">
        <v>20</v>
      </c>
      <c r="E1077" t="s">
        <v>53</v>
      </c>
      <c r="F1077" t="s">
        <v>282</v>
      </c>
      <c r="G1077" t="s">
        <v>2545</v>
      </c>
      <c r="H1077" t="s">
        <v>40</v>
      </c>
      <c r="I1077" t="s">
        <v>70</v>
      </c>
      <c r="J1077">
        <v>17</v>
      </c>
      <c r="K1077" s="33">
        <v>13881</v>
      </c>
      <c r="L1077" s="33">
        <v>235977</v>
      </c>
      <c r="M1077" t="s">
        <v>27</v>
      </c>
      <c r="N1077" t="s">
        <v>27</v>
      </c>
      <c r="O1077">
        <v>3</v>
      </c>
      <c r="P1077" t="s">
        <v>35</v>
      </c>
      <c r="Q1077">
        <v>178</v>
      </c>
      <c r="R1077" s="33">
        <v>744194</v>
      </c>
    </row>
    <row r="1078" spans="1:18" x14ac:dyDescent="0.3">
      <c r="A1078" t="s">
        <v>2546</v>
      </c>
      <c r="B1078" s="32">
        <v>45038</v>
      </c>
      <c r="C1078" t="s">
        <v>19</v>
      </c>
      <c r="D1078" t="s">
        <v>20</v>
      </c>
      <c r="E1078" t="s">
        <v>37</v>
      </c>
      <c r="F1078" t="s">
        <v>877</v>
      </c>
      <c r="G1078" t="s">
        <v>2547</v>
      </c>
      <c r="H1078" t="s">
        <v>45</v>
      </c>
      <c r="I1078" t="s">
        <v>74</v>
      </c>
      <c r="J1078">
        <v>4</v>
      </c>
      <c r="K1078" s="33">
        <v>23437</v>
      </c>
      <c r="L1078" s="33">
        <v>93748</v>
      </c>
      <c r="M1078">
        <v>0</v>
      </c>
      <c r="N1078" t="s">
        <v>34</v>
      </c>
      <c r="O1078" t="s">
        <v>27</v>
      </c>
      <c r="P1078" t="s">
        <v>28</v>
      </c>
      <c r="Q1078">
        <v>144</v>
      </c>
      <c r="R1078" s="33">
        <v>394393</v>
      </c>
    </row>
    <row r="1079" spans="1:18" x14ac:dyDescent="0.3">
      <c r="A1079" t="s">
        <v>2548</v>
      </c>
      <c r="B1079" s="32">
        <v>45522</v>
      </c>
      <c r="C1079" t="s">
        <v>19</v>
      </c>
      <c r="D1079" t="s">
        <v>20</v>
      </c>
      <c r="E1079" t="s">
        <v>21</v>
      </c>
      <c r="F1079" t="s">
        <v>183</v>
      </c>
      <c r="G1079" t="s">
        <v>2549</v>
      </c>
      <c r="H1079" t="s">
        <v>45</v>
      </c>
      <c r="I1079" t="s">
        <v>46</v>
      </c>
      <c r="J1079">
        <v>13</v>
      </c>
      <c r="K1079" s="33">
        <v>10396</v>
      </c>
      <c r="L1079" s="33">
        <v>135148</v>
      </c>
      <c r="M1079">
        <v>0</v>
      </c>
      <c r="N1079" t="s">
        <v>26</v>
      </c>
      <c r="O1079">
        <v>1</v>
      </c>
      <c r="P1079" t="s">
        <v>35</v>
      </c>
      <c r="Q1079">
        <v>188</v>
      </c>
      <c r="R1079" s="33">
        <v>313112</v>
      </c>
    </row>
    <row r="1080" spans="1:18" x14ac:dyDescent="0.3">
      <c r="A1080" t="s">
        <v>2550</v>
      </c>
      <c r="B1080" s="32">
        <v>45065</v>
      </c>
      <c r="C1080" t="s">
        <v>19</v>
      </c>
      <c r="D1080" t="s">
        <v>20</v>
      </c>
      <c r="E1080" t="s">
        <v>37</v>
      </c>
      <c r="F1080" t="s">
        <v>428</v>
      </c>
      <c r="G1080" t="s">
        <v>2551</v>
      </c>
      <c r="H1080" t="s">
        <v>24</v>
      </c>
      <c r="I1080" t="s">
        <v>61</v>
      </c>
      <c r="J1080">
        <v>3</v>
      </c>
      <c r="K1080" s="33">
        <v>263764</v>
      </c>
      <c r="L1080" s="33">
        <v>791292</v>
      </c>
      <c r="M1080">
        <v>20</v>
      </c>
      <c r="N1080" t="s">
        <v>27</v>
      </c>
      <c r="O1080">
        <v>2</v>
      </c>
      <c r="P1080" t="s">
        <v>35</v>
      </c>
      <c r="Q1080">
        <v>140</v>
      </c>
      <c r="R1080" s="33">
        <v>313112</v>
      </c>
    </row>
    <row r="1081" spans="1:18" x14ac:dyDescent="0.3">
      <c r="A1081" t="s">
        <v>2552</v>
      </c>
      <c r="B1081" s="32">
        <v>45164</v>
      </c>
      <c r="C1081" t="s">
        <v>19</v>
      </c>
      <c r="D1081" t="s">
        <v>20</v>
      </c>
      <c r="E1081" t="s">
        <v>53</v>
      </c>
      <c r="F1081" t="s">
        <v>2553</v>
      </c>
      <c r="G1081" t="s">
        <v>2554</v>
      </c>
      <c r="H1081" t="s">
        <v>32</v>
      </c>
      <c r="I1081" t="s">
        <v>113</v>
      </c>
      <c r="J1081">
        <v>12</v>
      </c>
      <c r="K1081" s="33">
        <v>11302</v>
      </c>
      <c r="L1081" s="33">
        <v>135624</v>
      </c>
      <c r="M1081">
        <v>5</v>
      </c>
      <c r="N1081" t="s">
        <v>57</v>
      </c>
      <c r="O1081">
        <v>2</v>
      </c>
      <c r="P1081" t="s">
        <v>28</v>
      </c>
      <c r="Q1081">
        <v>78</v>
      </c>
      <c r="R1081" s="33">
        <v>394393</v>
      </c>
    </row>
    <row r="1082" spans="1:18" x14ac:dyDescent="0.3">
      <c r="A1082" t="s">
        <v>2555</v>
      </c>
      <c r="B1082" s="32">
        <v>45495</v>
      </c>
      <c r="C1082" t="s">
        <v>19</v>
      </c>
      <c r="D1082" t="s">
        <v>20</v>
      </c>
      <c r="E1082" t="s">
        <v>53</v>
      </c>
      <c r="F1082" t="s">
        <v>756</v>
      </c>
      <c r="G1082" t="s">
        <v>27</v>
      </c>
      <c r="H1082" t="s">
        <v>32</v>
      </c>
      <c r="I1082" t="s">
        <v>158</v>
      </c>
      <c r="J1082">
        <v>11</v>
      </c>
      <c r="K1082" s="33">
        <v>3011</v>
      </c>
      <c r="L1082" s="33">
        <v>33121</v>
      </c>
      <c r="M1082">
        <v>10</v>
      </c>
      <c r="N1082" t="s">
        <v>47</v>
      </c>
      <c r="O1082">
        <v>1</v>
      </c>
      <c r="P1082" t="s">
        <v>35</v>
      </c>
      <c r="Q1082">
        <v>179</v>
      </c>
      <c r="R1082" s="33">
        <v>458369</v>
      </c>
    </row>
    <row r="1083" spans="1:18" x14ac:dyDescent="0.3">
      <c r="A1083" t="s">
        <v>2556</v>
      </c>
      <c r="B1083" s="32">
        <v>45224</v>
      </c>
      <c r="C1083" t="s">
        <v>19</v>
      </c>
      <c r="D1083" t="s">
        <v>20</v>
      </c>
      <c r="E1083" t="s">
        <v>37</v>
      </c>
      <c r="F1083" t="s">
        <v>437</v>
      </c>
      <c r="G1083" t="s">
        <v>2557</v>
      </c>
      <c r="H1083" t="s">
        <v>40</v>
      </c>
      <c r="I1083" t="s">
        <v>70</v>
      </c>
      <c r="J1083">
        <v>15</v>
      </c>
      <c r="K1083" s="33">
        <v>4350</v>
      </c>
      <c r="L1083" s="33">
        <v>65250</v>
      </c>
      <c r="M1083">
        <v>0</v>
      </c>
      <c r="N1083" t="s">
        <v>34</v>
      </c>
      <c r="O1083">
        <v>2</v>
      </c>
      <c r="P1083" t="s">
        <v>35</v>
      </c>
      <c r="Q1083">
        <v>21</v>
      </c>
      <c r="R1083" s="33">
        <v>313112</v>
      </c>
    </row>
    <row r="1084" spans="1:18" x14ac:dyDescent="0.3">
      <c r="A1084" t="s">
        <v>2558</v>
      </c>
      <c r="B1084" s="32">
        <v>44996</v>
      </c>
      <c r="C1084" t="s">
        <v>19</v>
      </c>
      <c r="D1084" t="s">
        <v>20</v>
      </c>
      <c r="E1084" t="s">
        <v>37</v>
      </c>
      <c r="F1084" t="s">
        <v>1920</v>
      </c>
      <c r="G1084" t="s">
        <v>2559</v>
      </c>
      <c r="H1084" t="s">
        <v>45</v>
      </c>
      <c r="I1084" t="s">
        <v>46</v>
      </c>
      <c r="J1084">
        <v>19</v>
      </c>
      <c r="K1084" s="33">
        <v>21261</v>
      </c>
      <c r="L1084" s="33">
        <v>403959</v>
      </c>
      <c r="M1084">
        <v>5</v>
      </c>
      <c r="N1084" t="s">
        <v>57</v>
      </c>
      <c r="O1084">
        <v>4</v>
      </c>
      <c r="P1084" t="s">
        <v>35</v>
      </c>
      <c r="Q1084">
        <v>127</v>
      </c>
      <c r="R1084" s="33">
        <v>1470487</v>
      </c>
    </row>
    <row r="1085" spans="1:18" x14ac:dyDescent="0.3">
      <c r="A1085" t="s">
        <v>2560</v>
      </c>
      <c r="B1085" s="32">
        <v>45493</v>
      </c>
      <c r="C1085" t="s">
        <v>19</v>
      </c>
      <c r="D1085" t="s">
        <v>20</v>
      </c>
      <c r="E1085" t="s">
        <v>21</v>
      </c>
      <c r="F1085" t="s">
        <v>1171</v>
      </c>
      <c r="G1085" t="s">
        <v>27</v>
      </c>
      <c r="H1085" t="s">
        <v>45</v>
      </c>
      <c r="I1085" t="s">
        <v>181</v>
      </c>
      <c r="J1085">
        <v>18</v>
      </c>
      <c r="K1085" s="33">
        <v>33475</v>
      </c>
      <c r="L1085" s="33">
        <v>602550</v>
      </c>
      <c r="M1085">
        <v>10</v>
      </c>
      <c r="N1085" t="s">
        <v>47</v>
      </c>
      <c r="O1085">
        <v>2</v>
      </c>
      <c r="P1085" t="s">
        <v>28</v>
      </c>
      <c r="Q1085">
        <v>21</v>
      </c>
      <c r="R1085" s="33">
        <v>1470487</v>
      </c>
    </row>
    <row r="1086" spans="1:18" x14ac:dyDescent="0.3">
      <c r="A1086" t="s">
        <v>2561</v>
      </c>
      <c r="B1086" s="32">
        <v>44973</v>
      </c>
      <c r="C1086" t="s">
        <v>19</v>
      </c>
      <c r="D1086" t="s">
        <v>20</v>
      </c>
      <c r="E1086" t="s">
        <v>37</v>
      </c>
      <c r="F1086" t="s">
        <v>1441</v>
      </c>
      <c r="G1086" t="s">
        <v>2562</v>
      </c>
      <c r="H1086" t="s">
        <v>45</v>
      </c>
      <c r="I1086" t="s">
        <v>46</v>
      </c>
      <c r="J1086">
        <v>19</v>
      </c>
      <c r="K1086" s="33">
        <v>13478</v>
      </c>
      <c r="L1086" s="33">
        <v>256082</v>
      </c>
      <c r="M1086">
        <v>5</v>
      </c>
      <c r="N1086" t="s">
        <v>47</v>
      </c>
      <c r="O1086">
        <v>3</v>
      </c>
      <c r="P1086" t="s">
        <v>35</v>
      </c>
      <c r="Q1086">
        <v>15</v>
      </c>
      <c r="R1086" s="33">
        <v>744194</v>
      </c>
    </row>
    <row r="1087" spans="1:18" x14ac:dyDescent="0.3">
      <c r="A1087" t="s">
        <v>2563</v>
      </c>
      <c r="B1087" s="32">
        <v>45442</v>
      </c>
      <c r="C1087" t="s">
        <v>19</v>
      </c>
      <c r="D1087" t="s">
        <v>20</v>
      </c>
      <c r="E1087" t="s">
        <v>21</v>
      </c>
      <c r="F1087" t="s">
        <v>2564</v>
      </c>
      <c r="G1087" t="s">
        <v>2565</v>
      </c>
      <c r="H1087" t="s">
        <v>45</v>
      </c>
      <c r="I1087" t="s">
        <v>98</v>
      </c>
      <c r="J1087">
        <v>8</v>
      </c>
      <c r="K1087" s="33">
        <v>33693</v>
      </c>
      <c r="L1087" s="33">
        <v>269544</v>
      </c>
      <c r="M1087" t="s">
        <v>27</v>
      </c>
      <c r="N1087" t="s">
        <v>57</v>
      </c>
      <c r="O1087">
        <v>3</v>
      </c>
      <c r="P1087" t="s">
        <v>35</v>
      </c>
      <c r="Q1087">
        <v>35</v>
      </c>
      <c r="R1087" s="33">
        <v>458369</v>
      </c>
    </row>
    <row r="1088" spans="1:18" x14ac:dyDescent="0.3">
      <c r="A1088" t="s">
        <v>2566</v>
      </c>
      <c r="B1088" s="32">
        <v>45259</v>
      </c>
      <c r="C1088" t="s">
        <v>19</v>
      </c>
      <c r="D1088" t="s">
        <v>20</v>
      </c>
      <c r="E1088" t="s">
        <v>21</v>
      </c>
      <c r="F1088" t="s">
        <v>1671</v>
      </c>
      <c r="G1088" t="s">
        <v>2567</v>
      </c>
      <c r="H1088" t="s">
        <v>24</v>
      </c>
      <c r="I1088" t="s">
        <v>174</v>
      </c>
      <c r="J1088">
        <v>4</v>
      </c>
      <c r="K1088" s="33">
        <v>284852</v>
      </c>
      <c r="L1088" s="33">
        <v>1139408</v>
      </c>
      <c r="M1088">
        <v>0</v>
      </c>
      <c r="N1088" t="s">
        <v>26</v>
      </c>
      <c r="O1088">
        <v>5</v>
      </c>
      <c r="P1088" t="s">
        <v>28</v>
      </c>
      <c r="Q1088">
        <v>133</v>
      </c>
      <c r="R1088" s="33">
        <v>458369</v>
      </c>
    </row>
    <row r="1089" spans="1:18" x14ac:dyDescent="0.3">
      <c r="A1089" t="s">
        <v>2568</v>
      </c>
      <c r="B1089" s="32">
        <v>45551</v>
      </c>
      <c r="C1089" t="s">
        <v>19</v>
      </c>
      <c r="D1089" t="s">
        <v>20</v>
      </c>
      <c r="E1089" t="s">
        <v>37</v>
      </c>
      <c r="F1089" t="s">
        <v>2569</v>
      </c>
      <c r="G1089" t="s">
        <v>2570</v>
      </c>
      <c r="H1089" t="s">
        <v>40</v>
      </c>
      <c r="I1089" t="s">
        <v>137</v>
      </c>
      <c r="J1089">
        <v>15</v>
      </c>
      <c r="K1089" s="33">
        <v>3045</v>
      </c>
      <c r="L1089" s="33">
        <v>45675</v>
      </c>
      <c r="M1089">
        <v>0</v>
      </c>
      <c r="N1089" t="s">
        <v>27</v>
      </c>
      <c r="O1089" t="s">
        <v>27</v>
      </c>
      <c r="P1089" t="s">
        <v>28</v>
      </c>
      <c r="Q1089">
        <v>120</v>
      </c>
      <c r="R1089" s="33">
        <v>313112</v>
      </c>
    </row>
    <row r="1090" spans="1:18" x14ac:dyDescent="0.3">
      <c r="A1090" t="s">
        <v>2571</v>
      </c>
      <c r="B1090" s="32">
        <v>44950</v>
      </c>
      <c r="C1090" t="s">
        <v>19</v>
      </c>
      <c r="D1090" t="s">
        <v>20</v>
      </c>
      <c r="E1090" t="s">
        <v>21</v>
      </c>
      <c r="F1090" t="s">
        <v>207</v>
      </c>
      <c r="G1090" t="s">
        <v>2572</v>
      </c>
      <c r="H1090" t="s">
        <v>24</v>
      </c>
      <c r="I1090" t="s">
        <v>25</v>
      </c>
      <c r="J1090">
        <v>19</v>
      </c>
      <c r="K1090" s="33">
        <v>291194</v>
      </c>
      <c r="L1090" s="33">
        <v>5532686</v>
      </c>
      <c r="M1090">
        <v>10</v>
      </c>
      <c r="N1090" t="s">
        <v>47</v>
      </c>
      <c r="O1090">
        <v>3</v>
      </c>
      <c r="P1090" t="s">
        <v>27</v>
      </c>
      <c r="Q1090">
        <v>190</v>
      </c>
      <c r="R1090" s="33">
        <v>1470487</v>
      </c>
    </row>
    <row r="1091" spans="1:18" x14ac:dyDescent="0.3">
      <c r="A1091" t="s">
        <v>2573</v>
      </c>
      <c r="B1091" s="32">
        <v>45440</v>
      </c>
      <c r="C1091" t="s">
        <v>19</v>
      </c>
      <c r="D1091" t="s">
        <v>20</v>
      </c>
      <c r="E1091" t="s">
        <v>53</v>
      </c>
      <c r="F1091" t="s">
        <v>1741</v>
      </c>
      <c r="G1091" t="s">
        <v>2574</v>
      </c>
      <c r="H1091" t="s">
        <v>65</v>
      </c>
      <c r="I1091" t="s">
        <v>78</v>
      </c>
      <c r="J1091">
        <v>14</v>
      </c>
      <c r="K1091" s="33">
        <v>129618</v>
      </c>
      <c r="L1091" s="33">
        <v>1814652</v>
      </c>
      <c r="M1091">
        <v>15</v>
      </c>
      <c r="N1091" t="s">
        <v>47</v>
      </c>
      <c r="O1091">
        <v>5</v>
      </c>
      <c r="P1091" t="s">
        <v>35</v>
      </c>
      <c r="Q1091">
        <v>180</v>
      </c>
      <c r="R1091" s="33">
        <v>1470487</v>
      </c>
    </row>
    <row r="1092" spans="1:18" x14ac:dyDescent="0.3">
      <c r="A1092" t="s">
        <v>2575</v>
      </c>
      <c r="B1092" s="32">
        <v>45169</v>
      </c>
      <c r="C1092" t="s">
        <v>19</v>
      </c>
      <c r="D1092" t="s">
        <v>20</v>
      </c>
      <c r="E1092" t="s">
        <v>21</v>
      </c>
      <c r="F1092" t="s">
        <v>556</v>
      </c>
      <c r="G1092" t="s">
        <v>27</v>
      </c>
      <c r="H1092" t="s">
        <v>45</v>
      </c>
      <c r="I1092" t="s">
        <v>46</v>
      </c>
      <c r="J1092">
        <v>12</v>
      </c>
      <c r="K1092" s="33">
        <v>35057</v>
      </c>
      <c r="L1092" s="33">
        <v>420684</v>
      </c>
      <c r="M1092">
        <v>20</v>
      </c>
      <c r="N1092" t="s">
        <v>57</v>
      </c>
      <c r="O1092">
        <v>5</v>
      </c>
      <c r="P1092" t="s">
        <v>28</v>
      </c>
      <c r="Q1092">
        <v>116</v>
      </c>
      <c r="R1092" s="33">
        <v>313112</v>
      </c>
    </row>
    <row r="1093" spans="1:18" x14ac:dyDescent="0.3">
      <c r="A1093" t="s">
        <v>2576</v>
      </c>
      <c r="B1093" s="32">
        <v>45606</v>
      </c>
      <c r="C1093" t="s">
        <v>19</v>
      </c>
      <c r="D1093" t="s">
        <v>20</v>
      </c>
      <c r="E1093" t="s">
        <v>21</v>
      </c>
      <c r="F1093" t="s">
        <v>498</v>
      </c>
      <c r="G1093" t="s">
        <v>2577</v>
      </c>
      <c r="H1093" t="s">
        <v>32</v>
      </c>
      <c r="I1093" t="s">
        <v>33</v>
      </c>
      <c r="J1093">
        <v>12</v>
      </c>
      <c r="K1093" s="33">
        <v>9375</v>
      </c>
      <c r="L1093" s="33">
        <v>112500</v>
      </c>
      <c r="M1093">
        <v>20</v>
      </c>
      <c r="N1093" t="s">
        <v>26</v>
      </c>
      <c r="O1093">
        <v>3</v>
      </c>
      <c r="P1093" t="s">
        <v>35</v>
      </c>
      <c r="Q1093">
        <v>140</v>
      </c>
      <c r="R1093" s="33">
        <v>1470487</v>
      </c>
    </row>
    <row r="1094" spans="1:18" x14ac:dyDescent="0.3">
      <c r="A1094" t="s">
        <v>2578</v>
      </c>
      <c r="B1094" s="32">
        <v>45126</v>
      </c>
      <c r="C1094" t="s">
        <v>19</v>
      </c>
      <c r="D1094" t="s">
        <v>20</v>
      </c>
      <c r="E1094" t="s">
        <v>21</v>
      </c>
      <c r="F1094" t="s">
        <v>128</v>
      </c>
      <c r="G1094" t="s">
        <v>2579</v>
      </c>
      <c r="H1094" t="s">
        <v>24</v>
      </c>
      <c r="I1094" t="s">
        <v>56</v>
      </c>
      <c r="J1094">
        <v>16</v>
      </c>
      <c r="K1094" s="33">
        <v>49649</v>
      </c>
      <c r="L1094" s="33">
        <v>794384</v>
      </c>
      <c r="M1094" t="s">
        <v>27</v>
      </c>
      <c r="N1094" t="s">
        <v>47</v>
      </c>
      <c r="O1094">
        <v>4</v>
      </c>
      <c r="P1094" t="s">
        <v>35</v>
      </c>
      <c r="Q1094">
        <v>140</v>
      </c>
      <c r="R1094" s="33">
        <v>1470487</v>
      </c>
    </row>
    <row r="1095" spans="1:18" x14ac:dyDescent="0.3">
      <c r="A1095" t="s">
        <v>2580</v>
      </c>
      <c r="B1095" s="32">
        <v>45524</v>
      </c>
      <c r="C1095" t="s">
        <v>19</v>
      </c>
      <c r="D1095" t="s">
        <v>20</v>
      </c>
      <c r="E1095" t="s">
        <v>37</v>
      </c>
      <c r="F1095" t="s">
        <v>49</v>
      </c>
      <c r="G1095" t="s">
        <v>2581</v>
      </c>
      <c r="H1095" t="s">
        <v>45</v>
      </c>
      <c r="I1095" t="s">
        <v>181</v>
      </c>
      <c r="J1095">
        <v>13</v>
      </c>
      <c r="K1095" s="33">
        <v>12657</v>
      </c>
      <c r="L1095" s="33">
        <v>164541</v>
      </c>
      <c r="M1095">
        <v>0</v>
      </c>
      <c r="N1095" t="s">
        <v>57</v>
      </c>
      <c r="O1095">
        <v>0</v>
      </c>
      <c r="P1095" t="s">
        <v>28</v>
      </c>
      <c r="Q1095">
        <v>171</v>
      </c>
      <c r="R1095" s="33">
        <v>1470487</v>
      </c>
    </row>
    <row r="1096" spans="1:18" x14ac:dyDescent="0.3">
      <c r="A1096" t="s">
        <v>2582</v>
      </c>
      <c r="B1096" s="32">
        <v>45546</v>
      </c>
      <c r="C1096" t="s">
        <v>19</v>
      </c>
      <c r="D1096" t="s">
        <v>20</v>
      </c>
      <c r="E1096" t="s">
        <v>21</v>
      </c>
      <c r="F1096" t="s">
        <v>224</v>
      </c>
      <c r="G1096" t="s">
        <v>2583</v>
      </c>
      <c r="H1096" t="s">
        <v>65</v>
      </c>
      <c r="I1096" t="s">
        <v>66</v>
      </c>
      <c r="J1096">
        <v>11</v>
      </c>
      <c r="K1096" s="33">
        <v>34023</v>
      </c>
      <c r="L1096" s="33">
        <v>374253</v>
      </c>
      <c r="M1096">
        <v>10</v>
      </c>
      <c r="N1096" t="s">
        <v>34</v>
      </c>
      <c r="O1096">
        <v>4</v>
      </c>
      <c r="P1096" t="s">
        <v>35</v>
      </c>
      <c r="Q1096">
        <v>198</v>
      </c>
      <c r="R1096" s="33">
        <v>1470487</v>
      </c>
    </row>
    <row r="1097" spans="1:18" x14ac:dyDescent="0.3">
      <c r="A1097" t="s">
        <v>2584</v>
      </c>
      <c r="B1097" s="32">
        <v>45066</v>
      </c>
      <c r="C1097" t="s">
        <v>19</v>
      </c>
      <c r="D1097" t="s">
        <v>20</v>
      </c>
      <c r="E1097" t="s">
        <v>37</v>
      </c>
      <c r="F1097" t="s">
        <v>1215</v>
      </c>
      <c r="G1097" t="s">
        <v>2585</v>
      </c>
      <c r="H1097" t="s">
        <v>45</v>
      </c>
      <c r="I1097" t="s">
        <v>181</v>
      </c>
      <c r="J1097">
        <v>3</v>
      </c>
      <c r="K1097" s="33">
        <v>31534</v>
      </c>
      <c r="L1097" s="33">
        <v>94602</v>
      </c>
      <c r="M1097" t="s">
        <v>27</v>
      </c>
      <c r="N1097" t="s">
        <v>57</v>
      </c>
      <c r="O1097">
        <v>1</v>
      </c>
      <c r="P1097" t="s">
        <v>35</v>
      </c>
      <c r="Q1097">
        <v>42</v>
      </c>
      <c r="R1097" s="33">
        <v>313112</v>
      </c>
    </row>
    <row r="1098" spans="1:18" x14ac:dyDescent="0.3">
      <c r="A1098" t="s">
        <v>2586</v>
      </c>
      <c r="B1098" s="32">
        <v>45371</v>
      </c>
      <c r="C1098" t="s">
        <v>19</v>
      </c>
      <c r="D1098" t="s">
        <v>20</v>
      </c>
      <c r="E1098" t="s">
        <v>37</v>
      </c>
      <c r="F1098" t="s">
        <v>2587</v>
      </c>
      <c r="G1098" t="s">
        <v>2588</v>
      </c>
      <c r="H1098" t="s">
        <v>45</v>
      </c>
      <c r="I1098" t="s">
        <v>46</v>
      </c>
      <c r="J1098">
        <v>10</v>
      </c>
      <c r="K1098" s="33">
        <v>14177</v>
      </c>
      <c r="L1098" s="33">
        <v>141770</v>
      </c>
      <c r="M1098">
        <v>0</v>
      </c>
      <c r="N1098" t="s">
        <v>26</v>
      </c>
      <c r="O1098">
        <v>3</v>
      </c>
      <c r="P1098" t="s">
        <v>35</v>
      </c>
      <c r="Q1098">
        <v>191</v>
      </c>
      <c r="R1098" s="33">
        <v>1470487</v>
      </c>
    </row>
    <row r="1099" spans="1:18" x14ac:dyDescent="0.3">
      <c r="A1099" t="s">
        <v>2589</v>
      </c>
      <c r="B1099" s="32">
        <v>45100</v>
      </c>
      <c r="C1099" t="s">
        <v>19</v>
      </c>
      <c r="D1099" t="s">
        <v>20</v>
      </c>
      <c r="E1099" t="s">
        <v>21</v>
      </c>
      <c r="F1099" t="s">
        <v>2590</v>
      </c>
      <c r="G1099" t="s">
        <v>2591</v>
      </c>
      <c r="H1099" t="s">
        <v>40</v>
      </c>
      <c r="I1099" t="s">
        <v>70</v>
      </c>
      <c r="J1099">
        <v>6</v>
      </c>
      <c r="K1099" s="33">
        <v>7194</v>
      </c>
      <c r="L1099" s="33">
        <v>43164</v>
      </c>
      <c r="M1099">
        <v>0</v>
      </c>
      <c r="N1099" t="s">
        <v>47</v>
      </c>
      <c r="O1099">
        <v>1</v>
      </c>
      <c r="P1099" t="s">
        <v>28</v>
      </c>
      <c r="Q1099">
        <v>174</v>
      </c>
      <c r="R1099" s="33">
        <v>1470487</v>
      </c>
    </row>
    <row r="1100" spans="1:18" x14ac:dyDescent="0.3">
      <c r="A1100" t="s">
        <v>2592</v>
      </c>
      <c r="B1100" s="32">
        <v>45653</v>
      </c>
      <c r="C1100" t="s">
        <v>19</v>
      </c>
      <c r="D1100" t="s">
        <v>20</v>
      </c>
      <c r="E1100" t="s">
        <v>37</v>
      </c>
      <c r="F1100" t="s">
        <v>132</v>
      </c>
      <c r="G1100" t="s">
        <v>27</v>
      </c>
      <c r="H1100" t="s">
        <v>24</v>
      </c>
      <c r="I1100" t="s">
        <v>56</v>
      </c>
      <c r="J1100">
        <v>9</v>
      </c>
      <c r="K1100" s="33">
        <v>312106</v>
      </c>
      <c r="L1100" s="33">
        <v>2808954</v>
      </c>
      <c r="M1100">
        <v>10</v>
      </c>
      <c r="N1100" t="s">
        <v>57</v>
      </c>
      <c r="O1100">
        <v>4</v>
      </c>
      <c r="P1100" t="s">
        <v>35</v>
      </c>
      <c r="Q1100">
        <v>49</v>
      </c>
      <c r="R1100" s="33">
        <v>313112</v>
      </c>
    </row>
    <row r="1101" spans="1:18" x14ac:dyDescent="0.3">
      <c r="A1101" t="s">
        <v>2593</v>
      </c>
      <c r="B1101" s="32">
        <v>45226</v>
      </c>
      <c r="C1101" t="s">
        <v>19</v>
      </c>
      <c r="D1101" t="s">
        <v>20</v>
      </c>
      <c r="E1101" t="s">
        <v>37</v>
      </c>
      <c r="F1101" t="s">
        <v>592</v>
      </c>
      <c r="G1101" t="s">
        <v>2594</v>
      </c>
      <c r="H1101" t="s">
        <v>45</v>
      </c>
      <c r="I1101" t="s">
        <v>181</v>
      </c>
      <c r="J1101">
        <v>18</v>
      </c>
      <c r="K1101" s="33">
        <v>26008</v>
      </c>
      <c r="L1101" s="33">
        <v>468144</v>
      </c>
      <c r="M1101">
        <v>15</v>
      </c>
      <c r="N1101" t="s">
        <v>47</v>
      </c>
      <c r="O1101">
        <v>4</v>
      </c>
      <c r="P1101" t="s">
        <v>28</v>
      </c>
      <c r="Q1101">
        <v>82</v>
      </c>
      <c r="R1101" s="33">
        <v>458369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E58A-B7E8-42C7-A998-391195FB62FB}">
  <dimension ref="A1:R1101"/>
  <sheetViews>
    <sheetView workbookViewId="0">
      <selection activeCell="H1" sqref="H1"/>
    </sheetView>
  </sheetViews>
  <sheetFormatPr defaultRowHeight="14.4" x14ac:dyDescent="0.3"/>
  <cols>
    <col min="1" max="1" width="20"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19.44140625" bestFit="1" customWidth="1"/>
    <col min="12" max="12" width="21.21875" bestFit="1" customWidth="1"/>
    <col min="13" max="13" width="17.88671875" bestFit="1" customWidth="1"/>
    <col min="14" max="14" width="22.109375" bestFit="1" customWidth="1"/>
    <col min="15" max="15" width="33.5546875" bestFit="1" customWidth="1"/>
    <col min="16" max="16" width="16.6640625" bestFit="1" customWidth="1"/>
    <col min="17" max="17" width="20.5546875" bestFit="1" customWidth="1"/>
    <col min="18" max="18" width="22.77734375" bestFit="1" customWidth="1"/>
  </cols>
  <sheetData>
    <row r="1" spans="1:18" x14ac:dyDescent="0.3">
      <c r="A1" s="28" t="s">
        <v>10795</v>
      </c>
      <c r="B1" s="34" t="s">
        <v>1</v>
      </c>
      <c r="C1" s="28" t="s">
        <v>2</v>
      </c>
      <c r="D1" s="28" t="s">
        <v>3</v>
      </c>
      <c r="E1" s="28" t="s">
        <v>4</v>
      </c>
      <c r="F1" s="28" t="s">
        <v>5</v>
      </c>
      <c r="G1" s="28" t="s">
        <v>6</v>
      </c>
      <c r="H1" s="28" t="s">
        <v>7</v>
      </c>
      <c r="I1" s="28" t="s">
        <v>8</v>
      </c>
      <c r="J1" s="28" t="s">
        <v>9</v>
      </c>
      <c r="K1" s="28" t="s">
        <v>10789</v>
      </c>
      <c r="L1" s="28" t="s">
        <v>11</v>
      </c>
      <c r="M1" s="28" t="s">
        <v>10790</v>
      </c>
      <c r="N1" s="28" t="s">
        <v>13</v>
      </c>
      <c r="O1" s="28" t="s">
        <v>14</v>
      </c>
      <c r="P1" s="28" t="s">
        <v>10791</v>
      </c>
      <c r="Q1" s="28" t="s">
        <v>16</v>
      </c>
      <c r="R1" s="28" t="s">
        <v>17</v>
      </c>
    </row>
    <row r="2" spans="1:18" x14ac:dyDescent="0.3">
      <c r="A2" t="s">
        <v>4692</v>
      </c>
      <c r="B2" s="35">
        <v>45091</v>
      </c>
      <c r="C2" t="s">
        <v>4693</v>
      </c>
      <c r="D2" t="s">
        <v>4694</v>
      </c>
      <c r="E2" t="s">
        <v>4695</v>
      </c>
      <c r="F2" t="s">
        <v>287</v>
      </c>
      <c r="G2" t="s">
        <v>4696</v>
      </c>
      <c r="H2" t="s">
        <v>24</v>
      </c>
      <c r="I2" t="s">
        <v>161</v>
      </c>
      <c r="J2">
        <v>7</v>
      </c>
      <c r="K2" s="36">
        <v>58191</v>
      </c>
      <c r="L2" s="37">
        <v>407337</v>
      </c>
      <c r="M2">
        <v>0</v>
      </c>
      <c r="N2" t="s">
        <v>27</v>
      </c>
      <c r="O2">
        <v>4</v>
      </c>
      <c r="P2" t="s">
        <v>35</v>
      </c>
      <c r="Q2">
        <v>188</v>
      </c>
      <c r="R2" s="38">
        <v>1025913</v>
      </c>
    </row>
    <row r="3" spans="1:18" x14ac:dyDescent="0.3">
      <c r="A3" t="s">
        <v>4697</v>
      </c>
      <c r="B3" s="35">
        <v>44942</v>
      </c>
      <c r="C3" t="s">
        <v>4693</v>
      </c>
      <c r="D3" t="s">
        <v>4694</v>
      </c>
      <c r="E3" t="s">
        <v>4695</v>
      </c>
      <c r="F3" t="s">
        <v>2761</v>
      </c>
      <c r="G3" t="s">
        <v>4698</v>
      </c>
      <c r="H3" t="s">
        <v>65</v>
      </c>
      <c r="I3" t="s">
        <v>66</v>
      </c>
      <c r="J3">
        <v>4</v>
      </c>
      <c r="K3" s="36">
        <v>89290</v>
      </c>
      <c r="L3" s="37">
        <v>357160</v>
      </c>
      <c r="M3">
        <v>10</v>
      </c>
      <c r="N3" t="s">
        <v>57</v>
      </c>
      <c r="O3">
        <v>3</v>
      </c>
      <c r="P3" t="s">
        <v>35</v>
      </c>
      <c r="Q3">
        <v>162</v>
      </c>
      <c r="R3" s="38">
        <v>786541</v>
      </c>
    </row>
    <row r="4" spans="1:18" x14ac:dyDescent="0.3">
      <c r="A4" t="s">
        <v>4699</v>
      </c>
      <c r="B4" s="35">
        <v>45115</v>
      </c>
      <c r="C4" t="s">
        <v>4693</v>
      </c>
      <c r="D4" t="s">
        <v>4694</v>
      </c>
      <c r="E4" t="s">
        <v>4695</v>
      </c>
      <c r="F4" t="s">
        <v>851</v>
      </c>
      <c r="G4" t="s">
        <v>4700</v>
      </c>
      <c r="H4" t="s">
        <v>45</v>
      </c>
      <c r="I4" t="s">
        <v>181</v>
      </c>
      <c r="J4">
        <v>1</v>
      </c>
      <c r="K4" s="36">
        <v>31184</v>
      </c>
      <c r="L4" s="37">
        <v>31184</v>
      </c>
      <c r="M4" t="s">
        <v>27</v>
      </c>
      <c r="N4" t="s">
        <v>57</v>
      </c>
      <c r="O4">
        <v>1</v>
      </c>
      <c r="P4" t="s">
        <v>35</v>
      </c>
      <c r="Q4">
        <v>194</v>
      </c>
      <c r="R4" s="38">
        <v>492084</v>
      </c>
    </row>
    <row r="5" spans="1:18" x14ac:dyDescent="0.3">
      <c r="A5" t="s">
        <v>4701</v>
      </c>
      <c r="B5" s="35">
        <v>45158</v>
      </c>
      <c r="C5" t="s">
        <v>4693</v>
      </c>
      <c r="D5" t="s">
        <v>4694</v>
      </c>
      <c r="E5" t="s">
        <v>49</v>
      </c>
      <c r="F5" t="s">
        <v>1219</v>
      </c>
      <c r="G5" t="s">
        <v>27</v>
      </c>
      <c r="H5" t="s">
        <v>32</v>
      </c>
      <c r="I5" t="s">
        <v>113</v>
      </c>
      <c r="J5">
        <v>13</v>
      </c>
      <c r="K5" s="36">
        <v>14291</v>
      </c>
      <c r="L5" s="37">
        <v>185783</v>
      </c>
      <c r="M5">
        <v>0</v>
      </c>
      <c r="N5" t="s">
        <v>27</v>
      </c>
      <c r="O5">
        <v>1</v>
      </c>
      <c r="P5" t="s">
        <v>35</v>
      </c>
      <c r="Q5">
        <v>93</v>
      </c>
      <c r="R5" s="38">
        <v>588661</v>
      </c>
    </row>
    <row r="6" spans="1:18" x14ac:dyDescent="0.3">
      <c r="A6" t="s">
        <v>4702</v>
      </c>
      <c r="B6" s="35">
        <v>45249</v>
      </c>
      <c r="C6" t="s">
        <v>4693</v>
      </c>
      <c r="D6" t="s">
        <v>4694</v>
      </c>
      <c r="E6" t="s">
        <v>4695</v>
      </c>
      <c r="F6" t="s">
        <v>2172</v>
      </c>
      <c r="G6" t="s">
        <v>4703</v>
      </c>
      <c r="H6" t="s">
        <v>40</v>
      </c>
      <c r="I6" t="s">
        <v>106</v>
      </c>
      <c r="J6">
        <v>18</v>
      </c>
      <c r="K6" s="36">
        <v>1963</v>
      </c>
      <c r="L6" s="37">
        <v>35334</v>
      </c>
      <c r="M6">
        <v>5</v>
      </c>
      <c r="N6" t="s">
        <v>57</v>
      </c>
      <c r="O6">
        <v>4</v>
      </c>
      <c r="P6" t="s">
        <v>35</v>
      </c>
      <c r="Q6">
        <v>85</v>
      </c>
      <c r="R6" s="38">
        <v>441559</v>
      </c>
    </row>
    <row r="7" spans="1:18" x14ac:dyDescent="0.3">
      <c r="A7" t="s">
        <v>4704</v>
      </c>
      <c r="B7" s="35">
        <v>45028</v>
      </c>
      <c r="C7" t="s">
        <v>4693</v>
      </c>
      <c r="D7" t="s">
        <v>4694</v>
      </c>
      <c r="E7" t="s">
        <v>4695</v>
      </c>
      <c r="F7" t="s">
        <v>245</v>
      </c>
      <c r="G7" t="s">
        <v>27</v>
      </c>
      <c r="H7" t="s">
        <v>24</v>
      </c>
      <c r="I7" t="s">
        <v>152</v>
      </c>
      <c r="J7">
        <v>17</v>
      </c>
      <c r="K7" s="36">
        <v>133393</v>
      </c>
      <c r="L7" s="37">
        <v>2267681</v>
      </c>
      <c r="M7">
        <v>20</v>
      </c>
      <c r="N7" t="s">
        <v>27</v>
      </c>
      <c r="O7">
        <v>1</v>
      </c>
      <c r="P7" t="s">
        <v>28</v>
      </c>
      <c r="Q7">
        <v>187</v>
      </c>
      <c r="R7" s="38">
        <v>1025913</v>
      </c>
    </row>
    <row r="8" spans="1:18" x14ac:dyDescent="0.3">
      <c r="A8" t="s">
        <v>4705</v>
      </c>
      <c r="B8" s="35">
        <v>45609</v>
      </c>
      <c r="C8" t="s">
        <v>4693</v>
      </c>
      <c r="D8" t="s">
        <v>4694</v>
      </c>
      <c r="E8" t="s">
        <v>4706</v>
      </c>
      <c r="F8" t="s">
        <v>59</v>
      </c>
      <c r="G8" t="s">
        <v>4707</v>
      </c>
      <c r="H8" t="s">
        <v>24</v>
      </c>
      <c r="I8" t="s">
        <v>161</v>
      </c>
      <c r="J8">
        <v>12</v>
      </c>
      <c r="K8" s="36">
        <v>345666</v>
      </c>
      <c r="L8" s="37">
        <v>4147992</v>
      </c>
      <c r="M8">
        <v>0</v>
      </c>
      <c r="N8" t="s">
        <v>47</v>
      </c>
      <c r="O8">
        <v>3</v>
      </c>
      <c r="P8" t="s">
        <v>35</v>
      </c>
      <c r="Q8">
        <v>128</v>
      </c>
      <c r="R8" s="38">
        <v>1025913</v>
      </c>
    </row>
    <row r="9" spans="1:18" x14ac:dyDescent="0.3">
      <c r="A9" t="s">
        <v>4708</v>
      </c>
      <c r="B9" s="35">
        <v>45400</v>
      </c>
      <c r="C9" t="s">
        <v>4693</v>
      </c>
      <c r="D9" t="s">
        <v>4694</v>
      </c>
      <c r="E9" t="s">
        <v>4695</v>
      </c>
      <c r="F9" t="s">
        <v>1191</v>
      </c>
      <c r="G9" t="s">
        <v>4709</v>
      </c>
      <c r="H9" t="s">
        <v>10794</v>
      </c>
      <c r="I9" t="s">
        <v>113</v>
      </c>
      <c r="J9">
        <v>4</v>
      </c>
      <c r="K9" s="36">
        <v>5989</v>
      </c>
      <c r="L9" s="37">
        <v>23956</v>
      </c>
      <c r="M9" t="s">
        <v>27</v>
      </c>
      <c r="N9" t="s">
        <v>27</v>
      </c>
      <c r="O9">
        <v>1</v>
      </c>
      <c r="P9" t="s">
        <v>35</v>
      </c>
      <c r="Q9">
        <v>33</v>
      </c>
      <c r="R9" s="38">
        <v>588661</v>
      </c>
    </row>
    <row r="10" spans="1:18" x14ac:dyDescent="0.3">
      <c r="A10" t="s">
        <v>4710</v>
      </c>
      <c r="B10" s="35">
        <v>45460</v>
      </c>
      <c r="C10" t="s">
        <v>4693</v>
      </c>
      <c r="D10" t="s">
        <v>4694</v>
      </c>
      <c r="E10" t="s">
        <v>49</v>
      </c>
      <c r="F10" t="s">
        <v>1226</v>
      </c>
      <c r="G10" t="s">
        <v>4711</v>
      </c>
      <c r="H10" t="s">
        <v>24</v>
      </c>
      <c r="I10" t="s">
        <v>92</v>
      </c>
      <c r="J10">
        <v>19</v>
      </c>
      <c r="K10" s="36">
        <v>283170</v>
      </c>
      <c r="L10" s="37">
        <v>5380230</v>
      </c>
      <c r="M10">
        <v>0</v>
      </c>
      <c r="N10" t="s">
        <v>27</v>
      </c>
      <c r="O10">
        <v>4</v>
      </c>
      <c r="P10" t="s">
        <v>28</v>
      </c>
      <c r="Q10">
        <v>183</v>
      </c>
      <c r="R10" s="38">
        <v>1025913</v>
      </c>
    </row>
    <row r="11" spans="1:18" x14ac:dyDescent="0.3">
      <c r="A11" t="s">
        <v>4712</v>
      </c>
      <c r="B11" s="35">
        <v>45015</v>
      </c>
      <c r="C11" t="s">
        <v>4693</v>
      </c>
      <c r="D11" t="s">
        <v>4694</v>
      </c>
      <c r="E11" t="s">
        <v>4706</v>
      </c>
      <c r="F11" t="s">
        <v>991</v>
      </c>
      <c r="G11" t="s">
        <v>4713</v>
      </c>
      <c r="H11" t="s">
        <v>45</v>
      </c>
      <c r="I11" t="s">
        <v>181</v>
      </c>
      <c r="J11">
        <v>12</v>
      </c>
      <c r="K11" s="36">
        <v>38620</v>
      </c>
      <c r="L11" s="37">
        <v>463440</v>
      </c>
      <c r="M11">
        <v>10</v>
      </c>
      <c r="N11" t="s">
        <v>26</v>
      </c>
      <c r="O11">
        <v>1</v>
      </c>
      <c r="P11" t="s">
        <v>27</v>
      </c>
      <c r="Q11">
        <v>158</v>
      </c>
      <c r="R11" s="38">
        <v>492084</v>
      </c>
    </row>
    <row r="12" spans="1:18" x14ac:dyDescent="0.3">
      <c r="A12" t="s">
        <v>4714</v>
      </c>
      <c r="B12" s="35">
        <v>45451</v>
      </c>
      <c r="C12" t="s">
        <v>4693</v>
      </c>
      <c r="D12" t="s">
        <v>4694</v>
      </c>
      <c r="E12" t="s">
        <v>4695</v>
      </c>
      <c r="F12" t="s">
        <v>1654</v>
      </c>
      <c r="G12" t="s">
        <v>4715</v>
      </c>
      <c r="H12" t="s">
        <v>65</v>
      </c>
      <c r="I12" t="s">
        <v>289</v>
      </c>
      <c r="J12">
        <v>5</v>
      </c>
      <c r="K12" s="36">
        <v>88536</v>
      </c>
      <c r="L12" s="37">
        <v>442680</v>
      </c>
      <c r="M12">
        <v>15</v>
      </c>
      <c r="N12" t="s">
        <v>47</v>
      </c>
      <c r="O12">
        <v>4</v>
      </c>
      <c r="P12" t="s">
        <v>35</v>
      </c>
      <c r="Q12">
        <v>125</v>
      </c>
      <c r="R12" s="38">
        <v>786541</v>
      </c>
    </row>
    <row r="13" spans="1:18" x14ac:dyDescent="0.3">
      <c r="A13" t="s">
        <v>4716</v>
      </c>
      <c r="B13" s="35">
        <v>45182</v>
      </c>
      <c r="C13" t="s">
        <v>4693</v>
      </c>
      <c r="D13" t="s">
        <v>4694</v>
      </c>
      <c r="E13" t="s">
        <v>4695</v>
      </c>
      <c r="F13" t="s">
        <v>313</v>
      </c>
      <c r="G13" t="s">
        <v>4717</v>
      </c>
      <c r="H13" t="s">
        <v>24</v>
      </c>
      <c r="I13" t="s">
        <v>25</v>
      </c>
      <c r="J13">
        <v>3</v>
      </c>
      <c r="K13" s="36">
        <v>286066</v>
      </c>
      <c r="L13" s="37">
        <v>858198</v>
      </c>
      <c r="M13" t="s">
        <v>27</v>
      </c>
      <c r="N13" t="s">
        <v>27</v>
      </c>
      <c r="O13">
        <v>4</v>
      </c>
      <c r="P13" t="s">
        <v>35</v>
      </c>
      <c r="Q13">
        <v>6</v>
      </c>
      <c r="R13" s="38">
        <v>1025913</v>
      </c>
    </row>
    <row r="14" spans="1:18" x14ac:dyDescent="0.3">
      <c r="A14" t="s">
        <v>4718</v>
      </c>
      <c r="B14" s="35">
        <v>45325</v>
      </c>
      <c r="C14" t="s">
        <v>4693</v>
      </c>
      <c r="D14" t="s">
        <v>4694</v>
      </c>
      <c r="E14" t="s">
        <v>49</v>
      </c>
      <c r="F14" t="s">
        <v>1599</v>
      </c>
      <c r="G14" t="s">
        <v>4719</v>
      </c>
      <c r="H14" t="s">
        <v>45</v>
      </c>
      <c r="I14" t="s">
        <v>74</v>
      </c>
      <c r="J14">
        <v>14</v>
      </c>
      <c r="K14" s="36">
        <v>35680</v>
      </c>
      <c r="L14" s="37">
        <v>499520</v>
      </c>
      <c r="M14">
        <v>0</v>
      </c>
      <c r="N14" t="s">
        <v>10788</v>
      </c>
      <c r="O14">
        <v>2</v>
      </c>
      <c r="P14" t="s">
        <v>35</v>
      </c>
      <c r="Q14">
        <v>176</v>
      </c>
      <c r="R14" s="38">
        <v>492084</v>
      </c>
    </row>
    <row r="15" spans="1:18" x14ac:dyDescent="0.3">
      <c r="A15" t="s">
        <v>4720</v>
      </c>
      <c r="B15" s="35">
        <v>45332</v>
      </c>
      <c r="C15" t="s">
        <v>4693</v>
      </c>
      <c r="D15" t="s">
        <v>4694</v>
      </c>
      <c r="E15" t="s">
        <v>4706</v>
      </c>
      <c r="F15" t="s">
        <v>356</v>
      </c>
      <c r="G15" t="s">
        <v>4721</v>
      </c>
      <c r="H15" t="s">
        <v>32</v>
      </c>
      <c r="I15" t="s">
        <v>158</v>
      </c>
      <c r="J15">
        <v>17</v>
      </c>
      <c r="K15" s="36">
        <v>21350</v>
      </c>
      <c r="L15" s="37">
        <v>362950</v>
      </c>
      <c r="M15">
        <v>0</v>
      </c>
      <c r="N15" t="s">
        <v>47</v>
      </c>
      <c r="O15">
        <v>4</v>
      </c>
      <c r="P15" t="s">
        <v>35</v>
      </c>
      <c r="Q15">
        <v>2</v>
      </c>
      <c r="R15" s="38">
        <v>588661</v>
      </c>
    </row>
    <row r="16" spans="1:18" x14ac:dyDescent="0.3">
      <c r="A16" t="s">
        <v>4722</v>
      </c>
      <c r="B16" s="35">
        <v>45296</v>
      </c>
      <c r="C16" t="s">
        <v>4693</v>
      </c>
      <c r="D16" t="s">
        <v>4694</v>
      </c>
      <c r="E16" t="s">
        <v>49</v>
      </c>
      <c r="F16" t="s">
        <v>2241</v>
      </c>
      <c r="G16" t="s">
        <v>27</v>
      </c>
      <c r="H16" t="s">
        <v>65</v>
      </c>
      <c r="I16" t="s">
        <v>397</v>
      </c>
      <c r="J16">
        <v>8</v>
      </c>
      <c r="K16" s="36">
        <v>29618</v>
      </c>
      <c r="L16" s="37">
        <v>236944</v>
      </c>
      <c r="M16">
        <v>10</v>
      </c>
      <c r="N16" t="s">
        <v>26</v>
      </c>
      <c r="O16">
        <v>3</v>
      </c>
      <c r="P16" t="s">
        <v>28</v>
      </c>
      <c r="Q16">
        <v>141</v>
      </c>
      <c r="R16" s="38">
        <v>786541</v>
      </c>
    </row>
    <row r="17" spans="1:18" x14ac:dyDescent="0.3">
      <c r="A17" t="s">
        <v>4723</v>
      </c>
      <c r="B17" s="35">
        <v>45041</v>
      </c>
      <c r="C17" t="s">
        <v>4693</v>
      </c>
      <c r="D17" t="s">
        <v>4694</v>
      </c>
      <c r="E17" t="s">
        <v>4695</v>
      </c>
      <c r="F17" t="s">
        <v>179</v>
      </c>
      <c r="G17" t="s">
        <v>4724</v>
      </c>
      <c r="H17" t="s">
        <v>10794</v>
      </c>
      <c r="I17" t="s">
        <v>113</v>
      </c>
      <c r="J17">
        <v>3</v>
      </c>
      <c r="K17" s="36">
        <v>8375</v>
      </c>
      <c r="L17" s="37">
        <v>25125</v>
      </c>
      <c r="M17" t="s">
        <v>27</v>
      </c>
      <c r="N17" t="s">
        <v>27</v>
      </c>
      <c r="O17">
        <v>1</v>
      </c>
      <c r="P17" t="s">
        <v>35</v>
      </c>
      <c r="Q17">
        <v>81</v>
      </c>
      <c r="R17" s="38">
        <v>588661</v>
      </c>
    </row>
    <row r="18" spans="1:18" x14ac:dyDescent="0.3">
      <c r="A18" t="s">
        <v>4725</v>
      </c>
      <c r="B18" s="35">
        <v>45012</v>
      </c>
      <c r="C18" t="s">
        <v>4693</v>
      </c>
      <c r="D18" t="s">
        <v>4694</v>
      </c>
      <c r="E18" t="s">
        <v>4695</v>
      </c>
      <c r="F18" t="s">
        <v>235</v>
      </c>
      <c r="G18" t="s">
        <v>4726</v>
      </c>
      <c r="H18" t="s">
        <v>24</v>
      </c>
      <c r="I18" t="s">
        <v>92</v>
      </c>
      <c r="J18">
        <v>7</v>
      </c>
      <c r="K18" s="36">
        <v>132118</v>
      </c>
      <c r="L18" s="37">
        <v>924826</v>
      </c>
      <c r="M18" t="s">
        <v>27</v>
      </c>
      <c r="N18" t="s">
        <v>27</v>
      </c>
      <c r="O18">
        <v>4</v>
      </c>
      <c r="P18" t="s">
        <v>35</v>
      </c>
      <c r="Q18">
        <v>11</v>
      </c>
      <c r="R18" s="38">
        <v>1025913</v>
      </c>
    </row>
    <row r="19" spans="1:18" x14ac:dyDescent="0.3">
      <c r="A19" t="s">
        <v>4727</v>
      </c>
      <c r="B19" s="35">
        <v>45499</v>
      </c>
      <c r="C19" t="s">
        <v>4693</v>
      </c>
      <c r="D19" t="s">
        <v>4694</v>
      </c>
      <c r="E19" t="s">
        <v>49</v>
      </c>
      <c r="F19" t="s">
        <v>350</v>
      </c>
      <c r="G19" t="s">
        <v>4728</v>
      </c>
      <c r="H19" t="s">
        <v>32</v>
      </c>
      <c r="I19" t="s">
        <v>113</v>
      </c>
      <c r="J19">
        <v>15</v>
      </c>
      <c r="K19" s="36">
        <v>7753</v>
      </c>
      <c r="L19" s="37">
        <v>116295</v>
      </c>
      <c r="M19" t="s">
        <v>27</v>
      </c>
      <c r="N19" t="s">
        <v>26</v>
      </c>
      <c r="O19">
        <v>2</v>
      </c>
      <c r="P19" t="s">
        <v>28</v>
      </c>
      <c r="Q19">
        <v>151</v>
      </c>
      <c r="R19" s="38">
        <v>588661</v>
      </c>
    </row>
    <row r="20" spans="1:18" x14ac:dyDescent="0.3">
      <c r="A20" t="s">
        <v>4729</v>
      </c>
      <c r="B20" s="35">
        <v>45509</v>
      </c>
      <c r="C20" t="s">
        <v>4693</v>
      </c>
      <c r="D20" t="s">
        <v>4694</v>
      </c>
      <c r="E20" t="s">
        <v>49</v>
      </c>
      <c r="F20" t="s">
        <v>2055</v>
      </c>
      <c r="G20" t="s">
        <v>4730</v>
      </c>
      <c r="H20" t="s">
        <v>32</v>
      </c>
      <c r="I20" t="s">
        <v>95</v>
      </c>
      <c r="J20">
        <v>5</v>
      </c>
      <c r="K20" s="36">
        <v>12905</v>
      </c>
      <c r="L20" s="37">
        <v>64525</v>
      </c>
      <c r="M20">
        <v>0</v>
      </c>
      <c r="N20" t="s">
        <v>27</v>
      </c>
      <c r="O20">
        <v>3</v>
      </c>
      <c r="P20" t="s">
        <v>27</v>
      </c>
      <c r="Q20">
        <v>77</v>
      </c>
      <c r="R20" s="38">
        <v>588661</v>
      </c>
    </row>
    <row r="21" spans="1:18" x14ac:dyDescent="0.3">
      <c r="A21" t="s">
        <v>4731</v>
      </c>
      <c r="B21" s="35">
        <v>45197</v>
      </c>
      <c r="C21" t="s">
        <v>4693</v>
      </c>
      <c r="D21" t="s">
        <v>4694</v>
      </c>
      <c r="E21" t="s">
        <v>4695</v>
      </c>
      <c r="F21" t="s">
        <v>1256</v>
      </c>
      <c r="G21" t="s">
        <v>4732</v>
      </c>
      <c r="H21" t="s">
        <v>32</v>
      </c>
      <c r="I21" t="s">
        <v>141</v>
      </c>
      <c r="J21">
        <v>12</v>
      </c>
      <c r="K21" s="36">
        <v>8272</v>
      </c>
      <c r="L21" s="37">
        <v>99264</v>
      </c>
      <c r="M21">
        <v>0</v>
      </c>
      <c r="N21" t="s">
        <v>47</v>
      </c>
      <c r="O21">
        <v>2</v>
      </c>
      <c r="P21" t="s">
        <v>35</v>
      </c>
      <c r="Q21">
        <v>5</v>
      </c>
      <c r="R21" s="38">
        <v>588661</v>
      </c>
    </row>
    <row r="22" spans="1:18" x14ac:dyDescent="0.3">
      <c r="A22" t="s">
        <v>4733</v>
      </c>
      <c r="B22" s="35">
        <v>45182</v>
      </c>
      <c r="C22" t="s">
        <v>4693</v>
      </c>
      <c r="D22" t="s">
        <v>4694</v>
      </c>
      <c r="E22" t="s">
        <v>4706</v>
      </c>
      <c r="F22" t="s">
        <v>125</v>
      </c>
      <c r="G22" t="s">
        <v>4734</v>
      </c>
      <c r="H22" t="s">
        <v>45</v>
      </c>
      <c r="I22" t="s">
        <v>130</v>
      </c>
      <c r="J22">
        <v>12</v>
      </c>
      <c r="K22" s="36">
        <v>34002</v>
      </c>
      <c r="L22" s="37">
        <v>408024</v>
      </c>
      <c r="M22">
        <v>0</v>
      </c>
      <c r="N22" t="s">
        <v>34</v>
      </c>
      <c r="O22">
        <v>2</v>
      </c>
      <c r="P22" t="s">
        <v>35</v>
      </c>
      <c r="Q22">
        <v>188</v>
      </c>
      <c r="R22" s="38">
        <v>492084</v>
      </c>
    </row>
    <row r="23" spans="1:18" x14ac:dyDescent="0.3">
      <c r="A23" t="s">
        <v>4735</v>
      </c>
      <c r="B23" s="35">
        <v>44964</v>
      </c>
      <c r="C23" t="s">
        <v>4693</v>
      </c>
      <c r="D23" t="s">
        <v>4694</v>
      </c>
      <c r="E23" t="s">
        <v>4706</v>
      </c>
      <c r="F23" t="s">
        <v>691</v>
      </c>
      <c r="G23" t="s">
        <v>4736</v>
      </c>
      <c r="H23" t="s">
        <v>24</v>
      </c>
      <c r="I23" t="s">
        <v>174</v>
      </c>
      <c r="J23">
        <v>9</v>
      </c>
      <c r="K23" s="36">
        <v>119443</v>
      </c>
      <c r="L23" s="37">
        <v>1074987</v>
      </c>
      <c r="M23">
        <v>5</v>
      </c>
      <c r="N23" t="s">
        <v>26</v>
      </c>
      <c r="O23">
        <v>5</v>
      </c>
      <c r="P23" t="s">
        <v>35</v>
      </c>
      <c r="Q23">
        <v>158</v>
      </c>
      <c r="R23" s="38">
        <v>1025913</v>
      </c>
    </row>
    <row r="24" spans="1:18" x14ac:dyDescent="0.3">
      <c r="A24" t="s">
        <v>4737</v>
      </c>
      <c r="B24" s="35">
        <v>45311</v>
      </c>
      <c r="C24" t="s">
        <v>4693</v>
      </c>
      <c r="D24" t="s">
        <v>4694</v>
      </c>
      <c r="E24" t="s">
        <v>4695</v>
      </c>
      <c r="F24" t="s">
        <v>215</v>
      </c>
      <c r="G24" t="s">
        <v>4738</v>
      </c>
      <c r="H24" t="s">
        <v>32</v>
      </c>
      <c r="I24" t="s">
        <v>33</v>
      </c>
      <c r="J24">
        <v>13</v>
      </c>
      <c r="K24" s="36">
        <v>3113</v>
      </c>
      <c r="L24" s="37">
        <v>40469</v>
      </c>
      <c r="M24">
        <v>0</v>
      </c>
      <c r="N24" t="s">
        <v>10788</v>
      </c>
      <c r="O24">
        <v>4</v>
      </c>
      <c r="P24" t="s">
        <v>35</v>
      </c>
      <c r="Q24">
        <v>25</v>
      </c>
      <c r="R24" s="38">
        <v>588661</v>
      </c>
    </row>
    <row r="25" spans="1:18" x14ac:dyDescent="0.3">
      <c r="A25" t="s">
        <v>4739</v>
      </c>
      <c r="B25" s="35">
        <v>45256</v>
      </c>
      <c r="C25" t="s">
        <v>4693</v>
      </c>
      <c r="D25" t="s">
        <v>4694</v>
      </c>
      <c r="E25" t="s">
        <v>4695</v>
      </c>
      <c r="F25" t="s">
        <v>4352</v>
      </c>
      <c r="G25" t="s">
        <v>4740</v>
      </c>
      <c r="H25" t="s">
        <v>65</v>
      </c>
      <c r="I25" t="s">
        <v>78</v>
      </c>
      <c r="J25">
        <v>3</v>
      </c>
      <c r="K25" s="36">
        <v>118140</v>
      </c>
      <c r="L25" s="37">
        <v>354420</v>
      </c>
      <c r="M25">
        <v>0</v>
      </c>
      <c r="N25" t="s">
        <v>47</v>
      </c>
      <c r="O25">
        <v>4</v>
      </c>
      <c r="P25" t="s">
        <v>28</v>
      </c>
      <c r="Q25">
        <v>84</v>
      </c>
      <c r="R25" s="38">
        <v>786541</v>
      </c>
    </row>
    <row r="26" spans="1:18" x14ac:dyDescent="0.3">
      <c r="A26" t="s">
        <v>4741</v>
      </c>
      <c r="B26" s="35">
        <v>45588</v>
      </c>
      <c r="C26" t="s">
        <v>4693</v>
      </c>
      <c r="D26" t="s">
        <v>4694</v>
      </c>
      <c r="E26" t="s">
        <v>4695</v>
      </c>
      <c r="F26" t="s">
        <v>1025</v>
      </c>
      <c r="G26" t="s">
        <v>4742</v>
      </c>
      <c r="H26" t="s">
        <v>10794</v>
      </c>
      <c r="I26" t="s">
        <v>237</v>
      </c>
      <c r="J26">
        <v>7</v>
      </c>
      <c r="K26" s="36">
        <v>19173</v>
      </c>
      <c r="L26" s="37">
        <v>134211</v>
      </c>
      <c r="M26">
        <v>0</v>
      </c>
      <c r="N26" t="s">
        <v>47</v>
      </c>
      <c r="O26">
        <v>0</v>
      </c>
      <c r="P26" t="s">
        <v>35</v>
      </c>
      <c r="Q26">
        <v>12</v>
      </c>
      <c r="R26" s="38">
        <v>588661</v>
      </c>
    </row>
    <row r="27" spans="1:18" x14ac:dyDescent="0.3">
      <c r="A27" t="s">
        <v>4743</v>
      </c>
      <c r="B27" s="35">
        <v>45255</v>
      </c>
      <c r="C27" t="s">
        <v>4693</v>
      </c>
      <c r="D27" t="s">
        <v>4694</v>
      </c>
      <c r="E27" t="s">
        <v>4706</v>
      </c>
      <c r="F27" t="s">
        <v>4221</v>
      </c>
      <c r="G27" t="s">
        <v>27</v>
      </c>
      <c r="H27" t="s">
        <v>24</v>
      </c>
      <c r="I27" t="s">
        <v>92</v>
      </c>
      <c r="J27">
        <v>7</v>
      </c>
      <c r="K27" s="36">
        <v>184579</v>
      </c>
      <c r="L27" s="37">
        <v>1292053</v>
      </c>
      <c r="M27">
        <v>0</v>
      </c>
      <c r="N27" t="s">
        <v>57</v>
      </c>
      <c r="O27">
        <v>3</v>
      </c>
      <c r="P27" t="s">
        <v>35</v>
      </c>
      <c r="Q27">
        <v>38</v>
      </c>
      <c r="R27" s="38">
        <v>1025913</v>
      </c>
    </row>
    <row r="28" spans="1:18" x14ac:dyDescent="0.3">
      <c r="A28" t="s">
        <v>4744</v>
      </c>
      <c r="B28" s="35">
        <v>45503</v>
      </c>
      <c r="C28" t="s">
        <v>4693</v>
      </c>
      <c r="D28" t="s">
        <v>4694</v>
      </c>
      <c r="E28" t="s">
        <v>4695</v>
      </c>
      <c r="F28" t="s">
        <v>370</v>
      </c>
      <c r="G28" t="s">
        <v>4745</v>
      </c>
      <c r="H28" t="s">
        <v>24</v>
      </c>
      <c r="I28" t="s">
        <v>152</v>
      </c>
      <c r="J28">
        <v>8</v>
      </c>
      <c r="K28" s="36">
        <v>165351</v>
      </c>
      <c r="L28" s="37">
        <v>1322808</v>
      </c>
      <c r="M28" t="s">
        <v>27</v>
      </c>
      <c r="N28" t="s">
        <v>47</v>
      </c>
      <c r="O28" t="s">
        <v>27</v>
      </c>
      <c r="P28" t="s">
        <v>35</v>
      </c>
      <c r="Q28">
        <v>195</v>
      </c>
      <c r="R28" s="38">
        <v>1025913</v>
      </c>
    </row>
    <row r="29" spans="1:18" x14ac:dyDescent="0.3">
      <c r="A29" t="s">
        <v>4746</v>
      </c>
      <c r="B29" s="35">
        <v>45617</v>
      </c>
      <c r="C29" t="s">
        <v>4693</v>
      </c>
      <c r="D29" t="s">
        <v>4694</v>
      </c>
      <c r="E29" t="s">
        <v>4695</v>
      </c>
      <c r="F29" t="s">
        <v>1624</v>
      </c>
      <c r="G29" t="s">
        <v>4747</v>
      </c>
      <c r="H29" t="s">
        <v>24</v>
      </c>
      <c r="I29" t="s">
        <v>174</v>
      </c>
      <c r="J29">
        <v>12</v>
      </c>
      <c r="K29" s="36">
        <v>74489</v>
      </c>
      <c r="L29" s="37">
        <v>893868</v>
      </c>
      <c r="M29">
        <v>0</v>
      </c>
      <c r="N29" t="s">
        <v>47</v>
      </c>
      <c r="O29" t="s">
        <v>27</v>
      </c>
      <c r="P29" t="s">
        <v>28</v>
      </c>
      <c r="Q29">
        <v>8</v>
      </c>
      <c r="R29" s="38">
        <v>1025913</v>
      </c>
    </row>
    <row r="30" spans="1:18" x14ac:dyDescent="0.3">
      <c r="A30" t="s">
        <v>4748</v>
      </c>
      <c r="B30" s="35">
        <v>45217</v>
      </c>
      <c r="C30" t="s">
        <v>4693</v>
      </c>
      <c r="D30" t="s">
        <v>4694</v>
      </c>
      <c r="E30" t="s">
        <v>4695</v>
      </c>
      <c r="F30" t="s">
        <v>3236</v>
      </c>
      <c r="G30" t="s">
        <v>4749</v>
      </c>
      <c r="H30" t="s">
        <v>65</v>
      </c>
      <c r="I30" t="s">
        <v>102</v>
      </c>
      <c r="J30">
        <v>16</v>
      </c>
      <c r="K30" s="36">
        <v>115409</v>
      </c>
      <c r="L30" s="37">
        <v>1846544</v>
      </c>
      <c r="M30">
        <v>15</v>
      </c>
      <c r="N30" t="s">
        <v>47</v>
      </c>
      <c r="O30" t="s">
        <v>27</v>
      </c>
      <c r="P30" t="s">
        <v>35</v>
      </c>
      <c r="Q30">
        <v>83</v>
      </c>
      <c r="R30" s="38">
        <v>786541</v>
      </c>
    </row>
    <row r="31" spans="1:18" x14ac:dyDescent="0.3">
      <c r="A31" t="s">
        <v>4750</v>
      </c>
      <c r="B31" s="35">
        <v>44958</v>
      </c>
      <c r="C31" t="s">
        <v>4693</v>
      </c>
      <c r="D31" t="s">
        <v>4694</v>
      </c>
      <c r="E31" t="s">
        <v>4695</v>
      </c>
      <c r="F31" t="s">
        <v>143</v>
      </c>
      <c r="G31" t="s">
        <v>4751</v>
      </c>
      <c r="H31" t="s">
        <v>65</v>
      </c>
      <c r="I31" t="s">
        <v>478</v>
      </c>
      <c r="J31">
        <v>13</v>
      </c>
      <c r="K31" s="36">
        <v>108035</v>
      </c>
      <c r="L31" s="37">
        <v>1404455</v>
      </c>
      <c r="M31" t="s">
        <v>27</v>
      </c>
      <c r="N31" t="s">
        <v>47</v>
      </c>
      <c r="O31">
        <v>2</v>
      </c>
      <c r="P31" t="s">
        <v>35</v>
      </c>
      <c r="Q31">
        <v>27</v>
      </c>
      <c r="R31" s="38">
        <v>786541</v>
      </c>
    </row>
    <row r="32" spans="1:18" x14ac:dyDescent="0.3">
      <c r="A32" t="s">
        <v>4752</v>
      </c>
      <c r="B32" s="35">
        <v>45358</v>
      </c>
      <c r="C32" t="s">
        <v>4693</v>
      </c>
      <c r="D32" t="s">
        <v>4694</v>
      </c>
      <c r="E32" t="s">
        <v>4695</v>
      </c>
      <c r="F32" t="s">
        <v>1187</v>
      </c>
      <c r="G32" t="s">
        <v>27</v>
      </c>
      <c r="H32" t="s">
        <v>45</v>
      </c>
      <c r="I32" t="s">
        <v>98</v>
      </c>
      <c r="J32">
        <v>7</v>
      </c>
      <c r="K32" s="36">
        <v>12464</v>
      </c>
      <c r="L32" s="37">
        <v>87248</v>
      </c>
      <c r="M32">
        <v>0</v>
      </c>
      <c r="N32" t="s">
        <v>27</v>
      </c>
      <c r="O32" t="s">
        <v>27</v>
      </c>
      <c r="P32" t="s">
        <v>35</v>
      </c>
      <c r="Q32">
        <v>185</v>
      </c>
      <c r="R32" s="38">
        <v>492084</v>
      </c>
    </row>
    <row r="33" spans="1:18" x14ac:dyDescent="0.3">
      <c r="A33" t="s">
        <v>4753</v>
      </c>
      <c r="B33" s="35">
        <v>44996</v>
      </c>
      <c r="C33" t="s">
        <v>4693</v>
      </c>
      <c r="D33" t="s">
        <v>4694</v>
      </c>
      <c r="E33" t="s">
        <v>4706</v>
      </c>
      <c r="F33" t="s">
        <v>1782</v>
      </c>
      <c r="G33" t="s">
        <v>4754</v>
      </c>
      <c r="H33" t="s">
        <v>10794</v>
      </c>
      <c r="I33" t="s">
        <v>33</v>
      </c>
      <c r="J33">
        <v>6</v>
      </c>
      <c r="K33" s="36">
        <v>12130</v>
      </c>
      <c r="L33" s="37">
        <v>72780</v>
      </c>
      <c r="M33">
        <v>0</v>
      </c>
      <c r="N33" t="s">
        <v>47</v>
      </c>
      <c r="O33">
        <v>1</v>
      </c>
      <c r="P33" t="s">
        <v>28</v>
      </c>
      <c r="Q33">
        <v>156</v>
      </c>
      <c r="R33" s="38">
        <v>588661</v>
      </c>
    </row>
    <row r="34" spans="1:18" x14ac:dyDescent="0.3">
      <c r="A34" t="s">
        <v>4755</v>
      </c>
      <c r="B34" s="35">
        <v>45360</v>
      </c>
      <c r="C34" t="s">
        <v>4693</v>
      </c>
      <c r="D34" t="s">
        <v>4694</v>
      </c>
      <c r="E34" t="s">
        <v>49</v>
      </c>
      <c r="F34" t="s">
        <v>1160</v>
      </c>
      <c r="G34" t="s">
        <v>4756</v>
      </c>
      <c r="H34" t="s">
        <v>65</v>
      </c>
      <c r="I34" t="s">
        <v>78</v>
      </c>
      <c r="J34">
        <v>3</v>
      </c>
      <c r="K34" s="36">
        <v>95728</v>
      </c>
      <c r="L34" s="37">
        <v>287184</v>
      </c>
      <c r="M34">
        <v>0</v>
      </c>
      <c r="N34" t="s">
        <v>27</v>
      </c>
      <c r="O34">
        <v>2</v>
      </c>
      <c r="P34" t="s">
        <v>28</v>
      </c>
      <c r="Q34">
        <v>42</v>
      </c>
      <c r="R34" s="38">
        <v>786541</v>
      </c>
    </row>
    <row r="35" spans="1:18" x14ac:dyDescent="0.3">
      <c r="A35" t="s">
        <v>4757</v>
      </c>
      <c r="B35" s="35">
        <v>45027</v>
      </c>
      <c r="C35" t="s">
        <v>4693</v>
      </c>
      <c r="D35" t="s">
        <v>4694</v>
      </c>
      <c r="E35" t="s">
        <v>4695</v>
      </c>
      <c r="F35" t="s">
        <v>1226</v>
      </c>
      <c r="G35" t="s">
        <v>4758</v>
      </c>
      <c r="H35" t="s">
        <v>65</v>
      </c>
      <c r="I35" t="s">
        <v>78</v>
      </c>
      <c r="J35">
        <v>1</v>
      </c>
      <c r="K35" s="36">
        <v>57349</v>
      </c>
      <c r="L35" s="37">
        <v>57349</v>
      </c>
      <c r="M35">
        <v>10</v>
      </c>
      <c r="N35" t="s">
        <v>47</v>
      </c>
      <c r="O35">
        <v>5</v>
      </c>
      <c r="P35" t="s">
        <v>35</v>
      </c>
      <c r="Q35">
        <v>58</v>
      </c>
      <c r="R35" s="38">
        <v>786541</v>
      </c>
    </row>
    <row r="36" spans="1:18" x14ac:dyDescent="0.3">
      <c r="A36" t="s">
        <v>4759</v>
      </c>
      <c r="B36" s="35">
        <v>45389</v>
      </c>
      <c r="C36" t="s">
        <v>4693</v>
      </c>
      <c r="D36" t="s">
        <v>4694</v>
      </c>
      <c r="E36" t="s">
        <v>49</v>
      </c>
      <c r="F36" t="s">
        <v>2265</v>
      </c>
      <c r="G36" t="s">
        <v>4760</v>
      </c>
      <c r="H36" t="s">
        <v>65</v>
      </c>
      <c r="I36" t="s">
        <v>397</v>
      </c>
      <c r="J36">
        <v>14</v>
      </c>
      <c r="K36" s="36">
        <v>37818</v>
      </c>
      <c r="L36" s="37">
        <v>529452</v>
      </c>
      <c r="M36">
        <v>0</v>
      </c>
      <c r="N36" t="s">
        <v>47</v>
      </c>
      <c r="O36">
        <v>3</v>
      </c>
      <c r="P36" t="s">
        <v>35</v>
      </c>
      <c r="Q36">
        <v>59</v>
      </c>
      <c r="R36" s="38">
        <v>786541</v>
      </c>
    </row>
    <row r="37" spans="1:18" x14ac:dyDescent="0.3">
      <c r="A37" t="s">
        <v>4761</v>
      </c>
      <c r="B37" s="35">
        <v>45059</v>
      </c>
      <c r="C37" t="s">
        <v>4693</v>
      </c>
      <c r="D37" t="s">
        <v>4694</v>
      </c>
      <c r="E37" t="s">
        <v>4695</v>
      </c>
      <c r="F37" t="s">
        <v>914</v>
      </c>
      <c r="G37" t="s">
        <v>4762</v>
      </c>
      <c r="H37" t="s">
        <v>45</v>
      </c>
      <c r="I37" t="s">
        <v>82</v>
      </c>
      <c r="J37">
        <v>1</v>
      </c>
      <c r="K37" s="36">
        <v>39157</v>
      </c>
      <c r="L37" s="37">
        <v>39157</v>
      </c>
      <c r="M37">
        <v>5</v>
      </c>
      <c r="N37" t="s">
        <v>26</v>
      </c>
      <c r="O37">
        <v>5</v>
      </c>
      <c r="P37" t="s">
        <v>35</v>
      </c>
      <c r="Q37">
        <v>50</v>
      </c>
      <c r="R37" s="38">
        <v>492084</v>
      </c>
    </row>
    <row r="38" spans="1:18" x14ac:dyDescent="0.3">
      <c r="A38" t="s">
        <v>4763</v>
      </c>
      <c r="B38" s="35">
        <v>44947</v>
      </c>
      <c r="C38" t="s">
        <v>4693</v>
      </c>
      <c r="D38" t="s">
        <v>4694</v>
      </c>
      <c r="E38" t="s">
        <v>49</v>
      </c>
      <c r="F38" t="s">
        <v>1791</v>
      </c>
      <c r="G38" t="s">
        <v>4764</v>
      </c>
      <c r="H38" t="s">
        <v>65</v>
      </c>
      <c r="I38" t="s">
        <v>289</v>
      </c>
      <c r="J38">
        <v>3</v>
      </c>
      <c r="K38" s="36">
        <v>161786</v>
      </c>
      <c r="L38" s="37">
        <v>485358</v>
      </c>
      <c r="M38" t="s">
        <v>27</v>
      </c>
      <c r="N38" t="s">
        <v>10788</v>
      </c>
      <c r="O38">
        <v>2</v>
      </c>
      <c r="P38" t="s">
        <v>28</v>
      </c>
      <c r="Q38">
        <v>85</v>
      </c>
      <c r="R38" s="38">
        <v>786541</v>
      </c>
    </row>
    <row r="39" spans="1:18" x14ac:dyDescent="0.3">
      <c r="A39" t="s">
        <v>4765</v>
      </c>
      <c r="B39" s="35">
        <v>45623</v>
      </c>
      <c r="C39" t="s">
        <v>4693</v>
      </c>
      <c r="D39" t="s">
        <v>4694</v>
      </c>
      <c r="E39" t="s">
        <v>4706</v>
      </c>
      <c r="F39" t="s">
        <v>3982</v>
      </c>
      <c r="G39" t="s">
        <v>4766</v>
      </c>
      <c r="H39" t="s">
        <v>10794</v>
      </c>
      <c r="I39" t="s">
        <v>113</v>
      </c>
      <c r="J39">
        <v>1</v>
      </c>
      <c r="K39" s="36">
        <v>10249</v>
      </c>
      <c r="L39" s="37">
        <v>10249</v>
      </c>
      <c r="M39">
        <v>15</v>
      </c>
      <c r="N39" t="s">
        <v>47</v>
      </c>
      <c r="O39">
        <v>3</v>
      </c>
      <c r="P39" t="s">
        <v>28</v>
      </c>
      <c r="Q39">
        <v>129</v>
      </c>
      <c r="R39" s="38">
        <v>588661</v>
      </c>
    </row>
    <row r="40" spans="1:18" x14ac:dyDescent="0.3">
      <c r="A40" t="s">
        <v>4767</v>
      </c>
      <c r="B40" s="35">
        <v>44966</v>
      </c>
      <c r="C40" t="s">
        <v>4693</v>
      </c>
      <c r="D40" t="s">
        <v>4694</v>
      </c>
      <c r="E40" t="s">
        <v>49</v>
      </c>
      <c r="F40" t="s">
        <v>2858</v>
      </c>
      <c r="G40" t="s">
        <v>4768</v>
      </c>
      <c r="H40" t="s">
        <v>10794</v>
      </c>
      <c r="I40" t="s">
        <v>158</v>
      </c>
      <c r="J40">
        <v>7</v>
      </c>
      <c r="K40" s="36">
        <v>9540</v>
      </c>
      <c r="L40" s="37">
        <v>66780</v>
      </c>
      <c r="M40">
        <v>20</v>
      </c>
      <c r="N40" t="s">
        <v>57</v>
      </c>
      <c r="O40">
        <v>2</v>
      </c>
      <c r="P40" t="s">
        <v>35</v>
      </c>
      <c r="Q40">
        <v>194</v>
      </c>
      <c r="R40" s="38">
        <v>588661</v>
      </c>
    </row>
    <row r="41" spans="1:18" x14ac:dyDescent="0.3">
      <c r="A41" t="s">
        <v>4769</v>
      </c>
      <c r="B41" s="35">
        <v>45343</v>
      </c>
      <c r="C41" t="s">
        <v>4693</v>
      </c>
      <c r="D41" t="s">
        <v>4694</v>
      </c>
      <c r="E41" t="s">
        <v>4695</v>
      </c>
      <c r="F41" t="s">
        <v>1741</v>
      </c>
      <c r="G41" t="s">
        <v>4770</v>
      </c>
      <c r="H41" t="s">
        <v>24</v>
      </c>
      <c r="I41" t="s">
        <v>161</v>
      </c>
      <c r="J41">
        <v>15</v>
      </c>
      <c r="K41" s="36">
        <v>142411</v>
      </c>
      <c r="L41" s="37">
        <v>2136165</v>
      </c>
      <c r="M41">
        <v>5</v>
      </c>
      <c r="N41" t="s">
        <v>27</v>
      </c>
      <c r="O41">
        <v>1</v>
      </c>
      <c r="P41" t="s">
        <v>28</v>
      </c>
      <c r="Q41">
        <v>192</v>
      </c>
      <c r="R41" s="38">
        <v>1025913</v>
      </c>
    </row>
    <row r="42" spans="1:18" x14ac:dyDescent="0.3">
      <c r="A42" t="s">
        <v>4771</v>
      </c>
      <c r="B42" s="35">
        <v>45562</v>
      </c>
      <c r="C42" t="s">
        <v>4693</v>
      </c>
      <c r="D42" t="s">
        <v>4694</v>
      </c>
      <c r="E42" t="s">
        <v>4695</v>
      </c>
      <c r="F42" t="s">
        <v>986</v>
      </c>
      <c r="G42" t="s">
        <v>4772</v>
      </c>
      <c r="H42" t="s">
        <v>10794</v>
      </c>
      <c r="I42" t="s">
        <v>113</v>
      </c>
      <c r="J42">
        <v>11</v>
      </c>
      <c r="K42" s="36">
        <v>22545</v>
      </c>
      <c r="L42" s="37">
        <v>247995</v>
      </c>
      <c r="M42" t="s">
        <v>27</v>
      </c>
      <c r="N42" t="s">
        <v>57</v>
      </c>
      <c r="O42">
        <v>3</v>
      </c>
      <c r="P42" t="s">
        <v>28</v>
      </c>
      <c r="Q42">
        <v>186</v>
      </c>
      <c r="R42" s="38">
        <v>588661</v>
      </c>
    </row>
    <row r="43" spans="1:18" x14ac:dyDescent="0.3">
      <c r="A43" t="s">
        <v>4773</v>
      </c>
      <c r="B43" s="35">
        <v>44949</v>
      </c>
      <c r="C43" t="s">
        <v>4693</v>
      </c>
      <c r="D43" t="s">
        <v>4694</v>
      </c>
      <c r="E43" t="s">
        <v>4706</v>
      </c>
      <c r="F43" t="s">
        <v>516</v>
      </c>
      <c r="G43" t="s">
        <v>4774</v>
      </c>
      <c r="H43" t="s">
        <v>65</v>
      </c>
      <c r="I43" t="s">
        <v>78</v>
      </c>
      <c r="J43">
        <v>17</v>
      </c>
      <c r="K43" s="36">
        <v>77343</v>
      </c>
      <c r="L43" s="37">
        <v>1314831</v>
      </c>
      <c r="M43" t="s">
        <v>27</v>
      </c>
      <c r="N43" t="s">
        <v>47</v>
      </c>
      <c r="O43">
        <v>5</v>
      </c>
      <c r="P43" t="s">
        <v>35</v>
      </c>
      <c r="Q43">
        <v>62</v>
      </c>
      <c r="R43" s="38">
        <v>786541</v>
      </c>
    </row>
    <row r="44" spans="1:18" x14ac:dyDescent="0.3">
      <c r="A44" t="s">
        <v>4775</v>
      </c>
      <c r="B44" s="35">
        <v>44953</v>
      </c>
      <c r="C44" t="s">
        <v>4693</v>
      </c>
      <c r="D44" t="s">
        <v>4694</v>
      </c>
      <c r="E44" t="s">
        <v>4706</v>
      </c>
      <c r="F44" t="s">
        <v>84</v>
      </c>
      <c r="G44" t="s">
        <v>4776</v>
      </c>
      <c r="H44" t="s">
        <v>40</v>
      </c>
      <c r="I44" t="s">
        <v>106</v>
      </c>
      <c r="J44">
        <v>1</v>
      </c>
      <c r="K44" s="36">
        <v>17585</v>
      </c>
      <c r="L44" s="37">
        <v>17585</v>
      </c>
      <c r="M44">
        <v>0</v>
      </c>
      <c r="N44" t="s">
        <v>47</v>
      </c>
      <c r="O44">
        <v>5</v>
      </c>
      <c r="P44" t="s">
        <v>35</v>
      </c>
      <c r="Q44">
        <v>138</v>
      </c>
      <c r="R44" s="38">
        <v>441559</v>
      </c>
    </row>
    <row r="45" spans="1:18" x14ac:dyDescent="0.3">
      <c r="A45" t="s">
        <v>4777</v>
      </c>
      <c r="B45" s="35">
        <v>45410</v>
      </c>
      <c r="C45" t="s">
        <v>4693</v>
      </c>
      <c r="D45" t="s">
        <v>4694</v>
      </c>
      <c r="E45" t="s">
        <v>4695</v>
      </c>
      <c r="F45" t="s">
        <v>781</v>
      </c>
      <c r="G45" t="s">
        <v>4778</v>
      </c>
      <c r="H45" t="s">
        <v>65</v>
      </c>
      <c r="I45" t="s">
        <v>397</v>
      </c>
      <c r="J45">
        <v>1</v>
      </c>
      <c r="K45" s="36">
        <v>58073</v>
      </c>
      <c r="L45" s="37">
        <v>58073</v>
      </c>
      <c r="M45">
        <v>10</v>
      </c>
      <c r="N45" t="s">
        <v>10788</v>
      </c>
      <c r="O45">
        <v>4</v>
      </c>
      <c r="P45" t="s">
        <v>35</v>
      </c>
      <c r="Q45">
        <v>163</v>
      </c>
      <c r="R45" s="38">
        <v>786541</v>
      </c>
    </row>
    <row r="46" spans="1:18" x14ac:dyDescent="0.3">
      <c r="A46" t="s">
        <v>4779</v>
      </c>
      <c r="B46" s="35">
        <v>45335</v>
      </c>
      <c r="C46" t="s">
        <v>4693</v>
      </c>
      <c r="D46" t="s">
        <v>4694</v>
      </c>
      <c r="E46" t="s">
        <v>4706</v>
      </c>
      <c r="F46" t="s">
        <v>2232</v>
      </c>
      <c r="G46" t="s">
        <v>4780</v>
      </c>
      <c r="H46" t="s">
        <v>24</v>
      </c>
      <c r="I46" t="s">
        <v>56</v>
      </c>
      <c r="J46">
        <v>11</v>
      </c>
      <c r="K46" s="36">
        <v>153522</v>
      </c>
      <c r="L46" s="37">
        <v>1688742</v>
      </c>
      <c r="M46">
        <v>10</v>
      </c>
      <c r="N46" t="s">
        <v>57</v>
      </c>
      <c r="O46">
        <v>5</v>
      </c>
      <c r="P46" t="s">
        <v>28</v>
      </c>
      <c r="Q46">
        <v>109</v>
      </c>
      <c r="R46" s="38">
        <v>1025913</v>
      </c>
    </row>
    <row r="47" spans="1:18" x14ac:dyDescent="0.3">
      <c r="A47" t="s">
        <v>4781</v>
      </c>
      <c r="B47" s="35">
        <v>45592</v>
      </c>
      <c r="C47" t="s">
        <v>4693</v>
      </c>
      <c r="D47" t="s">
        <v>4694</v>
      </c>
      <c r="E47" t="s">
        <v>4695</v>
      </c>
      <c r="F47" t="s">
        <v>1157</v>
      </c>
      <c r="G47" t="s">
        <v>4782</v>
      </c>
      <c r="H47" t="s">
        <v>40</v>
      </c>
      <c r="I47" t="s">
        <v>137</v>
      </c>
      <c r="J47">
        <v>8</v>
      </c>
      <c r="K47" s="36">
        <v>4396</v>
      </c>
      <c r="L47" s="37">
        <v>35168</v>
      </c>
      <c r="M47">
        <v>0</v>
      </c>
      <c r="N47" t="s">
        <v>47</v>
      </c>
      <c r="O47">
        <v>1</v>
      </c>
      <c r="P47" t="s">
        <v>28</v>
      </c>
      <c r="Q47">
        <v>124</v>
      </c>
      <c r="R47" s="38">
        <v>441559</v>
      </c>
    </row>
    <row r="48" spans="1:18" x14ac:dyDescent="0.3">
      <c r="A48" t="s">
        <v>4783</v>
      </c>
      <c r="B48" s="35">
        <v>45115</v>
      </c>
      <c r="C48" t="s">
        <v>4693</v>
      </c>
      <c r="D48" t="s">
        <v>4694</v>
      </c>
      <c r="E48" t="s">
        <v>49</v>
      </c>
      <c r="F48" t="s">
        <v>176</v>
      </c>
      <c r="G48" t="s">
        <v>4784</v>
      </c>
      <c r="H48" t="s">
        <v>24</v>
      </c>
      <c r="I48" t="s">
        <v>152</v>
      </c>
      <c r="J48">
        <v>1</v>
      </c>
      <c r="K48" s="36">
        <v>46230</v>
      </c>
      <c r="L48" s="37">
        <v>46230</v>
      </c>
      <c r="M48">
        <v>0</v>
      </c>
      <c r="N48" t="s">
        <v>26</v>
      </c>
      <c r="O48">
        <v>3</v>
      </c>
      <c r="P48" t="s">
        <v>27</v>
      </c>
      <c r="Q48">
        <v>160</v>
      </c>
      <c r="R48" s="38">
        <v>1025913</v>
      </c>
    </row>
    <row r="49" spans="1:18" x14ac:dyDescent="0.3">
      <c r="A49" t="s">
        <v>4785</v>
      </c>
      <c r="B49" s="35">
        <v>45057</v>
      </c>
      <c r="C49" t="s">
        <v>4693</v>
      </c>
      <c r="D49" t="s">
        <v>4694</v>
      </c>
      <c r="E49" t="s">
        <v>49</v>
      </c>
      <c r="F49" t="s">
        <v>1980</v>
      </c>
      <c r="G49" t="s">
        <v>4786</v>
      </c>
      <c r="H49" t="s">
        <v>10794</v>
      </c>
      <c r="I49" t="s">
        <v>95</v>
      </c>
      <c r="J49">
        <v>2</v>
      </c>
      <c r="K49" s="36">
        <v>12526</v>
      </c>
      <c r="L49" s="37">
        <v>25052</v>
      </c>
      <c r="M49">
        <v>0</v>
      </c>
      <c r="N49" t="s">
        <v>34</v>
      </c>
      <c r="O49">
        <v>2</v>
      </c>
      <c r="P49" t="s">
        <v>35</v>
      </c>
      <c r="Q49">
        <v>40</v>
      </c>
      <c r="R49" s="38">
        <v>588661</v>
      </c>
    </row>
    <row r="50" spans="1:18" x14ac:dyDescent="0.3">
      <c r="A50" t="s">
        <v>4787</v>
      </c>
      <c r="B50" s="35">
        <v>45087</v>
      </c>
      <c r="C50" t="s">
        <v>4693</v>
      </c>
      <c r="D50" t="s">
        <v>4694</v>
      </c>
      <c r="E50" t="s">
        <v>49</v>
      </c>
      <c r="F50" t="s">
        <v>1654</v>
      </c>
      <c r="G50" t="s">
        <v>27</v>
      </c>
      <c r="H50" t="s">
        <v>45</v>
      </c>
      <c r="I50" t="s">
        <v>98</v>
      </c>
      <c r="J50">
        <v>18</v>
      </c>
      <c r="K50" s="36">
        <v>38112</v>
      </c>
      <c r="L50" s="37">
        <v>686016</v>
      </c>
      <c r="M50">
        <v>5</v>
      </c>
      <c r="N50" t="s">
        <v>47</v>
      </c>
      <c r="O50">
        <v>5</v>
      </c>
      <c r="P50" t="s">
        <v>35</v>
      </c>
      <c r="Q50">
        <v>3</v>
      </c>
      <c r="R50" s="38">
        <v>492084</v>
      </c>
    </row>
    <row r="51" spans="1:18" x14ac:dyDescent="0.3">
      <c r="A51" t="s">
        <v>4788</v>
      </c>
      <c r="B51" s="35">
        <v>44956</v>
      </c>
      <c r="C51" t="s">
        <v>4693</v>
      </c>
      <c r="D51" t="s">
        <v>4694</v>
      </c>
      <c r="E51" t="s">
        <v>4695</v>
      </c>
      <c r="F51" t="s">
        <v>299</v>
      </c>
      <c r="G51" t="s">
        <v>4789</v>
      </c>
      <c r="H51" t="s">
        <v>10794</v>
      </c>
      <c r="I51" t="s">
        <v>95</v>
      </c>
      <c r="J51">
        <v>6</v>
      </c>
      <c r="K51" s="36">
        <v>14316</v>
      </c>
      <c r="L51" s="37">
        <v>85896</v>
      </c>
      <c r="M51">
        <v>5</v>
      </c>
      <c r="N51" t="s">
        <v>26</v>
      </c>
      <c r="O51">
        <v>1</v>
      </c>
      <c r="P51" t="s">
        <v>27</v>
      </c>
      <c r="Q51">
        <v>10</v>
      </c>
      <c r="R51" s="38">
        <v>588661</v>
      </c>
    </row>
    <row r="52" spans="1:18" x14ac:dyDescent="0.3">
      <c r="A52" t="s">
        <v>4790</v>
      </c>
      <c r="B52" s="35">
        <v>45526</v>
      </c>
      <c r="C52" t="s">
        <v>4693</v>
      </c>
      <c r="D52" t="s">
        <v>4694</v>
      </c>
      <c r="E52" t="s">
        <v>4695</v>
      </c>
      <c r="F52" t="s">
        <v>473</v>
      </c>
      <c r="G52" t="s">
        <v>4791</v>
      </c>
      <c r="H52" t="s">
        <v>32</v>
      </c>
      <c r="I52" t="s">
        <v>95</v>
      </c>
      <c r="J52">
        <v>11</v>
      </c>
      <c r="K52" s="36">
        <v>20303</v>
      </c>
      <c r="L52" s="37">
        <v>223333</v>
      </c>
      <c r="M52">
        <v>5</v>
      </c>
      <c r="N52" t="s">
        <v>47</v>
      </c>
      <c r="O52">
        <v>5</v>
      </c>
      <c r="P52" t="s">
        <v>35</v>
      </c>
      <c r="Q52">
        <v>100</v>
      </c>
      <c r="R52" s="38">
        <v>588661</v>
      </c>
    </row>
    <row r="53" spans="1:18" x14ac:dyDescent="0.3">
      <c r="A53" t="s">
        <v>4792</v>
      </c>
      <c r="B53" s="35">
        <v>44933</v>
      </c>
      <c r="C53" t="s">
        <v>4693</v>
      </c>
      <c r="D53" t="s">
        <v>4694</v>
      </c>
      <c r="E53" t="s">
        <v>49</v>
      </c>
      <c r="F53" t="s">
        <v>480</v>
      </c>
      <c r="G53" t="s">
        <v>27</v>
      </c>
      <c r="H53" t="s">
        <v>24</v>
      </c>
      <c r="I53" t="s">
        <v>56</v>
      </c>
      <c r="J53">
        <v>8</v>
      </c>
      <c r="K53" s="36">
        <v>315674</v>
      </c>
      <c r="L53" s="37">
        <v>2525392</v>
      </c>
      <c r="M53">
        <v>5</v>
      </c>
      <c r="N53" t="s">
        <v>26</v>
      </c>
      <c r="O53">
        <v>3</v>
      </c>
      <c r="P53" t="s">
        <v>35</v>
      </c>
      <c r="Q53">
        <v>151</v>
      </c>
      <c r="R53" s="38">
        <v>1025913</v>
      </c>
    </row>
    <row r="54" spans="1:18" x14ac:dyDescent="0.3">
      <c r="A54" t="s">
        <v>4793</v>
      </c>
      <c r="B54" s="35">
        <v>45620</v>
      </c>
      <c r="C54" t="s">
        <v>4693</v>
      </c>
      <c r="D54" t="s">
        <v>4694</v>
      </c>
      <c r="E54" t="s">
        <v>49</v>
      </c>
      <c r="F54" t="s">
        <v>1639</v>
      </c>
      <c r="G54" t="s">
        <v>4794</v>
      </c>
      <c r="H54" t="s">
        <v>24</v>
      </c>
      <c r="I54" t="s">
        <v>161</v>
      </c>
      <c r="J54">
        <v>9</v>
      </c>
      <c r="K54" s="36">
        <v>179840</v>
      </c>
      <c r="L54" s="37">
        <v>1618560</v>
      </c>
      <c r="M54">
        <v>0</v>
      </c>
      <c r="N54" t="s">
        <v>27</v>
      </c>
      <c r="O54">
        <v>2</v>
      </c>
      <c r="P54" t="s">
        <v>35</v>
      </c>
      <c r="Q54">
        <v>194</v>
      </c>
      <c r="R54" s="38">
        <v>1025913</v>
      </c>
    </row>
    <row r="55" spans="1:18" x14ac:dyDescent="0.3">
      <c r="A55" t="s">
        <v>4795</v>
      </c>
      <c r="B55" s="35">
        <v>45422</v>
      </c>
      <c r="C55" t="s">
        <v>4693</v>
      </c>
      <c r="D55" t="s">
        <v>4694</v>
      </c>
      <c r="E55" t="s">
        <v>49</v>
      </c>
      <c r="F55" t="s">
        <v>3342</v>
      </c>
      <c r="G55" t="s">
        <v>4796</v>
      </c>
      <c r="H55" t="s">
        <v>65</v>
      </c>
      <c r="I55" t="s">
        <v>289</v>
      </c>
      <c r="J55">
        <v>1</v>
      </c>
      <c r="K55" s="36">
        <v>141510</v>
      </c>
      <c r="L55" s="37">
        <v>141510</v>
      </c>
      <c r="M55">
        <v>20</v>
      </c>
      <c r="N55" t="s">
        <v>26</v>
      </c>
      <c r="O55">
        <v>1</v>
      </c>
      <c r="P55" t="s">
        <v>28</v>
      </c>
      <c r="Q55">
        <v>158</v>
      </c>
      <c r="R55" s="38">
        <v>786541</v>
      </c>
    </row>
    <row r="56" spans="1:18" x14ac:dyDescent="0.3">
      <c r="A56" t="s">
        <v>4797</v>
      </c>
      <c r="B56" s="35">
        <v>45581</v>
      </c>
      <c r="C56" t="s">
        <v>4693</v>
      </c>
      <c r="D56" t="s">
        <v>4694</v>
      </c>
      <c r="E56" t="s">
        <v>4695</v>
      </c>
      <c r="F56" t="s">
        <v>1127</v>
      </c>
      <c r="G56" t="s">
        <v>4798</v>
      </c>
      <c r="H56" t="s">
        <v>24</v>
      </c>
      <c r="I56" t="s">
        <v>61</v>
      </c>
      <c r="J56">
        <v>10</v>
      </c>
      <c r="K56" s="36">
        <v>286561</v>
      </c>
      <c r="L56" s="37">
        <v>2865610</v>
      </c>
      <c r="M56">
        <v>20</v>
      </c>
      <c r="N56" t="s">
        <v>57</v>
      </c>
      <c r="O56">
        <v>5</v>
      </c>
      <c r="P56" t="s">
        <v>35</v>
      </c>
      <c r="Q56">
        <v>170</v>
      </c>
      <c r="R56" s="38">
        <v>1025913</v>
      </c>
    </row>
    <row r="57" spans="1:18" x14ac:dyDescent="0.3">
      <c r="A57" t="s">
        <v>4799</v>
      </c>
      <c r="B57" s="35">
        <v>45344</v>
      </c>
      <c r="C57" t="s">
        <v>4693</v>
      </c>
      <c r="D57" t="s">
        <v>4694</v>
      </c>
      <c r="E57" t="s">
        <v>4695</v>
      </c>
      <c r="F57" t="s">
        <v>842</v>
      </c>
      <c r="G57" t="s">
        <v>4800</v>
      </c>
      <c r="H57" t="s">
        <v>32</v>
      </c>
      <c r="I57" t="s">
        <v>95</v>
      </c>
      <c r="J57">
        <v>17</v>
      </c>
      <c r="K57" s="36">
        <v>18256</v>
      </c>
      <c r="L57" s="37">
        <v>310352</v>
      </c>
      <c r="M57">
        <v>0</v>
      </c>
      <c r="N57" t="s">
        <v>57</v>
      </c>
      <c r="O57">
        <v>4</v>
      </c>
      <c r="P57" t="s">
        <v>35</v>
      </c>
      <c r="Q57">
        <v>11</v>
      </c>
      <c r="R57" s="38">
        <v>588661</v>
      </c>
    </row>
    <row r="58" spans="1:18" x14ac:dyDescent="0.3">
      <c r="A58" t="s">
        <v>4801</v>
      </c>
      <c r="B58" s="35">
        <v>45406</v>
      </c>
      <c r="C58" t="s">
        <v>4693</v>
      </c>
      <c r="D58" t="s">
        <v>4694</v>
      </c>
      <c r="E58" t="s">
        <v>4706</v>
      </c>
      <c r="F58" t="s">
        <v>4802</v>
      </c>
      <c r="G58" t="s">
        <v>4803</v>
      </c>
      <c r="H58" t="s">
        <v>10794</v>
      </c>
      <c r="I58" t="s">
        <v>33</v>
      </c>
      <c r="J58">
        <v>6</v>
      </c>
      <c r="K58" s="36">
        <v>6416</v>
      </c>
      <c r="L58" s="37">
        <v>38496</v>
      </c>
      <c r="M58">
        <v>5</v>
      </c>
      <c r="N58" t="s">
        <v>34</v>
      </c>
      <c r="O58">
        <v>2</v>
      </c>
      <c r="P58" t="s">
        <v>28</v>
      </c>
      <c r="Q58">
        <v>109</v>
      </c>
      <c r="R58" s="38">
        <v>588661</v>
      </c>
    </row>
    <row r="59" spans="1:18" x14ac:dyDescent="0.3">
      <c r="A59" t="s">
        <v>4804</v>
      </c>
      <c r="B59" s="35">
        <v>44943</v>
      </c>
      <c r="C59" t="s">
        <v>4693</v>
      </c>
      <c r="D59" t="s">
        <v>4694</v>
      </c>
      <c r="E59" t="s">
        <v>4695</v>
      </c>
      <c r="F59" t="s">
        <v>919</v>
      </c>
      <c r="G59" t="s">
        <v>4805</v>
      </c>
      <c r="H59" t="s">
        <v>45</v>
      </c>
      <c r="I59" t="s">
        <v>130</v>
      </c>
      <c r="J59">
        <v>9</v>
      </c>
      <c r="K59" s="36">
        <v>18336</v>
      </c>
      <c r="L59" s="37">
        <v>165024</v>
      </c>
      <c r="M59">
        <v>10</v>
      </c>
      <c r="N59" t="s">
        <v>10788</v>
      </c>
      <c r="O59">
        <v>4</v>
      </c>
      <c r="P59" t="s">
        <v>35</v>
      </c>
      <c r="Q59">
        <v>114</v>
      </c>
      <c r="R59" s="38">
        <v>492084</v>
      </c>
    </row>
    <row r="60" spans="1:18" x14ac:dyDescent="0.3">
      <c r="A60" t="s">
        <v>4806</v>
      </c>
      <c r="B60" s="35">
        <v>45042</v>
      </c>
      <c r="C60" t="s">
        <v>4693</v>
      </c>
      <c r="D60" t="s">
        <v>4694</v>
      </c>
      <c r="E60" t="s">
        <v>4695</v>
      </c>
      <c r="F60" t="s">
        <v>2069</v>
      </c>
      <c r="G60" t="s">
        <v>4807</v>
      </c>
      <c r="H60" t="s">
        <v>10794</v>
      </c>
      <c r="I60" t="s">
        <v>158</v>
      </c>
      <c r="J60">
        <v>18</v>
      </c>
      <c r="K60" s="36">
        <v>15013</v>
      </c>
      <c r="L60" s="37">
        <v>270234</v>
      </c>
      <c r="M60">
        <v>15</v>
      </c>
      <c r="N60" t="s">
        <v>26</v>
      </c>
      <c r="O60">
        <v>5</v>
      </c>
      <c r="P60" t="s">
        <v>28</v>
      </c>
      <c r="Q60">
        <v>133</v>
      </c>
      <c r="R60" s="38">
        <v>588661</v>
      </c>
    </row>
    <row r="61" spans="1:18" x14ac:dyDescent="0.3">
      <c r="A61" t="s">
        <v>4808</v>
      </c>
      <c r="B61" s="35">
        <v>45628</v>
      </c>
      <c r="C61" t="s">
        <v>4693</v>
      </c>
      <c r="D61" t="s">
        <v>4694</v>
      </c>
      <c r="E61" t="s">
        <v>49</v>
      </c>
      <c r="F61" t="s">
        <v>1992</v>
      </c>
      <c r="G61" t="s">
        <v>4809</v>
      </c>
      <c r="H61" t="s">
        <v>45</v>
      </c>
      <c r="I61" t="s">
        <v>74</v>
      </c>
      <c r="J61">
        <v>12</v>
      </c>
      <c r="K61" s="36">
        <v>24257</v>
      </c>
      <c r="L61" s="37">
        <v>291084</v>
      </c>
      <c r="M61">
        <v>15</v>
      </c>
      <c r="N61" t="s">
        <v>10788</v>
      </c>
      <c r="O61">
        <v>1</v>
      </c>
      <c r="P61" t="s">
        <v>28</v>
      </c>
      <c r="Q61">
        <v>175</v>
      </c>
      <c r="R61" s="38">
        <v>492084</v>
      </c>
    </row>
    <row r="62" spans="1:18" x14ac:dyDescent="0.3">
      <c r="A62" t="s">
        <v>4810</v>
      </c>
      <c r="B62" s="35">
        <v>45123</v>
      </c>
      <c r="C62" t="s">
        <v>4693</v>
      </c>
      <c r="D62" t="s">
        <v>4694</v>
      </c>
      <c r="E62" t="s">
        <v>49</v>
      </c>
      <c r="F62" t="s">
        <v>2007</v>
      </c>
      <c r="G62" t="s">
        <v>4811</v>
      </c>
      <c r="H62" t="s">
        <v>32</v>
      </c>
      <c r="I62" t="s">
        <v>237</v>
      </c>
      <c r="J62">
        <v>18</v>
      </c>
      <c r="K62" s="36">
        <v>18415</v>
      </c>
      <c r="L62" s="37">
        <v>331470</v>
      </c>
      <c r="M62" t="s">
        <v>27</v>
      </c>
      <c r="N62" t="s">
        <v>57</v>
      </c>
      <c r="O62">
        <v>5</v>
      </c>
      <c r="P62" t="s">
        <v>35</v>
      </c>
      <c r="Q62">
        <v>96</v>
      </c>
      <c r="R62" s="38">
        <v>588661</v>
      </c>
    </row>
    <row r="63" spans="1:18" x14ac:dyDescent="0.3">
      <c r="A63" t="s">
        <v>4812</v>
      </c>
      <c r="B63" s="35">
        <v>45556</v>
      </c>
      <c r="C63" t="s">
        <v>4693</v>
      </c>
      <c r="D63" t="s">
        <v>4694</v>
      </c>
      <c r="E63" t="s">
        <v>4695</v>
      </c>
      <c r="F63" t="s">
        <v>836</v>
      </c>
      <c r="G63" t="s">
        <v>4813</v>
      </c>
      <c r="H63" t="s">
        <v>40</v>
      </c>
      <c r="I63" t="s">
        <v>171</v>
      </c>
      <c r="J63">
        <v>11</v>
      </c>
      <c r="K63" s="36">
        <v>7823</v>
      </c>
      <c r="L63" s="37">
        <v>86053</v>
      </c>
      <c r="M63">
        <v>0</v>
      </c>
      <c r="N63" t="s">
        <v>26</v>
      </c>
      <c r="O63">
        <v>2</v>
      </c>
      <c r="P63" t="s">
        <v>35</v>
      </c>
      <c r="Q63">
        <v>19</v>
      </c>
      <c r="R63" s="38">
        <v>441559</v>
      </c>
    </row>
    <row r="64" spans="1:18" x14ac:dyDescent="0.3">
      <c r="A64" t="s">
        <v>4814</v>
      </c>
      <c r="B64" s="35">
        <v>45620</v>
      </c>
      <c r="C64" t="s">
        <v>4693</v>
      </c>
      <c r="D64" t="s">
        <v>4694</v>
      </c>
      <c r="E64" t="s">
        <v>4695</v>
      </c>
      <c r="F64" t="s">
        <v>2284</v>
      </c>
      <c r="G64" t="s">
        <v>27</v>
      </c>
      <c r="H64" t="s">
        <v>65</v>
      </c>
      <c r="I64" t="s">
        <v>78</v>
      </c>
      <c r="J64">
        <v>14</v>
      </c>
      <c r="K64" s="36">
        <v>87661</v>
      </c>
      <c r="L64" s="37">
        <v>1227254</v>
      </c>
      <c r="M64">
        <v>0</v>
      </c>
      <c r="N64" t="s">
        <v>27</v>
      </c>
      <c r="O64" t="s">
        <v>27</v>
      </c>
      <c r="P64" t="s">
        <v>35</v>
      </c>
      <c r="Q64">
        <v>165</v>
      </c>
      <c r="R64" s="38">
        <v>786541</v>
      </c>
    </row>
    <row r="65" spans="1:18" x14ac:dyDescent="0.3">
      <c r="A65" t="s">
        <v>4815</v>
      </c>
      <c r="B65" s="35">
        <v>45335</v>
      </c>
      <c r="C65" t="s">
        <v>4693</v>
      </c>
      <c r="D65" t="s">
        <v>4694</v>
      </c>
      <c r="E65" t="s">
        <v>49</v>
      </c>
      <c r="F65" t="s">
        <v>2182</v>
      </c>
      <c r="G65" t="s">
        <v>27</v>
      </c>
      <c r="H65" t="s">
        <v>45</v>
      </c>
      <c r="I65" t="s">
        <v>74</v>
      </c>
      <c r="J65">
        <v>1</v>
      </c>
      <c r="K65" s="36">
        <v>24184</v>
      </c>
      <c r="L65" s="37">
        <v>24184</v>
      </c>
      <c r="M65">
        <v>0</v>
      </c>
      <c r="N65" t="s">
        <v>10788</v>
      </c>
      <c r="O65">
        <v>3</v>
      </c>
      <c r="P65" t="s">
        <v>35</v>
      </c>
      <c r="Q65">
        <v>114</v>
      </c>
      <c r="R65" s="38">
        <v>492084</v>
      </c>
    </row>
    <row r="66" spans="1:18" x14ac:dyDescent="0.3">
      <c r="A66" t="s">
        <v>4816</v>
      </c>
      <c r="B66" s="35">
        <v>45079</v>
      </c>
      <c r="C66" t="s">
        <v>4693</v>
      </c>
      <c r="D66" t="s">
        <v>4694</v>
      </c>
      <c r="E66" t="s">
        <v>49</v>
      </c>
      <c r="F66" t="s">
        <v>2706</v>
      </c>
      <c r="G66" t="s">
        <v>4817</v>
      </c>
      <c r="H66" t="s">
        <v>65</v>
      </c>
      <c r="I66" t="s">
        <v>289</v>
      </c>
      <c r="J66">
        <v>17</v>
      </c>
      <c r="K66" s="36">
        <v>78058</v>
      </c>
      <c r="L66" s="37">
        <v>1326986</v>
      </c>
      <c r="M66">
        <v>0</v>
      </c>
      <c r="N66" t="s">
        <v>57</v>
      </c>
      <c r="O66" t="s">
        <v>27</v>
      </c>
      <c r="P66" t="s">
        <v>35</v>
      </c>
      <c r="Q66">
        <v>28</v>
      </c>
      <c r="R66" s="38">
        <v>786541</v>
      </c>
    </row>
    <row r="67" spans="1:18" x14ac:dyDescent="0.3">
      <c r="A67" t="s">
        <v>4818</v>
      </c>
      <c r="B67" s="35">
        <v>45529</v>
      </c>
      <c r="C67" t="s">
        <v>4693</v>
      </c>
      <c r="D67" t="s">
        <v>4694</v>
      </c>
      <c r="E67" t="s">
        <v>4695</v>
      </c>
      <c r="F67" t="s">
        <v>1552</v>
      </c>
      <c r="G67" t="s">
        <v>4819</v>
      </c>
      <c r="H67" t="s">
        <v>24</v>
      </c>
      <c r="I67" t="s">
        <v>152</v>
      </c>
      <c r="J67">
        <v>12</v>
      </c>
      <c r="K67" s="36">
        <v>58508</v>
      </c>
      <c r="L67" s="37">
        <v>702096</v>
      </c>
      <c r="M67">
        <v>0</v>
      </c>
      <c r="N67" t="s">
        <v>47</v>
      </c>
      <c r="O67">
        <v>5</v>
      </c>
      <c r="P67" t="s">
        <v>35</v>
      </c>
      <c r="Q67">
        <v>125</v>
      </c>
      <c r="R67" s="38">
        <v>1025913</v>
      </c>
    </row>
    <row r="68" spans="1:18" x14ac:dyDescent="0.3">
      <c r="A68" t="s">
        <v>4820</v>
      </c>
      <c r="B68" s="35">
        <v>45056</v>
      </c>
      <c r="C68" t="s">
        <v>4693</v>
      </c>
      <c r="D68" t="s">
        <v>4694</v>
      </c>
      <c r="E68" t="s">
        <v>49</v>
      </c>
      <c r="F68" t="s">
        <v>404</v>
      </c>
      <c r="G68" t="s">
        <v>4821</v>
      </c>
      <c r="H68" t="s">
        <v>32</v>
      </c>
      <c r="I68" t="s">
        <v>33</v>
      </c>
      <c r="J68">
        <v>10</v>
      </c>
      <c r="K68" s="36">
        <v>1987</v>
      </c>
      <c r="L68" s="37">
        <v>19870</v>
      </c>
      <c r="M68">
        <v>15</v>
      </c>
      <c r="N68" t="s">
        <v>47</v>
      </c>
      <c r="O68">
        <v>4</v>
      </c>
      <c r="P68" t="s">
        <v>35</v>
      </c>
      <c r="Q68">
        <v>124</v>
      </c>
      <c r="R68" s="38">
        <v>588661</v>
      </c>
    </row>
    <row r="69" spans="1:18" x14ac:dyDescent="0.3">
      <c r="A69" t="s">
        <v>4822</v>
      </c>
      <c r="B69" s="35">
        <v>45438</v>
      </c>
      <c r="C69" t="s">
        <v>4693</v>
      </c>
      <c r="D69" t="s">
        <v>4694</v>
      </c>
      <c r="E69" t="s">
        <v>4695</v>
      </c>
      <c r="F69" t="s">
        <v>4823</v>
      </c>
      <c r="G69" t="s">
        <v>4824</v>
      </c>
      <c r="H69" t="s">
        <v>40</v>
      </c>
      <c r="I69" t="s">
        <v>137</v>
      </c>
      <c r="J69">
        <v>19</v>
      </c>
      <c r="K69" s="36">
        <v>11606</v>
      </c>
      <c r="L69" s="37">
        <v>220514</v>
      </c>
      <c r="M69">
        <v>15</v>
      </c>
      <c r="N69" t="s">
        <v>10788</v>
      </c>
      <c r="O69">
        <v>4</v>
      </c>
      <c r="P69" t="s">
        <v>35</v>
      </c>
      <c r="Q69">
        <v>187</v>
      </c>
      <c r="R69" s="38">
        <v>441559</v>
      </c>
    </row>
    <row r="70" spans="1:18" x14ac:dyDescent="0.3">
      <c r="A70" t="s">
        <v>4825</v>
      </c>
      <c r="B70" s="35">
        <v>45049</v>
      </c>
      <c r="C70" t="s">
        <v>4693</v>
      </c>
      <c r="D70" t="s">
        <v>4694</v>
      </c>
      <c r="E70" t="s">
        <v>4695</v>
      </c>
      <c r="F70" t="s">
        <v>1184</v>
      </c>
      <c r="G70" t="s">
        <v>4826</v>
      </c>
      <c r="H70" t="s">
        <v>10794</v>
      </c>
      <c r="I70" t="s">
        <v>141</v>
      </c>
      <c r="J70">
        <v>12</v>
      </c>
      <c r="K70" s="36">
        <v>4632</v>
      </c>
      <c r="L70" s="37">
        <v>55584</v>
      </c>
      <c r="M70">
        <v>0</v>
      </c>
      <c r="N70" t="s">
        <v>57</v>
      </c>
      <c r="O70">
        <v>5</v>
      </c>
      <c r="P70" t="s">
        <v>28</v>
      </c>
      <c r="Q70">
        <v>101</v>
      </c>
      <c r="R70" s="38">
        <v>588661</v>
      </c>
    </row>
    <row r="71" spans="1:18" x14ac:dyDescent="0.3">
      <c r="A71" t="s">
        <v>4827</v>
      </c>
      <c r="B71" s="35">
        <v>45381</v>
      </c>
      <c r="C71" t="s">
        <v>4693</v>
      </c>
      <c r="D71" t="s">
        <v>4694</v>
      </c>
      <c r="E71" t="s">
        <v>4695</v>
      </c>
      <c r="F71" t="s">
        <v>3397</v>
      </c>
      <c r="G71" t="s">
        <v>27</v>
      </c>
      <c r="H71" t="s">
        <v>24</v>
      </c>
      <c r="I71" t="s">
        <v>174</v>
      </c>
      <c r="J71">
        <v>4</v>
      </c>
      <c r="K71" s="36">
        <v>329593</v>
      </c>
      <c r="L71" s="37">
        <v>1318372</v>
      </c>
      <c r="M71">
        <v>5</v>
      </c>
      <c r="N71" t="s">
        <v>47</v>
      </c>
      <c r="O71">
        <v>0</v>
      </c>
      <c r="P71" t="s">
        <v>35</v>
      </c>
      <c r="Q71">
        <v>7</v>
      </c>
      <c r="R71" s="38">
        <v>1025913</v>
      </c>
    </row>
    <row r="72" spans="1:18" x14ac:dyDescent="0.3">
      <c r="A72" t="s">
        <v>4828</v>
      </c>
      <c r="B72" s="35">
        <v>45536</v>
      </c>
      <c r="C72" t="s">
        <v>4693</v>
      </c>
      <c r="D72" t="s">
        <v>4694</v>
      </c>
      <c r="E72" t="s">
        <v>4706</v>
      </c>
      <c r="F72" t="s">
        <v>3180</v>
      </c>
      <c r="G72" t="s">
        <v>27</v>
      </c>
      <c r="H72" t="s">
        <v>65</v>
      </c>
      <c r="I72" t="s">
        <v>66</v>
      </c>
      <c r="J72">
        <v>17</v>
      </c>
      <c r="K72" s="36">
        <v>59613</v>
      </c>
      <c r="L72" s="37">
        <v>1013421</v>
      </c>
      <c r="M72">
        <v>20</v>
      </c>
      <c r="N72" t="s">
        <v>26</v>
      </c>
      <c r="O72">
        <v>4</v>
      </c>
      <c r="P72" t="s">
        <v>35</v>
      </c>
      <c r="Q72">
        <v>129</v>
      </c>
      <c r="R72" s="38">
        <v>786541</v>
      </c>
    </row>
    <row r="73" spans="1:18" x14ac:dyDescent="0.3">
      <c r="A73" t="s">
        <v>4829</v>
      </c>
      <c r="B73" s="35">
        <v>45390</v>
      </c>
      <c r="C73" t="s">
        <v>4693</v>
      </c>
      <c r="D73" t="s">
        <v>4694</v>
      </c>
      <c r="E73" t="s">
        <v>4695</v>
      </c>
      <c r="F73" t="s">
        <v>3939</v>
      </c>
      <c r="G73" t="s">
        <v>4830</v>
      </c>
      <c r="H73" t="s">
        <v>24</v>
      </c>
      <c r="I73" t="s">
        <v>161</v>
      </c>
      <c r="J73">
        <v>8</v>
      </c>
      <c r="K73" s="36">
        <v>206922</v>
      </c>
      <c r="L73" s="37">
        <v>1655376</v>
      </c>
      <c r="M73">
        <v>0</v>
      </c>
      <c r="N73" t="s">
        <v>57</v>
      </c>
      <c r="O73">
        <v>0</v>
      </c>
      <c r="P73" t="s">
        <v>35</v>
      </c>
      <c r="Q73">
        <v>188</v>
      </c>
      <c r="R73" s="38">
        <v>1025913</v>
      </c>
    </row>
    <row r="74" spans="1:18" x14ac:dyDescent="0.3">
      <c r="A74" t="s">
        <v>4831</v>
      </c>
      <c r="B74" s="35">
        <v>45594</v>
      </c>
      <c r="C74" t="s">
        <v>4693</v>
      </c>
      <c r="D74" t="s">
        <v>4694</v>
      </c>
      <c r="E74" t="s">
        <v>4706</v>
      </c>
      <c r="F74" t="s">
        <v>1595</v>
      </c>
      <c r="G74" t="s">
        <v>4832</v>
      </c>
      <c r="H74" t="s">
        <v>24</v>
      </c>
      <c r="I74" t="s">
        <v>25</v>
      </c>
      <c r="J74">
        <v>17</v>
      </c>
      <c r="K74" s="36">
        <v>157994</v>
      </c>
      <c r="L74" s="37">
        <v>2685898</v>
      </c>
      <c r="M74">
        <v>15</v>
      </c>
      <c r="N74" t="s">
        <v>47</v>
      </c>
      <c r="O74">
        <v>2</v>
      </c>
      <c r="P74" t="s">
        <v>28</v>
      </c>
      <c r="Q74">
        <v>27</v>
      </c>
      <c r="R74" s="38">
        <v>1025913</v>
      </c>
    </row>
    <row r="75" spans="1:18" x14ac:dyDescent="0.3">
      <c r="A75" t="s">
        <v>4833</v>
      </c>
      <c r="B75" s="35">
        <v>45628</v>
      </c>
      <c r="C75" t="s">
        <v>4693</v>
      </c>
      <c r="D75" t="s">
        <v>4694</v>
      </c>
      <c r="E75" t="s">
        <v>4695</v>
      </c>
      <c r="F75" t="s">
        <v>965</v>
      </c>
      <c r="G75" t="s">
        <v>27</v>
      </c>
      <c r="H75" t="s">
        <v>10794</v>
      </c>
      <c r="I75" t="s">
        <v>33</v>
      </c>
      <c r="J75">
        <v>14</v>
      </c>
      <c r="K75" s="36">
        <v>24016</v>
      </c>
      <c r="L75" s="37">
        <v>336224</v>
      </c>
      <c r="M75">
        <v>10</v>
      </c>
      <c r="N75" t="s">
        <v>26</v>
      </c>
      <c r="O75">
        <v>4</v>
      </c>
      <c r="P75" t="s">
        <v>35</v>
      </c>
      <c r="Q75">
        <v>10</v>
      </c>
      <c r="R75" s="38">
        <v>588661</v>
      </c>
    </row>
    <row r="76" spans="1:18" x14ac:dyDescent="0.3">
      <c r="A76" t="s">
        <v>4834</v>
      </c>
      <c r="B76" s="35">
        <v>45239</v>
      </c>
      <c r="C76" t="s">
        <v>4693</v>
      </c>
      <c r="D76" t="s">
        <v>4694</v>
      </c>
      <c r="E76" t="s">
        <v>4695</v>
      </c>
      <c r="F76" t="s">
        <v>421</v>
      </c>
      <c r="G76" t="s">
        <v>4835</v>
      </c>
      <c r="H76" t="s">
        <v>45</v>
      </c>
      <c r="I76" t="s">
        <v>130</v>
      </c>
      <c r="J76">
        <v>13</v>
      </c>
      <c r="K76" s="36">
        <v>36309</v>
      </c>
      <c r="L76" s="37">
        <v>472017</v>
      </c>
      <c r="M76">
        <v>0</v>
      </c>
      <c r="N76" t="s">
        <v>47</v>
      </c>
      <c r="O76">
        <v>1</v>
      </c>
      <c r="P76" t="s">
        <v>35</v>
      </c>
      <c r="Q76">
        <v>199</v>
      </c>
      <c r="R76" s="38">
        <v>492084</v>
      </c>
    </row>
    <row r="77" spans="1:18" x14ac:dyDescent="0.3">
      <c r="A77" t="s">
        <v>4836</v>
      </c>
      <c r="B77" s="35">
        <v>44982</v>
      </c>
      <c r="C77" t="s">
        <v>4693</v>
      </c>
      <c r="D77" t="s">
        <v>4694</v>
      </c>
      <c r="E77" t="s">
        <v>49</v>
      </c>
      <c r="F77" t="s">
        <v>2887</v>
      </c>
      <c r="G77" t="s">
        <v>4837</v>
      </c>
      <c r="H77" t="s">
        <v>32</v>
      </c>
      <c r="I77" t="s">
        <v>237</v>
      </c>
      <c r="J77">
        <v>17</v>
      </c>
      <c r="K77" s="36">
        <v>2481</v>
      </c>
      <c r="L77" s="37">
        <v>42177</v>
      </c>
      <c r="M77">
        <v>0</v>
      </c>
      <c r="N77" t="s">
        <v>26</v>
      </c>
      <c r="O77">
        <v>1</v>
      </c>
      <c r="P77" t="s">
        <v>35</v>
      </c>
      <c r="Q77">
        <v>166</v>
      </c>
      <c r="R77" s="38">
        <v>588661</v>
      </c>
    </row>
    <row r="78" spans="1:18" x14ac:dyDescent="0.3">
      <c r="A78" t="s">
        <v>4838</v>
      </c>
      <c r="B78" s="35">
        <v>45185</v>
      </c>
      <c r="C78" t="s">
        <v>4693</v>
      </c>
      <c r="D78" t="s">
        <v>4694</v>
      </c>
      <c r="E78" t="s">
        <v>4695</v>
      </c>
      <c r="F78" t="s">
        <v>305</v>
      </c>
      <c r="G78" t="s">
        <v>4839</v>
      </c>
      <c r="H78" t="s">
        <v>45</v>
      </c>
      <c r="I78" t="s">
        <v>181</v>
      </c>
      <c r="J78">
        <v>2</v>
      </c>
      <c r="K78" s="36">
        <v>13678</v>
      </c>
      <c r="L78" s="37">
        <v>27356</v>
      </c>
      <c r="M78">
        <v>15</v>
      </c>
      <c r="N78" t="s">
        <v>27</v>
      </c>
      <c r="O78" t="s">
        <v>27</v>
      </c>
      <c r="P78" t="s">
        <v>35</v>
      </c>
      <c r="Q78">
        <v>104</v>
      </c>
      <c r="R78" s="38">
        <v>492084</v>
      </c>
    </row>
    <row r="79" spans="1:18" x14ac:dyDescent="0.3">
      <c r="A79" t="s">
        <v>4840</v>
      </c>
      <c r="B79" s="35">
        <v>45311</v>
      </c>
      <c r="C79" t="s">
        <v>4693</v>
      </c>
      <c r="D79" t="s">
        <v>4694</v>
      </c>
      <c r="E79" t="s">
        <v>4706</v>
      </c>
      <c r="F79" t="s">
        <v>962</v>
      </c>
      <c r="G79" t="s">
        <v>4841</v>
      </c>
      <c r="H79" t="s">
        <v>40</v>
      </c>
      <c r="I79" t="s">
        <v>171</v>
      </c>
      <c r="J79">
        <v>18</v>
      </c>
      <c r="K79" s="36">
        <v>8320</v>
      </c>
      <c r="L79" s="37">
        <v>149760</v>
      </c>
      <c r="M79" t="s">
        <v>27</v>
      </c>
      <c r="N79" t="s">
        <v>34</v>
      </c>
      <c r="O79">
        <v>1</v>
      </c>
      <c r="P79" t="s">
        <v>35</v>
      </c>
      <c r="Q79">
        <v>150</v>
      </c>
      <c r="R79" s="38">
        <v>441559</v>
      </c>
    </row>
    <row r="80" spans="1:18" x14ac:dyDescent="0.3">
      <c r="A80" t="s">
        <v>4842</v>
      </c>
      <c r="B80" s="35">
        <v>45198</v>
      </c>
      <c r="C80" t="s">
        <v>4693</v>
      </c>
      <c r="D80" t="s">
        <v>4694</v>
      </c>
      <c r="E80" t="s">
        <v>4695</v>
      </c>
      <c r="F80" t="s">
        <v>1123</v>
      </c>
      <c r="G80" t="s">
        <v>4843</v>
      </c>
      <c r="H80" t="s">
        <v>65</v>
      </c>
      <c r="I80" t="s">
        <v>397</v>
      </c>
      <c r="J80">
        <v>7</v>
      </c>
      <c r="K80" s="36">
        <v>74347</v>
      </c>
      <c r="L80" s="37">
        <v>520429</v>
      </c>
      <c r="M80">
        <v>0</v>
      </c>
      <c r="N80" t="s">
        <v>47</v>
      </c>
      <c r="O80">
        <v>4</v>
      </c>
      <c r="P80" t="s">
        <v>35</v>
      </c>
      <c r="Q80">
        <v>33</v>
      </c>
      <c r="R80" s="38">
        <v>786541</v>
      </c>
    </row>
    <row r="81" spans="1:18" x14ac:dyDescent="0.3">
      <c r="A81" t="s">
        <v>4844</v>
      </c>
      <c r="B81" s="35">
        <v>45270</v>
      </c>
      <c r="C81" t="s">
        <v>4693</v>
      </c>
      <c r="D81" t="s">
        <v>4694</v>
      </c>
      <c r="E81" t="s">
        <v>4695</v>
      </c>
      <c r="F81" t="s">
        <v>4590</v>
      </c>
      <c r="G81" t="s">
        <v>27</v>
      </c>
      <c r="H81" t="s">
        <v>40</v>
      </c>
      <c r="I81" t="s">
        <v>171</v>
      </c>
      <c r="J81">
        <v>7</v>
      </c>
      <c r="K81" s="36">
        <v>1242</v>
      </c>
      <c r="L81" s="37">
        <v>8694</v>
      </c>
      <c r="M81">
        <v>10</v>
      </c>
      <c r="N81" t="s">
        <v>26</v>
      </c>
      <c r="O81">
        <v>4</v>
      </c>
      <c r="P81" t="s">
        <v>35</v>
      </c>
      <c r="Q81">
        <v>161</v>
      </c>
      <c r="R81" s="38">
        <v>441559</v>
      </c>
    </row>
    <row r="82" spans="1:18" x14ac:dyDescent="0.3">
      <c r="A82" t="s">
        <v>4845</v>
      </c>
      <c r="B82" s="35">
        <v>45433</v>
      </c>
      <c r="C82" t="s">
        <v>4693</v>
      </c>
      <c r="D82" t="s">
        <v>4694</v>
      </c>
      <c r="E82" t="s">
        <v>49</v>
      </c>
      <c r="F82" t="s">
        <v>962</v>
      </c>
      <c r="G82" t="s">
        <v>27</v>
      </c>
      <c r="H82" t="s">
        <v>40</v>
      </c>
      <c r="I82" t="s">
        <v>41</v>
      </c>
      <c r="J82">
        <v>8</v>
      </c>
      <c r="K82" s="36">
        <v>14481</v>
      </c>
      <c r="L82" s="37">
        <v>115848</v>
      </c>
      <c r="M82">
        <v>0</v>
      </c>
      <c r="N82" t="s">
        <v>26</v>
      </c>
      <c r="O82">
        <v>3</v>
      </c>
      <c r="P82" t="s">
        <v>28</v>
      </c>
      <c r="Q82">
        <v>142</v>
      </c>
      <c r="R82" s="38">
        <v>441559</v>
      </c>
    </row>
    <row r="83" spans="1:18" x14ac:dyDescent="0.3">
      <c r="A83" t="s">
        <v>4846</v>
      </c>
      <c r="B83" s="35">
        <v>45121</v>
      </c>
      <c r="C83" t="s">
        <v>4693</v>
      </c>
      <c r="D83" t="s">
        <v>4694</v>
      </c>
      <c r="E83" t="s">
        <v>49</v>
      </c>
      <c r="F83" t="s">
        <v>193</v>
      </c>
      <c r="G83" t="s">
        <v>4847</v>
      </c>
      <c r="H83" t="s">
        <v>24</v>
      </c>
      <c r="I83" t="s">
        <v>25</v>
      </c>
      <c r="J83">
        <v>12</v>
      </c>
      <c r="K83" s="36">
        <v>287875</v>
      </c>
      <c r="L83" s="37">
        <v>3454500</v>
      </c>
      <c r="M83">
        <v>0</v>
      </c>
      <c r="N83" t="s">
        <v>47</v>
      </c>
      <c r="O83">
        <v>5</v>
      </c>
      <c r="P83" t="s">
        <v>35</v>
      </c>
      <c r="Q83">
        <v>149</v>
      </c>
      <c r="R83" s="38">
        <v>1025913</v>
      </c>
    </row>
    <row r="84" spans="1:18" x14ac:dyDescent="0.3">
      <c r="A84" t="s">
        <v>4848</v>
      </c>
      <c r="B84" s="35">
        <v>45396</v>
      </c>
      <c r="C84" t="s">
        <v>4693</v>
      </c>
      <c r="D84" t="s">
        <v>4694</v>
      </c>
      <c r="E84" t="s">
        <v>4706</v>
      </c>
      <c r="F84" t="s">
        <v>3939</v>
      </c>
      <c r="G84" t="s">
        <v>4849</v>
      </c>
      <c r="H84" t="s">
        <v>40</v>
      </c>
      <c r="I84" t="s">
        <v>41</v>
      </c>
      <c r="J84">
        <v>10</v>
      </c>
      <c r="K84" s="36">
        <v>13152</v>
      </c>
      <c r="L84" s="37">
        <v>131520</v>
      </c>
      <c r="M84">
        <v>10</v>
      </c>
      <c r="N84" t="s">
        <v>26</v>
      </c>
      <c r="O84">
        <v>2</v>
      </c>
      <c r="P84" t="s">
        <v>28</v>
      </c>
      <c r="Q84">
        <v>0</v>
      </c>
      <c r="R84" s="38">
        <v>441559</v>
      </c>
    </row>
    <row r="85" spans="1:18" x14ac:dyDescent="0.3">
      <c r="A85" t="s">
        <v>4850</v>
      </c>
      <c r="B85" s="35">
        <v>45370</v>
      </c>
      <c r="C85" t="s">
        <v>4693</v>
      </c>
      <c r="D85" t="s">
        <v>4694</v>
      </c>
      <c r="E85" t="s">
        <v>49</v>
      </c>
      <c r="F85" t="s">
        <v>2796</v>
      </c>
      <c r="G85" t="s">
        <v>4851</v>
      </c>
      <c r="H85" t="s">
        <v>65</v>
      </c>
      <c r="I85" t="s">
        <v>397</v>
      </c>
      <c r="J85">
        <v>3</v>
      </c>
      <c r="K85" s="36">
        <v>40366</v>
      </c>
      <c r="L85" s="37">
        <v>121098</v>
      </c>
      <c r="M85">
        <v>15</v>
      </c>
      <c r="N85" t="s">
        <v>26</v>
      </c>
      <c r="O85" t="s">
        <v>27</v>
      </c>
      <c r="P85" t="s">
        <v>27</v>
      </c>
      <c r="Q85">
        <v>190</v>
      </c>
      <c r="R85" s="38">
        <v>786541</v>
      </c>
    </row>
    <row r="86" spans="1:18" x14ac:dyDescent="0.3">
      <c r="A86" t="s">
        <v>4852</v>
      </c>
      <c r="B86" s="35">
        <v>45455</v>
      </c>
      <c r="C86" t="s">
        <v>4693</v>
      </c>
      <c r="D86" t="s">
        <v>4694</v>
      </c>
      <c r="E86" t="s">
        <v>4706</v>
      </c>
      <c r="F86" t="s">
        <v>4853</v>
      </c>
      <c r="G86" t="s">
        <v>4854</v>
      </c>
      <c r="H86" t="s">
        <v>45</v>
      </c>
      <c r="I86" t="s">
        <v>74</v>
      </c>
      <c r="J86">
        <v>14</v>
      </c>
      <c r="K86" s="36">
        <v>43373</v>
      </c>
      <c r="L86" s="37">
        <v>607222</v>
      </c>
      <c r="M86">
        <v>15</v>
      </c>
      <c r="N86" t="s">
        <v>10788</v>
      </c>
      <c r="O86">
        <v>1</v>
      </c>
      <c r="P86" t="s">
        <v>35</v>
      </c>
      <c r="Q86">
        <v>35</v>
      </c>
      <c r="R86" s="38">
        <v>492084</v>
      </c>
    </row>
    <row r="87" spans="1:18" x14ac:dyDescent="0.3">
      <c r="A87" t="s">
        <v>4855</v>
      </c>
      <c r="B87" s="35">
        <v>45554</v>
      </c>
      <c r="C87" t="s">
        <v>4693</v>
      </c>
      <c r="D87" t="s">
        <v>4694</v>
      </c>
      <c r="E87" t="s">
        <v>49</v>
      </c>
      <c r="F87" t="s">
        <v>2527</v>
      </c>
      <c r="G87" t="s">
        <v>27</v>
      </c>
      <c r="H87" t="s">
        <v>32</v>
      </c>
      <c r="I87" t="s">
        <v>117</v>
      </c>
      <c r="J87">
        <v>20</v>
      </c>
      <c r="K87" s="36">
        <v>13945</v>
      </c>
      <c r="L87" s="37">
        <v>278900</v>
      </c>
      <c r="M87">
        <v>20</v>
      </c>
      <c r="N87" t="s">
        <v>47</v>
      </c>
      <c r="O87">
        <v>5</v>
      </c>
      <c r="P87" t="s">
        <v>35</v>
      </c>
      <c r="Q87">
        <v>30</v>
      </c>
      <c r="R87" s="38">
        <v>588661</v>
      </c>
    </row>
    <row r="88" spans="1:18" x14ac:dyDescent="0.3">
      <c r="A88" t="s">
        <v>4856</v>
      </c>
      <c r="B88" s="35">
        <v>45474</v>
      </c>
      <c r="C88" t="s">
        <v>4693</v>
      </c>
      <c r="D88" t="s">
        <v>4694</v>
      </c>
      <c r="E88" t="s">
        <v>49</v>
      </c>
      <c r="F88" t="s">
        <v>940</v>
      </c>
      <c r="G88" t="s">
        <v>27</v>
      </c>
      <c r="H88" t="s">
        <v>45</v>
      </c>
      <c r="I88" t="s">
        <v>130</v>
      </c>
      <c r="J88">
        <v>19</v>
      </c>
      <c r="K88" s="36">
        <v>7771</v>
      </c>
      <c r="L88" s="37">
        <v>147649</v>
      </c>
      <c r="M88">
        <v>10</v>
      </c>
      <c r="N88" t="s">
        <v>10788</v>
      </c>
      <c r="O88">
        <v>5</v>
      </c>
      <c r="P88" t="s">
        <v>35</v>
      </c>
      <c r="Q88">
        <v>165</v>
      </c>
      <c r="R88" s="38">
        <v>492084</v>
      </c>
    </row>
    <row r="89" spans="1:18" x14ac:dyDescent="0.3">
      <c r="A89" t="s">
        <v>4857</v>
      </c>
      <c r="B89" s="35">
        <v>44996</v>
      </c>
      <c r="C89" t="s">
        <v>4693</v>
      </c>
      <c r="D89" t="s">
        <v>4694</v>
      </c>
      <c r="E89" t="s">
        <v>4706</v>
      </c>
      <c r="F89" t="s">
        <v>1215</v>
      </c>
      <c r="G89" t="s">
        <v>4858</v>
      </c>
      <c r="H89" t="s">
        <v>10794</v>
      </c>
      <c r="I89" t="s">
        <v>117</v>
      </c>
      <c r="J89">
        <v>2</v>
      </c>
      <c r="K89" s="36">
        <v>11994</v>
      </c>
      <c r="L89" s="37">
        <v>23988</v>
      </c>
      <c r="M89">
        <v>5</v>
      </c>
      <c r="N89" t="s">
        <v>10788</v>
      </c>
      <c r="O89">
        <v>4</v>
      </c>
      <c r="P89" t="s">
        <v>35</v>
      </c>
      <c r="Q89">
        <v>17</v>
      </c>
      <c r="R89" s="38">
        <v>588661</v>
      </c>
    </row>
    <row r="90" spans="1:18" x14ac:dyDescent="0.3">
      <c r="A90" t="s">
        <v>4859</v>
      </c>
      <c r="B90" s="35">
        <v>45489</v>
      </c>
      <c r="C90" t="s">
        <v>4693</v>
      </c>
      <c r="D90" t="s">
        <v>4694</v>
      </c>
      <c r="E90" t="s">
        <v>4695</v>
      </c>
      <c r="F90" t="s">
        <v>626</v>
      </c>
      <c r="G90" t="s">
        <v>4860</v>
      </c>
      <c r="H90" t="s">
        <v>32</v>
      </c>
      <c r="I90" t="s">
        <v>113</v>
      </c>
      <c r="J90">
        <v>8</v>
      </c>
      <c r="K90" s="36">
        <v>8923</v>
      </c>
      <c r="L90" s="37">
        <v>71384</v>
      </c>
      <c r="M90">
        <v>0</v>
      </c>
      <c r="N90" t="s">
        <v>27</v>
      </c>
      <c r="O90">
        <v>7</v>
      </c>
      <c r="P90" t="s">
        <v>35</v>
      </c>
      <c r="Q90">
        <v>155</v>
      </c>
      <c r="R90" s="38">
        <v>588661</v>
      </c>
    </row>
    <row r="91" spans="1:18" x14ac:dyDescent="0.3">
      <c r="A91" t="s">
        <v>4861</v>
      </c>
      <c r="B91" s="35">
        <v>45552</v>
      </c>
      <c r="C91" t="s">
        <v>4693</v>
      </c>
      <c r="D91" t="s">
        <v>4694</v>
      </c>
      <c r="E91" t="s">
        <v>4695</v>
      </c>
      <c r="F91" t="s">
        <v>814</v>
      </c>
      <c r="G91" t="s">
        <v>4862</v>
      </c>
      <c r="H91" t="s">
        <v>40</v>
      </c>
      <c r="I91" t="s">
        <v>106</v>
      </c>
      <c r="J91">
        <v>1</v>
      </c>
      <c r="K91" s="36">
        <v>15648</v>
      </c>
      <c r="L91" s="37">
        <v>15648</v>
      </c>
      <c r="M91">
        <v>0</v>
      </c>
      <c r="N91" t="s">
        <v>26</v>
      </c>
      <c r="O91">
        <v>2</v>
      </c>
      <c r="P91" t="s">
        <v>35</v>
      </c>
      <c r="Q91">
        <v>110</v>
      </c>
      <c r="R91" s="38">
        <v>441559</v>
      </c>
    </row>
    <row r="92" spans="1:18" x14ac:dyDescent="0.3">
      <c r="A92" t="s">
        <v>4863</v>
      </c>
      <c r="B92" s="35">
        <v>45483</v>
      </c>
      <c r="C92" t="s">
        <v>4693</v>
      </c>
      <c r="D92" t="s">
        <v>4694</v>
      </c>
      <c r="E92" t="s">
        <v>4695</v>
      </c>
      <c r="F92" t="s">
        <v>1135</v>
      </c>
      <c r="G92" t="s">
        <v>4864</v>
      </c>
      <c r="H92" t="s">
        <v>65</v>
      </c>
      <c r="I92" t="s">
        <v>102</v>
      </c>
      <c r="J92">
        <v>5</v>
      </c>
      <c r="K92" s="36">
        <v>53937</v>
      </c>
      <c r="L92" s="37">
        <v>269685</v>
      </c>
      <c r="M92">
        <v>0</v>
      </c>
      <c r="N92" t="s">
        <v>57</v>
      </c>
      <c r="O92">
        <v>1</v>
      </c>
      <c r="P92" t="s">
        <v>35</v>
      </c>
      <c r="Q92">
        <v>186</v>
      </c>
      <c r="R92" s="38">
        <v>786541</v>
      </c>
    </row>
    <row r="93" spans="1:18" x14ac:dyDescent="0.3">
      <c r="A93" t="s">
        <v>4865</v>
      </c>
      <c r="B93" s="35">
        <v>45246</v>
      </c>
      <c r="C93" t="s">
        <v>4693</v>
      </c>
      <c r="D93" t="s">
        <v>4694</v>
      </c>
      <c r="E93" t="s">
        <v>4706</v>
      </c>
      <c r="F93" t="s">
        <v>565</v>
      </c>
      <c r="G93" t="s">
        <v>4866</v>
      </c>
      <c r="H93" t="s">
        <v>45</v>
      </c>
      <c r="I93" t="s">
        <v>211</v>
      </c>
      <c r="J93">
        <v>6</v>
      </c>
      <c r="K93" s="36">
        <v>16460</v>
      </c>
      <c r="L93" s="37">
        <v>98760</v>
      </c>
      <c r="M93">
        <v>0</v>
      </c>
      <c r="N93" t="s">
        <v>26</v>
      </c>
      <c r="O93">
        <v>3</v>
      </c>
      <c r="P93" t="s">
        <v>35</v>
      </c>
      <c r="Q93">
        <v>68</v>
      </c>
      <c r="R93" s="38">
        <v>492084</v>
      </c>
    </row>
    <row r="94" spans="1:18" x14ac:dyDescent="0.3">
      <c r="A94" t="s">
        <v>4867</v>
      </c>
      <c r="B94" s="35">
        <v>45066</v>
      </c>
      <c r="C94" t="s">
        <v>4693</v>
      </c>
      <c r="D94" t="s">
        <v>4694</v>
      </c>
      <c r="E94" t="s">
        <v>4706</v>
      </c>
      <c r="F94" t="s">
        <v>949</v>
      </c>
      <c r="G94" t="s">
        <v>27</v>
      </c>
      <c r="H94" t="s">
        <v>40</v>
      </c>
      <c r="I94" t="s">
        <v>70</v>
      </c>
      <c r="J94">
        <v>17</v>
      </c>
      <c r="K94" s="36">
        <v>5846</v>
      </c>
      <c r="L94" s="37">
        <v>99382</v>
      </c>
      <c r="M94">
        <v>15</v>
      </c>
      <c r="N94" t="s">
        <v>27</v>
      </c>
      <c r="O94">
        <v>3</v>
      </c>
      <c r="P94" t="s">
        <v>28</v>
      </c>
      <c r="Q94">
        <v>113</v>
      </c>
      <c r="R94" s="38">
        <v>441559</v>
      </c>
    </row>
    <row r="95" spans="1:18" x14ac:dyDescent="0.3">
      <c r="A95" t="s">
        <v>4868</v>
      </c>
      <c r="B95" s="35">
        <v>45560</v>
      </c>
      <c r="C95" t="s">
        <v>4693</v>
      </c>
      <c r="D95" t="s">
        <v>4694</v>
      </c>
      <c r="E95" t="s">
        <v>49</v>
      </c>
      <c r="F95" t="s">
        <v>3121</v>
      </c>
      <c r="G95" t="s">
        <v>4869</v>
      </c>
      <c r="H95" t="s">
        <v>24</v>
      </c>
      <c r="I95" t="s">
        <v>174</v>
      </c>
      <c r="J95">
        <v>14</v>
      </c>
      <c r="K95" s="36">
        <v>104067</v>
      </c>
      <c r="L95" s="37">
        <v>1456938</v>
      </c>
      <c r="M95" t="s">
        <v>27</v>
      </c>
      <c r="N95" t="s">
        <v>57</v>
      </c>
      <c r="O95">
        <v>1</v>
      </c>
      <c r="P95" t="s">
        <v>35</v>
      </c>
      <c r="Q95">
        <v>124</v>
      </c>
      <c r="R95" s="38">
        <v>1025913</v>
      </c>
    </row>
    <row r="96" spans="1:18" x14ac:dyDescent="0.3">
      <c r="A96" t="s">
        <v>4870</v>
      </c>
      <c r="B96" s="35">
        <v>45464</v>
      </c>
      <c r="C96" t="s">
        <v>4693</v>
      </c>
      <c r="D96" t="s">
        <v>4694</v>
      </c>
      <c r="E96" t="s">
        <v>4706</v>
      </c>
      <c r="F96" t="s">
        <v>978</v>
      </c>
      <c r="G96" t="s">
        <v>4871</v>
      </c>
      <c r="H96" t="s">
        <v>45</v>
      </c>
      <c r="I96" t="s">
        <v>46</v>
      </c>
      <c r="J96">
        <v>3</v>
      </c>
      <c r="K96" s="36">
        <v>17561</v>
      </c>
      <c r="L96" s="37">
        <v>52683</v>
      </c>
      <c r="M96">
        <v>0</v>
      </c>
      <c r="N96" t="s">
        <v>27</v>
      </c>
      <c r="O96">
        <v>1</v>
      </c>
      <c r="P96" t="s">
        <v>28</v>
      </c>
      <c r="Q96">
        <v>64</v>
      </c>
      <c r="R96" s="38">
        <v>492084</v>
      </c>
    </row>
    <row r="97" spans="1:18" x14ac:dyDescent="0.3">
      <c r="A97" t="s">
        <v>4872</v>
      </c>
      <c r="B97" s="35">
        <v>45432</v>
      </c>
      <c r="C97" t="s">
        <v>4693</v>
      </c>
      <c r="D97" t="s">
        <v>4694</v>
      </c>
      <c r="E97" t="s">
        <v>4695</v>
      </c>
      <c r="F97" t="s">
        <v>449</v>
      </c>
      <c r="G97" t="s">
        <v>4873</v>
      </c>
      <c r="H97" t="s">
        <v>65</v>
      </c>
      <c r="I97" t="s">
        <v>382</v>
      </c>
      <c r="J97">
        <v>12</v>
      </c>
      <c r="K97" s="36">
        <v>127480</v>
      </c>
      <c r="L97" s="37">
        <v>1529760</v>
      </c>
      <c r="M97">
        <v>5</v>
      </c>
      <c r="N97" t="s">
        <v>34</v>
      </c>
      <c r="O97">
        <v>1</v>
      </c>
      <c r="P97" t="s">
        <v>28</v>
      </c>
      <c r="Q97">
        <v>115</v>
      </c>
      <c r="R97" s="38">
        <v>786541</v>
      </c>
    </row>
    <row r="98" spans="1:18" x14ac:dyDescent="0.3">
      <c r="A98" t="s">
        <v>4874</v>
      </c>
      <c r="B98" s="35">
        <v>45084</v>
      </c>
      <c r="C98" t="s">
        <v>4693</v>
      </c>
      <c r="D98" t="s">
        <v>4694</v>
      </c>
      <c r="E98" t="s">
        <v>49</v>
      </c>
      <c r="F98" t="s">
        <v>600</v>
      </c>
      <c r="G98" t="s">
        <v>4875</v>
      </c>
      <c r="H98" t="s">
        <v>45</v>
      </c>
      <c r="I98" t="s">
        <v>46</v>
      </c>
      <c r="J98">
        <v>10</v>
      </c>
      <c r="K98" s="36">
        <v>19418</v>
      </c>
      <c r="L98" s="37">
        <v>194180</v>
      </c>
      <c r="M98">
        <v>10</v>
      </c>
      <c r="N98" t="s">
        <v>26</v>
      </c>
      <c r="O98">
        <v>5</v>
      </c>
      <c r="P98" t="s">
        <v>35</v>
      </c>
      <c r="Q98">
        <v>79</v>
      </c>
      <c r="R98" s="38">
        <v>492084</v>
      </c>
    </row>
    <row r="99" spans="1:18" x14ac:dyDescent="0.3">
      <c r="A99" t="s">
        <v>4876</v>
      </c>
      <c r="B99" s="35">
        <v>45101</v>
      </c>
      <c r="C99" t="s">
        <v>4693</v>
      </c>
      <c r="D99" t="s">
        <v>4694</v>
      </c>
      <c r="E99" t="s">
        <v>49</v>
      </c>
      <c r="F99" t="s">
        <v>1458</v>
      </c>
      <c r="G99" t="s">
        <v>4877</v>
      </c>
      <c r="H99" t="s">
        <v>24</v>
      </c>
      <c r="I99" t="s">
        <v>92</v>
      </c>
      <c r="J99">
        <v>15</v>
      </c>
      <c r="K99" s="36">
        <v>323857</v>
      </c>
      <c r="L99" s="37">
        <v>4857855</v>
      </c>
      <c r="M99">
        <v>5</v>
      </c>
      <c r="N99" t="s">
        <v>47</v>
      </c>
      <c r="O99">
        <v>5</v>
      </c>
      <c r="P99" t="s">
        <v>35</v>
      </c>
      <c r="Q99">
        <v>196</v>
      </c>
      <c r="R99" s="38">
        <v>1025913</v>
      </c>
    </row>
    <row r="100" spans="1:18" x14ac:dyDescent="0.3">
      <c r="A100" t="s">
        <v>4878</v>
      </c>
      <c r="B100" s="35">
        <v>45109</v>
      </c>
      <c r="C100" t="s">
        <v>4693</v>
      </c>
      <c r="D100" t="s">
        <v>4694</v>
      </c>
      <c r="E100" t="s">
        <v>49</v>
      </c>
      <c r="F100" t="s">
        <v>1246</v>
      </c>
      <c r="G100" t="s">
        <v>27</v>
      </c>
      <c r="H100" t="s">
        <v>24</v>
      </c>
      <c r="I100" t="s">
        <v>56</v>
      </c>
      <c r="J100">
        <v>7</v>
      </c>
      <c r="K100" s="36">
        <v>285615</v>
      </c>
      <c r="L100" s="37">
        <v>1999305</v>
      </c>
      <c r="M100" t="s">
        <v>27</v>
      </c>
      <c r="N100" t="s">
        <v>26</v>
      </c>
      <c r="O100">
        <v>4</v>
      </c>
      <c r="P100" t="s">
        <v>35</v>
      </c>
      <c r="Q100">
        <v>171</v>
      </c>
      <c r="R100" s="38">
        <v>1025913</v>
      </c>
    </row>
    <row r="101" spans="1:18" x14ac:dyDescent="0.3">
      <c r="A101" t="s">
        <v>4879</v>
      </c>
      <c r="B101" s="35">
        <v>45478</v>
      </c>
      <c r="C101" t="s">
        <v>4693</v>
      </c>
      <c r="D101" t="s">
        <v>4694</v>
      </c>
      <c r="E101" t="s">
        <v>49</v>
      </c>
      <c r="F101" t="s">
        <v>616</v>
      </c>
      <c r="G101" t="s">
        <v>4880</v>
      </c>
      <c r="H101" t="s">
        <v>45</v>
      </c>
      <c r="I101" t="s">
        <v>181</v>
      </c>
      <c r="J101">
        <v>15</v>
      </c>
      <c r="K101" s="36">
        <v>19834</v>
      </c>
      <c r="L101" s="37">
        <v>297510</v>
      </c>
      <c r="M101" t="s">
        <v>27</v>
      </c>
      <c r="N101" t="s">
        <v>27</v>
      </c>
      <c r="O101">
        <v>3</v>
      </c>
      <c r="P101" t="s">
        <v>35</v>
      </c>
      <c r="Q101">
        <v>198</v>
      </c>
      <c r="R101" s="38">
        <v>492084</v>
      </c>
    </row>
    <row r="102" spans="1:18" x14ac:dyDescent="0.3">
      <c r="A102" t="s">
        <v>4881</v>
      </c>
      <c r="B102" s="35">
        <v>45446</v>
      </c>
      <c r="C102" t="s">
        <v>4693</v>
      </c>
      <c r="D102" t="s">
        <v>4694</v>
      </c>
      <c r="E102" t="s">
        <v>49</v>
      </c>
      <c r="F102" t="s">
        <v>4263</v>
      </c>
      <c r="G102" t="s">
        <v>27</v>
      </c>
      <c r="H102" t="s">
        <v>24</v>
      </c>
      <c r="I102" t="s">
        <v>61</v>
      </c>
      <c r="J102">
        <v>20</v>
      </c>
      <c r="K102" s="36">
        <v>176747</v>
      </c>
      <c r="L102" s="37">
        <v>3534940</v>
      </c>
      <c r="M102">
        <v>5</v>
      </c>
      <c r="N102" t="s">
        <v>34</v>
      </c>
      <c r="O102">
        <v>3</v>
      </c>
      <c r="P102" t="s">
        <v>28</v>
      </c>
      <c r="Q102">
        <v>53</v>
      </c>
      <c r="R102" s="38">
        <v>1025913</v>
      </c>
    </row>
    <row r="103" spans="1:18" x14ac:dyDescent="0.3">
      <c r="A103" t="s">
        <v>4882</v>
      </c>
      <c r="B103" s="35">
        <v>45202</v>
      </c>
      <c r="C103" t="s">
        <v>4693</v>
      </c>
      <c r="D103" t="s">
        <v>4694</v>
      </c>
      <c r="E103" t="s">
        <v>4695</v>
      </c>
      <c r="F103" t="s">
        <v>313</v>
      </c>
      <c r="G103" t="s">
        <v>4883</v>
      </c>
      <c r="H103" t="s">
        <v>10794</v>
      </c>
      <c r="I103" t="s">
        <v>33</v>
      </c>
      <c r="J103">
        <v>19</v>
      </c>
      <c r="K103" s="36">
        <v>4862</v>
      </c>
      <c r="L103" s="37">
        <v>92378</v>
      </c>
      <c r="M103">
        <v>0</v>
      </c>
      <c r="N103" t="s">
        <v>10788</v>
      </c>
      <c r="O103">
        <v>4</v>
      </c>
      <c r="P103" t="s">
        <v>35</v>
      </c>
      <c r="Q103">
        <v>160</v>
      </c>
      <c r="R103" s="38">
        <v>588661</v>
      </c>
    </row>
    <row r="104" spans="1:18" x14ac:dyDescent="0.3">
      <c r="A104" t="s">
        <v>4884</v>
      </c>
      <c r="B104" s="35">
        <v>45297</v>
      </c>
      <c r="C104" t="s">
        <v>4693</v>
      </c>
      <c r="D104" t="s">
        <v>4694</v>
      </c>
      <c r="E104" t="s">
        <v>49</v>
      </c>
      <c r="F104" t="s">
        <v>914</v>
      </c>
      <c r="G104" t="s">
        <v>4885</v>
      </c>
      <c r="H104" t="s">
        <v>24</v>
      </c>
      <c r="I104" t="s">
        <v>161</v>
      </c>
      <c r="J104">
        <v>14</v>
      </c>
      <c r="K104" s="36">
        <v>332726</v>
      </c>
      <c r="L104" s="37">
        <v>4658164</v>
      </c>
      <c r="M104" t="s">
        <v>27</v>
      </c>
      <c r="N104" t="s">
        <v>27</v>
      </c>
      <c r="O104">
        <v>2</v>
      </c>
      <c r="P104" t="s">
        <v>28</v>
      </c>
      <c r="Q104">
        <v>124</v>
      </c>
      <c r="R104" s="38">
        <v>1025913</v>
      </c>
    </row>
    <row r="105" spans="1:18" x14ac:dyDescent="0.3">
      <c r="A105" t="s">
        <v>4886</v>
      </c>
      <c r="B105" s="35">
        <v>45207</v>
      </c>
      <c r="C105" t="s">
        <v>4693</v>
      </c>
      <c r="D105" t="s">
        <v>4694</v>
      </c>
      <c r="E105" t="s">
        <v>4695</v>
      </c>
      <c r="F105" t="s">
        <v>316</v>
      </c>
      <c r="G105" t="s">
        <v>4887</v>
      </c>
      <c r="H105" t="s">
        <v>24</v>
      </c>
      <c r="I105" t="s">
        <v>161</v>
      </c>
      <c r="J105">
        <v>16</v>
      </c>
      <c r="K105" s="36">
        <v>125268</v>
      </c>
      <c r="L105" s="37">
        <v>2004288</v>
      </c>
      <c r="M105">
        <v>0</v>
      </c>
      <c r="N105" t="s">
        <v>47</v>
      </c>
      <c r="O105">
        <v>2</v>
      </c>
      <c r="P105" t="s">
        <v>35</v>
      </c>
      <c r="Q105">
        <v>181</v>
      </c>
      <c r="R105" s="38">
        <v>1025913</v>
      </c>
    </row>
    <row r="106" spans="1:18" x14ac:dyDescent="0.3">
      <c r="A106" t="s">
        <v>4888</v>
      </c>
      <c r="B106" s="35">
        <v>45585</v>
      </c>
      <c r="C106" t="s">
        <v>4693</v>
      </c>
      <c r="D106" t="s">
        <v>4694</v>
      </c>
      <c r="E106" t="s">
        <v>4695</v>
      </c>
      <c r="F106" t="s">
        <v>3342</v>
      </c>
      <c r="G106" t="s">
        <v>4889</v>
      </c>
      <c r="H106" t="s">
        <v>65</v>
      </c>
      <c r="I106" t="s">
        <v>66</v>
      </c>
      <c r="J106">
        <v>5</v>
      </c>
      <c r="K106" s="36">
        <v>136683</v>
      </c>
      <c r="L106" s="37">
        <v>683415</v>
      </c>
      <c r="M106">
        <v>0</v>
      </c>
      <c r="N106" t="s">
        <v>57</v>
      </c>
      <c r="O106">
        <v>1</v>
      </c>
      <c r="P106" t="s">
        <v>35</v>
      </c>
      <c r="Q106">
        <v>93</v>
      </c>
      <c r="R106" s="38">
        <v>786541</v>
      </c>
    </row>
    <row r="107" spans="1:18" x14ac:dyDescent="0.3">
      <c r="A107" t="s">
        <v>4890</v>
      </c>
      <c r="B107" s="35">
        <v>45141</v>
      </c>
      <c r="C107" t="s">
        <v>4693</v>
      </c>
      <c r="D107" t="s">
        <v>4694</v>
      </c>
      <c r="E107" t="s">
        <v>4695</v>
      </c>
      <c r="F107" t="s">
        <v>196</v>
      </c>
      <c r="G107" t="s">
        <v>4891</v>
      </c>
      <c r="H107" t="s">
        <v>24</v>
      </c>
      <c r="I107" t="s">
        <v>25</v>
      </c>
      <c r="J107">
        <v>15</v>
      </c>
      <c r="K107" s="36">
        <v>42447</v>
      </c>
      <c r="L107" s="37">
        <v>636705</v>
      </c>
      <c r="M107">
        <v>15</v>
      </c>
      <c r="N107" t="s">
        <v>10788</v>
      </c>
      <c r="O107">
        <v>1</v>
      </c>
      <c r="P107" t="s">
        <v>35</v>
      </c>
      <c r="Q107">
        <v>98</v>
      </c>
      <c r="R107" s="38">
        <v>1025913</v>
      </c>
    </row>
    <row r="108" spans="1:18" x14ac:dyDescent="0.3">
      <c r="A108" t="s">
        <v>4892</v>
      </c>
      <c r="B108" s="35">
        <v>45316</v>
      </c>
      <c r="C108" t="s">
        <v>4693</v>
      </c>
      <c r="D108" t="s">
        <v>4694</v>
      </c>
      <c r="E108" t="s">
        <v>4695</v>
      </c>
      <c r="F108" t="s">
        <v>1066</v>
      </c>
      <c r="G108" t="s">
        <v>4893</v>
      </c>
      <c r="H108" t="s">
        <v>24</v>
      </c>
      <c r="I108" t="s">
        <v>161</v>
      </c>
      <c r="J108">
        <v>2</v>
      </c>
      <c r="K108" s="36">
        <v>185695</v>
      </c>
      <c r="L108" s="37">
        <v>371390</v>
      </c>
      <c r="M108">
        <v>15</v>
      </c>
      <c r="N108" t="s">
        <v>26</v>
      </c>
      <c r="O108">
        <v>4</v>
      </c>
      <c r="P108" t="s">
        <v>35</v>
      </c>
      <c r="Q108">
        <v>65</v>
      </c>
      <c r="R108" s="38">
        <v>1025913</v>
      </c>
    </row>
    <row r="109" spans="1:18" x14ac:dyDescent="0.3">
      <c r="A109" t="s">
        <v>4894</v>
      </c>
      <c r="B109" s="35">
        <v>45160</v>
      </c>
      <c r="C109" t="s">
        <v>4693</v>
      </c>
      <c r="D109" t="s">
        <v>4694</v>
      </c>
      <c r="E109" t="s">
        <v>49</v>
      </c>
      <c r="F109" t="s">
        <v>276</v>
      </c>
      <c r="G109" t="s">
        <v>27</v>
      </c>
      <c r="H109" t="s">
        <v>10794</v>
      </c>
      <c r="I109" t="s">
        <v>158</v>
      </c>
      <c r="J109">
        <v>2</v>
      </c>
      <c r="K109" s="36">
        <v>12727</v>
      </c>
      <c r="L109" s="37">
        <v>25454</v>
      </c>
      <c r="M109" t="s">
        <v>27</v>
      </c>
      <c r="N109" t="s">
        <v>34</v>
      </c>
      <c r="O109">
        <v>5</v>
      </c>
      <c r="P109" t="s">
        <v>28</v>
      </c>
      <c r="Q109">
        <v>74</v>
      </c>
      <c r="R109" s="38">
        <v>588661</v>
      </c>
    </row>
    <row r="110" spans="1:18" x14ac:dyDescent="0.3">
      <c r="A110" t="s">
        <v>4895</v>
      </c>
      <c r="B110" s="35">
        <v>45223</v>
      </c>
      <c r="C110" t="s">
        <v>4693</v>
      </c>
      <c r="D110" t="s">
        <v>4694</v>
      </c>
      <c r="E110" t="s">
        <v>4695</v>
      </c>
      <c r="F110" t="s">
        <v>418</v>
      </c>
      <c r="G110" t="s">
        <v>4896</v>
      </c>
      <c r="H110" t="s">
        <v>24</v>
      </c>
      <c r="I110" t="s">
        <v>92</v>
      </c>
      <c r="J110">
        <v>7</v>
      </c>
      <c r="K110" s="36">
        <v>279442</v>
      </c>
      <c r="L110" s="37">
        <v>1956094</v>
      </c>
      <c r="M110">
        <v>15</v>
      </c>
      <c r="N110" t="s">
        <v>27</v>
      </c>
      <c r="O110" t="s">
        <v>27</v>
      </c>
      <c r="P110" t="s">
        <v>35</v>
      </c>
      <c r="Q110">
        <v>17</v>
      </c>
      <c r="R110" s="38">
        <v>1025913</v>
      </c>
    </row>
    <row r="111" spans="1:18" x14ac:dyDescent="0.3">
      <c r="A111" t="s">
        <v>4897</v>
      </c>
      <c r="B111" s="35">
        <v>44989</v>
      </c>
      <c r="C111" t="s">
        <v>4693</v>
      </c>
      <c r="D111" t="s">
        <v>4694</v>
      </c>
      <c r="E111" t="s">
        <v>4695</v>
      </c>
      <c r="F111" t="s">
        <v>3038</v>
      </c>
      <c r="G111" t="s">
        <v>4898</v>
      </c>
      <c r="H111" t="s">
        <v>32</v>
      </c>
      <c r="I111" t="s">
        <v>141</v>
      </c>
      <c r="J111">
        <v>15</v>
      </c>
      <c r="K111" s="36">
        <v>10618</v>
      </c>
      <c r="L111" s="37">
        <v>159270</v>
      </c>
      <c r="M111">
        <v>5</v>
      </c>
      <c r="N111" t="s">
        <v>47</v>
      </c>
      <c r="O111">
        <v>4</v>
      </c>
      <c r="P111" t="s">
        <v>35</v>
      </c>
      <c r="Q111">
        <v>157</v>
      </c>
      <c r="R111" s="38">
        <v>588661</v>
      </c>
    </row>
    <row r="112" spans="1:18" x14ac:dyDescent="0.3">
      <c r="A112" t="s">
        <v>4899</v>
      </c>
      <c r="B112" s="35">
        <v>45311</v>
      </c>
      <c r="C112" t="s">
        <v>4693</v>
      </c>
      <c r="D112" t="s">
        <v>4694</v>
      </c>
      <c r="E112" t="s">
        <v>4706</v>
      </c>
      <c r="F112" t="s">
        <v>1345</v>
      </c>
      <c r="G112" t="s">
        <v>4900</v>
      </c>
      <c r="H112" t="s">
        <v>65</v>
      </c>
      <c r="I112" t="s">
        <v>289</v>
      </c>
      <c r="J112">
        <v>2</v>
      </c>
      <c r="K112" s="36">
        <v>152541</v>
      </c>
      <c r="L112" s="37">
        <v>305082</v>
      </c>
      <c r="M112">
        <v>5</v>
      </c>
      <c r="N112" t="s">
        <v>34</v>
      </c>
      <c r="O112">
        <v>7</v>
      </c>
      <c r="P112" t="s">
        <v>28</v>
      </c>
      <c r="Q112">
        <v>64</v>
      </c>
      <c r="R112" s="38">
        <v>786541</v>
      </c>
    </row>
    <row r="113" spans="1:18" x14ac:dyDescent="0.3">
      <c r="A113" t="s">
        <v>4901</v>
      </c>
      <c r="B113" s="35">
        <v>45133</v>
      </c>
      <c r="C113" t="s">
        <v>4693</v>
      </c>
      <c r="D113" t="s">
        <v>4694</v>
      </c>
      <c r="E113" t="s">
        <v>4706</v>
      </c>
      <c r="F113" t="s">
        <v>332</v>
      </c>
      <c r="G113" t="s">
        <v>4902</v>
      </c>
      <c r="H113" t="s">
        <v>65</v>
      </c>
      <c r="I113" t="s">
        <v>102</v>
      </c>
      <c r="J113">
        <v>7</v>
      </c>
      <c r="K113" s="36">
        <v>155059</v>
      </c>
      <c r="L113" s="37">
        <v>1085413</v>
      </c>
      <c r="M113">
        <v>0</v>
      </c>
      <c r="N113" t="s">
        <v>27</v>
      </c>
      <c r="O113" t="s">
        <v>27</v>
      </c>
      <c r="P113" t="s">
        <v>35</v>
      </c>
      <c r="Q113">
        <v>100</v>
      </c>
      <c r="R113" s="38">
        <v>786541</v>
      </c>
    </row>
    <row r="114" spans="1:18" x14ac:dyDescent="0.3">
      <c r="A114" t="s">
        <v>4903</v>
      </c>
      <c r="B114" s="35">
        <v>45017</v>
      </c>
      <c r="C114" t="s">
        <v>4693</v>
      </c>
      <c r="D114" t="s">
        <v>4694</v>
      </c>
      <c r="E114" t="s">
        <v>49</v>
      </c>
      <c r="F114" t="s">
        <v>76</v>
      </c>
      <c r="G114" t="s">
        <v>4904</v>
      </c>
      <c r="H114" t="s">
        <v>10794</v>
      </c>
      <c r="I114" t="s">
        <v>113</v>
      </c>
      <c r="J114">
        <v>13</v>
      </c>
      <c r="K114" s="36">
        <v>21313</v>
      </c>
      <c r="L114" s="37">
        <v>277069</v>
      </c>
      <c r="M114">
        <v>0</v>
      </c>
      <c r="N114" t="s">
        <v>47</v>
      </c>
      <c r="O114">
        <v>4</v>
      </c>
      <c r="P114" t="s">
        <v>28</v>
      </c>
      <c r="Q114">
        <v>74</v>
      </c>
      <c r="R114" s="38">
        <v>588661</v>
      </c>
    </row>
    <row r="115" spans="1:18" x14ac:dyDescent="0.3">
      <c r="A115" t="s">
        <v>4905</v>
      </c>
      <c r="B115" s="35">
        <v>45375</v>
      </c>
      <c r="C115" t="s">
        <v>4693</v>
      </c>
      <c r="D115" t="s">
        <v>4694</v>
      </c>
      <c r="E115" t="s">
        <v>49</v>
      </c>
      <c r="F115" t="s">
        <v>519</v>
      </c>
      <c r="G115" t="s">
        <v>4906</v>
      </c>
      <c r="H115" t="s">
        <v>45</v>
      </c>
      <c r="I115" t="s">
        <v>98</v>
      </c>
      <c r="J115">
        <v>15</v>
      </c>
      <c r="K115" s="36">
        <v>22837</v>
      </c>
      <c r="L115" s="37">
        <v>342555</v>
      </c>
      <c r="M115">
        <v>0</v>
      </c>
      <c r="N115" t="s">
        <v>26</v>
      </c>
      <c r="O115">
        <v>1</v>
      </c>
      <c r="P115" t="s">
        <v>35</v>
      </c>
      <c r="Q115">
        <v>112</v>
      </c>
      <c r="R115" s="38">
        <v>492084</v>
      </c>
    </row>
    <row r="116" spans="1:18" x14ac:dyDescent="0.3">
      <c r="A116" t="s">
        <v>4907</v>
      </c>
      <c r="B116" s="35">
        <v>45455</v>
      </c>
      <c r="C116" t="s">
        <v>4693</v>
      </c>
      <c r="D116" t="s">
        <v>4694</v>
      </c>
      <c r="E116" t="s">
        <v>4706</v>
      </c>
      <c r="F116" t="s">
        <v>1229</v>
      </c>
      <c r="G116" t="s">
        <v>4908</v>
      </c>
      <c r="H116" t="s">
        <v>40</v>
      </c>
      <c r="I116" t="s">
        <v>106</v>
      </c>
      <c r="J116">
        <v>18</v>
      </c>
      <c r="K116" s="36">
        <v>11259</v>
      </c>
      <c r="L116" s="37">
        <v>202662</v>
      </c>
      <c r="M116">
        <v>0</v>
      </c>
      <c r="N116" t="s">
        <v>57</v>
      </c>
      <c r="O116">
        <v>4</v>
      </c>
      <c r="P116" t="s">
        <v>35</v>
      </c>
      <c r="Q116">
        <v>92</v>
      </c>
      <c r="R116" s="38">
        <v>441559</v>
      </c>
    </row>
    <row r="117" spans="1:18" x14ac:dyDescent="0.3">
      <c r="A117" t="s">
        <v>4909</v>
      </c>
      <c r="B117" s="35">
        <v>45248</v>
      </c>
      <c r="C117" t="s">
        <v>4693</v>
      </c>
      <c r="D117" t="s">
        <v>4694</v>
      </c>
      <c r="E117" t="s">
        <v>4706</v>
      </c>
      <c r="F117" t="s">
        <v>1960</v>
      </c>
      <c r="G117" t="s">
        <v>4910</v>
      </c>
      <c r="H117" t="s">
        <v>10794</v>
      </c>
      <c r="I117" t="s">
        <v>117</v>
      </c>
      <c r="J117">
        <v>5</v>
      </c>
      <c r="K117" s="36">
        <v>8353</v>
      </c>
      <c r="L117" s="37">
        <v>41765</v>
      </c>
      <c r="M117">
        <v>0</v>
      </c>
      <c r="N117" t="s">
        <v>47</v>
      </c>
      <c r="O117">
        <v>4</v>
      </c>
      <c r="P117" t="s">
        <v>35</v>
      </c>
      <c r="Q117">
        <v>166</v>
      </c>
      <c r="R117" s="38">
        <v>588661</v>
      </c>
    </row>
    <row r="118" spans="1:18" x14ac:dyDescent="0.3">
      <c r="A118" t="s">
        <v>4911</v>
      </c>
      <c r="B118" s="35">
        <v>45503</v>
      </c>
      <c r="C118" t="s">
        <v>4693</v>
      </c>
      <c r="D118" t="s">
        <v>4694</v>
      </c>
      <c r="E118" t="s">
        <v>4695</v>
      </c>
      <c r="F118" t="s">
        <v>1555</v>
      </c>
      <c r="G118" t="s">
        <v>4912</v>
      </c>
      <c r="H118" t="s">
        <v>32</v>
      </c>
      <c r="I118" t="s">
        <v>158</v>
      </c>
      <c r="J118">
        <v>11</v>
      </c>
      <c r="K118" s="36">
        <v>24534</v>
      </c>
      <c r="L118" s="37">
        <v>269874</v>
      </c>
      <c r="M118" t="s">
        <v>27</v>
      </c>
      <c r="N118" t="s">
        <v>27</v>
      </c>
      <c r="O118">
        <v>1</v>
      </c>
      <c r="P118" t="s">
        <v>35</v>
      </c>
      <c r="Q118">
        <v>103</v>
      </c>
      <c r="R118" s="38">
        <v>588661</v>
      </c>
    </row>
    <row r="119" spans="1:18" x14ac:dyDescent="0.3">
      <c r="A119" t="s">
        <v>4913</v>
      </c>
      <c r="B119" s="35">
        <v>45448</v>
      </c>
      <c r="C119" t="s">
        <v>4693</v>
      </c>
      <c r="D119" t="s">
        <v>4694</v>
      </c>
      <c r="E119" t="s">
        <v>49</v>
      </c>
      <c r="F119" t="s">
        <v>1191</v>
      </c>
      <c r="G119" t="s">
        <v>27</v>
      </c>
      <c r="H119" t="s">
        <v>24</v>
      </c>
      <c r="I119" t="s">
        <v>152</v>
      </c>
      <c r="J119">
        <v>4</v>
      </c>
      <c r="K119" s="36">
        <v>103460</v>
      </c>
      <c r="L119" s="37">
        <v>413840</v>
      </c>
      <c r="M119">
        <v>0</v>
      </c>
      <c r="N119" t="s">
        <v>47</v>
      </c>
      <c r="O119">
        <v>2</v>
      </c>
      <c r="P119" t="s">
        <v>35</v>
      </c>
      <c r="Q119">
        <v>174</v>
      </c>
      <c r="R119" s="38">
        <v>1025913</v>
      </c>
    </row>
    <row r="120" spans="1:18" x14ac:dyDescent="0.3">
      <c r="A120" t="s">
        <v>4914</v>
      </c>
      <c r="B120" s="35">
        <v>45533</v>
      </c>
      <c r="C120" t="s">
        <v>4693</v>
      </c>
      <c r="D120" t="s">
        <v>4694</v>
      </c>
      <c r="E120" t="s">
        <v>4706</v>
      </c>
      <c r="F120" t="s">
        <v>458</v>
      </c>
      <c r="G120" t="s">
        <v>27</v>
      </c>
      <c r="H120" t="s">
        <v>40</v>
      </c>
      <c r="I120" t="s">
        <v>106</v>
      </c>
      <c r="J120">
        <v>6</v>
      </c>
      <c r="K120" s="36">
        <v>13530</v>
      </c>
      <c r="L120" s="37">
        <v>81180</v>
      </c>
      <c r="M120">
        <v>20</v>
      </c>
      <c r="N120" t="s">
        <v>34</v>
      </c>
      <c r="O120">
        <v>1</v>
      </c>
      <c r="P120" t="s">
        <v>35</v>
      </c>
      <c r="Q120">
        <v>2</v>
      </c>
      <c r="R120" s="38">
        <v>441559</v>
      </c>
    </row>
    <row r="121" spans="1:18" x14ac:dyDescent="0.3">
      <c r="A121" t="s">
        <v>4915</v>
      </c>
      <c r="B121" s="35">
        <v>45522</v>
      </c>
      <c r="C121" t="s">
        <v>4693</v>
      </c>
      <c r="D121" t="s">
        <v>4694</v>
      </c>
      <c r="E121" t="s">
        <v>4695</v>
      </c>
      <c r="F121" t="s">
        <v>154</v>
      </c>
      <c r="G121" t="s">
        <v>4916</v>
      </c>
      <c r="H121" t="s">
        <v>10794</v>
      </c>
      <c r="I121" t="s">
        <v>113</v>
      </c>
      <c r="J121">
        <v>3</v>
      </c>
      <c r="K121" s="36">
        <v>24572</v>
      </c>
      <c r="L121" s="37">
        <v>73716</v>
      </c>
      <c r="M121">
        <v>5</v>
      </c>
      <c r="N121" t="s">
        <v>27</v>
      </c>
      <c r="O121">
        <v>4</v>
      </c>
      <c r="P121" t="s">
        <v>35</v>
      </c>
      <c r="Q121">
        <v>193</v>
      </c>
      <c r="R121" s="38">
        <v>588661</v>
      </c>
    </row>
    <row r="122" spans="1:18" x14ac:dyDescent="0.3">
      <c r="A122" t="s">
        <v>4917</v>
      </c>
      <c r="B122" s="35">
        <v>45589</v>
      </c>
      <c r="C122" t="s">
        <v>4693</v>
      </c>
      <c r="D122" t="s">
        <v>4694</v>
      </c>
      <c r="E122" t="s">
        <v>49</v>
      </c>
      <c r="F122" t="s">
        <v>1212</v>
      </c>
      <c r="G122" t="s">
        <v>4918</v>
      </c>
      <c r="H122" t="s">
        <v>24</v>
      </c>
      <c r="I122" t="s">
        <v>152</v>
      </c>
      <c r="J122">
        <v>3</v>
      </c>
      <c r="K122" s="36">
        <v>66067</v>
      </c>
      <c r="L122" s="37">
        <v>198201</v>
      </c>
      <c r="M122">
        <v>20</v>
      </c>
      <c r="N122" t="s">
        <v>27</v>
      </c>
      <c r="O122">
        <v>3</v>
      </c>
      <c r="P122" t="s">
        <v>35</v>
      </c>
      <c r="Q122">
        <v>172</v>
      </c>
      <c r="R122" s="38">
        <v>1025913</v>
      </c>
    </row>
    <row r="123" spans="1:18" x14ac:dyDescent="0.3">
      <c r="A123" t="s">
        <v>4919</v>
      </c>
      <c r="B123" s="35">
        <v>44934</v>
      </c>
      <c r="C123" t="s">
        <v>4693</v>
      </c>
      <c r="D123" t="s">
        <v>4694</v>
      </c>
      <c r="E123" t="s">
        <v>4706</v>
      </c>
      <c r="F123" t="s">
        <v>4920</v>
      </c>
      <c r="G123" t="s">
        <v>27</v>
      </c>
      <c r="H123" t="s">
        <v>32</v>
      </c>
      <c r="I123" t="s">
        <v>95</v>
      </c>
      <c r="J123">
        <v>5</v>
      </c>
      <c r="K123" s="36">
        <v>14800</v>
      </c>
      <c r="L123" s="37">
        <v>74000</v>
      </c>
      <c r="M123" t="s">
        <v>27</v>
      </c>
      <c r="N123" t="s">
        <v>27</v>
      </c>
      <c r="O123">
        <v>5</v>
      </c>
      <c r="P123" t="s">
        <v>28</v>
      </c>
      <c r="Q123">
        <v>170</v>
      </c>
      <c r="R123" s="38">
        <v>588661</v>
      </c>
    </row>
    <row r="124" spans="1:18" x14ac:dyDescent="0.3">
      <c r="A124" t="s">
        <v>4921</v>
      </c>
      <c r="B124" s="35">
        <v>45524</v>
      </c>
      <c r="C124" t="s">
        <v>4693</v>
      </c>
      <c r="D124" t="s">
        <v>4694</v>
      </c>
      <c r="E124" t="s">
        <v>49</v>
      </c>
      <c r="F124" t="s">
        <v>2415</v>
      </c>
      <c r="G124" t="s">
        <v>4922</v>
      </c>
      <c r="H124" t="s">
        <v>32</v>
      </c>
      <c r="I124" t="s">
        <v>141</v>
      </c>
      <c r="J124">
        <v>15</v>
      </c>
      <c r="K124" s="36">
        <v>10369</v>
      </c>
      <c r="L124" s="37">
        <v>155535</v>
      </c>
      <c r="M124">
        <v>10</v>
      </c>
      <c r="N124" t="s">
        <v>47</v>
      </c>
      <c r="O124">
        <v>2</v>
      </c>
      <c r="P124" t="s">
        <v>35</v>
      </c>
      <c r="Q124">
        <v>166</v>
      </c>
      <c r="R124" s="38">
        <v>588661</v>
      </c>
    </row>
    <row r="125" spans="1:18" x14ac:dyDescent="0.3">
      <c r="A125" t="s">
        <v>4923</v>
      </c>
      <c r="B125" s="35">
        <v>45225</v>
      </c>
      <c r="C125" t="s">
        <v>4693</v>
      </c>
      <c r="D125" t="s">
        <v>4694</v>
      </c>
      <c r="E125" t="s">
        <v>49</v>
      </c>
      <c r="F125" t="s">
        <v>1744</v>
      </c>
      <c r="G125" t="s">
        <v>27</v>
      </c>
      <c r="H125" t="s">
        <v>24</v>
      </c>
      <c r="I125" t="s">
        <v>152</v>
      </c>
      <c r="J125">
        <v>8</v>
      </c>
      <c r="K125" s="36">
        <v>171177</v>
      </c>
      <c r="L125" s="37">
        <v>1369416</v>
      </c>
      <c r="M125">
        <v>0</v>
      </c>
      <c r="N125" t="s">
        <v>26</v>
      </c>
      <c r="O125">
        <v>2</v>
      </c>
      <c r="P125" t="s">
        <v>35</v>
      </c>
      <c r="Q125">
        <v>156</v>
      </c>
      <c r="R125" s="38">
        <v>1025913</v>
      </c>
    </row>
    <row r="126" spans="1:18" x14ac:dyDescent="0.3">
      <c r="A126" t="s">
        <v>4924</v>
      </c>
      <c r="B126" s="35">
        <v>45594</v>
      </c>
      <c r="C126" t="s">
        <v>4693</v>
      </c>
      <c r="D126" t="s">
        <v>4694</v>
      </c>
      <c r="E126" t="s">
        <v>4706</v>
      </c>
      <c r="F126" t="s">
        <v>458</v>
      </c>
      <c r="G126" t="s">
        <v>4925</v>
      </c>
      <c r="H126" t="s">
        <v>65</v>
      </c>
      <c r="I126" t="s">
        <v>102</v>
      </c>
      <c r="J126">
        <v>17</v>
      </c>
      <c r="K126" s="36">
        <v>31743</v>
      </c>
      <c r="L126" s="37">
        <v>539631</v>
      </c>
      <c r="M126">
        <v>0</v>
      </c>
      <c r="N126" t="s">
        <v>10788</v>
      </c>
      <c r="O126" t="s">
        <v>27</v>
      </c>
      <c r="P126" t="s">
        <v>35</v>
      </c>
      <c r="Q126">
        <v>184</v>
      </c>
      <c r="R126" s="38">
        <v>786541</v>
      </c>
    </row>
    <row r="127" spans="1:18" x14ac:dyDescent="0.3">
      <c r="A127" t="s">
        <v>4926</v>
      </c>
      <c r="B127" s="35">
        <v>45627</v>
      </c>
      <c r="C127" t="s">
        <v>4693</v>
      </c>
      <c r="D127" t="s">
        <v>4694</v>
      </c>
      <c r="E127" t="s">
        <v>49</v>
      </c>
      <c r="F127" t="s">
        <v>1171</v>
      </c>
      <c r="G127" t="s">
        <v>4927</v>
      </c>
      <c r="H127" t="s">
        <v>10794</v>
      </c>
      <c r="I127" t="s">
        <v>113</v>
      </c>
      <c r="J127">
        <v>4</v>
      </c>
      <c r="K127" s="36">
        <v>11358</v>
      </c>
      <c r="L127" s="37">
        <v>45432</v>
      </c>
      <c r="M127">
        <v>5</v>
      </c>
      <c r="N127" t="s">
        <v>47</v>
      </c>
      <c r="O127">
        <v>4</v>
      </c>
      <c r="P127" t="s">
        <v>35</v>
      </c>
      <c r="Q127">
        <v>167</v>
      </c>
      <c r="R127" s="38">
        <v>588661</v>
      </c>
    </row>
    <row r="128" spans="1:18" x14ac:dyDescent="0.3">
      <c r="A128" t="s">
        <v>4928</v>
      </c>
      <c r="B128" s="35">
        <v>45494</v>
      </c>
      <c r="C128" t="s">
        <v>4693</v>
      </c>
      <c r="D128" t="s">
        <v>4694</v>
      </c>
      <c r="E128" t="s">
        <v>49</v>
      </c>
      <c r="F128" t="s">
        <v>1042</v>
      </c>
      <c r="G128" t="s">
        <v>4929</v>
      </c>
      <c r="H128" t="s">
        <v>40</v>
      </c>
      <c r="I128" t="s">
        <v>41</v>
      </c>
      <c r="J128">
        <v>18</v>
      </c>
      <c r="K128" s="36">
        <v>2285</v>
      </c>
      <c r="L128" s="37">
        <v>41130</v>
      </c>
      <c r="M128">
        <v>0</v>
      </c>
      <c r="N128" t="s">
        <v>34</v>
      </c>
      <c r="O128">
        <v>3</v>
      </c>
      <c r="P128" t="s">
        <v>35</v>
      </c>
      <c r="Q128">
        <v>94</v>
      </c>
      <c r="R128" s="38">
        <v>441559</v>
      </c>
    </row>
    <row r="129" spans="1:18" x14ac:dyDescent="0.3">
      <c r="A129" t="s">
        <v>4930</v>
      </c>
      <c r="B129" s="35">
        <v>45253</v>
      </c>
      <c r="C129" t="s">
        <v>4693</v>
      </c>
      <c r="D129" t="s">
        <v>4694</v>
      </c>
      <c r="E129" t="s">
        <v>49</v>
      </c>
      <c r="F129" t="s">
        <v>967</v>
      </c>
      <c r="G129" t="s">
        <v>27</v>
      </c>
      <c r="H129" t="s">
        <v>24</v>
      </c>
      <c r="I129" t="s">
        <v>92</v>
      </c>
      <c r="J129">
        <v>7</v>
      </c>
      <c r="K129" s="36">
        <v>231825</v>
      </c>
      <c r="L129" s="37">
        <v>1622775</v>
      </c>
      <c r="M129">
        <v>0</v>
      </c>
      <c r="N129" t="s">
        <v>26</v>
      </c>
      <c r="O129">
        <v>3</v>
      </c>
      <c r="P129" t="s">
        <v>35</v>
      </c>
      <c r="Q129">
        <v>8</v>
      </c>
      <c r="R129" s="38">
        <v>1025913</v>
      </c>
    </row>
    <row r="130" spans="1:18" x14ac:dyDescent="0.3">
      <c r="A130" t="s">
        <v>4931</v>
      </c>
      <c r="B130" s="35">
        <v>45175</v>
      </c>
      <c r="C130" t="s">
        <v>4693</v>
      </c>
      <c r="D130" t="s">
        <v>4694</v>
      </c>
      <c r="E130" t="s">
        <v>4695</v>
      </c>
      <c r="F130" t="s">
        <v>204</v>
      </c>
      <c r="G130" t="s">
        <v>27</v>
      </c>
      <c r="H130" t="s">
        <v>65</v>
      </c>
      <c r="I130" t="s">
        <v>478</v>
      </c>
      <c r="J130">
        <v>13</v>
      </c>
      <c r="K130" s="36">
        <v>134611</v>
      </c>
      <c r="L130" s="37">
        <v>1749943</v>
      </c>
      <c r="M130">
        <v>0</v>
      </c>
      <c r="N130" t="s">
        <v>27</v>
      </c>
      <c r="O130">
        <v>2</v>
      </c>
      <c r="P130" t="s">
        <v>35</v>
      </c>
      <c r="Q130">
        <v>183</v>
      </c>
      <c r="R130" s="38">
        <v>786541</v>
      </c>
    </row>
    <row r="131" spans="1:18" x14ac:dyDescent="0.3">
      <c r="A131" t="s">
        <v>4932</v>
      </c>
      <c r="B131" s="35">
        <v>45100</v>
      </c>
      <c r="C131" t="s">
        <v>4693</v>
      </c>
      <c r="D131" t="s">
        <v>4694</v>
      </c>
      <c r="E131" t="s">
        <v>4695</v>
      </c>
      <c r="F131" t="s">
        <v>516</v>
      </c>
      <c r="G131" t="s">
        <v>4933</v>
      </c>
      <c r="H131" t="s">
        <v>40</v>
      </c>
      <c r="I131" t="s">
        <v>106</v>
      </c>
      <c r="J131">
        <v>15</v>
      </c>
      <c r="K131" s="36">
        <v>9503</v>
      </c>
      <c r="L131" s="37">
        <v>142545</v>
      </c>
      <c r="M131">
        <v>0</v>
      </c>
      <c r="N131" t="s">
        <v>27</v>
      </c>
      <c r="O131">
        <v>2</v>
      </c>
      <c r="P131" t="s">
        <v>28</v>
      </c>
      <c r="Q131">
        <v>86</v>
      </c>
      <c r="R131" s="38">
        <v>441559</v>
      </c>
    </row>
    <row r="132" spans="1:18" x14ac:dyDescent="0.3">
      <c r="A132" t="s">
        <v>4934</v>
      </c>
      <c r="B132" s="35">
        <v>45428</v>
      </c>
      <c r="C132" t="s">
        <v>4693</v>
      </c>
      <c r="D132" t="s">
        <v>4694</v>
      </c>
      <c r="E132" t="s">
        <v>49</v>
      </c>
      <c r="F132" t="s">
        <v>2409</v>
      </c>
      <c r="G132" t="s">
        <v>4935</v>
      </c>
      <c r="H132" t="s">
        <v>10794</v>
      </c>
      <c r="I132" t="s">
        <v>237</v>
      </c>
      <c r="J132">
        <v>14</v>
      </c>
      <c r="K132" s="36">
        <v>3431</v>
      </c>
      <c r="L132" s="37">
        <v>48034</v>
      </c>
      <c r="M132">
        <v>15</v>
      </c>
      <c r="N132" t="s">
        <v>47</v>
      </c>
      <c r="O132">
        <v>5</v>
      </c>
      <c r="P132" t="s">
        <v>35</v>
      </c>
      <c r="Q132">
        <v>62</v>
      </c>
      <c r="R132" s="38">
        <v>588661</v>
      </c>
    </row>
    <row r="133" spans="1:18" x14ac:dyDescent="0.3">
      <c r="A133" t="s">
        <v>4936</v>
      </c>
      <c r="B133" s="35">
        <v>45179</v>
      </c>
      <c r="C133" t="s">
        <v>4693</v>
      </c>
      <c r="D133" t="s">
        <v>4694</v>
      </c>
      <c r="E133" t="s">
        <v>4695</v>
      </c>
      <c r="F133" t="s">
        <v>626</v>
      </c>
      <c r="G133" t="s">
        <v>4937</v>
      </c>
      <c r="H133" t="s">
        <v>65</v>
      </c>
      <c r="I133" t="s">
        <v>66</v>
      </c>
      <c r="J133">
        <v>16</v>
      </c>
      <c r="K133" s="36">
        <v>115719</v>
      </c>
      <c r="L133" s="37">
        <v>1851504</v>
      </c>
      <c r="M133">
        <v>20</v>
      </c>
      <c r="N133" t="s">
        <v>26</v>
      </c>
      <c r="O133">
        <v>3</v>
      </c>
      <c r="P133" t="s">
        <v>35</v>
      </c>
      <c r="Q133">
        <v>72</v>
      </c>
      <c r="R133" s="38">
        <v>786541</v>
      </c>
    </row>
    <row r="134" spans="1:18" x14ac:dyDescent="0.3">
      <c r="A134" t="s">
        <v>4938</v>
      </c>
      <c r="B134" s="35">
        <v>45230</v>
      </c>
      <c r="C134" t="s">
        <v>4693</v>
      </c>
      <c r="D134" t="s">
        <v>4694</v>
      </c>
      <c r="E134" t="s">
        <v>49</v>
      </c>
      <c r="F134" t="s">
        <v>287</v>
      </c>
      <c r="G134" t="s">
        <v>4939</v>
      </c>
      <c r="H134" t="s">
        <v>32</v>
      </c>
      <c r="I134" t="s">
        <v>141</v>
      </c>
      <c r="J134">
        <v>19</v>
      </c>
      <c r="K134" s="36">
        <v>14579</v>
      </c>
      <c r="L134" s="37">
        <v>277001</v>
      </c>
      <c r="M134">
        <v>15</v>
      </c>
      <c r="N134" t="s">
        <v>26</v>
      </c>
      <c r="O134">
        <v>5</v>
      </c>
      <c r="P134" t="s">
        <v>28</v>
      </c>
      <c r="Q134">
        <v>168</v>
      </c>
      <c r="R134" s="38">
        <v>588661</v>
      </c>
    </row>
    <row r="135" spans="1:18" x14ac:dyDescent="0.3">
      <c r="A135" t="s">
        <v>4940</v>
      </c>
      <c r="B135" s="35">
        <v>45497</v>
      </c>
      <c r="C135" t="s">
        <v>4693</v>
      </c>
      <c r="D135" t="s">
        <v>4694</v>
      </c>
      <c r="E135" t="s">
        <v>4695</v>
      </c>
      <c r="F135" t="s">
        <v>681</v>
      </c>
      <c r="G135" t="s">
        <v>4941</v>
      </c>
      <c r="H135" t="s">
        <v>40</v>
      </c>
      <c r="I135" t="s">
        <v>137</v>
      </c>
      <c r="J135">
        <v>18</v>
      </c>
      <c r="K135" s="36">
        <v>16672</v>
      </c>
      <c r="L135" s="37">
        <v>300096</v>
      </c>
      <c r="M135" t="s">
        <v>27</v>
      </c>
      <c r="N135" t="s">
        <v>10788</v>
      </c>
      <c r="O135">
        <v>3</v>
      </c>
      <c r="P135" t="s">
        <v>27</v>
      </c>
      <c r="Q135">
        <v>194</v>
      </c>
      <c r="R135" s="38">
        <v>441559</v>
      </c>
    </row>
    <row r="136" spans="1:18" x14ac:dyDescent="0.3">
      <c r="A136" t="s">
        <v>4942</v>
      </c>
      <c r="B136" s="35">
        <v>45292</v>
      </c>
      <c r="C136" t="s">
        <v>4693</v>
      </c>
      <c r="D136" t="s">
        <v>4694</v>
      </c>
      <c r="E136" t="s">
        <v>4706</v>
      </c>
      <c r="F136" t="s">
        <v>1804</v>
      </c>
      <c r="G136" t="s">
        <v>4943</v>
      </c>
      <c r="H136" t="s">
        <v>65</v>
      </c>
      <c r="I136" t="s">
        <v>78</v>
      </c>
      <c r="J136">
        <v>13</v>
      </c>
      <c r="K136" s="36">
        <v>147500</v>
      </c>
      <c r="L136" s="37">
        <v>1917500</v>
      </c>
      <c r="M136">
        <v>0</v>
      </c>
      <c r="N136" t="s">
        <v>26</v>
      </c>
      <c r="O136">
        <v>3</v>
      </c>
      <c r="P136" t="s">
        <v>35</v>
      </c>
      <c r="Q136">
        <v>49</v>
      </c>
      <c r="R136" s="38">
        <v>786541</v>
      </c>
    </row>
    <row r="137" spans="1:18" x14ac:dyDescent="0.3">
      <c r="A137" t="s">
        <v>4944</v>
      </c>
      <c r="B137" s="35">
        <v>45312</v>
      </c>
      <c r="C137" t="s">
        <v>4693</v>
      </c>
      <c r="D137" t="s">
        <v>4694</v>
      </c>
      <c r="E137" t="s">
        <v>4695</v>
      </c>
      <c r="F137" t="s">
        <v>1419</v>
      </c>
      <c r="G137" t="s">
        <v>4945</v>
      </c>
      <c r="H137" t="s">
        <v>24</v>
      </c>
      <c r="I137" t="s">
        <v>174</v>
      </c>
      <c r="J137">
        <v>15</v>
      </c>
      <c r="K137" s="36">
        <v>284057</v>
      </c>
      <c r="L137" s="37">
        <v>4260855</v>
      </c>
      <c r="M137" t="s">
        <v>27</v>
      </c>
      <c r="N137" t="s">
        <v>27</v>
      </c>
      <c r="O137">
        <v>1</v>
      </c>
      <c r="P137" t="s">
        <v>35</v>
      </c>
      <c r="Q137">
        <v>11</v>
      </c>
      <c r="R137" s="38">
        <v>1025913</v>
      </c>
    </row>
    <row r="138" spans="1:18" x14ac:dyDescent="0.3">
      <c r="A138" t="s">
        <v>4946</v>
      </c>
      <c r="B138" s="35">
        <v>45449</v>
      </c>
      <c r="C138" t="s">
        <v>4693</v>
      </c>
      <c r="D138" t="s">
        <v>4694</v>
      </c>
      <c r="E138" t="s">
        <v>49</v>
      </c>
      <c r="F138" t="s">
        <v>316</v>
      </c>
      <c r="G138" t="s">
        <v>27</v>
      </c>
      <c r="H138" t="s">
        <v>45</v>
      </c>
      <c r="I138" t="s">
        <v>82</v>
      </c>
      <c r="J138">
        <v>20</v>
      </c>
      <c r="K138" s="36">
        <v>5544</v>
      </c>
      <c r="L138" s="37">
        <v>110880</v>
      </c>
      <c r="M138">
        <v>0</v>
      </c>
      <c r="N138" t="s">
        <v>57</v>
      </c>
      <c r="O138">
        <v>5</v>
      </c>
      <c r="P138" t="s">
        <v>35</v>
      </c>
      <c r="Q138">
        <v>32</v>
      </c>
      <c r="R138" s="38">
        <v>492084</v>
      </c>
    </row>
    <row r="139" spans="1:18" x14ac:dyDescent="0.3">
      <c r="A139" t="s">
        <v>4947</v>
      </c>
      <c r="B139" s="35">
        <v>45511</v>
      </c>
      <c r="C139" t="s">
        <v>4693</v>
      </c>
      <c r="D139" t="s">
        <v>4694</v>
      </c>
      <c r="E139" t="s">
        <v>4695</v>
      </c>
      <c r="F139" t="s">
        <v>907</v>
      </c>
      <c r="G139" t="s">
        <v>4948</v>
      </c>
      <c r="H139" t="s">
        <v>45</v>
      </c>
      <c r="I139" t="s">
        <v>46</v>
      </c>
      <c r="J139">
        <v>17</v>
      </c>
      <c r="K139" s="36">
        <v>13676</v>
      </c>
      <c r="L139" s="37">
        <v>232492</v>
      </c>
      <c r="M139">
        <v>0</v>
      </c>
      <c r="N139" t="s">
        <v>26</v>
      </c>
      <c r="O139">
        <v>3</v>
      </c>
      <c r="P139" t="s">
        <v>27</v>
      </c>
      <c r="Q139">
        <v>77</v>
      </c>
      <c r="R139" s="38">
        <v>492084</v>
      </c>
    </row>
    <row r="140" spans="1:18" x14ac:dyDescent="0.3">
      <c r="A140" t="s">
        <v>4949</v>
      </c>
      <c r="B140" s="35">
        <v>45629</v>
      </c>
      <c r="C140" t="s">
        <v>4693</v>
      </c>
      <c r="D140" t="s">
        <v>4694</v>
      </c>
      <c r="E140" t="s">
        <v>49</v>
      </c>
      <c r="F140" t="s">
        <v>1039</v>
      </c>
      <c r="G140" t="s">
        <v>27</v>
      </c>
      <c r="H140" t="s">
        <v>45</v>
      </c>
      <c r="I140" t="s">
        <v>74</v>
      </c>
      <c r="J140">
        <v>16</v>
      </c>
      <c r="K140" s="36">
        <v>38494</v>
      </c>
      <c r="L140" s="37">
        <v>615904</v>
      </c>
      <c r="M140">
        <v>0</v>
      </c>
      <c r="N140" t="s">
        <v>26</v>
      </c>
      <c r="O140" t="s">
        <v>27</v>
      </c>
      <c r="P140" t="s">
        <v>35</v>
      </c>
      <c r="Q140">
        <v>88</v>
      </c>
      <c r="R140" s="38">
        <v>492084</v>
      </c>
    </row>
    <row r="141" spans="1:18" x14ac:dyDescent="0.3">
      <c r="A141" t="s">
        <v>4950</v>
      </c>
      <c r="B141" s="35">
        <v>44938</v>
      </c>
      <c r="C141" t="s">
        <v>4693</v>
      </c>
      <c r="D141" t="s">
        <v>4694</v>
      </c>
      <c r="E141" t="s">
        <v>4695</v>
      </c>
      <c r="F141" t="s">
        <v>712</v>
      </c>
      <c r="G141" t="s">
        <v>4951</v>
      </c>
      <c r="H141" t="s">
        <v>45</v>
      </c>
      <c r="I141" t="s">
        <v>181</v>
      </c>
      <c r="J141">
        <v>5</v>
      </c>
      <c r="K141" s="36">
        <v>24525</v>
      </c>
      <c r="L141" s="37">
        <v>122625</v>
      </c>
      <c r="M141">
        <v>10</v>
      </c>
      <c r="N141" t="s">
        <v>27</v>
      </c>
      <c r="O141">
        <v>4</v>
      </c>
      <c r="P141" t="s">
        <v>35</v>
      </c>
      <c r="Q141">
        <v>89</v>
      </c>
      <c r="R141" s="38">
        <v>492084</v>
      </c>
    </row>
    <row r="142" spans="1:18" x14ac:dyDescent="0.3">
      <c r="A142" t="s">
        <v>4952</v>
      </c>
      <c r="B142" s="35">
        <v>44948</v>
      </c>
      <c r="C142" t="s">
        <v>4693</v>
      </c>
      <c r="D142" t="s">
        <v>4694</v>
      </c>
      <c r="E142" t="s">
        <v>49</v>
      </c>
      <c r="F142" t="s">
        <v>662</v>
      </c>
      <c r="G142" t="s">
        <v>4953</v>
      </c>
      <c r="H142" t="s">
        <v>65</v>
      </c>
      <c r="I142" t="s">
        <v>397</v>
      </c>
      <c r="J142">
        <v>20</v>
      </c>
      <c r="K142" s="36">
        <v>115092</v>
      </c>
      <c r="L142" s="37">
        <v>2301840</v>
      </c>
      <c r="M142">
        <v>5</v>
      </c>
      <c r="N142" t="s">
        <v>10788</v>
      </c>
      <c r="O142">
        <v>4</v>
      </c>
      <c r="P142" t="s">
        <v>35</v>
      </c>
      <c r="Q142">
        <v>20</v>
      </c>
      <c r="R142" s="38">
        <v>786541</v>
      </c>
    </row>
    <row r="143" spans="1:18" x14ac:dyDescent="0.3">
      <c r="A143" t="s">
        <v>4954</v>
      </c>
      <c r="B143" s="35">
        <v>45398</v>
      </c>
      <c r="C143" t="s">
        <v>4693</v>
      </c>
      <c r="D143" t="s">
        <v>4694</v>
      </c>
      <c r="E143" t="s">
        <v>49</v>
      </c>
      <c r="F143" t="s">
        <v>519</v>
      </c>
      <c r="G143" t="s">
        <v>27</v>
      </c>
      <c r="H143" t="s">
        <v>45</v>
      </c>
      <c r="I143" t="s">
        <v>130</v>
      </c>
      <c r="J143">
        <v>10</v>
      </c>
      <c r="K143" s="36">
        <v>41304</v>
      </c>
      <c r="L143" s="37">
        <v>413040</v>
      </c>
      <c r="M143">
        <v>5</v>
      </c>
      <c r="N143" t="s">
        <v>57</v>
      </c>
      <c r="O143">
        <v>1</v>
      </c>
      <c r="P143" t="s">
        <v>35</v>
      </c>
      <c r="Q143">
        <v>199</v>
      </c>
      <c r="R143" s="38">
        <v>492084</v>
      </c>
    </row>
    <row r="144" spans="1:18" x14ac:dyDescent="0.3">
      <c r="A144" t="s">
        <v>4955</v>
      </c>
      <c r="B144" s="35">
        <v>45159</v>
      </c>
      <c r="C144" t="s">
        <v>4693</v>
      </c>
      <c r="D144" t="s">
        <v>4694</v>
      </c>
      <c r="E144" t="s">
        <v>49</v>
      </c>
      <c r="F144" t="s">
        <v>1010</v>
      </c>
      <c r="G144" t="s">
        <v>4956</v>
      </c>
      <c r="H144" t="s">
        <v>40</v>
      </c>
      <c r="I144" t="s">
        <v>51</v>
      </c>
      <c r="J144">
        <v>14</v>
      </c>
      <c r="K144" s="36">
        <v>17681</v>
      </c>
      <c r="L144" s="37">
        <v>247534</v>
      </c>
      <c r="M144">
        <v>0</v>
      </c>
      <c r="N144" t="s">
        <v>10788</v>
      </c>
      <c r="O144">
        <v>2</v>
      </c>
      <c r="P144" t="s">
        <v>28</v>
      </c>
      <c r="Q144">
        <v>49</v>
      </c>
      <c r="R144" s="38">
        <v>441559</v>
      </c>
    </row>
    <row r="145" spans="1:18" x14ac:dyDescent="0.3">
      <c r="A145" t="s">
        <v>4957</v>
      </c>
      <c r="B145" s="35">
        <v>45058</v>
      </c>
      <c r="C145" t="s">
        <v>4693</v>
      </c>
      <c r="D145" t="s">
        <v>4694</v>
      </c>
      <c r="E145" t="s">
        <v>49</v>
      </c>
      <c r="F145" t="s">
        <v>198</v>
      </c>
      <c r="G145" t="s">
        <v>27</v>
      </c>
      <c r="H145" t="s">
        <v>65</v>
      </c>
      <c r="I145" t="s">
        <v>102</v>
      </c>
      <c r="J145">
        <v>18</v>
      </c>
      <c r="K145" s="36">
        <v>127902</v>
      </c>
      <c r="L145" s="37">
        <v>2302236</v>
      </c>
      <c r="M145">
        <v>15</v>
      </c>
      <c r="N145" t="s">
        <v>47</v>
      </c>
      <c r="O145">
        <v>4</v>
      </c>
      <c r="P145" t="s">
        <v>27</v>
      </c>
      <c r="Q145">
        <v>46</v>
      </c>
      <c r="R145" s="38">
        <v>786541</v>
      </c>
    </row>
    <row r="146" spans="1:18" x14ac:dyDescent="0.3">
      <c r="A146" t="s">
        <v>4958</v>
      </c>
      <c r="B146" s="35">
        <v>45097</v>
      </c>
      <c r="C146" t="s">
        <v>4693</v>
      </c>
      <c r="D146" t="s">
        <v>4694</v>
      </c>
      <c r="E146" t="s">
        <v>49</v>
      </c>
      <c r="F146" t="s">
        <v>1345</v>
      </c>
      <c r="G146" t="s">
        <v>4959</v>
      </c>
      <c r="H146" t="s">
        <v>32</v>
      </c>
      <c r="I146" t="s">
        <v>158</v>
      </c>
      <c r="J146">
        <v>12</v>
      </c>
      <c r="K146" s="36">
        <v>21096</v>
      </c>
      <c r="L146" s="37">
        <v>253152</v>
      </c>
      <c r="M146">
        <v>15</v>
      </c>
      <c r="N146" t="s">
        <v>27</v>
      </c>
      <c r="O146">
        <v>5</v>
      </c>
      <c r="P146" t="s">
        <v>35</v>
      </c>
      <c r="Q146">
        <v>130</v>
      </c>
      <c r="R146" s="38">
        <v>588661</v>
      </c>
    </row>
    <row r="147" spans="1:18" x14ac:dyDescent="0.3">
      <c r="A147" t="s">
        <v>4960</v>
      </c>
      <c r="B147" s="35">
        <v>45515</v>
      </c>
      <c r="C147" t="s">
        <v>4693</v>
      </c>
      <c r="D147" t="s">
        <v>4694</v>
      </c>
      <c r="E147" t="s">
        <v>49</v>
      </c>
      <c r="F147" t="s">
        <v>59</v>
      </c>
      <c r="G147" t="s">
        <v>4961</v>
      </c>
      <c r="H147" t="s">
        <v>45</v>
      </c>
      <c r="I147" t="s">
        <v>74</v>
      </c>
      <c r="J147">
        <v>13</v>
      </c>
      <c r="K147" s="36">
        <v>22533</v>
      </c>
      <c r="L147" s="37">
        <v>292929</v>
      </c>
      <c r="M147">
        <v>10</v>
      </c>
      <c r="N147" t="s">
        <v>57</v>
      </c>
      <c r="O147">
        <v>4</v>
      </c>
      <c r="P147" t="s">
        <v>35</v>
      </c>
      <c r="Q147">
        <v>66</v>
      </c>
      <c r="R147" s="38">
        <v>492084</v>
      </c>
    </row>
    <row r="148" spans="1:18" x14ac:dyDescent="0.3">
      <c r="A148" t="s">
        <v>4962</v>
      </c>
      <c r="B148" s="35">
        <v>45058</v>
      </c>
      <c r="C148" t="s">
        <v>4693</v>
      </c>
      <c r="D148" t="s">
        <v>4694</v>
      </c>
      <c r="E148" t="s">
        <v>4695</v>
      </c>
      <c r="F148" t="s">
        <v>326</v>
      </c>
      <c r="G148" t="s">
        <v>4963</v>
      </c>
      <c r="H148" t="s">
        <v>45</v>
      </c>
      <c r="I148" t="s">
        <v>98</v>
      </c>
      <c r="J148">
        <v>8</v>
      </c>
      <c r="K148" s="36">
        <v>27255</v>
      </c>
      <c r="L148" s="37">
        <v>218040</v>
      </c>
      <c r="M148">
        <v>5</v>
      </c>
      <c r="N148" t="s">
        <v>26</v>
      </c>
      <c r="O148">
        <v>5</v>
      </c>
      <c r="P148" t="s">
        <v>28</v>
      </c>
      <c r="Q148">
        <v>168</v>
      </c>
      <c r="R148" s="38">
        <v>492084</v>
      </c>
    </row>
    <row r="149" spans="1:18" x14ac:dyDescent="0.3">
      <c r="A149" t="s">
        <v>4964</v>
      </c>
      <c r="B149" s="35">
        <v>45461</v>
      </c>
      <c r="C149" t="s">
        <v>4693</v>
      </c>
      <c r="D149" t="s">
        <v>4694</v>
      </c>
      <c r="E149" t="s">
        <v>49</v>
      </c>
      <c r="F149" t="s">
        <v>626</v>
      </c>
      <c r="G149" t="s">
        <v>4965</v>
      </c>
      <c r="H149" t="s">
        <v>65</v>
      </c>
      <c r="I149" t="s">
        <v>397</v>
      </c>
      <c r="J149">
        <v>9</v>
      </c>
      <c r="K149" s="36">
        <v>19684</v>
      </c>
      <c r="L149" s="37">
        <v>177156</v>
      </c>
      <c r="M149">
        <v>5</v>
      </c>
      <c r="N149" t="s">
        <v>26</v>
      </c>
      <c r="O149">
        <v>1</v>
      </c>
      <c r="P149" t="s">
        <v>28</v>
      </c>
      <c r="Q149">
        <v>143</v>
      </c>
      <c r="R149" s="38">
        <v>786541</v>
      </c>
    </row>
    <row r="150" spans="1:18" x14ac:dyDescent="0.3">
      <c r="A150" t="s">
        <v>4966</v>
      </c>
      <c r="B150" s="35">
        <v>45334</v>
      </c>
      <c r="C150" t="s">
        <v>4693</v>
      </c>
      <c r="D150" t="s">
        <v>4694</v>
      </c>
      <c r="E150" t="s">
        <v>4706</v>
      </c>
      <c r="F150" t="s">
        <v>421</v>
      </c>
      <c r="G150" t="s">
        <v>4967</v>
      </c>
      <c r="H150" t="s">
        <v>45</v>
      </c>
      <c r="I150" t="s">
        <v>74</v>
      </c>
      <c r="J150">
        <v>2</v>
      </c>
      <c r="K150" s="36">
        <v>11068</v>
      </c>
      <c r="L150" s="37">
        <v>22136</v>
      </c>
      <c r="M150" t="s">
        <v>27</v>
      </c>
      <c r="N150" t="s">
        <v>47</v>
      </c>
      <c r="O150">
        <v>2</v>
      </c>
      <c r="P150" t="s">
        <v>35</v>
      </c>
      <c r="Q150">
        <v>166</v>
      </c>
      <c r="R150" s="38">
        <v>492084</v>
      </c>
    </row>
    <row r="151" spans="1:18" x14ac:dyDescent="0.3">
      <c r="A151" t="s">
        <v>4968</v>
      </c>
      <c r="B151" s="35">
        <v>45610</v>
      </c>
      <c r="C151" t="s">
        <v>4693</v>
      </c>
      <c r="D151" t="s">
        <v>4694</v>
      </c>
      <c r="E151" t="s">
        <v>4706</v>
      </c>
      <c r="F151" t="s">
        <v>2979</v>
      </c>
      <c r="G151" t="s">
        <v>27</v>
      </c>
      <c r="H151" t="s">
        <v>24</v>
      </c>
      <c r="I151" t="s">
        <v>92</v>
      </c>
      <c r="J151">
        <v>8</v>
      </c>
      <c r="K151" s="36">
        <v>26574</v>
      </c>
      <c r="L151" s="37">
        <v>212592</v>
      </c>
      <c r="M151" t="s">
        <v>27</v>
      </c>
      <c r="N151" t="s">
        <v>47</v>
      </c>
      <c r="O151">
        <v>2</v>
      </c>
      <c r="P151" t="s">
        <v>35</v>
      </c>
      <c r="Q151">
        <v>140</v>
      </c>
      <c r="R151" s="38">
        <v>1025913</v>
      </c>
    </row>
    <row r="152" spans="1:18" x14ac:dyDescent="0.3">
      <c r="A152" t="s">
        <v>4969</v>
      </c>
      <c r="B152" s="35">
        <v>45342</v>
      </c>
      <c r="C152" t="s">
        <v>4693</v>
      </c>
      <c r="D152" t="s">
        <v>4694</v>
      </c>
      <c r="E152" t="s">
        <v>49</v>
      </c>
      <c r="F152" t="s">
        <v>2502</v>
      </c>
      <c r="G152" t="s">
        <v>4970</v>
      </c>
      <c r="H152" t="s">
        <v>32</v>
      </c>
      <c r="I152" t="s">
        <v>33</v>
      </c>
      <c r="J152">
        <v>6</v>
      </c>
      <c r="K152" s="36">
        <v>6615</v>
      </c>
      <c r="L152" s="37">
        <v>39690</v>
      </c>
      <c r="M152">
        <v>0</v>
      </c>
      <c r="N152" t="s">
        <v>10788</v>
      </c>
      <c r="O152">
        <v>5</v>
      </c>
      <c r="P152" t="s">
        <v>35</v>
      </c>
      <c r="Q152">
        <v>46</v>
      </c>
      <c r="R152" s="38">
        <v>588661</v>
      </c>
    </row>
    <row r="153" spans="1:18" x14ac:dyDescent="0.3">
      <c r="A153" t="s">
        <v>4971</v>
      </c>
      <c r="B153" s="35">
        <v>45611</v>
      </c>
      <c r="C153" t="s">
        <v>4693</v>
      </c>
      <c r="D153" t="s">
        <v>4694</v>
      </c>
      <c r="E153" t="s">
        <v>49</v>
      </c>
      <c r="F153" t="s">
        <v>634</v>
      </c>
      <c r="G153" t="s">
        <v>4972</v>
      </c>
      <c r="H153" t="s">
        <v>40</v>
      </c>
      <c r="I153" t="s">
        <v>70</v>
      </c>
      <c r="J153">
        <v>9</v>
      </c>
      <c r="K153" s="36">
        <v>15898</v>
      </c>
      <c r="L153" s="37">
        <v>143082</v>
      </c>
      <c r="M153">
        <v>15</v>
      </c>
      <c r="N153" t="s">
        <v>34</v>
      </c>
      <c r="O153">
        <v>5</v>
      </c>
      <c r="P153" t="s">
        <v>28</v>
      </c>
      <c r="Q153">
        <v>38</v>
      </c>
      <c r="R153" s="38">
        <v>441559</v>
      </c>
    </row>
    <row r="154" spans="1:18" x14ac:dyDescent="0.3">
      <c r="A154" t="s">
        <v>4973</v>
      </c>
      <c r="B154" s="35">
        <v>45333</v>
      </c>
      <c r="C154" t="s">
        <v>4693</v>
      </c>
      <c r="D154" t="s">
        <v>4694</v>
      </c>
      <c r="E154" t="s">
        <v>4706</v>
      </c>
      <c r="F154" t="s">
        <v>563</v>
      </c>
      <c r="G154" t="s">
        <v>4974</v>
      </c>
      <c r="H154" t="s">
        <v>24</v>
      </c>
      <c r="I154" t="s">
        <v>174</v>
      </c>
      <c r="J154">
        <v>11</v>
      </c>
      <c r="K154" s="36">
        <v>218472</v>
      </c>
      <c r="L154" s="37">
        <v>2403192</v>
      </c>
      <c r="M154">
        <v>0</v>
      </c>
      <c r="N154" t="s">
        <v>26</v>
      </c>
      <c r="O154">
        <v>3</v>
      </c>
      <c r="P154" t="s">
        <v>35</v>
      </c>
      <c r="Q154">
        <v>180</v>
      </c>
      <c r="R154" s="38">
        <v>1025913</v>
      </c>
    </row>
    <row r="155" spans="1:18" x14ac:dyDescent="0.3">
      <c r="A155" t="s">
        <v>4975</v>
      </c>
      <c r="B155" s="35">
        <v>45006</v>
      </c>
      <c r="C155" t="s">
        <v>4693</v>
      </c>
      <c r="D155" t="s">
        <v>4694</v>
      </c>
      <c r="E155" t="s">
        <v>4706</v>
      </c>
      <c r="F155" t="s">
        <v>616</v>
      </c>
      <c r="G155" t="s">
        <v>4976</v>
      </c>
      <c r="H155" t="s">
        <v>45</v>
      </c>
      <c r="I155" t="s">
        <v>46</v>
      </c>
      <c r="J155">
        <v>7</v>
      </c>
      <c r="K155" s="36">
        <v>7561</v>
      </c>
      <c r="L155" s="37">
        <v>52927</v>
      </c>
      <c r="M155">
        <v>0</v>
      </c>
      <c r="N155" t="s">
        <v>57</v>
      </c>
      <c r="O155">
        <v>3</v>
      </c>
      <c r="P155" t="s">
        <v>28</v>
      </c>
      <c r="Q155">
        <v>81</v>
      </c>
      <c r="R155" s="38">
        <v>492084</v>
      </c>
    </row>
    <row r="156" spans="1:18" x14ac:dyDescent="0.3">
      <c r="A156" t="s">
        <v>4977</v>
      </c>
      <c r="B156" s="35">
        <v>45646</v>
      </c>
      <c r="C156" t="s">
        <v>4693</v>
      </c>
      <c r="D156" t="s">
        <v>4694</v>
      </c>
      <c r="E156" t="s">
        <v>4695</v>
      </c>
      <c r="F156" t="s">
        <v>310</v>
      </c>
      <c r="G156" t="s">
        <v>27</v>
      </c>
      <c r="H156" t="s">
        <v>32</v>
      </c>
      <c r="I156" t="s">
        <v>113</v>
      </c>
      <c r="J156">
        <v>16</v>
      </c>
      <c r="K156" s="36">
        <v>4125</v>
      </c>
      <c r="L156" s="37">
        <v>66000</v>
      </c>
      <c r="M156">
        <v>0</v>
      </c>
      <c r="N156" t="s">
        <v>27</v>
      </c>
      <c r="O156">
        <v>5</v>
      </c>
      <c r="P156" t="s">
        <v>28</v>
      </c>
      <c r="Q156">
        <v>143</v>
      </c>
      <c r="R156" s="38">
        <v>588661</v>
      </c>
    </row>
    <row r="157" spans="1:18" x14ac:dyDescent="0.3">
      <c r="A157" t="s">
        <v>4978</v>
      </c>
      <c r="B157" s="35">
        <v>44946</v>
      </c>
      <c r="C157" t="s">
        <v>4693</v>
      </c>
      <c r="D157" t="s">
        <v>4694</v>
      </c>
      <c r="E157" t="s">
        <v>4695</v>
      </c>
      <c r="F157" t="s">
        <v>2887</v>
      </c>
      <c r="G157" t="s">
        <v>4979</v>
      </c>
      <c r="H157" t="s">
        <v>45</v>
      </c>
      <c r="I157" t="s">
        <v>82</v>
      </c>
      <c r="J157">
        <v>15</v>
      </c>
      <c r="K157" s="36">
        <v>13904</v>
      </c>
      <c r="L157" s="37">
        <v>208560</v>
      </c>
      <c r="M157" t="s">
        <v>27</v>
      </c>
      <c r="N157" t="s">
        <v>47</v>
      </c>
      <c r="O157">
        <v>0</v>
      </c>
      <c r="P157" t="s">
        <v>35</v>
      </c>
      <c r="Q157">
        <v>175</v>
      </c>
      <c r="R157" s="38">
        <v>492084</v>
      </c>
    </row>
    <row r="158" spans="1:18" x14ac:dyDescent="0.3">
      <c r="A158" t="s">
        <v>4980</v>
      </c>
      <c r="B158" s="35">
        <v>45246</v>
      </c>
      <c r="C158" t="s">
        <v>4693</v>
      </c>
      <c r="D158" t="s">
        <v>4694</v>
      </c>
      <c r="E158" t="s">
        <v>4695</v>
      </c>
      <c r="F158" t="s">
        <v>1339</v>
      </c>
      <c r="G158" t="s">
        <v>4981</v>
      </c>
      <c r="H158" t="s">
        <v>65</v>
      </c>
      <c r="I158" t="s">
        <v>102</v>
      </c>
      <c r="J158">
        <v>14</v>
      </c>
      <c r="K158" s="36">
        <v>129517</v>
      </c>
      <c r="L158" s="37">
        <v>1813238</v>
      </c>
      <c r="M158">
        <v>0</v>
      </c>
      <c r="N158" t="s">
        <v>34</v>
      </c>
      <c r="O158" t="s">
        <v>27</v>
      </c>
      <c r="P158" t="s">
        <v>35</v>
      </c>
      <c r="Q158">
        <v>9</v>
      </c>
      <c r="R158" s="38">
        <v>786541</v>
      </c>
    </row>
    <row r="159" spans="1:18" x14ac:dyDescent="0.3">
      <c r="A159" t="s">
        <v>4982</v>
      </c>
      <c r="B159" s="35">
        <v>45627</v>
      </c>
      <c r="C159" t="s">
        <v>4693</v>
      </c>
      <c r="D159" t="s">
        <v>4694</v>
      </c>
      <c r="E159" t="s">
        <v>4695</v>
      </c>
      <c r="F159" t="s">
        <v>842</v>
      </c>
      <c r="G159" t="s">
        <v>4983</v>
      </c>
      <c r="H159" t="s">
        <v>10794</v>
      </c>
      <c r="I159" t="s">
        <v>95</v>
      </c>
      <c r="J159">
        <v>20</v>
      </c>
      <c r="K159" s="36">
        <v>2815</v>
      </c>
      <c r="L159" s="37">
        <v>56300</v>
      </c>
      <c r="M159">
        <v>0</v>
      </c>
      <c r="N159" t="s">
        <v>27</v>
      </c>
      <c r="O159">
        <v>5</v>
      </c>
      <c r="P159" t="s">
        <v>35</v>
      </c>
      <c r="Q159">
        <v>74</v>
      </c>
      <c r="R159" s="38">
        <v>588661</v>
      </c>
    </row>
    <row r="160" spans="1:18" x14ac:dyDescent="0.3">
      <c r="A160" t="s">
        <v>4984</v>
      </c>
      <c r="B160" s="35">
        <v>45569</v>
      </c>
      <c r="C160" t="s">
        <v>4693</v>
      </c>
      <c r="D160" t="s">
        <v>4694</v>
      </c>
      <c r="E160" t="s">
        <v>4695</v>
      </c>
      <c r="F160" t="s">
        <v>3504</v>
      </c>
      <c r="G160" t="s">
        <v>4985</v>
      </c>
      <c r="H160" t="s">
        <v>24</v>
      </c>
      <c r="I160" t="s">
        <v>56</v>
      </c>
      <c r="J160">
        <v>3</v>
      </c>
      <c r="K160" s="36">
        <v>69885</v>
      </c>
      <c r="L160" s="37">
        <v>209655</v>
      </c>
      <c r="M160">
        <v>20</v>
      </c>
      <c r="N160" t="s">
        <v>26</v>
      </c>
      <c r="O160">
        <v>4</v>
      </c>
      <c r="P160" t="s">
        <v>28</v>
      </c>
      <c r="Q160">
        <v>79</v>
      </c>
      <c r="R160" s="38">
        <v>1025913</v>
      </c>
    </row>
    <row r="161" spans="1:18" x14ac:dyDescent="0.3">
      <c r="A161" t="s">
        <v>4986</v>
      </c>
      <c r="B161" s="35">
        <v>45475</v>
      </c>
      <c r="C161" t="s">
        <v>4693</v>
      </c>
      <c r="D161" t="s">
        <v>4694</v>
      </c>
      <c r="E161" t="s">
        <v>49</v>
      </c>
      <c r="F161" t="s">
        <v>2191</v>
      </c>
      <c r="G161" t="s">
        <v>4987</v>
      </c>
      <c r="H161" t="s">
        <v>65</v>
      </c>
      <c r="I161" t="s">
        <v>66</v>
      </c>
      <c r="J161">
        <v>8</v>
      </c>
      <c r="K161" s="36">
        <v>141839</v>
      </c>
      <c r="L161" s="37">
        <v>1134712</v>
      </c>
      <c r="M161">
        <v>10</v>
      </c>
      <c r="N161" t="s">
        <v>47</v>
      </c>
      <c r="O161">
        <v>2</v>
      </c>
      <c r="P161" t="s">
        <v>35</v>
      </c>
      <c r="Q161">
        <v>148</v>
      </c>
      <c r="R161" s="38">
        <v>786541</v>
      </c>
    </row>
    <row r="162" spans="1:18" x14ac:dyDescent="0.3">
      <c r="A162" t="s">
        <v>4988</v>
      </c>
      <c r="B162" s="35">
        <v>45099</v>
      </c>
      <c r="C162" t="s">
        <v>4693</v>
      </c>
      <c r="D162" t="s">
        <v>4694</v>
      </c>
      <c r="E162" t="s">
        <v>4695</v>
      </c>
      <c r="F162" t="s">
        <v>1552</v>
      </c>
      <c r="G162" t="s">
        <v>27</v>
      </c>
      <c r="H162" t="s">
        <v>45</v>
      </c>
      <c r="I162" t="s">
        <v>181</v>
      </c>
      <c r="J162">
        <v>1</v>
      </c>
      <c r="K162" s="36">
        <v>7576</v>
      </c>
      <c r="L162" s="37">
        <v>7576</v>
      </c>
      <c r="M162" t="s">
        <v>27</v>
      </c>
      <c r="N162" t="s">
        <v>34</v>
      </c>
      <c r="O162">
        <v>5</v>
      </c>
      <c r="P162" t="s">
        <v>28</v>
      </c>
      <c r="Q162">
        <v>78</v>
      </c>
      <c r="R162" s="38">
        <v>492084</v>
      </c>
    </row>
    <row r="163" spans="1:18" x14ac:dyDescent="0.3">
      <c r="A163" t="s">
        <v>4989</v>
      </c>
      <c r="B163" s="35">
        <v>45529</v>
      </c>
      <c r="C163" t="s">
        <v>4693</v>
      </c>
      <c r="D163" t="s">
        <v>4694</v>
      </c>
      <c r="E163" t="s">
        <v>4695</v>
      </c>
      <c r="F163" t="s">
        <v>224</v>
      </c>
      <c r="G163" t="s">
        <v>4990</v>
      </c>
      <c r="H163" t="s">
        <v>65</v>
      </c>
      <c r="I163" t="s">
        <v>382</v>
      </c>
      <c r="J163">
        <v>8</v>
      </c>
      <c r="K163" s="36">
        <v>66519</v>
      </c>
      <c r="L163" s="37">
        <v>532152</v>
      </c>
      <c r="M163">
        <v>10</v>
      </c>
      <c r="N163" t="s">
        <v>27</v>
      </c>
      <c r="O163">
        <v>2</v>
      </c>
      <c r="P163" t="s">
        <v>35</v>
      </c>
      <c r="Q163">
        <v>18</v>
      </c>
      <c r="R163" s="38">
        <v>786541</v>
      </c>
    </row>
    <row r="164" spans="1:18" x14ac:dyDescent="0.3">
      <c r="A164" t="s">
        <v>4991</v>
      </c>
      <c r="B164" s="35">
        <v>45650</v>
      </c>
      <c r="C164" t="s">
        <v>4693</v>
      </c>
      <c r="D164" t="s">
        <v>4694</v>
      </c>
      <c r="E164" t="s">
        <v>4695</v>
      </c>
      <c r="F164" t="s">
        <v>874</v>
      </c>
      <c r="G164" t="s">
        <v>27</v>
      </c>
      <c r="H164" t="s">
        <v>45</v>
      </c>
      <c r="I164" t="s">
        <v>46</v>
      </c>
      <c r="J164">
        <v>9</v>
      </c>
      <c r="K164" s="36">
        <v>3999</v>
      </c>
      <c r="L164" s="37">
        <v>35991</v>
      </c>
      <c r="M164">
        <v>15</v>
      </c>
      <c r="N164" t="s">
        <v>57</v>
      </c>
      <c r="O164">
        <v>4</v>
      </c>
      <c r="P164" t="s">
        <v>35</v>
      </c>
      <c r="Q164">
        <v>159</v>
      </c>
      <c r="R164" s="38">
        <v>492084</v>
      </c>
    </row>
    <row r="165" spans="1:18" x14ac:dyDescent="0.3">
      <c r="A165" t="s">
        <v>4992</v>
      </c>
      <c r="B165" s="35">
        <v>45619</v>
      </c>
      <c r="C165" t="s">
        <v>4693</v>
      </c>
      <c r="D165" t="s">
        <v>4694</v>
      </c>
      <c r="E165" t="s">
        <v>4695</v>
      </c>
      <c r="F165" t="s">
        <v>1028</v>
      </c>
      <c r="G165" t="s">
        <v>4993</v>
      </c>
      <c r="H165" t="s">
        <v>65</v>
      </c>
      <c r="I165" t="s">
        <v>66</v>
      </c>
      <c r="J165">
        <v>18</v>
      </c>
      <c r="K165" s="36">
        <v>39755</v>
      </c>
      <c r="L165" s="37">
        <v>715590</v>
      </c>
      <c r="M165">
        <v>20</v>
      </c>
      <c r="N165" t="s">
        <v>26</v>
      </c>
      <c r="O165">
        <v>1</v>
      </c>
      <c r="P165" t="s">
        <v>35</v>
      </c>
      <c r="Q165">
        <v>70</v>
      </c>
      <c r="R165" s="38">
        <v>786541</v>
      </c>
    </row>
    <row r="166" spans="1:18" x14ac:dyDescent="0.3">
      <c r="A166" t="s">
        <v>4994</v>
      </c>
      <c r="B166" s="35">
        <v>45619</v>
      </c>
      <c r="C166" t="s">
        <v>4693</v>
      </c>
      <c r="D166" t="s">
        <v>4694</v>
      </c>
      <c r="E166" t="s">
        <v>49</v>
      </c>
      <c r="F166" t="s">
        <v>2191</v>
      </c>
      <c r="G166" t="s">
        <v>4995</v>
      </c>
      <c r="H166" t="s">
        <v>10794</v>
      </c>
      <c r="I166" t="s">
        <v>158</v>
      </c>
      <c r="J166">
        <v>10</v>
      </c>
      <c r="K166" s="36">
        <v>12932</v>
      </c>
      <c r="L166" s="37">
        <v>129320</v>
      </c>
      <c r="M166">
        <v>0</v>
      </c>
      <c r="N166" t="s">
        <v>26</v>
      </c>
      <c r="O166">
        <v>2</v>
      </c>
      <c r="P166" t="s">
        <v>35</v>
      </c>
      <c r="Q166">
        <v>178</v>
      </c>
      <c r="R166" s="38">
        <v>588661</v>
      </c>
    </row>
    <row r="167" spans="1:18" x14ac:dyDescent="0.3">
      <c r="A167" t="s">
        <v>4996</v>
      </c>
      <c r="B167" s="35">
        <v>45292</v>
      </c>
      <c r="C167" t="s">
        <v>4693</v>
      </c>
      <c r="D167" t="s">
        <v>4694</v>
      </c>
      <c r="E167" t="s">
        <v>49</v>
      </c>
      <c r="F167" t="s">
        <v>2872</v>
      </c>
      <c r="G167" t="s">
        <v>4997</v>
      </c>
      <c r="H167" t="s">
        <v>10794</v>
      </c>
      <c r="I167" t="s">
        <v>141</v>
      </c>
      <c r="J167">
        <v>9</v>
      </c>
      <c r="K167" s="36">
        <v>17181</v>
      </c>
      <c r="L167" s="37">
        <v>154629</v>
      </c>
      <c r="M167">
        <v>10</v>
      </c>
      <c r="N167" t="s">
        <v>47</v>
      </c>
      <c r="O167">
        <v>1</v>
      </c>
      <c r="P167" t="s">
        <v>35</v>
      </c>
      <c r="Q167">
        <v>131</v>
      </c>
      <c r="R167" s="38">
        <v>588661</v>
      </c>
    </row>
    <row r="168" spans="1:18" x14ac:dyDescent="0.3">
      <c r="A168" t="s">
        <v>4998</v>
      </c>
      <c r="B168" s="35">
        <v>45586</v>
      </c>
      <c r="C168" t="s">
        <v>4693</v>
      </c>
      <c r="D168" t="s">
        <v>4694</v>
      </c>
      <c r="E168" t="s">
        <v>4695</v>
      </c>
      <c r="F168" t="s">
        <v>1345</v>
      </c>
      <c r="G168" t="s">
        <v>4999</v>
      </c>
      <c r="H168" t="s">
        <v>24</v>
      </c>
      <c r="I168" t="s">
        <v>161</v>
      </c>
      <c r="J168">
        <v>12</v>
      </c>
      <c r="K168" s="36">
        <v>306718</v>
      </c>
      <c r="L168" s="37">
        <v>3680616</v>
      </c>
      <c r="M168" t="s">
        <v>27</v>
      </c>
      <c r="N168" t="s">
        <v>57</v>
      </c>
      <c r="O168">
        <v>1</v>
      </c>
      <c r="P168" t="s">
        <v>28</v>
      </c>
      <c r="Q168">
        <v>170</v>
      </c>
      <c r="R168" s="38">
        <v>1025913</v>
      </c>
    </row>
    <row r="169" spans="1:18" x14ac:dyDescent="0.3">
      <c r="A169" t="s">
        <v>5000</v>
      </c>
      <c r="B169" s="35">
        <v>45340</v>
      </c>
      <c r="C169" t="s">
        <v>4693</v>
      </c>
      <c r="D169" t="s">
        <v>4694</v>
      </c>
      <c r="E169" t="s">
        <v>4695</v>
      </c>
      <c r="F169" t="s">
        <v>284</v>
      </c>
      <c r="G169" t="s">
        <v>5001</v>
      </c>
      <c r="H169" t="s">
        <v>65</v>
      </c>
      <c r="I169" t="s">
        <v>397</v>
      </c>
      <c r="J169">
        <v>17</v>
      </c>
      <c r="K169" s="36">
        <v>151049</v>
      </c>
      <c r="L169" s="37">
        <v>2567833</v>
      </c>
      <c r="M169" t="s">
        <v>27</v>
      </c>
      <c r="N169" t="s">
        <v>34</v>
      </c>
      <c r="O169">
        <v>5</v>
      </c>
      <c r="P169" t="s">
        <v>35</v>
      </c>
      <c r="Q169">
        <v>161</v>
      </c>
      <c r="R169" s="38">
        <v>786541</v>
      </c>
    </row>
    <row r="170" spans="1:18" x14ac:dyDescent="0.3">
      <c r="A170" t="s">
        <v>5002</v>
      </c>
      <c r="B170" s="35">
        <v>45082</v>
      </c>
      <c r="C170" t="s">
        <v>4693</v>
      </c>
      <c r="D170" t="s">
        <v>4694</v>
      </c>
      <c r="E170" t="s">
        <v>4706</v>
      </c>
      <c r="F170" t="s">
        <v>759</v>
      </c>
      <c r="G170" t="s">
        <v>5003</v>
      </c>
      <c r="H170" t="s">
        <v>45</v>
      </c>
      <c r="I170" t="s">
        <v>82</v>
      </c>
      <c r="J170">
        <v>18</v>
      </c>
      <c r="K170" s="36">
        <v>4856</v>
      </c>
      <c r="L170" s="37">
        <v>87408</v>
      </c>
      <c r="M170">
        <v>15</v>
      </c>
      <c r="N170" t="s">
        <v>57</v>
      </c>
      <c r="O170">
        <v>1</v>
      </c>
      <c r="P170" t="s">
        <v>28</v>
      </c>
      <c r="Q170">
        <v>199</v>
      </c>
      <c r="R170" s="38">
        <v>492084</v>
      </c>
    </row>
    <row r="171" spans="1:18" x14ac:dyDescent="0.3">
      <c r="A171" t="s">
        <v>5004</v>
      </c>
      <c r="B171" s="35">
        <v>45488</v>
      </c>
      <c r="C171" t="s">
        <v>4693</v>
      </c>
      <c r="D171" t="s">
        <v>4694</v>
      </c>
      <c r="E171" t="s">
        <v>49</v>
      </c>
      <c r="F171" t="s">
        <v>1076</v>
      </c>
      <c r="G171" t="s">
        <v>27</v>
      </c>
      <c r="H171" t="s">
        <v>24</v>
      </c>
      <c r="I171" t="s">
        <v>61</v>
      </c>
      <c r="J171">
        <v>18</v>
      </c>
      <c r="K171" s="36">
        <v>282938</v>
      </c>
      <c r="L171" s="37">
        <v>5092884</v>
      </c>
      <c r="M171">
        <v>20</v>
      </c>
      <c r="N171" t="s">
        <v>26</v>
      </c>
      <c r="O171" t="s">
        <v>27</v>
      </c>
      <c r="P171" t="s">
        <v>35</v>
      </c>
      <c r="Q171">
        <v>70</v>
      </c>
      <c r="R171" s="38">
        <v>1025913</v>
      </c>
    </row>
    <row r="172" spans="1:18" x14ac:dyDescent="0.3">
      <c r="A172" t="s">
        <v>5005</v>
      </c>
      <c r="B172" s="35">
        <v>45626</v>
      </c>
      <c r="C172" t="s">
        <v>4693</v>
      </c>
      <c r="D172" t="s">
        <v>4694</v>
      </c>
      <c r="E172" t="s">
        <v>4706</v>
      </c>
      <c r="F172" t="s">
        <v>350</v>
      </c>
      <c r="G172" t="s">
        <v>5006</v>
      </c>
      <c r="H172" t="s">
        <v>40</v>
      </c>
      <c r="I172" t="s">
        <v>51</v>
      </c>
      <c r="J172">
        <v>19</v>
      </c>
      <c r="K172" s="36">
        <v>4107</v>
      </c>
      <c r="L172" s="37">
        <v>78033</v>
      </c>
      <c r="M172">
        <v>5</v>
      </c>
      <c r="N172" t="s">
        <v>26</v>
      </c>
      <c r="O172">
        <v>2</v>
      </c>
      <c r="P172" t="s">
        <v>27</v>
      </c>
      <c r="Q172">
        <v>57</v>
      </c>
      <c r="R172" s="38">
        <v>441559</v>
      </c>
    </row>
    <row r="173" spans="1:18" x14ac:dyDescent="0.3">
      <c r="A173" t="s">
        <v>5007</v>
      </c>
      <c r="B173" s="35">
        <v>45432</v>
      </c>
      <c r="C173" t="s">
        <v>4693</v>
      </c>
      <c r="D173" t="s">
        <v>4694</v>
      </c>
      <c r="E173" t="s">
        <v>49</v>
      </c>
      <c r="F173" t="s">
        <v>185</v>
      </c>
      <c r="G173" t="s">
        <v>5008</v>
      </c>
      <c r="H173" t="s">
        <v>40</v>
      </c>
      <c r="I173" t="s">
        <v>123</v>
      </c>
      <c r="J173">
        <v>8</v>
      </c>
      <c r="K173" s="36">
        <v>9559</v>
      </c>
      <c r="L173" s="37">
        <v>76472</v>
      </c>
      <c r="M173">
        <v>0</v>
      </c>
      <c r="N173" t="s">
        <v>47</v>
      </c>
      <c r="O173">
        <v>5</v>
      </c>
      <c r="P173" t="s">
        <v>27</v>
      </c>
      <c r="Q173">
        <v>169</v>
      </c>
      <c r="R173" s="38">
        <v>441559</v>
      </c>
    </row>
    <row r="174" spans="1:18" x14ac:dyDescent="0.3">
      <c r="A174" t="s">
        <v>5009</v>
      </c>
      <c r="B174" s="35">
        <v>45047</v>
      </c>
      <c r="C174" t="s">
        <v>4693</v>
      </c>
      <c r="D174" t="s">
        <v>4694</v>
      </c>
      <c r="E174" t="s">
        <v>49</v>
      </c>
      <c r="F174" t="s">
        <v>434</v>
      </c>
      <c r="G174" t="s">
        <v>5010</v>
      </c>
      <c r="H174" t="s">
        <v>40</v>
      </c>
      <c r="I174" t="s">
        <v>51</v>
      </c>
      <c r="J174">
        <v>7</v>
      </c>
      <c r="K174" s="36">
        <v>9565</v>
      </c>
      <c r="L174" s="37">
        <v>66955</v>
      </c>
      <c r="M174">
        <v>20</v>
      </c>
      <c r="N174" t="s">
        <v>47</v>
      </c>
      <c r="O174">
        <v>3</v>
      </c>
      <c r="P174" t="s">
        <v>28</v>
      </c>
      <c r="Q174">
        <v>16</v>
      </c>
      <c r="R174" s="38">
        <v>441559</v>
      </c>
    </row>
    <row r="175" spans="1:18" x14ac:dyDescent="0.3">
      <c r="A175" t="s">
        <v>5011</v>
      </c>
      <c r="B175" s="35">
        <v>45099</v>
      </c>
      <c r="C175" t="s">
        <v>4693</v>
      </c>
      <c r="D175" t="s">
        <v>4694</v>
      </c>
      <c r="E175" t="s">
        <v>49</v>
      </c>
      <c r="F175" t="s">
        <v>2241</v>
      </c>
      <c r="G175" t="s">
        <v>5012</v>
      </c>
      <c r="H175" t="s">
        <v>65</v>
      </c>
      <c r="I175" t="s">
        <v>78</v>
      </c>
      <c r="J175">
        <v>16</v>
      </c>
      <c r="K175" s="36">
        <v>144419</v>
      </c>
      <c r="L175" s="37">
        <v>2310704</v>
      </c>
      <c r="M175">
        <v>15</v>
      </c>
      <c r="N175" t="s">
        <v>27</v>
      </c>
      <c r="O175">
        <v>0</v>
      </c>
      <c r="P175" t="s">
        <v>35</v>
      </c>
      <c r="Q175">
        <v>166</v>
      </c>
      <c r="R175" s="38">
        <v>786541</v>
      </c>
    </row>
    <row r="176" spans="1:18" x14ac:dyDescent="0.3">
      <c r="A176" t="s">
        <v>5013</v>
      </c>
      <c r="B176" s="35">
        <v>45018</v>
      </c>
      <c r="C176" t="s">
        <v>4693</v>
      </c>
      <c r="D176" t="s">
        <v>4694</v>
      </c>
      <c r="E176" t="s">
        <v>4695</v>
      </c>
      <c r="F176" t="s">
        <v>3968</v>
      </c>
      <c r="G176" t="s">
        <v>5014</v>
      </c>
      <c r="H176" t="s">
        <v>65</v>
      </c>
      <c r="I176" t="s">
        <v>397</v>
      </c>
      <c r="J176">
        <v>17</v>
      </c>
      <c r="K176" s="36">
        <v>42027</v>
      </c>
      <c r="L176" s="37">
        <v>714459</v>
      </c>
      <c r="M176">
        <v>10</v>
      </c>
      <c r="N176" t="s">
        <v>57</v>
      </c>
      <c r="O176">
        <v>1</v>
      </c>
      <c r="P176" t="s">
        <v>35</v>
      </c>
      <c r="Q176">
        <v>100</v>
      </c>
      <c r="R176" s="38">
        <v>786541</v>
      </c>
    </row>
    <row r="177" spans="1:18" x14ac:dyDescent="0.3">
      <c r="A177" t="s">
        <v>5015</v>
      </c>
      <c r="B177" s="35">
        <v>45469</v>
      </c>
      <c r="C177" t="s">
        <v>4693</v>
      </c>
      <c r="D177" t="s">
        <v>4694</v>
      </c>
      <c r="E177" t="s">
        <v>4695</v>
      </c>
      <c r="F177" t="s">
        <v>626</v>
      </c>
      <c r="G177" t="s">
        <v>5016</v>
      </c>
      <c r="H177" t="s">
        <v>65</v>
      </c>
      <c r="I177" t="s">
        <v>397</v>
      </c>
      <c r="J177">
        <v>10</v>
      </c>
      <c r="K177" s="36">
        <v>99893</v>
      </c>
      <c r="L177" s="37">
        <v>998930</v>
      </c>
      <c r="M177">
        <v>5</v>
      </c>
      <c r="N177" t="s">
        <v>57</v>
      </c>
      <c r="O177" t="s">
        <v>27</v>
      </c>
      <c r="P177" t="s">
        <v>35</v>
      </c>
      <c r="Q177">
        <v>78</v>
      </c>
      <c r="R177" s="38">
        <v>786541</v>
      </c>
    </row>
    <row r="178" spans="1:18" x14ac:dyDescent="0.3">
      <c r="A178" t="s">
        <v>5017</v>
      </c>
      <c r="B178" s="35">
        <v>45559</v>
      </c>
      <c r="C178" t="s">
        <v>4693</v>
      </c>
      <c r="D178" t="s">
        <v>4694</v>
      </c>
      <c r="E178" t="s">
        <v>49</v>
      </c>
      <c r="F178" t="s">
        <v>2519</v>
      </c>
      <c r="G178" t="s">
        <v>5018</v>
      </c>
      <c r="H178" t="s">
        <v>10794</v>
      </c>
      <c r="I178" t="s">
        <v>158</v>
      </c>
      <c r="J178">
        <v>8</v>
      </c>
      <c r="K178" s="36">
        <v>20214</v>
      </c>
      <c r="L178" s="37">
        <v>161712</v>
      </c>
      <c r="M178">
        <v>0</v>
      </c>
      <c r="N178" t="s">
        <v>47</v>
      </c>
      <c r="O178">
        <v>7</v>
      </c>
      <c r="P178" t="s">
        <v>35</v>
      </c>
      <c r="Q178">
        <v>30</v>
      </c>
      <c r="R178" s="38">
        <v>588661</v>
      </c>
    </row>
    <row r="179" spans="1:18" x14ac:dyDescent="0.3">
      <c r="A179" t="s">
        <v>5019</v>
      </c>
      <c r="B179" s="35">
        <v>45328</v>
      </c>
      <c r="C179" t="s">
        <v>4693</v>
      </c>
      <c r="D179" t="s">
        <v>4694</v>
      </c>
      <c r="E179" t="s">
        <v>4695</v>
      </c>
      <c r="F179" t="s">
        <v>877</v>
      </c>
      <c r="G179" t="s">
        <v>5020</v>
      </c>
      <c r="H179" t="s">
        <v>65</v>
      </c>
      <c r="I179" t="s">
        <v>397</v>
      </c>
      <c r="J179">
        <v>19</v>
      </c>
      <c r="K179" s="36">
        <v>125124</v>
      </c>
      <c r="L179" s="37">
        <v>2377356</v>
      </c>
      <c r="M179">
        <v>20</v>
      </c>
      <c r="N179" t="s">
        <v>27</v>
      </c>
      <c r="O179">
        <v>0</v>
      </c>
      <c r="P179" t="s">
        <v>28</v>
      </c>
      <c r="Q179">
        <v>184</v>
      </c>
      <c r="R179" s="38">
        <v>786541</v>
      </c>
    </row>
    <row r="180" spans="1:18" x14ac:dyDescent="0.3">
      <c r="A180" t="s">
        <v>5021</v>
      </c>
      <c r="B180" s="35">
        <v>45476</v>
      </c>
      <c r="C180" t="s">
        <v>4693</v>
      </c>
      <c r="D180" t="s">
        <v>4694</v>
      </c>
      <c r="E180" t="s">
        <v>4706</v>
      </c>
      <c r="F180" t="s">
        <v>1184</v>
      </c>
      <c r="G180" t="s">
        <v>5022</v>
      </c>
      <c r="H180" t="s">
        <v>32</v>
      </c>
      <c r="I180" t="s">
        <v>141</v>
      </c>
      <c r="J180">
        <v>14</v>
      </c>
      <c r="K180" s="36">
        <v>5241</v>
      </c>
      <c r="L180" s="37">
        <v>73374</v>
      </c>
      <c r="M180">
        <v>20</v>
      </c>
      <c r="N180" t="s">
        <v>47</v>
      </c>
      <c r="O180">
        <v>2</v>
      </c>
      <c r="P180" t="s">
        <v>35</v>
      </c>
      <c r="Q180">
        <v>177</v>
      </c>
      <c r="R180" s="38">
        <v>588661</v>
      </c>
    </row>
    <row r="181" spans="1:18" x14ac:dyDescent="0.3">
      <c r="A181" t="s">
        <v>5023</v>
      </c>
      <c r="B181" s="35">
        <v>45153</v>
      </c>
      <c r="C181" t="s">
        <v>4693</v>
      </c>
      <c r="D181" t="s">
        <v>4694</v>
      </c>
      <c r="E181" t="s">
        <v>4706</v>
      </c>
      <c r="F181" t="s">
        <v>1968</v>
      </c>
      <c r="G181" t="s">
        <v>5024</v>
      </c>
      <c r="H181" t="s">
        <v>45</v>
      </c>
      <c r="I181" t="s">
        <v>130</v>
      </c>
      <c r="J181">
        <v>20</v>
      </c>
      <c r="K181" s="36">
        <v>11028</v>
      </c>
      <c r="L181" s="37">
        <v>220560</v>
      </c>
      <c r="M181">
        <v>10</v>
      </c>
      <c r="N181" t="s">
        <v>34</v>
      </c>
      <c r="O181">
        <v>5</v>
      </c>
      <c r="P181" t="s">
        <v>28</v>
      </c>
      <c r="Q181">
        <v>23</v>
      </c>
      <c r="R181" s="38">
        <v>492084</v>
      </c>
    </row>
    <row r="182" spans="1:18" x14ac:dyDescent="0.3">
      <c r="A182" t="s">
        <v>5025</v>
      </c>
      <c r="B182" s="35">
        <v>45487</v>
      </c>
      <c r="C182" t="s">
        <v>4693</v>
      </c>
      <c r="D182" t="s">
        <v>4694</v>
      </c>
      <c r="E182" t="s">
        <v>49</v>
      </c>
      <c r="F182" t="s">
        <v>3342</v>
      </c>
      <c r="G182" t="s">
        <v>5026</v>
      </c>
      <c r="H182" t="s">
        <v>24</v>
      </c>
      <c r="I182" t="s">
        <v>161</v>
      </c>
      <c r="J182">
        <v>12</v>
      </c>
      <c r="K182" s="36">
        <v>349541</v>
      </c>
      <c r="L182" s="37">
        <v>4194492</v>
      </c>
      <c r="M182">
        <v>15</v>
      </c>
      <c r="N182" t="s">
        <v>27</v>
      </c>
      <c r="O182">
        <v>4</v>
      </c>
      <c r="P182" t="s">
        <v>35</v>
      </c>
      <c r="Q182">
        <v>18</v>
      </c>
      <c r="R182" s="38">
        <v>1025913</v>
      </c>
    </row>
    <row r="183" spans="1:18" x14ac:dyDescent="0.3">
      <c r="A183" t="s">
        <v>5027</v>
      </c>
      <c r="B183" s="35">
        <v>45652</v>
      </c>
      <c r="C183" t="s">
        <v>4693</v>
      </c>
      <c r="D183" t="s">
        <v>4694</v>
      </c>
      <c r="E183" t="s">
        <v>4706</v>
      </c>
      <c r="F183" t="s">
        <v>684</v>
      </c>
      <c r="G183" t="s">
        <v>5028</v>
      </c>
      <c r="H183" t="s">
        <v>40</v>
      </c>
      <c r="I183" t="s">
        <v>137</v>
      </c>
      <c r="J183">
        <v>3</v>
      </c>
      <c r="K183" s="36">
        <v>17438</v>
      </c>
      <c r="L183" s="37">
        <v>52314</v>
      </c>
      <c r="M183">
        <v>0</v>
      </c>
      <c r="N183" t="s">
        <v>10788</v>
      </c>
      <c r="O183">
        <v>4</v>
      </c>
      <c r="P183" t="s">
        <v>28</v>
      </c>
      <c r="Q183">
        <v>172</v>
      </c>
      <c r="R183" s="38">
        <v>441559</v>
      </c>
    </row>
    <row r="184" spans="1:18" x14ac:dyDescent="0.3">
      <c r="A184" t="s">
        <v>5029</v>
      </c>
      <c r="B184" s="35">
        <v>45571</v>
      </c>
      <c r="C184" t="s">
        <v>4693</v>
      </c>
      <c r="D184" t="s">
        <v>4694</v>
      </c>
      <c r="E184" t="s">
        <v>4695</v>
      </c>
      <c r="F184" t="s">
        <v>700</v>
      </c>
      <c r="G184" t="s">
        <v>5030</v>
      </c>
      <c r="H184" t="s">
        <v>24</v>
      </c>
      <c r="I184" t="s">
        <v>161</v>
      </c>
      <c r="J184">
        <v>9</v>
      </c>
      <c r="K184" s="36">
        <v>59937</v>
      </c>
      <c r="L184" s="37">
        <v>539433</v>
      </c>
      <c r="M184">
        <v>5</v>
      </c>
      <c r="N184" t="s">
        <v>47</v>
      </c>
      <c r="O184">
        <v>3</v>
      </c>
      <c r="P184" t="s">
        <v>28</v>
      </c>
      <c r="Q184">
        <v>46</v>
      </c>
      <c r="R184" s="38">
        <v>1025913</v>
      </c>
    </row>
    <row r="185" spans="1:18" x14ac:dyDescent="0.3">
      <c r="A185" t="s">
        <v>5031</v>
      </c>
      <c r="B185" s="35">
        <v>45557</v>
      </c>
      <c r="C185" t="s">
        <v>4693</v>
      </c>
      <c r="D185" t="s">
        <v>4694</v>
      </c>
      <c r="E185" t="s">
        <v>49</v>
      </c>
      <c r="F185" t="s">
        <v>2232</v>
      </c>
      <c r="G185" t="s">
        <v>27</v>
      </c>
      <c r="H185" t="s">
        <v>10794</v>
      </c>
      <c r="I185" t="s">
        <v>158</v>
      </c>
      <c r="J185">
        <v>15</v>
      </c>
      <c r="K185" s="36">
        <v>18544</v>
      </c>
      <c r="L185" s="37">
        <v>278160</v>
      </c>
      <c r="M185">
        <v>0</v>
      </c>
      <c r="N185" t="s">
        <v>27</v>
      </c>
      <c r="O185">
        <v>2</v>
      </c>
      <c r="P185" t="s">
        <v>35</v>
      </c>
      <c r="Q185">
        <v>174</v>
      </c>
      <c r="R185" s="38">
        <v>588661</v>
      </c>
    </row>
    <row r="186" spans="1:18" x14ac:dyDescent="0.3">
      <c r="A186" t="s">
        <v>5032</v>
      </c>
      <c r="B186" s="35">
        <v>45066</v>
      </c>
      <c r="C186" t="s">
        <v>4693</v>
      </c>
      <c r="D186" t="s">
        <v>4694</v>
      </c>
      <c r="E186" t="s">
        <v>49</v>
      </c>
      <c r="F186" t="s">
        <v>418</v>
      </c>
      <c r="G186" t="s">
        <v>5033</v>
      </c>
      <c r="H186" t="s">
        <v>65</v>
      </c>
      <c r="I186" t="s">
        <v>382</v>
      </c>
      <c r="J186">
        <v>13</v>
      </c>
      <c r="K186" s="36">
        <v>31577</v>
      </c>
      <c r="L186" s="37">
        <v>410501</v>
      </c>
      <c r="M186">
        <v>0</v>
      </c>
      <c r="N186" t="s">
        <v>27</v>
      </c>
      <c r="O186">
        <v>2</v>
      </c>
      <c r="P186" t="s">
        <v>28</v>
      </c>
      <c r="Q186">
        <v>34</v>
      </c>
      <c r="R186" s="38">
        <v>786541</v>
      </c>
    </row>
    <row r="187" spans="1:18" x14ac:dyDescent="0.3">
      <c r="A187" t="s">
        <v>5034</v>
      </c>
      <c r="B187" s="35">
        <v>45042</v>
      </c>
      <c r="C187" t="s">
        <v>4693</v>
      </c>
      <c r="D187" t="s">
        <v>4694</v>
      </c>
      <c r="E187" t="s">
        <v>4695</v>
      </c>
      <c r="F187" t="s">
        <v>1853</v>
      </c>
      <c r="G187" t="s">
        <v>5035</v>
      </c>
      <c r="H187" t="s">
        <v>45</v>
      </c>
      <c r="I187" t="s">
        <v>98</v>
      </c>
      <c r="J187">
        <v>14</v>
      </c>
      <c r="K187" s="36">
        <v>31013</v>
      </c>
      <c r="L187" s="37">
        <v>434182</v>
      </c>
      <c r="M187" t="s">
        <v>27</v>
      </c>
      <c r="N187" t="s">
        <v>10788</v>
      </c>
      <c r="O187">
        <v>1</v>
      </c>
      <c r="P187" t="s">
        <v>35</v>
      </c>
      <c r="Q187">
        <v>145</v>
      </c>
      <c r="R187" s="38">
        <v>492084</v>
      </c>
    </row>
    <row r="188" spans="1:18" x14ac:dyDescent="0.3">
      <c r="A188" t="s">
        <v>5036</v>
      </c>
      <c r="B188" s="35">
        <v>45223</v>
      </c>
      <c r="C188" t="s">
        <v>4693</v>
      </c>
      <c r="D188" t="s">
        <v>4694</v>
      </c>
      <c r="E188" t="s">
        <v>4706</v>
      </c>
      <c r="F188" t="s">
        <v>1132</v>
      </c>
      <c r="G188" t="s">
        <v>5037</v>
      </c>
      <c r="H188" t="s">
        <v>45</v>
      </c>
      <c r="I188" t="s">
        <v>46</v>
      </c>
      <c r="J188">
        <v>11</v>
      </c>
      <c r="K188" s="36">
        <v>40813</v>
      </c>
      <c r="L188" s="37">
        <v>448943</v>
      </c>
      <c r="M188" t="s">
        <v>27</v>
      </c>
      <c r="N188" t="s">
        <v>47</v>
      </c>
      <c r="O188">
        <v>5</v>
      </c>
      <c r="P188" t="s">
        <v>35</v>
      </c>
      <c r="Q188">
        <v>102</v>
      </c>
      <c r="R188" s="38">
        <v>492084</v>
      </c>
    </row>
    <row r="189" spans="1:18" x14ac:dyDescent="0.3">
      <c r="A189" t="s">
        <v>5038</v>
      </c>
      <c r="B189" s="35">
        <v>45244</v>
      </c>
      <c r="C189" t="s">
        <v>4693</v>
      </c>
      <c r="D189" t="s">
        <v>4694</v>
      </c>
      <c r="E189" t="s">
        <v>49</v>
      </c>
      <c r="F189" t="s">
        <v>470</v>
      </c>
      <c r="G189" t="s">
        <v>27</v>
      </c>
      <c r="H189" t="s">
        <v>24</v>
      </c>
      <c r="I189" t="s">
        <v>174</v>
      </c>
      <c r="J189">
        <v>19</v>
      </c>
      <c r="K189" s="36">
        <v>62129</v>
      </c>
      <c r="L189" s="37">
        <v>1180451</v>
      </c>
      <c r="M189">
        <v>20</v>
      </c>
      <c r="N189" t="s">
        <v>27</v>
      </c>
      <c r="O189">
        <v>1</v>
      </c>
      <c r="P189" t="s">
        <v>35</v>
      </c>
      <c r="Q189">
        <v>158</v>
      </c>
      <c r="R189" s="38">
        <v>1025913</v>
      </c>
    </row>
    <row r="190" spans="1:18" x14ac:dyDescent="0.3">
      <c r="A190" t="s">
        <v>5039</v>
      </c>
      <c r="B190" s="35">
        <v>45060</v>
      </c>
      <c r="C190" t="s">
        <v>4693</v>
      </c>
      <c r="D190" t="s">
        <v>4694</v>
      </c>
      <c r="E190" t="s">
        <v>4695</v>
      </c>
      <c r="F190" t="s">
        <v>842</v>
      </c>
      <c r="G190" t="s">
        <v>5040</v>
      </c>
      <c r="H190" t="s">
        <v>40</v>
      </c>
      <c r="I190" t="s">
        <v>171</v>
      </c>
      <c r="J190">
        <v>16</v>
      </c>
      <c r="K190" s="36">
        <v>15679</v>
      </c>
      <c r="L190" s="37">
        <v>250864</v>
      </c>
      <c r="M190">
        <v>5</v>
      </c>
      <c r="N190" t="s">
        <v>27</v>
      </c>
      <c r="O190">
        <v>3</v>
      </c>
      <c r="P190" t="s">
        <v>35</v>
      </c>
      <c r="Q190">
        <v>173</v>
      </c>
      <c r="R190" s="38">
        <v>441559</v>
      </c>
    </row>
    <row r="191" spans="1:18" x14ac:dyDescent="0.3">
      <c r="A191" t="s">
        <v>5041</v>
      </c>
      <c r="B191" s="35">
        <v>44961</v>
      </c>
      <c r="C191" t="s">
        <v>4693</v>
      </c>
      <c r="D191" t="s">
        <v>4694</v>
      </c>
      <c r="E191" t="s">
        <v>4695</v>
      </c>
      <c r="F191" t="s">
        <v>2223</v>
      </c>
      <c r="G191" t="s">
        <v>27</v>
      </c>
      <c r="H191" t="s">
        <v>40</v>
      </c>
      <c r="I191" t="s">
        <v>51</v>
      </c>
      <c r="J191">
        <v>11</v>
      </c>
      <c r="K191" s="36">
        <v>2278</v>
      </c>
      <c r="L191" s="37">
        <v>25058</v>
      </c>
      <c r="M191">
        <v>15</v>
      </c>
      <c r="N191" t="s">
        <v>27</v>
      </c>
      <c r="O191">
        <v>3</v>
      </c>
      <c r="P191" t="s">
        <v>28</v>
      </c>
      <c r="Q191">
        <v>116</v>
      </c>
      <c r="R191" s="38">
        <v>441559</v>
      </c>
    </row>
    <row r="192" spans="1:18" x14ac:dyDescent="0.3">
      <c r="A192" t="s">
        <v>5042</v>
      </c>
      <c r="B192" s="35">
        <v>45234</v>
      </c>
      <c r="C192" t="s">
        <v>4693</v>
      </c>
      <c r="D192" t="s">
        <v>4694</v>
      </c>
      <c r="E192" t="s">
        <v>4695</v>
      </c>
      <c r="F192" t="s">
        <v>259</v>
      </c>
      <c r="G192" t="s">
        <v>27</v>
      </c>
      <c r="H192" t="s">
        <v>40</v>
      </c>
      <c r="I192" t="s">
        <v>51</v>
      </c>
      <c r="J192">
        <v>5</v>
      </c>
      <c r="K192" s="36">
        <v>3473</v>
      </c>
      <c r="L192" s="37">
        <v>17365</v>
      </c>
      <c r="M192">
        <v>0</v>
      </c>
      <c r="N192" t="s">
        <v>47</v>
      </c>
      <c r="O192" t="s">
        <v>27</v>
      </c>
      <c r="P192" t="s">
        <v>35</v>
      </c>
      <c r="Q192">
        <v>113</v>
      </c>
      <c r="R192" s="38">
        <v>441559</v>
      </c>
    </row>
    <row r="193" spans="1:18" x14ac:dyDescent="0.3">
      <c r="A193" t="s">
        <v>5043</v>
      </c>
      <c r="B193" s="35">
        <v>45016</v>
      </c>
      <c r="C193" t="s">
        <v>4693</v>
      </c>
      <c r="D193" t="s">
        <v>4694</v>
      </c>
      <c r="E193" t="s">
        <v>49</v>
      </c>
      <c r="F193" t="s">
        <v>998</v>
      </c>
      <c r="G193" t="s">
        <v>5044</v>
      </c>
      <c r="H193" t="s">
        <v>24</v>
      </c>
      <c r="I193" t="s">
        <v>92</v>
      </c>
      <c r="J193">
        <v>7</v>
      </c>
      <c r="K193" s="36">
        <v>19204</v>
      </c>
      <c r="L193" s="37">
        <v>134428</v>
      </c>
      <c r="M193">
        <v>0</v>
      </c>
      <c r="N193" t="s">
        <v>26</v>
      </c>
      <c r="O193">
        <v>1</v>
      </c>
      <c r="P193" t="s">
        <v>35</v>
      </c>
      <c r="Q193">
        <v>26</v>
      </c>
      <c r="R193" s="38">
        <v>1025913</v>
      </c>
    </row>
    <row r="194" spans="1:18" x14ac:dyDescent="0.3">
      <c r="A194" t="s">
        <v>5045</v>
      </c>
      <c r="B194" s="35">
        <v>45463</v>
      </c>
      <c r="C194" t="s">
        <v>4693</v>
      </c>
      <c r="D194" t="s">
        <v>4694</v>
      </c>
      <c r="E194" t="s">
        <v>49</v>
      </c>
      <c r="F194" t="s">
        <v>22</v>
      </c>
      <c r="G194" t="s">
        <v>27</v>
      </c>
      <c r="H194" t="s">
        <v>65</v>
      </c>
      <c r="I194" t="s">
        <v>478</v>
      </c>
      <c r="J194">
        <v>8</v>
      </c>
      <c r="K194" s="36">
        <v>39063</v>
      </c>
      <c r="L194" s="37">
        <v>312504</v>
      </c>
      <c r="M194">
        <v>5</v>
      </c>
      <c r="N194" t="s">
        <v>47</v>
      </c>
      <c r="O194">
        <v>5</v>
      </c>
      <c r="P194" t="s">
        <v>27</v>
      </c>
      <c r="Q194">
        <v>146</v>
      </c>
      <c r="R194" s="38">
        <v>786541</v>
      </c>
    </row>
    <row r="195" spans="1:18" x14ac:dyDescent="0.3">
      <c r="A195" t="s">
        <v>5046</v>
      </c>
      <c r="B195" s="35">
        <v>45306</v>
      </c>
      <c r="C195" t="s">
        <v>4693</v>
      </c>
      <c r="D195" t="s">
        <v>4694</v>
      </c>
      <c r="E195" t="s">
        <v>4695</v>
      </c>
      <c r="F195" t="s">
        <v>1165</v>
      </c>
      <c r="G195" t="s">
        <v>5047</v>
      </c>
      <c r="H195" t="s">
        <v>45</v>
      </c>
      <c r="I195" t="s">
        <v>98</v>
      </c>
      <c r="J195">
        <v>5</v>
      </c>
      <c r="K195" s="36">
        <v>17039</v>
      </c>
      <c r="L195" s="37">
        <v>85195</v>
      </c>
      <c r="M195">
        <v>20</v>
      </c>
      <c r="N195" t="s">
        <v>27</v>
      </c>
      <c r="O195">
        <v>4</v>
      </c>
      <c r="P195" t="s">
        <v>28</v>
      </c>
      <c r="Q195">
        <v>163</v>
      </c>
      <c r="R195" s="38">
        <v>492084</v>
      </c>
    </row>
    <row r="196" spans="1:18" x14ac:dyDescent="0.3">
      <c r="A196" t="s">
        <v>5048</v>
      </c>
      <c r="B196" s="35">
        <v>45503</v>
      </c>
      <c r="C196" t="s">
        <v>4693</v>
      </c>
      <c r="D196" t="s">
        <v>4694</v>
      </c>
      <c r="E196" t="s">
        <v>4706</v>
      </c>
      <c r="F196" t="s">
        <v>540</v>
      </c>
      <c r="G196" t="s">
        <v>5049</v>
      </c>
      <c r="H196" t="s">
        <v>40</v>
      </c>
      <c r="I196" t="s">
        <v>171</v>
      </c>
      <c r="J196">
        <v>11</v>
      </c>
      <c r="K196" s="36">
        <v>6640</v>
      </c>
      <c r="L196" s="37">
        <v>73040</v>
      </c>
      <c r="M196" t="s">
        <v>27</v>
      </c>
      <c r="N196" t="s">
        <v>47</v>
      </c>
      <c r="O196">
        <v>3</v>
      </c>
      <c r="P196" t="s">
        <v>35</v>
      </c>
      <c r="Q196">
        <v>27</v>
      </c>
      <c r="R196" s="38">
        <v>441559</v>
      </c>
    </row>
    <row r="197" spans="1:18" x14ac:dyDescent="0.3">
      <c r="A197" t="s">
        <v>5050</v>
      </c>
      <c r="B197" s="35">
        <v>45439</v>
      </c>
      <c r="C197" t="s">
        <v>4693</v>
      </c>
      <c r="D197" t="s">
        <v>4694</v>
      </c>
      <c r="E197" t="s">
        <v>49</v>
      </c>
      <c r="F197" t="s">
        <v>1268</v>
      </c>
      <c r="G197" t="s">
        <v>5051</v>
      </c>
      <c r="H197" t="s">
        <v>24</v>
      </c>
      <c r="I197" t="s">
        <v>61</v>
      </c>
      <c r="J197">
        <v>17</v>
      </c>
      <c r="K197" s="36">
        <v>280763</v>
      </c>
      <c r="L197" s="37">
        <v>4772971</v>
      </c>
      <c r="M197">
        <v>5</v>
      </c>
      <c r="N197" t="s">
        <v>10788</v>
      </c>
      <c r="O197">
        <v>5</v>
      </c>
      <c r="P197" t="s">
        <v>35</v>
      </c>
      <c r="Q197">
        <v>37</v>
      </c>
      <c r="R197" s="38">
        <v>1025913</v>
      </c>
    </row>
    <row r="198" spans="1:18" x14ac:dyDescent="0.3">
      <c r="A198" t="s">
        <v>5052</v>
      </c>
      <c r="B198" s="35">
        <v>45461</v>
      </c>
      <c r="C198" t="s">
        <v>4693</v>
      </c>
      <c r="D198" t="s">
        <v>4694</v>
      </c>
      <c r="E198" t="s">
        <v>4706</v>
      </c>
      <c r="F198" t="s">
        <v>193</v>
      </c>
      <c r="G198" t="s">
        <v>5053</v>
      </c>
      <c r="H198" t="s">
        <v>10794</v>
      </c>
      <c r="I198" t="s">
        <v>33</v>
      </c>
      <c r="J198">
        <v>7</v>
      </c>
      <c r="K198" s="36">
        <v>8761</v>
      </c>
      <c r="L198" s="37">
        <v>61327</v>
      </c>
      <c r="M198" t="s">
        <v>27</v>
      </c>
      <c r="N198" t="s">
        <v>34</v>
      </c>
      <c r="O198" t="s">
        <v>27</v>
      </c>
      <c r="P198" t="s">
        <v>28</v>
      </c>
      <c r="Q198">
        <v>86</v>
      </c>
      <c r="R198" s="38">
        <v>588661</v>
      </c>
    </row>
    <row r="199" spans="1:18" x14ac:dyDescent="0.3">
      <c r="A199" t="s">
        <v>5054</v>
      </c>
      <c r="B199" s="35">
        <v>45622</v>
      </c>
      <c r="C199" t="s">
        <v>4693</v>
      </c>
      <c r="D199" t="s">
        <v>4694</v>
      </c>
      <c r="E199" t="s">
        <v>4706</v>
      </c>
      <c r="F199" t="s">
        <v>895</v>
      </c>
      <c r="G199" t="s">
        <v>5055</v>
      </c>
      <c r="H199" t="s">
        <v>45</v>
      </c>
      <c r="I199" t="s">
        <v>211</v>
      </c>
      <c r="J199">
        <v>4</v>
      </c>
      <c r="K199" s="36">
        <v>44165</v>
      </c>
      <c r="L199" s="37">
        <v>176660</v>
      </c>
      <c r="M199">
        <v>0</v>
      </c>
      <c r="N199" t="s">
        <v>57</v>
      </c>
      <c r="O199">
        <v>2</v>
      </c>
      <c r="P199" t="s">
        <v>35</v>
      </c>
      <c r="Q199">
        <v>197</v>
      </c>
      <c r="R199" s="38">
        <v>492084</v>
      </c>
    </row>
    <row r="200" spans="1:18" x14ac:dyDescent="0.3">
      <c r="A200" t="s">
        <v>5056</v>
      </c>
      <c r="B200" s="35">
        <v>45546</v>
      </c>
      <c r="C200" t="s">
        <v>4693</v>
      </c>
      <c r="D200" t="s">
        <v>4694</v>
      </c>
      <c r="E200" t="s">
        <v>4706</v>
      </c>
      <c r="F200" t="s">
        <v>43</v>
      </c>
      <c r="G200" t="s">
        <v>5057</v>
      </c>
      <c r="H200" t="s">
        <v>24</v>
      </c>
      <c r="I200" t="s">
        <v>61</v>
      </c>
      <c r="J200">
        <v>20</v>
      </c>
      <c r="K200" s="36">
        <v>49325</v>
      </c>
      <c r="L200" s="37">
        <v>986500</v>
      </c>
      <c r="M200" t="s">
        <v>27</v>
      </c>
      <c r="N200" t="s">
        <v>34</v>
      </c>
      <c r="O200">
        <v>2</v>
      </c>
      <c r="P200" t="s">
        <v>35</v>
      </c>
      <c r="Q200">
        <v>1</v>
      </c>
      <c r="R200" s="38">
        <v>1025913</v>
      </c>
    </row>
    <row r="201" spans="1:18" x14ac:dyDescent="0.3">
      <c r="A201" t="s">
        <v>5058</v>
      </c>
      <c r="B201" s="35">
        <v>45394</v>
      </c>
      <c r="C201" t="s">
        <v>4693</v>
      </c>
      <c r="D201" t="s">
        <v>4694</v>
      </c>
      <c r="E201" t="s">
        <v>49</v>
      </c>
      <c r="F201" t="s">
        <v>836</v>
      </c>
      <c r="G201" t="s">
        <v>5059</v>
      </c>
      <c r="H201" t="s">
        <v>45</v>
      </c>
      <c r="I201" t="s">
        <v>130</v>
      </c>
      <c r="J201">
        <v>20</v>
      </c>
      <c r="K201" s="36">
        <v>28148</v>
      </c>
      <c r="L201" s="37">
        <v>562960</v>
      </c>
      <c r="M201">
        <v>20</v>
      </c>
      <c r="N201" t="s">
        <v>27</v>
      </c>
      <c r="O201">
        <v>3</v>
      </c>
      <c r="P201" t="s">
        <v>35</v>
      </c>
      <c r="Q201">
        <v>24</v>
      </c>
      <c r="R201" s="38">
        <v>492084</v>
      </c>
    </row>
    <row r="202" spans="1:18" x14ac:dyDescent="0.3">
      <c r="A202" t="s">
        <v>5060</v>
      </c>
      <c r="B202" s="35">
        <v>45012</v>
      </c>
      <c r="C202" t="s">
        <v>4693</v>
      </c>
      <c r="D202" t="s">
        <v>4694</v>
      </c>
      <c r="E202" t="s">
        <v>4695</v>
      </c>
      <c r="F202" t="s">
        <v>2872</v>
      </c>
      <c r="G202" t="s">
        <v>5061</v>
      </c>
      <c r="H202" t="s">
        <v>45</v>
      </c>
      <c r="I202" t="s">
        <v>130</v>
      </c>
      <c r="J202">
        <v>15</v>
      </c>
      <c r="K202" s="36">
        <v>25735</v>
      </c>
      <c r="L202" s="37">
        <v>386025</v>
      </c>
      <c r="M202">
        <v>0</v>
      </c>
      <c r="N202" t="s">
        <v>57</v>
      </c>
      <c r="O202" t="s">
        <v>27</v>
      </c>
      <c r="P202" t="s">
        <v>28</v>
      </c>
      <c r="Q202">
        <v>200</v>
      </c>
      <c r="R202" s="38">
        <v>492084</v>
      </c>
    </row>
    <row r="203" spans="1:18" x14ac:dyDescent="0.3">
      <c r="A203" t="s">
        <v>5062</v>
      </c>
      <c r="B203" s="35">
        <v>45051</v>
      </c>
      <c r="C203" t="s">
        <v>4693</v>
      </c>
      <c r="D203" t="s">
        <v>4694</v>
      </c>
      <c r="E203" t="s">
        <v>4695</v>
      </c>
      <c r="F203" t="s">
        <v>1441</v>
      </c>
      <c r="G203" t="s">
        <v>5063</v>
      </c>
      <c r="H203" t="s">
        <v>32</v>
      </c>
      <c r="I203" t="s">
        <v>33</v>
      </c>
      <c r="J203">
        <v>13</v>
      </c>
      <c r="K203" s="36">
        <v>10590</v>
      </c>
      <c r="L203" s="37">
        <v>137670</v>
      </c>
      <c r="M203" t="s">
        <v>27</v>
      </c>
      <c r="N203" t="s">
        <v>57</v>
      </c>
      <c r="O203" t="s">
        <v>27</v>
      </c>
      <c r="P203" t="s">
        <v>28</v>
      </c>
      <c r="Q203">
        <v>188</v>
      </c>
      <c r="R203" s="38">
        <v>588661</v>
      </c>
    </row>
    <row r="204" spans="1:18" x14ac:dyDescent="0.3">
      <c r="A204" t="s">
        <v>5064</v>
      </c>
      <c r="B204" s="35">
        <v>45636</v>
      </c>
      <c r="C204" t="s">
        <v>4693</v>
      </c>
      <c r="D204" t="s">
        <v>4694</v>
      </c>
      <c r="E204" t="s">
        <v>4695</v>
      </c>
      <c r="F204" t="s">
        <v>1728</v>
      </c>
      <c r="G204" t="s">
        <v>27</v>
      </c>
      <c r="H204" t="s">
        <v>45</v>
      </c>
      <c r="I204" t="s">
        <v>130</v>
      </c>
      <c r="J204">
        <v>16</v>
      </c>
      <c r="K204" s="36">
        <v>40038</v>
      </c>
      <c r="L204" s="37">
        <v>640608</v>
      </c>
      <c r="M204">
        <v>15</v>
      </c>
      <c r="N204" t="s">
        <v>10788</v>
      </c>
      <c r="O204">
        <v>1</v>
      </c>
      <c r="P204" t="s">
        <v>35</v>
      </c>
      <c r="Q204">
        <v>86</v>
      </c>
      <c r="R204" s="38">
        <v>492084</v>
      </c>
    </row>
    <row r="205" spans="1:18" x14ac:dyDescent="0.3">
      <c r="A205" t="s">
        <v>5065</v>
      </c>
      <c r="B205" s="35">
        <v>45004</v>
      </c>
      <c r="C205" t="s">
        <v>4693</v>
      </c>
      <c r="D205" t="s">
        <v>4694</v>
      </c>
      <c r="E205" t="s">
        <v>4706</v>
      </c>
      <c r="F205" t="s">
        <v>904</v>
      </c>
      <c r="G205" t="s">
        <v>5066</v>
      </c>
      <c r="H205" t="s">
        <v>24</v>
      </c>
      <c r="I205" t="s">
        <v>161</v>
      </c>
      <c r="J205">
        <v>18</v>
      </c>
      <c r="K205" s="36">
        <v>60003</v>
      </c>
      <c r="L205" s="37">
        <v>1080054</v>
      </c>
      <c r="M205">
        <v>10</v>
      </c>
      <c r="N205" t="s">
        <v>26</v>
      </c>
      <c r="O205">
        <v>5</v>
      </c>
      <c r="P205" t="s">
        <v>35</v>
      </c>
      <c r="Q205">
        <v>134</v>
      </c>
      <c r="R205" s="38">
        <v>1025913</v>
      </c>
    </row>
    <row r="206" spans="1:18" x14ac:dyDescent="0.3">
      <c r="A206" t="s">
        <v>5067</v>
      </c>
      <c r="B206" s="35">
        <v>44984</v>
      </c>
      <c r="C206" t="s">
        <v>4693</v>
      </c>
      <c r="D206" t="s">
        <v>4694</v>
      </c>
      <c r="E206" t="s">
        <v>4695</v>
      </c>
      <c r="F206" t="s">
        <v>1454</v>
      </c>
      <c r="G206" t="s">
        <v>5068</v>
      </c>
      <c r="H206" t="s">
        <v>65</v>
      </c>
      <c r="I206" t="s">
        <v>289</v>
      </c>
      <c r="J206">
        <v>12</v>
      </c>
      <c r="K206" s="36">
        <v>31070</v>
      </c>
      <c r="L206" s="37">
        <v>372840</v>
      </c>
      <c r="M206">
        <v>5</v>
      </c>
      <c r="N206" t="s">
        <v>34</v>
      </c>
      <c r="O206">
        <v>2</v>
      </c>
      <c r="P206" t="s">
        <v>35</v>
      </c>
      <c r="Q206">
        <v>18</v>
      </c>
      <c r="R206" s="38">
        <v>786541</v>
      </c>
    </row>
    <row r="207" spans="1:18" x14ac:dyDescent="0.3">
      <c r="A207" t="s">
        <v>5069</v>
      </c>
      <c r="B207" s="35">
        <v>45597</v>
      </c>
      <c r="C207" t="s">
        <v>4693</v>
      </c>
      <c r="D207" t="s">
        <v>4694</v>
      </c>
      <c r="E207" t="s">
        <v>4706</v>
      </c>
      <c r="F207" t="s">
        <v>2038</v>
      </c>
      <c r="G207" t="s">
        <v>5070</v>
      </c>
      <c r="H207" t="s">
        <v>32</v>
      </c>
      <c r="I207" t="s">
        <v>113</v>
      </c>
      <c r="J207">
        <v>11</v>
      </c>
      <c r="K207" s="36">
        <v>19626</v>
      </c>
      <c r="L207" s="37">
        <v>215886</v>
      </c>
      <c r="M207">
        <v>20</v>
      </c>
      <c r="N207" t="s">
        <v>47</v>
      </c>
      <c r="O207">
        <v>3</v>
      </c>
      <c r="P207" t="s">
        <v>28</v>
      </c>
      <c r="Q207">
        <v>162</v>
      </c>
      <c r="R207" s="38">
        <v>588661</v>
      </c>
    </row>
    <row r="208" spans="1:18" x14ac:dyDescent="0.3">
      <c r="A208" t="s">
        <v>5071</v>
      </c>
      <c r="B208" s="35">
        <v>45417</v>
      </c>
      <c r="C208" t="s">
        <v>4693</v>
      </c>
      <c r="D208" t="s">
        <v>4694</v>
      </c>
      <c r="E208" t="s">
        <v>4695</v>
      </c>
      <c r="F208" t="s">
        <v>3381</v>
      </c>
      <c r="G208" t="s">
        <v>5072</v>
      </c>
      <c r="H208" t="s">
        <v>24</v>
      </c>
      <c r="I208" t="s">
        <v>174</v>
      </c>
      <c r="J208">
        <v>4</v>
      </c>
      <c r="K208" s="36">
        <v>170281</v>
      </c>
      <c r="L208" s="37">
        <v>681124</v>
      </c>
      <c r="M208">
        <v>0</v>
      </c>
      <c r="N208" t="s">
        <v>26</v>
      </c>
      <c r="O208">
        <v>2</v>
      </c>
      <c r="P208" t="s">
        <v>35</v>
      </c>
      <c r="Q208">
        <v>137</v>
      </c>
      <c r="R208" s="38">
        <v>1025913</v>
      </c>
    </row>
    <row r="209" spans="1:18" x14ac:dyDescent="0.3">
      <c r="A209" t="s">
        <v>5073</v>
      </c>
      <c r="B209" s="35">
        <v>45466</v>
      </c>
      <c r="C209" t="s">
        <v>4693</v>
      </c>
      <c r="D209" t="s">
        <v>4694</v>
      </c>
      <c r="E209" t="s">
        <v>4695</v>
      </c>
      <c r="F209" t="s">
        <v>792</v>
      </c>
      <c r="G209" t="s">
        <v>27</v>
      </c>
      <c r="H209" t="s">
        <v>32</v>
      </c>
      <c r="I209" t="s">
        <v>237</v>
      </c>
      <c r="J209">
        <v>7</v>
      </c>
      <c r="K209" s="36">
        <v>24215</v>
      </c>
      <c r="L209" s="37">
        <v>169505</v>
      </c>
      <c r="M209">
        <v>20</v>
      </c>
      <c r="N209" t="s">
        <v>57</v>
      </c>
      <c r="O209">
        <v>3</v>
      </c>
      <c r="P209" t="s">
        <v>35</v>
      </c>
      <c r="Q209">
        <v>132</v>
      </c>
      <c r="R209" s="38">
        <v>588661</v>
      </c>
    </row>
    <row r="210" spans="1:18" x14ac:dyDescent="0.3">
      <c r="A210" t="s">
        <v>5074</v>
      </c>
      <c r="B210" s="35">
        <v>45628</v>
      </c>
      <c r="C210" t="s">
        <v>4693</v>
      </c>
      <c r="D210" t="s">
        <v>4694</v>
      </c>
      <c r="E210" t="s">
        <v>4706</v>
      </c>
      <c r="F210" t="s">
        <v>119</v>
      </c>
      <c r="G210" t="s">
        <v>5075</v>
      </c>
      <c r="H210" t="s">
        <v>45</v>
      </c>
      <c r="I210" t="s">
        <v>98</v>
      </c>
      <c r="J210">
        <v>18</v>
      </c>
      <c r="K210" s="36">
        <v>17795</v>
      </c>
      <c r="L210" s="37">
        <v>320310</v>
      </c>
      <c r="M210">
        <v>10</v>
      </c>
      <c r="N210" t="s">
        <v>34</v>
      </c>
      <c r="O210">
        <v>7</v>
      </c>
      <c r="P210" t="s">
        <v>35</v>
      </c>
      <c r="Q210">
        <v>29</v>
      </c>
      <c r="R210" s="38">
        <v>492084</v>
      </c>
    </row>
    <row r="211" spans="1:18" x14ac:dyDescent="0.3">
      <c r="A211" t="s">
        <v>5076</v>
      </c>
      <c r="B211" s="35">
        <v>45581</v>
      </c>
      <c r="C211" t="s">
        <v>4693</v>
      </c>
      <c r="D211" t="s">
        <v>4694</v>
      </c>
      <c r="E211" t="s">
        <v>49</v>
      </c>
      <c r="F211" t="s">
        <v>359</v>
      </c>
      <c r="G211" t="s">
        <v>27</v>
      </c>
      <c r="H211" t="s">
        <v>32</v>
      </c>
      <c r="I211" t="s">
        <v>237</v>
      </c>
      <c r="J211">
        <v>20</v>
      </c>
      <c r="K211" s="36">
        <v>16622</v>
      </c>
      <c r="L211" s="37">
        <v>332440</v>
      </c>
      <c r="M211" t="s">
        <v>27</v>
      </c>
      <c r="N211" t="s">
        <v>10788</v>
      </c>
      <c r="O211">
        <v>1</v>
      </c>
      <c r="P211" t="s">
        <v>27</v>
      </c>
      <c r="Q211">
        <v>179</v>
      </c>
      <c r="R211" s="38">
        <v>588661</v>
      </c>
    </row>
    <row r="212" spans="1:18" x14ac:dyDescent="0.3">
      <c r="A212" t="s">
        <v>5077</v>
      </c>
      <c r="B212" s="35">
        <v>45358</v>
      </c>
      <c r="C212" t="s">
        <v>4693</v>
      </c>
      <c r="D212" t="s">
        <v>4694</v>
      </c>
      <c r="E212" t="s">
        <v>4695</v>
      </c>
      <c r="F212" t="s">
        <v>833</v>
      </c>
      <c r="G212" t="s">
        <v>5078</v>
      </c>
      <c r="H212" t="s">
        <v>40</v>
      </c>
      <c r="I212" t="s">
        <v>51</v>
      </c>
      <c r="J212">
        <v>7</v>
      </c>
      <c r="K212" s="36">
        <v>12471</v>
      </c>
      <c r="L212" s="37">
        <v>87297</v>
      </c>
      <c r="M212">
        <v>5</v>
      </c>
      <c r="N212" t="s">
        <v>26</v>
      </c>
      <c r="O212">
        <v>5</v>
      </c>
      <c r="P212" t="s">
        <v>35</v>
      </c>
      <c r="Q212">
        <v>24</v>
      </c>
      <c r="R212" s="38">
        <v>441559</v>
      </c>
    </row>
    <row r="213" spans="1:18" x14ac:dyDescent="0.3">
      <c r="A213" t="s">
        <v>5079</v>
      </c>
      <c r="B213" s="35">
        <v>45596</v>
      </c>
      <c r="C213" t="s">
        <v>4693</v>
      </c>
      <c r="D213" t="s">
        <v>4694</v>
      </c>
      <c r="E213" t="s">
        <v>4695</v>
      </c>
      <c r="F213" t="s">
        <v>1028</v>
      </c>
      <c r="G213" t="s">
        <v>27</v>
      </c>
      <c r="H213" t="s">
        <v>45</v>
      </c>
      <c r="I213" t="s">
        <v>211</v>
      </c>
      <c r="J213">
        <v>12</v>
      </c>
      <c r="K213" s="36">
        <v>8759</v>
      </c>
      <c r="L213" s="37">
        <v>105108</v>
      </c>
      <c r="M213">
        <v>0</v>
      </c>
      <c r="N213" t="s">
        <v>57</v>
      </c>
      <c r="O213" t="s">
        <v>27</v>
      </c>
      <c r="P213" t="s">
        <v>35</v>
      </c>
      <c r="Q213">
        <v>30</v>
      </c>
      <c r="R213" s="38">
        <v>492084</v>
      </c>
    </row>
    <row r="214" spans="1:18" x14ac:dyDescent="0.3">
      <c r="A214" t="s">
        <v>5080</v>
      </c>
      <c r="B214" s="35">
        <v>45180</v>
      </c>
      <c r="C214" t="s">
        <v>4693</v>
      </c>
      <c r="D214" t="s">
        <v>4694</v>
      </c>
      <c r="E214" t="s">
        <v>4706</v>
      </c>
      <c r="F214" t="s">
        <v>937</v>
      </c>
      <c r="G214" t="s">
        <v>5081</v>
      </c>
      <c r="H214" t="s">
        <v>65</v>
      </c>
      <c r="I214" t="s">
        <v>102</v>
      </c>
      <c r="J214">
        <v>17</v>
      </c>
      <c r="K214" s="36">
        <v>71095</v>
      </c>
      <c r="L214" s="37">
        <v>1208615</v>
      </c>
      <c r="M214">
        <v>0</v>
      </c>
      <c r="N214" t="s">
        <v>26</v>
      </c>
      <c r="O214">
        <v>3</v>
      </c>
      <c r="P214" t="s">
        <v>35</v>
      </c>
      <c r="Q214">
        <v>136</v>
      </c>
      <c r="R214" s="38">
        <v>786541</v>
      </c>
    </row>
    <row r="215" spans="1:18" x14ac:dyDescent="0.3">
      <c r="A215" t="s">
        <v>5082</v>
      </c>
      <c r="B215" s="35">
        <v>45211</v>
      </c>
      <c r="C215" t="s">
        <v>4693</v>
      </c>
      <c r="D215" t="s">
        <v>4694</v>
      </c>
      <c r="E215" t="s">
        <v>49</v>
      </c>
      <c r="F215" t="s">
        <v>684</v>
      </c>
      <c r="G215" t="s">
        <v>5083</v>
      </c>
      <c r="H215" t="s">
        <v>45</v>
      </c>
      <c r="I215" t="s">
        <v>46</v>
      </c>
      <c r="J215">
        <v>7</v>
      </c>
      <c r="K215" s="36">
        <v>3535</v>
      </c>
      <c r="L215" s="37">
        <v>24745</v>
      </c>
      <c r="M215">
        <v>5</v>
      </c>
      <c r="N215" t="s">
        <v>47</v>
      </c>
      <c r="O215">
        <v>2</v>
      </c>
      <c r="P215" t="s">
        <v>35</v>
      </c>
      <c r="Q215">
        <v>53</v>
      </c>
      <c r="R215" s="38">
        <v>492084</v>
      </c>
    </row>
    <row r="216" spans="1:18" x14ac:dyDescent="0.3">
      <c r="A216" t="s">
        <v>5084</v>
      </c>
      <c r="B216" s="35">
        <v>45604</v>
      </c>
      <c r="C216" t="s">
        <v>4693</v>
      </c>
      <c r="D216" t="s">
        <v>4694</v>
      </c>
      <c r="E216" t="s">
        <v>4695</v>
      </c>
      <c r="F216" t="s">
        <v>871</v>
      </c>
      <c r="G216" t="s">
        <v>27</v>
      </c>
      <c r="H216" t="s">
        <v>32</v>
      </c>
      <c r="I216" t="s">
        <v>33</v>
      </c>
      <c r="J216">
        <v>2</v>
      </c>
      <c r="K216" s="36">
        <v>10943</v>
      </c>
      <c r="L216" s="37">
        <v>21886</v>
      </c>
      <c r="M216">
        <v>5</v>
      </c>
      <c r="N216" t="s">
        <v>10788</v>
      </c>
      <c r="O216">
        <v>4</v>
      </c>
      <c r="P216" t="s">
        <v>28</v>
      </c>
      <c r="Q216">
        <v>194</v>
      </c>
      <c r="R216" s="38">
        <v>588661</v>
      </c>
    </row>
    <row r="217" spans="1:18" x14ac:dyDescent="0.3">
      <c r="A217" t="s">
        <v>5085</v>
      </c>
      <c r="B217" s="35">
        <v>44962</v>
      </c>
      <c r="C217" t="s">
        <v>4693</v>
      </c>
      <c r="D217" t="s">
        <v>4694</v>
      </c>
      <c r="E217" t="s">
        <v>49</v>
      </c>
      <c r="F217" t="s">
        <v>2761</v>
      </c>
      <c r="G217" t="s">
        <v>5086</v>
      </c>
      <c r="H217" t="s">
        <v>24</v>
      </c>
      <c r="I217" t="s">
        <v>92</v>
      </c>
      <c r="J217">
        <v>17</v>
      </c>
      <c r="K217" s="36">
        <v>262532</v>
      </c>
      <c r="L217" s="37">
        <v>4463044</v>
      </c>
      <c r="M217" t="s">
        <v>27</v>
      </c>
      <c r="N217" t="s">
        <v>34</v>
      </c>
      <c r="O217">
        <v>2</v>
      </c>
      <c r="P217" t="s">
        <v>35</v>
      </c>
      <c r="Q217">
        <v>58</v>
      </c>
      <c r="R217" s="38">
        <v>1025913</v>
      </c>
    </row>
    <row r="218" spans="1:18" x14ac:dyDescent="0.3">
      <c r="A218" t="s">
        <v>5087</v>
      </c>
      <c r="B218" s="35">
        <v>45469</v>
      </c>
      <c r="C218" t="s">
        <v>4693</v>
      </c>
      <c r="D218" t="s">
        <v>4694</v>
      </c>
      <c r="E218" t="s">
        <v>49</v>
      </c>
      <c r="F218" t="s">
        <v>826</v>
      </c>
      <c r="G218" t="s">
        <v>5088</v>
      </c>
      <c r="H218" t="s">
        <v>65</v>
      </c>
      <c r="I218" t="s">
        <v>102</v>
      </c>
      <c r="J218">
        <v>10</v>
      </c>
      <c r="K218" s="36">
        <v>108722</v>
      </c>
      <c r="L218" s="37">
        <v>1087220</v>
      </c>
      <c r="M218">
        <v>0</v>
      </c>
      <c r="N218" t="s">
        <v>27</v>
      </c>
      <c r="O218">
        <v>2</v>
      </c>
      <c r="P218" t="s">
        <v>35</v>
      </c>
      <c r="Q218">
        <v>158</v>
      </c>
      <c r="R218" s="38">
        <v>786541</v>
      </c>
    </row>
    <row r="219" spans="1:18" x14ac:dyDescent="0.3">
      <c r="A219" t="s">
        <v>5089</v>
      </c>
      <c r="B219" s="35">
        <v>44995</v>
      </c>
      <c r="C219" t="s">
        <v>4693</v>
      </c>
      <c r="D219" t="s">
        <v>4694</v>
      </c>
      <c r="E219" t="s">
        <v>4695</v>
      </c>
      <c r="F219" t="s">
        <v>576</v>
      </c>
      <c r="G219" t="s">
        <v>5090</v>
      </c>
      <c r="H219" t="s">
        <v>65</v>
      </c>
      <c r="I219" t="s">
        <v>289</v>
      </c>
      <c r="J219">
        <v>20</v>
      </c>
      <c r="K219" s="36">
        <v>164568</v>
      </c>
      <c r="L219" s="37">
        <v>3291360</v>
      </c>
      <c r="M219">
        <v>15</v>
      </c>
      <c r="N219" t="s">
        <v>27</v>
      </c>
      <c r="O219" t="s">
        <v>27</v>
      </c>
      <c r="P219" t="s">
        <v>35</v>
      </c>
      <c r="Q219">
        <v>196</v>
      </c>
      <c r="R219" s="38">
        <v>786541</v>
      </c>
    </row>
    <row r="220" spans="1:18" x14ac:dyDescent="0.3">
      <c r="A220" t="s">
        <v>5091</v>
      </c>
      <c r="B220" s="35">
        <v>45430</v>
      </c>
      <c r="C220" t="s">
        <v>4693</v>
      </c>
      <c r="D220" t="s">
        <v>4694</v>
      </c>
      <c r="E220" t="s">
        <v>4695</v>
      </c>
      <c r="F220" t="s">
        <v>1101</v>
      </c>
      <c r="G220" t="s">
        <v>27</v>
      </c>
      <c r="H220" t="s">
        <v>65</v>
      </c>
      <c r="I220" t="s">
        <v>289</v>
      </c>
      <c r="J220">
        <v>4</v>
      </c>
      <c r="K220" s="36">
        <v>75543</v>
      </c>
      <c r="L220" s="37">
        <v>302172</v>
      </c>
      <c r="M220">
        <v>20</v>
      </c>
      <c r="N220" t="s">
        <v>26</v>
      </c>
      <c r="O220">
        <v>4</v>
      </c>
      <c r="P220" t="s">
        <v>35</v>
      </c>
      <c r="Q220">
        <v>168</v>
      </c>
      <c r="R220" s="38">
        <v>786541</v>
      </c>
    </row>
    <row r="221" spans="1:18" x14ac:dyDescent="0.3">
      <c r="A221" t="s">
        <v>5092</v>
      </c>
      <c r="B221" s="35">
        <v>45168</v>
      </c>
      <c r="C221" t="s">
        <v>4693</v>
      </c>
      <c r="D221" t="s">
        <v>4694</v>
      </c>
      <c r="E221" t="s">
        <v>4695</v>
      </c>
      <c r="F221" t="s">
        <v>2887</v>
      </c>
      <c r="G221" t="s">
        <v>5093</v>
      </c>
      <c r="H221" t="s">
        <v>24</v>
      </c>
      <c r="I221" t="s">
        <v>56</v>
      </c>
      <c r="J221">
        <v>5</v>
      </c>
      <c r="K221" s="36">
        <v>198098</v>
      </c>
      <c r="L221" s="37">
        <v>990490</v>
      </c>
      <c r="M221">
        <v>0</v>
      </c>
      <c r="N221" t="s">
        <v>10788</v>
      </c>
      <c r="O221">
        <v>1</v>
      </c>
      <c r="P221" t="s">
        <v>28</v>
      </c>
      <c r="Q221">
        <v>16</v>
      </c>
      <c r="R221" s="38">
        <v>1025913</v>
      </c>
    </row>
    <row r="222" spans="1:18" x14ac:dyDescent="0.3">
      <c r="A222" t="s">
        <v>5094</v>
      </c>
      <c r="B222" s="35">
        <v>45468</v>
      </c>
      <c r="C222" t="s">
        <v>4693</v>
      </c>
      <c r="D222" t="s">
        <v>4694</v>
      </c>
      <c r="E222" t="s">
        <v>4706</v>
      </c>
      <c r="F222" t="s">
        <v>833</v>
      </c>
      <c r="G222" t="s">
        <v>5095</v>
      </c>
      <c r="H222" t="s">
        <v>45</v>
      </c>
      <c r="I222" t="s">
        <v>130</v>
      </c>
      <c r="J222">
        <v>13</v>
      </c>
      <c r="K222" s="36">
        <v>3788</v>
      </c>
      <c r="L222" s="37">
        <v>49244</v>
      </c>
      <c r="M222">
        <v>0</v>
      </c>
      <c r="N222" t="s">
        <v>57</v>
      </c>
      <c r="O222">
        <v>2</v>
      </c>
      <c r="P222" t="s">
        <v>27</v>
      </c>
      <c r="Q222">
        <v>145</v>
      </c>
      <c r="R222" s="38">
        <v>492084</v>
      </c>
    </row>
    <row r="223" spans="1:18" x14ac:dyDescent="0.3">
      <c r="A223" t="s">
        <v>5096</v>
      </c>
      <c r="B223" s="35">
        <v>45213</v>
      </c>
      <c r="C223" t="s">
        <v>4693</v>
      </c>
      <c r="D223" t="s">
        <v>4694</v>
      </c>
      <c r="E223" t="s">
        <v>4706</v>
      </c>
      <c r="F223" t="s">
        <v>5097</v>
      </c>
      <c r="G223" t="s">
        <v>5098</v>
      </c>
      <c r="H223" t="s">
        <v>65</v>
      </c>
      <c r="I223" t="s">
        <v>102</v>
      </c>
      <c r="J223">
        <v>12</v>
      </c>
      <c r="K223" s="36">
        <v>27018</v>
      </c>
      <c r="L223" s="37">
        <v>324216</v>
      </c>
      <c r="M223">
        <v>0</v>
      </c>
      <c r="N223" t="s">
        <v>27</v>
      </c>
      <c r="O223">
        <v>5</v>
      </c>
      <c r="P223" t="s">
        <v>35</v>
      </c>
      <c r="Q223">
        <v>70</v>
      </c>
      <c r="R223" s="38">
        <v>786541</v>
      </c>
    </row>
    <row r="224" spans="1:18" x14ac:dyDescent="0.3">
      <c r="A224" t="s">
        <v>5099</v>
      </c>
      <c r="B224" s="35">
        <v>44950</v>
      </c>
      <c r="C224" t="s">
        <v>4693</v>
      </c>
      <c r="D224" t="s">
        <v>4694</v>
      </c>
      <c r="E224" t="s">
        <v>4706</v>
      </c>
      <c r="F224" t="s">
        <v>262</v>
      </c>
      <c r="G224" t="s">
        <v>5100</v>
      </c>
      <c r="H224" t="s">
        <v>45</v>
      </c>
      <c r="I224" t="s">
        <v>130</v>
      </c>
      <c r="J224">
        <v>6</v>
      </c>
      <c r="K224" s="36">
        <v>41032</v>
      </c>
      <c r="L224" s="37">
        <v>246192</v>
      </c>
      <c r="M224">
        <v>0</v>
      </c>
      <c r="N224" t="s">
        <v>10788</v>
      </c>
      <c r="O224">
        <v>5</v>
      </c>
      <c r="P224" t="s">
        <v>35</v>
      </c>
      <c r="Q224">
        <v>85</v>
      </c>
      <c r="R224" s="38">
        <v>492084</v>
      </c>
    </row>
    <row r="225" spans="1:18" x14ac:dyDescent="0.3">
      <c r="A225" t="s">
        <v>5101</v>
      </c>
      <c r="B225" s="35">
        <v>45591</v>
      </c>
      <c r="C225" t="s">
        <v>4693</v>
      </c>
      <c r="D225" t="s">
        <v>4694</v>
      </c>
      <c r="E225" t="s">
        <v>49</v>
      </c>
      <c r="F225" t="s">
        <v>4853</v>
      </c>
      <c r="G225" t="s">
        <v>5102</v>
      </c>
      <c r="H225" t="s">
        <v>45</v>
      </c>
      <c r="I225" t="s">
        <v>74</v>
      </c>
      <c r="J225">
        <v>5</v>
      </c>
      <c r="K225" s="36">
        <v>16537</v>
      </c>
      <c r="L225" s="37">
        <v>82685</v>
      </c>
      <c r="M225">
        <v>0</v>
      </c>
      <c r="N225" t="s">
        <v>26</v>
      </c>
      <c r="O225">
        <v>4</v>
      </c>
      <c r="P225" t="s">
        <v>35</v>
      </c>
      <c r="Q225">
        <v>73</v>
      </c>
      <c r="R225" s="38">
        <v>492084</v>
      </c>
    </row>
    <row r="226" spans="1:18" x14ac:dyDescent="0.3">
      <c r="A226" t="s">
        <v>5103</v>
      </c>
      <c r="B226" s="35">
        <v>45288</v>
      </c>
      <c r="C226" t="s">
        <v>4693</v>
      </c>
      <c r="D226" t="s">
        <v>4694</v>
      </c>
      <c r="E226" t="s">
        <v>4706</v>
      </c>
      <c r="F226" t="s">
        <v>1992</v>
      </c>
      <c r="G226" t="s">
        <v>5104</v>
      </c>
      <c r="H226" t="s">
        <v>40</v>
      </c>
      <c r="I226" t="s">
        <v>41</v>
      </c>
      <c r="J226">
        <v>2</v>
      </c>
      <c r="K226" s="36">
        <v>7018</v>
      </c>
      <c r="L226" s="37">
        <v>14036</v>
      </c>
      <c r="M226">
        <v>20</v>
      </c>
      <c r="N226" t="s">
        <v>10788</v>
      </c>
      <c r="O226">
        <v>1</v>
      </c>
      <c r="P226" t="s">
        <v>35</v>
      </c>
      <c r="Q226">
        <v>132</v>
      </c>
      <c r="R226" s="38">
        <v>441559</v>
      </c>
    </row>
    <row r="227" spans="1:18" x14ac:dyDescent="0.3">
      <c r="A227" t="s">
        <v>5105</v>
      </c>
      <c r="B227" s="35">
        <v>45527</v>
      </c>
      <c r="C227" t="s">
        <v>4693</v>
      </c>
      <c r="D227" t="s">
        <v>4694</v>
      </c>
      <c r="E227" t="s">
        <v>4706</v>
      </c>
      <c r="F227" t="s">
        <v>393</v>
      </c>
      <c r="G227" t="s">
        <v>5106</v>
      </c>
      <c r="H227" t="s">
        <v>24</v>
      </c>
      <c r="I227" t="s">
        <v>92</v>
      </c>
      <c r="J227">
        <v>7</v>
      </c>
      <c r="K227" s="36">
        <v>178630</v>
      </c>
      <c r="L227" s="37">
        <v>1250410</v>
      </c>
      <c r="M227">
        <v>0</v>
      </c>
      <c r="N227" t="s">
        <v>26</v>
      </c>
      <c r="O227">
        <v>5</v>
      </c>
      <c r="P227" t="s">
        <v>35</v>
      </c>
      <c r="Q227">
        <v>76</v>
      </c>
      <c r="R227" s="38">
        <v>1025913</v>
      </c>
    </row>
    <row r="228" spans="1:18" x14ac:dyDescent="0.3">
      <c r="A228" t="s">
        <v>5107</v>
      </c>
      <c r="B228" s="35">
        <v>45382</v>
      </c>
      <c r="C228" t="s">
        <v>4693</v>
      </c>
      <c r="D228" t="s">
        <v>4694</v>
      </c>
      <c r="E228" t="s">
        <v>4695</v>
      </c>
      <c r="F228" t="s">
        <v>3109</v>
      </c>
      <c r="G228" t="s">
        <v>5108</v>
      </c>
      <c r="H228" t="s">
        <v>65</v>
      </c>
      <c r="I228" t="s">
        <v>289</v>
      </c>
      <c r="J228">
        <v>19</v>
      </c>
      <c r="K228" s="36">
        <v>49804</v>
      </c>
      <c r="L228" s="37">
        <v>946276</v>
      </c>
      <c r="M228">
        <v>0</v>
      </c>
      <c r="N228" t="s">
        <v>10788</v>
      </c>
      <c r="O228">
        <v>3</v>
      </c>
      <c r="P228" t="s">
        <v>35</v>
      </c>
      <c r="Q228">
        <v>43</v>
      </c>
      <c r="R228" s="38">
        <v>786541</v>
      </c>
    </row>
    <row r="229" spans="1:18" x14ac:dyDescent="0.3">
      <c r="A229" t="s">
        <v>5109</v>
      </c>
      <c r="B229" s="35">
        <v>45356</v>
      </c>
      <c r="C229" t="s">
        <v>4693</v>
      </c>
      <c r="D229" t="s">
        <v>4694</v>
      </c>
      <c r="E229" t="s">
        <v>49</v>
      </c>
      <c r="F229" t="s">
        <v>691</v>
      </c>
      <c r="G229" t="s">
        <v>5110</v>
      </c>
      <c r="H229" t="s">
        <v>45</v>
      </c>
      <c r="I229" t="s">
        <v>181</v>
      </c>
      <c r="J229">
        <v>16</v>
      </c>
      <c r="K229" s="36">
        <v>8000</v>
      </c>
      <c r="L229" s="37">
        <v>128000</v>
      </c>
      <c r="M229">
        <v>0</v>
      </c>
      <c r="N229" t="s">
        <v>10788</v>
      </c>
      <c r="O229">
        <v>1</v>
      </c>
      <c r="P229" t="s">
        <v>35</v>
      </c>
      <c r="Q229">
        <v>18</v>
      </c>
      <c r="R229" s="38">
        <v>492084</v>
      </c>
    </row>
    <row r="230" spans="1:18" x14ac:dyDescent="0.3">
      <c r="A230" t="s">
        <v>5111</v>
      </c>
      <c r="B230" s="35">
        <v>45043</v>
      </c>
      <c r="C230" t="s">
        <v>4693</v>
      </c>
      <c r="D230" t="s">
        <v>4694</v>
      </c>
      <c r="E230" t="s">
        <v>4695</v>
      </c>
      <c r="F230" t="s">
        <v>115</v>
      </c>
      <c r="G230" t="s">
        <v>5112</v>
      </c>
      <c r="H230" t="s">
        <v>24</v>
      </c>
      <c r="I230" t="s">
        <v>61</v>
      </c>
      <c r="J230">
        <v>13</v>
      </c>
      <c r="K230" s="36">
        <v>209602</v>
      </c>
      <c r="L230" s="37">
        <v>2724826</v>
      </c>
      <c r="M230">
        <v>0</v>
      </c>
      <c r="N230" t="s">
        <v>27</v>
      </c>
      <c r="O230">
        <v>3</v>
      </c>
      <c r="P230" t="s">
        <v>35</v>
      </c>
      <c r="Q230">
        <v>93</v>
      </c>
      <c r="R230" s="38">
        <v>1025913</v>
      </c>
    </row>
    <row r="231" spans="1:18" x14ac:dyDescent="0.3">
      <c r="A231" t="s">
        <v>5113</v>
      </c>
      <c r="B231" s="35">
        <v>44931</v>
      </c>
      <c r="C231" t="s">
        <v>4693</v>
      </c>
      <c r="D231" t="s">
        <v>4694</v>
      </c>
      <c r="E231" t="s">
        <v>4695</v>
      </c>
      <c r="F231" t="s">
        <v>3771</v>
      </c>
      <c r="G231" t="s">
        <v>5114</v>
      </c>
      <c r="H231" t="s">
        <v>24</v>
      </c>
      <c r="I231" t="s">
        <v>161</v>
      </c>
      <c r="J231">
        <v>9</v>
      </c>
      <c r="K231" s="36">
        <v>255095</v>
      </c>
      <c r="L231" s="37">
        <v>2295855</v>
      </c>
      <c r="M231">
        <v>5</v>
      </c>
      <c r="N231" t="s">
        <v>26</v>
      </c>
      <c r="O231">
        <v>6</v>
      </c>
      <c r="P231" t="s">
        <v>35</v>
      </c>
      <c r="Q231">
        <v>53</v>
      </c>
      <c r="R231" s="38">
        <v>1025913</v>
      </c>
    </row>
    <row r="232" spans="1:18" x14ac:dyDescent="0.3">
      <c r="A232" t="s">
        <v>5115</v>
      </c>
      <c r="B232" s="35">
        <v>45196</v>
      </c>
      <c r="C232" t="s">
        <v>4693</v>
      </c>
      <c r="D232" t="s">
        <v>4694</v>
      </c>
      <c r="E232" t="s">
        <v>4695</v>
      </c>
      <c r="F232" t="s">
        <v>4853</v>
      </c>
      <c r="G232" t="s">
        <v>5116</v>
      </c>
      <c r="H232" t="s">
        <v>45</v>
      </c>
      <c r="I232" t="s">
        <v>130</v>
      </c>
      <c r="J232">
        <v>1</v>
      </c>
      <c r="K232" s="36">
        <v>32855</v>
      </c>
      <c r="L232" s="37">
        <v>32855</v>
      </c>
      <c r="M232">
        <v>0</v>
      </c>
      <c r="N232" t="s">
        <v>47</v>
      </c>
      <c r="O232">
        <v>1</v>
      </c>
      <c r="P232" t="s">
        <v>35</v>
      </c>
      <c r="Q232">
        <v>62</v>
      </c>
      <c r="R232" s="38">
        <v>492084</v>
      </c>
    </row>
    <row r="233" spans="1:18" x14ac:dyDescent="0.3">
      <c r="A233" t="s">
        <v>5117</v>
      </c>
      <c r="B233" s="35">
        <v>44933</v>
      </c>
      <c r="C233" t="s">
        <v>4693</v>
      </c>
      <c r="D233" t="s">
        <v>4694</v>
      </c>
      <c r="E233" t="s">
        <v>4706</v>
      </c>
      <c r="F233" t="s">
        <v>708</v>
      </c>
      <c r="G233" t="s">
        <v>5118</v>
      </c>
      <c r="H233" t="s">
        <v>32</v>
      </c>
      <c r="I233" t="s">
        <v>158</v>
      </c>
      <c r="J233">
        <v>8</v>
      </c>
      <c r="K233" s="36">
        <v>16359</v>
      </c>
      <c r="L233" s="37">
        <v>130872</v>
      </c>
      <c r="M233">
        <v>15</v>
      </c>
      <c r="N233" t="s">
        <v>27</v>
      </c>
      <c r="O233">
        <v>1</v>
      </c>
      <c r="P233" t="s">
        <v>35</v>
      </c>
      <c r="Q233">
        <v>86</v>
      </c>
      <c r="R233" s="38">
        <v>588661</v>
      </c>
    </row>
    <row r="234" spans="1:18" x14ac:dyDescent="0.3">
      <c r="A234" t="s">
        <v>5119</v>
      </c>
      <c r="B234" s="35">
        <v>45017</v>
      </c>
      <c r="C234" t="s">
        <v>4693</v>
      </c>
      <c r="D234" t="s">
        <v>4694</v>
      </c>
      <c r="E234" t="s">
        <v>4706</v>
      </c>
      <c r="F234" t="s">
        <v>1113</v>
      </c>
      <c r="G234" t="s">
        <v>5120</v>
      </c>
      <c r="H234" t="s">
        <v>24</v>
      </c>
      <c r="I234" t="s">
        <v>92</v>
      </c>
      <c r="J234">
        <v>9</v>
      </c>
      <c r="K234" s="36">
        <v>160828</v>
      </c>
      <c r="L234" s="37">
        <v>1447452</v>
      </c>
      <c r="M234">
        <v>0</v>
      </c>
      <c r="N234" t="s">
        <v>26</v>
      </c>
      <c r="O234">
        <v>1</v>
      </c>
      <c r="P234" t="s">
        <v>27</v>
      </c>
      <c r="Q234">
        <v>122</v>
      </c>
      <c r="R234" s="38">
        <v>1025913</v>
      </c>
    </row>
    <row r="235" spans="1:18" x14ac:dyDescent="0.3">
      <c r="A235" t="s">
        <v>5121</v>
      </c>
      <c r="B235" s="35">
        <v>45002</v>
      </c>
      <c r="C235" t="s">
        <v>4693</v>
      </c>
      <c r="D235" t="s">
        <v>4694</v>
      </c>
      <c r="E235" t="s">
        <v>4695</v>
      </c>
      <c r="F235" t="s">
        <v>464</v>
      </c>
      <c r="G235" t="s">
        <v>5122</v>
      </c>
      <c r="H235" t="s">
        <v>24</v>
      </c>
      <c r="I235" t="s">
        <v>174</v>
      </c>
      <c r="J235">
        <v>2</v>
      </c>
      <c r="K235" s="36">
        <v>349432</v>
      </c>
      <c r="L235" s="37">
        <v>698864</v>
      </c>
      <c r="M235">
        <v>0</v>
      </c>
      <c r="N235" t="s">
        <v>47</v>
      </c>
      <c r="O235">
        <v>2</v>
      </c>
      <c r="P235" t="s">
        <v>27</v>
      </c>
      <c r="Q235">
        <v>88</v>
      </c>
      <c r="R235" s="38">
        <v>1025913</v>
      </c>
    </row>
    <row r="236" spans="1:18" x14ac:dyDescent="0.3">
      <c r="A236" t="s">
        <v>5123</v>
      </c>
      <c r="B236" s="35">
        <v>45193</v>
      </c>
      <c r="C236" t="s">
        <v>4693</v>
      </c>
      <c r="D236" t="s">
        <v>4694</v>
      </c>
      <c r="E236" t="s">
        <v>4695</v>
      </c>
      <c r="F236" t="s">
        <v>193</v>
      </c>
      <c r="G236" t="s">
        <v>5124</v>
      </c>
      <c r="H236" t="s">
        <v>65</v>
      </c>
      <c r="I236" t="s">
        <v>78</v>
      </c>
      <c r="J236">
        <v>3</v>
      </c>
      <c r="K236" s="36">
        <v>155827</v>
      </c>
      <c r="L236" s="37">
        <v>467481</v>
      </c>
      <c r="M236">
        <v>15</v>
      </c>
      <c r="N236" t="s">
        <v>26</v>
      </c>
      <c r="O236">
        <v>3</v>
      </c>
      <c r="P236" t="s">
        <v>35</v>
      </c>
      <c r="Q236">
        <v>84</v>
      </c>
      <c r="R236" s="38">
        <v>786541</v>
      </c>
    </row>
    <row r="237" spans="1:18" x14ac:dyDescent="0.3">
      <c r="A237" t="s">
        <v>5125</v>
      </c>
      <c r="B237" s="35">
        <v>45274</v>
      </c>
      <c r="C237" t="s">
        <v>4693</v>
      </c>
      <c r="D237" t="s">
        <v>4694</v>
      </c>
      <c r="E237" t="s">
        <v>4695</v>
      </c>
      <c r="F237" t="s">
        <v>324</v>
      </c>
      <c r="G237" t="s">
        <v>27</v>
      </c>
      <c r="H237" t="s">
        <v>45</v>
      </c>
      <c r="I237" t="s">
        <v>74</v>
      </c>
      <c r="J237">
        <v>1</v>
      </c>
      <c r="K237" s="36">
        <v>18072</v>
      </c>
      <c r="L237" s="37">
        <v>18072</v>
      </c>
      <c r="M237" t="s">
        <v>27</v>
      </c>
      <c r="N237" t="s">
        <v>10788</v>
      </c>
      <c r="O237">
        <v>1</v>
      </c>
      <c r="P237" t="s">
        <v>35</v>
      </c>
      <c r="Q237">
        <v>104</v>
      </c>
      <c r="R237" s="38">
        <v>492084</v>
      </c>
    </row>
    <row r="238" spans="1:18" x14ac:dyDescent="0.3">
      <c r="A238" t="s">
        <v>5126</v>
      </c>
      <c r="B238" s="35">
        <v>45145</v>
      </c>
      <c r="C238" t="s">
        <v>4693</v>
      </c>
      <c r="D238" t="s">
        <v>4694</v>
      </c>
      <c r="E238" t="s">
        <v>49</v>
      </c>
      <c r="F238" t="s">
        <v>634</v>
      </c>
      <c r="G238" t="s">
        <v>5127</v>
      </c>
      <c r="H238" t="s">
        <v>24</v>
      </c>
      <c r="I238" t="s">
        <v>61</v>
      </c>
      <c r="J238">
        <v>9</v>
      </c>
      <c r="K238" s="36">
        <v>268637</v>
      </c>
      <c r="L238" s="37">
        <v>2417733</v>
      </c>
      <c r="M238">
        <v>0</v>
      </c>
      <c r="N238" t="s">
        <v>34</v>
      </c>
      <c r="O238">
        <v>1</v>
      </c>
      <c r="P238" t="s">
        <v>27</v>
      </c>
      <c r="Q238">
        <v>26</v>
      </c>
      <c r="R238" s="38">
        <v>1025913</v>
      </c>
    </row>
    <row r="239" spans="1:18" x14ac:dyDescent="0.3">
      <c r="A239" t="s">
        <v>5128</v>
      </c>
      <c r="B239" s="35">
        <v>45199</v>
      </c>
      <c r="C239" t="s">
        <v>4693</v>
      </c>
      <c r="D239" t="s">
        <v>4694</v>
      </c>
      <c r="E239" t="s">
        <v>49</v>
      </c>
      <c r="F239" t="s">
        <v>3504</v>
      </c>
      <c r="G239" t="s">
        <v>5129</v>
      </c>
      <c r="H239" t="s">
        <v>65</v>
      </c>
      <c r="I239" t="s">
        <v>66</v>
      </c>
      <c r="J239">
        <v>19</v>
      </c>
      <c r="K239" s="36">
        <v>54343</v>
      </c>
      <c r="L239" s="37">
        <v>1032517</v>
      </c>
      <c r="M239">
        <v>0</v>
      </c>
      <c r="N239" t="s">
        <v>26</v>
      </c>
      <c r="O239">
        <v>1</v>
      </c>
      <c r="P239" t="s">
        <v>35</v>
      </c>
      <c r="Q239">
        <v>171</v>
      </c>
      <c r="R239" s="38">
        <v>786541</v>
      </c>
    </row>
    <row r="240" spans="1:18" x14ac:dyDescent="0.3">
      <c r="A240" t="s">
        <v>5130</v>
      </c>
      <c r="B240" s="35">
        <v>45247</v>
      </c>
      <c r="C240" t="s">
        <v>4693</v>
      </c>
      <c r="D240" t="s">
        <v>4694</v>
      </c>
      <c r="E240" t="s">
        <v>4706</v>
      </c>
      <c r="F240" t="s">
        <v>2682</v>
      </c>
      <c r="G240" t="s">
        <v>27</v>
      </c>
      <c r="H240" t="s">
        <v>40</v>
      </c>
      <c r="I240" t="s">
        <v>123</v>
      </c>
      <c r="J240">
        <v>13</v>
      </c>
      <c r="K240" s="36">
        <v>6017</v>
      </c>
      <c r="L240" s="37">
        <v>78221</v>
      </c>
      <c r="M240" t="s">
        <v>27</v>
      </c>
      <c r="N240" t="s">
        <v>27</v>
      </c>
      <c r="O240">
        <v>1</v>
      </c>
      <c r="P240" t="s">
        <v>35</v>
      </c>
      <c r="Q240">
        <v>93</v>
      </c>
      <c r="R240" s="38">
        <v>441559</v>
      </c>
    </row>
    <row r="241" spans="1:18" x14ac:dyDescent="0.3">
      <c r="A241" t="s">
        <v>5131</v>
      </c>
      <c r="B241" s="35">
        <v>45498</v>
      </c>
      <c r="C241" t="s">
        <v>4693</v>
      </c>
      <c r="D241" t="s">
        <v>4694</v>
      </c>
      <c r="E241" t="s">
        <v>49</v>
      </c>
      <c r="F241" t="s">
        <v>1744</v>
      </c>
      <c r="G241" t="s">
        <v>27</v>
      </c>
      <c r="H241" t="s">
        <v>24</v>
      </c>
      <c r="I241" t="s">
        <v>152</v>
      </c>
      <c r="J241">
        <v>7</v>
      </c>
      <c r="K241" s="36">
        <v>229879</v>
      </c>
      <c r="L241" s="37">
        <v>1609153</v>
      </c>
      <c r="M241">
        <v>0</v>
      </c>
      <c r="N241" t="s">
        <v>34</v>
      </c>
      <c r="O241">
        <v>2</v>
      </c>
      <c r="P241" t="s">
        <v>35</v>
      </c>
      <c r="Q241">
        <v>5</v>
      </c>
      <c r="R241" s="38">
        <v>1025913</v>
      </c>
    </row>
    <row r="242" spans="1:18" x14ac:dyDescent="0.3">
      <c r="A242" t="s">
        <v>5132</v>
      </c>
      <c r="B242" s="35">
        <v>45481</v>
      </c>
      <c r="C242" t="s">
        <v>4693</v>
      </c>
      <c r="D242" t="s">
        <v>4694</v>
      </c>
      <c r="E242" t="s">
        <v>4695</v>
      </c>
      <c r="F242" t="s">
        <v>455</v>
      </c>
      <c r="G242" t="s">
        <v>5133</v>
      </c>
      <c r="H242" t="s">
        <v>10794</v>
      </c>
      <c r="I242" t="s">
        <v>237</v>
      </c>
      <c r="J242">
        <v>7</v>
      </c>
      <c r="K242" s="36">
        <v>4549</v>
      </c>
      <c r="L242" s="37">
        <v>31843</v>
      </c>
      <c r="M242" t="s">
        <v>27</v>
      </c>
      <c r="N242" t="s">
        <v>47</v>
      </c>
      <c r="O242">
        <v>2</v>
      </c>
      <c r="P242" t="s">
        <v>35</v>
      </c>
      <c r="Q242">
        <v>2</v>
      </c>
      <c r="R242" s="38">
        <v>588661</v>
      </c>
    </row>
    <row r="243" spans="1:18" x14ac:dyDescent="0.3">
      <c r="A243" t="s">
        <v>5134</v>
      </c>
      <c r="B243" s="35">
        <v>45003</v>
      </c>
      <c r="C243" t="s">
        <v>4693</v>
      </c>
      <c r="D243" t="s">
        <v>4694</v>
      </c>
      <c r="E243" t="s">
        <v>49</v>
      </c>
      <c r="F243" t="s">
        <v>3038</v>
      </c>
      <c r="G243" t="s">
        <v>5135</v>
      </c>
      <c r="H243" t="s">
        <v>10794</v>
      </c>
      <c r="I243" t="s">
        <v>237</v>
      </c>
      <c r="J243">
        <v>1</v>
      </c>
      <c r="K243" s="36">
        <v>18373</v>
      </c>
      <c r="L243" s="37">
        <v>18373</v>
      </c>
      <c r="M243">
        <v>15</v>
      </c>
      <c r="N243" t="s">
        <v>27</v>
      </c>
      <c r="O243">
        <v>5</v>
      </c>
      <c r="P243" t="s">
        <v>28</v>
      </c>
      <c r="Q243">
        <v>124</v>
      </c>
      <c r="R243" s="38">
        <v>588661</v>
      </c>
    </row>
    <row r="244" spans="1:18" x14ac:dyDescent="0.3">
      <c r="A244" t="s">
        <v>5136</v>
      </c>
      <c r="B244" s="35">
        <v>45193</v>
      </c>
      <c r="C244" t="s">
        <v>4693</v>
      </c>
      <c r="D244" t="s">
        <v>4694</v>
      </c>
      <c r="E244" t="s">
        <v>49</v>
      </c>
      <c r="F244" t="s">
        <v>510</v>
      </c>
      <c r="G244" t="s">
        <v>27</v>
      </c>
      <c r="H244" t="s">
        <v>45</v>
      </c>
      <c r="I244" t="s">
        <v>46</v>
      </c>
      <c r="J244">
        <v>2</v>
      </c>
      <c r="K244" s="36">
        <v>5879</v>
      </c>
      <c r="L244" s="37">
        <v>11758</v>
      </c>
      <c r="M244">
        <v>15</v>
      </c>
      <c r="N244" t="s">
        <v>34</v>
      </c>
      <c r="O244">
        <v>2</v>
      </c>
      <c r="P244" t="s">
        <v>35</v>
      </c>
      <c r="Q244">
        <v>21</v>
      </c>
      <c r="R244" s="38">
        <v>492084</v>
      </c>
    </row>
    <row r="245" spans="1:18" x14ac:dyDescent="0.3">
      <c r="A245" t="s">
        <v>5137</v>
      </c>
      <c r="B245" s="35">
        <v>45640</v>
      </c>
      <c r="C245" t="s">
        <v>4693</v>
      </c>
      <c r="D245" t="s">
        <v>4694</v>
      </c>
      <c r="E245" t="s">
        <v>4695</v>
      </c>
      <c r="F245" t="s">
        <v>3490</v>
      </c>
      <c r="G245" t="s">
        <v>5138</v>
      </c>
      <c r="H245" t="s">
        <v>65</v>
      </c>
      <c r="I245" t="s">
        <v>289</v>
      </c>
      <c r="J245">
        <v>5</v>
      </c>
      <c r="K245" s="36">
        <v>17802</v>
      </c>
      <c r="L245" s="37">
        <v>89010</v>
      </c>
      <c r="M245">
        <v>0</v>
      </c>
      <c r="N245" t="s">
        <v>26</v>
      </c>
      <c r="O245">
        <v>1</v>
      </c>
      <c r="P245" t="s">
        <v>35</v>
      </c>
      <c r="Q245">
        <v>169</v>
      </c>
      <c r="R245" s="38">
        <v>786541</v>
      </c>
    </row>
    <row r="246" spans="1:18" x14ac:dyDescent="0.3">
      <c r="A246" t="s">
        <v>5139</v>
      </c>
      <c r="B246" s="35">
        <v>45279</v>
      </c>
      <c r="C246" t="s">
        <v>4693</v>
      </c>
      <c r="D246" t="s">
        <v>4694</v>
      </c>
      <c r="E246" t="s">
        <v>49</v>
      </c>
      <c r="F246" t="s">
        <v>1205</v>
      </c>
      <c r="G246" t="s">
        <v>5140</v>
      </c>
      <c r="H246" t="s">
        <v>65</v>
      </c>
      <c r="I246" t="s">
        <v>102</v>
      </c>
      <c r="J246">
        <v>18</v>
      </c>
      <c r="K246" s="36">
        <v>114337</v>
      </c>
      <c r="L246" s="37">
        <v>2058066</v>
      </c>
      <c r="M246">
        <v>20</v>
      </c>
      <c r="N246" t="s">
        <v>47</v>
      </c>
      <c r="O246">
        <v>5</v>
      </c>
      <c r="P246" t="s">
        <v>28</v>
      </c>
      <c r="Q246">
        <v>55</v>
      </c>
      <c r="R246" s="38">
        <v>786541</v>
      </c>
    </row>
    <row r="247" spans="1:18" x14ac:dyDescent="0.3">
      <c r="A247" t="s">
        <v>5141</v>
      </c>
      <c r="B247" s="35">
        <v>45311</v>
      </c>
      <c r="C247" t="s">
        <v>4693</v>
      </c>
      <c r="D247" t="s">
        <v>4694</v>
      </c>
      <c r="E247" t="s">
        <v>4695</v>
      </c>
      <c r="F247" t="s">
        <v>344</v>
      </c>
      <c r="G247" t="s">
        <v>5142</v>
      </c>
      <c r="H247" t="s">
        <v>40</v>
      </c>
      <c r="I247" t="s">
        <v>171</v>
      </c>
      <c r="J247">
        <v>10</v>
      </c>
      <c r="K247" s="36">
        <v>8914</v>
      </c>
      <c r="L247" s="37">
        <v>89140</v>
      </c>
      <c r="M247">
        <v>0</v>
      </c>
      <c r="N247" t="s">
        <v>27</v>
      </c>
      <c r="O247">
        <v>2</v>
      </c>
      <c r="P247" t="s">
        <v>28</v>
      </c>
      <c r="Q247">
        <v>128</v>
      </c>
      <c r="R247" s="38">
        <v>441559</v>
      </c>
    </row>
    <row r="248" spans="1:18" x14ac:dyDescent="0.3">
      <c r="A248" t="s">
        <v>5143</v>
      </c>
      <c r="B248" s="35">
        <v>45168</v>
      </c>
      <c r="C248" t="s">
        <v>4693</v>
      </c>
      <c r="D248" t="s">
        <v>4694</v>
      </c>
      <c r="E248" t="s">
        <v>49</v>
      </c>
      <c r="F248" t="s">
        <v>1296</v>
      </c>
      <c r="G248" t="s">
        <v>5144</v>
      </c>
      <c r="H248" t="s">
        <v>40</v>
      </c>
      <c r="I248" t="s">
        <v>70</v>
      </c>
      <c r="J248">
        <v>20</v>
      </c>
      <c r="K248" s="36">
        <v>5662</v>
      </c>
      <c r="L248" s="37">
        <v>113240</v>
      </c>
      <c r="M248" t="s">
        <v>27</v>
      </c>
      <c r="N248" t="s">
        <v>47</v>
      </c>
      <c r="O248">
        <v>4</v>
      </c>
      <c r="P248" t="s">
        <v>35</v>
      </c>
      <c r="Q248">
        <v>110</v>
      </c>
      <c r="R248" s="38">
        <v>441559</v>
      </c>
    </row>
    <row r="249" spans="1:18" x14ac:dyDescent="0.3">
      <c r="A249" t="s">
        <v>5145</v>
      </c>
      <c r="B249" s="35">
        <v>45246</v>
      </c>
      <c r="C249" t="s">
        <v>4693</v>
      </c>
      <c r="D249" t="s">
        <v>4694</v>
      </c>
      <c r="E249" t="s">
        <v>4695</v>
      </c>
      <c r="F249" t="s">
        <v>648</v>
      </c>
      <c r="G249" t="s">
        <v>5146</v>
      </c>
      <c r="H249" t="s">
        <v>24</v>
      </c>
      <c r="I249" t="s">
        <v>56</v>
      </c>
      <c r="J249">
        <v>16</v>
      </c>
      <c r="K249" s="36">
        <v>110091</v>
      </c>
      <c r="L249" s="37">
        <v>1761456</v>
      </c>
      <c r="M249">
        <v>20</v>
      </c>
      <c r="N249" t="s">
        <v>26</v>
      </c>
      <c r="O249" t="s">
        <v>27</v>
      </c>
      <c r="P249" t="s">
        <v>35</v>
      </c>
      <c r="Q249">
        <v>25</v>
      </c>
      <c r="R249" s="38">
        <v>1025913</v>
      </c>
    </row>
    <row r="250" spans="1:18" x14ac:dyDescent="0.3">
      <c r="A250" t="s">
        <v>5147</v>
      </c>
      <c r="B250" s="35">
        <v>45558</v>
      </c>
      <c r="C250" t="s">
        <v>4693</v>
      </c>
      <c r="D250" t="s">
        <v>4694</v>
      </c>
      <c r="E250" t="s">
        <v>4695</v>
      </c>
      <c r="F250" t="s">
        <v>3381</v>
      </c>
      <c r="G250" t="s">
        <v>5148</v>
      </c>
      <c r="H250" t="s">
        <v>65</v>
      </c>
      <c r="I250" t="s">
        <v>397</v>
      </c>
      <c r="J250">
        <v>10</v>
      </c>
      <c r="K250" s="36">
        <v>115834</v>
      </c>
      <c r="L250" s="37">
        <v>1158340</v>
      </c>
      <c r="M250">
        <v>0</v>
      </c>
      <c r="N250" t="s">
        <v>47</v>
      </c>
      <c r="O250">
        <v>4</v>
      </c>
      <c r="P250" t="s">
        <v>35</v>
      </c>
      <c r="Q250">
        <v>47</v>
      </c>
      <c r="R250" s="38">
        <v>786541</v>
      </c>
    </row>
    <row r="251" spans="1:18" x14ac:dyDescent="0.3">
      <c r="A251" t="s">
        <v>5149</v>
      </c>
      <c r="B251" s="35">
        <v>45275</v>
      </c>
      <c r="C251" t="s">
        <v>4693</v>
      </c>
      <c r="D251" t="s">
        <v>4694</v>
      </c>
      <c r="E251" t="s">
        <v>4706</v>
      </c>
      <c r="F251" t="s">
        <v>284</v>
      </c>
      <c r="G251" t="s">
        <v>5150</v>
      </c>
      <c r="H251" t="s">
        <v>24</v>
      </c>
      <c r="I251" t="s">
        <v>61</v>
      </c>
      <c r="J251">
        <v>8</v>
      </c>
      <c r="K251" s="36">
        <v>240866</v>
      </c>
      <c r="L251" s="37">
        <v>1926928</v>
      </c>
      <c r="M251">
        <v>5</v>
      </c>
      <c r="N251" t="s">
        <v>57</v>
      </c>
      <c r="O251">
        <v>5</v>
      </c>
      <c r="P251" t="s">
        <v>35</v>
      </c>
      <c r="Q251">
        <v>179</v>
      </c>
      <c r="R251" s="38">
        <v>1025913</v>
      </c>
    </row>
    <row r="252" spans="1:18" x14ac:dyDescent="0.3">
      <c r="A252" t="s">
        <v>5151</v>
      </c>
      <c r="B252" s="35">
        <v>45486</v>
      </c>
      <c r="C252" t="s">
        <v>4693</v>
      </c>
      <c r="D252" t="s">
        <v>4694</v>
      </c>
      <c r="E252" t="s">
        <v>49</v>
      </c>
      <c r="F252" t="s">
        <v>1066</v>
      </c>
      <c r="G252" t="s">
        <v>5152</v>
      </c>
      <c r="H252" t="s">
        <v>24</v>
      </c>
      <c r="I252" t="s">
        <v>61</v>
      </c>
      <c r="J252">
        <v>6</v>
      </c>
      <c r="K252" s="36">
        <v>194348</v>
      </c>
      <c r="L252" s="37">
        <v>1166088</v>
      </c>
      <c r="M252">
        <v>0</v>
      </c>
      <c r="N252" t="s">
        <v>47</v>
      </c>
      <c r="O252">
        <v>0</v>
      </c>
      <c r="P252" t="s">
        <v>28</v>
      </c>
      <c r="Q252">
        <v>115</v>
      </c>
      <c r="R252" s="38">
        <v>1025913</v>
      </c>
    </row>
    <row r="253" spans="1:18" x14ac:dyDescent="0.3">
      <c r="A253" t="s">
        <v>5153</v>
      </c>
      <c r="B253" s="35">
        <v>45601</v>
      </c>
      <c r="C253" t="s">
        <v>4693</v>
      </c>
      <c r="D253" t="s">
        <v>4694</v>
      </c>
      <c r="E253" t="s">
        <v>49</v>
      </c>
      <c r="F253" t="s">
        <v>919</v>
      </c>
      <c r="G253" t="s">
        <v>5154</v>
      </c>
      <c r="H253" t="s">
        <v>24</v>
      </c>
      <c r="I253" t="s">
        <v>92</v>
      </c>
      <c r="J253">
        <v>19</v>
      </c>
      <c r="K253" s="36">
        <v>84255</v>
      </c>
      <c r="L253" s="37">
        <v>1600845</v>
      </c>
      <c r="M253">
        <v>0</v>
      </c>
      <c r="N253" t="s">
        <v>26</v>
      </c>
      <c r="O253">
        <v>5</v>
      </c>
      <c r="P253" t="s">
        <v>35</v>
      </c>
      <c r="Q253">
        <v>146</v>
      </c>
      <c r="R253" s="38">
        <v>1025913</v>
      </c>
    </row>
    <row r="254" spans="1:18" x14ac:dyDescent="0.3">
      <c r="A254" t="s">
        <v>5155</v>
      </c>
      <c r="B254" s="35">
        <v>45267</v>
      </c>
      <c r="C254" t="s">
        <v>4693</v>
      </c>
      <c r="D254" t="s">
        <v>4694</v>
      </c>
      <c r="E254" t="s">
        <v>4695</v>
      </c>
      <c r="F254" t="s">
        <v>100</v>
      </c>
      <c r="G254" t="s">
        <v>5156</v>
      </c>
      <c r="H254" t="s">
        <v>65</v>
      </c>
      <c r="I254" t="s">
        <v>397</v>
      </c>
      <c r="J254">
        <v>5</v>
      </c>
      <c r="K254" s="36">
        <v>100416</v>
      </c>
      <c r="L254" s="37">
        <v>502080</v>
      </c>
      <c r="M254">
        <v>0</v>
      </c>
      <c r="N254" t="s">
        <v>47</v>
      </c>
      <c r="O254">
        <v>5</v>
      </c>
      <c r="P254" t="s">
        <v>28</v>
      </c>
      <c r="Q254">
        <v>130</v>
      </c>
      <c r="R254" s="38">
        <v>786541</v>
      </c>
    </row>
    <row r="255" spans="1:18" x14ac:dyDescent="0.3">
      <c r="A255" t="s">
        <v>5157</v>
      </c>
      <c r="B255" s="35">
        <v>45534</v>
      </c>
      <c r="C255" t="s">
        <v>4693</v>
      </c>
      <c r="D255" t="s">
        <v>4694</v>
      </c>
      <c r="E255" t="s">
        <v>4695</v>
      </c>
      <c r="F255" t="s">
        <v>332</v>
      </c>
      <c r="G255" t="s">
        <v>5158</v>
      </c>
      <c r="H255" t="s">
        <v>24</v>
      </c>
      <c r="I255" t="s">
        <v>152</v>
      </c>
      <c r="J255">
        <v>20</v>
      </c>
      <c r="K255" s="36">
        <v>332718</v>
      </c>
      <c r="L255" s="37">
        <v>6654360</v>
      </c>
      <c r="M255">
        <v>15</v>
      </c>
      <c r="N255" t="s">
        <v>26</v>
      </c>
      <c r="O255">
        <v>3</v>
      </c>
      <c r="P255" t="s">
        <v>35</v>
      </c>
      <c r="Q255">
        <v>185</v>
      </c>
      <c r="R255" s="38">
        <v>1025913</v>
      </c>
    </row>
    <row r="256" spans="1:18" x14ac:dyDescent="0.3">
      <c r="A256" t="s">
        <v>5159</v>
      </c>
      <c r="B256" s="35">
        <v>45453</v>
      </c>
      <c r="C256" t="s">
        <v>4693</v>
      </c>
      <c r="D256" t="s">
        <v>4694</v>
      </c>
      <c r="E256" t="s">
        <v>4706</v>
      </c>
      <c r="F256" t="s">
        <v>166</v>
      </c>
      <c r="G256" t="s">
        <v>5160</v>
      </c>
      <c r="H256" t="s">
        <v>24</v>
      </c>
      <c r="I256" t="s">
        <v>92</v>
      </c>
      <c r="J256">
        <v>18</v>
      </c>
      <c r="K256" s="36">
        <v>110407</v>
      </c>
      <c r="L256" s="37">
        <v>1987326</v>
      </c>
      <c r="M256" t="s">
        <v>27</v>
      </c>
      <c r="N256" t="s">
        <v>27</v>
      </c>
      <c r="O256">
        <v>6</v>
      </c>
      <c r="P256" t="s">
        <v>27</v>
      </c>
      <c r="Q256">
        <v>33</v>
      </c>
      <c r="R256" s="38">
        <v>1025913</v>
      </c>
    </row>
    <row r="257" spans="1:18" x14ac:dyDescent="0.3">
      <c r="A257" t="s">
        <v>5161</v>
      </c>
      <c r="B257" s="35">
        <v>44985</v>
      </c>
      <c r="C257" t="s">
        <v>4693</v>
      </c>
      <c r="D257" t="s">
        <v>4694</v>
      </c>
      <c r="E257" t="s">
        <v>49</v>
      </c>
      <c r="F257" t="s">
        <v>1987</v>
      </c>
      <c r="G257" t="s">
        <v>5162</v>
      </c>
      <c r="H257" t="s">
        <v>32</v>
      </c>
      <c r="I257" t="s">
        <v>141</v>
      </c>
      <c r="J257">
        <v>5</v>
      </c>
      <c r="K257" s="36">
        <v>4940</v>
      </c>
      <c r="L257" s="37">
        <v>24700</v>
      </c>
      <c r="M257">
        <v>10</v>
      </c>
      <c r="N257" t="s">
        <v>10788</v>
      </c>
      <c r="O257">
        <v>4</v>
      </c>
      <c r="P257" t="s">
        <v>28</v>
      </c>
      <c r="Q257">
        <v>18</v>
      </c>
      <c r="R257" s="38">
        <v>588661</v>
      </c>
    </row>
    <row r="258" spans="1:18" x14ac:dyDescent="0.3">
      <c r="A258" t="s">
        <v>5163</v>
      </c>
      <c r="B258" s="35">
        <v>45258</v>
      </c>
      <c r="C258" t="s">
        <v>4693</v>
      </c>
      <c r="D258" t="s">
        <v>4694</v>
      </c>
      <c r="E258" t="s">
        <v>49</v>
      </c>
      <c r="F258" t="s">
        <v>2729</v>
      </c>
      <c r="G258" t="s">
        <v>5164</v>
      </c>
      <c r="H258" t="s">
        <v>24</v>
      </c>
      <c r="I258" t="s">
        <v>61</v>
      </c>
      <c r="J258">
        <v>20</v>
      </c>
      <c r="K258" s="36">
        <v>127839</v>
      </c>
      <c r="L258" s="37">
        <v>2556780</v>
      </c>
      <c r="M258">
        <v>0</v>
      </c>
      <c r="N258" t="s">
        <v>47</v>
      </c>
      <c r="O258">
        <v>5</v>
      </c>
      <c r="P258" t="s">
        <v>35</v>
      </c>
      <c r="Q258">
        <v>165</v>
      </c>
      <c r="R258" s="38">
        <v>1025913</v>
      </c>
    </row>
    <row r="259" spans="1:18" x14ac:dyDescent="0.3">
      <c r="A259" t="s">
        <v>5165</v>
      </c>
      <c r="B259" s="35">
        <v>45585</v>
      </c>
      <c r="C259" t="s">
        <v>4693</v>
      </c>
      <c r="D259" t="s">
        <v>4694</v>
      </c>
      <c r="E259" t="s">
        <v>49</v>
      </c>
      <c r="F259" t="s">
        <v>198</v>
      </c>
      <c r="G259" t="s">
        <v>5166</v>
      </c>
      <c r="H259" t="s">
        <v>45</v>
      </c>
      <c r="I259" t="s">
        <v>130</v>
      </c>
      <c r="J259">
        <v>7</v>
      </c>
      <c r="K259" s="36">
        <v>5659</v>
      </c>
      <c r="L259" s="37">
        <v>39613</v>
      </c>
      <c r="M259">
        <v>10</v>
      </c>
      <c r="N259" t="s">
        <v>27</v>
      </c>
      <c r="O259">
        <v>5</v>
      </c>
      <c r="P259" t="s">
        <v>35</v>
      </c>
      <c r="Q259">
        <v>161</v>
      </c>
      <c r="R259" s="38">
        <v>492084</v>
      </c>
    </row>
    <row r="260" spans="1:18" x14ac:dyDescent="0.3">
      <c r="A260" t="s">
        <v>5167</v>
      </c>
      <c r="B260" s="35">
        <v>45052</v>
      </c>
      <c r="C260" t="s">
        <v>4693</v>
      </c>
      <c r="D260" t="s">
        <v>4694</v>
      </c>
      <c r="E260" t="s">
        <v>4695</v>
      </c>
      <c r="F260" t="s">
        <v>587</v>
      </c>
      <c r="G260" t="s">
        <v>5168</v>
      </c>
      <c r="H260" t="s">
        <v>24</v>
      </c>
      <c r="I260" t="s">
        <v>25</v>
      </c>
      <c r="J260">
        <v>9</v>
      </c>
      <c r="K260" s="36">
        <v>277668</v>
      </c>
      <c r="L260" s="37">
        <v>2499012</v>
      </c>
      <c r="M260">
        <v>0</v>
      </c>
      <c r="N260" t="s">
        <v>27</v>
      </c>
      <c r="O260">
        <v>1</v>
      </c>
      <c r="P260" t="s">
        <v>35</v>
      </c>
      <c r="Q260">
        <v>107</v>
      </c>
      <c r="R260" s="38">
        <v>1025913</v>
      </c>
    </row>
    <row r="261" spans="1:18" x14ac:dyDescent="0.3">
      <c r="A261" t="s">
        <v>5169</v>
      </c>
      <c r="B261" s="35">
        <v>45403</v>
      </c>
      <c r="C261" t="s">
        <v>4693</v>
      </c>
      <c r="D261" t="s">
        <v>4694</v>
      </c>
      <c r="E261" t="s">
        <v>49</v>
      </c>
      <c r="F261" t="s">
        <v>2644</v>
      </c>
      <c r="G261" t="s">
        <v>5170</v>
      </c>
      <c r="H261" t="s">
        <v>40</v>
      </c>
      <c r="I261" t="s">
        <v>41</v>
      </c>
      <c r="J261">
        <v>17</v>
      </c>
      <c r="K261" s="36">
        <v>9484</v>
      </c>
      <c r="L261" s="37">
        <v>161228</v>
      </c>
      <c r="M261">
        <v>5</v>
      </c>
      <c r="N261" t="s">
        <v>26</v>
      </c>
      <c r="O261">
        <v>3</v>
      </c>
      <c r="P261" t="s">
        <v>28</v>
      </c>
      <c r="Q261">
        <v>165</v>
      </c>
      <c r="R261" s="38">
        <v>441559</v>
      </c>
    </row>
    <row r="262" spans="1:18" x14ac:dyDescent="0.3">
      <c r="A262" t="s">
        <v>5171</v>
      </c>
      <c r="B262" s="35">
        <v>45117</v>
      </c>
      <c r="C262" t="s">
        <v>4693</v>
      </c>
      <c r="D262" t="s">
        <v>4694</v>
      </c>
      <c r="E262" t="s">
        <v>49</v>
      </c>
      <c r="F262" t="s">
        <v>676</v>
      </c>
      <c r="G262" t="s">
        <v>5172</v>
      </c>
      <c r="H262" t="s">
        <v>10794</v>
      </c>
      <c r="I262" t="s">
        <v>237</v>
      </c>
      <c r="J262">
        <v>15</v>
      </c>
      <c r="K262" s="36">
        <v>13962</v>
      </c>
      <c r="L262" s="37">
        <v>209430</v>
      </c>
      <c r="M262">
        <v>0</v>
      </c>
      <c r="N262" t="s">
        <v>10788</v>
      </c>
      <c r="O262">
        <v>5</v>
      </c>
      <c r="P262" t="s">
        <v>27</v>
      </c>
      <c r="Q262">
        <v>91</v>
      </c>
      <c r="R262" s="38">
        <v>588661</v>
      </c>
    </row>
    <row r="263" spans="1:18" x14ac:dyDescent="0.3">
      <c r="A263" t="s">
        <v>5173</v>
      </c>
      <c r="B263" s="35">
        <v>45560</v>
      </c>
      <c r="C263" t="s">
        <v>4693</v>
      </c>
      <c r="D263" t="s">
        <v>4694</v>
      </c>
      <c r="E263" t="s">
        <v>4695</v>
      </c>
      <c r="F263" t="s">
        <v>945</v>
      </c>
      <c r="G263" t="s">
        <v>5174</v>
      </c>
      <c r="H263" t="s">
        <v>45</v>
      </c>
      <c r="I263" t="s">
        <v>98</v>
      </c>
      <c r="J263">
        <v>16</v>
      </c>
      <c r="K263" s="36">
        <v>13021</v>
      </c>
      <c r="L263" s="37">
        <v>208336</v>
      </c>
      <c r="M263">
        <v>10</v>
      </c>
      <c r="N263" t="s">
        <v>47</v>
      </c>
      <c r="O263">
        <v>5</v>
      </c>
      <c r="P263" t="s">
        <v>35</v>
      </c>
      <c r="Q263">
        <v>107</v>
      </c>
      <c r="R263" s="38">
        <v>492084</v>
      </c>
    </row>
    <row r="264" spans="1:18" x14ac:dyDescent="0.3">
      <c r="A264" t="s">
        <v>5175</v>
      </c>
      <c r="B264" s="35">
        <v>45602</v>
      </c>
      <c r="C264" t="s">
        <v>4693</v>
      </c>
      <c r="D264" t="s">
        <v>4694</v>
      </c>
      <c r="E264" t="s">
        <v>4695</v>
      </c>
      <c r="F264" t="s">
        <v>1055</v>
      </c>
      <c r="G264" t="s">
        <v>5176</v>
      </c>
      <c r="H264" t="s">
        <v>65</v>
      </c>
      <c r="I264" t="s">
        <v>382</v>
      </c>
      <c r="J264">
        <v>9</v>
      </c>
      <c r="K264" s="36">
        <v>83010</v>
      </c>
      <c r="L264" s="37">
        <v>747090</v>
      </c>
      <c r="M264">
        <v>5</v>
      </c>
      <c r="N264" t="s">
        <v>47</v>
      </c>
      <c r="O264">
        <v>1</v>
      </c>
      <c r="P264" t="s">
        <v>28</v>
      </c>
      <c r="Q264">
        <v>87</v>
      </c>
      <c r="R264" s="38">
        <v>786541</v>
      </c>
    </row>
    <row r="265" spans="1:18" x14ac:dyDescent="0.3">
      <c r="A265" t="s">
        <v>5177</v>
      </c>
      <c r="B265" s="35">
        <v>45379</v>
      </c>
      <c r="C265" t="s">
        <v>4693</v>
      </c>
      <c r="D265" t="s">
        <v>4694</v>
      </c>
      <c r="E265" t="s">
        <v>49</v>
      </c>
      <c r="F265" t="s">
        <v>1301</v>
      </c>
      <c r="G265" t="s">
        <v>5178</v>
      </c>
      <c r="H265" t="s">
        <v>32</v>
      </c>
      <c r="I265" t="s">
        <v>33</v>
      </c>
      <c r="J265">
        <v>2</v>
      </c>
      <c r="K265" s="36">
        <v>4935</v>
      </c>
      <c r="L265" s="37">
        <v>9870</v>
      </c>
      <c r="M265">
        <v>5</v>
      </c>
      <c r="N265" t="s">
        <v>47</v>
      </c>
      <c r="O265">
        <v>1</v>
      </c>
      <c r="P265" t="s">
        <v>35</v>
      </c>
      <c r="Q265">
        <v>154</v>
      </c>
      <c r="R265" s="38">
        <v>588661</v>
      </c>
    </row>
    <row r="266" spans="1:18" x14ac:dyDescent="0.3">
      <c r="A266" t="s">
        <v>5179</v>
      </c>
      <c r="B266" s="35">
        <v>45213</v>
      </c>
      <c r="C266" t="s">
        <v>4693</v>
      </c>
      <c r="D266" t="s">
        <v>4694</v>
      </c>
      <c r="E266" t="s">
        <v>49</v>
      </c>
      <c r="F266" t="s">
        <v>868</v>
      </c>
      <c r="G266" t="s">
        <v>5180</v>
      </c>
      <c r="H266" t="s">
        <v>65</v>
      </c>
      <c r="I266" t="s">
        <v>102</v>
      </c>
      <c r="J266">
        <v>3</v>
      </c>
      <c r="K266" s="36">
        <v>78907</v>
      </c>
      <c r="L266" s="37">
        <v>236721</v>
      </c>
      <c r="M266">
        <v>20</v>
      </c>
      <c r="N266" t="s">
        <v>47</v>
      </c>
      <c r="O266">
        <v>5</v>
      </c>
      <c r="P266" t="s">
        <v>35</v>
      </c>
      <c r="Q266">
        <v>14</v>
      </c>
      <c r="R266" s="38">
        <v>786541</v>
      </c>
    </row>
    <row r="267" spans="1:18" x14ac:dyDescent="0.3">
      <c r="A267" t="s">
        <v>5181</v>
      </c>
      <c r="B267" s="35">
        <v>45439</v>
      </c>
      <c r="C267" t="s">
        <v>4693</v>
      </c>
      <c r="D267" t="s">
        <v>4694</v>
      </c>
      <c r="E267" t="s">
        <v>4706</v>
      </c>
      <c r="F267" t="s">
        <v>1073</v>
      </c>
      <c r="G267" t="s">
        <v>5182</v>
      </c>
      <c r="H267" t="s">
        <v>32</v>
      </c>
      <c r="I267" t="s">
        <v>33</v>
      </c>
      <c r="J267">
        <v>13</v>
      </c>
      <c r="K267" s="36">
        <v>14053</v>
      </c>
      <c r="L267" s="37">
        <v>182689</v>
      </c>
      <c r="M267">
        <v>0</v>
      </c>
      <c r="N267" t="s">
        <v>26</v>
      </c>
      <c r="O267">
        <v>5</v>
      </c>
      <c r="P267" t="s">
        <v>35</v>
      </c>
      <c r="Q267">
        <v>76</v>
      </c>
      <c r="R267" s="38">
        <v>588661</v>
      </c>
    </row>
    <row r="268" spans="1:18" x14ac:dyDescent="0.3">
      <c r="A268" t="s">
        <v>5183</v>
      </c>
      <c r="B268" s="35">
        <v>45091</v>
      </c>
      <c r="C268" t="s">
        <v>4693</v>
      </c>
      <c r="D268" t="s">
        <v>4694</v>
      </c>
      <c r="E268" t="s">
        <v>4695</v>
      </c>
      <c r="F268" t="s">
        <v>645</v>
      </c>
      <c r="G268" t="s">
        <v>5184</v>
      </c>
      <c r="H268" t="s">
        <v>32</v>
      </c>
      <c r="I268" t="s">
        <v>141</v>
      </c>
      <c r="J268">
        <v>16</v>
      </c>
      <c r="K268" s="36">
        <v>5117</v>
      </c>
      <c r="L268" s="37">
        <v>81872</v>
      </c>
      <c r="M268">
        <v>20</v>
      </c>
      <c r="N268" t="s">
        <v>47</v>
      </c>
      <c r="O268">
        <v>2</v>
      </c>
      <c r="P268" t="s">
        <v>28</v>
      </c>
      <c r="Q268">
        <v>96</v>
      </c>
      <c r="R268" s="38">
        <v>588661</v>
      </c>
    </row>
    <row r="269" spans="1:18" x14ac:dyDescent="0.3">
      <c r="A269" t="s">
        <v>5185</v>
      </c>
      <c r="B269" s="35">
        <v>45209</v>
      </c>
      <c r="C269" t="s">
        <v>4693</v>
      </c>
      <c r="D269" t="s">
        <v>4694</v>
      </c>
      <c r="E269" t="s">
        <v>49</v>
      </c>
      <c r="F269" t="s">
        <v>667</v>
      </c>
      <c r="G269" t="s">
        <v>5186</v>
      </c>
      <c r="H269" t="s">
        <v>24</v>
      </c>
      <c r="I269" t="s">
        <v>92</v>
      </c>
      <c r="J269">
        <v>18</v>
      </c>
      <c r="K269" s="36">
        <v>279832</v>
      </c>
      <c r="L269" s="37">
        <v>5036976</v>
      </c>
      <c r="M269">
        <v>15</v>
      </c>
      <c r="N269" t="s">
        <v>47</v>
      </c>
      <c r="O269">
        <v>5</v>
      </c>
      <c r="P269" t="s">
        <v>35</v>
      </c>
      <c r="Q269">
        <v>93</v>
      </c>
      <c r="R269" s="38">
        <v>1025913</v>
      </c>
    </row>
    <row r="270" spans="1:18" x14ac:dyDescent="0.3">
      <c r="A270" t="s">
        <v>5187</v>
      </c>
      <c r="B270" s="35">
        <v>45156</v>
      </c>
      <c r="C270" t="s">
        <v>4693</v>
      </c>
      <c r="D270" t="s">
        <v>4694</v>
      </c>
      <c r="E270" t="s">
        <v>4695</v>
      </c>
      <c r="F270" t="s">
        <v>609</v>
      </c>
      <c r="G270" t="s">
        <v>27</v>
      </c>
      <c r="H270" t="s">
        <v>65</v>
      </c>
      <c r="I270" t="s">
        <v>289</v>
      </c>
      <c r="J270">
        <v>17</v>
      </c>
      <c r="K270" s="36">
        <v>178840</v>
      </c>
      <c r="L270" s="37">
        <v>3040280</v>
      </c>
      <c r="M270">
        <v>20</v>
      </c>
      <c r="N270" t="s">
        <v>26</v>
      </c>
      <c r="O270">
        <v>1</v>
      </c>
      <c r="P270" t="s">
        <v>28</v>
      </c>
      <c r="Q270">
        <v>200</v>
      </c>
      <c r="R270" s="38">
        <v>786541</v>
      </c>
    </row>
    <row r="271" spans="1:18" x14ac:dyDescent="0.3">
      <c r="A271" t="s">
        <v>5188</v>
      </c>
      <c r="B271" s="35">
        <v>45309</v>
      </c>
      <c r="C271" t="s">
        <v>4693</v>
      </c>
      <c r="D271" t="s">
        <v>4694</v>
      </c>
      <c r="E271" t="s">
        <v>4695</v>
      </c>
      <c r="F271" t="s">
        <v>2449</v>
      </c>
      <c r="G271" t="s">
        <v>5189</v>
      </c>
      <c r="H271" t="s">
        <v>65</v>
      </c>
      <c r="I271" t="s">
        <v>382</v>
      </c>
      <c r="J271">
        <v>18</v>
      </c>
      <c r="K271" s="36">
        <v>138176</v>
      </c>
      <c r="L271" s="37">
        <v>2487168</v>
      </c>
      <c r="M271">
        <v>0</v>
      </c>
      <c r="N271" t="s">
        <v>34</v>
      </c>
      <c r="O271">
        <v>1</v>
      </c>
      <c r="P271" t="s">
        <v>35</v>
      </c>
      <c r="Q271">
        <v>118</v>
      </c>
      <c r="R271" s="38">
        <v>786541</v>
      </c>
    </row>
    <row r="272" spans="1:18" x14ac:dyDescent="0.3">
      <c r="A272" t="s">
        <v>5190</v>
      </c>
      <c r="B272" s="35">
        <v>45279</v>
      </c>
      <c r="C272" t="s">
        <v>4693</v>
      </c>
      <c r="D272" t="s">
        <v>4694</v>
      </c>
      <c r="E272" t="s">
        <v>49</v>
      </c>
      <c r="F272" t="s">
        <v>645</v>
      </c>
      <c r="G272" t="s">
        <v>5191</v>
      </c>
      <c r="H272" t="s">
        <v>24</v>
      </c>
      <c r="I272" t="s">
        <v>25</v>
      </c>
      <c r="J272">
        <v>18</v>
      </c>
      <c r="K272" s="36">
        <v>133671</v>
      </c>
      <c r="L272" s="37">
        <v>2406078</v>
      </c>
      <c r="M272" t="s">
        <v>27</v>
      </c>
      <c r="N272" t="s">
        <v>47</v>
      </c>
      <c r="O272">
        <v>3</v>
      </c>
      <c r="P272" t="s">
        <v>28</v>
      </c>
      <c r="Q272">
        <v>56</v>
      </c>
      <c r="R272" s="38">
        <v>1025913</v>
      </c>
    </row>
    <row r="273" spans="1:18" x14ac:dyDescent="0.3">
      <c r="A273" t="s">
        <v>5192</v>
      </c>
      <c r="B273" s="35">
        <v>45300</v>
      </c>
      <c r="C273" t="s">
        <v>4693</v>
      </c>
      <c r="D273" t="s">
        <v>4694</v>
      </c>
      <c r="E273" t="s">
        <v>4695</v>
      </c>
      <c r="F273" t="s">
        <v>464</v>
      </c>
      <c r="G273" t="s">
        <v>5193</v>
      </c>
      <c r="H273" t="s">
        <v>10794</v>
      </c>
      <c r="I273" t="s">
        <v>113</v>
      </c>
      <c r="J273">
        <v>15</v>
      </c>
      <c r="K273" s="36">
        <v>12812</v>
      </c>
      <c r="L273" s="37">
        <v>192180</v>
      </c>
      <c r="M273">
        <v>20</v>
      </c>
      <c r="N273" t="s">
        <v>34</v>
      </c>
      <c r="O273">
        <v>2</v>
      </c>
      <c r="P273" t="s">
        <v>35</v>
      </c>
      <c r="Q273">
        <v>38</v>
      </c>
      <c r="R273" s="38">
        <v>588661</v>
      </c>
    </row>
    <row r="274" spans="1:18" x14ac:dyDescent="0.3">
      <c r="A274" t="s">
        <v>5194</v>
      </c>
      <c r="B274" s="35">
        <v>45461</v>
      </c>
      <c r="C274" t="s">
        <v>4693</v>
      </c>
      <c r="D274" t="s">
        <v>4694</v>
      </c>
      <c r="E274" t="s">
        <v>4695</v>
      </c>
      <c r="F274" t="s">
        <v>3057</v>
      </c>
      <c r="G274" t="s">
        <v>5195</v>
      </c>
      <c r="H274" t="s">
        <v>24</v>
      </c>
      <c r="I274" t="s">
        <v>61</v>
      </c>
      <c r="J274">
        <v>17</v>
      </c>
      <c r="K274" s="36">
        <v>185924</v>
      </c>
      <c r="L274" s="37">
        <v>3160708</v>
      </c>
      <c r="M274">
        <v>20</v>
      </c>
      <c r="N274" t="s">
        <v>34</v>
      </c>
      <c r="O274" t="s">
        <v>27</v>
      </c>
      <c r="P274" t="s">
        <v>28</v>
      </c>
      <c r="Q274">
        <v>122</v>
      </c>
      <c r="R274" s="38">
        <v>1025913</v>
      </c>
    </row>
    <row r="275" spans="1:18" x14ac:dyDescent="0.3">
      <c r="A275" t="s">
        <v>5196</v>
      </c>
      <c r="B275" s="35">
        <v>44947</v>
      </c>
      <c r="C275" t="s">
        <v>4693</v>
      </c>
      <c r="D275" t="s">
        <v>4694</v>
      </c>
      <c r="E275" t="s">
        <v>4706</v>
      </c>
      <c r="F275" t="s">
        <v>385</v>
      </c>
      <c r="G275" t="s">
        <v>5197</v>
      </c>
      <c r="H275" t="s">
        <v>45</v>
      </c>
      <c r="I275" t="s">
        <v>46</v>
      </c>
      <c r="J275">
        <v>11</v>
      </c>
      <c r="K275" s="36">
        <v>30895</v>
      </c>
      <c r="L275" s="37">
        <v>339845</v>
      </c>
      <c r="M275">
        <v>15</v>
      </c>
      <c r="N275" t="s">
        <v>10788</v>
      </c>
      <c r="O275">
        <v>1</v>
      </c>
      <c r="P275" t="s">
        <v>35</v>
      </c>
      <c r="Q275">
        <v>143</v>
      </c>
      <c r="R275" s="38">
        <v>492084</v>
      </c>
    </row>
    <row r="276" spans="1:18" x14ac:dyDescent="0.3">
      <c r="A276" t="s">
        <v>5198</v>
      </c>
      <c r="B276" s="35">
        <v>44983</v>
      </c>
      <c r="C276" t="s">
        <v>4693</v>
      </c>
      <c r="D276" t="s">
        <v>4694</v>
      </c>
      <c r="E276" t="s">
        <v>4706</v>
      </c>
      <c r="F276" t="s">
        <v>662</v>
      </c>
      <c r="G276" t="s">
        <v>5199</v>
      </c>
      <c r="H276" t="s">
        <v>24</v>
      </c>
      <c r="I276" t="s">
        <v>25</v>
      </c>
      <c r="J276">
        <v>7</v>
      </c>
      <c r="K276" s="36">
        <v>206512</v>
      </c>
      <c r="L276" s="37">
        <v>1445584</v>
      </c>
      <c r="M276" t="s">
        <v>27</v>
      </c>
      <c r="N276" t="s">
        <v>26</v>
      </c>
      <c r="O276">
        <v>2</v>
      </c>
      <c r="P276" t="s">
        <v>28</v>
      </c>
      <c r="Q276">
        <v>120</v>
      </c>
      <c r="R276" s="38">
        <v>1025913</v>
      </c>
    </row>
    <row r="277" spans="1:18" x14ac:dyDescent="0.3">
      <c r="A277" t="s">
        <v>5200</v>
      </c>
      <c r="B277" s="35">
        <v>45097</v>
      </c>
      <c r="C277" t="s">
        <v>4693</v>
      </c>
      <c r="D277" t="s">
        <v>4694</v>
      </c>
      <c r="E277" t="s">
        <v>4706</v>
      </c>
      <c r="F277" t="s">
        <v>806</v>
      </c>
      <c r="G277" t="s">
        <v>5201</v>
      </c>
      <c r="H277" t="s">
        <v>40</v>
      </c>
      <c r="I277" t="s">
        <v>70</v>
      </c>
      <c r="J277">
        <v>1</v>
      </c>
      <c r="K277" s="36">
        <v>9946</v>
      </c>
      <c r="L277" s="37">
        <v>9946</v>
      </c>
      <c r="M277" t="s">
        <v>27</v>
      </c>
      <c r="N277" t="s">
        <v>27</v>
      </c>
      <c r="O277">
        <v>1</v>
      </c>
      <c r="P277" t="s">
        <v>35</v>
      </c>
      <c r="Q277">
        <v>111</v>
      </c>
      <c r="R277" s="38">
        <v>441559</v>
      </c>
    </row>
    <row r="278" spans="1:18" x14ac:dyDescent="0.3">
      <c r="A278" t="s">
        <v>5202</v>
      </c>
      <c r="B278" s="35">
        <v>45084</v>
      </c>
      <c r="C278" t="s">
        <v>4693</v>
      </c>
      <c r="D278" t="s">
        <v>4694</v>
      </c>
      <c r="E278" t="s">
        <v>49</v>
      </c>
      <c r="F278" t="s">
        <v>616</v>
      </c>
      <c r="G278" t="s">
        <v>5203</v>
      </c>
      <c r="H278" t="s">
        <v>32</v>
      </c>
      <c r="I278" t="s">
        <v>141</v>
      </c>
      <c r="J278">
        <v>4</v>
      </c>
      <c r="K278" s="36">
        <v>22852</v>
      </c>
      <c r="L278" s="37">
        <v>91408</v>
      </c>
      <c r="M278">
        <v>0</v>
      </c>
      <c r="N278" t="s">
        <v>47</v>
      </c>
      <c r="O278">
        <v>4</v>
      </c>
      <c r="P278" t="s">
        <v>35</v>
      </c>
      <c r="Q278">
        <v>154</v>
      </c>
      <c r="R278" s="38">
        <v>588661</v>
      </c>
    </row>
    <row r="279" spans="1:18" x14ac:dyDescent="0.3">
      <c r="A279" t="s">
        <v>5204</v>
      </c>
      <c r="B279" s="35">
        <v>45076</v>
      </c>
      <c r="C279" t="s">
        <v>4693</v>
      </c>
      <c r="D279" t="s">
        <v>4694</v>
      </c>
      <c r="E279" t="s">
        <v>4695</v>
      </c>
      <c r="F279" t="s">
        <v>470</v>
      </c>
      <c r="G279" t="s">
        <v>5205</v>
      </c>
      <c r="H279" t="s">
        <v>45</v>
      </c>
      <c r="I279" t="s">
        <v>98</v>
      </c>
      <c r="J279">
        <v>7</v>
      </c>
      <c r="K279" s="36">
        <v>40328</v>
      </c>
      <c r="L279" s="37">
        <v>282296</v>
      </c>
      <c r="M279">
        <v>0</v>
      </c>
      <c r="N279" t="s">
        <v>27</v>
      </c>
      <c r="O279">
        <v>4</v>
      </c>
      <c r="P279" t="s">
        <v>28</v>
      </c>
      <c r="Q279">
        <v>155</v>
      </c>
      <c r="R279" s="38">
        <v>492084</v>
      </c>
    </row>
    <row r="280" spans="1:18" x14ac:dyDescent="0.3">
      <c r="A280" t="s">
        <v>5206</v>
      </c>
      <c r="B280" s="35">
        <v>44989</v>
      </c>
      <c r="C280" t="s">
        <v>4693</v>
      </c>
      <c r="D280" t="s">
        <v>4694</v>
      </c>
      <c r="E280" t="s">
        <v>4695</v>
      </c>
      <c r="F280" t="s">
        <v>528</v>
      </c>
      <c r="G280" t="s">
        <v>27</v>
      </c>
      <c r="H280" t="s">
        <v>45</v>
      </c>
      <c r="I280" t="s">
        <v>82</v>
      </c>
      <c r="J280">
        <v>2</v>
      </c>
      <c r="K280" s="36">
        <v>35315</v>
      </c>
      <c r="L280" s="37">
        <v>70630</v>
      </c>
      <c r="M280">
        <v>0</v>
      </c>
      <c r="N280" t="s">
        <v>34</v>
      </c>
      <c r="O280">
        <v>3</v>
      </c>
      <c r="P280" t="s">
        <v>28</v>
      </c>
      <c r="Q280">
        <v>142</v>
      </c>
      <c r="R280" s="38">
        <v>492084</v>
      </c>
    </row>
    <row r="281" spans="1:18" x14ac:dyDescent="0.3">
      <c r="A281" t="s">
        <v>5207</v>
      </c>
      <c r="B281" s="35">
        <v>45209</v>
      </c>
      <c r="C281" t="s">
        <v>4693</v>
      </c>
      <c r="D281" t="s">
        <v>4694</v>
      </c>
      <c r="E281" t="s">
        <v>4695</v>
      </c>
      <c r="F281" t="s">
        <v>1191</v>
      </c>
      <c r="G281" t="s">
        <v>5208</v>
      </c>
      <c r="H281" t="s">
        <v>40</v>
      </c>
      <c r="I281" t="s">
        <v>137</v>
      </c>
      <c r="J281">
        <v>2</v>
      </c>
      <c r="K281" s="36">
        <v>5883</v>
      </c>
      <c r="L281" s="37">
        <v>11766</v>
      </c>
      <c r="M281">
        <v>5</v>
      </c>
      <c r="N281" t="s">
        <v>27</v>
      </c>
      <c r="O281">
        <v>2</v>
      </c>
      <c r="P281" t="s">
        <v>35</v>
      </c>
      <c r="Q281">
        <v>61</v>
      </c>
      <c r="R281" s="38">
        <v>441559</v>
      </c>
    </row>
    <row r="282" spans="1:18" x14ac:dyDescent="0.3">
      <c r="A282" t="s">
        <v>5209</v>
      </c>
      <c r="B282" s="35">
        <v>45277</v>
      </c>
      <c r="C282" t="s">
        <v>4693</v>
      </c>
      <c r="D282" t="s">
        <v>4694</v>
      </c>
      <c r="E282" t="s">
        <v>49</v>
      </c>
      <c r="F282" t="s">
        <v>396</v>
      </c>
      <c r="G282" t="s">
        <v>5210</v>
      </c>
      <c r="H282" t="s">
        <v>65</v>
      </c>
      <c r="I282" t="s">
        <v>102</v>
      </c>
      <c r="J282">
        <v>16</v>
      </c>
      <c r="K282" s="36">
        <v>124622</v>
      </c>
      <c r="L282" s="37">
        <v>1993952</v>
      </c>
      <c r="M282">
        <v>0</v>
      </c>
      <c r="N282" t="s">
        <v>26</v>
      </c>
      <c r="O282">
        <v>2</v>
      </c>
      <c r="P282" t="s">
        <v>28</v>
      </c>
      <c r="Q282">
        <v>52</v>
      </c>
      <c r="R282" s="38">
        <v>786541</v>
      </c>
    </row>
    <row r="283" spans="1:18" x14ac:dyDescent="0.3">
      <c r="A283" t="s">
        <v>5211</v>
      </c>
      <c r="B283" s="35">
        <v>45513</v>
      </c>
      <c r="C283" t="s">
        <v>4693</v>
      </c>
      <c r="D283" t="s">
        <v>4694</v>
      </c>
      <c r="E283" t="s">
        <v>4695</v>
      </c>
      <c r="F283" t="s">
        <v>595</v>
      </c>
      <c r="G283" t="s">
        <v>5212</v>
      </c>
      <c r="H283" t="s">
        <v>65</v>
      </c>
      <c r="I283" t="s">
        <v>397</v>
      </c>
      <c r="J283">
        <v>1</v>
      </c>
      <c r="K283" s="36">
        <v>25322</v>
      </c>
      <c r="L283" s="37">
        <v>25322</v>
      </c>
      <c r="M283" t="s">
        <v>27</v>
      </c>
      <c r="N283" t="s">
        <v>27</v>
      </c>
      <c r="O283">
        <v>5</v>
      </c>
      <c r="P283" t="s">
        <v>28</v>
      </c>
      <c r="Q283">
        <v>60</v>
      </c>
      <c r="R283" s="38">
        <v>786541</v>
      </c>
    </row>
    <row r="284" spans="1:18" x14ac:dyDescent="0.3">
      <c r="A284" t="s">
        <v>5213</v>
      </c>
      <c r="B284" s="35">
        <v>45251</v>
      </c>
      <c r="C284" t="s">
        <v>4693</v>
      </c>
      <c r="D284" t="s">
        <v>4694</v>
      </c>
      <c r="E284" t="s">
        <v>49</v>
      </c>
      <c r="F284" t="s">
        <v>1558</v>
      </c>
      <c r="G284" t="s">
        <v>5214</v>
      </c>
      <c r="H284" t="s">
        <v>65</v>
      </c>
      <c r="I284" t="s">
        <v>102</v>
      </c>
      <c r="J284">
        <v>3</v>
      </c>
      <c r="K284" s="36">
        <v>179420</v>
      </c>
      <c r="L284" s="37">
        <v>538260</v>
      </c>
      <c r="M284">
        <v>0</v>
      </c>
      <c r="N284" t="s">
        <v>10788</v>
      </c>
      <c r="O284">
        <v>2</v>
      </c>
      <c r="P284" t="s">
        <v>28</v>
      </c>
      <c r="Q284">
        <v>82</v>
      </c>
      <c r="R284" s="38">
        <v>786541</v>
      </c>
    </row>
    <row r="285" spans="1:18" x14ac:dyDescent="0.3">
      <c r="A285" t="s">
        <v>5215</v>
      </c>
      <c r="B285" s="35">
        <v>45510</v>
      </c>
      <c r="C285" t="s">
        <v>4693</v>
      </c>
      <c r="D285" t="s">
        <v>4694</v>
      </c>
      <c r="E285" t="s">
        <v>49</v>
      </c>
      <c r="F285" t="s">
        <v>1215</v>
      </c>
      <c r="G285" t="s">
        <v>5216</v>
      </c>
      <c r="H285" t="s">
        <v>65</v>
      </c>
      <c r="I285" t="s">
        <v>66</v>
      </c>
      <c r="J285">
        <v>19</v>
      </c>
      <c r="K285" s="36">
        <v>87909</v>
      </c>
      <c r="L285" s="37">
        <v>1670271</v>
      </c>
      <c r="M285">
        <v>20</v>
      </c>
      <c r="N285" t="s">
        <v>27</v>
      </c>
      <c r="O285">
        <v>3</v>
      </c>
      <c r="P285" t="s">
        <v>28</v>
      </c>
      <c r="Q285">
        <v>179</v>
      </c>
      <c r="R285" s="38">
        <v>786541</v>
      </c>
    </row>
    <row r="286" spans="1:18" x14ac:dyDescent="0.3">
      <c r="A286" t="s">
        <v>5217</v>
      </c>
      <c r="B286" s="35">
        <v>45215</v>
      </c>
      <c r="C286" t="s">
        <v>4693</v>
      </c>
      <c r="D286" t="s">
        <v>4694</v>
      </c>
      <c r="E286" t="s">
        <v>4695</v>
      </c>
      <c r="F286" t="s">
        <v>415</v>
      </c>
      <c r="G286" t="s">
        <v>5218</v>
      </c>
      <c r="H286" t="s">
        <v>40</v>
      </c>
      <c r="I286" t="s">
        <v>171</v>
      </c>
      <c r="J286">
        <v>4</v>
      </c>
      <c r="K286" s="36">
        <v>17173</v>
      </c>
      <c r="L286" s="37">
        <v>68692</v>
      </c>
      <c r="M286">
        <v>15</v>
      </c>
      <c r="N286" t="s">
        <v>34</v>
      </c>
      <c r="O286">
        <v>2</v>
      </c>
      <c r="P286" t="s">
        <v>28</v>
      </c>
      <c r="Q286">
        <v>63</v>
      </c>
      <c r="R286" s="38">
        <v>441559</v>
      </c>
    </row>
    <row r="287" spans="1:18" x14ac:dyDescent="0.3">
      <c r="A287" t="s">
        <v>5219</v>
      </c>
      <c r="B287" s="35">
        <v>45537</v>
      </c>
      <c r="C287" t="s">
        <v>4693</v>
      </c>
      <c r="D287" t="s">
        <v>4694</v>
      </c>
      <c r="E287" t="s">
        <v>4695</v>
      </c>
      <c r="F287" t="s">
        <v>332</v>
      </c>
      <c r="G287" t="s">
        <v>5220</v>
      </c>
      <c r="H287" t="s">
        <v>24</v>
      </c>
      <c r="I287" t="s">
        <v>161</v>
      </c>
      <c r="J287">
        <v>14</v>
      </c>
      <c r="K287" s="36">
        <v>266912</v>
      </c>
      <c r="L287" s="37">
        <v>3736768</v>
      </c>
      <c r="M287">
        <v>0</v>
      </c>
      <c r="N287" t="s">
        <v>47</v>
      </c>
      <c r="O287">
        <v>2</v>
      </c>
      <c r="P287" t="s">
        <v>35</v>
      </c>
      <c r="Q287">
        <v>58</v>
      </c>
      <c r="R287" s="38">
        <v>1025913</v>
      </c>
    </row>
    <row r="288" spans="1:18" x14ac:dyDescent="0.3">
      <c r="A288" t="s">
        <v>5221</v>
      </c>
      <c r="B288" s="35">
        <v>45547</v>
      </c>
      <c r="C288" t="s">
        <v>4693</v>
      </c>
      <c r="D288" t="s">
        <v>4694</v>
      </c>
      <c r="E288" t="s">
        <v>4706</v>
      </c>
      <c r="F288" t="s">
        <v>655</v>
      </c>
      <c r="G288" t="s">
        <v>5222</v>
      </c>
      <c r="H288" t="s">
        <v>65</v>
      </c>
      <c r="I288" t="s">
        <v>66</v>
      </c>
      <c r="J288">
        <v>17</v>
      </c>
      <c r="K288" s="36">
        <v>85893</v>
      </c>
      <c r="L288" s="37">
        <v>1460181</v>
      </c>
      <c r="M288">
        <v>0</v>
      </c>
      <c r="N288" t="s">
        <v>27</v>
      </c>
      <c r="O288">
        <v>5</v>
      </c>
      <c r="P288" t="s">
        <v>28</v>
      </c>
      <c r="Q288">
        <v>86</v>
      </c>
      <c r="R288" s="38">
        <v>786541</v>
      </c>
    </row>
    <row r="289" spans="1:18" x14ac:dyDescent="0.3">
      <c r="A289" t="s">
        <v>5223</v>
      </c>
      <c r="B289" s="35">
        <v>45379</v>
      </c>
      <c r="C289" t="s">
        <v>4693</v>
      </c>
      <c r="D289" t="s">
        <v>4694</v>
      </c>
      <c r="E289" t="s">
        <v>4706</v>
      </c>
      <c r="F289" t="s">
        <v>924</v>
      </c>
      <c r="G289" t="s">
        <v>5224</v>
      </c>
      <c r="H289" t="s">
        <v>45</v>
      </c>
      <c r="I289" t="s">
        <v>98</v>
      </c>
      <c r="J289">
        <v>4</v>
      </c>
      <c r="K289" s="36">
        <v>42203</v>
      </c>
      <c r="L289" s="37">
        <v>168812</v>
      </c>
      <c r="M289" t="s">
        <v>27</v>
      </c>
      <c r="N289" t="s">
        <v>57</v>
      </c>
      <c r="O289">
        <v>1</v>
      </c>
      <c r="P289" t="s">
        <v>35</v>
      </c>
      <c r="Q289">
        <v>155</v>
      </c>
      <c r="R289" s="38">
        <v>492084</v>
      </c>
    </row>
    <row r="290" spans="1:18" x14ac:dyDescent="0.3">
      <c r="A290" t="s">
        <v>5225</v>
      </c>
      <c r="B290" s="35">
        <v>45557</v>
      </c>
      <c r="C290" t="s">
        <v>4693</v>
      </c>
      <c r="D290" t="s">
        <v>4694</v>
      </c>
      <c r="E290" t="s">
        <v>49</v>
      </c>
      <c r="F290" t="s">
        <v>1048</v>
      </c>
      <c r="G290" t="s">
        <v>5226</v>
      </c>
      <c r="H290" t="s">
        <v>24</v>
      </c>
      <c r="I290" t="s">
        <v>152</v>
      </c>
      <c r="J290">
        <v>15</v>
      </c>
      <c r="K290" s="36">
        <v>43146</v>
      </c>
      <c r="L290" s="37">
        <v>647190</v>
      </c>
      <c r="M290" t="s">
        <v>27</v>
      </c>
      <c r="N290" t="s">
        <v>26</v>
      </c>
      <c r="O290">
        <v>3</v>
      </c>
      <c r="P290" t="s">
        <v>35</v>
      </c>
      <c r="Q290">
        <v>196</v>
      </c>
      <c r="R290" s="38">
        <v>1025913</v>
      </c>
    </row>
    <row r="291" spans="1:18" x14ac:dyDescent="0.3">
      <c r="A291" t="s">
        <v>5227</v>
      </c>
      <c r="B291" s="35">
        <v>45622</v>
      </c>
      <c r="C291" t="s">
        <v>4693</v>
      </c>
      <c r="D291" t="s">
        <v>4694</v>
      </c>
      <c r="E291" t="s">
        <v>49</v>
      </c>
      <c r="F291" t="s">
        <v>5228</v>
      </c>
      <c r="G291" t="s">
        <v>27</v>
      </c>
      <c r="H291" t="s">
        <v>24</v>
      </c>
      <c r="I291" t="s">
        <v>161</v>
      </c>
      <c r="J291">
        <v>10</v>
      </c>
      <c r="K291" s="36">
        <v>90457</v>
      </c>
      <c r="L291" s="37">
        <v>904570</v>
      </c>
      <c r="M291" t="s">
        <v>27</v>
      </c>
      <c r="N291" t="s">
        <v>27</v>
      </c>
      <c r="O291" t="s">
        <v>27</v>
      </c>
      <c r="P291" t="s">
        <v>35</v>
      </c>
      <c r="Q291">
        <v>120</v>
      </c>
      <c r="R291" s="38">
        <v>1025913</v>
      </c>
    </row>
    <row r="292" spans="1:18" x14ac:dyDescent="0.3">
      <c r="A292" t="s">
        <v>5229</v>
      </c>
      <c r="B292" s="35">
        <v>45152</v>
      </c>
      <c r="C292" t="s">
        <v>4693</v>
      </c>
      <c r="D292" t="s">
        <v>4694</v>
      </c>
      <c r="E292" t="s">
        <v>49</v>
      </c>
      <c r="F292" t="s">
        <v>2441</v>
      </c>
      <c r="G292" t="s">
        <v>5230</v>
      </c>
      <c r="H292" t="s">
        <v>32</v>
      </c>
      <c r="I292" t="s">
        <v>95</v>
      </c>
      <c r="J292">
        <v>12</v>
      </c>
      <c r="K292" s="36">
        <v>22816</v>
      </c>
      <c r="L292" s="37">
        <v>273792</v>
      </c>
      <c r="M292">
        <v>0</v>
      </c>
      <c r="N292" t="s">
        <v>57</v>
      </c>
      <c r="O292">
        <v>5</v>
      </c>
      <c r="P292" t="s">
        <v>35</v>
      </c>
      <c r="Q292">
        <v>47</v>
      </c>
      <c r="R292" s="38">
        <v>588661</v>
      </c>
    </row>
    <row r="293" spans="1:18" x14ac:dyDescent="0.3">
      <c r="A293" t="s">
        <v>5231</v>
      </c>
      <c r="B293" s="35">
        <v>45532</v>
      </c>
      <c r="C293" t="s">
        <v>4693</v>
      </c>
      <c r="D293" t="s">
        <v>4694</v>
      </c>
      <c r="E293" t="s">
        <v>4695</v>
      </c>
      <c r="F293" t="s">
        <v>3968</v>
      </c>
      <c r="G293" t="s">
        <v>5232</v>
      </c>
      <c r="H293" t="s">
        <v>65</v>
      </c>
      <c r="I293" t="s">
        <v>382</v>
      </c>
      <c r="J293">
        <v>7</v>
      </c>
      <c r="K293" s="36">
        <v>144551</v>
      </c>
      <c r="L293" s="37">
        <v>1011857</v>
      </c>
      <c r="M293" t="s">
        <v>27</v>
      </c>
      <c r="N293" t="s">
        <v>26</v>
      </c>
      <c r="O293">
        <v>3</v>
      </c>
      <c r="P293" t="s">
        <v>28</v>
      </c>
      <c r="Q293">
        <v>9</v>
      </c>
      <c r="R293" s="38">
        <v>786541</v>
      </c>
    </row>
    <row r="294" spans="1:18" x14ac:dyDescent="0.3">
      <c r="A294" t="s">
        <v>5233</v>
      </c>
      <c r="B294" s="35">
        <v>45443</v>
      </c>
      <c r="C294" t="s">
        <v>4693</v>
      </c>
      <c r="D294" t="s">
        <v>4694</v>
      </c>
      <c r="E294" t="s">
        <v>4695</v>
      </c>
      <c r="F294" t="s">
        <v>482</v>
      </c>
      <c r="G294" t="s">
        <v>5234</v>
      </c>
      <c r="H294" t="s">
        <v>32</v>
      </c>
      <c r="I294" t="s">
        <v>158</v>
      </c>
      <c r="J294">
        <v>16</v>
      </c>
      <c r="K294" s="36">
        <v>14569</v>
      </c>
      <c r="L294" s="37">
        <v>233104</v>
      </c>
      <c r="M294">
        <v>20</v>
      </c>
      <c r="N294" t="s">
        <v>34</v>
      </c>
      <c r="O294">
        <v>5</v>
      </c>
      <c r="P294" t="s">
        <v>35</v>
      </c>
      <c r="Q294">
        <v>80</v>
      </c>
      <c r="R294" s="38">
        <v>588661</v>
      </c>
    </row>
    <row r="295" spans="1:18" x14ac:dyDescent="0.3">
      <c r="A295" t="s">
        <v>5235</v>
      </c>
      <c r="B295" s="35">
        <v>45232</v>
      </c>
      <c r="C295" t="s">
        <v>4693</v>
      </c>
      <c r="D295" t="s">
        <v>4694</v>
      </c>
      <c r="E295" t="s">
        <v>4695</v>
      </c>
      <c r="F295" t="s">
        <v>839</v>
      </c>
      <c r="G295" t="s">
        <v>5236</v>
      </c>
      <c r="H295" t="s">
        <v>45</v>
      </c>
      <c r="I295" t="s">
        <v>46</v>
      </c>
      <c r="J295">
        <v>18</v>
      </c>
      <c r="K295" s="36">
        <v>15967</v>
      </c>
      <c r="L295" s="37">
        <v>287406</v>
      </c>
      <c r="M295">
        <v>0</v>
      </c>
      <c r="N295" t="s">
        <v>57</v>
      </c>
      <c r="O295">
        <v>3</v>
      </c>
      <c r="P295" t="s">
        <v>35</v>
      </c>
      <c r="Q295">
        <v>113</v>
      </c>
      <c r="R295" s="38">
        <v>492084</v>
      </c>
    </row>
    <row r="296" spans="1:18" x14ac:dyDescent="0.3">
      <c r="A296" t="s">
        <v>5237</v>
      </c>
      <c r="B296" s="35">
        <v>45351</v>
      </c>
      <c r="C296" t="s">
        <v>4693</v>
      </c>
      <c r="D296" t="s">
        <v>4694</v>
      </c>
      <c r="E296" t="s">
        <v>49</v>
      </c>
      <c r="F296" t="s">
        <v>128</v>
      </c>
      <c r="G296" t="s">
        <v>5238</v>
      </c>
      <c r="H296" t="s">
        <v>24</v>
      </c>
      <c r="I296" t="s">
        <v>92</v>
      </c>
      <c r="J296">
        <v>5</v>
      </c>
      <c r="K296" s="36">
        <v>285021</v>
      </c>
      <c r="L296" s="37">
        <v>1425105</v>
      </c>
      <c r="M296" t="s">
        <v>27</v>
      </c>
      <c r="N296" t="s">
        <v>47</v>
      </c>
      <c r="O296">
        <v>1</v>
      </c>
      <c r="P296" t="s">
        <v>35</v>
      </c>
      <c r="Q296">
        <v>39</v>
      </c>
      <c r="R296" s="38">
        <v>1025913</v>
      </c>
    </row>
    <row r="297" spans="1:18" x14ac:dyDescent="0.3">
      <c r="A297" t="s">
        <v>5239</v>
      </c>
      <c r="B297" s="35">
        <v>45572</v>
      </c>
      <c r="C297" t="s">
        <v>4693</v>
      </c>
      <c r="D297" t="s">
        <v>4694</v>
      </c>
      <c r="E297" t="s">
        <v>4695</v>
      </c>
      <c r="F297" t="s">
        <v>2691</v>
      </c>
      <c r="G297" t="s">
        <v>5240</v>
      </c>
      <c r="H297" t="s">
        <v>32</v>
      </c>
      <c r="I297" t="s">
        <v>237</v>
      </c>
      <c r="J297">
        <v>18</v>
      </c>
      <c r="K297" s="36">
        <v>1508</v>
      </c>
      <c r="L297" s="37">
        <v>27144</v>
      </c>
      <c r="M297">
        <v>10</v>
      </c>
      <c r="N297" t="s">
        <v>26</v>
      </c>
      <c r="O297">
        <v>3</v>
      </c>
      <c r="P297" t="s">
        <v>27</v>
      </c>
      <c r="Q297">
        <v>185</v>
      </c>
      <c r="R297" s="38">
        <v>588661</v>
      </c>
    </row>
    <row r="298" spans="1:18" x14ac:dyDescent="0.3">
      <c r="A298" t="s">
        <v>5241</v>
      </c>
      <c r="B298" s="35">
        <v>45612</v>
      </c>
      <c r="C298" t="s">
        <v>4693</v>
      </c>
      <c r="D298" t="s">
        <v>4694</v>
      </c>
      <c r="E298" t="s">
        <v>49</v>
      </c>
      <c r="F298" t="s">
        <v>2649</v>
      </c>
      <c r="G298" t="s">
        <v>5242</v>
      </c>
      <c r="H298" t="s">
        <v>10794</v>
      </c>
      <c r="I298" t="s">
        <v>141</v>
      </c>
      <c r="J298">
        <v>2</v>
      </c>
      <c r="K298" s="36">
        <v>4637</v>
      </c>
      <c r="L298" s="37">
        <v>9274</v>
      </c>
      <c r="M298">
        <v>0</v>
      </c>
      <c r="N298" t="s">
        <v>47</v>
      </c>
      <c r="O298">
        <v>5</v>
      </c>
      <c r="P298" t="s">
        <v>35</v>
      </c>
      <c r="Q298">
        <v>78</v>
      </c>
      <c r="R298" s="38">
        <v>588661</v>
      </c>
    </row>
    <row r="299" spans="1:18" x14ac:dyDescent="0.3">
      <c r="A299" t="s">
        <v>5243</v>
      </c>
      <c r="B299" s="35">
        <v>45379</v>
      </c>
      <c r="C299" t="s">
        <v>4693</v>
      </c>
      <c r="D299" t="s">
        <v>4694</v>
      </c>
      <c r="E299" t="s">
        <v>4706</v>
      </c>
      <c r="F299" t="s">
        <v>1968</v>
      </c>
      <c r="G299" t="s">
        <v>5244</v>
      </c>
      <c r="H299" t="s">
        <v>24</v>
      </c>
      <c r="I299" t="s">
        <v>92</v>
      </c>
      <c r="J299">
        <v>11</v>
      </c>
      <c r="K299" s="36">
        <v>310537</v>
      </c>
      <c r="L299" s="37">
        <v>3415907</v>
      </c>
      <c r="M299" t="s">
        <v>27</v>
      </c>
      <c r="N299" t="s">
        <v>34</v>
      </c>
      <c r="O299">
        <v>4</v>
      </c>
      <c r="P299" t="s">
        <v>35</v>
      </c>
      <c r="Q299">
        <v>26</v>
      </c>
      <c r="R299" s="38">
        <v>1025913</v>
      </c>
    </row>
    <row r="300" spans="1:18" x14ac:dyDescent="0.3">
      <c r="A300" t="s">
        <v>5245</v>
      </c>
      <c r="B300" s="35">
        <v>45447</v>
      </c>
      <c r="C300" t="s">
        <v>4693</v>
      </c>
      <c r="D300" t="s">
        <v>4694</v>
      </c>
      <c r="E300" t="s">
        <v>4706</v>
      </c>
      <c r="F300" t="s">
        <v>981</v>
      </c>
      <c r="G300" t="s">
        <v>5246</v>
      </c>
      <c r="H300" t="s">
        <v>65</v>
      </c>
      <c r="I300" t="s">
        <v>66</v>
      </c>
      <c r="J300">
        <v>8</v>
      </c>
      <c r="K300" s="36">
        <v>71580</v>
      </c>
      <c r="L300" s="37">
        <v>572640</v>
      </c>
      <c r="M300">
        <v>10</v>
      </c>
      <c r="N300" t="s">
        <v>26</v>
      </c>
      <c r="O300">
        <v>5</v>
      </c>
      <c r="P300" t="s">
        <v>28</v>
      </c>
      <c r="Q300">
        <v>37</v>
      </c>
      <c r="R300" s="38">
        <v>786541</v>
      </c>
    </row>
    <row r="301" spans="1:18" x14ac:dyDescent="0.3">
      <c r="A301" t="s">
        <v>5247</v>
      </c>
      <c r="B301" s="35">
        <v>45352</v>
      </c>
      <c r="C301" t="s">
        <v>4693</v>
      </c>
      <c r="D301" t="s">
        <v>4694</v>
      </c>
      <c r="E301" t="s">
        <v>4706</v>
      </c>
      <c r="F301" t="s">
        <v>455</v>
      </c>
      <c r="G301" t="s">
        <v>27</v>
      </c>
      <c r="H301" t="s">
        <v>45</v>
      </c>
      <c r="I301" t="s">
        <v>74</v>
      </c>
      <c r="J301">
        <v>16</v>
      </c>
      <c r="K301" s="36">
        <v>35121</v>
      </c>
      <c r="L301" s="37">
        <v>561936</v>
      </c>
      <c r="M301">
        <v>0</v>
      </c>
      <c r="N301" t="s">
        <v>47</v>
      </c>
      <c r="O301">
        <v>4</v>
      </c>
      <c r="P301" t="s">
        <v>35</v>
      </c>
      <c r="Q301">
        <v>14</v>
      </c>
      <c r="R301" s="38">
        <v>492084</v>
      </c>
    </row>
    <row r="302" spans="1:18" x14ac:dyDescent="0.3">
      <c r="A302" t="s">
        <v>5248</v>
      </c>
      <c r="B302" s="35">
        <v>44969</v>
      </c>
      <c r="C302" t="s">
        <v>4693</v>
      </c>
      <c r="D302" t="s">
        <v>4694</v>
      </c>
      <c r="E302" t="s">
        <v>49</v>
      </c>
      <c r="F302" t="s">
        <v>1599</v>
      </c>
      <c r="G302" t="s">
        <v>5249</v>
      </c>
      <c r="H302" t="s">
        <v>40</v>
      </c>
      <c r="I302" t="s">
        <v>123</v>
      </c>
      <c r="J302">
        <v>14</v>
      </c>
      <c r="K302" s="36">
        <v>4005</v>
      </c>
      <c r="L302" s="37">
        <v>56070</v>
      </c>
      <c r="M302">
        <v>15</v>
      </c>
      <c r="N302" t="s">
        <v>57</v>
      </c>
      <c r="O302">
        <v>2</v>
      </c>
      <c r="P302" t="s">
        <v>28</v>
      </c>
      <c r="Q302">
        <v>85</v>
      </c>
      <c r="R302" s="38">
        <v>441559</v>
      </c>
    </row>
    <row r="303" spans="1:18" x14ac:dyDescent="0.3">
      <c r="A303" t="s">
        <v>5250</v>
      </c>
      <c r="B303" s="35">
        <v>44953</v>
      </c>
      <c r="C303" t="s">
        <v>4693</v>
      </c>
      <c r="D303" t="s">
        <v>4694</v>
      </c>
      <c r="E303" t="s">
        <v>4706</v>
      </c>
      <c r="F303" t="s">
        <v>501</v>
      </c>
      <c r="G303" t="s">
        <v>5251</v>
      </c>
      <c r="H303" t="s">
        <v>24</v>
      </c>
      <c r="I303" t="s">
        <v>152</v>
      </c>
      <c r="J303">
        <v>10</v>
      </c>
      <c r="K303" s="36">
        <v>131640</v>
      </c>
      <c r="L303" s="37">
        <v>1316400</v>
      </c>
      <c r="M303">
        <v>20</v>
      </c>
      <c r="N303" t="s">
        <v>47</v>
      </c>
      <c r="O303">
        <v>3</v>
      </c>
      <c r="P303" t="s">
        <v>35</v>
      </c>
      <c r="Q303">
        <v>131</v>
      </c>
      <c r="R303" s="38">
        <v>1025913</v>
      </c>
    </row>
    <row r="304" spans="1:18" x14ac:dyDescent="0.3">
      <c r="A304" t="s">
        <v>5252</v>
      </c>
      <c r="B304" s="35">
        <v>45550</v>
      </c>
      <c r="C304" t="s">
        <v>4693</v>
      </c>
      <c r="D304" t="s">
        <v>4694</v>
      </c>
      <c r="E304" t="s">
        <v>4695</v>
      </c>
      <c r="F304" t="s">
        <v>528</v>
      </c>
      <c r="G304" t="s">
        <v>5253</v>
      </c>
      <c r="H304" t="s">
        <v>24</v>
      </c>
      <c r="I304" t="s">
        <v>56</v>
      </c>
      <c r="J304">
        <v>3</v>
      </c>
      <c r="K304" s="36">
        <v>51565</v>
      </c>
      <c r="L304" s="37">
        <v>154695</v>
      </c>
      <c r="M304">
        <v>0</v>
      </c>
      <c r="N304" t="s">
        <v>27</v>
      </c>
      <c r="O304">
        <v>5</v>
      </c>
      <c r="P304" t="s">
        <v>35</v>
      </c>
      <c r="Q304">
        <v>161</v>
      </c>
      <c r="R304" s="38">
        <v>1025913</v>
      </c>
    </row>
    <row r="305" spans="1:18" x14ac:dyDescent="0.3">
      <c r="A305" t="s">
        <v>5254</v>
      </c>
      <c r="B305" s="35">
        <v>45506</v>
      </c>
      <c r="C305" t="s">
        <v>4693</v>
      </c>
      <c r="D305" t="s">
        <v>4694</v>
      </c>
      <c r="E305" t="s">
        <v>4695</v>
      </c>
      <c r="F305" t="s">
        <v>3982</v>
      </c>
      <c r="G305" t="s">
        <v>5255</v>
      </c>
      <c r="H305" t="s">
        <v>10794</v>
      </c>
      <c r="I305" t="s">
        <v>95</v>
      </c>
      <c r="J305">
        <v>10</v>
      </c>
      <c r="K305" s="36">
        <v>23758</v>
      </c>
      <c r="L305" s="37">
        <v>237580</v>
      </c>
      <c r="M305">
        <v>0</v>
      </c>
      <c r="N305" t="s">
        <v>26</v>
      </c>
      <c r="O305">
        <v>5</v>
      </c>
      <c r="P305" t="s">
        <v>35</v>
      </c>
      <c r="Q305">
        <v>68</v>
      </c>
      <c r="R305" s="38">
        <v>588661</v>
      </c>
    </row>
    <row r="306" spans="1:18" x14ac:dyDescent="0.3">
      <c r="A306" t="s">
        <v>5256</v>
      </c>
      <c r="B306" s="35">
        <v>45587</v>
      </c>
      <c r="C306" t="s">
        <v>4693</v>
      </c>
      <c r="D306" t="s">
        <v>4694</v>
      </c>
      <c r="E306" t="s">
        <v>49</v>
      </c>
      <c r="F306" t="s">
        <v>176</v>
      </c>
      <c r="G306" t="s">
        <v>27</v>
      </c>
      <c r="H306" t="s">
        <v>65</v>
      </c>
      <c r="I306" t="s">
        <v>289</v>
      </c>
      <c r="J306">
        <v>11</v>
      </c>
      <c r="K306" s="36">
        <v>34595</v>
      </c>
      <c r="L306" s="37">
        <v>380545</v>
      </c>
      <c r="M306">
        <v>0</v>
      </c>
      <c r="N306" t="s">
        <v>27</v>
      </c>
      <c r="O306">
        <v>4</v>
      </c>
      <c r="P306" t="s">
        <v>35</v>
      </c>
      <c r="Q306">
        <v>118</v>
      </c>
      <c r="R306" s="38">
        <v>786541</v>
      </c>
    </row>
    <row r="307" spans="1:18" x14ac:dyDescent="0.3">
      <c r="A307" t="s">
        <v>5257</v>
      </c>
      <c r="B307" s="35">
        <v>45482</v>
      </c>
      <c r="C307" t="s">
        <v>4693</v>
      </c>
      <c r="D307" t="s">
        <v>4694</v>
      </c>
      <c r="E307" t="s">
        <v>49</v>
      </c>
      <c r="F307" t="s">
        <v>4070</v>
      </c>
      <c r="G307" t="s">
        <v>5258</v>
      </c>
      <c r="H307" t="s">
        <v>24</v>
      </c>
      <c r="I307" t="s">
        <v>25</v>
      </c>
      <c r="J307">
        <v>20</v>
      </c>
      <c r="K307" s="36">
        <v>61025</v>
      </c>
      <c r="L307" s="37">
        <v>1220500</v>
      </c>
      <c r="M307">
        <v>10</v>
      </c>
      <c r="N307" t="s">
        <v>47</v>
      </c>
      <c r="O307">
        <v>1</v>
      </c>
      <c r="P307" t="s">
        <v>35</v>
      </c>
      <c r="Q307">
        <v>77</v>
      </c>
      <c r="R307" s="38">
        <v>1025913</v>
      </c>
    </row>
    <row r="308" spans="1:18" x14ac:dyDescent="0.3">
      <c r="A308" t="s">
        <v>5259</v>
      </c>
      <c r="B308" s="35">
        <v>44950</v>
      </c>
      <c r="C308" t="s">
        <v>4693</v>
      </c>
      <c r="D308" t="s">
        <v>4694</v>
      </c>
      <c r="E308" t="s">
        <v>4695</v>
      </c>
      <c r="F308" t="s">
        <v>3121</v>
      </c>
      <c r="G308" t="s">
        <v>5260</v>
      </c>
      <c r="H308" t="s">
        <v>45</v>
      </c>
      <c r="I308" t="s">
        <v>46</v>
      </c>
      <c r="J308">
        <v>1</v>
      </c>
      <c r="K308" s="36">
        <v>28382</v>
      </c>
      <c r="L308" s="37">
        <v>28382</v>
      </c>
      <c r="M308">
        <v>0</v>
      </c>
      <c r="N308" t="s">
        <v>57</v>
      </c>
      <c r="O308">
        <v>5</v>
      </c>
      <c r="P308" t="s">
        <v>28</v>
      </c>
      <c r="Q308">
        <v>76</v>
      </c>
      <c r="R308" s="38">
        <v>492084</v>
      </c>
    </row>
    <row r="309" spans="1:18" x14ac:dyDescent="0.3">
      <c r="A309" t="s">
        <v>5261</v>
      </c>
      <c r="B309" s="35">
        <v>45380</v>
      </c>
      <c r="C309" t="s">
        <v>4693</v>
      </c>
      <c r="D309" t="s">
        <v>4694</v>
      </c>
      <c r="E309" t="s">
        <v>4706</v>
      </c>
      <c r="F309" t="s">
        <v>2038</v>
      </c>
      <c r="G309" t="s">
        <v>27</v>
      </c>
      <c r="H309" t="s">
        <v>10794</v>
      </c>
      <c r="I309" t="s">
        <v>33</v>
      </c>
      <c r="J309">
        <v>16</v>
      </c>
      <c r="K309" s="36">
        <v>10726</v>
      </c>
      <c r="L309" s="37">
        <v>171616</v>
      </c>
      <c r="M309">
        <v>0</v>
      </c>
      <c r="N309" t="s">
        <v>26</v>
      </c>
      <c r="O309">
        <v>1</v>
      </c>
      <c r="P309" t="s">
        <v>35</v>
      </c>
      <c r="Q309">
        <v>169</v>
      </c>
      <c r="R309" s="38">
        <v>588661</v>
      </c>
    </row>
    <row r="310" spans="1:18" x14ac:dyDescent="0.3">
      <c r="A310" t="s">
        <v>5262</v>
      </c>
      <c r="B310" s="35">
        <v>45390</v>
      </c>
      <c r="C310" t="s">
        <v>4693</v>
      </c>
      <c r="D310" t="s">
        <v>4694</v>
      </c>
      <c r="E310" t="s">
        <v>49</v>
      </c>
      <c r="F310" t="s">
        <v>3809</v>
      </c>
      <c r="G310" t="s">
        <v>5263</v>
      </c>
      <c r="H310" t="s">
        <v>65</v>
      </c>
      <c r="I310" t="s">
        <v>382</v>
      </c>
      <c r="J310">
        <v>13</v>
      </c>
      <c r="K310" s="36">
        <v>100790</v>
      </c>
      <c r="L310" s="37">
        <v>1310270</v>
      </c>
      <c r="M310">
        <v>5</v>
      </c>
      <c r="N310" t="s">
        <v>10788</v>
      </c>
      <c r="O310">
        <v>5</v>
      </c>
      <c r="P310" t="s">
        <v>35</v>
      </c>
      <c r="Q310">
        <v>111</v>
      </c>
      <c r="R310" s="38">
        <v>786541</v>
      </c>
    </row>
    <row r="311" spans="1:18" x14ac:dyDescent="0.3">
      <c r="A311" t="s">
        <v>5264</v>
      </c>
      <c r="B311" s="35">
        <v>45276</v>
      </c>
      <c r="C311" t="s">
        <v>4693</v>
      </c>
      <c r="D311" t="s">
        <v>4694</v>
      </c>
      <c r="E311" t="s">
        <v>4695</v>
      </c>
      <c r="F311" t="s">
        <v>2970</v>
      </c>
      <c r="G311" t="s">
        <v>5265</v>
      </c>
      <c r="H311" t="s">
        <v>24</v>
      </c>
      <c r="I311" t="s">
        <v>174</v>
      </c>
      <c r="J311">
        <v>19</v>
      </c>
      <c r="K311" s="36">
        <v>95205</v>
      </c>
      <c r="L311" s="37">
        <v>1808895</v>
      </c>
      <c r="M311">
        <v>20</v>
      </c>
      <c r="N311" t="s">
        <v>47</v>
      </c>
      <c r="O311">
        <v>2</v>
      </c>
      <c r="P311" t="s">
        <v>28</v>
      </c>
      <c r="Q311">
        <v>152</v>
      </c>
      <c r="R311" s="38">
        <v>1025913</v>
      </c>
    </row>
    <row r="312" spans="1:18" x14ac:dyDescent="0.3">
      <c r="A312" t="s">
        <v>5266</v>
      </c>
      <c r="B312" s="35">
        <v>45368</v>
      </c>
      <c r="C312" t="s">
        <v>4693</v>
      </c>
      <c r="D312" t="s">
        <v>4694</v>
      </c>
      <c r="E312" t="s">
        <v>49</v>
      </c>
      <c r="F312" t="s">
        <v>836</v>
      </c>
      <c r="G312" t="s">
        <v>27</v>
      </c>
      <c r="H312" t="s">
        <v>45</v>
      </c>
      <c r="I312" t="s">
        <v>46</v>
      </c>
      <c r="J312">
        <v>3</v>
      </c>
      <c r="K312" s="36">
        <v>6541</v>
      </c>
      <c r="L312" s="37">
        <v>19623</v>
      </c>
      <c r="M312">
        <v>0</v>
      </c>
      <c r="N312" t="s">
        <v>26</v>
      </c>
      <c r="O312">
        <v>5</v>
      </c>
      <c r="P312" t="s">
        <v>35</v>
      </c>
      <c r="Q312">
        <v>75</v>
      </c>
      <c r="R312" s="38">
        <v>492084</v>
      </c>
    </row>
    <row r="313" spans="1:18" x14ac:dyDescent="0.3">
      <c r="A313" t="s">
        <v>5267</v>
      </c>
      <c r="B313" s="35">
        <v>45094</v>
      </c>
      <c r="C313" t="s">
        <v>4693</v>
      </c>
      <c r="D313" t="s">
        <v>4694</v>
      </c>
      <c r="E313" t="s">
        <v>49</v>
      </c>
      <c r="F313" t="s">
        <v>2858</v>
      </c>
      <c r="G313" t="s">
        <v>27</v>
      </c>
      <c r="H313" t="s">
        <v>24</v>
      </c>
      <c r="I313" t="s">
        <v>92</v>
      </c>
      <c r="J313">
        <v>16</v>
      </c>
      <c r="K313" s="36">
        <v>325298</v>
      </c>
      <c r="L313" s="37">
        <v>5204768</v>
      </c>
      <c r="M313">
        <v>0</v>
      </c>
      <c r="N313" t="s">
        <v>57</v>
      </c>
      <c r="O313" t="s">
        <v>27</v>
      </c>
      <c r="P313" t="s">
        <v>35</v>
      </c>
      <c r="Q313">
        <v>83</v>
      </c>
      <c r="R313" s="38">
        <v>1025913</v>
      </c>
    </row>
    <row r="314" spans="1:18" x14ac:dyDescent="0.3">
      <c r="A314" t="s">
        <v>5268</v>
      </c>
      <c r="B314" s="35">
        <v>45346</v>
      </c>
      <c r="C314" t="s">
        <v>4693</v>
      </c>
      <c r="D314" t="s">
        <v>4694</v>
      </c>
      <c r="E314" t="s">
        <v>49</v>
      </c>
      <c r="F314" t="s">
        <v>145</v>
      </c>
      <c r="G314" t="s">
        <v>5269</v>
      </c>
      <c r="H314" t="s">
        <v>32</v>
      </c>
      <c r="I314" t="s">
        <v>117</v>
      </c>
      <c r="J314">
        <v>17</v>
      </c>
      <c r="K314" s="36">
        <v>11316</v>
      </c>
      <c r="L314" s="37">
        <v>192372</v>
      </c>
      <c r="M314">
        <v>0</v>
      </c>
      <c r="N314" t="s">
        <v>47</v>
      </c>
      <c r="O314">
        <v>3</v>
      </c>
      <c r="P314" t="s">
        <v>28</v>
      </c>
      <c r="Q314">
        <v>196</v>
      </c>
      <c r="R314" s="38">
        <v>588661</v>
      </c>
    </row>
    <row r="315" spans="1:18" x14ac:dyDescent="0.3">
      <c r="A315" t="s">
        <v>5270</v>
      </c>
      <c r="B315" s="35">
        <v>45297</v>
      </c>
      <c r="C315" t="s">
        <v>4693</v>
      </c>
      <c r="D315" t="s">
        <v>4694</v>
      </c>
      <c r="E315" t="s">
        <v>4695</v>
      </c>
      <c r="F315" t="s">
        <v>1389</v>
      </c>
      <c r="G315" t="s">
        <v>5271</v>
      </c>
      <c r="H315" t="s">
        <v>65</v>
      </c>
      <c r="I315" t="s">
        <v>382</v>
      </c>
      <c r="J315">
        <v>19</v>
      </c>
      <c r="K315" s="36">
        <v>149934</v>
      </c>
      <c r="L315" s="37">
        <v>2848746</v>
      </c>
      <c r="M315">
        <v>0</v>
      </c>
      <c r="N315" t="s">
        <v>34</v>
      </c>
      <c r="O315">
        <v>5</v>
      </c>
      <c r="P315" t="s">
        <v>35</v>
      </c>
      <c r="Q315">
        <v>11</v>
      </c>
      <c r="R315" s="38">
        <v>786541</v>
      </c>
    </row>
    <row r="316" spans="1:18" x14ac:dyDescent="0.3">
      <c r="A316" t="s">
        <v>5272</v>
      </c>
      <c r="B316" s="35">
        <v>45169</v>
      </c>
      <c r="C316" t="s">
        <v>4693</v>
      </c>
      <c r="D316" t="s">
        <v>4694</v>
      </c>
      <c r="E316" t="s">
        <v>4706</v>
      </c>
      <c r="F316" t="s">
        <v>860</v>
      </c>
      <c r="G316" t="s">
        <v>5273</v>
      </c>
      <c r="H316" t="s">
        <v>10794</v>
      </c>
      <c r="I316" t="s">
        <v>158</v>
      </c>
      <c r="J316">
        <v>19</v>
      </c>
      <c r="K316" s="36">
        <v>5224</v>
      </c>
      <c r="L316" s="37">
        <v>99256</v>
      </c>
      <c r="M316">
        <v>0</v>
      </c>
      <c r="N316" t="s">
        <v>47</v>
      </c>
      <c r="O316">
        <v>1</v>
      </c>
      <c r="P316" t="s">
        <v>35</v>
      </c>
      <c r="Q316">
        <v>108</v>
      </c>
      <c r="R316" s="38">
        <v>588661</v>
      </c>
    </row>
    <row r="317" spans="1:18" x14ac:dyDescent="0.3">
      <c r="A317" t="s">
        <v>5274</v>
      </c>
      <c r="B317" s="35">
        <v>45571</v>
      </c>
      <c r="C317" t="s">
        <v>4693</v>
      </c>
      <c r="D317" t="s">
        <v>4694</v>
      </c>
      <c r="E317" t="s">
        <v>4695</v>
      </c>
      <c r="F317" t="s">
        <v>2058</v>
      </c>
      <c r="G317" t="s">
        <v>27</v>
      </c>
      <c r="H317" t="s">
        <v>65</v>
      </c>
      <c r="I317" t="s">
        <v>397</v>
      </c>
      <c r="J317">
        <v>2</v>
      </c>
      <c r="K317" s="36">
        <v>144958</v>
      </c>
      <c r="L317" s="37">
        <v>289916</v>
      </c>
      <c r="M317">
        <v>10</v>
      </c>
      <c r="N317" t="s">
        <v>47</v>
      </c>
      <c r="O317">
        <v>5</v>
      </c>
      <c r="P317" t="s">
        <v>35</v>
      </c>
      <c r="Q317">
        <v>118</v>
      </c>
      <c r="R317" s="38">
        <v>786541</v>
      </c>
    </row>
    <row r="318" spans="1:18" x14ac:dyDescent="0.3">
      <c r="A318" t="s">
        <v>5275</v>
      </c>
      <c r="B318" s="35">
        <v>45264</v>
      </c>
      <c r="C318" t="s">
        <v>4693</v>
      </c>
      <c r="D318" t="s">
        <v>4694</v>
      </c>
      <c r="E318" t="s">
        <v>49</v>
      </c>
      <c r="F318" t="s">
        <v>104</v>
      </c>
      <c r="G318" t="s">
        <v>5276</v>
      </c>
      <c r="H318" t="s">
        <v>24</v>
      </c>
      <c r="I318" t="s">
        <v>174</v>
      </c>
      <c r="J318">
        <v>17</v>
      </c>
      <c r="K318" s="36">
        <v>169985</v>
      </c>
      <c r="L318" s="37">
        <v>2889745</v>
      </c>
      <c r="M318">
        <v>5</v>
      </c>
      <c r="N318" t="s">
        <v>10788</v>
      </c>
      <c r="O318">
        <v>3</v>
      </c>
      <c r="P318" t="s">
        <v>28</v>
      </c>
      <c r="Q318">
        <v>112</v>
      </c>
      <c r="R318" s="38">
        <v>1025913</v>
      </c>
    </row>
    <row r="319" spans="1:18" x14ac:dyDescent="0.3">
      <c r="A319" t="s">
        <v>5277</v>
      </c>
      <c r="B319" s="35">
        <v>45487</v>
      </c>
      <c r="C319" t="s">
        <v>4693</v>
      </c>
      <c r="D319" t="s">
        <v>4694</v>
      </c>
      <c r="E319" t="s">
        <v>4695</v>
      </c>
      <c r="F319" t="s">
        <v>1920</v>
      </c>
      <c r="G319" t="s">
        <v>5278</v>
      </c>
      <c r="H319" t="s">
        <v>45</v>
      </c>
      <c r="I319" t="s">
        <v>211</v>
      </c>
      <c r="J319">
        <v>8</v>
      </c>
      <c r="K319" s="36">
        <v>5195</v>
      </c>
      <c r="L319" s="37">
        <v>41560</v>
      </c>
      <c r="M319">
        <v>15</v>
      </c>
      <c r="N319" t="s">
        <v>26</v>
      </c>
      <c r="O319">
        <v>5</v>
      </c>
      <c r="P319" t="s">
        <v>28</v>
      </c>
      <c r="Q319">
        <v>50</v>
      </c>
      <c r="R319" s="38">
        <v>492084</v>
      </c>
    </row>
    <row r="320" spans="1:18" x14ac:dyDescent="0.3">
      <c r="A320" t="s">
        <v>5279</v>
      </c>
      <c r="B320" s="35">
        <v>45019</v>
      </c>
      <c r="C320" t="s">
        <v>4693</v>
      </c>
      <c r="D320" t="s">
        <v>4694</v>
      </c>
      <c r="E320" t="s">
        <v>4706</v>
      </c>
      <c r="F320" t="s">
        <v>2137</v>
      </c>
      <c r="G320" t="s">
        <v>5280</v>
      </c>
      <c r="H320" t="s">
        <v>24</v>
      </c>
      <c r="I320" t="s">
        <v>174</v>
      </c>
      <c r="J320">
        <v>2</v>
      </c>
      <c r="K320" s="36">
        <v>349461</v>
      </c>
      <c r="L320" s="37">
        <v>698922</v>
      </c>
      <c r="M320">
        <v>5</v>
      </c>
      <c r="N320" t="s">
        <v>27</v>
      </c>
      <c r="O320">
        <v>2</v>
      </c>
      <c r="P320" t="s">
        <v>35</v>
      </c>
      <c r="Q320">
        <v>48</v>
      </c>
      <c r="R320" s="38">
        <v>1025913</v>
      </c>
    </row>
    <row r="321" spans="1:18" x14ac:dyDescent="0.3">
      <c r="A321" t="s">
        <v>5281</v>
      </c>
      <c r="B321" s="35">
        <v>45557</v>
      </c>
      <c r="C321" t="s">
        <v>4693</v>
      </c>
      <c r="D321" t="s">
        <v>4694</v>
      </c>
      <c r="E321" t="s">
        <v>4706</v>
      </c>
      <c r="F321" t="s">
        <v>634</v>
      </c>
      <c r="G321" t="s">
        <v>5282</v>
      </c>
      <c r="H321" t="s">
        <v>45</v>
      </c>
      <c r="I321" t="s">
        <v>74</v>
      </c>
      <c r="J321">
        <v>13</v>
      </c>
      <c r="K321" s="36">
        <v>41969</v>
      </c>
      <c r="L321" s="37">
        <v>545597</v>
      </c>
      <c r="M321">
        <v>15</v>
      </c>
      <c r="N321" t="s">
        <v>57</v>
      </c>
      <c r="O321">
        <v>5</v>
      </c>
      <c r="P321" t="s">
        <v>35</v>
      </c>
      <c r="Q321">
        <v>180</v>
      </c>
      <c r="R321" s="38">
        <v>492084</v>
      </c>
    </row>
    <row r="322" spans="1:18" x14ac:dyDescent="0.3">
      <c r="A322" t="s">
        <v>5283</v>
      </c>
      <c r="B322" s="35">
        <v>44983</v>
      </c>
      <c r="C322" t="s">
        <v>4693</v>
      </c>
      <c r="D322" t="s">
        <v>4694</v>
      </c>
      <c r="E322" t="s">
        <v>4706</v>
      </c>
      <c r="F322" t="s">
        <v>1741</v>
      </c>
      <c r="G322" t="s">
        <v>5284</v>
      </c>
      <c r="H322" t="s">
        <v>45</v>
      </c>
      <c r="I322" t="s">
        <v>211</v>
      </c>
      <c r="J322">
        <v>2</v>
      </c>
      <c r="K322" s="36">
        <v>18475</v>
      </c>
      <c r="L322" s="37">
        <v>36950</v>
      </c>
      <c r="M322">
        <v>0</v>
      </c>
      <c r="N322" t="s">
        <v>27</v>
      </c>
      <c r="O322">
        <v>5</v>
      </c>
      <c r="P322" t="s">
        <v>35</v>
      </c>
      <c r="Q322">
        <v>0</v>
      </c>
      <c r="R322" s="38">
        <v>492084</v>
      </c>
    </row>
    <row r="323" spans="1:18" x14ac:dyDescent="0.3">
      <c r="A323" t="s">
        <v>5285</v>
      </c>
      <c r="B323" s="35">
        <v>45516</v>
      </c>
      <c r="C323" t="s">
        <v>4693</v>
      </c>
      <c r="D323" t="s">
        <v>4694</v>
      </c>
      <c r="E323" t="s">
        <v>4706</v>
      </c>
      <c r="F323" t="s">
        <v>703</v>
      </c>
      <c r="G323" t="s">
        <v>27</v>
      </c>
      <c r="H323" t="s">
        <v>24</v>
      </c>
      <c r="I323" t="s">
        <v>61</v>
      </c>
      <c r="J323">
        <v>2</v>
      </c>
      <c r="K323" s="36">
        <v>175520</v>
      </c>
      <c r="L323" s="37">
        <v>351040</v>
      </c>
      <c r="M323">
        <v>0</v>
      </c>
      <c r="N323" t="s">
        <v>57</v>
      </c>
      <c r="O323">
        <v>2</v>
      </c>
      <c r="P323" t="s">
        <v>35</v>
      </c>
      <c r="Q323">
        <v>78</v>
      </c>
      <c r="R323" s="38">
        <v>1025913</v>
      </c>
    </row>
    <row r="324" spans="1:18" x14ac:dyDescent="0.3">
      <c r="A324" t="s">
        <v>5286</v>
      </c>
      <c r="B324" s="35">
        <v>45314</v>
      </c>
      <c r="C324" t="s">
        <v>4693</v>
      </c>
      <c r="D324" t="s">
        <v>4694</v>
      </c>
      <c r="E324" t="s">
        <v>49</v>
      </c>
      <c r="F324" t="s">
        <v>43</v>
      </c>
      <c r="G324" t="s">
        <v>5287</v>
      </c>
      <c r="H324" t="s">
        <v>65</v>
      </c>
      <c r="I324" t="s">
        <v>66</v>
      </c>
      <c r="J324">
        <v>16</v>
      </c>
      <c r="K324" s="36">
        <v>141458</v>
      </c>
      <c r="L324" s="37">
        <v>2263328</v>
      </c>
      <c r="M324">
        <v>15</v>
      </c>
      <c r="N324" t="s">
        <v>10788</v>
      </c>
      <c r="O324">
        <v>5</v>
      </c>
      <c r="P324" t="s">
        <v>28</v>
      </c>
      <c r="Q324">
        <v>135</v>
      </c>
      <c r="R324" s="38">
        <v>786541</v>
      </c>
    </row>
    <row r="325" spans="1:18" x14ac:dyDescent="0.3">
      <c r="A325" t="s">
        <v>5288</v>
      </c>
      <c r="B325" s="35">
        <v>45336</v>
      </c>
      <c r="C325" t="s">
        <v>4693</v>
      </c>
      <c r="D325" t="s">
        <v>4694</v>
      </c>
      <c r="E325" t="s">
        <v>4706</v>
      </c>
      <c r="F325" t="s">
        <v>2496</v>
      </c>
      <c r="G325" t="s">
        <v>5289</v>
      </c>
      <c r="H325" t="s">
        <v>65</v>
      </c>
      <c r="I325" t="s">
        <v>397</v>
      </c>
      <c r="J325">
        <v>2</v>
      </c>
      <c r="K325" s="36">
        <v>74995</v>
      </c>
      <c r="L325" s="37">
        <v>149990</v>
      </c>
      <c r="M325">
        <v>10</v>
      </c>
      <c r="N325" t="s">
        <v>34</v>
      </c>
      <c r="O325">
        <v>5</v>
      </c>
      <c r="P325" t="s">
        <v>35</v>
      </c>
      <c r="Q325">
        <v>139</v>
      </c>
      <c r="R325" s="38">
        <v>786541</v>
      </c>
    </row>
    <row r="326" spans="1:18" x14ac:dyDescent="0.3">
      <c r="A326" t="s">
        <v>5290</v>
      </c>
      <c r="B326" s="35">
        <v>45582</v>
      </c>
      <c r="C326" t="s">
        <v>4693</v>
      </c>
      <c r="D326" t="s">
        <v>4694</v>
      </c>
      <c r="E326" t="s">
        <v>49</v>
      </c>
      <c r="F326" t="s">
        <v>125</v>
      </c>
      <c r="G326" t="s">
        <v>5291</v>
      </c>
      <c r="H326" t="s">
        <v>65</v>
      </c>
      <c r="I326" t="s">
        <v>66</v>
      </c>
      <c r="J326">
        <v>12</v>
      </c>
      <c r="K326" s="36">
        <v>144043</v>
      </c>
      <c r="L326" s="37">
        <v>1728516</v>
      </c>
      <c r="M326">
        <v>15</v>
      </c>
      <c r="N326" t="s">
        <v>10788</v>
      </c>
      <c r="O326">
        <v>5</v>
      </c>
      <c r="P326" t="s">
        <v>35</v>
      </c>
      <c r="Q326">
        <v>132</v>
      </c>
      <c r="R326" s="38">
        <v>786541</v>
      </c>
    </row>
    <row r="327" spans="1:18" x14ac:dyDescent="0.3">
      <c r="A327" t="s">
        <v>5292</v>
      </c>
      <c r="B327" s="35">
        <v>45641</v>
      </c>
      <c r="C327" t="s">
        <v>4693</v>
      </c>
      <c r="D327" t="s">
        <v>4694</v>
      </c>
      <c r="E327" t="s">
        <v>4706</v>
      </c>
      <c r="F327" t="s">
        <v>892</v>
      </c>
      <c r="G327" t="s">
        <v>5293</v>
      </c>
      <c r="H327" t="s">
        <v>24</v>
      </c>
      <c r="I327" t="s">
        <v>92</v>
      </c>
      <c r="J327">
        <v>18</v>
      </c>
      <c r="K327" s="36">
        <v>21992</v>
      </c>
      <c r="L327" s="37">
        <v>395856</v>
      </c>
      <c r="M327">
        <v>0</v>
      </c>
      <c r="N327" t="s">
        <v>26</v>
      </c>
      <c r="O327">
        <v>2</v>
      </c>
      <c r="P327" t="s">
        <v>28</v>
      </c>
      <c r="Q327">
        <v>117</v>
      </c>
      <c r="R327" s="38">
        <v>1025913</v>
      </c>
    </row>
    <row r="328" spans="1:18" x14ac:dyDescent="0.3">
      <c r="A328" t="s">
        <v>5294</v>
      </c>
      <c r="B328" s="35">
        <v>45299</v>
      </c>
      <c r="C328" t="s">
        <v>4693</v>
      </c>
      <c r="D328" t="s">
        <v>4694</v>
      </c>
      <c r="E328" t="s">
        <v>49</v>
      </c>
      <c r="F328" t="s">
        <v>3388</v>
      </c>
      <c r="G328" t="s">
        <v>27</v>
      </c>
      <c r="H328" t="s">
        <v>45</v>
      </c>
      <c r="I328" t="s">
        <v>74</v>
      </c>
      <c r="J328">
        <v>14</v>
      </c>
      <c r="K328" s="36">
        <v>30953</v>
      </c>
      <c r="L328" s="37">
        <v>433342</v>
      </c>
      <c r="M328">
        <v>5</v>
      </c>
      <c r="N328" t="s">
        <v>26</v>
      </c>
      <c r="O328">
        <v>1</v>
      </c>
      <c r="P328" t="s">
        <v>28</v>
      </c>
      <c r="Q328">
        <v>159</v>
      </c>
      <c r="R328" s="38">
        <v>492084</v>
      </c>
    </row>
    <row r="329" spans="1:18" x14ac:dyDescent="0.3">
      <c r="A329" t="s">
        <v>5295</v>
      </c>
      <c r="B329" s="35">
        <v>44957</v>
      </c>
      <c r="C329" t="s">
        <v>4693</v>
      </c>
      <c r="D329" t="s">
        <v>4694</v>
      </c>
      <c r="E329" t="s">
        <v>4706</v>
      </c>
      <c r="F329" t="s">
        <v>1160</v>
      </c>
      <c r="G329" t="s">
        <v>5296</v>
      </c>
      <c r="H329" t="s">
        <v>45</v>
      </c>
      <c r="I329" t="s">
        <v>98</v>
      </c>
      <c r="J329">
        <v>5</v>
      </c>
      <c r="K329" s="36">
        <v>12969</v>
      </c>
      <c r="L329" s="37">
        <v>64845</v>
      </c>
      <c r="M329" t="s">
        <v>27</v>
      </c>
      <c r="N329" t="s">
        <v>57</v>
      </c>
      <c r="O329">
        <v>2</v>
      </c>
      <c r="P329" t="s">
        <v>28</v>
      </c>
      <c r="Q329">
        <v>136</v>
      </c>
      <c r="R329" s="38">
        <v>492084</v>
      </c>
    </row>
    <row r="330" spans="1:18" x14ac:dyDescent="0.3">
      <c r="A330" t="s">
        <v>5297</v>
      </c>
      <c r="B330" s="35">
        <v>45298</v>
      </c>
      <c r="C330" t="s">
        <v>4693</v>
      </c>
      <c r="D330" t="s">
        <v>4694</v>
      </c>
      <c r="E330" t="s">
        <v>4706</v>
      </c>
      <c r="F330" t="s">
        <v>299</v>
      </c>
      <c r="G330" t="s">
        <v>5298</v>
      </c>
      <c r="H330" t="s">
        <v>40</v>
      </c>
      <c r="I330" t="s">
        <v>70</v>
      </c>
      <c r="J330">
        <v>8</v>
      </c>
      <c r="K330" s="36">
        <v>14733</v>
      </c>
      <c r="L330" s="37">
        <v>117864</v>
      </c>
      <c r="M330" t="s">
        <v>27</v>
      </c>
      <c r="N330" t="s">
        <v>47</v>
      </c>
      <c r="O330">
        <v>1</v>
      </c>
      <c r="P330" t="s">
        <v>28</v>
      </c>
      <c r="Q330">
        <v>109</v>
      </c>
      <c r="R330" s="38">
        <v>441559</v>
      </c>
    </row>
    <row r="331" spans="1:18" x14ac:dyDescent="0.3">
      <c r="A331" t="s">
        <v>5299</v>
      </c>
      <c r="B331" s="35">
        <v>45007</v>
      </c>
      <c r="C331" t="s">
        <v>4693</v>
      </c>
      <c r="D331" t="s">
        <v>4694</v>
      </c>
      <c r="E331" t="s">
        <v>49</v>
      </c>
      <c r="F331" t="s">
        <v>379</v>
      </c>
      <c r="G331" t="s">
        <v>5300</v>
      </c>
      <c r="H331" t="s">
        <v>40</v>
      </c>
      <c r="I331" t="s">
        <v>171</v>
      </c>
      <c r="J331">
        <v>14</v>
      </c>
      <c r="K331" s="36">
        <v>8791</v>
      </c>
      <c r="L331" s="37">
        <v>123074</v>
      </c>
      <c r="M331">
        <v>5</v>
      </c>
      <c r="N331" t="s">
        <v>34</v>
      </c>
      <c r="O331">
        <v>5</v>
      </c>
      <c r="P331" t="s">
        <v>35</v>
      </c>
      <c r="Q331">
        <v>7</v>
      </c>
      <c r="R331" s="38">
        <v>441559</v>
      </c>
    </row>
    <row r="332" spans="1:18" x14ac:dyDescent="0.3">
      <c r="A332" t="s">
        <v>5301</v>
      </c>
      <c r="B332" s="35">
        <v>45365</v>
      </c>
      <c r="C332" t="s">
        <v>4693</v>
      </c>
      <c r="D332" t="s">
        <v>4694</v>
      </c>
      <c r="E332" t="s">
        <v>4695</v>
      </c>
      <c r="F332" t="s">
        <v>1396</v>
      </c>
      <c r="G332" t="s">
        <v>27</v>
      </c>
      <c r="H332" t="s">
        <v>24</v>
      </c>
      <c r="I332" t="s">
        <v>161</v>
      </c>
      <c r="J332">
        <v>16</v>
      </c>
      <c r="K332" s="36">
        <v>22665</v>
      </c>
      <c r="L332" s="37">
        <v>362640</v>
      </c>
      <c r="M332">
        <v>0</v>
      </c>
      <c r="N332" t="s">
        <v>26</v>
      </c>
      <c r="O332">
        <v>5</v>
      </c>
      <c r="P332" t="s">
        <v>28</v>
      </c>
      <c r="Q332">
        <v>95</v>
      </c>
      <c r="R332" s="38">
        <v>1025913</v>
      </c>
    </row>
    <row r="333" spans="1:18" x14ac:dyDescent="0.3">
      <c r="A333" t="s">
        <v>5302</v>
      </c>
      <c r="B333" s="35">
        <v>45586</v>
      </c>
      <c r="C333" t="s">
        <v>4693</v>
      </c>
      <c r="D333" t="s">
        <v>4694</v>
      </c>
      <c r="E333" t="s">
        <v>4695</v>
      </c>
      <c r="F333" t="s">
        <v>5303</v>
      </c>
      <c r="G333" t="s">
        <v>5304</v>
      </c>
      <c r="H333" t="s">
        <v>24</v>
      </c>
      <c r="I333" t="s">
        <v>152</v>
      </c>
      <c r="J333">
        <v>4</v>
      </c>
      <c r="K333" s="36">
        <v>247307</v>
      </c>
      <c r="L333" s="37">
        <v>989228</v>
      </c>
      <c r="M333">
        <v>15</v>
      </c>
      <c r="N333" t="s">
        <v>26</v>
      </c>
      <c r="O333">
        <v>3</v>
      </c>
      <c r="P333" t="s">
        <v>35</v>
      </c>
      <c r="Q333">
        <v>26</v>
      </c>
      <c r="R333" s="38">
        <v>1025913</v>
      </c>
    </row>
    <row r="334" spans="1:18" x14ac:dyDescent="0.3">
      <c r="A334" t="s">
        <v>5305</v>
      </c>
      <c r="B334" s="35">
        <v>44931</v>
      </c>
      <c r="C334" t="s">
        <v>4693</v>
      </c>
      <c r="D334" t="s">
        <v>4694</v>
      </c>
      <c r="E334" t="s">
        <v>4695</v>
      </c>
      <c r="F334" t="s">
        <v>1094</v>
      </c>
      <c r="G334" t="s">
        <v>27</v>
      </c>
      <c r="H334" t="s">
        <v>24</v>
      </c>
      <c r="I334" t="s">
        <v>25</v>
      </c>
      <c r="J334">
        <v>1</v>
      </c>
      <c r="K334" s="36">
        <v>32783</v>
      </c>
      <c r="L334" s="37">
        <v>32783</v>
      </c>
      <c r="M334">
        <v>20</v>
      </c>
      <c r="N334" t="s">
        <v>10788</v>
      </c>
      <c r="O334">
        <v>5</v>
      </c>
      <c r="P334" t="s">
        <v>35</v>
      </c>
      <c r="Q334">
        <v>182</v>
      </c>
      <c r="R334" s="38">
        <v>1025913</v>
      </c>
    </row>
    <row r="335" spans="1:18" x14ac:dyDescent="0.3">
      <c r="A335" t="s">
        <v>5306</v>
      </c>
      <c r="B335" s="35">
        <v>45197</v>
      </c>
      <c r="C335" t="s">
        <v>4693</v>
      </c>
      <c r="D335" t="s">
        <v>4694</v>
      </c>
      <c r="E335" t="s">
        <v>49</v>
      </c>
      <c r="F335" t="s">
        <v>616</v>
      </c>
      <c r="G335" t="s">
        <v>5307</v>
      </c>
      <c r="H335" t="s">
        <v>10794</v>
      </c>
      <c r="I335" t="s">
        <v>141</v>
      </c>
      <c r="J335">
        <v>5</v>
      </c>
      <c r="K335" s="36">
        <v>17050</v>
      </c>
      <c r="L335" s="37">
        <v>85250</v>
      </c>
      <c r="M335">
        <v>20</v>
      </c>
      <c r="N335" t="s">
        <v>27</v>
      </c>
      <c r="O335">
        <v>4</v>
      </c>
      <c r="P335" t="s">
        <v>28</v>
      </c>
      <c r="Q335">
        <v>102</v>
      </c>
      <c r="R335" s="38">
        <v>588661</v>
      </c>
    </row>
    <row r="336" spans="1:18" x14ac:dyDescent="0.3">
      <c r="A336" t="s">
        <v>5308</v>
      </c>
      <c r="B336" s="35">
        <v>45401</v>
      </c>
      <c r="C336" t="s">
        <v>4693</v>
      </c>
      <c r="D336" t="s">
        <v>4694</v>
      </c>
      <c r="E336" t="s">
        <v>49</v>
      </c>
      <c r="F336" t="s">
        <v>1917</v>
      </c>
      <c r="G336" t="s">
        <v>27</v>
      </c>
      <c r="H336" t="s">
        <v>45</v>
      </c>
      <c r="I336" t="s">
        <v>211</v>
      </c>
      <c r="J336">
        <v>6</v>
      </c>
      <c r="K336" s="36">
        <v>39103</v>
      </c>
      <c r="L336" s="37">
        <v>234618</v>
      </c>
      <c r="M336">
        <v>0</v>
      </c>
      <c r="N336" t="s">
        <v>10788</v>
      </c>
      <c r="O336" t="s">
        <v>27</v>
      </c>
      <c r="P336" t="s">
        <v>35</v>
      </c>
      <c r="Q336">
        <v>124</v>
      </c>
      <c r="R336" s="38">
        <v>492084</v>
      </c>
    </row>
    <row r="337" spans="1:18" x14ac:dyDescent="0.3">
      <c r="A337" t="s">
        <v>5309</v>
      </c>
      <c r="B337" s="35">
        <v>45296</v>
      </c>
      <c r="C337" t="s">
        <v>4693</v>
      </c>
      <c r="D337" t="s">
        <v>4694</v>
      </c>
      <c r="E337" t="s">
        <v>4706</v>
      </c>
      <c r="F337" t="s">
        <v>22</v>
      </c>
      <c r="G337" t="s">
        <v>5310</v>
      </c>
      <c r="H337" t="s">
        <v>10794</v>
      </c>
      <c r="I337" t="s">
        <v>158</v>
      </c>
      <c r="J337">
        <v>14</v>
      </c>
      <c r="K337" s="36">
        <v>9515</v>
      </c>
      <c r="L337" s="37">
        <v>133210</v>
      </c>
      <c r="M337">
        <v>0</v>
      </c>
      <c r="N337" t="s">
        <v>10788</v>
      </c>
      <c r="O337">
        <v>5</v>
      </c>
      <c r="P337" t="s">
        <v>35</v>
      </c>
      <c r="Q337">
        <v>15</v>
      </c>
      <c r="R337" s="38">
        <v>588661</v>
      </c>
    </row>
    <row r="338" spans="1:18" x14ac:dyDescent="0.3">
      <c r="A338" t="s">
        <v>5311</v>
      </c>
      <c r="B338" s="35">
        <v>45566</v>
      </c>
      <c r="C338" t="s">
        <v>4693</v>
      </c>
      <c r="D338" t="s">
        <v>4694</v>
      </c>
      <c r="E338" t="s">
        <v>49</v>
      </c>
      <c r="F338" t="s">
        <v>1104</v>
      </c>
      <c r="G338" t="s">
        <v>5312</v>
      </c>
      <c r="H338" t="s">
        <v>10794</v>
      </c>
      <c r="I338" t="s">
        <v>113</v>
      </c>
      <c r="J338">
        <v>11</v>
      </c>
      <c r="K338" s="36">
        <v>16380</v>
      </c>
      <c r="L338" s="37">
        <v>180180</v>
      </c>
      <c r="M338">
        <v>5</v>
      </c>
      <c r="N338" t="s">
        <v>26</v>
      </c>
      <c r="O338">
        <v>5</v>
      </c>
      <c r="P338" t="s">
        <v>28</v>
      </c>
      <c r="Q338">
        <v>185</v>
      </c>
      <c r="R338" s="38">
        <v>588661</v>
      </c>
    </row>
    <row r="339" spans="1:18" x14ac:dyDescent="0.3">
      <c r="A339" t="s">
        <v>5313</v>
      </c>
      <c r="B339" s="35">
        <v>45488</v>
      </c>
      <c r="C339" t="s">
        <v>4693</v>
      </c>
      <c r="D339" t="s">
        <v>4694</v>
      </c>
      <c r="E339" t="s">
        <v>4695</v>
      </c>
      <c r="F339" t="s">
        <v>2038</v>
      </c>
      <c r="G339" t="s">
        <v>5314</v>
      </c>
      <c r="H339" t="s">
        <v>45</v>
      </c>
      <c r="I339" t="s">
        <v>211</v>
      </c>
      <c r="J339">
        <v>19</v>
      </c>
      <c r="K339" s="36">
        <v>33797</v>
      </c>
      <c r="L339" s="37">
        <v>642143</v>
      </c>
      <c r="M339">
        <v>10</v>
      </c>
      <c r="N339" t="s">
        <v>47</v>
      </c>
      <c r="O339">
        <v>5</v>
      </c>
      <c r="P339" t="s">
        <v>35</v>
      </c>
      <c r="Q339">
        <v>178</v>
      </c>
      <c r="R339" s="38">
        <v>492084</v>
      </c>
    </row>
    <row r="340" spans="1:18" x14ac:dyDescent="0.3">
      <c r="A340" t="s">
        <v>5315</v>
      </c>
      <c r="B340" s="35">
        <v>45392</v>
      </c>
      <c r="C340" t="s">
        <v>4693</v>
      </c>
      <c r="D340" t="s">
        <v>4694</v>
      </c>
      <c r="E340" t="s">
        <v>4695</v>
      </c>
      <c r="F340" t="s">
        <v>302</v>
      </c>
      <c r="G340" t="s">
        <v>5316</v>
      </c>
      <c r="H340" t="s">
        <v>40</v>
      </c>
      <c r="I340" t="s">
        <v>51</v>
      </c>
      <c r="J340">
        <v>5</v>
      </c>
      <c r="K340" s="36">
        <v>12179</v>
      </c>
      <c r="L340" s="37">
        <v>60895</v>
      </c>
      <c r="M340">
        <v>0</v>
      </c>
      <c r="N340" t="s">
        <v>27</v>
      </c>
      <c r="O340">
        <v>1</v>
      </c>
      <c r="P340" t="s">
        <v>35</v>
      </c>
      <c r="Q340">
        <v>1</v>
      </c>
      <c r="R340" s="38">
        <v>441559</v>
      </c>
    </row>
    <row r="341" spans="1:18" x14ac:dyDescent="0.3">
      <c r="A341" t="s">
        <v>5317</v>
      </c>
      <c r="B341" s="35">
        <v>45383</v>
      </c>
      <c r="C341" t="s">
        <v>4693</v>
      </c>
      <c r="D341" t="s">
        <v>4694</v>
      </c>
      <c r="E341" t="s">
        <v>49</v>
      </c>
      <c r="F341" t="s">
        <v>135</v>
      </c>
      <c r="G341" t="s">
        <v>27</v>
      </c>
      <c r="H341" t="s">
        <v>32</v>
      </c>
      <c r="I341" t="s">
        <v>33</v>
      </c>
      <c r="J341">
        <v>3</v>
      </c>
      <c r="K341" s="36">
        <v>22180</v>
      </c>
      <c r="L341" s="37">
        <v>66540</v>
      </c>
      <c r="M341">
        <v>0</v>
      </c>
      <c r="N341" t="s">
        <v>26</v>
      </c>
      <c r="O341">
        <v>2</v>
      </c>
      <c r="P341" t="s">
        <v>35</v>
      </c>
      <c r="Q341">
        <v>66</v>
      </c>
      <c r="R341" s="38">
        <v>588661</v>
      </c>
    </row>
    <row r="342" spans="1:18" x14ac:dyDescent="0.3">
      <c r="A342" t="s">
        <v>5318</v>
      </c>
      <c r="B342" s="35">
        <v>45358</v>
      </c>
      <c r="C342" t="s">
        <v>4693</v>
      </c>
      <c r="D342" t="s">
        <v>4694</v>
      </c>
      <c r="E342" t="s">
        <v>4706</v>
      </c>
      <c r="F342" t="s">
        <v>1467</v>
      </c>
      <c r="G342" t="s">
        <v>5319</v>
      </c>
      <c r="H342" t="s">
        <v>32</v>
      </c>
      <c r="I342" t="s">
        <v>141</v>
      </c>
      <c r="J342">
        <v>16</v>
      </c>
      <c r="K342" s="36">
        <v>6728</v>
      </c>
      <c r="L342" s="37">
        <v>107648</v>
      </c>
      <c r="M342">
        <v>0</v>
      </c>
      <c r="N342" t="s">
        <v>47</v>
      </c>
      <c r="O342">
        <v>2</v>
      </c>
      <c r="P342" t="s">
        <v>28</v>
      </c>
      <c r="Q342">
        <v>176</v>
      </c>
      <c r="R342" s="38">
        <v>588661</v>
      </c>
    </row>
    <row r="343" spans="1:18" x14ac:dyDescent="0.3">
      <c r="A343" t="s">
        <v>5320</v>
      </c>
      <c r="B343" s="35">
        <v>45158</v>
      </c>
      <c r="C343" t="s">
        <v>4693</v>
      </c>
      <c r="D343" t="s">
        <v>4694</v>
      </c>
      <c r="E343" t="s">
        <v>4695</v>
      </c>
      <c r="F343" t="s">
        <v>2340</v>
      </c>
      <c r="G343" t="s">
        <v>5321</v>
      </c>
      <c r="H343" t="s">
        <v>24</v>
      </c>
      <c r="I343" t="s">
        <v>61</v>
      </c>
      <c r="J343">
        <v>11</v>
      </c>
      <c r="K343" s="36">
        <v>261043</v>
      </c>
      <c r="L343" s="37">
        <v>2871473</v>
      </c>
      <c r="M343">
        <v>0</v>
      </c>
      <c r="N343" t="s">
        <v>47</v>
      </c>
      <c r="O343">
        <v>1</v>
      </c>
      <c r="P343" t="s">
        <v>35</v>
      </c>
      <c r="Q343">
        <v>105</v>
      </c>
      <c r="R343" s="38">
        <v>1025913</v>
      </c>
    </row>
    <row r="344" spans="1:18" x14ac:dyDescent="0.3">
      <c r="A344" t="s">
        <v>5322</v>
      </c>
      <c r="B344" s="35">
        <v>45161</v>
      </c>
      <c r="C344" t="s">
        <v>4693</v>
      </c>
      <c r="D344" t="s">
        <v>4694</v>
      </c>
      <c r="E344" t="s">
        <v>4695</v>
      </c>
      <c r="F344" t="s">
        <v>1342</v>
      </c>
      <c r="G344" t="s">
        <v>5323</v>
      </c>
      <c r="H344" t="s">
        <v>10794</v>
      </c>
      <c r="I344" t="s">
        <v>117</v>
      </c>
      <c r="J344">
        <v>20</v>
      </c>
      <c r="K344" s="36">
        <v>15182</v>
      </c>
      <c r="L344" s="37">
        <v>303640</v>
      </c>
      <c r="M344">
        <v>15</v>
      </c>
      <c r="N344" t="s">
        <v>27</v>
      </c>
      <c r="O344" t="s">
        <v>27</v>
      </c>
      <c r="P344" t="s">
        <v>28</v>
      </c>
      <c r="Q344">
        <v>74</v>
      </c>
      <c r="R344" s="38">
        <v>588661</v>
      </c>
    </row>
    <row r="345" spans="1:18" x14ac:dyDescent="0.3">
      <c r="A345" t="s">
        <v>5324</v>
      </c>
      <c r="B345" s="35">
        <v>45398</v>
      </c>
      <c r="C345" t="s">
        <v>4693</v>
      </c>
      <c r="D345" t="s">
        <v>4694</v>
      </c>
      <c r="E345" t="s">
        <v>4706</v>
      </c>
      <c r="F345" t="s">
        <v>2781</v>
      </c>
      <c r="G345" t="s">
        <v>5325</v>
      </c>
      <c r="H345" t="s">
        <v>65</v>
      </c>
      <c r="I345" t="s">
        <v>397</v>
      </c>
      <c r="J345">
        <v>7</v>
      </c>
      <c r="K345" s="36">
        <v>100249</v>
      </c>
      <c r="L345" s="37">
        <v>701743</v>
      </c>
      <c r="M345" t="s">
        <v>27</v>
      </c>
      <c r="N345" t="s">
        <v>57</v>
      </c>
      <c r="O345">
        <v>4</v>
      </c>
      <c r="P345" t="s">
        <v>27</v>
      </c>
      <c r="Q345">
        <v>58</v>
      </c>
      <c r="R345" s="38">
        <v>786541</v>
      </c>
    </row>
    <row r="346" spans="1:18" x14ac:dyDescent="0.3">
      <c r="A346" t="s">
        <v>5326</v>
      </c>
      <c r="B346" s="35">
        <v>45423</v>
      </c>
      <c r="C346" t="s">
        <v>4693</v>
      </c>
      <c r="D346" t="s">
        <v>4694</v>
      </c>
      <c r="E346" t="s">
        <v>49</v>
      </c>
      <c r="F346" t="s">
        <v>2853</v>
      </c>
      <c r="G346" t="s">
        <v>5327</v>
      </c>
      <c r="H346" t="s">
        <v>24</v>
      </c>
      <c r="I346" t="s">
        <v>152</v>
      </c>
      <c r="J346">
        <v>6</v>
      </c>
      <c r="K346" s="36">
        <v>146337</v>
      </c>
      <c r="L346" s="37">
        <v>878022</v>
      </c>
      <c r="M346">
        <v>0</v>
      </c>
      <c r="N346" t="s">
        <v>26</v>
      </c>
      <c r="O346">
        <v>1</v>
      </c>
      <c r="P346" t="s">
        <v>35</v>
      </c>
      <c r="Q346">
        <v>32</v>
      </c>
      <c r="R346" s="38">
        <v>1025913</v>
      </c>
    </row>
    <row r="347" spans="1:18" x14ac:dyDescent="0.3">
      <c r="A347" t="s">
        <v>5328</v>
      </c>
      <c r="B347" s="35">
        <v>45595</v>
      </c>
      <c r="C347" t="s">
        <v>4693</v>
      </c>
      <c r="D347" t="s">
        <v>4694</v>
      </c>
      <c r="E347" t="s">
        <v>4706</v>
      </c>
      <c r="F347" t="s">
        <v>1444</v>
      </c>
      <c r="G347" t="s">
        <v>5329</v>
      </c>
      <c r="H347" t="s">
        <v>40</v>
      </c>
      <c r="I347" t="s">
        <v>137</v>
      </c>
      <c r="J347">
        <v>13</v>
      </c>
      <c r="K347" s="36">
        <v>1601</v>
      </c>
      <c r="L347" s="37">
        <v>20813</v>
      </c>
      <c r="M347">
        <v>10</v>
      </c>
      <c r="N347" t="s">
        <v>34</v>
      </c>
      <c r="O347">
        <v>2</v>
      </c>
      <c r="P347" t="s">
        <v>28</v>
      </c>
      <c r="Q347">
        <v>185</v>
      </c>
      <c r="R347" s="38">
        <v>441559</v>
      </c>
    </row>
    <row r="348" spans="1:18" x14ac:dyDescent="0.3">
      <c r="A348" t="s">
        <v>5330</v>
      </c>
      <c r="B348" s="35">
        <v>45588</v>
      </c>
      <c r="C348" t="s">
        <v>4693</v>
      </c>
      <c r="D348" t="s">
        <v>4694</v>
      </c>
      <c r="E348" t="s">
        <v>4695</v>
      </c>
      <c r="F348" t="s">
        <v>1063</v>
      </c>
      <c r="G348" t="s">
        <v>5331</v>
      </c>
      <c r="H348" t="s">
        <v>45</v>
      </c>
      <c r="I348" t="s">
        <v>130</v>
      </c>
      <c r="J348">
        <v>7</v>
      </c>
      <c r="K348" s="36">
        <v>4587</v>
      </c>
      <c r="L348" s="37">
        <v>32109</v>
      </c>
      <c r="M348">
        <v>0</v>
      </c>
      <c r="N348" t="s">
        <v>27</v>
      </c>
      <c r="O348">
        <v>1</v>
      </c>
      <c r="P348" t="s">
        <v>35</v>
      </c>
      <c r="Q348">
        <v>172</v>
      </c>
      <c r="R348" s="38">
        <v>492084</v>
      </c>
    </row>
    <row r="349" spans="1:18" x14ac:dyDescent="0.3">
      <c r="A349" t="s">
        <v>5332</v>
      </c>
      <c r="B349" s="35">
        <v>45389</v>
      </c>
      <c r="C349" t="s">
        <v>4693</v>
      </c>
      <c r="D349" t="s">
        <v>4694</v>
      </c>
      <c r="E349" t="s">
        <v>49</v>
      </c>
      <c r="F349" t="s">
        <v>3141</v>
      </c>
      <c r="G349" t="s">
        <v>5333</v>
      </c>
      <c r="H349" t="s">
        <v>10794</v>
      </c>
      <c r="I349" t="s">
        <v>95</v>
      </c>
      <c r="J349">
        <v>5</v>
      </c>
      <c r="K349" s="36">
        <v>22952</v>
      </c>
      <c r="L349" s="37">
        <v>114760</v>
      </c>
      <c r="M349">
        <v>0</v>
      </c>
      <c r="N349" t="s">
        <v>27</v>
      </c>
      <c r="O349">
        <v>5</v>
      </c>
      <c r="P349" t="s">
        <v>35</v>
      </c>
      <c r="Q349">
        <v>33</v>
      </c>
      <c r="R349" s="38">
        <v>588661</v>
      </c>
    </row>
    <row r="350" spans="1:18" x14ac:dyDescent="0.3">
      <c r="A350" t="s">
        <v>5334</v>
      </c>
      <c r="B350" s="35">
        <v>45025</v>
      </c>
      <c r="C350" t="s">
        <v>4693</v>
      </c>
      <c r="D350" t="s">
        <v>4694</v>
      </c>
      <c r="E350" t="s">
        <v>4706</v>
      </c>
      <c r="F350" t="s">
        <v>871</v>
      </c>
      <c r="G350" t="s">
        <v>5335</v>
      </c>
      <c r="H350" t="s">
        <v>10794</v>
      </c>
      <c r="I350" t="s">
        <v>237</v>
      </c>
      <c r="J350">
        <v>1</v>
      </c>
      <c r="K350" s="36">
        <v>1885</v>
      </c>
      <c r="L350" s="37">
        <v>1885</v>
      </c>
      <c r="M350">
        <v>20</v>
      </c>
      <c r="N350" t="s">
        <v>10788</v>
      </c>
      <c r="O350">
        <v>1</v>
      </c>
      <c r="P350" t="s">
        <v>28</v>
      </c>
      <c r="Q350">
        <v>120</v>
      </c>
      <c r="R350" s="38">
        <v>588661</v>
      </c>
    </row>
    <row r="351" spans="1:18" x14ac:dyDescent="0.3">
      <c r="A351" t="s">
        <v>5336</v>
      </c>
      <c r="B351" s="35">
        <v>45065</v>
      </c>
      <c r="C351" t="s">
        <v>4693</v>
      </c>
      <c r="D351" t="s">
        <v>4694</v>
      </c>
      <c r="E351" t="s">
        <v>49</v>
      </c>
      <c r="F351" t="s">
        <v>952</v>
      </c>
      <c r="G351" t="s">
        <v>5337</v>
      </c>
      <c r="H351" t="s">
        <v>24</v>
      </c>
      <c r="I351" t="s">
        <v>56</v>
      </c>
      <c r="J351">
        <v>16</v>
      </c>
      <c r="K351" s="36">
        <v>246225</v>
      </c>
      <c r="L351" s="37">
        <v>3939600</v>
      </c>
      <c r="M351">
        <v>15</v>
      </c>
      <c r="N351" t="s">
        <v>27</v>
      </c>
      <c r="O351">
        <v>3</v>
      </c>
      <c r="P351" t="s">
        <v>35</v>
      </c>
      <c r="Q351">
        <v>166</v>
      </c>
      <c r="R351" s="38">
        <v>1025913</v>
      </c>
    </row>
    <row r="352" spans="1:18" x14ac:dyDescent="0.3">
      <c r="A352" t="s">
        <v>5338</v>
      </c>
      <c r="B352" s="35">
        <v>44932</v>
      </c>
      <c r="C352" t="s">
        <v>4693</v>
      </c>
      <c r="D352" t="s">
        <v>4694</v>
      </c>
      <c r="E352" t="s">
        <v>4695</v>
      </c>
      <c r="F352" t="s">
        <v>3923</v>
      </c>
      <c r="G352" t="s">
        <v>5339</v>
      </c>
      <c r="H352" t="s">
        <v>45</v>
      </c>
      <c r="I352" t="s">
        <v>82</v>
      </c>
      <c r="J352">
        <v>20</v>
      </c>
      <c r="K352" s="36">
        <v>28665</v>
      </c>
      <c r="L352" s="37">
        <v>573300</v>
      </c>
      <c r="M352">
        <v>20</v>
      </c>
      <c r="N352" t="s">
        <v>57</v>
      </c>
      <c r="O352">
        <v>1</v>
      </c>
      <c r="P352" t="s">
        <v>28</v>
      </c>
      <c r="Q352">
        <v>22</v>
      </c>
      <c r="R352" s="38">
        <v>492084</v>
      </c>
    </row>
    <row r="353" spans="1:18" x14ac:dyDescent="0.3">
      <c r="A353" t="s">
        <v>5340</v>
      </c>
      <c r="B353" s="35">
        <v>45100</v>
      </c>
      <c r="C353" t="s">
        <v>4693</v>
      </c>
      <c r="D353" t="s">
        <v>4694</v>
      </c>
      <c r="E353" t="s">
        <v>49</v>
      </c>
      <c r="F353" t="s">
        <v>510</v>
      </c>
      <c r="G353" t="s">
        <v>27</v>
      </c>
      <c r="H353" t="s">
        <v>45</v>
      </c>
      <c r="I353" t="s">
        <v>74</v>
      </c>
      <c r="J353">
        <v>4</v>
      </c>
      <c r="K353" s="36">
        <v>30795</v>
      </c>
      <c r="L353" s="37">
        <v>123180</v>
      </c>
      <c r="M353">
        <v>5</v>
      </c>
      <c r="N353" t="s">
        <v>26</v>
      </c>
      <c r="O353">
        <v>1</v>
      </c>
      <c r="P353" t="s">
        <v>28</v>
      </c>
      <c r="Q353">
        <v>78</v>
      </c>
      <c r="R353" s="38">
        <v>492084</v>
      </c>
    </row>
    <row r="354" spans="1:18" x14ac:dyDescent="0.3">
      <c r="A354" t="s">
        <v>5341</v>
      </c>
      <c r="B354" s="35">
        <v>45031</v>
      </c>
      <c r="C354" t="s">
        <v>4693</v>
      </c>
      <c r="D354" t="s">
        <v>4694</v>
      </c>
      <c r="E354" t="s">
        <v>49</v>
      </c>
      <c r="F354" t="s">
        <v>3052</v>
      </c>
      <c r="G354" t="s">
        <v>27</v>
      </c>
      <c r="H354" t="s">
        <v>32</v>
      </c>
      <c r="I354" t="s">
        <v>95</v>
      </c>
      <c r="J354">
        <v>16</v>
      </c>
      <c r="K354" s="36">
        <v>19358</v>
      </c>
      <c r="L354" s="37">
        <v>309728</v>
      </c>
      <c r="M354">
        <v>0</v>
      </c>
      <c r="N354" t="s">
        <v>26</v>
      </c>
      <c r="O354">
        <v>4</v>
      </c>
      <c r="P354" t="s">
        <v>35</v>
      </c>
      <c r="Q354">
        <v>106</v>
      </c>
      <c r="R354" s="38">
        <v>588661</v>
      </c>
    </row>
    <row r="355" spans="1:18" x14ac:dyDescent="0.3">
      <c r="A355" t="s">
        <v>5342</v>
      </c>
      <c r="B355" s="35">
        <v>44949</v>
      </c>
      <c r="C355" t="s">
        <v>4693</v>
      </c>
      <c r="D355" t="s">
        <v>4694</v>
      </c>
      <c r="E355" t="s">
        <v>49</v>
      </c>
      <c r="F355" t="s">
        <v>2140</v>
      </c>
      <c r="G355" t="s">
        <v>5343</v>
      </c>
      <c r="H355" t="s">
        <v>65</v>
      </c>
      <c r="I355" t="s">
        <v>289</v>
      </c>
      <c r="J355">
        <v>9</v>
      </c>
      <c r="K355" s="36">
        <v>78426</v>
      </c>
      <c r="L355" s="37">
        <v>705834</v>
      </c>
      <c r="M355" t="s">
        <v>27</v>
      </c>
      <c r="N355" t="s">
        <v>10788</v>
      </c>
      <c r="O355">
        <v>7</v>
      </c>
      <c r="P355" t="s">
        <v>35</v>
      </c>
      <c r="Q355">
        <v>153</v>
      </c>
      <c r="R355" s="38">
        <v>786541</v>
      </c>
    </row>
    <row r="356" spans="1:18" x14ac:dyDescent="0.3">
      <c r="A356" t="s">
        <v>5344</v>
      </c>
      <c r="B356" s="35">
        <v>45217</v>
      </c>
      <c r="C356" t="s">
        <v>4693</v>
      </c>
      <c r="D356" t="s">
        <v>4694</v>
      </c>
      <c r="E356" t="s">
        <v>49</v>
      </c>
      <c r="F356" t="s">
        <v>1256</v>
      </c>
      <c r="G356" t="s">
        <v>5345</v>
      </c>
      <c r="H356" t="s">
        <v>65</v>
      </c>
      <c r="I356" t="s">
        <v>289</v>
      </c>
      <c r="J356">
        <v>12</v>
      </c>
      <c r="K356" s="36">
        <v>75177</v>
      </c>
      <c r="L356" s="37">
        <v>902124</v>
      </c>
      <c r="M356">
        <v>0</v>
      </c>
      <c r="N356" t="s">
        <v>10788</v>
      </c>
      <c r="O356">
        <v>5</v>
      </c>
      <c r="P356" t="s">
        <v>35</v>
      </c>
      <c r="Q356">
        <v>88</v>
      </c>
      <c r="R356" s="38">
        <v>786541</v>
      </c>
    </row>
    <row r="357" spans="1:18" x14ac:dyDescent="0.3">
      <c r="A357" t="s">
        <v>5346</v>
      </c>
      <c r="B357" s="35">
        <v>45104</v>
      </c>
      <c r="C357" t="s">
        <v>4693</v>
      </c>
      <c r="D357" t="s">
        <v>4694</v>
      </c>
      <c r="E357" t="s">
        <v>49</v>
      </c>
      <c r="F357" t="s">
        <v>147</v>
      </c>
      <c r="G357" t="s">
        <v>5347</v>
      </c>
      <c r="H357" t="s">
        <v>24</v>
      </c>
      <c r="I357" t="s">
        <v>61</v>
      </c>
      <c r="J357">
        <v>6</v>
      </c>
      <c r="K357" s="36">
        <v>41030</v>
      </c>
      <c r="L357" s="37">
        <v>246180</v>
      </c>
      <c r="M357" t="s">
        <v>27</v>
      </c>
      <c r="N357" t="s">
        <v>27</v>
      </c>
      <c r="O357">
        <v>2</v>
      </c>
      <c r="P357" t="s">
        <v>35</v>
      </c>
      <c r="Q357">
        <v>153</v>
      </c>
      <c r="R357" s="38">
        <v>1025913</v>
      </c>
    </row>
    <row r="358" spans="1:18" x14ac:dyDescent="0.3">
      <c r="A358" t="s">
        <v>5348</v>
      </c>
      <c r="B358" s="35">
        <v>45447</v>
      </c>
      <c r="C358" t="s">
        <v>4693</v>
      </c>
      <c r="D358" t="s">
        <v>4694</v>
      </c>
      <c r="E358" t="s">
        <v>49</v>
      </c>
      <c r="F358" t="s">
        <v>3888</v>
      </c>
      <c r="G358" t="s">
        <v>5349</v>
      </c>
      <c r="H358" t="s">
        <v>45</v>
      </c>
      <c r="I358" t="s">
        <v>82</v>
      </c>
      <c r="J358">
        <v>4</v>
      </c>
      <c r="K358" s="36">
        <v>38168</v>
      </c>
      <c r="L358" s="37">
        <v>152672</v>
      </c>
      <c r="M358">
        <v>10</v>
      </c>
      <c r="N358" t="s">
        <v>47</v>
      </c>
      <c r="O358">
        <v>3</v>
      </c>
      <c r="P358" t="s">
        <v>35</v>
      </c>
      <c r="Q358">
        <v>51</v>
      </c>
      <c r="R358" s="38">
        <v>492084</v>
      </c>
    </row>
    <row r="359" spans="1:18" x14ac:dyDescent="0.3">
      <c r="A359" t="s">
        <v>5350</v>
      </c>
      <c r="B359" s="35">
        <v>45318</v>
      </c>
      <c r="C359" t="s">
        <v>4693</v>
      </c>
      <c r="D359" t="s">
        <v>4694</v>
      </c>
      <c r="E359" t="s">
        <v>4695</v>
      </c>
      <c r="F359" t="s">
        <v>1389</v>
      </c>
      <c r="G359" t="s">
        <v>5351</v>
      </c>
      <c r="H359" t="s">
        <v>24</v>
      </c>
      <c r="I359" t="s">
        <v>161</v>
      </c>
      <c r="J359">
        <v>4</v>
      </c>
      <c r="K359" s="36">
        <v>140735</v>
      </c>
      <c r="L359" s="37">
        <v>562940</v>
      </c>
      <c r="M359">
        <v>15</v>
      </c>
      <c r="N359" t="s">
        <v>47</v>
      </c>
      <c r="O359">
        <v>2</v>
      </c>
      <c r="P359" t="s">
        <v>35</v>
      </c>
      <c r="Q359">
        <v>143</v>
      </c>
      <c r="R359" s="38">
        <v>1025913</v>
      </c>
    </row>
    <row r="360" spans="1:18" x14ac:dyDescent="0.3">
      <c r="A360" t="s">
        <v>5352</v>
      </c>
      <c r="B360" s="35">
        <v>45015</v>
      </c>
      <c r="C360" t="s">
        <v>4693</v>
      </c>
      <c r="D360" t="s">
        <v>4694</v>
      </c>
      <c r="E360" t="s">
        <v>4695</v>
      </c>
      <c r="F360" t="s">
        <v>1219</v>
      </c>
      <c r="G360" t="s">
        <v>5353</v>
      </c>
      <c r="H360" t="s">
        <v>45</v>
      </c>
      <c r="I360" t="s">
        <v>211</v>
      </c>
      <c r="J360">
        <v>20</v>
      </c>
      <c r="K360" s="36">
        <v>16802</v>
      </c>
      <c r="L360" s="37">
        <v>336040</v>
      </c>
      <c r="M360">
        <v>10</v>
      </c>
      <c r="N360" t="s">
        <v>10788</v>
      </c>
      <c r="O360">
        <v>1</v>
      </c>
      <c r="P360" t="s">
        <v>35</v>
      </c>
      <c r="Q360">
        <v>20</v>
      </c>
      <c r="R360" s="38">
        <v>492084</v>
      </c>
    </row>
    <row r="361" spans="1:18" x14ac:dyDescent="0.3">
      <c r="A361" t="s">
        <v>5354</v>
      </c>
      <c r="B361" s="35">
        <v>44994</v>
      </c>
      <c r="C361" t="s">
        <v>4693</v>
      </c>
      <c r="D361" t="s">
        <v>4694</v>
      </c>
      <c r="E361" t="s">
        <v>4695</v>
      </c>
      <c r="F361" t="s">
        <v>1115</v>
      </c>
      <c r="G361" t="s">
        <v>5355</v>
      </c>
      <c r="H361" t="s">
        <v>10794</v>
      </c>
      <c r="I361" t="s">
        <v>95</v>
      </c>
      <c r="J361">
        <v>20</v>
      </c>
      <c r="K361" s="36">
        <v>17603</v>
      </c>
      <c r="L361" s="37">
        <v>352060</v>
      </c>
      <c r="M361">
        <v>0</v>
      </c>
      <c r="N361" t="s">
        <v>47</v>
      </c>
      <c r="O361">
        <v>4</v>
      </c>
      <c r="P361" t="s">
        <v>35</v>
      </c>
      <c r="Q361">
        <v>28</v>
      </c>
      <c r="R361" s="38">
        <v>588661</v>
      </c>
    </row>
    <row r="362" spans="1:18" x14ac:dyDescent="0.3">
      <c r="A362" t="s">
        <v>5356</v>
      </c>
      <c r="B362" s="35">
        <v>45548</v>
      </c>
      <c r="C362" t="s">
        <v>4693</v>
      </c>
      <c r="D362" t="s">
        <v>4694</v>
      </c>
      <c r="E362" t="s">
        <v>4695</v>
      </c>
      <c r="F362" t="s">
        <v>1555</v>
      </c>
      <c r="G362" t="s">
        <v>5357</v>
      </c>
      <c r="H362" t="s">
        <v>24</v>
      </c>
      <c r="I362" t="s">
        <v>25</v>
      </c>
      <c r="J362">
        <v>3</v>
      </c>
      <c r="K362" s="36">
        <v>150708</v>
      </c>
      <c r="L362" s="37">
        <v>452124</v>
      </c>
      <c r="M362">
        <v>5</v>
      </c>
      <c r="N362" t="s">
        <v>47</v>
      </c>
      <c r="O362">
        <v>0</v>
      </c>
      <c r="P362" t="s">
        <v>35</v>
      </c>
      <c r="Q362">
        <v>182</v>
      </c>
      <c r="R362" s="38">
        <v>1025913</v>
      </c>
    </row>
    <row r="363" spans="1:18" x14ac:dyDescent="0.3">
      <c r="A363" t="s">
        <v>5358</v>
      </c>
      <c r="B363" s="35">
        <v>45294</v>
      </c>
      <c r="C363" t="s">
        <v>4693</v>
      </c>
      <c r="D363" t="s">
        <v>4694</v>
      </c>
      <c r="E363" t="s">
        <v>49</v>
      </c>
      <c r="F363" t="s">
        <v>154</v>
      </c>
      <c r="G363" t="s">
        <v>5359</v>
      </c>
      <c r="H363" t="s">
        <v>32</v>
      </c>
      <c r="I363" t="s">
        <v>95</v>
      </c>
      <c r="J363">
        <v>19</v>
      </c>
      <c r="K363" s="36">
        <v>24213</v>
      </c>
      <c r="L363" s="37">
        <v>460047</v>
      </c>
      <c r="M363" t="s">
        <v>27</v>
      </c>
      <c r="N363" t="s">
        <v>26</v>
      </c>
      <c r="O363">
        <v>4</v>
      </c>
      <c r="P363" t="s">
        <v>35</v>
      </c>
      <c r="Q363">
        <v>109</v>
      </c>
      <c r="R363" s="38">
        <v>588661</v>
      </c>
    </row>
    <row r="364" spans="1:18" x14ac:dyDescent="0.3">
      <c r="A364" t="s">
        <v>5360</v>
      </c>
      <c r="B364" s="35">
        <v>45306</v>
      </c>
      <c r="C364" t="s">
        <v>4693</v>
      </c>
      <c r="D364" t="s">
        <v>4694</v>
      </c>
      <c r="E364" t="s">
        <v>4695</v>
      </c>
      <c r="F364" t="s">
        <v>589</v>
      </c>
      <c r="G364" t="s">
        <v>5361</v>
      </c>
      <c r="H364" t="s">
        <v>32</v>
      </c>
      <c r="I364" t="s">
        <v>158</v>
      </c>
      <c r="J364">
        <v>14</v>
      </c>
      <c r="K364" s="36">
        <v>12876</v>
      </c>
      <c r="L364" s="37">
        <v>180264</v>
      </c>
      <c r="M364">
        <v>15</v>
      </c>
      <c r="N364" t="s">
        <v>57</v>
      </c>
      <c r="O364">
        <v>4</v>
      </c>
      <c r="P364" t="s">
        <v>35</v>
      </c>
      <c r="Q364">
        <v>152</v>
      </c>
      <c r="R364" s="38">
        <v>588661</v>
      </c>
    </row>
    <row r="365" spans="1:18" x14ac:dyDescent="0.3">
      <c r="A365" t="s">
        <v>5362</v>
      </c>
      <c r="B365" s="35">
        <v>45521</v>
      </c>
      <c r="C365" t="s">
        <v>4693</v>
      </c>
      <c r="D365" t="s">
        <v>4694</v>
      </c>
      <c r="E365" t="s">
        <v>4706</v>
      </c>
      <c r="F365" t="s">
        <v>2090</v>
      </c>
      <c r="G365" t="s">
        <v>5363</v>
      </c>
      <c r="H365" t="s">
        <v>45</v>
      </c>
      <c r="I365" t="s">
        <v>82</v>
      </c>
      <c r="J365">
        <v>7</v>
      </c>
      <c r="K365" s="36">
        <v>22996</v>
      </c>
      <c r="L365" s="37">
        <v>160972</v>
      </c>
      <c r="M365">
        <v>15</v>
      </c>
      <c r="N365" t="s">
        <v>26</v>
      </c>
      <c r="O365">
        <v>2</v>
      </c>
      <c r="P365" t="s">
        <v>28</v>
      </c>
      <c r="Q365">
        <v>122</v>
      </c>
      <c r="R365" s="38">
        <v>492084</v>
      </c>
    </row>
    <row r="366" spans="1:18" x14ac:dyDescent="0.3">
      <c r="A366" t="s">
        <v>5364</v>
      </c>
      <c r="B366" s="35">
        <v>45393</v>
      </c>
      <c r="C366" t="s">
        <v>4693</v>
      </c>
      <c r="D366" t="s">
        <v>4694</v>
      </c>
      <c r="E366" t="s">
        <v>49</v>
      </c>
      <c r="F366" t="s">
        <v>1454</v>
      </c>
      <c r="G366" t="s">
        <v>5365</v>
      </c>
      <c r="H366" t="s">
        <v>24</v>
      </c>
      <c r="I366" t="s">
        <v>174</v>
      </c>
      <c r="J366">
        <v>17</v>
      </c>
      <c r="K366" s="36">
        <v>154206</v>
      </c>
      <c r="L366" s="37">
        <v>2621502</v>
      </c>
      <c r="M366" t="s">
        <v>27</v>
      </c>
      <c r="N366" t="s">
        <v>10788</v>
      </c>
      <c r="O366">
        <v>2</v>
      </c>
      <c r="P366" t="s">
        <v>35</v>
      </c>
      <c r="Q366">
        <v>66</v>
      </c>
      <c r="R366" s="38">
        <v>1025913</v>
      </c>
    </row>
    <row r="367" spans="1:18" x14ac:dyDescent="0.3">
      <c r="A367" t="s">
        <v>5366</v>
      </c>
      <c r="B367" s="35">
        <v>45504</v>
      </c>
      <c r="C367" t="s">
        <v>4693</v>
      </c>
      <c r="D367" t="s">
        <v>4694</v>
      </c>
      <c r="E367" t="s">
        <v>49</v>
      </c>
      <c r="F367" t="s">
        <v>3600</v>
      </c>
      <c r="G367" t="s">
        <v>5367</v>
      </c>
      <c r="H367" t="s">
        <v>45</v>
      </c>
      <c r="I367" t="s">
        <v>74</v>
      </c>
      <c r="J367">
        <v>13</v>
      </c>
      <c r="K367" s="36">
        <v>32664</v>
      </c>
      <c r="L367" s="37">
        <v>424632</v>
      </c>
      <c r="M367">
        <v>0</v>
      </c>
      <c r="N367" t="s">
        <v>47</v>
      </c>
      <c r="O367">
        <v>2</v>
      </c>
      <c r="P367" t="s">
        <v>35</v>
      </c>
      <c r="Q367">
        <v>120</v>
      </c>
      <c r="R367" s="38">
        <v>492084</v>
      </c>
    </row>
    <row r="368" spans="1:18" x14ac:dyDescent="0.3">
      <c r="A368" t="s">
        <v>5368</v>
      </c>
      <c r="B368" s="35">
        <v>45633</v>
      </c>
      <c r="C368" t="s">
        <v>4693</v>
      </c>
      <c r="D368" t="s">
        <v>4694</v>
      </c>
      <c r="E368" t="s">
        <v>4695</v>
      </c>
      <c r="F368" t="s">
        <v>1306</v>
      </c>
      <c r="G368" t="s">
        <v>5369</v>
      </c>
      <c r="H368" t="s">
        <v>32</v>
      </c>
      <c r="I368" t="s">
        <v>158</v>
      </c>
      <c r="J368">
        <v>2</v>
      </c>
      <c r="K368" s="36">
        <v>9748</v>
      </c>
      <c r="L368" s="37">
        <v>19496</v>
      </c>
      <c r="M368">
        <v>0</v>
      </c>
      <c r="N368" t="s">
        <v>27</v>
      </c>
      <c r="O368">
        <v>3</v>
      </c>
      <c r="P368" t="s">
        <v>35</v>
      </c>
      <c r="Q368">
        <v>27</v>
      </c>
      <c r="R368" s="38">
        <v>588661</v>
      </c>
    </row>
    <row r="369" spans="1:18" x14ac:dyDescent="0.3">
      <c r="A369" t="s">
        <v>5370</v>
      </c>
      <c r="B369" s="35">
        <v>45162</v>
      </c>
      <c r="C369" t="s">
        <v>4693</v>
      </c>
      <c r="D369" t="s">
        <v>4694</v>
      </c>
      <c r="E369" t="s">
        <v>4695</v>
      </c>
      <c r="F369" t="s">
        <v>157</v>
      </c>
      <c r="G369" t="s">
        <v>5371</v>
      </c>
      <c r="H369" t="s">
        <v>10794</v>
      </c>
      <c r="I369" t="s">
        <v>158</v>
      </c>
      <c r="J369">
        <v>4</v>
      </c>
      <c r="K369" s="36">
        <v>15175</v>
      </c>
      <c r="L369" s="37">
        <v>60700</v>
      </c>
      <c r="M369">
        <v>0</v>
      </c>
      <c r="N369" t="s">
        <v>26</v>
      </c>
      <c r="O369">
        <v>4</v>
      </c>
      <c r="P369" t="s">
        <v>35</v>
      </c>
      <c r="Q369">
        <v>174</v>
      </c>
      <c r="R369" s="38">
        <v>588661</v>
      </c>
    </row>
    <row r="370" spans="1:18" x14ac:dyDescent="0.3">
      <c r="A370" t="s">
        <v>5372</v>
      </c>
      <c r="B370" s="35">
        <v>44933</v>
      </c>
      <c r="C370" t="s">
        <v>4693</v>
      </c>
      <c r="D370" t="s">
        <v>4694</v>
      </c>
      <c r="E370" t="s">
        <v>4695</v>
      </c>
      <c r="F370" t="s">
        <v>592</v>
      </c>
      <c r="G370" t="s">
        <v>5373</v>
      </c>
      <c r="H370" t="s">
        <v>40</v>
      </c>
      <c r="I370" t="s">
        <v>70</v>
      </c>
      <c r="J370">
        <v>10</v>
      </c>
      <c r="K370" s="36">
        <v>3230</v>
      </c>
      <c r="L370" s="37">
        <v>32300</v>
      </c>
      <c r="M370" t="s">
        <v>27</v>
      </c>
      <c r="N370" t="s">
        <v>26</v>
      </c>
      <c r="O370">
        <v>2</v>
      </c>
      <c r="P370" t="s">
        <v>28</v>
      </c>
      <c r="Q370">
        <v>18</v>
      </c>
      <c r="R370" s="38">
        <v>441559</v>
      </c>
    </row>
    <row r="371" spans="1:18" x14ac:dyDescent="0.3">
      <c r="A371" t="s">
        <v>5374</v>
      </c>
      <c r="B371" s="35">
        <v>45583</v>
      </c>
      <c r="C371" t="s">
        <v>4693</v>
      </c>
      <c r="D371" t="s">
        <v>4694</v>
      </c>
      <c r="E371" t="s">
        <v>4695</v>
      </c>
      <c r="F371" t="s">
        <v>1005</v>
      </c>
      <c r="G371" t="s">
        <v>5375</v>
      </c>
      <c r="H371" t="s">
        <v>45</v>
      </c>
      <c r="I371" t="s">
        <v>98</v>
      </c>
      <c r="J371">
        <v>4</v>
      </c>
      <c r="K371" s="36">
        <v>23466</v>
      </c>
      <c r="L371" s="37">
        <v>93864</v>
      </c>
      <c r="M371">
        <v>10</v>
      </c>
      <c r="N371" t="s">
        <v>34</v>
      </c>
      <c r="O371">
        <v>2</v>
      </c>
      <c r="P371" t="s">
        <v>28</v>
      </c>
      <c r="Q371">
        <v>152</v>
      </c>
      <c r="R371" s="38">
        <v>492084</v>
      </c>
    </row>
    <row r="372" spans="1:18" x14ac:dyDescent="0.3">
      <c r="A372" t="s">
        <v>5376</v>
      </c>
      <c r="B372" s="35">
        <v>45088</v>
      </c>
      <c r="C372" t="s">
        <v>4693</v>
      </c>
      <c r="D372" t="s">
        <v>4694</v>
      </c>
      <c r="E372" t="s">
        <v>4695</v>
      </c>
      <c r="F372" t="s">
        <v>76</v>
      </c>
      <c r="G372" t="s">
        <v>5377</v>
      </c>
      <c r="H372" t="s">
        <v>24</v>
      </c>
      <c r="I372" t="s">
        <v>61</v>
      </c>
      <c r="J372">
        <v>7</v>
      </c>
      <c r="K372" s="36">
        <v>167749</v>
      </c>
      <c r="L372" s="37">
        <v>1174243</v>
      </c>
      <c r="M372">
        <v>0</v>
      </c>
      <c r="N372" t="s">
        <v>47</v>
      </c>
      <c r="O372">
        <v>2</v>
      </c>
      <c r="P372" t="s">
        <v>35</v>
      </c>
      <c r="Q372">
        <v>198</v>
      </c>
      <c r="R372" s="38">
        <v>1025913</v>
      </c>
    </row>
    <row r="373" spans="1:18" x14ac:dyDescent="0.3">
      <c r="A373" t="s">
        <v>5378</v>
      </c>
      <c r="B373" s="35">
        <v>45550</v>
      </c>
      <c r="C373" t="s">
        <v>4693</v>
      </c>
      <c r="D373" t="s">
        <v>4694</v>
      </c>
      <c r="E373" t="s">
        <v>4695</v>
      </c>
      <c r="F373" t="s">
        <v>245</v>
      </c>
      <c r="G373" t="s">
        <v>5379</v>
      </c>
      <c r="H373" t="s">
        <v>40</v>
      </c>
      <c r="I373" t="s">
        <v>123</v>
      </c>
      <c r="J373">
        <v>10</v>
      </c>
      <c r="K373" s="36">
        <v>1383</v>
      </c>
      <c r="L373" s="37">
        <v>13830</v>
      </c>
      <c r="M373">
        <v>5</v>
      </c>
      <c r="N373" t="s">
        <v>27</v>
      </c>
      <c r="O373">
        <v>5</v>
      </c>
      <c r="P373" t="s">
        <v>35</v>
      </c>
      <c r="Q373">
        <v>133</v>
      </c>
      <c r="R373" s="38">
        <v>441559</v>
      </c>
    </row>
    <row r="374" spans="1:18" x14ac:dyDescent="0.3">
      <c r="A374" t="s">
        <v>5380</v>
      </c>
      <c r="B374" s="35">
        <v>44991</v>
      </c>
      <c r="C374" t="s">
        <v>4693</v>
      </c>
      <c r="D374" t="s">
        <v>4694</v>
      </c>
      <c r="E374" t="s">
        <v>4695</v>
      </c>
      <c r="F374" t="s">
        <v>2991</v>
      </c>
      <c r="G374" t="s">
        <v>27</v>
      </c>
      <c r="H374" t="s">
        <v>32</v>
      </c>
      <c r="I374" t="s">
        <v>237</v>
      </c>
      <c r="J374">
        <v>1</v>
      </c>
      <c r="K374" s="36">
        <v>11208</v>
      </c>
      <c r="L374" s="37">
        <v>11208</v>
      </c>
      <c r="M374">
        <v>0</v>
      </c>
      <c r="N374" t="s">
        <v>34</v>
      </c>
      <c r="O374">
        <v>5</v>
      </c>
      <c r="P374" t="s">
        <v>28</v>
      </c>
      <c r="Q374">
        <v>138</v>
      </c>
      <c r="R374" s="38">
        <v>588661</v>
      </c>
    </row>
    <row r="375" spans="1:18" x14ac:dyDescent="0.3">
      <c r="A375" t="s">
        <v>5381</v>
      </c>
      <c r="B375" s="35">
        <v>45518</v>
      </c>
      <c r="C375" t="s">
        <v>4693</v>
      </c>
      <c r="D375" t="s">
        <v>4694</v>
      </c>
      <c r="E375" t="s">
        <v>4695</v>
      </c>
      <c r="F375" t="s">
        <v>1834</v>
      </c>
      <c r="G375" t="s">
        <v>5382</v>
      </c>
      <c r="H375" t="s">
        <v>45</v>
      </c>
      <c r="I375" t="s">
        <v>74</v>
      </c>
      <c r="J375">
        <v>2</v>
      </c>
      <c r="K375" s="36">
        <v>29061</v>
      </c>
      <c r="L375" s="37">
        <v>58122</v>
      </c>
      <c r="M375" t="s">
        <v>27</v>
      </c>
      <c r="N375" t="s">
        <v>27</v>
      </c>
      <c r="O375">
        <v>5</v>
      </c>
      <c r="P375" t="s">
        <v>35</v>
      </c>
      <c r="Q375">
        <v>16</v>
      </c>
      <c r="R375" s="38">
        <v>492084</v>
      </c>
    </row>
    <row r="376" spans="1:18" x14ac:dyDescent="0.3">
      <c r="A376" t="s">
        <v>5383</v>
      </c>
      <c r="B376" s="35">
        <v>45182</v>
      </c>
      <c r="C376" t="s">
        <v>4693</v>
      </c>
      <c r="D376" t="s">
        <v>4694</v>
      </c>
      <c r="E376" t="s">
        <v>49</v>
      </c>
      <c r="F376" t="s">
        <v>587</v>
      </c>
      <c r="G376" t="s">
        <v>27</v>
      </c>
      <c r="H376" t="s">
        <v>45</v>
      </c>
      <c r="I376" t="s">
        <v>82</v>
      </c>
      <c r="J376">
        <v>14</v>
      </c>
      <c r="K376" s="36">
        <v>41086</v>
      </c>
      <c r="L376" s="37">
        <v>575204</v>
      </c>
      <c r="M376">
        <v>10</v>
      </c>
      <c r="N376" t="s">
        <v>26</v>
      </c>
      <c r="O376">
        <v>5</v>
      </c>
      <c r="P376" t="s">
        <v>35</v>
      </c>
      <c r="Q376">
        <v>44</v>
      </c>
      <c r="R376" s="38">
        <v>492084</v>
      </c>
    </row>
    <row r="377" spans="1:18" x14ac:dyDescent="0.3">
      <c r="A377" t="s">
        <v>5384</v>
      </c>
      <c r="B377" s="35">
        <v>45367</v>
      </c>
      <c r="C377" t="s">
        <v>4693</v>
      </c>
      <c r="D377" t="s">
        <v>4694</v>
      </c>
      <c r="E377" t="s">
        <v>4706</v>
      </c>
      <c r="F377" t="s">
        <v>3881</v>
      </c>
      <c r="G377" t="s">
        <v>5385</v>
      </c>
      <c r="H377" t="s">
        <v>10794</v>
      </c>
      <c r="I377" t="s">
        <v>237</v>
      </c>
      <c r="J377">
        <v>6</v>
      </c>
      <c r="K377" s="36">
        <v>19853</v>
      </c>
      <c r="L377" s="37">
        <v>119118</v>
      </c>
      <c r="M377">
        <v>15</v>
      </c>
      <c r="N377" t="s">
        <v>34</v>
      </c>
      <c r="O377">
        <v>3</v>
      </c>
      <c r="P377" t="s">
        <v>35</v>
      </c>
      <c r="Q377">
        <v>66</v>
      </c>
      <c r="R377" s="38">
        <v>588661</v>
      </c>
    </row>
    <row r="378" spans="1:18" x14ac:dyDescent="0.3">
      <c r="A378" t="s">
        <v>5386</v>
      </c>
      <c r="B378" s="35">
        <v>44961</v>
      </c>
      <c r="C378" t="s">
        <v>4693</v>
      </c>
      <c r="D378" t="s">
        <v>4694</v>
      </c>
      <c r="E378" t="s">
        <v>49</v>
      </c>
      <c r="F378" t="s">
        <v>443</v>
      </c>
      <c r="G378" t="s">
        <v>27</v>
      </c>
      <c r="H378" t="s">
        <v>32</v>
      </c>
      <c r="I378" t="s">
        <v>33</v>
      </c>
      <c r="J378">
        <v>15</v>
      </c>
      <c r="K378" s="36">
        <v>5707</v>
      </c>
      <c r="L378" s="37">
        <v>85605</v>
      </c>
      <c r="M378">
        <v>0</v>
      </c>
      <c r="N378" t="s">
        <v>47</v>
      </c>
      <c r="O378">
        <v>1</v>
      </c>
      <c r="P378" t="s">
        <v>35</v>
      </c>
      <c r="Q378">
        <v>80</v>
      </c>
      <c r="R378" s="38">
        <v>588661</v>
      </c>
    </row>
    <row r="379" spans="1:18" x14ac:dyDescent="0.3">
      <c r="A379" t="s">
        <v>5387</v>
      </c>
      <c r="B379" s="35">
        <v>45192</v>
      </c>
      <c r="C379" t="s">
        <v>4693</v>
      </c>
      <c r="D379" t="s">
        <v>4694</v>
      </c>
      <c r="E379" t="s">
        <v>4695</v>
      </c>
      <c r="F379" t="s">
        <v>991</v>
      </c>
      <c r="G379" t="s">
        <v>5388</v>
      </c>
      <c r="H379" t="s">
        <v>45</v>
      </c>
      <c r="I379" t="s">
        <v>130</v>
      </c>
      <c r="J379">
        <v>6</v>
      </c>
      <c r="K379" s="36">
        <v>13785</v>
      </c>
      <c r="L379" s="37">
        <v>82710</v>
      </c>
      <c r="M379">
        <v>0</v>
      </c>
      <c r="N379" t="s">
        <v>57</v>
      </c>
      <c r="O379">
        <v>2</v>
      </c>
      <c r="P379" t="s">
        <v>35</v>
      </c>
      <c r="Q379">
        <v>107</v>
      </c>
      <c r="R379" s="38">
        <v>492084</v>
      </c>
    </row>
    <row r="380" spans="1:18" x14ac:dyDescent="0.3">
      <c r="A380" t="s">
        <v>5389</v>
      </c>
      <c r="B380" s="35">
        <v>45596</v>
      </c>
      <c r="C380" t="s">
        <v>4693</v>
      </c>
      <c r="D380" t="s">
        <v>4694</v>
      </c>
      <c r="E380" t="s">
        <v>49</v>
      </c>
      <c r="F380" t="s">
        <v>1063</v>
      </c>
      <c r="G380" t="s">
        <v>5390</v>
      </c>
      <c r="H380" t="s">
        <v>32</v>
      </c>
      <c r="I380" t="s">
        <v>117</v>
      </c>
      <c r="J380">
        <v>14</v>
      </c>
      <c r="K380" s="36">
        <v>24428</v>
      </c>
      <c r="L380" s="37">
        <v>341992</v>
      </c>
      <c r="M380">
        <v>0</v>
      </c>
      <c r="N380" t="s">
        <v>27</v>
      </c>
      <c r="O380">
        <v>1</v>
      </c>
      <c r="P380" t="s">
        <v>35</v>
      </c>
      <c r="Q380">
        <v>123</v>
      </c>
      <c r="R380" s="38">
        <v>588661</v>
      </c>
    </row>
    <row r="381" spans="1:18" x14ac:dyDescent="0.3">
      <c r="A381" t="s">
        <v>5391</v>
      </c>
      <c r="B381" s="35">
        <v>45328</v>
      </c>
      <c r="C381" t="s">
        <v>4693</v>
      </c>
      <c r="D381" t="s">
        <v>4694</v>
      </c>
      <c r="E381" t="s">
        <v>4706</v>
      </c>
      <c r="F381" t="s">
        <v>889</v>
      </c>
      <c r="G381" t="s">
        <v>5392</v>
      </c>
      <c r="H381" t="s">
        <v>24</v>
      </c>
      <c r="I381" t="s">
        <v>56</v>
      </c>
      <c r="J381">
        <v>14</v>
      </c>
      <c r="K381" s="36">
        <v>67187</v>
      </c>
      <c r="L381" s="37">
        <v>940618</v>
      </c>
      <c r="M381">
        <v>0</v>
      </c>
      <c r="N381" t="s">
        <v>27</v>
      </c>
      <c r="O381">
        <v>4</v>
      </c>
      <c r="P381" t="s">
        <v>35</v>
      </c>
      <c r="Q381">
        <v>158</v>
      </c>
      <c r="R381" s="38">
        <v>1025913</v>
      </c>
    </row>
    <row r="382" spans="1:18" x14ac:dyDescent="0.3">
      <c r="A382" t="s">
        <v>5393</v>
      </c>
      <c r="B382" s="35">
        <v>45470</v>
      </c>
      <c r="C382" t="s">
        <v>4693</v>
      </c>
      <c r="D382" t="s">
        <v>4694</v>
      </c>
      <c r="E382" t="s">
        <v>4706</v>
      </c>
      <c r="F382" t="s">
        <v>54</v>
      </c>
      <c r="G382" t="s">
        <v>27</v>
      </c>
      <c r="H382" t="s">
        <v>45</v>
      </c>
      <c r="I382" t="s">
        <v>46</v>
      </c>
      <c r="J382">
        <v>18</v>
      </c>
      <c r="K382" s="36">
        <v>9997</v>
      </c>
      <c r="L382" s="37">
        <v>179946</v>
      </c>
      <c r="M382" t="s">
        <v>27</v>
      </c>
      <c r="N382" t="s">
        <v>34</v>
      </c>
      <c r="O382">
        <v>1</v>
      </c>
      <c r="P382" t="s">
        <v>35</v>
      </c>
      <c r="Q382">
        <v>137</v>
      </c>
      <c r="R382" s="38">
        <v>492084</v>
      </c>
    </row>
    <row r="383" spans="1:18" x14ac:dyDescent="0.3">
      <c r="A383" t="s">
        <v>5394</v>
      </c>
      <c r="B383" s="35">
        <v>45488</v>
      </c>
      <c r="C383" t="s">
        <v>4693</v>
      </c>
      <c r="D383" t="s">
        <v>4694</v>
      </c>
      <c r="E383" t="s">
        <v>49</v>
      </c>
      <c r="F383" t="s">
        <v>1005</v>
      </c>
      <c r="G383" t="s">
        <v>27</v>
      </c>
      <c r="H383" t="s">
        <v>24</v>
      </c>
      <c r="I383" t="s">
        <v>25</v>
      </c>
      <c r="J383">
        <v>18</v>
      </c>
      <c r="K383" s="36">
        <v>244598</v>
      </c>
      <c r="L383" s="37">
        <v>4402764</v>
      </c>
      <c r="M383" t="s">
        <v>27</v>
      </c>
      <c r="N383" t="s">
        <v>27</v>
      </c>
      <c r="O383">
        <v>1</v>
      </c>
      <c r="P383" t="s">
        <v>28</v>
      </c>
      <c r="Q383">
        <v>176</v>
      </c>
      <c r="R383" s="38">
        <v>1025913</v>
      </c>
    </row>
    <row r="384" spans="1:18" x14ac:dyDescent="0.3">
      <c r="A384" t="s">
        <v>5395</v>
      </c>
      <c r="B384" s="35">
        <v>45642</v>
      </c>
      <c r="C384" t="s">
        <v>4693</v>
      </c>
      <c r="D384" t="s">
        <v>4694</v>
      </c>
      <c r="E384" t="s">
        <v>49</v>
      </c>
      <c r="F384" t="s">
        <v>308</v>
      </c>
      <c r="G384" t="s">
        <v>27</v>
      </c>
      <c r="H384" t="s">
        <v>65</v>
      </c>
      <c r="I384" t="s">
        <v>102</v>
      </c>
      <c r="J384">
        <v>17</v>
      </c>
      <c r="K384" s="36">
        <v>146366</v>
      </c>
      <c r="L384" s="37">
        <v>2488222</v>
      </c>
      <c r="M384">
        <v>10</v>
      </c>
      <c r="N384" t="s">
        <v>47</v>
      </c>
      <c r="O384">
        <v>3</v>
      </c>
      <c r="P384" t="s">
        <v>35</v>
      </c>
      <c r="Q384">
        <v>80</v>
      </c>
      <c r="R384" s="38">
        <v>786541</v>
      </c>
    </row>
    <row r="385" spans="1:18" x14ac:dyDescent="0.3">
      <c r="A385" t="s">
        <v>5396</v>
      </c>
      <c r="B385" s="35">
        <v>45438</v>
      </c>
      <c r="C385" t="s">
        <v>4693</v>
      </c>
      <c r="D385" t="s">
        <v>4694</v>
      </c>
      <c r="E385" t="s">
        <v>49</v>
      </c>
      <c r="F385" t="s">
        <v>418</v>
      </c>
      <c r="G385" t="s">
        <v>27</v>
      </c>
      <c r="H385" t="s">
        <v>10794</v>
      </c>
      <c r="I385" t="s">
        <v>95</v>
      </c>
      <c r="J385">
        <v>3</v>
      </c>
      <c r="K385" s="36">
        <v>19311</v>
      </c>
      <c r="L385" s="37">
        <v>57933</v>
      </c>
      <c r="M385">
        <v>0</v>
      </c>
      <c r="N385" t="s">
        <v>26</v>
      </c>
      <c r="O385">
        <v>1</v>
      </c>
      <c r="P385" t="s">
        <v>28</v>
      </c>
      <c r="Q385">
        <v>84</v>
      </c>
      <c r="R385" s="38">
        <v>588661</v>
      </c>
    </row>
    <row r="386" spans="1:18" x14ac:dyDescent="0.3">
      <c r="A386" t="s">
        <v>5397</v>
      </c>
      <c r="B386" s="35">
        <v>45326</v>
      </c>
      <c r="C386" t="s">
        <v>4693</v>
      </c>
      <c r="D386" t="s">
        <v>4694</v>
      </c>
      <c r="E386" t="s">
        <v>49</v>
      </c>
      <c r="F386" t="s">
        <v>379</v>
      </c>
      <c r="G386" t="s">
        <v>5398</v>
      </c>
      <c r="H386" t="s">
        <v>45</v>
      </c>
      <c r="I386" t="s">
        <v>211</v>
      </c>
      <c r="J386">
        <v>10</v>
      </c>
      <c r="K386" s="36">
        <v>40859</v>
      </c>
      <c r="L386" s="37">
        <v>408590</v>
      </c>
      <c r="M386">
        <v>0</v>
      </c>
      <c r="N386" t="s">
        <v>34</v>
      </c>
      <c r="O386" t="s">
        <v>27</v>
      </c>
      <c r="P386" t="s">
        <v>28</v>
      </c>
      <c r="Q386">
        <v>159</v>
      </c>
      <c r="R386" s="38">
        <v>492084</v>
      </c>
    </row>
    <row r="387" spans="1:18" x14ac:dyDescent="0.3">
      <c r="A387" t="s">
        <v>5399</v>
      </c>
      <c r="B387" s="35">
        <v>45503</v>
      </c>
      <c r="C387" t="s">
        <v>4693</v>
      </c>
      <c r="D387" t="s">
        <v>4694</v>
      </c>
      <c r="E387" t="s">
        <v>49</v>
      </c>
      <c r="F387" t="s">
        <v>94</v>
      </c>
      <c r="G387" t="s">
        <v>5400</v>
      </c>
      <c r="H387" t="s">
        <v>65</v>
      </c>
      <c r="I387" t="s">
        <v>397</v>
      </c>
      <c r="J387">
        <v>3</v>
      </c>
      <c r="K387" s="36">
        <v>46703</v>
      </c>
      <c r="L387" s="37">
        <v>140109</v>
      </c>
      <c r="M387">
        <v>0</v>
      </c>
      <c r="N387" t="s">
        <v>27</v>
      </c>
      <c r="O387">
        <v>5</v>
      </c>
      <c r="P387" t="s">
        <v>35</v>
      </c>
      <c r="Q387">
        <v>103</v>
      </c>
      <c r="R387" s="38">
        <v>786541</v>
      </c>
    </row>
    <row r="388" spans="1:18" x14ac:dyDescent="0.3">
      <c r="A388" t="s">
        <v>5401</v>
      </c>
      <c r="B388" s="35">
        <v>45406</v>
      </c>
      <c r="C388" t="s">
        <v>4693</v>
      </c>
      <c r="D388" t="s">
        <v>4694</v>
      </c>
      <c r="E388" t="s">
        <v>49</v>
      </c>
      <c r="F388" t="s">
        <v>160</v>
      </c>
      <c r="G388" t="s">
        <v>5402</v>
      </c>
      <c r="H388" t="s">
        <v>45</v>
      </c>
      <c r="I388" t="s">
        <v>74</v>
      </c>
      <c r="J388">
        <v>14</v>
      </c>
      <c r="K388" s="36">
        <v>14855</v>
      </c>
      <c r="L388" s="37">
        <v>207970</v>
      </c>
      <c r="M388" t="s">
        <v>27</v>
      </c>
      <c r="N388" t="s">
        <v>47</v>
      </c>
      <c r="O388" t="s">
        <v>27</v>
      </c>
      <c r="P388" t="s">
        <v>28</v>
      </c>
      <c r="Q388">
        <v>111</v>
      </c>
      <c r="R388" s="38">
        <v>492084</v>
      </c>
    </row>
    <row r="389" spans="1:18" x14ac:dyDescent="0.3">
      <c r="A389" t="s">
        <v>5403</v>
      </c>
      <c r="B389" s="35">
        <v>45071</v>
      </c>
      <c r="C389" t="s">
        <v>4693</v>
      </c>
      <c r="D389" t="s">
        <v>4694</v>
      </c>
      <c r="E389" t="s">
        <v>49</v>
      </c>
      <c r="F389" t="s">
        <v>252</v>
      </c>
      <c r="G389" t="s">
        <v>5404</v>
      </c>
      <c r="H389" t="s">
        <v>24</v>
      </c>
      <c r="I389" t="s">
        <v>92</v>
      </c>
      <c r="J389">
        <v>8</v>
      </c>
      <c r="K389" s="36">
        <v>168392</v>
      </c>
      <c r="L389" s="37">
        <v>1347136</v>
      </c>
      <c r="M389">
        <v>0</v>
      </c>
      <c r="N389" t="s">
        <v>47</v>
      </c>
      <c r="O389" t="s">
        <v>27</v>
      </c>
      <c r="P389" t="s">
        <v>28</v>
      </c>
      <c r="Q389">
        <v>76</v>
      </c>
      <c r="R389" s="38">
        <v>1025913</v>
      </c>
    </row>
    <row r="390" spans="1:18" x14ac:dyDescent="0.3">
      <c r="A390" t="s">
        <v>5405</v>
      </c>
      <c r="B390" s="35">
        <v>45019</v>
      </c>
      <c r="C390" t="s">
        <v>4693</v>
      </c>
      <c r="D390" t="s">
        <v>4694</v>
      </c>
      <c r="E390" t="s">
        <v>49</v>
      </c>
      <c r="F390" t="s">
        <v>2761</v>
      </c>
      <c r="G390" t="s">
        <v>5406</v>
      </c>
      <c r="H390" t="s">
        <v>45</v>
      </c>
      <c r="I390" t="s">
        <v>98</v>
      </c>
      <c r="J390">
        <v>13</v>
      </c>
      <c r="K390" s="36">
        <v>41828</v>
      </c>
      <c r="L390" s="37">
        <v>543764</v>
      </c>
      <c r="M390">
        <v>0</v>
      </c>
      <c r="N390" t="s">
        <v>10788</v>
      </c>
      <c r="O390">
        <v>3</v>
      </c>
      <c r="P390" t="s">
        <v>35</v>
      </c>
      <c r="Q390">
        <v>14</v>
      </c>
      <c r="R390" s="38">
        <v>492084</v>
      </c>
    </row>
    <row r="391" spans="1:18" x14ac:dyDescent="0.3">
      <c r="A391" t="s">
        <v>5407</v>
      </c>
      <c r="B391" s="35">
        <v>45008</v>
      </c>
      <c r="C391" t="s">
        <v>4693</v>
      </c>
      <c r="D391" t="s">
        <v>4694</v>
      </c>
      <c r="E391" t="s">
        <v>4695</v>
      </c>
      <c r="F391" t="s">
        <v>452</v>
      </c>
      <c r="G391" t="s">
        <v>5408</v>
      </c>
      <c r="H391" t="s">
        <v>24</v>
      </c>
      <c r="I391" t="s">
        <v>25</v>
      </c>
      <c r="J391">
        <v>2</v>
      </c>
      <c r="K391" s="36">
        <v>211232</v>
      </c>
      <c r="L391" s="37">
        <v>422464</v>
      </c>
      <c r="M391">
        <v>5</v>
      </c>
      <c r="N391" t="s">
        <v>26</v>
      </c>
      <c r="O391">
        <v>2</v>
      </c>
      <c r="P391" t="s">
        <v>35</v>
      </c>
      <c r="Q391">
        <v>32</v>
      </c>
      <c r="R391" s="38">
        <v>1025913</v>
      </c>
    </row>
    <row r="392" spans="1:18" x14ac:dyDescent="0.3">
      <c r="A392" t="s">
        <v>5409</v>
      </c>
      <c r="B392" s="35">
        <v>45271</v>
      </c>
      <c r="C392" t="s">
        <v>4693</v>
      </c>
      <c r="D392" t="s">
        <v>4694</v>
      </c>
      <c r="E392" t="s">
        <v>49</v>
      </c>
      <c r="F392" t="s">
        <v>437</v>
      </c>
      <c r="G392" t="s">
        <v>5410</v>
      </c>
      <c r="H392" t="s">
        <v>10794</v>
      </c>
      <c r="I392" t="s">
        <v>33</v>
      </c>
      <c r="J392">
        <v>1</v>
      </c>
      <c r="K392" s="36">
        <v>19252</v>
      </c>
      <c r="L392" s="37">
        <v>19252</v>
      </c>
      <c r="M392">
        <v>15</v>
      </c>
      <c r="N392" t="s">
        <v>47</v>
      </c>
      <c r="O392">
        <v>2</v>
      </c>
      <c r="P392" t="s">
        <v>35</v>
      </c>
      <c r="Q392">
        <v>115</v>
      </c>
      <c r="R392" s="38">
        <v>588661</v>
      </c>
    </row>
    <row r="393" spans="1:18" x14ac:dyDescent="0.3">
      <c r="A393" t="s">
        <v>5411</v>
      </c>
      <c r="B393" s="35">
        <v>45211</v>
      </c>
      <c r="C393" t="s">
        <v>4693</v>
      </c>
      <c r="D393" t="s">
        <v>4694</v>
      </c>
      <c r="E393" t="s">
        <v>49</v>
      </c>
      <c r="F393" t="s">
        <v>1296</v>
      </c>
      <c r="G393" t="s">
        <v>5412</v>
      </c>
      <c r="H393" t="s">
        <v>10794</v>
      </c>
      <c r="I393" t="s">
        <v>158</v>
      </c>
      <c r="J393">
        <v>5</v>
      </c>
      <c r="K393" s="36">
        <v>5671</v>
      </c>
      <c r="L393" s="37">
        <v>28355</v>
      </c>
      <c r="M393" t="s">
        <v>27</v>
      </c>
      <c r="N393" t="s">
        <v>47</v>
      </c>
      <c r="O393">
        <v>3</v>
      </c>
      <c r="P393" t="s">
        <v>28</v>
      </c>
      <c r="Q393">
        <v>36</v>
      </c>
      <c r="R393" s="38">
        <v>588661</v>
      </c>
    </row>
    <row r="394" spans="1:18" x14ac:dyDescent="0.3">
      <c r="A394" t="s">
        <v>5413</v>
      </c>
      <c r="B394" s="35">
        <v>45077</v>
      </c>
      <c r="C394" t="s">
        <v>4693</v>
      </c>
      <c r="D394" t="s">
        <v>4694</v>
      </c>
      <c r="E394" t="s">
        <v>4706</v>
      </c>
      <c r="F394" t="s">
        <v>2729</v>
      </c>
      <c r="G394" t="s">
        <v>5414</v>
      </c>
      <c r="H394" t="s">
        <v>24</v>
      </c>
      <c r="I394" t="s">
        <v>61</v>
      </c>
      <c r="J394">
        <v>10</v>
      </c>
      <c r="K394" s="36">
        <v>253720</v>
      </c>
      <c r="L394" s="37">
        <v>2537200</v>
      </c>
      <c r="M394">
        <v>20</v>
      </c>
      <c r="N394" t="s">
        <v>34</v>
      </c>
      <c r="O394">
        <v>3</v>
      </c>
      <c r="P394" t="s">
        <v>35</v>
      </c>
      <c r="Q394">
        <v>20</v>
      </c>
      <c r="R394" s="38">
        <v>1025913</v>
      </c>
    </row>
    <row r="395" spans="1:18" x14ac:dyDescent="0.3">
      <c r="A395" t="s">
        <v>5415</v>
      </c>
      <c r="B395" s="35">
        <v>45155</v>
      </c>
      <c r="C395" t="s">
        <v>4693</v>
      </c>
      <c r="D395" t="s">
        <v>4694</v>
      </c>
      <c r="E395" t="s">
        <v>49</v>
      </c>
      <c r="F395" t="s">
        <v>949</v>
      </c>
      <c r="G395" t="s">
        <v>5416</v>
      </c>
      <c r="H395" t="s">
        <v>32</v>
      </c>
      <c r="I395" t="s">
        <v>117</v>
      </c>
      <c r="J395">
        <v>5</v>
      </c>
      <c r="K395" s="36">
        <v>2384</v>
      </c>
      <c r="L395" s="37">
        <v>11920</v>
      </c>
      <c r="M395">
        <v>20</v>
      </c>
      <c r="N395" t="s">
        <v>27</v>
      </c>
      <c r="O395" t="s">
        <v>27</v>
      </c>
      <c r="P395" t="s">
        <v>35</v>
      </c>
      <c r="Q395">
        <v>16</v>
      </c>
      <c r="R395" s="38">
        <v>588661</v>
      </c>
    </row>
    <row r="396" spans="1:18" x14ac:dyDescent="0.3">
      <c r="A396" t="s">
        <v>5417</v>
      </c>
      <c r="B396" s="35">
        <v>45460</v>
      </c>
      <c r="C396" t="s">
        <v>4693</v>
      </c>
      <c r="D396" t="s">
        <v>4694</v>
      </c>
      <c r="E396" t="s">
        <v>49</v>
      </c>
      <c r="F396" t="s">
        <v>1368</v>
      </c>
      <c r="G396" t="s">
        <v>5418</v>
      </c>
      <c r="H396" t="s">
        <v>45</v>
      </c>
      <c r="I396" t="s">
        <v>211</v>
      </c>
      <c r="J396">
        <v>16</v>
      </c>
      <c r="K396" s="36">
        <v>34571</v>
      </c>
      <c r="L396" s="37">
        <v>553136</v>
      </c>
      <c r="M396">
        <v>0</v>
      </c>
      <c r="N396" t="s">
        <v>27</v>
      </c>
      <c r="O396">
        <v>1</v>
      </c>
      <c r="P396" t="s">
        <v>28</v>
      </c>
      <c r="Q396">
        <v>134</v>
      </c>
      <c r="R396" s="38">
        <v>492084</v>
      </c>
    </row>
    <row r="397" spans="1:18" x14ac:dyDescent="0.3">
      <c r="A397" t="s">
        <v>5419</v>
      </c>
      <c r="B397" s="35">
        <v>45213</v>
      </c>
      <c r="C397" t="s">
        <v>4693</v>
      </c>
      <c r="D397" t="s">
        <v>4694</v>
      </c>
      <c r="E397" t="s">
        <v>49</v>
      </c>
      <c r="F397" t="s">
        <v>379</v>
      </c>
      <c r="G397" t="s">
        <v>27</v>
      </c>
      <c r="H397" t="s">
        <v>10794</v>
      </c>
      <c r="I397" t="s">
        <v>158</v>
      </c>
      <c r="J397">
        <v>6</v>
      </c>
      <c r="K397" s="36">
        <v>17025</v>
      </c>
      <c r="L397" s="37">
        <v>102150</v>
      </c>
      <c r="M397">
        <v>5</v>
      </c>
      <c r="N397" t="s">
        <v>27</v>
      </c>
      <c r="O397" t="s">
        <v>27</v>
      </c>
      <c r="P397" t="s">
        <v>28</v>
      </c>
      <c r="Q397">
        <v>76</v>
      </c>
      <c r="R397" s="38">
        <v>588661</v>
      </c>
    </row>
    <row r="398" spans="1:18" x14ac:dyDescent="0.3">
      <c r="A398" t="s">
        <v>5420</v>
      </c>
      <c r="B398" s="35">
        <v>45418</v>
      </c>
      <c r="C398" t="s">
        <v>4693</v>
      </c>
      <c r="D398" t="s">
        <v>4694</v>
      </c>
      <c r="E398" t="s">
        <v>4695</v>
      </c>
      <c r="F398" t="s">
        <v>276</v>
      </c>
      <c r="G398" t="s">
        <v>5421</v>
      </c>
      <c r="H398" t="s">
        <v>24</v>
      </c>
      <c r="I398" t="s">
        <v>25</v>
      </c>
      <c r="J398">
        <v>1</v>
      </c>
      <c r="K398" s="36">
        <v>209507</v>
      </c>
      <c r="L398" s="37">
        <v>209507</v>
      </c>
      <c r="M398">
        <v>5</v>
      </c>
      <c r="N398" t="s">
        <v>10788</v>
      </c>
      <c r="O398">
        <v>2</v>
      </c>
      <c r="P398" t="s">
        <v>35</v>
      </c>
      <c r="Q398">
        <v>21</v>
      </c>
      <c r="R398" s="38">
        <v>1025913</v>
      </c>
    </row>
    <row r="399" spans="1:18" x14ac:dyDescent="0.3">
      <c r="A399" t="s">
        <v>5422</v>
      </c>
      <c r="B399" s="35">
        <v>45427</v>
      </c>
      <c r="C399" t="s">
        <v>4693</v>
      </c>
      <c r="D399" t="s">
        <v>4694</v>
      </c>
      <c r="E399" t="s">
        <v>4695</v>
      </c>
      <c r="F399" t="s">
        <v>2247</v>
      </c>
      <c r="G399" t="s">
        <v>5423</v>
      </c>
      <c r="H399" t="s">
        <v>32</v>
      </c>
      <c r="I399" t="s">
        <v>237</v>
      </c>
      <c r="J399">
        <v>19</v>
      </c>
      <c r="K399" s="36">
        <v>18826</v>
      </c>
      <c r="L399" s="37">
        <v>357694</v>
      </c>
      <c r="M399">
        <v>5</v>
      </c>
      <c r="N399" t="s">
        <v>26</v>
      </c>
      <c r="O399">
        <v>1</v>
      </c>
      <c r="P399" t="s">
        <v>27</v>
      </c>
      <c r="Q399">
        <v>89</v>
      </c>
      <c r="R399" s="38">
        <v>588661</v>
      </c>
    </row>
    <row r="400" spans="1:18" x14ac:dyDescent="0.3">
      <c r="A400" t="s">
        <v>5424</v>
      </c>
      <c r="B400" s="35">
        <v>45312</v>
      </c>
      <c r="C400" t="s">
        <v>4693</v>
      </c>
      <c r="D400" t="s">
        <v>4694</v>
      </c>
      <c r="E400" t="s">
        <v>4695</v>
      </c>
      <c r="F400" t="s">
        <v>2284</v>
      </c>
      <c r="G400" t="s">
        <v>5425</v>
      </c>
      <c r="H400" t="s">
        <v>45</v>
      </c>
      <c r="I400" t="s">
        <v>181</v>
      </c>
      <c r="J400">
        <v>4</v>
      </c>
      <c r="K400" s="36">
        <v>17344</v>
      </c>
      <c r="L400" s="37">
        <v>69376</v>
      </c>
      <c r="M400" t="s">
        <v>27</v>
      </c>
      <c r="N400" t="s">
        <v>34</v>
      </c>
      <c r="O400">
        <v>5</v>
      </c>
      <c r="P400" t="s">
        <v>28</v>
      </c>
      <c r="Q400">
        <v>66</v>
      </c>
      <c r="R400" s="38">
        <v>492084</v>
      </c>
    </row>
    <row r="401" spans="1:18" x14ac:dyDescent="0.3">
      <c r="A401" t="s">
        <v>5426</v>
      </c>
      <c r="B401" s="35">
        <v>45010</v>
      </c>
      <c r="C401" t="s">
        <v>4693</v>
      </c>
      <c r="D401" t="s">
        <v>4694</v>
      </c>
      <c r="E401" t="s">
        <v>4695</v>
      </c>
      <c r="F401" t="s">
        <v>1552</v>
      </c>
      <c r="G401" t="s">
        <v>5427</v>
      </c>
      <c r="H401" t="s">
        <v>65</v>
      </c>
      <c r="I401" t="s">
        <v>66</v>
      </c>
      <c r="J401">
        <v>8</v>
      </c>
      <c r="K401" s="36">
        <v>33232</v>
      </c>
      <c r="L401" s="37">
        <v>265856</v>
      </c>
      <c r="M401">
        <v>5</v>
      </c>
      <c r="N401" t="s">
        <v>47</v>
      </c>
      <c r="O401">
        <v>5</v>
      </c>
      <c r="P401" t="s">
        <v>28</v>
      </c>
      <c r="Q401">
        <v>38</v>
      </c>
      <c r="R401" s="38">
        <v>786541</v>
      </c>
    </row>
    <row r="402" spans="1:18" x14ac:dyDescent="0.3">
      <c r="A402" t="s">
        <v>5428</v>
      </c>
      <c r="B402" s="35">
        <v>45257</v>
      </c>
      <c r="C402" t="s">
        <v>4693</v>
      </c>
      <c r="D402" t="s">
        <v>4694</v>
      </c>
      <c r="E402" t="s">
        <v>4695</v>
      </c>
      <c r="F402" t="s">
        <v>284</v>
      </c>
      <c r="G402" t="s">
        <v>5429</v>
      </c>
      <c r="H402" t="s">
        <v>65</v>
      </c>
      <c r="I402" t="s">
        <v>66</v>
      </c>
      <c r="J402">
        <v>15</v>
      </c>
      <c r="K402" s="36">
        <v>169055</v>
      </c>
      <c r="L402" s="37">
        <v>2535825</v>
      </c>
      <c r="M402">
        <v>0</v>
      </c>
      <c r="N402" t="s">
        <v>26</v>
      </c>
      <c r="O402">
        <v>4</v>
      </c>
      <c r="P402" t="s">
        <v>35</v>
      </c>
      <c r="Q402">
        <v>184</v>
      </c>
      <c r="R402" s="38">
        <v>786541</v>
      </c>
    </row>
    <row r="403" spans="1:18" x14ac:dyDescent="0.3">
      <c r="A403" t="s">
        <v>5430</v>
      </c>
      <c r="B403" s="35">
        <v>45526</v>
      </c>
      <c r="C403" t="s">
        <v>4693</v>
      </c>
      <c r="D403" t="s">
        <v>4694</v>
      </c>
      <c r="E403" t="s">
        <v>4706</v>
      </c>
      <c r="F403" t="s">
        <v>449</v>
      </c>
      <c r="G403" t="s">
        <v>27</v>
      </c>
      <c r="H403" t="s">
        <v>65</v>
      </c>
      <c r="I403" t="s">
        <v>289</v>
      </c>
      <c r="J403">
        <v>2</v>
      </c>
      <c r="K403" s="36">
        <v>42725</v>
      </c>
      <c r="L403" s="37">
        <v>85450</v>
      </c>
      <c r="M403">
        <v>20</v>
      </c>
      <c r="N403" t="s">
        <v>34</v>
      </c>
      <c r="O403">
        <v>3</v>
      </c>
      <c r="P403" t="s">
        <v>35</v>
      </c>
      <c r="Q403">
        <v>19</v>
      </c>
      <c r="R403" s="38">
        <v>786541</v>
      </c>
    </row>
    <row r="404" spans="1:18" x14ac:dyDescent="0.3">
      <c r="A404" t="s">
        <v>5431</v>
      </c>
      <c r="B404" s="35">
        <v>45458</v>
      </c>
      <c r="C404" t="s">
        <v>4693</v>
      </c>
      <c r="D404" t="s">
        <v>4694</v>
      </c>
      <c r="E404" t="s">
        <v>49</v>
      </c>
      <c r="F404" t="s">
        <v>2021</v>
      </c>
      <c r="G404" t="s">
        <v>5432</v>
      </c>
      <c r="H404" t="s">
        <v>24</v>
      </c>
      <c r="I404" t="s">
        <v>56</v>
      </c>
      <c r="J404">
        <v>6</v>
      </c>
      <c r="K404" s="36">
        <v>176335</v>
      </c>
      <c r="L404" s="37">
        <v>1058010</v>
      </c>
      <c r="M404">
        <v>20</v>
      </c>
      <c r="N404" t="s">
        <v>26</v>
      </c>
      <c r="O404">
        <v>2</v>
      </c>
      <c r="P404" t="s">
        <v>35</v>
      </c>
      <c r="Q404">
        <v>130</v>
      </c>
      <c r="R404" s="38">
        <v>1025913</v>
      </c>
    </row>
    <row r="405" spans="1:18" x14ac:dyDescent="0.3">
      <c r="A405" t="s">
        <v>5433</v>
      </c>
      <c r="B405" s="35">
        <v>45527</v>
      </c>
      <c r="C405" t="s">
        <v>4693</v>
      </c>
      <c r="D405" t="s">
        <v>4694</v>
      </c>
      <c r="E405" t="s">
        <v>4695</v>
      </c>
      <c r="F405" t="s">
        <v>1799</v>
      </c>
      <c r="G405" t="s">
        <v>5434</v>
      </c>
      <c r="H405" t="s">
        <v>24</v>
      </c>
      <c r="I405" t="s">
        <v>174</v>
      </c>
      <c r="J405">
        <v>9</v>
      </c>
      <c r="K405" s="36">
        <v>303013</v>
      </c>
      <c r="L405" s="37">
        <v>2727117</v>
      </c>
      <c r="M405" t="s">
        <v>27</v>
      </c>
      <c r="N405" t="s">
        <v>57</v>
      </c>
      <c r="O405">
        <v>4</v>
      </c>
      <c r="P405" t="s">
        <v>28</v>
      </c>
      <c r="Q405">
        <v>157</v>
      </c>
      <c r="R405" s="38">
        <v>1025913</v>
      </c>
    </row>
    <row r="406" spans="1:18" x14ac:dyDescent="0.3">
      <c r="A406" t="s">
        <v>5435</v>
      </c>
      <c r="B406" s="35">
        <v>45478</v>
      </c>
      <c r="C406" t="s">
        <v>4693</v>
      </c>
      <c r="D406" t="s">
        <v>4694</v>
      </c>
      <c r="E406" t="s">
        <v>49</v>
      </c>
      <c r="F406" t="s">
        <v>3189</v>
      </c>
      <c r="G406" t="s">
        <v>5436</v>
      </c>
      <c r="H406" t="s">
        <v>24</v>
      </c>
      <c r="I406" t="s">
        <v>161</v>
      </c>
      <c r="J406">
        <v>20</v>
      </c>
      <c r="K406" s="36">
        <v>105747</v>
      </c>
      <c r="L406" s="37">
        <v>2114940</v>
      </c>
      <c r="M406">
        <v>10</v>
      </c>
      <c r="N406" t="s">
        <v>27</v>
      </c>
      <c r="O406">
        <v>3</v>
      </c>
      <c r="P406" t="s">
        <v>27</v>
      </c>
      <c r="Q406">
        <v>160</v>
      </c>
      <c r="R406" s="38">
        <v>1025913</v>
      </c>
    </row>
    <row r="407" spans="1:18" x14ac:dyDescent="0.3">
      <c r="A407" t="s">
        <v>5437</v>
      </c>
      <c r="B407" s="35">
        <v>45356</v>
      </c>
      <c r="C407" t="s">
        <v>4693</v>
      </c>
      <c r="D407" t="s">
        <v>4694</v>
      </c>
      <c r="E407" t="s">
        <v>49</v>
      </c>
      <c r="F407" t="s">
        <v>396</v>
      </c>
      <c r="G407" t="s">
        <v>5438</v>
      </c>
      <c r="H407" t="s">
        <v>40</v>
      </c>
      <c r="I407" t="s">
        <v>51</v>
      </c>
      <c r="J407">
        <v>7</v>
      </c>
      <c r="K407" s="36">
        <v>16513</v>
      </c>
      <c r="L407" s="37">
        <v>115591</v>
      </c>
      <c r="M407">
        <v>20</v>
      </c>
      <c r="N407" t="s">
        <v>26</v>
      </c>
      <c r="O407">
        <v>2</v>
      </c>
      <c r="P407" t="s">
        <v>35</v>
      </c>
      <c r="Q407">
        <v>70</v>
      </c>
      <c r="R407" s="38">
        <v>441559</v>
      </c>
    </row>
    <row r="408" spans="1:18" x14ac:dyDescent="0.3">
      <c r="A408" t="s">
        <v>5439</v>
      </c>
      <c r="B408" s="35">
        <v>45236</v>
      </c>
      <c r="C408" t="s">
        <v>4693</v>
      </c>
      <c r="D408" t="s">
        <v>4694</v>
      </c>
      <c r="E408" t="s">
        <v>4695</v>
      </c>
      <c r="F408" t="s">
        <v>119</v>
      </c>
      <c r="G408" t="s">
        <v>5440</v>
      </c>
      <c r="H408" t="s">
        <v>32</v>
      </c>
      <c r="I408" t="s">
        <v>113</v>
      </c>
      <c r="J408">
        <v>9</v>
      </c>
      <c r="K408" s="36">
        <v>8040</v>
      </c>
      <c r="L408" s="37">
        <v>72360</v>
      </c>
      <c r="M408">
        <v>0</v>
      </c>
      <c r="N408" t="s">
        <v>27</v>
      </c>
      <c r="O408" t="s">
        <v>27</v>
      </c>
      <c r="P408" t="s">
        <v>28</v>
      </c>
      <c r="Q408">
        <v>131</v>
      </c>
      <c r="R408" s="38">
        <v>588661</v>
      </c>
    </row>
    <row r="409" spans="1:18" x14ac:dyDescent="0.3">
      <c r="A409" t="s">
        <v>5441</v>
      </c>
      <c r="B409" s="35">
        <v>44965</v>
      </c>
      <c r="C409" t="s">
        <v>4693</v>
      </c>
      <c r="D409" t="s">
        <v>4694</v>
      </c>
      <c r="E409" t="s">
        <v>4706</v>
      </c>
      <c r="F409" t="s">
        <v>993</v>
      </c>
      <c r="G409" t="s">
        <v>5442</v>
      </c>
      <c r="H409" t="s">
        <v>40</v>
      </c>
      <c r="I409" t="s">
        <v>171</v>
      </c>
      <c r="J409">
        <v>1</v>
      </c>
      <c r="K409" s="36">
        <v>16868</v>
      </c>
      <c r="L409" s="37">
        <v>16868</v>
      </c>
      <c r="M409" t="s">
        <v>27</v>
      </c>
      <c r="N409" t="s">
        <v>26</v>
      </c>
      <c r="O409">
        <v>1</v>
      </c>
      <c r="P409" t="s">
        <v>28</v>
      </c>
      <c r="Q409">
        <v>44</v>
      </c>
      <c r="R409" s="38">
        <v>441559</v>
      </c>
    </row>
    <row r="410" spans="1:18" x14ac:dyDescent="0.3">
      <c r="A410" t="s">
        <v>5443</v>
      </c>
      <c r="B410" s="35">
        <v>45393</v>
      </c>
      <c r="C410" t="s">
        <v>4693</v>
      </c>
      <c r="D410" t="s">
        <v>4694</v>
      </c>
      <c r="E410" t="s">
        <v>4695</v>
      </c>
      <c r="F410" t="s">
        <v>1099</v>
      </c>
      <c r="G410" t="s">
        <v>5444</v>
      </c>
      <c r="H410" t="s">
        <v>65</v>
      </c>
      <c r="I410" t="s">
        <v>382</v>
      </c>
      <c r="J410">
        <v>3</v>
      </c>
      <c r="K410" s="36">
        <v>107011</v>
      </c>
      <c r="L410" s="37">
        <v>321033</v>
      </c>
      <c r="M410" t="s">
        <v>27</v>
      </c>
      <c r="N410" t="s">
        <v>10788</v>
      </c>
      <c r="O410">
        <v>3</v>
      </c>
      <c r="P410" t="s">
        <v>28</v>
      </c>
      <c r="Q410">
        <v>46</v>
      </c>
      <c r="R410" s="38">
        <v>786541</v>
      </c>
    </row>
    <row r="411" spans="1:18" x14ac:dyDescent="0.3">
      <c r="A411" t="s">
        <v>5445</v>
      </c>
      <c r="B411" s="35">
        <v>45005</v>
      </c>
      <c r="C411" t="s">
        <v>4693</v>
      </c>
      <c r="D411" t="s">
        <v>4694</v>
      </c>
      <c r="E411" t="s">
        <v>4695</v>
      </c>
      <c r="F411" t="s">
        <v>1941</v>
      </c>
      <c r="G411" t="s">
        <v>5446</v>
      </c>
      <c r="H411" t="s">
        <v>40</v>
      </c>
      <c r="I411" t="s">
        <v>123</v>
      </c>
      <c r="J411">
        <v>7</v>
      </c>
      <c r="K411" s="36">
        <v>10729</v>
      </c>
      <c r="L411" s="37">
        <v>75103</v>
      </c>
      <c r="M411">
        <v>0</v>
      </c>
      <c r="N411" t="s">
        <v>47</v>
      </c>
      <c r="O411">
        <v>1</v>
      </c>
      <c r="P411" t="s">
        <v>27</v>
      </c>
      <c r="Q411">
        <v>75</v>
      </c>
      <c r="R411" s="38">
        <v>441559</v>
      </c>
    </row>
    <row r="412" spans="1:18" x14ac:dyDescent="0.3">
      <c r="A412" t="s">
        <v>5447</v>
      </c>
      <c r="B412" s="35">
        <v>44977</v>
      </c>
      <c r="C412" t="s">
        <v>4693</v>
      </c>
      <c r="D412" t="s">
        <v>4694</v>
      </c>
      <c r="E412" t="s">
        <v>4706</v>
      </c>
      <c r="F412" t="s">
        <v>972</v>
      </c>
      <c r="G412" t="s">
        <v>27</v>
      </c>
      <c r="H412" t="s">
        <v>45</v>
      </c>
      <c r="I412" t="s">
        <v>74</v>
      </c>
      <c r="J412">
        <v>13</v>
      </c>
      <c r="K412" s="36">
        <v>13376</v>
      </c>
      <c r="L412" s="37">
        <v>173888</v>
      </c>
      <c r="M412">
        <v>15</v>
      </c>
      <c r="N412" t="s">
        <v>27</v>
      </c>
      <c r="O412">
        <v>2</v>
      </c>
      <c r="P412" t="s">
        <v>35</v>
      </c>
      <c r="Q412">
        <v>13</v>
      </c>
      <c r="R412" s="38">
        <v>492084</v>
      </c>
    </row>
    <row r="413" spans="1:18" x14ac:dyDescent="0.3">
      <c r="A413" t="s">
        <v>5448</v>
      </c>
      <c r="B413" s="35">
        <v>45164</v>
      </c>
      <c r="C413" t="s">
        <v>4693</v>
      </c>
      <c r="D413" t="s">
        <v>4694</v>
      </c>
      <c r="E413" t="s">
        <v>49</v>
      </c>
      <c r="F413" t="s">
        <v>1125</v>
      </c>
      <c r="G413" t="s">
        <v>5449</v>
      </c>
      <c r="H413" t="s">
        <v>24</v>
      </c>
      <c r="I413" t="s">
        <v>161</v>
      </c>
      <c r="J413">
        <v>13</v>
      </c>
      <c r="K413" s="36">
        <v>21014</v>
      </c>
      <c r="L413" s="37">
        <v>273182</v>
      </c>
      <c r="M413" t="s">
        <v>27</v>
      </c>
      <c r="N413" t="s">
        <v>26</v>
      </c>
      <c r="O413">
        <v>2</v>
      </c>
      <c r="P413" t="s">
        <v>28</v>
      </c>
      <c r="Q413">
        <v>128</v>
      </c>
      <c r="R413" s="38">
        <v>1025913</v>
      </c>
    </row>
    <row r="414" spans="1:18" x14ac:dyDescent="0.3">
      <c r="A414" t="s">
        <v>5450</v>
      </c>
      <c r="B414" s="35">
        <v>45413</v>
      </c>
      <c r="C414" t="s">
        <v>4693</v>
      </c>
      <c r="D414" t="s">
        <v>4694</v>
      </c>
      <c r="E414" t="s">
        <v>4695</v>
      </c>
      <c r="F414" t="s">
        <v>634</v>
      </c>
      <c r="G414" t="s">
        <v>5451</v>
      </c>
      <c r="H414" t="s">
        <v>32</v>
      </c>
      <c r="I414" t="s">
        <v>33</v>
      </c>
      <c r="J414">
        <v>7</v>
      </c>
      <c r="K414" s="36">
        <v>3750</v>
      </c>
      <c r="L414" s="37">
        <v>26250</v>
      </c>
      <c r="M414">
        <v>20</v>
      </c>
      <c r="N414" t="s">
        <v>10788</v>
      </c>
      <c r="O414">
        <v>3</v>
      </c>
      <c r="P414" t="s">
        <v>35</v>
      </c>
      <c r="Q414">
        <v>81</v>
      </c>
      <c r="R414" s="38">
        <v>588661</v>
      </c>
    </row>
    <row r="415" spans="1:18" x14ac:dyDescent="0.3">
      <c r="A415" t="s">
        <v>5452</v>
      </c>
      <c r="B415" s="35">
        <v>44931</v>
      </c>
      <c r="C415" t="s">
        <v>4693</v>
      </c>
      <c r="D415" t="s">
        <v>4694</v>
      </c>
      <c r="E415" t="s">
        <v>49</v>
      </c>
      <c r="F415" t="s">
        <v>739</v>
      </c>
      <c r="G415" t="s">
        <v>5453</v>
      </c>
      <c r="H415" t="s">
        <v>10794</v>
      </c>
      <c r="I415" t="s">
        <v>141</v>
      </c>
      <c r="J415">
        <v>9</v>
      </c>
      <c r="K415" s="36">
        <v>20461</v>
      </c>
      <c r="L415" s="37">
        <v>184149</v>
      </c>
      <c r="M415">
        <v>5</v>
      </c>
      <c r="N415" t="s">
        <v>47</v>
      </c>
      <c r="O415">
        <v>5</v>
      </c>
      <c r="P415" t="s">
        <v>28</v>
      </c>
      <c r="Q415">
        <v>193</v>
      </c>
      <c r="R415" s="38">
        <v>588661</v>
      </c>
    </row>
    <row r="416" spans="1:18" x14ac:dyDescent="0.3">
      <c r="A416" t="s">
        <v>5454</v>
      </c>
      <c r="B416" s="35">
        <v>45290</v>
      </c>
      <c r="C416" t="s">
        <v>4693</v>
      </c>
      <c r="D416" t="s">
        <v>4694</v>
      </c>
      <c r="E416" t="s">
        <v>4706</v>
      </c>
      <c r="F416" t="s">
        <v>655</v>
      </c>
      <c r="G416" t="s">
        <v>5455</v>
      </c>
      <c r="H416" t="s">
        <v>32</v>
      </c>
      <c r="I416" t="s">
        <v>95</v>
      </c>
      <c r="J416">
        <v>6</v>
      </c>
      <c r="K416" s="36">
        <v>15239</v>
      </c>
      <c r="L416" s="37">
        <v>91434</v>
      </c>
      <c r="M416">
        <v>20</v>
      </c>
      <c r="N416" t="s">
        <v>26</v>
      </c>
      <c r="O416">
        <v>1</v>
      </c>
      <c r="P416" t="s">
        <v>27</v>
      </c>
      <c r="Q416">
        <v>10</v>
      </c>
      <c r="R416" s="38">
        <v>588661</v>
      </c>
    </row>
    <row r="417" spans="1:18" x14ac:dyDescent="0.3">
      <c r="A417" t="s">
        <v>5456</v>
      </c>
      <c r="B417" s="35">
        <v>45123</v>
      </c>
      <c r="C417" t="s">
        <v>4693</v>
      </c>
      <c r="D417" t="s">
        <v>4694</v>
      </c>
      <c r="E417" t="s">
        <v>49</v>
      </c>
      <c r="F417" t="s">
        <v>2409</v>
      </c>
      <c r="G417" t="s">
        <v>5457</v>
      </c>
      <c r="H417" t="s">
        <v>32</v>
      </c>
      <c r="I417" t="s">
        <v>141</v>
      </c>
      <c r="J417">
        <v>10</v>
      </c>
      <c r="K417" s="36">
        <v>20546</v>
      </c>
      <c r="L417" s="37">
        <v>205460</v>
      </c>
      <c r="M417">
        <v>0</v>
      </c>
      <c r="N417" t="s">
        <v>27</v>
      </c>
      <c r="O417">
        <v>4</v>
      </c>
      <c r="P417" t="s">
        <v>35</v>
      </c>
      <c r="Q417">
        <v>9</v>
      </c>
      <c r="R417" s="38">
        <v>588661</v>
      </c>
    </row>
    <row r="418" spans="1:18" x14ac:dyDescent="0.3">
      <c r="A418" t="s">
        <v>5458</v>
      </c>
      <c r="B418" s="35">
        <v>45069</v>
      </c>
      <c r="C418" t="s">
        <v>4693</v>
      </c>
      <c r="D418" t="s">
        <v>4694</v>
      </c>
      <c r="E418" t="s">
        <v>4695</v>
      </c>
      <c r="F418" t="s">
        <v>2872</v>
      </c>
      <c r="G418" t="s">
        <v>5459</v>
      </c>
      <c r="H418" t="s">
        <v>65</v>
      </c>
      <c r="I418" t="s">
        <v>66</v>
      </c>
      <c r="J418">
        <v>15</v>
      </c>
      <c r="K418" s="36">
        <v>121727</v>
      </c>
      <c r="L418" s="37">
        <v>1825905</v>
      </c>
      <c r="M418">
        <v>5</v>
      </c>
      <c r="N418" t="s">
        <v>27</v>
      </c>
      <c r="O418">
        <v>3</v>
      </c>
      <c r="P418" t="s">
        <v>35</v>
      </c>
      <c r="Q418">
        <v>56</v>
      </c>
      <c r="R418" s="38">
        <v>786541</v>
      </c>
    </row>
    <row r="419" spans="1:18" x14ac:dyDescent="0.3">
      <c r="A419" t="s">
        <v>5460</v>
      </c>
      <c r="B419" s="35">
        <v>45473</v>
      </c>
      <c r="C419" t="s">
        <v>4693</v>
      </c>
      <c r="D419" t="s">
        <v>4694</v>
      </c>
      <c r="E419" t="s">
        <v>49</v>
      </c>
      <c r="F419" t="s">
        <v>1419</v>
      </c>
      <c r="G419" t="s">
        <v>5461</v>
      </c>
      <c r="H419" t="s">
        <v>24</v>
      </c>
      <c r="I419" t="s">
        <v>25</v>
      </c>
      <c r="J419">
        <v>17</v>
      </c>
      <c r="K419" s="36">
        <v>83148</v>
      </c>
      <c r="L419" s="37">
        <v>1413516</v>
      </c>
      <c r="M419" t="s">
        <v>27</v>
      </c>
      <c r="N419" t="s">
        <v>34</v>
      </c>
      <c r="O419">
        <v>2</v>
      </c>
      <c r="P419" t="s">
        <v>28</v>
      </c>
      <c r="Q419">
        <v>90</v>
      </c>
      <c r="R419" s="38">
        <v>1025913</v>
      </c>
    </row>
    <row r="420" spans="1:18" x14ac:dyDescent="0.3">
      <c r="A420" t="s">
        <v>5462</v>
      </c>
      <c r="B420" s="35">
        <v>45242</v>
      </c>
      <c r="C420" t="s">
        <v>4693</v>
      </c>
      <c r="D420" t="s">
        <v>4694</v>
      </c>
      <c r="E420" t="s">
        <v>49</v>
      </c>
      <c r="F420" t="s">
        <v>1256</v>
      </c>
      <c r="G420" t="s">
        <v>5463</v>
      </c>
      <c r="H420" t="s">
        <v>24</v>
      </c>
      <c r="I420" t="s">
        <v>56</v>
      </c>
      <c r="J420">
        <v>15</v>
      </c>
      <c r="K420" s="36">
        <v>37137</v>
      </c>
      <c r="L420" s="37">
        <v>557055</v>
      </c>
      <c r="M420">
        <v>0</v>
      </c>
      <c r="N420" t="s">
        <v>10788</v>
      </c>
      <c r="O420" t="s">
        <v>27</v>
      </c>
      <c r="P420" t="s">
        <v>28</v>
      </c>
      <c r="Q420">
        <v>187</v>
      </c>
      <c r="R420" s="38">
        <v>1025913</v>
      </c>
    </row>
    <row r="421" spans="1:18" x14ac:dyDescent="0.3">
      <c r="A421" t="s">
        <v>5464</v>
      </c>
      <c r="B421" s="35">
        <v>45537</v>
      </c>
      <c r="C421" t="s">
        <v>4693</v>
      </c>
      <c r="D421" t="s">
        <v>4694</v>
      </c>
      <c r="E421" t="s">
        <v>49</v>
      </c>
      <c r="F421" t="s">
        <v>193</v>
      </c>
      <c r="G421" t="s">
        <v>5465</v>
      </c>
      <c r="H421" t="s">
        <v>45</v>
      </c>
      <c r="I421" t="s">
        <v>211</v>
      </c>
      <c r="J421">
        <v>11</v>
      </c>
      <c r="K421" s="36">
        <v>4873</v>
      </c>
      <c r="L421" s="37">
        <v>53603</v>
      </c>
      <c r="M421">
        <v>0</v>
      </c>
      <c r="N421" t="s">
        <v>57</v>
      </c>
      <c r="O421">
        <v>7</v>
      </c>
      <c r="P421" t="s">
        <v>28</v>
      </c>
      <c r="Q421">
        <v>2</v>
      </c>
      <c r="R421" s="38">
        <v>492084</v>
      </c>
    </row>
    <row r="422" spans="1:18" x14ac:dyDescent="0.3">
      <c r="A422" t="s">
        <v>5466</v>
      </c>
      <c r="B422" s="35">
        <v>45648</v>
      </c>
      <c r="C422" t="s">
        <v>4693</v>
      </c>
      <c r="D422" t="s">
        <v>4694</v>
      </c>
      <c r="E422" t="s">
        <v>49</v>
      </c>
      <c r="F422" t="s">
        <v>3063</v>
      </c>
      <c r="G422" t="s">
        <v>5467</v>
      </c>
      <c r="H422" t="s">
        <v>40</v>
      </c>
      <c r="I422" t="s">
        <v>171</v>
      </c>
      <c r="J422">
        <v>10</v>
      </c>
      <c r="K422" s="36">
        <v>12703</v>
      </c>
      <c r="L422" s="37">
        <v>127030</v>
      </c>
      <c r="M422" t="s">
        <v>27</v>
      </c>
      <c r="N422" t="s">
        <v>27</v>
      </c>
      <c r="O422">
        <v>1</v>
      </c>
      <c r="P422" t="s">
        <v>35</v>
      </c>
      <c r="Q422">
        <v>81</v>
      </c>
      <c r="R422" s="38">
        <v>441559</v>
      </c>
    </row>
    <row r="423" spans="1:18" x14ac:dyDescent="0.3">
      <c r="A423" t="s">
        <v>5468</v>
      </c>
      <c r="B423" s="35">
        <v>45199</v>
      </c>
      <c r="C423" t="s">
        <v>4693</v>
      </c>
      <c r="D423" t="s">
        <v>4694</v>
      </c>
      <c r="E423" t="s">
        <v>49</v>
      </c>
      <c r="F423" t="s">
        <v>1147</v>
      </c>
      <c r="G423" t="s">
        <v>5469</v>
      </c>
      <c r="H423" t="s">
        <v>45</v>
      </c>
      <c r="I423" t="s">
        <v>130</v>
      </c>
      <c r="J423">
        <v>5</v>
      </c>
      <c r="K423" s="36">
        <v>24160</v>
      </c>
      <c r="L423" s="37">
        <v>120800</v>
      </c>
      <c r="M423">
        <v>10</v>
      </c>
      <c r="N423" t="s">
        <v>26</v>
      </c>
      <c r="O423">
        <v>4</v>
      </c>
      <c r="P423" t="s">
        <v>35</v>
      </c>
      <c r="Q423">
        <v>40</v>
      </c>
      <c r="R423" s="38">
        <v>492084</v>
      </c>
    </row>
    <row r="424" spans="1:18" x14ac:dyDescent="0.3">
      <c r="A424" t="s">
        <v>5470</v>
      </c>
      <c r="B424" s="35">
        <v>45528</v>
      </c>
      <c r="C424" t="s">
        <v>4693</v>
      </c>
      <c r="D424" t="s">
        <v>4694</v>
      </c>
      <c r="E424" t="s">
        <v>4706</v>
      </c>
      <c r="F424" t="s">
        <v>1016</v>
      </c>
      <c r="G424" t="s">
        <v>5471</v>
      </c>
      <c r="H424" t="s">
        <v>24</v>
      </c>
      <c r="I424" t="s">
        <v>25</v>
      </c>
      <c r="J424">
        <v>19</v>
      </c>
      <c r="K424" s="36">
        <v>285476</v>
      </c>
      <c r="L424" s="37">
        <v>5424044</v>
      </c>
      <c r="M424">
        <v>0</v>
      </c>
      <c r="N424" t="s">
        <v>26</v>
      </c>
      <c r="O424">
        <v>1</v>
      </c>
      <c r="P424" t="s">
        <v>35</v>
      </c>
      <c r="Q424">
        <v>165</v>
      </c>
      <c r="R424" s="38">
        <v>1025913</v>
      </c>
    </row>
    <row r="425" spans="1:18" x14ac:dyDescent="0.3">
      <c r="A425" t="s">
        <v>5472</v>
      </c>
      <c r="B425" s="35">
        <v>45530</v>
      </c>
      <c r="C425" t="s">
        <v>4693</v>
      </c>
      <c r="D425" t="s">
        <v>4694</v>
      </c>
      <c r="E425" t="s">
        <v>4695</v>
      </c>
      <c r="F425" t="s">
        <v>1887</v>
      </c>
      <c r="G425" t="s">
        <v>5473</v>
      </c>
      <c r="H425" t="s">
        <v>10794</v>
      </c>
      <c r="I425" t="s">
        <v>158</v>
      </c>
      <c r="J425">
        <v>1</v>
      </c>
      <c r="K425" s="36">
        <v>7913</v>
      </c>
      <c r="L425" s="37">
        <v>7913</v>
      </c>
      <c r="M425">
        <v>20</v>
      </c>
      <c r="N425" t="s">
        <v>27</v>
      </c>
      <c r="O425">
        <v>1</v>
      </c>
      <c r="P425" t="s">
        <v>35</v>
      </c>
      <c r="Q425">
        <v>117</v>
      </c>
      <c r="R425" s="38">
        <v>588661</v>
      </c>
    </row>
    <row r="426" spans="1:18" x14ac:dyDescent="0.3">
      <c r="A426" t="s">
        <v>5474</v>
      </c>
      <c r="B426" s="35">
        <v>45588</v>
      </c>
      <c r="C426" t="s">
        <v>4693</v>
      </c>
      <c r="D426" t="s">
        <v>4694</v>
      </c>
      <c r="E426" t="s">
        <v>4695</v>
      </c>
      <c r="F426" t="s">
        <v>5475</v>
      </c>
      <c r="G426" t="s">
        <v>5476</v>
      </c>
      <c r="H426" t="s">
        <v>65</v>
      </c>
      <c r="I426" t="s">
        <v>289</v>
      </c>
      <c r="J426">
        <v>12</v>
      </c>
      <c r="K426" s="36">
        <v>166397</v>
      </c>
      <c r="L426" s="37">
        <v>1996764</v>
      </c>
      <c r="M426">
        <v>10</v>
      </c>
      <c r="N426" t="s">
        <v>47</v>
      </c>
      <c r="O426">
        <v>2</v>
      </c>
      <c r="P426" t="s">
        <v>35</v>
      </c>
      <c r="Q426">
        <v>119</v>
      </c>
      <c r="R426" s="38">
        <v>786541</v>
      </c>
    </row>
    <row r="427" spans="1:18" x14ac:dyDescent="0.3">
      <c r="A427" t="s">
        <v>5477</v>
      </c>
      <c r="B427" s="35">
        <v>45209</v>
      </c>
      <c r="C427" t="s">
        <v>4693</v>
      </c>
      <c r="D427" t="s">
        <v>4694</v>
      </c>
      <c r="E427" t="s">
        <v>4706</v>
      </c>
      <c r="F427" t="s">
        <v>489</v>
      </c>
      <c r="G427" t="s">
        <v>5478</v>
      </c>
      <c r="H427" t="s">
        <v>65</v>
      </c>
      <c r="I427" t="s">
        <v>66</v>
      </c>
      <c r="J427">
        <v>1</v>
      </c>
      <c r="K427" s="36">
        <v>52417</v>
      </c>
      <c r="L427" s="37">
        <v>52417</v>
      </c>
      <c r="M427">
        <v>10</v>
      </c>
      <c r="N427" t="s">
        <v>27</v>
      </c>
      <c r="O427">
        <v>2</v>
      </c>
      <c r="P427" t="s">
        <v>35</v>
      </c>
      <c r="Q427">
        <v>42</v>
      </c>
      <c r="R427" s="38">
        <v>786541</v>
      </c>
    </row>
    <row r="428" spans="1:18" x14ac:dyDescent="0.3">
      <c r="A428" t="s">
        <v>5479</v>
      </c>
      <c r="B428" s="35">
        <v>45475</v>
      </c>
      <c r="C428" t="s">
        <v>4693</v>
      </c>
      <c r="D428" t="s">
        <v>4694</v>
      </c>
      <c r="E428" t="s">
        <v>4706</v>
      </c>
      <c r="F428" t="s">
        <v>276</v>
      </c>
      <c r="G428" t="s">
        <v>5480</v>
      </c>
      <c r="H428" t="s">
        <v>65</v>
      </c>
      <c r="I428" t="s">
        <v>289</v>
      </c>
      <c r="J428">
        <v>3</v>
      </c>
      <c r="K428" s="36">
        <v>168905</v>
      </c>
      <c r="L428" s="37">
        <v>506715</v>
      </c>
      <c r="M428">
        <v>5</v>
      </c>
      <c r="N428" t="s">
        <v>47</v>
      </c>
      <c r="O428">
        <v>1</v>
      </c>
      <c r="P428" t="s">
        <v>35</v>
      </c>
      <c r="Q428">
        <v>189</v>
      </c>
      <c r="R428" s="38">
        <v>786541</v>
      </c>
    </row>
    <row r="429" spans="1:18" x14ac:dyDescent="0.3">
      <c r="A429" t="s">
        <v>5481</v>
      </c>
      <c r="B429" s="35">
        <v>45195</v>
      </c>
      <c r="C429" t="s">
        <v>4693</v>
      </c>
      <c r="D429" t="s">
        <v>4694</v>
      </c>
      <c r="E429" t="s">
        <v>4695</v>
      </c>
      <c r="F429" t="s">
        <v>895</v>
      </c>
      <c r="G429" t="s">
        <v>27</v>
      </c>
      <c r="H429" t="s">
        <v>45</v>
      </c>
      <c r="I429" t="s">
        <v>82</v>
      </c>
      <c r="J429">
        <v>8</v>
      </c>
      <c r="K429" s="36">
        <v>15366</v>
      </c>
      <c r="L429" s="37">
        <v>122928</v>
      </c>
      <c r="M429">
        <v>15</v>
      </c>
      <c r="N429" t="s">
        <v>27</v>
      </c>
      <c r="O429">
        <v>2</v>
      </c>
      <c r="P429" t="s">
        <v>35</v>
      </c>
      <c r="Q429">
        <v>20</v>
      </c>
      <c r="R429" s="38">
        <v>492084</v>
      </c>
    </row>
    <row r="430" spans="1:18" x14ac:dyDescent="0.3">
      <c r="A430" t="s">
        <v>5482</v>
      </c>
      <c r="B430" s="35">
        <v>45302</v>
      </c>
      <c r="C430" t="s">
        <v>4693</v>
      </c>
      <c r="D430" t="s">
        <v>4694</v>
      </c>
      <c r="E430" t="s">
        <v>4706</v>
      </c>
      <c r="F430" t="s">
        <v>299</v>
      </c>
      <c r="G430" t="s">
        <v>27</v>
      </c>
      <c r="H430" t="s">
        <v>10794</v>
      </c>
      <c r="I430" t="s">
        <v>33</v>
      </c>
      <c r="J430">
        <v>19</v>
      </c>
      <c r="K430" s="36">
        <v>8043</v>
      </c>
      <c r="L430" s="37">
        <v>152817</v>
      </c>
      <c r="M430">
        <v>0</v>
      </c>
      <c r="N430" t="s">
        <v>57</v>
      </c>
      <c r="O430">
        <v>1</v>
      </c>
      <c r="P430" t="s">
        <v>35</v>
      </c>
      <c r="Q430">
        <v>100</v>
      </c>
      <c r="R430" s="38">
        <v>588661</v>
      </c>
    </row>
    <row r="431" spans="1:18" x14ac:dyDescent="0.3">
      <c r="A431" t="s">
        <v>5483</v>
      </c>
      <c r="B431" s="35">
        <v>45355</v>
      </c>
      <c r="C431" t="s">
        <v>4693</v>
      </c>
      <c r="D431" t="s">
        <v>4694</v>
      </c>
      <c r="E431" t="s">
        <v>4695</v>
      </c>
      <c r="F431" t="s">
        <v>589</v>
      </c>
      <c r="G431" t="s">
        <v>27</v>
      </c>
      <c r="H431" t="s">
        <v>24</v>
      </c>
      <c r="I431" t="s">
        <v>161</v>
      </c>
      <c r="J431">
        <v>7</v>
      </c>
      <c r="K431" s="36">
        <v>104242</v>
      </c>
      <c r="L431" s="37">
        <v>729694</v>
      </c>
      <c r="M431" t="s">
        <v>27</v>
      </c>
      <c r="N431" t="s">
        <v>57</v>
      </c>
      <c r="O431">
        <v>3</v>
      </c>
      <c r="P431" t="s">
        <v>28</v>
      </c>
      <c r="Q431">
        <v>5</v>
      </c>
      <c r="R431" s="38">
        <v>1025913</v>
      </c>
    </row>
    <row r="432" spans="1:18" x14ac:dyDescent="0.3">
      <c r="A432" t="s">
        <v>5484</v>
      </c>
      <c r="B432" s="35">
        <v>45003</v>
      </c>
      <c r="C432" t="s">
        <v>4693</v>
      </c>
      <c r="D432" t="s">
        <v>4694</v>
      </c>
      <c r="E432" t="s">
        <v>4695</v>
      </c>
      <c r="F432" t="s">
        <v>132</v>
      </c>
      <c r="G432" t="s">
        <v>27</v>
      </c>
      <c r="H432" t="s">
        <v>65</v>
      </c>
      <c r="I432" t="s">
        <v>66</v>
      </c>
      <c r="J432">
        <v>11</v>
      </c>
      <c r="K432" s="36">
        <v>22985</v>
      </c>
      <c r="L432" s="37">
        <v>252835</v>
      </c>
      <c r="M432" t="s">
        <v>27</v>
      </c>
      <c r="N432" t="s">
        <v>26</v>
      </c>
      <c r="O432">
        <v>5</v>
      </c>
      <c r="P432" t="s">
        <v>35</v>
      </c>
      <c r="Q432">
        <v>123</v>
      </c>
      <c r="R432" s="38">
        <v>786541</v>
      </c>
    </row>
    <row r="433" spans="1:18" x14ac:dyDescent="0.3">
      <c r="A433" t="s">
        <v>5485</v>
      </c>
      <c r="B433" s="35">
        <v>45244</v>
      </c>
      <c r="C433" t="s">
        <v>4693</v>
      </c>
      <c r="D433" t="s">
        <v>4694</v>
      </c>
      <c r="E433" t="s">
        <v>4706</v>
      </c>
      <c r="F433" t="s">
        <v>934</v>
      </c>
      <c r="G433" t="s">
        <v>5486</v>
      </c>
      <c r="H433" t="s">
        <v>10794</v>
      </c>
      <c r="I433" t="s">
        <v>141</v>
      </c>
      <c r="J433">
        <v>18</v>
      </c>
      <c r="K433" s="36">
        <v>1615</v>
      </c>
      <c r="L433" s="37">
        <v>29070</v>
      </c>
      <c r="M433">
        <v>10</v>
      </c>
      <c r="N433" t="s">
        <v>27</v>
      </c>
      <c r="O433">
        <v>3</v>
      </c>
      <c r="P433" t="s">
        <v>35</v>
      </c>
      <c r="Q433">
        <v>162</v>
      </c>
      <c r="R433" s="38">
        <v>588661</v>
      </c>
    </row>
    <row r="434" spans="1:18" x14ac:dyDescent="0.3">
      <c r="A434" t="s">
        <v>5487</v>
      </c>
      <c r="B434" s="35">
        <v>44960</v>
      </c>
      <c r="C434" t="s">
        <v>4693</v>
      </c>
      <c r="D434" t="s">
        <v>4694</v>
      </c>
      <c r="E434" t="s">
        <v>4706</v>
      </c>
      <c r="F434" t="s">
        <v>1002</v>
      </c>
      <c r="G434" t="s">
        <v>5488</v>
      </c>
      <c r="H434" t="s">
        <v>65</v>
      </c>
      <c r="I434" t="s">
        <v>66</v>
      </c>
      <c r="J434">
        <v>5</v>
      </c>
      <c r="K434" s="36">
        <v>60041</v>
      </c>
      <c r="L434" s="37">
        <v>300205</v>
      </c>
      <c r="M434">
        <v>10</v>
      </c>
      <c r="N434" t="s">
        <v>34</v>
      </c>
      <c r="O434">
        <v>3</v>
      </c>
      <c r="P434" t="s">
        <v>35</v>
      </c>
      <c r="Q434">
        <v>56</v>
      </c>
      <c r="R434" s="38">
        <v>786541</v>
      </c>
    </row>
    <row r="435" spans="1:18" x14ac:dyDescent="0.3">
      <c r="A435" t="s">
        <v>5489</v>
      </c>
      <c r="B435" s="35">
        <v>45446</v>
      </c>
      <c r="C435" t="s">
        <v>4693</v>
      </c>
      <c r="D435" t="s">
        <v>4694</v>
      </c>
      <c r="E435" t="s">
        <v>49</v>
      </c>
      <c r="F435" t="s">
        <v>2875</v>
      </c>
      <c r="G435" t="s">
        <v>27</v>
      </c>
      <c r="H435" t="s">
        <v>10794</v>
      </c>
      <c r="I435" t="s">
        <v>113</v>
      </c>
      <c r="J435">
        <v>19</v>
      </c>
      <c r="K435" s="36">
        <v>19502</v>
      </c>
      <c r="L435" s="37">
        <v>370538</v>
      </c>
      <c r="M435">
        <v>5</v>
      </c>
      <c r="N435" t="s">
        <v>47</v>
      </c>
      <c r="O435">
        <v>1</v>
      </c>
      <c r="P435" t="s">
        <v>28</v>
      </c>
      <c r="Q435">
        <v>124</v>
      </c>
      <c r="R435" s="38">
        <v>588661</v>
      </c>
    </row>
    <row r="436" spans="1:18" x14ac:dyDescent="0.3">
      <c r="A436" t="s">
        <v>5490</v>
      </c>
      <c r="B436" s="35">
        <v>45488</v>
      </c>
      <c r="C436" t="s">
        <v>4693</v>
      </c>
      <c r="D436" t="s">
        <v>4694</v>
      </c>
      <c r="E436" t="s">
        <v>4706</v>
      </c>
      <c r="F436" t="s">
        <v>2352</v>
      </c>
      <c r="G436" t="s">
        <v>5491</v>
      </c>
      <c r="H436" t="s">
        <v>65</v>
      </c>
      <c r="I436" t="s">
        <v>78</v>
      </c>
      <c r="J436">
        <v>12</v>
      </c>
      <c r="K436" s="36">
        <v>74047</v>
      </c>
      <c r="L436" s="37">
        <v>888564</v>
      </c>
      <c r="M436" t="s">
        <v>27</v>
      </c>
      <c r="N436" t="s">
        <v>26</v>
      </c>
      <c r="O436" t="s">
        <v>27</v>
      </c>
      <c r="P436" t="s">
        <v>28</v>
      </c>
      <c r="Q436">
        <v>88</v>
      </c>
      <c r="R436" s="38">
        <v>786541</v>
      </c>
    </row>
    <row r="437" spans="1:18" x14ac:dyDescent="0.3">
      <c r="A437" t="s">
        <v>5492</v>
      </c>
      <c r="B437" s="35">
        <v>45148</v>
      </c>
      <c r="C437" t="s">
        <v>4693</v>
      </c>
      <c r="D437" t="s">
        <v>4694</v>
      </c>
      <c r="E437" t="s">
        <v>49</v>
      </c>
      <c r="F437" t="s">
        <v>104</v>
      </c>
      <c r="G437" t="s">
        <v>5493</v>
      </c>
      <c r="H437" t="s">
        <v>65</v>
      </c>
      <c r="I437" t="s">
        <v>66</v>
      </c>
      <c r="J437">
        <v>7</v>
      </c>
      <c r="K437" s="36">
        <v>12744</v>
      </c>
      <c r="L437" s="37">
        <v>89208</v>
      </c>
      <c r="M437" t="s">
        <v>27</v>
      </c>
      <c r="N437" t="s">
        <v>27</v>
      </c>
      <c r="O437">
        <v>1</v>
      </c>
      <c r="P437" t="s">
        <v>35</v>
      </c>
      <c r="Q437">
        <v>154</v>
      </c>
      <c r="R437" s="38">
        <v>786541</v>
      </c>
    </row>
    <row r="438" spans="1:18" x14ac:dyDescent="0.3">
      <c r="A438" t="s">
        <v>5494</v>
      </c>
      <c r="B438" s="35">
        <v>45095</v>
      </c>
      <c r="C438" t="s">
        <v>4693</v>
      </c>
      <c r="D438" t="s">
        <v>4694</v>
      </c>
      <c r="E438" t="s">
        <v>49</v>
      </c>
      <c r="F438" t="s">
        <v>104</v>
      </c>
      <c r="G438" t="s">
        <v>5495</v>
      </c>
      <c r="H438" t="s">
        <v>40</v>
      </c>
      <c r="I438" t="s">
        <v>41</v>
      </c>
      <c r="J438">
        <v>5</v>
      </c>
      <c r="K438" s="36">
        <v>9753</v>
      </c>
      <c r="L438" s="37">
        <v>48765</v>
      </c>
      <c r="M438">
        <v>10</v>
      </c>
      <c r="N438" t="s">
        <v>26</v>
      </c>
      <c r="O438" t="s">
        <v>27</v>
      </c>
      <c r="P438" t="s">
        <v>35</v>
      </c>
      <c r="Q438">
        <v>54</v>
      </c>
      <c r="R438" s="38">
        <v>441559</v>
      </c>
    </row>
    <row r="439" spans="1:18" x14ac:dyDescent="0.3">
      <c r="A439" t="s">
        <v>5496</v>
      </c>
      <c r="B439" s="35">
        <v>45271</v>
      </c>
      <c r="C439" t="s">
        <v>4693</v>
      </c>
      <c r="D439" t="s">
        <v>4694</v>
      </c>
      <c r="E439" t="s">
        <v>49</v>
      </c>
      <c r="F439" t="s">
        <v>1028</v>
      </c>
      <c r="G439" t="s">
        <v>27</v>
      </c>
      <c r="H439" t="s">
        <v>45</v>
      </c>
      <c r="I439" t="s">
        <v>211</v>
      </c>
      <c r="J439">
        <v>7</v>
      </c>
      <c r="K439" s="36">
        <v>8866</v>
      </c>
      <c r="L439" s="37">
        <v>62062</v>
      </c>
      <c r="M439">
        <v>15</v>
      </c>
      <c r="N439" t="s">
        <v>27</v>
      </c>
      <c r="O439">
        <v>1</v>
      </c>
      <c r="P439" t="s">
        <v>35</v>
      </c>
      <c r="Q439">
        <v>65</v>
      </c>
      <c r="R439" s="38">
        <v>492084</v>
      </c>
    </row>
    <row r="440" spans="1:18" x14ac:dyDescent="0.3">
      <c r="A440" t="s">
        <v>5497</v>
      </c>
      <c r="B440" s="35">
        <v>45258</v>
      </c>
      <c r="C440" t="s">
        <v>4693</v>
      </c>
      <c r="D440" t="s">
        <v>4694</v>
      </c>
      <c r="E440" t="s">
        <v>4695</v>
      </c>
      <c r="F440" t="s">
        <v>1399</v>
      </c>
      <c r="G440" t="s">
        <v>5498</v>
      </c>
      <c r="H440" t="s">
        <v>24</v>
      </c>
      <c r="I440" t="s">
        <v>152</v>
      </c>
      <c r="J440">
        <v>1</v>
      </c>
      <c r="K440" s="36">
        <v>68338</v>
      </c>
      <c r="L440" s="37">
        <v>68338</v>
      </c>
      <c r="M440">
        <v>5</v>
      </c>
      <c r="N440" t="s">
        <v>47</v>
      </c>
      <c r="O440">
        <v>1</v>
      </c>
      <c r="P440" t="s">
        <v>35</v>
      </c>
      <c r="Q440">
        <v>3</v>
      </c>
      <c r="R440" s="38">
        <v>1025913</v>
      </c>
    </row>
    <row r="441" spans="1:18" x14ac:dyDescent="0.3">
      <c r="A441" t="s">
        <v>5499</v>
      </c>
      <c r="B441" s="35">
        <v>45342</v>
      </c>
      <c r="C441" t="s">
        <v>4693</v>
      </c>
      <c r="D441" t="s">
        <v>4694</v>
      </c>
      <c r="E441" t="s">
        <v>49</v>
      </c>
      <c r="F441" t="s">
        <v>1304</v>
      </c>
      <c r="G441" t="s">
        <v>5500</v>
      </c>
      <c r="H441" t="s">
        <v>45</v>
      </c>
      <c r="I441" t="s">
        <v>74</v>
      </c>
      <c r="J441">
        <v>7</v>
      </c>
      <c r="K441" s="36">
        <v>34446</v>
      </c>
      <c r="L441" s="37">
        <v>241122</v>
      </c>
      <c r="M441">
        <v>0</v>
      </c>
      <c r="N441" t="s">
        <v>57</v>
      </c>
      <c r="O441">
        <v>4</v>
      </c>
      <c r="P441" t="s">
        <v>35</v>
      </c>
      <c r="Q441">
        <v>144</v>
      </c>
      <c r="R441" s="38">
        <v>492084</v>
      </c>
    </row>
    <row r="442" spans="1:18" x14ac:dyDescent="0.3">
      <c r="A442" t="s">
        <v>5501</v>
      </c>
      <c r="B442" s="35">
        <v>45324</v>
      </c>
      <c r="C442" t="s">
        <v>4693</v>
      </c>
      <c r="D442" t="s">
        <v>4694</v>
      </c>
      <c r="E442" t="s">
        <v>49</v>
      </c>
      <c r="F442" t="s">
        <v>1368</v>
      </c>
      <c r="G442" t="s">
        <v>5502</v>
      </c>
      <c r="H442" t="s">
        <v>45</v>
      </c>
      <c r="I442" t="s">
        <v>211</v>
      </c>
      <c r="J442">
        <v>17</v>
      </c>
      <c r="K442" s="36">
        <v>23604</v>
      </c>
      <c r="L442" s="37">
        <v>401268</v>
      </c>
      <c r="M442">
        <v>0</v>
      </c>
      <c r="N442" t="s">
        <v>57</v>
      </c>
      <c r="O442">
        <v>4</v>
      </c>
      <c r="P442" t="s">
        <v>28</v>
      </c>
      <c r="Q442">
        <v>32</v>
      </c>
      <c r="R442" s="38">
        <v>492084</v>
      </c>
    </row>
    <row r="443" spans="1:18" x14ac:dyDescent="0.3">
      <c r="A443" t="s">
        <v>5503</v>
      </c>
      <c r="B443" s="35">
        <v>45112</v>
      </c>
      <c r="C443" t="s">
        <v>4693</v>
      </c>
      <c r="D443" t="s">
        <v>4694</v>
      </c>
      <c r="E443" t="s">
        <v>4706</v>
      </c>
      <c r="F443" t="s">
        <v>1764</v>
      </c>
      <c r="G443" t="s">
        <v>5504</v>
      </c>
      <c r="H443" t="s">
        <v>10794</v>
      </c>
      <c r="I443" t="s">
        <v>141</v>
      </c>
      <c r="J443">
        <v>4</v>
      </c>
      <c r="K443" s="36">
        <v>17188</v>
      </c>
      <c r="L443" s="37">
        <v>68752</v>
      </c>
      <c r="M443" t="s">
        <v>27</v>
      </c>
      <c r="N443" t="s">
        <v>26</v>
      </c>
      <c r="O443">
        <v>1</v>
      </c>
      <c r="P443" t="s">
        <v>28</v>
      </c>
      <c r="Q443">
        <v>27</v>
      </c>
      <c r="R443" s="38">
        <v>588661</v>
      </c>
    </row>
    <row r="444" spans="1:18" x14ac:dyDescent="0.3">
      <c r="A444" t="s">
        <v>5505</v>
      </c>
      <c r="B444" s="35">
        <v>44991</v>
      </c>
      <c r="C444" t="s">
        <v>4693</v>
      </c>
      <c r="D444" t="s">
        <v>4694</v>
      </c>
      <c r="E444" t="s">
        <v>4695</v>
      </c>
      <c r="F444" t="s">
        <v>5303</v>
      </c>
      <c r="G444" t="s">
        <v>5506</v>
      </c>
      <c r="H444" t="s">
        <v>40</v>
      </c>
      <c r="I444" t="s">
        <v>51</v>
      </c>
      <c r="J444">
        <v>15</v>
      </c>
      <c r="K444" s="36">
        <v>17392</v>
      </c>
      <c r="L444" s="37">
        <v>260880</v>
      </c>
      <c r="M444">
        <v>20</v>
      </c>
      <c r="N444" t="s">
        <v>27</v>
      </c>
      <c r="O444">
        <v>2</v>
      </c>
      <c r="P444" t="s">
        <v>35</v>
      </c>
      <c r="Q444">
        <v>11</v>
      </c>
      <c r="R444" s="38">
        <v>441559</v>
      </c>
    </row>
    <row r="445" spans="1:18" x14ac:dyDescent="0.3">
      <c r="A445" t="s">
        <v>5507</v>
      </c>
      <c r="B445" s="35">
        <v>45479</v>
      </c>
      <c r="C445" t="s">
        <v>4693</v>
      </c>
      <c r="D445" t="s">
        <v>4694</v>
      </c>
      <c r="E445" t="s">
        <v>4706</v>
      </c>
      <c r="F445" t="s">
        <v>104</v>
      </c>
      <c r="G445" t="s">
        <v>5508</v>
      </c>
      <c r="H445" t="s">
        <v>40</v>
      </c>
      <c r="I445" t="s">
        <v>137</v>
      </c>
      <c r="J445">
        <v>1</v>
      </c>
      <c r="K445" s="36">
        <v>5544</v>
      </c>
      <c r="L445" s="37">
        <v>5544</v>
      </c>
      <c r="M445">
        <v>20</v>
      </c>
      <c r="N445" t="s">
        <v>34</v>
      </c>
      <c r="O445">
        <v>1</v>
      </c>
      <c r="P445" t="s">
        <v>35</v>
      </c>
      <c r="Q445">
        <v>198</v>
      </c>
      <c r="R445" s="38">
        <v>441559</v>
      </c>
    </row>
    <row r="446" spans="1:18" x14ac:dyDescent="0.3">
      <c r="A446" t="s">
        <v>5509</v>
      </c>
      <c r="B446" s="35">
        <v>45222</v>
      </c>
      <c r="C446" t="s">
        <v>4693</v>
      </c>
      <c r="D446" t="s">
        <v>4694</v>
      </c>
      <c r="E446" t="s">
        <v>4706</v>
      </c>
      <c r="F446" t="s">
        <v>4598</v>
      </c>
      <c r="G446" t="s">
        <v>5510</v>
      </c>
      <c r="H446" t="s">
        <v>24</v>
      </c>
      <c r="I446" t="s">
        <v>56</v>
      </c>
      <c r="J446">
        <v>4</v>
      </c>
      <c r="K446" s="36">
        <v>258703</v>
      </c>
      <c r="L446" s="37">
        <v>1034812</v>
      </c>
      <c r="M446">
        <v>0</v>
      </c>
      <c r="N446" t="s">
        <v>47</v>
      </c>
      <c r="O446">
        <v>3</v>
      </c>
      <c r="P446" t="s">
        <v>28</v>
      </c>
      <c r="Q446">
        <v>157</v>
      </c>
      <c r="R446" s="38">
        <v>1025913</v>
      </c>
    </row>
    <row r="447" spans="1:18" x14ac:dyDescent="0.3">
      <c r="A447" t="s">
        <v>5511</v>
      </c>
      <c r="B447" s="35">
        <v>45647</v>
      </c>
      <c r="C447" t="s">
        <v>4693</v>
      </c>
      <c r="D447" t="s">
        <v>4694</v>
      </c>
      <c r="E447" t="s">
        <v>4695</v>
      </c>
      <c r="F447" t="s">
        <v>589</v>
      </c>
      <c r="G447" t="s">
        <v>5512</v>
      </c>
      <c r="H447" t="s">
        <v>10794</v>
      </c>
      <c r="I447" t="s">
        <v>95</v>
      </c>
      <c r="J447">
        <v>6</v>
      </c>
      <c r="K447" s="36">
        <v>22339</v>
      </c>
      <c r="L447" s="37">
        <v>134034</v>
      </c>
      <c r="M447">
        <v>5</v>
      </c>
      <c r="N447" t="s">
        <v>26</v>
      </c>
      <c r="O447">
        <v>3</v>
      </c>
      <c r="P447" t="s">
        <v>35</v>
      </c>
      <c r="Q447">
        <v>151</v>
      </c>
      <c r="R447" s="38">
        <v>588661</v>
      </c>
    </row>
    <row r="448" spans="1:18" x14ac:dyDescent="0.3">
      <c r="A448" t="s">
        <v>5513</v>
      </c>
      <c r="B448" s="35">
        <v>45618</v>
      </c>
      <c r="C448" t="s">
        <v>4693</v>
      </c>
      <c r="D448" t="s">
        <v>4694</v>
      </c>
      <c r="E448" t="s">
        <v>49</v>
      </c>
      <c r="F448" t="s">
        <v>1345</v>
      </c>
      <c r="G448" t="s">
        <v>5514</v>
      </c>
      <c r="H448" t="s">
        <v>24</v>
      </c>
      <c r="I448" t="s">
        <v>92</v>
      </c>
      <c r="J448">
        <v>9</v>
      </c>
      <c r="K448" s="36">
        <v>328083</v>
      </c>
      <c r="L448" s="37">
        <v>2952747</v>
      </c>
      <c r="M448">
        <v>0</v>
      </c>
      <c r="N448" t="s">
        <v>47</v>
      </c>
      <c r="O448">
        <v>5</v>
      </c>
      <c r="P448" t="s">
        <v>35</v>
      </c>
      <c r="Q448">
        <v>170</v>
      </c>
      <c r="R448" s="38">
        <v>1025913</v>
      </c>
    </row>
    <row r="449" spans="1:18" x14ac:dyDescent="0.3">
      <c r="A449" t="s">
        <v>5515</v>
      </c>
      <c r="B449" s="35">
        <v>44937</v>
      </c>
      <c r="C449" t="s">
        <v>4693</v>
      </c>
      <c r="D449" t="s">
        <v>4694</v>
      </c>
      <c r="E449" t="s">
        <v>49</v>
      </c>
      <c r="F449" t="s">
        <v>2813</v>
      </c>
      <c r="G449" t="s">
        <v>27</v>
      </c>
      <c r="H449" t="s">
        <v>10794</v>
      </c>
      <c r="I449" t="s">
        <v>117</v>
      </c>
      <c r="J449">
        <v>8</v>
      </c>
      <c r="K449" s="36">
        <v>19142</v>
      </c>
      <c r="L449" s="37">
        <v>153136</v>
      </c>
      <c r="M449">
        <v>5</v>
      </c>
      <c r="N449" t="s">
        <v>34</v>
      </c>
      <c r="O449">
        <v>3</v>
      </c>
      <c r="P449" t="s">
        <v>28</v>
      </c>
      <c r="Q449">
        <v>91</v>
      </c>
      <c r="R449" s="38">
        <v>588661</v>
      </c>
    </row>
    <row r="450" spans="1:18" x14ac:dyDescent="0.3">
      <c r="A450" t="s">
        <v>5516</v>
      </c>
      <c r="B450" s="35">
        <v>45026</v>
      </c>
      <c r="C450" t="s">
        <v>4693</v>
      </c>
      <c r="D450" t="s">
        <v>4694</v>
      </c>
      <c r="E450" t="s">
        <v>4695</v>
      </c>
      <c r="F450" t="s">
        <v>359</v>
      </c>
      <c r="G450" t="s">
        <v>5517</v>
      </c>
      <c r="H450" t="s">
        <v>45</v>
      </c>
      <c r="I450" t="s">
        <v>98</v>
      </c>
      <c r="J450">
        <v>5</v>
      </c>
      <c r="K450" s="36">
        <v>32977</v>
      </c>
      <c r="L450" s="37">
        <v>164885</v>
      </c>
      <c r="M450" t="s">
        <v>27</v>
      </c>
      <c r="N450" t="s">
        <v>27</v>
      </c>
      <c r="O450">
        <v>5</v>
      </c>
      <c r="P450" t="s">
        <v>28</v>
      </c>
      <c r="Q450">
        <v>71</v>
      </c>
      <c r="R450" s="38">
        <v>492084</v>
      </c>
    </row>
    <row r="451" spans="1:18" x14ac:dyDescent="0.3">
      <c r="A451" t="s">
        <v>5518</v>
      </c>
      <c r="B451" s="35">
        <v>45187</v>
      </c>
      <c r="C451" t="s">
        <v>4693</v>
      </c>
      <c r="D451" t="s">
        <v>4694</v>
      </c>
      <c r="E451" t="s">
        <v>49</v>
      </c>
      <c r="F451" t="s">
        <v>484</v>
      </c>
      <c r="G451" t="s">
        <v>5519</v>
      </c>
      <c r="H451" t="s">
        <v>65</v>
      </c>
      <c r="I451" t="s">
        <v>78</v>
      </c>
      <c r="J451">
        <v>12</v>
      </c>
      <c r="K451" s="36">
        <v>54666</v>
      </c>
      <c r="L451" s="37">
        <v>655992</v>
      </c>
      <c r="M451">
        <v>5</v>
      </c>
      <c r="N451" t="s">
        <v>27</v>
      </c>
      <c r="O451">
        <v>3</v>
      </c>
      <c r="P451" t="s">
        <v>35</v>
      </c>
      <c r="Q451">
        <v>75</v>
      </c>
      <c r="R451" s="38">
        <v>786541</v>
      </c>
    </row>
    <row r="452" spans="1:18" x14ac:dyDescent="0.3">
      <c r="A452" t="s">
        <v>5520</v>
      </c>
      <c r="B452" s="35">
        <v>45102</v>
      </c>
      <c r="C452" t="s">
        <v>4693</v>
      </c>
      <c r="D452" t="s">
        <v>4694</v>
      </c>
      <c r="E452" t="s">
        <v>4695</v>
      </c>
      <c r="F452" t="s">
        <v>1045</v>
      </c>
      <c r="G452" t="s">
        <v>5521</v>
      </c>
      <c r="H452" t="s">
        <v>65</v>
      </c>
      <c r="I452" t="s">
        <v>102</v>
      </c>
      <c r="J452">
        <v>13</v>
      </c>
      <c r="K452" s="36">
        <v>51032</v>
      </c>
      <c r="L452" s="37">
        <v>663416</v>
      </c>
      <c r="M452">
        <v>0</v>
      </c>
      <c r="N452" t="s">
        <v>10788</v>
      </c>
      <c r="O452">
        <v>7</v>
      </c>
      <c r="P452" t="s">
        <v>35</v>
      </c>
      <c r="Q452">
        <v>5</v>
      </c>
      <c r="R452" s="38">
        <v>786541</v>
      </c>
    </row>
    <row r="453" spans="1:18" x14ac:dyDescent="0.3">
      <c r="A453" t="s">
        <v>5522</v>
      </c>
      <c r="B453" s="35">
        <v>45133</v>
      </c>
      <c r="C453" t="s">
        <v>4693</v>
      </c>
      <c r="D453" t="s">
        <v>4694</v>
      </c>
      <c r="E453" t="s">
        <v>49</v>
      </c>
      <c r="F453" t="s">
        <v>2270</v>
      </c>
      <c r="G453" t="s">
        <v>5523</v>
      </c>
      <c r="H453" t="s">
        <v>40</v>
      </c>
      <c r="I453" t="s">
        <v>137</v>
      </c>
      <c r="J453">
        <v>20</v>
      </c>
      <c r="K453" s="36">
        <v>15440</v>
      </c>
      <c r="L453" s="37">
        <v>308800</v>
      </c>
      <c r="M453">
        <v>5</v>
      </c>
      <c r="N453" t="s">
        <v>34</v>
      </c>
      <c r="O453">
        <v>4</v>
      </c>
      <c r="P453" t="s">
        <v>35</v>
      </c>
      <c r="Q453">
        <v>103</v>
      </c>
      <c r="R453" s="38">
        <v>441559</v>
      </c>
    </row>
    <row r="454" spans="1:18" x14ac:dyDescent="0.3">
      <c r="A454" t="s">
        <v>5524</v>
      </c>
      <c r="B454" s="35">
        <v>45197</v>
      </c>
      <c r="C454" t="s">
        <v>4693</v>
      </c>
      <c r="D454" t="s">
        <v>4694</v>
      </c>
      <c r="E454" t="s">
        <v>4695</v>
      </c>
      <c r="F454" t="s">
        <v>2311</v>
      </c>
      <c r="G454" t="s">
        <v>5525</v>
      </c>
      <c r="H454" t="s">
        <v>65</v>
      </c>
      <c r="I454" t="s">
        <v>478</v>
      </c>
      <c r="J454">
        <v>14</v>
      </c>
      <c r="K454" s="36">
        <v>75889</v>
      </c>
      <c r="L454" s="37">
        <v>1062446</v>
      </c>
      <c r="M454">
        <v>0</v>
      </c>
      <c r="N454" t="s">
        <v>26</v>
      </c>
      <c r="O454">
        <v>2</v>
      </c>
      <c r="P454" t="s">
        <v>35</v>
      </c>
      <c r="Q454">
        <v>49</v>
      </c>
      <c r="R454" s="38">
        <v>786541</v>
      </c>
    </row>
    <row r="455" spans="1:18" x14ac:dyDescent="0.3">
      <c r="A455" t="s">
        <v>5526</v>
      </c>
      <c r="B455" s="35">
        <v>45099</v>
      </c>
      <c r="C455" t="s">
        <v>4693</v>
      </c>
      <c r="D455" t="s">
        <v>4694</v>
      </c>
      <c r="E455" t="s">
        <v>4706</v>
      </c>
      <c r="F455" t="s">
        <v>2007</v>
      </c>
      <c r="G455" t="s">
        <v>5527</v>
      </c>
      <c r="H455" t="s">
        <v>40</v>
      </c>
      <c r="I455" t="s">
        <v>41</v>
      </c>
      <c r="J455">
        <v>19</v>
      </c>
      <c r="K455" s="36">
        <v>3704</v>
      </c>
      <c r="L455" s="37">
        <v>70376</v>
      </c>
      <c r="M455" t="s">
        <v>27</v>
      </c>
      <c r="N455" t="s">
        <v>57</v>
      </c>
      <c r="O455">
        <v>5</v>
      </c>
      <c r="P455" t="s">
        <v>28</v>
      </c>
      <c r="Q455">
        <v>73</v>
      </c>
      <c r="R455" s="38">
        <v>441559</v>
      </c>
    </row>
    <row r="456" spans="1:18" x14ac:dyDescent="0.3">
      <c r="A456" t="s">
        <v>5528</v>
      </c>
      <c r="B456" s="35">
        <v>45293</v>
      </c>
      <c r="C456" t="s">
        <v>4693</v>
      </c>
      <c r="D456" t="s">
        <v>4694</v>
      </c>
      <c r="E456" t="s">
        <v>49</v>
      </c>
      <c r="F456" t="s">
        <v>4079</v>
      </c>
      <c r="G456" t="s">
        <v>27</v>
      </c>
      <c r="H456" t="s">
        <v>65</v>
      </c>
      <c r="I456" t="s">
        <v>397</v>
      </c>
      <c r="J456">
        <v>4</v>
      </c>
      <c r="K456" s="36">
        <v>112839</v>
      </c>
      <c r="L456" s="37">
        <v>451356</v>
      </c>
      <c r="M456">
        <v>0</v>
      </c>
      <c r="N456" t="s">
        <v>57</v>
      </c>
      <c r="O456">
        <v>5</v>
      </c>
      <c r="P456" t="s">
        <v>35</v>
      </c>
      <c r="Q456">
        <v>139</v>
      </c>
      <c r="R456" s="38">
        <v>786541</v>
      </c>
    </row>
    <row r="457" spans="1:18" x14ac:dyDescent="0.3">
      <c r="A457" t="s">
        <v>5529</v>
      </c>
      <c r="B457" s="35">
        <v>45188</v>
      </c>
      <c r="C457" t="s">
        <v>4693</v>
      </c>
      <c r="D457" t="s">
        <v>4694</v>
      </c>
      <c r="E457" t="s">
        <v>4695</v>
      </c>
      <c r="F457" t="s">
        <v>1660</v>
      </c>
      <c r="G457" t="s">
        <v>27</v>
      </c>
      <c r="H457" t="s">
        <v>32</v>
      </c>
      <c r="I457" t="s">
        <v>158</v>
      </c>
      <c r="J457">
        <v>11</v>
      </c>
      <c r="K457" s="36">
        <v>4334</v>
      </c>
      <c r="L457" s="37">
        <v>47674</v>
      </c>
      <c r="M457">
        <v>0</v>
      </c>
      <c r="N457" t="s">
        <v>27</v>
      </c>
      <c r="O457">
        <v>2</v>
      </c>
      <c r="P457" t="s">
        <v>35</v>
      </c>
      <c r="Q457">
        <v>91</v>
      </c>
      <c r="R457" s="38">
        <v>588661</v>
      </c>
    </row>
    <row r="458" spans="1:18" x14ac:dyDescent="0.3">
      <c r="A458" t="s">
        <v>5530</v>
      </c>
      <c r="B458" s="35">
        <v>45199</v>
      </c>
      <c r="C458" t="s">
        <v>4693</v>
      </c>
      <c r="D458" t="s">
        <v>4694</v>
      </c>
      <c r="E458" t="s">
        <v>4695</v>
      </c>
      <c r="F458" t="s">
        <v>1665</v>
      </c>
      <c r="G458" t="s">
        <v>5531</v>
      </c>
      <c r="H458" t="s">
        <v>65</v>
      </c>
      <c r="I458" t="s">
        <v>478</v>
      </c>
      <c r="J458">
        <v>14</v>
      </c>
      <c r="K458" s="36">
        <v>168644</v>
      </c>
      <c r="L458" s="37">
        <v>2361016</v>
      </c>
      <c r="M458">
        <v>10</v>
      </c>
      <c r="N458" t="s">
        <v>10788</v>
      </c>
      <c r="O458">
        <v>4</v>
      </c>
      <c r="P458" t="s">
        <v>28</v>
      </c>
      <c r="Q458">
        <v>26</v>
      </c>
      <c r="R458" s="38">
        <v>786541</v>
      </c>
    </row>
    <row r="459" spans="1:18" x14ac:dyDescent="0.3">
      <c r="A459" t="s">
        <v>5532</v>
      </c>
      <c r="B459" s="35">
        <v>45081</v>
      </c>
      <c r="C459" t="s">
        <v>4693</v>
      </c>
      <c r="D459" t="s">
        <v>4694</v>
      </c>
      <c r="E459" t="s">
        <v>4695</v>
      </c>
      <c r="F459" t="s">
        <v>2511</v>
      </c>
      <c r="G459" t="s">
        <v>5533</v>
      </c>
      <c r="H459" t="s">
        <v>45</v>
      </c>
      <c r="I459" t="s">
        <v>82</v>
      </c>
      <c r="J459">
        <v>1</v>
      </c>
      <c r="K459" s="36">
        <v>20985</v>
      </c>
      <c r="L459" s="37">
        <v>20985</v>
      </c>
      <c r="M459">
        <v>0</v>
      </c>
      <c r="N459" t="s">
        <v>27</v>
      </c>
      <c r="O459">
        <v>3</v>
      </c>
      <c r="P459" t="s">
        <v>35</v>
      </c>
      <c r="Q459">
        <v>47</v>
      </c>
      <c r="R459" s="38">
        <v>492084</v>
      </c>
    </row>
    <row r="460" spans="1:18" x14ac:dyDescent="0.3">
      <c r="A460" t="s">
        <v>5534</v>
      </c>
      <c r="B460" s="35">
        <v>45072</v>
      </c>
      <c r="C460" t="s">
        <v>4693</v>
      </c>
      <c r="D460" t="s">
        <v>4694</v>
      </c>
      <c r="E460" t="s">
        <v>4695</v>
      </c>
      <c r="F460" t="s">
        <v>313</v>
      </c>
      <c r="G460" t="s">
        <v>5535</v>
      </c>
      <c r="H460" t="s">
        <v>24</v>
      </c>
      <c r="I460" t="s">
        <v>152</v>
      </c>
      <c r="J460">
        <v>11</v>
      </c>
      <c r="K460" s="36">
        <v>188207</v>
      </c>
      <c r="L460" s="37">
        <v>2070277</v>
      </c>
      <c r="M460">
        <v>10</v>
      </c>
      <c r="N460" t="s">
        <v>34</v>
      </c>
      <c r="O460">
        <v>3</v>
      </c>
      <c r="P460" t="s">
        <v>28</v>
      </c>
      <c r="Q460">
        <v>7</v>
      </c>
      <c r="R460" s="38">
        <v>1025913</v>
      </c>
    </row>
    <row r="461" spans="1:18" x14ac:dyDescent="0.3">
      <c r="A461" t="s">
        <v>5536</v>
      </c>
      <c r="B461" s="35">
        <v>45577</v>
      </c>
      <c r="C461" t="s">
        <v>4693</v>
      </c>
      <c r="D461" t="s">
        <v>4694</v>
      </c>
      <c r="E461" t="s">
        <v>4706</v>
      </c>
      <c r="F461" t="s">
        <v>1045</v>
      </c>
      <c r="G461" t="s">
        <v>5537</v>
      </c>
      <c r="H461" t="s">
        <v>65</v>
      </c>
      <c r="I461" t="s">
        <v>478</v>
      </c>
      <c r="J461">
        <v>8</v>
      </c>
      <c r="K461" s="36">
        <v>170524</v>
      </c>
      <c r="L461" s="37">
        <v>1364192</v>
      </c>
      <c r="M461">
        <v>0</v>
      </c>
      <c r="N461" t="s">
        <v>34</v>
      </c>
      <c r="O461">
        <v>1</v>
      </c>
      <c r="P461" t="s">
        <v>35</v>
      </c>
      <c r="Q461">
        <v>51</v>
      </c>
      <c r="R461" s="38">
        <v>786541</v>
      </c>
    </row>
    <row r="462" spans="1:18" x14ac:dyDescent="0.3">
      <c r="A462" t="s">
        <v>5538</v>
      </c>
      <c r="B462" s="35">
        <v>45160</v>
      </c>
      <c r="C462" t="s">
        <v>4693</v>
      </c>
      <c r="D462" t="s">
        <v>4694</v>
      </c>
      <c r="E462" t="s">
        <v>49</v>
      </c>
      <c r="F462" t="s">
        <v>1342</v>
      </c>
      <c r="G462" t="s">
        <v>5539</v>
      </c>
      <c r="H462" t="s">
        <v>65</v>
      </c>
      <c r="I462" t="s">
        <v>478</v>
      </c>
      <c r="J462">
        <v>12</v>
      </c>
      <c r="K462" s="36">
        <v>152442</v>
      </c>
      <c r="L462" s="37">
        <v>1829304</v>
      </c>
      <c r="M462">
        <v>10</v>
      </c>
      <c r="N462" t="s">
        <v>47</v>
      </c>
      <c r="O462">
        <v>6</v>
      </c>
      <c r="P462" t="s">
        <v>35</v>
      </c>
      <c r="Q462">
        <v>67</v>
      </c>
      <c r="R462" s="38">
        <v>786541</v>
      </c>
    </row>
    <row r="463" spans="1:18" x14ac:dyDescent="0.3">
      <c r="A463" t="s">
        <v>5540</v>
      </c>
      <c r="B463" s="35">
        <v>44934</v>
      </c>
      <c r="C463" t="s">
        <v>4693</v>
      </c>
      <c r="D463" t="s">
        <v>4694</v>
      </c>
      <c r="E463" t="s">
        <v>49</v>
      </c>
      <c r="F463" t="s">
        <v>87</v>
      </c>
      <c r="G463" t="s">
        <v>5541</v>
      </c>
      <c r="H463" t="s">
        <v>45</v>
      </c>
      <c r="I463" t="s">
        <v>130</v>
      </c>
      <c r="J463">
        <v>5</v>
      </c>
      <c r="K463" s="36">
        <v>41499</v>
      </c>
      <c r="L463" s="37">
        <v>207495</v>
      </c>
      <c r="M463">
        <v>0</v>
      </c>
      <c r="N463" t="s">
        <v>27</v>
      </c>
      <c r="O463">
        <v>5</v>
      </c>
      <c r="P463" t="s">
        <v>28</v>
      </c>
      <c r="Q463">
        <v>182</v>
      </c>
      <c r="R463" s="38">
        <v>492084</v>
      </c>
    </row>
    <row r="464" spans="1:18" x14ac:dyDescent="0.3">
      <c r="A464" t="s">
        <v>5542</v>
      </c>
      <c r="B464" s="35">
        <v>45128</v>
      </c>
      <c r="C464" t="s">
        <v>4693</v>
      </c>
      <c r="D464" t="s">
        <v>4694</v>
      </c>
      <c r="E464" t="s">
        <v>4706</v>
      </c>
      <c r="F464" t="s">
        <v>1624</v>
      </c>
      <c r="G464" t="s">
        <v>5543</v>
      </c>
      <c r="H464" t="s">
        <v>65</v>
      </c>
      <c r="I464" t="s">
        <v>478</v>
      </c>
      <c r="J464">
        <v>16</v>
      </c>
      <c r="K464" s="36">
        <v>46286</v>
      </c>
      <c r="L464" s="37">
        <v>740576</v>
      </c>
      <c r="M464">
        <v>15</v>
      </c>
      <c r="N464" t="s">
        <v>10788</v>
      </c>
      <c r="O464">
        <v>4</v>
      </c>
      <c r="P464" t="s">
        <v>35</v>
      </c>
      <c r="Q464">
        <v>21</v>
      </c>
      <c r="R464" s="38">
        <v>786541</v>
      </c>
    </row>
    <row r="465" spans="1:18" x14ac:dyDescent="0.3">
      <c r="A465" t="s">
        <v>5544</v>
      </c>
      <c r="B465" s="35">
        <v>45037</v>
      </c>
      <c r="C465" t="s">
        <v>4693</v>
      </c>
      <c r="D465" t="s">
        <v>4694</v>
      </c>
      <c r="E465" t="s">
        <v>4706</v>
      </c>
      <c r="F465" t="s">
        <v>492</v>
      </c>
      <c r="G465" t="s">
        <v>5545</v>
      </c>
      <c r="H465" t="s">
        <v>24</v>
      </c>
      <c r="I465" t="s">
        <v>174</v>
      </c>
      <c r="J465">
        <v>8</v>
      </c>
      <c r="K465" s="36">
        <v>157175</v>
      </c>
      <c r="L465" s="37">
        <v>1257400</v>
      </c>
      <c r="M465">
        <v>10</v>
      </c>
      <c r="N465" t="s">
        <v>26</v>
      </c>
      <c r="O465">
        <v>4</v>
      </c>
      <c r="P465" t="s">
        <v>35</v>
      </c>
      <c r="Q465">
        <v>88</v>
      </c>
      <c r="R465" s="38">
        <v>1025913</v>
      </c>
    </row>
    <row r="466" spans="1:18" x14ac:dyDescent="0.3">
      <c r="A466" t="s">
        <v>5546</v>
      </c>
      <c r="B466" s="35">
        <v>45491</v>
      </c>
      <c r="C466" t="s">
        <v>4693</v>
      </c>
      <c r="D466" t="s">
        <v>4694</v>
      </c>
      <c r="E466" t="s">
        <v>4706</v>
      </c>
      <c r="F466" t="s">
        <v>1639</v>
      </c>
      <c r="G466" t="s">
        <v>5547</v>
      </c>
      <c r="H466" t="s">
        <v>65</v>
      </c>
      <c r="I466" t="s">
        <v>397</v>
      </c>
      <c r="J466">
        <v>10</v>
      </c>
      <c r="K466" s="36">
        <v>41681</v>
      </c>
      <c r="L466" s="37">
        <v>416810</v>
      </c>
      <c r="M466">
        <v>5</v>
      </c>
      <c r="N466" t="s">
        <v>26</v>
      </c>
      <c r="O466">
        <v>4</v>
      </c>
      <c r="P466" t="s">
        <v>35</v>
      </c>
      <c r="Q466">
        <v>70</v>
      </c>
      <c r="R466" s="38">
        <v>786541</v>
      </c>
    </row>
    <row r="467" spans="1:18" x14ac:dyDescent="0.3">
      <c r="A467" t="s">
        <v>5548</v>
      </c>
      <c r="B467" s="35">
        <v>45331</v>
      </c>
      <c r="C467" t="s">
        <v>4693</v>
      </c>
      <c r="D467" t="s">
        <v>4694</v>
      </c>
      <c r="E467" t="s">
        <v>49</v>
      </c>
      <c r="F467" t="s">
        <v>173</v>
      </c>
      <c r="G467" t="s">
        <v>27</v>
      </c>
      <c r="H467" t="s">
        <v>40</v>
      </c>
      <c r="I467" t="s">
        <v>106</v>
      </c>
      <c r="J467">
        <v>8</v>
      </c>
      <c r="K467" s="36">
        <v>15989</v>
      </c>
      <c r="L467" s="37">
        <v>127912</v>
      </c>
      <c r="M467">
        <v>0</v>
      </c>
      <c r="N467" t="s">
        <v>26</v>
      </c>
      <c r="O467">
        <v>4</v>
      </c>
      <c r="P467" t="s">
        <v>35</v>
      </c>
      <c r="Q467">
        <v>114</v>
      </c>
      <c r="R467" s="38">
        <v>441559</v>
      </c>
    </row>
    <row r="468" spans="1:18" x14ac:dyDescent="0.3">
      <c r="A468" t="s">
        <v>5549</v>
      </c>
      <c r="B468" s="35">
        <v>45423</v>
      </c>
      <c r="C468" t="s">
        <v>4693</v>
      </c>
      <c r="D468" t="s">
        <v>4694</v>
      </c>
      <c r="E468" t="s">
        <v>49</v>
      </c>
      <c r="F468" t="s">
        <v>889</v>
      </c>
      <c r="G468" t="s">
        <v>5550</v>
      </c>
      <c r="H468" t="s">
        <v>24</v>
      </c>
      <c r="I468" t="s">
        <v>174</v>
      </c>
      <c r="J468">
        <v>2</v>
      </c>
      <c r="K468" s="36">
        <v>60420</v>
      </c>
      <c r="L468" s="37">
        <v>120840</v>
      </c>
      <c r="M468">
        <v>0</v>
      </c>
      <c r="N468" t="s">
        <v>47</v>
      </c>
      <c r="O468">
        <v>1</v>
      </c>
      <c r="P468" t="s">
        <v>35</v>
      </c>
      <c r="Q468">
        <v>83</v>
      </c>
      <c r="R468" s="38">
        <v>1025913</v>
      </c>
    </row>
    <row r="469" spans="1:18" x14ac:dyDescent="0.3">
      <c r="A469" t="s">
        <v>5551</v>
      </c>
      <c r="B469" s="35">
        <v>45243</v>
      </c>
      <c r="C469" t="s">
        <v>4693</v>
      </c>
      <c r="D469" t="s">
        <v>4694</v>
      </c>
      <c r="E469" t="s">
        <v>4695</v>
      </c>
      <c r="F469" t="s">
        <v>470</v>
      </c>
      <c r="G469" t="s">
        <v>5552</v>
      </c>
      <c r="H469" t="s">
        <v>24</v>
      </c>
      <c r="I469" t="s">
        <v>25</v>
      </c>
      <c r="J469">
        <v>18</v>
      </c>
      <c r="K469" s="36">
        <v>99438</v>
      </c>
      <c r="L469" s="37">
        <v>1789884</v>
      </c>
      <c r="M469">
        <v>10</v>
      </c>
      <c r="N469" t="s">
        <v>26</v>
      </c>
      <c r="O469">
        <v>4</v>
      </c>
      <c r="P469" t="s">
        <v>28</v>
      </c>
      <c r="Q469">
        <v>70</v>
      </c>
      <c r="R469" s="38">
        <v>1025913</v>
      </c>
    </row>
    <row r="470" spans="1:18" x14ac:dyDescent="0.3">
      <c r="A470" t="s">
        <v>5553</v>
      </c>
      <c r="B470" s="35">
        <v>45302</v>
      </c>
      <c r="C470" t="s">
        <v>4693</v>
      </c>
      <c r="D470" t="s">
        <v>4694</v>
      </c>
      <c r="E470" t="s">
        <v>49</v>
      </c>
      <c r="F470" t="s">
        <v>1558</v>
      </c>
      <c r="G470" t="s">
        <v>5554</v>
      </c>
      <c r="H470" t="s">
        <v>32</v>
      </c>
      <c r="I470" t="s">
        <v>141</v>
      </c>
      <c r="J470">
        <v>2</v>
      </c>
      <c r="K470" s="36">
        <v>13778</v>
      </c>
      <c r="L470" s="37">
        <v>27556</v>
      </c>
      <c r="M470">
        <v>10</v>
      </c>
      <c r="N470" t="s">
        <v>57</v>
      </c>
      <c r="O470">
        <v>4</v>
      </c>
      <c r="P470" t="s">
        <v>28</v>
      </c>
      <c r="Q470">
        <v>52</v>
      </c>
      <c r="R470" s="38">
        <v>588661</v>
      </c>
    </row>
    <row r="471" spans="1:18" x14ac:dyDescent="0.3">
      <c r="A471" t="s">
        <v>5555</v>
      </c>
      <c r="B471" s="35">
        <v>45159</v>
      </c>
      <c r="C471" t="s">
        <v>4693</v>
      </c>
      <c r="D471" t="s">
        <v>4694</v>
      </c>
      <c r="E471" t="s">
        <v>49</v>
      </c>
      <c r="F471" t="s">
        <v>2090</v>
      </c>
      <c r="G471" t="s">
        <v>5556</v>
      </c>
      <c r="H471" t="s">
        <v>45</v>
      </c>
      <c r="I471" t="s">
        <v>181</v>
      </c>
      <c r="J471">
        <v>16</v>
      </c>
      <c r="K471" s="36">
        <v>39585</v>
      </c>
      <c r="L471" s="37">
        <v>633360</v>
      </c>
      <c r="M471" t="s">
        <v>27</v>
      </c>
      <c r="N471" t="s">
        <v>26</v>
      </c>
      <c r="O471">
        <v>2</v>
      </c>
      <c r="P471" t="s">
        <v>28</v>
      </c>
      <c r="Q471">
        <v>124</v>
      </c>
      <c r="R471" s="38">
        <v>492084</v>
      </c>
    </row>
    <row r="472" spans="1:18" x14ac:dyDescent="0.3">
      <c r="A472" t="s">
        <v>5557</v>
      </c>
      <c r="B472" s="35">
        <v>44999</v>
      </c>
      <c r="C472" t="s">
        <v>4693</v>
      </c>
      <c r="D472" t="s">
        <v>4694</v>
      </c>
      <c r="E472" t="s">
        <v>4695</v>
      </c>
      <c r="F472" t="s">
        <v>2514</v>
      </c>
      <c r="G472" t="s">
        <v>27</v>
      </c>
      <c r="H472" t="s">
        <v>24</v>
      </c>
      <c r="I472" t="s">
        <v>92</v>
      </c>
      <c r="J472">
        <v>7</v>
      </c>
      <c r="K472" s="36">
        <v>235381</v>
      </c>
      <c r="L472" s="37">
        <v>1647667</v>
      </c>
      <c r="M472">
        <v>0</v>
      </c>
      <c r="N472" t="s">
        <v>34</v>
      </c>
      <c r="O472">
        <v>0</v>
      </c>
      <c r="P472" t="s">
        <v>35</v>
      </c>
      <c r="Q472">
        <v>38</v>
      </c>
      <c r="R472" s="38">
        <v>1025913</v>
      </c>
    </row>
    <row r="473" spans="1:18" x14ac:dyDescent="0.3">
      <c r="A473" t="s">
        <v>5558</v>
      </c>
      <c r="B473" s="35">
        <v>45254</v>
      </c>
      <c r="C473" t="s">
        <v>4693</v>
      </c>
      <c r="D473" t="s">
        <v>4694</v>
      </c>
      <c r="E473" t="s">
        <v>4695</v>
      </c>
      <c r="F473" t="s">
        <v>190</v>
      </c>
      <c r="G473" t="s">
        <v>5559</v>
      </c>
      <c r="H473" t="s">
        <v>65</v>
      </c>
      <c r="I473" t="s">
        <v>78</v>
      </c>
      <c r="J473">
        <v>11</v>
      </c>
      <c r="K473" s="36">
        <v>41566</v>
      </c>
      <c r="L473" s="37">
        <v>457226</v>
      </c>
      <c r="M473">
        <v>20</v>
      </c>
      <c r="N473" t="s">
        <v>26</v>
      </c>
      <c r="O473">
        <v>0</v>
      </c>
      <c r="P473" t="s">
        <v>35</v>
      </c>
      <c r="Q473">
        <v>30</v>
      </c>
      <c r="R473" s="38">
        <v>786541</v>
      </c>
    </row>
    <row r="474" spans="1:18" x14ac:dyDescent="0.3">
      <c r="A474" t="s">
        <v>5560</v>
      </c>
      <c r="B474" s="35">
        <v>45104</v>
      </c>
      <c r="C474" t="s">
        <v>4693</v>
      </c>
      <c r="D474" t="s">
        <v>4694</v>
      </c>
      <c r="E474" t="s">
        <v>49</v>
      </c>
      <c r="F474" t="s">
        <v>1053</v>
      </c>
      <c r="G474" t="s">
        <v>5561</v>
      </c>
      <c r="H474" t="s">
        <v>40</v>
      </c>
      <c r="I474" t="s">
        <v>41</v>
      </c>
      <c r="J474">
        <v>4</v>
      </c>
      <c r="K474" s="36">
        <v>12622</v>
      </c>
      <c r="L474" s="37">
        <v>50488</v>
      </c>
      <c r="M474">
        <v>20</v>
      </c>
      <c r="N474" t="s">
        <v>27</v>
      </c>
      <c r="O474">
        <v>5</v>
      </c>
      <c r="P474" t="s">
        <v>28</v>
      </c>
      <c r="Q474">
        <v>139</v>
      </c>
      <c r="R474" s="38">
        <v>441559</v>
      </c>
    </row>
    <row r="475" spans="1:18" x14ac:dyDescent="0.3">
      <c r="A475" t="s">
        <v>5562</v>
      </c>
      <c r="B475" s="35">
        <v>45639</v>
      </c>
      <c r="C475" t="s">
        <v>4693</v>
      </c>
      <c r="D475" t="s">
        <v>4694</v>
      </c>
      <c r="E475" t="s">
        <v>4695</v>
      </c>
      <c r="F475" t="s">
        <v>817</v>
      </c>
      <c r="G475" t="s">
        <v>5563</v>
      </c>
      <c r="H475" t="s">
        <v>65</v>
      </c>
      <c r="I475" t="s">
        <v>66</v>
      </c>
      <c r="J475">
        <v>10</v>
      </c>
      <c r="K475" s="36">
        <v>82427</v>
      </c>
      <c r="L475" s="37">
        <v>824270</v>
      </c>
      <c r="M475">
        <v>15</v>
      </c>
      <c r="N475" t="s">
        <v>26</v>
      </c>
      <c r="O475">
        <v>4</v>
      </c>
      <c r="P475" t="s">
        <v>28</v>
      </c>
      <c r="Q475">
        <v>54</v>
      </c>
      <c r="R475" s="38">
        <v>786541</v>
      </c>
    </row>
    <row r="476" spans="1:18" x14ac:dyDescent="0.3">
      <c r="A476" t="s">
        <v>5564</v>
      </c>
      <c r="B476" s="35">
        <v>45063</v>
      </c>
      <c r="C476" t="s">
        <v>4693</v>
      </c>
      <c r="D476" t="s">
        <v>4694</v>
      </c>
      <c r="E476" t="s">
        <v>49</v>
      </c>
      <c r="F476" t="s">
        <v>335</v>
      </c>
      <c r="G476" t="s">
        <v>5565</v>
      </c>
      <c r="H476" t="s">
        <v>40</v>
      </c>
      <c r="I476" t="s">
        <v>137</v>
      </c>
      <c r="J476">
        <v>2</v>
      </c>
      <c r="K476" s="36">
        <v>2623</v>
      </c>
      <c r="L476" s="37">
        <v>5246</v>
      </c>
      <c r="M476" t="s">
        <v>27</v>
      </c>
      <c r="N476" t="s">
        <v>27</v>
      </c>
      <c r="O476" t="s">
        <v>27</v>
      </c>
      <c r="P476" t="s">
        <v>35</v>
      </c>
      <c r="Q476">
        <v>78</v>
      </c>
      <c r="R476" s="38">
        <v>441559</v>
      </c>
    </row>
    <row r="477" spans="1:18" x14ac:dyDescent="0.3">
      <c r="A477" t="s">
        <v>5566</v>
      </c>
      <c r="B477" s="35">
        <v>44965</v>
      </c>
      <c r="C477" t="s">
        <v>4693</v>
      </c>
      <c r="D477" t="s">
        <v>4694</v>
      </c>
      <c r="E477" t="s">
        <v>49</v>
      </c>
      <c r="F477" t="s">
        <v>826</v>
      </c>
      <c r="G477" t="s">
        <v>5567</v>
      </c>
      <c r="H477" t="s">
        <v>32</v>
      </c>
      <c r="I477" t="s">
        <v>95</v>
      </c>
      <c r="J477">
        <v>8</v>
      </c>
      <c r="K477" s="36">
        <v>5501</v>
      </c>
      <c r="L477" s="37">
        <v>44008</v>
      </c>
      <c r="M477">
        <v>20</v>
      </c>
      <c r="N477" t="s">
        <v>47</v>
      </c>
      <c r="O477">
        <v>2</v>
      </c>
      <c r="P477" t="s">
        <v>35</v>
      </c>
      <c r="Q477">
        <v>180</v>
      </c>
      <c r="R477" s="38">
        <v>588661</v>
      </c>
    </row>
    <row r="478" spans="1:18" x14ac:dyDescent="0.3">
      <c r="A478" t="s">
        <v>5568</v>
      </c>
      <c r="B478" s="35">
        <v>45460</v>
      </c>
      <c r="C478" t="s">
        <v>4693</v>
      </c>
      <c r="D478" t="s">
        <v>4694</v>
      </c>
      <c r="E478" t="s">
        <v>49</v>
      </c>
      <c r="F478" t="s">
        <v>681</v>
      </c>
      <c r="G478" t="s">
        <v>5569</v>
      </c>
      <c r="H478" t="s">
        <v>45</v>
      </c>
      <c r="I478" t="s">
        <v>211</v>
      </c>
      <c r="J478">
        <v>5</v>
      </c>
      <c r="K478" s="36">
        <v>12205</v>
      </c>
      <c r="L478" s="37">
        <v>61025</v>
      </c>
      <c r="M478">
        <v>0</v>
      </c>
      <c r="N478" t="s">
        <v>57</v>
      </c>
      <c r="O478">
        <v>2</v>
      </c>
      <c r="P478" t="s">
        <v>35</v>
      </c>
      <c r="Q478">
        <v>108</v>
      </c>
      <c r="R478" s="38">
        <v>492084</v>
      </c>
    </row>
    <row r="479" spans="1:18" x14ac:dyDescent="0.3">
      <c r="A479" t="s">
        <v>5570</v>
      </c>
      <c r="B479" s="35">
        <v>45121</v>
      </c>
      <c r="C479" t="s">
        <v>4693</v>
      </c>
      <c r="D479" t="s">
        <v>4694</v>
      </c>
      <c r="E479" t="s">
        <v>4706</v>
      </c>
      <c r="F479" t="s">
        <v>293</v>
      </c>
      <c r="G479" t="s">
        <v>5571</v>
      </c>
      <c r="H479" t="s">
        <v>45</v>
      </c>
      <c r="I479" t="s">
        <v>181</v>
      </c>
      <c r="J479">
        <v>14</v>
      </c>
      <c r="K479" s="36">
        <v>43313</v>
      </c>
      <c r="L479" s="37">
        <v>606382</v>
      </c>
      <c r="M479">
        <v>0</v>
      </c>
      <c r="N479" t="s">
        <v>47</v>
      </c>
      <c r="O479" t="s">
        <v>27</v>
      </c>
      <c r="P479" t="s">
        <v>35</v>
      </c>
      <c r="Q479">
        <v>81</v>
      </c>
      <c r="R479" s="38">
        <v>492084</v>
      </c>
    </row>
    <row r="480" spans="1:18" x14ac:dyDescent="0.3">
      <c r="A480" t="s">
        <v>5572</v>
      </c>
      <c r="B480" s="35">
        <v>45348</v>
      </c>
      <c r="C480" t="s">
        <v>4693</v>
      </c>
      <c r="D480" t="s">
        <v>4694</v>
      </c>
      <c r="E480" t="s">
        <v>4695</v>
      </c>
      <c r="F480" t="s">
        <v>1160</v>
      </c>
      <c r="G480" t="s">
        <v>27</v>
      </c>
      <c r="H480" t="s">
        <v>24</v>
      </c>
      <c r="I480" t="s">
        <v>152</v>
      </c>
      <c r="J480">
        <v>14</v>
      </c>
      <c r="K480" s="36">
        <v>191686</v>
      </c>
      <c r="L480" s="37">
        <v>2683604</v>
      </c>
      <c r="M480">
        <v>0</v>
      </c>
      <c r="N480" t="s">
        <v>27</v>
      </c>
      <c r="O480">
        <v>0</v>
      </c>
      <c r="P480" t="s">
        <v>35</v>
      </c>
      <c r="Q480">
        <v>173</v>
      </c>
      <c r="R480" s="38">
        <v>1025913</v>
      </c>
    </row>
    <row r="481" spans="1:18" x14ac:dyDescent="0.3">
      <c r="A481" t="s">
        <v>5573</v>
      </c>
      <c r="B481" s="35">
        <v>44935</v>
      </c>
      <c r="C481" t="s">
        <v>4693</v>
      </c>
      <c r="D481" t="s">
        <v>4694</v>
      </c>
      <c r="E481" t="s">
        <v>4695</v>
      </c>
      <c r="F481" t="s">
        <v>516</v>
      </c>
      <c r="G481" t="s">
        <v>27</v>
      </c>
      <c r="H481" t="s">
        <v>65</v>
      </c>
      <c r="I481" t="s">
        <v>78</v>
      </c>
      <c r="J481">
        <v>12</v>
      </c>
      <c r="K481" s="36">
        <v>70510</v>
      </c>
      <c r="L481" s="37">
        <v>846120</v>
      </c>
      <c r="M481">
        <v>0</v>
      </c>
      <c r="N481" t="s">
        <v>26</v>
      </c>
      <c r="O481">
        <v>1</v>
      </c>
      <c r="P481" t="s">
        <v>35</v>
      </c>
      <c r="Q481">
        <v>112</v>
      </c>
      <c r="R481" s="38">
        <v>786541</v>
      </c>
    </row>
    <row r="482" spans="1:18" x14ac:dyDescent="0.3">
      <c r="A482" t="s">
        <v>5574</v>
      </c>
      <c r="B482" s="35">
        <v>45600</v>
      </c>
      <c r="C482" t="s">
        <v>4693</v>
      </c>
      <c r="D482" t="s">
        <v>4694</v>
      </c>
      <c r="E482" t="s">
        <v>49</v>
      </c>
      <c r="F482" t="s">
        <v>2412</v>
      </c>
      <c r="G482" t="s">
        <v>27</v>
      </c>
      <c r="H482" t="s">
        <v>45</v>
      </c>
      <c r="I482" t="s">
        <v>98</v>
      </c>
      <c r="J482">
        <v>2</v>
      </c>
      <c r="K482" s="36">
        <v>14125</v>
      </c>
      <c r="L482" s="37">
        <v>28250</v>
      </c>
      <c r="M482">
        <v>15</v>
      </c>
      <c r="N482" t="s">
        <v>10788</v>
      </c>
      <c r="O482">
        <v>2</v>
      </c>
      <c r="P482" t="s">
        <v>35</v>
      </c>
      <c r="Q482">
        <v>180</v>
      </c>
      <c r="R482" s="38">
        <v>492084</v>
      </c>
    </row>
    <row r="483" spans="1:18" x14ac:dyDescent="0.3">
      <c r="A483" t="s">
        <v>5575</v>
      </c>
      <c r="B483" s="35">
        <v>45369</v>
      </c>
      <c r="C483" t="s">
        <v>4693</v>
      </c>
      <c r="D483" t="s">
        <v>4694</v>
      </c>
      <c r="E483" t="s">
        <v>49</v>
      </c>
      <c r="F483" t="s">
        <v>5576</v>
      </c>
      <c r="G483" t="s">
        <v>5577</v>
      </c>
      <c r="H483" t="s">
        <v>40</v>
      </c>
      <c r="I483" t="s">
        <v>70</v>
      </c>
      <c r="J483">
        <v>15</v>
      </c>
      <c r="K483" s="36">
        <v>4438</v>
      </c>
      <c r="L483" s="37">
        <v>66570</v>
      </c>
      <c r="M483">
        <v>5</v>
      </c>
      <c r="N483" t="s">
        <v>57</v>
      </c>
      <c r="O483">
        <v>4</v>
      </c>
      <c r="P483" t="s">
        <v>35</v>
      </c>
      <c r="Q483">
        <v>31</v>
      </c>
      <c r="R483" s="38">
        <v>441559</v>
      </c>
    </row>
    <row r="484" spans="1:18" x14ac:dyDescent="0.3">
      <c r="A484" t="s">
        <v>5578</v>
      </c>
      <c r="B484" s="35">
        <v>45198</v>
      </c>
      <c r="C484" t="s">
        <v>4693</v>
      </c>
      <c r="D484" t="s">
        <v>4694</v>
      </c>
      <c r="E484" t="s">
        <v>4706</v>
      </c>
      <c r="F484" t="s">
        <v>637</v>
      </c>
      <c r="G484" t="s">
        <v>5579</v>
      </c>
      <c r="H484" t="s">
        <v>65</v>
      </c>
      <c r="I484" t="s">
        <v>397</v>
      </c>
      <c r="J484">
        <v>6</v>
      </c>
      <c r="K484" s="36">
        <v>143360</v>
      </c>
      <c r="L484" s="37">
        <v>860160</v>
      </c>
      <c r="M484">
        <v>15</v>
      </c>
      <c r="N484" t="s">
        <v>57</v>
      </c>
      <c r="O484">
        <v>4</v>
      </c>
      <c r="P484" t="s">
        <v>35</v>
      </c>
      <c r="Q484">
        <v>6</v>
      </c>
      <c r="R484" s="38">
        <v>786541</v>
      </c>
    </row>
    <row r="485" spans="1:18" x14ac:dyDescent="0.3">
      <c r="A485" t="s">
        <v>5580</v>
      </c>
      <c r="B485" s="35">
        <v>45064</v>
      </c>
      <c r="C485" t="s">
        <v>4693</v>
      </c>
      <c r="D485" t="s">
        <v>4694</v>
      </c>
      <c r="E485" t="s">
        <v>4695</v>
      </c>
      <c r="F485" t="s">
        <v>104</v>
      </c>
      <c r="G485" t="s">
        <v>5581</v>
      </c>
      <c r="H485" t="s">
        <v>24</v>
      </c>
      <c r="I485" t="s">
        <v>174</v>
      </c>
      <c r="J485">
        <v>6</v>
      </c>
      <c r="K485" s="36">
        <v>240015</v>
      </c>
      <c r="L485" s="37">
        <v>1440090</v>
      </c>
      <c r="M485">
        <v>0</v>
      </c>
      <c r="N485" t="s">
        <v>47</v>
      </c>
      <c r="O485">
        <v>2</v>
      </c>
      <c r="P485" t="s">
        <v>35</v>
      </c>
      <c r="Q485">
        <v>113</v>
      </c>
      <c r="R485" s="38">
        <v>1025913</v>
      </c>
    </row>
    <row r="486" spans="1:18" x14ac:dyDescent="0.3">
      <c r="A486" t="s">
        <v>5582</v>
      </c>
      <c r="B486" s="35">
        <v>45323</v>
      </c>
      <c r="C486" t="s">
        <v>4693</v>
      </c>
      <c r="D486" t="s">
        <v>4694</v>
      </c>
      <c r="E486" t="s">
        <v>4695</v>
      </c>
      <c r="F486" t="s">
        <v>265</v>
      </c>
      <c r="G486" t="s">
        <v>5583</v>
      </c>
      <c r="H486" t="s">
        <v>40</v>
      </c>
      <c r="I486" t="s">
        <v>106</v>
      </c>
      <c r="J486">
        <v>18</v>
      </c>
      <c r="K486" s="36">
        <v>10549</v>
      </c>
      <c r="L486" s="37">
        <v>189882</v>
      </c>
      <c r="M486">
        <v>10</v>
      </c>
      <c r="N486" t="s">
        <v>47</v>
      </c>
      <c r="O486" t="s">
        <v>27</v>
      </c>
      <c r="P486" t="s">
        <v>35</v>
      </c>
      <c r="Q486">
        <v>154</v>
      </c>
      <c r="R486" s="38">
        <v>441559</v>
      </c>
    </row>
    <row r="487" spans="1:18" x14ac:dyDescent="0.3">
      <c r="A487" t="s">
        <v>5584</v>
      </c>
      <c r="B487" s="35">
        <v>45089</v>
      </c>
      <c r="C487" t="s">
        <v>4693</v>
      </c>
      <c r="D487" t="s">
        <v>4694</v>
      </c>
      <c r="E487" t="s">
        <v>4695</v>
      </c>
      <c r="F487" t="s">
        <v>2090</v>
      </c>
      <c r="G487" t="s">
        <v>5585</v>
      </c>
      <c r="H487" t="s">
        <v>32</v>
      </c>
      <c r="I487" t="s">
        <v>158</v>
      </c>
      <c r="J487">
        <v>10</v>
      </c>
      <c r="K487" s="36">
        <v>5550</v>
      </c>
      <c r="L487" s="37">
        <v>55500</v>
      </c>
      <c r="M487">
        <v>0</v>
      </c>
      <c r="N487" t="s">
        <v>47</v>
      </c>
      <c r="O487">
        <v>3</v>
      </c>
      <c r="P487" t="s">
        <v>35</v>
      </c>
      <c r="Q487">
        <v>194</v>
      </c>
      <c r="R487" s="38">
        <v>588661</v>
      </c>
    </row>
    <row r="488" spans="1:18" x14ac:dyDescent="0.3">
      <c r="A488" t="s">
        <v>5586</v>
      </c>
      <c r="B488" s="35">
        <v>44967</v>
      </c>
      <c r="C488" t="s">
        <v>4693</v>
      </c>
      <c r="D488" t="s">
        <v>4694</v>
      </c>
      <c r="E488" t="s">
        <v>49</v>
      </c>
      <c r="F488" t="s">
        <v>2796</v>
      </c>
      <c r="G488" t="s">
        <v>5587</v>
      </c>
      <c r="H488" t="s">
        <v>40</v>
      </c>
      <c r="I488" t="s">
        <v>137</v>
      </c>
      <c r="J488">
        <v>6</v>
      </c>
      <c r="K488" s="36">
        <v>7857</v>
      </c>
      <c r="L488" s="37">
        <v>47142</v>
      </c>
      <c r="M488" t="s">
        <v>27</v>
      </c>
      <c r="N488" t="s">
        <v>26</v>
      </c>
      <c r="O488">
        <v>2</v>
      </c>
      <c r="P488" t="s">
        <v>35</v>
      </c>
      <c r="Q488">
        <v>127</v>
      </c>
      <c r="R488" s="38">
        <v>441559</v>
      </c>
    </row>
    <row r="489" spans="1:18" x14ac:dyDescent="0.3">
      <c r="A489" t="s">
        <v>5588</v>
      </c>
      <c r="B489" s="35">
        <v>45582</v>
      </c>
      <c r="C489" t="s">
        <v>4693</v>
      </c>
      <c r="D489" t="s">
        <v>4694</v>
      </c>
      <c r="E489" t="s">
        <v>49</v>
      </c>
      <c r="F489" t="s">
        <v>1259</v>
      </c>
      <c r="G489" t="s">
        <v>5589</v>
      </c>
      <c r="H489" t="s">
        <v>32</v>
      </c>
      <c r="I489" t="s">
        <v>237</v>
      </c>
      <c r="J489">
        <v>2</v>
      </c>
      <c r="K489" s="36">
        <v>11656</v>
      </c>
      <c r="L489" s="37">
        <v>23312</v>
      </c>
      <c r="M489">
        <v>15</v>
      </c>
      <c r="N489" t="s">
        <v>47</v>
      </c>
      <c r="O489">
        <v>4</v>
      </c>
      <c r="P489" t="s">
        <v>28</v>
      </c>
      <c r="Q489">
        <v>61</v>
      </c>
      <c r="R489" s="38">
        <v>588661</v>
      </c>
    </row>
    <row r="490" spans="1:18" x14ac:dyDescent="0.3">
      <c r="A490" t="s">
        <v>5590</v>
      </c>
      <c r="B490" s="35">
        <v>44977</v>
      </c>
      <c r="C490" t="s">
        <v>4693</v>
      </c>
      <c r="D490" t="s">
        <v>4694</v>
      </c>
      <c r="E490" t="s">
        <v>4695</v>
      </c>
      <c r="F490" t="s">
        <v>3490</v>
      </c>
      <c r="G490" t="s">
        <v>5591</v>
      </c>
      <c r="H490" t="s">
        <v>24</v>
      </c>
      <c r="I490" t="s">
        <v>61</v>
      </c>
      <c r="J490">
        <v>8</v>
      </c>
      <c r="K490" s="36">
        <v>291510</v>
      </c>
      <c r="L490" s="37">
        <v>2332080</v>
      </c>
      <c r="M490">
        <v>0</v>
      </c>
      <c r="N490" t="s">
        <v>26</v>
      </c>
      <c r="O490">
        <v>1</v>
      </c>
      <c r="P490" t="s">
        <v>35</v>
      </c>
      <c r="Q490">
        <v>70</v>
      </c>
      <c r="R490" s="38">
        <v>1025913</v>
      </c>
    </row>
    <row r="491" spans="1:18" x14ac:dyDescent="0.3">
      <c r="A491" t="s">
        <v>5592</v>
      </c>
      <c r="B491" s="35">
        <v>45344</v>
      </c>
      <c r="C491" t="s">
        <v>4693</v>
      </c>
      <c r="D491" t="s">
        <v>4694</v>
      </c>
      <c r="E491" t="s">
        <v>4695</v>
      </c>
      <c r="F491" t="s">
        <v>2951</v>
      </c>
      <c r="G491" t="s">
        <v>5593</v>
      </c>
      <c r="H491" t="s">
        <v>40</v>
      </c>
      <c r="I491" t="s">
        <v>137</v>
      </c>
      <c r="J491">
        <v>20</v>
      </c>
      <c r="K491" s="36">
        <v>5735</v>
      </c>
      <c r="L491" s="37">
        <v>114700</v>
      </c>
      <c r="M491">
        <v>0</v>
      </c>
      <c r="N491" t="s">
        <v>26</v>
      </c>
      <c r="O491">
        <v>2</v>
      </c>
      <c r="P491" t="s">
        <v>35</v>
      </c>
      <c r="Q491">
        <v>108</v>
      </c>
      <c r="R491" s="38">
        <v>441559</v>
      </c>
    </row>
    <row r="492" spans="1:18" x14ac:dyDescent="0.3">
      <c r="A492" t="s">
        <v>5594</v>
      </c>
      <c r="B492" s="35">
        <v>45450</v>
      </c>
      <c r="C492" t="s">
        <v>4693</v>
      </c>
      <c r="D492" t="s">
        <v>4694</v>
      </c>
      <c r="E492" t="s">
        <v>49</v>
      </c>
      <c r="F492" t="s">
        <v>443</v>
      </c>
      <c r="G492" t="s">
        <v>5595</v>
      </c>
      <c r="H492" t="s">
        <v>10794</v>
      </c>
      <c r="I492" t="s">
        <v>141</v>
      </c>
      <c r="J492">
        <v>8</v>
      </c>
      <c r="K492" s="36">
        <v>7209</v>
      </c>
      <c r="L492" s="37">
        <v>57672</v>
      </c>
      <c r="M492">
        <v>20</v>
      </c>
      <c r="N492" t="s">
        <v>27</v>
      </c>
      <c r="O492">
        <v>6</v>
      </c>
      <c r="P492" t="s">
        <v>35</v>
      </c>
      <c r="Q492">
        <v>125</v>
      </c>
      <c r="R492" s="38">
        <v>588661</v>
      </c>
    </row>
    <row r="493" spans="1:18" x14ac:dyDescent="0.3">
      <c r="A493" t="s">
        <v>5596</v>
      </c>
      <c r="B493" s="35">
        <v>45266</v>
      </c>
      <c r="C493" t="s">
        <v>4693</v>
      </c>
      <c r="D493" t="s">
        <v>4694</v>
      </c>
      <c r="E493" t="s">
        <v>49</v>
      </c>
      <c r="F493" t="s">
        <v>452</v>
      </c>
      <c r="G493" t="s">
        <v>27</v>
      </c>
      <c r="H493" t="s">
        <v>45</v>
      </c>
      <c r="I493" t="s">
        <v>181</v>
      </c>
      <c r="J493">
        <v>3</v>
      </c>
      <c r="K493" s="36">
        <v>14387</v>
      </c>
      <c r="L493" s="37">
        <v>43161</v>
      </c>
      <c r="M493">
        <v>0</v>
      </c>
      <c r="N493" t="s">
        <v>26</v>
      </c>
      <c r="O493">
        <v>1</v>
      </c>
      <c r="P493" t="s">
        <v>35</v>
      </c>
      <c r="Q493">
        <v>178</v>
      </c>
      <c r="R493" s="38">
        <v>492084</v>
      </c>
    </row>
    <row r="494" spans="1:18" x14ac:dyDescent="0.3">
      <c r="A494" t="s">
        <v>5597</v>
      </c>
      <c r="B494" s="35">
        <v>45513</v>
      </c>
      <c r="C494" t="s">
        <v>4693</v>
      </c>
      <c r="D494" t="s">
        <v>4694</v>
      </c>
      <c r="E494" t="s">
        <v>4706</v>
      </c>
      <c r="F494" t="s">
        <v>1053</v>
      </c>
      <c r="G494" t="s">
        <v>5598</v>
      </c>
      <c r="H494" t="s">
        <v>65</v>
      </c>
      <c r="I494" t="s">
        <v>66</v>
      </c>
      <c r="J494">
        <v>7</v>
      </c>
      <c r="K494" s="36">
        <v>107251</v>
      </c>
      <c r="L494" s="37">
        <v>750757</v>
      </c>
      <c r="M494">
        <v>0</v>
      </c>
      <c r="N494" t="s">
        <v>34</v>
      </c>
      <c r="O494">
        <v>2</v>
      </c>
      <c r="P494" t="s">
        <v>35</v>
      </c>
      <c r="Q494">
        <v>72</v>
      </c>
      <c r="R494" s="38">
        <v>786541</v>
      </c>
    </row>
    <row r="495" spans="1:18" x14ac:dyDescent="0.3">
      <c r="A495" t="s">
        <v>5599</v>
      </c>
      <c r="B495" s="35">
        <v>45362</v>
      </c>
      <c r="C495" t="s">
        <v>4693</v>
      </c>
      <c r="D495" t="s">
        <v>4694</v>
      </c>
      <c r="E495" t="s">
        <v>4695</v>
      </c>
      <c r="F495" t="s">
        <v>1861</v>
      </c>
      <c r="G495" t="s">
        <v>5600</v>
      </c>
      <c r="H495" t="s">
        <v>32</v>
      </c>
      <c r="I495" t="s">
        <v>141</v>
      </c>
      <c r="J495">
        <v>11</v>
      </c>
      <c r="K495" s="36">
        <v>24422</v>
      </c>
      <c r="L495" s="37">
        <v>268642</v>
      </c>
      <c r="M495">
        <v>10</v>
      </c>
      <c r="N495" t="s">
        <v>10788</v>
      </c>
      <c r="O495" t="s">
        <v>27</v>
      </c>
      <c r="P495" t="s">
        <v>28</v>
      </c>
      <c r="Q495">
        <v>23</v>
      </c>
      <c r="R495" s="38">
        <v>588661</v>
      </c>
    </row>
    <row r="496" spans="1:18" x14ac:dyDescent="0.3">
      <c r="A496" t="s">
        <v>5601</v>
      </c>
      <c r="B496" s="35">
        <v>45148</v>
      </c>
      <c r="C496" t="s">
        <v>4693</v>
      </c>
      <c r="D496" t="s">
        <v>4694</v>
      </c>
      <c r="E496" t="s">
        <v>49</v>
      </c>
      <c r="F496" t="s">
        <v>889</v>
      </c>
      <c r="G496" t="s">
        <v>5602</v>
      </c>
      <c r="H496" t="s">
        <v>10794</v>
      </c>
      <c r="I496" t="s">
        <v>33</v>
      </c>
      <c r="J496">
        <v>10</v>
      </c>
      <c r="K496" s="36">
        <v>14167</v>
      </c>
      <c r="L496" s="37">
        <v>141670</v>
      </c>
      <c r="M496">
        <v>15</v>
      </c>
      <c r="N496" t="s">
        <v>47</v>
      </c>
      <c r="O496">
        <v>5</v>
      </c>
      <c r="P496" t="s">
        <v>35</v>
      </c>
      <c r="Q496">
        <v>15</v>
      </c>
      <c r="R496" s="38">
        <v>588661</v>
      </c>
    </row>
    <row r="497" spans="1:18" x14ac:dyDescent="0.3">
      <c r="A497" t="s">
        <v>5603</v>
      </c>
      <c r="B497" s="35">
        <v>45510</v>
      </c>
      <c r="C497" t="s">
        <v>4693</v>
      </c>
      <c r="D497" t="s">
        <v>4694</v>
      </c>
      <c r="E497" t="s">
        <v>4695</v>
      </c>
      <c r="F497" t="s">
        <v>1741</v>
      </c>
      <c r="G497" t="s">
        <v>5604</v>
      </c>
      <c r="H497" t="s">
        <v>24</v>
      </c>
      <c r="I497" t="s">
        <v>161</v>
      </c>
      <c r="J497">
        <v>17</v>
      </c>
      <c r="K497" s="36">
        <v>73975</v>
      </c>
      <c r="L497" s="37">
        <v>1257575</v>
      </c>
      <c r="M497" t="s">
        <v>27</v>
      </c>
      <c r="N497" t="s">
        <v>26</v>
      </c>
      <c r="O497" t="s">
        <v>27</v>
      </c>
      <c r="P497" t="s">
        <v>35</v>
      </c>
      <c r="Q497">
        <v>31</v>
      </c>
      <c r="R497" s="38">
        <v>1025913</v>
      </c>
    </row>
    <row r="498" spans="1:18" x14ac:dyDescent="0.3">
      <c r="A498" t="s">
        <v>5605</v>
      </c>
      <c r="B498" s="35">
        <v>45155</v>
      </c>
      <c r="C498" t="s">
        <v>4693</v>
      </c>
      <c r="D498" t="s">
        <v>4694</v>
      </c>
      <c r="E498" t="s">
        <v>4695</v>
      </c>
      <c r="F498" t="s">
        <v>821</v>
      </c>
      <c r="G498" t="s">
        <v>5606</v>
      </c>
      <c r="H498" t="s">
        <v>40</v>
      </c>
      <c r="I498" t="s">
        <v>106</v>
      </c>
      <c r="J498">
        <v>13</v>
      </c>
      <c r="K498" s="36">
        <v>9950</v>
      </c>
      <c r="L498" s="37">
        <v>129350</v>
      </c>
      <c r="M498">
        <v>5</v>
      </c>
      <c r="N498" t="s">
        <v>57</v>
      </c>
      <c r="O498">
        <v>4</v>
      </c>
      <c r="P498" t="s">
        <v>35</v>
      </c>
      <c r="Q498">
        <v>38</v>
      </c>
      <c r="R498" s="38">
        <v>441559</v>
      </c>
    </row>
    <row r="499" spans="1:18" x14ac:dyDescent="0.3">
      <c r="A499" t="s">
        <v>5607</v>
      </c>
      <c r="B499" s="35">
        <v>45537</v>
      </c>
      <c r="C499" t="s">
        <v>4693</v>
      </c>
      <c r="D499" t="s">
        <v>4694</v>
      </c>
      <c r="E499" t="s">
        <v>4706</v>
      </c>
      <c r="F499" t="s">
        <v>1383</v>
      </c>
      <c r="G499" t="s">
        <v>5608</v>
      </c>
      <c r="H499" t="s">
        <v>10794</v>
      </c>
      <c r="I499" t="s">
        <v>117</v>
      </c>
      <c r="J499">
        <v>10</v>
      </c>
      <c r="K499" s="36">
        <v>12397</v>
      </c>
      <c r="L499" s="37">
        <v>123970</v>
      </c>
      <c r="M499">
        <v>0</v>
      </c>
      <c r="N499" t="s">
        <v>57</v>
      </c>
      <c r="O499">
        <v>4</v>
      </c>
      <c r="P499" t="s">
        <v>35</v>
      </c>
      <c r="Q499">
        <v>93</v>
      </c>
      <c r="R499" s="38">
        <v>588661</v>
      </c>
    </row>
    <row r="500" spans="1:18" x14ac:dyDescent="0.3">
      <c r="A500" t="s">
        <v>5609</v>
      </c>
      <c r="B500" s="35">
        <v>45545</v>
      </c>
      <c r="C500" t="s">
        <v>4693</v>
      </c>
      <c r="D500" t="s">
        <v>4694</v>
      </c>
      <c r="E500" t="s">
        <v>49</v>
      </c>
      <c r="F500" t="s">
        <v>193</v>
      </c>
      <c r="G500" t="s">
        <v>5610</v>
      </c>
      <c r="H500" t="s">
        <v>24</v>
      </c>
      <c r="I500" t="s">
        <v>174</v>
      </c>
      <c r="J500">
        <v>20</v>
      </c>
      <c r="K500" s="36">
        <v>345706</v>
      </c>
      <c r="L500" s="37">
        <v>6914120</v>
      </c>
      <c r="M500" t="s">
        <v>27</v>
      </c>
      <c r="N500" t="s">
        <v>47</v>
      </c>
      <c r="O500">
        <v>4</v>
      </c>
      <c r="P500" t="s">
        <v>28</v>
      </c>
      <c r="Q500">
        <v>116</v>
      </c>
      <c r="R500" s="38">
        <v>1025913</v>
      </c>
    </row>
    <row r="501" spans="1:18" x14ac:dyDescent="0.3">
      <c r="A501" t="s">
        <v>5611</v>
      </c>
      <c r="B501" s="35">
        <v>45072</v>
      </c>
      <c r="C501" t="s">
        <v>4693</v>
      </c>
      <c r="D501" t="s">
        <v>4694</v>
      </c>
      <c r="E501" t="s">
        <v>4695</v>
      </c>
      <c r="F501" t="s">
        <v>907</v>
      </c>
      <c r="G501" t="s">
        <v>27</v>
      </c>
      <c r="H501" t="s">
        <v>24</v>
      </c>
      <c r="I501" t="s">
        <v>56</v>
      </c>
      <c r="J501">
        <v>19</v>
      </c>
      <c r="K501" s="36">
        <v>251212</v>
      </c>
      <c r="L501" s="37">
        <v>4773028</v>
      </c>
      <c r="M501">
        <v>20</v>
      </c>
      <c r="N501" t="s">
        <v>27</v>
      </c>
      <c r="O501">
        <v>2</v>
      </c>
      <c r="P501" t="s">
        <v>28</v>
      </c>
      <c r="Q501">
        <v>108</v>
      </c>
      <c r="R501" s="38">
        <v>1025913</v>
      </c>
    </row>
    <row r="502" spans="1:18" x14ac:dyDescent="0.3">
      <c r="A502" t="s">
        <v>5612</v>
      </c>
      <c r="B502" s="35">
        <v>44941</v>
      </c>
      <c r="C502" t="s">
        <v>4693</v>
      </c>
      <c r="D502" t="s">
        <v>4694</v>
      </c>
      <c r="E502" t="s">
        <v>49</v>
      </c>
      <c r="F502" t="s">
        <v>2078</v>
      </c>
      <c r="G502" t="s">
        <v>5613</v>
      </c>
      <c r="H502" t="s">
        <v>40</v>
      </c>
      <c r="I502" t="s">
        <v>41</v>
      </c>
      <c r="J502">
        <v>11</v>
      </c>
      <c r="K502" s="36">
        <v>5887</v>
      </c>
      <c r="L502" s="37">
        <v>64757</v>
      </c>
      <c r="M502">
        <v>0</v>
      </c>
      <c r="N502" t="s">
        <v>26</v>
      </c>
      <c r="O502">
        <v>4</v>
      </c>
      <c r="P502" t="s">
        <v>28</v>
      </c>
      <c r="Q502">
        <v>55</v>
      </c>
      <c r="R502" s="38">
        <v>441559</v>
      </c>
    </row>
    <row r="503" spans="1:18" x14ac:dyDescent="0.3">
      <c r="A503" t="s">
        <v>5614</v>
      </c>
      <c r="B503" s="35">
        <v>45128</v>
      </c>
      <c r="C503" t="s">
        <v>4693</v>
      </c>
      <c r="D503" t="s">
        <v>4694</v>
      </c>
      <c r="E503" t="s">
        <v>49</v>
      </c>
      <c r="F503" t="s">
        <v>2729</v>
      </c>
      <c r="G503" t="s">
        <v>27</v>
      </c>
      <c r="H503" t="s">
        <v>65</v>
      </c>
      <c r="I503" t="s">
        <v>78</v>
      </c>
      <c r="J503">
        <v>13</v>
      </c>
      <c r="K503" s="36">
        <v>100854</v>
      </c>
      <c r="L503" s="37">
        <v>1311102</v>
      </c>
      <c r="M503" t="s">
        <v>27</v>
      </c>
      <c r="N503" t="s">
        <v>27</v>
      </c>
      <c r="O503">
        <v>3</v>
      </c>
      <c r="P503" t="s">
        <v>35</v>
      </c>
      <c r="Q503">
        <v>154</v>
      </c>
      <c r="R503" s="38">
        <v>786541</v>
      </c>
    </row>
    <row r="504" spans="1:18" x14ac:dyDescent="0.3">
      <c r="A504" t="s">
        <v>5615</v>
      </c>
      <c r="B504" s="35">
        <v>45626</v>
      </c>
      <c r="C504" t="s">
        <v>4693</v>
      </c>
      <c r="D504" t="s">
        <v>4694</v>
      </c>
      <c r="E504" t="s">
        <v>4695</v>
      </c>
      <c r="F504" t="s">
        <v>2051</v>
      </c>
      <c r="G504" t="s">
        <v>5616</v>
      </c>
      <c r="H504" t="s">
        <v>65</v>
      </c>
      <c r="I504" t="s">
        <v>397</v>
      </c>
      <c r="J504">
        <v>16</v>
      </c>
      <c r="K504" s="36">
        <v>88118</v>
      </c>
      <c r="L504" s="37">
        <v>1409888</v>
      </c>
      <c r="M504" t="s">
        <v>27</v>
      </c>
      <c r="N504" t="s">
        <v>57</v>
      </c>
      <c r="O504" t="s">
        <v>27</v>
      </c>
      <c r="P504" t="s">
        <v>35</v>
      </c>
      <c r="Q504">
        <v>111</v>
      </c>
      <c r="R504" s="38">
        <v>786541</v>
      </c>
    </row>
    <row r="505" spans="1:18" x14ac:dyDescent="0.3">
      <c r="A505" t="s">
        <v>5617</v>
      </c>
      <c r="B505" s="35">
        <v>45370</v>
      </c>
      <c r="C505" t="s">
        <v>4693</v>
      </c>
      <c r="D505" t="s">
        <v>4694</v>
      </c>
      <c r="E505" t="s">
        <v>4695</v>
      </c>
      <c r="F505" t="s">
        <v>3092</v>
      </c>
      <c r="G505" t="s">
        <v>5618</v>
      </c>
      <c r="H505" t="s">
        <v>65</v>
      </c>
      <c r="I505" t="s">
        <v>478</v>
      </c>
      <c r="J505">
        <v>17</v>
      </c>
      <c r="K505" s="36">
        <v>160282</v>
      </c>
      <c r="L505" s="37">
        <v>2724794</v>
      </c>
      <c r="M505" t="s">
        <v>27</v>
      </c>
      <c r="N505" t="s">
        <v>10788</v>
      </c>
      <c r="O505">
        <v>2</v>
      </c>
      <c r="P505" t="s">
        <v>35</v>
      </c>
      <c r="Q505">
        <v>194</v>
      </c>
      <c r="R505" s="38">
        <v>786541</v>
      </c>
    </row>
    <row r="506" spans="1:18" x14ac:dyDescent="0.3">
      <c r="A506" t="s">
        <v>5619</v>
      </c>
      <c r="B506" s="35">
        <v>45299</v>
      </c>
      <c r="C506" t="s">
        <v>4693</v>
      </c>
      <c r="D506" t="s">
        <v>4694</v>
      </c>
      <c r="E506" t="s">
        <v>49</v>
      </c>
      <c r="F506" t="s">
        <v>2691</v>
      </c>
      <c r="G506" t="s">
        <v>5620</v>
      </c>
      <c r="H506" t="s">
        <v>65</v>
      </c>
      <c r="I506" t="s">
        <v>289</v>
      </c>
      <c r="J506">
        <v>10</v>
      </c>
      <c r="K506" s="36">
        <v>48177</v>
      </c>
      <c r="L506" s="37">
        <v>481770</v>
      </c>
      <c r="M506">
        <v>0</v>
      </c>
      <c r="N506" t="s">
        <v>47</v>
      </c>
      <c r="O506">
        <v>3</v>
      </c>
      <c r="P506" t="s">
        <v>28</v>
      </c>
      <c r="Q506">
        <v>34</v>
      </c>
      <c r="R506" s="38">
        <v>786541</v>
      </c>
    </row>
    <row r="507" spans="1:18" x14ac:dyDescent="0.3">
      <c r="A507" t="s">
        <v>5621</v>
      </c>
      <c r="B507" s="35">
        <v>45074</v>
      </c>
      <c r="C507" t="s">
        <v>4693</v>
      </c>
      <c r="D507" t="s">
        <v>4694</v>
      </c>
      <c r="E507" t="s">
        <v>4695</v>
      </c>
      <c r="F507" t="s">
        <v>1424</v>
      </c>
      <c r="G507" t="s">
        <v>5622</v>
      </c>
      <c r="H507" t="s">
        <v>24</v>
      </c>
      <c r="I507" t="s">
        <v>152</v>
      </c>
      <c r="J507">
        <v>18</v>
      </c>
      <c r="K507" s="36">
        <v>217814</v>
      </c>
      <c r="L507" s="37">
        <v>3920652</v>
      </c>
      <c r="M507">
        <v>10</v>
      </c>
      <c r="N507" t="s">
        <v>10788</v>
      </c>
      <c r="O507">
        <v>1</v>
      </c>
      <c r="P507" t="s">
        <v>28</v>
      </c>
      <c r="Q507">
        <v>83</v>
      </c>
      <c r="R507" s="38">
        <v>1025913</v>
      </c>
    </row>
    <row r="508" spans="1:18" x14ac:dyDescent="0.3">
      <c r="A508" t="s">
        <v>5623</v>
      </c>
      <c r="B508" s="35">
        <v>45567</v>
      </c>
      <c r="C508" t="s">
        <v>4693</v>
      </c>
      <c r="D508" t="s">
        <v>4694</v>
      </c>
      <c r="E508" t="s">
        <v>4695</v>
      </c>
      <c r="F508" t="s">
        <v>1774</v>
      </c>
      <c r="G508" t="s">
        <v>5624</v>
      </c>
      <c r="H508" t="s">
        <v>40</v>
      </c>
      <c r="I508" t="s">
        <v>123</v>
      </c>
      <c r="J508">
        <v>2</v>
      </c>
      <c r="K508" s="36">
        <v>7568</v>
      </c>
      <c r="L508" s="37">
        <v>15136</v>
      </c>
      <c r="M508">
        <v>15</v>
      </c>
      <c r="N508" t="s">
        <v>26</v>
      </c>
      <c r="O508">
        <v>0</v>
      </c>
      <c r="P508" t="s">
        <v>35</v>
      </c>
      <c r="Q508">
        <v>101</v>
      </c>
      <c r="R508" s="38">
        <v>441559</v>
      </c>
    </row>
    <row r="509" spans="1:18" x14ac:dyDescent="0.3">
      <c r="A509" t="s">
        <v>5625</v>
      </c>
      <c r="B509" s="35">
        <v>45451</v>
      </c>
      <c r="C509" t="s">
        <v>4693</v>
      </c>
      <c r="D509" t="s">
        <v>4694</v>
      </c>
      <c r="E509" t="s">
        <v>49</v>
      </c>
      <c r="F509" t="s">
        <v>1113</v>
      </c>
      <c r="G509" t="s">
        <v>27</v>
      </c>
      <c r="H509" t="s">
        <v>10794</v>
      </c>
      <c r="I509" t="s">
        <v>141</v>
      </c>
      <c r="J509">
        <v>3</v>
      </c>
      <c r="K509" s="36">
        <v>14335</v>
      </c>
      <c r="L509" s="37">
        <v>43005</v>
      </c>
      <c r="M509" t="s">
        <v>27</v>
      </c>
      <c r="N509" t="s">
        <v>26</v>
      </c>
      <c r="O509">
        <v>3</v>
      </c>
      <c r="P509" t="s">
        <v>35</v>
      </c>
      <c r="Q509">
        <v>28</v>
      </c>
      <c r="R509" s="38">
        <v>588661</v>
      </c>
    </row>
    <row r="510" spans="1:18" x14ac:dyDescent="0.3">
      <c r="A510" t="s">
        <v>5626</v>
      </c>
      <c r="B510" s="35">
        <v>45377</v>
      </c>
      <c r="C510" t="s">
        <v>4693</v>
      </c>
      <c r="D510" t="s">
        <v>4694</v>
      </c>
      <c r="E510" t="s">
        <v>49</v>
      </c>
      <c r="F510" t="s">
        <v>68</v>
      </c>
      <c r="G510" t="s">
        <v>5627</v>
      </c>
      <c r="H510" t="s">
        <v>10794</v>
      </c>
      <c r="I510" t="s">
        <v>158</v>
      </c>
      <c r="J510">
        <v>3</v>
      </c>
      <c r="K510" s="36">
        <v>9014</v>
      </c>
      <c r="L510" s="37">
        <v>27042</v>
      </c>
      <c r="M510">
        <v>0</v>
      </c>
      <c r="N510" t="s">
        <v>26</v>
      </c>
      <c r="O510">
        <v>5</v>
      </c>
      <c r="P510" t="s">
        <v>35</v>
      </c>
      <c r="Q510">
        <v>121</v>
      </c>
      <c r="R510" s="38">
        <v>588661</v>
      </c>
    </row>
    <row r="511" spans="1:18" x14ac:dyDescent="0.3">
      <c r="A511" t="s">
        <v>5628</v>
      </c>
      <c r="B511" s="35">
        <v>45640</v>
      </c>
      <c r="C511" t="s">
        <v>4693</v>
      </c>
      <c r="D511" t="s">
        <v>4694</v>
      </c>
      <c r="E511" t="s">
        <v>49</v>
      </c>
      <c r="F511" t="s">
        <v>3934</v>
      </c>
      <c r="G511" t="s">
        <v>5629</v>
      </c>
      <c r="H511" t="s">
        <v>24</v>
      </c>
      <c r="I511" t="s">
        <v>161</v>
      </c>
      <c r="J511">
        <v>14</v>
      </c>
      <c r="K511" s="36">
        <v>174045</v>
      </c>
      <c r="L511" s="37">
        <v>2436630</v>
      </c>
      <c r="M511" t="s">
        <v>27</v>
      </c>
      <c r="N511" t="s">
        <v>27</v>
      </c>
      <c r="O511">
        <v>1</v>
      </c>
      <c r="P511" t="s">
        <v>27</v>
      </c>
      <c r="Q511">
        <v>114</v>
      </c>
      <c r="R511" s="38">
        <v>1025913</v>
      </c>
    </row>
    <row r="512" spans="1:18" x14ac:dyDescent="0.3">
      <c r="A512" t="s">
        <v>5630</v>
      </c>
      <c r="B512" s="35">
        <v>45242</v>
      </c>
      <c r="C512" t="s">
        <v>4693</v>
      </c>
      <c r="D512" t="s">
        <v>4694</v>
      </c>
      <c r="E512" t="s">
        <v>49</v>
      </c>
      <c r="F512" t="s">
        <v>1063</v>
      </c>
      <c r="G512" t="s">
        <v>5631</v>
      </c>
      <c r="H512" t="s">
        <v>40</v>
      </c>
      <c r="I512" t="s">
        <v>51</v>
      </c>
      <c r="J512">
        <v>9</v>
      </c>
      <c r="K512" s="36">
        <v>17568</v>
      </c>
      <c r="L512" s="37">
        <v>158112</v>
      </c>
      <c r="M512">
        <v>10</v>
      </c>
      <c r="N512" t="s">
        <v>47</v>
      </c>
      <c r="O512">
        <v>3</v>
      </c>
      <c r="P512" t="s">
        <v>35</v>
      </c>
      <c r="Q512">
        <v>97</v>
      </c>
      <c r="R512" s="38">
        <v>441559</v>
      </c>
    </row>
    <row r="513" spans="1:18" x14ac:dyDescent="0.3">
      <c r="A513" t="s">
        <v>5632</v>
      </c>
      <c r="B513" s="35">
        <v>45412</v>
      </c>
      <c r="C513" t="s">
        <v>4693</v>
      </c>
      <c r="D513" t="s">
        <v>4694</v>
      </c>
      <c r="E513" t="s">
        <v>49</v>
      </c>
      <c r="F513" t="s">
        <v>1592</v>
      </c>
      <c r="G513" t="s">
        <v>5633</v>
      </c>
      <c r="H513" t="s">
        <v>32</v>
      </c>
      <c r="I513" t="s">
        <v>158</v>
      </c>
      <c r="J513">
        <v>16</v>
      </c>
      <c r="K513" s="36">
        <v>21397</v>
      </c>
      <c r="L513" s="37">
        <v>342352</v>
      </c>
      <c r="M513">
        <v>0</v>
      </c>
      <c r="N513" t="s">
        <v>47</v>
      </c>
      <c r="O513">
        <v>3</v>
      </c>
      <c r="P513" t="s">
        <v>35</v>
      </c>
      <c r="Q513">
        <v>135</v>
      </c>
      <c r="R513" s="38">
        <v>588661</v>
      </c>
    </row>
    <row r="514" spans="1:18" x14ac:dyDescent="0.3">
      <c r="A514" t="s">
        <v>5634</v>
      </c>
      <c r="B514" s="35">
        <v>45573</v>
      </c>
      <c r="C514" t="s">
        <v>4693</v>
      </c>
      <c r="D514" t="s">
        <v>4694</v>
      </c>
      <c r="E514" t="s">
        <v>4706</v>
      </c>
      <c r="F514" t="s">
        <v>898</v>
      </c>
      <c r="G514" t="s">
        <v>5635</v>
      </c>
      <c r="H514" t="s">
        <v>24</v>
      </c>
      <c r="I514" t="s">
        <v>61</v>
      </c>
      <c r="J514">
        <v>15</v>
      </c>
      <c r="K514" s="36">
        <v>251616</v>
      </c>
      <c r="L514" s="37">
        <v>3774240</v>
      </c>
      <c r="M514">
        <v>5</v>
      </c>
      <c r="N514" t="s">
        <v>47</v>
      </c>
      <c r="O514" t="s">
        <v>27</v>
      </c>
      <c r="P514" t="s">
        <v>35</v>
      </c>
      <c r="Q514">
        <v>8</v>
      </c>
      <c r="R514" s="38">
        <v>1025913</v>
      </c>
    </row>
    <row r="515" spans="1:18" x14ac:dyDescent="0.3">
      <c r="A515" t="s">
        <v>5636</v>
      </c>
      <c r="B515" s="35">
        <v>45314</v>
      </c>
      <c r="C515" t="s">
        <v>4693</v>
      </c>
      <c r="D515" t="s">
        <v>4694</v>
      </c>
      <c r="E515" t="s">
        <v>4706</v>
      </c>
      <c r="F515" t="s">
        <v>1160</v>
      </c>
      <c r="G515" t="s">
        <v>5637</v>
      </c>
      <c r="H515" t="s">
        <v>45</v>
      </c>
      <c r="I515" t="s">
        <v>46</v>
      </c>
      <c r="J515">
        <v>11</v>
      </c>
      <c r="K515" s="36">
        <v>23497</v>
      </c>
      <c r="L515" s="37">
        <v>258467</v>
      </c>
      <c r="M515">
        <v>20</v>
      </c>
      <c r="N515" t="s">
        <v>47</v>
      </c>
      <c r="O515">
        <v>1</v>
      </c>
      <c r="P515" t="s">
        <v>28</v>
      </c>
      <c r="Q515">
        <v>67</v>
      </c>
      <c r="R515" s="38">
        <v>492084</v>
      </c>
    </row>
    <row r="516" spans="1:18" x14ac:dyDescent="0.3">
      <c r="A516" t="s">
        <v>5638</v>
      </c>
      <c r="B516" s="35">
        <v>45516</v>
      </c>
      <c r="C516" t="s">
        <v>4693</v>
      </c>
      <c r="D516" t="s">
        <v>4694</v>
      </c>
      <c r="E516" t="s">
        <v>49</v>
      </c>
      <c r="F516" t="s">
        <v>1702</v>
      </c>
      <c r="G516" t="s">
        <v>5639</v>
      </c>
      <c r="H516" t="s">
        <v>45</v>
      </c>
      <c r="I516" t="s">
        <v>211</v>
      </c>
      <c r="J516">
        <v>20</v>
      </c>
      <c r="K516" s="36">
        <v>14094</v>
      </c>
      <c r="L516" s="37">
        <v>281880</v>
      </c>
      <c r="M516">
        <v>0</v>
      </c>
      <c r="N516" t="s">
        <v>26</v>
      </c>
      <c r="O516" t="s">
        <v>27</v>
      </c>
      <c r="P516" t="s">
        <v>35</v>
      </c>
      <c r="Q516">
        <v>68</v>
      </c>
      <c r="R516" s="38">
        <v>492084</v>
      </c>
    </row>
    <row r="517" spans="1:18" x14ac:dyDescent="0.3">
      <c r="A517" t="s">
        <v>5640</v>
      </c>
      <c r="B517" s="35">
        <v>44931</v>
      </c>
      <c r="C517" t="s">
        <v>4693</v>
      </c>
      <c r="D517" t="s">
        <v>4694</v>
      </c>
      <c r="E517" t="s">
        <v>49</v>
      </c>
      <c r="F517" t="s">
        <v>5303</v>
      </c>
      <c r="G517" t="s">
        <v>5641</v>
      </c>
      <c r="H517" t="s">
        <v>65</v>
      </c>
      <c r="I517" t="s">
        <v>66</v>
      </c>
      <c r="J517">
        <v>1</v>
      </c>
      <c r="K517" s="36">
        <v>110671</v>
      </c>
      <c r="L517" s="37">
        <v>110671</v>
      </c>
      <c r="M517">
        <v>5</v>
      </c>
      <c r="N517" t="s">
        <v>26</v>
      </c>
      <c r="O517">
        <v>5</v>
      </c>
      <c r="P517" t="s">
        <v>35</v>
      </c>
      <c r="Q517">
        <v>4</v>
      </c>
      <c r="R517" s="38">
        <v>786541</v>
      </c>
    </row>
    <row r="518" spans="1:18" x14ac:dyDescent="0.3">
      <c r="A518" t="s">
        <v>5642</v>
      </c>
      <c r="B518" s="35">
        <v>45564</v>
      </c>
      <c r="C518" t="s">
        <v>4693</v>
      </c>
      <c r="D518" t="s">
        <v>4694</v>
      </c>
      <c r="E518" t="s">
        <v>4695</v>
      </c>
      <c r="F518" t="s">
        <v>4823</v>
      </c>
      <c r="G518" t="s">
        <v>5643</v>
      </c>
      <c r="H518" t="s">
        <v>10794</v>
      </c>
      <c r="I518" t="s">
        <v>117</v>
      </c>
      <c r="J518">
        <v>1</v>
      </c>
      <c r="K518" s="36">
        <v>20835</v>
      </c>
      <c r="L518" s="37">
        <v>20835</v>
      </c>
      <c r="M518">
        <v>10</v>
      </c>
      <c r="N518" t="s">
        <v>57</v>
      </c>
      <c r="O518">
        <v>4</v>
      </c>
      <c r="P518" t="s">
        <v>35</v>
      </c>
      <c r="Q518">
        <v>110</v>
      </c>
      <c r="R518" s="38">
        <v>588661</v>
      </c>
    </row>
    <row r="519" spans="1:18" x14ac:dyDescent="0.3">
      <c r="A519" t="s">
        <v>5644</v>
      </c>
      <c r="B519" s="35">
        <v>45584</v>
      </c>
      <c r="C519" t="s">
        <v>4693</v>
      </c>
      <c r="D519" t="s">
        <v>4694</v>
      </c>
      <c r="E519" t="s">
        <v>4695</v>
      </c>
      <c r="F519" t="s">
        <v>1887</v>
      </c>
      <c r="G519" t="s">
        <v>5645</v>
      </c>
      <c r="H519" t="s">
        <v>32</v>
      </c>
      <c r="I519" t="s">
        <v>117</v>
      </c>
      <c r="J519">
        <v>8</v>
      </c>
      <c r="K519" s="36">
        <v>10190</v>
      </c>
      <c r="L519" s="37">
        <v>81520</v>
      </c>
      <c r="M519">
        <v>20</v>
      </c>
      <c r="N519" t="s">
        <v>10788</v>
      </c>
      <c r="O519">
        <v>1</v>
      </c>
      <c r="P519" t="s">
        <v>35</v>
      </c>
      <c r="Q519">
        <v>91</v>
      </c>
      <c r="R519" s="38">
        <v>588661</v>
      </c>
    </row>
    <row r="520" spans="1:18" x14ac:dyDescent="0.3">
      <c r="A520" t="s">
        <v>5646</v>
      </c>
      <c r="B520" s="35">
        <v>45114</v>
      </c>
      <c r="C520" t="s">
        <v>4693</v>
      </c>
      <c r="D520" t="s">
        <v>4694</v>
      </c>
      <c r="E520" t="s">
        <v>4695</v>
      </c>
      <c r="F520" t="s">
        <v>418</v>
      </c>
      <c r="G520" t="s">
        <v>5647</v>
      </c>
      <c r="H520" t="s">
        <v>45</v>
      </c>
      <c r="I520" t="s">
        <v>74</v>
      </c>
      <c r="J520">
        <v>8</v>
      </c>
      <c r="K520" s="36">
        <v>9619</v>
      </c>
      <c r="L520" s="37">
        <v>76952</v>
      </c>
      <c r="M520">
        <v>20</v>
      </c>
      <c r="N520" t="s">
        <v>47</v>
      </c>
      <c r="O520">
        <v>3</v>
      </c>
      <c r="P520" t="s">
        <v>35</v>
      </c>
      <c r="Q520">
        <v>189</v>
      </c>
      <c r="R520" s="38">
        <v>492084</v>
      </c>
    </row>
    <row r="521" spans="1:18" x14ac:dyDescent="0.3">
      <c r="A521" t="s">
        <v>5648</v>
      </c>
      <c r="B521" s="35">
        <v>45377</v>
      </c>
      <c r="C521" t="s">
        <v>4693</v>
      </c>
      <c r="D521" t="s">
        <v>4694</v>
      </c>
      <c r="E521" t="s">
        <v>4695</v>
      </c>
      <c r="F521" t="s">
        <v>1091</v>
      </c>
      <c r="G521" t="s">
        <v>5649</v>
      </c>
      <c r="H521" t="s">
        <v>65</v>
      </c>
      <c r="I521" t="s">
        <v>66</v>
      </c>
      <c r="J521">
        <v>17</v>
      </c>
      <c r="K521" s="36">
        <v>55566</v>
      </c>
      <c r="L521" s="37">
        <v>944622</v>
      </c>
      <c r="M521" t="s">
        <v>27</v>
      </c>
      <c r="N521" t="s">
        <v>27</v>
      </c>
      <c r="O521">
        <v>1</v>
      </c>
      <c r="P521" t="s">
        <v>35</v>
      </c>
      <c r="Q521">
        <v>90</v>
      </c>
      <c r="R521" s="38">
        <v>786541</v>
      </c>
    </row>
    <row r="522" spans="1:18" x14ac:dyDescent="0.3">
      <c r="A522" t="s">
        <v>5650</v>
      </c>
      <c r="B522" s="35">
        <v>45286</v>
      </c>
      <c r="C522" t="s">
        <v>4693</v>
      </c>
      <c r="D522" t="s">
        <v>4694</v>
      </c>
      <c r="E522" t="s">
        <v>49</v>
      </c>
      <c r="F522" t="s">
        <v>836</v>
      </c>
      <c r="G522" t="s">
        <v>5651</v>
      </c>
      <c r="H522" t="s">
        <v>45</v>
      </c>
      <c r="I522" t="s">
        <v>46</v>
      </c>
      <c r="J522">
        <v>9</v>
      </c>
      <c r="K522" s="36">
        <v>16417</v>
      </c>
      <c r="L522" s="37">
        <v>147753</v>
      </c>
      <c r="M522">
        <v>20</v>
      </c>
      <c r="N522" t="s">
        <v>47</v>
      </c>
      <c r="O522">
        <v>5</v>
      </c>
      <c r="P522" t="s">
        <v>27</v>
      </c>
      <c r="Q522">
        <v>82</v>
      </c>
      <c r="R522" s="38">
        <v>492084</v>
      </c>
    </row>
    <row r="523" spans="1:18" x14ac:dyDescent="0.3">
      <c r="A523" t="s">
        <v>5652</v>
      </c>
      <c r="B523" s="35">
        <v>45229</v>
      </c>
      <c r="C523" t="s">
        <v>4693</v>
      </c>
      <c r="D523" t="s">
        <v>4694</v>
      </c>
      <c r="E523" t="s">
        <v>4695</v>
      </c>
      <c r="F523" t="s">
        <v>616</v>
      </c>
      <c r="G523" t="s">
        <v>5653</v>
      </c>
      <c r="H523" t="s">
        <v>45</v>
      </c>
      <c r="I523" t="s">
        <v>98</v>
      </c>
      <c r="J523">
        <v>11</v>
      </c>
      <c r="K523" s="36">
        <v>24441</v>
      </c>
      <c r="L523" s="37">
        <v>268851</v>
      </c>
      <c r="M523" t="s">
        <v>27</v>
      </c>
      <c r="N523" t="s">
        <v>27</v>
      </c>
      <c r="O523">
        <v>1</v>
      </c>
      <c r="P523" t="s">
        <v>35</v>
      </c>
      <c r="Q523">
        <v>166</v>
      </c>
      <c r="R523" s="38">
        <v>492084</v>
      </c>
    </row>
    <row r="524" spans="1:18" x14ac:dyDescent="0.3">
      <c r="A524" t="s">
        <v>5654</v>
      </c>
      <c r="B524" s="35">
        <v>45042</v>
      </c>
      <c r="C524" t="s">
        <v>4693</v>
      </c>
      <c r="D524" t="s">
        <v>4694</v>
      </c>
      <c r="E524" t="s">
        <v>49</v>
      </c>
      <c r="F524" t="s">
        <v>1296</v>
      </c>
      <c r="G524" t="s">
        <v>27</v>
      </c>
      <c r="H524" t="s">
        <v>32</v>
      </c>
      <c r="I524" t="s">
        <v>237</v>
      </c>
      <c r="J524">
        <v>4</v>
      </c>
      <c r="K524" s="36">
        <v>19032</v>
      </c>
      <c r="L524" s="37">
        <v>76128</v>
      </c>
      <c r="M524">
        <v>0</v>
      </c>
      <c r="N524" t="s">
        <v>34</v>
      </c>
      <c r="O524">
        <v>3</v>
      </c>
      <c r="P524" t="s">
        <v>35</v>
      </c>
      <c r="Q524">
        <v>133</v>
      </c>
      <c r="R524" s="38">
        <v>588661</v>
      </c>
    </row>
    <row r="525" spans="1:18" x14ac:dyDescent="0.3">
      <c r="A525" t="s">
        <v>5655</v>
      </c>
      <c r="B525" s="35">
        <v>45142</v>
      </c>
      <c r="C525" t="s">
        <v>4693</v>
      </c>
      <c r="D525" t="s">
        <v>4694</v>
      </c>
      <c r="E525" t="s">
        <v>4695</v>
      </c>
      <c r="F525" t="s">
        <v>111</v>
      </c>
      <c r="G525" t="s">
        <v>5656</v>
      </c>
      <c r="H525" t="s">
        <v>65</v>
      </c>
      <c r="I525" t="s">
        <v>66</v>
      </c>
      <c r="J525">
        <v>11</v>
      </c>
      <c r="K525" s="36">
        <v>147651</v>
      </c>
      <c r="L525" s="37">
        <v>1624161</v>
      </c>
      <c r="M525">
        <v>10</v>
      </c>
      <c r="N525" t="s">
        <v>10788</v>
      </c>
      <c r="O525" t="s">
        <v>27</v>
      </c>
      <c r="P525" t="s">
        <v>28</v>
      </c>
      <c r="Q525">
        <v>70</v>
      </c>
      <c r="R525" s="38">
        <v>786541</v>
      </c>
    </row>
    <row r="526" spans="1:18" x14ac:dyDescent="0.3">
      <c r="A526" t="s">
        <v>5657</v>
      </c>
      <c r="B526" s="35">
        <v>45436</v>
      </c>
      <c r="C526" t="s">
        <v>4693</v>
      </c>
      <c r="D526" t="s">
        <v>4694</v>
      </c>
      <c r="E526" t="s">
        <v>49</v>
      </c>
      <c r="F526" t="s">
        <v>3038</v>
      </c>
      <c r="G526" t="s">
        <v>5658</v>
      </c>
      <c r="H526" t="s">
        <v>65</v>
      </c>
      <c r="I526" t="s">
        <v>78</v>
      </c>
      <c r="J526">
        <v>12</v>
      </c>
      <c r="K526" s="36">
        <v>109487</v>
      </c>
      <c r="L526" s="37">
        <v>1313844</v>
      </c>
      <c r="M526">
        <v>10</v>
      </c>
      <c r="N526" t="s">
        <v>34</v>
      </c>
      <c r="O526">
        <v>5</v>
      </c>
      <c r="P526" t="s">
        <v>35</v>
      </c>
      <c r="Q526">
        <v>77</v>
      </c>
      <c r="R526" s="38">
        <v>786541</v>
      </c>
    </row>
    <row r="527" spans="1:18" x14ac:dyDescent="0.3">
      <c r="A527" t="s">
        <v>5659</v>
      </c>
      <c r="B527" s="35">
        <v>45226</v>
      </c>
      <c r="C527" t="s">
        <v>4693</v>
      </c>
      <c r="D527" t="s">
        <v>4694</v>
      </c>
      <c r="E527" t="s">
        <v>49</v>
      </c>
      <c r="F527" t="s">
        <v>379</v>
      </c>
      <c r="G527" t="s">
        <v>5660</v>
      </c>
      <c r="H527" t="s">
        <v>45</v>
      </c>
      <c r="I527" t="s">
        <v>98</v>
      </c>
      <c r="J527">
        <v>18</v>
      </c>
      <c r="K527" s="36">
        <v>13278</v>
      </c>
      <c r="L527" s="37">
        <v>239004</v>
      </c>
      <c r="M527" t="s">
        <v>27</v>
      </c>
      <c r="N527" t="s">
        <v>27</v>
      </c>
      <c r="O527">
        <v>4</v>
      </c>
      <c r="P527" t="s">
        <v>35</v>
      </c>
      <c r="Q527">
        <v>174</v>
      </c>
      <c r="R527" s="38">
        <v>492084</v>
      </c>
    </row>
    <row r="528" spans="1:18" x14ac:dyDescent="0.3">
      <c r="A528" t="s">
        <v>5661</v>
      </c>
      <c r="B528" s="35">
        <v>45120</v>
      </c>
      <c r="C528" t="s">
        <v>4693</v>
      </c>
      <c r="D528" t="s">
        <v>4694</v>
      </c>
      <c r="E528" t="s">
        <v>4706</v>
      </c>
      <c r="F528" t="s">
        <v>533</v>
      </c>
      <c r="G528" t="s">
        <v>5662</v>
      </c>
      <c r="H528" t="s">
        <v>65</v>
      </c>
      <c r="I528" t="s">
        <v>382</v>
      </c>
      <c r="J528">
        <v>1</v>
      </c>
      <c r="K528" s="36">
        <v>116795</v>
      </c>
      <c r="L528" s="37">
        <v>116795</v>
      </c>
      <c r="M528">
        <v>20</v>
      </c>
      <c r="N528" t="s">
        <v>10788</v>
      </c>
      <c r="O528">
        <v>7</v>
      </c>
      <c r="P528" t="s">
        <v>28</v>
      </c>
      <c r="Q528">
        <v>93</v>
      </c>
      <c r="R528" s="38">
        <v>786541</v>
      </c>
    </row>
    <row r="529" spans="1:18" x14ac:dyDescent="0.3">
      <c r="A529" t="s">
        <v>5663</v>
      </c>
      <c r="B529" s="35">
        <v>45338</v>
      </c>
      <c r="C529" t="s">
        <v>4693</v>
      </c>
      <c r="D529" t="s">
        <v>4694</v>
      </c>
      <c r="E529" t="s">
        <v>4706</v>
      </c>
      <c r="F529" t="s">
        <v>2644</v>
      </c>
      <c r="G529" t="s">
        <v>5664</v>
      </c>
      <c r="H529" t="s">
        <v>32</v>
      </c>
      <c r="I529" t="s">
        <v>33</v>
      </c>
      <c r="J529">
        <v>20</v>
      </c>
      <c r="K529" s="36">
        <v>14048</v>
      </c>
      <c r="L529" s="37">
        <v>280960</v>
      </c>
      <c r="M529" t="s">
        <v>27</v>
      </c>
      <c r="N529" t="s">
        <v>57</v>
      </c>
      <c r="O529">
        <v>2</v>
      </c>
      <c r="P529" t="s">
        <v>35</v>
      </c>
      <c r="Q529">
        <v>58</v>
      </c>
      <c r="R529" s="38">
        <v>588661</v>
      </c>
    </row>
    <row r="530" spans="1:18" x14ac:dyDescent="0.3">
      <c r="A530" t="s">
        <v>5665</v>
      </c>
      <c r="B530" s="35">
        <v>45588</v>
      </c>
      <c r="C530" t="s">
        <v>4693</v>
      </c>
      <c r="D530" t="s">
        <v>4694</v>
      </c>
      <c r="E530" t="s">
        <v>4695</v>
      </c>
      <c r="F530" t="s">
        <v>1568</v>
      </c>
      <c r="G530" t="s">
        <v>5666</v>
      </c>
      <c r="H530" t="s">
        <v>65</v>
      </c>
      <c r="I530" t="s">
        <v>397</v>
      </c>
      <c r="J530">
        <v>18</v>
      </c>
      <c r="K530" s="36">
        <v>45301</v>
      </c>
      <c r="L530" s="37">
        <v>815418</v>
      </c>
      <c r="M530">
        <v>5</v>
      </c>
      <c r="N530" t="s">
        <v>26</v>
      </c>
      <c r="O530">
        <v>4</v>
      </c>
      <c r="P530" t="s">
        <v>27</v>
      </c>
      <c r="Q530">
        <v>142</v>
      </c>
      <c r="R530" s="38">
        <v>786541</v>
      </c>
    </row>
    <row r="531" spans="1:18" x14ac:dyDescent="0.3">
      <c r="A531" t="s">
        <v>5667</v>
      </c>
      <c r="B531" s="35">
        <v>45053</v>
      </c>
      <c r="C531" t="s">
        <v>4693</v>
      </c>
      <c r="D531" t="s">
        <v>4694</v>
      </c>
      <c r="E531" t="s">
        <v>4695</v>
      </c>
      <c r="F531" t="s">
        <v>1595</v>
      </c>
      <c r="G531" t="s">
        <v>5668</v>
      </c>
      <c r="H531" t="s">
        <v>65</v>
      </c>
      <c r="I531" t="s">
        <v>382</v>
      </c>
      <c r="J531">
        <v>7</v>
      </c>
      <c r="K531" s="36">
        <v>161007</v>
      </c>
      <c r="L531" s="37">
        <v>1127049</v>
      </c>
      <c r="M531">
        <v>0</v>
      </c>
      <c r="N531" t="s">
        <v>10788</v>
      </c>
      <c r="O531">
        <v>1</v>
      </c>
      <c r="P531" t="s">
        <v>27</v>
      </c>
      <c r="Q531">
        <v>149</v>
      </c>
      <c r="R531" s="38">
        <v>786541</v>
      </c>
    </row>
    <row r="532" spans="1:18" x14ac:dyDescent="0.3">
      <c r="A532" t="s">
        <v>5669</v>
      </c>
      <c r="B532" s="35">
        <v>45480</v>
      </c>
      <c r="C532" t="s">
        <v>4693</v>
      </c>
      <c r="D532" t="s">
        <v>4694</v>
      </c>
      <c r="E532" t="s">
        <v>4695</v>
      </c>
      <c r="F532" t="s">
        <v>1293</v>
      </c>
      <c r="G532" t="s">
        <v>5670</v>
      </c>
      <c r="H532" t="s">
        <v>45</v>
      </c>
      <c r="I532" t="s">
        <v>181</v>
      </c>
      <c r="J532">
        <v>11</v>
      </c>
      <c r="K532" s="36">
        <v>16800</v>
      </c>
      <c r="L532" s="37">
        <v>184800</v>
      </c>
      <c r="M532" t="s">
        <v>27</v>
      </c>
      <c r="N532" t="s">
        <v>27</v>
      </c>
      <c r="O532" t="s">
        <v>27</v>
      </c>
      <c r="P532" t="s">
        <v>35</v>
      </c>
      <c r="Q532">
        <v>62</v>
      </c>
      <c r="R532" s="38">
        <v>492084</v>
      </c>
    </row>
    <row r="533" spans="1:18" x14ac:dyDescent="0.3">
      <c r="A533" t="s">
        <v>5671</v>
      </c>
      <c r="B533" s="35">
        <v>45455</v>
      </c>
      <c r="C533" t="s">
        <v>4693</v>
      </c>
      <c r="D533" t="s">
        <v>4694</v>
      </c>
      <c r="E533" t="s">
        <v>49</v>
      </c>
      <c r="F533" t="s">
        <v>1565</v>
      </c>
      <c r="G533" t="s">
        <v>5672</v>
      </c>
      <c r="H533" t="s">
        <v>24</v>
      </c>
      <c r="I533" t="s">
        <v>174</v>
      </c>
      <c r="J533">
        <v>6</v>
      </c>
      <c r="K533" s="36">
        <v>292417</v>
      </c>
      <c r="L533" s="37">
        <v>1754502</v>
      </c>
      <c r="M533">
        <v>0</v>
      </c>
      <c r="N533" t="s">
        <v>47</v>
      </c>
      <c r="O533">
        <v>4</v>
      </c>
      <c r="P533" t="s">
        <v>35</v>
      </c>
      <c r="Q533">
        <v>5</v>
      </c>
      <c r="R533" s="38">
        <v>1025913</v>
      </c>
    </row>
    <row r="534" spans="1:18" x14ac:dyDescent="0.3">
      <c r="A534" t="s">
        <v>5673</v>
      </c>
      <c r="B534" s="35">
        <v>45242</v>
      </c>
      <c r="C534" t="s">
        <v>4693</v>
      </c>
      <c r="D534" t="s">
        <v>4694</v>
      </c>
      <c r="E534" t="s">
        <v>49</v>
      </c>
      <c r="F534" t="s">
        <v>759</v>
      </c>
      <c r="G534" t="s">
        <v>27</v>
      </c>
      <c r="H534" t="s">
        <v>45</v>
      </c>
      <c r="I534" t="s">
        <v>181</v>
      </c>
      <c r="J534">
        <v>20</v>
      </c>
      <c r="K534" s="36">
        <v>11888</v>
      </c>
      <c r="L534" s="37">
        <v>237760</v>
      </c>
      <c r="M534">
        <v>20</v>
      </c>
      <c r="N534" t="s">
        <v>34</v>
      </c>
      <c r="O534">
        <v>1</v>
      </c>
      <c r="P534" t="s">
        <v>35</v>
      </c>
      <c r="Q534">
        <v>83</v>
      </c>
      <c r="R534" s="38">
        <v>492084</v>
      </c>
    </row>
    <row r="535" spans="1:18" x14ac:dyDescent="0.3">
      <c r="A535" t="s">
        <v>5674</v>
      </c>
      <c r="B535" s="35">
        <v>45027</v>
      </c>
      <c r="C535" t="s">
        <v>4693</v>
      </c>
      <c r="D535" t="s">
        <v>4694</v>
      </c>
      <c r="E535" t="s">
        <v>49</v>
      </c>
      <c r="F535" t="s">
        <v>2729</v>
      </c>
      <c r="G535" t="s">
        <v>5675</v>
      </c>
      <c r="H535" t="s">
        <v>45</v>
      </c>
      <c r="I535" t="s">
        <v>82</v>
      </c>
      <c r="J535">
        <v>4</v>
      </c>
      <c r="K535" s="36">
        <v>32450</v>
      </c>
      <c r="L535" s="37">
        <v>129800</v>
      </c>
      <c r="M535">
        <v>0</v>
      </c>
      <c r="N535" t="s">
        <v>10788</v>
      </c>
      <c r="O535">
        <v>1</v>
      </c>
      <c r="P535" t="s">
        <v>35</v>
      </c>
      <c r="Q535">
        <v>36</v>
      </c>
      <c r="R535" s="38">
        <v>492084</v>
      </c>
    </row>
    <row r="536" spans="1:18" x14ac:dyDescent="0.3">
      <c r="A536" t="s">
        <v>5676</v>
      </c>
      <c r="B536" s="35">
        <v>45295</v>
      </c>
      <c r="C536" t="s">
        <v>4693</v>
      </c>
      <c r="D536" t="s">
        <v>4694</v>
      </c>
      <c r="E536" t="s">
        <v>49</v>
      </c>
      <c r="F536" t="s">
        <v>508</v>
      </c>
      <c r="G536" t="s">
        <v>5677</v>
      </c>
      <c r="H536" t="s">
        <v>65</v>
      </c>
      <c r="I536" t="s">
        <v>66</v>
      </c>
      <c r="J536">
        <v>20</v>
      </c>
      <c r="K536" s="36">
        <v>100690</v>
      </c>
      <c r="L536" s="37">
        <v>2013800</v>
      </c>
      <c r="M536">
        <v>20</v>
      </c>
      <c r="N536" t="s">
        <v>47</v>
      </c>
      <c r="O536">
        <v>5</v>
      </c>
      <c r="P536" t="s">
        <v>27</v>
      </c>
      <c r="Q536">
        <v>188</v>
      </c>
      <c r="R536" s="38">
        <v>786541</v>
      </c>
    </row>
    <row r="537" spans="1:18" x14ac:dyDescent="0.3">
      <c r="A537" t="s">
        <v>5678</v>
      </c>
      <c r="B537" s="35">
        <v>45126</v>
      </c>
      <c r="C537" t="s">
        <v>4693</v>
      </c>
      <c r="D537" t="s">
        <v>4694</v>
      </c>
      <c r="E537" t="s">
        <v>49</v>
      </c>
      <c r="F537" t="s">
        <v>895</v>
      </c>
      <c r="G537" t="s">
        <v>5679</v>
      </c>
      <c r="H537" t="s">
        <v>10794</v>
      </c>
      <c r="I537" t="s">
        <v>237</v>
      </c>
      <c r="J537">
        <v>5</v>
      </c>
      <c r="K537" s="36">
        <v>5719</v>
      </c>
      <c r="L537" s="37">
        <v>28595</v>
      </c>
      <c r="M537" t="s">
        <v>27</v>
      </c>
      <c r="N537" t="s">
        <v>27</v>
      </c>
      <c r="O537">
        <v>1</v>
      </c>
      <c r="P537" t="s">
        <v>35</v>
      </c>
      <c r="Q537">
        <v>173</v>
      </c>
      <c r="R537" s="38">
        <v>588661</v>
      </c>
    </row>
    <row r="538" spans="1:18" x14ac:dyDescent="0.3">
      <c r="A538" t="s">
        <v>5680</v>
      </c>
      <c r="B538" s="35">
        <v>45042</v>
      </c>
      <c r="C538" t="s">
        <v>4693</v>
      </c>
      <c r="D538" t="s">
        <v>4694</v>
      </c>
      <c r="E538" t="s">
        <v>4706</v>
      </c>
      <c r="F538" t="s">
        <v>108</v>
      </c>
      <c r="G538" t="s">
        <v>5681</v>
      </c>
      <c r="H538" t="s">
        <v>24</v>
      </c>
      <c r="I538" t="s">
        <v>152</v>
      </c>
      <c r="J538">
        <v>17</v>
      </c>
      <c r="K538" s="36">
        <v>343684</v>
      </c>
      <c r="L538" s="37">
        <v>5842628</v>
      </c>
      <c r="M538">
        <v>10</v>
      </c>
      <c r="N538" t="s">
        <v>57</v>
      </c>
      <c r="O538">
        <v>4</v>
      </c>
      <c r="P538" t="s">
        <v>28</v>
      </c>
      <c r="Q538">
        <v>83</v>
      </c>
      <c r="R538" s="38">
        <v>1025913</v>
      </c>
    </row>
    <row r="539" spans="1:18" x14ac:dyDescent="0.3">
      <c r="A539" t="s">
        <v>5682</v>
      </c>
      <c r="B539" s="35">
        <v>45239</v>
      </c>
      <c r="C539" t="s">
        <v>4693</v>
      </c>
      <c r="D539" t="s">
        <v>4694</v>
      </c>
      <c r="E539" t="s">
        <v>49</v>
      </c>
      <c r="F539" t="s">
        <v>72</v>
      </c>
      <c r="G539" t="s">
        <v>5683</v>
      </c>
      <c r="H539" t="s">
        <v>24</v>
      </c>
      <c r="I539" t="s">
        <v>152</v>
      </c>
      <c r="J539">
        <v>3</v>
      </c>
      <c r="K539" s="36">
        <v>284952</v>
      </c>
      <c r="L539" s="37">
        <v>854856</v>
      </c>
      <c r="M539" t="s">
        <v>27</v>
      </c>
      <c r="N539" t="s">
        <v>27</v>
      </c>
      <c r="O539">
        <v>1</v>
      </c>
      <c r="P539" t="s">
        <v>35</v>
      </c>
      <c r="Q539">
        <v>122</v>
      </c>
      <c r="R539" s="38">
        <v>1025913</v>
      </c>
    </row>
    <row r="540" spans="1:18" x14ac:dyDescent="0.3">
      <c r="A540" t="s">
        <v>5684</v>
      </c>
      <c r="B540" s="35">
        <v>45421</v>
      </c>
      <c r="C540" t="s">
        <v>4693</v>
      </c>
      <c r="D540" t="s">
        <v>4694</v>
      </c>
      <c r="E540" t="s">
        <v>4695</v>
      </c>
      <c r="F540" t="s">
        <v>1010</v>
      </c>
      <c r="G540" t="s">
        <v>5685</v>
      </c>
      <c r="H540" t="s">
        <v>40</v>
      </c>
      <c r="I540" t="s">
        <v>106</v>
      </c>
      <c r="J540">
        <v>2</v>
      </c>
      <c r="K540" s="36">
        <v>5412</v>
      </c>
      <c r="L540" s="37">
        <v>10824</v>
      </c>
      <c r="M540">
        <v>0</v>
      </c>
      <c r="N540" t="s">
        <v>47</v>
      </c>
      <c r="O540" t="s">
        <v>27</v>
      </c>
      <c r="P540" t="s">
        <v>28</v>
      </c>
      <c r="Q540">
        <v>125</v>
      </c>
      <c r="R540" s="38">
        <v>441559</v>
      </c>
    </row>
    <row r="541" spans="1:18" x14ac:dyDescent="0.3">
      <c r="A541" t="s">
        <v>5686</v>
      </c>
      <c r="B541" s="35">
        <v>44997</v>
      </c>
      <c r="C541" t="s">
        <v>4693</v>
      </c>
      <c r="D541" t="s">
        <v>4694</v>
      </c>
      <c r="E541" t="s">
        <v>49</v>
      </c>
      <c r="F541" t="s">
        <v>981</v>
      </c>
      <c r="G541" t="s">
        <v>5687</v>
      </c>
      <c r="H541" t="s">
        <v>45</v>
      </c>
      <c r="I541" t="s">
        <v>74</v>
      </c>
      <c r="J541">
        <v>12</v>
      </c>
      <c r="K541" s="36">
        <v>34744</v>
      </c>
      <c r="L541" s="37">
        <v>416928</v>
      </c>
      <c r="M541">
        <v>0</v>
      </c>
      <c r="N541" t="s">
        <v>26</v>
      </c>
      <c r="O541">
        <v>5</v>
      </c>
      <c r="P541" t="s">
        <v>35</v>
      </c>
      <c r="Q541">
        <v>194</v>
      </c>
      <c r="R541" s="38">
        <v>492084</v>
      </c>
    </row>
    <row r="542" spans="1:18" x14ac:dyDescent="0.3">
      <c r="A542" t="s">
        <v>5688</v>
      </c>
      <c r="B542" s="35">
        <v>45167</v>
      </c>
      <c r="C542" t="s">
        <v>4693</v>
      </c>
      <c r="D542" t="s">
        <v>4694</v>
      </c>
      <c r="E542" t="s">
        <v>4706</v>
      </c>
      <c r="F542" t="s">
        <v>2530</v>
      </c>
      <c r="G542" t="s">
        <v>5689</v>
      </c>
      <c r="H542" t="s">
        <v>10794</v>
      </c>
      <c r="I542" t="s">
        <v>113</v>
      </c>
      <c r="J542">
        <v>10</v>
      </c>
      <c r="K542" s="36">
        <v>2602</v>
      </c>
      <c r="L542" s="37">
        <v>26020</v>
      </c>
      <c r="M542">
        <v>5</v>
      </c>
      <c r="N542" t="s">
        <v>26</v>
      </c>
      <c r="O542">
        <v>2</v>
      </c>
      <c r="P542" t="s">
        <v>35</v>
      </c>
      <c r="Q542">
        <v>133</v>
      </c>
      <c r="R542" s="38">
        <v>588661</v>
      </c>
    </row>
    <row r="543" spans="1:18" x14ac:dyDescent="0.3">
      <c r="A543" t="s">
        <v>5690</v>
      </c>
      <c r="B543" s="35">
        <v>45462</v>
      </c>
      <c r="C543" t="s">
        <v>4693</v>
      </c>
      <c r="D543" t="s">
        <v>4694</v>
      </c>
      <c r="E543" t="s">
        <v>4706</v>
      </c>
      <c r="F543" t="s">
        <v>673</v>
      </c>
      <c r="G543" t="s">
        <v>5691</v>
      </c>
      <c r="H543" t="s">
        <v>45</v>
      </c>
      <c r="I543" t="s">
        <v>211</v>
      </c>
      <c r="J543">
        <v>19</v>
      </c>
      <c r="K543" s="36">
        <v>35495</v>
      </c>
      <c r="L543" s="37">
        <v>674405</v>
      </c>
      <c r="M543">
        <v>0</v>
      </c>
      <c r="N543" t="s">
        <v>47</v>
      </c>
      <c r="O543">
        <v>3</v>
      </c>
      <c r="P543" t="s">
        <v>35</v>
      </c>
      <c r="Q543">
        <v>72</v>
      </c>
      <c r="R543" s="38">
        <v>492084</v>
      </c>
    </row>
    <row r="544" spans="1:18" x14ac:dyDescent="0.3">
      <c r="A544" t="s">
        <v>5692</v>
      </c>
      <c r="B544" s="35">
        <v>45543</v>
      </c>
      <c r="C544" t="s">
        <v>4693</v>
      </c>
      <c r="D544" t="s">
        <v>4694</v>
      </c>
      <c r="E544" t="s">
        <v>49</v>
      </c>
      <c r="F544" t="s">
        <v>684</v>
      </c>
      <c r="G544" t="s">
        <v>5693</v>
      </c>
      <c r="H544" t="s">
        <v>45</v>
      </c>
      <c r="I544" t="s">
        <v>181</v>
      </c>
      <c r="J544">
        <v>10</v>
      </c>
      <c r="K544" s="36">
        <v>26953</v>
      </c>
      <c r="L544" s="37">
        <v>269530</v>
      </c>
      <c r="M544">
        <v>0</v>
      </c>
      <c r="N544" t="s">
        <v>34</v>
      </c>
      <c r="O544">
        <v>2</v>
      </c>
      <c r="P544" t="s">
        <v>27</v>
      </c>
      <c r="Q544">
        <v>29</v>
      </c>
      <c r="R544" s="38">
        <v>492084</v>
      </c>
    </row>
    <row r="545" spans="1:18" x14ac:dyDescent="0.3">
      <c r="A545" t="s">
        <v>5694</v>
      </c>
      <c r="B545" s="35">
        <v>45310</v>
      </c>
      <c r="C545" t="s">
        <v>4693</v>
      </c>
      <c r="D545" t="s">
        <v>4694</v>
      </c>
      <c r="E545" t="s">
        <v>49</v>
      </c>
      <c r="F545" t="s">
        <v>30</v>
      </c>
      <c r="G545" t="s">
        <v>5695</v>
      </c>
      <c r="H545" t="s">
        <v>24</v>
      </c>
      <c r="I545" t="s">
        <v>174</v>
      </c>
      <c r="J545">
        <v>13</v>
      </c>
      <c r="K545" s="36">
        <v>59695</v>
      </c>
      <c r="L545" s="37">
        <v>776035</v>
      </c>
      <c r="M545">
        <v>20</v>
      </c>
      <c r="N545" t="s">
        <v>27</v>
      </c>
      <c r="O545">
        <v>5</v>
      </c>
      <c r="P545" t="s">
        <v>35</v>
      </c>
      <c r="Q545">
        <v>71</v>
      </c>
      <c r="R545" s="38">
        <v>1025913</v>
      </c>
    </row>
    <row r="546" spans="1:18" x14ac:dyDescent="0.3">
      <c r="A546" t="s">
        <v>5696</v>
      </c>
      <c r="B546" s="35">
        <v>45507</v>
      </c>
      <c r="C546" t="s">
        <v>4693</v>
      </c>
      <c r="D546" t="s">
        <v>4694</v>
      </c>
      <c r="E546" t="s">
        <v>4695</v>
      </c>
      <c r="F546" t="s">
        <v>1568</v>
      </c>
      <c r="G546" t="s">
        <v>5697</v>
      </c>
      <c r="H546" t="s">
        <v>40</v>
      </c>
      <c r="I546" t="s">
        <v>171</v>
      </c>
      <c r="J546">
        <v>8</v>
      </c>
      <c r="K546" s="36">
        <v>4343</v>
      </c>
      <c r="L546" s="37">
        <v>34744</v>
      </c>
      <c r="M546">
        <v>0</v>
      </c>
      <c r="N546" t="s">
        <v>34</v>
      </c>
      <c r="O546">
        <v>3</v>
      </c>
      <c r="P546" t="s">
        <v>35</v>
      </c>
      <c r="Q546">
        <v>180</v>
      </c>
      <c r="R546" s="38">
        <v>441559</v>
      </c>
    </row>
    <row r="547" spans="1:18" x14ac:dyDescent="0.3">
      <c r="A547" t="s">
        <v>5698</v>
      </c>
      <c r="B547" s="35">
        <v>45152</v>
      </c>
      <c r="C547" t="s">
        <v>4693</v>
      </c>
      <c r="D547" t="s">
        <v>4694</v>
      </c>
      <c r="E547" t="s">
        <v>49</v>
      </c>
      <c r="F547" t="s">
        <v>370</v>
      </c>
      <c r="G547" t="s">
        <v>5699</v>
      </c>
      <c r="H547" t="s">
        <v>65</v>
      </c>
      <c r="I547" t="s">
        <v>397</v>
      </c>
      <c r="J547">
        <v>13</v>
      </c>
      <c r="K547" s="36">
        <v>112508</v>
      </c>
      <c r="L547" s="37">
        <v>1462604</v>
      </c>
      <c r="M547">
        <v>5</v>
      </c>
      <c r="N547" t="s">
        <v>27</v>
      </c>
      <c r="O547" t="s">
        <v>27</v>
      </c>
      <c r="P547" t="s">
        <v>28</v>
      </c>
      <c r="Q547">
        <v>165</v>
      </c>
      <c r="R547" s="38">
        <v>786541</v>
      </c>
    </row>
    <row r="548" spans="1:18" x14ac:dyDescent="0.3">
      <c r="A548" t="s">
        <v>5700</v>
      </c>
      <c r="B548" s="35">
        <v>45190</v>
      </c>
      <c r="C548" t="s">
        <v>4693</v>
      </c>
      <c r="D548" t="s">
        <v>4694</v>
      </c>
      <c r="E548" t="s">
        <v>4706</v>
      </c>
      <c r="F548" t="s">
        <v>90</v>
      </c>
      <c r="G548" t="s">
        <v>5701</v>
      </c>
      <c r="H548" t="s">
        <v>65</v>
      </c>
      <c r="I548" t="s">
        <v>397</v>
      </c>
      <c r="J548">
        <v>19</v>
      </c>
      <c r="K548" s="36">
        <v>85405</v>
      </c>
      <c r="L548" s="37">
        <v>1622695</v>
      </c>
      <c r="M548">
        <v>10</v>
      </c>
      <c r="N548" t="s">
        <v>47</v>
      </c>
      <c r="O548">
        <v>1</v>
      </c>
      <c r="P548" t="s">
        <v>35</v>
      </c>
      <c r="Q548">
        <v>178</v>
      </c>
      <c r="R548" s="38">
        <v>786541</v>
      </c>
    </row>
    <row r="549" spans="1:18" x14ac:dyDescent="0.3">
      <c r="A549" t="s">
        <v>5702</v>
      </c>
      <c r="B549" s="35">
        <v>45454</v>
      </c>
      <c r="C549" t="s">
        <v>4693</v>
      </c>
      <c r="D549" t="s">
        <v>4694</v>
      </c>
      <c r="E549" t="s">
        <v>4706</v>
      </c>
      <c r="F549" t="s">
        <v>584</v>
      </c>
      <c r="G549" t="s">
        <v>5703</v>
      </c>
      <c r="H549" t="s">
        <v>40</v>
      </c>
      <c r="I549" t="s">
        <v>70</v>
      </c>
      <c r="J549">
        <v>17</v>
      </c>
      <c r="K549" s="36">
        <v>14267</v>
      </c>
      <c r="L549" s="37">
        <v>242539</v>
      </c>
      <c r="M549">
        <v>15</v>
      </c>
      <c r="N549" t="s">
        <v>47</v>
      </c>
      <c r="O549">
        <v>4</v>
      </c>
      <c r="P549" t="s">
        <v>27</v>
      </c>
      <c r="Q549">
        <v>199</v>
      </c>
      <c r="R549" s="38">
        <v>441559</v>
      </c>
    </row>
    <row r="550" spans="1:18" x14ac:dyDescent="0.3">
      <c r="A550" t="s">
        <v>5704</v>
      </c>
      <c r="B550" s="35">
        <v>45236</v>
      </c>
      <c r="C550" t="s">
        <v>4693</v>
      </c>
      <c r="D550" t="s">
        <v>4694</v>
      </c>
      <c r="E550" t="s">
        <v>49</v>
      </c>
      <c r="F550" t="s">
        <v>1317</v>
      </c>
      <c r="G550" t="s">
        <v>5705</v>
      </c>
      <c r="H550" t="s">
        <v>45</v>
      </c>
      <c r="I550" t="s">
        <v>46</v>
      </c>
      <c r="J550">
        <v>14</v>
      </c>
      <c r="K550" s="36">
        <v>42013</v>
      </c>
      <c r="L550" s="37">
        <v>588182</v>
      </c>
      <c r="M550" t="s">
        <v>27</v>
      </c>
      <c r="N550" t="s">
        <v>10788</v>
      </c>
      <c r="O550">
        <v>3</v>
      </c>
      <c r="P550" t="s">
        <v>35</v>
      </c>
      <c r="Q550">
        <v>131</v>
      </c>
      <c r="R550" s="38">
        <v>492084</v>
      </c>
    </row>
    <row r="551" spans="1:18" x14ac:dyDescent="0.3">
      <c r="A551" t="s">
        <v>5706</v>
      </c>
      <c r="B551" s="35">
        <v>45012</v>
      </c>
      <c r="C551" t="s">
        <v>4693</v>
      </c>
      <c r="D551" t="s">
        <v>4694</v>
      </c>
      <c r="E551" t="s">
        <v>4706</v>
      </c>
      <c r="F551" t="s">
        <v>2644</v>
      </c>
      <c r="G551" t="s">
        <v>5707</v>
      </c>
      <c r="H551" t="s">
        <v>24</v>
      </c>
      <c r="I551" t="s">
        <v>92</v>
      </c>
      <c r="J551">
        <v>10</v>
      </c>
      <c r="K551" s="36">
        <v>116374</v>
      </c>
      <c r="L551" s="37">
        <v>1163740</v>
      </c>
      <c r="M551">
        <v>0</v>
      </c>
      <c r="N551" t="s">
        <v>27</v>
      </c>
      <c r="O551">
        <v>3</v>
      </c>
      <c r="P551" t="s">
        <v>35</v>
      </c>
      <c r="Q551">
        <v>23</v>
      </c>
      <c r="R551" s="38">
        <v>1025913</v>
      </c>
    </row>
    <row r="552" spans="1:18" x14ac:dyDescent="0.3">
      <c r="A552" t="s">
        <v>5708</v>
      </c>
      <c r="B552" s="35">
        <v>45420</v>
      </c>
      <c r="C552" t="s">
        <v>4693</v>
      </c>
      <c r="D552" t="s">
        <v>4694</v>
      </c>
      <c r="E552" t="s">
        <v>4706</v>
      </c>
      <c r="F552" t="s">
        <v>412</v>
      </c>
      <c r="G552" t="s">
        <v>5709</v>
      </c>
      <c r="H552" t="s">
        <v>45</v>
      </c>
      <c r="I552" t="s">
        <v>181</v>
      </c>
      <c r="J552">
        <v>4</v>
      </c>
      <c r="K552" s="36">
        <v>31383</v>
      </c>
      <c r="L552" s="37">
        <v>125532</v>
      </c>
      <c r="M552">
        <v>15</v>
      </c>
      <c r="N552" t="s">
        <v>26</v>
      </c>
      <c r="O552">
        <v>2</v>
      </c>
      <c r="P552" t="s">
        <v>28</v>
      </c>
      <c r="Q552">
        <v>52</v>
      </c>
      <c r="R552" s="38">
        <v>492084</v>
      </c>
    </row>
    <row r="553" spans="1:18" x14ac:dyDescent="0.3">
      <c r="A553" t="s">
        <v>5710</v>
      </c>
      <c r="B553" s="35">
        <v>45154</v>
      </c>
      <c r="C553" t="s">
        <v>4693</v>
      </c>
      <c r="D553" t="s">
        <v>4694</v>
      </c>
      <c r="E553" t="s">
        <v>4695</v>
      </c>
      <c r="F553" t="s">
        <v>2021</v>
      </c>
      <c r="G553" t="s">
        <v>5711</v>
      </c>
      <c r="H553" t="s">
        <v>40</v>
      </c>
      <c r="I553" t="s">
        <v>171</v>
      </c>
      <c r="J553">
        <v>10</v>
      </c>
      <c r="K553" s="36">
        <v>7383</v>
      </c>
      <c r="L553" s="37">
        <v>73830</v>
      </c>
      <c r="M553">
        <v>10</v>
      </c>
      <c r="N553" t="s">
        <v>57</v>
      </c>
      <c r="O553">
        <v>3</v>
      </c>
      <c r="P553" t="s">
        <v>35</v>
      </c>
      <c r="Q553">
        <v>53</v>
      </c>
      <c r="R553" s="38">
        <v>441559</v>
      </c>
    </row>
    <row r="554" spans="1:18" x14ac:dyDescent="0.3">
      <c r="A554" t="s">
        <v>5712</v>
      </c>
      <c r="B554" s="35">
        <v>45563</v>
      </c>
      <c r="C554" t="s">
        <v>4693</v>
      </c>
      <c r="D554" t="s">
        <v>4694</v>
      </c>
      <c r="E554" t="s">
        <v>4695</v>
      </c>
      <c r="F554" t="s">
        <v>2449</v>
      </c>
      <c r="G554" t="s">
        <v>5713</v>
      </c>
      <c r="H554" t="s">
        <v>65</v>
      </c>
      <c r="I554" t="s">
        <v>397</v>
      </c>
      <c r="J554">
        <v>20</v>
      </c>
      <c r="K554" s="36">
        <v>172934</v>
      </c>
      <c r="L554" s="37">
        <v>3458680</v>
      </c>
      <c r="M554">
        <v>15</v>
      </c>
      <c r="N554" t="s">
        <v>27</v>
      </c>
      <c r="O554">
        <v>4</v>
      </c>
      <c r="P554" t="s">
        <v>27</v>
      </c>
      <c r="Q554">
        <v>107</v>
      </c>
      <c r="R554" s="38">
        <v>786541</v>
      </c>
    </row>
    <row r="555" spans="1:18" x14ac:dyDescent="0.3">
      <c r="A555" t="s">
        <v>5714</v>
      </c>
      <c r="B555" s="35">
        <v>45028</v>
      </c>
      <c r="C555" t="s">
        <v>4693</v>
      </c>
      <c r="D555" t="s">
        <v>4694</v>
      </c>
      <c r="E555" t="s">
        <v>49</v>
      </c>
      <c r="F555" t="s">
        <v>443</v>
      </c>
      <c r="G555" t="s">
        <v>5715</v>
      </c>
      <c r="H555" t="s">
        <v>24</v>
      </c>
      <c r="I555" t="s">
        <v>161</v>
      </c>
      <c r="J555">
        <v>4</v>
      </c>
      <c r="K555" s="36">
        <v>211550</v>
      </c>
      <c r="L555" s="37">
        <v>846200</v>
      </c>
      <c r="M555" t="s">
        <v>27</v>
      </c>
      <c r="N555" t="s">
        <v>26</v>
      </c>
      <c r="O555">
        <v>5</v>
      </c>
      <c r="P555" t="s">
        <v>35</v>
      </c>
      <c r="Q555">
        <v>57</v>
      </c>
      <c r="R555" s="38">
        <v>1025913</v>
      </c>
    </row>
    <row r="556" spans="1:18" x14ac:dyDescent="0.3">
      <c r="A556" t="s">
        <v>5716</v>
      </c>
      <c r="B556" s="35">
        <v>45337</v>
      </c>
      <c r="C556" t="s">
        <v>4693</v>
      </c>
      <c r="D556" t="s">
        <v>4694</v>
      </c>
      <c r="E556" t="s">
        <v>4695</v>
      </c>
      <c r="F556" t="s">
        <v>270</v>
      </c>
      <c r="G556" t="s">
        <v>5717</v>
      </c>
      <c r="H556" t="s">
        <v>24</v>
      </c>
      <c r="I556" t="s">
        <v>174</v>
      </c>
      <c r="J556">
        <v>6</v>
      </c>
      <c r="K556" s="36">
        <v>258061</v>
      </c>
      <c r="L556" s="37">
        <v>1548366</v>
      </c>
      <c r="M556" t="s">
        <v>27</v>
      </c>
      <c r="N556" t="s">
        <v>57</v>
      </c>
      <c r="O556" t="s">
        <v>27</v>
      </c>
      <c r="P556" t="s">
        <v>35</v>
      </c>
      <c r="Q556">
        <v>196</v>
      </c>
      <c r="R556" s="38">
        <v>1025913</v>
      </c>
    </row>
    <row r="557" spans="1:18" x14ac:dyDescent="0.3">
      <c r="A557" t="s">
        <v>5718</v>
      </c>
      <c r="B557" s="35">
        <v>45578</v>
      </c>
      <c r="C557" t="s">
        <v>4693</v>
      </c>
      <c r="D557" t="s">
        <v>4694</v>
      </c>
      <c r="E557" t="s">
        <v>4695</v>
      </c>
      <c r="F557" t="s">
        <v>262</v>
      </c>
      <c r="G557" t="s">
        <v>5719</v>
      </c>
      <c r="H557" t="s">
        <v>65</v>
      </c>
      <c r="I557" t="s">
        <v>397</v>
      </c>
      <c r="J557">
        <v>13</v>
      </c>
      <c r="K557" s="36">
        <v>131247</v>
      </c>
      <c r="L557" s="37">
        <v>1706211</v>
      </c>
      <c r="M557">
        <v>10</v>
      </c>
      <c r="N557" t="s">
        <v>34</v>
      </c>
      <c r="O557">
        <v>2</v>
      </c>
      <c r="P557" t="s">
        <v>27</v>
      </c>
      <c r="Q557">
        <v>81</v>
      </c>
      <c r="R557" s="38">
        <v>786541</v>
      </c>
    </row>
    <row r="558" spans="1:18" x14ac:dyDescent="0.3">
      <c r="A558" t="s">
        <v>5720</v>
      </c>
      <c r="B558" s="35">
        <v>44992</v>
      </c>
      <c r="C558" t="s">
        <v>4693</v>
      </c>
      <c r="D558" t="s">
        <v>4694</v>
      </c>
      <c r="E558" t="s">
        <v>4695</v>
      </c>
      <c r="F558" t="s">
        <v>1219</v>
      </c>
      <c r="G558" t="s">
        <v>5721</v>
      </c>
      <c r="H558" t="s">
        <v>10794</v>
      </c>
      <c r="I558" t="s">
        <v>141</v>
      </c>
      <c r="J558">
        <v>1</v>
      </c>
      <c r="K558" s="36">
        <v>8809</v>
      </c>
      <c r="L558" s="37">
        <v>8809</v>
      </c>
      <c r="M558">
        <v>0</v>
      </c>
      <c r="N558" t="s">
        <v>47</v>
      </c>
      <c r="O558">
        <v>5</v>
      </c>
      <c r="P558" t="s">
        <v>35</v>
      </c>
      <c r="Q558">
        <v>7</v>
      </c>
      <c r="R558" s="38">
        <v>588661</v>
      </c>
    </row>
    <row r="559" spans="1:18" x14ac:dyDescent="0.3">
      <c r="A559" t="s">
        <v>5722</v>
      </c>
      <c r="B559" s="35">
        <v>44952</v>
      </c>
      <c r="C559" t="s">
        <v>4693</v>
      </c>
      <c r="D559" t="s">
        <v>4694</v>
      </c>
      <c r="E559" t="s">
        <v>4695</v>
      </c>
      <c r="F559" t="s">
        <v>1215</v>
      </c>
      <c r="G559" t="s">
        <v>5723</v>
      </c>
      <c r="H559" t="s">
        <v>65</v>
      </c>
      <c r="I559" t="s">
        <v>382</v>
      </c>
      <c r="J559">
        <v>11</v>
      </c>
      <c r="K559" s="36">
        <v>174246</v>
      </c>
      <c r="L559" s="37">
        <v>1916706</v>
      </c>
      <c r="M559">
        <v>15</v>
      </c>
      <c r="N559" t="s">
        <v>27</v>
      </c>
      <c r="O559">
        <v>5</v>
      </c>
      <c r="P559" t="s">
        <v>27</v>
      </c>
      <c r="Q559">
        <v>149</v>
      </c>
      <c r="R559" s="38">
        <v>786541</v>
      </c>
    </row>
    <row r="560" spans="1:18" x14ac:dyDescent="0.3">
      <c r="A560" t="s">
        <v>5724</v>
      </c>
      <c r="B560" s="35">
        <v>45592</v>
      </c>
      <c r="C560" t="s">
        <v>4693</v>
      </c>
      <c r="D560" t="s">
        <v>4694</v>
      </c>
      <c r="E560" t="s">
        <v>4695</v>
      </c>
      <c r="F560" t="s">
        <v>1025</v>
      </c>
      <c r="G560" t="s">
        <v>27</v>
      </c>
      <c r="H560" t="s">
        <v>40</v>
      </c>
      <c r="I560" t="s">
        <v>171</v>
      </c>
      <c r="J560">
        <v>6</v>
      </c>
      <c r="K560" s="36">
        <v>13789</v>
      </c>
      <c r="L560" s="37">
        <v>82734</v>
      </c>
      <c r="M560">
        <v>10</v>
      </c>
      <c r="N560" t="s">
        <v>57</v>
      </c>
      <c r="O560">
        <v>3</v>
      </c>
      <c r="P560" t="s">
        <v>28</v>
      </c>
      <c r="Q560">
        <v>58</v>
      </c>
      <c r="R560" s="38">
        <v>441559</v>
      </c>
    </row>
    <row r="561" spans="1:18" x14ac:dyDescent="0.3">
      <c r="A561" t="s">
        <v>5725</v>
      </c>
      <c r="B561" s="35">
        <v>45165</v>
      </c>
      <c r="C561" t="s">
        <v>4693</v>
      </c>
      <c r="D561" t="s">
        <v>4694</v>
      </c>
      <c r="E561" t="s">
        <v>49</v>
      </c>
      <c r="F561" t="s">
        <v>1005</v>
      </c>
      <c r="G561" t="s">
        <v>5726</v>
      </c>
      <c r="H561" t="s">
        <v>24</v>
      </c>
      <c r="I561" t="s">
        <v>174</v>
      </c>
      <c r="J561">
        <v>13</v>
      </c>
      <c r="K561" s="36">
        <v>196334</v>
      </c>
      <c r="L561" s="37">
        <v>2552342</v>
      </c>
      <c r="M561">
        <v>0</v>
      </c>
      <c r="N561" t="s">
        <v>57</v>
      </c>
      <c r="O561">
        <v>2</v>
      </c>
      <c r="P561" t="s">
        <v>35</v>
      </c>
      <c r="Q561">
        <v>130</v>
      </c>
      <c r="R561" s="38">
        <v>1025913</v>
      </c>
    </row>
    <row r="562" spans="1:18" x14ac:dyDescent="0.3">
      <c r="A562" t="s">
        <v>5727</v>
      </c>
      <c r="B562" s="35">
        <v>45594</v>
      </c>
      <c r="C562" t="s">
        <v>4693</v>
      </c>
      <c r="D562" t="s">
        <v>4694</v>
      </c>
      <c r="E562" t="s">
        <v>4706</v>
      </c>
      <c r="F562" t="s">
        <v>4214</v>
      </c>
      <c r="G562" t="s">
        <v>5728</v>
      </c>
      <c r="H562" t="s">
        <v>45</v>
      </c>
      <c r="I562" t="s">
        <v>74</v>
      </c>
      <c r="J562">
        <v>9</v>
      </c>
      <c r="K562" s="36">
        <v>30044</v>
      </c>
      <c r="L562" s="37">
        <v>270396</v>
      </c>
      <c r="M562">
        <v>20</v>
      </c>
      <c r="N562" t="s">
        <v>27</v>
      </c>
      <c r="O562">
        <v>5</v>
      </c>
      <c r="P562" t="s">
        <v>35</v>
      </c>
      <c r="Q562">
        <v>200</v>
      </c>
      <c r="R562" s="38">
        <v>492084</v>
      </c>
    </row>
    <row r="563" spans="1:18" x14ac:dyDescent="0.3">
      <c r="A563" t="s">
        <v>5729</v>
      </c>
      <c r="B563" s="35">
        <v>45451</v>
      </c>
      <c r="C563" t="s">
        <v>4693</v>
      </c>
      <c r="D563" t="s">
        <v>4694</v>
      </c>
      <c r="E563" t="s">
        <v>49</v>
      </c>
      <c r="F563" t="s">
        <v>480</v>
      </c>
      <c r="G563" t="s">
        <v>5730</v>
      </c>
      <c r="H563" t="s">
        <v>24</v>
      </c>
      <c r="I563" t="s">
        <v>152</v>
      </c>
      <c r="J563">
        <v>1</v>
      </c>
      <c r="K563" s="36">
        <v>126634</v>
      </c>
      <c r="L563" s="37">
        <v>126634</v>
      </c>
      <c r="M563">
        <v>10</v>
      </c>
      <c r="N563" t="s">
        <v>57</v>
      </c>
      <c r="O563">
        <v>5</v>
      </c>
      <c r="P563" t="s">
        <v>35</v>
      </c>
      <c r="Q563">
        <v>128</v>
      </c>
      <c r="R563" s="38">
        <v>1025913</v>
      </c>
    </row>
    <row r="564" spans="1:18" x14ac:dyDescent="0.3">
      <c r="A564" t="s">
        <v>5731</v>
      </c>
      <c r="B564" s="35">
        <v>45324</v>
      </c>
      <c r="C564" t="s">
        <v>4693</v>
      </c>
      <c r="D564" t="s">
        <v>4694</v>
      </c>
      <c r="E564" t="s">
        <v>4706</v>
      </c>
      <c r="F564" t="s">
        <v>736</v>
      </c>
      <c r="G564" t="s">
        <v>5732</v>
      </c>
      <c r="H564" t="s">
        <v>65</v>
      </c>
      <c r="I564" t="s">
        <v>382</v>
      </c>
      <c r="J564">
        <v>5</v>
      </c>
      <c r="K564" s="36">
        <v>101435</v>
      </c>
      <c r="L564" s="37">
        <v>507175</v>
      </c>
      <c r="M564">
        <v>20</v>
      </c>
      <c r="N564" t="s">
        <v>47</v>
      </c>
      <c r="O564">
        <v>3</v>
      </c>
      <c r="P564" t="s">
        <v>35</v>
      </c>
      <c r="Q564">
        <v>19</v>
      </c>
      <c r="R564" s="38">
        <v>786541</v>
      </c>
    </row>
    <row r="565" spans="1:18" x14ac:dyDescent="0.3">
      <c r="A565" t="s">
        <v>5733</v>
      </c>
      <c r="B565" s="35">
        <v>44982</v>
      </c>
      <c r="C565" t="s">
        <v>4693</v>
      </c>
      <c r="D565" t="s">
        <v>4694</v>
      </c>
      <c r="E565" t="s">
        <v>49</v>
      </c>
      <c r="F565" t="s">
        <v>1066</v>
      </c>
      <c r="G565" t="s">
        <v>5734</v>
      </c>
      <c r="H565" t="s">
        <v>65</v>
      </c>
      <c r="I565" t="s">
        <v>289</v>
      </c>
      <c r="J565">
        <v>4</v>
      </c>
      <c r="K565" s="36">
        <v>121477</v>
      </c>
      <c r="L565" s="37">
        <v>485908</v>
      </c>
      <c r="M565">
        <v>15</v>
      </c>
      <c r="N565" t="s">
        <v>10788</v>
      </c>
      <c r="O565">
        <v>4</v>
      </c>
      <c r="P565" t="s">
        <v>35</v>
      </c>
      <c r="Q565">
        <v>35</v>
      </c>
      <c r="R565" s="38">
        <v>786541</v>
      </c>
    </row>
    <row r="566" spans="1:18" x14ac:dyDescent="0.3">
      <c r="A566" t="s">
        <v>5735</v>
      </c>
      <c r="B566" s="35">
        <v>45343</v>
      </c>
      <c r="C566" t="s">
        <v>4693</v>
      </c>
      <c r="D566" t="s">
        <v>4694</v>
      </c>
      <c r="E566" t="s">
        <v>49</v>
      </c>
      <c r="F566" t="s">
        <v>1660</v>
      </c>
      <c r="G566" t="s">
        <v>5736</v>
      </c>
      <c r="H566" t="s">
        <v>10794</v>
      </c>
      <c r="I566" t="s">
        <v>113</v>
      </c>
      <c r="J566">
        <v>7</v>
      </c>
      <c r="K566" s="36">
        <v>12104</v>
      </c>
      <c r="L566" s="37">
        <v>84728</v>
      </c>
      <c r="M566">
        <v>0</v>
      </c>
      <c r="N566" t="s">
        <v>27</v>
      </c>
      <c r="O566">
        <v>1</v>
      </c>
      <c r="P566" t="s">
        <v>35</v>
      </c>
      <c r="Q566">
        <v>100</v>
      </c>
      <c r="R566" s="38">
        <v>588661</v>
      </c>
    </row>
    <row r="567" spans="1:18" x14ac:dyDescent="0.3">
      <c r="A567" t="s">
        <v>5737</v>
      </c>
      <c r="B567" s="35">
        <v>45445</v>
      </c>
      <c r="C567" t="s">
        <v>4693</v>
      </c>
      <c r="D567" t="s">
        <v>4694</v>
      </c>
      <c r="E567" t="s">
        <v>4695</v>
      </c>
      <c r="F567" t="s">
        <v>443</v>
      </c>
      <c r="G567" t="s">
        <v>5738</v>
      </c>
      <c r="H567" t="s">
        <v>10794</v>
      </c>
      <c r="I567" t="s">
        <v>113</v>
      </c>
      <c r="J567">
        <v>5</v>
      </c>
      <c r="K567" s="36">
        <v>5489</v>
      </c>
      <c r="L567" s="37">
        <v>27445</v>
      </c>
      <c r="M567">
        <v>5</v>
      </c>
      <c r="N567" t="s">
        <v>47</v>
      </c>
      <c r="O567">
        <v>5</v>
      </c>
      <c r="P567" t="s">
        <v>35</v>
      </c>
      <c r="Q567">
        <v>44</v>
      </c>
      <c r="R567" s="38">
        <v>588661</v>
      </c>
    </row>
    <row r="568" spans="1:18" x14ac:dyDescent="0.3">
      <c r="A568" t="s">
        <v>5739</v>
      </c>
      <c r="B568" s="35">
        <v>45373</v>
      </c>
      <c r="C568" t="s">
        <v>4693</v>
      </c>
      <c r="D568" t="s">
        <v>4694</v>
      </c>
      <c r="E568" t="s">
        <v>49</v>
      </c>
      <c r="F568" t="s">
        <v>2913</v>
      </c>
      <c r="G568" t="s">
        <v>5740</v>
      </c>
      <c r="H568" t="s">
        <v>45</v>
      </c>
      <c r="I568" t="s">
        <v>98</v>
      </c>
      <c r="J568">
        <v>13</v>
      </c>
      <c r="K568" s="36">
        <v>44017</v>
      </c>
      <c r="L568" s="37">
        <v>572221</v>
      </c>
      <c r="M568">
        <v>15</v>
      </c>
      <c r="N568" t="s">
        <v>26</v>
      </c>
      <c r="O568">
        <v>5</v>
      </c>
      <c r="P568" t="s">
        <v>35</v>
      </c>
      <c r="Q568">
        <v>62</v>
      </c>
      <c r="R568" s="38">
        <v>492084</v>
      </c>
    </row>
    <row r="569" spans="1:18" x14ac:dyDescent="0.3">
      <c r="A569" t="s">
        <v>5741</v>
      </c>
      <c r="B569" s="35">
        <v>45179</v>
      </c>
      <c r="C569" t="s">
        <v>4693</v>
      </c>
      <c r="D569" t="s">
        <v>4694</v>
      </c>
      <c r="E569" t="s">
        <v>4695</v>
      </c>
      <c r="F569" t="s">
        <v>836</v>
      </c>
      <c r="G569" t="s">
        <v>5742</v>
      </c>
      <c r="H569" t="s">
        <v>24</v>
      </c>
      <c r="I569" t="s">
        <v>56</v>
      </c>
      <c r="J569">
        <v>8</v>
      </c>
      <c r="K569" s="36">
        <v>302101</v>
      </c>
      <c r="L569" s="37">
        <v>2416808</v>
      </c>
      <c r="M569" t="s">
        <v>27</v>
      </c>
      <c r="N569" t="s">
        <v>34</v>
      </c>
      <c r="O569">
        <v>4</v>
      </c>
      <c r="P569" t="s">
        <v>28</v>
      </c>
      <c r="Q569">
        <v>67</v>
      </c>
      <c r="R569" s="38">
        <v>1025913</v>
      </c>
    </row>
    <row r="570" spans="1:18" x14ac:dyDescent="0.3">
      <c r="A570" t="s">
        <v>5743</v>
      </c>
      <c r="B570" s="35">
        <v>45375</v>
      </c>
      <c r="C570" t="s">
        <v>4693</v>
      </c>
      <c r="D570" t="s">
        <v>4694</v>
      </c>
      <c r="E570" t="s">
        <v>4695</v>
      </c>
      <c r="F570" t="s">
        <v>703</v>
      </c>
      <c r="G570" t="s">
        <v>5744</v>
      </c>
      <c r="H570" t="s">
        <v>65</v>
      </c>
      <c r="I570" t="s">
        <v>289</v>
      </c>
      <c r="J570">
        <v>12</v>
      </c>
      <c r="K570" s="36">
        <v>68187</v>
      </c>
      <c r="L570" s="37">
        <v>818244</v>
      </c>
      <c r="M570">
        <v>5</v>
      </c>
      <c r="N570" t="s">
        <v>10788</v>
      </c>
      <c r="O570">
        <v>5</v>
      </c>
      <c r="P570" t="s">
        <v>35</v>
      </c>
      <c r="Q570">
        <v>136</v>
      </c>
      <c r="R570" s="38">
        <v>786541</v>
      </c>
    </row>
    <row r="571" spans="1:18" x14ac:dyDescent="0.3">
      <c r="A571" t="s">
        <v>5745</v>
      </c>
      <c r="B571" s="35">
        <v>45330</v>
      </c>
      <c r="C571" t="s">
        <v>4693</v>
      </c>
      <c r="D571" t="s">
        <v>4694</v>
      </c>
      <c r="E571" t="s">
        <v>4695</v>
      </c>
      <c r="F571" t="s">
        <v>510</v>
      </c>
      <c r="G571" t="s">
        <v>5746</v>
      </c>
      <c r="H571" t="s">
        <v>24</v>
      </c>
      <c r="I571" t="s">
        <v>56</v>
      </c>
      <c r="J571">
        <v>10</v>
      </c>
      <c r="K571" s="36">
        <v>25748</v>
      </c>
      <c r="L571" s="37">
        <v>257480</v>
      </c>
      <c r="M571">
        <v>15</v>
      </c>
      <c r="N571" t="s">
        <v>26</v>
      </c>
      <c r="O571">
        <v>2</v>
      </c>
      <c r="P571" t="s">
        <v>35</v>
      </c>
      <c r="Q571">
        <v>86</v>
      </c>
      <c r="R571" s="38">
        <v>1025913</v>
      </c>
    </row>
    <row r="572" spans="1:18" x14ac:dyDescent="0.3">
      <c r="A572" t="s">
        <v>5747</v>
      </c>
      <c r="B572" s="35">
        <v>45236</v>
      </c>
      <c r="C572" t="s">
        <v>4693</v>
      </c>
      <c r="D572" t="s">
        <v>4694</v>
      </c>
      <c r="E572" t="s">
        <v>4706</v>
      </c>
      <c r="F572" t="s">
        <v>287</v>
      </c>
      <c r="G572" t="s">
        <v>5748</v>
      </c>
      <c r="H572" t="s">
        <v>65</v>
      </c>
      <c r="I572" t="s">
        <v>78</v>
      </c>
      <c r="J572">
        <v>9</v>
      </c>
      <c r="K572" s="36">
        <v>146282</v>
      </c>
      <c r="L572" s="37">
        <v>1316538</v>
      </c>
      <c r="M572">
        <v>20</v>
      </c>
      <c r="N572" t="s">
        <v>26</v>
      </c>
      <c r="O572">
        <v>5</v>
      </c>
      <c r="P572" t="s">
        <v>28</v>
      </c>
      <c r="Q572">
        <v>144</v>
      </c>
      <c r="R572" s="38">
        <v>786541</v>
      </c>
    </row>
    <row r="573" spans="1:18" x14ac:dyDescent="0.3">
      <c r="A573" t="s">
        <v>5749</v>
      </c>
      <c r="B573" s="35">
        <v>45355</v>
      </c>
      <c r="C573" t="s">
        <v>4693</v>
      </c>
      <c r="D573" t="s">
        <v>4694</v>
      </c>
      <c r="E573" t="s">
        <v>4695</v>
      </c>
      <c r="F573" t="s">
        <v>245</v>
      </c>
      <c r="G573" t="s">
        <v>5750</v>
      </c>
      <c r="H573" t="s">
        <v>24</v>
      </c>
      <c r="I573" t="s">
        <v>152</v>
      </c>
      <c r="J573">
        <v>1</v>
      </c>
      <c r="K573" s="36">
        <v>38744</v>
      </c>
      <c r="L573" s="37">
        <v>38744</v>
      </c>
      <c r="M573">
        <v>10</v>
      </c>
      <c r="N573" t="s">
        <v>47</v>
      </c>
      <c r="O573" t="s">
        <v>27</v>
      </c>
      <c r="P573" t="s">
        <v>35</v>
      </c>
      <c r="Q573">
        <v>139</v>
      </c>
      <c r="R573" s="38">
        <v>1025913</v>
      </c>
    </row>
    <row r="574" spans="1:18" x14ac:dyDescent="0.3">
      <c r="A574" t="s">
        <v>5751</v>
      </c>
      <c r="B574" s="35">
        <v>45109</v>
      </c>
      <c r="C574" t="s">
        <v>4693</v>
      </c>
      <c r="D574" t="s">
        <v>4694</v>
      </c>
      <c r="E574" t="s">
        <v>4695</v>
      </c>
      <c r="F574" t="s">
        <v>640</v>
      </c>
      <c r="G574" t="s">
        <v>5752</v>
      </c>
      <c r="H574" t="s">
        <v>24</v>
      </c>
      <c r="I574" t="s">
        <v>161</v>
      </c>
      <c r="J574">
        <v>6</v>
      </c>
      <c r="K574" s="36">
        <v>80817</v>
      </c>
      <c r="L574" s="37">
        <v>484902</v>
      </c>
      <c r="M574">
        <v>0</v>
      </c>
      <c r="N574" t="s">
        <v>47</v>
      </c>
      <c r="O574">
        <v>3</v>
      </c>
      <c r="P574" t="s">
        <v>35</v>
      </c>
      <c r="Q574">
        <v>47</v>
      </c>
      <c r="R574" s="38">
        <v>1025913</v>
      </c>
    </row>
    <row r="575" spans="1:18" x14ac:dyDescent="0.3">
      <c r="A575" t="s">
        <v>5753</v>
      </c>
      <c r="B575" s="35">
        <v>45393</v>
      </c>
      <c r="C575" t="s">
        <v>4693</v>
      </c>
      <c r="D575" t="s">
        <v>4694</v>
      </c>
      <c r="E575" t="s">
        <v>49</v>
      </c>
      <c r="F575" t="s">
        <v>362</v>
      </c>
      <c r="G575" t="s">
        <v>27</v>
      </c>
      <c r="H575" t="s">
        <v>40</v>
      </c>
      <c r="I575" t="s">
        <v>171</v>
      </c>
      <c r="J575">
        <v>4</v>
      </c>
      <c r="K575" s="36">
        <v>2283</v>
      </c>
      <c r="L575" s="37">
        <v>9132</v>
      </c>
      <c r="M575" t="s">
        <v>27</v>
      </c>
      <c r="N575" t="s">
        <v>47</v>
      </c>
      <c r="O575">
        <v>3</v>
      </c>
      <c r="P575" t="s">
        <v>28</v>
      </c>
      <c r="Q575">
        <v>194</v>
      </c>
      <c r="R575" s="38">
        <v>441559</v>
      </c>
    </row>
    <row r="576" spans="1:18" x14ac:dyDescent="0.3">
      <c r="A576" t="s">
        <v>5754</v>
      </c>
      <c r="B576" s="35">
        <v>45450</v>
      </c>
      <c r="C576" t="s">
        <v>4693</v>
      </c>
      <c r="D576" t="s">
        <v>4694</v>
      </c>
      <c r="E576" t="s">
        <v>4695</v>
      </c>
      <c r="F576" t="s">
        <v>1123</v>
      </c>
      <c r="G576" t="s">
        <v>5755</v>
      </c>
      <c r="H576" t="s">
        <v>65</v>
      </c>
      <c r="I576" t="s">
        <v>382</v>
      </c>
      <c r="J576">
        <v>1</v>
      </c>
      <c r="K576" s="36">
        <v>17272</v>
      </c>
      <c r="L576" s="37">
        <v>17272</v>
      </c>
      <c r="M576" t="s">
        <v>27</v>
      </c>
      <c r="N576" t="s">
        <v>47</v>
      </c>
      <c r="O576">
        <v>2</v>
      </c>
      <c r="P576" t="s">
        <v>35</v>
      </c>
      <c r="Q576">
        <v>29</v>
      </c>
      <c r="R576" s="38">
        <v>786541</v>
      </c>
    </row>
    <row r="577" spans="1:18" x14ac:dyDescent="0.3">
      <c r="A577" t="s">
        <v>5756</v>
      </c>
      <c r="B577" s="35">
        <v>44946</v>
      </c>
      <c r="C577" t="s">
        <v>4693</v>
      </c>
      <c r="D577" t="s">
        <v>4694</v>
      </c>
      <c r="E577" t="s">
        <v>4706</v>
      </c>
      <c r="F577" t="s">
        <v>538</v>
      </c>
      <c r="G577" t="s">
        <v>5757</v>
      </c>
      <c r="H577" t="s">
        <v>65</v>
      </c>
      <c r="I577" t="s">
        <v>289</v>
      </c>
      <c r="J577">
        <v>2</v>
      </c>
      <c r="K577" s="36">
        <v>74504</v>
      </c>
      <c r="L577" s="37">
        <v>149008</v>
      </c>
      <c r="M577">
        <v>0</v>
      </c>
      <c r="N577" t="s">
        <v>47</v>
      </c>
      <c r="O577">
        <v>2</v>
      </c>
      <c r="P577" t="s">
        <v>28</v>
      </c>
      <c r="Q577">
        <v>149</v>
      </c>
      <c r="R577" s="38">
        <v>786541</v>
      </c>
    </row>
    <row r="578" spans="1:18" x14ac:dyDescent="0.3">
      <c r="A578" t="s">
        <v>5758</v>
      </c>
      <c r="B578" s="35">
        <v>45562</v>
      </c>
      <c r="C578" t="s">
        <v>4693</v>
      </c>
      <c r="D578" t="s">
        <v>4694</v>
      </c>
      <c r="E578" t="s">
        <v>49</v>
      </c>
      <c r="F578" t="s">
        <v>889</v>
      </c>
      <c r="G578" t="s">
        <v>5759</v>
      </c>
      <c r="H578" t="s">
        <v>45</v>
      </c>
      <c r="I578" t="s">
        <v>74</v>
      </c>
      <c r="J578">
        <v>18</v>
      </c>
      <c r="K578" s="36">
        <v>10901</v>
      </c>
      <c r="L578" s="37">
        <v>196218</v>
      </c>
      <c r="M578">
        <v>5</v>
      </c>
      <c r="N578" t="s">
        <v>34</v>
      </c>
      <c r="O578">
        <v>4</v>
      </c>
      <c r="P578" t="s">
        <v>28</v>
      </c>
      <c r="Q578">
        <v>68</v>
      </c>
      <c r="R578" s="38">
        <v>492084</v>
      </c>
    </row>
    <row r="579" spans="1:18" x14ac:dyDescent="0.3">
      <c r="A579" t="s">
        <v>5760</v>
      </c>
      <c r="B579" s="35">
        <v>45409</v>
      </c>
      <c r="C579" t="s">
        <v>4693</v>
      </c>
      <c r="D579" t="s">
        <v>4694</v>
      </c>
      <c r="E579" t="s">
        <v>49</v>
      </c>
      <c r="F579" t="s">
        <v>2511</v>
      </c>
      <c r="G579" t="s">
        <v>27</v>
      </c>
      <c r="H579" t="s">
        <v>32</v>
      </c>
      <c r="I579" t="s">
        <v>95</v>
      </c>
      <c r="J579">
        <v>11</v>
      </c>
      <c r="K579" s="36">
        <v>18151</v>
      </c>
      <c r="L579" s="37">
        <v>199661</v>
      </c>
      <c r="M579">
        <v>0</v>
      </c>
      <c r="N579" t="s">
        <v>47</v>
      </c>
      <c r="O579">
        <v>4</v>
      </c>
      <c r="P579" t="s">
        <v>28</v>
      </c>
      <c r="Q579">
        <v>34</v>
      </c>
      <c r="R579" s="38">
        <v>588661</v>
      </c>
    </row>
    <row r="580" spans="1:18" x14ac:dyDescent="0.3">
      <c r="A580" t="s">
        <v>5761</v>
      </c>
      <c r="B580" s="35">
        <v>45631</v>
      </c>
      <c r="C580" t="s">
        <v>4693</v>
      </c>
      <c r="D580" t="s">
        <v>4694</v>
      </c>
      <c r="E580" t="s">
        <v>4695</v>
      </c>
      <c r="F580" t="s">
        <v>842</v>
      </c>
      <c r="G580" t="s">
        <v>5762</v>
      </c>
      <c r="H580" t="s">
        <v>32</v>
      </c>
      <c r="I580" t="s">
        <v>95</v>
      </c>
      <c r="J580">
        <v>11</v>
      </c>
      <c r="K580" s="36">
        <v>13191</v>
      </c>
      <c r="L580" s="37">
        <v>145101</v>
      </c>
      <c r="M580">
        <v>0</v>
      </c>
      <c r="N580" t="s">
        <v>27</v>
      </c>
      <c r="O580">
        <v>3</v>
      </c>
      <c r="P580" t="s">
        <v>35</v>
      </c>
      <c r="Q580">
        <v>11</v>
      </c>
      <c r="R580" s="38">
        <v>588661</v>
      </c>
    </row>
    <row r="581" spans="1:18" x14ac:dyDescent="0.3">
      <c r="A581" t="s">
        <v>5763</v>
      </c>
      <c r="B581" s="35">
        <v>45328</v>
      </c>
      <c r="C581" t="s">
        <v>4693</v>
      </c>
      <c r="D581" t="s">
        <v>4694</v>
      </c>
      <c r="E581" t="s">
        <v>49</v>
      </c>
      <c r="F581" t="s">
        <v>2223</v>
      </c>
      <c r="G581" t="s">
        <v>5764</v>
      </c>
      <c r="H581" t="s">
        <v>40</v>
      </c>
      <c r="I581" t="s">
        <v>51</v>
      </c>
      <c r="J581">
        <v>16</v>
      </c>
      <c r="K581" s="36">
        <v>14404</v>
      </c>
      <c r="L581" s="37">
        <v>230464</v>
      </c>
      <c r="M581">
        <v>0</v>
      </c>
      <c r="N581" t="s">
        <v>57</v>
      </c>
      <c r="O581">
        <v>3</v>
      </c>
      <c r="P581" t="s">
        <v>35</v>
      </c>
      <c r="Q581">
        <v>5</v>
      </c>
      <c r="R581" s="38">
        <v>441559</v>
      </c>
    </row>
    <row r="582" spans="1:18" x14ac:dyDescent="0.3">
      <c r="A582" t="s">
        <v>5765</v>
      </c>
      <c r="B582" s="35">
        <v>44950</v>
      </c>
      <c r="C582" t="s">
        <v>4693</v>
      </c>
      <c r="D582" t="s">
        <v>4694</v>
      </c>
      <c r="E582" t="s">
        <v>4695</v>
      </c>
      <c r="F582" t="s">
        <v>1753</v>
      </c>
      <c r="G582" t="s">
        <v>27</v>
      </c>
      <c r="H582" t="s">
        <v>65</v>
      </c>
      <c r="I582" t="s">
        <v>78</v>
      </c>
      <c r="J582">
        <v>20</v>
      </c>
      <c r="K582" s="36">
        <v>161847</v>
      </c>
      <c r="L582" s="37">
        <v>3236940</v>
      </c>
      <c r="M582">
        <v>0</v>
      </c>
      <c r="N582" t="s">
        <v>27</v>
      </c>
      <c r="O582">
        <v>3</v>
      </c>
      <c r="P582" t="s">
        <v>28</v>
      </c>
      <c r="Q582">
        <v>13</v>
      </c>
      <c r="R582" s="38">
        <v>786541</v>
      </c>
    </row>
    <row r="583" spans="1:18" x14ac:dyDescent="0.3">
      <c r="A583" t="s">
        <v>5766</v>
      </c>
      <c r="B583" s="35">
        <v>45566</v>
      </c>
      <c r="C583" t="s">
        <v>4693</v>
      </c>
      <c r="D583" t="s">
        <v>4694</v>
      </c>
      <c r="E583" t="s">
        <v>49</v>
      </c>
      <c r="F583" t="s">
        <v>1324</v>
      </c>
      <c r="G583" t="s">
        <v>5767</v>
      </c>
      <c r="H583" t="s">
        <v>10794</v>
      </c>
      <c r="I583" t="s">
        <v>95</v>
      </c>
      <c r="J583">
        <v>4</v>
      </c>
      <c r="K583" s="36">
        <v>17433</v>
      </c>
      <c r="L583" s="37">
        <v>69732</v>
      </c>
      <c r="M583">
        <v>0</v>
      </c>
      <c r="N583" t="s">
        <v>47</v>
      </c>
      <c r="O583">
        <v>2</v>
      </c>
      <c r="P583" t="s">
        <v>35</v>
      </c>
      <c r="Q583">
        <v>8</v>
      </c>
      <c r="R583" s="38">
        <v>588661</v>
      </c>
    </row>
    <row r="584" spans="1:18" x14ac:dyDescent="0.3">
      <c r="A584" t="s">
        <v>5768</v>
      </c>
      <c r="B584" s="35">
        <v>45138</v>
      </c>
      <c r="C584" t="s">
        <v>4693</v>
      </c>
      <c r="D584" t="s">
        <v>4694</v>
      </c>
      <c r="E584" t="s">
        <v>4706</v>
      </c>
      <c r="F584" t="s">
        <v>224</v>
      </c>
      <c r="G584" t="s">
        <v>27</v>
      </c>
      <c r="H584" t="s">
        <v>24</v>
      </c>
      <c r="I584" t="s">
        <v>56</v>
      </c>
      <c r="J584">
        <v>20</v>
      </c>
      <c r="K584" s="36">
        <v>278186</v>
      </c>
      <c r="L584" s="37">
        <v>5563720</v>
      </c>
      <c r="M584">
        <v>15</v>
      </c>
      <c r="N584" t="s">
        <v>27</v>
      </c>
      <c r="O584">
        <v>4</v>
      </c>
      <c r="P584" t="s">
        <v>28</v>
      </c>
      <c r="Q584">
        <v>181</v>
      </c>
      <c r="R584" s="38">
        <v>1025913</v>
      </c>
    </row>
    <row r="585" spans="1:18" x14ac:dyDescent="0.3">
      <c r="A585" t="s">
        <v>5769</v>
      </c>
      <c r="B585" s="35">
        <v>45649</v>
      </c>
      <c r="C585" t="s">
        <v>4693</v>
      </c>
      <c r="D585" t="s">
        <v>4694</v>
      </c>
      <c r="E585" t="s">
        <v>49</v>
      </c>
      <c r="F585" t="s">
        <v>1634</v>
      </c>
      <c r="G585" t="s">
        <v>5770</v>
      </c>
      <c r="H585" t="s">
        <v>24</v>
      </c>
      <c r="I585" t="s">
        <v>92</v>
      </c>
      <c r="J585">
        <v>19</v>
      </c>
      <c r="K585" s="36">
        <v>177133</v>
      </c>
      <c r="L585" s="37">
        <v>3365527</v>
      </c>
      <c r="M585">
        <v>0</v>
      </c>
      <c r="N585" t="s">
        <v>27</v>
      </c>
      <c r="O585">
        <v>5</v>
      </c>
      <c r="P585" t="s">
        <v>35</v>
      </c>
      <c r="Q585">
        <v>158</v>
      </c>
      <c r="R585" s="38">
        <v>1025913</v>
      </c>
    </row>
    <row r="586" spans="1:18" x14ac:dyDescent="0.3">
      <c r="A586" t="s">
        <v>5771</v>
      </c>
      <c r="B586" s="35">
        <v>45651</v>
      </c>
      <c r="C586" t="s">
        <v>4693</v>
      </c>
      <c r="D586" t="s">
        <v>4694</v>
      </c>
      <c r="E586" t="s">
        <v>4706</v>
      </c>
      <c r="F586" t="s">
        <v>5576</v>
      </c>
      <c r="G586" t="s">
        <v>5772</v>
      </c>
      <c r="H586" t="s">
        <v>32</v>
      </c>
      <c r="I586" t="s">
        <v>117</v>
      </c>
      <c r="J586">
        <v>2</v>
      </c>
      <c r="K586" s="36">
        <v>5023</v>
      </c>
      <c r="L586" s="37">
        <v>10046</v>
      </c>
      <c r="M586">
        <v>5</v>
      </c>
      <c r="N586" t="s">
        <v>27</v>
      </c>
      <c r="O586">
        <v>4</v>
      </c>
      <c r="P586" t="s">
        <v>28</v>
      </c>
      <c r="Q586">
        <v>26</v>
      </c>
      <c r="R586" s="38">
        <v>588661</v>
      </c>
    </row>
    <row r="587" spans="1:18" x14ac:dyDescent="0.3">
      <c r="A587" t="s">
        <v>5773</v>
      </c>
      <c r="B587" s="35">
        <v>45644</v>
      </c>
      <c r="C587" t="s">
        <v>4693</v>
      </c>
      <c r="D587" t="s">
        <v>4694</v>
      </c>
      <c r="E587" t="s">
        <v>49</v>
      </c>
      <c r="F587" t="s">
        <v>344</v>
      </c>
      <c r="G587" t="s">
        <v>5774</v>
      </c>
      <c r="H587" t="s">
        <v>10794</v>
      </c>
      <c r="I587" t="s">
        <v>33</v>
      </c>
      <c r="J587">
        <v>2</v>
      </c>
      <c r="K587" s="36">
        <v>13853</v>
      </c>
      <c r="L587" s="37">
        <v>27706</v>
      </c>
      <c r="M587" t="s">
        <v>27</v>
      </c>
      <c r="N587" t="s">
        <v>47</v>
      </c>
      <c r="O587">
        <v>4</v>
      </c>
      <c r="P587" t="s">
        <v>35</v>
      </c>
      <c r="Q587">
        <v>134</v>
      </c>
      <c r="R587" s="38">
        <v>588661</v>
      </c>
    </row>
    <row r="588" spans="1:18" x14ac:dyDescent="0.3">
      <c r="A588" t="s">
        <v>5775</v>
      </c>
      <c r="B588" s="35">
        <v>45570</v>
      </c>
      <c r="C588" t="s">
        <v>4693</v>
      </c>
      <c r="D588" t="s">
        <v>4694</v>
      </c>
      <c r="E588" t="s">
        <v>4706</v>
      </c>
      <c r="F588" t="s">
        <v>484</v>
      </c>
      <c r="G588" t="s">
        <v>5776</v>
      </c>
      <c r="H588" t="s">
        <v>24</v>
      </c>
      <c r="I588" t="s">
        <v>92</v>
      </c>
      <c r="J588">
        <v>10</v>
      </c>
      <c r="K588" s="36">
        <v>34817</v>
      </c>
      <c r="L588" s="37">
        <v>348170</v>
      </c>
      <c r="M588">
        <v>0</v>
      </c>
      <c r="N588" t="s">
        <v>47</v>
      </c>
      <c r="O588">
        <v>1</v>
      </c>
      <c r="P588" t="s">
        <v>35</v>
      </c>
      <c r="Q588">
        <v>4</v>
      </c>
      <c r="R588" s="38">
        <v>1025913</v>
      </c>
    </row>
    <row r="589" spans="1:18" x14ac:dyDescent="0.3">
      <c r="A589" t="s">
        <v>5777</v>
      </c>
      <c r="B589" s="35">
        <v>45133</v>
      </c>
      <c r="C589" t="s">
        <v>4693</v>
      </c>
      <c r="D589" t="s">
        <v>4694</v>
      </c>
      <c r="E589" t="s">
        <v>49</v>
      </c>
      <c r="F589" t="s">
        <v>700</v>
      </c>
      <c r="G589" t="s">
        <v>5778</v>
      </c>
      <c r="H589" t="s">
        <v>65</v>
      </c>
      <c r="I589" t="s">
        <v>66</v>
      </c>
      <c r="J589">
        <v>20</v>
      </c>
      <c r="K589" s="36">
        <v>93534</v>
      </c>
      <c r="L589" s="37">
        <v>1870680</v>
      </c>
      <c r="M589">
        <v>0</v>
      </c>
      <c r="N589" t="s">
        <v>34</v>
      </c>
      <c r="O589">
        <v>2</v>
      </c>
      <c r="P589" t="s">
        <v>35</v>
      </c>
      <c r="Q589">
        <v>8</v>
      </c>
      <c r="R589" s="38">
        <v>786541</v>
      </c>
    </row>
    <row r="590" spans="1:18" x14ac:dyDescent="0.3">
      <c r="A590" t="s">
        <v>5779</v>
      </c>
      <c r="B590" s="35">
        <v>45067</v>
      </c>
      <c r="C590" t="s">
        <v>4693</v>
      </c>
      <c r="D590" t="s">
        <v>4694</v>
      </c>
      <c r="E590" t="s">
        <v>4706</v>
      </c>
      <c r="F590" t="s">
        <v>1774</v>
      </c>
      <c r="G590" t="s">
        <v>5780</v>
      </c>
      <c r="H590" t="s">
        <v>24</v>
      </c>
      <c r="I590" t="s">
        <v>152</v>
      </c>
      <c r="J590">
        <v>11</v>
      </c>
      <c r="K590" s="36">
        <v>58496</v>
      </c>
      <c r="L590" s="37">
        <v>643456</v>
      </c>
      <c r="M590">
        <v>0</v>
      </c>
      <c r="N590" t="s">
        <v>10788</v>
      </c>
      <c r="O590">
        <v>2</v>
      </c>
      <c r="P590" t="s">
        <v>28</v>
      </c>
      <c r="Q590">
        <v>145</v>
      </c>
      <c r="R590" s="38">
        <v>1025913</v>
      </c>
    </row>
    <row r="591" spans="1:18" x14ac:dyDescent="0.3">
      <c r="A591" t="s">
        <v>5781</v>
      </c>
      <c r="B591" s="35">
        <v>45243</v>
      </c>
      <c r="C591" t="s">
        <v>4693</v>
      </c>
      <c r="D591" t="s">
        <v>4694</v>
      </c>
      <c r="E591" t="s">
        <v>49</v>
      </c>
      <c r="F591" t="s">
        <v>3939</v>
      </c>
      <c r="G591" t="s">
        <v>27</v>
      </c>
      <c r="H591" t="s">
        <v>45</v>
      </c>
      <c r="I591" t="s">
        <v>181</v>
      </c>
      <c r="J591">
        <v>4</v>
      </c>
      <c r="K591" s="36">
        <v>3796</v>
      </c>
      <c r="L591" s="37">
        <v>15184</v>
      </c>
      <c r="M591" t="s">
        <v>27</v>
      </c>
      <c r="N591" t="s">
        <v>57</v>
      </c>
      <c r="O591">
        <v>4</v>
      </c>
      <c r="P591" t="s">
        <v>35</v>
      </c>
      <c r="Q591">
        <v>107</v>
      </c>
      <c r="R591" s="38">
        <v>492084</v>
      </c>
    </row>
    <row r="592" spans="1:18" x14ac:dyDescent="0.3">
      <c r="A592" t="s">
        <v>5782</v>
      </c>
      <c r="B592" s="35">
        <v>45338</v>
      </c>
      <c r="C592" t="s">
        <v>4693</v>
      </c>
      <c r="D592" t="s">
        <v>4694</v>
      </c>
      <c r="E592" t="s">
        <v>4706</v>
      </c>
      <c r="F592" t="s">
        <v>370</v>
      </c>
      <c r="G592" t="s">
        <v>5783</v>
      </c>
      <c r="H592" t="s">
        <v>24</v>
      </c>
      <c r="I592" t="s">
        <v>25</v>
      </c>
      <c r="J592">
        <v>12</v>
      </c>
      <c r="K592" s="36">
        <v>208232</v>
      </c>
      <c r="L592" s="37">
        <v>2498784</v>
      </c>
      <c r="M592" t="s">
        <v>27</v>
      </c>
      <c r="N592" t="s">
        <v>10788</v>
      </c>
      <c r="O592">
        <v>3</v>
      </c>
      <c r="P592" t="s">
        <v>28</v>
      </c>
      <c r="Q592">
        <v>91</v>
      </c>
      <c r="R592" s="38">
        <v>1025913</v>
      </c>
    </row>
    <row r="593" spans="1:18" x14ac:dyDescent="0.3">
      <c r="A593" t="s">
        <v>5784</v>
      </c>
      <c r="B593" s="35">
        <v>44981</v>
      </c>
      <c r="C593" t="s">
        <v>4693</v>
      </c>
      <c r="D593" t="s">
        <v>4694</v>
      </c>
      <c r="E593" t="s">
        <v>4695</v>
      </c>
      <c r="F593" t="s">
        <v>2500</v>
      </c>
      <c r="G593" t="s">
        <v>5785</v>
      </c>
      <c r="H593" t="s">
        <v>10794</v>
      </c>
      <c r="I593" t="s">
        <v>158</v>
      </c>
      <c r="J593">
        <v>14</v>
      </c>
      <c r="K593" s="36">
        <v>6919</v>
      </c>
      <c r="L593" s="37">
        <v>96866</v>
      </c>
      <c r="M593">
        <v>20</v>
      </c>
      <c r="N593" t="s">
        <v>26</v>
      </c>
      <c r="O593">
        <v>3</v>
      </c>
      <c r="P593" t="s">
        <v>28</v>
      </c>
      <c r="Q593">
        <v>186</v>
      </c>
      <c r="R593" s="38">
        <v>588661</v>
      </c>
    </row>
    <row r="594" spans="1:18" x14ac:dyDescent="0.3">
      <c r="A594" t="s">
        <v>5786</v>
      </c>
      <c r="B594" s="35">
        <v>45033</v>
      </c>
      <c r="C594" t="s">
        <v>4693</v>
      </c>
      <c r="D594" t="s">
        <v>4694</v>
      </c>
      <c r="E594" t="s">
        <v>49</v>
      </c>
      <c r="F594" t="s">
        <v>2270</v>
      </c>
      <c r="G594" t="s">
        <v>5787</v>
      </c>
      <c r="H594" t="s">
        <v>45</v>
      </c>
      <c r="I594" t="s">
        <v>46</v>
      </c>
      <c r="J594">
        <v>4</v>
      </c>
      <c r="K594" s="36">
        <v>25201</v>
      </c>
      <c r="L594" s="37">
        <v>100804</v>
      </c>
      <c r="M594" t="s">
        <v>27</v>
      </c>
      <c r="N594" t="s">
        <v>26</v>
      </c>
      <c r="O594" t="s">
        <v>27</v>
      </c>
      <c r="P594" t="s">
        <v>35</v>
      </c>
      <c r="Q594">
        <v>179</v>
      </c>
      <c r="R594" s="38">
        <v>492084</v>
      </c>
    </row>
    <row r="595" spans="1:18" x14ac:dyDescent="0.3">
      <c r="A595" t="s">
        <v>5788</v>
      </c>
      <c r="B595" s="35">
        <v>45173</v>
      </c>
      <c r="C595" t="s">
        <v>4693</v>
      </c>
      <c r="D595" t="s">
        <v>4694</v>
      </c>
      <c r="E595" t="s">
        <v>4695</v>
      </c>
      <c r="F595" t="s">
        <v>1892</v>
      </c>
      <c r="G595" t="s">
        <v>27</v>
      </c>
      <c r="H595" t="s">
        <v>32</v>
      </c>
      <c r="I595" t="s">
        <v>158</v>
      </c>
      <c r="J595">
        <v>9</v>
      </c>
      <c r="K595" s="36">
        <v>7090</v>
      </c>
      <c r="L595" s="37">
        <v>63810</v>
      </c>
      <c r="M595">
        <v>0</v>
      </c>
      <c r="N595" t="s">
        <v>57</v>
      </c>
      <c r="O595">
        <v>1</v>
      </c>
      <c r="P595" t="s">
        <v>35</v>
      </c>
      <c r="Q595">
        <v>147</v>
      </c>
      <c r="R595" s="38">
        <v>588661</v>
      </c>
    </row>
    <row r="596" spans="1:18" x14ac:dyDescent="0.3">
      <c r="A596" t="s">
        <v>5789</v>
      </c>
      <c r="B596" s="35">
        <v>44986</v>
      </c>
      <c r="C596" t="s">
        <v>4693</v>
      </c>
      <c r="D596" t="s">
        <v>4694</v>
      </c>
      <c r="E596" t="s">
        <v>4695</v>
      </c>
      <c r="F596" t="s">
        <v>3354</v>
      </c>
      <c r="G596" t="s">
        <v>5790</v>
      </c>
      <c r="H596" t="s">
        <v>65</v>
      </c>
      <c r="I596" t="s">
        <v>289</v>
      </c>
      <c r="J596">
        <v>8</v>
      </c>
      <c r="K596" s="36">
        <v>55059</v>
      </c>
      <c r="L596" s="37">
        <v>440472</v>
      </c>
      <c r="M596">
        <v>10</v>
      </c>
      <c r="N596" t="s">
        <v>26</v>
      </c>
      <c r="O596">
        <v>3</v>
      </c>
      <c r="P596" t="s">
        <v>35</v>
      </c>
      <c r="Q596">
        <v>70</v>
      </c>
      <c r="R596" s="38">
        <v>786541</v>
      </c>
    </row>
    <row r="597" spans="1:18" x14ac:dyDescent="0.3">
      <c r="A597" t="s">
        <v>5791</v>
      </c>
      <c r="B597" s="35">
        <v>45329</v>
      </c>
      <c r="C597" t="s">
        <v>4693</v>
      </c>
      <c r="D597" t="s">
        <v>4694</v>
      </c>
      <c r="E597" t="s">
        <v>49</v>
      </c>
      <c r="F597" t="s">
        <v>538</v>
      </c>
      <c r="G597" t="s">
        <v>5792</v>
      </c>
      <c r="H597" t="s">
        <v>65</v>
      </c>
      <c r="I597" t="s">
        <v>66</v>
      </c>
      <c r="J597">
        <v>15</v>
      </c>
      <c r="K597" s="36">
        <v>118818</v>
      </c>
      <c r="L597" s="37">
        <v>1782270</v>
      </c>
      <c r="M597" t="s">
        <v>27</v>
      </c>
      <c r="N597" t="s">
        <v>26</v>
      </c>
      <c r="O597">
        <v>4</v>
      </c>
      <c r="P597" t="s">
        <v>27</v>
      </c>
      <c r="Q597">
        <v>56</v>
      </c>
      <c r="R597" s="38">
        <v>786541</v>
      </c>
    </row>
    <row r="598" spans="1:18" x14ac:dyDescent="0.3">
      <c r="A598" t="s">
        <v>5793</v>
      </c>
      <c r="B598" s="35">
        <v>45019</v>
      </c>
      <c r="C598" t="s">
        <v>4693</v>
      </c>
      <c r="D598" t="s">
        <v>4694</v>
      </c>
      <c r="E598" t="s">
        <v>4695</v>
      </c>
      <c r="F598" t="s">
        <v>2598</v>
      </c>
      <c r="G598" t="s">
        <v>5794</v>
      </c>
      <c r="H598" t="s">
        <v>45</v>
      </c>
      <c r="I598" t="s">
        <v>211</v>
      </c>
      <c r="J598">
        <v>19</v>
      </c>
      <c r="K598" s="36">
        <v>12459</v>
      </c>
      <c r="L598" s="37">
        <v>236721</v>
      </c>
      <c r="M598">
        <v>20</v>
      </c>
      <c r="N598" t="s">
        <v>57</v>
      </c>
      <c r="O598">
        <v>5</v>
      </c>
      <c r="P598" t="s">
        <v>35</v>
      </c>
      <c r="Q598">
        <v>36</v>
      </c>
      <c r="R598" s="38">
        <v>492084</v>
      </c>
    </row>
    <row r="599" spans="1:18" x14ac:dyDescent="0.3">
      <c r="A599" t="s">
        <v>5795</v>
      </c>
      <c r="B599" s="35">
        <v>45091</v>
      </c>
      <c r="C599" t="s">
        <v>4693</v>
      </c>
      <c r="D599" t="s">
        <v>4694</v>
      </c>
      <c r="E599" t="s">
        <v>4695</v>
      </c>
      <c r="F599" t="s">
        <v>694</v>
      </c>
      <c r="G599" t="s">
        <v>5796</v>
      </c>
      <c r="H599" t="s">
        <v>45</v>
      </c>
      <c r="I599" t="s">
        <v>98</v>
      </c>
      <c r="J599">
        <v>19</v>
      </c>
      <c r="K599" s="36">
        <v>5486</v>
      </c>
      <c r="L599" s="37">
        <v>104234</v>
      </c>
      <c r="M599">
        <v>10</v>
      </c>
      <c r="N599" t="s">
        <v>26</v>
      </c>
      <c r="O599">
        <v>3</v>
      </c>
      <c r="P599" t="s">
        <v>35</v>
      </c>
      <c r="Q599">
        <v>126</v>
      </c>
      <c r="R599" s="38">
        <v>492084</v>
      </c>
    </row>
    <row r="600" spans="1:18" x14ac:dyDescent="0.3">
      <c r="A600" t="s">
        <v>5797</v>
      </c>
      <c r="B600" s="35">
        <v>44943</v>
      </c>
      <c r="C600" t="s">
        <v>4693</v>
      </c>
      <c r="D600" t="s">
        <v>4694</v>
      </c>
      <c r="E600" t="s">
        <v>49</v>
      </c>
      <c r="F600" t="s">
        <v>2569</v>
      </c>
      <c r="G600" t="s">
        <v>5798</v>
      </c>
      <c r="H600" t="s">
        <v>45</v>
      </c>
      <c r="I600" t="s">
        <v>82</v>
      </c>
      <c r="J600">
        <v>2</v>
      </c>
      <c r="K600" s="36">
        <v>34258</v>
      </c>
      <c r="L600" s="37">
        <v>68516</v>
      </c>
      <c r="M600">
        <v>5</v>
      </c>
      <c r="N600" t="s">
        <v>47</v>
      </c>
      <c r="O600">
        <v>2</v>
      </c>
      <c r="P600" t="s">
        <v>28</v>
      </c>
      <c r="Q600">
        <v>62</v>
      </c>
      <c r="R600" s="38">
        <v>492084</v>
      </c>
    </row>
    <row r="601" spans="1:18" x14ac:dyDescent="0.3">
      <c r="A601" t="s">
        <v>5799</v>
      </c>
      <c r="B601" s="35">
        <v>45113</v>
      </c>
      <c r="C601" t="s">
        <v>4693</v>
      </c>
      <c r="D601" t="s">
        <v>4694</v>
      </c>
      <c r="E601" t="s">
        <v>4706</v>
      </c>
      <c r="F601" t="s">
        <v>3499</v>
      </c>
      <c r="G601" t="s">
        <v>5800</v>
      </c>
      <c r="H601" t="s">
        <v>24</v>
      </c>
      <c r="I601" t="s">
        <v>174</v>
      </c>
      <c r="J601">
        <v>12</v>
      </c>
      <c r="K601" s="36">
        <v>154272</v>
      </c>
      <c r="L601" s="37">
        <v>1851264</v>
      </c>
      <c r="M601">
        <v>0</v>
      </c>
      <c r="N601" t="s">
        <v>47</v>
      </c>
      <c r="O601">
        <v>5</v>
      </c>
      <c r="P601" t="s">
        <v>28</v>
      </c>
      <c r="Q601">
        <v>40</v>
      </c>
      <c r="R601" s="38">
        <v>1025913</v>
      </c>
    </row>
    <row r="602" spans="1:18" x14ac:dyDescent="0.3">
      <c r="A602" t="s">
        <v>5801</v>
      </c>
      <c r="B602" s="35">
        <v>45651</v>
      </c>
      <c r="C602" t="s">
        <v>4693</v>
      </c>
      <c r="D602" t="s">
        <v>4694</v>
      </c>
      <c r="E602" t="s">
        <v>49</v>
      </c>
      <c r="F602" t="s">
        <v>1705</v>
      </c>
      <c r="G602" t="s">
        <v>5802</v>
      </c>
      <c r="H602" t="s">
        <v>65</v>
      </c>
      <c r="I602" t="s">
        <v>66</v>
      </c>
      <c r="J602">
        <v>19</v>
      </c>
      <c r="K602" s="36">
        <v>135871</v>
      </c>
      <c r="L602" s="37">
        <v>2581549</v>
      </c>
      <c r="M602" t="s">
        <v>27</v>
      </c>
      <c r="N602" t="s">
        <v>27</v>
      </c>
      <c r="O602" t="s">
        <v>27</v>
      </c>
      <c r="P602" t="s">
        <v>28</v>
      </c>
      <c r="Q602">
        <v>6</v>
      </c>
      <c r="R602" s="38">
        <v>786541</v>
      </c>
    </row>
    <row r="603" spans="1:18" x14ac:dyDescent="0.3">
      <c r="A603" t="s">
        <v>5803</v>
      </c>
      <c r="B603" s="35">
        <v>45526</v>
      </c>
      <c r="C603" t="s">
        <v>4693</v>
      </c>
      <c r="D603" t="s">
        <v>4694</v>
      </c>
      <c r="E603" t="s">
        <v>4695</v>
      </c>
      <c r="F603" t="s">
        <v>4221</v>
      </c>
      <c r="G603" t="s">
        <v>27</v>
      </c>
      <c r="H603" t="s">
        <v>10794</v>
      </c>
      <c r="I603" t="s">
        <v>117</v>
      </c>
      <c r="J603">
        <v>19</v>
      </c>
      <c r="K603" s="36">
        <v>1926</v>
      </c>
      <c r="L603" s="37">
        <v>36594</v>
      </c>
      <c r="M603">
        <v>0</v>
      </c>
      <c r="N603" t="s">
        <v>34</v>
      </c>
      <c r="O603">
        <v>1</v>
      </c>
      <c r="P603" t="s">
        <v>35</v>
      </c>
      <c r="Q603">
        <v>108</v>
      </c>
      <c r="R603" s="38">
        <v>588661</v>
      </c>
    </row>
    <row r="604" spans="1:18" x14ac:dyDescent="0.3">
      <c r="A604" t="s">
        <v>5804</v>
      </c>
      <c r="B604" s="35">
        <v>45492</v>
      </c>
      <c r="C604" t="s">
        <v>4693</v>
      </c>
      <c r="D604" t="s">
        <v>4694</v>
      </c>
      <c r="E604" t="s">
        <v>4695</v>
      </c>
      <c r="F604" t="s">
        <v>1336</v>
      </c>
      <c r="G604" t="s">
        <v>27</v>
      </c>
      <c r="H604" t="s">
        <v>45</v>
      </c>
      <c r="I604" t="s">
        <v>82</v>
      </c>
      <c r="J604">
        <v>2</v>
      </c>
      <c r="K604" s="36">
        <v>42459</v>
      </c>
      <c r="L604" s="37">
        <v>84918</v>
      </c>
      <c r="M604">
        <v>10</v>
      </c>
      <c r="N604" t="s">
        <v>26</v>
      </c>
      <c r="O604">
        <v>0</v>
      </c>
      <c r="P604" t="s">
        <v>35</v>
      </c>
      <c r="Q604">
        <v>85</v>
      </c>
      <c r="R604" s="38">
        <v>492084</v>
      </c>
    </row>
    <row r="605" spans="1:18" x14ac:dyDescent="0.3">
      <c r="A605" t="s">
        <v>5805</v>
      </c>
      <c r="B605" s="35">
        <v>45287</v>
      </c>
      <c r="C605" t="s">
        <v>4693</v>
      </c>
      <c r="D605" t="s">
        <v>4694</v>
      </c>
      <c r="E605" t="s">
        <v>49</v>
      </c>
      <c r="F605" t="s">
        <v>1229</v>
      </c>
      <c r="G605" t="s">
        <v>5806</v>
      </c>
      <c r="H605" t="s">
        <v>24</v>
      </c>
      <c r="I605" t="s">
        <v>174</v>
      </c>
      <c r="J605">
        <v>2</v>
      </c>
      <c r="K605" s="36">
        <v>132700</v>
      </c>
      <c r="L605" s="37">
        <v>265400</v>
      </c>
      <c r="M605" t="s">
        <v>27</v>
      </c>
      <c r="N605" t="s">
        <v>34</v>
      </c>
      <c r="O605" t="s">
        <v>27</v>
      </c>
      <c r="P605" t="s">
        <v>35</v>
      </c>
      <c r="Q605">
        <v>125</v>
      </c>
      <c r="R605" s="38">
        <v>1025913</v>
      </c>
    </row>
    <row r="606" spans="1:18" x14ac:dyDescent="0.3">
      <c r="A606" t="s">
        <v>5807</v>
      </c>
      <c r="B606" s="35">
        <v>45261</v>
      </c>
      <c r="C606" t="s">
        <v>4693</v>
      </c>
      <c r="D606" t="s">
        <v>4694</v>
      </c>
      <c r="E606" t="s">
        <v>49</v>
      </c>
      <c r="F606" t="s">
        <v>1176</v>
      </c>
      <c r="G606" t="s">
        <v>27</v>
      </c>
      <c r="H606" t="s">
        <v>24</v>
      </c>
      <c r="I606" t="s">
        <v>61</v>
      </c>
      <c r="J606">
        <v>2</v>
      </c>
      <c r="K606" s="36">
        <v>78397</v>
      </c>
      <c r="L606" s="37">
        <v>156794</v>
      </c>
      <c r="M606" t="s">
        <v>27</v>
      </c>
      <c r="N606" t="s">
        <v>34</v>
      </c>
      <c r="O606" t="s">
        <v>27</v>
      </c>
      <c r="P606" t="s">
        <v>35</v>
      </c>
      <c r="Q606">
        <v>61</v>
      </c>
      <c r="R606" s="38">
        <v>1025913</v>
      </c>
    </row>
    <row r="607" spans="1:18" x14ac:dyDescent="0.3">
      <c r="A607" t="s">
        <v>5808</v>
      </c>
      <c r="B607" s="35">
        <v>45512</v>
      </c>
      <c r="C607" t="s">
        <v>4693</v>
      </c>
      <c r="D607" t="s">
        <v>4694</v>
      </c>
      <c r="E607" t="s">
        <v>49</v>
      </c>
      <c r="F607" t="s">
        <v>2158</v>
      </c>
      <c r="G607" t="s">
        <v>5809</v>
      </c>
      <c r="H607" t="s">
        <v>65</v>
      </c>
      <c r="I607" t="s">
        <v>397</v>
      </c>
      <c r="J607">
        <v>15</v>
      </c>
      <c r="K607" s="36">
        <v>138601</v>
      </c>
      <c r="L607" s="37">
        <v>2079015</v>
      </c>
      <c r="M607">
        <v>0</v>
      </c>
      <c r="N607" t="s">
        <v>57</v>
      </c>
      <c r="O607">
        <v>4</v>
      </c>
      <c r="P607" t="s">
        <v>28</v>
      </c>
      <c r="Q607">
        <v>146</v>
      </c>
      <c r="R607" s="38">
        <v>786541</v>
      </c>
    </row>
    <row r="608" spans="1:18" x14ac:dyDescent="0.3">
      <c r="A608" t="s">
        <v>5810</v>
      </c>
      <c r="B608" s="35">
        <v>45478</v>
      </c>
      <c r="C608" t="s">
        <v>4693</v>
      </c>
      <c r="D608" t="s">
        <v>4694</v>
      </c>
      <c r="E608" t="s">
        <v>4706</v>
      </c>
      <c r="F608" t="s">
        <v>154</v>
      </c>
      <c r="G608" t="s">
        <v>5811</v>
      </c>
      <c r="H608" t="s">
        <v>24</v>
      </c>
      <c r="I608" t="s">
        <v>25</v>
      </c>
      <c r="J608">
        <v>19</v>
      </c>
      <c r="K608" s="36">
        <v>306404</v>
      </c>
      <c r="L608" s="37">
        <v>5821676</v>
      </c>
      <c r="M608">
        <v>15</v>
      </c>
      <c r="N608" t="s">
        <v>47</v>
      </c>
      <c r="O608">
        <v>4</v>
      </c>
      <c r="P608" t="s">
        <v>28</v>
      </c>
      <c r="Q608">
        <v>108</v>
      </c>
      <c r="R608" s="38">
        <v>1025913</v>
      </c>
    </row>
    <row r="609" spans="1:18" x14ac:dyDescent="0.3">
      <c r="A609" t="s">
        <v>5812</v>
      </c>
      <c r="B609" s="35">
        <v>45204</v>
      </c>
      <c r="C609" t="s">
        <v>4693</v>
      </c>
      <c r="D609" t="s">
        <v>4694</v>
      </c>
      <c r="E609" t="s">
        <v>4695</v>
      </c>
      <c r="F609" t="s">
        <v>259</v>
      </c>
      <c r="G609" t="s">
        <v>5813</v>
      </c>
      <c r="H609" t="s">
        <v>45</v>
      </c>
      <c r="I609" t="s">
        <v>130</v>
      </c>
      <c r="J609">
        <v>3</v>
      </c>
      <c r="K609" s="36">
        <v>10733</v>
      </c>
      <c r="L609" s="37">
        <v>32199</v>
      </c>
      <c r="M609">
        <v>20</v>
      </c>
      <c r="N609" t="s">
        <v>47</v>
      </c>
      <c r="O609">
        <v>5</v>
      </c>
      <c r="P609" t="s">
        <v>35</v>
      </c>
      <c r="Q609">
        <v>54</v>
      </c>
      <c r="R609" s="38">
        <v>492084</v>
      </c>
    </row>
    <row r="610" spans="1:18" x14ac:dyDescent="0.3">
      <c r="A610" t="s">
        <v>5814</v>
      </c>
      <c r="B610" s="35">
        <v>45292</v>
      </c>
      <c r="C610" t="s">
        <v>4693</v>
      </c>
      <c r="D610" t="s">
        <v>4694</v>
      </c>
      <c r="E610" t="s">
        <v>49</v>
      </c>
      <c r="F610" t="s">
        <v>2058</v>
      </c>
      <c r="G610" t="s">
        <v>27</v>
      </c>
      <c r="H610" t="s">
        <v>32</v>
      </c>
      <c r="I610" t="s">
        <v>237</v>
      </c>
      <c r="J610">
        <v>11</v>
      </c>
      <c r="K610" s="36">
        <v>11518</v>
      </c>
      <c r="L610" s="37">
        <v>126698</v>
      </c>
      <c r="M610">
        <v>0</v>
      </c>
      <c r="N610" t="s">
        <v>34</v>
      </c>
      <c r="O610">
        <v>2</v>
      </c>
      <c r="P610" t="s">
        <v>35</v>
      </c>
      <c r="Q610">
        <v>162</v>
      </c>
      <c r="R610" s="38">
        <v>588661</v>
      </c>
    </row>
    <row r="611" spans="1:18" x14ac:dyDescent="0.3">
      <c r="A611" t="s">
        <v>5815</v>
      </c>
      <c r="B611" s="35">
        <v>45447</v>
      </c>
      <c r="C611" t="s">
        <v>4693</v>
      </c>
      <c r="D611" t="s">
        <v>4694</v>
      </c>
      <c r="E611" t="s">
        <v>49</v>
      </c>
      <c r="F611" t="s">
        <v>2796</v>
      </c>
      <c r="G611" t="s">
        <v>27</v>
      </c>
      <c r="H611" t="s">
        <v>65</v>
      </c>
      <c r="I611" t="s">
        <v>78</v>
      </c>
      <c r="J611">
        <v>7</v>
      </c>
      <c r="K611" s="36">
        <v>72978</v>
      </c>
      <c r="L611" s="37">
        <v>510846</v>
      </c>
      <c r="M611">
        <v>20</v>
      </c>
      <c r="N611" t="s">
        <v>34</v>
      </c>
      <c r="O611">
        <v>4</v>
      </c>
      <c r="P611" t="s">
        <v>35</v>
      </c>
      <c r="Q611">
        <v>55</v>
      </c>
      <c r="R611" s="38">
        <v>786541</v>
      </c>
    </row>
    <row r="612" spans="1:18" x14ac:dyDescent="0.3">
      <c r="A612" t="s">
        <v>5816</v>
      </c>
      <c r="B612" s="35">
        <v>45168</v>
      </c>
      <c r="C612" t="s">
        <v>4693</v>
      </c>
      <c r="D612" t="s">
        <v>4694</v>
      </c>
      <c r="E612" t="s">
        <v>4695</v>
      </c>
      <c r="F612" t="s">
        <v>2140</v>
      </c>
      <c r="G612" t="s">
        <v>5817</v>
      </c>
      <c r="H612" t="s">
        <v>24</v>
      </c>
      <c r="I612" t="s">
        <v>152</v>
      </c>
      <c r="J612">
        <v>15</v>
      </c>
      <c r="K612" s="36">
        <v>140436</v>
      </c>
      <c r="L612" s="37">
        <v>2106540</v>
      </c>
      <c r="M612">
        <v>0</v>
      </c>
      <c r="N612" t="s">
        <v>34</v>
      </c>
      <c r="O612">
        <v>2</v>
      </c>
      <c r="P612" t="s">
        <v>35</v>
      </c>
      <c r="Q612">
        <v>191</v>
      </c>
      <c r="R612" s="38">
        <v>1025913</v>
      </c>
    </row>
    <row r="613" spans="1:18" x14ac:dyDescent="0.3">
      <c r="A613" t="s">
        <v>5818</v>
      </c>
      <c r="B613" s="35">
        <v>45603</v>
      </c>
      <c r="C613" t="s">
        <v>4693</v>
      </c>
      <c r="D613" t="s">
        <v>4694</v>
      </c>
      <c r="E613" t="s">
        <v>49</v>
      </c>
      <c r="F613" t="s">
        <v>335</v>
      </c>
      <c r="G613" t="s">
        <v>5819</v>
      </c>
      <c r="H613" t="s">
        <v>32</v>
      </c>
      <c r="I613" t="s">
        <v>158</v>
      </c>
      <c r="J613">
        <v>8</v>
      </c>
      <c r="K613" s="36">
        <v>2755</v>
      </c>
      <c r="L613" s="37">
        <v>22040</v>
      </c>
      <c r="M613">
        <v>0</v>
      </c>
      <c r="N613" t="s">
        <v>26</v>
      </c>
      <c r="O613">
        <v>4</v>
      </c>
      <c r="P613" t="s">
        <v>28</v>
      </c>
      <c r="Q613">
        <v>124</v>
      </c>
      <c r="R613" s="38">
        <v>588661</v>
      </c>
    </row>
    <row r="614" spans="1:18" x14ac:dyDescent="0.3">
      <c r="A614" t="s">
        <v>5820</v>
      </c>
      <c r="B614" s="35">
        <v>45385</v>
      </c>
      <c r="C614" t="s">
        <v>4693</v>
      </c>
      <c r="D614" t="s">
        <v>4694</v>
      </c>
      <c r="E614" t="s">
        <v>4695</v>
      </c>
      <c r="F614" t="s">
        <v>1031</v>
      </c>
      <c r="G614" t="s">
        <v>5821</v>
      </c>
      <c r="H614" t="s">
        <v>45</v>
      </c>
      <c r="I614" t="s">
        <v>130</v>
      </c>
      <c r="J614">
        <v>5</v>
      </c>
      <c r="K614" s="36">
        <v>44198</v>
      </c>
      <c r="L614" s="37">
        <v>220990</v>
      </c>
      <c r="M614" t="s">
        <v>27</v>
      </c>
      <c r="N614" t="s">
        <v>26</v>
      </c>
      <c r="O614">
        <v>3</v>
      </c>
      <c r="P614" t="s">
        <v>35</v>
      </c>
      <c r="Q614">
        <v>182</v>
      </c>
      <c r="R614" s="38">
        <v>492084</v>
      </c>
    </row>
    <row r="615" spans="1:18" x14ac:dyDescent="0.3">
      <c r="A615" t="s">
        <v>5822</v>
      </c>
      <c r="B615" s="35">
        <v>45103</v>
      </c>
      <c r="C615" t="s">
        <v>4693</v>
      </c>
      <c r="D615" t="s">
        <v>4694</v>
      </c>
      <c r="E615" t="s">
        <v>49</v>
      </c>
      <c r="F615" t="s">
        <v>1191</v>
      </c>
      <c r="G615" t="s">
        <v>5823</v>
      </c>
      <c r="H615" t="s">
        <v>45</v>
      </c>
      <c r="I615" t="s">
        <v>98</v>
      </c>
      <c r="J615">
        <v>18</v>
      </c>
      <c r="K615" s="36">
        <v>30405</v>
      </c>
      <c r="L615" s="37">
        <v>547290</v>
      </c>
      <c r="M615" t="s">
        <v>27</v>
      </c>
      <c r="N615" t="s">
        <v>47</v>
      </c>
      <c r="O615">
        <v>2</v>
      </c>
      <c r="P615" t="s">
        <v>28</v>
      </c>
      <c r="Q615">
        <v>190</v>
      </c>
      <c r="R615" s="38">
        <v>492084</v>
      </c>
    </row>
    <row r="616" spans="1:18" x14ac:dyDescent="0.3">
      <c r="A616" t="s">
        <v>5824</v>
      </c>
      <c r="B616" s="35">
        <v>45321</v>
      </c>
      <c r="C616" t="s">
        <v>4693</v>
      </c>
      <c r="D616" t="s">
        <v>4694</v>
      </c>
      <c r="E616" t="s">
        <v>4695</v>
      </c>
      <c r="F616" t="s">
        <v>2866</v>
      </c>
      <c r="G616" t="s">
        <v>5825</v>
      </c>
      <c r="H616" t="s">
        <v>32</v>
      </c>
      <c r="I616" t="s">
        <v>237</v>
      </c>
      <c r="J616">
        <v>7</v>
      </c>
      <c r="K616" s="36">
        <v>19277</v>
      </c>
      <c r="L616" s="37">
        <v>134939</v>
      </c>
      <c r="M616">
        <v>15</v>
      </c>
      <c r="N616" t="s">
        <v>26</v>
      </c>
      <c r="O616">
        <v>3</v>
      </c>
      <c r="P616" t="s">
        <v>35</v>
      </c>
      <c r="Q616">
        <v>99</v>
      </c>
      <c r="R616" s="38">
        <v>588661</v>
      </c>
    </row>
    <row r="617" spans="1:18" x14ac:dyDescent="0.3">
      <c r="A617" t="s">
        <v>5826</v>
      </c>
      <c r="B617" s="35">
        <v>45008</v>
      </c>
      <c r="C617" t="s">
        <v>4693</v>
      </c>
      <c r="D617" t="s">
        <v>4694</v>
      </c>
      <c r="E617" t="s">
        <v>49</v>
      </c>
      <c r="F617" t="s">
        <v>1296</v>
      </c>
      <c r="G617" t="s">
        <v>5827</v>
      </c>
      <c r="H617" t="s">
        <v>32</v>
      </c>
      <c r="I617" t="s">
        <v>113</v>
      </c>
      <c r="J617">
        <v>16</v>
      </c>
      <c r="K617" s="36">
        <v>15380</v>
      </c>
      <c r="L617" s="37">
        <v>246080</v>
      </c>
      <c r="M617" t="s">
        <v>27</v>
      </c>
      <c r="N617" t="s">
        <v>34</v>
      </c>
      <c r="O617">
        <v>5</v>
      </c>
      <c r="P617" t="s">
        <v>28</v>
      </c>
      <c r="Q617">
        <v>187</v>
      </c>
      <c r="R617" s="38">
        <v>588661</v>
      </c>
    </row>
    <row r="618" spans="1:18" x14ac:dyDescent="0.3">
      <c r="A618" t="s">
        <v>5828</v>
      </c>
      <c r="B618" s="35">
        <v>45439</v>
      </c>
      <c r="C618" t="s">
        <v>4693</v>
      </c>
      <c r="D618" t="s">
        <v>4694</v>
      </c>
      <c r="E618" t="s">
        <v>49</v>
      </c>
      <c r="F618" t="s">
        <v>2270</v>
      </c>
      <c r="G618" t="s">
        <v>5829</v>
      </c>
      <c r="H618" t="s">
        <v>10794</v>
      </c>
      <c r="I618" t="s">
        <v>117</v>
      </c>
      <c r="J618">
        <v>12</v>
      </c>
      <c r="K618" s="36">
        <v>5603</v>
      </c>
      <c r="L618" s="37">
        <v>67236</v>
      </c>
      <c r="M618">
        <v>15</v>
      </c>
      <c r="N618" t="s">
        <v>27</v>
      </c>
      <c r="O618" t="s">
        <v>27</v>
      </c>
      <c r="P618" t="s">
        <v>35</v>
      </c>
      <c r="Q618">
        <v>140</v>
      </c>
      <c r="R618" s="38">
        <v>588661</v>
      </c>
    </row>
    <row r="619" spans="1:18" x14ac:dyDescent="0.3">
      <c r="A619" t="s">
        <v>5830</v>
      </c>
      <c r="B619" s="35">
        <v>45526</v>
      </c>
      <c r="C619" t="s">
        <v>4693</v>
      </c>
      <c r="D619" t="s">
        <v>4694</v>
      </c>
      <c r="E619" t="s">
        <v>4695</v>
      </c>
      <c r="F619" t="s">
        <v>1458</v>
      </c>
      <c r="G619" t="s">
        <v>5831</v>
      </c>
      <c r="H619" t="s">
        <v>45</v>
      </c>
      <c r="I619" t="s">
        <v>98</v>
      </c>
      <c r="J619">
        <v>20</v>
      </c>
      <c r="K619" s="36">
        <v>28010</v>
      </c>
      <c r="L619" s="37">
        <v>560200</v>
      </c>
      <c r="M619">
        <v>20</v>
      </c>
      <c r="N619" t="s">
        <v>47</v>
      </c>
      <c r="O619">
        <v>5</v>
      </c>
      <c r="P619" t="s">
        <v>35</v>
      </c>
      <c r="Q619">
        <v>69</v>
      </c>
      <c r="R619" s="38">
        <v>492084</v>
      </c>
    </row>
    <row r="620" spans="1:18" x14ac:dyDescent="0.3">
      <c r="A620" t="s">
        <v>5832</v>
      </c>
      <c r="B620" s="35">
        <v>44948</v>
      </c>
      <c r="C620" t="s">
        <v>4693</v>
      </c>
      <c r="D620" t="s">
        <v>4694</v>
      </c>
      <c r="E620" t="s">
        <v>4706</v>
      </c>
      <c r="F620" t="s">
        <v>1113</v>
      </c>
      <c r="G620" t="s">
        <v>5833</v>
      </c>
      <c r="H620" t="s">
        <v>45</v>
      </c>
      <c r="I620" t="s">
        <v>181</v>
      </c>
      <c r="J620">
        <v>17</v>
      </c>
      <c r="K620" s="36">
        <v>18485</v>
      </c>
      <c r="L620" s="37">
        <v>314245</v>
      </c>
      <c r="M620" t="s">
        <v>27</v>
      </c>
      <c r="N620" t="s">
        <v>26</v>
      </c>
      <c r="O620">
        <v>1</v>
      </c>
      <c r="P620" t="s">
        <v>35</v>
      </c>
      <c r="Q620">
        <v>154</v>
      </c>
      <c r="R620" s="38">
        <v>492084</v>
      </c>
    </row>
    <row r="621" spans="1:18" x14ac:dyDescent="0.3">
      <c r="A621" t="s">
        <v>5834</v>
      </c>
      <c r="B621" s="35">
        <v>45046</v>
      </c>
      <c r="C621" t="s">
        <v>4693</v>
      </c>
      <c r="D621" t="s">
        <v>4694</v>
      </c>
      <c r="E621" t="s">
        <v>4695</v>
      </c>
      <c r="F621" t="s">
        <v>626</v>
      </c>
      <c r="G621" t="s">
        <v>5835</v>
      </c>
      <c r="H621" t="s">
        <v>65</v>
      </c>
      <c r="I621" t="s">
        <v>478</v>
      </c>
      <c r="J621">
        <v>16</v>
      </c>
      <c r="K621" s="36">
        <v>68304</v>
      </c>
      <c r="L621" s="37">
        <v>1092864</v>
      </c>
      <c r="M621" t="s">
        <v>27</v>
      </c>
      <c r="N621" t="s">
        <v>47</v>
      </c>
      <c r="O621">
        <v>1</v>
      </c>
      <c r="P621" t="s">
        <v>35</v>
      </c>
      <c r="Q621">
        <v>158</v>
      </c>
      <c r="R621" s="38">
        <v>786541</v>
      </c>
    </row>
    <row r="622" spans="1:18" x14ac:dyDescent="0.3">
      <c r="A622" t="s">
        <v>5836</v>
      </c>
      <c r="B622" s="35">
        <v>45593</v>
      </c>
      <c r="C622" t="s">
        <v>4693</v>
      </c>
      <c r="D622" t="s">
        <v>4694</v>
      </c>
      <c r="E622" t="s">
        <v>49</v>
      </c>
      <c r="F622" t="s">
        <v>2007</v>
      </c>
      <c r="G622" t="s">
        <v>27</v>
      </c>
      <c r="H622" t="s">
        <v>65</v>
      </c>
      <c r="I622" t="s">
        <v>102</v>
      </c>
      <c r="J622">
        <v>9</v>
      </c>
      <c r="K622" s="36">
        <v>23913</v>
      </c>
      <c r="L622" s="37">
        <v>215217</v>
      </c>
      <c r="M622">
        <v>0</v>
      </c>
      <c r="N622" t="s">
        <v>10788</v>
      </c>
      <c r="O622">
        <v>5</v>
      </c>
      <c r="P622" t="s">
        <v>35</v>
      </c>
      <c r="Q622">
        <v>162</v>
      </c>
      <c r="R622" s="38">
        <v>786541</v>
      </c>
    </row>
    <row r="623" spans="1:18" x14ac:dyDescent="0.3">
      <c r="A623" t="s">
        <v>5837</v>
      </c>
      <c r="B623" s="35">
        <v>45296</v>
      </c>
      <c r="C623" t="s">
        <v>4693</v>
      </c>
      <c r="D623" t="s">
        <v>4694</v>
      </c>
      <c r="E623" t="s">
        <v>49</v>
      </c>
      <c r="F623" t="s">
        <v>2598</v>
      </c>
      <c r="G623" t="s">
        <v>5838</v>
      </c>
      <c r="H623" t="s">
        <v>45</v>
      </c>
      <c r="I623" t="s">
        <v>74</v>
      </c>
      <c r="J623">
        <v>7</v>
      </c>
      <c r="K623" s="36">
        <v>15519</v>
      </c>
      <c r="L623" s="37">
        <v>108633</v>
      </c>
      <c r="M623">
        <v>0</v>
      </c>
      <c r="N623" t="s">
        <v>27</v>
      </c>
      <c r="O623">
        <v>2</v>
      </c>
      <c r="P623" t="s">
        <v>35</v>
      </c>
      <c r="Q623">
        <v>121</v>
      </c>
      <c r="R623" s="38">
        <v>492084</v>
      </c>
    </row>
    <row r="624" spans="1:18" x14ac:dyDescent="0.3">
      <c r="A624" t="s">
        <v>5839</v>
      </c>
      <c r="B624" s="35">
        <v>45107</v>
      </c>
      <c r="C624" t="s">
        <v>4693</v>
      </c>
      <c r="D624" t="s">
        <v>4694</v>
      </c>
      <c r="E624" t="s">
        <v>4695</v>
      </c>
      <c r="F624" t="s">
        <v>2169</v>
      </c>
      <c r="G624" t="s">
        <v>5840</v>
      </c>
      <c r="H624" t="s">
        <v>32</v>
      </c>
      <c r="I624" t="s">
        <v>95</v>
      </c>
      <c r="J624">
        <v>10</v>
      </c>
      <c r="K624" s="36">
        <v>7233</v>
      </c>
      <c r="L624" s="37">
        <v>72330</v>
      </c>
      <c r="M624">
        <v>15</v>
      </c>
      <c r="N624" t="s">
        <v>34</v>
      </c>
      <c r="O624">
        <v>3</v>
      </c>
      <c r="P624" t="s">
        <v>28</v>
      </c>
      <c r="Q624">
        <v>84</v>
      </c>
      <c r="R624" s="38">
        <v>588661</v>
      </c>
    </row>
    <row r="625" spans="1:18" x14ac:dyDescent="0.3">
      <c r="A625" t="s">
        <v>5841</v>
      </c>
      <c r="B625" s="35">
        <v>45370</v>
      </c>
      <c r="C625" t="s">
        <v>4693</v>
      </c>
      <c r="D625" t="s">
        <v>4694</v>
      </c>
      <c r="E625" t="s">
        <v>4706</v>
      </c>
      <c r="F625" t="s">
        <v>1642</v>
      </c>
      <c r="G625" t="s">
        <v>5842</v>
      </c>
      <c r="H625" t="s">
        <v>24</v>
      </c>
      <c r="I625" t="s">
        <v>161</v>
      </c>
      <c r="J625">
        <v>10</v>
      </c>
      <c r="K625" s="36">
        <v>93806</v>
      </c>
      <c r="L625" s="37">
        <v>938060</v>
      </c>
      <c r="M625">
        <v>15</v>
      </c>
      <c r="N625" t="s">
        <v>26</v>
      </c>
      <c r="O625">
        <v>5</v>
      </c>
      <c r="P625" t="s">
        <v>35</v>
      </c>
      <c r="Q625">
        <v>14</v>
      </c>
      <c r="R625" s="38">
        <v>1025913</v>
      </c>
    </row>
    <row r="626" spans="1:18" x14ac:dyDescent="0.3">
      <c r="A626" t="s">
        <v>5843</v>
      </c>
      <c r="B626" s="35">
        <v>45233</v>
      </c>
      <c r="C626" t="s">
        <v>4693</v>
      </c>
      <c r="D626" t="s">
        <v>4694</v>
      </c>
      <c r="E626" t="s">
        <v>49</v>
      </c>
      <c r="F626" t="s">
        <v>662</v>
      </c>
      <c r="G626" t="s">
        <v>5844</v>
      </c>
      <c r="H626" t="s">
        <v>24</v>
      </c>
      <c r="I626" t="s">
        <v>174</v>
      </c>
      <c r="J626">
        <v>16</v>
      </c>
      <c r="K626" s="36">
        <v>189615</v>
      </c>
      <c r="L626" s="37">
        <v>3033840</v>
      </c>
      <c r="M626">
        <v>0</v>
      </c>
      <c r="N626" t="s">
        <v>57</v>
      </c>
      <c r="O626">
        <v>2</v>
      </c>
      <c r="P626" t="s">
        <v>35</v>
      </c>
      <c r="Q626">
        <v>179</v>
      </c>
      <c r="R626" s="38">
        <v>1025913</v>
      </c>
    </row>
    <row r="627" spans="1:18" x14ac:dyDescent="0.3">
      <c r="A627" t="s">
        <v>5845</v>
      </c>
      <c r="B627" s="35">
        <v>45393</v>
      </c>
      <c r="C627" t="s">
        <v>4693</v>
      </c>
      <c r="D627" t="s">
        <v>4694</v>
      </c>
      <c r="E627" t="s">
        <v>49</v>
      </c>
      <c r="F627" t="s">
        <v>556</v>
      </c>
      <c r="G627" t="s">
        <v>5846</v>
      </c>
      <c r="H627" t="s">
        <v>24</v>
      </c>
      <c r="I627" t="s">
        <v>61</v>
      </c>
      <c r="J627">
        <v>6</v>
      </c>
      <c r="K627" s="36">
        <v>268191</v>
      </c>
      <c r="L627" s="37">
        <v>1609146</v>
      </c>
      <c r="M627">
        <v>0</v>
      </c>
      <c r="N627" t="s">
        <v>26</v>
      </c>
      <c r="O627" t="s">
        <v>27</v>
      </c>
      <c r="P627" t="s">
        <v>28</v>
      </c>
      <c r="Q627">
        <v>3</v>
      </c>
      <c r="R627" s="38">
        <v>1025913</v>
      </c>
    </row>
    <row r="628" spans="1:18" x14ac:dyDescent="0.3">
      <c r="A628" t="s">
        <v>5847</v>
      </c>
      <c r="B628" s="35">
        <v>45531</v>
      </c>
      <c r="C628" t="s">
        <v>4693</v>
      </c>
      <c r="D628" t="s">
        <v>4694</v>
      </c>
      <c r="E628" t="s">
        <v>4695</v>
      </c>
      <c r="F628" t="s">
        <v>487</v>
      </c>
      <c r="G628" t="s">
        <v>5848</v>
      </c>
      <c r="H628" t="s">
        <v>10794</v>
      </c>
      <c r="I628" t="s">
        <v>237</v>
      </c>
      <c r="J628">
        <v>1</v>
      </c>
      <c r="K628" s="36">
        <v>15185</v>
      </c>
      <c r="L628" s="37">
        <v>15185</v>
      </c>
      <c r="M628">
        <v>20</v>
      </c>
      <c r="N628" t="s">
        <v>10788</v>
      </c>
      <c r="O628">
        <v>5</v>
      </c>
      <c r="P628" t="s">
        <v>35</v>
      </c>
      <c r="Q628">
        <v>12</v>
      </c>
      <c r="R628" s="38">
        <v>588661</v>
      </c>
    </row>
    <row r="629" spans="1:18" x14ac:dyDescent="0.3">
      <c r="A629" t="s">
        <v>5849</v>
      </c>
      <c r="B629" s="35">
        <v>45255</v>
      </c>
      <c r="C629" t="s">
        <v>4693</v>
      </c>
      <c r="D629" t="s">
        <v>4694</v>
      </c>
      <c r="E629" t="s">
        <v>4706</v>
      </c>
      <c r="F629" t="s">
        <v>860</v>
      </c>
      <c r="G629" t="s">
        <v>5850</v>
      </c>
      <c r="H629" t="s">
        <v>32</v>
      </c>
      <c r="I629" t="s">
        <v>113</v>
      </c>
      <c r="J629">
        <v>14</v>
      </c>
      <c r="K629" s="36">
        <v>24857</v>
      </c>
      <c r="L629" s="37">
        <v>347998</v>
      </c>
      <c r="M629">
        <v>10</v>
      </c>
      <c r="N629" t="s">
        <v>47</v>
      </c>
      <c r="O629" t="s">
        <v>27</v>
      </c>
      <c r="P629" t="s">
        <v>35</v>
      </c>
      <c r="Q629">
        <v>118</v>
      </c>
      <c r="R629" s="38">
        <v>588661</v>
      </c>
    </row>
    <row r="630" spans="1:18" x14ac:dyDescent="0.3">
      <c r="A630" t="s">
        <v>5851</v>
      </c>
      <c r="B630" s="35">
        <v>45309</v>
      </c>
      <c r="C630" t="s">
        <v>4693</v>
      </c>
      <c r="D630" t="s">
        <v>4694</v>
      </c>
      <c r="E630" t="s">
        <v>4695</v>
      </c>
      <c r="F630" t="s">
        <v>592</v>
      </c>
      <c r="G630" t="s">
        <v>5852</v>
      </c>
      <c r="H630" t="s">
        <v>24</v>
      </c>
      <c r="I630" t="s">
        <v>152</v>
      </c>
      <c r="J630">
        <v>10</v>
      </c>
      <c r="K630" s="36">
        <v>234626</v>
      </c>
      <c r="L630" s="37">
        <v>2346260</v>
      </c>
      <c r="M630">
        <v>5</v>
      </c>
      <c r="N630" t="s">
        <v>34</v>
      </c>
      <c r="O630">
        <v>4</v>
      </c>
      <c r="P630" t="s">
        <v>35</v>
      </c>
      <c r="Q630">
        <v>22</v>
      </c>
      <c r="R630" s="38">
        <v>1025913</v>
      </c>
    </row>
    <row r="631" spans="1:18" x14ac:dyDescent="0.3">
      <c r="A631" t="s">
        <v>5853</v>
      </c>
      <c r="B631" s="35">
        <v>45147</v>
      </c>
      <c r="C631" t="s">
        <v>4693</v>
      </c>
      <c r="D631" t="s">
        <v>4694</v>
      </c>
      <c r="E631" t="s">
        <v>49</v>
      </c>
      <c r="F631" t="s">
        <v>434</v>
      </c>
      <c r="G631" t="s">
        <v>5854</v>
      </c>
      <c r="H631" t="s">
        <v>32</v>
      </c>
      <c r="I631" t="s">
        <v>113</v>
      </c>
      <c r="J631">
        <v>14</v>
      </c>
      <c r="K631" s="36">
        <v>12579</v>
      </c>
      <c r="L631" s="37">
        <v>176106</v>
      </c>
      <c r="M631">
        <v>0</v>
      </c>
      <c r="N631" t="s">
        <v>47</v>
      </c>
      <c r="O631">
        <v>4</v>
      </c>
      <c r="P631" t="s">
        <v>35</v>
      </c>
      <c r="Q631">
        <v>168</v>
      </c>
      <c r="R631" s="38">
        <v>588661</v>
      </c>
    </row>
    <row r="632" spans="1:18" x14ac:dyDescent="0.3">
      <c r="A632" t="s">
        <v>5855</v>
      </c>
      <c r="B632" s="35">
        <v>45315</v>
      </c>
      <c r="C632" t="s">
        <v>4693</v>
      </c>
      <c r="D632" t="s">
        <v>4694</v>
      </c>
      <c r="E632" t="s">
        <v>4695</v>
      </c>
      <c r="F632" t="s">
        <v>299</v>
      </c>
      <c r="G632" t="s">
        <v>5856</v>
      </c>
      <c r="H632" t="s">
        <v>40</v>
      </c>
      <c r="I632" t="s">
        <v>41</v>
      </c>
      <c r="J632">
        <v>19</v>
      </c>
      <c r="K632" s="36">
        <v>10570</v>
      </c>
      <c r="L632" s="37">
        <v>200830</v>
      </c>
      <c r="M632">
        <v>10</v>
      </c>
      <c r="N632" t="s">
        <v>47</v>
      </c>
      <c r="O632">
        <v>1</v>
      </c>
      <c r="P632" t="s">
        <v>35</v>
      </c>
      <c r="Q632">
        <v>58</v>
      </c>
      <c r="R632" s="38">
        <v>441559</v>
      </c>
    </row>
    <row r="633" spans="1:18" x14ac:dyDescent="0.3">
      <c r="A633" t="s">
        <v>5857</v>
      </c>
      <c r="B633" s="35">
        <v>45031</v>
      </c>
      <c r="C633" t="s">
        <v>4693</v>
      </c>
      <c r="D633" t="s">
        <v>4694</v>
      </c>
      <c r="E633" t="s">
        <v>4706</v>
      </c>
      <c r="F633" t="s">
        <v>365</v>
      </c>
      <c r="G633" t="s">
        <v>5858</v>
      </c>
      <c r="H633" t="s">
        <v>65</v>
      </c>
      <c r="I633" t="s">
        <v>397</v>
      </c>
      <c r="J633">
        <v>1</v>
      </c>
      <c r="K633" s="36">
        <v>92874</v>
      </c>
      <c r="L633" s="37">
        <v>92874</v>
      </c>
      <c r="M633">
        <v>0</v>
      </c>
      <c r="N633" t="s">
        <v>57</v>
      </c>
      <c r="O633">
        <v>3</v>
      </c>
      <c r="P633" t="s">
        <v>28</v>
      </c>
      <c r="Q633">
        <v>25</v>
      </c>
      <c r="R633" s="38">
        <v>786541</v>
      </c>
    </row>
    <row r="634" spans="1:18" x14ac:dyDescent="0.3">
      <c r="A634" t="s">
        <v>5859</v>
      </c>
      <c r="B634" s="35">
        <v>44967</v>
      </c>
      <c r="C634" t="s">
        <v>4693</v>
      </c>
      <c r="D634" t="s">
        <v>4694</v>
      </c>
      <c r="E634" t="s">
        <v>4706</v>
      </c>
      <c r="F634" t="s">
        <v>3342</v>
      </c>
      <c r="G634" t="s">
        <v>5860</v>
      </c>
      <c r="H634" t="s">
        <v>40</v>
      </c>
      <c r="I634" t="s">
        <v>137</v>
      </c>
      <c r="J634">
        <v>5</v>
      </c>
      <c r="K634" s="36">
        <v>4875</v>
      </c>
      <c r="L634" s="37">
        <v>24375</v>
      </c>
      <c r="M634">
        <v>0</v>
      </c>
      <c r="N634" t="s">
        <v>34</v>
      </c>
      <c r="O634">
        <v>5</v>
      </c>
      <c r="P634" t="s">
        <v>28</v>
      </c>
      <c r="Q634">
        <v>114</v>
      </c>
      <c r="R634" s="38">
        <v>441559</v>
      </c>
    </row>
    <row r="635" spans="1:18" x14ac:dyDescent="0.3">
      <c r="A635" t="s">
        <v>5861</v>
      </c>
      <c r="B635" s="35">
        <v>45273</v>
      </c>
      <c r="C635" t="s">
        <v>4693</v>
      </c>
      <c r="D635" t="s">
        <v>4694</v>
      </c>
      <c r="E635" t="s">
        <v>49</v>
      </c>
      <c r="F635" t="s">
        <v>43</v>
      </c>
      <c r="G635" t="s">
        <v>5862</v>
      </c>
      <c r="H635" t="s">
        <v>40</v>
      </c>
      <c r="I635" t="s">
        <v>106</v>
      </c>
      <c r="J635">
        <v>19</v>
      </c>
      <c r="K635" s="36">
        <v>1699</v>
      </c>
      <c r="L635" s="37">
        <v>32281</v>
      </c>
      <c r="M635">
        <v>0</v>
      </c>
      <c r="N635" t="s">
        <v>26</v>
      </c>
      <c r="O635">
        <v>3</v>
      </c>
      <c r="P635" t="s">
        <v>28</v>
      </c>
      <c r="Q635">
        <v>25</v>
      </c>
      <c r="R635" s="38">
        <v>441559</v>
      </c>
    </row>
    <row r="636" spans="1:18" x14ac:dyDescent="0.3">
      <c r="A636" t="s">
        <v>5863</v>
      </c>
      <c r="B636" s="35">
        <v>45549</v>
      </c>
      <c r="C636" t="s">
        <v>4693</v>
      </c>
      <c r="D636" t="s">
        <v>4694</v>
      </c>
      <c r="E636" t="s">
        <v>4695</v>
      </c>
      <c r="F636" t="s">
        <v>1777</v>
      </c>
      <c r="G636" t="s">
        <v>5864</v>
      </c>
      <c r="H636" t="s">
        <v>24</v>
      </c>
      <c r="I636" t="s">
        <v>174</v>
      </c>
      <c r="J636">
        <v>17</v>
      </c>
      <c r="K636" s="36">
        <v>165597</v>
      </c>
      <c r="L636" s="37">
        <v>2815149</v>
      </c>
      <c r="M636">
        <v>5</v>
      </c>
      <c r="N636" t="s">
        <v>27</v>
      </c>
      <c r="O636">
        <v>2</v>
      </c>
      <c r="P636" t="s">
        <v>28</v>
      </c>
      <c r="Q636">
        <v>170</v>
      </c>
      <c r="R636" s="38">
        <v>1025913</v>
      </c>
    </row>
    <row r="637" spans="1:18" x14ac:dyDescent="0.3">
      <c r="A637" t="s">
        <v>5865</v>
      </c>
      <c r="B637" s="35">
        <v>45003</v>
      </c>
      <c r="C637" t="s">
        <v>4693</v>
      </c>
      <c r="D637" t="s">
        <v>4694</v>
      </c>
      <c r="E637" t="s">
        <v>4695</v>
      </c>
      <c r="F637" t="s">
        <v>139</v>
      </c>
      <c r="G637" t="s">
        <v>5866</v>
      </c>
      <c r="H637" t="s">
        <v>40</v>
      </c>
      <c r="I637" t="s">
        <v>51</v>
      </c>
      <c r="J637">
        <v>13</v>
      </c>
      <c r="K637" s="36">
        <v>2367</v>
      </c>
      <c r="L637" s="37">
        <v>30771</v>
      </c>
      <c r="M637">
        <v>10</v>
      </c>
      <c r="N637" t="s">
        <v>27</v>
      </c>
      <c r="O637">
        <v>2</v>
      </c>
      <c r="P637" t="s">
        <v>28</v>
      </c>
      <c r="Q637">
        <v>21</v>
      </c>
      <c r="R637" s="38">
        <v>441559</v>
      </c>
    </row>
    <row r="638" spans="1:18" x14ac:dyDescent="0.3">
      <c r="A638" t="s">
        <v>5867</v>
      </c>
      <c r="B638" s="35">
        <v>45181</v>
      </c>
      <c r="C638" t="s">
        <v>4693</v>
      </c>
      <c r="D638" t="s">
        <v>4694</v>
      </c>
      <c r="E638" t="s">
        <v>4695</v>
      </c>
      <c r="F638" t="s">
        <v>2058</v>
      </c>
      <c r="G638" t="s">
        <v>5868</v>
      </c>
      <c r="H638" t="s">
        <v>65</v>
      </c>
      <c r="I638" t="s">
        <v>397</v>
      </c>
      <c r="J638">
        <v>2</v>
      </c>
      <c r="K638" s="36">
        <v>81078</v>
      </c>
      <c r="L638" s="37">
        <v>162156</v>
      </c>
      <c r="M638" t="s">
        <v>27</v>
      </c>
      <c r="N638" t="s">
        <v>34</v>
      </c>
      <c r="O638">
        <v>5</v>
      </c>
      <c r="P638" t="s">
        <v>35</v>
      </c>
      <c r="Q638">
        <v>15</v>
      </c>
      <c r="R638" s="38">
        <v>786541</v>
      </c>
    </row>
    <row r="639" spans="1:18" x14ac:dyDescent="0.3">
      <c r="A639" t="s">
        <v>5869</v>
      </c>
      <c r="B639" s="35">
        <v>45356</v>
      </c>
      <c r="C639" t="s">
        <v>4693</v>
      </c>
      <c r="D639" t="s">
        <v>4694</v>
      </c>
      <c r="E639" t="s">
        <v>49</v>
      </c>
      <c r="F639" t="s">
        <v>224</v>
      </c>
      <c r="G639" t="s">
        <v>5870</v>
      </c>
      <c r="H639" t="s">
        <v>65</v>
      </c>
      <c r="I639" t="s">
        <v>78</v>
      </c>
      <c r="J639">
        <v>14</v>
      </c>
      <c r="K639" s="36">
        <v>167118</v>
      </c>
      <c r="L639" s="37">
        <v>2339652</v>
      </c>
      <c r="M639">
        <v>10</v>
      </c>
      <c r="N639" t="s">
        <v>47</v>
      </c>
      <c r="O639">
        <v>3</v>
      </c>
      <c r="P639" t="s">
        <v>35</v>
      </c>
      <c r="Q639">
        <v>155</v>
      </c>
      <c r="R639" s="38">
        <v>786541</v>
      </c>
    </row>
    <row r="640" spans="1:18" x14ac:dyDescent="0.3">
      <c r="A640" t="s">
        <v>5871</v>
      </c>
      <c r="B640" s="35">
        <v>45062</v>
      </c>
      <c r="C640" t="s">
        <v>4693</v>
      </c>
      <c r="D640" t="s">
        <v>4694</v>
      </c>
      <c r="E640" t="s">
        <v>49</v>
      </c>
      <c r="F640" t="s">
        <v>2378</v>
      </c>
      <c r="G640" t="s">
        <v>5872</v>
      </c>
      <c r="H640" t="s">
        <v>65</v>
      </c>
      <c r="I640" t="s">
        <v>78</v>
      </c>
      <c r="J640">
        <v>10</v>
      </c>
      <c r="K640" s="36">
        <v>143842</v>
      </c>
      <c r="L640" s="37">
        <v>1438420</v>
      </c>
      <c r="M640">
        <v>0</v>
      </c>
      <c r="N640" t="s">
        <v>27</v>
      </c>
      <c r="O640">
        <v>4</v>
      </c>
      <c r="P640" t="s">
        <v>35</v>
      </c>
      <c r="Q640">
        <v>161</v>
      </c>
      <c r="R640" s="38">
        <v>786541</v>
      </c>
    </row>
    <row r="641" spans="1:18" x14ac:dyDescent="0.3">
      <c r="A641" t="s">
        <v>5873</v>
      </c>
      <c r="B641" s="35">
        <v>45155</v>
      </c>
      <c r="C641" t="s">
        <v>4693</v>
      </c>
      <c r="D641" t="s">
        <v>4694</v>
      </c>
      <c r="E641" t="s">
        <v>4695</v>
      </c>
      <c r="F641" t="s">
        <v>2691</v>
      </c>
      <c r="G641" t="s">
        <v>5874</v>
      </c>
      <c r="H641" t="s">
        <v>24</v>
      </c>
      <c r="I641" t="s">
        <v>25</v>
      </c>
      <c r="J641">
        <v>5</v>
      </c>
      <c r="K641" s="36">
        <v>201888</v>
      </c>
      <c r="L641" s="37">
        <v>1009440</v>
      </c>
      <c r="M641">
        <v>0</v>
      </c>
      <c r="N641" t="s">
        <v>57</v>
      </c>
      <c r="O641">
        <v>5</v>
      </c>
      <c r="P641" t="s">
        <v>35</v>
      </c>
      <c r="Q641">
        <v>24</v>
      </c>
      <c r="R641" s="38">
        <v>1025913</v>
      </c>
    </row>
    <row r="642" spans="1:18" x14ac:dyDescent="0.3">
      <c r="A642" t="s">
        <v>5875</v>
      </c>
      <c r="B642" s="35">
        <v>45596</v>
      </c>
      <c r="C642" t="s">
        <v>4693</v>
      </c>
      <c r="D642" t="s">
        <v>4694</v>
      </c>
      <c r="E642" t="s">
        <v>4695</v>
      </c>
      <c r="F642" t="s">
        <v>533</v>
      </c>
      <c r="G642" t="s">
        <v>5876</v>
      </c>
      <c r="H642" t="s">
        <v>65</v>
      </c>
      <c r="I642" t="s">
        <v>66</v>
      </c>
      <c r="J642">
        <v>1</v>
      </c>
      <c r="K642" s="36">
        <v>115947</v>
      </c>
      <c r="L642" s="37">
        <v>115947</v>
      </c>
      <c r="M642">
        <v>0</v>
      </c>
      <c r="N642" t="s">
        <v>47</v>
      </c>
      <c r="O642">
        <v>5</v>
      </c>
      <c r="P642" t="s">
        <v>35</v>
      </c>
      <c r="Q642">
        <v>149</v>
      </c>
      <c r="R642" s="38">
        <v>786541</v>
      </c>
    </row>
    <row r="643" spans="1:18" x14ac:dyDescent="0.3">
      <c r="A643" t="s">
        <v>5877</v>
      </c>
      <c r="B643" s="35">
        <v>44999</v>
      </c>
      <c r="C643" t="s">
        <v>4693</v>
      </c>
      <c r="D643" t="s">
        <v>4694</v>
      </c>
      <c r="E643" t="s">
        <v>4706</v>
      </c>
      <c r="F643" t="s">
        <v>1235</v>
      </c>
      <c r="G643" t="s">
        <v>5878</v>
      </c>
      <c r="H643" t="s">
        <v>40</v>
      </c>
      <c r="I643" t="s">
        <v>41</v>
      </c>
      <c r="J643">
        <v>6</v>
      </c>
      <c r="K643" s="36">
        <v>12366</v>
      </c>
      <c r="L643" s="37">
        <v>74196</v>
      </c>
      <c r="M643">
        <v>0</v>
      </c>
      <c r="N643" t="s">
        <v>47</v>
      </c>
      <c r="O643">
        <v>5</v>
      </c>
      <c r="P643" t="s">
        <v>35</v>
      </c>
      <c r="Q643">
        <v>5</v>
      </c>
      <c r="R643" s="38">
        <v>441559</v>
      </c>
    </row>
    <row r="644" spans="1:18" x14ac:dyDescent="0.3">
      <c r="A644" t="s">
        <v>5879</v>
      </c>
      <c r="B644" s="35">
        <v>45638</v>
      </c>
      <c r="C644" t="s">
        <v>4693</v>
      </c>
      <c r="D644" t="s">
        <v>4694</v>
      </c>
      <c r="E644" t="s">
        <v>4695</v>
      </c>
      <c r="F644" t="s">
        <v>1028</v>
      </c>
      <c r="G644" t="s">
        <v>27</v>
      </c>
      <c r="H644" t="s">
        <v>32</v>
      </c>
      <c r="I644" t="s">
        <v>33</v>
      </c>
      <c r="J644">
        <v>7</v>
      </c>
      <c r="K644" s="36">
        <v>13183</v>
      </c>
      <c r="L644" s="37">
        <v>92281</v>
      </c>
      <c r="M644">
        <v>5</v>
      </c>
      <c r="N644" t="s">
        <v>47</v>
      </c>
      <c r="O644">
        <v>2</v>
      </c>
      <c r="P644" t="s">
        <v>28</v>
      </c>
      <c r="Q644">
        <v>81</v>
      </c>
      <c r="R644" s="38">
        <v>588661</v>
      </c>
    </row>
    <row r="645" spans="1:18" x14ac:dyDescent="0.3">
      <c r="A645" t="s">
        <v>5880</v>
      </c>
      <c r="B645" s="35">
        <v>45413</v>
      </c>
      <c r="C645" t="s">
        <v>4693</v>
      </c>
      <c r="D645" t="s">
        <v>4694</v>
      </c>
      <c r="E645" t="s">
        <v>49</v>
      </c>
      <c r="F645" t="s">
        <v>59</v>
      </c>
      <c r="G645" t="s">
        <v>5881</v>
      </c>
      <c r="H645" t="s">
        <v>65</v>
      </c>
      <c r="I645" t="s">
        <v>289</v>
      </c>
      <c r="J645">
        <v>7</v>
      </c>
      <c r="K645" s="36">
        <v>176847</v>
      </c>
      <c r="L645" s="37">
        <v>1237929</v>
      </c>
      <c r="M645">
        <v>0</v>
      </c>
      <c r="N645" t="s">
        <v>27</v>
      </c>
      <c r="O645">
        <v>3</v>
      </c>
      <c r="P645" t="s">
        <v>28</v>
      </c>
      <c r="Q645">
        <v>15</v>
      </c>
      <c r="R645" s="38">
        <v>786541</v>
      </c>
    </row>
    <row r="646" spans="1:18" x14ac:dyDescent="0.3">
      <c r="A646" t="s">
        <v>5882</v>
      </c>
      <c r="B646" s="35">
        <v>45301</v>
      </c>
      <c r="C646" t="s">
        <v>4693</v>
      </c>
      <c r="D646" t="s">
        <v>4694</v>
      </c>
      <c r="E646" t="s">
        <v>4695</v>
      </c>
      <c r="F646" t="s">
        <v>1960</v>
      </c>
      <c r="G646" t="s">
        <v>27</v>
      </c>
      <c r="H646" t="s">
        <v>24</v>
      </c>
      <c r="I646" t="s">
        <v>56</v>
      </c>
      <c r="J646">
        <v>19</v>
      </c>
      <c r="K646" s="36">
        <v>251577</v>
      </c>
      <c r="L646" s="37">
        <v>4779963</v>
      </c>
      <c r="M646">
        <v>0</v>
      </c>
      <c r="N646" t="s">
        <v>47</v>
      </c>
      <c r="O646">
        <v>5</v>
      </c>
      <c r="P646" t="s">
        <v>35</v>
      </c>
      <c r="Q646">
        <v>77</v>
      </c>
      <c r="R646" s="38">
        <v>1025913</v>
      </c>
    </row>
    <row r="647" spans="1:18" x14ac:dyDescent="0.3">
      <c r="A647" t="s">
        <v>5883</v>
      </c>
      <c r="B647" s="35">
        <v>44981</v>
      </c>
      <c r="C647" t="s">
        <v>4693</v>
      </c>
      <c r="D647" t="s">
        <v>4694</v>
      </c>
      <c r="E647" t="s">
        <v>49</v>
      </c>
      <c r="F647" t="s">
        <v>821</v>
      </c>
      <c r="G647" t="s">
        <v>5884</v>
      </c>
      <c r="H647" t="s">
        <v>65</v>
      </c>
      <c r="I647" t="s">
        <v>397</v>
      </c>
      <c r="J647">
        <v>17</v>
      </c>
      <c r="K647" s="36">
        <v>48610</v>
      </c>
      <c r="L647" s="37">
        <v>826370</v>
      </c>
      <c r="M647">
        <v>15</v>
      </c>
      <c r="N647" t="s">
        <v>26</v>
      </c>
      <c r="O647" t="s">
        <v>27</v>
      </c>
      <c r="P647" t="s">
        <v>35</v>
      </c>
      <c r="Q647">
        <v>17</v>
      </c>
      <c r="R647" s="38">
        <v>786541</v>
      </c>
    </row>
    <row r="648" spans="1:18" x14ac:dyDescent="0.3">
      <c r="A648" t="s">
        <v>5885</v>
      </c>
      <c r="B648" s="35">
        <v>45396</v>
      </c>
      <c r="C648" t="s">
        <v>4693</v>
      </c>
      <c r="D648" t="s">
        <v>4694</v>
      </c>
      <c r="E648" t="s">
        <v>49</v>
      </c>
      <c r="F648" t="s">
        <v>1005</v>
      </c>
      <c r="G648" t="s">
        <v>5886</v>
      </c>
      <c r="H648" t="s">
        <v>32</v>
      </c>
      <c r="I648" t="s">
        <v>33</v>
      </c>
      <c r="J648">
        <v>16</v>
      </c>
      <c r="K648" s="36">
        <v>4150</v>
      </c>
      <c r="L648" s="37">
        <v>66400</v>
      </c>
      <c r="M648">
        <v>0</v>
      </c>
      <c r="N648" t="s">
        <v>10788</v>
      </c>
      <c r="O648">
        <v>5</v>
      </c>
      <c r="P648" t="s">
        <v>35</v>
      </c>
      <c r="Q648">
        <v>154</v>
      </c>
      <c r="R648" s="38">
        <v>588661</v>
      </c>
    </row>
    <row r="649" spans="1:18" x14ac:dyDescent="0.3">
      <c r="A649" t="s">
        <v>5887</v>
      </c>
      <c r="B649" s="35">
        <v>45646</v>
      </c>
      <c r="C649" t="s">
        <v>4693</v>
      </c>
      <c r="D649" t="s">
        <v>4694</v>
      </c>
      <c r="E649" t="s">
        <v>4706</v>
      </c>
      <c r="F649" t="s">
        <v>1438</v>
      </c>
      <c r="G649" t="s">
        <v>5888</v>
      </c>
      <c r="H649" t="s">
        <v>45</v>
      </c>
      <c r="I649" t="s">
        <v>98</v>
      </c>
      <c r="J649">
        <v>12</v>
      </c>
      <c r="K649" s="36">
        <v>7989</v>
      </c>
      <c r="L649" s="37">
        <v>95868</v>
      </c>
      <c r="M649">
        <v>0</v>
      </c>
      <c r="N649" t="s">
        <v>10788</v>
      </c>
      <c r="O649">
        <v>5</v>
      </c>
      <c r="P649" t="s">
        <v>35</v>
      </c>
      <c r="Q649">
        <v>158</v>
      </c>
      <c r="R649" s="38">
        <v>492084</v>
      </c>
    </row>
    <row r="650" spans="1:18" x14ac:dyDescent="0.3">
      <c r="A650" t="s">
        <v>5889</v>
      </c>
      <c r="B650" s="35">
        <v>45322</v>
      </c>
      <c r="C650" t="s">
        <v>4693</v>
      </c>
      <c r="D650" t="s">
        <v>4694</v>
      </c>
      <c r="E650" t="s">
        <v>4695</v>
      </c>
      <c r="F650" t="s">
        <v>2781</v>
      </c>
      <c r="G650" t="s">
        <v>5890</v>
      </c>
      <c r="H650" t="s">
        <v>24</v>
      </c>
      <c r="I650" t="s">
        <v>92</v>
      </c>
      <c r="J650">
        <v>15</v>
      </c>
      <c r="K650" s="36">
        <v>207674</v>
      </c>
      <c r="L650" s="37">
        <v>3115110</v>
      </c>
      <c r="M650" t="s">
        <v>27</v>
      </c>
      <c r="N650" t="s">
        <v>47</v>
      </c>
      <c r="O650">
        <v>0</v>
      </c>
      <c r="P650" t="s">
        <v>28</v>
      </c>
      <c r="Q650">
        <v>69</v>
      </c>
      <c r="R650" s="38">
        <v>1025913</v>
      </c>
    </row>
    <row r="651" spans="1:18" x14ac:dyDescent="0.3">
      <c r="A651" t="s">
        <v>5891</v>
      </c>
      <c r="B651" s="35">
        <v>45467</v>
      </c>
      <c r="C651" t="s">
        <v>4693</v>
      </c>
      <c r="D651" t="s">
        <v>4694</v>
      </c>
      <c r="E651" t="s">
        <v>4695</v>
      </c>
      <c r="F651" t="s">
        <v>284</v>
      </c>
      <c r="G651" t="s">
        <v>27</v>
      </c>
      <c r="H651" t="s">
        <v>45</v>
      </c>
      <c r="I651" t="s">
        <v>82</v>
      </c>
      <c r="J651">
        <v>4</v>
      </c>
      <c r="K651" s="36">
        <v>35353</v>
      </c>
      <c r="L651" s="37">
        <v>141412</v>
      </c>
      <c r="M651">
        <v>15</v>
      </c>
      <c r="N651" t="s">
        <v>34</v>
      </c>
      <c r="O651">
        <v>2</v>
      </c>
      <c r="P651" t="s">
        <v>35</v>
      </c>
      <c r="Q651">
        <v>29</v>
      </c>
      <c r="R651" s="38">
        <v>492084</v>
      </c>
    </row>
    <row r="652" spans="1:18" x14ac:dyDescent="0.3">
      <c r="A652" t="s">
        <v>5892</v>
      </c>
      <c r="B652" s="35">
        <v>45308</v>
      </c>
      <c r="C652" t="s">
        <v>4693</v>
      </c>
      <c r="D652" t="s">
        <v>4694</v>
      </c>
      <c r="E652" t="s">
        <v>49</v>
      </c>
      <c r="F652" t="s">
        <v>4920</v>
      </c>
      <c r="G652" t="s">
        <v>5893</v>
      </c>
      <c r="H652" t="s">
        <v>32</v>
      </c>
      <c r="I652" t="s">
        <v>95</v>
      </c>
      <c r="J652">
        <v>20</v>
      </c>
      <c r="K652" s="36">
        <v>18677</v>
      </c>
      <c r="L652" s="37">
        <v>373540</v>
      </c>
      <c r="M652">
        <v>5</v>
      </c>
      <c r="N652" t="s">
        <v>47</v>
      </c>
      <c r="O652">
        <v>1</v>
      </c>
      <c r="P652" t="s">
        <v>35</v>
      </c>
      <c r="Q652">
        <v>171</v>
      </c>
      <c r="R652" s="38">
        <v>588661</v>
      </c>
    </row>
    <row r="653" spans="1:18" x14ac:dyDescent="0.3">
      <c r="A653" t="s">
        <v>5894</v>
      </c>
      <c r="B653" s="35">
        <v>45167</v>
      </c>
      <c r="C653" t="s">
        <v>4693</v>
      </c>
      <c r="D653" t="s">
        <v>4694</v>
      </c>
      <c r="E653" t="s">
        <v>49</v>
      </c>
      <c r="F653" t="s">
        <v>1304</v>
      </c>
      <c r="G653" t="s">
        <v>5895</v>
      </c>
      <c r="H653" t="s">
        <v>65</v>
      </c>
      <c r="I653" t="s">
        <v>289</v>
      </c>
      <c r="J653">
        <v>7</v>
      </c>
      <c r="K653" s="36">
        <v>131922</v>
      </c>
      <c r="L653" s="37">
        <v>923454</v>
      </c>
      <c r="M653">
        <v>10</v>
      </c>
      <c r="N653" t="s">
        <v>26</v>
      </c>
      <c r="O653">
        <v>5</v>
      </c>
      <c r="P653" t="s">
        <v>35</v>
      </c>
      <c r="Q653">
        <v>141</v>
      </c>
      <c r="R653" s="38">
        <v>786541</v>
      </c>
    </row>
    <row r="654" spans="1:18" x14ac:dyDescent="0.3">
      <c r="A654" t="s">
        <v>5896</v>
      </c>
      <c r="B654" s="35">
        <v>45628</v>
      </c>
      <c r="C654" t="s">
        <v>4693</v>
      </c>
      <c r="D654" t="s">
        <v>4694</v>
      </c>
      <c r="E654" t="s">
        <v>4695</v>
      </c>
      <c r="F654" t="s">
        <v>1565</v>
      </c>
      <c r="G654" t="s">
        <v>5897</v>
      </c>
      <c r="H654" t="s">
        <v>10794</v>
      </c>
      <c r="I654" t="s">
        <v>237</v>
      </c>
      <c r="J654">
        <v>10</v>
      </c>
      <c r="K654" s="36">
        <v>10801</v>
      </c>
      <c r="L654" s="37">
        <v>108010</v>
      </c>
      <c r="M654">
        <v>5</v>
      </c>
      <c r="N654" t="s">
        <v>47</v>
      </c>
      <c r="O654">
        <v>5</v>
      </c>
      <c r="P654" t="s">
        <v>35</v>
      </c>
      <c r="Q654">
        <v>165</v>
      </c>
      <c r="R654" s="38">
        <v>588661</v>
      </c>
    </row>
    <row r="655" spans="1:18" x14ac:dyDescent="0.3">
      <c r="A655" t="s">
        <v>5898</v>
      </c>
      <c r="B655" s="35">
        <v>45651</v>
      </c>
      <c r="C655" t="s">
        <v>4693</v>
      </c>
      <c r="D655" t="s">
        <v>4694</v>
      </c>
      <c r="E655" t="s">
        <v>4706</v>
      </c>
      <c r="F655" t="s">
        <v>452</v>
      </c>
      <c r="G655" t="s">
        <v>5899</v>
      </c>
      <c r="H655" t="s">
        <v>24</v>
      </c>
      <c r="I655" t="s">
        <v>25</v>
      </c>
      <c r="J655">
        <v>10</v>
      </c>
      <c r="K655" s="36">
        <v>182783</v>
      </c>
      <c r="L655" s="37">
        <v>1827830</v>
      </c>
      <c r="M655">
        <v>0</v>
      </c>
      <c r="N655" t="s">
        <v>47</v>
      </c>
      <c r="O655">
        <v>1</v>
      </c>
      <c r="P655" t="s">
        <v>28</v>
      </c>
      <c r="Q655">
        <v>187</v>
      </c>
      <c r="R655" s="38">
        <v>1025913</v>
      </c>
    </row>
    <row r="656" spans="1:18" x14ac:dyDescent="0.3">
      <c r="A656" t="s">
        <v>5900</v>
      </c>
      <c r="B656" s="35">
        <v>45651</v>
      </c>
      <c r="C656" t="s">
        <v>4693</v>
      </c>
      <c r="D656" t="s">
        <v>4694</v>
      </c>
      <c r="E656" t="s">
        <v>4695</v>
      </c>
      <c r="F656" t="s">
        <v>449</v>
      </c>
      <c r="G656" t="s">
        <v>5901</v>
      </c>
      <c r="H656" t="s">
        <v>40</v>
      </c>
      <c r="I656" t="s">
        <v>70</v>
      </c>
      <c r="J656">
        <v>5</v>
      </c>
      <c r="K656" s="36">
        <v>8852</v>
      </c>
      <c r="L656" s="37">
        <v>44260</v>
      </c>
      <c r="M656">
        <v>20</v>
      </c>
      <c r="N656" t="s">
        <v>10788</v>
      </c>
      <c r="O656" t="s">
        <v>27</v>
      </c>
      <c r="P656" t="s">
        <v>35</v>
      </c>
      <c r="Q656">
        <v>149</v>
      </c>
      <c r="R656" s="38">
        <v>441559</v>
      </c>
    </row>
    <row r="657" spans="1:18" x14ac:dyDescent="0.3">
      <c r="A657" t="s">
        <v>5902</v>
      </c>
      <c r="B657" s="35">
        <v>45426</v>
      </c>
      <c r="C657" t="s">
        <v>4693</v>
      </c>
      <c r="D657" t="s">
        <v>4694</v>
      </c>
      <c r="E657" t="s">
        <v>4706</v>
      </c>
      <c r="F657" t="s">
        <v>1552</v>
      </c>
      <c r="G657" t="s">
        <v>5903</v>
      </c>
      <c r="H657" t="s">
        <v>24</v>
      </c>
      <c r="I657" t="s">
        <v>152</v>
      </c>
      <c r="J657">
        <v>15</v>
      </c>
      <c r="K657" s="36">
        <v>235949</v>
      </c>
      <c r="L657" s="37">
        <v>3539235</v>
      </c>
      <c r="M657">
        <v>0</v>
      </c>
      <c r="N657" t="s">
        <v>47</v>
      </c>
      <c r="O657">
        <v>2</v>
      </c>
      <c r="P657" t="s">
        <v>35</v>
      </c>
      <c r="Q657">
        <v>34</v>
      </c>
      <c r="R657" s="38">
        <v>1025913</v>
      </c>
    </row>
    <row r="658" spans="1:18" x14ac:dyDescent="0.3">
      <c r="A658" t="s">
        <v>5904</v>
      </c>
      <c r="B658" s="35">
        <v>45643</v>
      </c>
      <c r="C658" t="s">
        <v>4693</v>
      </c>
      <c r="D658" t="s">
        <v>4694</v>
      </c>
      <c r="E658" t="s">
        <v>49</v>
      </c>
      <c r="F658" t="s">
        <v>957</v>
      </c>
      <c r="G658" t="s">
        <v>5905</v>
      </c>
      <c r="H658" t="s">
        <v>24</v>
      </c>
      <c r="I658" t="s">
        <v>161</v>
      </c>
      <c r="J658">
        <v>6</v>
      </c>
      <c r="K658" s="36">
        <v>342019</v>
      </c>
      <c r="L658" s="37">
        <v>2052114</v>
      </c>
      <c r="M658">
        <v>20</v>
      </c>
      <c r="N658" t="s">
        <v>47</v>
      </c>
      <c r="O658">
        <v>3</v>
      </c>
      <c r="P658" t="s">
        <v>28</v>
      </c>
      <c r="Q658">
        <v>136</v>
      </c>
      <c r="R658" s="38">
        <v>1025913</v>
      </c>
    </row>
    <row r="659" spans="1:18" x14ac:dyDescent="0.3">
      <c r="A659" t="s">
        <v>5906</v>
      </c>
      <c r="B659" s="35">
        <v>45014</v>
      </c>
      <c r="C659" t="s">
        <v>4693</v>
      </c>
      <c r="D659" t="s">
        <v>4694</v>
      </c>
      <c r="E659" t="s">
        <v>4695</v>
      </c>
      <c r="F659" t="s">
        <v>145</v>
      </c>
      <c r="G659" t="s">
        <v>5907</v>
      </c>
      <c r="H659" t="s">
        <v>45</v>
      </c>
      <c r="I659" t="s">
        <v>98</v>
      </c>
      <c r="J659">
        <v>4</v>
      </c>
      <c r="K659" s="36">
        <v>27217</v>
      </c>
      <c r="L659" s="37">
        <v>108868</v>
      </c>
      <c r="M659">
        <v>20</v>
      </c>
      <c r="N659" t="s">
        <v>27</v>
      </c>
      <c r="O659">
        <v>4</v>
      </c>
      <c r="P659" t="s">
        <v>28</v>
      </c>
      <c r="Q659">
        <v>172</v>
      </c>
      <c r="R659" s="38">
        <v>492084</v>
      </c>
    </row>
    <row r="660" spans="1:18" x14ac:dyDescent="0.3">
      <c r="A660" t="s">
        <v>5908</v>
      </c>
      <c r="B660" s="35">
        <v>45500</v>
      </c>
      <c r="C660" t="s">
        <v>4693</v>
      </c>
      <c r="D660" t="s">
        <v>4694</v>
      </c>
      <c r="E660" t="s">
        <v>4695</v>
      </c>
      <c r="F660" t="s">
        <v>370</v>
      </c>
      <c r="G660" t="s">
        <v>5909</v>
      </c>
      <c r="H660" t="s">
        <v>32</v>
      </c>
      <c r="I660" t="s">
        <v>33</v>
      </c>
      <c r="J660">
        <v>14</v>
      </c>
      <c r="K660" s="36">
        <v>24872</v>
      </c>
      <c r="L660" s="37">
        <v>348208</v>
      </c>
      <c r="M660">
        <v>10</v>
      </c>
      <c r="N660" t="s">
        <v>47</v>
      </c>
      <c r="O660">
        <v>5</v>
      </c>
      <c r="P660" t="s">
        <v>28</v>
      </c>
      <c r="Q660">
        <v>50</v>
      </c>
      <c r="R660" s="38">
        <v>588661</v>
      </c>
    </row>
    <row r="661" spans="1:18" x14ac:dyDescent="0.3">
      <c r="A661" t="s">
        <v>5910</v>
      </c>
      <c r="B661" s="35">
        <v>45644</v>
      </c>
      <c r="C661" t="s">
        <v>4693</v>
      </c>
      <c r="D661" t="s">
        <v>4694</v>
      </c>
      <c r="E661" t="s">
        <v>49</v>
      </c>
      <c r="F661" t="s">
        <v>2078</v>
      </c>
      <c r="G661" t="s">
        <v>5911</v>
      </c>
      <c r="H661" t="s">
        <v>40</v>
      </c>
      <c r="I661" t="s">
        <v>106</v>
      </c>
      <c r="J661">
        <v>4</v>
      </c>
      <c r="K661" s="36">
        <v>7869</v>
      </c>
      <c r="L661" s="37">
        <v>31476</v>
      </c>
      <c r="M661">
        <v>0</v>
      </c>
      <c r="N661" t="s">
        <v>47</v>
      </c>
      <c r="O661">
        <v>5</v>
      </c>
      <c r="P661" t="s">
        <v>35</v>
      </c>
      <c r="Q661">
        <v>28</v>
      </c>
      <c r="R661" s="38">
        <v>441559</v>
      </c>
    </row>
    <row r="662" spans="1:18" x14ac:dyDescent="0.3">
      <c r="A662" t="s">
        <v>5912</v>
      </c>
      <c r="B662" s="35">
        <v>45446</v>
      </c>
      <c r="C662" t="s">
        <v>4693</v>
      </c>
      <c r="D662" t="s">
        <v>4694</v>
      </c>
      <c r="E662" t="s">
        <v>49</v>
      </c>
      <c r="F662" t="s">
        <v>771</v>
      </c>
      <c r="G662" t="s">
        <v>5913</v>
      </c>
      <c r="H662" t="s">
        <v>40</v>
      </c>
      <c r="I662" t="s">
        <v>123</v>
      </c>
      <c r="J662">
        <v>13</v>
      </c>
      <c r="K662" s="36">
        <v>1367</v>
      </c>
      <c r="L662" s="37">
        <v>17771</v>
      </c>
      <c r="M662">
        <v>10</v>
      </c>
      <c r="N662" t="s">
        <v>10788</v>
      </c>
      <c r="O662">
        <v>4</v>
      </c>
      <c r="P662" t="s">
        <v>35</v>
      </c>
      <c r="Q662">
        <v>51</v>
      </c>
      <c r="R662" s="38">
        <v>441559</v>
      </c>
    </row>
    <row r="663" spans="1:18" x14ac:dyDescent="0.3">
      <c r="A663" t="s">
        <v>5914</v>
      </c>
      <c r="B663" s="35">
        <v>45413</v>
      </c>
      <c r="C663" t="s">
        <v>4693</v>
      </c>
      <c r="D663" t="s">
        <v>4694</v>
      </c>
      <c r="E663" t="s">
        <v>4695</v>
      </c>
      <c r="F663" t="s">
        <v>734</v>
      </c>
      <c r="G663" t="s">
        <v>27</v>
      </c>
      <c r="H663" t="s">
        <v>65</v>
      </c>
      <c r="I663" t="s">
        <v>66</v>
      </c>
      <c r="J663">
        <v>9</v>
      </c>
      <c r="K663" s="36">
        <v>106206</v>
      </c>
      <c r="L663" s="37">
        <v>955854</v>
      </c>
      <c r="M663">
        <v>5</v>
      </c>
      <c r="N663" t="s">
        <v>57</v>
      </c>
      <c r="O663">
        <v>2</v>
      </c>
      <c r="P663" t="s">
        <v>28</v>
      </c>
      <c r="Q663">
        <v>90</v>
      </c>
      <c r="R663" s="38">
        <v>786541</v>
      </c>
    </row>
    <row r="664" spans="1:18" x14ac:dyDescent="0.3">
      <c r="A664" t="s">
        <v>5915</v>
      </c>
      <c r="B664" s="35">
        <v>45282</v>
      </c>
      <c r="C664" t="s">
        <v>4693</v>
      </c>
      <c r="D664" t="s">
        <v>4694</v>
      </c>
      <c r="E664" t="s">
        <v>4706</v>
      </c>
      <c r="F664" t="s">
        <v>533</v>
      </c>
      <c r="G664" t="s">
        <v>5916</v>
      </c>
      <c r="H664" t="s">
        <v>24</v>
      </c>
      <c r="I664" t="s">
        <v>161</v>
      </c>
      <c r="J664">
        <v>4</v>
      </c>
      <c r="K664" s="36">
        <v>305459</v>
      </c>
      <c r="L664" s="37">
        <v>1221836</v>
      </c>
      <c r="M664">
        <v>10</v>
      </c>
      <c r="N664" t="s">
        <v>26</v>
      </c>
      <c r="O664">
        <v>3</v>
      </c>
      <c r="P664" t="s">
        <v>35</v>
      </c>
      <c r="Q664">
        <v>89</v>
      </c>
      <c r="R664" s="38">
        <v>1025913</v>
      </c>
    </row>
    <row r="665" spans="1:18" x14ac:dyDescent="0.3">
      <c r="A665" t="s">
        <v>5917</v>
      </c>
      <c r="B665" s="35">
        <v>45498</v>
      </c>
      <c r="C665" t="s">
        <v>4693</v>
      </c>
      <c r="D665" t="s">
        <v>4694</v>
      </c>
      <c r="E665" t="s">
        <v>49</v>
      </c>
      <c r="F665" t="s">
        <v>1226</v>
      </c>
      <c r="G665" t="s">
        <v>5918</v>
      </c>
      <c r="H665" t="s">
        <v>10794</v>
      </c>
      <c r="I665" t="s">
        <v>95</v>
      </c>
      <c r="J665">
        <v>2</v>
      </c>
      <c r="K665" s="36">
        <v>20033</v>
      </c>
      <c r="L665" s="37">
        <v>40066</v>
      </c>
      <c r="M665">
        <v>0</v>
      </c>
      <c r="N665" t="s">
        <v>26</v>
      </c>
      <c r="O665" t="s">
        <v>27</v>
      </c>
      <c r="P665" t="s">
        <v>35</v>
      </c>
      <c r="Q665">
        <v>91</v>
      </c>
      <c r="R665" s="38">
        <v>588661</v>
      </c>
    </row>
    <row r="666" spans="1:18" x14ac:dyDescent="0.3">
      <c r="A666" t="s">
        <v>5919</v>
      </c>
      <c r="B666" s="35">
        <v>45165</v>
      </c>
      <c r="C666" t="s">
        <v>4693</v>
      </c>
      <c r="D666" t="s">
        <v>4694</v>
      </c>
      <c r="E666" t="s">
        <v>49</v>
      </c>
      <c r="F666" t="s">
        <v>1060</v>
      </c>
      <c r="G666" t="s">
        <v>5920</v>
      </c>
      <c r="H666" t="s">
        <v>24</v>
      </c>
      <c r="I666" t="s">
        <v>152</v>
      </c>
      <c r="J666">
        <v>13</v>
      </c>
      <c r="K666" s="36">
        <v>264318</v>
      </c>
      <c r="L666" s="37">
        <v>3436134</v>
      </c>
      <c r="M666">
        <v>15</v>
      </c>
      <c r="N666" t="s">
        <v>47</v>
      </c>
      <c r="O666">
        <v>1</v>
      </c>
      <c r="P666" t="s">
        <v>35</v>
      </c>
      <c r="Q666">
        <v>86</v>
      </c>
      <c r="R666" s="38">
        <v>1025913</v>
      </c>
    </row>
    <row r="667" spans="1:18" x14ac:dyDescent="0.3">
      <c r="A667" t="s">
        <v>5921</v>
      </c>
      <c r="B667" s="35">
        <v>45236</v>
      </c>
      <c r="C667" t="s">
        <v>4693</v>
      </c>
      <c r="D667" t="s">
        <v>4694</v>
      </c>
      <c r="E667" t="s">
        <v>4695</v>
      </c>
      <c r="F667" t="s">
        <v>245</v>
      </c>
      <c r="G667" t="s">
        <v>5922</v>
      </c>
      <c r="H667" t="s">
        <v>24</v>
      </c>
      <c r="I667" t="s">
        <v>25</v>
      </c>
      <c r="J667">
        <v>19</v>
      </c>
      <c r="K667" s="36">
        <v>27088</v>
      </c>
      <c r="L667" s="37">
        <v>514672</v>
      </c>
      <c r="M667">
        <v>10</v>
      </c>
      <c r="N667" t="s">
        <v>47</v>
      </c>
      <c r="O667">
        <v>1</v>
      </c>
      <c r="P667" t="s">
        <v>28</v>
      </c>
      <c r="Q667">
        <v>98</v>
      </c>
      <c r="R667" s="38">
        <v>1025913</v>
      </c>
    </row>
    <row r="668" spans="1:18" x14ac:dyDescent="0.3">
      <c r="A668" t="s">
        <v>5923</v>
      </c>
      <c r="B668" s="35">
        <v>45023</v>
      </c>
      <c r="C668" t="s">
        <v>4693</v>
      </c>
      <c r="D668" t="s">
        <v>4694</v>
      </c>
      <c r="E668" t="s">
        <v>4706</v>
      </c>
      <c r="F668" t="s">
        <v>2813</v>
      </c>
      <c r="G668" t="s">
        <v>27</v>
      </c>
      <c r="H668" t="s">
        <v>40</v>
      </c>
      <c r="I668" t="s">
        <v>41</v>
      </c>
      <c r="J668">
        <v>6</v>
      </c>
      <c r="K668" s="36">
        <v>13967</v>
      </c>
      <c r="L668" s="37">
        <v>83802</v>
      </c>
      <c r="M668" t="s">
        <v>27</v>
      </c>
      <c r="N668" t="s">
        <v>27</v>
      </c>
      <c r="O668">
        <v>5</v>
      </c>
      <c r="P668" t="s">
        <v>35</v>
      </c>
      <c r="Q668">
        <v>21</v>
      </c>
      <c r="R668" s="38">
        <v>441559</v>
      </c>
    </row>
    <row r="669" spans="1:18" x14ac:dyDescent="0.3">
      <c r="A669" t="s">
        <v>5924</v>
      </c>
      <c r="B669" s="35">
        <v>45325</v>
      </c>
      <c r="C669" t="s">
        <v>4693</v>
      </c>
      <c r="D669" t="s">
        <v>4694</v>
      </c>
      <c r="E669" t="s">
        <v>49</v>
      </c>
      <c r="F669" t="s">
        <v>204</v>
      </c>
      <c r="G669" t="s">
        <v>5925</v>
      </c>
      <c r="H669" t="s">
        <v>45</v>
      </c>
      <c r="I669" t="s">
        <v>82</v>
      </c>
      <c r="J669">
        <v>14</v>
      </c>
      <c r="K669" s="36">
        <v>35582</v>
      </c>
      <c r="L669" s="37">
        <v>498148</v>
      </c>
      <c r="M669">
        <v>10</v>
      </c>
      <c r="N669" t="s">
        <v>47</v>
      </c>
      <c r="O669">
        <v>2</v>
      </c>
      <c r="P669" t="s">
        <v>35</v>
      </c>
      <c r="Q669">
        <v>183</v>
      </c>
      <c r="R669" s="38">
        <v>492084</v>
      </c>
    </row>
    <row r="670" spans="1:18" x14ac:dyDescent="0.3">
      <c r="A670" t="s">
        <v>5926</v>
      </c>
      <c r="B670" s="35">
        <v>45021</v>
      </c>
      <c r="C670" t="s">
        <v>4693</v>
      </c>
      <c r="D670" t="s">
        <v>4694</v>
      </c>
      <c r="E670" t="s">
        <v>4706</v>
      </c>
      <c r="F670" t="s">
        <v>697</v>
      </c>
      <c r="G670" t="s">
        <v>5927</v>
      </c>
      <c r="H670" t="s">
        <v>45</v>
      </c>
      <c r="I670" t="s">
        <v>82</v>
      </c>
      <c r="J670">
        <v>18</v>
      </c>
      <c r="K670" s="36">
        <v>39576</v>
      </c>
      <c r="L670" s="37">
        <v>712368</v>
      </c>
      <c r="M670">
        <v>20</v>
      </c>
      <c r="N670" t="s">
        <v>27</v>
      </c>
      <c r="O670">
        <v>2</v>
      </c>
      <c r="P670" t="s">
        <v>35</v>
      </c>
      <c r="Q670">
        <v>124</v>
      </c>
      <c r="R670" s="38">
        <v>492084</v>
      </c>
    </row>
    <row r="671" spans="1:18" x14ac:dyDescent="0.3">
      <c r="A671" t="s">
        <v>5928</v>
      </c>
      <c r="B671" s="35">
        <v>45033</v>
      </c>
      <c r="C671" t="s">
        <v>4693</v>
      </c>
      <c r="D671" t="s">
        <v>4694</v>
      </c>
      <c r="E671" t="s">
        <v>49</v>
      </c>
      <c r="F671" t="s">
        <v>4070</v>
      </c>
      <c r="G671" t="s">
        <v>5929</v>
      </c>
      <c r="H671" t="s">
        <v>45</v>
      </c>
      <c r="I671" t="s">
        <v>74</v>
      </c>
      <c r="J671">
        <v>18</v>
      </c>
      <c r="K671" s="36">
        <v>33853</v>
      </c>
      <c r="L671" s="37">
        <v>609354</v>
      </c>
      <c r="M671">
        <v>5</v>
      </c>
      <c r="N671" t="s">
        <v>27</v>
      </c>
      <c r="O671">
        <v>4</v>
      </c>
      <c r="P671" t="s">
        <v>35</v>
      </c>
      <c r="Q671">
        <v>33</v>
      </c>
      <c r="R671" s="38">
        <v>492084</v>
      </c>
    </row>
    <row r="672" spans="1:18" x14ac:dyDescent="0.3">
      <c r="A672" t="s">
        <v>5930</v>
      </c>
      <c r="B672" s="35">
        <v>45303</v>
      </c>
      <c r="C672" t="s">
        <v>4693</v>
      </c>
      <c r="D672" t="s">
        <v>4694</v>
      </c>
      <c r="E672" t="s">
        <v>4695</v>
      </c>
      <c r="F672" t="s">
        <v>2156</v>
      </c>
      <c r="G672" t="s">
        <v>5931</v>
      </c>
      <c r="H672" t="s">
        <v>24</v>
      </c>
      <c r="I672" t="s">
        <v>152</v>
      </c>
      <c r="J672">
        <v>19</v>
      </c>
      <c r="K672" s="36">
        <v>241564</v>
      </c>
      <c r="L672" s="37">
        <v>4589716</v>
      </c>
      <c r="M672">
        <v>0</v>
      </c>
      <c r="N672" t="s">
        <v>34</v>
      </c>
      <c r="O672">
        <v>1</v>
      </c>
      <c r="P672" t="s">
        <v>35</v>
      </c>
      <c r="Q672">
        <v>146</v>
      </c>
      <c r="R672" s="38">
        <v>1025913</v>
      </c>
    </row>
    <row r="673" spans="1:18" x14ac:dyDescent="0.3">
      <c r="A673" t="s">
        <v>5932</v>
      </c>
      <c r="B673" s="35">
        <v>45213</v>
      </c>
      <c r="C673" t="s">
        <v>4693</v>
      </c>
      <c r="D673" t="s">
        <v>4694</v>
      </c>
      <c r="E673" t="s">
        <v>4695</v>
      </c>
      <c r="F673" t="s">
        <v>734</v>
      </c>
      <c r="G673" t="s">
        <v>5933</v>
      </c>
      <c r="H673" t="s">
        <v>32</v>
      </c>
      <c r="I673" t="s">
        <v>95</v>
      </c>
      <c r="J673">
        <v>13</v>
      </c>
      <c r="K673" s="36">
        <v>4709</v>
      </c>
      <c r="L673" s="37">
        <v>61217</v>
      </c>
      <c r="M673">
        <v>10</v>
      </c>
      <c r="N673" t="s">
        <v>26</v>
      </c>
      <c r="O673">
        <v>5</v>
      </c>
      <c r="P673" t="s">
        <v>28</v>
      </c>
      <c r="Q673">
        <v>179</v>
      </c>
      <c r="R673" s="38">
        <v>588661</v>
      </c>
    </row>
    <row r="674" spans="1:18" x14ac:dyDescent="0.3">
      <c r="A674" t="s">
        <v>5934</v>
      </c>
      <c r="B674" s="35">
        <v>45634</v>
      </c>
      <c r="C674" t="s">
        <v>4693</v>
      </c>
      <c r="D674" t="s">
        <v>4694</v>
      </c>
      <c r="E674" t="s">
        <v>4695</v>
      </c>
      <c r="F674" t="s">
        <v>1339</v>
      </c>
      <c r="G674" t="s">
        <v>27</v>
      </c>
      <c r="H674" t="s">
        <v>45</v>
      </c>
      <c r="I674" t="s">
        <v>74</v>
      </c>
      <c r="J674">
        <v>5</v>
      </c>
      <c r="K674" s="36">
        <v>20776</v>
      </c>
      <c r="L674" s="37">
        <v>103880</v>
      </c>
      <c r="M674">
        <v>10</v>
      </c>
      <c r="N674" t="s">
        <v>34</v>
      </c>
      <c r="O674">
        <v>4</v>
      </c>
      <c r="P674" t="s">
        <v>35</v>
      </c>
      <c r="Q674">
        <v>155</v>
      </c>
      <c r="R674" s="38">
        <v>492084</v>
      </c>
    </row>
    <row r="675" spans="1:18" x14ac:dyDescent="0.3">
      <c r="A675" t="s">
        <v>5935</v>
      </c>
      <c r="B675" s="35">
        <v>45133</v>
      </c>
      <c r="C675" t="s">
        <v>4693</v>
      </c>
      <c r="D675" t="s">
        <v>4694</v>
      </c>
      <c r="E675" t="s">
        <v>4695</v>
      </c>
      <c r="F675" t="s">
        <v>708</v>
      </c>
      <c r="G675" t="s">
        <v>5936</v>
      </c>
      <c r="H675" t="s">
        <v>32</v>
      </c>
      <c r="I675" t="s">
        <v>33</v>
      </c>
      <c r="J675">
        <v>3</v>
      </c>
      <c r="K675" s="36">
        <v>7646</v>
      </c>
      <c r="L675" s="37">
        <v>22938</v>
      </c>
      <c r="M675">
        <v>0</v>
      </c>
      <c r="N675" t="s">
        <v>26</v>
      </c>
      <c r="O675">
        <v>4</v>
      </c>
      <c r="P675" t="s">
        <v>28</v>
      </c>
      <c r="Q675">
        <v>197</v>
      </c>
      <c r="R675" s="38">
        <v>588661</v>
      </c>
    </row>
    <row r="676" spans="1:18" x14ac:dyDescent="0.3">
      <c r="A676" t="s">
        <v>5937</v>
      </c>
      <c r="B676" s="35">
        <v>45420</v>
      </c>
      <c r="C676" t="s">
        <v>4693</v>
      </c>
      <c r="D676" t="s">
        <v>4694</v>
      </c>
      <c r="E676" t="s">
        <v>4695</v>
      </c>
      <c r="F676" t="s">
        <v>2132</v>
      </c>
      <c r="G676" t="s">
        <v>5938</v>
      </c>
      <c r="H676" t="s">
        <v>10794</v>
      </c>
      <c r="I676" t="s">
        <v>113</v>
      </c>
      <c r="J676">
        <v>10</v>
      </c>
      <c r="K676" s="36">
        <v>4086</v>
      </c>
      <c r="L676" s="37">
        <v>40860</v>
      </c>
      <c r="M676">
        <v>0</v>
      </c>
      <c r="N676" t="s">
        <v>10788</v>
      </c>
      <c r="O676">
        <v>4</v>
      </c>
      <c r="P676" t="s">
        <v>35</v>
      </c>
      <c r="Q676">
        <v>191</v>
      </c>
      <c r="R676" s="38">
        <v>588661</v>
      </c>
    </row>
    <row r="677" spans="1:18" x14ac:dyDescent="0.3">
      <c r="A677" t="s">
        <v>5939</v>
      </c>
      <c r="B677" s="35">
        <v>45145</v>
      </c>
      <c r="C677" t="s">
        <v>4693</v>
      </c>
      <c r="D677" t="s">
        <v>4694</v>
      </c>
      <c r="E677" t="s">
        <v>4695</v>
      </c>
      <c r="F677" t="s">
        <v>68</v>
      </c>
      <c r="G677" t="s">
        <v>27</v>
      </c>
      <c r="H677" t="s">
        <v>40</v>
      </c>
      <c r="I677" t="s">
        <v>123</v>
      </c>
      <c r="J677">
        <v>4</v>
      </c>
      <c r="K677" s="36">
        <v>11481</v>
      </c>
      <c r="L677" s="37">
        <v>45924</v>
      </c>
      <c r="M677">
        <v>15</v>
      </c>
      <c r="N677" t="s">
        <v>47</v>
      </c>
      <c r="O677">
        <v>5</v>
      </c>
      <c r="P677" t="s">
        <v>28</v>
      </c>
      <c r="Q677">
        <v>144</v>
      </c>
      <c r="R677" s="38">
        <v>441559</v>
      </c>
    </row>
    <row r="678" spans="1:18" x14ac:dyDescent="0.3">
      <c r="A678" t="s">
        <v>5940</v>
      </c>
      <c r="B678" s="35">
        <v>45037</v>
      </c>
      <c r="C678" t="s">
        <v>4693</v>
      </c>
      <c r="D678" t="s">
        <v>4694</v>
      </c>
      <c r="E678" t="s">
        <v>49</v>
      </c>
      <c r="F678" t="s">
        <v>1053</v>
      </c>
      <c r="G678" t="s">
        <v>5941</v>
      </c>
      <c r="H678" t="s">
        <v>32</v>
      </c>
      <c r="I678" t="s">
        <v>117</v>
      </c>
      <c r="J678">
        <v>4</v>
      </c>
      <c r="K678" s="36">
        <v>5248</v>
      </c>
      <c r="L678" s="37">
        <v>20992</v>
      </c>
      <c r="M678">
        <v>5</v>
      </c>
      <c r="N678" t="s">
        <v>34</v>
      </c>
      <c r="O678">
        <v>4</v>
      </c>
      <c r="P678" t="s">
        <v>35</v>
      </c>
      <c r="Q678">
        <v>193</v>
      </c>
      <c r="R678" s="38">
        <v>588661</v>
      </c>
    </row>
    <row r="679" spans="1:18" x14ac:dyDescent="0.3">
      <c r="A679" t="s">
        <v>5942</v>
      </c>
      <c r="B679" s="35">
        <v>45049</v>
      </c>
      <c r="C679" t="s">
        <v>4693</v>
      </c>
      <c r="D679" t="s">
        <v>4694</v>
      </c>
      <c r="E679" t="s">
        <v>49</v>
      </c>
      <c r="F679" t="s">
        <v>1500</v>
      </c>
      <c r="G679" t="s">
        <v>5943</v>
      </c>
      <c r="H679" t="s">
        <v>65</v>
      </c>
      <c r="I679" t="s">
        <v>102</v>
      </c>
      <c r="J679">
        <v>10</v>
      </c>
      <c r="K679" s="36">
        <v>72547</v>
      </c>
      <c r="L679" s="37">
        <v>725470</v>
      </c>
      <c r="M679">
        <v>5</v>
      </c>
      <c r="N679" t="s">
        <v>34</v>
      </c>
      <c r="O679">
        <v>3</v>
      </c>
      <c r="P679" t="s">
        <v>35</v>
      </c>
      <c r="Q679">
        <v>65</v>
      </c>
      <c r="R679" s="38">
        <v>786541</v>
      </c>
    </row>
    <row r="680" spans="1:18" x14ac:dyDescent="0.3">
      <c r="A680" t="s">
        <v>5944</v>
      </c>
      <c r="B680" s="35">
        <v>45352</v>
      </c>
      <c r="C680" t="s">
        <v>4693</v>
      </c>
      <c r="D680" t="s">
        <v>4694</v>
      </c>
      <c r="E680" t="s">
        <v>49</v>
      </c>
      <c r="F680" t="s">
        <v>3490</v>
      </c>
      <c r="G680" t="s">
        <v>5945</v>
      </c>
      <c r="H680" t="s">
        <v>24</v>
      </c>
      <c r="I680" t="s">
        <v>25</v>
      </c>
      <c r="J680">
        <v>7</v>
      </c>
      <c r="K680" s="36">
        <v>258871</v>
      </c>
      <c r="L680" s="37">
        <v>1812097</v>
      </c>
      <c r="M680">
        <v>0</v>
      </c>
      <c r="N680" t="s">
        <v>27</v>
      </c>
      <c r="O680">
        <v>1</v>
      </c>
      <c r="P680" t="s">
        <v>35</v>
      </c>
      <c r="Q680">
        <v>131</v>
      </c>
      <c r="R680" s="38">
        <v>1025913</v>
      </c>
    </row>
    <row r="681" spans="1:18" x14ac:dyDescent="0.3">
      <c r="A681" t="s">
        <v>5946</v>
      </c>
      <c r="B681" s="35">
        <v>45184</v>
      </c>
      <c r="C681" t="s">
        <v>4693</v>
      </c>
      <c r="D681" t="s">
        <v>4694</v>
      </c>
      <c r="E681" t="s">
        <v>4695</v>
      </c>
      <c r="F681" t="s">
        <v>626</v>
      </c>
      <c r="G681" t="s">
        <v>5947</v>
      </c>
      <c r="H681" t="s">
        <v>40</v>
      </c>
      <c r="I681" t="s">
        <v>41</v>
      </c>
      <c r="J681">
        <v>17</v>
      </c>
      <c r="K681" s="36">
        <v>3762</v>
      </c>
      <c r="L681" s="37">
        <v>63954</v>
      </c>
      <c r="M681">
        <v>0</v>
      </c>
      <c r="N681" t="s">
        <v>27</v>
      </c>
      <c r="O681">
        <v>5</v>
      </c>
      <c r="P681" t="s">
        <v>35</v>
      </c>
      <c r="Q681">
        <v>31</v>
      </c>
      <c r="R681" s="38">
        <v>441559</v>
      </c>
    </row>
    <row r="682" spans="1:18" x14ac:dyDescent="0.3">
      <c r="A682" t="s">
        <v>5948</v>
      </c>
      <c r="B682" s="35">
        <v>45188</v>
      </c>
      <c r="C682" t="s">
        <v>4693</v>
      </c>
      <c r="D682" t="s">
        <v>4694</v>
      </c>
      <c r="E682" t="s">
        <v>49</v>
      </c>
      <c r="F682" t="s">
        <v>803</v>
      </c>
      <c r="G682" t="s">
        <v>27</v>
      </c>
      <c r="H682" t="s">
        <v>10794</v>
      </c>
      <c r="I682" t="s">
        <v>117</v>
      </c>
      <c r="J682">
        <v>5</v>
      </c>
      <c r="K682" s="36">
        <v>5137</v>
      </c>
      <c r="L682" s="37">
        <v>25685</v>
      </c>
      <c r="M682">
        <v>0</v>
      </c>
      <c r="N682" t="s">
        <v>26</v>
      </c>
      <c r="O682">
        <v>7</v>
      </c>
      <c r="P682" t="s">
        <v>35</v>
      </c>
      <c r="Q682">
        <v>5</v>
      </c>
      <c r="R682" s="38">
        <v>588661</v>
      </c>
    </row>
    <row r="683" spans="1:18" x14ac:dyDescent="0.3">
      <c r="A683" t="s">
        <v>5949</v>
      </c>
      <c r="B683" s="35">
        <v>44956</v>
      </c>
      <c r="C683" t="s">
        <v>4693</v>
      </c>
      <c r="D683" t="s">
        <v>4694</v>
      </c>
      <c r="E683" t="s">
        <v>4695</v>
      </c>
      <c r="F683" t="s">
        <v>821</v>
      </c>
      <c r="G683" t="s">
        <v>27</v>
      </c>
      <c r="H683" t="s">
        <v>24</v>
      </c>
      <c r="I683" t="s">
        <v>56</v>
      </c>
      <c r="J683">
        <v>18</v>
      </c>
      <c r="K683" s="36">
        <v>17058</v>
      </c>
      <c r="L683" s="37">
        <v>307044</v>
      </c>
      <c r="M683">
        <v>5</v>
      </c>
      <c r="N683" t="s">
        <v>47</v>
      </c>
      <c r="O683">
        <v>0</v>
      </c>
      <c r="P683" t="s">
        <v>35</v>
      </c>
      <c r="Q683">
        <v>106</v>
      </c>
      <c r="R683" s="38">
        <v>1025913</v>
      </c>
    </row>
    <row r="684" spans="1:18" x14ac:dyDescent="0.3">
      <c r="A684" t="s">
        <v>5950</v>
      </c>
      <c r="B684" s="35">
        <v>45532</v>
      </c>
      <c r="C684" t="s">
        <v>4693</v>
      </c>
      <c r="D684" t="s">
        <v>4694</v>
      </c>
      <c r="E684" t="s">
        <v>4695</v>
      </c>
      <c r="F684" t="s">
        <v>4263</v>
      </c>
      <c r="G684" t="s">
        <v>5951</v>
      </c>
      <c r="H684" t="s">
        <v>65</v>
      </c>
      <c r="I684" t="s">
        <v>102</v>
      </c>
      <c r="J684">
        <v>4</v>
      </c>
      <c r="K684" s="36">
        <v>156848</v>
      </c>
      <c r="L684" s="37">
        <v>627392</v>
      </c>
      <c r="M684">
        <v>15</v>
      </c>
      <c r="N684" t="s">
        <v>26</v>
      </c>
      <c r="O684" t="s">
        <v>27</v>
      </c>
      <c r="P684" t="s">
        <v>35</v>
      </c>
      <c r="Q684">
        <v>152</v>
      </c>
      <c r="R684" s="38">
        <v>786541</v>
      </c>
    </row>
    <row r="685" spans="1:18" x14ac:dyDescent="0.3">
      <c r="A685" t="s">
        <v>5952</v>
      </c>
      <c r="B685" s="35">
        <v>45178</v>
      </c>
      <c r="C685" t="s">
        <v>4693</v>
      </c>
      <c r="D685" t="s">
        <v>4694</v>
      </c>
      <c r="E685" t="s">
        <v>4695</v>
      </c>
      <c r="F685" t="s">
        <v>765</v>
      </c>
      <c r="G685" t="s">
        <v>5953</v>
      </c>
      <c r="H685" t="s">
        <v>10794</v>
      </c>
      <c r="I685" t="s">
        <v>117</v>
      </c>
      <c r="J685">
        <v>10</v>
      </c>
      <c r="K685" s="36">
        <v>10699</v>
      </c>
      <c r="L685" s="37">
        <v>106990</v>
      </c>
      <c r="M685" t="s">
        <v>27</v>
      </c>
      <c r="N685" t="s">
        <v>47</v>
      </c>
      <c r="O685" t="s">
        <v>27</v>
      </c>
      <c r="P685" t="s">
        <v>35</v>
      </c>
      <c r="Q685">
        <v>190</v>
      </c>
      <c r="R685" s="38">
        <v>588661</v>
      </c>
    </row>
    <row r="686" spans="1:18" x14ac:dyDescent="0.3">
      <c r="A686" t="s">
        <v>5954</v>
      </c>
      <c r="B686" s="35">
        <v>45222</v>
      </c>
      <c r="C686" t="s">
        <v>4693</v>
      </c>
      <c r="D686" t="s">
        <v>4694</v>
      </c>
      <c r="E686" t="s">
        <v>49</v>
      </c>
      <c r="F686" t="s">
        <v>68</v>
      </c>
      <c r="G686" t="s">
        <v>5955</v>
      </c>
      <c r="H686" t="s">
        <v>65</v>
      </c>
      <c r="I686" t="s">
        <v>102</v>
      </c>
      <c r="J686">
        <v>19</v>
      </c>
      <c r="K686" s="36">
        <v>75125</v>
      </c>
      <c r="L686" s="37">
        <v>1427375</v>
      </c>
      <c r="M686">
        <v>0</v>
      </c>
      <c r="N686" t="s">
        <v>34</v>
      </c>
      <c r="O686">
        <v>1</v>
      </c>
      <c r="P686" t="s">
        <v>28</v>
      </c>
      <c r="Q686">
        <v>64</v>
      </c>
      <c r="R686" s="38">
        <v>786541</v>
      </c>
    </row>
    <row r="687" spans="1:18" x14ac:dyDescent="0.3">
      <c r="A687" t="s">
        <v>5956</v>
      </c>
      <c r="B687" s="35">
        <v>45586</v>
      </c>
      <c r="C687" t="s">
        <v>4693</v>
      </c>
      <c r="D687" t="s">
        <v>4694</v>
      </c>
      <c r="E687" t="s">
        <v>49</v>
      </c>
      <c r="F687" t="s">
        <v>1016</v>
      </c>
      <c r="G687" t="s">
        <v>27</v>
      </c>
      <c r="H687" t="s">
        <v>65</v>
      </c>
      <c r="I687" t="s">
        <v>382</v>
      </c>
      <c r="J687">
        <v>10</v>
      </c>
      <c r="K687" s="36">
        <v>70878</v>
      </c>
      <c r="L687" s="37">
        <v>708780</v>
      </c>
      <c r="M687" t="s">
        <v>27</v>
      </c>
      <c r="N687" t="s">
        <v>34</v>
      </c>
      <c r="O687" t="s">
        <v>27</v>
      </c>
      <c r="P687" t="s">
        <v>28</v>
      </c>
      <c r="Q687">
        <v>123</v>
      </c>
      <c r="R687" s="38">
        <v>786541</v>
      </c>
    </row>
    <row r="688" spans="1:18" x14ac:dyDescent="0.3">
      <c r="A688" t="s">
        <v>5957</v>
      </c>
      <c r="B688" s="35">
        <v>45615</v>
      </c>
      <c r="C688" t="s">
        <v>4693</v>
      </c>
      <c r="D688" t="s">
        <v>4694</v>
      </c>
      <c r="E688" t="s">
        <v>4706</v>
      </c>
      <c r="F688" t="s">
        <v>59</v>
      </c>
      <c r="G688" t="s">
        <v>5958</v>
      </c>
      <c r="H688" t="s">
        <v>24</v>
      </c>
      <c r="I688" t="s">
        <v>92</v>
      </c>
      <c r="J688">
        <v>9</v>
      </c>
      <c r="K688" s="36">
        <v>105152</v>
      </c>
      <c r="L688" s="37">
        <v>946368</v>
      </c>
      <c r="M688" t="s">
        <v>27</v>
      </c>
      <c r="N688" t="s">
        <v>27</v>
      </c>
      <c r="O688">
        <v>3</v>
      </c>
      <c r="P688" t="s">
        <v>28</v>
      </c>
      <c r="Q688">
        <v>59</v>
      </c>
      <c r="R688" s="38">
        <v>1025913</v>
      </c>
    </row>
    <row r="689" spans="1:18" x14ac:dyDescent="0.3">
      <c r="A689" t="s">
        <v>5959</v>
      </c>
      <c r="B689" s="35">
        <v>45345</v>
      </c>
      <c r="C689" t="s">
        <v>4693</v>
      </c>
      <c r="D689" t="s">
        <v>4694</v>
      </c>
      <c r="E689" t="s">
        <v>49</v>
      </c>
      <c r="F689" t="s">
        <v>712</v>
      </c>
      <c r="G689" t="s">
        <v>5960</v>
      </c>
      <c r="H689" t="s">
        <v>32</v>
      </c>
      <c r="I689" t="s">
        <v>113</v>
      </c>
      <c r="J689">
        <v>18</v>
      </c>
      <c r="K689" s="36">
        <v>23653</v>
      </c>
      <c r="L689" s="37">
        <v>425754</v>
      </c>
      <c r="M689">
        <v>15</v>
      </c>
      <c r="N689" t="s">
        <v>27</v>
      </c>
      <c r="O689">
        <v>5</v>
      </c>
      <c r="P689" t="s">
        <v>28</v>
      </c>
      <c r="Q689">
        <v>153</v>
      </c>
      <c r="R689" s="38">
        <v>588661</v>
      </c>
    </row>
    <row r="690" spans="1:18" x14ac:dyDescent="0.3">
      <c r="A690" t="s">
        <v>5961</v>
      </c>
      <c r="B690" s="35">
        <v>45084</v>
      </c>
      <c r="C690" t="s">
        <v>4693</v>
      </c>
      <c r="D690" t="s">
        <v>4694</v>
      </c>
      <c r="E690" t="s">
        <v>49</v>
      </c>
      <c r="F690" t="s">
        <v>1144</v>
      </c>
      <c r="G690" t="s">
        <v>5962</v>
      </c>
      <c r="H690" t="s">
        <v>40</v>
      </c>
      <c r="I690" t="s">
        <v>123</v>
      </c>
      <c r="J690">
        <v>11</v>
      </c>
      <c r="K690" s="36">
        <v>12232</v>
      </c>
      <c r="L690" s="37">
        <v>134552</v>
      </c>
      <c r="M690" t="s">
        <v>27</v>
      </c>
      <c r="N690" t="s">
        <v>27</v>
      </c>
      <c r="O690">
        <v>3</v>
      </c>
      <c r="P690" t="s">
        <v>35</v>
      </c>
      <c r="Q690">
        <v>146</v>
      </c>
      <c r="R690" s="38">
        <v>441559</v>
      </c>
    </row>
    <row r="691" spans="1:18" x14ac:dyDescent="0.3">
      <c r="A691" t="s">
        <v>5963</v>
      </c>
      <c r="B691" s="35">
        <v>45527</v>
      </c>
      <c r="C691" t="s">
        <v>4693</v>
      </c>
      <c r="D691" t="s">
        <v>4694</v>
      </c>
      <c r="E691" t="s">
        <v>49</v>
      </c>
      <c r="F691" t="s">
        <v>484</v>
      </c>
      <c r="G691" t="s">
        <v>5964</v>
      </c>
      <c r="H691" t="s">
        <v>32</v>
      </c>
      <c r="I691" t="s">
        <v>117</v>
      </c>
      <c r="J691">
        <v>2</v>
      </c>
      <c r="K691" s="36">
        <v>14066</v>
      </c>
      <c r="L691" s="37">
        <v>28132</v>
      </c>
      <c r="M691">
        <v>5</v>
      </c>
      <c r="N691" t="s">
        <v>26</v>
      </c>
      <c r="O691">
        <v>4</v>
      </c>
      <c r="P691" t="s">
        <v>27</v>
      </c>
      <c r="Q691">
        <v>192</v>
      </c>
      <c r="R691" s="38">
        <v>588661</v>
      </c>
    </row>
    <row r="692" spans="1:18" x14ac:dyDescent="0.3">
      <c r="A692" t="s">
        <v>5965</v>
      </c>
      <c r="B692" s="35">
        <v>45052</v>
      </c>
      <c r="C692" t="s">
        <v>4693</v>
      </c>
      <c r="D692" t="s">
        <v>4694</v>
      </c>
      <c r="E692" t="s">
        <v>49</v>
      </c>
      <c r="F692" t="s">
        <v>945</v>
      </c>
      <c r="G692" t="s">
        <v>5966</v>
      </c>
      <c r="H692" t="s">
        <v>40</v>
      </c>
      <c r="I692" t="s">
        <v>137</v>
      </c>
      <c r="J692">
        <v>14</v>
      </c>
      <c r="K692" s="36">
        <v>7350</v>
      </c>
      <c r="L692" s="37">
        <v>102900</v>
      </c>
      <c r="M692" t="s">
        <v>27</v>
      </c>
      <c r="N692" t="s">
        <v>34</v>
      </c>
      <c r="O692">
        <v>3</v>
      </c>
      <c r="P692" t="s">
        <v>35</v>
      </c>
      <c r="Q692">
        <v>58</v>
      </c>
      <c r="R692" s="38">
        <v>441559</v>
      </c>
    </row>
    <row r="693" spans="1:18" x14ac:dyDescent="0.3">
      <c r="A693" t="s">
        <v>5967</v>
      </c>
      <c r="B693" s="35">
        <v>45025</v>
      </c>
      <c r="C693" t="s">
        <v>4693</v>
      </c>
      <c r="D693" t="s">
        <v>4694</v>
      </c>
      <c r="E693" t="s">
        <v>4706</v>
      </c>
      <c r="F693" t="s">
        <v>921</v>
      </c>
      <c r="G693" t="s">
        <v>5968</v>
      </c>
      <c r="H693" t="s">
        <v>24</v>
      </c>
      <c r="I693" t="s">
        <v>152</v>
      </c>
      <c r="J693">
        <v>15</v>
      </c>
      <c r="K693" s="36">
        <v>102927</v>
      </c>
      <c r="L693" s="37">
        <v>1543905</v>
      </c>
      <c r="M693">
        <v>0</v>
      </c>
      <c r="N693" t="s">
        <v>27</v>
      </c>
      <c r="O693">
        <v>3</v>
      </c>
      <c r="P693" t="s">
        <v>35</v>
      </c>
      <c r="Q693">
        <v>4</v>
      </c>
      <c r="R693" s="38">
        <v>1025913</v>
      </c>
    </row>
    <row r="694" spans="1:18" x14ac:dyDescent="0.3">
      <c r="A694" t="s">
        <v>5969</v>
      </c>
      <c r="B694" s="35">
        <v>45003</v>
      </c>
      <c r="C694" t="s">
        <v>4693</v>
      </c>
      <c r="D694" t="s">
        <v>4694</v>
      </c>
      <c r="E694" t="s">
        <v>49</v>
      </c>
      <c r="F694" t="s">
        <v>224</v>
      </c>
      <c r="G694" t="s">
        <v>27</v>
      </c>
      <c r="H694" t="s">
        <v>32</v>
      </c>
      <c r="I694" t="s">
        <v>141</v>
      </c>
      <c r="J694">
        <v>18</v>
      </c>
      <c r="K694" s="36">
        <v>19184</v>
      </c>
      <c r="L694" s="37">
        <v>345312</v>
      </c>
      <c r="M694">
        <v>0</v>
      </c>
      <c r="N694" t="s">
        <v>47</v>
      </c>
      <c r="O694">
        <v>3</v>
      </c>
      <c r="P694" t="s">
        <v>35</v>
      </c>
      <c r="Q694">
        <v>64</v>
      </c>
      <c r="R694" s="38">
        <v>588661</v>
      </c>
    </row>
    <row r="695" spans="1:18" x14ac:dyDescent="0.3">
      <c r="A695" t="s">
        <v>5970</v>
      </c>
      <c r="B695" s="35">
        <v>45600</v>
      </c>
      <c r="C695" t="s">
        <v>4693</v>
      </c>
      <c r="D695" t="s">
        <v>4694</v>
      </c>
      <c r="E695" t="s">
        <v>49</v>
      </c>
      <c r="F695" t="s">
        <v>2021</v>
      </c>
      <c r="G695" t="s">
        <v>5971</v>
      </c>
      <c r="H695" t="s">
        <v>65</v>
      </c>
      <c r="I695" t="s">
        <v>289</v>
      </c>
      <c r="J695">
        <v>1</v>
      </c>
      <c r="K695" s="36">
        <v>104938</v>
      </c>
      <c r="L695" s="37">
        <v>104938</v>
      </c>
      <c r="M695">
        <v>5</v>
      </c>
      <c r="N695" t="s">
        <v>47</v>
      </c>
      <c r="O695">
        <v>3</v>
      </c>
      <c r="P695" t="s">
        <v>28</v>
      </c>
      <c r="Q695">
        <v>92</v>
      </c>
      <c r="R695" s="38">
        <v>786541</v>
      </c>
    </row>
    <row r="696" spans="1:18" x14ac:dyDescent="0.3">
      <c r="A696" t="s">
        <v>5972</v>
      </c>
      <c r="B696" s="35">
        <v>45003</v>
      </c>
      <c r="C696" t="s">
        <v>4693</v>
      </c>
      <c r="D696" t="s">
        <v>4694</v>
      </c>
      <c r="E696" t="s">
        <v>4695</v>
      </c>
      <c r="F696" t="s">
        <v>595</v>
      </c>
      <c r="G696" t="s">
        <v>27</v>
      </c>
      <c r="H696" t="s">
        <v>45</v>
      </c>
      <c r="I696" t="s">
        <v>82</v>
      </c>
      <c r="J696">
        <v>17</v>
      </c>
      <c r="K696" s="36">
        <v>38048</v>
      </c>
      <c r="L696" s="37">
        <v>646816</v>
      </c>
      <c r="M696">
        <v>5</v>
      </c>
      <c r="N696" t="s">
        <v>34</v>
      </c>
      <c r="O696" t="s">
        <v>27</v>
      </c>
      <c r="P696" t="s">
        <v>35</v>
      </c>
      <c r="Q696">
        <v>51</v>
      </c>
      <c r="R696" s="38">
        <v>492084</v>
      </c>
    </row>
    <row r="697" spans="1:18" x14ac:dyDescent="0.3">
      <c r="A697" t="s">
        <v>5973</v>
      </c>
      <c r="B697" s="35">
        <v>45229</v>
      </c>
      <c r="C697" t="s">
        <v>4693</v>
      </c>
      <c r="D697" t="s">
        <v>4694</v>
      </c>
      <c r="E697" t="s">
        <v>49</v>
      </c>
      <c r="F697" t="s">
        <v>2247</v>
      </c>
      <c r="G697" t="s">
        <v>5974</v>
      </c>
      <c r="H697" t="s">
        <v>45</v>
      </c>
      <c r="I697" t="s">
        <v>130</v>
      </c>
      <c r="J697">
        <v>3</v>
      </c>
      <c r="K697" s="36">
        <v>14665</v>
      </c>
      <c r="L697" s="37">
        <v>43995</v>
      </c>
      <c r="M697">
        <v>10</v>
      </c>
      <c r="N697" t="s">
        <v>34</v>
      </c>
      <c r="O697">
        <v>4</v>
      </c>
      <c r="P697" t="s">
        <v>28</v>
      </c>
      <c r="Q697">
        <v>7</v>
      </c>
      <c r="R697" s="38">
        <v>492084</v>
      </c>
    </row>
    <row r="698" spans="1:18" x14ac:dyDescent="0.3">
      <c r="A698" t="s">
        <v>5975</v>
      </c>
      <c r="B698" s="35">
        <v>45270</v>
      </c>
      <c r="C698" t="s">
        <v>4693</v>
      </c>
      <c r="D698" t="s">
        <v>4694</v>
      </c>
      <c r="E698" t="s">
        <v>4695</v>
      </c>
      <c r="F698" t="s">
        <v>1411</v>
      </c>
      <c r="G698" t="s">
        <v>5976</v>
      </c>
      <c r="H698" t="s">
        <v>24</v>
      </c>
      <c r="I698" t="s">
        <v>152</v>
      </c>
      <c r="J698">
        <v>14</v>
      </c>
      <c r="K698" s="36">
        <v>265474</v>
      </c>
      <c r="L698" s="37">
        <v>3716636</v>
      </c>
      <c r="M698">
        <v>20</v>
      </c>
      <c r="N698" t="s">
        <v>10788</v>
      </c>
      <c r="O698">
        <v>4</v>
      </c>
      <c r="P698" t="s">
        <v>28</v>
      </c>
      <c r="Q698">
        <v>1</v>
      </c>
      <c r="R698" s="38">
        <v>1025913</v>
      </c>
    </row>
    <row r="699" spans="1:18" x14ac:dyDescent="0.3">
      <c r="A699" t="s">
        <v>5977</v>
      </c>
      <c r="B699" s="35">
        <v>44956</v>
      </c>
      <c r="C699" t="s">
        <v>4693</v>
      </c>
      <c r="D699" t="s">
        <v>4694</v>
      </c>
      <c r="E699" t="s">
        <v>4706</v>
      </c>
      <c r="F699" t="s">
        <v>1424</v>
      </c>
      <c r="G699" t="s">
        <v>5978</v>
      </c>
      <c r="H699" t="s">
        <v>24</v>
      </c>
      <c r="I699" t="s">
        <v>61</v>
      </c>
      <c r="J699">
        <v>10</v>
      </c>
      <c r="K699" s="36">
        <v>336557</v>
      </c>
      <c r="L699" s="37">
        <v>3365570</v>
      </c>
      <c r="M699">
        <v>5</v>
      </c>
      <c r="N699" t="s">
        <v>27</v>
      </c>
      <c r="O699" t="s">
        <v>27</v>
      </c>
      <c r="P699" t="s">
        <v>35</v>
      </c>
      <c r="Q699">
        <v>149</v>
      </c>
      <c r="R699" s="38">
        <v>1025913</v>
      </c>
    </row>
    <row r="700" spans="1:18" x14ac:dyDescent="0.3">
      <c r="A700" t="s">
        <v>5979</v>
      </c>
      <c r="B700" s="35">
        <v>44983</v>
      </c>
      <c r="C700" t="s">
        <v>4693</v>
      </c>
      <c r="D700" t="s">
        <v>4694</v>
      </c>
      <c r="E700" t="s">
        <v>49</v>
      </c>
      <c r="F700" t="s">
        <v>1804</v>
      </c>
      <c r="G700" t="s">
        <v>5980</v>
      </c>
      <c r="H700" t="s">
        <v>10794</v>
      </c>
      <c r="I700" t="s">
        <v>141</v>
      </c>
      <c r="J700">
        <v>15</v>
      </c>
      <c r="K700" s="36">
        <v>23037</v>
      </c>
      <c r="L700" s="37">
        <v>345555</v>
      </c>
      <c r="M700">
        <v>0</v>
      </c>
      <c r="N700" t="s">
        <v>26</v>
      </c>
      <c r="O700">
        <v>3</v>
      </c>
      <c r="P700" t="s">
        <v>35</v>
      </c>
      <c r="Q700">
        <v>58</v>
      </c>
      <c r="R700" s="38">
        <v>588661</v>
      </c>
    </row>
    <row r="701" spans="1:18" x14ac:dyDescent="0.3">
      <c r="A701" t="s">
        <v>5981</v>
      </c>
      <c r="B701" s="35">
        <v>45025</v>
      </c>
      <c r="C701" t="s">
        <v>4693</v>
      </c>
      <c r="D701" t="s">
        <v>4694</v>
      </c>
      <c r="E701" t="s">
        <v>49</v>
      </c>
      <c r="F701" t="s">
        <v>347</v>
      </c>
      <c r="G701" t="s">
        <v>27</v>
      </c>
      <c r="H701" t="s">
        <v>40</v>
      </c>
      <c r="I701" t="s">
        <v>41</v>
      </c>
      <c r="J701">
        <v>9</v>
      </c>
      <c r="K701" s="36">
        <v>10556</v>
      </c>
      <c r="L701" s="37">
        <v>95004</v>
      </c>
      <c r="M701" t="s">
        <v>27</v>
      </c>
      <c r="N701" t="s">
        <v>57</v>
      </c>
      <c r="O701">
        <v>5</v>
      </c>
      <c r="P701" t="s">
        <v>35</v>
      </c>
      <c r="Q701">
        <v>12</v>
      </c>
      <c r="R701" s="38">
        <v>441559</v>
      </c>
    </row>
    <row r="702" spans="1:18" x14ac:dyDescent="0.3">
      <c r="A702" t="s">
        <v>5982</v>
      </c>
      <c r="B702" s="35">
        <v>45314</v>
      </c>
      <c r="C702" t="s">
        <v>4693</v>
      </c>
      <c r="D702" t="s">
        <v>4694</v>
      </c>
      <c r="E702" t="s">
        <v>49</v>
      </c>
      <c r="F702" t="s">
        <v>1853</v>
      </c>
      <c r="G702" t="s">
        <v>5983</v>
      </c>
      <c r="H702" t="s">
        <v>65</v>
      </c>
      <c r="I702" t="s">
        <v>66</v>
      </c>
      <c r="J702">
        <v>15</v>
      </c>
      <c r="K702" s="36">
        <v>133811</v>
      </c>
      <c r="L702" s="37">
        <v>2007165</v>
      </c>
      <c r="M702" t="s">
        <v>27</v>
      </c>
      <c r="N702" t="s">
        <v>26</v>
      </c>
      <c r="O702">
        <v>5</v>
      </c>
      <c r="P702" t="s">
        <v>35</v>
      </c>
      <c r="Q702">
        <v>167</v>
      </c>
      <c r="R702" s="38">
        <v>786541</v>
      </c>
    </row>
    <row r="703" spans="1:18" x14ac:dyDescent="0.3">
      <c r="A703" t="s">
        <v>5984</v>
      </c>
      <c r="B703" s="35">
        <v>45281</v>
      </c>
      <c r="C703" t="s">
        <v>4693</v>
      </c>
      <c r="D703" t="s">
        <v>4694</v>
      </c>
      <c r="E703" t="s">
        <v>49</v>
      </c>
      <c r="F703" t="s">
        <v>218</v>
      </c>
      <c r="G703" t="s">
        <v>5985</v>
      </c>
      <c r="H703" t="s">
        <v>40</v>
      </c>
      <c r="I703" t="s">
        <v>137</v>
      </c>
      <c r="J703">
        <v>20</v>
      </c>
      <c r="K703" s="36">
        <v>7266</v>
      </c>
      <c r="L703" s="37">
        <v>145320</v>
      </c>
      <c r="M703">
        <v>20</v>
      </c>
      <c r="N703" t="s">
        <v>26</v>
      </c>
      <c r="O703">
        <v>4</v>
      </c>
      <c r="P703" t="s">
        <v>35</v>
      </c>
      <c r="Q703">
        <v>147</v>
      </c>
      <c r="R703" s="38">
        <v>441559</v>
      </c>
    </row>
    <row r="704" spans="1:18" x14ac:dyDescent="0.3">
      <c r="A704" t="s">
        <v>5986</v>
      </c>
      <c r="B704" s="35">
        <v>45598</v>
      </c>
      <c r="C704" t="s">
        <v>4693</v>
      </c>
      <c r="D704" t="s">
        <v>4694</v>
      </c>
      <c r="E704" t="s">
        <v>49</v>
      </c>
      <c r="F704" t="s">
        <v>3089</v>
      </c>
      <c r="G704" t="s">
        <v>5987</v>
      </c>
      <c r="H704" t="s">
        <v>24</v>
      </c>
      <c r="I704" t="s">
        <v>61</v>
      </c>
      <c r="J704">
        <v>3</v>
      </c>
      <c r="K704" s="36">
        <v>168288</v>
      </c>
      <c r="L704" s="37">
        <v>504864</v>
      </c>
      <c r="M704">
        <v>5</v>
      </c>
      <c r="N704" t="s">
        <v>47</v>
      </c>
      <c r="O704">
        <v>2</v>
      </c>
      <c r="P704" t="s">
        <v>28</v>
      </c>
      <c r="Q704">
        <v>157</v>
      </c>
      <c r="R704" s="38">
        <v>1025913</v>
      </c>
    </row>
    <row r="705" spans="1:18" x14ac:dyDescent="0.3">
      <c r="A705" t="s">
        <v>5988</v>
      </c>
      <c r="B705" s="35">
        <v>45096</v>
      </c>
      <c r="C705" t="s">
        <v>4693</v>
      </c>
      <c r="D705" t="s">
        <v>4694</v>
      </c>
      <c r="E705" t="s">
        <v>4695</v>
      </c>
      <c r="F705" t="s">
        <v>1368</v>
      </c>
      <c r="G705" t="s">
        <v>5989</v>
      </c>
      <c r="H705" t="s">
        <v>65</v>
      </c>
      <c r="I705" t="s">
        <v>66</v>
      </c>
      <c r="J705">
        <v>10</v>
      </c>
      <c r="K705" s="36">
        <v>92513</v>
      </c>
      <c r="L705" s="37">
        <v>925130</v>
      </c>
      <c r="M705">
        <v>15</v>
      </c>
      <c r="N705" t="s">
        <v>26</v>
      </c>
      <c r="O705">
        <v>5</v>
      </c>
      <c r="P705" t="s">
        <v>28</v>
      </c>
      <c r="Q705">
        <v>139</v>
      </c>
      <c r="R705" s="38">
        <v>786541</v>
      </c>
    </row>
    <row r="706" spans="1:18" x14ac:dyDescent="0.3">
      <c r="A706" t="s">
        <v>5990</v>
      </c>
      <c r="B706" s="35">
        <v>45347</v>
      </c>
      <c r="C706" t="s">
        <v>4693</v>
      </c>
      <c r="D706" t="s">
        <v>4694</v>
      </c>
      <c r="E706" t="s">
        <v>4695</v>
      </c>
      <c r="F706" t="s">
        <v>4407</v>
      </c>
      <c r="G706" t="s">
        <v>5991</v>
      </c>
      <c r="H706" t="s">
        <v>24</v>
      </c>
      <c r="I706" t="s">
        <v>25</v>
      </c>
      <c r="J706">
        <v>9</v>
      </c>
      <c r="K706" s="36">
        <v>297586</v>
      </c>
      <c r="L706" s="37">
        <v>2678274</v>
      </c>
      <c r="M706" t="s">
        <v>27</v>
      </c>
      <c r="N706" t="s">
        <v>57</v>
      </c>
      <c r="O706">
        <v>4</v>
      </c>
      <c r="P706" t="s">
        <v>35</v>
      </c>
      <c r="Q706">
        <v>193</v>
      </c>
      <c r="R706" s="38">
        <v>1025913</v>
      </c>
    </row>
    <row r="707" spans="1:18" x14ac:dyDescent="0.3">
      <c r="A707" t="s">
        <v>5992</v>
      </c>
      <c r="B707" s="35">
        <v>45457</v>
      </c>
      <c r="C707" t="s">
        <v>4693</v>
      </c>
      <c r="D707" t="s">
        <v>4694</v>
      </c>
      <c r="E707" t="s">
        <v>4695</v>
      </c>
      <c r="F707" t="s">
        <v>2649</v>
      </c>
      <c r="G707" t="s">
        <v>5993</v>
      </c>
      <c r="H707" t="s">
        <v>24</v>
      </c>
      <c r="I707" t="s">
        <v>25</v>
      </c>
      <c r="J707">
        <v>15</v>
      </c>
      <c r="K707" s="36">
        <v>269658</v>
      </c>
      <c r="L707" s="37">
        <v>4044870</v>
      </c>
      <c r="M707">
        <v>0</v>
      </c>
      <c r="N707" t="s">
        <v>27</v>
      </c>
      <c r="O707">
        <v>0</v>
      </c>
      <c r="P707" t="s">
        <v>35</v>
      </c>
      <c r="Q707">
        <v>22</v>
      </c>
      <c r="R707" s="38">
        <v>1025913</v>
      </c>
    </row>
    <row r="708" spans="1:18" x14ac:dyDescent="0.3">
      <c r="A708" t="s">
        <v>5994</v>
      </c>
      <c r="B708" s="35">
        <v>45297</v>
      </c>
      <c r="C708" t="s">
        <v>4693</v>
      </c>
      <c r="D708" t="s">
        <v>4694</v>
      </c>
      <c r="E708" t="s">
        <v>4695</v>
      </c>
      <c r="F708" t="s">
        <v>1660</v>
      </c>
      <c r="G708" t="s">
        <v>5995</v>
      </c>
      <c r="H708" t="s">
        <v>24</v>
      </c>
      <c r="I708" t="s">
        <v>61</v>
      </c>
      <c r="J708">
        <v>9</v>
      </c>
      <c r="K708" s="36">
        <v>90125</v>
      </c>
      <c r="L708" s="37">
        <v>811125</v>
      </c>
      <c r="M708">
        <v>20</v>
      </c>
      <c r="N708" t="s">
        <v>47</v>
      </c>
      <c r="O708">
        <v>2</v>
      </c>
      <c r="P708" t="s">
        <v>35</v>
      </c>
      <c r="Q708">
        <v>151</v>
      </c>
      <c r="R708" s="38">
        <v>1025913</v>
      </c>
    </row>
    <row r="709" spans="1:18" x14ac:dyDescent="0.3">
      <c r="A709" t="s">
        <v>5996</v>
      </c>
      <c r="B709" s="35">
        <v>45178</v>
      </c>
      <c r="C709" t="s">
        <v>4693</v>
      </c>
      <c r="D709" t="s">
        <v>4694</v>
      </c>
      <c r="E709" t="s">
        <v>49</v>
      </c>
      <c r="F709" t="s">
        <v>80</v>
      </c>
      <c r="G709" t="s">
        <v>5997</v>
      </c>
      <c r="H709" t="s">
        <v>32</v>
      </c>
      <c r="I709" t="s">
        <v>113</v>
      </c>
      <c r="J709">
        <v>9</v>
      </c>
      <c r="K709" s="36">
        <v>19296</v>
      </c>
      <c r="L709" s="37">
        <v>173664</v>
      </c>
      <c r="M709">
        <v>15</v>
      </c>
      <c r="N709" t="s">
        <v>26</v>
      </c>
      <c r="O709">
        <v>5</v>
      </c>
      <c r="P709" t="s">
        <v>35</v>
      </c>
      <c r="Q709">
        <v>81</v>
      </c>
      <c r="R709" s="38">
        <v>588661</v>
      </c>
    </row>
    <row r="710" spans="1:18" x14ac:dyDescent="0.3">
      <c r="A710" t="s">
        <v>5998</v>
      </c>
      <c r="B710" s="35">
        <v>45148</v>
      </c>
      <c r="C710" t="s">
        <v>4693</v>
      </c>
      <c r="D710" t="s">
        <v>4694</v>
      </c>
      <c r="E710" t="s">
        <v>49</v>
      </c>
      <c r="F710" t="s">
        <v>2587</v>
      </c>
      <c r="G710" t="s">
        <v>5999</v>
      </c>
      <c r="H710" t="s">
        <v>40</v>
      </c>
      <c r="I710" t="s">
        <v>70</v>
      </c>
      <c r="J710">
        <v>9</v>
      </c>
      <c r="K710" s="36">
        <v>12896</v>
      </c>
      <c r="L710" s="37">
        <v>116064</v>
      </c>
      <c r="M710">
        <v>0</v>
      </c>
      <c r="N710" t="s">
        <v>34</v>
      </c>
      <c r="O710">
        <v>4</v>
      </c>
      <c r="P710" t="s">
        <v>35</v>
      </c>
      <c r="Q710">
        <v>61</v>
      </c>
      <c r="R710" s="38">
        <v>441559</v>
      </c>
    </row>
    <row r="711" spans="1:18" x14ac:dyDescent="0.3">
      <c r="A711" t="s">
        <v>6000</v>
      </c>
      <c r="B711" s="35">
        <v>45476</v>
      </c>
      <c r="C711" t="s">
        <v>4693</v>
      </c>
      <c r="D711" t="s">
        <v>4694</v>
      </c>
      <c r="E711" t="s">
        <v>49</v>
      </c>
      <c r="F711" t="s">
        <v>1219</v>
      </c>
      <c r="G711" t="s">
        <v>27</v>
      </c>
      <c r="H711" t="s">
        <v>45</v>
      </c>
      <c r="I711" t="s">
        <v>181</v>
      </c>
      <c r="J711">
        <v>14</v>
      </c>
      <c r="K711" s="36">
        <v>41379</v>
      </c>
      <c r="L711" s="37">
        <v>579306</v>
      </c>
      <c r="M711">
        <v>0</v>
      </c>
      <c r="N711" t="s">
        <v>47</v>
      </c>
      <c r="O711">
        <v>5</v>
      </c>
      <c r="P711" t="s">
        <v>35</v>
      </c>
      <c r="Q711">
        <v>70</v>
      </c>
      <c r="R711" s="38">
        <v>492084</v>
      </c>
    </row>
    <row r="712" spans="1:18" x14ac:dyDescent="0.3">
      <c r="A712" t="s">
        <v>6001</v>
      </c>
      <c r="B712" s="35">
        <v>45635</v>
      </c>
      <c r="C712" t="s">
        <v>4693</v>
      </c>
      <c r="D712" t="s">
        <v>4694</v>
      </c>
      <c r="E712" t="s">
        <v>4706</v>
      </c>
      <c r="F712" t="s">
        <v>498</v>
      </c>
      <c r="G712" t="s">
        <v>6002</v>
      </c>
      <c r="H712" t="s">
        <v>40</v>
      </c>
      <c r="I712" t="s">
        <v>51</v>
      </c>
      <c r="J712">
        <v>9</v>
      </c>
      <c r="K712" s="36">
        <v>6873</v>
      </c>
      <c r="L712" s="37">
        <v>61857</v>
      </c>
      <c r="M712">
        <v>5</v>
      </c>
      <c r="N712" t="s">
        <v>26</v>
      </c>
      <c r="O712">
        <v>5</v>
      </c>
      <c r="P712" t="s">
        <v>35</v>
      </c>
      <c r="Q712">
        <v>79</v>
      </c>
      <c r="R712" s="38">
        <v>441559</v>
      </c>
    </row>
    <row r="713" spans="1:18" x14ac:dyDescent="0.3">
      <c r="A713" t="s">
        <v>6003</v>
      </c>
      <c r="B713" s="35">
        <v>45132</v>
      </c>
      <c r="C713" t="s">
        <v>4693</v>
      </c>
      <c r="D713" t="s">
        <v>4694</v>
      </c>
      <c r="E713" t="s">
        <v>49</v>
      </c>
      <c r="F713" t="s">
        <v>1042</v>
      </c>
      <c r="G713" t="s">
        <v>6004</v>
      </c>
      <c r="H713" t="s">
        <v>45</v>
      </c>
      <c r="I713" t="s">
        <v>130</v>
      </c>
      <c r="J713">
        <v>5</v>
      </c>
      <c r="K713" s="36">
        <v>24321</v>
      </c>
      <c r="L713" s="37">
        <v>121605</v>
      </c>
      <c r="M713">
        <v>20</v>
      </c>
      <c r="N713" t="s">
        <v>27</v>
      </c>
      <c r="O713">
        <v>4</v>
      </c>
      <c r="P713" t="s">
        <v>35</v>
      </c>
      <c r="Q713">
        <v>159</v>
      </c>
      <c r="R713" s="38">
        <v>492084</v>
      </c>
    </row>
    <row r="714" spans="1:18" x14ac:dyDescent="0.3">
      <c r="A714" t="s">
        <v>6005</v>
      </c>
      <c r="B714" s="35">
        <v>45177</v>
      </c>
      <c r="C714" t="s">
        <v>4693</v>
      </c>
      <c r="D714" t="s">
        <v>4694</v>
      </c>
      <c r="E714" t="s">
        <v>4695</v>
      </c>
      <c r="F714" t="s">
        <v>584</v>
      </c>
      <c r="G714" t="s">
        <v>6006</v>
      </c>
      <c r="H714" t="s">
        <v>45</v>
      </c>
      <c r="I714" t="s">
        <v>98</v>
      </c>
      <c r="J714">
        <v>17</v>
      </c>
      <c r="K714" s="36">
        <v>9755</v>
      </c>
      <c r="L714" s="37">
        <v>165835</v>
      </c>
      <c r="M714" t="s">
        <v>27</v>
      </c>
      <c r="N714" t="s">
        <v>57</v>
      </c>
      <c r="O714">
        <v>4</v>
      </c>
      <c r="P714" t="s">
        <v>28</v>
      </c>
      <c r="Q714">
        <v>197</v>
      </c>
      <c r="R714" s="38">
        <v>492084</v>
      </c>
    </row>
    <row r="715" spans="1:18" x14ac:dyDescent="0.3">
      <c r="A715" t="s">
        <v>6007</v>
      </c>
      <c r="B715" s="35">
        <v>45173</v>
      </c>
      <c r="C715" t="s">
        <v>4693</v>
      </c>
      <c r="D715" t="s">
        <v>4694</v>
      </c>
      <c r="E715" t="s">
        <v>49</v>
      </c>
      <c r="F715" t="s">
        <v>914</v>
      </c>
      <c r="G715" t="s">
        <v>6008</v>
      </c>
      <c r="H715" t="s">
        <v>65</v>
      </c>
      <c r="I715" t="s">
        <v>66</v>
      </c>
      <c r="J715">
        <v>4</v>
      </c>
      <c r="K715" s="36">
        <v>23044</v>
      </c>
      <c r="L715" s="37">
        <v>92176</v>
      </c>
      <c r="M715">
        <v>20</v>
      </c>
      <c r="N715" t="s">
        <v>47</v>
      </c>
      <c r="O715">
        <v>5</v>
      </c>
      <c r="P715" t="s">
        <v>35</v>
      </c>
      <c r="Q715">
        <v>119</v>
      </c>
      <c r="R715" s="38">
        <v>786541</v>
      </c>
    </row>
    <row r="716" spans="1:18" x14ac:dyDescent="0.3">
      <c r="A716" t="s">
        <v>6009</v>
      </c>
      <c r="B716" s="35">
        <v>45215</v>
      </c>
      <c r="C716" t="s">
        <v>4693</v>
      </c>
      <c r="D716" t="s">
        <v>4694</v>
      </c>
      <c r="E716" t="s">
        <v>4695</v>
      </c>
      <c r="F716" t="s">
        <v>2970</v>
      </c>
      <c r="G716" t="s">
        <v>6010</v>
      </c>
      <c r="H716" t="s">
        <v>24</v>
      </c>
      <c r="I716" t="s">
        <v>152</v>
      </c>
      <c r="J716">
        <v>4</v>
      </c>
      <c r="K716" s="36">
        <v>128542</v>
      </c>
      <c r="L716" s="37">
        <v>514168</v>
      </c>
      <c r="M716">
        <v>10</v>
      </c>
      <c r="N716" t="s">
        <v>34</v>
      </c>
      <c r="O716">
        <v>5</v>
      </c>
      <c r="P716" t="s">
        <v>35</v>
      </c>
      <c r="Q716">
        <v>117</v>
      </c>
      <c r="R716" s="38">
        <v>1025913</v>
      </c>
    </row>
    <row r="717" spans="1:18" x14ac:dyDescent="0.3">
      <c r="A717" t="s">
        <v>6011</v>
      </c>
      <c r="B717" s="35">
        <v>45500</v>
      </c>
      <c r="C717" t="s">
        <v>4693</v>
      </c>
      <c r="D717" t="s">
        <v>4694</v>
      </c>
      <c r="E717" t="s">
        <v>4695</v>
      </c>
      <c r="F717" t="s">
        <v>1320</v>
      </c>
      <c r="G717" t="s">
        <v>6012</v>
      </c>
      <c r="H717" t="s">
        <v>45</v>
      </c>
      <c r="I717" t="s">
        <v>46</v>
      </c>
      <c r="J717">
        <v>2</v>
      </c>
      <c r="K717" s="36">
        <v>43188</v>
      </c>
      <c r="L717" s="37">
        <v>86376</v>
      </c>
      <c r="M717">
        <v>0</v>
      </c>
      <c r="N717" t="s">
        <v>47</v>
      </c>
      <c r="O717">
        <v>1</v>
      </c>
      <c r="P717" t="s">
        <v>35</v>
      </c>
      <c r="Q717">
        <v>6</v>
      </c>
      <c r="R717" s="38">
        <v>492084</v>
      </c>
    </row>
    <row r="718" spans="1:18" x14ac:dyDescent="0.3">
      <c r="A718" t="s">
        <v>6013</v>
      </c>
      <c r="B718" s="35">
        <v>44998</v>
      </c>
      <c r="C718" t="s">
        <v>4693</v>
      </c>
      <c r="D718" t="s">
        <v>4694</v>
      </c>
      <c r="E718" t="s">
        <v>49</v>
      </c>
      <c r="F718" t="s">
        <v>1503</v>
      </c>
      <c r="G718" t="s">
        <v>6014</v>
      </c>
      <c r="H718" t="s">
        <v>24</v>
      </c>
      <c r="I718" t="s">
        <v>61</v>
      </c>
      <c r="J718">
        <v>12</v>
      </c>
      <c r="K718" s="36">
        <v>100251</v>
      </c>
      <c r="L718" s="37">
        <v>1203012</v>
      </c>
      <c r="M718">
        <v>20</v>
      </c>
      <c r="N718" t="s">
        <v>27</v>
      </c>
      <c r="O718">
        <v>1</v>
      </c>
      <c r="P718" t="s">
        <v>35</v>
      </c>
      <c r="Q718">
        <v>73</v>
      </c>
      <c r="R718" s="38">
        <v>1025913</v>
      </c>
    </row>
    <row r="719" spans="1:18" x14ac:dyDescent="0.3">
      <c r="A719" t="s">
        <v>6015</v>
      </c>
      <c r="B719" s="35">
        <v>45127</v>
      </c>
      <c r="C719" t="s">
        <v>4693</v>
      </c>
      <c r="D719" t="s">
        <v>4694</v>
      </c>
      <c r="E719" t="s">
        <v>4695</v>
      </c>
      <c r="F719" t="s">
        <v>937</v>
      </c>
      <c r="G719" t="s">
        <v>6016</v>
      </c>
      <c r="H719" t="s">
        <v>10794</v>
      </c>
      <c r="I719" t="s">
        <v>95</v>
      </c>
      <c r="J719">
        <v>10</v>
      </c>
      <c r="K719" s="36">
        <v>18798</v>
      </c>
      <c r="L719" s="37">
        <v>187980</v>
      </c>
      <c r="M719">
        <v>10</v>
      </c>
      <c r="N719" t="s">
        <v>34</v>
      </c>
      <c r="O719">
        <v>3</v>
      </c>
      <c r="P719" t="s">
        <v>35</v>
      </c>
      <c r="Q719">
        <v>34</v>
      </c>
      <c r="R719" s="38">
        <v>588661</v>
      </c>
    </row>
    <row r="720" spans="1:18" x14ac:dyDescent="0.3">
      <c r="A720" t="s">
        <v>6017</v>
      </c>
      <c r="B720" s="35">
        <v>45355</v>
      </c>
      <c r="C720" t="s">
        <v>4693</v>
      </c>
      <c r="D720" t="s">
        <v>4694</v>
      </c>
      <c r="E720" t="s">
        <v>49</v>
      </c>
      <c r="F720" t="s">
        <v>276</v>
      </c>
      <c r="G720" t="s">
        <v>6018</v>
      </c>
      <c r="H720" t="s">
        <v>24</v>
      </c>
      <c r="I720" t="s">
        <v>56</v>
      </c>
      <c r="J720">
        <v>5</v>
      </c>
      <c r="K720" s="36">
        <v>41055</v>
      </c>
      <c r="L720" s="37">
        <v>205275</v>
      </c>
      <c r="M720">
        <v>10</v>
      </c>
      <c r="N720" t="s">
        <v>34</v>
      </c>
      <c r="O720">
        <v>2</v>
      </c>
      <c r="P720" t="s">
        <v>35</v>
      </c>
      <c r="Q720">
        <v>42</v>
      </c>
      <c r="R720" s="38">
        <v>1025913</v>
      </c>
    </row>
    <row r="721" spans="1:18" x14ac:dyDescent="0.3">
      <c r="A721" t="s">
        <v>6019</v>
      </c>
      <c r="B721" s="35">
        <v>45592</v>
      </c>
      <c r="C721" t="s">
        <v>4693</v>
      </c>
      <c r="D721" t="s">
        <v>4694</v>
      </c>
      <c r="E721" t="s">
        <v>49</v>
      </c>
      <c r="F721" t="s">
        <v>3504</v>
      </c>
      <c r="G721" t="s">
        <v>6020</v>
      </c>
      <c r="H721" t="s">
        <v>45</v>
      </c>
      <c r="I721" t="s">
        <v>98</v>
      </c>
      <c r="J721">
        <v>20</v>
      </c>
      <c r="K721" s="36">
        <v>22513</v>
      </c>
      <c r="L721" s="37">
        <v>450260</v>
      </c>
      <c r="M721">
        <v>20</v>
      </c>
      <c r="N721" t="s">
        <v>10788</v>
      </c>
      <c r="O721">
        <v>1</v>
      </c>
      <c r="P721" t="s">
        <v>35</v>
      </c>
      <c r="Q721">
        <v>195</v>
      </c>
      <c r="R721" s="38">
        <v>492084</v>
      </c>
    </row>
    <row r="722" spans="1:18" x14ac:dyDescent="0.3">
      <c r="A722" t="s">
        <v>6021</v>
      </c>
      <c r="B722" s="35">
        <v>45326</v>
      </c>
      <c r="C722" t="s">
        <v>4693</v>
      </c>
      <c r="D722" t="s">
        <v>4694</v>
      </c>
      <c r="E722" t="s">
        <v>4695</v>
      </c>
      <c r="F722" t="s">
        <v>616</v>
      </c>
      <c r="G722" t="s">
        <v>6022</v>
      </c>
      <c r="H722" t="s">
        <v>65</v>
      </c>
      <c r="I722" t="s">
        <v>382</v>
      </c>
      <c r="J722">
        <v>17</v>
      </c>
      <c r="K722" s="36">
        <v>34566</v>
      </c>
      <c r="L722" s="37">
        <v>587622</v>
      </c>
      <c r="M722" t="s">
        <v>27</v>
      </c>
      <c r="N722" t="s">
        <v>34</v>
      </c>
      <c r="O722">
        <v>4</v>
      </c>
      <c r="P722" t="s">
        <v>28</v>
      </c>
      <c r="Q722">
        <v>101</v>
      </c>
      <c r="R722" s="38">
        <v>786541</v>
      </c>
    </row>
    <row r="723" spans="1:18" x14ac:dyDescent="0.3">
      <c r="A723" t="s">
        <v>6023</v>
      </c>
      <c r="B723" s="35">
        <v>45205</v>
      </c>
      <c r="C723" t="s">
        <v>4693</v>
      </c>
      <c r="D723" t="s">
        <v>4694</v>
      </c>
      <c r="E723" t="s">
        <v>4695</v>
      </c>
      <c r="F723" t="s">
        <v>2781</v>
      </c>
      <c r="G723" t="s">
        <v>6024</v>
      </c>
      <c r="H723" t="s">
        <v>45</v>
      </c>
      <c r="I723" t="s">
        <v>130</v>
      </c>
      <c r="J723">
        <v>12</v>
      </c>
      <c r="K723" s="36">
        <v>8647</v>
      </c>
      <c r="L723" s="37">
        <v>103764</v>
      </c>
      <c r="M723">
        <v>5</v>
      </c>
      <c r="N723" t="s">
        <v>27</v>
      </c>
      <c r="O723">
        <v>5</v>
      </c>
      <c r="P723" t="s">
        <v>35</v>
      </c>
      <c r="Q723">
        <v>36</v>
      </c>
      <c r="R723" s="38">
        <v>492084</v>
      </c>
    </row>
    <row r="724" spans="1:18" x14ac:dyDescent="0.3">
      <c r="A724" t="s">
        <v>6025</v>
      </c>
      <c r="B724" s="35">
        <v>45542</v>
      </c>
      <c r="C724" t="s">
        <v>4693</v>
      </c>
      <c r="D724" t="s">
        <v>4694</v>
      </c>
      <c r="E724" t="s">
        <v>49</v>
      </c>
      <c r="F724" t="s">
        <v>396</v>
      </c>
      <c r="G724" t="s">
        <v>6026</v>
      </c>
      <c r="H724" t="s">
        <v>65</v>
      </c>
      <c r="I724" t="s">
        <v>78</v>
      </c>
      <c r="J724">
        <v>13</v>
      </c>
      <c r="K724" s="36">
        <v>129301</v>
      </c>
      <c r="L724" s="37">
        <v>1680913</v>
      </c>
      <c r="M724">
        <v>0</v>
      </c>
      <c r="N724" t="s">
        <v>27</v>
      </c>
      <c r="O724" t="s">
        <v>27</v>
      </c>
      <c r="P724" t="s">
        <v>35</v>
      </c>
      <c r="Q724">
        <v>140</v>
      </c>
      <c r="R724" s="38">
        <v>786541</v>
      </c>
    </row>
    <row r="725" spans="1:18" x14ac:dyDescent="0.3">
      <c r="A725" t="s">
        <v>6027</v>
      </c>
      <c r="B725" s="35">
        <v>45054</v>
      </c>
      <c r="C725" t="s">
        <v>4693</v>
      </c>
      <c r="D725" t="s">
        <v>4694</v>
      </c>
      <c r="E725" t="s">
        <v>49</v>
      </c>
      <c r="F725" t="s">
        <v>4221</v>
      </c>
      <c r="G725" t="s">
        <v>6028</v>
      </c>
      <c r="H725" t="s">
        <v>40</v>
      </c>
      <c r="I725" t="s">
        <v>123</v>
      </c>
      <c r="J725">
        <v>18</v>
      </c>
      <c r="K725" s="36">
        <v>12564</v>
      </c>
      <c r="L725" s="37">
        <v>226152</v>
      </c>
      <c r="M725">
        <v>0</v>
      </c>
      <c r="N725" t="s">
        <v>27</v>
      </c>
      <c r="O725">
        <v>6</v>
      </c>
      <c r="P725" t="s">
        <v>35</v>
      </c>
      <c r="Q725">
        <v>139</v>
      </c>
      <c r="R725" s="38">
        <v>441559</v>
      </c>
    </row>
    <row r="726" spans="1:18" x14ac:dyDescent="0.3">
      <c r="A726" t="s">
        <v>6029</v>
      </c>
      <c r="B726" s="35">
        <v>45105</v>
      </c>
      <c r="C726" t="s">
        <v>4693</v>
      </c>
      <c r="D726" t="s">
        <v>4694</v>
      </c>
      <c r="E726" t="s">
        <v>4695</v>
      </c>
      <c r="F726" t="s">
        <v>778</v>
      </c>
      <c r="G726" t="s">
        <v>6030</v>
      </c>
      <c r="H726" t="s">
        <v>32</v>
      </c>
      <c r="I726" t="s">
        <v>237</v>
      </c>
      <c r="J726">
        <v>7</v>
      </c>
      <c r="K726" s="36">
        <v>18534</v>
      </c>
      <c r="L726" s="37">
        <v>129738</v>
      </c>
      <c r="M726">
        <v>10</v>
      </c>
      <c r="N726" t="s">
        <v>47</v>
      </c>
      <c r="O726">
        <v>3</v>
      </c>
      <c r="P726" t="s">
        <v>28</v>
      </c>
      <c r="Q726">
        <v>148</v>
      </c>
      <c r="R726" s="38">
        <v>588661</v>
      </c>
    </row>
    <row r="727" spans="1:18" x14ac:dyDescent="0.3">
      <c r="A727" t="s">
        <v>6031</v>
      </c>
      <c r="B727" s="35">
        <v>45388</v>
      </c>
      <c r="C727" t="s">
        <v>4693</v>
      </c>
      <c r="D727" t="s">
        <v>4694</v>
      </c>
      <c r="E727" t="s">
        <v>4706</v>
      </c>
      <c r="F727" t="s">
        <v>587</v>
      </c>
      <c r="G727" t="s">
        <v>6032</v>
      </c>
      <c r="H727" t="s">
        <v>65</v>
      </c>
      <c r="I727" t="s">
        <v>102</v>
      </c>
      <c r="J727">
        <v>5</v>
      </c>
      <c r="K727" s="36">
        <v>19684</v>
      </c>
      <c r="L727" s="37">
        <v>98420</v>
      </c>
      <c r="M727">
        <v>20</v>
      </c>
      <c r="N727" t="s">
        <v>26</v>
      </c>
      <c r="O727">
        <v>4</v>
      </c>
      <c r="P727" t="s">
        <v>35</v>
      </c>
      <c r="Q727">
        <v>189</v>
      </c>
      <c r="R727" s="38">
        <v>786541</v>
      </c>
    </row>
    <row r="728" spans="1:18" x14ac:dyDescent="0.3">
      <c r="A728" t="s">
        <v>6033</v>
      </c>
      <c r="B728" s="35">
        <v>45521</v>
      </c>
      <c r="C728" t="s">
        <v>4693</v>
      </c>
      <c r="D728" t="s">
        <v>4694</v>
      </c>
      <c r="E728" t="s">
        <v>4695</v>
      </c>
      <c r="F728" t="s">
        <v>1157</v>
      </c>
      <c r="G728" t="s">
        <v>6034</v>
      </c>
      <c r="H728" t="s">
        <v>40</v>
      </c>
      <c r="I728" t="s">
        <v>51</v>
      </c>
      <c r="J728">
        <v>19</v>
      </c>
      <c r="K728" s="36">
        <v>9538</v>
      </c>
      <c r="L728" s="37">
        <v>181222</v>
      </c>
      <c r="M728" t="s">
        <v>27</v>
      </c>
      <c r="N728" t="s">
        <v>26</v>
      </c>
      <c r="O728">
        <v>5</v>
      </c>
      <c r="P728" t="s">
        <v>28</v>
      </c>
      <c r="Q728">
        <v>71</v>
      </c>
      <c r="R728" s="38">
        <v>441559</v>
      </c>
    </row>
    <row r="729" spans="1:18" x14ac:dyDescent="0.3">
      <c r="A729" t="s">
        <v>6035</v>
      </c>
      <c r="B729" s="35">
        <v>45576</v>
      </c>
      <c r="C729" t="s">
        <v>4693</v>
      </c>
      <c r="D729" t="s">
        <v>4694</v>
      </c>
      <c r="E729" t="s">
        <v>4695</v>
      </c>
      <c r="F729" t="s">
        <v>252</v>
      </c>
      <c r="G729" t="s">
        <v>6036</v>
      </c>
      <c r="H729" t="s">
        <v>65</v>
      </c>
      <c r="I729" t="s">
        <v>382</v>
      </c>
      <c r="J729">
        <v>6</v>
      </c>
      <c r="K729" s="36">
        <v>132150</v>
      </c>
      <c r="L729" s="37">
        <v>792900</v>
      </c>
      <c r="M729">
        <v>0</v>
      </c>
      <c r="N729" t="s">
        <v>27</v>
      </c>
      <c r="O729">
        <v>2</v>
      </c>
      <c r="P729" t="s">
        <v>27</v>
      </c>
      <c r="Q729">
        <v>16</v>
      </c>
      <c r="R729" s="38">
        <v>786541</v>
      </c>
    </row>
    <row r="730" spans="1:18" x14ac:dyDescent="0.3">
      <c r="A730" t="s">
        <v>6037</v>
      </c>
      <c r="B730" s="35">
        <v>45604</v>
      </c>
      <c r="C730" t="s">
        <v>4693</v>
      </c>
      <c r="D730" t="s">
        <v>4694</v>
      </c>
      <c r="E730" t="s">
        <v>4706</v>
      </c>
      <c r="F730" t="s">
        <v>160</v>
      </c>
      <c r="G730" t="s">
        <v>27</v>
      </c>
      <c r="H730" t="s">
        <v>24</v>
      </c>
      <c r="I730" t="s">
        <v>152</v>
      </c>
      <c r="J730">
        <v>20</v>
      </c>
      <c r="K730" s="36">
        <v>348993</v>
      </c>
      <c r="L730" s="37">
        <v>6979860</v>
      </c>
      <c r="M730">
        <v>5</v>
      </c>
      <c r="N730" t="s">
        <v>47</v>
      </c>
      <c r="O730">
        <v>5</v>
      </c>
      <c r="P730" t="s">
        <v>35</v>
      </c>
      <c r="Q730">
        <v>65</v>
      </c>
      <c r="R730" s="38">
        <v>1025913</v>
      </c>
    </row>
    <row r="731" spans="1:18" x14ac:dyDescent="0.3">
      <c r="A731" t="s">
        <v>6038</v>
      </c>
      <c r="B731" s="35">
        <v>45605</v>
      </c>
      <c r="C731" t="s">
        <v>4693</v>
      </c>
      <c r="D731" t="s">
        <v>4694</v>
      </c>
      <c r="E731" t="s">
        <v>4706</v>
      </c>
      <c r="F731" t="s">
        <v>3777</v>
      </c>
      <c r="G731" t="s">
        <v>6039</v>
      </c>
      <c r="H731" t="s">
        <v>24</v>
      </c>
      <c r="I731" t="s">
        <v>152</v>
      </c>
      <c r="J731">
        <v>18</v>
      </c>
      <c r="K731" s="36">
        <v>36115</v>
      </c>
      <c r="L731" s="37">
        <v>650070</v>
      </c>
      <c r="M731">
        <v>10</v>
      </c>
      <c r="N731" t="s">
        <v>34</v>
      </c>
      <c r="O731">
        <v>3</v>
      </c>
      <c r="P731" t="s">
        <v>35</v>
      </c>
      <c r="Q731">
        <v>188</v>
      </c>
      <c r="R731" s="38">
        <v>1025913</v>
      </c>
    </row>
    <row r="732" spans="1:18" x14ac:dyDescent="0.3">
      <c r="A732" t="s">
        <v>6040</v>
      </c>
      <c r="B732" s="35">
        <v>45546</v>
      </c>
      <c r="C732" t="s">
        <v>4693</v>
      </c>
      <c r="D732" t="s">
        <v>4694</v>
      </c>
      <c r="E732" t="s">
        <v>4695</v>
      </c>
      <c r="F732" t="s">
        <v>2055</v>
      </c>
      <c r="G732" t="s">
        <v>6041</v>
      </c>
      <c r="H732" t="s">
        <v>24</v>
      </c>
      <c r="I732" t="s">
        <v>56</v>
      </c>
      <c r="J732">
        <v>1</v>
      </c>
      <c r="K732" s="36">
        <v>239349</v>
      </c>
      <c r="L732" s="37">
        <v>239349</v>
      </c>
      <c r="M732">
        <v>10</v>
      </c>
      <c r="N732" t="s">
        <v>10788</v>
      </c>
      <c r="O732">
        <v>1</v>
      </c>
      <c r="P732" t="s">
        <v>27</v>
      </c>
      <c r="Q732">
        <v>161</v>
      </c>
      <c r="R732" s="38">
        <v>1025913</v>
      </c>
    </row>
    <row r="733" spans="1:18" x14ac:dyDescent="0.3">
      <c r="A733" t="s">
        <v>6042</v>
      </c>
      <c r="B733" s="35">
        <v>45583</v>
      </c>
      <c r="C733" t="s">
        <v>4693</v>
      </c>
      <c r="D733" t="s">
        <v>4694</v>
      </c>
      <c r="E733" t="s">
        <v>49</v>
      </c>
      <c r="F733" t="s">
        <v>1920</v>
      </c>
      <c r="G733" t="s">
        <v>6043</v>
      </c>
      <c r="H733" t="s">
        <v>32</v>
      </c>
      <c r="I733" t="s">
        <v>33</v>
      </c>
      <c r="J733">
        <v>10</v>
      </c>
      <c r="K733" s="36">
        <v>4610</v>
      </c>
      <c r="L733" s="37">
        <v>46100</v>
      </c>
      <c r="M733">
        <v>15</v>
      </c>
      <c r="N733" t="s">
        <v>26</v>
      </c>
      <c r="O733">
        <v>3</v>
      </c>
      <c r="P733" t="s">
        <v>28</v>
      </c>
      <c r="Q733">
        <v>192</v>
      </c>
      <c r="R733" s="38">
        <v>588661</v>
      </c>
    </row>
    <row r="734" spans="1:18" x14ac:dyDescent="0.3">
      <c r="A734" t="s">
        <v>6044</v>
      </c>
      <c r="B734" s="35">
        <v>45106</v>
      </c>
      <c r="C734" t="s">
        <v>4693</v>
      </c>
      <c r="D734" t="s">
        <v>4694</v>
      </c>
      <c r="E734" t="s">
        <v>4695</v>
      </c>
      <c r="F734" t="s">
        <v>1091</v>
      </c>
      <c r="G734" t="s">
        <v>6045</v>
      </c>
      <c r="H734" t="s">
        <v>45</v>
      </c>
      <c r="I734" t="s">
        <v>98</v>
      </c>
      <c r="J734">
        <v>12</v>
      </c>
      <c r="K734" s="36">
        <v>34908</v>
      </c>
      <c r="L734" s="37">
        <v>418896</v>
      </c>
      <c r="M734">
        <v>15</v>
      </c>
      <c r="N734" t="s">
        <v>26</v>
      </c>
      <c r="O734">
        <v>4</v>
      </c>
      <c r="P734" t="s">
        <v>35</v>
      </c>
      <c r="Q734">
        <v>19</v>
      </c>
      <c r="R734" s="38">
        <v>492084</v>
      </c>
    </row>
    <row r="735" spans="1:18" x14ac:dyDescent="0.3">
      <c r="A735" t="s">
        <v>6046</v>
      </c>
      <c r="B735" s="35">
        <v>45074</v>
      </c>
      <c r="C735" t="s">
        <v>4693</v>
      </c>
      <c r="D735" t="s">
        <v>4694</v>
      </c>
      <c r="E735" t="s">
        <v>49</v>
      </c>
      <c r="F735" t="s">
        <v>470</v>
      </c>
      <c r="G735" t="s">
        <v>6047</v>
      </c>
      <c r="H735" t="s">
        <v>65</v>
      </c>
      <c r="I735" t="s">
        <v>289</v>
      </c>
      <c r="J735">
        <v>9</v>
      </c>
      <c r="K735" s="36">
        <v>140643</v>
      </c>
      <c r="L735" s="37">
        <v>1265787</v>
      </c>
      <c r="M735">
        <v>0</v>
      </c>
      <c r="N735" t="s">
        <v>26</v>
      </c>
      <c r="O735">
        <v>3</v>
      </c>
      <c r="P735" t="s">
        <v>28</v>
      </c>
      <c r="Q735">
        <v>183</v>
      </c>
      <c r="R735" s="38">
        <v>786541</v>
      </c>
    </row>
    <row r="736" spans="1:18" x14ac:dyDescent="0.3">
      <c r="A736" t="s">
        <v>6048</v>
      </c>
      <c r="B736" s="35">
        <v>45242</v>
      </c>
      <c r="C736" t="s">
        <v>4693</v>
      </c>
      <c r="D736" t="s">
        <v>4694</v>
      </c>
      <c r="E736" t="s">
        <v>4706</v>
      </c>
      <c r="F736" t="s">
        <v>2761</v>
      </c>
      <c r="G736" t="s">
        <v>6049</v>
      </c>
      <c r="H736" t="s">
        <v>40</v>
      </c>
      <c r="I736" t="s">
        <v>106</v>
      </c>
      <c r="J736">
        <v>16</v>
      </c>
      <c r="K736" s="36">
        <v>10027</v>
      </c>
      <c r="L736" s="37">
        <v>160432</v>
      </c>
      <c r="M736">
        <v>10</v>
      </c>
      <c r="N736" t="s">
        <v>27</v>
      </c>
      <c r="O736">
        <v>5</v>
      </c>
      <c r="P736" t="s">
        <v>35</v>
      </c>
      <c r="Q736">
        <v>15</v>
      </c>
      <c r="R736" s="38">
        <v>441559</v>
      </c>
    </row>
    <row r="737" spans="1:18" x14ac:dyDescent="0.3">
      <c r="A737" t="s">
        <v>6050</v>
      </c>
      <c r="B737" s="35">
        <v>45438</v>
      </c>
      <c r="C737" t="s">
        <v>4693</v>
      </c>
      <c r="D737" t="s">
        <v>4694</v>
      </c>
      <c r="E737" t="s">
        <v>49</v>
      </c>
      <c r="F737" t="s">
        <v>1123</v>
      </c>
      <c r="G737" t="s">
        <v>6051</v>
      </c>
      <c r="H737" t="s">
        <v>45</v>
      </c>
      <c r="I737" t="s">
        <v>130</v>
      </c>
      <c r="J737">
        <v>16</v>
      </c>
      <c r="K737" s="36">
        <v>12095</v>
      </c>
      <c r="L737" s="37">
        <v>193520</v>
      </c>
      <c r="M737">
        <v>20</v>
      </c>
      <c r="N737" t="s">
        <v>57</v>
      </c>
      <c r="O737">
        <v>4</v>
      </c>
      <c r="P737" t="s">
        <v>35</v>
      </c>
      <c r="Q737">
        <v>68</v>
      </c>
      <c r="R737" s="38">
        <v>492084</v>
      </c>
    </row>
    <row r="738" spans="1:18" x14ac:dyDescent="0.3">
      <c r="A738" t="s">
        <v>6052</v>
      </c>
      <c r="B738" s="35">
        <v>45268</v>
      </c>
      <c r="C738" t="s">
        <v>4693</v>
      </c>
      <c r="D738" t="s">
        <v>4694</v>
      </c>
      <c r="E738" t="s">
        <v>49</v>
      </c>
      <c r="F738" t="s">
        <v>993</v>
      </c>
      <c r="G738" t="s">
        <v>6053</v>
      </c>
      <c r="H738" t="s">
        <v>65</v>
      </c>
      <c r="I738" t="s">
        <v>102</v>
      </c>
      <c r="J738">
        <v>11</v>
      </c>
      <c r="K738" s="36">
        <v>173098</v>
      </c>
      <c r="L738" s="37">
        <v>1904078</v>
      </c>
      <c r="M738">
        <v>0</v>
      </c>
      <c r="N738" t="s">
        <v>27</v>
      </c>
      <c r="O738">
        <v>5</v>
      </c>
      <c r="P738" t="s">
        <v>35</v>
      </c>
      <c r="Q738">
        <v>95</v>
      </c>
      <c r="R738" s="38">
        <v>786541</v>
      </c>
    </row>
    <row r="739" spans="1:18" x14ac:dyDescent="0.3">
      <c r="A739" t="s">
        <v>6054</v>
      </c>
      <c r="B739" s="35">
        <v>45488</v>
      </c>
      <c r="C739" t="s">
        <v>4693</v>
      </c>
      <c r="D739" t="s">
        <v>4694</v>
      </c>
      <c r="E739" t="s">
        <v>49</v>
      </c>
      <c r="F739" t="s">
        <v>1517</v>
      </c>
      <c r="G739" t="s">
        <v>6055</v>
      </c>
      <c r="H739" t="s">
        <v>45</v>
      </c>
      <c r="I739" t="s">
        <v>130</v>
      </c>
      <c r="J739">
        <v>12</v>
      </c>
      <c r="K739" s="36">
        <v>21070</v>
      </c>
      <c r="L739" s="37">
        <v>252840</v>
      </c>
      <c r="M739">
        <v>20</v>
      </c>
      <c r="N739" t="s">
        <v>27</v>
      </c>
      <c r="O739">
        <v>3</v>
      </c>
      <c r="P739" t="s">
        <v>28</v>
      </c>
      <c r="Q739">
        <v>25</v>
      </c>
      <c r="R739" s="38">
        <v>492084</v>
      </c>
    </row>
    <row r="740" spans="1:18" x14ac:dyDescent="0.3">
      <c r="A740" t="s">
        <v>6056</v>
      </c>
      <c r="B740" s="35">
        <v>45110</v>
      </c>
      <c r="C740" t="s">
        <v>4693</v>
      </c>
      <c r="D740" t="s">
        <v>4694</v>
      </c>
      <c r="E740" t="s">
        <v>4695</v>
      </c>
      <c r="F740" t="s">
        <v>94</v>
      </c>
      <c r="G740" t="s">
        <v>6057</v>
      </c>
      <c r="H740" t="s">
        <v>40</v>
      </c>
      <c r="I740" t="s">
        <v>41</v>
      </c>
      <c r="J740">
        <v>11</v>
      </c>
      <c r="K740" s="36">
        <v>13514</v>
      </c>
      <c r="L740" s="37">
        <v>148654</v>
      </c>
      <c r="M740">
        <v>0</v>
      </c>
      <c r="N740" t="s">
        <v>47</v>
      </c>
      <c r="O740">
        <v>5</v>
      </c>
      <c r="P740" t="s">
        <v>28</v>
      </c>
      <c r="Q740">
        <v>62</v>
      </c>
      <c r="R740" s="38">
        <v>441559</v>
      </c>
    </row>
    <row r="741" spans="1:18" x14ac:dyDescent="0.3">
      <c r="A741" t="s">
        <v>6058</v>
      </c>
      <c r="B741" s="35">
        <v>45432</v>
      </c>
      <c r="C741" t="s">
        <v>4693</v>
      </c>
      <c r="D741" t="s">
        <v>4694</v>
      </c>
      <c r="E741" t="s">
        <v>49</v>
      </c>
      <c r="F741" t="s">
        <v>1747</v>
      </c>
      <c r="G741" t="s">
        <v>6059</v>
      </c>
      <c r="H741" t="s">
        <v>24</v>
      </c>
      <c r="I741" t="s">
        <v>92</v>
      </c>
      <c r="J741">
        <v>4</v>
      </c>
      <c r="K741" s="36">
        <v>30912</v>
      </c>
      <c r="L741" s="37">
        <v>123648</v>
      </c>
      <c r="M741">
        <v>0</v>
      </c>
      <c r="N741" t="s">
        <v>26</v>
      </c>
      <c r="O741">
        <v>6</v>
      </c>
      <c r="P741" t="s">
        <v>27</v>
      </c>
      <c r="Q741">
        <v>139</v>
      </c>
      <c r="R741" s="38">
        <v>1025913</v>
      </c>
    </row>
    <row r="742" spans="1:18" x14ac:dyDescent="0.3">
      <c r="A742" t="s">
        <v>6060</v>
      </c>
      <c r="B742" s="35">
        <v>45097</v>
      </c>
      <c r="C742" t="s">
        <v>4693</v>
      </c>
      <c r="D742" t="s">
        <v>4694</v>
      </c>
      <c r="E742" t="s">
        <v>4695</v>
      </c>
      <c r="F742" t="s">
        <v>80</v>
      </c>
      <c r="G742" t="s">
        <v>6061</v>
      </c>
      <c r="H742" t="s">
        <v>32</v>
      </c>
      <c r="I742" t="s">
        <v>117</v>
      </c>
      <c r="J742">
        <v>6</v>
      </c>
      <c r="K742" s="36">
        <v>20884</v>
      </c>
      <c r="L742" s="37">
        <v>125304</v>
      </c>
      <c r="M742">
        <v>0</v>
      </c>
      <c r="N742" t="s">
        <v>27</v>
      </c>
      <c r="O742">
        <v>1</v>
      </c>
      <c r="P742" t="s">
        <v>28</v>
      </c>
      <c r="Q742">
        <v>198</v>
      </c>
      <c r="R742" s="38">
        <v>588661</v>
      </c>
    </row>
    <row r="743" spans="1:18" x14ac:dyDescent="0.3">
      <c r="A743" t="s">
        <v>6062</v>
      </c>
      <c r="B743" s="35">
        <v>45551</v>
      </c>
      <c r="C743" t="s">
        <v>4693</v>
      </c>
      <c r="D743" t="s">
        <v>4694</v>
      </c>
      <c r="E743" t="s">
        <v>49</v>
      </c>
      <c r="F743" t="s">
        <v>1774</v>
      </c>
      <c r="G743" t="s">
        <v>6063</v>
      </c>
      <c r="H743" t="s">
        <v>65</v>
      </c>
      <c r="I743" t="s">
        <v>382</v>
      </c>
      <c r="J743">
        <v>20</v>
      </c>
      <c r="K743" s="36">
        <v>118254</v>
      </c>
      <c r="L743" s="37">
        <v>2365080</v>
      </c>
      <c r="M743">
        <v>0</v>
      </c>
      <c r="N743" t="s">
        <v>26</v>
      </c>
      <c r="O743">
        <v>1</v>
      </c>
      <c r="P743" t="s">
        <v>28</v>
      </c>
      <c r="Q743">
        <v>131</v>
      </c>
      <c r="R743" s="38">
        <v>786541</v>
      </c>
    </row>
    <row r="744" spans="1:18" x14ac:dyDescent="0.3">
      <c r="A744" t="s">
        <v>6064</v>
      </c>
      <c r="B744" s="35">
        <v>45185</v>
      </c>
      <c r="C744" t="s">
        <v>4693</v>
      </c>
      <c r="D744" t="s">
        <v>4694</v>
      </c>
      <c r="E744" t="s">
        <v>49</v>
      </c>
      <c r="F744" t="s">
        <v>2991</v>
      </c>
      <c r="G744" t="s">
        <v>6065</v>
      </c>
      <c r="H744" t="s">
        <v>10794</v>
      </c>
      <c r="I744" t="s">
        <v>113</v>
      </c>
      <c r="J744">
        <v>19</v>
      </c>
      <c r="K744" s="36">
        <v>13482</v>
      </c>
      <c r="L744" s="37">
        <v>256158</v>
      </c>
      <c r="M744">
        <v>0</v>
      </c>
      <c r="N744" t="s">
        <v>57</v>
      </c>
      <c r="O744">
        <v>1</v>
      </c>
      <c r="P744" t="s">
        <v>28</v>
      </c>
      <c r="Q744">
        <v>171</v>
      </c>
      <c r="R744" s="38">
        <v>588661</v>
      </c>
    </row>
    <row r="745" spans="1:18" x14ac:dyDescent="0.3">
      <c r="A745" t="s">
        <v>6066</v>
      </c>
      <c r="B745" s="35">
        <v>45022</v>
      </c>
      <c r="C745" t="s">
        <v>4693</v>
      </c>
      <c r="D745" t="s">
        <v>4694</v>
      </c>
      <c r="E745" t="s">
        <v>49</v>
      </c>
      <c r="F745" t="s">
        <v>1924</v>
      </c>
      <c r="G745" t="s">
        <v>6067</v>
      </c>
      <c r="H745" t="s">
        <v>40</v>
      </c>
      <c r="I745" t="s">
        <v>70</v>
      </c>
      <c r="J745">
        <v>12</v>
      </c>
      <c r="K745" s="36">
        <v>17647</v>
      </c>
      <c r="L745" s="37">
        <v>211764</v>
      </c>
      <c r="M745">
        <v>5</v>
      </c>
      <c r="N745" t="s">
        <v>47</v>
      </c>
      <c r="O745" t="s">
        <v>27</v>
      </c>
      <c r="P745" t="s">
        <v>35</v>
      </c>
      <c r="Q745">
        <v>178</v>
      </c>
      <c r="R745" s="38">
        <v>441559</v>
      </c>
    </row>
    <row r="746" spans="1:18" x14ac:dyDescent="0.3">
      <c r="A746" t="s">
        <v>6068</v>
      </c>
      <c r="B746" s="35">
        <v>45130</v>
      </c>
      <c r="C746" t="s">
        <v>4693</v>
      </c>
      <c r="D746" t="s">
        <v>4694</v>
      </c>
      <c r="E746" t="s">
        <v>4695</v>
      </c>
      <c r="F746" t="s">
        <v>467</v>
      </c>
      <c r="G746" t="s">
        <v>27</v>
      </c>
      <c r="H746" t="s">
        <v>24</v>
      </c>
      <c r="I746" t="s">
        <v>61</v>
      </c>
      <c r="J746">
        <v>13</v>
      </c>
      <c r="K746" s="36">
        <v>324875</v>
      </c>
      <c r="L746" s="37">
        <v>4223375</v>
      </c>
      <c r="M746">
        <v>10</v>
      </c>
      <c r="N746" t="s">
        <v>57</v>
      </c>
      <c r="O746">
        <v>2</v>
      </c>
      <c r="P746" t="s">
        <v>35</v>
      </c>
      <c r="Q746">
        <v>116</v>
      </c>
      <c r="R746" s="38">
        <v>1025913</v>
      </c>
    </row>
    <row r="747" spans="1:18" x14ac:dyDescent="0.3">
      <c r="A747" t="s">
        <v>6069</v>
      </c>
      <c r="B747" s="35">
        <v>45634</v>
      </c>
      <c r="C747" t="s">
        <v>4693</v>
      </c>
      <c r="D747" t="s">
        <v>4694</v>
      </c>
      <c r="E747" t="s">
        <v>49</v>
      </c>
      <c r="F747" t="s">
        <v>1127</v>
      </c>
      <c r="G747" t="s">
        <v>6070</v>
      </c>
      <c r="H747" t="s">
        <v>10794</v>
      </c>
      <c r="I747" t="s">
        <v>117</v>
      </c>
      <c r="J747">
        <v>4</v>
      </c>
      <c r="K747" s="36">
        <v>11037</v>
      </c>
      <c r="L747" s="37">
        <v>44148</v>
      </c>
      <c r="M747">
        <v>0</v>
      </c>
      <c r="N747" t="s">
        <v>34</v>
      </c>
      <c r="O747">
        <v>2</v>
      </c>
      <c r="P747" t="s">
        <v>35</v>
      </c>
      <c r="Q747">
        <v>15</v>
      </c>
      <c r="R747" s="38">
        <v>588661</v>
      </c>
    </row>
    <row r="748" spans="1:18" x14ac:dyDescent="0.3">
      <c r="A748" t="s">
        <v>6071</v>
      </c>
      <c r="B748" s="35">
        <v>45516</v>
      </c>
      <c r="C748" t="s">
        <v>4693</v>
      </c>
      <c r="D748" t="s">
        <v>4694</v>
      </c>
      <c r="E748" t="s">
        <v>49</v>
      </c>
      <c r="F748" t="s">
        <v>43</v>
      </c>
      <c r="G748" t="s">
        <v>6072</v>
      </c>
      <c r="H748" t="s">
        <v>40</v>
      </c>
      <c r="I748" t="s">
        <v>70</v>
      </c>
      <c r="J748">
        <v>6</v>
      </c>
      <c r="K748" s="36">
        <v>16558</v>
      </c>
      <c r="L748" s="37">
        <v>99348</v>
      </c>
      <c r="M748" t="s">
        <v>27</v>
      </c>
      <c r="N748" t="s">
        <v>47</v>
      </c>
      <c r="O748">
        <v>2</v>
      </c>
      <c r="P748" t="s">
        <v>35</v>
      </c>
      <c r="Q748">
        <v>70</v>
      </c>
      <c r="R748" s="38">
        <v>441559</v>
      </c>
    </row>
    <row r="749" spans="1:18" x14ac:dyDescent="0.3">
      <c r="A749" t="s">
        <v>6073</v>
      </c>
      <c r="B749" s="35">
        <v>45301</v>
      </c>
      <c r="C749" t="s">
        <v>4693</v>
      </c>
      <c r="D749" t="s">
        <v>4694</v>
      </c>
      <c r="E749" t="s">
        <v>4706</v>
      </c>
      <c r="F749" t="s">
        <v>2991</v>
      </c>
      <c r="G749" t="s">
        <v>6074</v>
      </c>
      <c r="H749" t="s">
        <v>24</v>
      </c>
      <c r="I749" t="s">
        <v>56</v>
      </c>
      <c r="J749">
        <v>16</v>
      </c>
      <c r="K749" s="36">
        <v>253059</v>
      </c>
      <c r="L749" s="37">
        <v>4048944</v>
      </c>
      <c r="M749">
        <v>5</v>
      </c>
      <c r="N749" t="s">
        <v>27</v>
      </c>
      <c r="O749" t="s">
        <v>27</v>
      </c>
      <c r="P749" t="s">
        <v>35</v>
      </c>
      <c r="Q749">
        <v>157</v>
      </c>
      <c r="R749" s="38">
        <v>1025913</v>
      </c>
    </row>
    <row r="750" spans="1:18" x14ac:dyDescent="0.3">
      <c r="A750" t="s">
        <v>6075</v>
      </c>
      <c r="B750" s="35">
        <v>45446</v>
      </c>
      <c r="C750" t="s">
        <v>4693</v>
      </c>
      <c r="D750" t="s">
        <v>4694</v>
      </c>
      <c r="E750" t="s">
        <v>4695</v>
      </c>
      <c r="F750" t="s">
        <v>2391</v>
      </c>
      <c r="G750" t="s">
        <v>6076</v>
      </c>
      <c r="H750" t="s">
        <v>45</v>
      </c>
      <c r="I750" t="s">
        <v>74</v>
      </c>
      <c r="J750">
        <v>4</v>
      </c>
      <c r="K750" s="36">
        <v>32160</v>
      </c>
      <c r="L750" s="37">
        <v>128640</v>
      </c>
      <c r="M750">
        <v>0</v>
      </c>
      <c r="N750" t="s">
        <v>57</v>
      </c>
      <c r="O750">
        <v>2</v>
      </c>
      <c r="P750" t="s">
        <v>28</v>
      </c>
      <c r="Q750">
        <v>56</v>
      </c>
      <c r="R750" s="38">
        <v>492084</v>
      </c>
    </row>
    <row r="751" spans="1:18" x14ac:dyDescent="0.3">
      <c r="A751" t="s">
        <v>6077</v>
      </c>
      <c r="B751" s="35">
        <v>45050</v>
      </c>
      <c r="C751" t="s">
        <v>4693</v>
      </c>
      <c r="D751" t="s">
        <v>4694</v>
      </c>
      <c r="E751" t="s">
        <v>4695</v>
      </c>
      <c r="F751" t="s">
        <v>1467</v>
      </c>
      <c r="G751" t="s">
        <v>27</v>
      </c>
      <c r="H751" t="s">
        <v>65</v>
      </c>
      <c r="I751" t="s">
        <v>397</v>
      </c>
      <c r="J751">
        <v>20</v>
      </c>
      <c r="K751" s="36">
        <v>34122</v>
      </c>
      <c r="L751" s="37">
        <v>682440</v>
      </c>
      <c r="M751">
        <v>0</v>
      </c>
      <c r="N751" t="s">
        <v>26</v>
      </c>
      <c r="O751">
        <v>1</v>
      </c>
      <c r="P751" t="s">
        <v>28</v>
      </c>
      <c r="Q751">
        <v>128</v>
      </c>
      <c r="R751" s="38">
        <v>786541</v>
      </c>
    </row>
    <row r="752" spans="1:18" x14ac:dyDescent="0.3">
      <c r="A752" t="s">
        <v>6078</v>
      </c>
      <c r="B752" s="35">
        <v>45444</v>
      </c>
      <c r="C752" t="s">
        <v>4693</v>
      </c>
      <c r="D752" t="s">
        <v>4694</v>
      </c>
      <c r="E752" t="s">
        <v>49</v>
      </c>
      <c r="F752" t="s">
        <v>2913</v>
      </c>
      <c r="G752" t="s">
        <v>27</v>
      </c>
      <c r="H752" t="s">
        <v>24</v>
      </c>
      <c r="I752" t="s">
        <v>161</v>
      </c>
      <c r="J752">
        <v>14</v>
      </c>
      <c r="K752" s="36">
        <v>194686</v>
      </c>
      <c r="L752" s="37">
        <v>2725604</v>
      </c>
      <c r="M752">
        <v>15</v>
      </c>
      <c r="N752" t="s">
        <v>26</v>
      </c>
      <c r="O752">
        <v>1</v>
      </c>
      <c r="P752" t="s">
        <v>28</v>
      </c>
      <c r="Q752">
        <v>162</v>
      </c>
      <c r="R752" s="38">
        <v>1025913</v>
      </c>
    </row>
    <row r="753" spans="1:18" x14ac:dyDescent="0.3">
      <c r="A753" t="s">
        <v>6079</v>
      </c>
      <c r="B753" s="35">
        <v>44995</v>
      </c>
      <c r="C753" t="s">
        <v>4693</v>
      </c>
      <c r="D753" t="s">
        <v>4694</v>
      </c>
      <c r="E753" t="s">
        <v>49</v>
      </c>
      <c r="F753" t="s">
        <v>1073</v>
      </c>
      <c r="G753" t="s">
        <v>6080</v>
      </c>
      <c r="H753" t="s">
        <v>24</v>
      </c>
      <c r="I753" t="s">
        <v>56</v>
      </c>
      <c r="J753">
        <v>15</v>
      </c>
      <c r="K753" s="36">
        <v>52121</v>
      </c>
      <c r="L753" s="37">
        <v>781815</v>
      </c>
      <c r="M753">
        <v>10</v>
      </c>
      <c r="N753" t="s">
        <v>47</v>
      </c>
      <c r="O753">
        <v>5</v>
      </c>
      <c r="P753" t="s">
        <v>35</v>
      </c>
      <c r="Q753">
        <v>70</v>
      </c>
      <c r="R753" s="38">
        <v>1025913</v>
      </c>
    </row>
    <row r="754" spans="1:18" x14ac:dyDescent="0.3">
      <c r="A754" t="s">
        <v>6081</v>
      </c>
      <c r="B754" s="35">
        <v>45605</v>
      </c>
      <c r="C754" t="s">
        <v>4693</v>
      </c>
      <c r="D754" t="s">
        <v>4694</v>
      </c>
      <c r="E754" t="s">
        <v>49</v>
      </c>
      <c r="F754" t="s">
        <v>934</v>
      </c>
      <c r="G754" t="s">
        <v>6082</v>
      </c>
      <c r="H754" t="s">
        <v>45</v>
      </c>
      <c r="I754" t="s">
        <v>130</v>
      </c>
      <c r="J754">
        <v>9</v>
      </c>
      <c r="K754" s="36">
        <v>24992</v>
      </c>
      <c r="L754" s="37">
        <v>224928</v>
      </c>
      <c r="M754">
        <v>0</v>
      </c>
      <c r="N754" t="s">
        <v>34</v>
      </c>
      <c r="O754">
        <v>2</v>
      </c>
      <c r="P754" t="s">
        <v>35</v>
      </c>
      <c r="Q754">
        <v>175</v>
      </c>
      <c r="R754" s="38">
        <v>492084</v>
      </c>
    </row>
    <row r="755" spans="1:18" x14ac:dyDescent="0.3">
      <c r="A755" t="s">
        <v>6083</v>
      </c>
      <c r="B755" s="35">
        <v>45006</v>
      </c>
      <c r="C755" t="s">
        <v>4693</v>
      </c>
      <c r="D755" t="s">
        <v>4694</v>
      </c>
      <c r="E755" t="s">
        <v>4706</v>
      </c>
      <c r="F755" t="s">
        <v>513</v>
      </c>
      <c r="G755" t="s">
        <v>6084</v>
      </c>
      <c r="H755" t="s">
        <v>65</v>
      </c>
      <c r="I755" t="s">
        <v>478</v>
      </c>
      <c r="J755">
        <v>18</v>
      </c>
      <c r="K755" s="36">
        <v>119235</v>
      </c>
      <c r="L755" s="37">
        <v>2146230</v>
      </c>
      <c r="M755">
        <v>10</v>
      </c>
      <c r="N755" t="s">
        <v>26</v>
      </c>
      <c r="O755">
        <v>5</v>
      </c>
      <c r="P755" t="s">
        <v>35</v>
      </c>
      <c r="Q755">
        <v>54</v>
      </c>
      <c r="R755" s="38">
        <v>786541</v>
      </c>
    </row>
    <row r="756" spans="1:18" x14ac:dyDescent="0.3">
      <c r="A756" t="s">
        <v>6085</v>
      </c>
      <c r="B756" s="35">
        <v>45283</v>
      </c>
      <c r="C756" t="s">
        <v>4693</v>
      </c>
      <c r="D756" t="s">
        <v>4694</v>
      </c>
      <c r="E756" t="s">
        <v>4695</v>
      </c>
      <c r="F756" t="s">
        <v>2649</v>
      </c>
      <c r="G756" t="s">
        <v>6086</v>
      </c>
      <c r="H756" t="s">
        <v>24</v>
      </c>
      <c r="I756" t="s">
        <v>161</v>
      </c>
      <c r="J756">
        <v>11</v>
      </c>
      <c r="K756" s="36">
        <v>255800</v>
      </c>
      <c r="L756" s="37">
        <v>2813800</v>
      </c>
      <c r="M756">
        <v>5</v>
      </c>
      <c r="N756" t="s">
        <v>57</v>
      </c>
      <c r="O756">
        <v>5</v>
      </c>
      <c r="P756" t="s">
        <v>35</v>
      </c>
      <c r="Q756">
        <v>76</v>
      </c>
      <c r="R756" s="38">
        <v>1025913</v>
      </c>
    </row>
    <row r="757" spans="1:18" x14ac:dyDescent="0.3">
      <c r="A757" t="s">
        <v>6087</v>
      </c>
      <c r="B757" s="35">
        <v>44961</v>
      </c>
      <c r="C757" t="s">
        <v>4693</v>
      </c>
      <c r="D757" t="s">
        <v>4694</v>
      </c>
      <c r="E757" t="s">
        <v>49</v>
      </c>
      <c r="F757" t="s">
        <v>1654</v>
      </c>
      <c r="G757" t="s">
        <v>6088</v>
      </c>
      <c r="H757" t="s">
        <v>24</v>
      </c>
      <c r="I757" t="s">
        <v>61</v>
      </c>
      <c r="J757">
        <v>15</v>
      </c>
      <c r="K757" s="36">
        <v>348797</v>
      </c>
      <c r="L757" s="37">
        <v>5231955</v>
      </c>
      <c r="M757">
        <v>15</v>
      </c>
      <c r="N757" t="s">
        <v>57</v>
      </c>
      <c r="O757">
        <v>5</v>
      </c>
      <c r="P757" t="s">
        <v>35</v>
      </c>
      <c r="Q757">
        <v>15</v>
      </c>
      <c r="R757" s="38">
        <v>1025913</v>
      </c>
    </row>
    <row r="758" spans="1:18" x14ac:dyDescent="0.3">
      <c r="A758" t="s">
        <v>6089</v>
      </c>
      <c r="B758" s="35">
        <v>45408</v>
      </c>
      <c r="C758" t="s">
        <v>4693</v>
      </c>
      <c r="D758" t="s">
        <v>4694</v>
      </c>
      <c r="E758" t="s">
        <v>49</v>
      </c>
      <c r="F758" t="s">
        <v>3923</v>
      </c>
      <c r="G758" t="s">
        <v>6090</v>
      </c>
      <c r="H758" t="s">
        <v>45</v>
      </c>
      <c r="I758" t="s">
        <v>211</v>
      </c>
      <c r="J758">
        <v>9</v>
      </c>
      <c r="K758" s="36">
        <v>29139</v>
      </c>
      <c r="L758" s="37">
        <v>262251</v>
      </c>
      <c r="M758">
        <v>20</v>
      </c>
      <c r="N758" t="s">
        <v>10788</v>
      </c>
      <c r="O758">
        <v>2</v>
      </c>
      <c r="P758" t="s">
        <v>35</v>
      </c>
      <c r="Q758">
        <v>21</v>
      </c>
      <c r="R758" s="38">
        <v>492084</v>
      </c>
    </row>
    <row r="759" spans="1:18" x14ac:dyDescent="0.3">
      <c r="A759" t="s">
        <v>6091</v>
      </c>
      <c r="B759" s="35">
        <v>45317</v>
      </c>
      <c r="C759" t="s">
        <v>4693</v>
      </c>
      <c r="D759" t="s">
        <v>4694</v>
      </c>
      <c r="E759" t="s">
        <v>4706</v>
      </c>
      <c r="F759" t="s">
        <v>833</v>
      </c>
      <c r="G759" t="s">
        <v>6092</v>
      </c>
      <c r="H759" t="s">
        <v>32</v>
      </c>
      <c r="I759" t="s">
        <v>95</v>
      </c>
      <c r="J759">
        <v>14</v>
      </c>
      <c r="K759" s="36">
        <v>15018</v>
      </c>
      <c r="L759" s="37">
        <v>210252</v>
      </c>
      <c r="M759">
        <v>0</v>
      </c>
      <c r="N759" t="s">
        <v>27</v>
      </c>
      <c r="O759">
        <v>0</v>
      </c>
      <c r="P759" t="s">
        <v>35</v>
      </c>
      <c r="Q759">
        <v>128</v>
      </c>
      <c r="R759" s="38">
        <v>588661</v>
      </c>
    </row>
    <row r="760" spans="1:18" x14ac:dyDescent="0.3">
      <c r="A760" t="s">
        <v>6093</v>
      </c>
      <c r="B760" s="35">
        <v>45218</v>
      </c>
      <c r="C760" t="s">
        <v>4693</v>
      </c>
      <c r="D760" t="s">
        <v>4694</v>
      </c>
      <c r="E760" t="s">
        <v>4695</v>
      </c>
      <c r="F760" t="s">
        <v>1804</v>
      </c>
      <c r="G760" t="s">
        <v>6094</v>
      </c>
      <c r="H760" t="s">
        <v>65</v>
      </c>
      <c r="I760" t="s">
        <v>102</v>
      </c>
      <c r="J760">
        <v>17</v>
      </c>
      <c r="K760" s="36">
        <v>152604</v>
      </c>
      <c r="L760" s="37">
        <v>2594268</v>
      </c>
      <c r="M760" t="s">
        <v>27</v>
      </c>
      <c r="N760" t="s">
        <v>27</v>
      </c>
      <c r="O760">
        <v>5</v>
      </c>
      <c r="P760" t="s">
        <v>35</v>
      </c>
      <c r="Q760">
        <v>109</v>
      </c>
      <c r="R760" s="38">
        <v>786541</v>
      </c>
    </row>
    <row r="761" spans="1:18" x14ac:dyDescent="0.3">
      <c r="A761" t="s">
        <v>6095</v>
      </c>
      <c r="B761" s="35">
        <v>45554</v>
      </c>
      <c r="C761" t="s">
        <v>4693</v>
      </c>
      <c r="D761" t="s">
        <v>4694</v>
      </c>
      <c r="E761" t="s">
        <v>4695</v>
      </c>
      <c r="F761" t="s">
        <v>1066</v>
      </c>
      <c r="G761" t="s">
        <v>6096</v>
      </c>
      <c r="H761" t="s">
        <v>24</v>
      </c>
      <c r="I761" t="s">
        <v>161</v>
      </c>
      <c r="J761">
        <v>7</v>
      </c>
      <c r="K761" s="36">
        <v>136113</v>
      </c>
      <c r="L761" s="37">
        <v>952791</v>
      </c>
      <c r="M761">
        <v>0</v>
      </c>
      <c r="N761" t="s">
        <v>10788</v>
      </c>
      <c r="O761">
        <v>5</v>
      </c>
      <c r="P761" t="s">
        <v>35</v>
      </c>
      <c r="Q761">
        <v>167</v>
      </c>
      <c r="R761" s="38">
        <v>1025913</v>
      </c>
    </row>
    <row r="762" spans="1:18" x14ac:dyDescent="0.3">
      <c r="A762" t="s">
        <v>6097</v>
      </c>
      <c r="B762" s="35">
        <v>45077</v>
      </c>
      <c r="C762" t="s">
        <v>4693</v>
      </c>
      <c r="D762" t="s">
        <v>4694</v>
      </c>
      <c r="E762" t="s">
        <v>4695</v>
      </c>
      <c r="F762" t="s">
        <v>49</v>
      </c>
      <c r="G762" t="s">
        <v>6098</v>
      </c>
      <c r="H762" t="s">
        <v>40</v>
      </c>
      <c r="I762" t="s">
        <v>123</v>
      </c>
      <c r="J762">
        <v>18</v>
      </c>
      <c r="K762" s="36">
        <v>7219</v>
      </c>
      <c r="L762" s="37">
        <v>129942</v>
      </c>
      <c r="M762" t="s">
        <v>27</v>
      </c>
      <c r="N762" t="s">
        <v>27</v>
      </c>
      <c r="O762">
        <v>4</v>
      </c>
      <c r="P762" t="s">
        <v>35</v>
      </c>
      <c r="Q762">
        <v>97</v>
      </c>
      <c r="R762" s="38">
        <v>441559</v>
      </c>
    </row>
    <row r="763" spans="1:18" x14ac:dyDescent="0.3">
      <c r="A763" t="s">
        <v>6099</v>
      </c>
      <c r="B763" s="35">
        <v>44999</v>
      </c>
      <c r="C763" t="s">
        <v>4693</v>
      </c>
      <c r="D763" t="s">
        <v>4694</v>
      </c>
      <c r="E763" t="s">
        <v>4695</v>
      </c>
      <c r="F763" t="s">
        <v>279</v>
      </c>
      <c r="G763" t="s">
        <v>6100</v>
      </c>
      <c r="H763" t="s">
        <v>32</v>
      </c>
      <c r="I763" t="s">
        <v>95</v>
      </c>
      <c r="J763">
        <v>20</v>
      </c>
      <c r="K763" s="36">
        <v>2649</v>
      </c>
      <c r="L763" s="37">
        <v>52980</v>
      </c>
      <c r="M763">
        <v>15</v>
      </c>
      <c r="N763" t="s">
        <v>27</v>
      </c>
      <c r="O763">
        <v>2</v>
      </c>
      <c r="P763" t="s">
        <v>35</v>
      </c>
      <c r="Q763">
        <v>25</v>
      </c>
      <c r="R763" s="38">
        <v>588661</v>
      </c>
    </row>
    <row r="764" spans="1:18" x14ac:dyDescent="0.3">
      <c r="A764" t="s">
        <v>6101</v>
      </c>
      <c r="B764" s="35">
        <v>45285</v>
      </c>
      <c r="C764" t="s">
        <v>4693</v>
      </c>
      <c r="D764" t="s">
        <v>4694</v>
      </c>
      <c r="E764" t="s">
        <v>4695</v>
      </c>
      <c r="F764" t="s">
        <v>418</v>
      </c>
      <c r="G764" t="s">
        <v>6102</v>
      </c>
      <c r="H764" t="s">
        <v>40</v>
      </c>
      <c r="I764" t="s">
        <v>106</v>
      </c>
      <c r="J764">
        <v>16</v>
      </c>
      <c r="K764" s="36">
        <v>9762</v>
      </c>
      <c r="L764" s="37">
        <v>156192</v>
      </c>
      <c r="M764">
        <v>10</v>
      </c>
      <c r="N764" t="s">
        <v>10788</v>
      </c>
      <c r="O764">
        <v>1</v>
      </c>
      <c r="P764" t="s">
        <v>35</v>
      </c>
      <c r="Q764">
        <v>17</v>
      </c>
      <c r="R764" s="38">
        <v>441559</v>
      </c>
    </row>
    <row r="765" spans="1:18" x14ac:dyDescent="0.3">
      <c r="A765" t="s">
        <v>6103</v>
      </c>
      <c r="B765" s="35">
        <v>45260</v>
      </c>
      <c r="C765" t="s">
        <v>4693</v>
      </c>
      <c r="D765" t="s">
        <v>4694</v>
      </c>
      <c r="E765" t="s">
        <v>49</v>
      </c>
      <c r="F765" t="s">
        <v>889</v>
      </c>
      <c r="G765" t="s">
        <v>6104</v>
      </c>
      <c r="H765" t="s">
        <v>65</v>
      </c>
      <c r="I765" t="s">
        <v>102</v>
      </c>
      <c r="J765">
        <v>17</v>
      </c>
      <c r="K765" s="36">
        <v>141353</v>
      </c>
      <c r="L765" s="37">
        <v>2403001</v>
      </c>
      <c r="M765" t="s">
        <v>27</v>
      </c>
      <c r="N765" t="s">
        <v>10788</v>
      </c>
      <c r="O765">
        <v>4</v>
      </c>
      <c r="P765" t="s">
        <v>35</v>
      </c>
      <c r="Q765">
        <v>8</v>
      </c>
      <c r="R765" s="38">
        <v>786541</v>
      </c>
    </row>
    <row r="766" spans="1:18" x14ac:dyDescent="0.3">
      <c r="A766" t="s">
        <v>6105</v>
      </c>
      <c r="B766" s="35">
        <v>45377</v>
      </c>
      <c r="C766" t="s">
        <v>4693</v>
      </c>
      <c r="D766" t="s">
        <v>4694</v>
      </c>
      <c r="E766" t="s">
        <v>49</v>
      </c>
      <c r="F766" t="s">
        <v>6106</v>
      </c>
      <c r="G766" t="s">
        <v>6107</v>
      </c>
      <c r="H766" t="s">
        <v>45</v>
      </c>
      <c r="I766" t="s">
        <v>130</v>
      </c>
      <c r="J766">
        <v>16</v>
      </c>
      <c r="K766" s="36">
        <v>14135</v>
      </c>
      <c r="L766" s="37">
        <v>226160</v>
      </c>
      <c r="M766">
        <v>10</v>
      </c>
      <c r="N766" t="s">
        <v>10788</v>
      </c>
      <c r="O766">
        <v>1</v>
      </c>
      <c r="P766" t="s">
        <v>35</v>
      </c>
      <c r="Q766">
        <v>170</v>
      </c>
      <c r="R766" s="38">
        <v>492084</v>
      </c>
    </row>
    <row r="767" spans="1:18" x14ac:dyDescent="0.3">
      <c r="A767" t="s">
        <v>6108</v>
      </c>
      <c r="B767" s="35">
        <v>45161</v>
      </c>
      <c r="C767" t="s">
        <v>4693</v>
      </c>
      <c r="D767" t="s">
        <v>4694</v>
      </c>
      <c r="E767" t="s">
        <v>49</v>
      </c>
      <c r="F767" t="s">
        <v>449</v>
      </c>
      <c r="G767" t="s">
        <v>27</v>
      </c>
      <c r="H767" t="s">
        <v>65</v>
      </c>
      <c r="I767" t="s">
        <v>382</v>
      </c>
      <c r="J767">
        <v>2</v>
      </c>
      <c r="K767" s="36">
        <v>158395</v>
      </c>
      <c r="L767" s="37">
        <v>316790</v>
      </c>
      <c r="M767">
        <v>10</v>
      </c>
      <c r="N767" t="s">
        <v>57</v>
      </c>
      <c r="O767">
        <v>1</v>
      </c>
      <c r="P767" t="s">
        <v>35</v>
      </c>
      <c r="Q767">
        <v>56</v>
      </c>
      <c r="R767" s="38">
        <v>786541</v>
      </c>
    </row>
    <row r="768" spans="1:18" x14ac:dyDescent="0.3">
      <c r="A768" t="s">
        <v>6109</v>
      </c>
      <c r="B768" s="35">
        <v>45365</v>
      </c>
      <c r="C768" t="s">
        <v>4693</v>
      </c>
      <c r="D768" t="s">
        <v>4694</v>
      </c>
      <c r="E768" t="s">
        <v>4706</v>
      </c>
      <c r="F768" t="s">
        <v>1370</v>
      </c>
      <c r="G768" t="s">
        <v>6110</v>
      </c>
      <c r="H768" t="s">
        <v>24</v>
      </c>
      <c r="I768" t="s">
        <v>61</v>
      </c>
      <c r="J768">
        <v>6</v>
      </c>
      <c r="K768" s="36">
        <v>23694</v>
      </c>
      <c r="L768" s="37">
        <v>142164</v>
      </c>
      <c r="M768">
        <v>15</v>
      </c>
      <c r="N768" t="s">
        <v>34</v>
      </c>
      <c r="O768">
        <v>2</v>
      </c>
      <c r="P768" t="s">
        <v>28</v>
      </c>
      <c r="Q768">
        <v>196</v>
      </c>
      <c r="R768" s="38">
        <v>1025913</v>
      </c>
    </row>
    <row r="769" spans="1:18" x14ac:dyDescent="0.3">
      <c r="A769" t="s">
        <v>6111</v>
      </c>
      <c r="B769" s="35">
        <v>45273</v>
      </c>
      <c r="C769" t="s">
        <v>4693</v>
      </c>
      <c r="D769" t="s">
        <v>4694</v>
      </c>
      <c r="E769" t="s">
        <v>4695</v>
      </c>
      <c r="F769" t="s">
        <v>1229</v>
      </c>
      <c r="G769" t="s">
        <v>6112</v>
      </c>
      <c r="H769" t="s">
        <v>10794</v>
      </c>
      <c r="I769" t="s">
        <v>237</v>
      </c>
      <c r="J769">
        <v>6</v>
      </c>
      <c r="K769" s="36">
        <v>21395</v>
      </c>
      <c r="L769" s="37">
        <v>128370</v>
      </c>
      <c r="M769">
        <v>20</v>
      </c>
      <c r="N769" t="s">
        <v>47</v>
      </c>
      <c r="O769" t="s">
        <v>27</v>
      </c>
      <c r="P769" t="s">
        <v>28</v>
      </c>
      <c r="Q769">
        <v>5</v>
      </c>
      <c r="R769" s="38">
        <v>588661</v>
      </c>
    </row>
    <row r="770" spans="1:18" x14ac:dyDescent="0.3">
      <c r="A770" t="s">
        <v>6113</v>
      </c>
      <c r="B770" s="35">
        <v>45031</v>
      </c>
      <c r="C770" t="s">
        <v>4693</v>
      </c>
      <c r="D770" t="s">
        <v>4694</v>
      </c>
      <c r="E770" t="s">
        <v>49</v>
      </c>
      <c r="F770" t="s">
        <v>544</v>
      </c>
      <c r="G770" t="s">
        <v>27</v>
      </c>
      <c r="H770" t="s">
        <v>40</v>
      </c>
      <c r="I770" t="s">
        <v>171</v>
      </c>
      <c r="J770">
        <v>11</v>
      </c>
      <c r="K770" s="36">
        <v>8022</v>
      </c>
      <c r="L770" s="37">
        <v>88242</v>
      </c>
      <c r="M770">
        <v>10</v>
      </c>
      <c r="N770" t="s">
        <v>26</v>
      </c>
      <c r="O770">
        <v>2</v>
      </c>
      <c r="P770" t="s">
        <v>35</v>
      </c>
      <c r="Q770">
        <v>58</v>
      </c>
      <c r="R770" s="38">
        <v>441559</v>
      </c>
    </row>
    <row r="771" spans="1:18" x14ac:dyDescent="0.3">
      <c r="A771" t="s">
        <v>6114</v>
      </c>
      <c r="B771" s="35">
        <v>45601</v>
      </c>
      <c r="C771" t="s">
        <v>4693</v>
      </c>
      <c r="D771" t="s">
        <v>4694</v>
      </c>
      <c r="E771" t="s">
        <v>4695</v>
      </c>
      <c r="F771" t="s">
        <v>443</v>
      </c>
      <c r="G771" t="s">
        <v>6115</v>
      </c>
      <c r="H771" t="s">
        <v>10794</v>
      </c>
      <c r="I771" t="s">
        <v>117</v>
      </c>
      <c r="J771">
        <v>18</v>
      </c>
      <c r="K771" s="36">
        <v>14210</v>
      </c>
      <c r="L771" s="37">
        <v>255780</v>
      </c>
      <c r="M771">
        <v>0</v>
      </c>
      <c r="N771" t="s">
        <v>47</v>
      </c>
      <c r="O771">
        <v>2</v>
      </c>
      <c r="P771" t="s">
        <v>35</v>
      </c>
      <c r="Q771">
        <v>58</v>
      </c>
      <c r="R771" s="38">
        <v>588661</v>
      </c>
    </row>
    <row r="772" spans="1:18" x14ac:dyDescent="0.3">
      <c r="A772" t="s">
        <v>6116</v>
      </c>
      <c r="B772" s="35">
        <v>45467</v>
      </c>
      <c r="C772" t="s">
        <v>4693</v>
      </c>
      <c r="D772" t="s">
        <v>4694</v>
      </c>
      <c r="E772" t="s">
        <v>49</v>
      </c>
      <c r="F772" t="s">
        <v>747</v>
      </c>
      <c r="G772" t="s">
        <v>6117</v>
      </c>
      <c r="H772" t="s">
        <v>65</v>
      </c>
      <c r="I772" t="s">
        <v>478</v>
      </c>
      <c r="J772">
        <v>14</v>
      </c>
      <c r="K772" s="36">
        <v>175841</v>
      </c>
      <c r="L772" s="37">
        <v>2461774</v>
      </c>
      <c r="M772" t="s">
        <v>27</v>
      </c>
      <c r="N772" t="s">
        <v>47</v>
      </c>
      <c r="O772">
        <v>5</v>
      </c>
      <c r="P772" t="s">
        <v>35</v>
      </c>
      <c r="Q772">
        <v>78</v>
      </c>
      <c r="R772" s="38">
        <v>786541</v>
      </c>
    </row>
    <row r="773" spans="1:18" x14ac:dyDescent="0.3">
      <c r="A773" t="s">
        <v>6118</v>
      </c>
      <c r="B773" s="35">
        <v>45086</v>
      </c>
      <c r="C773" t="s">
        <v>4693</v>
      </c>
      <c r="D773" t="s">
        <v>4694</v>
      </c>
      <c r="E773" t="s">
        <v>49</v>
      </c>
      <c r="F773" t="s">
        <v>476</v>
      </c>
      <c r="G773" t="s">
        <v>6119</v>
      </c>
      <c r="H773" t="s">
        <v>65</v>
      </c>
      <c r="I773" t="s">
        <v>78</v>
      </c>
      <c r="J773">
        <v>9</v>
      </c>
      <c r="K773" s="36">
        <v>100670</v>
      </c>
      <c r="L773" s="37">
        <v>906030</v>
      </c>
      <c r="M773">
        <v>0</v>
      </c>
      <c r="N773" t="s">
        <v>26</v>
      </c>
      <c r="O773" t="s">
        <v>27</v>
      </c>
      <c r="P773" t="s">
        <v>28</v>
      </c>
      <c r="Q773">
        <v>42</v>
      </c>
      <c r="R773" s="38">
        <v>786541</v>
      </c>
    </row>
    <row r="774" spans="1:18" x14ac:dyDescent="0.3">
      <c r="A774" t="s">
        <v>6120</v>
      </c>
      <c r="B774" s="35">
        <v>45649</v>
      </c>
      <c r="C774" t="s">
        <v>4693</v>
      </c>
      <c r="D774" t="s">
        <v>4694</v>
      </c>
      <c r="E774" t="s">
        <v>4695</v>
      </c>
      <c r="F774" t="s">
        <v>434</v>
      </c>
      <c r="G774" t="s">
        <v>6121</v>
      </c>
      <c r="H774" t="s">
        <v>24</v>
      </c>
      <c r="I774" t="s">
        <v>92</v>
      </c>
      <c r="J774">
        <v>1</v>
      </c>
      <c r="K774" s="36">
        <v>82814</v>
      </c>
      <c r="L774" s="37">
        <v>82814</v>
      </c>
      <c r="M774" t="s">
        <v>27</v>
      </c>
      <c r="N774" t="s">
        <v>27</v>
      </c>
      <c r="O774">
        <v>4</v>
      </c>
      <c r="P774" t="s">
        <v>35</v>
      </c>
      <c r="Q774">
        <v>116</v>
      </c>
      <c r="R774" s="38">
        <v>1025913</v>
      </c>
    </row>
    <row r="775" spans="1:18" x14ac:dyDescent="0.3">
      <c r="A775" t="s">
        <v>6122</v>
      </c>
      <c r="B775" s="35">
        <v>44966</v>
      </c>
      <c r="C775" t="s">
        <v>4693</v>
      </c>
      <c r="D775" t="s">
        <v>4694</v>
      </c>
      <c r="E775" t="s">
        <v>4706</v>
      </c>
      <c r="F775" t="s">
        <v>2169</v>
      </c>
      <c r="G775" t="s">
        <v>6123</v>
      </c>
      <c r="H775" t="s">
        <v>65</v>
      </c>
      <c r="I775" t="s">
        <v>289</v>
      </c>
      <c r="J775">
        <v>18</v>
      </c>
      <c r="K775" s="36">
        <v>98912</v>
      </c>
      <c r="L775" s="37">
        <v>1780416</v>
      </c>
      <c r="M775">
        <v>0</v>
      </c>
      <c r="N775" t="s">
        <v>34</v>
      </c>
      <c r="O775">
        <v>3</v>
      </c>
      <c r="P775" t="s">
        <v>35</v>
      </c>
      <c r="Q775">
        <v>115</v>
      </c>
      <c r="R775" s="38">
        <v>786541</v>
      </c>
    </row>
    <row r="776" spans="1:18" x14ac:dyDescent="0.3">
      <c r="A776" t="s">
        <v>6124</v>
      </c>
      <c r="B776" s="35">
        <v>45485</v>
      </c>
      <c r="C776" t="s">
        <v>4693</v>
      </c>
      <c r="D776" t="s">
        <v>4694</v>
      </c>
      <c r="E776" t="s">
        <v>49</v>
      </c>
      <c r="F776" t="s">
        <v>778</v>
      </c>
      <c r="G776" t="s">
        <v>6125</v>
      </c>
      <c r="H776" t="s">
        <v>24</v>
      </c>
      <c r="I776" t="s">
        <v>61</v>
      </c>
      <c r="J776">
        <v>12</v>
      </c>
      <c r="K776" s="36">
        <v>69131</v>
      </c>
      <c r="L776" s="37">
        <v>829572</v>
      </c>
      <c r="M776">
        <v>20</v>
      </c>
      <c r="N776" t="s">
        <v>57</v>
      </c>
      <c r="O776">
        <v>3</v>
      </c>
      <c r="P776" t="s">
        <v>35</v>
      </c>
      <c r="Q776">
        <v>67</v>
      </c>
      <c r="R776" s="38">
        <v>1025913</v>
      </c>
    </row>
    <row r="777" spans="1:18" x14ac:dyDescent="0.3">
      <c r="A777" t="s">
        <v>6126</v>
      </c>
      <c r="B777" s="35">
        <v>45533</v>
      </c>
      <c r="C777" t="s">
        <v>4693</v>
      </c>
      <c r="D777" t="s">
        <v>4694</v>
      </c>
      <c r="E777" t="s">
        <v>49</v>
      </c>
      <c r="F777" t="s">
        <v>1486</v>
      </c>
      <c r="G777" t="s">
        <v>6127</v>
      </c>
      <c r="H777" t="s">
        <v>65</v>
      </c>
      <c r="I777" t="s">
        <v>382</v>
      </c>
      <c r="J777">
        <v>1</v>
      </c>
      <c r="K777" s="36">
        <v>158583</v>
      </c>
      <c r="L777" s="37">
        <v>158583</v>
      </c>
      <c r="M777" t="s">
        <v>27</v>
      </c>
      <c r="N777" t="s">
        <v>47</v>
      </c>
      <c r="O777">
        <v>2</v>
      </c>
      <c r="P777" t="s">
        <v>35</v>
      </c>
      <c r="Q777">
        <v>80</v>
      </c>
      <c r="R777" s="38">
        <v>786541</v>
      </c>
    </row>
    <row r="778" spans="1:18" x14ac:dyDescent="0.3">
      <c r="A778" t="s">
        <v>6128</v>
      </c>
      <c r="B778" s="35">
        <v>44981</v>
      </c>
      <c r="C778" t="s">
        <v>4693</v>
      </c>
      <c r="D778" t="s">
        <v>4694</v>
      </c>
      <c r="E778" t="s">
        <v>49</v>
      </c>
      <c r="F778" t="s">
        <v>1147</v>
      </c>
      <c r="G778" t="s">
        <v>27</v>
      </c>
      <c r="H778" t="s">
        <v>32</v>
      </c>
      <c r="I778" t="s">
        <v>113</v>
      </c>
      <c r="J778">
        <v>2</v>
      </c>
      <c r="K778" s="36">
        <v>6643</v>
      </c>
      <c r="L778" s="37">
        <v>13286</v>
      </c>
      <c r="M778" t="s">
        <v>27</v>
      </c>
      <c r="N778" t="s">
        <v>27</v>
      </c>
      <c r="O778" t="s">
        <v>27</v>
      </c>
      <c r="P778" t="s">
        <v>35</v>
      </c>
      <c r="Q778">
        <v>25</v>
      </c>
      <c r="R778" s="38">
        <v>588661</v>
      </c>
    </row>
    <row r="779" spans="1:18" x14ac:dyDescent="0.3">
      <c r="A779" t="s">
        <v>6129</v>
      </c>
      <c r="B779" s="35">
        <v>45378</v>
      </c>
      <c r="C779" t="s">
        <v>4693</v>
      </c>
      <c r="D779" t="s">
        <v>4694</v>
      </c>
      <c r="E779" t="s">
        <v>49</v>
      </c>
      <c r="F779" t="s">
        <v>1317</v>
      </c>
      <c r="G779" t="s">
        <v>27</v>
      </c>
      <c r="H779" t="s">
        <v>10794</v>
      </c>
      <c r="I779" t="s">
        <v>117</v>
      </c>
      <c r="J779">
        <v>12</v>
      </c>
      <c r="K779" s="36">
        <v>14406</v>
      </c>
      <c r="L779" s="37">
        <v>172872</v>
      </c>
      <c r="M779">
        <v>0</v>
      </c>
      <c r="N779" t="s">
        <v>10788</v>
      </c>
      <c r="O779">
        <v>4</v>
      </c>
      <c r="P779" t="s">
        <v>28</v>
      </c>
      <c r="Q779">
        <v>25</v>
      </c>
      <c r="R779" s="38">
        <v>588661</v>
      </c>
    </row>
    <row r="780" spans="1:18" x14ac:dyDescent="0.3">
      <c r="A780" t="s">
        <v>6130</v>
      </c>
      <c r="B780" s="35">
        <v>45057</v>
      </c>
      <c r="C780" t="s">
        <v>4693</v>
      </c>
      <c r="D780" t="s">
        <v>4694</v>
      </c>
      <c r="E780" t="s">
        <v>4706</v>
      </c>
      <c r="F780" t="s">
        <v>3915</v>
      </c>
      <c r="G780" t="s">
        <v>6131</v>
      </c>
      <c r="H780" t="s">
        <v>24</v>
      </c>
      <c r="I780" t="s">
        <v>174</v>
      </c>
      <c r="J780">
        <v>4</v>
      </c>
      <c r="K780" s="36">
        <v>264582</v>
      </c>
      <c r="L780" s="37">
        <v>1058328</v>
      </c>
      <c r="M780" t="s">
        <v>27</v>
      </c>
      <c r="N780" t="s">
        <v>10788</v>
      </c>
      <c r="O780">
        <v>2</v>
      </c>
      <c r="P780" t="s">
        <v>28</v>
      </c>
      <c r="Q780">
        <v>29</v>
      </c>
      <c r="R780" s="38">
        <v>1025913</v>
      </c>
    </row>
    <row r="781" spans="1:18" x14ac:dyDescent="0.3">
      <c r="A781" t="s">
        <v>6132</v>
      </c>
      <c r="B781" s="35">
        <v>45281</v>
      </c>
      <c r="C781" t="s">
        <v>4693</v>
      </c>
      <c r="D781" t="s">
        <v>4694</v>
      </c>
      <c r="E781" t="s">
        <v>4706</v>
      </c>
      <c r="F781" t="s">
        <v>734</v>
      </c>
      <c r="G781" t="s">
        <v>6133</v>
      </c>
      <c r="H781" t="s">
        <v>65</v>
      </c>
      <c r="I781" t="s">
        <v>397</v>
      </c>
      <c r="J781">
        <v>1</v>
      </c>
      <c r="K781" s="36">
        <v>143303</v>
      </c>
      <c r="L781" s="37">
        <v>143303</v>
      </c>
      <c r="M781" t="s">
        <v>27</v>
      </c>
      <c r="N781" t="s">
        <v>34</v>
      </c>
      <c r="O781">
        <v>1</v>
      </c>
      <c r="P781" t="s">
        <v>35</v>
      </c>
      <c r="Q781">
        <v>38</v>
      </c>
      <c r="R781" s="38">
        <v>786541</v>
      </c>
    </row>
    <row r="782" spans="1:18" x14ac:dyDescent="0.3">
      <c r="A782" t="s">
        <v>6134</v>
      </c>
      <c r="B782" s="35">
        <v>45144</v>
      </c>
      <c r="C782" t="s">
        <v>4693</v>
      </c>
      <c r="D782" t="s">
        <v>4694</v>
      </c>
      <c r="E782" t="s">
        <v>4695</v>
      </c>
      <c r="F782" t="s">
        <v>4407</v>
      </c>
      <c r="G782" t="s">
        <v>6135</v>
      </c>
      <c r="H782" t="s">
        <v>40</v>
      </c>
      <c r="I782" t="s">
        <v>106</v>
      </c>
      <c r="J782">
        <v>11</v>
      </c>
      <c r="K782" s="36">
        <v>14455</v>
      </c>
      <c r="L782" s="37">
        <v>159005</v>
      </c>
      <c r="M782">
        <v>0</v>
      </c>
      <c r="N782" t="s">
        <v>47</v>
      </c>
      <c r="O782">
        <v>5</v>
      </c>
      <c r="P782" t="s">
        <v>28</v>
      </c>
      <c r="Q782">
        <v>178</v>
      </c>
      <c r="R782" s="38">
        <v>441559</v>
      </c>
    </row>
    <row r="783" spans="1:18" x14ac:dyDescent="0.3">
      <c r="A783" t="s">
        <v>6136</v>
      </c>
      <c r="B783" s="35">
        <v>45164</v>
      </c>
      <c r="C783" t="s">
        <v>4693</v>
      </c>
      <c r="D783" t="s">
        <v>4694</v>
      </c>
      <c r="E783" t="s">
        <v>4706</v>
      </c>
      <c r="F783" t="s">
        <v>376</v>
      </c>
      <c r="G783" t="s">
        <v>27</v>
      </c>
      <c r="H783" t="s">
        <v>40</v>
      </c>
      <c r="I783" t="s">
        <v>41</v>
      </c>
      <c r="J783">
        <v>8</v>
      </c>
      <c r="K783" s="36">
        <v>4458</v>
      </c>
      <c r="L783" s="37">
        <v>35664</v>
      </c>
      <c r="M783">
        <v>20</v>
      </c>
      <c r="N783" t="s">
        <v>27</v>
      </c>
      <c r="O783" t="s">
        <v>27</v>
      </c>
      <c r="P783" t="s">
        <v>35</v>
      </c>
      <c r="Q783">
        <v>129</v>
      </c>
      <c r="R783" s="38">
        <v>441559</v>
      </c>
    </row>
    <row r="784" spans="1:18" x14ac:dyDescent="0.3">
      <c r="A784" t="s">
        <v>6137</v>
      </c>
      <c r="B784" s="35">
        <v>45235</v>
      </c>
      <c r="C784" t="s">
        <v>4693</v>
      </c>
      <c r="D784" t="s">
        <v>4694</v>
      </c>
      <c r="E784" t="s">
        <v>4695</v>
      </c>
      <c r="F784" t="s">
        <v>296</v>
      </c>
      <c r="G784" t="s">
        <v>6138</v>
      </c>
      <c r="H784" t="s">
        <v>24</v>
      </c>
      <c r="I784" t="s">
        <v>152</v>
      </c>
      <c r="J784">
        <v>19</v>
      </c>
      <c r="K784" s="36">
        <v>276949</v>
      </c>
      <c r="L784" s="37">
        <v>5262031</v>
      </c>
      <c r="M784">
        <v>0</v>
      </c>
      <c r="N784" t="s">
        <v>10788</v>
      </c>
      <c r="O784">
        <v>6</v>
      </c>
      <c r="P784" t="s">
        <v>35</v>
      </c>
      <c r="Q784">
        <v>123</v>
      </c>
      <c r="R784" s="38">
        <v>1025913</v>
      </c>
    </row>
    <row r="785" spans="1:18" x14ac:dyDescent="0.3">
      <c r="A785" t="s">
        <v>6139</v>
      </c>
      <c r="B785" s="35">
        <v>45514</v>
      </c>
      <c r="C785" t="s">
        <v>4693</v>
      </c>
      <c r="D785" t="s">
        <v>4694</v>
      </c>
      <c r="E785" t="s">
        <v>4695</v>
      </c>
      <c r="F785" t="s">
        <v>1424</v>
      </c>
      <c r="G785" t="s">
        <v>27</v>
      </c>
      <c r="H785" t="s">
        <v>24</v>
      </c>
      <c r="I785" t="s">
        <v>152</v>
      </c>
      <c r="J785">
        <v>1</v>
      </c>
      <c r="K785" s="36">
        <v>275717</v>
      </c>
      <c r="L785" s="37">
        <v>275717</v>
      </c>
      <c r="M785">
        <v>10</v>
      </c>
      <c r="N785" t="s">
        <v>57</v>
      </c>
      <c r="O785">
        <v>4</v>
      </c>
      <c r="P785" t="s">
        <v>35</v>
      </c>
      <c r="Q785">
        <v>43</v>
      </c>
      <c r="R785" s="38">
        <v>1025913</v>
      </c>
    </row>
    <row r="786" spans="1:18" x14ac:dyDescent="0.3">
      <c r="A786" t="s">
        <v>6140</v>
      </c>
      <c r="B786" s="35">
        <v>45487</v>
      </c>
      <c r="C786" t="s">
        <v>4693</v>
      </c>
      <c r="D786" t="s">
        <v>4694</v>
      </c>
      <c r="E786" t="s">
        <v>4695</v>
      </c>
      <c r="F786" t="s">
        <v>2858</v>
      </c>
      <c r="G786" t="s">
        <v>27</v>
      </c>
      <c r="H786" t="s">
        <v>45</v>
      </c>
      <c r="I786" t="s">
        <v>130</v>
      </c>
      <c r="J786">
        <v>13</v>
      </c>
      <c r="K786" s="36">
        <v>22547</v>
      </c>
      <c r="L786" s="37">
        <v>293111</v>
      </c>
      <c r="M786">
        <v>5</v>
      </c>
      <c r="N786" t="s">
        <v>27</v>
      </c>
      <c r="O786">
        <v>5</v>
      </c>
      <c r="P786" t="s">
        <v>35</v>
      </c>
      <c r="Q786">
        <v>96</v>
      </c>
      <c r="R786" s="38">
        <v>492084</v>
      </c>
    </row>
    <row r="787" spans="1:18" x14ac:dyDescent="0.3">
      <c r="A787" t="s">
        <v>6141</v>
      </c>
      <c r="B787" s="35">
        <v>45348</v>
      </c>
      <c r="C787" t="s">
        <v>4693</v>
      </c>
      <c r="D787" t="s">
        <v>4694</v>
      </c>
      <c r="E787" t="s">
        <v>49</v>
      </c>
      <c r="F787" t="s">
        <v>849</v>
      </c>
      <c r="G787" t="s">
        <v>6142</v>
      </c>
      <c r="H787" t="s">
        <v>45</v>
      </c>
      <c r="I787" t="s">
        <v>130</v>
      </c>
      <c r="J787">
        <v>8</v>
      </c>
      <c r="K787" s="36">
        <v>9999</v>
      </c>
      <c r="L787" s="37">
        <v>79992</v>
      </c>
      <c r="M787">
        <v>15</v>
      </c>
      <c r="N787" t="s">
        <v>26</v>
      </c>
      <c r="O787">
        <v>2</v>
      </c>
      <c r="P787" t="s">
        <v>35</v>
      </c>
      <c r="Q787">
        <v>98</v>
      </c>
      <c r="R787" s="38">
        <v>492084</v>
      </c>
    </row>
    <row r="788" spans="1:18" x14ac:dyDescent="0.3">
      <c r="A788" t="s">
        <v>6143</v>
      </c>
      <c r="B788" s="35">
        <v>45208</v>
      </c>
      <c r="C788" t="s">
        <v>4693</v>
      </c>
      <c r="D788" t="s">
        <v>4694</v>
      </c>
      <c r="E788" t="s">
        <v>4706</v>
      </c>
      <c r="F788" t="s">
        <v>703</v>
      </c>
      <c r="G788" t="s">
        <v>6144</v>
      </c>
      <c r="H788" t="s">
        <v>65</v>
      </c>
      <c r="I788" t="s">
        <v>102</v>
      </c>
      <c r="J788">
        <v>7</v>
      </c>
      <c r="K788" s="36">
        <v>119141</v>
      </c>
      <c r="L788" s="37">
        <v>833987</v>
      </c>
      <c r="M788">
        <v>5</v>
      </c>
      <c r="N788" t="s">
        <v>26</v>
      </c>
      <c r="O788">
        <v>5</v>
      </c>
      <c r="P788" t="s">
        <v>35</v>
      </c>
      <c r="Q788">
        <v>70</v>
      </c>
      <c r="R788" s="38">
        <v>786541</v>
      </c>
    </row>
    <row r="789" spans="1:18" x14ac:dyDescent="0.3">
      <c r="A789" t="s">
        <v>6145</v>
      </c>
      <c r="B789" s="35">
        <v>45145</v>
      </c>
      <c r="C789" t="s">
        <v>4693</v>
      </c>
      <c r="D789" t="s">
        <v>4694</v>
      </c>
      <c r="E789" t="s">
        <v>4706</v>
      </c>
      <c r="F789" t="s">
        <v>139</v>
      </c>
      <c r="G789" t="s">
        <v>6146</v>
      </c>
      <c r="H789" t="s">
        <v>24</v>
      </c>
      <c r="I789" t="s">
        <v>161</v>
      </c>
      <c r="J789">
        <v>14</v>
      </c>
      <c r="K789" s="36">
        <v>28674</v>
      </c>
      <c r="L789" s="37">
        <v>401436</v>
      </c>
      <c r="M789" t="s">
        <v>27</v>
      </c>
      <c r="N789" t="s">
        <v>27</v>
      </c>
      <c r="O789">
        <v>3</v>
      </c>
      <c r="P789" t="s">
        <v>28</v>
      </c>
      <c r="Q789">
        <v>103</v>
      </c>
      <c r="R789" s="38">
        <v>1025913</v>
      </c>
    </row>
    <row r="790" spans="1:18" x14ac:dyDescent="0.3">
      <c r="A790" t="s">
        <v>6147</v>
      </c>
      <c r="B790" s="35">
        <v>45585</v>
      </c>
      <c r="C790" t="s">
        <v>4693</v>
      </c>
      <c r="D790" t="s">
        <v>4694</v>
      </c>
      <c r="E790" t="s">
        <v>4706</v>
      </c>
      <c r="F790" t="s">
        <v>2781</v>
      </c>
      <c r="G790" t="s">
        <v>6148</v>
      </c>
      <c r="H790" t="s">
        <v>65</v>
      </c>
      <c r="I790" t="s">
        <v>66</v>
      </c>
      <c r="J790">
        <v>10</v>
      </c>
      <c r="K790" s="36">
        <v>67908</v>
      </c>
      <c r="L790" s="37">
        <v>679080</v>
      </c>
      <c r="M790">
        <v>20</v>
      </c>
      <c r="N790" t="s">
        <v>27</v>
      </c>
      <c r="O790">
        <v>1</v>
      </c>
      <c r="P790" t="s">
        <v>28</v>
      </c>
      <c r="Q790">
        <v>58</v>
      </c>
      <c r="R790" s="38">
        <v>786541</v>
      </c>
    </row>
    <row r="791" spans="1:18" x14ac:dyDescent="0.3">
      <c r="A791" t="s">
        <v>6149</v>
      </c>
      <c r="B791" s="35">
        <v>45302</v>
      </c>
      <c r="C791" t="s">
        <v>4693</v>
      </c>
      <c r="D791" t="s">
        <v>4694</v>
      </c>
      <c r="E791" t="s">
        <v>49</v>
      </c>
      <c r="F791" t="s">
        <v>3968</v>
      </c>
      <c r="G791" t="s">
        <v>6150</v>
      </c>
      <c r="H791" t="s">
        <v>65</v>
      </c>
      <c r="I791" t="s">
        <v>382</v>
      </c>
      <c r="J791">
        <v>3</v>
      </c>
      <c r="K791" s="36">
        <v>36367</v>
      </c>
      <c r="L791" s="37">
        <v>109101</v>
      </c>
      <c r="M791">
        <v>10</v>
      </c>
      <c r="N791" t="s">
        <v>27</v>
      </c>
      <c r="O791">
        <v>1</v>
      </c>
      <c r="P791" t="s">
        <v>35</v>
      </c>
      <c r="Q791">
        <v>34</v>
      </c>
      <c r="R791" s="38">
        <v>786541</v>
      </c>
    </row>
    <row r="792" spans="1:18" x14ac:dyDescent="0.3">
      <c r="A792" t="s">
        <v>6151</v>
      </c>
      <c r="B792" s="35">
        <v>45510</v>
      </c>
      <c r="C792" t="s">
        <v>4693</v>
      </c>
      <c r="D792" t="s">
        <v>4694</v>
      </c>
      <c r="E792" t="s">
        <v>4695</v>
      </c>
      <c r="F792" t="s">
        <v>434</v>
      </c>
      <c r="G792" t="s">
        <v>6152</v>
      </c>
      <c r="H792" t="s">
        <v>65</v>
      </c>
      <c r="I792" t="s">
        <v>102</v>
      </c>
      <c r="J792">
        <v>1</v>
      </c>
      <c r="K792" s="36">
        <v>63106</v>
      </c>
      <c r="L792" s="37">
        <v>63106</v>
      </c>
      <c r="M792">
        <v>20</v>
      </c>
      <c r="N792" t="s">
        <v>10788</v>
      </c>
      <c r="O792">
        <v>0</v>
      </c>
      <c r="P792" t="s">
        <v>28</v>
      </c>
      <c r="Q792">
        <v>134</v>
      </c>
      <c r="R792" s="38">
        <v>786541</v>
      </c>
    </row>
    <row r="793" spans="1:18" x14ac:dyDescent="0.3">
      <c r="A793" t="s">
        <v>6153</v>
      </c>
      <c r="B793" s="35">
        <v>45440</v>
      </c>
      <c r="C793" t="s">
        <v>4693</v>
      </c>
      <c r="D793" t="s">
        <v>4694</v>
      </c>
      <c r="E793" t="s">
        <v>4695</v>
      </c>
      <c r="F793" t="s">
        <v>1209</v>
      </c>
      <c r="G793" t="s">
        <v>6154</v>
      </c>
      <c r="H793" t="s">
        <v>45</v>
      </c>
      <c r="I793" t="s">
        <v>211</v>
      </c>
      <c r="J793">
        <v>5</v>
      </c>
      <c r="K793" s="36">
        <v>28106</v>
      </c>
      <c r="L793" s="37">
        <v>140530</v>
      </c>
      <c r="M793">
        <v>0</v>
      </c>
      <c r="N793" t="s">
        <v>34</v>
      </c>
      <c r="O793">
        <v>1</v>
      </c>
      <c r="P793" t="s">
        <v>35</v>
      </c>
      <c r="Q793">
        <v>159</v>
      </c>
      <c r="R793" s="38">
        <v>492084</v>
      </c>
    </row>
    <row r="794" spans="1:18" x14ac:dyDescent="0.3">
      <c r="A794" t="s">
        <v>6155</v>
      </c>
      <c r="B794" s="35">
        <v>45060</v>
      </c>
      <c r="C794" t="s">
        <v>4693</v>
      </c>
      <c r="D794" t="s">
        <v>4694</v>
      </c>
      <c r="E794" t="s">
        <v>49</v>
      </c>
      <c r="F794" t="s">
        <v>1063</v>
      </c>
      <c r="G794" t="s">
        <v>6156</v>
      </c>
      <c r="H794" t="s">
        <v>40</v>
      </c>
      <c r="I794" t="s">
        <v>70</v>
      </c>
      <c r="J794">
        <v>14</v>
      </c>
      <c r="K794" s="36">
        <v>10134</v>
      </c>
      <c r="L794" s="37">
        <v>141876</v>
      </c>
      <c r="M794">
        <v>5</v>
      </c>
      <c r="N794" t="s">
        <v>47</v>
      </c>
      <c r="O794">
        <v>1</v>
      </c>
      <c r="P794" t="s">
        <v>27</v>
      </c>
      <c r="Q794">
        <v>26</v>
      </c>
      <c r="R794" s="38">
        <v>441559</v>
      </c>
    </row>
    <row r="795" spans="1:18" x14ac:dyDescent="0.3">
      <c r="A795" t="s">
        <v>6157</v>
      </c>
      <c r="B795" s="35">
        <v>45013</v>
      </c>
      <c r="C795" t="s">
        <v>4693</v>
      </c>
      <c r="D795" t="s">
        <v>4694</v>
      </c>
      <c r="E795" t="s">
        <v>49</v>
      </c>
      <c r="F795" t="s">
        <v>3490</v>
      </c>
      <c r="G795" t="s">
        <v>6158</v>
      </c>
      <c r="H795" t="s">
        <v>65</v>
      </c>
      <c r="I795" t="s">
        <v>78</v>
      </c>
      <c r="J795">
        <v>17</v>
      </c>
      <c r="K795" s="36">
        <v>131934</v>
      </c>
      <c r="L795" s="37">
        <v>2242878</v>
      </c>
      <c r="M795" t="s">
        <v>27</v>
      </c>
      <c r="N795" t="s">
        <v>47</v>
      </c>
      <c r="O795">
        <v>3</v>
      </c>
      <c r="P795" t="s">
        <v>35</v>
      </c>
      <c r="Q795">
        <v>169</v>
      </c>
      <c r="R795" s="38">
        <v>786541</v>
      </c>
    </row>
    <row r="796" spans="1:18" x14ac:dyDescent="0.3">
      <c r="A796" t="s">
        <v>6159</v>
      </c>
      <c r="B796" s="35">
        <v>44966</v>
      </c>
      <c r="C796" t="s">
        <v>4693</v>
      </c>
      <c r="D796" t="s">
        <v>4694</v>
      </c>
      <c r="E796" t="s">
        <v>4695</v>
      </c>
      <c r="F796" t="s">
        <v>356</v>
      </c>
      <c r="G796" t="s">
        <v>6160</v>
      </c>
      <c r="H796" t="s">
        <v>40</v>
      </c>
      <c r="I796" t="s">
        <v>106</v>
      </c>
      <c r="J796">
        <v>11</v>
      </c>
      <c r="K796" s="36">
        <v>10597</v>
      </c>
      <c r="L796" s="37">
        <v>116567</v>
      </c>
      <c r="M796">
        <v>5</v>
      </c>
      <c r="N796" t="s">
        <v>57</v>
      </c>
      <c r="O796">
        <v>5</v>
      </c>
      <c r="P796" t="s">
        <v>35</v>
      </c>
      <c r="Q796">
        <v>166</v>
      </c>
      <c r="R796" s="38">
        <v>441559</v>
      </c>
    </row>
    <row r="797" spans="1:18" x14ac:dyDescent="0.3">
      <c r="A797" t="s">
        <v>6161</v>
      </c>
      <c r="B797" s="35">
        <v>45656</v>
      </c>
      <c r="C797" t="s">
        <v>4693</v>
      </c>
      <c r="D797" t="s">
        <v>4694</v>
      </c>
      <c r="E797" t="s">
        <v>49</v>
      </c>
      <c r="F797" t="s">
        <v>965</v>
      </c>
      <c r="G797" t="s">
        <v>27</v>
      </c>
      <c r="H797" t="s">
        <v>45</v>
      </c>
      <c r="I797" t="s">
        <v>181</v>
      </c>
      <c r="J797">
        <v>9</v>
      </c>
      <c r="K797" s="36">
        <v>37814</v>
      </c>
      <c r="L797" s="37">
        <v>340326</v>
      </c>
      <c r="M797">
        <v>10</v>
      </c>
      <c r="N797" t="s">
        <v>10788</v>
      </c>
      <c r="O797">
        <v>3</v>
      </c>
      <c r="P797" t="s">
        <v>35</v>
      </c>
      <c r="Q797">
        <v>120</v>
      </c>
      <c r="R797" s="38">
        <v>492084</v>
      </c>
    </row>
    <row r="798" spans="1:18" x14ac:dyDescent="0.3">
      <c r="A798" t="s">
        <v>6162</v>
      </c>
      <c r="B798" s="35">
        <v>45079</v>
      </c>
      <c r="C798" t="s">
        <v>4693</v>
      </c>
      <c r="D798" t="s">
        <v>4694</v>
      </c>
      <c r="E798" t="s">
        <v>49</v>
      </c>
      <c r="F798" t="s">
        <v>736</v>
      </c>
      <c r="G798" t="s">
        <v>27</v>
      </c>
      <c r="H798" t="s">
        <v>65</v>
      </c>
      <c r="I798" t="s">
        <v>478</v>
      </c>
      <c r="J798">
        <v>2</v>
      </c>
      <c r="K798" s="36">
        <v>32286</v>
      </c>
      <c r="L798" s="37">
        <v>64572</v>
      </c>
      <c r="M798">
        <v>5</v>
      </c>
      <c r="N798" t="s">
        <v>47</v>
      </c>
      <c r="O798">
        <v>5</v>
      </c>
      <c r="P798" t="s">
        <v>35</v>
      </c>
      <c r="Q798">
        <v>150</v>
      </c>
      <c r="R798" s="38">
        <v>786541</v>
      </c>
    </row>
    <row r="799" spans="1:18" x14ac:dyDescent="0.3">
      <c r="A799" t="s">
        <v>6163</v>
      </c>
      <c r="B799" s="35">
        <v>45625</v>
      </c>
      <c r="C799" t="s">
        <v>4693</v>
      </c>
      <c r="D799" t="s">
        <v>4694</v>
      </c>
      <c r="E799" t="s">
        <v>49</v>
      </c>
      <c r="F799" t="s">
        <v>1076</v>
      </c>
      <c r="G799" t="s">
        <v>6164</v>
      </c>
      <c r="H799" t="s">
        <v>65</v>
      </c>
      <c r="I799" t="s">
        <v>397</v>
      </c>
      <c r="J799">
        <v>13</v>
      </c>
      <c r="K799" s="36">
        <v>132405</v>
      </c>
      <c r="L799" s="37">
        <v>1721265</v>
      </c>
      <c r="M799">
        <v>5</v>
      </c>
      <c r="N799" t="s">
        <v>47</v>
      </c>
      <c r="O799">
        <v>1</v>
      </c>
      <c r="P799" t="s">
        <v>35</v>
      </c>
      <c r="Q799">
        <v>11</v>
      </c>
      <c r="R799" s="38">
        <v>786541</v>
      </c>
    </row>
    <row r="800" spans="1:18" x14ac:dyDescent="0.3">
      <c r="A800" t="s">
        <v>6165</v>
      </c>
      <c r="B800" s="35">
        <v>45500</v>
      </c>
      <c r="C800" t="s">
        <v>4693</v>
      </c>
      <c r="D800" t="s">
        <v>4694</v>
      </c>
      <c r="E800" t="s">
        <v>4706</v>
      </c>
      <c r="F800" t="s">
        <v>179</v>
      </c>
      <c r="G800" t="s">
        <v>6166</v>
      </c>
      <c r="H800" t="s">
        <v>45</v>
      </c>
      <c r="I800" t="s">
        <v>98</v>
      </c>
      <c r="J800">
        <v>18</v>
      </c>
      <c r="K800" s="36">
        <v>4717</v>
      </c>
      <c r="L800" s="37">
        <v>84906</v>
      </c>
      <c r="M800" t="s">
        <v>27</v>
      </c>
      <c r="N800" t="s">
        <v>27</v>
      </c>
      <c r="O800">
        <v>5</v>
      </c>
      <c r="P800" t="s">
        <v>35</v>
      </c>
      <c r="Q800">
        <v>14</v>
      </c>
      <c r="R800" s="38">
        <v>492084</v>
      </c>
    </row>
    <row r="801" spans="1:18" x14ac:dyDescent="0.3">
      <c r="A801" t="s">
        <v>6167</v>
      </c>
      <c r="B801" s="35">
        <v>45593</v>
      </c>
      <c r="C801" t="s">
        <v>4693</v>
      </c>
      <c r="D801" t="s">
        <v>4694</v>
      </c>
      <c r="E801" t="s">
        <v>49</v>
      </c>
      <c r="F801" t="s">
        <v>937</v>
      </c>
      <c r="G801" t="s">
        <v>6168</v>
      </c>
      <c r="H801" t="s">
        <v>45</v>
      </c>
      <c r="I801" t="s">
        <v>82</v>
      </c>
      <c r="J801">
        <v>9</v>
      </c>
      <c r="K801" s="36">
        <v>19189</v>
      </c>
      <c r="L801" s="37">
        <v>172701</v>
      </c>
      <c r="M801">
        <v>0</v>
      </c>
      <c r="N801" t="s">
        <v>57</v>
      </c>
      <c r="O801">
        <v>3</v>
      </c>
      <c r="P801" t="s">
        <v>35</v>
      </c>
      <c r="Q801">
        <v>103</v>
      </c>
      <c r="R801" s="38">
        <v>492084</v>
      </c>
    </row>
    <row r="802" spans="1:18" x14ac:dyDescent="0.3">
      <c r="A802" t="s">
        <v>6169</v>
      </c>
      <c r="B802" s="35">
        <v>45169</v>
      </c>
      <c r="C802" t="s">
        <v>4693</v>
      </c>
      <c r="D802" t="s">
        <v>4694</v>
      </c>
      <c r="E802" t="s">
        <v>4695</v>
      </c>
      <c r="F802" t="s">
        <v>540</v>
      </c>
      <c r="G802" t="s">
        <v>6170</v>
      </c>
      <c r="H802" t="s">
        <v>45</v>
      </c>
      <c r="I802" t="s">
        <v>130</v>
      </c>
      <c r="J802">
        <v>11</v>
      </c>
      <c r="K802" s="36">
        <v>44767</v>
      </c>
      <c r="L802" s="37">
        <v>492437</v>
      </c>
      <c r="M802">
        <v>0</v>
      </c>
      <c r="N802" t="s">
        <v>47</v>
      </c>
      <c r="O802" t="s">
        <v>27</v>
      </c>
      <c r="P802" t="s">
        <v>35</v>
      </c>
      <c r="Q802">
        <v>68</v>
      </c>
      <c r="R802" s="38">
        <v>492084</v>
      </c>
    </row>
    <row r="803" spans="1:18" x14ac:dyDescent="0.3">
      <c r="A803" t="s">
        <v>6171</v>
      </c>
      <c r="B803" s="35">
        <v>45409</v>
      </c>
      <c r="C803" t="s">
        <v>4693</v>
      </c>
      <c r="D803" t="s">
        <v>4694</v>
      </c>
      <c r="E803" t="s">
        <v>49</v>
      </c>
      <c r="F803" t="s">
        <v>3504</v>
      </c>
      <c r="G803" t="s">
        <v>6172</v>
      </c>
      <c r="H803" t="s">
        <v>24</v>
      </c>
      <c r="I803" t="s">
        <v>174</v>
      </c>
      <c r="J803">
        <v>15</v>
      </c>
      <c r="K803" s="36">
        <v>167030</v>
      </c>
      <c r="L803" s="37">
        <v>2505450</v>
      </c>
      <c r="M803">
        <v>5</v>
      </c>
      <c r="N803" t="s">
        <v>26</v>
      </c>
      <c r="O803">
        <v>4</v>
      </c>
      <c r="P803" t="s">
        <v>35</v>
      </c>
      <c r="Q803">
        <v>15</v>
      </c>
      <c r="R803" s="38">
        <v>1025913</v>
      </c>
    </row>
    <row r="804" spans="1:18" x14ac:dyDescent="0.3">
      <c r="A804" t="s">
        <v>6173</v>
      </c>
      <c r="B804" s="35">
        <v>45105</v>
      </c>
      <c r="C804" t="s">
        <v>4693</v>
      </c>
      <c r="D804" t="s">
        <v>4694</v>
      </c>
      <c r="E804" t="s">
        <v>4695</v>
      </c>
      <c r="F804" t="s">
        <v>1853</v>
      </c>
      <c r="G804" t="s">
        <v>6174</v>
      </c>
      <c r="H804" t="s">
        <v>32</v>
      </c>
      <c r="I804" t="s">
        <v>237</v>
      </c>
      <c r="J804">
        <v>12</v>
      </c>
      <c r="K804" s="36">
        <v>13976</v>
      </c>
      <c r="L804" s="37">
        <v>167712</v>
      </c>
      <c r="M804">
        <v>10</v>
      </c>
      <c r="N804" t="s">
        <v>47</v>
      </c>
      <c r="O804">
        <v>1</v>
      </c>
      <c r="P804" t="s">
        <v>28</v>
      </c>
      <c r="Q804">
        <v>87</v>
      </c>
      <c r="R804" s="38">
        <v>588661</v>
      </c>
    </row>
    <row r="805" spans="1:18" x14ac:dyDescent="0.3">
      <c r="A805" t="s">
        <v>6175</v>
      </c>
      <c r="B805" s="35">
        <v>45203</v>
      </c>
      <c r="C805" t="s">
        <v>4693</v>
      </c>
      <c r="D805" t="s">
        <v>4694</v>
      </c>
      <c r="E805" t="s">
        <v>49</v>
      </c>
      <c r="F805" t="s">
        <v>63</v>
      </c>
      <c r="G805" t="s">
        <v>27</v>
      </c>
      <c r="H805" t="s">
        <v>24</v>
      </c>
      <c r="I805" t="s">
        <v>174</v>
      </c>
      <c r="J805">
        <v>2</v>
      </c>
      <c r="K805" s="36">
        <v>74491</v>
      </c>
      <c r="L805" s="37">
        <v>148982</v>
      </c>
      <c r="M805" t="s">
        <v>27</v>
      </c>
      <c r="N805" t="s">
        <v>47</v>
      </c>
      <c r="O805">
        <v>4</v>
      </c>
      <c r="P805" t="s">
        <v>35</v>
      </c>
      <c r="Q805">
        <v>5</v>
      </c>
      <c r="R805" s="38">
        <v>1025913</v>
      </c>
    </row>
    <row r="806" spans="1:18" x14ac:dyDescent="0.3">
      <c r="A806" t="s">
        <v>6176</v>
      </c>
      <c r="B806" s="35">
        <v>45003</v>
      </c>
      <c r="C806" t="s">
        <v>4693</v>
      </c>
      <c r="D806" t="s">
        <v>4694</v>
      </c>
      <c r="E806" t="s">
        <v>49</v>
      </c>
      <c r="F806" t="s">
        <v>310</v>
      </c>
      <c r="G806" t="s">
        <v>6177</v>
      </c>
      <c r="H806" t="s">
        <v>65</v>
      </c>
      <c r="I806" t="s">
        <v>478</v>
      </c>
      <c r="J806">
        <v>9</v>
      </c>
      <c r="K806" s="36">
        <v>55521</v>
      </c>
      <c r="L806" s="37">
        <v>499689</v>
      </c>
      <c r="M806" t="s">
        <v>27</v>
      </c>
      <c r="N806" t="s">
        <v>47</v>
      </c>
      <c r="O806">
        <v>5</v>
      </c>
      <c r="P806" t="s">
        <v>35</v>
      </c>
      <c r="Q806">
        <v>10</v>
      </c>
      <c r="R806" s="38">
        <v>786541</v>
      </c>
    </row>
    <row r="807" spans="1:18" x14ac:dyDescent="0.3">
      <c r="A807" t="s">
        <v>6178</v>
      </c>
      <c r="B807" s="35">
        <v>45309</v>
      </c>
      <c r="C807" t="s">
        <v>4693</v>
      </c>
      <c r="D807" t="s">
        <v>4694</v>
      </c>
      <c r="E807" t="s">
        <v>4706</v>
      </c>
      <c r="F807" t="s">
        <v>898</v>
      </c>
      <c r="G807" t="s">
        <v>6179</v>
      </c>
      <c r="H807" t="s">
        <v>65</v>
      </c>
      <c r="I807" t="s">
        <v>397</v>
      </c>
      <c r="J807">
        <v>3</v>
      </c>
      <c r="K807" s="36">
        <v>58486</v>
      </c>
      <c r="L807" s="37">
        <v>175458</v>
      </c>
      <c r="M807">
        <v>20</v>
      </c>
      <c r="N807" t="s">
        <v>47</v>
      </c>
      <c r="O807" t="s">
        <v>27</v>
      </c>
      <c r="P807" t="s">
        <v>28</v>
      </c>
      <c r="Q807">
        <v>69</v>
      </c>
      <c r="R807" s="38">
        <v>786541</v>
      </c>
    </row>
    <row r="808" spans="1:18" x14ac:dyDescent="0.3">
      <c r="A808" t="s">
        <v>6180</v>
      </c>
      <c r="B808" s="35">
        <v>45306</v>
      </c>
      <c r="C808" t="s">
        <v>4693</v>
      </c>
      <c r="D808" t="s">
        <v>4694</v>
      </c>
      <c r="E808" t="s">
        <v>49</v>
      </c>
      <c r="F808" t="s">
        <v>2169</v>
      </c>
      <c r="G808" t="s">
        <v>6181</v>
      </c>
      <c r="H808" t="s">
        <v>10794</v>
      </c>
      <c r="I808" t="s">
        <v>141</v>
      </c>
      <c r="J808">
        <v>10</v>
      </c>
      <c r="K808" s="36">
        <v>11504</v>
      </c>
      <c r="L808" s="37">
        <v>115040</v>
      </c>
      <c r="M808">
        <v>10</v>
      </c>
      <c r="N808" t="s">
        <v>27</v>
      </c>
      <c r="O808">
        <v>4</v>
      </c>
      <c r="P808" t="s">
        <v>28</v>
      </c>
      <c r="Q808">
        <v>136</v>
      </c>
      <c r="R808" s="38">
        <v>588661</v>
      </c>
    </row>
    <row r="809" spans="1:18" x14ac:dyDescent="0.3">
      <c r="A809" t="s">
        <v>6182</v>
      </c>
      <c r="B809" s="35">
        <v>45353</v>
      </c>
      <c r="C809" t="s">
        <v>4693</v>
      </c>
      <c r="D809" t="s">
        <v>4694</v>
      </c>
      <c r="E809" t="s">
        <v>49</v>
      </c>
      <c r="F809" t="s">
        <v>901</v>
      </c>
      <c r="G809" t="s">
        <v>6183</v>
      </c>
      <c r="H809" t="s">
        <v>40</v>
      </c>
      <c r="I809" t="s">
        <v>41</v>
      </c>
      <c r="J809">
        <v>17</v>
      </c>
      <c r="K809" s="36">
        <v>12436</v>
      </c>
      <c r="L809" s="37">
        <v>211412</v>
      </c>
      <c r="M809">
        <v>15</v>
      </c>
      <c r="N809" t="s">
        <v>26</v>
      </c>
      <c r="O809">
        <v>5</v>
      </c>
      <c r="P809" t="s">
        <v>28</v>
      </c>
      <c r="Q809">
        <v>55</v>
      </c>
      <c r="R809" s="38">
        <v>441559</v>
      </c>
    </row>
    <row r="810" spans="1:18" x14ac:dyDescent="0.3">
      <c r="A810" t="s">
        <v>6184</v>
      </c>
      <c r="B810" s="35">
        <v>44941</v>
      </c>
      <c r="C810" t="s">
        <v>4693</v>
      </c>
      <c r="D810" t="s">
        <v>4694</v>
      </c>
      <c r="E810" t="s">
        <v>4695</v>
      </c>
      <c r="F810" t="s">
        <v>2569</v>
      </c>
      <c r="G810" t="s">
        <v>6185</v>
      </c>
      <c r="H810" t="s">
        <v>65</v>
      </c>
      <c r="I810" t="s">
        <v>478</v>
      </c>
      <c r="J810">
        <v>12</v>
      </c>
      <c r="K810" s="36">
        <v>18000</v>
      </c>
      <c r="L810" s="37">
        <v>216000</v>
      </c>
      <c r="M810">
        <v>0</v>
      </c>
      <c r="N810" t="s">
        <v>27</v>
      </c>
      <c r="O810" t="s">
        <v>27</v>
      </c>
      <c r="P810" t="s">
        <v>35</v>
      </c>
      <c r="Q810">
        <v>73</v>
      </c>
      <c r="R810" s="38">
        <v>786541</v>
      </c>
    </row>
    <row r="811" spans="1:18" x14ac:dyDescent="0.3">
      <c r="A811" t="s">
        <v>6186</v>
      </c>
      <c r="B811" s="35">
        <v>45343</v>
      </c>
      <c r="C811" t="s">
        <v>4693</v>
      </c>
      <c r="D811" t="s">
        <v>4694</v>
      </c>
      <c r="E811" t="s">
        <v>4706</v>
      </c>
      <c r="F811" t="s">
        <v>2511</v>
      </c>
      <c r="G811" t="s">
        <v>6187</v>
      </c>
      <c r="H811" t="s">
        <v>65</v>
      </c>
      <c r="I811" t="s">
        <v>78</v>
      </c>
      <c r="J811">
        <v>7</v>
      </c>
      <c r="K811" s="36">
        <v>39245</v>
      </c>
      <c r="L811" s="37">
        <v>274715</v>
      </c>
      <c r="M811">
        <v>0</v>
      </c>
      <c r="N811" t="s">
        <v>27</v>
      </c>
      <c r="O811">
        <v>5</v>
      </c>
      <c r="P811" t="s">
        <v>35</v>
      </c>
      <c r="Q811">
        <v>119</v>
      </c>
      <c r="R811" s="38">
        <v>786541</v>
      </c>
    </row>
    <row r="812" spans="1:18" x14ac:dyDescent="0.3">
      <c r="A812" t="s">
        <v>6188</v>
      </c>
      <c r="B812" s="35">
        <v>45171</v>
      </c>
      <c r="C812" t="s">
        <v>4693</v>
      </c>
      <c r="D812" t="s">
        <v>4694</v>
      </c>
      <c r="E812" t="s">
        <v>49</v>
      </c>
      <c r="F812" t="s">
        <v>115</v>
      </c>
      <c r="G812" t="s">
        <v>6189</v>
      </c>
      <c r="H812" t="s">
        <v>65</v>
      </c>
      <c r="I812" t="s">
        <v>397</v>
      </c>
      <c r="J812">
        <v>18</v>
      </c>
      <c r="K812" s="36">
        <v>27794</v>
      </c>
      <c r="L812" s="37">
        <v>500292</v>
      </c>
      <c r="M812">
        <v>15</v>
      </c>
      <c r="N812" t="s">
        <v>27</v>
      </c>
      <c r="O812">
        <v>5</v>
      </c>
      <c r="P812" t="s">
        <v>35</v>
      </c>
      <c r="Q812">
        <v>86</v>
      </c>
      <c r="R812" s="38">
        <v>786541</v>
      </c>
    </row>
    <row r="813" spans="1:18" x14ac:dyDescent="0.3">
      <c r="A813" t="s">
        <v>6190</v>
      </c>
      <c r="B813" s="35">
        <v>45393</v>
      </c>
      <c r="C813" t="s">
        <v>4693</v>
      </c>
      <c r="D813" t="s">
        <v>4694</v>
      </c>
      <c r="E813" t="s">
        <v>4695</v>
      </c>
      <c r="F813" t="s">
        <v>1339</v>
      </c>
      <c r="G813" t="s">
        <v>6191</v>
      </c>
      <c r="H813" t="s">
        <v>65</v>
      </c>
      <c r="I813" t="s">
        <v>382</v>
      </c>
      <c r="J813">
        <v>18</v>
      </c>
      <c r="K813" s="36">
        <v>132909</v>
      </c>
      <c r="L813" s="37">
        <v>2392362</v>
      </c>
      <c r="M813">
        <v>0</v>
      </c>
      <c r="N813" t="s">
        <v>26</v>
      </c>
      <c r="O813">
        <v>1</v>
      </c>
      <c r="P813" t="s">
        <v>28</v>
      </c>
      <c r="Q813">
        <v>184</v>
      </c>
      <c r="R813" s="38">
        <v>786541</v>
      </c>
    </row>
    <row r="814" spans="1:18" x14ac:dyDescent="0.3">
      <c r="A814" t="s">
        <v>6192</v>
      </c>
      <c r="B814" s="35">
        <v>45051</v>
      </c>
      <c r="C814" t="s">
        <v>4693</v>
      </c>
      <c r="D814" t="s">
        <v>4694</v>
      </c>
      <c r="E814" t="s">
        <v>49</v>
      </c>
      <c r="F814" t="s">
        <v>1565</v>
      </c>
      <c r="G814" t="s">
        <v>6193</v>
      </c>
      <c r="H814" t="s">
        <v>32</v>
      </c>
      <c r="I814" t="s">
        <v>237</v>
      </c>
      <c r="J814">
        <v>18</v>
      </c>
      <c r="K814" s="36">
        <v>10785</v>
      </c>
      <c r="L814" s="37">
        <v>194130</v>
      </c>
      <c r="M814">
        <v>15</v>
      </c>
      <c r="N814" t="s">
        <v>26</v>
      </c>
      <c r="O814">
        <v>1</v>
      </c>
      <c r="P814" t="s">
        <v>35</v>
      </c>
      <c r="Q814">
        <v>28</v>
      </c>
      <c r="R814" s="38">
        <v>588661</v>
      </c>
    </row>
    <row r="815" spans="1:18" x14ac:dyDescent="0.3">
      <c r="A815" t="s">
        <v>6194</v>
      </c>
      <c r="B815" s="35">
        <v>45547</v>
      </c>
      <c r="C815" t="s">
        <v>4693</v>
      </c>
      <c r="D815" t="s">
        <v>4694</v>
      </c>
      <c r="E815" t="s">
        <v>4695</v>
      </c>
      <c r="F815" t="s">
        <v>1368</v>
      </c>
      <c r="G815" t="s">
        <v>6195</v>
      </c>
      <c r="H815" t="s">
        <v>10794</v>
      </c>
      <c r="I815" t="s">
        <v>237</v>
      </c>
      <c r="J815">
        <v>11</v>
      </c>
      <c r="K815" s="36">
        <v>15140</v>
      </c>
      <c r="L815" s="37">
        <v>166540</v>
      </c>
      <c r="M815">
        <v>15</v>
      </c>
      <c r="N815" t="s">
        <v>57</v>
      </c>
      <c r="O815">
        <v>5</v>
      </c>
      <c r="P815" t="s">
        <v>35</v>
      </c>
      <c r="Q815">
        <v>163</v>
      </c>
      <c r="R815" s="38">
        <v>588661</v>
      </c>
    </row>
    <row r="816" spans="1:18" x14ac:dyDescent="0.3">
      <c r="A816" t="s">
        <v>6196</v>
      </c>
      <c r="B816" s="35">
        <v>45253</v>
      </c>
      <c r="C816" t="s">
        <v>4693</v>
      </c>
      <c r="D816" t="s">
        <v>4694</v>
      </c>
      <c r="E816" t="s">
        <v>4695</v>
      </c>
      <c r="F816" t="s">
        <v>1444</v>
      </c>
      <c r="G816" t="s">
        <v>6197</v>
      </c>
      <c r="H816" t="s">
        <v>10794</v>
      </c>
      <c r="I816" t="s">
        <v>237</v>
      </c>
      <c r="J816">
        <v>10</v>
      </c>
      <c r="K816" s="36">
        <v>22631</v>
      </c>
      <c r="L816" s="37">
        <v>226310</v>
      </c>
      <c r="M816">
        <v>5</v>
      </c>
      <c r="N816" t="s">
        <v>26</v>
      </c>
      <c r="O816">
        <v>3</v>
      </c>
      <c r="P816" t="s">
        <v>35</v>
      </c>
      <c r="Q816">
        <v>173</v>
      </c>
      <c r="R816" s="38">
        <v>588661</v>
      </c>
    </row>
    <row r="817" spans="1:18" x14ac:dyDescent="0.3">
      <c r="A817" t="s">
        <v>6198</v>
      </c>
      <c r="B817" s="35">
        <v>45257</v>
      </c>
      <c r="C817" t="s">
        <v>4693</v>
      </c>
      <c r="D817" t="s">
        <v>4694</v>
      </c>
      <c r="E817" t="s">
        <v>4695</v>
      </c>
      <c r="F817" t="s">
        <v>63</v>
      </c>
      <c r="G817" t="s">
        <v>6199</v>
      </c>
      <c r="H817" t="s">
        <v>65</v>
      </c>
      <c r="I817" t="s">
        <v>78</v>
      </c>
      <c r="J817">
        <v>20</v>
      </c>
      <c r="K817" s="36">
        <v>64380</v>
      </c>
      <c r="L817" s="37">
        <v>1287600</v>
      </c>
      <c r="M817">
        <v>5</v>
      </c>
      <c r="N817" t="s">
        <v>34</v>
      </c>
      <c r="O817">
        <v>2</v>
      </c>
      <c r="P817" t="s">
        <v>28</v>
      </c>
      <c r="Q817">
        <v>22</v>
      </c>
      <c r="R817" s="38">
        <v>786541</v>
      </c>
    </row>
    <row r="818" spans="1:18" x14ac:dyDescent="0.3">
      <c r="A818" t="s">
        <v>6200</v>
      </c>
      <c r="B818" s="35">
        <v>45180</v>
      </c>
      <c r="C818" t="s">
        <v>4693</v>
      </c>
      <c r="D818" t="s">
        <v>4694</v>
      </c>
      <c r="E818" t="s">
        <v>4695</v>
      </c>
      <c r="F818" t="s">
        <v>1135</v>
      </c>
      <c r="G818" t="s">
        <v>6201</v>
      </c>
      <c r="H818" t="s">
        <v>40</v>
      </c>
      <c r="I818" t="s">
        <v>41</v>
      </c>
      <c r="J818">
        <v>8</v>
      </c>
      <c r="K818" s="36">
        <v>1603</v>
      </c>
      <c r="L818" s="37">
        <v>12824</v>
      </c>
      <c r="M818">
        <v>0</v>
      </c>
      <c r="N818" t="s">
        <v>47</v>
      </c>
      <c r="O818">
        <v>1</v>
      </c>
      <c r="P818" t="s">
        <v>35</v>
      </c>
      <c r="Q818">
        <v>49</v>
      </c>
      <c r="R818" s="38">
        <v>441559</v>
      </c>
    </row>
    <row r="819" spans="1:18" x14ac:dyDescent="0.3">
      <c r="A819" t="s">
        <v>6202</v>
      </c>
      <c r="B819" s="35">
        <v>45401</v>
      </c>
      <c r="C819" t="s">
        <v>4693</v>
      </c>
      <c r="D819" t="s">
        <v>4694</v>
      </c>
      <c r="E819" t="s">
        <v>49</v>
      </c>
      <c r="F819" t="s">
        <v>1861</v>
      </c>
      <c r="G819" t="s">
        <v>6203</v>
      </c>
      <c r="H819" t="s">
        <v>65</v>
      </c>
      <c r="I819" t="s">
        <v>102</v>
      </c>
      <c r="J819">
        <v>15</v>
      </c>
      <c r="K819" s="36">
        <v>170142</v>
      </c>
      <c r="L819" s="37">
        <v>2552130</v>
      </c>
      <c r="M819">
        <v>15</v>
      </c>
      <c r="N819" t="s">
        <v>27</v>
      </c>
      <c r="O819">
        <v>2</v>
      </c>
      <c r="P819" t="s">
        <v>35</v>
      </c>
      <c r="Q819">
        <v>130</v>
      </c>
      <c r="R819" s="38">
        <v>786541</v>
      </c>
    </row>
    <row r="820" spans="1:18" x14ac:dyDescent="0.3">
      <c r="A820" t="s">
        <v>6204</v>
      </c>
      <c r="B820" s="35">
        <v>45039</v>
      </c>
      <c r="C820" t="s">
        <v>4693</v>
      </c>
      <c r="D820" t="s">
        <v>4694</v>
      </c>
      <c r="E820" t="s">
        <v>49</v>
      </c>
      <c r="F820" t="s">
        <v>4598</v>
      </c>
      <c r="G820" t="s">
        <v>6205</v>
      </c>
      <c r="H820" t="s">
        <v>40</v>
      </c>
      <c r="I820" t="s">
        <v>137</v>
      </c>
      <c r="J820">
        <v>10</v>
      </c>
      <c r="K820" s="36">
        <v>10022</v>
      </c>
      <c r="L820" s="37">
        <v>100220</v>
      </c>
      <c r="M820">
        <v>20</v>
      </c>
      <c r="N820" t="s">
        <v>57</v>
      </c>
      <c r="O820">
        <v>4</v>
      </c>
      <c r="P820" t="s">
        <v>28</v>
      </c>
      <c r="Q820">
        <v>186</v>
      </c>
      <c r="R820" s="38">
        <v>441559</v>
      </c>
    </row>
    <row r="821" spans="1:18" x14ac:dyDescent="0.3">
      <c r="A821" t="s">
        <v>6206</v>
      </c>
      <c r="B821" s="35">
        <v>45517</v>
      </c>
      <c r="C821" t="s">
        <v>4693</v>
      </c>
      <c r="D821" t="s">
        <v>4694</v>
      </c>
      <c r="E821" t="s">
        <v>49</v>
      </c>
      <c r="F821" t="s">
        <v>681</v>
      </c>
      <c r="G821" t="s">
        <v>6207</v>
      </c>
      <c r="H821" t="s">
        <v>32</v>
      </c>
      <c r="I821" t="s">
        <v>237</v>
      </c>
      <c r="J821">
        <v>4</v>
      </c>
      <c r="K821" s="36">
        <v>9804</v>
      </c>
      <c r="L821" s="37">
        <v>39216</v>
      </c>
      <c r="M821">
        <v>15</v>
      </c>
      <c r="N821" t="s">
        <v>34</v>
      </c>
      <c r="O821">
        <v>5</v>
      </c>
      <c r="P821" t="s">
        <v>35</v>
      </c>
      <c r="Q821">
        <v>100</v>
      </c>
      <c r="R821" s="38">
        <v>588661</v>
      </c>
    </row>
    <row r="822" spans="1:18" x14ac:dyDescent="0.3">
      <c r="A822" t="s">
        <v>6208</v>
      </c>
      <c r="B822" s="35">
        <v>45528</v>
      </c>
      <c r="C822" t="s">
        <v>4693</v>
      </c>
      <c r="D822" t="s">
        <v>4694</v>
      </c>
      <c r="E822" t="s">
        <v>4706</v>
      </c>
      <c r="F822" t="s">
        <v>2644</v>
      </c>
      <c r="G822" t="s">
        <v>6209</v>
      </c>
      <c r="H822" t="s">
        <v>65</v>
      </c>
      <c r="I822" t="s">
        <v>66</v>
      </c>
      <c r="J822">
        <v>1</v>
      </c>
      <c r="K822" s="36">
        <v>94068</v>
      </c>
      <c r="L822" s="37">
        <v>94068</v>
      </c>
      <c r="M822" t="s">
        <v>27</v>
      </c>
      <c r="N822" t="s">
        <v>10788</v>
      </c>
      <c r="O822">
        <v>1</v>
      </c>
      <c r="P822" t="s">
        <v>28</v>
      </c>
      <c r="Q822">
        <v>191</v>
      </c>
      <c r="R822" s="38">
        <v>786541</v>
      </c>
    </row>
    <row r="823" spans="1:18" x14ac:dyDescent="0.3">
      <c r="A823" t="s">
        <v>6210</v>
      </c>
      <c r="B823" s="35">
        <v>45094</v>
      </c>
      <c r="C823" t="s">
        <v>4693</v>
      </c>
      <c r="D823" t="s">
        <v>4694</v>
      </c>
      <c r="E823" t="s">
        <v>4695</v>
      </c>
      <c r="F823" t="s">
        <v>434</v>
      </c>
      <c r="G823" t="s">
        <v>6211</v>
      </c>
      <c r="H823" t="s">
        <v>40</v>
      </c>
      <c r="I823" t="s">
        <v>51</v>
      </c>
      <c r="J823">
        <v>13</v>
      </c>
      <c r="K823" s="36">
        <v>2792</v>
      </c>
      <c r="L823" s="37">
        <v>36296</v>
      </c>
      <c r="M823">
        <v>0</v>
      </c>
      <c r="N823" t="s">
        <v>27</v>
      </c>
      <c r="O823">
        <v>5</v>
      </c>
      <c r="P823" t="s">
        <v>35</v>
      </c>
      <c r="Q823">
        <v>83</v>
      </c>
      <c r="R823" s="38">
        <v>441559</v>
      </c>
    </row>
    <row r="824" spans="1:18" x14ac:dyDescent="0.3">
      <c r="A824" t="s">
        <v>6212</v>
      </c>
      <c r="B824" s="35">
        <v>45042</v>
      </c>
      <c r="C824" t="s">
        <v>4693</v>
      </c>
      <c r="D824" t="s">
        <v>4694</v>
      </c>
      <c r="E824" t="s">
        <v>4706</v>
      </c>
      <c r="F824" t="s">
        <v>1025</v>
      </c>
      <c r="G824" t="s">
        <v>6213</v>
      </c>
      <c r="H824" t="s">
        <v>65</v>
      </c>
      <c r="I824" t="s">
        <v>289</v>
      </c>
      <c r="J824">
        <v>6</v>
      </c>
      <c r="K824" s="36">
        <v>118741</v>
      </c>
      <c r="L824" s="37">
        <v>712446</v>
      </c>
      <c r="M824" t="s">
        <v>27</v>
      </c>
      <c r="N824" t="s">
        <v>27</v>
      </c>
      <c r="O824">
        <v>4</v>
      </c>
      <c r="P824" t="s">
        <v>35</v>
      </c>
      <c r="Q824">
        <v>31</v>
      </c>
      <c r="R824" s="38">
        <v>786541</v>
      </c>
    </row>
    <row r="825" spans="1:18" x14ac:dyDescent="0.3">
      <c r="A825" t="s">
        <v>6214</v>
      </c>
      <c r="B825" s="35">
        <v>45598</v>
      </c>
      <c r="C825" t="s">
        <v>4693</v>
      </c>
      <c r="D825" t="s">
        <v>4694</v>
      </c>
      <c r="E825" t="s">
        <v>49</v>
      </c>
      <c r="F825" t="s">
        <v>1336</v>
      </c>
      <c r="G825" t="s">
        <v>6215</v>
      </c>
      <c r="H825" t="s">
        <v>10794</v>
      </c>
      <c r="I825" t="s">
        <v>95</v>
      </c>
      <c r="J825">
        <v>14</v>
      </c>
      <c r="K825" s="36">
        <v>12952</v>
      </c>
      <c r="L825" s="37">
        <v>181328</v>
      </c>
      <c r="M825">
        <v>10</v>
      </c>
      <c r="N825" t="s">
        <v>57</v>
      </c>
      <c r="O825" t="s">
        <v>27</v>
      </c>
      <c r="P825" t="s">
        <v>35</v>
      </c>
      <c r="Q825">
        <v>134</v>
      </c>
      <c r="R825" s="38">
        <v>588661</v>
      </c>
    </row>
    <row r="826" spans="1:18" x14ac:dyDescent="0.3">
      <c r="A826" t="s">
        <v>6216</v>
      </c>
      <c r="B826" s="35">
        <v>44970</v>
      </c>
      <c r="C826" t="s">
        <v>4693</v>
      </c>
      <c r="D826" t="s">
        <v>4694</v>
      </c>
      <c r="E826" t="s">
        <v>4695</v>
      </c>
      <c r="F826" t="s">
        <v>344</v>
      </c>
      <c r="G826" t="s">
        <v>6217</v>
      </c>
      <c r="H826" t="s">
        <v>45</v>
      </c>
      <c r="I826" t="s">
        <v>74</v>
      </c>
      <c r="J826">
        <v>17</v>
      </c>
      <c r="K826" s="36">
        <v>15574</v>
      </c>
      <c r="L826" s="37">
        <v>264758</v>
      </c>
      <c r="M826">
        <v>0</v>
      </c>
      <c r="N826" t="s">
        <v>26</v>
      </c>
      <c r="O826">
        <v>5</v>
      </c>
      <c r="P826" t="s">
        <v>27</v>
      </c>
      <c r="Q826">
        <v>90</v>
      </c>
      <c r="R826" s="38">
        <v>492084</v>
      </c>
    </row>
    <row r="827" spans="1:18" x14ac:dyDescent="0.3">
      <c r="A827" t="s">
        <v>6218</v>
      </c>
      <c r="B827" s="35">
        <v>45309</v>
      </c>
      <c r="C827" t="s">
        <v>4693</v>
      </c>
      <c r="D827" t="s">
        <v>4694</v>
      </c>
      <c r="E827" t="s">
        <v>49</v>
      </c>
      <c r="F827" t="s">
        <v>1304</v>
      </c>
      <c r="G827" t="s">
        <v>6219</v>
      </c>
      <c r="H827" t="s">
        <v>24</v>
      </c>
      <c r="I827" t="s">
        <v>152</v>
      </c>
      <c r="J827">
        <v>15</v>
      </c>
      <c r="K827" s="36">
        <v>93663</v>
      </c>
      <c r="L827" s="37">
        <v>1404945</v>
      </c>
      <c r="M827">
        <v>10</v>
      </c>
      <c r="N827" t="s">
        <v>26</v>
      </c>
      <c r="O827">
        <v>1</v>
      </c>
      <c r="P827" t="s">
        <v>27</v>
      </c>
      <c r="Q827">
        <v>87</v>
      </c>
      <c r="R827" s="38">
        <v>1025913</v>
      </c>
    </row>
    <row r="828" spans="1:18" x14ac:dyDescent="0.3">
      <c r="A828" t="s">
        <v>6220</v>
      </c>
      <c r="B828" s="35">
        <v>45533</v>
      </c>
      <c r="C828" t="s">
        <v>4693</v>
      </c>
      <c r="D828" t="s">
        <v>4694</v>
      </c>
      <c r="E828" t="s">
        <v>49</v>
      </c>
      <c r="F828" t="s">
        <v>771</v>
      </c>
      <c r="G828" t="s">
        <v>6221</v>
      </c>
      <c r="H828" t="s">
        <v>65</v>
      </c>
      <c r="I828" t="s">
        <v>478</v>
      </c>
      <c r="J828">
        <v>12</v>
      </c>
      <c r="K828" s="36">
        <v>33593</v>
      </c>
      <c r="L828" s="37">
        <v>403116</v>
      </c>
      <c r="M828" t="s">
        <v>27</v>
      </c>
      <c r="N828" t="s">
        <v>26</v>
      </c>
      <c r="O828">
        <v>5</v>
      </c>
      <c r="P828" t="s">
        <v>35</v>
      </c>
      <c r="Q828">
        <v>57</v>
      </c>
      <c r="R828" s="38">
        <v>786541</v>
      </c>
    </row>
    <row r="829" spans="1:18" x14ac:dyDescent="0.3">
      <c r="A829" t="s">
        <v>6222</v>
      </c>
      <c r="B829" s="35">
        <v>45603</v>
      </c>
      <c r="C829" t="s">
        <v>4693</v>
      </c>
      <c r="D829" t="s">
        <v>4694</v>
      </c>
      <c r="E829" t="s">
        <v>4695</v>
      </c>
      <c r="F829" t="s">
        <v>792</v>
      </c>
      <c r="G829" t="s">
        <v>6223</v>
      </c>
      <c r="H829" t="s">
        <v>45</v>
      </c>
      <c r="I829" t="s">
        <v>74</v>
      </c>
      <c r="J829">
        <v>4</v>
      </c>
      <c r="K829" s="36">
        <v>32860</v>
      </c>
      <c r="L829" s="37">
        <v>131440</v>
      </c>
      <c r="M829">
        <v>20</v>
      </c>
      <c r="N829" t="s">
        <v>47</v>
      </c>
      <c r="O829">
        <v>1</v>
      </c>
      <c r="P829" t="s">
        <v>28</v>
      </c>
      <c r="Q829">
        <v>160</v>
      </c>
      <c r="R829" s="38">
        <v>492084</v>
      </c>
    </row>
    <row r="830" spans="1:18" x14ac:dyDescent="0.3">
      <c r="A830" t="s">
        <v>6224</v>
      </c>
      <c r="B830" s="35">
        <v>45006</v>
      </c>
      <c r="C830" t="s">
        <v>4693</v>
      </c>
      <c r="D830" t="s">
        <v>4694</v>
      </c>
      <c r="E830" t="s">
        <v>4695</v>
      </c>
      <c r="F830" t="s">
        <v>723</v>
      </c>
      <c r="G830" t="s">
        <v>6225</v>
      </c>
      <c r="H830" t="s">
        <v>45</v>
      </c>
      <c r="I830" t="s">
        <v>46</v>
      </c>
      <c r="J830">
        <v>15</v>
      </c>
      <c r="K830" s="36">
        <v>31910</v>
      </c>
      <c r="L830" s="37">
        <v>478650</v>
      </c>
      <c r="M830">
        <v>20</v>
      </c>
      <c r="N830" t="s">
        <v>26</v>
      </c>
      <c r="O830">
        <v>2</v>
      </c>
      <c r="P830" t="s">
        <v>35</v>
      </c>
      <c r="Q830">
        <v>89</v>
      </c>
      <c r="R830" s="38">
        <v>492084</v>
      </c>
    </row>
    <row r="831" spans="1:18" x14ac:dyDescent="0.3">
      <c r="A831" t="s">
        <v>6226</v>
      </c>
      <c r="B831" s="35">
        <v>45382</v>
      </c>
      <c r="C831" t="s">
        <v>4693</v>
      </c>
      <c r="D831" t="s">
        <v>4694</v>
      </c>
      <c r="E831" t="s">
        <v>49</v>
      </c>
      <c r="F831" t="s">
        <v>492</v>
      </c>
      <c r="G831" t="s">
        <v>6227</v>
      </c>
      <c r="H831" t="s">
        <v>32</v>
      </c>
      <c r="I831" t="s">
        <v>158</v>
      </c>
      <c r="J831">
        <v>15</v>
      </c>
      <c r="K831" s="36">
        <v>15703</v>
      </c>
      <c r="L831" s="37">
        <v>235545</v>
      </c>
      <c r="M831">
        <v>0</v>
      </c>
      <c r="N831" t="s">
        <v>27</v>
      </c>
      <c r="O831">
        <v>4</v>
      </c>
      <c r="P831" t="s">
        <v>35</v>
      </c>
      <c r="Q831">
        <v>98</v>
      </c>
      <c r="R831" s="38">
        <v>588661</v>
      </c>
    </row>
    <row r="832" spans="1:18" x14ac:dyDescent="0.3">
      <c r="A832" t="s">
        <v>6228</v>
      </c>
      <c r="B832" s="35">
        <v>45640</v>
      </c>
      <c r="C832" t="s">
        <v>4693</v>
      </c>
      <c r="D832" t="s">
        <v>4694</v>
      </c>
      <c r="E832" t="s">
        <v>4695</v>
      </c>
      <c r="F832" t="s">
        <v>72</v>
      </c>
      <c r="G832" t="s">
        <v>6229</v>
      </c>
      <c r="H832" t="s">
        <v>45</v>
      </c>
      <c r="I832" t="s">
        <v>82</v>
      </c>
      <c r="J832">
        <v>12</v>
      </c>
      <c r="K832" s="36">
        <v>20817</v>
      </c>
      <c r="L832" s="37">
        <v>249804</v>
      </c>
      <c r="M832" t="s">
        <v>27</v>
      </c>
      <c r="N832" t="s">
        <v>10788</v>
      </c>
      <c r="O832">
        <v>1</v>
      </c>
      <c r="P832" t="s">
        <v>35</v>
      </c>
      <c r="Q832">
        <v>182</v>
      </c>
      <c r="R832" s="38">
        <v>492084</v>
      </c>
    </row>
    <row r="833" spans="1:18" x14ac:dyDescent="0.3">
      <c r="A833" t="s">
        <v>6230</v>
      </c>
      <c r="B833" s="35">
        <v>45633</v>
      </c>
      <c r="C833" t="s">
        <v>4693</v>
      </c>
      <c r="D833" t="s">
        <v>4694</v>
      </c>
      <c r="E833" t="s">
        <v>4706</v>
      </c>
      <c r="F833" t="s">
        <v>1987</v>
      </c>
      <c r="G833" t="s">
        <v>6231</v>
      </c>
      <c r="H833" t="s">
        <v>32</v>
      </c>
      <c r="I833" t="s">
        <v>33</v>
      </c>
      <c r="J833">
        <v>10</v>
      </c>
      <c r="K833" s="36">
        <v>10481</v>
      </c>
      <c r="L833" s="37">
        <v>104810</v>
      </c>
      <c r="M833">
        <v>20</v>
      </c>
      <c r="N833" t="s">
        <v>27</v>
      </c>
      <c r="O833">
        <v>5</v>
      </c>
      <c r="P833" t="s">
        <v>28</v>
      </c>
      <c r="Q833">
        <v>20</v>
      </c>
      <c r="R833" s="38">
        <v>588661</v>
      </c>
    </row>
    <row r="834" spans="1:18" x14ac:dyDescent="0.3">
      <c r="A834" t="s">
        <v>6232</v>
      </c>
      <c r="B834" s="35">
        <v>45609</v>
      </c>
      <c r="C834" t="s">
        <v>4693</v>
      </c>
      <c r="D834" t="s">
        <v>4694</v>
      </c>
      <c r="E834" t="s">
        <v>4706</v>
      </c>
      <c r="F834" t="s">
        <v>592</v>
      </c>
      <c r="G834" t="s">
        <v>6233</v>
      </c>
      <c r="H834" t="s">
        <v>45</v>
      </c>
      <c r="I834" t="s">
        <v>74</v>
      </c>
      <c r="J834">
        <v>11</v>
      </c>
      <c r="K834" s="36">
        <v>25891</v>
      </c>
      <c r="L834" s="37">
        <v>284801</v>
      </c>
      <c r="M834">
        <v>5</v>
      </c>
      <c r="N834" t="s">
        <v>10788</v>
      </c>
      <c r="O834">
        <v>2</v>
      </c>
      <c r="P834" t="s">
        <v>35</v>
      </c>
      <c r="Q834">
        <v>39</v>
      </c>
      <c r="R834" s="38">
        <v>492084</v>
      </c>
    </row>
    <row r="835" spans="1:18" x14ac:dyDescent="0.3">
      <c r="A835" t="s">
        <v>6234</v>
      </c>
      <c r="B835" s="35">
        <v>45561</v>
      </c>
      <c r="C835" t="s">
        <v>4693</v>
      </c>
      <c r="D835" t="s">
        <v>4694</v>
      </c>
      <c r="E835" t="s">
        <v>4695</v>
      </c>
      <c r="F835" t="s">
        <v>547</v>
      </c>
      <c r="G835" t="s">
        <v>6235</v>
      </c>
      <c r="H835" t="s">
        <v>24</v>
      </c>
      <c r="I835" t="s">
        <v>61</v>
      </c>
      <c r="J835">
        <v>12</v>
      </c>
      <c r="K835" s="36">
        <v>204850</v>
      </c>
      <c r="L835" s="37">
        <v>2458200</v>
      </c>
      <c r="M835">
        <v>5</v>
      </c>
      <c r="N835" t="s">
        <v>47</v>
      </c>
      <c r="O835">
        <v>5</v>
      </c>
      <c r="P835" t="s">
        <v>35</v>
      </c>
      <c r="Q835">
        <v>86</v>
      </c>
      <c r="R835" s="38">
        <v>1025913</v>
      </c>
    </row>
    <row r="836" spans="1:18" x14ac:dyDescent="0.3">
      <c r="A836" t="s">
        <v>6236</v>
      </c>
      <c r="B836" s="35">
        <v>45150</v>
      </c>
      <c r="C836" t="s">
        <v>4693</v>
      </c>
      <c r="D836" t="s">
        <v>4694</v>
      </c>
      <c r="E836" t="s">
        <v>49</v>
      </c>
      <c r="F836" t="s">
        <v>640</v>
      </c>
      <c r="G836" t="s">
        <v>27</v>
      </c>
      <c r="H836" t="s">
        <v>45</v>
      </c>
      <c r="I836" t="s">
        <v>98</v>
      </c>
      <c r="J836">
        <v>17</v>
      </c>
      <c r="K836" s="36">
        <v>7457</v>
      </c>
      <c r="L836" s="37">
        <v>126769</v>
      </c>
      <c r="M836">
        <v>5</v>
      </c>
      <c r="N836" t="s">
        <v>47</v>
      </c>
      <c r="O836" t="s">
        <v>27</v>
      </c>
      <c r="P836" t="s">
        <v>35</v>
      </c>
      <c r="Q836">
        <v>158</v>
      </c>
      <c r="R836" s="38">
        <v>492084</v>
      </c>
    </row>
    <row r="837" spans="1:18" x14ac:dyDescent="0.3">
      <c r="A837" t="s">
        <v>6237</v>
      </c>
      <c r="B837" s="35">
        <v>44929</v>
      </c>
      <c r="C837" t="s">
        <v>4693</v>
      </c>
      <c r="D837" t="s">
        <v>4694</v>
      </c>
      <c r="E837" t="s">
        <v>4706</v>
      </c>
      <c r="F837" t="s">
        <v>3934</v>
      </c>
      <c r="G837" t="s">
        <v>27</v>
      </c>
      <c r="H837" t="s">
        <v>65</v>
      </c>
      <c r="I837" t="s">
        <v>78</v>
      </c>
      <c r="J837">
        <v>17</v>
      </c>
      <c r="K837" s="36">
        <v>138147</v>
      </c>
      <c r="L837" s="37">
        <v>2348499</v>
      </c>
      <c r="M837">
        <v>20</v>
      </c>
      <c r="N837" t="s">
        <v>26</v>
      </c>
      <c r="O837">
        <v>1</v>
      </c>
      <c r="P837" t="s">
        <v>35</v>
      </c>
      <c r="Q837">
        <v>11</v>
      </c>
      <c r="R837" s="38">
        <v>786541</v>
      </c>
    </row>
    <row r="838" spans="1:18" x14ac:dyDescent="0.3">
      <c r="A838" t="s">
        <v>6238</v>
      </c>
      <c r="B838" s="35">
        <v>45569</v>
      </c>
      <c r="C838" t="s">
        <v>4693</v>
      </c>
      <c r="D838" t="s">
        <v>4694</v>
      </c>
      <c r="E838" t="s">
        <v>4706</v>
      </c>
      <c r="F838" t="s">
        <v>1313</v>
      </c>
      <c r="G838" t="s">
        <v>6239</v>
      </c>
      <c r="H838" t="s">
        <v>24</v>
      </c>
      <c r="I838" t="s">
        <v>61</v>
      </c>
      <c r="J838">
        <v>6</v>
      </c>
      <c r="K838" s="36">
        <v>50959</v>
      </c>
      <c r="L838" s="37">
        <v>305754</v>
      </c>
      <c r="M838">
        <v>15</v>
      </c>
      <c r="N838" t="s">
        <v>57</v>
      </c>
      <c r="O838">
        <v>0</v>
      </c>
      <c r="P838" t="s">
        <v>35</v>
      </c>
      <c r="Q838">
        <v>173</v>
      </c>
      <c r="R838" s="38">
        <v>1025913</v>
      </c>
    </row>
    <row r="839" spans="1:18" x14ac:dyDescent="0.3">
      <c r="A839" t="s">
        <v>6240</v>
      </c>
      <c r="B839" s="35">
        <v>45625</v>
      </c>
      <c r="C839" t="s">
        <v>4693</v>
      </c>
      <c r="D839" t="s">
        <v>4694</v>
      </c>
      <c r="E839" t="s">
        <v>49</v>
      </c>
      <c r="F839" t="s">
        <v>122</v>
      </c>
      <c r="G839" t="s">
        <v>6241</v>
      </c>
      <c r="H839" t="s">
        <v>65</v>
      </c>
      <c r="I839" t="s">
        <v>478</v>
      </c>
      <c r="J839">
        <v>14</v>
      </c>
      <c r="K839" s="36">
        <v>165435</v>
      </c>
      <c r="L839" s="37">
        <v>2316090</v>
      </c>
      <c r="M839" t="s">
        <v>27</v>
      </c>
      <c r="N839" t="s">
        <v>10788</v>
      </c>
      <c r="O839">
        <v>0</v>
      </c>
      <c r="P839" t="s">
        <v>35</v>
      </c>
      <c r="Q839">
        <v>65</v>
      </c>
      <c r="R839" s="38">
        <v>786541</v>
      </c>
    </row>
    <row r="840" spans="1:18" x14ac:dyDescent="0.3">
      <c r="A840" t="s">
        <v>6242</v>
      </c>
      <c r="B840" s="35">
        <v>45582</v>
      </c>
      <c r="C840" t="s">
        <v>4693</v>
      </c>
      <c r="D840" t="s">
        <v>4694</v>
      </c>
      <c r="E840" t="s">
        <v>49</v>
      </c>
      <c r="F840" t="s">
        <v>967</v>
      </c>
      <c r="G840" t="s">
        <v>6243</v>
      </c>
      <c r="H840" t="s">
        <v>24</v>
      </c>
      <c r="I840" t="s">
        <v>161</v>
      </c>
      <c r="J840">
        <v>6</v>
      </c>
      <c r="K840" s="36">
        <v>284911</v>
      </c>
      <c r="L840" s="37">
        <v>1709466</v>
      </c>
      <c r="M840">
        <v>15</v>
      </c>
      <c r="N840" t="s">
        <v>47</v>
      </c>
      <c r="O840">
        <v>2</v>
      </c>
      <c r="P840" t="s">
        <v>28</v>
      </c>
      <c r="Q840">
        <v>194</v>
      </c>
      <c r="R840" s="38">
        <v>1025913</v>
      </c>
    </row>
    <row r="841" spans="1:18" x14ac:dyDescent="0.3">
      <c r="A841" t="s">
        <v>6244</v>
      </c>
      <c r="B841" s="35">
        <v>45428</v>
      </c>
      <c r="C841" t="s">
        <v>4693</v>
      </c>
      <c r="D841" t="s">
        <v>4694</v>
      </c>
      <c r="E841" t="s">
        <v>4706</v>
      </c>
      <c r="F841" t="s">
        <v>993</v>
      </c>
      <c r="G841" t="s">
        <v>6245</v>
      </c>
      <c r="H841" t="s">
        <v>10794</v>
      </c>
      <c r="I841" t="s">
        <v>237</v>
      </c>
      <c r="J841">
        <v>8</v>
      </c>
      <c r="K841" s="36">
        <v>2663</v>
      </c>
      <c r="L841" s="37">
        <v>21304</v>
      </c>
      <c r="M841">
        <v>20</v>
      </c>
      <c r="N841" t="s">
        <v>57</v>
      </c>
      <c r="O841">
        <v>5</v>
      </c>
      <c r="P841" t="s">
        <v>35</v>
      </c>
      <c r="Q841">
        <v>182</v>
      </c>
      <c r="R841" s="38">
        <v>588661</v>
      </c>
    </row>
    <row r="842" spans="1:18" x14ac:dyDescent="0.3">
      <c r="A842" t="s">
        <v>6246</v>
      </c>
      <c r="B842" s="35">
        <v>45472</v>
      </c>
      <c r="C842" t="s">
        <v>4693</v>
      </c>
      <c r="D842" t="s">
        <v>4694</v>
      </c>
      <c r="E842" t="s">
        <v>49</v>
      </c>
      <c r="F842" t="s">
        <v>600</v>
      </c>
      <c r="G842" t="s">
        <v>6247</v>
      </c>
      <c r="H842" t="s">
        <v>45</v>
      </c>
      <c r="I842" t="s">
        <v>211</v>
      </c>
      <c r="J842">
        <v>19</v>
      </c>
      <c r="K842" s="36">
        <v>38515</v>
      </c>
      <c r="L842" s="37">
        <v>731785</v>
      </c>
      <c r="M842">
        <v>0</v>
      </c>
      <c r="N842" t="s">
        <v>26</v>
      </c>
      <c r="O842">
        <v>2</v>
      </c>
      <c r="P842" t="s">
        <v>28</v>
      </c>
      <c r="Q842">
        <v>64</v>
      </c>
      <c r="R842" s="38">
        <v>492084</v>
      </c>
    </row>
    <row r="843" spans="1:18" x14ac:dyDescent="0.3">
      <c r="A843" t="s">
        <v>6248</v>
      </c>
      <c r="B843" s="35">
        <v>45645</v>
      </c>
      <c r="C843" t="s">
        <v>4693</v>
      </c>
      <c r="D843" t="s">
        <v>4694</v>
      </c>
      <c r="E843" t="s">
        <v>49</v>
      </c>
      <c r="F843" t="s">
        <v>2564</v>
      </c>
      <c r="G843" t="s">
        <v>6249</v>
      </c>
      <c r="H843" t="s">
        <v>65</v>
      </c>
      <c r="I843" t="s">
        <v>102</v>
      </c>
      <c r="J843">
        <v>11</v>
      </c>
      <c r="K843" s="36">
        <v>133046</v>
      </c>
      <c r="L843" s="37">
        <v>1463506</v>
      </c>
      <c r="M843" t="s">
        <v>27</v>
      </c>
      <c r="N843" t="s">
        <v>27</v>
      </c>
      <c r="O843">
        <v>5</v>
      </c>
      <c r="P843" t="s">
        <v>28</v>
      </c>
      <c r="Q843">
        <v>76</v>
      </c>
      <c r="R843" s="38">
        <v>786541</v>
      </c>
    </row>
    <row r="844" spans="1:18" x14ac:dyDescent="0.3">
      <c r="A844" t="s">
        <v>6250</v>
      </c>
      <c r="B844" s="35">
        <v>45071</v>
      </c>
      <c r="C844" t="s">
        <v>4693</v>
      </c>
      <c r="D844" t="s">
        <v>4694</v>
      </c>
      <c r="E844" t="s">
        <v>49</v>
      </c>
      <c r="F844" t="s">
        <v>510</v>
      </c>
      <c r="G844" t="s">
        <v>6251</v>
      </c>
      <c r="H844" t="s">
        <v>24</v>
      </c>
      <c r="I844" t="s">
        <v>61</v>
      </c>
      <c r="J844">
        <v>17</v>
      </c>
      <c r="K844" s="36">
        <v>164114</v>
      </c>
      <c r="L844" s="37">
        <v>2789938</v>
      </c>
      <c r="M844">
        <v>0</v>
      </c>
      <c r="N844" t="s">
        <v>27</v>
      </c>
      <c r="O844">
        <v>2</v>
      </c>
      <c r="P844" t="s">
        <v>35</v>
      </c>
      <c r="Q844">
        <v>14</v>
      </c>
      <c r="R844" s="38">
        <v>1025913</v>
      </c>
    </row>
    <row r="845" spans="1:18" x14ac:dyDescent="0.3">
      <c r="A845" t="s">
        <v>6252</v>
      </c>
      <c r="B845" s="35">
        <v>45339</v>
      </c>
      <c r="C845" t="s">
        <v>4693</v>
      </c>
      <c r="D845" t="s">
        <v>4694</v>
      </c>
      <c r="E845" t="s">
        <v>49</v>
      </c>
      <c r="F845" t="s">
        <v>393</v>
      </c>
      <c r="G845" t="s">
        <v>6253</v>
      </c>
      <c r="H845" t="s">
        <v>24</v>
      </c>
      <c r="I845" t="s">
        <v>61</v>
      </c>
      <c r="J845">
        <v>14</v>
      </c>
      <c r="K845" s="36">
        <v>62905</v>
      </c>
      <c r="L845" s="37">
        <v>880670</v>
      </c>
      <c r="M845">
        <v>0</v>
      </c>
      <c r="N845" t="s">
        <v>27</v>
      </c>
      <c r="O845">
        <v>3</v>
      </c>
      <c r="P845" t="s">
        <v>35</v>
      </c>
      <c r="Q845">
        <v>105</v>
      </c>
      <c r="R845" s="38">
        <v>1025913</v>
      </c>
    </row>
    <row r="846" spans="1:18" x14ac:dyDescent="0.3">
      <c r="A846" t="s">
        <v>6254</v>
      </c>
      <c r="B846" s="35">
        <v>45386</v>
      </c>
      <c r="C846" t="s">
        <v>4693</v>
      </c>
      <c r="D846" t="s">
        <v>4694</v>
      </c>
      <c r="E846" t="s">
        <v>4695</v>
      </c>
      <c r="F846" t="s">
        <v>1561</v>
      </c>
      <c r="G846" t="s">
        <v>6255</v>
      </c>
      <c r="H846" t="s">
        <v>10794</v>
      </c>
      <c r="I846" t="s">
        <v>113</v>
      </c>
      <c r="J846">
        <v>11</v>
      </c>
      <c r="K846" s="36">
        <v>2571</v>
      </c>
      <c r="L846" s="37">
        <v>28281</v>
      </c>
      <c r="M846" t="s">
        <v>27</v>
      </c>
      <c r="N846" t="s">
        <v>10788</v>
      </c>
      <c r="O846">
        <v>0</v>
      </c>
      <c r="P846" t="s">
        <v>35</v>
      </c>
      <c r="Q846">
        <v>168</v>
      </c>
      <c r="R846" s="38">
        <v>588661</v>
      </c>
    </row>
    <row r="847" spans="1:18" x14ac:dyDescent="0.3">
      <c r="A847" t="s">
        <v>6256</v>
      </c>
      <c r="B847" s="35">
        <v>45023</v>
      </c>
      <c r="C847" t="s">
        <v>4693</v>
      </c>
      <c r="D847" t="s">
        <v>4694</v>
      </c>
      <c r="E847" t="s">
        <v>4695</v>
      </c>
      <c r="F847" t="s">
        <v>3600</v>
      </c>
      <c r="G847" t="s">
        <v>6257</v>
      </c>
      <c r="H847" t="s">
        <v>24</v>
      </c>
      <c r="I847" t="s">
        <v>56</v>
      </c>
      <c r="J847">
        <v>20</v>
      </c>
      <c r="K847" s="36">
        <v>218359</v>
      </c>
      <c r="L847" s="37">
        <v>4367180</v>
      </c>
      <c r="M847">
        <v>5</v>
      </c>
      <c r="N847" t="s">
        <v>27</v>
      </c>
      <c r="O847">
        <v>2</v>
      </c>
      <c r="P847" t="s">
        <v>35</v>
      </c>
      <c r="Q847">
        <v>116</v>
      </c>
      <c r="R847" s="38">
        <v>1025913</v>
      </c>
    </row>
    <row r="848" spans="1:18" x14ac:dyDescent="0.3">
      <c r="A848" t="s">
        <v>6258</v>
      </c>
      <c r="B848" s="35">
        <v>45568</v>
      </c>
      <c r="C848" t="s">
        <v>4693</v>
      </c>
      <c r="D848" t="s">
        <v>4694</v>
      </c>
      <c r="E848" t="s">
        <v>49</v>
      </c>
      <c r="F848" t="s">
        <v>762</v>
      </c>
      <c r="G848" t="s">
        <v>27</v>
      </c>
      <c r="H848" t="s">
        <v>40</v>
      </c>
      <c r="I848" t="s">
        <v>137</v>
      </c>
      <c r="J848">
        <v>9</v>
      </c>
      <c r="K848" s="36">
        <v>12781</v>
      </c>
      <c r="L848" s="37">
        <v>115029</v>
      </c>
      <c r="M848" t="s">
        <v>27</v>
      </c>
      <c r="N848" t="s">
        <v>10788</v>
      </c>
      <c r="O848">
        <v>1</v>
      </c>
      <c r="P848" t="s">
        <v>28</v>
      </c>
      <c r="Q848">
        <v>100</v>
      </c>
      <c r="R848" s="38">
        <v>441559</v>
      </c>
    </row>
    <row r="849" spans="1:18" x14ac:dyDescent="0.3">
      <c r="A849" t="s">
        <v>6259</v>
      </c>
      <c r="B849" s="35">
        <v>45370</v>
      </c>
      <c r="C849" t="s">
        <v>4693</v>
      </c>
      <c r="D849" t="s">
        <v>4694</v>
      </c>
      <c r="E849" t="s">
        <v>4695</v>
      </c>
      <c r="F849" t="s">
        <v>573</v>
      </c>
      <c r="G849" t="s">
        <v>6260</v>
      </c>
      <c r="H849" t="s">
        <v>40</v>
      </c>
      <c r="I849" t="s">
        <v>51</v>
      </c>
      <c r="J849">
        <v>17</v>
      </c>
      <c r="K849" s="36">
        <v>10288</v>
      </c>
      <c r="L849" s="37">
        <v>174896</v>
      </c>
      <c r="M849">
        <v>0</v>
      </c>
      <c r="N849" t="s">
        <v>57</v>
      </c>
      <c r="O849">
        <v>5</v>
      </c>
      <c r="P849" t="s">
        <v>28</v>
      </c>
      <c r="Q849">
        <v>137</v>
      </c>
      <c r="R849" s="38">
        <v>441559</v>
      </c>
    </row>
    <row r="850" spans="1:18" x14ac:dyDescent="0.3">
      <c r="A850" t="s">
        <v>6261</v>
      </c>
      <c r="B850" s="35">
        <v>44991</v>
      </c>
      <c r="C850" t="s">
        <v>4693</v>
      </c>
      <c r="D850" t="s">
        <v>4694</v>
      </c>
      <c r="E850" t="s">
        <v>4695</v>
      </c>
      <c r="F850" t="s">
        <v>1642</v>
      </c>
      <c r="G850" t="s">
        <v>6262</v>
      </c>
      <c r="H850" t="s">
        <v>45</v>
      </c>
      <c r="I850" t="s">
        <v>74</v>
      </c>
      <c r="J850">
        <v>17</v>
      </c>
      <c r="K850" s="36">
        <v>31404</v>
      </c>
      <c r="L850" s="37">
        <v>533868</v>
      </c>
      <c r="M850">
        <v>15</v>
      </c>
      <c r="N850" t="s">
        <v>10788</v>
      </c>
      <c r="O850">
        <v>1</v>
      </c>
      <c r="P850" t="s">
        <v>27</v>
      </c>
      <c r="Q850">
        <v>52</v>
      </c>
      <c r="R850" s="38">
        <v>492084</v>
      </c>
    </row>
    <row r="851" spans="1:18" x14ac:dyDescent="0.3">
      <c r="A851" t="s">
        <v>6263</v>
      </c>
      <c r="B851" s="35">
        <v>45233</v>
      </c>
      <c r="C851" t="s">
        <v>4693</v>
      </c>
      <c r="D851" t="s">
        <v>4694</v>
      </c>
      <c r="E851" t="s">
        <v>49</v>
      </c>
      <c r="F851" t="s">
        <v>2090</v>
      </c>
      <c r="G851" t="s">
        <v>6264</v>
      </c>
      <c r="H851" t="s">
        <v>10794</v>
      </c>
      <c r="I851" t="s">
        <v>33</v>
      </c>
      <c r="J851">
        <v>6</v>
      </c>
      <c r="K851" s="36">
        <v>15052</v>
      </c>
      <c r="L851" s="37">
        <v>90312</v>
      </c>
      <c r="M851">
        <v>10</v>
      </c>
      <c r="N851" t="s">
        <v>34</v>
      </c>
      <c r="O851">
        <v>5</v>
      </c>
      <c r="P851" t="s">
        <v>28</v>
      </c>
      <c r="Q851">
        <v>198</v>
      </c>
      <c r="R851" s="38">
        <v>588661</v>
      </c>
    </row>
    <row r="852" spans="1:18" x14ac:dyDescent="0.3">
      <c r="A852" t="s">
        <v>6265</v>
      </c>
      <c r="B852" s="35">
        <v>45155</v>
      </c>
      <c r="C852" t="s">
        <v>4693</v>
      </c>
      <c r="D852" t="s">
        <v>4694</v>
      </c>
      <c r="E852" t="s">
        <v>4695</v>
      </c>
      <c r="F852" t="s">
        <v>673</v>
      </c>
      <c r="G852" t="s">
        <v>6266</v>
      </c>
      <c r="H852" t="s">
        <v>24</v>
      </c>
      <c r="I852" t="s">
        <v>152</v>
      </c>
      <c r="J852">
        <v>7</v>
      </c>
      <c r="K852" s="36">
        <v>16036</v>
      </c>
      <c r="L852" s="37">
        <v>112252</v>
      </c>
      <c r="M852">
        <v>5</v>
      </c>
      <c r="N852" t="s">
        <v>34</v>
      </c>
      <c r="O852">
        <v>2</v>
      </c>
      <c r="P852" t="s">
        <v>35</v>
      </c>
      <c r="Q852">
        <v>7</v>
      </c>
      <c r="R852" s="38">
        <v>1025913</v>
      </c>
    </row>
    <row r="853" spans="1:18" x14ac:dyDescent="0.3">
      <c r="A853" t="s">
        <v>6267</v>
      </c>
      <c r="B853" s="35">
        <v>45070</v>
      </c>
      <c r="C853" t="s">
        <v>4693</v>
      </c>
      <c r="D853" t="s">
        <v>4694</v>
      </c>
      <c r="E853" t="s">
        <v>4695</v>
      </c>
      <c r="F853" t="s">
        <v>418</v>
      </c>
      <c r="G853" t="s">
        <v>6268</v>
      </c>
      <c r="H853" t="s">
        <v>10794</v>
      </c>
      <c r="I853" t="s">
        <v>141</v>
      </c>
      <c r="J853">
        <v>9</v>
      </c>
      <c r="K853" s="36">
        <v>24815</v>
      </c>
      <c r="L853" s="37">
        <v>223335</v>
      </c>
      <c r="M853">
        <v>0</v>
      </c>
      <c r="N853" t="s">
        <v>26</v>
      </c>
      <c r="O853">
        <v>5</v>
      </c>
      <c r="P853" t="s">
        <v>27</v>
      </c>
      <c r="Q853">
        <v>30</v>
      </c>
      <c r="R853" s="38">
        <v>588661</v>
      </c>
    </row>
    <row r="854" spans="1:18" x14ac:dyDescent="0.3">
      <c r="A854" t="s">
        <v>6269</v>
      </c>
      <c r="B854" s="35">
        <v>45655</v>
      </c>
      <c r="C854" t="s">
        <v>4693</v>
      </c>
      <c r="D854" t="s">
        <v>4694</v>
      </c>
      <c r="E854" t="s">
        <v>4695</v>
      </c>
      <c r="F854" t="s">
        <v>1980</v>
      </c>
      <c r="G854" t="s">
        <v>6270</v>
      </c>
      <c r="H854" t="s">
        <v>24</v>
      </c>
      <c r="I854" t="s">
        <v>56</v>
      </c>
      <c r="J854">
        <v>19</v>
      </c>
      <c r="K854" s="36">
        <v>310670</v>
      </c>
      <c r="L854" s="37">
        <v>5902730</v>
      </c>
      <c r="M854">
        <v>5</v>
      </c>
      <c r="N854" t="s">
        <v>10788</v>
      </c>
      <c r="O854">
        <v>5</v>
      </c>
      <c r="P854" t="s">
        <v>35</v>
      </c>
      <c r="Q854">
        <v>153</v>
      </c>
      <c r="R854" s="38">
        <v>1025913</v>
      </c>
    </row>
    <row r="855" spans="1:18" x14ac:dyDescent="0.3">
      <c r="A855" t="s">
        <v>6271</v>
      </c>
      <c r="B855" s="35">
        <v>45321</v>
      </c>
      <c r="C855" t="s">
        <v>4693</v>
      </c>
      <c r="D855" t="s">
        <v>4694</v>
      </c>
      <c r="E855" t="s">
        <v>49</v>
      </c>
      <c r="F855" t="s">
        <v>147</v>
      </c>
      <c r="G855" t="s">
        <v>6272</v>
      </c>
      <c r="H855" t="s">
        <v>32</v>
      </c>
      <c r="I855" t="s">
        <v>117</v>
      </c>
      <c r="J855">
        <v>10</v>
      </c>
      <c r="K855" s="36">
        <v>12243</v>
      </c>
      <c r="L855" s="37">
        <v>122430</v>
      </c>
      <c r="M855" t="s">
        <v>27</v>
      </c>
      <c r="N855" t="s">
        <v>26</v>
      </c>
      <c r="O855">
        <v>4</v>
      </c>
      <c r="P855" t="s">
        <v>27</v>
      </c>
      <c r="Q855">
        <v>174</v>
      </c>
      <c r="R855" s="38">
        <v>588661</v>
      </c>
    </row>
    <row r="856" spans="1:18" x14ac:dyDescent="0.3">
      <c r="A856" t="s">
        <v>6273</v>
      </c>
      <c r="B856" s="35">
        <v>45130</v>
      </c>
      <c r="C856" t="s">
        <v>4693</v>
      </c>
      <c r="D856" t="s">
        <v>4694</v>
      </c>
      <c r="E856" t="s">
        <v>4706</v>
      </c>
      <c r="F856" t="s">
        <v>2083</v>
      </c>
      <c r="G856" t="s">
        <v>6274</v>
      </c>
      <c r="H856" t="s">
        <v>45</v>
      </c>
      <c r="I856" t="s">
        <v>46</v>
      </c>
      <c r="J856">
        <v>12</v>
      </c>
      <c r="K856" s="36">
        <v>31778</v>
      </c>
      <c r="L856" s="37">
        <v>381336</v>
      </c>
      <c r="M856">
        <v>5</v>
      </c>
      <c r="N856" t="s">
        <v>27</v>
      </c>
      <c r="O856">
        <v>2</v>
      </c>
      <c r="P856" t="s">
        <v>35</v>
      </c>
      <c r="Q856">
        <v>181</v>
      </c>
      <c r="R856" s="38">
        <v>492084</v>
      </c>
    </row>
    <row r="857" spans="1:18" x14ac:dyDescent="0.3">
      <c r="A857" t="s">
        <v>6275</v>
      </c>
      <c r="B857" s="35">
        <v>45510</v>
      </c>
      <c r="C857" t="s">
        <v>4693</v>
      </c>
      <c r="D857" t="s">
        <v>4694</v>
      </c>
      <c r="E857" t="s">
        <v>4695</v>
      </c>
      <c r="F857" t="s">
        <v>1887</v>
      </c>
      <c r="G857" t="s">
        <v>6276</v>
      </c>
      <c r="H857" t="s">
        <v>10794</v>
      </c>
      <c r="I857" t="s">
        <v>113</v>
      </c>
      <c r="J857">
        <v>18</v>
      </c>
      <c r="K857" s="36">
        <v>10456</v>
      </c>
      <c r="L857" s="37">
        <v>188208</v>
      </c>
      <c r="M857">
        <v>5</v>
      </c>
      <c r="N857" t="s">
        <v>26</v>
      </c>
      <c r="O857">
        <v>1</v>
      </c>
      <c r="P857" t="s">
        <v>35</v>
      </c>
      <c r="Q857">
        <v>71</v>
      </c>
      <c r="R857" s="38">
        <v>588661</v>
      </c>
    </row>
    <row r="858" spans="1:18" x14ac:dyDescent="0.3">
      <c r="A858" t="s">
        <v>6277</v>
      </c>
      <c r="B858" s="35">
        <v>45494</v>
      </c>
      <c r="C858" t="s">
        <v>4693</v>
      </c>
      <c r="D858" t="s">
        <v>4694</v>
      </c>
      <c r="E858" t="s">
        <v>49</v>
      </c>
      <c r="F858" t="s">
        <v>4079</v>
      </c>
      <c r="G858" t="s">
        <v>6278</v>
      </c>
      <c r="H858" t="s">
        <v>65</v>
      </c>
      <c r="I858" t="s">
        <v>397</v>
      </c>
      <c r="J858">
        <v>1</v>
      </c>
      <c r="K858" s="36">
        <v>43992</v>
      </c>
      <c r="L858" s="37">
        <v>43992</v>
      </c>
      <c r="M858">
        <v>0</v>
      </c>
      <c r="N858" t="s">
        <v>47</v>
      </c>
      <c r="O858">
        <v>5</v>
      </c>
      <c r="P858" t="s">
        <v>35</v>
      </c>
      <c r="Q858">
        <v>161</v>
      </c>
      <c r="R858" s="38">
        <v>786541</v>
      </c>
    </row>
    <row r="859" spans="1:18" x14ac:dyDescent="0.3">
      <c r="A859" t="s">
        <v>6279</v>
      </c>
      <c r="B859" s="35">
        <v>45507</v>
      </c>
      <c r="C859" t="s">
        <v>4693</v>
      </c>
      <c r="D859" t="s">
        <v>4694</v>
      </c>
      <c r="E859" t="s">
        <v>4706</v>
      </c>
      <c r="F859" t="s">
        <v>1467</v>
      </c>
      <c r="G859" t="s">
        <v>6280</v>
      </c>
      <c r="H859" t="s">
        <v>32</v>
      </c>
      <c r="I859" t="s">
        <v>237</v>
      </c>
      <c r="J859">
        <v>14</v>
      </c>
      <c r="K859" s="36">
        <v>2410</v>
      </c>
      <c r="L859" s="37">
        <v>33740</v>
      </c>
      <c r="M859">
        <v>0</v>
      </c>
      <c r="N859" t="s">
        <v>26</v>
      </c>
      <c r="O859">
        <v>3</v>
      </c>
      <c r="P859" t="s">
        <v>35</v>
      </c>
      <c r="Q859">
        <v>109</v>
      </c>
      <c r="R859" s="38">
        <v>588661</v>
      </c>
    </row>
    <row r="860" spans="1:18" x14ac:dyDescent="0.3">
      <c r="A860" t="s">
        <v>6281</v>
      </c>
      <c r="B860" s="35">
        <v>45261</v>
      </c>
      <c r="C860" t="s">
        <v>4693</v>
      </c>
      <c r="D860" t="s">
        <v>4694</v>
      </c>
      <c r="E860" t="s">
        <v>4695</v>
      </c>
      <c r="F860" t="s">
        <v>826</v>
      </c>
      <c r="G860" t="s">
        <v>6282</v>
      </c>
      <c r="H860" t="s">
        <v>45</v>
      </c>
      <c r="I860" t="s">
        <v>211</v>
      </c>
      <c r="J860">
        <v>17</v>
      </c>
      <c r="K860" s="36">
        <v>22439</v>
      </c>
      <c r="L860" s="37">
        <v>381463</v>
      </c>
      <c r="M860">
        <v>20</v>
      </c>
      <c r="N860" t="s">
        <v>26</v>
      </c>
      <c r="O860">
        <v>1</v>
      </c>
      <c r="P860" t="s">
        <v>35</v>
      </c>
      <c r="Q860">
        <v>28</v>
      </c>
      <c r="R860" s="38">
        <v>492084</v>
      </c>
    </row>
    <row r="861" spans="1:18" x14ac:dyDescent="0.3">
      <c r="A861" t="s">
        <v>6283</v>
      </c>
      <c r="B861" s="35">
        <v>45343</v>
      </c>
      <c r="C861" t="s">
        <v>4693</v>
      </c>
      <c r="D861" t="s">
        <v>4694</v>
      </c>
      <c r="E861" t="s">
        <v>4695</v>
      </c>
      <c r="F861" t="s">
        <v>619</v>
      </c>
      <c r="G861" t="s">
        <v>6284</v>
      </c>
      <c r="H861" t="s">
        <v>24</v>
      </c>
      <c r="I861" t="s">
        <v>61</v>
      </c>
      <c r="J861">
        <v>12</v>
      </c>
      <c r="K861" s="36">
        <v>300030</v>
      </c>
      <c r="L861" s="37">
        <v>3600360</v>
      </c>
      <c r="M861">
        <v>15</v>
      </c>
      <c r="N861" t="s">
        <v>27</v>
      </c>
      <c r="O861">
        <v>1</v>
      </c>
      <c r="P861" t="s">
        <v>35</v>
      </c>
      <c r="Q861">
        <v>104</v>
      </c>
      <c r="R861" s="38">
        <v>1025913</v>
      </c>
    </row>
    <row r="862" spans="1:18" x14ac:dyDescent="0.3">
      <c r="A862" t="s">
        <v>6285</v>
      </c>
      <c r="B862" s="35">
        <v>45053</v>
      </c>
      <c r="C862" t="s">
        <v>4693</v>
      </c>
      <c r="D862" t="s">
        <v>4694</v>
      </c>
      <c r="E862" t="s">
        <v>4695</v>
      </c>
      <c r="F862" t="s">
        <v>1005</v>
      </c>
      <c r="G862" t="s">
        <v>27</v>
      </c>
      <c r="H862" t="s">
        <v>40</v>
      </c>
      <c r="I862" t="s">
        <v>137</v>
      </c>
      <c r="J862">
        <v>8</v>
      </c>
      <c r="K862" s="36">
        <v>12519</v>
      </c>
      <c r="L862" s="37">
        <v>100152</v>
      </c>
      <c r="M862" t="s">
        <v>27</v>
      </c>
      <c r="N862" t="s">
        <v>26</v>
      </c>
      <c r="O862">
        <v>2</v>
      </c>
      <c r="P862" t="s">
        <v>35</v>
      </c>
      <c r="Q862">
        <v>156</v>
      </c>
      <c r="R862" s="38">
        <v>441559</v>
      </c>
    </row>
    <row r="863" spans="1:18" x14ac:dyDescent="0.3">
      <c r="A863" t="s">
        <v>6286</v>
      </c>
      <c r="B863" s="35">
        <v>45587</v>
      </c>
      <c r="C863" t="s">
        <v>4693</v>
      </c>
      <c r="D863" t="s">
        <v>4694</v>
      </c>
      <c r="E863" t="s">
        <v>4695</v>
      </c>
      <c r="F863" t="s">
        <v>2991</v>
      </c>
      <c r="G863" t="s">
        <v>6287</v>
      </c>
      <c r="H863" t="s">
        <v>32</v>
      </c>
      <c r="I863" t="s">
        <v>237</v>
      </c>
      <c r="J863">
        <v>5</v>
      </c>
      <c r="K863" s="36">
        <v>12770</v>
      </c>
      <c r="L863" s="37">
        <v>63850</v>
      </c>
      <c r="M863">
        <v>10</v>
      </c>
      <c r="N863" t="s">
        <v>27</v>
      </c>
      <c r="O863">
        <v>3</v>
      </c>
      <c r="P863" t="s">
        <v>35</v>
      </c>
      <c r="Q863">
        <v>106</v>
      </c>
      <c r="R863" s="38">
        <v>588661</v>
      </c>
    </row>
    <row r="864" spans="1:18" x14ac:dyDescent="0.3">
      <c r="A864" t="s">
        <v>6288</v>
      </c>
      <c r="B864" s="35">
        <v>45254</v>
      </c>
      <c r="C864" t="s">
        <v>4693</v>
      </c>
      <c r="D864" t="s">
        <v>4694</v>
      </c>
      <c r="E864" t="s">
        <v>4695</v>
      </c>
      <c r="F864" t="s">
        <v>2093</v>
      </c>
      <c r="G864" t="s">
        <v>6289</v>
      </c>
      <c r="H864" t="s">
        <v>24</v>
      </c>
      <c r="I864" t="s">
        <v>56</v>
      </c>
      <c r="J864">
        <v>20</v>
      </c>
      <c r="K864" s="36">
        <v>67828</v>
      </c>
      <c r="L864" s="37">
        <v>1356560</v>
      </c>
      <c r="M864">
        <v>0</v>
      </c>
      <c r="N864" t="s">
        <v>26</v>
      </c>
      <c r="O864">
        <v>2</v>
      </c>
      <c r="P864" t="s">
        <v>35</v>
      </c>
      <c r="Q864">
        <v>45</v>
      </c>
      <c r="R864" s="38">
        <v>1025913</v>
      </c>
    </row>
    <row r="865" spans="1:18" x14ac:dyDescent="0.3">
      <c r="A865" t="s">
        <v>6290</v>
      </c>
      <c r="B865" s="35">
        <v>44965</v>
      </c>
      <c r="C865" t="s">
        <v>4693</v>
      </c>
      <c r="D865" t="s">
        <v>4694</v>
      </c>
      <c r="E865" t="s">
        <v>49</v>
      </c>
      <c r="F865" t="s">
        <v>3354</v>
      </c>
      <c r="G865" t="s">
        <v>27</v>
      </c>
      <c r="H865" t="s">
        <v>32</v>
      </c>
      <c r="I865" t="s">
        <v>158</v>
      </c>
      <c r="J865">
        <v>17</v>
      </c>
      <c r="K865" s="36">
        <v>19025</v>
      </c>
      <c r="L865" s="37">
        <v>323425</v>
      </c>
      <c r="M865">
        <v>5</v>
      </c>
      <c r="N865" t="s">
        <v>27</v>
      </c>
      <c r="O865">
        <v>2</v>
      </c>
      <c r="P865" t="s">
        <v>35</v>
      </c>
      <c r="Q865">
        <v>14</v>
      </c>
      <c r="R865" s="38">
        <v>588661</v>
      </c>
    </row>
    <row r="866" spans="1:18" x14ac:dyDescent="0.3">
      <c r="A866" t="s">
        <v>6291</v>
      </c>
      <c r="B866" s="35">
        <v>45098</v>
      </c>
      <c r="C866" t="s">
        <v>4693</v>
      </c>
      <c r="D866" t="s">
        <v>4694</v>
      </c>
      <c r="E866" t="s">
        <v>4706</v>
      </c>
      <c r="F866" t="s">
        <v>115</v>
      </c>
      <c r="G866" t="s">
        <v>27</v>
      </c>
      <c r="H866" t="s">
        <v>24</v>
      </c>
      <c r="I866" t="s">
        <v>25</v>
      </c>
      <c r="J866">
        <v>16</v>
      </c>
      <c r="K866" s="36">
        <v>21849</v>
      </c>
      <c r="L866" s="37">
        <v>349584</v>
      </c>
      <c r="M866">
        <v>0</v>
      </c>
      <c r="N866" t="s">
        <v>34</v>
      </c>
      <c r="O866">
        <v>1</v>
      </c>
      <c r="P866" t="s">
        <v>28</v>
      </c>
      <c r="Q866">
        <v>46</v>
      </c>
      <c r="R866" s="38">
        <v>1025913</v>
      </c>
    </row>
    <row r="867" spans="1:18" x14ac:dyDescent="0.3">
      <c r="A867" t="s">
        <v>6292</v>
      </c>
      <c r="B867" s="35">
        <v>44974</v>
      </c>
      <c r="C867" t="s">
        <v>4693</v>
      </c>
      <c r="D867" t="s">
        <v>4694</v>
      </c>
      <c r="E867" t="s">
        <v>49</v>
      </c>
      <c r="F867" t="s">
        <v>344</v>
      </c>
      <c r="G867" t="s">
        <v>6293</v>
      </c>
      <c r="H867" t="s">
        <v>65</v>
      </c>
      <c r="I867" t="s">
        <v>66</v>
      </c>
      <c r="J867">
        <v>4</v>
      </c>
      <c r="K867" s="36">
        <v>93657</v>
      </c>
      <c r="L867" s="37">
        <v>374628</v>
      </c>
      <c r="M867" t="s">
        <v>27</v>
      </c>
      <c r="N867" t="s">
        <v>34</v>
      </c>
      <c r="O867">
        <v>4</v>
      </c>
      <c r="P867" t="s">
        <v>28</v>
      </c>
      <c r="Q867">
        <v>4</v>
      </c>
      <c r="R867" s="38">
        <v>786541</v>
      </c>
    </row>
    <row r="868" spans="1:18" x14ac:dyDescent="0.3">
      <c r="A868" t="s">
        <v>6294</v>
      </c>
      <c r="B868" s="35">
        <v>44965</v>
      </c>
      <c r="C868" t="s">
        <v>4693</v>
      </c>
      <c r="D868" t="s">
        <v>4694</v>
      </c>
      <c r="E868" t="s">
        <v>4695</v>
      </c>
      <c r="F868" t="s">
        <v>324</v>
      </c>
      <c r="G868" t="s">
        <v>6295</v>
      </c>
      <c r="H868" t="s">
        <v>45</v>
      </c>
      <c r="I868" t="s">
        <v>82</v>
      </c>
      <c r="J868">
        <v>20</v>
      </c>
      <c r="K868" s="36">
        <v>41390</v>
      </c>
      <c r="L868" s="37">
        <v>827800</v>
      </c>
      <c r="M868">
        <v>0</v>
      </c>
      <c r="N868" t="s">
        <v>27</v>
      </c>
      <c r="O868">
        <v>5</v>
      </c>
      <c r="P868" t="s">
        <v>35</v>
      </c>
      <c r="Q868">
        <v>151</v>
      </c>
      <c r="R868" s="38">
        <v>492084</v>
      </c>
    </row>
    <row r="869" spans="1:18" x14ac:dyDescent="0.3">
      <c r="A869" t="s">
        <v>6296</v>
      </c>
      <c r="B869" s="35">
        <v>45040</v>
      </c>
      <c r="C869" t="s">
        <v>4693</v>
      </c>
      <c r="D869" t="s">
        <v>4694</v>
      </c>
      <c r="E869" t="s">
        <v>49</v>
      </c>
      <c r="F869" t="s">
        <v>626</v>
      </c>
      <c r="G869" t="s">
        <v>6297</v>
      </c>
      <c r="H869" t="s">
        <v>45</v>
      </c>
      <c r="I869" t="s">
        <v>211</v>
      </c>
      <c r="J869">
        <v>10</v>
      </c>
      <c r="K869" s="36">
        <v>10242</v>
      </c>
      <c r="L869" s="37">
        <v>102420</v>
      </c>
      <c r="M869">
        <v>20</v>
      </c>
      <c r="N869" t="s">
        <v>34</v>
      </c>
      <c r="O869">
        <v>2</v>
      </c>
      <c r="P869" t="s">
        <v>35</v>
      </c>
      <c r="Q869">
        <v>69</v>
      </c>
      <c r="R869" s="38">
        <v>492084</v>
      </c>
    </row>
    <row r="870" spans="1:18" x14ac:dyDescent="0.3">
      <c r="A870" t="s">
        <v>6298</v>
      </c>
      <c r="B870" s="35">
        <v>45475</v>
      </c>
      <c r="C870" t="s">
        <v>4693</v>
      </c>
      <c r="D870" t="s">
        <v>4694</v>
      </c>
      <c r="E870" t="s">
        <v>4695</v>
      </c>
      <c r="F870" t="s">
        <v>1060</v>
      </c>
      <c r="G870" t="s">
        <v>6299</v>
      </c>
      <c r="H870" t="s">
        <v>10794</v>
      </c>
      <c r="I870" t="s">
        <v>113</v>
      </c>
      <c r="J870">
        <v>19</v>
      </c>
      <c r="K870" s="36">
        <v>23844</v>
      </c>
      <c r="L870" s="37">
        <v>453036</v>
      </c>
      <c r="M870">
        <v>5</v>
      </c>
      <c r="N870" t="s">
        <v>57</v>
      </c>
      <c r="O870">
        <v>5</v>
      </c>
      <c r="P870" t="s">
        <v>35</v>
      </c>
      <c r="Q870">
        <v>192</v>
      </c>
      <c r="R870" s="38">
        <v>588661</v>
      </c>
    </row>
    <row r="871" spans="1:18" x14ac:dyDescent="0.3">
      <c r="A871" t="s">
        <v>6300</v>
      </c>
      <c r="B871" s="35">
        <v>45256</v>
      </c>
      <c r="C871" t="s">
        <v>4693</v>
      </c>
      <c r="D871" t="s">
        <v>4694</v>
      </c>
      <c r="E871" t="s">
        <v>49</v>
      </c>
      <c r="F871" t="s">
        <v>282</v>
      </c>
      <c r="G871" t="s">
        <v>6301</v>
      </c>
      <c r="H871" t="s">
        <v>45</v>
      </c>
      <c r="I871" t="s">
        <v>82</v>
      </c>
      <c r="J871">
        <v>8</v>
      </c>
      <c r="K871" s="36">
        <v>27746</v>
      </c>
      <c r="L871" s="37">
        <v>221968</v>
      </c>
      <c r="M871">
        <v>15</v>
      </c>
      <c r="N871" t="s">
        <v>26</v>
      </c>
      <c r="O871">
        <v>3</v>
      </c>
      <c r="P871" t="s">
        <v>35</v>
      </c>
      <c r="Q871">
        <v>194</v>
      </c>
      <c r="R871" s="38">
        <v>492084</v>
      </c>
    </row>
    <row r="872" spans="1:18" x14ac:dyDescent="0.3">
      <c r="A872" t="s">
        <v>6302</v>
      </c>
      <c r="B872" s="35">
        <v>45214</v>
      </c>
      <c r="C872" t="s">
        <v>4693</v>
      </c>
      <c r="D872" t="s">
        <v>4694</v>
      </c>
      <c r="E872" t="s">
        <v>4706</v>
      </c>
      <c r="F872" t="s">
        <v>1235</v>
      </c>
      <c r="G872" t="s">
        <v>6303</v>
      </c>
      <c r="H872" t="s">
        <v>65</v>
      </c>
      <c r="I872" t="s">
        <v>102</v>
      </c>
      <c r="J872">
        <v>9</v>
      </c>
      <c r="K872" s="36">
        <v>48912</v>
      </c>
      <c r="L872" s="37">
        <v>440208</v>
      </c>
      <c r="M872">
        <v>10</v>
      </c>
      <c r="N872" t="s">
        <v>10788</v>
      </c>
      <c r="O872">
        <v>1</v>
      </c>
      <c r="P872" t="s">
        <v>28</v>
      </c>
      <c r="Q872">
        <v>146</v>
      </c>
      <c r="R872" s="38">
        <v>786541</v>
      </c>
    </row>
    <row r="873" spans="1:18" x14ac:dyDescent="0.3">
      <c r="A873" t="s">
        <v>6304</v>
      </c>
      <c r="B873" s="35">
        <v>45013</v>
      </c>
      <c r="C873" t="s">
        <v>4693</v>
      </c>
      <c r="D873" t="s">
        <v>4694</v>
      </c>
      <c r="E873" t="s">
        <v>49</v>
      </c>
      <c r="F873" t="s">
        <v>43</v>
      </c>
      <c r="G873" t="s">
        <v>27</v>
      </c>
      <c r="H873" t="s">
        <v>45</v>
      </c>
      <c r="I873" t="s">
        <v>46</v>
      </c>
      <c r="J873">
        <v>5</v>
      </c>
      <c r="K873" s="36">
        <v>9920</v>
      </c>
      <c r="L873" s="37">
        <v>49600</v>
      </c>
      <c r="M873">
        <v>0</v>
      </c>
      <c r="N873" t="s">
        <v>47</v>
      </c>
      <c r="O873">
        <v>5</v>
      </c>
      <c r="P873" t="s">
        <v>35</v>
      </c>
      <c r="Q873">
        <v>178</v>
      </c>
      <c r="R873" s="38">
        <v>492084</v>
      </c>
    </row>
    <row r="874" spans="1:18" x14ac:dyDescent="0.3">
      <c r="A874" t="s">
        <v>6305</v>
      </c>
      <c r="B874" s="35">
        <v>45454</v>
      </c>
      <c r="C874" t="s">
        <v>4693</v>
      </c>
      <c r="D874" t="s">
        <v>4694</v>
      </c>
      <c r="E874" t="s">
        <v>4706</v>
      </c>
      <c r="F874" t="s">
        <v>1764</v>
      </c>
      <c r="G874" t="s">
        <v>6306</v>
      </c>
      <c r="H874" t="s">
        <v>40</v>
      </c>
      <c r="I874" t="s">
        <v>106</v>
      </c>
      <c r="J874">
        <v>14</v>
      </c>
      <c r="K874" s="36">
        <v>7571</v>
      </c>
      <c r="L874" s="37">
        <v>105994</v>
      </c>
      <c r="M874">
        <v>15</v>
      </c>
      <c r="N874" t="s">
        <v>26</v>
      </c>
      <c r="O874" t="s">
        <v>27</v>
      </c>
      <c r="P874" t="s">
        <v>28</v>
      </c>
      <c r="Q874">
        <v>89</v>
      </c>
      <c r="R874" s="38">
        <v>441559</v>
      </c>
    </row>
    <row r="875" spans="1:18" x14ac:dyDescent="0.3">
      <c r="A875" t="s">
        <v>6307</v>
      </c>
      <c r="B875" s="35">
        <v>44974</v>
      </c>
      <c r="C875" t="s">
        <v>4693</v>
      </c>
      <c r="D875" t="s">
        <v>4694</v>
      </c>
      <c r="E875" t="s">
        <v>4695</v>
      </c>
      <c r="F875" t="s">
        <v>3777</v>
      </c>
      <c r="G875" t="s">
        <v>6308</v>
      </c>
      <c r="H875" t="s">
        <v>24</v>
      </c>
      <c r="I875" t="s">
        <v>56</v>
      </c>
      <c r="J875">
        <v>10</v>
      </c>
      <c r="K875" s="36">
        <v>85491</v>
      </c>
      <c r="L875" s="37">
        <v>854910</v>
      </c>
      <c r="M875">
        <v>0</v>
      </c>
      <c r="N875" t="s">
        <v>27</v>
      </c>
      <c r="O875">
        <v>3</v>
      </c>
      <c r="P875" t="s">
        <v>28</v>
      </c>
      <c r="Q875">
        <v>130</v>
      </c>
      <c r="R875" s="38">
        <v>1025913</v>
      </c>
    </row>
    <row r="876" spans="1:18" x14ac:dyDescent="0.3">
      <c r="A876" t="s">
        <v>6309</v>
      </c>
      <c r="B876" s="35">
        <v>45316</v>
      </c>
      <c r="C876" t="s">
        <v>4693</v>
      </c>
      <c r="D876" t="s">
        <v>4694</v>
      </c>
      <c r="E876" t="s">
        <v>4695</v>
      </c>
      <c r="F876" t="s">
        <v>1804</v>
      </c>
      <c r="G876" t="s">
        <v>6310</v>
      </c>
      <c r="H876" t="s">
        <v>45</v>
      </c>
      <c r="I876" t="s">
        <v>181</v>
      </c>
      <c r="J876">
        <v>4</v>
      </c>
      <c r="K876" s="36">
        <v>12870</v>
      </c>
      <c r="L876" s="37">
        <v>51480</v>
      </c>
      <c r="M876" t="s">
        <v>27</v>
      </c>
      <c r="N876" t="s">
        <v>47</v>
      </c>
      <c r="O876">
        <v>2</v>
      </c>
      <c r="P876" t="s">
        <v>35</v>
      </c>
      <c r="Q876">
        <v>113</v>
      </c>
      <c r="R876" s="38">
        <v>492084</v>
      </c>
    </row>
    <row r="877" spans="1:18" x14ac:dyDescent="0.3">
      <c r="A877" t="s">
        <v>6311</v>
      </c>
      <c r="B877" s="35">
        <v>45492</v>
      </c>
      <c r="C877" t="s">
        <v>4693</v>
      </c>
      <c r="D877" t="s">
        <v>4694</v>
      </c>
      <c r="E877" t="s">
        <v>4695</v>
      </c>
      <c r="F877" t="s">
        <v>901</v>
      </c>
      <c r="G877" t="s">
        <v>6312</v>
      </c>
      <c r="H877" t="s">
        <v>40</v>
      </c>
      <c r="I877" t="s">
        <v>171</v>
      </c>
      <c r="J877">
        <v>15</v>
      </c>
      <c r="K877" s="36">
        <v>5748</v>
      </c>
      <c r="L877" s="37">
        <v>86220</v>
      </c>
      <c r="M877">
        <v>20</v>
      </c>
      <c r="N877" t="s">
        <v>10788</v>
      </c>
      <c r="O877">
        <v>1</v>
      </c>
      <c r="P877" t="s">
        <v>28</v>
      </c>
      <c r="Q877">
        <v>45</v>
      </c>
      <c r="R877" s="38">
        <v>441559</v>
      </c>
    </row>
    <row r="878" spans="1:18" x14ac:dyDescent="0.3">
      <c r="A878" t="s">
        <v>6313</v>
      </c>
      <c r="B878" s="35">
        <v>45363</v>
      </c>
      <c r="C878" t="s">
        <v>4693</v>
      </c>
      <c r="D878" t="s">
        <v>4694</v>
      </c>
      <c r="E878" t="s">
        <v>49</v>
      </c>
      <c r="F878" t="s">
        <v>310</v>
      </c>
      <c r="G878" t="s">
        <v>6314</v>
      </c>
      <c r="H878" t="s">
        <v>45</v>
      </c>
      <c r="I878" t="s">
        <v>211</v>
      </c>
      <c r="J878">
        <v>9</v>
      </c>
      <c r="K878" s="36">
        <v>42983</v>
      </c>
      <c r="L878" s="37">
        <v>386847</v>
      </c>
      <c r="M878">
        <v>0</v>
      </c>
      <c r="N878" t="s">
        <v>27</v>
      </c>
      <c r="O878">
        <v>3</v>
      </c>
      <c r="P878" t="s">
        <v>35</v>
      </c>
      <c r="Q878">
        <v>16</v>
      </c>
      <c r="R878" s="38">
        <v>492084</v>
      </c>
    </row>
    <row r="879" spans="1:18" x14ac:dyDescent="0.3">
      <c r="A879" t="s">
        <v>6315</v>
      </c>
      <c r="B879" s="35">
        <v>45492</v>
      </c>
      <c r="C879" t="s">
        <v>4693</v>
      </c>
      <c r="D879" t="s">
        <v>4694</v>
      </c>
      <c r="E879" t="s">
        <v>4695</v>
      </c>
      <c r="F879" t="s">
        <v>934</v>
      </c>
      <c r="G879" t="s">
        <v>6316</v>
      </c>
      <c r="H879" t="s">
        <v>10794</v>
      </c>
      <c r="I879" t="s">
        <v>237</v>
      </c>
      <c r="J879">
        <v>14</v>
      </c>
      <c r="K879" s="36">
        <v>4530</v>
      </c>
      <c r="L879" s="37">
        <v>63420</v>
      </c>
      <c r="M879">
        <v>0</v>
      </c>
      <c r="N879" t="s">
        <v>27</v>
      </c>
      <c r="O879">
        <v>1</v>
      </c>
      <c r="P879" t="s">
        <v>35</v>
      </c>
      <c r="Q879">
        <v>139</v>
      </c>
      <c r="R879" s="38">
        <v>588661</v>
      </c>
    </row>
    <row r="880" spans="1:18" x14ac:dyDescent="0.3">
      <c r="A880" t="s">
        <v>6317</v>
      </c>
      <c r="B880" s="35">
        <v>45161</v>
      </c>
      <c r="C880" t="s">
        <v>4693</v>
      </c>
      <c r="D880" t="s">
        <v>4694</v>
      </c>
      <c r="E880" t="s">
        <v>49</v>
      </c>
      <c r="F880" t="s">
        <v>1741</v>
      </c>
      <c r="G880" t="s">
        <v>27</v>
      </c>
      <c r="H880" t="s">
        <v>24</v>
      </c>
      <c r="I880" t="s">
        <v>174</v>
      </c>
      <c r="J880">
        <v>5</v>
      </c>
      <c r="K880" s="36">
        <v>139709</v>
      </c>
      <c r="L880" s="37">
        <v>698545</v>
      </c>
      <c r="M880">
        <v>10</v>
      </c>
      <c r="N880" t="s">
        <v>26</v>
      </c>
      <c r="O880">
        <v>1</v>
      </c>
      <c r="P880" t="s">
        <v>35</v>
      </c>
      <c r="Q880">
        <v>39</v>
      </c>
      <c r="R880" s="38">
        <v>1025913</v>
      </c>
    </row>
    <row r="881" spans="1:18" x14ac:dyDescent="0.3">
      <c r="A881" t="s">
        <v>6318</v>
      </c>
      <c r="B881" s="35">
        <v>45467</v>
      </c>
      <c r="C881" t="s">
        <v>4693</v>
      </c>
      <c r="D881" t="s">
        <v>4694</v>
      </c>
      <c r="E881" t="s">
        <v>49</v>
      </c>
      <c r="F881" t="s">
        <v>310</v>
      </c>
      <c r="G881" t="s">
        <v>6319</v>
      </c>
      <c r="H881" t="s">
        <v>40</v>
      </c>
      <c r="I881" t="s">
        <v>70</v>
      </c>
      <c r="J881">
        <v>2</v>
      </c>
      <c r="K881" s="36">
        <v>15416</v>
      </c>
      <c r="L881" s="37">
        <v>30832</v>
      </c>
      <c r="M881">
        <v>0</v>
      </c>
      <c r="N881" t="s">
        <v>47</v>
      </c>
      <c r="O881">
        <v>5</v>
      </c>
      <c r="P881" t="s">
        <v>35</v>
      </c>
      <c r="Q881">
        <v>23</v>
      </c>
      <c r="R881" s="38">
        <v>441559</v>
      </c>
    </row>
    <row r="882" spans="1:18" x14ac:dyDescent="0.3">
      <c r="A882" t="s">
        <v>6320</v>
      </c>
      <c r="B882" s="35">
        <v>45563</v>
      </c>
      <c r="C882" t="s">
        <v>4693</v>
      </c>
      <c r="D882" t="s">
        <v>4694</v>
      </c>
      <c r="E882" t="s">
        <v>4695</v>
      </c>
      <c r="F882" t="s">
        <v>544</v>
      </c>
      <c r="G882" t="s">
        <v>6321</v>
      </c>
      <c r="H882" t="s">
        <v>65</v>
      </c>
      <c r="I882" t="s">
        <v>397</v>
      </c>
      <c r="J882">
        <v>17</v>
      </c>
      <c r="K882" s="36">
        <v>177776</v>
      </c>
      <c r="L882" s="37">
        <v>3022192</v>
      </c>
      <c r="M882">
        <v>10</v>
      </c>
      <c r="N882" t="s">
        <v>27</v>
      </c>
      <c r="O882">
        <v>4</v>
      </c>
      <c r="P882" t="s">
        <v>35</v>
      </c>
      <c r="Q882">
        <v>38</v>
      </c>
      <c r="R882" s="38">
        <v>786541</v>
      </c>
    </row>
    <row r="883" spans="1:18" x14ac:dyDescent="0.3">
      <c r="A883" t="s">
        <v>6322</v>
      </c>
      <c r="B883" s="35">
        <v>45628</v>
      </c>
      <c r="C883" t="s">
        <v>4693</v>
      </c>
      <c r="D883" t="s">
        <v>4694</v>
      </c>
      <c r="E883" t="s">
        <v>49</v>
      </c>
      <c r="F883" t="s">
        <v>2352</v>
      </c>
      <c r="G883" t="s">
        <v>27</v>
      </c>
      <c r="H883" t="s">
        <v>24</v>
      </c>
      <c r="I883" t="s">
        <v>56</v>
      </c>
      <c r="J883">
        <v>7</v>
      </c>
      <c r="K883" s="36">
        <v>225102</v>
      </c>
      <c r="L883" s="37">
        <v>1575714</v>
      </c>
      <c r="M883" t="s">
        <v>27</v>
      </c>
      <c r="N883" t="s">
        <v>26</v>
      </c>
      <c r="O883">
        <v>3</v>
      </c>
      <c r="P883" t="s">
        <v>35</v>
      </c>
      <c r="Q883">
        <v>192</v>
      </c>
      <c r="R883" s="38">
        <v>1025913</v>
      </c>
    </row>
    <row r="884" spans="1:18" x14ac:dyDescent="0.3">
      <c r="A884" t="s">
        <v>6323</v>
      </c>
      <c r="B884" s="35">
        <v>45547</v>
      </c>
      <c r="C884" t="s">
        <v>4693</v>
      </c>
      <c r="D884" t="s">
        <v>4694</v>
      </c>
      <c r="E884" t="s">
        <v>4695</v>
      </c>
      <c r="F884" t="s">
        <v>2564</v>
      </c>
      <c r="G884" t="s">
        <v>6324</v>
      </c>
      <c r="H884" t="s">
        <v>45</v>
      </c>
      <c r="I884" t="s">
        <v>181</v>
      </c>
      <c r="J884">
        <v>7</v>
      </c>
      <c r="K884" s="36">
        <v>29479</v>
      </c>
      <c r="L884" s="37">
        <v>206353</v>
      </c>
      <c r="M884">
        <v>0</v>
      </c>
      <c r="N884" t="s">
        <v>27</v>
      </c>
      <c r="O884">
        <v>2</v>
      </c>
      <c r="P884" t="s">
        <v>27</v>
      </c>
      <c r="Q884">
        <v>199</v>
      </c>
      <c r="R884" s="38">
        <v>492084</v>
      </c>
    </row>
    <row r="885" spans="1:18" x14ac:dyDescent="0.3">
      <c r="A885" t="s">
        <v>6325</v>
      </c>
      <c r="B885" s="35">
        <v>45018</v>
      </c>
      <c r="C885" t="s">
        <v>4693</v>
      </c>
      <c r="D885" t="s">
        <v>4694</v>
      </c>
      <c r="E885" t="s">
        <v>49</v>
      </c>
      <c r="F885" t="s">
        <v>1728</v>
      </c>
      <c r="G885" t="s">
        <v>6326</v>
      </c>
      <c r="H885" t="s">
        <v>24</v>
      </c>
      <c r="I885" t="s">
        <v>92</v>
      </c>
      <c r="J885">
        <v>15</v>
      </c>
      <c r="K885" s="36">
        <v>197825</v>
      </c>
      <c r="L885" s="37">
        <v>2967375</v>
      </c>
      <c r="M885">
        <v>0</v>
      </c>
      <c r="N885" t="s">
        <v>26</v>
      </c>
      <c r="O885">
        <v>2</v>
      </c>
      <c r="P885" t="s">
        <v>35</v>
      </c>
      <c r="Q885">
        <v>99</v>
      </c>
      <c r="R885" s="38">
        <v>1025913</v>
      </c>
    </row>
    <row r="886" spans="1:18" x14ac:dyDescent="0.3">
      <c r="A886" t="s">
        <v>6327</v>
      </c>
      <c r="B886" s="35">
        <v>45047</v>
      </c>
      <c r="C886" t="s">
        <v>4693</v>
      </c>
      <c r="D886" t="s">
        <v>4694</v>
      </c>
      <c r="E886" t="s">
        <v>4706</v>
      </c>
      <c r="F886" t="s">
        <v>1150</v>
      </c>
      <c r="G886" t="s">
        <v>6328</v>
      </c>
      <c r="H886" t="s">
        <v>10794</v>
      </c>
      <c r="I886" t="s">
        <v>33</v>
      </c>
      <c r="J886">
        <v>2</v>
      </c>
      <c r="K886" s="36">
        <v>15741</v>
      </c>
      <c r="L886" s="37">
        <v>31482</v>
      </c>
      <c r="M886">
        <v>5</v>
      </c>
      <c r="N886" t="s">
        <v>27</v>
      </c>
      <c r="O886">
        <v>2</v>
      </c>
      <c r="P886" t="s">
        <v>35</v>
      </c>
      <c r="Q886">
        <v>196</v>
      </c>
      <c r="R886" s="38">
        <v>588661</v>
      </c>
    </row>
    <row r="887" spans="1:18" x14ac:dyDescent="0.3">
      <c r="A887" t="s">
        <v>6329</v>
      </c>
      <c r="B887" s="35">
        <v>45048</v>
      </c>
      <c r="C887" t="s">
        <v>4693</v>
      </c>
      <c r="D887" t="s">
        <v>4694</v>
      </c>
      <c r="E887" t="s">
        <v>4695</v>
      </c>
      <c r="F887" t="s">
        <v>80</v>
      </c>
      <c r="G887" t="s">
        <v>6330</v>
      </c>
      <c r="H887" t="s">
        <v>24</v>
      </c>
      <c r="I887" t="s">
        <v>25</v>
      </c>
      <c r="J887">
        <v>13</v>
      </c>
      <c r="K887" s="36">
        <v>257746</v>
      </c>
      <c r="L887" s="37">
        <v>3350698</v>
      </c>
      <c r="M887">
        <v>0</v>
      </c>
      <c r="N887" t="s">
        <v>26</v>
      </c>
      <c r="O887">
        <v>4</v>
      </c>
      <c r="P887" t="s">
        <v>35</v>
      </c>
      <c r="Q887">
        <v>176</v>
      </c>
      <c r="R887" s="38">
        <v>1025913</v>
      </c>
    </row>
    <row r="888" spans="1:18" x14ac:dyDescent="0.3">
      <c r="A888" t="s">
        <v>6331</v>
      </c>
      <c r="B888" s="35">
        <v>45133</v>
      </c>
      <c r="C888" t="s">
        <v>4693</v>
      </c>
      <c r="D888" t="s">
        <v>4694</v>
      </c>
      <c r="E888" t="s">
        <v>4695</v>
      </c>
      <c r="F888" t="s">
        <v>734</v>
      </c>
      <c r="G888" t="s">
        <v>6332</v>
      </c>
      <c r="H888" t="s">
        <v>32</v>
      </c>
      <c r="I888" t="s">
        <v>158</v>
      </c>
      <c r="J888">
        <v>9</v>
      </c>
      <c r="K888" s="36">
        <v>12521</v>
      </c>
      <c r="L888" s="37">
        <v>112689</v>
      </c>
      <c r="M888">
        <v>20</v>
      </c>
      <c r="N888" t="s">
        <v>26</v>
      </c>
      <c r="O888">
        <v>1</v>
      </c>
      <c r="P888" t="s">
        <v>35</v>
      </c>
      <c r="Q888">
        <v>56</v>
      </c>
      <c r="R888" s="38">
        <v>588661</v>
      </c>
    </row>
    <row r="889" spans="1:18" x14ac:dyDescent="0.3">
      <c r="A889" t="s">
        <v>6333</v>
      </c>
      <c r="B889" s="35">
        <v>45322</v>
      </c>
      <c r="C889" t="s">
        <v>4693</v>
      </c>
      <c r="D889" t="s">
        <v>4694</v>
      </c>
      <c r="E889" t="s">
        <v>4706</v>
      </c>
      <c r="F889" t="s">
        <v>273</v>
      </c>
      <c r="G889" t="s">
        <v>6334</v>
      </c>
      <c r="H889" t="s">
        <v>45</v>
      </c>
      <c r="I889" t="s">
        <v>211</v>
      </c>
      <c r="J889">
        <v>17</v>
      </c>
      <c r="K889" s="36">
        <v>10931</v>
      </c>
      <c r="L889" s="37">
        <v>185827</v>
      </c>
      <c r="M889" t="s">
        <v>27</v>
      </c>
      <c r="N889" t="s">
        <v>27</v>
      </c>
      <c r="O889">
        <v>1</v>
      </c>
      <c r="P889" t="s">
        <v>35</v>
      </c>
      <c r="Q889">
        <v>150</v>
      </c>
      <c r="R889" s="38">
        <v>492084</v>
      </c>
    </row>
    <row r="890" spans="1:18" x14ac:dyDescent="0.3">
      <c r="A890" t="s">
        <v>6335</v>
      </c>
      <c r="B890" s="35">
        <v>45020</v>
      </c>
      <c r="C890" t="s">
        <v>4693</v>
      </c>
      <c r="D890" t="s">
        <v>4694</v>
      </c>
      <c r="E890" t="s">
        <v>49</v>
      </c>
      <c r="F890" t="s">
        <v>667</v>
      </c>
      <c r="G890" t="s">
        <v>27</v>
      </c>
      <c r="H890" t="s">
        <v>40</v>
      </c>
      <c r="I890" t="s">
        <v>123</v>
      </c>
      <c r="J890">
        <v>19</v>
      </c>
      <c r="K890" s="36">
        <v>9508</v>
      </c>
      <c r="L890" s="37">
        <v>180652</v>
      </c>
      <c r="M890" t="s">
        <v>27</v>
      </c>
      <c r="N890" t="s">
        <v>26</v>
      </c>
      <c r="O890">
        <v>4</v>
      </c>
      <c r="P890" t="s">
        <v>28</v>
      </c>
      <c r="Q890">
        <v>172</v>
      </c>
      <c r="R890" s="38">
        <v>441559</v>
      </c>
    </row>
    <row r="891" spans="1:18" x14ac:dyDescent="0.3">
      <c r="A891" t="s">
        <v>6336</v>
      </c>
      <c r="B891" s="35">
        <v>45188</v>
      </c>
      <c r="C891" t="s">
        <v>4693</v>
      </c>
      <c r="D891" t="s">
        <v>4694</v>
      </c>
      <c r="E891" t="s">
        <v>49</v>
      </c>
      <c r="F891" t="s">
        <v>1083</v>
      </c>
      <c r="G891" t="s">
        <v>6337</v>
      </c>
      <c r="H891" t="s">
        <v>65</v>
      </c>
      <c r="I891" t="s">
        <v>478</v>
      </c>
      <c r="J891">
        <v>20</v>
      </c>
      <c r="K891" s="36">
        <v>54402</v>
      </c>
      <c r="L891" s="37">
        <v>1088040</v>
      </c>
      <c r="M891">
        <v>20</v>
      </c>
      <c r="N891" t="s">
        <v>57</v>
      </c>
      <c r="O891">
        <v>2</v>
      </c>
      <c r="P891" t="s">
        <v>28</v>
      </c>
      <c r="Q891">
        <v>46</v>
      </c>
      <c r="R891" s="38">
        <v>786541</v>
      </c>
    </row>
    <row r="892" spans="1:18" x14ac:dyDescent="0.3">
      <c r="A892" t="s">
        <v>6338</v>
      </c>
      <c r="B892" s="35">
        <v>45065</v>
      </c>
      <c r="C892" t="s">
        <v>4693</v>
      </c>
      <c r="D892" t="s">
        <v>4694</v>
      </c>
      <c r="E892" t="s">
        <v>49</v>
      </c>
      <c r="F892" t="s">
        <v>455</v>
      </c>
      <c r="G892" t="s">
        <v>27</v>
      </c>
      <c r="H892" t="s">
        <v>32</v>
      </c>
      <c r="I892" t="s">
        <v>158</v>
      </c>
      <c r="J892">
        <v>15</v>
      </c>
      <c r="K892" s="36">
        <v>23947</v>
      </c>
      <c r="L892" s="37">
        <v>359205</v>
      </c>
      <c r="M892">
        <v>0</v>
      </c>
      <c r="N892" t="s">
        <v>47</v>
      </c>
      <c r="O892">
        <v>2</v>
      </c>
      <c r="P892" t="s">
        <v>28</v>
      </c>
      <c r="Q892">
        <v>105</v>
      </c>
      <c r="R892" s="38">
        <v>588661</v>
      </c>
    </row>
    <row r="893" spans="1:18" x14ac:dyDescent="0.3">
      <c r="A893" t="s">
        <v>6339</v>
      </c>
      <c r="B893" s="35">
        <v>45621</v>
      </c>
      <c r="C893" t="s">
        <v>4693</v>
      </c>
      <c r="D893" t="s">
        <v>4694</v>
      </c>
      <c r="E893" t="s">
        <v>4695</v>
      </c>
      <c r="F893" t="s">
        <v>293</v>
      </c>
      <c r="G893" t="s">
        <v>6340</v>
      </c>
      <c r="H893" t="s">
        <v>45</v>
      </c>
      <c r="I893" t="s">
        <v>74</v>
      </c>
      <c r="J893">
        <v>20</v>
      </c>
      <c r="K893" s="36">
        <v>31918</v>
      </c>
      <c r="L893" s="37">
        <v>638360</v>
      </c>
      <c r="M893">
        <v>0</v>
      </c>
      <c r="N893" t="s">
        <v>34</v>
      </c>
      <c r="O893">
        <v>4</v>
      </c>
      <c r="P893" t="s">
        <v>35</v>
      </c>
      <c r="Q893">
        <v>37</v>
      </c>
      <c r="R893" s="38">
        <v>492084</v>
      </c>
    </row>
    <row r="894" spans="1:18" x14ac:dyDescent="0.3">
      <c r="A894" t="s">
        <v>6341</v>
      </c>
      <c r="B894" s="35">
        <v>45377</v>
      </c>
      <c r="C894" t="s">
        <v>4693</v>
      </c>
      <c r="D894" t="s">
        <v>4694</v>
      </c>
      <c r="E894" t="s">
        <v>4706</v>
      </c>
      <c r="F894" t="s">
        <v>6342</v>
      </c>
      <c r="G894" t="s">
        <v>6343</v>
      </c>
      <c r="H894" t="s">
        <v>24</v>
      </c>
      <c r="I894" t="s">
        <v>161</v>
      </c>
      <c r="J894">
        <v>10</v>
      </c>
      <c r="K894" s="36">
        <v>80608</v>
      </c>
      <c r="L894" s="37">
        <v>806080</v>
      </c>
      <c r="M894">
        <v>0</v>
      </c>
      <c r="N894" t="s">
        <v>27</v>
      </c>
      <c r="O894">
        <v>2</v>
      </c>
      <c r="P894" t="s">
        <v>35</v>
      </c>
      <c r="Q894">
        <v>147</v>
      </c>
      <c r="R894" s="38">
        <v>1025913</v>
      </c>
    </row>
    <row r="895" spans="1:18" x14ac:dyDescent="0.3">
      <c r="A895" t="s">
        <v>6344</v>
      </c>
      <c r="B895" s="35">
        <v>45092</v>
      </c>
      <c r="C895" t="s">
        <v>4693</v>
      </c>
      <c r="D895" t="s">
        <v>4694</v>
      </c>
      <c r="E895" t="s">
        <v>4695</v>
      </c>
      <c r="F895" t="s">
        <v>415</v>
      </c>
      <c r="G895" t="s">
        <v>6345</v>
      </c>
      <c r="H895" t="s">
        <v>24</v>
      </c>
      <c r="I895" t="s">
        <v>161</v>
      </c>
      <c r="J895">
        <v>13</v>
      </c>
      <c r="K895" s="36">
        <v>130396</v>
      </c>
      <c r="L895" s="37">
        <v>1695148</v>
      </c>
      <c r="M895">
        <v>0</v>
      </c>
      <c r="N895" t="s">
        <v>27</v>
      </c>
      <c r="O895">
        <v>1</v>
      </c>
      <c r="P895" t="s">
        <v>35</v>
      </c>
      <c r="Q895">
        <v>70</v>
      </c>
      <c r="R895" s="38">
        <v>1025913</v>
      </c>
    </row>
    <row r="896" spans="1:18" x14ac:dyDescent="0.3">
      <c r="A896" t="s">
        <v>6346</v>
      </c>
      <c r="B896" s="35">
        <v>45269</v>
      </c>
      <c r="C896" t="s">
        <v>4693</v>
      </c>
      <c r="D896" t="s">
        <v>4694</v>
      </c>
      <c r="E896" t="s">
        <v>49</v>
      </c>
      <c r="F896" t="s">
        <v>2415</v>
      </c>
      <c r="G896" t="s">
        <v>6347</v>
      </c>
      <c r="H896" t="s">
        <v>40</v>
      </c>
      <c r="I896" t="s">
        <v>137</v>
      </c>
      <c r="J896">
        <v>18</v>
      </c>
      <c r="K896" s="36">
        <v>14577</v>
      </c>
      <c r="L896" s="37">
        <v>262386</v>
      </c>
      <c r="M896">
        <v>15</v>
      </c>
      <c r="N896" t="s">
        <v>57</v>
      </c>
      <c r="O896">
        <v>1</v>
      </c>
      <c r="P896" t="s">
        <v>35</v>
      </c>
      <c r="Q896">
        <v>40</v>
      </c>
      <c r="R896" s="38">
        <v>441559</v>
      </c>
    </row>
    <row r="897" spans="1:18" x14ac:dyDescent="0.3">
      <c r="A897" t="s">
        <v>6348</v>
      </c>
      <c r="B897" s="35">
        <v>45458</v>
      </c>
      <c r="C897" t="s">
        <v>4693</v>
      </c>
      <c r="D897" t="s">
        <v>4694</v>
      </c>
      <c r="E897" t="s">
        <v>4695</v>
      </c>
      <c r="F897" t="s">
        <v>437</v>
      </c>
      <c r="G897" t="s">
        <v>6349</v>
      </c>
      <c r="H897" t="s">
        <v>45</v>
      </c>
      <c r="I897" t="s">
        <v>46</v>
      </c>
      <c r="J897">
        <v>18</v>
      </c>
      <c r="K897" s="36">
        <v>5392</v>
      </c>
      <c r="L897" s="37">
        <v>97056</v>
      </c>
      <c r="M897">
        <v>0</v>
      </c>
      <c r="N897" t="s">
        <v>27</v>
      </c>
      <c r="O897">
        <v>1</v>
      </c>
      <c r="P897" t="s">
        <v>35</v>
      </c>
      <c r="Q897">
        <v>36</v>
      </c>
      <c r="R897" s="38">
        <v>492084</v>
      </c>
    </row>
    <row r="898" spans="1:18" x14ac:dyDescent="0.3">
      <c r="A898" t="s">
        <v>6350</v>
      </c>
      <c r="B898" s="35">
        <v>45074</v>
      </c>
      <c r="C898" t="s">
        <v>4693</v>
      </c>
      <c r="D898" t="s">
        <v>4694</v>
      </c>
      <c r="E898" t="s">
        <v>4695</v>
      </c>
      <c r="F898" t="s">
        <v>2527</v>
      </c>
      <c r="G898" t="s">
        <v>27</v>
      </c>
      <c r="H898" t="s">
        <v>24</v>
      </c>
      <c r="I898" t="s">
        <v>152</v>
      </c>
      <c r="J898">
        <v>19</v>
      </c>
      <c r="K898" s="36">
        <v>200930</v>
      </c>
      <c r="L898" s="37">
        <v>3817670</v>
      </c>
      <c r="M898">
        <v>0</v>
      </c>
      <c r="N898" t="s">
        <v>47</v>
      </c>
      <c r="O898">
        <v>3</v>
      </c>
      <c r="P898" t="s">
        <v>28</v>
      </c>
      <c r="Q898">
        <v>127</v>
      </c>
      <c r="R898" s="38">
        <v>1025913</v>
      </c>
    </row>
    <row r="899" spans="1:18" x14ac:dyDescent="0.3">
      <c r="A899" t="s">
        <v>6351</v>
      </c>
      <c r="B899" s="35">
        <v>45592</v>
      </c>
      <c r="C899" t="s">
        <v>4693</v>
      </c>
      <c r="D899" t="s">
        <v>4694</v>
      </c>
      <c r="E899" t="s">
        <v>4695</v>
      </c>
      <c r="F899" t="s">
        <v>2496</v>
      </c>
      <c r="G899" t="s">
        <v>6352</v>
      </c>
      <c r="H899" t="s">
        <v>45</v>
      </c>
      <c r="I899" t="s">
        <v>46</v>
      </c>
      <c r="J899">
        <v>16</v>
      </c>
      <c r="K899" s="36">
        <v>6695</v>
      </c>
      <c r="L899" s="37">
        <v>107120</v>
      </c>
      <c r="M899">
        <v>10</v>
      </c>
      <c r="N899" t="s">
        <v>34</v>
      </c>
      <c r="O899" t="s">
        <v>27</v>
      </c>
      <c r="P899" t="s">
        <v>35</v>
      </c>
      <c r="Q899">
        <v>86</v>
      </c>
      <c r="R899" s="38">
        <v>492084</v>
      </c>
    </row>
    <row r="900" spans="1:18" x14ac:dyDescent="0.3">
      <c r="A900" t="s">
        <v>6353</v>
      </c>
      <c r="B900" s="35">
        <v>45137</v>
      </c>
      <c r="C900" t="s">
        <v>4693</v>
      </c>
      <c r="D900" t="s">
        <v>4694</v>
      </c>
      <c r="E900" t="s">
        <v>4695</v>
      </c>
      <c r="F900" t="s">
        <v>1441</v>
      </c>
      <c r="G900" t="s">
        <v>6354</v>
      </c>
      <c r="H900" t="s">
        <v>45</v>
      </c>
      <c r="I900" t="s">
        <v>98</v>
      </c>
      <c r="J900">
        <v>4</v>
      </c>
      <c r="K900" s="36">
        <v>4719</v>
      </c>
      <c r="L900" s="37">
        <v>18876</v>
      </c>
      <c r="M900">
        <v>10</v>
      </c>
      <c r="N900" t="s">
        <v>47</v>
      </c>
      <c r="O900" t="s">
        <v>27</v>
      </c>
      <c r="P900" t="s">
        <v>28</v>
      </c>
      <c r="Q900">
        <v>132</v>
      </c>
      <c r="R900" s="38">
        <v>492084</v>
      </c>
    </row>
    <row r="901" spans="1:18" x14ac:dyDescent="0.3">
      <c r="A901" t="s">
        <v>6355</v>
      </c>
      <c r="B901" s="35">
        <v>45234</v>
      </c>
      <c r="C901" t="s">
        <v>4693</v>
      </c>
      <c r="D901" t="s">
        <v>4694</v>
      </c>
      <c r="E901" t="s">
        <v>49</v>
      </c>
      <c r="F901" t="s">
        <v>326</v>
      </c>
      <c r="G901" t="s">
        <v>27</v>
      </c>
      <c r="H901" t="s">
        <v>32</v>
      </c>
      <c r="I901" t="s">
        <v>158</v>
      </c>
      <c r="J901">
        <v>3</v>
      </c>
      <c r="K901" s="36">
        <v>1954</v>
      </c>
      <c r="L901" s="37">
        <v>5862</v>
      </c>
      <c r="M901">
        <v>10</v>
      </c>
      <c r="N901" t="s">
        <v>47</v>
      </c>
      <c r="O901">
        <v>0</v>
      </c>
      <c r="P901" t="s">
        <v>35</v>
      </c>
      <c r="Q901">
        <v>67</v>
      </c>
      <c r="R901" s="38">
        <v>588661</v>
      </c>
    </row>
    <row r="902" spans="1:18" x14ac:dyDescent="0.3">
      <c r="A902" t="s">
        <v>6356</v>
      </c>
      <c r="B902" s="35">
        <v>45241</v>
      </c>
      <c r="C902" t="s">
        <v>4693</v>
      </c>
      <c r="D902" t="s">
        <v>4694</v>
      </c>
      <c r="E902" t="s">
        <v>4695</v>
      </c>
      <c r="F902" t="s">
        <v>3038</v>
      </c>
      <c r="G902" t="s">
        <v>6357</v>
      </c>
      <c r="H902" t="s">
        <v>65</v>
      </c>
      <c r="I902" t="s">
        <v>382</v>
      </c>
      <c r="J902">
        <v>6</v>
      </c>
      <c r="K902" s="36">
        <v>112078</v>
      </c>
      <c r="L902" s="37">
        <v>672468</v>
      </c>
      <c r="M902">
        <v>15</v>
      </c>
      <c r="N902" t="s">
        <v>27</v>
      </c>
      <c r="O902">
        <v>1</v>
      </c>
      <c r="P902" t="s">
        <v>35</v>
      </c>
      <c r="Q902">
        <v>137</v>
      </c>
      <c r="R902" s="38">
        <v>786541</v>
      </c>
    </row>
    <row r="903" spans="1:18" x14ac:dyDescent="0.3">
      <c r="A903" t="s">
        <v>6358</v>
      </c>
      <c r="B903" s="35">
        <v>45305</v>
      </c>
      <c r="C903" t="s">
        <v>4693</v>
      </c>
      <c r="D903" t="s">
        <v>4694</v>
      </c>
      <c r="E903" t="s">
        <v>4695</v>
      </c>
      <c r="F903" t="s">
        <v>1078</v>
      </c>
      <c r="G903" t="s">
        <v>6359</v>
      </c>
      <c r="H903" t="s">
        <v>24</v>
      </c>
      <c r="I903" t="s">
        <v>92</v>
      </c>
      <c r="J903">
        <v>15</v>
      </c>
      <c r="K903" s="36">
        <v>102350</v>
      </c>
      <c r="L903" s="37">
        <v>1535250</v>
      </c>
      <c r="M903">
        <v>20</v>
      </c>
      <c r="N903" t="s">
        <v>34</v>
      </c>
      <c r="O903">
        <v>1</v>
      </c>
      <c r="P903" t="s">
        <v>28</v>
      </c>
      <c r="Q903">
        <v>94</v>
      </c>
      <c r="R903" s="38">
        <v>1025913</v>
      </c>
    </row>
    <row r="904" spans="1:18" x14ac:dyDescent="0.3">
      <c r="A904" t="s">
        <v>6360</v>
      </c>
      <c r="B904" s="35">
        <v>45499</v>
      </c>
      <c r="C904" t="s">
        <v>4693</v>
      </c>
      <c r="D904" t="s">
        <v>4694</v>
      </c>
      <c r="E904" t="s">
        <v>4695</v>
      </c>
      <c r="F904" t="s">
        <v>1917</v>
      </c>
      <c r="G904" t="s">
        <v>6361</v>
      </c>
      <c r="H904" t="s">
        <v>24</v>
      </c>
      <c r="I904" t="s">
        <v>56</v>
      </c>
      <c r="J904">
        <v>20</v>
      </c>
      <c r="K904" s="36">
        <v>145933</v>
      </c>
      <c r="L904" s="37">
        <v>2918660</v>
      </c>
      <c r="M904">
        <v>0</v>
      </c>
      <c r="N904" t="s">
        <v>10788</v>
      </c>
      <c r="O904">
        <v>1</v>
      </c>
      <c r="P904" t="s">
        <v>35</v>
      </c>
      <c r="Q904">
        <v>52</v>
      </c>
      <c r="R904" s="38">
        <v>1025913</v>
      </c>
    </row>
    <row r="905" spans="1:18" x14ac:dyDescent="0.3">
      <c r="A905" t="s">
        <v>6362</v>
      </c>
      <c r="B905" s="35">
        <v>44981</v>
      </c>
      <c r="C905" t="s">
        <v>4693</v>
      </c>
      <c r="D905" t="s">
        <v>4694</v>
      </c>
      <c r="E905" t="s">
        <v>49</v>
      </c>
      <c r="F905" t="s">
        <v>1028</v>
      </c>
      <c r="G905" t="s">
        <v>6363</v>
      </c>
      <c r="H905" t="s">
        <v>45</v>
      </c>
      <c r="I905" t="s">
        <v>211</v>
      </c>
      <c r="J905">
        <v>15</v>
      </c>
      <c r="K905" s="36">
        <v>20279</v>
      </c>
      <c r="L905" s="37">
        <v>304185</v>
      </c>
      <c r="M905">
        <v>0</v>
      </c>
      <c r="N905" t="s">
        <v>57</v>
      </c>
      <c r="O905">
        <v>4</v>
      </c>
      <c r="P905" t="s">
        <v>35</v>
      </c>
      <c r="Q905">
        <v>37</v>
      </c>
      <c r="R905" s="38">
        <v>492084</v>
      </c>
    </row>
    <row r="906" spans="1:18" x14ac:dyDescent="0.3">
      <c r="A906" t="s">
        <v>6364</v>
      </c>
      <c r="B906" s="35">
        <v>45289</v>
      </c>
      <c r="C906" t="s">
        <v>4693</v>
      </c>
      <c r="D906" t="s">
        <v>4694</v>
      </c>
      <c r="E906" t="s">
        <v>49</v>
      </c>
      <c r="F906" t="s">
        <v>4070</v>
      </c>
      <c r="G906" t="s">
        <v>6365</v>
      </c>
      <c r="H906" t="s">
        <v>24</v>
      </c>
      <c r="I906" t="s">
        <v>61</v>
      </c>
      <c r="J906">
        <v>8</v>
      </c>
      <c r="K906" s="36">
        <v>308884</v>
      </c>
      <c r="L906" s="37">
        <v>2471072</v>
      </c>
      <c r="M906" t="s">
        <v>27</v>
      </c>
      <c r="N906" t="s">
        <v>57</v>
      </c>
      <c r="O906">
        <v>3</v>
      </c>
      <c r="P906" t="s">
        <v>35</v>
      </c>
      <c r="Q906">
        <v>115</v>
      </c>
      <c r="R906" s="38">
        <v>1025913</v>
      </c>
    </row>
    <row r="907" spans="1:18" x14ac:dyDescent="0.3">
      <c r="A907" t="s">
        <v>6366</v>
      </c>
      <c r="B907" s="35">
        <v>45152</v>
      </c>
      <c r="C907" t="s">
        <v>4693</v>
      </c>
      <c r="D907" t="s">
        <v>4694</v>
      </c>
      <c r="E907" t="s">
        <v>49</v>
      </c>
      <c r="F907" t="s">
        <v>1764</v>
      </c>
      <c r="G907" t="s">
        <v>6367</v>
      </c>
      <c r="H907" t="s">
        <v>45</v>
      </c>
      <c r="I907" t="s">
        <v>46</v>
      </c>
      <c r="J907">
        <v>6</v>
      </c>
      <c r="K907" s="36">
        <v>19868</v>
      </c>
      <c r="L907" s="37">
        <v>119208</v>
      </c>
      <c r="M907">
        <v>20</v>
      </c>
      <c r="N907" t="s">
        <v>27</v>
      </c>
      <c r="O907">
        <v>3</v>
      </c>
      <c r="P907" t="s">
        <v>35</v>
      </c>
      <c r="Q907">
        <v>117</v>
      </c>
      <c r="R907" s="38">
        <v>492084</v>
      </c>
    </row>
    <row r="908" spans="1:18" x14ac:dyDescent="0.3">
      <c r="A908" t="s">
        <v>6368</v>
      </c>
      <c r="B908" s="35">
        <v>45571</v>
      </c>
      <c r="C908" t="s">
        <v>4693</v>
      </c>
      <c r="D908" t="s">
        <v>4694</v>
      </c>
      <c r="E908" t="s">
        <v>49</v>
      </c>
      <c r="F908" t="s">
        <v>379</v>
      </c>
      <c r="G908" t="s">
        <v>27</v>
      </c>
      <c r="H908" t="s">
        <v>40</v>
      </c>
      <c r="I908" t="s">
        <v>51</v>
      </c>
      <c r="J908">
        <v>17</v>
      </c>
      <c r="K908" s="36">
        <v>15865</v>
      </c>
      <c r="L908" s="37">
        <v>269705</v>
      </c>
      <c r="M908">
        <v>0</v>
      </c>
      <c r="N908" t="s">
        <v>34</v>
      </c>
      <c r="O908">
        <v>5</v>
      </c>
      <c r="P908" t="s">
        <v>35</v>
      </c>
      <c r="Q908">
        <v>113</v>
      </c>
      <c r="R908" s="38">
        <v>441559</v>
      </c>
    </row>
    <row r="909" spans="1:18" x14ac:dyDescent="0.3">
      <c r="A909" t="s">
        <v>6369</v>
      </c>
      <c r="B909" s="35">
        <v>44967</v>
      </c>
      <c r="C909" t="s">
        <v>4693</v>
      </c>
      <c r="D909" t="s">
        <v>4694</v>
      </c>
      <c r="E909" t="s">
        <v>4695</v>
      </c>
      <c r="F909" t="s">
        <v>418</v>
      </c>
      <c r="G909" t="s">
        <v>27</v>
      </c>
      <c r="H909" t="s">
        <v>24</v>
      </c>
      <c r="I909" t="s">
        <v>56</v>
      </c>
      <c r="J909">
        <v>16</v>
      </c>
      <c r="K909" s="36">
        <v>215043</v>
      </c>
      <c r="L909" s="37">
        <v>3440688</v>
      </c>
      <c r="M909">
        <v>20</v>
      </c>
      <c r="N909" t="s">
        <v>26</v>
      </c>
      <c r="O909">
        <v>4</v>
      </c>
      <c r="P909" t="s">
        <v>35</v>
      </c>
      <c r="Q909">
        <v>48</v>
      </c>
      <c r="R909" s="38">
        <v>1025913</v>
      </c>
    </row>
    <row r="910" spans="1:18" x14ac:dyDescent="0.3">
      <c r="A910" t="s">
        <v>6370</v>
      </c>
      <c r="B910" s="35">
        <v>45181</v>
      </c>
      <c r="C910" t="s">
        <v>4693</v>
      </c>
      <c r="D910" t="s">
        <v>4694</v>
      </c>
      <c r="E910" t="s">
        <v>49</v>
      </c>
      <c r="F910" t="s">
        <v>3354</v>
      </c>
      <c r="G910" t="s">
        <v>27</v>
      </c>
      <c r="H910" t="s">
        <v>24</v>
      </c>
      <c r="I910" t="s">
        <v>25</v>
      </c>
      <c r="J910">
        <v>3</v>
      </c>
      <c r="K910" s="36">
        <v>44197</v>
      </c>
      <c r="L910" s="37">
        <v>132591</v>
      </c>
      <c r="M910">
        <v>0</v>
      </c>
      <c r="N910" t="s">
        <v>47</v>
      </c>
      <c r="O910">
        <v>4</v>
      </c>
      <c r="P910" t="s">
        <v>35</v>
      </c>
      <c r="Q910">
        <v>117</v>
      </c>
      <c r="R910" s="38">
        <v>1025913</v>
      </c>
    </row>
    <row r="911" spans="1:18" x14ac:dyDescent="0.3">
      <c r="A911" t="s">
        <v>6371</v>
      </c>
      <c r="B911" s="35">
        <v>45396</v>
      </c>
      <c r="C911" t="s">
        <v>4693</v>
      </c>
      <c r="D911" t="s">
        <v>4694</v>
      </c>
      <c r="E911" t="s">
        <v>4695</v>
      </c>
      <c r="F911" t="s">
        <v>1157</v>
      </c>
      <c r="G911" t="s">
        <v>6372</v>
      </c>
      <c r="H911" t="s">
        <v>65</v>
      </c>
      <c r="I911" t="s">
        <v>478</v>
      </c>
      <c r="J911">
        <v>9</v>
      </c>
      <c r="K911" s="36">
        <v>100236</v>
      </c>
      <c r="L911" s="37">
        <v>902124</v>
      </c>
      <c r="M911">
        <v>15</v>
      </c>
      <c r="N911" t="s">
        <v>10788</v>
      </c>
      <c r="O911">
        <v>3</v>
      </c>
      <c r="P911" t="s">
        <v>28</v>
      </c>
      <c r="Q911">
        <v>197</v>
      </c>
      <c r="R911" s="38">
        <v>786541</v>
      </c>
    </row>
    <row r="912" spans="1:18" x14ac:dyDescent="0.3">
      <c r="A912" t="s">
        <v>6373</v>
      </c>
      <c r="B912" s="35">
        <v>45030</v>
      </c>
      <c r="C912" t="s">
        <v>4693</v>
      </c>
      <c r="D912" t="s">
        <v>4694</v>
      </c>
      <c r="E912" t="s">
        <v>4706</v>
      </c>
      <c r="F912" t="s">
        <v>851</v>
      </c>
      <c r="G912" t="s">
        <v>6374</v>
      </c>
      <c r="H912" t="s">
        <v>45</v>
      </c>
      <c r="I912" t="s">
        <v>74</v>
      </c>
      <c r="J912">
        <v>1</v>
      </c>
      <c r="K912" s="36">
        <v>10440</v>
      </c>
      <c r="L912" s="37">
        <v>10440</v>
      </c>
      <c r="M912">
        <v>0</v>
      </c>
      <c r="N912" t="s">
        <v>10788</v>
      </c>
      <c r="O912">
        <v>1</v>
      </c>
      <c r="P912" t="s">
        <v>35</v>
      </c>
      <c r="Q912">
        <v>81</v>
      </c>
      <c r="R912" s="38">
        <v>492084</v>
      </c>
    </row>
    <row r="913" spans="1:18" x14ac:dyDescent="0.3">
      <c r="A913" t="s">
        <v>6375</v>
      </c>
      <c r="B913" s="35">
        <v>45656</v>
      </c>
      <c r="C913" t="s">
        <v>4693</v>
      </c>
      <c r="D913" t="s">
        <v>4694</v>
      </c>
      <c r="E913" t="s">
        <v>49</v>
      </c>
      <c r="F913" t="s">
        <v>492</v>
      </c>
      <c r="G913" t="s">
        <v>6376</v>
      </c>
      <c r="H913" t="s">
        <v>65</v>
      </c>
      <c r="I913" t="s">
        <v>478</v>
      </c>
      <c r="J913">
        <v>3</v>
      </c>
      <c r="K913" s="36">
        <v>80183</v>
      </c>
      <c r="L913" s="37">
        <v>240549</v>
      </c>
      <c r="M913" t="s">
        <v>27</v>
      </c>
      <c r="N913" t="s">
        <v>27</v>
      </c>
      <c r="O913">
        <v>3</v>
      </c>
      <c r="P913" t="s">
        <v>27</v>
      </c>
      <c r="Q913">
        <v>102</v>
      </c>
      <c r="R913" s="38">
        <v>786541</v>
      </c>
    </row>
    <row r="914" spans="1:18" x14ac:dyDescent="0.3">
      <c r="A914" t="s">
        <v>6377</v>
      </c>
      <c r="B914" s="35">
        <v>45352</v>
      </c>
      <c r="C914" t="s">
        <v>4693</v>
      </c>
      <c r="D914" t="s">
        <v>4694</v>
      </c>
      <c r="E914" t="s">
        <v>49</v>
      </c>
      <c r="F914" t="s">
        <v>2866</v>
      </c>
      <c r="G914" t="s">
        <v>27</v>
      </c>
      <c r="H914" t="s">
        <v>45</v>
      </c>
      <c r="I914" t="s">
        <v>181</v>
      </c>
      <c r="J914">
        <v>5</v>
      </c>
      <c r="K914" s="36">
        <v>35093</v>
      </c>
      <c r="L914" s="37">
        <v>175465</v>
      </c>
      <c r="M914">
        <v>15</v>
      </c>
      <c r="N914" t="s">
        <v>26</v>
      </c>
      <c r="O914">
        <v>2</v>
      </c>
      <c r="P914" t="s">
        <v>28</v>
      </c>
      <c r="Q914">
        <v>76</v>
      </c>
      <c r="R914" s="38">
        <v>492084</v>
      </c>
    </row>
    <row r="915" spans="1:18" x14ac:dyDescent="0.3">
      <c r="A915" t="s">
        <v>6378</v>
      </c>
      <c r="B915" s="35">
        <v>45186</v>
      </c>
      <c r="C915" t="s">
        <v>4693</v>
      </c>
      <c r="D915" t="s">
        <v>4694</v>
      </c>
      <c r="E915" t="s">
        <v>49</v>
      </c>
      <c r="F915" t="s">
        <v>4214</v>
      </c>
      <c r="G915" t="s">
        <v>6379</v>
      </c>
      <c r="H915" t="s">
        <v>24</v>
      </c>
      <c r="I915" t="s">
        <v>161</v>
      </c>
      <c r="J915">
        <v>20</v>
      </c>
      <c r="K915" s="36">
        <v>67690</v>
      </c>
      <c r="L915" s="37">
        <v>1353800</v>
      </c>
      <c r="M915">
        <v>15</v>
      </c>
      <c r="N915" t="s">
        <v>34</v>
      </c>
      <c r="O915">
        <v>5</v>
      </c>
      <c r="P915" t="s">
        <v>35</v>
      </c>
      <c r="Q915">
        <v>186</v>
      </c>
      <c r="R915" s="38">
        <v>1025913</v>
      </c>
    </row>
    <row r="916" spans="1:18" x14ac:dyDescent="0.3">
      <c r="A916" t="s">
        <v>6380</v>
      </c>
      <c r="B916" s="35">
        <v>44944</v>
      </c>
      <c r="C916" t="s">
        <v>4693</v>
      </c>
      <c r="D916" t="s">
        <v>4694</v>
      </c>
      <c r="E916" t="s">
        <v>4695</v>
      </c>
      <c r="F916" t="s">
        <v>3038</v>
      </c>
      <c r="G916" t="s">
        <v>6381</v>
      </c>
      <c r="H916" t="s">
        <v>24</v>
      </c>
      <c r="I916" t="s">
        <v>25</v>
      </c>
      <c r="J916">
        <v>1</v>
      </c>
      <c r="K916" s="36">
        <v>226726</v>
      </c>
      <c r="L916" s="37">
        <v>226726</v>
      </c>
      <c r="M916">
        <v>0</v>
      </c>
      <c r="N916" t="s">
        <v>47</v>
      </c>
      <c r="O916">
        <v>6</v>
      </c>
      <c r="P916" t="s">
        <v>35</v>
      </c>
      <c r="Q916">
        <v>137</v>
      </c>
      <c r="R916" s="38">
        <v>1025913</v>
      </c>
    </row>
    <row r="917" spans="1:18" x14ac:dyDescent="0.3">
      <c r="A917" t="s">
        <v>6382</v>
      </c>
      <c r="B917" s="35">
        <v>45524</v>
      </c>
      <c r="C917" t="s">
        <v>4693</v>
      </c>
      <c r="D917" t="s">
        <v>4694</v>
      </c>
      <c r="E917" t="s">
        <v>4695</v>
      </c>
      <c r="F917" t="s">
        <v>1171</v>
      </c>
      <c r="G917" t="s">
        <v>6383</v>
      </c>
      <c r="H917" t="s">
        <v>24</v>
      </c>
      <c r="I917" t="s">
        <v>61</v>
      </c>
      <c r="J917">
        <v>2</v>
      </c>
      <c r="K917" s="36">
        <v>92879</v>
      </c>
      <c r="L917" s="37">
        <v>185758</v>
      </c>
      <c r="M917">
        <v>15</v>
      </c>
      <c r="N917" t="s">
        <v>26</v>
      </c>
      <c r="O917" t="s">
        <v>27</v>
      </c>
      <c r="P917" t="s">
        <v>35</v>
      </c>
      <c r="Q917">
        <v>31</v>
      </c>
      <c r="R917" s="38">
        <v>1025913</v>
      </c>
    </row>
    <row r="918" spans="1:18" x14ac:dyDescent="0.3">
      <c r="A918" t="s">
        <v>6384</v>
      </c>
      <c r="B918" s="35">
        <v>45047</v>
      </c>
      <c r="C918" t="s">
        <v>4693</v>
      </c>
      <c r="D918" t="s">
        <v>4694</v>
      </c>
      <c r="E918" t="s">
        <v>49</v>
      </c>
      <c r="F918" t="s">
        <v>176</v>
      </c>
      <c r="G918" t="s">
        <v>6385</v>
      </c>
      <c r="H918" t="s">
        <v>32</v>
      </c>
      <c r="I918" t="s">
        <v>95</v>
      </c>
      <c r="J918">
        <v>3</v>
      </c>
      <c r="K918" s="36">
        <v>17540</v>
      </c>
      <c r="L918" s="37">
        <v>52620</v>
      </c>
      <c r="M918">
        <v>0</v>
      </c>
      <c r="N918" t="s">
        <v>27</v>
      </c>
      <c r="O918">
        <v>3</v>
      </c>
      <c r="P918" t="s">
        <v>28</v>
      </c>
      <c r="Q918">
        <v>4</v>
      </c>
      <c r="R918" s="38">
        <v>588661</v>
      </c>
    </row>
    <row r="919" spans="1:18" x14ac:dyDescent="0.3">
      <c r="A919" t="s">
        <v>6386</v>
      </c>
      <c r="B919" s="35">
        <v>45375</v>
      </c>
      <c r="C919" t="s">
        <v>4693</v>
      </c>
      <c r="D919" t="s">
        <v>4694</v>
      </c>
      <c r="E919" t="s">
        <v>4695</v>
      </c>
      <c r="F919" t="s">
        <v>1639</v>
      </c>
      <c r="G919" t="s">
        <v>27</v>
      </c>
      <c r="H919" t="s">
        <v>40</v>
      </c>
      <c r="I919" t="s">
        <v>106</v>
      </c>
      <c r="J919">
        <v>3</v>
      </c>
      <c r="K919" s="36">
        <v>14058</v>
      </c>
      <c r="L919" s="37">
        <v>42174</v>
      </c>
      <c r="M919">
        <v>10</v>
      </c>
      <c r="N919" t="s">
        <v>34</v>
      </c>
      <c r="O919" t="s">
        <v>27</v>
      </c>
      <c r="P919" t="s">
        <v>35</v>
      </c>
      <c r="Q919">
        <v>111</v>
      </c>
      <c r="R919" s="38">
        <v>441559</v>
      </c>
    </row>
    <row r="920" spans="1:18" x14ac:dyDescent="0.3">
      <c r="A920" t="s">
        <v>6387</v>
      </c>
      <c r="B920" s="35">
        <v>45169</v>
      </c>
      <c r="C920" t="s">
        <v>4693</v>
      </c>
      <c r="D920" t="s">
        <v>4694</v>
      </c>
      <c r="E920" t="s">
        <v>4695</v>
      </c>
      <c r="F920" t="s">
        <v>1804</v>
      </c>
      <c r="G920" t="s">
        <v>6388</v>
      </c>
      <c r="H920" t="s">
        <v>24</v>
      </c>
      <c r="I920" t="s">
        <v>92</v>
      </c>
      <c r="J920">
        <v>15</v>
      </c>
      <c r="K920" s="36">
        <v>240874</v>
      </c>
      <c r="L920" s="37">
        <v>3613110</v>
      </c>
      <c r="M920">
        <v>0</v>
      </c>
      <c r="N920" t="s">
        <v>34</v>
      </c>
      <c r="O920">
        <v>4</v>
      </c>
      <c r="P920" t="s">
        <v>35</v>
      </c>
      <c r="Q920">
        <v>72</v>
      </c>
      <c r="R920" s="38">
        <v>1025913</v>
      </c>
    </row>
    <row r="921" spans="1:18" x14ac:dyDescent="0.3">
      <c r="A921" t="s">
        <v>6389</v>
      </c>
      <c r="B921" s="35">
        <v>45112</v>
      </c>
      <c r="C921" t="s">
        <v>4693</v>
      </c>
      <c r="D921" t="s">
        <v>4694</v>
      </c>
      <c r="E921" t="s">
        <v>4695</v>
      </c>
      <c r="F921" t="s">
        <v>5097</v>
      </c>
      <c r="G921" t="s">
        <v>6390</v>
      </c>
      <c r="H921" t="s">
        <v>65</v>
      </c>
      <c r="I921" t="s">
        <v>78</v>
      </c>
      <c r="J921">
        <v>1</v>
      </c>
      <c r="K921" s="36">
        <v>144694</v>
      </c>
      <c r="L921" s="37">
        <v>144694</v>
      </c>
      <c r="M921">
        <v>10</v>
      </c>
      <c r="N921" t="s">
        <v>26</v>
      </c>
      <c r="O921">
        <v>1</v>
      </c>
      <c r="P921" t="s">
        <v>35</v>
      </c>
      <c r="Q921">
        <v>8</v>
      </c>
      <c r="R921" s="38">
        <v>786541</v>
      </c>
    </row>
    <row r="922" spans="1:18" x14ac:dyDescent="0.3">
      <c r="A922" t="s">
        <v>6391</v>
      </c>
      <c r="B922" s="35">
        <v>45303</v>
      </c>
      <c r="C922" t="s">
        <v>4693</v>
      </c>
      <c r="D922" t="s">
        <v>4694</v>
      </c>
      <c r="E922" t="s">
        <v>49</v>
      </c>
      <c r="F922" t="s">
        <v>385</v>
      </c>
      <c r="G922" t="s">
        <v>6392</v>
      </c>
      <c r="H922" t="s">
        <v>45</v>
      </c>
      <c r="I922" t="s">
        <v>181</v>
      </c>
      <c r="J922">
        <v>6</v>
      </c>
      <c r="K922" s="36">
        <v>21302</v>
      </c>
      <c r="L922" s="37">
        <v>127812</v>
      </c>
      <c r="M922">
        <v>20</v>
      </c>
      <c r="N922" t="s">
        <v>34</v>
      </c>
      <c r="O922" t="s">
        <v>27</v>
      </c>
      <c r="P922" t="s">
        <v>28</v>
      </c>
      <c r="Q922">
        <v>55</v>
      </c>
      <c r="R922" s="38">
        <v>492084</v>
      </c>
    </row>
    <row r="923" spans="1:18" x14ac:dyDescent="0.3">
      <c r="A923" t="s">
        <v>6393</v>
      </c>
      <c r="B923" s="35">
        <v>45208</v>
      </c>
      <c r="C923" t="s">
        <v>4693</v>
      </c>
      <c r="D923" t="s">
        <v>4694</v>
      </c>
      <c r="E923" t="s">
        <v>4695</v>
      </c>
      <c r="F923" t="s">
        <v>396</v>
      </c>
      <c r="G923" t="s">
        <v>6394</v>
      </c>
      <c r="H923" t="s">
        <v>45</v>
      </c>
      <c r="I923" t="s">
        <v>98</v>
      </c>
      <c r="J923">
        <v>10</v>
      </c>
      <c r="K923" s="36">
        <v>31421</v>
      </c>
      <c r="L923" s="37">
        <v>314210</v>
      </c>
      <c r="M923">
        <v>15</v>
      </c>
      <c r="N923" t="s">
        <v>27</v>
      </c>
      <c r="O923">
        <v>3</v>
      </c>
      <c r="P923" t="s">
        <v>35</v>
      </c>
      <c r="Q923">
        <v>128</v>
      </c>
      <c r="R923" s="38">
        <v>492084</v>
      </c>
    </row>
    <row r="924" spans="1:18" x14ac:dyDescent="0.3">
      <c r="A924" t="s">
        <v>6395</v>
      </c>
      <c r="B924" s="35">
        <v>45247</v>
      </c>
      <c r="C924" t="s">
        <v>4693</v>
      </c>
      <c r="D924" t="s">
        <v>4694</v>
      </c>
      <c r="E924" t="s">
        <v>49</v>
      </c>
      <c r="F924" t="s">
        <v>279</v>
      </c>
      <c r="G924" t="s">
        <v>6396</v>
      </c>
      <c r="H924" t="s">
        <v>32</v>
      </c>
      <c r="I924" t="s">
        <v>95</v>
      </c>
      <c r="J924">
        <v>19</v>
      </c>
      <c r="K924" s="36">
        <v>1644</v>
      </c>
      <c r="L924" s="37">
        <v>31236</v>
      </c>
      <c r="M924">
        <v>10</v>
      </c>
      <c r="N924" t="s">
        <v>57</v>
      </c>
      <c r="O924">
        <v>0</v>
      </c>
      <c r="P924" t="s">
        <v>35</v>
      </c>
      <c r="Q924">
        <v>172</v>
      </c>
      <c r="R924" s="38">
        <v>588661</v>
      </c>
    </row>
    <row r="925" spans="1:18" x14ac:dyDescent="0.3">
      <c r="A925" t="s">
        <v>6397</v>
      </c>
      <c r="B925" s="35">
        <v>45276</v>
      </c>
      <c r="C925" t="s">
        <v>4693</v>
      </c>
      <c r="D925" t="s">
        <v>4694</v>
      </c>
      <c r="E925" t="s">
        <v>4695</v>
      </c>
      <c r="F925" t="s">
        <v>4823</v>
      </c>
      <c r="G925" t="s">
        <v>6398</v>
      </c>
      <c r="H925" t="s">
        <v>45</v>
      </c>
      <c r="I925" t="s">
        <v>82</v>
      </c>
      <c r="J925">
        <v>6</v>
      </c>
      <c r="K925" s="36">
        <v>15133</v>
      </c>
      <c r="L925" s="37">
        <v>90798</v>
      </c>
      <c r="M925">
        <v>0</v>
      </c>
      <c r="N925" t="s">
        <v>47</v>
      </c>
      <c r="O925">
        <v>3</v>
      </c>
      <c r="P925" t="s">
        <v>35</v>
      </c>
      <c r="Q925">
        <v>138</v>
      </c>
      <c r="R925" s="38">
        <v>492084</v>
      </c>
    </row>
    <row r="926" spans="1:18" x14ac:dyDescent="0.3">
      <c r="A926" t="s">
        <v>6399</v>
      </c>
      <c r="B926" s="35">
        <v>45489</v>
      </c>
      <c r="C926" t="s">
        <v>4693</v>
      </c>
      <c r="D926" t="s">
        <v>4694</v>
      </c>
      <c r="E926" t="s">
        <v>4695</v>
      </c>
      <c r="F926" t="s">
        <v>464</v>
      </c>
      <c r="G926" t="s">
        <v>6400</v>
      </c>
      <c r="H926" t="s">
        <v>24</v>
      </c>
      <c r="I926" t="s">
        <v>174</v>
      </c>
      <c r="J926">
        <v>9</v>
      </c>
      <c r="K926" s="36">
        <v>44895</v>
      </c>
      <c r="L926" s="37">
        <v>404055</v>
      </c>
      <c r="M926">
        <v>15</v>
      </c>
      <c r="N926" t="s">
        <v>57</v>
      </c>
      <c r="O926">
        <v>5</v>
      </c>
      <c r="P926" t="s">
        <v>35</v>
      </c>
      <c r="Q926">
        <v>169</v>
      </c>
      <c r="R926" s="38">
        <v>1025913</v>
      </c>
    </row>
    <row r="927" spans="1:18" x14ac:dyDescent="0.3">
      <c r="A927" t="s">
        <v>6401</v>
      </c>
      <c r="B927" s="35">
        <v>45233</v>
      </c>
      <c r="C927" t="s">
        <v>4693</v>
      </c>
      <c r="D927" t="s">
        <v>4694</v>
      </c>
      <c r="E927" t="s">
        <v>4695</v>
      </c>
      <c r="F927" t="s">
        <v>811</v>
      </c>
      <c r="G927" t="s">
        <v>6402</v>
      </c>
      <c r="H927" t="s">
        <v>24</v>
      </c>
      <c r="I927" t="s">
        <v>174</v>
      </c>
      <c r="J927">
        <v>16</v>
      </c>
      <c r="K927" s="36">
        <v>227146</v>
      </c>
      <c r="L927" s="37">
        <v>3634336</v>
      </c>
      <c r="M927" t="s">
        <v>27</v>
      </c>
      <c r="N927" t="s">
        <v>10788</v>
      </c>
      <c r="O927">
        <v>4</v>
      </c>
      <c r="P927" t="s">
        <v>35</v>
      </c>
      <c r="Q927">
        <v>195</v>
      </c>
      <c r="R927" s="38">
        <v>1025913</v>
      </c>
    </row>
    <row r="928" spans="1:18" x14ac:dyDescent="0.3">
      <c r="A928" t="s">
        <v>6403</v>
      </c>
      <c r="B928" s="35">
        <v>45514</v>
      </c>
      <c r="C928" t="s">
        <v>4693</v>
      </c>
      <c r="D928" t="s">
        <v>4694</v>
      </c>
      <c r="E928" t="s">
        <v>49</v>
      </c>
      <c r="F928" t="s">
        <v>1241</v>
      </c>
      <c r="G928" t="s">
        <v>6404</v>
      </c>
      <c r="H928" t="s">
        <v>45</v>
      </c>
      <c r="I928" t="s">
        <v>181</v>
      </c>
      <c r="J928">
        <v>7</v>
      </c>
      <c r="K928" s="36">
        <v>33982</v>
      </c>
      <c r="L928" s="37">
        <v>237874</v>
      </c>
      <c r="M928">
        <v>0</v>
      </c>
      <c r="N928" t="s">
        <v>10788</v>
      </c>
      <c r="O928">
        <v>5</v>
      </c>
      <c r="P928" t="s">
        <v>35</v>
      </c>
      <c r="Q928">
        <v>95</v>
      </c>
      <c r="R928" s="38">
        <v>492084</v>
      </c>
    </row>
    <row r="929" spans="1:18" x14ac:dyDescent="0.3">
      <c r="A929" t="s">
        <v>6405</v>
      </c>
      <c r="B929" s="35">
        <v>45320</v>
      </c>
      <c r="C929" t="s">
        <v>4693</v>
      </c>
      <c r="D929" t="s">
        <v>4694</v>
      </c>
      <c r="E929" t="s">
        <v>4695</v>
      </c>
      <c r="F929" t="s">
        <v>3381</v>
      </c>
      <c r="G929" t="s">
        <v>27</v>
      </c>
      <c r="H929" t="s">
        <v>65</v>
      </c>
      <c r="I929" t="s">
        <v>397</v>
      </c>
      <c r="J929">
        <v>6</v>
      </c>
      <c r="K929" s="36">
        <v>61396</v>
      </c>
      <c r="L929" s="37">
        <v>368376</v>
      </c>
      <c r="M929">
        <v>0</v>
      </c>
      <c r="N929" t="s">
        <v>26</v>
      </c>
      <c r="O929">
        <v>2</v>
      </c>
      <c r="P929" t="s">
        <v>35</v>
      </c>
      <c r="Q929">
        <v>190</v>
      </c>
      <c r="R929" s="38">
        <v>786541</v>
      </c>
    </row>
    <row r="930" spans="1:18" x14ac:dyDescent="0.3">
      <c r="A930" t="s">
        <v>6406</v>
      </c>
      <c r="B930" s="35">
        <v>45068</v>
      </c>
      <c r="C930" t="s">
        <v>4693</v>
      </c>
      <c r="D930" t="s">
        <v>4694</v>
      </c>
      <c r="E930" t="s">
        <v>4695</v>
      </c>
      <c r="F930" t="s">
        <v>1235</v>
      </c>
      <c r="G930" t="s">
        <v>6407</v>
      </c>
      <c r="H930" t="s">
        <v>24</v>
      </c>
      <c r="I930" t="s">
        <v>161</v>
      </c>
      <c r="J930">
        <v>4</v>
      </c>
      <c r="K930" s="36">
        <v>51558</v>
      </c>
      <c r="L930" s="37">
        <v>206232</v>
      </c>
      <c r="M930">
        <v>0</v>
      </c>
      <c r="N930" t="s">
        <v>27</v>
      </c>
      <c r="O930">
        <v>3</v>
      </c>
      <c r="P930" t="s">
        <v>35</v>
      </c>
      <c r="Q930">
        <v>57</v>
      </c>
      <c r="R930" s="38">
        <v>1025913</v>
      </c>
    </row>
    <row r="931" spans="1:18" x14ac:dyDescent="0.3">
      <c r="A931" t="s">
        <v>6408</v>
      </c>
      <c r="B931" s="35">
        <v>45524</v>
      </c>
      <c r="C931" t="s">
        <v>4693</v>
      </c>
      <c r="D931" t="s">
        <v>4694</v>
      </c>
      <c r="E931" t="s">
        <v>4706</v>
      </c>
      <c r="F931" t="s">
        <v>1660</v>
      </c>
      <c r="G931" t="s">
        <v>6409</v>
      </c>
      <c r="H931" t="s">
        <v>45</v>
      </c>
      <c r="I931" t="s">
        <v>181</v>
      </c>
      <c r="J931">
        <v>15</v>
      </c>
      <c r="K931" s="36">
        <v>24625</v>
      </c>
      <c r="L931" s="37">
        <v>369375</v>
      </c>
      <c r="M931">
        <v>15</v>
      </c>
      <c r="N931" t="s">
        <v>47</v>
      </c>
      <c r="O931">
        <v>1</v>
      </c>
      <c r="P931" t="s">
        <v>35</v>
      </c>
      <c r="Q931">
        <v>81</v>
      </c>
      <c r="R931" s="38">
        <v>492084</v>
      </c>
    </row>
    <row r="932" spans="1:18" x14ac:dyDescent="0.3">
      <c r="A932" t="s">
        <v>6410</v>
      </c>
      <c r="B932" s="35">
        <v>45589</v>
      </c>
      <c r="C932" t="s">
        <v>4693</v>
      </c>
      <c r="D932" t="s">
        <v>4694</v>
      </c>
      <c r="E932" t="s">
        <v>4695</v>
      </c>
      <c r="F932" t="s">
        <v>986</v>
      </c>
      <c r="G932" t="s">
        <v>6411</v>
      </c>
      <c r="H932" t="s">
        <v>40</v>
      </c>
      <c r="I932" t="s">
        <v>137</v>
      </c>
      <c r="J932">
        <v>16</v>
      </c>
      <c r="K932" s="36">
        <v>17085</v>
      </c>
      <c r="L932" s="37">
        <v>273360</v>
      </c>
      <c r="M932">
        <v>0</v>
      </c>
      <c r="N932" t="s">
        <v>57</v>
      </c>
      <c r="O932">
        <v>4</v>
      </c>
      <c r="P932" t="s">
        <v>35</v>
      </c>
      <c r="Q932">
        <v>90</v>
      </c>
      <c r="R932" s="38">
        <v>441559</v>
      </c>
    </row>
    <row r="933" spans="1:18" x14ac:dyDescent="0.3">
      <c r="A933" t="s">
        <v>6412</v>
      </c>
      <c r="B933" s="35">
        <v>45389</v>
      </c>
      <c r="C933" t="s">
        <v>4693</v>
      </c>
      <c r="D933" t="s">
        <v>4694</v>
      </c>
      <c r="E933" t="s">
        <v>4706</v>
      </c>
      <c r="F933" t="s">
        <v>1104</v>
      </c>
      <c r="G933" t="s">
        <v>6413</v>
      </c>
      <c r="H933" t="s">
        <v>45</v>
      </c>
      <c r="I933" t="s">
        <v>181</v>
      </c>
      <c r="J933">
        <v>6</v>
      </c>
      <c r="K933" s="36">
        <v>25190</v>
      </c>
      <c r="L933" s="37">
        <v>151140</v>
      </c>
      <c r="M933">
        <v>20</v>
      </c>
      <c r="N933" t="s">
        <v>57</v>
      </c>
      <c r="O933">
        <v>2</v>
      </c>
      <c r="P933" t="s">
        <v>27</v>
      </c>
      <c r="Q933">
        <v>133</v>
      </c>
      <c r="R933" s="38">
        <v>492084</v>
      </c>
    </row>
    <row r="934" spans="1:18" x14ac:dyDescent="0.3">
      <c r="A934" t="s">
        <v>6414</v>
      </c>
      <c r="B934" s="35">
        <v>45494</v>
      </c>
      <c r="C934" t="s">
        <v>4693</v>
      </c>
      <c r="D934" t="s">
        <v>4694</v>
      </c>
      <c r="E934" t="s">
        <v>49</v>
      </c>
      <c r="F934" t="s">
        <v>1917</v>
      </c>
      <c r="G934" t="s">
        <v>6415</v>
      </c>
      <c r="H934" t="s">
        <v>45</v>
      </c>
      <c r="I934" t="s">
        <v>82</v>
      </c>
      <c r="J934">
        <v>3</v>
      </c>
      <c r="K934" s="36">
        <v>44993</v>
      </c>
      <c r="L934" s="37">
        <v>134979</v>
      </c>
      <c r="M934">
        <v>0</v>
      </c>
      <c r="N934" t="s">
        <v>26</v>
      </c>
      <c r="O934">
        <v>3</v>
      </c>
      <c r="P934" t="s">
        <v>35</v>
      </c>
      <c r="Q934">
        <v>123</v>
      </c>
      <c r="R934" s="38">
        <v>492084</v>
      </c>
    </row>
    <row r="935" spans="1:18" x14ac:dyDescent="0.3">
      <c r="A935" t="s">
        <v>6416</v>
      </c>
      <c r="B935" s="35">
        <v>45135</v>
      </c>
      <c r="C935" t="s">
        <v>4693</v>
      </c>
      <c r="D935" t="s">
        <v>4694</v>
      </c>
      <c r="E935" t="s">
        <v>49</v>
      </c>
      <c r="F935" t="s">
        <v>877</v>
      </c>
      <c r="G935" t="s">
        <v>6417</v>
      </c>
      <c r="H935" t="s">
        <v>65</v>
      </c>
      <c r="I935" t="s">
        <v>478</v>
      </c>
      <c r="J935">
        <v>3</v>
      </c>
      <c r="K935" s="36">
        <v>97964</v>
      </c>
      <c r="L935" s="37">
        <v>293892</v>
      </c>
      <c r="M935" t="s">
        <v>27</v>
      </c>
      <c r="N935" t="s">
        <v>34</v>
      </c>
      <c r="O935">
        <v>2</v>
      </c>
      <c r="P935" t="s">
        <v>35</v>
      </c>
      <c r="Q935">
        <v>86</v>
      </c>
      <c r="R935" s="38">
        <v>786541</v>
      </c>
    </row>
    <row r="936" spans="1:18" x14ac:dyDescent="0.3">
      <c r="A936" t="s">
        <v>6418</v>
      </c>
      <c r="B936" s="35">
        <v>45132</v>
      </c>
      <c r="C936" t="s">
        <v>4693</v>
      </c>
      <c r="D936" t="s">
        <v>4694</v>
      </c>
      <c r="E936" t="s">
        <v>49</v>
      </c>
      <c r="F936" t="s">
        <v>2172</v>
      </c>
      <c r="G936" t="s">
        <v>6419</v>
      </c>
      <c r="H936" t="s">
        <v>10794</v>
      </c>
      <c r="I936" t="s">
        <v>33</v>
      </c>
      <c r="J936">
        <v>18</v>
      </c>
      <c r="K936" s="36">
        <v>2788</v>
      </c>
      <c r="L936" s="37">
        <v>50184</v>
      </c>
      <c r="M936">
        <v>0</v>
      </c>
      <c r="N936" t="s">
        <v>10788</v>
      </c>
      <c r="O936">
        <v>1</v>
      </c>
      <c r="P936" t="s">
        <v>35</v>
      </c>
      <c r="Q936">
        <v>78</v>
      </c>
      <c r="R936" s="38">
        <v>588661</v>
      </c>
    </row>
    <row r="937" spans="1:18" x14ac:dyDescent="0.3">
      <c r="A937" t="s">
        <v>6420</v>
      </c>
      <c r="B937" s="35">
        <v>45271</v>
      </c>
      <c r="C937" t="s">
        <v>4693</v>
      </c>
      <c r="D937" t="s">
        <v>4694</v>
      </c>
      <c r="E937" t="s">
        <v>49</v>
      </c>
      <c r="F937" t="s">
        <v>242</v>
      </c>
      <c r="G937" t="s">
        <v>6421</v>
      </c>
      <c r="H937" t="s">
        <v>24</v>
      </c>
      <c r="I937" t="s">
        <v>161</v>
      </c>
      <c r="J937">
        <v>8</v>
      </c>
      <c r="K937" s="36">
        <v>130139</v>
      </c>
      <c r="L937" s="37">
        <v>1041112</v>
      </c>
      <c r="M937">
        <v>15</v>
      </c>
      <c r="N937" t="s">
        <v>27</v>
      </c>
      <c r="O937">
        <v>3</v>
      </c>
      <c r="P937" t="s">
        <v>35</v>
      </c>
      <c r="Q937">
        <v>190</v>
      </c>
      <c r="R937" s="38">
        <v>1025913</v>
      </c>
    </row>
    <row r="938" spans="1:18" x14ac:dyDescent="0.3">
      <c r="A938" t="s">
        <v>6422</v>
      </c>
      <c r="B938" s="35">
        <v>45309</v>
      </c>
      <c r="C938" t="s">
        <v>4693</v>
      </c>
      <c r="D938" t="s">
        <v>4694</v>
      </c>
      <c r="E938" t="s">
        <v>49</v>
      </c>
      <c r="F938" t="s">
        <v>1804</v>
      </c>
      <c r="G938" t="s">
        <v>6423</v>
      </c>
      <c r="H938" t="s">
        <v>45</v>
      </c>
      <c r="I938" t="s">
        <v>211</v>
      </c>
      <c r="J938">
        <v>18</v>
      </c>
      <c r="K938" s="36">
        <v>33366</v>
      </c>
      <c r="L938" s="37">
        <v>600588</v>
      </c>
      <c r="M938" t="s">
        <v>27</v>
      </c>
      <c r="N938" t="s">
        <v>27</v>
      </c>
      <c r="O938">
        <v>4</v>
      </c>
      <c r="P938" t="s">
        <v>28</v>
      </c>
      <c r="Q938">
        <v>176</v>
      </c>
      <c r="R938" s="38">
        <v>492084</v>
      </c>
    </row>
    <row r="939" spans="1:18" x14ac:dyDescent="0.3">
      <c r="A939" t="s">
        <v>6424</v>
      </c>
      <c r="B939" s="35">
        <v>45063</v>
      </c>
      <c r="C939" t="s">
        <v>4693</v>
      </c>
      <c r="D939" t="s">
        <v>4694</v>
      </c>
      <c r="E939" t="s">
        <v>4695</v>
      </c>
      <c r="F939" t="s">
        <v>401</v>
      </c>
      <c r="G939" t="s">
        <v>6425</v>
      </c>
      <c r="H939" t="s">
        <v>45</v>
      </c>
      <c r="I939" t="s">
        <v>98</v>
      </c>
      <c r="J939">
        <v>2</v>
      </c>
      <c r="K939" s="36">
        <v>9855</v>
      </c>
      <c r="L939" s="37">
        <v>19710</v>
      </c>
      <c r="M939">
        <v>5</v>
      </c>
      <c r="N939" t="s">
        <v>27</v>
      </c>
      <c r="O939">
        <v>2</v>
      </c>
      <c r="P939" t="s">
        <v>35</v>
      </c>
      <c r="Q939">
        <v>129</v>
      </c>
      <c r="R939" s="38">
        <v>492084</v>
      </c>
    </row>
    <row r="940" spans="1:18" x14ac:dyDescent="0.3">
      <c r="A940" t="s">
        <v>6426</v>
      </c>
      <c r="B940" s="35">
        <v>45371</v>
      </c>
      <c r="C940" t="s">
        <v>4693</v>
      </c>
      <c r="D940" t="s">
        <v>4694</v>
      </c>
      <c r="E940" t="s">
        <v>49</v>
      </c>
      <c r="F940" t="s">
        <v>3388</v>
      </c>
      <c r="G940" t="s">
        <v>6427</v>
      </c>
      <c r="H940" t="s">
        <v>24</v>
      </c>
      <c r="I940" t="s">
        <v>174</v>
      </c>
      <c r="J940">
        <v>17</v>
      </c>
      <c r="K940" s="36">
        <v>240676</v>
      </c>
      <c r="L940" s="37">
        <v>4091492</v>
      </c>
      <c r="M940">
        <v>0</v>
      </c>
      <c r="N940" t="s">
        <v>10788</v>
      </c>
      <c r="O940">
        <v>5</v>
      </c>
      <c r="P940" t="s">
        <v>27</v>
      </c>
      <c r="Q940">
        <v>3</v>
      </c>
      <c r="R940" s="38">
        <v>1025913</v>
      </c>
    </row>
    <row r="941" spans="1:18" x14ac:dyDescent="0.3">
      <c r="A941" t="s">
        <v>6428</v>
      </c>
      <c r="B941" s="35">
        <v>45584</v>
      </c>
      <c r="C941" t="s">
        <v>4693</v>
      </c>
      <c r="D941" t="s">
        <v>4694</v>
      </c>
      <c r="E941" t="s">
        <v>49</v>
      </c>
      <c r="F941" t="s">
        <v>487</v>
      </c>
      <c r="G941" t="s">
        <v>6429</v>
      </c>
      <c r="H941" t="s">
        <v>40</v>
      </c>
      <c r="I941" t="s">
        <v>123</v>
      </c>
      <c r="J941">
        <v>8</v>
      </c>
      <c r="K941" s="36">
        <v>4976</v>
      </c>
      <c r="L941" s="37">
        <v>39808</v>
      </c>
      <c r="M941" t="s">
        <v>27</v>
      </c>
      <c r="N941" t="s">
        <v>26</v>
      </c>
      <c r="O941">
        <v>4</v>
      </c>
      <c r="P941" t="s">
        <v>27</v>
      </c>
      <c r="Q941">
        <v>162</v>
      </c>
      <c r="R941" s="38">
        <v>441559</v>
      </c>
    </row>
    <row r="942" spans="1:18" x14ac:dyDescent="0.3">
      <c r="A942" t="s">
        <v>6430</v>
      </c>
      <c r="B942" s="35">
        <v>45348</v>
      </c>
      <c r="C942" t="s">
        <v>4693</v>
      </c>
      <c r="D942" t="s">
        <v>4694</v>
      </c>
      <c r="E942" t="s">
        <v>49</v>
      </c>
      <c r="F942" t="s">
        <v>762</v>
      </c>
      <c r="G942" t="s">
        <v>6431</v>
      </c>
      <c r="H942" t="s">
        <v>10794</v>
      </c>
      <c r="I942" t="s">
        <v>117</v>
      </c>
      <c r="J942">
        <v>12</v>
      </c>
      <c r="K942" s="36">
        <v>7815</v>
      </c>
      <c r="L942" s="37">
        <v>93780</v>
      </c>
      <c r="M942">
        <v>10</v>
      </c>
      <c r="N942" t="s">
        <v>26</v>
      </c>
      <c r="O942">
        <v>1</v>
      </c>
      <c r="P942" t="s">
        <v>28</v>
      </c>
      <c r="Q942">
        <v>132</v>
      </c>
      <c r="R942" s="38">
        <v>588661</v>
      </c>
    </row>
    <row r="943" spans="1:18" x14ac:dyDescent="0.3">
      <c r="A943" t="s">
        <v>6432</v>
      </c>
      <c r="B943" s="35">
        <v>45169</v>
      </c>
      <c r="C943" t="s">
        <v>4693</v>
      </c>
      <c r="D943" t="s">
        <v>4694</v>
      </c>
      <c r="E943" t="s">
        <v>49</v>
      </c>
      <c r="F943" t="s">
        <v>998</v>
      </c>
      <c r="G943" t="s">
        <v>6433</v>
      </c>
      <c r="H943" t="s">
        <v>65</v>
      </c>
      <c r="I943" t="s">
        <v>478</v>
      </c>
      <c r="J943">
        <v>1</v>
      </c>
      <c r="K943" s="36">
        <v>169038</v>
      </c>
      <c r="L943" s="37">
        <v>169038</v>
      </c>
      <c r="M943">
        <v>10</v>
      </c>
      <c r="N943" t="s">
        <v>10788</v>
      </c>
      <c r="O943">
        <v>4</v>
      </c>
      <c r="P943" t="s">
        <v>35</v>
      </c>
      <c r="Q943">
        <v>174</v>
      </c>
      <c r="R943" s="38">
        <v>786541</v>
      </c>
    </row>
    <row r="944" spans="1:18" x14ac:dyDescent="0.3">
      <c r="A944" t="s">
        <v>6434</v>
      </c>
      <c r="B944" s="35">
        <v>45037</v>
      </c>
      <c r="C944" t="s">
        <v>4693</v>
      </c>
      <c r="D944" t="s">
        <v>4694</v>
      </c>
      <c r="E944" t="s">
        <v>4706</v>
      </c>
      <c r="F944" t="s">
        <v>350</v>
      </c>
      <c r="G944" t="s">
        <v>6435</v>
      </c>
      <c r="H944" t="s">
        <v>65</v>
      </c>
      <c r="I944" t="s">
        <v>102</v>
      </c>
      <c r="J944">
        <v>8</v>
      </c>
      <c r="K944" s="36">
        <v>27665</v>
      </c>
      <c r="L944" s="37">
        <v>221320</v>
      </c>
      <c r="M944">
        <v>5</v>
      </c>
      <c r="N944" t="s">
        <v>57</v>
      </c>
      <c r="O944">
        <v>3</v>
      </c>
      <c r="P944" t="s">
        <v>35</v>
      </c>
      <c r="Q944">
        <v>185</v>
      </c>
      <c r="R944" s="38">
        <v>786541</v>
      </c>
    </row>
    <row r="945" spans="1:18" x14ac:dyDescent="0.3">
      <c r="A945" t="s">
        <v>6436</v>
      </c>
      <c r="B945" s="35">
        <v>45289</v>
      </c>
      <c r="C945" t="s">
        <v>4693</v>
      </c>
      <c r="D945" t="s">
        <v>4694</v>
      </c>
      <c r="E945" t="s">
        <v>49</v>
      </c>
      <c r="F945" t="s">
        <v>2374</v>
      </c>
      <c r="G945" t="s">
        <v>6437</v>
      </c>
      <c r="H945" t="s">
        <v>10794</v>
      </c>
      <c r="I945" t="s">
        <v>141</v>
      </c>
      <c r="J945">
        <v>14</v>
      </c>
      <c r="K945" s="36">
        <v>3812</v>
      </c>
      <c r="L945" s="37">
        <v>53368</v>
      </c>
      <c r="M945">
        <v>20</v>
      </c>
      <c r="N945" t="s">
        <v>34</v>
      </c>
      <c r="O945">
        <v>3</v>
      </c>
      <c r="P945" t="s">
        <v>35</v>
      </c>
      <c r="Q945">
        <v>164</v>
      </c>
      <c r="R945" s="38">
        <v>588661</v>
      </c>
    </row>
    <row r="946" spans="1:18" x14ac:dyDescent="0.3">
      <c r="A946" t="s">
        <v>6438</v>
      </c>
      <c r="B946" s="35">
        <v>45626</v>
      </c>
      <c r="C946" t="s">
        <v>4693</v>
      </c>
      <c r="D946" t="s">
        <v>4694</v>
      </c>
      <c r="E946" t="s">
        <v>4706</v>
      </c>
      <c r="F946" t="s">
        <v>535</v>
      </c>
      <c r="G946" t="s">
        <v>6439</v>
      </c>
      <c r="H946" t="s">
        <v>32</v>
      </c>
      <c r="I946" t="s">
        <v>158</v>
      </c>
      <c r="J946">
        <v>16</v>
      </c>
      <c r="K946" s="36">
        <v>21861</v>
      </c>
      <c r="L946" s="37">
        <v>349776</v>
      </c>
      <c r="M946">
        <v>10</v>
      </c>
      <c r="N946" t="s">
        <v>26</v>
      </c>
      <c r="O946">
        <v>1</v>
      </c>
      <c r="P946" t="s">
        <v>28</v>
      </c>
      <c r="Q946">
        <v>40</v>
      </c>
      <c r="R946" s="38">
        <v>588661</v>
      </c>
    </row>
    <row r="947" spans="1:18" x14ac:dyDescent="0.3">
      <c r="A947" t="s">
        <v>6440</v>
      </c>
      <c r="B947" s="35">
        <v>45549</v>
      </c>
      <c r="C947" t="s">
        <v>4693</v>
      </c>
      <c r="D947" t="s">
        <v>4694</v>
      </c>
      <c r="E947" t="s">
        <v>49</v>
      </c>
      <c r="F947" t="s">
        <v>2487</v>
      </c>
      <c r="G947" t="s">
        <v>6441</v>
      </c>
      <c r="H947" t="s">
        <v>24</v>
      </c>
      <c r="I947" t="s">
        <v>92</v>
      </c>
      <c r="J947">
        <v>6</v>
      </c>
      <c r="K947" s="36">
        <v>137610</v>
      </c>
      <c r="L947" s="37">
        <v>825660</v>
      </c>
      <c r="M947">
        <v>15</v>
      </c>
      <c r="N947" t="s">
        <v>27</v>
      </c>
      <c r="O947">
        <v>1</v>
      </c>
      <c r="P947" t="s">
        <v>35</v>
      </c>
      <c r="Q947">
        <v>3</v>
      </c>
      <c r="R947" s="38">
        <v>1025913</v>
      </c>
    </row>
    <row r="948" spans="1:18" x14ac:dyDescent="0.3">
      <c r="A948" t="s">
        <v>6442</v>
      </c>
      <c r="B948" s="35">
        <v>45637</v>
      </c>
      <c r="C948" t="s">
        <v>4693</v>
      </c>
      <c r="D948" t="s">
        <v>4694</v>
      </c>
      <c r="E948" t="s">
        <v>49</v>
      </c>
      <c r="F948" t="s">
        <v>2598</v>
      </c>
      <c r="G948" t="s">
        <v>6443</v>
      </c>
      <c r="H948" t="s">
        <v>65</v>
      </c>
      <c r="I948" t="s">
        <v>478</v>
      </c>
      <c r="J948">
        <v>5</v>
      </c>
      <c r="K948" s="36">
        <v>38545</v>
      </c>
      <c r="L948" s="37">
        <v>192725</v>
      </c>
      <c r="M948" t="s">
        <v>27</v>
      </c>
      <c r="N948" t="s">
        <v>26</v>
      </c>
      <c r="O948">
        <v>2</v>
      </c>
      <c r="P948" t="s">
        <v>35</v>
      </c>
      <c r="Q948">
        <v>175</v>
      </c>
      <c r="R948" s="38">
        <v>786541</v>
      </c>
    </row>
    <row r="949" spans="1:18" x14ac:dyDescent="0.3">
      <c r="A949" t="s">
        <v>6444</v>
      </c>
      <c r="B949" s="35">
        <v>45274</v>
      </c>
      <c r="C949" t="s">
        <v>4693</v>
      </c>
      <c r="D949" t="s">
        <v>4694</v>
      </c>
      <c r="E949" t="s">
        <v>49</v>
      </c>
      <c r="F949" t="s">
        <v>640</v>
      </c>
      <c r="G949" t="s">
        <v>6445</v>
      </c>
      <c r="H949" t="s">
        <v>10794</v>
      </c>
      <c r="I949" t="s">
        <v>141</v>
      </c>
      <c r="J949">
        <v>7</v>
      </c>
      <c r="K949" s="36">
        <v>4196</v>
      </c>
      <c r="L949" s="37">
        <v>29372</v>
      </c>
      <c r="M949">
        <v>5</v>
      </c>
      <c r="N949" t="s">
        <v>34</v>
      </c>
      <c r="O949">
        <v>4</v>
      </c>
      <c r="P949" t="s">
        <v>35</v>
      </c>
      <c r="Q949">
        <v>28</v>
      </c>
      <c r="R949" s="38">
        <v>588661</v>
      </c>
    </row>
    <row r="950" spans="1:18" x14ac:dyDescent="0.3">
      <c r="A950" t="s">
        <v>6446</v>
      </c>
      <c r="B950" s="35">
        <v>44979</v>
      </c>
      <c r="C950" t="s">
        <v>4693</v>
      </c>
      <c r="D950" t="s">
        <v>4694</v>
      </c>
      <c r="E950" t="s">
        <v>4695</v>
      </c>
      <c r="F950" t="s">
        <v>662</v>
      </c>
      <c r="G950" t="s">
        <v>6447</v>
      </c>
      <c r="H950" t="s">
        <v>45</v>
      </c>
      <c r="I950" t="s">
        <v>46</v>
      </c>
      <c r="J950">
        <v>5</v>
      </c>
      <c r="K950" s="36">
        <v>7303</v>
      </c>
      <c r="L950" s="37">
        <v>36515</v>
      </c>
      <c r="M950">
        <v>0</v>
      </c>
      <c r="N950" t="s">
        <v>57</v>
      </c>
      <c r="O950">
        <v>2</v>
      </c>
      <c r="P950" t="s">
        <v>35</v>
      </c>
      <c r="Q950">
        <v>9</v>
      </c>
      <c r="R950" s="38">
        <v>492084</v>
      </c>
    </row>
    <row r="951" spans="1:18" x14ac:dyDescent="0.3">
      <c r="A951" t="s">
        <v>6448</v>
      </c>
      <c r="B951" s="35">
        <v>45337</v>
      </c>
      <c r="C951" t="s">
        <v>4693</v>
      </c>
      <c r="D951" t="s">
        <v>4694</v>
      </c>
      <c r="E951" t="s">
        <v>4695</v>
      </c>
      <c r="F951" t="s">
        <v>584</v>
      </c>
      <c r="G951" t="s">
        <v>6449</v>
      </c>
      <c r="H951" t="s">
        <v>32</v>
      </c>
      <c r="I951" t="s">
        <v>33</v>
      </c>
      <c r="J951">
        <v>15</v>
      </c>
      <c r="K951" s="36">
        <v>1694</v>
      </c>
      <c r="L951" s="37">
        <v>25410</v>
      </c>
      <c r="M951" t="s">
        <v>27</v>
      </c>
      <c r="N951" t="s">
        <v>10788</v>
      </c>
      <c r="O951">
        <v>1</v>
      </c>
      <c r="P951" t="s">
        <v>35</v>
      </c>
      <c r="Q951">
        <v>133</v>
      </c>
      <c r="R951" s="38">
        <v>588661</v>
      </c>
    </row>
    <row r="952" spans="1:18" x14ac:dyDescent="0.3">
      <c r="A952" t="s">
        <v>6450</v>
      </c>
      <c r="B952" s="35">
        <v>45009</v>
      </c>
      <c r="C952" t="s">
        <v>4693</v>
      </c>
      <c r="D952" t="s">
        <v>4694</v>
      </c>
      <c r="E952" t="s">
        <v>49</v>
      </c>
      <c r="F952" t="s">
        <v>914</v>
      </c>
      <c r="G952" t="s">
        <v>6451</v>
      </c>
      <c r="H952" t="s">
        <v>45</v>
      </c>
      <c r="I952" t="s">
        <v>98</v>
      </c>
      <c r="J952">
        <v>10</v>
      </c>
      <c r="K952" s="36">
        <v>42936</v>
      </c>
      <c r="L952" s="37">
        <v>429360</v>
      </c>
      <c r="M952">
        <v>5</v>
      </c>
      <c r="N952" t="s">
        <v>27</v>
      </c>
      <c r="O952">
        <v>5</v>
      </c>
      <c r="P952" t="s">
        <v>28</v>
      </c>
      <c r="Q952">
        <v>119</v>
      </c>
      <c r="R952" s="38">
        <v>492084</v>
      </c>
    </row>
    <row r="953" spans="1:18" x14ac:dyDescent="0.3">
      <c r="A953" t="s">
        <v>6452</v>
      </c>
      <c r="B953" s="35">
        <v>45010</v>
      </c>
      <c r="C953" t="s">
        <v>4693</v>
      </c>
      <c r="D953" t="s">
        <v>4694</v>
      </c>
      <c r="E953" t="s">
        <v>4706</v>
      </c>
      <c r="F953" t="s">
        <v>415</v>
      </c>
      <c r="G953" t="s">
        <v>27</v>
      </c>
      <c r="H953" t="s">
        <v>45</v>
      </c>
      <c r="I953" t="s">
        <v>82</v>
      </c>
      <c r="J953">
        <v>3</v>
      </c>
      <c r="K953" s="36">
        <v>36287</v>
      </c>
      <c r="L953" s="37">
        <v>108861</v>
      </c>
      <c r="M953" t="s">
        <v>27</v>
      </c>
      <c r="N953" t="s">
        <v>47</v>
      </c>
      <c r="O953">
        <v>3</v>
      </c>
      <c r="P953" t="s">
        <v>35</v>
      </c>
      <c r="Q953">
        <v>96</v>
      </c>
      <c r="R953" s="38">
        <v>492084</v>
      </c>
    </row>
    <row r="954" spans="1:18" x14ac:dyDescent="0.3">
      <c r="A954" t="s">
        <v>6453</v>
      </c>
      <c r="B954" s="35">
        <v>45208</v>
      </c>
      <c r="C954" t="s">
        <v>4693</v>
      </c>
      <c r="D954" t="s">
        <v>4694</v>
      </c>
      <c r="E954" t="s">
        <v>4695</v>
      </c>
      <c r="F954" t="s">
        <v>1226</v>
      </c>
      <c r="G954" t="s">
        <v>6454</v>
      </c>
      <c r="H954" t="s">
        <v>45</v>
      </c>
      <c r="I954" t="s">
        <v>181</v>
      </c>
      <c r="J954">
        <v>13</v>
      </c>
      <c r="K954" s="36">
        <v>18823</v>
      </c>
      <c r="L954" s="37">
        <v>244699</v>
      </c>
      <c r="M954" t="s">
        <v>27</v>
      </c>
      <c r="N954" t="s">
        <v>47</v>
      </c>
      <c r="O954">
        <v>2</v>
      </c>
      <c r="P954" t="s">
        <v>35</v>
      </c>
      <c r="Q954">
        <v>130</v>
      </c>
      <c r="R954" s="38">
        <v>492084</v>
      </c>
    </row>
    <row r="955" spans="1:18" x14ac:dyDescent="0.3">
      <c r="A955" t="s">
        <v>6455</v>
      </c>
      <c r="B955" s="35">
        <v>45169</v>
      </c>
      <c r="C955" t="s">
        <v>4693</v>
      </c>
      <c r="D955" t="s">
        <v>4694</v>
      </c>
      <c r="E955" t="s">
        <v>49</v>
      </c>
      <c r="F955" t="s">
        <v>962</v>
      </c>
      <c r="G955" t="s">
        <v>6456</v>
      </c>
      <c r="H955" t="s">
        <v>24</v>
      </c>
      <c r="I955" t="s">
        <v>92</v>
      </c>
      <c r="J955">
        <v>14</v>
      </c>
      <c r="K955" s="36">
        <v>345406</v>
      </c>
      <c r="L955" s="37">
        <v>4835684</v>
      </c>
      <c r="M955">
        <v>0</v>
      </c>
      <c r="N955" t="s">
        <v>27</v>
      </c>
      <c r="O955">
        <v>3</v>
      </c>
      <c r="P955" t="s">
        <v>28</v>
      </c>
      <c r="Q955">
        <v>177</v>
      </c>
      <c r="R955" s="38">
        <v>1025913</v>
      </c>
    </row>
    <row r="956" spans="1:18" x14ac:dyDescent="0.3">
      <c r="A956" t="s">
        <v>6457</v>
      </c>
      <c r="B956" s="35">
        <v>45202</v>
      </c>
      <c r="C956" t="s">
        <v>4693</v>
      </c>
      <c r="D956" t="s">
        <v>4694</v>
      </c>
      <c r="E956" t="s">
        <v>49</v>
      </c>
      <c r="F956" t="s">
        <v>262</v>
      </c>
      <c r="G956" t="s">
        <v>6458</v>
      </c>
      <c r="H956" t="s">
        <v>24</v>
      </c>
      <c r="I956" t="s">
        <v>92</v>
      </c>
      <c r="J956">
        <v>2</v>
      </c>
      <c r="K956" s="36">
        <v>248100</v>
      </c>
      <c r="L956" s="37">
        <v>496200</v>
      </c>
      <c r="M956" t="s">
        <v>27</v>
      </c>
      <c r="N956" t="s">
        <v>27</v>
      </c>
      <c r="O956">
        <v>2</v>
      </c>
      <c r="P956" t="s">
        <v>35</v>
      </c>
      <c r="Q956">
        <v>71</v>
      </c>
      <c r="R956" s="38">
        <v>1025913</v>
      </c>
    </row>
    <row r="957" spans="1:18" x14ac:dyDescent="0.3">
      <c r="A957" t="s">
        <v>6459</v>
      </c>
      <c r="B957" s="35">
        <v>44990</v>
      </c>
      <c r="C957" t="s">
        <v>4693</v>
      </c>
      <c r="D957" t="s">
        <v>4694</v>
      </c>
      <c r="E957" t="s">
        <v>49</v>
      </c>
      <c r="F957" t="s">
        <v>233</v>
      </c>
      <c r="G957" t="s">
        <v>27</v>
      </c>
      <c r="H957" t="s">
        <v>32</v>
      </c>
      <c r="I957" t="s">
        <v>33</v>
      </c>
      <c r="J957">
        <v>14</v>
      </c>
      <c r="K957" s="36">
        <v>3152</v>
      </c>
      <c r="L957" s="37">
        <v>44128</v>
      </c>
      <c r="M957">
        <v>0</v>
      </c>
      <c r="N957" t="s">
        <v>27</v>
      </c>
      <c r="O957">
        <v>2</v>
      </c>
      <c r="P957" t="s">
        <v>35</v>
      </c>
      <c r="Q957">
        <v>77</v>
      </c>
      <c r="R957" s="38">
        <v>588661</v>
      </c>
    </row>
    <row r="958" spans="1:18" x14ac:dyDescent="0.3">
      <c r="A958" t="s">
        <v>6460</v>
      </c>
      <c r="B958" s="35">
        <v>45638</v>
      </c>
      <c r="C958" t="s">
        <v>4693</v>
      </c>
      <c r="D958" t="s">
        <v>4694</v>
      </c>
      <c r="E958" t="s">
        <v>4706</v>
      </c>
      <c r="F958" t="s">
        <v>6461</v>
      </c>
      <c r="G958" t="s">
        <v>6462</v>
      </c>
      <c r="H958" t="s">
        <v>45</v>
      </c>
      <c r="I958" t="s">
        <v>130</v>
      </c>
      <c r="J958">
        <v>3</v>
      </c>
      <c r="K958" s="36">
        <v>18572</v>
      </c>
      <c r="L958" s="37">
        <v>55716</v>
      </c>
      <c r="M958">
        <v>15</v>
      </c>
      <c r="N958" t="s">
        <v>10788</v>
      </c>
      <c r="O958">
        <v>3</v>
      </c>
      <c r="P958" t="s">
        <v>28</v>
      </c>
      <c r="Q958">
        <v>194</v>
      </c>
      <c r="R958" s="38">
        <v>492084</v>
      </c>
    </row>
    <row r="959" spans="1:18" x14ac:dyDescent="0.3">
      <c r="A959" t="s">
        <v>6463</v>
      </c>
      <c r="B959" s="35">
        <v>44981</v>
      </c>
      <c r="C959" t="s">
        <v>4693</v>
      </c>
      <c r="D959" t="s">
        <v>4694</v>
      </c>
      <c r="E959" t="s">
        <v>4695</v>
      </c>
      <c r="F959" t="s">
        <v>1259</v>
      </c>
      <c r="G959" t="s">
        <v>27</v>
      </c>
      <c r="H959" t="s">
        <v>40</v>
      </c>
      <c r="I959" t="s">
        <v>41</v>
      </c>
      <c r="J959">
        <v>13</v>
      </c>
      <c r="K959" s="36">
        <v>13088</v>
      </c>
      <c r="L959" s="37">
        <v>170144</v>
      </c>
      <c r="M959" t="s">
        <v>27</v>
      </c>
      <c r="N959" t="s">
        <v>47</v>
      </c>
      <c r="O959">
        <v>1</v>
      </c>
      <c r="P959" t="s">
        <v>35</v>
      </c>
      <c r="Q959">
        <v>167</v>
      </c>
      <c r="R959" s="38">
        <v>441559</v>
      </c>
    </row>
    <row r="960" spans="1:18" x14ac:dyDescent="0.3">
      <c r="A960" t="s">
        <v>6464</v>
      </c>
      <c r="B960" s="35">
        <v>45035</v>
      </c>
      <c r="C960" t="s">
        <v>4693</v>
      </c>
      <c r="D960" t="s">
        <v>4694</v>
      </c>
      <c r="E960" t="s">
        <v>49</v>
      </c>
      <c r="F960" t="s">
        <v>547</v>
      </c>
      <c r="G960" t="s">
        <v>6465</v>
      </c>
      <c r="H960" t="s">
        <v>45</v>
      </c>
      <c r="I960" t="s">
        <v>130</v>
      </c>
      <c r="J960">
        <v>11</v>
      </c>
      <c r="K960" s="36">
        <v>28062</v>
      </c>
      <c r="L960" s="37">
        <v>308682</v>
      </c>
      <c r="M960">
        <v>10</v>
      </c>
      <c r="N960" t="s">
        <v>27</v>
      </c>
      <c r="O960">
        <v>5</v>
      </c>
      <c r="P960" t="s">
        <v>28</v>
      </c>
      <c r="Q960">
        <v>48</v>
      </c>
      <c r="R960" s="38">
        <v>492084</v>
      </c>
    </row>
    <row r="961" spans="1:18" x14ac:dyDescent="0.3">
      <c r="A961" t="s">
        <v>6466</v>
      </c>
      <c r="B961" s="35">
        <v>45516</v>
      </c>
      <c r="C961" t="s">
        <v>4693</v>
      </c>
      <c r="D961" t="s">
        <v>4694</v>
      </c>
      <c r="E961" t="s">
        <v>4695</v>
      </c>
      <c r="F961" t="s">
        <v>1738</v>
      </c>
      <c r="G961" t="s">
        <v>27</v>
      </c>
      <c r="H961" t="s">
        <v>24</v>
      </c>
      <c r="I961" t="s">
        <v>25</v>
      </c>
      <c r="J961">
        <v>12</v>
      </c>
      <c r="K961" s="36">
        <v>222364</v>
      </c>
      <c r="L961" s="37">
        <v>2668368</v>
      </c>
      <c r="M961">
        <v>5</v>
      </c>
      <c r="N961" t="s">
        <v>27</v>
      </c>
      <c r="O961">
        <v>1</v>
      </c>
      <c r="P961" t="s">
        <v>35</v>
      </c>
      <c r="Q961">
        <v>183</v>
      </c>
      <c r="R961" s="38">
        <v>1025913</v>
      </c>
    </row>
    <row r="962" spans="1:18" x14ac:dyDescent="0.3">
      <c r="A962" t="s">
        <v>6467</v>
      </c>
      <c r="B962" s="35">
        <v>45458</v>
      </c>
      <c r="C962" t="s">
        <v>4693</v>
      </c>
      <c r="D962" t="s">
        <v>4694</v>
      </c>
      <c r="E962" t="s">
        <v>49</v>
      </c>
      <c r="F962" t="s">
        <v>287</v>
      </c>
      <c r="G962" t="s">
        <v>27</v>
      </c>
      <c r="H962" t="s">
        <v>24</v>
      </c>
      <c r="I962" t="s">
        <v>174</v>
      </c>
      <c r="J962">
        <v>17</v>
      </c>
      <c r="K962" s="36">
        <v>52147</v>
      </c>
      <c r="L962" s="37">
        <v>886499</v>
      </c>
      <c r="M962">
        <v>20</v>
      </c>
      <c r="N962" t="s">
        <v>10788</v>
      </c>
      <c r="O962">
        <v>4</v>
      </c>
      <c r="P962" t="s">
        <v>35</v>
      </c>
      <c r="Q962">
        <v>33</v>
      </c>
      <c r="R962" s="38">
        <v>1025913</v>
      </c>
    </row>
    <row r="963" spans="1:18" x14ac:dyDescent="0.3">
      <c r="A963" t="s">
        <v>6468</v>
      </c>
      <c r="B963" s="35">
        <v>45237</v>
      </c>
      <c r="C963" t="s">
        <v>4693</v>
      </c>
      <c r="D963" t="s">
        <v>4694</v>
      </c>
      <c r="E963" t="s">
        <v>4706</v>
      </c>
      <c r="F963" t="s">
        <v>2148</v>
      </c>
      <c r="G963" t="s">
        <v>6469</v>
      </c>
      <c r="H963" t="s">
        <v>24</v>
      </c>
      <c r="I963" t="s">
        <v>152</v>
      </c>
      <c r="J963">
        <v>6</v>
      </c>
      <c r="K963" s="36">
        <v>222240</v>
      </c>
      <c r="L963" s="37">
        <v>1333440</v>
      </c>
      <c r="M963" t="s">
        <v>27</v>
      </c>
      <c r="N963" t="s">
        <v>27</v>
      </c>
      <c r="O963">
        <v>7</v>
      </c>
      <c r="P963" t="s">
        <v>35</v>
      </c>
      <c r="Q963">
        <v>154</v>
      </c>
      <c r="R963" s="38">
        <v>1025913</v>
      </c>
    </row>
    <row r="964" spans="1:18" x14ac:dyDescent="0.3">
      <c r="A964" t="s">
        <v>6470</v>
      </c>
      <c r="B964" s="35">
        <v>45407</v>
      </c>
      <c r="C964" t="s">
        <v>4693</v>
      </c>
      <c r="D964" t="s">
        <v>4694</v>
      </c>
      <c r="E964" t="s">
        <v>4695</v>
      </c>
      <c r="F964" t="s">
        <v>404</v>
      </c>
      <c r="G964" t="s">
        <v>6471</v>
      </c>
      <c r="H964" t="s">
        <v>10794</v>
      </c>
      <c r="I964" t="s">
        <v>33</v>
      </c>
      <c r="J964">
        <v>16</v>
      </c>
      <c r="K964" s="36">
        <v>3692</v>
      </c>
      <c r="L964" s="37">
        <v>59072</v>
      </c>
      <c r="M964">
        <v>20</v>
      </c>
      <c r="N964" t="s">
        <v>10788</v>
      </c>
      <c r="O964">
        <v>1</v>
      </c>
      <c r="P964" t="s">
        <v>35</v>
      </c>
      <c r="Q964">
        <v>103</v>
      </c>
      <c r="R964" s="38">
        <v>588661</v>
      </c>
    </row>
    <row r="965" spans="1:18" x14ac:dyDescent="0.3">
      <c r="A965" t="s">
        <v>6472</v>
      </c>
      <c r="B965" s="35">
        <v>45611</v>
      </c>
      <c r="C965" t="s">
        <v>4693</v>
      </c>
      <c r="D965" t="s">
        <v>4694</v>
      </c>
      <c r="E965" t="s">
        <v>4695</v>
      </c>
      <c r="F965" t="s">
        <v>443</v>
      </c>
      <c r="G965" t="s">
        <v>6473</v>
      </c>
      <c r="H965" t="s">
        <v>45</v>
      </c>
      <c r="I965" t="s">
        <v>181</v>
      </c>
      <c r="J965">
        <v>9</v>
      </c>
      <c r="K965" s="36">
        <v>30584</v>
      </c>
      <c r="L965" s="37">
        <v>275256</v>
      </c>
      <c r="M965">
        <v>10</v>
      </c>
      <c r="N965" t="s">
        <v>26</v>
      </c>
      <c r="O965">
        <v>1</v>
      </c>
      <c r="P965" t="s">
        <v>35</v>
      </c>
      <c r="Q965">
        <v>64</v>
      </c>
      <c r="R965" s="38">
        <v>492084</v>
      </c>
    </row>
    <row r="966" spans="1:18" x14ac:dyDescent="0.3">
      <c r="A966" t="s">
        <v>6474</v>
      </c>
      <c r="B966" s="35">
        <v>45331</v>
      </c>
      <c r="C966" t="s">
        <v>4693</v>
      </c>
      <c r="D966" t="s">
        <v>4694</v>
      </c>
      <c r="E966" t="s">
        <v>49</v>
      </c>
      <c r="F966" t="s">
        <v>533</v>
      </c>
      <c r="G966" t="s">
        <v>6475</v>
      </c>
      <c r="H966" t="s">
        <v>10794</v>
      </c>
      <c r="I966" t="s">
        <v>141</v>
      </c>
      <c r="J966">
        <v>6</v>
      </c>
      <c r="K966" s="36">
        <v>9401</v>
      </c>
      <c r="L966" s="37">
        <v>56406</v>
      </c>
      <c r="M966">
        <v>5</v>
      </c>
      <c r="N966" t="s">
        <v>26</v>
      </c>
      <c r="O966">
        <v>2</v>
      </c>
      <c r="P966" t="s">
        <v>35</v>
      </c>
      <c r="Q966">
        <v>157</v>
      </c>
      <c r="R966" s="38">
        <v>588661</v>
      </c>
    </row>
    <row r="967" spans="1:18" x14ac:dyDescent="0.3">
      <c r="A967" t="s">
        <v>6476</v>
      </c>
      <c r="B967" s="35">
        <v>45090</v>
      </c>
      <c r="C967" t="s">
        <v>4693</v>
      </c>
      <c r="D967" t="s">
        <v>4694</v>
      </c>
      <c r="E967" t="s">
        <v>4706</v>
      </c>
      <c r="F967" t="s">
        <v>2913</v>
      </c>
      <c r="G967" t="s">
        <v>6477</v>
      </c>
      <c r="H967" t="s">
        <v>65</v>
      </c>
      <c r="I967" t="s">
        <v>289</v>
      </c>
      <c r="J967">
        <v>4</v>
      </c>
      <c r="K967" s="36">
        <v>166766</v>
      </c>
      <c r="L967" s="37">
        <v>667064</v>
      </c>
      <c r="M967" t="s">
        <v>27</v>
      </c>
      <c r="N967" t="s">
        <v>57</v>
      </c>
      <c r="O967">
        <v>2</v>
      </c>
      <c r="P967" t="s">
        <v>35</v>
      </c>
      <c r="Q967">
        <v>178</v>
      </c>
      <c r="R967" s="38">
        <v>786541</v>
      </c>
    </row>
    <row r="968" spans="1:18" x14ac:dyDescent="0.3">
      <c r="A968" t="s">
        <v>6478</v>
      </c>
      <c r="B968" s="35">
        <v>45303</v>
      </c>
      <c r="C968" t="s">
        <v>4693</v>
      </c>
      <c r="D968" t="s">
        <v>4694</v>
      </c>
      <c r="E968" t="s">
        <v>4706</v>
      </c>
      <c r="F968" t="s">
        <v>3109</v>
      </c>
      <c r="G968" t="s">
        <v>6479</v>
      </c>
      <c r="H968" t="s">
        <v>45</v>
      </c>
      <c r="I968" t="s">
        <v>74</v>
      </c>
      <c r="J968">
        <v>20</v>
      </c>
      <c r="K968" s="36">
        <v>7129</v>
      </c>
      <c r="L968" s="37">
        <v>142580</v>
      </c>
      <c r="M968">
        <v>0</v>
      </c>
      <c r="N968" t="s">
        <v>34</v>
      </c>
      <c r="O968">
        <v>1</v>
      </c>
      <c r="P968" t="s">
        <v>28</v>
      </c>
      <c r="Q968">
        <v>94</v>
      </c>
      <c r="R968" s="38">
        <v>492084</v>
      </c>
    </row>
    <row r="969" spans="1:18" x14ac:dyDescent="0.3">
      <c r="A969" t="s">
        <v>6480</v>
      </c>
      <c r="B969" s="35">
        <v>45533</v>
      </c>
      <c r="C969" t="s">
        <v>4693</v>
      </c>
      <c r="D969" t="s">
        <v>4694</v>
      </c>
      <c r="E969" t="s">
        <v>4695</v>
      </c>
      <c r="F969" t="s">
        <v>1226</v>
      </c>
      <c r="G969" t="s">
        <v>6481</v>
      </c>
      <c r="H969" t="s">
        <v>40</v>
      </c>
      <c r="I969" t="s">
        <v>51</v>
      </c>
      <c r="J969">
        <v>4</v>
      </c>
      <c r="K969" s="36">
        <v>10488</v>
      </c>
      <c r="L969" s="37">
        <v>41952</v>
      </c>
      <c r="M969">
        <v>15</v>
      </c>
      <c r="N969" t="s">
        <v>27</v>
      </c>
      <c r="O969">
        <v>3</v>
      </c>
      <c r="P969" t="s">
        <v>35</v>
      </c>
      <c r="Q969">
        <v>181</v>
      </c>
      <c r="R969" s="38">
        <v>441559</v>
      </c>
    </row>
    <row r="970" spans="1:18" x14ac:dyDescent="0.3">
      <c r="A970" t="s">
        <v>6482</v>
      </c>
      <c r="B970" s="35">
        <v>45017</v>
      </c>
      <c r="C970" t="s">
        <v>4693</v>
      </c>
      <c r="D970" t="s">
        <v>4694</v>
      </c>
      <c r="E970" t="s">
        <v>4695</v>
      </c>
      <c r="F970" t="s">
        <v>589</v>
      </c>
      <c r="G970" t="s">
        <v>6483</v>
      </c>
      <c r="H970" t="s">
        <v>24</v>
      </c>
      <c r="I970" t="s">
        <v>174</v>
      </c>
      <c r="J970">
        <v>3</v>
      </c>
      <c r="K970" s="36">
        <v>345120</v>
      </c>
      <c r="L970" s="37">
        <v>1035360</v>
      </c>
      <c r="M970">
        <v>20</v>
      </c>
      <c r="N970" t="s">
        <v>27</v>
      </c>
      <c r="O970">
        <v>1</v>
      </c>
      <c r="P970" t="s">
        <v>28</v>
      </c>
      <c r="Q970">
        <v>113</v>
      </c>
      <c r="R970" s="38">
        <v>1025913</v>
      </c>
    </row>
    <row r="971" spans="1:18" x14ac:dyDescent="0.3">
      <c r="A971" t="s">
        <v>6484</v>
      </c>
      <c r="B971" s="35">
        <v>45087</v>
      </c>
      <c r="C971" t="s">
        <v>4693</v>
      </c>
      <c r="D971" t="s">
        <v>4694</v>
      </c>
      <c r="E971" t="s">
        <v>4695</v>
      </c>
      <c r="F971" t="s">
        <v>230</v>
      </c>
      <c r="G971" t="s">
        <v>6485</v>
      </c>
      <c r="H971" t="s">
        <v>40</v>
      </c>
      <c r="I971" t="s">
        <v>106</v>
      </c>
      <c r="J971">
        <v>3</v>
      </c>
      <c r="K971" s="36">
        <v>12610</v>
      </c>
      <c r="L971" s="37">
        <v>37830</v>
      </c>
      <c r="M971">
        <v>15</v>
      </c>
      <c r="N971" t="s">
        <v>10788</v>
      </c>
      <c r="O971">
        <v>1</v>
      </c>
      <c r="P971" t="s">
        <v>35</v>
      </c>
      <c r="Q971">
        <v>102</v>
      </c>
      <c r="R971" s="38">
        <v>441559</v>
      </c>
    </row>
    <row r="972" spans="1:18" x14ac:dyDescent="0.3">
      <c r="A972" t="s">
        <v>6486</v>
      </c>
      <c r="B972" s="35">
        <v>45073</v>
      </c>
      <c r="C972" t="s">
        <v>4693</v>
      </c>
      <c r="D972" t="s">
        <v>4694</v>
      </c>
      <c r="E972" t="s">
        <v>4695</v>
      </c>
      <c r="F972" t="s">
        <v>2991</v>
      </c>
      <c r="G972" t="s">
        <v>6487</v>
      </c>
      <c r="H972" t="s">
        <v>65</v>
      </c>
      <c r="I972" t="s">
        <v>66</v>
      </c>
      <c r="J972">
        <v>18</v>
      </c>
      <c r="K972" s="36">
        <v>79047</v>
      </c>
      <c r="L972" s="37">
        <v>1422846</v>
      </c>
      <c r="M972" t="s">
        <v>27</v>
      </c>
      <c r="N972" t="s">
        <v>34</v>
      </c>
      <c r="O972">
        <v>4</v>
      </c>
      <c r="P972" t="s">
        <v>35</v>
      </c>
      <c r="Q972">
        <v>132</v>
      </c>
      <c r="R972" s="38">
        <v>786541</v>
      </c>
    </row>
    <row r="973" spans="1:18" x14ac:dyDescent="0.3">
      <c r="A973" t="s">
        <v>6488</v>
      </c>
      <c r="B973" s="35">
        <v>45026</v>
      </c>
      <c r="C973" t="s">
        <v>4693</v>
      </c>
      <c r="D973" t="s">
        <v>4694</v>
      </c>
      <c r="E973" t="s">
        <v>49</v>
      </c>
      <c r="F973" t="s">
        <v>1301</v>
      </c>
      <c r="G973" t="s">
        <v>6489</v>
      </c>
      <c r="H973" t="s">
        <v>45</v>
      </c>
      <c r="I973" t="s">
        <v>74</v>
      </c>
      <c r="J973">
        <v>4</v>
      </c>
      <c r="K973" s="36">
        <v>21905</v>
      </c>
      <c r="L973" s="37">
        <v>87620</v>
      </c>
      <c r="M973">
        <v>0</v>
      </c>
      <c r="N973" t="s">
        <v>27</v>
      </c>
      <c r="O973" t="s">
        <v>27</v>
      </c>
      <c r="P973" t="s">
        <v>27</v>
      </c>
      <c r="Q973">
        <v>23</v>
      </c>
      <c r="R973" s="38">
        <v>492084</v>
      </c>
    </row>
    <row r="974" spans="1:18" x14ac:dyDescent="0.3">
      <c r="A974" t="s">
        <v>6490</v>
      </c>
      <c r="B974" s="35">
        <v>44955</v>
      </c>
      <c r="C974" t="s">
        <v>4693</v>
      </c>
      <c r="D974" t="s">
        <v>4694</v>
      </c>
      <c r="E974" t="s">
        <v>49</v>
      </c>
      <c r="F974" t="s">
        <v>80</v>
      </c>
      <c r="G974" t="s">
        <v>6491</v>
      </c>
      <c r="H974" t="s">
        <v>24</v>
      </c>
      <c r="I974" t="s">
        <v>174</v>
      </c>
      <c r="J974">
        <v>13</v>
      </c>
      <c r="K974" s="36">
        <v>160461</v>
      </c>
      <c r="L974" s="37">
        <v>2085993</v>
      </c>
      <c r="M974">
        <v>0</v>
      </c>
      <c r="N974" t="s">
        <v>10788</v>
      </c>
      <c r="O974">
        <v>5</v>
      </c>
      <c r="P974" t="s">
        <v>35</v>
      </c>
      <c r="Q974">
        <v>45</v>
      </c>
      <c r="R974" s="38">
        <v>1025913</v>
      </c>
    </row>
    <row r="975" spans="1:18" x14ac:dyDescent="0.3">
      <c r="A975" t="s">
        <v>6492</v>
      </c>
      <c r="B975" s="35">
        <v>45322</v>
      </c>
      <c r="C975" t="s">
        <v>4693</v>
      </c>
      <c r="D975" t="s">
        <v>4694</v>
      </c>
      <c r="E975" t="s">
        <v>49</v>
      </c>
      <c r="F975" t="s">
        <v>849</v>
      </c>
      <c r="G975" t="s">
        <v>27</v>
      </c>
      <c r="H975" t="s">
        <v>65</v>
      </c>
      <c r="I975" t="s">
        <v>102</v>
      </c>
      <c r="J975">
        <v>16</v>
      </c>
      <c r="K975" s="36">
        <v>73447</v>
      </c>
      <c r="L975" s="37">
        <v>1175152</v>
      </c>
      <c r="M975">
        <v>20</v>
      </c>
      <c r="N975" t="s">
        <v>10788</v>
      </c>
      <c r="O975">
        <v>7</v>
      </c>
      <c r="P975" t="s">
        <v>35</v>
      </c>
      <c r="Q975">
        <v>43</v>
      </c>
      <c r="R975" s="38">
        <v>786541</v>
      </c>
    </row>
    <row r="976" spans="1:18" x14ac:dyDescent="0.3">
      <c r="A976" t="s">
        <v>6493</v>
      </c>
      <c r="B976" s="35">
        <v>45009</v>
      </c>
      <c r="C976" t="s">
        <v>4693</v>
      </c>
      <c r="D976" t="s">
        <v>4694</v>
      </c>
      <c r="E976" t="s">
        <v>49</v>
      </c>
      <c r="F976" t="s">
        <v>1977</v>
      </c>
      <c r="G976" t="s">
        <v>6494</v>
      </c>
      <c r="H976" t="s">
        <v>32</v>
      </c>
      <c r="I976" t="s">
        <v>33</v>
      </c>
      <c r="J976">
        <v>9</v>
      </c>
      <c r="K976" s="36">
        <v>14730</v>
      </c>
      <c r="L976" s="37">
        <v>132570</v>
      </c>
      <c r="M976">
        <v>5</v>
      </c>
      <c r="N976" t="s">
        <v>10788</v>
      </c>
      <c r="O976">
        <v>1</v>
      </c>
      <c r="P976" t="s">
        <v>35</v>
      </c>
      <c r="Q976">
        <v>73</v>
      </c>
      <c r="R976" s="38">
        <v>588661</v>
      </c>
    </row>
    <row r="977" spans="1:18" x14ac:dyDescent="0.3">
      <c r="A977" t="s">
        <v>6495</v>
      </c>
      <c r="B977" s="35">
        <v>45183</v>
      </c>
      <c r="C977" t="s">
        <v>4693</v>
      </c>
      <c r="D977" t="s">
        <v>4694</v>
      </c>
      <c r="E977" t="s">
        <v>49</v>
      </c>
      <c r="F977" t="s">
        <v>90</v>
      </c>
      <c r="G977" t="s">
        <v>6496</v>
      </c>
      <c r="H977" t="s">
        <v>45</v>
      </c>
      <c r="I977" t="s">
        <v>211</v>
      </c>
      <c r="J977">
        <v>18</v>
      </c>
      <c r="K977" s="36">
        <v>38142</v>
      </c>
      <c r="L977" s="37">
        <v>686556</v>
      </c>
      <c r="M977" t="s">
        <v>27</v>
      </c>
      <c r="N977" t="s">
        <v>10788</v>
      </c>
      <c r="O977">
        <v>4</v>
      </c>
      <c r="P977" t="s">
        <v>35</v>
      </c>
      <c r="Q977">
        <v>87</v>
      </c>
      <c r="R977" s="38">
        <v>492084</v>
      </c>
    </row>
    <row r="978" spans="1:18" x14ac:dyDescent="0.3">
      <c r="A978" t="s">
        <v>6497</v>
      </c>
      <c r="B978" s="35">
        <v>45423</v>
      </c>
      <c r="C978" t="s">
        <v>4693</v>
      </c>
      <c r="D978" t="s">
        <v>4694</v>
      </c>
      <c r="E978" t="s">
        <v>49</v>
      </c>
      <c r="F978" t="s">
        <v>1104</v>
      </c>
      <c r="G978" t="s">
        <v>6498</v>
      </c>
      <c r="H978" t="s">
        <v>45</v>
      </c>
      <c r="I978" t="s">
        <v>82</v>
      </c>
      <c r="J978">
        <v>5</v>
      </c>
      <c r="K978" s="36">
        <v>40821</v>
      </c>
      <c r="L978" s="37">
        <v>204105</v>
      </c>
      <c r="M978">
        <v>0</v>
      </c>
      <c r="N978" t="s">
        <v>27</v>
      </c>
      <c r="O978" t="s">
        <v>27</v>
      </c>
      <c r="P978" t="s">
        <v>35</v>
      </c>
      <c r="Q978">
        <v>36</v>
      </c>
      <c r="R978" s="38">
        <v>492084</v>
      </c>
    </row>
    <row r="979" spans="1:18" x14ac:dyDescent="0.3">
      <c r="A979" t="s">
        <v>6499</v>
      </c>
      <c r="B979" s="35">
        <v>45253</v>
      </c>
      <c r="C979" t="s">
        <v>4693</v>
      </c>
      <c r="D979" t="s">
        <v>4694</v>
      </c>
      <c r="E979" t="s">
        <v>4706</v>
      </c>
      <c r="F979" t="s">
        <v>4352</v>
      </c>
      <c r="G979" t="s">
        <v>6500</v>
      </c>
      <c r="H979" t="s">
        <v>32</v>
      </c>
      <c r="I979" t="s">
        <v>141</v>
      </c>
      <c r="J979">
        <v>13</v>
      </c>
      <c r="K979" s="36">
        <v>18155</v>
      </c>
      <c r="L979" s="37">
        <v>236015</v>
      </c>
      <c r="M979">
        <v>0</v>
      </c>
      <c r="N979" t="s">
        <v>57</v>
      </c>
      <c r="O979">
        <v>5</v>
      </c>
      <c r="P979" t="s">
        <v>35</v>
      </c>
      <c r="Q979">
        <v>176</v>
      </c>
      <c r="R979" s="38">
        <v>588661</v>
      </c>
    </row>
    <row r="980" spans="1:18" x14ac:dyDescent="0.3">
      <c r="A980" t="s">
        <v>6501</v>
      </c>
      <c r="B980" s="35">
        <v>45557</v>
      </c>
      <c r="C980" t="s">
        <v>4693</v>
      </c>
      <c r="D980" t="s">
        <v>4694</v>
      </c>
      <c r="E980" t="s">
        <v>4695</v>
      </c>
      <c r="F980" t="s">
        <v>1500</v>
      </c>
      <c r="G980" t="s">
        <v>27</v>
      </c>
      <c r="H980" t="s">
        <v>45</v>
      </c>
      <c r="I980" t="s">
        <v>82</v>
      </c>
      <c r="J980">
        <v>11</v>
      </c>
      <c r="K980" s="36">
        <v>26754</v>
      </c>
      <c r="L980" s="37">
        <v>294294</v>
      </c>
      <c r="M980" t="s">
        <v>27</v>
      </c>
      <c r="N980" t="s">
        <v>27</v>
      </c>
      <c r="O980">
        <v>3</v>
      </c>
      <c r="P980" t="s">
        <v>35</v>
      </c>
      <c r="Q980">
        <v>1</v>
      </c>
      <c r="R980" s="38">
        <v>492084</v>
      </c>
    </row>
    <row r="981" spans="1:18" x14ac:dyDescent="0.3">
      <c r="A981" t="s">
        <v>6502</v>
      </c>
      <c r="B981" s="35">
        <v>45280</v>
      </c>
      <c r="C981" t="s">
        <v>4693</v>
      </c>
      <c r="D981" t="s">
        <v>4694</v>
      </c>
      <c r="E981" t="s">
        <v>4695</v>
      </c>
      <c r="F981" t="s">
        <v>892</v>
      </c>
      <c r="G981" t="s">
        <v>6503</v>
      </c>
      <c r="H981" t="s">
        <v>45</v>
      </c>
      <c r="I981" t="s">
        <v>130</v>
      </c>
      <c r="J981">
        <v>4</v>
      </c>
      <c r="K981" s="36">
        <v>23944</v>
      </c>
      <c r="L981" s="37">
        <v>95776</v>
      </c>
      <c r="M981">
        <v>5</v>
      </c>
      <c r="N981" t="s">
        <v>34</v>
      </c>
      <c r="O981">
        <v>1</v>
      </c>
      <c r="P981" t="s">
        <v>35</v>
      </c>
      <c r="Q981">
        <v>81</v>
      </c>
      <c r="R981" s="38">
        <v>492084</v>
      </c>
    </row>
    <row r="982" spans="1:18" x14ac:dyDescent="0.3">
      <c r="A982" t="s">
        <v>6504</v>
      </c>
      <c r="B982" s="35">
        <v>45134</v>
      </c>
      <c r="C982" t="s">
        <v>4693</v>
      </c>
      <c r="D982" t="s">
        <v>4694</v>
      </c>
      <c r="E982" t="s">
        <v>49</v>
      </c>
      <c r="F982" t="s">
        <v>319</v>
      </c>
      <c r="G982" t="s">
        <v>27</v>
      </c>
      <c r="H982" t="s">
        <v>65</v>
      </c>
      <c r="I982" t="s">
        <v>397</v>
      </c>
      <c r="J982">
        <v>17</v>
      </c>
      <c r="K982" s="36">
        <v>27347</v>
      </c>
      <c r="L982" s="37">
        <v>464899</v>
      </c>
      <c r="M982">
        <v>20</v>
      </c>
      <c r="N982" t="s">
        <v>10788</v>
      </c>
      <c r="O982">
        <v>4</v>
      </c>
      <c r="P982" t="s">
        <v>35</v>
      </c>
      <c r="Q982">
        <v>37</v>
      </c>
      <c r="R982" s="38">
        <v>786541</v>
      </c>
    </row>
    <row r="983" spans="1:18" x14ac:dyDescent="0.3">
      <c r="A983" t="s">
        <v>6505</v>
      </c>
      <c r="B983" s="35">
        <v>45191</v>
      </c>
      <c r="C983" t="s">
        <v>4693</v>
      </c>
      <c r="D983" t="s">
        <v>4694</v>
      </c>
      <c r="E983" t="s">
        <v>4706</v>
      </c>
      <c r="F983" t="s">
        <v>1581</v>
      </c>
      <c r="G983" t="s">
        <v>6506</v>
      </c>
      <c r="H983" t="s">
        <v>32</v>
      </c>
      <c r="I983" t="s">
        <v>141</v>
      </c>
      <c r="J983">
        <v>10</v>
      </c>
      <c r="K983" s="36">
        <v>19493</v>
      </c>
      <c r="L983" s="37">
        <v>194930</v>
      </c>
      <c r="M983">
        <v>5</v>
      </c>
      <c r="N983" t="s">
        <v>47</v>
      </c>
      <c r="O983">
        <v>4</v>
      </c>
      <c r="P983" t="s">
        <v>35</v>
      </c>
      <c r="Q983">
        <v>125</v>
      </c>
      <c r="R983" s="38">
        <v>588661</v>
      </c>
    </row>
    <row r="984" spans="1:18" x14ac:dyDescent="0.3">
      <c r="A984" t="s">
        <v>6507</v>
      </c>
      <c r="B984" s="35">
        <v>45488</v>
      </c>
      <c r="C984" t="s">
        <v>4693</v>
      </c>
      <c r="D984" t="s">
        <v>4694</v>
      </c>
      <c r="E984" t="s">
        <v>4695</v>
      </c>
      <c r="F984" t="s">
        <v>3141</v>
      </c>
      <c r="G984" t="s">
        <v>6508</v>
      </c>
      <c r="H984" t="s">
        <v>24</v>
      </c>
      <c r="I984" t="s">
        <v>152</v>
      </c>
      <c r="J984">
        <v>20</v>
      </c>
      <c r="K984" s="36">
        <v>64719</v>
      </c>
      <c r="L984" s="37">
        <v>1294380</v>
      </c>
      <c r="M984">
        <v>20</v>
      </c>
      <c r="N984" t="s">
        <v>26</v>
      </c>
      <c r="O984">
        <v>3</v>
      </c>
      <c r="P984" t="s">
        <v>35</v>
      </c>
      <c r="Q984">
        <v>75</v>
      </c>
      <c r="R984" s="38">
        <v>1025913</v>
      </c>
    </row>
    <row r="985" spans="1:18" x14ac:dyDescent="0.3">
      <c r="A985" t="s">
        <v>6509</v>
      </c>
      <c r="B985" s="35">
        <v>44935</v>
      </c>
      <c r="C985" t="s">
        <v>4693</v>
      </c>
      <c r="D985" t="s">
        <v>4694</v>
      </c>
      <c r="E985" t="s">
        <v>49</v>
      </c>
      <c r="F985" t="s">
        <v>2511</v>
      </c>
      <c r="G985" t="s">
        <v>27</v>
      </c>
      <c r="H985" t="s">
        <v>10794</v>
      </c>
      <c r="I985" t="s">
        <v>158</v>
      </c>
      <c r="J985">
        <v>16</v>
      </c>
      <c r="K985" s="36">
        <v>3186</v>
      </c>
      <c r="L985" s="37">
        <v>50976</v>
      </c>
      <c r="M985">
        <v>0</v>
      </c>
      <c r="N985" t="s">
        <v>10788</v>
      </c>
      <c r="O985">
        <v>4</v>
      </c>
      <c r="P985" t="s">
        <v>35</v>
      </c>
      <c r="Q985">
        <v>7</v>
      </c>
      <c r="R985" s="38">
        <v>588661</v>
      </c>
    </row>
    <row r="986" spans="1:18" x14ac:dyDescent="0.3">
      <c r="A986" t="s">
        <v>6510</v>
      </c>
      <c r="B986" s="35">
        <v>45634</v>
      </c>
      <c r="C986" t="s">
        <v>4693</v>
      </c>
      <c r="D986" t="s">
        <v>4694</v>
      </c>
      <c r="E986" t="s">
        <v>4706</v>
      </c>
      <c r="F986" t="s">
        <v>2378</v>
      </c>
      <c r="G986" t="s">
        <v>6511</v>
      </c>
      <c r="H986" t="s">
        <v>32</v>
      </c>
      <c r="I986" t="s">
        <v>158</v>
      </c>
      <c r="J986">
        <v>18</v>
      </c>
      <c r="K986" s="36">
        <v>21049</v>
      </c>
      <c r="L986" s="37">
        <v>378882</v>
      </c>
      <c r="M986">
        <v>0</v>
      </c>
      <c r="N986" t="s">
        <v>47</v>
      </c>
      <c r="O986">
        <v>5</v>
      </c>
      <c r="P986" t="s">
        <v>28</v>
      </c>
      <c r="Q986">
        <v>110</v>
      </c>
      <c r="R986" s="38">
        <v>588661</v>
      </c>
    </row>
    <row r="987" spans="1:18" x14ac:dyDescent="0.3">
      <c r="A987" t="s">
        <v>6512</v>
      </c>
      <c r="B987" s="35">
        <v>45082</v>
      </c>
      <c r="C987" t="s">
        <v>4693</v>
      </c>
      <c r="D987" t="s">
        <v>4694</v>
      </c>
      <c r="E987" t="s">
        <v>49</v>
      </c>
      <c r="F987" t="s">
        <v>1094</v>
      </c>
      <c r="G987" t="s">
        <v>6513</v>
      </c>
      <c r="H987" t="s">
        <v>24</v>
      </c>
      <c r="I987" t="s">
        <v>61</v>
      </c>
      <c r="J987">
        <v>11</v>
      </c>
      <c r="K987" s="36">
        <v>33770</v>
      </c>
      <c r="L987" s="37">
        <v>371470</v>
      </c>
      <c r="M987">
        <v>0</v>
      </c>
      <c r="N987" t="s">
        <v>47</v>
      </c>
      <c r="O987">
        <v>4</v>
      </c>
      <c r="P987" t="s">
        <v>35</v>
      </c>
      <c r="Q987">
        <v>149</v>
      </c>
      <c r="R987" s="38">
        <v>1025913</v>
      </c>
    </row>
    <row r="988" spans="1:18" x14ac:dyDescent="0.3">
      <c r="A988" t="s">
        <v>6514</v>
      </c>
      <c r="B988" s="35">
        <v>45546</v>
      </c>
      <c r="C988" t="s">
        <v>4693</v>
      </c>
      <c r="D988" t="s">
        <v>4694</v>
      </c>
      <c r="E988" t="s">
        <v>4706</v>
      </c>
      <c r="F988" t="s">
        <v>3354</v>
      </c>
      <c r="G988" t="s">
        <v>27</v>
      </c>
      <c r="H988" t="s">
        <v>24</v>
      </c>
      <c r="I988" t="s">
        <v>56</v>
      </c>
      <c r="J988">
        <v>17</v>
      </c>
      <c r="K988" s="36">
        <v>67143</v>
      </c>
      <c r="L988" s="37">
        <v>1141431</v>
      </c>
      <c r="M988">
        <v>5</v>
      </c>
      <c r="N988" t="s">
        <v>57</v>
      </c>
      <c r="O988">
        <v>2</v>
      </c>
      <c r="P988" t="s">
        <v>35</v>
      </c>
      <c r="Q988">
        <v>24</v>
      </c>
      <c r="R988" s="38">
        <v>1025913</v>
      </c>
    </row>
    <row r="989" spans="1:18" x14ac:dyDescent="0.3">
      <c r="A989" t="s">
        <v>6515</v>
      </c>
      <c r="B989" s="35">
        <v>45428</v>
      </c>
      <c r="C989" t="s">
        <v>4693</v>
      </c>
      <c r="D989" t="s">
        <v>4694</v>
      </c>
      <c r="E989" t="s">
        <v>49</v>
      </c>
      <c r="F989" t="s">
        <v>1449</v>
      </c>
      <c r="G989" t="s">
        <v>6516</v>
      </c>
      <c r="H989" t="s">
        <v>24</v>
      </c>
      <c r="I989" t="s">
        <v>61</v>
      </c>
      <c r="J989">
        <v>6</v>
      </c>
      <c r="K989" s="36">
        <v>98966</v>
      </c>
      <c r="L989" s="37">
        <v>593796</v>
      </c>
      <c r="M989">
        <v>10</v>
      </c>
      <c r="N989" t="s">
        <v>57</v>
      </c>
      <c r="O989">
        <v>2</v>
      </c>
      <c r="P989" t="s">
        <v>27</v>
      </c>
      <c r="Q989">
        <v>79</v>
      </c>
      <c r="R989" s="38">
        <v>1025913</v>
      </c>
    </row>
    <row r="990" spans="1:18" x14ac:dyDescent="0.3">
      <c r="A990" t="s">
        <v>6517</v>
      </c>
      <c r="B990" s="35">
        <v>45056</v>
      </c>
      <c r="C990" t="s">
        <v>4693</v>
      </c>
      <c r="D990" t="s">
        <v>4694</v>
      </c>
      <c r="E990" t="s">
        <v>49</v>
      </c>
      <c r="F990" t="s">
        <v>1125</v>
      </c>
      <c r="G990" t="s">
        <v>6518</v>
      </c>
      <c r="H990" t="s">
        <v>10794</v>
      </c>
      <c r="I990" t="s">
        <v>158</v>
      </c>
      <c r="J990">
        <v>11</v>
      </c>
      <c r="K990" s="36">
        <v>15819</v>
      </c>
      <c r="L990" s="37">
        <v>174009</v>
      </c>
      <c r="M990">
        <v>0</v>
      </c>
      <c r="N990" t="s">
        <v>10788</v>
      </c>
      <c r="O990">
        <v>3</v>
      </c>
      <c r="P990" t="s">
        <v>28</v>
      </c>
      <c r="Q990">
        <v>97</v>
      </c>
      <c r="R990" s="38">
        <v>588661</v>
      </c>
    </row>
    <row r="991" spans="1:18" x14ac:dyDescent="0.3">
      <c r="A991" t="s">
        <v>6519</v>
      </c>
      <c r="B991" s="35">
        <v>45462</v>
      </c>
      <c r="C991" t="s">
        <v>4693</v>
      </c>
      <c r="D991" t="s">
        <v>4694</v>
      </c>
      <c r="E991" t="s">
        <v>4695</v>
      </c>
      <c r="F991" t="s">
        <v>969</v>
      </c>
      <c r="G991" t="s">
        <v>27</v>
      </c>
      <c r="H991" t="s">
        <v>32</v>
      </c>
      <c r="I991" t="s">
        <v>141</v>
      </c>
      <c r="J991">
        <v>7</v>
      </c>
      <c r="K991" s="36">
        <v>22839</v>
      </c>
      <c r="L991" s="37">
        <v>159873</v>
      </c>
      <c r="M991">
        <v>0</v>
      </c>
      <c r="N991" t="s">
        <v>57</v>
      </c>
      <c r="O991">
        <v>5</v>
      </c>
      <c r="P991" t="s">
        <v>35</v>
      </c>
      <c r="Q991">
        <v>71</v>
      </c>
      <c r="R991" s="38">
        <v>588661</v>
      </c>
    </row>
    <row r="992" spans="1:18" x14ac:dyDescent="0.3">
      <c r="A992" t="s">
        <v>6520</v>
      </c>
      <c r="B992" s="35">
        <v>45003</v>
      </c>
      <c r="C992" t="s">
        <v>4693</v>
      </c>
      <c r="D992" t="s">
        <v>4694</v>
      </c>
      <c r="E992" t="s">
        <v>4695</v>
      </c>
      <c r="F992" t="s">
        <v>645</v>
      </c>
      <c r="G992" t="s">
        <v>6521</v>
      </c>
      <c r="H992" t="s">
        <v>45</v>
      </c>
      <c r="I992" t="s">
        <v>130</v>
      </c>
      <c r="J992">
        <v>17</v>
      </c>
      <c r="K992" s="36">
        <v>20779</v>
      </c>
      <c r="L992" s="37">
        <v>353243</v>
      </c>
      <c r="M992">
        <v>20</v>
      </c>
      <c r="N992" t="s">
        <v>27</v>
      </c>
      <c r="O992">
        <v>4</v>
      </c>
      <c r="P992" t="s">
        <v>35</v>
      </c>
      <c r="Q992">
        <v>60</v>
      </c>
      <c r="R992" s="38">
        <v>492084</v>
      </c>
    </row>
    <row r="993" spans="1:18" x14ac:dyDescent="0.3">
      <c r="A993" t="s">
        <v>6522</v>
      </c>
      <c r="B993" s="35">
        <v>44949</v>
      </c>
      <c r="C993" t="s">
        <v>4693</v>
      </c>
      <c r="D993" t="s">
        <v>4694</v>
      </c>
      <c r="E993" t="s">
        <v>4695</v>
      </c>
      <c r="F993" t="s">
        <v>1744</v>
      </c>
      <c r="G993" t="s">
        <v>6523</v>
      </c>
      <c r="H993" t="s">
        <v>45</v>
      </c>
      <c r="I993" t="s">
        <v>181</v>
      </c>
      <c r="J993">
        <v>4</v>
      </c>
      <c r="K993" s="36">
        <v>31779</v>
      </c>
      <c r="L993" s="37">
        <v>127116</v>
      </c>
      <c r="M993">
        <v>0</v>
      </c>
      <c r="N993" t="s">
        <v>26</v>
      </c>
      <c r="O993">
        <v>1</v>
      </c>
      <c r="P993" t="s">
        <v>35</v>
      </c>
      <c r="Q993">
        <v>92</v>
      </c>
      <c r="R993" s="38">
        <v>492084</v>
      </c>
    </row>
    <row r="994" spans="1:18" x14ac:dyDescent="0.3">
      <c r="A994" t="s">
        <v>6524</v>
      </c>
      <c r="B994" s="35">
        <v>45321</v>
      </c>
      <c r="C994" t="s">
        <v>4693</v>
      </c>
      <c r="D994" t="s">
        <v>4694</v>
      </c>
      <c r="E994" t="s">
        <v>49</v>
      </c>
      <c r="F994" t="s">
        <v>1176</v>
      </c>
      <c r="G994" t="s">
        <v>6525</v>
      </c>
      <c r="H994" t="s">
        <v>24</v>
      </c>
      <c r="I994" t="s">
        <v>25</v>
      </c>
      <c r="J994">
        <v>4</v>
      </c>
      <c r="K994" s="36">
        <v>75607</v>
      </c>
      <c r="L994" s="37">
        <v>302428</v>
      </c>
      <c r="M994">
        <v>20</v>
      </c>
      <c r="N994" t="s">
        <v>26</v>
      </c>
      <c r="O994">
        <v>1</v>
      </c>
      <c r="P994" t="s">
        <v>28</v>
      </c>
      <c r="Q994">
        <v>15</v>
      </c>
      <c r="R994" s="38">
        <v>1025913</v>
      </c>
    </row>
    <row r="995" spans="1:18" x14ac:dyDescent="0.3">
      <c r="A995" t="s">
        <v>6526</v>
      </c>
      <c r="B995" s="35">
        <v>45528</v>
      </c>
      <c r="C995" t="s">
        <v>4693</v>
      </c>
      <c r="D995" t="s">
        <v>4694</v>
      </c>
      <c r="E995" t="s">
        <v>49</v>
      </c>
      <c r="F995" t="s">
        <v>921</v>
      </c>
      <c r="G995" t="s">
        <v>6527</v>
      </c>
      <c r="H995" t="s">
        <v>24</v>
      </c>
      <c r="I995" t="s">
        <v>152</v>
      </c>
      <c r="J995">
        <v>12</v>
      </c>
      <c r="K995" s="36">
        <v>93213</v>
      </c>
      <c r="L995" s="37">
        <v>1118556</v>
      </c>
      <c r="M995">
        <v>0</v>
      </c>
      <c r="N995" t="s">
        <v>47</v>
      </c>
      <c r="O995">
        <v>4</v>
      </c>
      <c r="P995" t="s">
        <v>35</v>
      </c>
      <c r="Q995">
        <v>172</v>
      </c>
      <c r="R995" s="38">
        <v>1025913</v>
      </c>
    </row>
    <row r="996" spans="1:18" x14ac:dyDescent="0.3">
      <c r="A996" t="s">
        <v>6528</v>
      </c>
      <c r="B996" s="35">
        <v>45060</v>
      </c>
      <c r="C996" t="s">
        <v>4693</v>
      </c>
      <c r="D996" t="s">
        <v>4694</v>
      </c>
      <c r="E996" t="s">
        <v>4695</v>
      </c>
      <c r="F996" t="s">
        <v>842</v>
      </c>
      <c r="G996" t="s">
        <v>6529</v>
      </c>
      <c r="H996" t="s">
        <v>40</v>
      </c>
      <c r="I996" t="s">
        <v>41</v>
      </c>
      <c r="J996">
        <v>16</v>
      </c>
      <c r="K996" s="36">
        <v>14110</v>
      </c>
      <c r="L996" s="37">
        <v>225760</v>
      </c>
      <c r="M996">
        <v>5</v>
      </c>
      <c r="N996" t="s">
        <v>10788</v>
      </c>
      <c r="O996">
        <v>5</v>
      </c>
      <c r="P996" t="s">
        <v>28</v>
      </c>
      <c r="Q996">
        <v>175</v>
      </c>
      <c r="R996" s="38">
        <v>441559</v>
      </c>
    </row>
    <row r="997" spans="1:18" x14ac:dyDescent="0.3">
      <c r="A997" t="s">
        <v>6530</v>
      </c>
      <c r="B997" s="35">
        <v>45532</v>
      </c>
      <c r="C997" t="s">
        <v>4693</v>
      </c>
      <c r="D997" t="s">
        <v>4694</v>
      </c>
      <c r="E997" t="s">
        <v>49</v>
      </c>
      <c r="F997" t="s">
        <v>3725</v>
      </c>
      <c r="G997" t="s">
        <v>6531</v>
      </c>
      <c r="H997" t="s">
        <v>45</v>
      </c>
      <c r="I997" t="s">
        <v>211</v>
      </c>
      <c r="J997">
        <v>3</v>
      </c>
      <c r="K997" s="36">
        <v>4084</v>
      </c>
      <c r="L997" s="37">
        <v>12252</v>
      </c>
      <c r="M997">
        <v>20</v>
      </c>
      <c r="N997" t="s">
        <v>34</v>
      </c>
      <c r="O997" t="s">
        <v>27</v>
      </c>
      <c r="P997" t="s">
        <v>35</v>
      </c>
      <c r="Q997">
        <v>2</v>
      </c>
      <c r="R997" s="38">
        <v>492084</v>
      </c>
    </row>
    <row r="998" spans="1:18" x14ac:dyDescent="0.3">
      <c r="A998" t="s">
        <v>6532</v>
      </c>
      <c r="B998" s="35">
        <v>45483</v>
      </c>
      <c r="C998" t="s">
        <v>4693</v>
      </c>
      <c r="D998" t="s">
        <v>4694</v>
      </c>
      <c r="E998" t="s">
        <v>4695</v>
      </c>
      <c r="F998" t="s">
        <v>634</v>
      </c>
      <c r="G998" t="s">
        <v>6533</v>
      </c>
      <c r="H998" t="s">
        <v>24</v>
      </c>
      <c r="I998" t="s">
        <v>25</v>
      </c>
      <c r="J998">
        <v>16</v>
      </c>
      <c r="K998" s="36">
        <v>258897</v>
      </c>
      <c r="L998" s="37">
        <v>4142352</v>
      </c>
      <c r="M998" t="s">
        <v>27</v>
      </c>
      <c r="N998" t="s">
        <v>47</v>
      </c>
      <c r="O998">
        <v>5</v>
      </c>
      <c r="P998" t="s">
        <v>35</v>
      </c>
      <c r="Q998">
        <v>10</v>
      </c>
      <c r="R998" s="38">
        <v>1025913</v>
      </c>
    </row>
    <row r="999" spans="1:18" x14ac:dyDescent="0.3">
      <c r="A999" t="s">
        <v>6534</v>
      </c>
      <c r="B999" s="35">
        <v>45022</v>
      </c>
      <c r="C999" t="s">
        <v>4693</v>
      </c>
      <c r="D999" t="s">
        <v>4694</v>
      </c>
      <c r="E999" t="s">
        <v>4695</v>
      </c>
      <c r="F999" t="s">
        <v>2182</v>
      </c>
      <c r="G999" t="s">
        <v>6535</v>
      </c>
      <c r="H999" t="s">
        <v>32</v>
      </c>
      <c r="I999" t="s">
        <v>95</v>
      </c>
      <c r="J999">
        <v>16</v>
      </c>
      <c r="K999" s="36">
        <v>7186</v>
      </c>
      <c r="L999" s="37">
        <v>114976</v>
      </c>
      <c r="M999">
        <v>5</v>
      </c>
      <c r="N999" t="s">
        <v>10788</v>
      </c>
      <c r="O999" t="s">
        <v>27</v>
      </c>
      <c r="P999" t="s">
        <v>35</v>
      </c>
      <c r="Q999">
        <v>25</v>
      </c>
      <c r="R999" s="38">
        <v>588661</v>
      </c>
    </row>
    <row r="1000" spans="1:18" x14ac:dyDescent="0.3">
      <c r="A1000" t="s">
        <v>6536</v>
      </c>
      <c r="B1000" s="35">
        <v>45369</v>
      </c>
      <c r="C1000" t="s">
        <v>4693</v>
      </c>
      <c r="D1000" t="s">
        <v>4694</v>
      </c>
      <c r="E1000" t="s">
        <v>4695</v>
      </c>
      <c r="F1000" t="s">
        <v>2979</v>
      </c>
      <c r="G1000" t="s">
        <v>6537</v>
      </c>
      <c r="H1000" t="s">
        <v>24</v>
      </c>
      <c r="I1000" t="s">
        <v>174</v>
      </c>
      <c r="J1000">
        <v>20</v>
      </c>
      <c r="K1000" s="36">
        <v>122108</v>
      </c>
      <c r="L1000" s="37">
        <v>2442160</v>
      </c>
      <c r="M1000">
        <v>5</v>
      </c>
      <c r="N1000" t="s">
        <v>47</v>
      </c>
      <c r="O1000">
        <v>4</v>
      </c>
      <c r="P1000" t="s">
        <v>28</v>
      </c>
      <c r="Q1000">
        <v>120</v>
      </c>
      <c r="R1000" s="38">
        <v>1025913</v>
      </c>
    </row>
    <row r="1001" spans="1:18" x14ac:dyDescent="0.3">
      <c r="A1001" t="s">
        <v>6538</v>
      </c>
      <c r="B1001" s="35">
        <v>45487</v>
      </c>
      <c r="C1001" t="s">
        <v>4693</v>
      </c>
      <c r="D1001" t="s">
        <v>4694</v>
      </c>
      <c r="E1001" t="s">
        <v>4706</v>
      </c>
      <c r="F1001" t="s">
        <v>637</v>
      </c>
      <c r="G1001" t="s">
        <v>6539</v>
      </c>
      <c r="H1001" t="s">
        <v>65</v>
      </c>
      <c r="I1001" t="s">
        <v>397</v>
      </c>
      <c r="J1001">
        <v>6</v>
      </c>
      <c r="K1001" s="36">
        <v>40052</v>
      </c>
      <c r="L1001" s="37">
        <v>240312</v>
      </c>
      <c r="M1001">
        <v>20</v>
      </c>
      <c r="N1001" t="s">
        <v>27</v>
      </c>
      <c r="O1001">
        <v>4</v>
      </c>
      <c r="P1001" t="s">
        <v>28</v>
      </c>
      <c r="Q1001">
        <v>178</v>
      </c>
      <c r="R1001" s="38">
        <v>786541</v>
      </c>
    </row>
    <row r="1002" spans="1:18" x14ac:dyDescent="0.3">
      <c r="A1002" t="s">
        <v>6540</v>
      </c>
      <c r="B1002" s="35">
        <v>44990</v>
      </c>
      <c r="C1002" t="s">
        <v>4693</v>
      </c>
      <c r="D1002" t="s">
        <v>4694</v>
      </c>
      <c r="E1002" t="s">
        <v>4706</v>
      </c>
      <c r="F1002" t="s">
        <v>3089</v>
      </c>
      <c r="G1002" t="s">
        <v>6541</v>
      </c>
      <c r="H1002" t="s">
        <v>45</v>
      </c>
      <c r="I1002" t="s">
        <v>46</v>
      </c>
      <c r="J1002">
        <v>10</v>
      </c>
      <c r="K1002" s="36">
        <v>13421</v>
      </c>
      <c r="L1002" s="37">
        <v>134210</v>
      </c>
      <c r="M1002" t="s">
        <v>27</v>
      </c>
      <c r="N1002" t="s">
        <v>47</v>
      </c>
      <c r="O1002">
        <v>3</v>
      </c>
      <c r="P1002" t="s">
        <v>28</v>
      </c>
      <c r="Q1002">
        <v>193</v>
      </c>
      <c r="R1002" s="38">
        <v>492084</v>
      </c>
    </row>
    <row r="1003" spans="1:18" x14ac:dyDescent="0.3">
      <c r="A1003" t="s">
        <v>6542</v>
      </c>
      <c r="B1003" s="35">
        <v>45244</v>
      </c>
      <c r="C1003" t="s">
        <v>4693</v>
      </c>
      <c r="D1003" t="s">
        <v>4694</v>
      </c>
      <c r="E1003" t="s">
        <v>4706</v>
      </c>
      <c r="F1003" t="s">
        <v>538</v>
      </c>
      <c r="G1003" t="s">
        <v>6543</v>
      </c>
      <c r="H1003" t="s">
        <v>45</v>
      </c>
      <c r="I1003" t="s">
        <v>130</v>
      </c>
      <c r="J1003">
        <v>12</v>
      </c>
      <c r="K1003" s="36">
        <v>16746</v>
      </c>
      <c r="L1003" s="37">
        <v>200952</v>
      </c>
      <c r="M1003">
        <v>20</v>
      </c>
      <c r="N1003" t="s">
        <v>57</v>
      </c>
      <c r="O1003">
        <v>5</v>
      </c>
      <c r="P1003" t="s">
        <v>28</v>
      </c>
      <c r="Q1003">
        <v>129</v>
      </c>
      <c r="R1003" s="38">
        <v>492084</v>
      </c>
    </row>
    <row r="1004" spans="1:18" x14ac:dyDescent="0.3">
      <c r="A1004" t="s">
        <v>6544</v>
      </c>
      <c r="B1004" s="35">
        <v>45318</v>
      </c>
      <c r="C1004" t="s">
        <v>4693</v>
      </c>
      <c r="D1004" t="s">
        <v>4694</v>
      </c>
      <c r="E1004" t="s">
        <v>49</v>
      </c>
      <c r="F1004" t="s">
        <v>2007</v>
      </c>
      <c r="G1004" t="s">
        <v>6545</v>
      </c>
      <c r="H1004" t="s">
        <v>45</v>
      </c>
      <c r="I1004" t="s">
        <v>82</v>
      </c>
      <c r="J1004">
        <v>3</v>
      </c>
      <c r="K1004" s="36">
        <v>19537</v>
      </c>
      <c r="L1004" s="37">
        <v>58611</v>
      </c>
      <c r="M1004">
        <v>20</v>
      </c>
      <c r="N1004" t="s">
        <v>47</v>
      </c>
      <c r="O1004">
        <v>2</v>
      </c>
      <c r="P1004" t="s">
        <v>28</v>
      </c>
      <c r="Q1004">
        <v>129</v>
      </c>
      <c r="R1004" s="38">
        <v>492084</v>
      </c>
    </row>
    <row r="1005" spans="1:18" x14ac:dyDescent="0.3">
      <c r="A1005" t="s">
        <v>6546</v>
      </c>
      <c r="B1005" s="35">
        <v>45598</v>
      </c>
      <c r="C1005" t="s">
        <v>4693</v>
      </c>
      <c r="D1005" t="s">
        <v>4694</v>
      </c>
      <c r="E1005" t="s">
        <v>4695</v>
      </c>
      <c r="F1005" t="s">
        <v>344</v>
      </c>
      <c r="G1005" t="s">
        <v>6547</v>
      </c>
      <c r="H1005" t="s">
        <v>45</v>
      </c>
      <c r="I1005" t="s">
        <v>211</v>
      </c>
      <c r="J1005">
        <v>11</v>
      </c>
      <c r="K1005" s="36">
        <v>41294</v>
      </c>
      <c r="L1005" s="37">
        <v>454234</v>
      </c>
      <c r="M1005">
        <v>10</v>
      </c>
      <c r="N1005" t="s">
        <v>27</v>
      </c>
      <c r="O1005">
        <v>4</v>
      </c>
      <c r="P1005" t="s">
        <v>28</v>
      </c>
      <c r="Q1005">
        <v>159</v>
      </c>
      <c r="R1005" s="38">
        <v>492084</v>
      </c>
    </row>
    <row r="1006" spans="1:18" x14ac:dyDescent="0.3">
      <c r="A1006" t="s">
        <v>6548</v>
      </c>
      <c r="B1006" s="35">
        <v>44943</v>
      </c>
      <c r="C1006" t="s">
        <v>4693</v>
      </c>
      <c r="D1006" t="s">
        <v>4694</v>
      </c>
      <c r="E1006" t="s">
        <v>4695</v>
      </c>
      <c r="F1006" t="s">
        <v>5475</v>
      </c>
      <c r="G1006" t="s">
        <v>6549</v>
      </c>
      <c r="H1006" t="s">
        <v>24</v>
      </c>
      <c r="I1006" t="s">
        <v>61</v>
      </c>
      <c r="J1006">
        <v>16</v>
      </c>
      <c r="K1006" s="36">
        <v>289166</v>
      </c>
      <c r="L1006" s="37">
        <v>4626656</v>
      </c>
      <c r="M1006">
        <v>5</v>
      </c>
      <c r="N1006" t="s">
        <v>26</v>
      </c>
      <c r="O1006">
        <v>4</v>
      </c>
      <c r="P1006" t="s">
        <v>35</v>
      </c>
      <c r="Q1006">
        <v>98</v>
      </c>
      <c r="R1006" s="38">
        <v>1025913</v>
      </c>
    </row>
    <row r="1007" spans="1:18" x14ac:dyDescent="0.3">
      <c r="A1007" t="s">
        <v>6550</v>
      </c>
      <c r="B1007" s="35">
        <v>45118</v>
      </c>
      <c r="C1007" t="s">
        <v>4693</v>
      </c>
      <c r="D1007" t="s">
        <v>4694</v>
      </c>
      <c r="E1007" t="s">
        <v>4695</v>
      </c>
      <c r="F1007" t="s">
        <v>3185</v>
      </c>
      <c r="G1007" t="s">
        <v>6551</v>
      </c>
      <c r="H1007" t="s">
        <v>32</v>
      </c>
      <c r="I1007" t="s">
        <v>141</v>
      </c>
      <c r="J1007">
        <v>12</v>
      </c>
      <c r="K1007" s="36">
        <v>1682</v>
      </c>
      <c r="L1007" s="37">
        <v>20184</v>
      </c>
      <c r="M1007">
        <v>0</v>
      </c>
      <c r="N1007" t="s">
        <v>26</v>
      </c>
      <c r="O1007">
        <v>1</v>
      </c>
      <c r="P1007" t="s">
        <v>28</v>
      </c>
      <c r="Q1007">
        <v>143</v>
      </c>
      <c r="R1007" s="38">
        <v>588661</v>
      </c>
    </row>
    <row r="1008" spans="1:18" x14ac:dyDescent="0.3">
      <c r="A1008" t="s">
        <v>6552</v>
      </c>
      <c r="B1008" s="35">
        <v>45501</v>
      </c>
      <c r="C1008" t="s">
        <v>4693</v>
      </c>
      <c r="D1008" t="s">
        <v>4694</v>
      </c>
      <c r="E1008" t="s">
        <v>4695</v>
      </c>
      <c r="F1008" t="s">
        <v>38</v>
      </c>
      <c r="G1008" t="s">
        <v>6553</v>
      </c>
      <c r="H1008" t="s">
        <v>65</v>
      </c>
      <c r="I1008" t="s">
        <v>478</v>
      </c>
      <c r="J1008">
        <v>15</v>
      </c>
      <c r="K1008" s="36">
        <v>56783</v>
      </c>
      <c r="L1008" s="37">
        <v>851745</v>
      </c>
      <c r="M1008">
        <v>15</v>
      </c>
      <c r="N1008" t="s">
        <v>47</v>
      </c>
      <c r="O1008">
        <v>3</v>
      </c>
      <c r="P1008" t="s">
        <v>28</v>
      </c>
      <c r="Q1008">
        <v>136</v>
      </c>
      <c r="R1008" s="38">
        <v>786541</v>
      </c>
    </row>
    <row r="1009" spans="1:18" x14ac:dyDescent="0.3">
      <c r="A1009" t="s">
        <v>6554</v>
      </c>
      <c r="B1009" s="35">
        <v>44955</v>
      </c>
      <c r="C1009" t="s">
        <v>4693</v>
      </c>
      <c r="D1009" t="s">
        <v>4694</v>
      </c>
      <c r="E1009" t="s">
        <v>4706</v>
      </c>
      <c r="F1009" t="s">
        <v>3820</v>
      </c>
      <c r="G1009" t="s">
        <v>6555</v>
      </c>
      <c r="H1009" t="s">
        <v>65</v>
      </c>
      <c r="I1009" t="s">
        <v>66</v>
      </c>
      <c r="J1009">
        <v>5</v>
      </c>
      <c r="K1009" s="36">
        <v>62305</v>
      </c>
      <c r="L1009" s="37">
        <v>311525</v>
      </c>
      <c r="M1009">
        <v>10</v>
      </c>
      <c r="N1009" t="s">
        <v>26</v>
      </c>
      <c r="O1009">
        <v>7</v>
      </c>
      <c r="P1009" t="s">
        <v>35</v>
      </c>
      <c r="Q1009">
        <v>22</v>
      </c>
      <c r="R1009" s="38">
        <v>786541</v>
      </c>
    </row>
    <row r="1010" spans="1:18" x14ac:dyDescent="0.3">
      <c r="A1010" t="s">
        <v>6556</v>
      </c>
      <c r="B1010" s="35">
        <v>45318</v>
      </c>
      <c r="C1010" t="s">
        <v>4693</v>
      </c>
      <c r="D1010" t="s">
        <v>4694</v>
      </c>
      <c r="E1010" t="s">
        <v>4695</v>
      </c>
      <c r="F1010" t="s">
        <v>122</v>
      </c>
      <c r="G1010" t="s">
        <v>6557</v>
      </c>
      <c r="H1010" t="s">
        <v>32</v>
      </c>
      <c r="I1010" t="s">
        <v>117</v>
      </c>
      <c r="J1010">
        <v>3</v>
      </c>
      <c r="K1010" s="36">
        <v>23802</v>
      </c>
      <c r="L1010" s="37">
        <v>71406</v>
      </c>
      <c r="M1010">
        <v>20</v>
      </c>
      <c r="N1010" t="s">
        <v>26</v>
      </c>
      <c r="O1010">
        <v>1</v>
      </c>
      <c r="P1010" t="s">
        <v>35</v>
      </c>
      <c r="Q1010">
        <v>139</v>
      </c>
      <c r="R1010" s="38">
        <v>588661</v>
      </c>
    </row>
    <row r="1011" spans="1:18" x14ac:dyDescent="0.3">
      <c r="A1011" t="s">
        <v>6558</v>
      </c>
      <c r="B1011" s="35">
        <v>45017</v>
      </c>
      <c r="C1011" t="s">
        <v>4693</v>
      </c>
      <c r="D1011" t="s">
        <v>4694</v>
      </c>
      <c r="E1011" t="s">
        <v>49</v>
      </c>
      <c r="F1011" t="s">
        <v>637</v>
      </c>
      <c r="G1011" t="s">
        <v>6559</v>
      </c>
      <c r="H1011" t="s">
        <v>24</v>
      </c>
      <c r="I1011" t="s">
        <v>92</v>
      </c>
      <c r="J1011">
        <v>14</v>
      </c>
      <c r="K1011" s="36">
        <v>171434</v>
      </c>
      <c r="L1011" s="37">
        <v>2400076</v>
      </c>
      <c r="M1011">
        <v>0</v>
      </c>
      <c r="N1011" t="s">
        <v>34</v>
      </c>
      <c r="O1011">
        <v>4</v>
      </c>
      <c r="P1011" t="s">
        <v>35</v>
      </c>
      <c r="Q1011">
        <v>175</v>
      </c>
      <c r="R1011" s="38">
        <v>1025913</v>
      </c>
    </row>
    <row r="1012" spans="1:18" x14ac:dyDescent="0.3">
      <c r="A1012" t="s">
        <v>6560</v>
      </c>
      <c r="B1012" s="35">
        <v>45052</v>
      </c>
      <c r="C1012" t="s">
        <v>4693</v>
      </c>
      <c r="D1012" t="s">
        <v>4694</v>
      </c>
      <c r="E1012" t="s">
        <v>4695</v>
      </c>
      <c r="F1012" t="s">
        <v>344</v>
      </c>
      <c r="G1012" t="s">
        <v>6561</v>
      </c>
      <c r="H1012" t="s">
        <v>10794</v>
      </c>
      <c r="I1012" t="s">
        <v>113</v>
      </c>
      <c r="J1012">
        <v>13</v>
      </c>
      <c r="K1012" s="36">
        <v>24635</v>
      </c>
      <c r="L1012" s="37">
        <v>320255</v>
      </c>
      <c r="M1012">
        <v>0</v>
      </c>
      <c r="N1012" t="s">
        <v>27</v>
      </c>
      <c r="O1012">
        <v>1</v>
      </c>
      <c r="P1012" t="s">
        <v>35</v>
      </c>
      <c r="Q1012">
        <v>81</v>
      </c>
      <c r="R1012" s="38">
        <v>588661</v>
      </c>
    </row>
    <row r="1013" spans="1:18" x14ac:dyDescent="0.3">
      <c r="A1013" t="s">
        <v>6562</v>
      </c>
      <c r="B1013" s="35">
        <v>45354</v>
      </c>
      <c r="C1013" t="s">
        <v>4693</v>
      </c>
      <c r="D1013" t="s">
        <v>4694</v>
      </c>
      <c r="E1013" t="s">
        <v>4695</v>
      </c>
      <c r="F1013" t="s">
        <v>2284</v>
      </c>
      <c r="G1013" t="s">
        <v>6563</v>
      </c>
      <c r="H1013" t="s">
        <v>24</v>
      </c>
      <c r="I1013" t="s">
        <v>161</v>
      </c>
      <c r="J1013">
        <v>17</v>
      </c>
      <c r="K1013" s="36">
        <v>318041</v>
      </c>
      <c r="L1013" s="37">
        <v>5406697</v>
      </c>
      <c r="M1013">
        <v>10</v>
      </c>
      <c r="N1013" t="s">
        <v>10788</v>
      </c>
      <c r="O1013">
        <v>2</v>
      </c>
      <c r="P1013" t="s">
        <v>28</v>
      </c>
      <c r="Q1013">
        <v>121</v>
      </c>
      <c r="R1013" s="38">
        <v>1025913</v>
      </c>
    </row>
    <row r="1014" spans="1:18" x14ac:dyDescent="0.3">
      <c r="A1014" t="s">
        <v>6564</v>
      </c>
      <c r="B1014" s="35">
        <v>45249</v>
      </c>
      <c r="C1014" t="s">
        <v>4693</v>
      </c>
      <c r="D1014" t="s">
        <v>4694</v>
      </c>
      <c r="E1014" t="s">
        <v>4695</v>
      </c>
      <c r="F1014" t="s">
        <v>1286</v>
      </c>
      <c r="G1014" t="s">
        <v>27</v>
      </c>
      <c r="H1014" t="s">
        <v>32</v>
      </c>
      <c r="I1014" t="s">
        <v>33</v>
      </c>
      <c r="J1014">
        <v>1</v>
      </c>
      <c r="K1014" s="36">
        <v>23497</v>
      </c>
      <c r="L1014" s="37">
        <v>23497</v>
      </c>
      <c r="M1014" t="s">
        <v>27</v>
      </c>
      <c r="N1014" t="s">
        <v>47</v>
      </c>
      <c r="O1014">
        <v>5</v>
      </c>
      <c r="P1014" t="s">
        <v>35</v>
      </c>
      <c r="Q1014">
        <v>81</v>
      </c>
      <c r="R1014" s="38">
        <v>588661</v>
      </c>
    </row>
    <row r="1015" spans="1:18" x14ac:dyDescent="0.3">
      <c r="A1015" t="s">
        <v>6565</v>
      </c>
      <c r="B1015" s="35">
        <v>45529</v>
      </c>
      <c r="C1015" t="s">
        <v>4693</v>
      </c>
      <c r="D1015" t="s">
        <v>4694</v>
      </c>
      <c r="E1015" t="s">
        <v>49</v>
      </c>
      <c r="F1015" t="s">
        <v>227</v>
      </c>
      <c r="G1015" t="s">
        <v>6566</v>
      </c>
      <c r="H1015" t="s">
        <v>10794</v>
      </c>
      <c r="I1015" t="s">
        <v>33</v>
      </c>
      <c r="J1015">
        <v>2</v>
      </c>
      <c r="K1015" s="36">
        <v>8734</v>
      </c>
      <c r="L1015" s="37">
        <v>17468</v>
      </c>
      <c r="M1015">
        <v>0</v>
      </c>
      <c r="N1015" t="s">
        <v>26</v>
      </c>
      <c r="O1015">
        <v>5</v>
      </c>
      <c r="P1015" t="s">
        <v>35</v>
      </c>
      <c r="Q1015">
        <v>121</v>
      </c>
      <c r="R1015" s="38">
        <v>588661</v>
      </c>
    </row>
    <row r="1016" spans="1:18" x14ac:dyDescent="0.3">
      <c r="A1016" t="s">
        <v>6567</v>
      </c>
      <c r="B1016" s="35">
        <v>45276</v>
      </c>
      <c r="C1016" t="s">
        <v>4693</v>
      </c>
      <c r="D1016" t="s">
        <v>4694</v>
      </c>
      <c r="E1016" t="s">
        <v>4706</v>
      </c>
      <c r="F1016" t="s">
        <v>221</v>
      </c>
      <c r="G1016" t="s">
        <v>6568</v>
      </c>
      <c r="H1016" t="s">
        <v>45</v>
      </c>
      <c r="I1016" t="s">
        <v>82</v>
      </c>
      <c r="J1016">
        <v>17</v>
      </c>
      <c r="K1016" s="36">
        <v>33454</v>
      </c>
      <c r="L1016" s="37">
        <v>568718</v>
      </c>
      <c r="M1016">
        <v>0</v>
      </c>
      <c r="N1016" t="s">
        <v>47</v>
      </c>
      <c r="O1016">
        <v>2</v>
      </c>
      <c r="P1016" t="s">
        <v>35</v>
      </c>
      <c r="Q1016">
        <v>2</v>
      </c>
      <c r="R1016" s="38">
        <v>492084</v>
      </c>
    </row>
    <row r="1017" spans="1:18" x14ac:dyDescent="0.3">
      <c r="A1017" t="s">
        <v>6569</v>
      </c>
      <c r="B1017" s="35">
        <v>45405</v>
      </c>
      <c r="C1017" t="s">
        <v>4693</v>
      </c>
      <c r="D1017" t="s">
        <v>4694</v>
      </c>
      <c r="E1017" t="s">
        <v>4695</v>
      </c>
      <c r="F1017" t="s">
        <v>2140</v>
      </c>
      <c r="G1017" t="s">
        <v>6570</v>
      </c>
      <c r="H1017" t="s">
        <v>24</v>
      </c>
      <c r="I1017" t="s">
        <v>152</v>
      </c>
      <c r="J1017">
        <v>10</v>
      </c>
      <c r="K1017" s="36">
        <v>67493</v>
      </c>
      <c r="L1017" s="37">
        <v>674930</v>
      </c>
      <c r="M1017">
        <v>10</v>
      </c>
      <c r="N1017" t="s">
        <v>26</v>
      </c>
      <c r="O1017">
        <v>3</v>
      </c>
      <c r="P1017" t="s">
        <v>35</v>
      </c>
      <c r="Q1017">
        <v>84</v>
      </c>
      <c r="R1017" s="38">
        <v>1025913</v>
      </c>
    </row>
    <row r="1018" spans="1:18" x14ac:dyDescent="0.3">
      <c r="A1018" t="s">
        <v>6571</v>
      </c>
      <c r="B1018" s="35">
        <v>45587</v>
      </c>
      <c r="C1018" t="s">
        <v>4693</v>
      </c>
      <c r="D1018" t="s">
        <v>4694</v>
      </c>
      <c r="E1018" t="s">
        <v>4695</v>
      </c>
      <c r="F1018" t="s">
        <v>2598</v>
      </c>
      <c r="G1018" t="s">
        <v>6572</v>
      </c>
      <c r="H1018" t="s">
        <v>40</v>
      </c>
      <c r="I1018" t="s">
        <v>171</v>
      </c>
      <c r="J1018">
        <v>4</v>
      </c>
      <c r="K1018" s="36">
        <v>16636</v>
      </c>
      <c r="L1018" s="37">
        <v>66544</v>
      </c>
      <c r="M1018">
        <v>15</v>
      </c>
      <c r="N1018" t="s">
        <v>26</v>
      </c>
      <c r="O1018">
        <v>5</v>
      </c>
      <c r="P1018" t="s">
        <v>28</v>
      </c>
      <c r="Q1018">
        <v>173</v>
      </c>
      <c r="R1018" s="38">
        <v>441559</v>
      </c>
    </row>
    <row r="1019" spans="1:18" x14ac:dyDescent="0.3">
      <c r="A1019" t="s">
        <v>6573</v>
      </c>
      <c r="B1019" s="35">
        <v>44933</v>
      </c>
      <c r="C1019" t="s">
        <v>4693</v>
      </c>
      <c r="D1019" t="s">
        <v>4694</v>
      </c>
      <c r="E1019" t="s">
        <v>4695</v>
      </c>
      <c r="F1019" t="s">
        <v>1834</v>
      </c>
      <c r="G1019" t="s">
        <v>27</v>
      </c>
      <c r="H1019" t="s">
        <v>65</v>
      </c>
      <c r="I1019" t="s">
        <v>382</v>
      </c>
      <c r="J1019">
        <v>11</v>
      </c>
      <c r="K1019" s="36">
        <v>96864</v>
      </c>
      <c r="L1019" s="37">
        <v>1065504</v>
      </c>
      <c r="M1019">
        <v>15</v>
      </c>
      <c r="N1019" t="s">
        <v>47</v>
      </c>
      <c r="O1019">
        <v>3</v>
      </c>
      <c r="P1019" t="s">
        <v>35</v>
      </c>
      <c r="Q1019">
        <v>60</v>
      </c>
      <c r="R1019" s="38">
        <v>786541</v>
      </c>
    </row>
    <row r="1020" spans="1:18" x14ac:dyDescent="0.3">
      <c r="A1020" t="s">
        <v>6574</v>
      </c>
      <c r="B1020" s="35">
        <v>45158</v>
      </c>
      <c r="C1020" t="s">
        <v>4693</v>
      </c>
      <c r="D1020" t="s">
        <v>4694</v>
      </c>
      <c r="E1020" t="s">
        <v>49</v>
      </c>
      <c r="F1020" t="s">
        <v>2649</v>
      </c>
      <c r="G1020" t="s">
        <v>6575</v>
      </c>
      <c r="H1020" t="s">
        <v>45</v>
      </c>
      <c r="I1020" t="s">
        <v>46</v>
      </c>
      <c r="J1020">
        <v>15</v>
      </c>
      <c r="K1020" s="36">
        <v>7800</v>
      </c>
      <c r="L1020" s="37">
        <v>117000</v>
      </c>
      <c r="M1020">
        <v>10</v>
      </c>
      <c r="N1020" t="s">
        <v>27</v>
      </c>
      <c r="O1020">
        <v>3</v>
      </c>
      <c r="P1020" t="s">
        <v>35</v>
      </c>
      <c r="Q1020">
        <v>166</v>
      </c>
      <c r="R1020" s="38">
        <v>492084</v>
      </c>
    </row>
    <row r="1021" spans="1:18" x14ac:dyDescent="0.3">
      <c r="A1021" t="s">
        <v>6576</v>
      </c>
      <c r="B1021" s="35">
        <v>45547</v>
      </c>
      <c r="C1021" t="s">
        <v>4693</v>
      </c>
      <c r="D1021" t="s">
        <v>4694</v>
      </c>
      <c r="E1021" t="s">
        <v>49</v>
      </c>
      <c r="F1021" t="s">
        <v>826</v>
      </c>
      <c r="G1021" t="s">
        <v>27</v>
      </c>
      <c r="H1021" t="s">
        <v>10794</v>
      </c>
      <c r="I1021" t="s">
        <v>117</v>
      </c>
      <c r="J1021">
        <v>12</v>
      </c>
      <c r="K1021" s="36">
        <v>21545</v>
      </c>
      <c r="L1021" s="37">
        <v>258540</v>
      </c>
      <c r="M1021">
        <v>20</v>
      </c>
      <c r="N1021" t="s">
        <v>10788</v>
      </c>
      <c r="O1021">
        <v>4</v>
      </c>
      <c r="P1021" t="s">
        <v>35</v>
      </c>
      <c r="Q1021">
        <v>119</v>
      </c>
      <c r="R1021" s="38">
        <v>588661</v>
      </c>
    </row>
    <row r="1022" spans="1:18" x14ac:dyDescent="0.3">
      <c r="A1022" t="s">
        <v>6577</v>
      </c>
      <c r="B1022" s="35">
        <v>45411</v>
      </c>
      <c r="C1022" t="s">
        <v>4693</v>
      </c>
      <c r="D1022" t="s">
        <v>4694</v>
      </c>
      <c r="E1022" t="s">
        <v>49</v>
      </c>
      <c r="F1022" t="s">
        <v>1595</v>
      </c>
      <c r="G1022" t="s">
        <v>6578</v>
      </c>
      <c r="H1022" t="s">
        <v>24</v>
      </c>
      <c r="I1022" t="s">
        <v>152</v>
      </c>
      <c r="J1022">
        <v>7</v>
      </c>
      <c r="K1022" s="36">
        <v>140452</v>
      </c>
      <c r="L1022" s="37">
        <v>983164</v>
      </c>
      <c r="M1022">
        <v>10</v>
      </c>
      <c r="N1022" t="s">
        <v>27</v>
      </c>
      <c r="O1022">
        <v>3</v>
      </c>
      <c r="P1022" t="s">
        <v>28</v>
      </c>
      <c r="Q1022">
        <v>35</v>
      </c>
      <c r="R1022" s="38">
        <v>1025913</v>
      </c>
    </row>
    <row r="1023" spans="1:18" x14ac:dyDescent="0.3">
      <c r="A1023" t="s">
        <v>6579</v>
      </c>
      <c r="B1023" s="35">
        <v>45207</v>
      </c>
      <c r="C1023" t="s">
        <v>4693</v>
      </c>
      <c r="D1023" t="s">
        <v>4694</v>
      </c>
      <c r="E1023" t="s">
        <v>4706</v>
      </c>
      <c r="F1023" t="s">
        <v>1209</v>
      </c>
      <c r="G1023" t="s">
        <v>6580</v>
      </c>
      <c r="H1023" t="s">
        <v>10794</v>
      </c>
      <c r="I1023" t="s">
        <v>237</v>
      </c>
      <c r="J1023">
        <v>7</v>
      </c>
      <c r="K1023" s="36">
        <v>17886</v>
      </c>
      <c r="L1023" s="37">
        <v>125202</v>
      </c>
      <c r="M1023">
        <v>10</v>
      </c>
      <c r="N1023" t="s">
        <v>26</v>
      </c>
      <c r="O1023">
        <v>1</v>
      </c>
      <c r="P1023" t="s">
        <v>28</v>
      </c>
      <c r="Q1023">
        <v>98</v>
      </c>
      <c r="R1023" s="38">
        <v>588661</v>
      </c>
    </row>
    <row r="1024" spans="1:18" x14ac:dyDescent="0.3">
      <c r="A1024" t="s">
        <v>6581</v>
      </c>
      <c r="B1024" s="35">
        <v>45209</v>
      </c>
      <c r="C1024" t="s">
        <v>4693</v>
      </c>
      <c r="D1024" t="s">
        <v>4694</v>
      </c>
      <c r="E1024" t="s">
        <v>49</v>
      </c>
      <c r="F1024" t="s">
        <v>2391</v>
      </c>
      <c r="G1024" t="s">
        <v>27</v>
      </c>
      <c r="H1024" t="s">
        <v>65</v>
      </c>
      <c r="I1024" t="s">
        <v>66</v>
      </c>
      <c r="J1024">
        <v>18</v>
      </c>
      <c r="K1024" s="36">
        <v>161699</v>
      </c>
      <c r="L1024" s="37">
        <v>2910582</v>
      </c>
      <c r="M1024">
        <v>10</v>
      </c>
      <c r="N1024" t="s">
        <v>47</v>
      </c>
      <c r="O1024">
        <v>2</v>
      </c>
      <c r="P1024" t="s">
        <v>35</v>
      </c>
      <c r="Q1024">
        <v>96</v>
      </c>
      <c r="R1024" s="38">
        <v>786541</v>
      </c>
    </row>
    <row r="1025" spans="1:18" x14ac:dyDescent="0.3">
      <c r="A1025" t="s">
        <v>6582</v>
      </c>
      <c r="B1025" s="35">
        <v>45488</v>
      </c>
      <c r="C1025" t="s">
        <v>4693</v>
      </c>
      <c r="D1025" t="s">
        <v>4694</v>
      </c>
      <c r="E1025" t="s">
        <v>4695</v>
      </c>
      <c r="F1025" t="s">
        <v>2729</v>
      </c>
      <c r="G1025" t="s">
        <v>27</v>
      </c>
      <c r="H1025" t="s">
        <v>45</v>
      </c>
      <c r="I1025" t="s">
        <v>82</v>
      </c>
      <c r="J1025">
        <v>10</v>
      </c>
      <c r="K1025" s="36">
        <v>12779</v>
      </c>
      <c r="L1025" s="37">
        <v>127790</v>
      </c>
      <c r="M1025">
        <v>15</v>
      </c>
      <c r="N1025" t="s">
        <v>47</v>
      </c>
      <c r="O1025">
        <v>5</v>
      </c>
      <c r="P1025" t="s">
        <v>28</v>
      </c>
      <c r="Q1025">
        <v>128</v>
      </c>
      <c r="R1025" s="38">
        <v>492084</v>
      </c>
    </row>
    <row r="1026" spans="1:18" x14ac:dyDescent="0.3">
      <c r="A1026" t="s">
        <v>6583</v>
      </c>
      <c r="B1026" s="35">
        <v>45597</v>
      </c>
      <c r="C1026" t="s">
        <v>4693</v>
      </c>
      <c r="D1026" t="s">
        <v>4694</v>
      </c>
      <c r="E1026" t="s">
        <v>49</v>
      </c>
      <c r="F1026" t="s">
        <v>587</v>
      </c>
      <c r="G1026" t="s">
        <v>6584</v>
      </c>
      <c r="H1026" t="s">
        <v>24</v>
      </c>
      <c r="I1026" t="s">
        <v>161</v>
      </c>
      <c r="J1026">
        <v>10</v>
      </c>
      <c r="K1026" s="36">
        <v>324581</v>
      </c>
      <c r="L1026" s="37">
        <v>3245810</v>
      </c>
      <c r="M1026">
        <v>0</v>
      </c>
      <c r="N1026" t="s">
        <v>27</v>
      </c>
      <c r="O1026">
        <v>4</v>
      </c>
      <c r="P1026" t="s">
        <v>35</v>
      </c>
      <c r="Q1026">
        <v>155</v>
      </c>
      <c r="R1026" s="38">
        <v>1025913</v>
      </c>
    </row>
    <row r="1027" spans="1:18" x14ac:dyDescent="0.3">
      <c r="A1027" t="s">
        <v>6585</v>
      </c>
      <c r="B1027" s="35">
        <v>45070</v>
      </c>
      <c r="C1027" t="s">
        <v>4693</v>
      </c>
      <c r="D1027" t="s">
        <v>4694</v>
      </c>
      <c r="E1027" t="s">
        <v>4695</v>
      </c>
      <c r="F1027" t="s">
        <v>969</v>
      </c>
      <c r="G1027" t="s">
        <v>6586</v>
      </c>
      <c r="H1027" t="s">
        <v>32</v>
      </c>
      <c r="I1027" t="s">
        <v>237</v>
      </c>
      <c r="J1027">
        <v>15</v>
      </c>
      <c r="K1027" s="36">
        <v>11885</v>
      </c>
      <c r="L1027" s="37">
        <v>178275</v>
      </c>
      <c r="M1027">
        <v>20</v>
      </c>
      <c r="N1027" t="s">
        <v>47</v>
      </c>
      <c r="O1027">
        <v>7</v>
      </c>
      <c r="P1027" t="s">
        <v>35</v>
      </c>
      <c r="Q1027">
        <v>79</v>
      </c>
      <c r="R1027" s="38">
        <v>588661</v>
      </c>
    </row>
    <row r="1028" spans="1:18" x14ac:dyDescent="0.3">
      <c r="A1028" t="s">
        <v>6587</v>
      </c>
      <c r="B1028" s="35">
        <v>45469</v>
      </c>
      <c r="C1028" t="s">
        <v>4693</v>
      </c>
      <c r="D1028" t="s">
        <v>4694</v>
      </c>
      <c r="E1028" t="s">
        <v>4695</v>
      </c>
      <c r="F1028" t="s">
        <v>1135</v>
      </c>
      <c r="G1028" t="s">
        <v>6588</v>
      </c>
      <c r="H1028" t="s">
        <v>32</v>
      </c>
      <c r="I1028" t="s">
        <v>113</v>
      </c>
      <c r="J1028">
        <v>13</v>
      </c>
      <c r="K1028" s="36">
        <v>20374</v>
      </c>
      <c r="L1028" s="37">
        <v>264862</v>
      </c>
      <c r="M1028">
        <v>0</v>
      </c>
      <c r="N1028" t="s">
        <v>27</v>
      </c>
      <c r="O1028">
        <v>5</v>
      </c>
      <c r="P1028" t="s">
        <v>35</v>
      </c>
      <c r="Q1028">
        <v>173</v>
      </c>
      <c r="R1028" s="38">
        <v>588661</v>
      </c>
    </row>
    <row r="1029" spans="1:18" x14ac:dyDescent="0.3">
      <c r="A1029" t="s">
        <v>6589</v>
      </c>
      <c r="B1029" s="35">
        <v>44987</v>
      </c>
      <c r="C1029" t="s">
        <v>4693</v>
      </c>
      <c r="D1029" t="s">
        <v>4694</v>
      </c>
      <c r="E1029" t="s">
        <v>4706</v>
      </c>
      <c r="F1029" t="s">
        <v>814</v>
      </c>
      <c r="G1029" t="s">
        <v>6590</v>
      </c>
      <c r="H1029" t="s">
        <v>32</v>
      </c>
      <c r="I1029" t="s">
        <v>95</v>
      </c>
      <c r="J1029">
        <v>7</v>
      </c>
      <c r="K1029" s="36">
        <v>7812</v>
      </c>
      <c r="L1029" s="37">
        <v>54684</v>
      </c>
      <c r="M1029">
        <v>0</v>
      </c>
      <c r="N1029" t="s">
        <v>34</v>
      </c>
      <c r="O1029">
        <v>4</v>
      </c>
      <c r="P1029" t="s">
        <v>35</v>
      </c>
      <c r="Q1029">
        <v>26</v>
      </c>
      <c r="R1029" s="38">
        <v>588661</v>
      </c>
    </row>
    <row r="1030" spans="1:18" x14ac:dyDescent="0.3">
      <c r="A1030" t="s">
        <v>6591</v>
      </c>
      <c r="B1030" s="35">
        <v>45286</v>
      </c>
      <c r="C1030" t="s">
        <v>4693</v>
      </c>
      <c r="D1030" t="s">
        <v>4694</v>
      </c>
      <c r="E1030" t="s">
        <v>4695</v>
      </c>
      <c r="F1030" t="s">
        <v>648</v>
      </c>
      <c r="G1030" t="s">
        <v>6592</v>
      </c>
      <c r="H1030" t="s">
        <v>40</v>
      </c>
      <c r="I1030" t="s">
        <v>70</v>
      </c>
      <c r="J1030">
        <v>17</v>
      </c>
      <c r="K1030" s="36">
        <v>3943</v>
      </c>
      <c r="L1030" s="37">
        <v>67031</v>
      </c>
      <c r="M1030">
        <v>10</v>
      </c>
      <c r="N1030" t="s">
        <v>57</v>
      </c>
      <c r="O1030">
        <v>2</v>
      </c>
      <c r="P1030" t="s">
        <v>35</v>
      </c>
      <c r="Q1030">
        <v>67</v>
      </c>
      <c r="R1030" s="38">
        <v>441559</v>
      </c>
    </row>
    <row r="1031" spans="1:18" x14ac:dyDescent="0.3">
      <c r="A1031" t="s">
        <v>6593</v>
      </c>
      <c r="B1031" s="35">
        <v>45092</v>
      </c>
      <c r="C1031" t="s">
        <v>4693</v>
      </c>
      <c r="D1031" t="s">
        <v>4694</v>
      </c>
      <c r="E1031" t="s">
        <v>4695</v>
      </c>
      <c r="F1031" t="s">
        <v>817</v>
      </c>
      <c r="G1031" t="s">
        <v>6594</v>
      </c>
      <c r="H1031" t="s">
        <v>45</v>
      </c>
      <c r="I1031" t="s">
        <v>130</v>
      </c>
      <c r="J1031">
        <v>3</v>
      </c>
      <c r="K1031" s="36">
        <v>8039</v>
      </c>
      <c r="L1031" s="37">
        <v>24117</v>
      </c>
      <c r="M1031">
        <v>10</v>
      </c>
      <c r="N1031" t="s">
        <v>47</v>
      </c>
      <c r="O1031" t="s">
        <v>27</v>
      </c>
      <c r="P1031" t="s">
        <v>28</v>
      </c>
      <c r="Q1031">
        <v>109</v>
      </c>
      <c r="R1031" s="38">
        <v>492084</v>
      </c>
    </row>
    <row r="1032" spans="1:18" x14ac:dyDescent="0.3">
      <c r="A1032" t="s">
        <v>6595</v>
      </c>
      <c r="B1032" s="35">
        <v>45355</v>
      </c>
      <c r="C1032" t="s">
        <v>4693</v>
      </c>
      <c r="D1032" t="s">
        <v>4694</v>
      </c>
      <c r="E1032" t="s">
        <v>49</v>
      </c>
      <c r="F1032" t="s">
        <v>892</v>
      </c>
      <c r="G1032" t="s">
        <v>6596</v>
      </c>
      <c r="H1032" t="s">
        <v>24</v>
      </c>
      <c r="I1032" t="s">
        <v>25</v>
      </c>
      <c r="J1032">
        <v>7</v>
      </c>
      <c r="K1032" s="36">
        <v>195501</v>
      </c>
      <c r="L1032" s="37">
        <v>1368507</v>
      </c>
      <c r="M1032">
        <v>0</v>
      </c>
      <c r="N1032" t="s">
        <v>26</v>
      </c>
      <c r="O1032" t="s">
        <v>27</v>
      </c>
      <c r="P1032" t="s">
        <v>35</v>
      </c>
      <c r="Q1032">
        <v>27</v>
      </c>
      <c r="R1032" s="38">
        <v>1025913</v>
      </c>
    </row>
    <row r="1033" spans="1:18" x14ac:dyDescent="0.3">
      <c r="A1033" t="s">
        <v>6597</v>
      </c>
      <c r="B1033" s="35">
        <v>45302</v>
      </c>
      <c r="C1033" t="s">
        <v>4693</v>
      </c>
      <c r="D1033" t="s">
        <v>4694</v>
      </c>
      <c r="E1033" t="s">
        <v>49</v>
      </c>
      <c r="F1033" t="s">
        <v>324</v>
      </c>
      <c r="G1033" t="s">
        <v>6598</v>
      </c>
      <c r="H1033" t="s">
        <v>40</v>
      </c>
      <c r="I1033" t="s">
        <v>41</v>
      </c>
      <c r="J1033">
        <v>11</v>
      </c>
      <c r="K1033" s="36">
        <v>1099</v>
      </c>
      <c r="L1033" s="37">
        <v>12089</v>
      </c>
      <c r="M1033">
        <v>0</v>
      </c>
      <c r="N1033" t="s">
        <v>10788</v>
      </c>
      <c r="O1033">
        <v>2</v>
      </c>
      <c r="P1033" t="s">
        <v>28</v>
      </c>
      <c r="Q1033">
        <v>196</v>
      </c>
      <c r="R1033" s="38">
        <v>441559</v>
      </c>
    </row>
    <row r="1034" spans="1:18" x14ac:dyDescent="0.3">
      <c r="A1034" t="s">
        <v>6599</v>
      </c>
      <c r="B1034" s="35">
        <v>45039</v>
      </c>
      <c r="C1034" t="s">
        <v>4693</v>
      </c>
      <c r="D1034" t="s">
        <v>4694</v>
      </c>
      <c r="E1034" t="s">
        <v>49</v>
      </c>
      <c r="F1034" t="s">
        <v>94</v>
      </c>
      <c r="G1034" t="s">
        <v>6600</v>
      </c>
      <c r="H1034" t="s">
        <v>32</v>
      </c>
      <c r="I1034" t="s">
        <v>237</v>
      </c>
      <c r="J1034">
        <v>5</v>
      </c>
      <c r="K1034" s="36">
        <v>6330</v>
      </c>
      <c r="L1034" s="37">
        <v>31650</v>
      </c>
      <c r="M1034" t="s">
        <v>27</v>
      </c>
      <c r="N1034" t="s">
        <v>57</v>
      </c>
      <c r="O1034">
        <v>3</v>
      </c>
      <c r="P1034" t="s">
        <v>35</v>
      </c>
      <c r="Q1034">
        <v>158</v>
      </c>
      <c r="R1034" s="38">
        <v>588661</v>
      </c>
    </row>
    <row r="1035" spans="1:18" x14ac:dyDescent="0.3">
      <c r="A1035" t="s">
        <v>6601</v>
      </c>
      <c r="B1035" s="35">
        <v>45002</v>
      </c>
      <c r="C1035" t="s">
        <v>4693</v>
      </c>
      <c r="D1035" t="s">
        <v>4694</v>
      </c>
      <c r="E1035" t="s">
        <v>49</v>
      </c>
      <c r="F1035" t="s">
        <v>470</v>
      </c>
      <c r="G1035" t="s">
        <v>6602</v>
      </c>
      <c r="H1035" t="s">
        <v>65</v>
      </c>
      <c r="I1035" t="s">
        <v>66</v>
      </c>
      <c r="J1035">
        <v>14</v>
      </c>
      <c r="K1035" s="36">
        <v>72869</v>
      </c>
      <c r="L1035" s="37">
        <v>1020166</v>
      </c>
      <c r="M1035">
        <v>0</v>
      </c>
      <c r="N1035" t="s">
        <v>47</v>
      </c>
      <c r="O1035">
        <v>2</v>
      </c>
      <c r="P1035" t="s">
        <v>35</v>
      </c>
      <c r="Q1035">
        <v>67</v>
      </c>
      <c r="R1035" s="38">
        <v>786541</v>
      </c>
    </row>
    <row r="1036" spans="1:18" x14ac:dyDescent="0.3">
      <c r="A1036" t="s">
        <v>6603</v>
      </c>
      <c r="B1036" s="35">
        <v>45619</v>
      </c>
      <c r="C1036" t="s">
        <v>4693</v>
      </c>
      <c r="D1036" t="s">
        <v>4694</v>
      </c>
      <c r="E1036" t="s">
        <v>4695</v>
      </c>
      <c r="F1036" t="s">
        <v>4590</v>
      </c>
      <c r="G1036" t="s">
        <v>6604</v>
      </c>
      <c r="H1036" t="s">
        <v>40</v>
      </c>
      <c r="I1036" t="s">
        <v>106</v>
      </c>
      <c r="J1036">
        <v>20</v>
      </c>
      <c r="K1036" s="36">
        <v>9041</v>
      </c>
      <c r="L1036" s="37">
        <v>180820</v>
      </c>
      <c r="M1036">
        <v>15</v>
      </c>
      <c r="N1036" t="s">
        <v>10788</v>
      </c>
      <c r="O1036">
        <v>3</v>
      </c>
      <c r="P1036" t="s">
        <v>28</v>
      </c>
      <c r="Q1036">
        <v>106</v>
      </c>
      <c r="R1036" s="38">
        <v>441559</v>
      </c>
    </row>
    <row r="1037" spans="1:18" x14ac:dyDescent="0.3">
      <c r="A1037" t="s">
        <v>6605</v>
      </c>
      <c r="B1037" s="35">
        <v>45034</v>
      </c>
      <c r="C1037" t="s">
        <v>4693</v>
      </c>
      <c r="D1037" t="s">
        <v>4694</v>
      </c>
      <c r="E1037" t="s">
        <v>49</v>
      </c>
      <c r="F1037" t="s">
        <v>697</v>
      </c>
      <c r="G1037" t="s">
        <v>6606</v>
      </c>
      <c r="H1037" t="s">
        <v>24</v>
      </c>
      <c r="I1037" t="s">
        <v>61</v>
      </c>
      <c r="J1037">
        <v>19</v>
      </c>
      <c r="K1037" s="36">
        <v>299108</v>
      </c>
      <c r="L1037" s="37">
        <v>5683052</v>
      </c>
      <c r="M1037">
        <v>15</v>
      </c>
      <c r="N1037" t="s">
        <v>27</v>
      </c>
      <c r="O1037">
        <v>4</v>
      </c>
      <c r="P1037" t="s">
        <v>28</v>
      </c>
      <c r="Q1037">
        <v>166</v>
      </c>
      <c r="R1037" s="38">
        <v>1025913</v>
      </c>
    </row>
    <row r="1038" spans="1:18" x14ac:dyDescent="0.3">
      <c r="A1038" t="s">
        <v>6607</v>
      </c>
      <c r="B1038" s="35">
        <v>44960</v>
      </c>
      <c r="C1038" t="s">
        <v>4693</v>
      </c>
      <c r="D1038" t="s">
        <v>4694</v>
      </c>
      <c r="E1038" t="s">
        <v>4695</v>
      </c>
      <c r="F1038" t="s">
        <v>1777</v>
      </c>
      <c r="G1038" t="s">
        <v>6608</v>
      </c>
      <c r="H1038" t="s">
        <v>65</v>
      </c>
      <c r="I1038" t="s">
        <v>66</v>
      </c>
      <c r="J1038">
        <v>16</v>
      </c>
      <c r="K1038" s="36">
        <v>18241</v>
      </c>
      <c r="L1038" s="37">
        <v>291856</v>
      </c>
      <c r="M1038">
        <v>0</v>
      </c>
      <c r="N1038" t="s">
        <v>47</v>
      </c>
      <c r="O1038">
        <v>2</v>
      </c>
      <c r="P1038" t="s">
        <v>35</v>
      </c>
      <c r="Q1038">
        <v>31</v>
      </c>
      <c r="R1038" s="38">
        <v>786541</v>
      </c>
    </row>
    <row r="1039" spans="1:18" x14ac:dyDescent="0.3">
      <c r="A1039" t="s">
        <v>6609</v>
      </c>
      <c r="B1039" s="35">
        <v>45080</v>
      </c>
      <c r="C1039" t="s">
        <v>4693</v>
      </c>
      <c r="D1039" t="s">
        <v>4694</v>
      </c>
      <c r="E1039" t="s">
        <v>49</v>
      </c>
      <c r="F1039" t="s">
        <v>2508</v>
      </c>
      <c r="G1039" t="s">
        <v>6610</v>
      </c>
      <c r="H1039" t="s">
        <v>45</v>
      </c>
      <c r="I1039" t="s">
        <v>211</v>
      </c>
      <c r="J1039">
        <v>5</v>
      </c>
      <c r="K1039" s="36">
        <v>44787</v>
      </c>
      <c r="L1039" s="37">
        <v>223935</v>
      </c>
      <c r="M1039">
        <v>0</v>
      </c>
      <c r="N1039" t="s">
        <v>57</v>
      </c>
      <c r="O1039" t="s">
        <v>27</v>
      </c>
      <c r="P1039" t="s">
        <v>28</v>
      </c>
      <c r="Q1039">
        <v>144</v>
      </c>
      <c r="R1039" s="38">
        <v>492084</v>
      </c>
    </row>
    <row r="1040" spans="1:18" x14ac:dyDescent="0.3">
      <c r="A1040" t="s">
        <v>6611</v>
      </c>
      <c r="B1040" s="35">
        <v>44995</v>
      </c>
      <c r="C1040" t="s">
        <v>4693</v>
      </c>
      <c r="D1040" t="s">
        <v>4694</v>
      </c>
      <c r="E1040" t="s">
        <v>49</v>
      </c>
      <c r="F1040" t="s">
        <v>193</v>
      </c>
      <c r="G1040" t="s">
        <v>6612</v>
      </c>
      <c r="H1040" t="s">
        <v>32</v>
      </c>
      <c r="I1040" t="s">
        <v>237</v>
      </c>
      <c r="J1040">
        <v>16</v>
      </c>
      <c r="K1040" s="36">
        <v>5628</v>
      </c>
      <c r="L1040" s="37">
        <v>90048</v>
      </c>
      <c r="M1040">
        <v>0</v>
      </c>
      <c r="N1040" t="s">
        <v>26</v>
      </c>
      <c r="O1040">
        <v>2</v>
      </c>
      <c r="P1040" t="s">
        <v>35</v>
      </c>
      <c r="Q1040">
        <v>144</v>
      </c>
      <c r="R1040" s="38">
        <v>588661</v>
      </c>
    </row>
    <row r="1041" spans="1:18" x14ac:dyDescent="0.3">
      <c r="A1041" t="s">
        <v>6613</v>
      </c>
      <c r="B1041" s="35">
        <v>45615</v>
      </c>
      <c r="C1041" t="s">
        <v>4693</v>
      </c>
      <c r="D1041" t="s">
        <v>4694</v>
      </c>
      <c r="E1041" t="s">
        <v>4695</v>
      </c>
      <c r="F1041" t="s">
        <v>2069</v>
      </c>
      <c r="G1041" t="s">
        <v>27</v>
      </c>
      <c r="H1041" t="s">
        <v>45</v>
      </c>
      <c r="I1041" t="s">
        <v>98</v>
      </c>
      <c r="J1041">
        <v>10</v>
      </c>
      <c r="K1041" s="36">
        <v>12060</v>
      </c>
      <c r="L1041" s="37">
        <v>120600</v>
      </c>
      <c r="M1041">
        <v>20</v>
      </c>
      <c r="N1041" t="s">
        <v>47</v>
      </c>
      <c r="O1041">
        <v>5</v>
      </c>
      <c r="P1041" t="s">
        <v>35</v>
      </c>
      <c r="Q1041">
        <v>48</v>
      </c>
      <c r="R1041" s="38">
        <v>492084</v>
      </c>
    </row>
    <row r="1042" spans="1:18" x14ac:dyDescent="0.3">
      <c r="A1042" t="s">
        <v>6614</v>
      </c>
      <c r="B1042" s="35">
        <v>44943</v>
      </c>
      <c r="C1042" t="s">
        <v>4693</v>
      </c>
      <c r="D1042" t="s">
        <v>4694</v>
      </c>
      <c r="E1042" t="s">
        <v>49</v>
      </c>
      <c r="F1042" t="s">
        <v>455</v>
      </c>
      <c r="G1042" t="s">
        <v>6615</v>
      </c>
      <c r="H1042" t="s">
        <v>32</v>
      </c>
      <c r="I1042" t="s">
        <v>158</v>
      </c>
      <c r="J1042">
        <v>17</v>
      </c>
      <c r="K1042" s="36">
        <v>11737</v>
      </c>
      <c r="L1042" s="37">
        <v>199529</v>
      </c>
      <c r="M1042">
        <v>0</v>
      </c>
      <c r="N1042" t="s">
        <v>34</v>
      </c>
      <c r="O1042">
        <v>4</v>
      </c>
      <c r="P1042" t="s">
        <v>28</v>
      </c>
      <c r="Q1042">
        <v>13</v>
      </c>
      <c r="R1042" s="38">
        <v>588661</v>
      </c>
    </row>
    <row r="1043" spans="1:18" x14ac:dyDescent="0.3">
      <c r="A1043" t="s">
        <v>6616</v>
      </c>
      <c r="B1043" s="35">
        <v>45477</v>
      </c>
      <c r="C1043" t="s">
        <v>4693</v>
      </c>
      <c r="D1043" t="s">
        <v>4694</v>
      </c>
      <c r="E1043" t="s">
        <v>49</v>
      </c>
      <c r="F1043" t="s">
        <v>163</v>
      </c>
      <c r="G1043" t="s">
        <v>6617</v>
      </c>
      <c r="H1043" t="s">
        <v>40</v>
      </c>
      <c r="I1043" t="s">
        <v>51</v>
      </c>
      <c r="J1043">
        <v>3</v>
      </c>
      <c r="K1043" s="36">
        <v>12373</v>
      </c>
      <c r="L1043" s="37">
        <v>37119</v>
      </c>
      <c r="M1043" t="s">
        <v>27</v>
      </c>
      <c r="N1043" t="s">
        <v>27</v>
      </c>
      <c r="O1043" t="s">
        <v>27</v>
      </c>
      <c r="P1043" t="s">
        <v>28</v>
      </c>
      <c r="Q1043">
        <v>135</v>
      </c>
      <c r="R1043" s="38">
        <v>441559</v>
      </c>
    </row>
    <row r="1044" spans="1:18" x14ac:dyDescent="0.3">
      <c r="A1044" t="s">
        <v>6618</v>
      </c>
      <c r="B1044" s="35">
        <v>45453</v>
      </c>
      <c r="C1044" t="s">
        <v>4693</v>
      </c>
      <c r="D1044" t="s">
        <v>4694</v>
      </c>
      <c r="E1044" t="s">
        <v>49</v>
      </c>
      <c r="F1044" t="s">
        <v>221</v>
      </c>
      <c r="G1044" t="s">
        <v>6619</v>
      </c>
      <c r="H1044" t="s">
        <v>32</v>
      </c>
      <c r="I1044" t="s">
        <v>33</v>
      </c>
      <c r="J1044">
        <v>13</v>
      </c>
      <c r="K1044" s="36">
        <v>3164</v>
      </c>
      <c r="L1044" s="37">
        <v>41132</v>
      </c>
      <c r="M1044">
        <v>15</v>
      </c>
      <c r="N1044" t="s">
        <v>34</v>
      </c>
      <c r="O1044">
        <v>3</v>
      </c>
      <c r="P1044" t="s">
        <v>35</v>
      </c>
      <c r="Q1044">
        <v>73</v>
      </c>
      <c r="R1044" s="38">
        <v>588661</v>
      </c>
    </row>
    <row r="1045" spans="1:18" x14ac:dyDescent="0.3">
      <c r="A1045" t="s">
        <v>6620</v>
      </c>
      <c r="B1045" s="35">
        <v>45650</v>
      </c>
      <c r="C1045" t="s">
        <v>4693</v>
      </c>
      <c r="D1045" t="s">
        <v>4694</v>
      </c>
      <c r="E1045" t="s">
        <v>49</v>
      </c>
      <c r="F1045" t="s">
        <v>3600</v>
      </c>
      <c r="G1045" t="s">
        <v>6621</v>
      </c>
      <c r="H1045" t="s">
        <v>10794</v>
      </c>
      <c r="I1045" t="s">
        <v>237</v>
      </c>
      <c r="J1045">
        <v>18</v>
      </c>
      <c r="K1045" s="36">
        <v>4601</v>
      </c>
      <c r="L1045" s="37">
        <v>82818</v>
      </c>
      <c r="M1045">
        <v>15</v>
      </c>
      <c r="N1045" t="s">
        <v>27</v>
      </c>
      <c r="O1045">
        <v>2</v>
      </c>
      <c r="P1045" t="s">
        <v>28</v>
      </c>
      <c r="Q1045">
        <v>141</v>
      </c>
      <c r="R1045" s="38">
        <v>588661</v>
      </c>
    </row>
    <row r="1046" spans="1:18" x14ac:dyDescent="0.3">
      <c r="A1046" t="s">
        <v>6622</v>
      </c>
      <c r="B1046" s="35">
        <v>45049</v>
      </c>
      <c r="C1046" t="s">
        <v>4693</v>
      </c>
      <c r="D1046" t="s">
        <v>4694</v>
      </c>
      <c r="E1046" t="s">
        <v>49</v>
      </c>
      <c r="F1046" t="s">
        <v>1042</v>
      </c>
      <c r="G1046" t="s">
        <v>27</v>
      </c>
      <c r="H1046" t="s">
        <v>10794</v>
      </c>
      <c r="I1046" t="s">
        <v>33</v>
      </c>
      <c r="J1046">
        <v>17</v>
      </c>
      <c r="K1046" s="36">
        <v>13220</v>
      </c>
      <c r="L1046" s="37">
        <v>224740</v>
      </c>
      <c r="M1046">
        <v>15</v>
      </c>
      <c r="N1046" t="s">
        <v>27</v>
      </c>
      <c r="O1046">
        <v>1</v>
      </c>
      <c r="P1046" t="s">
        <v>28</v>
      </c>
      <c r="Q1046">
        <v>5</v>
      </c>
      <c r="R1046" s="38">
        <v>588661</v>
      </c>
    </row>
    <row r="1047" spans="1:18" x14ac:dyDescent="0.3">
      <c r="A1047" t="s">
        <v>6623</v>
      </c>
      <c r="B1047" s="35">
        <v>45078</v>
      </c>
      <c r="C1047" t="s">
        <v>4693</v>
      </c>
      <c r="D1047" t="s">
        <v>4694</v>
      </c>
      <c r="E1047" t="s">
        <v>4695</v>
      </c>
      <c r="F1047" t="s">
        <v>310</v>
      </c>
      <c r="G1047" t="s">
        <v>6624</v>
      </c>
      <c r="H1047" t="s">
        <v>65</v>
      </c>
      <c r="I1047" t="s">
        <v>289</v>
      </c>
      <c r="J1047">
        <v>1</v>
      </c>
      <c r="K1047" s="36">
        <v>150339</v>
      </c>
      <c r="L1047" s="37">
        <v>150339</v>
      </c>
      <c r="M1047">
        <v>5</v>
      </c>
      <c r="N1047" t="s">
        <v>26</v>
      </c>
      <c r="O1047">
        <v>5</v>
      </c>
      <c r="P1047" t="s">
        <v>28</v>
      </c>
      <c r="Q1047">
        <v>87</v>
      </c>
      <c r="R1047" s="38">
        <v>786541</v>
      </c>
    </row>
    <row r="1048" spans="1:18" x14ac:dyDescent="0.3">
      <c r="A1048" t="s">
        <v>6625</v>
      </c>
      <c r="B1048" s="35">
        <v>45079</v>
      </c>
      <c r="C1048" t="s">
        <v>4693</v>
      </c>
      <c r="D1048" t="s">
        <v>4694</v>
      </c>
      <c r="E1048" t="s">
        <v>4706</v>
      </c>
      <c r="F1048" t="s">
        <v>428</v>
      </c>
      <c r="G1048" t="s">
        <v>6626</v>
      </c>
      <c r="H1048" t="s">
        <v>10794</v>
      </c>
      <c r="I1048" t="s">
        <v>113</v>
      </c>
      <c r="J1048">
        <v>4</v>
      </c>
      <c r="K1048" s="36">
        <v>3796</v>
      </c>
      <c r="L1048" s="37">
        <v>15184</v>
      </c>
      <c r="M1048">
        <v>15</v>
      </c>
      <c r="N1048" t="s">
        <v>34</v>
      </c>
      <c r="O1048">
        <v>5</v>
      </c>
      <c r="P1048" t="s">
        <v>35</v>
      </c>
      <c r="Q1048">
        <v>98</v>
      </c>
      <c r="R1048" s="38">
        <v>588661</v>
      </c>
    </row>
    <row r="1049" spans="1:18" x14ac:dyDescent="0.3">
      <c r="A1049" t="s">
        <v>6627</v>
      </c>
      <c r="B1049" s="35">
        <v>44989</v>
      </c>
      <c r="C1049" t="s">
        <v>4693</v>
      </c>
      <c r="D1049" t="s">
        <v>4694</v>
      </c>
      <c r="E1049" t="s">
        <v>4695</v>
      </c>
      <c r="F1049" t="s">
        <v>969</v>
      </c>
      <c r="G1049" t="s">
        <v>6628</v>
      </c>
      <c r="H1049" t="s">
        <v>45</v>
      </c>
      <c r="I1049" t="s">
        <v>74</v>
      </c>
      <c r="J1049">
        <v>10</v>
      </c>
      <c r="K1049" s="36">
        <v>16556</v>
      </c>
      <c r="L1049" s="37">
        <v>165560</v>
      </c>
      <c r="M1049">
        <v>10</v>
      </c>
      <c r="N1049" t="s">
        <v>10788</v>
      </c>
      <c r="O1049">
        <v>2</v>
      </c>
      <c r="P1049" t="s">
        <v>35</v>
      </c>
      <c r="Q1049">
        <v>11</v>
      </c>
      <c r="R1049" s="38">
        <v>492084</v>
      </c>
    </row>
    <row r="1050" spans="1:18" x14ac:dyDescent="0.3">
      <c r="A1050" t="s">
        <v>6629</v>
      </c>
      <c r="B1050" s="35">
        <v>44988</v>
      </c>
      <c r="C1050" t="s">
        <v>4693</v>
      </c>
      <c r="D1050" t="s">
        <v>4694</v>
      </c>
      <c r="E1050" t="s">
        <v>4695</v>
      </c>
      <c r="F1050" t="s">
        <v>2055</v>
      </c>
      <c r="G1050" t="s">
        <v>6630</v>
      </c>
      <c r="H1050" t="s">
        <v>40</v>
      </c>
      <c r="I1050" t="s">
        <v>137</v>
      </c>
      <c r="J1050">
        <v>17</v>
      </c>
      <c r="K1050" s="36">
        <v>11196</v>
      </c>
      <c r="L1050" s="37">
        <v>190332</v>
      </c>
      <c r="M1050">
        <v>10</v>
      </c>
      <c r="N1050" t="s">
        <v>27</v>
      </c>
      <c r="O1050">
        <v>3</v>
      </c>
      <c r="P1050" t="s">
        <v>35</v>
      </c>
      <c r="Q1050">
        <v>31</v>
      </c>
      <c r="R1050" s="38">
        <v>441559</v>
      </c>
    </row>
    <row r="1051" spans="1:18" x14ac:dyDescent="0.3">
      <c r="A1051" t="s">
        <v>6631</v>
      </c>
      <c r="B1051" s="35">
        <v>45485</v>
      </c>
      <c r="C1051" t="s">
        <v>4693</v>
      </c>
      <c r="D1051" t="s">
        <v>4694</v>
      </c>
      <c r="E1051" t="s">
        <v>4695</v>
      </c>
      <c r="F1051" t="s">
        <v>1187</v>
      </c>
      <c r="G1051" t="s">
        <v>6632</v>
      </c>
      <c r="H1051" t="s">
        <v>65</v>
      </c>
      <c r="I1051" t="s">
        <v>78</v>
      </c>
      <c r="J1051">
        <v>3</v>
      </c>
      <c r="K1051" s="36">
        <v>17482</v>
      </c>
      <c r="L1051" s="37">
        <v>52446</v>
      </c>
      <c r="M1051">
        <v>20</v>
      </c>
      <c r="N1051" t="s">
        <v>27</v>
      </c>
      <c r="O1051">
        <v>3</v>
      </c>
      <c r="P1051" t="s">
        <v>35</v>
      </c>
      <c r="Q1051">
        <v>75</v>
      </c>
      <c r="R1051" s="38">
        <v>786541</v>
      </c>
    </row>
    <row r="1052" spans="1:18" x14ac:dyDescent="0.3">
      <c r="A1052" t="s">
        <v>6633</v>
      </c>
      <c r="B1052" s="35">
        <v>44947</v>
      </c>
      <c r="C1052" t="s">
        <v>4693</v>
      </c>
      <c r="D1052" t="s">
        <v>4694</v>
      </c>
      <c r="E1052" t="s">
        <v>4695</v>
      </c>
      <c r="F1052" t="s">
        <v>1399</v>
      </c>
      <c r="G1052" t="s">
        <v>6634</v>
      </c>
      <c r="H1052" t="s">
        <v>65</v>
      </c>
      <c r="I1052" t="s">
        <v>397</v>
      </c>
      <c r="J1052">
        <v>2</v>
      </c>
      <c r="K1052" s="36">
        <v>109339</v>
      </c>
      <c r="L1052" s="37">
        <v>218678</v>
      </c>
      <c r="M1052">
        <v>0</v>
      </c>
      <c r="N1052" t="s">
        <v>34</v>
      </c>
      <c r="O1052">
        <v>1</v>
      </c>
      <c r="P1052" t="s">
        <v>28</v>
      </c>
      <c r="Q1052">
        <v>82</v>
      </c>
      <c r="R1052" s="38">
        <v>786541</v>
      </c>
    </row>
    <row r="1053" spans="1:18" x14ac:dyDescent="0.3">
      <c r="A1053" t="s">
        <v>6635</v>
      </c>
      <c r="B1053" s="35">
        <v>45261</v>
      </c>
      <c r="C1053" t="s">
        <v>4693</v>
      </c>
      <c r="D1053" t="s">
        <v>4694</v>
      </c>
      <c r="E1053" t="s">
        <v>4695</v>
      </c>
      <c r="F1053" t="s">
        <v>115</v>
      </c>
      <c r="G1053" t="s">
        <v>6636</v>
      </c>
      <c r="H1053" t="s">
        <v>65</v>
      </c>
      <c r="I1053" t="s">
        <v>78</v>
      </c>
      <c r="J1053">
        <v>3</v>
      </c>
      <c r="K1053" s="36">
        <v>27910</v>
      </c>
      <c r="L1053" s="37">
        <v>83730</v>
      </c>
      <c r="M1053">
        <v>0</v>
      </c>
      <c r="N1053" t="s">
        <v>47</v>
      </c>
      <c r="O1053" t="s">
        <v>27</v>
      </c>
      <c r="P1053" t="s">
        <v>35</v>
      </c>
      <c r="Q1053">
        <v>34</v>
      </c>
      <c r="R1053" s="38">
        <v>786541</v>
      </c>
    </row>
    <row r="1054" spans="1:18" x14ac:dyDescent="0.3">
      <c r="A1054" t="s">
        <v>6637</v>
      </c>
      <c r="B1054" s="35">
        <v>45111</v>
      </c>
      <c r="C1054" t="s">
        <v>4693</v>
      </c>
      <c r="D1054" t="s">
        <v>4694</v>
      </c>
      <c r="E1054" t="s">
        <v>4695</v>
      </c>
      <c r="F1054" t="s">
        <v>2093</v>
      </c>
      <c r="G1054" t="s">
        <v>6638</v>
      </c>
      <c r="H1054" t="s">
        <v>45</v>
      </c>
      <c r="I1054" t="s">
        <v>181</v>
      </c>
      <c r="J1054">
        <v>14</v>
      </c>
      <c r="K1054" s="36">
        <v>44062</v>
      </c>
      <c r="L1054" s="37">
        <v>616868</v>
      </c>
      <c r="M1054">
        <v>20</v>
      </c>
      <c r="N1054" t="s">
        <v>47</v>
      </c>
      <c r="O1054">
        <v>5</v>
      </c>
      <c r="P1054" t="s">
        <v>35</v>
      </c>
      <c r="Q1054">
        <v>103</v>
      </c>
      <c r="R1054" s="38">
        <v>492084</v>
      </c>
    </row>
    <row r="1055" spans="1:18" x14ac:dyDescent="0.3">
      <c r="A1055" t="s">
        <v>6639</v>
      </c>
      <c r="B1055" s="35">
        <v>45357</v>
      </c>
      <c r="C1055" t="s">
        <v>4693</v>
      </c>
      <c r="D1055" t="s">
        <v>4694</v>
      </c>
      <c r="E1055" t="s">
        <v>4706</v>
      </c>
      <c r="F1055" t="s">
        <v>1389</v>
      </c>
      <c r="G1055" t="s">
        <v>6640</v>
      </c>
      <c r="H1055" t="s">
        <v>45</v>
      </c>
      <c r="I1055" t="s">
        <v>98</v>
      </c>
      <c r="J1055">
        <v>20</v>
      </c>
      <c r="K1055" s="36">
        <v>24824</v>
      </c>
      <c r="L1055" s="37">
        <v>496480</v>
      </c>
      <c r="M1055">
        <v>10</v>
      </c>
      <c r="N1055" t="s">
        <v>26</v>
      </c>
      <c r="O1055">
        <v>3</v>
      </c>
      <c r="P1055" t="s">
        <v>35</v>
      </c>
      <c r="Q1055">
        <v>147</v>
      </c>
      <c r="R1055" s="38">
        <v>492084</v>
      </c>
    </row>
    <row r="1056" spans="1:18" x14ac:dyDescent="0.3">
      <c r="A1056" t="s">
        <v>6641</v>
      </c>
      <c r="B1056" s="35">
        <v>45313</v>
      </c>
      <c r="C1056" t="s">
        <v>4693</v>
      </c>
      <c r="D1056" t="s">
        <v>4694</v>
      </c>
      <c r="E1056" t="s">
        <v>49</v>
      </c>
      <c r="F1056" t="s">
        <v>1968</v>
      </c>
      <c r="G1056" t="s">
        <v>27</v>
      </c>
      <c r="H1056" t="s">
        <v>24</v>
      </c>
      <c r="I1056" t="s">
        <v>161</v>
      </c>
      <c r="J1056">
        <v>6</v>
      </c>
      <c r="K1056" s="36">
        <v>286873</v>
      </c>
      <c r="L1056" s="37">
        <v>1721238</v>
      </c>
      <c r="M1056">
        <v>0</v>
      </c>
      <c r="N1056" t="s">
        <v>27</v>
      </c>
      <c r="O1056">
        <v>5</v>
      </c>
      <c r="P1056" t="s">
        <v>35</v>
      </c>
      <c r="Q1056">
        <v>110</v>
      </c>
      <c r="R1056" s="38">
        <v>1025913</v>
      </c>
    </row>
    <row r="1057" spans="1:18" x14ac:dyDescent="0.3">
      <c r="A1057" t="s">
        <v>6642</v>
      </c>
      <c r="B1057" s="35">
        <v>45526</v>
      </c>
      <c r="C1057" t="s">
        <v>4693</v>
      </c>
      <c r="D1057" t="s">
        <v>4694</v>
      </c>
      <c r="E1057" t="s">
        <v>49</v>
      </c>
      <c r="F1057" t="s">
        <v>233</v>
      </c>
      <c r="G1057" t="s">
        <v>6643</v>
      </c>
      <c r="H1057" t="s">
        <v>24</v>
      </c>
      <c r="I1057" t="s">
        <v>174</v>
      </c>
      <c r="J1057">
        <v>18</v>
      </c>
      <c r="K1057" s="36">
        <v>279021</v>
      </c>
      <c r="L1057" s="37">
        <v>5022378</v>
      </c>
      <c r="M1057">
        <v>0</v>
      </c>
      <c r="N1057" t="s">
        <v>26</v>
      </c>
      <c r="O1057">
        <v>5</v>
      </c>
      <c r="P1057" t="s">
        <v>35</v>
      </c>
      <c r="Q1057">
        <v>166</v>
      </c>
      <c r="R1057" s="38">
        <v>1025913</v>
      </c>
    </row>
    <row r="1058" spans="1:18" x14ac:dyDescent="0.3">
      <c r="A1058" t="s">
        <v>6644</v>
      </c>
      <c r="B1058" s="35">
        <v>45204</v>
      </c>
      <c r="C1058" t="s">
        <v>4693</v>
      </c>
      <c r="D1058" t="s">
        <v>4694</v>
      </c>
      <c r="E1058" t="s">
        <v>4706</v>
      </c>
      <c r="F1058" t="s">
        <v>1687</v>
      </c>
      <c r="G1058" t="s">
        <v>6645</v>
      </c>
      <c r="H1058" t="s">
        <v>24</v>
      </c>
      <c r="I1058" t="s">
        <v>61</v>
      </c>
      <c r="J1058">
        <v>5</v>
      </c>
      <c r="K1058" s="36">
        <v>59667</v>
      </c>
      <c r="L1058" s="37">
        <v>298335</v>
      </c>
      <c r="M1058">
        <v>0</v>
      </c>
      <c r="N1058" t="s">
        <v>27</v>
      </c>
      <c r="O1058">
        <v>4</v>
      </c>
      <c r="P1058" t="s">
        <v>35</v>
      </c>
      <c r="Q1058">
        <v>145</v>
      </c>
      <c r="R1058" s="38">
        <v>1025913</v>
      </c>
    </row>
    <row r="1059" spans="1:18" x14ac:dyDescent="0.3">
      <c r="A1059" t="s">
        <v>6646</v>
      </c>
      <c r="B1059" s="35">
        <v>45443</v>
      </c>
      <c r="C1059" t="s">
        <v>4693</v>
      </c>
      <c r="D1059" t="s">
        <v>4694</v>
      </c>
      <c r="E1059" t="s">
        <v>49</v>
      </c>
      <c r="F1059" t="s">
        <v>1892</v>
      </c>
      <c r="G1059" t="s">
        <v>27</v>
      </c>
      <c r="H1059" t="s">
        <v>45</v>
      </c>
      <c r="I1059" t="s">
        <v>130</v>
      </c>
      <c r="J1059">
        <v>17</v>
      </c>
      <c r="K1059" s="36">
        <v>27680</v>
      </c>
      <c r="L1059" s="37">
        <v>470560</v>
      </c>
      <c r="M1059">
        <v>0</v>
      </c>
      <c r="N1059" t="s">
        <v>27</v>
      </c>
      <c r="O1059">
        <v>2</v>
      </c>
      <c r="P1059" t="s">
        <v>27</v>
      </c>
      <c r="Q1059">
        <v>142</v>
      </c>
      <c r="R1059" s="38">
        <v>492084</v>
      </c>
    </row>
    <row r="1060" spans="1:18" x14ac:dyDescent="0.3">
      <c r="A1060" t="s">
        <v>6647</v>
      </c>
      <c r="B1060" s="35">
        <v>45474</v>
      </c>
      <c r="C1060" t="s">
        <v>4693</v>
      </c>
      <c r="D1060" t="s">
        <v>4694</v>
      </c>
      <c r="E1060" t="s">
        <v>49</v>
      </c>
      <c r="F1060" t="s">
        <v>1336</v>
      </c>
      <c r="G1060" t="s">
        <v>27</v>
      </c>
      <c r="H1060" t="s">
        <v>32</v>
      </c>
      <c r="I1060" t="s">
        <v>113</v>
      </c>
      <c r="J1060">
        <v>1</v>
      </c>
      <c r="K1060" s="36">
        <v>6086</v>
      </c>
      <c r="L1060" s="37">
        <v>6086</v>
      </c>
      <c r="M1060">
        <v>5</v>
      </c>
      <c r="N1060" t="s">
        <v>27</v>
      </c>
      <c r="O1060">
        <v>2</v>
      </c>
      <c r="P1060" t="s">
        <v>28</v>
      </c>
      <c r="Q1060">
        <v>119</v>
      </c>
      <c r="R1060" s="38">
        <v>588661</v>
      </c>
    </row>
    <row r="1061" spans="1:18" x14ac:dyDescent="0.3">
      <c r="A1061" t="s">
        <v>6648</v>
      </c>
      <c r="B1061" s="35">
        <v>45464</v>
      </c>
      <c r="C1061" t="s">
        <v>4693</v>
      </c>
      <c r="D1061" t="s">
        <v>4694</v>
      </c>
      <c r="E1061" t="s">
        <v>49</v>
      </c>
      <c r="F1061" t="s">
        <v>2853</v>
      </c>
      <c r="G1061" t="s">
        <v>6649</v>
      </c>
      <c r="H1061" t="s">
        <v>10794</v>
      </c>
      <c r="I1061" t="s">
        <v>141</v>
      </c>
      <c r="J1061">
        <v>4</v>
      </c>
      <c r="K1061" s="36">
        <v>2788</v>
      </c>
      <c r="L1061" s="37">
        <v>11152</v>
      </c>
      <c r="M1061">
        <v>5</v>
      </c>
      <c r="N1061" t="s">
        <v>27</v>
      </c>
      <c r="O1061">
        <v>2</v>
      </c>
      <c r="P1061" t="s">
        <v>35</v>
      </c>
      <c r="Q1061">
        <v>180</v>
      </c>
      <c r="R1061" s="38">
        <v>588661</v>
      </c>
    </row>
    <row r="1062" spans="1:18" x14ac:dyDescent="0.3">
      <c r="A1062" t="s">
        <v>6650</v>
      </c>
      <c r="B1062" s="35">
        <v>45625</v>
      </c>
      <c r="C1062" t="s">
        <v>4693</v>
      </c>
      <c r="D1062" t="s">
        <v>4694</v>
      </c>
      <c r="E1062" t="s">
        <v>49</v>
      </c>
      <c r="F1062" t="s">
        <v>218</v>
      </c>
      <c r="G1062" t="s">
        <v>6651</v>
      </c>
      <c r="H1062" t="s">
        <v>65</v>
      </c>
      <c r="I1062" t="s">
        <v>102</v>
      </c>
      <c r="J1062">
        <v>9</v>
      </c>
      <c r="K1062" s="36">
        <v>63602</v>
      </c>
      <c r="L1062" s="37">
        <v>572418</v>
      </c>
      <c r="M1062">
        <v>15</v>
      </c>
      <c r="N1062" t="s">
        <v>47</v>
      </c>
      <c r="O1062">
        <v>5</v>
      </c>
      <c r="P1062" t="s">
        <v>35</v>
      </c>
      <c r="Q1062">
        <v>28</v>
      </c>
      <c r="R1062" s="38">
        <v>786541</v>
      </c>
    </row>
    <row r="1063" spans="1:18" x14ac:dyDescent="0.3">
      <c r="A1063" t="s">
        <v>6652</v>
      </c>
      <c r="B1063" s="35">
        <v>45081</v>
      </c>
      <c r="C1063" t="s">
        <v>4693</v>
      </c>
      <c r="D1063" t="s">
        <v>4694</v>
      </c>
      <c r="E1063" t="s">
        <v>4706</v>
      </c>
      <c r="F1063" t="s">
        <v>3968</v>
      </c>
      <c r="G1063" t="s">
        <v>6653</v>
      </c>
      <c r="H1063" t="s">
        <v>10794</v>
      </c>
      <c r="I1063" t="s">
        <v>158</v>
      </c>
      <c r="J1063">
        <v>20</v>
      </c>
      <c r="K1063" s="36">
        <v>18075</v>
      </c>
      <c r="L1063" s="37">
        <v>361500</v>
      </c>
      <c r="M1063" t="s">
        <v>27</v>
      </c>
      <c r="N1063" t="s">
        <v>26</v>
      </c>
      <c r="O1063">
        <v>4</v>
      </c>
      <c r="P1063" t="s">
        <v>35</v>
      </c>
      <c r="Q1063">
        <v>68</v>
      </c>
      <c r="R1063" s="38">
        <v>588661</v>
      </c>
    </row>
    <row r="1064" spans="1:18" x14ac:dyDescent="0.3">
      <c r="A1064" t="s">
        <v>6654</v>
      </c>
      <c r="B1064" s="35">
        <v>45159</v>
      </c>
      <c r="C1064" t="s">
        <v>4693</v>
      </c>
      <c r="D1064" t="s">
        <v>4694</v>
      </c>
      <c r="E1064" t="s">
        <v>49</v>
      </c>
      <c r="F1064" t="s">
        <v>3063</v>
      </c>
      <c r="G1064" t="s">
        <v>6655</v>
      </c>
      <c r="H1064" t="s">
        <v>45</v>
      </c>
      <c r="I1064" t="s">
        <v>181</v>
      </c>
      <c r="J1064">
        <v>5</v>
      </c>
      <c r="K1064" s="36">
        <v>10718</v>
      </c>
      <c r="L1064" s="37">
        <v>53590</v>
      </c>
      <c r="M1064">
        <v>5</v>
      </c>
      <c r="N1064" t="s">
        <v>47</v>
      </c>
      <c r="O1064">
        <v>5</v>
      </c>
      <c r="P1064" t="s">
        <v>28</v>
      </c>
      <c r="Q1064">
        <v>115</v>
      </c>
      <c r="R1064" s="38">
        <v>492084</v>
      </c>
    </row>
    <row r="1065" spans="1:18" x14ac:dyDescent="0.3">
      <c r="A1065" t="s">
        <v>6656</v>
      </c>
      <c r="B1065" s="35">
        <v>45631</v>
      </c>
      <c r="C1065" t="s">
        <v>4693</v>
      </c>
      <c r="D1065" t="s">
        <v>4694</v>
      </c>
      <c r="E1065" t="s">
        <v>49</v>
      </c>
      <c r="F1065" t="s">
        <v>198</v>
      </c>
      <c r="G1065" t="s">
        <v>6657</v>
      </c>
      <c r="H1065" t="s">
        <v>32</v>
      </c>
      <c r="I1065" t="s">
        <v>95</v>
      </c>
      <c r="J1065">
        <v>12</v>
      </c>
      <c r="K1065" s="36">
        <v>6732</v>
      </c>
      <c r="L1065" s="37">
        <v>80784</v>
      </c>
      <c r="M1065">
        <v>5</v>
      </c>
      <c r="N1065" t="s">
        <v>26</v>
      </c>
      <c r="O1065">
        <v>3</v>
      </c>
      <c r="P1065" t="s">
        <v>28</v>
      </c>
      <c r="Q1065">
        <v>105</v>
      </c>
      <c r="R1065" s="38">
        <v>588661</v>
      </c>
    </row>
    <row r="1066" spans="1:18" x14ac:dyDescent="0.3">
      <c r="A1066" t="s">
        <v>6658</v>
      </c>
      <c r="B1066" s="35">
        <v>45019</v>
      </c>
      <c r="C1066" t="s">
        <v>4693</v>
      </c>
      <c r="D1066" t="s">
        <v>4694</v>
      </c>
      <c r="E1066" t="s">
        <v>4695</v>
      </c>
      <c r="F1066" t="s">
        <v>901</v>
      </c>
      <c r="G1066" t="s">
        <v>6659</v>
      </c>
      <c r="H1066" t="s">
        <v>24</v>
      </c>
      <c r="I1066" t="s">
        <v>152</v>
      </c>
      <c r="J1066">
        <v>19</v>
      </c>
      <c r="K1066" s="36">
        <v>345858</v>
      </c>
      <c r="L1066" s="37">
        <v>6571302</v>
      </c>
      <c r="M1066">
        <v>15</v>
      </c>
      <c r="N1066" t="s">
        <v>26</v>
      </c>
      <c r="O1066">
        <v>5</v>
      </c>
      <c r="P1066" t="s">
        <v>35</v>
      </c>
      <c r="Q1066">
        <v>103</v>
      </c>
      <c r="R1066" s="38">
        <v>1025913</v>
      </c>
    </row>
    <row r="1067" spans="1:18" x14ac:dyDescent="0.3">
      <c r="A1067" t="s">
        <v>6660</v>
      </c>
      <c r="B1067" s="35">
        <v>45357</v>
      </c>
      <c r="C1067" t="s">
        <v>4693</v>
      </c>
      <c r="D1067" t="s">
        <v>4694</v>
      </c>
      <c r="E1067" t="s">
        <v>4695</v>
      </c>
      <c r="F1067" t="s">
        <v>2284</v>
      </c>
      <c r="G1067" t="s">
        <v>6661</v>
      </c>
      <c r="H1067" t="s">
        <v>10794</v>
      </c>
      <c r="I1067" t="s">
        <v>113</v>
      </c>
      <c r="J1067">
        <v>13</v>
      </c>
      <c r="K1067" s="36">
        <v>20364</v>
      </c>
      <c r="L1067" s="37">
        <v>264732</v>
      </c>
      <c r="M1067">
        <v>20</v>
      </c>
      <c r="N1067" t="s">
        <v>57</v>
      </c>
      <c r="O1067">
        <v>5</v>
      </c>
      <c r="P1067" t="s">
        <v>35</v>
      </c>
      <c r="Q1067">
        <v>88</v>
      </c>
      <c r="R1067" s="38">
        <v>588661</v>
      </c>
    </row>
    <row r="1068" spans="1:18" x14ac:dyDescent="0.3">
      <c r="A1068" t="s">
        <v>6662</v>
      </c>
      <c r="B1068" s="35">
        <v>44958</v>
      </c>
      <c r="C1068" t="s">
        <v>4693</v>
      </c>
      <c r="D1068" t="s">
        <v>4694</v>
      </c>
      <c r="E1068" t="s">
        <v>4695</v>
      </c>
      <c r="F1068" t="s">
        <v>1115</v>
      </c>
      <c r="G1068" t="s">
        <v>6663</v>
      </c>
      <c r="H1068" t="s">
        <v>10794</v>
      </c>
      <c r="I1068" t="s">
        <v>237</v>
      </c>
      <c r="J1068">
        <v>19</v>
      </c>
      <c r="K1068" s="36">
        <v>5982</v>
      </c>
      <c r="L1068" s="37">
        <v>113658</v>
      </c>
      <c r="M1068" t="s">
        <v>27</v>
      </c>
      <c r="N1068" t="s">
        <v>26</v>
      </c>
      <c r="O1068">
        <v>3</v>
      </c>
      <c r="P1068" t="s">
        <v>35</v>
      </c>
      <c r="Q1068">
        <v>29</v>
      </c>
      <c r="R1068" s="38">
        <v>588661</v>
      </c>
    </row>
    <row r="1069" spans="1:18" x14ac:dyDescent="0.3">
      <c r="A1069" t="s">
        <v>6664</v>
      </c>
      <c r="B1069" s="35">
        <v>45534</v>
      </c>
      <c r="C1069" t="s">
        <v>4693</v>
      </c>
      <c r="D1069" t="s">
        <v>4694</v>
      </c>
      <c r="E1069" t="s">
        <v>49</v>
      </c>
      <c r="F1069" t="s">
        <v>1386</v>
      </c>
      <c r="G1069" t="s">
        <v>6665</v>
      </c>
      <c r="H1069" t="s">
        <v>45</v>
      </c>
      <c r="I1069" t="s">
        <v>74</v>
      </c>
      <c r="J1069">
        <v>1</v>
      </c>
      <c r="K1069" s="36">
        <v>15972</v>
      </c>
      <c r="L1069" s="37">
        <v>15972</v>
      </c>
      <c r="M1069">
        <v>5</v>
      </c>
      <c r="N1069" t="s">
        <v>47</v>
      </c>
      <c r="O1069">
        <v>2</v>
      </c>
      <c r="P1069" t="s">
        <v>35</v>
      </c>
      <c r="Q1069">
        <v>25</v>
      </c>
      <c r="R1069" s="38">
        <v>492084</v>
      </c>
    </row>
    <row r="1070" spans="1:18" x14ac:dyDescent="0.3">
      <c r="A1070" t="s">
        <v>6666</v>
      </c>
      <c r="B1070" s="35">
        <v>45344</v>
      </c>
      <c r="C1070" t="s">
        <v>4693</v>
      </c>
      <c r="D1070" t="s">
        <v>4694</v>
      </c>
      <c r="E1070" t="s">
        <v>4695</v>
      </c>
      <c r="F1070" t="s">
        <v>1184</v>
      </c>
      <c r="G1070" t="s">
        <v>6667</v>
      </c>
      <c r="H1070" t="s">
        <v>65</v>
      </c>
      <c r="I1070" t="s">
        <v>78</v>
      </c>
      <c r="J1070">
        <v>4</v>
      </c>
      <c r="K1070" s="36">
        <v>145623</v>
      </c>
      <c r="L1070" s="37">
        <v>582492</v>
      </c>
      <c r="M1070">
        <v>0</v>
      </c>
      <c r="N1070" t="s">
        <v>47</v>
      </c>
      <c r="O1070" t="s">
        <v>27</v>
      </c>
      <c r="P1070" t="s">
        <v>35</v>
      </c>
      <c r="Q1070">
        <v>155</v>
      </c>
      <c r="R1070" s="38">
        <v>786541</v>
      </c>
    </row>
    <row r="1071" spans="1:18" x14ac:dyDescent="0.3">
      <c r="A1071" t="s">
        <v>6668</v>
      </c>
      <c r="B1071" s="35">
        <v>45106</v>
      </c>
      <c r="C1071" t="s">
        <v>4693</v>
      </c>
      <c r="D1071" t="s">
        <v>4694</v>
      </c>
      <c r="E1071" t="s">
        <v>4695</v>
      </c>
      <c r="F1071" t="s">
        <v>842</v>
      </c>
      <c r="G1071" t="s">
        <v>6669</v>
      </c>
      <c r="H1071" t="s">
        <v>45</v>
      </c>
      <c r="I1071" t="s">
        <v>98</v>
      </c>
      <c r="J1071">
        <v>6</v>
      </c>
      <c r="K1071" s="36">
        <v>35548</v>
      </c>
      <c r="L1071" s="37">
        <v>213288</v>
      </c>
      <c r="M1071">
        <v>15</v>
      </c>
      <c r="N1071" t="s">
        <v>47</v>
      </c>
      <c r="O1071">
        <v>2</v>
      </c>
      <c r="P1071" t="s">
        <v>35</v>
      </c>
      <c r="Q1071">
        <v>181</v>
      </c>
      <c r="R1071" s="38">
        <v>492084</v>
      </c>
    </row>
    <row r="1072" spans="1:18" x14ac:dyDescent="0.3">
      <c r="A1072" t="s">
        <v>6670</v>
      </c>
      <c r="B1072" s="35">
        <v>45489</v>
      </c>
      <c r="C1072" t="s">
        <v>4693</v>
      </c>
      <c r="D1072" t="s">
        <v>4694</v>
      </c>
      <c r="E1072" t="s">
        <v>4695</v>
      </c>
      <c r="F1072" t="s">
        <v>1791</v>
      </c>
      <c r="G1072" t="s">
        <v>6671</v>
      </c>
      <c r="H1072" t="s">
        <v>24</v>
      </c>
      <c r="I1072" t="s">
        <v>56</v>
      </c>
      <c r="J1072">
        <v>18</v>
      </c>
      <c r="K1072" s="36">
        <v>326776</v>
      </c>
      <c r="L1072" s="37">
        <v>5881968</v>
      </c>
      <c r="M1072">
        <v>0</v>
      </c>
      <c r="N1072" t="s">
        <v>57</v>
      </c>
      <c r="O1072">
        <v>1</v>
      </c>
      <c r="P1072" t="s">
        <v>35</v>
      </c>
      <c r="Q1072">
        <v>184</v>
      </c>
      <c r="R1072" s="38">
        <v>1025913</v>
      </c>
    </row>
    <row r="1073" spans="1:18" x14ac:dyDescent="0.3">
      <c r="A1073" t="s">
        <v>6672</v>
      </c>
      <c r="B1073" s="35">
        <v>44988</v>
      </c>
      <c r="C1073" t="s">
        <v>4693</v>
      </c>
      <c r="D1073" t="s">
        <v>4694</v>
      </c>
      <c r="E1073" t="s">
        <v>49</v>
      </c>
      <c r="F1073" t="s">
        <v>350</v>
      </c>
      <c r="G1073" t="s">
        <v>27</v>
      </c>
      <c r="H1073" t="s">
        <v>24</v>
      </c>
      <c r="I1073" t="s">
        <v>161</v>
      </c>
      <c r="J1073">
        <v>3</v>
      </c>
      <c r="K1073" s="36">
        <v>321109</v>
      </c>
      <c r="L1073" s="37">
        <v>963327</v>
      </c>
      <c r="M1073">
        <v>10</v>
      </c>
      <c r="N1073" t="s">
        <v>57</v>
      </c>
      <c r="O1073">
        <v>4</v>
      </c>
      <c r="P1073" t="s">
        <v>35</v>
      </c>
      <c r="Q1073">
        <v>138</v>
      </c>
      <c r="R1073" s="38">
        <v>1025913</v>
      </c>
    </row>
    <row r="1074" spans="1:18" x14ac:dyDescent="0.3">
      <c r="A1074" t="s">
        <v>6673</v>
      </c>
      <c r="B1074" s="35">
        <v>45287</v>
      </c>
      <c r="C1074" t="s">
        <v>4693</v>
      </c>
      <c r="D1074" t="s">
        <v>4694</v>
      </c>
      <c r="E1074" t="s">
        <v>4695</v>
      </c>
      <c r="F1074" t="s">
        <v>2391</v>
      </c>
      <c r="G1074" t="s">
        <v>6674</v>
      </c>
      <c r="H1074" t="s">
        <v>40</v>
      </c>
      <c r="I1074" t="s">
        <v>70</v>
      </c>
      <c r="J1074">
        <v>20</v>
      </c>
      <c r="K1074" s="36">
        <v>16515</v>
      </c>
      <c r="L1074" s="37">
        <v>330300</v>
      </c>
      <c r="M1074">
        <v>0</v>
      </c>
      <c r="N1074" t="s">
        <v>26</v>
      </c>
      <c r="O1074">
        <v>5</v>
      </c>
      <c r="P1074" t="s">
        <v>35</v>
      </c>
      <c r="Q1074">
        <v>29</v>
      </c>
      <c r="R1074" s="38">
        <v>441559</v>
      </c>
    </row>
    <row r="1075" spans="1:18" x14ac:dyDescent="0.3">
      <c r="A1075" t="s">
        <v>6675</v>
      </c>
      <c r="B1075" s="35">
        <v>45207</v>
      </c>
      <c r="C1075" t="s">
        <v>4693</v>
      </c>
      <c r="D1075" t="s">
        <v>4694</v>
      </c>
      <c r="E1075" t="s">
        <v>49</v>
      </c>
      <c r="F1075" t="s">
        <v>4221</v>
      </c>
      <c r="G1075" t="s">
        <v>6676</v>
      </c>
      <c r="H1075" t="s">
        <v>24</v>
      </c>
      <c r="I1075" t="s">
        <v>152</v>
      </c>
      <c r="J1075">
        <v>2</v>
      </c>
      <c r="K1075" s="36">
        <v>132551</v>
      </c>
      <c r="L1075" s="37">
        <v>265102</v>
      </c>
      <c r="M1075">
        <v>0</v>
      </c>
      <c r="N1075" t="s">
        <v>47</v>
      </c>
      <c r="O1075">
        <v>5</v>
      </c>
      <c r="P1075" t="s">
        <v>35</v>
      </c>
      <c r="Q1075">
        <v>177</v>
      </c>
      <c r="R1075" s="38">
        <v>1025913</v>
      </c>
    </row>
    <row r="1076" spans="1:18" x14ac:dyDescent="0.3">
      <c r="A1076" t="s">
        <v>6677</v>
      </c>
      <c r="B1076" s="35">
        <v>45238</v>
      </c>
      <c r="C1076" t="s">
        <v>4693</v>
      </c>
      <c r="D1076" t="s">
        <v>4694</v>
      </c>
      <c r="E1076" t="s">
        <v>49</v>
      </c>
      <c r="F1076" t="s">
        <v>335</v>
      </c>
      <c r="G1076" t="s">
        <v>6678</v>
      </c>
      <c r="H1076" t="s">
        <v>45</v>
      </c>
      <c r="I1076" t="s">
        <v>130</v>
      </c>
      <c r="J1076">
        <v>10</v>
      </c>
      <c r="K1076" s="36">
        <v>12199</v>
      </c>
      <c r="L1076" s="37">
        <v>121990</v>
      </c>
      <c r="M1076">
        <v>0</v>
      </c>
      <c r="N1076" t="s">
        <v>26</v>
      </c>
      <c r="O1076">
        <v>4</v>
      </c>
      <c r="P1076" t="s">
        <v>35</v>
      </c>
      <c r="Q1076">
        <v>128</v>
      </c>
      <c r="R1076" s="38">
        <v>492084</v>
      </c>
    </row>
    <row r="1077" spans="1:18" x14ac:dyDescent="0.3">
      <c r="A1077" t="s">
        <v>6679</v>
      </c>
      <c r="B1077" s="35">
        <v>45546</v>
      </c>
      <c r="C1077" t="s">
        <v>4693</v>
      </c>
      <c r="D1077" t="s">
        <v>4694</v>
      </c>
      <c r="E1077" t="s">
        <v>49</v>
      </c>
      <c r="F1077" t="s">
        <v>551</v>
      </c>
      <c r="G1077" t="s">
        <v>6680</v>
      </c>
      <c r="H1077" t="s">
        <v>65</v>
      </c>
      <c r="I1077" t="s">
        <v>66</v>
      </c>
      <c r="J1077">
        <v>14</v>
      </c>
      <c r="K1077" s="36">
        <v>81721</v>
      </c>
      <c r="L1077" s="37">
        <v>1144094</v>
      </c>
      <c r="M1077">
        <v>15</v>
      </c>
      <c r="N1077" t="s">
        <v>34</v>
      </c>
      <c r="O1077">
        <v>2</v>
      </c>
      <c r="P1077" t="s">
        <v>28</v>
      </c>
      <c r="Q1077">
        <v>143</v>
      </c>
      <c r="R1077" s="38">
        <v>786541</v>
      </c>
    </row>
    <row r="1078" spans="1:18" x14ac:dyDescent="0.3">
      <c r="A1078" t="s">
        <v>6681</v>
      </c>
      <c r="B1078" s="35">
        <v>45247</v>
      </c>
      <c r="C1078" t="s">
        <v>4693</v>
      </c>
      <c r="D1078" t="s">
        <v>4694</v>
      </c>
      <c r="E1078" t="s">
        <v>49</v>
      </c>
      <c r="F1078" t="s">
        <v>1454</v>
      </c>
      <c r="G1078" t="s">
        <v>6682</v>
      </c>
      <c r="H1078" t="s">
        <v>45</v>
      </c>
      <c r="I1078" t="s">
        <v>181</v>
      </c>
      <c r="J1078">
        <v>19</v>
      </c>
      <c r="K1078" s="36">
        <v>36762</v>
      </c>
      <c r="L1078" s="37">
        <v>698478</v>
      </c>
      <c r="M1078">
        <v>0</v>
      </c>
      <c r="N1078" t="s">
        <v>26</v>
      </c>
      <c r="O1078" t="s">
        <v>27</v>
      </c>
      <c r="P1078" t="s">
        <v>35</v>
      </c>
      <c r="Q1078">
        <v>175</v>
      </c>
      <c r="R1078" s="38">
        <v>492084</v>
      </c>
    </row>
    <row r="1079" spans="1:18" x14ac:dyDescent="0.3">
      <c r="A1079" t="s">
        <v>6683</v>
      </c>
      <c r="B1079" s="35">
        <v>45168</v>
      </c>
      <c r="C1079" t="s">
        <v>4693</v>
      </c>
      <c r="D1079" t="s">
        <v>4694</v>
      </c>
      <c r="E1079" t="s">
        <v>49</v>
      </c>
      <c r="F1079" t="s">
        <v>619</v>
      </c>
      <c r="G1079" t="s">
        <v>6684</v>
      </c>
      <c r="H1079" t="s">
        <v>32</v>
      </c>
      <c r="I1079" t="s">
        <v>237</v>
      </c>
      <c r="J1079">
        <v>2</v>
      </c>
      <c r="K1079" s="36">
        <v>5965</v>
      </c>
      <c r="L1079" s="37">
        <v>11930</v>
      </c>
      <c r="M1079">
        <v>0</v>
      </c>
      <c r="N1079" t="s">
        <v>34</v>
      </c>
      <c r="O1079">
        <v>5</v>
      </c>
      <c r="P1079" t="s">
        <v>35</v>
      </c>
      <c r="Q1079">
        <v>33</v>
      </c>
      <c r="R1079" s="38">
        <v>588661</v>
      </c>
    </row>
    <row r="1080" spans="1:18" x14ac:dyDescent="0.3">
      <c r="A1080" t="s">
        <v>6685</v>
      </c>
      <c r="B1080" s="35">
        <v>45438</v>
      </c>
      <c r="C1080" t="s">
        <v>4693</v>
      </c>
      <c r="D1080" t="s">
        <v>4694</v>
      </c>
      <c r="E1080" t="s">
        <v>4695</v>
      </c>
      <c r="F1080" t="s">
        <v>1399</v>
      </c>
      <c r="G1080" t="s">
        <v>6686</v>
      </c>
      <c r="H1080" t="s">
        <v>10794</v>
      </c>
      <c r="I1080" t="s">
        <v>95</v>
      </c>
      <c r="J1080">
        <v>15</v>
      </c>
      <c r="K1080" s="36">
        <v>17154</v>
      </c>
      <c r="L1080" s="37">
        <v>257310</v>
      </c>
      <c r="M1080">
        <v>5</v>
      </c>
      <c r="N1080" t="s">
        <v>26</v>
      </c>
      <c r="O1080">
        <v>2</v>
      </c>
      <c r="P1080" t="s">
        <v>35</v>
      </c>
      <c r="Q1080">
        <v>21</v>
      </c>
      <c r="R1080" s="38">
        <v>588661</v>
      </c>
    </row>
    <row r="1081" spans="1:18" x14ac:dyDescent="0.3">
      <c r="A1081" t="s">
        <v>6687</v>
      </c>
      <c r="B1081" s="35">
        <v>45329</v>
      </c>
      <c r="C1081" t="s">
        <v>4693</v>
      </c>
      <c r="D1081" t="s">
        <v>4694</v>
      </c>
      <c r="E1081" t="s">
        <v>4706</v>
      </c>
      <c r="F1081" t="s">
        <v>857</v>
      </c>
      <c r="G1081" t="s">
        <v>6688</v>
      </c>
      <c r="H1081" t="s">
        <v>40</v>
      </c>
      <c r="I1081" t="s">
        <v>137</v>
      </c>
      <c r="J1081">
        <v>15</v>
      </c>
      <c r="K1081" s="36">
        <v>13817</v>
      </c>
      <c r="L1081" s="37">
        <v>207255</v>
      </c>
      <c r="M1081">
        <v>20</v>
      </c>
      <c r="N1081" t="s">
        <v>10788</v>
      </c>
      <c r="O1081">
        <v>4</v>
      </c>
      <c r="P1081" t="s">
        <v>35</v>
      </c>
      <c r="Q1081">
        <v>34</v>
      </c>
      <c r="R1081" s="38">
        <v>441559</v>
      </c>
    </row>
    <row r="1082" spans="1:18" x14ac:dyDescent="0.3">
      <c r="A1082" t="s">
        <v>6689</v>
      </c>
      <c r="B1082" s="35">
        <v>45565</v>
      </c>
      <c r="C1082" t="s">
        <v>4693</v>
      </c>
      <c r="D1082" t="s">
        <v>4694</v>
      </c>
      <c r="E1082" t="s">
        <v>49</v>
      </c>
      <c r="F1082" t="s">
        <v>6690</v>
      </c>
      <c r="G1082" t="s">
        <v>6691</v>
      </c>
      <c r="H1082" t="s">
        <v>65</v>
      </c>
      <c r="I1082" t="s">
        <v>397</v>
      </c>
      <c r="J1082">
        <v>2</v>
      </c>
      <c r="K1082" s="36">
        <v>110660</v>
      </c>
      <c r="L1082" s="37">
        <v>221320</v>
      </c>
      <c r="M1082" t="s">
        <v>27</v>
      </c>
      <c r="N1082" t="s">
        <v>26</v>
      </c>
      <c r="O1082">
        <v>5</v>
      </c>
      <c r="P1082" t="s">
        <v>35</v>
      </c>
      <c r="Q1082">
        <v>120</v>
      </c>
      <c r="R1082" s="38">
        <v>786541</v>
      </c>
    </row>
    <row r="1083" spans="1:18" x14ac:dyDescent="0.3">
      <c r="A1083" t="s">
        <v>6692</v>
      </c>
      <c r="B1083" s="35">
        <v>45244</v>
      </c>
      <c r="C1083" t="s">
        <v>4693</v>
      </c>
      <c r="D1083" t="s">
        <v>4694</v>
      </c>
      <c r="E1083" t="s">
        <v>4706</v>
      </c>
      <c r="F1083" t="s">
        <v>2409</v>
      </c>
      <c r="G1083" t="s">
        <v>6693</v>
      </c>
      <c r="H1083" t="s">
        <v>10794</v>
      </c>
      <c r="I1083" t="s">
        <v>113</v>
      </c>
      <c r="J1083">
        <v>19</v>
      </c>
      <c r="K1083" s="36">
        <v>21133</v>
      </c>
      <c r="L1083" s="37">
        <v>401527</v>
      </c>
      <c r="M1083">
        <v>0</v>
      </c>
      <c r="N1083" t="s">
        <v>26</v>
      </c>
      <c r="O1083">
        <v>5</v>
      </c>
      <c r="P1083" t="s">
        <v>35</v>
      </c>
      <c r="Q1083">
        <v>80</v>
      </c>
      <c r="R1083" s="38">
        <v>588661</v>
      </c>
    </row>
    <row r="1084" spans="1:18" x14ac:dyDescent="0.3">
      <c r="A1084" t="s">
        <v>6694</v>
      </c>
      <c r="B1084" s="35">
        <v>45438</v>
      </c>
      <c r="C1084" t="s">
        <v>4693</v>
      </c>
      <c r="D1084" t="s">
        <v>4694</v>
      </c>
      <c r="E1084" t="s">
        <v>4695</v>
      </c>
      <c r="F1084" t="s">
        <v>519</v>
      </c>
      <c r="G1084" t="s">
        <v>6695</v>
      </c>
      <c r="H1084" t="s">
        <v>10794</v>
      </c>
      <c r="I1084" t="s">
        <v>113</v>
      </c>
      <c r="J1084">
        <v>17</v>
      </c>
      <c r="K1084" s="36">
        <v>11276</v>
      </c>
      <c r="L1084" s="37">
        <v>191692</v>
      </c>
      <c r="M1084" t="s">
        <v>27</v>
      </c>
      <c r="N1084" t="s">
        <v>26</v>
      </c>
      <c r="O1084">
        <v>2</v>
      </c>
      <c r="P1084" t="s">
        <v>35</v>
      </c>
      <c r="Q1084">
        <v>75</v>
      </c>
      <c r="R1084" s="38">
        <v>588661</v>
      </c>
    </row>
    <row r="1085" spans="1:18" x14ac:dyDescent="0.3">
      <c r="A1085" t="s">
        <v>6696</v>
      </c>
      <c r="B1085" s="35">
        <v>44932</v>
      </c>
      <c r="C1085" t="s">
        <v>4693</v>
      </c>
      <c r="D1085" t="s">
        <v>4694</v>
      </c>
      <c r="E1085" t="s">
        <v>49</v>
      </c>
      <c r="F1085" t="s">
        <v>1480</v>
      </c>
      <c r="G1085" t="s">
        <v>6697</v>
      </c>
      <c r="H1085" t="s">
        <v>45</v>
      </c>
      <c r="I1085" t="s">
        <v>211</v>
      </c>
      <c r="J1085">
        <v>20</v>
      </c>
      <c r="K1085" s="36">
        <v>6437</v>
      </c>
      <c r="L1085" s="37">
        <v>128740</v>
      </c>
      <c r="M1085" t="s">
        <v>27</v>
      </c>
      <c r="N1085" t="s">
        <v>26</v>
      </c>
      <c r="O1085">
        <v>3</v>
      </c>
      <c r="P1085" t="s">
        <v>28</v>
      </c>
      <c r="Q1085">
        <v>10</v>
      </c>
      <c r="R1085" s="38">
        <v>492084</v>
      </c>
    </row>
    <row r="1086" spans="1:18" x14ac:dyDescent="0.3">
      <c r="A1086" t="s">
        <v>6698</v>
      </c>
      <c r="B1086" s="35">
        <v>45457</v>
      </c>
      <c r="C1086" t="s">
        <v>4693</v>
      </c>
      <c r="D1086" t="s">
        <v>4694</v>
      </c>
      <c r="E1086" t="s">
        <v>4695</v>
      </c>
      <c r="F1086" t="s">
        <v>87</v>
      </c>
      <c r="G1086" t="s">
        <v>6699</v>
      </c>
      <c r="H1086" t="s">
        <v>45</v>
      </c>
      <c r="I1086" t="s">
        <v>211</v>
      </c>
      <c r="J1086">
        <v>6</v>
      </c>
      <c r="K1086" s="36">
        <v>44564</v>
      </c>
      <c r="L1086" s="37">
        <v>267384</v>
      </c>
      <c r="M1086" t="s">
        <v>27</v>
      </c>
      <c r="N1086" t="s">
        <v>47</v>
      </c>
      <c r="O1086" t="s">
        <v>27</v>
      </c>
      <c r="P1086" t="s">
        <v>35</v>
      </c>
      <c r="Q1086">
        <v>71</v>
      </c>
      <c r="R1086" s="38">
        <v>492084</v>
      </c>
    </row>
    <row r="1087" spans="1:18" x14ac:dyDescent="0.3">
      <c r="A1087" t="s">
        <v>6700</v>
      </c>
      <c r="B1087" s="35">
        <v>45461</v>
      </c>
      <c r="C1087" t="s">
        <v>4693</v>
      </c>
      <c r="D1087" t="s">
        <v>4694</v>
      </c>
      <c r="E1087" t="s">
        <v>4695</v>
      </c>
      <c r="F1087" t="s">
        <v>2598</v>
      </c>
      <c r="G1087" t="s">
        <v>6701</v>
      </c>
      <c r="H1087" t="s">
        <v>24</v>
      </c>
      <c r="I1087" t="s">
        <v>161</v>
      </c>
      <c r="J1087">
        <v>16</v>
      </c>
      <c r="K1087" s="36">
        <v>264878</v>
      </c>
      <c r="L1087" s="37">
        <v>4238048</v>
      </c>
      <c r="M1087">
        <v>0</v>
      </c>
      <c r="N1087" t="s">
        <v>26</v>
      </c>
      <c r="O1087">
        <v>1</v>
      </c>
      <c r="P1087" t="s">
        <v>35</v>
      </c>
      <c r="Q1087">
        <v>79</v>
      </c>
      <c r="R1087" s="38">
        <v>1025913</v>
      </c>
    </row>
    <row r="1088" spans="1:18" x14ac:dyDescent="0.3">
      <c r="A1088" t="s">
        <v>6702</v>
      </c>
      <c r="B1088" s="35">
        <v>45496</v>
      </c>
      <c r="C1088" t="s">
        <v>4693</v>
      </c>
      <c r="D1088" t="s">
        <v>4694</v>
      </c>
      <c r="E1088" t="s">
        <v>4695</v>
      </c>
      <c r="F1088" t="s">
        <v>1782</v>
      </c>
      <c r="G1088" t="s">
        <v>6703</v>
      </c>
      <c r="H1088" t="s">
        <v>65</v>
      </c>
      <c r="I1088" t="s">
        <v>102</v>
      </c>
      <c r="J1088">
        <v>20</v>
      </c>
      <c r="K1088" s="36">
        <v>43681</v>
      </c>
      <c r="L1088" s="37">
        <v>873620</v>
      </c>
      <c r="M1088">
        <v>0</v>
      </c>
      <c r="N1088" t="s">
        <v>47</v>
      </c>
      <c r="O1088">
        <v>2</v>
      </c>
      <c r="P1088" t="s">
        <v>35</v>
      </c>
      <c r="Q1088">
        <v>134</v>
      </c>
      <c r="R1088" s="38">
        <v>786541</v>
      </c>
    </row>
    <row r="1089" spans="1:18" x14ac:dyDescent="0.3">
      <c r="A1089" t="s">
        <v>6704</v>
      </c>
      <c r="B1089" s="35">
        <v>45115</v>
      </c>
      <c r="C1089" t="s">
        <v>4693</v>
      </c>
      <c r="D1089" t="s">
        <v>4694</v>
      </c>
      <c r="E1089" t="s">
        <v>49</v>
      </c>
      <c r="F1089" t="s">
        <v>904</v>
      </c>
      <c r="G1089" t="s">
        <v>6705</v>
      </c>
      <c r="H1089" t="s">
        <v>65</v>
      </c>
      <c r="I1089" t="s">
        <v>66</v>
      </c>
      <c r="J1089">
        <v>17</v>
      </c>
      <c r="K1089" s="36">
        <v>73825</v>
      </c>
      <c r="L1089" s="37">
        <v>1255025</v>
      </c>
      <c r="M1089">
        <v>0</v>
      </c>
      <c r="N1089" t="s">
        <v>10788</v>
      </c>
      <c r="O1089">
        <v>2</v>
      </c>
      <c r="P1089" t="s">
        <v>35</v>
      </c>
      <c r="Q1089">
        <v>80</v>
      </c>
      <c r="R1089" s="38">
        <v>786541</v>
      </c>
    </row>
    <row r="1090" spans="1:18" x14ac:dyDescent="0.3">
      <c r="A1090" t="s">
        <v>6706</v>
      </c>
      <c r="B1090" s="35">
        <v>45211</v>
      </c>
      <c r="C1090" t="s">
        <v>4693</v>
      </c>
      <c r="D1090" t="s">
        <v>4694</v>
      </c>
      <c r="E1090" t="s">
        <v>4695</v>
      </c>
      <c r="F1090" t="s">
        <v>1592</v>
      </c>
      <c r="G1090" t="s">
        <v>6707</v>
      </c>
      <c r="H1090" t="s">
        <v>45</v>
      </c>
      <c r="I1090" t="s">
        <v>46</v>
      </c>
      <c r="J1090">
        <v>1</v>
      </c>
      <c r="K1090" s="36">
        <v>30677</v>
      </c>
      <c r="L1090" s="37">
        <v>30677</v>
      </c>
      <c r="M1090" t="s">
        <v>27</v>
      </c>
      <c r="N1090" t="s">
        <v>47</v>
      </c>
      <c r="O1090">
        <v>3</v>
      </c>
      <c r="P1090" t="s">
        <v>35</v>
      </c>
      <c r="Q1090">
        <v>55</v>
      </c>
      <c r="R1090" s="38">
        <v>492084</v>
      </c>
    </row>
    <row r="1091" spans="1:18" x14ac:dyDescent="0.3">
      <c r="A1091" t="s">
        <v>6708</v>
      </c>
      <c r="B1091" s="35">
        <v>45246</v>
      </c>
      <c r="C1091" t="s">
        <v>4693</v>
      </c>
      <c r="D1091" t="s">
        <v>4694</v>
      </c>
      <c r="E1091" t="s">
        <v>49</v>
      </c>
      <c r="F1091" t="s">
        <v>603</v>
      </c>
      <c r="G1091" t="s">
        <v>6709</v>
      </c>
      <c r="H1091" t="s">
        <v>10794</v>
      </c>
      <c r="I1091" t="s">
        <v>141</v>
      </c>
      <c r="J1091">
        <v>15</v>
      </c>
      <c r="K1091" s="36">
        <v>21481</v>
      </c>
      <c r="L1091" s="37">
        <v>322215</v>
      </c>
      <c r="M1091">
        <v>5</v>
      </c>
      <c r="N1091" t="s">
        <v>27</v>
      </c>
      <c r="O1091" t="s">
        <v>27</v>
      </c>
      <c r="P1091" t="s">
        <v>28</v>
      </c>
      <c r="Q1091">
        <v>130</v>
      </c>
      <c r="R1091" s="38">
        <v>588661</v>
      </c>
    </row>
    <row r="1092" spans="1:18" x14ac:dyDescent="0.3">
      <c r="A1092" t="s">
        <v>6710</v>
      </c>
      <c r="B1092" s="35">
        <v>45423</v>
      </c>
      <c r="C1092" t="s">
        <v>4693</v>
      </c>
      <c r="D1092" t="s">
        <v>4694</v>
      </c>
      <c r="E1092" t="s">
        <v>4695</v>
      </c>
      <c r="F1092" t="s">
        <v>3923</v>
      </c>
      <c r="G1092" t="s">
        <v>27</v>
      </c>
      <c r="H1092" t="s">
        <v>45</v>
      </c>
      <c r="I1092" t="s">
        <v>181</v>
      </c>
      <c r="J1092">
        <v>9</v>
      </c>
      <c r="K1092" s="36">
        <v>8718</v>
      </c>
      <c r="L1092" s="37">
        <v>78462</v>
      </c>
      <c r="M1092">
        <v>0</v>
      </c>
      <c r="N1092" t="s">
        <v>57</v>
      </c>
      <c r="O1092">
        <v>2</v>
      </c>
      <c r="P1092" t="s">
        <v>35</v>
      </c>
      <c r="Q1092">
        <v>30</v>
      </c>
      <c r="R1092" s="38">
        <v>492084</v>
      </c>
    </row>
    <row r="1093" spans="1:18" x14ac:dyDescent="0.3">
      <c r="A1093" t="s">
        <v>6711</v>
      </c>
      <c r="B1093" s="35">
        <v>45573</v>
      </c>
      <c r="C1093" t="s">
        <v>4693</v>
      </c>
      <c r="D1093" t="s">
        <v>4694</v>
      </c>
      <c r="E1093" t="s">
        <v>4706</v>
      </c>
      <c r="F1093" t="s">
        <v>1342</v>
      </c>
      <c r="G1093" t="s">
        <v>6712</v>
      </c>
      <c r="H1093" t="s">
        <v>32</v>
      </c>
      <c r="I1093" t="s">
        <v>33</v>
      </c>
      <c r="J1093">
        <v>14</v>
      </c>
      <c r="K1093" s="36">
        <v>12938</v>
      </c>
      <c r="L1093" s="37">
        <v>181132</v>
      </c>
      <c r="M1093">
        <v>20</v>
      </c>
      <c r="N1093" t="s">
        <v>47</v>
      </c>
      <c r="O1093" t="s">
        <v>27</v>
      </c>
      <c r="P1093" t="s">
        <v>35</v>
      </c>
      <c r="Q1093">
        <v>23</v>
      </c>
      <c r="R1093" s="38">
        <v>588661</v>
      </c>
    </row>
    <row r="1094" spans="1:18" x14ac:dyDescent="0.3">
      <c r="A1094" t="s">
        <v>6713</v>
      </c>
      <c r="B1094" s="35">
        <v>45267</v>
      </c>
      <c r="C1094" t="s">
        <v>4693</v>
      </c>
      <c r="D1094" t="s">
        <v>4694</v>
      </c>
      <c r="E1094" t="s">
        <v>49</v>
      </c>
      <c r="F1094" t="s">
        <v>2913</v>
      </c>
      <c r="G1094" t="s">
        <v>6714</v>
      </c>
      <c r="H1094" t="s">
        <v>24</v>
      </c>
      <c r="I1094" t="s">
        <v>161</v>
      </c>
      <c r="J1094">
        <v>13</v>
      </c>
      <c r="K1094" s="36">
        <v>72264</v>
      </c>
      <c r="L1094" s="37">
        <v>939432</v>
      </c>
      <c r="M1094">
        <v>5</v>
      </c>
      <c r="N1094" t="s">
        <v>47</v>
      </c>
      <c r="O1094">
        <v>3</v>
      </c>
      <c r="P1094" t="s">
        <v>35</v>
      </c>
      <c r="Q1094">
        <v>135</v>
      </c>
      <c r="R1094" s="38">
        <v>1025913</v>
      </c>
    </row>
    <row r="1095" spans="1:18" x14ac:dyDescent="0.3">
      <c r="A1095" t="s">
        <v>6715</v>
      </c>
      <c r="B1095" s="35">
        <v>45381</v>
      </c>
      <c r="C1095" t="s">
        <v>4693</v>
      </c>
      <c r="D1095" t="s">
        <v>4694</v>
      </c>
      <c r="E1095" t="s">
        <v>4695</v>
      </c>
      <c r="F1095" t="s">
        <v>655</v>
      </c>
      <c r="G1095" t="s">
        <v>6716</v>
      </c>
      <c r="H1095" t="s">
        <v>45</v>
      </c>
      <c r="I1095" t="s">
        <v>74</v>
      </c>
      <c r="J1095">
        <v>17</v>
      </c>
      <c r="K1095" s="36">
        <v>41533</v>
      </c>
      <c r="L1095" s="37">
        <v>706061</v>
      </c>
      <c r="M1095">
        <v>0</v>
      </c>
      <c r="N1095" t="s">
        <v>10788</v>
      </c>
      <c r="O1095">
        <v>5</v>
      </c>
      <c r="P1095" t="s">
        <v>35</v>
      </c>
      <c r="Q1095">
        <v>198</v>
      </c>
      <c r="R1095" s="38">
        <v>492084</v>
      </c>
    </row>
    <row r="1096" spans="1:18" x14ac:dyDescent="0.3">
      <c r="A1096" t="s">
        <v>6717</v>
      </c>
      <c r="B1096" s="35">
        <v>45050</v>
      </c>
      <c r="C1096" t="s">
        <v>4693</v>
      </c>
      <c r="D1096" t="s">
        <v>4694</v>
      </c>
      <c r="E1096" t="s">
        <v>4695</v>
      </c>
      <c r="F1096" t="s">
        <v>2496</v>
      </c>
      <c r="G1096" t="s">
        <v>6718</v>
      </c>
      <c r="H1096" t="s">
        <v>65</v>
      </c>
      <c r="I1096" t="s">
        <v>102</v>
      </c>
      <c r="J1096">
        <v>8</v>
      </c>
      <c r="K1096" s="36">
        <v>47441</v>
      </c>
      <c r="L1096" s="37">
        <v>379528</v>
      </c>
      <c r="M1096">
        <v>10</v>
      </c>
      <c r="N1096" t="s">
        <v>34</v>
      </c>
      <c r="O1096">
        <v>5</v>
      </c>
      <c r="P1096" t="s">
        <v>35</v>
      </c>
      <c r="Q1096">
        <v>160</v>
      </c>
      <c r="R1096" s="38">
        <v>786541</v>
      </c>
    </row>
    <row r="1097" spans="1:18" x14ac:dyDescent="0.3">
      <c r="A1097" t="s">
        <v>6719</v>
      </c>
      <c r="B1097" s="35">
        <v>45086</v>
      </c>
      <c r="C1097" t="s">
        <v>4693</v>
      </c>
      <c r="D1097" t="s">
        <v>4694</v>
      </c>
      <c r="E1097" t="s">
        <v>4695</v>
      </c>
      <c r="F1097" t="s">
        <v>510</v>
      </c>
      <c r="G1097" t="s">
        <v>6720</v>
      </c>
      <c r="H1097" t="s">
        <v>45</v>
      </c>
      <c r="I1097" t="s">
        <v>130</v>
      </c>
      <c r="J1097">
        <v>1</v>
      </c>
      <c r="K1097" s="36">
        <v>10908</v>
      </c>
      <c r="L1097" s="37">
        <v>10908</v>
      </c>
      <c r="M1097">
        <v>0</v>
      </c>
      <c r="N1097" t="s">
        <v>47</v>
      </c>
      <c r="O1097">
        <v>2</v>
      </c>
      <c r="P1097" t="s">
        <v>28</v>
      </c>
      <c r="Q1097">
        <v>17</v>
      </c>
      <c r="R1097" s="38">
        <v>492084</v>
      </c>
    </row>
    <row r="1098" spans="1:18" x14ac:dyDescent="0.3">
      <c r="A1098" t="s">
        <v>6721</v>
      </c>
      <c r="B1098" s="35">
        <v>45655</v>
      </c>
      <c r="C1098" t="s">
        <v>4693</v>
      </c>
      <c r="D1098" t="s">
        <v>4694</v>
      </c>
      <c r="E1098" t="s">
        <v>4706</v>
      </c>
      <c r="F1098" t="s">
        <v>2051</v>
      </c>
      <c r="G1098" t="s">
        <v>6722</v>
      </c>
      <c r="H1098" t="s">
        <v>65</v>
      </c>
      <c r="I1098" t="s">
        <v>78</v>
      </c>
      <c r="J1098">
        <v>5</v>
      </c>
      <c r="K1098" s="36">
        <v>20787</v>
      </c>
      <c r="L1098" s="37">
        <v>103935</v>
      </c>
      <c r="M1098">
        <v>10</v>
      </c>
      <c r="N1098" t="s">
        <v>47</v>
      </c>
      <c r="O1098">
        <v>3</v>
      </c>
      <c r="P1098" t="s">
        <v>27</v>
      </c>
      <c r="Q1098">
        <v>146</v>
      </c>
      <c r="R1098" s="38">
        <v>786541</v>
      </c>
    </row>
    <row r="1099" spans="1:18" x14ac:dyDescent="0.3">
      <c r="A1099" t="s">
        <v>6723</v>
      </c>
      <c r="B1099" s="35">
        <v>45419</v>
      </c>
      <c r="C1099" t="s">
        <v>4693</v>
      </c>
      <c r="D1099" t="s">
        <v>4694</v>
      </c>
      <c r="E1099" t="s">
        <v>4706</v>
      </c>
      <c r="F1099" t="s">
        <v>619</v>
      </c>
      <c r="G1099" t="s">
        <v>6724</v>
      </c>
      <c r="H1099" t="s">
        <v>24</v>
      </c>
      <c r="I1099" t="s">
        <v>56</v>
      </c>
      <c r="J1099">
        <v>14</v>
      </c>
      <c r="K1099" s="36">
        <v>308973</v>
      </c>
      <c r="L1099" s="37">
        <v>4325622</v>
      </c>
      <c r="M1099">
        <v>20</v>
      </c>
      <c r="N1099" t="s">
        <v>47</v>
      </c>
      <c r="O1099" t="s">
        <v>27</v>
      </c>
      <c r="P1099" t="s">
        <v>28</v>
      </c>
      <c r="Q1099">
        <v>134</v>
      </c>
      <c r="R1099" s="38">
        <v>1025913</v>
      </c>
    </row>
    <row r="1100" spans="1:18" x14ac:dyDescent="0.3">
      <c r="A1100" t="s">
        <v>6725</v>
      </c>
      <c r="B1100" s="35">
        <v>45489</v>
      </c>
      <c r="C1100" t="s">
        <v>4693</v>
      </c>
      <c r="D1100" t="s">
        <v>4694</v>
      </c>
      <c r="E1100" t="s">
        <v>4706</v>
      </c>
      <c r="F1100" t="s">
        <v>2649</v>
      </c>
      <c r="G1100" t="s">
        <v>6726</v>
      </c>
      <c r="H1100" t="s">
        <v>32</v>
      </c>
      <c r="I1100" t="s">
        <v>141</v>
      </c>
      <c r="J1100">
        <v>4</v>
      </c>
      <c r="K1100" s="36">
        <v>5496</v>
      </c>
      <c r="L1100" s="37">
        <v>21984</v>
      </c>
      <c r="M1100" t="s">
        <v>27</v>
      </c>
      <c r="N1100" t="s">
        <v>27</v>
      </c>
      <c r="O1100">
        <v>5</v>
      </c>
      <c r="P1100" t="s">
        <v>35</v>
      </c>
      <c r="Q1100">
        <v>64</v>
      </c>
      <c r="R1100" s="38">
        <v>588661</v>
      </c>
    </row>
    <row r="1101" spans="1:18" x14ac:dyDescent="0.3">
      <c r="A1101" t="s">
        <v>6727</v>
      </c>
      <c r="B1101" s="35">
        <v>45599</v>
      </c>
      <c r="C1101" t="s">
        <v>4693</v>
      </c>
      <c r="D1101" t="s">
        <v>4694</v>
      </c>
      <c r="E1101" t="s">
        <v>4695</v>
      </c>
      <c r="F1101" t="s">
        <v>1076</v>
      </c>
      <c r="G1101" t="s">
        <v>6728</v>
      </c>
      <c r="H1101" t="s">
        <v>32</v>
      </c>
      <c r="I1101" t="s">
        <v>33</v>
      </c>
      <c r="J1101">
        <v>5</v>
      </c>
      <c r="K1101" s="36">
        <v>16551</v>
      </c>
      <c r="L1101" s="37">
        <v>82755</v>
      </c>
      <c r="M1101" t="s">
        <v>27</v>
      </c>
      <c r="N1101" t="s">
        <v>57</v>
      </c>
      <c r="O1101">
        <v>5</v>
      </c>
      <c r="P1101" t="s">
        <v>28</v>
      </c>
      <c r="Q1101">
        <v>193</v>
      </c>
      <c r="R1101" s="38">
        <v>588661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DB8B-78CB-4FB5-966D-9FAA63812AE3}">
  <dimension ref="A1:R1101"/>
  <sheetViews>
    <sheetView workbookViewId="0">
      <selection activeCell="F19" sqref="F19"/>
    </sheetView>
  </sheetViews>
  <sheetFormatPr defaultRowHeight="14.4" x14ac:dyDescent="0.3"/>
  <cols>
    <col min="1" max="1" width="20" bestFit="1" customWidth="1"/>
    <col min="2" max="2" width="10.3320312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0" bestFit="1" customWidth="1"/>
    <col min="12" max="12" width="21.21875" bestFit="1" customWidth="1"/>
    <col min="13" max="13" width="17.88671875" bestFit="1" customWidth="1"/>
    <col min="14" max="14" width="22.109375" bestFit="1" customWidth="1"/>
    <col min="15" max="15" width="16.6640625" bestFit="1" customWidth="1"/>
    <col min="16" max="16" width="33.5546875" bestFit="1" customWidth="1"/>
    <col min="17" max="17" width="20.5546875" bestFit="1" customWidth="1"/>
    <col min="18" max="18" width="24.109375" bestFit="1" customWidth="1"/>
  </cols>
  <sheetData>
    <row r="1" spans="1:18" x14ac:dyDescent="0.3">
      <c r="A1" s="28" t="s">
        <v>10795</v>
      </c>
      <c r="B1" s="28" t="s">
        <v>1</v>
      </c>
      <c r="C1" s="28" t="s">
        <v>2</v>
      </c>
      <c r="D1" s="28" t="s">
        <v>3</v>
      </c>
      <c r="E1" s="28" t="s">
        <v>4</v>
      </c>
      <c r="F1" s="28" t="s">
        <v>5</v>
      </c>
      <c r="G1" s="28" t="s">
        <v>6</v>
      </c>
      <c r="H1" s="28" t="s">
        <v>7</v>
      </c>
      <c r="I1" s="28" t="s">
        <v>8</v>
      </c>
      <c r="J1" s="28" t="s">
        <v>9</v>
      </c>
      <c r="K1" s="28" t="s">
        <v>10</v>
      </c>
      <c r="L1" s="28" t="s">
        <v>11</v>
      </c>
      <c r="M1" s="28" t="s">
        <v>10790</v>
      </c>
      <c r="N1" s="28" t="s">
        <v>13</v>
      </c>
      <c r="O1" s="28" t="s">
        <v>10791</v>
      </c>
      <c r="P1" s="28" t="s">
        <v>14</v>
      </c>
      <c r="Q1" s="28" t="s">
        <v>16</v>
      </c>
      <c r="R1" s="28" t="s">
        <v>10796</v>
      </c>
    </row>
    <row r="2" spans="1:18" x14ac:dyDescent="0.3">
      <c r="A2" t="s">
        <v>6729</v>
      </c>
      <c r="B2" s="32">
        <v>45011</v>
      </c>
      <c r="C2" t="s">
        <v>6730</v>
      </c>
      <c r="D2" t="s">
        <v>6731</v>
      </c>
      <c r="E2" t="s">
        <v>6732</v>
      </c>
      <c r="F2" t="s">
        <v>662</v>
      </c>
      <c r="G2" s="39" t="s">
        <v>6733</v>
      </c>
      <c r="H2" t="s">
        <v>40</v>
      </c>
      <c r="I2" t="s">
        <v>171</v>
      </c>
      <c r="J2">
        <v>15</v>
      </c>
      <c r="K2" s="40">
        <v>12175</v>
      </c>
      <c r="L2" s="38">
        <v>182625</v>
      </c>
      <c r="M2">
        <v>5</v>
      </c>
      <c r="N2" t="s">
        <v>57</v>
      </c>
      <c r="O2" t="s">
        <v>35</v>
      </c>
      <c r="P2">
        <v>1</v>
      </c>
      <c r="Q2">
        <v>122</v>
      </c>
      <c r="R2" s="41">
        <v>381933</v>
      </c>
    </row>
    <row r="3" spans="1:18" x14ac:dyDescent="0.3">
      <c r="A3" t="s">
        <v>6734</v>
      </c>
      <c r="B3" s="32">
        <v>45473</v>
      </c>
      <c r="C3" t="s">
        <v>6730</v>
      </c>
      <c r="D3" t="s">
        <v>6731</v>
      </c>
      <c r="E3" t="s">
        <v>6732</v>
      </c>
      <c r="F3" t="s">
        <v>2058</v>
      </c>
      <c r="G3" s="39" t="s">
        <v>6735</v>
      </c>
      <c r="H3" t="s">
        <v>45</v>
      </c>
      <c r="I3" t="s">
        <v>46</v>
      </c>
      <c r="J3">
        <v>5</v>
      </c>
      <c r="K3" s="40">
        <v>37481</v>
      </c>
      <c r="L3" s="38">
        <v>187405</v>
      </c>
      <c r="M3">
        <v>0</v>
      </c>
      <c r="N3" t="s">
        <v>10797</v>
      </c>
      <c r="O3" t="s">
        <v>28</v>
      </c>
      <c r="P3">
        <v>3</v>
      </c>
      <c r="Q3">
        <v>34</v>
      </c>
      <c r="R3" s="41">
        <v>395160</v>
      </c>
    </row>
    <row r="4" spans="1:18" x14ac:dyDescent="0.3">
      <c r="A4" t="s">
        <v>6736</v>
      </c>
      <c r="B4" s="32">
        <v>45006</v>
      </c>
      <c r="C4" t="s">
        <v>6730</v>
      </c>
      <c r="D4" t="s">
        <v>6731</v>
      </c>
      <c r="E4" t="s">
        <v>6732</v>
      </c>
      <c r="F4" t="s">
        <v>128</v>
      </c>
      <c r="G4" s="39" t="s">
        <v>6737</v>
      </c>
      <c r="H4" t="s">
        <v>32</v>
      </c>
      <c r="I4" t="s">
        <v>95</v>
      </c>
      <c r="J4">
        <v>7</v>
      </c>
      <c r="K4" s="40">
        <v>16629</v>
      </c>
      <c r="L4" s="38">
        <v>116403</v>
      </c>
      <c r="M4">
        <v>0</v>
      </c>
      <c r="N4" t="s">
        <v>26</v>
      </c>
      <c r="O4" t="s">
        <v>35</v>
      </c>
      <c r="P4">
        <v>4</v>
      </c>
      <c r="Q4">
        <v>85</v>
      </c>
      <c r="R4" s="41">
        <v>581262</v>
      </c>
    </row>
    <row r="5" spans="1:18" x14ac:dyDescent="0.3">
      <c r="A5" t="s">
        <v>6738</v>
      </c>
      <c r="B5" s="32">
        <v>45014</v>
      </c>
      <c r="C5" t="s">
        <v>6730</v>
      </c>
      <c r="D5" t="s">
        <v>6731</v>
      </c>
      <c r="E5" t="s">
        <v>6732</v>
      </c>
      <c r="F5" t="s">
        <v>792</v>
      </c>
      <c r="G5" s="39" t="s">
        <v>6739</v>
      </c>
      <c r="H5" t="s">
        <v>40</v>
      </c>
      <c r="I5" t="s">
        <v>137</v>
      </c>
      <c r="J5">
        <v>20</v>
      </c>
      <c r="K5" s="40">
        <v>1954</v>
      </c>
      <c r="L5" s="38">
        <v>39080</v>
      </c>
      <c r="M5">
        <v>5</v>
      </c>
      <c r="N5" t="s">
        <v>47</v>
      </c>
      <c r="O5" t="s">
        <v>35</v>
      </c>
      <c r="P5">
        <v>4</v>
      </c>
      <c r="Q5">
        <v>198</v>
      </c>
      <c r="R5" s="41">
        <v>381933</v>
      </c>
    </row>
    <row r="6" spans="1:18" x14ac:dyDescent="0.3">
      <c r="A6" t="s">
        <v>6740</v>
      </c>
      <c r="B6" s="32">
        <v>45557</v>
      </c>
      <c r="C6" t="s">
        <v>6730</v>
      </c>
      <c r="D6" t="s">
        <v>6731</v>
      </c>
      <c r="E6" t="s">
        <v>6741</v>
      </c>
      <c r="F6" t="s">
        <v>2108</v>
      </c>
      <c r="G6" s="39" t="s">
        <v>6742</v>
      </c>
      <c r="H6" t="s">
        <v>32</v>
      </c>
      <c r="I6" t="s">
        <v>113</v>
      </c>
      <c r="J6">
        <v>20</v>
      </c>
      <c r="K6" s="40">
        <v>16807</v>
      </c>
      <c r="L6" s="38">
        <v>336140</v>
      </c>
      <c r="M6" t="s">
        <v>27</v>
      </c>
      <c r="N6" t="s">
        <v>57</v>
      </c>
      <c r="O6" t="s">
        <v>35</v>
      </c>
      <c r="P6">
        <v>5</v>
      </c>
      <c r="Q6">
        <v>11</v>
      </c>
      <c r="R6" s="41">
        <v>581262</v>
      </c>
    </row>
    <row r="7" spans="1:18" x14ac:dyDescent="0.3">
      <c r="A7" t="s">
        <v>6743</v>
      </c>
      <c r="B7" s="32">
        <v>45634</v>
      </c>
      <c r="C7" t="s">
        <v>6730</v>
      </c>
      <c r="D7" t="s">
        <v>6731</v>
      </c>
      <c r="E7" t="s">
        <v>6732</v>
      </c>
      <c r="F7" t="s">
        <v>600</v>
      </c>
      <c r="G7" s="39" t="s">
        <v>6744</v>
      </c>
      <c r="H7" t="s">
        <v>24</v>
      </c>
      <c r="I7" t="s">
        <v>152</v>
      </c>
      <c r="J7">
        <v>15</v>
      </c>
      <c r="K7" s="40">
        <v>135251</v>
      </c>
      <c r="L7" s="38">
        <v>2028765</v>
      </c>
      <c r="M7">
        <v>20</v>
      </c>
      <c r="N7" t="s">
        <v>26</v>
      </c>
      <c r="O7" t="s">
        <v>28</v>
      </c>
      <c r="P7">
        <v>3</v>
      </c>
      <c r="Q7">
        <v>105</v>
      </c>
      <c r="R7" s="41">
        <v>973851</v>
      </c>
    </row>
    <row r="8" spans="1:18" x14ac:dyDescent="0.3">
      <c r="A8" t="s">
        <v>6745</v>
      </c>
      <c r="B8" s="32">
        <v>45515</v>
      </c>
      <c r="C8" t="s">
        <v>6730</v>
      </c>
      <c r="D8" t="s">
        <v>6731</v>
      </c>
      <c r="E8" t="s">
        <v>6741</v>
      </c>
      <c r="F8" t="s">
        <v>2409</v>
      </c>
      <c r="G8" s="39" t="s">
        <v>6746</v>
      </c>
      <c r="H8" t="s">
        <v>40</v>
      </c>
      <c r="I8" t="s">
        <v>171</v>
      </c>
      <c r="J8">
        <v>15</v>
      </c>
      <c r="K8" s="40">
        <v>11276</v>
      </c>
      <c r="L8" s="38">
        <v>169140</v>
      </c>
      <c r="M8">
        <v>10</v>
      </c>
      <c r="N8" t="s">
        <v>26</v>
      </c>
      <c r="O8" t="s">
        <v>35</v>
      </c>
      <c r="P8">
        <v>3</v>
      </c>
      <c r="Q8">
        <v>53</v>
      </c>
      <c r="R8" s="41">
        <v>381933</v>
      </c>
    </row>
    <row r="9" spans="1:18" x14ac:dyDescent="0.3">
      <c r="A9" t="s">
        <v>6747</v>
      </c>
      <c r="B9" s="32">
        <v>45007</v>
      </c>
      <c r="C9" t="s">
        <v>6730</v>
      </c>
      <c r="D9" t="s">
        <v>6731</v>
      </c>
      <c r="E9" t="s">
        <v>6741</v>
      </c>
      <c r="F9" t="s">
        <v>747</v>
      </c>
      <c r="G9" s="39" t="s">
        <v>6748</v>
      </c>
      <c r="H9" t="s">
        <v>32</v>
      </c>
      <c r="I9" t="s">
        <v>117</v>
      </c>
      <c r="J9">
        <v>16</v>
      </c>
      <c r="K9" s="40">
        <v>7553</v>
      </c>
      <c r="L9" s="38">
        <v>120848</v>
      </c>
      <c r="M9" t="s">
        <v>27</v>
      </c>
      <c r="N9" t="s">
        <v>27</v>
      </c>
      <c r="O9" t="s">
        <v>35</v>
      </c>
      <c r="P9" t="s">
        <v>27</v>
      </c>
      <c r="Q9">
        <v>114</v>
      </c>
      <c r="R9" s="41">
        <v>581262</v>
      </c>
    </row>
    <row r="10" spans="1:18" x14ac:dyDescent="0.3">
      <c r="A10" t="s">
        <v>6749</v>
      </c>
      <c r="B10" s="32">
        <v>45144</v>
      </c>
      <c r="C10" t="s">
        <v>6730</v>
      </c>
      <c r="D10" t="s">
        <v>6731</v>
      </c>
      <c r="E10" t="s">
        <v>6750</v>
      </c>
      <c r="F10" t="s">
        <v>854</v>
      </c>
      <c r="G10" s="39" t="s">
        <v>6751</v>
      </c>
      <c r="H10" t="s">
        <v>45</v>
      </c>
      <c r="I10" t="s">
        <v>130</v>
      </c>
      <c r="J10">
        <v>11</v>
      </c>
      <c r="K10" s="40">
        <v>29938</v>
      </c>
      <c r="L10" s="38">
        <v>329318</v>
      </c>
      <c r="M10">
        <v>15</v>
      </c>
      <c r="N10" t="s">
        <v>27</v>
      </c>
      <c r="O10" t="s">
        <v>35</v>
      </c>
      <c r="P10">
        <v>3</v>
      </c>
      <c r="Q10">
        <v>148</v>
      </c>
      <c r="R10" s="41">
        <v>395160</v>
      </c>
    </row>
    <row r="11" spans="1:18" x14ac:dyDescent="0.3">
      <c r="A11" t="s">
        <v>6752</v>
      </c>
      <c r="B11" s="32">
        <v>44976</v>
      </c>
      <c r="C11" t="s">
        <v>6730</v>
      </c>
      <c r="D11" t="s">
        <v>6731</v>
      </c>
      <c r="E11" t="s">
        <v>6732</v>
      </c>
      <c r="F11" t="s">
        <v>1293</v>
      </c>
      <c r="G11" s="39" t="s">
        <v>6753</v>
      </c>
      <c r="H11" t="s">
        <v>45</v>
      </c>
      <c r="I11" t="s">
        <v>130</v>
      </c>
      <c r="J11">
        <v>1</v>
      </c>
      <c r="K11" s="40">
        <v>27644</v>
      </c>
      <c r="L11" s="38">
        <v>27644</v>
      </c>
      <c r="M11">
        <v>20</v>
      </c>
      <c r="N11" t="s">
        <v>26</v>
      </c>
      <c r="O11" t="s">
        <v>28</v>
      </c>
      <c r="P11" t="s">
        <v>27</v>
      </c>
      <c r="Q11">
        <v>94</v>
      </c>
      <c r="R11" s="41">
        <v>395160</v>
      </c>
    </row>
    <row r="12" spans="1:18" x14ac:dyDescent="0.3">
      <c r="A12" t="s">
        <v>6754</v>
      </c>
      <c r="B12" s="32">
        <v>45020</v>
      </c>
      <c r="C12" t="s">
        <v>6730</v>
      </c>
      <c r="D12" t="s">
        <v>6731</v>
      </c>
      <c r="E12" t="s">
        <v>6750</v>
      </c>
      <c r="F12" t="s">
        <v>1238</v>
      </c>
      <c r="G12" s="39" t="s">
        <v>6755</v>
      </c>
      <c r="H12" t="s">
        <v>40</v>
      </c>
      <c r="I12" t="s">
        <v>123</v>
      </c>
      <c r="J12">
        <v>12</v>
      </c>
      <c r="K12" s="40">
        <v>16483</v>
      </c>
      <c r="L12" s="38">
        <v>197796</v>
      </c>
      <c r="M12" t="s">
        <v>27</v>
      </c>
      <c r="N12" t="s">
        <v>57</v>
      </c>
      <c r="O12" t="s">
        <v>35</v>
      </c>
      <c r="P12">
        <v>2</v>
      </c>
      <c r="Q12">
        <v>119</v>
      </c>
      <c r="R12" s="41">
        <v>381933</v>
      </c>
    </row>
    <row r="13" spans="1:18" x14ac:dyDescent="0.3">
      <c r="A13" t="s">
        <v>6756</v>
      </c>
      <c r="B13" s="32">
        <v>45191</v>
      </c>
      <c r="C13" t="s">
        <v>6730</v>
      </c>
      <c r="D13" t="s">
        <v>6731</v>
      </c>
      <c r="E13" t="s">
        <v>6750</v>
      </c>
      <c r="F13" t="s">
        <v>981</v>
      </c>
      <c r="G13" s="39" t="s">
        <v>6757</v>
      </c>
      <c r="H13" t="s">
        <v>10798</v>
      </c>
      <c r="I13" t="s">
        <v>102</v>
      </c>
      <c r="J13">
        <v>18</v>
      </c>
      <c r="K13" s="40">
        <v>125771</v>
      </c>
      <c r="L13" s="38">
        <v>2263878</v>
      </c>
      <c r="M13">
        <v>15</v>
      </c>
      <c r="N13" t="s">
        <v>34</v>
      </c>
      <c r="O13" t="s">
        <v>35</v>
      </c>
      <c r="P13">
        <v>4</v>
      </c>
      <c r="Q13">
        <v>58</v>
      </c>
      <c r="R13" s="41">
        <v>868547</v>
      </c>
    </row>
    <row r="14" spans="1:18" x14ac:dyDescent="0.3">
      <c r="A14" t="s">
        <v>6758</v>
      </c>
      <c r="B14" s="32">
        <v>45160</v>
      </c>
      <c r="C14" t="s">
        <v>6730</v>
      </c>
      <c r="D14" t="s">
        <v>6731</v>
      </c>
      <c r="E14" t="s">
        <v>6732</v>
      </c>
      <c r="F14" t="s">
        <v>860</v>
      </c>
      <c r="G14" s="39" t="s">
        <v>6759</v>
      </c>
      <c r="H14" t="s">
        <v>10794</v>
      </c>
      <c r="I14" t="s">
        <v>117</v>
      </c>
      <c r="J14">
        <v>6</v>
      </c>
      <c r="K14" s="40">
        <v>4616</v>
      </c>
      <c r="L14" s="38">
        <v>27696</v>
      </c>
      <c r="M14" t="s">
        <v>27</v>
      </c>
      <c r="N14" t="s">
        <v>57</v>
      </c>
      <c r="O14" t="s">
        <v>28</v>
      </c>
      <c r="P14">
        <v>3</v>
      </c>
      <c r="Q14">
        <v>66</v>
      </c>
      <c r="R14" s="41">
        <v>581262</v>
      </c>
    </row>
    <row r="15" spans="1:18" x14ac:dyDescent="0.3">
      <c r="A15" t="s">
        <v>6760</v>
      </c>
      <c r="B15" s="32">
        <v>44956</v>
      </c>
      <c r="C15" t="s">
        <v>6730</v>
      </c>
      <c r="D15" t="s">
        <v>6731</v>
      </c>
      <c r="E15" t="s">
        <v>6732</v>
      </c>
      <c r="F15" t="s">
        <v>2340</v>
      </c>
      <c r="G15" s="39" t="s">
        <v>6761</v>
      </c>
      <c r="H15" t="s">
        <v>32</v>
      </c>
      <c r="I15" t="s">
        <v>158</v>
      </c>
      <c r="J15">
        <v>11</v>
      </c>
      <c r="K15" s="40">
        <v>15905</v>
      </c>
      <c r="L15" s="38">
        <v>174955</v>
      </c>
      <c r="M15">
        <v>0</v>
      </c>
      <c r="N15" t="s">
        <v>57</v>
      </c>
      <c r="O15" t="s">
        <v>28</v>
      </c>
      <c r="P15">
        <v>2</v>
      </c>
      <c r="Q15">
        <v>172</v>
      </c>
      <c r="R15" s="41">
        <v>581262</v>
      </c>
    </row>
    <row r="16" spans="1:18" x14ac:dyDescent="0.3">
      <c r="A16" t="s">
        <v>6762</v>
      </c>
      <c r="B16" s="32">
        <v>45224</v>
      </c>
      <c r="C16" t="s">
        <v>6730</v>
      </c>
      <c r="D16" t="s">
        <v>6731</v>
      </c>
      <c r="E16" t="s">
        <v>6750</v>
      </c>
      <c r="F16" t="s">
        <v>87</v>
      </c>
      <c r="G16" s="39" t="s">
        <v>6763</v>
      </c>
      <c r="H16" t="s">
        <v>32</v>
      </c>
      <c r="I16" t="s">
        <v>95</v>
      </c>
      <c r="J16">
        <v>19</v>
      </c>
      <c r="K16" s="40">
        <v>10750</v>
      </c>
      <c r="L16" s="38">
        <v>204250</v>
      </c>
      <c r="M16">
        <v>10</v>
      </c>
      <c r="N16" t="s">
        <v>27</v>
      </c>
      <c r="O16" t="s">
        <v>28</v>
      </c>
      <c r="P16">
        <v>3</v>
      </c>
      <c r="Q16">
        <v>120</v>
      </c>
      <c r="R16" s="41">
        <v>581262</v>
      </c>
    </row>
    <row r="17" spans="1:18" x14ac:dyDescent="0.3">
      <c r="A17" t="s">
        <v>6764</v>
      </c>
      <c r="B17" s="32">
        <v>45029</v>
      </c>
      <c r="C17" t="s">
        <v>6730</v>
      </c>
      <c r="D17" t="s">
        <v>6731</v>
      </c>
      <c r="E17" t="s">
        <v>6741</v>
      </c>
      <c r="F17" t="s">
        <v>2108</v>
      </c>
      <c r="G17" s="39" t="s">
        <v>6765</v>
      </c>
      <c r="H17" t="s">
        <v>45</v>
      </c>
      <c r="I17" t="s">
        <v>46</v>
      </c>
      <c r="J17">
        <v>9</v>
      </c>
      <c r="K17" s="40">
        <v>9884</v>
      </c>
      <c r="L17" s="38">
        <v>88956</v>
      </c>
      <c r="M17" t="s">
        <v>27</v>
      </c>
      <c r="N17" t="s">
        <v>27</v>
      </c>
      <c r="O17" t="s">
        <v>35</v>
      </c>
      <c r="P17">
        <v>2</v>
      </c>
      <c r="Q17">
        <v>89</v>
      </c>
      <c r="R17" s="41">
        <v>395160</v>
      </c>
    </row>
    <row r="18" spans="1:18" x14ac:dyDescent="0.3">
      <c r="A18" t="s">
        <v>6766</v>
      </c>
      <c r="B18" s="32">
        <v>45460</v>
      </c>
      <c r="C18" t="s">
        <v>6730</v>
      </c>
      <c r="D18" t="s">
        <v>6731</v>
      </c>
      <c r="E18" t="s">
        <v>6732</v>
      </c>
      <c r="F18" t="s">
        <v>428</v>
      </c>
      <c r="G18" s="39" t="s">
        <v>6767</v>
      </c>
      <c r="H18" t="s">
        <v>65</v>
      </c>
      <c r="I18" t="s">
        <v>397</v>
      </c>
      <c r="J18">
        <v>12</v>
      </c>
      <c r="K18" s="40">
        <v>87385</v>
      </c>
      <c r="L18" s="38">
        <v>1048620</v>
      </c>
      <c r="M18">
        <v>0</v>
      </c>
      <c r="N18" t="s">
        <v>34</v>
      </c>
      <c r="O18" t="s">
        <v>35</v>
      </c>
      <c r="P18">
        <v>3</v>
      </c>
      <c r="Q18">
        <v>12</v>
      </c>
      <c r="R18" s="41">
        <v>868547</v>
      </c>
    </row>
    <row r="19" spans="1:18" x14ac:dyDescent="0.3">
      <c r="A19" t="s">
        <v>6768</v>
      </c>
      <c r="B19" s="32">
        <v>45519</v>
      </c>
      <c r="C19" t="s">
        <v>6730</v>
      </c>
      <c r="D19" t="s">
        <v>6731</v>
      </c>
      <c r="E19" t="s">
        <v>6741</v>
      </c>
      <c r="F19" t="s">
        <v>600</v>
      </c>
      <c r="G19" s="39" t="s">
        <v>27</v>
      </c>
      <c r="H19" t="s">
        <v>10798</v>
      </c>
      <c r="I19" t="s">
        <v>289</v>
      </c>
      <c r="J19">
        <v>5</v>
      </c>
      <c r="K19" s="40">
        <v>161857</v>
      </c>
      <c r="L19" s="38">
        <v>809285</v>
      </c>
      <c r="M19" t="s">
        <v>27</v>
      </c>
      <c r="N19" t="s">
        <v>57</v>
      </c>
      <c r="O19" t="s">
        <v>35</v>
      </c>
      <c r="P19">
        <v>2</v>
      </c>
      <c r="Q19">
        <v>18</v>
      </c>
      <c r="R19" s="41">
        <v>868547</v>
      </c>
    </row>
    <row r="20" spans="1:18" x14ac:dyDescent="0.3">
      <c r="A20" t="s">
        <v>6769</v>
      </c>
      <c r="B20" s="32">
        <v>45150</v>
      </c>
      <c r="C20" t="s">
        <v>6730</v>
      </c>
      <c r="D20" t="s">
        <v>6731</v>
      </c>
      <c r="E20" t="s">
        <v>6750</v>
      </c>
      <c r="F20" t="s">
        <v>1339</v>
      </c>
      <c r="G20" s="39" t="s">
        <v>6770</v>
      </c>
      <c r="H20" t="s">
        <v>40</v>
      </c>
      <c r="I20" t="s">
        <v>123</v>
      </c>
      <c r="J20">
        <v>10</v>
      </c>
      <c r="K20" s="40">
        <v>10492</v>
      </c>
      <c r="L20" s="38">
        <v>104920</v>
      </c>
      <c r="M20">
        <v>15</v>
      </c>
      <c r="N20" t="s">
        <v>10797</v>
      </c>
      <c r="O20" t="s">
        <v>35</v>
      </c>
      <c r="P20">
        <v>5</v>
      </c>
      <c r="Q20">
        <v>0</v>
      </c>
      <c r="R20" s="41">
        <v>381933</v>
      </c>
    </row>
    <row r="21" spans="1:18" x14ac:dyDescent="0.3">
      <c r="A21" t="s">
        <v>6771</v>
      </c>
      <c r="B21" s="32">
        <v>45121</v>
      </c>
      <c r="C21" t="s">
        <v>6730</v>
      </c>
      <c r="D21" t="s">
        <v>6731</v>
      </c>
      <c r="E21" t="s">
        <v>6741</v>
      </c>
      <c r="F21" t="s">
        <v>190</v>
      </c>
      <c r="G21" s="39" t="s">
        <v>6772</v>
      </c>
      <c r="H21" t="s">
        <v>32</v>
      </c>
      <c r="I21" t="s">
        <v>33</v>
      </c>
      <c r="J21">
        <v>5</v>
      </c>
      <c r="K21" s="40">
        <v>4619</v>
      </c>
      <c r="L21" s="38">
        <v>23095</v>
      </c>
      <c r="M21">
        <v>0</v>
      </c>
      <c r="N21" t="s">
        <v>26</v>
      </c>
      <c r="O21" t="s">
        <v>28</v>
      </c>
      <c r="P21">
        <v>6</v>
      </c>
      <c r="Q21">
        <v>57</v>
      </c>
      <c r="R21" s="41">
        <v>581262</v>
      </c>
    </row>
    <row r="22" spans="1:18" x14ac:dyDescent="0.3">
      <c r="A22" t="s">
        <v>6773</v>
      </c>
      <c r="B22" s="32">
        <v>45460</v>
      </c>
      <c r="C22" t="s">
        <v>6730</v>
      </c>
      <c r="D22" t="s">
        <v>6731</v>
      </c>
      <c r="E22" t="s">
        <v>6732</v>
      </c>
      <c r="F22" t="s">
        <v>5097</v>
      </c>
      <c r="G22" s="39" t="s">
        <v>6774</v>
      </c>
      <c r="H22" t="s">
        <v>24</v>
      </c>
      <c r="I22" t="s">
        <v>92</v>
      </c>
      <c r="J22">
        <v>13</v>
      </c>
      <c r="K22" s="40">
        <v>119827</v>
      </c>
      <c r="L22" s="38">
        <v>1557751</v>
      </c>
      <c r="M22">
        <v>0</v>
      </c>
      <c r="N22" t="s">
        <v>10797</v>
      </c>
      <c r="O22" t="s">
        <v>35</v>
      </c>
      <c r="P22">
        <v>5</v>
      </c>
      <c r="Q22">
        <v>81</v>
      </c>
      <c r="R22" s="41">
        <v>973851</v>
      </c>
    </row>
    <row r="23" spans="1:18" x14ac:dyDescent="0.3">
      <c r="A23" t="s">
        <v>6775</v>
      </c>
      <c r="B23" s="32">
        <v>45211</v>
      </c>
      <c r="C23" t="s">
        <v>6730</v>
      </c>
      <c r="D23" t="s">
        <v>6731</v>
      </c>
      <c r="E23" t="s">
        <v>6732</v>
      </c>
      <c r="F23" t="s">
        <v>49</v>
      </c>
      <c r="G23" s="39" t="s">
        <v>6776</v>
      </c>
      <c r="H23" t="s">
        <v>65</v>
      </c>
      <c r="I23" t="s">
        <v>289</v>
      </c>
      <c r="J23">
        <v>16</v>
      </c>
      <c r="K23" s="40">
        <v>47348</v>
      </c>
      <c r="L23" s="38">
        <v>757568</v>
      </c>
      <c r="M23">
        <v>0</v>
      </c>
      <c r="N23" t="s">
        <v>34</v>
      </c>
      <c r="O23" t="s">
        <v>35</v>
      </c>
      <c r="P23">
        <v>1</v>
      </c>
      <c r="Q23">
        <v>29</v>
      </c>
      <c r="R23" s="41">
        <v>868547</v>
      </c>
    </row>
    <row r="24" spans="1:18" x14ac:dyDescent="0.3">
      <c r="A24" t="s">
        <v>6777</v>
      </c>
      <c r="B24" s="32">
        <v>45544</v>
      </c>
      <c r="C24" t="s">
        <v>6730</v>
      </c>
      <c r="D24" t="s">
        <v>6731</v>
      </c>
      <c r="E24" t="s">
        <v>6741</v>
      </c>
      <c r="F24" t="s">
        <v>1039</v>
      </c>
      <c r="G24" s="39" t="s">
        <v>6778</v>
      </c>
      <c r="H24" t="s">
        <v>10798</v>
      </c>
      <c r="I24" t="s">
        <v>382</v>
      </c>
      <c r="J24">
        <v>18</v>
      </c>
      <c r="K24" s="40">
        <v>91651</v>
      </c>
      <c r="L24" s="38">
        <v>1649718</v>
      </c>
      <c r="M24">
        <v>0</v>
      </c>
      <c r="N24" t="s">
        <v>26</v>
      </c>
      <c r="O24" t="s">
        <v>28</v>
      </c>
      <c r="P24">
        <v>2</v>
      </c>
      <c r="Q24">
        <v>19</v>
      </c>
      <c r="R24" s="41">
        <v>868547</v>
      </c>
    </row>
    <row r="25" spans="1:18" x14ac:dyDescent="0.3">
      <c r="A25" t="s">
        <v>6779</v>
      </c>
      <c r="B25" s="32">
        <v>45019</v>
      </c>
      <c r="C25" t="s">
        <v>6730</v>
      </c>
      <c r="D25" t="s">
        <v>6731</v>
      </c>
      <c r="E25" t="s">
        <v>6741</v>
      </c>
      <c r="F25" t="s">
        <v>1750</v>
      </c>
      <c r="G25" s="39" t="s">
        <v>6780</v>
      </c>
      <c r="H25" t="s">
        <v>10798</v>
      </c>
      <c r="I25" t="s">
        <v>382</v>
      </c>
      <c r="J25">
        <v>9</v>
      </c>
      <c r="K25" s="40">
        <v>88324</v>
      </c>
      <c r="L25" s="38">
        <v>794916</v>
      </c>
      <c r="M25">
        <v>15</v>
      </c>
      <c r="N25" t="s">
        <v>26</v>
      </c>
      <c r="O25" t="s">
        <v>35</v>
      </c>
      <c r="P25">
        <v>5</v>
      </c>
      <c r="Q25">
        <v>176</v>
      </c>
      <c r="R25" s="41">
        <v>868547</v>
      </c>
    </row>
    <row r="26" spans="1:18" x14ac:dyDescent="0.3">
      <c r="A26" t="s">
        <v>6781</v>
      </c>
      <c r="B26" s="32">
        <v>44958</v>
      </c>
      <c r="C26" t="s">
        <v>6730</v>
      </c>
      <c r="D26" t="s">
        <v>6731</v>
      </c>
      <c r="E26" t="s">
        <v>6741</v>
      </c>
      <c r="F26" t="s">
        <v>1419</v>
      </c>
      <c r="G26" s="39" t="s">
        <v>6782</v>
      </c>
      <c r="H26" t="s">
        <v>10794</v>
      </c>
      <c r="I26" t="s">
        <v>158</v>
      </c>
      <c r="J26">
        <v>7</v>
      </c>
      <c r="K26" s="40">
        <v>4736</v>
      </c>
      <c r="L26" s="38">
        <v>33152</v>
      </c>
      <c r="M26" t="s">
        <v>27</v>
      </c>
      <c r="N26" t="s">
        <v>57</v>
      </c>
      <c r="O26" t="s">
        <v>28</v>
      </c>
      <c r="P26" t="s">
        <v>27</v>
      </c>
      <c r="Q26">
        <v>190</v>
      </c>
      <c r="R26" s="41">
        <v>581262</v>
      </c>
    </row>
    <row r="27" spans="1:18" x14ac:dyDescent="0.3">
      <c r="A27" t="s">
        <v>6783</v>
      </c>
      <c r="B27" s="32">
        <v>45022</v>
      </c>
      <c r="C27" t="s">
        <v>6730</v>
      </c>
      <c r="D27" t="s">
        <v>6731</v>
      </c>
      <c r="E27" t="s">
        <v>6732</v>
      </c>
      <c r="F27" t="s">
        <v>1738</v>
      </c>
      <c r="G27" s="39" t="s">
        <v>6784</v>
      </c>
      <c r="H27" t="s">
        <v>24</v>
      </c>
      <c r="I27" t="s">
        <v>25</v>
      </c>
      <c r="J27">
        <v>5</v>
      </c>
      <c r="K27" s="40">
        <v>284002</v>
      </c>
      <c r="L27" s="38">
        <v>1420010</v>
      </c>
      <c r="M27">
        <v>15</v>
      </c>
      <c r="N27" t="s">
        <v>27</v>
      </c>
      <c r="O27" t="s">
        <v>35</v>
      </c>
      <c r="P27">
        <v>5</v>
      </c>
      <c r="Q27">
        <v>192</v>
      </c>
      <c r="R27" s="41">
        <v>973851</v>
      </c>
    </row>
    <row r="28" spans="1:18" x14ac:dyDescent="0.3">
      <c r="A28" t="s">
        <v>6785</v>
      </c>
      <c r="B28" s="32">
        <v>45539</v>
      </c>
      <c r="C28" t="s">
        <v>6730</v>
      </c>
      <c r="D28" t="s">
        <v>6731</v>
      </c>
      <c r="E28" t="s">
        <v>6741</v>
      </c>
      <c r="F28" t="s">
        <v>2191</v>
      </c>
      <c r="G28" s="39" t="s">
        <v>6786</v>
      </c>
      <c r="H28" t="s">
        <v>40</v>
      </c>
      <c r="I28" t="s">
        <v>171</v>
      </c>
      <c r="J28">
        <v>2</v>
      </c>
      <c r="K28" s="40">
        <v>14592</v>
      </c>
      <c r="L28" s="38">
        <v>29184</v>
      </c>
      <c r="M28" t="s">
        <v>27</v>
      </c>
      <c r="N28" t="s">
        <v>34</v>
      </c>
      <c r="O28" t="s">
        <v>28</v>
      </c>
      <c r="P28">
        <v>4</v>
      </c>
      <c r="Q28">
        <v>160</v>
      </c>
      <c r="R28" s="41">
        <v>381933</v>
      </c>
    </row>
    <row r="29" spans="1:18" x14ac:dyDescent="0.3">
      <c r="A29" t="s">
        <v>6787</v>
      </c>
      <c r="B29" s="32">
        <v>45228</v>
      </c>
      <c r="C29" t="s">
        <v>6730</v>
      </c>
      <c r="D29" t="s">
        <v>6731</v>
      </c>
      <c r="E29" t="s">
        <v>6750</v>
      </c>
      <c r="F29" t="s">
        <v>2637</v>
      </c>
      <c r="G29" s="39" t="s">
        <v>27</v>
      </c>
      <c r="H29" t="s">
        <v>40</v>
      </c>
      <c r="I29" t="s">
        <v>70</v>
      </c>
      <c r="J29">
        <v>6</v>
      </c>
      <c r="K29" s="40">
        <v>5929</v>
      </c>
      <c r="L29" s="38">
        <v>35574</v>
      </c>
      <c r="M29" t="s">
        <v>27</v>
      </c>
      <c r="N29" t="s">
        <v>34</v>
      </c>
      <c r="O29" t="s">
        <v>35</v>
      </c>
      <c r="P29">
        <v>3</v>
      </c>
      <c r="Q29">
        <v>36</v>
      </c>
      <c r="R29" s="41">
        <v>381933</v>
      </c>
    </row>
    <row r="30" spans="1:18" x14ac:dyDescent="0.3">
      <c r="A30" t="s">
        <v>6788</v>
      </c>
      <c r="B30" s="32">
        <v>45159</v>
      </c>
      <c r="C30" t="s">
        <v>6730</v>
      </c>
      <c r="D30" t="s">
        <v>6731</v>
      </c>
      <c r="E30" t="s">
        <v>6732</v>
      </c>
      <c r="F30" t="s">
        <v>3504</v>
      </c>
      <c r="G30" s="39" t="s">
        <v>27</v>
      </c>
      <c r="H30" t="s">
        <v>24</v>
      </c>
      <c r="I30" t="s">
        <v>61</v>
      </c>
      <c r="J30">
        <v>15</v>
      </c>
      <c r="K30" s="40">
        <v>252027</v>
      </c>
      <c r="L30" s="38">
        <v>3780405</v>
      </c>
      <c r="M30" t="s">
        <v>27</v>
      </c>
      <c r="N30" t="s">
        <v>47</v>
      </c>
      <c r="O30" t="s">
        <v>35</v>
      </c>
      <c r="P30">
        <v>1</v>
      </c>
      <c r="Q30">
        <v>155</v>
      </c>
      <c r="R30" s="41">
        <v>973851</v>
      </c>
    </row>
    <row r="31" spans="1:18" x14ac:dyDescent="0.3">
      <c r="A31" t="s">
        <v>6789</v>
      </c>
      <c r="B31" s="32">
        <v>44947</v>
      </c>
      <c r="C31" t="s">
        <v>6730</v>
      </c>
      <c r="D31" t="s">
        <v>6731</v>
      </c>
      <c r="E31" t="s">
        <v>6750</v>
      </c>
      <c r="F31" t="s">
        <v>434</v>
      </c>
      <c r="G31" s="39" t="s">
        <v>27</v>
      </c>
      <c r="H31" t="s">
        <v>24</v>
      </c>
      <c r="I31" t="s">
        <v>174</v>
      </c>
      <c r="J31">
        <v>10</v>
      </c>
      <c r="K31" s="40">
        <v>40975</v>
      </c>
      <c r="L31" s="38">
        <v>409750</v>
      </c>
      <c r="M31">
        <v>10</v>
      </c>
      <c r="N31" t="s">
        <v>47</v>
      </c>
      <c r="O31" t="s">
        <v>28</v>
      </c>
      <c r="P31">
        <v>3</v>
      </c>
      <c r="Q31">
        <v>158</v>
      </c>
      <c r="R31" s="41">
        <v>973851</v>
      </c>
    </row>
    <row r="32" spans="1:18" x14ac:dyDescent="0.3">
      <c r="A32" t="s">
        <v>6790</v>
      </c>
      <c r="B32" s="32">
        <v>45145</v>
      </c>
      <c r="C32" t="s">
        <v>6730</v>
      </c>
      <c r="D32" t="s">
        <v>6731</v>
      </c>
      <c r="E32" t="s">
        <v>6732</v>
      </c>
      <c r="F32" t="s">
        <v>418</v>
      </c>
      <c r="G32" s="39" t="s">
        <v>27</v>
      </c>
      <c r="H32" t="s">
        <v>32</v>
      </c>
      <c r="I32" t="s">
        <v>141</v>
      </c>
      <c r="J32">
        <v>5</v>
      </c>
      <c r="K32" s="40">
        <v>10745</v>
      </c>
      <c r="L32" s="38">
        <v>53725</v>
      </c>
      <c r="M32">
        <v>0</v>
      </c>
      <c r="N32" t="s">
        <v>47</v>
      </c>
      <c r="O32" t="s">
        <v>35</v>
      </c>
      <c r="P32">
        <v>5</v>
      </c>
      <c r="Q32">
        <v>107</v>
      </c>
      <c r="R32" s="41">
        <v>581262</v>
      </c>
    </row>
    <row r="33" spans="1:18" x14ac:dyDescent="0.3">
      <c r="A33" t="s">
        <v>6791</v>
      </c>
      <c r="B33" s="32">
        <v>45292</v>
      </c>
      <c r="C33" t="s">
        <v>6730</v>
      </c>
      <c r="D33" t="s">
        <v>6731</v>
      </c>
      <c r="E33" t="s">
        <v>6732</v>
      </c>
      <c r="F33" t="s">
        <v>443</v>
      </c>
      <c r="G33" s="39" t="s">
        <v>27</v>
      </c>
      <c r="H33" t="s">
        <v>40</v>
      </c>
      <c r="I33" t="s">
        <v>123</v>
      </c>
      <c r="J33">
        <v>4</v>
      </c>
      <c r="K33" s="40">
        <v>6192</v>
      </c>
      <c r="L33" s="38">
        <v>24768</v>
      </c>
      <c r="M33">
        <v>15</v>
      </c>
      <c r="N33" t="s">
        <v>57</v>
      </c>
      <c r="O33" t="s">
        <v>28</v>
      </c>
      <c r="P33">
        <v>5</v>
      </c>
      <c r="Q33">
        <v>76</v>
      </c>
      <c r="R33" s="41">
        <v>381933</v>
      </c>
    </row>
    <row r="34" spans="1:18" x14ac:dyDescent="0.3">
      <c r="A34" t="s">
        <v>6792</v>
      </c>
      <c r="B34" s="32">
        <v>45260</v>
      </c>
      <c r="C34" t="s">
        <v>6730</v>
      </c>
      <c r="D34" t="s">
        <v>6731</v>
      </c>
      <c r="E34" t="s">
        <v>6741</v>
      </c>
      <c r="F34" t="s">
        <v>613</v>
      </c>
      <c r="G34" s="39" t="s">
        <v>27</v>
      </c>
      <c r="H34" t="s">
        <v>32</v>
      </c>
      <c r="I34" t="s">
        <v>237</v>
      </c>
      <c r="J34">
        <v>16</v>
      </c>
      <c r="K34" s="40">
        <v>10576</v>
      </c>
      <c r="L34" s="38">
        <v>169216</v>
      </c>
      <c r="M34">
        <v>15</v>
      </c>
      <c r="N34" t="s">
        <v>26</v>
      </c>
      <c r="O34" t="s">
        <v>35</v>
      </c>
      <c r="P34">
        <v>2</v>
      </c>
      <c r="Q34">
        <v>138</v>
      </c>
      <c r="R34" s="41">
        <v>581262</v>
      </c>
    </row>
    <row r="35" spans="1:18" x14ac:dyDescent="0.3">
      <c r="A35" t="s">
        <v>6793</v>
      </c>
      <c r="B35" s="32">
        <v>45445</v>
      </c>
      <c r="C35" t="s">
        <v>6730</v>
      </c>
      <c r="D35" t="s">
        <v>6731</v>
      </c>
      <c r="E35" t="s">
        <v>6750</v>
      </c>
      <c r="F35" t="s">
        <v>230</v>
      </c>
      <c r="G35" s="39" t="s">
        <v>6794</v>
      </c>
      <c r="H35" t="s">
        <v>45</v>
      </c>
      <c r="I35" t="s">
        <v>130</v>
      </c>
      <c r="J35">
        <v>14</v>
      </c>
      <c r="K35" s="40">
        <v>31559</v>
      </c>
      <c r="L35" s="38">
        <v>441826</v>
      </c>
      <c r="M35" t="s">
        <v>27</v>
      </c>
      <c r="N35" t="s">
        <v>10797</v>
      </c>
      <c r="O35" t="s">
        <v>28</v>
      </c>
      <c r="P35">
        <v>4</v>
      </c>
      <c r="Q35">
        <v>115</v>
      </c>
      <c r="R35" s="41">
        <v>395160</v>
      </c>
    </row>
    <row r="36" spans="1:18" x14ac:dyDescent="0.3">
      <c r="A36" t="s">
        <v>6795</v>
      </c>
      <c r="B36" s="32">
        <v>45646</v>
      </c>
      <c r="C36" t="s">
        <v>6730</v>
      </c>
      <c r="D36" t="s">
        <v>6731</v>
      </c>
      <c r="E36" t="s">
        <v>6750</v>
      </c>
      <c r="F36" t="s">
        <v>854</v>
      </c>
      <c r="G36" s="39" t="s">
        <v>6796</v>
      </c>
      <c r="H36" t="s">
        <v>24</v>
      </c>
      <c r="I36" t="s">
        <v>92</v>
      </c>
      <c r="J36">
        <v>9</v>
      </c>
      <c r="K36" s="40">
        <v>235601</v>
      </c>
      <c r="L36" s="38">
        <v>2120409</v>
      </c>
      <c r="M36">
        <v>10</v>
      </c>
      <c r="N36" t="s">
        <v>34</v>
      </c>
      <c r="O36" t="s">
        <v>35</v>
      </c>
      <c r="P36">
        <v>3</v>
      </c>
      <c r="Q36">
        <v>50</v>
      </c>
      <c r="R36" s="41">
        <v>973851</v>
      </c>
    </row>
    <row r="37" spans="1:18" x14ac:dyDescent="0.3">
      <c r="A37" t="s">
        <v>6797</v>
      </c>
      <c r="B37" s="32">
        <v>45485</v>
      </c>
      <c r="C37" t="s">
        <v>6730</v>
      </c>
      <c r="D37" t="s">
        <v>6731</v>
      </c>
      <c r="E37" t="s">
        <v>6750</v>
      </c>
      <c r="F37" t="s">
        <v>310</v>
      </c>
      <c r="G37" s="39" t="s">
        <v>27</v>
      </c>
      <c r="H37" t="s">
        <v>10794</v>
      </c>
      <c r="I37" t="s">
        <v>95</v>
      </c>
      <c r="J37">
        <v>20</v>
      </c>
      <c r="K37" s="40">
        <v>8845</v>
      </c>
      <c r="L37" s="38">
        <v>176900</v>
      </c>
      <c r="M37">
        <v>5</v>
      </c>
      <c r="N37" t="s">
        <v>57</v>
      </c>
      <c r="O37" t="s">
        <v>35</v>
      </c>
      <c r="P37" t="s">
        <v>27</v>
      </c>
      <c r="Q37">
        <v>13</v>
      </c>
      <c r="R37" s="41">
        <v>581262</v>
      </c>
    </row>
    <row r="38" spans="1:18" x14ac:dyDescent="0.3">
      <c r="A38" t="s">
        <v>6798</v>
      </c>
      <c r="B38" s="32">
        <v>45551</v>
      </c>
      <c r="C38" t="s">
        <v>6730</v>
      </c>
      <c r="D38" t="s">
        <v>6731</v>
      </c>
      <c r="E38" t="s">
        <v>6750</v>
      </c>
      <c r="F38" t="s">
        <v>1799</v>
      </c>
      <c r="G38" s="39" t="s">
        <v>6799</v>
      </c>
      <c r="H38" t="s">
        <v>40</v>
      </c>
      <c r="I38" t="s">
        <v>70</v>
      </c>
      <c r="J38">
        <v>9</v>
      </c>
      <c r="K38" s="40">
        <v>10944</v>
      </c>
      <c r="L38" s="38">
        <v>98496</v>
      </c>
      <c r="M38">
        <v>0</v>
      </c>
      <c r="N38" t="s">
        <v>26</v>
      </c>
      <c r="O38" t="s">
        <v>35</v>
      </c>
      <c r="P38">
        <v>2</v>
      </c>
      <c r="Q38">
        <v>51</v>
      </c>
      <c r="R38" s="41">
        <v>381933</v>
      </c>
    </row>
    <row r="39" spans="1:18" x14ac:dyDescent="0.3">
      <c r="A39" t="s">
        <v>6800</v>
      </c>
      <c r="B39" s="32">
        <v>45155</v>
      </c>
      <c r="C39" t="s">
        <v>6730</v>
      </c>
      <c r="D39" t="s">
        <v>6731</v>
      </c>
      <c r="E39" t="s">
        <v>6732</v>
      </c>
      <c r="F39" t="s">
        <v>49</v>
      </c>
      <c r="G39" s="39" t="s">
        <v>6801</v>
      </c>
      <c r="H39" t="s">
        <v>40</v>
      </c>
      <c r="I39" t="s">
        <v>51</v>
      </c>
      <c r="J39">
        <v>14</v>
      </c>
      <c r="K39" s="40">
        <v>3906</v>
      </c>
      <c r="L39" s="38">
        <v>54684</v>
      </c>
      <c r="M39">
        <v>10</v>
      </c>
      <c r="N39" t="s">
        <v>57</v>
      </c>
      <c r="O39" t="s">
        <v>35</v>
      </c>
      <c r="P39">
        <v>6</v>
      </c>
      <c r="Q39">
        <v>143</v>
      </c>
      <c r="R39" s="41">
        <v>381933</v>
      </c>
    </row>
    <row r="40" spans="1:18" x14ac:dyDescent="0.3">
      <c r="A40" t="s">
        <v>6802</v>
      </c>
      <c r="B40" s="32">
        <v>44994</v>
      </c>
      <c r="C40" t="s">
        <v>6730</v>
      </c>
      <c r="D40" t="s">
        <v>6731</v>
      </c>
      <c r="E40" t="s">
        <v>6732</v>
      </c>
      <c r="F40" t="s">
        <v>2415</v>
      </c>
      <c r="G40" s="39" t="s">
        <v>6803</v>
      </c>
      <c r="H40" t="s">
        <v>45</v>
      </c>
      <c r="I40" t="s">
        <v>74</v>
      </c>
      <c r="J40">
        <v>13</v>
      </c>
      <c r="K40" s="40">
        <v>27622</v>
      </c>
      <c r="L40" s="38">
        <v>359086</v>
      </c>
      <c r="M40">
        <v>0</v>
      </c>
      <c r="N40" t="s">
        <v>27</v>
      </c>
      <c r="O40" t="s">
        <v>35</v>
      </c>
      <c r="P40">
        <v>4</v>
      </c>
      <c r="Q40">
        <v>191</v>
      </c>
      <c r="R40" s="41">
        <v>395160</v>
      </c>
    </row>
    <row r="41" spans="1:18" x14ac:dyDescent="0.3">
      <c r="A41" t="s">
        <v>6804</v>
      </c>
      <c r="B41" s="32">
        <v>45617</v>
      </c>
      <c r="C41" t="s">
        <v>6730</v>
      </c>
      <c r="D41" t="s">
        <v>6731</v>
      </c>
      <c r="E41" t="s">
        <v>6741</v>
      </c>
      <c r="F41" t="s">
        <v>1060</v>
      </c>
      <c r="G41" s="39" t="s">
        <v>6805</v>
      </c>
      <c r="H41" t="s">
        <v>10794</v>
      </c>
      <c r="I41" t="s">
        <v>113</v>
      </c>
      <c r="J41">
        <v>6</v>
      </c>
      <c r="K41" s="40">
        <v>18428</v>
      </c>
      <c r="L41" s="38">
        <v>110568</v>
      </c>
      <c r="M41">
        <v>0</v>
      </c>
      <c r="N41" t="s">
        <v>47</v>
      </c>
      <c r="O41" t="s">
        <v>28</v>
      </c>
      <c r="P41">
        <v>5</v>
      </c>
      <c r="Q41">
        <v>115</v>
      </c>
      <c r="R41" s="41">
        <v>581262</v>
      </c>
    </row>
    <row r="42" spans="1:18" x14ac:dyDescent="0.3">
      <c r="A42" t="s">
        <v>6806</v>
      </c>
      <c r="B42" s="32">
        <v>45423</v>
      </c>
      <c r="C42" t="s">
        <v>6730</v>
      </c>
      <c r="D42" t="s">
        <v>6731</v>
      </c>
      <c r="E42" t="s">
        <v>6741</v>
      </c>
      <c r="F42" t="s">
        <v>681</v>
      </c>
      <c r="G42" s="39" t="s">
        <v>6807</v>
      </c>
      <c r="H42" t="s">
        <v>40</v>
      </c>
      <c r="I42" t="s">
        <v>171</v>
      </c>
      <c r="J42">
        <v>17</v>
      </c>
      <c r="K42" s="40">
        <v>1070</v>
      </c>
      <c r="L42" s="38">
        <v>18190</v>
      </c>
      <c r="M42">
        <v>5</v>
      </c>
      <c r="N42" t="s">
        <v>27</v>
      </c>
      <c r="O42" t="s">
        <v>35</v>
      </c>
      <c r="P42">
        <v>4</v>
      </c>
      <c r="Q42">
        <v>175</v>
      </c>
      <c r="R42" s="41">
        <v>381933</v>
      </c>
    </row>
    <row r="43" spans="1:18" x14ac:dyDescent="0.3">
      <c r="A43" t="s">
        <v>6808</v>
      </c>
      <c r="B43" s="32">
        <v>45161</v>
      </c>
      <c r="C43" t="s">
        <v>6730</v>
      </c>
      <c r="D43" t="s">
        <v>6731</v>
      </c>
      <c r="E43" t="s">
        <v>6732</v>
      </c>
      <c r="F43" t="s">
        <v>516</v>
      </c>
      <c r="G43" s="39" t="s">
        <v>27</v>
      </c>
      <c r="H43" t="s">
        <v>40</v>
      </c>
      <c r="I43" t="s">
        <v>41</v>
      </c>
      <c r="J43">
        <v>10</v>
      </c>
      <c r="K43" s="40">
        <v>13601</v>
      </c>
      <c r="L43" s="38">
        <v>136010</v>
      </c>
      <c r="M43" t="s">
        <v>27</v>
      </c>
      <c r="N43" t="s">
        <v>26</v>
      </c>
      <c r="O43" t="s">
        <v>35</v>
      </c>
      <c r="P43">
        <v>4</v>
      </c>
      <c r="Q43">
        <v>145</v>
      </c>
      <c r="R43" s="41">
        <v>381933</v>
      </c>
    </row>
    <row r="44" spans="1:18" x14ac:dyDescent="0.3">
      <c r="A44" t="s">
        <v>6809</v>
      </c>
      <c r="B44" s="32">
        <v>45319</v>
      </c>
      <c r="C44" t="s">
        <v>6730</v>
      </c>
      <c r="D44" t="s">
        <v>6731</v>
      </c>
      <c r="E44" t="s">
        <v>6750</v>
      </c>
      <c r="F44" t="s">
        <v>533</v>
      </c>
      <c r="G44" s="39" t="s">
        <v>6810</v>
      </c>
      <c r="H44" t="s">
        <v>40</v>
      </c>
      <c r="I44" t="s">
        <v>123</v>
      </c>
      <c r="J44">
        <v>10</v>
      </c>
      <c r="K44" s="40">
        <v>11954</v>
      </c>
      <c r="L44" s="38">
        <v>119540</v>
      </c>
      <c r="M44">
        <v>20</v>
      </c>
      <c r="N44" t="s">
        <v>26</v>
      </c>
      <c r="O44" t="s">
        <v>35</v>
      </c>
      <c r="P44">
        <v>5</v>
      </c>
      <c r="Q44">
        <v>178</v>
      </c>
      <c r="R44" s="41">
        <v>381933</v>
      </c>
    </row>
    <row r="45" spans="1:18" x14ac:dyDescent="0.3">
      <c r="A45" t="s">
        <v>6811</v>
      </c>
      <c r="B45" s="32">
        <v>44976</v>
      </c>
      <c r="C45" t="s">
        <v>6730</v>
      </c>
      <c r="D45" t="s">
        <v>6731</v>
      </c>
      <c r="E45" t="s">
        <v>6732</v>
      </c>
      <c r="F45" t="s">
        <v>2781</v>
      </c>
      <c r="G45" s="39" t="s">
        <v>27</v>
      </c>
      <c r="H45" t="s">
        <v>10798</v>
      </c>
      <c r="I45" t="s">
        <v>397</v>
      </c>
      <c r="J45">
        <v>1</v>
      </c>
      <c r="K45" s="40">
        <v>73743</v>
      </c>
      <c r="L45" s="38">
        <v>73743</v>
      </c>
      <c r="M45">
        <v>10</v>
      </c>
      <c r="N45" t="s">
        <v>57</v>
      </c>
      <c r="O45" t="s">
        <v>35</v>
      </c>
      <c r="P45">
        <v>1</v>
      </c>
      <c r="Q45">
        <v>33</v>
      </c>
      <c r="R45" s="41">
        <v>868547</v>
      </c>
    </row>
    <row r="46" spans="1:18" x14ac:dyDescent="0.3">
      <c r="A46" t="s">
        <v>6812</v>
      </c>
      <c r="B46" s="32">
        <v>45176</v>
      </c>
      <c r="C46" t="s">
        <v>6730</v>
      </c>
      <c r="D46" t="s">
        <v>6731</v>
      </c>
      <c r="E46" t="s">
        <v>6750</v>
      </c>
      <c r="F46" t="s">
        <v>2822</v>
      </c>
      <c r="G46" s="39" t="s">
        <v>6813</v>
      </c>
      <c r="H46" t="s">
        <v>24</v>
      </c>
      <c r="I46" t="s">
        <v>61</v>
      </c>
      <c r="J46">
        <v>3</v>
      </c>
      <c r="K46" s="40">
        <v>190374</v>
      </c>
      <c r="L46" s="38">
        <v>571122</v>
      </c>
      <c r="M46">
        <v>10</v>
      </c>
      <c r="N46" t="s">
        <v>27</v>
      </c>
      <c r="O46" t="s">
        <v>28</v>
      </c>
      <c r="P46">
        <v>5</v>
      </c>
      <c r="Q46">
        <v>96</v>
      </c>
      <c r="R46" s="41">
        <v>973851</v>
      </c>
    </row>
    <row r="47" spans="1:18" x14ac:dyDescent="0.3">
      <c r="A47" t="s">
        <v>6814</v>
      </c>
      <c r="B47" s="32">
        <v>45077</v>
      </c>
      <c r="C47" t="s">
        <v>6730</v>
      </c>
      <c r="D47" t="s">
        <v>6731</v>
      </c>
      <c r="E47" t="s">
        <v>6750</v>
      </c>
      <c r="F47" t="s">
        <v>978</v>
      </c>
      <c r="G47" s="39" t="s">
        <v>6815</v>
      </c>
      <c r="H47" t="s">
        <v>32</v>
      </c>
      <c r="I47" t="s">
        <v>117</v>
      </c>
      <c r="J47">
        <v>17</v>
      </c>
      <c r="K47" s="40">
        <v>16142</v>
      </c>
      <c r="L47" s="38">
        <v>274414</v>
      </c>
      <c r="M47">
        <v>15</v>
      </c>
      <c r="N47" t="s">
        <v>57</v>
      </c>
      <c r="O47" t="s">
        <v>35</v>
      </c>
      <c r="P47" t="s">
        <v>27</v>
      </c>
      <c r="Q47">
        <v>64</v>
      </c>
      <c r="R47" s="41">
        <v>581262</v>
      </c>
    </row>
    <row r="48" spans="1:18" x14ac:dyDescent="0.3">
      <c r="A48" t="s">
        <v>6816</v>
      </c>
      <c r="B48" s="32">
        <v>45328</v>
      </c>
      <c r="C48" t="s">
        <v>6730</v>
      </c>
      <c r="D48" t="s">
        <v>6731</v>
      </c>
      <c r="E48" t="s">
        <v>6750</v>
      </c>
      <c r="F48" t="s">
        <v>476</v>
      </c>
      <c r="G48" s="39" t="s">
        <v>6817</v>
      </c>
      <c r="H48" t="s">
        <v>65</v>
      </c>
      <c r="I48" t="s">
        <v>78</v>
      </c>
      <c r="J48">
        <v>15</v>
      </c>
      <c r="K48" s="40">
        <v>54468</v>
      </c>
      <c r="L48" s="38">
        <v>817020</v>
      </c>
      <c r="M48">
        <v>15</v>
      </c>
      <c r="N48" t="s">
        <v>57</v>
      </c>
      <c r="O48" t="s">
        <v>35</v>
      </c>
      <c r="P48">
        <v>5</v>
      </c>
      <c r="Q48">
        <v>189</v>
      </c>
      <c r="R48" s="41">
        <v>868547</v>
      </c>
    </row>
    <row r="49" spans="1:18" x14ac:dyDescent="0.3">
      <c r="A49" t="s">
        <v>6818</v>
      </c>
      <c r="B49" s="32">
        <v>45418</v>
      </c>
      <c r="C49" t="s">
        <v>6730</v>
      </c>
      <c r="D49" t="s">
        <v>6731</v>
      </c>
      <c r="E49" t="s">
        <v>6750</v>
      </c>
      <c r="F49" t="s">
        <v>1647</v>
      </c>
      <c r="G49" s="39" t="s">
        <v>6819</v>
      </c>
      <c r="H49" t="s">
        <v>24</v>
      </c>
      <c r="I49" t="s">
        <v>92</v>
      </c>
      <c r="J49">
        <v>20</v>
      </c>
      <c r="K49" s="40">
        <v>319104</v>
      </c>
      <c r="L49" s="38">
        <v>6382080</v>
      </c>
      <c r="M49">
        <v>15</v>
      </c>
      <c r="N49" t="s">
        <v>47</v>
      </c>
      <c r="O49" t="s">
        <v>35</v>
      </c>
      <c r="P49" t="s">
        <v>27</v>
      </c>
      <c r="Q49">
        <v>195</v>
      </c>
      <c r="R49" s="41">
        <v>973851</v>
      </c>
    </row>
    <row r="50" spans="1:18" x14ac:dyDescent="0.3">
      <c r="A50" t="s">
        <v>6820</v>
      </c>
      <c r="B50" s="32">
        <v>45283</v>
      </c>
      <c r="C50" t="s">
        <v>6730</v>
      </c>
      <c r="D50" t="s">
        <v>6731</v>
      </c>
      <c r="E50" t="s">
        <v>6732</v>
      </c>
      <c r="F50" t="s">
        <v>404</v>
      </c>
      <c r="G50" s="39" t="s">
        <v>6821</v>
      </c>
      <c r="H50" t="s">
        <v>45</v>
      </c>
      <c r="I50" t="s">
        <v>211</v>
      </c>
      <c r="J50">
        <v>6</v>
      </c>
      <c r="K50" s="40">
        <v>38387</v>
      </c>
      <c r="L50" s="38">
        <v>230322</v>
      </c>
      <c r="M50">
        <v>0</v>
      </c>
      <c r="N50" t="s">
        <v>10797</v>
      </c>
      <c r="O50" t="s">
        <v>28</v>
      </c>
      <c r="P50">
        <v>4</v>
      </c>
      <c r="Q50">
        <v>54</v>
      </c>
      <c r="R50" s="41">
        <v>395160</v>
      </c>
    </row>
    <row r="51" spans="1:18" x14ac:dyDescent="0.3">
      <c r="A51" t="s">
        <v>6822</v>
      </c>
      <c r="B51" s="32">
        <v>45365</v>
      </c>
      <c r="C51" t="s">
        <v>6730</v>
      </c>
      <c r="D51" t="s">
        <v>6731</v>
      </c>
      <c r="E51" t="s">
        <v>6732</v>
      </c>
      <c r="F51" t="s">
        <v>691</v>
      </c>
      <c r="G51" s="39" t="s">
        <v>27</v>
      </c>
      <c r="H51" t="s">
        <v>24</v>
      </c>
      <c r="I51" t="s">
        <v>92</v>
      </c>
      <c r="J51">
        <v>7</v>
      </c>
      <c r="K51" s="40">
        <v>215538</v>
      </c>
      <c r="L51" s="38">
        <v>1508766</v>
      </c>
      <c r="M51">
        <v>15</v>
      </c>
      <c r="N51" t="s">
        <v>10797</v>
      </c>
      <c r="O51" t="s">
        <v>35</v>
      </c>
      <c r="P51">
        <v>2</v>
      </c>
      <c r="Q51">
        <v>11</v>
      </c>
      <c r="R51" s="41">
        <v>973851</v>
      </c>
    </row>
    <row r="52" spans="1:18" x14ac:dyDescent="0.3">
      <c r="A52" t="s">
        <v>6823</v>
      </c>
      <c r="B52" s="32">
        <v>45495</v>
      </c>
      <c r="C52" t="s">
        <v>6730</v>
      </c>
      <c r="D52" t="s">
        <v>6731</v>
      </c>
      <c r="E52" t="s">
        <v>6732</v>
      </c>
      <c r="F52" t="s">
        <v>1639</v>
      </c>
      <c r="G52" s="39" t="s">
        <v>6824</v>
      </c>
      <c r="H52" t="s">
        <v>45</v>
      </c>
      <c r="I52" t="s">
        <v>98</v>
      </c>
      <c r="J52">
        <v>6</v>
      </c>
      <c r="K52" s="40">
        <v>14680</v>
      </c>
      <c r="L52" s="38">
        <v>88080</v>
      </c>
      <c r="M52">
        <v>20</v>
      </c>
      <c r="N52" t="s">
        <v>26</v>
      </c>
      <c r="O52" t="s">
        <v>27</v>
      </c>
      <c r="P52">
        <v>5</v>
      </c>
      <c r="Q52">
        <v>143</v>
      </c>
      <c r="R52" s="41">
        <v>395160</v>
      </c>
    </row>
    <row r="53" spans="1:18" x14ac:dyDescent="0.3">
      <c r="A53" t="s">
        <v>6825</v>
      </c>
      <c r="B53" s="32">
        <v>45136</v>
      </c>
      <c r="C53" t="s">
        <v>6730</v>
      </c>
      <c r="D53" t="s">
        <v>6731</v>
      </c>
      <c r="E53" t="s">
        <v>6741</v>
      </c>
      <c r="F53" t="s">
        <v>6106</v>
      </c>
      <c r="G53" s="39" t="s">
        <v>6826</v>
      </c>
      <c r="H53" t="s">
        <v>24</v>
      </c>
      <c r="I53" t="s">
        <v>152</v>
      </c>
      <c r="J53">
        <v>3</v>
      </c>
      <c r="K53" s="40">
        <v>237958</v>
      </c>
      <c r="L53" s="38">
        <v>713874</v>
      </c>
      <c r="M53">
        <v>0</v>
      </c>
      <c r="N53" t="s">
        <v>57</v>
      </c>
      <c r="O53" t="s">
        <v>35</v>
      </c>
      <c r="P53">
        <v>3</v>
      </c>
      <c r="Q53">
        <v>38</v>
      </c>
      <c r="R53" s="41">
        <v>973851</v>
      </c>
    </row>
    <row r="54" spans="1:18" x14ac:dyDescent="0.3">
      <c r="A54" t="s">
        <v>6827</v>
      </c>
      <c r="B54" s="32">
        <v>45637</v>
      </c>
      <c r="C54" t="s">
        <v>6730</v>
      </c>
      <c r="D54" t="s">
        <v>6731</v>
      </c>
      <c r="E54" t="s">
        <v>6732</v>
      </c>
      <c r="F54" t="s">
        <v>1042</v>
      </c>
      <c r="G54" s="39" t="s">
        <v>6828</v>
      </c>
      <c r="H54" t="s">
        <v>65</v>
      </c>
      <c r="I54" t="s">
        <v>78</v>
      </c>
      <c r="J54">
        <v>5</v>
      </c>
      <c r="K54" s="40">
        <v>88660</v>
      </c>
      <c r="L54" s="38">
        <v>443300</v>
      </c>
      <c r="M54" t="s">
        <v>27</v>
      </c>
      <c r="N54" t="s">
        <v>47</v>
      </c>
      <c r="O54" t="s">
        <v>35</v>
      </c>
      <c r="P54" t="s">
        <v>27</v>
      </c>
      <c r="Q54">
        <v>142</v>
      </c>
      <c r="R54" s="41">
        <v>868547</v>
      </c>
    </row>
    <row r="55" spans="1:18" x14ac:dyDescent="0.3">
      <c r="A55" t="s">
        <v>6829</v>
      </c>
      <c r="B55" s="32">
        <v>45225</v>
      </c>
      <c r="C55" t="s">
        <v>6730</v>
      </c>
      <c r="D55" t="s">
        <v>6731</v>
      </c>
      <c r="E55" t="s">
        <v>6750</v>
      </c>
      <c r="F55" t="s">
        <v>901</v>
      </c>
      <c r="G55" s="39" t="s">
        <v>6830</v>
      </c>
      <c r="H55" t="s">
        <v>24</v>
      </c>
      <c r="I55" t="s">
        <v>152</v>
      </c>
      <c r="J55">
        <v>9</v>
      </c>
      <c r="K55" s="40">
        <v>92375</v>
      </c>
      <c r="L55" s="38">
        <v>831375</v>
      </c>
      <c r="M55">
        <v>10</v>
      </c>
      <c r="N55" t="s">
        <v>27</v>
      </c>
      <c r="O55" t="s">
        <v>27</v>
      </c>
      <c r="P55">
        <v>2</v>
      </c>
      <c r="Q55">
        <v>99</v>
      </c>
      <c r="R55" s="41">
        <v>973851</v>
      </c>
    </row>
    <row r="56" spans="1:18" x14ac:dyDescent="0.3">
      <c r="A56" t="s">
        <v>6831</v>
      </c>
      <c r="B56" s="32">
        <v>45580</v>
      </c>
      <c r="C56" t="s">
        <v>6730</v>
      </c>
      <c r="D56" t="s">
        <v>6731</v>
      </c>
      <c r="E56" t="s">
        <v>6732</v>
      </c>
      <c r="F56" t="s">
        <v>1933</v>
      </c>
      <c r="G56" s="39" t="s">
        <v>6832</v>
      </c>
      <c r="H56" t="s">
        <v>32</v>
      </c>
      <c r="I56" t="s">
        <v>113</v>
      </c>
      <c r="J56">
        <v>9</v>
      </c>
      <c r="K56" s="40">
        <v>2290</v>
      </c>
      <c r="L56" s="38">
        <v>20610</v>
      </c>
      <c r="M56">
        <v>0</v>
      </c>
      <c r="N56" t="s">
        <v>34</v>
      </c>
      <c r="O56" t="s">
        <v>28</v>
      </c>
      <c r="P56">
        <v>4</v>
      </c>
      <c r="Q56">
        <v>122</v>
      </c>
      <c r="R56" s="41">
        <v>581262</v>
      </c>
    </row>
    <row r="57" spans="1:18" x14ac:dyDescent="0.3">
      <c r="A57" t="s">
        <v>6833</v>
      </c>
      <c r="B57" s="32">
        <v>45239</v>
      </c>
      <c r="C57" t="s">
        <v>6730</v>
      </c>
      <c r="D57" t="s">
        <v>6731</v>
      </c>
      <c r="E57" t="s">
        <v>6750</v>
      </c>
      <c r="F57" t="s">
        <v>2137</v>
      </c>
      <c r="G57" s="39" t="s">
        <v>6834</v>
      </c>
      <c r="H57" t="s">
        <v>24</v>
      </c>
      <c r="I57" t="s">
        <v>161</v>
      </c>
      <c r="J57">
        <v>15</v>
      </c>
      <c r="K57" s="40">
        <v>70488</v>
      </c>
      <c r="L57" s="38">
        <v>1057320</v>
      </c>
      <c r="M57">
        <v>15</v>
      </c>
      <c r="N57" t="s">
        <v>26</v>
      </c>
      <c r="O57" t="s">
        <v>35</v>
      </c>
      <c r="P57">
        <v>2</v>
      </c>
      <c r="Q57">
        <v>71</v>
      </c>
      <c r="R57" s="41">
        <v>973851</v>
      </c>
    </row>
    <row r="58" spans="1:18" x14ac:dyDescent="0.3">
      <c r="A58" t="s">
        <v>6835</v>
      </c>
      <c r="B58" s="32">
        <v>45155</v>
      </c>
      <c r="C58" t="s">
        <v>6730</v>
      </c>
      <c r="D58" t="s">
        <v>6731</v>
      </c>
      <c r="E58" t="s">
        <v>6750</v>
      </c>
      <c r="F58" t="s">
        <v>544</v>
      </c>
      <c r="G58" s="39" t="s">
        <v>6836</v>
      </c>
      <c r="H58" t="s">
        <v>45</v>
      </c>
      <c r="I58" t="s">
        <v>46</v>
      </c>
      <c r="J58">
        <v>19</v>
      </c>
      <c r="K58" s="40">
        <v>6473</v>
      </c>
      <c r="L58" s="38">
        <v>122987</v>
      </c>
      <c r="M58">
        <v>5</v>
      </c>
      <c r="N58" t="s">
        <v>27</v>
      </c>
      <c r="O58" t="s">
        <v>28</v>
      </c>
      <c r="P58">
        <v>1</v>
      </c>
      <c r="Q58">
        <v>46</v>
      </c>
      <c r="R58" s="41">
        <v>395160</v>
      </c>
    </row>
    <row r="59" spans="1:18" x14ac:dyDescent="0.3">
      <c r="A59" t="s">
        <v>6837</v>
      </c>
      <c r="B59" s="32">
        <v>45127</v>
      </c>
      <c r="C59" t="s">
        <v>6730</v>
      </c>
      <c r="D59" t="s">
        <v>6731</v>
      </c>
      <c r="E59" t="s">
        <v>6741</v>
      </c>
      <c r="F59" t="s">
        <v>2132</v>
      </c>
      <c r="G59" s="39" t="s">
        <v>27</v>
      </c>
      <c r="H59" t="s">
        <v>65</v>
      </c>
      <c r="I59" t="s">
        <v>66</v>
      </c>
      <c r="J59">
        <v>6</v>
      </c>
      <c r="K59" s="40">
        <v>160612</v>
      </c>
      <c r="L59" s="38">
        <v>963672</v>
      </c>
      <c r="M59" t="s">
        <v>27</v>
      </c>
      <c r="N59" t="s">
        <v>47</v>
      </c>
      <c r="O59" t="s">
        <v>35</v>
      </c>
      <c r="P59">
        <v>4</v>
      </c>
      <c r="Q59">
        <v>197</v>
      </c>
      <c r="R59" s="41">
        <v>868547</v>
      </c>
    </row>
    <row r="60" spans="1:18" x14ac:dyDescent="0.3">
      <c r="A60" t="s">
        <v>6838</v>
      </c>
      <c r="B60" s="32">
        <v>45602</v>
      </c>
      <c r="C60" t="s">
        <v>6730</v>
      </c>
      <c r="D60" t="s">
        <v>6731</v>
      </c>
      <c r="E60" t="s">
        <v>6750</v>
      </c>
      <c r="F60" t="s">
        <v>1568</v>
      </c>
      <c r="G60" s="39" t="s">
        <v>6839</v>
      </c>
      <c r="H60" t="s">
        <v>32</v>
      </c>
      <c r="I60" t="s">
        <v>95</v>
      </c>
      <c r="J60">
        <v>11</v>
      </c>
      <c r="K60" s="40">
        <v>11944</v>
      </c>
      <c r="L60" s="38">
        <v>131384</v>
      </c>
      <c r="M60">
        <v>0</v>
      </c>
      <c r="N60" t="s">
        <v>47</v>
      </c>
      <c r="O60" t="s">
        <v>35</v>
      </c>
      <c r="P60">
        <v>3</v>
      </c>
      <c r="Q60">
        <v>186</v>
      </c>
      <c r="R60" s="41">
        <v>581262</v>
      </c>
    </row>
    <row r="61" spans="1:18" x14ac:dyDescent="0.3">
      <c r="A61" t="s">
        <v>6840</v>
      </c>
      <c r="B61" s="32">
        <v>45050</v>
      </c>
      <c r="C61" t="s">
        <v>6730</v>
      </c>
      <c r="D61" t="s">
        <v>6731</v>
      </c>
      <c r="E61" t="s">
        <v>6741</v>
      </c>
      <c r="F61" t="s">
        <v>480</v>
      </c>
      <c r="G61" s="39" t="s">
        <v>6841</v>
      </c>
      <c r="H61" t="s">
        <v>10794</v>
      </c>
      <c r="I61" t="s">
        <v>95</v>
      </c>
      <c r="J61">
        <v>5</v>
      </c>
      <c r="K61" s="40">
        <v>22815</v>
      </c>
      <c r="L61" s="38">
        <v>114075</v>
      </c>
      <c r="M61">
        <v>15</v>
      </c>
      <c r="N61" t="s">
        <v>47</v>
      </c>
      <c r="O61" t="s">
        <v>28</v>
      </c>
      <c r="P61">
        <v>2</v>
      </c>
      <c r="Q61">
        <v>161</v>
      </c>
      <c r="R61" s="41">
        <v>581262</v>
      </c>
    </row>
    <row r="62" spans="1:18" x14ac:dyDescent="0.3">
      <c r="A62" t="s">
        <v>6842</v>
      </c>
      <c r="B62" s="32">
        <v>45143</v>
      </c>
      <c r="C62" t="s">
        <v>6730</v>
      </c>
      <c r="D62" t="s">
        <v>6731</v>
      </c>
      <c r="E62" t="s">
        <v>6750</v>
      </c>
      <c r="F62" t="s">
        <v>2869</v>
      </c>
      <c r="G62" s="39" t="s">
        <v>6843</v>
      </c>
      <c r="H62" t="s">
        <v>10794</v>
      </c>
      <c r="I62" t="s">
        <v>237</v>
      </c>
      <c r="J62">
        <v>9</v>
      </c>
      <c r="K62" s="40">
        <v>19734</v>
      </c>
      <c r="L62" s="38">
        <v>177606</v>
      </c>
      <c r="M62">
        <v>0</v>
      </c>
      <c r="N62" t="s">
        <v>47</v>
      </c>
      <c r="O62" t="s">
        <v>35</v>
      </c>
      <c r="P62">
        <v>2</v>
      </c>
      <c r="Q62">
        <v>149</v>
      </c>
      <c r="R62" s="41">
        <v>581262</v>
      </c>
    </row>
    <row r="63" spans="1:18" x14ac:dyDescent="0.3">
      <c r="A63" t="s">
        <v>6844</v>
      </c>
      <c r="B63" s="32">
        <v>45305</v>
      </c>
      <c r="C63" t="s">
        <v>6730</v>
      </c>
      <c r="D63" t="s">
        <v>6731</v>
      </c>
      <c r="E63" t="s">
        <v>6750</v>
      </c>
      <c r="F63" t="s">
        <v>2169</v>
      </c>
      <c r="G63" s="39" t="s">
        <v>6845</v>
      </c>
      <c r="H63" t="s">
        <v>10798</v>
      </c>
      <c r="I63" t="s">
        <v>289</v>
      </c>
      <c r="J63">
        <v>19</v>
      </c>
      <c r="K63" s="40">
        <v>79924</v>
      </c>
      <c r="L63" s="38">
        <v>1518556</v>
      </c>
      <c r="M63" t="s">
        <v>27</v>
      </c>
      <c r="N63" t="s">
        <v>26</v>
      </c>
      <c r="O63" t="s">
        <v>35</v>
      </c>
      <c r="P63">
        <v>4</v>
      </c>
      <c r="Q63">
        <v>44</v>
      </c>
      <c r="R63" s="41">
        <v>868547</v>
      </c>
    </row>
    <row r="64" spans="1:18" x14ac:dyDescent="0.3">
      <c r="A64" t="s">
        <v>6846</v>
      </c>
      <c r="B64" s="32">
        <v>45051</v>
      </c>
      <c r="C64" t="s">
        <v>6730</v>
      </c>
      <c r="D64" t="s">
        <v>6731</v>
      </c>
      <c r="E64" t="s">
        <v>6750</v>
      </c>
      <c r="F64" t="s">
        <v>1383</v>
      </c>
      <c r="G64" s="39" t="s">
        <v>6847</v>
      </c>
      <c r="H64" t="s">
        <v>10798</v>
      </c>
      <c r="I64" t="s">
        <v>78</v>
      </c>
      <c r="J64">
        <v>14</v>
      </c>
      <c r="K64" s="40">
        <v>47969</v>
      </c>
      <c r="L64" s="38">
        <v>671566</v>
      </c>
      <c r="M64">
        <v>0</v>
      </c>
      <c r="N64" t="s">
        <v>27</v>
      </c>
      <c r="O64" t="s">
        <v>35</v>
      </c>
      <c r="P64">
        <v>2</v>
      </c>
      <c r="Q64">
        <v>128</v>
      </c>
      <c r="R64" s="41">
        <v>868547</v>
      </c>
    </row>
    <row r="65" spans="1:18" x14ac:dyDescent="0.3">
      <c r="A65" t="s">
        <v>6848</v>
      </c>
      <c r="B65" s="32">
        <v>45416</v>
      </c>
      <c r="C65" t="s">
        <v>6730</v>
      </c>
      <c r="D65" t="s">
        <v>6731</v>
      </c>
      <c r="E65" t="s">
        <v>6741</v>
      </c>
      <c r="F65" t="s">
        <v>1209</v>
      </c>
      <c r="G65" s="39" t="s">
        <v>6849</v>
      </c>
      <c r="H65" t="s">
        <v>10794</v>
      </c>
      <c r="I65" t="s">
        <v>113</v>
      </c>
      <c r="J65">
        <v>12</v>
      </c>
      <c r="K65" s="40">
        <v>13086</v>
      </c>
      <c r="L65" s="38">
        <v>157032</v>
      </c>
      <c r="M65">
        <v>0</v>
      </c>
      <c r="N65" t="s">
        <v>27</v>
      </c>
      <c r="O65" t="s">
        <v>35</v>
      </c>
      <c r="P65">
        <v>1</v>
      </c>
      <c r="Q65">
        <v>195</v>
      </c>
      <c r="R65" s="41">
        <v>581262</v>
      </c>
    </row>
    <row r="66" spans="1:18" x14ac:dyDescent="0.3">
      <c r="A66" t="s">
        <v>6850</v>
      </c>
      <c r="B66" s="32">
        <v>45319</v>
      </c>
      <c r="C66" t="s">
        <v>6730</v>
      </c>
      <c r="D66" t="s">
        <v>6731</v>
      </c>
      <c r="E66" t="s">
        <v>6750</v>
      </c>
      <c r="F66" t="s">
        <v>119</v>
      </c>
      <c r="G66" s="39" t="s">
        <v>6851</v>
      </c>
      <c r="H66" t="s">
        <v>45</v>
      </c>
      <c r="I66" t="s">
        <v>130</v>
      </c>
      <c r="J66">
        <v>12</v>
      </c>
      <c r="K66" s="40">
        <v>19263</v>
      </c>
      <c r="L66" s="38">
        <v>231156</v>
      </c>
      <c r="M66">
        <v>0</v>
      </c>
      <c r="N66" t="s">
        <v>27</v>
      </c>
      <c r="O66" t="s">
        <v>35</v>
      </c>
      <c r="P66">
        <v>4</v>
      </c>
      <c r="Q66">
        <v>0</v>
      </c>
      <c r="R66" s="41">
        <v>395160</v>
      </c>
    </row>
    <row r="67" spans="1:18" x14ac:dyDescent="0.3">
      <c r="A67" t="s">
        <v>6852</v>
      </c>
      <c r="B67" s="32">
        <v>45520</v>
      </c>
      <c r="C67" t="s">
        <v>6730</v>
      </c>
      <c r="D67" t="s">
        <v>6731</v>
      </c>
      <c r="E67" t="s">
        <v>6750</v>
      </c>
      <c r="F67" t="s">
        <v>204</v>
      </c>
      <c r="G67" s="39" t="s">
        <v>6853</v>
      </c>
      <c r="H67" t="s">
        <v>24</v>
      </c>
      <c r="I67" t="s">
        <v>25</v>
      </c>
      <c r="J67">
        <v>20</v>
      </c>
      <c r="K67" s="40">
        <v>62344</v>
      </c>
      <c r="L67" s="38">
        <v>1246880</v>
      </c>
      <c r="M67" t="s">
        <v>27</v>
      </c>
      <c r="N67" t="s">
        <v>27</v>
      </c>
      <c r="O67" t="s">
        <v>35</v>
      </c>
      <c r="P67">
        <v>1</v>
      </c>
      <c r="Q67">
        <v>184</v>
      </c>
      <c r="R67" s="41">
        <v>973851</v>
      </c>
    </row>
    <row r="68" spans="1:18" x14ac:dyDescent="0.3">
      <c r="A68" t="s">
        <v>6854</v>
      </c>
      <c r="B68" s="32">
        <v>45331</v>
      </c>
      <c r="C68" t="s">
        <v>6730</v>
      </c>
      <c r="D68" t="s">
        <v>6731</v>
      </c>
      <c r="E68" t="s">
        <v>6750</v>
      </c>
      <c r="F68" t="s">
        <v>1647</v>
      </c>
      <c r="G68" s="39" t="s">
        <v>6855</v>
      </c>
      <c r="H68" t="s">
        <v>45</v>
      </c>
      <c r="I68" t="s">
        <v>130</v>
      </c>
      <c r="J68">
        <v>18</v>
      </c>
      <c r="K68" s="40">
        <v>4539</v>
      </c>
      <c r="L68" s="38">
        <v>81702</v>
      </c>
      <c r="M68">
        <v>15</v>
      </c>
      <c r="N68" t="s">
        <v>47</v>
      </c>
      <c r="O68" t="s">
        <v>35</v>
      </c>
      <c r="P68">
        <v>4</v>
      </c>
      <c r="Q68">
        <v>39</v>
      </c>
      <c r="R68" s="41">
        <v>395160</v>
      </c>
    </row>
    <row r="69" spans="1:18" x14ac:dyDescent="0.3">
      <c r="A69" t="s">
        <v>6856</v>
      </c>
      <c r="B69" s="32">
        <v>45419</v>
      </c>
      <c r="C69" t="s">
        <v>6730</v>
      </c>
      <c r="D69" t="s">
        <v>6731</v>
      </c>
      <c r="E69" t="s">
        <v>6732</v>
      </c>
      <c r="F69" t="s">
        <v>833</v>
      </c>
      <c r="G69" s="39" t="s">
        <v>6857</v>
      </c>
      <c r="H69" t="s">
        <v>32</v>
      </c>
      <c r="I69" t="s">
        <v>95</v>
      </c>
      <c r="J69">
        <v>13</v>
      </c>
      <c r="K69" s="40">
        <v>4921</v>
      </c>
      <c r="L69" s="38">
        <v>63973</v>
      </c>
      <c r="M69">
        <v>0</v>
      </c>
      <c r="N69" t="s">
        <v>57</v>
      </c>
      <c r="O69" t="s">
        <v>28</v>
      </c>
      <c r="P69">
        <v>1</v>
      </c>
      <c r="Q69">
        <v>7</v>
      </c>
      <c r="R69" s="41">
        <v>581262</v>
      </c>
    </row>
    <row r="70" spans="1:18" x14ac:dyDescent="0.3">
      <c r="A70" t="s">
        <v>6858</v>
      </c>
      <c r="B70" s="32">
        <v>44969</v>
      </c>
      <c r="C70" t="s">
        <v>6730</v>
      </c>
      <c r="D70" t="s">
        <v>6731</v>
      </c>
      <c r="E70" t="s">
        <v>6741</v>
      </c>
      <c r="F70" t="s">
        <v>245</v>
      </c>
      <c r="G70" s="39" t="s">
        <v>6859</v>
      </c>
      <c r="H70" t="s">
        <v>40</v>
      </c>
      <c r="I70" t="s">
        <v>171</v>
      </c>
      <c r="J70">
        <v>14</v>
      </c>
      <c r="K70" s="40">
        <v>4451</v>
      </c>
      <c r="L70" s="38">
        <v>62314</v>
      </c>
      <c r="M70">
        <v>20</v>
      </c>
      <c r="N70" t="s">
        <v>26</v>
      </c>
      <c r="O70" t="s">
        <v>28</v>
      </c>
      <c r="P70">
        <v>5</v>
      </c>
      <c r="Q70">
        <v>69</v>
      </c>
      <c r="R70" s="41">
        <v>381933</v>
      </c>
    </row>
    <row r="71" spans="1:18" x14ac:dyDescent="0.3">
      <c r="A71" t="s">
        <v>6860</v>
      </c>
      <c r="B71" s="32">
        <v>45078</v>
      </c>
      <c r="C71" t="s">
        <v>6730</v>
      </c>
      <c r="D71" t="s">
        <v>6731</v>
      </c>
      <c r="E71" t="s">
        <v>6732</v>
      </c>
      <c r="F71" t="s">
        <v>1002</v>
      </c>
      <c r="G71" s="39" t="s">
        <v>6861</v>
      </c>
      <c r="H71" t="s">
        <v>40</v>
      </c>
      <c r="I71" t="s">
        <v>137</v>
      </c>
      <c r="J71">
        <v>13</v>
      </c>
      <c r="K71" s="40">
        <v>15978</v>
      </c>
      <c r="L71" s="38">
        <v>207714</v>
      </c>
      <c r="M71" t="s">
        <v>27</v>
      </c>
      <c r="N71" t="s">
        <v>57</v>
      </c>
      <c r="O71" t="s">
        <v>35</v>
      </c>
      <c r="P71" t="s">
        <v>27</v>
      </c>
      <c r="Q71">
        <v>167</v>
      </c>
      <c r="R71" s="41">
        <v>381933</v>
      </c>
    </row>
    <row r="72" spans="1:18" x14ac:dyDescent="0.3">
      <c r="A72" t="s">
        <v>6862</v>
      </c>
      <c r="B72" s="32">
        <v>45500</v>
      </c>
      <c r="C72" t="s">
        <v>6730</v>
      </c>
      <c r="D72" t="s">
        <v>6731</v>
      </c>
      <c r="E72" t="s">
        <v>6732</v>
      </c>
      <c r="F72" t="s">
        <v>3934</v>
      </c>
      <c r="G72" s="39" t="s">
        <v>6863</v>
      </c>
      <c r="H72" t="s">
        <v>24</v>
      </c>
      <c r="I72" t="s">
        <v>152</v>
      </c>
      <c r="J72">
        <v>9</v>
      </c>
      <c r="K72" s="40">
        <v>156868</v>
      </c>
      <c r="L72" s="38">
        <v>1411812</v>
      </c>
      <c r="M72">
        <v>20</v>
      </c>
      <c r="N72" t="s">
        <v>26</v>
      </c>
      <c r="O72" t="s">
        <v>35</v>
      </c>
      <c r="P72">
        <v>3</v>
      </c>
      <c r="Q72">
        <v>168</v>
      </c>
      <c r="R72" s="41">
        <v>973851</v>
      </c>
    </row>
    <row r="73" spans="1:18" x14ac:dyDescent="0.3">
      <c r="A73" t="s">
        <v>6864</v>
      </c>
      <c r="B73" s="32">
        <v>45347</v>
      </c>
      <c r="C73" t="s">
        <v>6730</v>
      </c>
      <c r="D73" t="s">
        <v>6731</v>
      </c>
      <c r="E73" t="s">
        <v>6750</v>
      </c>
      <c r="F73" t="s">
        <v>3109</v>
      </c>
      <c r="G73" s="39" t="s">
        <v>6865</v>
      </c>
      <c r="H73" t="s">
        <v>45</v>
      </c>
      <c r="I73" t="s">
        <v>82</v>
      </c>
      <c r="J73">
        <v>7</v>
      </c>
      <c r="K73" s="40">
        <v>29694</v>
      </c>
      <c r="L73" s="38">
        <v>207858</v>
      </c>
      <c r="M73">
        <v>15</v>
      </c>
      <c r="N73" t="s">
        <v>10797</v>
      </c>
      <c r="O73" t="s">
        <v>35</v>
      </c>
      <c r="P73">
        <v>1</v>
      </c>
      <c r="Q73">
        <v>41</v>
      </c>
      <c r="R73" s="41">
        <v>395160</v>
      </c>
    </row>
    <row r="74" spans="1:18" x14ac:dyDescent="0.3">
      <c r="A74" t="s">
        <v>6866</v>
      </c>
      <c r="B74" s="32">
        <v>45509</v>
      </c>
      <c r="C74" t="s">
        <v>6730</v>
      </c>
      <c r="D74" t="s">
        <v>6731</v>
      </c>
      <c r="E74" t="s">
        <v>6732</v>
      </c>
      <c r="F74" t="s">
        <v>568</v>
      </c>
      <c r="G74" s="39" t="s">
        <v>6867</v>
      </c>
      <c r="H74" t="s">
        <v>10798</v>
      </c>
      <c r="I74" t="s">
        <v>102</v>
      </c>
      <c r="J74">
        <v>7</v>
      </c>
      <c r="K74" s="40">
        <v>86359</v>
      </c>
      <c r="L74" s="38">
        <v>604513</v>
      </c>
      <c r="M74">
        <v>0</v>
      </c>
      <c r="N74" t="s">
        <v>57</v>
      </c>
      <c r="O74" t="s">
        <v>28</v>
      </c>
      <c r="P74" t="s">
        <v>27</v>
      </c>
      <c r="Q74">
        <v>164</v>
      </c>
      <c r="R74" s="41">
        <v>868547</v>
      </c>
    </row>
    <row r="75" spans="1:18" x14ac:dyDescent="0.3">
      <c r="A75" t="s">
        <v>6868</v>
      </c>
      <c r="B75" s="32">
        <v>44932</v>
      </c>
      <c r="C75" t="s">
        <v>6730</v>
      </c>
      <c r="D75" t="s">
        <v>6731</v>
      </c>
      <c r="E75" t="s">
        <v>6750</v>
      </c>
      <c r="F75" t="s">
        <v>3934</v>
      </c>
      <c r="G75" s="39" t="s">
        <v>6869</v>
      </c>
      <c r="H75" t="s">
        <v>40</v>
      </c>
      <c r="I75" t="s">
        <v>70</v>
      </c>
      <c r="J75">
        <v>18</v>
      </c>
      <c r="K75" s="40">
        <v>17050</v>
      </c>
      <c r="L75" s="38">
        <v>306900</v>
      </c>
      <c r="M75">
        <v>0</v>
      </c>
      <c r="N75" t="s">
        <v>27</v>
      </c>
      <c r="O75" t="s">
        <v>35</v>
      </c>
      <c r="P75">
        <v>5</v>
      </c>
      <c r="Q75">
        <v>36</v>
      </c>
      <c r="R75" s="41">
        <v>381933</v>
      </c>
    </row>
    <row r="76" spans="1:18" x14ac:dyDescent="0.3">
      <c r="A76" t="s">
        <v>6870</v>
      </c>
      <c r="B76" s="32">
        <v>45059</v>
      </c>
      <c r="C76" t="s">
        <v>6730</v>
      </c>
      <c r="D76" t="s">
        <v>6731</v>
      </c>
      <c r="E76" t="s">
        <v>6741</v>
      </c>
      <c r="F76" t="s">
        <v>697</v>
      </c>
      <c r="G76" s="39" t="s">
        <v>6871</v>
      </c>
      <c r="H76" t="s">
        <v>45</v>
      </c>
      <c r="I76" t="s">
        <v>181</v>
      </c>
      <c r="J76">
        <v>9</v>
      </c>
      <c r="K76" s="40">
        <v>25867</v>
      </c>
      <c r="L76" s="38">
        <v>232803</v>
      </c>
      <c r="M76">
        <v>5</v>
      </c>
      <c r="N76" t="s">
        <v>34</v>
      </c>
      <c r="O76" t="s">
        <v>35</v>
      </c>
      <c r="P76">
        <v>4</v>
      </c>
      <c r="Q76">
        <v>149</v>
      </c>
      <c r="R76" s="41">
        <v>395160</v>
      </c>
    </row>
    <row r="77" spans="1:18" x14ac:dyDescent="0.3">
      <c r="A77" t="s">
        <v>6872</v>
      </c>
      <c r="B77" s="32">
        <v>44992</v>
      </c>
      <c r="C77" t="s">
        <v>6730</v>
      </c>
      <c r="D77" t="s">
        <v>6731</v>
      </c>
      <c r="E77" t="s">
        <v>6732</v>
      </c>
      <c r="F77" t="s">
        <v>2415</v>
      </c>
      <c r="G77" s="39" t="s">
        <v>6873</v>
      </c>
      <c r="H77" t="s">
        <v>32</v>
      </c>
      <c r="I77" t="s">
        <v>141</v>
      </c>
      <c r="J77">
        <v>7</v>
      </c>
      <c r="K77" s="40">
        <v>15196</v>
      </c>
      <c r="L77" s="38">
        <v>106372</v>
      </c>
      <c r="M77">
        <v>10</v>
      </c>
      <c r="N77" t="s">
        <v>27</v>
      </c>
      <c r="O77" t="s">
        <v>27</v>
      </c>
      <c r="P77">
        <v>5</v>
      </c>
      <c r="Q77">
        <v>39</v>
      </c>
      <c r="R77" s="41">
        <v>581262</v>
      </c>
    </row>
    <row r="78" spans="1:18" x14ac:dyDescent="0.3">
      <c r="A78" t="s">
        <v>6874</v>
      </c>
      <c r="B78" s="32">
        <v>45112</v>
      </c>
      <c r="C78" t="s">
        <v>6730</v>
      </c>
      <c r="D78" t="s">
        <v>6731</v>
      </c>
      <c r="E78" t="s">
        <v>6750</v>
      </c>
      <c r="F78" t="s">
        <v>495</v>
      </c>
      <c r="G78" s="39" t="s">
        <v>27</v>
      </c>
      <c r="H78" t="s">
        <v>40</v>
      </c>
      <c r="I78" t="s">
        <v>41</v>
      </c>
      <c r="J78">
        <v>13</v>
      </c>
      <c r="K78" s="40">
        <v>7865</v>
      </c>
      <c r="L78" s="38">
        <v>102245</v>
      </c>
      <c r="M78">
        <v>0</v>
      </c>
      <c r="N78" t="s">
        <v>10797</v>
      </c>
      <c r="O78" t="s">
        <v>35</v>
      </c>
      <c r="P78">
        <v>5</v>
      </c>
      <c r="Q78">
        <v>92</v>
      </c>
      <c r="R78" s="41">
        <v>381933</v>
      </c>
    </row>
    <row r="79" spans="1:18" x14ac:dyDescent="0.3">
      <c r="A79" t="s">
        <v>6875</v>
      </c>
      <c r="B79" s="32">
        <v>45009</v>
      </c>
      <c r="C79" t="s">
        <v>6730</v>
      </c>
      <c r="D79" t="s">
        <v>6731</v>
      </c>
      <c r="E79" t="s">
        <v>6732</v>
      </c>
      <c r="F79" t="s">
        <v>851</v>
      </c>
      <c r="G79" s="39" t="s">
        <v>6876</v>
      </c>
      <c r="H79" t="s">
        <v>65</v>
      </c>
      <c r="I79" t="s">
        <v>382</v>
      </c>
      <c r="J79">
        <v>20</v>
      </c>
      <c r="K79" s="40">
        <v>148964</v>
      </c>
      <c r="L79" s="38">
        <v>2979280</v>
      </c>
      <c r="M79">
        <v>20</v>
      </c>
      <c r="N79" t="s">
        <v>26</v>
      </c>
      <c r="O79" t="s">
        <v>28</v>
      </c>
      <c r="P79" t="s">
        <v>27</v>
      </c>
      <c r="Q79">
        <v>62</v>
      </c>
      <c r="R79" s="41">
        <v>868547</v>
      </c>
    </row>
    <row r="80" spans="1:18" x14ac:dyDescent="0.3">
      <c r="A80" t="s">
        <v>6877</v>
      </c>
      <c r="B80" s="32">
        <v>45160</v>
      </c>
      <c r="C80" t="s">
        <v>6730</v>
      </c>
      <c r="D80" t="s">
        <v>6731</v>
      </c>
      <c r="E80" t="s">
        <v>6741</v>
      </c>
      <c r="F80" t="s">
        <v>1025</v>
      </c>
      <c r="G80" s="39" t="s">
        <v>6878</v>
      </c>
      <c r="H80" t="s">
        <v>45</v>
      </c>
      <c r="I80" t="s">
        <v>181</v>
      </c>
      <c r="J80">
        <v>6</v>
      </c>
      <c r="K80" s="40">
        <v>9802</v>
      </c>
      <c r="L80" s="38">
        <v>58812</v>
      </c>
      <c r="M80">
        <v>20</v>
      </c>
      <c r="N80" t="s">
        <v>34</v>
      </c>
      <c r="O80" t="s">
        <v>28</v>
      </c>
      <c r="P80">
        <v>4</v>
      </c>
      <c r="Q80">
        <v>137</v>
      </c>
      <c r="R80" s="41">
        <v>395160</v>
      </c>
    </row>
    <row r="81" spans="1:18" x14ac:dyDescent="0.3">
      <c r="A81" t="s">
        <v>6879</v>
      </c>
      <c r="B81" s="32">
        <v>45261</v>
      </c>
      <c r="C81" t="s">
        <v>6730</v>
      </c>
      <c r="D81" t="s">
        <v>6731</v>
      </c>
      <c r="E81" t="s">
        <v>6750</v>
      </c>
      <c r="F81" t="s">
        <v>694</v>
      </c>
      <c r="G81" s="39" t="s">
        <v>6880</v>
      </c>
      <c r="H81" t="s">
        <v>45</v>
      </c>
      <c r="I81" t="s">
        <v>130</v>
      </c>
      <c r="J81">
        <v>4</v>
      </c>
      <c r="K81" s="40">
        <v>12369</v>
      </c>
      <c r="L81" s="38">
        <v>49476</v>
      </c>
      <c r="M81">
        <v>10</v>
      </c>
      <c r="N81" t="s">
        <v>27</v>
      </c>
      <c r="O81" t="s">
        <v>35</v>
      </c>
      <c r="P81">
        <v>1</v>
      </c>
      <c r="Q81">
        <v>143</v>
      </c>
      <c r="R81" s="41">
        <v>395160</v>
      </c>
    </row>
    <row r="82" spans="1:18" x14ac:dyDescent="0.3">
      <c r="A82" t="s">
        <v>6881</v>
      </c>
      <c r="B82" s="32">
        <v>45250</v>
      </c>
      <c r="C82" t="s">
        <v>6730</v>
      </c>
      <c r="D82" t="s">
        <v>6731</v>
      </c>
      <c r="E82" t="s">
        <v>6750</v>
      </c>
      <c r="F82" t="s">
        <v>268</v>
      </c>
      <c r="G82" s="39" t="s">
        <v>6882</v>
      </c>
      <c r="H82" t="s">
        <v>24</v>
      </c>
      <c r="I82" t="s">
        <v>56</v>
      </c>
      <c r="J82">
        <v>2</v>
      </c>
      <c r="K82" s="40">
        <v>225636</v>
      </c>
      <c r="L82" s="38">
        <v>451272</v>
      </c>
      <c r="M82">
        <v>20</v>
      </c>
      <c r="N82" t="s">
        <v>57</v>
      </c>
      <c r="O82" t="s">
        <v>28</v>
      </c>
      <c r="P82">
        <v>4</v>
      </c>
      <c r="Q82">
        <v>195</v>
      </c>
      <c r="R82" s="41">
        <v>973851</v>
      </c>
    </row>
    <row r="83" spans="1:18" x14ac:dyDescent="0.3">
      <c r="A83" t="s">
        <v>6883</v>
      </c>
      <c r="B83" s="32">
        <v>45557</v>
      </c>
      <c r="C83" t="s">
        <v>6730</v>
      </c>
      <c r="D83" t="s">
        <v>6731</v>
      </c>
      <c r="E83" t="s">
        <v>6750</v>
      </c>
      <c r="F83" t="s">
        <v>270</v>
      </c>
      <c r="G83" s="39" t="s">
        <v>6884</v>
      </c>
      <c r="H83" t="s">
        <v>24</v>
      </c>
      <c r="I83" t="s">
        <v>56</v>
      </c>
      <c r="J83">
        <v>9</v>
      </c>
      <c r="K83" s="40">
        <v>268073</v>
      </c>
      <c r="L83" s="38">
        <v>2412657</v>
      </c>
      <c r="M83">
        <v>0</v>
      </c>
      <c r="N83" t="s">
        <v>10797</v>
      </c>
      <c r="O83" t="s">
        <v>35</v>
      </c>
      <c r="P83">
        <v>5</v>
      </c>
      <c r="Q83">
        <v>148</v>
      </c>
      <c r="R83" s="41">
        <v>973851</v>
      </c>
    </row>
    <row r="84" spans="1:18" x14ac:dyDescent="0.3">
      <c r="A84" t="s">
        <v>6885</v>
      </c>
      <c r="B84" s="32">
        <v>45408</v>
      </c>
      <c r="C84" t="s">
        <v>6730</v>
      </c>
      <c r="D84" t="s">
        <v>6731</v>
      </c>
      <c r="E84" t="s">
        <v>6732</v>
      </c>
      <c r="F84" t="s">
        <v>2409</v>
      </c>
      <c r="G84" s="39" t="s">
        <v>6886</v>
      </c>
      <c r="H84" t="s">
        <v>40</v>
      </c>
      <c r="I84" t="s">
        <v>171</v>
      </c>
      <c r="J84">
        <v>8</v>
      </c>
      <c r="K84" s="40">
        <v>1358</v>
      </c>
      <c r="L84" s="38">
        <v>10864</v>
      </c>
      <c r="M84" t="s">
        <v>27</v>
      </c>
      <c r="N84" t="s">
        <v>10797</v>
      </c>
      <c r="O84" t="s">
        <v>27</v>
      </c>
      <c r="P84">
        <v>2</v>
      </c>
      <c r="Q84">
        <v>14</v>
      </c>
      <c r="R84" s="41">
        <v>381933</v>
      </c>
    </row>
    <row r="85" spans="1:18" x14ac:dyDescent="0.3">
      <c r="A85" t="s">
        <v>6887</v>
      </c>
      <c r="B85" s="32">
        <v>45329</v>
      </c>
      <c r="C85" t="s">
        <v>6730</v>
      </c>
      <c r="D85" t="s">
        <v>6731</v>
      </c>
      <c r="E85" t="s">
        <v>6732</v>
      </c>
      <c r="F85" t="s">
        <v>778</v>
      </c>
      <c r="G85" s="39" t="s">
        <v>6888</v>
      </c>
      <c r="H85" t="s">
        <v>32</v>
      </c>
      <c r="I85" t="s">
        <v>141</v>
      </c>
      <c r="J85">
        <v>12</v>
      </c>
      <c r="K85" s="40">
        <v>7988</v>
      </c>
      <c r="L85" s="38">
        <v>95856</v>
      </c>
      <c r="M85">
        <v>20</v>
      </c>
      <c r="N85" t="s">
        <v>27</v>
      </c>
      <c r="O85" t="s">
        <v>28</v>
      </c>
      <c r="P85">
        <v>2</v>
      </c>
      <c r="Q85">
        <v>7</v>
      </c>
      <c r="R85" s="41">
        <v>581262</v>
      </c>
    </row>
    <row r="86" spans="1:18" x14ac:dyDescent="0.3">
      <c r="A86" t="s">
        <v>6889</v>
      </c>
      <c r="B86" s="32">
        <v>45110</v>
      </c>
      <c r="C86" t="s">
        <v>6730</v>
      </c>
      <c r="D86" t="s">
        <v>6731</v>
      </c>
      <c r="E86" t="s">
        <v>6750</v>
      </c>
      <c r="F86" t="s">
        <v>1561</v>
      </c>
      <c r="G86" s="39" t="s">
        <v>6890</v>
      </c>
      <c r="H86" t="s">
        <v>45</v>
      </c>
      <c r="I86" t="s">
        <v>74</v>
      </c>
      <c r="J86">
        <v>14</v>
      </c>
      <c r="K86" s="40">
        <v>14619</v>
      </c>
      <c r="L86" s="38">
        <v>204666</v>
      </c>
      <c r="M86" t="s">
        <v>27</v>
      </c>
      <c r="N86" t="s">
        <v>26</v>
      </c>
      <c r="O86" t="s">
        <v>35</v>
      </c>
      <c r="P86" t="s">
        <v>27</v>
      </c>
      <c r="Q86">
        <v>122</v>
      </c>
      <c r="R86" s="41">
        <v>395160</v>
      </c>
    </row>
    <row r="87" spans="1:18" x14ac:dyDescent="0.3">
      <c r="A87" t="s">
        <v>6891</v>
      </c>
      <c r="B87" s="32">
        <v>44968</v>
      </c>
      <c r="C87" t="s">
        <v>6730</v>
      </c>
      <c r="D87" t="s">
        <v>6731</v>
      </c>
      <c r="E87" t="s">
        <v>6732</v>
      </c>
      <c r="F87" t="s">
        <v>287</v>
      </c>
      <c r="G87" s="39" t="s">
        <v>27</v>
      </c>
      <c r="H87" t="s">
        <v>45</v>
      </c>
      <c r="I87" t="s">
        <v>98</v>
      </c>
      <c r="J87">
        <v>19</v>
      </c>
      <c r="K87" s="40">
        <v>37179</v>
      </c>
      <c r="L87" s="38">
        <v>706401</v>
      </c>
      <c r="M87">
        <v>0</v>
      </c>
      <c r="N87" t="s">
        <v>47</v>
      </c>
      <c r="O87" t="s">
        <v>35</v>
      </c>
      <c r="P87">
        <v>4</v>
      </c>
      <c r="Q87">
        <v>163</v>
      </c>
      <c r="R87" s="41">
        <v>395160</v>
      </c>
    </row>
    <row r="88" spans="1:18" x14ac:dyDescent="0.3">
      <c r="A88" t="s">
        <v>6892</v>
      </c>
      <c r="B88" s="32">
        <v>45033</v>
      </c>
      <c r="C88" t="s">
        <v>6730</v>
      </c>
      <c r="D88" t="s">
        <v>6731</v>
      </c>
      <c r="E88" t="s">
        <v>6750</v>
      </c>
      <c r="F88" t="s">
        <v>2508</v>
      </c>
      <c r="G88" s="39" t="s">
        <v>6893</v>
      </c>
      <c r="H88" t="s">
        <v>10794</v>
      </c>
      <c r="I88" t="s">
        <v>158</v>
      </c>
      <c r="J88">
        <v>7</v>
      </c>
      <c r="K88" s="40">
        <v>8613</v>
      </c>
      <c r="L88" s="38">
        <v>60291</v>
      </c>
      <c r="M88">
        <v>0</v>
      </c>
      <c r="N88" t="s">
        <v>57</v>
      </c>
      <c r="O88" t="s">
        <v>35</v>
      </c>
      <c r="P88">
        <v>1</v>
      </c>
      <c r="Q88">
        <v>70</v>
      </c>
      <c r="R88" s="41">
        <v>581262</v>
      </c>
    </row>
    <row r="89" spans="1:18" x14ac:dyDescent="0.3">
      <c r="A89" t="s">
        <v>6894</v>
      </c>
      <c r="B89" s="32">
        <v>45539</v>
      </c>
      <c r="C89" t="s">
        <v>6730</v>
      </c>
      <c r="D89" t="s">
        <v>6731</v>
      </c>
      <c r="E89" t="s">
        <v>6750</v>
      </c>
      <c r="F89" t="s">
        <v>1301</v>
      </c>
      <c r="G89" s="39" t="s">
        <v>6895</v>
      </c>
      <c r="H89" t="s">
        <v>10798</v>
      </c>
      <c r="I89" t="s">
        <v>78</v>
      </c>
      <c r="J89">
        <v>16</v>
      </c>
      <c r="K89" s="40">
        <v>82754</v>
      </c>
      <c r="L89" s="38">
        <v>1324064</v>
      </c>
      <c r="M89">
        <v>15</v>
      </c>
      <c r="N89" t="s">
        <v>34</v>
      </c>
      <c r="O89" t="s">
        <v>35</v>
      </c>
      <c r="P89">
        <v>5</v>
      </c>
      <c r="Q89">
        <v>128</v>
      </c>
      <c r="R89" s="41">
        <v>868547</v>
      </c>
    </row>
    <row r="90" spans="1:18" x14ac:dyDescent="0.3">
      <c r="A90" t="s">
        <v>6896</v>
      </c>
      <c r="B90" s="32">
        <v>45069</v>
      </c>
      <c r="C90" t="s">
        <v>6730</v>
      </c>
      <c r="D90" t="s">
        <v>6731</v>
      </c>
      <c r="E90" t="s">
        <v>6732</v>
      </c>
      <c r="F90" t="s">
        <v>72</v>
      </c>
      <c r="G90" s="39" t="s">
        <v>6897</v>
      </c>
      <c r="H90" t="s">
        <v>24</v>
      </c>
      <c r="I90" t="s">
        <v>56</v>
      </c>
      <c r="J90">
        <v>2</v>
      </c>
      <c r="K90" s="40">
        <v>260567</v>
      </c>
      <c r="L90" s="38">
        <v>521134</v>
      </c>
      <c r="M90">
        <v>10</v>
      </c>
      <c r="N90" t="s">
        <v>57</v>
      </c>
      <c r="O90" t="s">
        <v>28</v>
      </c>
      <c r="P90" t="s">
        <v>27</v>
      </c>
      <c r="Q90">
        <v>114</v>
      </c>
      <c r="R90" s="41">
        <v>973851</v>
      </c>
    </row>
    <row r="91" spans="1:18" x14ac:dyDescent="0.3">
      <c r="A91" t="s">
        <v>6898</v>
      </c>
      <c r="B91" s="32">
        <v>45644</v>
      </c>
      <c r="C91" t="s">
        <v>6730</v>
      </c>
      <c r="D91" t="s">
        <v>6731</v>
      </c>
      <c r="E91" t="s">
        <v>6732</v>
      </c>
      <c r="F91" t="s">
        <v>836</v>
      </c>
      <c r="G91" s="39" t="s">
        <v>27</v>
      </c>
      <c r="H91" t="s">
        <v>45</v>
      </c>
      <c r="I91" t="s">
        <v>130</v>
      </c>
      <c r="J91">
        <v>11</v>
      </c>
      <c r="K91" s="40">
        <v>14388</v>
      </c>
      <c r="L91" s="38">
        <v>158268</v>
      </c>
      <c r="M91">
        <v>0</v>
      </c>
      <c r="N91" t="s">
        <v>26</v>
      </c>
      <c r="O91" t="s">
        <v>35</v>
      </c>
      <c r="P91">
        <v>6</v>
      </c>
      <c r="Q91">
        <v>68</v>
      </c>
      <c r="R91" s="41">
        <v>395160</v>
      </c>
    </row>
    <row r="92" spans="1:18" x14ac:dyDescent="0.3">
      <c r="A92" t="s">
        <v>6899</v>
      </c>
      <c r="B92" s="32">
        <v>44957</v>
      </c>
      <c r="C92" t="s">
        <v>6730</v>
      </c>
      <c r="D92" t="s">
        <v>6731</v>
      </c>
      <c r="E92" t="s">
        <v>6732</v>
      </c>
      <c r="F92" t="s">
        <v>703</v>
      </c>
      <c r="G92" s="39" t="s">
        <v>6900</v>
      </c>
      <c r="H92" t="s">
        <v>10798</v>
      </c>
      <c r="I92" t="s">
        <v>478</v>
      </c>
      <c r="J92">
        <v>3</v>
      </c>
      <c r="K92" s="40">
        <v>21824</v>
      </c>
      <c r="L92" s="38">
        <v>65472</v>
      </c>
      <c r="M92">
        <v>0</v>
      </c>
      <c r="N92" t="s">
        <v>57</v>
      </c>
      <c r="O92" t="s">
        <v>35</v>
      </c>
      <c r="P92">
        <v>5</v>
      </c>
      <c r="Q92">
        <v>87</v>
      </c>
      <c r="R92" s="41">
        <v>868547</v>
      </c>
    </row>
    <row r="93" spans="1:18" x14ac:dyDescent="0.3">
      <c r="A93" t="s">
        <v>6901</v>
      </c>
      <c r="B93" s="32">
        <v>45550</v>
      </c>
      <c r="C93" t="s">
        <v>6730</v>
      </c>
      <c r="D93" t="s">
        <v>6731</v>
      </c>
      <c r="E93" t="s">
        <v>6732</v>
      </c>
      <c r="F93" t="s">
        <v>1002</v>
      </c>
      <c r="G93" s="39" t="s">
        <v>6902</v>
      </c>
      <c r="H93" t="s">
        <v>45</v>
      </c>
      <c r="I93" t="s">
        <v>46</v>
      </c>
      <c r="J93">
        <v>7</v>
      </c>
      <c r="K93" s="40">
        <v>6091</v>
      </c>
      <c r="L93" s="38">
        <v>42637</v>
      </c>
      <c r="M93">
        <v>15</v>
      </c>
      <c r="N93" t="s">
        <v>10797</v>
      </c>
      <c r="O93" t="s">
        <v>28</v>
      </c>
      <c r="P93" t="s">
        <v>27</v>
      </c>
      <c r="Q93">
        <v>198</v>
      </c>
      <c r="R93" s="41">
        <v>395160</v>
      </c>
    </row>
    <row r="94" spans="1:18" x14ac:dyDescent="0.3">
      <c r="A94" t="s">
        <v>6903</v>
      </c>
      <c r="B94" s="32">
        <v>45422</v>
      </c>
      <c r="C94" t="s">
        <v>6730</v>
      </c>
      <c r="D94" t="s">
        <v>6731</v>
      </c>
      <c r="E94" t="s">
        <v>6732</v>
      </c>
      <c r="F94" t="s">
        <v>1424</v>
      </c>
      <c r="G94" s="39" t="s">
        <v>6904</v>
      </c>
      <c r="H94" t="s">
        <v>45</v>
      </c>
      <c r="I94" t="s">
        <v>46</v>
      </c>
      <c r="J94">
        <v>7</v>
      </c>
      <c r="K94" s="40">
        <v>22294</v>
      </c>
      <c r="L94" s="38">
        <v>156058</v>
      </c>
      <c r="M94">
        <v>20</v>
      </c>
      <c r="N94" t="s">
        <v>10797</v>
      </c>
      <c r="O94" t="s">
        <v>35</v>
      </c>
      <c r="P94">
        <v>3</v>
      </c>
      <c r="Q94">
        <v>40</v>
      </c>
      <c r="R94" s="41">
        <v>395160</v>
      </c>
    </row>
    <row r="95" spans="1:18" x14ac:dyDescent="0.3">
      <c r="A95" t="s">
        <v>6905</v>
      </c>
      <c r="B95" s="32">
        <v>45272</v>
      </c>
      <c r="C95" t="s">
        <v>6730</v>
      </c>
      <c r="D95" t="s">
        <v>6731</v>
      </c>
      <c r="E95" t="s">
        <v>6741</v>
      </c>
      <c r="F95" t="s">
        <v>279</v>
      </c>
      <c r="G95" s="39" t="s">
        <v>6906</v>
      </c>
      <c r="H95" t="s">
        <v>65</v>
      </c>
      <c r="I95" t="s">
        <v>102</v>
      </c>
      <c r="J95">
        <v>10</v>
      </c>
      <c r="K95" s="40">
        <v>137731</v>
      </c>
      <c r="L95" s="38">
        <v>1377310</v>
      </c>
      <c r="M95" t="s">
        <v>27</v>
      </c>
      <c r="N95" t="s">
        <v>10797</v>
      </c>
      <c r="O95" t="s">
        <v>35</v>
      </c>
      <c r="P95">
        <v>4</v>
      </c>
      <c r="Q95">
        <v>42</v>
      </c>
      <c r="R95" s="41">
        <v>868547</v>
      </c>
    </row>
    <row r="96" spans="1:18" x14ac:dyDescent="0.3">
      <c r="A96" t="s">
        <v>6907</v>
      </c>
      <c r="B96" s="32">
        <v>45463</v>
      </c>
      <c r="C96" t="s">
        <v>6730</v>
      </c>
      <c r="D96" t="s">
        <v>6731</v>
      </c>
      <c r="E96" t="s">
        <v>6750</v>
      </c>
      <c r="F96" t="s">
        <v>756</v>
      </c>
      <c r="G96" s="39" t="s">
        <v>6908</v>
      </c>
      <c r="H96" t="s">
        <v>32</v>
      </c>
      <c r="I96" t="s">
        <v>95</v>
      </c>
      <c r="J96">
        <v>13</v>
      </c>
      <c r="K96" s="40">
        <v>5546</v>
      </c>
      <c r="L96" s="38">
        <v>72098</v>
      </c>
      <c r="M96">
        <v>0</v>
      </c>
      <c r="N96" t="s">
        <v>57</v>
      </c>
      <c r="O96" t="s">
        <v>35</v>
      </c>
      <c r="P96">
        <v>2</v>
      </c>
      <c r="Q96">
        <v>71</v>
      </c>
      <c r="R96" s="41">
        <v>581262</v>
      </c>
    </row>
    <row r="97" spans="1:18" x14ac:dyDescent="0.3">
      <c r="A97" t="s">
        <v>6909</v>
      </c>
      <c r="B97" s="32">
        <v>45276</v>
      </c>
      <c r="C97" t="s">
        <v>6730</v>
      </c>
      <c r="D97" t="s">
        <v>6731</v>
      </c>
      <c r="E97" t="s">
        <v>6732</v>
      </c>
      <c r="F97" t="s">
        <v>385</v>
      </c>
      <c r="G97" s="39" t="s">
        <v>6910</v>
      </c>
      <c r="H97" t="s">
        <v>24</v>
      </c>
      <c r="I97" t="s">
        <v>152</v>
      </c>
      <c r="J97">
        <v>13</v>
      </c>
      <c r="K97" s="40">
        <v>223503</v>
      </c>
      <c r="L97" s="38">
        <v>2905539</v>
      </c>
      <c r="M97" t="s">
        <v>27</v>
      </c>
      <c r="N97" t="s">
        <v>57</v>
      </c>
      <c r="O97" t="s">
        <v>27</v>
      </c>
      <c r="P97">
        <v>3</v>
      </c>
      <c r="Q97">
        <v>194</v>
      </c>
      <c r="R97" s="41">
        <v>973851</v>
      </c>
    </row>
    <row r="98" spans="1:18" x14ac:dyDescent="0.3">
      <c r="A98" t="s">
        <v>6911</v>
      </c>
      <c r="B98" s="32">
        <v>45506</v>
      </c>
      <c r="C98" t="s">
        <v>6730</v>
      </c>
      <c r="D98" t="s">
        <v>6731</v>
      </c>
      <c r="E98" t="s">
        <v>6732</v>
      </c>
      <c r="F98" t="s">
        <v>3121</v>
      </c>
      <c r="G98" s="39" t="s">
        <v>6912</v>
      </c>
      <c r="H98" t="s">
        <v>32</v>
      </c>
      <c r="I98" t="s">
        <v>95</v>
      </c>
      <c r="J98">
        <v>20</v>
      </c>
      <c r="K98" s="40">
        <v>16242</v>
      </c>
      <c r="L98" s="38">
        <v>324840</v>
      </c>
      <c r="M98">
        <v>5</v>
      </c>
      <c r="N98" t="s">
        <v>10797</v>
      </c>
      <c r="O98" t="s">
        <v>35</v>
      </c>
      <c r="P98">
        <v>3</v>
      </c>
      <c r="Q98">
        <v>5</v>
      </c>
      <c r="R98" s="41">
        <v>581262</v>
      </c>
    </row>
    <row r="99" spans="1:18" x14ac:dyDescent="0.3">
      <c r="A99" t="s">
        <v>6913</v>
      </c>
      <c r="B99" s="32">
        <v>45637</v>
      </c>
      <c r="C99" t="s">
        <v>6730</v>
      </c>
      <c r="D99" t="s">
        <v>6731</v>
      </c>
      <c r="E99" t="s">
        <v>6741</v>
      </c>
      <c r="F99" t="s">
        <v>658</v>
      </c>
      <c r="G99" s="39" t="s">
        <v>6914</v>
      </c>
      <c r="H99" t="s">
        <v>40</v>
      </c>
      <c r="I99" t="s">
        <v>70</v>
      </c>
      <c r="J99">
        <v>18</v>
      </c>
      <c r="K99" s="40">
        <v>5865</v>
      </c>
      <c r="L99" s="38">
        <v>105570</v>
      </c>
      <c r="M99">
        <v>15</v>
      </c>
      <c r="N99" t="s">
        <v>47</v>
      </c>
      <c r="O99" t="s">
        <v>28</v>
      </c>
      <c r="P99">
        <v>3</v>
      </c>
      <c r="Q99">
        <v>131</v>
      </c>
      <c r="R99" s="41">
        <v>381933</v>
      </c>
    </row>
    <row r="100" spans="1:18" x14ac:dyDescent="0.3">
      <c r="A100" t="s">
        <v>6915</v>
      </c>
      <c r="B100" s="32">
        <v>45488</v>
      </c>
      <c r="C100" t="s">
        <v>6730</v>
      </c>
      <c r="D100" t="s">
        <v>6731</v>
      </c>
      <c r="E100" t="s">
        <v>6732</v>
      </c>
      <c r="F100" t="s">
        <v>1917</v>
      </c>
      <c r="G100" s="39" t="s">
        <v>6916</v>
      </c>
      <c r="H100" t="s">
        <v>45</v>
      </c>
      <c r="I100" t="s">
        <v>98</v>
      </c>
      <c r="J100">
        <v>16</v>
      </c>
      <c r="K100" s="40">
        <v>20894</v>
      </c>
      <c r="L100" s="38">
        <v>334304</v>
      </c>
      <c r="M100">
        <v>0</v>
      </c>
      <c r="N100" t="s">
        <v>26</v>
      </c>
      <c r="O100" t="s">
        <v>35</v>
      </c>
      <c r="P100">
        <v>3</v>
      </c>
      <c r="Q100">
        <v>108</v>
      </c>
      <c r="R100" s="41">
        <v>395160</v>
      </c>
    </row>
    <row r="101" spans="1:18" x14ac:dyDescent="0.3">
      <c r="A101" t="s">
        <v>6917</v>
      </c>
      <c r="B101" s="32">
        <v>45298</v>
      </c>
      <c r="C101" t="s">
        <v>6730</v>
      </c>
      <c r="D101" t="s">
        <v>6731</v>
      </c>
      <c r="E101" t="s">
        <v>6732</v>
      </c>
      <c r="F101" t="s">
        <v>1147</v>
      </c>
      <c r="G101" s="39" t="s">
        <v>6918</v>
      </c>
      <c r="H101" t="s">
        <v>24</v>
      </c>
      <c r="I101" t="s">
        <v>174</v>
      </c>
      <c r="J101">
        <v>3</v>
      </c>
      <c r="K101" s="40">
        <v>330854</v>
      </c>
      <c r="L101" s="38">
        <v>992562</v>
      </c>
      <c r="M101">
        <v>15</v>
      </c>
      <c r="N101" t="s">
        <v>57</v>
      </c>
      <c r="O101" t="s">
        <v>28</v>
      </c>
      <c r="P101" t="s">
        <v>27</v>
      </c>
      <c r="Q101">
        <v>139</v>
      </c>
      <c r="R101" s="41">
        <v>973851</v>
      </c>
    </row>
    <row r="102" spans="1:18" x14ac:dyDescent="0.3">
      <c r="A102" t="s">
        <v>6919</v>
      </c>
      <c r="B102" s="32">
        <v>45537</v>
      </c>
      <c r="C102" t="s">
        <v>6730</v>
      </c>
      <c r="D102" t="s">
        <v>6731</v>
      </c>
      <c r="E102" t="s">
        <v>6750</v>
      </c>
      <c r="F102" t="s">
        <v>806</v>
      </c>
      <c r="G102" s="39" t="s">
        <v>6920</v>
      </c>
      <c r="H102" t="s">
        <v>10798</v>
      </c>
      <c r="I102" t="s">
        <v>397</v>
      </c>
      <c r="J102">
        <v>17</v>
      </c>
      <c r="K102" s="40">
        <v>84980</v>
      </c>
      <c r="L102" s="38">
        <v>1444660</v>
      </c>
      <c r="M102" t="s">
        <v>27</v>
      </c>
      <c r="N102" t="s">
        <v>10797</v>
      </c>
      <c r="O102" t="s">
        <v>35</v>
      </c>
      <c r="P102">
        <v>3</v>
      </c>
      <c r="Q102">
        <v>78</v>
      </c>
      <c r="R102" s="41">
        <v>868547</v>
      </c>
    </row>
    <row r="103" spans="1:18" x14ac:dyDescent="0.3">
      <c r="A103" t="s">
        <v>6921</v>
      </c>
      <c r="B103" s="32">
        <v>45340</v>
      </c>
      <c r="C103" t="s">
        <v>6730</v>
      </c>
      <c r="D103" t="s">
        <v>6731</v>
      </c>
      <c r="E103" t="s">
        <v>6750</v>
      </c>
      <c r="F103" t="s">
        <v>128</v>
      </c>
      <c r="G103" s="39" t="s">
        <v>6922</v>
      </c>
      <c r="H103" t="s">
        <v>32</v>
      </c>
      <c r="I103" t="s">
        <v>237</v>
      </c>
      <c r="J103">
        <v>11</v>
      </c>
      <c r="K103" s="40">
        <v>23835</v>
      </c>
      <c r="L103" s="38">
        <v>262185</v>
      </c>
      <c r="M103">
        <v>15</v>
      </c>
      <c r="N103" t="s">
        <v>26</v>
      </c>
      <c r="O103" t="s">
        <v>35</v>
      </c>
      <c r="P103" t="s">
        <v>27</v>
      </c>
      <c r="Q103">
        <v>70</v>
      </c>
      <c r="R103" s="41">
        <v>581262</v>
      </c>
    </row>
    <row r="104" spans="1:18" x14ac:dyDescent="0.3">
      <c r="A104" t="s">
        <v>6923</v>
      </c>
      <c r="B104" s="32">
        <v>45479</v>
      </c>
      <c r="C104" t="s">
        <v>6730</v>
      </c>
      <c r="D104" t="s">
        <v>6731</v>
      </c>
      <c r="E104" t="s">
        <v>6741</v>
      </c>
      <c r="F104" t="s">
        <v>940</v>
      </c>
      <c r="G104" s="39" t="s">
        <v>6924</v>
      </c>
      <c r="H104" t="s">
        <v>10794</v>
      </c>
      <c r="I104" t="s">
        <v>33</v>
      </c>
      <c r="J104">
        <v>16</v>
      </c>
      <c r="K104" s="40">
        <v>5794</v>
      </c>
      <c r="L104" s="38">
        <v>92704</v>
      </c>
      <c r="M104">
        <v>15</v>
      </c>
      <c r="N104" t="s">
        <v>47</v>
      </c>
      <c r="O104" t="s">
        <v>35</v>
      </c>
      <c r="P104">
        <v>3</v>
      </c>
      <c r="Q104">
        <v>16</v>
      </c>
      <c r="R104" s="41">
        <v>581262</v>
      </c>
    </row>
    <row r="105" spans="1:18" x14ac:dyDescent="0.3">
      <c r="A105" t="s">
        <v>6925</v>
      </c>
      <c r="B105" s="32">
        <v>45505</v>
      </c>
      <c r="C105" t="s">
        <v>6730</v>
      </c>
      <c r="D105" t="s">
        <v>6731</v>
      </c>
      <c r="E105" t="s">
        <v>6732</v>
      </c>
      <c r="F105" t="s">
        <v>43</v>
      </c>
      <c r="G105" s="39" t="s">
        <v>6926</v>
      </c>
      <c r="H105" t="s">
        <v>45</v>
      </c>
      <c r="I105" t="s">
        <v>211</v>
      </c>
      <c r="J105">
        <v>8</v>
      </c>
      <c r="K105" s="40">
        <v>19601</v>
      </c>
      <c r="L105" s="38">
        <v>156808</v>
      </c>
      <c r="M105">
        <v>10</v>
      </c>
      <c r="N105" t="s">
        <v>34</v>
      </c>
      <c r="O105" t="s">
        <v>28</v>
      </c>
      <c r="P105">
        <v>5</v>
      </c>
      <c r="Q105">
        <v>181</v>
      </c>
      <c r="R105" s="41">
        <v>395160</v>
      </c>
    </row>
    <row r="106" spans="1:18" x14ac:dyDescent="0.3">
      <c r="A106" t="s">
        <v>6927</v>
      </c>
      <c r="B106" s="32">
        <v>45358</v>
      </c>
      <c r="C106" t="s">
        <v>6730</v>
      </c>
      <c r="D106" t="s">
        <v>6731</v>
      </c>
      <c r="E106" t="s">
        <v>6750</v>
      </c>
      <c r="F106" t="s">
        <v>221</v>
      </c>
      <c r="G106" s="39" t="s">
        <v>6928</v>
      </c>
      <c r="H106" t="s">
        <v>24</v>
      </c>
      <c r="I106" t="s">
        <v>152</v>
      </c>
      <c r="J106">
        <v>18</v>
      </c>
      <c r="K106" s="40">
        <v>59981</v>
      </c>
      <c r="L106" s="38">
        <v>1079658</v>
      </c>
      <c r="M106">
        <v>5</v>
      </c>
      <c r="N106" t="s">
        <v>26</v>
      </c>
      <c r="O106" t="s">
        <v>28</v>
      </c>
      <c r="P106">
        <v>1</v>
      </c>
      <c r="Q106">
        <v>91</v>
      </c>
      <c r="R106" s="41">
        <v>973851</v>
      </c>
    </row>
    <row r="107" spans="1:18" x14ac:dyDescent="0.3">
      <c r="A107" t="s">
        <v>6929</v>
      </c>
      <c r="B107" s="32">
        <v>45185</v>
      </c>
      <c r="C107" t="s">
        <v>6730</v>
      </c>
      <c r="D107" t="s">
        <v>6731</v>
      </c>
      <c r="E107" t="s">
        <v>6741</v>
      </c>
      <c r="F107" t="s">
        <v>1764</v>
      </c>
      <c r="G107" s="39" t="s">
        <v>6930</v>
      </c>
      <c r="H107" t="s">
        <v>40</v>
      </c>
      <c r="I107" t="s">
        <v>171</v>
      </c>
      <c r="J107">
        <v>8</v>
      </c>
      <c r="K107" s="40">
        <v>8536</v>
      </c>
      <c r="L107" s="38">
        <v>68288</v>
      </c>
      <c r="M107">
        <v>15</v>
      </c>
      <c r="N107" t="s">
        <v>57</v>
      </c>
      <c r="O107" t="s">
        <v>35</v>
      </c>
      <c r="P107">
        <v>3</v>
      </c>
      <c r="Q107">
        <v>47</v>
      </c>
      <c r="R107" s="41">
        <v>381933</v>
      </c>
    </row>
    <row r="108" spans="1:18" x14ac:dyDescent="0.3">
      <c r="A108" t="s">
        <v>6931</v>
      </c>
      <c r="B108" s="32">
        <v>45377</v>
      </c>
      <c r="C108" t="s">
        <v>6730</v>
      </c>
      <c r="D108" t="s">
        <v>6731</v>
      </c>
      <c r="E108" t="s">
        <v>6750</v>
      </c>
      <c r="F108" t="s">
        <v>368</v>
      </c>
      <c r="G108" s="39" t="s">
        <v>6932</v>
      </c>
      <c r="H108" t="s">
        <v>45</v>
      </c>
      <c r="I108" t="s">
        <v>181</v>
      </c>
      <c r="J108">
        <v>16</v>
      </c>
      <c r="K108" s="40">
        <v>25391</v>
      </c>
      <c r="L108" s="38">
        <v>406256</v>
      </c>
      <c r="M108">
        <v>0</v>
      </c>
      <c r="N108" t="s">
        <v>47</v>
      </c>
      <c r="O108" t="s">
        <v>27</v>
      </c>
      <c r="P108">
        <v>5</v>
      </c>
      <c r="Q108">
        <v>129</v>
      </c>
      <c r="R108" s="41">
        <v>395160</v>
      </c>
    </row>
    <row r="109" spans="1:18" x14ac:dyDescent="0.3">
      <c r="A109" t="s">
        <v>6933</v>
      </c>
      <c r="B109" s="32">
        <v>45391</v>
      </c>
      <c r="C109" t="s">
        <v>6730</v>
      </c>
      <c r="D109" t="s">
        <v>6731</v>
      </c>
      <c r="E109" t="s">
        <v>6732</v>
      </c>
      <c r="F109" t="s">
        <v>2809</v>
      </c>
      <c r="G109" s="39" t="s">
        <v>6934</v>
      </c>
      <c r="H109" t="s">
        <v>45</v>
      </c>
      <c r="I109" t="s">
        <v>211</v>
      </c>
      <c r="J109">
        <v>11</v>
      </c>
      <c r="K109" s="40">
        <v>38590</v>
      </c>
      <c r="L109" s="38">
        <v>424490</v>
      </c>
      <c r="M109">
        <v>15</v>
      </c>
      <c r="N109" t="s">
        <v>34</v>
      </c>
      <c r="O109" t="s">
        <v>35</v>
      </c>
      <c r="P109">
        <v>1</v>
      </c>
      <c r="Q109">
        <v>12</v>
      </c>
      <c r="R109" s="41">
        <v>395160</v>
      </c>
    </row>
    <row r="110" spans="1:18" x14ac:dyDescent="0.3">
      <c r="A110" t="s">
        <v>6935</v>
      </c>
      <c r="B110" s="32">
        <v>44937</v>
      </c>
      <c r="C110" t="s">
        <v>6730</v>
      </c>
      <c r="D110" t="s">
        <v>6731</v>
      </c>
      <c r="E110" t="s">
        <v>6732</v>
      </c>
      <c r="F110" t="s">
        <v>1892</v>
      </c>
      <c r="G110" s="39" t="s">
        <v>6936</v>
      </c>
      <c r="H110" t="s">
        <v>45</v>
      </c>
      <c r="I110" t="s">
        <v>211</v>
      </c>
      <c r="J110">
        <v>17</v>
      </c>
      <c r="K110" s="40">
        <v>26365</v>
      </c>
      <c r="L110" s="38">
        <v>448205</v>
      </c>
      <c r="M110">
        <v>10</v>
      </c>
      <c r="N110" t="s">
        <v>27</v>
      </c>
      <c r="O110" t="s">
        <v>28</v>
      </c>
      <c r="P110">
        <v>4</v>
      </c>
      <c r="Q110">
        <v>139</v>
      </c>
      <c r="R110" s="41">
        <v>395160</v>
      </c>
    </row>
    <row r="111" spans="1:18" x14ac:dyDescent="0.3">
      <c r="A111" t="s">
        <v>6937</v>
      </c>
      <c r="B111" s="32">
        <v>45423</v>
      </c>
      <c r="C111" t="s">
        <v>6730</v>
      </c>
      <c r="D111" t="s">
        <v>6731</v>
      </c>
      <c r="E111" t="s">
        <v>6732</v>
      </c>
      <c r="F111" t="s">
        <v>97</v>
      </c>
      <c r="G111" s="39" t="s">
        <v>6938</v>
      </c>
      <c r="H111" t="s">
        <v>24</v>
      </c>
      <c r="I111" t="s">
        <v>174</v>
      </c>
      <c r="J111">
        <v>5</v>
      </c>
      <c r="K111" s="40">
        <v>170892</v>
      </c>
      <c r="L111" s="38">
        <v>854460</v>
      </c>
      <c r="M111" t="s">
        <v>27</v>
      </c>
      <c r="N111" t="s">
        <v>26</v>
      </c>
      <c r="O111" t="s">
        <v>35</v>
      </c>
      <c r="P111">
        <v>5</v>
      </c>
      <c r="Q111">
        <v>9</v>
      </c>
      <c r="R111" s="41">
        <v>973851</v>
      </c>
    </row>
    <row r="112" spans="1:18" x14ac:dyDescent="0.3">
      <c r="A112" t="s">
        <v>6939</v>
      </c>
      <c r="B112" s="32">
        <v>45397</v>
      </c>
      <c r="C112" t="s">
        <v>6730</v>
      </c>
      <c r="D112" t="s">
        <v>6731</v>
      </c>
      <c r="E112" t="s">
        <v>6732</v>
      </c>
      <c r="F112" t="s">
        <v>2691</v>
      </c>
      <c r="G112" s="39" t="s">
        <v>6940</v>
      </c>
      <c r="H112" t="s">
        <v>32</v>
      </c>
      <c r="I112" t="s">
        <v>117</v>
      </c>
      <c r="J112">
        <v>10</v>
      </c>
      <c r="K112" s="40">
        <v>15470</v>
      </c>
      <c r="L112" s="38">
        <v>154700</v>
      </c>
      <c r="M112" t="s">
        <v>27</v>
      </c>
      <c r="N112" t="s">
        <v>47</v>
      </c>
      <c r="O112" t="s">
        <v>35</v>
      </c>
      <c r="P112">
        <v>1</v>
      </c>
      <c r="Q112">
        <v>71</v>
      </c>
      <c r="R112" s="41">
        <v>581262</v>
      </c>
    </row>
    <row r="113" spans="1:18" x14ac:dyDescent="0.3">
      <c r="A113" t="s">
        <v>6941</v>
      </c>
      <c r="B113" s="32">
        <v>45335</v>
      </c>
      <c r="C113" t="s">
        <v>6730</v>
      </c>
      <c r="D113" t="s">
        <v>6731</v>
      </c>
      <c r="E113" t="s">
        <v>6750</v>
      </c>
      <c r="F113" t="s">
        <v>965</v>
      </c>
      <c r="G113" s="39" t="s">
        <v>6942</v>
      </c>
      <c r="H113" t="s">
        <v>32</v>
      </c>
      <c r="I113" t="s">
        <v>237</v>
      </c>
      <c r="J113">
        <v>11</v>
      </c>
      <c r="K113" s="40">
        <v>15770</v>
      </c>
      <c r="L113" s="38">
        <v>173470</v>
      </c>
      <c r="M113">
        <v>0</v>
      </c>
      <c r="N113" t="s">
        <v>10797</v>
      </c>
      <c r="O113" t="s">
        <v>35</v>
      </c>
      <c r="P113" t="s">
        <v>27</v>
      </c>
      <c r="Q113">
        <v>53</v>
      </c>
      <c r="R113" s="41">
        <v>581262</v>
      </c>
    </row>
    <row r="114" spans="1:18" x14ac:dyDescent="0.3">
      <c r="A114" t="s">
        <v>6943</v>
      </c>
      <c r="B114" s="32">
        <v>45033</v>
      </c>
      <c r="C114" t="s">
        <v>6730</v>
      </c>
      <c r="D114" t="s">
        <v>6731</v>
      </c>
      <c r="E114" t="s">
        <v>6750</v>
      </c>
      <c r="F114" t="s">
        <v>1454</v>
      </c>
      <c r="G114" s="39" t="s">
        <v>6944</v>
      </c>
      <c r="H114" t="s">
        <v>65</v>
      </c>
      <c r="I114" t="s">
        <v>397</v>
      </c>
      <c r="J114">
        <v>7</v>
      </c>
      <c r="K114" s="40">
        <v>118129</v>
      </c>
      <c r="L114" s="38">
        <v>826903</v>
      </c>
      <c r="M114">
        <v>15</v>
      </c>
      <c r="N114" t="s">
        <v>47</v>
      </c>
      <c r="O114" t="s">
        <v>28</v>
      </c>
      <c r="P114">
        <v>3</v>
      </c>
      <c r="Q114">
        <v>76</v>
      </c>
      <c r="R114" s="41">
        <v>868547</v>
      </c>
    </row>
    <row r="115" spans="1:18" x14ac:dyDescent="0.3">
      <c r="A115" t="s">
        <v>6945</v>
      </c>
      <c r="B115" s="32">
        <v>45219</v>
      </c>
      <c r="C115" t="s">
        <v>6730</v>
      </c>
      <c r="D115" t="s">
        <v>6731</v>
      </c>
      <c r="E115" t="s">
        <v>6732</v>
      </c>
      <c r="F115" t="s">
        <v>934</v>
      </c>
      <c r="G115" s="39" t="s">
        <v>27</v>
      </c>
      <c r="H115" t="s">
        <v>40</v>
      </c>
      <c r="I115" t="s">
        <v>171</v>
      </c>
      <c r="J115">
        <v>19</v>
      </c>
      <c r="K115" s="40">
        <v>4137</v>
      </c>
      <c r="L115" s="38">
        <v>78603</v>
      </c>
      <c r="M115">
        <v>0</v>
      </c>
      <c r="N115" t="s">
        <v>10797</v>
      </c>
      <c r="O115" t="s">
        <v>35</v>
      </c>
      <c r="P115">
        <v>2</v>
      </c>
      <c r="Q115">
        <v>10</v>
      </c>
      <c r="R115" s="41">
        <v>381933</v>
      </c>
    </row>
    <row r="116" spans="1:18" x14ac:dyDescent="0.3">
      <c r="A116" t="s">
        <v>6946</v>
      </c>
      <c r="B116" s="32">
        <v>45244</v>
      </c>
      <c r="C116" t="s">
        <v>6730</v>
      </c>
      <c r="D116" t="s">
        <v>6731</v>
      </c>
      <c r="E116" t="s">
        <v>6732</v>
      </c>
      <c r="F116" t="s">
        <v>2247</v>
      </c>
      <c r="G116" s="39" t="s">
        <v>6947</v>
      </c>
      <c r="H116" t="s">
        <v>65</v>
      </c>
      <c r="I116" t="s">
        <v>382</v>
      </c>
      <c r="J116">
        <v>3</v>
      </c>
      <c r="K116" s="40">
        <v>50086</v>
      </c>
      <c r="L116" s="38">
        <v>150258</v>
      </c>
      <c r="M116">
        <v>20</v>
      </c>
      <c r="N116" t="s">
        <v>10797</v>
      </c>
      <c r="O116" t="s">
        <v>28</v>
      </c>
      <c r="P116">
        <v>1</v>
      </c>
      <c r="Q116">
        <v>3</v>
      </c>
      <c r="R116" s="41">
        <v>868547</v>
      </c>
    </row>
    <row r="117" spans="1:18" x14ac:dyDescent="0.3">
      <c r="A117" t="s">
        <v>6948</v>
      </c>
      <c r="B117" s="32">
        <v>45352</v>
      </c>
      <c r="C117" t="s">
        <v>6730</v>
      </c>
      <c r="D117" t="s">
        <v>6731</v>
      </c>
      <c r="E117" t="s">
        <v>6750</v>
      </c>
      <c r="F117" t="s">
        <v>1568</v>
      </c>
      <c r="G117" s="39" t="s">
        <v>6949</v>
      </c>
      <c r="H117" t="s">
        <v>45</v>
      </c>
      <c r="I117" t="s">
        <v>46</v>
      </c>
      <c r="J117">
        <v>6</v>
      </c>
      <c r="K117" s="40">
        <v>6306</v>
      </c>
      <c r="L117" s="38">
        <v>37836</v>
      </c>
      <c r="M117">
        <v>0</v>
      </c>
      <c r="N117" t="s">
        <v>34</v>
      </c>
      <c r="O117" t="s">
        <v>27</v>
      </c>
      <c r="P117">
        <v>5</v>
      </c>
      <c r="Q117">
        <v>56</v>
      </c>
      <c r="R117" s="41">
        <v>395160</v>
      </c>
    </row>
    <row r="118" spans="1:18" x14ac:dyDescent="0.3">
      <c r="A118" t="s">
        <v>6950</v>
      </c>
      <c r="B118" s="32">
        <v>45159</v>
      </c>
      <c r="C118" t="s">
        <v>6730</v>
      </c>
      <c r="D118" t="s">
        <v>6731</v>
      </c>
      <c r="E118" t="s">
        <v>6741</v>
      </c>
      <c r="F118" t="s">
        <v>1436</v>
      </c>
      <c r="G118" s="39" t="s">
        <v>6951</v>
      </c>
      <c r="H118" t="s">
        <v>40</v>
      </c>
      <c r="I118" t="s">
        <v>137</v>
      </c>
      <c r="J118">
        <v>3</v>
      </c>
      <c r="K118" s="40">
        <v>16358</v>
      </c>
      <c r="L118" s="38">
        <v>49074</v>
      </c>
      <c r="M118">
        <v>15</v>
      </c>
      <c r="N118" t="s">
        <v>47</v>
      </c>
      <c r="O118" t="s">
        <v>28</v>
      </c>
      <c r="P118">
        <v>4</v>
      </c>
      <c r="Q118">
        <v>20</v>
      </c>
      <c r="R118" s="41">
        <v>381933</v>
      </c>
    </row>
    <row r="119" spans="1:18" x14ac:dyDescent="0.3">
      <c r="A119" t="s">
        <v>6952</v>
      </c>
      <c r="B119" s="32">
        <v>44962</v>
      </c>
      <c r="C119" t="s">
        <v>6730</v>
      </c>
      <c r="D119" t="s">
        <v>6731</v>
      </c>
      <c r="E119" t="s">
        <v>6750</v>
      </c>
      <c r="F119" t="s">
        <v>821</v>
      </c>
      <c r="G119" s="39" t="s">
        <v>6953</v>
      </c>
      <c r="H119" t="s">
        <v>32</v>
      </c>
      <c r="I119" t="s">
        <v>237</v>
      </c>
      <c r="J119">
        <v>18</v>
      </c>
      <c r="K119" s="40">
        <v>14503</v>
      </c>
      <c r="L119" s="38">
        <v>261054</v>
      </c>
      <c r="M119">
        <v>0</v>
      </c>
      <c r="N119" t="s">
        <v>47</v>
      </c>
      <c r="O119" t="s">
        <v>28</v>
      </c>
      <c r="P119">
        <v>3</v>
      </c>
      <c r="Q119">
        <v>22</v>
      </c>
      <c r="R119" s="41">
        <v>581262</v>
      </c>
    </row>
    <row r="120" spans="1:18" x14ac:dyDescent="0.3">
      <c r="A120" t="s">
        <v>6954</v>
      </c>
      <c r="B120" s="32">
        <v>45474</v>
      </c>
      <c r="C120" t="s">
        <v>6730</v>
      </c>
      <c r="D120" t="s">
        <v>6731</v>
      </c>
      <c r="E120" t="s">
        <v>6732</v>
      </c>
      <c r="F120" t="s">
        <v>762</v>
      </c>
      <c r="G120" s="39" t="s">
        <v>27</v>
      </c>
      <c r="H120" t="s">
        <v>10794</v>
      </c>
      <c r="I120" t="s">
        <v>158</v>
      </c>
      <c r="J120">
        <v>2</v>
      </c>
      <c r="K120" s="40">
        <v>17082</v>
      </c>
      <c r="L120" s="38">
        <v>34164</v>
      </c>
      <c r="M120">
        <v>20</v>
      </c>
      <c r="N120" t="s">
        <v>27</v>
      </c>
      <c r="O120" t="s">
        <v>35</v>
      </c>
      <c r="P120">
        <v>3</v>
      </c>
      <c r="Q120">
        <v>180</v>
      </c>
      <c r="R120" s="41">
        <v>581262</v>
      </c>
    </row>
    <row r="121" spans="1:18" x14ac:dyDescent="0.3">
      <c r="A121" t="s">
        <v>6955</v>
      </c>
      <c r="B121" s="32">
        <v>45181</v>
      </c>
      <c r="C121" t="s">
        <v>6730</v>
      </c>
      <c r="D121" t="s">
        <v>6731</v>
      </c>
      <c r="E121" t="s">
        <v>6741</v>
      </c>
      <c r="F121" t="s">
        <v>727</v>
      </c>
      <c r="G121" s="39" t="s">
        <v>6956</v>
      </c>
      <c r="H121" t="s">
        <v>45</v>
      </c>
      <c r="I121" t="s">
        <v>82</v>
      </c>
      <c r="J121">
        <v>13</v>
      </c>
      <c r="K121" s="40">
        <v>44158</v>
      </c>
      <c r="L121" s="38">
        <v>574054</v>
      </c>
      <c r="M121">
        <v>15</v>
      </c>
      <c r="N121" t="s">
        <v>57</v>
      </c>
      <c r="O121" t="s">
        <v>35</v>
      </c>
      <c r="P121">
        <v>2</v>
      </c>
      <c r="Q121">
        <v>160</v>
      </c>
      <c r="R121" s="41">
        <v>395160</v>
      </c>
    </row>
    <row r="122" spans="1:18" x14ac:dyDescent="0.3">
      <c r="A122" t="s">
        <v>6957</v>
      </c>
      <c r="B122" s="32">
        <v>45519</v>
      </c>
      <c r="C122" t="s">
        <v>6730</v>
      </c>
      <c r="D122" t="s">
        <v>6731</v>
      </c>
      <c r="E122" t="s">
        <v>6741</v>
      </c>
      <c r="F122" t="s">
        <v>991</v>
      </c>
      <c r="G122" s="39" t="s">
        <v>6958</v>
      </c>
      <c r="H122" t="s">
        <v>32</v>
      </c>
      <c r="I122" t="s">
        <v>141</v>
      </c>
      <c r="J122">
        <v>2</v>
      </c>
      <c r="K122" s="40">
        <v>19506</v>
      </c>
      <c r="L122" s="38">
        <v>39012</v>
      </c>
      <c r="M122">
        <v>15</v>
      </c>
      <c r="N122" t="s">
        <v>47</v>
      </c>
      <c r="O122" t="s">
        <v>35</v>
      </c>
      <c r="P122">
        <v>4</v>
      </c>
      <c r="Q122">
        <v>125</v>
      </c>
      <c r="R122" s="41">
        <v>581262</v>
      </c>
    </row>
    <row r="123" spans="1:18" x14ac:dyDescent="0.3">
      <c r="A123" t="s">
        <v>6959</v>
      </c>
      <c r="B123" s="32">
        <v>45643</v>
      </c>
      <c r="C123" t="s">
        <v>6730</v>
      </c>
      <c r="D123" t="s">
        <v>6731</v>
      </c>
      <c r="E123" t="s">
        <v>6732</v>
      </c>
      <c r="F123" t="s">
        <v>1304</v>
      </c>
      <c r="G123" s="39" t="s">
        <v>6960</v>
      </c>
      <c r="H123" t="s">
        <v>24</v>
      </c>
      <c r="I123" t="s">
        <v>25</v>
      </c>
      <c r="J123">
        <v>6</v>
      </c>
      <c r="K123" s="40">
        <v>325027</v>
      </c>
      <c r="L123" s="38">
        <v>1950162</v>
      </c>
      <c r="M123">
        <v>20</v>
      </c>
      <c r="N123" t="s">
        <v>34</v>
      </c>
      <c r="O123" t="s">
        <v>35</v>
      </c>
      <c r="P123">
        <v>2</v>
      </c>
      <c r="Q123">
        <v>16</v>
      </c>
      <c r="R123" s="41">
        <v>973851</v>
      </c>
    </row>
    <row r="124" spans="1:18" x14ac:dyDescent="0.3">
      <c r="A124" t="s">
        <v>6961</v>
      </c>
      <c r="B124" s="32">
        <v>45001</v>
      </c>
      <c r="C124" t="s">
        <v>6730</v>
      </c>
      <c r="D124" t="s">
        <v>6731</v>
      </c>
      <c r="E124" t="s">
        <v>6741</v>
      </c>
      <c r="F124" t="s">
        <v>2796</v>
      </c>
      <c r="G124" s="39" t="s">
        <v>6962</v>
      </c>
      <c r="H124" t="s">
        <v>45</v>
      </c>
      <c r="I124" t="s">
        <v>98</v>
      </c>
      <c r="J124">
        <v>13</v>
      </c>
      <c r="K124" s="40">
        <v>36104</v>
      </c>
      <c r="L124" s="38">
        <v>469352</v>
      </c>
      <c r="M124">
        <v>20</v>
      </c>
      <c r="N124" t="s">
        <v>26</v>
      </c>
      <c r="O124" t="s">
        <v>35</v>
      </c>
      <c r="P124">
        <v>1</v>
      </c>
      <c r="Q124">
        <v>0</v>
      </c>
      <c r="R124" s="41">
        <v>395160</v>
      </c>
    </row>
    <row r="125" spans="1:18" x14ac:dyDescent="0.3">
      <c r="A125" t="s">
        <v>6963</v>
      </c>
      <c r="B125" s="32">
        <v>45490</v>
      </c>
      <c r="C125" t="s">
        <v>6730</v>
      </c>
      <c r="D125" t="s">
        <v>6731</v>
      </c>
      <c r="E125" t="s">
        <v>6741</v>
      </c>
      <c r="F125" t="s">
        <v>1209</v>
      </c>
      <c r="G125" s="39" t="s">
        <v>6964</v>
      </c>
      <c r="H125" t="s">
        <v>65</v>
      </c>
      <c r="I125" t="s">
        <v>478</v>
      </c>
      <c r="J125">
        <v>6</v>
      </c>
      <c r="K125" s="40">
        <v>70039</v>
      </c>
      <c r="L125" s="38">
        <v>420234</v>
      </c>
      <c r="M125">
        <v>20</v>
      </c>
      <c r="N125" t="s">
        <v>34</v>
      </c>
      <c r="O125" t="s">
        <v>35</v>
      </c>
      <c r="P125">
        <v>2</v>
      </c>
      <c r="Q125">
        <v>186</v>
      </c>
      <c r="R125" s="41">
        <v>868547</v>
      </c>
    </row>
    <row r="126" spans="1:18" x14ac:dyDescent="0.3">
      <c r="A126" t="s">
        <v>6965</v>
      </c>
      <c r="B126" s="32">
        <v>45434</v>
      </c>
      <c r="C126" t="s">
        <v>6730</v>
      </c>
      <c r="D126" t="s">
        <v>6731</v>
      </c>
      <c r="E126" t="s">
        <v>6750</v>
      </c>
      <c r="F126" t="s">
        <v>2090</v>
      </c>
      <c r="G126" s="39" t="s">
        <v>6966</v>
      </c>
      <c r="H126" t="s">
        <v>32</v>
      </c>
      <c r="I126" t="s">
        <v>117</v>
      </c>
      <c r="J126">
        <v>19</v>
      </c>
      <c r="K126" s="40">
        <v>9024</v>
      </c>
      <c r="L126" s="38">
        <v>171456</v>
      </c>
      <c r="M126" t="s">
        <v>27</v>
      </c>
      <c r="N126" t="s">
        <v>27</v>
      </c>
      <c r="O126" t="s">
        <v>28</v>
      </c>
      <c r="P126">
        <v>5</v>
      </c>
      <c r="Q126">
        <v>130</v>
      </c>
      <c r="R126" s="41">
        <v>581262</v>
      </c>
    </row>
    <row r="127" spans="1:18" x14ac:dyDescent="0.3">
      <c r="A127" t="s">
        <v>6967</v>
      </c>
      <c r="B127" s="32">
        <v>45555</v>
      </c>
      <c r="C127" t="s">
        <v>6730</v>
      </c>
      <c r="D127" t="s">
        <v>6731</v>
      </c>
      <c r="E127" t="s">
        <v>6732</v>
      </c>
      <c r="F127" t="s">
        <v>173</v>
      </c>
      <c r="G127" s="39" t="s">
        <v>6968</v>
      </c>
      <c r="H127" t="s">
        <v>32</v>
      </c>
      <c r="I127" t="s">
        <v>141</v>
      </c>
      <c r="J127">
        <v>15</v>
      </c>
      <c r="K127" s="40">
        <v>6910</v>
      </c>
      <c r="L127" s="38">
        <v>103650</v>
      </c>
      <c r="M127">
        <v>0</v>
      </c>
      <c r="N127" t="s">
        <v>57</v>
      </c>
      <c r="O127" t="s">
        <v>35</v>
      </c>
      <c r="P127">
        <v>3</v>
      </c>
      <c r="Q127">
        <v>191</v>
      </c>
      <c r="R127" s="41">
        <v>581262</v>
      </c>
    </row>
    <row r="128" spans="1:18" x14ac:dyDescent="0.3">
      <c r="A128" t="s">
        <v>6969</v>
      </c>
      <c r="B128" s="32">
        <v>45530</v>
      </c>
      <c r="C128" t="s">
        <v>6730</v>
      </c>
      <c r="D128" t="s">
        <v>6731</v>
      </c>
      <c r="E128" t="s">
        <v>6741</v>
      </c>
      <c r="F128" t="s">
        <v>302</v>
      </c>
      <c r="G128" s="39" t="s">
        <v>6970</v>
      </c>
      <c r="H128" t="s">
        <v>24</v>
      </c>
      <c r="I128" t="s">
        <v>56</v>
      </c>
      <c r="J128">
        <v>12</v>
      </c>
      <c r="K128" s="40">
        <v>242949</v>
      </c>
      <c r="L128" s="38">
        <v>2915388</v>
      </c>
      <c r="M128">
        <v>20</v>
      </c>
      <c r="N128" t="s">
        <v>27</v>
      </c>
      <c r="O128" t="s">
        <v>35</v>
      </c>
      <c r="P128">
        <v>2</v>
      </c>
      <c r="Q128">
        <v>13</v>
      </c>
      <c r="R128" s="41">
        <v>973851</v>
      </c>
    </row>
    <row r="129" spans="1:18" x14ac:dyDescent="0.3">
      <c r="A129" t="s">
        <v>6971</v>
      </c>
      <c r="B129" s="32">
        <v>45248</v>
      </c>
      <c r="C129" t="s">
        <v>6730</v>
      </c>
      <c r="D129" t="s">
        <v>6731</v>
      </c>
      <c r="E129" t="s">
        <v>6750</v>
      </c>
      <c r="F129" t="s">
        <v>2590</v>
      </c>
      <c r="G129" s="39" t="s">
        <v>6972</v>
      </c>
      <c r="H129" t="s">
        <v>10794</v>
      </c>
      <c r="I129" t="s">
        <v>33</v>
      </c>
      <c r="J129">
        <v>7</v>
      </c>
      <c r="K129" s="40">
        <v>7421</v>
      </c>
      <c r="L129" s="38">
        <v>51947</v>
      </c>
      <c r="M129">
        <v>15</v>
      </c>
      <c r="N129" t="s">
        <v>34</v>
      </c>
      <c r="O129" t="s">
        <v>35</v>
      </c>
      <c r="P129">
        <v>4</v>
      </c>
      <c r="Q129">
        <v>22</v>
      </c>
      <c r="R129" s="41">
        <v>581262</v>
      </c>
    </row>
    <row r="130" spans="1:18" x14ac:dyDescent="0.3">
      <c r="A130" t="s">
        <v>6973</v>
      </c>
      <c r="B130" s="32">
        <v>45189</v>
      </c>
      <c r="C130" t="s">
        <v>6730</v>
      </c>
      <c r="D130" t="s">
        <v>6731</v>
      </c>
      <c r="E130" t="s">
        <v>6750</v>
      </c>
      <c r="F130" t="s">
        <v>895</v>
      </c>
      <c r="G130" s="39" t="s">
        <v>27</v>
      </c>
      <c r="H130" t="s">
        <v>32</v>
      </c>
      <c r="I130" t="s">
        <v>141</v>
      </c>
      <c r="J130">
        <v>5</v>
      </c>
      <c r="K130" s="40">
        <v>4034</v>
      </c>
      <c r="L130" s="38">
        <v>20170</v>
      </c>
      <c r="M130">
        <v>0</v>
      </c>
      <c r="N130" t="s">
        <v>47</v>
      </c>
      <c r="O130" t="s">
        <v>35</v>
      </c>
      <c r="P130">
        <v>1</v>
      </c>
      <c r="Q130">
        <v>53</v>
      </c>
      <c r="R130" s="41">
        <v>581262</v>
      </c>
    </row>
    <row r="131" spans="1:18" x14ac:dyDescent="0.3">
      <c r="A131" t="s">
        <v>6974</v>
      </c>
      <c r="B131" s="32">
        <v>44950</v>
      </c>
      <c r="C131" t="s">
        <v>6730</v>
      </c>
      <c r="D131" t="s">
        <v>6731</v>
      </c>
      <c r="E131" t="s">
        <v>6741</v>
      </c>
      <c r="F131" t="s">
        <v>1229</v>
      </c>
      <c r="G131" s="39" t="s">
        <v>6975</v>
      </c>
      <c r="H131" t="s">
        <v>10794</v>
      </c>
      <c r="I131" t="s">
        <v>158</v>
      </c>
      <c r="J131">
        <v>5</v>
      </c>
      <c r="K131" s="40">
        <v>9049</v>
      </c>
      <c r="L131" s="38">
        <v>45245</v>
      </c>
      <c r="M131">
        <v>20</v>
      </c>
      <c r="N131" t="s">
        <v>47</v>
      </c>
      <c r="O131" t="s">
        <v>35</v>
      </c>
      <c r="P131">
        <v>2</v>
      </c>
      <c r="Q131">
        <v>76</v>
      </c>
      <c r="R131" s="41">
        <v>581262</v>
      </c>
    </row>
    <row r="132" spans="1:18" x14ac:dyDescent="0.3">
      <c r="A132" t="s">
        <v>6976</v>
      </c>
      <c r="B132" s="32">
        <v>44950</v>
      </c>
      <c r="C132" t="s">
        <v>6730</v>
      </c>
      <c r="D132" t="s">
        <v>6731</v>
      </c>
      <c r="E132" t="s">
        <v>6741</v>
      </c>
      <c r="F132" t="s">
        <v>4802</v>
      </c>
      <c r="G132" s="39" t="s">
        <v>6977</v>
      </c>
      <c r="H132" t="s">
        <v>65</v>
      </c>
      <c r="I132" t="s">
        <v>78</v>
      </c>
      <c r="J132">
        <v>17</v>
      </c>
      <c r="K132" s="40">
        <v>157525</v>
      </c>
      <c r="L132" s="38">
        <v>2677925</v>
      </c>
      <c r="M132">
        <v>0</v>
      </c>
      <c r="N132" t="s">
        <v>27</v>
      </c>
      <c r="O132" t="s">
        <v>28</v>
      </c>
      <c r="P132">
        <v>4</v>
      </c>
      <c r="Q132">
        <v>25</v>
      </c>
      <c r="R132" s="41">
        <v>868547</v>
      </c>
    </row>
    <row r="133" spans="1:18" x14ac:dyDescent="0.3">
      <c r="A133" t="s">
        <v>6978</v>
      </c>
      <c r="B133" s="32">
        <v>45453</v>
      </c>
      <c r="C133" t="s">
        <v>6730</v>
      </c>
      <c r="D133" t="s">
        <v>6731</v>
      </c>
      <c r="E133" t="s">
        <v>6732</v>
      </c>
      <c r="F133" t="s">
        <v>2761</v>
      </c>
      <c r="G133" s="39" t="s">
        <v>6979</v>
      </c>
      <c r="H133" t="s">
        <v>10794</v>
      </c>
      <c r="I133" t="s">
        <v>117</v>
      </c>
      <c r="J133">
        <v>9</v>
      </c>
      <c r="K133" s="40">
        <v>16809</v>
      </c>
      <c r="L133" s="38">
        <v>151281</v>
      </c>
      <c r="M133">
        <v>0</v>
      </c>
      <c r="N133" t="s">
        <v>27</v>
      </c>
      <c r="O133" t="s">
        <v>27</v>
      </c>
      <c r="P133">
        <v>3</v>
      </c>
      <c r="Q133">
        <v>96</v>
      </c>
      <c r="R133" s="41">
        <v>581262</v>
      </c>
    </row>
    <row r="134" spans="1:18" x14ac:dyDescent="0.3">
      <c r="A134" t="s">
        <v>6980</v>
      </c>
      <c r="B134" s="32">
        <v>45093</v>
      </c>
      <c r="C134" t="s">
        <v>6730</v>
      </c>
      <c r="D134" t="s">
        <v>6731</v>
      </c>
      <c r="E134" t="s">
        <v>6750</v>
      </c>
      <c r="F134" t="s">
        <v>1960</v>
      </c>
      <c r="G134" s="39" t="s">
        <v>6981</v>
      </c>
      <c r="H134" t="s">
        <v>40</v>
      </c>
      <c r="I134" t="s">
        <v>171</v>
      </c>
      <c r="J134">
        <v>19</v>
      </c>
      <c r="K134" s="40">
        <v>16324</v>
      </c>
      <c r="L134" s="38">
        <v>310156</v>
      </c>
      <c r="M134" t="s">
        <v>27</v>
      </c>
      <c r="N134" t="s">
        <v>47</v>
      </c>
      <c r="O134" t="s">
        <v>35</v>
      </c>
      <c r="P134">
        <v>1</v>
      </c>
      <c r="Q134">
        <v>88</v>
      </c>
      <c r="R134" s="41">
        <v>381933</v>
      </c>
    </row>
    <row r="135" spans="1:18" x14ac:dyDescent="0.3">
      <c r="A135" t="s">
        <v>6982</v>
      </c>
      <c r="B135" s="32">
        <v>45356</v>
      </c>
      <c r="C135" t="s">
        <v>6730</v>
      </c>
      <c r="D135" t="s">
        <v>6731</v>
      </c>
      <c r="E135" t="s">
        <v>6732</v>
      </c>
      <c r="F135" t="s">
        <v>516</v>
      </c>
      <c r="G135" s="39" t="s">
        <v>27</v>
      </c>
      <c r="H135" t="s">
        <v>65</v>
      </c>
      <c r="I135" t="s">
        <v>382</v>
      </c>
      <c r="J135">
        <v>2</v>
      </c>
      <c r="K135" s="40">
        <v>62851</v>
      </c>
      <c r="L135" s="38">
        <v>125702</v>
      </c>
      <c r="M135">
        <v>0</v>
      </c>
      <c r="N135" t="s">
        <v>27</v>
      </c>
      <c r="O135" t="s">
        <v>27</v>
      </c>
      <c r="P135">
        <v>2</v>
      </c>
      <c r="Q135">
        <v>4</v>
      </c>
      <c r="R135" s="41">
        <v>868547</v>
      </c>
    </row>
    <row r="136" spans="1:18" x14ac:dyDescent="0.3">
      <c r="A136" t="s">
        <v>6983</v>
      </c>
      <c r="B136" s="32">
        <v>45389</v>
      </c>
      <c r="C136" t="s">
        <v>6730</v>
      </c>
      <c r="D136" t="s">
        <v>6731</v>
      </c>
      <c r="E136" t="s">
        <v>6750</v>
      </c>
      <c r="F136" t="s">
        <v>501</v>
      </c>
      <c r="G136" s="39" t="s">
        <v>6984</v>
      </c>
      <c r="H136" t="s">
        <v>10794</v>
      </c>
      <c r="I136" t="s">
        <v>113</v>
      </c>
      <c r="J136">
        <v>16</v>
      </c>
      <c r="K136" s="40">
        <v>6796</v>
      </c>
      <c r="L136" s="38">
        <v>108736</v>
      </c>
      <c r="M136">
        <v>20</v>
      </c>
      <c r="N136" t="s">
        <v>57</v>
      </c>
      <c r="O136" t="s">
        <v>35</v>
      </c>
      <c r="P136">
        <v>1</v>
      </c>
      <c r="Q136">
        <v>187</v>
      </c>
      <c r="R136" s="41">
        <v>581262</v>
      </c>
    </row>
    <row r="137" spans="1:18" x14ac:dyDescent="0.3">
      <c r="A137" t="s">
        <v>6985</v>
      </c>
      <c r="B137" s="32">
        <v>45504</v>
      </c>
      <c r="C137" t="s">
        <v>6730</v>
      </c>
      <c r="D137" t="s">
        <v>6731</v>
      </c>
      <c r="E137" t="s">
        <v>6741</v>
      </c>
      <c r="F137" t="s">
        <v>819</v>
      </c>
      <c r="G137" s="39" t="s">
        <v>6986</v>
      </c>
      <c r="H137" t="s">
        <v>32</v>
      </c>
      <c r="I137" t="s">
        <v>237</v>
      </c>
      <c r="J137">
        <v>8</v>
      </c>
      <c r="K137" s="40">
        <v>5444</v>
      </c>
      <c r="L137" s="38">
        <v>43552</v>
      </c>
      <c r="M137">
        <v>20</v>
      </c>
      <c r="N137" t="s">
        <v>57</v>
      </c>
      <c r="O137" t="s">
        <v>28</v>
      </c>
      <c r="P137">
        <v>1</v>
      </c>
      <c r="Q137">
        <v>124</v>
      </c>
      <c r="R137" s="41">
        <v>581262</v>
      </c>
    </row>
    <row r="138" spans="1:18" x14ac:dyDescent="0.3">
      <c r="A138" t="s">
        <v>6987</v>
      </c>
      <c r="B138" s="32">
        <v>45518</v>
      </c>
      <c r="C138" t="s">
        <v>6730</v>
      </c>
      <c r="D138" t="s">
        <v>6731</v>
      </c>
      <c r="E138" t="s">
        <v>6750</v>
      </c>
      <c r="F138" t="s">
        <v>2500</v>
      </c>
      <c r="G138" s="39" t="s">
        <v>6988</v>
      </c>
      <c r="H138" t="s">
        <v>10794</v>
      </c>
      <c r="I138" t="s">
        <v>95</v>
      </c>
      <c r="J138">
        <v>3</v>
      </c>
      <c r="K138" s="40">
        <v>8376</v>
      </c>
      <c r="L138" s="38">
        <v>25128</v>
      </c>
      <c r="M138" t="s">
        <v>27</v>
      </c>
      <c r="N138" t="s">
        <v>10797</v>
      </c>
      <c r="O138" t="s">
        <v>35</v>
      </c>
      <c r="P138">
        <v>1</v>
      </c>
      <c r="Q138">
        <v>66</v>
      </c>
      <c r="R138" s="41">
        <v>581262</v>
      </c>
    </row>
    <row r="139" spans="1:18" x14ac:dyDescent="0.3">
      <c r="A139" t="s">
        <v>6989</v>
      </c>
      <c r="B139" s="32">
        <v>45088</v>
      </c>
      <c r="C139" t="s">
        <v>6730</v>
      </c>
      <c r="D139" t="s">
        <v>6731</v>
      </c>
      <c r="E139" t="s">
        <v>6732</v>
      </c>
      <c r="F139" t="s">
        <v>2706</v>
      </c>
      <c r="G139" s="39" t="s">
        <v>6990</v>
      </c>
      <c r="H139" t="s">
        <v>40</v>
      </c>
      <c r="I139" t="s">
        <v>106</v>
      </c>
      <c r="J139">
        <v>1</v>
      </c>
      <c r="K139" s="40">
        <v>10083</v>
      </c>
      <c r="L139" s="38">
        <v>10083</v>
      </c>
      <c r="M139">
        <v>10</v>
      </c>
      <c r="N139" t="s">
        <v>47</v>
      </c>
      <c r="O139" t="s">
        <v>35</v>
      </c>
      <c r="P139">
        <v>3</v>
      </c>
      <c r="Q139">
        <v>145</v>
      </c>
      <c r="R139" s="41">
        <v>381933</v>
      </c>
    </row>
    <row r="140" spans="1:18" x14ac:dyDescent="0.3">
      <c r="A140" t="s">
        <v>6991</v>
      </c>
      <c r="B140" s="32">
        <v>45437</v>
      </c>
      <c r="C140" t="s">
        <v>6730</v>
      </c>
      <c r="D140" t="s">
        <v>6731</v>
      </c>
      <c r="E140" t="s">
        <v>6741</v>
      </c>
      <c r="F140" t="s">
        <v>30</v>
      </c>
      <c r="G140" s="39" t="s">
        <v>6992</v>
      </c>
      <c r="H140" t="s">
        <v>65</v>
      </c>
      <c r="I140" t="s">
        <v>102</v>
      </c>
      <c r="J140">
        <v>12</v>
      </c>
      <c r="K140" s="40">
        <v>49846</v>
      </c>
      <c r="L140" s="38">
        <v>598152</v>
      </c>
      <c r="M140">
        <v>20</v>
      </c>
      <c r="N140" t="s">
        <v>47</v>
      </c>
      <c r="O140" t="s">
        <v>28</v>
      </c>
      <c r="P140">
        <v>3</v>
      </c>
      <c r="Q140">
        <v>27</v>
      </c>
      <c r="R140" s="41">
        <v>868547</v>
      </c>
    </row>
    <row r="141" spans="1:18" x14ac:dyDescent="0.3">
      <c r="A141" t="s">
        <v>6993</v>
      </c>
      <c r="B141" s="32">
        <v>45245</v>
      </c>
      <c r="C141" t="s">
        <v>6730</v>
      </c>
      <c r="D141" t="s">
        <v>6731</v>
      </c>
      <c r="E141" t="s">
        <v>6741</v>
      </c>
      <c r="F141" t="s">
        <v>778</v>
      </c>
      <c r="G141" s="39" t="s">
        <v>6994</v>
      </c>
      <c r="H141" t="s">
        <v>40</v>
      </c>
      <c r="I141" t="s">
        <v>123</v>
      </c>
      <c r="J141">
        <v>14</v>
      </c>
      <c r="K141" s="40">
        <v>8239</v>
      </c>
      <c r="L141" s="38">
        <v>115346</v>
      </c>
      <c r="M141">
        <v>0</v>
      </c>
      <c r="N141" t="s">
        <v>57</v>
      </c>
      <c r="O141" t="s">
        <v>35</v>
      </c>
      <c r="P141">
        <v>3</v>
      </c>
      <c r="Q141">
        <v>77</v>
      </c>
      <c r="R141" s="41">
        <v>381933</v>
      </c>
    </row>
    <row r="142" spans="1:18" x14ac:dyDescent="0.3">
      <c r="A142" t="s">
        <v>6995</v>
      </c>
      <c r="B142" s="32">
        <v>45143</v>
      </c>
      <c r="C142" t="s">
        <v>6730</v>
      </c>
      <c r="D142" t="s">
        <v>6731</v>
      </c>
      <c r="E142" t="s">
        <v>6732</v>
      </c>
      <c r="F142" t="s">
        <v>4214</v>
      </c>
      <c r="G142" s="39" t="s">
        <v>6996</v>
      </c>
      <c r="H142" t="s">
        <v>65</v>
      </c>
      <c r="I142" t="s">
        <v>397</v>
      </c>
      <c r="J142">
        <v>5</v>
      </c>
      <c r="K142" s="40">
        <v>164068</v>
      </c>
      <c r="L142" s="38">
        <v>820340</v>
      </c>
      <c r="M142" t="s">
        <v>27</v>
      </c>
      <c r="N142" t="s">
        <v>26</v>
      </c>
      <c r="O142" t="s">
        <v>28</v>
      </c>
      <c r="P142" t="s">
        <v>27</v>
      </c>
      <c r="Q142">
        <v>172</v>
      </c>
      <c r="R142" s="41">
        <v>868547</v>
      </c>
    </row>
    <row r="143" spans="1:18" x14ac:dyDescent="0.3">
      <c r="A143" t="s">
        <v>6997</v>
      </c>
      <c r="B143" s="32">
        <v>45364</v>
      </c>
      <c r="C143" t="s">
        <v>6730</v>
      </c>
      <c r="D143" t="s">
        <v>6731</v>
      </c>
      <c r="E143" t="s">
        <v>6732</v>
      </c>
      <c r="F143" t="s">
        <v>842</v>
      </c>
      <c r="G143" s="39" t="s">
        <v>6998</v>
      </c>
      <c r="H143" t="s">
        <v>45</v>
      </c>
      <c r="I143" t="s">
        <v>46</v>
      </c>
      <c r="J143">
        <v>4</v>
      </c>
      <c r="K143" s="40">
        <v>13690</v>
      </c>
      <c r="L143" s="38">
        <v>54760</v>
      </c>
      <c r="M143">
        <v>0</v>
      </c>
      <c r="N143" t="s">
        <v>10797</v>
      </c>
      <c r="O143" t="s">
        <v>35</v>
      </c>
      <c r="P143">
        <v>3</v>
      </c>
      <c r="Q143">
        <v>168</v>
      </c>
      <c r="R143" s="41">
        <v>395160</v>
      </c>
    </row>
    <row r="144" spans="1:18" x14ac:dyDescent="0.3">
      <c r="A144" t="s">
        <v>6999</v>
      </c>
      <c r="B144" s="32">
        <v>45387</v>
      </c>
      <c r="C144" t="s">
        <v>6730</v>
      </c>
      <c r="D144" t="s">
        <v>6731</v>
      </c>
      <c r="E144" t="s">
        <v>6741</v>
      </c>
      <c r="F144" t="s">
        <v>166</v>
      </c>
      <c r="G144" s="39" t="s">
        <v>7000</v>
      </c>
      <c r="H144" t="s">
        <v>40</v>
      </c>
      <c r="I144" t="s">
        <v>106</v>
      </c>
      <c r="J144">
        <v>6</v>
      </c>
      <c r="K144" s="40">
        <v>7529</v>
      </c>
      <c r="L144" s="38">
        <v>45174</v>
      </c>
      <c r="M144">
        <v>15</v>
      </c>
      <c r="N144" t="s">
        <v>26</v>
      </c>
      <c r="O144" t="s">
        <v>28</v>
      </c>
      <c r="P144">
        <v>4</v>
      </c>
      <c r="Q144">
        <v>34</v>
      </c>
      <c r="R144" s="41">
        <v>381933</v>
      </c>
    </row>
    <row r="145" spans="1:18" x14ac:dyDescent="0.3">
      <c r="A145" t="s">
        <v>7001</v>
      </c>
      <c r="B145" s="32">
        <v>45350</v>
      </c>
      <c r="C145" t="s">
        <v>6730</v>
      </c>
      <c r="D145" t="s">
        <v>6731</v>
      </c>
      <c r="E145" t="s">
        <v>6732</v>
      </c>
      <c r="F145" t="s">
        <v>2598</v>
      </c>
      <c r="G145" s="39" t="s">
        <v>27</v>
      </c>
      <c r="H145" t="s">
        <v>65</v>
      </c>
      <c r="I145" t="s">
        <v>102</v>
      </c>
      <c r="J145">
        <v>15</v>
      </c>
      <c r="K145" s="40">
        <v>122005</v>
      </c>
      <c r="L145" s="38">
        <v>1830075</v>
      </c>
      <c r="M145">
        <v>0</v>
      </c>
      <c r="N145" t="s">
        <v>47</v>
      </c>
      <c r="O145" t="s">
        <v>28</v>
      </c>
      <c r="P145">
        <v>4</v>
      </c>
      <c r="Q145">
        <v>101</v>
      </c>
      <c r="R145" s="41">
        <v>868547</v>
      </c>
    </row>
    <row r="146" spans="1:18" x14ac:dyDescent="0.3">
      <c r="A146" t="s">
        <v>7002</v>
      </c>
      <c r="B146" s="32">
        <v>45198</v>
      </c>
      <c r="C146" t="s">
        <v>6730</v>
      </c>
      <c r="D146" t="s">
        <v>6731</v>
      </c>
      <c r="E146" t="s">
        <v>6741</v>
      </c>
      <c r="F146" t="s">
        <v>1602</v>
      </c>
      <c r="G146" s="39" t="s">
        <v>7003</v>
      </c>
      <c r="H146" t="s">
        <v>24</v>
      </c>
      <c r="I146" t="s">
        <v>174</v>
      </c>
      <c r="J146">
        <v>13</v>
      </c>
      <c r="K146" s="40">
        <v>178717</v>
      </c>
      <c r="L146" s="38">
        <v>2323321</v>
      </c>
      <c r="M146">
        <v>0</v>
      </c>
      <c r="N146" t="s">
        <v>26</v>
      </c>
      <c r="O146" t="s">
        <v>35</v>
      </c>
      <c r="P146">
        <v>3</v>
      </c>
      <c r="Q146">
        <v>157</v>
      </c>
      <c r="R146" s="41">
        <v>973851</v>
      </c>
    </row>
    <row r="147" spans="1:18" x14ac:dyDescent="0.3">
      <c r="A147" t="s">
        <v>7004</v>
      </c>
      <c r="B147" s="32">
        <v>45228</v>
      </c>
      <c r="C147" t="s">
        <v>6730</v>
      </c>
      <c r="D147" t="s">
        <v>6731</v>
      </c>
      <c r="E147" t="s">
        <v>6750</v>
      </c>
      <c r="F147" t="s">
        <v>1738</v>
      </c>
      <c r="G147" s="39" t="s">
        <v>7005</v>
      </c>
      <c r="H147" t="s">
        <v>40</v>
      </c>
      <c r="I147" t="s">
        <v>123</v>
      </c>
      <c r="J147">
        <v>13</v>
      </c>
      <c r="K147" s="40">
        <v>15555</v>
      </c>
      <c r="L147" s="38">
        <v>202215</v>
      </c>
      <c r="M147">
        <v>10</v>
      </c>
      <c r="N147" t="s">
        <v>27</v>
      </c>
      <c r="O147" t="s">
        <v>35</v>
      </c>
      <c r="P147">
        <v>1</v>
      </c>
      <c r="Q147">
        <v>130</v>
      </c>
      <c r="R147" s="41">
        <v>381933</v>
      </c>
    </row>
    <row r="148" spans="1:18" x14ac:dyDescent="0.3">
      <c r="A148" t="s">
        <v>7006</v>
      </c>
      <c r="B148" s="32">
        <v>45474</v>
      </c>
      <c r="C148" t="s">
        <v>6730</v>
      </c>
      <c r="D148" t="s">
        <v>6731</v>
      </c>
      <c r="E148" t="s">
        <v>6732</v>
      </c>
      <c r="F148" t="s">
        <v>1042</v>
      </c>
      <c r="G148" s="39" t="s">
        <v>7007</v>
      </c>
      <c r="H148" t="s">
        <v>40</v>
      </c>
      <c r="I148" t="s">
        <v>70</v>
      </c>
      <c r="J148">
        <v>10</v>
      </c>
      <c r="K148" s="40">
        <v>16928</v>
      </c>
      <c r="L148" s="38">
        <v>169280</v>
      </c>
      <c r="M148" t="s">
        <v>27</v>
      </c>
      <c r="N148" t="s">
        <v>47</v>
      </c>
      <c r="O148" t="s">
        <v>35</v>
      </c>
      <c r="P148">
        <v>2</v>
      </c>
      <c r="Q148">
        <v>64</v>
      </c>
      <c r="R148" s="41">
        <v>381933</v>
      </c>
    </row>
    <row r="149" spans="1:18" x14ac:dyDescent="0.3">
      <c r="A149" t="s">
        <v>7008</v>
      </c>
      <c r="B149" s="32">
        <v>45530</v>
      </c>
      <c r="C149" t="s">
        <v>6730</v>
      </c>
      <c r="D149" t="s">
        <v>6731</v>
      </c>
      <c r="E149" t="s">
        <v>6750</v>
      </c>
      <c r="F149" t="s">
        <v>163</v>
      </c>
      <c r="G149" s="39" t="s">
        <v>7009</v>
      </c>
      <c r="H149" t="s">
        <v>10794</v>
      </c>
      <c r="I149" t="s">
        <v>95</v>
      </c>
      <c r="J149">
        <v>13</v>
      </c>
      <c r="K149" s="40">
        <v>10564</v>
      </c>
      <c r="L149" s="38">
        <v>137332</v>
      </c>
      <c r="M149">
        <v>0</v>
      </c>
      <c r="N149" t="s">
        <v>27</v>
      </c>
      <c r="O149" t="s">
        <v>28</v>
      </c>
      <c r="P149">
        <v>2</v>
      </c>
      <c r="Q149">
        <v>183</v>
      </c>
      <c r="R149" s="41">
        <v>581262</v>
      </c>
    </row>
    <row r="150" spans="1:18" x14ac:dyDescent="0.3">
      <c r="A150" t="s">
        <v>7010</v>
      </c>
      <c r="B150" s="32">
        <v>45361</v>
      </c>
      <c r="C150" t="s">
        <v>6730</v>
      </c>
      <c r="D150" t="s">
        <v>6731</v>
      </c>
      <c r="E150" t="s">
        <v>6750</v>
      </c>
      <c r="F150" t="s">
        <v>2858</v>
      </c>
      <c r="G150" s="39" t="s">
        <v>7011</v>
      </c>
      <c r="H150" t="s">
        <v>45</v>
      </c>
      <c r="I150" t="s">
        <v>74</v>
      </c>
      <c r="J150">
        <v>18</v>
      </c>
      <c r="K150" s="40">
        <v>15340</v>
      </c>
      <c r="L150" s="38">
        <v>276120</v>
      </c>
      <c r="M150">
        <v>0</v>
      </c>
      <c r="N150" t="s">
        <v>57</v>
      </c>
      <c r="O150" t="s">
        <v>35</v>
      </c>
      <c r="P150">
        <v>1</v>
      </c>
      <c r="Q150">
        <v>32</v>
      </c>
      <c r="R150" s="41">
        <v>395160</v>
      </c>
    </row>
    <row r="151" spans="1:18" x14ac:dyDescent="0.3">
      <c r="A151" t="s">
        <v>7012</v>
      </c>
      <c r="B151" s="32">
        <v>45494</v>
      </c>
      <c r="C151" t="s">
        <v>6730</v>
      </c>
      <c r="D151" t="s">
        <v>6731</v>
      </c>
      <c r="E151" t="s">
        <v>6750</v>
      </c>
      <c r="F151" t="s">
        <v>3089</v>
      </c>
      <c r="G151" s="39" t="s">
        <v>7013</v>
      </c>
      <c r="H151" t="s">
        <v>24</v>
      </c>
      <c r="I151" t="s">
        <v>161</v>
      </c>
      <c r="J151">
        <v>20</v>
      </c>
      <c r="K151" s="40">
        <v>340221</v>
      </c>
      <c r="L151" s="38">
        <v>6804420</v>
      </c>
      <c r="M151">
        <v>0</v>
      </c>
      <c r="N151" t="s">
        <v>34</v>
      </c>
      <c r="O151" t="s">
        <v>35</v>
      </c>
      <c r="P151" t="s">
        <v>27</v>
      </c>
      <c r="Q151">
        <v>127</v>
      </c>
      <c r="R151" s="41">
        <v>973851</v>
      </c>
    </row>
    <row r="152" spans="1:18" x14ac:dyDescent="0.3">
      <c r="A152" t="s">
        <v>7014</v>
      </c>
      <c r="B152" s="32">
        <v>45459</v>
      </c>
      <c r="C152" t="s">
        <v>6730</v>
      </c>
      <c r="D152" t="s">
        <v>6731</v>
      </c>
      <c r="E152" t="s">
        <v>6750</v>
      </c>
      <c r="F152" t="s">
        <v>128</v>
      </c>
      <c r="G152" s="39" t="s">
        <v>27</v>
      </c>
      <c r="H152" t="s">
        <v>10798</v>
      </c>
      <c r="I152" t="s">
        <v>102</v>
      </c>
      <c r="J152">
        <v>19</v>
      </c>
      <c r="K152" s="40">
        <v>82494</v>
      </c>
      <c r="L152" s="38">
        <v>1567386</v>
      </c>
      <c r="M152">
        <v>10</v>
      </c>
      <c r="N152" t="s">
        <v>26</v>
      </c>
      <c r="O152" t="s">
        <v>35</v>
      </c>
      <c r="P152">
        <v>3</v>
      </c>
      <c r="Q152">
        <v>137</v>
      </c>
      <c r="R152" s="41">
        <v>868547</v>
      </c>
    </row>
    <row r="153" spans="1:18" x14ac:dyDescent="0.3">
      <c r="A153" t="s">
        <v>7015</v>
      </c>
      <c r="B153" s="32">
        <v>45108</v>
      </c>
      <c r="C153" t="s">
        <v>6730</v>
      </c>
      <c r="D153" t="s">
        <v>6731</v>
      </c>
      <c r="E153" t="s">
        <v>6732</v>
      </c>
      <c r="F153" t="s">
        <v>720</v>
      </c>
      <c r="G153" s="39" t="s">
        <v>7016</v>
      </c>
      <c r="H153" t="s">
        <v>45</v>
      </c>
      <c r="I153" t="s">
        <v>46</v>
      </c>
      <c r="J153">
        <v>4</v>
      </c>
      <c r="K153" s="40">
        <v>27695</v>
      </c>
      <c r="L153" s="38">
        <v>110780</v>
      </c>
      <c r="M153">
        <v>0</v>
      </c>
      <c r="N153" t="s">
        <v>26</v>
      </c>
      <c r="O153" t="s">
        <v>28</v>
      </c>
      <c r="P153" t="s">
        <v>27</v>
      </c>
      <c r="Q153">
        <v>115</v>
      </c>
      <c r="R153" s="41">
        <v>395160</v>
      </c>
    </row>
    <row r="154" spans="1:18" x14ac:dyDescent="0.3">
      <c r="A154" t="s">
        <v>7017</v>
      </c>
      <c r="B154" s="32">
        <v>45151</v>
      </c>
      <c r="C154" t="s">
        <v>6730</v>
      </c>
      <c r="D154" t="s">
        <v>6731</v>
      </c>
      <c r="E154" t="s">
        <v>6750</v>
      </c>
      <c r="F154" t="s">
        <v>877</v>
      </c>
      <c r="G154" s="39" t="s">
        <v>27</v>
      </c>
      <c r="H154" t="s">
        <v>10794</v>
      </c>
      <c r="I154" t="s">
        <v>117</v>
      </c>
      <c r="J154">
        <v>12</v>
      </c>
      <c r="K154" s="40">
        <v>12392</v>
      </c>
      <c r="L154" s="38">
        <v>148704</v>
      </c>
      <c r="M154" t="s">
        <v>27</v>
      </c>
      <c r="N154" t="s">
        <v>47</v>
      </c>
      <c r="O154" t="s">
        <v>28</v>
      </c>
      <c r="P154">
        <v>3</v>
      </c>
      <c r="Q154">
        <v>15</v>
      </c>
      <c r="R154" s="41">
        <v>581262</v>
      </c>
    </row>
    <row r="155" spans="1:18" x14ac:dyDescent="0.3">
      <c r="A155" t="s">
        <v>7018</v>
      </c>
      <c r="B155" s="32">
        <v>45417</v>
      </c>
      <c r="C155" t="s">
        <v>6730</v>
      </c>
      <c r="D155" t="s">
        <v>6731</v>
      </c>
      <c r="E155" t="s">
        <v>6750</v>
      </c>
      <c r="F155" t="s">
        <v>1581</v>
      </c>
      <c r="G155" s="39" t="s">
        <v>27</v>
      </c>
      <c r="H155" t="s">
        <v>10798</v>
      </c>
      <c r="I155" t="s">
        <v>478</v>
      </c>
      <c r="J155">
        <v>12</v>
      </c>
      <c r="K155" s="40">
        <v>160661</v>
      </c>
      <c r="L155" s="38">
        <v>1927932</v>
      </c>
      <c r="M155" t="s">
        <v>27</v>
      </c>
      <c r="N155" t="s">
        <v>10797</v>
      </c>
      <c r="O155" t="s">
        <v>35</v>
      </c>
      <c r="P155">
        <v>2</v>
      </c>
      <c r="Q155">
        <v>160</v>
      </c>
      <c r="R155" s="41">
        <v>868547</v>
      </c>
    </row>
    <row r="156" spans="1:18" x14ac:dyDescent="0.3">
      <c r="A156" t="s">
        <v>7019</v>
      </c>
      <c r="B156" s="32">
        <v>45042</v>
      </c>
      <c r="C156" t="s">
        <v>6730</v>
      </c>
      <c r="D156" t="s">
        <v>6731</v>
      </c>
      <c r="E156" t="s">
        <v>6741</v>
      </c>
      <c r="F156" t="s">
        <v>270</v>
      </c>
      <c r="G156" s="39" t="s">
        <v>7020</v>
      </c>
      <c r="H156" t="s">
        <v>24</v>
      </c>
      <c r="I156" t="s">
        <v>25</v>
      </c>
      <c r="J156">
        <v>10</v>
      </c>
      <c r="K156" s="40">
        <v>93697</v>
      </c>
      <c r="L156" s="38">
        <v>936970</v>
      </c>
      <c r="M156">
        <v>0</v>
      </c>
      <c r="N156" t="s">
        <v>47</v>
      </c>
      <c r="O156" t="s">
        <v>28</v>
      </c>
      <c r="P156">
        <v>4</v>
      </c>
      <c r="Q156">
        <v>160</v>
      </c>
      <c r="R156" s="41">
        <v>973851</v>
      </c>
    </row>
    <row r="157" spans="1:18" x14ac:dyDescent="0.3">
      <c r="A157" t="s">
        <v>7021</v>
      </c>
      <c r="B157" s="32">
        <v>45003</v>
      </c>
      <c r="C157" t="s">
        <v>6730</v>
      </c>
      <c r="D157" t="s">
        <v>6731</v>
      </c>
      <c r="E157" t="s">
        <v>6741</v>
      </c>
      <c r="F157" t="s">
        <v>1235</v>
      </c>
      <c r="G157" s="39" t="s">
        <v>7022</v>
      </c>
      <c r="H157" t="s">
        <v>24</v>
      </c>
      <c r="I157" t="s">
        <v>174</v>
      </c>
      <c r="J157">
        <v>11</v>
      </c>
      <c r="K157" s="40">
        <v>34082</v>
      </c>
      <c r="L157" s="38">
        <v>374902</v>
      </c>
      <c r="M157">
        <v>5</v>
      </c>
      <c r="N157" t="s">
        <v>47</v>
      </c>
      <c r="O157" t="s">
        <v>28</v>
      </c>
      <c r="P157">
        <v>2</v>
      </c>
      <c r="Q157">
        <v>144</v>
      </c>
      <c r="R157" s="41">
        <v>973851</v>
      </c>
    </row>
    <row r="158" spans="1:18" x14ac:dyDescent="0.3">
      <c r="A158" t="s">
        <v>7023</v>
      </c>
      <c r="B158" s="32">
        <v>45337</v>
      </c>
      <c r="C158" t="s">
        <v>6730</v>
      </c>
      <c r="D158" t="s">
        <v>6731</v>
      </c>
      <c r="E158" t="s">
        <v>6732</v>
      </c>
      <c r="F158" t="s">
        <v>467</v>
      </c>
      <c r="G158" s="39" t="s">
        <v>7024</v>
      </c>
      <c r="H158" t="s">
        <v>32</v>
      </c>
      <c r="I158" t="s">
        <v>33</v>
      </c>
      <c r="J158">
        <v>14</v>
      </c>
      <c r="K158" s="40">
        <v>19921</v>
      </c>
      <c r="L158" s="38">
        <v>278894</v>
      </c>
      <c r="M158">
        <v>5</v>
      </c>
      <c r="N158" t="s">
        <v>57</v>
      </c>
      <c r="O158" t="s">
        <v>28</v>
      </c>
      <c r="P158">
        <v>3</v>
      </c>
      <c r="Q158">
        <v>1</v>
      </c>
      <c r="R158" s="41">
        <v>581262</v>
      </c>
    </row>
    <row r="159" spans="1:18" x14ac:dyDescent="0.3">
      <c r="A159" t="s">
        <v>7025</v>
      </c>
      <c r="B159" s="32">
        <v>45311</v>
      </c>
      <c r="C159" t="s">
        <v>6730</v>
      </c>
      <c r="D159" t="s">
        <v>6731</v>
      </c>
      <c r="E159" t="s">
        <v>6750</v>
      </c>
      <c r="F159" t="s">
        <v>1165</v>
      </c>
      <c r="G159" s="39" t="s">
        <v>7026</v>
      </c>
      <c r="H159" t="s">
        <v>32</v>
      </c>
      <c r="I159" t="s">
        <v>113</v>
      </c>
      <c r="J159">
        <v>8</v>
      </c>
      <c r="K159" s="40">
        <v>18168</v>
      </c>
      <c r="L159" s="38">
        <v>145344</v>
      </c>
      <c r="M159" t="s">
        <v>27</v>
      </c>
      <c r="N159" t="s">
        <v>57</v>
      </c>
      <c r="O159" t="s">
        <v>35</v>
      </c>
      <c r="P159">
        <v>4</v>
      </c>
      <c r="Q159">
        <v>67</v>
      </c>
      <c r="R159" s="41">
        <v>581262</v>
      </c>
    </row>
    <row r="160" spans="1:18" x14ac:dyDescent="0.3">
      <c r="A160" t="s">
        <v>7027</v>
      </c>
      <c r="B160" s="32">
        <v>45072</v>
      </c>
      <c r="C160" t="s">
        <v>6730</v>
      </c>
      <c r="D160" t="s">
        <v>6731</v>
      </c>
      <c r="E160" t="s">
        <v>6750</v>
      </c>
      <c r="F160" t="s">
        <v>645</v>
      </c>
      <c r="G160" s="39" t="s">
        <v>7028</v>
      </c>
      <c r="H160" t="s">
        <v>40</v>
      </c>
      <c r="I160" t="s">
        <v>70</v>
      </c>
      <c r="J160">
        <v>6</v>
      </c>
      <c r="K160" s="40">
        <v>9905</v>
      </c>
      <c r="L160" s="38">
        <v>59430</v>
      </c>
      <c r="M160">
        <v>20</v>
      </c>
      <c r="N160" t="s">
        <v>27</v>
      </c>
      <c r="O160" t="s">
        <v>35</v>
      </c>
      <c r="P160">
        <v>5</v>
      </c>
      <c r="Q160">
        <v>116</v>
      </c>
      <c r="R160" s="41">
        <v>381933</v>
      </c>
    </row>
    <row r="161" spans="1:18" x14ac:dyDescent="0.3">
      <c r="A161" t="s">
        <v>7029</v>
      </c>
      <c r="B161" s="32">
        <v>45320</v>
      </c>
      <c r="C161" t="s">
        <v>6730</v>
      </c>
      <c r="D161" t="s">
        <v>6731</v>
      </c>
      <c r="E161" t="s">
        <v>6741</v>
      </c>
      <c r="F161" t="s">
        <v>3092</v>
      </c>
      <c r="G161" s="39" t="s">
        <v>7030</v>
      </c>
      <c r="H161" t="s">
        <v>45</v>
      </c>
      <c r="I161" t="s">
        <v>211</v>
      </c>
      <c r="J161">
        <v>18</v>
      </c>
      <c r="K161" s="40">
        <v>12348</v>
      </c>
      <c r="L161" s="38">
        <v>222264</v>
      </c>
      <c r="M161">
        <v>10</v>
      </c>
      <c r="N161" t="s">
        <v>57</v>
      </c>
      <c r="O161" t="s">
        <v>28</v>
      </c>
      <c r="P161">
        <v>1</v>
      </c>
      <c r="Q161">
        <v>175</v>
      </c>
      <c r="R161" s="41">
        <v>395160</v>
      </c>
    </row>
    <row r="162" spans="1:18" x14ac:dyDescent="0.3">
      <c r="A162" t="s">
        <v>7031</v>
      </c>
      <c r="B162" s="32">
        <v>44950</v>
      </c>
      <c r="C162" t="s">
        <v>6730</v>
      </c>
      <c r="D162" t="s">
        <v>6731</v>
      </c>
      <c r="E162" t="s">
        <v>6732</v>
      </c>
      <c r="F162" t="s">
        <v>316</v>
      </c>
      <c r="G162" s="39" t="s">
        <v>7032</v>
      </c>
      <c r="H162" t="s">
        <v>10798</v>
      </c>
      <c r="I162" t="s">
        <v>78</v>
      </c>
      <c r="J162">
        <v>7</v>
      </c>
      <c r="K162" s="40">
        <v>94369</v>
      </c>
      <c r="L162" s="38">
        <v>660583</v>
      </c>
      <c r="M162">
        <v>5</v>
      </c>
      <c r="N162" t="s">
        <v>57</v>
      </c>
      <c r="O162" t="s">
        <v>35</v>
      </c>
      <c r="P162">
        <v>3</v>
      </c>
      <c r="Q162">
        <v>42</v>
      </c>
      <c r="R162" s="41">
        <v>868547</v>
      </c>
    </row>
    <row r="163" spans="1:18" x14ac:dyDescent="0.3">
      <c r="A163" t="s">
        <v>7033</v>
      </c>
      <c r="B163" s="32">
        <v>45240</v>
      </c>
      <c r="C163" t="s">
        <v>6730</v>
      </c>
      <c r="D163" t="s">
        <v>6731</v>
      </c>
      <c r="E163" t="s">
        <v>6732</v>
      </c>
      <c r="F163" t="s">
        <v>535</v>
      </c>
      <c r="G163" s="39" t="s">
        <v>7034</v>
      </c>
      <c r="H163" t="s">
        <v>40</v>
      </c>
      <c r="I163" t="s">
        <v>51</v>
      </c>
      <c r="J163">
        <v>8</v>
      </c>
      <c r="K163" s="40">
        <v>9280</v>
      </c>
      <c r="L163" s="38">
        <v>74240</v>
      </c>
      <c r="M163">
        <v>0</v>
      </c>
      <c r="N163" t="s">
        <v>47</v>
      </c>
      <c r="O163" t="s">
        <v>28</v>
      </c>
      <c r="P163">
        <v>3</v>
      </c>
      <c r="Q163">
        <v>62</v>
      </c>
      <c r="R163" s="41">
        <v>381933</v>
      </c>
    </row>
    <row r="164" spans="1:18" x14ac:dyDescent="0.3">
      <c r="A164" t="s">
        <v>7035</v>
      </c>
      <c r="B164" s="32">
        <v>45420</v>
      </c>
      <c r="C164" t="s">
        <v>6730</v>
      </c>
      <c r="D164" t="s">
        <v>6731</v>
      </c>
      <c r="E164" t="s">
        <v>6732</v>
      </c>
      <c r="F164" t="s">
        <v>80</v>
      </c>
      <c r="G164" s="39" t="s">
        <v>27</v>
      </c>
      <c r="H164" t="s">
        <v>10794</v>
      </c>
      <c r="I164" t="s">
        <v>141</v>
      </c>
      <c r="J164">
        <v>19</v>
      </c>
      <c r="K164" s="40">
        <v>17006</v>
      </c>
      <c r="L164" s="38">
        <v>323114</v>
      </c>
      <c r="M164">
        <v>5</v>
      </c>
      <c r="N164" t="s">
        <v>27</v>
      </c>
      <c r="O164" t="s">
        <v>28</v>
      </c>
      <c r="P164">
        <v>3</v>
      </c>
      <c r="Q164">
        <v>192</v>
      </c>
      <c r="R164" s="41">
        <v>581262</v>
      </c>
    </row>
    <row r="165" spans="1:18" x14ac:dyDescent="0.3">
      <c r="A165" t="s">
        <v>7036</v>
      </c>
      <c r="B165" s="32">
        <v>45461</v>
      </c>
      <c r="C165" t="s">
        <v>6730</v>
      </c>
      <c r="D165" t="s">
        <v>6731</v>
      </c>
      <c r="E165" t="s">
        <v>6750</v>
      </c>
      <c r="F165" t="s">
        <v>2691</v>
      </c>
      <c r="G165" s="39" t="s">
        <v>7037</v>
      </c>
      <c r="H165" t="s">
        <v>65</v>
      </c>
      <c r="I165" t="s">
        <v>289</v>
      </c>
      <c r="J165">
        <v>14</v>
      </c>
      <c r="K165" s="40">
        <v>174479</v>
      </c>
      <c r="L165" s="38">
        <v>2442706</v>
      </c>
      <c r="M165">
        <v>10</v>
      </c>
      <c r="N165" t="s">
        <v>47</v>
      </c>
      <c r="O165" t="s">
        <v>35</v>
      </c>
      <c r="P165">
        <v>1</v>
      </c>
      <c r="Q165">
        <v>55</v>
      </c>
      <c r="R165" s="41">
        <v>868547</v>
      </c>
    </row>
    <row r="166" spans="1:18" x14ac:dyDescent="0.3">
      <c r="A166" t="s">
        <v>7038</v>
      </c>
      <c r="B166" s="32">
        <v>45515</v>
      </c>
      <c r="C166" t="s">
        <v>6730</v>
      </c>
      <c r="D166" t="s">
        <v>6731</v>
      </c>
      <c r="E166" t="s">
        <v>6732</v>
      </c>
      <c r="F166" t="s">
        <v>492</v>
      </c>
      <c r="G166" s="39" t="s">
        <v>7039</v>
      </c>
      <c r="H166" t="s">
        <v>24</v>
      </c>
      <c r="I166" t="s">
        <v>25</v>
      </c>
      <c r="J166">
        <v>1</v>
      </c>
      <c r="K166" s="40">
        <v>20884</v>
      </c>
      <c r="L166" s="38">
        <v>20884</v>
      </c>
      <c r="M166">
        <v>20</v>
      </c>
      <c r="N166" t="s">
        <v>26</v>
      </c>
      <c r="O166" t="s">
        <v>35</v>
      </c>
      <c r="P166">
        <v>7</v>
      </c>
      <c r="Q166">
        <v>57</v>
      </c>
      <c r="R166" s="41">
        <v>973851</v>
      </c>
    </row>
    <row r="167" spans="1:18" x14ac:dyDescent="0.3">
      <c r="A167" t="s">
        <v>7040</v>
      </c>
      <c r="B167" s="32">
        <v>45303</v>
      </c>
      <c r="C167" t="s">
        <v>6730</v>
      </c>
      <c r="D167" t="s">
        <v>6731</v>
      </c>
      <c r="E167" t="s">
        <v>6732</v>
      </c>
      <c r="F167" t="s">
        <v>38</v>
      </c>
      <c r="G167" s="39" t="s">
        <v>7041</v>
      </c>
      <c r="H167" t="s">
        <v>32</v>
      </c>
      <c r="I167" t="s">
        <v>33</v>
      </c>
      <c r="J167">
        <v>3</v>
      </c>
      <c r="K167" s="40">
        <v>16878</v>
      </c>
      <c r="L167" s="38">
        <v>50634</v>
      </c>
      <c r="M167">
        <v>0</v>
      </c>
      <c r="N167" t="s">
        <v>57</v>
      </c>
      <c r="O167" t="s">
        <v>35</v>
      </c>
      <c r="P167">
        <v>1</v>
      </c>
      <c r="Q167">
        <v>21</v>
      </c>
      <c r="R167" s="41">
        <v>581262</v>
      </c>
    </row>
    <row r="168" spans="1:18" x14ac:dyDescent="0.3">
      <c r="A168" t="s">
        <v>7042</v>
      </c>
      <c r="B168" s="32">
        <v>45352</v>
      </c>
      <c r="C168" t="s">
        <v>6730</v>
      </c>
      <c r="D168" t="s">
        <v>6731</v>
      </c>
      <c r="E168" t="s">
        <v>6750</v>
      </c>
      <c r="F168" t="s">
        <v>487</v>
      </c>
      <c r="G168" s="39" t="s">
        <v>7043</v>
      </c>
      <c r="H168" t="s">
        <v>10794</v>
      </c>
      <c r="I168" t="s">
        <v>33</v>
      </c>
      <c r="J168">
        <v>17</v>
      </c>
      <c r="K168" s="40">
        <v>3842</v>
      </c>
      <c r="L168" s="38">
        <v>65314</v>
      </c>
      <c r="M168">
        <v>0</v>
      </c>
      <c r="N168" t="s">
        <v>57</v>
      </c>
      <c r="O168" t="s">
        <v>28</v>
      </c>
      <c r="P168">
        <v>1</v>
      </c>
      <c r="Q168">
        <v>28</v>
      </c>
      <c r="R168" s="41">
        <v>581262</v>
      </c>
    </row>
    <row r="169" spans="1:18" x14ac:dyDescent="0.3">
      <c r="A169" t="s">
        <v>7044</v>
      </c>
      <c r="B169" s="32">
        <v>44990</v>
      </c>
      <c r="C169" t="s">
        <v>6730</v>
      </c>
      <c r="D169" t="s">
        <v>6731</v>
      </c>
      <c r="E169" t="s">
        <v>6750</v>
      </c>
      <c r="F169" t="s">
        <v>356</v>
      </c>
      <c r="G169" s="39" t="s">
        <v>7045</v>
      </c>
      <c r="H169" t="s">
        <v>65</v>
      </c>
      <c r="I169" t="s">
        <v>102</v>
      </c>
      <c r="J169">
        <v>15</v>
      </c>
      <c r="K169" s="40">
        <v>151010</v>
      </c>
      <c r="L169" s="38">
        <v>2265150</v>
      </c>
      <c r="M169" t="s">
        <v>27</v>
      </c>
      <c r="N169" t="s">
        <v>47</v>
      </c>
      <c r="O169" t="s">
        <v>35</v>
      </c>
      <c r="P169">
        <v>5</v>
      </c>
      <c r="Q169">
        <v>192</v>
      </c>
      <c r="R169" s="41">
        <v>868547</v>
      </c>
    </row>
    <row r="170" spans="1:18" x14ac:dyDescent="0.3">
      <c r="A170" t="s">
        <v>7046</v>
      </c>
      <c r="B170" s="32">
        <v>45321</v>
      </c>
      <c r="C170" t="s">
        <v>6730</v>
      </c>
      <c r="D170" t="s">
        <v>6731</v>
      </c>
      <c r="E170" t="s">
        <v>6750</v>
      </c>
      <c r="F170" t="s">
        <v>619</v>
      </c>
      <c r="G170" s="39" t="s">
        <v>7047</v>
      </c>
      <c r="H170" t="s">
        <v>24</v>
      </c>
      <c r="I170" t="s">
        <v>61</v>
      </c>
      <c r="J170">
        <v>5</v>
      </c>
      <c r="K170" s="40">
        <v>148888</v>
      </c>
      <c r="L170" s="38">
        <v>744440</v>
      </c>
      <c r="M170">
        <v>10</v>
      </c>
      <c r="N170" t="s">
        <v>26</v>
      </c>
      <c r="O170" t="s">
        <v>35</v>
      </c>
      <c r="P170">
        <v>3</v>
      </c>
      <c r="Q170">
        <v>29</v>
      </c>
      <c r="R170" s="41">
        <v>973851</v>
      </c>
    </row>
    <row r="171" spans="1:18" x14ac:dyDescent="0.3">
      <c r="A171" t="s">
        <v>7048</v>
      </c>
      <c r="B171" s="32">
        <v>45002</v>
      </c>
      <c r="C171" t="s">
        <v>6730</v>
      </c>
      <c r="D171" t="s">
        <v>6731</v>
      </c>
      <c r="E171" t="s">
        <v>6750</v>
      </c>
      <c r="F171" t="s">
        <v>603</v>
      </c>
      <c r="G171" s="39" t="s">
        <v>7049</v>
      </c>
      <c r="H171" t="s">
        <v>45</v>
      </c>
      <c r="I171" t="s">
        <v>74</v>
      </c>
      <c r="J171">
        <v>7</v>
      </c>
      <c r="K171" s="40">
        <v>10738</v>
      </c>
      <c r="L171" s="38">
        <v>75166</v>
      </c>
      <c r="M171">
        <v>0</v>
      </c>
      <c r="N171" t="s">
        <v>26</v>
      </c>
      <c r="O171" t="s">
        <v>35</v>
      </c>
      <c r="P171">
        <v>1</v>
      </c>
      <c r="Q171">
        <v>48</v>
      </c>
      <c r="R171" s="41">
        <v>395160</v>
      </c>
    </row>
    <row r="172" spans="1:18" x14ac:dyDescent="0.3">
      <c r="A172" t="s">
        <v>7050</v>
      </c>
      <c r="B172" s="32">
        <v>45123</v>
      </c>
      <c r="C172" t="s">
        <v>6730</v>
      </c>
      <c r="D172" t="s">
        <v>6731</v>
      </c>
      <c r="E172" t="s">
        <v>6750</v>
      </c>
      <c r="F172" t="s">
        <v>401</v>
      </c>
      <c r="G172" s="39" t="s">
        <v>27</v>
      </c>
      <c r="H172" t="s">
        <v>45</v>
      </c>
      <c r="I172" t="s">
        <v>181</v>
      </c>
      <c r="J172">
        <v>17</v>
      </c>
      <c r="K172" s="40">
        <v>4738</v>
      </c>
      <c r="L172" s="38">
        <v>80546</v>
      </c>
      <c r="M172">
        <v>0</v>
      </c>
      <c r="N172" t="s">
        <v>26</v>
      </c>
      <c r="O172" t="s">
        <v>28</v>
      </c>
      <c r="P172">
        <v>4</v>
      </c>
      <c r="Q172">
        <v>20</v>
      </c>
      <c r="R172" s="41">
        <v>395160</v>
      </c>
    </row>
    <row r="173" spans="1:18" x14ac:dyDescent="0.3">
      <c r="A173" t="s">
        <v>7051</v>
      </c>
      <c r="B173" s="32">
        <v>45612</v>
      </c>
      <c r="C173" t="s">
        <v>6730</v>
      </c>
      <c r="D173" t="s">
        <v>6731</v>
      </c>
      <c r="E173" t="s">
        <v>6741</v>
      </c>
      <c r="F173" t="s">
        <v>2051</v>
      </c>
      <c r="G173" s="39" t="s">
        <v>7052</v>
      </c>
      <c r="H173" t="s">
        <v>10798</v>
      </c>
      <c r="I173" t="s">
        <v>289</v>
      </c>
      <c r="J173">
        <v>15</v>
      </c>
      <c r="K173" s="40">
        <v>106956</v>
      </c>
      <c r="L173" s="38">
        <v>1604340</v>
      </c>
      <c r="M173">
        <v>15</v>
      </c>
      <c r="N173" t="s">
        <v>26</v>
      </c>
      <c r="O173" t="s">
        <v>28</v>
      </c>
      <c r="P173">
        <v>4</v>
      </c>
      <c r="Q173">
        <v>171</v>
      </c>
      <c r="R173" s="41">
        <v>868547</v>
      </c>
    </row>
    <row r="174" spans="1:18" x14ac:dyDescent="0.3">
      <c r="A174" t="s">
        <v>7053</v>
      </c>
      <c r="B174" s="32">
        <v>45502</v>
      </c>
      <c r="C174" t="s">
        <v>6730</v>
      </c>
      <c r="D174" t="s">
        <v>6731</v>
      </c>
      <c r="E174" t="s">
        <v>6732</v>
      </c>
      <c r="F174" t="s">
        <v>513</v>
      </c>
      <c r="G174" s="39" t="s">
        <v>7054</v>
      </c>
      <c r="H174" t="s">
        <v>10794</v>
      </c>
      <c r="I174" t="s">
        <v>113</v>
      </c>
      <c r="J174">
        <v>1</v>
      </c>
      <c r="K174" s="40">
        <v>4371</v>
      </c>
      <c r="L174" s="38">
        <v>4371</v>
      </c>
      <c r="M174">
        <v>5</v>
      </c>
      <c r="N174" t="s">
        <v>26</v>
      </c>
      <c r="O174" t="s">
        <v>35</v>
      </c>
      <c r="P174">
        <v>2</v>
      </c>
      <c r="Q174">
        <v>97</v>
      </c>
      <c r="R174" s="41">
        <v>581262</v>
      </c>
    </row>
    <row r="175" spans="1:18" x14ac:dyDescent="0.3">
      <c r="A175" t="s">
        <v>7055</v>
      </c>
      <c r="B175" s="32">
        <v>45219</v>
      </c>
      <c r="C175" t="s">
        <v>6730</v>
      </c>
      <c r="D175" t="s">
        <v>6731</v>
      </c>
      <c r="E175" t="s">
        <v>6750</v>
      </c>
      <c r="F175" t="s">
        <v>2108</v>
      </c>
      <c r="G175" s="39" t="s">
        <v>7056</v>
      </c>
      <c r="H175" t="s">
        <v>10794</v>
      </c>
      <c r="I175" t="s">
        <v>117</v>
      </c>
      <c r="J175">
        <v>15</v>
      </c>
      <c r="K175" s="40">
        <v>20780</v>
      </c>
      <c r="L175" s="38">
        <v>311700</v>
      </c>
      <c r="M175">
        <v>0</v>
      </c>
      <c r="N175" t="s">
        <v>57</v>
      </c>
      <c r="O175" t="s">
        <v>35</v>
      </c>
      <c r="P175">
        <v>1</v>
      </c>
      <c r="Q175">
        <v>104</v>
      </c>
      <c r="R175" s="41">
        <v>581262</v>
      </c>
    </row>
    <row r="176" spans="1:18" x14ac:dyDescent="0.3">
      <c r="A176" t="s">
        <v>7057</v>
      </c>
      <c r="B176" s="32">
        <v>45226</v>
      </c>
      <c r="C176" t="s">
        <v>6730</v>
      </c>
      <c r="D176" t="s">
        <v>6731</v>
      </c>
      <c r="E176" t="s">
        <v>6732</v>
      </c>
      <c r="F176" t="s">
        <v>1517</v>
      </c>
      <c r="G176" s="39" t="s">
        <v>7058</v>
      </c>
      <c r="H176" t="s">
        <v>10798</v>
      </c>
      <c r="I176" t="s">
        <v>382</v>
      </c>
      <c r="J176">
        <v>10</v>
      </c>
      <c r="K176" s="40">
        <v>137672</v>
      </c>
      <c r="L176" s="38">
        <v>1376720</v>
      </c>
      <c r="M176">
        <v>15</v>
      </c>
      <c r="N176" t="s">
        <v>57</v>
      </c>
      <c r="O176" t="s">
        <v>35</v>
      </c>
      <c r="P176">
        <v>3</v>
      </c>
      <c r="Q176">
        <v>68</v>
      </c>
      <c r="R176" s="41">
        <v>868547</v>
      </c>
    </row>
    <row r="177" spans="1:18" x14ac:dyDescent="0.3">
      <c r="A177" t="s">
        <v>7059</v>
      </c>
      <c r="B177" s="32">
        <v>45109</v>
      </c>
      <c r="C177" t="s">
        <v>6730</v>
      </c>
      <c r="D177" t="s">
        <v>6731</v>
      </c>
      <c r="E177" t="s">
        <v>6750</v>
      </c>
      <c r="F177" t="s">
        <v>2132</v>
      </c>
      <c r="G177" s="39" t="s">
        <v>7060</v>
      </c>
      <c r="H177" t="s">
        <v>32</v>
      </c>
      <c r="I177" t="s">
        <v>33</v>
      </c>
      <c r="J177">
        <v>6</v>
      </c>
      <c r="K177" s="40">
        <v>12857</v>
      </c>
      <c r="L177" s="38">
        <v>77142</v>
      </c>
      <c r="M177">
        <v>20</v>
      </c>
      <c r="N177" t="s">
        <v>26</v>
      </c>
      <c r="O177" t="s">
        <v>35</v>
      </c>
      <c r="P177" t="s">
        <v>27</v>
      </c>
      <c r="Q177">
        <v>182</v>
      </c>
      <c r="R177" s="41">
        <v>581262</v>
      </c>
    </row>
    <row r="178" spans="1:18" x14ac:dyDescent="0.3">
      <c r="A178" t="s">
        <v>7061</v>
      </c>
      <c r="B178" s="32">
        <v>45304</v>
      </c>
      <c r="C178" t="s">
        <v>6730</v>
      </c>
      <c r="D178" t="s">
        <v>6731</v>
      </c>
      <c r="E178" t="s">
        <v>6750</v>
      </c>
      <c r="F178" t="s">
        <v>350</v>
      </c>
      <c r="G178" s="39" t="s">
        <v>7062</v>
      </c>
      <c r="H178" t="s">
        <v>65</v>
      </c>
      <c r="I178" t="s">
        <v>78</v>
      </c>
      <c r="J178">
        <v>9</v>
      </c>
      <c r="K178" s="40">
        <v>138804</v>
      </c>
      <c r="L178" s="38">
        <v>1249236</v>
      </c>
      <c r="M178">
        <v>0</v>
      </c>
      <c r="N178" t="s">
        <v>26</v>
      </c>
      <c r="O178" t="s">
        <v>35</v>
      </c>
      <c r="P178">
        <v>1</v>
      </c>
      <c r="Q178">
        <v>173</v>
      </c>
      <c r="R178" s="41">
        <v>868547</v>
      </c>
    </row>
    <row r="179" spans="1:18" x14ac:dyDescent="0.3">
      <c r="A179" t="s">
        <v>7063</v>
      </c>
      <c r="B179" s="32">
        <v>45498</v>
      </c>
      <c r="C179" t="s">
        <v>6730</v>
      </c>
      <c r="D179" t="s">
        <v>6731</v>
      </c>
      <c r="E179" t="s">
        <v>6750</v>
      </c>
      <c r="F179" t="s">
        <v>2869</v>
      </c>
      <c r="G179" s="39" t="s">
        <v>27</v>
      </c>
      <c r="H179" t="s">
        <v>45</v>
      </c>
      <c r="I179" t="s">
        <v>82</v>
      </c>
      <c r="J179">
        <v>16</v>
      </c>
      <c r="K179" s="40">
        <v>3692</v>
      </c>
      <c r="L179" s="38">
        <v>59072</v>
      </c>
      <c r="M179">
        <v>5</v>
      </c>
      <c r="N179" t="s">
        <v>57</v>
      </c>
      <c r="O179" t="s">
        <v>28</v>
      </c>
      <c r="P179">
        <v>1</v>
      </c>
      <c r="Q179">
        <v>23</v>
      </c>
      <c r="R179" s="41">
        <v>395160</v>
      </c>
    </row>
    <row r="180" spans="1:18" x14ac:dyDescent="0.3">
      <c r="A180" t="s">
        <v>7064</v>
      </c>
      <c r="B180" s="32">
        <v>44972</v>
      </c>
      <c r="C180" t="s">
        <v>6730</v>
      </c>
      <c r="D180" t="s">
        <v>6731</v>
      </c>
      <c r="E180" t="s">
        <v>6750</v>
      </c>
      <c r="F180" t="s">
        <v>986</v>
      </c>
      <c r="G180" s="39" t="s">
        <v>7065</v>
      </c>
      <c r="H180" t="s">
        <v>24</v>
      </c>
      <c r="I180" t="s">
        <v>92</v>
      </c>
      <c r="J180">
        <v>3</v>
      </c>
      <c r="K180" s="40">
        <v>151823</v>
      </c>
      <c r="L180" s="38">
        <v>455469</v>
      </c>
      <c r="M180">
        <v>10</v>
      </c>
      <c r="N180" t="s">
        <v>47</v>
      </c>
      <c r="O180" t="s">
        <v>35</v>
      </c>
      <c r="P180">
        <v>4</v>
      </c>
      <c r="Q180">
        <v>89</v>
      </c>
      <c r="R180" s="41">
        <v>973851</v>
      </c>
    </row>
    <row r="181" spans="1:18" x14ac:dyDescent="0.3">
      <c r="A181" t="s">
        <v>7066</v>
      </c>
      <c r="B181" s="32">
        <v>45235</v>
      </c>
      <c r="C181" t="s">
        <v>6730</v>
      </c>
      <c r="D181" t="s">
        <v>6731</v>
      </c>
      <c r="E181" t="s">
        <v>6750</v>
      </c>
      <c r="F181" t="s">
        <v>4853</v>
      </c>
      <c r="G181" s="39" t="s">
        <v>7067</v>
      </c>
      <c r="H181" t="s">
        <v>45</v>
      </c>
      <c r="I181" t="s">
        <v>211</v>
      </c>
      <c r="J181">
        <v>15</v>
      </c>
      <c r="K181" s="40">
        <v>33957</v>
      </c>
      <c r="L181" s="38">
        <v>509355</v>
      </c>
      <c r="M181">
        <v>20</v>
      </c>
      <c r="N181" t="s">
        <v>47</v>
      </c>
      <c r="O181" t="s">
        <v>28</v>
      </c>
      <c r="P181">
        <v>1</v>
      </c>
      <c r="Q181">
        <v>17</v>
      </c>
      <c r="R181" s="41">
        <v>395160</v>
      </c>
    </row>
    <row r="182" spans="1:18" x14ac:dyDescent="0.3">
      <c r="A182" t="s">
        <v>7068</v>
      </c>
      <c r="B182" s="32">
        <v>45276</v>
      </c>
      <c r="C182" t="s">
        <v>6730</v>
      </c>
      <c r="D182" t="s">
        <v>6731</v>
      </c>
      <c r="E182" t="s">
        <v>6750</v>
      </c>
      <c r="F182" t="s">
        <v>139</v>
      </c>
      <c r="G182" s="39" t="s">
        <v>27</v>
      </c>
      <c r="H182" t="s">
        <v>45</v>
      </c>
      <c r="I182" t="s">
        <v>74</v>
      </c>
      <c r="J182">
        <v>4</v>
      </c>
      <c r="K182" s="40">
        <v>35516</v>
      </c>
      <c r="L182" s="38">
        <v>142064</v>
      </c>
      <c r="M182">
        <v>0</v>
      </c>
      <c r="N182" t="s">
        <v>57</v>
      </c>
      <c r="O182" t="s">
        <v>35</v>
      </c>
      <c r="P182">
        <v>5</v>
      </c>
      <c r="Q182">
        <v>11</v>
      </c>
      <c r="R182" s="41">
        <v>395160</v>
      </c>
    </row>
    <row r="183" spans="1:18" x14ac:dyDescent="0.3">
      <c r="A183" t="s">
        <v>7069</v>
      </c>
      <c r="B183" s="32">
        <v>45545</v>
      </c>
      <c r="C183" t="s">
        <v>6730</v>
      </c>
      <c r="D183" t="s">
        <v>6731</v>
      </c>
      <c r="E183" t="s">
        <v>6732</v>
      </c>
      <c r="F183" t="s">
        <v>201</v>
      </c>
      <c r="G183" s="39" t="s">
        <v>7070</v>
      </c>
      <c r="H183" t="s">
        <v>10794</v>
      </c>
      <c r="I183" t="s">
        <v>95</v>
      </c>
      <c r="J183">
        <v>15</v>
      </c>
      <c r="K183" s="40">
        <v>22210</v>
      </c>
      <c r="L183" s="38">
        <v>333150</v>
      </c>
      <c r="M183">
        <v>0</v>
      </c>
      <c r="N183" t="s">
        <v>57</v>
      </c>
      <c r="O183" t="s">
        <v>28</v>
      </c>
      <c r="P183">
        <v>6</v>
      </c>
      <c r="Q183">
        <v>39</v>
      </c>
      <c r="R183" s="41">
        <v>581262</v>
      </c>
    </row>
    <row r="184" spans="1:18" x14ac:dyDescent="0.3">
      <c r="A184" t="s">
        <v>7071</v>
      </c>
      <c r="B184" s="32">
        <v>45311</v>
      </c>
      <c r="C184" t="s">
        <v>6730</v>
      </c>
      <c r="D184" t="s">
        <v>6731</v>
      </c>
      <c r="E184" t="s">
        <v>6732</v>
      </c>
      <c r="F184" t="s">
        <v>1987</v>
      </c>
      <c r="G184" s="39" t="s">
        <v>7072</v>
      </c>
      <c r="H184" t="s">
        <v>45</v>
      </c>
      <c r="I184" t="s">
        <v>46</v>
      </c>
      <c r="J184">
        <v>12</v>
      </c>
      <c r="K184" s="40">
        <v>37581</v>
      </c>
      <c r="L184" s="38">
        <v>450972</v>
      </c>
      <c r="M184">
        <v>10</v>
      </c>
      <c r="N184" t="s">
        <v>26</v>
      </c>
      <c r="O184" t="s">
        <v>35</v>
      </c>
      <c r="P184">
        <v>3</v>
      </c>
      <c r="Q184">
        <v>196</v>
      </c>
      <c r="R184" s="41">
        <v>395160</v>
      </c>
    </row>
    <row r="185" spans="1:18" x14ac:dyDescent="0.3">
      <c r="A185" t="s">
        <v>7073</v>
      </c>
      <c r="B185" s="32">
        <v>45028</v>
      </c>
      <c r="C185" t="s">
        <v>6730</v>
      </c>
      <c r="D185" t="s">
        <v>6731</v>
      </c>
      <c r="E185" t="s">
        <v>6750</v>
      </c>
      <c r="F185" t="s">
        <v>143</v>
      </c>
      <c r="G185" s="39" t="s">
        <v>7074</v>
      </c>
      <c r="H185" t="s">
        <v>40</v>
      </c>
      <c r="I185" t="s">
        <v>51</v>
      </c>
      <c r="J185">
        <v>15</v>
      </c>
      <c r="K185" s="40">
        <v>7239</v>
      </c>
      <c r="L185" s="38">
        <v>108585</v>
      </c>
      <c r="M185">
        <v>0</v>
      </c>
      <c r="N185" t="s">
        <v>26</v>
      </c>
      <c r="O185" t="s">
        <v>28</v>
      </c>
      <c r="P185">
        <v>1</v>
      </c>
      <c r="Q185">
        <v>145</v>
      </c>
      <c r="R185" s="41">
        <v>381933</v>
      </c>
    </row>
    <row r="186" spans="1:18" x14ac:dyDescent="0.3">
      <c r="A186" t="s">
        <v>7075</v>
      </c>
      <c r="B186" s="32">
        <v>45240</v>
      </c>
      <c r="C186" t="s">
        <v>6730</v>
      </c>
      <c r="D186" t="s">
        <v>6731</v>
      </c>
      <c r="E186" t="s">
        <v>6750</v>
      </c>
      <c r="F186" t="s">
        <v>907</v>
      </c>
      <c r="G186" s="39" t="s">
        <v>7076</v>
      </c>
      <c r="H186" t="s">
        <v>45</v>
      </c>
      <c r="I186" t="s">
        <v>98</v>
      </c>
      <c r="J186">
        <v>2</v>
      </c>
      <c r="K186" s="40">
        <v>5487</v>
      </c>
      <c r="L186" s="38">
        <v>10974</v>
      </c>
      <c r="M186">
        <v>20</v>
      </c>
      <c r="N186" t="s">
        <v>34</v>
      </c>
      <c r="O186" t="s">
        <v>28</v>
      </c>
      <c r="P186">
        <v>5</v>
      </c>
      <c r="Q186">
        <v>38</v>
      </c>
      <c r="R186" s="41">
        <v>395160</v>
      </c>
    </row>
    <row r="187" spans="1:18" x14ac:dyDescent="0.3">
      <c r="A187" t="s">
        <v>7077</v>
      </c>
      <c r="B187" s="32">
        <v>45456</v>
      </c>
      <c r="C187" t="s">
        <v>6730</v>
      </c>
      <c r="D187" t="s">
        <v>6731</v>
      </c>
      <c r="E187" t="s">
        <v>6732</v>
      </c>
      <c r="F187" t="s">
        <v>2038</v>
      </c>
      <c r="G187" s="39" t="s">
        <v>7078</v>
      </c>
      <c r="H187" t="s">
        <v>32</v>
      </c>
      <c r="I187" t="s">
        <v>95</v>
      </c>
      <c r="J187">
        <v>18</v>
      </c>
      <c r="K187" s="40">
        <v>21934</v>
      </c>
      <c r="L187" s="38">
        <v>394812</v>
      </c>
      <c r="M187">
        <v>0</v>
      </c>
      <c r="N187" t="s">
        <v>26</v>
      </c>
      <c r="O187" t="s">
        <v>35</v>
      </c>
      <c r="P187">
        <v>6</v>
      </c>
      <c r="Q187">
        <v>172</v>
      </c>
      <c r="R187" s="41">
        <v>581262</v>
      </c>
    </row>
    <row r="188" spans="1:18" x14ac:dyDescent="0.3">
      <c r="A188" t="s">
        <v>7079</v>
      </c>
      <c r="B188" s="32">
        <v>45436</v>
      </c>
      <c r="C188" t="s">
        <v>6730</v>
      </c>
      <c r="D188" t="s">
        <v>6731</v>
      </c>
      <c r="E188" t="s">
        <v>6732</v>
      </c>
      <c r="F188" t="s">
        <v>700</v>
      </c>
      <c r="G188" s="39" t="s">
        <v>7080</v>
      </c>
      <c r="H188" t="s">
        <v>40</v>
      </c>
      <c r="I188" t="s">
        <v>70</v>
      </c>
      <c r="J188">
        <v>20</v>
      </c>
      <c r="K188" s="40">
        <v>3345</v>
      </c>
      <c r="L188" s="38">
        <v>66900</v>
      </c>
      <c r="M188">
        <v>5</v>
      </c>
      <c r="N188" t="s">
        <v>26</v>
      </c>
      <c r="O188" t="s">
        <v>35</v>
      </c>
      <c r="P188">
        <v>3</v>
      </c>
      <c r="Q188">
        <v>169</v>
      </c>
      <c r="R188" s="41">
        <v>381933</v>
      </c>
    </row>
    <row r="189" spans="1:18" x14ac:dyDescent="0.3">
      <c r="A189" t="s">
        <v>7081</v>
      </c>
      <c r="B189" s="32">
        <v>45301</v>
      </c>
      <c r="C189" t="s">
        <v>6730</v>
      </c>
      <c r="D189" t="s">
        <v>6731</v>
      </c>
      <c r="E189" t="s">
        <v>6750</v>
      </c>
      <c r="F189" t="s">
        <v>965</v>
      </c>
      <c r="G189" s="39" t="s">
        <v>7082</v>
      </c>
      <c r="H189" t="s">
        <v>40</v>
      </c>
      <c r="I189" t="s">
        <v>106</v>
      </c>
      <c r="J189">
        <v>9</v>
      </c>
      <c r="K189" s="40">
        <v>8126</v>
      </c>
      <c r="L189" s="38">
        <v>73134</v>
      </c>
      <c r="M189">
        <v>20</v>
      </c>
      <c r="N189" t="s">
        <v>34</v>
      </c>
      <c r="O189" t="s">
        <v>35</v>
      </c>
      <c r="P189">
        <v>3</v>
      </c>
      <c r="Q189">
        <v>164</v>
      </c>
      <c r="R189" s="41">
        <v>381933</v>
      </c>
    </row>
    <row r="190" spans="1:18" x14ac:dyDescent="0.3">
      <c r="A190" t="s">
        <v>7083</v>
      </c>
      <c r="B190" s="32">
        <v>45007</v>
      </c>
      <c r="C190" t="s">
        <v>6730</v>
      </c>
      <c r="D190" t="s">
        <v>6731</v>
      </c>
      <c r="E190" t="s">
        <v>6732</v>
      </c>
      <c r="F190" t="s">
        <v>1088</v>
      </c>
      <c r="G190" s="39" t="s">
        <v>7084</v>
      </c>
      <c r="H190" t="s">
        <v>45</v>
      </c>
      <c r="I190" t="s">
        <v>98</v>
      </c>
      <c r="J190">
        <v>14</v>
      </c>
      <c r="K190" s="40">
        <v>37321</v>
      </c>
      <c r="L190" s="38">
        <v>522494</v>
      </c>
      <c r="M190" t="s">
        <v>27</v>
      </c>
      <c r="N190" t="s">
        <v>26</v>
      </c>
      <c r="O190" t="s">
        <v>35</v>
      </c>
      <c r="P190">
        <v>2</v>
      </c>
      <c r="Q190">
        <v>156</v>
      </c>
      <c r="R190" s="41">
        <v>395160</v>
      </c>
    </row>
    <row r="191" spans="1:18" x14ac:dyDescent="0.3">
      <c r="A191" t="s">
        <v>7085</v>
      </c>
      <c r="B191" s="32">
        <v>45385</v>
      </c>
      <c r="C191" t="s">
        <v>6730</v>
      </c>
      <c r="D191" t="s">
        <v>6731</v>
      </c>
      <c r="E191" t="s">
        <v>6750</v>
      </c>
      <c r="F191" t="s">
        <v>1132</v>
      </c>
      <c r="G191" s="39" t="s">
        <v>7086</v>
      </c>
      <c r="H191" t="s">
        <v>32</v>
      </c>
      <c r="I191" t="s">
        <v>141</v>
      </c>
      <c r="J191">
        <v>5</v>
      </c>
      <c r="K191" s="40">
        <v>22631</v>
      </c>
      <c r="L191" s="38">
        <v>113155</v>
      </c>
      <c r="M191">
        <v>0</v>
      </c>
      <c r="N191" t="s">
        <v>47</v>
      </c>
      <c r="O191" t="s">
        <v>27</v>
      </c>
      <c r="P191">
        <v>4</v>
      </c>
      <c r="Q191">
        <v>15</v>
      </c>
      <c r="R191" s="41">
        <v>581262</v>
      </c>
    </row>
    <row r="192" spans="1:18" x14ac:dyDescent="0.3">
      <c r="A192" t="s">
        <v>7087</v>
      </c>
      <c r="B192" s="32">
        <v>44973</v>
      </c>
      <c r="C192" t="s">
        <v>6730</v>
      </c>
      <c r="D192" t="s">
        <v>6731</v>
      </c>
      <c r="E192" t="s">
        <v>6750</v>
      </c>
      <c r="F192" t="s">
        <v>895</v>
      </c>
      <c r="G192" s="39" t="s">
        <v>7088</v>
      </c>
      <c r="H192" t="s">
        <v>65</v>
      </c>
      <c r="I192" t="s">
        <v>397</v>
      </c>
      <c r="J192">
        <v>10</v>
      </c>
      <c r="K192" s="40">
        <v>18886</v>
      </c>
      <c r="L192" s="38">
        <v>188860</v>
      </c>
      <c r="M192">
        <v>15</v>
      </c>
      <c r="N192" t="s">
        <v>47</v>
      </c>
      <c r="O192" t="s">
        <v>35</v>
      </c>
      <c r="P192">
        <v>5</v>
      </c>
      <c r="Q192">
        <v>111</v>
      </c>
      <c r="R192" s="41">
        <v>868547</v>
      </c>
    </row>
    <row r="193" spans="1:18" x14ac:dyDescent="0.3">
      <c r="A193" t="s">
        <v>7089</v>
      </c>
      <c r="B193" s="32">
        <v>45060</v>
      </c>
      <c r="C193" t="s">
        <v>6730</v>
      </c>
      <c r="D193" t="s">
        <v>6731</v>
      </c>
      <c r="E193" t="s">
        <v>6750</v>
      </c>
      <c r="F193" t="s">
        <v>2649</v>
      </c>
      <c r="G193" s="39" t="s">
        <v>7090</v>
      </c>
      <c r="H193" t="s">
        <v>40</v>
      </c>
      <c r="I193" t="s">
        <v>41</v>
      </c>
      <c r="J193">
        <v>18</v>
      </c>
      <c r="K193" s="40">
        <v>15559</v>
      </c>
      <c r="L193" s="38">
        <v>280062</v>
      </c>
      <c r="M193" t="s">
        <v>27</v>
      </c>
      <c r="N193" t="s">
        <v>26</v>
      </c>
      <c r="O193" t="s">
        <v>28</v>
      </c>
      <c r="P193">
        <v>4</v>
      </c>
      <c r="Q193">
        <v>165</v>
      </c>
      <c r="R193" s="41">
        <v>381933</v>
      </c>
    </row>
    <row r="194" spans="1:18" x14ac:dyDescent="0.3">
      <c r="A194" t="s">
        <v>7091</v>
      </c>
      <c r="B194" s="32">
        <v>45055</v>
      </c>
      <c r="C194" t="s">
        <v>6730</v>
      </c>
      <c r="D194" t="s">
        <v>6731</v>
      </c>
      <c r="E194" t="s">
        <v>6732</v>
      </c>
      <c r="F194" t="s">
        <v>3141</v>
      </c>
      <c r="G194" s="39" t="s">
        <v>7092</v>
      </c>
      <c r="H194" t="s">
        <v>24</v>
      </c>
      <c r="I194" t="s">
        <v>61</v>
      </c>
      <c r="J194">
        <v>12</v>
      </c>
      <c r="K194" s="40">
        <v>154363</v>
      </c>
      <c r="L194" s="38">
        <v>1852356</v>
      </c>
      <c r="M194" t="s">
        <v>27</v>
      </c>
      <c r="N194" t="s">
        <v>47</v>
      </c>
      <c r="O194" t="s">
        <v>27</v>
      </c>
      <c r="P194">
        <v>2</v>
      </c>
      <c r="Q194">
        <v>168</v>
      </c>
      <c r="R194" s="41">
        <v>973851</v>
      </c>
    </row>
    <row r="195" spans="1:18" x14ac:dyDescent="0.3">
      <c r="A195" t="s">
        <v>7093</v>
      </c>
      <c r="B195" s="32">
        <v>45187</v>
      </c>
      <c r="C195" t="s">
        <v>6730</v>
      </c>
      <c r="D195" t="s">
        <v>6731</v>
      </c>
      <c r="E195" t="s">
        <v>6750</v>
      </c>
      <c r="F195" t="s">
        <v>2682</v>
      </c>
      <c r="G195" s="39" t="s">
        <v>7094</v>
      </c>
      <c r="H195" t="s">
        <v>24</v>
      </c>
      <c r="I195" t="s">
        <v>61</v>
      </c>
      <c r="J195">
        <v>3</v>
      </c>
      <c r="K195" s="40">
        <v>19717</v>
      </c>
      <c r="L195" s="38">
        <v>59151</v>
      </c>
      <c r="M195" t="s">
        <v>27</v>
      </c>
      <c r="N195" t="s">
        <v>47</v>
      </c>
      <c r="O195" t="s">
        <v>28</v>
      </c>
      <c r="P195">
        <v>3</v>
      </c>
      <c r="Q195">
        <v>36</v>
      </c>
      <c r="R195" s="41">
        <v>973851</v>
      </c>
    </row>
    <row r="196" spans="1:18" x14ac:dyDescent="0.3">
      <c r="A196" t="s">
        <v>7095</v>
      </c>
      <c r="B196" s="32">
        <v>45267</v>
      </c>
      <c r="C196" t="s">
        <v>6730</v>
      </c>
      <c r="D196" t="s">
        <v>6731</v>
      </c>
      <c r="E196" t="s">
        <v>6732</v>
      </c>
      <c r="F196" t="s">
        <v>2108</v>
      </c>
      <c r="G196" s="39" t="s">
        <v>7096</v>
      </c>
      <c r="H196" t="s">
        <v>45</v>
      </c>
      <c r="I196" t="s">
        <v>46</v>
      </c>
      <c r="J196">
        <v>15</v>
      </c>
      <c r="K196" s="40">
        <v>17932</v>
      </c>
      <c r="L196" s="38">
        <v>268980</v>
      </c>
      <c r="M196" t="s">
        <v>27</v>
      </c>
      <c r="N196" t="s">
        <v>47</v>
      </c>
      <c r="O196" t="s">
        <v>35</v>
      </c>
      <c r="P196">
        <v>3</v>
      </c>
      <c r="Q196">
        <v>157</v>
      </c>
      <c r="R196" s="41">
        <v>395160</v>
      </c>
    </row>
    <row r="197" spans="1:18" x14ac:dyDescent="0.3">
      <c r="A197" t="s">
        <v>7097</v>
      </c>
      <c r="B197" s="32">
        <v>45329</v>
      </c>
      <c r="C197" t="s">
        <v>6730</v>
      </c>
      <c r="D197" t="s">
        <v>6731</v>
      </c>
      <c r="E197" t="s">
        <v>6732</v>
      </c>
      <c r="F197" t="s">
        <v>1645</v>
      </c>
      <c r="G197" s="39" t="s">
        <v>7098</v>
      </c>
      <c r="H197" t="s">
        <v>32</v>
      </c>
      <c r="I197" t="s">
        <v>117</v>
      </c>
      <c r="J197">
        <v>14</v>
      </c>
      <c r="K197" s="40">
        <v>9326</v>
      </c>
      <c r="L197" s="38">
        <v>130564</v>
      </c>
      <c r="M197">
        <v>10</v>
      </c>
      <c r="N197" t="s">
        <v>27</v>
      </c>
      <c r="O197" t="s">
        <v>28</v>
      </c>
      <c r="P197">
        <v>1</v>
      </c>
      <c r="Q197">
        <v>130</v>
      </c>
      <c r="R197" s="41">
        <v>581262</v>
      </c>
    </row>
    <row r="198" spans="1:18" x14ac:dyDescent="0.3">
      <c r="A198" t="s">
        <v>7099</v>
      </c>
      <c r="B198" s="32">
        <v>45543</v>
      </c>
      <c r="C198" t="s">
        <v>6730</v>
      </c>
      <c r="D198" t="s">
        <v>6731</v>
      </c>
      <c r="E198" t="s">
        <v>6732</v>
      </c>
      <c r="F198" t="s">
        <v>1342</v>
      </c>
      <c r="G198" s="39" t="s">
        <v>7100</v>
      </c>
      <c r="H198" t="s">
        <v>32</v>
      </c>
      <c r="I198" t="s">
        <v>237</v>
      </c>
      <c r="J198">
        <v>12</v>
      </c>
      <c r="K198" s="40">
        <v>19040</v>
      </c>
      <c r="L198" s="38">
        <v>228480</v>
      </c>
      <c r="M198">
        <v>0</v>
      </c>
      <c r="N198" t="s">
        <v>57</v>
      </c>
      <c r="O198" t="s">
        <v>28</v>
      </c>
      <c r="P198" t="s">
        <v>27</v>
      </c>
      <c r="Q198">
        <v>141</v>
      </c>
      <c r="R198" s="41">
        <v>581262</v>
      </c>
    </row>
    <row r="199" spans="1:18" x14ac:dyDescent="0.3">
      <c r="A199" t="s">
        <v>7101</v>
      </c>
      <c r="B199" s="32">
        <v>45132</v>
      </c>
      <c r="C199" t="s">
        <v>6730</v>
      </c>
      <c r="D199" t="s">
        <v>6731</v>
      </c>
      <c r="E199" t="s">
        <v>6741</v>
      </c>
      <c r="F199" t="s">
        <v>814</v>
      </c>
      <c r="G199" s="39" t="s">
        <v>7102</v>
      </c>
      <c r="H199" t="s">
        <v>32</v>
      </c>
      <c r="I199" t="s">
        <v>141</v>
      </c>
      <c r="J199">
        <v>8</v>
      </c>
      <c r="K199" s="40">
        <v>7763</v>
      </c>
      <c r="L199" s="38">
        <v>62104</v>
      </c>
      <c r="M199">
        <v>10</v>
      </c>
      <c r="N199" t="s">
        <v>57</v>
      </c>
      <c r="O199" t="s">
        <v>35</v>
      </c>
      <c r="P199">
        <v>3</v>
      </c>
      <c r="Q199">
        <v>133</v>
      </c>
      <c r="R199" s="41">
        <v>581262</v>
      </c>
    </row>
    <row r="200" spans="1:18" x14ac:dyDescent="0.3">
      <c r="A200" t="s">
        <v>7103</v>
      </c>
      <c r="B200" s="32">
        <v>45571</v>
      </c>
      <c r="C200" t="s">
        <v>6730</v>
      </c>
      <c r="D200" t="s">
        <v>6731</v>
      </c>
      <c r="E200" t="s">
        <v>6732</v>
      </c>
      <c r="F200" t="s">
        <v>1750</v>
      </c>
      <c r="G200" s="39" t="s">
        <v>7104</v>
      </c>
      <c r="H200" t="s">
        <v>10798</v>
      </c>
      <c r="I200" t="s">
        <v>289</v>
      </c>
      <c r="J200">
        <v>8</v>
      </c>
      <c r="K200" s="40">
        <v>114082</v>
      </c>
      <c r="L200" s="38">
        <v>912656</v>
      </c>
      <c r="M200">
        <v>10</v>
      </c>
      <c r="N200" t="s">
        <v>26</v>
      </c>
      <c r="O200" t="s">
        <v>35</v>
      </c>
      <c r="P200">
        <v>3</v>
      </c>
      <c r="Q200">
        <v>6</v>
      </c>
      <c r="R200" s="41">
        <v>868547</v>
      </c>
    </row>
    <row r="201" spans="1:18" x14ac:dyDescent="0.3">
      <c r="A201" t="s">
        <v>7105</v>
      </c>
      <c r="B201" s="32">
        <v>45330</v>
      </c>
      <c r="C201" t="s">
        <v>6730</v>
      </c>
      <c r="D201" t="s">
        <v>6731</v>
      </c>
      <c r="E201" t="s">
        <v>6732</v>
      </c>
      <c r="F201" t="s">
        <v>1215</v>
      </c>
      <c r="G201" s="39" t="s">
        <v>7106</v>
      </c>
      <c r="H201" t="s">
        <v>10798</v>
      </c>
      <c r="I201" t="s">
        <v>478</v>
      </c>
      <c r="J201">
        <v>13</v>
      </c>
      <c r="K201" s="40">
        <v>162631</v>
      </c>
      <c r="L201" s="38">
        <v>2114203</v>
      </c>
      <c r="M201">
        <v>10</v>
      </c>
      <c r="N201" t="s">
        <v>10797</v>
      </c>
      <c r="O201" t="s">
        <v>35</v>
      </c>
      <c r="P201">
        <v>2</v>
      </c>
      <c r="Q201">
        <v>186</v>
      </c>
      <c r="R201" s="41">
        <v>868547</v>
      </c>
    </row>
    <row r="202" spans="1:18" x14ac:dyDescent="0.3">
      <c r="A202" t="s">
        <v>7107</v>
      </c>
      <c r="B202" s="32">
        <v>45469</v>
      </c>
      <c r="C202" t="s">
        <v>6730</v>
      </c>
      <c r="D202" t="s">
        <v>6731</v>
      </c>
      <c r="E202" t="s">
        <v>6732</v>
      </c>
      <c r="F202" t="s">
        <v>467</v>
      </c>
      <c r="G202" s="39" t="s">
        <v>7108</v>
      </c>
      <c r="H202" t="s">
        <v>10794</v>
      </c>
      <c r="I202" t="s">
        <v>33</v>
      </c>
      <c r="J202">
        <v>2</v>
      </c>
      <c r="K202" s="40">
        <v>5517</v>
      </c>
      <c r="L202" s="38">
        <v>11034</v>
      </c>
      <c r="M202">
        <v>5</v>
      </c>
      <c r="N202" t="s">
        <v>10797</v>
      </c>
      <c r="O202" t="s">
        <v>28</v>
      </c>
      <c r="P202">
        <v>2</v>
      </c>
      <c r="Q202">
        <v>200</v>
      </c>
      <c r="R202" s="41">
        <v>581262</v>
      </c>
    </row>
    <row r="203" spans="1:18" x14ac:dyDescent="0.3">
      <c r="A203" t="s">
        <v>7109</v>
      </c>
      <c r="B203" s="32">
        <v>45293</v>
      </c>
      <c r="C203" t="s">
        <v>6730</v>
      </c>
      <c r="D203" t="s">
        <v>6731</v>
      </c>
      <c r="E203" t="s">
        <v>6750</v>
      </c>
      <c r="F203" t="s">
        <v>2979</v>
      </c>
      <c r="G203" s="39" t="s">
        <v>7110</v>
      </c>
      <c r="H203" t="s">
        <v>45</v>
      </c>
      <c r="I203" t="s">
        <v>46</v>
      </c>
      <c r="J203">
        <v>14</v>
      </c>
      <c r="K203" s="40">
        <v>29983</v>
      </c>
      <c r="L203" s="38">
        <v>419762</v>
      </c>
      <c r="M203">
        <v>0</v>
      </c>
      <c r="N203" t="s">
        <v>47</v>
      </c>
      <c r="O203" t="s">
        <v>35</v>
      </c>
      <c r="P203">
        <v>4</v>
      </c>
      <c r="Q203">
        <v>109</v>
      </c>
      <c r="R203" s="41">
        <v>395160</v>
      </c>
    </row>
    <row r="204" spans="1:18" x14ac:dyDescent="0.3">
      <c r="A204" t="s">
        <v>7111</v>
      </c>
      <c r="B204" s="32">
        <v>45515</v>
      </c>
      <c r="C204" t="s">
        <v>6730</v>
      </c>
      <c r="D204" t="s">
        <v>6731</v>
      </c>
      <c r="E204" t="s">
        <v>6741</v>
      </c>
      <c r="F204" t="s">
        <v>1147</v>
      </c>
      <c r="G204" s="39" t="s">
        <v>7112</v>
      </c>
      <c r="H204" t="s">
        <v>24</v>
      </c>
      <c r="I204" t="s">
        <v>56</v>
      </c>
      <c r="J204">
        <v>13</v>
      </c>
      <c r="K204" s="40">
        <v>187460</v>
      </c>
      <c r="L204" s="38">
        <v>2436980</v>
      </c>
      <c r="M204">
        <v>5</v>
      </c>
      <c r="N204" t="s">
        <v>27</v>
      </c>
      <c r="O204" t="s">
        <v>35</v>
      </c>
      <c r="P204">
        <v>3</v>
      </c>
      <c r="Q204">
        <v>164</v>
      </c>
      <c r="R204" s="41">
        <v>973851</v>
      </c>
    </row>
    <row r="205" spans="1:18" x14ac:dyDescent="0.3">
      <c r="A205" t="s">
        <v>7113</v>
      </c>
      <c r="B205" s="32">
        <v>45017</v>
      </c>
      <c r="C205" t="s">
        <v>6730</v>
      </c>
      <c r="D205" t="s">
        <v>6731</v>
      </c>
      <c r="E205" t="s">
        <v>6741</v>
      </c>
      <c r="F205" t="s">
        <v>6342</v>
      </c>
      <c r="G205" s="39" t="s">
        <v>7114</v>
      </c>
      <c r="H205" t="s">
        <v>40</v>
      </c>
      <c r="I205" t="s">
        <v>106</v>
      </c>
      <c r="J205">
        <v>17</v>
      </c>
      <c r="K205" s="40">
        <v>16924</v>
      </c>
      <c r="L205" s="38">
        <v>287708</v>
      </c>
      <c r="M205">
        <v>0</v>
      </c>
      <c r="N205" t="s">
        <v>47</v>
      </c>
      <c r="O205" t="s">
        <v>35</v>
      </c>
      <c r="P205">
        <v>1</v>
      </c>
      <c r="Q205">
        <v>196</v>
      </c>
      <c r="R205" s="41">
        <v>381933</v>
      </c>
    </row>
    <row r="206" spans="1:18" x14ac:dyDescent="0.3">
      <c r="A206" t="s">
        <v>7115</v>
      </c>
      <c r="B206" s="32">
        <v>45146</v>
      </c>
      <c r="C206" t="s">
        <v>6730</v>
      </c>
      <c r="D206" t="s">
        <v>6731</v>
      </c>
      <c r="E206" t="s">
        <v>6750</v>
      </c>
      <c r="F206" t="s">
        <v>385</v>
      </c>
      <c r="G206" s="39" t="s">
        <v>7116</v>
      </c>
      <c r="H206" t="s">
        <v>65</v>
      </c>
      <c r="I206" t="s">
        <v>397</v>
      </c>
      <c r="J206">
        <v>17</v>
      </c>
      <c r="K206" s="40">
        <v>116264</v>
      </c>
      <c r="L206" s="38">
        <v>1976488</v>
      </c>
      <c r="M206">
        <v>0</v>
      </c>
      <c r="N206" t="s">
        <v>47</v>
      </c>
      <c r="O206" t="s">
        <v>35</v>
      </c>
      <c r="P206">
        <v>3</v>
      </c>
      <c r="Q206">
        <v>62</v>
      </c>
      <c r="R206" s="41">
        <v>868547</v>
      </c>
    </row>
    <row r="207" spans="1:18" x14ac:dyDescent="0.3">
      <c r="A207" t="s">
        <v>7117</v>
      </c>
      <c r="B207" s="32">
        <v>45373</v>
      </c>
      <c r="C207" t="s">
        <v>6730</v>
      </c>
      <c r="D207" t="s">
        <v>6731</v>
      </c>
      <c r="E207" t="s">
        <v>6741</v>
      </c>
      <c r="F207" t="s">
        <v>934</v>
      </c>
      <c r="G207" s="39" t="s">
        <v>7118</v>
      </c>
      <c r="H207" t="s">
        <v>10794</v>
      </c>
      <c r="I207" t="s">
        <v>158</v>
      </c>
      <c r="J207">
        <v>20</v>
      </c>
      <c r="K207" s="40">
        <v>15852</v>
      </c>
      <c r="L207" s="38">
        <v>317040</v>
      </c>
      <c r="M207">
        <v>20</v>
      </c>
      <c r="N207" t="s">
        <v>34</v>
      </c>
      <c r="O207" t="s">
        <v>35</v>
      </c>
      <c r="P207">
        <v>5</v>
      </c>
      <c r="Q207">
        <v>160</v>
      </c>
      <c r="R207" s="41">
        <v>581262</v>
      </c>
    </row>
    <row r="208" spans="1:18" x14ac:dyDescent="0.3">
      <c r="A208" t="s">
        <v>7119</v>
      </c>
      <c r="B208" s="32">
        <v>45267</v>
      </c>
      <c r="C208" t="s">
        <v>6730</v>
      </c>
      <c r="D208" t="s">
        <v>6731</v>
      </c>
      <c r="E208" t="s">
        <v>6732</v>
      </c>
      <c r="F208" t="s">
        <v>1125</v>
      </c>
      <c r="G208" s="39" t="s">
        <v>7120</v>
      </c>
      <c r="H208" t="s">
        <v>32</v>
      </c>
      <c r="I208" t="s">
        <v>117</v>
      </c>
      <c r="J208">
        <v>19</v>
      </c>
      <c r="K208" s="40">
        <v>19627</v>
      </c>
      <c r="L208" s="38">
        <v>372913</v>
      </c>
      <c r="M208">
        <v>0</v>
      </c>
      <c r="N208" t="s">
        <v>26</v>
      </c>
      <c r="O208" t="s">
        <v>35</v>
      </c>
      <c r="P208">
        <v>5</v>
      </c>
      <c r="Q208">
        <v>22</v>
      </c>
      <c r="R208" s="41">
        <v>581262</v>
      </c>
    </row>
    <row r="209" spans="1:18" x14ac:dyDescent="0.3">
      <c r="A209" t="s">
        <v>7121</v>
      </c>
      <c r="B209" s="32">
        <v>45543</v>
      </c>
      <c r="C209" t="s">
        <v>6730</v>
      </c>
      <c r="D209" t="s">
        <v>6731</v>
      </c>
      <c r="E209" t="s">
        <v>6732</v>
      </c>
      <c r="F209" t="s">
        <v>1924</v>
      </c>
      <c r="G209" s="39" t="s">
        <v>7122</v>
      </c>
      <c r="H209" t="s">
        <v>45</v>
      </c>
      <c r="I209" t="s">
        <v>46</v>
      </c>
      <c r="J209">
        <v>11</v>
      </c>
      <c r="K209" s="40">
        <v>8832</v>
      </c>
      <c r="L209" s="38">
        <v>97152</v>
      </c>
      <c r="M209">
        <v>0</v>
      </c>
      <c r="N209" t="s">
        <v>34</v>
      </c>
      <c r="O209" t="s">
        <v>35</v>
      </c>
      <c r="P209">
        <v>1</v>
      </c>
      <c r="Q209">
        <v>142</v>
      </c>
      <c r="R209" s="41">
        <v>395160</v>
      </c>
    </row>
    <row r="210" spans="1:18" x14ac:dyDescent="0.3">
      <c r="A210" t="s">
        <v>7123</v>
      </c>
      <c r="B210" s="32">
        <v>45127</v>
      </c>
      <c r="C210" t="s">
        <v>6730</v>
      </c>
      <c r="D210" t="s">
        <v>6731</v>
      </c>
      <c r="E210" t="s">
        <v>6741</v>
      </c>
      <c r="F210" t="s">
        <v>3284</v>
      </c>
      <c r="G210" s="39" t="s">
        <v>27</v>
      </c>
      <c r="H210" t="s">
        <v>45</v>
      </c>
      <c r="I210" t="s">
        <v>82</v>
      </c>
      <c r="J210">
        <v>15</v>
      </c>
      <c r="K210" s="40">
        <v>14754</v>
      </c>
      <c r="L210" s="38">
        <v>221310</v>
      </c>
      <c r="M210">
        <v>0</v>
      </c>
      <c r="N210" t="s">
        <v>34</v>
      </c>
      <c r="O210" t="s">
        <v>28</v>
      </c>
      <c r="P210">
        <v>0</v>
      </c>
      <c r="Q210">
        <v>82</v>
      </c>
      <c r="R210" s="41">
        <v>395160</v>
      </c>
    </row>
    <row r="211" spans="1:18" x14ac:dyDescent="0.3">
      <c r="A211" t="s">
        <v>7124</v>
      </c>
      <c r="B211" s="32">
        <v>45279</v>
      </c>
      <c r="C211" t="s">
        <v>6730</v>
      </c>
      <c r="D211" t="s">
        <v>6731</v>
      </c>
      <c r="E211" t="s">
        <v>6750</v>
      </c>
      <c r="F211" t="s">
        <v>190</v>
      </c>
      <c r="G211" s="39" t="s">
        <v>27</v>
      </c>
      <c r="H211" t="s">
        <v>10794</v>
      </c>
      <c r="I211" t="s">
        <v>158</v>
      </c>
      <c r="J211">
        <v>6</v>
      </c>
      <c r="K211" s="40">
        <v>23641</v>
      </c>
      <c r="L211" s="38">
        <v>141846</v>
      </c>
      <c r="M211">
        <v>20</v>
      </c>
      <c r="N211" t="s">
        <v>27</v>
      </c>
      <c r="O211" t="s">
        <v>28</v>
      </c>
      <c r="P211">
        <v>7</v>
      </c>
      <c r="Q211">
        <v>10</v>
      </c>
      <c r="R211" s="41">
        <v>581262</v>
      </c>
    </row>
    <row r="212" spans="1:18" x14ac:dyDescent="0.3">
      <c r="A212" t="s">
        <v>7125</v>
      </c>
      <c r="B212" s="32">
        <v>45352</v>
      </c>
      <c r="C212" t="s">
        <v>6730</v>
      </c>
      <c r="D212" t="s">
        <v>6731</v>
      </c>
      <c r="E212" t="s">
        <v>6732</v>
      </c>
      <c r="F212" t="s">
        <v>817</v>
      </c>
      <c r="G212" s="39" t="s">
        <v>27</v>
      </c>
      <c r="H212" t="s">
        <v>45</v>
      </c>
      <c r="I212" t="s">
        <v>211</v>
      </c>
      <c r="J212">
        <v>2</v>
      </c>
      <c r="K212" s="40">
        <v>22172</v>
      </c>
      <c r="L212" s="38">
        <v>44344</v>
      </c>
      <c r="M212" t="s">
        <v>27</v>
      </c>
      <c r="N212" t="s">
        <v>26</v>
      </c>
      <c r="O212" t="s">
        <v>35</v>
      </c>
      <c r="P212">
        <v>5</v>
      </c>
      <c r="Q212">
        <v>28</v>
      </c>
      <c r="R212" s="41">
        <v>395160</v>
      </c>
    </row>
    <row r="213" spans="1:18" x14ac:dyDescent="0.3">
      <c r="A213" t="s">
        <v>7126</v>
      </c>
      <c r="B213" s="32">
        <v>45105</v>
      </c>
      <c r="C213" t="s">
        <v>6730</v>
      </c>
      <c r="D213" t="s">
        <v>6731</v>
      </c>
      <c r="E213" t="s">
        <v>6750</v>
      </c>
      <c r="F213" t="s">
        <v>2323</v>
      </c>
      <c r="G213" s="39" t="s">
        <v>7127</v>
      </c>
      <c r="H213" t="s">
        <v>24</v>
      </c>
      <c r="I213" t="s">
        <v>56</v>
      </c>
      <c r="J213">
        <v>17</v>
      </c>
      <c r="K213" s="40">
        <v>18517</v>
      </c>
      <c r="L213" s="38">
        <v>314789</v>
      </c>
      <c r="M213">
        <v>0</v>
      </c>
      <c r="N213" t="s">
        <v>27</v>
      </c>
      <c r="O213" t="s">
        <v>28</v>
      </c>
      <c r="P213">
        <v>1</v>
      </c>
      <c r="Q213">
        <v>194</v>
      </c>
      <c r="R213" s="41">
        <v>973851</v>
      </c>
    </row>
    <row r="214" spans="1:18" x14ac:dyDescent="0.3">
      <c r="A214" t="s">
        <v>7128</v>
      </c>
      <c r="B214" s="32">
        <v>45529</v>
      </c>
      <c r="C214" t="s">
        <v>6730</v>
      </c>
      <c r="D214" t="s">
        <v>6731</v>
      </c>
      <c r="E214" t="s">
        <v>6732</v>
      </c>
      <c r="F214" t="s">
        <v>2021</v>
      </c>
      <c r="G214" s="39" t="s">
        <v>7129</v>
      </c>
      <c r="H214" t="s">
        <v>24</v>
      </c>
      <c r="I214" t="s">
        <v>92</v>
      </c>
      <c r="J214">
        <v>6</v>
      </c>
      <c r="K214" s="40">
        <v>206002</v>
      </c>
      <c r="L214" s="38">
        <v>1236012</v>
      </c>
      <c r="M214">
        <v>15</v>
      </c>
      <c r="N214" t="s">
        <v>26</v>
      </c>
      <c r="O214" t="s">
        <v>35</v>
      </c>
      <c r="P214">
        <v>3</v>
      </c>
      <c r="Q214">
        <v>68</v>
      </c>
      <c r="R214" s="41">
        <v>973851</v>
      </c>
    </row>
    <row r="215" spans="1:18" x14ac:dyDescent="0.3">
      <c r="A215" t="s">
        <v>7130</v>
      </c>
      <c r="B215" s="32">
        <v>45263</v>
      </c>
      <c r="C215" t="s">
        <v>6730</v>
      </c>
      <c r="D215" t="s">
        <v>6731</v>
      </c>
      <c r="E215" t="s">
        <v>6732</v>
      </c>
      <c r="F215" t="s">
        <v>470</v>
      </c>
      <c r="G215" s="39" t="s">
        <v>7131</v>
      </c>
      <c r="H215" t="s">
        <v>10794</v>
      </c>
      <c r="I215" t="s">
        <v>117</v>
      </c>
      <c r="J215">
        <v>20</v>
      </c>
      <c r="K215" s="40">
        <v>15744</v>
      </c>
      <c r="L215" s="38">
        <v>314880</v>
      </c>
      <c r="M215">
        <v>0</v>
      </c>
      <c r="N215" t="s">
        <v>47</v>
      </c>
      <c r="O215" t="s">
        <v>27</v>
      </c>
      <c r="P215">
        <v>4</v>
      </c>
      <c r="Q215">
        <v>123</v>
      </c>
      <c r="R215" s="41">
        <v>581262</v>
      </c>
    </row>
    <row r="216" spans="1:18" x14ac:dyDescent="0.3">
      <c r="A216" t="s">
        <v>7132</v>
      </c>
      <c r="B216" s="32">
        <v>45219</v>
      </c>
      <c r="C216" t="s">
        <v>6730</v>
      </c>
      <c r="D216" t="s">
        <v>6731</v>
      </c>
      <c r="E216" t="s">
        <v>6732</v>
      </c>
      <c r="F216" t="s">
        <v>252</v>
      </c>
      <c r="G216" s="39" t="s">
        <v>7133</v>
      </c>
      <c r="H216" t="s">
        <v>40</v>
      </c>
      <c r="I216" t="s">
        <v>70</v>
      </c>
      <c r="J216">
        <v>7</v>
      </c>
      <c r="K216" s="40">
        <v>14078</v>
      </c>
      <c r="L216" s="38">
        <v>98546</v>
      </c>
      <c r="M216">
        <v>20</v>
      </c>
      <c r="N216" t="s">
        <v>26</v>
      </c>
      <c r="O216" t="s">
        <v>35</v>
      </c>
      <c r="P216">
        <v>0</v>
      </c>
      <c r="Q216">
        <v>96</v>
      </c>
      <c r="R216" s="41">
        <v>381933</v>
      </c>
    </row>
    <row r="217" spans="1:18" x14ac:dyDescent="0.3">
      <c r="A217" t="s">
        <v>7134</v>
      </c>
      <c r="B217" s="32">
        <v>45393</v>
      </c>
      <c r="C217" t="s">
        <v>6730</v>
      </c>
      <c r="D217" t="s">
        <v>6731</v>
      </c>
      <c r="E217" t="s">
        <v>6732</v>
      </c>
      <c r="F217" t="s">
        <v>1115</v>
      </c>
      <c r="G217" s="39" t="s">
        <v>7135</v>
      </c>
      <c r="H217" t="s">
        <v>24</v>
      </c>
      <c r="I217" t="s">
        <v>61</v>
      </c>
      <c r="J217">
        <v>5</v>
      </c>
      <c r="K217" s="40">
        <v>280682</v>
      </c>
      <c r="L217" s="38">
        <v>1403410</v>
      </c>
      <c r="M217">
        <v>5</v>
      </c>
      <c r="N217" t="s">
        <v>26</v>
      </c>
      <c r="O217" t="s">
        <v>35</v>
      </c>
      <c r="P217">
        <v>5</v>
      </c>
      <c r="Q217">
        <v>5</v>
      </c>
      <c r="R217" s="41">
        <v>973851</v>
      </c>
    </row>
    <row r="218" spans="1:18" x14ac:dyDescent="0.3">
      <c r="A218" t="s">
        <v>7136</v>
      </c>
      <c r="B218" s="32">
        <v>45547</v>
      </c>
      <c r="C218" t="s">
        <v>6730</v>
      </c>
      <c r="D218" t="s">
        <v>6731</v>
      </c>
      <c r="E218" t="s">
        <v>6750</v>
      </c>
      <c r="F218" t="s">
        <v>190</v>
      </c>
      <c r="G218" s="39" t="s">
        <v>27</v>
      </c>
      <c r="H218" t="s">
        <v>10798</v>
      </c>
      <c r="I218" t="s">
        <v>102</v>
      </c>
      <c r="J218">
        <v>12</v>
      </c>
      <c r="K218" s="40">
        <v>27531</v>
      </c>
      <c r="L218" s="38">
        <v>330372</v>
      </c>
      <c r="M218" t="s">
        <v>27</v>
      </c>
      <c r="N218" t="s">
        <v>26</v>
      </c>
      <c r="O218" t="s">
        <v>35</v>
      </c>
      <c r="P218">
        <v>3</v>
      </c>
      <c r="Q218">
        <v>122</v>
      </c>
      <c r="R218" s="41">
        <v>868547</v>
      </c>
    </row>
    <row r="219" spans="1:18" x14ac:dyDescent="0.3">
      <c r="A219" t="s">
        <v>7137</v>
      </c>
      <c r="B219" s="32">
        <v>45300</v>
      </c>
      <c r="C219" t="s">
        <v>6730</v>
      </c>
      <c r="D219" t="s">
        <v>6731</v>
      </c>
      <c r="E219" t="s">
        <v>6750</v>
      </c>
      <c r="F219" t="s">
        <v>519</v>
      </c>
      <c r="G219" s="39" t="s">
        <v>7138</v>
      </c>
      <c r="H219" t="s">
        <v>32</v>
      </c>
      <c r="I219" t="s">
        <v>141</v>
      </c>
      <c r="J219">
        <v>20</v>
      </c>
      <c r="K219" s="40">
        <v>22275</v>
      </c>
      <c r="L219" s="38">
        <v>445500</v>
      </c>
      <c r="M219">
        <v>15</v>
      </c>
      <c r="N219" t="s">
        <v>47</v>
      </c>
      <c r="O219" t="s">
        <v>35</v>
      </c>
      <c r="P219">
        <v>5</v>
      </c>
      <c r="Q219">
        <v>53</v>
      </c>
      <c r="R219" s="41">
        <v>581262</v>
      </c>
    </row>
    <row r="220" spans="1:18" x14ac:dyDescent="0.3">
      <c r="A220" t="s">
        <v>7139</v>
      </c>
      <c r="B220" s="32">
        <v>45268</v>
      </c>
      <c r="C220" t="s">
        <v>6730</v>
      </c>
      <c r="D220" t="s">
        <v>6731</v>
      </c>
      <c r="E220" t="s">
        <v>6732</v>
      </c>
      <c r="F220" t="s">
        <v>125</v>
      </c>
      <c r="G220" s="39" t="s">
        <v>7140</v>
      </c>
      <c r="H220" t="s">
        <v>40</v>
      </c>
      <c r="I220" t="s">
        <v>171</v>
      </c>
      <c r="J220">
        <v>12</v>
      </c>
      <c r="K220" s="40">
        <v>8037</v>
      </c>
      <c r="L220" s="38">
        <v>96444</v>
      </c>
      <c r="M220">
        <v>0</v>
      </c>
      <c r="N220" t="s">
        <v>34</v>
      </c>
      <c r="O220" t="s">
        <v>35</v>
      </c>
      <c r="P220">
        <v>4</v>
      </c>
      <c r="Q220">
        <v>33</v>
      </c>
      <c r="R220" s="41">
        <v>381933</v>
      </c>
    </row>
    <row r="221" spans="1:18" x14ac:dyDescent="0.3">
      <c r="A221" t="s">
        <v>7141</v>
      </c>
      <c r="B221" s="32">
        <v>45132</v>
      </c>
      <c r="C221" t="s">
        <v>6730</v>
      </c>
      <c r="D221" t="s">
        <v>6731</v>
      </c>
      <c r="E221" t="s">
        <v>6750</v>
      </c>
      <c r="F221" t="s">
        <v>962</v>
      </c>
      <c r="G221" s="39" t="s">
        <v>7142</v>
      </c>
      <c r="H221" t="s">
        <v>32</v>
      </c>
      <c r="I221" t="s">
        <v>158</v>
      </c>
      <c r="J221">
        <v>7</v>
      </c>
      <c r="K221" s="40">
        <v>10799</v>
      </c>
      <c r="L221" s="38">
        <v>75593</v>
      </c>
      <c r="M221">
        <v>0</v>
      </c>
      <c r="N221" t="s">
        <v>27</v>
      </c>
      <c r="O221" t="s">
        <v>35</v>
      </c>
      <c r="P221">
        <v>5</v>
      </c>
      <c r="Q221">
        <v>64</v>
      </c>
      <c r="R221" s="41">
        <v>581262</v>
      </c>
    </row>
    <row r="222" spans="1:18" x14ac:dyDescent="0.3">
      <c r="A222" t="s">
        <v>7143</v>
      </c>
      <c r="B222" s="32">
        <v>45500</v>
      </c>
      <c r="C222" t="s">
        <v>6730</v>
      </c>
      <c r="D222" t="s">
        <v>6731</v>
      </c>
      <c r="E222" t="s">
        <v>6750</v>
      </c>
      <c r="F222" t="s">
        <v>3303</v>
      </c>
      <c r="G222" s="39" t="s">
        <v>27</v>
      </c>
      <c r="H222" t="s">
        <v>40</v>
      </c>
      <c r="I222" t="s">
        <v>70</v>
      </c>
      <c r="J222">
        <v>17</v>
      </c>
      <c r="K222" s="40">
        <v>14177</v>
      </c>
      <c r="L222" s="38">
        <v>241009</v>
      </c>
      <c r="M222">
        <v>5</v>
      </c>
      <c r="N222" t="s">
        <v>27</v>
      </c>
      <c r="O222" t="s">
        <v>35</v>
      </c>
      <c r="P222">
        <v>1</v>
      </c>
      <c r="Q222">
        <v>42</v>
      </c>
      <c r="R222" s="41">
        <v>381933</v>
      </c>
    </row>
    <row r="223" spans="1:18" x14ac:dyDescent="0.3">
      <c r="A223" t="s">
        <v>7144</v>
      </c>
      <c r="B223" s="32">
        <v>45032</v>
      </c>
      <c r="C223" t="s">
        <v>6730</v>
      </c>
      <c r="D223" t="s">
        <v>6731</v>
      </c>
      <c r="E223" t="s">
        <v>6732</v>
      </c>
      <c r="F223" t="s">
        <v>762</v>
      </c>
      <c r="G223" s="39" t="s">
        <v>7145</v>
      </c>
      <c r="H223" t="s">
        <v>10794</v>
      </c>
      <c r="I223" t="s">
        <v>113</v>
      </c>
      <c r="J223">
        <v>7</v>
      </c>
      <c r="K223" s="40">
        <v>10068</v>
      </c>
      <c r="L223" s="38">
        <v>70476</v>
      </c>
      <c r="M223">
        <v>15</v>
      </c>
      <c r="N223" t="s">
        <v>57</v>
      </c>
      <c r="O223" t="s">
        <v>35</v>
      </c>
      <c r="P223" t="s">
        <v>27</v>
      </c>
      <c r="Q223">
        <v>199</v>
      </c>
      <c r="R223" s="41">
        <v>581262</v>
      </c>
    </row>
    <row r="224" spans="1:18" x14ac:dyDescent="0.3">
      <c r="A224" t="s">
        <v>7146</v>
      </c>
      <c r="B224" s="32">
        <v>45598</v>
      </c>
      <c r="C224" t="s">
        <v>6730</v>
      </c>
      <c r="D224" t="s">
        <v>6731</v>
      </c>
      <c r="E224" t="s">
        <v>6750</v>
      </c>
      <c r="F224" t="s">
        <v>3063</v>
      </c>
      <c r="G224" s="39" t="s">
        <v>7147</v>
      </c>
      <c r="H224" t="s">
        <v>45</v>
      </c>
      <c r="I224" t="s">
        <v>74</v>
      </c>
      <c r="J224">
        <v>11</v>
      </c>
      <c r="K224" s="40">
        <v>24124</v>
      </c>
      <c r="L224" s="38">
        <v>265364</v>
      </c>
      <c r="M224">
        <v>15</v>
      </c>
      <c r="N224" t="s">
        <v>57</v>
      </c>
      <c r="O224" t="s">
        <v>35</v>
      </c>
      <c r="P224" t="s">
        <v>27</v>
      </c>
      <c r="Q224">
        <v>76</v>
      </c>
      <c r="R224" s="41">
        <v>395160</v>
      </c>
    </row>
    <row r="225" spans="1:18" x14ac:dyDescent="0.3">
      <c r="A225" t="s">
        <v>7148</v>
      </c>
      <c r="B225" s="32">
        <v>45511</v>
      </c>
      <c r="C225" t="s">
        <v>6730</v>
      </c>
      <c r="D225" t="s">
        <v>6731</v>
      </c>
      <c r="E225" t="s">
        <v>6732</v>
      </c>
      <c r="F225" t="s">
        <v>1992</v>
      </c>
      <c r="G225" s="39" t="s">
        <v>7149</v>
      </c>
      <c r="H225" t="s">
        <v>45</v>
      </c>
      <c r="I225" t="s">
        <v>74</v>
      </c>
      <c r="J225">
        <v>17</v>
      </c>
      <c r="K225" s="40">
        <v>33077</v>
      </c>
      <c r="L225" s="38">
        <v>562309</v>
      </c>
      <c r="M225">
        <v>0</v>
      </c>
      <c r="N225" t="s">
        <v>10797</v>
      </c>
      <c r="O225" t="s">
        <v>28</v>
      </c>
      <c r="P225">
        <v>4</v>
      </c>
      <c r="Q225">
        <v>133</v>
      </c>
      <c r="R225" s="41">
        <v>395160</v>
      </c>
    </row>
    <row r="226" spans="1:18" x14ac:dyDescent="0.3">
      <c r="A226" t="s">
        <v>7150</v>
      </c>
      <c r="B226" s="32">
        <v>45532</v>
      </c>
      <c r="C226" t="s">
        <v>6730</v>
      </c>
      <c r="D226" t="s">
        <v>6731</v>
      </c>
      <c r="E226" t="s">
        <v>6750</v>
      </c>
      <c r="F226" t="s">
        <v>576</v>
      </c>
      <c r="G226" s="39" t="s">
        <v>7151</v>
      </c>
      <c r="H226" t="s">
        <v>32</v>
      </c>
      <c r="I226" t="s">
        <v>33</v>
      </c>
      <c r="J226">
        <v>6</v>
      </c>
      <c r="K226" s="40">
        <v>2204</v>
      </c>
      <c r="L226" s="38">
        <v>13224</v>
      </c>
      <c r="M226">
        <v>15</v>
      </c>
      <c r="N226" t="s">
        <v>27</v>
      </c>
      <c r="O226" t="s">
        <v>35</v>
      </c>
      <c r="P226">
        <v>7</v>
      </c>
      <c r="Q226">
        <v>106</v>
      </c>
      <c r="R226" s="41">
        <v>581262</v>
      </c>
    </row>
    <row r="227" spans="1:18" x14ac:dyDescent="0.3">
      <c r="A227" t="s">
        <v>7152</v>
      </c>
      <c r="B227" s="32">
        <v>45142</v>
      </c>
      <c r="C227" t="s">
        <v>6730</v>
      </c>
      <c r="D227" t="s">
        <v>6731</v>
      </c>
      <c r="E227" t="s">
        <v>6732</v>
      </c>
      <c r="F227" t="s">
        <v>2724</v>
      </c>
      <c r="G227" s="39" t="s">
        <v>7153</v>
      </c>
      <c r="H227" t="s">
        <v>10794</v>
      </c>
      <c r="I227" t="s">
        <v>237</v>
      </c>
      <c r="J227">
        <v>16</v>
      </c>
      <c r="K227" s="40">
        <v>3922</v>
      </c>
      <c r="L227" s="38">
        <v>62752</v>
      </c>
      <c r="M227">
        <v>0</v>
      </c>
      <c r="N227" t="s">
        <v>27</v>
      </c>
      <c r="O227" t="s">
        <v>28</v>
      </c>
      <c r="P227">
        <v>5</v>
      </c>
      <c r="Q227">
        <v>86</v>
      </c>
      <c r="R227" s="41">
        <v>581262</v>
      </c>
    </row>
    <row r="228" spans="1:18" x14ac:dyDescent="0.3">
      <c r="A228" t="s">
        <v>7154</v>
      </c>
      <c r="B228" s="32">
        <v>45303</v>
      </c>
      <c r="C228" t="s">
        <v>6730</v>
      </c>
      <c r="D228" t="s">
        <v>6731</v>
      </c>
      <c r="E228" t="s">
        <v>6732</v>
      </c>
      <c r="F228" t="s">
        <v>1094</v>
      </c>
      <c r="G228" s="39" t="s">
        <v>7155</v>
      </c>
      <c r="H228" t="s">
        <v>65</v>
      </c>
      <c r="I228" t="s">
        <v>78</v>
      </c>
      <c r="J228">
        <v>19</v>
      </c>
      <c r="K228" s="40">
        <v>74459</v>
      </c>
      <c r="L228" s="38">
        <v>1414721</v>
      </c>
      <c r="M228">
        <v>20</v>
      </c>
      <c r="N228" t="s">
        <v>10797</v>
      </c>
      <c r="O228" t="s">
        <v>35</v>
      </c>
      <c r="P228">
        <v>2</v>
      </c>
      <c r="Q228">
        <v>46</v>
      </c>
      <c r="R228" s="41">
        <v>868547</v>
      </c>
    </row>
    <row r="229" spans="1:18" x14ac:dyDescent="0.3">
      <c r="A229" t="s">
        <v>7156</v>
      </c>
      <c r="B229" s="32">
        <v>45173</v>
      </c>
      <c r="C229" t="s">
        <v>6730</v>
      </c>
      <c r="D229" t="s">
        <v>6731</v>
      </c>
      <c r="E229" t="s">
        <v>6732</v>
      </c>
      <c r="F229" t="s">
        <v>2021</v>
      </c>
      <c r="G229" s="39" t="s">
        <v>7157</v>
      </c>
      <c r="H229" t="s">
        <v>65</v>
      </c>
      <c r="I229" t="s">
        <v>102</v>
      </c>
      <c r="J229">
        <v>5</v>
      </c>
      <c r="K229" s="40">
        <v>164212</v>
      </c>
      <c r="L229" s="38">
        <v>821060</v>
      </c>
      <c r="M229">
        <v>0</v>
      </c>
      <c r="N229" t="s">
        <v>27</v>
      </c>
      <c r="O229" t="s">
        <v>28</v>
      </c>
      <c r="P229">
        <v>3</v>
      </c>
      <c r="Q229">
        <v>48</v>
      </c>
      <c r="R229" s="41">
        <v>868547</v>
      </c>
    </row>
    <row r="230" spans="1:18" x14ac:dyDescent="0.3">
      <c r="A230" t="s">
        <v>7158</v>
      </c>
      <c r="B230" s="32">
        <v>44960</v>
      </c>
      <c r="C230" t="s">
        <v>6730</v>
      </c>
      <c r="D230" t="s">
        <v>6731</v>
      </c>
      <c r="E230" t="s">
        <v>6732</v>
      </c>
      <c r="F230" t="s">
        <v>1441</v>
      </c>
      <c r="G230" s="39" t="s">
        <v>7159</v>
      </c>
      <c r="H230" t="s">
        <v>24</v>
      </c>
      <c r="I230" t="s">
        <v>174</v>
      </c>
      <c r="J230">
        <v>3</v>
      </c>
      <c r="K230" s="40">
        <v>267491</v>
      </c>
      <c r="L230" s="38">
        <v>802473</v>
      </c>
      <c r="M230">
        <v>5</v>
      </c>
      <c r="N230" t="s">
        <v>26</v>
      </c>
      <c r="O230" t="s">
        <v>35</v>
      </c>
      <c r="P230">
        <v>5</v>
      </c>
      <c r="Q230">
        <v>142</v>
      </c>
      <c r="R230" s="41">
        <v>973851</v>
      </c>
    </row>
    <row r="231" spans="1:18" x14ac:dyDescent="0.3">
      <c r="A231" t="s">
        <v>7160</v>
      </c>
      <c r="B231" s="32">
        <v>45182</v>
      </c>
      <c r="C231" t="s">
        <v>6730</v>
      </c>
      <c r="D231" t="s">
        <v>6731</v>
      </c>
      <c r="E231" t="s">
        <v>6732</v>
      </c>
      <c r="F231" t="s">
        <v>310</v>
      </c>
      <c r="G231" s="39" t="s">
        <v>7161</v>
      </c>
      <c r="H231" t="s">
        <v>24</v>
      </c>
      <c r="I231" t="s">
        <v>161</v>
      </c>
      <c r="J231">
        <v>2</v>
      </c>
      <c r="K231" s="40">
        <v>144635</v>
      </c>
      <c r="L231" s="38">
        <v>289270</v>
      </c>
      <c r="M231">
        <v>0</v>
      </c>
      <c r="N231" t="s">
        <v>26</v>
      </c>
      <c r="O231" t="s">
        <v>35</v>
      </c>
      <c r="P231">
        <v>2</v>
      </c>
      <c r="Q231">
        <v>31</v>
      </c>
      <c r="R231" s="41">
        <v>973851</v>
      </c>
    </row>
    <row r="232" spans="1:18" x14ac:dyDescent="0.3">
      <c r="A232" t="s">
        <v>7162</v>
      </c>
      <c r="B232" s="32">
        <v>45142</v>
      </c>
      <c r="C232" t="s">
        <v>6730</v>
      </c>
      <c r="D232" t="s">
        <v>6731</v>
      </c>
      <c r="E232" t="s">
        <v>6750</v>
      </c>
      <c r="F232" t="s">
        <v>3771</v>
      </c>
      <c r="G232" s="39" t="s">
        <v>27</v>
      </c>
      <c r="H232" t="s">
        <v>10794</v>
      </c>
      <c r="I232" t="s">
        <v>141</v>
      </c>
      <c r="J232">
        <v>12</v>
      </c>
      <c r="K232" s="40">
        <v>19401</v>
      </c>
      <c r="L232" s="38">
        <v>232812</v>
      </c>
      <c r="M232">
        <v>15</v>
      </c>
      <c r="N232" t="s">
        <v>34</v>
      </c>
      <c r="O232" t="s">
        <v>27</v>
      </c>
      <c r="P232">
        <v>1</v>
      </c>
      <c r="Q232">
        <v>47</v>
      </c>
      <c r="R232" s="41">
        <v>581262</v>
      </c>
    </row>
    <row r="233" spans="1:18" x14ac:dyDescent="0.3">
      <c r="A233" t="s">
        <v>7163</v>
      </c>
      <c r="B233" s="32">
        <v>45599</v>
      </c>
      <c r="C233" t="s">
        <v>6730</v>
      </c>
      <c r="D233" t="s">
        <v>6731</v>
      </c>
      <c r="E233" t="s">
        <v>6750</v>
      </c>
      <c r="F233" t="s">
        <v>452</v>
      </c>
      <c r="G233" s="39" t="s">
        <v>27</v>
      </c>
      <c r="H233" t="s">
        <v>10798</v>
      </c>
      <c r="I233" t="s">
        <v>289</v>
      </c>
      <c r="J233">
        <v>6</v>
      </c>
      <c r="K233" s="40">
        <v>177252</v>
      </c>
      <c r="L233" s="38">
        <v>1063512</v>
      </c>
      <c r="M233">
        <v>20</v>
      </c>
      <c r="N233" t="s">
        <v>57</v>
      </c>
      <c r="O233" t="s">
        <v>35</v>
      </c>
      <c r="P233">
        <v>4</v>
      </c>
      <c r="Q233">
        <v>99</v>
      </c>
      <c r="R233" s="41">
        <v>868547</v>
      </c>
    </row>
    <row r="234" spans="1:18" x14ac:dyDescent="0.3">
      <c r="A234" t="s">
        <v>7164</v>
      </c>
      <c r="B234" s="32">
        <v>45423</v>
      </c>
      <c r="C234" t="s">
        <v>6730</v>
      </c>
      <c r="D234" t="s">
        <v>6731</v>
      </c>
      <c r="E234" t="s">
        <v>6750</v>
      </c>
      <c r="F234" t="s">
        <v>1045</v>
      </c>
      <c r="G234" s="39" t="s">
        <v>27</v>
      </c>
      <c r="H234" t="s">
        <v>10798</v>
      </c>
      <c r="I234" t="s">
        <v>382</v>
      </c>
      <c r="J234">
        <v>15</v>
      </c>
      <c r="K234" s="40">
        <v>157871</v>
      </c>
      <c r="L234" s="38">
        <v>2368065</v>
      </c>
      <c r="M234">
        <v>5</v>
      </c>
      <c r="N234" t="s">
        <v>47</v>
      </c>
      <c r="O234" t="s">
        <v>35</v>
      </c>
      <c r="P234">
        <v>1</v>
      </c>
      <c r="Q234">
        <v>112</v>
      </c>
      <c r="R234" s="41">
        <v>868547</v>
      </c>
    </row>
    <row r="235" spans="1:18" x14ac:dyDescent="0.3">
      <c r="A235" t="s">
        <v>7165</v>
      </c>
      <c r="B235" s="32">
        <v>45302</v>
      </c>
      <c r="C235" t="s">
        <v>6730</v>
      </c>
      <c r="D235" t="s">
        <v>6731</v>
      </c>
      <c r="E235" t="s">
        <v>6741</v>
      </c>
      <c r="F235" t="s">
        <v>1229</v>
      </c>
      <c r="G235" s="39" t="s">
        <v>7166</v>
      </c>
      <c r="H235" t="s">
        <v>45</v>
      </c>
      <c r="I235" t="s">
        <v>82</v>
      </c>
      <c r="J235">
        <v>14</v>
      </c>
      <c r="K235" s="40">
        <v>10601</v>
      </c>
      <c r="L235" s="38">
        <v>148414</v>
      </c>
      <c r="M235">
        <v>0</v>
      </c>
      <c r="N235" t="s">
        <v>34</v>
      </c>
      <c r="O235" t="s">
        <v>28</v>
      </c>
      <c r="P235">
        <v>2</v>
      </c>
      <c r="Q235">
        <v>190</v>
      </c>
      <c r="R235" s="41">
        <v>395160</v>
      </c>
    </row>
    <row r="236" spans="1:18" x14ac:dyDescent="0.3">
      <c r="A236" t="s">
        <v>7167</v>
      </c>
      <c r="B236" s="32">
        <v>45034</v>
      </c>
      <c r="C236" t="s">
        <v>6730</v>
      </c>
      <c r="D236" t="s">
        <v>6731</v>
      </c>
      <c r="E236" t="s">
        <v>6732</v>
      </c>
      <c r="F236" t="s">
        <v>449</v>
      </c>
      <c r="G236" s="39" t="s">
        <v>27</v>
      </c>
      <c r="H236" t="s">
        <v>65</v>
      </c>
      <c r="I236" t="s">
        <v>478</v>
      </c>
      <c r="J236">
        <v>6</v>
      </c>
      <c r="K236" s="40">
        <v>177742</v>
      </c>
      <c r="L236" s="38">
        <v>1066452</v>
      </c>
      <c r="M236">
        <v>20</v>
      </c>
      <c r="N236" t="s">
        <v>26</v>
      </c>
      <c r="O236" t="s">
        <v>35</v>
      </c>
      <c r="P236" t="s">
        <v>27</v>
      </c>
      <c r="Q236">
        <v>191</v>
      </c>
      <c r="R236" s="41">
        <v>868547</v>
      </c>
    </row>
    <row r="237" spans="1:18" x14ac:dyDescent="0.3">
      <c r="A237" t="s">
        <v>7168</v>
      </c>
      <c r="B237" s="32">
        <v>45383</v>
      </c>
      <c r="C237" t="s">
        <v>6730</v>
      </c>
      <c r="D237" t="s">
        <v>6731</v>
      </c>
      <c r="E237" t="s">
        <v>6750</v>
      </c>
      <c r="F237" t="s">
        <v>2587</v>
      </c>
      <c r="G237" s="39" t="s">
        <v>7169</v>
      </c>
      <c r="H237" t="s">
        <v>65</v>
      </c>
      <c r="I237" t="s">
        <v>78</v>
      </c>
      <c r="J237">
        <v>20</v>
      </c>
      <c r="K237" s="40">
        <v>58892</v>
      </c>
      <c r="L237" s="38">
        <v>1177840</v>
      </c>
      <c r="M237">
        <v>5</v>
      </c>
      <c r="N237" t="s">
        <v>26</v>
      </c>
      <c r="O237" t="s">
        <v>28</v>
      </c>
      <c r="P237">
        <v>4</v>
      </c>
      <c r="Q237">
        <v>143</v>
      </c>
      <c r="R237" s="41">
        <v>868547</v>
      </c>
    </row>
    <row r="238" spans="1:18" x14ac:dyDescent="0.3">
      <c r="A238" t="s">
        <v>7170</v>
      </c>
      <c r="B238" s="32">
        <v>45563</v>
      </c>
      <c r="C238" t="s">
        <v>6730</v>
      </c>
      <c r="D238" t="s">
        <v>6731</v>
      </c>
      <c r="E238" t="s">
        <v>6732</v>
      </c>
      <c r="F238" t="s">
        <v>196</v>
      </c>
      <c r="G238" s="39" t="s">
        <v>7171</v>
      </c>
      <c r="H238" t="s">
        <v>45</v>
      </c>
      <c r="I238" t="s">
        <v>98</v>
      </c>
      <c r="J238">
        <v>10</v>
      </c>
      <c r="K238" s="40">
        <v>8798</v>
      </c>
      <c r="L238" s="38">
        <v>87980</v>
      </c>
      <c r="M238">
        <v>0</v>
      </c>
      <c r="N238" t="s">
        <v>26</v>
      </c>
      <c r="O238" t="s">
        <v>35</v>
      </c>
      <c r="P238">
        <v>2</v>
      </c>
      <c r="Q238">
        <v>0</v>
      </c>
      <c r="R238" s="41">
        <v>395160</v>
      </c>
    </row>
    <row r="239" spans="1:18" x14ac:dyDescent="0.3">
      <c r="A239" t="s">
        <v>7172</v>
      </c>
      <c r="B239" s="32">
        <v>45285</v>
      </c>
      <c r="C239" t="s">
        <v>6730</v>
      </c>
      <c r="D239" t="s">
        <v>6731</v>
      </c>
      <c r="E239" t="s">
        <v>6732</v>
      </c>
      <c r="F239" t="s">
        <v>2502</v>
      </c>
      <c r="G239" s="39" t="s">
        <v>7173</v>
      </c>
      <c r="H239" t="s">
        <v>65</v>
      </c>
      <c r="I239" t="s">
        <v>289</v>
      </c>
      <c r="J239">
        <v>3</v>
      </c>
      <c r="K239" s="40">
        <v>163734</v>
      </c>
      <c r="L239" s="38">
        <v>491202</v>
      </c>
      <c r="M239">
        <v>0</v>
      </c>
      <c r="N239" t="s">
        <v>27</v>
      </c>
      <c r="O239" t="s">
        <v>35</v>
      </c>
      <c r="P239">
        <v>5</v>
      </c>
      <c r="Q239">
        <v>22</v>
      </c>
      <c r="R239" s="41">
        <v>868547</v>
      </c>
    </row>
    <row r="240" spans="1:18" x14ac:dyDescent="0.3">
      <c r="A240" t="s">
        <v>7174</v>
      </c>
      <c r="B240" s="32">
        <v>45030</v>
      </c>
      <c r="C240" t="s">
        <v>6730</v>
      </c>
      <c r="D240" t="s">
        <v>6731</v>
      </c>
      <c r="E240" t="s">
        <v>6741</v>
      </c>
      <c r="F240" t="s">
        <v>4590</v>
      </c>
      <c r="G240" s="39" t="s">
        <v>7175</v>
      </c>
      <c r="H240" t="s">
        <v>24</v>
      </c>
      <c r="I240" t="s">
        <v>92</v>
      </c>
      <c r="J240">
        <v>17</v>
      </c>
      <c r="K240" s="40">
        <v>153533</v>
      </c>
      <c r="L240" s="38">
        <v>2610061</v>
      </c>
      <c r="M240">
        <v>5</v>
      </c>
      <c r="N240" t="s">
        <v>57</v>
      </c>
      <c r="O240" t="s">
        <v>35</v>
      </c>
      <c r="P240">
        <v>5</v>
      </c>
      <c r="Q240">
        <v>49</v>
      </c>
      <c r="R240" s="41">
        <v>973851</v>
      </c>
    </row>
    <row r="241" spans="1:18" x14ac:dyDescent="0.3">
      <c r="A241" t="s">
        <v>7176</v>
      </c>
      <c r="B241" s="32">
        <v>45001</v>
      </c>
      <c r="C241" t="s">
        <v>6730</v>
      </c>
      <c r="D241" t="s">
        <v>6731</v>
      </c>
      <c r="E241" t="s">
        <v>6750</v>
      </c>
      <c r="F241" t="s">
        <v>1892</v>
      </c>
      <c r="G241" s="39" t="s">
        <v>27</v>
      </c>
      <c r="H241" t="s">
        <v>10794</v>
      </c>
      <c r="I241" t="s">
        <v>33</v>
      </c>
      <c r="J241">
        <v>13</v>
      </c>
      <c r="K241" s="40">
        <v>9156</v>
      </c>
      <c r="L241" s="38">
        <v>119028</v>
      </c>
      <c r="M241">
        <v>0</v>
      </c>
      <c r="N241" t="s">
        <v>27</v>
      </c>
      <c r="O241" t="s">
        <v>35</v>
      </c>
      <c r="P241">
        <v>5</v>
      </c>
      <c r="Q241">
        <v>86</v>
      </c>
      <c r="R241" s="41">
        <v>581262</v>
      </c>
    </row>
    <row r="242" spans="1:18" x14ac:dyDescent="0.3">
      <c r="A242" t="s">
        <v>7177</v>
      </c>
      <c r="B242" s="32">
        <v>45293</v>
      </c>
      <c r="C242" t="s">
        <v>6730</v>
      </c>
      <c r="D242" t="s">
        <v>6731</v>
      </c>
      <c r="E242" t="s">
        <v>6732</v>
      </c>
      <c r="F242" t="s">
        <v>2441</v>
      </c>
      <c r="G242" s="39" t="s">
        <v>7178</v>
      </c>
      <c r="H242" t="s">
        <v>65</v>
      </c>
      <c r="I242" t="s">
        <v>66</v>
      </c>
      <c r="J242">
        <v>13</v>
      </c>
      <c r="K242" s="40">
        <v>71572</v>
      </c>
      <c r="L242" s="38">
        <v>930436</v>
      </c>
      <c r="M242">
        <v>0</v>
      </c>
      <c r="N242" t="s">
        <v>27</v>
      </c>
      <c r="O242" t="s">
        <v>35</v>
      </c>
      <c r="P242">
        <v>1</v>
      </c>
      <c r="Q242">
        <v>122</v>
      </c>
      <c r="R242" s="41">
        <v>868547</v>
      </c>
    </row>
    <row r="243" spans="1:18" x14ac:dyDescent="0.3">
      <c r="A243" t="s">
        <v>7179</v>
      </c>
      <c r="B243" s="32">
        <v>45582</v>
      </c>
      <c r="C243" t="s">
        <v>6730</v>
      </c>
      <c r="D243" t="s">
        <v>6731</v>
      </c>
      <c r="E243" t="s">
        <v>6741</v>
      </c>
      <c r="F243" t="s">
        <v>889</v>
      </c>
      <c r="G243" s="39" t="s">
        <v>7180</v>
      </c>
      <c r="H243" t="s">
        <v>24</v>
      </c>
      <c r="I243" t="s">
        <v>25</v>
      </c>
      <c r="J243">
        <v>8</v>
      </c>
      <c r="K243" s="40">
        <v>315477</v>
      </c>
      <c r="L243" s="38">
        <v>2523816</v>
      </c>
      <c r="M243" t="s">
        <v>27</v>
      </c>
      <c r="N243" t="s">
        <v>26</v>
      </c>
      <c r="O243" t="s">
        <v>35</v>
      </c>
      <c r="P243">
        <v>4</v>
      </c>
      <c r="Q243">
        <v>41</v>
      </c>
      <c r="R243" s="41">
        <v>973851</v>
      </c>
    </row>
    <row r="244" spans="1:18" x14ac:dyDescent="0.3">
      <c r="A244" t="s">
        <v>7181</v>
      </c>
      <c r="B244" s="32">
        <v>45226</v>
      </c>
      <c r="C244" t="s">
        <v>6730</v>
      </c>
      <c r="D244" t="s">
        <v>6731</v>
      </c>
      <c r="E244" t="s">
        <v>6750</v>
      </c>
      <c r="F244" t="s">
        <v>3499</v>
      </c>
      <c r="G244" s="39" t="s">
        <v>27</v>
      </c>
      <c r="H244" t="s">
        <v>40</v>
      </c>
      <c r="I244" t="s">
        <v>70</v>
      </c>
      <c r="J244">
        <v>14</v>
      </c>
      <c r="K244" s="40">
        <v>13499</v>
      </c>
      <c r="L244" s="38">
        <v>188986</v>
      </c>
      <c r="M244" t="s">
        <v>27</v>
      </c>
      <c r="N244" t="s">
        <v>27</v>
      </c>
      <c r="O244" t="s">
        <v>28</v>
      </c>
      <c r="P244">
        <v>0</v>
      </c>
      <c r="Q244">
        <v>162</v>
      </c>
      <c r="R244" s="41">
        <v>381933</v>
      </c>
    </row>
    <row r="245" spans="1:18" x14ac:dyDescent="0.3">
      <c r="A245" t="s">
        <v>7182</v>
      </c>
      <c r="B245" s="32">
        <v>45057</v>
      </c>
      <c r="C245" t="s">
        <v>6730</v>
      </c>
      <c r="D245" t="s">
        <v>6731</v>
      </c>
      <c r="E245" t="s">
        <v>6732</v>
      </c>
      <c r="F245" t="s">
        <v>63</v>
      </c>
      <c r="G245" s="39" t="s">
        <v>27</v>
      </c>
      <c r="H245" t="s">
        <v>24</v>
      </c>
      <c r="I245" t="s">
        <v>56</v>
      </c>
      <c r="J245">
        <v>16</v>
      </c>
      <c r="K245" s="40">
        <v>265692</v>
      </c>
      <c r="L245" s="38">
        <v>4251072</v>
      </c>
      <c r="M245">
        <v>15</v>
      </c>
      <c r="N245" t="s">
        <v>57</v>
      </c>
      <c r="O245" t="s">
        <v>35</v>
      </c>
      <c r="P245">
        <v>2</v>
      </c>
      <c r="Q245">
        <v>7</v>
      </c>
      <c r="R245" s="41">
        <v>973851</v>
      </c>
    </row>
    <row r="246" spans="1:18" x14ac:dyDescent="0.3">
      <c r="A246" t="s">
        <v>7183</v>
      </c>
      <c r="B246" s="32">
        <v>45382</v>
      </c>
      <c r="C246" t="s">
        <v>6730</v>
      </c>
      <c r="D246" t="s">
        <v>6731</v>
      </c>
      <c r="E246" t="s">
        <v>6750</v>
      </c>
      <c r="F246" t="s">
        <v>2813</v>
      </c>
      <c r="G246" s="39" t="s">
        <v>7184</v>
      </c>
      <c r="H246" t="s">
        <v>24</v>
      </c>
      <c r="I246" t="s">
        <v>56</v>
      </c>
      <c r="J246">
        <v>5</v>
      </c>
      <c r="K246" s="40">
        <v>317850</v>
      </c>
      <c r="L246" s="38">
        <v>1589250</v>
      </c>
      <c r="M246">
        <v>15</v>
      </c>
      <c r="N246" t="s">
        <v>27</v>
      </c>
      <c r="O246" t="s">
        <v>35</v>
      </c>
      <c r="P246">
        <v>1</v>
      </c>
      <c r="Q246">
        <v>82</v>
      </c>
      <c r="R246" s="41">
        <v>973851</v>
      </c>
    </row>
    <row r="247" spans="1:18" x14ac:dyDescent="0.3">
      <c r="A247" t="s">
        <v>7185</v>
      </c>
      <c r="B247" s="32">
        <v>45286</v>
      </c>
      <c r="C247" t="s">
        <v>6730</v>
      </c>
      <c r="D247" t="s">
        <v>6731</v>
      </c>
      <c r="E247" t="s">
        <v>6732</v>
      </c>
      <c r="F247" t="s">
        <v>803</v>
      </c>
      <c r="G247" s="39" t="s">
        <v>7186</v>
      </c>
      <c r="H247" t="s">
        <v>10798</v>
      </c>
      <c r="I247" t="s">
        <v>382</v>
      </c>
      <c r="J247">
        <v>12</v>
      </c>
      <c r="K247" s="40">
        <v>81860</v>
      </c>
      <c r="L247" s="38">
        <v>982320</v>
      </c>
      <c r="M247">
        <v>10</v>
      </c>
      <c r="N247" t="s">
        <v>34</v>
      </c>
      <c r="O247" t="s">
        <v>35</v>
      </c>
      <c r="P247">
        <v>5</v>
      </c>
      <c r="Q247">
        <v>115</v>
      </c>
      <c r="R247" s="41">
        <v>868547</v>
      </c>
    </row>
    <row r="248" spans="1:18" x14ac:dyDescent="0.3">
      <c r="A248" t="s">
        <v>7187</v>
      </c>
      <c r="B248" s="32">
        <v>45303</v>
      </c>
      <c r="C248" t="s">
        <v>6730</v>
      </c>
      <c r="D248" t="s">
        <v>6731</v>
      </c>
      <c r="E248" t="s">
        <v>6750</v>
      </c>
      <c r="F248" t="s">
        <v>1645</v>
      </c>
      <c r="G248" s="39" t="s">
        <v>7188</v>
      </c>
      <c r="H248" t="s">
        <v>32</v>
      </c>
      <c r="I248" t="s">
        <v>237</v>
      </c>
      <c r="J248">
        <v>8</v>
      </c>
      <c r="K248" s="40">
        <v>22240</v>
      </c>
      <c r="L248" s="38">
        <v>177920</v>
      </c>
      <c r="M248">
        <v>10</v>
      </c>
      <c r="N248" t="s">
        <v>26</v>
      </c>
      <c r="O248" t="s">
        <v>35</v>
      </c>
      <c r="P248">
        <v>1</v>
      </c>
      <c r="Q248">
        <v>178</v>
      </c>
      <c r="R248" s="41">
        <v>581262</v>
      </c>
    </row>
    <row r="249" spans="1:18" x14ac:dyDescent="0.3">
      <c r="A249" t="s">
        <v>7189</v>
      </c>
      <c r="B249" s="32">
        <v>44984</v>
      </c>
      <c r="C249" t="s">
        <v>6730</v>
      </c>
      <c r="D249" t="s">
        <v>6731</v>
      </c>
      <c r="E249" t="s">
        <v>6750</v>
      </c>
      <c r="F249" t="s">
        <v>4070</v>
      </c>
      <c r="G249" s="39" t="s">
        <v>7190</v>
      </c>
      <c r="H249" t="s">
        <v>45</v>
      </c>
      <c r="I249" t="s">
        <v>181</v>
      </c>
      <c r="J249">
        <v>8</v>
      </c>
      <c r="K249" s="40">
        <v>31914</v>
      </c>
      <c r="L249" s="38">
        <v>255312</v>
      </c>
      <c r="M249">
        <v>0</v>
      </c>
      <c r="N249" t="s">
        <v>27</v>
      </c>
      <c r="O249" t="s">
        <v>35</v>
      </c>
      <c r="P249">
        <v>1</v>
      </c>
      <c r="Q249">
        <v>153</v>
      </c>
      <c r="R249" s="41">
        <v>395160</v>
      </c>
    </row>
    <row r="250" spans="1:18" x14ac:dyDescent="0.3">
      <c r="A250" t="s">
        <v>7191</v>
      </c>
      <c r="B250" s="32">
        <v>45061</v>
      </c>
      <c r="C250" t="s">
        <v>6730</v>
      </c>
      <c r="D250" t="s">
        <v>6731</v>
      </c>
      <c r="E250" t="s">
        <v>6750</v>
      </c>
      <c r="F250" t="s">
        <v>2010</v>
      </c>
      <c r="G250" s="39" t="s">
        <v>7192</v>
      </c>
      <c r="H250" t="s">
        <v>40</v>
      </c>
      <c r="I250" t="s">
        <v>106</v>
      </c>
      <c r="J250">
        <v>12</v>
      </c>
      <c r="K250" s="40">
        <v>1459</v>
      </c>
      <c r="L250" s="38">
        <v>17508</v>
      </c>
      <c r="M250">
        <v>20</v>
      </c>
      <c r="N250" t="s">
        <v>10797</v>
      </c>
      <c r="O250" t="s">
        <v>35</v>
      </c>
      <c r="P250">
        <v>0</v>
      </c>
      <c r="Q250">
        <v>91</v>
      </c>
      <c r="R250" s="41">
        <v>381933</v>
      </c>
    </row>
    <row r="251" spans="1:18" x14ac:dyDescent="0.3">
      <c r="A251" t="s">
        <v>7193</v>
      </c>
      <c r="B251" s="32">
        <v>45110</v>
      </c>
      <c r="C251" t="s">
        <v>6730</v>
      </c>
      <c r="D251" t="s">
        <v>6731</v>
      </c>
      <c r="E251" t="s">
        <v>6750</v>
      </c>
      <c r="F251" t="s">
        <v>2457</v>
      </c>
      <c r="G251" s="39" t="s">
        <v>7194</v>
      </c>
      <c r="H251" t="s">
        <v>45</v>
      </c>
      <c r="I251" t="s">
        <v>130</v>
      </c>
      <c r="J251">
        <v>13</v>
      </c>
      <c r="K251" s="40">
        <v>12249</v>
      </c>
      <c r="L251" s="38">
        <v>159237</v>
      </c>
      <c r="M251" t="s">
        <v>27</v>
      </c>
      <c r="N251" t="s">
        <v>47</v>
      </c>
      <c r="O251" t="s">
        <v>28</v>
      </c>
      <c r="P251">
        <v>2</v>
      </c>
      <c r="Q251">
        <v>70</v>
      </c>
      <c r="R251" s="41">
        <v>395160</v>
      </c>
    </row>
    <row r="252" spans="1:18" x14ac:dyDescent="0.3">
      <c r="A252" t="s">
        <v>7195</v>
      </c>
      <c r="B252" s="32">
        <v>45309</v>
      </c>
      <c r="C252" t="s">
        <v>6730</v>
      </c>
      <c r="D252" t="s">
        <v>6731</v>
      </c>
      <c r="E252" t="s">
        <v>6732</v>
      </c>
      <c r="F252" t="s">
        <v>332</v>
      </c>
      <c r="G252" s="39" t="s">
        <v>27</v>
      </c>
      <c r="H252" t="s">
        <v>24</v>
      </c>
      <c r="I252" t="s">
        <v>92</v>
      </c>
      <c r="J252">
        <v>13</v>
      </c>
      <c r="K252" s="40">
        <v>263202</v>
      </c>
      <c r="L252" s="38">
        <v>3421626</v>
      </c>
      <c r="M252">
        <v>5</v>
      </c>
      <c r="N252" t="s">
        <v>47</v>
      </c>
      <c r="O252" t="s">
        <v>35</v>
      </c>
      <c r="P252">
        <v>5</v>
      </c>
      <c r="Q252">
        <v>59</v>
      </c>
      <c r="R252" s="41">
        <v>973851</v>
      </c>
    </row>
    <row r="253" spans="1:18" x14ac:dyDescent="0.3">
      <c r="A253" t="s">
        <v>7196</v>
      </c>
      <c r="B253" s="32">
        <v>45378</v>
      </c>
      <c r="C253" t="s">
        <v>6730</v>
      </c>
      <c r="D253" t="s">
        <v>6731</v>
      </c>
      <c r="E253" t="s">
        <v>6741</v>
      </c>
      <c r="F253" t="s">
        <v>645</v>
      </c>
      <c r="G253" s="39" t="s">
        <v>7197</v>
      </c>
      <c r="H253" t="s">
        <v>40</v>
      </c>
      <c r="I253" t="s">
        <v>51</v>
      </c>
      <c r="J253">
        <v>16</v>
      </c>
      <c r="K253" s="40">
        <v>7206</v>
      </c>
      <c r="L253" s="38">
        <v>115296</v>
      </c>
      <c r="M253">
        <v>0</v>
      </c>
      <c r="N253" t="s">
        <v>57</v>
      </c>
      <c r="O253" t="s">
        <v>35</v>
      </c>
      <c r="P253">
        <v>1</v>
      </c>
      <c r="Q253">
        <v>7</v>
      </c>
      <c r="R253" s="41">
        <v>381933</v>
      </c>
    </row>
    <row r="254" spans="1:18" x14ac:dyDescent="0.3">
      <c r="A254" t="s">
        <v>7198</v>
      </c>
      <c r="B254" s="32">
        <v>45347</v>
      </c>
      <c r="C254" t="s">
        <v>6730</v>
      </c>
      <c r="D254" t="s">
        <v>6731</v>
      </c>
      <c r="E254" t="s">
        <v>6750</v>
      </c>
      <c r="F254" t="s">
        <v>476</v>
      </c>
      <c r="G254" s="39" t="s">
        <v>27</v>
      </c>
      <c r="H254" t="s">
        <v>40</v>
      </c>
      <c r="I254" t="s">
        <v>171</v>
      </c>
      <c r="J254">
        <v>17</v>
      </c>
      <c r="K254" s="40">
        <v>8240</v>
      </c>
      <c r="L254" s="38">
        <v>140080</v>
      </c>
      <c r="M254" t="s">
        <v>27</v>
      </c>
      <c r="N254" t="s">
        <v>26</v>
      </c>
      <c r="O254" t="s">
        <v>35</v>
      </c>
      <c r="P254">
        <v>1</v>
      </c>
      <c r="Q254">
        <v>84</v>
      </c>
      <c r="R254" s="41">
        <v>381933</v>
      </c>
    </row>
    <row r="255" spans="1:18" x14ac:dyDescent="0.3">
      <c r="A255" t="s">
        <v>7199</v>
      </c>
      <c r="B255" s="32">
        <v>45477</v>
      </c>
      <c r="C255" t="s">
        <v>6730</v>
      </c>
      <c r="D255" t="s">
        <v>6731</v>
      </c>
      <c r="E255" t="s">
        <v>6750</v>
      </c>
      <c r="F255" t="s">
        <v>1645</v>
      </c>
      <c r="G255" s="39" t="s">
        <v>7200</v>
      </c>
      <c r="H255" t="s">
        <v>40</v>
      </c>
      <c r="I255" t="s">
        <v>123</v>
      </c>
      <c r="J255">
        <v>17</v>
      </c>
      <c r="K255" s="40">
        <v>9196</v>
      </c>
      <c r="L255" s="38">
        <v>156332</v>
      </c>
      <c r="M255">
        <v>0</v>
      </c>
      <c r="N255" t="s">
        <v>47</v>
      </c>
      <c r="O255" t="s">
        <v>35</v>
      </c>
      <c r="P255">
        <v>3</v>
      </c>
      <c r="Q255">
        <v>196</v>
      </c>
      <c r="R255" s="41">
        <v>381933</v>
      </c>
    </row>
    <row r="256" spans="1:18" x14ac:dyDescent="0.3">
      <c r="A256" t="s">
        <v>7201</v>
      </c>
      <c r="B256" s="32">
        <v>45653</v>
      </c>
      <c r="C256" t="s">
        <v>6730</v>
      </c>
      <c r="D256" t="s">
        <v>6731</v>
      </c>
      <c r="E256" t="s">
        <v>6732</v>
      </c>
      <c r="F256" t="s">
        <v>326</v>
      </c>
      <c r="G256" s="39" t="s">
        <v>7202</v>
      </c>
      <c r="H256" t="s">
        <v>32</v>
      </c>
      <c r="I256" t="s">
        <v>95</v>
      </c>
      <c r="J256">
        <v>3</v>
      </c>
      <c r="K256" s="40">
        <v>3671</v>
      </c>
      <c r="L256" s="38">
        <v>11013</v>
      </c>
      <c r="M256">
        <v>20</v>
      </c>
      <c r="N256" t="s">
        <v>57</v>
      </c>
      <c r="O256" t="s">
        <v>28</v>
      </c>
      <c r="P256">
        <v>1</v>
      </c>
      <c r="Q256">
        <v>5</v>
      </c>
      <c r="R256" s="41">
        <v>581262</v>
      </c>
    </row>
    <row r="257" spans="1:18" x14ac:dyDescent="0.3">
      <c r="A257" t="s">
        <v>7203</v>
      </c>
      <c r="B257" s="32">
        <v>45353</v>
      </c>
      <c r="C257" t="s">
        <v>6730</v>
      </c>
      <c r="D257" t="s">
        <v>6731</v>
      </c>
      <c r="E257" t="s">
        <v>6732</v>
      </c>
      <c r="F257" t="s">
        <v>2132</v>
      </c>
      <c r="G257" s="39" t="s">
        <v>7204</v>
      </c>
      <c r="H257" t="s">
        <v>65</v>
      </c>
      <c r="I257" t="s">
        <v>66</v>
      </c>
      <c r="J257">
        <v>3</v>
      </c>
      <c r="K257" s="40">
        <v>123677</v>
      </c>
      <c r="L257" s="38">
        <v>371031</v>
      </c>
      <c r="M257" t="s">
        <v>27</v>
      </c>
      <c r="N257" t="s">
        <v>26</v>
      </c>
      <c r="O257" t="s">
        <v>28</v>
      </c>
      <c r="P257">
        <v>4</v>
      </c>
      <c r="Q257">
        <v>115</v>
      </c>
      <c r="R257" s="41">
        <v>868547</v>
      </c>
    </row>
    <row r="258" spans="1:18" x14ac:dyDescent="0.3">
      <c r="A258" t="s">
        <v>7205</v>
      </c>
      <c r="B258" s="32">
        <v>45256</v>
      </c>
      <c r="C258" t="s">
        <v>6730</v>
      </c>
      <c r="D258" t="s">
        <v>6731</v>
      </c>
      <c r="E258" t="s">
        <v>6732</v>
      </c>
      <c r="F258" t="s">
        <v>501</v>
      </c>
      <c r="G258" s="39" t="s">
        <v>7206</v>
      </c>
      <c r="H258" t="s">
        <v>65</v>
      </c>
      <c r="I258" t="s">
        <v>382</v>
      </c>
      <c r="J258">
        <v>14</v>
      </c>
      <c r="K258" s="40">
        <v>88289</v>
      </c>
      <c r="L258" s="38">
        <v>1236046</v>
      </c>
      <c r="M258">
        <v>0</v>
      </c>
      <c r="N258" t="s">
        <v>27</v>
      </c>
      <c r="O258" t="s">
        <v>28</v>
      </c>
      <c r="P258">
        <v>6</v>
      </c>
      <c r="Q258">
        <v>115</v>
      </c>
      <c r="R258" s="41">
        <v>868547</v>
      </c>
    </row>
    <row r="259" spans="1:18" x14ac:dyDescent="0.3">
      <c r="A259" t="s">
        <v>7207</v>
      </c>
      <c r="B259" s="32">
        <v>45156</v>
      </c>
      <c r="C259" t="s">
        <v>6730</v>
      </c>
      <c r="D259" t="s">
        <v>6731</v>
      </c>
      <c r="E259" t="s">
        <v>6732</v>
      </c>
      <c r="F259" t="s">
        <v>1665</v>
      </c>
      <c r="G259" s="39" t="s">
        <v>7208</v>
      </c>
      <c r="H259" t="s">
        <v>24</v>
      </c>
      <c r="I259" t="s">
        <v>56</v>
      </c>
      <c r="J259">
        <v>13</v>
      </c>
      <c r="K259" s="40">
        <v>307423</v>
      </c>
      <c r="L259" s="38">
        <v>3996499</v>
      </c>
      <c r="M259">
        <v>10</v>
      </c>
      <c r="N259" t="s">
        <v>57</v>
      </c>
      <c r="O259" t="s">
        <v>35</v>
      </c>
      <c r="P259">
        <v>4</v>
      </c>
      <c r="Q259">
        <v>85</v>
      </c>
      <c r="R259" s="41">
        <v>973851</v>
      </c>
    </row>
    <row r="260" spans="1:18" x14ac:dyDescent="0.3">
      <c r="A260" t="s">
        <v>7209</v>
      </c>
      <c r="B260" s="32">
        <v>45333</v>
      </c>
      <c r="C260" t="s">
        <v>6730</v>
      </c>
      <c r="D260" t="s">
        <v>6731</v>
      </c>
      <c r="E260" t="s">
        <v>6741</v>
      </c>
      <c r="F260" t="s">
        <v>4092</v>
      </c>
      <c r="G260" s="39" t="s">
        <v>7210</v>
      </c>
      <c r="H260" t="s">
        <v>40</v>
      </c>
      <c r="I260" t="s">
        <v>70</v>
      </c>
      <c r="J260">
        <v>1</v>
      </c>
      <c r="K260" s="40">
        <v>2769</v>
      </c>
      <c r="L260" s="38">
        <v>2769</v>
      </c>
      <c r="M260">
        <v>5</v>
      </c>
      <c r="N260" t="s">
        <v>10797</v>
      </c>
      <c r="O260" t="s">
        <v>35</v>
      </c>
      <c r="P260">
        <v>5</v>
      </c>
      <c r="Q260">
        <v>200</v>
      </c>
      <c r="R260" s="41">
        <v>381933</v>
      </c>
    </row>
    <row r="261" spans="1:18" x14ac:dyDescent="0.3">
      <c r="A261" t="s">
        <v>7211</v>
      </c>
      <c r="B261" s="32">
        <v>45330</v>
      </c>
      <c r="C261" t="s">
        <v>6730</v>
      </c>
      <c r="D261" t="s">
        <v>6731</v>
      </c>
      <c r="E261" t="s">
        <v>6750</v>
      </c>
      <c r="F261" t="s">
        <v>768</v>
      </c>
      <c r="G261" s="39" t="s">
        <v>27</v>
      </c>
      <c r="H261" t="s">
        <v>24</v>
      </c>
      <c r="I261" t="s">
        <v>92</v>
      </c>
      <c r="J261">
        <v>17</v>
      </c>
      <c r="K261" s="40">
        <v>277621</v>
      </c>
      <c r="L261" s="38">
        <v>4719557</v>
      </c>
      <c r="M261">
        <v>0</v>
      </c>
      <c r="N261" t="s">
        <v>47</v>
      </c>
      <c r="O261" t="s">
        <v>35</v>
      </c>
      <c r="P261">
        <v>3</v>
      </c>
      <c r="Q261">
        <v>86</v>
      </c>
      <c r="R261" s="41">
        <v>973851</v>
      </c>
    </row>
    <row r="262" spans="1:18" x14ac:dyDescent="0.3">
      <c r="A262" t="s">
        <v>7212</v>
      </c>
      <c r="B262" s="32">
        <v>45576</v>
      </c>
      <c r="C262" t="s">
        <v>6730</v>
      </c>
      <c r="D262" t="s">
        <v>6731</v>
      </c>
      <c r="E262" t="s">
        <v>6732</v>
      </c>
      <c r="F262" t="s">
        <v>1306</v>
      </c>
      <c r="G262" s="39" t="s">
        <v>7213</v>
      </c>
      <c r="H262" t="s">
        <v>65</v>
      </c>
      <c r="I262" t="s">
        <v>478</v>
      </c>
      <c r="J262">
        <v>9</v>
      </c>
      <c r="K262" s="40">
        <v>60960</v>
      </c>
      <c r="L262" s="38">
        <v>548640</v>
      </c>
      <c r="M262" t="s">
        <v>27</v>
      </c>
      <c r="N262" t="s">
        <v>47</v>
      </c>
      <c r="O262" t="s">
        <v>28</v>
      </c>
      <c r="P262">
        <v>2</v>
      </c>
      <c r="Q262">
        <v>78</v>
      </c>
      <c r="R262" s="41">
        <v>868547</v>
      </c>
    </row>
    <row r="263" spans="1:18" x14ac:dyDescent="0.3">
      <c r="A263" t="s">
        <v>7214</v>
      </c>
      <c r="B263" s="32">
        <v>45190</v>
      </c>
      <c r="C263" t="s">
        <v>6730</v>
      </c>
      <c r="D263" t="s">
        <v>6731</v>
      </c>
      <c r="E263" t="s">
        <v>6750</v>
      </c>
      <c r="F263" t="s">
        <v>169</v>
      </c>
      <c r="G263" s="39" t="s">
        <v>7215</v>
      </c>
      <c r="H263" t="s">
        <v>24</v>
      </c>
      <c r="I263" t="s">
        <v>174</v>
      </c>
      <c r="J263">
        <v>8</v>
      </c>
      <c r="K263" s="40">
        <v>42763</v>
      </c>
      <c r="L263" s="38">
        <v>342104</v>
      </c>
      <c r="M263">
        <v>0</v>
      </c>
      <c r="N263" t="s">
        <v>27</v>
      </c>
      <c r="O263" t="s">
        <v>28</v>
      </c>
      <c r="P263">
        <v>1</v>
      </c>
      <c r="Q263">
        <v>51</v>
      </c>
      <c r="R263" s="41">
        <v>973851</v>
      </c>
    </row>
    <row r="264" spans="1:18" x14ac:dyDescent="0.3">
      <c r="A264" t="s">
        <v>7216</v>
      </c>
      <c r="B264" s="32">
        <v>45511</v>
      </c>
      <c r="C264" t="s">
        <v>6730</v>
      </c>
      <c r="D264" t="s">
        <v>6731</v>
      </c>
      <c r="E264" t="s">
        <v>6750</v>
      </c>
      <c r="F264" t="s">
        <v>969</v>
      </c>
      <c r="G264" s="39" t="s">
        <v>7217</v>
      </c>
      <c r="H264" t="s">
        <v>24</v>
      </c>
      <c r="I264" t="s">
        <v>61</v>
      </c>
      <c r="J264">
        <v>12</v>
      </c>
      <c r="K264" s="40">
        <v>313147</v>
      </c>
      <c r="L264" s="38">
        <v>3757764</v>
      </c>
      <c r="M264">
        <v>10</v>
      </c>
      <c r="N264" t="s">
        <v>26</v>
      </c>
      <c r="O264" t="s">
        <v>28</v>
      </c>
      <c r="P264">
        <v>7</v>
      </c>
      <c r="Q264">
        <v>152</v>
      </c>
      <c r="R264" s="41">
        <v>973851</v>
      </c>
    </row>
    <row r="265" spans="1:18" x14ac:dyDescent="0.3">
      <c r="A265" t="s">
        <v>7218</v>
      </c>
      <c r="B265" s="32">
        <v>44964</v>
      </c>
      <c r="C265" t="s">
        <v>6730</v>
      </c>
      <c r="D265" t="s">
        <v>6731</v>
      </c>
      <c r="E265" t="s">
        <v>6732</v>
      </c>
      <c r="F265" t="s">
        <v>201</v>
      </c>
      <c r="G265" s="39" t="s">
        <v>27</v>
      </c>
      <c r="H265" t="s">
        <v>24</v>
      </c>
      <c r="I265" t="s">
        <v>56</v>
      </c>
      <c r="J265">
        <v>15</v>
      </c>
      <c r="K265" s="40">
        <v>299384</v>
      </c>
      <c r="L265" s="38">
        <v>4490760</v>
      </c>
      <c r="M265">
        <v>15</v>
      </c>
      <c r="N265" t="s">
        <v>26</v>
      </c>
      <c r="O265" t="s">
        <v>35</v>
      </c>
      <c r="P265">
        <v>3</v>
      </c>
      <c r="Q265">
        <v>123</v>
      </c>
      <c r="R265" s="41">
        <v>973851</v>
      </c>
    </row>
    <row r="266" spans="1:18" x14ac:dyDescent="0.3">
      <c r="A266" t="s">
        <v>7219</v>
      </c>
      <c r="B266" s="32">
        <v>45196</v>
      </c>
      <c r="C266" t="s">
        <v>6730</v>
      </c>
      <c r="D266" t="s">
        <v>6731</v>
      </c>
      <c r="E266" t="s">
        <v>6750</v>
      </c>
      <c r="F266" t="s">
        <v>3089</v>
      </c>
      <c r="G266" s="39" t="s">
        <v>7220</v>
      </c>
      <c r="H266" t="s">
        <v>45</v>
      </c>
      <c r="I266" t="s">
        <v>74</v>
      </c>
      <c r="J266">
        <v>8</v>
      </c>
      <c r="K266" s="40">
        <v>12796</v>
      </c>
      <c r="L266" s="38">
        <v>102368</v>
      </c>
      <c r="M266">
        <v>0</v>
      </c>
      <c r="N266" t="s">
        <v>26</v>
      </c>
      <c r="O266" t="s">
        <v>28</v>
      </c>
      <c r="P266">
        <v>3</v>
      </c>
      <c r="Q266">
        <v>43</v>
      </c>
      <c r="R266" s="41">
        <v>395160</v>
      </c>
    </row>
    <row r="267" spans="1:18" x14ac:dyDescent="0.3">
      <c r="A267" t="s">
        <v>7221</v>
      </c>
      <c r="B267" s="32">
        <v>45117</v>
      </c>
      <c r="C267" t="s">
        <v>6730</v>
      </c>
      <c r="D267" t="s">
        <v>6731</v>
      </c>
      <c r="E267" t="s">
        <v>6750</v>
      </c>
      <c r="F267" t="s">
        <v>3504</v>
      </c>
      <c r="G267" s="39" t="s">
        <v>7222</v>
      </c>
      <c r="H267" t="s">
        <v>45</v>
      </c>
      <c r="I267" t="s">
        <v>46</v>
      </c>
      <c r="J267">
        <v>13</v>
      </c>
      <c r="K267" s="40">
        <v>10591</v>
      </c>
      <c r="L267" s="38">
        <v>137683</v>
      </c>
      <c r="M267" t="s">
        <v>27</v>
      </c>
      <c r="N267" t="s">
        <v>27</v>
      </c>
      <c r="O267" t="s">
        <v>28</v>
      </c>
      <c r="P267">
        <v>5</v>
      </c>
      <c r="Q267">
        <v>192</v>
      </c>
      <c r="R267" s="41">
        <v>395160</v>
      </c>
    </row>
    <row r="268" spans="1:18" x14ac:dyDescent="0.3">
      <c r="A268" t="s">
        <v>7223</v>
      </c>
      <c r="B268" s="32">
        <v>45380</v>
      </c>
      <c r="C268" t="s">
        <v>6730</v>
      </c>
      <c r="D268" t="s">
        <v>6731</v>
      </c>
      <c r="E268" t="s">
        <v>6732</v>
      </c>
      <c r="F268" t="s">
        <v>335</v>
      </c>
      <c r="G268" s="39" t="s">
        <v>7224</v>
      </c>
      <c r="H268" t="s">
        <v>10798</v>
      </c>
      <c r="I268" t="s">
        <v>78</v>
      </c>
      <c r="J268">
        <v>16</v>
      </c>
      <c r="K268" s="40">
        <v>85688</v>
      </c>
      <c r="L268" s="38">
        <v>1371008</v>
      </c>
      <c r="M268">
        <v>0</v>
      </c>
      <c r="N268" t="s">
        <v>34</v>
      </c>
      <c r="O268" t="s">
        <v>35</v>
      </c>
      <c r="P268">
        <v>5</v>
      </c>
      <c r="Q268">
        <v>85</v>
      </c>
      <c r="R268" s="41">
        <v>868547</v>
      </c>
    </row>
    <row r="269" spans="1:18" x14ac:dyDescent="0.3">
      <c r="A269" t="s">
        <v>7225</v>
      </c>
      <c r="B269" s="32">
        <v>45180</v>
      </c>
      <c r="C269" t="s">
        <v>6730</v>
      </c>
      <c r="D269" t="s">
        <v>6731</v>
      </c>
      <c r="E269" t="s">
        <v>6741</v>
      </c>
      <c r="F269" t="s">
        <v>326</v>
      </c>
      <c r="G269" s="39" t="s">
        <v>7226</v>
      </c>
      <c r="H269" t="s">
        <v>45</v>
      </c>
      <c r="I269" t="s">
        <v>98</v>
      </c>
      <c r="J269">
        <v>15</v>
      </c>
      <c r="K269" s="40">
        <v>33378</v>
      </c>
      <c r="L269" s="38">
        <v>500670</v>
      </c>
      <c r="M269">
        <v>10</v>
      </c>
      <c r="N269" t="s">
        <v>27</v>
      </c>
      <c r="O269" t="s">
        <v>35</v>
      </c>
      <c r="P269">
        <v>1</v>
      </c>
      <c r="Q269">
        <v>42</v>
      </c>
      <c r="R269" s="41">
        <v>395160</v>
      </c>
    </row>
    <row r="270" spans="1:18" x14ac:dyDescent="0.3">
      <c r="A270" t="s">
        <v>7227</v>
      </c>
      <c r="B270" s="32">
        <v>45027</v>
      </c>
      <c r="C270" t="s">
        <v>6730</v>
      </c>
      <c r="D270" t="s">
        <v>6731</v>
      </c>
      <c r="E270" t="s">
        <v>6732</v>
      </c>
      <c r="F270" t="s">
        <v>957</v>
      </c>
      <c r="G270" s="39" t="s">
        <v>7228</v>
      </c>
      <c r="H270" t="s">
        <v>24</v>
      </c>
      <c r="I270" t="s">
        <v>92</v>
      </c>
      <c r="J270">
        <v>2</v>
      </c>
      <c r="K270" s="40">
        <v>307370</v>
      </c>
      <c r="L270" s="38">
        <v>614740</v>
      </c>
      <c r="M270">
        <v>0</v>
      </c>
      <c r="N270" t="s">
        <v>34</v>
      </c>
      <c r="O270" t="s">
        <v>27</v>
      </c>
      <c r="P270">
        <v>1</v>
      </c>
      <c r="Q270">
        <v>39</v>
      </c>
      <c r="R270" s="41">
        <v>973851</v>
      </c>
    </row>
    <row r="271" spans="1:18" x14ac:dyDescent="0.3">
      <c r="A271" t="s">
        <v>7229</v>
      </c>
      <c r="B271" s="32">
        <v>45377</v>
      </c>
      <c r="C271" t="s">
        <v>6730</v>
      </c>
      <c r="D271" t="s">
        <v>6731</v>
      </c>
      <c r="E271" t="s">
        <v>6750</v>
      </c>
      <c r="F271" t="s">
        <v>768</v>
      </c>
      <c r="G271" s="39" t="s">
        <v>7230</v>
      </c>
      <c r="H271" t="s">
        <v>40</v>
      </c>
      <c r="I271" t="s">
        <v>137</v>
      </c>
      <c r="J271">
        <v>15</v>
      </c>
      <c r="K271" s="40">
        <v>5827</v>
      </c>
      <c r="L271" s="38">
        <v>87405</v>
      </c>
      <c r="M271">
        <v>5</v>
      </c>
      <c r="N271" t="s">
        <v>26</v>
      </c>
      <c r="O271" t="s">
        <v>28</v>
      </c>
      <c r="P271">
        <v>3</v>
      </c>
      <c r="Q271">
        <v>17</v>
      </c>
      <c r="R271" s="41">
        <v>381933</v>
      </c>
    </row>
    <row r="272" spans="1:18" x14ac:dyDescent="0.3">
      <c r="A272" t="s">
        <v>7231</v>
      </c>
      <c r="B272" s="32">
        <v>45095</v>
      </c>
      <c r="C272" t="s">
        <v>6730</v>
      </c>
      <c r="D272" t="s">
        <v>6731</v>
      </c>
      <c r="E272" t="s">
        <v>6732</v>
      </c>
      <c r="F272" t="s">
        <v>2564</v>
      </c>
      <c r="G272" s="39" t="s">
        <v>7232</v>
      </c>
      <c r="H272" t="s">
        <v>40</v>
      </c>
      <c r="I272" t="s">
        <v>137</v>
      </c>
      <c r="J272">
        <v>12</v>
      </c>
      <c r="K272" s="40">
        <v>7979</v>
      </c>
      <c r="L272" s="38">
        <v>95748</v>
      </c>
      <c r="M272">
        <v>10</v>
      </c>
      <c r="N272" t="s">
        <v>10797</v>
      </c>
      <c r="O272" t="s">
        <v>35</v>
      </c>
      <c r="P272" t="s">
        <v>27</v>
      </c>
      <c r="Q272">
        <v>186</v>
      </c>
      <c r="R272" s="41">
        <v>381933</v>
      </c>
    </row>
    <row r="273" spans="1:18" x14ac:dyDescent="0.3">
      <c r="A273" t="s">
        <v>7233</v>
      </c>
      <c r="B273" s="32">
        <v>45258</v>
      </c>
      <c r="C273" t="s">
        <v>6730</v>
      </c>
      <c r="D273" t="s">
        <v>6731</v>
      </c>
      <c r="E273" t="s">
        <v>6732</v>
      </c>
      <c r="F273" t="s">
        <v>100</v>
      </c>
      <c r="G273" s="39" t="s">
        <v>7234</v>
      </c>
      <c r="H273" t="s">
        <v>45</v>
      </c>
      <c r="I273" t="s">
        <v>46</v>
      </c>
      <c r="J273">
        <v>7</v>
      </c>
      <c r="K273" s="40">
        <v>27769</v>
      </c>
      <c r="L273" s="38">
        <v>194383</v>
      </c>
      <c r="M273">
        <v>10</v>
      </c>
      <c r="N273" t="s">
        <v>26</v>
      </c>
      <c r="O273" t="s">
        <v>35</v>
      </c>
      <c r="P273" t="s">
        <v>27</v>
      </c>
      <c r="Q273">
        <v>101</v>
      </c>
      <c r="R273" s="41">
        <v>395160</v>
      </c>
    </row>
    <row r="274" spans="1:18" x14ac:dyDescent="0.3">
      <c r="A274" t="s">
        <v>7235</v>
      </c>
      <c r="B274" s="32">
        <v>45438</v>
      </c>
      <c r="C274" t="s">
        <v>6730</v>
      </c>
      <c r="D274" t="s">
        <v>6731</v>
      </c>
      <c r="E274" t="s">
        <v>6741</v>
      </c>
      <c r="F274" t="s">
        <v>2072</v>
      </c>
      <c r="G274" s="39" t="s">
        <v>7236</v>
      </c>
      <c r="H274" t="s">
        <v>45</v>
      </c>
      <c r="I274" t="s">
        <v>74</v>
      </c>
      <c r="J274">
        <v>4</v>
      </c>
      <c r="K274" s="40">
        <v>5029</v>
      </c>
      <c r="L274" s="38">
        <v>20116</v>
      </c>
      <c r="M274">
        <v>10</v>
      </c>
      <c r="N274" t="s">
        <v>10797</v>
      </c>
      <c r="O274" t="s">
        <v>35</v>
      </c>
      <c r="P274">
        <v>2</v>
      </c>
      <c r="Q274">
        <v>158</v>
      </c>
      <c r="R274" s="41">
        <v>395160</v>
      </c>
    </row>
    <row r="275" spans="1:18" x14ac:dyDescent="0.3">
      <c r="A275" t="s">
        <v>7237</v>
      </c>
      <c r="B275" s="32">
        <v>45361</v>
      </c>
      <c r="C275" t="s">
        <v>6730</v>
      </c>
      <c r="D275" t="s">
        <v>6731</v>
      </c>
      <c r="E275" t="s">
        <v>6732</v>
      </c>
      <c r="F275" t="s">
        <v>215</v>
      </c>
      <c r="G275" s="39" t="s">
        <v>7238</v>
      </c>
      <c r="H275" t="s">
        <v>24</v>
      </c>
      <c r="I275" t="s">
        <v>56</v>
      </c>
      <c r="J275">
        <v>9</v>
      </c>
      <c r="K275" s="40">
        <v>132308</v>
      </c>
      <c r="L275" s="38">
        <v>1190772</v>
      </c>
      <c r="M275">
        <v>0</v>
      </c>
      <c r="N275" t="s">
        <v>27</v>
      </c>
      <c r="O275" t="s">
        <v>35</v>
      </c>
      <c r="P275">
        <v>1</v>
      </c>
      <c r="Q275">
        <v>175</v>
      </c>
      <c r="R275" s="41">
        <v>973851</v>
      </c>
    </row>
    <row r="276" spans="1:18" x14ac:dyDescent="0.3">
      <c r="A276" t="s">
        <v>7239</v>
      </c>
      <c r="B276" s="32">
        <v>45000</v>
      </c>
      <c r="C276" t="s">
        <v>6730</v>
      </c>
      <c r="D276" t="s">
        <v>6731</v>
      </c>
      <c r="E276" t="s">
        <v>6732</v>
      </c>
      <c r="F276" t="s">
        <v>1933</v>
      </c>
      <c r="G276" s="39" t="s">
        <v>7240</v>
      </c>
      <c r="H276" t="s">
        <v>65</v>
      </c>
      <c r="I276" t="s">
        <v>382</v>
      </c>
      <c r="J276">
        <v>6</v>
      </c>
      <c r="K276" s="40">
        <v>29493</v>
      </c>
      <c r="L276" s="38">
        <v>176958</v>
      </c>
      <c r="M276">
        <v>15</v>
      </c>
      <c r="N276" t="s">
        <v>27</v>
      </c>
      <c r="O276" t="s">
        <v>35</v>
      </c>
      <c r="P276">
        <v>5</v>
      </c>
      <c r="Q276">
        <v>172</v>
      </c>
      <c r="R276" s="41">
        <v>868547</v>
      </c>
    </row>
    <row r="277" spans="1:18" x14ac:dyDescent="0.3">
      <c r="A277" t="s">
        <v>7241</v>
      </c>
      <c r="B277" s="32">
        <v>45384</v>
      </c>
      <c r="C277" t="s">
        <v>6730</v>
      </c>
      <c r="D277" t="s">
        <v>6731</v>
      </c>
      <c r="E277" t="s">
        <v>6732</v>
      </c>
      <c r="F277" t="s">
        <v>4070</v>
      </c>
      <c r="G277" s="39" t="s">
        <v>27</v>
      </c>
      <c r="H277" t="s">
        <v>45</v>
      </c>
      <c r="I277" t="s">
        <v>98</v>
      </c>
      <c r="J277">
        <v>8</v>
      </c>
      <c r="K277" s="40">
        <v>36292</v>
      </c>
      <c r="L277" s="38">
        <v>290336</v>
      </c>
      <c r="M277">
        <v>0</v>
      </c>
      <c r="N277" t="s">
        <v>47</v>
      </c>
      <c r="O277" t="s">
        <v>27</v>
      </c>
      <c r="P277">
        <v>3</v>
      </c>
      <c r="Q277">
        <v>136</v>
      </c>
      <c r="R277" s="41">
        <v>395160</v>
      </c>
    </row>
    <row r="278" spans="1:18" x14ac:dyDescent="0.3">
      <c r="A278" t="s">
        <v>7242</v>
      </c>
      <c r="B278" s="32">
        <v>45019</v>
      </c>
      <c r="C278" t="s">
        <v>6730</v>
      </c>
      <c r="D278" t="s">
        <v>6731</v>
      </c>
      <c r="E278" t="s">
        <v>6741</v>
      </c>
      <c r="F278" t="s">
        <v>198</v>
      </c>
      <c r="G278" s="39" t="s">
        <v>7243</v>
      </c>
      <c r="H278" t="s">
        <v>40</v>
      </c>
      <c r="I278" t="s">
        <v>41</v>
      </c>
      <c r="J278">
        <v>16</v>
      </c>
      <c r="K278" s="40">
        <v>7619</v>
      </c>
      <c r="L278" s="38">
        <v>121904</v>
      </c>
      <c r="M278">
        <v>0</v>
      </c>
      <c r="N278" t="s">
        <v>10797</v>
      </c>
      <c r="O278" t="s">
        <v>28</v>
      </c>
      <c r="P278">
        <v>4</v>
      </c>
      <c r="Q278">
        <v>49</v>
      </c>
      <c r="R278" s="41">
        <v>381933</v>
      </c>
    </row>
    <row r="279" spans="1:18" x14ac:dyDescent="0.3">
      <c r="A279" t="s">
        <v>7244</v>
      </c>
      <c r="B279" s="32">
        <v>45408</v>
      </c>
      <c r="C279" t="s">
        <v>6730</v>
      </c>
      <c r="D279" t="s">
        <v>6731</v>
      </c>
      <c r="E279" t="s">
        <v>6732</v>
      </c>
      <c r="F279" t="s">
        <v>1238</v>
      </c>
      <c r="G279" s="39" t="s">
        <v>7245</v>
      </c>
      <c r="H279" t="s">
        <v>45</v>
      </c>
      <c r="I279" t="s">
        <v>130</v>
      </c>
      <c r="J279">
        <v>3</v>
      </c>
      <c r="K279" s="40">
        <v>41754</v>
      </c>
      <c r="L279" s="38">
        <v>125262</v>
      </c>
      <c r="M279">
        <v>10</v>
      </c>
      <c r="N279" t="s">
        <v>10797</v>
      </c>
      <c r="O279" t="s">
        <v>35</v>
      </c>
      <c r="P279">
        <v>2</v>
      </c>
      <c r="Q279">
        <v>61</v>
      </c>
      <c r="R279" s="41">
        <v>395160</v>
      </c>
    </row>
    <row r="280" spans="1:18" x14ac:dyDescent="0.3">
      <c r="A280" t="s">
        <v>7246</v>
      </c>
      <c r="B280" s="32">
        <v>45520</v>
      </c>
      <c r="C280" t="s">
        <v>6730</v>
      </c>
      <c r="D280" t="s">
        <v>6731</v>
      </c>
      <c r="E280" t="s">
        <v>6732</v>
      </c>
      <c r="F280" t="s">
        <v>344</v>
      </c>
      <c r="G280" s="39" t="s">
        <v>7247</v>
      </c>
      <c r="H280" t="s">
        <v>24</v>
      </c>
      <c r="I280" t="s">
        <v>152</v>
      </c>
      <c r="J280">
        <v>5</v>
      </c>
      <c r="K280" s="40">
        <v>248828</v>
      </c>
      <c r="L280" s="38">
        <v>1244140</v>
      </c>
      <c r="M280">
        <v>0</v>
      </c>
      <c r="N280" t="s">
        <v>26</v>
      </c>
      <c r="O280" t="s">
        <v>35</v>
      </c>
      <c r="P280">
        <v>2</v>
      </c>
      <c r="Q280">
        <v>78</v>
      </c>
      <c r="R280" s="41">
        <v>973851</v>
      </c>
    </row>
    <row r="281" spans="1:18" x14ac:dyDescent="0.3">
      <c r="A281" t="s">
        <v>7248</v>
      </c>
      <c r="B281" s="32">
        <v>45011</v>
      </c>
      <c r="C281" t="s">
        <v>6730</v>
      </c>
      <c r="D281" t="s">
        <v>6731</v>
      </c>
      <c r="E281" t="s">
        <v>6750</v>
      </c>
      <c r="F281" t="s">
        <v>860</v>
      </c>
      <c r="G281" s="39" t="s">
        <v>7249</v>
      </c>
      <c r="H281" t="s">
        <v>65</v>
      </c>
      <c r="I281" t="s">
        <v>382</v>
      </c>
      <c r="J281">
        <v>13</v>
      </c>
      <c r="K281" s="40">
        <v>90935</v>
      </c>
      <c r="L281" s="38">
        <v>1182155</v>
      </c>
      <c r="M281" t="s">
        <v>27</v>
      </c>
      <c r="N281" t="s">
        <v>34</v>
      </c>
      <c r="O281" t="s">
        <v>35</v>
      </c>
      <c r="P281">
        <v>4</v>
      </c>
      <c r="Q281">
        <v>90</v>
      </c>
      <c r="R281" s="41">
        <v>868547</v>
      </c>
    </row>
    <row r="282" spans="1:18" x14ac:dyDescent="0.3">
      <c r="A282" t="s">
        <v>7250</v>
      </c>
      <c r="B282" s="32">
        <v>45038</v>
      </c>
      <c r="C282" t="s">
        <v>6730</v>
      </c>
      <c r="D282" t="s">
        <v>6731</v>
      </c>
      <c r="E282" t="s">
        <v>6732</v>
      </c>
      <c r="F282" t="s">
        <v>252</v>
      </c>
      <c r="G282" s="39" t="s">
        <v>7251</v>
      </c>
      <c r="H282" t="s">
        <v>24</v>
      </c>
      <c r="I282" t="s">
        <v>174</v>
      </c>
      <c r="J282">
        <v>20</v>
      </c>
      <c r="K282" s="40">
        <v>129876</v>
      </c>
      <c r="L282" s="38">
        <v>2597520</v>
      </c>
      <c r="M282">
        <v>5</v>
      </c>
      <c r="N282" t="s">
        <v>57</v>
      </c>
      <c r="O282" t="s">
        <v>35</v>
      </c>
      <c r="P282">
        <v>3</v>
      </c>
      <c r="Q282">
        <v>69</v>
      </c>
      <c r="R282" s="41">
        <v>973851</v>
      </c>
    </row>
    <row r="283" spans="1:18" x14ac:dyDescent="0.3">
      <c r="A283" t="s">
        <v>7252</v>
      </c>
      <c r="B283" s="32">
        <v>45215</v>
      </c>
      <c r="C283" t="s">
        <v>6730</v>
      </c>
      <c r="D283" t="s">
        <v>6731</v>
      </c>
      <c r="E283" t="s">
        <v>6732</v>
      </c>
      <c r="F283" t="s">
        <v>1147</v>
      </c>
      <c r="G283" s="39" t="s">
        <v>7253</v>
      </c>
      <c r="H283" t="s">
        <v>10798</v>
      </c>
      <c r="I283" t="s">
        <v>66</v>
      </c>
      <c r="J283">
        <v>20</v>
      </c>
      <c r="K283" s="40">
        <v>139130</v>
      </c>
      <c r="L283" s="38">
        <v>2782600</v>
      </c>
      <c r="M283">
        <v>0</v>
      </c>
      <c r="N283" t="s">
        <v>57</v>
      </c>
      <c r="O283" t="s">
        <v>35</v>
      </c>
      <c r="P283">
        <v>1</v>
      </c>
      <c r="Q283">
        <v>151</v>
      </c>
      <c r="R283" s="41">
        <v>868547</v>
      </c>
    </row>
    <row r="284" spans="1:18" x14ac:dyDescent="0.3">
      <c r="A284" t="s">
        <v>7254</v>
      </c>
      <c r="B284" s="32">
        <v>44963</v>
      </c>
      <c r="C284" t="s">
        <v>6730</v>
      </c>
      <c r="D284" t="s">
        <v>6731</v>
      </c>
      <c r="E284" t="s">
        <v>6741</v>
      </c>
      <c r="F284" t="s">
        <v>993</v>
      </c>
      <c r="G284" s="39" t="s">
        <v>7255</v>
      </c>
      <c r="H284" t="s">
        <v>10798</v>
      </c>
      <c r="I284" t="s">
        <v>102</v>
      </c>
      <c r="J284">
        <v>8</v>
      </c>
      <c r="K284" s="40">
        <v>55241</v>
      </c>
      <c r="L284" s="38">
        <v>441928</v>
      </c>
      <c r="M284">
        <v>0</v>
      </c>
      <c r="N284" t="s">
        <v>26</v>
      </c>
      <c r="O284" t="s">
        <v>35</v>
      </c>
      <c r="P284">
        <v>2</v>
      </c>
      <c r="Q284">
        <v>54</v>
      </c>
      <c r="R284" s="41">
        <v>868547</v>
      </c>
    </row>
    <row r="285" spans="1:18" x14ac:dyDescent="0.3">
      <c r="A285" t="s">
        <v>7256</v>
      </c>
      <c r="B285" s="32">
        <v>45234</v>
      </c>
      <c r="C285" t="s">
        <v>6730</v>
      </c>
      <c r="D285" t="s">
        <v>6731</v>
      </c>
      <c r="E285" t="s">
        <v>6732</v>
      </c>
      <c r="F285" t="s">
        <v>245</v>
      </c>
      <c r="G285" s="39" t="s">
        <v>27</v>
      </c>
      <c r="H285" t="s">
        <v>24</v>
      </c>
      <c r="I285" t="s">
        <v>174</v>
      </c>
      <c r="J285">
        <v>1</v>
      </c>
      <c r="K285" s="40">
        <v>206254</v>
      </c>
      <c r="L285" s="38">
        <v>206254</v>
      </c>
      <c r="M285">
        <v>10</v>
      </c>
      <c r="N285" t="s">
        <v>34</v>
      </c>
      <c r="O285" t="s">
        <v>35</v>
      </c>
      <c r="P285">
        <v>1</v>
      </c>
      <c r="Q285">
        <v>154</v>
      </c>
      <c r="R285" s="41">
        <v>973851</v>
      </c>
    </row>
    <row r="286" spans="1:18" x14ac:dyDescent="0.3">
      <c r="A286" t="s">
        <v>7257</v>
      </c>
      <c r="B286" s="32">
        <v>45459</v>
      </c>
      <c r="C286" t="s">
        <v>6730</v>
      </c>
      <c r="D286" t="s">
        <v>6731</v>
      </c>
      <c r="E286" t="s">
        <v>6741</v>
      </c>
      <c r="F286" t="s">
        <v>1645</v>
      </c>
      <c r="G286" s="39" t="s">
        <v>7258</v>
      </c>
      <c r="H286" t="s">
        <v>32</v>
      </c>
      <c r="I286" t="s">
        <v>95</v>
      </c>
      <c r="J286">
        <v>5</v>
      </c>
      <c r="K286" s="40">
        <v>4422</v>
      </c>
      <c r="L286" s="38">
        <v>22110</v>
      </c>
      <c r="M286">
        <v>0</v>
      </c>
      <c r="N286" t="s">
        <v>47</v>
      </c>
      <c r="O286" t="s">
        <v>35</v>
      </c>
      <c r="P286">
        <v>1</v>
      </c>
      <c r="Q286">
        <v>84</v>
      </c>
      <c r="R286" s="41">
        <v>581262</v>
      </c>
    </row>
    <row r="287" spans="1:18" x14ac:dyDescent="0.3">
      <c r="A287" t="s">
        <v>7259</v>
      </c>
      <c r="B287" s="32">
        <v>45465</v>
      </c>
      <c r="C287" t="s">
        <v>6730</v>
      </c>
      <c r="D287" t="s">
        <v>6731</v>
      </c>
      <c r="E287" t="s">
        <v>6750</v>
      </c>
      <c r="F287" t="s">
        <v>991</v>
      </c>
      <c r="G287" s="39" t="s">
        <v>7260</v>
      </c>
      <c r="H287" t="s">
        <v>40</v>
      </c>
      <c r="I287" t="s">
        <v>137</v>
      </c>
      <c r="J287">
        <v>1</v>
      </c>
      <c r="K287" s="40">
        <v>1086</v>
      </c>
      <c r="L287" s="38">
        <v>1086</v>
      </c>
      <c r="M287">
        <v>20</v>
      </c>
      <c r="N287" t="s">
        <v>10797</v>
      </c>
      <c r="O287" t="s">
        <v>28</v>
      </c>
      <c r="P287">
        <v>1</v>
      </c>
      <c r="Q287">
        <v>191</v>
      </c>
      <c r="R287" s="41">
        <v>381933</v>
      </c>
    </row>
    <row r="288" spans="1:18" x14ac:dyDescent="0.3">
      <c r="A288" t="s">
        <v>7261</v>
      </c>
      <c r="B288" s="32">
        <v>45249</v>
      </c>
      <c r="C288" t="s">
        <v>6730</v>
      </c>
      <c r="D288" t="s">
        <v>6731</v>
      </c>
      <c r="E288" t="s">
        <v>6732</v>
      </c>
      <c r="F288" t="s">
        <v>1219</v>
      </c>
      <c r="G288" s="39" t="s">
        <v>7262</v>
      </c>
      <c r="H288" t="s">
        <v>24</v>
      </c>
      <c r="I288" t="s">
        <v>56</v>
      </c>
      <c r="J288">
        <v>11</v>
      </c>
      <c r="K288" s="40">
        <v>77689</v>
      </c>
      <c r="L288" s="38">
        <v>854579</v>
      </c>
      <c r="M288">
        <v>20</v>
      </c>
      <c r="N288" t="s">
        <v>27</v>
      </c>
      <c r="O288" t="s">
        <v>35</v>
      </c>
      <c r="P288">
        <v>2</v>
      </c>
      <c r="Q288">
        <v>17</v>
      </c>
      <c r="R288" s="41">
        <v>973851</v>
      </c>
    </row>
    <row r="289" spans="1:18" x14ac:dyDescent="0.3">
      <c r="A289" t="s">
        <v>7263</v>
      </c>
      <c r="B289" s="32">
        <v>45588</v>
      </c>
      <c r="C289" t="s">
        <v>6730</v>
      </c>
      <c r="D289" t="s">
        <v>6731</v>
      </c>
      <c r="E289" t="s">
        <v>6732</v>
      </c>
      <c r="F289" t="s">
        <v>3777</v>
      </c>
      <c r="G289" s="39" t="s">
        <v>7264</v>
      </c>
      <c r="H289" t="s">
        <v>45</v>
      </c>
      <c r="I289" t="s">
        <v>82</v>
      </c>
      <c r="J289">
        <v>13</v>
      </c>
      <c r="K289" s="40">
        <v>20033</v>
      </c>
      <c r="L289" s="38">
        <v>260429</v>
      </c>
      <c r="M289">
        <v>20</v>
      </c>
      <c r="N289" t="s">
        <v>47</v>
      </c>
      <c r="O289" t="s">
        <v>35</v>
      </c>
      <c r="P289">
        <v>3</v>
      </c>
      <c r="Q289">
        <v>73</v>
      </c>
      <c r="R289" s="41">
        <v>395160</v>
      </c>
    </row>
    <row r="290" spans="1:18" x14ac:dyDescent="0.3">
      <c r="A290" t="s">
        <v>7265</v>
      </c>
      <c r="B290" s="32">
        <v>45070</v>
      </c>
      <c r="C290" t="s">
        <v>6730</v>
      </c>
      <c r="D290" t="s">
        <v>6731</v>
      </c>
      <c r="E290" t="s">
        <v>6732</v>
      </c>
      <c r="F290" t="s">
        <v>2360</v>
      </c>
      <c r="G290" s="39" t="s">
        <v>27</v>
      </c>
      <c r="H290" t="s">
        <v>65</v>
      </c>
      <c r="I290" t="s">
        <v>397</v>
      </c>
      <c r="J290">
        <v>13</v>
      </c>
      <c r="K290" s="40">
        <v>77082</v>
      </c>
      <c r="L290" s="38">
        <v>1002066</v>
      </c>
      <c r="M290">
        <v>0</v>
      </c>
      <c r="N290" t="s">
        <v>34</v>
      </c>
      <c r="O290" t="s">
        <v>35</v>
      </c>
      <c r="P290" t="s">
        <v>27</v>
      </c>
      <c r="Q290">
        <v>180</v>
      </c>
      <c r="R290" s="41">
        <v>868547</v>
      </c>
    </row>
    <row r="291" spans="1:18" x14ac:dyDescent="0.3">
      <c r="A291" t="s">
        <v>7266</v>
      </c>
      <c r="B291" s="32">
        <v>45201</v>
      </c>
      <c r="C291" t="s">
        <v>6730</v>
      </c>
      <c r="D291" t="s">
        <v>6731</v>
      </c>
      <c r="E291" t="s">
        <v>6732</v>
      </c>
      <c r="F291" t="s">
        <v>4598</v>
      </c>
      <c r="G291" s="39" t="s">
        <v>7267</v>
      </c>
      <c r="H291" t="s">
        <v>45</v>
      </c>
      <c r="I291" t="s">
        <v>74</v>
      </c>
      <c r="J291">
        <v>1</v>
      </c>
      <c r="K291" s="40">
        <v>38865</v>
      </c>
      <c r="L291" s="38">
        <v>38865</v>
      </c>
      <c r="M291">
        <v>5</v>
      </c>
      <c r="N291" t="s">
        <v>26</v>
      </c>
      <c r="O291" t="s">
        <v>35</v>
      </c>
      <c r="P291">
        <v>5</v>
      </c>
      <c r="Q291">
        <v>69</v>
      </c>
      <c r="R291" s="41">
        <v>395160</v>
      </c>
    </row>
    <row r="292" spans="1:18" x14ac:dyDescent="0.3">
      <c r="A292" t="s">
        <v>7268</v>
      </c>
      <c r="B292" s="32">
        <v>45399</v>
      </c>
      <c r="C292" t="s">
        <v>6730</v>
      </c>
      <c r="D292" t="s">
        <v>6731</v>
      </c>
      <c r="E292" t="s">
        <v>6741</v>
      </c>
      <c r="F292" t="s">
        <v>143</v>
      </c>
      <c r="G292" s="39" t="s">
        <v>7269</v>
      </c>
      <c r="H292" t="s">
        <v>45</v>
      </c>
      <c r="I292" t="s">
        <v>46</v>
      </c>
      <c r="J292">
        <v>19</v>
      </c>
      <c r="K292" s="40">
        <v>16861</v>
      </c>
      <c r="L292" s="38">
        <v>320359</v>
      </c>
      <c r="M292">
        <v>5</v>
      </c>
      <c r="N292" t="s">
        <v>34</v>
      </c>
      <c r="O292" t="s">
        <v>35</v>
      </c>
      <c r="P292">
        <v>2</v>
      </c>
      <c r="Q292">
        <v>89</v>
      </c>
      <c r="R292" s="41">
        <v>395160</v>
      </c>
    </row>
    <row r="293" spans="1:18" x14ac:dyDescent="0.3">
      <c r="A293" t="s">
        <v>7270</v>
      </c>
      <c r="B293" s="32">
        <v>45324</v>
      </c>
      <c r="C293" t="s">
        <v>6730</v>
      </c>
      <c r="D293" t="s">
        <v>6731</v>
      </c>
      <c r="E293" t="s">
        <v>6732</v>
      </c>
      <c r="F293" t="s">
        <v>1920</v>
      </c>
      <c r="G293" s="39" t="s">
        <v>7271</v>
      </c>
      <c r="H293" t="s">
        <v>65</v>
      </c>
      <c r="I293" t="s">
        <v>66</v>
      </c>
      <c r="J293">
        <v>19</v>
      </c>
      <c r="K293" s="40">
        <v>89724</v>
      </c>
      <c r="L293" s="38">
        <v>1704756</v>
      </c>
      <c r="M293">
        <v>0</v>
      </c>
      <c r="N293" t="s">
        <v>27</v>
      </c>
      <c r="O293" t="s">
        <v>35</v>
      </c>
      <c r="P293">
        <v>2</v>
      </c>
      <c r="Q293">
        <v>85</v>
      </c>
      <c r="R293" s="41">
        <v>868547</v>
      </c>
    </row>
    <row r="294" spans="1:18" x14ac:dyDescent="0.3">
      <c r="A294" t="s">
        <v>7272</v>
      </c>
      <c r="B294" s="32">
        <v>45065</v>
      </c>
      <c r="C294" t="s">
        <v>6730</v>
      </c>
      <c r="D294" t="s">
        <v>6731</v>
      </c>
      <c r="E294" t="s">
        <v>6732</v>
      </c>
      <c r="F294" t="s">
        <v>967</v>
      </c>
      <c r="G294" s="39" t="s">
        <v>7273</v>
      </c>
      <c r="H294" t="s">
        <v>40</v>
      </c>
      <c r="I294" t="s">
        <v>106</v>
      </c>
      <c r="J294">
        <v>2</v>
      </c>
      <c r="K294" s="40">
        <v>13668</v>
      </c>
      <c r="L294" s="38">
        <v>27336</v>
      </c>
      <c r="M294">
        <v>0</v>
      </c>
      <c r="N294" t="s">
        <v>27</v>
      </c>
      <c r="O294" t="s">
        <v>28</v>
      </c>
      <c r="P294">
        <v>3</v>
      </c>
      <c r="Q294">
        <v>126</v>
      </c>
      <c r="R294" s="41">
        <v>381933</v>
      </c>
    </row>
    <row r="295" spans="1:18" x14ac:dyDescent="0.3">
      <c r="A295" t="s">
        <v>7274</v>
      </c>
      <c r="B295" s="32">
        <v>45160</v>
      </c>
      <c r="C295" t="s">
        <v>6730</v>
      </c>
      <c r="D295" t="s">
        <v>6731</v>
      </c>
      <c r="E295" t="s">
        <v>6732</v>
      </c>
      <c r="F295" t="s">
        <v>221</v>
      </c>
      <c r="G295" s="39" t="s">
        <v>7275</v>
      </c>
      <c r="H295" t="s">
        <v>10794</v>
      </c>
      <c r="I295" t="s">
        <v>158</v>
      </c>
      <c r="J295">
        <v>5</v>
      </c>
      <c r="K295" s="40">
        <v>6784</v>
      </c>
      <c r="L295" s="38">
        <v>33920</v>
      </c>
      <c r="M295">
        <v>20</v>
      </c>
      <c r="N295" t="s">
        <v>47</v>
      </c>
      <c r="O295" t="s">
        <v>35</v>
      </c>
      <c r="P295">
        <v>1</v>
      </c>
      <c r="Q295">
        <v>120</v>
      </c>
      <c r="R295" s="41">
        <v>581262</v>
      </c>
    </row>
    <row r="296" spans="1:18" x14ac:dyDescent="0.3">
      <c r="A296" t="s">
        <v>7276</v>
      </c>
      <c r="B296" s="32">
        <v>45174</v>
      </c>
      <c r="C296" t="s">
        <v>6730</v>
      </c>
      <c r="D296" t="s">
        <v>6731</v>
      </c>
      <c r="E296" t="s">
        <v>6732</v>
      </c>
      <c r="F296" t="s">
        <v>492</v>
      </c>
      <c r="G296" s="39" t="s">
        <v>7277</v>
      </c>
      <c r="H296" t="s">
        <v>10798</v>
      </c>
      <c r="I296" t="s">
        <v>102</v>
      </c>
      <c r="J296">
        <v>17</v>
      </c>
      <c r="K296" s="40">
        <v>58101</v>
      </c>
      <c r="L296" s="38">
        <v>987717</v>
      </c>
      <c r="M296">
        <v>15</v>
      </c>
      <c r="N296" t="s">
        <v>26</v>
      </c>
      <c r="O296" t="s">
        <v>35</v>
      </c>
      <c r="P296">
        <v>1</v>
      </c>
      <c r="Q296">
        <v>106</v>
      </c>
      <c r="R296" s="41">
        <v>868547</v>
      </c>
    </row>
    <row r="297" spans="1:18" x14ac:dyDescent="0.3">
      <c r="A297" t="s">
        <v>7278</v>
      </c>
      <c r="B297" s="32">
        <v>45654</v>
      </c>
      <c r="C297" t="s">
        <v>6730</v>
      </c>
      <c r="D297" t="s">
        <v>6731</v>
      </c>
      <c r="E297" t="s">
        <v>6750</v>
      </c>
      <c r="F297" t="s">
        <v>72</v>
      </c>
      <c r="G297" s="39" t="s">
        <v>7279</v>
      </c>
      <c r="H297" t="s">
        <v>10798</v>
      </c>
      <c r="I297" t="s">
        <v>478</v>
      </c>
      <c r="J297">
        <v>12</v>
      </c>
      <c r="K297" s="40">
        <v>103251</v>
      </c>
      <c r="L297" s="38">
        <v>1239012</v>
      </c>
      <c r="M297" t="s">
        <v>27</v>
      </c>
      <c r="N297" t="s">
        <v>26</v>
      </c>
      <c r="O297" t="s">
        <v>35</v>
      </c>
      <c r="P297">
        <v>5</v>
      </c>
      <c r="Q297">
        <v>186</v>
      </c>
      <c r="R297" s="41">
        <v>868547</v>
      </c>
    </row>
    <row r="298" spans="1:18" x14ac:dyDescent="0.3">
      <c r="A298" t="s">
        <v>7280</v>
      </c>
      <c r="B298" s="32">
        <v>45250</v>
      </c>
      <c r="C298" t="s">
        <v>6730</v>
      </c>
      <c r="D298" t="s">
        <v>6731</v>
      </c>
      <c r="E298" t="s">
        <v>6750</v>
      </c>
      <c r="F298" t="s">
        <v>2360</v>
      </c>
      <c r="G298" s="39" t="s">
        <v>7281</v>
      </c>
      <c r="H298" t="s">
        <v>10794</v>
      </c>
      <c r="I298" t="s">
        <v>117</v>
      </c>
      <c r="J298">
        <v>6</v>
      </c>
      <c r="K298" s="40">
        <v>9735</v>
      </c>
      <c r="L298" s="38">
        <v>58410</v>
      </c>
      <c r="M298">
        <v>0</v>
      </c>
      <c r="N298" t="s">
        <v>27</v>
      </c>
      <c r="O298" t="s">
        <v>35</v>
      </c>
      <c r="P298">
        <v>5</v>
      </c>
      <c r="Q298">
        <v>67</v>
      </c>
      <c r="R298" s="41">
        <v>581262</v>
      </c>
    </row>
    <row r="299" spans="1:18" x14ac:dyDescent="0.3">
      <c r="A299" t="s">
        <v>7282</v>
      </c>
      <c r="B299" s="32">
        <v>45651</v>
      </c>
      <c r="C299" t="s">
        <v>6730</v>
      </c>
      <c r="D299" t="s">
        <v>6731</v>
      </c>
      <c r="E299" t="s">
        <v>6732</v>
      </c>
      <c r="F299" t="s">
        <v>993</v>
      </c>
      <c r="G299" s="39" t="s">
        <v>7283</v>
      </c>
      <c r="H299" t="s">
        <v>24</v>
      </c>
      <c r="I299" t="s">
        <v>161</v>
      </c>
      <c r="J299">
        <v>13</v>
      </c>
      <c r="K299" s="40">
        <v>152564</v>
      </c>
      <c r="L299" s="38">
        <v>1983332</v>
      </c>
      <c r="M299">
        <v>0</v>
      </c>
      <c r="N299" t="s">
        <v>57</v>
      </c>
      <c r="O299" t="s">
        <v>35</v>
      </c>
      <c r="P299">
        <v>5</v>
      </c>
      <c r="Q299">
        <v>70</v>
      </c>
      <c r="R299" s="41">
        <v>973851</v>
      </c>
    </row>
    <row r="300" spans="1:18" x14ac:dyDescent="0.3">
      <c r="A300" t="s">
        <v>7284</v>
      </c>
      <c r="B300" s="32">
        <v>45096</v>
      </c>
      <c r="C300" t="s">
        <v>6730</v>
      </c>
      <c r="D300" t="s">
        <v>6731</v>
      </c>
      <c r="E300" t="s">
        <v>6750</v>
      </c>
      <c r="F300" t="s">
        <v>59</v>
      </c>
      <c r="G300" s="39" t="s">
        <v>7285</v>
      </c>
      <c r="H300" t="s">
        <v>32</v>
      </c>
      <c r="I300" t="s">
        <v>237</v>
      </c>
      <c r="J300">
        <v>13</v>
      </c>
      <c r="K300" s="40">
        <v>12386</v>
      </c>
      <c r="L300" s="38">
        <v>161018</v>
      </c>
      <c r="M300" t="s">
        <v>27</v>
      </c>
      <c r="N300" t="s">
        <v>47</v>
      </c>
      <c r="O300" t="s">
        <v>35</v>
      </c>
      <c r="P300" t="s">
        <v>27</v>
      </c>
      <c r="Q300">
        <v>145</v>
      </c>
      <c r="R300" s="41">
        <v>581262</v>
      </c>
    </row>
    <row r="301" spans="1:18" x14ac:dyDescent="0.3">
      <c r="A301" t="s">
        <v>7286</v>
      </c>
      <c r="B301" s="32">
        <v>44993</v>
      </c>
      <c r="C301" t="s">
        <v>6730</v>
      </c>
      <c r="D301" t="s">
        <v>6731</v>
      </c>
      <c r="E301" t="s">
        <v>6750</v>
      </c>
      <c r="F301" t="s">
        <v>865</v>
      </c>
      <c r="G301" s="39" t="s">
        <v>27</v>
      </c>
      <c r="H301" t="s">
        <v>40</v>
      </c>
      <c r="I301" t="s">
        <v>123</v>
      </c>
      <c r="J301">
        <v>19</v>
      </c>
      <c r="K301" s="40">
        <v>11345</v>
      </c>
      <c r="L301" s="38">
        <v>215555</v>
      </c>
      <c r="M301">
        <v>20</v>
      </c>
      <c r="N301" t="s">
        <v>57</v>
      </c>
      <c r="O301" t="s">
        <v>35</v>
      </c>
      <c r="P301">
        <v>1</v>
      </c>
      <c r="Q301">
        <v>3</v>
      </c>
      <c r="R301" s="41">
        <v>381933</v>
      </c>
    </row>
    <row r="302" spans="1:18" x14ac:dyDescent="0.3">
      <c r="A302" t="s">
        <v>7287</v>
      </c>
      <c r="B302" s="32">
        <v>45255</v>
      </c>
      <c r="C302" t="s">
        <v>6730</v>
      </c>
      <c r="D302" t="s">
        <v>6731</v>
      </c>
      <c r="E302" t="s">
        <v>6732</v>
      </c>
      <c r="F302" t="s">
        <v>3725</v>
      </c>
      <c r="G302" s="39" t="s">
        <v>7288</v>
      </c>
      <c r="H302" t="s">
        <v>10798</v>
      </c>
      <c r="I302" t="s">
        <v>289</v>
      </c>
      <c r="J302">
        <v>8</v>
      </c>
      <c r="K302" s="40">
        <v>82748</v>
      </c>
      <c r="L302" s="38">
        <v>661984</v>
      </c>
      <c r="M302" t="s">
        <v>27</v>
      </c>
      <c r="N302" t="s">
        <v>26</v>
      </c>
      <c r="O302" t="s">
        <v>35</v>
      </c>
      <c r="P302">
        <v>5</v>
      </c>
      <c r="Q302">
        <v>39</v>
      </c>
      <c r="R302" s="41">
        <v>868547</v>
      </c>
    </row>
    <row r="303" spans="1:18" x14ac:dyDescent="0.3">
      <c r="A303" t="s">
        <v>7289</v>
      </c>
      <c r="B303" s="32">
        <v>45142</v>
      </c>
      <c r="C303" t="s">
        <v>6730</v>
      </c>
      <c r="D303" t="s">
        <v>6731</v>
      </c>
      <c r="E303" t="s">
        <v>6750</v>
      </c>
      <c r="F303" t="s">
        <v>1987</v>
      </c>
      <c r="G303" s="39" t="s">
        <v>7290</v>
      </c>
      <c r="H303" t="s">
        <v>32</v>
      </c>
      <c r="I303" t="s">
        <v>141</v>
      </c>
      <c r="J303">
        <v>1</v>
      </c>
      <c r="K303" s="40">
        <v>18035</v>
      </c>
      <c r="L303" s="38">
        <v>18035</v>
      </c>
      <c r="M303">
        <v>5</v>
      </c>
      <c r="N303" t="s">
        <v>47</v>
      </c>
      <c r="O303" t="s">
        <v>35</v>
      </c>
      <c r="P303">
        <v>5</v>
      </c>
      <c r="Q303">
        <v>43</v>
      </c>
      <c r="R303" s="41">
        <v>581262</v>
      </c>
    </row>
    <row r="304" spans="1:18" x14ac:dyDescent="0.3">
      <c r="A304" t="s">
        <v>7291</v>
      </c>
      <c r="B304" s="32">
        <v>45526</v>
      </c>
      <c r="C304" t="s">
        <v>6730</v>
      </c>
      <c r="D304" t="s">
        <v>6731</v>
      </c>
      <c r="E304" t="s">
        <v>6750</v>
      </c>
      <c r="F304" t="s">
        <v>1304</v>
      </c>
      <c r="G304" s="39" t="s">
        <v>7292</v>
      </c>
      <c r="H304" t="s">
        <v>24</v>
      </c>
      <c r="I304" t="s">
        <v>92</v>
      </c>
      <c r="J304">
        <v>17</v>
      </c>
      <c r="K304" s="40">
        <v>189846</v>
      </c>
      <c r="L304" s="38">
        <v>3227382</v>
      </c>
      <c r="M304" t="s">
        <v>27</v>
      </c>
      <c r="N304" t="s">
        <v>47</v>
      </c>
      <c r="O304" t="s">
        <v>28</v>
      </c>
      <c r="P304">
        <v>3</v>
      </c>
      <c r="Q304">
        <v>93</v>
      </c>
      <c r="R304" s="41">
        <v>973851</v>
      </c>
    </row>
    <row r="305" spans="1:18" x14ac:dyDescent="0.3">
      <c r="A305" t="s">
        <v>7293</v>
      </c>
      <c r="B305" s="32">
        <v>45170</v>
      </c>
      <c r="C305" t="s">
        <v>6730</v>
      </c>
      <c r="D305" t="s">
        <v>6731</v>
      </c>
      <c r="E305" t="s">
        <v>6750</v>
      </c>
      <c r="F305" t="s">
        <v>1977</v>
      </c>
      <c r="G305" s="39" t="s">
        <v>7294</v>
      </c>
      <c r="H305" t="s">
        <v>40</v>
      </c>
      <c r="I305" t="s">
        <v>171</v>
      </c>
      <c r="J305">
        <v>8</v>
      </c>
      <c r="K305" s="40">
        <v>17199</v>
      </c>
      <c r="L305" s="38">
        <v>137592</v>
      </c>
      <c r="M305" t="s">
        <v>27</v>
      </c>
      <c r="N305" t="s">
        <v>27</v>
      </c>
      <c r="O305" t="s">
        <v>35</v>
      </c>
      <c r="P305">
        <v>3</v>
      </c>
      <c r="Q305">
        <v>54</v>
      </c>
      <c r="R305" s="41">
        <v>381933</v>
      </c>
    </row>
    <row r="306" spans="1:18" x14ac:dyDescent="0.3">
      <c r="A306" t="s">
        <v>7295</v>
      </c>
      <c r="B306" s="32">
        <v>45204</v>
      </c>
      <c r="C306" t="s">
        <v>6730</v>
      </c>
      <c r="D306" t="s">
        <v>6731</v>
      </c>
      <c r="E306" t="s">
        <v>6732</v>
      </c>
      <c r="F306" t="s">
        <v>2970</v>
      </c>
      <c r="G306" s="39" t="s">
        <v>7296</v>
      </c>
      <c r="H306" t="s">
        <v>45</v>
      </c>
      <c r="I306" t="s">
        <v>74</v>
      </c>
      <c r="J306">
        <v>19</v>
      </c>
      <c r="K306" s="40">
        <v>33137</v>
      </c>
      <c r="L306" s="38">
        <v>629603</v>
      </c>
      <c r="M306" t="s">
        <v>27</v>
      </c>
      <c r="N306" t="s">
        <v>26</v>
      </c>
      <c r="O306" t="s">
        <v>28</v>
      </c>
      <c r="P306">
        <v>2</v>
      </c>
      <c r="Q306">
        <v>55</v>
      </c>
      <c r="R306" s="41">
        <v>395160</v>
      </c>
    </row>
    <row r="307" spans="1:18" x14ac:dyDescent="0.3">
      <c r="A307" t="s">
        <v>7297</v>
      </c>
      <c r="B307" s="32">
        <v>45051</v>
      </c>
      <c r="C307" t="s">
        <v>6730</v>
      </c>
      <c r="D307" t="s">
        <v>6731</v>
      </c>
      <c r="E307" t="s">
        <v>6750</v>
      </c>
      <c r="F307" t="s">
        <v>1005</v>
      </c>
      <c r="G307" s="39" t="s">
        <v>7298</v>
      </c>
      <c r="H307" t="s">
        <v>10794</v>
      </c>
      <c r="I307" t="s">
        <v>33</v>
      </c>
      <c r="J307">
        <v>19</v>
      </c>
      <c r="K307" s="40">
        <v>9068</v>
      </c>
      <c r="L307" s="38">
        <v>172292</v>
      </c>
      <c r="M307">
        <v>5</v>
      </c>
      <c r="N307" t="s">
        <v>10797</v>
      </c>
      <c r="O307" t="s">
        <v>35</v>
      </c>
      <c r="P307">
        <v>4</v>
      </c>
      <c r="Q307">
        <v>117</v>
      </c>
      <c r="R307" s="41">
        <v>581262</v>
      </c>
    </row>
    <row r="308" spans="1:18" x14ac:dyDescent="0.3">
      <c r="A308" t="s">
        <v>7299</v>
      </c>
      <c r="B308" s="32">
        <v>45303</v>
      </c>
      <c r="C308" t="s">
        <v>6730</v>
      </c>
      <c r="D308" t="s">
        <v>6731</v>
      </c>
      <c r="E308" t="s">
        <v>6750</v>
      </c>
      <c r="F308" t="s">
        <v>1399</v>
      </c>
      <c r="G308" s="39" t="s">
        <v>7300</v>
      </c>
      <c r="H308" t="s">
        <v>24</v>
      </c>
      <c r="I308" t="s">
        <v>174</v>
      </c>
      <c r="J308">
        <v>19</v>
      </c>
      <c r="K308" s="40">
        <v>190162</v>
      </c>
      <c r="L308" s="38">
        <v>3613078</v>
      </c>
      <c r="M308">
        <v>15</v>
      </c>
      <c r="N308" t="s">
        <v>47</v>
      </c>
      <c r="O308" t="s">
        <v>35</v>
      </c>
      <c r="P308">
        <v>2</v>
      </c>
      <c r="Q308">
        <v>135</v>
      </c>
      <c r="R308" s="41">
        <v>973851</v>
      </c>
    </row>
    <row r="309" spans="1:18" x14ac:dyDescent="0.3">
      <c r="A309" t="s">
        <v>7301</v>
      </c>
      <c r="B309" s="32">
        <v>45441</v>
      </c>
      <c r="C309" t="s">
        <v>6730</v>
      </c>
      <c r="D309" t="s">
        <v>6731</v>
      </c>
      <c r="E309" t="s">
        <v>6741</v>
      </c>
      <c r="F309" t="s">
        <v>273</v>
      </c>
      <c r="G309" s="39" t="s">
        <v>7302</v>
      </c>
      <c r="H309" t="s">
        <v>40</v>
      </c>
      <c r="I309" t="s">
        <v>137</v>
      </c>
      <c r="J309">
        <v>5</v>
      </c>
      <c r="K309" s="40">
        <v>2207</v>
      </c>
      <c r="L309" s="38">
        <v>11035</v>
      </c>
      <c r="M309">
        <v>5</v>
      </c>
      <c r="N309" t="s">
        <v>47</v>
      </c>
      <c r="O309" t="s">
        <v>28</v>
      </c>
      <c r="P309">
        <v>4</v>
      </c>
      <c r="Q309">
        <v>106</v>
      </c>
      <c r="R309" s="41">
        <v>381933</v>
      </c>
    </row>
    <row r="310" spans="1:18" x14ac:dyDescent="0.3">
      <c r="A310" t="s">
        <v>7303</v>
      </c>
      <c r="B310" s="32">
        <v>45593</v>
      </c>
      <c r="C310" t="s">
        <v>6730</v>
      </c>
      <c r="D310" t="s">
        <v>6731</v>
      </c>
      <c r="E310" t="s">
        <v>6741</v>
      </c>
      <c r="F310" t="s">
        <v>2527</v>
      </c>
      <c r="G310" s="39" t="s">
        <v>7304</v>
      </c>
      <c r="H310" t="s">
        <v>10794</v>
      </c>
      <c r="I310" t="s">
        <v>95</v>
      </c>
      <c r="J310">
        <v>6</v>
      </c>
      <c r="K310" s="40">
        <v>24097</v>
      </c>
      <c r="L310" s="38">
        <v>144582</v>
      </c>
      <c r="M310">
        <v>0</v>
      </c>
      <c r="N310" t="s">
        <v>47</v>
      </c>
      <c r="O310" t="s">
        <v>35</v>
      </c>
      <c r="P310">
        <v>2</v>
      </c>
      <c r="Q310">
        <v>61</v>
      </c>
      <c r="R310" s="41">
        <v>581262</v>
      </c>
    </row>
    <row r="311" spans="1:18" x14ac:dyDescent="0.3">
      <c r="A311" t="s">
        <v>7305</v>
      </c>
      <c r="B311" s="32">
        <v>45059</v>
      </c>
      <c r="C311" t="s">
        <v>6730</v>
      </c>
      <c r="D311" t="s">
        <v>6731</v>
      </c>
      <c r="E311" t="s">
        <v>6741</v>
      </c>
      <c r="F311" t="s">
        <v>6461</v>
      </c>
      <c r="G311" s="39" t="s">
        <v>7306</v>
      </c>
      <c r="H311" t="s">
        <v>10794</v>
      </c>
      <c r="I311" t="s">
        <v>117</v>
      </c>
      <c r="J311">
        <v>3</v>
      </c>
      <c r="K311" s="40">
        <v>8914</v>
      </c>
      <c r="L311" s="38">
        <v>26742</v>
      </c>
      <c r="M311">
        <v>0</v>
      </c>
      <c r="N311" t="s">
        <v>27</v>
      </c>
      <c r="O311" t="s">
        <v>35</v>
      </c>
      <c r="P311" t="s">
        <v>27</v>
      </c>
      <c r="Q311">
        <v>101</v>
      </c>
      <c r="R311" s="41">
        <v>581262</v>
      </c>
    </row>
    <row r="312" spans="1:18" x14ac:dyDescent="0.3">
      <c r="A312" t="s">
        <v>7307</v>
      </c>
      <c r="B312" s="32">
        <v>45212</v>
      </c>
      <c r="C312" t="s">
        <v>6730</v>
      </c>
      <c r="D312" t="s">
        <v>6731</v>
      </c>
      <c r="E312" t="s">
        <v>6732</v>
      </c>
      <c r="F312" t="s">
        <v>2010</v>
      </c>
      <c r="G312" s="39" t="s">
        <v>7308</v>
      </c>
      <c r="H312" t="s">
        <v>45</v>
      </c>
      <c r="I312" t="s">
        <v>46</v>
      </c>
      <c r="J312">
        <v>12</v>
      </c>
      <c r="K312" s="40">
        <v>39490</v>
      </c>
      <c r="L312" s="38">
        <v>473880</v>
      </c>
      <c r="M312">
        <v>20</v>
      </c>
      <c r="N312" t="s">
        <v>57</v>
      </c>
      <c r="O312" t="s">
        <v>28</v>
      </c>
      <c r="P312">
        <v>4</v>
      </c>
      <c r="Q312">
        <v>70</v>
      </c>
      <c r="R312" s="41">
        <v>395160</v>
      </c>
    </row>
    <row r="313" spans="1:18" x14ac:dyDescent="0.3">
      <c r="A313" t="s">
        <v>7309</v>
      </c>
      <c r="B313" s="32">
        <v>44953</v>
      </c>
      <c r="C313" t="s">
        <v>6730</v>
      </c>
      <c r="D313" t="s">
        <v>6731</v>
      </c>
      <c r="E313" t="s">
        <v>6750</v>
      </c>
      <c r="F313" t="s">
        <v>734</v>
      </c>
      <c r="G313" s="39" t="s">
        <v>7310</v>
      </c>
      <c r="H313" t="s">
        <v>10794</v>
      </c>
      <c r="I313" t="s">
        <v>237</v>
      </c>
      <c r="J313">
        <v>1</v>
      </c>
      <c r="K313" s="40">
        <v>22772</v>
      </c>
      <c r="L313" s="38">
        <v>22772</v>
      </c>
      <c r="M313">
        <v>20</v>
      </c>
      <c r="N313" t="s">
        <v>26</v>
      </c>
      <c r="O313" t="s">
        <v>35</v>
      </c>
      <c r="P313">
        <v>5</v>
      </c>
      <c r="Q313">
        <v>75</v>
      </c>
      <c r="R313" s="41">
        <v>581262</v>
      </c>
    </row>
    <row r="314" spans="1:18" x14ac:dyDescent="0.3">
      <c r="A314" t="s">
        <v>7311</v>
      </c>
      <c r="B314" s="32">
        <v>45180</v>
      </c>
      <c r="C314" t="s">
        <v>6730</v>
      </c>
      <c r="D314" t="s">
        <v>6731</v>
      </c>
      <c r="E314" t="s">
        <v>6750</v>
      </c>
      <c r="F314" t="s">
        <v>1458</v>
      </c>
      <c r="G314" s="39" t="s">
        <v>7312</v>
      </c>
      <c r="H314" t="s">
        <v>24</v>
      </c>
      <c r="I314" t="s">
        <v>161</v>
      </c>
      <c r="J314">
        <v>19</v>
      </c>
      <c r="K314" s="40">
        <v>169684</v>
      </c>
      <c r="L314" s="38">
        <v>3223996</v>
      </c>
      <c r="M314">
        <v>20</v>
      </c>
      <c r="N314" t="s">
        <v>27</v>
      </c>
      <c r="O314" t="s">
        <v>28</v>
      </c>
      <c r="P314">
        <v>2</v>
      </c>
      <c r="Q314">
        <v>27</v>
      </c>
      <c r="R314" s="41">
        <v>973851</v>
      </c>
    </row>
    <row r="315" spans="1:18" x14ac:dyDescent="0.3">
      <c r="A315" t="s">
        <v>7313</v>
      </c>
      <c r="B315" s="32">
        <v>44937</v>
      </c>
      <c r="C315" t="s">
        <v>6730</v>
      </c>
      <c r="D315" t="s">
        <v>6731</v>
      </c>
      <c r="E315" t="s">
        <v>6732</v>
      </c>
      <c r="F315" t="s">
        <v>2207</v>
      </c>
      <c r="G315" s="39" t="s">
        <v>7314</v>
      </c>
      <c r="H315" t="s">
        <v>65</v>
      </c>
      <c r="I315" t="s">
        <v>289</v>
      </c>
      <c r="J315">
        <v>11</v>
      </c>
      <c r="K315" s="40">
        <v>45961</v>
      </c>
      <c r="L315" s="38">
        <v>505571</v>
      </c>
      <c r="M315">
        <v>0</v>
      </c>
      <c r="N315" t="s">
        <v>26</v>
      </c>
      <c r="O315" t="s">
        <v>35</v>
      </c>
      <c r="P315">
        <v>0</v>
      </c>
      <c r="Q315">
        <v>179</v>
      </c>
      <c r="R315" s="41">
        <v>868547</v>
      </c>
    </row>
    <row r="316" spans="1:18" x14ac:dyDescent="0.3">
      <c r="A316" t="s">
        <v>7315</v>
      </c>
      <c r="B316" s="32">
        <v>45112</v>
      </c>
      <c r="C316" t="s">
        <v>6730</v>
      </c>
      <c r="D316" t="s">
        <v>6731</v>
      </c>
      <c r="E316" t="s">
        <v>6750</v>
      </c>
      <c r="F316" t="s">
        <v>1987</v>
      </c>
      <c r="G316" s="39" t="s">
        <v>7316</v>
      </c>
      <c r="H316" t="s">
        <v>10798</v>
      </c>
      <c r="I316" t="s">
        <v>102</v>
      </c>
      <c r="J316">
        <v>2</v>
      </c>
      <c r="K316" s="40">
        <v>88498</v>
      </c>
      <c r="L316" s="38">
        <v>176996</v>
      </c>
      <c r="M316">
        <v>0</v>
      </c>
      <c r="N316" t="s">
        <v>34</v>
      </c>
      <c r="O316" t="s">
        <v>28</v>
      </c>
      <c r="P316">
        <v>5</v>
      </c>
      <c r="Q316">
        <v>11</v>
      </c>
      <c r="R316" s="41">
        <v>868547</v>
      </c>
    </row>
    <row r="317" spans="1:18" x14ac:dyDescent="0.3">
      <c r="A317" t="s">
        <v>7317</v>
      </c>
      <c r="B317" s="32">
        <v>45365</v>
      </c>
      <c r="C317" t="s">
        <v>6730</v>
      </c>
      <c r="D317" t="s">
        <v>6731</v>
      </c>
      <c r="E317" t="s">
        <v>6741</v>
      </c>
      <c r="F317" t="s">
        <v>68</v>
      </c>
      <c r="G317" s="39" t="s">
        <v>7318</v>
      </c>
      <c r="H317" t="s">
        <v>24</v>
      </c>
      <c r="I317" t="s">
        <v>56</v>
      </c>
      <c r="J317">
        <v>6</v>
      </c>
      <c r="K317" s="40">
        <v>300561</v>
      </c>
      <c r="L317" s="38">
        <v>1803366</v>
      </c>
      <c r="M317">
        <v>0</v>
      </c>
      <c r="N317" t="s">
        <v>26</v>
      </c>
      <c r="O317" t="s">
        <v>35</v>
      </c>
      <c r="P317">
        <v>3</v>
      </c>
      <c r="Q317">
        <v>8</v>
      </c>
      <c r="R317" s="41">
        <v>973851</v>
      </c>
    </row>
    <row r="318" spans="1:18" x14ac:dyDescent="0.3">
      <c r="A318" t="s">
        <v>7319</v>
      </c>
      <c r="B318" s="32">
        <v>45566</v>
      </c>
      <c r="C318" t="s">
        <v>6730</v>
      </c>
      <c r="D318" t="s">
        <v>6731</v>
      </c>
      <c r="E318" t="s">
        <v>6750</v>
      </c>
      <c r="F318" t="s">
        <v>3185</v>
      </c>
      <c r="G318" s="39" t="s">
        <v>7320</v>
      </c>
      <c r="H318" t="s">
        <v>10794</v>
      </c>
      <c r="I318" t="s">
        <v>113</v>
      </c>
      <c r="J318">
        <v>8</v>
      </c>
      <c r="K318" s="40">
        <v>4374</v>
      </c>
      <c r="L318" s="38">
        <v>34992</v>
      </c>
      <c r="M318" t="s">
        <v>27</v>
      </c>
      <c r="N318" t="s">
        <v>10797</v>
      </c>
      <c r="O318" t="s">
        <v>28</v>
      </c>
      <c r="P318">
        <v>1</v>
      </c>
      <c r="Q318">
        <v>167</v>
      </c>
      <c r="R318" s="41">
        <v>581262</v>
      </c>
    </row>
    <row r="319" spans="1:18" x14ac:dyDescent="0.3">
      <c r="A319" t="s">
        <v>7321</v>
      </c>
      <c r="B319" s="32">
        <v>45657</v>
      </c>
      <c r="C319" t="s">
        <v>6730</v>
      </c>
      <c r="D319" t="s">
        <v>6731</v>
      </c>
      <c r="E319" t="s">
        <v>6732</v>
      </c>
      <c r="F319" t="s">
        <v>3820</v>
      </c>
      <c r="G319" s="39" t="s">
        <v>7322</v>
      </c>
      <c r="H319" t="s">
        <v>45</v>
      </c>
      <c r="I319" t="s">
        <v>130</v>
      </c>
      <c r="J319">
        <v>6</v>
      </c>
      <c r="K319" s="40">
        <v>39028</v>
      </c>
      <c r="L319" s="38">
        <v>234168</v>
      </c>
      <c r="M319" t="s">
        <v>27</v>
      </c>
      <c r="N319" t="s">
        <v>57</v>
      </c>
      <c r="O319" t="s">
        <v>28</v>
      </c>
      <c r="P319">
        <v>4</v>
      </c>
      <c r="Q319">
        <v>132</v>
      </c>
      <c r="R319" s="41">
        <v>395160</v>
      </c>
    </row>
    <row r="320" spans="1:18" x14ac:dyDescent="0.3">
      <c r="A320" t="s">
        <v>7323</v>
      </c>
      <c r="B320" s="32">
        <v>45342</v>
      </c>
      <c r="C320" t="s">
        <v>6730</v>
      </c>
      <c r="D320" t="s">
        <v>6731</v>
      </c>
      <c r="E320" t="s">
        <v>6741</v>
      </c>
      <c r="F320" t="s">
        <v>227</v>
      </c>
      <c r="G320" s="39" t="s">
        <v>7324</v>
      </c>
      <c r="H320" t="s">
        <v>24</v>
      </c>
      <c r="I320" t="s">
        <v>161</v>
      </c>
      <c r="J320">
        <v>1</v>
      </c>
      <c r="K320" s="40">
        <v>252858</v>
      </c>
      <c r="L320" s="38">
        <v>252858</v>
      </c>
      <c r="M320" t="s">
        <v>27</v>
      </c>
      <c r="N320" t="s">
        <v>47</v>
      </c>
      <c r="O320" t="s">
        <v>35</v>
      </c>
      <c r="P320">
        <v>5</v>
      </c>
      <c r="Q320">
        <v>2</v>
      </c>
      <c r="R320" s="41">
        <v>973851</v>
      </c>
    </row>
    <row r="321" spans="1:18" x14ac:dyDescent="0.3">
      <c r="A321" t="s">
        <v>7325</v>
      </c>
      <c r="B321" s="32">
        <v>45054</v>
      </c>
      <c r="C321" t="s">
        <v>6730</v>
      </c>
      <c r="D321" t="s">
        <v>6731</v>
      </c>
      <c r="E321" t="s">
        <v>6750</v>
      </c>
      <c r="F321" t="s">
        <v>128</v>
      </c>
      <c r="G321" s="39" t="s">
        <v>7326</v>
      </c>
      <c r="H321" t="s">
        <v>45</v>
      </c>
      <c r="I321" t="s">
        <v>46</v>
      </c>
      <c r="J321">
        <v>7</v>
      </c>
      <c r="K321" s="40">
        <v>6687</v>
      </c>
      <c r="L321" s="38">
        <v>46809</v>
      </c>
      <c r="M321">
        <v>0</v>
      </c>
      <c r="N321" t="s">
        <v>47</v>
      </c>
      <c r="O321" t="s">
        <v>35</v>
      </c>
      <c r="P321" t="s">
        <v>27</v>
      </c>
      <c r="Q321">
        <v>194</v>
      </c>
      <c r="R321" s="41">
        <v>395160</v>
      </c>
    </row>
    <row r="322" spans="1:18" x14ac:dyDescent="0.3">
      <c r="A322" t="s">
        <v>7327</v>
      </c>
      <c r="B322" s="32">
        <v>45380</v>
      </c>
      <c r="C322" t="s">
        <v>6730</v>
      </c>
      <c r="D322" t="s">
        <v>6731</v>
      </c>
      <c r="E322" t="s">
        <v>6732</v>
      </c>
      <c r="F322" t="s">
        <v>1226</v>
      </c>
      <c r="G322" s="39" t="s">
        <v>7328</v>
      </c>
      <c r="H322" t="s">
        <v>32</v>
      </c>
      <c r="I322" t="s">
        <v>158</v>
      </c>
      <c r="J322">
        <v>6</v>
      </c>
      <c r="K322" s="40">
        <v>21071</v>
      </c>
      <c r="L322" s="38">
        <v>126426</v>
      </c>
      <c r="M322">
        <v>0</v>
      </c>
      <c r="N322" t="s">
        <v>57</v>
      </c>
      <c r="O322" t="s">
        <v>28</v>
      </c>
      <c r="P322">
        <v>2</v>
      </c>
      <c r="Q322">
        <v>140</v>
      </c>
      <c r="R322" s="41">
        <v>581262</v>
      </c>
    </row>
    <row r="323" spans="1:18" x14ac:dyDescent="0.3">
      <c r="A323" t="s">
        <v>7329</v>
      </c>
      <c r="B323" s="32">
        <v>44992</v>
      </c>
      <c r="C323" t="s">
        <v>6730</v>
      </c>
      <c r="D323" t="s">
        <v>6731</v>
      </c>
      <c r="E323" t="s">
        <v>6741</v>
      </c>
      <c r="F323" t="s">
        <v>2207</v>
      </c>
      <c r="G323" s="39" t="s">
        <v>7330</v>
      </c>
      <c r="H323" t="s">
        <v>40</v>
      </c>
      <c r="I323" t="s">
        <v>123</v>
      </c>
      <c r="J323">
        <v>3</v>
      </c>
      <c r="K323" s="40">
        <v>14940</v>
      </c>
      <c r="L323" s="38">
        <v>44820</v>
      </c>
      <c r="M323">
        <v>20</v>
      </c>
      <c r="N323" t="s">
        <v>57</v>
      </c>
      <c r="O323" t="s">
        <v>28</v>
      </c>
      <c r="P323">
        <v>4</v>
      </c>
      <c r="Q323">
        <v>161</v>
      </c>
      <c r="R323" s="41">
        <v>381933</v>
      </c>
    </row>
    <row r="324" spans="1:18" x14ac:dyDescent="0.3">
      <c r="A324" t="s">
        <v>7331</v>
      </c>
      <c r="B324" s="32">
        <v>45435</v>
      </c>
      <c r="C324" t="s">
        <v>6730</v>
      </c>
      <c r="D324" t="s">
        <v>6731</v>
      </c>
      <c r="E324" t="s">
        <v>6750</v>
      </c>
      <c r="F324" t="s">
        <v>1104</v>
      </c>
      <c r="G324" s="39" t="s">
        <v>27</v>
      </c>
      <c r="H324" t="s">
        <v>45</v>
      </c>
      <c r="I324" t="s">
        <v>211</v>
      </c>
      <c r="J324">
        <v>17</v>
      </c>
      <c r="K324" s="40">
        <v>5909</v>
      </c>
      <c r="L324" s="38">
        <v>100453</v>
      </c>
      <c r="M324" t="s">
        <v>27</v>
      </c>
      <c r="N324" t="s">
        <v>10797</v>
      </c>
      <c r="O324" t="s">
        <v>35</v>
      </c>
      <c r="P324">
        <v>1</v>
      </c>
      <c r="Q324">
        <v>198</v>
      </c>
      <c r="R324" s="41">
        <v>395160</v>
      </c>
    </row>
    <row r="325" spans="1:18" x14ac:dyDescent="0.3">
      <c r="A325" t="s">
        <v>7332</v>
      </c>
      <c r="B325" s="32">
        <v>45132</v>
      </c>
      <c r="C325" t="s">
        <v>6730</v>
      </c>
      <c r="D325" t="s">
        <v>6731</v>
      </c>
      <c r="E325" t="s">
        <v>6732</v>
      </c>
      <c r="F325" t="s">
        <v>3303</v>
      </c>
      <c r="G325" s="39" t="s">
        <v>7333</v>
      </c>
      <c r="H325" t="s">
        <v>24</v>
      </c>
      <c r="I325" t="s">
        <v>174</v>
      </c>
      <c r="J325">
        <v>3</v>
      </c>
      <c r="K325" s="40">
        <v>20538</v>
      </c>
      <c r="L325" s="38">
        <v>61614</v>
      </c>
      <c r="M325">
        <v>0</v>
      </c>
      <c r="N325" t="s">
        <v>26</v>
      </c>
      <c r="O325" t="s">
        <v>35</v>
      </c>
      <c r="P325">
        <v>4</v>
      </c>
      <c r="Q325">
        <v>182</v>
      </c>
      <c r="R325" s="41">
        <v>973851</v>
      </c>
    </row>
    <row r="326" spans="1:18" x14ac:dyDescent="0.3">
      <c r="A326" t="s">
        <v>7334</v>
      </c>
      <c r="B326" s="32">
        <v>45050</v>
      </c>
      <c r="C326" t="s">
        <v>6730</v>
      </c>
      <c r="D326" t="s">
        <v>6731</v>
      </c>
      <c r="E326" t="s">
        <v>6750</v>
      </c>
      <c r="F326" t="s">
        <v>230</v>
      </c>
      <c r="G326" s="39" t="s">
        <v>7335</v>
      </c>
      <c r="H326" t="s">
        <v>10794</v>
      </c>
      <c r="I326" t="s">
        <v>117</v>
      </c>
      <c r="J326">
        <v>19</v>
      </c>
      <c r="K326" s="40">
        <v>8735</v>
      </c>
      <c r="L326" s="38">
        <v>165965</v>
      </c>
      <c r="M326">
        <v>20</v>
      </c>
      <c r="N326" t="s">
        <v>57</v>
      </c>
      <c r="O326" t="s">
        <v>28</v>
      </c>
      <c r="P326">
        <v>0</v>
      </c>
      <c r="Q326">
        <v>54</v>
      </c>
      <c r="R326" s="41">
        <v>581262</v>
      </c>
    </row>
    <row r="327" spans="1:18" x14ac:dyDescent="0.3">
      <c r="A327" t="s">
        <v>7336</v>
      </c>
      <c r="B327" s="32">
        <v>44965</v>
      </c>
      <c r="C327" t="s">
        <v>6730</v>
      </c>
      <c r="D327" t="s">
        <v>6731</v>
      </c>
      <c r="E327" t="s">
        <v>6741</v>
      </c>
      <c r="F327" t="s">
        <v>771</v>
      </c>
      <c r="G327" s="39" t="s">
        <v>7337</v>
      </c>
      <c r="H327" t="s">
        <v>24</v>
      </c>
      <c r="I327" t="s">
        <v>61</v>
      </c>
      <c r="J327">
        <v>2</v>
      </c>
      <c r="K327" s="40">
        <v>164791</v>
      </c>
      <c r="L327" s="38">
        <v>329582</v>
      </c>
      <c r="M327">
        <v>10</v>
      </c>
      <c r="N327" t="s">
        <v>27</v>
      </c>
      <c r="O327" t="s">
        <v>35</v>
      </c>
      <c r="P327">
        <v>2</v>
      </c>
      <c r="Q327">
        <v>75</v>
      </c>
      <c r="R327" s="41">
        <v>973851</v>
      </c>
    </row>
    <row r="328" spans="1:18" x14ac:dyDescent="0.3">
      <c r="A328" t="s">
        <v>7338</v>
      </c>
      <c r="B328" s="32">
        <v>45639</v>
      </c>
      <c r="C328" t="s">
        <v>6730</v>
      </c>
      <c r="D328" t="s">
        <v>6731</v>
      </c>
      <c r="E328" t="s">
        <v>6750</v>
      </c>
      <c r="F328" t="s">
        <v>1744</v>
      </c>
      <c r="G328" s="39" t="s">
        <v>7339</v>
      </c>
      <c r="H328" t="s">
        <v>10794</v>
      </c>
      <c r="I328" t="s">
        <v>113</v>
      </c>
      <c r="J328">
        <v>6</v>
      </c>
      <c r="K328" s="40">
        <v>20227</v>
      </c>
      <c r="L328" s="38">
        <v>121362</v>
      </c>
      <c r="M328">
        <v>20</v>
      </c>
      <c r="N328" t="s">
        <v>47</v>
      </c>
      <c r="O328" t="s">
        <v>35</v>
      </c>
      <c r="P328">
        <v>4</v>
      </c>
      <c r="Q328">
        <v>77</v>
      </c>
      <c r="R328" s="41">
        <v>581262</v>
      </c>
    </row>
    <row r="329" spans="1:18" x14ac:dyDescent="0.3">
      <c r="A329" t="s">
        <v>7340</v>
      </c>
      <c r="B329" s="32">
        <v>44928</v>
      </c>
      <c r="C329" t="s">
        <v>6730</v>
      </c>
      <c r="D329" t="s">
        <v>6731</v>
      </c>
      <c r="E329" t="s">
        <v>6732</v>
      </c>
      <c r="F329" t="s">
        <v>482</v>
      </c>
      <c r="G329" s="39" t="s">
        <v>27</v>
      </c>
      <c r="H329" t="s">
        <v>45</v>
      </c>
      <c r="I329" t="s">
        <v>46</v>
      </c>
      <c r="J329">
        <v>7</v>
      </c>
      <c r="K329" s="40">
        <v>15196</v>
      </c>
      <c r="L329" s="38">
        <v>106372</v>
      </c>
      <c r="M329">
        <v>0</v>
      </c>
      <c r="N329" t="s">
        <v>34</v>
      </c>
      <c r="O329" t="s">
        <v>28</v>
      </c>
      <c r="P329">
        <v>2</v>
      </c>
      <c r="Q329">
        <v>44</v>
      </c>
      <c r="R329" s="41">
        <v>395160</v>
      </c>
    </row>
    <row r="330" spans="1:18" x14ac:dyDescent="0.3">
      <c r="A330" t="s">
        <v>7341</v>
      </c>
      <c r="B330" s="32">
        <v>44959</v>
      </c>
      <c r="C330" t="s">
        <v>6730</v>
      </c>
      <c r="D330" t="s">
        <v>6731</v>
      </c>
      <c r="E330" t="s">
        <v>6750</v>
      </c>
      <c r="F330" t="s">
        <v>204</v>
      </c>
      <c r="G330" s="39" t="s">
        <v>7342</v>
      </c>
      <c r="H330" t="s">
        <v>24</v>
      </c>
      <c r="I330" t="s">
        <v>174</v>
      </c>
      <c r="J330">
        <v>12</v>
      </c>
      <c r="K330" s="40">
        <v>34672</v>
      </c>
      <c r="L330" s="38">
        <v>416064</v>
      </c>
      <c r="M330">
        <v>5</v>
      </c>
      <c r="N330" t="s">
        <v>26</v>
      </c>
      <c r="O330" t="s">
        <v>35</v>
      </c>
      <c r="P330">
        <v>5</v>
      </c>
      <c r="Q330">
        <v>59</v>
      </c>
      <c r="R330" s="41">
        <v>973851</v>
      </c>
    </row>
    <row r="331" spans="1:18" x14ac:dyDescent="0.3">
      <c r="A331" t="s">
        <v>7343</v>
      </c>
      <c r="B331" s="32">
        <v>45022</v>
      </c>
      <c r="C331" t="s">
        <v>6730</v>
      </c>
      <c r="D331" t="s">
        <v>6731</v>
      </c>
      <c r="E331" t="s">
        <v>6750</v>
      </c>
      <c r="F331" t="s">
        <v>1301</v>
      </c>
      <c r="G331" s="39" t="s">
        <v>7344</v>
      </c>
      <c r="H331" t="s">
        <v>32</v>
      </c>
      <c r="I331" t="s">
        <v>33</v>
      </c>
      <c r="J331">
        <v>4</v>
      </c>
      <c r="K331" s="40">
        <v>9176</v>
      </c>
      <c r="L331" s="38">
        <v>36704</v>
      </c>
      <c r="M331">
        <v>15</v>
      </c>
      <c r="N331" t="s">
        <v>27</v>
      </c>
      <c r="O331" t="s">
        <v>28</v>
      </c>
      <c r="P331">
        <v>5</v>
      </c>
      <c r="Q331">
        <v>73</v>
      </c>
      <c r="R331" s="41">
        <v>581262</v>
      </c>
    </row>
    <row r="332" spans="1:18" x14ac:dyDescent="0.3">
      <c r="A332" t="s">
        <v>7345</v>
      </c>
      <c r="B332" s="32">
        <v>45613</v>
      </c>
      <c r="C332" t="s">
        <v>6730</v>
      </c>
      <c r="D332" t="s">
        <v>6731</v>
      </c>
      <c r="E332" t="s">
        <v>6750</v>
      </c>
      <c r="F332" t="s">
        <v>1235</v>
      </c>
      <c r="G332" s="39" t="s">
        <v>27</v>
      </c>
      <c r="H332" t="s">
        <v>10798</v>
      </c>
      <c r="I332" t="s">
        <v>289</v>
      </c>
      <c r="J332">
        <v>16</v>
      </c>
      <c r="K332" s="40">
        <v>98596</v>
      </c>
      <c r="L332" s="38">
        <v>1577536</v>
      </c>
      <c r="M332">
        <v>10</v>
      </c>
      <c r="N332" t="s">
        <v>47</v>
      </c>
      <c r="O332" t="s">
        <v>35</v>
      </c>
      <c r="P332">
        <v>5</v>
      </c>
      <c r="Q332">
        <v>143</v>
      </c>
      <c r="R332" s="41">
        <v>868547</v>
      </c>
    </row>
    <row r="333" spans="1:18" x14ac:dyDescent="0.3">
      <c r="A333" t="s">
        <v>7346</v>
      </c>
      <c r="B333" s="32">
        <v>45103</v>
      </c>
      <c r="C333" t="s">
        <v>6730</v>
      </c>
      <c r="D333" t="s">
        <v>6731</v>
      </c>
      <c r="E333" t="s">
        <v>6732</v>
      </c>
      <c r="F333" t="s">
        <v>3121</v>
      </c>
      <c r="G333" s="39" t="s">
        <v>7347</v>
      </c>
      <c r="H333" t="s">
        <v>32</v>
      </c>
      <c r="I333" t="s">
        <v>117</v>
      </c>
      <c r="J333">
        <v>15</v>
      </c>
      <c r="K333" s="40">
        <v>8062</v>
      </c>
      <c r="L333" s="38">
        <v>120930</v>
      </c>
      <c r="M333">
        <v>0</v>
      </c>
      <c r="N333" t="s">
        <v>26</v>
      </c>
      <c r="O333" t="s">
        <v>35</v>
      </c>
      <c r="P333">
        <v>5</v>
      </c>
      <c r="Q333">
        <v>138</v>
      </c>
      <c r="R333" s="41">
        <v>581262</v>
      </c>
    </row>
    <row r="334" spans="1:18" x14ac:dyDescent="0.3">
      <c r="A334" t="s">
        <v>7348</v>
      </c>
      <c r="B334" s="32">
        <v>45562</v>
      </c>
      <c r="C334" t="s">
        <v>6730</v>
      </c>
      <c r="D334" t="s">
        <v>6731</v>
      </c>
      <c r="E334" t="s">
        <v>6741</v>
      </c>
      <c r="F334" t="s">
        <v>2449</v>
      </c>
      <c r="G334" s="39" t="s">
        <v>7349</v>
      </c>
      <c r="H334" t="s">
        <v>65</v>
      </c>
      <c r="I334" t="s">
        <v>478</v>
      </c>
      <c r="J334">
        <v>6</v>
      </c>
      <c r="K334" s="40">
        <v>112093</v>
      </c>
      <c r="L334" s="38">
        <v>672558</v>
      </c>
      <c r="M334" t="s">
        <v>27</v>
      </c>
      <c r="N334" t="s">
        <v>27</v>
      </c>
      <c r="O334" t="s">
        <v>35</v>
      </c>
      <c r="P334">
        <v>2</v>
      </c>
      <c r="Q334">
        <v>21</v>
      </c>
      <c r="R334" s="41">
        <v>868547</v>
      </c>
    </row>
    <row r="335" spans="1:18" x14ac:dyDescent="0.3">
      <c r="A335" t="s">
        <v>7350</v>
      </c>
      <c r="B335" s="32">
        <v>45308</v>
      </c>
      <c r="C335" t="s">
        <v>6730</v>
      </c>
      <c r="D335" t="s">
        <v>6731</v>
      </c>
      <c r="E335" t="s">
        <v>6732</v>
      </c>
      <c r="F335" t="s">
        <v>1125</v>
      </c>
      <c r="G335" s="39" t="s">
        <v>7351</v>
      </c>
      <c r="H335" t="s">
        <v>24</v>
      </c>
      <c r="I335" t="s">
        <v>161</v>
      </c>
      <c r="J335">
        <v>4</v>
      </c>
      <c r="K335" s="40">
        <v>211089</v>
      </c>
      <c r="L335" s="38">
        <v>844356</v>
      </c>
      <c r="M335">
        <v>20</v>
      </c>
      <c r="N335" t="s">
        <v>57</v>
      </c>
      <c r="O335" t="s">
        <v>28</v>
      </c>
      <c r="P335">
        <v>1</v>
      </c>
      <c r="Q335">
        <v>143</v>
      </c>
      <c r="R335" s="41">
        <v>973851</v>
      </c>
    </row>
    <row r="336" spans="1:18" x14ac:dyDescent="0.3">
      <c r="A336" t="s">
        <v>7352</v>
      </c>
      <c r="B336" s="32">
        <v>45281</v>
      </c>
      <c r="C336" t="s">
        <v>6730</v>
      </c>
      <c r="D336" t="s">
        <v>6731</v>
      </c>
      <c r="E336" t="s">
        <v>6750</v>
      </c>
      <c r="F336" t="s">
        <v>670</v>
      </c>
      <c r="G336" s="39" t="s">
        <v>7353</v>
      </c>
      <c r="H336" t="s">
        <v>24</v>
      </c>
      <c r="I336" t="s">
        <v>161</v>
      </c>
      <c r="J336">
        <v>19</v>
      </c>
      <c r="K336" s="40">
        <v>35496</v>
      </c>
      <c r="L336" s="38">
        <v>674424</v>
      </c>
      <c r="M336" t="s">
        <v>27</v>
      </c>
      <c r="N336" t="s">
        <v>47</v>
      </c>
      <c r="O336" t="s">
        <v>35</v>
      </c>
      <c r="P336" t="s">
        <v>27</v>
      </c>
      <c r="Q336">
        <v>141</v>
      </c>
      <c r="R336" s="41">
        <v>973851</v>
      </c>
    </row>
    <row r="337" spans="1:18" x14ac:dyDescent="0.3">
      <c r="A337" t="s">
        <v>7354</v>
      </c>
      <c r="B337" s="32">
        <v>45069</v>
      </c>
      <c r="C337" t="s">
        <v>6730</v>
      </c>
      <c r="D337" t="s">
        <v>6731</v>
      </c>
      <c r="E337" t="s">
        <v>6732</v>
      </c>
      <c r="F337" t="s">
        <v>183</v>
      </c>
      <c r="G337" s="39" t="s">
        <v>7355</v>
      </c>
      <c r="H337" t="s">
        <v>10794</v>
      </c>
      <c r="I337" t="s">
        <v>117</v>
      </c>
      <c r="J337">
        <v>18</v>
      </c>
      <c r="K337" s="40">
        <v>15598</v>
      </c>
      <c r="L337" s="38">
        <v>280764</v>
      </c>
      <c r="M337">
        <v>0</v>
      </c>
      <c r="N337" t="s">
        <v>27</v>
      </c>
      <c r="O337" t="s">
        <v>35</v>
      </c>
      <c r="P337">
        <v>5</v>
      </c>
      <c r="Q337">
        <v>13</v>
      </c>
      <c r="R337" s="41">
        <v>581262</v>
      </c>
    </row>
    <row r="338" spans="1:18" x14ac:dyDescent="0.3">
      <c r="A338" t="s">
        <v>7356</v>
      </c>
      <c r="B338" s="32">
        <v>45523</v>
      </c>
      <c r="C338" t="s">
        <v>6730</v>
      </c>
      <c r="D338" t="s">
        <v>6731</v>
      </c>
      <c r="E338" t="s">
        <v>6750</v>
      </c>
      <c r="F338" t="s">
        <v>319</v>
      </c>
      <c r="G338" s="39" t="s">
        <v>27</v>
      </c>
      <c r="H338" t="s">
        <v>32</v>
      </c>
      <c r="I338" t="s">
        <v>113</v>
      </c>
      <c r="J338">
        <v>2</v>
      </c>
      <c r="K338" s="40">
        <v>21196</v>
      </c>
      <c r="L338" s="38">
        <v>42392</v>
      </c>
      <c r="M338" t="s">
        <v>27</v>
      </c>
      <c r="N338" t="s">
        <v>47</v>
      </c>
      <c r="O338" t="s">
        <v>35</v>
      </c>
      <c r="P338">
        <v>2</v>
      </c>
      <c r="Q338">
        <v>155</v>
      </c>
      <c r="R338" s="41">
        <v>581262</v>
      </c>
    </row>
    <row r="339" spans="1:18" x14ac:dyDescent="0.3">
      <c r="A339" t="s">
        <v>7357</v>
      </c>
      <c r="B339" s="32">
        <v>45314</v>
      </c>
      <c r="C339" t="s">
        <v>6730</v>
      </c>
      <c r="D339" t="s">
        <v>6731</v>
      </c>
      <c r="E339" t="s">
        <v>6732</v>
      </c>
      <c r="F339" t="s">
        <v>3923</v>
      </c>
      <c r="G339" s="39" t="s">
        <v>7358</v>
      </c>
      <c r="H339" t="s">
        <v>45</v>
      </c>
      <c r="I339" t="s">
        <v>46</v>
      </c>
      <c r="J339">
        <v>12</v>
      </c>
      <c r="K339" s="40">
        <v>28498</v>
      </c>
      <c r="L339" s="38">
        <v>341976</v>
      </c>
      <c r="M339">
        <v>20</v>
      </c>
      <c r="N339" t="s">
        <v>57</v>
      </c>
      <c r="O339" t="s">
        <v>35</v>
      </c>
      <c r="P339">
        <v>7</v>
      </c>
      <c r="Q339">
        <v>76</v>
      </c>
      <c r="R339" s="41">
        <v>395160</v>
      </c>
    </row>
    <row r="340" spans="1:18" x14ac:dyDescent="0.3">
      <c r="A340" t="s">
        <v>7359</v>
      </c>
      <c r="B340" s="32">
        <v>45423</v>
      </c>
      <c r="C340" t="s">
        <v>6730</v>
      </c>
      <c r="D340" t="s">
        <v>6731</v>
      </c>
      <c r="E340" t="s">
        <v>6732</v>
      </c>
      <c r="F340" t="s">
        <v>204</v>
      </c>
      <c r="G340" s="39" t="s">
        <v>27</v>
      </c>
      <c r="H340" t="s">
        <v>10798</v>
      </c>
      <c r="I340" t="s">
        <v>102</v>
      </c>
      <c r="J340">
        <v>4</v>
      </c>
      <c r="K340" s="40">
        <v>47855</v>
      </c>
      <c r="L340" s="38">
        <v>191420</v>
      </c>
      <c r="M340">
        <v>5</v>
      </c>
      <c r="N340" t="s">
        <v>27</v>
      </c>
      <c r="O340" t="s">
        <v>35</v>
      </c>
      <c r="P340">
        <v>2</v>
      </c>
      <c r="Q340">
        <v>63</v>
      </c>
      <c r="R340" s="41">
        <v>868547</v>
      </c>
    </row>
    <row r="341" spans="1:18" x14ac:dyDescent="0.3">
      <c r="A341" t="s">
        <v>7360</v>
      </c>
      <c r="B341" s="32">
        <v>45482</v>
      </c>
      <c r="C341" t="s">
        <v>6730</v>
      </c>
      <c r="D341" t="s">
        <v>6731</v>
      </c>
      <c r="E341" t="s">
        <v>6732</v>
      </c>
      <c r="F341" t="s">
        <v>1165</v>
      </c>
      <c r="G341" s="39" t="s">
        <v>7361</v>
      </c>
      <c r="H341" t="s">
        <v>45</v>
      </c>
      <c r="I341" t="s">
        <v>211</v>
      </c>
      <c r="J341">
        <v>15</v>
      </c>
      <c r="K341" s="40">
        <v>14508</v>
      </c>
      <c r="L341" s="38">
        <v>217620</v>
      </c>
      <c r="M341">
        <v>0</v>
      </c>
      <c r="N341" t="s">
        <v>27</v>
      </c>
      <c r="O341" t="s">
        <v>35</v>
      </c>
      <c r="P341">
        <v>5</v>
      </c>
      <c r="Q341">
        <v>152</v>
      </c>
      <c r="R341" s="41">
        <v>395160</v>
      </c>
    </row>
    <row r="342" spans="1:18" x14ac:dyDescent="0.3">
      <c r="A342" t="s">
        <v>7362</v>
      </c>
      <c r="B342" s="32">
        <v>45005</v>
      </c>
      <c r="C342" t="s">
        <v>6730</v>
      </c>
      <c r="D342" t="s">
        <v>6731</v>
      </c>
      <c r="E342" t="s">
        <v>6732</v>
      </c>
      <c r="F342" t="s">
        <v>839</v>
      </c>
      <c r="G342" s="39" t="s">
        <v>27</v>
      </c>
      <c r="H342" t="s">
        <v>24</v>
      </c>
      <c r="I342" t="s">
        <v>61</v>
      </c>
      <c r="J342">
        <v>12</v>
      </c>
      <c r="K342" s="40">
        <v>308689</v>
      </c>
      <c r="L342" s="38">
        <v>3704268</v>
      </c>
      <c r="M342" t="s">
        <v>27</v>
      </c>
      <c r="N342" t="s">
        <v>27</v>
      </c>
      <c r="O342" t="s">
        <v>27</v>
      </c>
      <c r="P342">
        <v>2</v>
      </c>
      <c r="Q342">
        <v>4</v>
      </c>
      <c r="R342" s="41">
        <v>973851</v>
      </c>
    </row>
    <row r="343" spans="1:18" x14ac:dyDescent="0.3">
      <c r="A343" t="s">
        <v>7363</v>
      </c>
      <c r="B343" s="32">
        <v>45032</v>
      </c>
      <c r="C343" t="s">
        <v>6730</v>
      </c>
      <c r="D343" t="s">
        <v>6731</v>
      </c>
      <c r="E343" t="s">
        <v>6741</v>
      </c>
      <c r="F343" t="s">
        <v>245</v>
      </c>
      <c r="G343" s="39" t="s">
        <v>7364</v>
      </c>
      <c r="H343" t="s">
        <v>40</v>
      </c>
      <c r="I343" t="s">
        <v>41</v>
      </c>
      <c r="J343">
        <v>19</v>
      </c>
      <c r="K343" s="40">
        <v>2464</v>
      </c>
      <c r="L343" s="38">
        <v>46816</v>
      </c>
      <c r="M343">
        <v>0</v>
      </c>
      <c r="N343" t="s">
        <v>26</v>
      </c>
      <c r="O343" t="s">
        <v>35</v>
      </c>
      <c r="P343">
        <v>3</v>
      </c>
      <c r="Q343">
        <v>47</v>
      </c>
      <c r="R343" s="41">
        <v>381933</v>
      </c>
    </row>
    <row r="344" spans="1:18" x14ac:dyDescent="0.3">
      <c r="A344" t="s">
        <v>7365</v>
      </c>
      <c r="B344" s="32">
        <v>45274</v>
      </c>
      <c r="C344" t="s">
        <v>6730</v>
      </c>
      <c r="D344" t="s">
        <v>6731</v>
      </c>
      <c r="E344" t="s">
        <v>6750</v>
      </c>
      <c r="F344" t="s">
        <v>1349</v>
      </c>
      <c r="G344" s="39" t="s">
        <v>7366</v>
      </c>
      <c r="H344" t="s">
        <v>40</v>
      </c>
      <c r="I344" t="s">
        <v>137</v>
      </c>
      <c r="J344">
        <v>10</v>
      </c>
      <c r="K344" s="40">
        <v>2558</v>
      </c>
      <c r="L344" s="38">
        <v>25580</v>
      </c>
      <c r="M344">
        <v>15</v>
      </c>
      <c r="N344" t="s">
        <v>47</v>
      </c>
      <c r="O344" t="s">
        <v>35</v>
      </c>
      <c r="P344" t="s">
        <v>27</v>
      </c>
      <c r="Q344">
        <v>181</v>
      </c>
      <c r="R344" s="41">
        <v>381933</v>
      </c>
    </row>
    <row r="345" spans="1:18" x14ac:dyDescent="0.3">
      <c r="A345" t="s">
        <v>7367</v>
      </c>
      <c r="B345" s="32">
        <v>45518</v>
      </c>
      <c r="C345" t="s">
        <v>6730</v>
      </c>
      <c r="D345" t="s">
        <v>6731</v>
      </c>
      <c r="E345" t="s">
        <v>6750</v>
      </c>
      <c r="F345" t="s">
        <v>895</v>
      </c>
      <c r="G345" s="39" t="s">
        <v>7368</v>
      </c>
      <c r="H345" t="s">
        <v>32</v>
      </c>
      <c r="I345" t="s">
        <v>158</v>
      </c>
      <c r="J345">
        <v>15</v>
      </c>
      <c r="K345" s="40">
        <v>1782</v>
      </c>
      <c r="L345" s="38">
        <v>26730</v>
      </c>
      <c r="M345">
        <v>0</v>
      </c>
      <c r="N345" t="s">
        <v>27</v>
      </c>
      <c r="O345" t="s">
        <v>35</v>
      </c>
      <c r="P345">
        <v>2</v>
      </c>
      <c r="Q345">
        <v>119</v>
      </c>
      <c r="R345" s="41">
        <v>581262</v>
      </c>
    </row>
    <row r="346" spans="1:18" x14ac:dyDescent="0.3">
      <c r="A346" t="s">
        <v>7369</v>
      </c>
      <c r="B346" s="32">
        <v>45231</v>
      </c>
      <c r="C346" t="s">
        <v>6730</v>
      </c>
      <c r="D346" t="s">
        <v>6731</v>
      </c>
      <c r="E346" t="s">
        <v>6741</v>
      </c>
      <c r="F346" t="s">
        <v>1561</v>
      </c>
      <c r="G346" s="39" t="s">
        <v>7370</v>
      </c>
      <c r="H346" t="s">
        <v>24</v>
      </c>
      <c r="I346" t="s">
        <v>56</v>
      </c>
      <c r="J346">
        <v>1</v>
      </c>
      <c r="K346" s="40">
        <v>311271</v>
      </c>
      <c r="L346" s="38">
        <v>311271</v>
      </c>
      <c r="M346">
        <v>20</v>
      </c>
      <c r="N346" t="s">
        <v>34</v>
      </c>
      <c r="O346" t="s">
        <v>28</v>
      </c>
      <c r="P346">
        <v>1</v>
      </c>
      <c r="Q346">
        <v>17</v>
      </c>
      <c r="R346" s="41">
        <v>973851</v>
      </c>
    </row>
    <row r="347" spans="1:18" x14ac:dyDescent="0.3">
      <c r="A347" t="s">
        <v>7371</v>
      </c>
      <c r="B347" s="32">
        <v>45386</v>
      </c>
      <c r="C347" t="s">
        <v>6730</v>
      </c>
      <c r="D347" t="s">
        <v>6731</v>
      </c>
      <c r="E347" t="s">
        <v>6732</v>
      </c>
      <c r="F347" t="s">
        <v>2352</v>
      </c>
      <c r="G347" s="39" t="s">
        <v>7372</v>
      </c>
      <c r="H347" t="s">
        <v>45</v>
      </c>
      <c r="I347" t="s">
        <v>211</v>
      </c>
      <c r="J347">
        <v>8</v>
      </c>
      <c r="K347" s="40">
        <v>15831</v>
      </c>
      <c r="L347" s="38">
        <v>126648</v>
      </c>
      <c r="M347" t="s">
        <v>27</v>
      </c>
      <c r="N347" t="s">
        <v>57</v>
      </c>
      <c r="O347" t="s">
        <v>35</v>
      </c>
      <c r="P347">
        <v>5</v>
      </c>
      <c r="Q347">
        <v>106</v>
      </c>
      <c r="R347" s="41">
        <v>395160</v>
      </c>
    </row>
    <row r="348" spans="1:18" x14ac:dyDescent="0.3">
      <c r="A348" t="s">
        <v>7373</v>
      </c>
      <c r="B348" s="32">
        <v>45311</v>
      </c>
      <c r="C348" t="s">
        <v>6730</v>
      </c>
      <c r="D348" t="s">
        <v>6731</v>
      </c>
      <c r="E348" t="s">
        <v>6750</v>
      </c>
      <c r="F348" t="s">
        <v>2496</v>
      </c>
      <c r="G348" s="39" t="s">
        <v>7374</v>
      </c>
      <c r="H348" t="s">
        <v>32</v>
      </c>
      <c r="I348" t="s">
        <v>113</v>
      </c>
      <c r="J348">
        <v>19</v>
      </c>
      <c r="K348" s="40">
        <v>14122</v>
      </c>
      <c r="L348" s="38">
        <v>268318</v>
      </c>
      <c r="M348">
        <v>0</v>
      </c>
      <c r="N348" t="s">
        <v>47</v>
      </c>
      <c r="O348" t="s">
        <v>35</v>
      </c>
      <c r="P348">
        <v>4</v>
      </c>
      <c r="Q348">
        <v>96</v>
      </c>
      <c r="R348" s="41">
        <v>581262</v>
      </c>
    </row>
    <row r="349" spans="1:18" x14ac:dyDescent="0.3">
      <c r="A349" t="s">
        <v>7375</v>
      </c>
      <c r="B349" s="32">
        <v>45361</v>
      </c>
      <c r="C349" t="s">
        <v>6730</v>
      </c>
      <c r="D349" t="s">
        <v>6731</v>
      </c>
      <c r="E349" t="s">
        <v>6732</v>
      </c>
      <c r="F349" t="s">
        <v>396</v>
      </c>
      <c r="G349" s="39" t="s">
        <v>7376</v>
      </c>
      <c r="H349" t="s">
        <v>40</v>
      </c>
      <c r="I349" t="s">
        <v>51</v>
      </c>
      <c r="J349">
        <v>13</v>
      </c>
      <c r="K349" s="40">
        <v>4858</v>
      </c>
      <c r="L349" s="38">
        <v>63154</v>
      </c>
      <c r="M349">
        <v>0</v>
      </c>
      <c r="N349" t="s">
        <v>26</v>
      </c>
      <c r="O349" t="s">
        <v>35</v>
      </c>
      <c r="P349">
        <v>1</v>
      </c>
      <c r="Q349">
        <v>102</v>
      </c>
      <c r="R349" s="41">
        <v>381933</v>
      </c>
    </row>
    <row r="350" spans="1:18" x14ac:dyDescent="0.3">
      <c r="A350" t="s">
        <v>7377</v>
      </c>
      <c r="B350" s="32">
        <v>44990</v>
      </c>
      <c r="C350" t="s">
        <v>6730</v>
      </c>
      <c r="D350" t="s">
        <v>6731</v>
      </c>
      <c r="E350" t="s">
        <v>6732</v>
      </c>
      <c r="F350" t="s">
        <v>2207</v>
      </c>
      <c r="G350" s="39" t="s">
        <v>7378</v>
      </c>
      <c r="H350" t="s">
        <v>32</v>
      </c>
      <c r="I350" t="s">
        <v>95</v>
      </c>
      <c r="J350">
        <v>14</v>
      </c>
      <c r="K350" s="40">
        <v>9357</v>
      </c>
      <c r="L350" s="38">
        <v>130998</v>
      </c>
      <c r="M350">
        <v>0</v>
      </c>
      <c r="N350" t="s">
        <v>47</v>
      </c>
      <c r="O350" t="s">
        <v>27</v>
      </c>
      <c r="P350">
        <v>1</v>
      </c>
      <c r="Q350">
        <v>148</v>
      </c>
      <c r="R350" s="41">
        <v>581262</v>
      </c>
    </row>
    <row r="351" spans="1:18" x14ac:dyDescent="0.3">
      <c r="A351" t="s">
        <v>7379</v>
      </c>
      <c r="B351" s="32">
        <v>45363</v>
      </c>
      <c r="C351" t="s">
        <v>6730</v>
      </c>
      <c r="D351" t="s">
        <v>6731</v>
      </c>
      <c r="E351" t="s">
        <v>6732</v>
      </c>
      <c r="F351" t="s">
        <v>2311</v>
      </c>
      <c r="G351" s="39" t="s">
        <v>7380</v>
      </c>
      <c r="H351" t="s">
        <v>10798</v>
      </c>
      <c r="I351" t="s">
        <v>289</v>
      </c>
      <c r="J351">
        <v>20</v>
      </c>
      <c r="K351" s="40">
        <v>49204</v>
      </c>
      <c r="L351" s="38">
        <v>984080</v>
      </c>
      <c r="M351">
        <v>0</v>
      </c>
      <c r="N351" t="s">
        <v>27</v>
      </c>
      <c r="O351" t="s">
        <v>35</v>
      </c>
      <c r="P351">
        <v>5</v>
      </c>
      <c r="Q351">
        <v>146</v>
      </c>
      <c r="R351" s="41">
        <v>868547</v>
      </c>
    </row>
    <row r="352" spans="1:18" x14ac:dyDescent="0.3">
      <c r="A352" t="s">
        <v>7381</v>
      </c>
      <c r="B352" s="32">
        <v>45031</v>
      </c>
      <c r="C352" t="s">
        <v>6730</v>
      </c>
      <c r="D352" t="s">
        <v>6731</v>
      </c>
      <c r="E352" t="s">
        <v>6750</v>
      </c>
      <c r="F352" t="s">
        <v>1339</v>
      </c>
      <c r="G352" s="39" t="s">
        <v>7382</v>
      </c>
      <c r="H352" t="s">
        <v>24</v>
      </c>
      <c r="I352" t="s">
        <v>25</v>
      </c>
      <c r="J352">
        <v>5</v>
      </c>
      <c r="K352" s="40">
        <v>210785</v>
      </c>
      <c r="L352" s="38">
        <v>1053925</v>
      </c>
      <c r="M352">
        <v>20</v>
      </c>
      <c r="N352" t="s">
        <v>26</v>
      </c>
      <c r="O352" t="s">
        <v>28</v>
      </c>
      <c r="P352">
        <v>3</v>
      </c>
      <c r="Q352">
        <v>65</v>
      </c>
      <c r="R352" s="41">
        <v>973851</v>
      </c>
    </row>
    <row r="353" spans="1:18" x14ac:dyDescent="0.3">
      <c r="A353" t="s">
        <v>7383</v>
      </c>
      <c r="B353" s="32">
        <v>45036</v>
      </c>
      <c r="C353" t="s">
        <v>6730</v>
      </c>
      <c r="D353" t="s">
        <v>6731</v>
      </c>
      <c r="E353" t="s">
        <v>6750</v>
      </c>
      <c r="F353" t="s">
        <v>235</v>
      </c>
      <c r="G353" s="39" t="s">
        <v>7384</v>
      </c>
      <c r="H353" t="s">
        <v>10798</v>
      </c>
      <c r="I353" t="s">
        <v>397</v>
      </c>
      <c r="J353">
        <v>16</v>
      </c>
      <c r="K353" s="40">
        <v>165166</v>
      </c>
      <c r="L353" s="38">
        <v>2642656</v>
      </c>
      <c r="M353">
        <v>0</v>
      </c>
      <c r="N353" t="s">
        <v>57</v>
      </c>
      <c r="O353" t="s">
        <v>28</v>
      </c>
      <c r="P353">
        <v>2</v>
      </c>
      <c r="Q353">
        <v>51</v>
      </c>
      <c r="R353" s="41">
        <v>868547</v>
      </c>
    </row>
    <row r="354" spans="1:18" x14ac:dyDescent="0.3">
      <c r="A354" t="s">
        <v>7385</v>
      </c>
      <c r="B354" s="32">
        <v>45184</v>
      </c>
      <c r="C354" t="s">
        <v>6730</v>
      </c>
      <c r="D354" t="s">
        <v>6731</v>
      </c>
      <c r="E354" t="s">
        <v>6732</v>
      </c>
      <c r="F354" t="s">
        <v>613</v>
      </c>
      <c r="G354" s="39" t="s">
        <v>7386</v>
      </c>
      <c r="H354" t="s">
        <v>45</v>
      </c>
      <c r="I354" t="s">
        <v>211</v>
      </c>
      <c r="J354">
        <v>6</v>
      </c>
      <c r="K354" s="40">
        <v>7879</v>
      </c>
      <c r="L354" s="38">
        <v>47274</v>
      </c>
      <c r="M354">
        <v>0</v>
      </c>
      <c r="N354" t="s">
        <v>57</v>
      </c>
      <c r="O354" t="s">
        <v>35</v>
      </c>
      <c r="P354">
        <v>4</v>
      </c>
      <c r="Q354">
        <v>190</v>
      </c>
      <c r="R354" s="41">
        <v>395160</v>
      </c>
    </row>
    <row r="355" spans="1:18" x14ac:dyDescent="0.3">
      <c r="A355" t="s">
        <v>7387</v>
      </c>
      <c r="B355" s="32">
        <v>45616</v>
      </c>
      <c r="C355" t="s">
        <v>6730</v>
      </c>
      <c r="D355" t="s">
        <v>6731</v>
      </c>
      <c r="E355" t="s">
        <v>6732</v>
      </c>
      <c r="F355" t="s">
        <v>1317</v>
      </c>
      <c r="G355" s="39" t="s">
        <v>7388</v>
      </c>
      <c r="H355" t="s">
        <v>32</v>
      </c>
      <c r="I355" t="s">
        <v>33</v>
      </c>
      <c r="J355">
        <v>16</v>
      </c>
      <c r="K355" s="40">
        <v>20467</v>
      </c>
      <c r="L355" s="38">
        <v>327472</v>
      </c>
      <c r="M355">
        <v>20</v>
      </c>
      <c r="N355" t="s">
        <v>26</v>
      </c>
      <c r="O355" t="s">
        <v>35</v>
      </c>
      <c r="P355">
        <v>5</v>
      </c>
      <c r="Q355">
        <v>113</v>
      </c>
      <c r="R355" s="41">
        <v>581262</v>
      </c>
    </row>
    <row r="356" spans="1:18" x14ac:dyDescent="0.3">
      <c r="A356" t="s">
        <v>7389</v>
      </c>
      <c r="B356" s="32">
        <v>45064</v>
      </c>
      <c r="C356" t="s">
        <v>6730</v>
      </c>
      <c r="D356" t="s">
        <v>6731</v>
      </c>
      <c r="E356" t="s">
        <v>6750</v>
      </c>
      <c r="F356" t="s">
        <v>393</v>
      </c>
      <c r="G356" s="39" t="s">
        <v>7390</v>
      </c>
      <c r="H356" t="s">
        <v>10794</v>
      </c>
      <c r="I356" t="s">
        <v>113</v>
      </c>
      <c r="J356">
        <v>12</v>
      </c>
      <c r="K356" s="40">
        <v>2132</v>
      </c>
      <c r="L356" s="38">
        <v>25584</v>
      </c>
      <c r="M356">
        <v>0</v>
      </c>
      <c r="N356" t="s">
        <v>47</v>
      </c>
      <c r="O356" t="s">
        <v>35</v>
      </c>
      <c r="P356">
        <v>3</v>
      </c>
      <c r="Q356">
        <v>135</v>
      </c>
      <c r="R356" s="41">
        <v>581262</v>
      </c>
    </row>
    <row r="357" spans="1:18" x14ac:dyDescent="0.3">
      <c r="A357" t="s">
        <v>7391</v>
      </c>
      <c r="B357" s="32">
        <v>45180</v>
      </c>
      <c r="C357" t="s">
        <v>6730</v>
      </c>
      <c r="D357" t="s">
        <v>6731</v>
      </c>
      <c r="E357" t="s">
        <v>6741</v>
      </c>
      <c r="F357" t="s">
        <v>538</v>
      </c>
      <c r="G357" s="39" t="s">
        <v>7392</v>
      </c>
      <c r="H357" t="s">
        <v>45</v>
      </c>
      <c r="I357" t="s">
        <v>181</v>
      </c>
      <c r="J357">
        <v>6</v>
      </c>
      <c r="K357" s="40">
        <v>26359</v>
      </c>
      <c r="L357" s="38">
        <v>158154</v>
      </c>
      <c r="M357">
        <v>20</v>
      </c>
      <c r="N357" t="s">
        <v>47</v>
      </c>
      <c r="O357" t="s">
        <v>35</v>
      </c>
      <c r="P357">
        <v>3</v>
      </c>
      <c r="Q357">
        <v>72</v>
      </c>
      <c r="R357" s="41">
        <v>395160</v>
      </c>
    </row>
    <row r="358" spans="1:18" x14ac:dyDescent="0.3">
      <c r="A358" t="s">
        <v>7393</v>
      </c>
      <c r="B358" s="32">
        <v>45291</v>
      </c>
      <c r="C358" t="s">
        <v>6730</v>
      </c>
      <c r="D358" t="s">
        <v>6731</v>
      </c>
      <c r="E358" t="s">
        <v>6732</v>
      </c>
      <c r="F358" t="s">
        <v>556</v>
      </c>
      <c r="G358" s="39" t="s">
        <v>7394</v>
      </c>
      <c r="H358" t="s">
        <v>24</v>
      </c>
      <c r="I358" t="s">
        <v>56</v>
      </c>
      <c r="J358">
        <v>16</v>
      </c>
      <c r="K358" s="40">
        <v>47553</v>
      </c>
      <c r="L358" s="38">
        <v>760848</v>
      </c>
      <c r="M358">
        <v>10</v>
      </c>
      <c r="N358" t="s">
        <v>47</v>
      </c>
      <c r="O358" t="s">
        <v>35</v>
      </c>
      <c r="P358" t="s">
        <v>27</v>
      </c>
      <c r="Q358">
        <v>72</v>
      </c>
      <c r="R358" s="41">
        <v>973851</v>
      </c>
    </row>
    <row r="359" spans="1:18" x14ac:dyDescent="0.3">
      <c r="A359" t="s">
        <v>7395</v>
      </c>
      <c r="B359" s="32">
        <v>45402</v>
      </c>
      <c r="C359" t="s">
        <v>6730</v>
      </c>
      <c r="D359" t="s">
        <v>6731</v>
      </c>
      <c r="E359" t="s">
        <v>6732</v>
      </c>
      <c r="F359" t="s">
        <v>1094</v>
      </c>
      <c r="G359" s="39" t="s">
        <v>7396</v>
      </c>
      <c r="H359" t="s">
        <v>10794</v>
      </c>
      <c r="I359" t="s">
        <v>33</v>
      </c>
      <c r="J359">
        <v>1</v>
      </c>
      <c r="K359" s="40">
        <v>12657</v>
      </c>
      <c r="L359" s="38">
        <v>12657</v>
      </c>
      <c r="M359">
        <v>0</v>
      </c>
      <c r="N359" t="s">
        <v>26</v>
      </c>
      <c r="O359" t="s">
        <v>35</v>
      </c>
      <c r="P359" t="s">
        <v>27</v>
      </c>
      <c r="Q359">
        <v>128</v>
      </c>
      <c r="R359" s="41">
        <v>581262</v>
      </c>
    </row>
    <row r="360" spans="1:18" x14ac:dyDescent="0.3">
      <c r="A360" t="s">
        <v>7397</v>
      </c>
      <c r="B360" s="32">
        <v>45283</v>
      </c>
      <c r="C360" t="s">
        <v>6730</v>
      </c>
      <c r="D360" t="s">
        <v>6731</v>
      </c>
      <c r="E360" t="s">
        <v>6732</v>
      </c>
      <c r="F360" t="s">
        <v>412</v>
      </c>
      <c r="G360" s="39" t="s">
        <v>7398</v>
      </c>
      <c r="H360" t="s">
        <v>24</v>
      </c>
      <c r="I360" t="s">
        <v>161</v>
      </c>
      <c r="J360">
        <v>12</v>
      </c>
      <c r="K360" s="40">
        <v>201392</v>
      </c>
      <c r="L360" s="38">
        <v>2416704</v>
      </c>
      <c r="M360">
        <v>0</v>
      </c>
      <c r="N360" t="s">
        <v>47</v>
      </c>
      <c r="O360" t="s">
        <v>28</v>
      </c>
      <c r="P360">
        <v>1</v>
      </c>
      <c r="Q360">
        <v>29</v>
      </c>
      <c r="R360" s="41">
        <v>973851</v>
      </c>
    </row>
    <row r="361" spans="1:18" x14ac:dyDescent="0.3">
      <c r="A361" t="s">
        <v>7399</v>
      </c>
      <c r="B361" s="32">
        <v>45653</v>
      </c>
      <c r="C361" t="s">
        <v>6730</v>
      </c>
      <c r="D361" t="s">
        <v>6731</v>
      </c>
      <c r="E361" t="s">
        <v>6732</v>
      </c>
      <c r="F361" t="s">
        <v>1503</v>
      </c>
      <c r="G361" s="39" t="s">
        <v>27</v>
      </c>
      <c r="H361" t="s">
        <v>10798</v>
      </c>
      <c r="I361" t="s">
        <v>102</v>
      </c>
      <c r="J361">
        <v>14</v>
      </c>
      <c r="K361" s="40">
        <v>169109</v>
      </c>
      <c r="L361" s="38">
        <v>2367526</v>
      </c>
      <c r="M361">
        <v>15</v>
      </c>
      <c r="N361" t="s">
        <v>26</v>
      </c>
      <c r="O361" t="s">
        <v>35</v>
      </c>
      <c r="P361">
        <v>2</v>
      </c>
      <c r="Q361">
        <v>108</v>
      </c>
      <c r="R361" s="41">
        <v>868547</v>
      </c>
    </row>
    <row r="362" spans="1:18" x14ac:dyDescent="0.3">
      <c r="A362" t="s">
        <v>7400</v>
      </c>
      <c r="B362" s="32">
        <v>45376</v>
      </c>
      <c r="C362" t="s">
        <v>6730</v>
      </c>
      <c r="D362" t="s">
        <v>6731</v>
      </c>
      <c r="E362" t="s">
        <v>6750</v>
      </c>
      <c r="F362" t="s">
        <v>2010</v>
      </c>
      <c r="G362" s="39" t="s">
        <v>7401</v>
      </c>
      <c r="H362" t="s">
        <v>40</v>
      </c>
      <c r="I362" t="s">
        <v>51</v>
      </c>
      <c r="J362">
        <v>16</v>
      </c>
      <c r="K362" s="40">
        <v>11121</v>
      </c>
      <c r="L362" s="38">
        <v>177936</v>
      </c>
      <c r="M362">
        <v>5</v>
      </c>
      <c r="N362" t="s">
        <v>57</v>
      </c>
      <c r="O362" t="s">
        <v>28</v>
      </c>
      <c r="P362">
        <v>1</v>
      </c>
      <c r="Q362">
        <v>24</v>
      </c>
      <c r="R362" s="41">
        <v>381933</v>
      </c>
    </row>
    <row r="363" spans="1:18" x14ac:dyDescent="0.3">
      <c r="A363" t="s">
        <v>7402</v>
      </c>
      <c r="B363" s="32">
        <v>45567</v>
      </c>
      <c r="C363" t="s">
        <v>6730</v>
      </c>
      <c r="D363" t="s">
        <v>6731</v>
      </c>
      <c r="E363" t="s">
        <v>6750</v>
      </c>
      <c r="F363" t="s">
        <v>6690</v>
      </c>
      <c r="G363" s="39" t="s">
        <v>7403</v>
      </c>
      <c r="H363" t="s">
        <v>32</v>
      </c>
      <c r="I363" t="s">
        <v>141</v>
      </c>
      <c r="J363">
        <v>1</v>
      </c>
      <c r="K363" s="40">
        <v>22317</v>
      </c>
      <c r="L363" s="38">
        <v>22317</v>
      </c>
      <c r="M363">
        <v>20</v>
      </c>
      <c r="N363" t="s">
        <v>57</v>
      </c>
      <c r="O363" t="s">
        <v>28</v>
      </c>
      <c r="P363">
        <v>5</v>
      </c>
      <c r="Q363">
        <v>8</v>
      </c>
      <c r="R363" s="41">
        <v>581262</v>
      </c>
    </row>
    <row r="364" spans="1:18" x14ac:dyDescent="0.3">
      <c r="A364" t="s">
        <v>7404</v>
      </c>
      <c r="B364" s="32">
        <v>45524</v>
      </c>
      <c r="C364" t="s">
        <v>6730</v>
      </c>
      <c r="D364" t="s">
        <v>6731</v>
      </c>
      <c r="E364" t="s">
        <v>6741</v>
      </c>
      <c r="F364" t="s">
        <v>84</v>
      </c>
      <c r="G364" s="39" t="s">
        <v>7405</v>
      </c>
      <c r="H364" t="s">
        <v>45</v>
      </c>
      <c r="I364" t="s">
        <v>74</v>
      </c>
      <c r="J364">
        <v>7</v>
      </c>
      <c r="K364" s="40">
        <v>29758</v>
      </c>
      <c r="L364" s="38">
        <v>208306</v>
      </c>
      <c r="M364">
        <v>20</v>
      </c>
      <c r="N364" t="s">
        <v>27</v>
      </c>
      <c r="O364" t="s">
        <v>27</v>
      </c>
      <c r="P364">
        <v>5</v>
      </c>
      <c r="Q364">
        <v>141</v>
      </c>
      <c r="R364" s="41">
        <v>395160</v>
      </c>
    </row>
    <row r="365" spans="1:18" x14ac:dyDescent="0.3">
      <c r="A365" t="s">
        <v>7406</v>
      </c>
      <c r="B365" s="32">
        <v>45194</v>
      </c>
      <c r="C365" t="s">
        <v>6730</v>
      </c>
      <c r="D365" t="s">
        <v>6731</v>
      </c>
      <c r="E365" t="s">
        <v>6732</v>
      </c>
      <c r="F365" t="s">
        <v>584</v>
      </c>
      <c r="G365" s="39" t="s">
        <v>7407</v>
      </c>
      <c r="H365" t="s">
        <v>10794</v>
      </c>
      <c r="I365" t="s">
        <v>237</v>
      </c>
      <c r="J365">
        <v>1</v>
      </c>
      <c r="K365" s="40">
        <v>20828</v>
      </c>
      <c r="L365" s="38">
        <v>20828</v>
      </c>
      <c r="M365">
        <v>5</v>
      </c>
      <c r="N365" t="s">
        <v>27</v>
      </c>
      <c r="O365" t="s">
        <v>35</v>
      </c>
      <c r="P365">
        <v>3</v>
      </c>
      <c r="Q365">
        <v>187</v>
      </c>
      <c r="R365" s="41">
        <v>581262</v>
      </c>
    </row>
    <row r="366" spans="1:18" x14ac:dyDescent="0.3">
      <c r="A366" t="s">
        <v>7408</v>
      </c>
      <c r="B366" s="32">
        <v>45041</v>
      </c>
      <c r="C366" t="s">
        <v>6730</v>
      </c>
      <c r="D366" t="s">
        <v>6731</v>
      </c>
      <c r="E366" t="s">
        <v>6732</v>
      </c>
      <c r="F366" t="s">
        <v>356</v>
      </c>
      <c r="G366" s="39" t="s">
        <v>7409</v>
      </c>
      <c r="H366" t="s">
        <v>40</v>
      </c>
      <c r="I366" t="s">
        <v>70</v>
      </c>
      <c r="J366">
        <v>12</v>
      </c>
      <c r="K366" s="40">
        <v>12455</v>
      </c>
      <c r="L366" s="38">
        <v>149460</v>
      </c>
      <c r="M366">
        <v>0</v>
      </c>
      <c r="N366" t="s">
        <v>26</v>
      </c>
      <c r="O366" t="s">
        <v>27</v>
      </c>
      <c r="P366">
        <v>5</v>
      </c>
      <c r="Q366">
        <v>128</v>
      </c>
      <c r="R366" s="41">
        <v>381933</v>
      </c>
    </row>
    <row r="367" spans="1:18" x14ac:dyDescent="0.3">
      <c r="A367" t="s">
        <v>7410</v>
      </c>
      <c r="B367" s="32">
        <v>45254</v>
      </c>
      <c r="C367" t="s">
        <v>6730</v>
      </c>
      <c r="D367" t="s">
        <v>6731</v>
      </c>
      <c r="E367" t="s">
        <v>6732</v>
      </c>
      <c r="F367" t="s">
        <v>3189</v>
      </c>
      <c r="G367" s="39" t="s">
        <v>7411</v>
      </c>
      <c r="H367" t="s">
        <v>10798</v>
      </c>
      <c r="I367" t="s">
        <v>66</v>
      </c>
      <c r="J367">
        <v>5</v>
      </c>
      <c r="K367" s="40">
        <v>104498</v>
      </c>
      <c r="L367" s="38">
        <v>522490</v>
      </c>
      <c r="M367">
        <v>0</v>
      </c>
      <c r="N367" t="s">
        <v>57</v>
      </c>
      <c r="O367" t="s">
        <v>35</v>
      </c>
      <c r="P367">
        <v>3</v>
      </c>
      <c r="Q367">
        <v>171</v>
      </c>
      <c r="R367" s="41">
        <v>868547</v>
      </c>
    </row>
    <row r="368" spans="1:18" x14ac:dyDescent="0.3">
      <c r="A368" t="s">
        <v>7412</v>
      </c>
      <c r="B368" s="32">
        <v>45122</v>
      </c>
      <c r="C368" t="s">
        <v>6730</v>
      </c>
      <c r="D368" t="s">
        <v>6731</v>
      </c>
      <c r="E368" t="s">
        <v>6750</v>
      </c>
      <c r="F368" t="s">
        <v>185</v>
      </c>
      <c r="G368" s="39" t="s">
        <v>7413</v>
      </c>
      <c r="H368" t="s">
        <v>45</v>
      </c>
      <c r="I368" t="s">
        <v>130</v>
      </c>
      <c r="J368">
        <v>15</v>
      </c>
      <c r="K368" s="40">
        <v>18916</v>
      </c>
      <c r="L368" s="38">
        <v>283740</v>
      </c>
      <c r="M368">
        <v>20</v>
      </c>
      <c r="N368" t="s">
        <v>26</v>
      </c>
      <c r="O368" t="s">
        <v>28</v>
      </c>
      <c r="P368">
        <v>4</v>
      </c>
      <c r="Q368">
        <v>43</v>
      </c>
      <c r="R368" s="41">
        <v>395160</v>
      </c>
    </row>
    <row r="369" spans="1:18" x14ac:dyDescent="0.3">
      <c r="A369" t="s">
        <v>7414</v>
      </c>
      <c r="B369" s="32">
        <v>45178</v>
      </c>
      <c r="C369" t="s">
        <v>6730</v>
      </c>
      <c r="D369" t="s">
        <v>6731</v>
      </c>
      <c r="E369" t="s">
        <v>6750</v>
      </c>
      <c r="F369" t="s">
        <v>176</v>
      </c>
      <c r="G369" s="39" t="s">
        <v>7415</v>
      </c>
      <c r="H369" t="s">
        <v>32</v>
      </c>
      <c r="I369" t="s">
        <v>95</v>
      </c>
      <c r="J369">
        <v>6</v>
      </c>
      <c r="K369" s="40">
        <v>4712</v>
      </c>
      <c r="L369" s="38">
        <v>28272</v>
      </c>
      <c r="M369">
        <v>5</v>
      </c>
      <c r="N369" t="s">
        <v>57</v>
      </c>
      <c r="O369" t="s">
        <v>35</v>
      </c>
      <c r="P369">
        <v>1</v>
      </c>
      <c r="Q369">
        <v>176</v>
      </c>
      <c r="R369" s="41">
        <v>581262</v>
      </c>
    </row>
    <row r="370" spans="1:18" x14ac:dyDescent="0.3">
      <c r="A370" t="s">
        <v>7416</v>
      </c>
      <c r="B370" s="32">
        <v>45059</v>
      </c>
      <c r="C370" t="s">
        <v>6730</v>
      </c>
      <c r="D370" t="s">
        <v>6731</v>
      </c>
      <c r="E370" t="s">
        <v>6741</v>
      </c>
      <c r="F370" t="s">
        <v>836</v>
      </c>
      <c r="G370" s="39" t="s">
        <v>7417</v>
      </c>
      <c r="H370" t="s">
        <v>45</v>
      </c>
      <c r="I370" t="s">
        <v>98</v>
      </c>
      <c r="J370">
        <v>20</v>
      </c>
      <c r="K370" s="40">
        <v>20271</v>
      </c>
      <c r="L370" s="38">
        <v>405420</v>
      </c>
      <c r="M370" t="s">
        <v>27</v>
      </c>
      <c r="N370" t="s">
        <v>47</v>
      </c>
      <c r="O370" t="s">
        <v>35</v>
      </c>
      <c r="P370">
        <v>2</v>
      </c>
      <c r="Q370">
        <v>47</v>
      </c>
      <c r="R370" s="41">
        <v>395160</v>
      </c>
    </row>
    <row r="371" spans="1:18" x14ac:dyDescent="0.3">
      <c r="A371" t="s">
        <v>7418</v>
      </c>
      <c r="B371" s="32">
        <v>44997</v>
      </c>
      <c r="C371" t="s">
        <v>6730</v>
      </c>
      <c r="D371" t="s">
        <v>6731</v>
      </c>
      <c r="E371" t="s">
        <v>6750</v>
      </c>
      <c r="F371" t="s">
        <v>287</v>
      </c>
      <c r="G371" s="39" t="s">
        <v>7419</v>
      </c>
      <c r="H371" t="s">
        <v>65</v>
      </c>
      <c r="I371" t="s">
        <v>397</v>
      </c>
      <c r="J371">
        <v>8</v>
      </c>
      <c r="K371" s="40">
        <v>123236</v>
      </c>
      <c r="L371" s="38">
        <v>985888</v>
      </c>
      <c r="M371">
        <v>10</v>
      </c>
      <c r="N371" t="s">
        <v>47</v>
      </c>
      <c r="O371" t="s">
        <v>35</v>
      </c>
      <c r="P371">
        <v>2</v>
      </c>
      <c r="Q371">
        <v>157</v>
      </c>
      <c r="R371" s="41">
        <v>868547</v>
      </c>
    </row>
    <row r="372" spans="1:18" x14ac:dyDescent="0.3">
      <c r="A372" t="s">
        <v>7420</v>
      </c>
      <c r="B372" s="32">
        <v>45085</v>
      </c>
      <c r="C372" t="s">
        <v>6730</v>
      </c>
      <c r="D372" t="s">
        <v>6731</v>
      </c>
      <c r="E372" t="s">
        <v>6732</v>
      </c>
      <c r="F372" t="s">
        <v>1892</v>
      </c>
      <c r="G372" s="39" t="s">
        <v>7421</v>
      </c>
      <c r="H372" t="s">
        <v>65</v>
      </c>
      <c r="I372" t="s">
        <v>382</v>
      </c>
      <c r="J372">
        <v>17</v>
      </c>
      <c r="K372" s="40">
        <v>43575</v>
      </c>
      <c r="L372" s="38">
        <v>740775</v>
      </c>
      <c r="M372">
        <v>0</v>
      </c>
      <c r="N372" t="s">
        <v>26</v>
      </c>
      <c r="O372" t="s">
        <v>35</v>
      </c>
      <c r="P372">
        <v>5</v>
      </c>
      <c r="Q372">
        <v>173</v>
      </c>
      <c r="R372" s="41">
        <v>868547</v>
      </c>
    </row>
    <row r="373" spans="1:18" x14ac:dyDescent="0.3">
      <c r="A373" t="s">
        <v>7422</v>
      </c>
      <c r="B373" s="32">
        <v>45440</v>
      </c>
      <c r="C373" t="s">
        <v>6730</v>
      </c>
      <c r="D373" t="s">
        <v>6731</v>
      </c>
      <c r="E373" t="s">
        <v>6750</v>
      </c>
      <c r="F373" t="s">
        <v>322</v>
      </c>
      <c r="G373" s="39" t="s">
        <v>7423</v>
      </c>
      <c r="H373" t="s">
        <v>65</v>
      </c>
      <c r="I373" t="s">
        <v>397</v>
      </c>
      <c r="J373">
        <v>8</v>
      </c>
      <c r="K373" s="40">
        <v>141061</v>
      </c>
      <c r="L373" s="38">
        <v>1128488</v>
      </c>
      <c r="M373" t="s">
        <v>27</v>
      </c>
      <c r="N373" t="s">
        <v>27</v>
      </c>
      <c r="O373" t="s">
        <v>35</v>
      </c>
      <c r="P373">
        <v>2</v>
      </c>
      <c r="Q373">
        <v>21</v>
      </c>
      <c r="R373" s="41">
        <v>868547</v>
      </c>
    </row>
    <row r="374" spans="1:18" x14ac:dyDescent="0.3">
      <c r="A374" t="s">
        <v>7424</v>
      </c>
      <c r="B374" s="32">
        <v>45082</v>
      </c>
      <c r="C374" t="s">
        <v>6730</v>
      </c>
      <c r="D374" t="s">
        <v>6731</v>
      </c>
      <c r="E374" t="s">
        <v>6732</v>
      </c>
      <c r="F374" t="s">
        <v>1834</v>
      </c>
      <c r="G374" s="39" t="s">
        <v>27</v>
      </c>
      <c r="H374" t="s">
        <v>45</v>
      </c>
      <c r="I374" t="s">
        <v>98</v>
      </c>
      <c r="J374">
        <v>9</v>
      </c>
      <c r="K374" s="40">
        <v>40079</v>
      </c>
      <c r="L374" s="38">
        <v>360711</v>
      </c>
      <c r="M374">
        <v>5</v>
      </c>
      <c r="N374" t="s">
        <v>57</v>
      </c>
      <c r="O374" t="s">
        <v>35</v>
      </c>
      <c r="P374">
        <v>1</v>
      </c>
      <c r="Q374">
        <v>175</v>
      </c>
      <c r="R374" s="41">
        <v>395160</v>
      </c>
    </row>
    <row r="375" spans="1:18" x14ac:dyDescent="0.3">
      <c r="A375" t="s">
        <v>7425</v>
      </c>
      <c r="B375" s="32">
        <v>44948</v>
      </c>
      <c r="C375" t="s">
        <v>6730</v>
      </c>
      <c r="D375" t="s">
        <v>6731</v>
      </c>
      <c r="E375" t="s">
        <v>6732</v>
      </c>
      <c r="F375" t="s">
        <v>2487</v>
      </c>
      <c r="G375" s="39" t="s">
        <v>7426</v>
      </c>
      <c r="H375" t="s">
        <v>10794</v>
      </c>
      <c r="I375" t="s">
        <v>113</v>
      </c>
      <c r="J375">
        <v>16</v>
      </c>
      <c r="K375" s="40">
        <v>12361</v>
      </c>
      <c r="L375" s="38">
        <v>197776</v>
      </c>
      <c r="M375">
        <v>10</v>
      </c>
      <c r="N375" t="s">
        <v>27</v>
      </c>
      <c r="O375" t="s">
        <v>28</v>
      </c>
      <c r="P375">
        <v>2</v>
      </c>
      <c r="Q375">
        <v>192</v>
      </c>
      <c r="R375" s="41">
        <v>581262</v>
      </c>
    </row>
    <row r="376" spans="1:18" x14ac:dyDescent="0.3">
      <c r="A376" t="s">
        <v>7427</v>
      </c>
      <c r="B376" s="32">
        <v>45409</v>
      </c>
      <c r="C376" t="s">
        <v>6730</v>
      </c>
      <c r="D376" t="s">
        <v>6731</v>
      </c>
      <c r="E376" t="s">
        <v>6732</v>
      </c>
      <c r="F376" t="s">
        <v>38</v>
      </c>
      <c r="G376" s="39" t="s">
        <v>7428</v>
      </c>
      <c r="H376" t="s">
        <v>24</v>
      </c>
      <c r="I376" t="s">
        <v>56</v>
      </c>
      <c r="J376">
        <v>2</v>
      </c>
      <c r="K376" s="40">
        <v>329418</v>
      </c>
      <c r="L376" s="38">
        <v>658836</v>
      </c>
      <c r="M376">
        <v>0</v>
      </c>
      <c r="N376" t="s">
        <v>47</v>
      </c>
      <c r="O376" t="s">
        <v>28</v>
      </c>
      <c r="P376">
        <v>5</v>
      </c>
      <c r="Q376">
        <v>163</v>
      </c>
      <c r="R376" s="41">
        <v>973851</v>
      </c>
    </row>
    <row r="377" spans="1:18" x14ac:dyDescent="0.3">
      <c r="A377" t="s">
        <v>7429</v>
      </c>
      <c r="B377" s="32">
        <v>45366</v>
      </c>
      <c r="C377" t="s">
        <v>6730</v>
      </c>
      <c r="D377" t="s">
        <v>6731</v>
      </c>
      <c r="E377" t="s">
        <v>6741</v>
      </c>
      <c r="F377" t="s">
        <v>332</v>
      </c>
      <c r="G377" s="39" t="s">
        <v>27</v>
      </c>
      <c r="H377" t="s">
        <v>10798</v>
      </c>
      <c r="I377" t="s">
        <v>478</v>
      </c>
      <c r="J377">
        <v>12</v>
      </c>
      <c r="K377" s="40">
        <v>155099</v>
      </c>
      <c r="L377" s="38">
        <v>1861188</v>
      </c>
      <c r="M377" t="s">
        <v>27</v>
      </c>
      <c r="N377" t="s">
        <v>27</v>
      </c>
      <c r="O377" t="s">
        <v>35</v>
      </c>
      <c r="P377">
        <v>5</v>
      </c>
      <c r="Q377">
        <v>139</v>
      </c>
      <c r="R377" s="41">
        <v>868547</v>
      </c>
    </row>
    <row r="378" spans="1:18" x14ac:dyDescent="0.3">
      <c r="A378" t="s">
        <v>7430</v>
      </c>
      <c r="B378" s="32">
        <v>45116</v>
      </c>
      <c r="C378" t="s">
        <v>6730</v>
      </c>
      <c r="D378" t="s">
        <v>6731</v>
      </c>
      <c r="E378" t="s">
        <v>6741</v>
      </c>
      <c r="F378" t="s">
        <v>347</v>
      </c>
      <c r="G378" s="39" t="s">
        <v>7431</v>
      </c>
      <c r="H378" t="s">
        <v>10794</v>
      </c>
      <c r="I378" t="s">
        <v>237</v>
      </c>
      <c r="J378">
        <v>7</v>
      </c>
      <c r="K378" s="40">
        <v>16536</v>
      </c>
      <c r="L378" s="38">
        <v>115752</v>
      </c>
      <c r="M378" t="s">
        <v>27</v>
      </c>
      <c r="N378" t="s">
        <v>34</v>
      </c>
      <c r="O378" t="s">
        <v>35</v>
      </c>
      <c r="P378">
        <v>6</v>
      </c>
      <c r="Q378">
        <v>136</v>
      </c>
      <c r="R378" s="41">
        <v>581262</v>
      </c>
    </row>
    <row r="379" spans="1:18" x14ac:dyDescent="0.3">
      <c r="A379" t="s">
        <v>7432</v>
      </c>
      <c r="B379" s="32">
        <v>45397</v>
      </c>
      <c r="C379" t="s">
        <v>6730</v>
      </c>
      <c r="D379" t="s">
        <v>6731</v>
      </c>
      <c r="E379" t="s">
        <v>6732</v>
      </c>
      <c r="F379" t="s">
        <v>1399</v>
      </c>
      <c r="G379" s="39" t="s">
        <v>7433</v>
      </c>
      <c r="H379" t="s">
        <v>24</v>
      </c>
      <c r="I379" t="s">
        <v>92</v>
      </c>
      <c r="J379">
        <v>14</v>
      </c>
      <c r="K379" s="40">
        <v>162674</v>
      </c>
      <c r="L379" s="38">
        <v>2277436</v>
      </c>
      <c r="M379">
        <v>0</v>
      </c>
      <c r="N379" t="s">
        <v>57</v>
      </c>
      <c r="O379" t="s">
        <v>35</v>
      </c>
      <c r="P379" t="s">
        <v>27</v>
      </c>
      <c r="Q379">
        <v>200</v>
      </c>
      <c r="R379" s="41">
        <v>973851</v>
      </c>
    </row>
    <row r="380" spans="1:18" x14ac:dyDescent="0.3">
      <c r="A380" t="s">
        <v>7434</v>
      </c>
      <c r="B380" s="32">
        <v>45207</v>
      </c>
      <c r="C380" t="s">
        <v>6730</v>
      </c>
      <c r="D380" t="s">
        <v>6731</v>
      </c>
      <c r="E380" t="s">
        <v>6732</v>
      </c>
      <c r="F380" t="s">
        <v>1592</v>
      </c>
      <c r="G380" s="39" t="s">
        <v>7435</v>
      </c>
      <c r="H380" t="s">
        <v>24</v>
      </c>
      <c r="I380" t="s">
        <v>161</v>
      </c>
      <c r="J380">
        <v>20</v>
      </c>
      <c r="K380" s="40">
        <v>99814</v>
      </c>
      <c r="L380" s="38">
        <v>1996280</v>
      </c>
      <c r="M380">
        <v>10</v>
      </c>
      <c r="N380" t="s">
        <v>57</v>
      </c>
      <c r="O380" t="s">
        <v>35</v>
      </c>
      <c r="P380" t="s">
        <v>27</v>
      </c>
      <c r="Q380">
        <v>57</v>
      </c>
      <c r="R380" s="41">
        <v>973851</v>
      </c>
    </row>
    <row r="381" spans="1:18" x14ac:dyDescent="0.3">
      <c r="A381" t="s">
        <v>7436</v>
      </c>
      <c r="B381" s="32">
        <v>45229</v>
      </c>
      <c r="C381" t="s">
        <v>6730</v>
      </c>
      <c r="D381" t="s">
        <v>6731</v>
      </c>
      <c r="E381" t="s">
        <v>6732</v>
      </c>
      <c r="F381" t="s">
        <v>2564</v>
      </c>
      <c r="G381" s="39" t="s">
        <v>27</v>
      </c>
      <c r="H381" t="s">
        <v>45</v>
      </c>
      <c r="I381" t="s">
        <v>211</v>
      </c>
      <c r="J381">
        <v>12</v>
      </c>
      <c r="K381" s="40">
        <v>14182</v>
      </c>
      <c r="L381" s="38">
        <v>170184</v>
      </c>
      <c r="M381" t="s">
        <v>27</v>
      </c>
      <c r="N381" t="s">
        <v>27</v>
      </c>
      <c r="O381" t="s">
        <v>35</v>
      </c>
      <c r="P381">
        <v>4</v>
      </c>
      <c r="Q381">
        <v>192</v>
      </c>
      <c r="R381" s="41">
        <v>395160</v>
      </c>
    </row>
    <row r="382" spans="1:18" x14ac:dyDescent="0.3">
      <c r="A382" t="s">
        <v>7437</v>
      </c>
      <c r="B382" s="32">
        <v>45064</v>
      </c>
      <c r="C382" t="s">
        <v>6730</v>
      </c>
      <c r="D382" t="s">
        <v>6731</v>
      </c>
      <c r="E382" t="s">
        <v>6750</v>
      </c>
      <c r="F382" t="s">
        <v>4920</v>
      </c>
      <c r="G382" s="39" t="s">
        <v>7438</v>
      </c>
      <c r="H382" t="s">
        <v>10794</v>
      </c>
      <c r="I382" t="s">
        <v>33</v>
      </c>
      <c r="J382">
        <v>18</v>
      </c>
      <c r="K382" s="40">
        <v>3358</v>
      </c>
      <c r="L382" s="38">
        <v>60444</v>
      </c>
      <c r="M382">
        <v>0</v>
      </c>
      <c r="N382" t="s">
        <v>57</v>
      </c>
      <c r="O382" t="s">
        <v>28</v>
      </c>
      <c r="P382">
        <v>4</v>
      </c>
      <c r="Q382">
        <v>177</v>
      </c>
      <c r="R382" s="41">
        <v>581262</v>
      </c>
    </row>
    <row r="383" spans="1:18" x14ac:dyDescent="0.3">
      <c r="A383" t="s">
        <v>7439</v>
      </c>
      <c r="B383" s="32">
        <v>45278</v>
      </c>
      <c r="C383" t="s">
        <v>6730</v>
      </c>
      <c r="D383" t="s">
        <v>6731</v>
      </c>
      <c r="E383" t="s">
        <v>6732</v>
      </c>
      <c r="F383" t="s">
        <v>2649</v>
      </c>
      <c r="G383" s="39" t="s">
        <v>7440</v>
      </c>
      <c r="H383" t="s">
        <v>40</v>
      </c>
      <c r="I383" t="s">
        <v>137</v>
      </c>
      <c r="J383">
        <v>18</v>
      </c>
      <c r="K383" s="40">
        <v>14990</v>
      </c>
      <c r="L383" s="38">
        <v>269820</v>
      </c>
      <c r="M383">
        <v>10</v>
      </c>
      <c r="N383" t="s">
        <v>27</v>
      </c>
      <c r="O383" t="s">
        <v>35</v>
      </c>
      <c r="P383">
        <v>4</v>
      </c>
      <c r="Q383">
        <v>172</v>
      </c>
      <c r="R383" s="41">
        <v>381933</v>
      </c>
    </row>
    <row r="384" spans="1:18" x14ac:dyDescent="0.3">
      <c r="A384" t="s">
        <v>7441</v>
      </c>
      <c r="B384" s="32">
        <v>45001</v>
      </c>
      <c r="C384" t="s">
        <v>6730</v>
      </c>
      <c r="D384" t="s">
        <v>6731</v>
      </c>
      <c r="E384" t="s">
        <v>6750</v>
      </c>
      <c r="F384" t="s">
        <v>5228</v>
      </c>
      <c r="G384" s="39" t="s">
        <v>7442</v>
      </c>
      <c r="H384" t="s">
        <v>32</v>
      </c>
      <c r="I384" t="s">
        <v>117</v>
      </c>
      <c r="J384">
        <v>14</v>
      </c>
      <c r="K384" s="40">
        <v>10288</v>
      </c>
      <c r="L384" s="38">
        <v>144032</v>
      </c>
      <c r="M384">
        <v>0</v>
      </c>
      <c r="N384" t="s">
        <v>26</v>
      </c>
      <c r="O384" t="s">
        <v>35</v>
      </c>
      <c r="P384">
        <v>1</v>
      </c>
      <c r="Q384">
        <v>164</v>
      </c>
      <c r="R384" s="41">
        <v>581262</v>
      </c>
    </row>
    <row r="385" spans="1:18" x14ac:dyDescent="0.3">
      <c r="A385" t="s">
        <v>7443</v>
      </c>
      <c r="B385" s="32">
        <v>45603</v>
      </c>
      <c r="C385" t="s">
        <v>6730</v>
      </c>
      <c r="D385" t="s">
        <v>6731</v>
      </c>
      <c r="E385" t="s">
        <v>6741</v>
      </c>
      <c r="F385" t="s">
        <v>613</v>
      </c>
      <c r="G385" s="39" t="s">
        <v>7444</v>
      </c>
      <c r="H385" t="s">
        <v>45</v>
      </c>
      <c r="I385" t="s">
        <v>98</v>
      </c>
      <c r="J385">
        <v>3</v>
      </c>
      <c r="K385" s="40">
        <v>24454</v>
      </c>
      <c r="L385" s="38">
        <v>73362</v>
      </c>
      <c r="M385">
        <v>5</v>
      </c>
      <c r="N385" t="s">
        <v>34</v>
      </c>
      <c r="O385" t="s">
        <v>35</v>
      </c>
      <c r="P385">
        <v>5</v>
      </c>
      <c r="Q385">
        <v>50</v>
      </c>
      <c r="R385" s="41">
        <v>395160</v>
      </c>
    </row>
    <row r="386" spans="1:18" x14ac:dyDescent="0.3">
      <c r="A386" t="s">
        <v>7445</v>
      </c>
      <c r="B386" s="32">
        <v>44940</v>
      </c>
      <c r="C386" t="s">
        <v>6730</v>
      </c>
      <c r="D386" t="s">
        <v>6731</v>
      </c>
      <c r="E386" t="s">
        <v>6732</v>
      </c>
      <c r="F386" t="s">
        <v>2069</v>
      </c>
      <c r="G386" s="39" t="s">
        <v>7446</v>
      </c>
      <c r="H386" t="s">
        <v>24</v>
      </c>
      <c r="I386" t="s">
        <v>61</v>
      </c>
      <c r="J386">
        <v>20</v>
      </c>
      <c r="K386" s="40">
        <v>69386</v>
      </c>
      <c r="L386" s="38">
        <v>1387720</v>
      </c>
      <c r="M386">
        <v>20</v>
      </c>
      <c r="N386" t="s">
        <v>47</v>
      </c>
      <c r="O386" t="s">
        <v>28</v>
      </c>
      <c r="P386">
        <v>2</v>
      </c>
      <c r="Q386">
        <v>107</v>
      </c>
      <c r="R386" s="41">
        <v>973851</v>
      </c>
    </row>
    <row r="387" spans="1:18" x14ac:dyDescent="0.3">
      <c r="A387" t="s">
        <v>7447</v>
      </c>
      <c r="B387" s="32">
        <v>45095</v>
      </c>
      <c r="C387" t="s">
        <v>6730</v>
      </c>
      <c r="D387" t="s">
        <v>6731</v>
      </c>
      <c r="E387" t="s">
        <v>6750</v>
      </c>
      <c r="F387" t="s">
        <v>2148</v>
      </c>
      <c r="G387" s="39" t="s">
        <v>7448</v>
      </c>
      <c r="H387" t="s">
        <v>65</v>
      </c>
      <c r="I387" t="s">
        <v>78</v>
      </c>
      <c r="J387">
        <v>2</v>
      </c>
      <c r="K387" s="40">
        <v>118812</v>
      </c>
      <c r="L387" s="38">
        <v>237624</v>
      </c>
      <c r="M387">
        <v>15</v>
      </c>
      <c r="N387" t="s">
        <v>34</v>
      </c>
      <c r="O387" t="s">
        <v>35</v>
      </c>
      <c r="P387">
        <v>4</v>
      </c>
      <c r="Q387">
        <v>71</v>
      </c>
      <c r="R387" s="41">
        <v>868547</v>
      </c>
    </row>
    <row r="388" spans="1:18" x14ac:dyDescent="0.3">
      <c r="A388" t="s">
        <v>7449</v>
      </c>
      <c r="B388" s="32">
        <v>45526</v>
      </c>
      <c r="C388" t="s">
        <v>6730</v>
      </c>
      <c r="D388" t="s">
        <v>6731</v>
      </c>
      <c r="E388" t="s">
        <v>6741</v>
      </c>
      <c r="F388" t="s">
        <v>731</v>
      </c>
      <c r="G388" s="39" t="s">
        <v>7450</v>
      </c>
      <c r="H388" t="s">
        <v>32</v>
      </c>
      <c r="I388" t="s">
        <v>237</v>
      </c>
      <c r="J388">
        <v>4</v>
      </c>
      <c r="K388" s="40">
        <v>7223</v>
      </c>
      <c r="L388" s="38">
        <v>28892</v>
      </c>
      <c r="M388">
        <v>20</v>
      </c>
      <c r="N388" t="s">
        <v>57</v>
      </c>
      <c r="O388" t="s">
        <v>35</v>
      </c>
      <c r="P388" t="s">
        <v>27</v>
      </c>
      <c r="Q388">
        <v>176</v>
      </c>
      <c r="R388" s="41">
        <v>581262</v>
      </c>
    </row>
    <row r="389" spans="1:18" x14ac:dyDescent="0.3">
      <c r="A389" t="s">
        <v>7451</v>
      </c>
      <c r="B389" s="32">
        <v>45551</v>
      </c>
      <c r="C389" t="s">
        <v>6730</v>
      </c>
      <c r="D389" t="s">
        <v>6731</v>
      </c>
      <c r="E389" t="s">
        <v>6750</v>
      </c>
      <c r="F389" t="s">
        <v>1113</v>
      </c>
      <c r="G389" s="39" t="s">
        <v>7452</v>
      </c>
      <c r="H389" t="s">
        <v>24</v>
      </c>
      <c r="I389" t="s">
        <v>174</v>
      </c>
      <c r="J389">
        <v>1</v>
      </c>
      <c r="K389" s="40">
        <v>171195</v>
      </c>
      <c r="L389" s="38">
        <v>171195</v>
      </c>
      <c r="M389">
        <v>5</v>
      </c>
      <c r="N389" t="s">
        <v>27</v>
      </c>
      <c r="O389" t="s">
        <v>27</v>
      </c>
      <c r="P389">
        <v>6</v>
      </c>
      <c r="Q389">
        <v>195</v>
      </c>
      <c r="R389" s="41">
        <v>973851</v>
      </c>
    </row>
    <row r="390" spans="1:18" x14ac:dyDescent="0.3">
      <c r="A390" t="s">
        <v>7453</v>
      </c>
      <c r="B390" s="32">
        <v>45266</v>
      </c>
      <c r="C390" t="s">
        <v>6730</v>
      </c>
      <c r="D390" t="s">
        <v>6731</v>
      </c>
      <c r="E390" t="s">
        <v>6732</v>
      </c>
      <c r="F390" t="s">
        <v>1184</v>
      </c>
      <c r="G390" s="39" t="s">
        <v>27</v>
      </c>
      <c r="H390" t="s">
        <v>32</v>
      </c>
      <c r="I390" t="s">
        <v>33</v>
      </c>
      <c r="J390">
        <v>13</v>
      </c>
      <c r="K390" s="40">
        <v>4602</v>
      </c>
      <c r="L390" s="38">
        <v>59826</v>
      </c>
      <c r="M390">
        <v>20</v>
      </c>
      <c r="N390" t="s">
        <v>47</v>
      </c>
      <c r="O390" t="s">
        <v>35</v>
      </c>
      <c r="P390">
        <v>3</v>
      </c>
      <c r="Q390">
        <v>148</v>
      </c>
      <c r="R390" s="41">
        <v>581262</v>
      </c>
    </row>
    <row r="391" spans="1:18" x14ac:dyDescent="0.3">
      <c r="A391" t="s">
        <v>7454</v>
      </c>
      <c r="B391" s="32">
        <v>45052</v>
      </c>
      <c r="C391" t="s">
        <v>6730</v>
      </c>
      <c r="D391" t="s">
        <v>6731</v>
      </c>
      <c r="E391" t="s">
        <v>6732</v>
      </c>
      <c r="F391" t="s">
        <v>1804</v>
      </c>
      <c r="G391" s="39" t="s">
        <v>27</v>
      </c>
      <c r="H391" t="s">
        <v>45</v>
      </c>
      <c r="I391" t="s">
        <v>181</v>
      </c>
      <c r="J391">
        <v>11</v>
      </c>
      <c r="K391" s="40">
        <v>13973</v>
      </c>
      <c r="L391" s="38">
        <v>153703</v>
      </c>
      <c r="M391">
        <v>0</v>
      </c>
      <c r="N391" t="s">
        <v>57</v>
      </c>
      <c r="O391" t="s">
        <v>27</v>
      </c>
      <c r="P391">
        <v>2</v>
      </c>
      <c r="Q391">
        <v>148</v>
      </c>
      <c r="R391" s="41">
        <v>395160</v>
      </c>
    </row>
    <row r="392" spans="1:18" x14ac:dyDescent="0.3">
      <c r="A392" t="s">
        <v>7455</v>
      </c>
      <c r="B392" s="32">
        <v>45142</v>
      </c>
      <c r="C392" t="s">
        <v>6730</v>
      </c>
      <c r="D392" t="s">
        <v>6731</v>
      </c>
      <c r="E392" t="s">
        <v>6741</v>
      </c>
      <c r="F392" t="s">
        <v>2311</v>
      </c>
      <c r="G392" s="39" t="s">
        <v>7456</v>
      </c>
      <c r="H392" t="s">
        <v>45</v>
      </c>
      <c r="I392" t="s">
        <v>98</v>
      </c>
      <c r="J392">
        <v>17</v>
      </c>
      <c r="K392" s="40">
        <v>9319</v>
      </c>
      <c r="L392" s="38">
        <v>158423</v>
      </c>
      <c r="M392">
        <v>5</v>
      </c>
      <c r="N392" t="s">
        <v>27</v>
      </c>
      <c r="O392" t="s">
        <v>27</v>
      </c>
      <c r="P392">
        <v>2</v>
      </c>
      <c r="Q392">
        <v>124</v>
      </c>
      <c r="R392" s="41">
        <v>395160</v>
      </c>
    </row>
    <row r="393" spans="1:18" x14ac:dyDescent="0.3">
      <c r="A393" t="s">
        <v>7457</v>
      </c>
      <c r="B393" s="32">
        <v>45101</v>
      </c>
      <c r="C393" t="s">
        <v>6730</v>
      </c>
      <c r="D393" t="s">
        <v>6731</v>
      </c>
      <c r="E393" t="s">
        <v>6750</v>
      </c>
      <c r="F393" t="s">
        <v>972</v>
      </c>
      <c r="G393" s="39" t="s">
        <v>27</v>
      </c>
      <c r="H393" t="s">
        <v>10798</v>
      </c>
      <c r="I393" t="s">
        <v>78</v>
      </c>
      <c r="J393">
        <v>10</v>
      </c>
      <c r="K393" s="40">
        <v>149074</v>
      </c>
      <c r="L393" s="38">
        <v>1490740</v>
      </c>
      <c r="M393">
        <v>5</v>
      </c>
      <c r="N393" t="s">
        <v>26</v>
      </c>
      <c r="O393" t="s">
        <v>35</v>
      </c>
      <c r="P393">
        <v>3</v>
      </c>
      <c r="Q393">
        <v>35</v>
      </c>
      <c r="R393" s="41">
        <v>868547</v>
      </c>
    </row>
    <row r="394" spans="1:18" x14ac:dyDescent="0.3">
      <c r="A394" t="s">
        <v>7458</v>
      </c>
      <c r="B394" s="32">
        <v>45167</v>
      </c>
      <c r="C394" t="s">
        <v>6730</v>
      </c>
      <c r="D394" t="s">
        <v>6731</v>
      </c>
      <c r="E394" t="s">
        <v>6732</v>
      </c>
      <c r="F394" t="s">
        <v>2409</v>
      </c>
      <c r="G394" s="39" t="s">
        <v>7459</v>
      </c>
      <c r="H394" t="s">
        <v>10794</v>
      </c>
      <c r="I394" t="s">
        <v>158</v>
      </c>
      <c r="J394">
        <v>10</v>
      </c>
      <c r="K394" s="40">
        <v>11773</v>
      </c>
      <c r="L394" s="38">
        <v>117730</v>
      </c>
      <c r="M394">
        <v>0</v>
      </c>
      <c r="N394" t="s">
        <v>47</v>
      </c>
      <c r="O394" t="s">
        <v>35</v>
      </c>
      <c r="P394">
        <v>1</v>
      </c>
      <c r="Q394">
        <v>20</v>
      </c>
      <c r="R394" s="41">
        <v>581262</v>
      </c>
    </row>
    <row r="395" spans="1:18" x14ac:dyDescent="0.3">
      <c r="A395" t="s">
        <v>7460</v>
      </c>
      <c r="B395" s="32">
        <v>45649</v>
      </c>
      <c r="C395" t="s">
        <v>6730</v>
      </c>
      <c r="D395" t="s">
        <v>6731</v>
      </c>
      <c r="E395" t="s">
        <v>6741</v>
      </c>
      <c r="F395" t="s">
        <v>2223</v>
      </c>
      <c r="G395" s="39" t="s">
        <v>7461</v>
      </c>
      <c r="H395" t="s">
        <v>40</v>
      </c>
      <c r="I395" t="s">
        <v>70</v>
      </c>
      <c r="J395">
        <v>13</v>
      </c>
      <c r="K395" s="40">
        <v>3811</v>
      </c>
      <c r="L395" s="38">
        <v>49543</v>
      </c>
      <c r="M395">
        <v>5</v>
      </c>
      <c r="N395" t="s">
        <v>57</v>
      </c>
      <c r="O395" t="s">
        <v>35</v>
      </c>
      <c r="P395">
        <v>4</v>
      </c>
      <c r="Q395">
        <v>198</v>
      </c>
      <c r="R395" s="41">
        <v>381933</v>
      </c>
    </row>
    <row r="396" spans="1:18" x14ac:dyDescent="0.3">
      <c r="A396" t="s">
        <v>7462</v>
      </c>
      <c r="B396" s="32">
        <v>45475</v>
      </c>
      <c r="C396" t="s">
        <v>6730</v>
      </c>
      <c r="D396" t="s">
        <v>6731</v>
      </c>
      <c r="E396" t="s">
        <v>6750</v>
      </c>
      <c r="F396" t="s">
        <v>2046</v>
      </c>
      <c r="G396" s="39" t="s">
        <v>7463</v>
      </c>
      <c r="H396" t="s">
        <v>65</v>
      </c>
      <c r="I396" t="s">
        <v>102</v>
      </c>
      <c r="J396">
        <v>12</v>
      </c>
      <c r="K396" s="40">
        <v>147982</v>
      </c>
      <c r="L396" s="38">
        <v>1775784</v>
      </c>
      <c r="M396">
        <v>0</v>
      </c>
      <c r="N396" t="s">
        <v>57</v>
      </c>
      <c r="O396" t="s">
        <v>35</v>
      </c>
      <c r="P396" t="s">
        <v>27</v>
      </c>
      <c r="Q396">
        <v>67</v>
      </c>
      <c r="R396" s="41">
        <v>868547</v>
      </c>
    </row>
    <row r="397" spans="1:18" x14ac:dyDescent="0.3">
      <c r="A397" t="s">
        <v>7464</v>
      </c>
      <c r="B397" s="32">
        <v>45430</v>
      </c>
      <c r="C397" t="s">
        <v>6730</v>
      </c>
      <c r="D397" t="s">
        <v>6731</v>
      </c>
      <c r="E397" t="s">
        <v>6732</v>
      </c>
      <c r="F397" t="s">
        <v>365</v>
      </c>
      <c r="G397" s="39" t="s">
        <v>7465</v>
      </c>
      <c r="H397" t="s">
        <v>10798</v>
      </c>
      <c r="I397" t="s">
        <v>66</v>
      </c>
      <c r="J397">
        <v>17</v>
      </c>
      <c r="K397" s="40">
        <v>141065</v>
      </c>
      <c r="L397" s="38">
        <v>2398105</v>
      </c>
      <c r="M397">
        <v>20</v>
      </c>
      <c r="N397" t="s">
        <v>26</v>
      </c>
      <c r="O397" t="s">
        <v>35</v>
      </c>
      <c r="P397">
        <v>2</v>
      </c>
      <c r="Q397">
        <v>63</v>
      </c>
      <c r="R397" s="41">
        <v>868547</v>
      </c>
    </row>
    <row r="398" spans="1:18" x14ac:dyDescent="0.3">
      <c r="A398" t="s">
        <v>7466</v>
      </c>
      <c r="B398" s="32">
        <v>45406</v>
      </c>
      <c r="C398" t="s">
        <v>6730</v>
      </c>
      <c r="D398" t="s">
        <v>6731</v>
      </c>
      <c r="E398" t="s">
        <v>6732</v>
      </c>
      <c r="F398" t="s">
        <v>592</v>
      </c>
      <c r="G398" s="39" t="s">
        <v>7467</v>
      </c>
      <c r="H398" t="s">
        <v>45</v>
      </c>
      <c r="I398" t="s">
        <v>82</v>
      </c>
      <c r="J398">
        <v>15</v>
      </c>
      <c r="K398" s="40">
        <v>33781</v>
      </c>
      <c r="L398" s="38">
        <v>506715</v>
      </c>
      <c r="M398" t="s">
        <v>27</v>
      </c>
      <c r="N398" t="s">
        <v>57</v>
      </c>
      <c r="O398" t="s">
        <v>35</v>
      </c>
      <c r="P398">
        <v>4</v>
      </c>
      <c r="Q398">
        <v>67</v>
      </c>
      <c r="R398" s="41">
        <v>395160</v>
      </c>
    </row>
    <row r="399" spans="1:18" x14ac:dyDescent="0.3">
      <c r="A399" t="s">
        <v>7468</v>
      </c>
      <c r="B399" s="32">
        <v>45487</v>
      </c>
      <c r="C399" t="s">
        <v>6730</v>
      </c>
      <c r="D399" t="s">
        <v>6731</v>
      </c>
      <c r="E399" t="s">
        <v>6741</v>
      </c>
      <c r="F399" t="s">
        <v>4221</v>
      </c>
      <c r="G399" s="39" t="s">
        <v>7469</v>
      </c>
      <c r="H399" t="s">
        <v>40</v>
      </c>
      <c r="I399" t="s">
        <v>137</v>
      </c>
      <c r="J399">
        <v>10</v>
      </c>
      <c r="K399" s="40">
        <v>4499</v>
      </c>
      <c r="L399" s="38">
        <v>44990</v>
      </c>
      <c r="M399">
        <v>0</v>
      </c>
      <c r="N399" t="s">
        <v>57</v>
      </c>
      <c r="O399" t="s">
        <v>35</v>
      </c>
      <c r="P399">
        <v>3</v>
      </c>
      <c r="Q399">
        <v>2</v>
      </c>
      <c r="R399" s="41">
        <v>381933</v>
      </c>
    </row>
    <row r="400" spans="1:18" x14ac:dyDescent="0.3">
      <c r="A400" t="s">
        <v>7470</v>
      </c>
      <c r="B400" s="32">
        <v>45420</v>
      </c>
      <c r="C400" t="s">
        <v>6730</v>
      </c>
      <c r="D400" t="s">
        <v>6731</v>
      </c>
      <c r="E400" t="s">
        <v>6741</v>
      </c>
      <c r="F400" t="s">
        <v>291</v>
      </c>
      <c r="G400" s="39" t="s">
        <v>7471</v>
      </c>
      <c r="H400" t="s">
        <v>32</v>
      </c>
      <c r="I400" t="s">
        <v>117</v>
      </c>
      <c r="J400">
        <v>8</v>
      </c>
      <c r="K400" s="40">
        <v>4674</v>
      </c>
      <c r="L400" s="38">
        <v>37392</v>
      </c>
      <c r="M400">
        <v>0</v>
      </c>
      <c r="N400" t="s">
        <v>47</v>
      </c>
      <c r="O400" t="s">
        <v>35</v>
      </c>
      <c r="P400">
        <v>3</v>
      </c>
      <c r="Q400">
        <v>116</v>
      </c>
      <c r="R400" s="41">
        <v>581262</v>
      </c>
    </row>
    <row r="401" spans="1:18" x14ac:dyDescent="0.3">
      <c r="A401" t="s">
        <v>7472</v>
      </c>
      <c r="B401" s="32">
        <v>45283</v>
      </c>
      <c r="C401" t="s">
        <v>6730</v>
      </c>
      <c r="D401" t="s">
        <v>6731</v>
      </c>
      <c r="E401" t="s">
        <v>6732</v>
      </c>
      <c r="F401" t="s">
        <v>1634</v>
      </c>
      <c r="G401" s="39" t="s">
        <v>7473</v>
      </c>
      <c r="H401" t="s">
        <v>45</v>
      </c>
      <c r="I401" t="s">
        <v>46</v>
      </c>
      <c r="J401">
        <v>6</v>
      </c>
      <c r="K401" s="40">
        <v>14546</v>
      </c>
      <c r="L401" s="38">
        <v>87276</v>
      </c>
      <c r="M401">
        <v>0</v>
      </c>
      <c r="N401" t="s">
        <v>57</v>
      </c>
      <c r="O401" t="s">
        <v>28</v>
      </c>
      <c r="P401">
        <v>1</v>
      </c>
      <c r="Q401">
        <v>126</v>
      </c>
      <c r="R401" s="41">
        <v>395160</v>
      </c>
    </row>
    <row r="402" spans="1:18" x14ac:dyDescent="0.3">
      <c r="A402" t="s">
        <v>7474</v>
      </c>
      <c r="B402" s="32">
        <v>45430</v>
      </c>
      <c r="C402" t="s">
        <v>6730</v>
      </c>
      <c r="D402" t="s">
        <v>6731</v>
      </c>
      <c r="E402" t="s">
        <v>6732</v>
      </c>
      <c r="F402" t="s">
        <v>3038</v>
      </c>
      <c r="G402" s="39" t="s">
        <v>7475</v>
      </c>
      <c r="H402" t="s">
        <v>45</v>
      </c>
      <c r="I402" t="s">
        <v>181</v>
      </c>
      <c r="J402">
        <v>18</v>
      </c>
      <c r="K402" s="40">
        <v>14571</v>
      </c>
      <c r="L402" s="38">
        <v>262278</v>
      </c>
      <c r="M402">
        <v>10</v>
      </c>
      <c r="N402" t="s">
        <v>57</v>
      </c>
      <c r="O402" t="s">
        <v>35</v>
      </c>
      <c r="P402">
        <v>4</v>
      </c>
      <c r="Q402">
        <v>58</v>
      </c>
      <c r="R402" s="41">
        <v>395160</v>
      </c>
    </row>
    <row r="403" spans="1:18" x14ac:dyDescent="0.3">
      <c r="A403" t="s">
        <v>7476</v>
      </c>
      <c r="B403" s="32">
        <v>45015</v>
      </c>
      <c r="C403" t="s">
        <v>6730</v>
      </c>
      <c r="D403" t="s">
        <v>6731</v>
      </c>
      <c r="E403" t="s">
        <v>6750</v>
      </c>
      <c r="F403" t="s">
        <v>2637</v>
      </c>
      <c r="G403" s="39" t="s">
        <v>7477</v>
      </c>
      <c r="H403" t="s">
        <v>40</v>
      </c>
      <c r="I403" t="s">
        <v>70</v>
      </c>
      <c r="J403">
        <v>19</v>
      </c>
      <c r="K403" s="40">
        <v>2344</v>
      </c>
      <c r="L403" s="38">
        <v>44536</v>
      </c>
      <c r="M403">
        <v>20</v>
      </c>
      <c r="N403" t="s">
        <v>27</v>
      </c>
      <c r="O403" t="s">
        <v>35</v>
      </c>
      <c r="P403">
        <v>2</v>
      </c>
      <c r="Q403">
        <v>23</v>
      </c>
      <c r="R403" s="41">
        <v>381933</v>
      </c>
    </row>
    <row r="404" spans="1:18" x14ac:dyDescent="0.3">
      <c r="A404" t="s">
        <v>7478</v>
      </c>
      <c r="B404" s="32">
        <v>45390</v>
      </c>
      <c r="C404" t="s">
        <v>6730</v>
      </c>
      <c r="D404" t="s">
        <v>6731</v>
      </c>
      <c r="E404" t="s">
        <v>6732</v>
      </c>
      <c r="F404" t="s">
        <v>1317</v>
      </c>
      <c r="G404" s="39" t="s">
        <v>27</v>
      </c>
      <c r="H404" t="s">
        <v>45</v>
      </c>
      <c r="I404" t="s">
        <v>181</v>
      </c>
      <c r="J404">
        <v>17</v>
      </c>
      <c r="K404" s="40">
        <v>4947</v>
      </c>
      <c r="L404" s="38">
        <v>84099</v>
      </c>
      <c r="M404">
        <v>0</v>
      </c>
      <c r="N404" t="s">
        <v>27</v>
      </c>
      <c r="O404" t="s">
        <v>35</v>
      </c>
      <c r="P404">
        <v>2</v>
      </c>
      <c r="Q404">
        <v>110</v>
      </c>
      <c r="R404" s="41">
        <v>395160</v>
      </c>
    </row>
    <row r="405" spans="1:18" x14ac:dyDescent="0.3">
      <c r="A405" t="s">
        <v>7479</v>
      </c>
      <c r="B405" s="32">
        <v>45636</v>
      </c>
      <c r="C405" t="s">
        <v>6730</v>
      </c>
      <c r="D405" t="s">
        <v>6731</v>
      </c>
      <c r="E405" t="s">
        <v>6750</v>
      </c>
      <c r="F405" t="s">
        <v>584</v>
      </c>
      <c r="G405" s="39" t="s">
        <v>7480</v>
      </c>
      <c r="H405" t="s">
        <v>40</v>
      </c>
      <c r="I405" t="s">
        <v>123</v>
      </c>
      <c r="J405">
        <v>7</v>
      </c>
      <c r="K405" s="40">
        <v>8961</v>
      </c>
      <c r="L405" s="38">
        <v>62727</v>
      </c>
      <c r="M405">
        <v>20</v>
      </c>
      <c r="N405" t="s">
        <v>47</v>
      </c>
      <c r="O405" t="s">
        <v>35</v>
      </c>
      <c r="P405">
        <v>7</v>
      </c>
      <c r="Q405">
        <v>62</v>
      </c>
      <c r="R405" s="41">
        <v>381933</v>
      </c>
    </row>
    <row r="406" spans="1:18" x14ac:dyDescent="0.3">
      <c r="A406" t="s">
        <v>7481</v>
      </c>
      <c r="B406" s="32">
        <v>45249</v>
      </c>
      <c r="C406" t="s">
        <v>6730</v>
      </c>
      <c r="D406" t="s">
        <v>6731</v>
      </c>
      <c r="E406" t="s">
        <v>6732</v>
      </c>
      <c r="F406" t="s">
        <v>284</v>
      </c>
      <c r="G406" s="39" t="s">
        <v>7482</v>
      </c>
      <c r="H406" t="s">
        <v>32</v>
      </c>
      <c r="I406" t="s">
        <v>113</v>
      </c>
      <c r="J406">
        <v>10</v>
      </c>
      <c r="K406" s="40">
        <v>17667</v>
      </c>
      <c r="L406" s="38">
        <v>176670</v>
      </c>
      <c r="M406">
        <v>0</v>
      </c>
      <c r="N406" t="s">
        <v>10797</v>
      </c>
      <c r="O406" t="s">
        <v>35</v>
      </c>
      <c r="P406">
        <v>5</v>
      </c>
      <c r="Q406">
        <v>139</v>
      </c>
      <c r="R406" s="41">
        <v>581262</v>
      </c>
    </row>
    <row r="407" spans="1:18" x14ac:dyDescent="0.3">
      <c r="A407" t="s">
        <v>7483</v>
      </c>
      <c r="B407" s="32">
        <v>45571</v>
      </c>
      <c r="C407" t="s">
        <v>6730</v>
      </c>
      <c r="D407" t="s">
        <v>6731</v>
      </c>
      <c r="E407" t="s">
        <v>6750</v>
      </c>
      <c r="F407" t="s">
        <v>489</v>
      </c>
      <c r="G407" s="39" t="s">
        <v>7484</v>
      </c>
      <c r="H407" t="s">
        <v>32</v>
      </c>
      <c r="I407" t="s">
        <v>237</v>
      </c>
      <c r="J407">
        <v>18</v>
      </c>
      <c r="K407" s="40">
        <v>20229</v>
      </c>
      <c r="L407" s="38">
        <v>364122</v>
      </c>
      <c r="M407">
        <v>10</v>
      </c>
      <c r="N407" t="s">
        <v>10797</v>
      </c>
      <c r="O407" t="s">
        <v>35</v>
      </c>
      <c r="P407">
        <v>5</v>
      </c>
      <c r="Q407">
        <v>112</v>
      </c>
      <c r="R407" s="41">
        <v>581262</v>
      </c>
    </row>
    <row r="408" spans="1:18" x14ac:dyDescent="0.3">
      <c r="A408" t="s">
        <v>7485</v>
      </c>
      <c r="B408" s="32">
        <v>45238</v>
      </c>
      <c r="C408" t="s">
        <v>6730</v>
      </c>
      <c r="D408" t="s">
        <v>6731</v>
      </c>
      <c r="E408" t="s">
        <v>6741</v>
      </c>
      <c r="F408" t="s">
        <v>817</v>
      </c>
      <c r="G408" s="39" t="s">
        <v>7486</v>
      </c>
      <c r="H408" t="s">
        <v>45</v>
      </c>
      <c r="I408" t="s">
        <v>46</v>
      </c>
      <c r="J408">
        <v>8</v>
      </c>
      <c r="K408" s="40">
        <v>7441</v>
      </c>
      <c r="L408" s="38">
        <v>59528</v>
      </c>
      <c r="M408">
        <v>10</v>
      </c>
      <c r="N408" t="s">
        <v>27</v>
      </c>
      <c r="O408" t="s">
        <v>35</v>
      </c>
      <c r="P408">
        <v>5</v>
      </c>
      <c r="Q408">
        <v>112</v>
      </c>
      <c r="R408" s="41">
        <v>395160</v>
      </c>
    </row>
    <row r="409" spans="1:18" x14ac:dyDescent="0.3">
      <c r="A409" t="s">
        <v>7487</v>
      </c>
      <c r="B409" s="32">
        <v>45297</v>
      </c>
      <c r="C409" t="s">
        <v>6730</v>
      </c>
      <c r="D409" t="s">
        <v>6731</v>
      </c>
      <c r="E409" t="s">
        <v>6741</v>
      </c>
      <c r="F409" t="s">
        <v>4407</v>
      </c>
      <c r="G409" s="39" t="s">
        <v>7488</v>
      </c>
      <c r="H409" t="s">
        <v>40</v>
      </c>
      <c r="I409" t="s">
        <v>70</v>
      </c>
      <c r="J409">
        <v>12</v>
      </c>
      <c r="K409" s="40">
        <v>10689</v>
      </c>
      <c r="L409" s="38">
        <v>128268</v>
      </c>
      <c r="M409">
        <v>20</v>
      </c>
      <c r="N409" t="s">
        <v>27</v>
      </c>
      <c r="O409" t="s">
        <v>28</v>
      </c>
      <c r="P409">
        <v>4</v>
      </c>
      <c r="Q409">
        <v>61</v>
      </c>
      <c r="R409" s="41">
        <v>381933</v>
      </c>
    </row>
    <row r="410" spans="1:18" x14ac:dyDescent="0.3">
      <c r="A410" t="s">
        <v>7489</v>
      </c>
      <c r="B410" s="32">
        <v>45277</v>
      </c>
      <c r="C410" t="s">
        <v>6730</v>
      </c>
      <c r="D410" t="s">
        <v>6731</v>
      </c>
      <c r="E410" t="s">
        <v>6750</v>
      </c>
      <c r="F410" t="s">
        <v>2649</v>
      </c>
      <c r="G410" s="39" t="s">
        <v>7490</v>
      </c>
      <c r="H410" t="s">
        <v>24</v>
      </c>
      <c r="I410" t="s">
        <v>25</v>
      </c>
      <c r="J410">
        <v>8</v>
      </c>
      <c r="K410" s="40">
        <v>210457</v>
      </c>
      <c r="L410" s="38">
        <v>1683656</v>
      </c>
      <c r="M410">
        <v>10</v>
      </c>
      <c r="N410" t="s">
        <v>47</v>
      </c>
      <c r="O410" t="s">
        <v>28</v>
      </c>
      <c r="P410" t="s">
        <v>27</v>
      </c>
      <c r="Q410">
        <v>112</v>
      </c>
      <c r="R410" s="41">
        <v>973851</v>
      </c>
    </row>
    <row r="411" spans="1:18" x14ac:dyDescent="0.3">
      <c r="A411" t="s">
        <v>7491</v>
      </c>
      <c r="B411" s="32">
        <v>45513</v>
      </c>
      <c r="C411" t="s">
        <v>6730</v>
      </c>
      <c r="D411" t="s">
        <v>6731</v>
      </c>
      <c r="E411" t="s">
        <v>6732</v>
      </c>
      <c r="F411" t="s">
        <v>1042</v>
      </c>
      <c r="G411" s="39" t="s">
        <v>7492</v>
      </c>
      <c r="H411" t="s">
        <v>45</v>
      </c>
      <c r="I411" t="s">
        <v>211</v>
      </c>
      <c r="J411">
        <v>3</v>
      </c>
      <c r="K411" s="40">
        <v>38909</v>
      </c>
      <c r="L411" s="38">
        <v>116727</v>
      </c>
      <c r="M411">
        <v>0</v>
      </c>
      <c r="N411" t="s">
        <v>57</v>
      </c>
      <c r="O411" t="s">
        <v>28</v>
      </c>
      <c r="P411">
        <v>5</v>
      </c>
      <c r="Q411">
        <v>194</v>
      </c>
      <c r="R411" s="41">
        <v>395160</v>
      </c>
    </row>
    <row r="412" spans="1:18" x14ac:dyDescent="0.3">
      <c r="A412" t="s">
        <v>7493</v>
      </c>
      <c r="B412" s="32">
        <v>44944</v>
      </c>
      <c r="C412" t="s">
        <v>6730</v>
      </c>
      <c r="D412" t="s">
        <v>6731</v>
      </c>
      <c r="E412" t="s">
        <v>6750</v>
      </c>
      <c r="F412" t="s">
        <v>1738</v>
      </c>
      <c r="G412" s="39" t="s">
        <v>7494</v>
      </c>
      <c r="H412" t="s">
        <v>10794</v>
      </c>
      <c r="I412" t="s">
        <v>113</v>
      </c>
      <c r="J412">
        <v>11</v>
      </c>
      <c r="K412" s="40">
        <v>3358</v>
      </c>
      <c r="L412" s="38">
        <v>36938</v>
      </c>
      <c r="M412">
        <v>10</v>
      </c>
      <c r="N412" t="s">
        <v>26</v>
      </c>
      <c r="O412" t="s">
        <v>35</v>
      </c>
      <c r="P412">
        <v>4</v>
      </c>
      <c r="Q412">
        <v>90</v>
      </c>
      <c r="R412" s="41">
        <v>581262</v>
      </c>
    </row>
    <row r="413" spans="1:18" x14ac:dyDescent="0.3">
      <c r="A413" t="s">
        <v>7495</v>
      </c>
      <c r="B413" s="32">
        <v>44982</v>
      </c>
      <c r="C413" t="s">
        <v>6730</v>
      </c>
      <c r="D413" t="s">
        <v>6731</v>
      </c>
      <c r="E413" t="s">
        <v>6732</v>
      </c>
      <c r="F413" t="s">
        <v>1078</v>
      </c>
      <c r="G413" s="39" t="s">
        <v>7496</v>
      </c>
      <c r="H413" t="s">
        <v>24</v>
      </c>
      <c r="I413" t="s">
        <v>152</v>
      </c>
      <c r="J413">
        <v>3</v>
      </c>
      <c r="K413" s="40">
        <v>247254</v>
      </c>
      <c r="L413" s="38">
        <v>741762</v>
      </c>
      <c r="M413" t="s">
        <v>27</v>
      </c>
      <c r="N413" t="s">
        <v>47</v>
      </c>
      <c r="O413" t="s">
        <v>35</v>
      </c>
      <c r="P413">
        <v>3</v>
      </c>
      <c r="Q413">
        <v>42</v>
      </c>
      <c r="R413" s="41">
        <v>973851</v>
      </c>
    </row>
    <row r="414" spans="1:18" x14ac:dyDescent="0.3">
      <c r="A414" t="s">
        <v>7497</v>
      </c>
      <c r="B414" s="32">
        <v>45160</v>
      </c>
      <c r="C414" t="s">
        <v>6730</v>
      </c>
      <c r="D414" t="s">
        <v>6731</v>
      </c>
      <c r="E414" t="s">
        <v>6741</v>
      </c>
      <c r="F414" t="s">
        <v>806</v>
      </c>
      <c r="G414" s="39" t="s">
        <v>7498</v>
      </c>
      <c r="H414" t="s">
        <v>45</v>
      </c>
      <c r="I414" t="s">
        <v>82</v>
      </c>
      <c r="J414">
        <v>15</v>
      </c>
      <c r="K414" s="40">
        <v>13736</v>
      </c>
      <c r="L414" s="38">
        <v>206040</v>
      </c>
      <c r="M414">
        <v>0</v>
      </c>
      <c r="N414" t="s">
        <v>57</v>
      </c>
      <c r="O414" t="s">
        <v>28</v>
      </c>
      <c r="P414" t="s">
        <v>27</v>
      </c>
      <c r="Q414">
        <v>154</v>
      </c>
      <c r="R414" s="41">
        <v>395160</v>
      </c>
    </row>
    <row r="415" spans="1:18" x14ac:dyDescent="0.3">
      <c r="A415" t="s">
        <v>7499</v>
      </c>
      <c r="B415" s="32">
        <v>45536</v>
      </c>
      <c r="C415" t="s">
        <v>6730</v>
      </c>
      <c r="D415" t="s">
        <v>6731</v>
      </c>
      <c r="E415" t="s">
        <v>6732</v>
      </c>
      <c r="F415" t="s">
        <v>949</v>
      </c>
      <c r="G415" s="39" t="s">
        <v>27</v>
      </c>
      <c r="H415" t="s">
        <v>24</v>
      </c>
      <c r="I415" t="s">
        <v>61</v>
      </c>
      <c r="J415">
        <v>15</v>
      </c>
      <c r="K415" s="40">
        <v>178188</v>
      </c>
      <c r="L415" s="38">
        <v>2672820</v>
      </c>
      <c r="M415" t="s">
        <v>27</v>
      </c>
      <c r="N415" t="s">
        <v>34</v>
      </c>
      <c r="O415" t="s">
        <v>35</v>
      </c>
      <c r="P415">
        <v>4</v>
      </c>
      <c r="Q415">
        <v>133</v>
      </c>
      <c r="R415" s="41">
        <v>973851</v>
      </c>
    </row>
    <row r="416" spans="1:18" x14ac:dyDescent="0.3">
      <c r="A416" t="s">
        <v>7500</v>
      </c>
      <c r="B416" s="32">
        <v>45239</v>
      </c>
      <c r="C416" t="s">
        <v>6730</v>
      </c>
      <c r="D416" t="s">
        <v>6731</v>
      </c>
      <c r="E416" t="s">
        <v>6750</v>
      </c>
      <c r="F416" t="s">
        <v>937</v>
      </c>
      <c r="G416" s="39" t="s">
        <v>7501</v>
      </c>
      <c r="H416" t="s">
        <v>45</v>
      </c>
      <c r="I416" t="s">
        <v>74</v>
      </c>
      <c r="J416">
        <v>1</v>
      </c>
      <c r="K416" s="40">
        <v>35463</v>
      </c>
      <c r="L416" s="38">
        <v>35463</v>
      </c>
      <c r="M416">
        <v>0</v>
      </c>
      <c r="N416" t="s">
        <v>10797</v>
      </c>
      <c r="O416" t="s">
        <v>35</v>
      </c>
      <c r="P416">
        <v>3</v>
      </c>
      <c r="Q416">
        <v>159</v>
      </c>
      <c r="R416" s="41">
        <v>395160</v>
      </c>
    </row>
    <row r="417" spans="1:18" x14ac:dyDescent="0.3">
      <c r="A417" t="s">
        <v>7502</v>
      </c>
      <c r="B417" s="32">
        <v>45061</v>
      </c>
      <c r="C417" t="s">
        <v>6730</v>
      </c>
      <c r="D417" t="s">
        <v>6731</v>
      </c>
      <c r="E417" t="s">
        <v>6750</v>
      </c>
      <c r="F417" t="s">
        <v>157</v>
      </c>
      <c r="G417" s="39" t="s">
        <v>7503</v>
      </c>
      <c r="H417" t="s">
        <v>45</v>
      </c>
      <c r="I417" t="s">
        <v>181</v>
      </c>
      <c r="J417">
        <v>1</v>
      </c>
      <c r="K417" s="40">
        <v>19184</v>
      </c>
      <c r="L417" s="38">
        <v>19184</v>
      </c>
      <c r="M417">
        <v>0</v>
      </c>
      <c r="N417" t="s">
        <v>34</v>
      </c>
      <c r="O417" t="s">
        <v>28</v>
      </c>
      <c r="P417">
        <v>2</v>
      </c>
      <c r="Q417">
        <v>44</v>
      </c>
      <c r="R417" s="41">
        <v>395160</v>
      </c>
    </row>
    <row r="418" spans="1:18" x14ac:dyDescent="0.3">
      <c r="A418" t="s">
        <v>7504</v>
      </c>
      <c r="B418" s="32">
        <v>45068</v>
      </c>
      <c r="C418" t="s">
        <v>6730</v>
      </c>
      <c r="D418" t="s">
        <v>6731</v>
      </c>
      <c r="E418" t="s">
        <v>6750</v>
      </c>
      <c r="F418" t="s">
        <v>821</v>
      </c>
      <c r="G418" s="39" t="s">
        <v>7505</v>
      </c>
      <c r="H418" t="s">
        <v>32</v>
      </c>
      <c r="I418" t="s">
        <v>237</v>
      </c>
      <c r="J418">
        <v>10</v>
      </c>
      <c r="K418" s="40">
        <v>10127</v>
      </c>
      <c r="L418" s="38">
        <v>101270</v>
      </c>
      <c r="M418" t="s">
        <v>27</v>
      </c>
      <c r="N418" t="s">
        <v>10797</v>
      </c>
      <c r="O418" t="s">
        <v>35</v>
      </c>
      <c r="P418">
        <v>3</v>
      </c>
      <c r="Q418">
        <v>143</v>
      </c>
      <c r="R418" s="41">
        <v>581262</v>
      </c>
    </row>
    <row r="419" spans="1:18" x14ac:dyDescent="0.3">
      <c r="A419" t="s">
        <v>7506</v>
      </c>
      <c r="B419" s="32">
        <v>44972</v>
      </c>
      <c r="C419" t="s">
        <v>6730</v>
      </c>
      <c r="D419" t="s">
        <v>6731</v>
      </c>
      <c r="E419" t="s">
        <v>6732</v>
      </c>
      <c r="F419" t="s">
        <v>154</v>
      </c>
      <c r="G419" s="39" t="s">
        <v>7507</v>
      </c>
      <c r="H419" t="s">
        <v>10794</v>
      </c>
      <c r="I419" t="s">
        <v>95</v>
      </c>
      <c r="J419">
        <v>18</v>
      </c>
      <c r="K419" s="40">
        <v>3540</v>
      </c>
      <c r="L419" s="38">
        <v>63720</v>
      </c>
      <c r="M419">
        <v>10</v>
      </c>
      <c r="N419" t="s">
        <v>26</v>
      </c>
      <c r="O419" t="s">
        <v>27</v>
      </c>
      <c r="P419">
        <v>4</v>
      </c>
      <c r="Q419">
        <v>196</v>
      </c>
      <c r="R419" s="41">
        <v>581262</v>
      </c>
    </row>
    <row r="420" spans="1:18" x14ac:dyDescent="0.3">
      <c r="A420" t="s">
        <v>7508</v>
      </c>
      <c r="B420" s="32">
        <v>44931</v>
      </c>
      <c r="C420" t="s">
        <v>6730</v>
      </c>
      <c r="D420" t="s">
        <v>6731</v>
      </c>
      <c r="E420" t="s">
        <v>6750</v>
      </c>
      <c r="F420" t="s">
        <v>1660</v>
      </c>
      <c r="G420" s="39" t="s">
        <v>7509</v>
      </c>
      <c r="H420" t="s">
        <v>45</v>
      </c>
      <c r="I420" t="s">
        <v>46</v>
      </c>
      <c r="J420">
        <v>10</v>
      </c>
      <c r="K420" s="40">
        <v>13555</v>
      </c>
      <c r="L420" s="38">
        <v>135550</v>
      </c>
      <c r="M420">
        <v>20</v>
      </c>
      <c r="N420" t="s">
        <v>47</v>
      </c>
      <c r="O420" t="s">
        <v>35</v>
      </c>
      <c r="P420">
        <v>2</v>
      </c>
      <c r="Q420">
        <v>140</v>
      </c>
      <c r="R420" s="41">
        <v>395160</v>
      </c>
    </row>
    <row r="421" spans="1:18" x14ac:dyDescent="0.3">
      <c r="A421" t="s">
        <v>7510</v>
      </c>
      <c r="B421" s="32">
        <v>45650</v>
      </c>
      <c r="C421" t="s">
        <v>6730</v>
      </c>
      <c r="D421" t="s">
        <v>6731</v>
      </c>
      <c r="E421" t="s">
        <v>6750</v>
      </c>
      <c r="F421" t="s">
        <v>185</v>
      </c>
      <c r="G421" s="39" t="s">
        <v>7511</v>
      </c>
      <c r="H421" t="s">
        <v>32</v>
      </c>
      <c r="I421" t="s">
        <v>237</v>
      </c>
      <c r="J421">
        <v>4</v>
      </c>
      <c r="K421" s="40">
        <v>23863</v>
      </c>
      <c r="L421" s="38">
        <v>95452</v>
      </c>
      <c r="M421">
        <v>0</v>
      </c>
      <c r="N421" t="s">
        <v>26</v>
      </c>
      <c r="O421" t="s">
        <v>35</v>
      </c>
      <c r="P421">
        <v>2</v>
      </c>
      <c r="Q421">
        <v>55</v>
      </c>
      <c r="R421" s="41">
        <v>581262</v>
      </c>
    </row>
    <row r="422" spans="1:18" x14ac:dyDescent="0.3">
      <c r="A422" t="s">
        <v>7512</v>
      </c>
      <c r="B422" s="32">
        <v>45286</v>
      </c>
      <c r="C422" t="s">
        <v>6730</v>
      </c>
      <c r="D422" t="s">
        <v>6731</v>
      </c>
      <c r="E422" t="s">
        <v>6741</v>
      </c>
      <c r="F422" t="s">
        <v>476</v>
      </c>
      <c r="G422" s="39" t="s">
        <v>7513</v>
      </c>
      <c r="H422" t="s">
        <v>10794</v>
      </c>
      <c r="I422" t="s">
        <v>33</v>
      </c>
      <c r="J422">
        <v>12</v>
      </c>
      <c r="K422" s="40">
        <v>6316</v>
      </c>
      <c r="L422" s="38">
        <v>75792</v>
      </c>
      <c r="M422">
        <v>20</v>
      </c>
      <c r="N422" t="s">
        <v>57</v>
      </c>
      <c r="O422" t="s">
        <v>35</v>
      </c>
      <c r="P422">
        <v>4</v>
      </c>
      <c r="Q422">
        <v>84</v>
      </c>
      <c r="R422" s="41">
        <v>581262</v>
      </c>
    </row>
    <row r="423" spans="1:18" x14ac:dyDescent="0.3">
      <c r="A423" t="s">
        <v>7514</v>
      </c>
      <c r="B423" s="32">
        <v>45383</v>
      </c>
      <c r="C423" t="s">
        <v>6730</v>
      </c>
      <c r="D423" t="s">
        <v>6731</v>
      </c>
      <c r="E423" t="s">
        <v>6750</v>
      </c>
      <c r="F423" t="s">
        <v>803</v>
      </c>
      <c r="G423" s="39" t="s">
        <v>7515</v>
      </c>
      <c r="H423" t="s">
        <v>10794</v>
      </c>
      <c r="I423" t="s">
        <v>95</v>
      </c>
      <c r="J423">
        <v>19</v>
      </c>
      <c r="K423" s="40">
        <v>17672</v>
      </c>
      <c r="L423" s="38">
        <v>335768</v>
      </c>
      <c r="M423">
        <v>0</v>
      </c>
      <c r="N423" t="s">
        <v>27</v>
      </c>
      <c r="O423" t="s">
        <v>28</v>
      </c>
      <c r="P423">
        <v>4</v>
      </c>
      <c r="Q423">
        <v>158</v>
      </c>
      <c r="R423" s="41">
        <v>581262</v>
      </c>
    </row>
    <row r="424" spans="1:18" x14ac:dyDescent="0.3">
      <c r="A424" t="s">
        <v>7516</v>
      </c>
      <c r="B424" s="32">
        <v>45014</v>
      </c>
      <c r="C424" t="s">
        <v>6730</v>
      </c>
      <c r="D424" t="s">
        <v>6731</v>
      </c>
      <c r="E424" t="s">
        <v>6741</v>
      </c>
      <c r="F424" t="s">
        <v>2241</v>
      </c>
      <c r="G424" s="39" t="s">
        <v>7517</v>
      </c>
      <c r="H424" t="s">
        <v>10794</v>
      </c>
      <c r="I424" t="s">
        <v>113</v>
      </c>
      <c r="J424">
        <v>16</v>
      </c>
      <c r="K424" s="40">
        <v>16183</v>
      </c>
      <c r="L424" s="38">
        <v>258928</v>
      </c>
      <c r="M424">
        <v>15</v>
      </c>
      <c r="N424" t="s">
        <v>47</v>
      </c>
      <c r="O424" t="s">
        <v>35</v>
      </c>
      <c r="P424">
        <v>1</v>
      </c>
      <c r="Q424">
        <v>34</v>
      </c>
      <c r="R424" s="41">
        <v>581262</v>
      </c>
    </row>
    <row r="425" spans="1:18" x14ac:dyDescent="0.3">
      <c r="A425" t="s">
        <v>7518</v>
      </c>
      <c r="B425" s="32">
        <v>45648</v>
      </c>
      <c r="C425" t="s">
        <v>6730</v>
      </c>
      <c r="D425" t="s">
        <v>6731</v>
      </c>
      <c r="E425" t="s">
        <v>6732</v>
      </c>
      <c r="F425" t="s">
        <v>452</v>
      </c>
      <c r="G425" s="39" t="s">
        <v>7519</v>
      </c>
      <c r="H425" t="s">
        <v>24</v>
      </c>
      <c r="I425" t="s">
        <v>174</v>
      </c>
      <c r="J425">
        <v>15</v>
      </c>
      <c r="K425" s="40">
        <v>138912</v>
      </c>
      <c r="L425" s="38">
        <v>2083680</v>
      </c>
      <c r="M425">
        <v>5</v>
      </c>
      <c r="N425" t="s">
        <v>57</v>
      </c>
      <c r="O425" t="s">
        <v>28</v>
      </c>
      <c r="P425">
        <v>1</v>
      </c>
      <c r="Q425">
        <v>14</v>
      </c>
      <c r="R425" s="41">
        <v>973851</v>
      </c>
    </row>
    <row r="426" spans="1:18" x14ac:dyDescent="0.3">
      <c r="A426" t="s">
        <v>7520</v>
      </c>
      <c r="B426" s="32">
        <v>45213</v>
      </c>
      <c r="C426" t="s">
        <v>6730</v>
      </c>
      <c r="D426" t="s">
        <v>6731</v>
      </c>
      <c r="E426" t="s">
        <v>6732</v>
      </c>
      <c r="F426" t="s">
        <v>1738</v>
      </c>
      <c r="G426" s="39" t="s">
        <v>7521</v>
      </c>
      <c r="H426" t="s">
        <v>24</v>
      </c>
      <c r="I426" t="s">
        <v>161</v>
      </c>
      <c r="J426">
        <v>3</v>
      </c>
      <c r="K426" s="40">
        <v>178839</v>
      </c>
      <c r="L426" s="38">
        <v>536517</v>
      </c>
      <c r="M426">
        <v>0</v>
      </c>
      <c r="N426" t="s">
        <v>47</v>
      </c>
      <c r="O426" t="s">
        <v>28</v>
      </c>
      <c r="P426" t="s">
        <v>27</v>
      </c>
      <c r="Q426">
        <v>135</v>
      </c>
      <c r="R426" s="41">
        <v>973851</v>
      </c>
    </row>
    <row r="427" spans="1:18" x14ac:dyDescent="0.3">
      <c r="A427" t="s">
        <v>7522</v>
      </c>
      <c r="B427" s="32">
        <v>45015</v>
      </c>
      <c r="C427" t="s">
        <v>6730</v>
      </c>
      <c r="D427" t="s">
        <v>6731</v>
      </c>
      <c r="E427" t="s">
        <v>6750</v>
      </c>
      <c r="F427" t="s">
        <v>634</v>
      </c>
      <c r="G427" s="39" t="s">
        <v>7523</v>
      </c>
      <c r="H427" t="s">
        <v>10798</v>
      </c>
      <c r="I427" t="s">
        <v>102</v>
      </c>
      <c r="J427">
        <v>2</v>
      </c>
      <c r="K427" s="40">
        <v>19570</v>
      </c>
      <c r="L427" s="38">
        <v>39140</v>
      </c>
      <c r="M427">
        <v>5</v>
      </c>
      <c r="N427" t="s">
        <v>26</v>
      </c>
      <c r="O427" t="s">
        <v>35</v>
      </c>
      <c r="P427">
        <v>3</v>
      </c>
      <c r="Q427">
        <v>134</v>
      </c>
      <c r="R427" s="41">
        <v>868547</v>
      </c>
    </row>
    <row r="428" spans="1:18" x14ac:dyDescent="0.3">
      <c r="A428" t="s">
        <v>7524</v>
      </c>
      <c r="B428" s="32">
        <v>45190</v>
      </c>
      <c r="C428" t="s">
        <v>6730</v>
      </c>
      <c r="D428" t="s">
        <v>6731</v>
      </c>
      <c r="E428" t="s">
        <v>6732</v>
      </c>
      <c r="F428" t="s">
        <v>2519</v>
      </c>
      <c r="G428" s="39" t="s">
        <v>7525</v>
      </c>
      <c r="H428" t="s">
        <v>45</v>
      </c>
      <c r="I428" t="s">
        <v>46</v>
      </c>
      <c r="J428">
        <v>5</v>
      </c>
      <c r="K428" s="40">
        <v>41273</v>
      </c>
      <c r="L428" s="38">
        <v>206365</v>
      </c>
      <c r="M428">
        <v>0</v>
      </c>
      <c r="N428" t="s">
        <v>10797</v>
      </c>
      <c r="O428" t="s">
        <v>28</v>
      </c>
      <c r="P428">
        <v>3</v>
      </c>
      <c r="Q428">
        <v>193</v>
      </c>
      <c r="R428" s="41">
        <v>395160</v>
      </c>
    </row>
    <row r="429" spans="1:18" x14ac:dyDescent="0.3">
      <c r="A429" t="s">
        <v>7526</v>
      </c>
      <c r="B429" s="32">
        <v>45128</v>
      </c>
      <c r="C429" t="s">
        <v>6730</v>
      </c>
      <c r="D429" t="s">
        <v>6731</v>
      </c>
      <c r="E429" t="s">
        <v>6750</v>
      </c>
      <c r="F429" t="s">
        <v>265</v>
      </c>
      <c r="G429" s="39" t="s">
        <v>7527</v>
      </c>
      <c r="H429" t="s">
        <v>45</v>
      </c>
      <c r="I429" t="s">
        <v>46</v>
      </c>
      <c r="J429">
        <v>7</v>
      </c>
      <c r="K429" s="40">
        <v>21851</v>
      </c>
      <c r="L429" s="38">
        <v>152957</v>
      </c>
      <c r="M429">
        <v>20</v>
      </c>
      <c r="N429" t="s">
        <v>47</v>
      </c>
      <c r="O429" t="s">
        <v>35</v>
      </c>
      <c r="P429">
        <v>5</v>
      </c>
      <c r="Q429">
        <v>169</v>
      </c>
      <c r="R429" s="41">
        <v>395160</v>
      </c>
    </row>
    <row r="430" spans="1:18" x14ac:dyDescent="0.3">
      <c r="A430" t="s">
        <v>7528</v>
      </c>
      <c r="B430" s="32">
        <v>45389</v>
      </c>
      <c r="C430" t="s">
        <v>6730</v>
      </c>
      <c r="D430" t="s">
        <v>6731</v>
      </c>
      <c r="E430" t="s">
        <v>6750</v>
      </c>
      <c r="F430" t="s">
        <v>2511</v>
      </c>
      <c r="G430" s="39" t="s">
        <v>27</v>
      </c>
      <c r="H430" t="s">
        <v>40</v>
      </c>
      <c r="I430" t="s">
        <v>41</v>
      </c>
      <c r="J430">
        <v>15</v>
      </c>
      <c r="K430" s="40">
        <v>6884</v>
      </c>
      <c r="L430" s="38">
        <v>103260</v>
      </c>
      <c r="M430" t="s">
        <v>27</v>
      </c>
      <c r="N430" t="s">
        <v>27</v>
      </c>
      <c r="O430" t="s">
        <v>35</v>
      </c>
      <c r="P430">
        <v>2</v>
      </c>
      <c r="Q430">
        <v>5</v>
      </c>
      <c r="R430" s="41">
        <v>381933</v>
      </c>
    </row>
    <row r="431" spans="1:18" x14ac:dyDescent="0.3">
      <c r="A431" t="s">
        <v>7529</v>
      </c>
      <c r="B431" s="32">
        <v>45031</v>
      </c>
      <c r="C431" t="s">
        <v>6730</v>
      </c>
      <c r="D431" t="s">
        <v>6731</v>
      </c>
      <c r="E431" t="s">
        <v>6732</v>
      </c>
      <c r="F431" t="s">
        <v>2729</v>
      </c>
      <c r="G431" s="39" t="s">
        <v>7530</v>
      </c>
      <c r="H431" t="s">
        <v>10798</v>
      </c>
      <c r="I431" t="s">
        <v>382</v>
      </c>
      <c r="J431">
        <v>2</v>
      </c>
      <c r="K431" s="40">
        <v>179895</v>
      </c>
      <c r="L431" s="38">
        <v>359790</v>
      </c>
      <c r="M431">
        <v>20</v>
      </c>
      <c r="N431" t="s">
        <v>47</v>
      </c>
      <c r="O431" t="s">
        <v>28</v>
      </c>
      <c r="P431" t="s">
        <v>27</v>
      </c>
      <c r="Q431">
        <v>179</v>
      </c>
      <c r="R431" s="41">
        <v>868547</v>
      </c>
    </row>
    <row r="432" spans="1:18" x14ac:dyDescent="0.3">
      <c r="A432" t="s">
        <v>7531</v>
      </c>
      <c r="B432" s="32">
        <v>45370</v>
      </c>
      <c r="C432" t="s">
        <v>6730</v>
      </c>
      <c r="D432" t="s">
        <v>6731</v>
      </c>
      <c r="E432" t="s">
        <v>6750</v>
      </c>
      <c r="F432" t="s">
        <v>981</v>
      </c>
      <c r="G432" s="39" t="s">
        <v>7532</v>
      </c>
      <c r="H432" t="s">
        <v>24</v>
      </c>
      <c r="I432" t="s">
        <v>161</v>
      </c>
      <c r="J432">
        <v>14</v>
      </c>
      <c r="K432" s="40">
        <v>109262</v>
      </c>
      <c r="L432" s="38">
        <v>1529668</v>
      </c>
      <c r="M432">
        <v>0</v>
      </c>
      <c r="N432" t="s">
        <v>47</v>
      </c>
      <c r="O432" t="s">
        <v>35</v>
      </c>
      <c r="P432">
        <v>4</v>
      </c>
      <c r="Q432">
        <v>84</v>
      </c>
      <c r="R432" s="41">
        <v>973851</v>
      </c>
    </row>
    <row r="433" spans="1:18" x14ac:dyDescent="0.3">
      <c r="A433" t="s">
        <v>7533</v>
      </c>
      <c r="B433" s="32">
        <v>45546</v>
      </c>
      <c r="C433" t="s">
        <v>6730</v>
      </c>
      <c r="D433" t="s">
        <v>6731</v>
      </c>
      <c r="E433" t="s">
        <v>6732</v>
      </c>
      <c r="F433" t="s">
        <v>242</v>
      </c>
      <c r="G433" s="39" t="s">
        <v>7534</v>
      </c>
      <c r="H433" t="s">
        <v>65</v>
      </c>
      <c r="I433" t="s">
        <v>78</v>
      </c>
      <c r="J433">
        <v>13</v>
      </c>
      <c r="K433" s="40">
        <v>98512</v>
      </c>
      <c r="L433" s="38">
        <v>1280656</v>
      </c>
      <c r="M433">
        <v>0</v>
      </c>
      <c r="N433" t="s">
        <v>47</v>
      </c>
      <c r="O433" t="s">
        <v>35</v>
      </c>
      <c r="P433">
        <v>1</v>
      </c>
      <c r="Q433">
        <v>172</v>
      </c>
      <c r="R433" s="41">
        <v>868547</v>
      </c>
    </row>
    <row r="434" spans="1:18" x14ac:dyDescent="0.3">
      <c r="A434" t="s">
        <v>7535</v>
      </c>
      <c r="B434" s="32">
        <v>45300</v>
      </c>
      <c r="C434" t="s">
        <v>6730</v>
      </c>
      <c r="D434" t="s">
        <v>6731</v>
      </c>
      <c r="E434" t="s">
        <v>6741</v>
      </c>
      <c r="F434" t="s">
        <v>1917</v>
      </c>
      <c r="G434" s="39" t="s">
        <v>27</v>
      </c>
      <c r="H434" t="s">
        <v>45</v>
      </c>
      <c r="I434" t="s">
        <v>82</v>
      </c>
      <c r="J434">
        <v>17</v>
      </c>
      <c r="K434" s="40">
        <v>5097</v>
      </c>
      <c r="L434" s="38">
        <v>86649</v>
      </c>
      <c r="M434" t="s">
        <v>27</v>
      </c>
      <c r="N434" t="s">
        <v>47</v>
      </c>
      <c r="O434" t="s">
        <v>35</v>
      </c>
      <c r="P434">
        <v>4</v>
      </c>
      <c r="Q434">
        <v>169</v>
      </c>
      <c r="R434" s="41">
        <v>395160</v>
      </c>
    </row>
    <row r="435" spans="1:18" x14ac:dyDescent="0.3">
      <c r="A435" t="s">
        <v>7536</v>
      </c>
      <c r="B435" s="32">
        <v>45502</v>
      </c>
      <c r="C435" t="s">
        <v>6730</v>
      </c>
      <c r="D435" t="s">
        <v>6731</v>
      </c>
      <c r="E435" t="s">
        <v>6732</v>
      </c>
      <c r="F435" t="s">
        <v>1268</v>
      </c>
      <c r="G435" s="39" t="s">
        <v>27</v>
      </c>
      <c r="H435" t="s">
        <v>32</v>
      </c>
      <c r="I435" t="s">
        <v>141</v>
      </c>
      <c r="J435">
        <v>17</v>
      </c>
      <c r="K435" s="40">
        <v>7755</v>
      </c>
      <c r="L435" s="38">
        <v>131835</v>
      </c>
      <c r="M435">
        <v>0</v>
      </c>
      <c r="N435" t="s">
        <v>27</v>
      </c>
      <c r="O435" t="s">
        <v>35</v>
      </c>
      <c r="P435">
        <v>2</v>
      </c>
      <c r="Q435">
        <v>164</v>
      </c>
      <c r="R435" s="41">
        <v>581262</v>
      </c>
    </row>
    <row r="436" spans="1:18" x14ac:dyDescent="0.3">
      <c r="A436" t="s">
        <v>7537</v>
      </c>
      <c r="B436" s="32">
        <v>44932</v>
      </c>
      <c r="C436" t="s">
        <v>6730</v>
      </c>
      <c r="D436" t="s">
        <v>6731</v>
      </c>
      <c r="E436" t="s">
        <v>6732</v>
      </c>
      <c r="F436" t="s">
        <v>1336</v>
      </c>
      <c r="G436" s="39" t="s">
        <v>27</v>
      </c>
      <c r="H436" t="s">
        <v>10798</v>
      </c>
      <c r="I436" t="s">
        <v>289</v>
      </c>
      <c r="J436">
        <v>19</v>
      </c>
      <c r="K436" s="40">
        <v>40346</v>
      </c>
      <c r="L436" s="38">
        <v>766574</v>
      </c>
      <c r="M436">
        <v>5</v>
      </c>
      <c r="N436" t="s">
        <v>27</v>
      </c>
      <c r="O436" t="s">
        <v>35</v>
      </c>
      <c r="P436">
        <v>3</v>
      </c>
      <c r="Q436">
        <v>28</v>
      </c>
      <c r="R436" s="41">
        <v>868547</v>
      </c>
    </row>
    <row r="437" spans="1:18" x14ac:dyDescent="0.3">
      <c r="A437" t="s">
        <v>7538</v>
      </c>
      <c r="B437" s="32">
        <v>45408</v>
      </c>
      <c r="C437" t="s">
        <v>6730</v>
      </c>
      <c r="D437" t="s">
        <v>6731</v>
      </c>
      <c r="E437" t="s">
        <v>6741</v>
      </c>
      <c r="F437" t="s">
        <v>2979</v>
      </c>
      <c r="G437" s="39" t="s">
        <v>7539</v>
      </c>
      <c r="H437" t="s">
        <v>24</v>
      </c>
      <c r="I437" t="s">
        <v>61</v>
      </c>
      <c r="J437">
        <v>12</v>
      </c>
      <c r="K437" s="40">
        <v>333731</v>
      </c>
      <c r="L437" s="38">
        <v>4004772</v>
      </c>
      <c r="M437">
        <v>10</v>
      </c>
      <c r="N437" t="s">
        <v>27</v>
      </c>
      <c r="O437" t="s">
        <v>35</v>
      </c>
      <c r="P437" t="s">
        <v>27</v>
      </c>
      <c r="Q437">
        <v>31</v>
      </c>
      <c r="R437" s="41">
        <v>973851</v>
      </c>
    </row>
    <row r="438" spans="1:18" x14ac:dyDescent="0.3">
      <c r="A438" t="s">
        <v>7540</v>
      </c>
      <c r="B438" s="32">
        <v>45389</v>
      </c>
      <c r="C438" t="s">
        <v>6730</v>
      </c>
      <c r="D438" t="s">
        <v>6731</v>
      </c>
      <c r="E438" t="s">
        <v>6732</v>
      </c>
      <c r="F438" t="s">
        <v>242</v>
      </c>
      <c r="G438" s="39" t="s">
        <v>7541</v>
      </c>
      <c r="H438" t="s">
        <v>10794</v>
      </c>
      <c r="I438" t="s">
        <v>237</v>
      </c>
      <c r="J438">
        <v>9</v>
      </c>
      <c r="K438" s="40">
        <v>18911</v>
      </c>
      <c r="L438" s="38">
        <v>170199</v>
      </c>
      <c r="M438">
        <v>0</v>
      </c>
      <c r="N438" t="s">
        <v>10797</v>
      </c>
      <c r="O438" t="s">
        <v>35</v>
      </c>
      <c r="P438">
        <v>4</v>
      </c>
      <c r="Q438">
        <v>41</v>
      </c>
      <c r="R438" s="41">
        <v>581262</v>
      </c>
    </row>
    <row r="439" spans="1:18" x14ac:dyDescent="0.3">
      <c r="A439" t="s">
        <v>7542</v>
      </c>
      <c r="B439" s="32">
        <v>45112</v>
      </c>
      <c r="C439" t="s">
        <v>6730</v>
      </c>
      <c r="D439" t="s">
        <v>6731</v>
      </c>
      <c r="E439" t="s">
        <v>6732</v>
      </c>
      <c r="F439" t="s">
        <v>1602</v>
      </c>
      <c r="G439" s="39" t="s">
        <v>7543</v>
      </c>
      <c r="H439" t="s">
        <v>10794</v>
      </c>
      <c r="I439" t="s">
        <v>141</v>
      </c>
      <c r="J439">
        <v>3</v>
      </c>
      <c r="K439" s="40">
        <v>18732</v>
      </c>
      <c r="L439" s="38">
        <v>56196</v>
      </c>
      <c r="M439">
        <v>5</v>
      </c>
      <c r="N439" t="s">
        <v>27</v>
      </c>
      <c r="O439" t="s">
        <v>35</v>
      </c>
      <c r="P439">
        <v>4</v>
      </c>
      <c r="Q439">
        <v>75</v>
      </c>
      <c r="R439" s="41">
        <v>581262</v>
      </c>
    </row>
    <row r="440" spans="1:18" x14ac:dyDescent="0.3">
      <c r="A440" t="s">
        <v>7544</v>
      </c>
      <c r="B440" s="32">
        <v>45415</v>
      </c>
      <c r="C440" t="s">
        <v>6730</v>
      </c>
      <c r="D440" t="s">
        <v>6731</v>
      </c>
      <c r="E440" t="s">
        <v>6732</v>
      </c>
      <c r="F440" t="s">
        <v>921</v>
      </c>
      <c r="G440" s="39" t="s">
        <v>7545</v>
      </c>
      <c r="H440" t="s">
        <v>45</v>
      </c>
      <c r="I440" t="s">
        <v>130</v>
      </c>
      <c r="J440">
        <v>5</v>
      </c>
      <c r="K440" s="40">
        <v>19366</v>
      </c>
      <c r="L440" s="38">
        <v>96830</v>
      </c>
      <c r="M440">
        <v>15</v>
      </c>
      <c r="N440" t="s">
        <v>47</v>
      </c>
      <c r="O440" t="s">
        <v>27</v>
      </c>
      <c r="P440" t="s">
        <v>27</v>
      </c>
      <c r="Q440">
        <v>36</v>
      </c>
      <c r="R440" s="41">
        <v>395160</v>
      </c>
    </row>
    <row r="441" spans="1:18" x14ac:dyDescent="0.3">
      <c r="A441" t="s">
        <v>7546</v>
      </c>
      <c r="B441" s="32">
        <v>45008</v>
      </c>
      <c r="C441" t="s">
        <v>6730</v>
      </c>
      <c r="D441" t="s">
        <v>6731</v>
      </c>
      <c r="E441" t="s">
        <v>6732</v>
      </c>
      <c r="F441" t="s">
        <v>1750</v>
      </c>
      <c r="G441" s="39" t="s">
        <v>7547</v>
      </c>
      <c r="H441" t="s">
        <v>32</v>
      </c>
      <c r="I441" t="s">
        <v>237</v>
      </c>
      <c r="J441">
        <v>20</v>
      </c>
      <c r="K441" s="40">
        <v>12623</v>
      </c>
      <c r="L441" s="38">
        <v>252460</v>
      </c>
      <c r="M441">
        <v>5</v>
      </c>
      <c r="N441" t="s">
        <v>34</v>
      </c>
      <c r="O441" t="s">
        <v>28</v>
      </c>
      <c r="P441">
        <v>1</v>
      </c>
      <c r="Q441">
        <v>14</v>
      </c>
      <c r="R441" s="41">
        <v>581262</v>
      </c>
    </row>
    <row r="442" spans="1:18" x14ac:dyDescent="0.3">
      <c r="A442" t="s">
        <v>7548</v>
      </c>
      <c r="B442" s="32">
        <v>45648</v>
      </c>
      <c r="C442" t="s">
        <v>6730</v>
      </c>
      <c r="D442" t="s">
        <v>6731</v>
      </c>
      <c r="E442" t="s">
        <v>6732</v>
      </c>
      <c r="F442" t="s">
        <v>1419</v>
      </c>
      <c r="G442" s="39" t="s">
        <v>7549</v>
      </c>
      <c r="H442" t="s">
        <v>65</v>
      </c>
      <c r="I442" t="s">
        <v>102</v>
      </c>
      <c r="J442">
        <v>13</v>
      </c>
      <c r="K442" s="40">
        <v>121698</v>
      </c>
      <c r="L442" s="38">
        <v>1582074</v>
      </c>
      <c r="M442">
        <v>0</v>
      </c>
      <c r="N442" t="s">
        <v>47</v>
      </c>
      <c r="O442" t="s">
        <v>28</v>
      </c>
      <c r="P442">
        <v>1</v>
      </c>
      <c r="Q442">
        <v>165</v>
      </c>
      <c r="R442" s="41">
        <v>868547</v>
      </c>
    </row>
    <row r="443" spans="1:18" x14ac:dyDescent="0.3">
      <c r="A443" t="s">
        <v>7550</v>
      </c>
      <c r="B443" s="32">
        <v>45386</v>
      </c>
      <c r="C443" t="s">
        <v>6730</v>
      </c>
      <c r="D443" t="s">
        <v>6731</v>
      </c>
      <c r="E443" t="s">
        <v>6732</v>
      </c>
      <c r="F443" t="s">
        <v>218</v>
      </c>
      <c r="G443" s="39" t="s">
        <v>7551</v>
      </c>
      <c r="H443" t="s">
        <v>65</v>
      </c>
      <c r="I443" t="s">
        <v>397</v>
      </c>
      <c r="J443">
        <v>16</v>
      </c>
      <c r="K443" s="40">
        <v>68955</v>
      </c>
      <c r="L443" s="38">
        <v>1103280</v>
      </c>
      <c r="M443">
        <v>0</v>
      </c>
      <c r="N443" t="s">
        <v>27</v>
      </c>
      <c r="O443" t="s">
        <v>35</v>
      </c>
      <c r="P443" t="s">
        <v>27</v>
      </c>
      <c r="Q443">
        <v>197</v>
      </c>
      <c r="R443" s="41">
        <v>868547</v>
      </c>
    </row>
    <row r="444" spans="1:18" x14ac:dyDescent="0.3">
      <c r="A444" t="s">
        <v>7552</v>
      </c>
      <c r="B444" s="32">
        <v>45364</v>
      </c>
      <c r="C444" t="s">
        <v>6730</v>
      </c>
      <c r="D444" t="s">
        <v>6731</v>
      </c>
      <c r="E444" t="s">
        <v>6732</v>
      </c>
      <c r="F444" t="s">
        <v>1028</v>
      </c>
      <c r="G444" s="39" t="s">
        <v>7553</v>
      </c>
      <c r="H444" t="s">
        <v>10798</v>
      </c>
      <c r="I444" t="s">
        <v>397</v>
      </c>
      <c r="J444">
        <v>14</v>
      </c>
      <c r="K444" s="40">
        <v>73579</v>
      </c>
      <c r="L444" s="38">
        <v>1030106</v>
      </c>
      <c r="M444">
        <v>0</v>
      </c>
      <c r="N444" t="s">
        <v>57</v>
      </c>
      <c r="O444" t="s">
        <v>35</v>
      </c>
      <c r="P444">
        <v>1</v>
      </c>
      <c r="Q444">
        <v>200</v>
      </c>
      <c r="R444" s="41">
        <v>868547</v>
      </c>
    </row>
    <row r="445" spans="1:18" x14ac:dyDescent="0.3">
      <c r="A445" t="s">
        <v>7554</v>
      </c>
      <c r="B445" s="32">
        <v>45597</v>
      </c>
      <c r="C445" t="s">
        <v>6730</v>
      </c>
      <c r="D445" t="s">
        <v>6731</v>
      </c>
      <c r="E445" t="s">
        <v>6750</v>
      </c>
      <c r="F445" t="s">
        <v>889</v>
      </c>
      <c r="G445" s="39" t="s">
        <v>7555</v>
      </c>
      <c r="H445" t="s">
        <v>24</v>
      </c>
      <c r="I445" t="s">
        <v>56</v>
      </c>
      <c r="J445">
        <v>8</v>
      </c>
      <c r="K445" s="40">
        <v>328789</v>
      </c>
      <c r="L445" s="38">
        <v>2630312</v>
      </c>
      <c r="M445">
        <v>20</v>
      </c>
      <c r="N445" t="s">
        <v>47</v>
      </c>
      <c r="O445" t="s">
        <v>35</v>
      </c>
      <c r="P445">
        <v>5</v>
      </c>
      <c r="Q445">
        <v>22</v>
      </c>
      <c r="R445" s="41">
        <v>973851</v>
      </c>
    </row>
    <row r="446" spans="1:18" x14ac:dyDescent="0.3">
      <c r="A446" t="s">
        <v>7556</v>
      </c>
      <c r="B446" s="32">
        <v>45508</v>
      </c>
      <c r="C446" t="s">
        <v>6730</v>
      </c>
      <c r="D446" t="s">
        <v>6731</v>
      </c>
      <c r="E446" t="s">
        <v>6750</v>
      </c>
      <c r="F446" t="s">
        <v>759</v>
      </c>
      <c r="G446" s="39" t="s">
        <v>7557</v>
      </c>
      <c r="H446" t="s">
        <v>40</v>
      </c>
      <c r="I446" t="s">
        <v>51</v>
      </c>
      <c r="J446">
        <v>13</v>
      </c>
      <c r="K446" s="40">
        <v>10978</v>
      </c>
      <c r="L446" s="38">
        <v>142714</v>
      </c>
      <c r="M446">
        <v>10</v>
      </c>
      <c r="N446" t="s">
        <v>34</v>
      </c>
      <c r="O446" t="s">
        <v>35</v>
      </c>
      <c r="P446" t="s">
        <v>27</v>
      </c>
      <c r="Q446">
        <v>102</v>
      </c>
      <c r="R446" s="41">
        <v>381933</v>
      </c>
    </row>
    <row r="447" spans="1:18" x14ac:dyDescent="0.3">
      <c r="A447" t="s">
        <v>7558</v>
      </c>
      <c r="B447" s="32">
        <v>45373</v>
      </c>
      <c r="C447" t="s">
        <v>6730</v>
      </c>
      <c r="D447" t="s">
        <v>6731</v>
      </c>
      <c r="E447" t="s">
        <v>6732</v>
      </c>
      <c r="F447" t="s">
        <v>291</v>
      </c>
      <c r="G447" s="39" t="s">
        <v>7559</v>
      </c>
      <c r="H447" t="s">
        <v>10798</v>
      </c>
      <c r="I447" t="s">
        <v>66</v>
      </c>
      <c r="J447">
        <v>14</v>
      </c>
      <c r="K447" s="40">
        <v>13166</v>
      </c>
      <c r="L447" s="38">
        <v>184324</v>
      </c>
      <c r="M447">
        <v>20</v>
      </c>
      <c r="N447" t="s">
        <v>27</v>
      </c>
      <c r="O447" t="s">
        <v>28</v>
      </c>
      <c r="P447">
        <v>5</v>
      </c>
      <c r="Q447">
        <v>99</v>
      </c>
      <c r="R447" s="41">
        <v>868547</v>
      </c>
    </row>
    <row r="448" spans="1:18" x14ac:dyDescent="0.3">
      <c r="A448" t="s">
        <v>7560</v>
      </c>
      <c r="B448" s="32">
        <v>45454</v>
      </c>
      <c r="C448" t="s">
        <v>6730</v>
      </c>
      <c r="D448" t="s">
        <v>6731</v>
      </c>
      <c r="E448" t="s">
        <v>6732</v>
      </c>
      <c r="F448" t="s">
        <v>218</v>
      </c>
      <c r="G448" s="39" t="s">
        <v>7561</v>
      </c>
      <c r="H448" t="s">
        <v>45</v>
      </c>
      <c r="I448" t="s">
        <v>46</v>
      </c>
      <c r="J448">
        <v>13</v>
      </c>
      <c r="K448" s="40">
        <v>35007</v>
      </c>
      <c r="L448" s="38">
        <v>455091</v>
      </c>
      <c r="M448">
        <v>0</v>
      </c>
      <c r="N448" t="s">
        <v>47</v>
      </c>
      <c r="O448" t="s">
        <v>28</v>
      </c>
      <c r="P448">
        <v>3</v>
      </c>
      <c r="Q448">
        <v>79</v>
      </c>
      <c r="R448" s="41">
        <v>395160</v>
      </c>
    </row>
    <row r="449" spans="1:18" x14ac:dyDescent="0.3">
      <c r="A449" t="s">
        <v>7562</v>
      </c>
      <c r="B449" s="32">
        <v>44973</v>
      </c>
      <c r="C449" t="s">
        <v>6730</v>
      </c>
      <c r="D449" t="s">
        <v>6731</v>
      </c>
      <c r="E449" t="s">
        <v>6732</v>
      </c>
      <c r="F449" t="s">
        <v>1229</v>
      </c>
      <c r="G449" s="39" t="s">
        <v>7563</v>
      </c>
      <c r="H449" t="s">
        <v>32</v>
      </c>
      <c r="I449" t="s">
        <v>33</v>
      </c>
      <c r="J449">
        <v>4</v>
      </c>
      <c r="K449" s="40">
        <v>23348</v>
      </c>
      <c r="L449" s="38">
        <v>93392</v>
      </c>
      <c r="M449">
        <v>15</v>
      </c>
      <c r="N449" t="s">
        <v>26</v>
      </c>
      <c r="O449" t="s">
        <v>28</v>
      </c>
      <c r="P449">
        <v>4</v>
      </c>
      <c r="Q449">
        <v>129</v>
      </c>
      <c r="R449" s="41">
        <v>581262</v>
      </c>
    </row>
    <row r="450" spans="1:18" x14ac:dyDescent="0.3">
      <c r="A450" t="s">
        <v>7564</v>
      </c>
      <c r="B450" s="32">
        <v>44998</v>
      </c>
      <c r="C450" t="s">
        <v>6730</v>
      </c>
      <c r="D450" t="s">
        <v>6731</v>
      </c>
      <c r="E450" t="s">
        <v>6750</v>
      </c>
      <c r="F450" t="s">
        <v>792</v>
      </c>
      <c r="G450" s="39" t="s">
        <v>7565</v>
      </c>
      <c r="H450" t="s">
        <v>40</v>
      </c>
      <c r="I450" t="s">
        <v>137</v>
      </c>
      <c r="J450">
        <v>2</v>
      </c>
      <c r="K450" s="40">
        <v>14157</v>
      </c>
      <c r="L450" s="38">
        <v>28314</v>
      </c>
      <c r="M450">
        <v>5</v>
      </c>
      <c r="N450" t="s">
        <v>10797</v>
      </c>
      <c r="O450" t="s">
        <v>35</v>
      </c>
      <c r="P450">
        <v>5</v>
      </c>
      <c r="Q450">
        <v>147</v>
      </c>
      <c r="R450" s="41">
        <v>381933</v>
      </c>
    </row>
    <row r="451" spans="1:18" x14ac:dyDescent="0.3">
      <c r="A451" t="s">
        <v>7566</v>
      </c>
      <c r="B451" s="32">
        <v>45078</v>
      </c>
      <c r="C451" t="s">
        <v>6730</v>
      </c>
      <c r="D451" t="s">
        <v>6731</v>
      </c>
      <c r="E451" t="s">
        <v>6741</v>
      </c>
      <c r="F451" t="s">
        <v>1296</v>
      </c>
      <c r="G451" s="39" t="s">
        <v>7567</v>
      </c>
      <c r="H451" t="s">
        <v>32</v>
      </c>
      <c r="I451" t="s">
        <v>158</v>
      </c>
      <c r="J451">
        <v>19</v>
      </c>
      <c r="K451" s="40">
        <v>20606</v>
      </c>
      <c r="L451" s="38">
        <v>391514</v>
      </c>
      <c r="M451">
        <v>20</v>
      </c>
      <c r="N451" t="s">
        <v>26</v>
      </c>
      <c r="O451" t="s">
        <v>27</v>
      </c>
      <c r="P451" t="s">
        <v>27</v>
      </c>
      <c r="Q451">
        <v>84</v>
      </c>
      <c r="R451" s="41">
        <v>581262</v>
      </c>
    </row>
    <row r="452" spans="1:18" x14ac:dyDescent="0.3">
      <c r="A452" t="s">
        <v>7568</v>
      </c>
      <c r="B452" s="32">
        <v>45505</v>
      </c>
      <c r="C452" t="s">
        <v>6730</v>
      </c>
      <c r="D452" t="s">
        <v>6731</v>
      </c>
      <c r="E452" t="s">
        <v>6741</v>
      </c>
      <c r="F452" t="s">
        <v>1687</v>
      </c>
      <c r="G452" s="39" t="s">
        <v>7569</v>
      </c>
      <c r="H452" t="s">
        <v>45</v>
      </c>
      <c r="I452" t="s">
        <v>82</v>
      </c>
      <c r="J452">
        <v>16</v>
      </c>
      <c r="K452" s="40">
        <v>7248</v>
      </c>
      <c r="L452" s="38">
        <v>115968</v>
      </c>
      <c r="M452">
        <v>0</v>
      </c>
      <c r="N452" t="s">
        <v>57</v>
      </c>
      <c r="O452" t="s">
        <v>35</v>
      </c>
      <c r="P452" t="s">
        <v>27</v>
      </c>
      <c r="Q452">
        <v>173</v>
      </c>
      <c r="R452" s="41">
        <v>395160</v>
      </c>
    </row>
    <row r="453" spans="1:18" x14ac:dyDescent="0.3">
      <c r="A453" t="s">
        <v>7570</v>
      </c>
      <c r="B453" s="32">
        <v>45112</v>
      </c>
      <c r="C453" t="s">
        <v>6730</v>
      </c>
      <c r="D453" t="s">
        <v>6731</v>
      </c>
      <c r="E453" t="s">
        <v>6732</v>
      </c>
      <c r="F453" t="s">
        <v>1702</v>
      </c>
      <c r="G453" s="39" t="s">
        <v>7571</v>
      </c>
      <c r="H453" t="s">
        <v>40</v>
      </c>
      <c r="I453" t="s">
        <v>171</v>
      </c>
      <c r="J453">
        <v>3</v>
      </c>
      <c r="K453" s="40">
        <v>14652</v>
      </c>
      <c r="L453" s="38">
        <v>43956</v>
      </c>
      <c r="M453">
        <v>5</v>
      </c>
      <c r="N453" t="s">
        <v>57</v>
      </c>
      <c r="O453" t="s">
        <v>28</v>
      </c>
      <c r="P453">
        <v>5</v>
      </c>
      <c r="Q453">
        <v>124</v>
      </c>
      <c r="R453" s="41">
        <v>381933</v>
      </c>
    </row>
    <row r="454" spans="1:18" x14ac:dyDescent="0.3">
      <c r="A454" t="s">
        <v>7572</v>
      </c>
      <c r="B454" s="32">
        <v>44946</v>
      </c>
      <c r="C454" t="s">
        <v>6730</v>
      </c>
      <c r="D454" t="s">
        <v>6731</v>
      </c>
      <c r="E454" t="s">
        <v>6750</v>
      </c>
      <c r="F454" t="s">
        <v>694</v>
      </c>
      <c r="G454" s="39" t="s">
        <v>7573</v>
      </c>
      <c r="H454" t="s">
        <v>40</v>
      </c>
      <c r="I454" t="s">
        <v>41</v>
      </c>
      <c r="J454">
        <v>16</v>
      </c>
      <c r="K454" s="40">
        <v>8394</v>
      </c>
      <c r="L454" s="38">
        <v>134304</v>
      </c>
      <c r="M454">
        <v>0</v>
      </c>
      <c r="N454" t="s">
        <v>26</v>
      </c>
      <c r="O454" t="s">
        <v>27</v>
      </c>
      <c r="P454">
        <v>1</v>
      </c>
      <c r="Q454">
        <v>154</v>
      </c>
      <c r="R454" s="41">
        <v>381933</v>
      </c>
    </row>
    <row r="455" spans="1:18" x14ac:dyDescent="0.3">
      <c r="A455" t="s">
        <v>7574</v>
      </c>
      <c r="B455" s="32">
        <v>45258</v>
      </c>
      <c r="C455" t="s">
        <v>6730</v>
      </c>
      <c r="D455" t="s">
        <v>6731</v>
      </c>
      <c r="E455" t="s">
        <v>6750</v>
      </c>
      <c r="F455" t="s">
        <v>640</v>
      </c>
      <c r="G455" s="39" t="s">
        <v>7575</v>
      </c>
      <c r="H455" t="s">
        <v>40</v>
      </c>
      <c r="I455" t="s">
        <v>171</v>
      </c>
      <c r="J455">
        <v>15</v>
      </c>
      <c r="K455" s="40">
        <v>7348</v>
      </c>
      <c r="L455" s="38">
        <v>110220</v>
      </c>
      <c r="M455">
        <v>0</v>
      </c>
      <c r="N455" t="s">
        <v>27</v>
      </c>
      <c r="O455" t="s">
        <v>35</v>
      </c>
      <c r="P455">
        <v>1</v>
      </c>
      <c r="Q455">
        <v>17</v>
      </c>
      <c r="R455" s="41">
        <v>381933</v>
      </c>
    </row>
    <row r="456" spans="1:18" x14ac:dyDescent="0.3">
      <c r="A456" t="s">
        <v>7576</v>
      </c>
      <c r="B456" s="32">
        <v>45174</v>
      </c>
      <c r="C456" t="s">
        <v>6730</v>
      </c>
      <c r="D456" t="s">
        <v>6731</v>
      </c>
      <c r="E456" t="s">
        <v>6741</v>
      </c>
      <c r="F456" t="s">
        <v>781</v>
      </c>
      <c r="G456" s="39" t="s">
        <v>7577</v>
      </c>
      <c r="H456" t="s">
        <v>10794</v>
      </c>
      <c r="I456" t="s">
        <v>158</v>
      </c>
      <c r="J456">
        <v>4</v>
      </c>
      <c r="K456" s="40">
        <v>2550</v>
      </c>
      <c r="L456" s="38">
        <v>10200</v>
      </c>
      <c r="M456">
        <v>5</v>
      </c>
      <c r="N456" t="s">
        <v>47</v>
      </c>
      <c r="O456" t="s">
        <v>35</v>
      </c>
      <c r="P456">
        <v>2</v>
      </c>
      <c r="Q456">
        <v>11</v>
      </c>
      <c r="R456" s="41">
        <v>581262</v>
      </c>
    </row>
    <row r="457" spans="1:18" x14ac:dyDescent="0.3">
      <c r="A457" t="s">
        <v>7578</v>
      </c>
      <c r="B457" s="32">
        <v>45591</v>
      </c>
      <c r="C457" t="s">
        <v>6730</v>
      </c>
      <c r="D457" t="s">
        <v>6731</v>
      </c>
      <c r="E457" t="s">
        <v>6732</v>
      </c>
      <c r="F457" t="s">
        <v>2093</v>
      </c>
      <c r="G457" s="39" t="s">
        <v>7579</v>
      </c>
      <c r="H457" t="s">
        <v>24</v>
      </c>
      <c r="I457" t="s">
        <v>25</v>
      </c>
      <c r="J457">
        <v>10</v>
      </c>
      <c r="K457" s="40">
        <v>76178</v>
      </c>
      <c r="L457" s="38">
        <v>761780</v>
      </c>
      <c r="M457">
        <v>0</v>
      </c>
      <c r="N457" t="s">
        <v>57</v>
      </c>
      <c r="O457" t="s">
        <v>35</v>
      </c>
      <c r="P457">
        <v>2</v>
      </c>
      <c r="Q457">
        <v>28</v>
      </c>
      <c r="R457" s="41">
        <v>973851</v>
      </c>
    </row>
    <row r="458" spans="1:18" x14ac:dyDescent="0.3">
      <c r="A458" t="s">
        <v>7580</v>
      </c>
      <c r="B458" s="32">
        <v>45332</v>
      </c>
      <c r="C458" t="s">
        <v>6730</v>
      </c>
      <c r="D458" t="s">
        <v>6731</v>
      </c>
      <c r="E458" t="s">
        <v>6750</v>
      </c>
      <c r="F458" t="s">
        <v>87</v>
      </c>
      <c r="G458" s="39" t="s">
        <v>27</v>
      </c>
      <c r="H458" t="s">
        <v>40</v>
      </c>
      <c r="I458" t="s">
        <v>41</v>
      </c>
      <c r="J458">
        <v>15</v>
      </c>
      <c r="K458" s="40">
        <v>2968</v>
      </c>
      <c r="L458" s="38">
        <v>44520</v>
      </c>
      <c r="M458">
        <v>20</v>
      </c>
      <c r="N458" t="s">
        <v>47</v>
      </c>
      <c r="O458" t="s">
        <v>35</v>
      </c>
      <c r="P458">
        <v>1</v>
      </c>
      <c r="Q458">
        <v>151</v>
      </c>
      <c r="R458" s="41">
        <v>381933</v>
      </c>
    </row>
    <row r="459" spans="1:18" x14ac:dyDescent="0.3">
      <c r="A459" t="s">
        <v>7581</v>
      </c>
      <c r="B459" s="32">
        <v>45267</v>
      </c>
      <c r="C459" t="s">
        <v>6730</v>
      </c>
      <c r="D459" t="s">
        <v>6731</v>
      </c>
      <c r="E459" t="s">
        <v>6732</v>
      </c>
      <c r="F459" t="s">
        <v>5097</v>
      </c>
      <c r="G459" s="39" t="s">
        <v>7582</v>
      </c>
      <c r="H459" t="s">
        <v>40</v>
      </c>
      <c r="I459" t="s">
        <v>41</v>
      </c>
      <c r="J459">
        <v>7</v>
      </c>
      <c r="K459" s="40">
        <v>15111</v>
      </c>
      <c r="L459" s="38">
        <v>105777</v>
      </c>
      <c r="M459" t="s">
        <v>27</v>
      </c>
      <c r="N459" t="s">
        <v>27</v>
      </c>
      <c r="O459" t="s">
        <v>27</v>
      </c>
      <c r="P459" t="s">
        <v>27</v>
      </c>
      <c r="Q459">
        <v>2</v>
      </c>
      <c r="R459" s="41">
        <v>381933</v>
      </c>
    </row>
    <row r="460" spans="1:18" x14ac:dyDescent="0.3">
      <c r="A460" t="s">
        <v>7583</v>
      </c>
      <c r="B460" s="32">
        <v>45109</v>
      </c>
      <c r="C460" t="s">
        <v>6730</v>
      </c>
      <c r="D460" t="s">
        <v>6731</v>
      </c>
      <c r="E460" t="s">
        <v>6741</v>
      </c>
      <c r="F460" t="s">
        <v>2527</v>
      </c>
      <c r="G460" s="39" t="s">
        <v>7584</v>
      </c>
      <c r="H460" t="s">
        <v>45</v>
      </c>
      <c r="I460" t="s">
        <v>130</v>
      </c>
      <c r="J460">
        <v>20</v>
      </c>
      <c r="K460" s="40">
        <v>19023</v>
      </c>
      <c r="L460" s="38">
        <v>380460</v>
      </c>
      <c r="M460">
        <v>20</v>
      </c>
      <c r="N460" t="s">
        <v>26</v>
      </c>
      <c r="O460" t="s">
        <v>35</v>
      </c>
      <c r="P460">
        <v>3</v>
      </c>
      <c r="Q460">
        <v>198</v>
      </c>
      <c r="R460" s="41">
        <v>395160</v>
      </c>
    </row>
    <row r="461" spans="1:18" x14ac:dyDescent="0.3">
      <c r="A461" t="s">
        <v>7585</v>
      </c>
      <c r="B461" s="32">
        <v>45486</v>
      </c>
      <c r="C461" t="s">
        <v>6730</v>
      </c>
      <c r="D461" t="s">
        <v>6731</v>
      </c>
      <c r="E461" t="s">
        <v>6750</v>
      </c>
      <c r="F461" t="s">
        <v>1383</v>
      </c>
      <c r="G461" s="39" t="s">
        <v>7586</v>
      </c>
      <c r="H461" t="s">
        <v>32</v>
      </c>
      <c r="I461" t="s">
        <v>237</v>
      </c>
      <c r="J461">
        <v>13</v>
      </c>
      <c r="K461" s="40">
        <v>14479</v>
      </c>
      <c r="L461" s="38">
        <v>188227</v>
      </c>
      <c r="M461">
        <v>0</v>
      </c>
      <c r="N461" t="s">
        <v>47</v>
      </c>
      <c r="O461" t="s">
        <v>35</v>
      </c>
      <c r="P461">
        <v>1</v>
      </c>
      <c r="Q461">
        <v>101</v>
      </c>
      <c r="R461" s="41">
        <v>581262</v>
      </c>
    </row>
    <row r="462" spans="1:18" x14ac:dyDescent="0.3">
      <c r="A462" t="s">
        <v>7587</v>
      </c>
      <c r="B462" s="32">
        <v>45502</v>
      </c>
      <c r="C462" t="s">
        <v>6730</v>
      </c>
      <c r="D462" t="s">
        <v>6731</v>
      </c>
      <c r="E462" t="s">
        <v>6750</v>
      </c>
      <c r="F462" t="s">
        <v>1235</v>
      </c>
      <c r="G462" s="39" t="s">
        <v>7588</v>
      </c>
      <c r="H462" t="s">
        <v>45</v>
      </c>
      <c r="I462" t="s">
        <v>82</v>
      </c>
      <c r="J462">
        <v>9</v>
      </c>
      <c r="K462" s="40">
        <v>27840</v>
      </c>
      <c r="L462" s="38">
        <v>250560</v>
      </c>
      <c r="M462">
        <v>0</v>
      </c>
      <c r="N462" t="s">
        <v>57</v>
      </c>
      <c r="O462" t="s">
        <v>28</v>
      </c>
      <c r="P462">
        <v>2</v>
      </c>
      <c r="Q462">
        <v>12</v>
      </c>
      <c r="R462" s="41">
        <v>395160</v>
      </c>
    </row>
    <row r="463" spans="1:18" x14ac:dyDescent="0.3">
      <c r="A463" t="s">
        <v>7589</v>
      </c>
      <c r="B463" s="32">
        <v>45463</v>
      </c>
      <c r="C463" t="s">
        <v>6730</v>
      </c>
      <c r="D463" t="s">
        <v>6731</v>
      </c>
      <c r="E463" t="s">
        <v>6732</v>
      </c>
      <c r="F463" t="s">
        <v>1104</v>
      </c>
      <c r="G463" s="39" t="s">
        <v>7590</v>
      </c>
      <c r="H463" t="s">
        <v>10794</v>
      </c>
      <c r="I463" t="s">
        <v>158</v>
      </c>
      <c r="J463">
        <v>13</v>
      </c>
      <c r="K463" s="40">
        <v>24375</v>
      </c>
      <c r="L463" s="38">
        <v>316875</v>
      </c>
      <c r="M463">
        <v>10</v>
      </c>
      <c r="N463" t="s">
        <v>57</v>
      </c>
      <c r="O463" t="s">
        <v>28</v>
      </c>
      <c r="P463">
        <v>1</v>
      </c>
      <c r="Q463">
        <v>69</v>
      </c>
      <c r="R463" s="41">
        <v>581262</v>
      </c>
    </row>
    <row r="464" spans="1:18" x14ac:dyDescent="0.3">
      <c r="A464" t="s">
        <v>7591</v>
      </c>
      <c r="B464" s="32">
        <v>45014</v>
      </c>
      <c r="C464" t="s">
        <v>6730</v>
      </c>
      <c r="D464" t="s">
        <v>6731</v>
      </c>
      <c r="E464" t="s">
        <v>6741</v>
      </c>
      <c r="F464" t="s">
        <v>353</v>
      </c>
      <c r="G464" s="39" t="s">
        <v>7592</v>
      </c>
      <c r="H464" t="s">
        <v>45</v>
      </c>
      <c r="I464" t="s">
        <v>181</v>
      </c>
      <c r="J464">
        <v>3</v>
      </c>
      <c r="K464" s="40">
        <v>36286</v>
      </c>
      <c r="L464" s="38">
        <v>108858</v>
      </c>
      <c r="M464">
        <v>20</v>
      </c>
      <c r="N464" t="s">
        <v>47</v>
      </c>
      <c r="O464" t="s">
        <v>35</v>
      </c>
      <c r="P464">
        <v>0</v>
      </c>
      <c r="Q464">
        <v>31</v>
      </c>
      <c r="R464" s="41">
        <v>395160</v>
      </c>
    </row>
    <row r="465" spans="1:18" x14ac:dyDescent="0.3">
      <c r="A465" t="s">
        <v>7593</v>
      </c>
      <c r="B465" s="32">
        <v>45253</v>
      </c>
      <c r="C465" t="s">
        <v>6730</v>
      </c>
      <c r="D465" t="s">
        <v>6731</v>
      </c>
      <c r="E465" t="s">
        <v>6732</v>
      </c>
      <c r="F465" t="s">
        <v>1241</v>
      </c>
      <c r="G465" s="39" t="s">
        <v>27</v>
      </c>
      <c r="H465" t="s">
        <v>65</v>
      </c>
      <c r="I465" t="s">
        <v>66</v>
      </c>
      <c r="J465">
        <v>8</v>
      </c>
      <c r="K465" s="40">
        <v>34283</v>
      </c>
      <c r="L465" s="38">
        <v>274264</v>
      </c>
      <c r="M465">
        <v>0</v>
      </c>
      <c r="N465" t="s">
        <v>26</v>
      </c>
      <c r="O465" t="s">
        <v>35</v>
      </c>
      <c r="P465">
        <v>5</v>
      </c>
      <c r="Q465">
        <v>75</v>
      </c>
      <c r="R465" s="41">
        <v>868547</v>
      </c>
    </row>
    <row r="466" spans="1:18" x14ac:dyDescent="0.3">
      <c r="A466" t="s">
        <v>7594</v>
      </c>
      <c r="B466" s="32">
        <v>45246</v>
      </c>
      <c r="C466" t="s">
        <v>6730</v>
      </c>
      <c r="D466" t="s">
        <v>6731</v>
      </c>
      <c r="E466" t="s">
        <v>6732</v>
      </c>
      <c r="F466" t="s">
        <v>3189</v>
      </c>
      <c r="G466" s="39" t="s">
        <v>7595</v>
      </c>
      <c r="H466" t="s">
        <v>45</v>
      </c>
      <c r="I466" t="s">
        <v>181</v>
      </c>
      <c r="J466">
        <v>16</v>
      </c>
      <c r="K466" s="40">
        <v>22646</v>
      </c>
      <c r="L466" s="38">
        <v>362336</v>
      </c>
      <c r="M466">
        <v>5</v>
      </c>
      <c r="N466" t="s">
        <v>57</v>
      </c>
      <c r="O466" t="s">
        <v>35</v>
      </c>
      <c r="P466" t="s">
        <v>27</v>
      </c>
      <c r="Q466">
        <v>167</v>
      </c>
      <c r="R466" s="41">
        <v>395160</v>
      </c>
    </row>
    <row r="467" spans="1:18" x14ac:dyDescent="0.3">
      <c r="A467" t="s">
        <v>7596</v>
      </c>
      <c r="B467" s="32">
        <v>44953</v>
      </c>
      <c r="C467" t="s">
        <v>6730</v>
      </c>
      <c r="D467" t="s">
        <v>6731</v>
      </c>
      <c r="E467" t="s">
        <v>6741</v>
      </c>
      <c r="F467" t="s">
        <v>871</v>
      </c>
      <c r="G467" s="39" t="s">
        <v>7597</v>
      </c>
      <c r="H467" t="s">
        <v>24</v>
      </c>
      <c r="I467" t="s">
        <v>152</v>
      </c>
      <c r="J467">
        <v>14</v>
      </c>
      <c r="K467" s="40">
        <v>140270</v>
      </c>
      <c r="L467" s="38">
        <v>1963780</v>
      </c>
      <c r="M467">
        <v>0</v>
      </c>
      <c r="N467" t="s">
        <v>10797</v>
      </c>
      <c r="O467" t="s">
        <v>28</v>
      </c>
      <c r="P467">
        <v>2</v>
      </c>
      <c r="Q467">
        <v>44</v>
      </c>
      <c r="R467" s="41">
        <v>973851</v>
      </c>
    </row>
    <row r="468" spans="1:18" x14ac:dyDescent="0.3">
      <c r="A468" t="s">
        <v>7598</v>
      </c>
      <c r="B468" s="32">
        <v>44954</v>
      </c>
      <c r="C468" t="s">
        <v>6730</v>
      </c>
      <c r="D468" t="s">
        <v>6731</v>
      </c>
      <c r="E468" t="s">
        <v>6732</v>
      </c>
      <c r="F468" t="s">
        <v>2514</v>
      </c>
      <c r="G468" s="39" t="s">
        <v>7599</v>
      </c>
      <c r="H468" t="s">
        <v>65</v>
      </c>
      <c r="I468" t="s">
        <v>397</v>
      </c>
      <c r="J468">
        <v>15</v>
      </c>
      <c r="K468" s="40">
        <v>97628</v>
      </c>
      <c r="L468" s="38">
        <v>1464420</v>
      </c>
      <c r="M468">
        <v>0</v>
      </c>
      <c r="N468" t="s">
        <v>47</v>
      </c>
      <c r="O468" t="s">
        <v>28</v>
      </c>
      <c r="P468">
        <v>3</v>
      </c>
      <c r="Q468">
        <v>84</v>
      </c>
      <c r="R468" s="41">
        <v>868547</v>
      </c>
    </row>
    <row r="469" spans="1:18" x14ac:dyDescent="0.3">
      <c r="A469" t="s">
        <v>7600</v>
      </c>
      <c r="B469" s="32">
        <v>45085</v>
      </c>
      <c r="C469" t="s">
        <v>6730</v>
      </c>
      <c r="D469" t="s">
        <v>6731</v>
      </c>
      <c r="E469" t="s">
        <v>6750</v>
      </c>
      <c r="F469" t="s">
        <v>673</v>
      </c>
      <c r="G469" s="39" t="s">
        <v>27</v>
      </c>
      <c r="H469" t="s">
        <v>40</v>
      </c>
      <c r="I469" t="s">
        <v>106</v>
      </c>
      <c r="J469">
        <v>16</v>
      </c>
      <c r="K469" s="40">
        <v>8771</v>
      </c>
      <c r="L469" s="38">
        <v>140336</v>
      </c>
      <c r="M469" t="s">
        <v>27</v>
      </c>
      <c r="N469" t="s">
        <v>57</v>
      </c>
      <c r="O469" t="s">
        <v>35</v>
      </c>
      <c r="P469">
        <v>5</v>
      </c>
      <c r="Q469">
        <v>151</v>
      </c>
      <c r="R469" s="41">
        <v>381933</v>
      </c>
    </row>
    <row r="470" spans="1:18" x14ac:dyDescent="0.3">
      <c r="A470" t="s">
        <v>7601</v>
      </c>
      <c r="B470" s="32">
        <v>45485</v>
      </c>
      <c r="C470" t="s">
        <v>6730</v>
      </c>
      <c r="D470" t="s">
        <v>6731</v>
      </c>
      <c r="E470" t="s">
        <v>6750</v>
      </c>
      <c r="F470" t="s">
        <v>1744</v>
      </c>
      <c r="G470" s="39" t="s">
        <v>7602</v>
      </c>
      <c r="H470" t="s">
        <v>40</v>
      </c>
      <c r="I470" t="s">
        <v>171</v>
      </c>
      <c r="J470">
        <v>18</v>
      </c>
      <c r="K470" s="40">
        <v>11936</v>
      </c>
      <c r="L470" s="38">
        <v>214848</v>
      </c>
      <c r="M470" t="s">
        <v>27</v>
      </c>
      <c r="N470" t="s">
        <v>26</v>
      </c>
      <c r="O470" t="s">
        <v>35</v>
      </c>
      <c r="P470">
        <v>3</v>
      </c>
      <c r="Q470">
        <v>180</v>
      </c>
      <c r="R470" s="41">
        <v>381933</v>
      </c>
    </row>
    <row r="471" spans="1:18" x14ac:dyDescent="0.3">
      <c r="A471" t="s">
        <v>7603</v>
      </c>
      <c r="B471" s="32">
        <v>44947</v>
      </c>
      <c r="C471" t="s">
        <v>6730</v>
      </c>
      <c r="D471" t="s">
        <v>6731</v>
      </c>
      <c r="E471" t="s">
        <v>6732</v>
      </c>
      <c r="F471" t="s">
        <v>806</v>
      </c>
      <c r="G471" s="39" t="s">
        <v>27</v>
      </c>
      <c r="H471" t="s">
        <v>65</v>
      </c>
      <c r="I471" t="s">
        <v>102</v>
      </c>
      <c r="J471">
        <v>17</v>
      </c>
      <c r="K471" s="40">
        <v>83619</v>
      </c>
      <c r="L471" s="38">
        <v>1421523</v>
      </c>
      <c r="M471">
        <v>0</v>
      </c>
      <c r="N471" t="s">
        <v>57</v>
      </c>
      <c r="O471" t="s">
        <v>35</v>
      </c>
      <c r="P471">
        <v>4</v>
      </c>
      <c r="Q471">
        <v>36</v>
      </c>
      <c r="R471" s="41">
        <v>868547</v>
      </c>
    </row>
    <row r="472" spans="1:18" x14ac:dyDescent="0.3">
      <c r="A472" t="s">
        <v>7604</v>
      </c>
      <c r="B472" s="32">
        <v>45245</v>
      </c>
      <c r="C472" t="s">
        <v>6730</v>
      </c>
      <c r="D472" t="s">
        <v>6731</v>
      </c>
      <c r="E472" t="s">
        <v>6750</v>
      </c>
      <c r="F472" t="s">
        <v>2415</v>
      </c>
      <c r="G472" s="39" t="s">
        <v>27</v>
      </c>
      <c r="H472" t="s">
        <v>40</v>
      </c>
      <c r="I472" t="s">
        <v>137</v>
      </c>
      <c r="J472">
        <v>1</v>
      </c>
      <c r="K472" s="40">
        <v>5860</v>
      </c>
      <c r="L472" s="38">
        <v>5860</v>
      </c>
      <c r="M472">
        <v>0</v>
      </c>
      <c r="N472" t="s">
        <v>26</v>
      </c>
      <c r="O472" t="s">
        <v>35</v>
      </c>
      <c r="P472">
        <v>2</v>
      </c>
      <c r="Q472">
        <v>18</v>
      </c>
      <c r="R472" s="41">
        <v>381933</v>
      </c>
    </row>
    <row r="473" spans="1:18" x14ac:dyDescent="0.3">
      <c r="A473" t="s">
        <v>7605</v>
      </c>
      <c r="B473" s="32">
        <v>45166</v>
      </c>
      <c r="C473" t="s">
        <v>6730</v>
      </c>
      <c r="D473" t="s">
        <v>6731</v>
      </c>
      <c r="E473" t="s">
        <v>6750</v>
      </c>
      <c r="F473" t="s">
        <v>3342</v>
      </c>
      <c r="G473" s="39" t="s">
        <v>27</v>
      </c>
      <c r="H473" t="s">
        <v>10798</v>
      </c>
      <c r="I473" t="s">
        <v>397</v>
      </c>
      <c r="J473">
        <v>8</v>
      </c>
      <c r="K473" s="40">
        <v>18695</v>
      </c>
      <c r="L473" s="38">
        <v>149560</v>
      </c>
      <c r="M473">
        <v>15</v>
      </c>
      <c r="N473" t="s">
        <v>34</v>
      </c>
      <c r="O473" t="s">
        <v>35</v>
      </c>
      <c r="P473">
        <v>2</v>
      </c>
      <c r="Q473">
        <v>158</v>
      </c>
      <c r="R473" s="41">
        <v>868547</v>
      </c>
    </row>
    <row r="474" spans="1:18" x14ac:dyDescent="0.3">
      <c r="A474" t="s">
        <v>7606</v>
      </c>
      <c r="B474" s="32">
        <v>45048</v>
      </c>
      <c r="C474" t="s">
        <v>6730</v>
      </c>
      <c r="D474" t="s">
        <v>6731</v>
      </c>
      <c r="E474" t="s">
        <v>6741</v>
      </c>
      <c r="F474" t="s">
        <v>1345</v>
      </c>
      <c r="G474" s="39" t="s">
        <v>27</v>
      </c>
      <c r="H474" t="s">
        <v>45</v>
      </c>
      <c r="I474" t="s">
        <v>98</v>
      </c>
      <c r="J474">
        <v>11</v>
      </c>
      <c r="K474" s="40">
        <v>17574</v>
      </c>
      <c r="L474" s="38">
        <v>193314</v>
      </c>
      <c r="M474" t="s">
        <v>27</v>
      </c>
      <c r="N474" t="s">
        <v>27</v>
      </c>
      <c r="O474" t="s">
        <v>35</v>
      </c>
      <c r="P474">
        <v>2</v>
      </c>
      <c r="Q474">
        <v>57</v>
      </c>
      <c r="R474" s="41">
        <v>395160</v>
      </c>
    </row>
    <row r="475" spans="1:18" x14ac:dyDescent="0.3">
      <c r="A475" t="s">
        <v>7607</v>
      </c>
      <c r="B475" s="32">
        <v>45410</v>
      </c>
      <c r="C475" t="s">
        <v>6730</v>
      </c>
      <c r="D475" t="s">
        <v>6731</v>
      </c>
      <c r="E475" t="s">
        <v>6732</v>
      </c>
      <c r="F475" t="s">
        <v>458</v>
      </c>
      <c r="G475" s="39" t="s">
        <v>7608</v>
      </c>
      <c r="H475" t="s">
        <v>10798</v>
      </c>
      <c r="I475" t="s">
        <v>78</v>
      </c>
      <c r="J475">
        <v>9</v>
      </c>
      <c r="K475" s="40">
        <v>78167</v>
      </c>
      <c r="L475" s="38">
        <v>703503</v>
      </c>
      <c r="M475">
        <v>20</v>
      </c>
      <c r="N475" t="s">
        <v>26</v>
      </c>
      <c r="O475" t="s">
        <v>28</v>
      </c>
      <c r="P475">
        <v>7</v>
      </c>
      <c r="Q475">
        <v>137</v>
      </c>
      <c r="R475" s="41">
        <v>868547</v>
      </c>
    </row>
    <row r="476" spans="1:18" x14ac:dyDescent="0.3">
      <c r="A476" t="s">
        <v>7609</v>
      </c>
      <c r="B476" s="32">
        <v>45232</v>
      </c>
      <c r="C476" t="s">
        <v>6730</v>
      </c>
      <c r="D476" t="s">
        <v>6731</v>
      </c>
      <c r="E476" t="s">
        <v>6750</v>
      </c>
      <c r="F476" t="s">
        <v>2822</v>
      </c>
      <c r="G476" s="39" t="s">
        <v>27</v>
      </c>
      <c r="H476" t="s">
        <v>24</v>
      </c>
      <c r="I476" t="s">
        <v>152</v>
      </c>
      <c r="J476">
        <v>18</v>
      </c>
      <c r="K476" s="40">
        <v>244626</v>
      </c>
      <c r="L476" s="38">
        <v>4403268</v>
      </c>
      <c r="M476" t="s">
        <v>27</v>
      </c>
      <c r="N476" t="s">
        <v>47</v>
      </c>
      <c r="O476" t="s">
        <v>35</v>
      </c>
      <c r="P476">
        <v>5</v>
      </c>
      <c r="Q476">
        <v>109</v>
      </c>
      <c r="R476" s="41">
        <v>973851</v>
      </c>
    </row>
    <row r="477" spans="1:18" x14ac:dyDescent="0.3">
      <c r="A477" t="s">
        <v>7610</v>
      </c>
      <c r="B477" s="32">
        <v>45314</v>
      </c>
      <c r="C477" t="s">
        <v>6730</v>
      </c>
      <c r="D477" t="s">
        <v>6731</v>
      </c>
      <c r="E477" t="s">
        <v>6732</v>
      </c>
      <c r="F477" t="s">
        <v>498</v>
      </c>
      <c r="G477" s="39" t="s">
        <v>7611</v>
      </c>
      <c r="H477" t="s">
        <v>40</v>
      </c>
      <c r="I477" t="s">
        <v>70</v>
      </c>
      <c r="J477">
        <v>19</v>
      </c>
      <c r="K477" s="40">
        <v>14002</v>
      </c>
      <c r="L477" s="38">
        <v>266038</v>
      </c>
      <c r="M477">
        <v>20</v>
      </c>
      <c r="N477" t="s">
        <v>27</v>
      </c>
      <c r="O477" t="s">
        <v>28</v>
      </c>
      <c r="P477">
        <v>3</v>
      </c>
      <c r="Q477">
        <v>46</v>
      </c>
      <c r="R477" s="41">
        <v>381933</v>
      </c>
    </row>
    <row r="478" spans="1:18" x14ac:dyDescent="0.3">
      <c r="A478" t="s">
        <v>7612</v>
      </c>
      <c r="B478" s="32">
        <v>45262</v>
      </c>
      <c r="C478" t="s">
        <v>6730</v>
      </c>
      <c r="D478" t="s">
        <v>6731</v>
      </c>
      <c r="E478" t="s">
        <v>6732</v>
      </c>
      <c r="F478" t="s">
        <v>196</v>
      </c>
      <c r="G478" s="39" t="s">
        <v>7613</v>
      </c>
      <c r="H478" t="s">
        <v>10794</v>
      </c>
      <c r="I478" t="s">
        <v>95</v>
      </c>
      <c r="J478">
        <v>4</v>
      </c>
      <c r="K478" s="40">
        <v>5654</v>
      </c>
      <c r="L478" s="38">
        <v>22616</v>
      </c>
      <c r="M478">
        <v>10</v>
      </c>
      <c r="N478" t="s">
        <v>27</v>
      </c>
      <c r="O478" t="s">
        <v>28</v>
      </c>
      <c r="P478">
        <v>1</v>
      </c>
      <c r="Q478">
        <v>127</v>
      </c>
      <c r="R478" s="41">
        <v>581262</v>
      </c>
    </row>
    <row r="479" spans="1:18" x14ac:dyDescent="0.3">
      <c r="A479" t="s">
        <v>7614</v>
      </c>
      <c r="B479" s="32">
        <v>45044</v>
      </c>
      <c r="C479" t="s">
        <v>6730</v>
      </c>
      <c r="D479" t="s">
        <v>6731</v>
      </c>
      <c r="E479" t="s">
        <v>6741</v>
      </c>
      <c r="F479" t="s">
        <v>898</v>
      </c>
      <c r="G479" s="39" t="s">
        <v>7615</v>
      </c>
      <c r="H479" t="s">
        <v>10794</v>
      </c>
      <c r="I479" t="s">
        <v>33</v>
      </c>
      <c r="J479">
        <v>16</v>
      </c>
      <c r="K479" s="40">
        <v>21972</v>
      </c>
      <c r="L479" s="38">
        <v>351552</v>
      </c>
      <c r="M479">
        <v>15</v>
      </c>
      <c r="N479" t="s">
        <v>26</v>
      </c>
      <c r="O479" t="s">
        <v>35</v>
      </c>
      <c r="P479">
        <v>5</v>
      </c>
      <c r="Q479">
        <v>6</v>
      </c>
      <c r="R479" s="41">
        <v>581262</v>
      </c>
    </row>
    <row r="480" spans="1:18" x14ac:dyDescent="0.3">
      <c r="A480" t="s">
        <v>7616</v>
      </c>
      <c r="B480" s="32">
        <v>45505</v>
      </c>
      <c r="C480" t="s">
        <v>6730</v>
      </c>
      <c r="D480" t="s">
        <v>6731</v>
      </c>
      <c r="E480" t="s">
        <v>6732</v>
      </c>
      <c r="F480" t="s">
        <v>132</v>
      </c>
      <c r="G480" s="39" t="s">
        <v>7617</v>
      </c>
      <c r="H480" t="s">
        <v>40</v>
      </c>
      <c r="I480" t="s">
        <v>51</v>
      </c>
      <c r="J480">
        <v>6</v>
      </c>
      <c r="K480" s="40">
        <v>3019</v>
      </c>
      <c r="L480" s="38">
        <v>18114</v>
      </c>
      <c r="M480">
        <v>5</v>
      </c>
      <c r="N480" t="s">
        <v>57</v>
      </c>
      <c r="O480" t="s">
        <v>35</v>
      </c>
      <c r="P480">
        <v>5</v>
      </c>
      <c r="Q480">
        <v>116</v>
      </c>
      <c r="R480" s="41">
        <v>381933</v>
      </c>
    </row>
    <row r="481" spans="1:18" x14ac:dyDescent="0.3">
      <c r="A481" t="s">
        <v>7618</v>
      </c>
      <c r="B481" s="32">
        <v>45127</v>
      </c>
      <c r="C481" t="s">
        <v>6730</v>
      </c>
      <c r="D481" t="s">
        <v>6731</v>
      </c>
      <c r="E481" t="s">
        <v>6741</v>
      </c>
      <c r="F481" t="s">
        <v>4070</v>
      </c>
      <c r="G481" s="39" t="s">
        <v>7619</v>
      </c>
      <c r="H481" t="s">
        <v>45</v>
      </c>
      <c r="I481" t="s">
        <v>98</v>
      </c>
      <c r="J481">
        <v>12</v>
      </c>
      <c r="K481" s="40">
        <v>23082</v>
      </c>
      <c r="L481" s="38">
        <v>276984</v>
      </c>
      <c r="M481">
        <v>10</v>
      </c>
      <c r="N481" t="s">
        <v>27</v>
      </c>
      <c r="O481" t="s">
        <v>35</v>
      </c>
      <c r="P481">
        <v>5</v>
      </c>
      <c r="Q481">
        <v>81</v>
      </c>
      <c r="R481" s="41">
        <v>395160</v>
      </c>
    </row>
    <row r="482" spans="1:18" x14ac:dyDescent="0.3">
      <c r="A482" t="s">
        <v>7620</v>
      </c>
      <c r="B482" s="32">
        <v>45593</v>
      </c>
      <c r="C482" t="s">
        <v>6730</v>
      </c>
      <c r="D482" t="s">
        <v>6731</v>
      </c>
      <c r="E482" t="s">
        <v>6732</v>
      </c>
      <c r="F482" t="s">
        <v>4092</v>
      </c>
      <c r="G482" s="39" t="s">
        <v>7621</v>
      </c>
      <c r="H482" t="s">
        <v>10798</v>
      </c>
      <c r="I482" t="s">
        <v>478</v>
      </c>
      <c r="J482">
        <v>8</v>
      </c>
      <c r="K482" s="40">
        <v>62959</v>
      </c>
      <c r="L482" s="38">
        <v>503672</v>
      </c>
      <c r="M482">
        <v>15</v>
      </c>
      <c r="N482" t="s">
        <v>34</v>
      </c>
      <c r="O482" t="s">
        <v>27</v>
      </c>
      <c r="P482">
        <v>4</v>
      </c>
      <c r="Q482">
        <v>42</v>
      </c>
      <c r="R482" s="41">
        <v>868547</v>
      </c>
    </row>
    <row r="483" spans="1:18" x14ac:dyDescent="0.3">
      <c r="A483" t="s">
        <v>7622</v>
      </c>
      <c r="B483" s="32">
        <v>45248</v>
      </c>
      <c r="C483" t="s">
        <v>6730</v>
      </c>
      <c r="D483" t="s">
        <v>6731</v>
      </c>
      <c r="E483" t="s">
        <v>6741</v>
      </c>
      <c r="F483" t="s">
        <v>2412</v>
      </c>
      <c r="G483" s="39" t="s">
        <v>7623</v>
      </c>
      <c r="H483" t="s">
        <v>45</v>
      </c>
      <c r="I483" t="s">
        <v>130</v>
      </c>
      <c r="J483">
        <v>15</v>
      </c>
      <c r="K483" s="40">
        <v>41628</v>
      </c>
      <c r="L483" s="38">
        <v>624420</v>
      </c>
      <c r="M483">
        <v>20</v>
      </c>
      <c r="N483" t="s">
        <v>27</v>
      </c>
      <c r="O483" t="s">
        <v>35</v>
      </c>
      <c r="P483">
        <v>5</v>
      </c>
      <c r="Q483">
        <v>66</v>
      </c>
      <c r="R483" s="41">
        <v>395160</v>
      </c>
    </row>
    <row r="484" spans="1:18" x14ac:dyDescent="0.3">
      <c r="A484" t="s">
        <v>7624</v>
      </c>
      <c r="B484" s="32">
        <v>45511</v>
      </c>
      <c r="C484" t="s">
        <v>6730</v>
      </c>
      <c r="D484" t="s">
        <v>6731</v>
      </c>
      <c r="E484" t="s">
        <v>6750</v>
      </c>
      <c r="F484" t="s">
        <v>607</v>
      </c>
      <c r="G484" s="39" t="s">
        <v>7625</v>
      </c>
      <c r="H484" t="s">
        <v>45</v>
      </c>
      <c r="I484" t="s">
        <v>74</v>
      </c>
      <c r="J484">
        <v>17</v>
      </c>
      <c r="K484" s="40">
        <v>17440</v>
      </c>
      <c r="L484" s="38">
        <v>296480</v>
      </c>
      <c r="M484">
        <v>0</v>
      </c>
      <c r="N484" t="s">
        <v>10797</v>
      </c>
      <c r="O484" t="s">
        <v>35</v>
      </c>
      <c r="P484" t="s">
        <v>27</v>
      </c>
      <c r="Q484">
        <v>152</v>
      </c>
      <c r="R484" s="41">
        <v>395160</v>
      </c>
    </row>
    <row r="485" spans="1:18" x14ac:dyDescent="0.3">
      <c r="A485" t="s">
        <v>7626</v>
      </c>
      <c r="B485" s="32">
        <v>45343</v>
      </c>
      <c r="C485" t="s">
        <v>6730</v>
      </c>
      <c r="D485" t="s">
        <v>6731</v>
      </c>
      <c r="E485" t="s">
        <v>6741</v>
      </c>
      <c r="F485" t="s">
        <v>1226</v>
      </c>
      <c r="G485" s="39" t="s">
        <v>7627</v>
      </c>
      <c r="H485" t="s">
        <v>24</v>
      </c>
      <c r="I485" t="s">
        <v>92</v>
      </c>
      <c r="J485">
        <v>5</v>
      </c>
      <c r="K485" s="40">
        <v>229604</v>
      </c>
      <c r="L485" s="38">
        <v>1148020</v>
      </c>
      <c r="M485">
        <v>15</v>
      </c>
      <c r="N485" t="s">
        <v>27</v>
      </c>
      <c r="O485" t="s">
        <v>35</v>
      </c>
      <c r="P485">
        <v>3</v>
      </c>
      <c r="Q485">
        <v>146</v>
      </c>
      <c r="R485" s="41">
        <v>973851</v>
      </c>
    </row>
    <row r="486" spans="1:18" x14ac:dyDescent="0.3">
      <c r="A486" t="s">
        <v>7628</v>
      </c>
      <c r="B486" s="32">
        <v>45468</v>
      </c>
      <c r="C486" t="s">
        <v>6730</v>
      </c>
      <c r="D486" t="s">
        <v>6731</v>
      </c>
      <c r="E486" t="s">
        <v>6732</v>
      </c>
      <c r="F486" t="s">
        <v>901</v>
      </c>
      <c r="G486" s="39" t="s">
        <v>7629</v>
      </c>
      <c r="H486" t="s">
        <v>32</v>
      </c>
      <c r="I486" t="s">
        <v>158</v>
      </c>
      <c r="J486">
        <v>5</v>
      </c>
      <c r="K486" s="40">
        <v>7726</v>
      </c>
      <c r="L486" s="38">
        <v>38630</v>
      </c>
      <c r="M486">
        <v>0</v>
      </c>
      <c r="N486" t="s">
        <v>57</v>
      </c>
      <c r="O486" t="s">
        <v>28</v>
      </c>
      <c r="P486">
        <v>3</v>
      </c>
      <c r="Q486">
        <v>166</v>
      </c>
      <c r="R486" s="41">
        <v>581262</v>
      </c>
    </row>
    <row r="487" spans="1:18" x14ac:dyDescent="0.3">
      <c r="A487" t="s">
        <v>7630</v>
      </c>
      <c r="B487" s="32">
        <v>45058</v>
      </c>
      <c r="C487" t="s">
        <v>6730</v>
      </c>
      <c r="D487" t="s">
        <v>6731</v>
      </c>
      <c r="E487" t="s">
        <v>6741</v>
      </c>
      <c r="F487" t="s">
        <v>563</v>
      </c>
      <c r="G487" s="39" t="s">
        <v>7631</v>
      </c>
      <c r="H487" t="s">
        <v>40</v>
      </c>
      <c r="I487" t="s">
        <v>41</v>
      </c>
      <c r="J487">
        <v>17</v>
      </c>
      <c r="K487" s="40">
        <v>4767</v>
      </c>
      <c r="L487" s="38">
        <v>81039</v>
      </c>
      <c r="M487">
        <v>5</v>
      </c>
      <c r="N487" t="s">
        <v>34</v>
      </c>
      <c r="O487" t="s">
        <v>35</v>
      </c>
      <c r="P487">
        <v>5</v>
      </c>
      <c r="Q487">
        <v>104</v>
      </c>
      <c r="R487" s="41">
        <v>381933</v>
      </c>
    </row>
    <row r="488" spans="1:18" x14ac:dyDescent="0.3">
      <c r="A488" t="s">
        <v>7632</v>
      </c>
      <c r="B488" s="32">
        <v>45524</v>
      </c>
      <c r="C488" t="s">
        <v>6730</v>
      </c>
      <c r="D488" t="s">
        <v>6731</v>
      </c>
      <c r="E488" t="s">
        <v>6732</v>
      </c>
      <c r="F488" t="s">
        <v>2502</v>
      </c>
      <c r="G488" s="39" t="s">
        <v>7633</v>
      </c>
      <c r="H488" t="s">
        <v>24</v>
      </c>
      <c r="I488" t="s">
        <v>174</v>
      </c>
      <c r="J488">
        <v>4</v>
      </c>
      <c r="K488" s="40">
        <v>74459</v>
      </c>
      <c r="L488" s="38">
        <v>297836</v>
      </c>
      <c r="M488">
        <v>0</v>
      </c>
      <c r="N488" t="s">
        <v>10797</v>
      </c>
      <c r="O488" t="s">
        <v>35</v>
      </c>
      <c r="P488">
        <v>2</v>
      </c>
      <c r="Q488">
        <v>55</v>
      </c>
      <c r="R488" s="41">
        <v>973851</v>
      </c>
    </row>
    <row r="489" spans="1:18" x14ac:dyDescent="0.3">
      <c r="A489" t="s">
        <v>7634</v>
      </c>
      <c r="B489" s="32">
        <v>44985</v>
      </c>
      <c r="C489" t="s">
        <v>6730</v>
      </c>
      <c r="D489" t="s">
        <v>6731</v>
      </c>
      <c r="E489" t="s">
        <v>6732</v>
      </c>
      <c r="F489" t="s">
        <v>833</v>
      </c>
      <c r="G489" s="39" t="s">
        <v>7635</v>
      </c>
      <c r="H489" t="s">
        <v>40</v>
      </c>
      <c r="I489" t="s">
        <v>106</v>
      </c>
      <c r="J489">
        <v>2</v>
      </c>
      <c r="K489" s="40">
        <v>13112</v>
      </c>
      <c r="L489" s="38">
        <v>26224</v>
      </c>
      <c r="M489" t="s">
        <v>27</v>
      </c>
      <c r="N489" t="s">
        <v>27</v>
      </c>
      <c r="O489" t="s">
        <v>28</v>
      </c>
      <c r="P489">
        <v>2</v>
      </c>
      <c r="Q489">
        <v>150</v>
      </c>
      <c r="R489" s="41">
        <v>381933</v>
      </c>
    </row>
    <row r="490" spans="1:18" x14ac:dyDescent="0.3">
      <c r="A490" t="s">
        <v>7636</v>
      </c>
      <c r="B490" s="32">
        <v>45012</v>
      </c>
      <c r="C490" t="s">
        <v>6730</v>
      </c>
      <c r="D490" t="s">
        <v>6731</v>
      </c>
      <c r="E490" t="s">
        <v>6750</v>
      </c>
      <c r="F490" t="s">
        <v>1135</v>
      </c>
      <c r="G490" s="39" t="s">
        <v>7637</v>
      </c>
      <c r="H490" t="s">
        <v>32</v>
      </c>
      <c r="I490" t="s">
        <v>237</v>
      </c>
      <c r="J490">
        <v>8</v>
      </c>
      <c r="K490" s="40">
        <v>18682</v>
      </c>
      <c r="L490" s="38">
        <v>149456</v>
      </c>
      <c r="M490">
        <v>10</v>
      </c>
      <c r="N490" t="s">
        <v>47</v>
      </c>
      <c r="O490" t="s">
        <v>28</v>
      </c>
      <c r="P490">
        <v>4</v>
      </c>
      <c r="Q490">
        <v>142</v>
      </c>
      <c r="R490" s="41">
        <v>581262</v>
      </c>
    </row>
    <row r="491" spans="1:18" x14ac:dyDescent="0.3">
      <c r="A491" t="s">
        <v>7638</v>
      </c>
      <c r="B491" s="32">
        <v>44992</v>
      </c>
      <c r="C491" t="s">
        <v>6730</v>
      </c>
      <c r="D491" t="s">
        <v>6731</v>
      </c>
      <c r="E491" t="s">
        <v>6750</v>
      </c>
      <c r="F491" t="s">
        <v>1286</v>
      </c>
      <c r="G491" s="39" t="s">
        <v>7639</v>
      </c>
      <c r="H491" t="s">
        <v>24</v>
      </c>
      <c r="I491" t="s">
        <v>61</v>
      </c>
      <c r="J491">
        <v>16</v>
      </c>
      <c r="K491" s="40">
        <v>347685</v>
      </c>
      <c r="L491" s="38">
        <v>5562960</v>
      </c>
      <c r="M491">
        <v>10</v>
      </c>
      <c r="N491" t="s">
        <v>26</v>
      </c>
      <c r="O491" t="s">
        <v>28</v>
      </c>
      <c r="P491">
        <v>5</v>
      </c>
      <c r="Q491">
        <v>30</v>
      </c>
      <c r="R491" s="41">
        <v>973851</v>
      </c>
    </row>
    <row r="492" spans="1:18" x14ac:dyDescent="0.3">
      <c r="A492" t="s">
        <v>7640</v>
      </c>
      <c r="B492" s="32">
        <v>45449</v>
      </c>
      <c r="C492" t="s">
        <v>6730</v>
      </c>
      <c r="D492" t="s">
        <v>6731</v>
      </c>
      <c r="E492" t="s">
        <v>6732</v>
      </c>
      <c r="F492" t="s">
        <v>3052</v>
      </c>
      <c r="G492" s="39" t="s">
        <v>7641</v>
      </c>
      <c r="H492" t="s">
        <v>45</v>
      </c>
      <c r="I492" t="s">
        <v>211</v>
      </c>
      <c r="J492">
        <v>18</v>
      </c>
      <c r="K492" s="40">
        <v>13570</v>
      </c>
      <c r="L492" s="38">
        <v>244260</v>
      </c>
      <c r="M492" t="s">
        <v>27</v>
      </c>
      <c r="N492" t="s">
        <v>26</v>
      </c>
      <c r="O492" t="s">
        <v>35</v>
      </c>
      <c r="P492">
        <v>2</v>
      </c>
      <c r="Q492">
        <v>87</v>
      </c>
      <c r="R492" s="41">
        <v>395160</v>
      </c>
    </row>
    <row r="493" spans="1:18" x14ac:dyDescent="0.3">
      <c r="A493" t="s">
        <v>7642</v>
      </c>
      <c r="B493" s="32">
        <v>45607</v>
      </c>
      <c r="C493" t="s">
        <v>6730</v>
      </c>
      <c r="D493" t="s">
        <v>6731</v>
      </c>
      <c r="E493" t="s">
        <v>6741</v>
      </c>
      <c r="F493" t="s">
        <v>38</v>
      </c>
      <c r="G493" s="39" t="s">
        <v>27</v>
      </c>
      <c r="H493" t="s">
        <v>45</v>
      </c>
      <c r="I493" t="s">
        <v>211</v>
      </c>
      <c r="J493">
        <v>19</v>
      </c>
      <c r="K493" s="40">
        <v>31113</v>
      </c>
      <c r="L493" s="38">
        <v>591147</v>
      </c>
      <c r="M493">
        <v>0</v>
      </c>
      <c r="N493" t="s">
        <v>47</v>
      </c>
      <c r="O493" t="s">
        <v>35</v>
      </c>
      <c r="P493">
        <v>3</v>
      </c>
      <c r="Q493">
        <v>39</v>
      </c>
      <c r="R493" s="41">
        <v>395160</v>
      </c>
    </row>
    <row r="494" spans="1:18" x14ac:dyDescent="0.3">
      <c r="A494" t="s">
        <v>7643</v>
      </c>
      <c r="B494" s="32">
        <v>45040</v>
      </c>
      <c r="C494" t="s">
        <v>6730</v>
      </c>
      <c r="D494" t="s">
        <v>6731</v>
      </c>
      <c r="E494" t="s">
        <v>6741</v>
      </c>
      <c r="F494" t="s">
        <v>221</v>
      </c>
      <c r="G494" s="39" t="s">
        <v>7644</v>
      </c>
      <c r="H494" t="s">
        <v>65</v>
      </c>
      <c r="I494" t="s">
        <v>78</v>
      </c>
      <c r="J494">
        <v>6</v>
      </c>
      <c r="K494" s="40">
        <v>31807</v>
      </c>
      <c r="L494" s="38">
        <v>190842</v>
      </c>
      <c r="M494">
        <v>5</v>
      </c>
      <c r="N494" t="s">
        <v>26</v>
      </c>
      <c r="O494" t="s">
        <v>35</v>
      </c>
      <c r="P494">
        <v>5</v>
      </c>
      <c r="Q494">
        <v>197</v>
      </c>
      <c r="R494" s="41">
        <v>868547</v>
      </c>
    </row>
    <row r="495" spans="1:18" x14ac:dyDescent="0.3">
      <c r="A495" t="s">
        <v>7645</v>
      </c>
      <c r="B495" s="32">
        <v>45244</v>
      </c>
      <c r="C495" t="s">
        <v>6730</v>
      </c>
      <c r="D495" t="s">
        <v>6731</v>
      </c>
      <c r="E495" t="s">
        <v>6750</v>
      </c>
      <c r="F495" t="s">
        <v>1599</v>
      </c>
      <c r="G495" s="39" t="s">
        <v>7646</v>
      </c>
      <c r="H495" t="s">
        <v>24</v>
      </c>
      <c r="I495" t="s">
        <v>92</v>
      </c>
      <c r="J495">
        <v>8</v>
      </c>
      <c r="K495" s="40">
        <v>162238</v>
      </c>
      <c r="L495" s="38">
        <v>1297904</v>
      </c>
      <c r="M495">
        <v>0</v>
      </c>
      <c r="N495" t="s">
        <v>57</v>
      </c>
      <c r="O495" t="s">
        <v>35</v>
      </c>
      <c r="P495" t="s">
        <v>27</v>
      </c>
      <c r="Q495">
        <v>52</v>
      </c>
      <c r="R495" s="41">
        <v>973851</v>
      </c>
    </row>
    <row r="496" spans="1:18" x14ac:dyDescent="0.3">
      <c r="A496" t="s">
        <v>7647</v>
      </c>
      <c r="B496" s="32">
        <v>45205</v>
      </c>
      <c r="C496" t="s">
        <v>6730</v>
      </c>
      <c r="D496" t="s">
        <v>6731</v>
      </c>
      <c r="E496" t="s">
        <v>6741</v>
      </c>
      <c r="F496" t="s">
        <v>262</v>
      </c>
      <c r="G496" s="39" t="s">
        <v>7648</v>
      </c>
      <c r="H496" t="s">
        <v>24</v>
      </c>
      <c r="I496" t="s">
        <v>174</v>
      </c>
      <c r="J496">
        <v>17</v>
      </c>
      <c r="K496" s="40">
        <v>52573</v>
      </c>
      <c r="L496" s="38">
        <v>893741</v>
      </c>
      <c r="M496">
        <v>0</v>
      </c>
      <c r="N496" t="s">
        <v>34</v>
      </c>
      <c r="O496" t="s">
        <v>27</v>
      </c>
      <c r="P496">
        <v>2</v>
      </c>
      <c r="Q496">
        <v>26</v>
      </c>
      <c r="R496" s="41">
        <v>973851</v>
      </c>
    </row>
    <row r="497" spans="1:18" x14ac:dyDescent="0.3">
      <c r="A497" t="s">
        <v>7649</v>
      </c>
      <c r="B497" s="32">
        <v>45604</v>
      </c>
      <c r="C497" t="s">
        <v>6730</v>
      </c>
      <c r="D497" t="s">
        <v>6731</v>
      </c>
      <c r="E497" t="s">
        <v>6750</v>
      </c>
      <c r="F497" t="s">
        <v>3982</v>
      </c>
      <c r="G497" s="39" t="s">
        <v>27</v>
      </c>
      <c r="H497" t="s">
        <v>45</v>
      </c>
      <c r="I497" t="s">
        <v>98</v>
      </c>
      <c r="J497">
        <v>1</v>
      </c>
      <c r="K497" s="40">
        <v>43670</v>
      </c>
      <c r="L497" s="38">
        <v>43670</v>
      </c>
      <c r="M497">
        <v>0</v>
      </c>
      <c r="N497" t="s">
        <v>57</v>
      </c>
      <c r="O497" t="s">
        <v>35</v>
      </c>
      <c r="P497">
        <v>4</v>
      </c>
      <c r="Q497">
        <v>45</v>
      </c>
      <c r="R497" s="41">
        <v>395160</v>
      </c>
    </row>
    <row r="498" spans="1:18" x14ac:dyDescent="0.3">
      <c r="A498" t="s">
        <v>7650</v>
      </c>
      <c r="B498" s="32">
        <v>44927</v>
      </c>
      <c r="C498" t="s">
        <v>6730</v>
      </c>
      <c r="D498" t="s">
        <v>6731</v>
      </c>
      <c r="E498" t="s">
        <v>6732</v>
      </c>
      <c r="F498" t="s">
        <v>2441</v>
      </c>
      <c r="G498" s="39" t="s">
        <v>7651</v>
      </c>
      <c r="H498" t="s">
        <v>24</v>
      </c>
      <c r="I498" t="s">
        <v>25</v>
      </c>
      <c r="J498">
        <v>11</v>
      </c>
      <c r="K498" s="40">
        <v>60893</v>
      </c>
      <c r="L498" s="38">
        <v>669823</v>
      </c>
      <c r="M498">
        <v>10</v>
      </c>
      <c r="N498" t="s">
        <v>26</v>
      </c>
      <c r="O498" t="s">
        <v>28</v>
      </c>
      <c r="P498">
        <v>3</v>
      </c>
      <c r="Q498">
        <v>101</v>
      </c>
      <c r="R498" s="41">
        <v>973851</v>
      </c>
    </row>
    <row r="499" spans="1:18" x14ac:dyDescent="0.3">
      <c r="A499" t="s">
        <v>7652</v>
      </c>
      <c r="B499" s="32">
        <v>45044</v>
      </c>
      <c r="C499" t="s">
        <v>6730</v>
      </c>
      <c r="D499" t="s">
        <v>6731</v>
      </c>
      <c r="E499" t="s">
        <v>6732</v>
      </c>
      <c r="F499" t="s">
        <v>868</v>
      </c>
      <c r="G499" s="39" t="s">
        <v>7653</v>
      </c>
      <c r="H499" t="s">
        <v>24</v>
      </c>
      <c r="I499" t="s">
        <v>25</v>
      </c>
      <c r="J499">
        <v>15</v>
      </c>
      <c r="K499" s="40">
        <v>293383</v>
      </c>
      <c r="L499" s="38">
        <v>4400745</v>
      </c>
      <c r="M499">
        <v>0</v>
      </c>
      <c r="N499" t="s">
        <v>10797</v>
      </c>
      <c r="O499" t="s">
        <v>35</v>
      </c>
      <c r="P499">
        <v>4</v>
      </c>
      <c r="Q499">
        <v>64</v>
      </c>
      <c r="R499" s="41">
        <v>973851</v>
      </c>
    </row>
    <row r="500" spans="1:18" x14ac:dyDescent="0.3">
      <c r="A500" t="s">
        <v>7654</v>
      </c>
      <c r="B500" s="32">
        <v>45152</v>
      </c>
      <c r="C500" t="s">
        <v>6730</v>
      </c>
      <c r="D500" t="s">
        <v>6731</v>
      </c>
      <c r="E500" t="s">
        <v>6732</v>
      </c>
      <c r="F500" t="s">
        <v>1782</v>
      </c>
      <c r="G500" s="39" t="s">
        <v>27</v>
      </c>
      <c r="H500" t="s">
        <v>45</v>
      </c>
      <c r="I500" t="s">
        <v>74</v>
      </c>
      <c r="J500">
        <v>6</v>
      </c>
      <c r="K500" s="40">
        <v>17478</v>
      </c>
      <c r="L500" s="38">
        <v>104868</v>
      </c>
      <c r="M500">
        <v>20</v>
      </c>
      <c r="N500" t="s">
        <v>57</v>
      </c>
      <c r="O500" t="s">
        <v>28</v>
      </c>
      <c r="P500">
        <v>5</v>
      </c>
      <c r="Q500">
        <v>22</v>
      </c>
      <c r="R500" s="41">
        <v>395160</v>
      </c>
    </row>
    <row r="501" spans="1:18" x14ac:dyDescent="0.3">
      <c r="A501" t="s">
        <v>7655</v>
      </c>
      <c r="B501" s="32">
        <v>44975</v>
      </c>
      <c r="C501" t="s">
        <v>6730</v>
      </c>
      <c r="D501" t="s">
        <v>6731</v>
      </c>
      <c r="E501" t="s">
        <v>6732</v>
      </c>
      <c r="F501" t="s">
        <v>648</v>
      </c>
      <c r="G501" s="39" t="s">
        <v>7656</v>
      </c>
      <c r="H501" t="s">
        <v>45</v>
      </c>
      <c r="I501" t="s">
        <v>181</v>
      </c>
      <c r="J501">
        <v>6</v>
      </c>
      <c r="K501" s="40">
        <v>32680</v>
      </c>
      <c r="L501" s="38">
        <v>196080</v>
      </c>
      <c r="M501" t="s">
        <v>27</v>
      </c>
      <c r="N501" t="s">
        <v>10797</v>
      </c>
      <c r="O501" t="s">
        <v>28</v>
      </c>
      <c r="P501" t="s">
        <v>27</v>
      </c>
      <c r="Q501">
        <v>110</v>
      </c>
      <c r="R501" s="41">
        <v>395160</v>
      </c>
    </row>
    <row r="502" spans="1:18" x14ac:dyDescent="0.3">
      <c r="A502" t="s">
        <v>7657</v>
      </c>
      <c r="B502" s="32">
        <v>45487</v>
      </c>
      <c r="C502" t="s">
        <v>6730</v>
      </c>
      <c r="D502" t="s">
        <v>6731</v>
      </c>
      <c r="E502" t="s">
        <v>6741</v>
      </c>
      <c r="F502" t="s">
        <v>284</v>
      </c>
      <c r="G502" s="39" t="s">
        <v>7658</v>
      </c>
      <c r="H502" t="s">
        <v>24</v>
      </c>
      <c r="I502" t="s">
        <v>161</v>
      </c>
      <c r="J502">
        <v>5</v>
      </c>
      <c r="K502" s="40">
        <v>156668</v>
      </c>
      <c r="L502" s="38">
        <v>783340</v>
      </c>
      <c r="M502">
        <v>20</v>
      </c>
      <c r="N502" t="s">
        <v>26</v>
      </c>
      <c r="O502" t="s">
        <v>35</v>
      </c>
      <c r="P502">
        <v>4</v>
      </c>
      <c r="Q502">
        <v>86</v>
      </c>
      <c r="R502" s="41">
        <v>973851</v>
      </c>
    </row>
    <row r="503" spans="1:18" x14ac:dyDescent="0.3">
      <c r="A503" t="s">
        <v>7659</v>
      </c>
      <c r="B503" s="32">
        <v>44934</v>
      </c>
      <c r="C503" t="s">
        <v>6730</v>
      </c>
      <c r="D503" t="s">
        <v>6731</v>
      </c>
      <c r="E503" t="s">
        <v>6732</v>
      </c>
      <c r="F503" t="s">
        <v>2514</v>
      </c>
      <c r="G503" s="39" t="s">
        <v>7660</v>
      </c>
      <c r="H503" t="s">
        <v>45</v>
      </c>
      <c r="I503" t="s">
        <v>130</v>
      </c>
      <c r="J503">
        <v>12</v>
      </c>
      <c r="K503" s="40">
        <v>40861</v>
      </c>
      <c r="L503" s="38">
        <v>490332</v>
      </c>
      <c r="M503" t="s">
        <v>27</v>
      </c>
      <c r="N503" t="s">
        <v>47</v>
      </c>
      <c r="O503" t="s">
        <v>27</v>
      </c>
      <c r="P503">
        <v>2</v>
      </c>
      <c r="Q503">
        <v>119</v>
      </c>
      <c r="R503" s="41">
        <v>395160</v>
      </c>
    </row>
    <row r="504" spans="1:18" x14ac:dyDescent="0.3">
      <c r="A504" t="s">
        <v>7661</v>
      </c>
      <c r="B504" s="32">
        <v>45210</v>
      </c>
      <c r="C504" t="s">
        <v>6730</v>
      </c>
      <c r="D504" t="s">
        <v>6731</v>
      </c>
      <c r="E504" t="s">
        <v>6741</v>
      </c>
      <c r="F504" t="s">
        <v>1599</v>
      </c>
      <c r="G504" s="39" t="s">
        <v>7662</v>
      </c>
      <c r="H504" t="s">
        <v>65</v>
      </c>
      <c r="I504" t="s">
        <v>102</v>
      </c>
      <c r="J504">
        <v>18</v>
      </c>
      <c r="K504" s="40">
        <v>138392</v>
      </c>
      <c r="L504" s="38">
        <v>2491056</v>
      </c>
      <c r="M504">
        <v>0</v>
      </c>
      <c r="N504" t="s">
        <v>10797</v>
      </c>
      <c r="O504" t="s">
        <v>35</v>
      </c>
      <c r="P504">
        <v>5</v>
      </c>
      <c r="Q504">
        <v>99</v>
      </c>
      <c r="R504" s="41">
        <v>868547</v>
      </c>
    </row>
    <row r="505" spans="1:18" x14ac:dyDescent="0.3">
      <c r="A505" t="s">
        <v>7663</v>
      </c>
      <c r="B505" s="32">
        <v>45626</v>
      </c>
      <c r="C505" t="s">
        <v>6730</v>
      </c>
      <c r="D505" t="s">
        <v>6731</v>
      </c>
      <c r="E505" t="s">
        <v>6732</v>
      </c>
      <c r="F505" t="s">
        <v>1419</v>
      </c>
      <c r="G505" s="39" t="s">
        <v>7664</v>
      </c>
      <c r="H505" t="s">
        <v>10798</v>
      </c>
      <c r="I505" t="s">
        <v>397</v>
      </c>
      <c r="J505">
        <v>20</v>
      </c>
      <c r="K505" s="40">
        <v>52988</v>
      </c>
      <c r="L505" s="38">
        <v>1059760</v>
      </c>
      <c r="M505">
        <v>20</v>
      </c>
      <c r="N505" t="s">
        <v>10797</v>
      </c>
      <c r="O505" t="s">
        <v>28</v>
      </c>
      <c r="P505">
        <v>3</v>
      </c>
      <c r="Q505">
        <v>70</v>
      </c>
      <c r="R505" s="41">
        <v>868547</v>
      </c>
    </row>
    <row r="506" spans="1:18" x14ac:dyDescent="0.3">
      <c r="A506" t="s">
        <v>7665</v>
      </c>
      <c r="B506" s="32">
        <v>45153</v>
      </c>
      <c r="C506" t="s">
        <v>6730</v>
      </c>
      <c r="D506" t="s">
        <v>6731</v>
      </c>
      <c r="E506" t="s">
        <v>6732</v>
      </c>
      <c r="F506" t="s">
        <v>385</v>
      </c>
      <c r="G506" s="39" t="s">
        <v>27</v>
      </c>
      <c r="H506" t="s">
        <v>32</v>
      </c>
      <c r="I506" t="s">
        <v>141</v>
      </c>
      <c r="J506">
        <v>12</v>
      </c>
      <c r="K506" s="40">
        <v>5356</v>
      </c>
      <c r="L506" s="38">
        <v>64272</v>
      </c>
      <c r="M506">
        <v>10</v>
      </c>
      <c r="N506" t="s">
        <v>34</v>
      </c>
      <c r="O506" t="s">
        <v>27</v>
      </c>
      <c r="P506">
        <v>5</v>
      </c>
      <c r="Q506">
        <v>150</v>
      </c>
      <c r="R506" s="41">
        <v>581262</v>
      </c>
    </row>
    <row r="507" spans="1:18" x14ac:dyDescent="0.3">
      <c r="A507" t="s">
        <v>7666</v>
      </c>
      <c r="B507" s="32">
        <v>45558</v>
      </c>
      <c r="C507" t="s">
        <v>6730</v>
      </c>
      <c r="D507" t="s">
        <v>6731</v>
      </c>
      <c r="E507" t="s">
        <v>6750</v>
      </c>
      <c r="F507" t="s">
        <v>1555</v>
      </c>
      <c r="G507" s="39" t="s">
        <v>7667</v>
      </c>
      <c r="H507" t="s">
        <v>40</v>
      </c>
      <c r="I507" t="s">
        <v>137</v>
      </c>
      <c r="J507">
        <v>16</v>
      </c>
      <c r="K507" s="40">
        <v>9689</v>
      </c>
      <c r="L507" s="38">
        <v>155024</v>
      </c>
      <c r="M507">
        <v>10</v>
      </c>
      <c r="N507" t="s">
        <v>26</v>
      </c>
      <c r="O507" t="s">
        <v>35</v>
      </c>
      <c r="P507">
        <v>2</v>
      </c>
      <c r="Q507">
        <v>7</v>
      </c>
      <c r="R507" s="41">
        <v>381933</v>
      </c>
    </row>
    <row r="508" spans="1:18" x14ac:dyDescent="0.3">
      <c r="A508" t="s">
        <v>7668</v>
      </c>
      <c r="B508" s="32">
        <v>45313</v>
      </c>
      <c r="C508" t="s">
        <v>6730</v>
      </c>
      <c r="D508" t="s">
        <v>6731</v>
      </c>
      <c r="E508" t="s">
        <v>6750</v>
      </c>
      <c r="F508" t="s">
        <v>119</v>
      </c>
      <c r="G508" s="39" t="s">
        <v>7669</v>
      </c>
      <c r="H508" t="s">
        <v>24</v>
      </c>
      <c r="I508" t="s">
        <v>56</v>
      </c>
      <c r="J508">
        <v>10</v>
      </c>
      <c r="K508" s="40">
        <v>322203</v>
      </c>
      <c r="L508" s="38">
        <v>3222030</v>
      </c>
      <c r="M508">
        <v>0</v>
      </c>
      <c r="N508" t="s">
        <v>47</v>
      </c>
      <c r="O508" t="s">
        <v>35</v>
      </c>
      <c r="P508">
        <v>2</v>
      </c>
      <c r="Q508">
        <v>45</v>
      </c>
      <c r="R508" s="41">
        <v>973851</v>
      </c>
    </row>
    <row r="509" spans="1:18" x14ac:dyDescent="0.3">
      <c r="A509" t="s">
        <v>7670</v>
      </c>
      <c r="B509" s="32">
        <v>45162</v>
      </c>
      <c r="C509" t="s">
        <v>6730</v>
      </c>
      <c r="D509" t="s">
        <v>6731</v>
      </c>
      <c r="E509" t="s">
        <v>6732</v>
      </c>
      <c r="F509" t="s">
        <v>2265</v>
      </c>
      <c r="G509" s="39" t="s">
        <v>7671</v>
      </c>
      <c r="H509" t="s">
        <v>10798</v>
      </c>
      <c r="I509" t="s">
        <v>66</v>
      </c>
      <c r="J509">
        <v>20</v>
      </c>
      <c r="K509" s="40">
        <v>92787</v>
      </c>
      <c r="L509" s="38">
        <v>1855740</v>
      </c>
      <c r="M509">
        <v>0</v>
      </c>
      <c r="N509" t="s">
        <v>47</v>
      </c>
      <c r="O509" t="s">
        <v>35</v>
      </c>
      <c r="P509">
        <v>1</v>
      </c>
      <c r="Q509">
        <v>95</v>
      </c>
      <c r="R509" s="41">
        <v>868547</v>
      </c>
    </row>
    <row r="510" spans="1:18" x14ac:dyDescent="0.3">
      <c r="A510" t="s">
        <v>7672</v>
      </c>
      <c r="B510" s="32">
        <v>45585</v>
      </c>
      <c r="C510" t="s">
        <v>6730</v>
      </c>
      <c r="D510" t="s">
        <v>6731</v>
      </c>
      <c r="E510" t="s">
        <v>6732</v>
      </c>
      <c r="F510" t="s">
        <v>1424</v>
      </c>
      <c r="G510" s="39" t="s">
        <v>7673</v>
      </c>
      <c r="H510" t="s">
        <v>45</v>
      </c>
      <c r="I510" t="s">
        <v>181</v>
      </c>
      <c r="J510">
        <v>9</v>
      </c>
      <c r="K510" s="40">
        <v>39951</v>
      </c>
      <c r="L510" s="38">
        <v>359559</v>
      </c>
      <c r="M510">
        <v>5</v>
      </c>
      <c r="N510" t="s">
        <v>26</v>
      </c>
      <c r="O510" t="s">
        <v>35</v>
      </c>
      <c r="P510">
        <v>1</v>
      </c>
      <c r="Q510">
        <v>8</v>
      </c>
      <c r="R510" s="41">
        <v>395160</v>
      </c>
    </row>
    <row r="511" spans="1:18" x14ac:dyDescent="0.3">
      <c r="A511" t="s">
        <v>7674</v>
      </c>
      <c r="B511" s="32">
        <v>45134</v>
      </c>
      <c r="C511" t="s">
        <v>6730</v>
      </c>
      <c r="D511" t="s">
        <v>6731</v>
      </c>
      <c r="E511" t="s">
        <v>6741</v>
      </c>
      <c r="F511" t="s">
        <v>631</v>
      </c>
      <c r="G511" s="39" t="s">
        <v>27</v>
      </c>
      <c r="H511" t="s">
        <v>40</v>
      </c>
      <c r="I511" t="s">
        <v>123</v>
      </c>
      <c r="J511">
        <v>6</v>
      </c>
      <c r="K511" s="40">
        <v>5881</v>
      </c>
      <c r="L511" s="38">
        <v>35286</v>
      </c>
      <c r="M511">
        <v>0</v>
      </c>
      <c r="N511" t="s">
        <v>47</v>
      </c>
      <c r="O511" t="s">
        <v>35</v>
      </c>
      <c r="P511">
        <v>5</v>
      </c>
      <c r="Q511">
        <v>119</v>
      </c>
      <c r="R511" s="41">
        <v>381933</v>
      </c>
    </row>
    <row r="512" spans="1:18" x14ac:dyDescent="0.3">
      <c r="A512" t="s">
        <v>7675</v>
      </c>
      <c r="B512" s="32">
        <v>45201</v>
      </c>
      <c r="C512" t="s">
        <v>6730</v>
      </c>
      <c r="D512" t="s">
        <v>6731</v>
      </c>
      <c r="E512" t="s">
        <v>6732</v>
      </c>
      <c r="F512" t="s">
        <v>3109</v>
      </c>
      <c r="G512" s="39" t="s">
        <v>7676</v>
      </c>
      <c r="H512" t="s">
        <v>40</v>
      </c>
      <c r="I512" t="s">
        <v>51</v>
      </c>
      <c r="J512">
        <v>4</v>
      </c>
      <c r="K512" s="40">
        <v>14383</v>
      </c>
      <c r="L512" s="38">
        <v>57532</v>
      </c>
      <c r="M512">
        <v>0</v>
      </c>
      <c r="N512" t="s">
        <v>26</v>
      </c>
      <c r="O512" t="s">
        <v>35</v>
      </c>
      <c r="P512">
        <v>5</v>
      </c>
      <c r="Q512">
        <v>53</v>
      </c>
      <c r="R512" s="41">
        <v>381933</v>
      </c>
    </row>
    <row r="513" spans="1:18" x14ac:dyDescent="0.3">
      <c r="A513" t="s">
        <v>7677</v>
      </c>
      <c r="B513" s="32">
        <v>45228</v>
      </c>
      <c r="C513" t="s">
        <v>6730</v>
      </c>
      <c r="D513" t="s">
        <v>6731</v>
      </c>
      <c r="E513" t="s">
        <v>6741</v>
      </c>
      <c r="F513" t="s">
        <v>2046</v>
      </c>
      <c r="G513" s="39" t="s">
        <v>7678</v>
      </c>
      <c r="H513" t="s">
        <v>32</v>
      </c>
      <c r="I513" t="s">
        <v>95</v>
      </c>
      <c r="J513">
        <v>8</v>
      </c>
      <c r="K513" s="40">
        <v>16704</v>
      </c>
      <c r="L513" s="38">
        <v>133632</v>
      </c>
      <c r="M513">
        <v>0</v>
      </c>
      <c r="N513" t="s">
        <v>57</v>
      </c>
      <c r="O513" t="s">
        <v>28</v>
      </c>
      <c r="P513">
        <v>1</v>
      </c>
      <c r="Q513">
        <v>191</v>
      </c>
      <c r="R513" s="41">
        <v>581262</v>
      </c>
    </row>
    <row r="514" spans="1:18" x14ac:dyDescent="0.3">
      <c r="A514" t="s">
        <v>7679</v>
      </c>
      <c r="B514" s="32">
        <v>45472</v>
      </c>
      <c r="C514" t="s">
        <v>6730</v>
      </c>
      <c r="D514" t="s">
        <v>6731</v>
      </c>
      <c r="E514" t="s">
        <v>6750</v>
      </c>
      <c r="F514" t="s">
        <v>1555</v>
      </c>
      <c r="G514" s="39" t="s">
        <v>7680</v>
      </c>
      <c r="H514" t="s">
        <v>10794</v>
      </c>
      <c r="I514" t="s">
        <v>95</v>
      </c>
      <c r="J514">
        <v>5</v>
      </c>
      <c r="K514" s="40">
        <v>11148</v>
      </c>
      <c r="L514" s="38">
        <v>55740</v>
      </c>
      <c r="M514">
        <v>15</v>
      </c>
      <c r="N514" t="s">
        <v>10797</v>
      </c>
      <c r="O514" t="s">
        <v>35</v>
      </c>
      <c r="P514">
        <v>5</v>
      </c>
      <c r="Q514">
        <v>150</v>
      </c>
      <c r="R514" s="41">
        <v>581262</v>
      </c>
    </row>
    <row r="515" spans="1:18" x14ac:dyDescent="0.3">
      <c r="A515" t="s">
        <v>7681</v>
      </c>
      <c r="B515" s="32">
        <v>45386</v>
      </c>
      <c r="C515" t="s">
        <v>6730</v>
      </c>
      <c r="D515" t="s">
        <v>6731</v>
      </c>
      <c r="E515" t="s">
        <v>6750</v>
      </c>
      <c r="F515" t="s">
        <v>224</v>
      </c>
      <c r="G515" s="39" t="s">
        <v>7682</v>
      </c>
      <c r="H515" t="s">
        <v>45</v>
      </c>
      <c r="I515" t="s">
        <v>130</v>
      </c>
      <c r="J515">
        <v>7</v>
      </c>
      <c r="K515" s="40">
        <v>19527</v>
      </c>
      <c r="L515" s="38">
        <v>136689</v>
      </c>
      <c r="M515">
        <v>10</v>
      </c>
      <c r="N515" t="s">
        <v>26</v>
      </c>
      <c r="O515" t="s">
        <v>35</v>
      </c>
      <c r="P515" t="s">
        <v>27</v>
      </c>
      <c r="Q515">
        <v>122</v>
      </c>
      <c r="R515" s="41">
        <v>395160</v>
      </c>
    </row>
    <row r="516" spans="1:18" x14ac:dyDescent="0.3">
      <c r="A516" t="s">
        <v>7683</v>
      </c>
      <c r="B516" s="32">
        <v>45053</v>
      </c>
      <c r="C516" t="s">
        <v>6730</v>
      </c>
      <c r="D516" t="s">
        <v>6731</v>
      </c>
      <c r="E516" t="s">
        <v>6732</v>
      </c>
      <c r="F516" t="s">
        <v>1671</v>
      </c>
      <c r="G516" s="39" t="s">
        <v>7684</v>
      </c>
      <c r="H516" t="s">
        <v>45</v>
      </c>
      <c r="I516" t="s">
        <v>46</v>
      </c>
      <c r="J516">
        <v>13</v>
      </c>
      <c r="K516" s="40">
        <v>41567</v>
      </c>
      <c r="L516" s="38">
        <v>540371</v>
      </c>
      <c r="M516">
        <v>0</v>
      </c>
      <c r="N516" t="s">
        <v>57</v>
      </c>
      <c r="O516" t="s">
        <v>35</v>
      </c>
      <c r="P516">
        <v>5</v>
      </c>
      <c r="Q516">
        <v>132</v>
      </c>
      <c r="R516" s="41">
        <v>395160</v>
      </c>
    </row>
    <row r="517" spans="1:18" x14ac:dyDescent="0.3">
      <c r="A517" t="s">
        <v>7685</v>
      </c>
      <c r="B517" s="32">
        <v>45332</v>
      </c>
      <c r="C517" t="s">
        <v>6730</v>
      </c>
      <c r="D517" t="s">
        <v>6731</v>
      </c>
      <c r="E517" t="s">
        <v>6732</v>
      </c>
      <c r="F517" t="s">
        <v>179</v>
      </c>
      <c r="G517" s="39" t="s">
        <v>7686</v>
      </c>
      <c r="H517" t="s">
        <v>24</v>
      </c>
      <c r="I517" t="s">
        <v>56</v>
      </c>
      <c r="J517">
        <v>4</v>
      </c>
      <c r="K517" s="40">
        <v>132759</v>
      </c>
      <c r="L517" s="38">
        <v>531036</v>
      </c>
      <c r="M517" t="s">
        <v>27</v>
      </c>
      <c r="N517" t="s">
        <v>47</v>
      </c>
      <c r="O517" t="s">
        <v>35</v>
      </c>
      <c r="P517">
        <v>5</v>
      </c>
      <c r="Q517">
        <v>35</v>
      </c>
      <c r="R517" s="41">
        <v>973851</v>
      </c>
    </row>
    <row r="518" spans="1:18" x14ac:dyDescent="0.3">
      <c r="A518" t="s">
        <v>7687</v>
      </c>
      <c r="B518" s="32">
        <v>45212</v>
      </c>
      <c r="C518" t="s">
        <v>6730</v>
      </c>
      <c r="D518" t="s">
        <v>6731</v>
      </c>
      <c r="E518" t="s">
        <v>6750</v>
      </c>
      <c r="F518" t="s">
        <v>2781</v>
      </c>
      <c r="G518" s="39" t="s">
        <v>7688</v>
      </c>
      <c r="H518" t="s">
        <v>65</v>
      </c>
      <c r="I518" t="s">
        <v>78</v>
      </c>
      <c r="J518">
        <v>5</v>
      </c>
      <c r="K518" s="40">
        <v>149613</v>
      </c>
      <c r="L518" s="38">
        <v>748065</v>
      </c>
      <c r="M518" t="s">
        <v>27</v>
      </c>
      <c r="N518" t="s">
        <v>47</v>
      </c>
      <c r="O518" t="s">
        <v>35</v>
      </c>
      <c r="P518">
        <v>4</v>
      </c>
      <c r="Q518">
        <v>36</v>
      </c>
      <c r="R518" s="41">
        <v>868547</v>
      </c>
    </row>
    <row r="519" spans="1:18" x14ac:dyDescent="0.3">
      <c r="A519" t="s">
        <v>7689</v>
      </c>
      <c r="B519" s="32">
        <v>45277</v>
      </c>
      <c r="C519" t="s">
        <v>6730</v>
      </c>
      <c r="D519" t="s">
        <v>6731</v>
      </c>
      <c r="E519" t="s">
        <v>6732</v>
      </c>
      <c r="F519" t="s">
        <v>1306</v>
      </c>
      <c r="G519" s="39" t="s">
        <v>7690</v>
      </c>
      <c r="H519" t="s">
        <v>65</v>
      </c>
      <c r="I519" t="s">
        <v>289</v>
      </c>
      <c r="J519">
        <v>13</v>
      </c>
      <c r="K519" s="40">
        <v>60151</v>
      </c>
      <c r="L519" s="38">
        <v>781963</v>
      </c>
      <c r="M519">
        <v>10</v>
      </c>
      <c r="N519" t="s">
        <v>27</v>
      </c>
      <c r="O519" t="s">
        <v>35</v>
      </c>
      <c r="P519">
        <v>4</v>
      </c>
      <c r="Q519">
        <v>41</v>
      </c>
      <c r="R519" s="41">
        <v>868547</v>
      </c>
    </row>
    <row r="520" spans="1:18" x14ac:dyDescent="0.3">
      <c r="A520" t="s">
        <v>7691</v>
      </c>
      <c r="B520" s="32">
        <v>45588</v>
      </c>
      <c r="C520" t="s">
        <v>6730</v>
      </c>
      <c r="D520" t="s">
        <v>6731</v>
      </c>
      <c r="E520" t="s">
        <v>6732</v>
      </c>
      <c r="F520" t="s">
        <v>2866</v>
      </c>
      <c r="G520" s="39" t="s">
        <v>7692</v>
      </c>
      <c r="H520" t="s">
        <v>10794</v>
      </c>
      <c r="I520" t="s">
        <v>113</v>
      </c>
      <c r="J520">
        <v>13</v>
      </c>
      <c r="K520" s="40">
        <v>7165</v>
      </c>
      <c r="L520" s="38">
        <v>93145</v>
      </c>
      <c r="M520">
        <v>20</v>
      </c>
      <c r="N520" t="s">
        <v>47</v>
      </c>
      <c r="O520" t="s">
        <v>35</v>
      </c>
      <c r="P520">
        <v>3</v>
      </c>
      <c r="Q520">
        <v>1</v>
      </c>
      <c r="R520" s="41">
        <v>581262</v>
      </c>
    </row>
    <row r="521" spans="1:18" x14ac:dyDescent="0.3">
      <c r="A521" t="s">
        <v>7693</v>
      </c>
      <c r="B521" s="32">
        <v>45155</v>
      </c>
      <c r="C521" t="s">
        <v>6730</v>
      </c>
      <c r="D521" t="s">
        <v>6731</v>
      </c>
      <c r="E521" t="s">
        <v>6750</v>
      </c>
      <c r="F521" t="s">
        <v>1286</v>
      </c>
      <c r="G521" s="39" t="s">
        <v>7694</v>
      </c>
      <c r="H521" t="s">
        <v>24</v>
      </c>
      <c r="I521" t="s">
        <v>61</v>
      </c>
      <c r="J521">
        <v>13</v>
      </c>
      <c r="K521" s="40">
        <v>338901</v>
      </c>
      <c r="L521" s="38">
        <v>4405713</v>
      </c>
      <c r="M521" t="s">
        <v>27</v>
      </c>
      <c r="N521" t="s">
        <v>57</v>
      </c>
      <c r="O521" t="s">
        <v>28</v>
      </c>
      <c r="P521">
        <v>5</v>
      </c>
      <c r="Q521">
        <v>132</v>
      </c>
      <c r="R521" s="41">
        <v>973851</v>
      </c>
    </row>
    <row r="522" spans="1:18" x14ac:dyDescent="0.3">
      <c r="A522" t="s">
        <v>7695</v>
      </c>
      <c r="B522" s="32">
        <v>45398</v>
      </c>
      <c r="C522" t="s">
        <v>6730</v>
      </c>
      <c r="D522" t="s">
        <v>6731</v>
      </c>
      <c r="E522" t="s">
        <v>6732</v>
      </c>
      <c r="F522" t="s">
        <v>1226</v>
      </c>
      <c r="G522" s="39" t="s">
        <v>7696</v>
      </c>
      <c r="H522" t="s">
        <v>10798</v>
      </c>
      <c r="I522" t="s">
        <v>382</v>
      </c>
      <c r="J522">
        <v>19</v>
      </c>
      <c r="K522" s="40">
        <v>21497</v>
      </c>
      <c r="L522" s="38">
        <v>408443</v>
      </c>
      <c r="M522">
        <v>20</v>
      </c>
      <c r="N522" t="s">
        <v>47</v>
      </c>
      <c r="O522" t="s">
        <v>35</v>
      </c>
      <c r="P522">
        <v>2</v>
      </c>
      <c r="Q522">
        <v>115</v>
      </c>
      <c r="R522" s="41">
        <v>868547</v>
      </c>
    </row>
    <row r="523" spans="1:18" x14ac:dyDescent="0.3">
      <c r="A523" t="s">
        <v>7697</v>
      </c>
      <c r="B523" s="32">
        <v>45405</v>
      </c>
      <c r="C523" t="s">
        <v>6730</v>
      </c>
      <c r="D523" t="s">
        <v>6731</v>
      </c>
      <c r="E523" t="s">
        <v>6732</v>
      </c>
      <c r="F523" t="s">
        <v>3063</v>
      </c>
      <c r="G523" s="39" t="s">
        <v>7698</v>
      </c>
      <c r="H523" t="s">
        <v>45</v>
      </c>
      <c r="I523" t="s">
        <v>181</v>
      </c>
      <c r="J523">
        <v>11</v>
      </c>
      <c r="K523" s="40">
        <v>33951</v>
      </c>
      <c r="L523" s="38">
        <v>373461</v>
      </c>
      <c r="M523">
        <v>20</v>
      </c>
      <c r="N523" t="s">
        <v>57</v>
      </c>
      <c r="O523" t="s">
        <v>35</v>
      </c>
      <c r="P523">
        <v>1</v>
      </c>
      <c r="Q523">
        <v>14</v>
      </c>
      <c r="R523" s="41">
        <v>395160</v>
      </c>
    </row>
    <row r="524" spans="1:18" x14ac:dyDescent="0.3">
      <c r="A524" t="s">
        <v>7699</v>
      </c>
      <c r="B524" s="32">
        <v>45123</v>
      </c>
      <c r="C524" t="s">
        <v>6730</v>
      </c>
      <c r="D524" t="s">
        <v>6731</v>
      </c>
      <c r="E524" t="s">
        <v>6732</v>
      </c>
      <c r="F524" t="s">
        <v>1205</v>
      </c>
      <c r="G524" s="39" t="s">
        <v>7700</v>
      </c>
      <c r="H524" t="s">
        <v>40</v>
      </c>
      <c r="I524" t="s">
        <v>137</v>
      </c>
      <c r="J524">
        <v>12</v>
      </c>
      <c r="K524" s="40">
        <v>2917</v>
      </c>
      <c r="L524" s="38">
        <v>35004</v>
      </c>
      <c r="M524">
        <v>10</v>
      </c>
      <c r="N524" t="s">
        <v>34</v>
      </c>
      <c r="O524" t="s">
        <v>35</v>
      </c>
      <c r="P524">
        <v>3</v>
      </c>
      <c r="Q524">
        <v>104</v>
      </c>
      <c r="R524" s="41">
        <v>381933</v>
      </c>
    </row>
    <row r="525" spans="1:18" x14ac:dyDescent="0.3">
      <c r="A525" t="s">
        <v>7701</v>
      </c>
      <c r="B525" s="32">
        <v>45650</v>
      </c>
      <c r="C525" t="s">
        <v>6730</v>
      </c>
      <c r="D525" t="s">
        <v>6731</v>
      </c>
      <c r="E525" t="s">
        <v>6750</v>
      </c>
      <c r="F525" t="s">
        <v>1045</v>
      </c>
      <c r="G525" s="39" t="s">
        <v>27</v>
      </c>
      <c r="H525" t="s">
        <v>45</v>
      </c>
      <c r="I525" t="s">
        <v>74</v>
      </c>
      <c r="J525">
        <v>2</v>
      </c>
      <c r="K525" s="40">
        <v>31243</v>
      </c>
      <c r="L525" s="38">
        <v>62486</v>
      </c>
      <c r="M525" t="s">
        <v>27</v>
      </c>
      <c r="N525" t="s">
        <v>27</v>
      </c>
      <c r="O525" t="s">
        <v>35</v>
      </c>
      <c r="P525">
        <v>3</v>
      </c>
      <c r="Q525">
        <v>9</v>
      </c>
      <c r="R525" s="41">
        <v>395160</v>
      </c>
    </row>
    <row r="526" spans="1:18" x14ac:dyDescent="0.3">
      <c r="A526" t="s">
        <v>7702</v>
      </c>
      <c r="B526" s="32">
        <v>45499</v>
      </c>
      <c r="C526" t="s">
        <v>6730</v>
      </c>
      <c r="D526" t="s">
        <v>6731</v>
      </c>
      <c r="E526" t="s">
        <v>6741</v>
      </c>
      <c r="F526" t="s">
        <v>931</v>
      </c>
      <c r="G526" s="39" t="s">
        <v>7703</v>
      </c>
      <c r="H526" t="s">
        <v>45</v>
      </c>
      <c r="I526" t="s">
        <v>46</v>
      </c>
      <c r="J526">
        <v>17</v>
      </c>
      <c r="K526" s="40">
        <v>39731</v>
      </c>
      <c r="L526" s="38">
        <v>675427</v>
      </c>
      <c r="M526" t="s">
        <v>27</v>
      </c>
      <c r="N526" t="s">
        <v>10797</v>
      </c>
      <c r="O526" t="s">
        <v>35</v>
      </c>
      <c r="P526">
        <v>3</v>
      </c>
      <c r="Q526">
        <v>174</v>
      </c>
      <c r="R526" s="41">
        <v>395160</v>
      </c>
    </row>
    <row r="527" spans="1:18" x14ac:dyDescent="0.3">
      <c r="A527" t="s">
        <v>7704</v>
      </c>
      <c r="B527" s="32">
        <v>45131</v>
      </c>
      <c r="C527" t="s">
        <v>6730</v>
      </c>
      <c r="D527" t="s">
        <v>6731</v>
      </c>
      <c r="E527" t="s">
        <v>6732</v>
      </c>
      <c r="F527" t="s">
        <v>765</v>
      </c>
      <c r="G527" s="39" t="s">
        <v>7705</v>
      </c>
      <c r="H527" t="s">
        <v>40</v>
      </c>
      <c r="I527" t="s">
        <v>41</v>
      </c>
      <c r="J527">
        <v>19</v>
      </c>
      <c r="K527" s="40">
        <v>3791</v>
      </c>
      <c r="L527" s="38">
        <v>72029</v>
      </c>
      <c r="M527">
        <v>15</v>
      </c>
      <c r="N527" t="s">
        <v>10797</v>
      </c>
      <c r="O527" t="s">
        <v>35</v>
      </c>
      <c r="P527">
        <v>1</v>
      </c>
      <c r="Q527">
        <v>153</v>
      </c>
      <c r="R527" s="41">
        <v>381933</v>
      </c>
    </row>
    <row r="528" spans="1:18" x14ac:dyDescent="0.3">
      <c r="A528" t="s">
        <v>7706</v>
      </c>
      <c r="B528" s="32">
        <v>45097</v>
      </c>
      <c r="C528" t="s">
        <v>6730</v>
      </c>
      <c r="D528" t="s">
        <v>6731</v>
      </c>
      <c r="E528" t="s">
        <v>6750</v>
      </c>
      <c r="F528" t="s">
        <v>1467</v>
      </c>
      <c r="G528" s="39" t="s">
        <v>7707</v>
      </c>
      <c r="H528" t="s">
        <v>32</v>
      </c>
      <c r="I528" t="s">
        <v>158</v>
      </c>
      <c r="J528">
        <v>4</v>
      </c>
      <c r="K528" s="40">
        <v>9351</v>
      </c>
      <c r="L528" s="38">
        <v>37404</v>
      </c>
      <c r="M528">
        <v>5</v>
      </c>
      <c r="N528" t="s">
        <v>10797</v>
      </c>
      <c r="O528" t="s">
        <v>35</v>
      </c>
      <c r="P528">
        <v>1</v>
      </c>
      <c r="Q528">
        <v>20</v>
      </c>
      <c r="R528" s="41">
        <v>581262</v>
      </c>
    </row>
    <row r="529" spans="1:18" x14ac:dyDescent="0.3">
      <c r="A529" t="s">
        <v>7708</v>
      </c>
      <c r="B529" s="32">
        <v>45429</v>
      </c>
      <c r="C529" t="s">
        <v>6730</v>
      </c>
      <c r="D529" t="s">
        <v>6731</v>
      </c>
      <c r="E529" t="s">
        <v>6732</v>
      </c>
      <c r="F529" t="s">
        <v>676</v>
      </c>
      <c r="G529" s="39" t="s">
        <v>7709</v>
      </c>
      <c r="H529" t="s">
        <v>40</v>
      </c>
      <c r="I529" t="s">
        <v>41</v>
      </c>
      <c r="J529">
        <v>18</v>
      </c>
      <c r="K529" s="40">
        <v>4054</v>
      </c>
      <c r="L529" s="38">
        <v>72972</v>
      </c>
      <c r="M529">
        <v>10</v>
      </c>
      <c r="N529" t="s">
        <v>57</v>
      </c>
      <c r="O529" t="s">
        <v>28</v>
      </c>
      <c r="P529">
        <v>4</v>
      </c>
      <c r="Q529">
        <v>31</v>
      </c>
      <c r="R529" s="41">
        <v>381933</v>
      </c>
    </row>
    <row r="530" spans="1:18" x14ac:dyDescent="0.3">
      <c r="A530" t="s">
        <v>7710</v>
      </c>
      <c r="B530" s="32">
        <v>45024</v>
      </c>
      <c r="C530" t="s">
        <v>6730</v>
      </c>
      <c r="D530" t="s">
        <v>6731</v>
      </c>
      <c r="E530" t="s">
        <v>6750</v>
      </c>
      <c r="F530" t="s">
        <v>1467</v>
      </c>
      <c r="G530" s="39" t="s">
        <v>7711</v>
      </c>
      <c r="H530" t="s">
        <v>65</v>
      </c>
      <c r="I530" t="s">
        <v>78</v>
      </c>
      <c r="J530">
        <v>14</v>
      </c>
      <c r="K530" s="40">
        <v>154428</v>
      </c>
      <c r="L530" s="38">
        <v>2161992</v>
      </c>
      <c r="M530">
        <v>5</v>
      </c>
      <c r="N530" t="s">
        <v>34</v>
      </c>
      <c r="O530" t="s">
        <v>35</v>
      </c>
      <c r="P530">
        <v>3</v>
      </c>
      <c r="Q530">
        <v>52</v>
      </c>
      <c r="R530" s="41">
        <v>868547</v>
      </c>
    </row>
    <row r="531" spans="1:18" x14ac:dyDescent="0.3">
      <c r="A531" t="s">
        <v>7712</v>
      </c>
      <c r="B531" s="32">
        <v>45208</v>
      </c>
      <c r="C531" t="s">
        <v>6730</v>
      </c>
      <c r="D531" t="s">
        <v>6731</v>
      </c>
      <c r="E531" t="s">
        <v>6750</v>
      </c>
      <c r="F531" t="s">
        <v>2046</v>
      </c>
      <c r="G531" s="39" t="s">
        <v>27</v>
      </c>
      <c r="H531" t="s">
        <v>45</v>
      </c>
      <c r="I531" t="s">
        <v>211</v>
      </c>
      <c r="J531">
        <v>12</v>
      </c>
      <c r="K531" s="40">
        <v>13629</v>
      </c>
      <c r="L531" s="38">
        <v>163548</v>
      </c>
      <c r="M531">
        <v>20</v>
      </c>
      <c r="N531" t="s">
        <v>26</v>
      </c>
      <c r="O531" t="s">
        <v>35</v>
      </c>
      <c r="P531" t="s">
        <v>27</v>
      </c>
      <c r="Q531">
        <v>52</v>
      </c>
      <c r="R531" s="41">
        <v>395160</v>
      </c>
    </row>
    <row r="532" spans="1:18" x14ac:dyDescent="0.3">
      <c r="A532" t="s">
        <v>7713</v>
      </c>
      <c r="B532" s="32">
        <v>45505</v>
      </c>
      <c r="C532" t="s">
        <v>6730</v>
      </c>
      <c r="D532" t="s">
        <v>6731</v>
      </c>
      <c r="E532" t="s">
        <v>6750</v>
      </c>
      <c r="F532" t="s">
        <v>1104</v>
      </c>
      <c r="G532" s="39" t="s">
        <v>7714</v>
      </c>
      <c r="H532" t="s">
        <v>45</v>
      </c>
      <c r="I532" t="s">
        <v>130</v>
      </c>
      <c r="J532">
        <v>18</v>
      </c>
      <c r="K532" s="40">
        <v>41084</v>
      </c>
      <c r="L532" s="38">
        <v>739512</v>
      </c>
      <c r="M532">
        <v>0</v>
      </c>
      <c r="N532" t="s">
        <v>47</v>
      </c>
      <c r="O532" t="s">
        <v>35</v>
      </c>
      <c r="P532">
        <v>4</v>
      </c>
      <c r="Q532">
        <v>113</v>
      </c>
      <c r="R532" s="41">
        <v>395160</v>
      </c>
    </row>
    <row r="533" spans="1:18" x14ac:dyDescent="0.3">
      <c r="A533" t="s">
        <v>7715</v>
      </c>
      <c r="B533" s="32">
        <v>45017</v>
      </c>
      <c r="C533" t="s">
        <v>6730</v>
      </c>
      <c r="D533" t="s">
        <v>6731</v>
      </c>
      <c r="E533" t="s">
        <v>6732</v>
      </c>
      <c r="F533" t="s">
        <v>2970</v>
      </c>
      <c r="G533" s="39" t="s">
        <v>7716</v>
      </c>
      <c r="H533" t="s">
        <v>40</v>
      </c>
      <c r="I533" t="s">
        <v>171</v>
      </c>
      <c r="J533">
        <v>16</v>
      </c>
      <c r="K533" s="40">
        <v>12753</v>
      </c>
      <c r="L533" s="38">
        <v>204048</v>
      </c>
      <c r="M533">
        <v>0</v>
      </c>
      <c r="N533" t="s">
        <v>57</v>
      </c>
      <c r="O533" t="s">
        <v>35</v>
      </c>
      <c r="P533">
        <v>2</v>
      </c>
      <c r="Q533">
        <v>122</v>
      </c>
      <c r="R533" s="41">
        <v>381933</v>
      </c>
    </row>
    <row r="534" spans="1:18" x14ac:dyDescent="0.3">
      <c r="A534" t="s">
        <v>7717</v>
      </c>
      <c r="B534" s="32">
        <v>45428</v>
      </c>
      <c r="C534" t="s">
        <v>6730</v>
      </c>
      <c r="D534" t="s">
        <v>6731</v>
      </c>
      <c r="E534" t="s">
        <v>6732</v>
      </c>
      <c r="F534" t="s">
        <v>1094</v>
      </c>
      <c r="G534" s="39" t="s">
        <v>7718</v>
      </c>
      <c r="H534" t="s">
        <v>10798</v>
      </c>
      <c r="I534" t="s">
        <v>289</v>
      </c>
      <c r="J534">
        <v>17</v>
      </c>
      <c r="K534" s="40">
        <v>72311</v>
      </c>
      <c r="L534" s="38">
        <v>1229287</v>
      </c>
      <c r="M534">
        <v>0</v>
      </c>
      <c r="N534" t="s">
        <v>47</v>
      </c>
      <c r="O534" t="s">
        <v>35</v>
      </c>
      <c r="P534">
        <v>5</v>
      </c>
      <c r="Q534">
        <v>178</v>
      </c>
      <c r="R534" s="41">
        <v>868547</v>
      </c>
    </row>
    <row r="535" spans="1:18" x14ac:dyDescent="0.3">
      <c r="A535" t="s">
        <v>7719</v>
      </c>
      <c r="B535" s="32">
        <v>44960</v>
      </c>
      <c r="C535" t="s">
        <v>6730</v>
      </c>
      <c r="D535" t="s">
        <v>6731</v>
      </c>
      <c r="E535" t="s">
        <v>6741</v>
      </c>
      <c r="F535" t="s">
        <v>183</v>
      </c>
      <c r="G535" s="39" t="s">
        <v>7720</v>
      </c>
      <c r="H535" t="s">
        <v>32</v>
      </c>
      <c r="I535" t="s">
        <v>141</v>
      </c>
      <c r="J535">
        <v>11</v>
      </c>
      <c r="K535" s="40">
        <v>14777</v>
      </c>
      <c r="L535" s="38">
        <v>162547</v>
      </c>
      <c r="M535">
        <v>0</v>
      </c>
      <c r="N535" t="s">
        <v>57</v>
      </c>
      <c r="O535" t="s">
        <v>35</v>
      </c>
      <c r="P535">
        <v>3</v>
      </c>
      <c r="Q535">
        <v>116</v>
      </c>
      <c r="R535" s="41">
        <v>581262</v>
      </c>
    </row>
    <row r="536" spans="1:18" x14ac:dyDescent="0.3">
      <c r="A536" t="s">
        <v>7721</v>
      </c>
      <c r="B536" s="32">
        <v>45339</v>
      </c>
      <c r="C536" t="s">
        <v>6730</v>
      </c>
      <c r="D536" t="s">
        <v>6731</v>
      </c>
      <c r="E536" t="s">
        <v>6750</v>
      </c>
      <c r="F536" t="s">
        <v>842</v>
      </c>
      <c r="G536" s="39" t="s">
        <v>7722</v>
      </c>
      <c r="H536" t="s">
        <v>45</v>
      </c>
      <c r="I536" t="s">
        <v>98</v>
      </c>
      <c r="J536">
        <v>16</v>
      </c>
      <c r="K536" s="40">
        <v>14524</v>
      </c>
      <c r="L536" s="38">
        <v>232384</v>
      </c>
      <c r="M536">
        <v>0</v>
      </c>
      <c r="N536" t="s">
        <v>10797</v>
      </c>
      <c r="O536" t="s">
        <v>28</v>
      </c>
      <c r="P536">
        <v>1</v>
      </c>
      <c r="Q536">
        <v>147</v>
      </c>
      <c r="R536" s="41">
        <v>395160</v>
      </c>
    </row>
    <row r="537" spans="1:18" x14ac:dyDescent="0.3">
      <c r="A537" t="s">
        <v>7723</v>
      </c>
      <c r="B537" s="32">
        <v>45033</v>
      </c>
      <c r="C537" t="s">
        <v>6730</v>
      </c>
      <c r="D537" t="s">
        <v>6731</v>
      </c>
      <c r="E537" t="s">
        <v>6732</v>
      </c>
      <c r="F537" t="s">
        <v>415</v>
      </c>
      <c r="G537" s="39" t="s">
        <v>27</v>
      </c>
      <c r="H537" t="s">
        <v>40</v>
      </c>
      <c r="I537" t="s">
        <v>41</v>
      </c>
      <c r="J537">
        <v>18</v>
      </c>
      <c r="K537" s="40">
        <v>13755</v>
      </c>
      <c r="L537" s="38">
        <v>247590</v>
      </c>
      <c r="M537">
        <v>0</v>
      </c>
      <c r="N537" t="s">
        <v>27</v>
      </c>
      <c r="O537" t="s">
        <v>28</v>
      </c>
      <c r="P537">
        <v>3</v>
      </c>
      <c r="Q537">
        <v>37</v>
      </c>
      <c r="R537" s="41">
        <v>381933</v>
      </c>
    </row>
    <row r="538" spans="1:18" x14ac:dyDescent="0.3">
      <c r="A538" t="s">
        <v>7724</v>
      </c>
      <c r="B538" s="32">
        <v>45467</v>
      </c>
      <c r="C538" t="s">
        <v>6730</v>
      </c>
      <c r="D538" t="s">
        <v>6731</v>
      </c>
      <c r="E538" t="s">
        <v>6732</v>
      </c>
      <c r="F538" t="s">
        <v>1349</v>
      </c>
      <c r="G538" s="39" t="s">
        <v>27</v>
      </c>
      <c r="H538" t="s">
        <v>45</v>
      </c>
      <c r="I538" t="s">
        <v>98</v>
      </c>
      <c r="J538">
        <v>4</v>
      </c>
      <c r="K538" s="40">
        <v>38226</v>
      </c>
      <c r="L538" s="38">
        <v>152904</v>
      </c>
      <c r="M538">
        <v>0</v>
      </c>
      <c r="N538" t="s">
        <v>47</v>
      </c>
      <c r="O538" t="s">
        <v>35</v>
      </c>
      <c r="P538">
        <v>0</v>
      </c>
      <c r="Q538">
        <v>110</v>
      </c>
      <c r="R538" s="41">
        <v>395160</v>
      </c>
    </row>
    <row r="539" spans="1:18" x14ac:dyDescent="0.3">
      <c r="A539" t="s">
        <v>7725</v>
      </c>
      <c r="B539" s="32">
        <v>45188</v>
      </c>
      <c r="C539" t="s">
        <v>6730</v>
      </c>
      <c r="D539" t="s">
        <v>6731</v>
      </c>
      <c r="E539" t="s">
        <v>6750</v>
      </c>
      <c r="F539" t="s">
        <v>147</v>
      </c>
      <c r="G539" s="39" t="s">
        <v>7726</v>
      </c>
      <c r="H539" t="s">
        <v>24</v>
      </c>
      <c r="I539" t="s">
        <v>61</v>
      </c>
      <c r="J539">
        <v>20</v>
      </c>
      <c r="K539" s="40">
        <v>198715</v>
      </c>
      <c r="L539" s="38">
        <v>3974300</v>
      </c>
      <c r="M539">
        <v>0</v>
      </c>
      <c r="N539" t="s">
        <v>27</v>
      </c>
      <c r="O539" t="s">
        <v>35</v>
      </c>
      <c r="P539">
        <v>4</v>
      </c>
      <c r="Q539">
        <v>97</v>
      </c>
      <c r="R539" s="41">
        <v>973851</v>
      </c>
    </row>
    <row r="540" spans="1:18" x14ac:dyDescent="0.3">
      <c r="A540" t="s">
        <v>7727</v>
      </c>
      <c r="B540" s="32">
        <v>45625</v>
      </c>
      <c r="C540" t="s">
        <v>6730</v>
      </c>
      <c r="D540" t="s">
        <v>6731</v>
      </c>
      <c r="E540" t="s">
        <v>6732</v>
      </c>
      <c r="F540" t="s">
        <v>30</v>
      </c>
      <c r="G540" s="39" t="s">
        <v>7728</v>
      </c>
      <c r="H540" t="s">
        <v>10794</v>
      </c>
      <c r="I540" t="s">
        <v>237</v>
      </c>
      <c r="J540">
        <v>3</v>
      </c>
      <c r="K540" s="40">
        <v>17237</v>
      </c>
      <c r="L540" s="38">
        <v>51711</v>
      </c>
      <c r="M540" t="s">
        <v>27</v>
      </c>
      <c r="N540" t="s">
        <v>27</v>
      </c>
      <c r="O540" t="s">
        <v>27</v>
      </c>
      <c r="P540">
        <v>5</v>
      </c>
      <c r="Q540">
        <v>24</v>
      </c>
      <c r="R540" s="41">
        <v>581262</v>
      </c>
    </row>
    <row r="541" spans="1:18" x14ac:dyDescent="0.3">
      <c r="A541" t="s">
        <v>7729</v>
      </c>
      <c r="B541" s="32">
        <v>45421</v>
      </c>
      <c r="C541" t="s">
        <v>6730</v>
      </c>
      <c r="D541" t="s">
        <v>6731</v>
      </c>
      <c r="E541" t="s">
        <v>6750</v>
      </c>
      <c r="F541" t="s">
        <v>145</v>
      </c>
      <c r="G541" s="39" t="s">
        <v>27</v>
      </c>
      <c r="H541" t="s">
        <v>65</v>
      </c>
      <c r="I541" t="s">
        <v>78</v>
      </c>
      <c r="J541">
        <v>10</v>
      </c>
      <c r="K541" s="40">
        <v>145812</v>
      </c>
      <c r="L541" s="38">
        <v>1458120</v>
      </c>
      <c r="M541">
        <v>5</v>
      </c>
      <c r="N541" t="s">
        <v>27</v>
      </c>
      <c r="O541" t="s">
        <v>35</v>
      </c>
      <c r="P541" t="s">
        <v>27</v>
      </c>
      <c r="Q541">
        <v>25</v>
      </c>
      <c r="R541" s="41">
        <v>868547</v>
      </c>
    </row>
    <row r="542" spans="1:18" x14ac:dyDescent="0.3">
      <c r="A542" t="s">
        <v>7730</v>
      </c>
      <c r="B542" s="32">
        <v>45338</v>
      </c>
      <c r="C542" t="s">
        <v>6730</v>
      </c>
      <c r="D542" t="s">
        <v>6731</v>
      </c>
      <c r="E542" t="s">
        <v>6741</v>
      </c>
      <c r="F542" t="s">
        <v>952</v>
      </c>
      <c r="G542" s="39" t="s">
        <v>7731</v>
      </c>
      <c r="H542" t="s">
        <v>32</v>
      </c>
      <c r="I542" t="s">
        <v>113</v>
      </c>
      <c r="J542">
        <v>5</v>
      </c>
      <c r="K542" s="40">
        <v>4800</v>
      </c>
      <c r="L542" s="38">
        <v>24000</v>
      </c>
      <c r="M542">
        <v>0</v>
      </c>
      <c r="N542" t="s">
        <v>57</v>
      </c>
      <c r="O542" t="s">
        <v>35</v>
      </c>
      <c r="P542" t="s">
        <v>27</v>
      </c>
      <c r="Q542">
        <v>173</v>
      </c>
      <c r="R542" s="41">
        <v>581262</v>
      </c>
    </row>
    <row r="543" spans="1:18" x14ac:dyDescent="0.3">
      <c r="A543" t="s">
        <v>7732</v>
      </c>
      <c r="B543" s="32">
        <v>45272</v>
      </c>
      <c r="C543" t="s">
        <v>6730</v>
      </c>
      <c r="D543" t="s">
        <v>6731</v>
      </c>
      <c r="E543" t="s">
        <v>6750</v>
      </c>
      <c r="F543" t="s">
        <v>993</v>
      </c>
      <c r="G543" s="39" t="s">
        <v>7733</v>
      </c>
      <c r="H543" t="s">
        <v>24</v>
      </c>
      <c r="I543" t="s">
        <v>161</v>
      </c>
      <c r="J543">
        <v>5</v>
      </c>
      <c r="K543" s="40">
        <v>115955</v>
      </c>
      <c r="L543" s="38">
        <v>579775</v>
      </c>
      <c r="M543" t="s">
        <v>27</v>
      </c>
      <c r="N543" t="s">
        <v>57</v>
      </c>
      <c r="O543" t="s">
        <v>35</v>
      </c>
      <c r="P543">
        <v>2</v>
      </c>
      <c r="Q543">
        <v>199</v>
      </c>
      <c r="R543" s="41">
        <v>973851</v>
      </c>
    </row>
    <row r="544" spans="1:18" x14ac:dyDescent="0.3">
      <c r="A544" t="s">
        <v>7734</v>
      </c>
      <c r="B544" s="32">
        <v>45236</v>
      </c>
      <c r="C544" t="s">
        <v>6730</v>
      </c>
      <c r="D544" t="s">
        <v>6731</v>
      </c>
      <c r="E544" t="s">
        <v>6750</v>
      </c>
      <c r="F544" t="s">
        <v>1324</v>
      </c>
      <c r="G544" s="39" t="s">
        <v>27</v>
      </c>
      <c r="H544" t="s">
        <v>10794</v>
      </c>
      <c r="I544" t="s">
        <v>141</v>
      </c>
      <c r="J544">
        <v>5</v>
      </c>
      <c r="K544" s="40">
        <v>12481</v>
      </c>
      <c r="L544" s="38">
        <v>62405</v>
      </c>
      <c r="M544">
        <v>5</v>
      </c>
      <c r="N544" t="s">
        <v>10797</v>
      </c>
      <c r="O544" t="s">
        <v>28</v>
      </c>
      <c r="P544">
        <v>4</v>
      </c>
      <c r="Q544">
        <v>36</v>
      </c>
      <c r="R544" s="41">
        <v>581262</v>
      </c>
    </row>
    <row r="545" spans="1:18" x14ac:dyDescent="0.3">
      <c r="A545" t="s">
        <v>7735</v>
      </c>
      <c r="B545" s="32">
        <v>45286</v>
      </c>
      <c r="C545" t="s">
        <v>6730</v>
      </c>
      <c r="D545" t="s">
        <v>6731</v>
      </c>
      <c r="E545" t="s">
        <v>6732</v>
      </c>
      <c r="F545" t="s">
        <v>446</v>
      </c>
      <c r="G545" s="39" t="s">
        <v>7736</v>
      </c>
      <c r="H545" t="s">
        <v>10794</v>
      </c>
      <c r="I545" t="s">
        <v>113</v>
      </c>
      <c r="J545">
        <v>10</v>
      </c>
      <c r="K545" s="40">
        <v>4586</v>
      </c>
      <c r="L545" s="38">
        <v>45860</v>
      </c>
      <c r="M545">
        <v>10</v>
      </c>
      <c r="N545" t="s">
        <v>57</v>
      </c>
      <c r="O545" t="s">
        <v>35</v>
      </c>
      <c r="P545" t="s">
        <v>27</v>
      </c>
      <c r="Q545">
        <v>37</v>
      </c>
      <c r="R545" s="41">
        <v>581262</v>
      </c>
    </row>
    <row r="546" spans="1:18" x14ac:dyDescent="0.3">
      <c r="A546" t="s">
        <v>7737</v>
      </c>
      <c r="B546" s="32">
        <v>45553</v>
      </c>
      <c r="C546" t="s">
        <v>6730</v>
      </c>
      <c r="D546" t="s">
        <v>6731</v>
      </c>
      <c r="E546" t="s">
        <v>6732</v>
      </c>
      <c r="F546" t="s">
        <v>376</v>
      </c>
      <c r="G546" s="39" t="s">
        <v>27</v>
      </c>
      <c r="H546" t="s">
        <v>24</v>
      </c>
      <c r="I546" t="s">
        <v>56</v>
      </c>
      <c r="J546">
        <v>11</v>
      </c>
      <c r="K546" s="40">
        <v>215053</v>
      </c>
      <c r="L546" s="38">
        <v>2365583</v>
      </c>
      <c r="M546">
        <v>15</v>
      </c>
      <c r="N546" t="s">
        <v>27</v>
      </c>
      <c r="O546" t="s">
        <v>28</v>
      </c>
      <c r="P546">
        <v>1</v>
      </c>
      <c r="Q546">
        <v>188</v>
      </c>
      <c r="R546" s="41">
        <v>973851</v>
      </c>
    </row>
    <row r="547" spans="1:18" x14ac:dyDescent="0.3">
      <c r="A547" t="s">
        <v>7738</v>
      </c>
      <c r="B547" s="32">
        <v>45573</v>
      </c>
      <c r="C547" t="s">
        <v>6730</v>
      </c>
      <c r="D547" t="s">
        <v>6731</v>
      </c>
      <c r="E547" t="s">
        <v>6750</v>
      </c>
      <c r="F547" t="s">
        <v>7739</v>
      </c>
      <c r="G547" s="39" t="s">
        <v>7740</v>
      </c>
      <c r="H547" t="s">
        <v>10798</v>
      </c>
      <c r="I547" t="s">
        <v>397</v>
      </c>
      <c r="J547">
        <v>6</v>
      </c>
      <c r="K547" s="40">
        <v>80944</v>
      </c>
      <c r="L547" s="38">
        <v>485664</v>
      </c>
      <c r="M547">
        <v>10</v>
      </c>
      <c r="N547" t="s">
        <v>47</v>
      </c>
      <c r="O547" t="s">
        <v>27</v>
      </c>
      <c r="P547">
        <v>5</v>
      </c>
      <c r="Q547">
        <v>71</v>
      </c>
      <c r="R547" s="41">
        <v>868547</v>
      </c>
    </row>
    <row r="548" spans="1:18" x14ac:dyDescent="0.3">
      <c r="A548" t="s">
        <v>7741</v>
      </c>
      <c r="B548" s="32">
        <v>45339</v>
      </c>
      <c r="C548" t="s">
        <v>6730</v>
      </c>
      <c r="D548" t="s">
        <v>6731</v>
      </c>
      <c r="E548" t="s">
        <v>6750</v>
      </c>
      <c r="F548" t="s">
        <v>658</v>
      </c>
      <c r="G548" s="39" t="s">
        <v>7742</v>
      </c>
      <c r="H548" t="s">
        <v>45</v>
      </c>
      <c r="I548" t="s">
        <v>46</v>
      </c>
      <c r="J548">
        <v>18</v>
      </c>
      <c r="K548" s="40">
        <v>42467</v>
      </c>
      <c r="L548" s="38">
        <v>764406</v>
      </c>
      <c r="M548">
        <v>0</v>
      </c>
      <c r="N548" t="s">
        <v>10797</v>
      </c>
      <c r="O548" t="s">
        <v>35</v>
      </c>
      <c r="P548" t="s">
        <v>27</v>
      </c>
      <c r="Q548">
        <v>32</v>
      </c>
      <c r="R548" s="41">
        <v>395160</v>
      </c>
    </row>
    <row r="549" spans="1:18" x14ac:dyDescent="0.3">
      <c r="A549" t="s">
        <v>7743</v>
      </c>
      <c r="B549" s="32">
        <v>45439</v>
      </c>
      <c r="C549" t="s">
        <v>6730</v>
      </c>
      <c r="D549" t="s">
        <v>6731</v>
      </c>
      <c r="E549" t="s">
        <v>6750</v>
      </c>
      <c r="F549" t="s">
        <v>3342</v>
      </c>
      <c r="G549" s="39" t="s">
        <v>7744</v>
      </c>
      <c r="H549" t="s">
        <v>65</v>
      </c>
      <c r="I549" t="s">
        <v>382</v>
      </c>
      <c r="J549">
        <v>5</v>
      </c>
      <c r="K549" s="40">
        <v>22431</v>
      </c>
      <c r="L549" s="38">
        <v>112155</v>
      </c>
      <c r="M549">
        <v>15</v>
      </c>
      <c r="N549" t="s">
        <v>47</v>
      </c>
      <c r="O549" t="s">
        <v>35</v>
      </c>
      <c r="P549">
        <v>2</v>
      </c>
      <c r="Q549">
        <v>49</v>
      </c>
      <c r="R549" s="41">
        <v>868547</v>
      </c>
    </row>
    <row r="550" spans="1:18" x14ac:dyDescent="0.3">
      <c r="A550" t="s">
        <v>7745</v>
      </c>
      <c r="B550" s="32">
        <v>45580</v>
      </c>
      <c r="C550" t="s">
        <v>6730</v>
      </c>
      <c r="D550" t="s">
        <v>6731</v>
      </c>
      <c r="E550" t="s">
        <v>6741</v>
      </c>
      <c r="F550" t="s">
        <v>1306</v>
      </c>
      <c r="G550" s="39" t="s">
        <v>7746</v>
      </c>
      <c r="H550" t="s">
        <v>24</v>
      </c>
      <c r="I550" t="s">
        <v>61</v>
      </c>
      <c r="J550">
        <v>20</v>
      </c>
      <c r="K550" s="40">
        <v>204434</v>
      </c>
      <c r="L550" s="38">
        <v>4088680</v>
      </c>
      <c r="M550">
        <v>0</v>
      </c>
      <c r="N550" t="s">
        <v>10797</v>
      </c>
      <c r="O550" t="s">
        <v>28</v>
      </c>
      <c r="P550">
        <v>5</v>
      </c>
      <c r="Q550">
        <v>182</v>
      </c>
      <c r="R550" s="41">
        <v>973851</v>
      </c>
    </row>
    <row r="551" spans="1:18" x14ac:dyDescent="0.3">
      <c r="A551" t="s">
        <v>7747</v>
      </c>
      <c r="B551" s="32">
        <v>45554</v>
      </c>
      <c r="C551" t="s">
        <v>6730</v>
      </c>
      <c r="D551" t="s">
        <v>6731</v>
      </c>
      <c r="E551" t="s">
        <v>6750</v>
      </c>
      <c r="F551" t="s">
        <v>3968</v>
      </c>
      <c r="G551" s="39" t="s">
        <v>27</v>
      </c>
      <c r="H551" t="s">
        <v>40</v>
      </c>
      <c r="I551" t="s">
        <v>106</v>
      </c>
      <c r="J551">
        <v>20</v>
      </c>
      <c r="K551" s="40">
        <v>4255</v>
      </c>
      <c r="L551" s="38">
        <v>85100</v>
      </c>
      <c r="M551">
        <v>5</v>
      </c>
      <c r="N551" t="s">
        <v>26</v>
      </c>
      <c r="O551" t="s">
        <v>28</v>
      </c>
      <c r="P551">
        <v>3</v>
      </c>
      <c r="Q551">
        <v>200</v>
      </c>
      <c r="R551" s="41">
        <v>381933</v>
      </c>
    </row>
    <row r="552" spans="1:18" x14ac:dyDescent="0.3">
      <c r="A552" t="s">
        <v>7748</v>
      </c>
      <c r="B552" s="32">
        <v>45535</v>
      </c>
      <c r="C552" t="s">
        <v>6730</v>
      </c>
      <c r="D552" t="s">
        <v>6731</v>
      </c>
      <c r="E552" t="s">
        <v>6732</v>
      </c>
      <c r="F552" t="s">
        <v>1229</v>
      </c>
      <c r="G552" s="39" t="s">
        <v>7749</v>
      </c>
      <c r="H552" t="s">
        <v>40</v>
      </c>
      <c r="I552" t="s">
        <v>51</v>
      </c>
      <c r="J552">
        <v>18</v>
      </c>
      <c r="K552" s="40">
        <v>9079</v>
      </c>
      <c r="L552" s="38">
        <v>163422</v>
      </c>
      <c r="M552">
        <v>5</v>
      </c>
      <c r="N552" t="s">
        <v>26</v>
      </c>
      <c r="O552" t="s">
        <v>35</v>
      </c>
      <c r="P552">
        <v>5</v>
      </c>
      <c r="Q552">
        <v>182</v>
      </c>
      <c r="R552" s="41">
        <v>381933</v>
      </c>
    </row>
    <row r="553" spans="1:18" x14ac:dyDescent="0.3">
      <c r="A553" t="s">
        <v>7750</v>
      </c>
      <c r="B553" s="32">
        <v>45403</v>
      </c>
      <c r="C553" t="s">
        <v>6730</v>
      </c>
      <c r="D553" t="s">
        <v>6731</v>
      </c>
      <c r="E553" t="s">
        <v>6750</v>
      </c>
      <c r="F553" t="s">
        <v>708</v>
      </c>
      <c r="G553" s="39" t="s">
        <v>7751</v>
      </c>
      <c r="H553" t="s">
        <v>45</v>
      </c>
      <c r="I553" t="s">
        <v>82</v>
      </c>
      <c r="J553">
        <v>20</v>
      </c>
      <c r="K553" s="40">
        <v>30349</v>
      </c>
      <c r="L553" s="38">
        <v>606980</v>
      </c>
      <c r="M553">
        <v>10</v>
      </c>
      <c r="N553" t="s">
        <v>47</v>
      </c>
      <c r="O553" t="s">
        <v>35</v>
      </c>
      <c r="P553">
        <v>2</v>
      </c>
      <c r="Q553">
        <v>165</v>
      </c>
      <c r="R553" s="41">
        <v>395160</v>
      </c>
    </row>
    <row r="554" spans="1:18" x14ac:dyDescent="0.3">
      <c r="A554" t="s">
        <v>7752</v>
      </c>
      <c r="B554" s="32">
        <v>45262</v>
      </c>
      <c r="C554" t="s">
        <v>6730</v>
      </c>
      <c r="D554" t="s">
        <v>6731</v>
      </c>
      <c r="E554" t="s">
        <v>6750</v>
      </c>
      <c r="F554" t="s">
        <v>1235</v>
      </c>
      <c r="G554" s="39" t="s">
        <v>7753</v>
      </c>
      <c r="H554" t="s">
        <v>65</v>
      </c>
      <c r="I554" t="s">
        <v>289</v>
      </c>
      <c r="J554">
        <v>15</v>
      </c>
      <c r="K554" s="40">
        <v>22464</v>
      </c>
      <c r="L554" s="38">
        <v>336960</v>
      </c>
      <c r="M554">
        <v>5</v>
      </c>
      <c r="N554" t="s">
        <v>57</v>
      </c>
      <c r="O554" t="s">
        <v>35</v>
      </c>
      <c r="P554">
        <v>4</v>
      </c>
      <c r="Q554">
        <v>112</v>
      </c>
      <c r="R554" s="41">
        <v>868547</v>
      </c>
    </row>
    <row r="555" spans="1:18" x14ac:dyDescent="0.3">
      <c r="A555" t="s">
        <v>7754</v>
      </c>
      <c r="B555" s="32">
        <v>45492</v>
      </c>
      <c r="C555" t="s">
        <v>6730</v>
      </c>
      <c r="D555" t="s">
        <v>6731</v>
      </c>
      <c r="E555" t="s">
        <v>6741</v>
      </c>
      <c r="F555" t="s">
        <v>54</v>
      </c>
      <c r="G555" s="39" t="s">
        <v>7755</v>
      </c>
      <c r="H555" t="s">
        <v>45</v>
      </c>
      <c r="I555" t="s">
        <v>98</v>
      </c>
      <c r="J555">
        <v>6</v>
      </c>
      <c r="K555" s="40">
        <v>28344</v>
      </c>
      <c r="L555" s="38">
        <v>170064</v>
      </c>
      <c r="M555">
        <v>10</v>
      </c>
      <c r="N555" t="s">
        <v>10797</v>
      </c>
      <c r="O555" t="s">
        <v>35</v>
      </c>
      <c r="P555">
        <v>1</v>
      </c>
      <c r="Q555">
        <v>147</v>
      </c>
      <c r="R555" s="41">
        <v>395160</v>
      </c>
    </row>
    <row r="556" spans="1:18" x14ac:dyDescent="0.3">
      <c r="A556" t="s">
        <v>7756</v>
      </c>
      <c r="B556" s="32">
        <v>45364</v>
      </c>
      <c r="C556" t="s">
        <v>6730</v>
      </c>
      <c r="D556" t="s">
        <v>6731</v>
      </c>
      <c r="E556" t="s">
        <v>6741</v>
      </c>
      <c r="F556" t="s">
        <v>305</v>
      </c>
      <c r="G556" s="39" t="s">
        <v>7757</v>
      </c>
      <c r="H556" t="s">
        <v>10798</v>
      </c>
      <c r="I556" t="s">
        <v>78</v>
      </c>
      <c r="J556">
        <v>3</v>
      </c>
      <c r="K556" s="40">
        <v>101533</v>
      </c>
      <c r="L556" s="38">
        <v>304599</v>
      </c>
      <c r="M556">
        <v>0</v>
      </c>
      <c r="N556" t="s">
        <v>47</v>
      </c>
      <c r="O556" t="s">
        <v>28</v>
      </c>
      <c r="P556">
        <v>1</v>
      </c>
      <c r="Q556">
        <v>162</v>
      </c>
      <c r="R556" s="41">
        <v>868547</v>
      </c>
    </row>
    <row r="557" spans="1:18" x14ac:dyDescent="0.3">
      <c r="A557" t="s">
        <v>7758</v>
      </c>
      <c r="B557" s="32">
        <v>45248</v>
      </c>
      <c r="C557" t="s">
        <v>6730</v>
      </c>
      <c r="D557" t="s">
        <v>6731</v>
      </c>
      <c r="E557" t="s">
        <v>6750</v>
      </c>
      <c r="F557" t="s">
        <v>368</v>
      </c>
      <c r="G557" s="39" t="s">
        <v>7759</v>
      </c>
      <c r="H557" t="s">
        <v>65</v>
      </c>
      <c r="I557" t="s">
        <v>78</v>
      </c>
      <c r="J557">
        <v>10</v>
      </c>
      <c r="K557" s="40">
        <v>39742</v>
      </c>
      <c r="L557" s="38">
        <v>397420</v>
      </c>
      <c r="M557">
        <v>0</v>
      </c>
      <c r="N557" t="s">
        <v>26</v>
      </c>
      <c r="O557" t="s">
        <v>27</v>
      </c>
      <c r="P557">
        <v>2</v>
      </c>
      <c r="Q557">
        <v>195</v>
      </c>
      <c r="R557" s="41">
        <v>868547</v>
      </c>
    </row>
    <row r="558" spans="1:18" x14ac:dyDescent="0.3">
      <c r="A558" t="s">
        <v>7760</v>
      </c>
      <c r="B558" s="32">
        <v>45123</v>
      </c>
      <c r="C558" t="s">
        <v>6730</v>
      </c>
      <c r="D558" t="s">
        <v>6731</v>
      </c>
      <c r="E558" t="s">
        <v>6741</v>
      </c>
      <c r="F558" t="s">
        <v>1147</v>
      </c>
      <c r="G558" s="39" t="s">
        <v>7761</v>
      </c>
      <c r="H558" t="s">
        <v>65</v>
      </c>
      <c r="I558" t="s">
        <v>289</v>
      </c>
      <c r="J558">
        <v>4</v>
      </c>
      <c r="K558" s="40">
        <v>122870</v>
      </c>
      <c r="L558" s="38">
        <v>491480</v>
      </c>
      <c r="M558">
        <v>15</v>
      </c>
      <c r="N558" t="s">
        <v>27</v>
      </c>
      <c r="O558" t="s">
        <v>35</v>
      </c>
      <c r="P558">
        <v>4</v>
      </c>
      <c r="Q558">
        <v>192</v>
      </c>
      <c r="R558" s="41">
        <v>868547</v>
      </c>
    </row>
    <row r="559" spans="1:18" x14ac:dyDescent="0.3">
      <c r="A559" t="s">
        <v>7762</v>
      </c>
      <c r="B559" s="32">
        <v>45455</v>
      </c>
      <c r="C559" t="s">
        <v>6730</v>
      </c>
      <c r="D559" t="s">
        <v>6731</v>
      </c>
      <c r="E559" t="s">
        <v>6732</v>
      </c>
      <c r="F559" t="s">
        <v>3092</v>
      </c>
      <c r="G559" s="39" t="s">
        <v>7763</v>
      </c>
      <c r="H559" t="s">
        <v>65</v>
      </c>
      <c r="I559" t="s">
        <v>78</v>
      </c>
      <c r="J559">
        <v>2</v>
      </c>
      <c r="K559" s="40">
        <v>158664</v>
      </c>
      <c r="L559" s="38">
        <v>317328</v>
      </c>
      <c r="M559">
        <v>20</v>
      </c>
      <c r="N559" t="s">
        <v>10797</v>
      </c>
      <c r="O559" t="s">
        <v>35</v>
      </c>
      <c r="P559" t="s">
        <v>27</v>
      </c>
      <c r="Q559">
        <v>160</v>
      </c>
      <c r="R559" s="41">
        <v>868547</v>
      </c>
    </row>
    <row r="560" spans="1:18" x14ac:dyDescent="0.3">
      <c r="A560" t="s">
        <v>7764</v>
      </c>
      <c r="B560" s="32">
        <v>44944</v>
      </c>
      <c r="C560" t="s">
        <v>6730</v>
      </c>
      <c r="D560" t="s">
        <v>6731</v>
      </c>
      <c r="E560" t="s">
        <v>6741</v>
      </c>
      <c r="F560" t="s">
        <v>1157</v>
      </c>
      <c r="G560" s="39" t="s">
        <v>7765</v>
      </c>
      <c r="H560" t="s">
        <v>40</v>
      </c>
      <c r="I560" t="s">
        <v>171</v>
      </c>
      <c r="J560">
        <v>16</v>
      </c>
      <c r="K560" s="40">
        <v>2441</v>
      </c>
      <c r="L560" s="38">
        <v>39056</v>
      </c>
      <c r="M560">
        <v>10</v>
      </c>
      <c r="N560" t="s">
        <v>10797</v>
      </c>
      <c r="O560" t="s">
        <v>27</v>
      </c>
      <c r="P560">
        <v>2</v>
      </c>
      <c r="Q560">
        <v>25</v>
      </c>
      <c r="R560" s="41">
        <v>381933</v>
      </c>
    </row>
    <row r="561" spans="1:18" x14ac:dyDescent="0.3">
      <c r="A561" t="s">
        <v>7766</v>
      </c>
      <c r="B561" s="32">
        <v>45082</v>
      </c>
      <c r="C561" t="s">
        <v>6730</v>
      </c>
      <c r="D561" t="s">
        <v>6731</v>
      </c>
      <c r="E561" t="s">
        <v>6750</v>
      </c>
      <c r="F561" t="s">
        <v>998</v>
      </c>
      <c r="G561" s="39" t="s">
        <v>27</v>
      </c>
      <c r="H561" t="s">
        <v>24</v>
      </c>
      <c r="I561" t="s">
        <v>56</v>
      </c>
      <c r="J561">
        <v>4</v>
      </c>
      <c r="K561" s="40">
        <v>94714</v>
      </c>
      <c r="L561" s="38">
        <v>378856</v>
      </c>
      <c r="M561" t="s">
        <v>27</v>
      </c>
      <c r="N561" t="s">
        <v>57</v>
      </c>
      <c r="O561" t="s">
        <v>35</v>
      </c>
      <c r="P561">
        <v>3</v>
      </c>
      <c r="Q561">
        <v>165</v>
      </c>
      <c r="R561" s="41">
        <v>973851</v>
      </c>
    </row>
    <row r="562" spans="1:18" x14ac:dyDescent="0.3">
      <c r="A562" t="s">
        <v>7767</v>
      </c>
      <c r="B562" s="32">
        <v>45393</v>
      </c>
      <c r="C562" t="s">
        <v>6730</v>
      </c>
      <c r="D562" t="s">
        <v>6731</v>
      </c>
      <c r="E562" t="s">
        <v>6732</v>
      </c>
      <c r="F562" t="s">
        <v>551</v>
      </c>
      <c r="G562" s="39" t="s">
        <v>7768</v>
      </c>
      <c r="H562" t="s">
        <v>24</v>
      </c>
      <c r="I562" t="s">
        <v>152</v>
      </c>
      <c r="J562">
        <v>19</v>
      </c>
      <c r="K562" s="40">
        <v>83248</v>
      </c>
      <c r="L562" s="38">
        <v>1581712</v>
      </c>
      <c r="M562">
        <v>10</v>
      </c>
      <c r="N562" t="s">
        <v>34</v>
      </c>
      <c r="O562" t="s">
        <v>35</v>
      </c>
      <c r="P562">
        <v>1</v>
      </c>
      <c r="Q562">
        <v>138</v>
      </c>
      <c r="R562" s="41">
        <v>973851</v>
      </c>
    </row>
    <row r="563" spans="1:18" x14ac:dyDescent="0.3">
      <c r="A563" t="s">
        <v>7769</v>
      </c>
      <c r="B563" s="32">
        <v>45367</v>
      </c>
      <c r="C563" t="s">
        <v>6730</v>
      </c>
      <c r="D563" t="s">
        <v>6731</v>
      </c>
      <c r="E563" t="s">
        <v>6750</v>
      </c>
      <c r="F563" t="s">
        <v>892</v>
      </c>
      <c r="G563" s="39" t="s">
        <v>7770</v>
      </c>
      <c r="H563" t="s">
        <v>32</v>
      </c>
      <c r="I563" t="s">
        <v>95</v>
      </c>
      <c r="J563">
        <v>7</v>
      </c>
      <c r="K563" s="40">
        <v>16723</v>
      </c>
      <c r="L563" s="38">
        <v>117061</v>
      </c>
      <c r="M563">
        <v>15</v>
      </c>
      <c r="N563" t="s">
        <v>47</v>
      </c>
      <c r="O563" t="s">
        <v>35</v>
      </c>
      <c r="P563" t="s">
        <v>27</v>
      </c>
      <c r="Q563">
        <v>67</v>
      </c>
      <c r="R563" s="41">
        <v>581262</v>
      </c>
    </row>
    <row r="564" spans="1:18" x14ac:dyDescent="0.3">
      <c r="A564" t="s">
        <v>7771</v>
      </c>
      <c r="B564" s="32">
        <v>45494</v>
      </c>
      <c r="C564" t="s">
        <v>6730</v>
      </c>
      <c r="D564" t="s">
        <v>6731</v>
      </c>
      <c r="E564" t="s">
        <v>6732</v>
      </c>
      <c r="F564" t="s">
        <v>1660</v>
      </c>
      <c r="G564" s="39" t="s">
        <v>7772</v>
      </c>
      <c r="H564" t="s">
        <v>24</v>
      </c>
      <c r="I564" t="s">
        <v>56</v>
      </c>
      <c r="J564">
        <v>6</v>
      </c>
      <c r="K564" s="40">
        <v>211344</v>
      </c>
      <c r="L564" s="38">
        <v>1268064</v>
      </c>
      <c r="M564">
        <v>5</v>
      </c>
      <c r="N564" t="s">
        <v>10797</v>
      </c>
      <c r="O564" t="s">
        <v>35</v>
      </c>
      <c r="P564">
        <v>5</v>
      </c>
      <c r="Q564">
        <v>179</v>
      </c>
      <c r="R564" s="41">
        <v>973851</v>
      </c>
    </row>
    <row r="565" spans="1:18" x14ac:dyDescent="0.3">
      <c r="A565" t="s">
        <v>7773</v>
      </c>
      <c r="B565" s="32">
        <v>45352</v>
      </c>
      <c r="C565" t="s">
        <v>6730</v>
      </c>
      <c r="D565" t="s">
        <v>6731</v>
      </c>
      <c r="E565" t="s">
        <v>6732</v>
      </c>
      <c r="F565" t="s">
        <v>513</v>
      </c>
      <c r="G565" s="39" t="s">
        <v>7774</v>
      </c>
      <c r="H565" t="s">
        <v>65</v>
      </c>
      <c r="I565" t="s">
        <v>78</v>
      </c>
      <c r="J565">
        <v>15</v>
      </c>
      <c r="K565" s="40">
        <v>119612</v>
      </c>
      <c r="L565" s="38">
        <v>1794180</v>
      </c>
      <c r="M565">
        <v>0</v>
      </c>
      <c r="N565" t="s">
        <v>27</v>
      </c>
      <c r="O565" t="s">
        <v>28</v>
      </c>
      <c r="P565">
        <v>1</v>
      </c>
      <c r="Q565">
        <v>161</v>
      </c>
      <c r="R565" s="41">
        <v>868547</v>
      </c>
    </row>
    <row r="566" spans="1:18" x14ac:dyDescent="0.3">
      <c r="A566" t="s">
        <v>7775</v>
      </c>
      <c r="B566" s="32">
        <v>44941</v>
      </c>
      <c r="C566" t="s">
        <v>6730</v>
      </c>
      <c r="D566" t="s">
        <v>6731</v>
      </c>
      <c r="E566" t="s">
        <v>6732</v>
      </c>
      <c r="F566" t="s">
        <v>662</v>
      </c>
      <c r="G566" s="39" t="s">
        <v>7776</v>
      </c>
      <c r="H566" t="s">
        <v>45</v>
      </c>
      <c r="I566" t="s">
        <v>46</v>
      </c>
      <c r="J566">
        <v>1</v>
      </c>
      <c r="K566" s="40">
        <v>4465</v>
      </c>
      <c r="L566" s="38">
        <v>4465</v>
      </c>
      <c r="M566">
        <v>0</v>
      </c>
      <c r="N566" t="s">
        <v>27</v>
      </c>
      <c r="O566" t="s">
        <v>35</v>
      </c>
      <c r="P566">
        <v>1</v>
      </c>
      <c r="Q566">
        <v>137</v>
      </c>
      <c r="R566" s="41">
        <v>395160</v>
      </c>
    </row>
    <row r="567" spans="1:18" x14ac:dyDescent="0.3">
      <c r="A567" t="s">
        <v>7777</v>
      </c>
      <c r="B567" s="32">
        <v>44974</v>
      </c>
      <c r="C567" t="s">
        <v>6730</v>
      </c>
      <c r="D567" t="s">
        <v>6731</v>
      </c>
      <c r="E567" t="s">
        <v>6741</v>
      </c>
      <c r="F567" t="s">
        <v>1286</v>
      </c>
      <c r="G567" s="39" t="s">
        <v>7778</v>
      </c>
      <c r="H567" t="s">
        <v>10794</v>
      </c>
      <c r="I567" t="s">
        <v>237</v>
      </c>
      <c r="J567">
        <v>19</v>
      </c>
      <c r="K567" s="40">
        <v>22012</v>
      </c>
      <c r="L567" s="38">
        <v>418228</v>
      </c>
      <c r="M567">
        <v>0</v>
      </c>
      <c r="N567" t="s">
        <v>34</v>
      </c>
      <c r="O567" t="s">
        <v>35</v>
      </c>
      <c r="P567" t="s">
        <v>27</v>
      </c>
      <c r="Q567">
        <v>37</v>
      </c>
      <c r="R567" s="41">
        <v>581262</v>
      </c>
    </row>
    <row r="568" spans="1:18" x14ac:dyDescent="0.3">
      <c r="A568" t="s">
        <v>7779</v>
      </c>
      <c r="B568" s="32">
        <v>45094</v>
      </c>
      <c r="C568" t="s">
        <v>6730</v>
      </c>
      <c r="D568" t="s">
        <v>6731</v>
      </c>
      <c r="E568" t="s">
        <v>6741</v>
      </c>
      <c r="F568" t="s">
        <v>1933</v>
      </c>
      <c r="G568" s="39" t="s">
        <v>7780</v>
      </c>
      <c r="H568" t="s">
        <v>65</v>
      </c>
      <c r="I568" t="s">
        <v>382</v>
      </c>
      <c r="J568">
        <v>18</v>
      </c>
      <c r="K568" s="40">
        <v>179025</v>
      </c>
      <c r="L568" s="38">
        <v>3222450</v>
      </c>
      <c r="M568">
        <v>20</v>
      </c>
      <c r="N568" t="s">
        <v>26</v>
      </c>
      <c r="O568" t="s">
        <v>28</v>
      </c>
      <c r="P568">
        <v>5</v>
      </c>
      <c r="Q568">
        <v>161</v>
      </c>
      <c r="R568" s="41">
        <v>868547</v>
      </c>
    </row>
    <row r="569" spans="1:18" x14ac:dyDescent="0.3">
      <c r="A569" t="s">
        <v>7781</v>
      </c>
      <c r="B569" s="32">
        <v>45639</v>
      </c>
      <c r="C569" t="s">
        <v>6730</v>
      </c>
      <c r="D569" t="s">
        <v>6731</v>
      </c>
      <c r="E569" t="s">
        <v>6741</v>
      </c>
      <c r="F569" t="s">
        <v>1125</v>
      </c>
      <c r="G569" s="39" t="s">
        <v>7782</v>
      </c>
      <c r="H569" t="s">
        <v>45</v>
      </c>
      <c r="I569" t="s">
        <v>181</v>
      </c>
      <c r="J569">
        <v>4</v>
      </c>
      <c r="K569" s="40">
        <v>34561</v>
      </c>
      <c r="L569" s="38">
        <v>138244</v>
      </c>
      <c r="M569">
        <v>0</v>
      </c>
      <c r="N569" t="s">
        <v>10797</v>
      </c>
      <c r="O569" t="s">
        <v>28</v>
      </c>
      <c r="P569">
        <v>5</v>
      </c>
      <c r="Q569">
        <v>20</v>
      </c>
      <c r="R569" s="41">
        <v>395160</v>
      </c>
    </row>
    <row r="570" spans="1:18" x14ac:dyDescent="0.3">
      <c r="A570" t="s">
        <v>7783</v>
      </c>
      <c r="B570" s="32">
        <v>45264</v>
      </c>
      <c r="C570" t="s">
        <v>6730</v>
      </c>
      <c r="D570" t="s">
        <v>6731</v>
      </c>
      <c r="E570" t="s">
        <v>6750</v>
      </c>
      <c r="F570" t="s">
        <v>2858</v>
      </c>
      <c r="G570" s="39" t="s">
        <v>7784</v>
      </c>
      <c r="H570" t="s">
        <v>65</v>
      </c>
      <c r="I570" t="s">
        <v>78</v>
      </c>
      <c r="J570">
        <v>16</v>
      </c>
      <c r="K570" s="40">
        <v>51658</v>
      </c>
      <c r="L570" s="38">
        <v>826528</v>
      </c>
      <c r="M570">
        <v>5</v>
      </c>
      <c r="N570" t="s">
        <v>47</v>
      </c>
      <c r="O570" t="s">
        <v>35</v>
      </c>
      <c r="P570">
        <v>1</v>
      </c>
      <c r="Q570">
        <v>17</v>
      </c>
      <c r="R570" s="41">
        <v>868547</v>
      </c>
    </row>
    <row r="571" spans="1:18" x14ac:dyDescent="0.3">
      <c r="A571" t="s">
        <v>7785</v>
      </c>
      <c r="B571" s="32">
        <v>45345</v>
      </c>
      <c r="C571" t="s">
        <v>6730</v>
      </c>
      <c r="D571" t="s">
        <v>6731</v>
      </c>
      <c r="E571" t="s">
        <v>6750</v>
      </c>
      <c r="F571" t="s">
        <v>600</v>
      </c>
      <c r="G571" s="39" t="s">
        <v>7786</v>
      </c>
      <c r="H571" t="s">
        <v>65</v>
      </c>
      <c r="I571" t="s">
        <v>66</v>
      </c>
      <c r="J571">
        <v>8</v>
      </c>
      <c r="K571" s="40">
        <v>42442</v>
      </c>
      <c r="L571" s="38">
        <v>339536</v>
      </c>
      <c r="M571" t="s">
        <v>27</v>
      </c>
      <c r="N571" t="s">
        <v>27</v>
      </c>
      <c r="O571" t="s">
        <v>35</v>
      </c>
      <c r="P571">
        <v>4</v>
      </c>
      <c r="Q571">
        <v>189</v>
      </c>
      <c r="R571" s="41">
        <v>868547</v>
      </c>
    </row>
    <row r="572" spans="1:18" x14ac:dyDescent="0.3">
      <c r="A572" t="s">
        <v>7787</v>
      </c>
      <c r="B572" s="32">
        <v>45408</v>
      </c>
      <c r="C572" t="s">
        <v>6730</v>
      </c>
      <c r="D572" t="s">
        <v>6731</v>
      </c>
      <c r="E572" t="s">
        <v>6750</v>
      </c>
      <c r="F572" t="s">
        <v>2569</v>
      </c>
      <c r="G572" s="39" t="s">
        <v>7788</v>
      </c>
      <c r="H572" t="s">
        <v>40</v>
      </c>
      <c r="I572" t="s">
        <v>123</v>
      </c>
      <c r="J572">
        <v>3</v>
      </c>
      <c r="K572" s="40">
        <v>13017</v>
      </c>
      <c r="L572" s="38">
        <v>39051</v>
      </c>
      <c r="M572">
        <v>0</v>
      </c>
      <c r="N572" t="s">
        <v>26</v>
      </c>
      <c r="O572" t="s">
        <v>28</v>
      </c>
      <c r="P572">
        <v>1</v>
      </c>
      <c r="Q572">
        <v>184</v>
      </c>
      <c r="R572" s="41">
        <v>381933</v>
      </c>
    </row>
    <row r="573" spans="1:18" x14ac:dyDescent="0.3">
      <c r="A573" t="s">
        <v>7789</v>
      </c>
      <c r="B573" s="32">
        <v>45615</v>
      </c>
      <c r="C573" t="s">
        <v>6730</v>
      </c>
      <c r="D573" t="s">
        <v>6731</v>
      </c>
      <c r="E573" t="s">
        <v>6750</v>
      </c>
      <c r="F573" t="s">
        <v>2884</v>
      </c>
      <c r="G573" s="39" t="s">
        <v>7790</v>
      </c>
      <c r="H573" t="s">
        <v>24</v>
      </c>
      <c r="I573" t="s">
        <v>92</v>
      </c>
      <c r="J573">
        <v>17</v>
      </c>
      <c r="K573" s="40">
        <v>221811</v>
      </c>
      <c r="L573" s="38">
        <v>3770787</v>
      </c>
      <c r="M573">
        <v>10</v>
      </c>
      <c r="N573" t="s">
        <v>26</v>
      </c>
      <c r="O573" t="s">
        <v>28</v>
      </c>
      <c r="P573">
        <v>5</v>
      </c>
      <c r="Q573">
        <v>17</v>
      </c>
      <c r="R573" s="41">
        <v>973851</v>
      </c>
    </row>
    <row r="574" spans="1:18" x14ac:dyDescent="0.3">
      <c r="A574" t="s">
        <v>7791</v>
      </c>
      <c r="B574" s="32">
        <v>45570</v>
      </c>
      <c r="C574" t="s">
        <v>6730</v>
      </c>
      <c r="D574" t="s">
        <v>6731</v>
      </c>
      <c r="E574" t="s">
        <v>6750</v>
      </c>
      <c r="F574" t="s">
        <v>3968</v>
      </c>
      <c r="G574" s="39" t="s">
        <v>7792</v>
      </c>
      <c r="H574" t="s">
        <v>40</v>
      </c>
      <c r="I574" t="s">
        <v>41</v>
      </c>
      <c r="J574">
        <v>20</v>
      </c>
      <c r="K574" s="40">
        <v>6455</v>
      </c>
      <c r="L574" s="38">
        <v>129100</v>
      </c>
      <c r="M574">
        <v>0</v>
      </c>
      <c r="N574" t="s">
        <v>34</v>
      </c>
      <c r="O574" t="s">
        <v>35</v>
      </c>
      <c r="P574">
        <v>1</v>
      </c>
      <c r="Q574">
        <v>126</v>
      </c>
      <c r="R574" s="41">
        <v>381933</v>
      </c>
    </row>
    <row r="575" spans="1:18" x14ac:dyDescent="0.3">
      <c r="A575" t="s">
        <v>7793</v>
      </c>
      <c r="B575" s="32">
        <v>44989</v>
      </c>
      <c r="C575" t="s">
        <v>6730</v>
      </c>
      <c r="D575" t="s">
        <v>6731</v>
      </c>
      <c r="E575" t="s">
        <v>6750</v>
      </c>
      <c r="F575" t="s">
        <v>3041</v>
      </c>
      <c r="G575" s="39" t="s">
        <v>27</v>
      </c>
      <c r="H575" t="s">
        <v>32</v>
      </c>
      <c r="I575" t="s">
        <v>95</v>
      </c>
      <c r="J575">
        <v>5</v>
      </c>
      <c r="K575" s="40">
        <v>7387</v>
      </c>
      <c r="L575" s="38">
        <v>36935</v>
      </c>
      <c r="M575">
        <v>10</v>
      </c>
      <c r="N575" t="s">
        <v>57</v>
      </c>
      <c r="O575" t="s">
        <v>35</v>
      </c>
      <c r="P575">
        <v>1</v>
      </c>
      <c r="Q575">
        <v>20</v>
      </c>
      <c r="R575" s="41">
        <v>581262</v>
      </c>
    </row>
    <row r="576" spans="1:18" x14ac:dyDescent="0.3">
      <c r="A576" t="s">
        <v>7794</v>
      </c>
      <c r="B576" s="32">
        <v>44986</v>
      </c>
      <c r="C576" t="s">
        <v>6730</v>
      </c>
      <c r="D576" t="s">
        <v>6731</v>
      </c>
      <c r="E576" t="s">
        <v>6732</v>
      </c>
      <c r="F576" t="s">
        <v>2809</v>
      </c>
      <c r="G576" s="39" t="s">
        <v>27</v>
      </c>
      <c r="H576" t="s">
        <v>32</v>
      </c>
      <c r="I576" t="s">
        <v>158</v>
      </c>
      <c r="J576">
        <v>7</v>
      </c>
      <c r="K576" s="40">
        <v>10810</v>
      </c>
      <c r="L576" s="38">
        <v>75670</v>
      </c>
      <c r="M576">
        <v>5</v>
      </c>
      <c r="N576" t="s">
        <v>47</v>
      </c>
      <c r="O576" t="s">
        <v>35</v>
      </c>
      <c r="P576" t="s">
        <v>27</v>
      </c>
      <c r="Q576">
        <v>129</v>
      </c>
      <c r="R576" s="41">
        <v>581262</v>
      </c>
    </row>
    <row r="577" spans="1:18" x14ac:dyDescent="0.3">
      <c r="A577" t="s">
        <v>7795</v>
      </c>
      <c r="B577" s="32">
        <v>45531</v>
      </c>
      <c r="C577" t="s">
        <v>6730</v>
      </c>
      <c r="D577" t="s">
        <v>6731</v>
      </c>
      <c r="E577" t="s">
        <v>6732</v>
      </c>
      <c r="F577" t="s">
        <v>2519</v>
      </c>
      <c r="G577" s="39" t="s">
        <v>7796</v>
      </c>
      <c r="H577" t="s">
        <v>10794</v>
      </c>
      <c r="I577" t="s">
        <v>237</v>
      </c>
      <c r="J577">
        <v>20</v>
      </c>
      <c r="K577" s="40">
        <v>6818</v>
      </c>
      <c r="L577" s="38">
        <v>136360</v>
      </c>
      <c r="M577">
        <v>0</v>
      </c>
      <c r="N577" t="s">
        <v>57</v>
      </c>
      <c r="O577" t="s">
        <v>35</v>
      </c>
      <c r="P577">
        <v>4</v>
      </c>
      <c r="Q577">
        <v>31</v>
      </c>
      <c r="R577" s="41">
        <v>581262</v>
      </c>
    </row>
    <row r="578" spans="1:18" x14ac:dyDescent="0.3">
      <c r="A578" t="s">
        <v>7797</v>
      </c>
      <c r="B578" s="32">
        <v>45373</v>
      </c>
      <c r="C578" t="s">
        <v>6730</v>
      </c>
      <c r="D578" t="s">
        <v>6731</v>
      </c>
      <c r="E578" t="s">
        <v>6750</v>
      </c>
      <c r="F578" t="s">
        <v>1039</v>
      </c>
      <c r="G578" s="39" t="s">
        <v>7798</v>
      </c>
      <c r="H578" t="s">
        <v>65</v>
      </c>
      <c r="I578" t="s">
        <v>478</v>
      </c>
      <c r="J578">
        <v>9</v>
      </c>
      <c r="K578" s="40">
        <v>162524</v>
      </c>
      <c r="L578" s="38">
        <v>1462716</v>
      </c>
      <c r="M578">
        <v>0</v>
      </c>
      <c r="N578" t="s">
        <v>27</v>
      </c>
      <c r="O578" t="s">
        <v>35</v>
      </c>
      <c r="P578">
        <v>1</v>
      </c>
      <c r="Q578">
        <v>80</v>
      </c>
      <c r="R578" s="41">
        <v>868547</v>
      </c>
    </row>
    <row r="579" spans="1:18" x14ac:dyDescent="0.3">
      <c r="A579" t="s">
        <v>7799</v>
      </c>
      <c r="B579" s="32">
        <v>45546</v>
      </c>
      <c r="C579" t="s">
        <v>6730</v>
      </c>
      <c r="D579" t="s">
        <v>6731</v>
      </c>
      <c r="E579" t="s">
        <v>6741</v>
      </c>
      <c r="F579" t="s">
        <v>1892</v>
      </c>
      <c r="G579" s="39" t="s">
        <v>7800</v>
      </c>
      <c r="H579" t="s">
        <v>10794</v>
      </c>
      <c r="I579" t="s">
        <v>141</v>
      </c>
      <c r="J579">
        <v>20</v>
      </c>
      <c r="K579" s="40">
        <v>21397</v>
      </c>
      <c r="L579" s="38">
        <v>427940</v>
      </c>
      <c r="M579">
        <v>15</v>
      </c>
      <c r="N579" t="s">
        <v>47</v>
      </c>
      <c r="O579" t="s">
        <v>35</v>
      </c>
      <c r="P579">
        <v>1</v>
      </c>
      <c r="Q579">
        <v>161</v>
      </c>
      <c r="R579" s="41">
        <v>581262</v>
      </c>
    </row>
    <row r="580" spans="1:18" x14ac:dyDescent="0.3">
      <c r="A580" t="s">
        <v>7801</v>
      </c>
      <c r="B580" s="32">
        <v>45324</v>
      </c>
      <c r="C580" t="s">
        <v>6730</v>
      </c>
      <c r="D580" t="s">
        <v>6731</v>
      </c>
      <c r="E580" t="s">
        <v>6732</v>
      </c>
      <c r="F580" t="s">
        <v>431</v>
      </c>
      <c r="G580" s="39" t="s">
        <v>7802</v>
      </c>
      <c r="H580" t="s">
        <v>24</v>
      </c>
      <c r="I580" t="s">
        <v>152</v>
      </c>
      <c r="J580">
        <v>10</v>
      </c>
      <c r="K580" s="40">
        <v>277605</v>
      </c>
      <c r="L580" s="38">
        <v>2776050</v>
      </c>
      <c r="M580">
        <v>15</v>
      </c>
      <c r="N580" t="s">
        <v>26</v>
      </c>
      <c r="O580" t="s">
        <v>35</v>
      </c>
      <c r="P580">
        <v>2</v>
      </c>
      <c r="Q580">
        <v>93</v>
      </c>
      <c r="R580" s="41">
        <v>973851</v>
      </c>
    </row>
    <row r="581" spans="1:18" x14ac:dyDescent="0.3">
      <c r="A581" t="s">
        <v>7803</v>
      </c>
      <c r="B581" s="32">
        <v>45197</v>
      </c>
      <c r="C581" t="s">
        <v>6730</v>
      </c>
      <c r="D581" t="s">
        <v>6731</v>
      </c>
      <c r="E581" t="s">
        <v>6732</v>
      </c>
      <c r="F581" t="s">
        <v>235</v>
      </c>
      <c r="G581" s="39" t="s">
        <v>27</v>
      </c>
      <c r="H581" t="s">
        <v>45</v>
      </c>
      <c r="I581" t="s">
        <v>130</v>
      </c>
      <c r="J581">
        <v>12</v>
      </c>
      <c r="K581" s="40">
        <v>4192</v>
      </c>
      <c r="L581" s="38">
        <v>50304</v>
      </c>
      <c r="M581">
        <v>5</v>
      </c>
      <c r="N581" t="s">
        <v>57</v>
      </c>
      <c r="O581" t="s">
        <v>35</v>
      </c>
      <c r="P581">
        <v>1</v>
      </c>
      <c r="Q581">
        <v>61</v>
      </c>
      <c r="R581" s="41">
        <v>395160</v>
      </c>
    </row>
    <row r="582" spans="1:18" x14ac:dyDescent="0.3">
      <c r="A582" t="s">
        <v>7804</v>
      </c>
      <c r="B582" s="32">
        <v>45489</v>
      </c>
      <c r="C582" t="s">
        <v>6730</v>
      </c>
      <c r="D582" t="s">
        <v>6731</v>
      </c>
      <c r="E582" t="s">
        <v>6732</v>
      </c>
      <c r="F582" t="s">
        <v>821</v>
      </c>
      <c r="G582" s="39" t="s">
        <v>7805</v>
      </c>
      <c r="H582" t="s">
        <v>32</v>
      </c>
      <c r="I582" t="s">
        <v>237</v>
      </c>
      <c r="J582">
        <v>14</v>
      </c>
      <c r="K582" s="40">
        <v>4934</v>
      </c>
      <c r="L582" s="38">
        <v>69076</v>
      </c>
      <c r="M582">
        <v>0</v>
      </c>
      <c r="N582" t="s">
        <v>57</v>
      </c>
      <c r="O582" t="s">
        <v>35</v>
      </c>
      <c r="P582">
        <v>1</v>
      </c>
      <c r="Q582">
        <v>91</v>
      </c>
      <c r="R582" s="41">
        <v>581262</v>
      </c>
    </row>
    <row r="583" spans="1:18" x14ac:dyDescent="0.3">
      <c r="A583" t="s">
        <v>7806</v>
      </c>
      <c r="B583" s="32">
        <v>45059</v>
      </c>
      <c r="C583" t="s">
        <v>6730</v>
      </c>
      <c r="D583" t="s">
        <v>6731</v>
      </c>
      <c r="E583" t="s">
        <v>6750</v>
      </c>
      <c r="F583" t="s">
        <v>4214</v>
      </c>
      <c r="G583" s="39" t="s">
        <v>27</v>
      </c>
      <c r="H583" t="s">
        <v>65</v>
      </c>
      <c r="I583" t="s">
        <v>66</v>
      </c>
      <c r="J583">
        <v>20</v>
      </c>
      <c r="K583" s="40">
        <v>156582</v>
      </c>
      <c r="L583" s="38">
        <v>3131640</v>
      </c>
      <c r="M583">
        <v>5</v>
      </c>
      <c r="N583" t="s">
        <v>57</v>
      </c>
      <c r="O583" t="s">
        <v>35</v>
      </c>
      <c r="P583">
        <v>1</v>
      </c>
      <c r="Q583">
        <v>169</v>
      </c>
      <c r="R583" s="41">
        <v>868547</v>
      </c>
    </row>
    <row r="584" spans="1:18" x14ac:dyDescent="0.3">
      <c r="A584" t="s">
        <v>7807</v>
      </c>
      <c r="B584" s="32">
        <v>45234</v>
      </c>
      <c r="C584" t="s">
        <v>6730</v>
      </c>
      <c r="D584" t="s">
        <v>6731</v>
      </c>
      <c r="E584" t="s">
        <v>6750</v>
      </c>
      <c r="F584" t="s">
        <v>344</v>
      </c>
      <c r="G584" s="39" t="s">
        <v>7808</v>
      </c>
      <c r="H584" t="s">
        <v>65</v>
      </c>
      <c r="I584" t="s">
        <v>102</v>
      </c>
      <c r="J584">
        <v>5</v>
      </c>
      <c r="K584" s="40">
        <v>126828</v>
      </c>
      <c r="L584" s="38">
        <v>634140</v>
      </c>
      <c r="M584">
        <v>5</v>
      </c>
      <c r="N584" t="s">
        <v>26</v>
      </c>
      <c r="O584" t="s">
        <v>35</v>
      </c>
      <c r="P584">
        <v>5</v>
      </c>
      <c r="Q584">
        <v>42</v>
      </c>
      <c r="R584" s="41">
        <v>868547</v>
      </c>
    </row>
    <row r="585" spans="1:18" x14ac:dyDescent="0.3">
      <c r="A585" t="s">
        <v>7809</v>
      </c>
      <c r="B585" s="32">
        <v>45304</v>
      </c>
      <c r="C585" t="s">
        <v>6730</v>
      </c>
      <c r="D585" t="s">
        <v>6731</v>
      </c>
      <c r="E585" t="s">
        <v>6741</v>
      </c>
      <c r="F585" t="s">
        <v>446</v>
      </c>
      <c r="G585" s="39" t="s">
        <v>7810</v>
      </c>
      <c r="H585" t="s">
        <v>45</v>
      </c>
      <c r="I585" t="s">
        <v>82</v>
      </c>
      <c r="J585">
        <v>6</v>
      </c>
      <c r="K585" s="40">
        <v>36118</v>
      </c>
      <c r="L585" s="38">
        <v>216708</v>
      </c>
      <c r="M585">
        <v>10</v>
      </c>
      <c r="N585" t="s">
        <v>47</v>
      </c>
      <c r="O585" t="s">
        <v>35</v>
      </c>
      <c r="P585">
        <v>5</v>
      </c>
      <c r="Q585">
        <v>150</v>
      </c>
      <c r="R585" s="41">
        <v>395160</v>
      </c>
    </row>
    <row r="586" spans="1:18" x14ac:dyDescent="0.3">
      <c r="A586" t="s">
        <v>7811</v>
      </c>
      <c r="B586" s="32">
        <v>45251</v>
      </c>
      <c r="C586" t="s">
        <v>6730</v>
      </c>
      <c r="D586" t="s">
        <v>6731</v>
      </c>
      <c r="E586" t="s">
        <v>6750</v>
      </c>
      <c r="F586" t="s">
        <v>1660</v>
      </c>
      <c r="G586" s="39" t="s">
        <v>27</v>
      </c>
      <c r="H586" t="s">
        <v>24</v>
      </c>
      <c r="I586" t="s">
        <v>61</v>
      </c>
      <c r="J586">
        <v>2</v>
      </c>
      <c r="K586" s="40">
        <v>91894</v>
      </c>
      <c r="L586" s="38">
        <v>183788</v>
      </c>
      <c r="M586">
        <v>0</v>
      </c>
      <c r="N586" t="s">
        <v>26</v>
      </c>
      <c r="O586" t="s">
        <v>35</v>
      </c>
      <c r="P586">
        <v>5</v>
      </c>
      <c r="Q586">
        <v>199</v>
      </c>
      <c r="R586" s="41">
        <v>973851</v>
      </c>
    </row>
    <row r="587" spans="1:18" x14ac:dyDescent="0.3">
      <c r="A587" t="s">
        <v>7812</v>
      </c>
      <c r="B587" s="32">
        <v>45565</v>
      </c>
      <c r="C587" t="s">
        <v>6730</v>
      </c>
      <c r="D587" t="s">
        <v>6731</v>
      </c>
      <c r="E587" t="s">
        <v>6750</v>
      </c>
      <c r="F587" t="s">
        <v>895</v>
      </c>
      <c r="G587" s="39" t="s">
        <v>7813</v>
      </c>
      <c r="H587" t="s">
        <v>10798</v>
      </c>
      <c r="I587" t="s">
        <v>102</v>
      </c>
      <c r="J587">
        <v>17</v>
      </c>
      <c r="K587" s="40">
        <v>158823</v>
      </c>
      <c r="L587" s="38">
        <v>2699991</v>
      </c>
      <c r="M587">
        <v>15</v>
      </c>
      <c r="N587" t="s">
        <v>26</v>
      </c>
      <c r="O587" t="s">
        <v>28</v>
      </c>
      <c r="P587">
        <v>4</v>
      </c>
      <c r="Q587">
        <v>35</v>
      </c>
      <c r="R587" s="41">
        <v>868547</v>
      </c>
    </row>
    <row r="588" spans="1:18" x14ac:dyDescent="0.3">
      <c r="A588" t="s">
        <v>7814</v>
      </c>
      <c r="B588" s="32">
        <v>45221</v>
      </c>
      <c r="C588" t="s">
        <v>6730</v>
      </c>
      <c r="D588" t="s">
        <v>6731</v>
      </c>
      <c r="E588" t="s">
        <v>6750</v>
      </c>
      <c r="F588" t="s">
        <v>817</v>
      </c>
      <c r="G588" s="39" t="s">
        <v>27</v>
      </c>
      <c r="H588" t="s">
        <v>32</v>
      </c>
      <c r="I588" t="s">
        <v>158</v>
      </c>
      <c r="J588">
        <v>13</v>
      </c>
      <c r="K588" s="40">
        <v>15574</v>
      </c>
      <c r="L588" s="38">
        <v>202462</v>
      </c>
      <c r="M588">
        <v>10</v>
      </c>
      <c r="N588" t="s">
        <v>26</v>
      </c>
      <c r="O588" t="s">
        <v>35</v>
      </c>
      <c r="P588">
        <v>4</v>
      </c>
      <c r="Q588">
        <v>162</v>
      </c>
      <c r="R588" s="41">
        <v>581262</v>
      </c>
    </row>
    <row r="589" spans="1:18" x14ac:dyDescent="0.3">
      <c r="A589" t="s">
        <v>7815</v>
      </c>
      <c r="B589" s="32">
        <v>45240</v>
      </c>
      <c r="C589" t="s">
        <v>6730</v>
      </c>
      <c r="D589" t="s">
        <v>6731</v>
      </c>
      <c r="E589" t="s">
        <v>6750</v>
      </c>
      <c r="F589" t="s">
        <v>1317</v>
      </c>
      <c r="G589" s="39" t="s">
        <v>7816</v>
      </c>
      <c r="H589" t="s">
        <v>45</v>
      </c>
      <c r="I589" t="s">
        <v>181</v>
      </c>
      <c r="J589">
        <v>3</v>
      </c>
      <c r="K589" s="40">
        <v>17209</v>
      </c>
      <c r="L589" s="38">
        <v>51627</v>
      </c>
      <c r="M589">
        <v>10</v>
      </c>
      <c r="N589" t="s">
        <v>10797</v>
      </c>
      <c r="O589" t="s">
        <v>28</v>
      </c>
      <c r="P589">
        <v>1</v>
      </c>
      <c r="Q589">
        <v>16</v>
      </c>
      <c r="R589" s="41">
        <v>395160</v>
      </c>
    </row>
    <row r="590" spans="1:18" x14ac:dyDescent="0.3">
      <c r="A590" t="s">
        <v>7817</v>
      </c>
      <c r="B590" s="32">
        <v>45395</v>
      </c>
      <c r="C590" t="s">
        <v>6730</v>
      </c>
      <c r="D590" t="s">
        <v>6731</v>
      </c>
      <c r="E590" t="s">
        <v>6741</v>
      </c>
      <c r="F590" t="s">
        <v>1634</v>
      </c>
      <c r="G590" s="39" t="s">
        <v>7818</v>
      </c>
      <c r="H590" t="s">
        <v>10798</v>
      </c>
      <c r="I590" t="s">
        <v>382</v>
      </c>
      <c r="J590">
        <v>18</v>
      </c>
      <c r="K590" s="40">
        <v>36439</v>
      </c>
      <c r="L590" s="38">
        <v>655902</v>
      </c>
      <c r="M590" t="s">
        <v>27</v>
      </c>
      <c r="N590" t="s">
        <v>57</v>
      </c>
      <c r="O590" t="s">
        <v>35</v>
      </c>
      <c r="P590">
        <v>2</v>
      </c>
      <c r="Q590">
        <v>109</v>
      </c>
      <c r="R590" s="41">
        <v>868547</v>
      </c>
    </row>
    <row r="591" spans="1:18" x14ac:dyDescent="0.3">
      <c r="A591" t="s">
        <v>7819</v>
      </c>
      <c r="B591" s="32">
        <v>45248</v>
      </c>
      <c r="C591" t="s">
        <v>6730</v>
      </c>
      <c r="D591" t="s">
        <v>6731</v>
      </c>
      <c r="E591" t="s">
        <v>6750</v>
      </c>
      <c r="F591" t="s">
        <v>723</v>
      </c>
      <c r="G591" s="39" t="s">
        <v>7820</v>
      </c>
      <c r="H591" t="s">
        <v>24</v>
      </c>
      <c r="I591" t="s">
        <v>61</v>
      </c>
      <c r="J591">
        <v>14</v>
      </c>
      <c r="K591" s="40">
        <v>98890</v>
      </c>
      <c r="L591" s="38">
        <v>1384460</v>
      </c>
      <c r="M591">
        <v>0</v>
      </c>
      <c r="N591" t="s">
        <v>10797</v>
      </c>
      <c r="O591" t="s">
        <v>35</v>
      </c>
      <c r="P591" t="s">
        <v>27</v>
      </c>
      <c r="Q591">
        <v>125</v>
      </c>
      <c r="R591" s="41">
        <v>973851</v>
      </c>
    </row>
    <row r="592" spans="1:18" x14ac:dyDescent="0.3">
      <c r="A592" t="s">
        <v>7821</v>
      </c>
      <c r="B592" s="32">
        <v>45331</v>
      </c>
      <c r="C592" t="s">
        <v>6730</v>
      </c>
      <c r="D592" t="s">
        <v>6731</v>
      </c>
      <c r="E592" t="s">
        <v>6750</v>
      </c>
      <c r="F592" t="s">
        <v>3041</v>
      </c>
      <c r="G592" s="39" t="s">
        <v>7822</v>
      </c>
      <c r="H592" t="s">
        <v>10794</v>
      </c>
      <c r="I592" t="s">
        <v>158</v>
      </c>
      <c r="J592">
        <v>14</v>
      </c>
      <c r="K592" s="40">
        <v>4289</v>
      </c>
      <c r="L592" s="38">
        <v>60046</v>
      </c>
      <c r="M592">
        <v>0</v>
      </c>
      <c r="N592" t="s">
        <v>47</v>
      </c>
      <c r="O592" t="s">
        <v>35</v>
      </c>
      <c r="P592">
        <v>1</v>
      </c>
      <c r="Q592">
        <v>39</v>
      </c>
      <c r="R592" s="41">
        <v>581262</v>
      </c>
    </row>
    <row r="593" spans="1:18" x14ac:dyDescent="0.3">
      <c r="A593" t="s">
        <v>7823</v>
      </c>
      <c r="B593" s="32">
        <v>45548</v>
      </c>
      <c r="C593" t="s">
        <v>6730</v>
      </c>
      <c r="D593" t="s">
        <v>6731</v>
      </c>
      <c r="E593" t="s">
        <v>6750</v>
      </c>
      <c r="F593" t="s">
        <v>2457</v>
      </c>
      <c r="G593" s="39" t="s">
        <v>27</v>
      </c>
      <c r="H593" t="s">
        <v>40</v>
      </c>
      <c r="I593" t="s">
        <v>171</v>
      </c>
      <c r="J593">
        <v>20</v>
      </c>
      <c r="K593" s="40">
        <v>16662</v>
      </c>
      <c r="L593" s="38">
        <v>333240</v>
      </c>
      <c r="M593">
        <v>20</v>
      </c>
      <c r="N593" t="s">
        <v>27</v>
      </c>
      <c r="O593" t="s">
        <v>27</v>
      </c>
      <c r="P593">
        <v>5</v>
      </c>
      <c r="Q593">
        <v>14</v>
      </c>
      <c r="R593" s="41">
        <v>381933</v>
      </c>
    </row>
    <row r="594" spans="1:18" x14ac:dyDescent="0.3">
      <c r="A594" t="s">
        <v>7824</v>
      </c>
      <c r="B594" s="32">
        <v>45414</v>
      </c>
      <c r="C594" t="s">
        <v>6730</v>
      </c>
      <c r="D594" t="s">
        <v>6731</v>
      </c>
      <c r="E594" t="s">
        <v>6732</v>
      </c>
      <c r="F594" t="s">
        <v>2822</v>
      </c>
      <c r="G594" s="39" t="s">
        <v>27</v>
      </c>
      <c r="H594" t="s">
        <v>65</v>
      </c>
      <c r="I594" t="s">
        <v>78</v>
      </c>
      <c r="J594">
        <v>12</v>
      </c>
      <c r="K594" s="40">
        <v>156731</v>
      </c>
      <c r="L594" s="38">
        <v>1880772</v>
      </c>
      <c r="M594">
        <v>10</v>
      </c>
      <c r="N594" t="s">
        <v>34</v>
      </c>
      <c r="O594" t="s">
        <v>35</v>
      </c>
      <c r="P594">
        <v>5</v>
      </c>
      <c r="Q594">
        <v>170</v>
      </c>
      <c r="R594" s="41">
        <v>868547</v>
      </c>
    </row>
    <row r="595" spans="1:18" x14ac:dyDescent="0.3">
      <c r="A595" t="s">
        <v>7825</v>
      </c>
      <c r="B595" s="32">
        <v>45185</v>
      </c>
      <c r="C595" t="s">
        <v>6730</v>
      </c>
      <c r="D595" t="s">
        <v>6731</v>
      </c>
      <c r="E595" t="s">
        <v>6750</v>
      </c>
      <c r="F595" t="s">
        <v>359</v>
      </c>
      <c r="G595" s="39" t="s">
        <v>7826</v>
      </c>
      <c r="H595" t="s">
        <v>32</v>
      </c>
      <c r="I595" t="s">
        <v>113</v>
      </c>
      <c r="J595">
        <v>10</v>
      </c>
      <c r="K595" s="40">
        <v>1633</v>
      </c>
      <c r="L595" s="38">
        <v>16330</v>
      </c>
      <c r="M595">
        <v>5</v>
      </c>
      <c r="N595" t="s">
        <v>57</v>
      </c>
      <c r="O595" t="s">
        <v>35</v>
      </c>
      <c r="P595">
        <v>5</v>
      </c>
      <c r="Q595">
        <v>72</v>
      </c>
      <c r="R595" s="41">
        <v>581262</v>
      </c>
    </row>
    <row r="596" spans="1:18" x14ac:dyDescent="0.3">
      <c r="A596" t="s">
        <v>7827</v>
      </c>
      <c r="B596" s="32">
        <v>44981</v>
      </c>
      <c r="C596" t="s">
        <v>6730</v>
      </c>
      <c r="D596" t="s">
        <v>6731</v>
      </c>
      <c r="E596" t="s">
        <v>6741</v>
      </c>
      <c r="F596" t="s">
        <v>544</v>
      </c>
      <c r="G596" s="39" t="s">
        <v>7828</v>
      </c>
      <c r="H596" t="s">
        <v>45</v>
      </c>
      <c r="I596" t="s">
        <v>181</v>
      </c>
      <c r="J596">
        <v>20</v>
      </c>
      <c r="K596" s="40">
        <v>7601</v>
      </c>
      <c r="L596" s="38">
        <v>152020</v>
      </c>
      <c r="M596">
        <v>10</v>
      </c>
      <c r="N596" t="s">
        <v>57</v>
      </c>
      <c r="O596" t="s">
        <v>35</v>
      </c>
      <c r="P596">
        <v>2</v>
      </c>
      <c r="Q596">
        <v>166</v>
      </c>
      <c r="R596" s="41">
        <v>395160</v>
      </c>
    </row>
    <row r="597" spans="1:18" x14ac:dyDescent="0.3">
      <c r="A597" t="s">
        <v>7829</v>
      </c>
      <c r="B597" s="32">
        <v>45629</v>
      </c>
      <c r="C597" t="s">
        <v>6730</v>
      </c>
      <c r="D597" t="s">
        <v>6731</v>
      </c>
      <c r="E597" t="s">
        <v>6741</v>
      </c>
      <c r="F597" t="s">
        <v>2340</v>
      </c>
      <c r="G597" s="39" t="s">
        <v>7830</v>
      </c>
      <c r="H597" t="s">
        <v>40</v>
      </c>
      <c r="I597" t="s">
        <v>106</v>
      </c>
      <c r="J597">
        <v>10</v>
      </c>
      <c r="K597" s="40">
        <v>5103</v>
      </c>
      <c r="L597" s="38">
        <v>51030</v>
      </c>
      <c r="M597">
        <v>10</v>
      </c>
      <c r="N597" t="s">
        <v>57</v>
      </c>
      <c r="O597" t="s">
        <v>35</v>
      </c>
      <c r="P597">
        <v>2</v>
      </c>
      <c r="Q597">
        <v>129</v>
      </c>
      <c r="R597" s="41">
        <v>381933</v>
      </c>
    </row>
    <row r="598" spans="1:18" x14ac:dyDescent="0.3">
      <c r="A598" t="s">
        <v>7831</v>
      </c>
      <c r="B598" s="32">
        <v>45562</v>
      </c>
      <c r="C598" t="s">
        <v>6730</v>
      </c>
      <c r="D598" t="s">
        <v>6731</v>
      </c>
      <c r="E598" t="s">
        <v>6750</v>
      </c>
      <c r="F598" t="s">
        <v>2853</v>
      </c>
      <c r="G598" s="39" t="s">
        <v>27</v>
      </c>
      <c r="H598" t="s">
        <v>24</v>
      </c>
      <c r="I598" t="s">
        <v>152</v>
      </c>
      <c r="J598">
        <v>7</v>
      </c>
      <c r="K598" s="40">
        <v>284799</v>
      </c>
      <c r="L598" s="38">
        <v>1993593</v>
      </c>
      <c r="M598">
        <v>5</v>
      </c>
      <c r="N598" t="s">
        <v>26</v>
      </c>
      <c r="O598" t="s">
        <v>35</v>
      </c>
      <c r="P598">
        <v>3</v>
      </c>
      <c r="Q598">
        <v>61</v>
      </c>
      <c r="R598" s="41">
        <v>973851</v>
      </c>
    </row>
    <row r="599" spans="1:18" x14ac:dyDescent="0.3">
      <c r="A599" t="s">
        <v>7832</v>
      </c>
      <c r="B599" s="32">
        <v>45439</v>
      </c>
      <c r="C599" t="s">
        <v>6730</v>
      </c>
      <c r="D599" t="s">
        <v>6731</v>
      </c>
      <c r="E599" t="s">
        <v>6732</v>
      </c>
      <c r="F599" t="s">
        <v>551</v>
      </c>
      <c r="G599" s="39" t="s">
        <v>7833</v>
      </c>
      <c r="H599" t="s">
        <v>65</v>
      </c>
      <c r="I599" t="s">
        <v>66</v>
      </c>
      <c r="J599">
        <v>18</v>
      </c>
      <c r="K599" s="40">
        <v>144039</v>
      </c>
      <c r="L599" s="38">
        <v>2592702</v>
      </c>
      <c r="M599" t="s">
        <v>27</v>
      </c>
      <c r="N599" t="s">
        <v>10797</v>
      </c>
      <c r="O599" t="s">
        <v>28</v>
      </c>
      <c r="P599">
        <v>2</v>
      </c>
      <c r="Q599">
        <v>53</v>
      </c>
      <c r="R599" s="41">
        <v>868547</v>
      </c>
    </row>
    <row r="600" spans="1:18" x14ac:dyDescent="0.3">
      <c r="A600" t="s">
        <v>7834</v>
      </c>
      <c r="B600" s="32">
        <v>45221</v>
      </c>
      <c r="C600" t="s">
        <v>6730</v>
      </c>
      <c r="D600" t="s">
        <v>6731</v>
      </c>
      <c r="E600" t="s">
        <v>6741</v>
      </c>
      <c r="F600" t="s">
        <v>637</v>
      </c>
      <c r="G600" s="39" t="s">
        <v>7835</v>
      </c>
      <c r="H600" t="s">
        <v>45</v>
      </c>
      <c r="I600" t="s">
        <v>74</v>
      </c>
      <c r="J600">
        <v>11</v>
      </c>
      <c r="K600" s="40">
        <v>14970</v>
      </c>
      <c r="L600" s="38">
        <v>164670</v>
      </c>
      <c r="M600" t="s">
        <v>27</v>
      </c>
      <c r="N600" t="s">
        <v>10797</v>
      </c>
      <c r="O600" t="s">
        <v>35</v>
      </c>
      <c r="P600">
        <v>1</v>
      </c>
      <c r="Q600">
        <v>198</v>
      </c>
      <c r="R600" s="41">
        <v>395160</v>
      </c>
    </row>
    <row r="601" spans="1:18" x14ac:dyDescent="0.3">
      <c r="A601" t="s">
        <v>7836</v>
      </c>
      <c r="B601" s="32">
        <v>45031</v>
      </c>
      <c r="C601" t="s">
        <v>6730</v>
      </c>
      <c r="D601" t="s">
        <v>6731</v>
      </c>
      <c r="E601" t="s">
        <v>6741</v>
      </c>
      <c r="F601" t="s">
        <v>1016</v>
      </c>
      <c r="G601" s="39" t="s">
        <v>7837</v>
      </c>
      <c r="H601" t="s">
        <v>32</v>
      </c>
      <c r="I601" t="s">
        <v>158</v>
      </c>
      <c r="J601">
        <v>19</v>
      </c>
      <c r="K601" s="40">
        <v>2092</v>
      </c>
      <c r="L601" s="38">
        <v>39748</v>
      </c>
      <c r="M601">
        <v>20</v>
      </c>
      <c r="N601" t="s">
        <v>27</v>
      </c>
      <c r="O601" t="s">
        <v>35</v>
      </c>
      <c r="P601">
        <v>5</v>
      </c>
      <c r="Q601">
        <v>115</v>
      </c>
      <c r="R601" s="41">
        <v>581262</v>
      </c>
    </row>
    <row r="602" spans="1:18" x14ac:dyDescent="0.3">
      <c r="A602" t="s">
        <v>7838</v>
      </c>
      <c r="B602" s="32">
        <v>45628</v>
      </c>
      <c r="C602" t="s">
        <v>6730</v>
      </c>
      <c r="D602" t="s">
        <v>6731</v>
      </c>
      <c r="E602" t="s">
        <v>6732</v>
      </c>
      <c r="F602" t="s">
        <v>2449</v>
      </c>
      <c r="G602" s="39" t="s">
        <v>7839</v>
      </c>
      <c r="H602" t="s">
        <v>32</v>
      </c>
      <c r="I602" t="s">
        <v>117</v>
      </c>
      <c r="J602">
        <v>10</v>
      </c>
      <c r="K602" s="40">
        <v>17333</v>
      </c>
      <c r="L602" s="38">
        <v>173330</v>
      </c>
      <c r="M602">
        <v>5</v>
      </c>
      <c r="N602" t="s">
        <v>10797</v>
      </c>
      <c r="O602" t="s">
        <v>28</v>
      </c>
      <c r="P602">
        <v>5</v>
      </c>
      <c r="Q602">
        <v>170</v>
      </c>
      <c r="R602" s="41">
        <v>581262</v>
      </c>
    </row>
    <row r="603" spans="1:18" x14ac:dyDescent="0.3">
      <c r="A603" t="s">
        <v>7840</v>
      </c>
      <c r="B603" s="32">
        <v>45415</v>
      </c>
      <c r="C603" t="s">
        <v>6730</v>
      </c>
      <c r="D603" t="s">
        <v>6731</v>
      </c>
      <c r="E603" t="s">
        <v>6741</v>
      </c>
      <c r="F603" t="s">
        <v>508</v>
      </c>
      <c r="G603" s="39" t="s">
        <v>27</v>
      </c>
      <c r="H603" t="s">
        <v>24</v>
      </c>
      <c r="I603" t="s">
        <v>152</v>
      </c>
      <c r="J603">
        <v>17</v>
      </c>
      <c r="K603" s="40">
        <v>299583</v>
      </c>
      <c r="L603" s="38">
        <v>5092911</v>
      </c>
      <c r="M603">
        <v>10</v>
      </c>
      <c r="N603" t="s">
        <v>26</v>
      </c>
      <c r="O603" t="s">
        <v>35</v>
      </c>
      <c r="P603">
        <v>3</v>
      </c>
      <c r="Q603">
        <v>124</v>
      </c>
      <c r="R603" s="41">
        <v>973851</v>
      </c>
    </row>
    <row r="604" spans="1:18" x14ac:dyDescent="0.3">
      <c r="A604" t="s">
        <v>7841</v>
      </c>
      <c r="B604" s="32">
        <v>45139</v>
      </c>
      <c r="C604" t="s">
        <v>6730</v>
      </c>
      <c r="D604" t="s">
        <v>6731</v>
      </c>
      <c r="E604" t="s">
        <v>6732</v>
      </c>
      <c r="F604" t="s">
        <v>645</v>
      </c>
      <c r="G604" s="39" t="s">
        <v>7842</v>
      </c>
      <c r="H604" t="s">
        <v>45</v>
      </c>
      <c r="I604" t="s">
        <v>98</v>
      </c>
      <c r="J604">
        <v>2</v>
      </c>
      <c r="K604" s="40">
        <v>21945</v>
      </c>
      <c r="L604" s="38">
        <v>43890</v>
      </c>
      <c r="M604">
        <v>10</v>
      </c>
      <c r="N604" t="s">
        <v>10797</v>
      </c>
      <c r="O604" t="s">
        <v>28</v>
      </c>
      <c r="P604" t="s">
        <v>27</v>
      </c>
      <c r="Q604">
        <v>29</v>
      </c>
      <c r="R604" s="41">
        <v>395160</v>
      </c>
    </row>
    <row r="605" spans="1:18" x14ac:dyDescent="0.3">
      <c r="A605" t="s">
        <v>7843</v>
      </c>
      <c r="B605" s="32">
        <v>45529</v>
      </c>
      <c r="C605" t="s">
        <v>6730</v>
      </c>
      <c r="D605" t="s">
        <v>6731</v>
      </c>
      <c r="E605" t="s">
        <v>6750</v>
      </c>
      <c r="F605" t="s">
        <v>2527</v>
      </c>
      <c r="G605" s="39" t="s">
        <v>7844</v>
      </c>
      <c r="H605" t="s">
        <v>10798</v>
      </c>
      <c r="I605" t="s">
        <v>382</v>
      </c>
      <c r="J605">
        <v>18</v>
      </c>
      <c r="K605" s="40">
        <v>170386</v>
      </c>
      <c r="L605" s="38">
        <v>3066948</v>
      </c>
      <c r="M605">
        <v>5</v>
      </c>
      <c r="N605" t="s">
        <v>57</v>
      </c>
      <c r="O605" t="s">
        <v>35</v>
      </c>
      <c r="P605">
        <v>4</v>
      </c>
      <c r="Q605">
        <v>59</v>
      </c>
      <c r="R605" s="41">
        <v>868547</v>
      </c>
    </row>
    <row r="606" spans="1:18" x14ac:dyDescent="0.3">
      <c r="A606" t="s">
        <v>7845</v>
      </c>
      <c r="B606" s="32">
        <v>45352</v>
      </c>
      <c r="C606" t="s">
        <v>6730</v>
      </c>
      <c r="D606" t="s">
        <v>6731</v>
      </c>
      <c r="E606" t="s">
        <v>6741</v>
      </c>
      <c r="F606" t="s">
        <v>1241</v>
      </c>
      <c r="G606" s="39" t="s">
        <v>7846</v>
      </c>
      <c r="H606" t="s">
        <v>45</v>
      </c>
      <c r="I606" t="s">
        <v>130</v>
      </c>
      <c r="J606">
        <v>6</v>
      </c>
      <c r="K606" s="40">
        <v>25243</v>
      </c>
      <c r="L606" s="38">
        <v>151458</v>
      </c>
      <c r="M606" t="s">
        <v>27</v>
      </c>
      <c r="N606" t="s">
        <v>57</v>
      </c>
      <c r="O606" t="s">
        <v>28</v>
      </c>
      <c r="P606">
        <v>2</v>
      </c>
      <c r="Q606">
        <v>200</v>
      </c>
      <c r="R606" s="41">
        <v>395160</v>
      </c>
    </row>
    <row r="607" spans="1:18" x14ac:dyDescent="0.3">
      <c r="A607" t="s">
        <v>7847</v>
      </c>
      <c r="B607" s="32">
        <v>45556</v>
      </c>
      <c r="C607" t="s">
        <v>6730</v>
      </c>
      <c r="D607" t="s">
        <v>6731</v>
      </c>
      <c r="E607" t="s">
        <v>6741</v>
      </c>
      <c r="F607" t="s">
        <v>1624</v>
      </c>
      <c r="G607" s="39" t="s">
        <v>7848</v>
      </c>
      <c r="H607" t="s">
        <v>10798</v>
      </c>
      <c r="I607" t="s">
        <v>78</v>
      </c>
      <c r="J607">
        <v>9</v>
      </c>
      <c r="K607" s="40">
        <v>139868</v>
      </c>
      <c r="L607" s="38">
        <v>1258812</v>
      </c>
      <c r="M607">
        <v>10</v>
      </c>
      <c r="N607" t="s">
        <v>27</v>
      </c>
      <c r="O607" t="s">
        <v>28</v>
      </c>
      <c r="P607" t="s">
        <v>27</v>
      </c>
      <c r="Q607">
        <v>64</v>
      </c>
      <c r="R607" s="41">
        <v>868547</v>
      </c>
    </row>
    <row r="608" spans="1:18" x14ac:dyDescent="0.3">
      <c r="A608" t="s">
        <v>7849</v>
      </c>
      <c r="B608" s="32">
        <v>45351</v>
      </c>
      <c r="C608" t="s">
        <v>6730</v>
      </c>
      <c r="D608" t="s">
        <v>6731</v>
      </c>
      <c r="E608" t="s">
        <v>6750</v>
      </c>
      <c r="F608" t="s">
        <v>3020</v>
      </c>
      <c r="G608" s="39" t="s">
        <v>7850</v>
      </c>
      <c r="H608" t="s">
        <v>40</v>
      </c>
      <c r="I608" t="s">
        <v>123</v>
      </c>
      <c r="J608">
        <v>8</v>
      </c>
      <c r="K608" s="40">
        <v>16410</v>
      </c>
      <c r="L608" s="38">
        <v>131280</v>
      </c>
      <c r="M608">
        <v>0</v>
      </c>
      <c r="N608" t="s">
        <v>10797</v>
      </c>
      <c r="O608" t="s">
        <v>35</v>
      </c>
      <c r="P608">
        <v>4</v>
      </c>
      <c r="Q608">
        <v>33</v>
      </c>
      <c r="R608" s="41">
        <v>381933</v>
      </c>
    </row>
    <row r="609" spans="1:18" x14ac:dyDescent="0.3">
      <c r="A609" t="s">
        <v>7851</v>
      </c>
      <c r="B609" s="32">
        <v>45183</v>
      </c>
      <c r="C609" t="s">
        <v>6730</v>
      </c>
      <c r="D609" t="s">
        <v>6731</v>
      </c>
      <c r="E609" t="s">
        <v>6741</v>
      </c>
      <c r="F609" t="s">
        <v>5303</v>
      </c>
      <c r="G609" s="39" t="s">
        <v>7852</v>
      </c>
      <c r="H609" t="s">
        <v>65</v>
      </c>
      <c r="I609" t="s">
        <v>397</v>
      </c>
      <c r="J609">
        <v>8</v>
      </c>
      <c r="K609" s="40">
        <v>72830</v>
      </c>
      <c r="L609" s="38">
        <v>582640</v>
      </c>
      <c r="M609">
        <v>20</v>
      </c>
      <c r="N609" t="s">
        <v>47</v>
      </c>
      <c r="O609" t="s">
        <v>28</v>
      </c>
      <c r="P609">
        <v>1</v>
      </c>
      <c r="Q609">
        <v>81</v>
      </c>
      <c r="R609" s="41">
        <v>868547</v>
      </c>
    </row>
    <row r="610" spans="1:18" x14ac:dyDescent="0.3">
      <c r="A610" t="s">
        <v>7853</v>
      </c>
      <c r="B610" s="32">
        <v>45384</v>
      </c>
      <c r="C610" t="s">
        <v>6730</v>
      </c>
      <c r="D610" t="s">
        <v>6731</v>
      </c>
      <c r="E610" t="s">
        <v>6732</v>
      </c>
      <c r="F610" t="s">
        <v>806</v>
      </c>
      <c r="G610" s="39" t="s">
        <v>7854</v>
      </c>
      <c r="H610" t="s">
        <v>32</v>
      </c>
      <c r="I610" t="s">
        <v>113</v>
      </c>
      <c r="J610">
        <v>2</v>
      </c>
      <c r="K610" s="40">
        <v>17729</v>
      </c>
      <c r="L610" s="38">
        <v>35458</v>
      </c>
      <c r="M610">
        <v>0</v>
      </c>
      <c r="N610" t="s">
        <v>27</v>
      </c>
      <c r="O610" t="s">
        <v>35</v>
      </c>
      <c r="P610">
        <v>4</v>
      </c>
      <c r="Q610">
        <v>192</v>
      </c>
      <c r="R610" s="41">
        <v>581262</v>
      </c>
    </row>
    <row r="611" spans="1:18" x14ac:dyDescent="0.3">
      <c r="A611" t="s">
        <v>7855</v>
      </c>
      <c r="B611" s="32">
        <v>45288</v>
      </c>
      <c r="C611" t="s">
        <v>6730</v>
      </c>
      <c r="D611" t="s">
        <v>6731</v>
      </c>
      <c r="E611" t="s">
        <v>6750</v>
      </c>
      <c r="F611" t="s">
        <v>540</v>
      </c>
      <c r="G611" s="39" t="s">
        <v>7856</v>
      </c>
      <c r="H611" t="s">
        <v>32</v>
      </c>
      <c r="I611" t="s">
        <v>117</v>
      </c>
      <c r="J611">
        <v>6</v>
      </c>
      <c r="K611" s="40">
        <v>4924</v>
      </c>
      <c r="L611" s="38">
        <v>29544</v>
      </c>
      <c r="M611" t="s">
        <v>27</v>
      </c>
      <c r="N611" t="s">
        <v>34</v>
      </c>
      <c r="O611" t="s">
        <v>35</v>
      </c>
      <c r="P611" t="s">
        <v>27</v>
      </c>
      <c r="Q611">
        <v>61</v>
      </c>
      <c r="R611" s="41">
        <v>581262</v>
      </c>
    </row>
    <row r="612" spans="1:18" x14ac:dyDescent="0.3">
      <c r="A612" t="s">
        <v>7857</v>
      </c>
      <c r="B612" s="32">
        <v>45352</v>
      </c>
      <c r="C612" t="s">
        <v>6730</v>
      </c>
      <c r="D612" t="s">
        <v>6731</v>
      </c>
      <c r="E612" t="s">
        <v>6732</v>
      </c>
      <c r="F612" t="s">
        <v>207</v>
      </c>
      <c r="G612" s="39" t="s">
        <v>7858</v>
      </c>
      <c r="H612" t="s">
        <v>10794</v>
      </c>
      <c r="I612" t="s">
        <v>158</v>
      </c>
      <c r="J612">
        <v>1</v>
      </c>
      <c r="K612" s="40">
        <v>11877</v>
      </c>
      <c r="L612" s="38">
        <v>11877</v>
      </c>
      <c r="M612">
        <v>0</v>
      </c>
      <c r="N612" t="s">
        <v>26</v>
      </c>
      <c r="O612" t="s">
        <v>35</v>
      </c>
      <c r="P612">
        <v>1</v>
      </c>
      <c r="Q612">
        <v>26</v>
      </c>
      <c r="R612" s="41">
        <v>581262</v>
      </c>
    </row>
    <row r="613" spans="1:18" x14ac:dyDescent="0.3">
      <c r="A613" t="s">
        <v>7859</v>
      </c>
      <c r="B613" s="32">
        <v>45208</v>
      </c>
      <c r="C613" t="s">
        <v>6730</v>
      </c>
      <c r="D613" t="s">
        <v>6731</v>
      </c>
      <c r="E613" t="s">
        <v>6750</v>
      </c>
      <c r="F613" t="s">
        <v>1055</v>
      </c>
      <c r="G613" s="39" t="s">
        <v>7860</v>
      </c>
      <c r="H613" t="s">
        <v>10794</v>
      </c>
      <c r="I613" t="s">
        <v>95</v>
      </c>
      <c r="J613">
        <v>11</v>
      </c>
      <c r="K613" s="40">
        <v>20661</v>
      </c>
      <c r="L613" s="38">
        <v>227271</v>
      </c>
      <c r="M613">
        <v>5</v>
      </c>
      <c r="N613" t="s">
        <v>47</v>
      </c>
      <c r="O613" t="s">
        <v>28</v>
      </c>
      <c r="P613">
        <v>5</v>
      </c>
      <c r="Q613">
        <v>165</v>
      </c>
      <c r="R613" s="41">
        <v>581262</v>
      </c>
    </row>
    <row r="614" spans="1:18" x14ac:dyDescent="0.3">
      <c r="A614" t="s">
        <v>7861</v>
      </c>
      <c r="B614" s="32">
        <v>45485</v>
      </c>
      <c r="C614" t="s">
        <v>6730</v>
      </c>
      <c r="D614" t="s">
        <v>6731</v>
      </c>
      <c r="E614" t="s">
        <v>6750</v>
      </c>
      <c r="F614" t="s">
        <v>851</v>
      </c>
      <c r="G614" s="39" t="s">
        <v>27</v>
      </c>
      <c r="H614" t="s">
        <v>45</v>
      </c>
      <c r="I614" t="s">
        <v>211</v>
      </c>
      <c r="J614">
        <v>15</v>
      </c>
      <c r="K614" s="40">
        <v>26078</v>
      </c>
      <c r="L614" s="38">
        <v>391170</v>
      </c>
      <c r="M614">
        <v>10</v>
      </c>
      <c r="N614" t="s">
        <v>34</v>
      </c>
      <c r="O614" t="s">
        <v>28</v>
      </c>
      <c r="P614">
        <v>2</v>
      </c>
      <c r="Q614">
        <v>48</v>
      </c>
      <c r="R614" s="41">
        <v>395160</v>
      </c>
    </row>
    <row r="615" spans="1:18" x14ac:dyDescent="0.3">
      <c r="A615" t="s">
        <v>7862</v>
      </c>
      <c r="B615" s="32">
        <v>44964</v>
      </c>
      <c r="C615" t="s">
        <v>6730</v>
      </c>
      <c r="D615" t="s">
        <v>6731</v>
      </c>
      <c r="E615" t="s">
        <v>6732</v>
      </c>
      <c r="F615" t="s">
        <v>139</v>
      </c>
      <c r="G615" s="39" t="s">
        <v>27</v>
      </c>
      <c r="H615" t="s">
        <v>10798</v>
      </c>
      <c r="I615" t="s">
        <v>289</v>
      </c>
      <c r="J615">
        <v>18</v>
      </c>
      <c r="K615" s="40">
        <v>51232</v>
      </c>
      <c r="L615" s="38">
        <v>922176</v>
      </c>
      <c r="M615">
        <v>15</v>
      </c>
      <c r="N615" t="s">
        <v>47</v>
      </c>
      <c r="O615" t="s">
        <v>35</v>
      </c>
      <c r="P615">
        <v>2</v>
      </c>
      <c r="Q615">
        <v>81</v>
      </c>
      <c r="R615" s="41">
        <v>868547</v>
      </c>
    </row>
    <row r="616" spans="1:18" x14ac:dyDescent="0.3">
      <c r="A616" t="s">
        <v>7863</v>
      </c>
      <c r="B616" s="32">
        <v>45642</v>
      </c>
      <c r="C616" t="s">
        <v>6730</v>
      </c>
      <c r="D616" t="s">
        <v>6731</v>
      </c>
      <c r="E616" t="s">
        <v>6741</v>
      </c>
      <c r="F616" t="s">
        <v>2724</v>
      </c>
      <c r="G616" s="39" t="s">
        <v>7864</v>
      </c>
      <c r="H616" t="s">
        <v>45</v>
      </c>
      <c r="I616" t="s">
        <v>181</v>
      </c>
      <c r="J616">
        <v>14</v>
      </c>
      <c r="K616" s="40">
        <v>6357</v>
      </c>
      <c r="L616" s="38">
        <v>88998</v>
      </c>
      <c r="M616">
        <v>0</v>
      </c>
      <c r="N616" t="s">
        <v>27</v>
      </c>
      <c r="O616" t="s">
        <v>35</v>
      </c>
      <c r="P616">
        <v>3</v>
      </c>
      <c r="Q616">
        <v>33</v>
      </c>
      <c r="R616" s="41">
        <v>395160</v>
      </c>
    </row>
    <row r="617" spans="1:18" x14ac:dyDescent="0.3">
      <c r="A617" t="s">
        <v>7865</v>
      </c>
      <c r="B617" s="32">
        <v>45135</v>
      </c>
      <c r="C617" t="s">
        <v>6730</v>
      </c>
      <c r="D617" t="s">
        <v>6731</v>
      </c>
      <c r="E617" t="s">
        <v>6732</v>
      </c>
      <c r="F617" t="s">
        <v>38</v>
      </c>
      <c r="G617" s="39" t="s">
        <v>7866</v>
      </c>
      <c r="H617" t="s">
        <v>45</v>
      </c>
      <c r="I617" t="s">
        <v>74</v>
      </c>
      <c r="J617">
        <v>12</v>
      </c>
      <c r="K617" s="40">
        <v>12694</v>
      </c>
      <c r="L617" s="38">
        <v>152328</v>
      </c>
      <c r="M617">
        <v>0</v>
      </c>
      <c r="N617" t="s">
        <v>27</v>
      </c>
      <c r="O617" t="s">
        <v>27</v>
      </c>
      <c r="P617">
        <v>3</v>
      </c>
      <c r="Q617">
        <v>179</v>
      </c>
      <c r="R617" s="41">
        <v>395160</v>
      </c>
    </row>
    <row r="618" spans="1:18" x14ac:dyDescent="0.3">
      <c r="A618" t="s">
        <v>7867</v>
      </c>
      <c r="B618" s="32">
        <v>45574</v>
      </c>
      <c r="C618" t="s">
        <v>6730</v>
      </c>
      <c r="D618" t="s">
        <v>6731</v>
      </c>
      <c r="E618" t="s">
        <v>6732</v>
      </c>
      <c r="F618" t="s">
        <v>1025</v>
      </c>
      <c r="G618" s="39" t="s">
        <v>27</v>
      </c>
      <c r="H618" t="s">
        <v>40</v>
      </c>
      <c r="I618" t="s">
        <v>70</v>
      </c>
      <c r="J618">
        <v>14</v>
      </c>
      <c r="K618" s="40">
        <v>1784</v>
      </c>
      <c r="L618" s="38">
        <v>24976</v>
      </c>
      <c r="M618">
        <v>5</v>
      </c>
      <c r="N618" t="s">
        <v>57</v>
      </c>
      <c r="O618" t="s">
        <v>35</v>
      </c>
      <c r="P618">
        <v>5</v>
      </c>
      <c r="Q618">
        <v>142</v>
      </c>
      <c r="R618" s="41">
        <v>381933</v>
      </c>
    </row>
    <row r="619" spans="1:18" x14ac:dyDescent="0.3">
      <c r="A619" t="s">
        <v>7868</v>
      </c>
      <c r="B619" s="32">
        <v>45268</v>
      </c>
      <c r="C619" t="s">
        <v>6730</v>
      </c>
      <c r="D619" t="s">
        <v>6731</v>
      </c>
      <c r="E619" t="s">
        <v>6750</v>
      </c>
      <c r="F619" t="s">
        <v>2796</v>
      </c>
      <c r="G619" s="39" t="s">
        <v>7869</v>
      </c>
      <c r="H619" t="s">
        <v>10794</v>
      </c>
      <c r="I619" t="s">
        <v>141</v>
      </c>
      <c r="J619">
        <v>18</v>
      </c>
      <c r="K619" s="40">
        <v>18493</v>
      </c>
      <c r="L619" s="38">
        <v>332874</v>
      </c>
      <c r="M619">
        <v>15</v>
      </c>
      <c r="N619" t="s">
        <v>47</v>
      </c>
      <c r="O619" t="s">
        <v>28</v>
      </c>
      <c r="P619">
        <v>2</v>
      </c>
      <c r="Q619">
        <v>191</v>
      </c>
      <c r="R619" s="41">
        <v>581262</v>
      </c>
    </row>
    <row r="620" spans="1:18" x14ac:dyDescent="0.3">
      <c r="A620" t="s">
        <v>7870</v>
      </c>
      <c r="B620" s="32">
        <v>45483</v>
      </c>
      <c r="C620" t="s">
        <v>6730</v>
      </c>
      <c r="D620" t="s">
        <v>6731</v>
      </c>
      <c r="E620" t="s">
        <v>6741</v>
      </c>
      <c r="F620" t="s">
        <v>1565</v>
      </c>
      <c r="G620" s="39" t="s">
        <v>7871</v>
      </c>
      <c r="H620" t="s">
        <v>10798</v>
      </c>
      <c r="I620" t="s">
        <v>66</v>
      </c>
      <c r="J620">
        <v>17</v>
      </c>
      <c r="K620" s="40">
        <v>17324</v>
      </c>
      <c r="L620" s="38">
        <v>294508</v>
      </c>
      <c r="M620">
        <v>0</v>
      </c>
      <c r="N620" t="s">
        <v>27</v>
      </c>
      <c r="O620" t="s">
        <v>35</v>
      </c>
      <c r="P620">
        <v>5</v>
      </c>
      <c r="Q620">
        <v>3</v>
      </c>
      <c r="R620" s="41">
        <v>868547</v>
      </c>
    </row>
    <row r="621" spans="1:18" x14ac:dyDescent="0.3">
      <c r="A621" t="s">
        <v>7872</v>
      </c>
      <c r="B621" s="32">
        <v>45059</v>
      </c>
      <c r="C621" t="s">
        <v>6730</v>
      </c>
      <c r="D621" t="s">
        <v>6731</v>
      </c>
      <c r="E621" t="s">
        <v>6732</v>
      </c>
      <c r="F621" t="s">
        <v>2457</v>
      </c>
      <c r="G621" s="39" t="s">
        <v>7873</v>
      </c>
      <c r="H621" t="s">
        <v>45</v>
      </c>
      <c r="I621" t="s">
        <v>46</v>
      </c>
      <c r="J621">
        <v>1</v>
      </c>
      <c r="K621" s="40">
        <v>10272</v>
      </c>
      <c r="L621" s="38">
        <v>10272</v>
      </c>
      <c r="M621" t="s">
        <v>27</v>
      </c>
      <c r="N621" t="s">
        <v>57</v>
      </c>
      <c r="O621" t="s">
        <v>35</v>
      </c>
      <c r="P621">
        <v>3</v>
      </c>
      <c r="Q621">
        <v>56</v>
      </c>
      <c r="R621" s="41">
        <v>395160</v>
      </c>
    </row>
    <row r="622" spans="1:18" x14ac:dyDescent="0.3">
      <c r="A622" t="s">
        <v>7874</v>
      </c>
      <c r="B622" s="32">
        <v>45645</v>
      </c>
      <c r="C622" t="s">
        <v>6730</v>
      </c>
      <c r="D622" t="s">
        <v>6731</v>
      </c>
      <c r="E622" t="s">
        <v>6750</v>
      </c>
      <c r="F622" t="s">
        <v>185</v>
      </c>
      <c r="G622" s="39" t="s">
        <v>7875</v>
      </c>
      <c r="H622" t="s">
        <v>45</v>
      </c>
      <c r="I622" t="s">
        <v>98</v>
      </c>
      <c r="J622">
        <v>6</v>
      </c>
      <c r="K622" s="40">
        <v>34442</v>
      </c>
      <c r="L622" s="38">
        <v>206652</v>
      </c>
      <c r="M622" t="s">
        <v>27</v>
      </c>
      <c r="N622" t="s">
        <v>47</v>
      </c>
      <c r="O622" t="s">
        <v>35</v>
      </c>
      <c r="P622">
        <v>2</v>
      </c>
      <c r="Q622">
        <v>93</v>
      </c>
      <c r="R622" s="41">
        <v>395160</v>
      </c>
    </row>
    <row r="623" spans="1:18" x14ac:dyDescent="0.3">
      <c r="A623" t="s">
        <v>7876</v>
      </c>
      <c r="B623" s="32">
        <v>45116</v>
      </c>
      <c r="C623" t="s">
        <v>6730</v>
      </c>
      <c r="D623" t="s">
        <v>6731</v>
      </c>
      <c r="E623" t="s">
        <v>6741</v>
      </c>
      <c r="F623" t="s">
        <v>1595</v>
      </c>
      <c r="G623" s="39" t="s">
        <v>27</v>
      </c>
      <c r="H623" t="s">
        <v>24</v>
      </c>
      <c r="I623" t="s">
        <v>61</v>
      </c>
      <c r="J623">
        <v>4</v>
      </c>
      <c r="K623" s="40">
        <v>63711</v>
      </c>
      <c r="L623" s="38">
        <v>254844</v>
      </c>
      <c r="M623">
        <v>5</v>
      </c>
      <c r="N623" t="s">
        <v>57</v>
      </c>
      <c r="O623" t="s">
        <v>35</v>
      </c>
      <c r="P623">
        <v>3</v>
      </c>
      <c r="Q623">
        <v>124</v>
      </c>
      <c r="R623" s="41">
        <v>973851</v>
      </c>
    </row>
    <row r="624" spans="1:18" x14ac:dyDescent="0.3">
      <c r="A624" t="s">
        <v>7877</v>
      </c>
      <c r="B624" s="32">
        <v>45116</v>
      </c>
      <c r="C624" t="s">
        <v>6730</v>
      </c>
      <c r="D624" t="s">
        <v>6731</v>
      </c>
      <c r="E624" t="s">
        <v>6732</v>
      </c>
      <c r="F624" t="s">
        <v>90</v>
      </c>
      <c r="G624" s="39" t="s">
        <v>7878</v>
      </c>
      <c r="H624" t="s">
        <v>45</v>
      </c>
      <c r="I624" t="s">
        <v>46</v>
      </c>
      <c r="J624">
        <v>10</v>
      </c>
      <c r="K624" s="40">
        <v>31858</v>
      </c>
      <c r="L624" s="38">
        <v>318580</v>
      </c>
      <c r="M624">
        <v>10</v>
      </c>
      <c r="N624" t="s">
        <v>10797</v>
      </c>
      <c r="O624" t="s">
        <v>35</v>
      </c>
      <c r="P624">
        <v>1</v>
      </c>
      <c r="Q624">
        <v>194</v>
      </c>
      <c r="R624" s="41">
        <v>395160</v>
      </c>
    </row>
    <row r="625" spans="1:18" x14ac:dyDescent="0.3">
      <c r="A625" t="s">
        <v>7879</v>
      </c>
      <c r="B625" s="32">
        <v>45154</v>
      </c>
      <c r="C625" t="s">
        <v>6730</v>
      </c>
      <c r="D625" t="s">
        <v>6731</v>
      </c>
      <c r="E625" t="s">
        <v>6732</v>
      </c>
      <c r="F625" t="s">
        <v>2813</v>
      </c>
      <c r="G625" s="39" t="s">
        <v>7880</v>
      </c>
      <c r="H625" t="s">
        <v>24</v>
      </c>
      <c r="I625" t="s">
        <v>161</v>
      </c>
      <c r="J625">
        <v>14</v>
      </c>
      <c r="K625" s="40">
        <v>208562</v>
      </c>
      <c r="L625" s="38">
        <v>2919868</v>
      </c>
      <c r="M625">
        <v>0</v>
      </c>
      <c r="N625" t="s">
        <v>57</v>
      </c>
      <c r="O625" t="s">
        <v>35</v>
      </c>
      <c r="P625">
        <v>1</v>
      </c>
      <c r="Q625">
        <v>138</v>
      </c>
      <c r="R625" s="41">
        <v>973851</v>
      </c>
    </row>
    <row r="626" spans="1:18" x14ac:dyDescent="0.3">
      <c r="A626" t="s">
        <v>7881</v>
      </c>
      <c r="B626" s="32">
        <v>45303</v>
      </c>
      <c r="C626" t="s">
        <v>6730</v>
      </c>
      <c r="D626" t="s">
        <v>6731</v>
      </c>
      <c r="E626" t="s">
        <v>6750</v>
      </c>
      <c r="F626" t="s">
        <v>1438</v>
      </c>
      <c r="G626" s="39" t="s">
        <v>27</v>
      </c>
      <c r="H626" t="s">
        <v>24</v>
      </c>
      <c r="I626" t="s">
        <v>25</v>
      </c>
      <c r="J626">
        <v>2</v>
      </c>
      <c r="K626" s="40">
        <v>109757</v>
      </c>
      <c r="L626" s="38">
        <v>219514</v>
      </c>
      <c r="M626">
        <v>10</v>
      </c>
      <c r="N626" t="s">
        <v>47</v>
      </c>
      <c r="O626" t="s">
        <v>35</v>
      </c>
      <c r="P626">
        <v>3</v>
      </c>
      <c r="Q626">
        <v>166</v>
      </c>
      <c r="R626" s="41">
        <v>973851</v>
      </c>
    </row>
    <row r="627" spans="1:18" x14ac:dyDescent="0.3">
      <c r="A627" t="s">
        <v>7882</v>
      </c>
      <c r="B627" s="32">
        <v>45213</v>
      </c>
      <c r="C627" t="s">
        <v>6730</v>
      </c>
      <c r="D627" t="s">
        <v>6731</v>
      </c>
      <c r="E627" t="s">
        <v>6732</v>
      </c>
      <c r="F627" t="s">
        <v>135</v>
      </c>
      <c r="G627" s="39" t="s">
        <v>7883</v>
      </c>
      <c r="H627" t="s">
        <v>65</v>
      </c>
      <c r="I627" t="s">
        <v>382</v>
      </c>
      <c r="J627">
        <v>9</v>
      </c>
      <c r="K627" s="40">
        <v>62644</v>
      </c>
      <c r="L627" s="38">
        <v>563796</v>
      </c>
      <c r="M627" t="s">
        <v>27</v>
      </c>
      <c r="N627" t="s">
        <v>57</v>
      </c>
      <c r="O627" t="s">
        <v>35</v>
      </c>
      <c r="P627" t="s">
        <v>27</v>
      </c>
      <c r="Q627">
        <v>101</v>
      </c>
      <c r="R627" s="41">
        <v>868547</v>
      </c>
    </row>
    <row r="628" spans="1:18" x14ac:dyDescent="0.3">
      <c r="A628" t="s">
        <v>7884</v>
      </c>
      <c r="B628" s="32">
        <v>45540</v>
      </c>
      <c r="C628" t="s">
        <v>6730</v>
      </c>
      <c r="D628" t="s">
        <v>6731</v>
      </c>
      <c r="E628" t="s">
        <v>6750</v>
      </c>
      <c r="F628" t="s">
        <v>2724</v>
      </c>
      <c r="G628" s="39" t="s">
        <v>7885</v>
      </c>
      <c r="H628" t="s">
        <v>40</v>
      </c>
      <c r="I628" t="s">
        <v>41</v>
      </c>
      <c r="J628">
        <v>2</v>
      </c>
      <c r="K628" s="40">
        <v>10781</v>
      </c>
      <c r="L628" s="38">
        <v>21562</v>
      </c>
      <c r="M628">
        <v>10</v>
      </c>
      <c r="N628" t="s">
        <v>47</v>
      </c>
      <c r="O628" t="s">
        <v>35</v>
      </c>
      <c r="P628">
        <v>5</v>
      </c>
      <c r="Q628">
        <v>52</v>
      </c>
      <c r="R628" s="41">
        <v>381933</v>
      </c>
    </row>
    <row r="629" spans="1:18" x14ac:dyDescent="0.3">
      <c r="A629" t="s">
        <v>7886</v>
      </c>
      <c r="B629" s="32">
        <v>45212</v>
      </c>
      <c r="C629" t="s">
        <v>6730</v>
      </c>
      <c r="D629" t="s">
        <v>6731</v>
      </c>
      <c r="E629" t="s">
        <v>6732</v>
      </c>
      <c r="F629" t="s">
        <v>440</v>
      </c>
      <c r="G629" s="39" t="s">
        <v>27</v>
      </c>
      <c r="H629" t="s">
        <v>24</v>
      </c>
      <c r="I629" t="s">
        <v>92</v>
      </c>
      <c r="J629">
        <v>16</v>
      </c>
      <c r="K629" s="40">
        <v>301355</v>
      </c>
      <c r="L629" s="38">
        <v>4821680</v>
      </c>
      <c r="M629">
        <v>5</v>
      </c>
      <c r="N629" t="s">
        <v>47</v>
      </c>
      <c r="O629" t="s">
        <v>35</v>
      </c>
      <c r="P629">
        <v>3</v>
      </c>
      <c r="Q629">
        <v>91</v>
      </c>
      <c r="R629" s="41">
        <v>973851</v>
      </c>
    </row>
    <row r="630" spans="1:18" x14ac:dyDescent="0.3">
      <c r="A630" t="s">
        <v>7887</v>
      </c>
      <c r="B630" s="32">
        <v>45371</v>
      </c>
      <c r="C630" t="s">
        <v>6730</v>
      </c>
      <c r="D630" t="s">
        <v>6731</v>
      </c>
      <c r="E630" t="s">
        <v>6750</v>
      </c>
      <c r="F630" t="s">
        <v>759</v>
      </c>
      <c r="G630" s="39" t="s">
        <v>7888</v>
      </c>
      <c r="H630" t="s">
        <v>24</v>
      </c>
      <c r="I630" t="s">
        <v>56</v>
      </c>
      <c r="J630">
        <v>5</v>
      </c>
      <c r="K630" s="40">
        <v>51032</v>
      </c>
      <c r="L630" s="38">
        <v>255160</v>
      </c>
      <c r="M630" t="s">
        <v>27</v>
      </c>
      <c r="N630" t="s">
        <v>34</v>
      </c>
      <c r="O630" t="s">
        <v>28</v>
      </c>
      <c r="P630">
        <v>3</v>
      </c>
      <c r="Q630">
        <v>93</v>
      </c>
      <c r="R630" s="41">
        <v>973851</v>
      </c>
    </row>
    <row r="631" spans="1:18" x14ac:dyDescent="0.3">
      <c r="A631" t="s">
        <v>7889</v>
      </c>
      <c r="B631" s="32">
        <v>44962</v>
      </c>
      <c r="C631" t="s">
        <v>6730</v>
      </c>
      <c r="D631" t="s">
        <v>6731</v>
      </c>
      <c r="E631" t="s">
        <v>6732</v>
      </c>
      <c r="F631" t="s">
        <v>1306</v>
      </c>
      <c r="G631" s="39" t="s">
        <v>7890</v>
      </c>
      <c r="H631" t="s">
        <v>40</v>
      </c>
      <c r="I631" t="s">
        <v>51</v>
      </c>
      <c r="J631">
        <v>12</v>
      </c>
      <c r="K631" s="40">
        <v>8754</v>
      </c>
      <c r="L631" s="38">
        <v>105048</v>
      </c>
      <c r="M631">
        <v>0</v>
      </c>
      <c r="N631" t="s">
        <v>10797</v>
      </c>
      <c r="O631" t="s">
        <v>35</v>
      </c>
      <c r="P631">
        <v>1</v>
      </c>
      <c r="Q631">
        <v>187</v>
      </c>
      <c r="R631" s="41">
        <v>381933</v>
      </c>
    </row>
    <row r="632" spans="1:18" x14ac:dyDescent="0.3">
      <c r="A632" t="s">
        <v>7891</v>
      </c>
      <c r="B632" s="32">
        <v>45349</v>
      </c>
      <c r="C632" t="s">
        <v>6730</v>
      </c>
      <c r="D632" t="s">
        <v>6731</v>
      </c>
      <c r="E632" t="s">
        <v>6741</v>
      </c>
      <c r="F632" t="s">
        <v>2232</v>
      </c>
      <c r="G632" s="39" t="s">
        <v>7892</v>
      </c>
      <c r="H632" t="s">
        <v>40</v>
      </c>
      <c r="I632" t="s">
        <v>123</v>
      </c>
      <c r="J632">
        <v>2</v>
      </c>
      <c r="K632" s="40">
        <v>3486</v>
      </c>
      <c r="L632" s="38">
        <v>6972</v>
      </c>
      <c r="M632">
        <v>20</v>
      </c>
      <c r="N632" t="s">
        <v>27</v>
      </c>
      <c r="O632" t="s">
        <v>35</v>
      </c>
      <c r="P632">
        <v>4</v>
      </c>
      <c r="Q632">
        <v>10</v>
      </c>
      <c r="R632" s="41">
        <v>381933</v>
      </c>
    </row>
    <row r="633" spans="1:18" x14ac:dyDescent="0.3">
      <c r="A633" t="s">
        <v>7893</v>
      </c>
      <c r="B633" s="32">
        <v>45103</v>
      </c>
      <c r="C633" t="s">
        <v>6730</v>
      </c>
      <c r="D633" t="s">
        <v>6731</v>
      </c>
      <c r="E633" t="s">
        <v>6750</v>
      </c>
      <c r="F633" t="s">
        <v>218</v>
      </c>
      <c r="G633" s="39" t="s">
        <v>7894</v>
      </c>
      <c r="H633" t="s">
        <v>10794</v>
      </c>
      <c r="I633" t="s">
        <v>117</v>
      </c>
      <c r="J633">
        <v>16</v>
      </c>
      <c r="K633" s="40">
        <v>10725</v>
      </c>
      <c r="L633" s="38">
        <v>171600</v>
      </c>
      <c r="M633">
        <v>0</v>
      </c>
      <c r="N633" t="s">
        <v>26</v>
      </c>
      <c r="O633" t="s">
        <v>35</v>
      </c>
      <c r="P633">
        <v>1</v>
      </c>
      <c r="Q633">
        <v>173</v>
      </c>
      <c r="R633" s="41">
        <v>581262</v>
      </c>
    </row>
    <row r="634" spans="1:18" x14ac:dyDescent="0.3">
      <c r="A634" t="s">
        <v>7895</v>
      </c>
      <c r="B634" s="32">
        <v>45603</v>
      </c>
      <c r="C634" t="s">
        <v>6730</v>
      </c>
      <c r="D634" t="s">
        <v>6731</v>
      </c>
      <c r="E634" t="s">
        <v>6732</v>
      </c>
      <c r="F634" t="s">
        <v>1053</v>
      </c>
      <c r="G634" s="39" t="s">
        <v>7896</v>
      </c>
      <c r="H634" t="s">
        <v>24</v>
      </c>
      <c r="I634" t="s">
        <v>174</v>
      </c>
      <c r="J634">
        <v>19</v>
      </c>
      <c r="K634" s="40">
        <v>79959</v>
      </c>
      <c r="L634" s="38">
        <v>1519221</v>
      </c>
      <c r="M634">
        <v>0</v>
      </c>
      <c r="N634" t="s">
        <v>57</v>
      </c>
      <c r="O634" t="s">
        <v>27</v>
      </c>
      <c r="P634">
        <v>1</v>
      </c>
      <c r="Q634">
        <v>174</v>
      </c>
      <c r="R634" s="41">
        <v>973851</v>
      </c>
    </row>
    <row r="635" spans="1:18" x14ac:dyDescent="0.3">
      <c r="A635" t="s">
        <v>7897</v>
      </c>
      <c r="B635" s="32">
        <v>45264</v>
      </c>
      <c r="C635" t="s">
        <v>6730</v>
      </c>
      <c r="D635" t="s">
        <v>6731</v>
      </c>
      <c r="E635" t="s">
        <v>6732</v>
      </c>
      <c r="F635" t="s">
        <v>1753</v>
      </c>
      <c r="G635" s="39" t="s">
        <v>27</v>
      </c>
      <c r="H635" t="s">
        <v>45</v>
      </c>
      <c r="I635" t="s">
        <v>130</v>
      </c>
      <c r="J635">
        <v>17</v>
      </c>
      <c r="K635" s="40">
        <v>33387</v>
      </c>
      <c r="L635" s="38">
        <v>567579</v>
      </c>
      <c r="M635">
        <v>0</v>
      </c>
      <c r="N635" t="s">
        <v>27</v>
      </c>
      <c r="O635" t="s">
        <v>35</v>
      </c>
      <c r="P635">
        <v>5</v>
      </c>
      <c r="Q635">
        <v>199</v>
      </c>
      <c r="R635" s="41">
        <v>395160</v>
      </c>
    </row>
    <row r="636" spans="1:18" x14ac:dyDescent="0.3">
      <c r="A636" t="s">
        <v>7898</v>
      </c>
      <c r="B636" s="32">
        <v>45219</v>
      </c>
      <c r="C636" t="s">
        <v>6730</v>
      </c>
      <c r="D636" t="s">
        <v>6731</v>
      </c>
      <c r="E636" t="s">
        <v>6750</v>
      </c>
      <c r="F636" t="s">
        <v>1687</v>
      </c>
      <c r="G636" s="39" t="s">
        <v>7899</v>
      </c>
      <c r="H636" t="s">
        <v>65</v>
      </c>
      <c r="I636" t="s">
        <v>478</v>
      </c>
      <c r="J636">
        <v>7</v>
      </c>
      <c r="K636" s="40">
        <v>169967</v>
      </c>
      <c r="L636" s="38">
        <v>1189769</v>
      </c>
      <c r="M636">
        <v>5</v>
      </c>
      <c r="N636" t="s">
        <v>27</v>
      </c>
      <c r="O636" t="s">
        <v>35</v>
      </c>
      <c r="P636" t="s">
        <v>27</v>
      </c>
      <c r="Q636">
        <v>92</v>
      </c>
      <c r="R636" s="41">
        <v>868547</v>
      </c>
    </row>
    <row r="637" spans="1:18" x14ac:dyDescent="0.3">
      <c r="A637" t="s">
        <v>7900</v>
      </c>
      <c r="B637" s="32">
        <v>45153</v>
      </c>
      <c r="C637" t="s">
        <v>6730</v>
      </c>
      <c r="D637" t="s">
        <v>6731</v>
      </c>
      <c r="E637" t="s">
        <v>6732</v>
      </c>
      <c r="F637" t="s">
        <v>957</v>
      </c>
      <c r="G637" s="39" t="s">
        <v>7901</v>
      </c>
      <c r="H637" t="s">
        <v>10794</v>
      </c>
      <c r="I637" t="s">
        <v>158</v>
      </c>
      <c r="J637">
        <v>2</v>
      </c>
      <c r="K637" s="40">
        <v>17123</v>
      </c>
      <c r="L637" s="38">
        <v>34246</v>
      </c>
      <c r="M637">
        <v>5</v>
      </c>
      <c r="N637" t="s">
        <v>47</v>
      </c>
      <c r="O637" t="s">
        <v>35</v>
      </c>
      <c r="P637">
        <v>5</v>
      </c>
      <c r="Q637">
        <v>116</v>
      </c>
      <c r="R637" s="41">
        <v>581262</v>
      </c>
    </row>
    <row r="638" spans="1:18" x14ac:dyDescent="0.3">
      <c r="A638" t="s">
        <v>7902</v>
      </c>
      <c r="B638" s="32">
        <v>45600</v>
      </c>
      <c r="C638" t="s">
        <v>6730</v>
      </c>
      <c r="D638" t="s">
        <v>6731</v>
      </c>
      <c r="E638" t="s">
        <v>6750</v>
      </c>
      <c r="F638" t="s">
        <v>221</v>
      </c>
      <c r="G638" s="39" t="s">
        <v>7903</v>
      </c>
      <c r="H638" t="s">
        <v>45</v>
      </c>
      <c r="I638" t="s">
        <v>74</v>
      </c>
      <c r="J638">
        <v>9</v>
      </c>
      <c r="K638" s="40">
        <v>37328</v>
      </c>
      <c r="L638" s="38">
        <v>335952</v>
      </c>
      <c r="M638">
        <v>0</v>
      </c>
      <c r="N638" t="s">
        <v>34</v>
      </c>
      <c r="O638" t="s">
        <v>27</v>
      </c>
      <c r="P638">
        <v>3</v>
      </c>
      <c r="Q638">
        <v>9</v>
      </c>
      <c r="R638" s="41">
        <v>395160</v>
      </c>
    </row>
    <row r="639" spans="1:18" x14ac:dyDescent="0.3">
      <c r="A639" t="s">
        <v>7904</v>
      </c>
      <c r="B639" s="32">
        <v>44950</v>
      </c>
      <c r="C639" t="s">
        <v>6730</v>
      </c>
      <c r="D639" t="s">
        <v>6731</v>
      </c>
      <c r="E639" t="s">
        <v>6750</v>
      </c>
      <c r="F639" t="s">
        <v>2872</v>
      </c>
      <c r="G639" s="39" t="s">
        <v>7905</v>
      </c>
      <c r="H639" t="s">
        <v>32</v>
      </c>
      <c r="I639" t="s">
        <v>33</v>
      </c>
      <c r="J639">
        <v>7</v>
      </c>
      <c r="K639" s="40">
        <v>16563</v>
      </c>
      <c r="L639" s="38">
        <v>115941</v>
      </c>
      <c r="M639">
        <v>0</v>
      </c>
      <c r="N639" t="s">
        <v>47</v>
      </c>
      <c r="O639" t="s">
        <v>35</v>
      </c>
      <c r="P639" t="s">
        <v>27</v>
      </c>
      <c r="Q639">
        <v>102</v>
      </c>
      <c r="R639" s="41">
        <v>581262</v>
      </c>
    </row>
    <row r="640" spans="1:18" x14ac:dyDescent="0.3">
      <c r="A640" t="s">
        <v>7906</v>
      </c>
      <c r="B640" s="32">
        <v>44998</v>
      </c>
      <c r="C640" t="s">
        <v>6730</v>
      </c>
      <c r="D640" t="s">
        <v>6731</v>
      </c>
      <c r="E640" t="s">
        <v>6732</v>
      </c>
      <c r="F640" t="s">
        <v>4920</v>
      </c>
      <c r="G640" s="39" t="s">
        <v>7907</v>
      </c>
      <c r="H640" t="s">
        <v>24</v>
      </c>
      <c r="I640" t="s">
        <v>174</v>
      </c>
      <c r="J640">
        <v>4</v>
      </c>
      <c r="K640" s="40">
        <v>247399</v>
      </c>
      <c r="L640" s="38">
        <v>989596</v>
      </c>
      <c r="M640">
        <v>0</v>
      </c>
      <c r="N640" t="s">
        <v>26</v>
      </c>
      <c r="O640" t="s">
        <v>28</v>
      </c>
      <c r="P640">
        <v>2</v>
      </c>
      <c r="Q640">
        <v>17</v>
      </c>
      <c r="R640" s="41">
        <v>973851</v>
      </c>
    </row>
    <row r="641" spans="1:18" x14ac:dyDescent="0.3">
      <c r="A641" t="s">
        <v>7908</v>
      </c>
      <c r="B641" s="32">
        <v>45077</v>
      </c>
      <c r="C641" t="s">
        <v>6730</v>
      </c>
      <c r="D641" t="s">
        <v>6731</v>
      </c>
      <c r="E641" t="s">
        <v>6732</v>
      </c>
      <c r="F641" t="s">
        <v>188</v>
      </c>
      <c r="G641" s="39" t="s">
        <v>7909</v>
      </c>
      <c r="H641" t="s">
        <v>65</v>
      </c>
      <c r="I641" t="s">
        <v>78</v>
      </c>
      <c r="J641">
        <v>15</v>
      </c>
      <c r="K641" s="40">
        <v>75558</v>
      </c>
      <c r="L641" s="38">
        <v>1133370</v>
      </c>
      <c r="M641">
        <v>20</v>
      </c>
      <c r="N641" t="s">
        <v>57</v>
      </c>
      <c r="O641" t="s">
        <v>28</v>
      </c>
      <c r="P641">
        <v>5</v>
      </c>
      <c r="Q641">
        <v>19</v>
      </c>
      <c r="R641" s="41">
        <v>868547</v>
      </c>
    </row>
    <row r="642" spans="1:18" x14ac:dyDescent="0.3">
      <c r="A642" t="s">
        <v>7910</v>
      </c>
      <c r="B642" s="32">
        <v>45258</v>
      </c>
      <c r="C642" t="s">
        <v>6730</v>
      </c>
      <c r="D642" t="s">
        <v>6731</v>
      </c>
      <c r="E642" t="s">
        <v>6732</v>
      </c>
      <c r="F642" t="s">
        <v>2951</v>
      </c>
      <c r="G642" s="39" t="s">
        <v>7911</v>
      </c>
      <c r="H642" t="s">
        <v>24</v>
      </c>
      <c r="I642" t="s">
        <v>56</v>
      </c>
      <c r="J642">
        <v>18</v>
      </c>
      <c r="K642" s="40">
        <v>306872</v>
      </c>
      <c r="L642" s="38">
        <v>5523696</v>
      </c>
      <c r="M642">
        <v>5</v>
      </c>
      <c r="N642" t="s">
        <v>57</v>
      </c>
      <c r="O642" t="s">
        <v>28</v>
      </c>
      <c r="P642">
        <v>3</v>
      </c>
      <c r="Q642">
        <v>124</v>
      </c>
      <c r="R642" s="41">
        <v>973851</v>
      </c>
    </row>
    <row r="643" spans="1:18" x14ac:dyDescent="0.3">
      <c r="A643" t="s">
        <v>7912</v>
      </c>
      <c r="B643" s="32">
        <v>45445</v>
      </c>
      <c r="C643" t="s">
        <v>6730</v>
      </c>
      <c r="D643" t="s">
        <v>6731</v>
      </c>
      <c r="E643" t="s">
        <v>6750</v>
      </c>
      <c r="F643" t="s">
        <v>1083</v>
      </c>
      <c r="G643" s="39" t="s">
        <v>27</v>
      </c>
      <c r="H643" t="s">
        <v>40</v>
      </c>
      <c r="I643" t="s">
        <v>41</v>
      </c>
      <c r="J643">
        <v>19</v>
      </c>
      <c r="K643" s="40">
        <v>6399</v>
      </c>
      <c r="L643" s="38">
        <v>121581</v>
      </c>
      <c r="M643">
        <v>5</v>
      </c>
      <c r="N643" t="s">
        <v>57</v>
      </c>
      <c r="O643" t="s">
        <v>35</v>
      </c>
      <c r="P643" t="s">
        <v>27</v>
      </c>
      <c r="Q643">
        <v>123</v>
      </c>
      <c r="R643" s="41">
        <v>381933</v>
      </c>
    </row>
    <row r="644" spans="1:18" x14ac:dyDescent="0.3">
      <c r="A644" t="s">
        <v>7913</v>
      </c>
      <c r="B644" s="32">
        <v>45554</v>
      </c>
      <c r="C644" t="s">
        <v>6730</v>
      </c>
      <c r="D644" t="s">
        <v>6731</v>
      </c>
      <c r="E644" t="s">
        <v>6750</v>
      </c>
      <c r="F644" t="s">
        <v>1853</v>
      </c>
      <c r="G644" s="39" t="s">
        <v>7914</v>
      </c>
      <c r="H644" t="s">
        <v>10798</v>
      </c>
      <c r="I644" t="s">
        <v>78</v>
      </c>
      <c r="J644">
        <v>4</v>
      </c>
      <c r="K644" s="40">
        <v>42318</v>
      </c>
      <c r="L644" s="38">
        <v>169272</v>
      </c>
      <c r="M644">
        <v>20</v>
      </c>
      <c r="N644" t="s">
        <v>57</v>
      </c>
      <c r="O644" t="s">
        <v>35</v>
      </c>
      <c r="P644">
        <v>1</v>
      </c>
      <c r="Q644">
        <v>108</v>
      </c>
      <c r="R644" s="41">
        <v>868547</v>
      </c>
    </row>
    <row r="645" spans="1:18" x14ac:dyDescent="0.3">
      <c r="A645" t="s">
        <v>7915</v>
      </c>
      <c r="B645" s="32">
        <v>45476</v>
      </c>
      <c r="C645" t="s">
        <v>6730</v>
      </c>
      <c r="D645" t="s">
        <v>6731</v>
      </c>
      <c r="E645" t="s">
        <v>6750</v>
      </c>
      <c r="F645" t="s">
        <v>2706</v>
      </c>
      <c r="G645" s="39" t="s">
        <v>27</v>
      </c>
      <c r="H645" t="s">
        <v>32</v>
      </c>
      <c r="I645" t="s">
        <v>158</v>
      </c>
      <c r="J645">
        <v>14</v>
      </c>
      <c r="K645" s="40">
        <v>21574</v>
      </c>
      <c r="L645" s="38">
        <v>302036</v>
      </c>
      <c r="M645">
        <v>0</v>
      </c>
      <c r="N645" t="s">
        <v>34</v>
      </c>
      <c r="O645" t="s">
        <v>35</v>
      </c>
      <c r="P645">
        <v>7</v>
      </c>
      <c r="Q645">
        <v>103</v>
      </c>
      <c r="R645" s="41">
        <v>581262</v>
      </c>
    </row>
    <row r="646" spans="1:18" x14ac:dyDescent="0.3">
      <c r="A646" t="s">
        <v>7916</v>
      </c>
      <c r="B646" s="32">
        <v>45523</v>
      </c>
      <c r="C646" t="s">
        <v>6730</v>
      </c>
      <c r="D646" t="s">
        <v>6731</v>
      </c>
      <c r="E646" t="s">
        <v>6750</v>
      </c>
      <c r="F646" t="s">
        <v>1411</v>
      </c>
      <c r="G646" s="39" t="s">
        <v>7917</v>
      </c>
      <c r="H646" t="s">
        <v>10794</v>
      </c>
      <c r="I646" t="s">
        <v>117</v>
      </c>
      <c r="J646">
        <v>7</v>
      </c>
      <c r="K646" s="40">
        <v>20592</v>
      </c>
      <c r="L646" s="38">
        <v>144144</v>
      </c>
      <c r="M646" t="s">
        <v>27</v>
      </c>
      <c r="N646" t="s">
        <v>26</v>
      </c>
      <c r="O646" t="s">
        <v>35</v>
      </c>
      <c r="P646">
        <v>2</v>
      </c>
      <c r="Q646">
        <v>104</v>
      </c>
      <c r="R646" s="41">
        <v>581262</v>
      </c>
    </row>
    <row r="647" spans="1:18" x14ac:dyDescent="0.3">
      <c r="A647" t="s">
        <v>7918</v>
      </c>
      <c r="B647" s="32">
        <v>44975</v>
      </c>
      <c r="C647" t="s">
        <v>6730</v>
      </c>
      <c r="D647" t="s">
        <v>6731</v>
      </c>
      <c r="E647" t="s">
        <v>6732</v>
      </c>
      <c r="F647" t="s">
        <v>1968</v>
      </c>
      <c r="G647" s="39" t="s">
        <v>7919</v>
      </c>
      <c r="H647" t="s">
        <v>10798</v>
      </c>
      <c r="I647" t="s">
        <v>397</v>
      </c>
      <c r="J647">
        <v>10</v>
      </c>
      <c r="K647" s="40">
        <v>110040</v>
      </c>
      <c r="L647" s="38">
        <v>1100400</v>
      </c>
      <c r="M647">
        <v>15</v>
      </c>
      <c r="N647" t="s">
        <v>26</v>
      </c>
      <c r="O647" t="s">
        <v>28</v>
      </c>
      <c r="P647">
        <v>1</v>
      </c>
      <c r="Q647">
        <v>133</v>
      </c>
      <c r="R647" s="41">
        <v>868547</v>
      </c>
    </row>
    <row r="648" spans="1:18" x14ac:dyDescent="0.3">
      <c r="A648" t="s">
        <v>7920</v>
      </c>
      <c r="B648" s="32">
        <v>45611</v>
      </c>
      <c r="C648" t="s">
        <v>6730</v>
      </c>
      <c r="D648" t="s">
        <v>6731</v>
      </c>
      <c r="E648" t="s">
        <v>6750</v>
      </c>
      <c r="F648" t="s">
        <v>3354</v>
      </c>
      <c r="G648" s="39" t="s">
        <v>27</v>
      </c>
      <c r="H648" t="s">
        <v>65</v>
      </c>
      <c r="I648" t="s">
        <v>382</v>
      </c>
      <c r="J648">
        <v>12</v>
      </c>
      <c r="K648" s="40">
        <v>163270</v>
      </c>
      <c r="L648" s="38">
        <v>1959240</v>
      </c>
      <c r="M648">
        <v>10</v>
      </c>
      <c r="N648" t="s">
        <v>47</v>
      </c>
      <c r="O648" t="s">
        <v>35</v>
      </c>
      <c r="P648">
        <v>3</v>
      </c>
      <c r="Q648">
        <v>106</v>
      </c>
      <c r="R648" s="41">
        <v>868547</v>
      </c>
    </row>
    <row r="649" spans="1:18" x14ac:dyDescent="0.3">
      <c r="A649" t="s">
        <v>7921</v>
      </c>
      <c r="B649" s="32">
        <v>45080</v>
      </c>
      <c r="C649" t="s">
        <v>6730</v>
      </c>
      <c r="D649" t="s">
        <v>6731</v>
      </c>
      <c r="E649" t="s">
        <v>6732</v>
      </c>
      <c r="F649" t="s">
        <v>412</v>
      </c>
      <c r="G649" s="39" t="s">
        <v>27</v>
      </c>
      <c r="H649" t="s">
        <v>10798</v>
      </c>
      <c r="I649" t="s">
        <v>66</v>
      </c>
      <c r="J649">
        <v>1</v>
      </c>
      <c r="K649" s="40">
        <v>49718</v>
      </c>
      <c r="L649" s="38">
        <v>49718</v>
      </c>
      <c r="M649">
        <v>10</v>
      </c>
      <c r="N649" t="s">
        <v>47</v>
      </c>
      <c r="O649" t="s">
        <v>35</v>
      </c>
      <c r="P649">
        <v>1</v>
      </c>
      <c r="Q649">
        <v>148</v>
      </c>
      <c r="R649" s="41">
        <v>868547</v>
      </c>
    </row>
    <row r="650" spans="1:18" x14ac:dyDescent="0.3">
      <c r="A650" t="s">
        <v>7922</v>
      </c>
      <c r="B650" s="32">
        <v>45639</v>
      </c>
      <c r="C650" t="s">
        <v>6730</v>
      </c>
      <c r="D650" t="s">
        <v>6731</v>
      </c>
      <c r="E650" t="s">
        <v>6741</v>
      </c>
      <c r="F650" t="s">
        <v>889</v>
      </c>
      <c r="G650" s="39" t="s">
        <v>7923</v>
      </c>
      <c r="H650" t="s">
        <v>40</v>
      </c>
      <c r="I650" t="s">
        <v>137</v>
      </c>
      <c r="J650">
        <v>9</v>
      </c>
      <c r="K650" s="40">
        <v>10702</v>
      </c>
      <c r="L650" s="38">
        <v>96318</v>
      </c>
      <c r="M650">
        <v>0</v>
      </c>
      <c r="N650" t="s">
        <v>27</v>
      </c>
      <c r="O650" t="s">
        <v>28</v>
      </c>
      <c r="P650">
        <v>3</v>
      </c>
      <c r="Q650">
        <v>169</v>
      </c>
      <c r="R650" s="41">
        <v>381933</v>
      </c>
    </row>
    <row r="651" spans="1:18" x14ac:dyDescent="0.3">
      <c r="A651" t="s">
        <v>7924</v>
      </c>
      <c r="B651" s="32">
        <v>45228</v>
      </c>
      <c r="C651" t="s">
        <v>6730</v>
      </c>
      <c r="D651" t="s">
        <v>6731</v>
      </c>
      <c r="E651" t="s">
        <v>6750</v>
      </c>
      <c r="F651" t="s">
        <v>1219</v>
      </c>
      <c r="G651" s="39" t="s">
        <v>7925</v>
      </c>
      <c r="H651" t="s">
        <v>45</v>
      </c>
      <c r="I651" t="s">
        <v>181</v>
      </c>
      <c r="J651">
        <v>7</v>
      </c>
      <c r="K651" s="40">
        <v>14786</v>
      </c>
      <c r="L651" s="38">
        <v>103502</v>
      </c>
      <c r="M651" t="s">
        <v>27</v>
      </c>
      <c r="N651" t="s">
        <v>57</v>
      </c>
      <c r="O651" t="s">
        <v>35</v>
      </c>
      <c r="P651">
        <v>1</v>
      </c>
      <c r="Q651">
        <v>148</v>
      </c>
      <c r="R651" s="41">
        <v>395160</v>
      </c>
    </row>
    <row r="652" spans="1:18" x14ac:dyDescent="0.3">
      <c r="A652" t="s">
        <v>7926</v>
      </c>
      <c r="B652" s="32">
        <v>45626</v>
      </c>
      <c r="C652" t="s">
        <v>6730</v>
      </c>
      <c r="D652" t="s">
        <v>6731</v>
      </c>
      <c r="E652" t="s">
        <v>6750</v>
      </c>
      <c r="F652" t="s">
        <v>949</v>
      </c>
      <c r="G652" s="39" t="s">
        <v>27</v>
      </c>
      <c r="H652" t="s">
        <v>40</v>
      </c>
      <c r="I652" t="s">
        <v>171</v>
      </c>
      <c r="J652">
        <v>19</v>
      </c>
      <c r="K652" s="40">
        <v>8138</v>
      </c>
      <c r="L652" s="38">
        <v>154622</v>
      </c>
      <c r="M652">
        <v>0</v>
      </c>
      <c r="N652" t="s">
        <v>57</v>
      </c>
      <c r="O652" t="s">
        <v>35</v>
      </c>
      <c r="P652">
        <v>2</v>
      </c>
      <c r="Q652">
        <v>173</v>
      </c>
      <c r="R652" s="41">
        <v>381933</v>
      </c>
    </row>
    <row r="653" spans="1:18" x14ac:dyDescent="0.3">
      <c r="A653" t="s">
        <v>7927</v>
      </c>
      <c r="B653" s="32">
        <v>45453</v>
      </c>
      <c r="C653" t="s">
        <v>6730</v>
      </c>
      <c r="D653" t="s">
        <v>6731</v>
      </c>
      <c r="E653" t="s">
        <v>6732</v>
      </c>
      <c r="F653" t="s">
        <v>1753</v>
      </c>
      <c r="G653" s="39" t="s">
        <v>27</v>
      </c>
      <c r="H653" t="s">
        <v>45</v>
      </c>
      <c r="I653" t="s">
        <v>181</v>
      </c>
      <c r="J653">
        <v>7</v>
      </c>
      <c r="K653" s="40">
        <v>13250</v>
      </c>
      <c r="L653" s="38">
        <v>92750</v>
      </c>
      <c r="M653">
        <v>0</v>
      </c>
      <c r="N653" t="s">
        <v>57</v>
      </c>
      <c r="O653" t="s">
        <v>35</v>
      </c>
      <c r="P653">
        <v>2</v>
      </c>
      <c r="Q653">
        <v>183</v>
      </c>
      <c r="R653" s="41">
        <v>395160</v>
      </c>
    </row>
    <row r="654" spans="1:18" x14ac:dyDescent="0.3">
      <c r="A654" t="s">
        <v>7928</v>
      </c>
      <c r="B654" s="32">
        <v>45192</v>
      </c>
      <c r="C654" t="s">
        <v>6730</v>
      </c>
      <c r="D654" t="s">
        <v>6731</v>
      </c>
      <c r="E654" t="s">
        <v>6741</v>
      </c>
      <c r="F654" t="s">
        <v>1104</v>
      </c>
      <c r="G654" s="39" t="s">
        <v>27</v>
      </c>
      <c r="H654" t="s">
        <v>40</v>
      </c>
      <c r="I654" t="s">
        <v>51</v>
      </c>
      <c r="J654">
        <v>13</v>
      </c>
      <c r="K654" s="40">
        <v>2943</v>
      </c>
      <c r="L654" s="38">
        <v>38259</v>
      </c>
      <c r="M654">
        <v>5</v>
      </c>
      <c r="N654" t="s">
        <v>57</v>
      </c>
      <c r="O654" t="s">
        <v>35</v>
      </c>
      <c r="P654">
        <v>5</v>
      </c>
      <c r="Q654">
        <v>27</v>
      </c>
      <c r="R654" s="41">
        <v>381933</v>
      </c>
    </row>
    <row r="655" spans="1:18" x14ac:dyDescent="0.3">
      <c r="A655" t="s">
        <v>7929</v>
      </c>
      <c r="B655" s="32">
        <v>45098</v>
      </c>
      <c r="C655" t="s">
        <v>6730</v>
      </c>
      <c r="D655" t="s">
        <v>6731</v>
      </c>
      <c r="E655" t="s">
        <v>6732</v>
      </c>
      <c r="F655" t="s">
        <v>1205</v>
      </c>
      <c r="G655" s="39" t="s">
        <v>27</v>
      </c>
      <c r="H655" t="s">
        <v>65</v>
      </c>
      <c r="I655" t="s">
        <v>478</v>
      </c>
      <c r="J655">
        <v>5</v>
      </c>
      <c r="K655" s="40">
        <v>84885</v>
      </c>
      <c r="L655" s="38">
        <v>424425</v>
      </c>
      <c r="M655">
        <v>10</v>
      </c>
      <c r="N655" t="s">
        <v>47</v>
      </c>
      <c r="O655" t="s">
        <v>35</v>
      </c>
      <c r="P655">
        <v>5</v>
      </c>
      <c r="Q655">
        <v>35</v>
      </c>
      <c r="R655" s="41">
        <v>868547</v>
      </c>
    </row>
    <row r="656" spans="1:18" x14ac:dyDescent="0.3">
      <c r="A656" t="s">
        <v>7930</v>
      </c>
      <c r="B656" s="32">
        <v>45525</v>
      </c>
      <c r="C656" t="s">
        <v>6730</v>
      </c>
      <c r="D656" t="s">
        <v>6731</v>
      </c>
      <c r="E656" t="s">
        <v>6750</v>
      </c>
      <c r="F656" t="s">
        <v>874</v>
      </c>
      <c r="G656" s="39" t="s">
        <v>7931</v>
      </c>
      <c r="H656" t="s">
        <v>32</v>
      </c>
      <c r="I656" t="s">
        <v>95</v>
      </c>
      <c r="J656">
        <v>11</v>
      </c>
      <c r="K656" s="40">
        <v>18844</v>
      </c>
      <c r="L656" s="38">
        <v>207284</v>
      </c>
      <c r="M656">
        <v>20</v>
      </c>
      <c r="N656" t="s">
        <v>34</v>
      </c>
      <c r="O656" t="s">
        <v>35</v>
      </c>
      <c r="P656">
        <v>2</v>
      </c>
      <c r="Q656">
        <v>45</v>
      </c>
      <c r="R656" s="41">
        <v>581262</v>
      </c>
    </row>
    <row r="657" spans="1:18" x14ac:dyDescent="0.3">
      <c r="A657" t="s">
        <v>7932</v>
      </c>
      <c r="B657" s="32">
        <v>44959</v>
      </c>
      <c r="C657" t="s">
        <v>6730</v>
      </c>
      <c r="D657" t="s">
        <v>6731</v>
      </c>
      <c r="E657" t="s">
        <v>6732</v>
      </c>
      <c r="F657" t="s">
        <v>1753</v>
      </c>
      <c r="G657" s="39" t="s">
        <v>7933</v>
      </c>
      <c r="H657" t="s">
        <v>45</v>
      </c>
      <c r="I657" t="s">
        <v>82</v>
      </c>
      <c r="J657">
        <v>20</v>
      </c>
      <c r="K657" s="40">
        <v>20345</v>
      </c>
      <c r="L657" s="38">
        <v>406900</v>
      </c>
      <c r="M657">
        <v>20</v>
      </c>
      <c r="N657" t="s">
        <v>27</v>
      </c>
      <c r="O657" t="s">
        <v>35</v>
      </c>
      <c r="P657">
        <v>3</v>
      </c>
      <c r="Q657">
        <v>188</v>
      </c>
      <c r="R657" s="41">
        <v>395160</v>
      </c>
    </row>
    <row r="658" spans="1:18" x14ac:dyDescent="0.3">
      <c r="A658" t="s">
        <v>7934</v>
      </c>
      <c r="B658" s="32">
        <v>45542</v>
      </c>
      <c r="C658" t="s">
        <v>6730</v>
      </c>
      <c r="D658" t="s">
        <v>6731</v>
      </c>
      <c r="E658" t="s">
        <v>6732</v>
      </c>
      <c r="F658" t="s">
        <v>1705</v>
      </c>
      <c r="G658" s="39" t="s">
        <v>7935</v>
      </c>
      <c r="H658" t="s">
        <v>24</v>
      </c>
      <c r="I658" t="s">
        <v>56</v>
      </c>
      <c r="J658">
        <v>12</v>
      </c>
      <c r="K658" s="40">
        <v>301922</v>
      </c>
      <c r="L658" s="38">
        <v>3623064</v>
      </c>
      <c r="M658" t="s">
        <v>27</v>
      </c>
      <c r="N658" t="s">
        <v>34</v>
      </c>
      <c r="O658" t="s">
        <v>35</v>
      </c>
      <c r="P658">
        <v>5</v>
      </c>
      <c r="Q658">
        <v>23</v>
      </c>
      <c r="R658" s="41">
        <v>973851</v>
      </c>
    </row>
    <row r="659" spans="1:18" x14ac:dyDescent="0.3">
      <c r="A659" t="s">
        <v>7936</v>
      </c>
      <c r="B659" s="32">
        <v>45550</v>
      </c>
      <c r="C659" t="s">
        <v>6730</v>
      </c>
      <c r="D659" t="s">
        <v>6731</v>
      </c>
      <c r="E659" t="s">
        <v>6732</v>
      </c>
      <c r="F659" t="s">
        <v>2441</v>
      </c>
      <c r="G659" s="39" t="s">
        <v>27</v>
      </c>
      <c r="H659" t="s">
        <v>10794</v>
      </c>
      <c r="I659" t="s">
        <v>95</v>
      </c>
      <c r="J659">
        <v>17</v>
      </c>
      <c r="K659" s="40">
        <v>18276</v>
      </c>
      <c r="L659" s="38">
        <v>310692</v>
      </c>
      <c r="M659">
        <v>5</v>
      </c>
      <c r="N659" t="s">
        <v>27</v>
      </c>
      <c r="O659" t="s">
        <v>28</v>
      </c>
      <c r="P659">
        <v>5</v>
      </c>
      <c r="Q659">
        <v>192</v>
      </c>
      <c r="R659" s="41">
        <v>581262</v>
      </c>
    </row>
    <row r="660" spans="1:18" x14ac:dyDescent="0.3">
      <c r="A660" t="s">
        <v>7937</v>
      </c>
      <c r="B660" s="32">
        <v>45255</v>
      </c>
      <c r="C660" t="s">
        <v>6730</v>
      </c>
      <c r="D660" t="s">
        <v>6731</v>
      </c>
      <c r="E660" t="s">
        <v>6732</v>
      </c>
      <c r="F660" t="s">
        <v>1782</v>
      </c>
      <c r="G660" s="39" t="s">
        <v>7938</v>
      </c>
      <c r="H660" t="s">
        <v>65</v>
      </c>
      <c r="I660" t="s">
        <v>382</v>
      </c>
      <c r="J660">
        <v>17</v>
      </c>
      <c r="K660" s="40">
        <v>67513</v>
      </c>
      <c r="L660" s="38">
        <v>1147721</v>
      </c>
      <c r="M660">
        <v>20</v>
      </c>
      <c r="N660" t="s">
        <v>27</v>
      </c>
      <c r="O660" t="s">
        <v>28</v>
      </c>
      <c r="P660">
        <v>5</v>
      </c>
      <c r="Q660">
        <v>187</v>
      </c>
      <c r="R660" s="41">
        <v>868547</v>
      </c>
    </row>
    <row r="661" spans="1:18" x14ac:dyDescent="0.3">
      <c r="A661" t="s">
        <v>7939</v>
      </c>
      <c r="B661" s="32">
        <v>45048</v>
      </c>
      <c r="C661" t="s">
        <v>6730</v>
      </c>
      <c r="D661" t="s">
        <v>6731</v>
      </c>
      <c r="E661" t="s">
        <v>6741</v>
      </c>
      <c r="F661" t="s">
        <v>806</v>
      </c>
      <c r="G661" s="39" t="s">
        <v>7940</v>
      </c>
      <c r="H661" t="s">
        <v>40</v>
      </c>
      <c r="I661" t="s">
        <v>106</v>
      </c>
      <c r="J661">
        <v>4</v>
      </c>
      <c r="K661" s="40">
        <v>9067</v>
      </c>
      <c r="L661" s="38">
        <v>36268</v>
      </c>
      <c r="M661" t="s">
        <v>27</v>
      </c>
      <c r="N661" t="s">
        <v>57</v>
      </c>
      <c r="O661" t="s">
        <v>35</v>
      </c>
      <c r="P661">
        <v>1</v>
      </c>
      <c r="Q661">
        <v>63</v>
      </c>
      <c r="R661" s="41">
        <v>381933</v>
      </c>
    </row>
    <row r="662" spans="1:18" x14ac:dyDescent="0.3">
      <c r="A662" t="s">
        <v>7941</v>
      </c>
      <c r="B662" s="32">
        <v>44990</v>
      </c>
      <c r="C662" t="s">
        <v>6730</v>
      </c>
      <c r="D662" t="s">
        <v>6731</v>
      </c>
      <c r="E662" t="s">
        <v>6732</v>
      </c>
      <c r="F662" t="s">
        <v>1424</v>
      </c>
      <c r="G662" s="39" t="s">
        <v>7942</v>
      </c>
      <c r="H662" t="s">
        <v>24</v>
      </c>
      <c r="I662" t="s">
        <v>161</v>
      </c>
      <c r="J662">
        <v>17</v>
      </c>
      <c r="K662" s="40">
        <v>307289</v>
      </c>
      <c r="L662" s="38">
        <v>5223913</v>
      </c>
      <c r="M662">
        <v>0</v>
      </c>
      <c r="N662" t="s">
        <v>27</v>
      </c>
      <c r="O662" t="s">
        <v>35</v>
      </c>
      <c r="P662" t="s">
        <v>27</v>
      </c>
      <c r="Q662">
        <v>105</v>
      </c>
      <c r="R662" s="41">
        <v>973851</v>
      </c>
    </row>
    <row r="663" spans="1:18" x14ac:dyDescent="0.3">
      <c r="A663" t="s">
        <v>7943</v>
      </c>
      <c r="B663" s="32">
        <v>45288</v>
      </c>
      <c r="C663" t="s">
        <v>6730</v>
      </c>
      <c r="D663" t="s">
        <v>6731</v>
      </c>
      <c r="E663" t="s">
        <v>6732</v>
      </c>
      <c r="F663" t="s">
        <v>2360</v>
      </c>
      <c r="G663" s="39" t="s">
        <v>7944</v>
      </c>
      <c r="H663" t="s">
        <v>10798</v>
      </c>
      <c r="I663" t="s">
        <v>382</v>
      </c>
      <c r="J663">
        <v>2</v>
      </c>
      <c r="K663" s="40">
        <v>68256</v>
      </c>
      <c r="L663" s="38">
        <v>136512</v>
      </c>
      <c r="M663">
        <v>0</v>
      </c>
      <c r="N663" t="s">
        <v>10797</v>
      </c>
      <c r="O663" t="s">
        <v>28</v>
      </c>
      <c r="P663" t="s">
        <v>27</v>
      </c>
      <c r="Q663">
        <v>188</v>
      </c>
      <c r="R663" s="41">
        <v>868547</v>
      </c>
    </row>
    <row r="664" spans="1:18" x14ac:dyDescent="0.3">
      <c r="A664" t="s">
        <v>7945</v>
      </c>
      <c r="B664" s="32">
        <v>45611</v>
      </c>
      <c r="C664" t="s">
        <v>6730</v>
      </c>
      <c r="D664" t="s">
        <v>6731</v>
      </c>
      <c r="E664" t="s">
        <v>6741</v>
      </c>
      <c r="F664" t="s">
        <v>2872</v>
      </c>
      <c r="G664" s="39" t="s">
        <v>7946</v>
      </c>
      <c r="H664" t="s">
        <v>10798</v>
      </c>
      <c r="I664" t="s">
        <v>382</v>
      </c>
      <c r="J664">
        <v>2</v>
      </c>
      <c r="K664" s="40">
        <v>21103</v>
      </c>
      <c r="L664" s="38">
        <v>42206</v>
      </c>
      <c r="M664" t="s">
        <v>27</v>
      </c>
      <c r="N664" t="s">
        <v>26</v>
      </c>
      <c r="O664" t="s">
        <v>28</v>
      </c>
      <c r="P664">
        <v>1</v>
      </c>
      <c r="Q664">
        <v>143</v>
      </c>
      <c r="R664" s="41">
        <v>868547</v>
      </c>
    </row>
    <row r="665" spans="1:18" x14ac:dyDescent="0.3">
      <c r="A665" t="s">
        <v>7947</v>
      </c>
      <c r="B665" s="32">
        <v>45266</v>
      </c>
      <c r="C665" t="s">
        <v>6730</v>
      </c>
      <c r="D665" t="s">
        <v>6731</v>
      </c>
      <c r="E665" t="s">
        <v>6732</v>
      </c>
      <c r="F665" t="s">
        <v>1980</v>
      </c>
      <c r="G665" s="39" t="s">
        <v>7948</v>
      </c>
      <c r="H665" t="s">
        <v>65</v>
      </c>
      <c r="I665" t="s">
        <v>478</v>
      </c>
      <c r="J665">
        <v>18</v>
      </c>
      <c r="K665" s="40">
        <v>24500</v>
      </c>
      <c r="L665" s="38">
        <v>441000</v>
      </c>
      <c r="M665" t="s">
        <v>27</v>
      </c>
      <c r="N665" t="s">
        <v>26</v>
      </c>
      <c r="O665" t="s">
        <v>35</v>
      </c>
      <c r="P665">
        <v>1</v>
      </c>
      <c r="Q665">
        <v>42</v>
      </c>
      <c r="R665" s="41">
        <v>868547</v>
      </c>
    </row>
    <row r="666" spans="1:18" x14ac:dyDescent="0.3">
      <c r="A666" t="s">
        <v>7949</v>
      </c>
      <c r="B666" s="32">
        <v>45521</v>
      </c>
      <c r="C666" t="s">
        <v>6730</v>
      </c>
      <c r="D666" t="s">
        <v>6731</v>
      </c>
      <c r="E666" t="s">
        <v>6732</v>
      </c>
      <c r="F666" t="s">
        <v>1949</v>
      </c>
      <c r="G666" s="39" t="s">
        <v>7950</v>
      </c>
      <c r="H666" t="s">
        <v>10798</v>
      </c>
      <c r="I666" t="s">
        <v>78</v>
      </c>
      <c r="J666">
        <v>6</v>
      </c>
      <c r="K666" s="40">
        <v>117479</v>
      </c>
      <c r="L666" s="38">
        <v>704874</v>
      </c>
      <c r="M666">
        <v>0</v>
      </c>
      <c r="N666" t="s">
        <v>27</v>
      </c>
      <c r="O666" t="s">
        <v>35</v>
      </c>
      <c r="P666">
        <v>5</v>
      </c>
      <c r="Q666">
        <v>15</v>
      </c>
      <c r="R666" s="41">
        <v>868547</v>
      </c>
    </row>
    <row r="667" spans="1:18" x14ac:dyDescent="0.3">
      <c r="A667" t="s">
        <v>7951</v>
      </c>
      <c r="B667" s="32">
        <v>45442</v>
      </c>
      <c r="C667" t="s">
        <v>6730</v>
      </c>
      <c r="D667" t="s">
        <v>6731</v>
      </c>
      <c r="E667" t="s">
        <v>6750</v>
      </c>
      <c r="F667" t="s">
        <v>631</v>
      </c>
      <c r="G667" s="39" t="s">
        <v>7952</v>
      </c>
      <c r="H667" t="s">
        <v>10798</v>
      </c>
      <c r="I667" t="s">
        <v>289</v>
      </c>
      <c r="J667">
        <v>7</v>
      </c>
      <c r="K667" s="40">
        <v>86734</v>
      </c>
      <c r="L667" s="38">
        <v>607138</v>
      </c>
      <c r="M667">
        <v>15</v>
      </c>
      <c r="N667" t="s">
        <v>57</v>
      </c>
      <c r="O667" t="s">
        <v>28</v>
      </c>
      <c r="P667">
        <v>0</v>
      </c>
      <c r="Q667">
        <v>27</v>
      </c>
      <c r="R667" s="41">
        <v>868547</v>
      </c>
    </row>
    <row r="668" spans="1:18" x14ac:dyDescent="0.3">
      <c r="A668" t="s">
        <v>7953</v>
      </c>
      <c r="B668" s="32">
        <v>45125</v>
      </c>
      <c r="C668" t="s">
        <v>6730</v>
      </c>
      <c r="D668" t="s">
        <v>6731</v>
      </c>
      <c r="E668" t="s">
        <v>6750</v>
      </c>
      <c r="F668" t="s">
        <v>854</v>
      </c>
      <c r="G668" s="39" t="s">
        <v>7954</v>
      </c>
      <c r="H668" t="s">
        <v>24</v>
      </c>
      <c r="I668" t="s">
        <v>61</v>
      </c>
      <c r="J668">
        <v>7</v>
      </c>
      <c r="K668" s="40">
        <v>75808</v>
      </c>
      <c r="L668" s="38">
        <v>530656</v>
      </c>
      <c r="M668">
        <v>0</v>
      </c>
      <c r="N668" t="s">
        <v>57</v>
      </c>
      <c r="O668" t="s">
        <v>35</v>
      </c>
      <c r="P668">
        <v>5</v>
      </c>
      <c r="Q668">
        <v>73</v>
      </c>
      <c r="R668" s="41">
        <v>973851</v>
      </c>
    </row>
    <row r="669" spans="1:18" x14ac:dyDescent="0.3">
      <c r="A669" t="s">
        <v>7955</v>
      </c>
      <c r="B669" s="32">
        <v>45103</v>
      </c>
      <c r="C669" t="s">
        <v>6730</v>
      </c>
      <c r="D669" t="s">
        <v>6731</v>
      </c>
      <c r="E669" t="s">
        <v>6732</v>
      </c>
      <c r="F669" t="s">
        <v>952</v>
      </c>
      <c r="G669" s="39" t="s">
        <v>7956</v>
      </c>
      <c r="H669" t="s">
        <v>65</v>
      </c>
      <c r="I669" t="s">
        <v>66</v>
      </c>
      <c r="J669">
        <v>4</v>
      </c>
      <c r="K669" s="40">
        <v>76113</v>
      </c>
      <c r="L669" s="38">
        <v>304452</v>
      </c>
      <c r="M669">
        <v>15</v>
      </c>
      <c r="N669" t="s">
        <v>26</v>
      </c>
      <c r="O669" t="s">
        <v>35</v>
      </c>
      <c r="P669">
        <v>5</v>
      </c>
      <c r="Q669">
        <v>88</v>
      </c>
      <c r="R669" s="41">
        <v>868547</v>
      </c>
    </row>
    <row r="670" spans="1:18" x14ac:dyDescent="0.3">
      <c r="A670" t="s">
        <v>7957</v>
      </c>
      <c r="B670" s="32">
        <v>44955</v>
      </c>
      <c r="C670" t="s">
        <v>6730</v>
      </c>
      <c r="D670" t="s">
        <v>6731</v>
      </c>
      <c r="E670" t="s">
        <v>6732</v>
      </c>
      <c r="F670" t="s">
        <v>147</v>
      </c>
      <c r="G670" s="39" t="s">
        <v>27</v>
      </c>
      <c r="H670" t="s">
        <v>45</v>
      </c>
      <c r="I670" t="s">
        <v>46</v>
      </c>
      <c r="J670">
        <v>20</v>
      </c>
      <c r="K670" s="40">
        <v>33610</v>
      </c>
      <c r="L670" s="38">
        <v>672200</v>
      </c>
      <c r="M670">
        <v>5</v>
      </c>
      <c r="N670" t="s">
        <v>27</v>
      </c>
      <c r="O670" t="s">
        <v>27</v>
      </c>
      <c r="P670">
        <v>1</v>
      </c>
      <c r="Q670">
        <v>150</v>
      </c>
      <c r="R670" s="41">
        <v>395160</v>
      </c>
    </row>
    <row r="671" spans="1:18" x14ac:dyDescent="0.3">
      <c r="A671" t="s">
        <v>7958</v>
      </c>
      <c r="B671" s="32">
        <v>45122</v>
      </c>
      <c r="C671" t="s">
        <v>6730</v>
      </c>
      <c r="D671" t="s">
        <v>6731</v>
      </c>
      <c r="E671" t="s">
        <v>6732</v>
      </c>
      <c r="F671" t="s">
        <v>370</v>
      </c>
      <c r="G671" s="39" t="s">
        <v>7959</v>
      </c>
      <c r="H671" t="s">
        <v>24</v>
      </c>
      <c r="I671" t="s">
        <v>25</v>
      </c>
      <c r="J671">
        <v>6</v>
      </c>
      <c r="K671" s="40">
        <v>219704</v>
      </c>
      <c r="L671" s="38">
        <v>1318224</v>
      </c>
      <c r="M671">
        <v>20</v>
      </c>
      <c r="N671" t="s">
        <v>57</v>
      </c>
      <c r="O671" t="s">
        <v>35</v>
      </c>
      <c r="P671">
        <v>3</v>
      </c>
      <c r="Q671">
        <v>85</v>
      </c>
      <c r="R671" s="41">
        <v>973851</v>
      </c>
    </row>
    <row r="672" spans="1:18" x14ac:dyDescent="0.3">
      <c r="A672" t="s">
        <v>7960</v>
      </c>
      <c r="B672" s="32">
        <v>45219</v>
      </c>
      <c r="C672" t="s">
        <v>6730</v>
      </c>
      <c r="D672" t="s">
        <v>6731</v>
      </c>
      <c r="E672" t="s">
        <v>6732</v>
      </c>
      <c r="F672" t="s">
        <v>385</v>
      </c>
      <c r="G672" s="39" t="s">
        <v>27</v>
      </c>
      <c r="H672" t="s">
        <v>10798</v>
      </c>
      <c r="I672" t="s">
        <v>78</v>
      </c>
      <c r="J672">
        <v>17</v>
      </c>
      <c r="K672" s="40">
        <v>135631</v>
      </c>
      <c r="L672" s="38">
        <v>2305727</v>
      </c>
      <c r="M672">
        <v>5</v>
      </c>
      <c r="N672" t="s">
        <v>57</v>
      </c>
      <c r="O672" t="s">
        <v>35</v>
      </c>
      <c r="P672">
        <v>4</v>
      </c>
      <c r="Q672">
        <v>34</v>
      </c>
      <c r="R672" s="41">
        <v>868547</v>
      </c>
    </row>
    <row r="673" spans="1:18" x14ac:dyDescent="0.3">
      <c r="A673" t="s">
        <v>7961</v>
      </c>
      <c r="B673" s="32">
        <v>45197</v>
      </c>
      <c r="C673" t="s">
        <v>6730</v>
      </c>
      <c r="D673" t="s">
        <v>6731</v>
      </c>
      <c r="E673" t="s">
        <v>6732</v>
      </c>
      <c r="F673" t="s">
        <v>1176</v>
      </c>
      <c r="G673" s="39" t="s">
        <v>7962</v>
      </c>
      <c r="H673" t="s">
        <v>65</v>
      </c>
      <c r="I673" t="s">
        <v>78</v>
      </c>
      <c r="J673">
        <v>17</v>
      </c>
      <c r="K673" s="40">
        <v>16736</v>
      </c>
      <c r="L673" s="38">
        <v>284512</v>
      </c>
      <c r="M673">
        <v>15</v>
      </c>
      <c r="N673" t="s">
        <v>57</v>
      </c>
      <c r="O673" t="s">
        <v>28</v>
      </c>
      <c r="P673">
        <v>2</v>
      </c>
      <c r="Q673">
        <v>48</v>
      </c>
      <c r="R673" s="41">
        <v>868547</v>
      </c>
    </row>
    <row r="674" spans="1:18" x14ac:dyDescent="0.3">
      <c r="A674" t="s">
        <v>7963</v>
      </c>
      <c r="B674" s="32">
        <v>45440</v>
      </c>
      <c r="C674" t="s">
        <v>6730</v>
      </c>
      <c r="D674" t="s">
        <v>6731</v>
      </c>
      <c r="E674" t="s">
        <v>6741</v>
      </c>
      <c r="F674" t="s">
        <v>1503</v>
      </c>
      <c r="G674" s="39" t="s">
        <v>7964</v>
      </c>
      <c r="H674" t="s">
        <v>45</v>
      </c>
      <c r="I674" t="s">
        <v>82</v>
      </c>
      <c r="J674">
        <v>3</v>
      </c>
      <c r="K674" s="40">
        <v>13268</v>
      </c>
      <c r="L674" s="38">
        <v>39804</v>
      </c>
      <c r="M674">
        <v>5</v>
      </c>
      <c r="N674" t="s">
        <v>57</v>
      </c>
      <c r="O674" t="s">
        <v>28</v>
      </c>
      <c r="P674">
        <v>7</v>
      </c>
      <c r="Q674">
        <v>50</v>
      </c>
      <c r="R674" s="41">
        <v>395160</v>
      </c>
    </row>
    <row r="675" spans="1:18" x14ac:dyDescent="0.3">
      <c r="A675" t="s">
        <v>7965</v>
      </c>
      <c r="B675" s="32">
        <v>45133</v>
      </c>
      <c r="C675" t="s">
        <v>6730</v>
      </c>
      <c r="D675" t="s">
        <v>6731</v>
      </c>
      <c r="E675" t="s">
        <v>6750</v>
      </c>
      <c r="F675" t="s">
        <v>1941</v>
      </c>
      <c r="G675" s="39" t="s">
        <v>7966</v>
      </c>
      <c r="H675" t="s">
        <v>65</v>
      </c>
      <c r="I675" t="s">
        <v>66</v>
      </c>
      <c r="J675">
        <v>15</v>
      </c>
      <c r="K675" s="40">
        <v>60299</v>
      </c>
      <c r="L675" s="38">
        <v>904485</v>
      </c>
      <c r="M675">
        <v>20</v>
      </c>
      <c r="N675" t="s">
        <v>47</v>
      </c>
      <c r="O675" t="s">
        <v>28</v>
      </c>
      <c r="P675" t="s">
        <v>27</v>
      </c>
      <c r="Q675">
        <v>157</v>
      </c>
      <c r="R675" s="41">
        <v>868547</v>
      </c>
    </row>
    <row r="676" spans="1:18" x14ac:dyDescent="0.3">
      <c r="A676" t="s">
        <v>7967</v>
      </c>
      <c r="B676" s="32">
        <v>45607</v>
      </c>
      <c r="C676" t="s">
        <v>6730</v>
      </c>
      <c r="D676" t="s">
        <v>6731</v>
      </c>
      <c r="E676" t="s">
        <v>6732</v>
      </c>
      <c r="F676" t="s">
        <v>293</v>
      </c>
      <c r="G676" s="39" t="s">
        <v>27</v>
      </c>
      <c r="H676" t="s">
        <v>10798</v>
      </c>
      <c r="I676" t="s">
        <v>66</v>
      </c>
      <c r="J676">
        <v>2</v>
      </c>
      <c r="K676" s="40">
        <v>25670</v>
      </c>
      <c r="L676" s="38">
        <v>51340</v>
      </c>
      <c r="M676">
        <v>0</v>
      </c>
      <c r="N676" t="s">
        <v>26</v>
      </c>
      <c r="O676" t="s">
        <v>35</v>
      </c>
      <c r="P676">
        <v>3</v>
      </c>
      <c r="Q676">
        <v>109</v>
      </c>
      <c r="R676" s="41">
        <v>868547</v>
      </c>
    </row>
    <row r="677" spans="1:18" x14ac:dyDescent="0.3">
      <c r="A677" t="s">
        <v>7968</v>
      </c>
      <c r="B677" s="32">
        <v>45611</v>
      </c>
      <c r="C677" t="s">
        <v>6730</v>
      </c>
      <c r="D677" t="s">
        <v>6731</v>
      </c>
      <c r="E677" t="s">
        <v>6732</v>
      </c>
      <c r="F677" t="s">
        <v>1799</v>
      </c>
      <c r="G677" s="39" t="s">
        <v>7969</v>
      </c>
      <c r="H677" t="s">
        <v>24</v>
      </c>
      <c r="I677" t="s">
        <v>25</v>
      </c>
      <c r="J677">
        <v>2</v>
      </c>
      <c r="K677" s="40">
        <v>220696</v>
      </c>
      <c r="L677" s="38">
        <v>441392</v>
      </c>
      <c r="M677" t="s">
        <v>27</v>
      </c>
      <c r="N677" t="s">
        <v>26</v>
      </c>
      <c r="O677" t="s">
        <v>35</v>
      </c>
      <c r="P677">
        <v>5</v>
      </c>
      <c r="Q677">
        <v>117</v>
      </c>
      <c r="R677" s="41">
        <v>973851</v>
      </c>
    </row>
    <row r="678" spans="1:18" x14ac:dyDescent="0.3">
      <c r="A678" t="s">
        <v>7970</v>
      </c>
      <c r="B678" s="32">
        <v>45218</v>
      </c>
      <c r="C678" t="s">
        <v>6730</v>
      </c>
      <c r="D678" t="s">
        <v>6731</v>
      </c>
      <c r="E678" t="s">
        <v>6750</v>
      </c>
      <c r="F678" t="s">
        <v>589</v>
      </c>
      <c r="G678" s="39" t="s">
        <v>27</v>
      </c>
      <c r="H678" t="s">
        <v>10794</v>
      </c>
      <c r="I678" t="s">
        <v>237</v>
      </c>
      <c r="J678">
        <v>16</v>
      </c>
      <c r="K678" s="40">
        <v>7657</v>
      </c>
      <c r="L678" s="38">
        <v>122512</v>
      </c>
      <c r="M678">
        <v>20</v>
      </c>
      <c r="N678" t="s">
        <v>27</v>
      </c>
      <c r="O678" t="s">
        <v>28</v>
      </c>
      <c r="P678">
        <v>4</v>
      </c>
      <c r="Q678">
        <v>98</v>
      </c>
      <c r="R678" s="41">
        <v>581262</v>
      </c>
    </row>
    <row r="679" spans="1:18" x14ac:dyDescent="0.3">
      <c r="A679" t="s">
        <v>7971</v>
      </c>
      <c r="B679" s="32">
        <v>45403</v>
      </c>
      <c r="C679" t="s">
        <v>6730</v>
      </c>
      <c r="D679" t="s">
        <v>6731</v>
      </c>
      <c r="E679" t="s">
        <v>6750</v>
      </c>
      <c r="F679" t="s">
        <v>305</v>
      </c>
      <c r="G679" s="39" t="s">
        <v>27</v>
      </c>
      <c r="H679" t="s">
        <v>10798</v>
      </c>
      <c r="I679" t="s">
        <v>382</v>
      </c>
      <c r="J679">
        <v>16</v>
      </c>
      <c r="K679" s="40">
        <v>169242</v>
      </c>
      <c r="L679" s="38">
        <v>2707872</v>
      </c>
      <c r="M679">
        <v>0</v>
      </c>
      <c r="N679" t="s">
        <v>34</v>
      </c>
      <c r="O679" t="s">
        <v>28</v>
      </c>
      <c r="P679">
        <v>3</v>
      </c>
      <c r="Q679">
        <v>80</v>
      </c>
      <c r="R679" s="41">
        <v>868547</v>
      </c>
    </row>
    <row r="680" spans="1:18" x14ac:dyDescent="0.3">
      <c r="A680" t="s">
        <v>7972</v>
      </c>
      <c r="B680" s="32">
        <v>44957</v>
      </c>
      <c r="C680" t="s">
        <v>6730</v>
      </c>
      <c r="D680" t="s">
        <v>6731</v>
      </c>
      <c r="E680" t="s">
        <v>6732</v>
      </c>
      <c r="F680" t="s">
        <v>329</v>
      </c>
      <c r="G680" s="39" t="s">
        <v>7973</v>
      </c>
      <c r="H680" t="s">
        <v>24</v>
      </c>
      <c r="I680" t="s">
        <v>92</v>
      </c>
      <c r="J680">
        <v>8</v>
      </c>
      <c r="K680" s="40">
        <v>244070</v>
      </c>
      <c r="L680" s="38">
        <v>1952560</v>
      </c>
      <c r="M680">
        <v>0</v>
      </c>
      <c r="N680" t="s">
        <v>27</v>
      </c>
      <c r="O680" t="s">
        <v>28</v>
      </c>
      <c r="P680">
        <v>3</v>
      </c>
      <c r="Q680">
        <v>173</v>
      </c>
      <c r="R680" s="41">
        <v>973851</v>
      </c>
    </row>
    <row r="681" spans="1:18" x14ac:dyDescent="0.3">
      <c r="A681" t="s">
        <v>7974</v>
      </c>
      <c r="B681" s="32">
        <v>45206</v>
      </c>
      <c r="C681" t="s">
        <v>6730</v>
      </c>
      <c r="D681" t="s">
        <v>6731</v>
      </c>
      <c r="E681" t="s">
        <v>6741</v>
      </c>
      <c r="F681" t="s">
        <v>1949</v>
      </c>
      <c r="G681" s="39" t="s">
        <v>7975</v>
      </c>
      <c r="H681" t="s">
        <v>10794</v>
      </c>
      <c r="I681" t="s">
        <v>158</v>
      </c>
      <c r="J681">
        <v>12</v>
      </c>
      <c r="K681" s="40">
        <v>13984</v>
      </c>
      <c r="L681" s="38">
        <v>167808</v>
      </c>
      <c r="M681">
        <v>0</v>
      </c>
      <c r="N681" t="s">
        <v>47</v>
      </c>
      <c r="O681" t="s">
        <v>35</v>
      </c>
      <c r="P681">
        <v>3</v>
      </c>
      <c r="Q681">
        <v>28</v>
      </c>
      <c r="R681" s="41">
        <v>581262</v>
      </c>
    </row>
    <row r="682" spans="1:18" x14ac:dyDescent="0.3">
      <c r="A682" t="s">
        <v>7976</v>
      </c>
      <c r="B682" s="32">
        <v>45459</v>
      </c>
      <c r="C682" t="s">
        <v>6730</v>
      </c>
      <c r="D682" t="s">
        <v>6731</v>
      </c>
      <c r="E682" t="s">
        <v>6750</v>
      </c>
      <c r="F682" t="s">
        <v>3041</v>
      </c>
      <c r="G682" s="39" t="s">
        <v>7977</v>
      </c>
      <c r="H682" t="s">
        <v>65</v>
      </c>
      <c r="I682" t="s">
        <v>382</v>
      </c>
      <c r="J682">
        <v>13</v>
      </c>
      <c r="K682" s="40">
        <v>91647</v>
      </c>
      <c r="L682" s="38">
        <v>1191411</v>
      </c>
      <c r="M682">
        <v>0</v>
      </c>
      <c r="N682" t="s">
        <v>57</v>
      </c>
      <c r="O682" t="s">
        <v>28</v>
      </c>
      <c r="P682">
        <v>1</v>
      </c>
      <c r="Q682">
        <v>1</v>
      </c>
      <c r="R682" s="41">
        <v>868547</v>
      </c>
    </row>
    <row r="683" spans="1:18" x14ac:dyDescent="0.3">
      <c r="A683" t="s">
        <v>7978</v>
      </c>
      <c r="B683" s="32">
        <v>45123</v>
      </c>
      <c r="C683" t="s">
        <v>6730</v>
      </c>
      <c r="D683" t="s">
        <v>6731</v>
      </c>
      <c r="E683" t="s">
        <v>6732</v>
      </c>
      <c r="F683" t="s">
        <v>157</v>
      </c>
      <c r="G683" s="39" t="s">
        <v>7979</v>
      </c>
      <c r="H683" t="s">
        <v>45</v>
      </c>
      <c r="I683" t="s">
        <v>98</v>
      </c>
      <c r="J683">
        <v>12</v>
      </c>
      <c r="K683" s="40">
        <v>17694</v>
      </c>
      <c r="L683" s="38">
        <v>212328</v>
      </c>
      <c r="M683">
        <v>10</v>
      </c>
      <c r="N683" t="s">
        <v>47</v>
      </c>
      <c r="O683" t="s">
        <v>35</v>
      </c>
      <c r="P683">
        <v>2</v>
      </c>
      <c r="Q683">
        <v>193</v>
      </c>
      <c r="R683" s="41">
        <v>395160</v>
      </c>
    </row>
    <row r="684" spans="1:18" x14ac:dyDescent="0.3">
      <c r="A684" t="s">
        <v>7980</v>
      </c>
      <c r="B684" s="32">
        <v>44943</v>
      </c>
      <c r="C684" t="s">
        <v>6730</v>
      </c>
      <c r="D684" t="s">
        <v>6731</v>
      </c>
      <c r="E684" t="s">
        <v>6732</v>
      </c>
      <c r="F684" t="s">
        <v>350</v>
      </c>
      <c r="G684" s="39" t="s">
        <v>27</v>
      </c>
      <c r="H684" t="s">
        <v>10798</v>
      </c>
      <c r="I684" t="s">
        <v>478</v>
      </c>
      <c r="J684">
        <v>8</v>
      </c>
      <c r="K684" s="40">
        <v>36603</v>
      </c>
      <c r="L684" s="38">
        <v>292824</v>
      </c>
      <c r="M684">
        <v>0</v>
      </c>
      <c r="N684" t="s">
        <v>26</v>
      </c>
      <c r="O684" t="s">
        <v>35</v>
      </c>
      <c r="P684">
        <v>2</v>
      </c>
      <c r="Q684">
        <v>44</v>
      </c>
      <c r="R684" s="41">
        <v>868547</v>
      </c>
    </row>
    <row r="685" spans="1:18" x14ac:dyDescent="0.3">
      <c r="A685" t="s">
        <v>7981</v>
      </c>
      <c r="B685" s="32">
        <v>45127</v>
      </c>
      <c r="C685" t="s">
        <v>6730</v>
      </c>
      <c r="D685" t="s">
        <v>6731</v>
      </c>
      <c r="E685" t="s">
        <v>6732</v>
      </c>
      <c r="F685" t="s">
        <v>2781</v>
      </c>
      <c r="G685" s="39" t="s">
        <v>27</v>
      </c>
      <c r="H685" t="s">
        <v>10794</v>
      </c>
      <c r="I685" t="s">
        <v>158</v>
      </c>
      <c r="J685">
        <v>20</v>
      </c>
      <c r="K685" s="40">
        <v>21932</v>
      </c>
      <c r="L685" s="38">
        <v>438640</v>
      </c>
      <c r="M685">
        <v>0</v>
      </c>
      <c r="N685" t="s">
        <v>57</v>
      </c>
      <c r="O685" t="s">
        <v>35</v>
      </c>
      <c r="P685">
        <v>1</v>
      </c>
      <c r="Q685">
        <v>44</v>
      </c>
      <c r="R685" s="41">
        <v>581262</v>
      </c>
    </row>
    <row r="686" spans="1:18" x14ac:dyDescent="0.3">
      <c r="A686" t="s">
        <v>7982</v>
      </c>
      <c r="B686" s="32">
        <v>45535</v>
      </c>
      <c r="C686" t="s">
        <v>6730</v>
      </c>
      <c r="D686" t="s">
        <v>6731</v>
      </c>
      <c r="E686" t="s">
        <v>6732</v>
      </c>
      <c r="F686" t="s">
        <v>2069</v>
      </c>
      <c r="G686" s="39" t="s">
        <v>7983</v>
      </c>
      <c r="H686" t="s">
        <v>10794</v>
      </c>
      <c r="I686" t="s">
        <v>33</v>
      </c>
      <c r="J686">
        <v>7</v>
      </c>
      <c r="K686" s="40">
        <v>23483</v>
      </c>
      <c r="L686" s="38">
        <v>164381</v>
      </c>
      <c r="M686">
        <v>5</v>
      </c>
      <c r="N686" t="s">
        <v>26</v>
      </c>
      <c r="O686" t="s">
        <v>35</v>
      </c>
      <c r="P686">
        <v>4</v>
      </c>
      <c r="Q686">
        <v>163</v>
      </c>
      <c r="R686" s="41">
        <v>581262</v>
      </c>
    </row>
    <row r="687" spans="1:18" x14ac:dyDescent="0.3">
      <c r="A687" t="s">
        <v>7984</v>
      </c>
      <c r="B687" s="32">
        <v>45329</v>
      </c>
      <c r="C687" t="s">
        <v>6730</v>
      </c>
      <c r="D687" t="s">
        <v>6731</v>
      </c>
      <c r="E687" t="s">
        <v>6750</v>
      </c>
      <c r="F687" t="s">
        <v>1383</v>
      </c>
      <c r="G687" s="39" t="s">
        <v>7985</v>
      </c>
      <c r="H687" t="s">
        <v>65</v>
      </c>
      <c r="I687" t="s">
        <v>66</v>
      </c>
      <c r="J687">
        <v>14</v>
      </c>
      <c r="K687" s="40">
        <v>152095</v>
      </c>
      <c r="L687" s="38">
        <v>2129330</v>
      </c>
      <c r="M687">
        <v>5</v>
      </c>
      <c r="N687" t="s">
        <v>47</v>
      </c>
      <c r="O687" t="s">
        <v>28</v>
      </c>
      <c r="P687">
        <v>4</v>
      </c>
      <c r="Q687">
        <v>146</v>
      </c>
      <c r="R687" s="41">
        <v>868547</v>
      </c>
    </row>
    <row r="688" spans="1:18" x14ac:dyDescent="0.3">
      <c r="A688" t="s">
        <v>7986</v>
      </c>
      <c r="B688" s="32">
        <v>45251</v>
      </c>
      <c r="C688" t="s">
        <v>6730</v>
      </c>
      <c r="D688" t="s">
        <v>6731</v>
      </c>
      <c r="E688" t="s">
        <v>6750</v>
      </c>
      <c r="F688" t="s">
        <v>697</v>
      </c>
      <c r="G688" s="39" t="s">
        <v>7987</v>
      </c>
      <c r="H688" t="s">
        <v>24</v>
      </c>
      <c r="I688" t="s">
        <v>25</v>
      </c>
      <c r="J688">
        <v>8</v>
      </c>
      <c r="K688" s="40">
        <v>81765</v>
      </c>
      <c r="L688" s="38">
        <v>654120</v>
      </c>
      <c r="M688">
        <v>0</v>
      </c>
      <c r="N688" t="s">
        <v>57</v>
      </c>
      <c r="O688" t="s">
        <v>28</v>
      </c>
      <c r="P688">
        <v>1</v>
      </c>
      <c r="Q688">
        <v>116</v>
      </c>
      <c r="R688" s="41">
        <v>973851</v>
      </c>
    </row>
    <row r="689" spans="1:18" x14ac:dyDescent="0.3">
      <c r="A689" t="s">
        <v>7988</v>
      </c>
      <c r="B689" s="32">
        <v>45045</v>
      </c>
      <c r="C689" t="s">
        <v>6730</v>
      </c>
      <c r="D689" t="s">
        <v>6731</v>
      </c>
      <c r="E689" t="s">
        <v>6750</v>
      </c>
      <c r="F689" t="s">
        <v>1055</v>
      </c>
      <c r="G689" s="39" t="s">
        <v>7989</v>
      </c>
      <c r="H689" t="s">
        <v>65</v>
      </c>
      <c r="I689" t="s">
        <v>289</v>
      </c>
      <c r="J689">
        <v>4</v>
      </c>
      <c r="K689" s="40">
        <v>166031</v>
      </c>
      <c r="L689" s="38">
        <v>664124</v>
      </c>
      <c r="M689">
        <v>0</v>
      </c>
      <c r="N689" t="s">
        <v>57</v>
      </c>
      <c r="O689" t="s">
        <v>27</v>
      </c>
      <c r="P689">
        <v>1</v>
      </c>
      <c r="Q689">
        <v>197</v>
      </c>
      <c r="R689" s="41">
        <v>868547</v>
      </c>
    </row>
    <row r="690" spans="1:18" x14ac:dyDescent="0.3">
      <c r="A690" t="s">
        <v>7990</v>
      </c>
      <c r="B690" s="32">
        <v>45219</v>
      </c>
      <c r="C690" t="s">
        <v>6730</v>
      </c>
      <c r="D690" t="s">
        <v>6731</v>
      </c>
      <c r="E690" t="s">
        <v>6750</v>
      </c>
      <c r="F690" t="s">
        <v>508</v>
      </c>
      <c r="G690" s="39" t="s">
        <v>7991</v>
      </c>
      <c r="H690" t="s">
        <v>10798</v>
      </c>
      <c r="I690" t="s">
        <v>289</v>
      </c>
      <c r="J690">
        <v>15</v>
      </c>
      <c r="K690" s="40">
        <v>47532</v>
      </c>
      <c r="L690" s="38">
        <v>712980</v>
      </c>
      <c r="M690">
        <v>10</v>
      </c>
      <c r="N690" t="s">
        <v>47</v>
      </c>
      <c r="O690" t="s">
        <v>35</v>
      </c>
      <c r="P690">
        <v>2</v>
      </c>
      <c r="Q690">
        <v>75</v>
      </c>
      <c r="R690" s="41">
        <v>868547</v>
      </c>
    </row>
    <row r="691" spans="1:18" x14ac:dyDescent="0.3">
      <c r="A691" t="s">
        <v>7992</v>
      </c>
      <c r="B691" s="32">
        <v>45096</v>
      </c>
      <c r="C691" t="s">
        <v>6730</v>
      </c>
      <c r="D691" t="s">
        <v>6731</v>
      </c>
      <c r="E691" t="s">
        <v>6750</v>
      </c>
      <c r="F691" t="s">
        <v>667</v>
      </c>
      <c r="G691" s="39" t="s">
        <v>7993</v>
      </c>
      <c r="H691" t="s">
        <v>65</v>
      </c>
      <c r="I691" t="s">
        <v>102</v>
      </c>
      <c r="J691">
        <v>12</v>
      </c>
      <c r="K691" s="40">
        <v>58165</v>
      </c>
      <c r="L691" s="38">
        <v>697980</v>
      </c>
      <c r="M691">
        <v>0</v>
      </c>
      <c r="N691" t="s">
        <v>27</v>
      </c>
      <c r="O691" t="s">
        <v>35</v>
      </c>
      <c r="P691">
        <v>6</v>
      </c>
      <c r="Q691">
        <v>64</v>
      </c>
      <c r="R691" s="41">
        <v>868547</v>
      </c>
    </row>
    <row r="692" spans="1:18" x14ac:dyDescent="0.3">
      <c r="A692" t="s">
        <v>7994</v>
      </c>
      <c r="B692" s="32">
        <v>44998</v>
      </c>
      <c r="C692" t="s">
        <v>6730</v>
      </c>
      <c r="D692" t="s">
        <v>6731</v>
      </c>
      <c r="E692" t="s">
        <v>6750</v>
      </c>
      <c r="F692" t="s">
        <v>482</v>
      </c>
      <c r="G692" s="39" t="s">
        <v>7995</v>
      </c>
      <c r="H692" t="s">
        <v>24</v>
      </c>
      <c r="I692" t="s">
        <v>56</v>
      </c>
      <c r="J692">
        <v>2</v>
      </c>
      <c r="K692" s="40">
        <v>44615</v>
      </c>
      <c r="L692" s="38">
        <v>89230</v>
      </c>
      <c r="M692">
        <v>5</v>
      </c>
      <c r="N692" t="s">
        <v>27</v>
      </c>
      <c r="O692" t="s">
        <v>28</v>
      </c>
      <c r="P692">
        <v>1</v>
      </c>
      <c r="Q692">
        <v>180</v>
      </c>
      <c r="R692" s="41">
        <v>973851</v>
      </c>
    </row>
    <row r="693" spans="1:18" x14ac:dyDescent="0.3">
      <c r="A693" t="s">
        <v>7996</v>
      </c>
      <c r="B693" s="32">
        <v>45005</v>
      </c>
      <c r="C693" t="s">
        <v>6730</v>
      </c>
      <c r="D693" t="s">
        <v>6731</v>
      </c>
      <c r="E693" t="s">
        <v>6750</v>
      </c>
      <c r="F693" t="s">
        <v>2010</v>
      </c>
      <c r="G693" s="39" t="s">
        <v>7997</v>
      </c>
      <c r="H693" t="s">
        <v>45</v>
      </c>
      <c r="I693" t="s">
        <v>46</v>
      </c>
      <c r="J693">
        <v>9</v>
      </c>
      <c r="K693" s="40">
        <v>43161</v>
      </c>
      <c r="L693" s="38">
        <v>388449</v>
      </c>
      <c r="M693">
        <v>15</v>
      </c>
      <c r="N693" t="s">
        <v>47</v>
      </c>
      <c r="O693" t="s">
        <v>35</v>
      </c>
      <c r="P693">
        <v>3</v>
      </c>
      <c r="Q693">
        <v>78</v>
      </c>
      <c r="R693" s="41">
        <v>395160</v>
      </c>
    </row>
    <row r="694" spans="1:18" x14ac:dyDescent="0.3">
      <c r="A694" t="s">
        <v>7998</v>
      </c>
      <c r="B694" s="32">
        <v>45319</v>
      </c>
      <c r="C694" t="s">
        <v>6730</v>
      </c>
      <c r="D694" t="s">
        <v>6731</v>
      </c>
      <c r="E694" t="s">
        <v>6750</v>
      </c>
      <c r="F694" t="s">
        <v>756</v>
      </c>
      <c r="G694" s="39" t="s">
        <v>7999</v>
      </c>
      <c r="H694" t="s">
        <v>45</v>
      </c>
      <c r="I694" t="s">
        <v>74</v>
      </c>
      <c r="J694">
        <v>9</v>
      </c>
      <c r="K694" s="40">
        <v>25482</v>
      </c>
      <c r="L694" s="38">
        <v>229338</v>
      </c>
      <c r="M694">
        <v>0</v>
      </c>
      <c r="N694" t="s">
        <v>57</v>
      </c>
      <c r="O694" t="s">
        <v>35</v>
      </c>
      <c r="P694">
        <v>3</v>
      </c>
      <c r="Q694">
        <v>101</v>
      </c>
      <c r="R694" s="41">
        <v>395160</v>
      </c>
    </row>
    <row r="695" spans="1:18" x14ac:dyDescent="0.3">
      <c r="A695" t="s">
        <v>8000</v>
      </c>
      <c r="B695" s="32">
        <v>45326</v>
      </c>
      <c r="C695" t="s">
        <v>6730</v>
      </c>
      <c r="D695" t="s">
        <v>6731</v>
      </c>
      <c r="E695" t="s">
        <v>6741</v>
      </c>
      <c r="F695" t="s">
        <v>720</v>
      </c>
      <c r="G695" s="39" t="s">
        <v>8001</v>
      </c>
      <c r="H695" t="s">
        <v>45</v>
      </c>
      <c r="I695" t="s">
        <v>98</v>
      </c>
      <c r="J695">
        <v>20</v>
      </c>
      <c r="K695" s="40">
        <v>44352</v>
      </c>
      <c r="L695" s="38">
        <v>887040</v>
      </c>
      <c r="M695">
        <v>20</v>
      </c>
      <c r="N695" t="s">
        <v>57</v>
      </c>
      <c r="O695" t="s">
        <v>27</v>
      </c>
      <c r="P695">
        <v>6</v>
      </c>
      <c r="Q695">
        <v>188</v>
      </c>
      <c r="R695" s="41">
        <v>395160</v>
      </c>
    </row>
    <row r="696" spans="1:18" x14ac:dyDescent="0.3">
      <c r="A696" t="s">
        <v>8002</v>
      </c>
      <c r="B696" s="32">
        <v>45320</v>
      </c>
      <c r="C696" t="s">
        <v>6730</v>
      </c>
      <c r="D696" t="s">
        <v>6731</v>
      </c>
      <c r="E696" t="s">
        <v>6732</v>
      </c>
      <c r="F696" t="s">
        <v>296</v>
      </c>
      <c r="G696" s="39" t="s">
        <v>8003</v>
      </c>
      <c r="H696" t="s">
        <v>10798</v>
      </c>
      <c r="I696" t="s">
        <v>382</v>
      </c>
      <c r="J696">
        <v>7</v>
      </c>
      <c r="K696" s="40">
        <v>88377</v>
      </c>
      <c r="L696" s="38">
        <v>618639</v>
      </c>
      <c r="M696">
        <v>5</v>
      </c>
      <c r="N696" t="s">
        <v>10797</v>
      </c>
      <c r="O696" t="s">
        <v>35</v>
      </c>
      <c r="P696">
        <v>3</v>
      </c>
      <c r="Q696">
        <v>181</v>
      </c>
      <c r="R696" s="41">
        <v>868547</v>
      </c>
    </row>
    <row r="697" spans="1:18" x14ac:dyDescent="0.3">
      <c r="A697" t="s">
        <v>8004</v>
      </c>
      <c r="B697" s="32">
        <v>45367</v>
      </c>
      <c r="C697" t="s">
        <v>6730</v>
      </c>
      <c r="D697" t="s">
        <v>6731</v>
      </c>
      <c r="E697" t="s">
        <v>6732</v>
      </c>
      <c r="F697" t="s">
        <v>259</v>
      </c>
      <c r="G697" s="39" t="s">
        <v>8005</v>
      </c>
      <c r="H697" t="s">
        <v>45</v>
      </c>
      <c r="I697" t="s">
        <v>82</v>
      </c>
      <c r="J697">
        <v>11</v>
      </c>
      <c r="K697" s="40">
        <v>20859</v>
      </c>
      <c r="L697" s="38">
        <v>229449</v>
      </c>
      <c r="M697">
        <v>10</v>
      </c>
      <c r="N697" t="s">
        <v>34</v>
      </c>
      <c r="O697" t="s">
        <v>35</v>
      </c>
      <c r="P697">
        <v>1</v>
      </c>
      <c r="Q697">
        <v>55</v>
      </c>
      <c r="R697" s="41">
        <v>395160</v>
      </c>
    </row>
    <row r="698" spans="1:18" x14ac:dyDescent="0.3">
      <c r="A698" t="s">
        <v>8006</v>
      </c>
      <c r="B698" s="32">
        <v>45408</v>
      </c>
      <c r="C698" t="s">
        <v>6730</v>
      </c>
      <c r="D698" t="s">
        <v>6731</v>
      </c>
      <c r="E698" t="s">
        <v>6732</v>
      </c>
      <c r="F698" t="s">
        <v>2866</v>
      </c>
      <c r="G698" s="39" t="s">
        <v>8007</v>
      </c>
      <c r="H698" t="s">
        <v>40</v>
      </c>
      <c r="I698" t="s">
        <v>137</v>
      </c>
      <c r="J698">
        <v>20</v>
      </c>
      <c r="K698" s="40">
        <v>2646</v>
      </c>
      <c r="L698" s="38">
        <v>52920</v>
      </c>
      <c r="M698">
        <v>15</v>
      </c>
      <c r="N698" t="s">
        <v>57</v>
      </c>
      <c r="O698" t="s">
        <v>28</v>
      </c>
      <c r="P698">
        <v>4</v>
      </c>
      <c r="Q698">
        <v>157</v>
      </c>
      <c r="R698" s="41">
        <v>381933</v>
      </c>
    </row>
    <row r="699" spans="1:18" x14ac:dyDescent="0.3">
      <c r="A699" t="s">
        <v>8008</v>
      </c>
      <c r="B699" s="32">
        <v>45535</v>
      </c>
      <c r="C699" t="s">
        <v>6730</v>
      </c>
      <c r="D699" t="s">
        <v>6731</v>
      </c>
      <c r="E699" t="s">
        <v>6750</v>
      </c>
      <c r="F699" t="s">
        <v>94</v>
      </c>
      <c r="G699" s="39" t="s">
        <v>8009</v>
      </c>
      <c r="H699" t="s">
        <v>10794</v>
      </c>
      <c r="I699" t="s">
        <v>117</v>
      </c>
      <c r="J699">
        <v>12</v>
      </c>
      <c r="K699" s="40">
        <v>11086</v>
      </c>
      <c r="L699" s="38">
        <v>133032</v>
      </c>
      <c r="M699">
        <v>20</v>
      </c>
      <c r="N699" t="s">
        <v>57</v>
      </c>
      <c r="O699" t="s">
        <v>28</v>
      </c>
      <c r="P699">
        <v>1</v>
      </c>
      <c r="Q699">
        <v>41</v>
      </c>
      <c r="R699" s="41">
        <v>581262</v>
      </c>
    </row>
    <row r="700" spans="1:18" x14ac:dyDescent="0.3">
      <c r="A700" t="s">
        <v>8010</v>
      </c>
      <c r="B700" s="32">
        <v>45509</v>
      </c>
      <c r="C700" t="s">
        <v>6730</v>
      </c>
      <c r="D700" t="s">
        <v>6731</v>
      </c>
      <c r="E700" t="s">
        <v>6741</v>
      </c>
      <c r="F700" t="s">
        <v>547</v>
      </c>
      <c r="G700" s="39" t="s">
        <v>8011</v>
      </c>
      <c r="H700" t="s">
        <v>45</v>
      </c>
      <c r="I700" t="s">
        <v>130</v>
      </c>
      <c r="J700">
        <v>11</v>
      </c>
      <c r="K700" s="40">
        <v>32752</v>
      </c>
      <c r="L700" s="38">
        <v>360272</v>
      </c>
      <c r="M700">
        <v>10</v>
      </c>
      <c r="N700" t="s">
        <v>47</v>
      </c>
      <c r="O700" t="s">
        <v>28</v>
      </c>
      <c r="P700">
        <v>5</v>
      </c>
      <c r="Q700">
        <v>99</v>
      </c>
      <c r="R700" s="41">
        <v>395160</v>
      </c>
    </row>
    <row r="701" spans="1:18" x14ac:dyDescent="0.3">
      <c r="A701" t="s">
        <v>8012</v>
      </c>
      <c r="B701" s="32">
        <v>44973</v>
      </c>
      <c r="C701" t="s">
        <v>6730</v>
      </c>
      <c r="D701" t="s">
        <v>6731</v>
      </c>
      <c r="E701" t="s">
        <v>6732</v>
      </c>
      <c r="F701" t="s">
        <v>198</v>
      </c>
      <c r="G701" s="39" t="s">
        <v>27</v>
      </c>
      <c r="H701" t="s">
        <v>32</v>
      </c>
      <c r="I701" t="s">
        <v>117</v>
      </c>
      <c r="J701">
        <v>17</v>
      </c>
      <c r="K701" s="40">
        <v>14058</v>
      </c>
      <c r="L701" s="38">
        <v>238986</v>
      </c>
      <c r="M701">
        <v>10</v>
      </c>
      <c r="N701" t="s">
        <v>34</v>
      </c>
      <c r="O701" t="s">
        <v>28</v>
      </c>
      <c r="P701">
        <v>2</v>
      </c>
      <c r="Q701">
        <v>181</v>
      </c>
      <c r="R701" s="41">
        <v>581262</v>
      </c>
    </row>
    <row r="702" spans="1:18" x14ac:dyDescent="0.3">
      <c r="A702" t="s">
        <v>8013</v>
      </c>
      <c r="B702" s="32">
        <v>45633</v>
      </c>
      <c r="C702" t="s">
        <v>6730</v>
      </c>
      <c r="D702" t="s">
        <v>6731</v>
      </c>
      <c r="E702" t="s">
        <v>6732</v>
      </c>
      <c r="F702" t="s">
        <v>2587</v>
      </c>
      <c r="G702" s="39" t="s">
        <v>8014</v>
      </c>
      <c r="H702" t="s">
        <v>24</v>
      </c>
      <c r="I702" t="s">
        <v>56</v>
      </c>
      <c r="J702">
        <v>3</v>
      </c>
      <c r="K702" s="40">
        <v>147679</v>
      </c>
      <c r="L702" s="38">
        <v>443037</v>
      </c>
      <c r="M702">
        <v>20</v>
      </c>
      <c r="N702" t="s">
        <v>27</v>
      </c>
      <c r="O702" t="s">
        <v>35</v>
      </c>
      <c r="P702">
        <v>1</v>
      </c>
      <c r="Q702">
        <v>177</v>
      </c>
      <c r="R702" s="41">
        <v>973851</v>
      </c>
    </row>
    <row r="703" spans="1:18" x14ac:dyDescent="0.3">
      <c r="A703" t="s">
        <v>8015</v>
      </c>
      <c r="B703" s="32">
        <v>45424</v>
      </c>
      <c r="C703" t="s">
        <v>6730</v>
      </c>
      <c r="D703" t="s">
        <v>6731</v>
      </c>
      <c r="E703" t="s">
        <v>6750</v>
      </c>
      <c r="F703" t="s">
        <v>1010</v>
      </c>
      <c r="G703" s="39" t="s">
        <v>8016</v>
      </c>
      <c r="H703" t="s">
        <v>24</v>
      </c>
      <c r="I703" t="s">
        <v>161</v>
      </c>
      <c r="J703">
        <v>19</v>
      </c>
      <c r="K703" s="40">
        <v>17747</v>
      </c>
      <c r="L703" s="38">
        <v>337193</v>
      </c>
      <c r="M703" t="s">
        <v>27</v>
      </c>
      <c r="N703" t="s">
        <v>47</v>
      </c>
      <c r="O703" t="s">
        <v>35</v>
      </c>
      <c r="P703">
        <v>5</v>
      </c>
      <c r="Q703">
        <v>112</v>
      </c>
      <c r="R703" s="41">
        <v>973851</v>
      </c>
    </row>
    <row r="704" spans="1:18" x14ac:dyDescent="0.3">
      <c r="A704" t="s">
        <v>8017</v>
      </c>
      <c r="B704" s="32">
        <v>45170</v>
      </c>
      <c r="C704" t="s">
        <v>6730</v>
      </c>
      <c r="D704" t="s">
        <v>6731</v>
      </c>
      <c r="E704" t="s">
        <v>6750</v>
      </c>
      <c r="F704" t="s">
        <v>854</v>
      </c>
      <c r="G704" s="39" t="s">
        <v>8018</v>
      </c>
      <c r="H704" t="s">
        <v>40</v>
      </c>
      <c r="I704" t="s">
        <v>171</v>
      </c>
      <c r="J704">
        <v>8</v>
      </c>
      <c r="K704" s="40">
        <v>10261</v>
      </c>
      <c r="L704" s="38">
        <v>82088</v>
      </c>
      <c r="M704">
        <v>20</v>
      </c>
      <c r="N704" t="s">
        <v>34</v>
      </c>
      <c r="O704" t="s">
        <v>35</v>
      </c>
      <c r="P704">
        <v>4</v>
      </c>
      <c r="Q704">
        <v>128</v>
      </c>
      <c r="R704" s="41">
        <v>381933</v>
      </c>
    </row>
    <row r="705" spans="1:18" x14ac:dyDescent="0.3">
      <c r="A705" t="s">
        <v>8019</v>
      </c>
      <c r="B705" s="32">
        <v>45322</v>
      </c>
      <c r="C705" t="s">
        <v>6730</v>
      </c>
      <c r="D705" t="s">
        <v>6731</v>
      </c>
      <c r="E705" t="s">
        <v>6741</v>
      </c>
      <c r="F705" t="s">
        <v>1665</v>
      </c>
      <c r="G705" s="39" t="s">
        <v>8020</v>
      </c>
      <c r="H705" t="s">
        <v>10798</v>
      </c>
      <c r="I705" t="s">
        <v>289</v>
      </c>
      <c r="J705">
        <v>5</v>
      </c>
      <c r="K705" s="40">
        <v>24092</v>
      </c>
      <c r="L705" s="38">
        <v>120460</v>
      </c>
      <c r="M705">
        <v>15</v>
      </c>
      <c r="N705" t="s">
        <v>47</v>
      </c>
      <c r="O705" t="s">
        <v>35</v>
      </c>
      <c r="P705" t="s">
        <v>27</v>
      </c>
      <c r="Q705">
        <v>44</v>
      </c>
      <c r="R705" s="41">
        <v>868547</v>
      </c>
    </row>
    <row r="706" spans="1:18" x14ac:dyDescent="0.3">
      <c r="A706" t="s">
        <v>8021</v>
      </c>
      <c r="B706" s="32">
        <v>45147</v>
      </c>
      <c r="C706" t="s">
        <v>6730</v>
      </c>
      <c r="D706" t="s">
        <v>6731</v>
      </c>
      <c r="E706" t="s">
        <v>6741</v>
      </c>
      <c r="F706" t="s">
        <v>1127</v>
      </c>
      <c r="G706" s="39" t="s">
        <v>8022</v>
      </c>
      <c r="H706" t="s">
        <v>45</v>
      </c>
      <c r="I706" t="s">
        <v>211</v>
      </c>
      <c r="J706">
        <v>15</v>
      </c>
      <c r="K706" s="40">
        <v>39509</v>
      </c>
      <c r="L706" s="38">
        <v>592635</v>
      </c>
      <c r="M706">
        <v>20</v>
      </c>
      <c r="N706" t="s">
        <v>27</v>
      </c>
      <c r="O706" t="s">
        <v>35</v>
      </c>
      <c r="P706">
        <v>3</v>
      </c>
      <c r="Q706">
        <v>16</v>
      </c>
      <c r="R706" s="41">
        <v>395160</v>
      </c>
    </row>
    <row r="707" spans="1:18" x14ac:dyDescent="0.3">
      <c r="A707" t="s">
        <v>8023</v>
      </c>
      <c r="B707" s="32">
        <v>44930</v>
      </c>
      <c r="C707" t="s">
        <v>6730</v>
      </c>
      <c r="D707" t="s">
        <v>6731</v>
      </c>
      <c r="E707" t="s">
        <v>6732</v>
      </c>
      <c r="F707" t="s">
        <v>565</v>
      </c>
      <c r="G707" s="39" t="s">
        <v>8024</v>
      </c>
      <c r="H707" t="s">
        <v>45</v>
      </c>
      <c r="I707" t="s">
        <v>181</v>
      </c>
      <c r="J707">
        <v>11</v>
      </c>
      <c r="K707" s="40">
        <v>10993</v>
      </c>
      <c r="L707" s="38">
        <v>120923</v>
      </c>
      <c r="M707" t="s">
        <v>27</v>
      </c>
      <c r="N707" t="s">
        <v>10797</v>
      </c>
      <c r="O707" t="s">
        <v>35</v>
      </c>
      <c r="P707">
        <v>3</v>
      </c>
      <c r="Q707">
        <v>111</v>
      </c>
      <c r="R707" s="41">
        <v>395160</v>
      </c>
    </row>
    <row r="708" spans="1:18" x14ac:dyDescent="0.3">
      <c r="A708" t="s">
        <v>8025</v>
      </c>
      <c r="B708" s="32">
        <v>45497</v>
      </c>
      <c r="C708" t="s">
        <v>6730</v>
      </c>
      <c r="D708" t="s">
        <v>6731</v>
      </c>
      <c r="E708" t="s">
        <v>6741</v>
      </c>
      <c r="F708" t="s">
        <v>412</v>
      </c>
      <c r="G708" s="39" t="s">
        <v>8026</v>
      </c>
      <c r="H708" t="s">
        <v>45</v>
      </c>
      <c r="I708" t="s">
        <v>82</v>
      </c>
      <c r="J708">
        <v>18</v>
      </c>
      <c r="K708" s="40">
        <v>36689</v>
      </c>
      <c r="L708" s="38">
        <v>660402</v>
      </c>
      <c r="M708" t="s">
        <v>27</v>
      </c>
      <c r="N708" t="s">
        <v>26</v>
      </c>
      <c r="O708" t="s">
        <v>35</v>
      </c>
      <c r="P708">
        <v>4</v>
      </c>
      <c r="Q708">
        <v>149</v>
      </c>
      <c r="R708" s="41">
        <v>395160</v>
      </c>
    </row>
    <row r="709" spans="1:18" x14ac:dyDescent="0.3">
      <c r="A709" t="s">
        <v>8027</v>
      </c>
      <c r="B709" s="32">
        <v>44940</v>
      </c>
      <c r="C709" t="s">
        <v>6730</v>
      </c>
      <c r="D709" t="s">
        <v>6731</v>
      </c>
      <c r="E709" t="s">
        <v>6732</v>
      </c>
      <c r="F709" t="s">
        <v>2172</v>
      </c>
      <c r="G709" s="39" t="s">
        <v>8028</v>
      </c>
      <c r="H709" t="s">
        <v>45</v>
      </c>
      <c r="I709" t="s">
        <v>98</v>
      </c>
      <c r="J709">
        <v>6</v>
      </c>
      <c r="K709" s="40">
        <v>24953</v>
      </c>
      <c r="L709" s="38">
        <v>149718</v>
      </c>
      <c r="M709">
        <v>5</v>
      </c>
      <c r="N709" t="s">
        <v>10797</v>
      </c>
      <c r="O709" t="s">
        <v>35</v>
      </c>
      <c r="P709">
        <v>6</v>
      </c>
      <c r="Q709">
        <v>36</v>
      </c>
      <c r="R709" s="41">
        <v>395160</v>
      </c>
    </row>
    <row r="710" spans="1:18" x14ac:dyDescent="0.3">
      <c r="A710" t="s">
        <v>8029</v>
      </c>
      <c r="B710" s="32">
        <v>45344</v>
      </c>
      <c r="C710" t="s">
        <v>6730</v>
      </c>
      <c r="D710" t="s">
        <v>6731</v>
      </c>
      <c r="E710" t="s">
        <v>6732</v>
      </c>
      <c r="F710" t="s">
        <v>72</v>
      </c>
      <c r="G710" s="39" t="s">
        <v>27</v>
      </c>
      <c r="H710" t="s">
        <v>45</v>
      </c>
      <c r="I710" t="s">
        <v>181</v>
      </c>
      <c r="J710">
        <v>14</v>
      </c>
      <c r="K710" s="40">
        <v>36614</v>
      </c>
      <c r="L710" s="38">
        <v>512596</v>
      </c>
      <c r="M710">
        <v>10</v>
      </c>
      <c r="N710" t="s">
        <v>26</v>
      </c>
      <c r="O710" t="s">
        <v>28</v>
      </c>
      <c r="P710">
        <v>3</v>
      </c>
      <c r="Q710">
        <v>7</v>
      </c>
      <c r="R710" s="41">
        <v>395160</v>
      </c>
    </row>
    <row r="711" spans="1:18" x14ac:dyDescent="0.3">
      <c r="A711" t="s">
        <v>8030</v>
      </c>
      <c r="B711" s="32">
        <v>45003</v>
      </c>
      <c r="C711" t="s">
        <v>6730</v>
      </c>
      <c r="D711" t="s">
        <v>6731</v>
      </c>
      <c r="E711" t="s">
        <v>6750</v>
      </c>
      <c r="F711" t="s">
        <v>1977</v>
      </c>
      <c r="G711" s="39" t="s">
        <v>8031</v>
      </c>
      <c r="H711" t="s">
        <v>24</v>
      </c>
      <c r="I711" t="s">
        <v>61</v>
      </c>
      <c r="J711">
        <v>17</v>
      </c>
      <c r="K711" s="40">
        <v>142250</v>
      </c>
      <c r="L711" s="38">
        <v>2418250</v>
      </c>
      <c r="M711">
        <v>15</v>
      </c>
      <c r="N711" t="s">
        <v>27</v>
      </c>
      <c r="O711" t="s">
        <v>28</v>
      </c>
      <c r="P711">
        <v>1</v>
      </c>
      <c r="Q711">
        <v>73</v>
      </c>
      <c r="R711" s="41">
        <v>973851</v>
      </c>
    </row>
    <row r="712" spans="1:18" x14ac:dyDescent="0.3">
      <c r="A712" t="s">
        <v>8032</v>
      </c>
      <c r="B712" s="32">
        <v>45204</v>
      </c>
      <c r="C712" t="s">
        <v>6730</v>
      </c>
      <c r="D712" t="s">
        <v>6731</v>
      </c>
      <c r="E712" t="s">
        <v>6741</v>
      </c>
      <c r="F712" t="s">
        <v>3354</v>
      </c>
      <c r="G712" s="39" t="s">
        <v>27</v>
      </c>
      <c r="H712" t="s">
        <v>10794</v>
      </c>
      <c r="I712" t="s">
        <v>237</v>
      </c>
      <c r="J712">
        <v>12</v>
      </c>
      <c r="K712" s="40">
        <v>15168</v>
      </c>
      <c r="L712" s="38">
        <v>182016</v>
      </c>
      <c r="M712">
        <v>5</v>
      </c>
      <c r="N712" t="s">
        <v>47</v>
      </c>
      <c r="O712" t="s">
        <v>35</v>
      </c>
      <c r="P712">
        <v>2</v>
      </c>
      <c r="Q712">
        <v>140</v>
      </c>
      <c r="R712" s="41">
        <v>581262</v>
      </c>
    </row>
    <row r="713" spans="1:18" x14ac:dyDescent="0.3">
      <c r="A713" t="s">
        <v>8033</v>
      </c>
      <c r="B713" s="32">
        <v>45313</v>
      </c>
      <c r="C713" t="s">
        <v>6730</v>
      </c>
      <c r="D713" t="s">
        <v>6731</v>
      </c>
      <c r="E713" t="s">
        <v>6750</v>
      </c>
      <c r="F713" t="s">
        <v>768</v>
      </c>
      <c r="G713" s="39" t="s">
        <v>8034</v>
      </c>
      <c r="H713" t="s">
        <v>10798</v>
      </c>
      <c r="I713" t="s">
        <v>397</v>
      </c>
      <c r="J713">
        <v>13</v>
      </c>
      <c r="K713" s="40">
        <v>40809</v>
      </c>
      <c r="L713" s="38">
        <v>530517</v>
      </c>
      <c r="M713">
        <v>5</v>
      </c>
      <c r="N713" t="s">
        <v>47</v>
      </c>
      <c r="O713" t="s">
        <v>35</v>
      </c>
      <c r="P713">
        <v>4</v>
      </c>
      <c r="Q713">
        <v>34</v>
      </c>
      <c r="R713" s="41">
        <v>868547</v>
      </c>
    </row>
    <row r="714" spans="1:18" x14ac:dyDescent="0.3">
      <c r="A714" t="s">
        <v>8035</v>
      </c>
      <c r="B714" s="32">
        <v>45516</v>
      </c>
      <c r="C714" t="s">
        <v>6730</v>
      </c>
      <c r="D714" t="s">
        <v>6731</v>
      </c>
      <c r="E714" t="s">
        <v>6732</v>
      </c>
      <c r="F714" t="s">
        <v>681</v>
      </c>
      <c r="G714" s="39" t="s">
        <v>27</v>
      </c>
      <c r="H714" t="s">
        <v>65</v>
      </c>
      <c r="I714" t="s">
        <v>478</v>
      </c>
      <c r="J714">
        <v>14</v>
      </c>
      <c r="K714" s="40">
        <v>128658</v>
      </c>
      <c r="L714" s="38">
        <v>1801212</v>
      </c>
      <c r="M714">
        <v>0</v>
      </c>
      <c r="N714" t="s">
        <v>26</v>
      </c>
      <c r="O714" t="s">
        <v>35</v>
      </c>
      <c r="P714" t="s">
        <v>27</v>
      </c>
      <c r="Q714">
        <v>107</v>
      </c>
      <c r="R714" s="41">
        <v>868547</v>
      </c>
    </row>
    <row r="715" spans="1:18" x14ac:dyDescent="0.3">
      <c r="A715" t="s">
        <v>8036</v>
      </c>
      <c r="B715" s="32">
        <v>45018</v>
      </c>
      <c r="C715" t="s">
        <v>6730</v>
      </c>
      <c r="D715" t="s">
        <v>6731</v>
      </c>
      <c r="E715" t="s">
        <v>6750</v>
      </c>
      <c r="F715" t="s">
        <v>353</v>
      </c>
      <c r="G715" s="39" t="s">
        <v>27</v>
      </c>
      <c r="H715" t="s">
        <v>10798</v>
      </c>
      <c r="I715" t="s">
        <v>102</v>
      </c>
      <c r="J715">
        <v>13</v>
      </c>
      <c r="K715" s="40">
        <v>20644</v>
      </c>
      <c r="L715" s="38">
        <v>268372</v>
      </c>
      <c r="M715">
        <v>0</v>
      </c>
      <c r="N715" t="s">
        <v>57</v>
      </c>
      <c r="O715" t="s">
        <v>35</v>
      </c>
      <c r="P715">
        <v>5</v>
      </c>
      <c r="Q715">
        <v>180</v>
      </c>
      <c r="R715" s="41">
        <v>868547</v>
      </c>
    </row>
    <row r="716" spans="1:18" x14ac:dyDescent="0.3">
      <c r="A716" t="s">
        <v>8037</v>
      </c>
      <c r="B716" s="32">
        <v>45089</v>
      </c>
      <c r="C716" t="s">
        <v>6730</v>
      </c>
      <c r="D716" t="s">
        <v>6731</v>
      </c>
      <c r="E716" t="s">
        <v>6732</v>
      </c>
      <c r="F716" t="s">
        <v>1782</v>
      </c>
      <c r="G716" s="39" t="s">
        <v>8038</v>
      </c>
      <c r="H716" t="s">
        <v>45</v>
      </c>
      <c r="I716" t="s">
        <v>74</v>
      </c>
      <c r="J716">
        <v>3</v>
      </c>
      <c r="K716" s="40">
        <v>12934</v>
      </c>
      <c r="L716" s="38">
        <v>38802</v>
      </c>
      <c r="M716" t="s">
        <v>27</v>
      </c>
      <c r="N716" t="s">
        <v>27</v>
      </c>
      <c r="O716" t="s">
        <v>28</v>
      </c>
      <c r="P716">
        <v>5</v>
      </c>
      <c r="Q716">
        <v>189</v>
      </c>
      <c r="R716" s="41">
        <v>395160</v>
      </c>
    </row>
    <row r="717" spans="1:18" x14ac:dyDescent="0.3">
      <c r="A717" t="s">
        <v>8039</v>
      </c>
      <c r="B717" s="32">
        <v>45474</v>
      </c>
      <c r="C717" t="s">
        <v>6730</v>
      </c>
      <c r="D717" t="s">
        <v>6731</v>
      </c>
      <c r="E717" t="s">
        <v>6750</v>
      </c>
      <c r="F717" t="s">
        <v>2284</v>
      </c>
      <c r="G717" s="39" t="s">
        <v>8040</v>
      </c>
      <c r="H717" t="s">
        <v>24</v>
      </c>
      <c r="I717" t="s">
        <v>56</v>
      </c>
      <c r="J717">
        <v>2</v>
      </c>
      <c r="K717" s="40">
        <v>300447</v>
      </c>
      <c r="L717" s="38">
        <v>600894</v>
      </c>
      <c r="M717">
        <v>20</v>
      </c>
      <c r="N717" t="s">
        <v>57</v>
      </c>
      <c r="O717" t="s">
        <v>35</v>
      </c>
      <c r="P717">
        <v>3</v>
      </c>
      <c r="Q717">
        <v>66</v>
      </c>
      <c r="R717" s="41">
        <v>973851</v>
      </c>
    </row>
    <row r="718" spans="1:18" x14ac:dyDescent="0.3">
      <c r="A718" t="s">
        <v>8041</v>
      </c>
      <c r="B718" s="32">
        <v>45099</v>
      </c>
      <c r="C718" t="s">
        <v>6730</v>
      </c>
      <c r="D718" t="s">
        <v>6731</v>
      </c>
      <c r="E718" t="s">
        <v>6750</v>
      </c>
      <c r="F718" t="s">
        <v>2519</v>
      </c>
      <c r="G718" s="39" t="s">
        <v>27</v>
      </c>
      <c r="H718" t="s">
        <v>10794</v>
      </c>
      <c r="I718" t="s">
        <v>113</v>
      </c>
      <c r="J718">
        <v>5</v>
      </c>
      <c r="K718" s="40">
        <v>22301</v>
      </c>
      <c r="L718" s="38">
        <v>111505</v>
      </c>
      <c r="M718">
        <v>0</v>
      </c>
      <c r="N718" t="s">
        <v>47</v>
      </c>
      <c r="O718" t="s">
        <v>35</v>
      </c>
      <c r="P718">
        <v>5</v>
      </c>
      <c r="Q718">
        <v>190</v>
      </c>
      <c r="R718" s="41">
        <v>581262</v>
      </c>
    </row>
    <row r="719" spans="1:18" x14ac:dyDescent="0.3">
      <c r="A719" t="s">
        <v>8042</v>
      </c>
      <c r="B719" s="32">
        <v>45256</v>
      </c>
      <c r="C719" t="s">
        <v>6730</v>
      </c>
      <c r="D719" t="s">
        <v>6731</v>
      </c>
      <c r="E719" t="s">
        <v>6750</v>
      </c>
      <c r="F719" t="s">
        <v>765</v>
      </c>
      <c r="G719" s="39" t="s">
        <v>8043</v>
      </c>
      <c r="H719" t="s">
        <v>10794</v>
      </c>
      <c r="I719" t="s">
        <v>158</v>
      </c>
      <c r="J719">
        <v>18</v>
      </c>
      <c r="K719" s="40">
        <v>23124</v>
      </c>
      <c r="L719" s="38">
        <v>416232</v>
      </c>
      <c r="M719" t="s">
        <v>27</v>
      </c>
      <c r="N719" t="s">
        <v>26</v>
      </c>
      <c r="O719" t="s">
        <v>28</v>
      </c>
      <c r="P719">
        <v>3</v>
      </c>
      <c r="Q719">
        <v>30</v>
      </c>
      <c r="R719" s="41">
        <v>581262</v>
      </c>
    </row>
    <row r="720" spans="1:18" x14ac:dyDescent="0.3">
      <c r="A720" t="s">
        <v>8044</v>
      </c>
      <c r="B720" s="32">
        <v>45528</v>
      </c>
      <c r="C720" t="s">
        <v>6730</v>
      </c>
      <c r="D720" t="s">
        <v>6731</v>
      </c>
      <c r="E720" t="s">
        <v>6750</v>
      </c>
      <c r="F720" t="s">
        <v>2311</v>
      </c>
      <c r="G720" s="39" t="s">
        <v>8045</v>
      </c>
      <c r="H720" t="s">
        <v>10798</v>
      </c>
      <c r="I720" t="s">
        <v>66</v>
      </c>
      <c r="J720">
        <v>16</v>
      </c>
      <c r="K720" s="40">
        <v>173755</v>
      </c>
      <c r="L720" s="38">
        <v>2780080</v>
      </c>
      <c r="M720">
        <v>0</v>
      </c>
      <c r="N720" t="s">
        <v>57</v>
      </c>
      <c r="O720" t="s">
        <v>35</v>
      </c>
      <c r="P720">
        <v>3</v>
      </c>
      <c r="Q720">
        <v>117</v>
      </c>
      <c r="R720" s="41">
        <v>868547</v>
      </c>
    </row>
    <row r="721" spans="1:18" x14ac:dyDescent="0.3">
      <c r="A721" t="s">
        <v>8046</v>
      </c>
      <c r="B721" s="32">
        <v>45494</v>
      </c>
      <c r="C721" t="s">
        <v>6730</v>
      </c>
      <c r="D721" t="s">
        <v>6731</v>
      </c>
      <c r="E721" t="s">
        <v>6750</v>
      </c>
      <c r="F721" t="s">
        <v>1226</v>
      </c>
      <c r="G721" s="39" t="s">
        <v>8047</v>
      </c>
      <c r="H721" t="s">
        <v>40</v>
      </c>
      <c r="I721" t="s">
        <v>70</v>
      </c>
      <c r="J721">
        <v>2</v>
      </c>
      <c r="K721" s="40">
        <v>3964</v>
      </c>
      <c r="L721" s="38">
        <v>7928</v>
      </c>
      <c r="M721">
        <v>0</v>
      </c>
      <c r="N721" t="s">
        <v>47</v>
      </c>
      <c r="O721" t="s">
        <v>35</v>
      </c>
      <c r="P721">
        <v>5</v>
      </c>
      <c r="Q721">
        <v>57</v>
      </c>
      <c r="R721" s="41">
        <v>381933</v>
      </c>
    </row>
    <row r="722" spans="1:18" x14ac:dyDescent="0.3">
      <c r="A722" t="s">
        <v>8048</v>
      </c>
      <c r="B722" s="32">
        <v>45175</v>
      </c>
      <c r="C722" t="s">
        <v>6730</v>
      </c>
      <c r="D722" t="s">
        <v>6731</v>
      </c>
      <c r="E722" t="s">
        <v>6750</v>
      </c>
      <c r="F722" t="s">
        <v>443</v>
      </c>
      <c r="G722" s="39" t="s">
        <v>8049</v>
      </c>
      <c r="H722" t="s">
        <v>45</v>
      </c>
      <c r="I722" t="s">
        <v>181</v>
      </c>
      <c r="J722">
        <v>15</v>
      </c>
      <c r="K722" s="40">
        <v>19405</v>
      </c>
      <c r="L722" s="38">
        <v>291075</v>
      </c>
      <c r="M722" t="s">
        <v>27</v>
      </c>
      <c r="N722" t="s">
        <v>10797</v>
      </c>
      <c r="O722" t="s">
        <v>35</v>
      </c>
      <c r="P722">
        <v>3</v>
      </c>
      <c r="Q722">
        <v>92</v>
      </c>
      <c r="R722" s="41">
        <v>395160</v>
      </c>
    </row>
    <row r="723" spans="1:18" x14ac:dyDescent="0.3">
      <c r="A723" t="s">
        <v>8050</v>
      </c>
      <c r="B723" s="32">
        <v>45464</v>
      </c>
      <c r="C723" t="s">
        <v>6730</v>
      </c>
      <c r="D723" t="s">
        <v>6731</v>
      </c>
      <c r="E723" t="s">
        <v>6750</v>
      </c>
      <c r="F723" t="s">
        <v>1268</v>
      </c>
      <c r="G723" s="39" t="s">
        <v>27</v>
      </c>
      <c r="H723" t="s">
        <v>40</v>
      </c>
      <c r="I723" t="s">
        <v>70</v>
      </c>
      <c r="J723">
        <v>20</v>
      </c>
      <c r="K723" s="40">
        <v>2568</v>
      </c>
      <c r="L723" s="38">
        <v>51360</v>
      </c>
      <c r="M723">
        <v>20</v>
      </c>
      <c r="N723" t="s">
        <v>26</v>
      </c>
      <c r="O723" t="s">
        <v>35</v>
      </c>
      <c r="P723">
        <v>5</v>
      </c>
      <c r="Q723">
        <v>135</v>
      </c>
      <c r="R723" s="41">
        <v>381933</v>
      </c>
    </row>
    <row r="724" spans="1:18" x14ac:dyDescent="0.3">
      <c r="A724" t="s">
        <v>8051</v>
      </c>
      <c r="B724" s="32">
        <v>44934</v>
      </c>
      <c r="C724" t="s">
        <v>6730</v>
      </c>
      <c r="D724" t="s">
        <v>6731</v>
      </c>
      <c r="E724" t="s">
        <v>6732</v>
      </c>
      <c r="F724" t="s">
        <v>1304</v>
      </c>
      <c r="G724" s="39" t="s">
        <v>8052</v>
      </c>
      <c r="H724" t="s">
        <v>45</v>
      </c>
      <c r="I724" t="s">
        <v>130</v>
      </c>
      <c r="J724">
        <v>9</v>
      </c>
      <c r="K724" s="40">
        <v>8720</v>
      </c>
      <c r="L724" s="38">
        <v>78480</v>
      </c>
      <c r="M724">
        <v>10</v>
      </c>
      <c r="N724" t="s">
        <v>47</v>
      </c>
      <c r="O724" t="s">
        <v>35</v>
      </c>
      <c r="P724">
        <v>1</v>
      </c>
      <c r="Q724">
        <v>165</v>
      </c>
      <c r="R724" s="41">
        <v>395160</v>
      </c>
    </row>
    <row r="725" spans="1:18" x14ac:dyDescent="0.3">
      <c r="A725" t="s">
        <v>8053</v>
      </c>
      <c r="B725" s="32">
        <v>45429</v>
      </c>
      <c r="C725" t="s">
        <v>6730</v>
      </c>
      <c r="D725" t="s">
        <v>6731</v>
      </c>
      <c r="E725" t="s">
        <v>6741</v>
      </c>
      <c r="F725" t="s">
        <v>931</v>
      </c>
      <c r="G725" s="39" t="s">
        <v>27</v>
      </c>
      <c r="H725" t="s">
        <v>24</v>
      </c>
      <c r="I725" t="s">
        <v>92</v>
      </c>
      <c r="J725">
        <v>2</v>
      </c>
      <c r="K725" s="40">
        <v>136407</v>
      </c>
      <c r="L725" s="38">
        <v>272814</v>
      </c>
      <c r="M725">
        <v>15</v>
      </c>
      <c r="N725" t="s">
        <v>57</v>
      </c>
      <c r="O725" t="s">
        <v>28</v>
      </c>
      <c r="P725">
        <v>1</v>
      </c>
      <c r="Q725">
        <v>23</v>
      </c>
      <c r="R725" s="41">
        <v>973851</v>
      </c>
    </row>
    <row r="726" spans="1:18" x14ac:dyDescent="0.3">
      <c r="A726" t="s">
        <v>8054</v>
      </c>
      <c r="B726" s="32">
        <v>45073</v>
      </c>
      <c r="C726" t="s">
        <v>6730</v>
      </c>
      <c r="D726" t="s">
        <v>6731</v>
      </c>
      <c r="E726" t="s">
        <v>6732</v>
      </c>
      <c r="F726" t="s">
        <v>5303</v>
      </c>
      <c r="G726" s="39" t="s">
        <v>8055</v>
      </c>
      <c r="H726" t="s">
        <v>45</v>
      </c>
      <c r="I726" t="s">
        <v>82</v>
      </c>
      <c r="J726">
        <v>5</v>
      </c>
      <c r="K726" s="40">
        <v>14348</v>
      </c>
      <c r="L726" s="38">
        <v>71740</v>
      </c>
      <c r="M726">
        <v>20</v>
      </c>
      <c r="N726" t="s">
        <v>47</v>
      </c>
      <c r="O726" t="s">
        <v>35</v>
      </c>
      <c r="P726" t="s">
        <v>27</v>
      </c>
      <c r="Q726">
        <v>8</v>
      </c>
      <c r="R726" s="41">
        <v>395160</v>
      </c>
    </row>
    <row r="727" spans="1:18" x14ac:dyDescent="0.3">
      <c r="A727" t="s">
        <v>8056</v>
      </c>
      <c r="B727" s="32">
        <v>45377</v>
      </c>
      <c r="C727" t="s">
        <v>6730</v>
      </c>
      <c r="D727" t="s">
        <v>6731</v>
      </c>
      <c r="E727" t="s">
        <v>6750</v>
      </c>
      <c r="F727" t="s">
        <v>1304</v>
      </c>
      <c r="G727" s="39" t="s">
        <v>8057</v>
      </c>
      <c r="H727" t="s">
        <v>45</v>
      </c>
      <c r="I727" t="s">
        <v>46</v>
      </c>
      <c r="J727">
        <v>15</v>
      </c>
      <c r="K727" s="40">
        <v>16808</v>
      </c>
      <c r="L727" s="38">
        <v>252120</v>
      </c>
      <c r="M727">
        <v>0</v>
      </c>
      <c r="N727" t="s">
        <v>34</v>
      </c>
      <c r="O727" t="s">
        <v>28</v>
      </c>
      <c r="P727">
        <v>2</v>
      </c>
      <c r="Q727">
        <v>110</v>
      </c>
      <c r="R727" s="41">
        <v>395160</v>
      </c>
    </row>
    <row r="728" spans="1:18" x14ac:dyDescent="0.3">
      <c r="A728" t="s">
        <v>8058</v>
      </c>
      <c r="B728" s="32">
        <v>45384</v>
      </c>
      <c r="C728" t="s">
        <v>6730</v>
      </c>
      <c r="D728" t="s">
        <v>6731</v>
      </c>
      <c r="E728" t="s">
        <v>6732</v>
      </c>
      <c r="F728" t="s">
        <v>452</v>
      </c>
      <c r="G728" s="39" t="s">
        <v>27</v>
      </c>
      <c r="H728" t="s">
        <v>45</v>
      </c>
      <c r="I728" t="s">
        <v>74</v>
      </c>
      <c r="J728">
        <v>8</v>
      </c>
      <c r="K728" s="40">
        <v>25940</v>
      </c>
      <c r="L728" s="38">
        <v>207520</v>
      </c>
      <c r="M728">
        <v>20</v>
      </c>
      <c r="N728" t="s">
        <v>34</v>
      </c>
      <c r="O728" t="s">
        <v>28</v>
      </c>
      <c r="P728">
        <v>3</v>
      </c>
      <c r="Q728">
        <v>26</v>
      </c>
      <c r="R728" s="41">
        <v>395160</v>
      </c>
    </row>
    <row r="729" spans="1:18" x14ac:dyDescent="0.3">
      <c r="A729" t="s">
        <v>8059</v>
      </c>
      <c r="B729" s="32">
        <v>45589</v>
      </c>
      <c r="C729" t="s">
        <v>6730</v>
      </c>
      <c r="D729" t="s">
        <v>6731</v>
      </c>
      <c r="E729" t="s">
        <v>6732</v>
      </c>
      <c r="F729" t="s">
        <v>1424</v>
      </c>
      <c r="G729" s="39" t="s">
        <v>8060</v>
      </c>
      <c r="H729" t="s">
        <v>10794</v>
      </c>
      <c r="I729" t="s">
        <v>237</v>
      </c>
      <c r="J729">
        <v>8</v>
      </c>
      <c r="K729" s="40">
        <v>23528</v>
      </c>
      <c r="L729" s="38">
        <v>188224</v>
      </c>
      <c r="M729">
        <v>5</v>
      </c>
      <c r="N729" t="s">
        <v>57</v>
      </c>
      <c r="O729" t="s">
        <v>28</v>
      </c>
      <c r="P729">
        <v>5</v>
      </c>
      <c r="Q729">
        <v>183</v>
      </c>
      <c r="R729" s="41">
        <v>581262</v>
      </c>
    </row>
    <row r="730" spans="1:18" x14ac:dyDescent="0.3">
      <c r="A730" t="s">
        <v>8061</v>
      </c>
      <c r="B730" s="32">
        <v>45222</v>
      </c>
      <c r="C730" t="s">
        <v>6730</v>
      </c>
      <c r="D730" t="s">
        <v>6731</v>
      </c>
      <c r="E730" t="s">
        <v>6732</v>
      </c>
      <c r="F730" t="s">
        <v>54</v>
      </c>
      <c r="G730" s="39" t="s">
        <v>8062</v>
      </c>
      <c r="H730" t="s">
        <v>45</v>
      </c>
      <c r="I730" t="s">
        <v>82</v>
      </c>
      <c r="J730">
        <v>10</v>
      </c>
      <c r="K730" s="40">
        <v>38807</v>
      </c>
      <c r="L730" s="38">
        <v>388070</v>
      </c>
      <c r="M730" t="s">
        <v>27</v>
      </c>
      <c r="N730" t="s">
        <v>47</v>
      </c>
      <c r="O730" t="s">
        <v>35</v>
      </c>
      <c r="P730" t="s">
        <v>27</v>
      </c>
      <c r="Q730">
        <v>186</v>
      </c>
      <c r="R730" s="41">
        <v>395160</v>
      </c>
    </row>
    <row r="731" spans="1:18" x14ac:dyDescent="0.3">
      <c r="A731" t="s">
        <v>8063</v>
      </c>
      <c r="B731" s="32">
        <v>45531</v>
      </c>
      <c r="C731" t="s">
        <v>6730</v>
      </c>
      <c r="D731" t="s">
        <v>6731</v>
      </c>
      <c r="E731" t="s">
        <v>6732</v>
      </c>
      <c r="F731" t="s">
        <v>1262</v>
      </c>
      <c r="G731" s="39" t="s">
        <v>8064</v>
      </c>
      <c r="H731" t="s">
        <v>45</v>
      </c>
      <c r="I731" t="s">
        <v>74</v>
      </c>
      <c r="J731">
        <v>15</v>
      </c>
      <c r="K731" s="40">
        <v>16597</v>
      </c>
      <c r="L731" s="38">
        <v>248955</v>
      </c>
      <c r="M731">
        <v>20</v>
      </c>
      <c r="N731" t="s">
        <v>34</v>
      </c>
      <c r="O731" t="s">
        <v>27</v>
      </c>
      <c r="P731">
        <v>6</v>
      </c>
      <c r="Q731">
        <v>174</v>
      </c>
      <c r="R731" s="41">
        <v>395160</v>
      </c>
    </row>
    <row r="732" spans="1:18" x14ac:dyDescent="0.3">
      <c r="A732" t="s">
        <v>8065</v>
      </c>
      <c r="B732" s="32">
        <v>45411</v>
      </c>
      <c r="C732" t="s">
        <v>6730</v>
      </c>
      <c r="D732" t="s">
        <v>6731</v>
      </c>
      <c r="E732" t="s">
        <v>6750</v>
      </c>
      <c r="F732" t="s">
        <v>245</v>
      </c>
      <c r="G732" s="39" t="s">
        <v>8066</v>
      </c>
      <c r="H732" t="s">
        <v>24</v>
      </c>
      <c r="I732" t="s">
        <v>56</v>
      </c>
      <c r="J732">
        <v>10</v>
      </c>
      <c r="K732" s="40">
        <v>192644</v>
      </c>
      <c r="L732" s="38">
        <v>1926440</v>
      </c>
      <c r="M732">
        <v>10</v>
      </c>
      <c r="N732" t="s">
        <v>27</v>
      </c>
      <c r="O732" t="s">
        <v>35</v>
      </c>
      <c r="P732">
        <v>2</v>
      </c>
      <c r="Q732">
        <v>142</v>
      </c>
      <c r="R732" s="41">
        <v>973851</v>
      </c>
    </row>
    <row r="733" spans="1:18" x14ac:dyDescent="0.3">
      <c r="A733" t="s">
        <v>8067</v>
      </c>
      <c r="B733" s="32">
        <v>45423</v>
      </c>
      <c r="C733" t="s">
        <v>6730</v>
      </c>
      <c r="D733" t="s">
        <v>6731</v>
      </c>
      <c r="E733" t="s">
        <v>6750</v>
      </c>
      <c r="F733" t="s">
        <v>1010</v>
      </c>
      <c r="G733" s="39" t="s">
        <v>27</v>
      </c>
      <c r="H733" t="s">
        <v>10798</v>
      </c>
      <c r="I733" t="s">
        <v>397</v>
      </c>
      <c r="J733">
        <v>13</v>
      </c>
      <c r="K733" s="40">
        <v>59418</v>
      </c>
      <c r="L733" s="38">
        <v>772434</v>
      </c>
      <c r="M733">
        <v>0</v>
      </c>
      <c r="N733" t="s">
        <v>57</v>
      </c>
      <c r="O733" t="s">
        <v>35</v>
      </c>
      <c r="P733">
        <v>1</v>
      </c>
      <c r="Q733">
        <v>148</v>
      </c>
      <c r="R733" s="41">
        <v>868547</v>
      </c>
    </row>
    <row r="734" spans="1:18" x14ac:dyDescent="0.3">
      <c r="A734" t="s">
        <v>8068</v>
      </c>
      <c r="B734" s="32">
        <v>45474</v>
      </c>
      <c r="C734" t="s">
        <v>6730</v>
      </c>
      <c r="D734" t="s">
        <v>6731</v>
      </c>
      <c r="E734" t="s">
        <v>6732</v>
      </c>
      <c r="F734" t="s">
        <v>1055</v>
      </c>
      <c r="G734" s="39" t="s">
        <v>8069</v>
      </c>
      <c r="H734" t="s">
        <v>45</v>
      </c>
      <c r="I734" t="s">
        <v>74</v>
      </c>
      <c r="J734">
        <v>5</v>
      </c>
      <c r="K734" s="40">
        <v>43342</v>
      </c>
      <c r="L734" s="38">
        <v>216710</v>
      </c>
      <c r="M734">
        <v>20</v>
      </c>
      <c r="N734" t="s">
        <v>26</v>
      </c>
      <c r="O734" t="s">
        <v>35</v>
      </c>
      <c r="P734">
        <v>5</v>
      </c>
      <c r="Q734">
        <v>45</v>
      </c>
      <c r="R734" s="41">
        <v>395160</v>
      </c>
    </row>
    <row r="735" spans="1:18" x14ac:dyDescent="0.3">
      <c r="A735" t="s">
        <v>8070</v>
      </c>
      <c r="B735" s="32">
        <v>44987</v>
      </c>
      <c r="C735" t="s">
        <v>6730</v>
      </c>
      <c r="D735" t="s">
        <v>6731</v>
      </c>
      <c r="E735" t="s">
        <v>6732</v>
      </c>
      <c r="F735" t="s">
        <v>1738</v>
      </c>
      <c r="G735" s="39" t="s">
        <v>8071</v>
      </c>
      <c r="H735" t="s">
        <v>40</v>
      </c>
      <c r="I735" t="s">
        <v>106</v>
      </c>
      <c r="J735">
        <v>7</v>
      </c>
      <c r="K735" s="40">
        <v>1041</v>
      </c>
      <c r="L735" s="38">
        <v>7287</v>
      </c>
      <c r="M735">
        <v>0</v>
      </c>
      <c r="N735" t="s">
        <v>57</v>
      </c>
      <c r="O735" t="s">
        <v>28</v>
      </c>
      <c r="P735" t="s">
        <v>27</v>
      </c>
      <c r="Q735">
        <v>152</v>
      </c>
      <c r="R735" s="41">
        <v>381933</v>
      </c>
    </row>
    <row r="736" spans="1:18" x14ac:dyDescent="0.3">
      <c r="A736" t="s">
        <v>8072</v>
      </c>
      <c r="B736" s="32">
        <v>45652</v>
      </c>
      <c r="C736" t="s">
        <v>6730</v>
      </c>
      <c r="D736" t="s">
        <v>6731</v>
      </c>
      <c r="E736" t="s">
        <v>6732</v>
      </c>
      <c r="F736" t="s">
        <v>2415</v>
      </c>
      <c r="G736" s="39" t="s">
        <v>8073</v>
      </c>
      <c r="H736" t="s">
        <v>24</v>
      </c>
      <c r="I736" t="s">
        <v>152</v>
      </c>
      <c r="J736">
        <v>20</v>
      </c>
      <c r="K736" s="40">
        <v>262575</v>
      </c>
      <c r="L736" s="38">
        <v>5251500</v>
      </c>
      <c r="M736">
        <v>0</v>
      </c>
      <c r="N736" t="s">
        <v>47</v>
      </c>
      <c r="O736" t="s">
        <v>35</v>
      </c>
      <c r="P736">
        <v>4</v>
      </c>
      <c r="Q736">
        <v>7</v>
      </c>
      <c r="R736" s="41">
        <v>973851</v>
      </c>
    </row>
    <row r="737" spans="1:18" x14ac:dyDescent="0.3">
      <c r="A737" t="s">
        <v>8074</v>
      </c>
      <c r="B737" s="32">
        <v>45369</v>
      </c>
      <c r="C737" t="s">
        <v>6730</v>
      </c>
      <c r="D737" t="s">
        <v>6731</v>
      </c>
      <c r="E737" t="s">
        <v>6750</v>
      </c>
      <c r="F737" t="s">
        <v>2391</v>
      </c>
      <c r="G737" s="39" t="s">
        <v>8075</v>
      </c>
      <c r="H737" t="s">
        <v>45</v>
      </c>
      <c r="I737" t="s">
        <v>181</v>
      </c>
      <c r="J737">
        <v>20</v>
      </c>
      <c r="K737" s="40">
        <v>44359</v>
      </c>
      <c r="L737" s="38">
        <v>887180</v>
      </c>
      <c r="M737">
        <v>0</v>
      </c>
      <c r="N737" t="s">
        <v>26</v>
      </c>
      <c r="O737" t="s">
        <v>35</v>
      </c>
      <c r="P737">
        <v>1</v>
      </c>
      <c r="Q737">
        <v>74</v>
      </c>
      <c r="R737" s="41">
        <v>395160</v>
      </c>
    </row>
    <row r="738" spans="1:18" x14ac:dyDescent="0.3">
      <c r="A738" t="s">
        <v>8076</v>
      </c>
      <c r="B738" s="32">
        <v>45242</v>
      </c>
      <c r="C738" t="s">
        <v>6730</v>
      </c>
      <c r="D738" t="s">
        <v>6731</v>
      </c>
      <c r="E738" t="s">
        <v>6732</v>
      </c>
      <c r="F738" t="s">
        <v>154</v>
      </c>
      <c r="G738" s="39" t="s">
        <v>8077</v>
      </c>
      <c r="H738" t="s">
        <v>32</v>
      </c>
      <c r="I738" t="s">
        <v>117</v>
      </c>
      <c r="J738">
        <v>14</v>
      </c>
      <c r="K738" s="40">
        <v>14555</v>
      </c>
      <c r="L738" s="38">
        <v>203770</v>
      </c>
      <c r="M738">
        <v>15</v>
      </c>
      <c r="N738" t="s">
        <v>26</v>
      </c>
      <c r="O738" t="s">
        <v>35</v>
      </c>
      <c r="P738">
        <v>0</v>
      </c>
      <c r="Q738">
        <v>152</v>
      </c>
      <c r="R738" s="41">
        <v>581262</v>
      </c>
    </row>
    <row r="739" spans="1:18" x14ac:dyDescent="0.3">
      <c r="A739" t="s">
        <v>8078</v>
      </c>
      <c r="B739" s="32">
        <v>45016</v>
      </c>
      <c r="C739" t="s">
        <v>6730</v>
      </c>
      <c r="D739" t="s">
        <v>6731</v>
      </c>
      <c r="E739" t="s">
        <v>6732</v>
      </c>
      <c r="F739" t="s">
        <v>4590</v>
      </c>
      <c r="G739" s="39" t="s">
        <v>8079</v>
      </c>
      <c r="H739" t="s">
        <v>24</v>
      </c>
      <c r="I739" t="s">
        <v>25</v>
      </c>
      <c r="J739">
        <v>13</v>
      </c>
      <c r="K739" s="40">
        <v>266277</v>
      </c>
      <c r="L739" s="38">
        <v>3461601</v>
      </c>
      <c r="M739">
        <v>5</v>
      </c>
      <c r="N739" t="s">
        <v>10797</v>
      </c>
      <c r="O739" t="s">
        <v>35</v>
      </c>
      <c r="P739">
        <v>1</v>
      </c>
      <c r="Q739">
        <v>88</v>
      </c>
      <c r="R739" s="41">
        <v>973851</v>
      </c>
    </row>
    <row r="740" spans="1:18" x14ac:dyDescent="0.3">
      <c r="A740" t="s">
        <v>8080</v>
      </c>
      <c r="B740" s="32">
        <v>45584</v>
      </c>
      <c r="C740" t="s">
        <v>6730</v>
      </c>
      <c r="D740" t="s">
        <v>6731</v>
      </c>
      <c r="E740" t="s">
        <v>6741</v>
      </c>
      <c r="F740" t="s">
        <v>1458</v>
      </c>
      <c r="G740" s="39" t="s">
        <v>27</v>
      </c>
      <c r="H740" t="s">
        <v>10794</v>
      </c>
      <c r="I740" t="s">
        <v>237</v>
      </c>
      <c r="J740">
        <v>6</v>
      </c>
      <c r="K740" s="40">
        <v>11877</v>
      </c>
      <c r="L740" s="38">
        <v>71262</v>
      </c>
      <c r="M740">
        <v>0</v>
      </c>
      <c r="N740" t="s">
        <v>57</v>
      </c>
      <c r="O740" t="s">
        <v>28</v>
      </c>
      <c r="P740">
        <v>5</v>
      </c>
      <c r="Q740">
        <v>0</v>
      </c>
      <c r="R740" s="41">
        <v>581262</v>
      </c>
    </row>
    <row r="741" spans="1:18" x14ac:dyDescent="0.3">
      <c r="A741" t="s">
        <v>8081</v>
      </c>
      <c r="B741" s="32">
        <v>45554</v>
      </c>
      <c r="C741" t="s">
        <v>6730</v>
      </c>
      <c r="D741" t="s">
        <v>6731</v>
      </c>
      <c r="E741" t="s">
        <v>6750</v>
      </c>
      <c r="F741" t="s">
        <v>4823</v>
      </c>
      <c r="G741" s="39" t="s">
        <v>8082</v>
      </c>
      <c r="H741" t="s">
        <v>10794</v>
      </c>
      <c r="I741" t="s">
        <v>33</v>
      </c>
      <c r="J741">
        <v>18</v>
      </c>
      <c r="K741" s="40">
        <v>13490</v>
      </c>
      <c r="L741" s="38">
        <v>242820</v>
      </c>
      <c r="M741">
        <v>0</v>
      </c>
      <c r="N741" t="s">
        <v>27</v>
      </c>
      <c r="O741" t="s">
        <v>35</v>
      </c>
      <c r="P741" t="s">
        <v>27</v>
      </c>
      <c r="Q741">
        <v>111</v>
      </c>
      <c r="R741" s="41">
        <v>581262</v>
      </c>
    </row>
    <row r="742" spans="1:18" x14ac:dyDescent="0.3">
      <c r="A742" t="s">
        <v>8083</v>
      </c>
      <c r="B742" s="32">
        <v>45071</v>
      </c>
      <c r="C742" t="s">
        <v>6730</v>
      </c>
      <c r="D742" t="s">
        <v>6731</v>
      </c>
      <c r="E742" t="s">
        <v>6732</v>
      </c>
      <c r="F742" t="s">
        <v>3185</v>
      </c>
      <c r="G742" s="39" t="s">
        <v>8084</v>
      </c>
      <c r="H742" t="s">
        <v>10798</v>
      </c>
      <c r="I742" t="s">
        <v>382</v>
      </c>
      <c r="J742">
        <v>8</v>
      </c>
      <c r="K742" s="40">
        <v>178809</v>
      </c>
      <c r="L742" s="38">
        <v>1430472</v>
      </c>
      <c r="M742">
        <v>0</v>
      </c>
      <c r="N742" t="s">
        <v>34</v>
      </c>
      <c r="O742" t="s">
        <v>35</v>
      </c>
      <c r="P742">
        <v>4</v>
      </c>
      <c r="Q742">
        <v>124</v>
      </c>
      <c r="R742" s="41">
        <v>868547</v>
      </c>
    </row>
    <row r="743" spans="1:18" x14ac:dyDescent="0.3">
      <c r="A743" t="s">
        <v>8085</v>
      </c>
      <c r="B743" s="32">
        <v>45262</v>
      </c>
      <c r="C743" t="s">
        <v>6730</v>
      </c>
      <c r="D743" t="s">
        <v>6731</v>
      </c>
      <c r="E743" t="s">
        <v>6750</v>
      </c>
      <c r="F743" t="s">
        <v>415</v>
      </c>
      <c r="G743" s="39" t="s">
        <v>8086</v>
      </c>
      <c r="H743" t="s">
        <v>10794</v>
      </c>
      <c r="I743" t="s">
        <v>33</v>
      </c>
      <c r="J743">
        <v>5</v>
      </c>
      <c r="K743" s="40">
        <v>18670</v>
      </c>
      <c r="L743" s="38">
        <v>93350</v>
      </c>
      <c r="M743" t="s">
        <v>27</v>
      </c>
      <c r="N743" t="s">
        <v>57</v>
      </c>
      <c r="O743" t="s">
        <v>35</v>
      </c>
      <c r="P743">
        <v>2</v>
      </c>
      <c r="Q743">
        <v>88</v>
      </c>
      <c r="R743" s="41">
        <v>581262</v>
      </c>
    </row>
    <row r="744" spans="1:18" x14ac:dyDescent="0.3">
      <c r="A744" t="s">
        <v>8087</v>
      </c>
      <c r="B744" s="32">
        <v>45040</v>
      </c>
      <c r="C744" t="s">
        <v>6730</v>
      </c>
      <c r="D744" t="s">
        <v>6731</v>
      </c>
      <c r="E744" t="s">
        <v>6732</v>
      </c>
      <c r="F744" t="s">
        <v>1968</v>
      </c>
      <c r="G744" s="39" t="s">
        <v>27</v>
      </c>
      <c r="H744" t="s">
        <v>65</v>
      </c>
      <c r="I744" t="s">
        <v>66</v>
      </c>
      <c r="J744">
        <v>5</v>
      </c>
      <c r="K744" s="40">
        <v>59926</v>
      </c>
      <c r="L744" s="38">
        <v>299630</v>
      </c>
      <c r="M744" t="s">
        <v>27</v>
      </c>
      <c r="N744" t="s">
        <v>27</v>
      </c>
      <c r="O744" t="s">
        <v>35</v>
      </c>
      <c r="P744">
        <v>3</v>
      </c>
      <c r="Q744">
        <v>46</v>
      </c>
      <c r="R744" s="41">
        <v>868547</v>
      </c>
    </row>
    <row r="745" spans="1:18" x14ac:dyDescent="0.3">
      <c r="A745" t="s">
        <v>8088</v>
      </c>
      <c r="B745" s="32">
        <v>45429</v>
      </c>
      <c r="C745" t="s">
        <v>6730</v>
      </c>
      <c r="D745" t="s">
        <v>6731</v>
      </c>
      <c r="E745" t="s">
        <v>6750</v>
      </c>
      <c r="F745" t="s">
        <v>501</v>
      </c>
      <c r="G745" s="39" t="s">
        <v>8089</v>
      </c>
      <c r="H745" t="s">
        <v>24</v>
      </c>
      <c r="I745" t="s">
        <v>161</v>
      </c>
      <c r="J745">
        <v>7</v>
      </c>
      <c r="K745" s="40">
        <v>252093</v>
      </c>
      <c r="L745" s="38">
        <v>1764651</v>
      </c>
      <c r="M745">
        <v>20</v>
      </c>
      <c r="N745" t="s">
        <v>47</v>
      </c>
      <c r="O745" t="s">
        <v>35</v>
      </c>
      <c r="P745">
        <v>5</v>
      </c>
      <c r="Q745">
        <v>55</v>
      </c>
      <c r="R745" s="41">
        <v>973851</v>
      </c>
    </row>
    <row r="746" spans="1:18" x14ac:dyDescent="0.3">
      <c r="A746" t="s">
        <v>8090</v>
      </c>
      <c r="B746" s="32">
        <v>45214</v>
      </c>
      <c r="C746" t="s">
        <v>6730</v>
      </c>
      <c r="D746" t="s">
        <v>6731</v>
      </c>
      <c r="E746" t="s">
        <v>6732</v>
      </c>
      <c r="F746" t="s">
        <v>595</v>
      </c>
      <c r="G746" s="39" t="s">
        <v>8091</v>
      </c>
      <c r="H746" t="s">
        <v>45</v>
      </c>
      <c r="I746" t="s">
        <v>46</v>
      </c>
      <c r="J746">
        <v>9</v>
      </c>
      <c r="K746" s="40">
        <v>15975</v>
      </c>
      <c r="L746" s="38">
        <v>143775</v>
      </c>
      <c r="M746">
        <v>20</v>
      </c>
      <c r="N746" t="s">
        <v>34</v>
      </c>
      <c r="O746" t="s">
        <v>35</v>
      </c>
      <c r="P746">
        <v>3</v>
      </c>
      <c r="Q746">
        <v>71</v>
      </c>
      <c r="R746" s="41">
        <v>395160</v>
      </c>
    </row>
    <row r="747" spans="1:18" x14ac:dyDescent="0.3">
      <c r="A747" t="s">
        <v>8092</v>
      </c>
      <c r="B747" s="32">
        <v>45420</v>
      </c>
      <c r="C747" t="s">
        <v>6730</v>
      </c>
      <c r="D747" t="s">
        <v>6731</v>
      </c>
      <c r="E747" t="s">
        <v>6750</v>
      </c>
      <c r="F747" t="s">
        <v>2132</v>
      </c>
      <c r="G747" s="39" t="s">
        <v>8093</v>
      </c>
      <c r="H747" t="s">
        <v>24</v>
      </c>
      <c r="I747" t="s">
        <v>61</v>
      </c>
      <c r="J747">
        <v>5</v>
      </c>
      <c r="K747" s="40">
        <v>141979</v>
      </c>
      <c r="L747" s="38">
        <v>709895</v>
      </c>
      <c r="M747">
        <v>5</v>
      </c>
      <c r="N747" t="s">
        <v>27</v>
      </c>
      <c r="O747" t="s">
        <v>28</v>
      </c>
      <c r="P747">
        <v>3</v>
      </c>
      <c r="Q747">
        <v>14</v>
      </c>
      <c r="R747" s="41">
        <v>973851</v>
      </c>
    </row>
    <row r="748" spans="1:18" x14ac:dyDescent="0.3">
      <c r="A748" t="s">
        <v>8094</v>
      </c>
      <c r="B748" s="32">
        <v>45140</v>
      </c>
      <c r="C748" t="s">
        <v>6730</v>
      </c>
      <c r="D748" t="s">
        <v>6731</v>
      </c>
      <c r="E748" t="s">
        <v>6732</v>
      </c>
      <c r="F748" t="s">
        <v>8095</v>
      </c>
      <c r="G748" s="39" t="s">
        <v>8096</v>
      </c>
      <c r="H748" t="s">
        <v>24</v>
      </c>
      <c r="I748" t="s">
        <v>61</v>
      </c>
      <c r="J748">
        <v>16</v>
      </c>
      <c r="K748" s="40">
        <v>174088</v>
      </c>
      <c r="L748" s="38">
        <v>2785408</v>
      </c>
      <c r="M748">
        <v>0</v>
      </c>
      <c r="N748" t="s">
        <v>57</v>
      </c>
      <c r="O748" t="s">
        <v>28</v>
      </c>
      <c r="P748" t="s">
        <v>27</v>
      </c>
      <c r="Q748">
        <v>32</v>
      </c>
      <c r="R748" s="41">
        <v>973851</v>
      </c>
    </row>
    <row r="749" spans="1:18" x14ac:dyDescent="0.3">
      <c r="A749" t="s">
        <v>8097</v>
      </c>
      <c r="B749" s="32">
        <v>45440</v>
      </c>
      <c r="C749" t="s">
        <v>6730</v>
      </c>
      <c r="D749" t="s">
        <v>6731</v>
      </c>
      <c r="E749" t="s">
        <v>6750</v>
      </c>
      <c r="F749" t="s">
        <v>1917</v>
      </c>
      <c r="G749" s="39" t="s">
        <v>8098</v>
      </c>
      <c r="H749" t="s">
        <v>65</v>
      </c>
      <c r="I749" t="s">
        <v>102</v>
      </c>
      <c r="J749">
        <v>18</v>
      </c>
      <c r="K749" s="40">
        <v>39954</v>
      </c>
      <c r="L749" s="38">
        <v>719172</v>
      </c>
      <c r="M749" t="s">
        <v>27</v>
      </c>
      <c r="N749" t="s">
        <v>10797</v>
      </c>
      <c r="O749" t="s">
        <v>35</v>
      </c>
      <c r="P749">
        <v>2</v>
      </c>
      <c r="Q749">
        <v>191</v>
      </c>
      <c r="R749" s="41">
        <v>868547</v>
      </c>
    </row>
    <row r="750" spans="1:18" x14ac:dyDescent="0.3">
      <c r="A750" t="s">
        <v>8099</v>
      </c>
      <c r="B750" s="32">
        <v>45260</v>
      </c>
      <c r="C750" t="s">
        <v>6730</v>
      </c>
      <c r="D750" t="s">
        <v>6731</v>
      </c>
      <c r="E750" t="s">
        <v>6750</v>
      </c>
      <c r="F750" t="s">
        <v>998</v>
      </c>
      <c r="G750" s="39" t="s">
        <v>8100</v>
      </c>
      <c r="H750" t="s">
        <v>32</v>
      </c>
      <c r="I750" t="s">
        <v>237</v>
      </c>
      <c r="J750">
        <v>13</v>
      </c>
      <c r="K750" s="40">
        <v>17295</v>
      </c>
      <c r="L750" s="38">
        <v>224835</v>
      </c>
      <c r="M750">
        <v>10</v>
      </c>
      <c r="N750" t="s">
        <v>26</v>
      </c>
      <c r="O750" t="s">
        <v>35</v>
      </c>
      <c r="P750">
        <v>5</v>
      </c>
      <c r="Q750">
        <v>68</v>
      </c>
      <c r="R750" s="41">
        <v>581262</v>
      </c>
    </row>
    <row r="751" spans="1:18" x14ac:dyDescent="0.3">
      <c r="A751" t="s">
        <v>8101</v>
      </c>
      <c r="B751" s="32">
        <v>45189</v>
      </c>
      <c r="C751" t="s">
        <v>6730</v>
      </c>
      <c r="D751" t="s">
        <v>6731</v>
      </c>
      <c r="E751" t="s">
        <v>6732</v>
      </c>
      <c r="F751" t="s">
        <v>1060</v>
      </c>
      <c r="G751" s="39" t="s">
        <v>8102</v>
      </c>
      <c r="H751" t="s">
        <v>24</v>
      </c>
      <c r="I751" t="s">
        <v>56</v>
      </c>
      <c r="J751">
        <v>15</v>
      </c>
      <c r="K751" s="40">
        <v>332019</v>
      </c>
      <c r="L751" s="38">
        <v>4980285</v>
      </c>
      <c r="M751">
        <v>20</v>
      </c>
      <c r="N751" t="s">
        <v>26</v>
      </c>
      <c r="O751" t="s">
        <v>28</v>
      </c>
      <c r="P751">
        <v>3</v>
      </c>
      <c r="Q751">
        <v>36</v>
      </c>
      <c r="R751" s="41">
        <v>973851</v>
      </c>
    </row>
    <row r="752" spans="1:18" x14ac:dyDescent="0.3">
      <c r="A752" t="s">
        <v>8103</v>
      </c>
      <c r="B752" s="32">
        <v>45295</v>
      </c>
      <c r="C752" t="s">
        <v>6730</v>
      </c>
      <c r="D752" t="s">
        <v>6731</v>
      </c>
      <c r="E752" t="s">
        <v>6750</v>
      </c>
      <c r="F752" t="s">
        <v>498</v>
      </c>
      <c r="G752" s="39" t="s">
        <v>8104</v>
      </c>
      <c r="H752" t="s">
        <v>24</v>
      </c>
      <c r="I752" t="s">
        <v>25</v>
      </c>
      <c r="J752">
        <v>4</v>
      </c>
      <c r="K752" s="40">
        <v>296305</v>
      </c>
      <c r="L752" s="38">
        <v>1185220</v>
      </c>
      <c r="M752">
        <v>0</v>
      </c>
      <c r="N752" t="s">
        <v>47</v>
      </c>
      <c r="O752" t="s">
        <v>35</v>
      </c>
      <c r="P752">
        <v>2</v>
      </c>
      <c r="Q752">
        <v>84</v>
      </c>
      <c r="R752" s="41">
        <v>973851</v>
      </c>
    </row>
    <row r="753" spans="1:18" x14ac:dyDescent="0.3">
      <c r="A753" t="s">
        <v>8105</v>
      </c>
      <c r="B753" s="32">
        <v>45414</v>
      </c>
      <c r="C753" t="s">
        <v>6730</v>
      </c>
      <c r="D753" t="s">
        <v>6731</v>
      </c>
      <c r="E753" t="s">
        <v>6741</v>
      </c>
      <c r="F753" t="s">
        <v>1892</v>
      </c>
      <c r="G753" s="39" t="s">
        <v>8106</v>
      </c>
      <c r="H753" t="s">
        <v>24</v>
      </c>
      <c r="I753" t="s">
        <v>174</v>
      </c>
      <c r="J753">
        <v>18</v>
      </c>
      <c r="K753" s="40">
        <v>209118</v>
      </c>
      <c r="L753" s="38">
        <v>3764124</v>
      </c>
      <c r="M753">
        <v>0</v>
      </c>
      <c r="N753" t="s">
        <v>57</v>
      </c>
      <c r="O753" t="s">
        <v>28</v>
      </c>
      <c r="P753">
        <v>3</v>
      </c>
      <c r="Q753">
        <v>78</v>
      </c>
      <c r="R753" s="41">
        <v>973851</v>
      </c>
    </row>
    <row r="754" spans="1:18" x14ac:dyDescent="0.3">
      <c r="A754" t="s">
        <v>8107</v>
      </c>
      <c r="B754" s="32">
        <v>44933</v>
      </c>
      <c r="C754" t="s">
        <v>6730</v>
      </c>
      <c r="D754" t="s">
        <v>6731</v>
      </c>
      <c r="E754" t="s">
        <v>6741</v>
      </c>
      <c r="F754" t="s">
        <v>230</v>
      </c>
      <c r="G754" s="39" t="s">
        <v>8108</v>
      </c>
      <c r="H754" t="s">
        <v>45</v>
      </c>
      <c r="I754" t="s">
        <v>46</v>
      </c>
      <c r="J754">
        <v>3</v>
      </c>
      <c r="K754" s="40">
        <v>14843</v>
      </c>
      <c r="L754" s="38">
        <v>44529</v>
      </c>
      <c r="M754">
        <v>0</v>
      </c>
      <c r="N754" t="s">
        <v>10797</v>
      </c>
      <c r="O754" t="s">
        <v>35</v>
      </c>
      <c r="P754">
        <v>2</v>
      </c>
      <c r="Q754">
        <v>129</v>
      </c>
      <c r="R754" s="41">
        <v>395160</v>
      </c>
    </row>
    <row r="755" spans="1:18" x14ac:dyDescent="0.3">
      <c r="A755" t="s">
        <v>8109</v>
      </c>
      <c r="B755" s="32">
        <v>45260</v>
      </c>
      <c r="C755" t="s">
        <v>6730</v>
      </c>
      <c r="D755" t="s">
        <v>6731</v>
      </c>
      <c r="E755" t="s">
        <v>6732</v>
      </c>
      <c r="F755" t="s">
        <v>1774</v>
      </c>
      <c r="G755" s="39" t="s">
        <v>8110</v>
      </c>
      <c r="H755" t="s">
        <v>24</v>
      </c>
      <c r="I755" t="s">
        <v>92</v>
      </c>
      <c r="J755">
        <v>4</v>
      </c>
      <c r="K755" s="40">
        <v>221560</v>
      </c>
      <c r="L755" s="38">
        <v>886240</v>
      </c>
      <c r="M755">
        <v>0</v>
      </c>
      <c r="N755" t="s">
        <v>10797</v>
      </c>
      <c r="O755" t="s">
        <v>35</v>
      </c>
      <c r="P755">
        <v>2</v>
      </c>
      <c r="Q755">
        <v>24</v>
      </c>
      <c r="R755" s="41">
        <v>973851</v>
      </c>
    </row>
    <row r="756" spans="1:18" x14ac:dyDescent="0.3">
      <c r="A756" t="s">
        <v>8111</v>
      </c>
      <c r="B756" s="32">
        <v>45109</v>
      </c>
      <c r="C756" t="s">
        <v>6730</v>
      </c>
      <c r="D756" t="s">
        <v>6731</v>
      </c>
      <c r="E756" t="s">
        <v>6750</v>
      </c>
      <c r="F756" t="s">
        <v>694</v>
      </c>
      <c r="G756" s="39" t="s">
        <v>8112</v>
      </c>
      <c r="H756" t="s">
        <v>10798</v>
      </c>
      <c r="I756" t="s">
        <v>78</v>
      </c>
      <c r="J756">
        <v>3</v>
      </c>
      <c r="K756" s="40">
        <v>73012</v>
      </c>
      <c r="L756" s="38">
        <v>219036</v>
      </c>
      <c r="M756">
        <v>20</v>
      </c>
      <c r="N756" t="s">
        <v>27</v>
      </c>
      <c r="O756" t="s">
        <v>35</v>
      </c>
      <c r="P756">
        <v>1</v>
      </c>
      <c r="Q756">
        <v>141</v>
      </c>
      <c r="R756" s="41">
        <v>868547</v>
      </c>
    </row>
    <row r="757" spans="1:18" x14ac:dyDescent="0.3">
      <c r="A757" t="s">
        <v>8113</v>
      </c>
      <c r="B757" s="32">
        <v>45434</v>
      </c>
      <c r="C757" t="s">
        <v>6730</v>
      </c>
      <c r="D757" t="s">
        <v>6731</v>
      </c>
      <c r="E757" t="s">
        <v>6732</v>
      </c>
      <c r="F757" t="s">
        <v>1946</v>
      </c>
      <c r="G757" s="39" t="s">
        <v>27</v>
      </c>
      <c r="H757" t="s">
        <v>10798</v>
      </c>
      <c r="I757" t="s">
        <v>397</v>
      </c>
      <c r="J757">
        <v>13</v>
      </c>
      <c r="K757" s="40">
        <v>59515</v>
      </c>
      <c r="L757" s="38">
        <v>773695</v>
      </c>
      <c r="M757">
        <v>0</v>
      </c>
      <c r="N757" t="s">
        <v>34</v>
      </c>
      <c r="O757" t="s">
        <v>35</v>
      </c>
      <c r="P757">
        <v>1</v>
      </c>
      <c r="Q757">
        <v>181</v>
      </c>
      <c r="R757" s="41">
        <v>868547</v>
      </c>
    </row>
    <row r="758" spans="1:18" x14ac:dyDescent="0.3">
      <c r="A758" t="s">
        <v>8114</v>
      </c>
      <c r="B758" s="32">
        <v>45473</v>
      </c>
      <c r="C758" t="s">
        <v>6730</v>
      </c>
      <c r="D758" t="s">
        <v>6731</v>
      </c>
      <c r="E758" t="s">
        <v>6750</v>
      </c>
      <c r="F758" t="s">
        <v>4221</v>
      </c>
      <c r="G758" s="39" t="s">
        <v>8115</v>
      </c>
      <c r="H758" t="s">
        <v>45</v>
      </c>
      <c r="I758" t="s">
        <v>211</v>
      </c>
      <c r="J758">
        <v>16</v>
      </c>
      <c r="K758" s="40">
        <v>16694</v>
      </c>
      <c r="L758" s="38">
        <v>267104</v>
      </c>
      <c r="M758" t="s">
        <v>27</v>
      </c>
      <c r="N758" t="s">
        <v>26</v>
      </c>
      <c r="O758" t="s">
        <v>28</v>
      </c>
      <c r="P758">
        <v>5</v>
      </c>
      <c r="Q758">
        <v>195</v>
      </c>
      <c r="R758" s="41">
        <v>395160</v>
      </c>
    </row>
    <row r="759" spans="1:18" x14ac:dyDescent="0.3">
      <c r="A759" t="s">
        <v>8116</v>
      </c>
      <c r="B759" s="32">
        <v>45479</v>
      </c>
      <c r="C759" t="s">
        <v>6730</v>
      </c>
      <c r="D759" t="s">
        <v>6731</v>
      </c>
      <c r="E759" t="s">
        <v>6732</v>
      </c>
      <c r="F759" t="s">
        <v>1055</v>
      </c>
      <c r="G759" s="39" t="s">
        <v>27</v>
      </c>
      <c r="H759" t="s">
        <v>65</v>
      </c>
      <c r="I759" t="s">
        <v>478</v>
      </c>
      <c r="J759">
        <v>4</v>
      </c>
      <c r="K759" s="40">
        <v>110022</v>
      </c>
      <c r="L759" s="38">
        <v>440088</v>
      </c>
      <c r="M759">
        <v>15</v>
      </c>
      <c r="N759" t="s">
        <v>27</v>
      </c>
      <c r="O759" t="s">
        <v>35</v>
      </c>
      <c r="P759">
        <v>5</v>
      </c>
      <c r="Q759">
        <v>92</v>
      </c>
      <c r="R759" s="41">
        <v>868547</v>
      </c>
    </row>
    <row r="760" spans="1:18" x14ac:dyDescent="0.3">
      <c r="A760" t="s">
        <v>8117</v>
      </c>
      <c r="B760" s="32">
        <v>45569</v>
      </c>
      <c r="C760" t="s">
        <v>6730</v>
      </c>
      <c r="D760" t="s">
        <v>6731</v>
      </c>
      <c r="E760" t="s">
        <v>6732</v>
      </c>
      <c r="F760" t="s">
        <v>2083</v>
      </c>
      <c r="G760" s="39" t="s">
        <v>8118</v>
      </c>
      <c r="H760" t="s">
        <v>45</v>
      </c>
      <c r="I760" t="s">
        <v>130</v>
      </c>
      <c r="J760">
        <v>14</v>
      </c>
      <c r="K760" s="40">
        <v>30845</v>
      </c>
      <c r="L760" s="38">
        <v>431830</v>
      </c>
      <c r="M760">
        <v>5</v>
      </c>
      <c r="N760" t="s">
        <v>10797</v>
      </c>
      <c r="O760" t="s">
        <v>35</v>
      </c>
      <c r="P760">
        <v>5</v>
      </c>
      <c r="Q760">
        <v>34</v>
      </c>
      <c r="R760" s="41">
        <v>395160</v>
      </c>
    </row>
    <row r="761" spans="1:18" x14ac:dyDescent="0.3">
      <c r="A761" t="s">
        <v>8119</v>
      </c>
      <c r="B761" s="32">
        <v>44927</v>
      </c>
      <c r="C761" t="s">
        <v>6730</v>
      </c>
      <c r="D761" t="s">
        <v>6731</v>
      </c>
      <c r="E761" t="s">
        <v>6741</v>
      </c>
      <c r="F761" t="s">
        <v>6342</v>
      </c>
      <c r="G761" s="39" t="s">
        <v>8120</v>
      </c>
      <c r="H761" t="s">
        <v>10798</v>
      </c>
      <c r="I761" t="s">
        <v>102</v>
      </c>
      <c r="J761">
        <v>10</v>
      </c>
      <c r="K761" s="40">
        <v>110602</v>
      </c>
      <c r="L761" s="38">
        <v>1106020</v>
      </c>
      <c r="M761">
        <v>20</v>
      </c>
      <c r="N761" t="s">
        <v>34</v>
      </c>
      <c r="O761" t="s">
        <v>28</v>
      </c>
      <c r="P761">
        <v>5</v>
      </c>
      <c r="Q761">
        <v>163</v>
      </c>
      <c r="R761" s="41">
        <v>868547</v>
      </c>
    </row>
    <row r="762" spans="1:18" x14ac:dyDescent="0.3">
      <c r="A762" t="s">
        <v>8121</v>
      </c>
      <c r="B762" s="32">
        <v>45044</v>
      </c>
      <c r="C762" t="s">
        <v>6730</v>
      </c>
      <c r="D762" t="s">
        <v>6731</v>
      </c>
      <c r="E762" t="s">
        <v>6750</v>
      </c>
      <c r="F762" t="s">
        <v>1171</v>
      </c>
      <c r="G762" s="39" t="s">
        <v>8122</v>
      </c>
      <c r="H762" t="s">
        <v>65</v>
      </c>
      <c r="I762" t="s">
        <v>78</v>
      </c>
      <c r="J762">
        <v>2</v>
      </c>
      <c r="K762" s="40">
        <v>88610</v>
      </c>
      <c r="L762" s="38">
        <v>177220</v>
      </c>
      <c r="M762" t="s">
        <v>27</v>
      </c>
      <c r="N762" t="s">
        <v>26</v>
      </c>
      <c r="O762" t="s">
        <v>35</v>
      </c>
      <c r="P762">
        <v>5</v>
      </c>
      <c r="Q762">
        <v>102</v>
      </c>
      <c r="R762" s="41">
        <v>868547</v>
      </c>
    </row>
    <row r="763" spans="1:18" x14ac:dyDescent="0.3">
      <c r="A763" t="s">
        <v>8123</v>
      </c>
      <c r="B763" s="32">
        <v>45655</v>
      </c>
      <c r="C763" t="s">
        <v>6730</v>
      </c>
      <c r="D763" t="s">
        <v>6731</v>
      </c>
      <c r="E763" t="s">
        <v>6741</v>
      </c>
      <c r="F763" t="s">
        <v>3089</v>
      </c>
      <c r="G763" s="39" t="s">
        <v>8124</v>
      </c>
      <c r="H763" t="s">
        <v>24</v>
      </c>
      <c r="I763" t="s">
        <v>152</v>
      </c>
      <c r="J763">
        <v>8</v>
      </c>
      <c r="K763" s="40">
        <v>221690</v>
      </c>
      <c r="L763" s="38">
        <v>1773520</v>
      </c>
      <c r="M763">
        <v>0</v>
      </c>
      <c r="N763" t="s">
        <v>47</v>
      </c>
      <c r="O763" t="s">
        <v>35</v>
      </c>
      <c r="P763">
        <v>1</v>
      </c>
      <c r="Q763">
        <v>93</v>
      </c>
      <c r="R763" s="41">
        <v>973851</v>
      </c>
    </row>
    <row r="764" spans="1:18" x14ac:dyDescent="0.3">
      <c r="A764" t="s">
        <v>8125</v>
      </c>
      <c r="B764" s="32">
        <v>45527</v>
      </c>
      <c r="C764" t="s">
        <v>6730</v>
      </c>
      <c r="D764" t="s">
        <v>6731</v>
      </c>
      <c r="E764" t="s">
        <v>6750</v>
      </c>
      <c r="F764" t="s">
        <v>409</v>
      </c>
      <c r="G764" s="39" t="s">
        <v>8126</v>
      </c>
      <c r="H764" t="s">
        <v>24</v>
      </c>
      <c r="I764" t="s">
        <v>161</v>
      </c>
      <c r="J764">
        <v>4</v>
      </c>
      <c r="K764" s="40">
        <v>236939</v>
      </c>
      <c r="L764" s="38">
        <v>947756</v>
      </c>
      <c r="M764">
        <v>0</v>
      </c>
      <c r="N764" t="s">
        <v>27</v>
      </c>
      <c r="O764" t="s">
        <v>28</v>
      </c>
      <c r="P764">
        <v>2</v>
      </c>
      <c r="Q764">
        <v>80</v>
      </c>
      <c r="R764" s="41">
        <v>973851</v>
      </c>
    </row>
    <row r="765" spans="1:18" x14ac:dyDescent="0.3">
      <c r="A765" t="s">
        <v>8127</v>
      </c>
      <c r="B765" s="32">
        <v>45607</v>
      </c>
      <c r="C765" t="s">
        <v>6730</v>
      </c>
      <c r="D765" t="s">
        <v>6731</v>
      </c>
      <c r="E765" t="s">
        <v>6750</v>
      </c>
      <c r="F765" t="s">
        <v>2872</v>
      </c>
      <c r="G765" s="39" t="s">
        <v>8128</v>
      </c>
      <c r="H765" t="s">
        <v>45</v>
      </c>
      <c r="I765" t="s">
        <v>82</v>
      </c>
      <c r="J765">
        <v>19</v>
      </c>
      <c r="K765" s="40">
        <v>14097</v>
      </c>
      <c r="L765" s="38">
        <v>267843</v>
      </c>
      <c r="M765">
        <v>15</v>
      </c>
      <c r="N765" t="s">
        <v>47</v>
      </c>
      <c r="O765" t="s">
        <v>28</v>
      </c>
      <c r="P765">
        <v>4</v>
      </c>
      <c r="Q765">
        <v>182</v>
      </c>
      <c r="R765" s="41">
        <v>395160</v>
      </c>
    </row>
    <row r="766" spans="1:18" x14ac:dyDescent="0.3">
      <c r="A766" t="s">
        <v>8129</v>
      </c>
      <c r="B766" s="32">
        <v>45100</v>
      </c>
      <c r="C766" t="s">
        <v>6730</v>
      </c>
      <c r="D766" t="s">
        <v>6731</v>
      </c>
      <c r="E766" t="s">
        <v>6750</v>
      </c>
      <c r="F766" t="s">
        <v>356</v>
      </c>
      <c r="G766" s="39" t="s">
        <v>8130</v>
      </c>
      <c r="H766" t="s">
        <v>24</v>
      </c>
      <c r="I766" t="s">
        <v>56</v>
      </c>
      <c r="J766">
        <v>15</v>
      </c>
      <c r="K766" s="40">
        <v>234295</v>
      </c>
      <c r="L766" s="38">
        <v>3514425</v>
      </c>
      <c r="M766">
        <v>0</v>
      </c>
      <c r="N766" t="s">
        <v>47</v>
      </c>
      <c r="O766" t="s">
        <v>35</v>
      </c>
      <c r="P766">
        <v>1</v>
      </c>
      <c r="Q766">
        <v>197</v>
      </c>
      <c r="R766" s="41">
        <v>973851</v>
      </c>
    </row>
    <row r="767" spans="1:18" x14ac:dyDescent="0.3">
      <c r="A767" t="s">
        <v>8131</v>
      </c>
      <c r="B767" s="32">
        <v>45027</v>
      </c>
      <c r="C767" t="s">
        <v>6730</v>
      </c>
      <c r="D767" t="s">
        <v>6731</v>
      </c>
      <c r="E767" t="s">
        <v>6750</v>
      </c>
      <c r="F767" t="s">
        <v>1503</v>
      </c>
      <c r="G767" s="39" t="s">
        <v>27</v>
      </c>
      <c r="H767" t="s">
        <v>24</v>
      </c>
      <c r="I767" t="s">
        <v>25</v>
      </c>
      <c r="J767">
        <v>12</v>
      </c>
      <c r="K767" s="40">
        <v>27217</v>
      </c>
      <c r="L767" s="38">
        <v>326604</v>
      </c>
      <c r="M767">
        <v>5</v>
      </c>
      <c r="N767" t="s">
        <v>26</v>
      </c>
      <c r="O767" t="s">
        <v>35</v>
      </c>
      <c r="P767">
        <v>1</v>
      </c>
      <c r="Q767">
        <v>10</v>
      </c>
      <c r="R767" s="41">
        <v>973851</v>
      </c>
    </row>
    <row r="768" spans="1:18" x14ac:dyDescent="0.3">
      <c r="A768" t="s">
        <v>8132</v>
      </c>
      <c r="B768" s="32">
        <v>45095</v>
      </c>
      <c r="C768" t="s">
        <v>6730</v>
      </c>
      <c r="D768" t="s">
        <v>6731</v>
      </c>
      <c r="E768" t="s">
        <v>6732</v>
      </c>
      <c r="F768" t="s">
        <v>470</v>
      </c>
      <c r="G768" s="39" t="s">
        <v>8133</v>
      </c>
      <c r="H768" t="s">
        <v>10798</v>
      </c>
      <c r="I768" t="s">
        <v>66</v>
      </c>
      <c r="J768">
        <v>14</v>
      </c>
      <c r="K768" s="40">
        <v>55733</v>
      </c>
      <c r="L768" s="38">
        <v>780262</v>
      </c>
      <c r="M768">
        <v>20</v>
      </c>
      <c r="N768" t="s">
        <v>57</v>
      </c>
      <c r="O768" t="s">
        <v>35</v>
      </c>
      <c r="P768">
        <v>2</v>
      </c>
      <c r="Q768">
        <v>80</v>
      </c>
      <c r="R768" s="41">
        <v>868547</v>
      </c>
    </row>
    <row r="769" spans="1:18" x14ac:dyDescent="0.3">
      <c r="A769" t="s">
        <v>8134</v>
      </c>
      <c r="B769" s="32">
        <v>45280</v>
      </c>
      <c r="C769" t="s">
        <v>6730</v>
      </c>
      <c r="D769" t="s">
        <v>6731</v>
      </c>
      <c r="E769" t="s">
        <v>6732</v>
      </c>
      <c r="F769" t="s">
        <v>2412</v>
      </c>
      <c r="G769" s="39" t="s">
        <v>8135</v>
      </c>
      <c r="H769" t="s">
        <v>45</v>
      </c>
      <c r="I769" t="s">
        <v>211</v>
      </c>
      <c r="J769">
        <v>8</v>
      </c>
      <c r="K769" s="40">
        <v>37210</v>
      </c>
      <c r="L769" s="38">
        <v>297680</v>
      </c>
      <c r="M769">
        <v>20</v>
      </c>
      <c r="N769" t="s">
        <v>10797</v>
      </c>
      <c r="O769" t="s">
        <v>35</v>
      </c>
      <c r="P769">
        <v>0</v>
      </c>
      <c r="Q769">
        <v>152</v>
      </c>
      <c r="R769" s="41">
        <v>395160</v>
      </c>
    </row>
    <row r="770" spans="1:18" x14ac:dyDescent="0.3">
      <c r="A770" t="s">
        <v>8136</v>
      </c>
      <c r="B770" s="32">
        <v>45206</v>
      </c>
      <c r="C770" t="s">
        <v>6730</v>
      </c>
      <c r="D770" t="s">
        <v>6731</v>
      </c>
      <c r="E770" t="s">
        <v>6750</v>
      </c>
      <c r="F770" t="s">
        <v>1099</v>
      </c>
      <c r="G770" s="39" t="s">
        <v>8137</v>
      </c>
      <c r="H770" t="s">
        <v>45</v>
      </c>
      <c r="I770" t="s">
        <v>98</v>
      </c>
      <c r="J770">
        <v>8</v>
      </c>
      <c r="K770" s="40">
        <v>28919</v>
      </c>
      <c r="L770" s="38">
        <v>231352</v>
      </c>
      <c r="M770">
        <v>20</v>
      </c>
      <c r="N770" t="s">
        <v>57</v>
      </c>
      <c r="O770" t="s">
        <v>35</v>
      </c>
      <c r="P770" t="s">
        <v>27</v>
      </c>
      <c r="Q770">
        <v>119</v>
      </c>
      <c r="R770" s="41">
        <v>395160</v>
      </c>
    </row>
    <row r="771" spans="1:18" x14ac:dyDescent="0.3">
      <c r="A771" t="s">
        <v>8138</v>
      </c>
      <c r="B771" s="32">
        <v>45197</v>
      </c>
      <c r="C771" t="s">
        <v>6730</v>
      </c>
      <c r="D771" t="s">
        <v>6731</v>
      </c>
      <c r="E771" t="s">
        <v>6750</v>
      </c>
      <c r="F771" t="s">
        <v>540</v>
      </c>
      <c r="G771" s="39" t="s">
        <v>8139</v>
      </c>
      <c r="H771" t="s">
        <v>24</v>
      </c>
      <c r="I771" t="s">
        <v>61</v>
      </c>
      <c r="J771">
        <v>18</v>
      </c>
      <c r="K771" s="40">
        <v>274042</v>
      </c>
      <c r="L771" s="38">
        <v>4932756</v>
      </c>
      <c r="M771">
        <v>0</v>
      </c>
      <c r="N771" t="s">
        <v>47</v>
      </c>
      <c r="O771" t="s">
        <v>35</v>
      </c>
      <c r="P771">
        <v>1</v>
      </c>
      <c r="Q771">
        <v>169</v>
      </c>
      <c r="R771" s="41">
        <v>973851</v>
      </c>
    </row>
    <row r="772" spans="1:18" x14ac:dyDescent="0.3">
      <c r="A772" t="s">
        <v>8140</v>
      </c>
      <c r="B772" s="32">
        <v>45313</v>
      </c>
      <c r="C772" t="s">
        <v>6730</v>
      </c>
      <c r="D772" t="s">
        <v>6731</v>
      </c>
      <c r="E772" t="s">
        <v>6750</v>
      </c>
      <c r="F772" t="s">
        <v>245</v>
      </c>
      <c r="G772" s="39" t="s">
        <v>8141</v>
      </c>
      <c r="H772" t="s">
        <v>10794</v>
      </c>
      <c r="I772" t="s">
        <v>95</v>
      </c>
      <c r="J772">
        <v>3</v>
      </c>
      <c r="K772" s="40">
        <v>14175</v>
      </c>
      <c r="L772" s="38">
        <v>42525</v>
      </c>
      <c r="M772">
        <v>5</v>
      </c>
      <c r="N772" t="s">
        <v>27</v>
      </c>
      <c r="O772" t="s">
        <v>35</v>
      </c>
      <c r="P772">
        <v>1</v>
      </c>
      <c r="Q772">
        <v>150</v>
      </c>
      <c r="R772" s="41">
        <v>581262</v>
      </c>
    </row>
    <row r="773" spans="1:18" x14ac:dyDescent="0.3">
      <c r="A773" t="s">
        <v>8142</v>
      </c>
      <c r="B773" s="32">
        <v>45210</v>
      </c>
      <c r="C773" t="s">
        <v>6730</v>
      </c>
      <c r="D773" t="s">
        <v>6731</v>
      </c>
      <c r="E773" t="s">
        <v>6750</v>
      </c>
      <c r="F773" t="s">
        <v>401</v>
      </c>
      <c r="G773" s="39" t="s">
        <v>8143</v>
      </c>
      <c r="H773" t="s">
        <v>24</v>
      </c>
      <c r="I773" t="s">
        <v>61</v>
      </c>
      <c r="J773">
        <v>6</v>
      </c>
      <c r="K773" s="40">
        <v>133234</v>
      </c>
      <c r="L773" s="38">
        <v>799404</v>
      </c>
      <c r="M773">
        <v>10</v>
      </c>
      <c r="N773" t="s">
        <v>57</v>
      </c>
      <c r="O773" t="s">
        <v>35</v>
      </c>
      <c r="P773">
        <v>5</v>
      </c>
      <c r="Q773">
        <v>67</v>
      </c>
      <c r="R773" s="41">
        <v>973851</v>
      </c>
    </row>
    <row r="774" spans="1:18" x14ac:dyDescent="0.3">
      <c r="A774" t="s">
        <v>8144</v>
      </c>
      <c r="B774" s="32">
        <v>45060</v>
      </c>
      <c r="C774" t="s">
        <v>6730</v>
      </c>
      <c r="D774" t="s">
        <v>6731</v>
      </c>
      <c r="E774" t="s">
        <v>6741</v>
      </c>
      <c r="F774" t="s">
        <v>458</v>
      </c>
      <c r="G774" s="39" t="s">
        <v>8145</v>
      </c>
      <c r="H774" t="s">
        <v>40</v>
      </c>
      <c r="I774" t="s">
        <v>123</v>
      </c>
      <c r="J774">
        <v>2</v>
      </c>
      <c r="K774" s="40">
        <v>15687</v>
      </c>
      <c r="L774" s="38">
        <v>31374</v>
      </c>
      <c r="M774">
        <v>0</v>
      </c>
      <c r="N774" t="s">
        <v>26</v>
      </c>
      <c r="O774" t="s">
        <v>35</v>
      </c>
      <c r="P774">
        <v>3</v>
      </c>
      <c r="Q774">
        <v>55</v>
      </c>
      <c r="R774" s="41">
        <v>381933</v>
      </c>
    </row>
    <row r="775" spans="1:18" x14ac:dyDescent="0.3">
      <c r="A775" t="s">
        <v>8146</v>
      </c>
      <c r="B775" s="32">
        <v>45399</v>
      </c>
      <c r="C775" t="s">
        <v>6730</v>
      </c>
      <c r="D775" t="s">
        <v>6731</v>
      </c>
      <c r="E775" t="s">
        <v>6732</v>
      </c>
      <c r="F775" t="s">
        <v>3939</v>
      </c>
      <c r="G775" s="39" t="s">
        <v>8147</v>
      </c>
      <c r="H775" t="s">
        <v>24</v>
      </c>
      <c r="I775" t="s">
        <v>161</v>
      </c>
      <c r="J775">
        <v>6</v>
      </c>
      <c r="K775" s="40">
        <v>231879</v>
      </c>
      <c r="L775" s="38">
        <v>1391274</v>
      </c>
      <c r="M775">
        <v>20</v>
      </c>
      <c r="N775" t="s">
        <v>57</v>
      </c>
      <c r="O775" t="s">
        <v>35</v>
      </c>
      <c r="P775">
        <v>7</v>
      </c>
      <c r="Q775">
        <v>118</v>
      </c>
      <c r="R775" s="41">
        <v>973851</v>
      </c>
    </row>
    <row r="776" spans="1:18" x14ac:dyDescent="0.3">
      <c r="A776" t="s">
        <v>8148</v>
      </c>
      <c r="B776" s="32">
        <v>45456</v>
      </c>
      <c r="C776" t="s">
        <v>6730</v>
      </c>
      <c r="D776" t="s">
        <v>6731</v>
      </c>
      <c r="E776" t="s">
        <v>6750</v>
      </c>
      <c r="F776" t="s">
        <v>1320</v>
      </c>
      <c r="G776" s="39" t="s">
        <v>8149</v>
      </c>
      <c r="H776" t="s">
        <v>24</v>
      </c>
      <c r="I776" t="s">
        <v>152</v>
      </c>
      <c r="J776">
        <v>14</v>
      </c>
      <c r="K776" s="40">
        <v>15160</v>
      </c>
      <c r="L776" s="38">
        <v>212240</v>
      </c>
      <c r="M776">
        <v>0</v>
      </c>
      <c r="N776" t="s">
        <v>26</v>
      </c>
      <c r="O776" t="s">
        <v>35</v>
      </c>
      <c r="P776">
        <v>4</v>
      </c>
      <c r="Q776">
        <v>171</v>
      </c>
      <c r="R776" s="41">
        <v>973851</v>
      </c>
    </row>
    <row r="777" spans="1:18" x14ac:dyDescent="0.3">
      <c r="A777" t="s">
        <v>8150</v>
      </c>
      <c r="B777" s="32">
        <v>45047</v>
      </c>
      <c r="C777" t="s">
        <v>6730</v>
      </c>
      <c r="D777" t="s">
        <v>6731</v>
      </c>
      <c r="E777" t="s">
        <v>6750</v>
      </c>
      <c r="F777" t="s">
        <v>937</v>
      </c>
      <c r="G777" s="39" t="s">
        <v>8151</v>
      </c>
      <c r="H777" t="s">
        <v>32</v>
      </c>
      <c r="I777" t="s">
        <v>33</v>
      </c>
      <c r="J777">
        <v>15</v>
      </c>
      <c r="K777" s="40">
        <v>3155</v>
      </c>
      <c r="L777" s="38">
        <v>47325</v>
      </c>
      <c r="M777">
        <v>0</v>
      </c>
      <c r="N777" t="s">
        <v>47</v>
      </c>
      <c r="O777" t="s">
        <v>35</v>
      </c>
      <c r="P777">
        <v>2</v>
      </c>
      <c r="Q777">
        <v>40</v>
      </c>
      <c r="R777" s="41">
        <v>581262</v>
      </c>
    </row>
    <row r="778" spans="1:18" x14ac:dyDescent="0.3">
      <c r="A778" t="s">
        <v>8152</v>
      </c>
      <c r="B778" s="32">
        <v>45184</v>
      </c>
      <c r="C778" t="s">
        <v>6730</v>
      </c>
      <c r="D778" t="s">
        <v>6731</v>
      </c>
      <c r="E778" t="s">
        <v>6750</v>
      </c>
      <c r="F778" t="s">
        <v>3185</v>
      </c>
      <c r="G778" s="39" t="s">
        <v>8153</v>
      </c>
      <c r="H778" t="s">
        <v>45</v>
      </c>
      <c r="I778" t="s">
        <v>82</v>
      </c>
      <c r="J778">
        <v>17</v>
      </c>
      <c r="K778" s="40">
        <v>17632</v>
      </c>
      <c r="L778" s="38">
        <v>299744</v>
      </c>
      <c r="M778">
        <v>0</v>
      </c>
      <c r="N778" t="s">
        <v>47</v>
      </c>
      <c r="O778" t="s">
        <v>35</v>
      </c>
      <c r="P778">
        <v>4</v>
      </c>
      <c r="Q778">
        <v>119</v>
      </c>
      <c r="R778" s="41">
        <v>395160</v>
      </c>
    </row>
    <row r="779" spans="1:18" x14ac:dyDescent="0.3">
      <c r="A779" t="s">
        <v>8154</v>
      </c>
      <c r="B779" s="32">
        <v>45316</v>
      </c>
      <c r="C779" t="s">
        <v>6730</v>
      </c>
      <c r="D779" t="s">
        <v>6731</v>
      </c>
      <c r="E779" t="s">
        <v>6741</v>
      </c>
      <c r="F779" t="s">
        <v>2046</v>
      </c>
      <c r="G779" s="39" t="s">
        <v>27</v>
      </c>
      <c r="H779" t="s">
        <v>10798</v>
      </c>
      <c r="I779" t="s">
        <v>102</v>
      </c>
      <c r="J779">
        <v>4</v>
      </c>
      <c r="K779" s="40">
        <v>99453</v>
      </c>
      <c r="L779" s="38">
        <v>397812</v>
      </c>
      <c r="M779">
        <v>15</v>
      </c>
      <c r="N779" t="s">
        <v>27</v>
      </c>
      <c r="O779" t="s">
        <v>35</v>
      </c>
      <c r="P779">
        <v>3</v>
      </c>
      <c r="Q779">
        <v>180</v>
      </c>
      <c r="R779" s="41">
        <v>868547</v>
      </c>
    </row>
    <row r="780" spans="1:18" x14ac:dyDescent="0.3">
      <c r="A780" t="s">
        <v>8155</v>
      </c>
      <c r="B780" s="32">
        <v>45409</v>
      </c>
      <c r="C780" t="s">
        <v>6730</v>
      </c>
      <c r="D780" t="s">
        <v>6731</v>
      </c>
      <c r="E780" t="s">
        <v>6732</v>
      </c>
      <c r="F780" t="s">
        <v>473</v>
      </c>
      <c r="G780" s="39" t="s">
        <v>8156</v>
      </c>
      <c r="H780" t="s">
        <v>24</v>
      </c>
      <c r="I780" t="s">
        <v>56</v>
      </c>
      <c r="J780">
        <v>4</v>
      </c>
      <c r="K780" s="40">
        <v>133595</v>
      </c>
      <c r="L780" s="38">
        <v>534380</v>
      </c>
      <c r="M780">
        <v>5</v>
      </c>
      <c r="N780" t="s">
        <v>27</v>
      </c>
      <c r="O780" t="s">
        <v>35</v>
      </c>
      <c r="P780">
        <v>5</v>
      </c>
      <c r="Q780">
        <v>196</v>
      </c>
      <c r="R780" s="41">
        <v>973851</v>
      </c>
    </row>
    <row r="781" spans="1:18" x14ac:dyDescent="0.3">
      <c r="A781" t="s">
        <v>8157</v>
      </c>
      <c r="B781" s="32">
        <v>45346</v>
      </c>
      <c r="C781" t="s">
        <v>6730</v>
      </c>
      <c r="D781" t="s">
        <v>6731</v>
      </c>
      <c r="E781" t="s">
        <v>6741</v>
      </c>
      <c r="F781" t="s">
        <v>1933</v>
      </c>
      <c r="G781" s="39" t="s">
        <v>8158</v>
      </c>
      <c r="H781" t="s">
        <v>24</v>
      </c>
      <c r="I781" t="s">
        <v>25</v>
      </c>
      <c r="J781">
        <v>13</v>
      </c>
      <c r="K781" s="40">
        <v>238525</v>
      </c>
      <c r="L781" s="38">
        <v>3100825</v>
      </c>
      <c r="M781" t="s">
        <v>27</v>
      </c>
      <c r="N781" t="s">
        <v>27</v>
      </c>
      <c r="O781" t="s">
        <v>28</v>
      </c>
      <c r="P781">
        <v>5</v>
      </c>
      <c r="Q781">
        <v>192</v>
      </c>
      <c r="R781" s="41">
        <v>973851</v>
      </c>
    </row>
    <row r="782" spans="1:18" x14ac:dyDescent="0.3">
      <c r="A782" t="s">
        <v>8159</v>
      </c>
      <c r="B782" s="32">
        <v>45621</v>
      </c>
      <c r="C782" t="s">
        <v>6730</v>
      </c>
      <c r="D782" t="s">
        <v>6731</v>
      </c>
      <c r="E782" t="s">
        <v>6741</v>
      </c>
      <c r="F782" t="s">
        <v>921</v>
      </c>
      <c r="G782" s="39" t="s">
        <v>8160</v>
      </c>
      <c r="H782" t="s">
        <v>10798</v>
      </c>
      <c r="I782" t="s">
        <v>78</v>
      </c>
      <c r="J782">
        <v>6</v>
      </c>
      <c r="K782" s="40">
        <v>16368</v>
      </c>
      <c r="L782" s="38">
        <v>98208</v>
      </c>
      <c r="M782" t="s">
        <v>27</v>
      </c>
      <c r="N782" t="s">
        <v>34</v>
      </c>
      <c r="O782" t="s">
        <v>35</v>
      </c>
      <c r="P782">
        <v>4</v>
      </c>
      <c r="Q782">
        <v>5</v>
      </c>
      <c r="R782" s="41">
        <v>868547</v>
      </c>
    </row>
    <row r="783" spans="1:18" x14ac:dyDescent="0.3">
      <c r="A783" t="s">
        <v>8161</v>
      </c>
      <c r="B783" s="32">
        <v>45119</v>
      </c>
      <c r="C783" t="s">
        <v>6730</v>
      </c>
      <c r="D783" t="s">
        <v>6731</v>
      </c>
      <c r="E783" t="s">
        <v>6732</v>
      </c>
      <c r="F783" t="s">
        <v>193</v>
      </c>
      <c r="G783" s="39" t="s">
        <v>8162</v>
      </c>
      <c r="H783" t="s">
        <v>65</v>
      </c>
      <c r="I783" t="s">
        <v>289</v>
      </c>
      <c r="J783">
        <v>8</v>
      </c>
      <c r="K783" s="40">
        <v>117936</v>
      </c>
      <c r="L783" s="38">
        <v>943488</v>
      </c>
      <c r="M783">
        <v>10</v>
      </c>
      <c r="N783" t="s">
        <v>26</v>
      </c>
      <c r="O783" t="s">
        <v>35</v>
      </c>
      <c r="P783">
        <v>5</v>
      </c>
      <c r="Q783">
        <v>196</v>
      </c>
      <c r="R783" s="41">
        <v>868547</v>
      </c>
    </row>
    <row r="784" spans="1:18" x14ac:dyDescent="0.3">
      <c r="A784" t="s">
        <v>8163</v>
      </c>
      <c r="B784" s="32">
        <v>45075</v>
      </c>
      <c r="C784" t="s">
        <v>6730</v>
      </c>
      <c r="D784" t="s">
        <v>6731</v>
      </c>
      <c r="E784" t="s">
        <v>6741</v>
      </c>
      <c r="F784" t="s">
        <v>874</v>
      </c>
      <c r="G784" s="39" t="s">
        <v>8164</v>
      </c>
      <c r="H784" t="s">
        <v>10798</v>
      </c>
      <c r="I784" t="s">
        <v>102</v>
      </c>
      <c r="J784">
        <v>19</v>
      </c>
      <c r="K784" s="40">
        <v>15601</v>
      </c>
      <c r="L784" s="38">
        <v>296419</v>
      </c>
      <c r="M784">
        <v>15</v>
      </c>
      <c r="N784" t="s">
        <v>57</v>
      </c>
      <c r="O784" t="s">
        <v>35</v>
      </c>
      <c r="P784">
        <v>1</v>
      </c>
      <c r="Q784">
        <v>78</v>
      </c>
      <c r="R784" s="41">
        <v>868547</v>
      </c>
    </row>
    <row r="785" spans="1:18" x14ac:dyDescent="0.3">
      <c r="A785" t="s">
        <v>8165</v>
      </c>
      <c r="B785" s="32">
        <v>45315</v>
      </c>
      <c r="C785" t="s">
        <v>6730</v>
      </c>
      <c r="D785" t="s">
        <v>6731</v>
      </c>
      <c r="E785" t="s">
        <v>6732</v>
      </c>
      <c r="F785" t="s">
        <v>100</v>
      </c>
      <c r="G785" s="39" t="s">
        <v>8166</v>
      </c>
      <c r="H785" t="s">
        <v>10798</v>
      </c>
      <c r="I785" t="s">
        <v>289</v>
      </c>
      <c r="J785">
        <v>11</v>
      </c>
      <c r="K785" s="40">
        <v>148114</v>
      </c>
      <c r="L785" s="38">
        <v>1629254</v>
      </c>
      <c r="M785">
        <v>0</v>
      </c>
      <c r="N785" t="s">
        <v>47</v>
      </c>
      <c r="O785" t="s">
        <v>35</v>
      </c>
      <c r="P785">
        <v>5</v>
      </c>
      <c r="Q785">
        <v>20</v>
      </c>
      <c r="R785" s="41">
        <v>868547</v>
      </c>
    </row>
    <row r="786" spans="1:18" x14ac:dyDescent="0.3">
      <c r="A786" t="s">
        <v>8167</v>
      </c>
      <c r="B786" s="32">
        <v>45080</v>
      </c>
      <c r="C786" t="s">
        <v>6730</v>
      </c>
      <c r="D786" t="s">
        <v>6731</v>
      </c>
      <c r="E786" t="s">
        <v>6732</v>
      </c>
      <c r="F786" t="s">
        <v>3397</v>
      </c>
      <c r="G786" s="39" t="s">
        <v>8168</v>
      </c>
      <c r="H786" t="s">
        <v>10794</v>
      </c>
      <c r="I786" t="s">
        <v>117</v>
      </c>
      <c r="J786">
        <v>8</v>
      </c>
      <c r="K786" s="40">
        <v>10228</v>
      </c>
      <c r="L786" s="38">
        <v>81824</v>
      </c>
      <c r="M786">
        <v>0</v>
      </c>
      <c r="N786" t="s">
        <v>10797</v>
      </c>
      <c r="O786" t="s">
        <v>28</v>
      </c>
      <c r="P786">
        <v>3</v>
      </c>
      <c r="Q786">
        <v>111</v>
      </c>
      <c r="R786" s="41">
        <v>581262</v>
      </c>
    </row>
    <row r="787" spans="1:18" x14ac:dyDescent="0.3">
      <c r="A787" t="s">
        <v>8169</v>
      </c>
      <c r="B787" s="32">
        <v>45376</v>
      </c>
      <c r="C787" t="s">
        <v>6730</v>
      </c>
      <c r="D787" t="s">
        <v>6731</v>
      </c>
      <c r="E787" t="s">
        <v>6732</v>
      </c>
      <c r="F787" t="s">
        <v>2247</v>
      </c>
      <c r="G787" s="39" t="s">
        <v>27</v>
      </c>
      <c r="H787" t="s">
        <v>45</v>
      </c>
      <c r="I787" t="s">
        <v>82</v>
      </c>
      <c r="J787">
        <v>17</v>
      </c>
      <c r="K787" s="40">
        <v>33378</v>
      </c>
      <c r="L787" s="38">
        <v>567426</v>
      </c>
      <c r="M787">
        <v>15</v>
      </c>
      <c r="N787" t="s">
        <v>27</v>
      </c>
      <c r="O787" t="s">
        <v>35</v>
      </c>
      <c r="P787" t="s">
        <v>27</v>
      </c>
      <c r="Q787">
        <v>112</v>
      </c>
      <c r="R787" s="41">
        <v>395160</v>
      </c>
    </row>
    <row r="788" spans="1:18" x14ac:dyDescent="0.3">
      <c r="A788" t="s">
        <v>8170</v>
      </c>
      <c r="B788" s="32">
        <v>45588</v>
      </c>
      <c r="C788" t="s">
        <v>6730</v>
      </c>
      <c r="D788" t="s">
        <v>6731</v>
      </c>
      <c r="E788" t="s">
        <v>6750</v>
      </c>
      <c r="F788" t="s">
        <v>1171</v>
      </c>
      <c r="G788" s="39" t="s">
        <v>8171</v>
      </c>
      <c r="H788" t="s">
        <v>10794</v>
      </c>
      <c r="I788" t="s">
        <v>141</v>
      </c>
      <c r="J788">
        <v>13</v>
      </c>
      <c r="K788" s="40">
        <v>1732</v>
      </c>
      <c r="L788" s="38">
        <v>22516</v>
      </c>
      <c r="M788">
        <v>15</v>
      </c>
      <c r="N788" t="s">
        <v>10797</v>
      </c>
      <c r="O788" t="s">
        <v>28</v>
      </c>
      <c r="P788">
        <v>5</v>
      </c>
      <c r="Q788">
        <v>1</v>
      </c>
      <c r="R788" s="41">
        <v>581262</v>
      </c>
    </row>
    <row r="789" spans="1:18" x14ac:dyDescent="0.3">
      <c r="A789" t="s">
        <v>8172</v>
      </c>
      <c r="B789" s="32">
        <v>45017</v>
      </c>
      <c r="C789" t="s">
        <v>6730</v>
      </c>
      <c r="D789" t="s">
        <v>6731</v>
      </c>
      <c r="E789" t="s">
        <v>6750</v>
      </c>
      <c r="F789" t="s">
        <v>528</v>
      </c>
      <c r="G789" s="39" t="s">
        <v>8173</v>
      </c>
      <c r="H789" t="s">
        <v>32</v>
      </c>
      <c r="I789" t="s">
        <v>117</v>
      </c>
      <c r="J789">
        <v>15</v>
      </c>
      <c r="K789" s="40">
        <v>20288</v>
      </c>
      <c r="L789" s="38">
        <v>304320</v>
      </c>
      <c r="M789">
        <v>0</v>
      </c>
      <c r="N789" t="s">
        <v>57</v>
      </c>
      <c r="O789" t="s">
        <v>35</v>
      </c>
      <c r="P789">
        <v>3</v>
      </c>
      <c r="Q789">
        <v>145</v>
      </c>
      <c r="R789" s="41">
        <v>581262</v>
      </c>
    </row>
    <row r="790" spans="1:18" x14ac:dyDescent="0.3">
      <c r="A790" t="s">
        <v>8174</v>
      </c>
      <c r="B790" s="32">
        <v>45622</v>
      </c>
      <c r="C790" t="s">
        <v>6730</v>
      </c>
      <c r="D790" t="s">
        <v>6731</v>
      </c>
      <c r="E790" t="s">
        <v>6750</v>
      </c>
      <c r="F790" t="s">
        <v>310</v>
      </c>
      <c r="G790" s="39" t="s">
        <v>8175</v>
      </c>
      <c r="H790" t="s">
        <v>40</v>
      </c>
      <c r="I790" t="s">
        <v>41</v>
      </c>
      <c r="J790">
        <v>19</v>
      </c>
      <c r="K790" s="40">
        <v>11145</v>
      </c>
      <c r="L790" s="38">
        <v>211755</v>
      </c>
      <c r="M790">
        <v>0</v>
      </c>
      <c r="N790" t="s">
        <v>26</v>
      </c>
      <c r="O790" t="s">
        <v>35</v>
      </c>
      <c r="P790">
        <v>3</v>
      </c>
      <c r="Q790">
        <v>56</v>
      </c>
      <c r="R790" s="41">
        <v>381933</v>
      </c>
    </row>
    <row r="791" spans="1:18" x14ac:dyDescent="0.3">
      <c r="A791" t="s">
        <v>8176</v>
      </c>
      <c r="B791" s="32">
        <v>44936</v>
      </c>
      <c r="C791" t="s">
        <v>6730</v>
      </c>
      <c r="D791" t="s">
        <v>6731</v>
      </c>
      <c r="E791" t="s">
        <v>6732</v>
      </c>
      <c r="F791" t="s">
        <v>1187</v>
      </c>
      <c r="G791" s="39" t="s">
        <v>8177</v>
      </c>
      <c r="H791" t="s">
        <v>32</v>
      </c>
      <c r="I791" t="s">
        <v>158</v>
      </c>
      <c r="J791">
        <v>9</v>
      </c>
      <c r="K791" s="40">
        <v>12629</v>
      </c>
      <c r="L791" s="38">
        <v>113661</v>
      </c>
      <c r="M791">
        <v>0</v>
      </c>
      <c r="N791" t="s">
        <v>27</v>
      </c>
      <c r="O791" t="s">
        <v>35</v>
      </c>
      <c r="P791">
        <v>3</v>
      </c>
      <c r="Q791">
        <v>68</v>
      </c>
      <c r="R791" s="41">
        <v>581262</v>
      </c>
    </row>
    <row r="792" spans="1:18" x14ac:dyDescent="0.3">
      <c r="A792" t="s">
        <v>8178</v>
      </c>
      <c r="B792" s="32">
        <v>45352</v>
      </c>
      <c r="C792" t="s">
        <v>6730</v>
      </c>
      <c r="D792" t="s">
        <v>6731</v>
      </c>
      <c r="E792" t="s">
        <v>6741</v>
      </c>
      <c r="F792" t="s">
        <v>1534</v>
      </c>
      <c r="G792" s="39" t="s">
        <v>8179</v>
      </c>
      <c r="H792" t="s">
        <v>45</v>
      </c>
      <c r="I792" t="s">
        <v>74</v>
      </c>
      <c r="J792">
        <v>12</v>
      </c>
      <c r="K792" s="40">
        <v>16790</v>
      </c>
      <c r="L792" s="38">
        <v>201480</v>
      </c>
      <c r="M792">
        <v>0</v>
      </c>
      <c r="N792" t="s">
        <v>10797</v>
      </c>
      <c r="O792" t="s">
        <v>28</v>
      </c>
      <c r="P792">
        <v>1</v>
      </c>
      <c r="Q792">
        <v>187</v>
      </c>
      <c r="R792" s="41">
        <v>395160</v>
      </c>
    </row>
    <row r="793" spans="1:18" x14ac:dyDescent="0.3">
      <c r="A793" t="s">
        <v>8180</v>
      </c>
      <c r="B793" s="32">
        <v>45015</v>
      </c>
      <c r="C793" t="s">
        <v>6730</v>
      </c>
      <c r="D793" t="s">
        <v>6731</v>
      </c>
      <c r="E793" t="s">
        <v>6732</v>
      </c>
      <c r="F793" t="s">
        <v>1473</v>
      </c>
      <c r="G793" s="39" t="s">
        <v>27</v>
      </c>
      <c r="H793" t="s">
        <v>65</v>
      </c>
      <c r="I793" t="s">
        <v>78</v>
      </c>
      <c r="J793">
        <v>5</v>
      </c>
      <c r="K793" s="40">
        <v>144723</v>
      </c>
      <c r="L793" s="38">
        <v>723615</v>
      </c>
      <c r="M793">
        <v>0</v>
      </c>
      <c r="N793" t="s">
        <v>10797</v>
      </c>
      <c r="O793" t="s">
        <v>35</v>
      </c>
      <c r="P793">
        <v>5</v>
      </c>
      <c r="Q793">
        <v>113</v>
      </c>
      <c r="R793" s="41">
        <v>868547</v>
      </c>
    </row>
    <row r="794" spans="1:18" x14ac:dyDescent="0.3">
      <c r="A794" t="s">
        <v>8181</v>
      </c>
      <c r="B794" s="32">
        <v>45438</v>
      </c>
      <c r="C794" t="s">
        <v>6730</v>
      </c>
      <c r="D794" t="s">
        <v>6731</v>
      </c>
      <c r="E794" t="s">
        <v>6732</v>
      </c>
      <c r="F794" t="s">
        <v>3354</v>
      </c>
      <c r="G794" s="39" t="s">
        <v>8182</v>
      </c>
      <c r="H794" t="s">
        <v>32</v>
      </c>
      <c r="I794" t="s">
        <v>141</v>
      </c>
      <c r="J794">
        <v>17</v>
      </c>
      <c r="K794" s="40">
        <v>5428</v>
      </c>
      <c r="L794" s="38">
        <v>92276</v>
      </c>
      <c r="M794">
        <v>20</v>
      </c>
      <c r="N794" t="s">
        <v>34</v>
      </c>
      <c r="O794" t="s">
        <v>35</v>
      </c>
      <c r="P794">
        <v>5</v>
      </c>
      <c r="Q794">
        <v>80</v>
      </c>
      <c r="R794" s="41">
        <v>581262</v>
      </c>
    </row>
    <row r="795" spans="1:18" x14ac:dyDescent="0.3">
      <c r="A795" t="s">
        <v>8183</v>
      </c>
      <c r="B795" s="32">
        <v>45441</v>
      </c>
      <c r="C795" t="s">
        <v>6730</v>
      </c>
      <c r="D795" t="s">
        <v>6731</v>
      </c>
      <c r="E795" t="s">
        <v>6750</v>
      </c>
      <c r="F795" t="s">
        <v>293</v>
      </c>
      <c r="G795" s="39" t="s">
        <v>27</v>
      </c>
      <c r="H795" t="s">
        <v>10798</v>
      </c>
      <c r="I795" t="s">
        <v>66</v>
      </c>
      <c r="J795">
        <v>12</v>
      </c>
      <c r="K795" s="40">
        <v>48893</v>
      </c>
      <c r="L795" s="38">
        <v>586716</v>
      </c>
      <c r="M795">
        <v>10</v>
      </c>
      <c r="N795" t="s">
        <v>10797</v>
      </c>
      <c r="O795" t="s">
        <v>27</v>
      </c>
      <c r="P795">
        <v>5</v>
      </c>
      <c r="Q795">
        <v>8</v>
      </c>
      <c r="R795" s="41">
        <v>868547</v>
      </c>
    </row>
    <row r="796" spans="1:18" x14ac:dyDescent="0.3">
      <c r="A796" t="s">
        <v>8184</v>
      </c>
      <c r="B796" s="32">
        <v>45188</v>
      </c>
      <c r="C796" t="s">
        <v>6730</v>
      </c>
      <c r="D796" t="s">
        <v>6731</v>
      </c>
      <c r="E796" t="s">
        <v>6750</v>
      </c>
      <c r="F796" t="s">
        <v>150</v>
      </c>
      <c r="G796" s="39" t="s">
        <v>8185</v>
      </c>
      <c r="H796" t="s">
        <v>24</v>
      </c>
      <c r="I796" t="s">
        <v>56</v>
      </c>
      <c r="J796">
        <v>7</v>
      </c>
      <c r="K796" s="40">
        <v>60225</v>
      </c>
      <c r="L796" s="38">
        <v>421575</v>
      </c>
      <c r="M796">
        <v>20</v>
      </c>
      <c r="N796" t="s">
        <v>57</v>
      </c>
      <c r="O796" t="s">
        <v>35</v>
      </c>
      <c r="P796">
        <v>0</v>
      </c>
      <c r="Q796">
        <v>146</v>
      </c>
      <c r="R796" s="41">
        <v>973851</v>
      </c>
    </row>
    <row r="797" spans="1:18" x14ac:dyDescent="0.3">
      <c r="A797" t="s">
        <v>8186</v>
      </c>
      <c r="B797" s="32">
        <v>45281</v>
      </c>
      <c r="C797" t="s">
        <v>6730</v>
      </c>
      <c r="D797" t="s">
        <v>6731</v>
      </c>
      <c r="E797" t="s">
        <v>6750</v>
      </c>
      <c r="F797" t="s">
        <v>826</v>
      </c>
      <c r="G797" s="39" t="s">
        <v>8187</v>
      </c>
      <c r="H797" t="s">
        <v>65</v>
      </c>
      <c r="I797" t="s">
        <v>66</v>
      </c>
      <c r="J797">
        <v>1</v>
      </c>
      <c r="K797" s="40">
        <v>18559</v>
      </c>
      <c r="L797" s="38">
        <v>18559</v>
      </c>
      <c r="M797">
        <v>0</v>
      </c>
      <c r="N797" t="s">
        <v>57</v>
      </c>
      <c r="O797" t="s">
        <v>35</v>
      </c>
      <c r="P797">
        <v>2</v>
      </c>
      <c r="Q797">
        <v>85</v>
      </c>
      <c r="R797" s="41">
        <v>868547</v>
      </c>
    </row>
    <row r="798" spans="1:18" x14ac:dyDescent="0.3">
      <c r="A798" t="s">
        <v>8188</v>
      </c>
      <c r="B798" s="32">
        <v>44973</v>
      </c>
      <c r="C798" t="s">
        <v>6730</v>
      </c>
      <c r="D798" t="s">
        <v>6731</v>
      </c>
      <c r="E798" t="s">
        <v>6750</v>
      </c>
      <c r="F798" t="s">
        <v>233</v>
      </c>
      <c r="G798" s="39" t="s">
        <v>8189</v>
      </c>
      <c r="H798" t="s">
        <v>32</v>
      </c>
      <c r="I798" t="s">
        <v>33</v>
      </c>
      <c r="J798">
        <v>16</v>
      </c>
      <c r="K798" s="40">
        <v>16709</v>
      </c>
      <c r="L798" s="38">
        <v>267344</v>
      </c>
      <c r="M798">
        <v>20</v>
      </c>
      <c r="N798" t="s">
        <v>57</v>
      </c>
      <c r="O798" t="s">
        <v>35</v>
      </c>
      <c r="P798">
        <v>5</v>
      </c>
      <c r="Q798">
        <v>36</v>
      </c>
      <c r="R798" s="41">
        <v>581262</v>
      </c>
    </row>
    <row r="799" spans="1:18" x14ac:dyDescent="0.3">
      <c r="A799" t="s">
        <v>8190</v>
      </c>
      <c r="B799" s="32">
        <v>45071</v>
      </c>
      <c r="C799" t="s">
        <v>6730</v>
      </c>
      <c r="D799" t="s">
        <v>6731</v>
      </c>
      <c r="E799" t="s">
        <v>6732</v>
      </c>
      <c r="F799" t="s">
        <v>1599</v>
      </c>
      <c r="G799" s="39" t="s">
        <v>8191</v>
      </c>
      <c r="H799" t="s">
        <v>45</v>
      </c>
      <c r="I799" t="s">
        <v>46</v>
      </c>
      <c r="J799">
        <v>13</v>
      </c>
      <c r="K799" s="40">
        <v>30276</v>
      </c>
      <c r="L799" s="38">
        <v>393588</v>
      </c>
      <c r="M799">
        <v>20</v>
      </c>
      <c r="N799" t="s">
        <v>34</v>
      </c>
      <c r="O799" t="s">
        <v>28</v>
      </c>
      <c r="P799">
        <v>2</v>
      </c>
      <c r="Q799">
        <v>68</v>
      </c>
      <c r="R799" s="41">
        <v>395160</v>
      </c>
    </row>
    <row r="800" spans="1:18" x14ac:dyDescent="0.3">
      <c r="A800" t="s">
        <v>8192</v>
      </c>
      <c r="B800" s="32">
        <v>45481</v>
      </c>
      <c r="C800" t="s">
        <v>6730</v>
      </c>
      <c r="D800" t="s">
        <v>6731</v>
      </c>
      <c r="E800" t="s">
        <v>6741</v>
      </c>
      <c r="F800" t="s">
        <v>3180</v>
      </c>
      <c r="G800" s="39" t="s">
        <v>8193</v>
      </c>
      <c r="H800" t="s">
        <v>45</v>
      </c>
      <c r="I800" t="s">
        <v>82</v>
      </c>
      <c r="J800">
        <v>6</v>
      </c>
      <c r="K800" s="40">
        <v>41646</v>
      </c>
      <c r="L800" s="38">
        <v>249876</v>
      </c>
      <c r="M800">
        <v>0</v>
      </c>
      <c r="N800" t="s">
        <v>26</v>
      </c>
      <c r="O800" t="s">
        <v>35</v>
      </c>
      <c r="P800" t="s">
        <v>27</v>
      </c>
      <c r="Q800">
        <v>126</v>
      </c>
      <c r="R800" s="41">
        <v>395160</v>
      </c>
    </row>
    <row r="801" spans="1:18" x14ac:dyDescent="0.3">
      <c r="A801" t="s">
        <v>8194</v>
      </c>
      <c r="B801" s="32">
        <v>44949</v>
      </c>
      <c r="C801" t="s">
        <v>6730</v>
      </c>
      <c r="D801" t="s">
        <v>6731</v>
      </c>
      <c r="E801" t="s">
        <v>6732</v>
      </c>
      <c r="F801" t="s">
        <v>495</v>
      </c>
      <c r="G801" s="39" t="s">
        <v>8195</v>
      </c>
      <c r="H801" t="s">
        <v>24</v>
      </c>
      <c r="I801" t="s">
        <v>161</v>
      </c>
      <c r="J801">
        <v>13</v>
      </c>
      <c r="K801" s="40">
        <v>29904</v>
      </c>
      <c r="L801" s="38">
        <v>388752</v>
      </c>
      <c r="M801">
        <v>0</v>
      </c>
      <c r="N801" t="s">
        <v>26</v>
      </c>
      <c r="O801" t="s">
        <v>35</v>
      </c>
      <c r="P801">
        <v>6</v>
      </c>
      <c r="Q801">
        <v>143</v>
      </c>
      <c r="R801" s="41">
        <v>973851</v>
      </c>
    </row>
    <row r="802" spans="1:18" x14ac:dyDescent="0.3">
      <c r="A802" t="s">
        <v>8196</v>
      </c>
      <c r="B802" s="32">
        <v>45342</v>
      </c>
      <c r="C802" t="s">
        <v>6730</v>
      </c>
      <c r="D802" t="s">
        <v>6731</v>
      </c>
      <c r="E802" t="s">
        <v>6732</v>
      </c>
      <c r="F802" t="s">
        <v>2169</v>
      </c>
      <c r="G802" s="39" t="s">
        <v>27</v>
      </c>
      <c r="H802" t="s">
        <v>10798</v>
      </c>
      <c r="I802" t="s">
        <v>382</v>
      </c>
      <c r="J802">
        <v>2</v>
      </c>
      <c r="K802" s="40">
        <v>65685</v>
      </c>
      <c r="L802" s="38">
        <v>131370</v>
      </c>
      <c r="M802">
        <v>0</v>
      </c>
      <c r="N802" t="s">
        <v>10797</v>
      </c>
      <c r="O802" t="s">
        <v>35</v>
      </c>
      <c r="P802">
        <v>2</v>
      </c>
      <c r="Q802">
        <v>164</v>
      </c>
      <c r="R802" s="41">
        <v>868547</v>
      </c>
    </row>
    <row r="803" spans="1:18" x14ac:dyDescent="0.3">
      <c r="A803" t="s">
        <v>8197</v>
      </c>
      <c r="B803" s="32">
        <v>45228</v>
      </c>
      <c r="C803" t="s">
        <v>6730</v>
      </c>
      <c r="D803" t="s">
        <v>6731</v>
      </c>
      <c r="E803" t="s">
        <v>6750</v>
      </c>
      <c r="F803" t="s">
        <v>3052</v>
      </c>
      <c r="G803" s="39" t="s">
        <v>8198</v>
      </c>
      <c r="H803" t="s">
        <v>32</v>
      </c>
      <c r="I803" t="s">
        <v>237</v>
      </c>
      <c r="J803">
        <v>14</v>
      </c>
      <c r="K803" s="40">
        <v>12767</v>
      </c>
      <c r="L803" s="38">
        <v>178738</v>
      </c>
      <c r="M803">
        <v>5</v>
      </c>
      <c r="N803" t="s">
        <v>47</v>
      </c>
      <c r="O803" t="s">
        <v>35</v>
      </c>
      <c r="P803">
        <v>5</v>
      </c>
      <c r="Q803">
        <v>12</v>
      </c>
      <c r="R803" s="41">
        <v>581262</v>
      </c>
    </row>
    <row r="804" spans="1:18" x14ac:dyDescent="0.3">
      <c r="A804" t="s">
        <v>8199</v>
      </c>
      <c r="B804" s="32">
        <v>45552</v>
      </c>
      <c r="C804" t="s">
        <v>6730</v>
      </c>
      <c r="D804" t="s">
        <v>6731</v>
      </c>
      <c r="E804" t="s">
        <v>6732</v>
      </c>
      <c r="F804" t="s">
        <v>2247</v>
      </c>
      <c r="G804" s="39" t="s">
        <v>8200</v>
      </c>
      <c r="H804" t="s">
        <v>65</v>
      </c>
      <c r="I804" t="s">
        <v>78</v>
      </c>
      <c r="J804">
        <v>5</v>
      </c>
      <c r="K804" s="40">
        <v>98812</v>
      </c>
      <c r="L804" s="38">
        <v>494060</v>
      </c>
      <c r="M804" t="s">
        <v>27</v>
      </c>
      <c r="N804" t="s">
        <v>47</v>
      </c>
      <c r="O804" t="s">
        <v>35</v>
      </c>
      <c r="P804">
        <v>1</v>
      </c>
      <c r="Q804">
        <v>114</v>
      </c>
      <c r="R804" s="41">
        <v>868547</v>
      </c>
    </row>
    <row r="805" spans="1:18" x14ac:dyDescent="0.3">
      <c r="A805" t="s">
        <v>8201</v>
      </c>
      <c r="B805" s="32">
        <v>45455</v>
      </c>
      <c r="C805" t="s">
        <v>6730</v>
      </c>
      <c r="D805" t="s">
        <v>6731</v>
      </c>
      <c r="E805" t="s">
        <v>6732</v>
      </c>
      <c r="F805" t="s">
        <v>581</v>
      </c>
      <c r="G805" s="39" t="s">
        <v>8202</v>
      </c>
      <c r="H805" t="s">
        <v>45</v>
      </c>
      <c r="I805" t="s">
        <v>74</v>
      </c>
      <c r="J805">
        <v>11</v>
      </c>
      <c r="K805" s="40">
        <v>17148</v>
      </c>
      <c r="L805" s="38">
        <v>188628</v>
      </c>
      <c r="M805">
        <v>10</v>
      </c>
      <c r="N805" t="s">
        <v>34</v>
      </c>
      <c r="O805" t="s">
        <v>35</v>
      </c>
      <c r="P805">
        <v>2</v>
      </c>
      <c r="Q805">
        <v>121</v>
      </c>
      <c r="R805" s="41">
        <v>395160</v>
      </c>
    </row>
    <row r="806" spans="1:18" x14ac:dyDescent="0.3">
      <c r="A806" t="s">
        <v>8203</v>
      </c>
      <c r="B806" s="32">
        <v>44939</v>
      </c>
      <c r="C806" t="s">
        <v>6730</v>
      </c>
      <c r="D806" t="s">
        <v>6731</v>
      </c>
      <c r="E806" t="s">
        <v>6750</v>
      </c>
      <c r="F806" t="s">
        <v>415</v>
      </c>
      <c r="G806" s="39" t="s">
        <v>8204</v>
      </c>
      <c r="H806" t="s">
        <v>45</v>
      </c>
      <c r="I806" t="s">
        <v>181</v>
      </c>
      <c r="J806">
        <v>6</v>
      </c>
      <c r="K806" s="40">
        <v>15293</v>
      </c>
      <c r="L806" s="38">
        <v>91758</v>
      </c>
      <c r="M806">
        <v>20</v>
      </c>
      <c r="N806" t="s">
        <v>47</v>
      </c>
      <c r="O806" t="s">
        <v>35</v>
      </c>
      <c r="P806">
        <v>3</v>
      </c>
      <c r="Q806">
        <v>118</v>
      </c>
      <c r="R806" s="41">
        <v>395160</v>
      </c>
    </row>
    <row r="807" spans="1:18" x14ac:dyDescent="0.3">
      <c r="A807" t="s">
        <v>8205</v>
      </c>
      <c r="B807" s="32">
        <v>45579</v>
      </c>
      <c r="C807" t="s">
        <v>6730</v>
      </c>
      <c r="D807" t="s">
        <v>6731</v>
      </c>
      <c r="E807" t="s">
        <v>6750</v>
      </c>
      <c r="F807" t="s">
        <v>2887</v>
      </c>
      <c r="G807" s="39" t="s">
        <v>8206</v>
      </c>
      <c r="H807" t="s">
        <v>40</v>
      </c>
      <c r="I807" t="s">
        <v>137</v>
      </c>
      <c r="J807">
        <v>17</v>
      </c>
      <c r="K807" s="40">
        <v>8633</v>
      </c>
      <c r="L807" s="38">
        <v>146761</v>
      </c>
      <c r="M807">
        <v>0</v>
      </c>
      <c r="N807" t="s">
        <v>34</v>
      </c>
      <c r="O807" t="s">
        <v>35</v>
      </c>
      <c r="P807">
        <v>2</v>
      </c>
      <c r="Q807">
        <v>87</v>
      </c>
      <c r="R807" s="41">
        <v>381933</v>
      </c>
    </row>
    <row r="808" spans="1:18" x14ac:dyDescent="0.3">
      <c r="A808" t="s">
        <v>8207</v>
      </c>
      <c r="B808" s="32">
        <v>45017</v>
      </c>
      <c r="C808" t="s">
        <v>6730</v>
      </c>
      <c r="D808" t="s">
        <v>6731</v>
      </c>
      <c r="E808" t="s">
        <v>6750</v>
      </c>
      <c r="F808" t="s">
        <v>768</v>
      </c>
      <c r="G808" s="39" t="s">
        <v>8208</v>
      </c>
      <c r="H808" t="s">
        <v>32</v>
      </c>
      <c r="I808" t="s">
        <v>117</v>
      </c>
      <c r="J808">
        <v>3</v>
      </c>
      <c r="K808" s="40">
        <v>23335</v>
      </c>
      <c r="L808" s="38">
        <v>70005</v>
      </c>
      <c r="M808">
        <v>15</v>
      </c>
      <c r="N808" t="s">
        <v>47</v>
      </c>
      <c r="O808" t="s">
        <v>35</v>
      </c>
      <c r="P808">
        <v>4</v>
      </c>
      <c r="Q808">
        <v>71</v>
      </c>
      <c r="R808" s="41">
        <v>581262</v>
      </c>
    </row>
    <row r="809" spans="1:18" x14ac:dyDescent="0.3">
      <c r="A809" t="s">
        <v>8209</v>
      </c>
      <c r="B809" s="32">
        <v>45267</v>
      </c>
      <c r="C809" t="s">
        <v>6730</v>
      </c>
      <c r="D809" t="s">
        <v>6731</v>
      </c>
      <c r="E809" t="s">
        <v>6732</v>
      </c>
      <c r="F809" t="s">
        <v>1249</v>
      </c>
      <c r="G809" s="39" t="s">
        <v>8210</v>
      </c>
      <c r="H809" t="s">
        <v>45</v>
      </c>
      <c r="I809" t="s">
        <v>46</v>
      </c>
      <c r="J809">
        <v>7</v>
      </c>
      <c r="K809" s="40">
        <v>25845</v>
      </c>
      <c r="L809" s="38">
        <v>180915</v>
      </c>
      <c r="M809" t="s">
        <v>27</v>
      </c>
      <c r="N809" t="s">
        <v>27</v>
      </c>
      <c r="O809" t="s">
        <v>28</v>
      </c>
      <c r="P809">
        <v>3</v>
      </c>
      <c r="Q809">
        <v>119</v>
      </c>
      <c r="R809" s="41">
        <v>395160</v>
      </c>
    </row>
    <row r="810" spans="1:18" x14ac:dyDescent="0.3">
      <c r="A810" t="s">
        <v>8211</v>
      </c>
      <c r="B810" s="32">
        <v>45103</v>
      </c>
      <c r="C810" t="s">
        <v>6730</v>
      </c>
      <c r="D810" t="s">
        <v>6731</v>
      </c>
      <c r="E810" t="s">
        <v>6750</v>
      </c>
      <c r="F810" t="s">
        <v>931</v>
      </c>
      <c r="G810" s="39" t="s">
        <v>27</v>
      </c>
      <c r="H810" t="s">
        <v>45</v>
      </c>
      <c r="I810" t="s">
        <v>46</v>
      </c>
      <c r="J810">
        <v>12</v>
      </c>
      <c r="K810" s="40">
        <v>14236</v>
      </c>
      <c r="L810" s="38">
        <v>170832</v>
      </c>
      <c r="M810">
        <v>5</v>
      </c>
      <c r="N810" t="s">
        <v>10797</v>
      </c>
      <c r="O810" t="s">
        <v>27</v>
      </c>
      <c r="P810">
        <v>2</v>
      </c>
      <c r="Q810">
        <v>192</v>
      </c>
      <c r="R810" s="41">
        <v>395160</v>
      </c>
    </row>
    <row r="811" spans="1:18" x14ac:dyDescent="0.3">
      <c r="A811" t="s">
        <v>8212</v>
      </c>
      <c r="B811" s="32">
        <v>45398</v>
      </c>
      <c r="C811" t="s">
        <v>6730</v>
      </c>
      <c r="D811" t="s">
        <v>6731</v>
      </c>
      <c r="E811" t="s">
        <v>6732</v>
      </c>
      <c r="F811" t="s">
        <v>1301</v>
      </c>
      <c r="G811" s="39" t="s">
        <v>27</v>
      </c>
      <c r="H811" t="s">
        <v>10798</v>
      </c>
      <c r="I811" t="s">
        <v>102</v>
      </c>
      <c r="J811">
        <v>15</v>
      </c>
      <c r="K811" s="40">
        <v>57877</v>
      </c>
      <c r="L811" s="38">
        <v>868155</v>
      </c>
      <c r="M811" t="s">
        <v>27</v>
      </c>
      <c r="N811" t="s">
        <v>34</v>
      </c>
      <c r="O811" t="s">
        <v>35</v>
      </c>
      <c r="P811">
        <v>4</v>
      </c>
      <c r="Q811">
        <v>13</v>
      </c>
      <c r="R811" s="41">
        <v>868547</v>
      </c>
    </row>
    <row r="812" spans="1:18" x14ac:dyDescent="0.3">
      <c r="A812" t="s">
        <v>8213</v>
      </c>
      <c r="B812" s="32">
        <v>45185</v>
      </c>
      <c r="C812" t="s">
        <v>6730</v>
      </c>
      <c r="D812" t="s">
        <v>6731</v>
      </c>
      <c r="E812" t="s">
        <v>6732</v>
      </c>
      <c r="F812" t="s">
        <v>324</v>
      </c>
      <c r="G812" s="39" t="s">
        <v>27</v>
      </c>
      <c r="H812" t="s">
        <v>32</v>
      </c>
      <c r="I812" t="s">
        <v>141</v>
      </c>
      <c r="J812">
        <v>8</v>
      </c>
      <c r="K812" s="40">
        <v>10312</v>
      </c>
      <c r="L812" s="38">
        <v>82496</v>
      </c>
      <c r="M812" t="s">
        <v>27</v>
      </c>
      <c r="N812" t="s">
        <v>57</v>
      </c>
      <c r="O812" t="s">
        <v>35</v>
      </c>
      <c r="P812">
        <v>4</v>
      </c>
      <c r="Q812">
        <v>125</v>
      </c>
      <c r="R812" s="41">
        <v>581262</v>
      </c>
    </row>
    <row r="813" spans="1:18" x14ac:dyDescent="0.3">
      <c r="A813" t="s">
        <v>8214</v>
      </c>
      <c r="B813" s="32">
        <v>45399</v>
      </c>
      <c r="C813" t="s">
        <v>6730</v>
      </c>
      <c r="D813" t="s">
        <v>6731</v>
      </c>
      <c r="E813" t="s">
        <v>6732</v>
      </c>
      <c r="F813" t="s">
        <v>1268</v>
      </c>
      <c r="G813" s="39" t="s">
        <v>8215</v>
      </c>
      <c r="H813" t="s">
        <v>45</v>
      </c>
      <c r="I813" t="s">
        <v>98</v>
      </c>
      <c r="J813">
        <v>1</v>
      </c>
      <c r="K813" s="40">
        <v>35026</v>
      </c>
      <c r="L813" s="38">
        <v>35026</v>
      </c>
      <c r="M813">
        <v>20</v>
      </c>
      <c r="N813" t="s">
        <v>27</v>
      </c>
      <c r="O813" t="s">
        <v>35</v>
      </c>
      <c r="P813">
        <v>5</v>
      </c>
      <c r="Q813">
        <v>20</v>
      </c>
      <c r="R813" s="41">
        <v>395160</v>
      </c>
    </row>
    <row r="814" spans="1:18" x14ac:dyDescent="0.3">
      <c r="A814" t="s">
        <v>8216</v>
      </c>
      <c r="B814" s="32">
        <v>45528</v>
      </c>
      <c r="C814" t="s">
        <v>6730</v>
      </c>
      <c r="D814" t="s">
        <v>6731</v>
      </c>
      <c r="E814" t="s">
        <v>6741</v>
      </c>
      <c r="F814" t="s">
        <v>2590</v>
      </c>
      <c r="G814" s="39" t="s">
        <v>8217</v>
      </c>
      <c r="H814" t="s">
        <v>10794</v>
      </c>
      <c r="I814" t="s">
        <v>113</v>
      </c>
      <c r="J814">
        <v>11</v>
      </c>
      <c r="K814" s="40">
        <v>15663</v>
      </c>
      <c r="L814" s="38">
        <v>172293</v>
      </c>
      <c r="M814" t="s">
        <v>27</v>
      </c>
      <c r="N814" t="s">
        <v>10797</v>
      </c>
      <c r="O814" t="s">
        <v>35</v>
      </c>
      <c r="P814">
        <v>4</v>
      </c>
      <c r="Q814">
        <v>48</v>
      </c>
      <c r="R814" s="41">
        <v>581262</v>
      </c>
    </row>
    <row r="815" spans="1:18" x14ac:dyDescent="0.3">
      <c r="A815" t="s">
        <v>8218</v>
      </c>
      <c r="B815" s="32">
        <v>45098</v>
      </c>
      <c r="C815" t="s">
        <v>6730</v>
      </c>
      <c r="D815" t="s">
        <v>6731</v>
      </c>
      <c r="E815" t="s">
        <v>6732</v>
      </c>
      <c r="F815" t="s">
        <v>1645</v>
      </c>
      <c r="G815" s="39" t="s">
        <v>8219</v>
      </c>
      <c r="H815" t="s">
        <v>10798</v>
      </c>
      <c r="I815" t="s">
        <v>397</v>
      </c>
      <c r="J815">
        <v>12</v>
      </c>
      <c r="K815" s="40">
        <v>147775</v>
      </c>
      <c r="L815" s="38">
        <v>1773300</v>
      </c>
      <c r="M815" t="s">
        <v>27</v>
      </c>
      <c r="N815" t="s">
        <v>26</v>
      </c>
      <c r="O815" t="s">
        <v>35</v>
      </c>
      <c r="P815">
        <v>4</v>
      </c>
      <c r="Q815">
        <v>142</v>
      </c>
      <c r="R815" s="41">
        <v>868547</v>
      </c>
    </row>
    <row r="816" spans="1:18" x14ac:dyDescent="0.3">
      <c r="A816" t="s">
        <v>8220</v>
      </c>
      <c r="B816" s="32">
        <v>45315</v>
      </c>
      <c r="C816" t="s">
        <v>6730</v>
      </c>
      <c r="D816" t="s">
        <v>6731</v>
      </c>
      <c r="E816" t="s">
        <v>6732</v>
      </c>
      <c r="F816" t="s">
        <v>2132</v>
      </c>
      <c r="G816" s="39" t="s">
        <v>8221</v>
      </c>
      <c r="H816" t="s">
        <v>45</v>
      </c>
      <c r="I816" t="s">
        <v>130</v>
      </c>
      <c r="J816">
        <v>14</v>
      </c>
      <c r="K816" s="40">
        <v>12244</v>
      </c>
      <c r="L816" s="38">
        <v>171416</v>
      </c>
      <c r="M816">
        <v>5</v>
      </c>
      <c r="N816" t="s">
        <v>27</v>
      </c>
      <c r="O816" t="s">
        <v>35</v>
      </c>
      <c r="P816">
        <v>5</v>
      </c>
      <c r="Q816">
        <v>143</v>
      </c>
      <c r="R816" s="41">
        <v>395160</v>
      </c>
    </row>
    <row r="817" spans="1:18" x14ac:dyDescent="0.3">
      <c r="A817" t="s">
        <v>8222</v>
      </c>
      <c r="B817" s="32">
        <v>44938</v>
      </c>
      <c r="C817" t="s">
        <v>6730</v>
      </c>
      <c r="D817" t="s">
        <v>6731</v>
      </c>
      <c r="E817" t="s">
        <v>6732</v>
      </c>
      <c r="F817" t="s">
        <v>3923</v>
      </c>
      <c r="G817" s="39" t="s">
        <v>8223</v>
      </c>
      <c r="H817" t="s">
        <v>32</v>
      </c>
      <c r="I817" t="s">
        <v>33</v>
      </c>
      <c r="J817">
        <v>17</v>
      </c>
      <c r="K817" s="40">
        <v>22988</v>
      </c>
      <c r="L817" s="38">
        <v>390796</v>
      </c>
      <c r="M817">
        <v>20</v>
      </c>
      <c r="N817" t="s">
        <v>57</v>
      </c>
      <c r="O817" t="s">
        <v>35</v>
      </c>
      <c r="P817">
        <v>3</v>
      </c>
      <c r="Q817">
        <v>117</v>
      </c>
      <c r="R817" s="41">
        <v>581262</v>
      </c>
    </row>
    <row r="818" spans="1:18" x14ac:dyDescent="0.3">
      <c r="A818" t="s">
        <v>8224</v>
      </c>
      <c r="B818" s="32">
        <v>45042</v>
      </c>
      <c r="C818" t="s">
        <v>6730</v>
      </c>
      <c r="D818" t="s">
        <v>6731</v>
      </c>
      <c r="E818" t="s">
        <v>6750</v>
      </c>
      <c r="F818" t="s">
        <v>1045</v>
      </c>
      <c r="G818" s="39" t="s">
        <v>8225</v>
      </c>
      <c r="H818" t="s">
        <v>40</v>
      </c>
      <c r="I818" t="s">
        <v>171</v>
      </c>
      <c r="J818">
        <v>14</v>
      </c>
      <c r="K818" s="40">
        <v>7978</v>
      </c>
      <c r="L818" s="38">
        <v>111692</v>
      </c>
      <c r="M818">
        <v>10</v>
      </c>
      <c r="N818" t="s">
        <v>34</v>
      </c>
      <c r="O818" t="s">
        <v>35</v>
      </c>
      <c r="P818">
        <v>1</v>
      </c>
      <c r="Q818">
        <v>166</v>
      </c>
      <c r="R818" s="41">
        <v>381933</v>
      </c>
    </row>
    <row r="819" spans="1:18" x14ac:dyDescent="0.3">
      <c r="A819" t="s">
        <v>8226</v>
      </c>
      <c r="B819" s="32">
        <v>45072</v>
      </c>
      <c r="C819" t="s">
        <v>6730</v>
      </c>
      <c r="D819" t="s">
        <v>6731</v>
      </c>
      <c r="E819" t="s">
        <v>6750</v>
      </c>
      <c r="F819" t="s">
        <v>510</v>
      </c>
      <c r="G819" s="39" t="s">
        <v>8227</v>
      </c>
      <c r="H819" t="s">
        <v>24</v>
      </c>
      <c r="I819" t="s">
        <v>61</v>
      </c>
      <c r="J819">
        <v>8</v>
      </c>
      <c r="K819" s="40">
        <v>64090</v>
      </c>
      <c r="L819" s="38">
        <v>512720</v>
      </c>
      <c r="M819" t="s">
        <v>27</v>
      </c>
      <c r="N819" t="s">
        <v>47</v>
      </c>
      <c r="O819" t="s">
        <v>27</v>
      </c>
      <c r="P819" t="s">
        <v>27</v>
      </c>
      <c r="Q819">
        <v>51</v>
      </c>
      <c r="R819" s="41">
        <v>973851</v>
      </c>
    </row>
    <row r="820" spans="1:18" x14ac:dyDescent="0.3">
      <c r="A820" t="s">
        <v>8228</v>
      </c>
      <c r="B820" s="32">
        <v>45507</v>
      </c>
      <c r="C820" t="s">
        <v>6730</v>
      </c>
      <c r="D820" t="s">
        <v>6731</v>
      </c>
      <c r="E820" t="s">
        <v>6741</v>
      </c>
      <c r="F820" t="s">
        <v>2866</v>
      </c>
      <c r="G820" s="39" t="s">
        <v>27</v>
      </c>
      <c r="H820" t="s">
        <v>24</v>
      </c>
      <c r="I820" t="s">
        <v>56</v>
      </c>
      <c r="J820">
        <v>11</v>
      </c>
      <c r="K820" s="40">
        <v>159605</v>
      </c>
      <c r="L820" s="38">
        <v>1755655</v>
      </c>
      <c r="M820">
        <v>15</v>
      </c>
      <c r="N820" t="s">
        <v>10797</v>
      </c>
      <c r="O820" t="s">
        <v>35</v>
      </c>
      <c r="P820">
        <v>3</v>
      </c>
      <c r="Q820">
        <v>48</v>
      </c>
      <c r="R820" s="41">
        <v>973851</v>
      </c>
    </row>
    <row r="821" spans="1:18" x14ac:dyDescent="0.3">
      <c r="A821" t="s">
        <v>8229</v>
      </c>
      <c r="B821" s="32">
        <v>45403</v>
      </c>
      <c r="C821" t="s">
        <v>6730</v>
      </c>
      <c r="D821" t="s">
        <v>6731</v>
      </c>
      <c r="E821" t="s">
        <v>6750</v>
      </c>
      <c r="F821" t="s">
        <v>198</v>
      </c>
      <c r="G821" s="39" t="s">
        <v>8230</v>
      </c>
      <c r="H821" t="s">
        <v>40</v>
      </c>
      <c r="I821" t="s">
        <v>70</v>
      </c>
      <c r="J821">
        <v>18</v>
      </c>
      <c r="K821" s="40">
        <v>9991</v>
      </c>
      <c r="L821" s="38">
        <v>179838</v>
      </c>
      <c r="M821">
        <v>5</v>
      </c>
      <c r="N821" t="s">
        <v>57</v>
      </c>
      <c r="O821" t="s">
        <v>28</v>
      </c>
      <c r="P821">
        <v>3</v>
      </c>
      <c r="Q821">
        <v>35</v>
      </c>
      <c r="R821" s="41">
        <v>381933</v>
      </c>
    </row>
    <row r="822" spans="1:18" x14ac:dyDescent="0.3">
      <c r="A822" t="s">
        <v>8231</v>
      </c>
      <c r="B822" s="32">
        <v>44954</v>
      </c>
      <c r="C822" t="s">
        <v>6730</v>
      </c>
      <c r="D822" t="s">
        <v>6731</v>
      </c>
      <c r="E822" t="s">
        <v>6750</v>
      </c>
      <c r="F822" t="s">
        <v>1549</v>
      </c>
      <c r="G822" s="39" t="s">
        <v>27</v>
      </c>
      <c r="H822" t="s">
        <v>24</v>
      </c>
      <c r="I822" t="s">
        <v>152</v>
      </c>
      <c r="J822">
        <v>4</v>
      </c>
      <c r="K822" s="40">
        <v>313584</v>
      </c>
      <c r="L822" s="38">
        <v>1254336</v>
      </c>
      <c r="M822">
        <v>20</v>
      </c>
      <c r="N822" t="s">
        <v>34</v>
      </c>
      <c r="O822" t="s">
        <v>35</v>
      </c>
      <c r="P822">
        <v>1</v>
      </c>
      <c r="Q822">
        <v>98</v>
      </c>
      <c r="R822" s="41">
        <v>973851</v>
      </c>
    </row>
    <row r="823" spans="1:18" x14ac:dyDescent="0.3">
      <c r="A823" t="s">
        <v>8232</v>
      </c>
      <c r="B823" s="32">
        <v>45589</v>
      </c>
      <c r="C823" t="s">
        <v>6730</v>
      </c>
      <c r="D823" t="s">
        <v>6731</v>
      </c>
      <c r="E823" t="s">
        <v>6732</v>
      </c>
      <c r="F823" t="s">
        <v>49</v>
      </c>
      <c r="G823" s="39" t="s">
        <v>8233</v>
      </c>
      <c r="H823" t="s">
        <v>40</v>
      </c>
      <c r="I823" t="s">
        <v>106</v>
      </c>
      <c r="J823">
        <v>7</v>
      </c>
      <c r="K823" s="40">
        <v>15776</v>
      </c>
      <c r="L823" s="38">
        <v>110432</v>
      </c>
      <c r="M823">
        <v>0</v>
      </c>
      <c r="N823" t="s">
        <v>27</v>
      </c>
      <c r="O823" t="s">
        <v>35</v>
      </c>
      <c r="P823">
        <v>1</v>
      </c>
      <c r="Q823">
        <v>81</v>
      </c>
      <c r="R823" s="41">
        <v>381933</v>
      </c>
    </row>
    <row r="824" spans="1:18" x14ac:dyDescent="0.3">
      <c r="A824" t="s">
        <v>8234</v>
      </c>
      <c r="B824" s="32">
        <v>45151</v>
      </c>
      <c r="C824" t="s">
        <v>6730</v>
      </c>
      <c r="D824" t="s">
        <v>6731</v>
      </c>
      <c r="E824" t="s">
        <v>6750</v>
      </c>
      <c r="F824" t="s">
        <v>1602</v>
      </c>
      <c r="G824" s="39" t="s">
        <v>8235</v>
      </c>
      <c r="H824" t="s">
        <v>45</v>
      </c>
      <c r="I824" t="s">
        <v>82</v>
      </c>
      <c r="J824">
        <v>15</v>
      </c>
      <c r="K824" s="40">
        <v>32989</v>
      </c>
      <c r="L824" s="38">
        <v>494835</v>
      </c>
      <c r="M824">
        <v>0</v>
      </c>
      <c r="N824" t="s">
        <v>57</v>
      </c>
      <c r="O824" t="s">
        <v>35</v>
      </c>
      <c r="P824">
        <v>3</v>
      </c>
      <c r="Q824">
        <v>197</v>
      </c>
      <c r="R824" s="41">
        <v>395160</v>
      </c>
    </row>
    <row r="825" spans="1:18" x14ac:dyDescent="0.3">
      <c r="A825" t="s">
        <v>8236</v>
      </c>
      <c r="B825" s="32">
        <v>45306</v>
      </c>
      <c r="C825" t="s">
        <v>6730</v>
      </c>
      <c r="D825" t="s">
        <v>6731</v>
      </c>
      <c r="E825" t="s">
        <v>6732</v>
      </c>
      <c r="F825" t="s">
        <v>3057</v>
      </c>
      <c r="G825" s="39" t="s">
        <v>8237</v>
      </c>
      <c r="H825" t="s">
        <v>40</v>
      </c>
      <c r="I825" t="s">
        <v>41</v>
      </c>
      <c r="J825">
        <v>16</v>
      </c>
      <c r="K825" s="40">
        <v>9935</v>
      </c>
      <c r="L825" s="38">
        <v>158960</v>
      </c>
      <c r="M825">
        <v>10</v>
      </c>
      <c r="N825" t="s">
        <v>57</v>
      </c>
      <c r="O825" t="s">
        <v>35</v>
      </c>
      <c r="P825">
        <v>1</v>
      </c>
      <c r="Q825">
        <v>15</v>
      </c>
      <c r="R825" s="41">
        <v>381933</v>
      </c>
    </row>
    <row r="826" spans="1:18" x14ac:dyDescent="0.3">
      <c r="A826" t="s">
        <v>8238</v>
      </c>
      <c r="B826" s="32">
        <v>45484</v>
      </c>
      <c r="C826" t="s">
        <v>6730</v>
      </c>
      <c r="D826" t="s">
        <v>6731</v>
      </c>
      <c r="E826" t="s">
        <v>6750</v>
      </c>
      <c r="F826" t="s">
        <v>1645</v>
      </c>
      <c r="G826" s="39" t="s">
        <v>8239</v>
      </c>
      <c r="H826" t="s">
        <v>65</v>
      </c>
      <c r="I826" t="s">
        <v>397</v>
      </c>
      <c r="J826">
        <v>6</v>
      </c>
      <c r="K826" s="40">
        <v>163814</v>
      </c>
      <c r="L826" s="38">
        <v>982884</v>
      </c>
      <c r="M826">
        <v>20</v>
      </c>
      <c r="N826" t="s">
        <v>27</v>
      </c>
      <c r="O826" t="s">
        <v>35</v>
      </c>
      <c r="P826">
        <v>5</v>
      </c>
      <c r="Q826">
        <v>104</v>
      </c>
      <c r="R826" s="41">
        <v>868547</v>
      </c>
    </row>
    <row r="827" spans="1:18" x14ac:dyDescent="0.3">
      <c r="A827" t="s">
        <v>8240</v>
      </c>
      <c r="B827" s="32">
        <v>45485</v>
      </c>
      <c r="C827" t="s">
        <v>6730</v>
      </c>
      <c r="D827" t="s">
        <v>6731</v>
      </c>
      <c r="E827" t="s">
        <v>6732</v>
      </c>
      <c r="F827" t="s">
        <v>273</v>
      </c>
      <c r="G827" s="39" t="s">
        <v>8241</v>
      </c>
      <c r="H827" t="s">
        <v>65</v>
      </c>
      <c r="I827" t="s">
        <v>102</v>
      </c>
      <c r="J827">
        <v>9</v>
      </c>
      <c r="K827" s="40">
        <v>160414</v>
      </c>
      <c r="L827" s="38">
        <v>1443726</v>
      </c>
      <c r="M827">
        <v>10</v>
      </c>
      <c r="N827" t="s">
        <v>27</v>
      </c>
      <c r="O827" t="s">
        <v>35</v>
      </c>
      <c r="P827">
        <v>5</v>
      </c>
      <c r="Q827">
        <v>75</v>
      </c>
      <c r="R827" s="41">
        <v>868547</v>
      </c>
    </row>
    <row r="828" spans="1:18" x14ac:dyDescent="0.3">
      <c r="A828" t="s">
        <v>8242</v>
      </c>
      <c r="B828" s="32">
        <v>45266</v>
      </c>
      <c r="C828" t="s">
        <v>6730</v>
      </c>
      <c r="D828" t="s">
        <v>6731</v>
      </c>
      <c r="E828" t="s">
        <v>6732</v>
      </c>
      <c r="F828" t="s">
        <v>1101</v>
      </c>
      <c r="G828" s="39" t="s">
        <v>27</v>
      </c>
      <c r="H828" t="s">
        <v>65</v>
      </c>
      <c r="I828" t="s">
        <v>478</v>
      </c>
      <c r="J828">
        <v>14</v>
      </c>
      <c r="K828" s="40">
        <v>21423</v>
      </c>
      <c r="L828" s="38">
        <v>299922</v>
      </c>
      <c r="M828" t="s">
        <v>27</v>
      </c>
      <c r="N828" t="s">
        <v>26</v>
      </c>
      <c r="O828" t="s">
        <v>35</v>
      </c>
      <c r="P828">
        <v>5</v>
      </c>
      <c r="Q828">
        <v>170</v>
      </c>
      <c r="R828" s="41">
        <v>868547</v>
      </c>
    </row>
    <row r="829" spans="1:18" x14ac:dyDescent="0.3">
      <c r="A829" t="s">
        <v>8243</v>
      </c>
      <c r="B829" s="32">
        <v>45164</v>
      </c>
      <c r="C829" t="s">
        <v>6730</v>
      </c>
      <c r="D829" t="s">
        <v>6731</v>
      </c>
      <c r="E829" t="s">
        <v>6741</v>
      </c>
      <c r="F829" t="s">
        <v>1561</v>
      </c>
      <c r="G829" s="39" t="s">
        <v>8244</v>
      </c>
      <c r="H829" t="s">
        <v>65</v>
      </c>
      <c r="I829" t="s">
        <v>289</v>
      </c>
      <c r="J829">
        <v>12</v>
      </c>
      <c r="K829" s="40">
        <v>119092</v>
      </c>
      <c r="L829" s="38">
        <v>1429104</v>
      </c>
      <c r="M829">
        <v>20</v>
      </c>
      <c r="N829" t="s">
        <v>57</v>
      </c>
      <c r="O829" t="s">
        <v>35</v>
      </c>
      <c r="P829">
        <v>5</v>
      </c>
      <c r="Q829">
        <v>45</v>
      </c>
      <c r="R829" s="41">
        <v>868547</v>
      </c>
    </row>
    <row r="830" spans="1:18" x14ac:dyDescent="0.3">
      <c r="A830" t="s">
        <v>8245</v>
      </c>
      <c r="B830" s="32">
        <v>45170</v>
      </c>
      <c r="C830" t="s">
        <v>6730</v>
      </c>
      <c r="D830" t="s">
        <v>6731</v>
      </c>
      <c r="E830" t="s">
        <v>6750</v>
      </c>
      <c r="F830" t="s">
        <v>4070</v>
      </c>
      <c r="G830" s="39" t="s">
        <v>8246</v>
      </c>
      <c r="H830" t="s">
        <v>24</v>
      </c>
      <c r="I830" t="s">
        <v>61</v>
      </c>
      <c r="J830">
        <v>13</v>
      </c>
      <c r="K830" s="40">
        <v>181533</v>
      </c>
      <c r="L830" s="38">
        <v>2359929</v>
      </c>
      <c r="M830">
        <v>0</v>
      </c>
      <c r="N830" t="s">
        <v>47</v>
      </c>
      <c r="O830" t="s">
        <v>35</v>
      </c>
      <c r="P830">
        <v>2</v>
      </c>
      <c r="Q830">
        <v>164</v>
      </c>
      <c r="R830" s="41">
        <v>973851</v>
      </c>
    </row>
    <row r="831" spans="1:18" x14ac:dyDescent="0.3">
      <c r="A831" t="s">
        <v>8247</v>
      </c>
      <c r="B831" s="32">
        <v>45135</v>
      </c>
      <c r="C831" t="s">
        <v>6730</v>
      </c>
      <c r="D831" t="s">
        <v>6731</v>
      </c>
      <c r="E831" t="s">
        <v>6732</v>
      </c>
      <c r="F831" t="s">
        <v>3063</v>
      </c>
      <c r="G831" s="39" t="s">
        <v>27</v>
      </c>
      <c r="H831" t="s">
        <v>45</v>
      </c>
      <c r="I831" t="s">
        <v>74</v>
      </c>
      <c r="J831">
        <v>17</v>
      </c>
      <c r="K831" s="40">
        <v>12123</v>
      </c>
      <c r="L831" s="38">
        <v>206091</v>
      </c>
      <c r="M831" t="s">
        <v>27</v>
      </c>
      <c r="N831" t="s">
        <v>27</v>
      </c>
      <c r="O831" t="s">
        <v>28</v>
      </c>
      <c r="P831">
        <v>2</v>
      </c>
      <c r="Q831">
        <v>100</v>
      </c>
      <c r="R831" s="41">
        <v>395160</v>
      </c>
    </row>
    <row r="832" spans="1:18" x14ac:dyDescent="0.3">
      <c r="A832" t="s">
        <v>8248</v>
      </c>
      <c r="B832" s="32">
        <v>45134</v>
      </c>
      <c r="C832" t="s">
        <v>6730</v>
      </c>
      <c r="D832" t="s">
        <v>6731</v>
      </c>
      <c r="E832" t="s">
        <v>6741</v>
      </c>
      <c r="F832" t="s">
        <v>1212</v>
      </c>
      <c r="G832" s="39" t="s">
        <v>27</v>
      </c>
      <c r="H832" t="s">
        <v>32</v>
      </c>
      <c r="I832" t="s">
        <v>158</v>
      </c>
      <c r="J832">
        <v>10</v>
      </c>
      <c r="K832" s="40">
        <v>14099</v>
      </c>
      <c r="L832" s="38">
        <v>140990</v>
      </c>
      <c r="M832" t="s">
        <v>27</v>
      </c>
      <c r="N832" t="s">
        <v>57</v>
      </c>
      <c r="O832" t="s">
        <v>28</v>
      </c>
      <c r="P832">
        <v>3</v>
      </c>
      <c r="Q832">
        <v>74</v>
      </c>
      <c r="R832" s="41">
        <v>581262</v>
      </c>
    </row>
    <row r="833" spans="1:18" x14ac:dyDescent="0.3">
      <c r="A833" t="s">
        <v>8249</v>
      </c>
      <c r="B833" s="32">
        <v>45370</v>
      </c>
      <c r="C833" t="s">
        <v>6730</v>
      </c>
      <c r="D833" t="s">
        <v>6731</v>
      </c>
      <c r="E833" t="s">
        <v>6732</v>
      </c>
      <c r="F833" t="s">
        <v>376</v>
      </c>
      <c r="G833" s="39" t="s">
        <v>8250</v>
      </c>
      <c r="H833" t="s">
        <v>65</v>
      </c>
      <c r="I833" t="s">
        <v>102</v>
      </c>
      <c r="J833">
        <v>11</v>
      </c>
      <c r="K833" s="40">
        <v>44774</v>
      </c>
      <c r="L833" s="38">
        <v>492514</v>
      </c>
      <c r="M833">
        <v>5</v>
      </c>
      <c r="N833" t="s">
        <v>27</v>
      </c>
      <c r="O833" t="s">
        <v>35</v>
      </c>
      <c r="P833">
        <v>2</v>
      </c>
      <c r="Q833">
        <v>41</v>
      </c>
      <c r="R833" s="41">
        <v>868547</v>
      </c>
    </row>
    <row r="834" spans="1:18" x14ac:dyDescent="0.3">
      <c r="A834" t="s">
        <v>8251</v>
      </c>
      <c r="B834" s="32">
        <v>45030</v>
      </c>
      <c r="C834" t="s">
        <v>6730</v>
      </c>
      <c r="D834" t="s">
        <v>6731</v>
      </c>
      <c r="E834" t="s">
        <v>6741</v>
      </c>
      <c r="F834" t="s">
        <v>135</v>
      </c>
      <c r="G834" s="39" t="s">
        <v>8252</v>
      </c>
      <c r="H834" t="s">
        <v>10798</v>
      </c>
      <c r="I834" t="s">
        <v>78</v>
      </c>
      <c r="J834">
        <v>18</v>
      </c>
      <c r="K834" s="40">
        <v>125850</v>
      </c>
      <c r="L834" s="38">
        <v>2265300</v>
      </c>
      <c r="M834">
        <v>0</v>
      </c>
      <c r="N834" t="s">
        <v>57</v>
      </c>
      <c r="O834" t="s">
        <v>28</v>
      </c>
      <c r="P834">
        <v>1</v>
      </c>
      <c r="Q834">
        <v>195</v>
      </c>
      <c r="R834" s="41">
        <v>868547</v>
      </c>
    </row>
    <row r="835" spans="1:18" x14ac:dyDescent="0.3">
      <c r="A835" t="s">
        <v>8253</v>
      </c>
      <c r="B835" s="32">
        <v>44935</v>
      </c>
      <c r="C835" t="s">
        <v>6730</v>
      </c>
      <c r="D835" t="s">
        <v>6731</v>
      </c>
      <c r="E835" t="s">
        <v>6732</v>
      </c>
      <c r="F835" t="s">
        <v>895</v>
      </c>
      <c r="G835" s="39" t="s">
        <v>8254</v>
      </c>
      <c r="H835" t="s">
        <v>24</v>
      </c>
      <c r="I835" t="s">
        <v>174</v>
      </c>
      <c r="J835">
        <v>1</v>
      </c>
      <c r="K835" s="40">
        <v>206677</v>
      </c>
      <c r="L835" s="38">
        <v>206677</v>
      </c>
      <c r="M835">
        <v>10</v>
      </c>
      <c r="N835" t="s">
        <v>26</v>
      </c>
      <c r="O835" t="s">
        <v>28</v>
      </c>
      <c r="P835">
        <v>3</v>
      </c>
      <c r="Q835">
        <v>43</v>
      </c>
      <c r="R835" s="41">
        <v>973851</v>
      </c>
    </row>
    <row r="836" spans="1:18" x14ac:dyDescent="0.3">
      <c r="A836" t="s">
        <v>8255</v>
      </c>
      <c r="B836" s="32">
        <v>45076</v>
      </c>
      <c r="C836" t="s">
        <v>6730</v>
      </c>
      <c r="D836" t="s">
        <v>6731</v>
      </c>
      <c r="E836" t="s">
        <v>6732</v>
      </c>
      <c r="F836" t="s">
        <v>97</v>
      </c>
      <c r="G836" s="39" t="s">
        <v>8256</v>
      </c>
      <c r="H836" t="s">
        <v>40</v>
      </c>
      <c r="I836" t="s">
        <v>106</v>
      </c>
      <c r="J836">
        <v>20</v>
      </c>
      <c r="K836" s="40">
        <v>15166</v>
      </c>
      <c r="L836" s="38">
        <v>303320</v>
      </c>
      <c r="M836">
        <v>15</v>
      </c>
      <c r="N836" t="s">
        <v>57</v>
      </c>
      <c r="O836" t="s">
        <v>35</v>
      </c>
      <c r="P836">
        <v>2</v>
      </c>
      <c r="Q836">
        <v>158</v>
      </c>
      <c r="R836" s="41">
        <v>381933</v>
      </c>
    </row>
    <row r="837" spans="1:18" x14ac:dyDescent="0.3">
      <c r="A837" t="s">
        <v>8257</v>
      </c>
      <c r="B837" s="32">
        <v>45100</v>
      </c>
      <c r="C837" t="s">
        <v>6730</v>
      </c>
      <c r="D837" t="s">
        <v>6731</v>
      </c>
      <c r="E837" t="s">
        <v>6732</v>
      </c>
      <c r="F837" t="s">
        <v>1010</v>
      </c>
      <c r="G837" s="39" t="s">
        <v>27</v>
      </c>
      <c r="H837" t="s">
        <v>24</v>
      </c>
      <c r="I837" t="s">
        <v>56</v>
      </c>
      <c r="J837">
        <v>15</v>
      </c>
      <c r="K837" s="40">
        <v>189871</v>
      </c>
      <c r="L837" s="38">
        <v>2848065</v>
      </c>
      <c r="M837">
        <v>0</v>
      </c>
      <c r="N837" t="s">
        <v>47</v>
      </c>
      <c r="O837" t="s">
        <v>35</v>
      </c>
      <c r="P837">
        <v>1</v>
      </c>
      <c r="Q837">
        <v>165</v>
      </c>
      <c r="R837" s="41">
        <v>973851</v>
      </c>
    </row>
    <row r="838" spans="1:18" x14ac:dyDescent="0.3">
      <c r="A838" t="s">
        <v>8258</v>
      </c>
      <c r="B838" s="32">
        <v>45619</v>
      </c>
      <c r="C838" t="s">
        <v>6730</v>
      </c>
      <c r="D838" t="s">
        <v>6731</v>
      </c>
      <c r="E838" t="s">
        <v>6732</v>
      </c>
      <c r="F838" t="s">
        <v>1342</v>
      </c>
      <c r="G838" s="39" t="s">
        <v>8259</v>
      </c>
      <c r="H838" t="s">
        <v>45</v>
      </c>
      <c r="I838" t="s">
        <v>82</v>
      </c>
      <c r="J838">
        <v>11</v>
      </c>
      <c r="K838" s="40">
        <v>15947</v>
      </c>
      <c r="L838" s="38">
        <v>175417</v>
      </c>
      <c r="M838">
        <v>5</v>
      </c>
      <c r="N838" t="s">
        <v>34</v>
      </c>
      <c r="O838" t="s">
        <v>27</v>
      </c>
      <c r="P838">
        <v>4</v>
      </c>
      <c r="Q838">
        <v>99</v>
      </c>
      <c r="R838" s="41">
        <v>395160</v>
      </c>
    </row>
    <row r="839" spans="1:18" x14ac:dyDescent="0.3">
      <c r="A839" t="s">
        <v>8260</v>
      </c>
      <c r="B839" s="32">
        <v>45148</v>
      </c>
      <c r="C839" t="s">
        <v>6730</v>
      </c>
      <c r="D839" t="s">
        <v>6731</v>
      </c>
      <c r="E839" t="s">
        <v>6732</v>
      </c>
      <c r="F839" t="s">
        <v>712</v>
      </c>
      <c r="G839" s="39" t="s">
        <v>27</v>
      </c>
      <c r="H839" t="s">
        <v>65</v>
      </c>
      <c r="I839" t="s">
        <v>397</v>
      </c>
      <c r="J839">
        <v>12</v>
      </c>
      <c r="K839" s="40">
        <v>38034</v>
      </c>
      <c r="L839" s="38">
        <v>456408</v>
      </c>
      <c r="M839">
        <v>15</v>
      </c>
      <c r="N839" t="s">
        <v>57</v>
      </c>
      <c r="O839" t="s">
        <v>35</v>
      </c>
      <c r="P839">
        <v>3</v>
      </c>
      <c r="Q839">
        <v>95</v>
      </c>
      <c r="R839" s="41">
        <v>868547</v>
      </c>
    </row>
    <row r="840" spans="1:18" x14ac:dyDescent="0.3">
      <c r="A840" t="s">
        <v>8261</v>
      </c>
      <c r="B840" s="32">
        <v>45072</v>
      </c>
      <c r="C840" t="s">
        <v>6730</v>
      </c>
      <c r="D840" t="s">
        <v>6731</v>
      </c>
      <c r="E840" t="s">
        <v>6732</v>
      </c>
      <c r="F840" t="s">
        <v>302</v>
      </c>
      <c r="G840" s="39" t="s">
        <v>27</v>
      </c>
      <c r="H840" t="s">
        <v>10798</v>
      </c>
      <c r="I840" t="s">
        <v>78</v>
      </c>
      <c r="J840">
        <v>4</v>
      </c>
      <c r="K840" s="40">
        <v>52906</v>
      </c>
      <c r="L840" s="38">
        <v>211624</v>
      </c>
      <c r="M840">
        <v>10</v>
      </c>
      <c r="N840" t="s">
        <v>26</v>
      </c>
      <c r="O840" t="s">
        <v>27</v>
      </c>
      <c r="P840">
        <v>5</v>
      </c>
      <c r="Q840">
        <v>197</v>
      </c>
      <c r="R840" s="41">
        <v>868547</v>
      </c>
    </row>
    <row r="841" spans="1:18" x14ac:dyDescent="0.3">
      <c r="A841" t="s">
        <v>8262</v>
      </c>
      <c r="B841" s="32">
        <v>45338</v>
      </c>
      <c r="C841" t="s">
        <v>6730</v>
      </c>
      <c r="D841" t="s">
        <v>6731</v>
      </c>
      <c r="E841" t="s">
        <v>6732</v>
      </c>
      <c r="F841" t="s">
        <v>4263</v>
      </c>
      <c r="G841" s="39" t="s">
        <v>8263</v>
      </c>
      <c r="H841" t="s">
        <v>45</v>
      </c>
      <c r="I841" t="s">
        <v>82</v>
      </c>
      <c r="J841">
        <v>15</v>
      </c>
      <c r="K841" s="40">
        <v>6911</v>
      </c>
      <c r="L841" s="38">
        <v>103665</v>
      </c>
      <c r="M841">
        <v>0</v>
      </c>
      <c r="N841" t="s">
        <v>27</v>
      </c>
      <c r="O841" t="s">
        <v>28</v>
      </c>
      <c r="P841">
        <v>4</v>
      </c>
      <c r="Q841">
        <v>16</v>
      </c>
      <c r="R841" s="41">
        <v>395160</v>
      </c>
    </row>
    <row r="842" spans="1:18" x14ac:dyDescent="0.3">
      <c r="A842" t="s">
        <v>8264</v>
      </c>
      <c r="B842" s="32">
        <v>45555</v>
      </c>
      <c r="C842" t="s">
        <v>6730</v>
      </c>
      <c r="D842" t="s">
        <v>6731</v>
      </c>
      <c r="E842" t="s">
        <v>6741</v>
      </c>
      <c r="F842" t="s">
        <v>1834</v>
      </c>
      <c r="G842" s="39" t="s">
        <v>8265</v>
      </c>
      <c r="H842" t="s">
        <v>40</v>
      </c>
      <c r="I842" t="s">
        <v>137</v>
      </c>
      <c r="J842">
        <v>7</v>
      </c>
      <c r="K842" s="40">
        <v>3981</v>
      </c>
      <c r="L842" s="38">
        <v>27867</v>
      </c>
      <c r="M842">
        <v>20</v>
      </c>
      <c r="N842" t="s">
        <v>47</v>
      </c>
      <c r="O842" t="s">
        <v>27</v>
      </c>
      <c r="P842">
        <v>5</v>
      </c>
      <c r="Q842">
        <v>182</v>
      </c>
      <c r="R842" s="41">
        <v>381933</v>
      </c>
    </row>
    <row r="843" spans="1:18" x14ac:dyDescent="0.3">
      <c r="A843" t="s">
        <v>8266</v>
      </c>
      <c r="B843" s="32">
        <v>45622</v>
      </c>
      <c r="C843" t="s">
        <v>6730</v>
      </c>
      <c r="D843" t="s">
        <v>6731</v>
      </c>
      <c r="E843" t="s">
        <v>6750</v>
      </c>
      <c r="F843" t="s">
        <v>3725</v>
      </c>
      <c r="G843" s="39" t="s">
        <v>8267</v>
      </c>
      <c r="H843" t="s">
        <v>45</v>
      </c>
      <c r="I843" t="s">
        <v>46</v>
      </c>
      <c r="J843">
        <v>8</v>
      </c>
      <c r="K843" s="40">
        <v>44289</v>
      </c>
      <c r="L843" s="38">
        <v>354312</v>
      </c>
      <c r="M843">
        <v>0</v>
      </c>
      <c r="N843" t="s">
        <v>26</v>
      </c>
      <c r="O843" t="s">
        <v>28</v>
      </c>
      <c r="P843">
        <v>1</v>
      </c>
      <c r="Q843">
        <v>168</v>
      </c>
      <c r="R843" s="41">
        <v>395160</v>
      </c>
    </row>
    <row r="844" spans="1:18" x14ac:dyDescent="0.3">
      <c r="A844" t="s">
        <v>8268</v>
      </c>
      <c r="B844" s="32">
        <v>45557</v>
      </c>
      <c r="C844" t="s">
        <v>6730</v>
      </c>
      <c r="D844" t="s">
        <v>6731</v>
      </c>
      <c r="E844" t="s">
        <v>6741</v>
      </c>
      <c r="F844" t="s">
        <v>613</v>
      </c>
      <c r="G844" s="39" t="s">
        <v>27</v>
      </c>
      <c r="H844" t="s">
        <v>45</v>
      </c>
      <c r="I844" t="s">
        <v>181</v>
      </c>
      <c r="J844">
        <v>2</v>
      </c>
      <c r="K844" s="40">
        <v>44959</v>
      </c>
      <c r="L844" s="38">
        <v>89918</v>
      </c>
      <c r="M844">
        <v>15</v>
      </c>
      <c r="N844" t="s">
        <v>47</v>
      </c>
      <c r="O844" t="s">
        <v>35</v>
      </c>
      <c r="P844">
        <v>4</v>
      </c>
      <c r="Q844">
        <v>60</v>
      </c>
      <c r="R844" s="41">
        <v>395160</v>
      </c>
    </row>
    <row r="845" spans="1:18" x14ac:dyDescent="0.3">
      <c r="A845" t="s">
        <v>8269</v>
      </c>
      <c r="B845" s="32">
        <v>45649</v>
      </c>
      <c r="C845" t="s">
        <v>6730</v>
      </c>
      <c r="D845" t="s">
        <v>6731</v>
      </c>
      <c r="E845" t="s">
        <v>6750</v>
      </c>
      <c r="F845" t="s">
        <v>1480</v>
      </c>
      <c r="G845" s="39" t="s">
        <v>8270</v>
      </c>
      <c r="H845" t="s">
        <v>45</v>
      </c>
      <c r="I845" t="s">
        <v>181</v>
      </c>
      <c r="J845">
        <v>4</v>
      </c>
      <c r="K845" s="40">
        <v>12836</v>
      </c>
      <c r="L845" s="38">
        <v>51344</v>
      </c>
      <c r="M845">
        <v>0</v>
      </c>
      <c r="N845" t="s">
        <v>10797</v>
      </c>
      <c r="O845" t="s">
        <v>28</v>
      </c>
      <c r="P845">
        <v>1</v>
      </c>
      <c r="Q845">
        <v>116</v>
      </c>
      <c r="R845" s="41">
        <v>395160</v>
      </c>
    </row>
    <row r="846" spans="1:18" x14ac:dyDescent="0.3">
      <c r="A846" t="s">
        <v>8271</v>
      </c>
      <c r="B846" s="32">
        <v>45117</v>
      </c>
      <c r="C846" t="s">
        <v>6730</v>
      </c>
      <c r="D846" t="s">
        <v>6731</v>
      </c>
      <c r="E846" t="s">
        <v>6750</v>
      </c>
      <c r="F846" t="s">
        <v>22</v>
      </c>
      <c r="G846" s="39" t="s">
        <v>27</v>
      </c>
      <c r="H846" t="s">
        <v>24</v>
      </c>
      <c r="I846" t="s">
        <v>152</v>
      </c>
      <c r="J846">
        <v>18</v>
      </c>
      <c r="K846" s="40">
        <v>347703</v>
      </c>
      <c r="L846" s="38">
        <v>6258654</v>
      </c>
      <c r="M846">
        <v>20</v>
      </c>
      <c r="N846" t="s">
        <v>26</v>
      </c>
      <c r="O846" t="s">
        <v>35</v>
      </c>
      <c r="P846">
        <v>1</v>
      </c>
      <c r="Q846">
        <v>17</v>
      </c>
      <c r="R846" s="41">
        <v>973851</v>
      </c>
    </row>
    <row r="847" spans="1:18" x14ac:dyDescent="0.3">
      <c r="A847" t="s">
        <v>8272</v>
      </c>
      <c r="B847" s="32">
        <v>45276</v>
      </c>
      <c r="C847" t="s">
        <v>6730</v>
      </c>
      <c r="D847" t="s">
        <v>6731</v>
      </c>
      <c r="E847" t="s">
        <v>6732</v>
      </c>
      <c r="F847" t="s">
        <v>350</v>
      </c>
      <c r="G847" s="39" t="s">
        <v>8273</v>
      </c>
      <c r="H847" t="s">
        <v>45</v>
      </c>
      <c r="I847" t="s">
        <v>82</v>
      </c>
      <c r="J847">
        <v>5</v>
      </c>
      <c r="K847" s="40">
        <v>44948</v>
      </c>
      <c r="L847" s="38">
        <v>224740</v>
      </c>
      <c r="M847">
        <v>0</v>
      </c>
      <c r="N847" t="s">
        <v>47</v>
      </c>
      <c r="O847" t="s">
        <v>28</v>
      </c>
      <c r="P847" t="s">
        <v>27</v>
      </c>
      <c r="Q847">
        <v>193</v>
      </c>
      <c r="R847" s="41">
        <v>395160</v>
      </c>
    </row>
    <row r="848" spans="1:18" x14ac:dyDescent="0.3">
      <c r="A848" t="s">
        <v>8274</v>
      </c>
      <c r="B848" s="32">
        <v>45544</v>
      </c>
      <c r="C848" t="s">
        <v>6730</v>
      </c>
      <c r="D848" t="s">
        <v>6731</v>
      </c>
      <c r="E848" t="s">
        <v>6750</v>
      </c>
      <c r="F848" t="s">
        <v>771</v>
      </c>
      <c r="G848" s="39" t="s">
        <v>8275</v>
      </c>
      <c r="H848" t="s">
        <v>24</v>
      </c>
      <c r="I848" t="s">
        <v>174</v>
      </c>
      <c r="J848">
        <v>1</v>
      </c>
      <c r="K848" s="40">
        <v>173319</v>
      </c>
      <c r="L848" s="38">
        <v>173319</v>
      </c>
      <c r="M848" t="s">
        <v>27</v>
      </c>
      <c r="N848" t="s">
        <v>47</v>
      </c>
      <c r="O848" t="s">
        <v>28</v>
      </c>
      <c r="P848">
        <v>4</v>
      </c>
      <c r="Q848">
        <v>101</v>
      </c>
      <c r="R848" s="41">
        <v>973851</v>
      </c>
    </row>
    <row r="849" spans="1:18" x14ac:dyDescent="0.3">
      <c r="A849" t="s">
        <v>8276</v>
      </c>
      <c r="B849" s="32">
        <v>45531</v>
      </c>
      <c r="C849" t="s">
        <v>6730</v>
      </c>
      <c r="D849" t="s">
        <v>6731</v>
      </c>
      <c r="E849" t="s">
        <v>6750</v>
      </c>
      <c r="F849" t="s">
        <v>2277</v>
      </c>
      <c r="G849" s="39" t="s">
        <v>8277</v>
      </c>
      <c r="H849" t="s">
        <v>45</v>
      </c>
      <c r="I849" t="s">
        <v>74</v>
      </c>
      <c r="J849">
        <v>17</v>
      </c>
      <c r="K849" s="40">
        <v>11027</v>
      </c>
      <c r="L849" s="38">
        <v>187459</v>
      </c>
      <c r="M849" t="s">
        <v>27</v>
      </c>
      <c r="N849" t="s">
        <v>27</v>
      </c>
      <c r="O849" t="s">
        <v>35</v>
      </c>
      <c r="P849">
        <v>2</v>
      </c>
      <c r="Q849">
        <v>158</v>
      </c>
      <c r="R849" s="41">
        <v>395160</v>
      </c>
    </row>
    <row r="850" spans="1:18" x14ac:dyDescent="0.3">
      <c r="A850" t="s">
        <v>8278</v>
      </c>
      <c r="B850" s="32">
        <v>45374</v>
      </c>
      <c r="C850" t="s">
        <v>6730</v>
      </c>
      <c r="D850" t="s">
        <v>6731</v>
      </c>
      <c r="E850" t="s">
        <v>6750</v>
      </c>
      <c r="F850" t="s">
        <v>3881</v>
      </c>
      <c r="G850" s="39" t="s">
        <v>8279</v>
      </c>
      <c r="H850" t="s">
        <v>10794</v>
      </c>
      <c r="I850" t="s">
        <v>158</v>
      </c>
      <c r="J850">
        <v>2</v>
      </c>
      <c r="K850" s="40">
        <v>11367</v>
      </c>
      <c r="L850" s="38">
        <v>22734</v>
      </c>
      <c r="M850" t="s">
        <v>27</v>
      </c>
      <c r="N850" t="s">
        <v>10797</v>
      </c>
      <c r="O850" t="s">
        <v>35</v>
      </c>
      <c r="P850" t="s">
        <v>27</v>
      </c>
      <c r="Q850">
        <v>179</v>
      </c>
      <c r="R850" s="41">
        <v>581262</v>
      </c>
    </row>
    <row r="851" spans="1:18" x14ac:dyDescent="0.3">
      <c r="A851" t="s">
        <v>8280</v>
      </c>
      <c r="B851" s="32">
        <v>45496</v>
      </c>
      <c r="C851" t="s">
        <v>6730</v>
      </c>
      <c r="D851" t="s">
        <v>6731</v>
      </c>
      <c r="E851" t="s">
        <v>6741</v>
      </c>
      <c r="F851" t="s">
        <v>489</v>
      </c>
      <c r="G851" s="39" t="s">
        <v>8281</v>
      </c>
      <c r="H851" t="s">
        <v>10794</v>
      </c>
      <c r="I851" t="s">
        <v>113</v>
      </c>
      <c r="J851">
        <v>9</v>
      </c>
      <c r="K851" s="40">
        <v>2487</v>
      </c>
      <c r="L851" s="38">
        <v>22383</v>
      </c>
      <c r="M851">
        <v>0</v>
      </c>
      <c r="N851" t="s">
        <v>27</v>
      </c>
      <c r="O851" t="s">
        <v>35</v>
      </c>
      <c r="P851">
        <v>2</v>
      </c>
      <c r="Q851">
        <v>24</v>
      </c>
      <c r="R851" s="41">
        <v>581262</v>
      </c>
    </row>
    <row r="852" spans="1:18" x14ac:dyDescent="0.3">
      <c r="A852" t="s">
        <v>8282</v>
      </c>
      <c r="B852" s="32">
        <v>45441</v>
      </c>
      <c r="C852" t="s">
        <v>6730</v>
      </c>
      <c r="D852" t="s">
        <v>6731</v>
      </c>
      <c r="E852" t="s">
        <v>6741</v>
      </c>
      <c r="F852" t="s">
        <v>2340</v>
      </c>
      <c r="G852" s="39" t="s">
        <v>8283</v>
      </c>
      <c r="H852" t="s">
        <v>40</v>
      </c>
      <c r="I852" t="s">
        <v>137</v>
      </c>
      <c r="J852">
        <v>18</v>
      </c>
      <c r="K852" s="40">
        <v>7362</v>
      </c>
      <c r="L852" s="38">
        <v>132516</v>
      </c>
      <c r="M852">
        <v>15</v>
      </c>
      <c r="N852" t="s">
        <v>47</v>
      </c>
      <c r="O852" t="s">
        <v>35</v>
      </c>
      <c r="P852">
        <v>4</v>
      </c>
      <c r="Q852">
        <v>20</v>
      </c>
      <c r="R852" s="41">
        <v>381933</v>
      </c>
    </row>
    <row r="853" spans="1:18" x14ac:dyDescent="0.3">
      <c r="A853" t="s">
        <v>8284</v>
      </c>
      <c r="B853" s="32">
        <v>45476</v>
      </c>
      <c r="C853" t="s">
        <v>6730</v>
      </c>
      <c r="D853" t="s">
        <v>6731</v>
      </c>
      <c r="E853" t="s">
        <v>6732</v>
      </c>
      <c r="F853" t="s">
        <v>2527</v>
      </c>
      <c r="G853" s="39" t="s">
        <v>27</v>
      </c>
      <c r="H853" t="s">
        <v>40</v>
      </c>
      <c r="I853" t="s">
        <v>123</v>
      </c>
      <c r="J853">
        <v>4</v>
      </c>
      <c r="K853" s="40">
        <v>5858</v>
      </c>
      <c r="L853" s="38">
        <v>23432</v>
      </c>
      <c r="M853">
        <v>0</v>
      </c>
      <c r="N853" t="s">
        <v>27</v>
      </c>
      <c r="O853" t="s">
        <v>35</v>
      </c>
      <c r="P853">
        <v>2</v>
      </c>
      <c r="Q853">
        <v>179</v>
      </c>
      <c r="R853" s="41">
        <v>381933</v>
      </c>
    </row>
    <row r="854" spans="1:18" x14ac:dyDescent="0.3">
      <c r="A854" t="s">
        <v>8285</v>
      </c>
      <c r="B854" s="32">
        <v>45602</v>
      </c>
      <c r="C854" t="s">
        <v>6730</v>
      </c>
      <c r="D854" t="s">
        <v>6731</v>
      </c>
      <c r="E854" t="s">
        <v>6750</v>
      </c>
      <c r="F854" t="s">
        <v>4802</v>
      </c>
      <c r="G854" s="39" t="s">
        <v>27</v>
      </c>
      <c r="H854" t="s">
        <v>10794</v>
      </c>
      <c r="I854" t="s">
        <v>158</v>
      </c>
      <c r="J854">
        <v>18</v>
      </c>
      <c r="K854" s="40">
        <v>4335</v>
      </c>
      <c r="L854" s="38">
        <v>78030</v>
      </c>
      <c r="M854" t="s">
        <v>27</v>
      </c>
      <c r="N854" t="s">
        <v>47</v>
      </c>
      <c r="O854" t="s">
        <v>35</v>
      </c>
      <c r="P854">
        <v>2</v>
      </c>
      <c r="Q854">
        <v>69</v>
      </c>
      <c r="R854" s="41">
        <v>581262</v>
      </c>
    </row>
    <row r="855" spans="1:18" x14ac:dyDescent="0.3">
      <c r="A855" t="s">
        <v>8286</v>
      </c>
      <c r="B855" s="32">
        <v>45527</v>
      </c>
      <c r="C855" t="s">
        <v>6730</v>
      </c>
      <c r="D855" t="s">
        <v>6731</v>
      </c>
      <c r="E855" t="s">
        <v>6750</v>
      </c>
      <c r="F855" t="s">
        <v>1473</v>
      </c>
      <c r="G855" s="39" t="s">
        <v>8287</v>
      </c>
      <c r="H855" t="s">
        <v>24</v>
      </c>
      <c r="I855" t="s">
        <v>92</v>
      </c>
      <c r="J855">
        <v>14</v>
      </c>
      <c r="K855" s="40">
        <v>115595</v>
      </c>
      <c r="L855" s="38">
        <v>1618330</v>
      </c>
      <c r="M855">
        <v>10</v>
      </c>
      <c r="N855" t="s">
        <v>57</v>
      </c>
      <c r="O855" t="s">
        <v>35</v>
      </c>
      <c r="P855">
        <v>1</v>
      </c>
      <c r="Q855">
        <v>19</v>
      </c>
      <c r="R855" s="41">
        <v>973851</v>
      </c>
    </row>
    <row r="856" spans="1:18" x14ac:dyDescent="0.3">
      <c r="A856" t="s">
        <v>8288</v>
      </c>
      <c r="B856" s="32">
        <v>44947</v>
      </c>
      <c r="C856" t="s">
        <v>6730</v>
      </c>
      <c r="D856" t="s">
        <v>6731</v>
      </c>
      <c r="E856" t="s">
        <v>6732</v>
      </c>
      <c r="F856" t="s">
        <v>1565</v>
      </c>
      <c r="G856" s="39" t="s">
        <v>8289</v>
      </c>
      <c r="H856" t="s">
        <v>65</v>
      </c>
      <c r="I856" t="s">
        <v>478</v>
      </c>
      <c r="J856">
        <v>3</v>
      </c>
      <c r="K856" s="40">
        <v>100174</v>
      </c>
      <c r="L856" s="38">
        <v>300522</v>
      </c>
      <c r="M856">
        <v>0</v>
      </c>
      <c r="N856" t="s">
        <v>47</v>
      </c>
      <c r="O856" t="s">
        <v>35</v>
      </c>
      <c r="P856">
        <v>5</v>
      </c>
      <c r="Q856">
        <v>139</v>
      </c>
      <c r="R856" s="41">
        <v>868547</v>
      </c>
    </row>
    <row r="857" spans="1:18" x14ac:dyDescent="0.3">
      <c r="A857" t="s">
        <v>8290</v>
      </c>
      <c r="B857" s="32">
        <v>45296</v>
      </c>
      <c r="C857" t="s">
        <v>6730</v>
      </c>
      <c r="D857" t="s">
        <v>6731</v>
      </c>
      <c r="E857" t="s">
        <v>6732</v>
      </c>
      <c r="F857" t="s">
        <v>1176</v>
      </c>
      <c r="G857" s="39" t="s">
        <v>8291</v>
      </c>
      <c r="H857" t="s">
        <v>10794</v>
      </c>
      <c r="I857" t="s">
        <v>237</v>
      </c>
      <c r="J857">
        <v>11</v>
      </c>
      <c r="K857" s="40">
        <v>13604</v>
      </c>
      <c r="L857" s="38">
        <v>149644</v>
      </c>
      <c r="M857">
        <v>15</v>
      </c>
      <c r="N857" t="s">
        <v>10797</v>
      </c>
      <c r="O857" t="s">
        <v>35</v>
      </c>
      <c r="P857">
        <v>4</v>
      </c>
      <c r="Q857">
        <v>152</v>
      </c>
      <c r="R857" s="41">
        <v>581262</v>
      </c>
    </row>
    <row r="858" spans="1:18" x14ac:dyDescent="0.3">
      <c r="A858" t="s">
        <v>8292</v>
      </c>
      <c r="B858" s="32">
        <v>45407</v>
      </c>
      <c r="C858" t="s">
        <v>6730</v>
      </c>
      <c r="D858" t="s">
        <v>6731</v>
      </c>
      <c r="E858" t="s">
        <v>6750</v>
      </c>
      <c r="F858" t="s">
        <v>662</v>
      </c>
      <c r="G858" s="39" t="s">
        <v>8293</v>
      </c>
      <c r="H858" t="s">
        <v>45</v>
      </c>
      <c r="I858" t="s">
        <v>46</v>
      </c>
      <c r="J858">
        <v>4</v>
      </c>
      <c r="K858" s="40">
        <v>35283</v>
      </c>
      <c r="L858" s="38">
        <v>141132</v>
      </c>
      <c r="M858">
        <v>10</v>
      </c>
      <c r="N858" t="s">
        <v>47</v>
      </c>
      <c r="O858" t="s">
        <v>35</v>
      </c>
      <c r="P858">
        <v>2</v>
      </c>
      <c r="Q858">
        <v>97</v>
      </c>
      <c r="R858" s="41">
        <v>395160</v>
      </c>
    </row>
    <row r="859" spans="1:18" x14ac:dyDescent="0.3">
      <c r="A859" t="s">
        <v>8294</v>
      </c>
      <c r="B859" s="32">
        <v>45140</v>
      </c>
      <c r="C859" t="s">
        <v>6730</v>
      </c>
      <c r="D859" t="s">
        <v>6731</v>
      </c>
      <c r="E859" t="s">
        <v>6732</v>
      </c>
      <c r="F859" t="s">
        <v>313</v>
      </c>
      <c r="G859" s="39" t="s">
        <v>8295</v>
      </c>
      <c r="H859" t="s">
        <v>45</v>
      </c>
      <c r="I859" t="s">
        <v>211</v>
      </c>
      <c r="J859">
        <v>9</v>
      </c>
      <c r="K859" s="40">
        <v>16071</v>
      </c>
      <c r="L859" s="38">
        <v>144639</v>
      </c>
      <c r="M859" t="s">
        <v>27</v>
      </c>
      <c r="N859" t="s">
        <v>26</v>
      </c>
      <c r="O859" t="s">
        <v>35</v>
      </c>
      <c r="P859">
        <v>1</v>
      </c>
      <c r="Q859">
        <v>194</v>
      </c>
      <c r="R859" s="41">
        <v>395160</v>
      </c>
    </row>
    <row r="860" spans="1:18" x14ac:dyDescent="0.3">
      <c r="A860" t="s">
        <v>8296</v>
      </c>
      <c r="B860" s="32">
        <v>45467</v>
      </c>
      <c r="C860" t="s">
        <v>6730</v>
      </c>
      <c r="D860" t="s">
        <v>6731</v>
      </c>
      <c r="E860" t="s">
        <v>6750</v>
      </c>
      <c r="F860" t="s">
        <v>6106</v>
      </c>
      <c r="G860" s="39" t="s">
        <v>27</v>
      </c>
      <c r="H860" t="s">
        <v>45</v>
      </c>
      <c r="I860" t="s">
        <v>46</v>
      </c>
      <c r="J860">
        <v>4</v>
      </c>
      <c r="K860" s="40">
        <v>41447</v>
      </c>
      <c r="L860" s="38">
        <v>165788</v>
      </c>
      <c r="M860">
        <v>5</v>
      </c>
      <c r="N860" t="s">
        <v>10797</v>
      </c>
      <c r="O860" t="s">
        <v>28</v>
      </c>
      <c r="P860">
        <v>4</v>
      </c>
      <c r="Q860">
        <v>60</v>
      </c>
      <c r="R860" s="41">
        <v>395160</v>
      </c>
    </row>
    <row r="861" spans="1:18" x14ac:dyDescent="0.3">
      <c r="A861" t="s">
        <v>8297</v>
      </c>
      <c r="B861" s="32">
        <v>45030</v>
      </c>
      <c r="C861" t="s">
        <v>6730</v>
      </c>
      <c r="D861" t="s">
        <v>6731</v>
      </c>
      <c r="E861" t="s">
        <v>6750</v>
      </c>
      <c r="F861" t="s">
        <v>2449</v>
      </c>
      <c r="G861" s="39" t="s">
        <v>8298</v>
      </c>
      <c r="H861" t="s">
        <v>24</v>
      </c>
      <c r="I861" t="s">
        <v>92</v>
      </c>
      <c r="J861">
        <v>19</v>
      </c>
      <c r="K861" s="40">
        <v>67106</v>
      </c>
      <c r="L861" s="38">
        <v>1275014</v>
      </c>
      <c r="M861">
        <v>5</v>
      </c>
      <c r="N861" t="s">
        <v>47</v>
      </c>
      <c r="O861" t="s">
        <v>28</v>
      </c>
      <c r="P861">
        <v>1</v>
      </c>
      <c r="Q861">
        <v>160</v>
      </c>
      <c r="R861" s="41">
        <v>973851</v>
      </c>
    </row>
    <row r="862" spans="1:18" x14ac:dyDescent="0.3">
      <c r="A862" t="s">
        <v>8299</v>
      </c>
      <c r="B862" s="32">
        <v>45255</v>
      </c>
      <c r="C862" t="s">
        <v>6730</v>
      </c>
      <c r="D862" t="s">
        <v>6731</v>
      </c>
      <c r="E862" t="s">
        <v>6741</v>
      </c>
      <c r="F862" t="s">
        <v>268</v>
      </c>
      <c r="G862" s="39" t="s">
        <v>27</v>
      </c>
      <c r="H862" t="s">
        <v>10794</v>
      </c>
      <c r="I862" t="s">
        <v>117</v>
      </c>
      <c r="J862">
        <v>5</v>
      </c>
      <c r="K862" s="40">
        <v>8066</v>
      </c>
      <c r="L862" s="38">
        <v>40330</v>
      </c>
      <c r="M862">
        <v>5</v>
      </c>
      <c r="N862" t="s">
        <v>34</v>
      </c>
      <c r="O862" t="s">
        <v>35</v>
      </c>
      <c r="P862">
        <v>2</v>
      </c>
      <c r="Q862">
        <v>131</v>
      </c>
      <c r="R862" s="41">
        <v>581262</v>
      </c>
    </row>
    <row r="863" spans="1:18" x14ac:dyDescent="0.3">
      <c r="A863" t="s">
        <v>8300</v>
      </c>
      <c r="B863" s="32">
        <v>45613</v>
      </c>
      <c r="C863" t="s">
        <v>6730</v>
      </c>
      <c r="D863" t="s">
        <v>6731</v>
      </c>
      <c r="E863" t="s">
        <v>6732</v>
      </c>
      <c r="F863" t="s">
        <v>589</v>
      </c>
      <c r="G863" s="39" t="s">
        <v>8301</v>
      </c>
      <c r="H863" t="s">
        <v>24</v>
      </c>
      <c r="I863" t="s">
        <v>25</v>
      </c>
      <c r="J863">
        <v>7</v>
      </c>
      <c r="K863" s="40">
        <v>82748</v>
      </c>
      <c r="L863" s="38">
        <v>579236</v>
      </c>
      <c r="M863">
        <v>0</v>
      </c>
      <c r="N863" t="s">
        <v>47</v>
      </c>
      <c r="O863" t="s">
        <v>35</v>
      </c>
      <c r="P863">
        <v>5</v>
      </c>
      <c r="Q863">
        <v>54</v>
      </c>
      <c r="R863" s="41">
        <v>973851</v>
      </c>
    </row>
    <row r="864" spans="1:18" x14ac:dyDescent="0.3">
      <c r="A864" t="s">
        <v>8302</v>
      </c>
      <c r="B864" s="32">
        <v>45116</v>
      </c>
      <c r="C864" t="s">
        <v>6730</v>
      </c>
      <c r="D864" t="s">
        <v>6731</v>
      </c>
      <c r="E864" t="s">
        <v>6732</v>
      </c>
      <c r="F864" t="s">
        <v>1336</v>
      </c>
      <c r="G864" s="39" t="s">
        <v>8303</v>
      </c>
      <c r="H864" t="s">
        <v>10794</v>
      </c>
      <c r="I864" t="s">
        <v>117</v>
      </c>
      <c r="J864">
        <v>15</v>
      </c>
      <c r="K864" s="40">
        <v>9718</v>
      </c>
      <c r="L864" s="38">
        <v>145770</v>
      </c>
      <c r="M864">
        <v>5</v>
      </c>
      <c r="N864" t="s">
        <v>34</v>
      </c>
      <c r="O864" t="s">
        <v>35</v>
      </c>
      <c r="P864">
        <v>5</v>
      </c>
      <c r="Q864">
        <v>91</v>
      </c>
      <c r="R864" s="41">
        <v>581262</v>
      </c>
    </row>
    <row r="865" spans="1:18" x14ac:dyDescent="0.3">
      <c r="A865" t="s">
        <v>8304</v>
      </c>
      <c r="B865" s="32">
        <v>45377</v>
      </c>
      <c r="C865" t="s">
        <v>6730</v>
      </c>
      <c r="D865" t="s">
        <v>6731</v>
      </c>
      <c r="E865" t="s">
        <v>6750</v>
      </c>
      <c r="F865" t="s">
        <v>3057</v>
      </c>
      <c r="G865" s="39" t="s">
        <v>8305</v>
      </c>
      <c r="H865" t="s">
        <v>10794</v>
      </c>
      <c r="I865" t="s">
        <v>117</v>
      </c>
      <c r="J865">
        <v>16</v>
      </c>
      <c r="K865" s="40">
        <v>2855</v>
      </c>
      <c r="L865" s="38">
        <v>45680</v>
      </c>
      <c r="M865" t="s">
        <v>27</v>
      </c>
      <c r="N865" t="s">
        <v>57</v>
      </c>
      <c r="O865" t="s">
        <v>28</v>
      </c>
      <c r="P865">
        <v>1</v>
      </c>
      <c r="Q865">
        <v>149</v>
      </c>
      <c r="R865" s="41">
        <v>581262</v>
      </c>
    </row>
    <row r="866" spans="1:18" x14ac:dyDescent="0.3">
      <c r="A866" t="s">
        <v>8306</v>
      </c>
      <c r="B866" s="32">
        <v>45048</v>
      </c>
      <c r="C866" t="s">
        <v>6730</v>
      </c>
      <c r="D866" t="s">
        <v>6731</v>
      </c>
      <c r="E866" t="s">
        <v>6732</v>
      </c>
      <c r="F866" t="s">
        <v>1558</v>
      </c>
      <c r="G866" s="39" t="s">
        <v>8307</v>
      </c>
      <c r="H866" t="s">
        <v>45</v>
      </c>
      <c r="I866" t="s">
        <v>74</v>
      </c>
      <c r="J866">
        <v>13</v>
      </c>
      <c r="K866" s="40">
        <v>27018</v>
      </c>
      <c r="L866" s="38">
        <v>351234</v>
      </c>
      <c r="M866">
        <v>0</v>
      </c>
      <c r="N866" t="s">
        <v>34</v>
      </c>
      <c r="O866" t="s">
        <v>35</v>
      </c>
      <c r="P866">
        <v>4</v>
      </c>
      <c r="Q866">
        <v>160</v>
      </c>
      <c r="R866" s="41">
        <v>395160</v>
      </c>
    </row>
    <row r="867" spans="1:18" x14ac:dyDescent="0.3">
      <c r="A867" t="s">
        <v>8308</v>
      </c>
      <c r="B867" s="32">
        <v>45145</v>
      </c>
      <c r="C867" t="s">
        <v>6730</v>
      </c>
      <c r="D867" t="s">
        <v>6731</v>
      </c>
      <c r="E867" t="s">
        <v>6732</v>
      </c>
      <c r="F867" t="s">
        <v>3109</v>
      </c>
      <c r="G867" s="39" t="s">
        <v>8309</v>
      </c>
      <c r="H867" t="s">
        <v>10798</v>
      </c>
      <c r="I867" t="s">
        <v>78</v>
      </c>
      <c r="J867">
        <v>1</v>
      </c>
      <c r="K867" s="40">
        <v>45844</v>
      </c>
      <c r="L867" s="38">
        <v>45844</v>
      </c>
      <c r="M867">
        <v>0</v>
      </c>
      <c r="N867" t="s">
        <v>34</v>
      </c>
      <c r="O867" t="s">
        <v>35</v>
      </c>
      <c r="P867">
        <v>1</v>
      </c>
      <c r="Q867">
        <v>158</v>
      </c>
      <c r="R867" s="41">
        <v>868547</v>
      </c>
    </row>
    <row r="868" spans="1:18" x14ac:dyDescent="0.3">
      <c r="A868" t="s">
        <v>8310</v>
      </c>
      <c r="B868" s="32">
        <v>45083</v>
      </c>
      <c r="C868" t="s">
        <v>6730</v>
      </c>
      <c r="D868" t="s">
        <v>6731</v>
      </c>
      <c r="E868" t="s">
        <v>6750</v>
      </c>
      <c r="F868" t="s">
        <v>1414</v>
      </c>
      <c r="G868" s="39" t="s">
        <v>8311</v>
      </c>
      <c r="H868" t="s">
        <v>45</v>
      </c>
      <c r="I868" t="s">
        <v>98</v>
      </c>
      <c r="J868">
        <v>7</v>
      </c>
      <c r="K868" s="40">
        <v>32137</v>
      </c>
      <c r="L868" s="38">
        <v>224959</v>
      </c>
      <c r="M868">
        <v>15</v>
      </c>
      <c r="N868" t="s">
        <v>26</v>
      </c>
      <c r="O868" t="s">
        <v>27</v>
      </c>
      <c r="P868">
        <v>2</v>
      </c>
      <c r="Q868">
        <v>36</v>
      </c>
      <c r="R868" s="41">
        <v>395160</v>
      </c>
    </row>
    <row r="869" spans="1:18" x14ac:dyDescent="0.3">
      <c r="A869" t="s">
        <v>8312</v>
      </c>
      <c r="B869" s="32">
        <v>45240</v>
      </c>
      <c r="C869" t="s">
        <v>6730</v>
      </c>
      <c r="D869" t="s">
        <v>6731</v>
      </c>
      <c r="E869" t="s">
        <v>6750</v>
      </c>
      <c r="F869" t="s">
        <v>1444</v>
      </c>
      <c r="G869" s="39" t="s">
        <v>8313</v>
      </c>
      <c r="H869" t="s">
        <v>10794</v>
      </c>
      <c r="I869" t="s">
        <v>95</v>
      </c>
      <c r="J869">
        <v>6</v>
      </c>
      <c r="K869" s="40">
        <v>20784</v>
      </c>
      <c r="L869" s="38">
        <v>124704</v>
      </c>
      <c r="M869">
        <v>10</v>
      </c>
      <c r="N869" t="s">
        <v>27</v>
      </c>
      <c r="O869" t="s">
        <v>28</v>
      </c>
      <c r="P869">
        <v>0</v>
      </c>
      <c r="Q869">
        <v>137</v>
      </c>
      <c r="R869" s="41">
        <v>581262</v>
      </c>
    </row>
    <row r="870" spans="1:18" x14ac:dyDescent="0.3">
      <c r="A870" t="s">
        <v>8314</v>
      </c>
      <c r="B870" s="32">
        <v>45555</v>
      </c>
      <c r="C870" t="s">
        <v>6730</v>
      </c>
      <c r="D870" t="s">
        <v>6731</v>
      </c>
      <c r="E870" t="s">
        <v>6750</v>
      </c>
      <c r="F870" t="s">
        <v>2564</v>
      </c>
      <c r="G870" s="39" t="s">
        <v>8315</v>
      </c>
      <c r="H870" t="s">
        <v>65</v>
      </c>
      <c r="I870" t="s">
        <v>382</v>
      </c>
      <c r="J870">
        <v>9</v>
      </c>
      <c r="K870" s="40">
        <v>150651</v>
      </c>
      <c r="L870" s="38">
        <v>1355859</v>
      </c>
      <c r="M870">
        <v>5</v>
      </c>
      <c r="N870" t="s">
        <v>47</v>
      </c>
      <c r="O870" t="s">
        <v>35</v>
      </c>
      <c r="P870">
        <v>2</v>
      </c>
      <c r="Q870">
        <v>47</v>
      </c>
      <c r="R870" s="41">
        <v>868547</v>
      </c>
    </row>
    <row r="871" spans="1:18" x14ac:dyDescent="0.3">
      <c r="A871" t="s">
        <v>8316</v>
      </c>
      <c r="B871" s="32">
        <v>45325</v>
      </c>
      <c r="C871" t="s">
        <v>6730</v>
      </c>
      <c r="D871" t="s">
        <v>6731</v>
      </c>
      <c r="E871" t="s">
        <v>6732</v>
      </c>
      <c r="F871" t="s">
        <v>765</v>
      </c>
      <c r="G871" s="39" t="s">
        <v>8317</v>
      </c>
      <c r="H871" t="s">
        <v>24</v>
      </c>
      <c r="I871" t="s">
        <v>25</v>
      </c>
      <c r="J871">
        <v>2</v>
      </c>
      <c r="K871" s="40">
        <v>346318</v>
      </c>
      <c r="L871" s="38">
        <v>692636</v>
      </c>
      <c r="M871">
        <v>0</v>
      </c>
      <c r="N871" t="s">
        <v>10797</v>
      </c>
      <c r="O871" t="s">
        <v>27</v>
      </c>
      <c r="P871">
        <v>4</v>
      </c>
      <c r="Q871">
        <v>20</v>
      </c>
      <c r="R871" s="41">
        <v>973851</v>
      </c>
    </row>
    <row r="872" spans="1:18" x14ac:dyDescent="0.3">
      <c r="A872" t="s">
        <v>8318</v>
      </c>
      <c r="B872" s="32">
        <v>45183</v>
      </c>
      <c r="C872" t="s">
        <v>6730</v>
      </c>
      <c r="D872" t="s">
        <v>6731</v>
      </c>
      <c r="E872" t="s">
        <v>6750</v>
      </c>
      <c r="F872" t="s">
        <v>1058</v>
      </c>
      <c r="G872" s="39" t="s">
        <v>8319</v>
      </c>
      <c r="H872" t="s">
        <v>65</v>
      </c>
      <c r="I872" t="s">
        <v>66</v>
      </c>
      <c r="J872">
        <v>11</v>
      </c>
      <c r="K872" s="40">
        <v>132377</v>
      </c>
      <c r="L872" s="38">
        <v>1456147</v>
      </c>
      <c r="M872">
        <v>0</v>
      </c>
      <c r="N872" t="s">
        <v>10797</v>
      </c>
      <c r="O872" t="s">
        <v>35</v>
      </c>
      <c r="P872">
        <v>4</v>
      </c>
      <c r="Q872">
        <v>118</v>
      </c>
      <c r="R872" s="41">
        <v>868547</v>
      </c>
    </row>
    <row r="873" spans="1:18" x14ac:dyDescent="0.3">
      <c r="A873" t="s">
        <v>8320</v>
      </c>
      <c r="B873" s="32">
        <v>45258</v>
      </c>
      <c r="C873" t="s">
        <v>6730</v>
      </c>
      <c r="D873" t="s">
        <v>6731</v>
      </c>
      <c r="E873" t="s">
        <v>6732</v>
      </c>
      <c r="F873" t="s">
        <v>962</v>
      </c>
      <c r="G873" s="39" t="s">
        <v>27</v>
      </c>
      <c r="H873" t="s">
        <v>24</v>
      </c>
      <c r="I873" t="s">
        <v>152</v>
      </c>
      <c r="J873">
        <v>4</v>
      </c>
      <c r="K873" s="40">
        <v>151713</v>
      </c>
      <c r="L873" s="38">
        <v>606852</v>
      </c>
      <c r="M873" t="s">
        <v>27</v>
      </c>
      <c r="N873" t="s">
        <v>34</v>
      </c>
      <c r="O873" t="s">
        <v>35</v>
      </c>
      <c r="P873">
        <v>2</v>
      </c>
      <c r="Q873">
        <v>94</v>
      </c>
      <c r="R873" s="41">
        <v>973851</v>
      </c>
    </row>
    <row r="874" spans="1:18" x14ac:dyDescent="0.3">
      <c r="A874" t="s">
        <v>8321</v>
      </c>
      <c r="B874" s="32">
        <v>45181</v>
      </c>
      <c r="C874" t="s">
        <v>6730</v>
      </c>
      <c r="D874" t="s">
        <v>6731</v>
      </c>
      <c r="E874" t="s">
        <v>6741</v>
      </c>
      <c r="F874" t="s">
        <v>1259</v>
      </c>
      <c r="G874" s="39" t="s">
        <v>27</v>
      </c>
      <c r="H874" t="s">
        <v>65</v>
      </c>
      <c r="I874" t="s">
        <v>478</v>
      </c>
      <c r="J874">
        <v>5</v>
      </c>
      <c r="K874" s="40">
        <v>41959</v>
      </c>
      <c r="L874" s="38">
        <v>209795</v>
      </c>
      <c r="M874">
        <v>5</v>
      </c>
      <c r="N874" t="s">
        <v>27</v>
      </c>
      <c r="O874" t="s">
        <v>35</v>
      </c>
      <c r="P874">
        <v>5</v>
      </c>
      <c r="Q874">
        <v>141</v>
      </c>
      <c r="R874" s="41">
        <v>868547</v>
      </c>
    </row>
    <row r="875" spans="1:18" x14ac:dyDescent="0.3">
      <c r="A875" t="s">
        <v>8322</v>
      </c>
      <c r="B875" s="32">
        <v>45319</v>
      </c>
      <c r="C875" t="s">
        <v>6730</v>
      </c>
      <c r="D875" t="s">
        <v>6731</v>
      </c>
      <c r="E875" t="s">
        <v>6750</v>
      </c>
      <c r="F875" t="s">
        <v>1127</v>
      </c>
      <c r="G875" s="39" t="s">
        <v>27</v>
      </c>
      <c r="H875" t="s">
        <v>10794</v>
      </c>
      <c r="I875" t="s">
        <v>237</v>
      </c>
      <c r="J875">
        <v>3</v>
      </c>
      <c r="K875" s="40">
        <v>10311</v>
      </c>
      <c r="L875" s="38">
        <v>30933</v>
      </c>
      <c r="M875">
        <v>15</v>
      </c>
      <c r="N875" t="s">
        <v>57</v>
      </c>
      <c r="O875" t="s">
        <v>35</v>
      </c>
      <c r="P875">
        <v>4</v>
      </c>
      <c r="Q875">
        <v>1</v>
      </c>
      <c r="R875" s="41">
        <v>581262</v>
      </c>
    </row>
    <row r="876" spans="1:18" x14ac:dyDescent="0.3">
      <c r="A876" t="s">
        <v>8323</v>
      </c>
      <c r="B876" s="32">
        <v>45525</v>
      </c>
      <c r="C876" t="s">
        <v>6730</v>
      </c>
      <c r="D876" t="s">
        <v>6731</v>
      </c>
      <c r="E876" t="s">
        <v>6732</v>
      </c>
      <c r="F876" t="s">
        <v>1642</v>
      </c>
      <c r="G876" s="39" t="s">
        <v>8324</v>
      </c>
      <c r="H876" t="s">
        <v>10798</v>
      </c>
      <c r="I876" t="s">
        <v>478</v>
      </c>
      <c r="J876">
        <v>9</v>
      </c>
      <c r="K876" s="40">
        <v>84370</v>
      </c>
      <c r="L876" s="38">
        <v>759330</v>
      </c>
      <c r="M876">
        <v>15</v>
      </c>
      <c r="N876" t="s">
        <v>10797</v>
      </c>
      <c r="O876" t="s">
        <v>35</v>
      </c>
      <c r="P876">
        <v>4</v>
      </c>
      <c r="Q876">
        <v>119</v>
      </c>
      <c r="R876" s="41">
        <v>868547</v>
      </c>
    </row>
    <row r="877" spans="1:18" x14ac:dyDescent="0.3">
      <c r="A877" t="s">
        <v>8325</v>
      </c>
      <c r="B877" s="32">
        <v>45576</v>
      </c>
      <c r="C877" t="s">
        <v>6730</v>
      </c>
      <c r="D877" t="s">
        <v>6731</v>
      </c>
      <c r="E877" t="s">
        <v>6750</v>
      </c>
      <c r="F877" t="s">
        <v>458</v>
      </c>
      <c r="G877" s="39" t="s">
        <v>8326</v>
      </c>
      <c r="H877" t="s">
        <v>10798</v>
      </c>
      <c r="I877" t="s">
        <v>382</v>
      </c>
      <c r="J877">
        <v>5</v>
      </c>
      <c r="K877" s="40">
        <v>141305</v>
      </c>
      <c r="L877" s="38">
        <v>706525</v>
      </c>
      <c r="M877">
        <v>5</v>
      </c>
      <c r="N877" t="s">
        <v>57</v>
      </c>
      <c r="O877" t="s">
        <v>35</v>
      </c>
      <c r="P877">
        <v>1</v>
      </c>
      <c r="Q877">
        <v>141</v>
      </c>
      <c r="R877" s="41">
        <v>868547</v>
      </c>
    </row>
    <row r="878" spans="1:18" x14ac:dyDescent="0.3">
      <c r="A878" t="s">
        <v>8327</v>
      </c>
      <c r="B878" s="32">
        <v>45055</v>
      </c>
      <c r="C878" t="s">
        <v>6730</v>
      </c>
      <c r="D878" t="s">
        <v>6731</v>
      </c>
      <c r="E878" t="s">
        <v>6741</v>
      </c>
      <c r="F878" t="s">
        <v>1414</v>
      </c>
      <c r="G878" s="39" t="s">
        <v>8328</v>
      </c>
      <c r="H878" t="s">
        <v>32</v>
      </c>
      <c r="I878" t="s">
        <v>237</v>
      </c>
      <c r="J878">
        <v>15</v>
      </c>
      <c r="K878" s="40">
        <v>8323</v>
      </c>
      <c r="L878" s="38">
        <v>124845</v>
      </c>
      <c r="M878" t="s">
        <v>27</v>
      </c>
      <c r="N878" t="s">
        <v>47</v>
      </c>
      <c r="O878" t="s">
        <v>35</v>
      </c>
      <c r="P878">
        <v>3</v>
      </c>
      <c r="Q878">
        <v>67</v>
      </c>
      <c r="R878" s="41">
        <v>581262</v>
      </c>
    </row>
    <row r="879" spans="1:18" x14ac:dyDescent="0.3">
      <c r="A879" t="s">
        <v>8329</v>
      </c>
      <c r="B879" s="32">
        <v>45511</v>
      </c>
      <c r="C879" t="s">
        <v>6730</v>
      </c>
      <c r="D879" t="s">
        <v>6731</v>
      </c>
      <c r="E879" t="s">
        <v>6741</v>
      </c>
      <c r="F879" t="s">
        <v>1324</v>
      </c>
      <c r="G879" s="39" t="s">
        <v>8330</v>
      </c>
      <c r="H879" t="s">
        <v>24</v>
      </c>
      <c r="I879" t="s">
        <v>174</v>
      </c>
      <c r="J879">
        <v>4</v>
      </c>
      <c r="K879" s="40">
        <v>289411</v>
      </c>
      <c r="L879" s="38">
        <v>1157644</v>
      </c>
      <c r="M879" t="s">
        <v>27</v>
      </c>
      <c r="N879" t="s">
        <v>47</v>
      </c>
      <c r="O879" t="s">
        <v>28</v>
      </c>
      <c r="P879">
        <v>7</v>
      </c>
      <c r="Q879">
        <v>41</v>
      </c>
      <c r="R879" s="41">
        <v>973851</v>
      </c>
    </row>
    <row r="880" spans="1:18" x14ac:dyDescent="0.3">
      <c r="A880" t="s">
        <v>8331</v>
      </c>
      <c r="B880" s="32">
        <v>45642</v>
      </c>
      <c r="C880" t="s">
        <v>6730</v>
      </c>
      <c r="D880" t="s">
        <v>6731</v>
      </c>
      <c r="E880" t="s">
        <v>6750</v>
      </c>
      <c r="F880" t="s">
        <v>3771</v>
      </c>
      <c r="G880" s="39" t="s">
        <v>27</v>
      </c>
      <c r="H880" t="s">
        <v>45</v>
      </c>
      <c r="I880" t="s">
        <v>181</v>
      </c>
      <c r="J880">
        <v>15</v>
      </c>
      <c r="K880" s="40">
        <v>36825</v>
      </c>
      <c r="L880" s="38">
        <v>552375</v>
      </c>
      <c r="M880">
        <v>0</v>
      </c>
      <c r="N880" t="s">
        <v>10797</v>
      </c>
      <c r="O880" t="s">
        <v>35</v>
      </c>
      <c r="P880">
        <v>2</v>
      </c>
      <c r="Q880">
        <v>20</v>
      </c>
      <c r="R880" s="41">
        <v>395160</v>
      </c>
    </row>
    <row r="881" spans="1:18" x14ac:dyDescent="0.3">
      <c r="A881" t="s">
        <v>8332</v>
      </c>
      <c r="B881" s="32">
        <v>45272</v>
      </c>
      <c r="C881" t="s">
        <v>6730</v>
      </c>
      <c r="D881" t="s">
        <v>6731</v>
      </c>
      <c r="E881" t="s">
        <v>6741</v>
      </c>
      <c r="F881" t="s">
        <v>694</v>
      </c>
      <c r="G881" s="39" t="s">
        <v>8333</v>
      </c>
      <c r="H881" t="s">
        <v>65</v>
      </c>
      <c r="I881" t="s">
        <v>78</v>
      </c>
      <c r="J881">
        <v>19</v>
      </c>
      <c r="K881" s="40">
        <v>62234</v>
      </c>
      <c r="L881" s="38">
        <v>1182446</v>
      </c>
      <c r="M881">
        <v>5</v>
      </c>
      <c r="N881" t="s">
        <v>47</v>
      </c>
      <c r="O881" t="s">
        <v>28</v>
      </c>
      <c r="P881">
        <v>4</v>
      </c>
      <c r="Q881">
        <v>10</v>
      </c>
      <c r="R881" s="41">
        <v>868547</v>
      </c>
    </row>
    <row r="882" spans="1:18" x14ac:dyDescent="0.3">
      <c r="A882" t="s">
        <v>8334</v>
      </c>
      <c r="B882" s="32">
        <v>45236</v>
      </c>
      <c r="C882" t="s">
        <v>6730</v>
      </c>
      <c r="D882" t="s">
        <v>6731</v>
      </c>
      <c r="E882" t="s">
        <v>6732</v>
      </c>
      <c r="F882" t="s">
        <v>1949</v>
      </c>
      <c r="G882" s="39" t="s">
        <v>8335</v>
      </c>
      <c r="H882" t="s">
        <v>24</v>
      </c>
      <c r="I882" t="s">
        <v>92</v>
      </c>
      <c r="J882">
        <v>12</v>
      </c>
      <c r="K882" s="40">
        <v>40270</v>
      </c>
      <c r="L882" s="38">
        <v>483240</v>
      </c>
      <c r="M882" t="s">
        <v>27</v>
      </c>
      <c r="N882" t="s">
        <v>27</v>
      </c>
      <c r="O882" t="s">
        <v>35</v>
      </c>
      <c r="P882">
        <v>5</v>
      </c>
      <c r="Q882">
        <v>198</v>
      </c>
      <c r="R882" s="41">
        <v>973851</v>
      </c>
    </row>
    <row r="883" spans="1:18" x14ac:dyDescent="0.3">
      <c r="A883" t="s">
        <v>8336</v>
      </c>
      <c r="B883" s="32">
        <v>44951</v>
      </c>
      <c r="C883" t="s">
        <v>6730</v>
      </c>
      <c r="D883" t="s">
        <v>6731</v>
      </c>
      <c r="E883" t="s">
        <v>6741</v>
      </c>
      <c r="F883" t="s">
        <v>3777</v>
      </c>
      <c r="G883" s="39" t="s">
        <v>8337</v>
      </c>
      <c r="H883" t="s">
        <v>40</v>
      </c>
      <c r="I883" t="s">
        <v>137</v>
      </c>
      <c r="J883">
        <v>14</v>
      </c>
      <c r="K883" s="40">
        <v>14438</v>
      </c>
      <c r="L883" s="38">
        <v>202132</v>
      </c>
      <c r="M883">
        <v>10</v>
      </c>
      <c r="N883" t="s">
        <v>27</v>
      </c>
      <c r="O883" t="s">
        <v>35</v>
      </c>
      <c r="P883">
        <v>1</v>
      </c>
      <c r="Q883">
        <v>22</v>
      </c>
      <c r="R883" s="41">
        <v>381933</v>
      </c>
    </row>
    <row r="884" spans="1:18" x14ac:dyDescent="0.3">
      <c r="A884" t="s">
        <v>8338</v>
      </c>
      <c r="B884" s="32">
        <v>45509</v>
      </c>
      <c r="C884" t="s">
        <v>6730</v>
      </c>
      <c r="D884" t="s">
        <v>6731</v>
      </c>
      <c r="E884" t="s">
        <v>6741</v>
      </c>
      <c r="F884" t="s">
        <v>524</v>
      </c>
      <c r="G884" s="39" t="s">
        <v>8339</v>
      </c>
      <c r="H884" t="s">
        <v>45</v>
      </c>
      <c r="I884" t="s">
        <v>98</v>
      </c>
      <c r="J884">
        <v>6</v>
      </c>
      <c r="K884" s="40">
        <v>20085</v>
      </c>
      <c r="L884" s="38">
        <v>120510</v>
      </c>
      <c r="M884">
        <v>0</v>
      </c>
      <c r="N884" t="s">
        <v>57</v>
      </c>
      <c r="O884" t="s">
        <v>28</v>
      </c>
      <c r="P884">
        <v>3</v>
      </c>
      <c r="Q884">
        <v>151</v>
      </c>
      <c r="R884" s="41">
        <v>395160</v>
      </c>
    </row>
    <row r="885" spans="1:18" x14ac:dyDescent="0.3">
      <c r="A885" t="s">
        <v>8340</v>
      </c>
      <c r="B885" s="32">
        <v>45572</v>
      </c>
      <c r="C885" t="s">
        <v>6730</v>
      </c>
      <c r="D885" t="s">
        <v>6731</v>
      </c>
      <c r="E885" t="s">
        <v>6741</v>
      </c>
      <c r="F885" t="s">
        <v>703</v>
      </c>
      <c r="G885" s="39" t="s">
        <v>8341</v>
      </c>
      <c r="H885" t="s">
        <v>10794</v>
      </c>
      <c r="I885" t="s">
        <v>141</v>
      </c>
      <c r="J885">
        <v>16</v>
      </c>
      <c r="K885" s="40">
        <v>13362</v>
      </c>
      <c r="L885" s="38">
        <v>213792</v>
      </c>
      <c r="M885">
        <v>0</v>
      </c>
      <c r="N885" t="s">
        <v>27</v>
      </c>
      <c r="O885" t="s">
        <v>28</v>
      </c>
      <c r="P885">
        <v>1</v>
      </c>
      <c r="Q885">
        <v>177</v>
      </c>
      <c r="R885" s="41">
        <v>581262</v>
      </c>
    </row>
    <row r="886" spans="1:18" x14ac:dyDescent="0.3">
      <c r="A886" t="s">
        <v>8342</v>
      </c>
      <c r="B886" s="32">
        <v>45429</v>
      </c>
      <c r="C886" t="s">
        <v>6730</v>
      </c>
      <c r="D886" t="s">
        <v>6731</v>
      </c>
      <c r="E886" t="s">
        <v>6750</v>
      </c>
      <c r="F886" t="s">
        <v>1313</v>
      </c>
      <c r="G886" s="39" t="s">
        <v>8343</v>
      </c>
      <c r="H886" t="s">
        <v>40</v>
      </c>
      <c r="I886" t="s">
        <v>171</v>
      </c>
      <c r="J886">
        <v>3</v>
      </c>
      <c r="K886" s="40">
        <v>12636</v>
      </c>
      <c r="L886" s="38">
        <v>37908</v>
      </c>
      <c r="M886">
        <v>20</v>
      </c>
      <c r="N886" t="s">
        <v>27</v>
      </c>
      <c r="O886" t="s">
        <v>35</v>
      </c>
      <c r="P886">
        <v>3</v>
      </c>
      <c r="Q886">
        <v>31</v>
      </c>
      <c r="R886" s="41">
        <v>381933</v>
      </c>
    </row>
    <row r="887" spans="1:18" x14ac:dyDescent="0.3">
      <c r="A887" t="s">
        <v>8344</v>
      </c>
      <c r="B887" s="32">
        <v>45012</v>
      </c>
      <c r="C887" t="s">
        <v>6730</v>
      </c>
      <c r="D887" t="s">
        <v>6731</v>
      </c>
      <c r="E887" t="s">
        <v>6750</v>
      </c>
      <c r="F887" t="s">
        <v>821</v>
      </c>
      <c r="G887" s="39" t="s">
        <v>8345</v>
      </c>
      <c r="H887" t="s">
        <v>24</v>
      </c>
      <c r="I887" t="s">
        <v>61</v>
      </c>
      <c r="J887">
        <v>2</v>
      </c>
      <c r="K887" s="40">
        <v>258632</v>
      </c>
      <c r="L887" s="38">
        <v>517264</v>
      </c>
      <c r="M887">
        <v>0</v>
      </c>
      <c r="N887" t="s">
        <v>47</v>
      </c>
      <c r="O887" t="s">
        <v>35</v>
      </c>
      <c r="P887">
        <v>4</v>
      </c>
      <c r="Q887">
        <v>180</v>
      </c>
      <c r="R887" s="41">
        <v>973851</v>
      </c>
    </row>
    <row r="888" spans="1:18" x14ac:dyDescent="0.3">
      <c r="A888" t="s">
        <v>8346</v>
      </c>
      <c r="B888" s="32">
        <v>45124</v>
      </c>
      <c r="C888" t="s">
        <v>6730</v>
      </c>
      <c r="D888" t="s">
        <v>6731</v>
      </c>
      <c r="E888" t="s">
        <v>6732</v>
      </c>
      <c r="F888" t="s">
        <v>3092</v>
      </c>
      <c r="G888" s="39" t="s">
        <v>8347</v>
      </c>
      <c r="H888" t="s">
        <v>10798</v>
      </c>
      <c r="I888" t="s">
        <v>289</v>
      </c>
      <c r="J888">
        <v>18</v>
      </c>
      <c r="K888" s="40">
        <v>51056</v>
      </c>
      <c r="L888" s="38">
        <v>919008</v>
      </c>
      <c r="M888">
        <v>20</v>
      </c>
      <c r="N888" t="s">
        <v>26</v>
      </c>
      <c r="O888" t="s">
        <v>27</v>
      </c>
      <c r="P888">
        <v>3</v>
      </c>
      <c r="Q888">
        <v>152</v>
      </c>
      <c r="R888" s="41">
        <v>868547</v>
      </c>
    </row>
    <row r="889" spans="1:18" x14ac:dyDescent="0.3">
      <c r="A889" t="s">
        <v>8348</v>
      </c>
      <c r="B889" s="32">
        <v>45032</v>
      </c>
      <c r="C889" t="s">
        <v>6730</v>
      </c>
      <c r="D889" t="s">
        <v>6731</v>
      </c>
      <c r="E889" t="s">
        <v>6732</v>
      </c>
      <c r="F889" t="s">
        <v>2441</v>
      </c>
      <c r="G889" s="39" t="s">
        <v>8349</v>
      </c>
      <c r="H889" t="s">
        <v>10794</v>
      </c>
      <c r="I889" t="s">
        <v>113</v>
      </c>
      <c r="J889">
        <v>11</v>
      </c>
      <c r="K889" s="40">
        <v>23449</v>
      </c>
      <c r="L889" s="38">
        <v>257939</v>
      </c>
      <c r="M889">
        <v>0</v>
      </c>
      <c r="N889" t="s">
        <v>34</v>
      </c>
      <c r="O889" t="s">
        <v>35</v>
      </c>
      <c r="P889" t="s">
        <v>27</v>
      </c>
      <c r="Q889">
        <v>147</v>
      </c>
      <c r="R889" s="41">
        <v>581262</v>
      </c>
    </row>
    <row r="890" spans="1:18" x14ac:dyDescent="0.3">
      <c r="A890" t="s">
        <v>8350</v>
      </c>
      <c r="B890" s="32">
        <v>45137</v>
      </c>
      <c r="C890" t="s">
        <v>6730</v>
      </c>
      <c r="D890" t="s">
        <v>6731</v>
      </c>
      <c r="E890" t="s">
        <v>6750</v>
      </c>
      <c r="F890" t="s">
        <v>224</v>
      </c>
      <c r="G890" s="39" t="s">
        <v>8351</v>
      </c>
      <c r="H890" t="s">
        <v>32</v>
      </c>
      <c r="I890" t="s">
        <v>95</v>
      </c>
      <c r="J890">
        <v>4</v>
      </c>
      <c r="K890" s="40">
        <v>14704</v>
      </c>
      <c r="L890" s="38">
        <v>58816</v>
      </c>
      <c r="M890">
        <v>0</v>
      </c>
      <c r="N890" t="s">
        <v>47</v>
      </c>
      <c r="O890" t="s">
        <v>35</v>
      </c>
      <c r="P890">
        <v>1</v>
      </c>
      <c r="Q890">
        <v>70</v>
      </c>
      <c r="R890" s="41">
        <v>581262</v>
      </c>
    </row>
    <row r="891" spans="1:18" x14ac:dyDescent="0.3">
      <c r="A891" t="s">
        <v>8352</v>
      </c>
      <c r="B891" s="32">
        <v>45232</v>
      </c>
      <c r="C891" t="s">
        <v>6730</v>
      </c>
      <c r="D891" t="s">
        <v>6731</v>
      </c>
      <c r="E891" t="s">
        <v>6741</v>
      </c>
      <c r="F891" t="s">
        <v>2156</v>
      </c>
      <c r="G891" s="39" t="s">
        <v>27</v>
      </c>
      <c r="H891" t="s">
        <v>32</v>
      </c>
      <c r="I891" t="s">
        <v>113</v>
      </c>
      <c r="J891">
        <v>11</v>
      </c>
      <c r="K891" s="40">
        <v>24927</v>
      </c>
      <c r="L891" s="38">
        <v>274197</v>
      </c>
      <c r="M891" t="s">
        <v>27</v>
      </c>
      <c r="N891" t="s">
        <v>26</v>
      </c>
      <c r="O891" t="s">
        <v>35</v>
      </c>
      <c r="P891">
        <v>2</v>
      </c>
      <c r="Q891">
        <v>186</v>
      </c>
      <c r="R891" s="41">
        <v>581262</v>
      </c>
    </row>
    <row r="892" spans="1:18" x14ac:dyDescent="0.3">
      <c r="A892" t="s">
        <v>8353</v>
      </c>
      <c r="B892" s="32">
        <v>45557</v>
      </c>
      <c r="C892" t="s">
        <v>6730</v>
      </c>
      <c r="D892" t="s">
        <v>6731</v>
      </c>
      <c r="E892" t="s">
        <v>6732</v>
      </c>
      <c r="F892" t="s">
        <v>2872</v>
      </c>
      <c r="G892" s="39" t="s">
        <v>27</v>
      </c>
      <c r="H892" t="s">
        <v>32</v>
      </c>
      <c r="I892" t="s">
        <v>95</v>
      </c>
      <c r="J892">
        <v>3</v>
      </c>
      <c r="K892" s="40">
        <v>7051</v>
      </c>
      <c r="L892" s="38">
        <v>21153</v>
      </c>
      <c r="M892">
        <v>0</v>
      </c>
      <c r="N892" t="s">
        <v>27</v>
      </c>
      <c r="O892" t="s">
        <v>35</v>
      </c>
      <c r="P892">
        <v>4</v>
      </c>
      <c r="Q892">
        <v>2</v>
      </c>
      <c r="R892" s="41">
        <v>581262</v>
      </c>
    </row>
    <row r="893" spans="1:18" x14ac:dyDescent="0.3">
      <c r="A893" t="s">
        <v>8354</v>
      </c>
      <c r="B893" s="32">
        <v>45065</v>
      </c>
      <c r="C893" t="s">
        <v>6730</v>
      </c>
      <c r="D893" t="s">
        <v>6731</v>
      </c>
      <c r="E893" t="s">
        <v>6750</v>
      </c>
      <c r="F893" t="s">
        <v>233</v>
      </c>
      <c r="G893" s="39" t="s">
        <v>27</v>
      </c>
      <c r="H893" t="s">
        <v>65</v>
      </c>
      <c r="I893" t="s">
        <v>78</v>
      </c>
      <c r="J893">
        <v>19</v>
      </c>
      <c r="K893" s="40">
        <v>122963</v>
      </c>
      <c r="L893" s="38">
        <v>2336297</v>
      </c>
      <c r="M893" t="s">
        <v>27</v>
      </c>
      <c r="N893" t="s">
        <v>26</v>
      </c>
      <c r="O893" t="s">
        <v>28</v>
      </c>
      <c r="P893">
        <v>1</v>
      </c>
      <c r="Q893">
        <v>54</v>
      </c>
      <c r="R893" s="41">
        <v>868547</v>
      </c>
    </row>
    <row r="894" spans="1:18" x14ac:dyDescent="0.3">
      <c r="A894" t="s">
        <v>8355</v>
      </c>
      <c r="B894" s="32">
        <v>45540</v>
      </c>
      <c r="C894" t="s">
        <v>6730</v>
      </c>
      <c r="D894" t="s">
        <v>6731</v>
      </c>
      <c r="E894" t="s">
        <v>6732</v>
      </c>
      <c r="F894" t="s">
        <v>461</v>
      </c>
      <c r="G894" s="39" t="s">
        <v>8356</v>
      </c>
      <c r="H894" t="s">
        <v>40</v>
      </c>
      <c r="I894" t="s">
        <v>41</v>
      </c>
      <c r="J894">
        <v>14</v>
      </c>
      <c r="K894" s="40">
        <v>2306</v>
      </c>
      <c r="L894" s="38">
        <v>32284</v>
      </c>
      <c r="M894">
        <v>15</v>
      </c>
      <c r="N894" t="s">
        <v>27</v>
      </c>
      <c r="O894" t="s">
        <v>35</v>
      </c>
      <c r="P894" t="s">
        <v>27</v>
      </c>
      <c r="Q894">
        <v>80</v>
      </c>
      <c r="R894" s="41">
        <v>381933</v>
      </c>
    </row>
    <row r="895" spans="1:18" x14ac:dyDescent="0.3">
      <c r="A895" t="s">
        <v>8357</v>
      </c>
      <c r="B895" s="32">
        <v>45533</v>
      </c>
      <c r="C895" t="s">
        <v>6730</v>
      </c>
      <c r="D895" t="s">
        <v>6731</v>
      </c>
      <c r="E895" t="s">
        <v>6741</v>
      </c>
      <c r="F895" t="s">
        <v>415</v>
      </c>
      <c r="G895" s="39" t="s">
        <v>27</v>
      </c>
      <c r="H895" t="s">
        <v>45</v>
      </c>
      <c r="I895" t="s">
        <v>82</v>
      </c>
      <c r="J895">
        <v>6</v>
      </c>
      <c r="K895" s="40">
        <v>35078</v>
      </c>
      <c r="L895" s="38">
        <v>210468</v>
      </c>
      <c r="M895">
        <v>0</v>
      </c>
      <c r="N895" t="s">
        <v>47</v>
      </c>
      <c r="O895" t="s">
        <v>35</v>
      </c>
      <c r="P895">
        <v>2</v>
      </c>
      <c r="Q895">
        <v>168</v>
      </c>
      <c r="R895" s="41">
        <v>395160</v>
      </c>
    </row>
    <row r="896" spans="1:18" x14ac:dyDescent="0.3">
      <c r="A896" t="s">
        <v>8358</v>
      </c>
      <c r="B896" s="32">
        <v>44976</v>
      </c>
      <c r="C896" t="s">
        <v>6730</v>
      </c>
      <c r="D896" t="s">
        <v>6731</v>
      </c>
      <c r="E896" t="s">
        <v>6750</v>
      </c>
      <c r="F896" t="s">
        <v>1016</v>
      </c>
      <c r="G896" s="39" t="s">
        <v>8359</v>
      </c>
      <c r="H896" t="s">
        <v>65</v>
      </c>
      <c r="I896" t="s">
        <v>397</v>
      </c>
      <c r="J896">
        <v>10</v>
      </c>
      <c r="K896" s="40">
        <v>58473</v>
      </c>
      <c r="L896" s="38">
        <v>584730</v>
      </c>
      <c r="M896">
        <v>5</v>
      </c>
      <c r="N896" t="s">
        <v>47</v>
      </c>
      <c r="O896" t="s">
        <v>35</v>
      </c>
      <c r="P896" t="s">
        <v>27</v>
      </c>
      <c r="Q896">
        <v>139</v>
      </c>
      <c r="R896" s="41">
        <v>868547</v>
      </c>
    </row>
    <row r="897" spans="1:18" x14ac:dyDescent="0.3">
      <c r="A897" t="s">
        <v>8360</v>
      </c>
      <c r="B897" s="32">
        <v>45202</v>
      </c>
      <c r="C897" t="s">
        <v>6730</v>
      </c>
      <c r="D897" t="s">
        <v>6731</v>
      </c>
      <c r="E897" t="s">
        <v>6750</v>
      </c>
      <c r="F897" t="s">
        <v>1094</v>
      </c>
      <c r="G897" s="39" t="s">
        <v>27</v>
      </c>
      <c r="H897" t="s">
        <v>65</v>
      </c>
      <c r="I897" t="s">
        <v>397</v>
      </c>
      <c r="J897">
        <v>13</v>
      </c>
      <c r="K897" s="40">
        <v>111600</v>
      </c>
      <c r="L897" s="38">
        <v>1450800</v>
      </c>
      <c r="M897" t="s">
        <v>27</v>
      </c>
      <c r="N897" t="s">
        <v>47</v>
      </c>
      <c r="O897" t="s">
        <v>35</v>
      </c>
      <c r="P897">
        <v>4</v>
      </c>
      <c r="Q897">
        <v>6</v>
      </c>
      <c r="R897" s="41">
        <v>868547</v>
      </c>
    </row>
    <row r="898" spans="1:18" x14ac:dyDescent="0.3">
      <c r="A898" t="s">
        <v>8361</v>
      </c>
      <c r="B898" s="32">
        <v>45473</v>
      </c>
      <c r="C898" t="s">
        <v>6730</v>
      </c>
      <c r="D898" t="s">
        <v>6731</v>
      </c>
      <c r="E898" t="s">
        <v>6732</v>
      </c>
      <c r="F898" t="s">
        <v>826</v>
      </c>
      <c r="G898" s="39" t="s">
        <v>8362</v>
      </c>
      <c r="H898" t="s">
        <v>65</v>
      </c>
      <c r="I898" t="s">
        <v>289</v>
      </c>
      <c r="J898">
        <v>19</v>
      </c>
      <c r="K898" s="40">
        <v>126363</v>
      </c>
      <c r="L898" s="38">
        <v>2400897</v>
      </c>
      <c r="M898">
        <v>20</v>
      </c>
      <c r="N898" t="s">
        <v>47</v>
      </c>
      <c r="O898" t="s">
        <v>35</v>
      </c>
      <c r="P898">
        <v>4</v>
      </c>
      <c r="Q898">
        <v>153</v>
      </c>
      <c r="R898" s="41">
        <v>868547</v>
      </c>
    </row>
    <row r="899" spans="1:18" x14ac:dyDescent="0.3">
      <c r="A899" t="s">
        <v>8363</v>
      </c>
      <c r="B899" s="32">
        <v>45467</v>
      </c>
      <c r="C899" t="s">
        <v>6730</v>
      </c>
      <c r="D899" t="s">
        <v>6731</v>
      </c>
      <c r="E899" t="s">
        <v>6732</v>
      </c>
      <c r="F899" t="s">
        <v>739</v>
      </c>
      <c r="G899" s="39" t="s">
        <v>27</v>
      </c>
      <c r="H899" t="s">
        <v>10798</v>
      </c>
      <c r="I899" t="s">
        <v>78</v>
      </c>
      <c r="J899">
        <v>11</v>
      </c>
      <c r="K899" s="40">
        <v>88850</v>
      </c>
      <c r="L899" s="38">
        <v>977350</v>
      </c>
      <c r="M899">
        <v>15</v>
      </c>
      <c r="N899" t="s">
        <v>27</v>
      </c>
      <c r="O899" t="s">
        <v>35</v>
      </c>
      <c r="P899">
        <v>5</v>
      </c>
      <c r="Q899">
        <v>144</v>
      </c>
      <c r="R899" s="41">
        <v>868547</v>
      </c>
    </row>
    <row r="900" spans="1:18" x14ac:dyDescent="0.3">
      <c r="A900" t="s">
        <v>8364</v>
      </c>
      <c r="B900" s="32">
        <v>45590</v>
      </c>
      <c r="C900" t="s">
        <v>6730</v>
      </c>
      <c r="D900" t="s">
        <v>6731</v>
      </c>
      <c r="E900" t="s">
        <v>6750</v>
      </c>
      <c r="F900" t="s">
        <v>49</v>
      </c>
      <c r="G900" s="39" t="s">
        <v>8365</v>
      </c>
      <c r="H900" t="s">
        <v>10794</v>
      </c>
      <c r="I900" t="s">
        <v>117</v>
      </c>
      <c r="J900">
        <v>9</v>
      </c>
      <c r="K900" s="40">
        <v>20258</v>
      </c>
      <c r="L900" s="38">
        <v>182322</v>
      </c>
      <c r="M900">
        <v>0</v>
      </c>
      <c r="N900" t="s">
        <v>10797</v>
      </c>
      <c r="O900" t="s">
        <v>35</v>
      </c>
      <c r="P900">
        <v>4</v>
      </c>
      <c r="Q900">
        <v>193</v>
      </c>
      <c r="R900" s="41">
        <v>581262</v>
      </c>
    </row>
    <row r="901" spans="1:18" x14ac:dyDescent="0.3">
      <c r="A901" t="s">
        <v>8366</v>
      </c>
      <c r="B901" s="32">
        <v>45265</v>
      </c>
      <c r="C901" t="s">
        <v>6730</v>
      </c>
      <c r="D901" t="s">
        <v>6731</v>
      </c>
      <c r="E901" t="s">
        <v>6741</v>
      </c>
      <c r="F901" t="s">
        <v>2853</v>
      </c>
      <c r="G901" s="39" t="s">
        <v>8367</v>
      </c>
      <c r="H901" t="s">
        <v>40</v>
      </c>
      <c r="I901" t="s">
        <v>51</v>
      </c>
      <c r="J901">
        <v>2</v>
      </c>
      <c r="K901" s="40">
        <v>12611</v>
      </c>
      <c r="L901" s="38">
        <v>25222</v>
      </c>
      <c r="M901">
        <v>20</v>
      </c>
      <c r="N901" t="s">
        <v>47</v>
      </c>
      <c r="O901" t="s">
        <v>28</v>
      </c>
      <c r="P901">
        <v>5</v>
      </c>
      <c r="Q901">
        <v>81</v>
      </c>
      <c r="R901" s="41">
        <v>381933</v>
      </c>
    </row>
    <row r="902" spans="1:18" x14ac:dyDescent="0.3">
      <c r="A902" t="s">
        <v>8368</v>
      </c>
      <c r="B902" s="32">
        <v>45631</v>
      </c>
      <c r="C902" t="s">
        <v>6730</v>
      </c>
      <c r="D902" t="s">
        <v>6731</v>
      </c>
      <c r="E902" t="s">
        <v>6750</v>
      </c>
      <c r="F902" t="s">
        <v>2564</v>
      </c>
      <c r="G902" s="39" t="s">
        <v>8369</v>
      </c>
      <c r="H902" t="s">
        <v>65</v>
      </c>
      <c r="I902" t="s">
        <v>102</v>
      </c>
      <c r="J902">
        <v>17</v>
      </c>
      <c r="K902" s="40">
        <v>96273</v>
      </c>
      <c r="L902" s="38">
        <v>1636641</v>
      </c>
      <c r="M902" t="s">
        <v>27</v>
      </c>
      <c r="N902" t="s">
        <v>47</v>
      </c>
      <c r="O902" t="s">
        <v>28</v>
      </c>
      <c r="P902">
        <v>0</v>
      </c>
      <c r="Q902">
        <v>167</v>
      </c>
      <c r="R902" s="41">
        <v>868547</v>
      </c>
    </row>
    <row r="903" spans="1:18" x14ac:dyDescent="0.3">
      <c r="A903" t="s">
        <v>8370</v>
      </c>
      <c r="B903" s="32">
        <v>45215</v>
      </c>
      <c r="C903" t="s">
        <v>6730</v>
      </c>
      <c r="D903" t="s">
        <v>6731</v>
      </c>
      <c r="E903" t="s">
        <v>6741</v>
      </c>
      <c r="F903" t="s">
        <v>2311</v>
      </c>
      <c r="G903" s="39" t="s">
        <v>8371</v>
      </c>
      <c r="H903" t="s">
        <v>24</v>
      </c>
      <c r="I903" t="s">
        <v>25</v>
      </c>
      <c r="J903">
        <v>5</v>
      </c>
      <c r="K903" s="40">
        <v>98296</v>
      </c>
      <c r="L903" s="38">
        <v>491480</v>
      </c>
      <c r="M903">
        <v>20</v>
      </c>
      <c r="N903" t="s">
        <v>27</v>
      </c>
      <c r="O903" t="s">
        <v>35</v>
      </c>
      <c r="P903" t="s">
        <v>27</v>
      </c>
      <c r="Q903">
        <v>20</v>
      </c>
      <c r="R903" s="41">
        <v>973851</v>
      </c>
    </row>
    <row r="904" spans="1:18" x14ac:dyDescent="0.3">
      <c r="A904" t="s">
        <v>8372</v>
      </c>
      <c r="B904" s="32">
        <v>45635</v>
      </c>
      <c r="C904" t="s">
        <v>6730</v>
      </c>
      <c r="D904" t="s">
        <v>6731</v>
      </c>
      <c r="E904" t="s">
        <v>6750</v>
      </c>
      <c r="F904" t="s">
        <v>538</v>
      </c>
      <c r="G904" s="39" t="s">
        <v>8373</v>
      </c>
      <c r="H904" t="s">
        <v>32</v>
      </c>
      <c r="I904" t="s">
        <v>33</v>
      </c>
      <c r="J904">
        <v>3</v>
      </c>
      <c r="K904" s="40">
        <v>10873</v>
      </c>
      <c r="L904" s="38">
        <v>32619</v>
      </c>
      <c r="M904">
        <v>20</v>
      </c>
      <c r="N904" t="s">
        <v>26</v>
      </c>
      <c r="O904" t="s">
        <v>28</v>
      </c>
      <c r="P904">
        <v>2</v>
      </c>
      <c r="Q904">
        <v>91</v>
      </c>
      <c r="R904" s="41">
        <v>581262</v>
      </c>
    </row>
    <row r="905" spans="1:18" x14ac:dyDescent="0.3">
      <c r="A905" t="s">
        <v>8374</v>
      </c>
      <c r="B905" s="32">
        <v>45598</v>
      </c>
      <c r="C905" t="s">
        <v>6730</v>
      </c>
      <c r="D905" t="s">
        <v>6731</v>
      </c>
      <c r="E905" t="s">
        <v>6732</v>
      </c>
      <c r="F905" t="s">
        <v>640</v>
      </c>
      <c r="G905" s="39" t="s">
        <v>8375</v>
      </c>
      <c r="H905" t="s">
        <v>24</v>
      </c>
      <c r="I905" t="s">
        <v>92</v>
      </c>
      <c r="J905">
        <v>4</v>
      </c>
      <c r="K905" s="40">
        <v>59449</v>
      </c>
      <c r="L905" s="38">
        <v>237796</v>
      </c>
      <c r="M905">
        <v>5</v>
      </c>
      <c r="N905" t="s">
        <v>47</v>
      </c>
      <c r="O905" t="s">
        <v>28</v>
      </c>
      <c r="P905">
        <v>2</v>
      </c>
      <c r="Q905">
        <v>131</v>
      </c>
      <c r="R905" s="41">
        <v>973851</v>
      </c>
    </row>
    <row r="906" spans="1:18" x14ac:dyDescent="0.3">
      <c r="A906" t="s">
        <v>8376</v>
      </c>
      <c r="B906" s="32">
        <v>45062</v>
      </c>
      <c r="C906" t="s">
        <v>6730</v>
      </c>
      <c r="D906" t="s">
        <v>6731</v>
      </c>
      <c r="E906" t="s">
        <v>6750</v>
      </c>
      <c r="F906" t="s">
        <v>510</v>
      </c>
      <c r="G906" s="39" t="s">
        <v>8377</v>
      </c>
      <c r="H906" t="s">
        <v>10794</v>
      </c>
      <c r="I906" t="s">
        <v>141</v>
      </c>
      <c r="J906">
        <v>2</v>
      </c>
      <c r="K906" s="40">
        <v>7114</v>
      </c>
      <c r="L906" s="38">
        <v>14228</v>
      </c>
      <c r="M906">
        <v>0</v>
      </c>
      <c r="N906" t="s">
        <v>57</v>
      </c>
      <c r="O906" t="s">
        <v>35</v>
      </c>
      <c r="P906">
        <v>2</v>
      </c>
      <c r="Q906">
        <v>46</v>
      </c>
      <c r="R906" s="41">
        <v>581262</v>
      </c>
    </row>
    <row r="907" spans="1:18" x14ac:dyDescent="0.3">
      <c r="A907" t="s">
        <v>8378</v>
      </c>
      <c r="B907" s="32">
        <v>44967</v>
      </c>
      <c r="C907" t="s">
        <v>6730</v>
      </c>
      <c r="D907" t="s">
        <v>6731</v>
      </c>
      <c r="E907" t="s">
        <v>6732</v>
      </c>
      <c r="F907" t="s">
        <v>59</v>
      </c>
      <c r="G907" s="39" t="s">
        <v>27</v>
      </c>
      <c r="H907" t="s">
        <v>32</v>
      </c>
      <c r="I907" t="s">
        <v>237</v>
      </c>
      <c r="J907">
        <v>15</v>
      </c>
      <c r="K907" s="40">
        <v>9911</v>
      </c>
      <c r="L907" s="38">
        <v>148665</v>
      </c>
      <c r="M907" t="s">
        <v>27</v>
      </c>
      <c r="N907" t="s">
        <v>27</v>
      </c>
      <c r="O907" t="s">
        <v>35</v>
      </c>
      <c r="P907">
        <v>0</v>
      </c>
      <c r="Q907">
        <v>119</v>
      </c>
      <c r="R907" s="41">
        <v>581262</v>
      </c>
    </row>
    <row r="908" spans="1:18" x14ac:dyDescent="0.3">
      <c r="A908" t="s">
        <v>8379</v>
      </c>
      <c r="B908" s="32">
        <v>44930</v>
      </c>
      <c r="C908" t="s">
        <v>6730</v>
      </c>
      <c r="D908" t="s">
        <v>6731</v>
      </c>
      <c r="E908" t="s">
        <v>6732</v>
      </c>
      <c r="F908" t="s">
        <v>193</v>
      </c>
      <c r="G908" s="39" t="s">
        <v>27</v>
      </c>
      <c r="H908" t="s">
        <v>24</v>
      </c>
      <c r="I908" t="s">
        <v>174</v>
      </c>
      <c r="J908">
        <v>13</v>
      </c>
      <c r="K908" s="40">
        <v>89532</v>
      </c>
      <c r="L908" s="38">
        <v>1163916</v>
      </c>
      <c r="M908">
        <v>10</v>
      </c>
      <c r="N908" t="s">
        <v>27</v>
      </c>
      <c r="O908" t="s">
        <v>35</v>
      </c>
      <c r="P908">
        <v>3</v>
      </c>
      <c r="Q908">
        <v>10</v>
      </c>
      <c r="R908" s="41">
        <v>973851</v>
      </c>
    </row>
    <row r="909" spans="1:18" x14ac:dyDescent="0.3">
      <c r="A909" t="s">
        <v>8380</v>
      </c>
      <c r="B909" s="32">
        <v>45634</v>
      </c>
      <c r="C909" t="s">
        <v>6730</v>
      </c>
      <c r="D909" t="s">
        <v>6731</v>
      </c>
      <c r="E909" t="s">
        <v>6732</v>
      </c>
      <c r="F909" t="s">
        <v>1464</v>
      </c>
      <c r="G909" s="39" t="s">
        <v>8381</v>
      </c>
      <c r="H909" t="s">
        <v>40</v>
      </c>
      <c r="I909" t="s">
        <v>106</v>
      </c>
      <c r="J909">
        <v>9</v>
      </c>
      <c r="K909" s="40">
        <v>4954</v>
      </c>
      <c r="L909" s="38">
        <v>44586</v>
      </c>
      <c r="M909">
        <v>15</v>
      </c>
      <c r="N909" t="s">
        <v>27</v>
      </c>
      <c r="O909" t="s">
        <v>35</v>
      </c>
      <c r="P909" t="s">
        <v>27</v>
      </c>
      <c r="Q909">
        <v>61</v>
      </c>
      <c r="R909" s="41">
        <v>381933</v>
      </c>
    </row>
    <row r="910" spans="1:18" x14ac:dyDescent="0.3">
      <c r="A910" t="s">
        <v>8382</v>
      </c>
      <c r="B910" s="32">
        <v>45508</v>
      </c>
      <c r="C910" t="s">
        <v>6730</v>
      </c>
      <c r="D910" t="s">
        <v>6731</v>
      </c>
      <c r="E910" t="s">
        <v>6750</v>
      </c>
      <c r="F910" t="s">
        <v>1078</v>
      </c>
      <c r="G910" s="39" t="s">
        <v>8383</v>
      </c>
      <c r="H910" t="s">
        <v>24</v>
      </c>
      <c r="I910" t="s">
        <v>92</v>
      </c>
      <c r="J910">
        <v>17</v>
      </c>
      <c r="K910" s="40">
        <v>75790</v>
      </c>
      <c r="L910" s="38">
        <v>1288430</v>
      </c>
      <c r="M910">
        <v>15</v>
      </c>
      <c r="N910" t="s">
        <v>26</v>
      </c>
      <c r="O910" t="s">
        <v>35</v>
      </c>
      <c r="P910">
        <v>3</v>
      </c>
      <c r="Q910">
        <v>66</v>
      </c>
      <c r="R910" s="41">
        <v>973851</v>
      </c>
    </row>
    <row r="911" spans="1:18" x14ac:dyDescent="0.3">
      <c r="A911" t="s">
        <v>8384</v>
      </c>
      <c r="B911" s="32">
        <v>45024</v>
      </c>
      <c r="C911" t="s">
        <v>6730</v>
      </c>
      <c r="D911" t="s">
        <v>6731</v>
      </c>
      <c r="E911" t="s">
        <v>6750</v>
      </c>
      <c r="F911" t="s">
        <v>940</v>
      </c>
      <c r="G911" s="39" t="s">
        <v>27</v>
      </c>
      <c r="H911" t="s">
        <v>10794</v>
      </c>
      <c r="I911" t="s">
        <v>113</v>
      </c>
      <c r="J911">
        <v>14</v>
      </c>
      <c r="K911" s="40">
        <v>14045</v>
      </c>
      <c r="L911" s="38">
        <v>196630</v>
      </c>
      <c r="M911">
        <v>0</v>
      </c>
      <c r="N911" t="s">
        <v>10797</v>
      </c>
      <c r="O911" t="s">
        <v>35</v>
      </c>
      <c r="P911">
        <v>3</v>
      </c>
      <c r="Q911">
        <v>73</v>
      </c>
      <c r="R911" s="41">
        <v>581262</v>
      </c>
    </row>
    <row r="912" spans="1:18" x14ac:dyDescent="0.3">
      <c r="A912" t="s">
        <v>8385</v>
      </c>
      <c r="B912" s="32">
        <v>44976</v>
      </c>
      <c r="C912" t="s">
        <v>6730</v>
      </c>
      <c r="D912" t="s">
        <v>6731</v>
      </c>
      <c r="E912" t="s">
        <v>6750</v>
      </c>
      <c r="F912" t="s">
        <v>1179</v>
      </c>
      <c r="G912" s="39" t="s">
        <v>8386</v>
      </c>
      <c r="H912" t="s">
        <v>45</v>
      </c>
      <c r="I912" t="s">
        <v>211</v>
      </c>
      <c r="J912">
        <v>7</v>
      </c>
      <c r="K912" s="40">
        <v>11381</v>
      </c>
      <c r="L912" s="38">
        <v>79667</v>
      </c>
      <c r="M912">
        <v>5</v>
      </c>
      <c r="N912" t="s">
        <v>10797</v>
      </c>
      <c r="O912" t="s">
        <v>35</v>
      </c>
      <c r="P912">
        <v>3</v>
      </c>
      <c r="Q912">
        <v>172</v>
      </c>
      <c r="R912" s="41">
        <v>395160</v>
      </c>
    </row>
    <row r="913" spans="1:18" x14ac:dyDescent="0.3">
      <c r="A913" t="s">
        <v>8387</v>
      </c>
      <c r="B913" s="32">
        <v>45447</v>
      </c>
      <c r="C913" t="s">
        <v>6730</v>
      </c>
      <c r="D913" t="s">
        <v>6731</v>
      </c>
      <c r="E913" t="s">
        <v>6732</v>
      </c>
      <c r="F913" t="s">
        <v>1444</v>
      </c>
      <c r="G913" s="39" t="s">
        <v>8388</v>
      </c>
      <c r="H913" t="s">
        <v>45</v>
      </c>
      <c r="I913" t="s">
        <v>46</v>
      </c>
      <c r="J913">
        <v>7</v>
      </c>
      <c r="K913" s="40">
        <v>22746</v>
      </c>
      <c r="L913" s="38">
        <v>159222</v>
      </c>
      <c r="M913">
        <v>0</v>
      </c>
      <c r="N913" t="s">
        <v>47</v>
      </c>
      <c r="O913" t="s">
        <v>35</v>
      </c>
      <c r="P913">
        <v>4</v>
      </c>
      <c r="Q913">
        <v>196</v>
      </c>
      <c r="R913" s="41">
        <v>395160</v>
      </c>
    </row>
    <row r="914" spans="1:18" x14ac:dyDescent="0.3">
      <c r="A914" t="s">
        <v>8389</v>
      </c>
      <c r="B914" s="32">
        <v>45325</v>
      </c>
      <c r="C914" t="s">
        <v>6730</v>
      </c>
      <c r="D914" t="s">
        <v>6731</v>
      </c>
      <c r="E914" t="s">
        <v>6732</v>
      </c>
      <c r="F914" t="s">
        <v>581</v>
      </c>
      <c r="G914" s="39" t="s">
        <v>8390</v>
      </c>
      <c r="H914" t="s">
        <v>24</v>
      </c>
      <c r="I914" t="s">
        <v>152</v>
      </c>
      <c r="J914">
        <v>15</v>
      </c>
      <c r="K914" s="40">
        <v>40611</v>
      </c>
      <c r="L914" s="38">
        <v>609165</v>
      </c>
      <c r="M914">
        <v>15</v>
      </c>
      <c r="N914" t="s">
        <v>57</v>
      </c>
      <c r="O914" t="s">
        <v>35</v>
      </c>
      <c r="P914">
        <v>1</v>
      </c>
      <c r="Q914">
        <v>190</v>
      </c>
      <c r="R914" s="41">
        <v>973851</v>
      </c>
    </row>
    <row r="915" spans="1:18" x14ac:dyDescent="0.3">
      <c r="A915" t="s">
        <v>8391</v>
      </c>
      <c r="B915" s="32">
        <v>45179</v>
      </c>
      <c r="C915" t="s">
        <v>6730</v>
      </c>
      <c r="D915" t="s">
        <v>6731</v>
      </c>
      <c r="E915" t="s">
        <v>6732</v>
      </c>
      <c r="F915" t="s">
        <v>3189</v>
      </c>
      <c r="G915" s="39" t="s">
        <v>27</v>
      </c>
      <c r="H915" t="s">
        <v>32</v>
      </c>
      <c r="I915" t="s">
        <v>237</v>
      </c>
      <c r="J915">
        <v>1</v>
      </c>
      <c r="K915" s="40">
        <v>5223</v>
      </c>
      <c r="L915" s="38">
        <v>5223</v>
      </c>
      <c r="M915">
        <v>0</v>
      </c>
      <c r="N915" t="s">
        <v>57</v>
      </c>
      <c r="O915" t="s">
        <v>35</v>
      </c>
      <c r="P915">
        <v>4</v>
      </c>
      <c r="Q915">
        <v>16</v>
      </c>
      <c r="R915" s="41">
        <v>581262</v>
      </c>
    </row>
    <row r="916" spans="1:18" x14ac:dyDescent="0.3">
      <c r="A916" t="s">
        <v>8392</v>
      </c>
      <c r="B916" s="32">
        <v>45292</v>
      </c>
      <c r="C916" t="s">
        <v>6730</v>
      </c>
      <c r="D916" t="s">
        <v>6731</v>
      </c>
      <c r="E916" t="s">
        <v>6732</v>
      </c>
      <c r="F916" t="s">
        <v>1980</v>
      </c>
      <c r="G916" s="39" t="s">
        <v>8393</v>
      </c>
      <c r="H916" t="s">
        <v>65</v>
      </c>
      <c r="I916" t="s">
        <v>397</v>
      </c>
      <c r="J916">
        <v>14</v>
      </c>
      <c r="K916" s="40">
        <v>96091</v>
      </c>
      <c r="L916" s="38">
        <v>1345274</v>
      </c>
      <c r="M916" t="s">
        <v>27</v>
      </c>
      <c r="N916" t="s">
        <v>57</v>
      </c>
      <c r="O916" t="s">
        <v>35</v>
      </c>
      <c r="P916">
        <v>2</v>
      </c>
      <c r="Q916">
        <v>14</v>
      </c>
      <c r="R916" s="41">
        <v>868547</v>
      </c>
    </row>
    <row r="917" spans="1:18" x14ac:dyDescent="0.3">
      <c r="A917" t="s">
        <v>8394</v>
      </c>
      <c r="B917" s="32">
        <v>45345</v>
      </c>
      <c r="C917" t="s">
        <v>6730</v>
      </c>
      <c r="D917" t="s">
        <v>6731</v>
      </c>
      <c r="E917" t="s">
        <v>6741</v>
      </c>
      <c r="F917" t="s">
        <v>1150</v>
      </c>
      <c r="G917" s="39" t="s">
        <v>8395</v>
      </c>
      <c r="H917" t="s">
        <v>40</v>
      </c>
      <c r="I917" t="s">
        <v>137</v>
      </c>
      <c r="J917">
        <v>4</v>
      </c>
      <c r="K917" s="40">
        <v>13350</v>
      </c>
      <c r="L917" s="38">
        <v>53400</v>
      </c>
      <c r="M917">
        <v>0</v>
      </c>
      <c r="N917" t="s">
        <v>57</v>
      </c>
      <c r="O917" t="s">
        <v>28</v>
      </c>
      <c r="P917">
        <v>5</v>
      </c>
      <c r="Q917">
        <v>166</v>
      </c>
      <c r="R917" s="41">
        <v>381933</v>
      </c>
    </row>
    <row r="918" spans="1:18" x14ac:dyDescent="0.3">
      <c r="A918" t="s">
        <v>8396</v>
      </c>
      <c r="B918" s="32">
        <v>45418</v>
      </c>
      <c r="C918" t="s">
        <v>6730</v>
      </c>
      <c r="D918" t="s">
        <v>6731</v>
      </c>
      <c r="E918" t="s">
        <v>6732</v>
      </c>
      <c r="F918" t="s">
        <v>455</v>
      </c>
      <c r="G918" s="39" t="s">
        <v>8397</v>
      </c>
      <c r="H918" t="s">
        <v>24</v>
      </c>
      <c r="I918" t="s">
        <v>174</v>
      </c>
      <c r="J918">
        <v>16</v>
      </c>
      <c r="K918" s="40">
        <v>30000</v>
      </c>
      <c r="L918" s="38">
        <v>480000</v>
      </c>
      <c r="M918">
        <v>0</v>
      </c>
      <c r="N918" t="s">
        <v>26</v>
      </c>
      <c r="O918" t="s">
        <v>35</v>
      </c>
      <c r="P918">
        <v>1</v>
      </c>
      <c r="Q918">
        <v>28</v>
      </c>
      <c r="R918" s="41">
        <v>973851</v>
      </c>
    </row>
    <row r="919" spans="1:18" x14ac:dyDescent="0.3">
      <c r="A919" t="s">
        <v>8398</v>
      </c>
      <c r="B919" s="32">
        <v>45628</v>
      </c>
      <c r="C919" t="s">
        <v>6730</v>
      </c>
      <c r="D919" t="s">
        <v>6731</v>
      </c>
      <c r="E919" t="s">
        <v>6732</v>
      </c>
      <c r="F919" t="s">
        <v>1296</v>
      </c>
      <c r="G919" s="39" t="s">
        <v>8399</v>
      </c>
      <c r="H919" t="s">
        <v>32</v>
      </c>
      <c r="I919" t="s">
        <v>113</v>
      </c>
      <c r="J919">
        <v>19</v>
      </c>
      <c r="K919" s="40">
        <v>13802</v>
      </c>
      <c r="L919" s="38">
        <v>262238</v>
      </c>
      <c r="M919">
        <v>10</v>
      </c>
      <c r="N919" t="s">
        <v>57</v>
      </c>
      <c r="O919" t="s">
        <v>28</v>
      </c>
      <c r="P919">
        <v>1</v>
      </c>
      <c r="Q919">
        <v>1</v>
      </c>
      <c r="R919" s="41">
        <v>581262</v>
      </c>
    </row>
    <row r="920" spans="1:18" x14ac:dyDescent="0.3">
      <c r="A920" t="s">
        <v>8400</v>
      </c>
      <c r="B920" s="32">
        <v>44935</v>
      </c>
      <c r="C920" t="s">
        <v>6730</v>
      </c>
      <c r="D920" t="s">
        <v>6731</v>
      </c>
      <c r="E920" t="s">
        <v>6732</v>
      </c>
      <c r="F920" t="s">
        <v>68</v>
      </c>
      <c r="G920" s="39" t="s">
        <v>8401</v>
      </c>
      <c r="H920" t="s">
        <v>45</v>
      </c>
      <c r="I920" t="s">
        <v>181</v>
      </c>
      <c r="J920">
        <v>16</v>
      </c>
      <c r="K920" s="40">
        <v>24789</v>
      </c>
      <c r="L920" s="38">
        <v>396624</v>
      </c>
      <c r="M920">
        <v>0</v>
      </c>
      <c r="N920" t="s">
        <v>34</v>
      </c>
      <c r="O920" t="s">
        <v>28</v>
      </c>
      <c r="P920">
        <v>1</v>
      </c>
      <c r="Q920">
        <v>192</v>
      </c>
      <c r="R920" s="41">
        <v>395160</v>
      </c>
    </row>
    <row r="921" spans="1:18" x14ac:dyDescent="0.3">
      <c r="A921" t="s">
        <v>8402</v>
      </c>
      <c r="B921" s="32">
        <v>45591</v>
      </c>
      <c r="C921" t="s">
        <v>6730</v>
      </c>
      <c r="D921" t="s">
        <v>6731</v>
      </c>
      <c r="E921" t="s">
        <v>6750</v>
      </c>
      <c r="F921" t="s">
        <v>1235</v>
      </c>
      <c r="G921" s="39" t="s">
        <v>8403</v>
      </c>
      <c r="H921" t="s">
        <v>40</v>
      </c>
      <c r="I921" t="s">
        <v>123</v>
      </c>
      <c r="J921">
        <v>18</v>
      </c>
      <c r="K921" s="40">
        <v>15545</v>
      </c>
      <c r="L921" s="38">
        <v>279810</v>
      </c>
      <c r="M921">
        <v>0</v>
      </c>
      <c r="N921" t="s">
        <v>26</v>
      </c>
      <c r="O921" t="s">
        <v>35</v>
      </c>
      <c r="P921">
        <v>1</v>
      </c>
      <c r="Q921">
        <v>96</v>
      </c>
      <c r="R921" s="41">
        <v>381933</v>
      </c>
    </row>
    <row r="922" spans="1:18" x14ac:dyDescent="0.3">
      <c r="A922" t="s">
        <v>8404</v>
      </c>
      <c r="B922" s="32">
        <v>45311</v>
      </c>
      <c r="C922" t="s">
        <v>6730</v>
      </c>
      <c r="D922" t="s">
        <v>6731</v>
      </c>
      <c r="E922" t="s">
        <v>6750</v>
      </c>
      <c r="F922" t="s">
        <v>326</v>
      </c>
      <c r="G922" s="39" t="s">
        <v>8405</v>
      </c>
      <c r="H922" t="s">
        <v>40</v>
      </c>
      <c r="I922" t="s">
        <v>171</v>
      </c>
      <c r="J922">
        <v>3</v>
      </c>
      <c r="K922" s="40">
        <v>15637</v>
      </c>
      <c r="L922" s="38">
        <v>46911</v>
      </c>
      <c r="M922">
        <v>5</v>
      </c>
      <c r="N922" t="s">
        <v>27</v>
      </c>
      <c r="O922" t="s">
        <v>35</v>
      </c>
      <c r="P922">
        <v>5</v>
      </c>
      <c r="Q922">
        <v>194</v>
      </c>
      <c r="R922" s="41">
        <v>381933</v>
      </c>
    </row>
    <row r="923" spans="1:18" x14ac:dyDescent="0.3">
      <c r="A923" t="s">
        <v>8406</v>
      </c>
      <c r="B923" s="32">
        <v>45439</v>
      </c>
      <c r="C923" t="s">
        <v>6730</v>
      </c>
      <c r="D923" t="s">
        <v>6731</v>
      </c>
      <c r="E923" t="s">
        <v>6750</v>
      </c>
      <c r="F923" t="s">
        <v>640</v>
      </c>
      <c r="G923" s="39" t="s">
        <v>8407</v>
      </c>
      <c r="H923" t="s">
        <v>10798</v>
      </c>
      <c r="I923" t="s">
        <v>289</v>
      </c>
      <c r="J923">
        <v>6</v>
      </c>
      <c r="K923" s="40">
        <v>148889</v>
      </c>
      <c r="L923" s="38">
        <v>893334</v>
      </c>
      <c r="M923">
        <v>5</v>
      </c>
      <c r="N923" t="s">
        <v>27</v>
      </c>
      <c r="O923" t="s">
        <v>35</v>
      </c>
      <c r="P923">
        <v>5</v>
      </c>
      <c r="Q923">
        <v>37</v>
      </c>
      <c r="R923" s="41">
        <v>868547</v>
      </c>
    </row>
    <row r="924" spans="1:18" x14ac:dyDescent="0.3">
      <c r="A924" t="s">
        <v>8408</v>
      </c>
      <c r="B924" s="32">
        <v>45031</v>
      </c>
      <c r="C924" t="s">
        <v>6730</v>
      </c>
      <c r="D924" t="s">
        <v>6731</v>
      </c>
      <c r="E924" t="s">
        <v>6750</v>
      </c>
      <c r="F924" t="s">
        <v>1048</v>
      </c>
      <c r="G924" s="39" t="s">
        <v>8409</v>
      </c>
      <c r="H924" t="s">
        <v>45</v>
      </c>
      <c r="I924" t="s">
        <v>211</v>
      </c>
      <c r="J924">
        <v>19</v>
      </c>
      <c r="K924" s="40">
        <v>35172</v>
      </c>
      <c r="L924" s="38">
        <v>668268</v>
      </c>
      <c r="M924">
        <v>0</v>
      </c>
      <c r="N924" t="s">
        <v>26</v>
      </c>
      <c r="O924" t="s">
        <v>35</v>
      </c>
      <c r="P924">
        <v>2</v>
      </c>
      <c r="Q924">
        <v>112</v>
      </c>
      <c r="R924" s="41">
        <v>395160</v>
      </c>
    </row>
    <row r="925" spans="1:18" x14ac:dyDescent="0.3">
      <c r="A925" t="s">
        <v>8410</v>
      </c>
      <c r="B925" s="32">
        <v>44980</v>
      </c>
      <c r="C925" t="s">
        <v>6730</v>
      </c>
      <c r="D925" t="s">
        <v>6731</v>
      </c>
      <c r="E925" t="s">
        <v>6750</v>
      </c>
      <c r="F925" t="s">
        <v>1834</v>
      </c>
      <c r="G925" s="39" t="s">
        <v>8411</v>
      </c>
      <c r="H925" t="s">
        <v>45</v>
      </c>
      <c r="I925" t="s">
        <v>130</v>
      </c>
      <c r="J925">
        <v>20</v>
      </c>
      <c r="K925" s="40">
        <v>16224</v>
      </c>
      <c r="L925" s="38">
        <v>324480</v>
      </c>
      <c r="M925">
        <v>0</v>
      </c>
      <c r="N925" t="s">
        <v>47</v>
      </c>
      <c r="O925" t="s">
        <v>35</v>
      </c>
      <c r="P925">
        <v>3</v>
      </c>
      <c r="Q925">
        <v>43</v>
      </c>
      <c r="R925" s="41">
        <v>395160</v>
      </c>
    </row>
    <row r="926" spans="1:18" x14ac:dyDescent="0.3">
      <c r="A926" t="s">
        <v>8412</v>
      </c>
      <c r="B926" s="32">
        <v>44973</v>
      </c>
      <c r="C926" t="s">
        <v>6730</v>
      </c>
      <c r="D926" t="s">
        <v>6731</v>
      </c>
      <c r="E926" t="s">
        <v>6750</v>
      </c>
      <c r="F926" t="s">
        <v>5228</v>
      </c>
      <c r="G926" s="39" t="s">
        <v>8413</v>
      </c>
      <c r="H926" t="s">
        <v>24</v>
      </c>
      <c r="I926" t="s">
        <v>152</v>
      </c>
      <c r="J926">
        <v>10</v>
      </c>
      <c r="K926" s="40">
        <v>112621</v>
      </c>
      <c r="L926" s="38">
        <v>1126210</v>
      </c>
      <c r="M926">
        <v>0</v>
      </c>
      <c r="N926" t="s">
        <v>57</v>
      </c>
      <c r="O926" t="s">
        <v>35</v>
      </c>
      <c r="P926" t="s">
        <v>27</v>
      </c>
      <c r="Q926">
        <v>50</v>
      </c>
      <c r="R926" s="41">
        <v>973851</v>
      </c>
    </row>
    <row r="927" spans="1:18" x14ac:dyDescent="0.3">
      <c r="A927" t="s">
        <v>8414</v>
      </c>
      <c r="B927" s="32">
        <v>45337</v>
      </c>
      <c r="C927" t="s">
        <v>6730</v>
      </c>
      <c r="D927" t="s">
        <v>6731</v>
      </c>
      <c r="E927" t="s">
        <v>6732</v>
      </c>
      <c r="F927" t="s">
        <v>1467</v>
      </c>
      <c r="G927" s="39" t="s">
        <v>8415</v>
      </c>
      <c r="H927" t="s">
        <v>24</v>
      </c>
      <c r="I927" t="s">
        <v>92</v>
      </c>
      <c r="J927">
        <v>14</v>
      </c>
      <c r="K927" s="40">
        <v>72229</v>
      </c>
      <c r="L927" s="38">
        <v>1011206</v>
      </c>
      <c r="M927" t="s">
        <v>27</v>
      </c>
      <c r="N927" t="s">
        <v>27</v>
      </c>
      <c r="O927" t="s">
        <v>28</v>
      </c>
      <c r="P927">
        <v>1</v>
      </c>
      <c r="Q927">
        <v>61</v>
      </c>
      <c r="R927" s="41">
        <v>973851</v>
      </c>
    </row>
    <row r="928" spans="1:18" x14ac:dyDescent="0.3">
      <c r="A928" t="s">
        <v>8416</v>
      </c>
      <c r="B928" s="32">
        <v>45025</v>
      </c>
      <c r="C928" t="s">
        <v>6730</v>
      </c>
      <c r="D928" t="s">
        <v>6731</v>
      </c>
      <c r="E928" t="s">
        <v>6732</v>
      </c>
      <c r="F928" t="s">
        <v>1804</v>
      </c>
      <c r="G928" s="39" t="s">
        <v>8417</v>
      </c>
      <c r="H928" t="s">
        <v>45</v>
      </c>
      <c r="I928" t="s">
        <v>211</v>
      </c>
      <c r="J928">
        <v>15</v>
      </c>
      <c r="K928" s="40">
        <v>11890</v>
      </c>
      <c r="L928" s="38">
        <v>178350</v>
      </c>
      <c r="M928">
        <v>20</v>
      </c>
      <c r="N928" t="s">
        <v>10797</v>
      </c>
      <c r="O928" t="s">
        <v>28</v>
      </c>
      <c r="P928">
        <v>1</v>
      </c>
      <c r="Q928">
        <v>129</v>
      </c>
      <c r="R928" s="41">
        <v>395160</v>
      </c>
    </row>
    <row r="929" spans="1:18" x14ac:dyDescent="0.3">
      <c r="A929" t="s">
        <v>8418</v>
      </c>
      <c r="B929" s="32">
        <v>45536</v>
      </c>
      <c r="C929" t="s">
        <v>6730</v>
      </c>
      <c r="D929" t="s">
        <v>6731</v>
      </c>
      <c r="E929" t="s">
        <v>6750</v>
      </c>
      <c r="F929" t="s">
        <v>2822</v>
      </c>
      <c r="G929" s="39" t="s">
        <v>8419</v>
      </c>
      <c r="H929" t="s">
        <v>45</v>
      </c>
      <c r="I929" t="s">
        <v>74</v>
      </c>
      <c r="J929">
        <v>11</v>
      </c>
      <c r="K929" s="40">
        <v>41675</v>
      </c>
      <c r="L929" s="38">
        <v>458425</v>
      </c>
      <c r="M929" t="s">
        <v>27</v>
      </c>
      <c r="N929" t="s">
        <v>57</v>
      </c>
      <c r="O929" t="s">
        <v>35</v>
      </c>
      <c r="P929">
        <v>1</v>
      </c>
      <c r="Q929">
        <v>69</v>
      </c>
      <c r="R929" s="41">
        <v>395160</v>
      </c>
    </row>
    <row r="930" spans="1:18" x14ac:dyDescent="0.3">
      <c r="A930" t="s">
        <v>8420</v>
      </c>
      <c r="B930" s="32">
        <v>44984</v>
      </c>
      <c r="C930" t="s">
        <v>6730</v>
      </c>
      <c r="D930" t="s">
        <v>6731</v>
      </c>
      <c r="E930" t="s">
        <v>6750</v>
      </c>
      <c r="F930" t="s">
        <v>703</v>
      </c>
      <c r="G930" s="39" t="s">
        <v>8421</v>
      </c>
      <c r="H930" t="s">
        <v>10794</v>
      </c>
      <c r="I930" t="s">
        <v>33</v>
      </c>
      <c r="J930">
        <v>8</v>
      </c>
      <c r="K930" s="40">
        <v>8018</v>
      </c>
      <c r="L930" s="38">
        <v>64144</v>
      </c>
      <c r="M930" t="s">
        <v>27</v>
      </c>
      <c r="N930" t="s">
        <v>47</v>
      </c>
      <c r="O930" t="s">
        <v>35</v>
      </c>
      <c r="P930">
        <v>1</v>
      </c>
      <c r="Q930">
        <v>163</v>
      </c>
      <c r="R930" s="41">
        <v>581262</v>
      </c>
    </row>
    <row r="931" spans="1:18" x14ac:dyDescent="0.3">
      <c r="A931" t="s">
        <v>8422</v>
      </c>
      <c r="B931" s="32">
        <v>45032</v>
      </c>
      <c r="C931" t="s">
        <v>6730</v>
      </c>
      <c r="D931" t="s">
        <v>6731</v>
      </c>
      <c r="E931" t="s">
        <v>6732</v>
      </c>
      <c r="F931" t="s">
        <v>461</v>
      </c>
      <c r="G931" s="39" t="s">
        <v>8423</v>
      </c>
      <c r="H931" t="s">
        <v>10794</v>
      </c>
      <c r="I931" t="s">
        <v>141</v>
      </c>
      <c r="J931">
        <v>16</v>
      </c>
      <c r="K931" s="40">
        <v>10138</v>
      </c>
      <c r="L931" s="38">
        <v>162208</v>
      </c>
      <c r="M931">
        <v>5</v>
      </c>
      <c r="N931" t="s">
        <v>47</v>
      </c>
      <c r="O931" t="s">
        <v>35</v>
      </c>
      <c r="P931">
        <v>1</v>
      </c>
      <c r="Q931">
        <v>51</v>
      </c>
      <c r="R931" s="41">
        <v>581262</v>
      </c>
    </row>
    <row r="932" spans="1:18" x14ac:dyDescent="0.3">
      <c r="A932" t="s">
        <v>8424</v>
      </c>
      <c r="B932" s="32">
        <v>45554</v>
      </c>
      <c r="C932" t="s">
        <v>6730</v>
      </c>
      <c r="D932" t="s">
        <v>6731</v>
      </c>
      <c r="E932" t="s">
        <v>6741</v>
      </c>
      <c r="F932" t="s">
        <v>589</v>
      </c>
      <c r="G932" s="39" t="s">
        <v>8425</v>
      </c>
      <c r="H932" t="s">
        <v>24</v>
      </c>
      <c r="I932" t="s">
        <v>56</v>
      </c>
      <c r="J932">
        <v>8</v>
      </c>
      <c r="K932" s="40">
        <v>272190</v>
      </c>
      <c r="L932" s="38">
        <v>2177520</v>
      </c>
      <c r="M932">
        <v>10</v>
      </c>
      <c r="N932" t="s">
        <v>47</v>
      </c>
      <c r="O932" t="s">
        <v>28</v>
      </c>
      <c r="P932">
        <v>2</v>
      </c>
      <c r="Q932">
        <v>160</v>
      </c>
      <c r="R932" s="41">
        <v>973851</v>
      </c>
    </row>
    <row r="933" spans="1:18" x14ac:dyDescent="0.3">
      <c r="A933" t="s">
        <v>8426</v>
      </c>
      <c r="B933" s="32">
        <v>45005</v>
      </c>
      <c r="C933" t="s">
        <v>6730</v>
      </c>
      <c r="D933" t="s">
        <v>6731</v>
      </c>
      <c r="E933" t="s">
        <v>6750</v>
      </c>
      <c r="F933" t="s">
        <v>5303</v>
      </c>
      <c r="G933" s="39" t="s">
        <v>8427</v>
      </c>
      <c r="H933" t="s">
        <v>45</v>
      </c>
      <c r="I933" t="s">
        <v>74</v>
      </c>
      <c r="J933">
        <v>17</v>
      </c>
      <c r="K933" s="40">
        <v>5214</v>
      </c>
      <c r="L933" s="38">
        <v>88638</v>
      </c>
      <c r="M933" t="s">
        <v>27</v>
      </c>
      <c r="N933" t="s">
        <v>26</v>
      </c>
      <c r="O933" t="s">
        <v>35</v>
      </c>
      <c r="P933">
        <v>7</v>
      </c>
      <c r="Q933">
        <v>186</v>
      </c>
      <c r="R933" s="41">
        <v>395160</v>
      </c>
    </row>
    <row r="934" spans="1:18" x14ac:dyDescent="0.3">
      <c r="A934" t="s">
        <v>8428</v>
      </c>
      <c r="B934" s="32">
        <v>45618</v>
      </c>
      <c r="C934" t="s">
        <v>6730</v>
      </c>
      <c r="D934" t="s">
        <v>6731</v>
      </c>
      <c r="E934" t="s">
        <v>6750</v>
      </c>
      <c r="F934" t="s">
        <v>998</v>
      </c>
      <c r="G934" s="39" t="s">
        <v>27</v>
      </c>
      <c r="H934" t="s">
        <v>10794</v>
      </c>
      <c r="I934" t="s">
        <v>33</v>
      </c>
      <c r="J934">
        <v>10</v>
      </c>
      <c r="K934" s="40">
        <v>6743</v>
      </c>
      <c r="L934" s="38">
        <v>67430</v>
      </c>
      <c r="M934">
        <v>20</v>
      </c>
      <c r="N934" t="s">
        <v>57</v>
      </c>
      <c r="O934" t="s">
        <v>28</v>
      </c>
      <c r="P934">
        <v>5</v>
      </c>
      <c r="Q934">
        <v>87</v>
      </c>
      <c r="R934" s="41">
        <v>581262</v>
      </c>
    </row>
    <row r="935" spans="1:18" x14ac:dyDescent="0.3">
      <c r="A935" t="s">
        <v>8429</v>
      </c>
      <c r="B935" s="32">
        <v>45056</v>
      </c>
      <c r="C935" t="s">
        <v>6730</v>
      </c>
      <c r="D935" t="s">
        <v>6731</v>
      </c>
      <c r="E935" t="s">
        <v>6741</v>
      </c>
      <c r="F935" t="s">
        <v>1101</v>
      </c>
      <c r="G935" s="39" t="s">
        <v>8430</v>
      </c>
      <c r="H935" t="s">
        <v>40</v>
      </c>
      <c r="I935" t="s">
        <v>41</v>
      </c>
      <c r="J935">
        <v>16</v>
      </c>
      <c r="K935" s="40">
        <v>1096</v>
      </c>
      <c r="L935" s="38">
        <v>17536</v>
      </c>
      <c r="M935">
        <v>15</v>
      </c>
      <c r="N935" t="s">
        <v>57</v>
      </c>
      <c r="O935" t="s">
        <v>28</v>
      </c>
      <c r="P935">
        <v>2</v>
      </c>
      <c r="Q935">
        <v>77</v>
      </c>
      <c r="R935" s="41">
        <v>381933</v>
      </c>
    </row>
    <row r="936" spans="1:18" x14ac:dyDescent="0.3">
      <c r="A936" t="s">
        <v>8431</v>
      </c>
      <c r="B936" s="32">
        <v>45536</v>
      </c>
      <c r="C936" t="s">
        <v>6730</v>
      </c>
      <c r="D936" t="s">
        <v>6731</v>
      </c>
      <c r="E936" t="s">
        <v>6750</v>
      </c>
      <c r="F936" t="s">
        <v>727</v>
      </c>
      <c r="G936" s="39" t="s">
        <v>27</v>
      </c>
      <c r="H936" t="s">
        <v>24</v>
      </c>
      <c r="I936" t="s">
        <v>174</v>
      </c>
      <c r="J936">
        <v>13</v>
      </c>
      <c r="K936" s="40">
        <v>315443</v>
      </c>
      <c r="L936" s="38">
        <v>4100759</v>
      </c>
      <c r="M936" t="s">
        <v>27</v>
      </c>
      <c r="N936" t="s">
        <v>27</v>
      </c>
      <c r="O936" t="s">
        <v>27</v>
      </c>
      <c r="P936">
        <v>2</v>
      </c>
      <c r="Q936">
        <v>197</v>
      </c>
      <c r="R936" s="41">
        <v>973851</v>
      </c>
    </row>
    <row r="937" spans="1:18" x14ac:dyDescent="0.3">
      <c r="A937" t="s">
        <v>8432</v>
      </c>
      <c r="B937" s="32">
        <v>45442</v>
      </c>
      <c r="C937" t="s">
        <v>6730</v>
      </c>
      <c r="D937" t="s">
        <v>6731</v>
      </c>
      <c r="E937" t="s">
        <v>6750</v>
      </c>
      <c r="F937" t="s">
        <v>84</v>
      </c>
      <c r="G937" s="39" t="s">
        <v>8433</v>
      </c>
      <c r="H937" t="s">
        <v>45</v>
      </c>
      <c r="I937" t="s">
        <v>211</v>
      </c>
      <c r="J937">
        <v>6</v>
      </c>
      <c r="K937" s="40">
        <v>38128</v>
      </c>
      <c r="L937" s="38">
        <v>228768</v>
      </c>
      <c r="M937">
        <v>5</v>
      </c>
      <c r="N937" t="s">
        <v>57</v>
      </c>
      <c r="O937" t="s">
        <v>27</v>
      </c>
      <c r="P937">
        <v>5</v>
      </c>
      <c r="Q937">
        <v>56</v>
      </c>
      <c r="R937" s="41">
        <v>395160</v>
      </c>
    </row>
    <row r="938" spans="1:18" x14ac:dyDescent="0.3">
      <c r="A938" t="s">
        <v>8434</v>
      </c>
      <c r="B938" s="32">
        <v>45192</v>
      </c>
      <c r="C938" t="s">
        <v>6730</v>
      </c>
      <c r="D938" t="s">
        <v>6731</v>
      </c>
      <c r="E938" t="s">
        <v>6732</v>
      </c>
      <c r="F938" t="s">
        <v>1320</v>
      </c>
      <c r="G938" s="39" t="s">
        <v>27</v>
      </c>
      <c r="H938" t="s">
        <v>65</v>
      </c>
      <c r="I938" t="s">
        <v>289</v>
      </c>
      <c r="J938">
        <v>6</v>
      </c>
      <c r="K938" s="40">
        <v>36937</v>
      </c>
      <c r="L938" s="38">
        <v>221622</v>
      </c>
      <c r="M938">
        <v>20</v>
      </c>
      <c r="N938" t="s">
        <v>57</v>
      </c>
      <c r="O938" t="s">
        <v>28</v>
      </c>
      <c r="P938">
        <v>1</v>
      </c>
      <c r="Q938">
        <v>30</v>
      </c>
      <c r="R938" s="41">
        <v>868547</v>
      </c>
    </row>
    <row r="939" spans="1:18" x14ac:dyDescent="0.3">
      <c r="A939" t="s">
        <v>8435</v>
      </c>
      <c r="B939" s="32">
        <v>45012</v>
      </c>
      <c r="C939" t="s">
        <v>6730</v>
      </c>
      <c r="D939" t="s">
        <v>6731</v>
      </c>
      <c r="E939" t="s">
        <v>6750</v>
      </c>
      <c r="F939" t="s">
        <v>104</v>
      </c>
      <c r="G939" s="39" t="s">
        <v>8436</v>
      </c>
      <c r="H939" t="s">
        <v>10798</v>
      </c>
      <c r="I939" t="s">
        <v>78</v>
      </c>
      <c r="J939">
        <v>7</v>
      </c>
      <c r="K939" s="40">
        <v>176864</v>
      </c>
      <c r="L939" s="38">
        <v>1238048</v>
      </c>
      <c r="M939">
        <v>15</v>
      </c>
      <c r="N939" t="s">
        <v>47</v>
      </c>
      <c r="O939" t="s">
        <v>28</v>
      </c>
      <c r="P939">
        <v>4</v>
      </c>
      <c r="Q939">
        <v>155</v>
      </c>
      <c r="R939" s="41">
        <v>868547</v>
      </c>
    </row>
    <row r="940" spans="1:18" x14ac:dyDescent="0.3">
      <c r="A940" t="s">
        <v>8437</v>
      </c>
      <c r="B940" s="32">
        <v>45237</v>
      </c>
      <c r="C940" t="s">
        <v>6730</v>
      </c>
      <c r="D940" t="s">
        <v>6731</v>
      </c>
      <c r="E940" t="s">
        <v>6750</v>
      </c>
      <c r="F940" t="s">
        <v>1209</v>
      </c>
      <c r="G940" s="39" t="s">
        <v>27</v>
      </c>
      <c r="H940" t="s">
        <v>10794</v>
      </c>
      <c r="I940" t="s">
        <v>113</v>
      </c>
      <c r="J940">
        <v>13</v>
      </c>
      <c r="K940" s="40">
        <v>10575</v>
      </c>
      <c r="L940" s="38">
        <v>137475</v>
      </c>
      <c r="M940">
        <v>10</v>
      </c>
      <c r="N940" t="s">
        <v>57</v>
      </c>
      <c r="O940" t="s">
        <v>28</v>
      </c>
      <c r="P940">
        <v>2</v>
      </c>
      <c r="Q940">
        <v>95</v>
      </c>
      <c r="R940" s="41">
        <v>581262</v>
      </c>
    </row>
    <row r="941" spans="1:18" x14ac:dyDescent="0.3">
      <c r="A941" t="s">
        <v>8438</v>
      </c>
      <c r="B941" s="32">
        <v>45281</v>
      </c>
      <c r="C941" t="s">
        <v>6730</v>
      </c>
      <c r="D941" t="s">
        <v>6731</v>
      </c>
      <c r="E941" t="s">
        <v>6732</v>
      </c>
      <c r="F941" t="s">
        <v>1104</v>
      </c>
      <c r="G941" s="39" t="s">
        <v>8439</v>
      </c>
      <c r="H941" t="s">
        <v>24</v>
      </c>
      <c r="I941" t="s">
        <v>161</v>
      </c>
      <c r="J941">
        <v>9</v>
      </c>
      <c r="K941" s="40">
        <v>236334</v>
      </c>
      <c r="L941" s="38">
        <v>2127006</v>
      </c>
      <c r="M941">
        <v>15</v>
      </c>
      <c r="N941" t="s">
        <v>57</v>
      </c>
      <c r="O941" t="s">
        <v>35</v>
      </c>
      <c r="P941">
        <v>2</v>
      </c>
      <c r="Q941">
        <v>81</v>
      </c>
      <c r="R941" s="41">
        <v>973851</v>
      </c>
    </row>
    <row r="942" spans="1:18" x14ac:dyDescent="0.3">
      <c r="A942" t="s">
        <v>8440</v>
      </c>
      <c r="B942" s="32">
        <v>44953</v>
      </c>
      <c r="C942" t="s">
        <v>6730</v>
      </c>
      <c r="D942" t="s">
        <v>6731</v>
      </c>
      <c r="E942" t="s">
        <v>6741</v>
      </c>
      <c r="F942" t="s">
        <v>282</v>
      </c>
      <c r="G942" s="39" t="s">
        <v>8441</v>
      </c>
      <c r="H942" t="s">
        <v>45</v>
      </c>
      <c r="I942" t="s">
        <v>46</v>
      </c>
      <c r="J942">
        <v>11</v>
      </c>
      <c r="K942" s="40">
        <v>33540</v>
      </c>
      <c r="L942" s="38">
        <v>368940</v>
      </c>
      <c r="M942">
        <v>10</v>
      </c>
      <c r="N942" t="s">
        <v>26</v>
      </c>
      <c r="O942" t="s">
        <v>35</v>
      </c>
      <c r="P942">
        <v>1</v>
      </c>
      <c r="Q942">
        <v>101</v>
      </c>
      <c r="R942" s="41">
        <v>395160</v>
      </c>
    </row>
    <row r="943" spans="1:18" x14ac:dyDescent="0.3">
      <c r="A943" t="s">
        <v>8442</v>
      </c>
      <c r="B943" s="32">
        <v>44948</v>
      </c>
      <c r="C943" t="s">
        <v>6730</v>
      </c>
      <c r="D943" t="s">
        <v>6731</v>
      </c>
      <c r="E943" t="s">
        <v>6750</v>
      </c>
      <c r="F943" t="s">
        <v>849</v>
      </c>
      <c r="G943" s="39" t="s">
        <v>8443</v>
      </c>
      <c r="H943" t="s">
        <v>32</v>
      </c>
      <c r="I943" t="s">
        <v>33</v>
      </c>
      <c r="J943">
        <v>13</v>
      </c>
      <c r="K943" s="40">
        <v>12196</v>
      </c>
      <c r="L943" s="38">
        <v>158548</v>
      </c>
      <c r="M943">
        <v>0</v>
      </c>
      <c r="N943" t="s">
        <v>34</v>
      </c>
      <c r="O943" t="s">
        <v>28</v>
      </c>
      <c r="P943">
        <v>1</v>
      </c>
      <c r="Q943">
        <v>104</v>
      </c>
      <c r="R943" s="41">
        <v>581262</v>
      </c>
    </row>
    <row r="944" spans="1:18" x14ac:dyDescent="0.3">
      <c r="A944" t="s">
        <v>8444</v>
      </c>
      <c r="B944" s="32">
        <v>45503</v>
      </c>
      <c r="C944" t="s">
        <v>6730</v>
      </c>
      <c r="D944" t="s">
        <v>6731</v>
      </c>
      <c r="E944" t="s">
        <v>6732</v>
      </c>
      <c r="F944" t="s">
        <v>1045</v>
      </c>
      <c r="G944" s="39" t="s">
        <v>27</v>
      </c>
      <c r="H944" t="s">
        <v>32</v>
      </c>
      <c r="I944" t="s">
        <v>237</v>
      </c>
      <c r="J944">
        <v>14</v>
      </c>
      <c r="K944" s="40">
        <v>19923</v>
      </c>
      <c r="L944" s="38">
        <v>278922</v>
      </c>
      <c r="M944">
        <v>0</v>
      </c>
      <c r="N944" t="s">
        <v>47</v>
      </c>
      <c r="O944" t="s">
        <v>35</v>
      </c>
      <c r="P944">
        <v>0</v>
      </c>
      <c r="Q944">
        <v>52</v>
      </c>
      <c r="R944" s="41">
        <v>581262</v>
      </c>
    </row>
    <row r="945" spans="1:18" x14ac:dyDescent="0.3">
      <c r="A945" t="s">
        <v>8445</v>
      </c>
      <c r="B945" s="32">
        <v>45421</v>
      </c>
      <c r="C945" t="s">
        <v>6730</v>
      </c>
      <c r="D945" t="s">
        <v>6731</v>
      </c>
      <c r="E945" t="s">
        <v>6750</v>
      </c>
      <c r="F945" t="s">
        <v>854</v>
      </c>
      <c r="G945" s="39" t="s">
        <v>8446</v>
      </c>
      <c r="H945" t="s">
        <v>10798</v>
      </c>
      <c r="I945" t="s">
        <v>289</v>
      </c>
      <c r="J945">
        <v>5</v>
      </c>
      <c r="K945" s="40">
        <v>158835</v>
      </c>
      <c r="L945" s="38">
        <v>794175</v>
      </c>
      <c r="M945">
        <v>20</v>
      </c>
      <c r="N945" t="s">
        <v>26</v>
      </c>
      <c r="O945" t="s">
        <v>35</v>
      </c>
      <c r="P945">
        <v>2</v>
      </c>
      <c r="Q945">
        <v>175</v>
      </c>
      <c r="R945" s="41">
        <v>868547</v>
      </c>
    </row>
    <row r="946" spans="1:18" x14ac:dyDescent="0.3">
      <c r="A946" t="s">
        <v>8447</v>
      </c>
      <c r="B946" s="32">
        <v>45125</v>
      </c>
      <c r="C946" t="s">
        <v>6730</v>
      </c>
      <c r="D946" t="s">
        <v>6731</v>
      </c>
      <c r="E946" t="s">
        <v>6732</v>
      </c>
      <c r="F946" t="s">
        <v>1187</v>
      </c>
      <c r="G946" s="39" t="s">
        <v>8448</v>
      </c>
      <c r="H946" t="s">
        <v>32</v>
      </c>
      <c r="I946" t="s">
        <v>113</v>
      </c>
      <c r="J946">
        <v>12</v>
      </c>
      <c r="K946" s="40">
        <v>17057</v>
      </c>
      <c r="L946" s="38">
        <v>204684</v>
      </c>
      <c r="M946" t="s">
        <v>27</v>
      </c>
      <c r="N946" t="s">
        <v>47</v>
      </c>
      <c r="O946" t="s">
        <v>35</v>
      </c>
      <c r="P946" t="s">
        <v>27</v>
      </c>
      <c r="Q946">
        <v>117</v>
      </c>
      <c r="R946" s="41">
        <v>581262</v>
      </c>
    </row>
    <row r="947" spans="1:18" x14ac:dyDescent="0.3">
      <c r="A947" t="s">
        <v>8449</v>
      </c>
      <c r="B947" s="32">
        <v>44938</v>
      </c>
      <c r="C947" t="s">
        <v>6730</v>
      </c>
      <c r="D947" t="s">
        <v>6731</v>
      </c>
      <c r="E947" t="s">
        <v>6750</v>
      </c>
      <c r="F947" t="s">
        <v>335</v>
      </c>
      <c r="G947" s="39" t="s">
        <v>8450</v>
      </c>
      <c r="H947" t="s">
        <v>40</v>
      </c>
      <c r="I947" t="s">
        <v>137</v>
      </c>
      <c r="J947">
        <v>11</v>
      </c>
      <c r="K947" s="40">
        <v>10956</v>
      </c>
      <c r="L947" s="38">
        <v>120516</v>
      </c>
      <c r="M947">
        <v>5</v>
      </c>
      <c r="N947" t="s">
        <v>27</v>
      </c>
      <c r="O947" t="s">
        <v>35</v>
      </c>
      <c r="P947">
        <v>4</v>
      </c>
      <c r="Q947">
        <v>196</v>
      </c>
      <c r="R947" s="41">
        <v>381933</v>
      </c>
    </row>
    <row r="948" spans="1:18" x14ac:dyDescent="0.3">
      <c r="A948" t="s">
        <v>8451</v>
      </c>
      <c r="B948" s="32">
        <v>45512</v>
      </c>
      <c r="C948" t="s">
        <v>6730</v>
      </c>
      <c r="D948" t="s">
        <v>6731</v>
      </c>
      <c r="E948" t="s">
        <v>6732</v>
      </c>
      <c r="F948" t="s">
        <v>806</v>
      </c>
      <c r="G948" s="39" t="s">
        <v>8452</v>
      </c>
      <c r="H948" t="s">
        <v>45</v>
      </c>
      <c r="I948" t="s">
        <v>74</v>
      </c>
      <c r="J948">
        <v>1</v>
      </c>
      <c r="K948" s="40">
        <v>25328</v>
      </c>
      <c r="L948" s="38">
        <v>25328</v>
      </c>
      <c r="M948">
        <v>5</v>
      </c>
      <c r="N948" t="s">
        <v>34</v>
      </c>
      <c r="O948" t="s">
        <v>35</v>
      </c>
      <c r="P948">
        <v>4</v>
      </c>
      <c r="Q948">
        <v>21</v>
      </c>
      <c r="R948" s="41">
        <v>395160</v>
      </c>
    </row>
    <row r="949" spans="1:18" x14ac:dyDescent="0.3">
      <c r="A949" t="s">
        <v>8453</v>
      </c>
      <c r="B949" s="32">
        <v>45408</v>
      </c>
      <c r="C949" t="s">
        <v>6730</v>
      </c>
      <c r="D949" t="s">
        <v>6731</v>
      </c>
      <c r="E949" t="s">
        <v>6750</v>
      </c>
      <c r="F949" t="s">
        <v>4853</v>
      </c>
      <c r="G949" s="39" t="s">
        <v>8454</v>
      </c>
      <c r="H949" t="s">
        <v>24</v>
      </c>
      <c r="I949" t="s">
        <v>61</v>
      </c>
      <c r="J949">
        <v>9</v>
      </c>
      <c r="K949" s="40">
        <v>183146</v>
      </c>
      <c r="L949" s="38">
        <v>1648314</v>
      </c>
      <c r="M949">
        <v>20</v>
      </c>
      <c r="N949" t="s">
        <v>27</v>
      </c>
      <c r="O949" t="s">
        <v>28</v>
      </c>
      <c r="P949">
        <v>5</v>
      </c>
      <c r="Q949">
        <v>120</v>
      </c>
      <c r="R949" s="41">
        <v>973851</v>
      </c>
    </row>
    <row r="950" spans="1:18" x14ac:dyDescent="0.3">
      <c r="A950" t="s">
        <v>8455</v>
      </c>
      <c r="B950" s="32">
        <v>45438</v>
      </c>
      <c r="C950" t="s">
        <v>6730</v>
      </c>
      <c r="D950" t="s">
        <v>6731</v>
      </c>
      <c r="E950" t="s">
        <v>6750</v>
      </c>
      <c r="F950" t="s">
        <v>2587</v>
      </c>
      <c r="G950" s="39" t="s">
        <v>8456</v>
      </c>
      <c r="H950" t="s">
        <v>24</v>
      </c>
      <c r="I950" t="s">
        <v>56</v>
      </c>
      <c r="J950">
        <v>20</v>
      </c>
      <c r="K950" s="40">
        <v>33865</v>
      </c>
      <c r="L950" s="38">
        <v>677300</v>
      </c>
      <c r="M950">
        <v>0</v>
      </c>
      <c r="N950" t="s">
        <v>34</v>
      </c>
      <c r="O950" t="s">
        <v>35</v>
      </c>
      <c r="P950">
        <v>4</v>
      </c>
      <c r="Q950">
        <v>179</v>
      </c>
      <c r="R950" s="41">
        <v>973851</v>
      </c>
    </row>
    <row r="951" spans="1:18" x14ac:dyDescent="0.3">
      <c r="A951" t="s">
        <v>8457</v>
      </c>
      <c r="B951" s="32">
        <v>45147</v>
      </c>
      <c r="C951" t="s">
        <v>6730</v>
      </c>
      <c r="D951" t="s">
        <v>6731</v>
      </c>
      <c r="E951" t="s">
        <v>6732</v>
      </c>
      <c r="F951" t="s">
        <v>919</v>
      </c>
      <c r="G951" s="39" t="s">
        <v>8458</v>
      </c>
      <c r="H951" t="s">
        <v>32</v>
      </c>
      <c r="I951" t="s">
        <v>113</v>
      </c>
      <c r="J951">
        <v>18</v>
      </c>
      <c r="K951" s="40">
        <v>24306</v>
      </c>
      <c r="L951" s="38">
        <v>437508</v>
      </c>
      <c r="M951">
        <v>15</v>
      </c>
      <c r="N951" t="s">
        <v>26</v>
      </c>
      <c r="O951" t="s">
        <v>35</v>
      </c>
      <c r="P951">
        <v>5</v>
      </c>
      <c r="Q951">
        <v>180</v>
      </c>
      <c r="R951" s="41">
        <v>581262</v>
      </c>
    </row>
    <row r="952" spans="1:18" x14ac:dyDescent="0.3">
      <c r="A952" t="s">
        <v>8459</v>
      </c>
      <c r="B952" s="32">
        <v>45155</v>
      </c>
      <c r="C952" t="s">
        <v>6730</v>
      </c>
      <c r="D952" t="s">
        <v>6731</v>
      </c>
      <c r="E952" t="s">
        <v>6732</v>
      </c>
      <c r="F952" t="s">
        <v>2415</v>
      </c>
      <c r="G952" s="39" t="s">
        <v>8460</v>
      </c>
      <c r="H952" t="s">
        <v>24</v>
      </c>
      <c r="I952" t="s">
        <v>61</v>
      </c>
      <c r="J952">
        <v>19</v>
      </c>
      <c r="K952" s="40">
        <v>160876</v>
      </c>
      <c r="L952" s="38">
        <v>3056644</v>
      </c>
      <c r="M952">
        <v>0</v>
      </c>
      <c r="N952" t="s">
        <v>10797</v>
      </c>
      <c r="O952" t="s">
        <v>28</v>
      </c>
      <c r="P952">
        <v>7</v>
      </c>
      <c r="Q952">
        <v>68</v>
      </c>
      <c r="R952" s="41">
        <v>973851</v>
      </c>
    </row>
    <row r="953" spans="1:18" x14ac:dyDescent="0.3">
      <c r="A953" t="s">
        <v>8461</v>
      </c>
      <c r="B953" s="32">
        <v>44937</v>
      </c>
      <c r="C953" t="s">
        <v>6730</v>
      </c>
      <c r="D953" t="s">
        <v>6731</v>
      </c>
      <c r="E953" t="s">
        <v>6741</v>
      </c>
      <c r="F953" t="s">
        <v>1639</v>
      </c>
      <c r="G953" s="39" t="s">
        <v>8462</v>
      </c>
      <c r="H953" t="s">
        <v>10798</v>
      </c>
      <c r="I953" t="s">
        <v>66</v>
      </c>
      <c r="J953">
        <v>11</v>
      </c>
      <c r="K953" s="40">
        <v>168664</v>
      </c>
      <c r="L953" s="38">
        <v>1855304</v>
      </c>
      <c r="M953">
        <v>0</v>
      </c>
      <c r="N953" t="s">
        <v>57</v>
      </c>
      <c r="O953" t="s">
        <v>35</v>
      </c>
      <c r="P953">
        <v>4</v>
      </c>
      <c r="Q953">
        <v>153</v>
      </c>
      <c r="R953" s="41">
        <v>868547</v>
      </c>
    </row>
    <row r="954" spans="1:18" x14ac:dyDescent="0.3">
      <c r="A954" t="s">
        <v>8463</v>
      </c>
      <c r="B954" s="32">
        <v>45543</v>
      </c>
      <c r="C954" t="s">
        <v>6730</v>
      </c>
      <c r="D954" t="s">
        <v>6731</v>
      </c>
      <c r="E954" t="s">
        <v>6750</v>
      </c>
      <c r="F954" t="s">
        <v>1342</v>
      </c>
      <c r="G954" s="39" t="s">
        <v>8464</v>
      </c>
      <c r="H954" t="s">
        <v>10798</v>
      </c>
      <c r="I954" t="s">
        <v>78</v>
      </c>
      <c r="J954">
        <v>10</v>
      </c>
      <c r="K954" s="40">
        <v>79525</v>
      </c>
      <c r="L954" s="38">
        <v>795250</v>
      </c>
      <c r="M954">
        <v>15</v>
      </c>
      <c r="N954" t="s">
        <v>10797</v>
      </c>
      <c r="O954" t="s">
        <v>35</v>
      </c>
      <c r="P954" t="s">
        <v>27</v>
      </c>
      <c r="Q954">
        <v>14</v>
      </c>
      <c r="R954" s="41">
        <v>868547</v>
      </c>
    </row>
    <row r="955" spans="1:18" x14ac:dyDescent="0.3">
      <c r="A955" t="s">
        <v>8465</v>
      </c>
      <c r="B955" s="32">
        <v>45109</v>
      </c>
      <c r="C955" t="s">
        <v>6730</v>
      </c>
      <c r="D955" t="s">
        <v>6731</v>
      </c>
      <c r="E955" t="s">
        <v>6750</v>
      </c>
      <c r="F955" t="s">
        <v>1414</v>
      </c>
      <c r="G955" s="39" t="s">
        <v>8466</v>
      </c>
      <c r="H955" t="s">
        <v>24</v>
      </c>
      <c r="I955" t="s">
        <v>56</v>
      </c>
      <c r="J955">
        <v>12</v>
      </c>
      <c r="K955" s="40">
        <v>279449</v>
      </c>
      <c r="L955" s="38">
        <v>3353388</v>
      </c>
      <c r="M955">
        <v>0</v>
      </c>
      <c r="N955" t="s">
        <v>57</v>
      </c>
      <c r="O955" t="s">
        <v>27</v>
      </c>
      <c r="P955">
        <v>2</v>
      </c>
      <c r="Q955">
        <v>149</v>
      </c>
      <c r="R955" s="41">
        <v>973851</v>
      </c>
    </row>
    <row r="956" spans="1:18" x14ac:dyDescent="0.3">
      <c r="A956" t="s">
        <v>8467</v>
      </c>
      <c r="B956" s="32">
        <v>45410</v>
      </c>
      <c r="C956" t="s">
        <v>6730</v>
      </c>
      <c r="D956" t="s">
        <v>6731</v>
      </c>
      <c r="E956" t="s">
        <v>6750</v>
      </c>
      <c r="F956" t="s">
        <v>1370</v>
      </c>
      <c r="G956" s="39" t="s">
        <v>8468</v>
      </c>
      <c r="H956" t="s">
        <v>10794</v>
      </c>
      <c r="I956" t="s">
        <v>117</v>
      </c>
      <c r="J956">
        <v>11</v>
      </c>
      <c r="K956" s="40">
        <v>6596</v>
      </c>
      <c r="L956" s="38">
        <v>72556</v>
      </c>
      <c r="M956">
        <v>15</v>
      </c>
      <c r="N956" t="s">
        <v>34</v>
      </c>
      <c r="O956" t="s">
        <v>35</v>
      </c>
      <c r="P956">
        <v>3</v>
      </c>
      <c r="Q956">
        <v>83</v>
      </c>
      <c r="R956" s="41">
        <v>581262</v>
      </c>
    </row>
    <row r="957" spans="1:18" x14ac:dyDescent="0.3">
      <c r="A957" t="s">
        <v>8469</v>
      </c>
      <c r="B957" s="32">
        <v>45330</v>
      </c>
      <c r="C957" t="s">
        <v>6730</v>
      </c>
      <c r="D957" t="s">
        <v>6731</v>
      </c>
      <c r="E957" t="s">
        <v>6732</v>
      </c>
      <c r="F957" t="s">
        <v>1887</v>
      </c>
      <c r="G957" s="39" t="s">
        <v>8470</v>
      </c>
      <c r="H957" t="s">
        <v>10794</v>
      </c>
      <c r="I957" t="s">
        <v>117</v>
      </c>
      <c r="J957">
        <v>13</v>
      </c>
      <c r="K957" s="40">
        <v>8327</v>
      </c>
      <c r="L957" s="38">
        <v>108251</v>
      </c>
      <c r="M957">
        <v>0</v>
      </c>
      <c r="N957" t="s">
        <v>26</v>
      </c>
      <c r="O957" t="s">
        <v>28</v>
      </c>
      <c r="P957">
        <v>4</v>
      </c>
      <c r="Q957">
        <v>26</v>
      </c>
      <c r="R957" s="41">
        <v>581262</v>
      </c>
    </row>
    <row r="958" spans="1:18" x14ac:dyDescent="0.3">
      <c r="A958" t="s">
        <v>8471</v>
      </c>
      <c r="B958" s="32">
        <v>45333</v>
      </c>
      <c r="C958" t="s">
        <v>6730</v>
      </c>
      <c r="D958" t="s">
        <v>6731</v>
      </c>
      <c r="E958" t="s">
        <v>6741</v>
      </c>
      <c r="F958" t="s">
        <v>2644</v>
      </c>
      <c r="G958" s="39" t="s">
        <v>27</v>
      </c>
      <c r="H958" t="s">
        <v>10794</v>
      </c>
      <c r="I958" t="s">
        <v>117</v>
      </c>
      <c r="J958">
        <v>18</v>
      </c>
      <c r="K958" s="40">
        <v>16961</v>
      </c>
      <c r="L958" s="38">
        <v>305298</v>
      </c>
      <c r="M958">
        <v>20</v>
      </c>
      <c r="N958" t="s">
        <v>34</v>
      </c>
      <c r="O958" t="s">
        <v>28</v>
      </c>
      <c r="P958">
        <v>1</v>
      </c>
      <c r="Q958">
        <v>175</v>
      </c>
      <c r="R958" s="41">
        <v>581262</v>
      </c>
    </row>
    <row r="959" spans="1:18" x14ac:dyDescent="0.3">
      <c r="A959" t="s">
        <v>8472</v>
      </c>
      <c r="B959" s="32">
        <v>45591</v>
      </c>
      <c r="C959" t="s">
        <v>6730</v>
      </c>
      <c r="D959" t="s">
        <v>6731</v>
      </c>
      <c r="E959" t="s">
        <v>6750</v>
      </c>
      <c r="F959" t="s">
        <v>1750</v>
      </c>
      <c r="G959" s="39" t="s">
        <v>8473</v>
      </c>
      <c r="H959" t="s">
        <v>45</v>
      </c>
      <c r="I959" t="s">
        <v>181</v>
      </c>
      <c r="J959">
        <v>1</v>
      </c>
      <c r="K959" s="40">
        <v>20497</v>
      </c>
      <c r="L959" s="38">
        <v>20497</v>
      </c>
      <c r="M959">
        <v>0</v>
      </c>
      <c r="N959" t="s">
        <v>47</v>
      </c>
      <c r="O959" t="s">
        <v>35</v>
      </c>
      <c r="P959">
        <v>4</v>
      </c>
      <c r="Q959">
        <v>7</v>
      </c>
      <c r="R959" s="41">
        <v>395160</v>
      </c>
    </row>
    <row r="960" spans="1:18" x14ac:dyDescent="0.3">
      <c r="A960" t="s">
        <v>8474</v>
      </c>
      <c r="B960" s="32">
        <v>45380</v>
      </c>
      <c r="C960" t="s">
        <v>6730</v>
      </c>
      <c r="D960" t="s">
        <v>6731</v>
      </c>
      <c r="E960" t="s">
        <v>6732</v>
      </c>
      <c r="F960" t="s">
        <v>218</v>
      </c>
      <c r="G960" s="39" t="s">
        <v>8475</v>
      </c>
      <c r="H960" t="s">
        <v>40</v>
      </c>
      <c r="I960" t="s">
        <v>123</v>
      </c>
      <c r="J960">
        <v>13</v>
      </c>
      <c r="K960" s="40">
        <v>5166</v>
      </c>
      <c r="L960" s="38">
        <v>67158</v>
      </c>
      <c r="M960">
        <v>10</v>
      </c>
      <c r="N960" t="s">
        <v>57</v>
      </c>
      <c r="O960" t="s">
        <v>35</v>
      </c>
      <c r="P960">
        <v>5</v>
      </c>
      <c r="Q960">
        <v>121</v>
      </c>
      <c r="R960" s="41">
        <v>381933</v>
      </c>
    </row>
    <row r="961" spans="1:18" x14ac:dyDescent="0.3">
      <c r="A961" t="s">
        <v>8476</v>
      </c>
      <c r="B961" s="32">
        <v>45580</v>
      </c>
      <c r="C961" t="s">
        <v>6730</v>
      </c>
      <c r="D961" t="s">
        <v>6731</v>
      </c>
      <c r="E961" t="s">
        <v>6732</v>
      </c>
      <c r="F961" t="s">
        <v>708</v>
      </c>
      <c r="G961" s="39" t="s">
        <v>8477</v>
      </c>
      <c r="H961" t="s">
        <v>65</v>
      </c>
      <c r="I961" t="s">
        <v>102</v>
      </c>
      <c r="J961">
        <v>18</v>
      </c>
      <c r="K961" s="40">
        <v>36927</v>
      </c>
      <c r="L961" s="38">
        <v>664686</v>
      </c>
      <c r="M961">
        <v>0</v>
      </c>
      <c r="N961" t="s">
        <v>27</v>
      </c>
      <c r="O961" t="s">
        <v>35</v>
      </c>
      <c r="P961">
        <v>2</v>
      </c>
      <c r="Q961">
        <v>64</v>
      </c>
      <c r="R961" s="41">
        <v>868547</v>
      </c>
    </row>
    <row r="962" spans="1:18" x14ac:dyDescent="0.3">
      <c r="A962" t="s">
        <v>8478</v>
      </c>
      <c r="B962" s="32">
        <v>44972</v>
      </c>
      <c r="C962" t="s">
        <v>6730</v>
      </c>
      <c r="D962" t="s">
        <v>6731</v>
      </c>
      <c r="E962" t="s">
        <v>6750</v>
      </c>
      <c r="F962" t="s">
        <v>1249</v>
      </c>
      <c r="G962" s="39" t="s">
        <v>8479</v>
      </c>
      <c r="H962" t="s">
        <v>10794</v>
      </c>
      <c r="I962" t="s">
        <v>141</v>
      </c>
      <c r="J962">
        <v>15</v>
      </c>
      <c r="K962" s="40">
        <v>17711</v>
      </c>
      <c r="L962" s="38">
        <v>265665</v>
      </c>
      <c r="M962">
        <v>5</v>
      </c>
      <c r="N962" t="s">
        <v>47</v>
      </c>
      <c r="O962" t="s">
        <v>27</v>
      </c>
      <c r="P962">
        <v>1</v>
      </c>
      <c r="Q962">
        <v>68</v>
      </c>
      <c r="R962" s="41">
        <v>581262</v>
      </c>
    </row>
    <row r="963" spans="1:18" x14ac:dyDescent="0.3">
      <c r="A963" t="s">
        <v>8480</v>
      </c>
      <c r="B963" s="32">
        <v>45163</v>
      </c>
      <c r="C963" t="s">
        <v>6730</v>
      </c>
      <c r="D963" t="s">
        <v>6731</v>
      </c>
      <c r="E963" t="s">
        <v>6750</v>
      </c>
      <c r="F963" t="s">
        <v>154</v>
      </c>
      <c r="G963" s="39" t="s">
        <v>8481</v>
      </c>
      <c r="H963" t="s">
        <v>10794</v>
      </c>
      <c r="I963" t="s">
        <v>237</v>
      </c>
      <c r="J963">
        <v>10</v>
      </c>
      <c r="K963" s="40">
        <v>21358</v>
      </c>
      <c r="L963" s="38">
        <v>213580</v>
      </c>
      <c r="M963">
        <v>15</v>
      </c>
      <c r="N963" t="s">
        <v>27</v>
      </c>
      <c r="O963" t="s">
        <v>28</v>
      </c>
      <c r="P963">
        <v>1</v>
      </c>
      <c r="Q963">
        <v>190</v>
      </c>
      <c r="R963" s="41">
        <v>581262</v>
      </c>
    </row>
    <row r="964" spans="1:18" x14ac:dyDescent="0.3">
      <c r="A964" t="s">
        <v>8482</v>
      </c>
      <c r="B964" s="32">
        <v>45200</v>
      </c>
      <c r="C964" t="s">
        <v>6730</v>
      </c>
      <c r="D964" t="s">
        <v>6731</v>
      </c>
      <c r="E964" t="s">
        <v>6750</v>
      </c>
      <c r="F964" t="s">
        <v>3771</v>
      </c>
      <c r="G964" s="39" t="s">
        <v>8483</v>
      </c>
      <c r="H964" t="s">
        <v>24</v>
      </c>
      <c r="I964" t="s">
        <v>56</v>
      </c>
      <c r="J964">
        <v>8</v>
      </c>
      <c r="K964" s="40">
        <v>289706</v>
      </c>
      <c r="L964" s="38">
        <v>2317648</v>
      </c>
      <c r="M964" t="s">
        <v>27</v>
      </c>
      <c r="N964" t="s">
        <v>26</v>
      </c>
      <c r="O964" t="s">
        <v>35</v>
      </c>
      <c r="P964">
        <v>2</v>
      </c>
      <c r="Q964">
        <v>129</v>
      </c>
      <c r="R964" s="41">
        <v>973851</v>
      </c>
    </row>
    <row r="965" spans="1:18" x14ac:dyDescent="0.3">
      <c r="A965" t="s">
        <v>8484</v>
      </c>
      <c r="B965" s="32">
        <v>45574</v>
      </c>
      <c r="C965" t="s">
        <v>6730</v>
      </c>
      <c r="D965" t="s">
        <v>6731</v>
      </c>
      <c r="E965" t="s">
        <v>6732</v>
      </c>
      <c r="F965" t="s">
        <v>122</v>
      </c>
      <c r="G965" s="39" t="s">
        <v>27</v>
      </c>
      <c r="H965" t="s">
        <v>10794</v>
      </c>
      <c r="I965" t="s">
        <v>113</v>
      </c>
      <c r="J965">
        <v>7</v>
      </c>
      <c r="K965" s="40">
        <v>15521</v>
      </c>
      <c r="L965" s="38">
        <v>108647</v>
      </c>
      <c r="M965">
        <v>10</v>
      </c>
      <c r="N965" t="s">
        <v>26</v>
      </c>
      <c r="O965" t="s">
        <v>28</v>
      </c>
      <c r="P965" t="s">
        <v>27</v>
      </c>
      <c r="Q965">
        <v>189</v>
      </c>
      <c r="R965" s="41">
        <v>581262</v>
      </c>
    </row>
    <row r="966" spans="1:18" x14ac:dyDescent="0.3">
      <c r="A966" t="s">
        <v>8485</v>
      </c>
      <c r="B966" s="32">
        <v>45099</v>
      </c>
      <c r="C966" t="s">
        <v>6730</v>
      </c>
      <c r="D966" t="s">
        <v>6731</v>
      </c>
      <c r="E966" t="s">
        <v>6732</v>
      </c>
      <c r="F966" t="s">
        <v>1091</v>
      </c>
      <c r="G966" s="39" t="s">
        <v>8486</v>
      </c>
      <c r="H966" t="s">
        <v>24</v>
      </c>
      <c r="I966" t="s">
        <v>25</v>
      </c>
      <c r="J966">
        <v>15</v>
      </c>
      <c r="K966" s="40">
        <v>252208</v>
      </c>
      <c r="L966" s="38">
        <v>3783120</v>
      </c>
      <c r="M966">
        <v>0</v>
      </c>
      <c r="N966" t="s">
        <v>27</v>
      </c>
      <c r="O966" t="s">
        <v>35</v>
      </c>
      <c r="P966">
        <v>3</v>
      </c>
      <c r="Q966">
        <v>171</v>
      </c>
      <c r="R966" s="41">
        <v>973851</v>
      </c>
    </row>
    <row r="967" spans="1:18" x14ac:dyDescent="0.3">
      <c r="A967" t="s">
        <v>8487</v>
      </c>
      <c r="B967" s="32">
        <v>45213</v>
      </c>
      <c r="C967" t="s">
        <v>6730</v>
      </c>
      <c r="D967" t="s">
        <v>6731</v>
      </c>
      <c r="E967" t="s">
        <v>6750</v>
      </c>
      <c r="F967" t="s">
        <v>1568</v>
      </c>
      <c r="G967" s="39" t="s">
        <v>8488</v>
      </c>
      <c r="H967" t="s">
        <v>24</v>
      </c>
      <c r="I967" t="s">
        <v>92</v>
      </c>
      <c r="J967">
        <v>14</v>
      </c>
      <c r="K967" s="40">
        <v>254036</v>
      </c>
      <c r="L967" s="38">
        <v>3556504</v>
      </c>
      <c r="M967">
        <v>10</v>
      </c>
      <c r="N967" t="s">
        <v>34</v>
      </c>
      <c r="O967" t="s">
        <v>35</v>
      </c>
      <c r="P967">
        <v>2</v>
      </c>
      <c r="Q967">
        <v>161</v>
      </c>
      <c r="R967" s="41">
        <v>973851</v>
      </c>
    </row>
    <row r="968" spans="1:18" x14ac:dyDescent="0.3">
      <c r="A968" t="s">
        <v>8489</v>
      </c>
      <c r="B968" s="32">
        <v>45182</v>
      </c>
      <c r="C968" t="s">
        <v>6730</v>
      </c>
      <c r="D968" t="s">
        <v>6731</v>
      </c>
      <c r="E968" t="s">
        <v>6732</v>
      </c>
      <c r="F968" t="s">
        <v>1799</v>
      </c>
      <c r="G968" s="39" t="s">
        <v>8490</v>
      </c>
      <c r="H968" t="s">
        <v>24</v>
      </c>
      <c r="I968" t="s">
        <v>152</v>
      </c>
      <c r="J968">
        <v>14</v>
      </c>
      <c r="K968" s="40">
        <v>73023</v>
      </c>
      <c r="L968" s="38">
        <v>1022322</v>
      </c>
      <c r="M968">
        <v>5</v>
      </c>
      <c r="N968" t="s">
        <v>57</v>
      </c>
      <c r="O968" t="s">
        <v>28</v>
      </c>
      <c r="P968">
        <v>2</v>
      </c>
      <c r="Q968">
        <v>97</v>
      </c>
      <c r="R968" s="41">
        <v>973851</v>
      </c>
    </row>
    <row r="969" spans="1:18" x14ac:dyDescent="0.3">
      <c r="A969" t="s">
        <v>8491</v>
      </c>
      <c r="B969" s="32">
        <v>45038</v>
      </c>
      <c r="C969" t="s">
        <v>6730</v>
      </c>
      <c r="D969" t="s">
        <v>6731</v>
      </c>
      <c r="E969" t="s">
        <v>6732</v>
      </c>
      <c r="F969" t="s">
        <v>1558</v>
      </c>
      <c r="G969" s="39" t="s">
        <v>8492</v>
      </c>
      <c r="H969" t="s">
        <v>10794</v>
      </c>
      <c r="I969" t="s">
        <v>95</v>
      </c>
      <c r="J969">
        <v>8</v>
      </c>
      <c r="K969" s="40">
        <v>20939</v>
      </c>
      <c r="L969" s="38">
        <v>167512</v>
      </c>
      <c r="M969">
        <v>5</v>
      </c>
      <c r="N969" t="s">
        <v>57</v>
      </c>
      <c r="O969" t="s">
        <v>35</v>
      </c>
      <c r="P969" t="s">
        <v>27</v>
      </c>
      <c r="Q969">
        <v>114</v>
      </c>
      <c r="R969" s="41">
        <v>581262</v>
      </c>
    </row>
    <row r="970" spans="1:18" x14ac:dyDescent="0.3">
      <c r="A970" t="s">
        <v>8493</v>
      </c>
      <c r="B970" s="32">
        <v>45624</v>
      </c>
      <c r="C970" t="s">
        <v>6730</v>
      </c>
      <c r="D970" t="s">
        <v>6731</v>
      </c>
      <c r="E970" t="s">
        <v>6741</v>
      </c>
      <c r="F970" t="s">
        <v>2058</v>
      </c>
      <c r="G970" s="39" t="s">
        <v>8494</v>
      </c>
      <c r="H970" t="s">
        <v>24</v>
      </c>
      <c r="I970" t="s">
        <v>56</v>
      </c>
      <c r="J970">
        <v>8</v>
      </c>
      <c r="K970" s="40">
        <v>78295</v>
      </c>
      <c r="L970" s="38">
        <v>626360</v>
      </c>
      <c r="M970">
        <v>20</v>
      </c>
      <c r="N970" t="s">
        <v>47</v>
      </c>
      <c r="O970" t="s">
        <v>27</v>
      </c>
      <c r="P970">
        <v>2</v>
      </c>
      <c r="Q970">
        <v>192</v>
      </c>
      <c r="R970" s="41">
        <v>973851</v>
      </c>
    </row>
    <row r="971" spans="1:18" x14ac:dyDescent="0.3">
      <c r="A971" t="s">
        <v>8495</v>
      </c>
      <c r="B971" s="32">
        <v>45076</v>
      </c>
      <c r="C971" t="s">
        <v>6730</v>
      </c>
      <c r="D971" t="s">
        <v>6731</v>
      </c>
      <c r="E971" t="s">
        <v>6750</v>
      </c>
      <c r="F971" t="s">
        <v>347</v>
      </c>
      <c r="G971" s="39" t="s">
        <v>8496</v>
      </c>
      <c r="H971" t="s">
        <v>24</v>
      </c>
      <c r="I971" t="s">
        <v>161</v>
      </c>
      <c r="J971">
        <v>1</v>
      </c>
      <c r="K971" s="40">
        <v>48851</v>
      </c>
      <c r="L971" s="38">
        <v>48851</v>
      </c>
      <c r="M971">
        <v>10</v>
      </c>
      <c r="N971" t="s">
        <v>57</v>
      </c>
      <c r="O971" t="s">
        <v>35</v>
      </c>
      <c r="P971">
        <v>4</v>
      </c>
      <c r="Q971">
        <v>67</v>
      </c>
      <c r="R971" s="41">
        <v>973851</v>
      </c>
    </row>
    <row r="972" spans="1:18" x14ac:dyDescent="0.3">
      <c r="A972" t="s">
        <v>8497</v>
      </c>
      <c r="B972" s="32">
        <v>45242</v>
      </c>
      <c r="C972" t="s">
        <v>6730</v>
      </c>
      <c r="D972" t="s">
        <v>6731</v>
      </c>
      <c r="E972" t="s">
        <v>6732</v>
      </c>
      <c r="F972" t="s">
        <v>54</v>
      </c>
      <c r="G972" s="39" t="s">
        <v>27</v>
      </c>
      <c r="H972" t="s">
        <v>65</v>
      </c>
      <c r="I972" t="s">
        <v>78</v>
      </c>
      <c r="J972">
        <v>18</v>
      </c>
      <c r="K972" s="40">
        <v>37940</v>
      </c>
      <c r="L972" s="38">
        <v>682920</v>
      </c>
      <c r="M972">
        <v>5</v>
      </c>
      <c r="N972" t="s">
        <v>27</v>
      </c>
      <c r="O972" t="s">
        <v>35</v>
      </c>
      <c r="P972">
        <v>5</v>
      </c>
      <c r="Q972">
        <v>55</v>
      </c>
      <c r="R972" s="41">
        <v>868547</v>
      </c>
    </row>
    <row r="973" spans="1:18" x14ac:dyDescent="0.3">
      <c r="A973" t="s">
        <v>8498</v>
      </c>
      <c r="B973" s="32">
        <v>45523</v>
      </c>
      <c r="C973" t="s">
        <v>6730</v>
      </c>
      <c r="D973" t="s">
        <v>6731</v>
      </c>
      <c r="E973" t="s">
        <v>6750</v>
      </c>
      <c r="F973" t="s">
        <v>513</v>
      </c>
      <c r="G973" s="39" t="s">
        <v>27</v>
      </c>
      <c r="H973" t="s">
        <v>32</v>
      </c>
      <c r="I973" t="s">
        <v>141</v>
      </c>
      <c r="J973">
        <v>11</v>
      </c>
      <c r="K973" s="40">
        <v>3280</v>
      </c>
      <c r="L973" s="38">
        <v>36080</v>
      </c>
      <c r="M973">
        <v>5</v>
      </c>
      <c r="N973" t="s">
        <v>47</v>
      </c>
      <c r="O973" t="s">
        <v>28</v>
      </c>
      <c r="P973">
        <v>5</v>
      </c>
      <c r="Q973">
        <v>49</v>
      </c>
      <c r="R973" s="41">
        <v>581262</v>
      </c>
    </row>
    <row r="974" spans="1:18" x14ac:dyDescent="0.3">
      <c r="A974" t="s">
        <v>8499</v>
      </c>
      <c r="B974" s="32">
        <v>45465</v>
      </c>
      <c r="C974" t="s">
        <v>6730</v>
      </c>
      <c r="D974" t="s">
        <v>6731</v>
      </c>
      <c r="E974" t="s">
        <v>6741</v>
      </c>
      <c r="F974" t="s">
        <v>508</v>
      </c>
      <c r="G974" s="39" t="s">
        <v>8500</v>
      </c>
      <c r="H974" t="s">
        <v>10798</v>
      </c>
      <c r="I974" t="s">
        <v>289</v>
      </c>
      <c r="J974">
        <v>16</v>
      </c>
      <c r="K974" s="40">
        <v>115270</v>
      </c>
      <c r="L974" s="38">
        <v>1844320</v>
      </c>
      <c r="M974">
        <v>0</v>
      </c>
      <c r="N974" t="s">
        <v>57</v>
      </c>
      <c r="O974" t="s">
        <v>35</v>
      </c>
      <c r="P974">
        <v>4</v>
      </c>
      <c r="Q974">
        <v>141</v>
      </c>
      <c r="R974" s="41">
        <v>868547</v>
      </c>
    </row>
    <row r="975" spans="1:18" x14ac:dyDescent="0.3">
      <c r="A975" t="s">
        <v>8501</v>
      </c>
      <c r="B975" s="32">
        <v>45191</v>
      </c>
      <c r="C975" t="s">
        <v>6730</v>
      </c>
      <c r="D975" t="s">
        <v>6731</v>
      </c>
      <c r="E975" t="s">
        <v>6741</v>
      </c>
      <c r="F975" t="s">
        <v>169</v>
      </c>
      <c r="G975" s="39" t="s">
        <v>8502</v>
      </c>
      <c r="H975" t="s">
        <v>24</v>
      </c>
      <c r="I975" t="s">
        <v>56</v>
      </c>
      <c r="J975">
        <v>4</v>
      </c>
      <c r="K975" s="40">
        <v>68264</v>
      </c>
      <c r="L975" s="38">
        <v>273056</v>
      </c>
      <c r="M975" t="s">
        <v>27</v>
      </c>
      <c r="N975" t="s">
        <v>27</v>
      </c>
      <c r="O975" t="s">
        <v>35</v>
      </c>
      <c r="P975">
        <v>0</v>
      </c>
      <c r="Q975">
        <v>83</v>
      </c>
      <c r="R975" s="41">
        <v>973851</v>
      </c>
    </row>
    <row r="976" spans="1:18" x14ac:dyDescent="0.3">
      <c r="A976" t="s">
        <v>8503</v>
      </c>
      <c r="B976" s="32">
        <v>45281</v>
      </c>
      <c r="C976" t="s">
        <v>6730</v>
      </c>
      <c r="D976" t="s">
        <v>6731</v>
      </c>
      <c r="E976" t="s">
        <v>6741</v>
      </c>
      <c r="F976" t="s">
        <v>139</v>
      </c>
      <c r="G976" s="39" t="s">
        <v>8504</v>
      </c>
      <c r="H976" t="s">
        <v>65</v>
      </c>
      <c r="I976" t="s">
        <v>102</v>
      </c>
      <c r="J976">
        <v>11</v>
      </c>
      <c r="K976" s="40">
        <v>27238</v>
      </c>
      <c r="L976" s="38">
        <v>299618</v>
      </c>
      <c r="M976">
        <v>15</v>
      </c>
      <c r="N976" t="s">
        <v>47</v>
      </c>
      <c r="O976" t="s">
        <v>35</v>
      </c>
      <c r="P976">
        <v>2</v>
      </c>
      <c r="Q976">
        <v>115</v>
      </c>
      <c r="R976" s="41">
        <v>868547</v>
      </c>
    </row>
    <row r="977" spans="1:18" x14ac:dyDescent="0.3">
      <c r="A977" t="s">
        <v>8505</v>
      </c>
      <c r="B977" s="32">
        <v>45337</v>
      </c>
      <c r="C977" t="s">
        <v>6730</v>
      </c>
      <c r="D977" t="s">
        <v>6731</v>
      </c>
      <c r="E977" t="s">
        <v>6750</v>
      </c>
      <c r="F977" t="s">
        <v>1503</v>
      </c>
      <c r="G977" s="39" t="s">
        <v>8506</v>
      </c>
      <c r="H977" t="s">
        <v>24</v>
      </c>
      <c r="I977" t="s">
        <v>161</v>
      </c>
      <c r="J977">
        <v>20</v>
      </c>
      <c r="K977" s="40">
        <v>167106</v>
      </c>
      <c r="L977" s="38">
        <v>3342120</v>
      </c>
      <c r="M977">
        <v>10</v>
      </c>
      <c r="N977" t="s">
        <v>47</v>
      </c>
      <c r="O977" t="s">
        <v>28</v>
      </c>
      <c r="P977">
        <v>2</v>
      </c>
      <c r="Q977">
        <v>154</v>
      </c>
      <c r="R977" s="41">
        <v>973851</v>
      </c>
    </row>
    <row r="978" spans="1:18" x14ac:dyDescent="0.3">
      <c r="A978" t="s">
        <v>8507</v>
      </c>
      <c r="B978" s="32">
        <v>45026</v>
      </c>
      <c r="C978" t="s">
        <v>6730</v>
      </c>
      <c r="D978" t="s">
        <v>6731</v>
      </c>
      <c r="E978" t="s">
        <v>6750</v>
      </c>
      <c r="F978" t="s">
        <v>2649</v>
      </c>
      <c r="G978" s="39" t="s">
        <v>27</v>
      </c>
      <c r="H978" t="s">
        <v>10798</v>
      </c>
      <c r="I978" t="s">
        <v>78</v>
      </c>
      <c r="J978">
        <v>6</v>
      </c>
      <c r="K978" s="40">
        <v>128930</v>
      </c>
      <c r="L978" s="38">
        <v>773580</v>
      </c>
      <c r="M978">
        <v>0</v>
      </c>
      <c r="N978" t="s">
        <v>26</v>
      </c>
      <c r="O978" t="s">
        <v>35</v>
      </c>
      <c r="P978">
        <v>2</v>
      </c>
      <c r="Q978">
        <v>193</v>
      </c>
      <c r="R978" s="41">
        <v>868547</v>
      </c>
    </row>
    <row r="979" spans="1:18" x14ac:dyDescent="0.3">
      <c r="A979" t="s">
        <v>8508</v>
      </c>
      <c r="B979" s="32">
        <v>45077</v>
      </c>
      <c r="C979" t="s">
        <v>6730</v>
      </c>
      <c r="D979" t="s">
        <v>6731</v>
      </c>
      <c r="E979" t="s">
        <v>6741</v>
      </c>
      <c r="F979" t="s">
        <v>49</v>
      </c>
      <c r="G979" s="39" t="s">
        <v>27</v>
      </c>
      <c r="H979" t="s">
        <v>45</v>
      </c>
      <c r="I979" t="s">
        <v>181</v>
      </c>
      <c r="J979">
        <v>8</v>
      </c>
      <c r="K979" s="40">
        <v>43882</v>
      </c>
      <c r="L979" s="38">
        <v>351056</v>
      </c>
      <c r="M979">
        <v>10</v>
      </c>
      <c r="N979" t="s">
        <v>57</v>
      </c>
      <c r="O979" t="s">
        <v>35</v>
      </c>
      <c r="P979" t="s">
        <v>27</v>
      </c>
      <c r="Q979">
        <v>42</v>
      </c>
      <c r="R979" s="41">
        <v>395160</v>
      </c>
    </row>
    <row r="980" spans="1:18" x14ac:dyDescent="0.3">
      <c r="A980" t="s">
        <v>8509</v>
      </c>
      <c r="B980" s="32">
        <v>45177</v>
      </c>
      <c r="C980" t="s">
        <v>6730</v>
      </c>
      <c r="D980" t="s">
        <v>6731</v>
      </c>
      <c r="E980" t="s">
        <v>6732</v>
      </c>
      <c r="F980" t="s">
        <v>524</v>
      </c>
      <c r="G980" s="39" t="s">
        <v>8510</v>
      </c>
      <c r="H980" t="s">
        <v>32</v>
      </c>
      <c r="I980" t="s">
        <v>141</v>
      </c>
      <c r="J980">
        <v>16</v>
      </c>
      <c r="K980" s="40">
        <v>7063</v>
      </c>
      <c r="L980" s="38">
        <v>113008</v>
      </c>
      <c r="M980">
        <v>0</v>
      </c>
      <c r="N980" t="s">
        <v>27</v>
      </c>
      <c r="O980" t="s">
        <v>27</v>
      </c>
      <c r="P980">
        <v>4</v>
      </c>
      <c r="Q980">
        <v>38</v>
      </c>
      <c r="R980" s="41">
        <v>581262</v>
      </c>
    </row>
    <row r="981" spans="1:18" x14ac:dyDescent="0.3">
      <c r="A981" t="s">
        <v>8511</v>
      </c>
      <c r="B981" s="32">
        <v>45347</v>
      </c>
      <c r="C981" t="s">
        <v>6730</v>
      </c>
      <c r="D981" t="s">
        <v>6731</v>
      </c>
      <c r="E981" t="s">
        <v>6741</v>
      </c>
      <c r="F981" t="s">
        <v>768</v>
      </c>
      <c r="G981" s="39" t="s">
        <v>8512</v>
      </c>
      <c r="H981" t="s">
        <v>65</v>
      </c>
      <c r="I981" t="s">
        <v>289</v>
      </c>
      <c r="J981">
        <v>8</v>
      </c>
      <c r="K981" s="40">
        <v>87155</v>
      </c>
      <c r="L981" s="38">
        <v>697240</v>
      </c>
      <c r="M981" t="s">
        <v>27</v>
      </c>
      <c r="N981" t="s">
        <v>47</v>
      </c>
      <c r="O981" t="s">
        <v>28</v>
      </c>
      <c r="P981">
        <v>2</v>
      </c>
      <c r="Q981">
        <v>67</v>
      </c>
      <c r="R981" s="41">
        <v>868547</v>
      </c>
    </row>
    <row r="982" spans="1:18" x14ac:dyDescent="0.3">
      <c r="A982" t="s">
        <v>8513</v>
      </c>
      <c r="B982" s="32">
        <v>45310</v>
      </c>
      <c r="C982" t="s">
        <v>6730</v>
      </c>
      <c r="D982" t="s">
        <v>6731</v>
      </c>
      <c r="E982" t="s">
        <v>6741</v>
      </c>
      <c r="F982" t="s">
        <v>2083</v>
      </c>
      <c r="G982" s="39" t="s">
        <v>8514</v>
      </c>
      <c r="H982" t="s">
        <v>40</v>
      </c>
      <c r="I982" t="s">
        <v>106</v>
      </c>
      <c r="J982">
        <v>13</v>
      </c>
      <c r="K982" s="40">
        <v>12138</v>
      </c>
      <c r="L982" s="38">
        <v>157794</v>
      </c>
      <c r="M982">
        <v>10</v>
      </c>
      <c r="N982" t="s">
        <v>26</v>
      </c>
      <c r="O982" t="s">
        <v>35</v>
      </c>
      <c r="P982">
        <v>1</v>
      </c>
      <c r="Q982">
        <v>89</v>
      </c>
      <c r="R982" s="41">
        <v>381933</v>
      </c>
    </row>
    <row r="983" spans="1:18" x14ac:dyDescent="0.3">
      <c r="A983" t="s">
        <v>8515</v>
      </c>
      <c r="B983" s="32">
        <v>45582</v>
      </c>
      <c r="C983" t="s">
        <v>6730</v>
      </c>
      <c r="D983" t="s">
        <v>6731</v>
      </c>
      <c r="E983" t="s">
        <v>6750</v>
      </c>
      <c r="F983" t="s">
        <v>324</v>
      </c>
      <c r="G983" s="39" t="s">
        <v>8516</v>
      </c>
      <c r="H983" t="s">
        <v>24</v>
      </c>
      <c r="I983" t="s">
        <v>25</v>
      </c>
      <c r="J983">
        <v>12</v>
      </c>
      <c r="K983" s="40">
        <v>36325</v>
      </c>
      <c r="L983" s="38">
        <v>435900</v>
      </c>
      <c r="M983" t="s">
        <v>27</v>
      </c>
      <c r="N983" t="s">
        <v>26</v>
      </c>
      <c r="O983" t="s">
        <v>28</v>
      </c>
      <c r="P983">
        <v>2</v>
      </c>
      <c r="Q983">
        <v>61</v>
      </c>
      <c r="R983" s="41">
        <v>973851</v>
      </c>
    </row>
    <row r="984" spans="1:18" x14ac:dyDescent="0.3">
      <c r="A984" t="s">
        <v>8517</v>
      </c>
      <c r="B984" s="32">
        <v>45595</v>
      </c>
      <c r="C984" t="s">
        <v>6730</v>
      </c>
      <c r="D984" t="s">
        <v>6731</v>
      </c>
      <c r="E984" t="s">
        <v>6750</v>
      </c>
      <c r="F984" t="s">
        <v>1150</v>
      </c>
      <c r="G984" s="39" t="s">
        <v>8518</v>
      </c>
      <c r="H984" t="s">
        <v>32</v>
      </c>
      <c r="I984" t="s">
        <v>113</v>
      </c>
      <c r="J984">
        <v>15</v>
      </c>
      <c r="K984" s="40">
        <v>16793</v>
      </c>
      <c r="L984" s="38">
        <v>251895</v>
      </c>
      <c r="M984">
        <v>0</v>
      </c>
      <c r="N984" t="s">
        <v>27</v>
      </c>
      <c r="O984" t="s">
        <v>35</v>
      </c>
      <c r="P984">
        <v>4</v>
      </c>
      <c r="Q984">
        <v>30</v>
      </c>
      <c r="R984" s="41">
        <v>581262</v>
      </c>
    </row>
    <row r="985" spans="1:18" x14ac:dyDescent="0.3">
      <c r="A985" t="s">
        <v>8519</v>
      </c>
      <c r="B985" s="32">
        <v>45561</v>
      </c>
      <c r="C985" t="s">
        <v>6730</v>
      </c>
      <c r="D985" t="s">
        <v>6731</v>
      </c>
      <c r="E985" t="s">
        <v>6741</v>
      </c>
      <c r="F985" t="s">
        <v>1741</v>
      </c>
      <c r="G985" s="39" t="s">
        <v>27</v>
      </c>
      <c r="H985" t="s">
        <v>40</v>
      </c>
      <c r="I985" t="s">
        <v>137</v>
      </c>
      <c r="J985">
        <v>11</v>
      </c>
      <c r="K985" s="40">
        <v>7032</v>
      </c>
      <c r="L985" s="38">
        <v>77352</v>
      </c>
      <c r="M985">
        <v>0</v>
      </c>
      <c r="N985" t="s">
        <v>26</v>
      </c>
      <c r="O985" t="s">
        <v>35</v>
      </c>
      <c r="P985">
        <v>3</v>
      </c>
      <c r="Q985">
        <v>122</v>
      </c>
      <c r="R985" s="41">
        <v>381933</v>
      </c>
    </row>
    <row r="986" spans="1:18" x14ac:dyDescent="0.3">
      <c r="A986" t="s">
        <v>8520</v>
      </c>
      <c r="B986" s="32">
        <v>45622</v>
      </c>
      <c r="C986" t="s">
        <v>6730</v>
      </c>
      <c r="D986" t="s">
        <v>6731</v>
      </c>
      <c r="E986" t="s">
        <v>6732</v>
      </c>
      <c r="F986" t="s">
        <v>616</v>
      </c>
      <c r="G986" s="39" t="s">
        <v>8521</v>
      </c>
      <c r="H986" t="s">
        <v>24</v>
      </c>
      <c r="I986" t="s">
        <v>161</v>
      </c>
      <c r="J986">
        <v>7</v>
      </c>
      <c r="K986" s="40">
        <v>100170</v>
      </c>
      <c r="L986" s="38">
        <v>701190</v>
      </c>
      <c r="M986">
        <v>0</v>
      </c>
      <c r="N986" t="s">
        <v>34</v>
      </c>
      <c r="O986" t="s">
        <v>35</v>
      </c>
      <c r="P986">
        <v>4</v>
      </c>
      <c r="Q986">
        <v>11</v>
      </c>
      <c r="R986" s="41">
        <v>973851</v>
      </c>
    </row>
    <row r="987" spans="1:18" x14ac:dyDescent="0.3">
      <c r="A987" t="s">
        <v>8522</v>
      </c>
      <c r="B987" s="32">
        <v>45507</v>
      </c>
      <c r="C987" t="s">
        <v>6730</v>
      </c>
      <c r="D987" t="s">
        <v>6731</v>
      </c>
      <c r="E987" t="s">
        <v>6750</v>
      </c>
      <c r="F987" t="s">
        <v>3820</v>
      </c>
      <c r="G987" s="39" t="s">
        <v>8523</v>
      </c>
      <c r="H987" t="s">
        <v>45</v>
      </c>
      <c r="I987" t="s">
        <v>211</v>
      </c>
      <c r="J987">
        <v>17</v>
      </c>
      <c r="K987" s="40">
        <v>16101</v>
      </c>
      <c r="L987" s="38">
        <v>273717</v>
      </c>
      <c r="M987">
        <v>0</v>
      </c>
      <c r="N987" t="s">
        <v>34</v>
      </c>
      <c r="O987" t="s">
        <v>35</v>
      </c>
      <c r="P987">
        <v>1</v>
      </c>
      <c r="Q987">
        <v>141</v>
      </c>
      <c r="R987" s="41">
        <v>395160</v>
      </c>
    </row>
    <row r="988" spans="1:18" x14ac:dyDescent="0.3">
      <c r="A988" t="s">
        <v>8524</v>
      </c>
      <c r="B988" s="32">
        <v>45299</v>
      </c>
      <c r="C988" t="s">
        <v>6730</v>
      </c>
      <c r="D988" t="s">
        <v>6731</v>
      </c>
      <c r="E988" t="s">
        <v>6732</v>
      </c>
      <c r="F988" t="s">
        <v>4590</v>
      </c>
      <c r="G988" s="39" t="s">
        <v>8525</v>
      </c>
      <c r="H988" t="s">
        <v>65</v>
      </c>
      <c r="I988" t="s">
        <v>397</v>
      </c>
      <c r="J988">
        <v>14</v>
      </c>
      <c r="K988" s="40">
        <v>77268</v>
      </c>
      <c r="L988" s="38">
        <v>1081752</v>
      </c>
      <c r="M988">
        <v>0</v>
      </c>
      <c r="N988" t="s">
        <v>57</v>
      </c>
      <c r="O988" t="s">
        <v>35</v>
      </c>
      <c r="P988" t="s">
        <v>27</v>
      </c>
      <c r="Q988">
        <v>93</v>
      </c>
      <c r="R988" s="41">
        <v>868547</v>
      </c>
    </row>
    <row r="989" spans="1:18" x14ac:dyDescent="0.3">
      <c r="A989" t="s">
        <v>8526</v>
      </c>
      <c r="B989" s="32">
        <v>45441</v>
      </c>
      <c r="C989" t="s">
        <v>6730</v>
      </c>
      <c r="D989" t="s">
        <v>6731</v>
      </c>
      <c r="E989" t="s">
        <v>6732</v>
      </c>
      <c r="F989" t="s">
        <v>756</v>
      </c>
      <c r="G989" s="39" t="s">
        <v>27</v>
      </c>
      <c r="H989" t="s">
        <v>65</v>
      </c>
      <c r="I989" t="s">
        <v>382</v>
      </c>
      <c r="J989">
        <v>20</v>
      </c>
      <c r="K989" s="40">
        <v>41900</v>
      </c>
      <c r="L989" s="38">
        <v>838000</v>
      </c>
      <c r="M989" t="s">
        <v>27</v>
      </c>
      <c r="N989" t="s">
        <v>26</v>
      </c>
      <c r="O989" t="s">
        <v>35</v>
      </c>
      <c r="P989" t="s">
        <v>27</v>
      </c>
      <c r="Q989">
        <v>78</v>
      </c>
      <c r="R989" s="41">
        <v>868547</v>
      </c>
    </row>
    <row r="990" spans="1:18" x14ac:dyDescent="0.3">
      <c r="A990" t="s">
        <v>8527</v>
      </c>
      <c r="B990" s="32">
        <v>45636</v>
      </c>
      <c r="C990" t="s">
        <v>6730</v>
      </c>
      <c r="D990" t="s">
        <v>6731</v>
      </c>
      <c r="E990" t="s">
        <v>6732</v>
      </c>
      <c r="F990" t="s">
        <v>115</v>
      </c>
      <c r="G990" s="39" t="s">
        <v>8528</v>
      </c>
      <c r="H990" t="s">
        <v>40</v>
      </c>
      <c r="I990" t="s">
        <v>123</v>
      </c>
      <c r="J990">
        <v>17</v>
      </c>
      <c r="K990" s="40">
        <v>14252</v>
      </c>
      <c r="L990" s="38">
        <v>242284</v>
      </c>
      <c r="M990">
        <v>20</v>
      </c>
      <c r="N990" t="s">
        <v>34</v>
      </c>
      <c r="O990" t="s">
        <v>35</v>
      </c>
      <c r="P990" t="s">
        <v>27</v>
      </c>
      <c r="Q990">
        <v>192</v>
      </c>
      <c r="R990" s="41">
        <v>381933</v>
      </c>
    </row>
    <row r="991" spans="1:18" x14ac:dyDescent="0.3">
      <c r="A991" t="s">
        <v>8529</v>
      </c>
      <c r="B991" s="32">
        <v>45352</v>
      </c>
      <c r="C991" t="s">
        <v>6730</v>
      </c>
      <c r="D991" t="s">
        <v>6731</v>
      </c>
      <c r="E991" t="s">
        <v>6750</v>
      </c>
      <c r="F991" t="s">
        <v>924</v>
      </c>
      <c r="G991" s="39" t="s">
        <v>8530</v>
      </c>
      <c r="H991" t="s">
        <v>45</v>
      </c>
      <c r="I991" t="s">
        <v>98</v>
      </c>
      <c r="J991">
        <v>13</v>
      </c>
      <c r="K991" s="40">
        <v>8814</v>
      </c>
      <c r="L991" s="38">
        <v>114582</v>
      </c>
      <c r="M991">
        <v>10</v>
      </c>
      <c r="N991" t="s">
        <v>57</v>
      </c>
      <c r="O991" t="s">
        <v>35</v>
      </c>
      <c r="P991">
        <v>5</v>
      </c>
      <c r="Q991">
        <v>196</v>
      </c>
      <c r="R991" s="41">
        <v>395160</v>
      </c>
    </row>
    <row r="992" spans="1:18" x14ac:dyDescent="0.3">
      <c r="A992" t="s">
        <v>8531</v>
      </c>
      <c r="B992" s="32">
        <v>45351</v>
      </c>
      <c r="C992" t="s">
        <v>6730</v>
      </c>
      <c r="D992" t="s">
        <v>6731</v>
      </c>
      <c r="E992" t="s">
        <v>6732</v>
      </c>
      <c r="F992" t="s">
        <v>3342</v>
      </c>
      <c r="G992" s="39" t="s">
        <v>8532</v>
      </c>
      <c r="H992" t="s">
        <v>24</v>
      </c>
      <c r="I992" t="s">
        <v>61</v>
      </c>
      <c r="J992">
        <v>12</v>
      </c>
      <c r="K992" s="40">
        <v>261267</v>
      </c>
      <c r="L992" s="38">
        <v>3135204</v>
      </c>
      <c r="M992">
        <v>5</v>
      </c>
      <c r="N992" t="s">
        <v>26</v>
      </c>
      <c r="O992" t="s">
        <v>35</v>
      </c>
      <c r="P992" t="s">
        <v>27</v>
      </c>
      <c r="Q992">
        <v>142</v>
      </c>
      <c r="R992" s="41">
        <v>973851</v>
      </c>
    </row>
    <row r="993" spans="1:18" x14ac:dyDescent="0.3">
      <c r="A993" t="s">
        <v>8533</v>
      </c>
      <c r="B993" s="32">
        <v>45477</v>
      </c>
      <c r="C993" t="s">
        <v>6730</v>
      </c>
      <c r="D993" t="s">
        <v>6731</v>
      </c>
      <c r="E993" t="s">
        <v>6732</v>
      </c>
      <c r="F993" t="s">
        <v>338</v>
      </c>
      <c r="G993" s="39" t="s">
        <v>27</v>
      </c>
      <c r="H993" t="s">
        <v>45</v>
      </c>
      <c r="I993" t="s">
        <v>98</v>
      </c>
      <c r="J993">
        <v>10</v>
      </c>
      <c r="K993" s="40">
        <v>9387</v>
      </c>
      <c r="L993" s="38">
        <v>93870</v>
      </c>
      <c r="M993" t="s">
        <v>27</v>
      </c>
      <c r="N993" t="s">
        <v>26</v>
      </c>
      <c r="O993" t="s">
        <v>35</v>
      </c>
      <c r="P993">
        <v>3</v>
      </c>
      <c r="Q993">
        <v>69</v>
      </c>
      <c r="R993" s="41">
        <v>395160</v>
      </c>
    </row>
    <row r="994" spans="1:18" x14ac:dyDescent="0.3">
      <c r="A994" t="s">
        <v>8534</v>
      </c>
      <c r="B994" s="32">
        <v>45637</v>
      </c>
      <c r="C994" t="s">
        <v>6730</v>
      </c>
      <c r="D994" t="s">
        <v>6731</v>
      </c>
      <c r="E994" t="s">
        <v>6732</v>
      </c>
      <c r="F994" t="s">
        <v>84</v>
      </c>
      <c r="G994" s="39" t="s">
        <v>8535</v>
      </c>
      <c r="H994" t="s">
        <v>32</v>
      </c>
      <c r="I994" t="s">
        <v>113</v>
      </c>
      <c r="J994">
        <v>3</v>
      </c>
      <c r="K994" s="40">
        <v>10978</v>
      </c>
      <c r="L994" s="38">
        <v>32934</v>
      </c>
      <c r="M994" t="s">
        <v>27</v>
      </c>
      <c r="N994" t="s">
        <v>27</v>
      </c>
      <c r="O994" t="s">
        <v>35</v>
      </c>
      <c r="P994">
        <v>3</v>
      </c>
      <c r="Q994">
        <v>45</v>
      </c>
      <c r="R994" s="41">
        <v>581262</v>
      </c>
    </row>
    <row r="995" spans="1:18" x14ac:dyDescent="0.3">
      <c r="A995" t="s">
        <v>8536</v>
      </c>
      <c r="B995" s="32">
        <v>45076</v>
      </c>
      <c r="C995" t="s">
        <v>6730</v>
      </c>
      <c r="D995" t="s">
        <v>6731</v>
      </c>
      <c r="E995" t="s">
        <v>6732</v>
      </c>
      <c r="F995" t="s">
        <v>455</v>
      </c>
      <c r="G995" s="39" t="s">
        <v>8537</v>
      </c>
      <c r="H995" t="s">
        <v>24</v>
      </c>
      <c r="I995" t="s">
        <v>152</v>
      </c>
      <c r="J995">
        <v>7</v>
      </c>
      <c r="K995" s="40">
        <v>80871</v>
      </c>
      <c r="L995" s="38">
        <v>566097</v>
      </c>
      <c r="M995">
        <v>0</v>
      </c>
      <c r="N995" t="s">
        <v>34</v>
      </c>
      <c r="O995" t="s">
        <v>35</v>
      </c>
      <c r="P995">
        <v>1</v>
      </c>
      <c r="Q995">
        <v>66</v>
      </c>
      <c r="R995" s="41">
        <v>973851</v>
      </c>
    </row>
    <row r="996" spans="1:18" x14ac:dyDescent="0.3">
      <c r="A996" t="s">
        <v>8538</v>
      </c>
      <c r="B996" s="32">
        <v>45612</v>
      </c>
      <c r="C996" t="s">
        <v>6730</v>
      </c>
      <c r="D996" t="s">
        <v>6731</v>
      </c>
      <c r="E996" t="s">
        <v>6750</v>
      </c>
      <c r="F996" t="s">
        <v>1320</v>
      </c>
      <c r="G996" s="39" t="s">
        <v>8539</v>
      </c>
      <c r="H996" t="s">
        <v>24</v>
      </c>
      <c r="I996" t="s">
        <v>56</v>
      </c>
      <c r="J996">
        <v>11</v>
      </c>
      <c r="K996" s="40">
        <v>125080</v>
      </c>
      <c r="L996" s="38">
        <v>1375880</v>
      </c>
      <c r="M996">
        <v>15</v>
      </c>
      <c r="N996" t="s">
        <v>47</v>
      </c>
      <c r="O996" t="s">
        <v>35</v>
      </c>
      <c r="P996">
        <v>1</v>
      </c>
      <c r="Q996">
        <v>101</v>
      </c>
      <c r="R996" s="41">
        <v>973851</v>
      </c>
    </row>
    <row r="997" spans="1:18" x14ac:dyDescent="0.3">
      <c r="A997" t="s">
        <v>8540</v>
      </c>
      <c r="B997" s="32">
        <v>44940</v>
      </c>
      <c r="C997" t="s">
        <v>6730</v>
      </c>
      <c r="D997" t="s">
        <v>6731</v>
      </c>
      <c r="E997" t="s">
        <v>6732</v>
      </c>
      <c r="F997" t="s">
        <v>373</v>
      </c>
      <c r="G997" s="39" t="s">
        <v>8541</v>
      </c>
      <c r="H997" t="s">
        <v>40</v>
      </c>
      <c r="I997" t="s">
        <v>51</v>
      </c>
      <c r="J997">
        <v>8</v>
      </c>
      <c r="K997" s="40">
        <v>6809</v>
      </c>
      <c r="L997" s="38">
        <v>54472</v>
      </c>
      <c r="M997">
        <v>0</v>
      </c>
      <c r="N997" t="s">
        <v>26</v>
      </c>
      <c r="O997" t="s">
        <v>35</v>
      </c>
      <c r="P997">
        <v>1</v>
      </c>
      <c r="Q997">
        <v>112</v>
      </c>
      <c r="R997" s="41">
        <v>381933</v>
      </c>
    </row>
    <row r="998" spans="1:18" x14ac:dyDescent="0.3">
      <c r="A998" t="s">
        <v>8542</v>
      </c>
      <c r="B998" s="32">
        <v>45561</v>
      </c>
      <c r="C998" t="s">
        <v>6730</v>
      </c>
      <c r="D998" t="s">
        <v>6731</v>
      </c>
      <c r="E998" t="s">
        <v>6732</v>
      </c>
      <c r="F998" t="s">
        <v>293</v>
      </c>
      <c r="G998" s="39" t="s">
        <v>8543</v>
      </c>
      <c r="H998" t="s">
        <v>24</v>
      </c>
      <c r="I998" t="s">
        <v>56</v>
      </c>
      <c r="J998">
        <v>14</v>
      </c>
      <c r="K998" s="40">
        <v>174433</v>
      </c>
      <c r="L998" s="38">
        <v>2442062</v>
      </c>
      <c r="M998">
        <v>0</v>
      </c>
      <c r="N998" t="s">
        <v>26</v>
      </c>
      <c r="O998" t="s">
        <v>35</v>
      </c>
      <c r="P998">
        <v>3</v>
      </c>
      <c r="Q998">
        <v>42</v>
      </c>
      <c r="R998" s="41">
        <v>973851</v>
      </c>
    </row>
    <row r="999" spans="1:18" x14ac:dyDescent="0.3">
      <c r="A999" t="s">
        <v>8544</v>
      </c>
      <c r="B999" s="32">
        <v>45555</v>
      </c>
      <c r="C999" t="s">
        <v>6730</v>
      </c>
      <c r="D999" t="s">
        <v>6731</v>
      </c>
      <c r="E999" t="s">
        <v>6750</v>
      </c>
      <c r="F999" t="s">
        <v>871</v>
      </c>
      <c r="G999" s="39" t="s">
        <v>8545</v>
      </c>
      <c r="H999" t="s">
        <v>40</v>
      </c>
      <c r="I999" t="s">
        <v>123</v>
      </c>
      <c r="J999">
        <v>15</v>
      </c>
      <c r="K999" s="40">
        <v>9572</v>
      </c>
      <c r="L999" s="38">
        <v>143580</v>
      </c>
      <c r="M999">
        <v>0</v>
      </c>
      <c r="N999" t="s">
        <v>27</v>
      </c>
      <c r="O999" t="s">
        <v>28</v>
      </c>
      <c r="P999">
        <v>4</v>
      </c>
      <c r="Q999">
        <v>84</v>
      </c>
      <c r="R999" s="41">
        <v>381933</v>
      </c>
    </row>
    <row r="1000" spans="1:18" x14ac:dyDescent="0.3">
      <c r="A1000" t="s">
        <v>8546</v>
      </c>
      <c r="B1000" s="32">
        <v>45308</v>
      </c>
      <c r="C1000" t="s">
        <v>6730</v>
      </c>
      <c r="D1000" t="s">
        <v>6731</v>
      </c>
      <c r="E1000" t="s">
        <v>6732</v>
      </c>
      <c r="F1000" t="s">
        <v>2391</v>
      </c>
      <c r="G1000" s="39" t="s">
        <v>8547</v>
      </c>
      <c r="H1000" t="s">
        <v>24</v>
      </c>
      <c r="I1000" t="s">
        <v>56</v>
      </c>
      <c r="J1000">
        <v>20</v>
      </c>
      <c r="K1000" s="40">
        <v>108766</v>
      </c>
      <c r="L1000" s="38">
        <v>2175320</v>
      </c>
      <c r="M1000">
        <v>15</v>
      </c>
      <c r="N1000" t="s">
        <v>57</v>
      </c>
      <c r="O1000" t="s">
        <v>28</v>
      </c>
      <c r="P1000">
        <v>4</v>
      </c>
      <c r="Q1000">
        <v>31</v>
      </c>
      <c r="R1000" s="41">
        <v>973851</v>
      </c>
    </row>
    <row r="1001" spans="1:18" x14ac:dyDescent="0.3">
      <c r="A1001" t="s">
        <v>8548</v>
      </c>
      <c r="B1001" s="32">
        <v>45346</v>
      </c>
      <c r="C1001" t="s">
        <v>6730</v>
      </c>
      <c r="D1001" t="s">
        <v>6731</v>
      </c>
      <c r="E1001" t="s">
        <v>6750</v>
      </c>
      <c r="F1001" t="s">
        <v>1592</v>
      </c>
      <c r="G1001" s="39" t="s">
        <v>27</v>
      </c>
      <c r="H1001" t="s">
        <v>45</v>
      </c>
      <c r="I1001" t="s">
        <v>98</v>
      </c>
      <c r="J1001">
        <v>9</v>
      </c>
      <c r="K1001" s="40">
        <v>43343</v>
      </c>
      <c r="L1001" s="38">
        <v>390087</v>
      </c>
      <c r="M1001">
        <v>10</v>
      </c>
      <c r="N1001" t="s">
        <v>57</v>
      </c>
      <c r="O1001" t="s">
        <v>35</v>
      </c>
      <c r="P1001">
        <v>2</v>
      </c>
      <c r="Q1001">
        <v>84</v>
      </c>
      <c r="R1001" s="41">
        <v>395160</v>
      </c>
    </row>
    <row r="1002" spans="1:18" x14ac:dyDescent="0.3">
      <c r="A1002" t="s">
        <v>8549</v>
      </c>
      <c r="B1002" s="32">
        <v>45394</v>
      </c>
      <c r="C1002" t="s">
        <v>6730</v>
      </c>
      <c r="D1002" t="s">
        <v>6731</v>
      </c>
      <c r="E1002" t="s">
        <v>6750</v>
      </c>
      <c r="F1002" t="s">
        <v>353</v>
      </c>
      <c r="G1002" s="39" t="s">
        <v>27</v>
      </c>
      <c r="H1002" t="s">
        <v>65</v>
      </c>
      <c r="I1002" t="s">
        <v>397</v>
      </c>
      <c r="J1002">
        <v>8</v>
      </c>
      <c r="K1002" s="40">
        <v>163782</v>
      </c>
      <c r="L1002" s="38">
        <v>1310256</v>
      </c>
      <c r="M1002">
        <v>20</v>
      </c>
      <c r="N1002" t="s">
        <v>57</v>
      </c>
      <c r="O1002" t="s">
        <v>35</v>
      </c>
      <c r="P1002">
        <v>4</v>
      </c>
      <c r="Q1002">
        <v>181</v>
      </c>
      <c r="R1002" s="41">
        <v>868547</v>
      </c>
    </row>
    <row r="1003" spans="1:18" x14ac:dyDescent="0.3">
      <c r="A1003" t="s">
        <v>8550</v>
      </c>
      <c r="B1003" s="32">
        <v>45534</v>
      </c>
      <c r="C1003" t="s">
        <v>6730</v>
      </c>
      <c r="D1003" t="s">
        <v>6731</v>
      </c>
      <c r="E1003" t="s">
        <v>6732</v>
      </c>
      <c r="F1003" t="s">
        <v>373</v>
      </c>
      <c r="G1003" s="39" t="s">
        <v>8551</v>
      </c>
      <c r="H1003" t="s">
        <v>10794</v>
      </c>
      <c r="I1003" t="s">
        <v>158</v>
      </c>
      <c r="J1003">
        <v>3</v>
      </c>
      <c r="K1003" s="40">
        <v>12652</v>
      </c>
      <c r="L1003" s="38">
        <v>37956</v>
      </c>
      <c r="M1003" t="s">
        <v>27</v>
      </c>
      <c r="N1003" t="s">
        <v>27</v>
      </c>
      <c r="O1003" t="s">
        <v>28</v>
      </c>
      <c r="P1003">
        <v>1</v>
      </c>
      <c r="Q1003">
        <v>169</v>
      </c>
      <c r="R1003" s="41">
        <v>581262</v>
      </c>
    </row>
    <row r="1004" spans="1:18" x14ac:dyDescent="0.3">
      <c r="A1004" t="s">
        <v>8552</v>
      </c>
      <c r="B1004" s="32">
        <v>45371</v>
      </c>
      <c r="C1004" t="s">
        <v>6730</v>
      </c>
      <c r="D1004" t="s">
        <v>6731</v>
      </c>
      <c r="E1004" t="s">
        <v>6732</v>
      </c>
      <c r="F1004" t="s">
        <v>2951</v>
      </c>
      <c r="G1004" s="39" t="s">
        <v>8553</v>
      </c>
      <c r="H1004" t="s">
        <v>24</v>
      </c>
      <c r="I1004" t="s">
        <v>92</v>
      </c>
      <c r="J1004">
        <v>13</v>
      </c>
      <c r="K1004" s="40">
        <v>315424</v>
      </c>
      <c r="L1004" s="38">
        <v>4100512</v>
      </c>
      <c r="M1004" t="s">
        <v>27</v>
      </c>
      <c r="N1004" t="s">
        <v>47</v>
      </c>
      <c r="O1004" t="s">
        <v>28</v>
      </c>
      <c r="P1004">
        <v>1</v>
      </c>
      <c r="Q1004">
        <v>125</v>
      </c>
      <c r="R1004" s="41">
        <v>973851</v>
      </c>
    </row>
    <row r="1005" spans="1:18" x14ac:dyDescent="0.3">
      <c r="A1005" t="s">
        <v>8554</v>
      </c>
      <c r="B1005" s="32">
        <v>45143</v>
      </c>
      <c r="C1005" t="s">
        <v>6730</v>
      </c>
      <c r="D1005" t="s">
        <v>6731</v>
      </c>
      <c r="E1005" t="s">
        <v>6750</v>
      </c>
      <c r="F1005" t="s">
        <v>1917</v>
      </c>
      <c r="G1005" s="39" t="s">
        <v>8555</v>
      </c>
      <c r="H1005" t="s">
        <v>10794</v>
      </c>
      <c r="I1005" t="s">
        <v>113</v>
      </c>
      <c r="J1005">
        <v>15</v>
      </c>
      <c r="K1005" s="40">
        <v>4751</v>
      </c>
      <c r="L1005" s="38">
        <v>71265</v>
      </c>
      <c r="M1005">
        <v>0</v>
      </c>
      <c r="N1005" t="s">
        <v>27</v>
      </c>
      <c r="O1005" t="s">
        <v>35</v>
      </c>
      <c r="P1005">
        <v>3</v>
      </c>
      <c r="Q1005">
        <v>90</v>
      </c>
      <c r="R1005" s="41">
        <v>581262</v>
      </c>
    </row>
    <row r="1006" spans="1:18" x14ac:dyDescent="0.3">
      <c r="A1006" t="s">
        <v>8556</v>
      </c>
      <c r="B1006" s="32">
        <v>45019</v>
      </c>
      <c r="C1006" t="s">
        <v>6730</v>
      </c>
      <c r="D1006" t="s">
        <v>6731</v>
      </c>
      <c r="E1006" t="s">
        <v>6732</v>
      </c>
      <c r="F1006" t="s">
        <v>934</v>
      </c>
      <c r="G1006" s="39" t="s">
        <v>27</v>
      </c>
      <c r="H1006" t="s">
        <v>10798</v>
      </c>
      <c r="I1006" t="s">
        <v>397</v>
      </c>
      <c r="J1006">
        <v>3</v>
      </c>
      <c r="K1006" s="40">
        <v>54212</v>
      </c>
      <c r="L1006" s="38">
        <v>162636</v>
      </c>
      <c r="M1006">
        <v>0</v>
      </c>
      <c r="N1006" t="s">
        <v>26</v>
      </c>
      <c r="O1006" t="s">
        <v>35</v>
      </c>
      <c r="P1006">
        <v>5</v>
      </c>
      <c r="Q1006">
        <v>45</v>
      </c>
      <c r="R1006" s="41">
        <v>868547</v>
      </c>
    </row>
    <row r="1007" spans="1:18" x14ac:dyDescent="0.3">
      <c r="A1007" t="s">
        <v>8557</v>
      </c>
      <c r="B1007" s="32">
        <v>45542</v>
      </c>
      <c r="C1007" t="s">
        <v>6730</v>
      </c>
      <c r="D1007" t="s">
        <v>6731</v>
      </c>
      <c r="E1007" t="s">
        <v>6750</v>
      </c>
      <c r="F1007" t="s">
        <v>700</v>
      </c>
      <c r="G1007" s="39" t="s">
        <v>27</v>
      </c>
      <c r="H1007" t="s">
        <v>24</v>
      </c>
      <c r="I1007" t="s">
        <v>56</v>
      </c>
      <c r="J1007">
        <v>13</v>
      </c>
      <c r="K1007" s="40">
        <v>298874</v>
      </c>
      <c r="L1007" s="38">
        <v>3885362</v>
      </c>
      <c r="M1007" t="s">
        <v>27</v>
      </c>
      <c r="N1007" t="s">
        <v>57</v>
      </c>
      <c r="O1007" t="s">
        <v>35</v>
      </c>
      <c r="P1007" t="s">
        <v>27</v>
      </c>
      <c r="Q1007">
        <v>114</v>
      </c>
      <c r="R1007" s="41">
        <v>973851</v>
      </c>
    </row>
    <row r="1008" spans="1:18" x14ac:dyDescent="0.3">
      <c r="A1008" t="s">
        <v>8558</v>
      </c>
      <c r="B1008" s="32">
        <v>45509</v>
      </c>
      <c r="C1008" t="s">
        <v>6730</v>
      </c>
      <c r="D1008" t="s">
        <v>6731</v>
      </c>
      <c r="E1008" t="s">
        <v>6750</v>
      </c>
      <c r="F1008" t="s">
        <v>4853</v>
      </c>
      <c r="G1008" s="39" t="s">
        <v>8559</v>
      </c>
      <c r="H1008" t="s">
        <v>65</v>
      </c>
      <c r="I1008" t="s">
        <v>102</v>
      </c>
      <c r="J1008">
        <v>15</v>
      </c>
      <c r="K1008" s="40">
        <v>134367</v>
      </c>
      <c r="L1008" s="38">
        <v>2015505</v>
      </c>
      <c r="M1008">
        <v>0</v>
      </c>
      <c r="N1008" t="s">
        <v>26</v>
      </c>
      <c r="O1008" t="s">
        <v>35</v>
      </c>
      <c r="P1008">
        <v>2</v>
      </c>
      <c r="Q1008">
        <v>158</v>
      </c>
      <c r="R1008" s="41">
        <v>868547</v>
      </c>
    </row>
    <row r="1009" spans="1:18" x14ac:dyDescent="0.3">
      <c r="A1009" t="s">
        <v>8560</v>
      </c>
      <c r="B1009" s="32">
        <v>45084</v>
      </c>
      <c r="C1009" t="s">
        <v>6730</v>
      </c>
      <c r="D1009" t="s">
        <v>6731</v>
      </c>
      <c r="E1009" t="s">
        <v>6750</v>
      </c>
      <c r="F1009" t="s">
        <v>1179</v>
      </c>
      <c r="G1009" s="39" t="s">
        <v>8561</v>
      </c>
      <c r="H1009" t="s">
        <v>24</v>
      </c>
      <c r="I1009" t="s">
        <v>61</v>
      </c>
      <c r="J1009">
        <v>12</v>
      </c>
      <c r="K1009" s="40">
        <v>210641</v>
      </c>
      <c r="L1009" s="38">
        <v>2527692</v>
      </c>
      <c r="M1009">
        <v>0</v>
      </c>
      <c r="N1009" t="s">
        <v>47</v>
      </c>
      <c r="O1009" t="s">
        <v>35</v>
      </c>
      <c r="P1009">
        <v>2</v>
      </c>
      <c r="Q1009">
        <v>164</v>
      </c>
      <c r="R1009" s="41">
        <v>973851</v>
      </c>
    </row>
    <row r="1010" spans="1:18" x14ac:dyDescent="0.3">
      <c r="A1010" t="s">
        <v>8562</v>
      </c>
      <c r="B1010" s="32">
        <v>45569</v>
      </c>
      <c r="C1010" t="s">
        <v>6730</v>
      </c>
      <c r="D1010" t="s">
        <v>6731</v>
      </c>
      <c r="E1010" t="s">
        <v>6741</v>
      </c>
      <c r="F1010" t="s">
        <v>163</v>
      </c>
      <c r="G1010" s="39" t="s">
        <v>8563</v>
      </c>
      <c r="H1010" t="s">
        <v>32</v>
      </c>
      <c r="I1010" t="s">
        <v>113</v>
      </c>
      <c r="J1010">
        <v>9</v>
      </c>
      <c r="K1010" s="40">
        <v>12046</v>
      </c>
      <c r="L1010" s="38">
        <v>108414</v>
      </c>
      <c r="M1010" t="s">
        <v>27</v>
      </c>
      <c r="N1010" t="s">
        <v>57</v>
      </c>
      <c r="O1010" t="s">
        <v>35</v>
      </c>
      <c r="P1010">
        <v>4</v>
      </c>
      <c r="Q1010">
        <v>41</v>
      </c>
      <c r="R1010" s="41">
        <v>581262</v>
      </c>
    </row>
    <row r="1011" spans="1:18" x14ac:dyDescent="0.3">
      <c r="A1011" t="s">
        <v>8564</v>
      </c>
      <c r="B1011" s="32">
        <v>45022</v>
      </c>
      <c r="C1011" t="s">
        <v>6730</v>
      </c>
      <c r="D1011" t="s">
        <v>6731</v>
      </c>
      <c r="E1011" t="s">
        <v>6750</v>
      </c>
      <c r="F1011" t="s">
        <v>768</v>
      </c>
      <c r="G1011" s="39" t="s">
        <v>8565</v>
      </c>
      <c r="H1011" t="s">
        <v>10798</v>
      </c>
      <c r="I1011" t="s">
        <v>397</v>
      </c>
      <c r="J1011">
        <v>14</v>
      </c>
      <c r="K1011" s="40">
        <v>58449</v>
      </c>
      <c r="L1011" s="38">
        <v>818286</v>
      </c>
      <c r="M1011">
        <v>0</v>
      </c>
      <c r="N1011" t="s">
        <v>34</v>
      </c>
      <c r="O1011" t="s">
        <v>35</v>
      </c>
      <c r="P1011">
        <v>4</v>
      </c>
      <c r="Q1011">
        <v>117</v>
      </c>
      <c r="R1011" s="41">
        <v>868547</v>
      </c>
    </row>
    <row r="1012" spans="1:18" x14ac:dyDescent="0.3">
      <c r="A1012" t="s">
        <v>8566</v>
      </c>
      <c r="B1012" s="32">
        <v>45488</v>
      </c>
      <c r="C1012" t="s">
        <v>6730</v>
      </c>
      <c r="D1012" t="s">
        <v>6731</v>
      </c>
      <c r="E1012" t="s">
        <v>6732</v>
      </c>
      <c r="F1012" t="s">
        <v>1219</v>
      </c>
      <c r="G1012" s="39" t="s">
        <v>8567</v>
      </c>
      <c r="H1012" t="s">
        <v>10794</v>
      </c>
      <c r="I1012" t="s">
        <v>117</v>
      </c>
      <c r="J1012">
        <v>17</v>
      </c>
      <c r="K1012" s="40">
        <v>13744</v>
      </c>
      <c r="L1012" s="38">
        <v>233648</v>
      </c>
      <c r="M1012">
        <v>5</v>
      </c>
      <c r="N1012" t="s">
        <v>57</v>
      </c>
      <c r="O1012" t="s">
        <v>35</v>
      </c>
      <c r="P1012">
        <v>4</v>
      </c>
      <c r="Q1012">
        <v>43</v>
      </c>
      <c r="R1012" s="41">
        <v>581262</v>
      </c>
    </row>
    <row r="1013" spans="1:18" x14ac:dyDescent="0.3">
      <c r="A1013" t="s">
        <v>8568</v>
      </c>
      <c r="B1013" s="32">
        <v>45169</v>
      </c>
      <c r="C1013" t="s">
        <v>6730</v>
      </c>
      <c r="D1013" t="s">
        <v>6731</v>
      </c>
      <c r="E1013" t="s">
        <v>6750</v>
      </c>
      <c r="F1013" t="s">
        <v>1634</v>
      </c>
      <c r="G1013" s="39" t="s">
        <v>27</v>
      </c>
      <c r="H1013" t="s">
        <v>32</v>
      </c>
      <c r="I1013" t="s">
        <v>113</v>
      </c>
      <c r="J1013">
        <v>18</v>
      </c>
      <c r="K1013" s="40">
        <v>15077</v>
      </c>
      <c r="L1013" s="38">
        <v>271386</v>
      </c>
      <c r="M1013">
        <v>15</v>
      </c>
      <c r="N1013" t="s">
        <v>26</v>
      </c>
      <c r="O1013" t="s">
        <v>35</v>
      </c>
      <c r="P1013">
        <v>4</v>
      </c>
      <c r="Q1013">
        <v>128</v>
      </c>
      <c r="R1013" s="41">
        <v>581262</v>
      </c>
    </row>
    <row r="1014" spans="1:18" x14ac:dyDescent="0.3">
      <c r="A1014" t="s">
        <v>8569</v>
      </c>
      <c r="B1014" s="32">
        <v>45317</v>
      </c>
      <c r="C1014" t="s">
        <v>6730</v>
      </c>
      <c r="D1014" t="s">
        <v>6731</v>
      </c>
      <c r="E1014" t="s">
        <v>6732</v>
      </c>
      <c r="F1014" t="s">
        <v>877</v>
      </c>
      <c r="G1014" s="39" t="s">
        <v>8570</v>
      </c>
      <c r="H1014" t="s">
        <v>24</v>
      </c>
      <c r="I1014" t="s">
        <v>92</v>
      </c>
      <c r="J1014">
        <v>8</v>
      </c>
      <c r="K1014" s="40">
        <v>273231</v>
      </c>
      <c r="L1014" s="38">
        <v>2185848</v>
      </c>
      <c r="M1014">
        <v>10</v>
      </c>
      <c r="N1014" t="s">
        <v>26</v>
      </c>
      <c r="O1014" t="s">
        <v>28</v>
      </c>
      <c r="P1014">
        <v>1</v>
      </c>
      <c r="Q1014">
        <v>179</v>
      </c>
      <c r="R1014" s="41">
        <v>973851</v>
      </c>
    </row>
    <row r="1015" spans="1:18" x14ac:dyDescent="0.3">
      <c r="A1015" t="s">
        <v>8571</v>
      </c>
      <c r="B1015" s="32">
        <v>44973</v>
      </c>
      <c r="C1015" t="s">
        <v>6730</v>
      </c>
      <c r="D1015" t="s">
        <v>6731</v>
      </c>
      <c r="E1015" t="s">
        <v>6750</v>
      </c>
      <c r="F1015" t="s">
        <v>631</v>
      </c>
      <c r="G1015" s="39" t="s">
        <v>8572</v>
      </c>
      <c r="H1015" t="s">
        <v>24</v>
      </c>
      <c r="I1015" t="s">
        <v>161</v>
      </c>
      <c r="J1015">
        <v>5</v>
      </c>
      <c r="K1015" s="40">
        <v>173505</v>
      </c>
      <c r="L1015" s="38">
        <v>867525</v>
      </c>
      <c r="M1015">
        <v>5</v>
      </c>
      <c r="N1015" t="s">
        <v>57</v>
      </c>
      <c r="O1015" t="s">
        <v>28</v>
      </c>
      <c r="P1015">
        <v>4</v>
      </c>
      <c r="Q1015">
        <v>114</v>
      </c>
      <c r="R1015" s="41">
        <v>973851</v>
      </c>
    </row>
    <row r="1016" spans="1:18" x14ac:dyDescent="0.3">
      <c r="A1016" t="s">
        <v>8573</v>
      </c>
      <c r="B1016" s="32">
        <v>45549</v>
      </c>
      <c r="C1016" t="s">
        <v>6730</v>
      </c>
      <c r="D1016" t="s">
        <v>6731</v>
      </c>
      <c r="E1016" t="s">
        <v>6750</v>
      </c>
      <c r="F1016" t="s">
        <v>1370</v>
      </c>
      <c r="G1016" s="39" t="s">
        <v>8574</v>
      </c>
      <c r="H1016" t="s">
        <v>65</v>
      </c>
      <c r="I1016" t="s">
        <v>102</v>
      </c>
      <c r="J1016">
        <v>18</v>
      </c>
      <c r="K1016" s="40">
        <v>70932</v>
      </c>
      <c r="L1016" s="38">
        <v>1276776</v>
      </c>
      <c r="M1016">
        <v>0</v>
      </c>
      <c r="N1016" t="s">
        <v>27</v>
      </c>
      <c r="O1016" t="s">
        <v>35</v>
      </c>
      <c r="P1016">
        <v>3</v>
      </c>
      <c r="Q1016">
        <v>62</v>
      </c>
      <c r="R1016" s="41">
        <v>868547</v>
      </c>
    </row>
    <row r="1017" spans="1:18" x14ac:dyDescent="0.3">
      <c r="A1017" t="s">
        <v>8575</v>
      </c>
      <c r="B1017" s="32">
        <v>45455</v>
      </c>
      <c r="C1017" t="s">
        <v>6730</v>
      </c>
      <c r="D1017" t="s">
        <v>6731</v>
      </c>
      <c r="E1017" t="s">
        <v>6732</v>
      </c>
      <c r="F1017" t="s">
        <v>1411</v>
      </c>
      <c r="G1017" s="39" t="s">
        <v>8576</v>
      </c>
      <c r="H1017" t="s">
        <v>24</v>
      </c>
      <c r="I1017" t="s">
        <v>56</v>
      </c>
      <c r="J1017">
        <v>19</v>
      </c>
      <c r="K1017" s="40">
        <v>326714</v>
      </c>
      <c r="L1017" s="38">
        <v>6207566</v>
      </c>
      <c r="M1017">
        <v>10</v>
      </c>
      <c r="N1017" t="s">
        <v>10797</v>
      </c>
      <c r="O1017" t="s">
        <v>35</v>
      </c>
      <c r="P1017">
        <v>3</v>
      </c>
      <c r="Q1017">
        <v>193</v>
      </c>
      <c r="R1017" s="41">
        <v>973851</v>
      </c>
    </row>
    <row r="1018" spans="1:18" x14ac:dyDescent="0.3">
      <c r="A1018" t="s">
        <v>8577</v>
      </c>
      <c r="B1018" s="32">
        <v>45491</v>
      </c>
      <c r="C1018" t="s">
        <v>6730</v>
      </c>
      <c r="D1018" t="s">
        <v>6731</v>
      </c>
      <c r="E1018" t="s">
        <v>6732</v>
      </c>
      <c r="F1018" t="s">
        <v>1503</v>
      </c>
      <c r="G1018" s="39" t="s">
        <v>8578</v>
      </c>
      <c r="H1018" t="s">
        <v>10794</v>
      </c>
      <c r="I1018" t="s">
        <v>141</v>
      </c>
      <c r="J1018">
        <v>10</v>
      </c>
      <c r="K1018" s="40">
        <v>23487</v>
      </c>
      <c r="L1018" s="38">
        <v>234870</v>
      </c>
      <c r="M1018">
        <v>5</v>
      </c>
      <c r="N1018" t="s">
        <v>34</v>
      </c>
      <c r="O1018" t="s">
        <v>35</v>
      </c>
      <c r="P1018">
        <v>5</v>
      </c>
      <c r="Q1018">
        <v>127</v>
      </c>
      <c r="R1018" s="41">
        <v>581262</v>
      </c>
    </row>
    <row r="1019" spans="1:18" x14ac:dyDescent="0.3">
      <c r="A1019" t="s">
        <v>8579</v>
      </c>
      <c r="B1019" s="32">
        <v>45001</v>
      </c>
      <c r="C1019" t="s">
        <v>6730</v>
      </c>
      <c r="D1019" t="s">
        <v>6731</v>
      </c>
      <c r="E1019" t="s">
        <v>6750</v>
      </c>
      <c r="F1019" t="s">
        <v>1549</v>
      </c>
      <c r="G1019" s="39" t="s">
        <v>8580</v>
      </c>
      <c r="H1019" t="s">
        <v>40</v>
      </c>
      <c r="I1019" t="s">
        <v>171</v>
      </c>
      <c r="J1019">
        <v>9</v>
      </c>
      <c r="K1019" s="40">
        <v>15369</v>
      </c>
      <c r="L1019" s="38">
        <v>138321</v>
      </c>
      <c r="M1019">
        <v>0</v>
      </c>
      <c r="N1019" t="s">
        <v>27</v>
      </c>
      <c r="O1019" t="s">
        <v>35</v>
      </c>
      <c r="P1019">
        <v>0</v>
      </c>
      <c r="Q1019">
        <v>40</v>
      </c>
      <c r="R1019" s="41">
        <v>381933</v>
      </c>
    </row>
    <row r="1020" spans="1:18" x14ac:dyDescent="0.3">
      <c r="A1020" t="s">
        <v>8581</v>
      </c>
      <c r="B1020" s="32">
        <v>45421</v>
      </c>
      <c r="C1020" t="s">
        <v>6730</v>
      </c>
      <c r="D1020" t="s">
        <v>6731</v>
      </c>
      <c r="E1020" t="s">
        <v>6750</v>
      </c>
      <c r="F1020" t="s">
        <v>2761</v>
      </c>
      <c r="G1020" s="39" t="s">
        <v>8582</v>
      </c>
      <c r="H1020" t="s">
        <v>24</v>
      </c>
      <c r="I1020" t="s">
        <v>92</v>
      </c>
      <c r="J1020">
        <v>5</v>
      </c>
      <c r="K1020" s="40">
        <v>286921</v>
      </c>
      <c r="L1020" s="38">
        <v>1434605</v>
      </c>
      <c r="M1020">
        <v>20</v>
      </c>
      <c r="N1020" t="s">
        <v>47</v>
      </c>
      <c r="O1020" t="s">
        <v>35</v>
      </c>
      <c r="P1020">
        <v>3</v>
      </c>
      <c r="Q1020">
        <v>58</v>
      </c>
      <c r="R1020" s="41">
        <v>973851</v>
      </c>
    </row>
    <row r="1021" spans="1:18" x14ac:dyDescent="0.3">
      <c r="A1021" t="s">
        <v>8583</v>
      </c>
      <c r="B1021" s="32">
        <v>45264</v>
      </c>
      <c r="C1021" t="s">
        <v>6730</v>
      </c>
      <c r="D1021" t="s">
        <v>6731</v>
      </c>
      <c r="E1021" t="s">
        <v>6750</v>
      </c>
      <c r="F1021" t="s">
        <v>1500</v>
      </c>
      <c r="G1021" s="39" t="s">
        <v>8584</v>
      </c>
      <c r="H1021" t="s">
        <v>45</v>
      </c>
      <c r="I1021" t="s">
        <v>82</v>
      </c>
      <c r="J1021">
        <v>18</v>
      </c>
      <c r="K1021" s="40">
        <v>37787</v>
      </c>
      <c r="L1021" s="38">
        <v>680166</v>
      </c>
      <c r="M1021" t="s">
        <v>27</v>
      </c>
      <c r="N1021" t="s">
        <v>27</v>
      </c>
      <c r="O1021" t="s">
        <v>27</v>
      </c>
      <c r="P1021">
        <v>3</v>
      </c>
      <c r="Q1021">
        <v>108</v>
      </c>
      <c r="R1021" s="41">
        <v>395160</v>
      </c>
    </row>
    <row r="1022" spans="1:18" x14ac:dyDescent="0.3">
      <c r="A1022" t="s">
        <v>8585</v>
      </c>
      <c r="B1022" s="32">
        <v>45293</v>
      </c>
      <c r="C1022" t="s">
        <v>6730</v>
      </c>
      <c r="D1022" t="s">
        <v>6731</v>
      </c>
      <c r="E1022" t="s">
        <v>6750</v>
      </c>
      <c r="F1022" t="s">
        <v>573</v>
      </c>
      <c r="G1022" s="39" t="s">
        <v>8586</v>
      </c>
      <c r="H1022" t="s">
        <v>40</v>
      </c>
      <c r="I1022" t="s">
        <v>171</v>
      </c>
      <c r="J1022">
        <v>12</v>
      </c>
      <c r="K1022" s="40">
        <v>15032</v>
      </c>
      <c r="L1022" s="38">
        <v>180384</v>
      </c>
      <c r="M1022">
        <v>10</v>
      </c>
      <c r="N1022" t="s">
        <v>26</v>
      </c>
      <c r="O1022" t="s">
        <v>35</v>
      </c>
      <c r="P1022">
        <v>4</v>
      </c>
      <c r="Q1022">
        <v>8</v>
      </c>
      <c r="R1022" s="41">
        <v>381933</v>
      </c>
    </row>
    <row r="1023" spans="1:18" x14ac:dyDescent="0.3">
      <c r="A1023" t="s">
        <v>8587</v>
      </c>
      <c r="B1023" s="32">
        <v>45132</v>
      </c>
      <c r="C1023" t="s">
        <v>6730</v>
      </c>
      <c r="D1023" t="s">
        <v>6731</v>
      </c>
      <c r="E1023" t="s">
        <v>6732</v>
      </c>
      <c r="F1023" t="s">
        <v>565</v>
      </c>
      <c r="G1023" s="39" t="s">
        <v>8588</v>
      </c>
      <c r="H1023" t="s">
        <v>10798</v>
      </c>
      <c r="I1023" t="s">
        <v>289</v>
      </c>
      <c r="J1023">
        <v>11</v>
      </c>
      <c r="K1023" s="40">
        <v>89453</v>
      </c>
      <c r="L1023" s="38">
        <v>983983</v>
      </c>
      <c r="M1023">
        <v>5</v>
      </c>
      <c r="N1023" t="s">
        <v>10797</v>
      </c>
      <c r="O1023" t="s">
        <v>28</v>
      </c>
      <c r="P1023">
        <v>1</v>
      </c>
      <c r="Q1023">
        <v>18</v>
      </c>
      <c r="R1023" s="41">
        <v>868547</v>
      </c>
    </row>
    <row r="1024" spans="1:18" x14ac:dyDescent="0.3">
      <c r="A1024" t="s">
        <v>8589</v>
      </c>
      <c r="B1024" s="32">
        <v>45142</v>
      </c>
      <c r="C1024" t="s">
        <v>6730</v>
      </c>
      <c r="D1024" t="s">
        <v>6731</v>
      </c>
      <c r="E1024" t="s">
        <v>6741</v>
      </c>
      <c r="F1024" t="s">
        <v>4070</v>
      </c>
      <c r="G1024" s="39" t="s">
        <v>8590</v>
      </c>
      <c r="H1024" t="s">
        <v>32</v>
      </c>
      <c r="I1024" t="s">
        <v>158</v>
      </c>
      <c r="J1024">
        <v>14</v>
      </c>
      <c r="K1024" s="40">
        <v>22683</v>
      </c>
      <c r="L1024" s="38">
        <v>317562</v>
      </c>
      <c r="M1024" t="s">
        <v>27</v>
      </c>
      <c r="N1024" t="s">
        <v>26</v>
      </c>
      <c r="O1024" t="s">
        <v>28</v>
      </c>
      <c r="P1024">
        <v>5</v>
      </c>
      <c r="Q1024">
        <v>135</v>
      </c>
      <c r="R1024" s="41">
        <v>581262</v>
      </c>
    </row>
    <row r="1025" spans="1:18" x14ac:dyDescent="0.3">
      <c r="A1025" t="s">
        <v>8591</v>
      </c>
      <c r="B1025" s="32">
        <v>45280</v>
      </c>
      <c r="C1025" t="s">
        <v>6730</v>
      </c>
      <c r="D1025" t="s">
        <v>6731</v>
      </c>
      <c r="E1025" t="s">
        <v>6741</v>
      </c>
      <c r="F1025" t="s">
        <v>412</v>
      </c>
      <c r="G1025" s="39" t="s">
        <v>8592</v>
      </c>
      <c r="H1025" t="s">
        <v>24</v>
      </c>
      <c r="I1025" t="s">
        <v>152</v>
      </c>
      <c r="J1025">
        <v>5</v>
      </c>
      <c r="K1025" s="40">
        <v>36960</v>
      </c>
      <c r="L1025" s="38">
        <v>184800</v>
      </c>
      <c r="M1025">
        <v>5</v>
      </c>
      <c r="N1025" t="s">
        <v>10797</v>
      </c>
      <c r="O1025" t="s">
        <v>35</v>
      </c>
      <c r="P1025">
        <v>2</v>
      </c>
      <c r="Q1025">
        <v>32</v>
      </c>
      <c r="R1025" s="41">
        <v>973851</v>
      </c>
    </row>
    <row r="1026" spans="1:18" x14ac:dyDescent="0.3">
      <c r="A1026" t="s">
        <v>8593</v>
      </c>
      <c r="B1026" s="32">
        <v>45044</v>
      </c>
      <c r="C1026" t="s">
        <v>6730</v>
      </c>
      <c r="D1026" t="s">
        <v>6731</v>
      </c>
      <c r="E1026" t="s">
        <v>6732</v>
      </c>
      <c r="F1026" t="s">
        <v>1066</v>
      </c>
      <c r="G1026" s="39" t="s">
        <v>27</v>
      </c>
      <c r="H1026" t="s">
        <v>32</v>
      </c>
      <c r="I1026" t="s">
        <v>33</v>
      </c>
      <c r="J1026">
        <v>14</v>
      </c>
      <c r="K1026" s="40">
        <v>14735</v>
      </c>
      <c r="L1026" s="38">
        <v>206290</v>
      </c>
      <c r="M1026" t="s">
        <v>27</v>
      </c>
      <c r="N1026" t="s">
        <v>26</v>
      </c>
      <c r="O1026" t="s">
        <v>35</v>
      </c>
      <c r="P1026">
        <v>2</v>
      </c>
      <c r="Q1026">
        <v>109</v>
      </c>
      <c r="R1026" s="41">
        <v>581262</v>
      </c>
    </row>
    <row r="1027" spans="1:18" x14ac:dyDescent="0.3">
      <c r="A1027" t="s">
        <v>8594</v>
      </c>
      <c r="B1027" s="32">
        <v>45609</v>
      </c>
      <c r="C1027" t="s">
        <v>6730</v>
      </c>
      <c r="D1027" t="s">
        <v>6731</v>
      </c>
      <c r="E1027" t="s">
        <v>6750</v>
      </c>
      <c r="F1027" t="s">
        <v>2409</v>
      </c>
      <c r="G1027" s="39" t="s">
        <v>8595</v>
      </c>
      <c r="H1027" t="s">
        <v>10794</v>
      </c>
      <c r="I1027" t="s">
        <v>237</v>
      </c>
      <c r="J1027">
        <v>18</v>
      </c>
      <c r="K1027" s="40">
        <v>3214</v>
      </c>
      <c r="L1027" s="38">
        <v>57852</v>
      </c>
      <c r="M1027">
        <v>0</v>
      </c>
      <c r="N1027" t="s">
        <v>26</v>
      </c>
      <c r="O1027" t="s">
        <v>35</v>
      </c>
      <c r="P1027">
        <v>4</v>
      </c>
      <c r="Q1027">
        <v>24</v>
      </c>
      <c r="R1027" s="41">
        <v>581262</v>
      </c>
    </row>
    <row r="1028" spans="1:18" x14ac:dyDescent="0.3">
      <c r="A1028" t="s">
        <v>8596</v>
      </c>
      <c r="B1028" s="32">
        <v>45177</v>
      </c>
      <c r="C1028" t="s">
        <v>6730</v>
      </c>
      <c r="D1028" t="s">
        <v>6731</v>
      </c>
      <c r="E1028" t="s">
        <v>6750</v>
      </c>
      <c r="F1028" t="s">
        <v>962</v>
      </c>
      <c r="G1028" s="39" t="s">
        <v>27</v>
      </c>
      <c r="H1028" t="s">
        <v>10798</v>
      </c>
      <c r="I1028" t="s">
        <v>66</v>
      </c>
      <c r="J1028">
        <v>9</v>
      </c>
      <c r="K1028" s="40">
        <v>109311</v>
      </c>
      <c r="L1028" s="38">
        <v>983799</v>
      </c>
      <c r="M1028">
        <v>0</v>
      </c>
      <c r="N1028" t="s">
        <v>26</v>
      </c>
      <c r="O1028" t="s">
        <v>28</v>
      </c>
      <c r="P1028">
        <v>5</v>
      </c>
      <c r="Q1028">
        <v>68</v>
      </c>
      <c r="R1028" s="41">
        <v>868547</v>
      </c>
    </row>
    <row r="1029" spans="1:18" x14ac:dyDescent="0.3">
      <c r="A1029" t="s">
        <v>8597</v>
      </c>
      <c r="B1029" s="32">
        <v>45524</v>
      </c>
      <c r="C1029" t="s">
        <v>6730</v>
      </c>
      <c r="D1029" t="s">
        <v>6731</v>
      </c>
      <c r="E1029" t="s">
        <v>6750</v>
      </c>
      <c r="F1029" t="s">
        <v>282</v>
      </c>
      <c r="G1029" s="39" t="s">
        <v>8598</v>
      </c>
      <c r="H1029" t="s">
        <v>24</v>
      </c>
      <c r="I1029" t="s">
        <v>92</v>
      </c>
      <c r="J1029">
        <v>4</v>
      </c>
      <c r="K1029" s="40">
        <v>65316</v>
      </c>
      <c r="L1029" s="38">
        <v>261264</v>
      </c>
      <c r="M1029">
        <v>0</v>
      </c>
      <c r="N1029" t="s">
        <v>27</v>
      </c>
      <c r="O1029" t="s">
        <v>35</v>
      </c>
      <c r="P1029">
        <v>4</v>
      </c>
      <c r="Q1029">
        <v>31</v>
      </c>
      <c r="R1029" s="41">
        <v>973851</v>
      </c>
    </row>
    <row r="1030" spans="1:18" x14ac:dyDescent="0.3">
      <c r="A1030" t="s">
        <v>8599</v>
      </c>
      <c r="B1030" s="32">
        <v>45494</v>
      </c>
      <c r="C1030" t="s">
        <v>6730</v>
      </c>
      <c r="D1030" t="s">
        <v>6731</v>
      </c>
      <c r="E1030" t="s">
        <v>6732</v>
      </c>
      <c r="F1030" t="s">
        <v>849</v>
      </c>
      <c r="G1030" s="39" t="s">
        <v>8600</v>
      </c>
      <c r="H1030" t="s">
        <v>10794</v>
      </c>
      <c r="I1030" t="s">
        <v>158</v>
      </c>
      <c r="J1030">
        <v>2</v>
      </c>
      <c r="K1030" s="40">
        <v>24405</v>
      </c>
      <c r="L1030" s="38">
        <v>48810</v>
      </c>
      <c r="M1030">
        <v>20</v>
      </c>
      <c r="N1030" t="s">
        <v>47</v>
      </c>
      <c r="O1030" t="s">
        <v>35</v>
      </c>
      <c r="P1030">
        <v>5</v>
      </c>
      <c r="Q1030">
        <v>93</v>
      </c>
      <c r="R1030" s="41">
        <v>581262</v>
      </c>
    </row>
    <row r="1031" spans="1:18" x14ac:dyDescent="0.3">
      <c r="A1031" t="s">
        <v>8601</v>
      </c>
      <c r="B1031" s="32">
        <v>45185</v>
      </c>
      <c r="C1031" t="s">
        <v>6730</v>
      </c>
      <c r="D1031" t="s">
        <v>6731</v>
      </c>
      <c r="E1031" t="s">
        <v>6732</v>
      </c>
      <c r="F1031" t="s">
        <v>972</v>
      </c>
      <c r="G1031" s="39" t="s">
        <v>8602</v>
      </c>
      <c r="H1031" t="s">
        <v>45</v>
      </c>
      <c r="I1031" t="s">
        <v>181</v>
      </c>
      <c r="J1031">
        <v>9</v>
      </c>
      <c r="K1031" s="40">
        <v>17621</v>
      </c>
      <c r="L1031" s="38">
        <v>158589</v>
      </c>
      <c r="M1031">
        <v>0</v>
      </c>
      <c r="N1031" t="s">
        <v>10797</v>
      </c>
      <c r="O1031" t="s">
        <v>28</v>
      </c>
      <c r="P1031">
        <v>1</v>
      </c>
      <c r="Q1031">
        <v>172</v>
      </c>
      <c r="R1031" s="41">
        <v>395160</v>
      </c>
    </row>
    <row r="1032" spans="1:18" x14ac:dyDescent="0.3">
      <c r="A1032" t="s">
        <v>8603</v>
      </c>
      <c r="B1032" s="32">
        <v>45488</v>
      </c>
      <c r="C1032" t="s">
        <v>6730</v>
      </c>
      <c r="D1032" t="s">
        <v>6731</v>
      </c>
      <c r="E1032" t="s">
        <v>6750</v>
      </c>
      <c r="F1032" t="s">
        <v>1595</v>
      </c>
      <c r="G1032" s="39" t="s">
        <v>8604</v>
      </c>
      <c r="H1032" t="s">
        <v>24</v>
      </c>
      <c r="I1032" t="s">
        <v>174</v>
      </c>
      <c r="J1032">
        <v>15</v>
      </c>
      <c r="K1032" s="40">
        <v>283657</v>
      </c>
      <c r="L1032" s="38">
        <v>4254855</v>
      </c>
      <c r="M1032">
        <v>20</v>
      </c>
      <c r="N1032" t="s">
        <v>47</v>
      </c>
      <c r="O1032" t="s">
        <v>28</v>
      </c>
      <c r="P1032">
        <v>1</v>
      </c>
      <c r="Q1032">
        <v>174</v>
      </c>
      <c r="R1032" s="41">
        <v>973851</v>
      </c>
    </row>
    <row r="1033" spans="1:18" x14ac:dyDescent="0.3">
      <c r="A1033" t="s">
        <v>8605</v>
      </c>
      <c r="B1033" s="32">
        <v>45034</v>
      </c>
      <c r="C1033" t="s">
        <v>6730</v>
      </c>
      <c r="D1033" t="s">
        <v>6731</v>
      </c>
      <c r="E1033" t="s">
        <v>6732</v>
      </c>
      <c r="F1033" t="s">
        <v>3888</v>
      </c>
      <c r="G1033" s="39" t="s">
        <v>8606</v>
      </c>
      <c r="H1033" t="s">
        <v>10798</v>
      </c>
      <c r="I1033" t="s">
        <v>102</v>
      </c>
      <c r="J1033">
        <v>16</v>
      </c>
      <c r="K1033" s="40">
        <v>149132</v>
      </c>
      <c r="L1033" s="38">
        <v>2386112</v>
      </c>
      <c r="M1033">
        <v>0</v>
      </c>
      <c r="N1033" t="s">
        <v>34</v>
      </c>
      <c r="O1033" t="s">
        <v>28</v>
      </c>
      <c r="P1033">
        <v>1</v>
      </c>
      <c r="Q1033">
        <v>8</v>
      </c>
      <c r="R1033" s="41">
        <v>868547</v>
      </c>
    </row>
    <row r="1034" spans="1:18" x14ac:dyDescent="0.3">
      <c r="A1034" t="s">
        <v>8607</v>
      </c>
      <c r="B1034" s="32">
        <v>45421</v>
      </c>
      <c r="C1034" t="s">
        <v>6730</v>
      </c>
      <c r="D1034" t="s">
        <v>6731</v>
      </c>
      <c r="E1034" t="s">
        <v>6750</v>
      </c>
      <c r="F1034" t="s">
        <v>2761</v>
      </c>
      <c r="G1034" s="39" t="s">
        <v>27</v>
      </c>
      <c r="H1034" t="s">
        <v>24</v>
      </c>
      <c r="I1034" t="s">
        <v>92</v>
      </c>
      <c r="J1034">
        <v>1</v>
      </c>
      <c r="K1034" s="40">
        <v>31627</v>
      </c>
      <c r="L1034" s="38">
        <v>31627</v>
      </c>
      <c r="M1034">
        <v>0</v>
      </c>
      <c r="N1034" t="s">
        <v>47</v>
      </c>
      <c r="O1034" t="s">
        <v>35</v>
      </c>
      <c r="P1034">
        <v>4</v>
      </c>
      <c r="Q1034">
        <v>155</v>
      </c>
      <c r="R1034" s="41">
        <v>973851</v>
      </c>
    </row>
    <row r="1035" spans="1:18" x14ac:dyDescent="0.3">
      <c r="A1035" t="s">
        <v>8608</v>
      </c>
      <c r="B1035" s="32">
        <v>45539</v>
      </c>
      <c r="C1035" t="s">
        <v>6730</v>
      </c>
      <c r="D1035" t="s">
        <v>6731</v>
      </c>
      <c r="E1035" t="s">
        <v>6732</v>
      </c>
      <c r="F1035" t="s">
        <v>1438</v>
      </c>
      <c r="G1035" s="39" t="s">
        <v>8609</v>
      </c>
      <c r="H1035" t="s">
        <v>45</v>
      </c>
      <c r="I1035" t="s">
        <v>46</v>
      </c>
      <c r="J1035">
        <v>2</v>
      </c>
      <c r="K1035" s="40">
        <v>28763</v>
      </c>
      <c r="L1035" s="38">
        <v>57526</v>
      </c>
      <c r="M1035">
        <v>0</v>
      </c>
      <c r="N1035" t="s">
        <v>34</v>
      </c>
      <c r="O1035" t="s">
        <v>35</v>
      </c>
      <c r="P1035">
        <v>4</v>
      </c>
      <c r="Q1035">
        <v>137</v>
      </c>
      <c r="R1035" s="41">
        <v>395160</v>
      </c>
    </row>
    <row r="1036" spans="1:18" x14ac:dyDescent="0.3">
      <c r="A1036" t="s">
        <v>8610</v>
      </c>
      <c r="B1036" s="32">
        <v>45209</v>
      </c>
      <c r="C1036" t="s">
        <v>6730</v>
      </c>
      <c r="D1036" t="s">
        <v>6731</v>
      </c>
      <c r="E1036" t="s">
        <v>6750</v>
      </c>
      <c r="F1036" t="s">
        <v>1368</v>
      </c>
      <c r="G1036" s="39" t="s">
        <v>8611</v>
      </c>
      <c r="H1036" t="s">
        <v>10798</v>
      </c>
      <c r="I1036" t="s">
        <v>289</v>
      </c>
      <c r="J1036">
        <v>3</v>
      </c>
      <c r="K1036" s="40">
        <v>13845</v>
      </c>
      <c r="L1036" s="38">
        <v>41535</v>
      </c>
      <c r="M1036">
        <v>20</v>
      </c>
      <c r="N1036" t="s">
        <v>26</v>
      </c>
      <c r="O1036" t="s">
        <v>35</v>
      </c>
      <c r="P1036">
        <v>4</v>
      </c>
      <c r="Q1036">
        <v>189</v>
      </c>
      <c r="R1036" s="41">
        <v>868547</v>
      </c>
    </row>
    <row r="1037" spans="1:18" x14ac:dyDescent="0.3">
      <c r="A1037" t="s">
        <v>8612</v>
      </c>
      <c r="B1037" s="32">
        <v>45481</v>
      </c>
      <c r="C1037" t="s">
        <v>6730</v>
      </c>
      <c r="D1037" t="s">
        <v>6731</v>
      </c>
      <c r="E1037" t="s">
        <v>6741</v>
      </c>
      <c r="F1037" t="s">
        <v>551</v>
      </c>
      <c r="G1037" s="39" t="s">
        <v>8613</v>
      </c>
      <c r="H1037" t="s">
        <v>10794</v>
      </c>
      <c r="I1037" t="s">
        <v>117</v>
      </c>
      <c r="J1037">
        <v>2</v>
      </c>
      <c r="K1037" s="40">
        <v>1676</v>
      </c>
      <c r="L1037" s="38">
        <v>3352</v>
      </c>
      <c r="M1037">
        <v>0</v>
      </c>
      <c r="N1037" t="s">
        <v>26</v>
      </c>
      <c r="O1037" t="s">
        <v>35</v>
      </c>
      <c r="P1037">
        <v>1</v>
      </c>
      <c r="Q1037">
        <v>191</v>
      </c>
      <c r="R1037" s="41">
        <v>581262</v>
      </c>
    </row>
    <row r="1038" spans="1:18" x14ac:dyDescent="0.3">
      <c r="A1038" t="s">
        <v>8614</v>
      </c>
      <c r="B1038" s="32">
        <v>44992</v>
      </c>
      <c r="C1038" t="s">
        <v>6730</v>
      </c>
      <c r="D1038" t="s">
        <v>6731</v>
      </c>
      <c r="E1038" t="s">
        <v>6750</v>
      </c>
      <c r="F1038" t="s">
        <v>1660</v>
      </c>
      <c r="G1038" s="39" t="s">
        <v>8615</v>
      </c>
      <c r="H1038" t="s">
        <v>40</v>
      </c>
      <c r="I1038" t="s">
        <v>171</v>
      </c>
      <c r="J1038">
        <v>13</v>
      </c>
      <c r="K1038" s="40">
        <v>13682</v>
      </c>
      <c r="L1038" s="38">
        <v>177866</v>
      </c>
      <c r="M1038">
        <v>5</v>
      </c>
      <c r="N1038" t="s">
        <v>27</v>
      </c>
      <c r="O1038" t="s">
        <v>35</v>
      </c>
      <c r="P1038">
        <v>5</v>
      </c>
      <c r="Q1038">
        <v>180</v>
      </c>
      <c r="R1038" s="41">
        <v>381933</v>
      </c>
    </row>
    <row r="1039" spans="1:18" x14ac:dyDescent="0.3">
      <c r="A1039" t="s">
        <v>8616</v>
      </c>
      <c r="B1039" s="32">
        <v>45118</v>
      </c>
      <c r="C1039" t="s">
        <v>6730</v>
      </c>
      <c r="D1039" t="s">
        <v>6731</v>
      </c>
      <c r="E1039" t="s">
        <v>6732</v>
      </c>
      <c r="F1039" t="s">
        <v>581</v>
      </c>
      <c r="G1039" s="39" t="s">
        <v>27</v>
      </c>
      <c r="H1039" t="s">
        <v>10798</v>
      </c>
      <c r="I1039" t="s">
        <v>382</v>
      </c>
      <c r="J1039">
        <v>17</v>
      </c>
      <c r="K1039" s="40">
        <v>132060</v>
      </c>
      <c r="L1039" s="38">
        <v>2245020</v>
      </c>
      <c r="M1039">
        <v>5</v>
      </c>
      <c r="N1039" t="s">
        <v>10797</v>
      </c>
      <c r="O1039" t="s">
        <v>27</v>
      </c>
      <c r="P1039">
        <v>3</v>
      </c>
      <c r="Q1039">
        <v>92</v>
      </c>
      <c r="R1039" s="41">
        <v>868547</v>
      </c>
    </row>
    <row r="1040" spans="1:18" x14ac:dyDescent="0.3">
      <c r="A1040" t="s">
        <v>8617</v>
      </c>
      <c r="B1040" s="32">
        <v>45557</v>
      </c>
      <c r="C1040" t="s">
        <v>6730</v>
      </c>
      <c r="D1040" t="s">
        <v>6731</v>
      </c>
      <c r="E1040" t="s">
        <v>6741</v>
      </c>
      <c r="F1040" t="s">
        <v>1215</v>
      </c>
      <c r="G1040" s="39" t="s">
        <v>8618</v>
      </c>
      <c r="H1040" t="s">
        <v>65</v>
      </c>
      <c r="I1040" t="s">
        <v>382</v>
      </c>
      <c r="J1040">
        <v>4</v>
      </c>
      <c r="K1040" s="40">
        <v>106935</v>
      </c>
      <c r="L1040" s="38">
        <v>427740</v>
      </c>
      <c r="M1040" t="s">
        <v>27</v>
      </c>
      <c r="N1040" t="s">
        <v>27</v>
      </c>
      <c r="O1040" t="s">
        <v>35</v>
      </c>
      <c r="P1040">
        <v>3</v>
      </c>
      <c r="Q1040">
        <v>115</v>
      </c>
      <c r="R1040" s="41">
        <v>868547</v>
      </c>
    </row>
    <row r="1041" spans="1:18" x14ac:dyDescent="0.3">
      <c r="A1041" t="s">
        <v>8619</v>
      </c>
      <c r="B1041" s="32">
        <v>45399</v>
      </c>
      <c r="C1041" t="s">
        <v>6730</v>
      </c>
      <c r="D1041" t="s">
        <v>6731</v>
      </c>
      <c r="E1041" t="s">
        <v>6732</v>
      </c>
      <c r="F1041" t="s">
        <v>1144</v>
      </c>
      <c r="G1041" s="39" t="s">
        <v>8620</v>
      </c>
      <c r="H1041" t="s">
        <v>32</v>
      </c>
      <c r="I1041" t="s">
        <v>33</v>
      </c>
      <c r="J1041">
        <v>8</v>
      </c>
      <c r="K1041" s="40">
        <v>9630</v>
      </c>
      <c r="L1041" s="38">
        <v>77040</v>
      </c>
      <c r="M1041">
        <v>10</v>
      </c>
      <c r="N1041" t="s">
        <v>10797</v>
      </c>
      <c r="O1041" t="s">
        <v>35</v>
      </c>
      <c r="P1041">
        <v>5</v>
      </c>
      <c r="Q1041">
        <v>113</v>
      </c>
      <c r="R1041" s="41">
        <v>581262</v>
      </c>
    </row>
    <row r="1042" spans="1:18" x14ac:dyDescent="0.3">
      <c r="A1042" t="s">
        <v>8621</v>
      </c>
      <c r="B1042" s="32">
        <v>45033</v>
      </c>
      <c r="C1042" t="s">
        <v>6730</v>
      </c>
      <c r="D1042" t="s">
        <v>6731</v>
      </c>
      <c r="E1042" t="s">
        <v>6750</v>
      </c>
      <c r="F1042" t="s">
        <v>857</v>
      </c>
      <c r="G1042" s="39" t="s">
        <v>8622</v>
      </c>
      <c r="H1042" t="s">
        <v>45</v>
      </c>
      <c r="I1042" t="s">
        <v>74</v>
      </c>
      <c r="J1042">
        <v>14</v>
      </c>
      <c r="K1042" s="40">
        <v>20832</v>
      </c>
      <c r="L1042" s="38">
        <v>291648</v>
      </c>
      <c r="M1042">
        <v>20</v>
      </c>
      <c r="N1042" t="s">
        <v>26</v>
      </c>
      <c r="O1042" t="s">
        <v>28</v>
      </c>
      <c r="P1042">
        <v>5</v>
      </c>
      <c r="Q1042">
        <v>166</v>
      </c>
      <c r="R1042" s="41">
        <v>395160</v>
      </c>
    </row>
    <row r="1043" spans="1:18" x14ac:dyDescent="0.3">
      <c r="A1043" t="s">
        <v>8623</v>
      </c>
      <c r="B1043" s="32">
        <v>45271</v>
      </c>
      <c r="C1043" t="s">
        <v>6730</v>
      </c>
      <c r="D1043" t="s">
        <v>6731</v>
      </c>
      <c r="E1043" t="s">
        <v>6732</v>
      </c>
      <c r="F1043" t="s">
        <v>3236</v>
      </c>
      <c r="G1043" s="39" t="s">
        <v>8624</v>
      </c>
      <c r="H1043" t="s">
        <v>10798</v>
      </c>
      <c r="I1043" t="s">
        <v>478</v>
      </c>
      <c r="J1043">
        <v>1</v>
      </c>
      <c r="K1043" s="40">
        <v>78912</v>
      </c>
      <c r="L1043" s="38">
        <v>78912</v>
      </c>
      <c r="M1043" t="s">
        <v>27</v>
      </c>
      <c r="N1043" t="s">
        <v>27</v>
      </c>
      <c r="O1043" t="s">
        <v>28</v>
      </c>
      <c r="P1043">
        <v>3</v>
      </c>
      <c r="Q1043">
        <v>38</v>
      </c>
      <c r="R1043" s="41">
        <v>868547</v>
      </c>
    </row>
    <row r="1044" spans="1:18" x14ac:dyDescent="0.3">
      <c r="A1044" t="s">
        <v>8625</v>
      </c>
      <c r="B1044" s="32">
        <v>45196</v>
      </c>
      <c r="C1044" t="s">
        <v>6730</v>
      </c>
      <c r="D1044" t="s">
        <v>6731</v>
      </c>
      <c r="E1044" t="s">
        <v>6750</v>
      </c>
      <c r="F1044" t="s">
        <v>877</v>
      </c>
      <c r="G1044" s="39" t="s">
        <v>8626</v>
      </c>
      <c r="H1044" t="s">
        <v>40</v>
      </c>
      <c r="I1044" t="s">
        <v>41</v>
      </c>
      <c r="J1044">
        <v>6</v>
      </c>
      <c r="K1044" s="40">
        <v>2083</v>
      </c>
      <c r="L1044" s="38">
        <v>12498</v>
      </c>
      <c r="M1044">
        <v>5</v>
      </c>
      <c r="N1044" t="s">
        <v>57</v>
      </c>
      <c r="O1044" t="s">
        <v>35</v>
      </c>
      <c r="P1044">
        <v>5</v>
      </c>
      <c r="Q1044">
        <v>132</v>
      </c>
      <c r="R1044" s="41">
        <v>381933</v>
      </c>
    </row>
    <row r="1045" spans="1:18" x14ac:dyDescent="0.3">
      <c r="A1045" t="s">
        <v>8627</v>
      </c>
      <c r="B1045" s="32">
        <v>44927</v>
      </c>
      <c r="C1045" t="s">
        <v>6730</v>
      </c>
      <c r="D1045" t="s">
        <v>6731</v>
      </c>
      <c r="E1045" t="s">
        <v>6732</v>
      </c>
      <c r="F1045" t="s">
        <v>2858</v>
      </c>
      <c r="G1045" s="39" t="s">
        <v>8628</v>
      </c>
      <c r="H1045" t="s">
        <v>10798</v>
      </c>
      <c r="I1045" t="s">
        <v>66</v>
      </c>
      <c r="J1045">
        <v>17</v>
      </c>
      <c r="K1045" s="40">
        <v>173375</v>
      </c>
      <c r="L1045" s="38">
        <v>2947375</v>
      </c>
      <c r="M1045">
        <v>0</v>
      </c>
      <c r="N1045" t="s">
        <v>26</v>
      </c>
      <c r="O1045" t="s">
        <v>27</v>
      </c>
      <c r="P1045">
        <v>3</v>
      </c>
      <c r="Q1045">
        <v>21</v>
      </c>
      <c r="R1045" s="41">
        <v>868547</v>
      </c>
    </row>
    <row r="1046" spans="1:18" x14ac:dyDescent="0.3">
      <c r="A1046" t="s">
        <v>8629</v>
      </c>
      <c r="B1046" s="32">
        <v>45376</v>
      </c>
      <c r="C1046" t="s">
        <v>6730</v>
      </c>
      <c r="D1046" t="s">
        <v>6731</v>
      </c>
      <c r="E1046" t="s">
        <v>6732</v>
      </c>
      <c r="F1046" t="s">
        <v>282</v>
      </c>
      <c r="G1046" s="39" t="s">
        <v>8630</v>
      </c>
      <c r="H1046" t="s">
        <v>10794</v>
      </c>
      <c r="I1046" t="s">
        <v>237</v>
      </c>
      <c r="J1046">
        <v>5</v>
      </c>
      <c r="K1046" s="40">
        <v>22249</v>
      </c>
      <c r="L1046" s="38">
        <v>111245</v>
      </c>
      <c r="M1046">
        <v>0</v>
      </c>
      <c r="N1046" t="s">
        <v>47</v>
      </c>
      <c r="O1046" t="s">
        <v>35</v>
      </c>
      <c r="P1046" t="s">
        <v>27</v>
      </c>
      <c r="Q1046">
        <v>128</v>
      </c>
      <c r="R1046" s="41">
        <v>581262</v>
      </c>
    </row>
    <row r="1047" spans="1:18" x14ac:dyDescent="0.3">
      <c r="A1047" t="s">
        <v>8631</v>
      </c>
      <c r="B1047" s="32">
        <v>45087</v>
      </c>
      <c r="C1047" t="s">
        <v>6730</v>
      </c>
      <c r="D1047" t="s">
        <v>6731</v>
      </c>
      <c r="E1047" t="s">
        <v>6750</v>
      </c>
      <c r="F1047" t="s">
        <v>1304</v>
      </c>
      <c r="G1047" s="39" t="s">
        <v>8632</v>
      </c>
      <c r="H1047" t="s">
        <v>45</v>
      </c>
      <c r="I1047" t="s">
        <v>181</v>
      </c>
      <c r="J1047">
        <v>16</v>
      </c>
      <c r="K1047" s="40">
        <v>19055</v>
      </c>
      <c r="L1047" s="38">
        <v>304880</v>
      </c>
      <c r="M1047">
        <v>10</v>
      </c>
      <c r="N1047" t="s">
        <v>47</v>
      </c>
      <c r="O1047" t="s">
        <v>28</v>
      </c>
      <c r="P1047">
        <v>2</v>
      </c>
      <c r="Q1047">
        <v>75</v>
      </c>
      <c r="R1047" s="41">
        <v>395160</v>
      </c>
    </row>
    <row r="1048" spans="1:18" x14ac:dyDescent="0.3">
      <c r="A1048" t="s">
        <v>8633</v>
      </c>
      <c r="B1048" s="32">
        <v>45206</v>
      </c>
      <c r="C1048" t="s">
        <v>6730</v>
      </c>
      <c r="D1048" t="s">
        <v>6731</v>
      </c>
      <c r="E1048" t="s">
        <v>6732</v>
      </c>
      <c r="F1048" t="s">
        <v>6690</v>
      </c>
      <c r="G1048" s="39" t="s">
        <v>8634</v>
      </c>
      <c r="H1048" t="s">
        <v>45</v>
      </c>
      <c r="I1048" t="s">
        <v>82</v>
      </c>
      <c r="J1048">
        <v>7</v>
      </c>
      <c r="K1048" s="40">
        <v>32792</v>
      </c>
      <c r="L1048" s="38">
        <v>229544</v>
      </c>
      <c r="M1048" t="s">
        <v>27</v>
      </c>
      <c r="N1048" t="s">
        <v>27</v>
      </c>
      <c r="O1048" t="s">
        <v>35</v>
      </c>
      <c r="P1048">
        <v>4</v>
      </c>
      <c r="Q1048">
        <v>179</v>
      </c>
      <c r="R1048" s="41">
        <v>395160</v>
      </c>
    </row>
    <row r="1049" spans="1:18" x14ac:dyDescent="0.3">
      <c r="A1049" t="s">
        <v>8635</v>
      </c>
      <c r="B1049" s="32">
        <v>45456</v>
      </c>
      <c r="C1049" t="s">
        <v>6730</v>
      </c>
      <c r="D1049" t="s">
        <v>6731</v>
      </c>
      <c r="E1049" t="s">
        <v>6732</v>
      </c>
      <c r="F1049" t="s">
        <v>370</v>
      </c>
      <c r="G1049" s="39" t="s">
        <v>8636</v>
      </c>
      <c r="H1049" t="s">
        <v>45</v>
      </c>
      <c r="I1049" t="s">
        <v>74</v>
      </c>
      <c r="J1049">
        <v>11</v>
      </c>
      <c r="K1049" s="40">
        <v>42747</v>
      </c>
      <c r="L1049" s="38">
        <v>470217</v>
      </c>
      <c r="M1049">
        <v>15</v>
      </c>
      <c r="N1049" t="s">
        <v>26</v>
      </c>
      <c r="O1049" t="s">
        <v>35</v>
      </c>
      <c r="P1049">
        <v>4</v>
      </c>
      <c r="Q1049">
        <v>122</v>
      </c>
      <c r="R1049" s="41">
        <v>395160</v>
      </c>
    </row>
    <row r="1050" spans="1:18" x14ac:dyDescent="0.3">
      <c r="A1050" t="s">
        <v>8637</v>
      </c>
      <c r="B1050" s="32">
        <v>45309</v>
      </c>
      <c r="C1050" t="s">
        <v>6730</v>
      </c>
      <c r="D1050" t="s">
        <v>6731</v>
      </c>
      <c r="E1050" t="s">
        <v>6750</v>
      </c>
      <c r="F1050" t="s">
        <v>2858</v>
      </c>
      <c r="G1050" s="39" t="s">
        <v>8638</v>
      </c>
      <c r="H1050" t="s">
        <v>40</v>
      </c>
      <c r="I1050" t="s">
        <v>123</v>
      </c>
      <c r="J1050">
        <v>13</v>
      </c>
      <c r="K1050" s="40">
        <v>7091</v>
      </c>
      <c r="L1050" s="38">
        <v>92183</v>
      </c>
      <c r="M1050">
        <v>20</v>
      </c>
      <c r="N1050" t="s">
        <v>10797</v>
      </c>
      <c r="O1050" t="s">
        <v>28</v>
      </c>
      <c r="P1050">
        <v>3</v>
      </c>
      <c r="Q1050">
        <v>190</v>
      </c>
      <c r="R1050" s="41">
        <v>381933</v>
      </c>
    </row>
    <row r="1051" spans="1:18" x14ac:dyDescent="0.3">
      <c r="A1051" t="s">
        <v>8639</v>
      </c>
      <c r="B1051" s="32">
        <v>45186</v>
      </c>
      <c r="C1051" t="s">
        <v>6730</v>
      </c>
      <c r="D1051" t="s">
        <v>6731</v>
      </c>
      <c r="E1051" t="s">
        <v>6750</v>
      </c>
      <c r="F1051" t="s">
        <v>310</v>
      </c>
      <c r="G1051" s="39" t="s">
        <v>8640</v>
      </c>
      <c r="H1051" t="s">
        <v>10798</v>
      </c>
      <c r="I1051" t="s">
        <v>78</v>
      </c>
      <c r="J1051">
        <v>3</v>
      </c>
      <c r="K1051" s="40">
        <v>66701</v>
      </c>
      <c r="L1051" s="38">
        <v>200103</v>
      </c>
      <c r="M1051">
        <v>0</v>
      </c>
      <c r="N1051" t="s">
        <v>27</v>
      </c>
      <c r="O1051" t="s">
        <v>28</v>
      </c>
      <c r="P1051">
        <v>5</v>
      </c>
      <c r="Q1051">
        <v>37</v>
      </c>
      <c r="R1051" s="41">
        <v>868547</v>
      </c>
    </row>
    <row r="1052" spans="1:18" x14ac:dyDescent="0.3">
      <c r="A1052" t="s">
        <v>8641</v>
      </c>
      <c r="B1052" s="32">
        <v>44952</v>
      </c>
      <c r="C1052" t="s">
        <v>6730</v>
      </c>
      <c r="D1052" t="s">
        <v>6731</v>
      </c>
      <c r="E1052" t="s">
        <v>6732</v>
      </c>
      <c r="F1052" t="s">
        <v>1055</v>
      </c>
      <c r="G1052" s="39" t="s">
        <v>8642</v>
      </c>
      <c r="H1052" t="s">
        <v>45</v>
      </c>
      <c r="I1052" t="s">
        <v>46</v>
      </c>
      <c r="J1052">
        <v>20</v>
      </c>
      <c r="K1052" s="40">
        <v>11364</v>
      </c>
      <c r="L1052" s="38">
        <v>227280</v>
      </c>
      <c r="M1052" t="s">
        <v>27</v>
      </c>
      <c r="N1052" t="s">
        <v>57</v>
      </c>
      <c r="O1052" t="s">
        <v>35</v>
      </c>
      <c r="P1052">
        <v>3</v>
      </c>
      <c r="Q1052">
        <v>1</v>
      </c>
      <c r="R1052" s="41">
        <v>395160</v>
      </c>
    </row>
    <row r="1053" spans="1:18" x14ac:dyDescent="0.3">
      <c r="A1053" t="s">
        <v>8643</v>
      </c>
      <c r="B1053" s="32">
        <v>45554</v>
      </c>
      <c r="C1053" t="s">
        <v>6730</v>
      </c>
      <c r="D1053" t="s">
        <v>6731</v>
      </c>
      <c r="E1053" t="s">
        <v>6750</v>
      </c>
      <c r="F1053" t="s">
        <v>329</v>
      </c>
      <c r="G1053" s="39" t="s">
        <v>27</v>
      </c>
      <c r="H1053" t="s">
        <v>45</v>
      </c>
      <c r="I1053" t="s">
        <v>74</v>
      </c>
      <c r="J1053">
        <v>18</v>
      </c>
      <c r="K1053" s="40">
        <v>23820</v>
      </c>
      <c r="L1053" s="38">
        <v>428760</v>
      </c>
      <c r="M1053">
        <v>0</v>
      </c>
      <c r="N1053" t="s">
        <v>34</v>
      </c>
      <c r="O1053" t="s">
        <v>28</v>
      </c>
      <c r="P1053">
        <v>5</v>
      </c>
      <c r="Q1053">
        <v>155</v>
      </c>
      <c r="R1053" s="41">
        <v>395160</v>
      </c>
    </row>
    <row r="1054" spans="1:18" x14ac:dyDescent="0.3">
      <c r="A1054" t="s">
        <v>8644</v>
      </c>
      <c r="B1054" s="32">
        <v>45514</v>
      </c>
      <c r="C1054" t="s">
        <v>6730</v>
      </c>
      <c r="D1054" t="s">
        <v>6731</v>
      </c>
      <c r="E1054" t="s">
        <v>6732</v>
      </c>
      <c r="F1054" t="s">
        <v>293</v>
      </c>
      <c r="G1054" s="39" t="s">
        <v>27</v>
      </c>
      <c r="H1054" t="s">
        <v>24</v>
      </c>
      <c r="I1054" t="s">
        <v>25</v>
      </c>
      <c r="J1054">
        <v>19</v>
      </c>
      <c r="K1054" s="40">
        <v>193325</v>
      </c>
      <c r="L1054" s="38">
        <v>3673175</v>
      </c>
      <c r="M1054">
        <v>0</v>
      </c>
      <c r="N1054" t="s">
        <v>47</v>
      </c>
      <c r="O1054" t="s">
        <v>35</v>
      </c>
      <c r="P1054">
        <v>5</v>
      </c>
      <c r="Q1054">
        <v>158</v>
      </c>
      <c r="R1054" s="41">
        <v>973851</v>
      </c>
    </row>
    <row r="1055" spans="1:18" x14ac:dyDescent="0.3">
      <c r="A1055" t="s">
        <v>8645</v>
      </c>
      <c r="B1055" s="32">
        <v>45129</v>
      </c>
      <c r="C1055" t="s">
        <v>6730</v>
      </c>
      <c r="D1055" t="s">
        <v>6731</v>
      </c>
      <c r="E1055" t="s">
        <v>6750</v>
      </c>
      <c r="F1055" t="s">
        <v>6106</v>
      </c>
      <c r="G1055" s="39" t="s">
        <v>8646</v>
      </c>
      <c r="H1055" t="s">
        <v>32</v>
      </c>
      <c r="I1055" t="s">
        <v>237</v>
      </c>
      <c r="J1055">
        <v>8</v>
      </c>
      <c r="K1055" s="40">
        <v>4725</v>
      </c>
      <c r="L1055" s="38">
        <v>37800</v>
      </c>
      <c r="M1055">
        <v>0</v>
      </c>
      <c r="N1055" t="s">
        <v>34</v>
      </c>
      <c r="O1055" t="s">
        <v>28</v>
      </c>
      <c r="P1055">
        <v>5</v>
      </c>
      <c r="Q1055">
        <v>117</v>
      </c>
      <c r="R1055" s="41">
        <v>581262</v>
      </c>
    </row>
    <row r="1056" spans="1:18" x14ac:dyDescent="0.3">
      <c r="A1056" t="s">
        <v>8647</v>
      </c>
      <c r="B1056" s="32">
        <v>44928</v>
      </c>
      <c r="C1056" t="s">
        <v>6730</v>
      </c>
      <c r="D1056" t="s">
        <v>6731</v>
      </c>
      <c r="E1056" t="s">
        <v>6750</v>
      </c>
      <c r="F1056" t="s">
        <v>842</v>
      </c>
      <c r="G1056" s="39" t="s">
        <v>27</v>
      </c>
      <c r="H1056" t="s">
        <v>65</v>
      </c>
      <c r="I1056" t="s">
        <v>478</v>
      </c>
      <c r="J1056">
        <v>5</v>
      </c>
      <c r="K1056" s="40">
        <v>83487</v>
      </c>
      <c r="L1056" s="38">
        <v>417435</v>
      </c>
      <c r="M1056">
        <v>20</v>
      </c>
      <c r="N1056" t="s">
        <v>47</v>
      </c>
      <c r="O1056" t="s">
        <v>27</v>
      </c>
      <c r="P1056">
        <v>1</v>
      </c>
      <c r="Q1056">
        <v>149</v>
      </c>
      <c r="R1056" s="41">
        <v>868547</v>
      </c>
    </row>
    <row r="1057" spans="1:18" x14ac:dyDescent="0.3">
      <c r="A1057" t="s">
        <v>8648</v>
      </c>
      <c r="B1057" s="32">
        <v>45033</v>
      </c>
      <c r="C1057" t="s">
        <v>6730</v>
      </c>
      <c r="D1057" t="s">
        <v>6731</v>
      </c>
      <c r="E1057" t="s">
        <v>6732</v>
      </c>
      <c r="F1057" t="s">
        <v>768</v>
      </c>
      <c r="G1057" s="39" t="s">
        <v>27</v>
      </c>
      <c r="H1057" t="s">
        <v>45</v>
      </c>
      <c r="I1057" t="s">
        <v>74</v>
      </c>
      <c r="J1057">
        <v>17</v>
      </c>
      <c r="K1057" s="40">
        <v>5558</v>
      </c>
      <c r="L1057" s="38">
        <v>94486</v>
      </c>
      <c r="M1057">
        <v>5</v>
      </c>
      <c r="N1057" t="s">
        <v>27</v>
      </c>
      <c r="O1057" t="s">
        <v>35</v>
      </c>
      <c r="P1057">
        <v>2</v>
      </c>
      <c r="Q1057">
        <v>97</v>
      </c>
      <c r="R1057" s="41">
        <v>395160</v>
      </c>
    </row>
    <row r="1058" spans="1:18" x14ac:dyDescent="0.3">
      <c r="A1058" t="s">
        <v>8649</v>
      </c>
      <c r="B1058" s="32">
        <v>45284</v>
      </c>
      <c r="C1058" t="s">
        <v>6730</v>
      </c>
      <c r="D1058" t="s">
        <v>6731</v>
      </c>
      <c r="E1058" t="s">
        <v>6741</v>
      </c>
      <c r="F1058" t="s">
        <v>6690</v>
      </c>
      <c r="G1058" s="39" t="s">
        <v>8650</v>
      </c>
      <c r="H1058" t="s">
        <v>24</v>
      </c>
      <c r="I1058" t="s">
        <v>152</v>
      </c>
      <c r="J1058">
        <v>1</v>
      </c>
      <c r="K1058" s="40">
        <v>339469</v>
      </c>
      <c r="L1058" s="38">
        <v>339469</v>
      </c>
      <c r="M1058">
        <v>20</v>
      </c>
      <c r="N1058" t="s">
        <v>26</v>
      </c>
      <c r="O1058" t="s">
        <v>35</v>
      </c>
      <c r="P1058">
        <v>3</v>
      </c>
      <c r="Q1058">
        <v>28</v>
      </c>
      <c r="R1058" s="41">
        <v>973851</v>
      </c>
    </row>
    <row r="1059" spans="1:18" x14ac:dyDescent="0.3">
      <c r="A1059" t="s">
        <v>8651</v>
      </c>
      <c r="B1059" s="32">
        <v>45643</v>
      </c>
      <c r="C1059" t="s">
        <v>6730</v>
      </c>
      <c r="D1059" t="s">
        <v>6731</v>
      </c>
      <c r="E1059" t="s">
        <v>6732</v>
      </c>
      <c r="F1059" t="s">
        <v>768</v>
      </c>
      <c r="G1059" s="39" t="s">
        <v>8652</v>
      </c>
      <c r="H1059" t="s">
        <v>10798</v>
      </c>
      <c r="I1059" t="s">
        <v>102</v>
      </c>
      <c r="J1059">
        <v>5</v>
      </c>
      <c r="K1059" s="40">
        <v>111330</v>
      </c>
      <c r="L1059" s="38">
        <v>556650</v>
      </c>
      <c r="M1059">
        <v>20</v>
      </c>
      <c r="N1059" t="s">
        <v>27</v>
      </c>
      <c r="O1059" t="s">
        <v>35</v>
      </c>
      <c r="P1059">
        <v>3</v>
      </c>
      <c r="Q1059">
        <v>113</v>
      </c>
      <c r="R1059" s="41">
        <v>868547</v>
      </c>
    </row>
    <row r="1060" spans="1:18" x14ac:dyDescent="0.3">
      <c r="A1060" t="s">
        <v>8653</v>
      </c>
      <c r="B1060" s="32">
        <v>45145</v>
      </c>
      <c r="C1060" t="s">
        <v>6730</v>
      </c>
      <c r="D1060" t="s">
        <v>6731</v>
      </c>
      <c r="E1060" t="s">
        <v>6732</v>
      </c>
      <c r="F1060" t="s">
        <v>1383</v>
      </c>
      <c r="G1060" s="39" t="s">
        <v>27</v>
      </c>
      <c r="H1060" t="s">
        <v>32</v>
      </c>
      <c r="I1060" t="s">
        <v>141</v>
      </c>
      <c r="J1060">
        <v>19</v>
      </c>
      <c r="K1060" s="40">
        <v>3784</v>
      </c>
      <c r="L1060" s="38">
        <v>71896</v>
      </c>
      <c r="M1060" t="s">
        <v>27</v>
      </c>
      <c r="N1060" t="s">
        <v>27</v>
      </c>
      <c r="O1060" t="s">
        <v>28</v>
      </c>
      <c r="P1060">
        <v>5</v>
      </c>
      <c r="Q1060">
        <v>155</v>
      </c>
      <c r="R1060" s="41">
        <v>581262</v>
      </c>
    </row>
    <row r="1061" spans="1:18" x14ac:dyDescent="0.3">
      <c r="A1061" t="s">
        <v>8654</v>
      </c>
      <c r="B1061" s="32">
        <v>45316</v>
      </c>
      <c r="C1061" t="s">
        <v>6730</v>
      </c>
      <c r="D1061" t="s">
        <v>6731</v>
      </c>
      <c r="E1061" t="s">
        <v>6750</v>
      </c>
      <c r="F1061" t="s">
        <v>498</v>
      </c>
      <c r="G1061" s="39" t="s">
        <v>27</v>
      </c>
      <c r="H1061" t="s">
        <v>24</v>
      </c>
      <c r="I1061" t="s">
        <v>56</v>
      </c>
      <c r="J1061">
        <v>4</v>
      </c>
      <c r="K1061" s="40">
        <v>153666</v>
      </c>
      <c r="L1061" s="38">
        <v>614664</v>
      </c>
      <c r="M1061">
        <v>15</v>
      </c>
      <c r="N1061" t="s">
        <v>26</v>
      </c>
      <c r="O1061" t="s">
        <v>28</v>
      </c>
      <c r="P1061">
        <v>1</v>
      </c>
      <c r="Q1061">
        <v>152</v>
      </c>
      <c r="R1061" s="41">
        <v>973851</v>
      </c>
    </row>
    <row r="1062" spans="1:18" x14ac:dyDescent="0.3">
      <c r="A1062" t="s">
        <v>8655</v>
      </c>
      <c r="B1062" s="32">
        <v>45592</v>
      </c>
      <c r="C1062" t="s">
        <v>6730</v>
      </c>
      <c r="D1062" t="s">
        <v>6731</v>
      </c>
      <c r="E1062" t="s">
        <v>6741</v>
      </c>
      <c r="F1062" t="s">
        <v>310</v>
      </c>
      <c r="G1062" s="39" t="s">
        <v>8656</v>
      </c>
      <c r="H1062" t="s">
        <v>40</v>
      </c>
      <c r="I1062" t="s">
        <v>41</v>
      </c>
      <c r="J1062">
        <v>19</v>
      </c>
      <c r="K1062" s="40">
        <v>12508</v>
      </c>
      <c r="L1062" s="38">
        <v>237652</v>
      </c>
      <c r="M1062">
        <v>5</v>
      </c>
      <c r="N1062" t="s">
        <v>27</v>
      </c>
      <c r="O1062" t="s">
        <v>35</v>
      </c>
      <c r="P1062">
        <v>7</v>
      </c>
      <c r="Q1062">
        <v>65</v>
      </c>
      <c r="R1062" s="41">
        <v>381933</v>
      </c>
    </row>
    <row r="1063" spans="1:18" x14ac:dyDescent="0.3">
      <c r="A1063" t="s">
        <v>8657</v>
      </c>
      <c r="B1063" s="32">
        <v>45309</v>
      </c>
      <c r="C1063" t="s">
        <v>6730</v>
      </c>
      <c r="D1063" t="s">
        <v>6731</v>
      </c>
      <c r="E1063" t="s">
        <v>6741</v>
      </c>
      <c r="F1063" t="s">
        <v>404</v>
      </c>
      <c r="G1063" s="39" t="s">
        <v>8658</v>
      </c>
      <c r="H1063" t="s">
        <v>24</v>
      </c>
      <c r="I1063" t="s">
        <v>152</v>
      </c>
      <c r="J1063">
        <v>19</v>
      </c>
      <c r="K1063" s="40">
        <v>333641</v>
      </c>
      <c r="L1063" s="38">
        <v>6339179</v>
      </c>
      <c r="M1063">
        <v>0</v>
      </c>
      <c r="N1063" t="s">
        <v>10797</v>
      </c>
      <c r="O1063" t="s">
        <v>35</v>
      </c>
      <c r="P1063">
        <v>4</v>
      </c>
      <c r="Q1063">
        <v>196</v>
      </c>
      <c r="R1063" s="41">
        <v>973851</v>
      </c>
    </row>
    <row r="1064" spans="1:18" x14ac:dyDescent="0.3">
      <c r="A1064" t="s">
        <v>8659</v>
      </c>
      <c r="B1064" s="32">
        <v>45615</v>
      </c>
      <c r="C1064" t="s">
        <v>6730</v>
      </c>
      <c r="D1064" t="s">
        <v>6731</v>
      </c>
      <c r="E1064" t="s">
        <v>6750</v>
      </c>
      <c r="F1064" t="s">
        <v>1396</v>
      </c>
      <c r="G1064" s="39" t="s">
        <v>8660</v>
      </c>
      <c r="H1064" t="s">
        <v>10794</v>
      </c>
      <c r="I1064" t="s">
        <v>33</v>
      </c>
      <c r="J1064">
        <v>3</v>
      </c>
      <c r="K1064" s="40">
        <v>17088</v>
      </c>
      <c r="L1064" s="38">
        <v>51264</v>
      </c>
      <c r="M1064">
        <v>0</v>
      </c>
      <c r="N1064" t="s">
        <v>26</v>
      </c>
      <c r="O1064" t="s">
        <v>28</v>
      </c>
      <c r="P1064">
        <v>5</v>
      </c>
      <c r="Q1064">
        <v>1</v>
      </c>
      <c r="R1064" s="41">
        <v>581262</v>
      </c>
    </row>
    <row r="1065" spans="1:18" x14ac:dyDescent="0.3">
      <c r="A1065" t="s">
        <v>8661</v>
      </c>
      <c r="B1065" s="32">
        <v>45143</v>
      </c>
      <c r="C1065" t="s">
        <v>6730</v>
      </c>
      <c r="D1065" t="s">
        <v>6731</v>
      </c>
      <c r="E1065" t="s">
        <v>6750</v>
      </c>
      <c r="F1065" t="s">
        <v>7739</v>
      </c>
      <c r="G1065" s="39" t="s">
        <v>8662</v>
      </c>
      <c r="H1065" t="s">
        <v>40</v>
      </c>
      <c r="I1065" t="s">
        <v>123</v>
      </c>
      <c r="J1065">
        <v>13</v>
      </c>
      <c r="K1065" s="40">
        <v>17310</v>
      </c>
      <c r="L1065" s="38">
        <v>225030</v>
      </c>
      <c r="M1065" t="s">
        <v>27</v>
      </c>
      <c r="N1065" t="s">
        <v>26</v>
      </c>
      <c r="O1065" t="s">
        <v>35</v>
      </c>
      <c r="P1065">
        <v>4</v>
      </c>
      <c r="Q1065">
        <v>128</v>
      </c>
      <c r="R1065" s="41">
        <v>381933</v>
      </c>
    </row>
    <row r="1066" spans="1:18" x14ac:dyDescent="0.3">
      <c r="A1066" t="s">
        <v>8663</v>
      </c>
      <c r="B1066" s="32">
        <v>45615</v>
      </c>
      <c r="C1066" t="s">
        <v>6730</v>
      </c>
      <c r="D1066" t="s">
        <v>6731</v>
      </c>
      <c r="E1066" t="s">
        <v>6732</v>
      </c>
      <c r="F1066" t="s">
        <v>390</v>
      </c>
      <c r="G1066" s="39" t="s">
        <v>8664</v>
      </c>
      <c r="H1066" t="s">
        <v>65</v>
      </c>
      <c r="I1066" t="s">
        <v>397</v>
      </c>
      <c r="J1066">
        <v>5</v>
      </c>
      <c r="K1066" s="40">
        <v>130346</v>
      </c>
      <c r="L1066" s="38">
        <v>651730</v>
      </c>
      <c r="M1066">
        <v>0</v>
      </c>
      <c r="N1066" t="s">
        <v>27</v>
      </c>
      <c r="O1066" t="s">
        <v>35</v>
      </c>
      <c r="P1066">
        <v>2</v>
      </c>
      <c r="Q1066">
        <v>49</v>
      </c>
      <c r="R1066" s="41">
        <v>868547</v>
      </c>
    </row>
    <row r="1067" spans="1:18" x14ac:dyDescent="0.3">
      <c r="A1067" t="s">
        <v>8665</v>
      </c>
      <c r="B1067" s="32">
        <v>44989</v>
      </c>
      <c r="C1067" t="s">
        <v>6730</v>
      </c>
      <c r="D1067" t="s">
        <v>6731</v>
      </c>
      <c r="E1067" t="s">
        <v>6732</v>
      </c>
      <c r="F1067" t="s">
        <v>227</v>
      </c>
      <c r="G1067" s="39" t="s">
        <v>27</v>
      </c>
      <c r="H1067" t="s">
        <v>10798</v>
      </c>
      <c r="I1067" t="s">
        <v>397</v>
      </c>
      <c r="J1067">
        <v>9</v>
      </c>
      <c r="K1067" s="40">
        <v>102940</v>
      </c>
      <c r="L1067" s="38">
        <v>926460</v>
      </c>
      <c r="M1067">
        <v>0</v>
      </c>
      <c r="N1067" t="s">
        <v>10797</v>
      </c>
      <c r="O1067" t="s">
        <v>28</v>
      </c>
      <c r="P1067">
        <v>2</v>
      </c>
      <c r="Q1067">
        <v>51</v>
      </c>
      <c r="R1067" s="41">
        <v>868547</v>
      </c>
    </row>
    <row r="1068" spans="1:18" x14ac:dyDescent="0.3">
      <c r="A1068" t="s">
        <v>8666</v>
      </c>
      <c r="B1068" s="32">
        <v>45329</v>
      </c>
      <c r="C1068" t="s">
        <v>6730</v>
      </c>
      <c r="D1068" t="s">
        <v>6731</v>
      </c>
      <c r="E1068" t="s">
        <v>6732</v>
      </c>
      <c r="F1068" t="s">
        <v>1176</v>
      </c>
      <c r="G1068" s="39" t="s">
        <v>8667</v>
      </c>
      <c r="H1068" t="s">
        <v>65</v>
      </c>
      <c r="I1068" t="s">
        <v>478</v>
      </c>
      <c r="J1068">
        <v>19</v>
      </c>
      <c r="K1068" s="40">
        <v>84078</v>
      </c>
      <c r="L1068" s="38">
        <v>1597482</v>
      </c>
      <c r="M1068" t="s">
        <v>27</v>
      </c>
      <c r="N1068" t="s">
        <v>10797</v>
      </c>
      <c r="O1068" t="s">
        <v>35</v>
      </c>
      <c r="P1068">
        <v>4</v>
      </c>
      <c r="Q1068">
        <v>60</v>
      </c>
      <c r="R1068" s="41">
        <v>868547</v>
      </c>
    </row>
    <row r="1069" spans="1:18" x14ac:dyDescent="0.3">
      <c r="A1069" t="s">
        <v>8668</v>
      </c>
      <c r="B1069" s="32">
        <v>45244</v>
      </c>
      <c r="C1069" t="s">
        <v>6730</v>
      </c>
      <c r="D1069" t="s">
        <v>6731</v>
      </c>
      <c r="E1069" t="s">
        <v>6732</v>
      </c>
      <c r="F1069" t="s">
        <v>30</v>
      </c>
      <c r="G1069" s="39" t="s">
        <v>8669</v>
      </c>
      <c r="H1069" t="s">
        <v>10794</v>
      </c>
      <c r="I1069" t="s">
        <v>117</v>
      </c>
      <c r="J1069">
        <v>5</v>
      </c>
      <c r="K1069" s="40">
        <v>14279</v>
      </c>
      <c r="L1069" s="38">
        <v>71395</v>
      </c>
      <c r="M1069" t="s">
        <v>27</v>
      </c>
      <c r="N1069" t="s">
        <v>26</v>
      </c>
      <c r="O1069" t="s">
        <v>35</v>
      </c>
      <c r="P1069">
        <v>3</v>
      </c>
      <c r="Q1069">
        <v>53</v>
      </c>
      <c r="R1069" s="41">
        <v>581262</v>
      </c>
    </row>
    <row r="1070" spans="1:18" x14ac:dyDescent="0.3">
      <c r="A1070" t="s">
        <v>8670</v>
      </c>
      <c r="B1070" s="32">
        <v>45138</v>
      </c>
      <c r="C1070" t="s">
        <v>6730</v>
      </c>
      <c r="D1070" t="s">
        <v>6731</v>
      </c>
      <c r="E1070" t="s">
        <v>6750</v>
      </c>
      <c r="F1070" t="s">
        <v>603</v>
      </c>
      <c r="G1070" s="39" t="s">
        <v>8671</v>
      </c>
      <c r="H1070" t="s">
        <v>45</v>
      </c>
      <c r="I1070" t="s">
        <v>46</v>
      </c>
      <c r="J1070">
        <v>20</v>
      </c>
      <c r="K1070" s="40">
        <v>6476</v>
      </c>
      <c r="L1070" s="38">
        <v>129520</v>
      </c>
      <c r="M1070">
        <v>15</v>
      </c>
      <c r="N1070" t="s">
        <v>47</v>
      </c>
      <c r="O1070" t="s">
        <v>28</v>
      </c>
      <c r="P1070">
        <v>4</v>
      </c>
      <c r="Q1070">
        <v>88</v>
      </c>
      <c r="R1070" s="41">
        <v>395160</v>
      </c>
    </row>
    <row r="1071" spans="1:18" x14ac:dyDescent="0.3">
      <c r="A1071" t="s">
        <v>8672</v>
      </c>
      <c r="B1071" s="32">
        <v>45459</v>
      </c>
      <c r="C1071" t="s">
        <v>6730</v>
      </c>
      <c r="D1071" t="s">
        <v>6731</v>
      </c>
      <c r="E1071" t="s">
        <v>6750</v>
      </c>
      <c r="F1071" t="s">
        <v>268</v>
      </c>
      <c r="G1071" s="39" t="s">
        <v>8673</v>
      </c>
      <c r="H1071" t="s">
        <v>24</v>
      </c>
      <c r="I1071" t="s">
        <v>61</v>
      </c>
      <c r="J1071">
        <v>2</v>
      </c>
      <c r="K1071" s="40">
        <v>100779</v>
      </c>
      <c r="L1071" s="38">
        <v>201558</v>
      </c>
      <c r="M1071">
        <v>5</v>
      </c>
      <c r="N1071" t="s">
        <v>10797</v>
      </c>
      <c r="O1071" t="s">
        <v>35</v>
      </c>
      <c r="P1071">
        <v>1</v>
      </c>
      <c r="Q1071">
        <v>146</v>
      </c>
      <c r="R1071" s="41">
        <v>973851</v>
      </c>
    </row>
    <row r="1072" spans="1:18" x14ac:dyDescent="0.3">
      <c r="A1072" t="s">
        <v>8674</v>
      </c>
      <c r="B1072" s="32">
        <v>45165</v>
      </c>
      <c r="C1072" t="s">
        <v>6730</v>
      </c>
      <c r="D1072" t="s">
        <v>6731</v>
      </c>
      <c r="E1072" t="s">
        <v>6732</v>
      </c>
      <c r="F1072" t="s">
        <v>3915</v>
      </c>
      <c r="G1072" s="39" t="s">
        <v>8675</v>
      </c>
      <c r="H1072" t="s">
        <v>24</v>
      </c>
      <c r="I1072" t="s">
        <v>61</v>
      </c>
      <c r="J1072">
        <v>5</v>
      </c>
      <c r="K1072" s="40">
        <v>246330</v>
      </c>
      <c r="L1072" s="38">
        <v>1231650</v>
      </c>
      <c r="M1072">
        <v>0</v>
      </c>
      <c r="N1072" t="s">
        <v>27</v>
      </c>
      <c r="O1072" t="s">
        <v>27</v>
      </c>
      <c r="P1072">
        <v>3</v>
      </c>
      <c r="Q1072">
        <v>143</v>
      </c>
      <c r="R1072" s="41">
        <v>973851</v>
      </c>
    </row>
    <row r="1073" spans="1:18" x14ac:dyDescent="0.3">
      <c r="A1073" t="s">
        <v>8676</v>
      </c>
      <c r="B1073" s="32">
        <v>45268</v>
      </c>
      <c r="C1073" t="s">
        <v>6730</v>
      </c>
      <c r="D1073" t="s">
        <v>6731</v>
      </c>
      <c r="E1073" t="s">
        <v>6732</v>
      </c>
      <c r="F1073" t="s">
        <v>2327</v>
      </c>
      <c r="G1073" s="39" t="s">
        <v>8677</v>
      </c>
      <c r="H1073" t="s">
        <v>65</v>
      </c>
      <c r="I1073" t="s">
        <v>102</v>
      </c>
      <c r="J1073">
        <v>13</v>
      </c>
      <c r="K1073" s="40">
        <v>38715</v>
      </c>
      <c r="L1073" s="38">
        <v>503295</v>
      </c>
      <c r="M1073">
        <v>20</v>
      </c>
      <c r="N1073" t="s">
        <v>26</v>
      </c>
      <c r="O1073" t="s">
        <v>28</v>
      </c>
      <c r="P1073">
        <v>2</v>
      </c>
      <c r="Q1073">
        <v>134</v>
      </c>
      <c r="R1073" s="41">
        <v>868547</v>
      </c>
    </row>
    <row r="1074" spans="1:18" x14ac:dyDescent="0.3">
      <c r="A1074" t="s">
        <v>8678</v>
      </c>
      <c r="B1074" s="32">
        <v>44983</v>
      </c>
      <c r="C1074" t="s">
        <v>6730</v>
      </c>
      <c r="D1074" t="s">
        <v>6731</v>
      </c>
      <c r="E1074" t="s">
        <v>6750</v>
      </c>
      <c r="F1074" t="s">
        <v>245</v>
      </c>
      <c r="G1074" s="39" t="s">
        <v>8679</v>
      </c>
      <c r="H1074" t="s">
        <v>24</v>
      </c>
      <c r="I1074" t="s">
        <v>92</v>
      </c>
      <c r="J1074">
        <v>7</v>
      </c>
      <c r="K1074" s="40">
        <v>148769</v>
      </c>
      <c r="L1074" s="38">
        <v>1041383</v>
      </c>
      <c r="M1074">
        <v>5</v>
      </c>
      <c r="N1074" t="s">
        <v>26</v>
      </c>
      <c r="O1074" t="s">
        <v>35</v>
      </c>
      <c r="P1074">
        <v>2</v>
      </c>
      <c r="Q1074">
        <v>72</v>
      </c>
      <c r="R1074" s="41">
        <v>973851</v>
      </c>
    </row>
    <row r="1075" spans="1:18" x14ac:dyDescent="0.3">
      <c r="A1075" t="s">
        <v>8680</v>
      </c>
      <c r="B1075" s="32">
        <v>45574</v>
      </c>
      <c r="C1075" t="s">
        <v>6730</v>
      </c>
      <c r="D1075" t="s">
        <v>6731</v>
      </c>
      <c r="E1075" t="s">
        <v>6732</v>
      </c>
      <c r="F1075" t="s">
        <v>1834</v>
      </c>
      <c r="G1075" s="39" t="s">
        <v>8681</v>
      </c>
      <c r="H1075" t="s">
        <v>10794</v>
      </c>
      <c r="I1075" t="s">
        <v>113</v>
      </c>
      <c r="J1075">
        <v>6</v>
      </c>
      <c r="K1075" s="40">
        <v>3514</v>
      </c>
      <c r="L1075" s="38">
        <v>21084</v>
      </c>
      <c r="M1075">
        <v>20</v>
      </c>
      <c r="N1075" t="s">
        <v>34</v>
      </c>
      <c r="O1075" t="s">
        <v>35</v>
      </c>
      <c r="P1075">
        <v>1</v>
      </c>
      <c r="Q1075">
        <v>180</v>
      </c>
      <c r="R1075" s="41">
        <v>581262</v>
      </c>
    </row>
    <row r="1076" spans="1:18" x14ac:dyDescent="0.3">
      <c r="A1076" t="s">
        <v>8682</v>
      </c>
      <c r="B1076" s="32">
        <v>45006</v>
      </c>
      <c r="C1076" t="s">
        <v>6730</v>
      </c>
      <c r="D1076" t="s">
        <v>6731</v>
      </c>
      <c r="E1076" t="s">
        <v>6741</v>
      </c>
      <c r="F1076" t="s">
        <v>1750</v>
      </c>
      <c r="G1076" s="39" t="s">
        <v>8683</v>
      </c>
      <c r="H1076" t="s">
        <v>24</v>
      </c>
      <c r="I1076" t="s">
        <v>161</v>
      </c>
      <c r="J1076">
        <v>17</v>
      </c>
      <c r="K1076" s="40">
        <v>37005</v>
      </c>
      <c r="L1076" s="38">
        <v>629085</v>
      </c>
      <c r="M1076">
        <v>5</v>
      </c>
      <c r="N1076" t="s">
        <v>26</v>
      </c>
      <c r="O1076" t="s">
        <v>35</v>
      </c>
      <c r="P1076" t="s">
        <v>27</v>
      </c>
      <c r="Q1076">
        <v>76</v>
      </c>
      <c r="R1076" s="41">
        <v>973851</v>
      </c>
    </row>
    <row r="1077" spans="1:18" x14ac:dyDescent="0.3">
      <c r="A1077" t="s">
        <v>8684</v>
      </c>
      <c r="B1077" s="32">
        <v>45549</v>
      </c>
      <c r="C1077" t="s">
        <v>6730</v>
      </c>
      <c r="D1077" t="s">
        <v>6731</v>
      </c>
      <c r="E1077" t="s">
        <v>6750</v>
      </c>
      <c r="F1077" t="s">
        <v>3052</v>
      </c>
      <c r="G1077" s="39" t="s">
        <v>27</v>
      </c>
      <c r="H1077" t="s">
        <v>65</v>
      </c>
      <c r="I1077" t="s">
        <v>102</v>
      </c>
      <c r="J1077">
        <v>12</v>
      </c>
      <c r="K1077" s="40">
        <v>81563</v>
      </c>
      <c r="L1077" s="38">
        <v>978756</v>
      </c>
      <c r="M1077">
        <v>10</v>
      </c>
      <c r="N1077" t="s">
        <v>27</v>
      </c>
      <c r="O1077" t="s">
        <v>35</v>
      </c>
      <c r="P1077">
        <v>4</v>
      </c>
      <c r="Q1077">
        <v>84</v>
      </c>
      <c r="R1077" s="41">
        <v>868547</v>
      </c>
    </row>
    <row r="1078" spans="1:18" x14ac:dyDescent="0.3">
      <c r="A1078" t="s">
        <v>8685</v>
      </c>
      <c r="B1078" s="32">
        <v>45543</v>
      </c>
      <c r="C1078" t="s">
        <v>6730</v>
      </c>
      <c r="D1078" t="s">
        <v>6731</v>
      </c>
      <c r="E1078" t="s">
        <v>6750</v>
      </c>
      <c r="F1078" t="s">
        <v>169</v>
      </c>
      <c r="G1078" s="39" t="s">
        <v>8686</v>
      </c>
      <c r="H1078" t="s">
        <v>65</v>
      </c>
      <c r="I1078" t="s">
        <v>289</v>
      </c>
      <c r="J1078">
        <v>18</v>
      </c>
      <c r="K1078" s="40">
        <v>13321</v>
      </c>
      <c r="L1078" s="38">
        <v>239778</v>
      </c>
      <c r="M1078">
        <v>0</v>
      </c>
      <c r="N1078" t="s">
        <v>27</v>
      </c>
      <c r="O1078" t="s">
        <v>28</v>
      </c>
      <c r="P1078">
        <v>4</v>
      </c>
      <c r="Q1078">
        <v>11</v>
      </c>
      <c r="R1078" s="41">
        <v>868547</v>
      </c>
    </row>
    <row r="1079" spans="1:18" x14ac:dyDescent="0.3">
      <c r="A1079" t="s">
        <v>8687</v>
      </c>
      <c r="B1079" s="32">
        <v>45590</v>
      </c>
      <c r="C1079" t="s">
        <v>6730</v>
      </c>
      <c r="D1079" t="s">
        <v>6731</v>
      </c>
      <c r="E1079" t="s">
        <v>6741</v>
      </c>
      <c r="F1079" t="s">
        <v>1304</v>
      </c>
      <c r="G1079" s="39" t="s">
        <v>8688</v>
      </c>
      <c r="H1079" t="s">
        <v>24</v>
      </c>
      <c r="I1079" t="s">
        <v>25</v>
      </c>
      <c r="J1079">
        <v>17</v>
      </c>
      <c r="K1079" s="40">
        <v>212885</v>
      </c>
      <c r="L1079" s="38">
        <v>3619045</v>
      </c>
      <c r="M1079">
        <v>10</v>
      </c>
      <c r="N1079" t="s">
        <v>27</v>
      </c>
      <c r="O1079" t="s">
        <v>28</v>
      </c>
      <c r="P1079">
        <v>5</v>
      </c>
      <c r="Q1079">
        <v>21</v>
      </c>
      <c r="R1079" s="41">
        <v>973851</v>
      </c>
    </row>
    <row r="1080" spans="1:18" x14ac:dyDescent="0.3">
      <c r="A1080" t="s">
        <v>8689</v>
      </c>
      <c r="B1080" s="32">
        <v>45191</v>
      </c>
      <c r="C1080" t="s">
        <v>6730</v>
      </c>
      <c r="D1080" t="s">
        <v>6731</v>
      </c>
      <c r="E1080" t="s">
        <v>6732</v>
      </c>
      <c r="F1080" t="s">
        <v>1458</v>
      </c>
      <c r="G1080" s="39" t="s">
        <v>8690</v>
      </c>
      <c r="H1080" t="s">
        <v>45</v>
      </c>
      <c r="I1080" t="s">
        <v>98</v>
      </c>
      <c r="J1080">
        <v>13</v>
      </c>
      <c r="K1080" s="40">
        <v>29036</v>
      </c>
      <c r="L1080" s="38">
        <v>377468</v>
      </c>
      <c r="M1080">
        <v>0</v>
      </c>
      <c r="N1080" t="s">
        <v>57</v>
      </c>
      <c r="O1080" t="s">
        <v>28</v>
      </c>
      <c r="P1080">
        <v>2</v>
      </c>
      <c r="Q1080">
        <v>134</v>
      </c>
      <c r="R1080" s="41">
        <v>395160</v>
      </c>
    </row>
    <row r="1081" spans="1:18" x14ac:dyDescent="0.3">
      <c r="A1081" t="s">
        <v>8691</v>
      </c>
      <c r="B1081" s="32">
        <v>44947</v>
      </c>
      <c r="C1081" t="s">
        <v>6730</v>
      </c>
      <c r="D1081" t="s">
        <v>6731</v>
      </c>
      <c r="E1081" t="s">
        <v>6750</v>
      </c>
      <c r="F1081" t="s">
        <v>645</v>
      </c>
      <c r="G1081" s="39" t="s">
        <v>8692</v>
      </c>
      <c r="H1081" t="s">
        <v>32</v>
      </c>
      <c r="I1081" t="s">
        <v>95</v>
      </c>
      <c r="J1081">
        <v>12</v>
      </c>
      <c r="K1081" s="40">
        <v>17943</v>
      </c>
      <c r="L1081" s="38">
        <v>215316</v>
      </c>
      <c r="M1081">
        <v>15</v>
      </c>
      <c r="N1081" t="s">
        <v>10797</v>
      </c>
      <c r="O1081" t="s">
        <v>35</v>
      </c>
      <c r="P1081">
        <v>2</v>
      </c>
      <c r="Q1081">
        <v>90</v>
      </c>
      <c r="R1081" s="41">
        <v>581262</v>
      </c>
    </row>
    <row r="1082" spans="1:18" x14ac:dyDescent="0.3">
      <c r="A1082" t="s">
        <v>8693</v>
      </c>
      <c r="B1082" s="32">
        <v>45298</v>
      </c>
      <c r="C1082" t="s">
        <v>6730</v>
      </c>
      <c r="D1082" t="s">
        <v>6731</v>
      </c>
      <c r="E1082" t="s">
        <v>6732</v>
      </c>
      <c r="F1082" t="s">
        <v>2083</v>
      </c>
      <c r="G1082" s="39" t="s">
        <v>8694</v>
      </c>
      <c r="H1082" t="s">
        <v>32</v>
      </c>
      <c r="I1082" t="s">
        <v>113</v>
      </c>
      <c r="J1082">
        <v>19</v>
      </c>
      <c r="K1082" s="40">
        <v>2686</v>
      </c>
      <c r="L1082" s="38">
        <v>51034</v>
      </c>
      <c r="M1082">
        <v>15</v>
      </c>
      <c r="N1082" t="s">
        <v>26</v>
      </c>
      <c r="O1082" t="s">
        <v>35</v>
      </c>
      <c r="P1082">
        <v>5</v>
      </c>
      <c r="Q1082">
        <v>52</v>
      </c>
      <c r="R1082" s="41">
        <v>581262</v>
      </c>
    </row>
    <row r="1083" spans="1:18" x14ac:dyDescent="0.3">
      <c r="A1083" t="s">
        <v>8695</v>
      </c>
      <c r="B1083" s="32">
        <v>45276</v>
      </c>
      <c r="C1083" t="s">
        <v>6730</v>
      </c>
      <c r="D1083" t="s">
        <v>6731</v>
      </c>
      <c r="E1083" t="s">
        <v>6732</v>
      </c>
      <c r="F1083" t="s">
        <v>1396</v>
      </c>
      <c r="G1083" s="39" t="s">
        <v>8696</v>
      </c>
      <c r="H1083" t="s">
        <v>24</v>
      </c>
      <c r="I1083" t="s">
        <v>152</v>
      </c>
      <c r="J1083">
        <v>18</v>
      </c>
      <c r="K1083" s="40">
        <v>265739</v>
      </c>
      <c r="L1083" s="38">
        <v>4783302</v>
      </c>
      <c r="M1083">
        <v>10</v>
      </c>
      <c r="N1083" t="s">
        <v>10797</v>
      </c>
      <c r="O1083" t="s">
        <v>28</v>
      </c>
      <c r="P1083" t="s">
        <v>27</v>
      </c>
      <c r="Q1083">
        <v>104</v>
      </c>
      <c r="R1083" s="41">
        <v>973851</v>
      </c>
    </row>
    <row r="1084" spans="1:18" x14ac:dyDescent="0.3">
      <c r="A1084" t="s">
        <v>8697</v>
      </c>
      <c r="B1084" s="32">
        <v>45252</v>
      </c>
      <c r="C1084" t="s">
        <v>6730</v>
      </c>
      <c r="D1084" t="s">
        <v>6731</v>
      </c>
      <c r="E1084" t="s">
        <v>6750</v>
      </c>
      <c r="F1084" t="s">
        <v>2979</v>
      </c>
      <c r="G1084" s="39" t="s">
        <v>8698</v>
      </c>
      <c r="H1084" t="s">
        <v>40</v>
      </c>
      <c r="I1084" t="s">
        <v>41</v>
      </c>
      <c r="J1084">
        <v>8</v>
      </c>
      <c r="K1084" s="40">
        <v>15062</v>
      </c>
      <c r="L1084" s="38">
        <v>120496</v>
      </c>
      <c r="M1084" t="s">
        <v>27</v>
      </c>
      <c r="N1084" t="s">
        <v>26</v>
      </c>
      <c r="O1084" t="s">
        <v>35</v>
      </c>
      <c r="P1084">
        <v>5</v>
      </c>
      <c r="Q1084">
        <v>87</v>
      </c>
      <c r="R1084" s="41">
        <v>381933</v>
      </c>
    </row>
    <row r="1085" spans="1:18" x14ac:dyDescent="0.3">
      <c r="A1085" t="s">
        <v>8699</v>
      </c>
      <c r="B1085" s="32">
        <v>45159</v>
      </c>
      <c r="C1085" t="s">
        <v>6730</v>
      </c>
      <c r="D1085" t="s">
        <v>6731</v>
      </c>
      <c r="E1085" t="s">
        <v>6741</v>
      </c>
      <c r="F1085" t="s">
        <v>201</v>
      </c>
      <c r="G1085" s="39" t="s">
        <v>8700</v>
      </c>
      <c r="H1085" t="s">
        <v>32</v>
      </c>
      <c r="I1085" t="s">
        <v>95</v>
      </c>
      <c r="J1085">
        <v>20</v>
      </c>
      <c r="K1085" s="40">
        <v>23095</v>
      </c>
      <c r="L1085" s="38">
        <v>461900</v>
      </c>
      <c r="M1085">
        <v>20</v>
      </c>
      <c r="N1085" t="s">
        <v>57</v>
      </c>
      <c r="O1085" t="s">
        <v>35</v>
      </c>
      <c r="P1085">
        <v>4</v>
      </c>
      <c r="Q1085">
        <v>9</v>
      </c>
      <c r="R1085" s="41">
        <v>581262</v>
      </c>
    </row>
    <row r="1086" spans="1:18" x14ac:dyDescent="0.3">
      <c r="A1086" t="s">
        <v>8701</v>
      </c>
      <c r="B1086" s="32">
        <v>44977</v>
      </c>
      <c r="C1086" t="s">
        <v>6730</v>
      </c>
      <c r="D1086" t="s">
        <v>6731</v>
      </c>
      <c r="E1086" t="s">
        <v>6732</v>
      </c>
      <c r="F1086" t="s">
        <v>1389</v>
      </c>
      <c r="G1086" s="39" t="s">
        <v>8702</v>
      </c>
      <c r="H1086" t="s">
        <v>32</v>
      </c>
      <c r="I1086" t="s">
        <v>158</v>
      </c>
      <c r="J1086">
        <v>19</v>
      </c>
      <c r="K1086" s="40">
        <v>22136</v>
      </c>
      <c r="L1086" s="38">
        <v>420584</v>
      </c>
      <c r="M1086">
        <v>15</v>
      </c>
      <c r="N1086" t="s">
        <v>27</v>
      </c>
      <c r="O1086" t="s">
        <v>35</v>
      </c>
      <c r="P1086" t="s">
        <v>27</v>
      </c>
      <c r="Q1086">
        <v>4</v>
      </c>
      <c r="R1086" s="41">
        <v>581262</v>
      </c>
    </row>
    <row r="1087" spans="1:18" x14ac:dyDescent="0.3">
      <c r="A1087" t="s">
        <v>8703</v>
      </c>
      <c r="B1087" s="32">
        <v>45580</v>
      </c>
      <c r="C1087" t="s">
        <v>6730</v>
      </c>
      <c r="D1087" t="s">
        <v>6731</v>
      </c>
      <c r="E1087" t="s">
        <v>6750</v>
      </c>
      <c r="F1087" t="s">
        <v>1241</v>
      </c>
      <c r="G1087" s="39" t="s">
        <v>8704</v>
      </c>
      <c r="H1087" t="s">
        <v>40</v>
      </c>
      <c r="I1087" t="s">
        <v>171</v>
      </c>
      <c r="J1087">
        <v>4</v>
      </c>
      <c r="K1087" s="40">
        <v>9604</v>
      </c>
      <c r="L1087" s="38">
        <v>38416</v>
      </c>
      <c r="M1087">
        <v>20</v>
      </c>
      <c r="N1087" t="s">
        <v>27</v>
      </c>
      <c r="O1087" t="s">
        <v>28</v>
      </c>
      <c r="P1087">
        <v>5</v>
      </c>
      <c r="Q1087">
        <v>187</v>
      </c>
      <c r="R1087" s="41">
        <v>381933</v>
      </c>
    </row>
    <row r="1088" spans="1:18" x14ac:dyDescent="0.3">
      <c r="A1088" t="s">
        <v>8705</v>
      </c>
      <c r="B1088" s="32">
        <v>45064</v>
      </c>
      <c r="C1088" t="s">
        <v>6730</v>
      </c>
      <c r="D1088" t="s">
        <v>6731</v>
      </c>
      <c r="E1088" t="s">
        <v>6741</v>
      </c>
      <c r="F1088" t="s">
        <v>648</v>
      </c>
      <c r="G1088" s="39" t="s">
        <v>27</v>
      </c>
      <c r="H1088" t="s">
        <v>24</v>
      </c>
      <c r="I1088" t="s">
        <v>61</v>
      </c>
      <c r="J1088">
        <v>9</v>
      </c>
      <c r="K1088" s="40">
        <v>73093</v>
      </c>
      <c r="L1088" s="38">
        <v>657837</v>
      </c>
      <c r="M1088">
        <v>5</v>
      </c>
      <c r="N1088" t="s">
        <v>57</v>
      </c>
      <c r="O1088" t="s">
        <v>35</v>
      </c>
      <c r="P1088">
        <v>0</v>
      </c>
      <c r="Q1088">
        <v>0</v>
      </c>
      <c r="R1088" s="41">
        <v>973851</v>
      </c>
    </row>
    <row r="1089" spans="1:18" x14ac:dyDescent="0.3">
      <c r="A1089" t="s">
        <v>8706</v>
      </c>
      <c r="B1089" s="32">
        <v>45184</v>
      </c>
      <c r="C1089" t="s">
        <v>6730</v>
      </c>
      <c r="D1089" t="s">
        <v>6731</v>
      </c>
      <c r="E1089" t="s">
        <v>6750</v>
      </c>
      <c r="F1089" t="s">
        <v>727</v>
      </c>
      <c r="G1089" s="39" t="s">
        <v>27</v>
      </c>
      <c r="H1089" t="s">
        <v>65</v>
      </c>
      <c r="I1089" t="s">
        <v>289</v>
      </c>
      <c r="J1089">
        <v>11</v>
      </c>
      <c r="K1089" s="40">
        <v>58362</v>
      </c>
      <c r="L1089" s="38">
        <v>641982</v>
      </c>
      <c r="M1089">
        <v>15</v>
      </c>
      <c r="N1089" t="s">
        <v>57</v>
      </c>
      <c r="O1089" t="s">
        <v>28</v>
      </c>
      <c r="P1089">
        <v>1</v>
      </c>
      <c r="Q1089">
        <v>153</v>
      </c>
      <c r="R1089" s="41">
        <v>868547</v>
      </c>
    </row>
    <row r="1090" spans="1:18" x14ac:dyDescent="0.3">
      <c r="A1090" t="s">
        <v>8707</v>
      </c>
      <c r="B1090" s="32">
        <v>45130</v>
      </c>
      <c r="C1090" t="s">
        <v>6730</v>
      </c>
      <c r="D1090" t="s">
        <v>6731</v>
      </c>
      <c r="E1090" t="s">
        <v>6750</v>
      </c>
      <c r="F1090" t="s">
        <v>84</v>
      </c>
      <c r="G1090" s="39" t="s">
        <v>8708</v>
      </c>
      <c r="H1090" t="s">
        <v>65</v>
      </c>
      <c r="I1090" t="s">
        <v>78</v>
      </c>
      <c r="J1090">
        <v>15</v>
      </c>
      <c r="K1090" s="40">
        <v>127597</v>
      </c>
      <c r="L1090" s="38">
        <v>1913955</v>
      </c>
      <c r="M1090">
        <v>10</v>
      </c>
      <c r="N1090" t="s">
        <v>57</v>
      </c>
      <c r="O1090" t="s">
        <v>35</v>
      </c>
      <c r="P1090">
        <v>6</v>
      </c>
      <c r="Q1090">
        <v>117</v>
      </c>
      <c r="R1090" s="41">
        <v>868547</v>
      </c>
    </row>
    <row r="1091" spans="1:18" x14ac:dyDescent="0.3">
      <c r="A1091" t="s">
        <v>8709</v>
      </c>
      <c r="B1091" s="32">
        <v>45269</v>
      </c>
      <c r="C1091" t="s">
        <v>6730</v>
      </c>
      <c r="D1091" t="s">
        <v>6731</v>
      </c>
      <c r="E1091" t="s">
        <v>6732</v>
      </c>
      <c r="F1091" t="s">
        <v>2652</v>
      </c>
      <c r="G1091" s="39" t="s">
        <v>8710</v>
      </c>
      <c r="H1091" t="s">
        <v>10794</v>
      </c>
      <c r="I1091" t="s">
        <v>237</v>
      </c>
      <c r="J1091">
        <v>20</v>
      </c>
      <c r="K1091" s="40">
        <v>19441</v>
      </c>
      <c r="L1091" s="38">
        <v>388820</v>
      </c>
      <c r="M1091">
        <v>0</v>
      </c>
      <c r="N1091" t="s">
        <v>26</v>
      </c>
      <c r="O1091" t="s">
        <v>27</v>
      </c>
      <c r="P1091">
        <v>4</v>
      </c>
      <c r="Q1091">
        <v>83</v>
      </c>
      <c r="R1091" s="41">
        <v>581262</v>
      </c>
    </row>
    <row r="1092" spans="1:18" x14ac:dyDescent="0.3">
      <c r="A1092" t="s">
        <v>8711</v>
      </c>
      <c r="B1092" s="32">
        <v>45083</v>
      </c>
      <c r="C1092" t="s">
        <v>6730</v>
      </c>
      <c r="D1092" t="s">
        <v>6731</v>
      </c>
      <c r="E1092" t="s">
        <v>6732</v>
      </c>
      <c r="F1092" t="s">
        <v>1565</v>
      </c>
      <c r="G1092" s="39" t="s">
        <v>27</v>
      </c>
      <c r="H1092" t="s">
        <v>45</v>
      </c>
      <c r="I1092" t="s">
        <v>98</v>
      </c>
      <c r="J1092">
        <v>13</v>
      </c>
      <c r="K1092" s="40">
        <v>22155</v>
      </c>
      <c r="L1092" s="38">
        <v>288015</v>
      </c>
      <c r="M1092">
        <v>15</v>
      </c>
      <c r="N1092" t="s">
        <v>26</v>
      </c>
      <c r="O1092" t="s">
        <v>28</v>
      </c>
      <c r="P1092">
        <v>1</v>
      </c>
      <c r="Q1092">
        <v>93</v>
      </c>
      <c r="R1092" s="41">
        <v>395160</v>
      </c>
    </row>
    <row r="1093" spans="1:18" x14ac:dyDescent="0.3">
      <c r="A1093" t="s">
        <v>8712</v>
      </c>
      <c r="B1093" s="32">
        <v>44988</v>
      </c>
      <c r="C1093" t="s">
        <v>6730</v>
      </c>
      <c r="D1093" t="s">
        <v>6731</v>
      </c>
      <c r="E1093" t="s">
        <v>6732</v>
      </c>
      <c r="F1093" t="s">
        <v>54</v>
      </c>
      <c r="G1093" s="39" t="s">
        <v>8713</v>
      </c>
      <c r="H1093" t="s">
        <v>45</v>
      </c>
      <c r="I1093" t="s">
        <v>74</v>
      </c>
      <c r="J1093">
        <v>9</v>
      </c>
      <c r="K1093" s="40">
        <v>19663</v>
      </c>
      <c r="L1093" s="38">
        <v>176967</v>
      </c>
      <c r="M1093">
        <v>10</v>
      </c>
      <c r="N1093" t="s">
        <v>57</v>
      </c>
      <c r="O1093" t="s">
        <v>35</v>
      </c>
      <c r="P1093">
        <v>5</v>
      </c>
      <c r="Q1093">
        <v>145</v>
      </c>
      <c r="R1093" s="41">
        <v>395160</v>
      </c>
    </row>
    <row r="1094" spans="1:18" x14ac:dyDescent="0.3">
      <c r="A1094" t="s">
        <v>8714</v>
      </c>
      <c r="B1094" s="32">
        <v>45510</v>
      </c>
      <c r="C1094" t="s">
        <v>6730</v>
      </c>
      <c r="D1094" t="s">
        <v>6731</v>
      </c>
      <c r="E1094" t="s">
        <v>6732</v>
      </c>
      <c r="F1094" t="s">
        <v>207</v>
      </c>
      <c r="G1094" s="39" t="s">
        <v>8715</v>
      </c>
      <c r="H1094" t="s">
        <v>45</v>
      </c>
      <c r="I1094" t="s">
        <v>74</v>
      </c>
      <c r="J1094">
        <v>13</v>
      </c>
      <c r="K1094" s="40">
        <v>43621</v>
      </c>
      <c r="L1094" s="38">
        <v>567073</v>
      </c>
      <c r="M1094">
        <v>20</v>
      </c>
      <c r="N1094" t="s">
        <v>27</v>
      </c>
      <c r="O1094" t="s">
        <v>28</v>
      </c>
      <c r="P1094">
        <v>2</v>
      </c>
      <c r="Q1094">
        <v>136</v>
      </c>
      <c r="R1094" s="41">
        <v>395160</v>
      </c>
    </row>
    <row r="1095" spans="1:18" x14ac:dyDescent="0.3">
      <c r="A1095" t="s">
        <v>8716</v>
      </c>
      <c r="B1095" s="32">
        <v>45134</v>
      </c>
      <c r="C1095" t="s">
        <v>6730</v>
      </c>
      <c r="D1095" t="s">
        <v>6731</v>
      </c>
      <c r="E1095" t="s">
        <v>6750</v>
      </c>
      <c r="F1095" t="s">
        <v>1804</v>
      </c>
      <c r="G1095" s="39" t="s">
        <v>27</v>
      </c>
      <c r="H1095" t="s">
        <v>24</v>
      </c>
      <c r="I1095" t="s">
        <v>92</v>
      </c>
      <c r="J1095">
        <v>9</v>
      </c>
      <c r="K1095" s="40">
        <v>112159</v>
      </c>
      <c r="L1095" s="38">
        <v>1009431</v>
      </c>
      <c r="M1095">
        <v>15</v>
      </c>
      <c r="N1095" t="s">
        <v>27</v>
      </c>
      <c r="O1095" t="s">
        <v>28</v>
      </c>
      <c r="P1095">
        <v>5</v>
      </c>
      <c r="Q1095">
        <v>12</v>
      </c>
      <c r="R1095" s="41">
        <v>973851</v>
      </c>
    </row>
    <row r="1096" spans="1:18" x14ac:dyDescent="0.3">
      <c r="A1096" t="s">
        <v>8717</v>
      </c>
      <c r="B1096" s="32">
        <v>45640</v>
      </c>
      <c r="C1096" t="s">
        <v>6730</v>
      </c>
      <c r="D1096" t="s">
        <v>6731</v>
      </c>
      <c r="E1096" t="s">
        <v>6750</v>
      </c>
      <c r="F1096" t="s">
        <v>1738</v>
      </c>
      <c r="G1096" s="39" t="s">
        <v>8718</v>
      </c>
      <c r="H1096" t="s">
        <v>65</v>
      </c>
      <c r="I1096" t="s">
        <v>78</v>
      </c>
      <c r="J1096">
        <v>7</v>
      </c>
      <c r="K1096" s="40">
        <v>141465</v>
      </c>
      <c r="L1096" s="38">
        <v>990255</v>
      </c>
      <c r="M1096">
        <v>0</v>
      </c>
      <c r="N1096" t="s">
        <v>47</v>
      </c>
      <c r="O1096" t="s">
        <v>35</v>
      </c>
      <c r="P1096">
        <v>4</v>
      </c>
      <c r="Q1096">
        <v>31</v>
      </c>
      <c r="R1096" s="41">
        <v>868547</v>
      </c>
    </row>
    <row r="1097" spans="1:18" x14ac:dyDescent="0.3">
      <c r="A1097" t="s">
        <v>8719</v>
      </c>
      <c r="B1097" s="32">
        <v>44958</v>
      </c>
      <c r="C1097" t="s">
        <v>6730</v>
      </c>
      <c r="D1097" t="s">
        <v>6731</v>
      </c>
      <c r="E1097" t="s">
        <v>6741</v>
      </c>
      <c r="F1097" t="s">
        <v>84</v>
      </c>
      <c r="G1097" s="39" t="s">
        <v>8720</v>
      </c>
      <c r="H1097" t="s">
        <v>32</v>
      </c>
      <c r="I1097" t="s">
        <v>95</v>
      </c>
      <c r="J1097">
        <v>16</v>
      </c>
      <c r="K1097" s="40">
        <v>13231</v>
      </c>
      <c r="L1097" s="38">
        <v>211696</v>
      </c>
      <c r="M1097">
        <v>5</v>
      </c>
      <c r="N1097" t="s">
        <v>57</v>
      </c>
      <c r="O1097" t="s">
        <v>28</v>
      </c>
      <c r="P1097">
        <v>4</v>
      </c>
      <c r="Q1097">
        <v>155</v>
      </c>
      <c r="R1097" s="41">
        <v>581262</v>
      </c>
    </row>
    <row r="1098" spans="1:18" x14ac:dyDescent="0.3">
      <c r="A1098" t="s">
        <v>8721</v>
      </c>
      <c r="B1098" s="32">
        <v>44953</v>
      </c>
      <c r="C1098" t="s">
        <v>6730</v>
      </c>
      <c r="D1098" t="s">
        <v>6731</v>
      </c>
      <c r="E1098" t="s">
        <v>6741</v>
      </c>
      <c r="F1098" t="s">
        <v>8722</v>
      </c>
      <c r="G1098" s="39" t="s">
        <v>8723</v>
      </c>
      <c r="H1098" t="s">
        <v>45</v>
      </c>
      <c r="I1098" t="s">
        <v>130</v>
      </c>
      <c r="J1098">
        <v>15</v>
      </c>
      <c r="K1098" s="40">
        <v>14850</v>
      </c>
      <c r="L1098" s="38">
        <v>222750</v>
      </c>
      <c r="M1098">
        <v>20</v>
      </c>
      <c r="N1098" t="s">
        <v>26</v>
      </c>
      <c r="O1098" t="s">
        <v>35</v>
      </c>
      <c r="P1098">
        <v>4</v>
      </c>
      <c r="Q1098">
        <v>173</v>
      </c>
      <c r="R1098" s="41">
        <v>395160</v>
      </c>
    </row>
    <row r="1099" spans="1:18" x14ac:dyDescent="0.3">
      <c r="A1099" t="s">
        <v>8724</v>
      </c>
      <c r="B1099" s="32">
        <v>45229</v>
      </c>
      <c r="C1099" t="s">
        <v>6730</v>
      </c>
      <c r="D1099" t="s">
        <v>6731</v>
      </c>
      <c r="E1099" t="s">
        <v>6741</v>
      </c>
      <c r="F1099" t="s">
        <v>937</v>
      </c>
      <c r="G1099" s="39" t="s">
        <v>8725</v>
      </c>
      <c r="H1099" t="s">
        <v>45</v>
      </c>
      <c r="I1099" t="s">
        <v>98</v>
      </c>
      <c r="J1099">
        <v>13</v>
      </c>
      <c r="K1099" s="40">
        <v>9373</v>
      </c>
      <c r="L1099" s="38">
        <v>121849</v>
      </c>
      <c r="M1099">
        <v>10</v>
      </c>
      <c r="N1099" t="s">
        <v>26</v>
      </c>
      <c r="O1099" t="s">
        <v>28</v>
      </c>
      <c r="P1099">
        <v>4</v>
      </c>
      <c r="Q1099">
        <v>36</v>
      </c>
      <c r="R1099" s="41">
        <v>395160</v>
      </c>
    </row>
    <row r="1100" spans="1:18" x14ac:dyDescent="0.3">
      <c r="A1100" t="s">
        <v>8726</v>
      </c>
      <c r="B1100" s="32">
        <v>45345</v>
      </c>
      <c r="C1100" t="s">
        <v>6730</v>
      </c>
      <c r="D1100" t="s">
        <v>6731</v>
      </c>
      <c r="E1100" t="s">
        <v>6741</v>
      </c>
      <c r="F1100" t="s">
        <v>1892</v>
      </c>
      <c r="G1100" s="39" t="s">
        <v>27</v>
      </c>
      <c r="H1100" t="s">
        <v>40</v>
      </c>
      <c r="I1100" t="s">
        <v>123</v>
      </c>
      <c r="J1100">
        <v>2</v>
      </c>
      <c r="K1100" s="40">
        <v>2280</v>
      </c>
      <c r="L1100" s="38">
        <v>4560</v>
      </c>
      <c r="M1100">
        <v>0</v>
      </c>
      <c r="N1100" t="s">
        <v>27</v>
      </c>
      <c r="O1100" t="s">
        <v>35</v>
      </c>
      <c r="P1100">
        <v>4</v>
      </c>
      <c r="Q1100">
        <v>151</v>
      </c>
      <c r="R1100" s="41">
        <v>381933</v>
      </c>
    </row>
    <row r="1101" spans="1:18" x14ac:dyDescent="0.3">
      <c r="A1101" t="s">
        <v>8727</v>
      </c>
      <c r="B1101" s="32">
        <v>45579</v>
      </c>
      <c r="C1101" t="s">
        <v>6730</v>
      </c>
      <c r="D1101" t="s">
        <v>6731</v>
      </c>
      <c r="E1101" t="s">
        <v>6750</v>
      </c>
      <c r="F1101" t="s">
        <v>3089</v>
      </c>
      <c r="G1101" s="39" t="s">
        <v>8728</v>
      </c>
      <c r="H1101" t="s">
        <v>10798</v>
      </c>
      <c r="I1101" t="s">
        <v>78</v>
      </c>
      <c r="J1101">
        <v>19</v>
      </c>
      <c r="K1101" s="40">
        <v>101422</v>
      </c>
      <c r="L1101" s="38">
        <v>1927018</v>
      </c>
      <c r="M1101">
        <v>15</v>
      </c>
      <c r="N1101" t="s">
        <v>27</v>
      </c>
      <c r="O1101" t="s">
        <v>28</v>
      </c>
      <c r="P1101">
        <v>2</v>
      </c>
      <c r="Q1101">
        <v>64</v>
      </c>
      <c r="R1101" s="41">
        <v>868547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5632-AF53-48C7-989B-B2A758449FD7}">
  <dimension ref="A1:R1101"/>
  <sheetViews>
    <sheetView workbookViewId="0">
      <selection activeCell="G11" sqref="G11"/>
    </sheetView>
  </sheetViews>
  <sheetFormatPr defaultRowHeight="14.4" x14ac:dyDescent="0.3"/>
  <cols>
    <col min="1" max="1" width="19.44140625" bestFit="1" customWidth="1"/>
    <col min="2" max="2" width="10.5546875" bestFit="1" customWidth="1"/>
    <col min="3" max="4" width="12.33203125" bestFit="1" customWidth="1"/>
    <col min="5" max="5" width="15.21875" bestFit="1" customWidth="1"/>
    <col min="6" max="6" width="21.33203125" bestFit="1" customWidth="1"/>
    <col min="7" max="7" width="22" bestFit="1" customWidth="1"/>
    <col min="8" max="8" width="22.6640625" bestFit="1" customWidth="1"/>
    <col min="9" max="9" width="20" bestFit="1" customWidth="1"/>
    <col min="10" max="10" width="13.6640625" bestFit="1" customWidth="1"/>
    <col min="11" max="11" width="21.33203125" bestFit="1" customWidth="1"/>
    <col min="12" max="12" width="22.6640625" bestFit="1" customWidth="1"/>
    <col min="13" max="13" width="16.44140625" bestFit="1" customWidth="1"/>
    <col min="14" max="14" width="22.109375" bestFit="1" customWidth="1"/>
    <col min="15" max="15" width="33.5546875" bestFit="1" customWidth="1"/>
    <col min="16" max="16" width="18.21875" bestFit="1" customWidth="1"/>
    <col min="17" max="17" width="20.5546875" bestFit="1" customWidth="1"/>
    <col min="18" max="18" width="24.109375" bestFit="1" customWidth="1"/>
  </cols>
  <sheetData>
    <row r="1" spans="1:18" x14ac:dyDescent="0.3">
      <c r="A1" s="28" t="s">
        <v>0</v>
      </c>
      <c r="B1" s="28" t="s">
        <v>1</v>
      </c>
      <c r="C1" s="28" t="s">
        <v>2</v>
      </c>
      <c r="D1" s="28" t="s">
        <v>3</v>
      </c>
      <c r="E1" s="28" t="s">
        <v>4</v>
      </c>
      <c r="F1" s="28" t="s">
        <v>5</v>
      </c>
      <c r="G1" s="28" t="s">
        <v>6</v>
      </c>
      <c r="H1" s="28" t="s">
        <v>7</v>
      </c>
      <c r="I1" s="28" t="s">
        <v>8</v>
      </c>
      <c r="J1" s="28" t="s">
        <v>9</v>
      </c>
      <c r="K1" s="42" t="s">
        <v>10</v>
      </c>
      <c r="L1" s="42" t="s">
        <v>11</v>
      </c>
      <c r="M1" s="28" t="s">
        <v>12</v>
      </c>
      <c r="N1" s="28" t="s">
        <v>13</v>
      </c>
      <c r="O1" s="28" t="s">
        <v>14</v>
      </c>
      <c r="P1" s="28" t="s">
        <v>15</v>
      </c>
      <c r="Q1" s="28" t="s">
        <v>16</v>
      </c>
      <c r="R1" s="42" t="s">
        <v>17</v>
      </c>
    </row>
    <row r="2" spans="1:18" x14ac:dyDescent="0.3">
      <c r="A2" t="s">
        <v>8729</v>
      </c>
      <c r="B2" s="9">
        <v>45438</v>
      </c>
      <c r="C2" t="s">
        <v>8730</v>
      </c>
      <c r="D2" t="s">
        <v>8731</v>
      </c>
      <c r="E2" t="s">
        <v>1738</v>
      </c>
      <c r="F2" t="s">
        <v>190</v>
      </c>
      <c r="G2" t="s">
        <v>8732</v>
      </c>
      <c r="H2" t="s">
        <v>32</v>
      </c>
      <c r="I2" t="s">
        <v>141</v>
      </c>
      <c r="J2">
        <v>11</v>
      </c>
      <c r="K2" s="1">
        <v>2675</v>
      </c>
      <c r="L2" s="1">
        <v>29425</v>
      </c>
      <c r="M2">
        <v>0</v>
      </c>
      <c r="N2" t="s">
        <v>34</v>
      </c>
      <c r="O2">
        <v>4</v>
      </c>
      <c r="P2" t="s">
        <v>28</v>
      </c>
      <c r="Q2">
        <v>1</v>
      </c>
      <c r="R2" s="1">
        <v>558942</v>
      </c>
    </row>
    <row r="3" spans="1:18" x14ac:dyDescent="0.3">
      <c r="A3" t="s">
        <v>8733</v>
      </c>
      <c r="B3" s="9">
        <v>45304</v>
      </c>
      <c r="C3" t="s">
        <v>8730</v>
      </c>
      <c r="D3" t="s">
        <v>8731</v>
      </c>
      <c r="E3" t="s">
        <v>949</v>
      </c>
      <c r="F3" t="s">
        <v>356</v>
      </c>
      <c r="G3" t="s">
        <v>8734</v>
      </c>
      <c r="H3" t="s">
        <v>40</v>
      </c>
      <c r="I3" t="s">
        <v>137</v>
      </c>
      <c r="J3">
        <v>5</v>
      </c>
      <c r="K3" s="1">
        <v>4908</v>
      </c>
      <c r="L3" s="1">
        <v>24540</v>
      </c>
      <c r="M3">
        <v>15</v>
      </c>
      <c r="N3" t="s">
        <v>47</v>
      </c>
      <c r="O3">
        <v>3</v>
      </c>
      <c r="P3" t="s">
        <v>35</v>
      </c>
      <c r="Q3">
        <v>157</v>
      </c>
      <c r="R3" s="1">
        <v>289731</v>
      </c>
    </row>
    <row r="4" spans="1:18" x14ac:dyDescent="0.3">
      <c r="A4" t="s">
        <v>8735</v>
      </c>
      <c r="B4" s="9">
        <v>45077</v>
      </c>
      <c r="C4" t="s">
        <v>8730</v>
      </c>
      <c r="D4" t="s">
        <v>8731</v>
      </c>
      <c r="E4" t="s">
        <v>949</v>
      </c>
      <c r="F4" t="s">
        <v>531</v>
      </c>
      <c r="G4" t="s">
        <v>8736</v>
      </c>
      <c r="H4" t="s">
        <v>40</v>
      </c>
      <c r="I4" t="s">
        <v>137</v>
      </c>
      <c r="J4">
        <v>19</v>
      </c>
      <c r="K4" s="1">
        <v>7975</v>
      </c>
      <c r="L4" s="1">
        <v>151525</v>
      </c>
      <c r="M4">
        <v>15</v>
      </c>
      <c r="N4" t="s">
        <v>34</v>
      </c>
      <c r="O4">
        <v>1</v>
      </c>
      <c r="P4" t="s">
        <v>35</v>
      </c>
      <c r="Q4">
        <v>11</v>
      </c>
      <c r="R4" s="1">
        <v>289731</v>
      </c>
    </row>
    <row r="5" spans="1:18" x14ac:dyDescent="0.3">
      <c r="A5" t="s">
        <v>8737</v>
      </c>
      <c r="B5" s="9">
        <v>45239</v>
      </c>
      <c r="C5" t="s">
        <v>8730</v>
      </c>
      <c r="D5" t="s">
        <v>8731</v>
      </c>
      <c r="E5" t="s">
        <v>1738</v>
      </c>
      <c r="F5" t="s">
        <v>771</v>
      </c>
      <c r="G5" t="s">
        <v>27</v>
      </c>
      <c r="H5" t="s">
        <v>45</v>
      </c>
      <c r="I5" t="s">
        <v>130</v>
      </c>
      <c r="J5">
        <v>10</v>
      </c>
      <c r="K5" s="1">
        <v>18799</v>
      </c>
      <c r="L5" s="1">
        <v>187990</v>
      </c>
      <c r="M5">
        <v>5</v>
      </c>
      <c r="N5" t="s">
        <v>47</v>
      </c>
      <c r="O5">
        <v>3</v>
      </c>
      <c r="P5" t="s">
        <v>35</v>
      </c>
      <c r="Q5">
        <v>13</v>
      </c>
      <c r="R5" s="1">
        <v>383206</v>
      </c>
    </row>
    <row r="6" spans="1:18" x14ac:dyDescent="0.3">
      <c r="A6" t="s">
        <v>8738</v>
      </c>
      <c r="B6" s="9">
        <v>45356</v>
      </c>
      <c r="C6" t="s">
        <v>8730</v>
      </c>
      <c r="D6" t="s">
        <v>8731</v>
      </c>
      <c r="E6" t="s">
        <v>949</v>
      </c>
      <c r="F6" t="s">
        <v>792</v>
      </c>
      <c r="G6" t="s">
        <v>8739</v>
      </c>
      <c r="H6" t="s">
        <v>32</v>
      </c>
      <c r="I6" t="s">
        <v>141</v>
      </c>
      <c r="J6">
        <v>10</v>
      </c>
      <c r="K6" s="1">
        <v>9679</v>
      </c>
      <c r="L6" s="1">
        <v>96790</v>
      </c>
      <c r="M6">
        <v>0</v>
      </c>
      <c r="N6" t="s">
        <v>27</v>
      </c>
      <c r="O6">
        <v>6</v>
      </c>
      <c r="P6" t="s">
        <v>35</v>
      </c>
      <c r="Q6">
        <v>132</v>
      </c>
      <c r="R6" s="1">
        <v>558942</v>
      </c>
    </row>
    <row r="7" spans="1:18" x14ac:dyDescent="0.3">
      <c r="A7" t="s">
        <v>8740</v>
      </c>
      <c r="B7" s="9">
        <v>44983</v>
      </c>
      <c r="C7" t="s">
        <v>8730</v>
      </c>
      <c r="D7" t="s">
        <v>8731</v>
      </c>
      <c r="E7" t="s">
        <v>2951</v>
      </c>
      <c r="F7" t="s">
        <v>756</v>
      </c>
      <c r="G7" t="s">
        <v>8741</v>
      </c>
      <c r="H7" t="s">
        <v>24</v>
      </c>
      <c r="I7" t="s">
        <v>152</v>
      </c>
      <c r="J7">
        <v>1</v>
      </c>
      <c r="K7" s="1">
        <v>208401</v>
      </c>
      <c r="L7" s="1">
        <v>208401</v>
      </c>
      <c r="M7">
        <v>0</v>
      </c>
      <c r="N7" t="s">
        <v>47</v>
      </c>
      <c r="O7">
        <v>1</v>
      </c>
      <c r="P7" t="s">
        <v>35</v>
      </c>
      <c r="Q7">
        <v>73</v>
      </c>
      <c r="R7" s="1">
        <v>1077152</v>
      </c>
    </row>
    <row r="8" spans="1:18" x14ac:dyDescent="0.3">
      <c r="A8" t="s">
        <v>8742</v>
      </c>
      <c r="B8" s="9">
        <v>45626</v>
      </c>
      <c r="C8" t="s">
        <v>8730</v>
      </c>
      <c r="D8" t="s">
        <v>8731</v>
      </c>
      <c r="E8" t="s">
        <v>1738</v>
      </c>
      <c r="F8" t="s">
        <v>1764</v>
      </c>
      <c r="G8" t="s">
        <v>8743</v>
      </c>
      <c r="H8" t="s">
        <v>32</v>
      </c>
      <c r="I8" t="s">
        <v>237</v>
      </c>
      <c r="J8">
        <v>4</v>
      </c>
      <c r="K8" s="1">
        <v>5503</v>
      </c>
      <c r="L8" s="1">
        <v>22012</v>
      </c>
      <c r="M8">
        <v>5</v>
      </c>
      <c r="N8" t="s">
        <v>27</v>
      </c>
      <c r="O8" t="s">
        <v>27</v>
      </c>
      <c r="P8" t="s">
        <v>35</v>
      </c>
      <c r="Q8">
        <v>122</v>
      </c>
      <c r="R8" s="1">
        <v>558942</v>
      </c>
    </row>
    <row r="9" spans="1:18" x14ac:dyDescent="0.3">
      <c r="A9" t="s">
        <v>8744</v>
      </c>
      <c r="B9" s="9">
        <v>45596</v>
      </c>
      <c r="C9" t="s">
        <v>8730</v>
      </c>
      <c r="D9" t="s">
        <v>8731</v>
      </c>
      <c r="E9" t="s">
        <v>1738</v>
      </c>
      <c r="F9" t="s">
        <v>100</v>
      </c>
      <c r="G9" t="s">
        <v>8745</v>
      </c>
      <c r="H9" t="s">
        <v>65</v>
      </c>
      <c r="I9" t="s">
        <v>397</v>
      </c>
      <c r="J9">
        <v>1</v>
      </c>
      <c r="K9" s="1">
        <v>90719</v>
      </c>
      <c r="L9" s="1">
        <v>90719</v>
      </c>
      <c r="M9">
        <v>15</v>
      </c>
      <c r="N9" t="s">
        <v>47</v>
      </c>
      <c r="O9" t="s">
        <v>27</v>
      </c>
      <c r="P9" t="s">
        <v>35</v>
      </c>
      <c r="Q9">
        <v>123</v>
      </c>
      <c r="R9" s="1">
        <v>761054</v>
      </c>
    </row>
    <row r="10" spans="1:18" x14ac:dyDescent="0.3">
      <c r="A10" t="s">
        <v>8746</v>
      </c>
      <c r="B10" s="9">
        <v>45099</v>
      </c>
      <c r="C10" t="s">
        <v>8730</v>
      </c>
      <c r="D10" t="s">
        <v>8731</v>
      </c>
      <c r="E10" t="s">
        <v>949</v>
      </c>
      <c r="F10" t="s">
        <v>1259</v>
      </c>
      <c r="G10" t="s">
        <v>8747</v>
      </c>
      <c r="H10" t="s">
        <v>32</v>
      </c>
      <c r="I10" t="s">
        <v>237</v>
      </c>
      <c r="J10">
        <v>15</v>
      </c>
      <c r="K10" s="1">
        <v>2173</v>
      </c>
      <c r="L10" s="1">
        <v>32595</v>
      </c>
      <c r="M10">
        <v>10</v>
      </c>
      <c r="N10" t="s">
        <v>34</v>
      </c>
      <c r="O10" t="s">
        <v>27</v>
      </c>
      <c r="P10" t="s">
        <v>35</v>
      </c>
      <c r="Q10">
        <v>59</v>
      </c>
      <c r="R10" s="1">
        <v>558942</v>
      </c>
    </row>
    <row r="11" spans="1:18" x14ac:dyDescent="0.3">
      <c r="A11" t="s">
        <v>8748</v>
      </c>
      <c r="B11" s="9">
        <v>44952</v>
      </c>
      <c r="C11" t="s">
        <v>8730</v>
      </c>
      <c r="D11" t="s">
        <v>8731</v>
      </c>
      <c r="E11" t="s">
        <v>1738</v>
      </c>
      <c r="F11" t="s">
        <v>2511</v>
      </c>
      <c r="G11" t="s">
        <v>8749</v>
      </c>
      <c r="H11" t="s">
        <v>40</v>
      </c>
      <c r="I11" t="s">
        <v>41</v>
      </c>
      <c r="J11">
        <v>20</v>
      </c>
      <c r="K11" s="1">
        <v>17557</v>
      </c>
      <c r="L11" s="1">
        <v>351140</v>
      </c>
      <c r="M11">
        <v>0</v>
      </c>
      <c r="N11" t="s">
        <v>47</v>
      </c>
      <c r="O11">
        <v>0</v>
      </c>
      <c r="P11" t="s">
        <v>28</v>
      </c>
      <c r="Q11">
        <v>172</v>
      </c>
      <c r="R11" s="1">
        <v>289731</v>
      </c>
    </row>
    <row r="12" spans="1:18" x14ac:dyDescent="0.3">
      <c r="A12" t="s">
        <v>8750</v>
      </c>
      <c r="B12" s="9">
        <v>45600</v>
      </c>
      <c r="C12" t="s">
        <v>8730</v>
      </c>
      <c r="D12" t="s">
        <v>8731</v>
      </c>
      <c r="E12" t="s">
        <v>1738</v>
      </c>
      <c r="F12" t="s">
        <v>270</v>
      </c>
      <c r="G12" t="s">
        <v>8751</v>
      </c>
      <c r="H12" t="s">
        <v>32</v>
      </c>
      <c r="I12" t="s">
        <v>141</v>
      </c>
      <c r="J12">
        <v>8</v>
      </c>
      <c r="K12" s="1">
        <v>22113</v>
      </c>
      <c r="L12" s="1">
        <v>176904</v>
      </c>
      <c r="M12">
        <v>5</v>
      </c>
      <c r="N12" t="s">
        <v>34</v>
      </c>
      <c r="O12">
        <v>5</v>
      </c>
      <c r="P12" t="s">
        <v>28</v>
      </c>
      <c r="Q12">
        <v>104</v>
      </c>
      <c r="R12" s="1">
        <v>558942</v>
      </c>
    </row>
    <row r="13" spans="1:18" x14ac:dyDescent="0.3">
      <c r="A13" t="s">
        <v>8752</v>
      </c>
      <c r="B13" s="9">
        <v>45046</v>
      </c>
      <c r="C13" t="s">
        <v>8730</v>
      </c>
      <c r="D13" t="s">
        <v>8731</v>
      </c>
      <c r="E13" t="s">
        <v>1738</v>
      </c>
      <c r="F13" t="s">
        <v>637</v>
      </c>
      <c r="G13" t="s">
        <v>8753</v>
      </c>
      <c r="H13" t="s">
        <v>32</v>
      </c>
      <c r="I13" t="s">
        <v>141</v>
      </c>
      <c r="J13">
        <v>6</v>
      </c>
      <c r="K13" s="1">
        <v>18600</v>
      </c>
      <c r="L13" s="1">
        <v>111600</v>
      </c>
      <c r="M13">
        <v>10</v>
      </c>
      <c r="N13" t="s">
        <v>57</v>
      </c>
      <c r="O13">
        <v>2</v>
      </c>
      <c r="P13" t="s">
        <v>35</v>
      </c>
      <c r="Q13">
        <v>142</v>
      </c>
      <c r="R13" s="1">
        <v>558942</v>
      </c>
    </row>
    <row r="14" spans="1:18" x14ac:dyDescent="0.3">
      <c r="A14" t="s">
        <v>8754</v>
      </c>
      <c r="B14" s="9">
        <v>44934</v>
      </c>
      <c r="C14" t="s">
        <v>8730</v>
      </c>
      <c r="D14" t="s">
        <v>8731</v>
      </c>
      <c r="E14" t="s">
        <v>1738</v>
      </c>
      <c r="F14" t="s">
        <v>524</v>
      </c>
      <c r="G14" t="s">
        <v>8755</v>
      </c>
      <c r="H14" t="s">
        <v>45</v>
      </c>
      <c r="I14" t="s">
        <v>82</v>
      </c>
      <c r="J14">
        <v>14</v>
      </c>
      <c r="K14" s="1">
        <v>32190</v>
      </c>
      <c r="L14" s="1">
        <v>450660</v>
      </c>
      <c r="M14" t="s">
        <v>27</v>
      </c>
      <c r="N14" t="s">
        <v>47</v>
      </c>
      <c r="O14">
        <v>5</v>
      </c>
      <c r="P14" t="s">
        <v>35</v>
      </c>
      <c r="Q14">
        <v>18</v>
      </c>
      <c r="R14" s="1">
        <v>383206</v>
      </c>
    </row>
    <row r="15" spans="1:18" x14ac:dyDescent="0.3">
      <c r="A15" t="s">
        <v>8756</v>
      </c>
      <c r="B15" s="9">
        <v>45490</v>
      </c>
      <c r="C15" t="s">
        <v>8730</v>
      </c>
      <c r="D15" t="s">
        <v>8731</v>
      </c>
      <c r="E15" t="s">
        <v>949</v>
      </c>
      <c r="F15" t="s">
        <v>163</v>
      </c>
      <c r="G15" t="s">
        <v>27</v>
      </c>
      <c r="H15" t="s">
        <v>45</v>
      </c>
      <c r="I15" t="s">
        <v>98</v>
      </c>
      <c r="J15">
        <v>15</v>
      </c>
      <c r="K15" s="1">
        <v>35058</v>
      </c>
      <c r="L15" s="1">
        <v>525870</v>
      </c>
      <c r="M15" t="s">
        <v>27</v>
      </c>
      <c r="N15" t="s">
        <v>34</v>
      </c>
      <c r="O15">
        <v>2</v>
      </c>
      <c r="P15" t="s">
        <v>27</v>
      </c>
      <c r="Q15">
        <v>74</v>
      </c>
      <c r="R15" s="1">
        <v>383206</v>
      </c>
    </row>
    <row r="16" spans="1:18" x14ac:dyDescent="0.3">
      <c r="A16" t="s">
        <v>8757</v>
      </c>
      <c r="B16" s="9">
        <v>45120</v>
      </c>
      <c r="C16" t="s">
        <v>8730</v>
      </c>
      <c r="D16" t="s">
        <v>8731</v>
      </c>
      <c r="E16" t="s">
        <v>2951</v>
      </c>
      <c r="F16" t="s">
        <v>1028</v>
      </c>
      <c r="G16" t="s">
        <v>8758</v>
      </c>
      <c r="H16" t="s">
        <v>24</v>
      </c>
      <c r="I16" t="s">
        <v>152</v>
      </c>
      <c r="J16">
        <v>8</v>
      </c>
      <c r="K16" s="1">
        <v>206649</v>
      </c>
      <c r="L16" s="1">
        <v>1653192</v>
      </c>
      <c r="M16">
        <v>10</v>
      </c>
      <c r="N16" t="s">
        <v>26</v>
      </c>
      <c r="O16">
        <v>2</v>
      </c>
      <c r="P16" t="s">
        <v>35</v>
      </c>
      <c r="Q16">
        <v>82</v>
      </c>
      <c r="R16" s="1">
        <v>1077152</v>
      </c>
    </row>
    <row r="17" spans="1:18" x14ac:dyDescent="0.3">
      <c r="A17" t="s">
        <v>8759</v>
      </c>
      <c r="B17" s="9">
        <v>44961</v>
      </c>
      <c r="C17" t="s">
        <v>8730</v>
      </c>
      <c r="D17" t="s">
        <v>8731</v>
      </c>
      <c r="E17" t="s">
        <v>949</v>
      </c>
      <c r="F17" t="s">
        <v>3020</v>
      </c>
      <c r="G17" t="s">
        <v>8760</v>
      </c>
      <c r="H17" t="s">
        <v>32</v>
      </c>
      <c r="I17" t="s">
        <v>113</v>
      </c>
      <c r="J17">
        <v>17</v>
      </c>
      <c r="K17" s="1">
        <v>8746</v>
      </c>
      <c r="L17" s="1">
        <v>148682</v>
      </c>
      <c r="M17">
        <v>0</v>
      </c>
      <c r="N17" t="s">
        <v>26</v>
      </c>
      <c r="O17">
        <v>1</v>
      </c>
      <c r="P17" t="s">
        <v>35</v>
      </c>
      <c r="Q17">
        <v>191</v>
      </c>
      <c r="R17" s="1">
        <v>558942</v>
      </c>
    </row>
    <row r="18" spans="1:18" x14ac:dyDescent="0.3">
      <c r="A18" t="s">
        <v>8761</v>
      </c>
      <c r="B18" s="9">
        <v>45070</v>
      </c>
      <c r="C18" t="s">
        <v>8730</v>
      </c>
      <c r="D18" t="s">
        <v>8731</v>
      </c>
      <c r="E18" t="s">
        <v>949</v>
      </c>
      <c r="F18" t="s">
        <v>1747</v>
      </c>
      <c r="G18" t="s">
        <v>8762</v>
      </c>
      <c r="H18" t="s">
        <v>45</v>
      </c>
      <c r="I18" t="s">
        <v>181</v>
      </c>
      <c r="J18">
        <v>9</v>
      </c>
      <c r="K18" s="1">
        <v>28738</v>
      </c>
      <c r="L18" s="1">
        <v>258642</v>
      </c>
      <c r="M18" t="s">
        <v>27</v>
      </c>
      <c r="N18" t="s">
        <v>34</v>
      </c>
      <c r="O18">
        <v>6</v>
      </c>
      <c r="P18" t="s">
        <v>35</v>
      </c>
      <c r="Q18">
        <v>148</v>
      </c>
      <c r="R18" s="1">
        <v>383206</v>
      </c>
    </row>
    <row r="19" spans="1:18" x14ac:dyDescent="0.3">
      <c r="A19" t="s">
        <v>8763</v>
      </c>
      <c r="B19" s="9">
        <v>45242</v>
      </c>
      <c r="C19" t="s">
        <v>8730</v>
      </c>
      <c r="D19" t="s">
        <v>8731</v>
      </c>
      <c r="E19" t="s">
        <v>949</v>
      </c>
      <c r="F19" t="s">
        <v>603</v>
      </c>
      <c r="G19" t="s">
        <v>8764</v>
      </c>
      <c r="H19" t="s">
        <v>45</v>
      </c>
      <c r="I19" t="s">
        <v>211</v>
      </c>
      <c r="J19">
        <v>1</v>
      </c>
      <c r="K19" s="1">
        <v>28806</v>
      </c>
      <c r="L19" s="1">
        <v>28806</v>
      </c>
      <c r="M19">
        <v>0</v>
      </c>
      <c r="N19" t="s">
        <v>27</v>
      </c>
      <c r="O19">
        <v>2</v>
      </c>
      <c r="P19" t="s">
        <v>28</v>
      </c>
      <c r="Q19">
        <v>93</v>
      </c>
      <c r="R19" s="1">
        <v>383206</v>
      </c>
    </row>
    <row r="20" spans="1:18" x14ac:dyDescent="0.3">
      <c r="A20" t="s">
        <v>8765</v>
      </c>
      <c r="B20" s="9">
        <v>45491</v>
      </c>
      <c r="C20" t="s">
        <v>8730</v>
      </c>
      <c r="D20" t="s">
        <v>8731</v>
      </c>
      <c r="E20" t="s">
        <v>1738</v>
      </c>
      <c r="F20" t="s">
        <v>431</v>
      </c>
      <c r="G20" t="s">
        <v>8766</v>
      </c>
      <c r="H20" t="s">
        <v>40</v>
      </c>
      <c r="I20" t="s">
        <v>106</v>
      </c>
      <c r="J20">
        <v>1</v>
      </c>
      <c r="K20" s="1">
        <v>13760</v>
      </c>
      <c r="L20" s="1">
        <v>13760</v>
      </c>
      <c r="M20">
        <v>0</v>
      </c>
      <c r="N20" t="s">
        <v>47</v>
      </c>
      <c r="O20">
        <v>2</v>
      </c>
      <c r="P20" t="s">
        <v>35</v>
      </c>
      <c r="Q20">
        <v>191</v>
      </c>
      <c r="R20" s="1">
        <v>289731</v>
      </c>
    </row>
    <row r="21" spans="1:18" x14ac:dyDescent="0.3">
      <c r="A21" t="s">
        <v>8767</v>
      </c>
      <c r="B21" s="9">
        <v>45162</v>
      </c>
      <c r="C21" t="s">
        <v>8730</v>
      </c>
      <c r="D21" t="s">
        <v>8731</v>
      </c>
      <c r="E21" t="s">
        <v>2951</v>
      </c>
      <c r="F21" t="s">
        <v>508</v>
      </c>
      <c r="G21" t="s">
        <v>8768</v>
      </c>
      <c r="H21" t="s">
        <v>24</v>
      </c>
      <c r="I21" t="s">
        <v>61</v>
      </c>
      <c r="J21">
        <v>4</v>
      </c>
      <c r="K21" s="1">
        <v>129715</v>
      </c>
      <c r="L21" s="1">
        <v>518860</v>
      </c>
      <c r="M21">
        <v>0</v>
      </c>
      <c r="N21" t="s">
        <v>27</v>
      </c>
      <c r="O21">
        <v>5</v>
      </c>
      <c r="P21" t="s">
        <v>35</v>
      </c>
      <c r="Q21">
        <v>156</v>
      </c>
      <c r="R21" s="1">
        <v>1077152</v>
      </c>
    </row>
    <row r="22" spans="1:18" x14ac:dyDescent="0.3">
      <c r="A22" t="s">
        <v>8769</v>
      </c>
      <c r="B22" s="9">
        <v>45052</v>
      </c>
      <c r="C22" t="s">
        <v>8730</v>
      </c>
      <c r="D22" t="s">
        <v>8731</v>
      </c>
      <c r="E22" t="s">
        <v>949</v>
      </c>
      <c r="F22" t="s">
        <v>2487</v>
      </c>
      <c r="G22" t="s">
        <v>8770</v>
      </c>
      <c r="H22" t="s">
        <v>32</v>
      </c>
      <c r="I22" t="s">
        <v>117</v>
      </c>
      <c r="J22">
        <v>7</v>
      </c>
      <c r="K22" s="1">
        <v>6092</v>
      </c>
      <c r="L22" s="1">
        <v>42644</v>
      </c>
      <c r="M22">
        <v>5</v>
      </c>
      <c r="N22" t="s">
        <v>57</v>
      </c>
      <c r="O22">
        <v>4</v>
      </c>
      <c r="P22" t="s">
        <v>35</v>
      </c>
      <c r="Q22">
        <v>39</v>
      </c>
      <c r="R22" s="1">
        <v>558942</v>
      </c>
    </row>
    <row r="23" spans="1:18" x14ac:dyDescent="0.3">
      <c r="A23" t="s">
        <v>8771</v>
      </c>
      <c r="B23" s="9">
        <v>45557</v>
      </c>
      <c r="C23" t="s">
        <v>8730</v>
      </c>
      <c r="D23" t="s">
        <v>8731</v>
      </c>
      <c r="E23" t="s">
        <v>1738</v>
      </c>
      <c r="F23" t="s">
        <v>1438</v>
      </c>
      <c r="G23" t="s">
        <v>8772</v>
      </c>
      <c r="H23" t="s">
        <v>45</v>
      </c>
      <c r="I23" t="s">
        <v>82</v>
      </c>
      <c r="J23">
        <v>19</v>
      </c>
      <c r="K23" s="1">
        <v>15280</v>
      </c>
      <c r="L23" s="1">
        <v>290320</v>
      </c>
      <c r="M23" t="s">
        <v>27</v>
      </c>
      <c r="N23" t="s">
        <v>27</v>
      </c>
      <c r="O23">
        <v>2</v>
      </c>
      <c r="P23" t="s">
        <v>35</v>
      </c>
      <c r="Q23">
        <v>164</v>
      </c>
      <c r="R23" s="1">
        <v>383206</v>
      </c>
    </row>
    <row r="24" spans="1:18" x14ac:dyDescent="0.3">
      <c r="A24" t="s">
        <v>8773</v>
      </c>
      <c r="B24" s="9">
        <v>45337</v>
      </c>
      <c r="C24" t="s">
        <v>8730</v>
      </c>
      <c r="D24" t="s">
        <v>8731</v>
      </c>
      <c r="E24" t="s">
        <v>949</v>
      </c>
      <c r="F24" t="s">
        <v>119</v>
      </c>
      <c r="G24" t="s">
        <v>8774</v>
      </c>
      <c r="H24" t="s">
        <v>24</v>
      </c>
      <c r="I24" t="s">
        <v>92</v>
      </c>
      <c r="J24">
        <v>7</v>
      </c>
      <c r="K24" s="1">
        <v>310317</v>
      </c>
      <c r="L24" s="1">
        <v>2172219</v>
      </c>
      <c r="M24">
        <v>0</v>
      </c>
      <c r="N24" t="s">
        <v>57</v>
      </c>
      <c r="O24">
        <v>4</v>
      </c>
      <c r="P24" t="s">
        <v>35</v>
      </c>
      <c r="Q24">
        <v>141</v>
      </c>
      <c r="R24" s="1">
        <v>1077152</v>
      </c>
    </row>
    <row r="25" spans="1:18" x14ac:dyDescent="0.3">
      <c r="A25" t="s">
        <v>8775</v>
      </c>
      <c r="B25" s="9">
        <v>45341</v>
      </c>
      <c r="C25" t="s">
        <v>8730</v>
      </c>
      <c r="D25" t="s">
        <v>8731</v>
      </c>
      <c r="E25" t="s">
        <v>1738</v>
      </c>
      <c r="F25" t="s">
        <v>2979</v>
      </c>
      <c r="G25" t="s">
        <v>27</v>
      </c>
      <c r="H25" t="s">
        <v>24</v>
      </c>
      <c r="I25" t="s">
        <v>61</v>
      </c>
      <c r="J25">
        <v>12</v>
      </c>
      <c r="K25" s="1">
        <v>32162</v>
      </c>
      <c r="L25" s="1">
        <v>385944</v>
      </c>
      <c r="M25">
        <v>0</v>
      </c>
      <c r="N25" t="s">
        <v>47</v>
      </c>
      <c r="O25">
        <v>2</v>
      </c>
      <c r="P25" t="s">
        <v>35</v>
      </c>
      <c r="Q25">
        <v>166</v>
      </c>
      <c r="R25" s="1">
        <v>1077152</v>
      </c>
    </row>
    <row r="26" spans="1:18" x14ac:dyDescent="0.3">
      <c r="A26" t="s">
        <v>8776</v>
      </c>
      <c r="B26" s="9">
        <v>45032</v>
      </c>
      <c r="C26" t="s">
        <v>8730</v>
      </c>
      <c r="D26" t="s">
        <v>8731</v>
      </c>
      <c r="E26" t="s">
        <v>949</v>
      </c>
      <c r="F26" t="s">
        <v>2519</v>
      </c>
      <c r="G26" t="s">
        <v>8777</v>
      </c>
      <c r="H26" t="s">
        <v>45</v>
      </c>
      <c r="I26" t="s">
        <v>74</v>
      </c>
      <c r="J26">
        <v>11</v>
      </c>
      <c r="K26" s="1">
        <v>40179</v>
      </c>
      <c r="L26" s="1">
        <v>441969</v>
      </c>
      <c r="M26">
        <v>20</v>
      </c>
      <c r="N26" t="s">
        <v>57</v>
      </c>
      <c r="O26">
        <v>2</v>
      </c>
      <c r="P26" t="s">
        <v>35</v>
      </c>
      <c r="Q26">
        <v>146</v>
      </c>
      <c r="R26" s="1">
        <v>383206</v>
      </c>
    </row>
    <row r="27" spans="1:18" x14ac:dyDescent="0.3">
      <c r="A27" t="s">
        <v>8778</v>
      </c>
      <c r="B27" s="9">
        <v>45282</v>
      </c>
      <c r="C27" t="s">
        <v>8730</v>
      </c>
      <c r="D27" t="s">
        <v>8731</v>
      </c>
      <c r="E27" t="s">
        <v>949</v>
      </c>
      <c r="F27" t="s">
        <v>681</v>
      </c>
      <c r="G27" t="s">
        <v>8779</v>
      </c>
      <c r="H27" t="s">
        <v>24</v>
      </c>
      <c r="I27" t="s">
        <v>56</v>
      </c>
      <c r="J27">
        <v>18</v>
      </c>
      <c r="K27" s="1">
        <v>303769</v>
      </c>
      <c r="L27" s="1">
        <v>5467842</v>
      </c>
      <c r="M27">
        <v>0</v>
      </c>
      <c r="N27" t="s">
        <v>27</v>
      </c>
      <c r="O27">
        <v>6</v>
      </c>
      <c r="P27" t="s">
        <v>35</v>
      </c>
      <c r="Q27">
        <v>59</v>
      </c>
      <c r="R27" s="1">
        <v>1077152</v>
      </c>
    </row>
    <row r="28" spans="1:18" x14ac:dyDescent="0.3">
      <c r="A28" t="s">
        <v>8780</v>
      </c>
      <c r="B28" s="9">
        <v>44984</v>
      </c>
      <c r="C28" t="s">
        <v>8730</v>
      </c>
      <c r="D28" t="s">
        <v>8731</v>
      </c>
      <c r="E28" t="s">
        <v>2951</v>
      </c>
      <c r="F28" t="s">
        <v>1099</v>
      </c>
      <c r="G28" t="s">
        <v>8781</v>
      </c>
      <c r="H28" t="s">
        <v>40</v>
      </c>
      <c r="I28" t="s">
        <v>106</v>
      </c>
      <c r="J28">
        <v>4</v>
      </c>
      <c r="K28" s="1">
        <v>13375</v>
      </c>
      <c r="L28" s="1">
        <v>53500</v>
      </c>
      <c r="M28">
        <v>0</v>
      </c>
      <c r="N28" t="s">
        <v>57</v>
      </c>
      <c r="O28">
        <v>4</v>
      </c>
      <c r="P28" t="s">
        <v>35</v>
      </c>
      <c r="Q28">
        <v>91</v>
      </c>
      <c r="R28" s="1">
        <v>289731</v>
      </c>
    </row>
    <row r="29" spans="1:18" x14ac:dyDescent="0.3">
      <c r="A29" t="s">
        <v>8782</v>
      </c>
      <c r="B29" s="9">
        <v>45475</v>
      </c>
      <c r="C29" t="s">
        <v>8730</v>
      </c>
      <c r="D29" t="s">
        <v>8731</v>
      </c>
      <c r="E29" t="s">
        <v>1738</v>
      </c>
      <c r="F29" t="s">
        <v>215</v>
      </c>
      <c r="G29" t="s">
        <v>8783</v>
      </c>
      <c r="H29" t="s">
        <v>40</v>
      </c>
      <c r="I29" t="s">
        <v>41</v>
      </c>
      <c r="J29">
        <v>5</v>
      </c>
      <c r="K29" s="1">
        <v>4673</v>
      </c>
      <c r="L29" s="1">
        <v>23365</v>
      </c>
      <c r="M29">
        <v>5</v>
      </c>
      <c r="N29" t="s">
        <v>26</v>
      </c>
      <c r="O29">
        <v>2</v>
      </c>
      <c r="P29" t="s">
        <v>35</v>
      </c>
      <c r="Q29">
        <v>105</v>
      </c>
      <c r="R29" s="1">
        <v>289731</v>
      </c>
    </row>
    <row r="30" spans="1:18" x14ac:dyDescent="0.3">
      <c r="A30" t="s">
        <v>8784</v>
      </c>
      <c r="B30" s="9">
        <v>45048</v>
      </c>
      <c r="C30" t="s">
        <v>8730</v>
      </c>
      <c r="D30" t="s">
        <v>8731</v>
      </c>
      <c r="E30" t="s">
        <v>2951</v>
      </c>
      <c r="F30" t="s">
        <v>1928</v>
      </c>
      <c r="G30" t="s">
        <v>8785</v>
      </c>
      <c r="H30" t="s">
        <v>24</v>
      </c>
      <c r="I30" t="s">
        <v>25</v>
      </c>
      <c r="J30">
        <v>2</v>
      </c>
      <c r="K30" s="1">
        <v>38894</v>
      </c>
      <c r="L30" s="1">
        <v>77788</v>
      </c>
      <c r="M30">
        <v>15</v>
      </c>
      <c r="N30" t="s">
        <v>34</v>
      </c>
      <c r="O30">
        <v>1</v>
      </c>
      <c r="P30" t="s">
        <v>35</v>
      </c>
      <c r="Q30">
        <v>40</v>
      </c>
      <c r="R30" s="1">
        <v>1077152</v>
      </c>
    </row>
    <row r="31" spans="1:18" x14ac:dyDescent="0.3">
      <c r="A31" t="s">
        <v>8786</v>
      </c>
      <c r="B31" s="9">
        <v>45096</v>
      </c>
      <c r="C31" t="s">
        <v>8730</v>
      </c>
      <c r="D31" t="s">
        <v>8731</v>
      </c>
      <c r="E31" t="s">
        <v>949</v>
      </c>
      <c r="F31" t="s">
        <v>169</v>
      </c>
      <c r="G31" t="s">
        <v>8787</v>
      </c>
      <c r="H31" t="s">
        <v>45</v>
      </c>
      <c r="I31" t="s">
        <v>82</v>
      </c>
      <c r="J31">
        <v>4</v>
      </c>
      <c r="K31" s="1">
        <v>19821</v>
      </c>
      <c r="L31" s="1">
        <v>79284</v>
      </c>
      <c r="M31" t="s">
        <v>27</v>
      </c>
      <c r="N31" t="s">
        <v>27</v>
      </c>
      <c r="O31">
        <v>3</v>
      </c>
      <c r="P31" t="s">
        <v>35</v>
      </c>
      <c r="Q31">
        <v>167</v>
      </c>
      <c r="R31" s="1">
        <v>383206</v>
      </c>
    </row>
    <row r="32" spans="1:18" x14ac:dyDescent="0.3">
      <c r="A32" t="s">
        <v>8788</v>
      </c>
      <c r="B32" s="9">
        <v>45057</v>
      </c>
      <c r="C32" t="s">
        <v>8730</v>
      </c>
      <c r="D32" t="s">
        <v>8731</v>
      </c>
      <c r="E32" t="s">
        <v>949</v>
      </c>
      <c r="F32" t="s">
        <v>607</v>
      </c>
      <c r="G32" t="s">
        <v>8789</v>
      </c>
      <c r="H32" t="s">
        <v>24</v>
      </c>
      <c r="I32" t="s">
        <v>161</v>
      </c>
      <c r="J32">
        <v>6</v>
      </c>
      <c r="K32" s="1">
        <v>178967</v>
      </c>
      <c r="L32" s="1">
        <v>1073802</v>
      </c>
      <c r="M32" t="s">
        <v>27</v>
      </c>
      <c r="N32" t="s">
        <v>26</v>
      </c>
      <c r="O32">
        <v>4</v>
      </c>
      <c r="P32" t="s">
        <v>35</v>
      </c>
      <c r="Q32">
        <v>175</v>
      </c>
      <c r="R32" s="1">
        <v>1077152</v>
      </c>
    </row>
    <row r="33" spans="1:18" x14ac:dyDescent="0.3">
      <c r="A33" t="s">
        <v>8790</v>
      </c>
      <c r="B33" s="9">
        <v>45095</v>
      </c>
      <c r="C33" t="s">
        <v>8730</v>
      </c>
      <c r="D33" t="s">
        <v>8731</v>
      </c>
      <c r="E33" t="s">
        <v>2951</v>
      </c>
      <c r="F33" t="s">
        <v>889</v>
      </c>
      <c r="G33" t="s">
        <v>8791</v>
      </c>
      <c r="H33" t="s">
        <v>24</v>
      </c>
      <c r="I33" t="s">
        <v>61</v>
      </c>
      <c r="J33">
        <v>2</v>
      </c>
      <c r="K33" s="1">
        <v>129505</v>
      </c>
      <c r="L33" s="1">
        <v>259010</v>
      </c>
      <c r="M33">
        <v>20</v>
      </c>
      <c r="N33" t="s">
        <v>57</v>
      </c>
      <c r="O33">
        <v>1</v>
      </c>
      <c r="P33" t="s">
        <v>35</v>
      </c>
      <c r="Q33">
        <v>199</v>
      </c>
      <c r="R33" s="1">
        <v>1077152</v>
      </c>
    </row>
    <row r="34" spans="1:18" x14ac:dyDescent="0.3">
      <c r="A34" t="s">
        <v>8792</v>
      </c>
      <c r="B34" s="9">
        <v>45229</v>
      </c>
      <c r="C34" t="s">
        <v>8730</v>
      </c>
      <c r="D34" t="s">
        <v>8731</v>
      </c>
      <c r="E34" t="s">
        <v>2951</v>
      </c>
      <c r="F34" t="s">
        <v>2270</v>
      </c>
      <c r="G34" t="s">
        <v>8793</v>
      </c>
      <c r="H34" t="s">
        <v>32</v>
      </c>
      <c r="I34" t="s">
        <v>113</v>
      </c>
      <c r="J34">
        <v>2</v>
      </c>
      <c r="K34" s="1">
        <v>22904</v>
      </c>
      <c r="L34" s="1">
        <v>45808</v>
      </c>
      <c r="M34" t="s">
        <v>27</v>
      </c>
      <c r="N34" t="s">
        <v>47</v>
      </c>
      <c r="O34">
        <v>4</v>
      </c>
      <c r="P34" t="s">
        <v>35</v>
      </c>
      <c r="Q34">
        <v>68</v>
      </c>
      <c r="R34" s="1">
        <v>558942</v>
      </c>
    </row>
    <row r="35" spans="1:18" x14ac:dyDescent="0.3">
      <c r="A35" t="s">
        <v>8794</v>
      </c>
      <c r="B35" s="9">
        <v>45373</v>
      </c>
      <c r="C35" t="s">
        <v>8730</v>
      </c>
      <c r="D35" t="s">
        <v>8731</v>
      </c>
      <c r="E35" t="s">
        <v>1738</v>
      </c>
      <c r="F35" t="s">
        <v>1042</v>
      </c>
      <c r="G35" t="s">
        <v>8795</v>
      </c>
      <c r="H35" t="s">
        <v>32</v>
      </c>
      <c r="I35" t="s">
        <v>158</v>
      </c>
      <c r="J35">
        <v>1</v>
      </c>
      <c r="K35" s="1">
        <v>4882</v>
      </c>
      <c r="L35" s="1">
        <v>4882</v>
      </c>
      <c r="M35" t="s">
        <v>27</v>
      </c>
      <c r="N35" t="s">
        <v>57</v>
      </c>
      <c r="O35">
        <v>5</v>
      </c>
      <c r="P35" t="s">
        <v>35</v>
      </c>
      <c r="Q35">
        <v>129</v>
      </c>
      <c r="R35" s="1">
        <v>558942</v>
      </c>
    </row>
    <row r="36" spans="1:18" x14ac:dyDescent="0.3">
      <c r="A36" t="s">
        <v>8796</v>
      </c>
      <c r="B36" s="9">
        <v>45377</v>
      </c>
      <c r="C36" t="s">
        <v>8730</v>
      </c>
      <c r="D36" t="s">
        <v>8731</v>
      </c>
      <c r="E36" t="s">
        <v>949</v>
      </c>
      <c r="F36" t="s">
        <v>239</v>
      </c>
      <c r="G36" t="s">
        <v>8797</v>
      </c>
      <c r="H36" t="s">
        <v>32</v>
      </c>
      <c r="I36" t="s">
        <v>117</v>
      </c>
      <c r="J36">
        <v>19</v>
      </c>
      <c r="K36" s="1">
        <v>17179</v>
      </c>
      <c r="L36" s="1">
        <v>326401</v>
      </c>
      <c r="M36">
        <v>0</v>
      </c>
      <c r="N36" t="s">
        <v>57</v>
      </c>
      <c r="O36">
        <v>4</v>
      </c>
      <c r="P36" t="s">
        <v>28</v>
      </c>
      <c r="Q36">
        <v>151</v>
      </c>
      <c r="R36" s="1">
        <v>558942</v>
      </c>
    </row>
    <row r="37" spans="1:18" x14ac:dyDescent="0.3">
      <c r="A37" t="s">
        <v>8798</v>
      </c>
      <c r="B37" s="9">
        <v>45005</v>
      </c>
      <c r="C37" t="s">
        <v>8730</v>
      </c>
      <c r="D37" t="s">
        <v>8731</v>
      </c>
      <c r="E37" t="s">
        <v>1738</v>
      </c>
      <c r="F37" t="s">
        <v>1654</v>
      </c>
      <c r="G37" t="s">
        <v>8799</v>
      </c>
      <c r="H37" t="s">
        <v>45</v>
      </c>
      <c r="I37" t="s">
        <v>211</v>
      </c>
      <c r="J37">
        <v>16</v>
      </c>
      <c r="K37" s="1">
        <v>19596</v>
      </c>
      <c r="L37" s="1">
        <v>313536</v>
      </c>
      <c r="M37">
        <v>15</v>
      </c>
      <c r="N37" t="s">
        <v>47</v>
      </c>
      <c r="O37">
        <v>2</v>
      </c>
      <c r="P37" t="s">
        <v>35</v>
      </c>
      <c r="Q37">
        <v>161</v>
      </c>
      <c r="R37" s="1">
        <v>383206</v>
      </c>
    </row>
    <row r="38" spans="1:18" x14ac:dyDescent="0.3">
      <c r="A38" t="s">
        <v>8800</v>
      </c>
      <c r="B38" s="9">
        <v>45360</v>
      </c>
      <c r="C38" t="s">
        <v>8730</v>
      </c>
      <c r="D38" t="s">
        <v>8731</v>
      </c>
      <c r="E38" t="s">
        <v>949</v>
      </c>
      <c r="F38" t="s">
        <v>1157</v>
      </c>
      <c r="G38" t="s">
        <v>8801</v>
      </c>
      <c r="H38" t="s">
        <v>32</v>
      </c>
      <c r="I38" t="s">
        <v>95</v>
      </c>
      <c r="J38">
        <v>18</v>
      </c>
      <c r="K38" s="1">
        <v>3699</v>
      </c>
      <c r="L38" s="1">
        <v>66582</v>
      </c>
      <c r="M38" t="s">
        <v>27</v>
      </c>
      <c r="N38" t="s">
        <v>47</v>
      </c>
      <c r="O38">
        <v>3</v>
      </c>
      <c r="P38" t="s">
        <v>28</v>
      </c>
      <c r="Q38">
        <v>103</v>
      </c>
      <c r="R38" s="1">
        <v>558942</v>
      </c>
    </row>
    <row r="39" spans="1:18" x14ac:dyDescent="0.3">
      <c r="A39" t="s">
        <v>8802</v>
      </c>
      <c r="B39" s="9">
        <v>45398</v>
      </c>
      <c r="C39" t="s">
        <v>8730</v>
      </c>
      <c r="D39" t="s">
        <v>8731</v>
      </c>
      <c r="E39" t="s">
        <v>1738</v>
      </c>
      <c r="F39" t="s">
        <v>762</v>
      </c>
      <c r="G39" t="s">
        <v>8803</v>
      </c>
      <c r="H39" t="s">
        <v>40</v>
      </c>
      <c r="I39" t="s">
        <v>41</v>
      </c>
      <c r="J39">
        <v>17</v>
      </c>
      <c r="K39" s="1">
        <v>3419</v>
      </c>
      <c r="L39" s="1">
        <v>58123</v>
      </c>
      <c r="M39">
        <v>20</v>
      </c>
      <c r="N39" t="s">
        <v>57</v>
      </c>
      <c r="O39">
        <v>5</v>
      </c>
      <c r="P39" t="s">
        <v>28</v>
      </c>
      <c r="Q39">
        <v>124</v>
      </c>
      <c r="R39" s="1">
        <v>289731</v>
      </c>
    </row>
    <row r="40" spans="1:18" x14ac:dyDescent="0.3">
      <c r="A40" t="s">
        <v>8804</v>
      </c>
      <c r="B40" s="9">
        <v>45436</v>
      </c>
      <c r="C40" t="s">
        <v>8730</v>
      </c>
      <c r="D40" t="s">
        <v>8731</v>
      </c>
      <c r="E40" t="s">
        <v>1738</v>
      </c>
      <c r="F40" t="s">
        <v>501</v>
      </c>
      <c r="G40" t="s">
        <v>27</v>
      </c>
      <c r="H40" t="s">
        <v>32</v>
      </c>
      <c r="I40" t="s">
        <v>113</v>
      </c>
      <c r="J40">
        <v>11</v>
      </c>
      <c r="K40" s="1">
        <v>2483</v>
      </c>
      <c r="L40" s="1">
        <v>27313</v>
      </c>
      <c r="M40">
        <v>20</v>
      </c>
      <c r="N40" t="s">
        <v>27</v>
      </c>
      <c r="O40">
        <v>4</v>
      </c>
      <c r="P40" t="s">
        <v>28</v>
      </c>
      <c r="Q40">
        <v>116</v>
      </c>
      <c r="R40" s="1">
        <v>558942</v>
      </c>
    </row>
    <row r="41" spans="1:18" x14ac:dyDescent="0.3">
      <c r="A41" t="s">
        <v>8805</v>
      </c>
      <c r="B41" s="9">
        <v>44963</v>
      </c>
      <c r="C41" t="s">
        <v>8730</v>
      </c>
      <c r="D41" t="s">
        <v>8731</v>
      </c>
      <c r="E41" t="s">
        <v>1738</v>
      </c>
      <c r="F41" t="s">
        <v>2519</v>
      </c>
      <c r="G41" t="s">
        <v>8806</v>
      </c>
      <c r="H41" t="s">
        <v>65</v>
      </c>
      <c r="I41" t="s">
        <v>102</v>
      </c>
      <c r="J41">
        <v>9</v>
      </c>
      <c r="K41" s="1">
        <v>179352</v>
      </c>
      <c r="L41" s="1">
        <v>1614168</v>
      </c>
      <c r="M41">
        <v>20</v>
      </c>
      <c r="N41" t="s">
        <v>27</v>
      </c>
      <c r="O41">
        <v>2</v>
      </c>
      <c r="P41" t="s">
        <v>28</v>
      </c>
      <c r="Q41">
        <v>25</v>
      </c>
      <c r="R41" s="1">
        <v>761054</v>
      </c>
    </row>
    <row r="42" spans="1:18" x14ac:dyDescent="0.3">
      <c r="A42" t="s">
        <v>8807</v>
      </c>
      <c r="B42" s="9">
        <v>45117</v>
      </c>
      <c r="C42" t="s">
        <v>8730</v>
      </c>
      <c r="D42" t="s">
        <v>8731</v>
      </c>
      <c r="E42" t="s">
        <v>1738</v>
      </c>
      <c r="F42" t="s">
        <v>1467</v>
      </c>
      <c r="G42" t="s">
        <v>8808</v>
      </c>
      <c r="H42" t="s">
        <v>65</v>
      </c>
      <c r="I42" t="s">
        <v>66</v>
      </c>
      <c r="J42">
        <v>1</v>
      </c>
      <c r="K42" s="1">
        <v>121305</v>
      </c>
      <c r="L42" s="1">
        <v>121305</v>
      </c>
      <c r="M42">
        <v>15</v>
      </c>
      <c r="N42" t="s">
        <v>57</v>
      </c>
      <c r="O42">
        <v>1</v>
      </c>
      <c r="P42" t="s">
        <v>35</v>
      </c>
      <c r="Q42">
        <v>7</v>
      </c>
      <c r="R42" s="1">
        <v>761054</v>
      </c>
    </row>
    <row r="43" spans="1:18" x14ac:dyDescent="0.3">
      <c r="A43" t="s">
        <v>8809</v>
      </c>
      <c r="B43" s="9">
        <v>45362</v>
      </c>
      <c r="C43" t="s">
        <v>8730</v>
      </c>
      <c r="D43" t="s">
        <v>8731</v>
      </c>
      <c r="E43" t="s">
        <v>1738</v>
      </c>
      <c r="F43" t="s">
        <v>1176</v>
      </c>
      <c r="G43" t="s">
        <v>27</v>
      </c>
      <c r="H43" t="s">
        <v>32</v>
      </c>
      <c r="I43" t="s">
        <v>117</v>
      </c>
      <c r="J43">
        <v>19</v>
      </c>
      <c r="K43" s="1">
        <v>18286</v>
      </c>
      <c r="L43" s="1">
        <v>347434</v>
      </c>
      <c r="M43">
        <v>0</v>
      </c>
      <c r="N43" t="s">
        <v>27</v>
      </c>
      <c r="O43">
        <v>2</v>
      </c>
      <c r="P43" t="s">
        <v>35</v>
      </c>
      <c r="Q43">
        <v>59</v>
      </c>
      <c r="R43" s="1">
        <v>558942</v>
      </c>
    </row>
    <row r="44" spans="1:18" x14ac:dyDescent="0.3">
      <c r="A44" t="s">
        <v>8810</v>
      </c>
      <c r="B44" s="9">
        <v>45385</v>
      </c>
      <c r="C44" t="s">
        <v>8730</v>
      </c>
      <c r="D44" t="s">
        <v>8731</v>
      </c>
      <c r="E44" t="s">
        <v>1738</v>
      </c>
      <c r="F44" t="s">
        <v>603</v>
      </c>
      <c r="G44" t="s">
        <v>27</v>
      </c>
      <c r="H44" t="s">
        <v>24</v>
      </c>
      <c r="I44" t="s">
        <v>61</v>
      </c>
      <c r="J44">
        <v>7</v>
      </c>
      <c r="K44" s="1">
        <v>323343</v>
      </c>
      <c r="L44" s="1">
        <v>2263401</v>
      </c>
      <c r="M44">
        <v>5</v>
      </c>
      <c r="N44" t="s">
        <v>26</v>
      </c>
      <c r="O44">
        <v>4</v>
      </c>
      <c r="P44" t="s">
        <v>35</v>
      </c>
      <c r="Q44">
        <v>158</v>
      </c>
      <c r="R44" s="1">
        <v>1077152</v>
      </c>
    </row>
    <row r="45" spans="1:18" x14ac:dyDescent="0.3">
      <c r="A45" t="s">
        <v>8811</v>
      </c>
      <c r="B45" s="9">
        <v>45404</v>
      </c>
      <c r="C45" t="s">
        <v>8730</v>
      </c>
      <c r="D45" t="s">
        <v>8731</v>
      </c>
      <c r="E45" t="s">
        <v>2951</v>
      </c>
      <c r="F45" t="s">
        <v>176</v>
      </c>
      <c r="G45" t="s">
        <v>8812</v>
      </c>
      <c r="H45" t="s">
        <v>45</v>
      </c>
      <c r="I45" t="s">
        <v>74</v>
      </c>
      <c r="J45">
        <v>13</v>
      </c>
      <c r="K45" s="1">
        <v>37194</v>
      </c>
      <c r="L45" s="1">
        <v>483522</v>
      </c>
      <c r="M45" t="s">
        <v>27</v>
      </c>
      <c r="N45" t="s">
        <v>47</v>
      </c>
      <c r="O45">
        <v>2</v>
      </c>
      <c r="P45" t="s">
        <v>35</v>
      </c>
      <c r="Q45">
        <v>93</v>
      </c>
      <c r="R45" s="1">
        <v>383206</v>
      </c>
    </row>
    <row r="46" spans="1:18" x14ac:dyDescent="0.3">
      <c r="A46" t="s">
        <v>8813</v>
      </c>
      <c r="B46" s="9">
        <v>45021</v>
      </c>
      <c r="C46" t="s">
        <v>8730</v>
      </c>
      <c r="D46" t="s">
        <v>8731</v>
      </c>
      <c r="E46" t="s">
        <v>949</v>
      </c>
      <c r="F46" t="s">
        <v>640</v>
      </c>
      <c r="G46" t="s">
        <v>8814</v>
      </c>
      <c r="H46" t="s">
        <v>32</v>
      </c>
      <c r="I46" t="s">
        <v>33</v>
      </c>
      <c r="J46">
        <v>7</v>
      </c>
      <c r="K46" s="1">
        <v>10771</v>
      </c>
      <c r="L46" s="1">
        <v>75397</v>
      </c>
      <c r="M46">
        <v>15</v>
      </c>
      <c r="N46" t="s">
        <v>57</v>
      </c>
      <c r="O46">
        <v>3</v>
      </c>
      <c r="P46" t="s">
        <v>35</v>
      </c>
      <c r="Q46">
        <v>137</v>
      </c>
      <c r="R46" s="1">
        <v>558942</v>
      </c>
    </row>
    <row r="47" spans="1:18" x14ac:dyDescent="0.3">
      <c r="A47" t="s">
        <v>8815</v>
      </c>
      <c r="B47" s="9">
        <v>45499</v>
      </c>
      <c r="C47" t="s">
        <v>8730</v>
      </c>
      <c r="D47" t="s">
        <v>8731</v>
      </c>
      <c r="E47" t="s">
        <v>949</v>
      </c>
      <c r="F47" t="s">
        <v>1150</v>
      </c>
      <c r="G47" t="s">
        <v>8816</v>
      </c>
      <c r="H47" t="s">
        <v>40</v>
      </c>
      <c r="I47" t="s">
        <v>171</v>
      </c>
      <c r="J47">
        <v>16</v>
      </c>
      <c r="K47" s="1">
        <v>8103</v>
      </c>
      <c r="L47" s="1">
        <v>129648</v>
      </c>
      <c r="M47">
        <v>0</v>
      </c>
      <c r="N47" t="s">
        <v>57</v>
      </c>
      <c r="O47">
        <v>5</v>
      </c>
      <c r="P47" t="s">
        <v>35</v>
      </c>
      <c r="Q47">
        <v>109</v>
      </c>
      <c r="R47" s="1">
        <v>289731</v>
      </c>
    </row>
    <row r="48" spans="1:18" x14ac:dyDescent="0.3">
      <c r="A48" t="s">
        <v>8817</v>
      </c>
      <c r="B48" s="9">
        <v>45421</v>
      </c>
      <c r="C48" t="s">
        <v>8730</v>
      </c>
      <c r="D48" t="s">
        <v>8731</v>
      </c>
      <c r="E48" t="s">
        <v>1738</v>
      </c>
      <c r="F48" t="s">
        <v>259</v>
      </c>
      <c r="G48" t="s">
        <v>8818</v>
      </c>
      <c r="H48" t="s">
        <v>40</v>
      </c>
      <c r="I48" t="s">
        <v>106</v>
      </c>
      <c r="J48">
        <v>6</v>
      </c>
      <c r="K48" s="1">
        <v>8918</v>
      </c>
      <c r="L48" s="1">
        <v>53508</v>
      </c>
      <c r="M48">
        <v>20</v>
      </c>
      <c r="N48" t="s">
        <v>26</v>
      </c>
      <c r="O48">
        <v>4</v>
      </c>
      <c r="P48" t="s">
        <v>35</v>
      </c>
      <c r="Q48">
        <v>176</v>
      </c>
      <c r="R48" s="1">
        <v>289731</v>
      </c>
    </row>
    <row r="49" spans="1:18" x14ac:dyDescent="0.3">
      <c r="A49" t="s">
        <v>8819</v>
      </c>
      <c r="B49" s="9">
        <v>45540</v>
      </c>
      <c r="C49" t="s">
        <v>8730</v>
      </c>
      <c r="D49" t="s">
        <v>8731</v>
      </c>
      <c r="E49" t="s">
        <v>2951</v>
      </c>
      <c r="F49" t="s">
        <v>1750</v>
      </c>
      <c r="G49" t="s">
        <v>8820</v>
      </c>
      <c r="H49" t="s">
        <v>24</v>
      </c>
      <c r="I49" t="s">
        <v>56</v>
      </c>
      <c r="J49">
        <v>19</v>
      </c>
      <c r="K49" s="1">
        <v>117179</v>
      </c>
      <c r="L49" s="1">
        <v>2226401</v>
      </c>
      <c r="M49" t="s">
        <v>27</v>
      </c>
      <c r="N49" t="s">
        <v>34</v>
      </c>
      <c r="O49">
        <v>1</v>
      </c>
      <c r="P49" t="s">
        <v>35</v>
      </c>
      <c r="Q49">
        <v>114</v>
      </c>
      <c r="R49" s="1">
        <v>1077152</v>
      </c>
    </row>
    <row r="50" spans="1:18" x14ac:dyDescent="0.3">
      <c r="A50" t="s">
        <v>8821</v>
      </c>
      <c r="B50" s="9">
        <v>45312</v>
      </c>
      <c r="C50" t="s">
        <v>8730</v>
      </c>
      <c r="D50" t="s">
        <v>8731</v>
      </c>
      <c r="E50" t="s">
        <v>2951</v>
      </c>
      <c r="F50" t="s">
        <v>2323</v>
      </c>
      <c r="G50" t="s">
        <v>8822</v>
      </c>
      <c r="H50" t="s">
        <v>45</v>
      </c>
      <c r="I50" t="s">
        <v>98</v>
      </c>
      <c r="J50">
        <v>19</v>
      </c>
      <c r="K50" s="1">
        <v>33305</v>
      </c>
      <c r="L50" s="1">
        <v>632795</v>
      </c>
      <c r="M50">
        <v>0</v>
      </c>
      <c r="N50" t="s">
        <v>47</v>
      </c>
      <c r="O50">
        <v>5</v>
      </c>
      <c r="P50" t="s">
        <v>35</v>
      </c>
      <c r="Q50">
        <v>184</v>
      </c>
      <c r="R50" s="1">
        <v>383206</v>
      </c>
    </row>
    <row r="51" spans="1:18" x14ac:dyDescent="0.3">
      <c r="A51" t="s">
        <v>8823</v>
      </c>
      <c r="B51" s="9">
        <v>45240</v>
      </c>
      <c r="C51" t="s">
        <v>8730</v>
      </c>
      <c r="D51" t="s">
        <v>8731</v>
      </c>
      <c r="E51" t="s">
        <v>949</v>
      </c>
      <c r="F51" t="s">
        <v>193</v>
      </c>
      <c r="G51" t="s">
        <v>8824</v>
      </c>
      <c r="H51" t="s">
        <v>24</v>
      </c>
      <c r="I51" t="s">
        <v>92</v>
      </c>
      <c r="J51">
        <v>13</v>
      </c>
      <c r="K51" s="1">
        <v>185187</v>
      </c>
      <c r="L51" s="1">
        <v>2407431</v>
      </c>
      <c r="M51">
        <v>10</v>
      </c>
      <c r="N51" t="s">
        <v>26</v>
      </c>
      <c r="O51">
        <v>1</v>
      </c>
      <c r="P51" t="s">
        <v>35</v>
      </c>
      <c r="Q51">
        <v>97</v>
      </c>
      <c r="R51" s="1">
        <v>1077152</v>
      </c>
    </row>
    <row r="52" spans="1:18" x14ac:dyDescent="0.3">
      <c r="A52" t="s">
        <v>8825</v>
      </c>
      <c r="B52" s="9">
        <v>45636</v>
      </c>
      <c r="C52" t="s">
        <v>8730</v>
      </c>
      <c r="D52" t="s">
        <v>8731</v>
      </c>
      <c r="E52" t="s">
        <v>2951</v>
      </c>
      <c r="F52" t="s">
        <v>1123</v>
      </c>
      <c r="G52" t="s">
        <v>8826</v>
      </c>
      <c r="H52" t="s">
        <v>32</v>
      </c>
      <c r="I52" t="s">
        <v>113</v>
      </c>
      <c r="J52">
        <v>16</v>
      </c>
      <c r="K52" s="1">
        <v>4706</v>
      </c>
      <c r="L52" s="1">
        <v>75296</v>
      </c>
      <c r="M52">
        <v>20</v>
      </c>
      <c r="N52" t="s">
        <v>27</v>
      </c>
      <c r="O52">
        <v>3</v>
      </c>
      <c r="P52" t="s">
        <v>28</v>
      </c>
      <c r="Q52">
        <v>82</v>
      </c>
      <c r="R52" s="1">
        <v>558942</v>
      </c>
    </row>
    <row r="53" spans="1:18" x14ac:dyDescent="0.3">
      <c r="A53" t="s">
        <v>8827</v>
      </c>
      <c r="B53" s="9">
        <v>45337</v>
      </c>
      <c r="C53" t="s">
        <v>8730</v>
      </c>
      <c r="D53" t="s">
        <v>8731</v>
      </c>
      <c r="E53" t="s">
        <v>1738</v>
      </c>
      <c r="F53" t="s">
        <v>836</v>
      </c>
      <c r="G53" t="s">
        <v>8828</v>
      </c>
      <c r="H53" t="s">
        <v>32</v>
      </c>
      <c r="I53" t="s">
        <v>158</v>
      </c>
      <c r="J53">
        <v>18</v>
      </c>
      <c r="K53" s="1">
        <v>22484</v>
      </c>
      <c r="L53" s="1">
        <v>404712</v>
      </c>
      <c r="M53">
        <v>0</v>
      </c>
      <c r="N53" t="s">
        <v>34</v>
      </c>
      <c r="O53">
        <v>4</v>
      </c>
      <c r="P53" t="s">
        <v>35</v>
      </c>
      <c r="Q53">
        <v>171</v>
      </c>
      <c r="R53" s="1">
        <v>558942</v>
      </c>
    </row>
    <row r="54" spans="1:18" x14ac:dyDescent="0.3">
      <c r="A54" t="s">
        <v>8829</v>
      </c>
      <c r="B54" s="9">
        <v>44991</v>
      </c>
      <c r="C54" t="s">
        <v>8730</v>
      </c>
      <c r="D54" t="s">
        <v>8731</v>
      </c>
      <c r="E54" t="s">
        <v>1738</v>
      </c>
      <c r="F54" t="s">
        <v>299</v>
      </c>
      <c r="G54" t="s">
        <v>8830</v>
      </c>
      <c r="H54" t="s">
        <v>40</v>
      </c>
      <c r="I54" t="s">
        <v>51</v>
      </c>
      <c r="J54">
        <v>4</v>
      </c>
      <c r="K54" s="1">
        <v>12956</v>
      </c>
      <c r="L54" s="1">
        <v>51824</v>
      </c>
      <c r="M54">
        <v>20</v>
      </c>
      <c r="N54" t="s">
        <v>47</v>
      </c>
      <c r="O54" t="s">
        <v>27</v>
      </c>
      <c r="P54" t="s">
        <v>28</v>
      </c>
      <c r="Q54">
        <v>183</v>
      </c>
      <c r="R54" s="1">
        <v>289731</v>
      </c>
    </row>
    <row r="55" spans="1:18" x14ac:dyDescent="0.3">
      <c r="A55" t="s">
        <v>8831</v>
      </c>
      <c r="B55" s="9">
        <v>45493</v>
      </c>
      <c r="C55" t="s">
        <v>8730</v>
      </c>
      <c r="D55" t="s">
        <v>8731</v>
      </c>
      <c r="E55" t="s">
        <v>2951</v>
      </c>
      <c r="F55" t="s">
        <v>1892</v>
      </c>
      <c r="G55" t="s">
        <v>8832</v>
      </c>
      <c r="H55" t="s">
        <v>32</v>
      </c>
      <c r="I55" t="s">
        <v>158</v>
      </c>
      <c r="J55">
        <v>12</v>
      </c>
      <c r="K55" s="1">
        <v>12618</v>
      </c>
      <c r="L55" s="1">
        <v>151416</v>
      </c>
      <c r="M55">
        <v>10</v>
      </c>
      <c r="N55" t="s">
        <v>26</v>
      </c>
      <c r="O55">
        <v>2</v>
      </c>
      <c r="P55" t="s">
        <v>28</v>
      </c>
      <c r="Q55">
        <v>81</v>
      </c>
      <c r="R55" s="1">
        <v>558942</v>
      </c>
    </row>
    <row r="56" spans="1:18" x14ac:dyDescent="0.3">
      <c r="A56" t="s">
        <v>8833</v>
      </c>
      <c r="B56" s="9">
        <v>45264</v>
      </c>
      <c r="C56" t="s">
        <v>8730</v>
      </c>
      <c r="D56" t="s">
        <v>8731</v>
      </c>
      <c r="E56" t="s">
        <v>949</v>
      </c>
      <c r="F56" t="s">
        <v>2724</v>
      </c>
      <c r="G56" t="s">
        <v>8834</v>
      </c>
      <c r="H56" t="s">
        <v>40</v>
      </c>
      <c r="I56" t="s">
        <v>41</v>
      </c>
      <c r="J56">
        <v>11</v>
      </c>
      <c r="K56" s="1">
        <v>7260</v>
      </c>
      <c r="L56" s="1">
        <v>79860</v>
      </c>
      <c r="M56">
        <v>0</v>
      </c>
      <c r="N56" t="s">
        <v>57</v>
      </c>
      <c r="O56">
        <v>1</v>
      </c>
      <c r="P56" t="s">
        <v>35</v>
      </c>
      <c r="Q56">
        <v>7</v>
      </c>
      <c r="R56" s="1">
        <v>289731</v>
      </c>
    </row>
    <row r="57" spans="1:18" x14ac:dyDescent="0.3">
      <c r="A57" t="s">
        <v>8835</v>
      </c>
      <c r="B57" s="9">
        <v>45423</v>
      </c>
      <c r="C57" t="s">
        <v>8730</v>
      </c>
      <c r="D57" t="s">
        <v>8731</v>
      </c>
      <c r="E57" t="s">
        <v>1738</v>
      </c>
      <c r="F57" t="s">
        <v>2191</v>
      </c>
      <c r="G57" t="s">
        <v>8836</v>
      </c>
      <c r="H57" t="s">
        <v>65</v>
      </c>
      <c r="I57" t="s">
        <v>382</v>
      </c>
      <c r="J57">
        <v>9</v>
      </c>
      <c r="K57" s="1">
        <v>76348</v>
      </c>
      <c r="L57" s="1">
        <v>687132</v>
      </c>
      <c r="M57">
        <v>10</v>
      </c>
      <c r="N57" t="s">
        <v>27</v>
      </c>
      <c r="O57">
        <v>2</v>
      </c>
      <c r="P57" t="s">
        <v>35</v>
      </c>
      <c r="Q57">
        <v>81</v>
      </c>
      <c r="R57" s="1">
        <v>761054</v>
      </c>
    </row>
    <row r="58" spans="1:18" x14ac:dyDescent="0.3">
      <c r="A58" t="s">
        <v>8837</v>
      </c>
      <c r="B58" s="9">
        <v>45504</v>
      </c>
      <c r="C58" t="s">
        <v>8730</v>
      </c>
      <c r="D58" t="s">
        <v>8731</v>
      </c>
      <c r="E58" t="s">
        <v>1738</v>
      </c>
      <c r="F58" t="s">
        <v>487</v>
      </c>
      <c r="G58" t="s">
        <v>27</v>
      </c>
      <c r="H58" t="s">
        <v>32</v>
      </c>
      <c r="I58" t="s">
        <v>141</v>
      </c>
      <c r="J58">
        <v>16</v>
      </c>
      <c r="K58" s="1">
        <v>3081</v>
      </c>
      <c r="L58" s="1">
        <v>49296</v>
      </c>
      <c r="M58">
        <v>10</v>
      </c>
      <c r="N58" t="s">
        <v>34</v>
      </c>
      <c r="O58">
        <v>1</v>
      </c>
      <c r="P58" t="s">
        <v>35</v>
      </c>
      <c r="Q58">
        <v>200</v>
      </c>
      <c r="R58" s="1">
        <v>558942</v>
      </c>
    </row>
    <row r="59" spans="1:18" x14ac:dyDescent="0.3">
      <c r="A59" t="s">
        <v>8838</v>
      </c>
      <c r="B59" s="9">
        <v>45126</v>
      </c>
      <c r="C59" t="s">
        <v>8730</v>
      </c>
      <c r="D59" t="s">
        <v>8731</v>
      </c>
      <c r="E59" t="s">
        <v>949</v>
      </c>
      <c r="F59" t="s">
        <v>1339</v>
      </c>
      <c r="G59" t="s">
        <v>8839</v>
      </c>
      <c r="H59" t="s">
        <v>24</v>
      </c>
      <c r="I59" t="s">
        <v>152</v>
      </c>
      <c r="J59">
        <v>17</v>
      </c>
      <c r="K59" s="1">
        <v>129885</v>
      </c>
      <c r="L59" s="1">
        <v>2208045</v>
      </c>
      <c r="M59">
        <v>10</v>
      </c>
      <c r="N59" t="s">
        <v>27</v>
      </c>
      <c r="O59">
        <v>4</v>
      </c>
      <c r="P59" t="s">
        <v>35</v>
      </c>
      <c r="Q59">
        <v>75</v>
      </c>
      <c r="R59" s="1">
        <v>1077152</v>
      </c>
    </row>
    <row r="60" spans="1:18" x14ac:dyDescent="0.3">
      <c r="A60" t="s">
        <v>8840</v>
      </c>
      <c r="B60" s="9">
        <v>45096</v>
      </c>
      <c r="C60" t="s">
        <v>8730</v>
      </c>
      <c r="D60" t="s">
        <v>8731</v>
      </c>
      <c r="E60" t="s">
        <v>1738</v>
      </c>
      <c r="F60" t="s">
        <v>49</v>
      </c>
      <c r="G60" t="s">
        <v>27</v>
      </c>
      <c r="H60" t="s">
        <v>32</v>
      </c>
      <c r="I60" t="s">
        <v>113</v>
      </c>
      <c r="J60">
        <v>16</v>
      </c>
      <c r="K60" s="1">
        <v>18086</v>
      </c>
      <c r="L60" s="1">
        <v>289376</v>
      </c>
      <c r="M60">
        <v>0</v>
      </c>
      <c r="N60" t="s">
        <v>26</v>
      </c>
      <c r="O60">
        <v>4</v>
      </c>
      <c r="P60" t="s">
        <v>28</v>
      </c>
      <c r="Q60">
        <v>111</v>
      </c>
      <c r="R60" s="1">
        <v>558942</v>
      </c>
    </row>
    <row r="61" spans="1:18" x14ac:dyDescent="0.3">
      <c r="A61" t="s">
        <v>8841</v>
      </c>
      <c r="B61" s="9">
        <v>45229</v>
      </c>
      <c r="C61" t="s">
        <v>8730</v>
      </c>
      <c r="D61" t="s">
        <v>8731</v>
      </c>
      <c r="E61" t="s">
        <v>949</v>
      </c>
      <c r="F61" t="s">
        <v>2519</v>
      </c>
      <c r="G61" t="s">
        <v>8842</v>
      </c>
      <c r="H61" t="s">
        <v>40</v>
      </c>
      <c r="I61" t="s">
        <v>41</v>
      </c>
      <c r="J61">
        <v>1</v>
      </c>
      <c r="K61" s="1">
        <v>4915</v>
      </c>
      <c r="L61" s="1">
        <v>4915</v>
      </c>
      <c r="M61">
        <v>5</v>
      </c>
      <c r="N61" t="s">
        <v>27</v>
      </c>
      <c r="O61">
        <v>1</v>
      </c>
      <c r="P61" t="s">
        <v>35</v>
      </c>
      <c r="Q61">
        <v>177</v>
      </c>
      <c r="R61" s="1">
        <v>289731</v>
      </c>
    </row>
    <row r="62" spans="1:18" x14ac:dyDescent="0.3">
      <c r="A62" t="s">
        <v>8843</v>
      </c>
      <c r="B62" s="9">
        <v>45250</v>
      </c>
      <c r="C62" t="s">
        <v>8730</v>
      </c>
      <c r="D62" t="s">
        <v>8731</v>
      </c>
      <c r="E62" t="s">
        <v>949</v>
      </c>
      <c r="F62" t="s">
        <v>54</v>
      </c>
      <c r="G62" t="s">
        <v>8844</v>
      </c>
      <c r="H62" t="s">
        <v>45</v>
      </c>
      <c r="I62" t="s">
        <v>181</v>
      </c>
      <c r="J62">
        <v>18</v>
      </c>
      <c r="K62" s="1">
        <v>24944</v>
      </c>
      <c r="L62" s="1">
        <v>448992</v>
      </c>
      <c r="M62">
        <v>15</v>
      </c>
      <c r="N62" t="s">
        <v>47</v>
      </c>
      <c r="O62">
        <v>2</v>
      </c>
      <c r="P62" t="s">
        <v>35</v>
      </c>
      <c r="Q62">
        <v>113</v>
      </c>
      <c r="R62" s="1">
        <v>383206</v>
      </c>
    </row>
    <row r="63" spans="1:18" x14ac:dyDescent="0.3">
      <c r="A63" t="s">
        <v>8845</v>
      </c>
      <c r="B63" s="9">
        <v>45453</v>
      </c>
      <c r="C63" t="s">
        <v>8730</v>
      </c>
      <c r="D63" t="s">
        <v>8731</v>
      </c>
      <c r="E63" t="s">
        <v>949</v>
      </c>
      <c r="F63" t="s">
        <v>723</v>
      </c>
      <c r="G63" t="s">
        <v>8846</v>
      </c>
      <c r="H63" t="s">
        <v>45</v>
      </c>
      <c r="I63" t="s">
        <v>181</v>
      </c>
      <c r="J63">
        <v>13</v>
      </c>
      <c r="K63" s="1">
        <v>26102</v>
      </c>
      <c r="L63" s="1">
        <v>339326</v>
      </c>
      <c r="M63">
        <v>15</v>
      </c>
      <c r="N63" t="s">
        <v>27</v>
      </c>
      <c r="O63" t="s">
        <v>27</v>
      </c>
      <c r="P63" t="s">
        <v>35</v>
      </c>
      <c r="Q63">
        <v>29</v>
      </c>
      <c r="R63" s="1">
        <v>383206</v>
      </c>
    </row>
    <row r="64" spans="1:18" x14ac:dyDescent="0.3">
      <c r="A64" t="s">
        <v>8847</v>
      </c>
      <c r="B64" s="9">
        <v>45463</v>
      </c>
      <c r="C64" t="s">
        <v>8730</v>
      </c>
      <c r="D64" t="s">
        <v>8731</v>
      </c>
      <c r="E64" t="s">
        <v>949</v>
      </c>
      <c r="F64" t="s">
        <v>3499</v>
      </c>
      <c r="G64" t="s">
        <v>8848</v>
      </c>
      <c r="H64" t="s">
        <v>24</v>
      </c>
      <c r="I64" t="s">
        <v>152</v>
      </c>
      <c r="J64">
        <v>8</v>
      </c>
      <c r="K64" s="1">
        <v>138850</v>
      </c>
      <c r="L64" s="1">
        <v>1110800</v>
      </c>
      <c r="M64">
        <v>15</v>
      </c>
      <c r="N64" t="s">
        <v>27</v>
      </c>
      <c r="O64">
        <v>5</v>
      </c>
      <c r="P64" t="s">
        <v>35</v>
      </c>
      <c r="Q64">
        <v>169</v>
      </c>
      <c r="R64" s="1">
        <v>1077152</v>
      </c>
    </row>
    <row r="65" spans="1:18" x14ac:dyDescent="0.3">
      <c r="A65" t="s">
        <v>8849</v>
      </c>
      <c r="B65" s="9">
        <v>45247</v>
      </c>
      <c r="C65" t="s">
        <v>8730</v>
      </c>
      <c r="D65" t="s">
        <v>8731</v>
      </c>
      <c r="E65" t="s">
        <v>1738</v>
      </c>
      <c r="F65" t="s">
        <v>3180</v>
      </c>
      <c r="G65" t="s">
        <v>8850</v>
      </c>
      <c r="H65" t="s">
        <v>32</v>
      </c>
      <c r="I65" t="s">
        <v>141</v>
      </c>
      <c r="J65">
        <v>18</v>
      </c>
      <c r="K65" s="1">
        <v>22383</v>
      </c>
      <c r="L65" s="1">
        <v>402894</v>
      </c>
      <c r="M65">
        <v>10</v>
      </c>
      <c r="N65" t="s">
        <v>34</v>
      </c>
      <c r="O65">
        <v>4</v>
      </c>
      <c r="P65" t="s">
        <v>35</v>
      </c>
      <c r="Q65">
        <v>102</v>
      </c>
      <c r="R65" s="1">
        <v>558942</v>
      </c>
    </row>
    <row r="66" spans="1:18" x14ac:dyDescent="0.3">
      <c r="A66" t="s">
        <v>8851</v>
      </c>
      <c r="B66" s="9">
        <v>45426</v>
      </c>
      <c r="C66" t="s">
        <v>8730</v>
      </c>
      <c r="D66" t="s">
        <v>8731</v>
      </c>
      <c r="E66" t="s">
        <v>1738</v>
      </c>
      <c r="F66" t="s">
        <v>781</v>
      </c>
      <c r="G66" t="s">
        <v>27</v>
      </c>
      <c r="H66" t="s">
        <v>32</v>
      </c>
      <c r="I66" t="s">
        <v>113</v>
      </c>
      <c r="J66">
        <v>7</v>
      </c>
      <c r="K66" s="1">
        <v>13280</v>
      </c>
      <c r="L66" s="1">
        <v>92960</v>
      </c>
      <c r="M66">
        <v>0</v>
      </c>
      <c r="N66" t="s">
        <v>34</v>
      </c>
      <c r="O66">
        <v>3</v>
      </c>
      <c r="P66" t="s">
        <v>27</v>
      </c>
      <c r="Q66">
        <v>29</v>
      </c>
      <c r="R66" s="1">
        <v>558942</v>
      </c>
    </row>
    <row r="67" spans="1:18" x14ac:dyDescent="0.3">
      <c r="A67" t="s">
        <v>8852</v>
      </c>
      <c r="B67" s="9">
        <v>45149</v>
      </c>
      <c r="C67" t="s">
        <v>8730</v>
      </c>
      <c r="D67" t="s">
        <v>8731</v>
      </c>
      <c r="E67" t="s">
        <v>1738</v>
      </c>
      <c r="F67" t="s">
        <v>7739</v>
      </c>
      <c r="G67" t="s">
        <v>27</v>
      </c>
      <c r="H67" t="s">
        <v>40</v>
      </c>
      <c r="I67" t="s">
        <v>171</v>
      </c>
      <c r="J67">
        <v>2</v>
      </c>
      <c r="K67" s="1">
        <v>5388</v>
      </c>
      <c r="L67" s="1">
        <v>10776</v>
      </c>
      <c r="M67">
        <v>0</v>
      </c>
      <c r="N67" t="s">
        <v>27</v>
      </c>
      <c r="O67">
        <v>4</v>
      </c>
      <c r="P67" t="s">
        <v>35</v>
      </c>
      <c r="Q67">
        <v>198</v>
      </c>
      <c r="R67" s="1">
        <v>289731</v>
      </c>
    </row>
    <row r="68" spans="1:18" x14ac:dyDescent="0.3">
      <c r="A68" t="s">
        <v>8853</v>
      </c>
      <c r="B68" s="9">
        <v>45175</v>
      </c>
      <c r="C68" t="s">
        <v>8730</v>
      </c>
      <c r="D68" t="s">
        <v>8731</v>
      </c>
      <c r="E68" t="s">
        <v>1738</v>
      </c>
      <c r="F68" t="s">
        <v>587</v>
      </c>
      <c r="G68" t="s">
        <v>8854</v>
      </c>
      <c r="H68" t="s">
        <v>24</v>
      </c>
      <c r="I68" t="s">
        <v>174</v>
      </c>
      <c r="J68">
        <v>13</v>
      </c>
      <c r="K68" s="1">
        <v>338387</v>
      </c>
      <c r="L68" s="1">
        <v>4399031</v>
      </c>
      <c r="M68">
        <v>15</v>
      </c>
      <c r="N68" t="s">
        <v>57</v>
      </c>
      <c r="O68">
        <v>5</v>
      </c>
      <c r="P68" t="s">
        <v>35</v>
      </c>
      <c r="Q68">
        <v>105</v>
      </c>
      <c r="R68" s="1">
        <v>1077152</v>
      </c>
    </row>
    <row r="69" spans="1:18" x14ac:dyDescent="0.3">
      <c r="A69" t="s">
        <v>8855</v>
      </c>
      <c r="B69" s="9">
        <v>45597</v>
      </c>
      <c r="C69" t="s">
        <v>8730</v>
      </c>
      <c r="D69" t="s">
        <v>8731</v>
      </c>
      <c r="E69" t="s">
        <v>949</v>
      </c>
      <c r="F69" t="s">
        <v>8722</v>
      </c>
      <c r="G69" t="s">
        <v>8856</v>
      </c>
      <c r="H69" t="s">
        <v>40</v>
      </c>
      <c r="I69" t="s">
        <v>70</v>
      </c>
      <c r="J69">
        <v>3</v>
      </c>
      <c r="K69" s="1">
        <v>14354</v>
      </c>
      <c r="L69" s="1">
        <v>43062</v>
      </c>
      <c r="M69">
        <v>0</v>
      </c>
      <c r="N69" t="s">
        <v>26</v>
      </c>
      <c r="O69">
        <v>2</v>
      </c>
      <c r="P69" t="s">
        <v>28</v>
      </c>
      <c r="Q69">
        <v>130</v>
      </c>
      <c r="R69" s="1">
        <v>289731</v>
      </c>
    </row>
    <row r="70" spans="1:18" x14ac:dyDescent="0.3">
      <c r="A70" t="s">
        <v>8857</v>
      </c>
      <c r="B70" s="9">
        <v>45240</v>
      </c>
      <c r="C70" t="s">
        <v>8730</v>
      </c>
      <c r="D70" t="s">
        <v>8731</v>
      </c>
      <c r="E70" t="s">
        <v>949</v>
      </c>
      <c r="F70" t="s">
        <v>302</v>
      </c>
      <c r="G70" t="s">
        <v>8858</v>
      </c>
      <c r="H70" t="s">
        <v>45</v>
      </c>
      <c r="I70" t="s">
        <v>74</v>
      </c>
      <c r="J70">
        <v>11</v>
      </c>
      <c r="K70" s="1">
        <v>12493</v>
      </c>
      <c r="L70" s="1">
        <v>137423</v>
      </c>
      <c r="M70">
        <v>0</v>
      </c>
      <c r="N70" t="s">
        <v>57</v>
      </c>
      <c r="O70">
        <v>3</v>
      </c>
      <c r="P70" t="s">
        <v>28</v>
      </c>
      <c r="Q70">
        <v>162</v>
      </c>
      <c r="R70" s="1">
        <v>383206</v>
      </c>
    </row>
    <row r="71" spans="1:18" x14ac:dyDescent="0.3">
      <c r="A71" t="s">
        <v>8859</v>
      </c>
      <c r="B71" s="9">
        <v>45607</v>
      </c>
      <c r="C71" t="s">
        <v>8730</v>
      </c>
      <c r="D71" t="s">
        <v>8731</v>
      </c>
      <c r="E71" t="s">
        <v>1738</v>
      </c>
      <c r="F71" t="s">
        <v>952</v>
      </c>
      <c r="G71" t="s">
        <v>27</v>
      </c>
      <c r="H71" t="s">
        <v>45</v>
      </c>
      <c r="I71" t="s">
        <v>98</v>
      </c>
      <c r="J71">
        <v>3</v>
      </c>
      <c r="K71" s="1">
        <v>18191</v>
      </c>
      <c r="L71" s="1">
        <v>54573</v>
      </c>
      <c r="M71">
        <v>0</v>
      </c>
      <c r="N71" t="s">
        <v>57</v>
      </c>
      <c r="O71">
        <v>4</v>
      </c>
      <c r="P71" t="s">
        <v>35</v>
      </c>
      <c r="Q71">
        <v>7</v>
      </c>
      <c r="R71" s="1">
        <v>383206</v>
      </c>
    </row>
    <row r="72" spans="1:18" x14ac:dyDescent="0.3">
      <c r="A72" t="s">
        <v>8860</v>
      </c>
      <c r="B72" s="9">
        <v>45177</v>
      </c>
      <c r="C72" t="s">
        <v>8730</v>
      </c>
      <c r="D72" t="s">
        <v>8731</v>
      </c>
      <c r="E72" t="s">
        <v>1738</v>
      </c>
      <c r="F72" t="s">
        <v>1660</v>
      </c>
      <c r="G72" t="s">
        <v>8861</v>
      </c>
      <c r="H72" t="s">
        <v>24</v>
      </c>
      <c r="I72" t="s">
        <v>174</v>
      </c>
      <c r="J72">
        <v>7</v>
      </c>
      <c r="K72" s="1">
        <v>274785</v>
      </c>
      <c r="L72" s="1">
        <v>1923495</v>
      </c>
      <c r="M72">
        <v>0</v>
      </c>
      <c r="N72" t="s">
        <v>57</v>
      </c>
      <c r="O72">
        <v>1</v>
      </c>
      <c r="P72" t="s">
        <v>35</v>
      </c>
      <c r="Q72">
        <v>45</v>
      </c>
      <c r="R72" s="1">
        <v>1077152</v>
      </c>
    </row>
    <row r="73" spans="1:18" x14ac:dyDescent="0.3">
      <c r="A73" t="s">
        <v>8862</v>
      </c>
      <c r="B73" s="9">
        <v>44949</v>
      </c>
      <c r="C73" t="s">
        <v>8730</v>
      </c>
      <c r="D73" t="s">
        <v>8731</v>
      </c>
      <c r="E73" t="s">
        <v>949</v>
      </c>
      <c r="F73" t="s">
        <v>122</v>
      </c>
      <c r="G73" t="s">
        <v>8863</v>
      </c>
      <c r="H73" t="s">
        <v>40</v>
      </c>
      <c r="I73" t="s">
        <v>51</v>
      </c>
      <c r="J73">
        <v>14</v>
      </c>
      <c r="K73" s="1">
        <v>3009</v>
      </c>
      <c r="L73" s="1">
        <v>42126</v>
      </c>
      <c r="M73">
        <v>10</v>
      </c>
      <c r="N73" t="s">
        <v>47</v>
      </c>
      <c r="O73">
        <v>5</v>
      </c>
      <c r="P73" t="s">
        <v>35</v>
      </c>
      <c r="Q73">
        <v>24</v>
      </c>
      <c r="R73" s="1">
        <v>289731</v>
      </c>
    </row>
    <row r="74" spans="1:18" x14ac:dyDescent="0.3">
      <c r="A74" t="s">
        <v>8864</v>
      </c>
      <c r="B74" s="9">
        <v>45164</v>
      </c>
      <c r="C74" t="s">
        <v>8730</v>
      </c>
      <c r="D74" t="s">
        <v>8731</v>
      </c>
      <c r="E74" t="s">
        <v>949</v>
      </c>
      <c r="F74" t="s">
        <v>259</v>
      </c>
      <c r="G74" t="s">
        <v>8865</v>
      </c>
      <c r="H74" t="s">
        <v>32</v>
      </c>
      <c r="I74" t="s">
        <v>141</v>
      </c>
      <c r="J74">
        <v>1</v>
      </c>
      <c r="K74" s="1">
        <v>2479</v>
      </c>
      <c r="L74" s="1">
        <v>2479</v>
      </c>
      <c r="M74">
        <v>0</v>
      </c>
      <c r="N74" t="s">
        <v>26</v>
      </c>
      <c r="O74">
        <v>5</v>
      </c>
      <c r="P74" t="s">
        <v>35</v>
      </c>
      <c r="Q74">
        <v>52</v>
      </c>
      <c r="R74" s="1">
        <v>558942</v>
      </c>
    </row>
    <row r="75" spans="1:18" x14ac:dyDescent="0.3">
      <c r="A75" t="s">
        <v>8866</v>
      </c>
      <c r="B75" s="9">
        <v>45438</v>
      </c>
      <c r="C75" t="s">
        <v>8730</v>
      </c>
      <c r="D75" t="s">
        <v>8731</v>
      </c>
      <c r="E75" t="s">
        <v>949</v>
      </c>
      <c r="F75" t="s">
        <v>839</v>
      </c>
      <c r="G75" t="s">
        <v>8867</v>
      </c>
      <c r="H75" t="s">
        <v>45</v>
      </c>
      <c r="I75" t="s">
        <v>98</v>
      </c>
      <c r="J75">
        <v>18</v>
      </c>
      <c r="K75" s="1">
        <v>10443</v>
      </c>
      <c r="L75" s="1">
        <v>187974</v>
      </c>
      <c r="M75">
        <v>10</v>
      </c>
      <c r="N75" t="s">
        <v>34</v>
      </c>
      <c r="O75">
        <v>2</v>
      </c>
      <c r="P75" t="s">
        <v>35</v>
      </c>
      <c r="Q75">
        <v>40</v>
      </c>
      <c r="R75" s="1">
        <v>383206</v>
      </c>
    </row>
    <row r="76" spans="1:18" x14ac:dyDescent="0.3">
      <c r="A76" t="s">
        <v>8868</v>
      </c>
      <c r="B76" s="9">
        <v>45153</v>
      </c>
      <c r="C76" t="s">
        <v>8730</v>
      </c>
      <c r="D76" t="s">
        <v>8731</v>
      </c>
      <c r="E76" t="s">
        <v>2951</v>
      </c>
      <c r="F76" t="s">
        <v>1370</v>
      </c>
      <c r="G76" t="s">
        <v>8869</v>
      </c>
      <c r="H76" t="s">
        <v>24</v>
      </c>
      <c r="I76" t="s">
        <v>174</v>
      </c>
      <c r="J76">
        <v>4</v>
      </c>
      <c r="K76" s="1">
        <v>219367</v>
      </c>
      <c r="L76" s="1">
        <v>877468</v>
      </c>
      <c r="M76">
        <v>0</v>
      </c>
      <c r="N76" t="s">
        <v>57</v>
      </c>
      <c r="O76">
        <v>1</v>
      </c>
      <c r="P76" t="s">
        <v>28</v>
      </c>
      <c r="Q76">
        <v>184</v>
      </c>
      <c r="R76" s="1">
        <v>1077152</v>
      </c>
    </row>
    <row r="77" spans="1:18" x14ac:dyDescent="0.3">
      <c r="A77" t="s">
        <v>8870</v>
      </c>
      <c r="B77" s="9">
        <v>45189</v>
      </c>
      <c r="C77" t="s">
        <v>8730</v>
      </c>
      <c r="D77" t="s">
        <v>8731</v>
      </c>
      <c r="E77" t="s">
        <v>2951</v>
      </c>
      <c r="F77" t="s">
        <v>584</v>
      </c>
      <c r="G77" t="s">
        <v>8871</v>
      </c>
      <c r="H77" t="s">
        <v>24</v>
      </c>
      <c r="I77" t="s">
        <v>61</v>
      </c>
      <c r="J77">
        <v>4</v>
      </c>
      <c r="K77" s="1">
        <v>195021</v>
      </c>
      <c r="L77" s="1">
        <v>780084</v>
      </c>
      <c r="M77">
        <v>15</v>
      </c>
      <c r="N77" t="s">
        <v>34</v>
      </c>
      <c r="O77">
        <v>3</v>
      </c>
      <c r="P77" t="s">
        <v>28</v>
      </c>
      <c r="Q77">
        <v>15</v>
      </c>
      <c r="R77" s="1">
        <v>1077152</v>
      </c>
    </row>
    <row r="78" spans="1:18" x14ac:dyDescent="0.3">
      <c r="A78" t="s">
        <v>8872</v>
      </c>
      <c r="B78" s="9">
        <v>45346</v>
      </c>
      <c r="C78" t="s">
        <v>8730</v>
      </c>
      <c r="D78" t="s">
        <v>8731</v>
      </c>
      <c r="E78" t="s">
        <v>949</v>
      </c>
      <c r="F78" t="s">
        <v>455</v>
      </c>
      <c r="G78" t="s">
        <v>8873</v>
      </c>
      <c r="H78" t="s">
        <v>65</v>
      </c>
      <c r="I78" t="s">
        <v>78</v>
      </c>
      <c r="J78">
        <v>2</v>
      </c>
      <c r="K78" s="1">
        <v>75857</v>
      </c>
      <c r="L78" s="1">
        <v>151714</v>
      </c>
      <c r="M78">
        <v>0</v>
      </c>
      <c r="N78" t="s">
        <v>57</v>
      </c>
      <c r="O78">
        <v>3</v>
      </c>
      <c r="P78" t="s">
        <v>35</v>
      </c>
      <c r="Q78">
        <v>29</v>
      </c>
      <c r="R78" s="1">
        <v>761054</v>
      </c>
    </row>
    <row r="79" spans="1:18" x14ac:dyDescent="0.3">
      <c r="A79" t="s">
        <v>8874</v>
      </c>
      <c r="B79" s="9">
        <v>44961</v>
      </c>
      <c r="C79" t="s">
        <v>8730</v>
      </c>
      <c r="D79" t="s">
        <v>8731</v>
      </c>
      <c r="E79" t="s">
        <v>1738</v>
      </c>
      <c r="F79" t="s">
        <v>1184</v>
      </c>
      <c r="G79" t="s">
        <v>8875</v>
      </c>
      <c r="H79" t="s">
        <v>32</v>
      </c>
      <c r="I79" t="s">
        <v>113</v>
      </c>
      <c r="J79">
        <v>7</v>
      </c>
      <c r="K79" s="1">
        <v>23567</v>
      </c>
      <c r="L79" s="1">
        <v>164969</v>
      </c>
      <c r="M79" t="s">
        <v>27</v>
      </c>
      <c r="N79" t="s">
        <v>26</v>
      </c>
      <c r="O79">
        <v>5</v>
      </c>
      <c r="P79" t="s">
        <v>35</v>
      </c>
      <c r="Q79">
        <v>192</v>
      </c>
      <c r="R79" s="1">
        <v>558942</v>
      </c>
    </row>
    <row r="80" spans="1:18" x14ac:dyDescent="0.3">
      <c r="A80" t="s">
        <v>8876</v>
      </c>
      <c r="B80" s="9">
        <v>45121</v>
      </c>
      <c r="C80" t="s">
        <v>8730</v>
      </c>
      <c r="D80" t="s">
        <v>8731</v>
      </c>
      <c r="E80" t="s">
        <v>1738</v>
      </c>
      <c r="F80" t="s">
        <v>1774</v>
      </c>
      <c r="G80" t="s">
        <v>27</v>
      </c>
      <c r="H80" t="s">
        <v>24</v>
      </c>
      <c r="I80" t="s">
        <v>25</v>
      </c>
      <c r="J80">
        <v>12</v>
      </c>
      <c r="K80" s="1">
        <v>95820</v>
      </c>
      <c r="L80" s="1">
        <v>1149840</v>
      </c>
      <c r="M80">
        <v>15</v>
      </c>
      <c r="N80" t="s">
        <v>27</v>
      </c>
      <c r="O80">
        <v>2</v>
      </c>
      <c r="P80" t="s">
        <v>28</v>
      </c>
      <c r="Q80">
        <v>97</v>
      </c>
      <c r="R80" s="1">
        <v>1077152</v>
      </c>
    </row>
    <row r="81" spans="1:18" x14ac:dyDescent="0.3">
      <c r="A81" t="s">
        <v>8877</v>
      </c>
      <c r="B81" s="9">
        <v>45449</v>
      </c>
      <c r="C81" t="s">
        <v>8730</v>
      </c>
      <c r="D81" t="s">
        <v>8731</v>
      </c>
      <c r="E81" t="s">
        <v>949</v>
      </c>
      <c r="F81" t="s">
        <v>2875</v>
      </c>
      <c r="G81" t="s">
        <v>8878</v>
      </c>
      <c r="H81" t="s">
        <v>45</v>
      </c>
      <c r="I81" t="s">
        <v>211</v>
      </c>
      <c r="J81">
        <v>12</v>
      </c>
      <c r="K81" s="1">
        <v>16344</v>
      </c>
      <c r="L81" s="1">
        <v>196128</v>
      </c>
      <c r="M81" t="s">
        <v>27</v>
      </c>
      <c r="N81" t="s">
        <v>57</v>
      </c>
      <c r="O81">
        <v>4</v>
      </c>
      <c r="P81" t="s">
        <v>35</v>
      </c>
      <c r="Q81">
        <v>7</v>
      </c>
      <c r="R81" s="1">
        <v>383206</v>
      </c>
    </row>
    <row r="82" spans="1:18" x14ac:dyDescent="0.3">
      <c r="A82" t="s">
        <v>8879</v>
      </c>
      <c r="B82" s="9">
        <v>45059</v>
      </c>
      <c r="C82" t="s">
        <v>8730</v>
      </c>
      <c r="D82" t="s">
        <v>8731</v>
      </c>
      <c r="E82" t="s">
        <v>949</v>
      </c>
      <c r="F82" t="s">
        <v>143</v>
      </c>
      <c r="G82" t="s">
        <v>8880</v>
      </c>
      <c r="H82" t="s">
        <v>32</v>
      </c>
      <c r="I82" t="s">
        <v>117</v>
      </c>
      <c r="J82">
        <v>3</v>
      </c>
      <c r="K82" s="1">
        <v>6457</v>
      </c>
      <c r="L82" s="1">
        <v>19371</v>
      </c>
      <c r="M82">
        <v>0</v>
      </c>
      <c r="N82" t="s">
        <v>27</v>
      </c>
      <c r="O82">
        <v>1</v>
      </c>
      <c r="P82" t="s">
        <v>35</v>
      </c>
      <c r="Q82">
        <v>183</v>
      </c>
      <c r="R82" s="1">
        <v>558942</v>
      </c>
    </row>
    <row r="83" spans="1:18" x14ac:dyDescent="0.3">
      <c r="A83" t="s">
        <v>8881</v>
      </c>
      <c r="B83" s="9">
        <v>45479</v>
      </c>
      <c r="C83" t="s">
        <v>8730</v>
      </c>
      <c r="D83" t="s">
        <v>8731</v>
      </c>
      <c r="E83" t="s">
        <v>2951</v>
      </c>
      <c r="F83" t="s">
        <v>619</v>
      </c>
      <c r="G83" t="s">
        <v>8882</v>
      </c>
      <c r="H83" t="s">
        <v>32</v>
      </c>
      <c r="I83" t="s">
        <v>113</v>
      </c>
      <c r="J83">
        <v>8</v>
      </c>
      <c r="K83" s="1">
        <v>12033</v>
      </c>
      <c r="L83" s="1">
        <v>96264</v>
      </c>
      <c r="M83">
        <v>5</v>
      </c>
      <c r="N83" t="s">
        <v>26</v>
      </c>
      <c r="O83">
        <v>5</v>
      </c>
      <c r="P83" t="s">
        <v>35</v>
      </c>
      <c r="Q83">
        <v>153</v>
      </c>
      <c r="R83" s="1">
        <v>558942</v>
      </c>
    </row>
    <row r="84" spans="1:18" x14ac:dyDescent="0.3">
      <c r="A84" t="s">
        <v>8883</v>
      </c>
      <c r="B84" s="9">
        <v>45121</v>
      </c>
      <c r="C84" t="s">
        <v>8730</v>
      </c>
      <c r="D84" t="s">
        <v>8731</v>
      </c>
      <c r="E84" t="s">
        <v>2951</v>
      </c>
      <c r="F84" t="s">
        <v>1063</v>
      </c>
      <c r="G84" t="s">
        <v>8884</v>
      </c>
      <c r="H84" t="s">
        <v>40</v>
      </c>
      <c r="I84" t="s">
        <v>137</v>
      </c>
      <c r="J84">
        <v>8</v>
      </c>
      <c r="K84" s="1">
        <v>14232</v>
      </c>
      <c r="L84" s="1">
        <v>113856</v>
      </c>
      <c r="M84" t="s">
        <v>27</v>
      </c>
      <c r="N84" t="s">
        <v>34</v>
      </c>
      <c r="O84">
        <v>2</v>
      </c>
      <c r="P84" t="s">
        <v>35</v>
      </c>
      <c r="Q84">
        <v>195</v>
      </c>
      <c r="R84" s="1">
        <v>289731</v>
      </c>
    </row>
    <row r="85" spans="1:18" x14ac:dyDescent="0.3">
      <c r="A85" t="s">
        <v>8885</v>
      </c>
      <c r="B85" s="9">
        <v>45197</v>
      </c>
      <c r="C85" t="s">
        <v>8730</v>
      </c>
      <c r="D85" t="s">
        <v>8731</v>
      </c>
      <c r="E85" t="s">
        <v>949</v>
      </c>
      <c r="F85" t="s">
        <v>2378</v>
      </c>
      <c r="G85" t="s">
        <v>8886</v>
      </c>
      <c r="H85" t="s">
        <v>45</v>
      </c>
      <c r="I85" t="s">
        <v>211</v>
      </c>
      <c r="J85">
        <v>6</v>
      </c>
      <c r="K85" s="1">
        <v>18767</v>
      </c>
      <c r="L85" s="1">
        <v>112602</v>
      </c>
      <c r="M85">
        <v>0</v>
      </c>
      <c r="N85" t="s">
        <v>27</v>
      </c>
      <c r="O85">
        <v>1</v>
      </c>
      <c r="P85" t="s">
        <v>35</v>
      </c>
      <c r="Q85">
        <v>147</v>
      </c>
      <c r="R85" s="1">
        <v>383206</v>
      </c>
    </row>
    <row r="86" spans="1:18" x14ac:dyDescent="0.3">
      <c r="A86" t="s">
        <v>8887</v>
      </c>
      <c r="B86" s="9">
        <v>45445</v>
      </c>
      <c r="C86" t="s">
        <v>8730</v>
      </c>
      <c r="D86" t="s">
        <v>8731</v>
      </c>
      <c r="E86" t="s">
        <v>1738</v>
      </c>
      <c r="F86" t="s">
        <v>949</v>
      </c>
      <c r="G86" t="s">
        <v>8888</v>
      </c>
      <c r="H86" t="s">
        <v>32</v>
      </c>
      <c r="I86" t="s">
        <v>237</v>
      </c>
      <c r="J86">
        <v>16</v>
      </c>
      <c r="K86" s="1">
        <v>11913</v>
      </c>
      <c r="L86" s="1">
        <v>190608</v>
      </c>
      <c r="M86">
        <v>20</v>
      </c>
      <c r="N86" t="s">
        <v>27</v>
      </c>
      <c r="O86">
        <v>4</v>
      </c>
      <c r="P86" t="s">
        <v>35</v>
      </c>
      <c r="Q86">
        <v>140</v>
      </c>
      <c r="R86" s="1">
        <v>558942</v>
      </c>
    </row>
    <row r="87" spans="1:18" x14ac:dyDescent="0.3">
      <c r="A87" t="s">
        <v>8889</v>
      </c>
      <c r="B87" s="9">
        <v>45066</v>
      </c>
      <c r="C87" t="s">
        <v>8730</v>
      </c>
      <c r="D87" t="s">
        <v>8731</v>
      </c>
      <c r="E87" t="s">
        <v>949</v>
      </c>
      <c r="F87" t="s">
        <v>1565</v>
      </c>
      <c r="G87" t="s">
        <v>8890</v>
      </c>
      <c r="H87" t="s">
        <v>40</v>
      </c>
      <c r="I87" t="s">
        <v>70</v>
      </c>
      <c r="J87">
        <v>1</v>
      </c>
      <c r="K87" s="1">
        <v>10509</v>
      </c>
      <c r="L87" s="1">
        <v>10509</v>
      </c>
      <c r="M87">
        <v>20</v>
      </c>
      <c r="N87" t="s">
        <v>27</v>
      </c>
      <c r="O87">
        <v>5</v>
      </c>
      <c r="P87" t="s">
        <v>28</v>
      </c>
      <c r="Q87">
        <v>19</v>
      </c>
      <c r="R87" s="1">
        <v>289731</v>
      </c>
    </row>
    <row r="88" spans="1:18" x14ac:dyDescent="0.3">
      <c r="A88" t="s">
        <v>8891</v>
      </c>
      <c r="B88" s="9">
        <v>45192</v>
      </c>
      <c r="C88" t="s">
        <v>8730</v>
      </c>
      <c r="D88" t="s">
        <v>8731</v>
      </c>
      <c r="E88" t="s">
        <v>2951</v>
      </c>
      <c r="F88" t="s">
        <v>2449</v>
      </c>
      <c r="G88" t="s">
        <v>8892</v>
      </c>
      <c r="H88" t="s">
        <v>45</v>
      </c>
      <c r="I88" t="s">
        <v>181</v>
      </c>
      <c r="J88">
        <v>7</v>
      </c>
      <c r="K88" s="1">
        <v>14893</v>
      </c>
      <c r="L88" s="1">
        <v>104251</v>
      </c>
      <c r="M88">
        <v>15</v>
      </c>
      <c r="N88" t="s">
        <v>47</v>
      </c>
      <c r="O88">
        <v>2</v>
      </c>
      <c r="P88" t="s">
        <v>35</v>
      </c>
      <c r="Q88">
        <v>180</v>
      </c>
      <c r="R88" s="1">
        <v>383206</v>
      </c>
    </row>
    <row r="89" spans="1:18" x14ac:dyDescent="0.3">
      <c r="A89" t="s">
        <v>8893</v>
      </c>
      <c r="B89" s="9">
        <v>45620</v>
      </c>
      <c r="C89" t="s">
        <v>8730</v>
      </c>
      <c r="D89" t="s">
        <v>8731</v>
      </c>
      <c r="E89" t="s">
        <v>949</v>
      </c>
      <c r="F89" t="s">
        <v>38</v>
      </c>
      <c r="G89" t="s">
        <v>8894</v>
      </c>
      <c r="H89" t="s">
        <v>45</v>
      </c>
      <c r="I89" t="s">
        <v>130</v>
      </c>
      <c r="J89">
        <v>17</v>
      </c>
      <c r="K89" s="1">
        <v>20503</v>
      </c>
      <c r="L89" s="1">
        <v>348551</v>
      </c>
      <c r="M89">
        <v>20</v>
      </c>
      <c r="N89" t="s">
        <v>47</v>
      </c>
      <c r="O89" t="s">
        <v>27</v>
      </c>
      <c r="P89" t="s">
        <v>35</v>
      </c>
      <c r="Q89">
        <v>21</v>
      </c>
      <c r="R89" s="1">
        <v>383206</v>
      </c>
    </row>
    <row r="90" spans="1:18" x14ac:dyDescent="0.3">
      <c r="A90" t="s">
        <v>8895</v>
      </c>
      <c r="B90" s="9">
        <v>44992</v>
      </c>
      <c r="C90" t="s">
        <v>8730</v>
      </c>
      <c r="D90" t="s">
        <v>8731</v>
      </c>
      <c r="E90" t="s">
        <v>2951</v>
      </c>
      <c r="F90" t="s">
        <v>270</v>
      </c>
      <c r="G90" t="s">
        <v>8896</v>
      </c>
      <c r="H90" t="s">
        <v>40</v>
      </c>
      <c r="I90" t="s">
        <v>41</v>
      </c>
      <c r="J90">
        <v>1</v>
      </c>
      <c r="K90" s="1">
        <v>10107</v>
      </c>
      <c r="L90" s="1">
        <v>10107</v>
      </c>
      <c r="M90">
        <v>10</v>
      </c>
      <c r="N90" t="s">
        <v>47</v>
      </c>
      <c r="O90">
        <v>3</v>
      </c>
      <c r="P90" t="s">
        <v>27</v>
      </c>
      <c r="Q90">
        <v>139</v>
      </c>
      <c r="R90" s="1">
        <v>289731</v>
      </c>
    </row>
    <row r="91" spans="1:18" x14ac:dyDescent="0.3">
      <c r="A91" t="s">
        <v>8897</v>
      </c>
      <c r="B91" s="9">
        <v>44931</v>
      </c>
      <c r="C91" t="s">
        <v>8730</v>
      </c>
      <c r="D91" t="s">
        <v>8731</v>
      </c>
      <c r="E91" t="s">
        <v>1738</v>
      </c>
      <c r="F91" t="s">
        <v>1671</v>
      </c>
      <c r="G91" t="s">
        <v>27</v>
      </c>
      <c r="H91" t="s">
        <v>32</v>
      </c>
      <c r="I91" t="s">
        <v>158</v>
      </c>
      <c r="J91">
        <v>18</v>
      </c>
      <c r="K91" s="1">
        <v>3048</v>
      </c>
      <c r="L91" s="1">
        <v>54864</v>
      </c>
      <c r="M91" t="s">
        <v>27</v>
      </c>
      <c r="N91" t="s">
        <v>47</v>
      </c>
      <c r="O91" t="s">
        <v>27</v>
      </c>
      <c r="P91" t="s">
        <v>28</v>
      </c>
      <c r="Q91">
        <v>78</v>
      </c>
      <c r="R91" s="1">
        <v>558942</v>
      </c>
    </row>
    <row r="92" spans="1:18" x14ac:dyDescent="0.3">
      <c r="A92" t="s">
        <v>8898</v>
      </c>
      <c r="B92" s="9">
        <v>45612</v>
      </c>
      <c r="C92" t="s">
        <v>8730</v>
      </c>
      <c r="D92" t="s">
        <v>8731</v>
      </c>
      <c r="E92" t="s">
        <v>949</v>
      </c>
      <c r="F92" t="s">
        <v>1804</v>
      </c>
      <c r="G92" t="s">
        <v>8899</v>
      </c>
      <c r="H92" t="s">
        <v>40</v>
      </c>
      <c r="I92" t="s">
        <v>51</v>
      </c>
      <c r="J92">
        <v>3</v>
      </c>
      <c r="K92" s="1">
        <v>17136</v>
      </c>
      <c r="L92" s="1">
        <v>51408</v>
      </c>
      <c r="M92">
        <v>0</v>
      </c>
      <c r="N92" t="s">
        <v>27</v>
      </c>
      <c r="O92">
        <v>4</v>
      </c>
      <c r="P92" t="s">
        <v>35</v>
      </c>
      <c r="Q92">
        <v>57</v>
      </c>
      <c r="R92" s="1">
        <v>289731</v>
      </c>
    </row>
    <row r="93" spans="1:18" x14ac:dyDescent="0.3">
      <c r="A93" t="s">
        <v>8900</v>
      </c>
      <c r="B93" s="9">
        <v>45535</v>
      </c>
      <c r="C93" t="s">
        <v>8730</v>
      </c>
      <c r="D93" t="s">
        <v>8731</v>
      </c>
      <c r="E93" t="s">
        <v>949</v>
      </c>
      <c r="F93" t="s">
        <v>568</v>
      </c>
      <c r="G93" t="s">
        <v>8901</v>
      </c>
      <c r="H93" t="s">
        <v>32</v>
      </c>
      <c r="I93" t="s">
        <v>117</v>
      </c>
      <c r="J93">
        <v>14</v>
      </c>
      <c r="K93" s="1">
        <v>12764</v>
      </c>
      <c r="L93" s="1">
        <v>178696</v>
      </c>
      <c r="M93">
        <v>0</v>
      </c>
      <c r="N93" t="s">
        <v>27</v>
      </c>
      <c r="O93">
        <v>5</v>
      </c>
      <c r="P93" t="s">
        <v>35</v>
      </c>
      <c r="Q93">
        <v>137</v>
      </c>
      <c r="R93" s="1">
        <v>558942</v>
      </c>
    </row>
    <row r="94" spans="1:18" x14ac:dyDescent="0.3">
      <c r="A94" t="s">
        <v>8902</v>
      </c>
      <c r="B94" s="9">
        <v>45061</v>
      </c>
      <c r="C94" t="s">
        <v>8730</v>
      </c>
      <c r="D94" t="s">
        <v>8731</v>
      </c>
      <c r="E94" t="s">
        <v>949</v>
      </c>
      <c r="F94" t="s">
        <v>2991</v>
      </c>
      <c r="G94" t="s">
        <v>8903</v>
      </c>
      <c r="H94" t="s">
        <v>32</v>
      </c>
      <c r="I94" t="s">
        <v>33</v>
      </c>
      <c r="J94">
        <v>3</v>
      </c>
      <c r="K94" s="1">
        <v>19893</v>
      </c>
      <c r="L94" s="1">
        <v>59679</v>
      </c>
      <c r="M94">
        <v>0</v>
      </c>
      <c r="N94" t="s">
        <v>47</v>
      </c>
      <c r="O94">
        <v>2</v>
      </c>
      <c r="P94" t="s">
        <v>35</v>
      </c>
      <c r="Q94">
        <v>24</v>
      </c>
      <c r="R94" s="1">
        <v>558942</v>
      </c>
    </row>
    <row r="95" spans="1:18" x14ac:dyDescent="0.3">
      <c r="A95" t="s">
        <v>8904</v>
      </c>
      <c r="B95" s="9">
        <v>45240</v>
      </c>
      <c r="C95" t="s">
        <v>8730</v>
      </c>
      <c r="D95" t="s">
        <v>8731</v>
      </c>
      <c r="E95" t="s">
        <v>1738</v>
      </c>
      <c r="F95" t="s">
        <v>3777</v>
      </c>
      <c r="G95" t="s">
        <v>8905</v>
      </c>
      <c r="H95" t="s">
        <v>45</v>
      </c>
      <c r="I95" t="s">
        <v>130</v>
      </c>
      <c r="J95">
        <v>1</v>
      </c>
      <c r="K95" s="1">
        <v>6026</v>
      </c>
      <c r="L95" s="1">
        <v>6026</v>
      </c>
      <c r="M95">
        <v>0</v>
      </c>
      <c r="N95" t="s">
        <v>57</v>
      </c>
      <c r="O95">
        <v>1</v>
      </c>
      <c r="P95" t="s">
        <v>35</v>
      </c>
      <c r="Q95">
        <v>3</v>
      </c>
      <c r="R95" s="1">
        <v>383206</v>
      </c>
    </row>
    <row r="96" spans="1:18" x14ac:dyDescent="0.3">
      <c r="A96" t="s">
        <v>8906</v>
      </c>
      <c r="B96" s="9">
        <v>45208</v>
      </c>
      <c r="C96" t="s">
        <v>8730</v>
      </c>
      <c r="D96" t="s">
        <v>8731</v>
      </c>
      <c r="E96" t="s">
        <v>1738</v>
      </c>
      <c r="F96" t="s">
        <v>204</v>
      </c>
      <c r="G96" t="s">
        <v>8907</v>
      </c>
      <c r="H96" t="s">
        <v>24</v>
      </c>
      <c r="I96" t="s">
        <v>92</v>
      </c>
      <c r="J96">
        <v>12</v>
      </c>
      <c r="K96" s="1">
        <v>258773</v>
      </c>
      <c r="L96" s="1">
        <v>3105276</v>
      </c>
      <c r="M96">
        <v>0</v>
      </c>
      <c r="N96" t="s">
        <v>47</v>
      </c>
      <c r="O96">
        <v>5</v>
      </c>
      <c r="P96" t="s">
        <v>28</v>
      </c>
      <c r="Q96">
        <v>57</v>
      </c>
      <c r="R96" s="1">
        <v>1077152</v>
      </c>
    </row>
    <row r="97" spans="1:18" x14ac:dyDescent="0.3">
      <c r="A97" t="s">
        <v>8908</v>
      </c>
      <c r="B97" s="9">
        <v>45350</v>
      </c>
      <c r="C97" t="s">
        <v>8730</v>
      </c>
      <c r="D97" t="s">
        <v>8731</v>
      </c>
      <c r="E97" t="s">
        <v>949</v>
      </c>
      <c r="F97" t="s">
        <v>489</v>
      </c>
      <c r="G97" t="s">
        <v>8909</v>
      </c>
      <c r="H97" t="s">
        <v>65</v>
      </c>
      <c r="I97" t="s">
        <v>66</v>
      </c>
      <c r="J97">
        <v>4</v>
      </c>
      <c r="K97" s="1">
        <v>90285</v>
      </c>
      <c r="L97" s="1">
        <v>361140</v>
      </c>
      <c r="M97">
        <v>15</v>
      </c>
      <c r="N97" t="s">
        <v>57</v>
      </c>
      <c r="O97">
        <v>3</v>
      </c>
      <c r="P97" t="s">
        <v>35</v>
      </c>
      <c r="Q97">
        <v>4</v>
      </c>
      <c r="R97" s="1">
        <v>761054</v>
      </c>
    </row>
    <row r="98" spans="1:18" x14ac:dyDescent="0.3">
      <c r="A98" t="s">
        <v>8910</v>
      </c>
      <c r="B98" s="9">
        <v>44934</v>
      </c>
      <c r="C98" t="s">
        <v>8730</v>
      </c>
      <c r="D98" t="s">
        <v>8731</v>
      </c>
      <c r="E98" t="s">
        <v>1738</v>
      </c>
      <c r="F98" t="s">
        <v>898</v>
      </c>
      <c r="G98" t="s">
        <v>8911</v>
      </c>
      <c r="H98" t="s">
        <v>65</v>
      </c>
      <c r="I98" t="s">
        <v>102</v>
      </c>
      <c r="J98">
        <v>13</v>
      </c>
      <c r="K98" s="1">
        <v>118883</v>
      </c>
      <c r="L98" s="1">
        <v>1545479</v>
      </c>
      <c r="M98">
        <v>15</v>
      </c>
      <c r="N98" t="s">
        <v>27</v>
      </c>
      <c r="O98">
        <v>2</v>
      </c>
      <c r="P98" t="s">
        <v>35</v>
      </c>
      <c r="Q98">
        <v>107</v>
      </c>
      <c r="R98" s="1">
        <v>761054</v>
      </c>
    </row>
    <row r="99" spans="1:18" x14ac:dyDescent="0.3">
      <c r="A99" t="s">
        <v>8912</v>
      </c>
      <c r="B99" s="9">
        <v>45041</v>
      </c>
      <c r="C99" t="s">
        <v>8730</v>
      </c>
      <c r="D99" t="s">
        <v>8731</v>
      </c>
      <c r="E99" t="s">
        <v>1738</v>
      </c>
      <c r="F99" t="s">
        <v>1058</v>
      </c>
      <c r="G99" t="s">
        <v>8913</v>
      </c>
      <c r="H99" t="s">
        <v>45</v>
      </c>
      <c r="I99" t="s">
        <v>46</v>
      </c>
      <c r="J99">
        <v>9</v>
      </c>
      <c r="K99" s="1">
        <v>26295</v>
      </c>
      <c r="L99" s="1">
        <v>236655</v>
      </c>
      <c r="M99" t="s">
        <v>27</v>
      </c>
      <c r="N99" t="s">
        <v>57</v>
      </c>
      <c r="O99">
        <v>5</v>
      </c>
      <c r="P99" t="s">
        <v>28</v>
      </c>
      <c r="Q99">
        <v>200</v>
      </c>
      <c r="R99" s="1">
        <v>383206</v>
      </c>
    </row>
    <row r="100" spans="1:18" x14ac:dyDescent="0.3">
      <c r="A100" t="s">
        <v>8914</v>
      </c>
      <c r="B100" s="9">
        <v>45486</v>
      </c>
      <c r="C100" t="s">
        <v>8730</v>
      </c>
      <c r="D100" t="s">
        <v>8731</v>
      </c>
      <c r="E100" t="s">
        <v>2951</v>
      </c>
      <c r="F100" t="s">
        <v>3180</v>
      </c>
      <c r="G100" t="s">
        <v>8915</v>
      </c>
      <c r="H100" t="s">
        <v>45</v>
      </c>
      <c r="I100" t="s">
        <v>74</v>
      </c>
      <c r="J100">
        <v>7</v>
      </c>
      <c r="K100" s="1">
        <v>35930</v>
      </c>
      <c r="L100" s="1">
        <v>251510</v>
      </c>
      <c r="M100">
        <v>10</v>
      </c>
      <c r="N100" t="s">
        <v>26</v>
      </c>
      <c r="O100">
        <v>1</v>
      </c>
      <c r="P100" t="s">
        <v>28</v>
      </c>
      <c r="Q100">
        <v>15</v>
      </c>
      <c r="R100" s="1">
        <v>383206</v>
      </c>
    </row>
    <row r="101" spans="1:18" x14ac:dyDescent="0.3">
      <c r="A101" t="s">
        <v>8916</v>
      </c>
      <c r="B101" s="9">
        <v>45333</v>
      </c>
      <c r="C101" t="s">
        <v>8730</v>
      </c>
      <c r="D101" t="s">
        <v>8731</v>
      </c>
      <c r="E101" t="s">
        <v>2951</v>
      </c>
      <c r="F101" t="s">
        <v>1454</v>
      </c>
      <c r="G101" t="s">
        <v>8917</v>
      </c>
      <c r="H101" t="s">
        <v>32</v>
      </c>
      <c r="I101" t="s">
        <v>95</v>
      </c>
      <c r="J101">
        <v>10</v>
      </c>
      <c r="K101" s="1">
        <v>9004</v>
      </c>
      <c r="L101" s="1">
        <v>90040</v>
      </c>
      <c r="M101">
        <v>10</v>
      </c>
      <c r="N101" t="s">
        <v>34</v>
      </c>
      <c r="O101">
        <v>4</v>
      </c>
      <c r="P101" t="s">
        <v>28</v>
      </c>
      <c r="Q101">
        <v>161</v>
      </c>
      <c r="R101" s="1">
        <v>558942</v>
      </c>
    </row>
    <row r="102" spans="1:18" x14ac:dyDescent="0.3">
      <c r="A102" t="s">
        <v>8918</v>
      </c>
      <c r="B102" s="9">
        <v>45118</v>
      </c>
      <c r="C102" t="s">
        <v>8730</v>
      </c>
      <c r="D102" t="s">
        <v>8731</v>
      </c>
      <c r="E102" t="s">
        <v>2951</v>
      </c>
      <c r="F102" t="s">
        <v>76</v>
      </c>
      <c r="G102" t="s">
        <v>8919</v>
      </c>
      <c r="H102" t="s">
        <v>24</v>
      </c>
      <c r="I102" t="s">
        <v>92</v>
      </c>
      <c r="J102">
        <v>12</v>
      </c>
      <c r="K102" s="1">
        <v>220345</v>
      </c>
      <c r="L102" s="1">
        <v>2644140</v>
      </c>
      <c r="M102" t="s">
        <v>27</v>
      </c>
      <c r="N102" t="s">
        <v>34</v>
      </c>
      <c r="O102">
        <v>0</v>
      </c>
      <c r="P102" t="s">
        <v>35</v>
      </c>
      <c r="Q102">
        <v>45</v>
      </c>
      <c r="R102" s="1">
        <v>1077152</v>
      </c>
    </row>
    <row r="103" spans="1:18" x14ac:dyDescent="0.3">
      <c r="A103" t="s">
        <v>8920</v>
      </c>
      <c r="B103" s="9">
        <v>45203</v>
      </c>
      <c r="C103" t="s">
        <v>8730</v>
      </c>
      <c r="D103" t="s">
        <v>8731</v>
      </c>
      <c r="E103" t="s">
        <v>949</v>
      </c>
      <c r="F103" t="s">
        <v>7739</v>
      </c>
      <c r="G103" t="s">
        <v>8921</v>
      </c>
      <c r="H103" t="s">
        <v>65</v>
      </c>
      <c r="I103" t="s">
        <v>478</v>
      </c>
      <c r="J103">
        <v>10</v>
      </c>
      <c r="K103" s="1">
        <v>114618</v>
      </c>
      <c r="L103" s="1">
        <v>1146180</v>
      </c>
      <c r="M103">
        <v>5</v>
      </c>
      <c r="N103" t="s">
        <v>26</v>
      </c>
      <c r="O103">
        <v>1</v>
      </c>
      <c r="P103" t="s">
        <v>35</v>
      </c>
      <c r="Q103">
        <v>120</v>
      </c>
      <c r="R103" s="1">
        <v>761054</v>
      </c>
    </row>
    <row r="104" spans="1:18" x14ac:dyDescent="0.3">
      <c r="A104" t="s">
        <v>8922</v>
      </c>
      <c r="B104" s="9">
        <v>45183</v>
      </c>
      <c r="C104" t="s">
        <v>8730</v>
      </c>
      <c r="D104" t="s">
        <v>8731</v>
      </c>
      <c r="E104" t="s">
        <v>949</v>
      </c>
      <c r="F104" t="s">
        <v>2761</v>
      </c>
      <c r="G104" t="s">
        <v>27</v>
      </c>
      <c r="H104" t="s">
        <v>24</v>
      </c>
      <c r="I104" t="s">
        <v>25</v>
      </c>
      <c r="J104">
        <v>15</v>
      </c>
      <c r="K104" s="1">
        <v>153654</v>
      </c>
      <c r="L104" s="1">
        <v>2304810</v>
      </c>
      <c r="M104" t="s">
        <v>27</v>
      </c>
      <c r="N104" t="s">
        <v>27</v>
      </c>
      <c r="O104">
        <v>4</v>
      </c>
      <c r="P104" t="s">
        <v>35</v>
      </c>
      <c r="Q104">
        <v>3</v>
      </c>
      <c r="R104" s="1">
        <v>1077152</v>
      </c>
    </row>
    <row r="105" spans="1:18" x14ac:dyDescent="0.3">
      <c r="A105" t="s">
        <v>8923</v>
      </c>
      <c r="B105" s="9">
        <v>45583</v>
      </c>
      <c r="C105" t="s">
        <v>8730</v>
      </c>
      <c r="D105" t="s">
        <v>8731</v>
      </c>
      <c r="E105" t="s">
        <v>2951</v>
      </c>
      <c r="F105" t="s">
        <v>1076</v>
      </c>
      <c r="G105" t="s">
        <v>8924</v>
      </c>
      <c r="H105" t="s">
        <v>45</v>
      </c>
      <c r="I105" t="s">
        <v>181</v>
      </c>
      <c r="J105">
        <v>7</v>
      </c>
      <c r="K105" s="1">
        <v>17943</v>
      </c>
      <c r="L105" s="1">
        <v>125601</v>
      </c>
      <c r="M105" t="s">
        <v>27</v>
      </c>
      <c r="N105" t="s">
        <v>26</v>
      </c>
      <c r="O105">
        <v>3</v>
      </c>
      <c r="P105" t="s">
        <v>35</v>
      </c>
      <c r="Q105">
        <v>87</v>
      </c>
      <c r="R105" s="1">
        <v>383206</v>
      </c>
    </row>
    <row r="106" spans="1:18" x14ac:dyDescent="0.3">
      <c r="A106" t="s">
        <v>8925</v>
      </c>
      <c r="B106" s="9">
        <v>45490</v>
      </c>
      <c r="C106" t="s">
        <v>8730</v>
      </c>
      <c r="D106" t="s">
        <v>8731</v>
      </c>
      <c r="E106" t="s">
        <v>1738</v>
      </c>
      <c r="F106" t="s">
        <v>2649</v>
      </c>
      <c r="G106" t="s">
        <v>27</v>
      </c>
      <c r="H106" t="s">
        <v>65</v>
      </c>
      <c r="I106" t="s">
        <v>78</v>
      </c>
      <c r="J106">
        <v>10</v>
      </c>
      <c r="K106" s="1">
        <v>61326</v>
      </c>
      <c r="L106" s="1">
        <v>613260</v>
      </c>
      <c r="M106">
        <v>10</v>
      </c>
      <c r="N106" t="s">
        <v>34</v>
      </c>
      <c r="O106">
        <v>4</v>
      </c>
      <c r="P106" t="s">
        <v>35</v>
      </c>
      <c r="Q106">
        <v>48</v>
      </c>
      <c r="R106" s="1">
        <v>761054</v>
      </c>
    </row>
    <row r="107" spans="1:18" x14ac:dyDescent="0.3">
      <c r="A107" t="s">
        <v>8926</v>
      </c>
      <c r="B107" s="9">
        <v>45092</v>
      </c>
      <c r="C107" t="s">
        <v>8730</v>
      </c>
      <c r="D107" t="s">
        <v>8731</v>
      </c>
      <c r="E107" t="s">
        <v>1738</v>
      </c>
      <c r="F107" t="s">
        <v>2781</v>
      </c>
      <c r="G107" t="s">
        <v>8927</v>
      </c>
      <c r="H107" t="s">
        <v>24</v>
      </c>
      <c r="I107" t="s">
        <v>161</v>
      </c>
      <c r="J107">
        <v>10</v>
      </c>
      <c r="K107" s="1">
        <v>168707</v>
      </c>
      <c r="L107" s="1">
        <v>1687070</v>
      </c>
      <c r="M107">
        <v>10</v>
      </c>
      <c r="N107" t="s">
        <v>27</v>
      </c>
      <c r="O107">
        <v>5</v>
      </c>
      <c r="P107" t="s">
        <v>35</v>
      </c>
      <c r="Q107">
        <v>187</v>
      </c>
      <c r="R107" s="1">
        <v>1077152</v>
      </c>
    </row>
    <row r="108" spans="1:18" x14ac:dyDescent="0.3">
      <c r="A108" t="s">
        <v>8928</v>
      </c>
      <c r="B108" s="9">
        <v>45428</v>
      </c>
      <c r="C108" t="s">
        <v>8730</v>
      </c>
      <c r="D108" t="s">
        <v>8731</v>
      </c>
      <c r="E108" t="s">
        <v>2951</v>
      </c>
      <c r="F108" t="s">
        <v>1436</v>
      </c>
      <c r="G108" t="s">
        <v>8929</v>
      </c>
      <c r="H108" t="s">
        <v>40</v>
      </c>
      <c r="I108" t="s">
        <v>123</v>
      </c>
      <c r="J108">
        <v>4</v>
      </c>
      <c r="K108" s="1">
        <v>6021</v>
      </c>
      <c r="L108" s="1">
        <v>24084</v>
      </c>
      <c r="M108">
        <v>0</v>
      </c>
      <c r="N108" t="s">
        <v>34</v>
      </c>
      <c r="O108">
        <v>4</v>
      </c>
      <c r="P108" t="s">
        <v>35</v>
      </c>
      <c r="Q108">
        <v>33</v>
      </c>
      <c r="R108" s="1">
        <v>289731</v>
      </c>
    </row>
    <row r="109" spans="1:18" x14ac:dyDescent="0.3">
      <c r="A109" t="s">
        <v>8930</v>
      </c>
      <c r="B109" s="9">
        <v>45091</v>
      </c>
      <c r="C109" t="s">
        <v>8730</v>
      </c>
      <c r="D109" t="s">
        <v>8731</v>
      </c>
      <c r="E109" t="s">
        <v>949</v>
      </c>
      <c r="F109" t="s">
        <v>1184</v>
      </c>
      <c r="G109" t="s">
        <v>8931</v>
      </c>
      <c r="H109" t="s">
        <v>24</v>
      </c>
      <c r="I109" t="s">
        <v>56</v>
      </c>
      <c r="J109">
        <v>17</v>
      </c>
      <c r="K109" s="1">
        <v>288007</v>
      </c>
      <c r="L109" s="1">
        <v>4896119</v>
      </c>
      <c r="M109" t="s">
        <v>27</v>
      </c>
      <c r="N109" t="s">
        <v>27</v>
      </c>
      <c r="O109">
        <v>5</v>
      </c>
      <c r="P109" t="s">
        <v>28</v>
      </c>
      <c r="Q109">
        <v>154</v>
      </c>
      <c r="R109" s="1">
        <v>1077152</v>
      </c>
    </row>
    <row r="110" spans="1:18" x14ac:dyDescent="0.3">
      <c r="A110" t="s">
        <v>8932</v>
      </c>
      <c r="B110" s="9">
        <v>45233</v>
      </c>
      <c r="C110" t="s">
        <v>8730</v>
      </c>
      <c r="D110" t="s">
        <v>8731</v>
      </c>
      <c r="E110" t="s">
        <v>2951</v>
      </c>
      <c r="F110" t="s">
        <v>3915</v>
      </c>
      <c r="G110" t="s">
        <v>8933</v>
      </c>
      <c r="H110" t="s">
        <v>32</v>
      </c>
      <c r="I110" t="s">
        <v>158</v>
      </c>
      <c r="J110">
        <v>1</v>
      </c>
      <c r="K110" s="1">
        <v>4389</v>
      </c>
      <c r="L110" s="1">
        <v>4389</v>
      </c>
      <c r="M110">
        <v>0</v>
      </c>
      <c r="N110" t="s">
        <v>47</v>
      </c>
      <c r="O110">
        <v>4</v>
      </c>
      <c r="P110" t="s">
        <v>35</v>
      </c>
      <c r="Q110">
        <v>117</v>
      </c>
      <c r="R110" s="1">
        <v>558942</v>
      </c>
    </row>
    <row r="111" spans="1:18" x14ac:dyDescent="0.3">
      <c r="A111" t="s">
        <v>8934</v>
      </c>
      <c r="B111" s="9">
        <v>45145</v>
      </c>
      <c r="C111" t="s">
        <v>8730</v>
      </c>
      <c r="D111" t="s">
        <v>8731</v>
      </c>
      <c r="E111" t="s">
        <v>949</v>
      </c>
      <c r="F111" t="s">
        <v>1342</v>
      </c>
      <c r="G111" t="s">
        <v>8935</v>
      </c>
      <c r="H111" t="s">
        <v>32</v>
      </c>
      <c r="I111" t="s">
        <v>33</v>
      </c>
      <c r="J111">
        <v>17</v>
      </c>
      <c r="K111" s="1">
        <v>3392</v>
      </c>
      <c r="L111" s="1">
        <v>57664</v>
      </c>
      <c r="M111">
        <v>15</v>
      </c>
      <c r="N111" t="s">
        <v>47</v>
      </c>
      <c r="O111">
        <v>2</v>
      </c>
      <c r="P111" t="s">
        <v>35</v>
      </c>
      <c r="Q111">
        <v>108</v>
      </c>
      <c r="R111" s="1">
        <v>558942</v>
      </c>
    </row>
    <row r="112" spans="1:18" x14ac:dyDescent="0.3">
      <c r="A112" t="s">
        <v>8936</v>
      </c>
      <c r="B112" s="9">
        <v>45207</v>
      </c>
      <c r="C112" t="s">
        <v>8730</v>
      </c>
      <c r="D112" t="s">
        <v>8731</v>
      </c>
      <c r="E112" t="s">
        <v>1738</v>
      </c>
      <c r="F112" t="s">
        <v>1777</v>
      </c>
      <c r="G112" t="s">
        <v>8937</v>
      </c>
      <c r="H112" t="s">
        <v>40</v>
      </c>
      <c r="I112" t="s">
        <v>51</v>
      </c>
      <c r="J112">
        <v>1</v>
      </c>
      <c r="K112" s="1">
        <v>9897</v>
      </c>
      <c r="L112" s="1">
        <v>9897</v>
      </c>
      <c r="M112" t="s">
        <v>27</v>
      </c>
      <c r="N112" t="s">
        <v>26</v>
      </c>
      <c r="O112">
        <v>3</v>
      </c>
      <c r="P112" t="s">
        <v>35</v>
      </c>
      <c r="Q112">
        <v>170</v>
      </c>
      <c r="R112" s="1">
        <v>289731</v>
      </c>
    </row>
    <row r="113" spans="1:18" x14ac:dyDescent="0.3">
      <c r="A113" t="s">
        <v>8938</v>
      </c>
      <c r="B113" s="9">
        <v>45592</v>
      </c>
      <c r="C113" t="s">
        <v>8730</v>
      </c>
      <c r="D113" t="s">
        <v>8731</v>
      </c>
      <c r="E113" t="s">
        <v>1738</v>
      </c>
      <c r="F113" t="s">
        <v>2072</v>
      </c>
      <c r="G113" t="s">
        <v>27</v>
      </c>
      <c r="H113" t="s">
        <v>32</v>
      </c>
      <c r="I113" t="s">
        <v>158</v>
      </c>
      <c r="J113">
        <v>14</v>
      </c>
      <c r="K113" s="1">
        <v>22270</v>
      </c>
      <c r="L113" s="1">
        <v>311780</v>
      </c>
      <c r="M113">
        <v>10</v>
      </c>
      <c r="N113" t="s">
        <v>27</v>
      </c>
      <c r="O113">
        <v>5</v>
      </c>
      <c r="P113" t="s">
        <v>28</v>
      </c>
      <c r="Q113">
        <v>180</v>
      </c>
      <c r="R113" s="1">
        <v>558942</v>
      </c>
    </row>
    <row r="114" spans="1:18" x14ac:dyDescent="0.3">
      <c r="A114" t="s">
        <v>8939</v>
      </c>
      <c r="B114" s="9">
        <v>45403</v>
      </c>
      <c r="C114" t="s">
        <v>8730</v>
      </c>
      <c r="D114" t="s">
        <v>8731</v>
      </c>
      <c r="E114" t="s">
        <v>949</v>
      </c>
      <c r="F114" t="s">
        <v>736</v>
      </c>
      <c r="G114" t="s">
        <v>8940</v>
      </c>
      <c r="H114" t="s">
        <v>24</v>
      </c>
      <c r="I114" t="s">
        <v>174</v>
      </c>
      <c r="J114">
        <v>3</v>
      </c>
      <c r="K114" s="1">
        <v>20620</v>
      </c>
      <c r="L114" s="1">
        <v>61860</v>
      </c>
      <c r="M114">
        <v>10</v>
      </c>
      <c r="N114" t="s">
        <v>47</v>
      </c>
      <c r="O114">
        <v>5</v>
      </c>
      <c r="P114" t="s">
        <v>35</v>
      </c>
      <c r="Q114">
        <v>170</v>
      </c>
      <c r="R114" s="1">
        <v>1077152</v>
      </c>
    </row>
    <row r="115" spans="1:18" x14ac:dyDescent="0.3">
      <c r="A115" t="s">
        <v>8941</v>
      </c>
      <c r="B115" s="9">
        <v>44994</v>
      </c>
      <c r="C115" t="s">
        <v>8730</v>
      </c>
      <c r="D115" t="s">
        <v>8731</v>
      </c>
      <c r="E115" t="s">
        <v>1738</v>
      </c>
      <c r="F115" t="s">
        <v>662</v>
      </c>
      <c r="G115" t="s">
        <v>8942</v>
      </c>
      <c r="H115" t="s">
        <v>40</v>
      </c>
      <c r="I115" t="s">
        <v>70</v>
      </c>
      <c r="J115">
        <v>3</v>
      </c>
      <c r="K115" s="1">
        <v>11122</v>
      </c>
      <c r="L115" s="1">
        <v>33366</v>
      </c>
      <c r="M115">
        <v>0</v>
      </c>
      <c r="N115" t="s">
        <v>47</v>
      </c>
      <c r="O115">
        <v>3</v>
      </c>
      <c r="P115" t="s">
        <v>35</v>
      </c>
      <c r="Q115">
        <v>168</v>
      </c>
      <c r="R115" s="1">
        <v>289731</v>
      </c>
    </row>
    <row r="116" spans="1:18" x14ac:dyDescent="0.3">
      <c r="A116" t="s">
        <v>8943</v>
      </c>
      <c r="B116" s="9">
        <v>45630</v>
      </c>
      <c r="C116" t="s">
        <v>8730</v>
      </c>
      <c r="D116" t="s">
        <v>8731</v>
      </c>
      <c r="E116" t="s">
        <v>1738</v>
      </c>
      <c r="F116" t="s">
        <v>1747</v>
      </c>
      <c r="G116" t="s">
        <v>8944</v>
      </c>
      <c r="H116" t="s">
        <v>40</v>
      </c>
      <c r="I116" t="s">
        <v>70</v>
      </c>
      <c r="J116">
        <v>11</v>
      </c>
      <c r="K116" s="1">
        <v>8979</v>
      </c>
      <c r="L116" s="1">
        <v>98769</v>
      </c>
      <c r="M116" t="s">
        <v>27</v>
      </c>
      <c r="N116" t="s">
        <v>27</v>
      </c>
      <c r="O116">
        <v>2</v>
      </c>
      <c r="P116" t="s">
        <v>35</v>
      </c>
      <c r="Q116">
        <v>33</v>
      </c>
      <c r="R116" s="1">
        <v>289731</v>
      </c>
    </row>
    <row r="117" spans="1:18" x14ac:dyDescent="0.3">
      <c r="A117" t="s">
        <v>8945</v>
      </c>
      <c r="B117" s="9">
        <v>45532</v>
      </c>
      <c r="C117" t="s">
        <v>8730</v>
      </c>
      <c r="D117" t="s">
        <v>8731</v>
      </c>
      <c r="E117" t="s">
        <v>949</v>
      </c>
      <c r="F117" t="s">
        <v>921</v>
      </c>
      <c r="G117" t="s">
        <v>27</v>
      </c>
      <c r="H117" t="s">
        <v>32</v>
      </c>
      <c r="I117" t="s">
        <v>113</v>
      </c>
      <c r="J117">
        <v>18</v>
      </c>
      <c r="K117" s="1">
        <v>24678</v>
      </c>
      <c r="L117" s="1">
        <v>444204</v>
      </c>
      <c r="M117">
        <v>5</v>
      </c>
      <c r="N117" t="s">
        <v>26</v>
      </c>
      <c r="O117">
        <v>2</v>
      </c>
      <c r="P117" t="s">
        <v>35</v>
      </c>
      <c r="Q117">
        <v>119</v>
      </c>
      <c r="R117" s="1">
        <v>558942</v>
      </c>
    </row>
    <row r="118" spans="1:18" x14ac:dyDescent="0.3">
      <c r="A118" t="s">
        <v>8946</v>
      </c>
      <c r="B118" s="9">
        <v>45591</v>
      </c>
      <c r="C118" t="s">
        <v>8730</v>
      </c>
      <c r="D118" t="s">
        <v>8731</v>
      </c>
      <c r="E118" t="s">
        <v>2951</v>
      </c>
      <c r="F118" t="s">
        <v>2813</v>
      </c>
      <c r="G118" t="s">
        <v>8947</v>
      </c>
      <c r="H118" t="s">
        <v>45</v>
      </c>
      <c r="I118" t="s">
        <v>211</v>
      </c>
      <c r="J118">
        <v>18</v>
      </c>
      <c r="K118" s="1">
        <v>36334</v>
      </c>
      <c r="L118" s="1">
        <v>654012</v>
      </c>
      <c r="M118">
        <v>5</v>
      </c>
      <c r="N118" t="s">
        <v>34</v>
      </c>
      <c r="O118">
        <v>5</v>
      </c>
      <c r="P118" t="s">
        <v>28</v>
      </c>
      <c r="Q118">
        <v>198</v>
      </c>
      <c r="R118" s="1">
        <v>383206</v>
      </c>
    </row>
    <row r="119" spans="1:18" x14ac:dyDescent="0.3">
      <c r="A119" t="s">
        <v>8948</v>
      </c>
      <c r="B119" s="9">
        <v>45313</v>
      </c>
      <c r="C119" t="s">
        <v>8730</v>
      </c>
      <c r="D119" t="s">
        <v>8731</v>
      </c>
      <c r="E119" t="s">
        <v>1738</v>
      </c>
      <c r="F119" t="s">
        <v>1342</v>
      </c>
      <c r="G119" t="s">
        <v>8949</v>
      </c>
      <c r="H119" t="s">
        <v>45</v>
      </c>
      <c r="I119" t="s">
        <v>130</v>
      </c>
      <c r="J119">
        <v>3</v>
      </c>
      <c r="K119" s="1">
        <v>42631</v>
      </c>
      <c r="L119" s="1">
        <v>127893</v>
      </c>
      <c r="M119">
        <v>20</v>
      </c>
      <c r="N119" t="s">
        <v>26</v>
      </c>
      <c r="O119">
        <v>5</v>
      </c>
      <c r="P119" t="s">
        <v>28</v>
      </c>
      <c r="Q119">
        <v>191</v>
      </c>
      <c r="R119" s="1">
        <v>383206</v>
      </c>
    </row>
    <row r="120" spans="1:18" x14ac:dyDescent="0.3">
      <c r="A120" t="s">
        <v>8950</v>
      </c>
      <c r="B120" s="9">
        <v>45643</v>
      </c>
      <c r="C120" t="s">
        <v>8730</v>
      </c>
      <c r="D120" t="s">
        <v>8731</v>
      </c>
      <c r="E120" t="s">
        <v>1738</v>
      </c>
      <c r="F120" t="s">
        <v>1454</v>
      </c>
      <c r="G120" t="s">
        <v>8951</v>
      </c>
      <c r="H120" t="s">
        <v>40</v>
      </c>
      <c r="I120" t="s">
        <v>106</v>
      </c>
      <c r="J120">
        <v>8</v>
      </c>
      <c r="K120" s="1">
        <v>5661</v>
      </c>
      <c r="L120" s="1">
        <v>45288</v>
      </c>
      <c r="M120">
        <v>0</v>
      </c>
      <c r="N120" t="s">
        <v>57</v>
      </c>
      <c r="O120">
        <v>2</v>
      </c>
      <c r="P120" t="s">
        <v>28</v>
      </c>
      <c r="Q120">
        <v>40</v>
      </c>
      <c r="R120" s="1">
        <v>289731</v>
      </c>
    </row>
    <row r="121" spans="1:18" x14ac:dyDescent="0.3">
      <c r="A121" t="s">
        <v>8952</v>
      </c>
      <c r="B121" s="9">
        <v>45639</v>
      </c>
      <c r="C121" t="s">
        <v>8730</v>
      </c>
      <c r="D121" t="s">
        <v>8731</v>
      </c>
      <c r="E121" t="s">
        <v>2951</v>
      </c>
      <c r="F121" t="s">
        <v>1336</v>
      </c>
      <c r="G121" t="s">
        <v>8953</v>
      </c>
      <c r="H121" t="s">
        <v>24</v>
      </c>
      <c r="I121" t="s">
        <v>161</v>
      </c>
      <c r="J121">
        <v>4</v>
      </c>
      <c r="K121" s="1">
        <v>100301</v>
      </c>
      <c r="L121" s="1">
        <v>401204</v>
      </c>
      <c r="M121" t="s">
        <v>27</v>
      </c>
      <c r="N121" t="s">
        <v>47</v>
      </c>
      <c r="O121">
        <v>5</v>
      </c>
      <c r="P121" t="s">
        <v>35</v>
      </c>
      <c r="Q121">
        <v>115</v>
      </c>
      <c r="R121" s="1">
        <v>1077152</v>
      </c>
    </row>
    <row r="122" spans="1:18" x14ac:dyDescent="0.3">
      <c r="A122" t="s">
        <v>8954</v>
      </c>
      <c r="B122" s="9">
        <v>44938</v>
      </c>
      <c r="C122" t="s">
        <v>8730</v>
      </c>
      <c r="D122" t="s">
        <v>8731</v>
      </c>
      <c r="E122" t="s">
        <v>1738</v>
      </c>
      <c r="F122" t="s">
        <v>150</v>
      </c>
      <c r="G122" t="s">
        <v>8955</v>
      </c>
      <c r="H122" t="s">
        <v>65</v>
      </c>
      <c r="I122" t="s">
        <v>78</v>
      </c>
      <c r="J122">
        <v>12</v>
      </c>
      <c r="K122" s="1">
        <v>76288</v>
      </c>
      <c r="L122" s="1">
        <v>915456</v>
      </c>
      <c r="M122">
        <v>0</v>
      </c>
      <c r="N122" t="s">
        <v>57</v>
      </c>
      <c r="O122">
        <v>2</v>
      </c>
      <c r="P122" t="s">
        <v>35</v>
      </c>
      <c r="Q122">
        <v>75</v>
      </c>
      <c r="R122" s="1">
        <v>761054</v>
      </c>
    </row>
    <row r="123" spans="1:18" x14ac:dyDescent="0.3">
      <c r="A123" t="s">
        <v>8956</v>
      </c>
      <c r="B123" s="9">
        <v>45644</v>
      </c>
      <c r="C123" t="s">
        <v>8730</v>
      </c>
      <c r="D123" t="s">
        <v>8731</v>
      </c>
      <c r="E123" t="s">
        <v>949</v>
      </c>
      <c r="F123" t="s">
        <v>150</v>
      </c>
      <c r="G123" t="s">
        <v>27</v>
      </c>
      <c r="H123" t="s">
        <v>65</v>
      </c>
      <c r="I123" t="s">
        <v>102</v>
      </c>
      <c r="J123">
        <v>18</v>
      </c>
      <c r="K123" s="1">
        <v>60573</v>
      </c>
      <c r="L123" s="1">
        <v>1090314</v>
      </c>
      <c r="M123">
        <v>0</v>
      </c>
      <c r="N123" t="s">
        <v>57</v>
      </c>
      <c r="O123">
        <v>4</v>
      </c>
      <c r="P123" t="s">
        <v>35</v>
      </c>
      <c r="Q123">
        <v>156</v>
      </c>
      <c r="R123" s="1">
        <v>761054</v>
      </c>
    </row>
    <row r="124" spans="1:18" x14ac:dyDescent="0.3">
      <c r="A124" t="s">
        <v>8957</v>
      </c>
      <c r="B124" s="9">
        <v>44965</v>
      </c>
      <c r="C124" t="s">
        <v>8730</v>
      </c>
      <c r="D124" t="s">
        <v>8731</v>
      </c>
      <c r="E124" t="s">
        <v>2951</v>
      </c>
      <c r="F124" t="s">
        <v>613</v>
      </c>
      <c r="G124" t="s">
        <v>8958</v>
      </c>
      <c r="H124" t="s">
        <v>65</v>
      </c>
      <c r="I124" t="s">
        <v>382</v>
      </c>
      <c r="J124">
        <v>8</v>
      </c>
      <c r="K124" s="1">
        <v>58656</v>
      </c>
      <c r="L124" s="1">
        <v>469248</v>
      </c>
      <c r="M124" t="s">
        <v>27</v>
      </c>
      <c r="N124" t="s">
        <v>26</v>
      </c>
      <c r="O124" t="s">
        <v>27</v>
      </c>
      <c r="P124" t="s">
        <v>35</v>
      </c>
      <c r="Q124">
        <v>110</v>
      </c>
      <c r="R124" s="1">
        <v>761054</v>
      </c>
    </row>
    <row r="125" spans="1:18" x14ac:dyDescent="0.3">
      <c r="A125" t="s">
        <v>8959</v>
      </c>
      <c r="B125" s="9">
        <v>45531</v>
      </c>
      <c r="C125" t="s">
        <v>8730</v>
      </c>
      <c r="D125" t="s">
        <v>8731</v>
      </c>
      <c r="E125" t="s">
        <v>1738</v>
      </c>
      <c r="F125" t="s">
        <v>874</v>
      </c>
      <c r="G125" t="s">
        <v>8960</v>
      </c>
      <c r="H125" t="s">
        <v>24</v>
      </c>
      <c r="I125" t="s">
        <v>61</v>
      </c>
      <c r="J125">
        <v>11</v>
      </c>
      <c r="K125" s="1">
        <v>162394</v>
      </c>
      <c r="L125" s="1">
        <v>1786334</v>
      </c>
      <c r="M125">
        <v>10</v>
      </c>
      <c r="N125" t="s">
        <v>57</v>
      </c>
      <c r="O125">
        <v>4</v>
      </c>
      <c r="P125" t="s">
        <v>28</v>
      </c>
      <c r="Q125">
        <v>124</v>
      </c>
      <c r="R125" s="1">
        <v>1077152</v>
      </c>
    </row>
    <row r="126" spans="1:18" x14ac:dyDescent="0.3">
      <c r="A126" t="s">
        <v>8961</v>
      </c>
      <c r="B126" s="9">
        <v>45351</v>
      </c>
      <c r="C126" t="s">
        <v>8730</v>
      </c>
      <c r="D126" t="s">
        <v>8731</v>
      </c>
      <c r="E126" t="s">
        <v>2951</v>
      </c>
      <c r="F126" t="s">
        <v>1187</v>
      </c>
      <c r="G126" t="s">
        <v>27</v>
      </c>
      <c r="H126" t="s">
        <v>45</v>
      </c>
      <c r="I126" t="s">
        <v>98</v>
      </c>
      <c r="J126">
        <v>2</v>
      </c>
      <c r="K126" s="1">
        <v>21068</v>
      </c>
      <c r="L126" s="1">
        <v>42136</v>
      </c>
      <c r="M126">
        <v>5</v>
      </c>
      <c r="N126" t="s">
        <v>34</v>
      </c>
      <c r="O126">
        <v>5</v>
      </c>
      <c r="P126" t="s">
        <v>35</v>
      </c>
      <c r="Q126">
        <v>55</v>
      </c>
      <c r="R126" s="1">
        <v>383206</v>
      </c>
    </row>
    <row r="127" spans="1:18" x14ac:dyDescent="0.3">
      <c r="A127" t="s">
        <v>8962</v>
      </c>
      <c r="B127" s="9">
        <v>44930</v>
      </c>
      <c r="C127" t="s">
        <v>8730</v>
      </c>
      <c r="D127" t="s">
        <v>8731</v>
      </c>
      <c r="E127" t="s">
        <v>949</v>
      </c>
      <c r="F127" t="s">
        <v>4079</v>
      </c>
      <c r="G127" t="s">
        <v>8963</v>
      </c>
      <c r="H127" t="s">
        <v>40</v>
      </c>
      <c r="I127" t="s">
        <v>51</v>
      </c>
      <c r="J127">
        <v>3</v>
      </c>
      <c r="K127" s="1">
        <v>12711</v>
      </c>
      <c r="L127" s="1">
        <v>38133</v>
      </c>
      <c r="M127" t="s">
        <v>27</v>
      </c>
      <c r="N127" t="s">
        <v>26</v>
      </c>
      <c r="O127">
        <v>1</v>
      </c>
      <c r="P127" t="s">
        <v>35</v>
      </c>
      <c r="Q127">
        <v>197</v>
      </c>
      <c r="R127" s="1">
        <v>289731</v>
      </c>
    </row>
    <row r="128" spans="1:18" x14ac:dyDescent="0.3">
      <c r="A128" t="s">
        <v>8964</v>
      </c>
      <c r="B128" s="9">
        <v>45077</v>
      </c>
      <c r="C128" t="s">
        <v>8730</v>
      </c>
      <c r="D128" t="s">
        <v>8731</v>
      </c>
      <c r="E128" t="s">
        <v>1738</v>
      </c>
      <c r="F128" t="s">
        <v>4590</v>
      </c>
      <c r="G128" t="s">
        <v>8965</v>
      </c>
      <c r="H128" t="s">
        <v>32</v>
      </c>
      <c r="I128" t="s">
        <v>158</v>
      </c>
      <c r="J128">
        <v>6</v>
      </c>
      <c r="K128" s="1">
        <v>20088</v>
      </c>
      <c r="L128" s="1">
        <v>120528</v>
      </c>
      <c r="M128" t="s">
        <v>27</v>
      </c>
      <c r="N128" t="s">
        <v>47</v>
      </c>
      <c r="O128">
        <v>1</v>
      </c>
      <c r="P128" t="s">
        <v>35</v>
      </c>
      <c r="Q128">
        <v>84</v>
      </c>
      <c r="R128" s="1">
        <v>558942</v>
      </c>
    </row>
    <row r="129" spans="1:18" x14ac:dyDescent="0.3">
      <c r="A129" t="s">
        <v>8966</v>
      </c>
      <c r="B129" s="9">
        <v>45046</v>
      </c>
      <c r="C129" t="s">
        <v>8730</v>
      </c>
      <c r="D129" t="s">
        <v>8731</v>
      </c>
      <c r="E129" t="s">
        <v>1738</v>
      </c>
      <c r="F129" t="s">
        <v>265</v>
      </c>
      <c r="G129" t="s">
        <v>8967</v>
      </c>
      <c r="H129" t="s">
        <v>24</v>
      </c>
      <c r="I129" t="s">
        <v>56</v>
      </c>
      <c r="J129">
        <v>17</v>
      </c>
      <c r="K129" s="1">
        <v>174826</v>
      </c>
      <c r="L129" s="1">
        <v>2972042</v>
      </c>
      <c r="M129" t="s">
        <v>27</v>
      </c>
      <c r="N129" t="s">
        <v>57</v>
      </c>
      <c r="O129">
        <v>5</v>
      </c>
      <c r="P129" t="s">
        <v>35</v>
      </c>
      <c r="Q129">
        <v>108</v>
      </c>
      <c r="R129" s="1">
        <v>1077152</v>
      </c>
    </row>
    <row r="130" spans="1:18" x14ac:dyDescent="0.3">
      <c r="A130" t="s">
        <v>8968</v>
      </c>
      <c r="B130" s="9">
        <v>45094</v>
      </c>
      <c r="C130" t="s">
        <v>8730</v>
      </c>
      <c r="D130" t="s">
        <v>8731</v>
      </c>
      <c r="E130" t="s">
        <v>1738</v>
      </c>
      <c r="F130" t="s">
        <v>1293</v>
      </c>
      <c r="G130" t="s">
        <v>8969</v>
      </c>
      <c r="H130" t="s">
        <v>40</v>
      </c>
      <c r="I130" t="s">
        <v>41</v>
      </c>
      <c r="J130">
        <v>11</v>
      </c>
      <c r="K130" s="1">
        <v>4539</v>
      </c>
      <c r="L130" s="1">
        <v>49929</v>
      </c>
      <c r="M130">
        <v>0</v>
      </c>
      <c r="N130" t="s">
        <v>47</v>
      </c>
      <c r="O130">
        <v>3</v>
      </c>
      <c r="P130" t="s">
        <v>35</v>
      </c>
      <c r="Q130">
        <v>22</v>
      </c>
      <c r="R130" s="1">
        <v>289731</v>
      </c>
    </row>
    <row r="131" spans="1:18" x14ac:dyDescent="0.3">
      <c r="A131" t="s">
        <v>8970</v>
      </c>
      <c r="B131" s="9">
        <v>45546</v>
      </c>
      <c r="C131" t="s">
        <v>8730</v>
      </c>
      <c r="D131" t="s">
        <v>8731</v>
      </c>
      <c r="E131" t="s">
        <v>1738</v>
      </c>
      <c r="F131" t="s">
        <v>329</v>
      </c>
      <c r="G131" t="s">
        <v>27</v>
      </c>
      <c r="H131" t="s">
        <v>65</v>
      </c>
      <c r="I131" t="s">
        <v>397</v>
      </c>
      <c r="J131">
        <v>18</v>
      </c>
      <c r="K131" s="1">
        <v>60284</v>
      </c>
      <c r="L131" s="1">
        <v>1085112</v>
      </c>
      <c r="M131">
        <v>0</v>
      </c>
      <c r="N131" t="s">
        <v>26</v>
      </c>
      <c r="O131">
        <v>4</v>
      </c>
      <c r="P131" t="s">
        <v>35</v>
      </c>
      <c r="Q131">
        <v>5</v>
      </c>
      <c r="R131" s="1">
        <v>761054</v>
      </c>
    </row>
    <row r="132" spans="1:18" x14ac:dyDescent="0.3">
      <c r="A132" t="s">
        <v>8971</v>
      </c>
      <c r="B132" s="9">
        <v>45120</v>
      </c>
      <c r="C132" t="s">
        <v>8730</v>
      </c>
      <c r="D132" t="s">
        <v>8731</v>
      </c>
      <c r="E132" t="s">
        <v>2951</v>
      </c>
      <c r="F132" t="s">
        <v>670</v>
      </c>
      <c r="G132" t="s">
        <v>8972</v>
      </c>
      <c r="H132" t="s">
        <v>40</v>
      </c>
      <c r="I132" t="s">
        <v>70</v>
      </c>
      <c r="J132">
        <v>14</v>
      </c>
      <c r="K132" s="1">
        <v>1345</v>
      </c>
      <c r="L132" s="1">
        <v>18830</v>
      </c>
      <c r="M132">
        <v>0</v>
      </c>
      <c r="N132" t="s">
        <v>27</v>
      </c>
      <c r="O132">
        <v>2</v>
      </c>
      <c r="P132" t="s">
        <v>28</v>
      </c>
      <c r="Q132">
        <v>47</v>
      </c>
      <c r="R132" s="1">
        <v>289731</v>
      </c>
    </row>
    <row r="133" spans="1:18" x14ac:dyDescent="0.3">
      <c r="A133" t="s">
        <v>8973</v>
      </c>
      <c r="B133" s="9">
        <v>45076</v>
      </c>
      <c r="C133" t="s">
        <v>8730</v>
      </c>
      <c r="D133" t="s">
        <v>8731</v>
      </c>
      <c r="E133" t="s">
        <v>2951</v>
      </c>
      <c r="F133" t="s">
        <v>2649</v>
      </c>
      <c r="G133" t="s">
        <v>27</v>
      </c>
      <c r="H133" t="s">
        <v>65</v>
      </c>
      <c r="I133" t="s">
        <v>478</v>
      </c>
      <c r="J133">
        <v>15</v>
      </c>
      <c r="K133" s="1">
        <v>76841</v>
      </c>
      <c r="L133" s="1">
        <v>1152615</v>
      </c>
      <c r="M133">
        <v>5</v>
      </c>
      <c r="N133" t="s">
        <v>57</v>
      </c>
      <c r="O133">
        <v>7</v>
      </c>
      <c r="P133" t="s">
        <v>35</v>
      </c>
      <c r="Q133">
        <v>14</v>
      </c>
      <c r="R133" s="1">
        <v>761054</v>
      </c>
    </row>
    <row r="134" spans="1:18" x14ac:dyDescent="0.3">
      <c r="A134" t="s">
        <v>8974</v>
      </c>
      <c r="B134" s="9">
        <v>44939</v>
      </c>
      <c r="C134" t="s">
        <v>8730</v>
      </c>
      <c r="D134" t="s">
        <v>8731</v>
      </c>
      <c r="E134" t="s">
        <v>949</v>
      </c>
      <c r="F134" t="s">
        <v>221</v>
      </c>
      <c r="G134" t="s">
        <v>27</v>
      </c>
      <c r="H134" t="s">
        <v>40</v>
      </c>
      <c r="I134" t="s">
        <v>51</v>
      </c>
      <c r="J134">
        <v>1</v>
      </c>
      <c r="K134" s="1">
        <v>3407</v>
      </c>
      <c r="L134" s="1">
        <v>3407</v>
      </c>
      <c r="M134">
        <v>15</v>
      </c>
      <c r="N134" t="s">
        <v>26</v>
      </c>
      <c r="O134">
        <v>4</v>
      </c>
      <c r="P134" t="s">
        <v>35</v>
      </c>
      <c r="Q134">
        <v>170</v>
      </c>
      <c r="R134" s="1">
        <v>289731</v>
      </c>
    </row>
    <row r="135" spans="1:18" x14ac:dyDescent="0.3">
      <c r="A135" t="s">
        <v>8975</v>
      </c>
      <c r="B135" s="9">
        <v>45271</v>
      </c>
      <c r="C135" t="s">
        <v>8730</v>
      </c>
      <c r="D135" t="s">
        <v>8731</v>
      </c>
      <c r="E135" t="s">
        <v>1738</v>
      </c>
      <c r="F135" t="s">
        <v>1774</v>
      </c>
      <c r="G135" t="s">
        <v>8976</v>
      </c>
      <c r="H135" t="s">
        <v>24</v>
      </c>
      <c r="I135" t="s">
        <v>174</v>
      </c>
      <c r="J135">
        <v>13</v>
      </c>
      <c r="K135" s="1">
        <v>346690</v>
      </c>
      <c r="L135" s="1">
        <v>4506970</v>
      </c>
      <c r="M135">
        <v>10</v>
      </c>
      <c r="N135" t="s">
        <v>27</v>
      </c>
      <c r="O135">
        <v>3</v>
      </c>
      <c r="P135" t="s">
        <v>35</v>
      </c>
      <c r="Q135">
        <v>132</v>
      </c>
      <c r="R135" s="1">
        <v>1077152</v>
      </c>
    </row>
    <row r="136" spans="1:18" x14ac:dyDescent="0.3">
      <c r="A136" t="s">
        <v>8977</v>
      </c>
      <c r="B136" s="9">
        <v>45273</v>
      </c>
      <c r="C136" t="s">
        <v>8730</v>
      </c>
      <c r="D136" t="s">
        <v>8731</v>
      </c>
      <c r="E136" t="s">
        <v>2951</v>
      </c>
      <c r="F136" t="s">
        <v>122</v>
      </c>
      <c r="G136" t="s">
        <v>8978</v>
      </c>
      <c r="H136" t="s">
        <v>65</v>
      </c>
      <c r="I136" t="s">
        <v>66</v>
      </c>
      <c r="J136">
        <v>1</v>
      </c>
      <c r="K136" s="1">
        <v>138017</v>
      </c>
      <c r="L136" s="1">
        <v>138017</v>
      </c>
      <c r="M136">
        <v>10</v>
      </c>
      <c r="N136" t="s">
        <v>57</v>
      </c>
      <c r="O136">
        <v>5</v>
      </c>
      <c r="P136" t="s">
        <v>35</v>
      </c>
      <c r="Q136">
        <v>128</v>
      </c>
      <c r="R136" s="1">
        <v>761054</v>
      </c>
    </row>
    <row r="137" spans="1:18" x14ac:dyDescent="0.3">
      <c r="A137" t="s">
        <v>8979</v>
      </c>
      <c r="B137" s="9">
        <v>44939</v>
      </c>
      <c r="C137" t="s">
        <v>8730</v>
      </c>
      <c r="D137" t="s">
        <v>8731</v>
      </c>
      <c r="E137" t="s">
        <v>1738</v>
      </c>
      <c r="F137" t="s">
        <v>221</v>
      </c>
      <c r="G137" t="s">
        <v>8980</v>
      </c>
      <c r="H137" t="s">
        <v>65</v>
      </c>
      <c r="I137" t="s">
        <v>397</v>
      </c>
      <c r="J137">
        <v>3</v>
      </c>
      <c r="K137" s="1">
        <v>28485</v>
      </c>
      <c r="L137" s="1">
        <v>85455</v>
      </c>
      <c r="M137" t="s">
        <v>27</v>
      </c>
      <c r="N137" t="s">
        <v>57</v>
      </c>
      <c r="O137">
        <v>5</v>
      </c>
      <c r="P137" t="s">
        <v>28</v>
      </c>
      <c r="Q137">
        <v>75</v>
      </c>
      <c r="R137" s="1">
        <v>761054</v>
      </c>
    </row>
    <row r="138" spans="1:18" x14ac:dyDescent="0.3">
      <c r="A138" t="s">
        <v>8981</v>
      </c>
      <c r="B138" s="9">
        <v>45103</v>
      </c>
      <c r="C138" t="s">
        <v>8730</v>
      </c>
      <c r="D138" t="s">
        <v>8731</v>
      </c>
      <c r="E138" t="s">
        <v>2951</v>
      </c>
      <c r="F138" t="s">
        <v>1345</v>
      </c>
      <c r="G138" t="s">
        <v>27</v>
      </c>
      <c r="H138" t="s">
        <v>24</v>
      </c>
      <c r="I138" t="s">
        <v>61</v>
      </c>
      <c r="J138">
        <v>8</v>
      </c>
      <c r="K138" s="1">
        <v>39664</v>
      </c>
      <c r="L138" s="1">
        <v>317312</v>
      </c>
      <c r="M138">
        <v>10</v>
      </c>
      <c r="N138" t="s">
        <v>47</v>
      </c>
      <c r="O138">
        <v>3</v>
      </c>
      <c r="P138" t="s">
        <v>35</v>
      </c>
      <c r="Q138">
        <v>154</v>
      </c>
      <c r="R138" s="1">
        <v>1077152</v>
      </c>
    </row>
    <row r="139" spans="1:18" x14ac:dyDescent="0.3">
      <c r="A139" t="s">
        <v>8982</v>
      </c>
      <c r="B139" s="9">
        <v>45054</v>
      </c>
      <c r="C139" t="s">
        <v>8730</v>
      </c>
      <c r="D139" t="s">
        <v>8731</v>
      </c>
      <c r="E139" t="s">
        <v>949</v>
      </c>
      <c r="F139" t="s">
        <v>2729</v>
      </c>
      <c r="G139" t="s">
        <v>8983</v>
      </c>
      <c r="H139" t="s">
        <v>24</v>
      </c>
      <c r="I139" t="s">
        <v>92</v>
      </c>
      <c r="J139">
        <v>6</v>
      </c>
      <c r="K139" s="1">
        <v>164907</v>
      </c>
      <c r="L139" s="1">
        <v>989442</v>
      </c>
      <c r="M139">
        <v>10</v>
      </c>
      <c r="N139" t="s">
        <v>26</v>
      </c>
      <c r="O139">
        <v>3</v>
      </c>
      <c r="P139" t="s">
        <v>35</v>
      </c>
      <c r="Q139">
        <v>73</v>
      </c>
      <c r="R139" s="1">
        <v>1077152</v>
      </c>
    </row>
    <row r="140" spans="1:18" x14ac:dyDescent="0.3">
      <c r="A140" t="s">
        <v>8984</v>
      </c>
      <c r="B140" s="9">
        <v>45126</v>
      </c>
      <c r="C140" t="s">
        <v>8730</v>
      </c>
      <c r="D140" t="s">
        <v>8731</v>
      </c>
      <c r="E140" t="s">
        <v>2951</v>
      </c>
      <c r="F140" t="s">
        <v>6342</v>
      </c>
      <c r="G140" t="s">
        <v>8985</v>
      </c>
      <c r="H140" t="s">
        <v>45</v>
      </c>
      <c r="I140" t="s">
        <v>82</v>
      </c>
      <c r="J140">
        <v>6</v>
      </c>
      <c r="K140" s="1">
        <v>42579</v>
      </c>
      <c r="L140" s="1">
        <v>255474</v>
      </c>
      <c r="M140">
        <v>0</v>
      </c>
      <c r="N140" t="s">
        <v>47</v>
      </c>
      <c r="O140">
        <v>1</v>
      </c>
      <c r="P140" t="s">
        <v>35</v>
      </c>
      <c r="Q140">
        <v>105</v>
      </c>
      <c r="R140" s="1">
        <v>383206</v>
      </c>
    </row>
    <row r="141" spans="1:18" x14ac:dyDescent="0.3">
      <c r="A141" t="s">
        <v>8986</v>
      </c>
      <c r="B141" s="9">
        <v>45435</v>
      </c>
      <c r="C141" t="s">
        <v>8730</v>
      </c>
      <c r="D141" t="s">
        <v>8731</v>
      </c>
      <c r="E141" t="s">
        <v>2951</v>
      </c>
      <c r="F141" t="s">
        <v>135</v>
      </c>
      <c r="G141" t="s">
        <v>27</v>
      </c>
      <c r="H141" t="s">
        <v>32</v>
      </c>
      <c r="I141" t="s">
        <v>158</v>
      </c>
      <c r="J141">
        <v>4</v>
      </c>
      <c r="K141" s="1">
        <v>9524</v>
      </c>
      <c r="L141" s="1">
        <v>38096</v>
      </c>
      <c r="M141">
        <v>20</v>
      </c>
      <c r="N141" t="s">
        <v>47</v>
      </c>
      <c r="O141">
        <v>7</v>
      </c>
      <c r="P141" t="s">
        <v>28</v>
      </c>
      <c r="Q141">
        <v>52</v>
      </c>
      <c r="R141" s="1">
        <v>558942</v>
      </c>
    </row>
    <row r="142" spans="1:18" x14ac:dyDescent="0.3">
      <c r="A142" t="s">
        <v>8987</v>
      </c>
      <c r="B142" s="9">
        <v>45561</v>
      </c>
      <c r="C142" t="s">
        <v>8730</v>
      </c>
      <c r="D142" t="s">
        <v>8731</v>
      </c>
      <c r="E142" t="s">
        <v>949</v>
      </c>
      <c r="F142" t="s">
        <v>1791</v>
      </c>
      <c r="G142" t="s">
        <v>8988</v>
      </c>
      <c r="H142" t="s">
        <v>24</v>
      </c>
      <c r="I142" t="s">
        <v>92</v>
      </c>
      <c r="J142">
        <v>14</v>
      </c>
      <c r="K142" s="1">
        <v>124704</v>
      </c>
      <c r="L142" s="1">
        <v>1745856</v>
      </c>
      <c r="M142" t="s">
        <v>27</v>
      </c>
      <c r="N142" t="s">
        <v>57</v>
      </c>
      <c r="O142">
        <v>2</v>
      </c>
      <c r="P142" t="s">
        <v>35</v>
      </c>
      <c r="Q142">
        <v>72</v>
      </c>
      <c r="R142" s="1">
        <v>1077152</v>
      </c>
    </row>
    <row r="143" spans="1:18" x14ac:dyDescent="0.3">
      <c r="A143" t="s">
        <v>8989</v>
      </c>
      <c r="B143" s="9">
        <v>45384</v>
      </c>
      <c r="C143" t="s">
        <v>8730</v>
      </c>
      <c r="D143" t="s">
        <v>8731</v>
      </c>
      <c r="E143" t="s">
        <v>2951</v>
      </c>
      <c r="F143" t="s">
        <v>2887</v>
      </c>
      <c r="G143" t="s">
        <v>8990</v>
      </c>
      <c r="H143" t="s">
        <v>24</v>
      </c>
      <c r="I143" t="s">
        <v>174</v>
      </c>
      <c r="J143">
        <v>18</v>
      </c>
      <c r="K143" s="1">
        <v>128761</v>
      </c>
      <c r="L143" s="1">
        <v>2317698</v>
      </c>
      <c r="M143">
        <v>0</v>
      </c>
      <c r="N143" t="s">
        <v>34</v>
      </c>
      <c r="O143">
        <v>3</v>
      </c>
      <c r="P143" t="s">
        <v>28</v>
      </c>
      <c r="Q143">
        <v>174</v>
      </c>
      <c r="R143" s="1">
        <v>1077152</v>
      </c>
    </row>
    <row r="144" spans="1:18" x14ac:dyDescent="0.3">
      <c r="A144" t="s">
        <v>8991</v>
      </c>
      <c r="B144" s="9">
        <v>45580</v>
      </c>
      <c r="C144" t="s">
        <v>8730</v>
      </c>
      <c r="D144" t="s">
        <v>8731</v>
      </c>
      <c r="E144" t="s">
        <v>1738</v>
      </c>
      <c r="F144" t="s">
        <v>1184</v>
      </c>
      <c r="G144" t="s">
        <v>8992</v>
      </c>
      <c r="H144" t="s">
        <v>40</v>
      </c>
      <c r="I144" t="s">
        <v>51</v>
      </c>
      <c r="J144">
        <v>4</v>
      </c>
      <c r="K144" s="1">
        <v>17850</v>
      </c>
      <c r="L144" s="1">
        <v>71400</v>
      </c>
      <c r="M144">
        <v>5</v>
      </c>
      <c r="N144" t="s">
        <v>47</v>
      </c>
      <c r="O144">
        <v>2</v>
      </c>
      <c r="P144" t="s">
        <v>35</v>
      </c>
      <c r="Q144">
        <v>127</v>
      </c>
      <c r="R144" s="1">
        <v>289731</v>
      </c>
    </row>
    <row r="145" spans="1:18" x14ac:dyDescent="0.3">
      <c r="A145" t="s">
        <v>8993</v>
      </c>
      <c r="B145" s="9">
        <v>45389</v>
      </c>
      <c r="C145" t="s">
        <v>8730</v>
      </c>
      <c r="D145" t="s">
        <v>8731</v>
      </c>
      <c r="E145" t="s">
        <v>2951</v>
      </c>
      <c r="F145" t="s">
        <v>969</v>
      </c>
      <c r="G145" t="s">
        <v>8994</v>
      </c>
      <c r="H145" t="s">
        <v>32</v>
      </c>
      <c r="I145" t="s">
        <v>33</v>
      </c>
      <c r="J145">
        <v>16</v>
      </c>
      <c r="K145" s="1">
        <v>14096</v>
      </c>
      <c r="L145" s="1">
        <v>225536</v>
      </c>
      <c r="M145">
        <v>20</v>
      </c>
      <c r="N145" t="s">
        <v>27</v>
      </c>
      <c r="O145">
        <v>1</v>
      </c>
      <c r="P145" t="s">
        <v>35</v>
      </c>
      <c r="Q145">
        <v>157</v>
      </c>
      <c r="R145" s="1">
        <v>558942</v>
      </c>
    </row>
    <row r="146" spans="1:18" x14ac:dyDescent="0.3">
      <c r="A146" t="s">
        <v>8995</v>
      </c>
      <c r="B146" s="9">
        <v>44959</v>
      </c>
      <c r="C146" t="s">
        <v>8730</v>
      </c>
      <c r="D146" t="s">
        <v>8731</v>
      </c>
      <c r="E146" t="s">
        <v>949</v>
      </c>
      <c r="F146" t="s">
        <v>655</v>
      </c>
      <c r="G146" t="s">
        <v>8996</v>
      </c>
      <c r="H146" t="s">
        <v>24</v>
      </c>
      <c r="I146" t="s">
        <v>92</v>
      </c>
      <c r="J146">
        <v>10</v>
      </c>
      <c r="K146" s="1">
        <v>316685</v>
      </c>
      <c r="L146" s="1">
        <v>3166850</v>
      </c>
      <c r="M146">
        <v>15</v>
      </c>
      <c r="N146" t="s">
        <v>47</v>
      </c>
      <c r="O146">
        <v>4</v>
      </c>
      <c r="P146" t="s">
        <v>35</v>
      </c>
      <c r="Q146">
        <v>78</v>
      </c>
      <c r="R146" s="1">
        <v>1077152</v>
      </c>
    </row>
    <row r="147" spans="1:18" x14ac:dyDescent="0.3">
      <c r="A147" t="s">
        <v>8997</v>
      </c>
      <c r="B147" s="9">
        <v>45403</v>
      </c>
      <c r="C147" t="s">
        <v>8730</v>
      </c>
      <c r="D147" t="s">
        <v>8731</v>
      </c>
      <c r="E147" t="s">
        <v>1738</v>
      </c>
      <c r="F147" t="s">
        <v>2000</v>
      </c>
      <c r="G147" t="s">
        <v>8998</v>
      </c>
      <c r="H147" t="s">
        <v>32</v>
      </c>
      <c r="I147" t="s">
        <v>237</v>
      </c>
      <c r="J147">
        <v>10</v>
      </c>
      <c r="K147" s="1">
        <v>8776</v>
      </c>
      <c r="L147" s="1">
        <v>87760</v>
      </c>
      <c r="M147">
        <v>15</v>
      </c>
      <c r="N147" t="s">
        <v>27</v>
      </c>
      <c r="O147">
        <v>3</v>
      </c>
      <c r="P147" t="s">
        <v>35</v>
      </c>
      <c r="Q147">
        <v>38</v>
      </c>
      <c r="R147" s="1">
        <v>558942</v>
      </c>
    </row>
    <row r="148" spans="1:18" x14ac:dyDescent="0.3">
      <c r="A148" t="s">
        <v>8999</v>
      </c>
      <c r="B148" s="9">
        <v>45651</v>
      </c>
      <c r="C148" t="s">
        <v>8730</v>
      </c>
      <c r="D148" t="s">
        <v>8731</v>
      </c>
      <c r="E148" t="s">
        <v>949</v>
      </c>
      <c r="F148" t="s">
        <v>1010</v>
      </c>
      <c r="G148" t="s">
        <v>9000</v>
      </c>
      <c r="H148" t="s">
        <v>32</v>
      </c>
      <c r="I148" t="s">
        <v>113</v>
      </c>
      <c r="J148">
        <v>3</v>
      </c>
      <c r="K148" s="1">
        <v>12487</v>
      </c>
      <c r="L148" s="1">
        <v>37461</v>
      </c>
      <c r="M148" t="s">
        <v>27</v>
      </c>
      <c r="N148" t="s">
        <v>34</v>
      </c>
      <c r="O148">
        <v>4</v>
      </c>
      <c r="P148" t="s">
        <v>28</v>
      </c>
      <c r="Q148">
        <v>171</v>
      </c>
      <c r="R148" s="1">
        <v>558942</v>
      </c>
    </row>
    <row r="149" spans="1:18" x14ac:dyDescent="0.3">
      <c r="A149" t="s">
        <v>9001</v>
      </c>
      <c r="B149" s="9">
        <v>45269</v>
      </c>
      <c r="C149" t="s">
        <v>8730</v>
      </c>
      <c r="D149" t="s">
        <v>8731</v>
      </c>
      <c r="E149" t="s">
        <v>949</v>
      </c>
      <c r="F149" t="s">
        <v>356</v>
      </c>
      <c r="G149" t="s">
        <v>9002</v>
      </c>
      <c r="H149" t="s">
        <v>24</v>
      </c>
      <c r="I149" t="s">
        <v>56</v>
      </c>
      <c r="J149">
        <v>3</v>
      </c>
      <c r="K149" s="1">
        <v>181270</v>
      </c>
      <c r="L149" s="1">
        <v>543810</v>
      </c>
      <c r="M149">
        <v>10</v>
      </c>
      <c r="N149" t="s">
        <v>47</v>
      </c>
      <c r="O149">
        <v>4</v>
      </c>
      <c r="P149" t="s">
        <v>35</v>
      </c>
      <c r="Q149">
        <v>42</v>
      </c>
      <c r="R149" s="1">
        <v>1077152</v>
      </c>
    </row>
    <row r="150" spans="1:18" x14ac:dyDescent="0.3">
      <c r="A150" t="s">
        <v>9003</v>
      </c>
      <c r="B150" s="9">
        <v>45132</v>
      </c>
      <c r="C150" t="s">
        <v>8730</v>
      </c>
      <c r="D150" t="s">
        <v>8731</v>
      </c>
      <c r="E150" t="s">
        <v>949</v>
      </c>
      <c r="F150" t="s">
        <v>595</v>
      </c>
      <c r="G150" t="s">
        <v>9004</v>
      </c>
      <c r="H150" t="s">
        <v>32</v>
      </c>
      <c r="I150" t="s">
        <v>158</v>
      </c>
      <c r="J150">
        <v>5</v>
      </c>
      <c r="K150" s="1">
        <v>5903</v>
      </c>
      <c r="L150" s="1">
        <v>29515</v>
      </c>
      <c r="M150">
        <v>0</v>
      </c>
      <c r="N150" t="s">
        <v>47</v>
      </c>
      <c r="O150">
        <v>2</v>
      </c>
      <c r="P150" t="s">
        <v>35</v>
      </c>
      <c r="Q150">
        <v>81</v>
      </c>
      <c r="R150" s="1">
        <v>558942</v>
      </c>
    </row>
    <row r="151" spans="1:18" x14ac:dyDescent="0.3">
      <c r="A151" t="s">
        <v>9005</v>
      </c>
      <c r="B151" s="9">
        <v>45034</v>
      </c>
      <c r="C151" t="s">
        <v>8730</v>
      </c>
      <c r="D151" t="s">
        <v>8731</v>
      </c>
      <c r="E151" t="s">
        <v>949</v>
      </c>
      <c r="F151" t="s">
        <v>418</v>
      </c>
      <c r="G151" t="s">
        <v>9006</v>
      </c>
      <c r="H151" t="s">
        <v>40</v>
      </c>
      <c r="I151" t="s">
        <v>171</v>
      </c>
      <c r="J151">
        <v>5</v>
      </c>
      <c r="K151" s="1">
        <v>8589</v>
      </c>
      <c r="L151" s="1">
        <v>42945</v>
      </c>
      <c r="M151">
        <v>20</v>
      </c>
      <c r="N151" t="s">
        <v>34</v>
      </c>
      <c r="O151" t="s">
        <v>27</v>
      </c>
      <c r="P151" t="s">
        <v>35</v>
      </c>
      <c r="Q151">
        <v>163</v>
      </c>
      <c r="R151" s="1">
        <v>289731</v>
      </c>
    </row>
    <row r="152" spans="1:18" x14ac:dyDescent="0.3">
      <c r="A152" t="s">
        <v>9007</v>
      </c>
      <c r="B152" s="9">
        <v>45118</v>
      </c>
      <c r="C152" t="s">
        <v>8730</v>
      </c>
      <c r="D152" t="s">
        <v>8731</v>
      </c>
      <c r="E152" t="s">
        <v>1738</v>
      </c>
      <c r="F152" t="s">
        <v>1127</v>
      </c>
      <c r="G152" t="s">
        <v>27</v>
      </c>
      <c r="H152" t="s">
        <v>32</v>
      </c>
      <c r="I152" t="s">
        <v>237</v>
      </c>
      <c r="J152">
        <v>20</v>
      </c>
      <c r="K152" s="1">
        <v>21525</v>
      </c>
      <c r="L152" s="1">
        <v>430500</v>
      </c>
      <c r="M152">
        <v>15</v>
      </c>
      <c r="N152" t="s">
        <v>26</v>
      </c>
      <c r="O152">
        <v>3</v>
      </c>
      <c r="P152" t="s">
        <v>35</v>
      </c>
      <c r="Q152">
        <v>127</v>
      </c>
      <c r="R152" s="1">
        <v>558942</v>
      </c>
    </row>
    <row r="153" spans="1:18" x14ac:dyDescent="0.3">
      <c r="A153" t="s">
        <v>9008</v>
      </c>
      <c r="B153" s="9">
        <v>45423</v>
      </c>
      <c r="C153" t="s">
        <v>8730</v>
      </c>
      <c r="D153" t="s">
        <v>8731</v>
      </c>
      <c r="E153" t="s">
        <v>2951</v>
      </c>
      <c r="F153" t="s">
        <v>581</v>
      </c>
      <c r="G153" t="s">
        <v>9009</v>
      </c>
      <c r="H153" t="s">
        <v>24</v>
      </c>
      <c r="I153" t="s">
        <v>174</v>
      </c>
      <c r="J153">
        <v>18</v>
      </c>
      <c r="K153" s="1">
        <v>86963</v>
      </c>
      <c r="L153" s="1">
        <v>1565334</v>
      </c>
      <c r="M153">
        <v>15</v>
      </c>
      <c r="N153" t="s">
        <v>27</v>
      </c>
      <c r="O153">
        <v>1</v>
      </c>
      <c r="P153" t="s">
        <v>28</v>
      </c>
      <c r="Q153">
        <v>169</v>
      </c>
      <c r="R153" s="1">
        <v>1077152</v>
      </c>
    </row>
    <row r="154" spans="1:18" x14ac:dyDescent="0.3">
      <c r="A154" t="s">
        <v>9010</v>
      </c>
      <c r="B154" s="9">
        <v>45476</v>
      </c>
      <c r="C154" t="s">
        <v>8730</v>
      </c>
      <c r="D154" t="s">
        <v>8731</v>
      </c>
      <c r="E154" t="s">
        <v>1738</v>
      </c>
      <c r="F154" t="s">
        <v>2553</v>
      </c>
      <c r="G154" t="s">
        <v>9011</v>
      </c>
      <c r="H154" t="s">
        <v>32</v>
      </c>
      <c r="I154" t="s">
        <v>113</v>
      </c>
      <c r="J154">
        <v>10</v>
      </c>
      <c r="K154" s="1">
        <v>5764</v>
      </c>
      <c r="L154" s="1">
        <v>57640</v>
      </c>
      <c r="M154">
        <v>0</v>
      </c>
      <c r="N154" t="s">
        <v>34</v>
      </c>
      <c r="O154">
        <v>5</v>
      </c>
      <c r="P154" t="s">
        <v>28</v>
      </c>
      <c r="Q154">
        <v>171</v>
      </c>
      <c r="R154" s="1">
        <v>558942</v>
      </c>
    </row>
    <row r="155" spans="1:18" x14ac:dyDescent="0.3">
      <c r="A155" t="s">
        <v>9012</v>
      </c>
      <c r="B155" s="9">
        <v>44959</v>
      </c>
      <c r="C155" t="s">
        <v>8730</v>
      </c>
      <c r="D155" t="s">
        <v>8731</v>
      </c>
      <c r="E155" t="s">
        <v>949</v>
      </c>
      <c r="F155" t="s">
        <v>143</v>
      </c>
      <c r="G155" t="s">
        <v>9013</v>
      </c>
      <c r="H155" t="s">
        <v>65</v>
      </c>
      <c r="I155" t="s">
        <v>289</v>
      </c>
      <c r="J155">
        <v>15</v>
      </c>
      <c r="K155" s="1">
        <v>96568</v>
      </c>
      <c r="L155" s="1">
        <v>1448520</v>
      </c>
      <c r="M155">
        <v>0</v>
      </c>
      <c r="N155" t="s">
        <v>57</v>
      </c>
      <c r="O155">
        <v>3</v>
      </c>
      <c r="P155" t="s">
        <v>35</v>
      </c>
      <c r="Q155">
        <v>27</v>
      </c>
      <c r="R155" s="1">
        <v>761054</v>
      </c>
    </row>
    <row r="156" spans="1:18" x14ac:dyDescent="0.3">
      <c r="A156" t="s">
        <v>9014</v>
      </c>
      <c r="B156" s="9">
        <v>45388</v>
      </c>
      <c r="C156" t="s">
        <v>8730</v>
      </c>
      <c r="D156" t="s">
        <v>8731</v>
      </c>
      <c r="E156" t="s">
        <v>949</v>
      </c>
      <c r="F156" t="s">
        <v>160</v>
      </c>
      <c r="G156" t="s">
        <v>9015</v>
      </c>
      <c r="H156" t="s">
        <v>65</v>
      </c>
      <c r="I156" t="s">
        <v>66</v>
      </c>
      <c r="J156">
        <v>13</v>
      </c>
      <c r="K156" s="1">
        <v>39738</v>
      </c>
      <c r="L156" s="1">
        <v>516594</v>
      </c>
      <c r="M156">
        <v>10</v>
      </c>
      <c r="N156" t="s">
        <v>47</v>
      </c>
      <c r="O156">
        <v>5</v>
      </c>
      <c r="P156" t="s">
        <v>28</v>
      </c>
      <c r="Q156">
        <v>48</v>
      </c>
      <c r="R156" s="1">
        <v>761054</v>
      </c>
    </row>
    <row r="157" spans="1:18" x14ac:dyDescent="0.3">
      <c r="A157" t="s">
        <v>9016</v>
      </c>
      <c r="B157" s="9">
        <v>45270</v>
      </c>
      <c r="C157" t="s">
        <v>8730</v>
      </c>
      <c r="D157" t="s">
        <v>8731</v>
      </c>
      <c r="E157" t="s">
        <v>1738</v>
      </c>
      <c r="F157" t="s">
        <v>1753</v>
      </c>
      <c r="G157" t="s">
        <v>9017</v>
      </c>
      <c r="H157" t="s">
        <v>45</v>
      </c>
      <c r="I157" t="s">
        <v>130</v>
      </c>
      <c r="J157">
        <v>15</v>
      </c>
      <c r="K157" s="1">
        <v>14050</v>
      </c>
      <c r="L157" s="1">
        <v>210750</v>
      </c>
      <c r="M157">
        <v>5</v>
      </c>
      <c r="N157" t="s">
        <v>26</v>
      </c>
      <c r="O157">
        <v>0</v>
      </c>
      <c r="P157" t="s">
        <v>35</v>
      </c>
      <c r="Q157">
        <v>125</v>
      </c>
      <c r="R157" s="1">
        <v>383206</v>
      </c>
    </row>
    <row r="158" spans="1:18" x14ac:dyDescent="0.3">
      <c r="A158" t="s">
        <v>9018</v>
      </c>
      <c r="B158" s="9">
        <v>45403</v>
      </c>
      <c r="C158" t="s">
        <v>8730</v>
      </c>
      <c r="D158" t="s">
        <v>8731</v>
      </c>
      <c r="E158" t="s">
        <v>1738</v>
      </c>
      <c r="F158" t="s">
        <v>2822</v>
      </c>
      <c r="G158" t="s">
        <v>9019</v>
      </c>
      <c r="H158" t="s">
        <v>40</v>
      </c>
      <c r="I158" t="s">
        <v>106</v>
      </c>
      <c r="J158">
        <v>2</v>
      </c>
      <c r="K158" s="1">
        <v>10133</v>
      </c>
      <c r="L158" s="1">
        <v>20266</v>
      </c>
      <c r="M158">
        <v>0</v>
      </c>
      <c r="N158" t="s">
        <v>47</v>
      </c>
      <c r="O158">
        <v>1</v>
      </c>
      <c r="P158" t="s">
        <v>35</v>
      </c>
      <c r="Q158">
        <v>162</v>
      </c>
      <c r="R158" s="1">
        <v>289731</v>
      </c>
    </row>
    <row r="159" spans="1:18" x14ac:dyDescent="0.3">
      <c r="A159" t="s">
        <v>9020</v>
      </c>
      <c r="B159" s="9">
        <v>45034</v>
      </c>
      <c r="C159" t="s">
        <v>8730</v>
      </c>
      <c r="D159" t="s">
        <v>8731</v>
      </c>
      <c r="E159" t="s">
        <v>1738</v>
      </c>
      <c r="F159" t="s">
        <v>842</v>
      </c>
      <c r="G159" t="s">
        <v>9021</v>
      </c>
      <c r="H159" t="s">
        <v>32</v>
      </c>
      <c r="I159" t="s">
        <v>141</v>
      </c>
      <c r="J159">
        <v>10</v>
      </c>
      <c r="K159" s="1">
        <v>23553</v>
      </c>
      <c r="L159" s="1">
        <v>235530</v>
      </c>
      <c r="M159">
        <v>0</v>
      </c>
      <c r="N159" t="s">
        <v>34</v>
      </c>
      <c r="O159">
        <v>1</v>
      </c>
      <c r="P159" t="s">
        <v>35</v>
      </c>
      <c r="Q159">
        <v>70</v>
      </c>
      <c r="R159" s="1">
        <v>558942</v>
      </c>
    </row>
    <row r="160" spans="1:18" x14ac:dyDescent="0.3">
      <c r="A160" t="s">
        <v>9022</v>
      </c>
      <c r="B160" s="9">
        <v>45028</v>
      </c>
      <c r="C160" t="s">
        <v>8730</v>
      </c>
      <c r="D160" t="s">
        <v>8731</v>
      </c>
      <c r="E160" t="s">
        <v>949</v>
      </c>
      <c r="F160" t="s">
        <v>613</v>
      </c>
      <c r="G160" t="s">
        <v>9023</v>
      </c>
      <c r="H160" t="s">
        <v>32</v>
      </c>
      <c r="I160" t="s">
        <v>237</v>
      </c>
      <c r="J160">
        <v>19</v>
      </c>
      <c r="K160" s="1">
        <v>21315</v>
      </c>
      <c r="L160" s="1">
        <v>404985</v>
      </c>
      <c r="M160">
        <v>15</v>
      </c>
      <c r="N160" t="s">
        <v>57</v>
      </c>
      <c r="O160">
        <v>3</v>
      </c>
      <c r="P160" t="s">
        <v>35</v>
      </c>
      <c r="Q160">
        <v>101</v>
      </c>
      <c r="R160" s="1">
        <v>558942</v>
      </c>
    </row>
    <row r="161" spans="1:18" x14ac:dyDescent="0.3">
      <c r="A161" t="s">
        <v>9024</v>
      </c>
      <c r="B161" s="9">
        <v>45058</v>
      </c>
      <c r="C161" t="s">
        <v>8730</v>
      </c>
      <c r="D161" t="s">
        <v>8731</v>
      </c>
      <c r="E161" t="s">
        <v>1738</v>
      </c>
      <c r="F161" t="s">
        <v>849</v>
      </c>
      <c r="G161" t="s">
        <v>9025</v>
      </c>
      <c r="H161" t="s">
        <v>32</v>
      </c>
      <c r="I161" t="s">
        <v>158</v>
      </c>
      <c r="J161">
        <v>19</v>
      </c>
      <c r="K161" s="1">
        <v>24007</v>
      </c>
      <c r="L161" s="1">
        <v>456133</v>
      </c>
      <c r="M161">
        <v>0</v>
      </c>
      <c r="N161" t="s">
        <v>34</v>
      </c>
      <c r="O161">
        <v>5</v>
      </c>
      <c r="P161" t="s">
        <v>27</v>
      </c>
      <c r="Q161">
        <v>127</v>
      </c>
      <c r="R161" s="1">
        <v>558942</v>
      </c>
    </row>
    <row r="162" spans="1:18" x14ac:dyDescent="0.3">
      <c r="A162" t="s">
        <v>9026</v>
      </c>
      <c r="B162" s="9">
        <v>44988</v>
      </c>
      <c r="C162" t="s">
        <v>8730</v>
      </c>
      <c r="D162" t="s">
        <v>8731</v>
      </c>
      <c r="E162" t="s">
        <v>1738</v>
      </c>
      <c r="F162" t="s">
        <v>670</v>
      </c>
      <c r="G162" t="s">
        <v>9027</v>
      </c>
      <c r="H162" t="s">
        <v>65</v>
      </c>
      <c r="I162" t="s">
        <v>289</v>
      </c>
      <c r="J162">
        <v>11</v>
      </c>
      <c r="K162" s="1">
        <v>115641</v>
      </c>
      <c r="L162" s="1">
        <v>1272051</v>
      </c>
      <c r="M162">
        <v>5</v>
      </c>
      <c r="N162" t="s">
        <v>57</v>
      </c>
      <c r="O162">
        <v>3</v>
      </c>
      <c r="P162" t="s">
        <v>35</v>
      </c>
      <c r="Q162">
        <v>192</v>
      </c>
      <c r="R162" s="1">
        <v>761054</v>
      </c>
    </row>
    <row r="163" spans="1:18" x14ac:dyDescent="0.3">
      <c r="A163" t="s">
        <v>9028</v>
      </c>
      <c r="B163" s="9">
        <v>45500</v>
      </c>
      <c r="C163" t="s">
        <v>8730</v>
      </c>
      <c r="D163" t="s">
        <v>8731</v>
      </c>
      <c r="E163" t="s">
        <v>1738</v>
      </c>
      <c r="F163" t="s">
        <v>401</v>
      </c>
      <c r="G163" t="s">
        <v>9029</v>
      </c>
      <c r="H163" t="s">
        <v>24</v>
      </c>
      <c r="I163" t="s">
        <v>92</v>
      </c>
      <c r="J163">
        <v>4</v>
      </c>
      <c r="K163" s="1">
        <v>38464</v>
      </c>
      <c r="L163" s="1">
        <v>153856</v>
      </c>
      <c r="M163">
        <v>0</v>
      </c>
      <c r="N163" t="s">
        <v>57</v>
      </c>
      <c r="O163">
        <v>5</v>
      </c>
      <c r="P163" t="s">
        <v>28</v>
      </c>
      <c r="Q163">
        <v>11</v>
      </c>
      <c r="R163" s="1">
        <v>1077152</v>
      </c>
    </row>
    <row r="164" spans="1:18" x14ac:dyDescent="0.3">
      <c r="A164" t="s">
        <v>9030</v>
      </c>
      <c r="B164" s="9">
        <v>45177</v>
      </c>
      <c r="C164" t="s">
        <v>8730</v>
      </c>
      <c r="D164" t="s">
        <v>8731</v>
      </c>
      <c r="E164" t="s">
        <v>2951</v>
      </c>
      <c r="F164" t="s">
        <v>2247</v>
      </c>
      <c r="G164" t="s">
        <v>9031</v>
      </c>
      <c r="H164" t="s">
        <v>32</v>
      </c>
      <c r="I164" t="s">
        <v>95</v>
      </c>
      <c r="J164">
        <v>14</v>
      </c>
      <c r="K164" s="1">
        <v>16185</v>
      </c>
      <c r="L164" s="1">
        <v>226590</v>
      </c>
      <c r="M164">
        <v>10</v>
      </c>
      <c r="N164" t="s">
        <v>47</v>
      </c>
      <c r="O164" t="s">
        <v>27</v>
      </c>
      <c r="P164" t="s">
        <v>28</v>
      </c>
      <c r="Q164">
        <v>167</v>
      </c>
      <c r="R164" s="1">
        <v>558942</v>
      </c>
    </row>
    <row r="165" spans="1:18" x14ac:dyDescent="0.3">
      <c r="A165" t="s">
        <v>9032</v>
      </c>
      <c r="B165" s="9">
        <v>45365</v>
      </c>
      <c r="C165" t="s">
        <v>8730</v>
      </c>
      <c r="D165" t="s">
        <v>8731</v>
      </c>
      <c r="E165" t="s">
        <v>949</v>
      </c>
      <c r="F165" t="s">
        <v>4070</v>
      </c>
      <c r="G165" t="s">
        <v>9033</v>
      </c>
      <c r="H165" t="s">
        <v>65</v>
      </c>
      <c r="I165" t="s">
        <v>478</v>
      </c>
      <c r="J165">
        <v>14</v>
      </c>
      <c r="K165" s="1">
        <v>14272</v>
      </c>
      <c r="L165" s="1">
        <v>199808</v>
      </c>
      <c r="M165">
        <v>20</v>
      </c>
      <c r="N165" t="s">
        <v>57</v>
      </c>
      <c r="O165">
        <v>4</v>
      </c>
      <c r="P165" t="s">
        <v>28</v>
      </c>
      <c r="Q165">
        <v>11</v>
      </c>
      <c r="R165" s="1">
        <v>761054</v>
      </c>
    </row>
    <row r="166" spans="1:18" x14ac:dyDescent="0.3">
      <c r="A166" t="s">
        <v>9034</v>
      </c>
      <c r="B166" s="9">
        <v>45421</v>
      </c>
      <c r="C166" t="s">
        <v>8730</v>
      </c>
      <c r="D166" t="s">
        <v>8731</v>
      </c>
      <c r="E166" t="s">
        <v>1738</v>
      </c>
      <c r="F166" t="s">
        <v>1249</v>
      </c>
      <c r="G166" t="s">
        <v>9035</v>
      </c>
      <c r="H166" t="s">
        <v>45</v>
      </c>
      <c r="I166" t="s">
        <v>211</v>
      </c>
      <c r="J166">
        <v>9</v>
      </c>
      <c r="K166" s="1">
        <v>15450</v>
      </c>
      <c r="L166" s="1">
        <v>139050</v>
      </c>
      <c r="M166" t="s">
        <v>27</v>
      </c>
      <c r="N166" t="s">
        <v>26</v>
      </c>
      <c r="O166">
        <v>3</v>
      </c>
      <c r="P166" t="s">
        <v>35</v>
      </c>
      <c r="Q166">
        <v>107</v>
      </c>
      <c r="R166" s="1">
        <v>383206</v>
      </c>
    </row>
    <row r="167" spans="1:18" x14ac:dyDescent="0.3">
      <c r="A167" t="s">
        <v>9036</v>
      </c>
      <c r="B167" s="9">
        <v>45017</v>
      </c>
      <c r="C167" t="s">
        <v>8730</v>
      </c>
      <c r="D167" t="s">
        <v>8731</v>
      </c>
      <c r="E167" t="s">
        <v>1738</v>
      </c>
      <c r="F167" t="s">
        <v>273</v>
      </c>
      <c r="G167" t="s">
        <v>9037</v>
      </c>
      <c r="H167" t="s">
        <v>40</v>
      </c>
      <c r="I167" t="s">
        <v>171</v>
      </c>
      <c r="J167">
        <v>15</v>
      </c>
      <c r="K167" s="1">
        <v>7915</v>
      </c>
      <c r="L167" s="1">
        <v>118725</v>
      </c>
      <c r="M167">
        <v>0</v>
      </c>
      <c r="N167" t="s">
        <v>47</v>
      </c>
      <c r="O167">
        <v>2</v>
      </c>
      <c r="P167" t="s">
        <v>35</v>
      </c>
      <c r="Q167">
        <v>68</v>
      </c>
      <c r="R167" s="1">
        <v>289731</v>
      </c>
    </row>
    <row r="168" spans="1:18" x14ac:dyDescent="0.3">
      <c r="A168" t="s">
        <v>9038</v>
      </c>
      <c r="B168" s="9">
        <v>45463</v>
      </c>
      <c r="C168" t="s">
        <v>8730</v>
      </c>
      <c r="D168" t="s">
        <v>8731</v>
      </c>
      <c r="E168" t="s">
        <v>1738</v>
      </c>
      <c r="F168" t="s">
        <v>1549</v>
      </c>
      <c r="G168" t="s">
        <v>27</v>
      </c>
      <c r="H168" t="s">
        <v>32</v>
      </c>
      <c r="I168" t="s">
        <v>141</v>
      </c>
      <c r="J168">
        <v>2</v>
      </c>
      <c r="K168" s="1">
        <v>13358</v>
      </c>
      <c r="L168" s="1">
        <v>26716</v>
      </c>
      <c r="M168">
        <v>20</v>
      </c>
      <c r="N168" t="s">
        <v>26</v>
      </c>
      <c r="O168">
        <v>2</v>
      </c>
      <c r="P168" t="s">
        <v>28</v>
      </c>
      <c r="Q168">
        <v>153</v>
      </c>
      <c r="R168" s="1">
        <v>558942</v>
      </c>
    </row>
    <row r="169" spans="1:18" x14ac:dyDescent="0.3">
      <c r="A169" t="s">
        <v>9039</v>
      </c>
      <c r="B169" s="9">
        <v>45546</v>
      </c>
      <c r="C169" t="s">
        <v>8730</v>
      </c>
      <c r="D169" t="s">
        <v>8731</v>
      </c>
      <c r="E169" t="s">
        <v>1738</v>
      </c>
      <c r="F169" t="s">
        <v>163</v>
      </c>
      <c r="G169" t="s">
        <v>9040</v>
      </c>
      <c r="H169" t="s">
        <v>45</v>
      </c>
      <c r="I169" t="s">
        <v>181</v>
      </c>
      <c r="J169">
        <v>7</v>
      </c>
      <c r="K169" s="1">
        <v>4300</v>
      </c>
      <c r="L169" s="1">
        <v>30100</v>
      </c>
      <c r="M169">
        <v>15</v>
      </c>
      <c r="N169" t="s">
        <v>57</v>
      </c>
      <c r="O169">
        <v>5</v>
      </c>
      <c r="P169" t="s">
        <v>35</v>
      </c>
      <c r="Q169">
        <v>128</v>
      </c>
      <c r="R169" s="1">
        <v>383206</v>
      </c>
    </row>
    <row r="170" spans="1:18" x14ac:dyDescent="0.3">
      <c r="A170" t="s">
        <v>9041</v>
      </c>
      <c r="B170" s="9">
        <v>45242</v>
      </c>
      <c r="C170" t="s">
        <v>8730</v>
      </c>
      <c r="D170" t="s">
        <v>8731</v>
      </c>
      <c r="E170" t="s">
        <v>2951</v>
      </c>
      <c r="F170" t="s">
        <v>2729</v>
      </c>
      <c r="G170" t="s">
        <v>9042</v>
      </c>
      <c r="H170" t="s">
        <v>32</v>
      </c>
      <c r="I170" t="s">
        <v>95</v>
      </c>
      <c r="J170">
        <v>12</v>
      </c>
      <c r="K170" s="1">
        <v>5001</v>
      </c>
      <c r="L170" s="1">
        <v>60012</v>
      </c>
      <c r="M170" t="s">
        <v>27</v>
      </c>
      <c r="N170" t="s">
        <v>26</v>
      </c>
      <c r="O170">
        <v>4</v>
      </c>
      <c r="P170" t="s">
        <v>35</v>
      </c>
      <c r="Q170">
        <v>113</v>
      </c>
      <c r="R170" s="1">
        <v>558942</v>
      </c>
    </row>
    <row r="171" spans="1:18" x14ac:dyDescent="0.3">
      <c r="A171" t="s">
        <v>9043</v>
      </c>
      <c r="B171" s="9">
        <v>45025</v>
      </c>
      <c r="C171" t="s">
        <v>8730</v>
      </c>
      <c r="D171" t="s">
        <v>8731</v>
      </c>
      <c r="E171" t="s">
        <v>949</v>
      </c>
      <c r="F171" t="s">
        <v>1924</v>
      </c>
      <c r="G171" t="s">
        <v>9044</v>
      </c>
      <c r="H171" t="s">
        <v>40</v>
      </c>
      <c r="I171" t="s">
        <v>123</v>
      </c>
      <c r="J171">
        <v>6</v>
      </c>
      <c r="K171" s="1">
        <v>16243</v>
      </c>
      <c r="L171" s="1">
        <v>97458</v>
      </c>
      <c r="M171" t="s">
        <v>27</v>
      </c>
      <c r="N171" t="s">
        <v>47</v>
      </c>
      <c r="O171" t="s">
        <v>27</v>
      </c>
      <c r="P171" t="s">
        <v>28</v>
      </c>
      <c r="Q171">
        <v>200</v>
      </c>
      <c r="R171" s="1">
        <v>289731</v>
      </c>
    </row>
    <row r="172" spans="1:18" x14ac:dyDescent="0.3">
      <c r="A172" t="s">
        <v>9045</v>
      </c>
      <c r="B172" s="9">
        <v>45269</v>
      </c>
      <c r="C172" t="s">
        <v>8730</v>
      </c>
      <c r="D172" t="s">
        <v>8731</v>
      </c>
      <c r="E172" t="s">
        <v>1738</v>
      </c>
      <c r="F172" t="s">
        <v>2913</v>
      </c>
      <c r="G172" t="s">
        <v>9046</v>
      </c>
      <c r="H172" t="s">
        <v>32</v>
      </c>
      <c r="I172" t="s">
        <v>95</v>
      </c>
      <c r="J172">
        <v>6</v>
      </c>
      <c r="K172" s="1">
        <v>18937</v>
      </c>
      <c r="L172" s="1">
        <v>113622</v>
      </c>
      <c r="M172">
        <v>10</v>
      </c>
      <c r="N172" t="s">
        <v>57</v>
      </c>
      <c r="O172">
        <v>3</v>
      </c>
      <c r="P172" t="s">
        <v>35</v>
      </c>
      <c r="Q172">
        <v>185</v>
      </c>
      <c r="R172" s="1">
        <v>558942</v>
      </c>
    </row>
    <row r="173" spans="1:18" x14ac:dyDescent="0.3">
      <c r="A173" t="s">
        <v>9047</v>
      </c>
      <c r="B173" s="9">
        <v>45560</v>
      </c>
      <c r="C173" t="s">
        <v>8730</v>
      </c>
      <c r="D173" t="s">
        <v>8731</v>
      </c>
      <c r="E173" t="s">
        <v>2951</v>
      </c>
      <c r="F173" t="s">
        <v>2090</v>
      </c>
      <c r="G173" t="s">
        <v>9048</v>
      </c>
      <c r="H173" t="s">
        <v>24</v>
      </c>
      <c r="I173" t="s">
        <v>161</v>
      </c>
      <c r="J173">
        <v>4</v>
      </c>
      <c r="K173" s="1">
        <v>183220</v>
      </c>
      <c r="L173" s="1">
        <v>732880</v>
      </c>
      <c r="M173" t="s">
        <v>27</v>
      </c>
      <c r="N173" t="s">
        <v>57</v>
      </c>
      <c r="O173">
        <v>4</v>
      </c>
      <c r="P173" t="s">
        <v>35</v>
      </c>
      <c r="Q173">
        <v>123</v>
      </c>
      <c r="R173" s="1">
        <v>1077152</v>
      </c>
    </row>
    <row r="174" spans="1:18" x14ac:dyDescent="0.3">
      <c r="A174" t="s">
        <v>9049</v>
      </c>
      <c r="B174" s="9">
        <v>45288</v>
      </c>
      <c r="C174" t="s">
        <v>8730</v>
      </c>
      <c r="D174" t="s">
        <v>8731</v>
      </c>
      <c r="E174" t="s">
        <v>1738</v>
      </c>
      <c r="F174" t="s">
        <v>6342</v>
      </c>
      <c r="G174" t="s">
        <v>9050</v>
      </c>
      <c r="H174" t="s">
        <v>32</v>
      </c>
      <c r="I174" t="s">
        <v>113</v>
      </c>
      <c r="J174">
        <v>7</v>
      </c>
      <c r="K174" s="1">
        <v>22087</v>
      </c>
      <c r="L174" s="1">
        <v>154609</v>
      </c>
      <c r="M174">
        <v>20</v>
      </c>
      <c r="N174" t="s">
        <v>47</v>
      </c>
      <c r="O174">
        <v>0</v>
      </c>
      <c r="P174" t="s">
        <v>35</v>
      </c>
      <c r="Q174">
        <v>116</v>
      </c>
      <c r="R174" s="1">
        <v>558942</v>
      </c>
    </row>
    <row r="175" spans="1:18" x14ac:dyDescent="0.3">
      <c r="A175" t="s">
        <v>9051</v>
      </c>
      <c r="B175" s="9">
        <v>45266</v>
      </c>
      <c r="C175" t="s">
        <v>8730</v>
      </c>
      <c r="D175" t="s">
        <v>8731</v>
      </c>
      <c r="E175" t="s">
        <v>1738</v>
      </c>
      <c r="F175" t="s">
        <v>1774</v>
      </c>
      <c r="G175" t="s">
        <v>9052</v>
      </c>
      <c r="H175" t="s">
        <v>45</v>
      </c>
      <c r="I175" t="s">
        <v>181</v>
      </c>
      <c r="J175">
        <v>5</v>
      </c>
      <c r="K175" s="1">
        <v>16552</v>
      </c>
      <c r="L175" s="1">
        <v>82760</v>
      </c>
      <c r="M175">
        <v>5</v>
      </c>
      <c r="N175" t="s">
        <v>27</v>
      </c>
      <c r="O175">
        <v>4</v>
      </c>
      <c r="P175" t="s">
        <v>35</v>
      </c>
      <c r="Q175">
        <v>115</v>
      </c>
      <c r="R175" s="1">
        <v>383206</v>
      </c>
    </row>
    <row r="176" spans="1:18" x14ac:dyDescent="0.3">
      <c r="A176" t="s">
        <v>9053</v>
      </c>
      <c r="B176" s="9">
        <v>45031</v>
      </c>
      <c r="C176" t="s">
        <v>8730</v>
      </c>
      <c r="D176" t="s">
        <v>8731</v>
      </c>
      <c r="E176" t="s">
        <v>2951</v>
      </c>
      <c r="F176" t="s">
        <v>703</v>
      </c>
      <c r="G176" t="s">
        <v>27</v>
      </c>
      <c r="H176" t="s">
        <v>40</v>
      </c>
      <c r="I176" t="s">
        <v>70</v>
      </c>
      <c r="J176">
        <v>5</v>
      </c>
      <c r="K176" s="1">
        <v>11935</v>
      </c>
      <c r="L176" s="1">
        <v>59675</v>
      </c>
      <c r="M176">
        <v>20</v>
      </c>
      <c r="N176" t="s">
        <v>57</v>
      </c>
      <c r="O176">
        <v>2</v>
      </c>
      <c r="P176" t="s">
        <v>35</v>
      </c>
      <c r="Q176">
        <v>22</v>
      </c>
      <c r="R176" s="1">
        <v>289731</v>
      </c>
    </row>
    <row r="177" spans="1:18" x14ac:dyDescent="0.3">
      <c r="A177" t="s">
        <v>9054</v>
      </c>
      <c r="B177" s="9">
        <v>45063</v>
      </c>
      <c r="C177" t="s">
        <v>8730</v>
      </c>
      <c r="D177" t="s">
        <v>8731</v>
      </c>
      <c r="E177" t="s">
        <v>1738</v>
      </c>
      <c r="F177" t="s">
        <v>5303</v>
      </c>
      <c r="G177" t="s">
        <v>9055</v>
      </c>
      <c r="H177" t="s">
        <v>32</v>
      </c>
      <c r="I177" t="s">
        <v>158</v>
      </c>
      <c r="J177">
        <v>14</v>
      </c>
      <c r="K177" s="1">
        <v>19160</v>
      </c>
      <c r="L177" s="1">
        <v>268240</v>
      </c>
      <c r="M177" t="s">
        <v>27</v>
      </c>
      <c r="N177" t="s">
        <v>47</v>
      </c>
      <c r="O177">
        <v>2</v>
      </c>
      <c r="P177" t="s">
        <v>35</v>
      </c>
      <c r="Q177">
        <v>77</v>
      </c>
      <c r="R177" s="1">
        <v>558942</v>
      </c>
    </row>
    <row r="178" spans="1:18" x14ac:dyDescent="0.3">
      <c r="A178" t="s">
        <v>9056</v>
      </c>
      <c r="B178" s="9">
        <v>45217</v>
      </c>
      <c r="C178" t="s">
        <v>8730</v>
      </c>
      <c r="D178" t="s">
        <v>8731</v>
      </c>
      <c r="E178" t="s">
        <v>2951</v>
      </c>
      <c r="F178" t="s">
        <v>1568</v>
      </c>
      <c r="G178" t="s">
        <v>27</v>
      </c>
      <c r="H178" t="s">
        <v>24</v>
      </c>
      <c r="I178" t="s">
        <v>61</v>
      </c>
      <c r="J178">
        <v>12</v>
      </c>
      <c r="K178" s="1">
        <v>335830</v>
      </c>
      <c r="L178" s="1">
        <v>4029960</v>
      </c>
      <c r="M178">
        <v>0</v>
      </c>
      <c r="N178" t="s">
        <v>34</v>
      </c>
      <c r="O178">
        <v>4</v>
      </c>
      <c r="P178" t="s">
        <v>35</v>
      </c>
      <c r="Q178">
        <v>141</v>
      </c>
      <c r="R178" s="1">
        <v>1077152</v>
      </c>
    </row>
    <row r="179" spans="1:18" x14ac:dyDescent="0.3">
      <c r="A179" t="s">
        <v>9057</v>
      </c>
      <c r="B179" s="9">
        <v>45039</v>
      </c>
      <c r="C179" t="s">
        <v>8730</v>
      </c>
      <c r="D179" t="s">
        <v>8731</v>
      </c>
      <c r="E179" t="s">
        <v>2951</v>
      </c>
      <c r="F179" t="s">
        <v>914</v>
      </c>
      <c r="G179" t="s">
        <v>9058</v>
      </c>
      <c r="H179" t="s">
        <v>24</v>
      </c>
      <c r="I179" t="s">
        <v>56</v>
      </c>
      <c r="J179">
        <v>2</v>
      </c>
      <c r="K179" s="1">
        <v>230726</v>
      </c>
      <c r="L179" s="1">
        <v>461452</v>
      </c>
      <c r="M179">
        <v>10</v>
      </c>
      <c r="N179" t="s">
        <v>27</v>
      </c>
      <c r="O179">
        <v>2</v>
      </c>
      <c r="P179" t="s">
        <v>35</v>
      </c>
      <c r="Q179">
        <v>191</v>
      </c>
      <c r="R179" s="1">
        <v>1077152</v>
      </c>
    </row>
    <row r="180" spans="1:18" x14ac:dyDescent="0.3">
      <c r="A180" t="s">
        <v>9059</v>
      </c>
      <c r="B180" s="9">
        <v>45463</v>
      </c>
      <c r="C180" t="s">
        <v>8730</v>
      </c>
      <c r="D180" t="s">
        <v>8731</v>
      </c>
      <c r="E180" t="s">
        <v>949</v>
      </c>
      <c r="F180" t="s">
        <v>1419</v>
      </c>
      <c r="G180" t="s">
        <v>9060</v>
      </c>
      <c r="H180" t="s">
        <v>40</v>
      </c>
      <c r="I180" t="s">
        <v>41</v>
      </c>
      <c r="J180">
        <v>15</v>
      </c>
      <c r="K180" s="1">
        <v>9244</v>
      </c>
      <c r="L180" s="1">
        <v>138660</v>
      </c>
      <c r="M180">
        <v>0</v>
      </c>
      <c r="N180" t="s">
        <v>57</v>
      </c>
      <c r="O180">
        <v>5</v>
      </c>
      <c r="P180" t="s">
        <v>28</v>
      </c>
      <c r="Q180">
        <v>53</v>
      </c>
      <c r="R180" s="1">
        <v>289731</v>
      </c>
    </row>
    <row r="181" spans="1:18" x14ac:dyDescent="0.3">
      <c r="A181" t="s">
        <v>9061</v>
      </c>
      <c r="B181" s="9">
        <v>44992</v>
      </c>
      <c r="C181" t="s">
        <v>8730</v>
      </c>
      <c r="D181" t="s">
        <v>8731</v>
      </c>
      <c r="E181" t="s">
        <v>2951</v>
      </c>
      <c r="F181" t="s">
        <v>379</v>
      </c>
      <c r="G181" t="s">
        <v>9062</v>
      </c>
      <c r="H181" t="s">
        <v>45</v>
      </c>
      <c r="I181" t="s">
        <v>74</v>
      </c>
      <c r="J181">
        <v>15</v>
      </c>
      <c r="K181" s="1">
        <v>38106</v>
      </c>
      <c r="L181" s="1">
        <v>571590</v>
      </c>
      <c r="M181">
        <v>5</v>
      </c>
      <c r="N181" t="s">
        <v>47</v>
      </c>
      <c r="O181">
        <v>3</v>
      </c>
      <c r="P181" t="s">
        <v>35</v>
      </c>
      <c r="Q181">
        <v>13</v>
      </c>
      <c r="R181" s="1">
        <v>383206</v>
      </c>
    </row>
    <row r="182" spans="1:18" x14ac:dyDescent="0.3">
      <c r="A182" t="s">
        <v>9063</v>
      </c>
      <c r="B182" s="9">
        <v>45308</v>
      </c>
      <c r="C182" t="s">
        <v>8730</v>
      </c>
      <c r="D182" t="s">
        <v>8731</v>
      </c>
      <c r="E182" t="s">
        <v>1738</v>
      </c>
      <c r="F182" t="s">
        <v>1744</v>
      </c>
      <c r="G182" t="s">
        <v>9064</v>
      </c>
      <c r="H182" t="s">
        <v>32</v>
      </c>
      <c r="I182" t="s">
        <v>141</v>
      </c>
      <c r="J182">
        <v>9</v>
      </c>
      <c r="K182" s="1">
        <v>10478</v>
      </c>
      <c r="L182" s="1">
        <v>94302</v>
      </c>
      <c r="M182" t="s">
        <v>27</v>
      </c>
      <c r="N182" t="s">
        <v>26</v>
      </c>
      <c r="O182">
        <v>3</v>
      </c>
      <c r="P182" t="s">
        <v>35</v>
      </c>
      <c r="Q182">
        <v>135</v>
      </c>
      <c r="R182" s="1">
        <v>558942</v>
      </c>
    </row>
    <row r="183" spans="1:18" x14ac:dyDescent="0.3">
      <c r="A183" t="s">
        <v>9065</v>
      </c>
      <c r="B183" s="9">
        <v>45650</v>
      </c>
      <c r="C183" t="s">
        <v>8730</v>
      </c>
      <c r="D183" t="s">
        <v>8731</v>
      </c>
      <c r="E183" t="s">
        <v>949</v>
      </c>
      <c r="F183" t="s">
        <v>1581</v>
      </c>
      <c r="G183" t="s">
        <v>9066</v>
      </c>
      <c r="H183" t="s">
        <v>40</v>
      </c>
      <c r="I183" t="s">
        <v>123</v>
      </c>
      <c r="J183">
        <v>6</v>
      </c>
      <c r="K183" s="1">
        <v>7090</v>
      </c>
      <c r="L183" s="1">
        <v>42540</v>
      </c>
      <c r="M183" t="s">
        <v>27</v>
      </c>
      <c r="N183" t="s">
        <v>57</v>
      </c>
      <c r="O183">
        <v>4</v>
      </c>
      <c r="P183" t="s">
        <v>35</v>
      </c>
      <c r="Q183">
        <v>96</v>
      </c>
      <c r="R183" s="1">
        <v>289731</v>
      </c>
    </row>
    <row r="184" spans="1:18" x14ac:dyDescent="0.3">
      <c r="A184" t="s">
        <v>9067</v>
      </c>
      <c r="B184" s="9">
        <v>45418</v>
      </c>
      <c r="C184" t="s">
        <v>8730</v>
      </c>
      <c r="D184" t="s">
        <v>8731</v>
      </c>
      <c r="E184" t="s">
        <v>1738</v>
      </c>
      <c r="F184" t="s">
        <v>179</v>
      </c>
      <c r="G184" t="s">
        <v>27</v>
      </c>
      <c r="H184" t="s">
        <v>65</v>
      </c>
      <c r="I184" t="s">
        <v>478</v>
      </c>
      <c r="J184">
        <v>19</v>
      </c>
      <c r="K184" s="1">
        <v>173656</v>
      </c>
      <c r="L184" s="1">
        <v>3299464</v>
      </c>
      <c r="M184">
        <v>0</v>
      </c>
      <c r="N184" t="s">
        <v>27</v>
      </c>
      <c r="O184">
        <v>4</v>
      </c>
      <c r="P184" t="s">
        <v>35</v>
      </c>
      <c r="Q184">
        <v>22</v>
      </c>
      <c r="R184" s="1">
        <v>761054</v>
      </c>
    </row>
    <row r="185" spans="1:18" x14ac:dyDescent="0.3">
      <c r="A185" t="s">
        <v>9068</v>
      </c>
      <c r="B185" s="9">
        <v>44971</v>
      </c>
      <c r="C185" t="s">
        <v>8730</v>
      </c>
      <c r="D185" t="s">
        <v>8731</v>
      </c>
      <c r="E185" t="s">
        <v>949</v>
      </c>
      <c r="F185" t="s">
        <v>587</v>
      </c>
      <c r="G185" t="s">
        <v>9069</v>
      </c>
      <c r="H185" t="s">
        <v>32</v>
      </c>
      <c r="I185" t="s">
        <v>113</v>
      </c>
      <c r="J185">
        <v>16</v>
      </c>
      <c r="K185" s="1">
        <v>21492</v>
      </c>
      <c r="L185" s="1">
        <v>343872</v>
      </c>
      <c r="M185">
        <v>5</v>
      </c>
      <c r="N185" t="s">
        <v>57</v>
      </c>
      <c r="O185">
        <v>1</v>
      </c>
      <c r="P185" t="s">
        <v>35</v>
      </c>
      <c r="Q185">
        <v>98</v>
      </c>
      <c r="R185" s="1">
        <v>558942</v>
      </c>
    </row>
    <row r="186" spans="1:18" x14ac:dyDescent="0.3">
      <c r="A186" t="s">
        <v>9070</v>
      </c>
      <c r="B186" s="9">
        <v>45533</v>
      </c>
      <c r="C186" t="s">
        <v>8730</v>
      </c>
      <c r="D186" t="s">
        <v>8731</v>
      </c>
      <c r="E186" t="s">
        <v>2951</v>
      </c>
      <c r="F186" t="s">
        <v>934</v>
      </c>
      <c r="G186" t="s">
        <v>9071</v>
      </c>
      <c r="H186" t="s">
        <v>24</v>
      </c>
      <c r="I186" t="s">
        <v>61</v>
      </c>
      <c r="J186">
        <v>2</v>
      </c>
      <c r="K186" s="1">
        <v>277034</v>
      </c>
      <c r="L186" s="1">
        <v>554068</v>
      </c>
      <c r="M186">
        <v>5</v>
      </c>
      <c r="N186" t="s">
        <v>47</v>
      </c>
      <c r="O186">
        <v>2</v>
      </c>
      <c r="P186" t="s">
        <v>28</v>
      </c>
      <c r="Q186">
        <v>81</v>
      </c>
      <c r="R186" s="1">
        <v>1077152</v>
      </c>
    </row>
    <row r="187" spans="1:18" x14ac:dyDescent="0.3">
      <c r="A187" t="s">
        <v>9072</v>
      </c>
      <c r="B187" s="9">
        <v>45436</v>
      </c>
      <c r="C187" t="s">
        <v>8730</v>
      </c>
      <c r="D187" t="s">
        <v>8731</v>
      </c>
      <c r="E187" t="s">
        <v>1738</v>
      </c>
      <c r="F187" t="s">
        <v>418</v>
      </c>
      <c r="G187" t="s">
        <v>27</v>
      </c>
      <c r="H187" t="s">
        <v>24</v>
      </c>
      <c r="I187" t="s">
        <v>56</v>
      </c>
      <c r="J187">
        <v>13</v>
      </c>
      <c r="K187" s="1">
        <v>67774</v>
      </c>
      <c r="L187" s="1">
        <v>881062</v>
      </c>
      <c r="M187">
        <v>0</v>
      </c>
      <c r="N187" t="s">
        <v>26</v>
      </c>
      <c r="O187">
        <v>4</v>
      </c>
      <c r="P187" t="s">
        <v>35</v>
      </c>
      <c r="Q187">
        <v>183</v>
      </c>
      <c r="R187" s="1">
        <v>1077152</v>
      </c>
    </row>
    <row r="188" spans="1:18" x14ac:dyDescent="0.3">
      <c r="A188" t="s">
        <v>9073</v>
      </c>
      <c r="B188" s="9">
        <v>45389</v>
      </c>
      <c r="C188" t="s">
        <v>8730</v>
      </c>
      <c r="D188" t="s">
        <v>8731</v>
      </c>
      <c r="E188" t="s">
        <v>949</v>
      </c>
      <c r="F188" t="s">
        <v>147</v>
      </c>
      <c r="G188" t="s">
        <v>9074</v>
      </c>
      <c r="H188" t="s">
        <v>65</v>
      </c>
      <c r="I188" t="s">
        <v>102</v>
      </c>
      <c r="J188">
        <v>11</v>
      </c>
      <c r="K188" s="1">
        <v>128493</v>
      </c>
      <c r="L188" s="1">
        <v>1413423</v>
      </c>
      <c r="M188">
        <v>5</v>
      </c>
      <c r="N188" t="s">
        <v>26</v>
      </c>
      <c r="O188">
        <v>1</v>
      </c>
      <c r="P188" t="s">
        <v>28</v>
      </c>
      <c r="Q188">
        <v>31</v>
      </c>
      <c r="R188" s="1">
        <v>761054</v>
      </c>
    </row>
    <row r="189" spans="1:18" x14ac:dyDescent="0.3">
      <c r="A189" t="s">
        <v>9075</v>
      </c>
      <c r="B189" s="9">
        <v>45349</v>
      </c>
      <c r="C189" t="s">
        <v>8730</v>
      </c>
      <c r="D189" t="s">
        <v>8731</v>
      </c>
      <c r="E189" t="s">
        <v>1738</v>
      </c>
      <c r="F189" t="s">
        <v>1324</v>
      </c>
      <c r="G189" t="s">
        <v>9076</v>
      </c>
      <c r="H189" t="s">
        <v>24</v>
      </c>
      <c r="I189" t="s">
        <v>161</v>
      </c>
      <c r="J189">
        <v>13</v>
      </c>
      <c r="K189" s="1">
        <v>282248</v>
      </c>
      <c r="L189" s="1">
        <v>3669224</v>
      </c>
      <c r="M189">
        <v>20</v>
      </c>
      <c r="N189" t="s">
        <v>34</v>
      </c>
      <c r="O189">
        <v>5</v>
      </c>
      <c r="P189" t="s">
        <v>35</v>
      </c>
      <c r="Q189">
        <v>160</v>
      </c>
      <c r="R189" s="1">
        <v>1077152</v>
      </c>
    </row>
    <row r="190" spans="1:18" x14ac:dyDescent="0.3">
      <c r="A190" t="s">
        <v>9077</v>
      </c>
      <c r="B190" s="9">
        <v>44991</v>
      </c>
      <c r="C190" t="s">
        <v>8730</v>
      </c>
      <c r="D190" t="s">
        <v>8731</v>
      </c>
      <c r="E190" t="s">
        <v>949</v>
      </c>
      <c r="F190" t="s">
        <v>1171</v>
      </c>
      <c r="G190" t="s">
        <v>9078</v>
      </c>
      <c r="H190" t="s">
        <v>24</v>
      </c>
      <c r="I190" t="s">
        <v>61</v>
      </c>
      <c r="J190">
        <v>5</v>
      </c>
      <c r="K190" s="1">
        <v>165016</v>
      </c>
      <c r="L190" s="1">
        <v>825080</v>
      </c>
      <c r="M190">
        <v>0</v>
      </c>
      <c r="N190" t="s">
        <v>57</v>
      </c>
      <c r="O190" t="s">
        <v>27</v>
      </c>
      <c r="P190" t="s">
        <v>28</v>
      </c>
      <c r="Q190">
        <v>33</v>
      </c>
      <c r="R190" s="1">
        <v>1077152</v>
      </c>
    </row>
    <row r="191" spans="1:18" x14ac:dyDescent="0.3">
      <c r="A191" t="s">
        <v>9079</v>
      </c>
      <c r="B191" s="9">
        <v>45109</v>
      </c>
      <c r="C191" t="s">
        <v>8730</v>
      </c>
      <c r="D191" t="s">
        <v>8731</v>
      </c>
      <c r="E191" t="s">
        <v>1738</v>
      </c>
      <c r="F191" t="s">
        <v>2449</v>
      </c>
      <c r="G191" t="s">
        <v>9080</v>
      </c>
      <c r="H191" t="s">
        <v>32</v>
      </c>
      <c r="I191" t="s">
        <v>158</v>
      </c>
      <c r="J191">
        <v>4</v>
      </c>
      <c r="K191" s="1">
        <v>3511</v>
      </c>
      <c r="L191" s="1">
        <v>14044</v>
      </c>
      <c r="M191">
        <v>10</v>
      </c>
      <c r="N191" t="s">
        <v>27</v>
      </c>
      <c r="O191">
        <v>3</v>
      </c>
      <c r="P191" t="s">
        <v>35</v>
      </c>
      <c r="Q191">
        <v>151</v>
      </c>
      <c r="R191" s="1">
        <v>558942</v>
      </c>
    </row>
    <row r="192" spans="1:18" x14ac:dyDescent="0.3">
      <c r="A192" t="s">
        <v>9081</v>
      </c>
      <c r="B192" s="9">
        <v>45444</v>
      </c>
      <c r="C192" t="s">
        <v>8730</v>
      </c>
      <c r="D192" t="s">
        <v>8731</v>
      </c>
      <c r="E192" t="s">
        <v>949</v>
      </c>
      <c r="F192" t="s">
        <v>565</v>
      </c>
      <c r="G192" t="s">
        <v>9082</v>
      </c>
      <c r="H192" t="s">
        <v>40</v>
      </c>
      <c r="I192" t="s">
        <v>137</v>
      </c>
      <c r="J192">
        <v>17</v>
      </c>
      <c r="K192" s="1">
        <v>10011</v>
      </c>
      <c r="L192" s="1">
        <v>170187</v>
      </c>
      <c r="M192">
        <v>20</v>
      </c>
      <c r="N192" t="s">
        <v>27</v>
      </c>
      <c r="O192">
        <v>4</v>
      </c>
      <c r="P192" t="s">
        <v>35</v>
      </c>
      <c r="Q192">
        <v>195</v>
      </c>
      <c r="R192" s="1">
        <v>289731</v>
      </c>
    </row>
    <row r="193" spans="1:18" x14ac:dyDescent="0.3">
      <c r="A193" t="s">
        <v>9083</v>
      </c>
      <c r="B193" s="9">
        <v>45071</v>
      </c>
      <c r="C193" t="s">
        <v>8730</v>
      </c>
      <c r="D193" t="s">
        <v>8731</v>
      </c>
      <c r="E193" t="s">
        <v>949</v>
      </c>
      <c r="F193" t="s">
        <v>640</v>
      </c>
      <c r="G193" t="s">
        <v>9084</v>
      </c>
      <c r="H193" t="s">
        <v>32</v>
      </c>
      <c r="I193" t="s">
        <v>117</v>
      </c>
      <c r="J193">
        <v>15</v>
      </c>
      <c r="K193" s="1">
        <v>19374</v>
      </c>
      <c r="L193" s="1">
        <v>290610</v>
      </c>
      <c r="M193">
        <v>20</v>
      </c>
      <c r="N193" t="s">
        <v>57</v>
      </c>
      <c r="O193">
        <v>2</v>
      </c>
      <c r="P193" t="s">
        <v>35</v>
      </c>
      <c r="Q193">
        <v>75</v>
      </c>
      <c r="R193" s="1">
        <v>558942</v>
      </c>
    </row>
    <row r="194" spans="1:18" x14ac:dyDescent="0.3">
      <c r="A194" t="s">
        <v>9085</v>
      </c>
      <c r="B194" s="9">
        <v>45426</v>
      </c>
      <c r="C194" t="s">
        <v>8730</v>
      </c>
      <c r="D194" t="s">
        <v>8731</v>
      </c>
      <c r="E194" t="s">
        <v>949</v>
      </c>
      <c r="F194" t="s">
        <v>350</v>
      </c>
      <c r="G194" t="s">
        <v>9086</v>
      </c>
      <c r="H194" t="s">
        <v>32</v>
      </c>
      <c r="I194" t="s">
        <v>95</v>
      </c>
      <c r="J194">
        <v>5</v>
      </c>
      <c r="K194" s="1">
        <v>22908</v>
      </c>
      <c r="L194" s="1">
        <v>114540</v>
      </c>
      <c r="M194">
        <v>0</v>
      </c>
      <c r="N194" t="s">
        <v>57</v>
      </c>
      <c r="O194">
        <v>2</v>
      </c>
      <c r="P194" t="s">
        <v>27</v>
      </c>
      <c r="Q194">
        <v>156</v>
      </c>
      <c r="R194" s="1">
        <v>558942</v>
      </c>
    </row>
    <row r="195" spans="1:18" x14ac:dyDescent="0.3">
      <c r="A195" t="s">
        <v>9087</v>
      </c>
      <c r="B195" s="9">
        <v>45400</v>
      </c>
      <c r="C195" t="s">
        <v>8730</v>
      </c>
      <c r="D195" t="s">
        <v>8731</v>
      </c>
      <c r="E195" t="s">
        <v>2951</v>
      </c>
      <c r="F195" t="s">
        <v>3020</v>
      </c>
      <c r="G195" t="s">
        <v>9088</v>
      </c>
      <c r="H195" t="s">
        <v>40</v>
      </c>
      <c r="I195" t="s">
        <v>51</v>
      </c>
      <c r="J195">
        <v>1</v>
      </c>
      <c r="K195" s="1">
        <v>17334</v>
      </c>
      <c r="L195" s="1">
        <v>17334</v>
      </c>
      <c r="M195">
        <v>10</v>
      </c>
      <c r="N195" t="s">
        <v>57</v>
      </c>
      <c r="O195" t="s">
        <v>27</v>
      </c>
      <c r="P195" t="s">
        <v>35</v>
      </c>
      <c r="Q195">
        <v>42</v>
      </c>
      <c r="R195" s="1">
        <v>289731</v>
      </c>
    </row>
    <row r="196" spans="1:18" x14ac:dyDescent="0.3">
      <c r="A196" t="s">
        <v>9089</v>
      </c>
      <c r="B196" s="9">
        <v>45244</v>
      </c>
      <c r="C196" t="s">
        <v>8730</v>
      </c>
      <c r="D196" t="s">
        <v>8731</v>
      </c>
      <c r="E196" t="s">
        <v>949</v>
      </c>
      <c r="F196" t="s">
        <v>1241</v>
      </c>
      <c r="G196" t="s">
        <v>27</v>
      </c>
      <c r="H196" t="s">
        <v>65</v>
      </c>
      <c r="I196" t="s">
        <v>397</v>
      </c>
      <c r="J196">
        <v>1</v>
      </c>
      <c r="K196" s="1">
        <v>76588</v>
      </c>
      <c r="L196" s="1">
        <v>76588</v>
      </c>
      <c r="M196">
        <v>0</v>
      </c>
      <c r="N196" t="s">
        <v>26</v>
      </c>
      <c r="O196">
        <v>3</v>
      </c>
      <c r="P196" t="s">
        <v>28</v>
      </c>
      <c r="Q196">
        <v>138</v>
      </c>
      <c r="R196" s="1">
        <v>761054</v>
      </c>
    </row>
    <row r="197" spans="1:18" x14ac:dyDescent="0.3">
      <c r="A197" t="s">
        <v>9090</v>
      </c>
      <c r="B197" s="9">
        <v>45316</v>
      </c>
      <c r="C197" t="s">
        <v>8730</v>
      </c>
      <c r="D197" t="s">
        <v>8731</v>
      </c>
      <c r="E197" t="s">
        <v>1738</v>
      </c>
      <c r="F197" t="s">
        <v>338</v>
      </c>
      <c r="G197" t="s">
        <v>27</v>
      </c>
      <c r="H197" t="s">
        <v>45</v>
      </c>
      <c r="I197" t="s">
        <v>181</v>
      </c>
      <c r="J197">
        <v>2</v>
      </c>
      <c r="K197" s="1">
        <v>15003</v>
      </c>
      <c r="L197" s="1">
        <v>30006</v>
      </c>
      <c r="M197">
        <v>5</v>
      </c>
      <c r="N197" t="s">
        <v>26</v>
      </c>
      <c r="O197">
        <v>4</v>
      </c>
      <c r="P197" t="s">
        <v>35</v>
      </c>
      <c r="Q197">
        <v>91</v>
      </c>
      <c r="R197" s="1">
        <v>383206</v>
      </c>
    </row>
    <row r="198" spans="1:18" x14ac:dyDescent="0.3">
      <c r="A198" t="s">
        <v>9091</v>
      </c>
      <c r="B198" s="9">
        <v>44949</v>
      </c>
      <c r="C198" t="s">
        <v>8730</v>
      </c>
      <c r="D198" t="s">
        <v>8731</v>
      </c>
      <c r="E198" t="s">
        <v>1738</v>
      </c>
      <c r="F198" t="s">
        <v>476</v>
      </c>
      <c r="G198" t="s">
        <v>9092</v>
      </c>
      <c r="H198" t="s">
        <v>40</v>
      </c>
      <c r="I198" t="s">
        <v>137</v>
      </c>
      <c r="J198">
        <v>16</v>
      </c>
      <c r="K198" s="1">
        <v>8554</v>
      </c>
      <c r="L198" s="1">
        <v>136864</v>
      </c>
      <c r="M198">
        <v>10</v>
      </c>
      <c r="N198" t="s">
        <v>34</v>
      </c>
      <c r="O198">
        <v>6</v>
      </c>
      <c r="P198" t="s">
        <v>35</v>
      </c>
      <c r="Q198">
        <v>41</v>
      </c>
      <c r="R198" s="1">
        <v>289731</v>
      </c>
    </row>
    <row r="199" spans="1:18" x14ac:dyDescent="0.3">
      <c r="A199" t="s">
        <v>9093</v>
      </c>
      <c r="B199" s="9">
        <v>45366</v>
      </c>
      <c r="C199" t="s">
        <v>8730</v>
      </c>
      <c r="D199" t="s">
        <v>8731</v>
      </c>
      <c r="E199" t="s">
        <v>2951</v>
      </c>
      <c r="F199" t="s">
        <v>379</v>
      </c>
      <c r="G199" t="s">
        <v>9094</v>
      </c>
      <c r="H199" t="s">
        <v>45</v>
      </c>
      <c r="I199" t="s">
        <v>98</v>
      </c>
      <c r="J199">
        <v>7</v>
      </c>
      <c r="K199" s="1">
        <v>13994</v>
      </c>
      <c r="L199" s="1">
        <v>97958</v>
      </c>
      <c r="M199">
        <v>15</v>
      </c>
      <c r="N199" t="s">
        <v>47</v>
      </c>
      <c r="O199">
        <v>3</v>
      </c>
      <c r="P199" t="s">
        <v>35</v>
      </c>
      <c r="Q199">
        <v>91</v>
      </c>
      <c r="R199" s="1">
        <v>383206</v>
      </c>
    </row>
    <row r="200" spans="1:18" x14ac:dyDescent="0.3">
      <c r="A200" t="s">
        <v>9095</v>
      </c>
      <c r="B200" s="9">
        <v>45171</v>
      </c>
      <c r="C200" t="s">
        <v>8730</v>
      </c>
      <c r="D200" t="s">
        <v>8731</v>
      </c>
      <c r="E200" t="s">
        <v>2951</v>
      </c>
      <c r="F200" t="s">
        <v>1324</v>
      </c>
      <c r="G200" t="s">
        <v>9096</v>
      </c>
      <c r="H200" t="s">
        <v>24</v>
      </c>
      <c r="I200" t="s">
        <v>161</v>
      </c>
      <c r="J200">
        <v>2</v>
      </c>
      <c r="K200" s="1">
        <v>32417</v>
      </c>
      <c r="L200" s="1">
        <v>64834</v>
      </c>
      <c r="M200">
        <v>0</v>
      </c>
      <c r="N200" t="s">
        <v>26</v>
      </c>
      <c r="O200" t="s">
        <v>27</v>
      </c>
      <c r="P200" t="s">
        <v>35</v>
      </c>
      <c r="Q200">
        <v>162</v>
      </c>
      <c r="R200" s="1">
        <v>1077152</v>
      </c>
    </row>
    <row r="201" spans="1:18" x14ac:dyDescent="0.3">
      <c r="A201" t="s">
        <v>9097</v>
      </c>
      <c r="B201" s="9">
        <v>45612</v>
      </c>
      <c r="C201" t="s">
        <v>8730</v>
      </c>
      <c r="D201" t="s">
        <v>8731</v>
      </c>
      <c r="E201" t="s">
        <v>1738</v>
      </c>
      <c r="F201" t="s">
        <v>446</v>
      </c>
      <c r="G201" t="s">
        <v>9098</v>
      </c>
      <c r="H201" t="s">
        <v>40</v>
      </c>
      <c r="I201" t="s">
        <v>70</v>
      </c>
      <c r="J201">
        <v>6</v>
      </c>
      <c r="K201" s="1">
        <v>4441</v>
      </c>
      <c r="L201" s="1">
        <v>26646</v>
      </c>
      <c r="M201" t="s">
        <v>27</v>
      </c>
      <c r="N201" t="s">
        <v>27</v>
      </c>
      <c r="O201">
        <v>1</v>
      </c>
      <c r="P201" t="s">
        <v>35</v>
      </c>
      <c r="Q201">
        <v>77</v>
      </c>
      <c r="R201" s="1">
        <v>289731</v>
      </c>
    </row>
    <row r="202" spans="1:18" x14ac:dyDescent="0.3">
      <c r="A202" t="s">
        <v>9099</v>
      </c>
      <c r="B202" s="9">
        <v>45553</v>
      </c>
      <c r="C202" t="s">
        <v>8730</v>
      </c>
      <c r="D202" t="s">
        <v>8731</v>
      </c>
      <c r="E202" t="s">
        <v>1738</v>
      </c>
      <c r="F202" t="s">
        <v>1634</v>
      </c>
      <c r="G202" t="s">
        <v>9100</v>
      </c>
      <c r="H202" t="s">
        <v>32</v>
      </c>
      <c r="I202" t="s">
        <v>113</v>
      </c>
      <c r="J202">
        <v>10</v>
      </c>
      <c r="K202" s="1">
        <v>12038</v>
      </c>
      <c r="L202" s="1">
        <v>120380</v>
      </c>
      <c r="M202">
        <v>0</v>
      </c>
      <c r="N202" t="s">
        <v>34</v>
      </c>
      <c r="O202">
        <v>4</v>
      </c>
      <c r="P202" t="s">
        <v>35</v>
      </c>
      <c r="Q202">
        <v>104</v>
      </c>
      <c r="R202" s="1">
        <v>558942</v>
      </c>
    </row>
    <row r="203" spans="1:18" x14ac:dyDescent="0.3">
      <c r="A203" t="s">
        <v>9101</v>
      </c>
      <c r="B203" s="9">
        <v>45447</v>
      </c>
      <c r="C203" t="s">
        <v>8730</v>
      </c>
      <c r="D203" t="s">
        <v>8731</v>
      </c>
      <c r="E203" t="s">
        <v>949</v>
      </c>
      <c r="F203" t="s">
        <v>302</v>
      </c>
      <c r="G203" t="s">
        <v>9102</v>
      </c>
      <c r="H203" t="s">
        <v>32</v>
      </c>
      <c r="I203" t="s">
        <v>237</v>
      </c>
      <c r="J203">
        <v>14</v>
      </c>
      <c r="K203" s="1">
        <v>4353</v>
      </c>
      <c r="L203" s="1">
        <v>60942</v>
      </c>
      <c r="M203">
        <v>15</v>
      </c>
      <c r="N203" t="s">
        <v>57</v>
      </c>
      <c r="O203" t="s">
        <v>27</v>
      </c>
      <c r="P203" t="s">
        <v>28</v>
      </c>
      <c r="Q203">
        <v>31</v>
      </c>
      <c r="R203" s="1">
        <v>558942</v>
      </c>
    </row>
    <row r="204" spans="1:18" x14ac:dyDescent="0.3">
      <c r="A204" t="s">
        <v>9103</v>
      </c>
      <c r="B204" s="9">
        <v>45584</v>
      </c>
      <c r="C204" t="s">
        <v>8730</v>
      </c>
      <c r="D204" t="s">
        <v>8731</v>
      </c>
      <c r="E204" t="s">
        <v>949</v>
      </c>
      <c r="F204" t="s">
        <v>2729</v>
      </c>
      <c r="G204" t="s">
        <v>9104</v>
      </c>
      <c r="H204" t="s">
        <v>45</v>
      </c>
      <c r="I204" t="s">
        <v>98</v>
      </c>
      <c r="J204">
        <v>10</v>
      </c>
      <c r="K204" s="1">
        <v>27522</v>
      </c>
      <c r="L204" s="1">
        <v>275220</v>
      </c>
      <c r="M204" t="s">
        <v>27</v>
      </c>
      <c r="N204" t="s">
        <v>47</v>
      </c>
      <c r="O204">
        <v>5</v>
      </c>
      <c r="P204" t="s">
        <v>35</v>
      </c>
      <c r="Q204">
        <v>143</v>
      </c>
      <c r="R204" s="1">
        <v>383206</v>
      </c>
    </row>
    <row r="205" spans="1:18" x14ac:dyDescent="0.3">
      <c r="A205" t="s">
        <v>9105</v>
      </c>
      <c r="B205" s="9">
        <v>45599</v>
      </c>
      <c r="C205" t="s">
        <v>8730</v>
      </c>
      <c r="D205" t="s">
        <v>8731</v>
      </c>
      <c r="E205" t="s">
        <v>949</v>
      </c>
      <c r="F205" t="s">
        <v>576</v>
      </c>
      <c r="G205" t="s">
        <v>27</v>
      </c>
      <c r="H205" t="s">
        <v>45</v>
      </c>
      <c r="I205" t="s">
        <v>181</v>
      </c>
      <c r="J205">
        <v>15</v>
      </c>
      <c r="K205" s="1">
        <v>28854</v>
      </c>
      <c r="L205" s="1">
        <v>432810</v>
      </c>
      <c r="M205" t="s">
        <v>27</v>
      </c>
      <c r="N205" t="s">
        <v>26</v>
      </c>
      <c r="O205">
        <v>4</v>
      </c>
      <c r="P205" t="s">
        <v>28</v>
      </c>
      <c r="Q205">
        <v>13</v>
      </c>
      <c r="R205" s="1">
        <v>383206</v>
      </c>
    </row>
    <row r="206" spans="1:18" x14ac:dyDescent="0.3">
      <c r="A206" t="s">
        <v>9106</v>
      </c>
      <c r="B206" s="9">
        <v>45317</v>
      </c>
      <c r="C206" t="s">
        <v>8730</v>
      </c>
      <c r="D206" t="s">
        <v>8731</v>
      </c>
      <c r="E206" t="s">
        <v>949</v>
      </c>
      <c r="F206" t="s">
        <v>667</v>
      </c>
      <c r="G206" t="s">
        <v>27</v>
      </c>
      <c r="H206" t="s">
        <v>32</v>
      </c>
      <c r="I206" t="s">
        <v>33</v>
      </c>
      <c r="J206">
        <v>8</v>
      </c>
      <c r="K206" s="1">
        <v>4225</v>
      </c>
      <c r="L206" s="1">
        <v>33800</v>
      </c>
      <c r="M206">
        <v>5</v>
      </c>
      <c r="N206" t="s">
        <v>26</v>
      </c>
      <c r="O206">
        <v>1</v>
      </c>
      <c r="P206" t="s">
        <v>35</v>
      </c>
      <c r="Q206">
        <v>91</v>
      </c>
      <c r="R206" s="1">
        <v>558942</v>
      </c>
    </row>
    <row r="207" spans="1:18" x14ac:dyDescent="0.3">
      <c r="A207" t="s">
        <v>9107</v>
      </c>
      <c r="B207" s="9">
        <v>45130</v>
      </c>
      <c r="C207" t="s">
        <v>8730</v>
      </c>
      <c r="D207" t="s">
        <v>8731</v>
      </c>
      <c r="E207" t="s">
        <v>2951</v>
      </c>
      <c r="F207" t="s">
        <v>224</v>
      </c>
      <c r="G207" t="s">
        <v>9108</v>
      </c>
      <c r="H207" t="s">
        <v>45</v>
      </c>
      <c r="I207" t="s">
        <v>74</v>
      </c>
      <c r="J207">
        <v>16</v>
      </c>
      <c r="K207" s="1">
        <v>40633</v>
      </c>
      <c r="L207" s="1">
        <v>650128</v>
      </c>
      <c r="M207">
        <v>5</v>
      </c>
      <c r="N207" t="s">
        <v>27</v>
      </c>
      <c r="O207">
        <v>5</v>
      </c>
      <c r="P207" t="s">
        <v>35</v>
      </c>
      <c r="Q207">
        <v>53</v>
      </c>
      <c r="R207" s="1">
        <v>383206</v>
      </c>
    </row>
    <row r="208" spans="1:18" x14ac:dyDescent="0.3">
      <c r="A208" t="s">
        <v>9109</v>
      </c>
      <c r="B208" s="9">
        <v>45230</v>
      </c>
      <c r="C208" t="s">
        <v>8730</v>
      </c>
      <c r="D208" t="s">
        <v>8731</v>
      </c>
      <c r="E208" t="s">
        <v>2951</v>
      </c>
      <c r="F208" t="s">
        <v>849</v>
      </c>
      <c r="G208" t="s">
        <v>9110</v>
      </c>
      <c r="H208" t="s">
        <v>40</v>
      </c>
      <c r="I208" t="s">
        <v>51</v>
      </c>
      <c r="J208">
        <v>5</v>
      </c>
      <c r="K208" s="1">
        <v>7630</v>
      </c>
      <c r="L208" s="1">
        <v>38150</v>
      </c>
      <c r="M208">
        <v>0</v>
      </c>
      <c r="N208" t="s">
        <v>27</v>
      </c>
      <c r="O208" t="s">
        <v>27</v>
      </c>
      <c r="P208" t="s">
        <v>28</v>
      </c>
      <c r="Q208">
        <v>87</v>
      </c>
      <c r="R208" s="1">
        <v>289731</v>
      </c>
    </row>
    <row r="209" spans="1:18" x14ac:dyDescent="0.3">
      <c r="A209" t="s">
        <v>9111</v>
      </c>
      <c r="B209" s="9">
        <v>45641</v>
      </c>
      <c r="C209" t="s">
        <v>8730</v>
      </c>
      <c r="D209" t="s">
        <v>8731</v>
      </c>
      <c r="E209" t="s">
        <v>2951</v>
      </c>
      <c r="F209" t="s">
        <v>379</v>
      </c>
      <c r="G209" t="s">
        <v>27</v>
      </c>
      <c r="H209" t="s">
        <v>45</v>
      </c>
      <c r="I209" t="s">
        <v>46</v>
      </c>
      <c r="J209">
        <v>17</v>
      </c>
      <c r="K209" s="1">
        <v>34353</v>
      </c>
      <c r="L209" s="1">
        <v>584001</v>
      </c>
      <c r="M209">
        <v>0</v>
      </c>
      <c r="N209" t="s">
        <v>57</v>
      </c>
      <c r="O209">
        <v>1</v>
      </c>
      <c r="P209" t="s">
        <v>28</v>
      </c>
      <c r="Q209">
        <v>145</v>
      </c>
      <c r="R209" s="1">
        <v>383206</v>
      </c>
    </row>
    <row r="210" spans="1:18" x14ac:dyDescent="0.3">
      <c r="A210" t="s">
        <v>9112</v>
      </c>
      <c r="B210" s="9">
        <v>45620</v>
      </c>
      <c r="C210" t="s">
        <v>8730</v>
      </c>
      <c r="D210" t="s">
        <v>8731</v>
      </c>
      <c r="E210" t="s">
        <v>949</v>
      </c>
      <c r="F210" t="s">
        <v>1473</v>
      </c>
      <c r="G210" t="s">
        <v>9113</v>
      </c>
      <c r="H210" t="s">
        <v>65</v>
      </c>
      <c r="I210" t="s">
        <v>289</v>
      </c>
      <c r="J210">
        <v>5</v>
      </c>
      <c r="K210" s="1">
        <v>75918</v>
      </c>
      <c r="L210" s="1">
        <v>379590</v>
      </c>
      <c r="M210">
        <v>0</v>
      </c>
      <c r="N210" t="s">
        <v>57</v>
      </c>
      <c r="O210">
        <v>4</v>
      </c>
      <c r="P210" t="s">
        <v>35</v>
      </c>
      <c r="Q210">
        <v>161</v>
      </c>
      <c r="R210" s="1">
        <v>761054</v>
      </c>
    </row>
    <row r="211" spans="1:18" x14ac:dyDescent="0.3">
      <c r="A211" t="s">
        <v>9114</v>
      </c>
      <c r="B211" s="9">
        <v>45141</v>
      </c>
      <c r="C211" t="s">
        <v>8730</v>
      </c>
      <c r="D211" t="s">
        <v>8731</v>
      </c>
      <c r="E211" t="s">
        <v>949</v>
      </c>
      <c r="F211" t="s">
        <v>1928</v>
      </c>
      <c r="G211" t="s">
        <v>27</v>
      </c>
      <c r="H211" t="s">
        <v>32</v>
      </c>
      <c r="I211" t="s">
        <v>117</v>
      </c>
      <c r="J211">
        <v>17</v>
      </c>
      <c r="K211" s="1">
        <v>24115</v>
      </c>
      <c r="L211" s="1">
        <v>409955</v>
      </c>
      <c r="M211">
        <v>10</v>
      </c>
      <c r="N211" t="s">
        <v>57</v>
      </c>
      <c r="O211">
        <v>0</v>
      </c>
      <c r="P211" t="s">
        <v>35</v>
      </c>
      <c r="Q211">
        <v>143</v>
      </c>
      <c r="R211" s="1">
        <v>558942</v>
      </c>
    </row>
    <row r="212" spans="1:18" x14ac:dyDescent="0.3">
      <c r="A212" t="s">
        <v>9115</v>
      </c>
      <c r="B212" s="9">
        <v>45510</v>
      </c>
      <c r="C212" t="s">
        <v>8730</v>
      </c>
      <c r="D212" t="s">
        <v>8731</v>
      </c>
      <c r="E212" t="s">
        <v>1738</v>
      </c>
      <c r="F212" t="s">
        <v>464</v>
      </c>
      <c r="G212" t="s">
        <v>9116</v>
      </c>
      <c r="H212" t="s">
        <v>32</v>
      </c>
      <c r="I212" t="s">
        <v>141</v>
      </c>
      <c r="J212">
        <v>20</v>
      </c>
      <c r="K212" s="1">
        <v>18031</v>
      </c>
      <c r="L212" s="1">
        <v>360620</v>
      </c>
      <c r="M212">
        <v>0</v>
      </c>
      <c r="N212" t="s">
        <v>57</v>
      </c>
      <c r="O212">
        <v>4</v>
      </c>
      <c r="P212" t="s">
        <v>35</v>
      </c>
      <c r="Q212">
        <v>83</v>
      </c>
      <c r="R212" s="1">
        <v>558942</v>
      </c>
    </row>
    <row r="213" spans="1:18" x14ac:dyDescent="0.3">
      <c r="A213" t="s">
        <v>9117</v>
      </c>
      <c r="B213" s="9">
        <v>45444</v>
      </c>
      <c r="C213" t="s">
        <v>8730</v>
      </c>
      <c r="D213" t="s">
        <v>8731</v>
      </c>
      <c r="E213" t="s">
        <v>1738</v>
      </c>
      <c r="F213" t="s">
        <v>353</v>
      </c>
      <c r="G213" t="s">
        <v>9118</v>
      </c>
      <c r="H213" t="s">
        <v>45</v>
      </c>
      <c r="I213" t="s">
        <v>46</v>
      </c>
      <c r="J213">
        <v>3</v>
      </c>
      <c r="K213" s="1">
        <v>26765</v>
      </c>
      <c r="L213" s="1">
        <v>80295</v>
      </c>
      <c r="M213">
        <v>20</v>
      </c>
      <c r="N213" t="s">
        <v>26</v>
      </c>
      <c r="O213">
        <v>2</v>
      </c>
      <c r="P213" t="s">
        <v>28</v>
      </c>
      <c r="Q213">
        <v>74</v>
      </c>
      <c r="R213" s="1">
        <v>383206</v>
      </c>
    </row>
    <row r="214" spans="1:18" x14ac:dyDescent="0.3">
      <c r="A214" t="s">
        <v>9119</v>
      </c>
      <c r="B214" s="9">
        <v>45412</v>
      </c>
      <c r="C214" t="s">
        <v>8730</v>
      </c>
      <c r="D214" t="s">
        <v>8731</v>
      </c>
      <c r="E214" t="s">
        <v>1738</v>
      </c>
      <c r="F214" t="s">
        <v>1094</v>
      </c>
      <c r="G214" t="s">
        <v>9120</v>
      </c>
      <c r="H214" t="s">
        <v>32</v>
      </c>
      <c r="I214" t="s">
        <v>141</v>
      </c>
      <c r="J214">
        <v>3</v>
      </c>
      <c r="K214" s="1">
        <v>16769</v>
      </c>
      <c r="L214" s="1">
        <v>50307</v>
      </c>
      <c r="M214">
        <v>10</v>
      </c>
      <c r="N214" t="s">
        <v>27</v>
      </c>
      <c r="O214">
        <v>4</v>
      </c>
      <c r="P214" t="s">
        <v>35</v>
      </c>
      <c r="Q214">
        <v>68</v>
      </c>
      <c r="R214" s="1">
        <v>558942</v>
      </c>
    </row>
    <row r="215" spans="1:18" x14ac:dyDescent="0.3">
      <c r="A215" t="s">
        <v>9121</v>
      </c>
      <c r="B215" s="9">
        <v>45154</v>
      </c>
      <c r="C215" t="s">
        <v>8730</v>
      </c>
      <c r="D215" t="s">
        <v>8731</v>
      </c>
      <c r="E215" t="s">
        <v>1738</v>
      </c>
      <c r="F215" t="s">
        <v>889</v>
      </c>
      <c r="G215" t="s">
        <v>9122</v>
      </c>
      <c r="H215" t="s">
        <v>32</v>
      </c>
      <c r="I215" t="s">
        <v>237</v>
      </c>
      <c r="J215">
        <v>19</v>
      </c>
      <c r="K215" s="1">
        <v>16175</v>
      </c>
      <c r="L215" s="1">
        <v>307325</v>
      </c>
      <c r="M215">
        <v>5</v>
      </c>
      <c r="N215" t="s">
        <v>27</v>
      </c>
      <c r="O215">
        <v>4</v>
      </c>
      <c r="P215" t="s">
        <v>35</v>
      </c>
      <c r="Q215">
        <v>121</v>
      </c>
      <c r="R215" s="1">
        <v>558942</v>
      </c>
    </row>
    <row r="216" spans="1:18" x14ac:dyDescent="0.3">
      <c r="A216" t="s">
        <v>9123</v>
      </c>
      <c r="B216" s="9">
        <v>45003</v>
      </c>
      <c r="C216" t="s">
        <v>8730</v>
      </c>
      <c r="D216" t="s">
        <v>8731</v>
      </c>
      <c r="E216" t="s">
        <v>1738</v>
      </c>
      <c r="F216" t="s">
        <v>1558</v>
      </c>
      <c r="G216" t="s">
        <v>27</v>
      </c>
      <c r="H216" t="s">
        <v>24</v>
      </c>
      <c r="I216" t="s">
        <v>152</v>
      </c>
      <c r="J216">
        <v>12</v>
      </c>
      <c r="K216" s="1">
        <v>252974</v>
      </c>
      <c r="L216" s="1">
        <v>3035688</v>
      </c>
      <c r="M216">
        <v>15</v>
      </c>
      <c r="N216" t="s">
        <v>47</v>
      </c>
      <c r="O216">
        <v>5</v>
      </c>
      <c r="P216" t="s">
        <v>35</v>
      </c>
      <c r="Q216">
        <v>145</v>
      </c>
      <c r="R216" s="1">
        <v>1077152</v>
      </c>
    </row>
    <row r="217" spans="1:18" x14ac:dyDescent="0.3">
      <c r="A217" t="s">
        <v>9124</v>
      </c>
      <c r="B217" s="9">
        <v>44928</v>
      </c>
      <c r="C217" t="s">
        <v>8730</v>
      </c>
      <c r="D217" t="s">
        <v>8731</v>
      </c>
      <c r="E217" t="s">
        <v>2951</v>
      </c>
      <c r="F217" t="s">
        <v>2108</v>
      </c>
      <c r="G217" t="s">
        <v>9125</v>
      </c>
      <c r="H217" t="s">
        <v>45</v>
      </c>
      <c r="I217" t="s">
        <v>98</v>
      </c>
      <c r="J217">
        <v>16</v>
      </c>
      <c r="K217" s="1">
        <v>18645</v>
      </c>
      <c r="L217" s="1">
        <v>298320</v>
      </c>
      <c r="M217">
        <v>20</v>
      </c>
      <c r="N217" t="s">
        <v>57</v>
      </c>
      <c r="O217">
        <v>1</v>
      </c>
      <c r="P217" t="s">
        <v>35</v>
      </c>
      <c r="Q217">
        <v>45</v>
      </c>
      <c r="R217" s="1">
        <v>383206</v>
      </c>
    </row>
    <row r="218" spans="1:18" x14ac:dyDescent="0.3">
      <c r="A218" t="s">
        <v>9126</v>
      </c>
      <c r="B218" s="9">
        <v>45497</v>
      </c>
      <c r="C218" t="s">
        <v>8730</v>
      </c>
      <c r="D218" t="s">
        <v>8731</v>
      </c>
      <c r="E218" t="s">
        <v>1738</v>
      </c>
      <c r="F218" t="s">
        <v>914</v>
      </c>
      <c r="G218" t="s">
        <v>9127</v>
      </c>
      <c r="H218" t="s">
        <v>32</v>
      </c>
      <c r="I218" t="s">
        <v>95</v>
      </c>
      <c r="J218">
        <v>1</v>
      </c>
      <c r="K218" s="1">
        <v>5013</v>
      </c>
      <c r="L218" s="1">
        <v>5013</v>
      </c>
      <c r="M218">
        <v>0</v>
      </c>
      <c r="N218" t="s">
        <v>57</v>
      </c>
      <c r="O218">
        <v>1</v>
      </c>
      <c r="P218" t="s">
        <v>35</v>
      </c>
      <c r="Q218">
        <v>166</v>
      </c>
      <c r="R218" s="1">
        <v>558942</v>
      </c>
    </row>
    <row r="219" spans="1:18" x14ac:dyDescent="0.3">
      <c r="A219" t="s">
        <v>9128</v>
      </c>
      <c r="B219" s="9">
        <v>45637</v>
      </c>
      <c r="C219" t="s">
        <v>8730</v>
      </c>
      <c r="D219" t="s">
        <v>8731</v>
      </c>
      <c r="E219" t="s">
        <v>1738</v>
      </c>
      <c r="F219" t="s">
        <v>3180</v>
      </c>
      <c r="G219" t="s">
        <v>9129</v>
      </c>
      <c r="H219" t="s">
        <v>24</v>
      </c>
      <c r="I219" t="s">
        <v>174</v>
      </c>
      <c r="J219">
        <v>19</v>
      </c>
      <c r="K219" s="1">
        <v>77520</v>
      </c>
      <c r="L219" s="1">
        <v>1472880</v>
      </c>
      <c r="M219">
        <v>0</v>
      </c>
      <c r="N219" t="s">
        <v>27</v>
      </c>
      <c r="O219">
        <v>5</v>
      </c>
      <c r="P219" t="s">
        <v>28</v>
      </c>
      <c r="Q219">
        <v>38</v>
      </c>
      <c r="R219" s="1">
        <v>1077152</v>
      </c>
    </row>
    <row r="220" spans="1:18" x14ac:dyDescent="0.3">
      <c r="A220" t="s">
        <v>9130</v>
      </c>
      <c r="B220" s="9">
        <v>45537</v>
      </c>
      <c r="C220" t="s">
        <v>8730</v>
      </c>
      <c r="D220" t="s">
        <v>8731</v>
      </c>
      <c r="E220" t="s">
        <v>949</v>
      </c>
      <c r="F220" t="s">
        <v>3038</v>
      </c>
      <c r="G220" t="s">
        <v>27</v>
      </c>
      <c r="H220" t="s">
        <v>32</v>
      </c>
      <c r="I220" t="s">
        <v>113</v>
      </c>
      <c r="J220">
        <v>1</v>
      </c>
      <c r="K220" s="1">
        <v>22255</v>
      </c>
      <c r="L220" s="1">
        <v>22255</v>
      </c>
      <c r="M220">
        <v>5</v>
      </c>
      <c r="N220" t="s">
        <v>26</v>
      </c>
      <c r="O220">
        <v>2</v>
      </c>
      <c r="P220" t="s">
        <v>35</v>
      </c>
      <c r="Q220">
        <v>129</v>
      </c>
      <c r="R220" s="1">
        <v>558942</v>
      </c>
    </row>
    <row r="221" spans="1:18" x14ac:dyDescent="0.3">
      <c r="A221" t="s">
        <v>9131</v>
      </c>
      <c r="B221" s="9">
        <v>44949</v>
      </c>
      <c r="C221" t="s">
        <v>8730</v>
      </c>
      <c r="D221" t="s">
        <v>8731</v>
      </c>
      <c r="E221" t="s">
        <v>1738</v>
      </c>
      <c r="F221" t="s">
        <v>3342</v>
      </c>
      <c r="G221" t="s">
        <v>9132</v>
      </c>
      <c r="H221" t="s">
        <v>65</v>
      </c>
      <c r="I221" t="s">
        <v>102</v>
      </c>
      <c r="J221">
        <v>12</v>
      </c>
      <c r="K221" s="1">
        <v>160878</v>
      </c>
      <c r="L221" s="1">
        <v>1930536</v>
      </c>
      <c r="M221" t="s">
        <v>27</v>
      </c>
      <c r="N221" t="s">
        <v>27</v>
      </c>
      <c r="O221">
        <v>3</v>
      </c>
      <c r="P221" t="s">
        <v>35</v>
      </c>
      <c r="Q221">
        <v>57</v>
      </c>
      <c r="R221" s="1">
        <v>761054</v>
      </c>
    </row>
    <row r="222" spans="1:18" x14ac:dyDescent="0.3">
      <c r="A222" t="s">
        <v>9133</v>
      </c>
      <c r="B222" s="9">
        <v>45424</v>
      </c>
      <c r="C222" t="s">
        <v>8730</v>
      </c>
      <c r="D222" t="s">
        <v>8731</v>
      </c>
      <c r="E222" t="s">
        <v>949</v>
      </c>
      <c r="F222" t="s">
        <v>1144</v>
      </c>
      <c r="G222" t="s">
        <v>9134</v>
      </c>
      <c r="H222" t="s">
        <v>65</v>
      </c>
      <c r="I222" t="s">
        <v>478</v>
      </c>
      <c r="J222">
        <v>4</v>
      </c>
      <c r="K222" s="1">
        <v>155754</v>
      </c>
      <c r="L222" s="1">
        <v>623016</v>
      </c>
      <c r="M222">
        <v>15</v>
      </c>
      <c r="N222" t="s">
        <v>26</v>
      </c>
      <c r="O222">
        <v>1</v>
      </c>
      <c r="P222" t="s">
        <v>35</v>
      </c>
      <c r="Q222">
        <v>139</v>
      </c>
      <c r="R222" s="1">
        <v>761054</v>
      </c>
    </row>
    <row r="223" spans="1:18" x14ac:dyDescent="0.3">
      <c r="A223" t="s">
        <v>9135</v>
      </c>
      <c r="B223" s="9">
        <v>45109</v>
      </c>
      <c r="C223" t="s">
        <v>8730</v>
      </c>
      <c r="D223" t="s">
        <v>8731</v>
      </c>
      <c r="E223" t="s">
        <v>1738</v>
      </c>
      <c r="F223" t="s">
        <v>1671</v>
      </c>
      <c r="G223" t="s">
        <v>9136</v>
      </c>
      <c r="H223" t="s">
        <v>45</v>
      </c>
      <c r="I223" t="s">
        <v>98</v>
      </c>
      <c r="J223">
        <v>2</v>
      </c>
      <c r="K223" s="1">
        <v>38794</v>
      </c>
      <c r="L223" s="1">
        <v>77588</v>
      </c>
      <c r="M223">
        <v>5</v>
      </c>
      <c r="N223" t="s">
        <v>26</v>
      </c>
      <c r="O223">
        <v>4</v>
      </c>
      <c r="P223" t="s">
        <v>35</v>
      </c>
      <c r="Q223">
        <v>89</v>
      </c>
      <c r="R223" s="1">
        <v>383206</v>
      </c>
    </row>
    <row r="224" spans="1:18" x14ac:dyDescent="0.3">
      <c r="A224" t="s">
        <v>9137</v>
      </c>
      <c r="B224" s="9">
        <v>44929</v>
      </c>
      <c r="C224" t="s">
        <v>8730</v>
      </c>
      <c r="D224" t="s">
        <v>8731</v>
      </c>
      <c r="E224" t="s">
        <v>949</v>
      </c>
      <c r="F224" t="s">
        <v>792</v>
      </c>
      <c r="G224" t="s">
        <v>9138</v>
      </c>
      <c r="H224" t="s">
        <v>40</v>
      </c>
      <c r="I224" t="s">
        <v>106</v>
      </c>
      <c r="J224">
        <v>5</v>
      </c>
      <c r="K224" s="1">
        <v>2629</v>
      </c>
      <c r="L224" s="1">
        <v>13145</v>
      </c>
      <c r="M224">
        <v>0</v>
      </c>
      <c r="N224" t="s">
        <v>57</v>
      </c>
      <c r="O224">
        <v>6</v>
      </c>
      <c r="P224" t="s">
        <v>28</v>
      </c>
      <c r="Q224">
        <v>15</v>
      </c>
      <c r="R224" s="1">
        <v>289731</v>
      </c>
    </row>
    <row r="225" spans="1:18" x14ac:dyDescent="0.3">
      <c r="A225" t="s">
        <v>9139</v>
      </c>
      <c r="B225" s="9">
        <v>45575</v>
      </c>
      <c r="C225" t="s">
        <v>8730</v>
      </c>
      <c r="D225" t="s">
        <v>8731</v>
      </c>
      <c r="E225" t="s">
        <v>949</v>
      </c>
      <c r="F225" t="s">
        <v>981</v>
      </c>
      <c r="G225" t="s">
        <v>9140</v>
      </c>
      <c r="H225" t="s">
        <v>40</v>
      </c>
      <c r="I225" t="s">
        <v>70</v>
      </c>
      <c r="J225">
        <v>8</v>
      </c>
      <c r="K225" s="1">
        <v>5184</v>
      </c>
      <c r="L225" s="1">
        <v>41472</v>
      </c>
      <c r="M225">
        <v>20</v>
      </c>
      <c r="N225" t="s">
        <v>57</v>
      </c>
      <c r="O225">
        <v>1</v>
      </c>
      <c r="P225" t="s">
        <v>35</v>
      </c>
      <c r="Q225">
        <v>37</v>
      </c>
      <c r="R225" s="1">
        <v>289731</v>
      </c>
    </row>
    <row r="226" spans="1:18" x14ac:dyDescent="0.3">
      <c r="A226" t="s">
        <v>9141</v>
      </c>
      <c r="B226" s="9">
        <v>45640</v>
      </c>
      <c r="C226" t="s">
        <v>8730</v>
      </c>
      <c r="D226" t="s">
        <v>8731</v>
      </c>
      <c r="E226" t="s">
        <v>949</v>
      </c>
      <c r="F226" t="s">
        <v>1949</v>
      </c>
      <c r="G226" t="s">
        <v>9142</v>
      </c>
      <c r="H226" t="s">
        <v>45</v>
      </c>
      <c r="I226" t="s">
        <v>181</v>
      </c>
      <c r="J226">
        <v>12</v>
      </c>
      <c r="K226" s="1">
        <v>23491</v>
      </c>
      <c r="L226" s="1">
        <v>281892</v>
      </c>
      <c r="M226">
        <v>0</v>
      </c>
      <c r="N226" t="s">
        <v>47</v>
      </c>
      <c r="O226">
        <v>4</v>
      </c>
      <c r="P226" t="s">
        <v>28</v>
      </c>
      <c r="Q226">
        <v>145</v>
      </c>
      <c r="R226" s="1">
        <v>383206</v>
      </c>
    </row>
    <row r="227" spans="1:18" x14ac:dyDescent="0.3">
      <c r="A227" t="s">
        <v>9143</v>
      </c>
      <c r="B227" s="9">
        <v>45419</v>
      </c>
      <c r="C227" t="s">
        <v>8730</v>
      </c>
      <c r="D227" t="s">
        <v>8731</v>
      </c>
      <c r="E227" t="s">
        <v>949</v>
      </c>
      <c r="F227" t="s">
        <v>1160</v>
      </c>
      <c r="G227" t="s">
        <v>27</v>
      </c>
      <c r="H227" t="s">
        <v>45</v>
      </c>
      <c r="I227" t="s">
        <v>211</v>
      </c>
      <c r="J227">
        <v>7</v>
      </c>
      <c r="K227" s="1">
        <v>30493</v>
      </c>
      <c r="L227" s="1">
        <v>213451</v>
      </c>
      <c r="M227">
        <v>5</v>
      </c>
      <c r="N227" t="s">
        <v>27</v>
      </c>
      <c r="O227">
        <v>2</v>
      </c>
      <c r="P227" t="s">
        <v>35</v>
      </c>
      <c r="Q227">
        <v>62</v>
      </c>
      <c r="R227" s="1">
        <v>383206</v>
      </c>
    </row>
    <row r="228" spans="1:18" x14ac:dyDescent="0.3">
      <c r="A228" t="s">
        <v>9144</v>
      </c>
      <c r="B228" s="9">
        <v>45048</v>
      </c>
      <c r="C228" t="s">
        <v>8730</v>
      </c>
      <c r="D228" t="s">
        <v>8731</v>
      </c>
      <c r="E228" t="s">
        <v>949</v>
      </c>
      <c r="F228" t="s">
        <v>1510</v>
      </c>
      <c r="G228" t="s">
        <v>9145</v>
      </c>
      <c r="H228" t="s">
        <v>32</v>
      </c>
      <c r="I228" t="s">
        <v>158</v>
      </c>
      <c r="J228">
        <v>6</v>
      </c>
      <c r="K228" s="1">
        <v>22581</v>
      </c>
      <c r="L228" s="1">
        <v>135486</v>
      </c>
      <c r="M228">
        <v>0</v>
      </c>
      <c r="N228" t="s">
        <v>27</v>
      </c>
      <c r="O228">
        <v>2</v>
      </c>
      <c r="P228" t="s">
        <v>35</v>
      </c>
      <c r="Q228">
        <v>157</v>
      </c>
      <c r="R228" s="1">
        <v>558942</v>
      </c>
    </row>
    <row r="229" spans="1:18" x14ac:dyDescent="0.3">
      <c r="A229" t="s">
        <v>9146</v>
      </c>
      <c r="B229" s="9">
        <v>45040</v>
      </c>
      <c r="C229" t="s">
        <v>8730</v>
      </c>
      <c r="D229" t="s">
        <v>8731</v>
      </c>
      <c r="E229" t="s">
        <v>1738</v>
      </c>
      <c r="F229" t="s">
        <v>259</v>
      </c>
      <c r="G229" t="s">
        <v>27</v>
      </c>
      <c r="H229" t="s">
        <v>24</v>
      </c>
      <c r="I229" t="s">
        <v>61</v>
      </c>
      <c r="J229">
        <v>6</v>
      </c>
      <c r="K229" s="1">
        <v>304768</v>
      </c>
      <c r="L229" s="1">
        <v>1828608</v>
      </c>
      <c r="M229">
        <v>20</v>
      </c>
      <c r="N229" t="s">
        <v>57</v>
      </c>
      <c r="O229">
        <v>4</v>
      </c>
      <c r="P229" t="s">
        <v>35</v>
      </c>
      <c r="Q229">
        <v>13</v>
      </c>
      <c r="R229" s="1">
        <v>1077152</v>
      </c>
    </row>
    <row r="230" spans="1:18" x14ac:dyDescent="0.3">
      <c r="A230" t="s">
        <v>9147</v>
      </c>
      <c r="B230" s="9">
        <v>45106</v>
      </c>
      <c r="C230" t="s">
        <v>8730</v>
      </c>
      <c r="D230" t="s">
        <v>8731</v>
      </c>
      <c r="E230" t="s">
        <v>1738</v>
      </c>
      <c r="F230" t="s">
        <v>1187</v>
      </c>
      <c r="G230" t="s">
        <v>9148</v>
      </c>
      <c r="H230" t="s">
        <v>24</v>
      </c>
      <c r="I230" t="s">
        <v>174</v>
      </c>
      <c r="J230">
        <v>13</v>
      </c>
      <c r="K230" s="1">
        <v>277605</v>
      </c>
      <c r="L230" s="1">
        <v>3608865</v>
      </c>
      <c r="M230">
        <v>5</v>
      </c>
      <c r="N230" t="s">
        <v>27</v>
      </c>
      <c r="O230">
        <v>7</v>
      </c>
      <c r="P230" t="s">
        <v>28</v>
      </c>
      <c r="Q230">
        <v>177</v>
      </c>
      <c r="R230" s="1">
        <v>1077152</v>
      </c>
    </row>
    <row r="231" spans="1:18" x14ac:dyDescent="0.3">
      <c r="A231" t="s">
        <v>9149</v>
      </c>
      <c r="B231" s="9">
        <v>44964</v>
      </c>
      <c r="C231" t="s">
        <v>8730</v>
      </c>
      <c r="D231" t="s">
        <v>8731</v>
      </c>
      <c r="E231" t="s">
        <v>1738</v>
      </c>
      <c r="F231" t="s">
        <v>268</v>
      </c>
      <c r="G231" t="s">
        <v>9150</v>
      </c>
      <c r="H231" t="s">
        <v>32</v>
      </c>
      <c r="I231" t="s">
        <v>33</v>
      </c>
      <c r="J231">
        <v>5</v>
      </c>
      <c r="K231" s="1">
        <v>19926</v>
      </c>
      <c r="L231" s="1">
        <v>99630</v>
      </c>
      <c r="M231">
        <v>0</v>
      </c>
      <c r="N231" t="s">
        <v>27</v>
      </c>
      <c r="O231">
        <v>5</v>
      </c>
      <c r="P231" t="s">
        <v>35</v>
      </c>
      <c r="Q231">
        <v>191</v>
      </c>
      <c r="R231" s="1">
        <v>558942</v>
      </c>
    </row>
    <row r="232" spans="1:18" x14ac:dyDescent="0.3">
      <c r="A232" t="s">
        <v>9151</v>
      </c>
      <c r="B232" s="9">
        <v>45427</v>
      </c>
      <c r="C232" t="s">
        <v>8730</v>
      </c>
      <c r="D232" t="s">
        <v>8731</v>
      </c>
      <c r="E232" t="s">
        <v>949</v>
      </c>
      <c r="F232" t="s">
        <v>1306</v>
      </c>
      <c r="G232" t="s">
        <v>27</v>
      </c>
      <c r="H232" t="s">
        <v>24</v>
      </c>
      <c r="I232" t="s">
        <v>174</v>
      </c>
      <c r="J232">
        <v>8</v>
      </c>
      <c r="K232" s="1">
        <v>271702</v>
      </c>
      <c r="L232" s="1">
        <v>2173616</v>
      </c>
      <c r="M232">
        <v>0</v>
      </c>
      <c r="N232" t="s">
        <v>47</v>
      </c>
      <c r="O232">
        <v>2</v>
      </c>
      <c r="P232" t="s">
        <v>28</v>
      </c>
      <c r="Q232">
        <v>8</v>
      </c>
      <c r="R232" s="1">
        <v>1077152</v>
      </c>
    </row>
    <row r="233" spans="1:18" x14ac:dyDescent="0.3">
      <c r="A233" t="s">
        <v>9152</v>
      </c>
      <c r="B233" s="9">
        <v>45297</v>
      </c>
      <c r="C233" t="s">
        <v>8730</v>
      </c>
      <c r="D233" t="s">
        <v>8731</v>
      </c>
      <c r="E233" t="s">
        <v>2951</v>
      </c>
      <c r="F233" t="s">
        <v>316</v>
      </c>
      <c r="G233" t="s">
        <v>9153</v>
      </c>
      <c r="H233" t="s">
        <v>24</v>
      </c>
      <c r="I233" t="s">
        <v>152</v>
      </c>
      <c r="J233">
        <v>17</v>
      </c>
      <c r="K233" s="1">
        <v>137441</v>
      </c>
      <c r="L233" s="1">
        <v>2336497</v>
      </c>
      <c r="M233">
        <v>15</v>
      </c>
      <c r="N233" t="s">
        <v>26</v>
      </c>
      <c r="O233" t="s">
        <v>27</v>
      </c>
      <c r="P233" t="s">
        <v>28</v>
      </c>
      <c r="Q233">
        <v>178</v>
      </c>
      <c r="R233" s="1">
        <v>1077152</v>
      </c>
    </row>
    <row r="234" spans="1:18" x14ac:dyDescent="0.3">
      <c r="A234" t="s">
        <v>9154</v>
      </c>
      <c r="B234" s="9">
        <v>45516</v>
      </c>
      <c r="C234" t="s">
        <v>8730</v>
      </c>
      <c r="D234" t="s">
        <v>8731</v>
      </c>
      <c r="E234" t="s">
        <v>949</v>
      </c>
      <c r="F234" t="s">
        <v>1920</v>
      </c>
      <c r="G234" t="s">
        <v>9155</v>
      </c>
      <c r="H234" t="s">
        <v>45</v>
      </c>
      <c r="I234" t="s">
        <v>211</v>
      </c>
      <c r="J234">
        <v>2</v>
      </c>
      <c r="K234" s="1">
        <v>12633</v>
      </c>
      <c r="L234" s="1">
        <v>25266</v>
      </c>
      <c r="M234">
        <v>0</v>
      </c>
      <c r="N234" t="s">
        <v>57</v>
      </c>
      <c r="O234">
        <v>2</v>
      </c>
      <c r="P234" t="s">
        <v>35</v>
      </c>
      <c r="Q234">
        <v>29</v>
      </c>
      <c r="R234" s="1">
        <v>383206</v>
      </c>
    </row>
    <row r="235" spans="1:18" x14ac:dyDescent="0.3">
      <c r="A235" t="s">
        <v>9156</v>
      </c>
      <c r="B235" s="9">
        <v>45011</v>
      </c>
      <c r="C235" t="s">
        <v>8730</v>
      </c>
      <c r="D235" t="s">
        <v>8731</v>
      </c>
      <c r="E235" t="s">
        <v>1738</v>
      </c>
      <c r="F235" t="s">
        <v>6461</v>
      </c>
      <c r="G235" t="s">
        <v>9157</v>
      </c>
      <c r="H235" t="s">
        <v>40</v>
      </c>
      <c r="I235" t="s">
        <v>70</v>
      </c>
      <c r="J235">
        <v>1</v>
      </c>
      <c r="K235" s="1">
        <v>8358</v>
      </c>
      <c r="L235" s="1">
        <v>8358</v>
      </c>
      <c r="M235">
        <v>10</v>
      </c>
      <c r="N235" t="s">
        <v>57</v>
      </c>
      <c r="O235">
        <v>2</v>
      </c>
      <c r="P235" t="s">
        <v>28</v>
      </c>
      <c r="Q235">
        <v>60</v>
      </c>
      <c r="R235" s="1">
        <v>289731</v>
      </c>
    </row>
    <row r="236" spans="1:18" x14ac:dyDescent="0.3">
      <c r="A236" t="s">
        <v>9158</v>
      </c>
      <c r="B236" s="9">
        <v>45220</v>
      </c>
      <c r="C236" t="s">
        <v>8730</v>
      </c>
      <c r="D236" t="s">
        <v>8731</v>
      </c>
      <c r="E236" t="s">
        <v>2951</v>
      </c>
      <c r="F236" t="s">
        <v>428</v>
      </c>
      <c r="G236" t="s">
        <v>9159</v>
      </c>
      <c r="H236" t="s">
        <v>40</v>
      </c>
      <c r="I236" t="s">
        <v>171</v>
      </c>
      <c r="J236">
        <v>5</v>
      </c>
      <c r="K236" s="1">
        <v>3971</v>
      </c>
      <c r="L236" s="1">
        <v>19855</v>
      </c>
      <c r="M236">
        <v>5</v>
      </c>
      <c r="N236" t="s">
        <v>57</v>
      </c>
      <c r="O236" t="s">
        <v>27</v>
      </c>
      <c r="P236" t="s">
        <v>35</v>
      </c>
      <c r="Q236">
        <v>59</v>
      </c>
      <c r="R236" s="1">
        <v>289731</v>
      </c>
    </row>
    <row r="237" spans="1:18" x14ac:dyDescent="0.3">
      <c r="A237" t="s">
        <v>9160</v>
      </c>
      <c r="B237" s="9">
        <v>45469</v>
      </c>
      <c r="C237" t="s">
        <v>8730</v>
      </c>
      <c r="D237" t="s">
        <v>8731</v>
      </c>
      <c r="E237" t="s">
        <v>1738</v>
      </c>
      <c r="F237" t="s">
        <v>814</v>
      </c>
      <c r="G237" t="s">
        <v>9161</v>
      </c>
      <c r="H237" t="s">
        <v>32</v>
      </c>
      <c r="I237" t="s">
        <v>237</v>
      </c>
      <c r="J237">
        <v>12</v>
      </c>
      <c r="K237" s="1">
        <v>22232</v>
      </c>
      <c r="L237" s="1">
        <v>266784</v>
      </c>
      <c r="M237">
        <v>0</v>
      </c>
      <c r="N237" t="s">
        <v>57</v>
      </c>
      <c r="O237">
        <v>2</v>
      </c>
      <c r="P237" t="s">
        <v>35</v>
      </c>
      <c r="Q237">
        <v>127</v>
      </c>
      <c r="R237" s="1">
        <v>558942</v>
      </c>
    </row>
    <row r="238" spans="1:18" x14ac:dyDescent="0.3">
      <c r="A238" t="s">
        <v>9162</v>
      </c>
      <c r="B238" s="9">
        <v>45593</v>
      </c>
      <c r="C238" t="s">
        <v>8730</v>
      </c>
      <c r="D238" t="s">
        <v>8731</v>
      </c>
      <c r="E238" t="s">
        <v>1738</v>
      </c>
      <c r="F238" t="s">
        <v>108</v>
      </c>
      <c r="G238" t="s">
        <v>9163</v>
      </c>
      <c r="H238" t="s">
        <v>24</v>
      </c>
      <c r="I238" t="s">
        <v>61</v>
      </c>
      <c r="J238">
        <v>12</v>
      </c>
      <c r="K238" s="1">
        <v>149305</v>
      </c>
      <c r="L238" s="1">
        <v>1791660</v>
      </c>
      <c r="M238">
        <v>0</v>
      </c>
      <c r="N238" t="s">
        <v>26</v>
      </c>
      <c r="O238" t="s">
        <v>27</v>
      </c>
      <c r="P238" t="s">
        <v>35</v>
      </c>
      <c r="Q238">
        <v>126</v>
      </c>
      <c r="R238" s="1">
        <v>1077152</v>
      </c>
    </row>
    <row r="239" spans="1:18" x14ac:dyDescent="0.3">
      <c r="A239" t="s">
        <v>9164</v>
      </c>
      <c r="B239" s="9">
        <v>45549</v>
      </c>
      <c r="C239" t="s">
        <v>8730</v>
      </c>
      <c r="D239" t="s">
        <v>8731</v>
      </c>
      <c r="E239" t="s">
        <v>949</v>
      </c>
      <c r="F239" t="s">
        <v>3342</v>
      </c>
      <c r="G239" t="s">
        <v>9165</v>
      </c>
      <c r="H239" t="s">
        <v>45</v>
      </c>
      <c r="I239" t="s">
        <v>181</v>
      </c>
      <c r="J239">
        <v>18</v>
      </c>
      <c r="K239" s="1">
        <v>26624</v>
      </c>
      <c r="L239" s="1">
        <v>479232</v>
      </c>
      <c r="M239">
        <v>10</v>
      </c>
      <c r="N239" t="s">
        <v>57</v>
      </c>
      <c r="O239">
        <v>4</v>
      </c>
      <c r="P239" t="s">
        <v>35</v>
      </c>
      <c r="Q239">
        <v>76</v>
      </c>
      <c r="R239" s="1">
        <v>383206</v>
      </c>
    </row>
    <row r="240" spans="1:18" x14ac:dyDescent="0.3">
      <c r="A240" t="s">
        <v>9166</v>
      </c>
      <c r="B240" s="9">
        <v>45267</v>
      </c>
      <c r="C240" t="s">
        <v>8730</v>
      </c>
      <c r="D240" t="s">
        <v>8731</v>
      </c>
      <c r="E240" t="s">
        <v>1738</v>
      </c>
      <c r="F240" t="s">
        <v>2652</v>
      </c>
      <c r="G240" t="s">
        <v>9167</v>
      </c>
      <c r="H240" t="s">
        <v>45</v>
      </c>
      <c r="I240" t="s">
        <v>74</v>
      </c>
      <c r="J240">
        <v>13</v>
      </c>
      <c r="K240" s="1">
        <v>31260</v>
      </c>
      <c r="L240" s="1">
        <v>406380</v>
      </c>
      <c r="M240" t="s">
        <v>27</v>
      </c>
      <c r="N240" t="s">
        <v>34</v>
      </c>
      <c r="O240">
        <v>2</v>
      </c>
      <c r="P240" t="s">
        <v>28</v>
      </c>
      <c r="Q240">
        <v>151</v>
      </c>
      <c r="R240" s="1">
        <v>383206</v>
      </c>
    </row>
    <row r="241" spans="1:18" x14ac:dyDescent="0.3">
      <c r="A241" t="s">
        <v>9168</v>
      </c>
      <c r="B241" s="9">
        <v>44965</v>
      </c>
      <c r="C241" t="s">
        <v>8730</v>
      </c>
      <c r="D241" t="s">
        <v>8731</v>
      </c>
      <c r="E241" t="s">
        <v>1738</v>
      </c>
      <c r="F241" t="s">
        <v>484</v>
      </c>
      <c r="G241" t="s">
        <v>9169</v>
      </c>
      <c r="H241" t="s">
        <v>65</v>
      </c>
      <c r="I241" t="s">
        <v>78</v>
      </c>
      <c r="J241">
        <v>11</v>
      </c>
      <c r="K241" s="1">
        <v>120176</v>
      </c>
      <c r="L241" s="1">
        <v>1321936</v>
      </c>
      <c r="M241">
        <v>10</v>
      </c>
      <c r="N241" t="s">
        <v>57</v>
      </c>
      <c r="O241" t="s">
        <v>27</v>
      </c>
      <c r="P241" t="s">
        <v>28</v>
      </c>
      <c r="Q241">
        <v>83</v>
      </c>
      <c r="R241" s="1">
        <v>761054</v>
      </c>
    </row>
    <row r="242" spans="1:18" x14ac:dyDescent="0.3">
      <c r="A242" t="s">
        <v>9170</v>
      </c>
      <c r="B242" s="9">
        <v>45215</v>
      </c>
      <c r="C242" t="s">
        <v>8730</v>
      </c>
      <c r="D242" t="s">
        <v>8731</v>
      </c>
      <c r="E242" t="s">
        <v>1738</v>
      </c>
      <c r="F242" t="s">
        <v>727</v>
      </c>
      <c r="G242" t="s">
        <v>9171</v>
      </c>
      <c r="H242" t="s">
        <v>65</v>
      </c>
      <c r="I242" t="s">
        <v>78</v>
      </c>
      <c r="J242">
        <v>14</v>
      </c>
      <c r="K242" s="1">
        <v>121947</v>
      </c>
      <c r="L242" s="1">
        <v>1707258</v>
      </c>
      <c r="M242">
        <v>0</v>
      </c>
      <c r="N242" t="s">
        <v>47</v>
      </c>
      <c r="O242">
        <v>3</v>
      </c>
      <c r="P242" t="s">
        <v>35</v>
      </c>
      <c r="Q242">
        <v>172</v>
      </c>
      <c r="R242" s="1">
        <v>761054</v>
      </c>
    </row>
    <row r="243" spans="1:18" x14ac:dyDescent="0.3">
      <c r="A243" t="s">
        <v>9172</v>
      </c>
      <c r="B243" s="9">
        <v>45557</v>
      </c>
      <c r="C243" t="s">
        <v>8730</v>
      </c>
      <c r="D243" t="s">
        <v>8731</v>
      </c>
      <c r="E243" t="s">
        <v>949</v>
      </c>
      <c r="F243" t="s">
        <v>1639</v>
      </c>
      <c r="G243" t="s">
        <v>27</v>
      </c>
      <c r="H243" t="s">
        <v>32</v>
      </c>
      <c r="I243" t="s">
        <v>117</v>
      </c>
      <c r="J243">
        <v>12</v>
      </c>
      <c r="K243" s="1">
        <v>4921</v>
      </c>
      <c r="L243" s="1">
        <v>59052</v>
      </c>
      <c r="M243">
        <v>0</v>
      </c>
      <c r="N243" t="s">
        <v>27</v>
      </c>
      <c r="O243">
        <v>2</v>
      </c>
      <c r="P243" t="s">
        <v>28</v>
      </c>
      <c r="Q243">
        <v>92</v>
      </c>
      <c r="R243" s="1">
        <v>558942</v>
      </c>
    </row>
    <row r="244" spans="1:18" x14ac:dyDescent="0.3">
      <c r="A244" t="s">
        <v>9173</v>
      </c>
      <c r="B244" s="9">
        <v>45649</v>
      </c>
      <c r="C244" t="s">
        <v>8730</v>
      </c>
      <c r="D244" t="s">
        <v>8731</v>
      </c>
      <c r="E244" t="s">
        <v>1738</v>
      </c>
      <c r="F244" t="s">
        <v>1209</v>
      </c>
      <c r="G244" t="s">
        <v>9174</v>
      </c>
      <c r="H244" t="s">
        <v>45</v>
      </c>
      <c r="I244" t="s">
        <v>130</v>
      </c>
      <c r="J244">
        <v>6</v>
      </c>
      <c r="K244" s="1">
        <v>12704</v>
      </c>
      <c r="L244" s="1">
        <v>76224</v>
      </c>
      <c r="M244">
        <v>20</v>
      </c>
      <c r="N244" t="s">
        <v>47</v>
      </c>
      <c r="O244">
        <v>4</v>
      </c>
      <c r="P244" t="s">
        <v>28</v>
      </c>
      <c r="Q244">
        <v>120</v>
      </c>
      <c r="R244" s="1">
        <v>383206</v>
      </c>
    </row>
    <row r="245" spans="1:18" x14ac:dyDescent="0.3">
      <c r="A245" t="s">
        <v>9175</v>
      </c>
      <c r="B245" s="9">
        <v>45479</v>
      </c>
      <c r="C245" t="s">
        <v>8730</v>
      </c>
      <c r="D245" t="s">
        <v>8731</v>
      </c>
      <c r="E245" t="s">
        <v>949</v>
      </c>
      <c r="F245" t="s">
        <v>2132</v>
      </c>
      <c r="G245" t="s">
        <v>9176</v>
      </c>
      <c r="H245" t="s">
        <v>45</v>
      </c>
      <c r="I245" t="s">
        <v>74</v>
      </c>
      <c r="J245">
        <v>3</v>
      </c>
      <c r="K245" s="1">
        <v>28370</v>
      </c>
      <c r="L245" s="1">
        <v>85110</v>
      </c>
      <c r="M245">
        <v>15</v>
      </c>
      <c r="N245" t="s">
        <v>27</v>
      </c>
      <c r="O245">
        <v>5</v>
      </c>
      <c r="P245" t="s">
        <v>28</v>
      </c>
      <c r="Q245">
        <v>198</v>
      </c>
      <c r="R245" s="1">
        <v>383206</v>
      </c>
    </row>
    <row r="246" spans="1:18" x14ac:dyDescent="0.3">
      <c r="A246" t="s">
        <v>9177</v>
      </c>
      <c r="B246" s="9">
        <v>45315</v>
      </c>
      <c r="C246" t="s">
        <v>8730</v>
      </c>
      <c r="D246" t="s">
        <v>8731</v>
      </c>
      <c r="E246" t="s">
        <v>1738</v>
      </c>
      <c r="F246" t="s">
        <v>2869</v>
      </c>
      <c r="G246" t="s">
        <v>9178</v>
      </c>
      <c r="H246" t="s">
        <v>65</v>
      </c>
      <c r="I246" t="s">
        <v>397</v>
      </c>
      <c r="J246">
        <v>16</v>
      </c>
      <c r="K246" s="1">
        <v>116426</v>
      </c>
      <c r="L246" s="1">
        <v>1862816</v>
      </c>
      <c r="M246" t="s">
        <v>27</v>
      </c>
      <c r="N246" t="s">
        <v>34</v>
      </c>
      <c r="O246">
        <v>1</v>
      </c>
      <c r="P246" t="s">
        <v>35</v>
      </c>
      <c r="Q246">
        <v>20</v>
      </c>
      <c r="R246" s="1">
        <v>761054</v>
      </c>
    </row>
    <row r="247" spans="1:18" x14ac:dyDescent="0.3">
      <c r="A247" t="s">
        <v>9179</v>
      </c>
      <c r="B247" s="9">
        <v>45121</v>
      </c>
      <c r="C247" t="s">
        <v>8730</v>
      </c>
      <c r="D247" t="s">
        <v>8731</v>
      </c>
      <c r="E247" t="s">
        <v>1738</v>
      </c>
      <c r="F247" t="s">
        <v>3809</v>
      </c>
      <c r="G247" t="s">
        <v>9180</v>
      </c>
      <c r="H247" t="s">
        <v>65</v>
      </c>
      <c r="I247" t="s">
        <v>397</v>
      </c>
      <c r="J247">
        <v>6</v>
      </c>
      <c r="K247" s="1">
        <v>126412</v>
      </c>
      <c r="L247" s="1">
        <v>758472</v>
      </c>
      <c r="M247">
        <v>15</v>
      </c>
      <c r="N247" t="s">
        <v>27</v>
      </c>
      <c r="O247">
        <v>1</v>
      </c>
      <c r="P247" t="s">
        <v>35</v>
      </c>
      <c r="Q247">
        <v>114</v>
      </c>
      <c r="R247" s="1">
        <v>761054</v>
      </c>
    </row>
    <row r="248" spans="1:18" x14ac:dyDescent="0.3">
      <c r="A248" t="s">
        <v>9181</v>
      </c>
      <c r="B248" s="9">
        <v>45269</v>
      </c>
      <c r="C248" t="s">
        <v>8730</v>
      </c>
      <c r="D248" t="s">
        <v>8731</v>
      </c>
      <c r="E248" t="s">
        <v>1738</v>
      </c>
      <c r="F248" t="s">
        <v>904</v>
      </c>
      <c r="G248" t="s">
        <v>9182</v>
      </c>
      <c r="H248" t="s">
        <v>24</v>
      </c>
      <c r="I248" t="s">
        <v>25</v>
      </c>
      <c r="J248">
        <v>3</v>
      </c>
      <c r="K248" s="1">
        <v>307421</v>
      </c>
      <c r="L248" s="1">
        <v>922263</v>
      </c>
      <c r="M248">
        <v>5</v>
      </c>
      <c r="N248" t="s">
        <v>57</v>
      </c>
      <c r="O248">
        <v>2</v>
      </c>
      <c r="P248" t="s">
        <v>35</v>
      </c>
      <c r="Q248">
        <v>9</v>
      </c>
      <c r="R248" s="1">
        <v>1077152</v>
      </c>
    </row>
    <row r="249" spans="1:18" x14ac:dyDescent="0.3">
      <c r="A249" t="s">
        <v>9183</v>
      </c>
      <c r="B249" s="9">
        <v>45323</v>
      </c>
      <c r="C249" t="s">
        <v>8730</v>
      </c>
      <c r="D249" t="s">
        <v>8731</v>
      </c>
      <c r="E249" t="s">
        <v>2951</v>
      </c>
      <c r="F249" t="s">
        <v>415</v>
      </c>
      <c r="G249" t="s">
        <v>9184</v>
      </c>
      <c r="H249" t="s">
        <v>24</v>
      </c>
      <c r="I249" t="s">
        <v>174</v>
      </c>
      <c r="J249">
        <v>3</v>
      </c>
      <c r="K249" s="1">
        <v>200954</v>
      </c>
      <c r="L249" s="1">
        <v>602862</v>
      </c>
      <c r="M249">
        <v>0</v>
      </c>
      <c r="N249" t="s">
        <v>34</v>
      </c>
      <c r="O249">
        <v>1</v>
      </c>
      <c r="P249" t="s">
        <v>27</v>
      </c>
      <c r="Q249">
        <v>131</v>
      </c>
      <c r="R249" s="1">
        <v>1077152</v>
      </c>
    </row>
    <row r="250" spans="1:18" x14ac:dyDescent="0.3">
      <c r="A250" t="s">
        <v>9185</v>
      </c>
      <c r="B250" s="9">
        <v>44994</v>
      </c>
      <c r="C250" t="s">
        <v>8730</v>
      </c>
      <c r="D250" t="s">
        <v>8731</v>
      </c>
      <c r="E250" t="s">
        <v>2951</v>
      </c>
      <c r="F250" t="s">
        <v>3934</v>
      </c>
      <c r="G250" t="s">
        <v>9186</v>
      </c>
      <c r="H250" t="s">
        <v>40</v>
      </c>
      <c r="I250" t="s">
        <v>106</v>
      </c>
      <c r="J250">
        <v>7</v>
      </c>
      <c r="K250" s="1">
        <v>17821</v>
      </c>
      <c r="L250" s="1">
        <v>124747</v>
      </c>
      <c r="M250">
        <v>15</v>
      </c>
      <c r="N250" t="s">
        <v>26</v>
      </c>
      <c r="O250">
        <v>2</v>
      </c>
      <c r="P250" t="s">
        <v>35</v>
      </c>
      <c r="Q250">
        <v>177</v>
      </c>
      <c r="R250" s="1">
        <v>289731</v>
      </c>
    </row>
    <row r="251" spans="1:18" x14ac:dyDescent="0.3">
      <c r="A251" t="s">
        <v>9187</v>
      </c>
      <c r="B251" s="9">
        <v>44964</v>
      </c>
      <c r="C251" t="s">
        <v>8730</v>
      </c>
      <c r="D251" t="s">
        <v>8731</v>
      </c>
      <c r="E251" t="s">
        <v>1738</v>
      </c>
      <c r="F251" t="s">
        <v>967</v>
      </c>
      <c r="G251" t="s">
        <v>9188</v>
      </c>
      <c r="H251" t="s">
        <v>65</v>
      </c>
      <c r="I251" t="s">
        <v>289</v>
      </c>
      <c r="J251">
        <v>16</v>
      </c>
      <c r="K251" s="1">
        <v>85157</v>
      </c>
      <c r="L251" s="1">
        <v>1362512</v>
      </c>
      <c r="M251">
        <v>5</v>
      </c>
      <c r="N251" t="s">
        <v>27</v>
      </c>
      <c r="O251">
        <v>1</v>
      </c>
      <c r="P251" t="s">
        <v>35</v>
      </c>
      <c r="Q251">
        <v>131</v>
      </c>
      <c r="R251" s="1">
        <v>761054</v>
      </c>
    </row>
    <row r="252" spans="1:18" x14ac:dyDescent="0.3">
      <c r="A252" t="s">
        <v>9189</v>
      </c>
      <c r="B252" s="9">
        <v>45643</v>
      </c>
      <c r="C252" t="s">
        <v>8730</v>
      </c>
      <c r="D252" t="s">
        <v>8731</v>
      </c>
      <c r="E252" t="s">
        <v>2951</v>
      </c>
      <c r="F252" t="s">
        <v>157</v>
      </c>
      <c r="G252" t="s">
        <v>9190</v>
      </c>
      <c r="H252" t="s">
        <v>24</v>
      </c>
      <c r="I252" t="s">
        <v>56</v>
      </c>
      <c r="J252">
        <v>8</v>
      </c>
      <c r="K252" s="1">
        <v>172889</v>
      </c>
      <c r="L252" s="1">
        <v>1383112</v>
      </c>
      <c r="M252">
        <v>10</v>
      </c>
      <c r="N252" t="s">
        <v>47</v>
      </c>
      <c r="O252">
        <v>2</v>
      </c>
      <c r="P252" t="s">
        <v>35</v>
      </c>
      <c r="Q252">
        <v>159</v>
      </c>
      <c r="R252" s="1">
        <v>1077152</v>
      </c>
    </row>
    <row r="253" spans="1:18" x14ac:dyDescent="0.3">
      <c r="A253" t="s">
        <v>9191</v>
      </c>
      <c r="B253" s="9">
        <v>45293</v>
      </c>
      <c r="C253" t="s">
        <v>8730</v>
      </c>
      <c r="D253" t="s">
        <v>8731</v>
      </c>
      <c r="E253" t="s">
        <v>1738</v>
      </c>
      <c r="F253" t="s">
        <v>3038</v>
      </c>
      <c r="G253" t="s">
        <v>9192</v>
      </c>
      <c r="H253" t="s">
        <v>65</v>
      </c>
      <c r="I253" t="s">
        <v>66</v>
      </c>
      <c r="J253">
        <v>14</v>
      </c>
      <c r="K253" s="1">
        <v>31536</v>
      </c>
      <c r="L253" s="1">
        <v>441504</v>
      </c>
      <c r="M253">
        <v>15</v>
      </c>
      <c r="N253" t="s">
        <v>47</v>
      </c>
      <c r="O253">
        <v>1</v>
      </c>
      <c r="P253" t="s">
        <v>27</v>
      </c>
      <c r="Q253">
        <v>164</v>
      </c>
      <c r="R253" s="1">
        <v>761054</v>
      </c>
    </row>
    <row r="254" spans="1:18" x14ac:dyDescent="0.3">
      <c r="A254" t="s">
        <v>9193</v>
      </c>
      <c r="B254" s="9">
        <v>45433</v>
      </c>
      <c r="C254" t="s">
        <v>8730</v>
      </c>
      <c r="D254" t="s">
        <v>8731</v>
      </c>
      <c r="E254" t="s">
        <v>949</v>
      </c>
      <c r="F254" t="s">
        <v>1165</v>
      </c>
      <c r="G254" t="s">
        <v>9194</v>
      </c>
      <c r="H254" t="s">
        <v>45</v>
      </c>
      <c r="I254" t="s">
        <v>181</v>
      </c>
      <c r="J254">
        <v>10</v>
      </c>
      <c r="K254" s="1">
        <v>21918</v>
      </c>
      <c r="L254" s="1">
        <v>219180</v>
      </c>
      <c r="M254">
        <v>0</v>
      </c>
      <c r="N254" t="s">
        <v>26</v>
      </c>
      <c r="O254">
        <v>1</v>
      </c>
      <c r="P254" t="s">
        <v>27</v>
      </c>
      <c r="Q254">
        <v>53</v>
      </c>
      <c r="R254" s="1">
        <v>383206</v>
      </c>
    </row>
    <row r="255" spans="1:18" x14ac:dyDescent="0.3">
      <c r="A255" t="s">
        <v>9195</v>
      </c>
      <c r="B255" s="9">
        <v>45039</v>
      </c>
      <c r="C255" t="s">
        <v>8730</v>
      </c>
      <c r="D255" t="s">
        <v>8731</v>
      </c>
      <c r="E255" t="s">
        <v>949</v>
      </c>
      <c r="F255" t="s">
        <v>2340</v>
      </c>
      <c r="G255" t="s">
        <v>9196</v>
      </c>
      <c r="H255" t="s">
        <v>40</v>
      </c>
      <c r="I255" t="s">
        <v>171</v>
      </c>
      <c r="J255">
        <v>15</v>
      </c>
      <c r="K255" s="1">
        <v>9513</v>
      </c>
      <c r="L255" s="1">
        <v>142695</v>
      </c>
      <c r="M255">
        <v>5</v>
      </c>
      <c r="N255" t="s">
        <v>27</v>
      </c>
      <c r="O255">
        <v>1</v>
      </c>
      <c r="P255" t="s">
        <v>35</v>
      </c>
      <c r="Q255">
        <v>115</v>
      </c>
      <c r="R255" s="1">
        <v>289731</v>
      </c>
    </row>
    <row r="256" spans="1:18" x14ac:dyDescent="0.3">
      <c r="A256" t="s">
        <v>9197</v>
      </c>
      <c r="B256" s="9">
        <v>45564</v>
      </c>
      <c r="C256" t="s">
        <v>8730</v>
      </c>
      <c r="D256" t="s">
        <v>8731</v>
      </c>
      <c r="E256" t="s">
        <v>2951</v>
      </c>
      <c r="F256" t="s">
        <v>538</v>
      </c>
      <c r="G256" t="s">
        <v>9198</v>
      </c>
      <c r="H256" t="s">
        <v>40</v>
      </c>
      <c r="I256" t="s">
        <v>41</v>
      </c>
      <c r="J256">
        <v>19</v>
      </c>
      <c r="K256" s="1">
        <v>9157</v>
      </c>
      <c r="L256" s="1">
        <v>173983</v>
      </c>
      <c r="M256">
        <v>0</v>
      </c>
      <c r="N256" t="s">
        <v>27</v>
      </c>
      <c r="O256">
        <v>2</v>
      </c>
      <c r="P256" t="s">
        <v>35</v>
      </c>
      <c r="Q256">
        <v>144</v>
      </c>
      <c r="R256" s="1">
        <v>289731</v>
      </c>
    </row>
    <row r="257" spans="1:18" x14ac:dyDescent="0.3">
      <c r="A257" t="s">
        <v>9199</v>
      </c>
      <c r="B257" s="9">
        <v>45373</v>
      </c>
      <c r="C257" t="s">
        <v>8730</v>
      </c>
      <c r="D257" t="s">
        <v>8731</v>
      </c>
      <c r="E257" t="s">
        <v>2951</v>
      </c>
      <c r="F257" t="s">
        <v>2519</v>
      </c>
      <c r="G257" t="s">
        <v>27</v>
      </c>
      <c r="H257" t="s">
        <v>40</v>
      </c>
      <c r="I257" t="s">
        <v>106</v>
      </c>
      <c r="J257">
        <v>9</v>
      </c>
      <c r="K257" s="1">
        <v>4705</v>
      </c>
      <c r="L257" s="1">
        <v>42345</v>
      </c>
      <c r="M257">
        <v>0</v>
      </c>
      <c r="N257" t="s">
        <v>47</v>
      </c>
      <c r="O257">
        <v>5</v>
      </c>
      <c r="P257" t="s">
        <v>35</v>
      </c>
      <c r="Q257">
        <v>164</v>
      </c>
      <c r="R257" s="1">
        <v>289731</v>
      </c>
    </row>
    <row r="258" spans="1:18" x14ac:dyDescent="0.3">
      <c r="A258" t="s">
        <v>9200</v>
      </c>
      <c r="B258" s="9">
        <v>45374</v>
      </c>
      <c r="C258" t="s">
        <v>8730</v>
      </c>
      <c r="D258" t="s">
        <v>8731</v>
      </c>
      <c r="E258" t="s">
        <v>1738</v>
      </c>
      <c r="F258" t="s">
        <v>135</v>
      </c>
      <c r="G258" t="s">
        <v>9201</v>
      </c>
      <c r="H258" t="s">
        <v>24</v>
      </c>
      <c r="I258" t="s">
        <v>25</v>
      </c>
      <c r="J258">
        <v>12</v>
      </c>
      <c r="K258" s="1">
        <v>99409</v>
      </c>
      <c r="L258" s="1">
        <v>1192908</v>
      </c>
      <c r="M258">
        <v>0</v>
      </c>
      <c r="N258" t="s">
        <v>57</v>
      </c>
      <c r="O258">
        <v>5</v>
      </c>
      <c r="P258" t="s">
        <v>28</v>
      </c>
      <c r="Q258">
        <v>99</v>
      </c>
      <c r="R258" s="1">
        <v>1077152</v>
      </c>
    </row>
    <row r="259" spans="1:18" x14ac:dyDescent="0.3">
      <c r="A259" t="s">
        <v>9202</v>
      </c>
      <c r="B259" s="9">
        <v>45140</v>
      </c>
      <c r="C259" t="s">
        <v>8730</v>
      </c>
      <c r="D259" t="s">
        <v>8731</v>
      </c>
      <c r="E259" t="s">
        <v>949</v>
      </c>
      <c r="F259" t="s">
        <v>631</v>
      </c>
      <c r="G259" t="s">
        <v>9203</v>
      </c>
      <c r="H259" t="s">
        <v>32</v>
      </c>
      <c r="I259" t="s">
        <v>95</v>
      </c>
      <c r="J259">
        <v>2</v>
      </c>
      <c r="K259" s="1">
        <v>24538</v>
      </c>
      <c r="L259" s="1">
        <v>49076</v>
      </c>
      <c r="M259" t="s">
        <v>27</v>
      </c>
      <c r="N259" t="s">
        <v>57</v>
      </c>
      <c r="O259">
        <v>4</v>
      </c>
      <c r="P259" t="s">
        <v>28</v>
      </c>
      <c r="Q259">
        <v>72</v>
      </c>
      <c r="R259" s="1">
        <v>558942</v>
      </c>
    </row>
    <row r="260" spans="1:18" x14ac:dyDescent="0.3">
      <c r="A260" t="s">
        <v>9204</v>
      </c>
      <c r="B260" s="9">
        <v>45630</v>
      </c>
      <c r="C260" t="s">
        <v>8730</v>
      </c>
      <c r="D260" t="s">
        <v>8731</v>
      </c>
      <c r="E260" t="s">
        <v>1738</v>
      </c>
      <c r="F260" t="s">
        <v>2875</v>
      </c>
      <c r="G260" t="s">
        <v>9205</v>
      </c>
      <c r="H260" t="s">
        <v>40</v>
      </c>
      <c r="I260" t="s">
        <v>171</v>
      </c>
      <c r="J260">
        <v>13</v>
      </c>
      <c r="K260" s="1">
        <v>14773</v>
      </c>
      <c r="L260" s="1">
        <v>192049</v>
      </c>
      <c r="M260">
        <v>5</v>
      </c>
      <c r="N260" t="s">
        <v>27</v>
      </c>
      <c r="O260">
        <v>4</v>
      </c>
      <c r="P260" t="s">
        <v>28</v>
      </c>
      <c r="Q260">
        <v>62</v>
      </c>
      <c r="R260" s="1">
        <v>289731</v>
      </c>
    </row>
    <row r="261" spans="1:18" x14ac:dyDescent="0.3">
      <c r="A261" t="s">
        <v>9206</v>
      </c>
      <c r="B261" s="9">
        <v>45584</v>
      </c>
      <c r="C261" t="s">
        <v>8730</v>
      </c>
      <c r="D261" t="s">
        <v>8731</v>
      </c>
      <c r="E261" t="s">
        <v>2951</v>
      </c>
      <c r="F261" t="s">
        <v>1262</v>
      </c>
      <c r="G261" t="s">
        <v>9207</v>
      </c>
      <c r="H261" t="s">
        <v>40</v>
      </c>
      <c r="I261" t="s">
        <v>41</v>
      </c>
      <c r="J261">
        <v>10</v>
      </c>
      <c r="K261" s="1">
        <v>6365</v>
      </c>
      <c r="L261" s="1">
        <v>63650</v>
      </c>
      <c r="M261">
        <v>10</v>
      </c>
      <c r="N261" t="s">
        <v>26</v>
      </c>
      <c r="O261">
        <v>3</v>
      </c>
      <c r="P261" t="s">
        <v>35</v>
      </c>
      <c r="Q261">
        <v>30</v>
      </c>
      <c r="R261" s="1">
        <v>289731</v>
      </c>
    </row>
    <row r="262" spans="1:18" x14ac:dyDescent="0.3">
      <c r="A262" t="s">
        <v>9208</v>
      </c>
      <c r="B262" s="9">
        <v>45478</v>
      </c>
      <c r="C262" t="s">
        <v>8730</v>
      </c>
      <c r="D262" t="s">
        <v>8731</v>
      </c>
      <c r="E262" t="s">
        <v>2951</v>
      </c>
      <c r="F262" t="s">
        <v>603</v>
      </c>
      <c r="G262" t="s">
        <v>9209</v>
      </c>
      <c r="H262" t="s">
        <v>45</v>
      </c>
      <c r="I262" t="s">
        <v>82</v>
      </c>
      <c r="J262">
        <v>7</v>
      </c>
      <c r="K262" s="1">
        <v>17986</v>
      </c>
      <c r="L262" s="1">
        <v>125902</v>
      </c>
      <c r="M262" t="s">
        <v>27</v>
      </c>
      <c r="N262" t="s">
        <v>47</v>
      </c>
      <c r="O262" t="s">
        <v>27</v>
      </c>
      <c r="P262" t="s">
        <v>35</v>
      </c>
      <c r="Q262">
        <v>120</v>
      </c>
      <c r="R262" s="1">
        <v>383206</v>
      </c>
    </row>
    <row r="263" spans="1:18" x14ac:dyDescent="0.3">
      <c r="A263" t="s">
        <v>9210</v>
      </c>
      <c r="B263" s="9">
        <v>45295</v>
      </c>
      <c r="C263" t="s">
        <v>8730</v>
      </c>
      <c r="D263" t="s">
        <v>8731</v>
      </c>
      <c r="E263" t="s">
        <v>949</v>
      </c>
      <c r="F263" t="s">
        <v>1458</v>
      </c>
      <c r="G263" t="s">
        <v>9211</v>
      </c>
      <c r="H263" t="s">
        <v>45</v>
      </c>
      <c r="I263" t="s">
        <v>98</v>
      </c>
      <c r="J263">
        <v>6</v>
      </c>
      <c r="K263" s="1">
        <v>35890</v>
      </c>
      <c r="L263" s="1">
        <v>215340</v>
      </c>
      <c r="M263">
        <v>0</v>
      </c>
      <c r="N263" t="s">
        <v>47</v>
      </c>
      <c r="O263" t="s">
        <v>27</v>
      </c>
      <c r="P263" t="s">
        <v>35</v>
      </c>
      <c r="Q263">
        <v>74</v>
      </c>
      <c r="R263" s="1">
        <v>383206</v>
      </c>
    </row>
    <row r="264" spans="1:18" x14ac:dyDescent="0.3">
      <c r="A264" t="s">
        <v>9212</v>
      </c>
      <c r="B264" s="9">
        <v>45080</v>
      </c>
      <c r="C264" t="s">
        <v>8730</v>
      </c>
      <c r="D264" t="s">
        <v>8731</v>
      </c>
      <c r="E264" t="s">
        <v>1738</v>
      </c>
      <c r="F264" t="s">
        <v>1424</v>
      </c>
      <c r="G264" t="s">
        <v>9213</v>
      </c>
      <c r="H264" t="s">
        <v>40</v>
      </c>
      <c r="I264" t="s">
        <v>70</v>
      </c>
      <c r="J264">
        <v>17</v>
      </c>
      <c r="K264" s="1">
        <v>14624</v>
      </c>
      <c r="L264" s="1">
        <v>248608</v>
      </c>
      <c r="M264">
        <v>0</v>
      </c>
      <c r="N264" t="s">
        <v>57</v>
      </c>
      <c r="O264">
        <v>3</v>
      </c>
      <c r="P264" t="s">
        <v>28</v>
      </c>
      <c r="Q264">
        <v>68</v>
      </c>
      <c r="R264" s="1">
        <v>289731</v>
      </c>
    </row>
    <row r="265" spans="1:18" x14ac:dyDescent="0.3">
      <c r="A265" t="s">
        <v>9214</v>
      </c>
      <c r="B265" s="9">
        <v>45118</v>
      </c>
      <c r="C265" t="s">
        <v>8730</v>
      </c>
      <c r="D265" t="s">
        <v>8731</v>
      </c>
      <c r="E265" t="s">
        <v>949</v>
      </c>
      <c r="F265" t="s">
        <v>501</v>
      </c>
      <c r="G265" t="s">
        <v>9215</v>
      </c>
      <c r="H265" t="s">
        <v>32</v>
      </c>
      <c r="I265" t="s">
        <v>95</v>
      </c>
      <c r="J265">
        <v>1</v>
      </c>
      <c r="K265" s="1">
        <v>12745</v>
      </c>
      <c r="L265" s="1">
        <v>12745</v>
      </c>
      <c r="M265" t="s">
        <v>27</v>
      </c>
      <c r="N265" t="s">
        <v>27</v>
      </c>
      <c r="O265">
        <v>2</v>
      </c>
      <c r="P265" t="s">
        <v>35</v>
      </c>
      <c r="Q265">
        <v>186</v>
      </c>
      <c r="R265" s="1">
        <v>558942</v>
      </c>
    </row>
    <row r="266" spans="1:18" x14ac:dyDescent="0.3">
      <c r="A266" t="s">
        <v>9216</v>
      </c>
      <c r="B266" s="9">
        <v>45050</v>
      </c>
      <c r="C266" t="s">
        <v>8730</v>
      </c>
      <c r="D266" t="s">
        <v>8731</v>
      </c>
      <c r="E266" t="s">
        <v>949</v>
      </c>
      <c r="F266" t="s">
        <v>467</v>
      </c>
      <c r="G266" t="s">
        <v>9217</v>
      </c>
      <c r="H266" t="s">
        <v>32</v>
      </c>
      <c r="I266" t="s">
        <v>158</v>
      </c>
      <c r="J266">
        <v>12</v>
      </c>
      <c r="K266" s="1">
        <v>16942</v>
      </c>
      <c r="L266" s="1">
        <v>203304</v>
      </c>
      <c r="M266">
        <v>5</v>
      </c>
      <c r="N266" t="s">
        <v>57</v>
      </c>
      <c r="O266">
        <v>2</v>
      </c>
      <c r="P266" t="s">
        <v>28</v>
      </c>
      <c r="Q266">
        <v>4</v>
      </c>
      <c r="R266" s="1">
        <v>558942</v>
      </c>
    </row>
    <row r="267" spans="1:18" x14ac:dyDescent="0.3">
      <c r="A267" t="s">
        <v>9218</v>
      </c>
      <c r="B267" s="9">
        <v>45206</v>
      </c>
      <c r="C267" t="s">
        <v>8730</v>
      </c>
      <c r="D267" t="s">
        <v>8731</v>
      </c>
      <c r="E267" t="s">
        <v>949</v>
      </c>
      <c r="F267" t="s">
        <v>2010</v>
      </c>
      <c r="G267" t="s">
        <v>9219</v>
      </c>
      <c r="H267" t="s">
        <v>40</v>
      </c>
      <c r="I267" t="s">
        <v>123</v>
      </c>
      <c r="J267">
        <v>11</v>
      </c>
      <c r="K267" s="1">
        <v>10365</v>
      </c>
      <c r="L267" s="1">
        <v>114015</v>
      </c>
      <c r="M267">
        <v>5</v>
      </c>
      <c r="N267" t="s">
        <v>26</v>
      </c>
      <c r="O267">
        <v>4</v>
      </c>
      <c r="P267" t="s">
        <v>27</v>
      </c>
      <c r="Q267">
        <v>67</v>
      </c>
      <c r="R267" s="1">
        <v>289731</v>
      </c>
    </row>
    <row r="268" spans="1:18" x14ac:dyDescent="0.3">
      <c r="A268" t="s">
        <v>9220</v>
      </c>
      <c r="B268" s="9">
        <v>45429</v>
      </c>
      <c r="C268" t="s">
        <v>8730</v>
      </c>
      <c r="D268" t="s">
        <v>8731</v>
      </c>
      <c r="E268" t="s">
        <v>949</v>
      </c>
      <c r="F268" t="s">
        <v>874</v>
      </c>
      <c r="G268" t="s">
        <v>9221</v>
      </c>
      <c r="H268" t="s">
        <v>45</v>
      </c>
      <c r="I268" t="s">
        <v>82</v>
      </c>
      <c r="J268">
        <v>13</v>
      </c>
      <c r="K268" s="1">
        <v>37048</v>
      </c>
      <c r="L268" s="1">
        <v>481624</v>
      </c>
      <c r="M268" t="s">
        <v>27</v>
      </c>
      <c r="N268" t="s">
        <v>34</v>
      </c>
      <c r="O268">
        <v>3</v>
      </c>
      <c r="P268" t="s">
        <v>35</v>
      </c>
      <c r="Q268">
        <v>199</v>
      </c>
      <c r="R268" s="1">
        <v>383206</v>
      </c>
    </row>
    <row r="269" spans="1:18" x14ac:dyDescent="0.3">
      <c r="A269" t="s">
        <v>9222</v>
      </c>
      <c r="B269" s="9">
        <v>45109</v>
      </c>
      <c r="C269" t="s">
        <v>8730</v>
      </c>
      <c r="D269" t="s">
        <v>8731</v>
      </c>
      <c r="E269" t="s">
        <v>1738</v>
      </c>
      <c r="F269" t="s">
        <v>341</v>
      </c>
      <c r="G269" t="s">
        <v>27</v>
      </c>
      <c r="H269" t="s">
        <v>45</v>
      </c>
      <c r="I269" t="s">
        <v>46</v>
      </c>
      <c r="J269">
        <v>17</v>
      </c>
      <c r="K269" s="1">
        <v>42724</v>
      </c>
      <c r="L269" s="1">
        <v>726308</v>
      </c>
      <c r="M269">
        <v>0</v>
      </c>
      <c r="N269" t="s">
        <v>26</v>
      </c>
      <c r="O269">
        <v>4</v>
      </c>
      <c r="P269" t="s">
        <v>35</v>
      </c>
      <c r="Q269">
        <v>158</v>
      </c>
      <c r="R269" s="1">
        <v>383206</v>
      </c>
    </row>
    <row r="270" spans="1:18" x14ac:dyDescent="0.3">
      <c r="A270" t="s">
        <v>9223</v>
      </c>
      <c r="B270" s="9">
        <v>45192</v>
      </c>
      <c r="C270" t="s">
        <v>8730</v>
      </c>
      <c r="D270" t="s">
        <v>8731</v>
      </c>
      <c r="E270" t="s">
        <v>949</v>
      </c>
      <c r="F270" t="s">
        <v>1747</v>
      </c>
      <c r="G270" t="s">
        <v>9224</v>
      </c>
      <c r="H270" t="s">
        <v>45</v>
      </c>
      <c r="I270" t="s">
        <v>130</v>
      </c>
      <c r="J270">
        <v>18</v>
      </c>
      <c r="K270" s="1">
        <v>37234</v>
      </c>
      <c r="L270" s="1">
        <v>670212</v>
      </c>
      <c r="M270">
        <v>5</v>
      </c>
      <c r="N270" t="s">
        <v>26</v>
      </c>
      <c r="O270">
        <v>3</v>
      </c>
      <c r="P270" t="s">
        <v>28</v>
      </c>
      <c r="Q270">
        <v>191</v>
      </c>
      <c r="R270" s="1">
        <v>383206</v>
      </c>
    </row>
    <row r="271" spans="1:18" x14ac:dyDescent="0.3">
      <c r="A271" t="s">
        <v>9225</v>
      </c>
      <c r="B271" s="9">
        <v>44991</v>
      </c>
      <c r="C271" t="s">
        <v>8730</v>
      </c>
      <c r="D271" t="s">
        <v>8731</v>
      </c>
      <c r="E271" t="s">
        <v>949</v>
      </c>
      <c r="F271" t="s">
        <v>1088</v>
      </c>
      <c r="G271" t="s">
        <v>9226</v>
      </c>
      <c r="H271" t="s">
        <v>45</v>
      </c>
      <c r="I271" t="s">
        <v>82</v>
      </c>
      <c r="J271">
        <v>4</v>
      </c>
      <c r="K271" s="1">
        <v>36391</v>
      </c>
      <c r="L271" s="1">
        <v>145564</v>
      </c>
      <c r="M271">
        <v>0</v>
      </c>
      <c r="N271" t="s">
        <v>57</v>
      </c>
      <c r="O271">
        <v>5</v>
      </c>
      <c r="P271" t="s">
        <v>35</v>
      </c>
      <c r="Q271">
        <v>197</v>
      </c>
      <c r="R271" s="1">
        <v>383206</v>
      </c>
    </row>
    <row r="272" spans="1:18" x14ac:dyDescent="0.3">
      <c r="A272" t="s">
        <v>9227</v>
      </c>
      <c r="B272" s="9">
        <v>45130</v>
      </c>
      <c r="C272" t="s">
        <v>8730</v>
      </c>
      <c r="D272" t="s">
        <v>8731</v>
      </c>
      <c r="E272" t="s">
        <v>2951</v>
      </c>
      <c r="F272" t="s">
        <v>1933</v>
      </c>
      <c r="G272" t="s">
        <v>9228</v>
      </c>
      <c r="H272" t="s">
        <v>24</v>
      </c>
      <c r="I272" t="s">
        <v>152</v>
      </c>
      <c r="J272">
        <v>2</v>
      </c>
      <c r="K272" s="1">
        <v>46264</v>
      </c>
      <c r="L272" s="1">
        <v>92528</v>
      </c>
      <c r="M272">
        <v>5</v>
      </c>
      <c r="N272" t="s">
        <v>27</v>
      </c>
      <c r="O272">
        <v>5</v>
      </c>
      <c r="P272" t="s">
        <v>28</v>
      </c>
      <c r="Q272">
        <v>184</v>
      </c>
      <c r="R272" s="1">
        <v>1077152</v>
      </c>
    </row>
    <row r="273" spans="1:18" x14ac:dyDescent="0.3">
      <c r="A273" t="s">
        <v>9229</v>
      </c>
      <c r="B273" s="9">
        <v>45511</v>
      </c>
      <c r="C273" t="s">
        <v>8730</v>
      </c>
      <c r="D273" t="s">
        <v>8731</v>
      </c>
      <c r="E273" t="s">
        <v>2951</v>
      </c>
      <c r="F273" t="s">
        <v>1687</v>
      </c>
      <c r="G273" t="s">
        <v>9230</v>
      </c>
      <c r="H273" t="s">
        <v>45</v>
      </c>
      <c r="I273" t="s">
        <v>82</v>
      </c>
      <c r="J273">
        <v>11</v>
      </c>
      <c r="K273" s="1">
        <v>11006</v>
      </c>
      <c r="L273" s="1">
        <v>121066</v>
      </c>
      <c r="M273">
        <v>0</v>
      </c>
      <c r="N273" t="s">
        <v>27</v>
      </c>
      <c r="O273">
        <v>5</v>
      </c>
      <c r="P273" t="s">
        <v>35</v>
      </c>
      <c r="Q273">
        <v>32</v>
      </c>
      <c r="R273" s="1">
        <v>383206</v>
      </c>
    </row>
    <row r="274" spans="1:18" x14ac:dyDescent="0.3">
      <c r="A274" t="s">
        <v>9231</v>
      </c>
      <c r="B274" s="9">
        <v>45336</v>
      </c>
      <c r="C274" t="s">
        <v>8730</v>
      </c>
      <c r="D274" t="s">
        <v>8731</v>
      </c>
      <c r="E274" t="s">
        <v>949</v>
      </c>
      <c r="F274" t="s">
        <v>282</v>
      </c>
      <c r="G274" t="s">
        <v>9232</v>
      </c>
      <c r="H274" t="s">
        <v>24</v>
      </c>
      <c r="I274" t="s">
        <v>152</v>
      </c>
      <c r="J274">
        <v>8</v>
      </c>
      <c r="K274" s="1">
        <v>151166</v>
      </c>
      <c r="L274" s="1">
        <v>1209328</v>
      </c>
      <c r="M274">
        <v>5</v>
      </c>
      <c r="N274" t="s">
        <v>57</v>
      </c>
      <c r="O274">
        <v>4</v>
      </c>
      <c r="P274" t="s">
        <v>35</v>
      </c>
      <c r="Q274">
        <v>72</v>
      </c>
      <c r="R274" s="1">
        <v>1077152</v>
      </c>
    </row>
    <row r="275" spans="1:18" x14ac:dyDescent="0.3">
      <c r="A275" t="s">
        <v>9233</v>
      </c>
      <c r="B275" s="9">
        <v>45284</v>
      </c>
      <c r="C275" t="s">
        <v>8730</v>
      </c>
      <c r="D275" t="s">
        <v>8731</v>
      </c>
      <c r="E275" t="s">
        <v>949</v>
      </c>
      <c r="F275" t="s">
        <v>901</v>
      </c>
      <c r="G275" t="s">
        <v>9234</v>
      </c>
      <c r="H275" t="s">
        <v>40</v>
      </c>
      <c r="I275" t="s">
        <v>137</v>
      </c>
      <c r="J275">
        <v>14</v>
      </c>
      <c r="K275" s="1">
        <v>6995</v>
      </c>
      <c r="L275" s="1">
        <v>97930</v>
      </c>
      <c r="M275" t="s">
        <v>27</v>
      </c>
      <c r="N275" t="s">
        <v>57</v>
      </c>
      <c r="O275">
        <v>1</v>
      </c>
      <c r="P275" t="s">
        <v>35</v>
      </c>
      <c r="Q275">
        <v>116</v>
      </c>
      <c r="R275" s="1">
        <v>289731</v>
      </c>
    </row>
    <row r="276" spans="1:18" x14ac:dyDescent="0.3">
      <c r="A276" t="s">
        <v>9235</v>
      </c>
      <c r="B276" s="9">
        <v>45070</v>
      </c>
      <c r="C276" t="s">
        <v>8730</v>
      </c>
      <c r="D276" t="s">
        <v>8731</v>
      </c>
      <c r="E276" t="s">
        <v>1738</v>
      </c>
      <c r="F276" t="s">
        <v>700</v>
      </c>
      <c r="G276" t="s">
        <v>9236</v>
      </c>
      <c r="H276" t="s">
        <v>24</v>
      </c>
      <c r="I276" t="s">
        <v>61</v>
      </c>
      <c r="J276">
        <v>12</v>
      </c>
      <c r="K276" s="1">
        <v>156579</v>
      </c>
      <c r="L276" s="1">
        <v>1878948</v>
      </c>
      <c r="M276">
        <v>10</v>
      </c>
      <c r="N276" t="s">
        <v>47</v>
      </c>
      <c r="O276">
        <v>3</v>
      </c>
      <c r="P276" t="s">
        <v>35</v>
      </c>
      <c r="Q276">
        <v>4</v>
      </c>
      <c r="R276" s="1">
        <v>1077152</v>
      </c>
    </row>
    <row r="277" spans="1:18" x14ac:dyDescent="0.3">
      <c r="A277" t="s">
        <v>9237</v>
      </c>
      <c r="B277" s="9">
        <v>44995</v>
      </c>
      <c r="C277" t="s">
        <v>8730</v>
      </c>
      <c r="D277" t="s">
        <v>8731</v>
      </c>
      <c r="E277" t="s">
        <v>1738</v>
      </c>
      <c r="F277" t="s">
        <v>3504</v>
      </c>
      <c r="G277" t="s">
        <v>9238</v>
      </c>
      <c r="H277" t="s">
        <v>40</v>
      </c>
      <c r="I277" t="s">
        <v>123</v>
      </c>
      <c r="J277">
        <v>13</v>
      </c>
      <c r="K277" s="1">
        <v>4090</v>
      </c>
      <c r="L277" s="1">
        <v>53170</v>
      </c>
      <c r="M277">
        <v>0</v>
      </c>
      <c r="N277" t="s">
        <v>57</v>
      </c>
      <c r="O277">
        <v>3</v>
      </c>
      <c r="P277" t="s">
        <v>35</v>
      </c>
      <c r="Q277">
        <v>161</v>
      </c>
      <c r="R277" s="1">
        <v>289731</v>
      </c>
    </row>
    <row r="278" spans="1:18" x14ac:dyDescent="0.3">
      <c r="A278" t="s">
        <v>9239</v>
      </c>
      <c r="B278" s="9">
        <v>45522</v>
      </c>
      <c r="C278" t="s">
        <v>8730</v>
      </c>
      <c r="D278" t="s">
        <v>8731</v>
      </c>
      <c r="E278" t="s">
        <v>1738</v>
      </c>
      <c r="F278" t="s">
        <v>1624</v>
      </c>
      <c r="G278" t="s">
        <v>9240</v>
      </c>
      <c r="H278" t="s">
        <v>24</v>
      </c>
      <c r="I278" t="s">
        <v>152</v>
      </c>
      <c r="J278">
        <v>7</v>
      </c>
      <c r="K278" s="1">
        <v>166077</v>
      </c>
      <c r="L278" s="1">
        <v>1162539</v>
      </c>
      <c r="M278">
        <v>15</v>
      </c>
      <c r="N278" t="s">
        <v>27</v>
      </c>
      <c r="O278">
        <v>2</v>
      </c>
      <c r="P278" t="s">
        <v>35</v>
      </c>
      <c r="Q278">
        <v>94</v>
      </c>
      <c r="R278" s="1">
        <v>1077152</v>
      </c>
    </row>
    <row r="279" spans="1:18" x14ac:dyDescent="0.3">
      <c r="A279" t="s">
        <v>9241</v>
      </c>
      <c r="B279" s="9">
        <v>44995</v>
      </c>
      <c r="C279" t="s">
        <v>8730</v>
      </c>
      <c r="D279" t="s">
        <v>8731</v>
      </c>
      <c r="E279" t="s">
        <v>2951</v>
      </c>
      <c r="F279" t="s">
        <v>2409</v>
      </c>
      <c r="G279" t="s">
        <v>9242</v>
      </c>
      <c r="H279" t="s">
        <v>45</v>
      </c>
      <c r="I279" t="s">
        <v>130</v>
      </c>
      <c r="J279">
        <v>6</v>
      </c>
      <c r="K279" s="1">
        <v>25065</v>
      </c>
      <c r="L279" s="1">
        <v>150390</v>
      </c>
      <c r="M279">
        <v>0</v>
      </c>
      <c r="N279" t="s">
        <v>47</v>
      </c>
      <c r="O279">
        <v>5</v>
      </c>
      <c r="P279" t="s">
        <v>35</v>
      </c>
      <c r="Q279">
        <v>135</v>
      </c>
      <c r="R279" s="1">
        <v>383206</v>
      </c>
    </row>
    <row r="280" spans="1:18" x14ac:dyDescent="0.3">
      <c r="A280" t="s">
        <v>9243</v>
      </c>
      <c r="B280" s="9">
        <v>45637</v>
      </c>
      <c r="C280" t="s">
        <v>8730</v>
      </c>
      <c r="D280" t="s">
        <v>8731</v>
      </c>
      <c r="E280" t="s">
        <v>1738</v>
      </c>
      <c r="F280" t="s">
        <v>1396</v>
      </c>
      <c r="G280" t="s">
        <v>9244</v>
      </c>
      <c r="H280" t="s">
        <v>24</v>
      </c>
      <c r="I280" t="s">
        <v>174</v>
      </c>
      <c r="J280">
        <v>15</v>
      </c>
      <c r="K280" s="1">
        <v>298874</v>
      </c>
      <c r="L280" s="1">
        <v>4483110</v>
      </c>
      <c r="M280">
        <v>0</v>
      </c>
      <c r="N280" t="s">
        <v>57</v>
      </c>
      <c r="O280">
        <v>2</v>
      </c>
      <c r="P280" t="s">
        <v>35</v>
      </c>
      <c r="Q280">
        <v>178</v>
      </c>
      <c r="R280" s="1">
        <v>1077152</v>
      </c>
    </row>
    <row r="281" spans="1:18" x14ac:dyDescent="0.3">
      <c r="A281" t="s">
        <v>9245</v>
      </c>
      <c r="B281" s="9">
        <v>45170</v>
      </c>
      <c r="C281" t="s">
        <v>8730</v>
      </c>
      <c r="D281" t="s">
        <v>8731</v>
      </c>
      <c r="E281" t="s">
        <v>949</v>
      </c>
      <c r="F281" t="s">
        <v>781</v>
      </c>
      <c r="G281" t="s">
        <v>9246</v>
      </c>
      <c r="H281" t="s">
        <v>32</v>
      </c>
      <c r="I281" t="s">
        <v>33</v>
      </c>
      <c r="J281">
        <v>2</v>
      </c>
      <c r="K281" s="1">
        <v>9704</v>
      </c>
      <c r="L281" s="1">
        <v>19408</v>
      </c>
      <c r="M281" t="s">
        <v>27</v>
      </c>
      <c r="N281" t="s">
        <v>27</v>
      </c>
      <c r="O281">
        <v>1</v>
      </c>
      <c r="P281" t="s">
        <v>35</v>
      </c>
      <c r="Q281">
        <v>42</v>
      </c>
      <c r="R281" s="1">
        <v>558942</v>
      </c>
    </row>
    <row r="282" spans="1:18" x14ac:dyDescent="0.3">
      <c r="A282" t="s">
        <v>9247</v>
      </c>
      <c r="B282" s="9">
        <v>45589</v>
      </c>
      <c r="C282" t="s">
        <v>8730</v>
      </c>
      <c r="D282" t="s">
        <v>8731</v>
      </c>
      <c r="E282" t="s">
        <v>1738</v>
      </c>
      <c r="F282" t="s">
        <v>296</v>
      </c>
      <c r="G282" t="s">
        <v>9248</v>
      </c>
      <c r="H282" t="s">
        <v>45</v>
      </c>
      <c r="I282" t="s">
        <v>74</v>
      </c>
      <c r="J282">
        <v>13</v>
      </c>
      <c r="K282" s="1">
        <v>19101</v>
      </c>
      <c r="L282" s="1">
        <v>248313</v>
      </c>
      <c r="M282" t="s">
        <v>27</v>
      </c>
      <c r="N282" t="s">
        <v>26</v>
      </c>
      <c r="O282">
        <v>2</v>
      </c>
      <c r="P282" t="s">
        <v>35</v>
      </c>
      <c r="Q282">
        <v>123</v>
      </c>
      <c r="R282" s="1">
        <v>383206</v>
      </c>
    </row>
    <row r="283" spans="1:18" x14ac:dyDescent="0.3">
      <c r="A283" t="s">
        <v>9249</v>
      </c>
      <c r="B283" s="9">
        <v>45382</v>
      </c>
      <c r="C283" t="s">
        <v>8730</v>
      </c>
      <c r="D283" t="s">
        <v>8731</v>
      </c>
      <c r="E283" t="s">
        <v>2951</v>
      </c>
      <c r="F283" t="s">
        <v>1654</v>
      </c>
      <c r="G283" t="s">
        <v>9250</v>
      </c>
      <c r="H283" t="s">
        <v>32</v>
      </c>
      <c r="I283" t="s">
        <v>141</v>
      </c>
      <c r="J283">
        <v>16</v>
      </c>
      <c r="K283" s="1">
        <v>12482</v>
      </c>
      <c r="L283" s="1">
        <v>199712</v>
      </c>
      <c r="M283">
        <v>0</v>
      </c>
      <c r="N283" t="s">
        <v>47</v>
      </c>
      <c r="O283">
        <v>3</v>
      </c>
      <c r="P283" t="s">
        <v>35</v>
      </c>
      <c r="Q283">
        <v>104</v>
      </c>
      <c r="R283" s="1">
        <v>558942</v>
      </c>
    </row>
    <row r="284" spans="1:18" x14ac:dyDescent="0.3">
      <c r="A284" t="s">
        <v>9251</v>
      </c>
      <c r="B284" s="9">
        <v>45012</v>
      </c>
      <c r="C284" t="s">
        <v>8730</v>
      </c>
      <c r="D284" t="s">
        <v>8731</v>
      </c>
      <c r="E284" t="s">
        <v>949</v>
      </c>
      <c r="F284" t="s">
        <v>2158</v>
      </c>
      <c r="G284" t="s">
        <v>27</v>
      </c>
      <c r="H284" t="s">
        <v>32</v>
      </c>
      <c r="I284" t="s">
        <v>117</v>
      </c>
      <c r="J284">
        <v>12</v>
      </c>
      <c r="K284" s="1">
        <v>15353</v>
      </c>
      <c r="L284" s="1">
        <v>184236</v>
      </c>
      <c r="M284">
        <v>10</v>
      </c>
      <c r="N284" t="s">
        <v>47</v>
      </c>
      <c r="O284" t="s">
        <v>27</v>
      </c>
      <c r="P284" t="s">
        <v>35</v>
      </c>
      <c r="Q284">
        <v>142</v>
      </c>
      <c r="R284" s="1">
        <v>558942</v>
      </c>
    </row>
    <row r="285" spans="1:18" x14ac:dyDescent="0.3">
      <c r="A285" t="s">
        <v>9252</v>
      </c>
      <c r="B285" s="9">
        <v>45305</v>
      </c>
      <c r="C285" t="s">
        <v>8730</v>
      </c>
      <c r="D285" t="s">
        <v>8731</v>
      </c>
      <c r="E285" t="s">
        <v>1738</v>
      </c>
      <c r="F285" t="s">
        <v>63</v>
      </c>
      <c r="G285" t="s">
        <v>9253</v>
      </c>
      <c r="H285" t="s">
        <v>24</v>
      </c>
      <c r="I285" t="s">
        <v>92</v>
      </c>
      <c r="J285">
        <v>2</v>
      </c>
      <c r="K285" s="1">
        <v>28749</v>
      </c>
      <c r="L285" s="1">
        <v>57498</v>
      </c>
      <c r="M285" t="s">
        <v>27</v>
      </c>
      <c r="N285" t="s">
        <v>34</v>
      </c>
      <c r="O285">
        <v>5</v>
      </c>
      <c r="P285" t="s">
        <v>35</v>
      </c>
      <c r="Q285">
        <v>89</v>
      </c>
      <c r="R285" s="1">
        <v>1077152</v>
      </c>
    </row>
    <row r="286" spans="1:18" x14ac:dyDescent="0.3">
      <c r="A286" t="s">
        <v>9254</v>
      </c>
      <c r="B286" s="9">
        <v>45072</v>
      </c>
      <c r="C286" t="s">
        <v>8730</v>
      </c>
      <c r="D286" t="s">
        <v>8731</v>
      </c>
      <c r="E286" t="s">
        <v>949</v>
      </c>
      <c r="F286" t="s">
        <v>1705</v>
      </c>
      <c r="G286" t="s">
        <v>9255</v>
      </c>
      <c r="H286" t="s">
        <v>24</v>
      </c>
      <c r="I286" t="s">
        <v>25</v>
      </c>
      <c r="J286">
        <v>20</v>
      </c>
      <c r="K286" s="1">
        <v>247473</v>
      </c>
      <c r="L286" s="1">
        <v>4949460</v>
      </c>
      <c r="M286">
        <v>15</v>
      </c>
      <c r="N286" t="s">
        <v>26</v>
      </c>
      <c r="O286">
        <v>3</v>
      </c>
      <c r="P286" t="s">
        <v>35</v>
      </c>
      <c r="Q286">
        <v>91</v>
      </c>
      <c r="R286" s="1">
        <v>1077152</v>
      </c>
    </row>
    <row r="287" spans="1:18" x14ac:dyDescent="0.3">
      <c r="A287" t="s">
        <v>9256</v>
      </c>
      <c r="B287" s="9">
        <v>45399</v>
      </c>
      <c r="C287" t="s">
        <v>8730</v>
      </c>
      <c r="D287" t="s">
        <v>8731</v>
      </c>
      <c r="E287" t="s">
        <v>1738</v>
      </c>
      <c r="F287" t="s">
        <v>1160</v>
      </c>
      <c r="G287" t="s">
        <v>9257</v>
      </c>
      <c r="H287" t="s">
        <v>40</v>
      </c>
      <c r="I287" t="s">
        <v>171</v>
      </c>
      <c r="J287">
        <v>3</v>
      </c>
      <c r="K287" s="1">
        <v>8083</v>
      </c>
      <c r="L287" s="1">
        <v>24249</v>
      </c>
      <c r="M287">
        <v>10</v>
      </c>
      <c r="N287" t="s">
        <v>57</v>
      </c>
      <c r="O287" t="s">
        <v>27</v>
      </c>
      <c r="P287" t="s">
        <v>35</v>
      </c>
      <c r="Q287">
        <v>186</v>
      </c>
      <c r="R287" s="1">
        <v>289731</v>
      </c>
    </row>
    <row r="288" spans="1:18" x14ac:dyDescent="0.3">
      <c r="A288" t="s">
        <v>9258</v>
      </c>
      <c r="B288" s="9">
        <v>45430</v>
      </c>
      <c r="C288" t="s">
        <v>8730</v>
      </c>
      <c r="D288" t="s">
        <v>8731</v>
      </c>
      <c r="E288" t="s">
        <v>949</v>
      </c>
      <c r="F288" t="s">
        <v>1946</v>
      </c>
      <c r="G288" t="s">
        <v>9259</v>
      </c>
      <c r="H288" t="s">
        <v>32</v>
      </c>
      <c r="I288" t="s">
        <v>113</v>
      </c>
      <c r="J288">
        <v>1</v>
      </c>
      <c r="K288" s="1">
        <v>15076</v>
      </c>
      <c r="L288" s="1">
        <v>15076</v>
      </c>
      <c r="M288">
        <v>0</v>
      </c>
      <c r="N288" t="s">
        <v>57</v>
      </c>
      <c r="O288">
        <v>2</v>
      </c>
      <c r="P288" t="s">
        <v>28</v>
      </c>
      <c r="Q288">
        <v>99</v>
      </c>
      <c r="R288" s="1">
        <v>558942</v>
      </c>
    </row>
    <row r="289" spans="1:18" x14ac:dyDescent="0.3">
      <c r="A289" t="s">
        <v>9260</v>
      </c>
      <c r="B289" s="9">
        <v>45485</v>
      </c>
      <c r="C289" t="s">
        <v>8730</v>
      </c>
      <c r="D289" t="s">
        <v>8731</v>
      </c>
      <c r="E289" t="s">
        <v>2951</v>
      </c>
      <c r="F289" t="s">
        <v>3141</v>
      </c>
      <c r="G289" t="s">
        <v>9261</v>
      </c>
      <c r="H289" t="s">
        <v>65</v>
      </c>
      <c r="I289" t="s">
        <v>66</v>
      </c>
      <c r="J289">
        <v>19</v>
      </c>
      <c r="K289" s="1">
        <v>41238</v>
      </c>
      <c r="L289" s="1">
        <v>783522</v>
      </c>
      <c r="M289">
        <v>10</v>
      </c>
      <c r="N289" t="s">
        <v>47</v>
      </c>
      <c r="O289">
        <v>4</v>
      </c>
      <c r="P289" t="s">
        <v>35</v>
      </c>
      <c r="Q289">
        <v>144</v>
      </c>
      <c r="R289" s="1">
        <v>761054</v>
      </c>
    </row>
    <row r="290" spans="1:18" x14ac:dyDescent="0.3">
      <c r="A290" t="s">
        <v>9262</v>
      </c>
      <c r="B290" s="9">
        <v>45194</v>
      </c>
      <c r="C290" t="s">
        <v>8730</v>
      </c>
      <c r="D290" t="s">
        <v>8731</v>
      </c>
      <c r="E290" t="s">
        <v>1738</v>
      </c>
      <c r="F290" t="s">
        <v>1791</v>
      </c>
      <c r="G290" t="s">
        <v>9263</v>
      </c>
      <c r="H290" t="s">
        <v>40</v>
      </c>
      <c r="I290" t="s">
        <v>70</v>
      </c>
      <c r="J290">
        <v>13</v>
      </c>
      <c r="K290" s="1">
        <v>3920</v>
      </c>
      <c r="L290" s="1">
        <v>50960</v>
      </c>
      <c r="M290">
        <v>0</v>
      </c>
      <c r="N290" t="s">
        <v>26</v>
      </c>
      <c r="O290">
        <v>4</v>
      </c>
      <c r="P290" t="s">
        <v>35</v>
      </c>
      <c r="Q290">
        <v>40</v>
      </c>
      <c r="R290" s="1">
        <v>289731</v>
      </c>
    </row>
    <row r="291" spans="1:18" x14ac:dyDescent="0.3">
      <c r="A291" t="s">
        <v>9264</v>
      </c>
      <c r="B291" s="9">
        <v>45168</v>
      </c>
      <c r="C291" t="s">
        <v>8730</v>
      </c>
      <c r="D291" t="s">
        <v>8731</v>
      </c>
      <c r="E291" t="s">
        <v>1738</v>
      </c>
      <c r="F291" t="s">
        <v>3881</v>
      </c>
      <c r="G291" t="s">
        <v>9265</v>
      </c>
      <c r="H291" t="s">
        <v>32</v>
      </c>
      <c r="I291" t="s">
        <v>33</v>
      </c>
      <c r="J291">
        <v>2</v>
      </c>
      <c r="K291" s="1">
        <v>13559</v>
      </c>
      <c r="L291" s="1">
        <v>27118</v>
      </c>
      <c r="M291" t="s">
        <v>27</v>
      </c>
      <c r="N291" t="s">
        <v>26</v>
      </c>
      <c r="O291">
        <v>6</v>
      </c>
      <c r="P291" t="s">
        <v>35</v>
      </c>
      <c r="Q291">
        <v>131</v>
      </c>
      <c r="R291" s="1">
        <v>558942</v>
      </c>
    </row>
    <row r="292" spans="1:18" x14ac:dyDescent="0.3">
      <c r="A292" t="s">
        <v>9266</v>
      </c>
      <c r="B292" s="9">
        <v>45604</v>
      </c>
      <c r="C292" t="s">
        <v>8730</v>
      </c>
      <c r="D292" t="s">
        <v>8731</v>
      </c>
      <c r="E292" t="s">
        <v>1738</v>
      </c>
      <c r="F292" t="s">
        <v>826</v>
      </c>
      <c r="G292" t="s">
        <v>9267</v>
      </c>
      <c r="H292" t="s">
        <v>65</v>
      </c>
      <c r="I292" t="s">
        <v>78</v>
      </c>
      <c r="J292">
        <v>10</v>
      </c>
      <c r="K292" s="1">
        <v>93512</v>
      </c>
      <c r="L292" s="1">
        <v>935120</v>
      </c>
      <c r="M292">
        <v>20</v>
      </c>
      <c r="N292" t="s">
        <v>57</v>
      </c>
      <c r="O292">
        <v>4</v>
      </c>
      <c r="P292" t="s">
        <v>28</v>
      </c>
      <c r="Q292">
        <v>0</v>
      </c>
      <c r="R292" s="1">
        <v>761054</v>
      </c>
    </row>
    <row r="293" spans="1:18" x14ac:dyDescent="0.3">
      <c r="A293" t="s">
        <v>9268</v>
      </c>
      <c r="B293" s="9">
        <v>45426</v>
      </c>
      <c r="C293" t="s">
        <v>8730</v>
      </c>
      <c r="D293" t="s">
        <v>8731</v>
      </c>
      <c r="E293" t="s">
        <v>1738</v>
      </c>
      <c r="F293" t="s">
        <v>1031</v>
      </c>
      <c r="G293" t="s">
        <v>9269</v>
      </c>
      <c r="H293" t="s">
        <v>24</v>
      </c>
      <c r="I293" t="s">
        <v>25</v>
      </c>
      <c r="J293">
        <v>9</v>
      </c>
      <c r="K293" s="1">
        <v>298299</v>
      </c>
      <c r="L293" s="1">
        <v>2684691</v>
      </c>
      <c r="M293">
        <v>0</v>
      </c>
      <c r="N293" t="s">
        <v>57</v>
      </c>
      <c r="O293">
        <v>2</v>
      </c>
      <c r="P293" t="s">
        <v>35</v>
      </c>
      <c r="Q293">
        <v>101</v>
      </c>
      <c r="R293" s="1">
        <v>1077152</v>
      </c>
    </row>
    <row r="294" spans="1:18" x14ac:dyDescent="0.3">
      <c r="A294" t="s">
        <v>9270</v>
      </c>
      <c r="B294" s="9">
        <v>45094</v>
      </c>
      <c r="C294" t="s">
        <v>8730</v>
      </c>
      <c r="D294" t="s">
        <v>8731</v>
      </c>
      <c r="E294" t="s">
        <v>2951</v>
      </c>
      <c r="F294" t="s">
        <v>708</v>
      </c>
      <c r="G294" t="s">
        <v>9271</v>
      </c>
      <c r="H294" t="s">
        <v>32</v>
      </c>
      <c r="I294" t="s">
        <v>113</v>
      </c>
      <c r="J294">
        <v>7</v>
      </c>
      <c r="K294" s="1">
        <v>11002</v>
      </c>
      <c r="L294" s="1">
        <v>77014</v>
      </c>
      <c r="M294">
        <v>0</v>
      </c>
      <c r="N294" t="s">
        <v>57</v>
      </c>
      <c r="O294">
        <v>1</v>
      </c>
      <c r="P294" t="s">
        <v>35</v>
      </c>
      <c r="Q294">
        <v>105</v>
      </c>
      <c r="R294" s="1">
        <v>558942</v>
      </c>
    </row>
    <row r="295" spans="1:18" x14ac:dyDescent="0.3">
      <c r="A295" t="s">
        <v>9272</v>
      </c>
      <c r="B295" s="9">
        <v>45379</v>
      </c>
      <c r="C295" t="s">
        <v>8730</v>
      </c>
      <c r="D295" t="s">
        <v>8731</v>
      </c>
      <c r="E295" t="s">
        <v>2951</v>
      </c>
      <c r="F295" t="s">
        <v>139</v>
      </c>
      <c r="G295" t="s">
        <v>9273</v>
      </c>
      <c r="H295" t="s">
        <v>40</v>
      </c>
      <c r="I295" t="s">
        <v>70</v>
      </c>
      <c r="J295">
        <v>8</v>
      </c>
      <c r="K295" s="1">
        <v>4940</v>
      </c>
      <c r="L295" s="1">
        <v>39520</v>
      </c>
      <c r="M295">
        <v>0</v>
      </c>
      <c r="N295" t="s">
        <v>27</v>
      </c>
      <c r="O295">
        <v>2</v>
      </c>
      <c r="P295" t="s">
        <v>35</v>
      </c>
      <c r="Q295">
        <v>186</v>
      </c>
      <c r="R295" s="1">
        <v>289731</v>
      </c>
    </row>
    <row r="296" spans="1:18" x14ac:dyDescent="0.3">
      <c r="A296" t="s">
        <v>9274</v>
      </c>
      <c r="B296" s="9">
        <v>45110</v>
      </c>
      <c r="C296" t="s">
        <v>8730</v>
      </c>
      <c r="D296" t="s">
        <v>8731</v>
      </c>
      <c r="E296" t="s">
        <v>949</v>
      </c>
      <c r="F296" t="s">
        <v>3934</v>
      </c>
      <c r="G296" t="s">
        <v>9275</v>
      </c>
      <c r="H296" t="s">
        <v>45</v>
      </c>
      <c r="I296" t="s">
        <v>98</v>
      </c>
      <c r="J296">
        <v>6</v>
      </c>
      <c r="K296" s="1">
        <v>11990</v>
      </c>
      <c r="L296" s="1">
        <v>71940</v>
      </c>
      <c r="M296">
        <v>0</v>
      </c>
      <c r="N296" t="s">
        <v>47</v>
      </c>
      <c r="O296">
        <v>1</v>
      </c>
      <c r="P296" t="s">
        <v>27</v>
      </c>
      <c r="Q296">
        <v>82</v>
      </c>
      <c r="R296" s="1">
        <v>383206</v>
      </c>
    </row>
    <row r="297" spans="1:18" x14ac:dyDescent="0.3">
      <c r="A297" t="s">
        <v>9276</v>
      </c>
      <c r="B297" s="9">
        <v>45482</v>
      </c>
      <c r="C297" t="s">
        <v>8730</v>
      </c>
      <c r="D297" t="s">
        <v>8731</v>
      </c>
      <c r="E297" t="s">
        <v>1738</v>
      </c>
      <c r="F297" t="s">
        <v>108</v>
      </c>
      <c r="G297" t="s">
        <v>9277</v>
      </c>
      <c r="H297" t="s">
        <v>45</v>
      </c>
      <c r="I297" t="s">
        <v>211</v>
      </c>
      <c r="J297">
        <v>14</v>
      </c>
      <c r="K297" s="1">
        <v>33926</v>
      </c>
      <c r="L297" s="1">
        <v>474964</v>
      </c>
      <c r="M297">
        <v>20</v>
      </c>
      <c r="N297" t="s">
        <v>57</v>
      </c>
      <c r="O297">
        <v>3</v>
      </c>
      <c r="P297" t="s">
        <v>28</v>
      </c>
      <c r="Q297">
        <v>137</v>
      </c>
      <c r="R297" s="1">
        <v>383206</v>
      </c>
    </row>
    <row r="298" spans="1:18" x14ac:dyDescent="0.3">
      <c r="A298" t="s">
        <v>9278</v>
      </c>
      <c r="B298" s="9">
        <v>45078</v>
      </c>
      <c r="C298" t="s">
        <v>8730</v>
      </c>
      <c r="D298" t="s">
        <v>8731</v>
      </c>
      <c r="E298" t="s">
        <v>949</v>
      </c>
      <c r="F298" t="s">
        <v>1028</v>
      </c>
      <c r="G298" t="s">
        <v>9279</v>
      </c>
      <c r="H298" t="s">
        <v>32</v>
      </c>
      <c r="I298" t="s">
        <v>158</v>
      </c>
      <c r="J298">
        <v>19</v>
      </c>
      <c r="K298" s="1">
        <v>1848</v>
      </c>
      <c r="L298" s="1">
        <v>35112</v>
      </c>
      <c r="M298">
        <v>20</v>
      </c>
      <c r="N298" t="s">
        <v>27</v>
      </c>
      <c r="O298">
        <v>4</v>
      </c>
      <c r="P298" t="s">
        <v>35</v>
      </c>
      <c r="Q298">
        <v>66</v>
      </c>
      <c r="R298" s="1">
        <v>558942</v>
      </c>
    </row>
    <row r="299" spans="1:18" x14ac:dyDescent="0.3">
      <c r="A299" t="s">
        <v>9280</v>
      </c>
      <c r="B299" s="9">
        <v>45418</v>
      </c>
      <c r="C299" t="s">
        <v>8730</v>
      </c>
      <c r="D299" t="s">
        <v>8731</v>
      </c>
      <c r="E299" t="s">
        <v>949</v>
      </c>
      <c r="F299" t="s">
        <v>1645</v>
      </c>
      <c r="G299" t="s">
        <v>9281</v>
      </c>
      <c r="H299" t="s">
        <v>45</v>
      </c>
      <c r="I299" t="s">
        <v>98</v>
      </c>
      <c r="J299">
        <v>17</v>
      </c>
      <c r="K299" s="1">
        <v>16985</v>
      </c>
      <c r="L299" s="1">
        <v>288745</v>
      </c>
      <c r="M299" t="s">
        <v>27</v>
      </c>
      <c r="N299" t="s">
        <v>47</v>
      </c>
      <c r="O299">
        <v>3</v>
      </c>
      <c r="P299" t="s">
        <v>28</v>
      </c>
      <c r="Q299">
        <v>164</v>
      </c>
      <c r="R299" s="1">
        <v>383206</v>
      </c>
    </row>
    <row r="300" spans="1:18" x14ac:dyDescent="0.3">
      <c r="A300" t="s">
        <v>9282</v>
      </c>
      <c r="B300" s="9">
        <v>45384</v>
      </c>
      <c r="C300" t="s">
        <v>8730</v>
      </c>
      <c r="D300" t="s">
        <v>8731</v>
      </c>
      <c r="E300" t="s">
        <v>949</v>
      </c>
      <c r="F300" t="s">
        <v>370</v>
      </c>
      <c r="G300" t="s">
        <v>9283</v>
      </c>
      <c r="H300" t="s">
        <v>65</v>
      </c>
      <c r="I300" t="s">
        <v>478</v>
      </c>
      <c r="J300">
        <v>2</v>
      </c>
      <c r="K300" s="1">
        <v>132558</v>
      </c>
      <c r="L300" s="1">
        <v>265116</v>
      </c>
      <c r="M300">
        <v>0</v>
      </c>
      <c r="N300" t="s">
        <v>27</v>
      </c>
      <c r="O300">
        <v>3</v>
      </c>
      <c r="P300" t="s">
        <v>35</v>
      </c>
      <c r="Q300">
        <v>21</v>
      </c>
      <c r="R300" s="1">
        <v>761054</v>
      </c>
    </row>
    <row r="301" spans="1:18" x14ac:dyDescent="0.3">
      <c r="A301" t="s">
        <v>9284</v>
      </c>
      <c r="B301" s="9">
        <v>45185</v>
      </c>
      <c r="C301" t="s">
        <v>8730</v>
      </c>
      <c r="D301" t="s">
        <v>8731</v>
      </c>
      <c r="E301" t="s">
        <v>2951</v>
      </c>
      <c r="F301" t="s">
        <v>4823</v>
      </c>
      <c r="G301" t="s">
        <v>27</v>
      </c>
      <c r="H301" t="s">
        <v>32</v>
      </c>
      <c r="I301" t="s">
        <v>117</v>
      </c>
      <c r="J301">
        <v>15</v>
      </c>
      <c r="K301" s="1">
        <v>15449</v>
      </c>
      <c r="L301" s="1">
        <v>231735</v>
      </c>
      <c r="M301">
        <v>20</v>
      </c>
      <c r="N301" t="s">
        <v>27</v>
      </c>
      <c r="O301">
        <v>3</v>
      </c>
      <c r="P301" t="s">
        <v>35</v>
      </c>
      <c r="Q301">
        <v>103</v>
      </c>
      <c r="R301" s="1">
        <v>558942</v>
      </c>
    </row>
    <row r="302" spans="1:18" x14ac:dyDescent="0.3">
      <c r="A302" t="s">
        <v>9285</v>
      </c>
      <c r="B302" s="9">
        <v>44969</v>
      </c>
      <c r="C302" t="s">
        <v>8730</v>
      </c>
      <c r="D302" t="s">
        <v>8731</v>
      </c>
      <c r="E302" t="s">
        <v>2951</v>
      </c>
      <c r="F302" t="s">
        <v>2502</v>
      </c>
      <c r="G302" t="s">
        <v>9286</v>
      </c>
      <c r="H302" t="s">
        <v>45</v>
      </c>
      <c r="I302" t="s">
        <v>130</v>
      </c>
      <c r="J302">
        <v>5</v>
      </c>
      <c r="K302" s="1">
        <v>14691</v>
      </c>
      <c r="L302" s="1">
        <v>73455</v>
      </c>
      <c r="M302">
        <v>15</v>
      </c>
      <c r="N302" t="s">
        <v>57</v>
      </c>
      <c r="O302">
        <v>5</v>
      </c>
      <c r="P302" t="s">
        <v>35</v>
      </c>
      <c r="Q302">
        <v>37</v>
      </c>
      <c r="R302" s="1">
        <v>383206</v>
      </c>
    </row>
    <row r="303" spans="1:18" x14ac:dyDescent="0.3">
      <c r="A303" t="s">
        <v>9287</v>
      </c>
      <c r="B303" s="9">
        <v>45131</v>
      </c>
      <c r="C303" t="s">
        <v>8730</v>
      </c>
      <c r="D303" t="s">
        <v>8731</v>
      </c>
      <c r="E303" t="s">
        <v>1738</v>
      </c>
      <c r="F303" t="s">
        <v>691</v>
      </c>
      <c r="G303" t="s">
        <v>9288</v>
      </c>
      <c r="H303" t="s">
        <v>32</v>
      </c>
      <c r="I303" t="s">
        <v>237</v>
      </c>
      <c r="J303">
        <v>19</v>
      </c>
      <c r="K303" s="1">
        <v>6451</v>
      </c>
      <c r="L303" s="1">
        <v>122569</v>
      </c>
      <c r="M303">
        <v>5</v>
      </c>
      <c r="N303" t="s">
        <v>34</v>
      </c>
      <c r="O303">
        <v>2</v>
      </c>
      <c r="P303" t="s">
        <v>35</v>
      </c>
      <c r="Q303">
        <v>69</v>
      </c>
      <c r="R303" s="1">
        <v>558942</v>
      </c>
    </row>
    <row r="304" spans="1:18" x14ac:dyDescent="0.3">
      <c r="A304" t="s">
        <v>9289</v>
      </c>
      <c r="B304" s="9">
        <v>45564</v>
      </c>
      <c r="C304" t="s">
        <v>8730</v>
      </c>
      <c r="D304" t="s">
        <v>8731</v>
      </c>
      <c r="E304" t="s">
        <v>949</v>
      </c>
      <c r="F304" t="s">
        <v>584</v>
      </c>
      <c r="G304" t="s">
        <v>27</v>
      </c>
      <c r="H304" t="s">
        <v>24</v>
      </c>
      <c r="I304" t="s">
        <v>174</v>
      </c>
      <c r="J304">
        <v>7</v>
      </c>
      <c r="K304" s="1">
        <v>128306</v>
      </c>
      <c r="L304" s="1">
        <v>898142</v>
      </c>
      <c r="M304" t="s">
        <v>27</v>
      </c>
      <c r="N304" t="s">
        <v>26</v>
      </c>
      <c r="O304">
        <v>3</v>
      </c>
      <c r="P304" t="s">
        <v>35</v>
      </c>
      <c r="Q304">
        <v>29</v>
      </c>
      <c r="R304" s="1">
        <v>1077152</v>
      </c>
    </row>
    <row r="305" spans="1:18" x14ac:dyDescent="0.3">
      <c r="A305" t="s">
        <v>9290</v>
      </c>
      <c r="B305" s="9">
        <v>45388</v>
      </c>
      <c r="C305" t="s">
        <v>8730</v>
      </c>
      <c r="D305" t="s">
        <v>8731</v>
      </c>
      <c r="E305" t="s">
        <v>949</v>
      </c>
      <c r="F305" t="s">
        <v>49</v>
      </c>
      <c r="G305" t="s">
        <v>9291</v>
      </c>
      <c r="H305" t="s">
        <v>45</v>
      </c>
      <c r="I305" t="s">
        <v>98</v>
      </c>
      <c r="J305">
        <v>16</v>
      </c>
      <c r="K305" s="1">
        <v>39768</v>
      </c>
      <c r="L305" s="1">
        <v>636288</v>
      </c>
      <c r="M305">
        <v>10</v>
      </c>
      <c r="N305" t="s">
        <v>26</v>
      </c>
      <c r="O305">
        <v>3</v>
      </c>
      <c r="P305" t="s">
        <v>35</v>
      </c>
      <c r="Q305">
        <v>16</v>
      </c>
      <c r="R305" s="1">
        <v>383206</v>
      </c>
    </row>
    <row r="306" spans="1:18" x14ac:dyDescent="0.3">
      <c r="A306" t="s">
        <v>9292</v>
      </c>
      <c r="B306" s="9">
        <v>45205</v>
      </c>
      <c r="C306" t="s">
        <v>8730</v>
      </c>
      <c r="D306" t="s">
        <v>8731</v>
      </c>
      <c r="E306" t="s">
        <v>949</v>
      </c>
      <c r="F306" t="s">
        <v>849</v>
      </c>
      <c r="G306" t="s">
        <v>9293</v>
      </c>
      <c r="H306" t="s">
        <v>32</v>
      </c>
      <c r="I306" t="s">
        <v>117</v>
      </c>
      <c r="J306">
        <v>19</v>
      </c>
      <c r="K306" s="1">
        <v>5218</v>
      </c>
      <c r="L306" s="1">
        <v>99142</v>
      </c>
      <c r="M306">
        <v>0</v>
      </c>
      <c r="N306" t="s">
        <v>26</v>
      </c>
      <c r="O306">
        <v>1</v>
      </c>
      <c r="P306" t="s">
        <v>35</v>
      </c>
      <c r="Q306">
        <v>45</v>
      </c>
      <c r="R306" s="1">
        <v>558942</v>
      </c>
    </row>
    <row r="307" spans="1:18" x14ac:dyDescent="0.3">
      <c r="A307" t="s">
        <v>9294</v>
      </c>
      <c r="B307" s="9">
        <v>45120</v>
      </c>
      <c r="C307" t="s">
        <v>8730</v>
      </c>
      <c r="D307" t="s">
        <v>8731</v>
      </c>
      <c r="E307" t="s">
        <v>2951</v>
      </c>
      <c r="F307" t="s">
        <v>904</v>
      </c>
      <c r="G307" t="s">
        <v>9295</v>
      </c>
      <c r="H307" t="s">
        <v>24</v>
      </c>
      <c r="I307" t="s">
        <v>25</v>
      </c>
      <c r="J307">
        <v>15</v>
      </c>
      <c r="K307" s="1">
        <v>142412</v>
      </c>
      <c r="L307" s="1">
        <v>2136180</v>
      </c>
      <c r="M307">
        <v>0</v>
      </c>
      <c r="N307" t="s">
        <v>57</v>
      </c>
      <c r="O307">
        <v>2</v>
      </c>
      <c r="P307" t="s">
        <v>28</v>
      </c>
      <c r="Q307">
        <v>193</v>
      </c>
      <c r="R307" s="1">
        <v>1077152</v>
      </c>
    </row>
    <row r="308" spans="1:18" x14ac:dyDescent="0.3">
      <c r="A308" t="s">
        <v>9296</v>
      </c>
      <c r="B308" s="9">
        <v>45214</v>
      </c>
      <c r="C308" t="s">
        <v>8730</v>
      </c>
      <c r="D308" t="s">
        <v>8731</v>
      </c>
      <c r="E308" t="s">
        <v>2951</v>
      </c>
      <c r="F308" t="s">
        <v>877</v>
      </c>
      <c r="G308" t="s">
        <v>9297</v>
      </c>
      <c r="H308" t="s">
        <v>40</v>
      </c>
      <c r="I308" t="s">
        <v>51</v>
      </c>
      <c r="J308">
        <v>13</v>
      </c>
      <c r="K308" s="1">
        <v>8905</v>
      </c>
      <c r="L308" s="1">
        <v>115765</v>
      </c>
      <c r="M308">
        <v>15</v>
      </c>
      <c r="N308" t="s">
        <v>47</v>
      </c>
      <c r="O308">
        <v>5</v>
      </c>
      <c r="P308" t="s">
        <v>35</v>
      </c>
      <c r="Q308">
        <v>188</v>
      </c>
      <c r="R308" s="1">
        <v>289731</v>
      </c>
    </row>
    <row r="309" spans="1:18" x14ac:dyDescent="0.3">
      <c r="A309" t="s">
        <v>9298</v>
      </c>
      <c r="B309" s="9">
        <v>45230</v>
      </c>
      <c r="C309" t="s">
        <v>8730</v>
      </c>
      <c r="D309" t="s">
        <v>8731</v>
      </c>
      <c r="E309" t="s">
        <v>1738</v>
      </c>
      <c r="F309" t="s">
        <v>2502</v>
      </c>
      <c r="G309" t="s">
        <v>9299</v>
      </c>
      <c r="H309" t="s">
        <v>45</v>
      </c>
      <c r="I309" t="s">
        <v>181</v>
      </c>
      <c r="J309">
        <v>13</v>
      </c>
      <c r="K309" s="1">
        <v>18292</v>
      </c>
      <c r="L309" s="1">
        <v>237796</v>
      </c>
      <c r="M309">
        <v>15</v>
      </c>
      <c r="N309" t="s">
        <v>57</v>
      </c>
      <c r="O309">
        <v>2</v>
      </c>
      <c r="P309" t="s">
        <v>28</v>
      </c>
      <c r="Q309">
        <v>141</v>
      </c>
      <c r="R309" s="1">
        <v>383206</v>
      </c>
    </row>
    <row r="310" spans="1:18" x14ac:dyDescent="0.3">
      <c r="A310" t="s">
        <v>9300</v>
      </c>
      <c r="B310" s="9">
        <v>44997</v>
      </c>
      <c r="C310" t="s">
        <v>8730</v>
      </c>
      <c r="D310" t="s">
        <v>8731</v>
      </c>
      <c r="E310" t="s">
        <v>949</v>
      </c>
      <c r="F310" t="s">
        <v>826</v>
      </c>
      <c r="G310" t="s">
        <v>9301</v>
      </c>
      <c r="H310" t="s">
        <v>32</v>
      </c>
      <c r="I310" t="s">
        <v>237</v>
      </c>
      <c r="J310">
        <v>20</v>
      </c>
      <c r="K310" s="1">
        <v>21402</v>
      </c>
      <c r="L310" s="1">
        <v>428040</v>
      </c>
      <c r="M310">
        <v>15</v>
      </c>
      <c r="N310" t="s">
        <v>26</v>
      </c>
      <c r="O310">
        <v>6</v>
      </c>
      <c r="P310" t="s">
        <v>35</v>
      </c>
      <c r="Q310">
        <v>66</v>
      </c>
      <c r="R310" s="1">
        <v>558942</v>
      </c>
    </row>
    <row r="311" spans="1:18" x14ac:dyDescent="0.3">
      <c r="A311" t="s">
        <v>9302</v>
      </c>
      <c r="B311" s="9">
        <v>45086</v>
      </c>
      <c r="C311" t="s">
        <v>8730</v>
      </c>
      <c r="D311" t="s">
        <v>8731</v>
      </c>
      <c r="E311" t="s">
        <v>1738</v>
      </c>
      <c r="F311" t="s">
        <v>1229</v>
      </c>
      <c r="G311" t="s">
        <v>9303</v>
      </c>
      <c r="H311" t="s">
        <v>32</v>
      </c>
      <c r="I311" t="s">
        <v>158</v>
      </c>
      <c r="J311">
        <v>5</v>
      </c>
      <c r="K311" s="1">
        <v>9708</v>
      </c>
      <c r="L311" s="1">
        <v>48540</v>
      </c>
      <c r="M311">
        <v>0</v>
      </c>
      <c r="N311" t="s">
        <v>57</v>
      </c>
      <c r="O311">
        <v>3</v>
      </c>
      <c r="P311" t="s">
        <v>35</v>
      </c>
      <c r="Q311">
        <v>144</v>
      </c>
      <c r="R311" s="1">
        <v>558942</v>
      </c>
    </row>
    <row r="312" spans="1:18" x14ac:dyDescent="0.3">
      <c r="A312" t="s">
        <v>9304</v>
      </c>
      <c r="B312" s="9">
        <v>45410</v>
      </c>
      <c r="C312" t="s">
        <v>8730</v>
      </c>
      <c r="D312" t="s">
        <v>8731</v>
      </c>
      <c r="E312" t="s">
        <v>1738</v>
      </c>
      <c r="F312" t="s">
        <v>957</v>
      </c>
      <c r="G312" t="s">
        <v>9305</v>
      </c>
      <c r="H312" t="s">
        <v>24</v>
      </c>
      <c r="I312" t="s">
        <v>25</v>
      </c>
      <c r="J312">
        <v>6</v>
      </c>
      <c r="K312" s="1">
        <v>182101</v>
      </c>
      <c r="L312" s="1">
        <v>1092606</v>
      </c>
      <c r="M312" t="s">
        <v>27</v>
      </c>
      <c r="N312" t="s">
        <v>34</v>
      </c>
      <c r="O312">
        <v>1</v>
      </c>
      <c r="P312" t="s">
        <v>35</v>
      </c>
      <c r="Q312">
        <v>5</v>
      </c>
      <c r="R312" s="1">
        <v>1077152</v>
      </c>
    </row>
    <row r="313" spans="1:18" x14ac:dyDescent="0.3">
      <c r="A313" t="s">
        <v>9306</v>
      </c>
      <c r="B313" s="9">
        <v>45072</v>
      </c>
      <c r="C313" t="s">
        <v>8730</v>
      </c>
      <c r="D313" t="s">
        <v>8731</v>
      </c>
      <c r="E313" t="s">
        <v>949</v>
      </c>
      <c r="F313" t="s">
        <v>299</v>
      </c>
      <c r="G313" t="s">
        <v>9307</v>
      </c>
      <c r="H313" t="s">
        <v>45</v>
      </c>
      <c r="I313" t="s">
        <v>46</v>
      </c>
      <c r="J313">
        <v>20</v>
      </c>
      <c r="K313" s="1">
        <v>25792</v>
      </c>
      <c r="L313" s="1">
        <v>515840</v>
      </c>
      <c r="M313" t="s">
        <v>27</v>
      </c>
      <c r="N313" t="s">
        <v>57</v>
      </c>
      <c r="O313">
        <v>3</v>
      </c>
      <c r="P313" t="s">
        <v>35</v>
      </c>
      <c r="Q313">
        <v>169</v>
      </c>
      <c r="R313" s="1">
        <v>383206</v>
      </c>
    </row>
    <row r="314" spans="1:18" x14ac:dyDescent="0.3">
      <c r="A314" t="s">
        <v>9308</v>
      </c>
      <c r="B314" s="9">
        <v>45287</v>
      </c>
      <c r="C314" t="s">
        <v>8730</v>
      </c>
      <c r="D314" t="s">
        <v>8731</v>
      </c>
      <c r="E314" t="s">
        <v>1738</v>
      </c>
      <c r="F314" t="s">
        <v>1464</v>
      </c>
      <c r="G314" t="s">
        <v>9309</v>
      </c>
      <c r="H314" t="s">
        <v>45</v>
      </c>
      <c r="I314" t="s">
        <v>74</v>
      </c>
      <c r="J314">
        <v>11</v>
      </c>
      <c r="K314" s="1">
        <v>26607</v>
      </c>
      <c r="L314" s="1">
        <v>292677</v>
      </c>
      <c r="M314">
        <v>15</v>
      </c>
      <c r="N314" t="s">
        <v>27</v>
      </c>
      <c r="O314">
        <v>2</v>
      </c>
      <c r="P314" t="s">
        <v>35</v>
      </c>
      <c r="Q314">
        <v>137</v>
      </c>
      <c r="R314" s="1">
        <v>383206</v>
      </c>
    </row>
    <row r="315" spans="1:18" x14ac:dyDescent="0.3">
      <c r="A315" t="s">
        <v>9310</v>
      </c>
      <c r="B315" s="9">
        <v>45249</v>
      </c>
      <c r="C315" t="s">
        <v>8730</v>
      </c>
      <c r="D315" t="s">
        <v>8731</v>
      </c>
      <c r="E315" t="s">
        <v>949</v>
      </c>
      <c r="F315" t="s">
        <v>637</v>
      </c>
      <c r="G315" t="s">
        <v>9311</v>
      </c>
      <c r="H315" t="s">
        <v>24</v>
      </c>
      <c r="I315" t="s">
        <v>56</v>
      </c>
      <c r="J315">
        <v>15</v>
      </c>
      <c r="K315" s="1">
        <v>201938</v>
      </c>
      <c r="L315" s="1">
        <v>3029070</v>
      </c>
      <c r="M315">
        <v>10</v>
      </c>
      <c r="N315" t="s">
        <v>57</v>
      </c>
      <c r="O315">
        <v>2</v>
      </c>
      <c r="P315" t="s">
        <v>35</v>
      </c>
      <c r="Q315">
        <v>139</v>
      </c>
      <c r="R315" s="1">
        <v>1077152</v>
      </c>
    </row>
    <row r="316" spans="1:18" x14ac:dyDescent="0.3">
      <c r="A316" t="s">
        <v>9312</v>
      </c>
      <c r="B316" s="9">
        <v>45191</v>
      </c>
      <c r="C316" t="s">
        <v>8730</v>
      </c>
      <c r="D316" t="s">
        <v>8731</v>
      </c>
      <c r="E316" t="s">
        <v>949</v>
      </c>
      <c r="F316" t="s">
        <v>335</v>
      </c>
      <c r="G316" t="s">
        <v>9313</v>
      </c>
      <c r="H316" t="s">
        <v>32</v>
      </c>
      <c r="I316" t="s">
        <v>158</v>
      </c>
      <c r="J316">
        <v>2</v>
      </c>
      <c r="K316" s="1">
        <v>23108</v>
      </c>
      <c r="L316" s="1">
        <v>46216</v>
      </c>
      <c r="M316">
        <v>10</v>
      </c>
      <c r="N316" t="s">
        <v>34</v>
      </c>
      <c r="O316">
        <v>4</v>
      </c>
      <c r="P316" t="s">
        <v>28</v>
      </c>
      <c r="Q316">
        <v>25</v>
      </c>
      <c r="R316" s="1">
        <v>558942</v>
      </c>
    </row>
    <row r="317" spans="1:18" x14ac:dyDescent="0.3">
      <c r="A317" t="s">
        <v>9314</v>
      </c>
      <c r="B317" s="9">
        <v>45501</v>
      </c>
      <c r="C317" t="s">
        <v>8730</v>
      </c>
      <c r="D317" t="s">
        <v>8731</v>
      </c>
      <c r="E317" t="s">
        <v>949</v>
      </c>
      <c r="F317" t="s">
        <v>440</v>
      </c>
      <c r="G317" t="s">
        <v>27</v>
      </c>
      <c r="H317" t="s">
        <v>40</v>
      </c>
      <c r="I317" t="s">
        <v>171</v>
      </c>
      <c r="J317">
        <v>19</v>
      </c>
      <c r="K317" s="1">
        <v>14678</v>
      </c>
      <c r="L317" s="1">
        <v>278882</v>
      </c>
      <c r="M317">
        <v>20</v>
      </c>
      <c r="N317" t="s">
        <v>57</v>
      </c>
      <c r="O317">
        <v>5</v>
      </c>
      <c r="P317" t="s">
        <v>28</v>
      </c>
      <c r="Q317">
        <v>114</v>
      </c>
      <c r="R317" s="1">
        <v>289731</v>
      </c>
    </row>
    <row r="318" spans="1:18" x14ac:dyDescent="0.3">
      <c r="A318" t="s">
        <v>9315</v>
      </c>
      <c r="B318" s="9">
        <v>45015</v>
      </c>
      <c r="C318" t="s">
        <v>8730</v>
      </c>
      <c r="D318" t="s">
        <v>8731</v>
      </c>
      <c r="E318" t="s">
        <v>1738</v>
      </c>
      <c r="F318" t="s">
        <v>2078</v>
      </c>
      <c r="G318" t="s">
        <v>9316</v>
      </c>
      <c r="H318" t="s">
        <v>45</v>
      </c>
      <c r="I318" t="s">
        <v>130</v>
      </c>
      <c r="J318">
        <v>13</v>
      </c>
      <c r="K318" s="1">
        <v>40065</v>
      </c>
      <c r="L318" s="1">
        <v>520845</v>
      </c>
      <c r="M318" t="s">
        <v>27</v>
      </c>
      <c r="N318" t="s">
        <v>27</v>
      </c>
      <c r="O318">
        <v>4</v>
      </c>
      <c r="P318" t="s">
        <v>35</v>
      </c>
      <c r="Q318">
        <v>114</v>
      </c>
      <c r="R318" s="1">
        <v>383206</v>
      </c>
    </row>
    <row r="319" spans="1:18" x14ac:dyDescent="0.3">
      <c r="A319" t="s">
        <v>9317</v>
      </c>
      <c r="B319" s="9">
        <v>45504</v>
      </c>
      <c r="C319" t="s">
        <v>8730</v>
      </c>
      <c r="D319" t="s">
        <v>8731</v>
      </c>
      <c r="E319" t="s">
        <v>1738</v>
      </c>
      <c r="F319" t="s">
        <v>4802</v>
      </c>
      <c r="G319" t="s">
        <v>27</v>
      </c>
      <c r="H319" t="s">
        <v>24</v>
      </c>
      <c r="I319" t="s">
        <v>61</v>
      </c>
      <c r="J319">
        <v>4</v>
      </c>
      <c r="K319" s="1">
        <v>278938</v>
      </c>
      <c r="L319" s="1">
        <v>1115752</v>
      </c>
      <c r="M319" t="s">
        <v>27</v>
      </c>
      <c r="N319" t="s">
        <v>47</v>
      </c>
      <c r="O319">
        <v>2</v>
      </c>
      <c r="P319" t="s">
        <v>28</v>
      </c>
      <c r="Q319">
        <v>104</v>
      </c>
      <c r="R319" s="1">
        <v>1077152</v>
      </c>
    </row>
    <row r="320" spans="1:18" x14ac:dyDescent="0.3">
      <c r="A320" t="s">
        <v>9318</v>
      </c>
      <c r="B320" s="9">
        <v>45393</v>
      </c>
      <c r="C320" t="s">
        <v>8730</v>
      </c>
      <c r="D320" t="s">
        <v>8731</v>
      </c>
      <c r="E320" t="s">
        <v>1738</v>
      </c>
      <c r="F320" t="s">
        <v>115</v>
      </c>
      <c r="G320" t="s">
        <v>27</v>
      </c>
      <c r="H320" t="s">
        <v>45</v>
      </c>
      <c r="I320" t="s">
        <v>74</v>
      </c>
      <c r="J320">
        <v>16</v>
      </c>
      <c r="K320" s="1">
        <v>17313</v>
      </c>
      <c r="L320" s="1">
        <v>277008</v>
      </c>
      <c r="M320">
        <v>10</v>
      </c>
      <c r="N320" t="s">
        <v>27</v>
      </c>
      <c r="O320">
        <v>2</v>
      </c>
      <c r="P320" t="s">
        <v>35</v>
      </c>
      <c r="Q320">
        <v>22</v>
      </c>
      <c r="R320" s="1">
        <v>383206</v>
      </c>
    </row>
    <row r="321" spans="1:18" x14ac:dyDescent="0.3">
      <c r="A321" t="s">
        <v>9319</v>
      </c>
      <c r="B321" s="9">
        <v>45044</v>
      </c>
      <c r="C321" t="s">
        <v>8730</v>
      </c>
      <c r="D321" t="s">
        <v>8731</v>
      </c>
      <c r="E321" t="s">
        <v>949</v>
      </c>
      <c r="F321" t="s">
        <v>1960</v>
      </c>
      <c r="G321" t="s">
        <v>9320</v>
      </c>
      <c r="H321" t="s">
        <v>45</v>
      </c>
      <c r="I321" t="s">
        <v>130</v>
      </c>
      <c r="J321">
        <v>19</v>
      </c>
      <c r="K321" s="1">
        <v>21139</v>
      </c>
      <c r="L321" s="1">
        <v>401641</v>
      </c>
      <c r="M321" t="s">
        <v>27</v>
      </c>
      <c r="N321" t="s">
        <v>34</v>
      </c>
      <c r="O321">
        <v>1</v>
      </c>
      <c r="P321" t="s">
        <v>35</v>
      </c>
      <c r="Q321">
        <v>0</v>
      </c>
      <c r="R321" s="1">
        <v>383206</v>
      </c>
    </row>
    <row r="322" spans="1:18" x14ac:dyDescent="0.3">
      <c r="A322" t="s">
        <v>9321</v>
      </c>
      <c r="B322" s="9">
        <v>45651</v>
      </c>
      <c r="C322" t="s">
        <v>8730</v>
      </c>
      <c r="D322" t="s">
        <v>8731</v>
      </c>
      <c r="E322" t="s">
        <v>2951</v>
      </c>
      <c r="F322" t="s">
        <v>1076</v>
      </c>
      <c r="G322" t="s">
        <v>9322</v>
      </c>
      <c r="H322" t="s">
        <v>40</v>
      </c>
      <c r="I322" t="s">
        <v>70</v>
      </c>
      <c r="J322">
        <v>19</v>
      </c>
      <c r="K322" s="1">
        <v>6633</v>
      </c>
      <c r="L322" s="1">
        <v>126027</v>
      </c>
      <c r="M322">
        <v>20</v>
      </c>
      <c r="N322" t="s">
        <v>34</v>
      </c>
      <c r="O322">
        <v>3</v>
      </c>
      <c r="P322" t="s">
        <v>35</v>
      </c>
      <c r="Q322">
        <v>74</v>
      </c>
      <c r="R322" s="1">
        <v>289731</v>
      </c>
    </row>
    <row r="323" spans="1:18" x14ac:dyDescent="0.3">
      <c r="A323" t="s">
        <v>9323</v>
      </c>
      <c r="B323" s="9">
        <v>45049</v>
      </c>
      <c r="C323" t="s">
        <v>8730</v>
      </c>
      <c r="D323" t="s">
        <v>8731</v>
      </c>
      <c r="E323" t="s">
        <v>2951</v>
      </c>
      <c r="F323" t="s">
        <v>584</v>
      </c>
      <c r="G323" t="s">
        <v>27</v>
      </c>
      <c r="H323" t="s">
        <v>32</v>
      </c>
      <c r="I323" t="s">
        <v>158</v>
      </c>
      <c r="J323">
        <v>16</v>
      </c>
      <c r="K323" s="1">
        <v>23926</v>
      </c>
      <c r="L323" s="1">
        <v>382816</v>
      </c>
      <c r="M323">
        <v>0</v>
      </c>
      <c r="N323" t="s">
        <v>27</v>
      </c>
      <c r="O323">
        <v>1</v>
      </c>
      <c r="P323" t="s">
        <v>35</v>
      </c>
      <c r="Q323">
        <v>31</v>
      </c>
      <c r="R323" s="1">
        <v>558942</v>
      </c>
    </row>
    <row r="324" spans="1:18" x14ac:dyDescent="0.3">
      <c r="A324" t="s">
        <v>9324</v>
      </c>
      <c r="B324" s="9">
        <v>45369</v>
      </c>
      <c r="C324" t="s">
        <v>8730</v>
      </c>
      <c r="D324" t="s">
        <v>8731</v>
      </c>
      <c r="E324" t="s">
        <v>949</v>
      </c>
      <c r="F324" t="s">
        <v>296</v>
      </c>
      <c r="G324" t="s">
        <v>9325</v>
      </c>
      <c r="H324" t="s">
        <v>40</v>
      </c>
      <c r="I324" t="s">
        <v>51</v>
      </c>
      <c r="J324">
        <v>6</v>
      </c>
      <c r="K324" s="1">
        <v>1341</v>
      </c>
      <c r="L324" s="1">
        <v>8046</v>
      </c>
      <c r="M324">
        <v>0</v>
      </c>
      <c r="N324" t="s">
        <v>57</v>
      </c>
      <c r="O324">
        <v>5</v>
      </c>
      <c r="P324" t="s">
        <v>35</v>
      </c>
      <c r="Q324">
        <v>56</v>
      </c>
      <c r="R324" s="1">
        <v>289731</v>
      </c>
    </row>
    <row r="325" spans="1:18" x14ac:dyDescent="0.3">
      <c r="A325" t="s">
        <v>9326</v>
      </c>
      <c r="B325" s="9">
        <v>45604</v>
      </c>
      <c r="C325" t="s">
        <v>8730</v>
      </c>
      <c r="D325" t="s">
        <v>8731</v>
      </c>
      <c r="E325" t="s">
        <v>949</v>
      </c>
      <c r="F325" t="s">
        <v>907</v>
      </c>
      <c r="G325" t="s">
        <v>9327</v>
      </c>
      <c r="H325" t="s">
        <v>45</v>
      </c>
      <c r="I325" t="s">
        <v>74</v>
      </c>
      <c r="J325">
        <v>10</v>
      </c>
      <c r="K325" s="1">
        <v>30153</v>
      </c>
      <c r="L325" s="1">
        <v>301530</v>
      </c>
      <c r="M325">
        <v>0</v>
      </c>
      <c r="N325" t="s">
        <v>57</v>
      </c>
      <c r="O325">
        <v>2</v>
      </c>
      <c r="P325" t="s">
        <v>35</v>
      </c>
      <c r="Q325">
        <v>41</v>
      </c>
      <c r="R325" s="1">
        <v>383206</v>
      </c>
    </row>
    <row r="326" spans="1:18" x14ac:dyDescent="0.3">
      <c r="A326" t="s">
        <v>9328</v>
      </c>
      <c r="B326" s="9">
        <v>45245</v>
      </c>
      <c r="C326" t="s">
        <v>8730</v>
      </c>
      <c r="D326" t="s">
        <v>8731</v>
      </c>
      <c r="E326" t="s">
        <v>949</v>
      </c>
      <c r="F326" t="s">
        <v>781</v>
      </c>
      <c r="G326" t="s">
        <v>9329</v>
      </c>
      <c r="H326" t="s">
        <v>40</v>
      </c>
      <c r="I326" t="s">
        <v>51</v>
      </c>
      <c r="J326">
        <v>6</v>
      </c>
      <c r="K326" s="1">
        <v>16005</v>
      </c>
      <c r="L326" s="1">
        <v>96030</v>
      </c>
      <c r="M326">
        <v>0</v>
      </c>
      <c r="N326" t="s">
        <v>27</v>
      </c>
      <c r="O326">
        <v>5</v>
      </c>
      <c r="P326" t="s">
        <v>35</v>
      </c>
      <c r="Q326">
        <v>34</v>
      </c>
      <c r="R326" s="1">
        <v>289731</v>
      </c>
    </row>
    <row r="327" spans="1:18" x14ac:dyDescent="0.3">
      <c r="A327" t="s">
        <v>9330</v>
      </c>
      <c r="B327" s="9">
        <v>45601</v>
      </c>
      <c r="C327" t="s">
        <v>8730</v>
      </c>
      <c r="D327" t="s">
        <v>8731</v>
      </c>
      <c r="E327" t="s">
        <v>1738</v>
      </c>
      <c r="F327" t="s">
        <v>1304</v>
      </c>
      <c r="G327" t="s">
        <v>9331</v>
      </c>
      <c r="H327" t="s">
        <v>40</v>
      </c>
      <c r="I327" t="s">
        <v>51</v>
      </c>
      <c r="J327">
        <v>7</v>
      </c>
      <c r="K327" s="1">
        <v>7663</v>
      </c>
      <c r="L327" s="1">
        <v>53641</v>
      </c>
      <c r="M327">
        <v>10</v>
      </c>
      <c r="N327" t="s">
        <v>57</v>
      </c>
      <c r="O327" t="s">
        <v>27</v>
      </c>
      <c r="P327" t="s">
        <v>35</v>
      </c>
      <c r="Q327">
        <v>188</v>
      </c>
      <c r="R327" s="1">
        <v>289731</v>
      </c>
    </row>
    <row r="328" spans="1:18" x14ac:dyDescent="0.3">
      <c r="A328" t="s">
        <v>9332</v>
      </c>
      <c r="B328" s="9">
        <v>45355</v>
      </c>
      <c r="C328" t="s">
        <v>8730</v>
      </c>
      <c r="D328" t="s">
        <v>8731</v>
      </c>
      <c r="E328" t="s">
        <v>1738</v>
      </c>
      <c r="F328" t="s">
        <v>817</v>
      </c>
      <c r="G328" t="s">
        <v>9333</v>
      </c>
      <c r="H328" t="s">
        <v>45</v>
      </c>
      <c r="I328" t="s">
        <v>211</v>
      </c>
      <c r="J328">
        <v>4</v>
      </c>
      <c r="K328" s="1">
        <v>34699</v>
      </c>
      <c r="L328" s="1">
        <v>138796</v>
      </c>
      <c r="M328" t="s">
        <v>27</v>
      </c>
      <c r="N328" t="s">
        <v>26</v>
      </c>
      <c r="O328">
        <v>1</v>
      </c>
      <c r="P328" t="s">
        <v>28</v>
      </c>
      <c r="Q328">
        <v>76</v>
      </c>
      <c r="R328" s="1">
        <v>383206</v>
      </c>
    </row>
    <row r="329" spans="1:18" x14ac:dyDescent="0.3">
      <c r="A329" t="s">
        <v>9334</v>
      </c>
      <c r="B329" s="9">
        <v>45029</v>
      </c>
      <c r="C329" t="s">
        <v>8730</v>
      </c>
      <c r="D329" t="s">
        <v>8731</v>
      </c>
      <c r="E329" t="s">
        <v>949</v>
      </c>
      <c r="F329" t="s">
        <v>1750</v>
      </c>
      <c r="G329" t="s">
        <v>27</v>
      </c>
      <c r="H329" t="s">
        <v>45</v>
      </c>
      <c r="I329" t="s">
        <v>46</v>
      </c>
      <c r="J329">
        <v>16</v>
      </c>
      <c r="K329" s="1">
        <v>20398</v>
      </c>
      <c r="L329" s="1">
        <v>326368</v>
      </c>
      <c r="M329">
        <v>15</v>
      </c>
      <c r="N329" t="s">
        <v>57</v>
      </c>
      <c r="O329">
        <v>4</v>
      </c>
      <c r="P329" t="s">
        <v>35</v>
      </c>
      <c r="Q329">
        <v>82</v>
      </c>
      <c r="R329" s="1">
        <v>383206</v>
      </c>
    </row>
    <row r="330" spans="1:18" x14ac:dyDescent="0.3">
      <c r="A330" t="s">
        <v>9335</v>
      </c>
      <c r="B330" s="9">
        <v>45579</v>
      </c>
      <c r="C330" t="s">
        <v>8730</v>
      </c>
      <c r="D330" t="s">
        <v>8731</v>
      </c>
      <c r="E330" t="s">
        <v>949</v>
      </c>
      <c r="F330" t="s">
        <v>38</v>
      </c>
      <c r="G330" t="s">
        <v>9336</v>
      </c>
      <c r="H330" t="s">
        <v>45</v>
      </c>
      <c r="I330" t="s">
        <v>211</v>
      </c>
      <c r="J330">
        <v>13</v>
      </c>
      <c r="K330" s="1">
        <v>38571</v>
      </c>
      <c r="L330" s="1">
        <v>501423</v>
      </c>
      <c r="M330">
        <v>20</v>
      </c>
      <c r="N330" t="s">
        <v>34</v>
      </c>
      <c r="O330">
        <v>3</v>
      </c>
      <c r="P330" t="s">
        <v>35</v>
      </c>
      <c r="Q330">
        <v>96</v>
      </c>
      <c r="R330" s="1">
        <v>383206</v>
      </c>
    </row>
    <row r="331" spans="1:18" x14ac:dyDescent="0.3">
      <c r="A331" t="s">
        <v>9337</v>
      </c>
      <c r="B331" s="9">
        <v>45276</v>
      </c>
      <c r="C331" t="s">
        <v>8730</v>
      </c>
      <c r="D331" t="s">
        <v>8731</v>
      </c>
      <c r="E331" t="s">
        <v>1738</v>
      </c>
      <c r="F331" t="s">
        <v>1135</v>
      </c>
      <c r="G331" t="s">
        <v>9338</v>
      </c>
      <c r="H331" t="s">
        <v>24</v>
      </c>
      <c r="I331" t="s">
        <v>56</v>
      </c>
      <c r="J331">
        <v>7</v>
      </c>
      <c r="K331" s="1">
        <v>270795</v>
      </c>
      <c r="L331" s="1">
        <v>1895565</v>
      </c>
      <c r="M331" t="s">
        <v>27</v>
      </c>
      <c r="N331" t="s">
        <v>27</v>
      </c>
      <c r="O331" t="s">
        <v>27</v>
      </c>
      <c r="P331" t="s">
        <v>35</v>
      </c>
      <c r="Q331">
        <v>171</v>
      </c>
      <c r="R331" s="1">
        <v>1077152</v>
      </c>
    </row>
    <row r="332" spans="1:18" x14ac:dyDescent="0.3">
      <c r="A332" t="s">
        <v>9339</v>
      </c>
      <c r="B332" s="9">
        <v>44972</v>
      </c>
      <c r="C332" t="s">
        <v>8730</v>
      </c>
      <c r="D332" t="s">
        <v>8731</v>
      </c>
      <c r="E332" t="s">
        <v>1738</v>
      </c>
      <c r="F332" t="s">
        <v>1744</v>
      </c>
      <c r="G332" t="s">
        <v>9340</v>
      </c>
      <c r="H332" t="s">
        <v>32</v>
      </c>
      <c r="I332" t="s">
        <v>141</v>
      </c>
      <c r="J332">
        <v>15</v>
      </c>
      <c r="K332" s="1">
        <v>12599</v>
      </c>
      <c r="L332" s="1">
        <v>188985</v>
      </c>
      <c r="M332">
        <v>0</v>
      </c>
      <c r="N332" t="s">
        <v>34</v>
      </c>
      <c r="O332">
        <v>2</v>
      </c>
      <c r="P332" t="s">
        <v>35</v>
      </c>
      <c r="Q332">
        <v>187</v>
      </c>
      <c r="R332" s="1">
        <v>558942</v>
      </c>
    </row>
    <row r="333" spans="1:18" x14ac:dyDescent="0.3">
      <c r="A333" t="s">
        <v>9341</v>
      </c>
      <c r="B333" s="9">
        <v>45171</v>
      </c>
      <c r="C333" t="s">
        <v>8730</v>
      </c>
      <c r="D333" t="s">
        <v>8731</v>
      </c>
      <c r="E333" t="s">
        <v>1738</v>
      </c>
      <c r="F333" t="s">
        <v>1764</v>
      </c>
      <c r="G333" t="s">
        <v>9342</v>
      </c>
      <c r="H333" t="s">
        <v>40</v>
      </c>
      <c r="I333" t="s">
        <v>171</v>
      </c>
      <c r="J333">
        <v>2</v>
      </c>
      <c r="K333" s="1">
        <v>3224</v>
      </c>
      <c r="L333" s="1">
        <v>6448</v>
      </c>
      <c r="M333">
        <v>0</v>
      </c>
      <c r="N333" t="s">
        <v>27</v>
      </c>
      <c r="O333">
        <v>3</v>
      </c>
      <c r="P333" t="s">
        <v>35</v>
      </c>
      <c r="Q333">
        <v>4</v>
      </c>
      <c r="R333" s="1">
        <v>289731</v>
      </c>
    </row>
    <row r="334" spans="1:18" x14ac:dyDescent="0.3">
      <c r="A334" t="s">
        <v>9343</v>
      </c>
      <c r="B334" s="9">
        <v>44988</v>
      </c>
      <c r="C334" t="s">
        <v>8730</v>
      </c>
      <c r="D334" t="s">
        <v>8731</v>
      </c>
      <c r="E334" t="s">
        <v>949</v>
      </c>
      <c r="F334" t="s">
        <v>676</v>
      </c>
      <c r="G334" t="s">
        <v>9344</v>
      </c>
      <c r="H334" t="s">
        <v>24</v>
      </c>
      <c r="I334" t="s">
        <v>161</v>
      </c>
      <c r="J334">
        <v>13</v>
      </c>
      <c r="K334" s="1">
        <v>132713</v>
      </c>
      <c r="L334" s="1">
        <v>1725269</v>
      </c>
      <c r="M334">
        <v>5</v>
      </c>
      <c r="N334" t="s">
        <v>26</v>
      </c>
      <c r="O334">
        <v>5</v>
      </c>
      <c r="P334" t="s">
        <v>28</v>
      </c>
      <c r="Q334">
        <v>165</v>
      </c>
      <c r="R334" s="1">
        <v>1077152</v>
      </c>
    </row>
    <row r="335" spans="1:18" x14ac:dyDescent="0.3">
      <c r="A335" t="s">
        <v>9345</v>
      </c>
      <c r="B335" s="9">
        <v>45380</v>
      </c>
      <c r="C335" t="s">
        <v>8730</v>
      </c>
      <c r="D335" t="s">
        <v>8731</v>
      </c>
      <c r="E335" t="s">
        <v>1738</v>
      </c>
      <c r="F335" t="s">
        <v>607</v>
      </c>
      <c r="G335" t="s">
        <v>9346</v>
      </c>
      <c r="H335" t="s">
        <v>32</v>
      </c>
      <c r="I335" t="s">
        <v>237</v>
      </c>
      <c r="J335">
        <v>15</v>
      </c>
      <c r="K335" s="1">
        <v>12911</v>
      </c>
      <c r="L335" s="1">
        <v>193665</v>
      </c>
      <c r="M335">
        <v>20</v>
      </c>
      <c r="N335" t="s">
        <v>27</v>
      </c>
      <c r="O335">
        <v>4</v>
      </c>
      <c r="P335" t="s">
        <v>28</v>
      </c>
      <c r="Q335">
        <v>86</v>
      </c>
      <c r="R335" s="1">
        <v>558942</v>
      </c>
    </row>
    <row r="336" spans="1:18" x14ac:dyDescent="0.3">
      <c r="A336" t="s">
        <v>9347</v>
      </c>
      <c r="B336" s="9">
        <v>45550</v>
      </c>
      <c r="C336" t="s">
        <v>8730</v>
      </c>
      <c r="D336" t="s">
        <v>8731</v>
      </c>
      <c r="E336" t="s">
        <v>2951</v>
      </c>
      <c r="F336" t="s">
        <v>645</v>
      </c>
      <c r="G336" t="s">
        <v>9348</v>
      </c>
      <c r="H336" t="s">
        <v>32</v>
      </c>
      <c r="I336" t="s">
        <v>113</v>
      </c>
      <c r="J336">
        <v>8</v>
      </c>
      <c r="K336" s="1">
        <v>18670</v>
      </c>
      <c r="L336" s="1">
        <v>149360</v>
      </c>
      <c r="M336">
        <v>0</v>
      </c>
      <c r="N336" t="s">
        <v>47</v>
      </c>
      <c r="O336">
        <v>4</v>
      </c>
      <c r="P336" t="s">
        <v>35</v>
      </c>
      <c r="Q336">
        <v>16</v>
      </c>
      <c r="R336" s="1">
        <v>558942</v>
      </c>
    </row>
    <row r="337" spans="1:18" x14ac:dyDescent="0.3">
      <c r="A337" t="s">
        <v>9349</v>
      </c>
      <c r="B337" s="9">
        <v>45076</v>
      </c>
      <c r="C337" t="s">
        <v>8730</v>
      </c>
      <c r="D337" t="s">
        <v>8731</v>
      </c>
      <c r="E337" t="s">
        <v>1738</v>
      </c>
      <c r="F337" t="s">
        <v>1671</v>
      </c>
      <c r="G337" t="s">
        <v>27</v>
      </c>
      <c r="H337" t="s">
        <v>40</v>
      </c>
      <c r="I337" t="s">
        <v>171</v>
      </c>
      <c r="J337">
        <v>17</v>
      </c>
      <c r="K337" s="1">
        <v>14819</v>
      </c>
      <c r="L337" s="1">
        <v>251923</v>
      </c>
      <c r="M337" t="s">
        <v>27</v>
      </c>
      <c r="N337" t="s">
        <v>57</v>
      </c>
      <c r="O337">
        <v>5</v>
      </c>
      <c r="P337" t="s">
        <v>35</v>
      </c>
      <c r="Q337">
        <v>136</v>
      </c>
      <c r="R337" s="1">
        <v>289731</v>
      </c>
    </row>
    <row r="338" spans="1:18" x14ac:dyDescent="0.3">
      <c r="A338" t="s">
        <v>9350</v>
      </c>
      <c r="B338" s="9">
        <v>45113</v>
      </c>
      <c r="C338" t="s">
        <v>8730</v>
      </c>
      <c r="D338" t="s">
        <v>8731</v>
      </c>
      <c r="E338" t="s">
        <v>949</v>
      </c>
      <c r="F338" t="s">
        <v>565</v>
      </c>
      <c r="G338" t="s">
        <v>9351</v>
      </c>
      <c r="H338" t="s">
        <v>65</v>
      </c>
      <c r="I338" t="s">
        <v>478</v>
      </c>
      <c r="J338">
        <v>15</v>
      </c>
      <c r="K338" s="1">
        <v>134776</v>
      </c>
      <c r="L338" s="1">
        <v>2021640</v>
      </c>
      <c r="M338">
        <v>0</v>
      </c>
      <c r="N338" t="s">
        <v>26</v>
      </c>
      <c r="O338" t="s">
        <v>27</v>
      </c>
      <c r="P338" t="s">
        <v>35</v>
      </c>
      <c r="Q338">
        <v>152</v>
      </c>
      <c r="R338" s="1">
        <v>761054</v>
      </c>
    </row>
    <row r="339" spans="1:18" x14ac:dyDescent="0.3">
      <c r="A339" t="s">
        <v>9352</v>
      </c>
      <c r="B339" s="9">
        <v>44931</v>
      </c>
      <c r="C339" t="s">
        <v>8730</v>
      </c>
      <c r="D339" t="s">
        <v>8731</v>
      </c>
      <c r="E339" t="s">
        <v>2951</v>
      </c>
      <c r="F339" t="s">
        <v>3354</v>
      </c>
      <c r="G339" t="s">
        <v>9353</v>
      </c>
      <c r="H339" t="s">
        <v>45</v>
      </c>
      <c r="I339" t="s">
        <v>130</v>
      </c>
      <c r="J339">
        <v>20</v>
      </c>
      <c r="K339" s="1">
        <v>9889</v>
      </c>
      <c r="L339" s="1">
        <v>197780</v>
      </c>
      <c r="M339">
        <v>20</v>
      </c>
      <c r="N339" t="s">
        <v>27</v>
      </c>
      <c r="O339" t="s">
        <v>27</v>
      </c>
      <c r="P339" t="s">
        <v>28</v>
      </c>
      <c r="Q339">
        <v>41</v>
      </c>
      <c r="R339" s="1">
        <v>383206</v>
      </c>
    </row>
    <row r="340" spans="1:18" x14ac:dyDescent="0.3">
      <c r="A340" t="s">
        <v>9354</v>
      </c>
      <c r="B340" s="9">
        <v>45350</v>
      </c>
      <c r="C340" t="s">
        <v>8730</v>
      </c>
      <c r="D340" t="s">
        <v>8731</v>
      </c>
      <c r="E340" t="s">
        <v>949</v>
      </c>
      <c r="F340" t="s">
        <v>756</v>
      </c>
      <c r="G340" t="s">
        <v>9355</v>
      </c>
      <c r="H340" t="s">
        <v>24</v>
      </c>
      <c r="I340" t="s">
        <v>61</v>
      </c>
      <c r="J340">
        <v>4</v>
      </c>
      <c r="K340" s="1">
        <v>27342</v>
      </c>
      <c r="L340" s="1">
        <v>109368</v>
      </c>
      <c r="M340">
        <v>10</v>
      </c>
      <c r="N340" t="s">
        <v>47</v>
      </c>
      <c r="O340">
        <v>4</v>
      </c>
      <c r="P340" t="s">
        <v>35</v>
      </c>
      <c r="Q340">
        <v>158</v>
      </c>
      <c r="R340" s="1">
        <v>1077152</v>
      </c>
    </row>
    <row r="341" spans="1:18" x14ac:dyDescent="0.3">
      <c r="A341" t="s">
        <v>9356</v>
      </c>
      <c r="B341" s="9">
        <v>45568</v>
      </c>
      <c r="C341" t="s">
        <v>8730</v>
      </c>
      <c r="D341" t="s">
        <v>8731</v>
      </c>
      <c r="E341" t="s">
        <v>949</v>
      </c>
      <c r="F341" t="s">
        <v>437</v>
      </c>
      <c r="G341" t="s">
        <v>9357</v>
      </c>
      <c r="H341" t="s">
        <v>40</v>
      </c>
      <c r="I341" t="s">
        <v>106</v>
      </c>
      <c r="J341">
        <v>7</v>
      </c>
      <c r="K341" s="1">
        <v>8725</v>
      </c>
      <c r="L341" s="1">
        <v>61075</v>
      </c>
      <c r="M341">
        <v>5</v>
      </c>
      <c r="N341" t="s">
        <v>57</v>
      </c>
      <c r="O341">
        <v>1</v>
      </c>
      <c r="P341" t="s">
        <v>35</v>
      </c>
      <c r="Q341">
        <v>126</v>
      </c>
      <c r="R341" s="1">
        <v>289731</v>
      </c>
    </row>
    <row r="342" spans="1:18" x14ac:dyDescent="0.3">
      <c r="A342" t="s">
        <v>9358</v>
      </c>
      <c r="B342" s="9">
        <v>45085</v>
      </c>
      <c r="C342" t="s">
        <v>8730</v>
      </c>
      <c r="D342" t="s">
        <v>8731</v>
      </c>
      <c r="E342" t="s">
        <v>2951</v>
      </c>
      <c r="F342" t="s">
        <v>2069</v>
      </c>
      <c r="G342" t="s">
        <v>27</v>
      </c>
      <c r="H342" t="s">
        <v>40</v>
      </c>
      <c r="I342" t="s">
        <v>41</v>
      </c>
      <c r="J342">
        <v>17</v>
      </c>
      <c r="K342" s="1">
        <v>6115</v>
      </c>
      <c r="L342" s="1">
        <v>103955</v>
      </c>
      <c r="M342" t="s">
        <v>27</v>
      </c>
      <c r="N342" t="s">
        <v>26</v>
      </c>
      <c r="O342">
        <v>1</v>
      </c>
      <c r="P342" t="s">
        <v>35</v>
      </c>
      <c r="Q342">
        <v>131</v>
      </c>
      <c r="R342" s="1">
        <v>289731</v>
      </c>
    </row>
    <row r="343" spans="1:18" x14ac:dyDescent="0.3">
      <c r="A343" t="s">
        <v>9359</v>
      </c>
      <c r="B343" s="9">
        <v>45160</v>
      </c>
      <c r="C343" t="s">
        <v>8730</v>
      </c>
      <c r="D343" t="s">
        <v>8731</v>
      </c>
      <c r="E343" t="s">
        <v>2951</v>
      </c>
      <c r="F343" t="s">
        <v>531</v>
      </c>
      <c r="G343" t="s">
        <v>9360</v>
      </c>
      <c r="H343" t="s">
        <v>40</v>
      </c>
      <c r="I343" t="s">
        <v>123</v>
      </c>
      <c r="J343">
        <v>7</v>
      </c>
      <c r="K343" s="1">
        <v>15559</v>
      </c>
      <c r="L343" s="1">
        <v>108913</v>
      </c>
      <c r="M343">
        <v>0</v>
      </c>
      <c r="N343" t="s">
        <v>26</v>
      </c>
      <c r="O343">
        <v>2</v>
      </c>
      <c r="P343" t="s">
        <v>35</v>
      </c>
      <c r="Q343">
        <v>77</v>
      </c>
      <c r="R343" s="1">
        <v>289731</v>
      </c>
    </row>
    <row r="344" spans="1:18" x14ac:dyDescent="0.3">
      <c r="A344" t="s">
        <v>9361</v>
      </c>
      <c r="B344" s="9">
        <v>45051</v>
      </c>
      <c r="C344" t="s">
        <v>8730</v>
      </c>
      <c r="D344" t="s">
        <v>8731</v>
      </c>
      <c r="E344" t="s">
        <v>1738</v>
      </c>
      <c r="F344" t="s">
        <v>2352</v>
      </c>
      <c r="G344" t="s">
        <v>9362</v>
      </c>
      <c r="H344" t="s">
        <v>65</v>
      </c>
      <c r="I344" t="s">
        <v>382</v>
      </c>
      <c r="J344">
        <v>6</v>
      </c>
      <c r="K344" s="1">
        <v>160346</v>
      </c>
      <c r="L344" s="1">
        <v>962076</v>
      </c>
      <c r="M344">
        <v>0</v>
      </c>
      <c r="N344" t="s">
        <v>27</v>
      </c>
      <c r="O344">
        <v>3</v>
      </c>
      <c r="P344" t="s">
        <v>35</v>
      </c>
      <c r="Q344">
        <v>104</v>
      </c>
      <c r="R344" s="1">
        <v>761054</v>
      </c>
    </row>
    <row r="345" spans="1:18" x14ac:dyDescent="0.3">
      <c r="A345" t="s">
        <v>9363</v>
      </c>
      <c r="B345" s="9">
        <v>45408</v>
      </c>
      <c r="C345" t="s">
        <v>8730</v>
      </c>
      <c r="D345" t="s">
        <v>8731</v>
      </c>
      <c r="E345" t="s">
        <v>1738</v>
      </c>
      <c r="F345" t="s">
        <v>145</v>
      </c>
      <c r="G345" t="s">
        <v>9364</v>
      </c>
      <c r="H345" t="s">
        <v>40</v>
      </c>
      <c r="I345" t="s">
        <v>123</v>
      </c>
      <c r="J345">
        <v>5</v>
      </c>
      <c r="K345" s="1">
        <v>2323</v>
      </c>
      <c r="L345" s="1">
        <v>11615</v>
      </c>
      <c r="M345">
        <v>0</v>
      </c>
      <c r="N345" t="s">
        <v>26</v>
      </c>
      <c r="O345">
        <v>4</v>
      </c>
      <c r="P345" t="s">
        <v>28</v>
      </c>
      <c r="Q345">
        <v>49</v>
      </c>
      <c r="R345" s="1">
        <v>289731</v>
      </c>
    </row>
    <row r="346" spans="1:18" x14ac:dyDescent="0.3">
      <c r="A346" t="s">
        <v>9365</v>
      </c>
      <c r="B346" s="9">
        <v>45089</v>
      </c>
      <c r="C346" t="s">
        <v>8730</v>
      </c>
      <c r="D346" t="s">
        <v>8731</v>
      </c>
      <c r="E346" t="s">
        <v>949</v>
      </c>
      <c r="F346" t="s">
        <v>322</v>
      </c>
      <c r="G346" t="s">
        <v>9366</v>
      </c>
      <c r="H346" t="s">
        <v>24</v>
      </c>
      <c r="I346" t="s">
        <v>152</v>
      </c>
      <c r="J346">
        <v>10</v>
      </c>
      <c r="K346" s="1">
        <v>239175</v>
      </c>
      <c r="L346" s="1">
        <v>2391750</v>
      </c>
      <c r="M346">
        <v>5</v>
      </c>
      <c r="N346" t="s">
        <v>47</v>
      </c>
      <c r="O346" t="s">
        <v>27</v>
      </c>
      <c r="P346" t="s">
        <v>27</v>
      </c>
      <c r="Q346">
        <v>34</v>
      </c>
      <c r="R346" s="1">
        <v>1077152</v>
      </c>
    </row>
    <row r="347" spans="1:18" x14ac:dyDescent="0.3">
      <c r="A347" t="s">
        <v>9367</v>
      </c>
      <c r="B347" s="9">
        <v>45653</v>
      </c>
      <c r="C347" t="s">
        <v>8730</v>
      </c>
      <c r="D347" t="s">
        <v>8731</v>
      </c>
      <c r="E347" t="s">
        <v>1738</v>
      </c>
      <c r="F347" t="s">
        <v>854</v>
      </c>
      <c r="G347" t="s">
        <v>9368</v>
      </c>
      <c r="H347" t="s">
        <v>45</v>
      </c>
      <c r="I347" t="s">
        <v>130</v>
      </c>
      <c r="J347">
        <v>14</v>
      </c>
      <c r="K347" s="1">
        <v>20815</v>
      </c>
      <c r="L347" s="1">
        <v>291410</v>
      </c>
      <c r="M347">
        <v>10</v>
      </c>
      <c r="N347" t="s">
        <v>57</v>
      </c>
      <c r="O347" t="s">
        <v>27</v>
      </c>
      <c r="P347" t="s">
        <v>27</v>
      </c>
      <c r="Q347">
        <v>190</v>
      </c>
      <c r="R347" s="1">
        <v>383206</v>
      </c>
    </row>
    <row r="348" spans="1:18" x14ac:dyDescent="0.3">
      <c r="A348" t="s">
        <v>9369</v>
      </c>
      <c r="B348" s="9">
        <v>45449</v>
      </c>
      <c r="C348" t="s">
        <v>8730</v>
      </c>
      <c r="D348" t="s">
        <v>8731</v>
      </c>
      <c r="E348" t="s">
        <v>2951</v>
      </c>
      <c r="F348" t="s">
        <v>1419</v>
      </c>
      <c r="G348" t="s">
        <v>9370</v>
      </c>
      <c r="H348" t="s">
        <v>45</v>
      </c>
      <c r="I348" t="s">
        <v>46</v>
      </c>
      <c r="J348">
        <v>2</v>
      </c>
      <c r="K348" s="1">
        <v>36464</v>
      </c>
      <c r="L348" s="1">
        <v>72928</v>
      </c>
      <c r="M348" t="s">
        <v>27</v>
      </c>
      <c r="N348" t="s">
        <v>57</v>
      </c>
      <c r="O348">
        <v>2</v>
      </c>
      <c r="P348" t="s">
        <v>35</v>
      </c>
      <c r="Q348">
        <v>71</v>
      </c>
      <c r="R348" s="1">
        <v>383206</v>
      </c>
    </row>
    <row r="349" spans="1:18" x14ac:dyDescent="0.3">
      <c r="A349" t="s">
        <v>9371</v>
      </c>
      <c r="B349" s="9">
        <v>45449</v>
      </c>
      <c r="C349" t="s">
        <v>8730</v>
      </c>
      <c r="D349" t="s">
        <v>8731</v>
      </c>
      <c r="E349" t="s">
        <v>1738</v>
      </c>
      <c r="F349" t="s">
        <v>111</v>
      </c>
      <c r="G349" t="s">
        <v>9372</v>
      </c>
      <c r="H349" t="s">
        <v>32</v>
      </c>
      <c r="I349" t="s">
        <v>158</v>
      </c>
      <c r="J349">
        <v>6</v>
      </c>
      <c r="K349" s="1">
        <v>4135</v>
      </c>
      <c r="L349" s="1">
        <v>24810</v>
      </c>
      <c r="M349">
        <v>0</v>
      </c>
      <c r="N349" t="s">
        <v>57</v>
      </c>
      <c r="O349">
        <v>5</v>
      </c>
      <c r="P349" t="s">
        <v>35</v>
      </c>
      <c r="Q349">
        <v>80</v>
      </c>
      <c r="R349" s="1">
        <v>558942</v>
      </c>
    </row>
    <row r="350" spans="1:18" x14ac:dyDescent="0.3">
      <c r="A350" t="s">
        <v>9373</v>
      </c>
      <c r="B350" s="9">
        <v>45179</v>
      </c>
      <c r="C350" t="s">
        <v>8730</v>
      </c>
      <c r="D350" t="s">
        <v>8731</v>
      </c>
      <c r="E350" t="s">
        <v>1738</v>
      </c>
      <c r="F350" t="s">
        <v>313</v>
      </c>
      <c r="G350" t="s">
        <v>9374</v>
      </c>
      <c r="H350" t="s">
        <v>32</v>
      </c>
      <c r="I350" t="s">
        <v>33</v>
      </c>
      <c r="J350">
        <v>1</v>
      </c>
      <c r="K350" s="1">
        <v>21336</v>
      </c>
      <c r="L350" s="1">
        <v>21336</v>
      </c>
      <c r="M350">
        <v>0</v>
      </c>
      <c r="N350" t="s">
        <v>26</v>
      </c>
      <c r="O350">
        <v>3</v>
      </c>
      <c r="P350" t="s">
        <v>35</v>
      </c>
      <c r="Q350">
        <v>32</v>
      </c>
      <c r="R350" s="1">
        <v>558942</v>
      </c>
    </row>
    <row r="351" spans="1:18" x14ac:dyDescent="0.3">
      <c r="A351" t="s">
        <v>9375</v>
      </c>
      <c r="B351" s="9">
        <v>45139</v>
      </c>
      <c r="C351" t="s">
        <v>8730</v>
      </c>
      <c r="D351" t="s">
        <v>8731</v>
      </c>
      <c r="E351" t="s">
        <v>949</v>
      </c>
      <c r="F351" t="s">
        <v>2822</v>
      </c>
      <c r="G351" t="s">
        <v>9376</v>
      </c>
      <c r="H351" t="s">
        <v>32</v>
      </c>
      <c r="I351" t="s">
        <v>113</v>
      </c>
      <c r="J351">
        <v>16</v>
      </c>
      <c r="K351" s="1">
        <v>18026</v>
      </c>
      <c r="L351" s="1">
        <v>288416</v>
      </c>
      <c r="M351">
        <v>0</v>
      </c>
      <c r="N351" t="s">
        <v>57</v>
      </c>
      <c r="O351">
        <v>2</v>
      </c>
      <c r="P351" t="s">
        <v>35</v>
      </c>
      <c r="Q351">
        <v>184</v>
      </c>
      <c r="R351" s="1">
        <v>558942</v>
      </c>
    </row>
    <row r="352" spans="1:18" x14ac:dyDescent="0.3">
      <c r="A352" t="s">
        <v>9377</v>
      </c>
      <c r="B352" s="9">
        <v>45385</v>
      </c>
      <c r="C352" t="s">
        <v>8730</v>
      </c>
      <c r="D352" t="s">
        <v>8731</v>
      </c>
      <c r="E352" t="s">
        <v>949</v>
      </c>
      <c r="F352" t="s">
        <v>3063</v>
      </c>
      <c r="G352" t="s">
        <v>9378</v>
      </c>
      <c r="H352" t="s">
        <v>40</v>
      </c>
      <c r="I352" t="s">
        <v>171</v>
      </c>
      <c r="J352">
        <v>20</v>
      </c>
      <c r="K352" s="1">
        <v>13841</v>
      </c>
      <c r="L352" s="1">
        <v>276820</v>
      </c>
      <c r="M352">
        <v>0</v>
      </c>
      <c r="N352" t="s">
        <v>57</v>
      </c>
      <c r="O352">
        <v>5</v>
      </c>
      <c r="P352" t="s">
        <v>35</v>
      </c>
      <c r="Q352">
        <v>146</v>
      </c>
      <c r="R352" s="1">
        <v>289731</v>
      </c>
    </row>
    <row r="353" spans="1:18" x14ac:dyDescent="0.3">
      <c r="A353" t="s">
        <v>9379</v>
      </c>
      <c r="B353" s="9">
        <v>45513</v>
      </c>
      <c r="C353" t="s">
        <v>8730</v>
      </c>
      <c r="D353" t="s">
        <v>8731</v>
      </c>
      <c r="E353" t="s">
        <v>1738</v>
      </c>
      <c r="F353" t="s">
        <v>341</v>
      </c>
      <c r="G353" t="s">
        <v>9380</v>
      </c>
      <c r="H353" t="s">
        <v>45</v>
      </c>
      <c r="I353" t="s">
        <v>46</v>
      </c>
      <c r="J353">
        <v>5</v>
      </c>
      <c r="K353" s="1">
        <v>31434</v>
      </c>
      <c r="L353" s="1">
        <v>157170</v>
      </c>
      <c r="M353" t="s">
        <v>27</v>
      </c>
      <c r="N353" t="s">
        <v>26</v>
      </c>
      <c r="O353">
        <v>2</v>
      </c>
      <c r="P353" t="s">
        <v>35</v>
      </c>
      <c r="Q353">
        <v>156</v>
      </c>
      <c r="R353" s="1">
        <v>383206</v>
      </c>
    </row>
    <row r="354" spans="1:18" x14ac:dyDescent="0.3">
      <c r="A354" t="s">
        <v>9381</v>
      </c>
      <c r="B354" s="9">
        <v>45268</v>
      </c>
      <c r="C354" t="s">
        <v>8730</v>
      </c>
      <c r="D354" t="s">
        <v>8731</v>
      </c>
      <c r="E354" t="s">
        <v>1738</v>
      </c>
      <c r="F354" t="s">
        <v>531</v>
      </c>
      <c r="G354" t="s">
        <v>9382</v>
      </c>
      <c r="H354" t="s">
        <v>24</v>
      </c>
      <c r="I354" t="s">
        <v>56</v>
      </c>
      <c r="J354">
        <v>14</v>
      </c>
      <c r="K354" s="1">
        <v>170785</v>
      </c>
      <c r="L354" s="1">
        <v>2390990</v>
      </c>
      <c r="M354">
        <v>5</v>
      </c>
      <c r="N354" t="s">
        <v>57</v>
      </c>
      <c r="O354">
        <v>5</v>
      </c>
      <c r="P354" t="s">
        <v>35</v>
      </c>
      <c r="Q354">
        <v>183</v>
      </c>
      <c r="R354" s="1">
        <v>1077152</v>
      </c>
    </row>
    <row r="355" spans="1:18" x14ac:dyDescent="0.3">
      <c r="A355" t="s">
        <v>9383</v>
      </c>
      <c r="B355" s="9">
        <v>45514</v>
      </c>
      <c r="C355" t="s">
        <v>8730</v>
      </c>
      <c r="D355" t="s">
        <v>8731</v>
      </c>
      <c r="E355" t="s">
        <v>1738</v>
      </c>
      <c r="F355" t="s">
        <v>904</v>
      </c>
      <c r="G355" t="s">
        <v>9384</v>
      </c>
      <c r="H355" t="s">
        <v>45</v>
      </c>
      <c r="I355" t="s">
        <v>46</v>
      </c>
      <c r="J355">
        <v>17</v>
      </c>
      <c r="K355" s="1">
        <v>11905</v>
      </c>
      <c r="L355" s="1">
        <v>202385</v>
      </c>
      <c r="M355" t="s">
        <v>27</v>
      </c>
      <c r="N355" t="s">
        <v>26</v>
      </c>
      <c r="O355" t="s">
        <v>27</v>
      </c>
      <c r="P355" t="s">
        <v>35</v>
      </c>
      <c r="Q355">
        <v>62</v>
      </c>
      <c r="R355" s="1">
        <v>383206</v>
      </c>
    </row>
    <row r="356" spans="1:18" x14ac:dyDescent="0.3">
      <c r="A356" t="s">
        <v>9385</v>
      </c>
      <c r="B356" s="9">
        <v>45601</v>
      </c>
      <c r="C356" t="s">
        <v>8730</v>
      </c>
      <c r="D356" t="s">
        <v>8731</v>
      </c>
      <c r="E356" t="s">
        <v>2951</v>
      </c>
      <c r="F356" t="s">
        <v>316</v>
      </c>
      <c r="G356" t="s">
        <v>27</v>
      </c>
      <c r="H356" t="s">
        <v>24</v>
      </c>
      <c r="I356" t="s">
        <v>56</v>
      </c>
      <c r="J356">
        <v>10</v>
      </c>
      <c r="K356" s="1">
        <v>231758</v>
      </c>
      <c r="L356" s="1">
        <v>2317580</v>
      </c>
      <c r="M356">
        <v>0</v>
      </c>
      <c r="N356" t="s">
        <v>26</v>
      </c>
      <c r="O356">
        <v>3</v>
      </c>
      <c r="P356" t="s">
        <v>35</v>
      </c>
      <c r="Q356">
        <v>144</v>
      </c>
      <c r="R356" s="1">
        <v>1077152</v>
      </c>
    </row>
    <row r="357" spans="1:18" x14ac:dyDescent="0.3">
      <c r="A357" t="s">
        <v>9386</v>
      </c>
      <c r="B357" s="9">
        <v>45377</v>
      </c>
      <c r="C357" t="s">
        <v>8730</v>
      </c>
      <c r="D357" t="s">
        <v>8731</v>
      </c>
      <c r="E357" t="s">
        <v>949</v>
      </c>
      <c r="F357" t="s">
        <v>934</v>
      </c>
      <c r="G357" t="s">
        <v>9387</v>
      </c>
      <c r="H357" t="s">
        <v>45</v>
      </c>
      <c r="I357" t="s">
        <v>82</v>
      </c>
      <c r="J357">
        <v>12</v>
      </c>
      <c r="K357" s="1">
        <v>34750</v>
      </c>
      <c r="L357" s="1">
        <v>417000</v>
      </c>
      <c r="M357">
        <v>20</v>
      </c>
      <c r="N357" t="s">
        <v>26</v>
      </c>
      <c r="O357">
        <v>3</v>
      </c>
      <c r="P357" t="s">
        <v>35</v>
      </c>
      <c r="Q357">
        <v>26</v>
      </c>
      <c r="R357" s="1">
        <v>383206</v>
      </c>
    </row>
    <row r="358" spans="1:18" x14ac:dyDescent="0.3">
      <c r="A358" t="s">
        <v>9388</v>
      </c>
      <c r="B358" s="9">
        <v>45165</v>
      </c>
      <c r="C358" t="s">
        <v>8730</v>
      </c>
      <c r="D358" t="s">
        <v>8731</v>
      </c>
      <c r="E358" t="s">
        <v>949</v>
      </c>
      <c r="F358" t="s">
        <v>2078</v>
      </c>
      <c r="G358" t="s">
        <v>9389</v>
      </c>
      <c r="H358" t="s">
        <v>45</v>
      </c>
      <c r="I358" t="s">
        <v>74</v>
      </c>
      <c r="J358">
        <v>9</v>
      </c>
      <c r="K358" s="1">
        <v>42230</v>
      </c>
      <c r="L358" s="1">
        <v>380070</v>
      </c>
      <c r="M358">
        <v>0</v>
      </c>
      <c r="N358" t="s">
        <v>27</v>
      </c>
      <c r="O358">
        <v>5</v>
      </c>
      <c r="P358" t="s">
        <v>35</v>
      </c>
      <c r="Q358">
        <v>62</v>
      </c>
      <c r="R358" s="1">
        <v>383206</v>
      </c>
    </row>
    <row r="359" spans="1:18" x14ac:dyDescent="0.3">
      <c r="A359" t="s">
        <v>9390</v>
      </c>
      <c r="B359" s="9">
        <v>45088</v>
      </c>
      <c r="C359" t="s">
        <v>8730</v>
      </c>
      <c r="D359" t="s">
        <v>8731</v>
      </c>
      <c r="E359" t="s">
        <v>2951</v>
      </c>
      <c r="F359" t="s">
        <v>1058</v>
      </c>
      <c r="G359" t="s">
        <v>9391</v>
      </c>
      <c r="H359" t="s">
        <v>24</v>
      </c>
      <c r="I359" t="s">
        <v>92</v>
      </c>
      <c r="J359">
        <v>10</v>
      </c>
      <c r="K359" s="1">
        <v>259639</v>
      </c>
      <c r="L359" s="1">
        <v>2596390</v>
      </c>
      <c r="M359">
        <v>5</v>
      </c>
      <c r="N359" t="s">
        <v>34</v>
      </c>
      <c r="O359">
        <v>4</v>
      </c>
      <c r="P359" t="s">
        <v>35</v>
      </c>
      <c r="Q359">
        <v>41</v>
      </c>
      <c r="R359" s="1">
        <v>1077152</v>
      </c>
    </row>
    <row r="360" spans="1:18" x14ac:dyDescent="0.3">
      <c r="A360" t="s">
        <v>9392</v>
      </c>
      <c r="B360" s="9">
        <v>44972</v>
      </c>
      <c r="C360" t="s">
        <v>8730</v>
      </c>
      <c r="D360" t="s">
        <v>8731</v>
      </c>
      <c r="E360" t="s">
        <v>2951</v>
      </c>
      <c r="F360" t="s">
        <v>1555</v>
      </c>
      <c r="G360" t="s">
        <v>9393</v>
      </c>
      <c r="H360" t="s">
        <v>32</v>
      </c>
      <c r="I360" t="s">
        <v>158</v>
      </c>
      <c r="J360">
        <v>18</v>
      </c>
      <c r="K360" s="1">
        <v>9697</v>
      </c>
      <c r="L360" s="1">
        <v>174546</v>
      </c>
      <c r="M360">
        <v>10</v>
      </c>
      <c r="N360" t="s">
        <v>27</v>
      </c>
      <c r="O360">
        <v>0</v>
      </c>
      <c r="P360" t="s">
        <v>35</v>
      </c>
      <c r="Q360">
        <v>104</v>
      </c>
      <c r="R360" s="1">
        <v>558942</v>
      </c>
    </row>
    <row r="361" spans="1:18" x14ac:dyDescent="0.3">
      <c r="A361" t="s">
        <v>9394</v>
      </c>
      <c r="B361" s="9">
        <v>45056</v>
      </c>
      <c r="C361" t="s">
        <v>8730</v>
      </c>
      <c r="D361" t="s">
        <v>8731</v>
      </c>
      <c r="E361" t="s">
        <v>2951</v>
      </c>
      <c r="F361" t="s">
        <v>595</v>
      </c>
      <c r="G361" t="s">
        <v>27</v>
      </c>
      <c r="H361" t="s">
        <v>24</v>
      </c>
      <c r="I361" t="s">
        <v>92</v>
      </c>
      <c r="J361">
        <v>10</v>
      </c>
      <c r="K361" s="1">
        <v>285745</v>
      </c>
      <c r="L361" s="1">
        <v>2857450</v>
      </c>
      <c r="M361">
        <v>15</v>
      </c>
      <c r="N361" t="s">
        <v>57</v>
      </c>
      <c r="O361">
        <v>2</v>
      </c>
      <c r="P361" t="s">
        <v>28</v>
      </c>
      <c r="Q361">
        <v>99</v>
      </c>
      <c r="R361" s="1">
        <v>1077152</v>
      </c>
    </row>
    <row r="362" spans="1:18" x14ac:dyDescent="0.3">
      <c r="A362" t="s">
        <v>9395</v>
      </c>
      <c r="B362" s="9">
        <v>45583</v>
      </c>
      <c r="C362" t="s">
        <v>8730</v>
      </c>
      <c r="D362" t="s">
        <v>8731</v>
      </c>
      <c r="E362" t="s">
        <v>949</v>
      </c>
      <c r="F362" t="s">
        <v>1454</v>
      </c>
      <c r="G362" t="s">
        <v>27</v>
      </c>
      <c r="H362" t="s">
        <v>32</v>
      </c>
      <c r="I362" t="s">
        <v>113</v>
      </c>
      <c r="J362">
        <v>5</v>
      </c>
      <c r="K362" s="1">
        <v>12240</v>
      </c>
      <c r="L362" s="1">
        <v>61200</v>
      </c>
      <c r="M362">
        <v>0</v>
      </c>
      <c r="N362" t="s">
        <v>47</v>
      </c>
      <c r="O362">
        <v>5</v>
      </c>
      <c r="P362" t="s">
        <v>35</v>
      </c>
      <c r="Q362">
        <v>128</v>
      </c>
      <c r="R362" s="1">
        <v>558942</v>
      </c>
    </row>
    <row r="363" spans="1:18" x14ac:dyDescent="0.3">
      <c r="A363" t="s">
        <v>9396</v>
      </c>
      <c r="B363" s="9">
        <v>45439</v>
      </c>
      <c r="C363" t="s">
        <v>8730</v>
      </c>
      <c r="D363" t="s">
        <v>8731</v>
      </c>
      <c r="E363" t="s">
        <v>1738</v>
      </c>
      <c r="F363" t="s">
        <v>2496</v>
      </c>
      <c r="G363" t="s">
        <v>9397</v>
      </c>
      <c r="H363" t="s">
        <v>65</v>
      </c>
      <c r="I363" t="s">
        <v>478</v>
      </c>
      <c r="J363">
        <v>20</v>
      </c>
      <c r="K363" s="1">
        <v>61189</v>
      </c>
      <c r="L363" s="1">
        <v>1223780</v>
      </c>
      <c r="M363">
        <v>10</v>
      </c>
      <c r="N363" t="s">
        <v>57</v>
      </c>
      <c r="O363">
        <v>0</v>
      </c>
      <c r="P363" t="s">
        <v>35</v>
      </c>
      <c r="Q363">
        <v>146</v>
      </c>
      <c r="R363" s="1">
        <v>761054</v>
      </c>
    </row>
    <row r="364" spans="1:18" x14ac:dyDescent="0.3">
      <c r="A364" t="s">
        <v>9398</v>
      </c>
      <c r="B364" s="9">
        <v>45547</v>
      </c>
      <c r="C364" t="s">
        <v>8730</v>
      </c>
      <c r="D364" t="s">
        <v>8731</v>
      </c>
      <c r="E364" t="s">
        <v>2951</v>
      </c>
      <c r="F364" t="s">
        <v>90</v>
      </c>
      <c r="G364" t="s">
        <v>9399</v>
      </c>
      <c r="H364" t="s">
        <v>24</v>
      </c>
      <c r="I364" t="s">
        <v>25</v>
      </c>
      <c r="J364">
        <v>14</v>
      </c>
      <c r="K364" s="1">
        <v>21905</v>
      </c>
      <c r="L364" s="1">
        <v>306670</v>
      </c>
      <c r="M364">
        <v>0</v>
      </c>
      <c r="N364" t="s">
        <v>57</v>
      </c>
      <c r="O364">
        <v>1</v>
      </c>
      <c r="P364" t="s">
        <v>27</v>
      </c>
      <c r="Q364">
        <v>73</v>
      </c>
      <c r="R364" s="1">
        <v>1077152</v>
      </c>
    </row>
    <row r="365" spans="1:18" x14ac:dyDescent="0.3">
      <c r="A365" t="s">
        <v>9400</v>
      </c>
      <c r="B365" s="9">
        <v>45223</v>
      </c>
      <c r="C365" t="s">
        <v>8730</v>
      </c>
      <c r="D365" t="s">
        <v>8731</v>
      </c>
      <c r="E365" t="s">
        <v>1738</v>
      </c>
      <c r="F365" t="s">
        <v>2191</v>
      </c>
      <c r="G365" t="s">
        <v>9401</v>
      </c>
      <c r="H365" t="s">
        <v>32</v>
      </c>
      <c r="I365" t="s">
        <v>117</v>
      </c>
      <c r="J365">
        <v>13</v>
      </c>
      <c r="K365" s="1">
        <v>24255</v>
      </c>
      <c r="L365" s="1">
        <v>315315</v>
      </c>
      <c r="M365">
        <v>20</v>
      </c>
      <c r="N365" t="s">
        <v>57</v>
      </c>
      <c r="O365">
        <v>1</v>
      </c>
      <c r="P365" t="s">
        <v>35</v>
      </c>
      <c r="Q365">
        <v>39</v>
      </c>
      <c r="R365" s="1">
        <v>558942</v>
      </c>
    </row>
    <row r="366" spans="1:18" x14ac:dyDescent="0.3">
      <c r="A366" t="s">
        <v>9402</v>
      </c>
      <c r="B366" s="9">
        <v>45461</v>
      </c>
      <c r="C366" t="s">
        <v>8730</v>
      </c>
      <c r="D366" t="s">
        <v>8731</v>
      </c>
      <c r="E366" t="s">
        <v>949</v>
      </c>
      <c r="F366" t="s">
        <v>2502</v>
      </c>
      <c r="G366" t="s">
        <v>9403</v>
      </c>
      <c r="H366" t="s">
        <v>40</v>
      </c>
      <c r="I366" t="s">
        <v>137</v>
      </c>
      <c r="J366">
        <v>1</v>
      </c>
      <c r="K366" s="1">
        <v>16141</v>
      </c>
      <c r="L366" s="1">
        <v>16141</v>
      </c>
      <c r="M366">
        <v>15</v>
      </c>
      <c r="N366" t="s">
        <v>47</v>
      </c>
      <c r="O366">
        <v>1</v>
      </c>
      <c r="P366" t="s">
        <v>35</v>
      </c>
      <c r="Q366">
        <v>25</v>
      </c>
      <c r="R366" s="1">
        <v>289731</v>
      </c>
    </row>
    <row r="367" spans="1:18" x14ac:dyDescent="0.3">
      <c r="A367" t="s">
        <v>9404</v>
      </c>
      <c r="B367" s="9">
        <v>45292</v>
      </c>
      <c r="C367" t="s">
        <v>8730</v>
      </c>
      <c r="D367" t="s">
        <v>8731</v>
      </c>
      <c r="E367" t="s">
        <v>949</v>
      </c>
      <c r="F367" t="s">
        <v>332</v>
      </c>
      <c r="G367" t="s">
        <v>27</v>
      </c>
      <c r="H367" t="s">
        <v>40</v>
      </c>
      <c r="I367" t="s">
        <v>137</v>
      </c>
      <c r="J367">
        <v>16</v>
      </c>
      <c r="K367" s="1">
        <v>2998</v>
      </c>
      <c r="L367" s="1">
        <v>47968</v>
      </c>
      <c r="M367" t="s">
        <v>27</v>
      </c>
      <c r="N367" t="s">
        <v>57</v>
      </c>
      <c r="O367">
        <v>3</v>
      </c>
      <c r="P367" t="s">
        <v>28</v>
      </c>
      <c r="Q367">
        <v>35</v>
      </c>
      <c r="R367" s="1">
        <v>289731</v>
      </c>
    </row>
    <row r="368" spans="1:18" x14ac:dyDescent="0.3">
      <c r="A368" t="s">
        <v>9405</v>
      </c>
      <c r="B368" s="9">
        <v>45295</v>
      </c>
      <c r="C368" t="s">
        <v>8730</v>
      </c>
      <c r="D368" t="s">
        <v>8731</v>
      </c>
      <c r="E368" t="s">
        <v>2951</v>
      </c>
      <c r="F368" t="s">
        <v>759</v>
      </c>
      <c r="G368" t="s">
        <v>9406</v>
      </c>
      <c r="H368" t="s">
        <v>24</v>
      </c>
      <c r="I368" t="s">
        <v>25</v>
      </c>
      <c r="J368">
        <v>2</v>
      </c>
      <c r="K368" s="1">
        <v>31576</v>
      </c>
      <c r="L368" s="1">
        <v>63152</v>
      </c>
      <c r="M368">
        <v>5</v>
      </c>
      <c r="N368" t="s">
        <v>26</v>
      </c>
      <c r="O368">
        <v>3</v>
      </c>
      <c r="P368" t="s">
        <v>28</v>
      </c>
      <c r="Q368">
        <v>81</v>
      </c>
      <c r="R368" s="1">
        <v>1077152</v>
      </c>
    </row>
    <row r="369" spans="1:18" x14ac:dyDescent="0.3">
      <c r="A369" t="s">
        <v>9407</v>
      </c>
      <c r="B369" s="9">
        <v>45162</v>
      </c>
      <c r="C369" t="s">
        <v>8730</v>
      </c>
      <c r="D369" t="s">
        <v>8731</v>
      </c>
      <c r="E369" t="s">
        <v>949</v>
      </c>
      <c r="F369" t="s">
        <v>1025</v>
      </c>
      <c r="G369" t="s">
        <v>9408</v>
      </c>
      <c r="H369" t="s">
        <v>32</v>
      </c>
      <c r="I369" t="s">
        <v>237</v>
      </c>
      <c r="J369">
        <v>4</v>
      </c>
      <c r="K369" s="1">
        <v>22149</v>
      </c>
      <c r="L369" s="1">
        <v>88596</v>
      </c>
      <c r="M369" t="s">
        <v>27</v>
      </c>
      <c r="N369" t="s">
        <v>57</v>
      </c>
      <c r="O369">
        <v>1</v>
      </c>
      <c r="P369" t="s">
        <v>35</v>
      </c>
      <c r="Q369">
        <v>70</v>
      </c>
      <c r="R369" s="1">
        <v>558942</v>
      </c>
    </row>
    <row r="370" spans="1:18" x14ac:dyDescent="0.3">
      <c r="A370" t="s">
        <v>9409</v>
      </c>
      <c r="B370" s="9">
        <v>45141</v>
      </c>
      <c r="C370" t="s">
        <v>8730</v>
      </c>
      <c r="D370" t="s">
        <v>8731</v>
      </c>
      <c r="E370" t="s">
        <v>2951</v>
      </c>
      <c r="F370" t="s">
        <v>1304</v>
      </c>
      <c r="G370" t="s">
        <v>9410</v>
      </c>
      <c r="H370" t="s">
        <v>24</v>
      </c>
      <c r="I370" t="s">
        <v>174</v>
      </c>
      <c r="J370">
        <v>4</v>
      </c>
      <c r="K370" s="1">
        <v>81250</v>
      </c>
      <c r="L370" s="1">
        <v>325000</v>
      </c>
      <c r="M370">
        <v>0</v>
      </c>
      <c r="N370" t="s">
        <v>57</v>
      </c>
      <c r="O370">
        <v>6</v>
      </c>
      <c r="P370" t="s">
        <v>35</v>
      </c>
      <c r="Q370">
        <v>11</v>
      </c>
      <c r="R370" s="1">
        <v>1077152</v>
      </c>
    </row>
    <row r="371" spans="1:18" x14ac:dyDescent="0.3">
      <c r="A371" t="s">
        <v>9411</v>
      </c>
      <c r="B371" s="9">
        <v>45187</v>
      </c>
      <c r="C371" t="s">
        <v>8730</v>
      </c>
      <c r="D371" t="s">
        <v>8731</v>
      </c>
      <c r="E371" t="s">
        <v>1738</v>
      </c>
      <c r="F371" t="s">
        <v>1389</v>
      </c>
      <c r="G371" t="s">
        <v>9412</v>
      </c>
      <c r="H371" t="s">
        <v>24</v>
      </c>
      <c r="I371" t="s">
        <v>56</v>
      </c>
      <c r="J371">
        <v>20</v>
      </c>
      <c r="K371" s="1">
        <v>89319</v>
      </c>
      <c r="L371" s="1">
        <v>1786380</v>
      </c>
      <c r="M371">
        <v>0</v>
      </c>
      <c r="N371" t="s">
        <v>57</v>
      </c>
      <c r="O371" t="s">
        <v>27</v>
      </c>
      <c r="P371" t="s">
        <v>35</v>
      </c>
      <c r="Q371">
        <v>127</v>
      </c>
      <c r="R371" s="1">
        <v>1077152</v>
      </c>
    </row>
    <row r="372" spans="1:18" x14ac:dyDescent="0.3">
      <c r="A372" t="s">
        <v>9413</v>
      </c>
      <c r="B372" s="9">
        <v>45458</v>
      </c>
      <c r="C372" t="s">
        <v>8730</v>
      </c>
      <c r="D372" t="s">
        <v>8731</v>
      </c>
      <c r="E372" t="s">
        <v>1738</v>
      </c>
      <c r="F372" t="s">
        <v>768</v>
      </c>
      <c r="G372" t="s">
        <v>9414</v>
      </c>
      <c r="H372" t="s">
        <v>24</v>
      </c>
      <c r="I372" t="s">
        <v>92</v>
      </c>
      <c r="J372">
        <v>16</v>
      </c>
      <c r="K372" s="1">
        <v>225600</v>
      </c>
      <c r="L372" s="1">
        <v>3609600</v>
      </c>
      <c r="M372">
        <v>0</v>
      </c>
      <c r="N372" t="s">
        <v>26</v>
      </c>
      <c r="O372">
        <v>0</v>
      </c>
      <c r="P372" t="s">
        <v>35</v>
      </c>
      <c r="Q372">
        <v>177</v>
      </c>
      <c r="R372" s="1">
        <v>1077152</v>
      </c>
    </row>
    <row r="373" spans="1:18" x14ac:dyDescent="0.3">
      <c r="A373" t="s">
        <v>9415</v>
      </c>
      <c r="B373" s="9">
        <v>45461</v>
      </c>
      <c r="C373" t="s">
        <v>8730</v>
      </c>
      <c r="D373" t="s">
        <v>8731</v>
      </c>
      <c r="E373" t="s">
        <v>949</v>
      </c>
      <c r="F373" t="s">
        <v>235</v>
      </c>
      <c r="G373" t="s">
        <v>9416</v>
      </c>
      <c r="H373" t="s">
        <v>32</v>
      </c>
      <c r="I373" t="s">
        <v>113</v>
      </c>
      <c r="J373">
        <v>5</v>
      </c>
      <c r="K373" s="1">
        <v>2594</v>
      </c>
      <c r="L373" s="1">
        <v>12970</v>
      </c>
      <c r="M373" t="s">
        <v>27</v>
      </c>
      <c r="N373" t="s">
        <v>57</v>
      </c>
      <c r="O373">
        <v>2</v>
      </c>
      <c r="P373" t="s">
        <v>35</v>
      </c>
      <c r="Q373">
        <v>105</v>
      </c>
      <c r="R373" s="1">
        <v>558942</v>
      </c>
    </row>
    <row r="374" spans="1:18" x14ac:dyDescent="0.3">
      <c r="A374" t="s">
        <v>9417</v>
      </c>
      <c r="B374" s="9">
        <v>45026</v>
      </c>
      <c r="C374" t="s">
        <v>8730</v>
      </c>
      <c r="D374" t="s">
        <v>8731</v>
      </c>
      <c r="E374" t="s">
        <v>2951</v>
      </c>
      <c r="F374" t="s">
        <v>276</v>
      </c>
      <c r="G374" t="s">
        <v>27</v>
      </c>
      <c r="H374" t="s">
        <v>40</v>
      </c>
      <c r="I374" t="s">
        <v>171</v>
      </c>
      <c r="J374">
        <v>1</v>
      </c>
      <c r="K374" s="1">
        <v>5620</v>
      </c>
      <c r="L374" s="1">
        <v>5620</v>
      </c>
      <c r="M374">
        <v>0</v>
      </c>
      <c r="N374" t="s">
        <v>27</v>
      </c>
      <c r="O374">
        <v>1</v>
      </c>
      <c r="P374" t="s">
        <v>35</v>
      </c>
      <c r="Q374">
        <v>87</v>
      </c>
      <c r="R374" s="1">
        <v>289731</v>
      </c>
    </row>
    <row r="375" spans="1:18" x14ac:dyDescent="0.3">
      <c r="A375" t="s">
        <v>9418</v>
      </c>
      <c r="B375" s="9">
        <v>45317</v>
      </c>
      <c r="C375" t="s">
        <v>8730</v>
      </c>
      <c r="D375" t="s">
        <v>8731</v>
      </c>
      <c r="E375" t="s">
        <v>1738</v>
      </c>
      <c r="F375" t="s">
        <v>821</v>
      </c>
      <c r="G375" t="s">
        <v>9419</v>
      </c>
      <c r="H375" t="s">
        <v>32</v>
      </c>
      <c r="I375" t="s">
        <v>237</v>
      </c>
      <c r="J375">
        <v>7</v>
      </c>
      <c r="K375" s="1">
        <v>20268</v>
      </c>
      <c r="L375" s="1">
        <v>141876</v>
      </c>
      <c r="M375">
        <v>5</v>
      </c>
      <c r="N375" t="s">
        <v>27</v>
      </c>
      <c r="O375">
        <v>3</v>
      </c>
      <c r="P375" t="s">
        <v>35</v>
      </c>
      <c r="Q375">
        <v>87</v>
      </c>
      <c r="R375" s="1">
        <v>558942</v>
      </c>
    </row>
    <row r="376" spans="1:18" x14ac:dyDescent="0.3">
      <c r="A376" t="s">
        <v>9420</v>
      </c>
      <c r="B376" s="9">
        <v>45380</v>
      </c>
      <c r="C376" t="s">
        <v>8730</v>
      </c>
      <c r="D376" t="s">
        <v>8731</v>
      </c>
      <c r="E376" t="s">
        <v>949</v>
      </c>
      <c r="F376" t="s">
        <v>2415</v>
      </c>
      <c r="G376" t="s">
        <v>9421</v>
      </c>
      <c r="H376" t="s">
        <v>24</v>
      </c>
      <c r="I376" t="s">
        <v>174</v>
      </c>
      <c r="J376">
        <v>19</v>
      </c>
      <c r="K376" s="1">
        <v>73170</v>
      </c>
      <c r="L376" s="1">
        <v>1390230</v>
      </c>
      <c r="M376">
        <v>10</v>
      </c>
      <c r="N376" t="s">
        <v>47</v>
      </c>
      <c r="O376">
        <v>5</v>
      </c>
      <c r="P376" t="s">
        <v>28</v>
      </c>
      <c r="Q376">
        <v>114</v>
      </c>
      <c r="R376" s="1">
        <v>1077152</v>
      </c>
    </row>
    <row r="377" spans="1:18" x14ac:dyDescent="0.3">
      <c r="A377" t="s">
        <v>9422</v>
      </c>
      <c r="B377" s="9">
        <v>44968</v>
      </c>
      <c r="C377" t="s">
        <v>8730</v>
      </c>
      <c r="D377" t="s">
        <v>8731</v>
      </c>
      <c r="E377" t="s">
        <v>949</v>
      </c>
      <c r="F377" t="s">
        <v>1339</v>
      </c>
      <c r="G377" t="s">
        <v>9423</v>
      </c>
      <c r="H377" t="s">
        <v>45</v>
      </c>
      <c r="I377" t="s">
        <v>130</v>
      </c>
      <c r="J377">
        <v>20</v>
      </c>
      <c r="K377" s="1">
        <v>30257</v>
      </c>
      <c r="L377" s="1">
        <v>605140</v>
      </c>
      <c r="M377">
        <v>15</v>
      </c>
      <c r="N377" t="s">
        <v>26</v>
      </c>
      <c r="O377">
        <v>3</v>
      </c>
      <c r="P377" t="s">
        <v>35</v>
      </c>
      <c r="Q377">
        <v>114</v>
      </c>
      <c r="R377" s="1">
        <v>383206</v>
      </c>
    </row>
    <row r="378" spans="1:18" x14ac:dyDescent="0.3">
      <c r="A378" t="s">
        <v>9424</v>
      </c>
      <c r="B378" s="9">
        <v>45590</v>
      </c>
      <c r="C378" t="s">
        <v>8730</v>
      </c>
      <c r="D378" t="s">
        <v>8731</v>
      </c>
      <c r="E378" t="s">
        <v>2951</v>
      </c>
      <c r="F378" t="s">
        <v>1467</v>
      </c>
      <c r="G378" t="s">
        <v>9425</v>
      </c>
      <c r="H378" t="s">
        <v>45</v>
      </c>
      <c r="I378" t="s">
        <v>130</v>
      </c>
      <c r="J378">
        <v>2</v>
      </c>
      <c r="K378" s="1">
        <v>5245</v>
      </c>
      <c r="L378" s="1">
        <v>10490</v>
      </c>
      <c r="M378">
        <v>5</v>
      </c>
      <c r="N378" t="s">
        <v>34</v>
      </c>
      <c r="O378">
        <v>4</v>
      </c>
      <c r="P378" t="s">
        <v>28</v>
      </c>
      <c r="Q378">
        <v>159</v>
      </c>
      <c r="R378" s="1">
        <v>383206</v>
      </c>
    </row>
    <row r="379" spans="1:18" x14ac:dyDescent="0.3">
      <c r="A379" t="s">
        <v>9426</v>
      </c>
      <c r="B379" s="9">
        <v>45257</v>
      </c>
      <c r="C379" t="s">
        <v>8730</v>
      </c>
      <c r="D379" t="s">
        <v>8731</v>
      </c>
      <c r="E379" t="s">
        <v>1738</v>
      </c>
      <c r="F379" t="s">
        <v>1645</v>
      </c>
      <c r="G379" t="s">
        <v>9427</v>
      </c>
      <c r="H379" t="s">
        <v>40</v>
      </c>
      <c r="I379" t="s">
        <v>123</v>
      </c>
      <c r="J379">
        <v>17</v>
      </c>
      <c r="K379" s="1">
        <v>17260</v>
      </c>
      <c r="L379" s="1">
        <v>293420</v>
      </c>
      <c r="M379">
        <v>0</v>
      </c>
      <c r="N379" t="s">
        <v>47</v>
      </c>
      <c r="O379">
        <v>1</v>
      </c>
      <c r="P379" t="s">
        <v>28</v>
      </c>
      <c r="Q379">
        <v>146</v>
      </c>
      <c r="R379" s="1">
        <v>289731</v>
      </c>
    </row>
    <row r="380" spans="1:18" x14ac:dyDescent="0.3">
      <c r="A380" t="s">
        <v>9428</v>
      </c>
      <c r="B380" s="9">
        <v>45589</v>
      </c>
      <c r="C380" t="s">
        <v>8730</v>
      </c>
      <c r="D380" t="s">
        <v>8731</v>
      </c>
      <c r="E380" t="s">
        <v>1738</v>
      </c>
      <c r="F380" t="s">
        <v>2809</v>
      </c>
      <c r="G380" t="s">
        <v>9429</v>
      </c>
      <c r="H380" t="s">
        <v>40</v>
      </c>
      <c r="I380" t="s">
        <v>106</v>
      </c>
      <c r="J380">
        <v>8</v>
      </c>
      <c r="K380" s="1">
        <v>14760</v>
      </c>
      <c r="L380" s="1">
        <v>118080</v>
      </c>
      <c r="M380">
        <v>0</v>
      </c>
      <c r="N380" t="s">
        <v>57</v>
      </c>
      <c r="O380">
        <v>2</v>
      </c>
      <c r="P380" t="s">
        <v>35</v>
      </c>
      <c r="Q380">
        <v>121</v>
      </c>
      <c r="R380" s="1">
        <v>289731</v>
      </c>
    </row>
    <row r="381" spans="1:18" x14ac:dyDescent="0.3">
      <c r="A381" t="s">
        <v>9430</v>
      </c>
      <c r="B381" s="9">
        <v>45655</v>
      </c>
      <c r="C381" t="s">
        <v>8730</v>
      </c>
      <c r="D381" t="s">
        <v>8731</v>
      </c>
      <c r="E381" t="s">
        <v>949</v>
      </c>
      <c r="F381" t="s">
        <v>768</v>
      </c>
      <c r="G381" t="s">
        <v>9431</v>
      </c>
      <c r="H381" t="s">
        <v>45</v>
      </c>
      <c r="I381" t="s">
        <v>181</v>
      </c>
      <c r="J381">
        <v>2</v>
      </c>
      <c r="K381" s="1">
        <v>33636</v>
      </c>
      <c r="L381" s="1">
        <v>67272</v>
      </c>
      <c r="M381">
        <v>10</v>
      </c>
      <c r="N381" t="s">
        <v>34</v>
      </c>
      <c r="O381">
        <v>4</v>
      </c>
      <c r="P381" t="s">
        <v>35</v>
      </c>
      <c r="Q381">
        <v>167</v>
      </c>
      <c r="R381" s="1">
        <v>383206</v>
      </c>
    </row>
    <row r="382" spans="1:18" x14ac:dyDescent="0.3">
      <c r="A382" t="s">
        <v>9432</v>
      </c>
      <c r="B382" s="9">
        <v>45608</v>
      </c>
      <c r="C382" t="s">
        <v>8730</v>
      </c>
      <c r="D382" t="s">
        <v>8731</v>
      </c>
      <c r="E382" t="s">
        <v>2951</v>
      </c>
      <c r="F382" t="s">
        <v>1960</v>
      </c>
      <c r="G382" t="s">
        <v>9433</v>
      </c>
      <c r="H382" t="s">
        <v>32</v>
      </c>
      <c r="I382" t="s">
        <v>141</v>
      </c>
      <c r="J382">
        <v>5</v>
      </c>
      <c r="K382" s="1">
        <v>10290</v>
      </c>
      <c r="L382" s="1">
        <v>51450</v>
      </c>
      <c r="M382" t="s">
        <v>27</v>
      </c>
      <c r="N382" t="s">
        <v>34</v>
      </c>
      <c r="O382">
        <v>5</v>
      </c>
      <c r="P382" t="s">
        <v>28</v>
      </c>
      <c r="Q382">
        <v>126</v>
      </c>
      <c r="R382" s="1">
        <v>558942</v>
      </c>
    </row>
    <row r="383" spans="1:18" x14ac:dyDescent="0.3">
      <c r="A383" t="s">
        <v>9434</v>
      </c>
      <c r="B383" s="9">
        <v>45392</v>
      </c>
      <c r="C383" t="s">
        <v>8730</v>
      </c>
      <c r="D383" t="s">
        <v>8731</v>
      </c>
      <c r="E383" t="s">
        <v>2951</v>
      </c>
      <c r="F383" t="s">
        <v>2311</v>
      </c>
      <c r="G383" t="s">
        <v>9435</v>
      </c>
      <c r="H383" t="s">
        <v>32</v>
      </c>
      <c r="I383" t="s">
        <v>113</v>
      </c>
      <c r="J383">
        <v>1</v>
      </c>
      <c r="K383" s="1">
        <v>23441</v>
      </c>
      <c r="L383" s="1">
        <v>23441</v>
      </c>
      <c r="M383">
        <v>0</v>
      </c>
      <c r="N383" t="s">
        <v>27</v>
      </c>
      <c r="O383">
        <v>2</v>
      </c>
      <c r="P383" t="s">
        <v>35</v>
      </c>
      <c r="Q383">
        <v>50</v>
      </c>
      <c r="R383" s="1">
        <v>558942</v>
      </c>
    </row>
    <row r="384" spans="1:18" x14ac:dyDescent="0.3">
      <c r="A384" t="s">
        <v>9436</v>
      </c>
      <c r="B384" s="9">
        <v>45349</v>
      </c>
      <c r="C384" t="s">
        <v>8730</v>
      </c>
      <c r="D384" t="s">
        <v>8731</v>
      </c>
      <c r="E384" t="s">
        <v>1738</v>
      </c>
      <c r="F384" t="s">
        <v>3388</v>
      </c>
      <c r="G384" t="s">
        <v>9437</v>
      </c>
      <c r="H384" t="s">
        <v>24</v>
      </c>
      <c r="I384" t="s">
        <v>152</v>
      </c>
      <c r="J384">
        <v>18</v>
      </c>
      <c r="K384" s="1">
        <v>19519</v>
      </c>
      <c r="L384" s="1">
        <v>351342</v>
      </c>
      <c r="M384">
        <v>0</v>
      </c>
      <c r="N384" t="s">
        <v>47</v>
      </c>
      <c r="O384">
        <v>3</v>
      </c>
      <c r="P384" t="s">
        <v>35</v>
      </c>
      <c r="Q384">
        <v>22</v>
      </c>
      <c r="R384" s="1">
        <v>1077152</v>
      </c>
    </row>
    <row r="385" spans="1:18" x14ac:dyDescent="0.3">
      <c r="A385" t="s">
        <v>9438</v>
      </c>
      <c r="B385" s="9">
        <v>45417</v>
      </c>
      <c r="C385" t="s">
        <v>8730</v>
      </c>
      <c r="D385" t="s">
        <v>8731</v>
      </c>
      <c r="E385" t="s">
        <v>1738</v>
      </c>
      <c r="F385" t="s">
        <v>3180</v>
      </c>
      <c r="G385" t="s">
        <v>9439</v>
      </c>
      <c r="H385" t="s">
        <v>32</v>
      </c>
      <c r="I385" t="s">
        <v>237</v>
      </c>
      <c r="J385">
        <v>11</v>
      </c>
      <c r="K385" s="1">
        <v>20809</v>
      </c>
      <c r="L385" s="1">
        <v>228899</v>
      </c>
      <c r="M385">
        <v>0</v>
      </c>
      <c r="N385" t="s">
        <v>57</v>
      </c>
      <c r="O385">
        <v>5</v>
      </c>
      <c r="P385" t="s">
        <v>35</v>
      </c>
      <c r="Q385">
        <v>68</v>
      </c>
      <c r="R385" s="1">
        <v>558942</v>
      </c>
    </row>
    <row r="386" spans="1:18" x14ac:dyDescent="0.3">
      <c r="A386" t="s">
        <v>9440</v>
      </c>
      <c r="B386" s="9">
        <v>45448</v>
      </c>
      <c r="C386" t="s">
        <v>8730</v>
      </c>
      <c r="D386" t="s">
        <v>8731</v>
      </c>
      <c r="E386" t="s">
        <v>1738</v>
      </c>
      <c r="F386" t="s">
        <v>2148</v>
      </c>
      <c r="G386" t="s">
        <v>9441</v>
      </c>
      <c r="H386" t="s">
        <v>45</v>
      </c>
      <c r="I386" t="s">
        <v>46</v>
      </c>
      <c r="J386">
        <v>2</v>
      </c>
      <c r="K386" s="1">
        <v>12971</v>
      </c>
      <c r="L386" s="1">
        <v>25942</v>
      </c>
      <c r="M386">
        <v>10</v>
      </c>
      <c r="N386" t="s">
        <v>57</v>
      </c>
      <c r="O386">
        <v>1</v>
      </c>
      <c r="P386" t="s">
        <v>28</v>
      </c>
      <c r="Q386">
        <v>104</v>
      </c>
      <c r="R386" s="1">
        <v>383206</v>
      </c>
    </row>
    <row r="387" spans="1:18" x14ac:dyDescent="0.3">
      <c r="A387" t="s">
        <v>9442</v>
      </c>
      <c r="B387" s="9">
        <v>44985</v>
      </c>
      <c r="C387" t="s">
        <v>8730</v>
      </c>
      <c r="D387" t="s">
        <v>8731</v>
      </c>
      <c r="E387" t="s">
        <v>1738</v>
      </c>
      <c r="F387" t="s">
        <v>857</v>
      </c>
      <c r="G387" t="s">
        <v>9443</v>
      </c>
      <c r="H387" t="s">
        <v>65</v>
      </c>
      <c r="I387" t="s">
        <v>397</v>
      </c>
      <c r="J387">
        <v>3</v>
      </c>
      <c r="K387" s="1">
        <v>126742</v>
      </c>
      <c r="L387" s="1">
        <v>380226</v>
      </c>
      <c r="M387">
        <v>5</v>
      </c>
      <c r="N387" t="s">
        <v>26</v>
      </c>
      <c r="O387">
        <v>4</v>
      </c>
      <c r="P387" t="s">
        <v>35</v>
      </c>
      <c r="Q387">
        <v>5</v>
      </c>
      <c r="R387" s="1">
        <v>761054</v>
      </c>
    </row>
    <row r="388" spans="1:18" x14ac:dyDescent="0.3">
      <c r="A388" t="s">
        <v>9444</v>
      </c>
      <c r="B388" s="9">
        <v>45436</v>
      </c>
      <c r="C388" t="s">
        <v>8730</v>
      </c>
      <c r="D388" t="s">
        <v>8731</v>
      </c>
      <c r="E388" t="s">
        <v>949</v>
      </c>
      <c r="F388" t="s">
        <v>3777</v>
      </c>
      <c r="G388" t="s">
        <v>9445</v>
      </c>
      <c r="H388" t="s">
        <v>40</v>
      </c>
      <c r="I388" t="s">
        <v>171</v>
      </c>
      <c r="J388">
        <v>9</v>
      </c>
      <c r="K388" s="1">
        <v>9016</v>
      </c>
      <c r="L388" s="1">
        <v>81144</v>
      </c>
      <c r="M388">
        <v>0</v>
      </c>
      <c r="N388" t="s">
        <v>34</v>
      </c>
      <c r="O388">
        <v>4</v>
      </c>
      <c r="P388" t="s">
        <v>35</v>
      </c>
      <c r="Q388">
        <v>62</v>
      </c>
      <c r="R388" s="1">
        <v>289731</v>
      </c>
    </row>
    <row r="389" spans="1:18" x14ac:dyDescent="0.3">
      <c r="A389" t="s">
        <v>9446</v>
      </c>
      <c r="B389" s="9">
        <v>45080</v>
      </c>
      <c r="C389" t="s">
        <v>8730</v>
      </c>
      <c r="D389" t="s">
        <v>8731</v>
      </c>
      <c r="E389" t="s">
        <v>1738</v>
      </c>
      <c r="F389" t="s">
        <v>2872</v>
      </c>
      <c r="G389" t="s">
        <v>9447</v>
      </c>
      <c r="H389" t="s">
        <v>45</v>
      </c>
      <c r="I389" t="s">
        <v>98</v>
      </c>
      <c r="J389">
        <v>10</v>
      </c>
      <c r="K389" s="1">
        <v>15368</v>
      </c>
      <c r="L389" s="1">
        <v>153680</v>
      </c>
      <c r="M389">
        <v>0</v>
      </c>
      <c r="N389" t="s">
        <v>34</v>
      </c>
      <c r="O389">
        <v>5</v>
      </c>
      <c r="P389" t="s">
        <v>28</v>
      </c>
      <c r="Q389">
        <v>66</v>
      </c>
      <c r="R389" s="1">
        <v>383206</v>
      </c>
    </row>
    <row r="390" spans="1:18" x14ac:dyDescent="0.3">
      <c r="A390" t="s">
        <v>9448</v>
      </c>
      <c r="B390" s="9">
        <v>45386</v>
      </c>
      <c r="C390" t="s">
        <v>8730</v>
      </c>
      <c r="D390" t="s">
        <v>8731</v>
      </c>
      <c r="E390" t="s">
        <v>1738</v>
      </c>
      <c r="F390" t="s">
        <v>1960</v>
      </c>
      <c r="G390" t="s">
        <v>9449</v>
      </c>
      <c r="H390" t="s">
        <v>32</v>
      </c>
      <c r="I390" t="s">
        <v>117</v>
      </c>
      <c r="J390">
        <v>17</v>
      </c>
      <c r="K390" s="1">
        <v>7116</v>
      </c>
      <c r="L390" s="1">
        <v>120972</v>
      </c>
      <c r="M390">
        <v>0</v>
      </c>
      <c r="N390" t="s">
        <v>26</v>
      </c>
      <c r="O390">
        <v>1</v>
      </c>
      <c r="P390" t="s">
        <v>27</v>
      </c>
      <c r="Q390">
        <v>18</v>
      </c>
      <c r="R390" s="1">
        <v>558942</v>
      </c>
    </row>
    <row r="391" spans="1:18" x14ac:dyDescent="0.3">
      <c r="A391" t="s">
        <v>9450</v>
      </c>
      <c r="B391" s="9">
        <v>45296</v>
      </c>
      <c r="C391" t="s">
        <v>8730</v>
      </c>
      <c r="D391" t="s">
        <v>8731</v>
      </c>
      <c r="E391" t="s">
        <v>1738</v>
      </c>
      <c r="F391" t="s">
        <v>385</v>
      </c>
      <c r="G391" t="s">
        <v>9451</v>
      </c>
      <c r="H391" t="s">
        <v>32</v>
      </c>
      <c r="I391" t="s">
        <v>237</v>
      </c>
      <c r="J391">
        <v>10</v>
      </c>
      <c r="K391" s="1">
        <v>23986</v>
      </c>
      <c r="L391" s="1">
        <v>239860</v>
      </c>
      <c r="M391">
        <v>0</v>
      </c>
      <c r="N391" t="s">
        <v>57</v>
      </c>
      <c r="O391">
        <v>5</v>
      </c>
      <c r="P391" t="s">
        <v>35</v>
      </c>
      <c r="Q391">
        <v>16</v>
      </c>
      <c r="R391" s="1">
        <v>558942</v>
      </c>
    </row>
    <row r="392" spans="1:18" x14ac:dyDescent="0.3">
      <c r="A392" t="s">
        <v>9452</v>
      </c>
      <c r="B392" s="9">
        <v>44973</v>
      </c>
      <c r="C392" t="s">
        <v>8730</v>
      </c>
      <c r="D392" t="s">
        <v>8731</v>
      </c>
      <c r="E392" t="s">
        <v>1738</v>
      </c>
      <c r="F392" t="s">
        <v>1702</v>
      </c>
      <c r="G392" t="s">
        <v>9453</v>
      </c>
      <c r="H392" t="s">
        <v>65</v>
      </c>
      <c r="I392" t="s">
        <v>478</v>
      </c>
      <c r="J392">
        <v>15</v>
      </c>
      <c r="K392" s="1">
        <v>50926</v>
      </c>
      <c r="L392" s="1">
        <v>763890</v>
      </c>
      <c r="M392">
        <v>0</v>
      </c>
      <c r="N392" t="s">
        <v>57</v>
      </c>
      <c r="O392">
        <v>2</v>
      </c>
      <c r="P392" t="s">
        <v>35</v>
      </c>
      <c r="Q392">
        <v>81</v>
      </c>
      <c r="R392" s="1">
        <v>761054</v>
      </c>
    </row>
    <row r="393" spans="1:18" x14ac:dyDescent="0.3">
      <c r="A393" t="s">
        <v>9454</v>
      </c>
      <c r="B393" s="9">
        <v>45332</v>
      </c>
      <c r="C393" t="s">
        <v>8730</v>
      </c>
      <c r="D393" t="s">
        <v>8731</v>
      </c>
      <c r="E393" t="s">
        <v>949</v>
      </c>
      <c r="F393" t="s">
        <v>573</v>
      </c>
      <c r="G393" t="s">
        <v>9455</v>
      </c>
      <c r="H393" t="s">
        <v>24</v>
      </c>
      <c r="I393" t="s">
        <v>152</v>
      </c>
      <c r="J393">
        <v>6</v>
      </c>
      <c r="K393" s="1">
        <v>225497</v>
      </c>
      <c r="L393" s="1">
        <v>1352982</v>
      </c>
      <c r="M393" t="s">
        <v>27</v>
      </c>
      <c r="N393" t="s">
        <v>57</v>
      </c>
      <c r="O393">
        <v>2</v>
      </c>
      <c r="P393" t="s">
        <v>28</v>
      </c>
      <c r="Q393">
        <v>147</v>
      </c>
      <c r="R393" s="1">
        <v>1077152</v>
      </c>
    </row>
    <row r="394" spans="1:18" x14ac:dyDescent="0.3">
      <c r="A394" t="s">
        <v>9456</v>
      </c>
      <c r="B394" s="9">
        <v>45635</v>
      </c>
      <c r="C394" t="s">
        <v>8730</v>
      </c>
      <c r="D394" t="s">
        <v>8731</v>
      </c>
      <c r="E394" t="s">
        <v>949</v>
      </c>
      <c r="F394" t="s">
        <v>1165</v>
      </c>
      <c r="G394" t="s">
        <v>27</v>
      </c>
      <c r="H394" t="s">
        <v>45</v>
      </c>
      <c r="I394" t="s">
        <v>211</v>
      </c>
      <c r="J394">
        <v>6</v>
      </c>
      <c r="K394" s="1">
        <v>32988</v>
      </c>
      <c r="L394" s="1">
        <v>197928</v>
      </c>
      <c r="M394">
        <v>0</v>
      </c>
      <c r="N394" t="s">
        <v>57</v>
      </c>
      <c r="O394" t="s">
        <v>27</v>
      </c>
      <c r="P394" t="s">
        <v>35</v>
      </c>
      <c r="Q394">
        <v>187</v>
      </c>
      <c r="R394" s="1">
        <v>383206</v>
      </c>
    </row>
    <row r="395" spans="1:18" x14ac:dyDescent="0.3">
      <c r="A395" t="s">
        <v>9457</v>
      </c>
      <c r="B395" s="9">
        <v>45448</v>
      </c>
      <c r="C395" t="s">
        <v>8730</v>
      </c>
      <c r="D395" t="s">
        <v>8731</v>
      </c>
      <c r="E395" t="s">
        <v>949</v>
      </c>
      <c r="F395" t="s">
        <v>1941</v>
      </c>
      <c r="G395" t="s">
        <v>9458</v>
      </c>
      <c r="H395" t="s">
        <v>40</v>
      </c>
      <c r="I395" t="s">
        <v>123</v>
      </c>
      <c r="J395">
        <v>6</v>
      </c>
      <c r="K395" s="1">
        <v>17303</v>
      </c>
      <c r="L395" s="1">
        <v>103818</v>
      </c>
      <c r="M395">
        <v>0</v>
      </c>
      <c r="N395" t="s">
        <v>26</v>
      </c>
      <c r="O395">
        <v>1</v>
      </c>
      <c r="P395" t="s">
        <v>28</v>
      </c>
      <c r="Q395">
        <v>1</v>
      </c>
      <c r="R395" s="1">
        <v>289731</v>
      </c>
    </row>
    <row r="396" spans="1:18" x14ac:dyDescent="0.3">
      <c r="A396" t="s">
        <v>9459</v>
      </c>
      <c r="B396" s="9">
        <v>45245</v>
      </c>
      <c r="C396" t="s">
        <v>8730</v>
      </c>
      <c r="D396" t="s">
        <v>8731</v>
      </c>
      <c r="E396" t="s">
        <v>1738</v>
      </c>
      <c r="F396" t="s">
        <v>484</v>
      </c>
      <c r="G396" t="s">
        <v>9460</v>
      </c>
      <c r="H396" t="s">
        <v>65</v>
      </c>
      <c r="I396" t="s">
        <v>102</v>
      </c>
      <c r="J396">
        <v>18</v>
      </c>
      <c r="K396" s="1">
        <v>150049</v>
      </c>
      <c r="L396" s="1">
        <v>2700882</v>
      </c>
      <c r="M396">
        <v>5</v>
      </c>
      <c r="N396" t="s">
        <v>47</v>
      </c>
      <c r="O396">
        <v>5</v>
      </c>
      <c r="P396" t="s">
        <v>35</v>
      </c>
      <c r="Q396">
        <v>24</v>
      </c>
      <c r="R396" s="1">
        <v>761054</v>
      </c>
    </row>
    <row r="397" spans="1:18" x14ac:dyDescent="0.3">
      <c r="A397" t="s">
        <v>9461</v>
      </c>
      <c r="B397" s="9">
        <v>45636</v>
      </c>
      <c r="C397" t="s">
        <v>8730</v>
      </c>
      <c r="D397" t="s">
        <v>8731</v>
      </c>
      <c r="E397" t="s">
        <v>949</v>
      </c>
      <c r="F397" t="s">
        <v>273</v>
      </c>
      <c r="G397" t="s">
        <v>9462</v>
      </c>
      <c r="H397" t="s">
        <v>24</v>
      </c>
      <c r="I397" t="s">
        <v>92</v>
      </c>
      <c r="J397">
        <v>15</v>
      </c>
      <c r="K397" s="1">
        <v>21096</v>
      </c>
      <c r="L397" s="1">
        <v>316440</v>
      </c>
      <c r="M397">
        <v>0</v>
      </c>
      <c r="N397" t="s">
        <v>47</v>
      </c>
      <c r="O397">
        <v>3</v>
      </c>
      <c r="P397" t="s">
        <v>35</v>
      </c>
      <c r="Q397">
        <v>21</v>
      </c>
      <c r="R397" s="1">
        <v>1077152</v>
      </c>
    </row>
    <row r="398" spans="1:18" x14ac:dyDescent="0.3">
      <c r="A398" t="s">
        <v>9463</v>
      </c>
      <c r="B398" s="9">
        <v>45479</v>
      </c>
      <c r="C398" t="s">
        <v>8730</v>
      </c>
      <c r="D398" t="s">
        <v>8731</v>
      </c>
      <c r="E398" t="s">
        <v>2951</v>
      </c>
      <c r="F398" t="s">
        <v>2530</v>
      </c>
      <c r="G398" t="s">
        <v>9464</v>
      </c>
      <c r="H398" t="s">
        <v>40</v>
      </c>
      <c r="I398" t="s">
        <v>171</v>
      </c>
      <c r="J398">
        <v>16</v>
      </c>
      <c r="K398" s="1">
        <v>11922</v>
      </c>
      <c r="L398" s="1">
        <v>190752</v>
      </c>
      <c r="M398">
        <v>20</v>
      </c>
      <c r="N398" t="s">
        <v>57</v>
      </c>
      <c r="O398" t="s">
        <v>27</v>
      </c>
      <c r="P398" t="s">
        <v>28</v>
      </c>
      <c r="Q398">
        <v>39</v>
      </c>
      <c r="R398" s="1">
        <v>289731</v>
      </c>
    </row>
    <row r="399" spans="1:18" x14ac:dyDescent="0.3">
      <c r="A399" t="s">
        <v>9465</v>
      </c>
      <c r="B399" s="9">
        <v>45201</v>
      </c>
      <c r="C399" t="s">
        <v>8730</v>
      </c>
      <c r="D399" t="s">
        <v>8731</v>
      </c>
      <c r="E399" t="s">
        <v>949</v>
      </c>
      <c r="F399" t="s">
        <v>1349</v>
      </c>
      <c r="G399" t="s">
        <v>9466</v>
      </c>
      <c r="H399" t="s">
        <v>40</v>
      </c>
      <c r="I399" t="s">
        <v>106</v>
      </c>
      <c r="J399">
        <v>15</v>
      </c>
      <c r="K399" s="1">
        <v>12599</v>
      </c>
      <c r="L399" s="1">
        <v>188985</v>
      </c>
      <c r="M399">
        <v>15</v>
      </c>
      <c r="N399" t="s">
        <v>47</v>
      </c>
      <c r="O399">
        <v>5</v>
      </c>
      <c r="P399" t="s">
        <v>28</v>
      </c>
      <c r="Q399">
        <v>33</v>
      </c>
      <c r="R399" s="1">
        <v>289731</v>
      </c>
    </row>
    <row r="400" spans="1:18" x14ac:dyDescent="0.3">
      <c r="A400" t="s">
        <v>9467</v>
      </c>
      <c r="B400" s="9">
        <v>45653</v>
      </c>
      <c r="C400" t="s">
        <v>8730</v>
      </c>
      <c r="D400" t="s">
        <v>8731</v>
      </c>
      <c r="E400" t="s">
        <v>2951</v>
      </c>
      <c r="F400" t="s">
        <v>592</v>
      </c>
      <c r="G400" t="s">
        <v>27</v>
      </c>
      <c r="H400" t="s">
        <v>45</v>
      </c>
      <c r="I400" t="s">
        <v>46</v>
      </c>
      <c r="J400">
        <v>6</v>
      </c>
      <c r="K400" s="1">
        <v>31430</v>
      </c>
      <c r="L400" s="1">
        <v>188580</v>
      </c>
      <c r="M400">
        <v>10</v>
      </c>
      <c r="N400" t="s">
        <v>34</v>
      </c>
      <c r="O400">
        <v>2</v>
      </c>
      <c r="P400" t="s">
        <v>35</v>
      </c>
      <c r="Q400">
        <v>142</v>
      </c>
      <c r="R400" s="1">
        <v>383206</v>
      </c>
    </row>
    <row r="401" spans="1:18" x14ac:dyDescent="0.3">
      <c r="A401" t="s">
        <v>9468</v>
      </c>
      <c r="B401" s="9">
        <v>45479</v>
      </c>
      <c r="C401" t="s">
        <v>8730</v>
      </c>
      <c r="D401" t="s">
        <v>8731</v>
      </c>
      <c r="E401" t="s">
        <v>949</v>
      </c>
      <c r="F401" t="s">
        <v>2378</v>
      </c>
      <c r="G401" t="s">
        <v>27</v>
      </c>
      <c r="H401" t="s">
        <v>32</v>
      </c>
      <c r="I401" t="s">
        <v>158</v>
      </c>
      <c r="J401">
        <v>3</v>
      </c>
      <c r="K401" s="1">
        <v>5535</v>
      </c>
      <c r="L401" s="1">
        <v>16605</v>
      </c>
      <c r="M401">
        <v>15</v>
      </c>
      <c r="N401" t="s">
        <v>57</v>
      </c>
      <c r="O401">
        <v>5</v>
      </c>
      <c r="P401" t="s">
        <v>35</v>
      </c>
      <c r="Q401">
        <v>179</v>
      </c>
      <c r="R401" s="1">
        <v>558942</v>
      </c>
    </row>
    <row r="402" spans="1:18" x14ac:dyDescent="0.3">
      <c r="A402" t="s">
        <v>9469</v>
      </c>
      <c r="B402" s="9">
        <v>45001</v>
      </c>
      <c r="C402" t="s">
        <v>8730</v>
      </c>
      <c r="D402" t="s">
        <v>8731</v>
      </c>
      <c r="E402" t="s">
        <v>949</v>
      </c>
      <c r="F402" t="s">
        <v>2809</v>
      </c>
      <c r="G402" t="s">
        <v>9470</v>
      </c>
      <c r="H402" t="s">
        <v>45</v>
      </c>
      <c r="I402" t="s">
        <v>181</v>
      </c>
      <c r="J402">
        <v>10</v>
      </c>
      <c r="K402" s="1">
        <v>35394</v>
      </c>
      <c r="L402" s="1">
        <v>353940</v>
      </c>
      <c r="M402">
        <v>0</v>
      </c>
      <c r="N402" t="s">
        <v>47</v>
      </c>
      <c r="O402">
        <v>5</v>
      </c>
      <c r="P402" t="s">
        <v>35</v>
      </c>
      <c r="Q402">
        <v>4</v>
      </c>
      <c r="R402" s="1">
        <v>383206</v>
      </c>
    </row>
    <row r="403" spans="1:18" x14ac:dyDescent="0.3">
      <c r="A403" t="s">
        <v>9471</v>
      </c>
      <c r="B403" s="9">
        <v>44949</v>
      </c>
      <c r="C403" t="s">
        <v>8730</v>
      </c>
      <c r="D403" t="s">
        <v>8731</v>
      </c>
      <c r="E403" t="s">
        <v>949</v>
      </c>
      <c r="F403" t="s">
        <v>160</v>
      </c>
      <c r="G403" t="s">
        <v>9472</v>
      </c>
      <c r="H403" t="s">
        <v>65</v>
      </c>
      <c r="I403" t="s">
        <v>289</v>
      </c>
      <c r="J403">
        <v>18</v>
      </c>
      <c r="K403" s="1">
        <v>80816</v>
      </c>
      <c r="L403" s="1">
        <v>1454688</v>
      </c>
      <c r="M403">
        <v>0</v>
      </c>
      <c r="N403" t="s">
        <v>34</v>
      </c>
      <c r="O403">
        <v>3</v>
      </c>
      <c r="P403" t="s">
        <v>28</v>
      </c>
      <c r="Q403">
        <v>22</v>
      </c>
      <c r="R403" s="1">
        <v>761054</v>
      </c>
    </row>
    <row r="404" spans="1:18" x14ac:dyDescent="0.3">
      <c r="A404" t="s">
        <v>9473</v>
      </c>
      <c r="B404" s="9">
        <v>45639</v>
      </c>
      <c r="C404" t="s">
        <v>8730</v>
      </c>
      <c r="D404" t="s">
        <v>8731</v>
      </c>
      <c r="E404" t="s">
        <v>949</v>
      </c>
      <c r="F404" t="s">
        <v>2457</v>
      </c>
      <c r="G404" t="s">
        <v>9474</v>
      </c>
      <c r="H404" t="s">
        <v>40</v>
      </c>
      <c r="I404" t="s">
        <v>51</v>
      </c>
      <c r="J404">
        <v>10</v>
      </c>
      <c r="K404" s="1">
        <v>6309</v>
      </c>
      <c r="L404" s="1">
        <v>63090</v>
      </c>
      <c r="M404" t="s">
        <v>27</v>
      </c>
      <c r="N404" t="s">
        <v>26</v>
      </c>
      <c r="O404">
        <v>5</v>
      </c>
      <c r="P404" t="s">
        <v>35</v>
      </c>
      <c r="Q404">
        <v>21</v>
      </c>
      <c r="R404" s="1">
        <v>289731</v>
      </c>
    </row>
    <row r="405" spans="1:18" x14ac:dyDescent="0.3">
      <c r="A405" t="s">
        <v>9475</v>
      </c>
      <c r="B405" s="9">
        <v>45537</v>
      </c>
      <c r="C405" t="s">
        <v>8730</v>
      </c>
      <c r="D405" t="s">
        <v>8731</v>
      </c>
      <c r="E405" t="s">
        <v>1738</v>
      </c>
      <c r="F405" t="s">
        <v>640</v>
      </c>
      <c r="G405" t="s">
        <v>9476</v>
      </c>
      <c r="H405" t="s">
        <v>32</v>
      </c>
      <c r="I405" t="s">
        <v>95</v>
      </c>
      <c r="J405">
        <v>3</v>
      </c>
      <c r="K405" s="1">
        <v>16808</v>
      </c>
      <c r="L405" s="1">
        <v>50424</v>
      </c>
      <c r="M405">
        <v>10</v>
      </c>
      <c r="N405" t="s">
        <v>57</v>
      </c>
      <c r="O405">
        <v>3</v>
      </c>
      <c r="P405" t="s">
        <v>28</v>
      </c>
      <c r="Q405">
        <v>76</v>
      </c>
      <c r="R405" s="1">
        <v>558942</v>
      </c>
    </row>
    <row r="406" spans="1:18" x14ac:dyDescent="0.3">
      <c r="A406" t="s">
        <v>9477</v>
      </c>
      <c r="B406" s="9">
        <v>45596</v>
      </c>
      <c r="C406" t="s">
        <v>8730</v>
      </c>
      <c r="D406" t="s">
        <v>8731</v>
      </c>
      <c r="E406" t="s">
        <v>949</v>
      </c>
      <c r="F406" t="s">
        <v>931</v>
      </c>
      <c r="G406" t="s">
        <v>9478</v>
      </c>
      <c r="H406" t="s">
        <v>40</v>
      </c>
      <c r="I406" t="s">
        <v>70</v>
      </c>
      <c r="J406">
        <v>17</v>
      </c>
      <c r="K406" s="1">
        <v>15729</v>
      </c>
      <c r="L406" s="1">
        <v>267393</v>
      </c>
      <c r="M406">
        <v>0</v>
      </c>
      <c r="N406" t="s">
        <v>57</v>
      </c>
      <c r="O406">
        <v>1</v>
      </c>
      <c r="P406" t="s">
        <v>35</v>
      </c>
      <c r="Q406">
        <v>45</v>
      </c>
      <c r="R406" s="1">
        <v>289731</v>
      </c>
    </row>
    <row r="407" spans="1:18" x14ac:dyDescent="0.3">
      <c r="A407" t="s">
        <v>9479</v>
      </c>
      <c r="B407" s="9">
        <v>45582</v>
      </c>
      <c r="C407" t="s">
        <v>8730</v>
      </c>
      <c r="D407" t="s">
        <v>8731</v>
      </c>
      <c r="E407" t="s">
        <v>949</v>
      </c>
      <c r="F407" t="s">
        <v>305</v>
      </c>
      <c r="G407" t="s">
        <v>9480</v>
      </c>
      <c r="H407" t="s">
        <v>45</v>
      </c>
      <c r="I407" t="s">
        <v>130</v>
      </c>
      <c r="J407">
        <v>17</v>
      </c>
      <c r="K407" s="1">
        <v>4178</v>
      </c>
      <c r="L407" s="1">
        <v>71026</v>
      </c>
      <c r="M407">
        <v>0</v>
      </c>
      <c r="N407" t="s">
        <v>26</v>
      </c>
      <c r="O407">
        <v>3</v>
      </c>
      <c r="P407" t="s">
        <v>35</v>
      </c>
      <c r="Q407">
        <v>127</v>
      </c>
      <c r="R407" s="1">
        <v>383206</v>
      </c>
    </row>
    <row r="408" spans="1:18" x14ac:dyDescent="0.3">
      <c r="A408" t="s">
        <v>9481</v>
      </c>
      <c r="B408" s="9">
        <v>45093</v>
      </c>
      <c r="C408" t="s">
        <v>8730</v>
      </c>
      <c r="D408" t="s">
        <v>8731</v>
      </c>
      <c r="E408" t="s">
        <v>1738</v>
      </c>
      <c r="F408" t="s">
        <v>547</v>
      </c>
      <c r="G408" t="s">
        <v>9482</v>
      </c>
      <c r="H408" t="s">
        <v>45</v>
      </c>
      <c r="I408" t="s">
        <v>130</v>
      </c>
      <c r="J408">
        <v>1</v>
      </c>
      <c r="K408" s="1">
        <v>30480</v>
      </c>
      <c r="L408" s="1">
        <v>30480</v>
      </c>
      <c r="M408">
        <v>15</v>
      </c>
      <c r="N408" t="s">
        <v>34</v>
      </c>
      <c r="O408">
        <v>1</v>
      </c>
      <c r="P408" t="s">
        <v>35</v>
      </c>
      <c r="Q408">
        <v>152</v>
      </c>
      <c r="R408" s="1">
        <v>383206</v>
      </c>
    </row>
    <row r="409" spans="1:18" x14ac:dyDescent="0.3">
      <c r="A409" t="s">
        <v>9483</v>
      </c>
      <c r="B409" s="9">
        <v>45621</v>
      </c>
      <c r="C409" t="s">
        <v>8730</v>
      </c>
      <c r="D409" t="s">
        <v>8731</v>
      </c>
      <c r="E409" t="s">
        <v>1738</v>
      </c>
      <c r="F409" t="s">
        <v>676</v>
      </c>
      <c r="G409" t="s">
        <v>27</v>
      </c>
      <c r="H409" t="s">
        <v>40</v>
      </c>
      <c r="I409" t="s">
        <v>137</v>
      </c>
      <c r="J409">
        <v>17</v>
      </c>
      <c r="K409" s="1">
        <v>10261</v>
      </c>
      <c r="L409" s="1">
        <v>174437</v>
      </c>
      <c r="M409">
        <v>15</v>
      </c>
      <c r="N409" t="s">
        <v>27</v>
      </c>
      <c r="O409">
        <v>4</v>
      </c>
      <c r="P409" t="s">
        <v>28</v>
      </c>
      <c r="Q409">
        <v>107</v>
      </c>
      <c r="R409" s="1">
        <v>289731</v>
      </c>
    </row>
    <row r="410" spans="1:18" x14ac:dyDescent="0.3">
      <c r="A410" t="s">
        <v>9484</v>
      </c>
      <c r="B410" s="9">
        <v>44987</v>
      </c>
      <c r="C410" t="s">
        <v>8730</v>
      </c>
      <c r="D410" t="s">
        <v>8731</v>
      </c>
      <c r="E410" t="s">
        <v>1738</v>
      </c>
      <c r="F410" t="s">
        <v>2072</v>
      </c>
      <c r="G410" t="s">
        <v>9485</v>
      </c>
      <c r="H410" t="s">
        <v>40</v>
      </c>
      <c r="I410" t="s">
        <v>137</v>
      </c>
      <c r="J410">
        <v>10</v>
      </c>
      <c r="K410" s="1">
        <v>10220</v>
      </c>
      <c r="L410" s="1">
        <v>102200</v>
      </c>
      <c r="M410" t="s">
        <v>27</v>
      </c>
      <c r="N410" t="s">
        <v>57</v>
      </c>
      <c r="O410">
        <v>4</v>
      </c>
      <c r="P410" t="s">
        <v>27</v>
      </c>
      <c r="Q410">
        <v>8</v>
      </c>
      <c r="R410" s="1">
        <v>289731</v>
      </c>
    </row>
    <row r="411" spans="1:18" x14ac:dyDescent="0.3">
      <c r="A411" t="s">
        <v>9486</v>
      </c>
      <c r="B411" s="9">
        <v>45195</v>
      </c>
      <c r="C411" t="s">
        <v>8730</v>
      </c>
      <c r="D411" t="s">
        <v>8731</v>
      </c>
      <c r="E411" t="s">
        <v>1738</v>
      </c>
      <c r="F411" t="s">
        <v>747</v>
      </c>
      <c r="G411" t="s">
        <v>27</v>
      </c>
      <c r="H411" t="s">
        <v>40</v>
      </c>
      <c r="I411" t="s">
        <v>171</v>
      </c>
      <c r="J411">
        <v>15</v>
      </c>
      <c r="K411" s="1">
        <v>11253</v>
      </c>
      <c r="L411" s="1">
        <v>168795</v>
      </c>
      <c r="M411">
        <v>0</v>
      </c>
      <c r="N411" t="s">
        <v>57</v>
      </c>
      <c r="O411" t="s">
        <v>27</v>
      </c>
      <c r="P411" t="s">
        <v>28</v>
      </c>
      <c r="Q411">
        <v>0</v>
      </c>
      <c r="R411" s="1">
        <v>289731</v>
      </c>
    </row>
    <row r="412" spans="1:18" x14ac:dyDescent="0.3">
      <c r="A412" t="s">
        <v>9487</v>
      </c>
      <c r="B412" s="9">
        <v>45573</v>
      </c>
      <c r="C412" t="s">
        <v>8730</v>
      </c>
      <c r="D412" t="s">
        <v>8731</v>
      </c>
      <c r="E412" t="s">
        <v>1738</v>
      </c>
      <c r="F412" t="s">
        <v>3109</v>
      </c>
      <c r="G412" t="s">
        <v>9488</v>
      </c>
      <c r="H412" t="s">
        <v>40</v>
      </c>
      <c r="I412" t="s">
        <v>171</v>
      </c>
      <c r="J412">
        <v>15</v>
      </c>
      <c r="K412" s="1">
        <v>9250</v>
      </c>
      <c r="L412" s="1">
        <v>138750</v>
      </c>
      <c r="M412">
        <v>0</v>
      </c>
      <c r="N412" t="s">
        <v>57</v>
      </c>
      <c r="O412">
        <v>6</v>
      </c>
      <c r="P412" t="s">
        <v>28</v>
      </c>
      <c r="Q412">
        <v>108</v>
      </c>
      <c r="R412" s="1">
        <v>289731</v>
      </c>
    </row>
    <row r="413" spans="1:18" x14ac:dyDescent="0.3">
      <c r="A413" t="s">
        <v>9489</v>
      </c>
      <c r="B413" s="9">
        <v>45614</v>
      </c>
      <c r="C413" t="s">
        <v>8730</v>
      </c>
      <c r="D413" t="s">
        <v>8731</v>
      </c>
      <c r="E413" t="s">
        <v>1738</v>
      </c>
      <c r="F413" t="s">
        <v>154</v>
      </c>
      <c r="G413" t="s">
        <v>9490</v>
      </c>
      <c r="H413" t="s">
        <v>45</v>
      </c>
      <c r="I413" t="s">
        <v>98</v>
      </c>
      <c r="J413">
        <v>3</v>
      </c>
      <c r="K413" s="1">
        <v>32126</v>
      </c>
      <c r="L413" s="1">
        <v>96378</v>
      </c>
      <c r="M413">
        <v>20</v>
      </c>
      <c r="N413" t="s">
        <v>26</v>
      </c>
      <c r="O413">
        <v>3</v>
      </c>
      <c r="P413" t="s">
        <v>35</v>
      </c>
      <c r="Q413">
        <v>23</v>
      </c>
      <c r="R413" s="1">
        <v>383206</v>
      </c>
    </row>
    <row r="414" spans="1:18" x14ac:dyDescent="0.3">
      <c r="A414" t="s">
        <v>9491</v>
      </c>
      <c r="B414" s="9">
        <v>45071</v>
      </c>
      <c r="C414" t="s">
        <v>8730</v>
      </c>
      <c r="D414" t="s">
        <v>8731</v>
      </c>
      <c r="E414" t="s">
        <v>2951</v>
      </c>
      <c r="F414" t="s">
        <v>198</v>
      </c>
      <c r="G414" t="s">
        <v>9492</v>
      </c>
      <c r="H414" t="s">
        <v>40</v>
      </c>
      <c r="I414" t="s">
        <v>137</v>
      </c>
      <c r="J414">
        <v>18</v>
      </c>
      <c r="K414" s="1">
        <v>4485</v>
      </c>
      <c r="L414" s="1">
        <v>80730</v>
      </c>
      <c r="M414">
        <v>10</v>
      </c>
      <c r="N414" t="s">
        <v>27</v>
      </c>
      <c r="O414" t="s">
        <v>27</v>
      </c>
      <c r="P414" t="s">
        <v>28</v>
      </c>
      <c r="Q414">
        <v>61</v>
      </c>
      <c r="R414" s="1">
        <v>289731</v>
      </c>
    </row>
    <row r="415" spans="1:18" x14ac:dyDescent="0.3">
      <c r="A415" t="s">
        <v>9493</v>
      </c>
      <c r="B415" s="9">
        <v>45433</v>
      </c>
      <c r="C415" t="s">
        <v>8730</v>
      </c>
      <c r="D415" t="s">
        <v>8731</v>
      </c>
      <c r="E415" t="s">
        <v>1738</v>
      </c>
      <c r="F415" t="s">
        <v>1293</v>
      </c>
      <c r="G415" t="s">
        <v>9494</v>
      </c>
      <c r="H415" t="s">
        <v>65</v>
      </c>
      <c r="I415" t="s">
        <v>478</v>
      </c>
      <c r="J415">
        <v>10</v>
      </c>
      <c r="K415" s="1">
        <v>92176</v>
      </c>
      <c r="L415" s="1">
        <v>921760</v>
      </c>
      <c r="M415">
        <v>5</v>
      </c>
      <c r="N415" t="s">
        <v>27</v>
      </c>
      <c r="O415">
        <v>1</v>
      </c>
      <c r="P415" t="s">
        <v>35</v>
      </c>
      <c r="Q415">
        <v>12</v>
      </c>
      <c r="R415" s="1">
        <v>761054</v>
      </c>
    </row>
    <row r="416" spans="1:18" x14ac:dyDescent="0.3">
      <c r="A416" t="s">
        <v>9495</v>
      </c>
      <c r="B416" s="9">
        <v>45560</v>
      </c>
      <c r="C416" t="s">
        <v>8730</v>
      </c>
      <c r="D416" t="s">
        <v>8731</v>
      </c>
      <c r="E416" t="s">
        <v>1738</v>
      </c>
      <c r="F416" t="s">
        <v>2761</v>
      </c>
      <c r="G416" t="s">
        <v>27</v>
      </c>
      <c r="H416" t="s">
        <v>24</v>
      </c>
      <c r="I416" t="s">
        <v>92</v>
      </c>
      <c r="J416">
        <v>19</v>
      </c>
      <c r="K416" s="1">
        <v>316279</v>
      </c>
      <c r="L416" s="1">
        <v>6009301</v>
      </c>
      <c r="M416">
        <v>10</v>
      </c>
      <c r="N416" t="s">
        <v>57</v>
      </c>
      <c r="O416">
        <v>1</v>
      </c>
      <c r="P416" t="s">
        <v>27</v>
      </c>
      <c r="Q416">
        <v>18</v>
      </c>
      <c r="R416" s="1">
        <v>1077152</v>
      </c>
    </row>
    <row r="417" spans="1:18" x14ac:dyDescent="0.3">
      <c r="A417" t="s">
        <v>9496</v>
      </c>
      <c r="B417" s="9">
        <v>45151</v>
      </c>
      <c r="C417" t="s">
        <v>8730</v>
      </c>
      <c r="D417" t="s">
        <v>8731</v>
      </c>
      <c r="E417" t="s">
        <v>949</v>
      </c>
      <c r="F417" t="s">
        <v>227</v>
      </c>
      <c r="G417" t="s">
        <v>9497</v>
      </c>
      <c r="H417" t="s">
        <v>24</v>
      </c>
      <c r="I417" t="s">
        <v>174</v>
      </c>
      <c r="J417">
        <v>17</v>
      </c>
      <c r="K417" s="1">
        <v>99382</v>
      </c>
      <c r="L417" s="1">
        <v>1689494</v>
      </c>
      <c r="M417">
        <v>20</v>
      </c>
      <c r="N417" t="s">
        <v>27</v>
      </c>
      <c r="O417">
        <v>5</v>
      </c>
      <c r="P417" t="s">
        <v>27</v>
      </c>
      <c r="Q417">
        <v>91</v>
      </c>
      <c r="R417" s="1">
        <v>1077152</v>
      </c>
    </row>
    <row r="418" spans="1:18" x14ac:dyDescent="0.3">
      <c r="A418" t="s">
        <v>9498</v>
      </c>
      <c r="B418" s="9">
        <v>45640</v>
      </c>
      <c r="C418" t="s">
        <v>8730</v>
      </c>
      <c r="D418" t="s">
        <v>8731</v>
      </c>
      <c r="E418" t="s">
        <v>2951</v>
      </c>
      <c r="F418" t="s">
        <v>2247</v>
      </c>
      <c r="G418" t="s">
        <v>9499</v>
      </c>
      <c r="H418" t="s">
        <v>32</v>
      </c>
      <c r="I418" t="s">
        <v>237</v>
      </c>
      <c r="J418">
        <v>16</v>
      </c>
      <c r="K418" s="1">
        <v>7064</v>
      </c>
      <c r="L418" s="1">
        <v>113024</v>
      </c>
      <c r="M418">
        <v>15</v>
      </c>
      <c r="N418" t="s">
        <v>27</v>
      </c>
      <c r="O418">
        <v>3</v>
      </c>
      <c r="P418" t="s">
        <v>28</v>
      </c>
      <c r="Q418">
        <v>17</v>
      </c>
      <c r="R418" s="1">
        <v>558942</v>
      </c>
    </row>
    <row r="419" spans="1:18" x14ac:dyDescent="0.3">
      <c r="A419" t="s">
        <v>9500</v>
      </c>
      <c r="B419" s="9">
        <v>45210</v>
      </c>
      <c r="C419" t="s">
        <v>8730</v>
      </c>
      <c r="D419" t="s">
        <v>8731</v>
      </c>
      <c r="E419" t="s">
        <v>1738</v>
      </c>
      <c r="F419" t="s">
        <v>2706</v>
      </c>
      <c r="G419" t="s">
        <v>9501</v>
      </c>
      <c r="H419" t="s">
        <v>40</v>
      </c>
      <c r="I419" t="s">
        <v>70</v>
      </c>
      <c r="J419">
        <v>4</v>
      </c>
      <c r="K419" s="1">
        <v>3388</v>
      </c>
      <c r="L419" s="1">
        <v>13552</v>
      </c>
      <c r="M419">
        <v>0</v>
      </c>
      <c r="N419" t="s">
        <v>26</v>
      </c>
      <c r="O419">
        <v>5</v>
      </c>
      <c r="P419" t="s">
        <v>35</v>
      </c>
      <c r="Q419">
        <v>10</v>
      </c>
      <c r="R419" s="1">
        <v>289731</v>
      </c>
    </row>
    <row r="420" spans="1:18" x14ac:dyDescent="0.3">
      <c r="A420" t="s">
        <v>9502</v>
      </c>
      <c r="B420" s="9">
        <v>45498</v>
      </c>
      <c r="C420" t="s">
        <v>8730</v>
      </c>
      <c r="D420" t="s">
        <v>8731</v>
      </c>
      <c r="E420" t="s">
        <v>1738</v>
      </c>
      <c r="F420" t="s">
        <v>437</v>
      </c>
      <c r="G420" t="s">
        <v>9503</v>
      </c>
      <c r="H420" t="s">
        <v>45</v>
      </c>
      <c r="I420" t="s">
        <v>82</v>
      </c>
      <c r="J420">
        <v>9</v>
      </c>
      <c r="K420" s="1">
        <v>27768</v>
      </c>
      <c r="L420" s="1">
        <v>249912</v>
      </c>
      <c r="M420">
        <v>0</v>
      </c>
      <c r="N420" t="s">
        <v>26</v>
      </c>
      <c r="O420" t="s">
        <v>27</v>
      </c>
      <c r="P420" t="s">
        <v>35</v>
      </c>
      <c r="Q420">
        <v>31</v>
      </c>
      <c r="R420" s="1">
        <v>383206</v>
      </c>
    </row>
    <row r="421" spans="1:18" x14ac:dyDescent="0.3">
      <c r="A421" t="s">
        <v>9504</v>
      </c>
      <c r="B421" s="9">
        <v>45325</v>
      </c>
      <c r="C421" t="s">
        <v>8730</v>
      </c>
      <c r="D421" t="s">
        <v>8731</v>
      </c>
      <c r="E421" t="s">
        <v>1738</v>
      </c>
      <c r="F421" t="s">
        <v>563</v>
      </c>
      <c r="G421" t="s">
        <v>9505</v>
      </c>
      <c r="H421" t="s">
        <v>40</v>
      </c>
      <c r="I421" t="s">
        <v>171</v>
      </c>
      <c r="J421">
        <v>3</v>
      </c>
      <c r="K421" s="1">
        <v>17358</v>
      </c>
      <c r="L421" s="1">
        <v>52074</v>
      </c>
      <c r="M421">
        <v>20</v>
      </c>
      <c r="N421" t="s">
        <v>57</v>
      </c>
      <c r="O421">
        <v>3</v>
      </c>
      <c r="P421" t="s">
        <v>35</v>
      </c>
      <c r="Q421">
        <v>113</v>
      </c>
      <c r="R421" s="1">
        <v>289731</v>
      </c>
    </row>
    <row r="422" spans="1:18" x14ac:dyDescent="0.3">
      <c r="A422" t="s">
        <v>9506</v>
      </c>
      <c r="B422" s="9">
        <v>45007</v>
      </c>
      <c r="C422" t="s">
        <v>8730</v>
      </c>
      <c r="D422" t="s">
        <v>8731</v>
      </c>
      <c r="E422" t="s">
        <v>949</v>
      </c>
      <c r="F422" t="s">
        <v>3020</v>
      </c>
      <c r="G422" t="s">
        <v>27</v>
      </c>
      <c r="H422" t="s">
        <v>32</v>
      </c>
      <c r="I422" t="s">
        <v>113</v>
      </c>
      <c r="J422">
        <v>16</v>
      </c>
      <c r="K422" s="1">
        <v>24270</v>
      </c>
      <c r="L422" s="1">
        <v>388320</v>
      </c>
      <c r="M422">
        <v>5</v>
      </c>
      <c r="N422" t="s">
        <v>27</v>
      </c>
      <c r="O422" t="s">
        <v>27</v>
      </c>
      <c r="P422" t="s">
        <v>28</v>
      </c>
      <c r="Q422">
        <v>199</v>
      </c>
      <c r="R422" s="1">
        <v>558942</v>
      </c>
    </row>
    <row r="423" spans="1:18" x14ac:dyDescent="0.3">
      <c r="A423" t="s">
        <v>9507</v>
      </c>
      <c r="B423" s="9">
        <v>45639</v>
      </c>
      <c r="C423" t="s">
        <v>8730</v>
      </c>
      <c r="D423" t="s">
        <v>8731</v>
      </c>
      <c r="E423" t="s">
        <v>949</v>
      </c>
      <c r="F423" t="s">
        <v>1301</v>
      </c>
      <c r="G423" t="s">
        <v>9508</v>
      </c>
      <c r="H423" t="s">
        <v>24</v>
      </c>
      <c r="I423" t="s">
        <v>25</v>
      </c>
      <c r="J423">
        <v>18</v>
      </c>
      <c r="K423" s="1">
        <v>143039</v>
      </c>
      <c r="L423" s="1">
        <v>2574702</v>
      </c>
      <c r="M423">
        <v>15</v>
      </c>
      <c r="N423" t="s">
        <v>57</v>
      </c>
      <c r="O423">
        <v>3</v>
      </c>
      <c r="P423" t="s">
        <v>35</v>
      </c>
      <c r="Q423">
        <v>91</v>
      </c>
      <c r="R423" s="1">
        <v>1077152</v>
      </c>
    </row>
    <row r="424" spans="1:18" x14ac:dyDescent="0.3">
      <c r="A424" t="s">
        <v>9509</v>
      </c>
      <c r="B424" s="9">
        <v>45074</v>
      </c>
      <c r="C424" t="s">
        <v>8730</v>
      </c>
      <c r="D424" t="s">
        <v>8731</v>
      </c>
      <c r="E424" t="s">
        <v>949</v>
      </c>
      <c r="F424" t="s">
        <v>1920</v>
      </c>
      <c r="G424" t="s">
        <v>9510</v>
      </c>
      <c r="H424" t="s">
        <v>45</v>
      </c>
      <c r="I424" t="s">
        <v>98</v>
      </c>
      <c r="J424">
        <v>12</v>
      </c>
      <c r="K424" s="1">
        <v>17878</v>
      </c>
      <c r="L424" s="1">
        <v>214536</v>
      </c>
      <c r="M424">
        <v>5</v>
      </c>
      <c r="N424" t="s">
        <v>26</v>
      </c>
      <c r="O424">
        <v>3</v>
      </c>
      <c r="P424" t="s">
        <v>28</v>
      </c>
      <c r="Q424">
        <v>33</v>
      </c>
      <c r="R424" s="1">
        <v>383206</v>
      </c>
    </row>
    <row r="425" spans="1:18" x14ac:dyDescent="0.3">
      <c r="A425" t="s">
        <v>9511</v>
      </c>
      <c r="B425" s="9">
        <v>44928</v>
      </c>
      <c r="C425" t="s">
        <v>8730</v>
      </c>
      <c r="D425" t="s">
        <v>8731</v>
      </c>
      <c r="E425" t="s">
        <v>1738</v>
      </c>
      <c r="F425" t="s">
        <v>2519</v>
      </c>
      <c r="G425" t="s">
        <v>9512</v>
      </c>
      <c r="H425" t="s">
        <v>24</v>
      </c>
      <c r="I425" t="s">
        <v>25</v>
      </c>
      <c r="J425">
        <v>9</v>
      </c>
      <c r="K425" s="1">
        <v>55411</v>
      </c>
      <c r="L425" s="1">
        <v>498699</v>
      </c>
      <c r="M425">
        <v>5</v>
      </c>
      <c r="N425" t="s">
        <v>57</v>
      </c>
      <c r="O425">
        <v>3</v>
      </c>
      <c r="P425" t="s">
        <v>35</v>
      </c>
      <c r="Q425">
        <v>68</v>
      </c>
      <c r="R425" s="1">
        <v>1077152</v>
      </c>
    </row>
    <row r="426" spans="1:18" x14ac:dyDescent="0.3">
      <c r="A426" t="s">
        <v>9513</v>
      </c>
      <c r="B426" s="9">
        <v>45575</v>
      </c>
      <c r="C426" t="s">
        <v>8730</v>
      </c>
      <c r="D426" t="s">
        <v>8731</v>
      </c>
      <c r="E426" t="s">
        <v>949</v>
      </c>
      <c r="F426" t="s">
        <v>914</v>
      </c>
      <c r="G426" t="s">
        <v>9514</v>
      </c>
      <c r="H426" t="s">
        <v>45</v>
      </c>
      <c r="I426" t="s">
        <v>74</v>
      </c>
      <c r="J426">
        <v>6</v>
      </c>
      <c r="K426" s="1">
        <v>41422</v>
      </c>
      <c r="L426" s="1">
        <v>248532</v>
      </c>
      <c r="M426">
        <v>0</v>
      </c>
      <c r="N426" t="s">
        <v>27</v>
      </c>
      <c r="O426">
        <v>1</v>
      </c>
      <c r="P426" t="s">
        <v>35</v>
      </c>
      <c r="Q426">
        <v>139</v>
      </c>
      <c r="R426" s="1">
        <v>383206</v>
      </c>
    </row>
    <row r="427" spans="1:18" x14ac:dyDescent="0.3">
      <c r="A427" t="s">
        <v>9515</v>
      </c>
      <c r="B427" s="9">
        <v>44933</v>
      </c>
      <c r="C427" t="s">
        <v>8730</v>
      </c>
      <c r="D427" t="s">
        <v>8731</v>
      </c>
      <c r="E427" t="s">
        <v>949</v>
      </c>
      <c r="F427" t="s">
        <v>1486</v>
      </c>
      <c r="G427" t="s">
        <v>9516</v>
      </c>
      <c r="H427" t="s">
        <v>32</v>
      </c>
      <c r="I427" t="s">
        <v>95</v>
      </c>
      <c r="J427">
        <v>12</v>
      </c>
      <c r="K427" s="1">
        <v>12498</v>
      </c>
      <c r="L427" s="1">
        <v>149976</v>
      </c>
      <c r="M427">
        <v>0</v>
      </c>
      <c r="N427" t="s">
        <v>26</v>
      </c>
      <c r="O427">
        <v>4</v>
      </c>
      <c r="P427" t="s">
        <v>35</v>
      </c>
      <c r="Q427">
        <v>142</v>
      </c>
      <c r="R427" s="1">
        <v>558942</v>
      </c>
    </row>
    <row r="428" spans="1:18" x14ac:dyDescent="0.3">
      <c r="A428" t="s">
        <v>9517</v>
      </c>
      <c r="B428" s="9">
        <v>45152</v>
      </c>
      <c r="C428" t="s">
        <v>8730</v>
      </c>
      <c r="D428" t="s">
        <v>8731</v>
      </c>
      <c r="E428" t="s">
        <v>2951</v>
      </c>
      <c r="F428" t="s">
        <v>125</v>
      </c>
      <c r="G428" t="s">
        <v>9518</v>
      </c>
      <c r="H428" t="s">
        <v>24</v>
      </c>
      <c r="I428" t="s">
        <v>56</v>
      </c>
      <c r="J428">
        <v>3</v>
      </c>
      <c r="K428" s="1">
        <v>64845</v>
      </c>
      <c r="L428" s="1">
        <v>194535</v>
      </c>
      <c r="M428" t="s">
        <v>27</v>
      </c>
      <c r="N428" t="s">
        <v>47</v>
      </c>
      <c r="O428">
        <v>2</v>
      </c>
      <c r="P428" t="s">
        <v>35</v>
      </c>
      <c r="Q428">
        <v>135</v>
      </c>
      <c r="R428" s="1">
        <v>1077152</v>
      </c>
    </row>
    <row r="429" spans="1:18" x14ac:dyDescent="0.3">
      <c r="A429" t="s">
        <v>9519</v>
      </c>
      <c r="B429" s="9">
        <v>45425</v>
      </c>
      <c r="C429" t="s">
        <v>8730</v>
      </c>
      <c r="D429" t="s">
        <v>8731</v>
      </c>
      <c r="E429" t="s">
        <v>2951</v>
      </c>
      <c r="F429" t="s">
        <v>2038</v>
      </c>
      <c r="G429" t="s">
        <v>9520</v>
      </c>
      <c r="H429" t="s">
        <v>40</v>
      </c>
      <c r="I429" t="s">
        <v>41</v>
      </c>
      <c r="J429">
        <v>14</v>
      </c>
      <c r="K429" s="1">
        <v>8097</v>
      </c>
      <c r="L429" s="1">
        <v>113358</v>
      </c>
      <c r="M429">
        <v>0</v>
      </c>
      <c r="N429" t="s">
        <v>27</v>
      </c>
      <c r="O429">
        <v>1</v>
      </c>
      <c r="P429" t="s">
        <v>35</v>
      </c>
      <c r="Q429">
        <v>188</v>
      </c>
      <c r="R429" s="1">
        <v>289731</v>
      </c>
    </row>
    <row r="430" spans="1:18" x14ac:dyDescent="0.3">
      <c r="A430" t="s">
        <v>9521</v>
      </c>
      <c r="B430" s="9">
        <v>45195</v>
      </c>
      <c r="C430" t="s">
        <v>8730</v>
      </c>
      <c r="D430" t="s">
        <v>8731</v>
      </c>
      <c r="E430" t="s">
        <v>949</v>
      </c>
      <c r="F430" t="s">
        <v>196</v>
      </c>
      <c r="G430" t="s">
        <v>9522</v>
      </c>
      <c r="H430" t="s">
        <v>24</v>
      </c>
      <c r="I430" t="s">
        <v>56</v>
      </c>
      <c r="J430">
        <v>1</v>
      </c>
      <c r="K430" s="1">
        <v>152738</v>
      </c>
      <c r="L430" s="1">
        <v>152738</v>
      </c>
      <c r="M430">
        <v>0</v>
      </c>
      <c r="N430" t="s">
        <v>57</v>
      </c>
      <c r="O430">
        <v>4</v>
      </c>
      <c r="P430" t="s">
        <v>27</v>
      </c>
      <c r="Q430">
        <v>37</v>
      </c>
      <c r="R430" s="1">
        <v>1077152</v>
      </c>
    </row>
    <row r="431" spans="1:18" x14ac:dyDescent="0.3">
      <c r="A431" t="s">
        <v>9523</v>
      </c>
      <c r="B431" s="9">
        <v>45311</v>
      </c>
      <c r="C431" t="s">
        <v>8730</v>
      </c>
      <c r="D431" t="s">
        <v>8731</v>
      </c>
      <c r="E431" t="s">
        <v>949</v>
      </c>
      <c r="F431" t="s">
        <v>924</v>
      </c>
      <c r="G431" t="s">
        <v>9524</v>
      </c>
      <c r="H431" t="s">
        <v>24</v>
      </c>
      <c r="I431" t="s">
        <v>174</v>
      </c>
      <c r="J431">
        <v>1</v>
      </c>
      <c r="K431" s="1">
        <v>247000</v>
      </c>
      <c r="L431" s="1">
        <v>247000</v>
      </c>
      <c r="M431">
        <v>5</v>
      </c>
      <c r="N431" t="s">
        <v>57</v>
      </c>
      <c r="O431">
        <v>4</v>
      </c>
      <c r="P431" t="s">
        <v>35</v>
      </c>
      <c r="Q431">
        <v>134</v>
      </c>
      <c r="R431" s="1">
        <v>1077152</v>
      </c>
    </row>
    <row r="432" spans="1:18" x14ac:dyDescent="0.3">
      <c r="A432" t="s">
        <v>9525</v>
      </c>
      <c r="B432" s="9">
        <v>45062</v>
      </c>
      <c r="C432" t="s">
        <v>8730</v>
      </c>
      <c r="D432" t="s">
        <v>8731</v>
      </c>
      <c r="E432" t="s">
        <v>2951</v>
      </c>
      <c r="F432" t="s">
        <v>1091</v>
      </c>
      <c r="G432" t="s">
        <v>9526</v>
      </c>
      <c r="H432" t="s">
        <v>32</v>
      </c>
      <c r="I432" t="s">
        <v>237</v>
      </c>
      <c r="J432">
        <v>10</v>
      </c>
      <c r="K432" s="1">
        <v>2565</v>
      </c>
      <c r="L432" s="1">
        <v>25650</v>
      </c>
      <c r="M432">
        <v>0</v>
      </c>
      <c r="N432" t="s">
        <v>57</v>
      </c>
      <c r="O432">
        <v>2</v>
      </c>
      <c r="P432" t="s">
        <v>35</v>
      </c>
      <c r="Q432">
        <v>97</v>
      </c>
      <c r="R432" s="1">
        <v>558942</v>
      </c>
    </row>
    <row r="433" spans="1:18" x14ac:dyDescent="0.3">
      <c r="A433" t="s">
        <v>9527</v>
      </c>
      <c r="B433" s="9">
        <v>45390</v>
      </c>
      <c r="C433" t="s">
        <v>8730</v>
      </c>
      <c r="D433" t="s">
        <v>8731</v>
      </c>
      <c r="E433" t="s">
        <v>2951</v>
      </c>
      <c r="F433" t="s">
        <v>1317</v>
      </c>
      <c r="G433" t="s">
        <v>9528</v>
      </c>
      <c r="H433" t="s">
        <v>45</v>
      </c>
      <c r="I433" t="s">
        <v>130</v>
      </c>
      <c r="J433">
        <v>8</v>
      </c>
      <c r="K433" s="1">
        <v>28643</v>
      </c>
      <c r="L433" s="1">
        <v>229144</v>
      </c>
      <c r="M433">
        <v>0</v>
      </c>
      <c r="N433" t="s">
        <v>57</v>
      </c>
      <c r="O433">
        <v>2</v>
      </c>
      <c r="P433" t="s">
        <v>35</v>
      </c>
      <c r="Q433">
        <v>122</v>
      </c>
      <c r="R433" s="1">
        <v>383206</v>
      </c>
    </row>
    <row r="434" spans="1:18" x14ac:dyDescent="0.3">
      <c r="A434" t="s">
        <v>9529</v>
      </c>
      <c r="B434" s="9">
        <v>45640</v>
      </c>
      <c r="C434" t="s">
        <v>8730</v>
      </c>
      <c r="D434" t="s">
        <v>8731</v>
      </c>
      <c r="E434" t="s">
        <v>949</v>
      </c>
      <c r="F434" t="s">
        <v>353</v>
      </c>
      <c r="G434" t="s">
        <v>9530</v>
      </c>
      <c r="H434" t="s">
        <v>32</v>
      </c>
      <c r="I434" t="s">
        <v>95</v>
      </c>
      <c r="J434">
        <v>13</v>
      </c>
      <c r="K434" s="1">
        <v>11153</v>
      </c>
      <c r="L434" s="1">
        <v>144989</v>
      </c>
      <c r="M434" t="s">
        <v>27</v>
      </c>
      <c r="N434" t="s">
        <v>57</v>
      </c>
      <c r="O434">
        <v>2</v>
      </c>
      <c r="P434" t="s">
        <v>35</v>
      </c>
      <c r="Q434">
        <v>118</v>
      </c>
      <c r="R434" s="1">
        <v>558942</v>
      </c>
    </row>
    <row r="435" spans="1:18" x14ac:dyDescent="0.3">
      <c r="A435" t="s">
        <v>9531</v>
      </c>
      <c r="B435" s="9">
        <v>45629</v>
      </c>
      <c r="C435" t="s">
        <v>8730</v>
      </c>
      <c r="D435" t="s">
        <v>8731</v>
      </c>
      <c r="E435" t="s">
        <v>2951</v>
      </c>
      <c r="F435" t="s">
        <v>700</v>
      </c>
      <c r="G435" t="s">
        <v>9532</v>
      </c>
      <c r="H435" t="s">
        <v>40</v>
      </c>
      <c r="I435" t="s">
        <v>123</v>
      </c>
      <c r="J435">
        <v>8</v>
      </c>
      <c r="K435" s="1">
        <v>5719</v>
      </c>
      <c r="L435" s="1">
        <v>45752</v>
      </c>
      <c r="M435" t="s">
        <v>27</v>
      </c>
      <c r="N435" t="s">
        <v>57</v>
      </c>
      <c r="O435">
        <v>4</v>
      </c>
      <c r="P435" t="s">
        <v>35</v>
      </c>
      <c r="Q435">
        <v>113</v>
      </c>
      <c r="R435" s="1">
        <v>289731</v>
      </c>
    </row>
    <row r="436" spans="1:18" x14ac:dyDescent="0.3">
      <c r="A436" t="s">
        <v>9533</v>
      </c>
      <c r="B436" s="9">
        <v>45459</v>
      </c>
      <c r="C436" t="s">
        <v>8730</v>
      </c>
      <c r="D436" t="s">
        <v>8731</v>
      </c>
      <c r="E436" t="s">
        <v>2951</v>
      </c>
      <c r="F436" t="s">
        <v>565</v>
      </c>
      <c r="G436" t="s">
        <v>9534</v>
      </c>
      <c r="H436" t="s">
        <v>24</v>
      </c>
      <c r="I436" t="s">
        <v>25</v>
      </c>
      <c r="J436">
        <v>5</v>
      </c>
      <c r="K436" s="1">
        <v>73457</v>
      </c>
      <c r="L436" s="1">
        <v>367285</v>
      </c>
      <c r="M436" t="s">
        <v>27</v>
      </c>
      <c r="N436" t="s">
        <v>57</v>
      </c>
      <c r="O436">
        <v>4</v>
      </c>
      <c r="P436" t="s">
        <v>28</v>
      </c>
      <c r="Q436">
        <v>73</v>
      </c>
      <c r="R436" s="1">
        <v>1077152</v>
      </c>
    </row>
    <row r="437" spans="1:18" x14ac:dyDescent="0.3">
      <c r="A437" t="s">
        <v>9535</v>
      </c>
      <c r="B437" s="9">
        <v>45508</v>
      </c>
      <c r="C437" t="s">
        <v>8730</v>
      </c>
      <c r="D437" t="s">
        <v>8731</v>
      </c>
      <c r="E437" t="s">
        <v>2951</v>
      </c>
      <c r="F437" t="s">
        <v>595</v>
      </c>
      <c r="G437" t="s">
        <v>9536</v>
      </c>
      <c r="H437" t="s">
        <v>40</v>
      </c>
      <c r="I437" t="s">
        <v>106</v>
      </c>
      <c r="J437">
        <v>9</v>
      </c>
      <c r="K437" s="1">
        <v>7937</v>
      </c>
      <c r="L437" s="1">
        <v>71433</v>
      </c>
      <c r="M437">
        <v>0</v>
      </c>
      <c r="N437" t="s">
        <v>47</v>
      </c>
      <c r="O437">
        <v>3</v>
      </c>
      <c r="P437" t="s">
        <v>35</v>
      </c>
      <c r="Q437">
        <v>136</v>
      </c>
      <c r="R437" s="1">
        <v>289731</v>
      </c>
    </row>
    <row r="438" spans="1:18" x14ac:dyDescent="0.3">
      <c r="A438" t="s">
        <v>9537</v>
      </c>
      <c r="B438" s="9">
        <v>45643</v>
      </c>
      <c r="C438" t="s">
        <v>8730</v>
      </c>
      <c r="D438" t="s">
        <v>8731</v>
      </c>
      <c r="E438" t="s">
        <v>1738</v>
      </c>
      <c r="F438" t="s">
        <v>245</v>
      </c>
      <c r="G438" t="s">
        <v>9538</v>
      </c>
      <c r="H438" t="s">
        <v>65</v>
      </c>
      <c r="I438" t="s">
        <v>478</v>
      </c>
      <c r="J438">
        <v>14</v>
      </c>
      <c r="K438" s="1">
        <v>129932</v>
      </c>
      <c r="L438" s="1">
        <v>1819048</v>
      </c>
      <c r="M438">
        <v>0</v>
      </c>
      <c r="N438" t="s">
        <v>57</v>
      </c>
      <c r="O438">
        <v>3</v>
      </c>
      <c r="P438" t="s">
        <v>35</v>
      </c>
      <c r="Q438">
        <v>64</v>
      </c>
      <c r="R438" s="1">
        <v>761054</v>
      </c>
    </row>
    <row r="439" spans="1:18" x14ac:dyDescent="0.3">
      <c r="A439" t="s">
        <v>9539</v>
      </c>
      <c r="B439" s="9">
        <v>44927</v>
      </c>
      <c r="C439" t="s">
        <v>8730</v>
      </c>
      <c r="D439" t="s">
        <v>8731</v>
      </c>
      <c r="E439" t="s">
        <v>1738</v>
      </c>
      <c r="F439" t="s">
        <v>3939</v>
      </c>
      <c r="G439" t="s">
        <v>27</v>
      </c>
      <c r="H439" t="s">
        <v>40</v>
      </c>
      <c r="I439" t="s">
        <v>106</v>
      </c>
      <c r="J439">
        <v>9</v>
      </c>
      <c r="K439" s="1">
        <v>3501</v>
      </c>
      <c r="L439" s="1">
        <v>31509</v>
      </c>
      <c r="M439">
        <v>5</v>
      </c>
      <c r="N439" t="s">
        <v>34</v>
      </c>
      <c r="O439">
        <v>3</v>
      </c>
      <c r="P439" t="s">
        <v>27</v>
      </c>
      <c r="Q439">
        <v>194</v>
      </c>
      <c r="R439" s="1">
        <v>289731</v>
      </c>
    </row>
    <row r="440" spans="1:18" x14ac:dyDescent="0.3">
      <c r="A440" t="s">
        <v>9540</v>
      </c>
      <c r="B440" s="9">
        <v>45429</v>
      </c>
      <c r="C440" t="s">
        <v>8730</v>
      </c>
      <c r="D440" t="s">
        <v>8731</v>
      </c>
      <c r="E440" t="s">
        <v>949</v>
      </c>
      <c r="F440" t="s">
        <v>431</v>
      </c>
      <c r="G440" t="s">
        <v>9541</v>
      </c>
      <c r="H440" t="s">
        <v>40</v>
      </c>
      <c r="I440" t="s">
        <v>171</v>
      </c>
      <c r="J440">
        <v>8</v>
      </c>
      <c r="K440" s="1">
        <v>4539</v>
      </c>
      <c r="L440" s="1">
        <v>36312</v>
      </c>
      <c r="M440">
        <v>5</v>
      </c>
      <c r="N440" t="s">
        <v>26</v>
      </c>
      <c r="O440">
        <v>4</v>
      </c>
      <c r="P440" t="s">
        <v>28</v>
      </c>
      <c r="Q440">
        <v>20</v>
      </c>
      <c r="R440" s="1">
        <v>289731</v>
      </c>
    </row>
    <row r="441" spans="1:18" x14ac:dyDescent="0.3">
      <c r="A441" t="s">
        <v>9542</v>
      </c>
      <c r="B441" s="9">
        <v>44986</v>
      </c>
      <c r="C441" t="s">
        <v>8730</v>
      </c>
      <c r="D441" t="s">
        <v>8731</v>
      </c>
      <c r="E441" t="s">
        <v>949</v>
      </c>
      <c r="F441" t="s">
        <v>135</v>
      </c>
      <c r="G441" t="s">
        <v>27</v>
      </c>
      <c r="H441" t="s">
        <v>40</v>
      </c>
      <c r="I441" t="s">
        <v>123</v>
      </c>
      <c r="J441">
        <v>10</v>
      </c>
      <c r="K441" s="1">
        <v>10625</v>
      </c>
      <c r="L441" s="1">
        <v>106250</v>
      </c>
      <c r="M441">
        <v>0</v>
      </c>
      <c r="N441" t="s">
        <v>34</v>
      </c>
      <c r="O441">
        <v>4</v>
      </c>
      <c r="P441" t="s">
        <v>28</v>
      </c>
      <c r="Q441">
        <v>100</v>
      </c>
      <c r="R441" s="1">
        <v>289731</v>
      </c>
    </row>
    <row r="442" spans="1:18" x14ac:dyDescent="0.3">
      <c r="A442" t="s">
        <v>9543</v>
      </c>
      <c r="B442" s="9">
        <v>45291</v>
      </c>
      <c r="C442" t="s">
        <v>8730</v>
      </c>
      <c r="D442" t="s">
        <v>8731</v>
      </c>
      <c r="E442" t="s">
        <v>949</v>
      </c>
      <c r="F442" t="s">
        <v>1039</v>
      </c>
      <c r="G442" t="s">
        <v>9544</v>
      </c>
      <c r="H442" t="s">
        <v>40</v>
      </c>
      <c r="I442" t="s">
        <v>41</v>
      </c>
      <c r="J442">
        <v>15</v>
      </c>
      <c r="K442" s="1">
        <v>17930</v>
      </c>
      <c r="L442" s="1">
        <v>268950</v>
      </c>
      <c r="M442">
        <v>0</v>
      </c>
      <c r="N442" t="s">
        <v>57</v>
      </c>
      <c r="O442">
        <v>1</v>
      </c>
      <c r="P442" t="s">
        <v>28</v>
      </c>
      <c r="Q442">
        <v>66</v>
      </c>
      <c r="R442" s="1">
        <v>289731</v>
      </c>
    </row>
    <row r="443" spans="1:18" x14ac:dyDescent="0.3">
      <c r="A443" t="s">
        <v>9545</v>
      </c>
      <c r="B443" s="9">
        <v>44937</v>
      </c>
      <c r="C443" t="s">
        <v>8730</v>
      </c>
      <c r="D443" t="s">
        <v>8731</v>
      </c>
      <c r="E443" t="s">
        <v>949</v>
      </c>
      <c r="F443" t="s">
        <v>2691</v>
      </c>
      <c r="G443" t="s">
        <v>9546</v>
      </c>
      <c r="H443" t="s">
        <v>65</v>
      </c>
      <c r="I443" t="s">
        <v>102</v>
      </c>
      <c r="J443">
        <v>20</v>
      </c>
      <c r="K443" s="1">
        <v>159832</v>
      </c>
      <c r="L443" s="1">
        <v>3196640</v>
      </c>
      <c r="M443">
        <v>0</v>
      </c>
      <c r="N443" t="s">
        <v>34</v>
      </c>
      <c r="O443">
        <v>1</v>
      </c>
      <c r="P443" t="s">
        <v>35</v>
      </c>
      <c r="Q443">
        <v>72</v>
      </c>
      <c r="R443" s="1">
        <v>761054</v>
      </c>
    </row>
    <row r="444" spans="1:18" x14ac:dyDescent="0.3">
      <c r="A444" t="s">
        <v>9547</v>
      </c>
      <c r="B444" s="9">
        <v>45162</v>
      </c>
      <c r="C444" t="s">
        <v>8730</v>
      </c>
      <c r="D444" t="s">
        <v>8731</v>
      </c>
      <c r="E444" t="s">
        <v>1738</v>
      </c>
      <c r="F444" t="s">
        <v>239</v>
      </c>
      <c r="G444" t="s">
        <v>27</v>
      </c>
      <c r="H444" t="s">
        <v>24</v>
      </c>
      <c r="I444" t="s">
        <v>56</v>
      </c>
      <c r="J444">
        <v>20</v>
      </c>
      <c r="K444" s="1">
        <v>298377</v>
      </c>
      <c r="L444" s="1">
        <v>5967540</v>
      </c>
      <c r="M444">
        <v>0</v>
      </c>
      <c r="N444" t="s">
        <v>26</v>
      </c>
      <c r="O444" t="s">
        <v>27</v>
      </c>
      <c r="P444" t="s">
        <v>35</v>
      </c>
      <c r="Q444">
        <v>96</v>
      </c>
      <c r="R444" s="1">
        <v>1077152</v>
      </c>
    </row>
    <row r="445" spans="1:18" x14ac:dyDescent="0.3">
      <c r="A445" t="s">
        <v>9548</v>
      </c>
      <c r="B445" s="9">
        <v>45252</v>
      </c>
      <c r="C445" t="s">
        <v>8730</v>
      </c>
      <c r="D445" t="s">
        <v>8731</v>
      </c>
      <c r="E445" t="s">
        <v>949</v>
      </c>
      <c r="F445" t="s">
        <v>1005</v>
      </c>
      <c r="G445" t="s">
        <v>9549</v>
      </c>
      <c r="H445" t="s">
        <v>32</v>
      </c>
      <c r="I445" t="s">
        <v>158</v>
      </c>
      <c r="J445">
        <v>8</v>
      </c>
      <c r="K445" s="1">
        <v>15025</v>
      </c>
      <c r="L445" s="1">
        <v>120200</v>
      </c>
      <c r="M445" t="s">
        <v>27</v>
      </c>
      <c r="N445" t="s">
        <v>57</v>
      </c>
      <c r="O445">
        <v>4</v>
      </c>
      <c r="P445" t="s">
        <v>35</v>
      </c>
      <c r="Q445">
        <v>163</v>
      </c>
      <c r="R445" s="1">
        <v>558942</v>
      </c>
    </row>
    <row r="446" spans="1:18" x14ac:dyDescent="0.3">
      <c r="A446" t="s">
        <v>9550</v>
      </c>
      <c r="B446" s="9">
        <v>45367</v>
      </c>
      <c r="C446" t="s">
        <v>8730</v>
      </c>
      <c r="D446" t="s">
        <v>8731</v>
      </c>
      <c r="E446" t="s">
        <v>1738</v>
      </c>
      <c r="F446" t="s">
        <v>6461</v>
      </c>
      <c r="G446" t="s">
        <v>9551</v>
      </c>
      <c r="H446" t="s">
        <v>32</v>
      </c>
      <c r="I446" t="s">
        <v>113</v>
      </c>
      <c r="J446">
        <v>17</v>
      </c>
      <c r="K446" s="1">
        <v>22085</v>
      </c>
      <c r="L446" s="1">
        <v>375445</v>
      </c>
      <c r="M446">
        <v>5</v>
      </c>
      <c r="N446" t="s">
        <v>26</v>
      </c>
      <c r="O446">
        <v>3</v>
      </c>
      <c r="P446" t="s">
        <v>35</v>
      </c>
      <c r="Q446">
        <v>144</v>
      </c>
      <c r="R446" s="1">
        <v>558942</v>
      </c>
    </row>
    <row r="447" spans="1:18" x14ac:dyDescent="0.3">
      <c r="A447" t="s">
        <v>9552</v>
      </c>
      <c r="B447" s="9">
        <v>45500</v>
      </c>
      <c r="C447" t="s">
        <v>8730</v>
      </c>
      <c r="D447" t="s">
        <v>8731</v>
      </c>
      <c r="E447" t="s">
        <v>1738</v>
      </c>
      <c r="F447" t="s">
        <v>5475</v>
      </c>
      <c r="G447" t="s">
        <v>9553</v>
      </c>
      <c r="H447" t="s">
        <v>40</v>
      </c>
      <c r="I447" t="s">
        <v>70</v>
      </c>
      <c r="J447">
        <v>6</v>
      </c>
      <c r="K447" s="1">
        <v>14824</v>
      </c>
      <c r="L447" s="1">
        <v>88944</v>
      </c>
      <c r="M447">
        <v>0</v>
      </c>
      <c r="N447" t="s">
        <v>47</v>
      </c>
      <c r="O447">
        <v>3</v>
      </c>
      <c r="P447" t="s">
        <v>35</v>
      </c>
      <c r="Q447">
        <v>48</v>
      </c>
      <c r="R447" s="1">
        <v>289731</v>
      </c>
    </row>
    <row r="448" spans="1:18" x14ac:dyDescent="0.3">
      <c r="A448" t="s">
        <v>9554</v>
      </c>
      <c r="B448" s="9">
        <v>45125</v>
      </c>
      <c r="C448" t="s">
        <v>8730</v>
      </c>
      <c r="D448" t="s">
        <v>8731</v>
      </c>
      <c r="E448" t="s">
        <v>949</v>
      </c>
      <c r="F448" t="s">
        <v>1750</v>
      </c>
      <c r="G448" t="s">
        <v>9555</v>
      </c>
      <c r="H448" t="s">
        <v>40</v>
      </c>
      <c r="I448" t="s">
        <v>70</v>
      </c>
      <c r="J448">
        <v>12</v>
      </c>
      <c r="K448" s="1">
        <v>14826</v>
      </c>
      <c r="L448" s="1">
        <v>177912</v>
      </c>
      <c r="M448">
        <v>10</v>
      </c>
      <c r="N448" t="s">
        <v>57</v>
      </c>
      <c r="O448">
        <v>4</v>
      </c>
      <c r="P448" t="s">
        <v>28</v>
      </c>
      <c r="Q448">
        <v>151</v>
      </c>
      <c r="R448" s="1">
        <v>289731</v>
      </c>
    </row>
    <row r="449" spans="1:18" x14ac:dyDescent="0.3">
      <c r="A449" t="s">
        <v>9556</v>
      </c>
      <c r="B449" s="9">
        <v>45294</v>
      </c>
      <c r="C449" t="s">
        <v>8730</v>
      </c>
      <c r="D449" t="s">
        <v>8731</v>
      </c>
      <c r="E449" t="s">
        <v>1738</v>
      </c>
      <c r="F449" t="s">
        <v>338</v>
      </c>
      <c r="G449" t="s">
        <v>9557</v>
      </c>
      <c r="H449" t="s">
        <v>32</v>
      </c>
      <c r="I449" t="s">
        <v>117</v>
      </c>
      <c r="J449">
        <v>5</v>
      </c>
      <c r="K449" s="1">
        <v>7862</v>
      </c>
      <c r="L449" s="1">
        <v>39310</v>
      </c>
      <c r="M449">
        <v>15</v>
      </c>
      <c r="N449" t="s">
        <v>57</v>
      </c>
      <c r="O449">
        <v>1</v>
      </c>
      <c r="P449" t="s">
        <v>35</v>
      </c>
      <c r="Q449">
        <v>153</v>
      </c>
      <c r="R449" s="1">
        <v>558942</v>
      </c>
    </row>
    <row r="450" spans="1:18" x14ac:dyDescent="0.3">
      <c r="A450" t="s">
        <v>9558</v>
      </c>
      <c r="B450" s="9">
        <v>45519</v>
      </c>
      <c r="C450" t="s">
        <v>8730</v>
      </c>
      <c r="D450" t="s">
        <v>8731</v>
      </c>
      <c r="E450" t="s">
        <v>1738</v>
      </c>
      <c r="F450" t="s">
        <v>338</v>
      </c>
      <c r="G450" t="s">
        <v>27</v>
      </c>
      <c r="H450" t="s">
        <v>65</v>
      </c>
      <c r="I450" t="s">
        <v>478</v>
      </c>
      <c r="J450">
        <v>7</v>
      </c>
      <c r="K450" s="1">
        <v>103724</v>
      </c>
      <c r="L450" s="1">
        <v>726068</v>
      </c>
      <c r="M450">
        <v>5</v>
      </c>
      <c r="N450" t="s">
        <v>57</v>
      </c>
      <c r="O450">
        <v>3</v>
      </c>
      <c r="P450" t="s">
        <v>35</v>
      </c>
      <c r="Q450">
        <v>154</v>
      </c>
      <c r="R450" s="1">
        <v>761054</v>
      </c>
    </row>
    <row r="451" spans="1:18" x14ac:dyDescent="0.3">
      <c r="A451" t="s">
        <v>9559</v>
      </c>
      <c r="B451" s="9">
        <v>45134</v>
      </c>
      <c r="C451" t="s">
        <v>8730</v>
      </c>
      <c r="D451" t="s">
        <v>8731</v>
      </c>
      <c r="E451" t="s">
        <v>2951</v>
      </c>
      <c r="F451" t="s">
        <v>1235</v>
      </c>
      <c r="G451" t="s">
        <v>9560</v>
      </c>
      <c r="H451" t="s">
        <v>45</v>
      </c>
      <c r="I451" t="s">
        <v>211</v>
      </c>
      <c r="J451">
        <v>19</v>
      </c>
      <c r="K451" s="1">
        <v>29397</v>
      </c>
      <c r="L451" s="1">
        <v>558543</v>
      </c>
      <c r="M451">
        <v>0</v>
      </c>
      <c r="N451" t="s">
        <v>47</v>
      </c>
      <c r="O451">
        <v>5</v>
      </c>
      <c r="P451" t="s">
        <v>35</v>
      </c>
      <c r="Q451">
        <v>43</v>
      </c>
      <c r="R451" s="1">
        <v>383206</v>
      </c>
    </row>
    <row r="452" spans="1:18" x14ac:dyDescent="0.3">
      <c r="A452" t="s">
        <v>9561</v>
      </c>
      <c r="B452" s="9">
        <v>45309</v>
      </c>
      <c r="C452" t="s">
        <v>8730</v>
      </c>
      <c r="D452" t="s">
        <v>8731</v>
      </c>
      <c r="E452" t="s">
        <v>1738</v>
      </c>
      <c r="F452" t="s">
        <v>1076</v>
      </c>
      <c r="G452" t="s">
        <v>9562</v>
      </c>
      <c r="H452" t="s">
        <v>32</v>
      </c>
      <c r="I452" t="s">
        <v>141</v>
      </c>
      <c r="J452">
        <v>15</v>
      </c>
      <c r="K452" s="1">
        <v>1509</v>
      </c>
      <c r="L452" s="1">
        <v>22635</v>
      </c>
      <c r="M452" t="s">
        <v>27</v>
      </c>
      <c r="N452" t="s">
        <v>57</v>
      </c>
      <c r="O452" t="s">
        <v>27</v>
      </c>
      <c r="P452" t="s">
        <v>28</v>
      </c>
      <c r="Q452">
        <v>30</v>
      </c>
      <c r="R452" s="1">
        <v>558942</v>
      </c>
    </row>
    <row r="453" spans="1:18" x14ac:dyDescent="0.3">
      <c r="A453" t="s">
        <v>9563</v>
      </c>
      <c r="B453" s="9">
        <v>45448</v>
      </c>
      <c r="C453" t="s">
        <v>8730</v>
      </c>
      <c r="D453" t="s">
        <v>8731</v>
      </c>
      <c r="E453" t="s">
        <v>2951</v>
      </c>
      <c r="F453" t="s">
        <v>218</v>
      </c>
      <c r="G453" t="s">
        <v>9564</v>
      </c>
      <c r="H453" t="s">
        <v>32</v>
      </c>
      <c r="I453" t="s">
        <v>141</v>
      </c>
      <c r="J453">
        <v>13</v>
      </c>
      <c r="K453" s="1">
        <v>5130</v>
      </c>
      <c r="L453" s="1">
        <v>66690</v>
      </c>
      <c r="M453">
        <v>5</v>
      </c>
      <c r="N453" t="s">
        <v>57</v>
      </c>
      <c r="O453" t="s">
        <v>27</v>
      </c>
      <c r="P453" t="s">
        <v>35</v>
      </c>
      <c r="Q453">
        <v>122</v>
      </c>
      <c r="R453" s="1">
        <v>558942</v>
      </c>
    </row>
    <row r="454" spans="1:18" x14ac:dyDescent="0.3">
      <c r="A454" t="s">
        <v>9565</v>
      </c>
      <c r="B454" s="9">
        <v>45606</v>
      </c>
      <c r="C454" t="s">
        <v>8730</v>
      </c>
      <c r="D454" t="s">
        <v>8731</v>
      </c>
      <c r="E454" t="s">
        <v>949</v>
      </c>
      <c r="F454" t="s">
        <v>446</v>
      </c>
      <c r="G454" t="s">
        <v>9566</v>
      </c>
      <c r="H454" t="s">
        <v>40</v>
      </c>
      <c r="I454" t="s">
        <v>51</v>
      </c>
      <c r="J454">
        <v>1</v>
      </c>
      <c r="K454" s="1">
        <v>9938</v>
      </c>
      <c r="L454" s="1">
        <v>9938</v>
      </c>
      <c r="M454">
        <v>0</v>
      </c>
      <c r="N454" t="s">
        <v>26</v>
      </c>
      <c r="O454">
        <v>3</v>
      </c>
      <c r="P454" t="s">
        <v>28</v>
      </c>
      <c r="Q454">
        <v>1</v>
      </c>
      <c r="R454" s="1">
        <v>289731</v>
      </c>
    </row>
    <row r="455" spans="1:18" x14ac:dyDescent="0.3">
      <c r="A455" t="s">
        <v>9567</v>
      </c>
      <c r="B455" s="9">
        <v>45566</v>
      </c>
      <c r="C455" t="s">
        <v>8730</v>
      </c>
      <c r="D455" t="s">
        <v>8731</v>
      </c>
      <c r="E455" t="s">
        <v>2951</v>
      </c>
      <c r="F455" t="s">
        <v>662</v>
      </c>
      <c r="G455" t="s">
        <v>27</v>
      </c>
      <c r="H455" t="s">
        <v>24</v>
      </c>
      <c r="I455" t="s">
        <v>161</v>
      </c>
      <c r="J455">
        <v>3</v>
      </c>
      <c r="K455" s="1">
        <v>323274</v>
      </c>
      <c r="L455" s="1">
        <v>969822</v>
      </c>
      <c r="M455">
        <v>5</v>
      </c>
      <c r="N455" t="s">
        <v>34</v>
      </c>
      <c r="O455">
        <v>1</v>
      </c>
      <c r="P455" t="s">
        <v>27</v>
      </c>
      <c r="Q455">
        <v>42</v>
      </c>
      <c r="R455" s="1">
        <v>1077152</v>
      </c>
    </row>
    <row r="456" spans="1:18" x14ac:dyDescent="0.3">
      <c r="A456" t="s">
        <v>9568</v>
      </c>
      <c r="B456" s="9">
        <v>45598</v>
      </c>
      <c r="C456" t="s">
        <v>8730</v>
      </c>
      <c r="D456" t="s">
        <v>8731</v>
      </c>
      <c r="E456" t="s">
        <v>1738</v>
      </c>
      <c r="F456" t="s">
        <v>3236</v>
      </c>
      <c r="G456" t="s">
        <v>27</v>
      </c>
      <c r="H456" t="s">
        <v>24</v>
      </c>
      <c r="I456" t="s">
        <v>174</v>
      </c>
      <c r="J456">
        <v>15</v>
      </c>
      <c r="K456" s="1">
        <v>323079</v>
      </c>
      <c r="L456" s="1">
        <v>4846185</v>
      </c>
      <c r="M456">
        <v>5</v>
      </c>
      <c r="N456" t="s">
        <v>27</v>
      </c>
      <c r="O456">
        <v>2</v>
      </c>
      <c r="P456" t="s">
        <v>35</v>
      </c>
      <c r="Q456">
        <v>154</v>
      </c>
      <c r="R456" s="1">
        <v>1077152</v>
      </c>
    </row>
    <row r="457" spans="1:18" x14ac:dyDescent="0.3">
      <c r="A457" t="s">
        <v>9569</v>
      </c>
      <c r="B457" s="9">
        <v>45179</v>
      </c>
      <c r="C457" t="s">
        <v>8730</v>
      </c>
      <c r="D457" t="s">
        <v>8731</v>
      </c>
      <c r="E457" t="s">
        <v>1738</v>
      </c>
      <c r="F457" t="s">
        <v>2311</v>
      </c>
      <c r="G457" t="s">
        <v>9570</v>
      </c>
      <c r="H457" t="s">
        <v>40</v>
      </c>
      <c r="I457" t="s">
        <v>106</v>
      </c>
      <c r="J457">
        <v>14</v>
      </c>
      <c r="K457" s="1">
        <v>11962</v>
      </c>
      <c r="L457" s="1">
        <v>167468</v>
      </c>
      <c r="M457" t="s">
        <v>27</v>
      </c>
      <c r="N457" t="s">
        <v>57</v>
      </c>
      <c r="O457">
        <v>5</v>
      </c>
      <c r="P457" t="s">
        <v>27</v>
      </c>
      <c r="Q457">
        <v>87</v>
      </c>
      <c r="R457" s="1">
        <v>289731</v>
      </c>
    </row>
    <row r="458" spans="1:18" x14ac:dyDescent="0.3">
      <c r="A458" t="s">
        <v>9571</v>
      </c>
      <c r="B458" s="9">
        <v>45545</v>
      </c>
      <c r="C458" t="s">
        <v>8730</v>
      </c>
      <c r="D458" t="s">
        <v>8731</v>
      </c>
      <c r="E458" t="s">
        <v>949</v>
      </c>
      <c r="F458" t="s">
        <v>1834</v>
      </c>
      <c r="G458" t="s">
        <v>27</v>
      </c>
      <c r="H458" t="s">
        <v>40</v>
      </c>
      <c r="I458" t="s">
        <v>51</v>
      </c>
      <c r="J458">
        <v>5</v>
      </c>
      <c r="K458" s="1">
        <v>13731</v>
      </c>
      <c r="L458" s="1">
        <v>68655</v>
      </c>
      <c r="M458" t="s">
        <v>27</v>
      </c>
      <c r="N458" t="s">
        <v>26</v>
      </c>
      <c r="O458">
        <v>5</v>
      </c>
      <c r="P458" t="s">
        <v>35</v>
      </c>
      <c r="Q458">
        <v>200</v>
      </c>
      <c r="R458" s="1">
        <v>289731</v>
      </c>
    </row>
    <row r="459" spans="1:18" x14ac:dyDescent="0.3">
      <c r="A459" t="s">
        <v>9572</v>
      </c>
      <c r="B459" s="9">
        <v>45128</v>
      </c>
      <c r="C459" t="s">
        <v>8730</v>
      </c>
      <c r="D459" t="s">
        <v>8731</v>
      </c>
      <c r="E459" t="s">
        <v>2951</v>
      </c>
      <c r="F459" t="s">
        <v>5576</v>
      </c>
      <c r="G459" t="s">
        <v>9573</v>
      </c>
      <c r="H459" t="s">
        <v>24</v>
      </c>
      <c r="I459" t="s">
        <v>174</v>
      </c>
      <c r="J459">
        <v>5</v>
      </c>
      <c r="K459" s="1">
        <v>32647</v>
      </c>
      <c r="L459" s="1">
        <v>163235</v>
      </c>
      <c r="M459">
        <v>10</v>
      </c>
      <c r="N459" t="s">
        <v>26</v>
      </c>
      <c r="O459">
        <v>3</v>
      </c>
      <c r="P459" t="s">
        <v>28</v>
      </c>
      <c r="Q459">
        <v>63</v>
      </c>
      <c r="R459" s="1">
        <v>1077152</v>
      </c>
    </row>
    <row r="460" spans="1:18" x14ac:dyDescent="0.3">
      <c r="A460" t="s">
        <v>9574</v>
      </c>
      <c r="B460" s="9">
        <v>45190</v>
      </c>
      <c r="C460" t="s">
        <v>8730</v>
      </c>
      <c r="D460" t="s">
        <v>8731</v>
      </c>
      <c r="E460" t="s">
        <v>1738</v>
      </c>
      <c r="F460" t="s">
        <v>681</v>
      </c>
      <c r="G460" t="s">
        <v>27</v>
      </c>
      <c r="H460" t="s">
        <v>45</v>
      </c>
      <c r="I460" t="s">
        <v>181</v>
      </c>
      <c r="J460">
        <v>1</v>
      </c>
      <c r="K460" s="1">
        <v>30080</v>
      </c>
      <c r="L460" s="1">
        <v>30080</v>
      </c>
      <c r="M460" t="s">
        <v>27</v>
      </c>
      <c r="N460" t="s">
        <v>27</v>
      </c>
      <c r="O460">
        <v>5</v>
      </c>
      <c r="P460" t="s">
        <v>35</v>
      </c>
      <c r="Q460">
        <v>96</v>
      </c>
      <c r="R460" s="1">
        <v>383206</v>
      </c>
    </row>
    <row r="461" spans="1:18" x14ac:dyDescent="0.3">
      <c r="A461" t="s">
        <v>9575</v>
      </c>
      <c r="B461" s="9">
        <v>45427</v>
      </c>
      <c r="C461" t="s">
        <v>8730</v>
      </c>
      <c r="D461" t="s">
        <v>8731</v>
      </c>
      <c r="E461" t="s">
        <v>2951</v>
      </c>
      <c r="F461" t="s">
        <v>3180</v>
      </c>
      <c r="G461" t="s">
        <v>9576</v>
      </c>
      <c r="H461" t="s">
        <v>65</v>
      </c>
      <c r="I461" t="s">
        <v>382</v>
      </c>
      <c r="J461">
        <v>12</v>
      </c>
      <c r="K461" s="1">
        <v>165886</v>
      </c>
      <c r="L461" s="1">
        <v>1990632</v>
      </c>
      <c r="M461">
        <v>20</v>
      </c>
      <c r="N461" t="s">
        <v>26</v>
      </c>
      <c r="O461">
        <v>1</v>
      </c>
      <c r="P461" t="s">
        <v>28</v>
      </c>
      <c r="Q461">
        <v>18</v>
      </c>
      <c r="R461" s="1">
        <v>761054</v>
      </c>
    </row>
    <row r="462" spans="1:18" x14ac:dyDescent="0.3">
      <c r="A462" t="s">
        <v>9577</v>
      </c>
      <c r="B462" s="9">
        <v>45051</v>
      </c>
      <c r="C462" t="s">
        <v>8730</v>
      </c>
      <c r="D462" t="s">
        <v>8731</v>
      </c>
      <c r="E462" t="s">
        <v>1738</v>
      </c>
      <c r="F462" t="s">
        <v>5475</v>
      </c>
      <c r="G462" t="s">
        <v>9578</v>
      </c>
      <c r="H462" t="s">
        <v>32</v>
      </c>
      <c r="I462" t="s">
        <v>33</v>
      </c>
      <c r="J462">
        <v>18</v>
      </c>
      <c r="K462" s="1">
        <v>5916</v>
      </c>
      <c r="L462" s="1">
        <v>106488</v>
      </c>
      <c r="M462">
        <v>20</v>
      </c>
      <c r="N462" t="s">
        <v>27</v>
      </c>
      <c r="O462">
        <v>4</v>
      </c>
      <c r="P462" t="s">
        <v>28</v>
      </c>
      <c r="Q462">
        <v>18</v>
      </c>
      <c r="R462" s="1">
        <v>558942</v>
      </c>
    </row>
    <row r="463" spans="1:18" x14ac:dyDescent="0.3">
      <c r="A463" t="s">
        <v>9579</v>
      </c>
      <c r="B463" s="9">
        <v>45152</v>
      </c>
      <c r="C463" t="s">
        <v>8730</v>
      </c>
      <c r="D463" t="s">
        <v>8731</v>
      </c>
      <c r="E463" t="s">
        <v>1738</v>
      </c>
      <c r="F463" t="s">
        <v>1147</v>
      </c>
      <c r="G463" t="s">
        <v>9580</v>
      </c>
      <c r="H463" t="s">
        <v>32</v>
      </c>
      <c r="I463" t="s">
        <v>33</v>
      </c>
      <c r="J463">
        <v>17</v>
      </c>
      <c r="K463" s="1">
        <v>5285</v>
      </c>
      <c r="L463" s="1">
        <v>89845</v>
      </c>
      <c r="M463">
        <v>5</v>
      </c>
      <c r="N463" t="s">
        <v>26</v>
      </c>
      <c r="O463">
        <v>2</v>
      </c>
      <c r="P463" t="s">
        <v>28</v>
      </c>
      <c r="Q463">
        <v>14</v>
      </c>
      <c r="R463" s="1">
        <v>558942</v>
      </c>
    </row>
    <row r="464" spans="1:18" x14ac:dyDescent="0.3">
      <c r="A464" t="s">
        <v>9581</v>
      </c>
      <c r="B464" s="9">
        <v>45556</v>
      </c>
      <c r="C464" t="s">
        <v>8730</v>
      </c>
      <c r="D464" t="s">
        <v>8731</v>
      </c>
      <c r="E464" t="s">
        <v>1738</v>
      </c>
      <c r="F464" t="s">
        <v>452</v>
      </c>
      <c r="G464" t="s">
        <v>9582</v>
      </c>
      <c r="H464" t="s">
        <v>65</v>
      </c>
      <c r="I464" t="s">
        <v>66</v>
      </c>
      <c r="J464">
        <v>16</v>
      </c>
      <c r="K464" s="1">
        <v>118952</v>
      </c>
      <c r="L464" s="1">
        <v>1903232</v>
      </c>
      <c r="M464">
        <v>20</v>
      </c>
      <c r="N464" t="s">
        <v>27</v>
      </c>
      <c r="O464">
        <v>2</v>
      </c>
      <c r="P464" t="s">
        <v>35</v>
      </c>
      <c r="Q464">
        <v>68</v>
      </c>
      <c r="R464" s="1">
        <v>761054</v>
      </c>
    </row>
    <row r="465" spans="1:18" x14ac:dyDescent="0.3">
      <c r="A465" t="s">
        <v>9583</v>
      </c>
      <c r="B465" s="9">
        <v>45304</v>
      </c>
      <c r="C465" t="s">
        <v>8730</v>
      </c>
      <c r="D465" t="s">
        <v>8731</v>
      </c>
      <c r="E465" t="s">
        <v>949</v>
      </c>
      <c r="F465" t="s">
        <v>655</v>
      </c>
      <c r="G465" t="s">
        <v>9584</v>
      </c>
      <c r="H465" t="s">
        <v>24</v>
      </c>
      <c r="I465" t="s">
        <v>161</v>
      </c>
      <c r="J465">
        <v>5</v>
      </c>
      <c r="K465" s="1">
        <v>178951</v>
      </c>
      <c r="L465" s="1">
        <v>894755</v>
      </c>
      <c r="M465">
        <v>5</v>
      </c>
      <c r="N465" t="s">
        <v>57</v>
      </c>
      <c r="O465" t="s">
        <v>27</v>
      </c>
      <c r="P465" t="s">
        <v>35</v>
      </c>
      <c r="Q465">
        <v>25</v>
      </c>
      <c r="R465" s="1">
        <v>1077152</v>
      </c>
    </row>
    <row r="466" spans="1:18" x14ac:dyDescent="0.3">
      <c r="A466" t="s">
        <v>9585</v>
      </c>
      <c r="B466" s="9">
        <v>45157</v>
      </c>
      <c r="C466" t="s">
        <v>8730</v>
      </c>
      <c r="D466" t="s">
        <v>8731</v>
      </c>
      <c r="E466" t="s">
        <v>949</v>
      </c>
      <c r="F466" t="s">
        <v>734</v>
      </c>
      <c r="G466" t="s">
        <v>27</v>
      </c>
      <c r="H466" t="s">
        <v>45</v>
      </c>
      <c r="I466" t="s">
        <v>74</v>
      </c>
      <c r="J466">
        <v>1</v>
      </c>
      <c r="K466" s="1">
        <v>12660</v>
      </c>
      <c r="L466" s="1">
        <v>12660</v>
      </c>
      <c r="M466">
        <v>5</v>
      </c>
      <c r="N466" t="s">
        <v>47</v>
      </c>
      <c r="O466">
        <v>4</v>
      </c>
      <c r="P466" t="s">
        <v>35</v>
      </c>
      <c r="Q466">
        <v>112</v>
      </c>
      <c r="R466" s="1">
        <v>383206</v>
      </c>
    </row>
    <row r="467" spans="1:18" x14ac:dyDescent="0.3">
      <c r="A467" t="s">
        <v>9586</v>
      </c>
      <c r="B467" s="9">
        <v>45064</v>
      </c>
      <c r="C467" t="s">
        <v>8730</v>
      </c>
      <c r="D467" t="s">
        <v>8731</v>
      </c>
      <c r="E467" t="s">
        <v>949</v>
      </c>
      <c r="F467" t="s">
        <v>2496</v>
      </c>
      <c r="G467" t="s">
        <v>9587</v>
      </c>
      <c r="H467" t="s">
        <v>32</v>
      </c>
      <c r="I467" t="s">
        <v>95</v>
      </c>
      <c r="J467">
        <v>4</v>
      </c>
      <c r="K467" s="1">
        <v>5459</v>
      </c>
      <c r="L467" s="1">
        <v>21836</v>
      </c>
      <c r="M467">
        <v>0</v>
      </c>
      <c r="N467" t="s">
        <v>27</v>
      </c>
      <c r="O467">
        <v>2</v>
      </c>
      <c r="P467" t="s">
        <v>35</v>
      </c>
      <c r="Q467">
        <v>137</v>
      </c>
      <c r="R467" s="1">
        <v>558942</v>
      </c>
    </row>
    <row r="468" spans="1:18" x14ac:dyDescent="0.3">
      <c r="A468" t="s">
        <v>9588</v>
      </c>
      <c r="B468" s="9">
        <v>45391</v>
      </c>
      <c r="C468" t="s">
        <v>8730</v>
      </c>
      <c r="D468" t="s">
        <v>8731</v>
      </c>
      <c r="E468" t="s">
        <v>949</v>
      </c>
      <c r="F468" t="s">
        <v>736</v>
      </c>
      <c r="G468" t="s">
        <v>9589</v>
      </c>
      <c r="H468" t="s">
        <v>45</v>
      </c>
      <c r="I468" t="s">
        <v>74</v>
      </c>
      <c r="J468">
        <v>17</v>
      </c>
      <c r="K468" s="1">
        <v>8515</v>
      </c>
      <c r="L468" s="1">
        <v>144755</v>
      </c>
      <c r="M468">
        <v>15</v>
      </c>
      <c r="N468" t="s">
        <v>26</v>
      </c>
      <c r="O468">
        <v>5</v>
      </c>
      <c r="P468" t="s">
        <v>28</v>
      </c>
      <c r="Q468">
        <v>9</v>
      </c>
      <c r="R468" s="1">
        <v>383206</v>
      </c>
    </row>
    <row r="469" spans="1:18" x14ac:dyDescent="0.3">
      <c r="A469" t="s">
        <v>9590</v>
      </c>
      <c r="B469" s="9">
        <v>45630</v>
      </c>
      <c r="C469" t="s">
        <v>8730</v>
      </c>
      <c r="D469" t="s">
        <v>8731</v>
      </c>
      <c r="E469" t="s">
        <v>1738</v>
      </c>
      <c r="F469" t="s">
        <v>1209</v>
      </c>
      <c r="G469" t="s">
        <v>9591</v>
      </c>
      <c r="H469" t="s">
        <v>45</v>
      </c>
      <c r="I469" t="s">
        <v>98</v>
      </c>
      <c r="J469">
        <v>19</v>
      </c>
      <c r="K469" s="1">
        <v>37323</v>
      </c>
      <c r="L469" s="1">
        <v>709137</v>
      </c>
      <c r="M469">
        <v>20</v>
      </c>
      <c r="N469" t="s">
        <v>57</v>
      </c>
      <c r="O469">
        <v>1</v>
      </c>
      <c r="P469" t="s">
        <v>35</v>
      </c>
      <c r="Q469">
        <v>189</v>
      </c>
      <c r="R469" s="1">
        <v>383206</v>
      </c>
    </row>
    <row r="470" spans="1:18" x14ac:dyDescent="0.3">
      <c r="A470" t="s">
        <v>9592</v>
      </c>
      <c r="B470" s="9">
        <v>45568</v>
      </c>
      <c r="C470" t="s">
        <v>8730</v>
      </c>
      <c r="D470" t="s">
        <v>8731</v>
      </c>
      <c r="E470" t="s">
        <v>2951</v>
      </c>
      <c r="F470" t="s">
        <v>662</v>
      </c>
      <c r="G470" t="s">
        <v>9593</v>
      </c>
      <c r="H470" t="s">
        <v>40</v>
      </c>
      <c r="I470" t="s">
        <v>106</v>
      </c>
      <c r="J470">
        <v>6</v>
      </c>
      <c r="K470" s="1">
        <v>14311</v>
      </c>
      <c r="L470" s="1">
        <v>85866</v>
      </c>
      <c r="M470">
        <v>20</v>
      </c>
      <c r="N470" t="s">
        <v>34</v>
      </c>
      <c r="O470">
        <v>2</v>
      </c>
      <c r="P470" t="s">
        <v>35</v>
      </c>
      <c r="Q470">
        <v>27</v>
      </c>
      <c r="R470" s="1">
        <v>289731</v>
      </c>
    </row>
    <row r="471" spans="1:18" x14ac:dyDescent="0.3">
      <c r="A471" t="s">
        <v>9594</v>
      </c>
      <c r="B471" s="9">
        <v>45432</v>
      </c>
      <c r="C471" t="s">
        <v>8730</v>
      </c>
      <c r="D471" t="s">
        <v>8731</v>
      </c>
      <c r="E471" t="s">
        <v>949</v>
      </c>
      <c r="F471" t="s">
        <v>3881</v>
      </c>
      <c r="G471" t="s">
        <v>9595</v>
      </c>
      <c r="H471" t="s">
        <v>32</v>
      </c>
      <c r="I471" t="s">
        <v>113</v>
      </c>
      <c r="J471">
        <v>12</v>
      </c>
      <c r="K471" s="1">
        <v>17608</v>
      </c>
      <c r="L471" s="1">
        <v>211296</v>
      </c>
      <c r="M471">
        <v>0</v>
      </c>
      <c r="N471" t="s">
        <v>27</v>
      </c>
      <c r="O471">
        <v>4</v>
      </c>
      <c r="P471" t="s">
        <v>35</v>
      </c>
      <c r="Q471">
        <v>34</v>
      </c>
      <c r="R471" s="1">
        <v>558942</v>
      </c>
    </row>
    <row r="472" spans="1:18" x14ac:dyDescent="0.3">
      <c r="A472" t="s">
        <v>9596</v>
      </c>
      <c r="B472" s="9">
        <v>44984</v>
      </c>
      <c r="C472" t="s">
        <v>8730</v>
      </c>
      <c r="D472" t="s">
        <v>8731</v>
      </c>
      <c r="E472" t="s">
        <v>1738</v>
      </c>
      <c r="F472" t="s">
        <v>945</v>
      </c>
      <c r="G472" t="s">
        <v>27</v>
      </c>
      <c r="H472" t="s">
        <v>65</v>
      </c>
      <c r="I472" t="s">
        <v>102</v>
      </c>
      <c r="J472">
        <v>1</v>
      </c>
      <c r="K472" s="1">
        <v>61353</v>
      </c>
      <c r="L472" s="1">
        <v>61353</v>
      </c>
      <c r="M472">
        <v>0</v>
      </c>
      <c r="N472" t="s">
        <v>26</v>
      </c>
      <c r="O472">
        <v>3</v>
      </c>
      <c r="P472" t="s">
        <v>28</v>
      </c>
      <c r="Q472">
        <v>157</v>
      </c>
      <c r="R472" s="1">
        <v>761054</v>
      </c>
    </row>
    <row r="473" spans="1:18" x14ac:dyDescent="0.3">
      <c r="A473" t="s">
        <v>9597</v>
      </c>
      <c r="B473" s="9">
        <v>45515</v>
      </c>
      <c r="C473" t="s">
        <v>8730</v>
      </c>
      <c r="D473" t="s">
        <v>8731</v>
      </c>
      <c r="E473" t="s">
        <v>2951</v>
      </c>
      <c r="F473" t="s">
        <v>2191</v>
      </c>
      <c r="G473" t="s">
        <v>9598</v>
      </c>
      <c r="H473" t="s">
        <v>45</v>
      </c>
      <c r="I473" t="s">
        <v>181</v>
      </c>
      <c r="J473">
        <v>8</v>
      </c>
      <c r="K473" s="1">
        <v>37706</v>
      </c>
      <c r="L473" s="1">
        <v>301648</v>
      </c>
      <c r="M473">
        <v>0</v>
      </c>
      <c r="N473" t="s">
        <v>57</v>
      </c>
      <c r="O473">
        <v>4</v>
      </c>
      <c r="P473" t="s">
        <v>35</v>
      </c>
      <c r="Q473">
        <v>6</v>
      </c>
      <c r="R473" s="1">
        <v>383206</v>
      </c>
    </row>
    <row r="474" spans="1:18" x14ac:dyDescent="0.3">
      <c r="A474" t="s">
        <v>9599</v>
      </c>
      <c r="B474" s="9">
        <v>45193</v>
      </c>
      <c r="C474" t="s">
        <v>8730</v>
      </c>
      <c r="D474" t="s">
        <v>8731</v>
      </c>
      <c r="E474" t="s">
        <v>2951</v>
      </c>
      <c r="F474" t="s">
        <v>814</v>
      </c>
      <c r="G474" t="s">
        <v>9600</v>
      </c>
      <c r="H474" t="s">
        <v>45</v>
      </c>
      <c r="I474" t="s">
        <v>46</v>
      </c>
      <c r="J474">
        <v>6</v>
      </c>
      <c r="K474" s="1">
        <v>43851</v>
      </c>
      <c r="L474" s="1">
        <v>263106</v>
      </c>
      <c r="M474">
        <v>0</v>
      </c>
      <c r="N474" t="s">
        <v>27</v>
      </c>
      <c r="O474">
        <v>7</v>
      </c>
      <c r="P474" t="s">
        <v>35</v>
      </c>
      <c r="Q474">
        <v>126</v>
      </c>
      <c r="R474" s="1">
        <v>383206</v>
      </c>
    </row>
    <row r="475" spans="1:18" x14ac:dyDescent="0.3">
      <c r="A475" t="s">
        <v>9601</v>
      </c>
      <c r="B475" s="9">
        <v>45459</v>
      </c>
      <c r="C475" t="s">
        <v>8730</v>
      </c>
      <c r="D475" t="s">
        <v>8731</v>
      </c>
      <c r="E475" t="s">
        <v>949</v>
      </c>
      <c r="F475" t="s">
        <v>322</v>
      </c>
      <c r="G475" t="s">
        <v>9602</v>
      </c>
      <c r="H475" t="s">
        <v>40</v>
      </c>
      <c r="I475" t="s">
        <v>137</v>
      </c>
      <c r="J475">
        <v>15</v>
      </c>
      <c r="K475" s="1">
        <v>16041</v>
      </c>
      <c r="L475" s="1">
        <v>240615</v>
      </c>
      <c r="M475">
        <v>20</v>
      </c>
      <c r="N475" t="s">
        <v>26</v>
      </c>
      <c r="O475">
        <v>1</v>
      </c>
      <c r="P475" t="s">
        <v>35</v>
      </c>
      <c r="Q475">
        <v>142</v>
      </c>
      <c r="R475" s="1">
        <v>289731</v>
      </c>
    </row>
    <row r="476" spans="1:18" x14ac:dyDescent="0.3">
      <c r="A476" t="s">
        <v>9603</v>
      </c>
      <c r="B476" s="9">
        <v>45320</v>
      </c>
      <c r="C476" t="s">
        <v>8730</v>
      </c>
      <c r="D476" t="s">
        <v>8731</v>
      </c>
      <c r="E476" t="s">
        <v>949</v>
      </c>
      <c r="F476" t="s">
        <v>1301</v>
      </c>
      <c r="G476" t="s">
        <v>9604</v>
      </c>
      <c r="H476" t="s">
        <v>24</v>
      </c>
      <c r="I476" t="s">
        <v>56</v>
      </c>
      <c r="J476">
        <v>18</v>
      </c>
      <c r="K476" s="1">
        <v>340334</v>
      </c>
      <c r="L476" s="1">
        <v>6126012</v>
      </c>
      <c r="M476">
        <v>0</v>
      </c>
      <c r="N476" t="s">
        <v>27</v>
      </c>
      <c r="O476">
        <v>4</v>
      </c>
      <c r="P476" t="s">
        <v>35</v>
      </c>
      <c r="Q476">
        <v>40</v>
      </c>
      <c r="R476" s="1">
        <v>1077152</v>
      </c>
    </row>
    <row r="477" spans="1:18" x14ac:dyDescent="0.3">
      <c r="A477" t="s">
        <v>9605</v>
      </c>
      <c r="B477" s="9">
        <v>45549</v>
      </c>
      <c r="C477" t="s">
        <v>8730</v>
      </c>
      <c r="D477" t="s">
        <v>8731</v>
      </c>
      <c r="E477" t="s">
        <v>949</v>
      </c>
      <c r="F477" t="s">
        <v>431</v>
      </c>
      <c r="G477" t="s">
        <v>9606</v>
      </c>
      <c r="H477" t="s">
        <v>40</v>
      </c>
      <c r="I477" t="s">
        <v>106</v>
      </c>
      <c r="J477">
        <v>19</v>
      </c>
      <c r="K477" s="1">
        <v>10254</v>
      </c>
      <c r="L477" s="1">
        <v>194826</v>
      </c>
      <c r="M477">
        <v>0</v>
      </c>
      <c r="N477" t="s">
        <v>34</v>
      </c>
      <c r="O477">
        <v>0</v>
      </c>
      <c r="P477" t="s">
        <v>35</v>
      </c>
      <c r="Q477">
        <v>5</v>
      </c>
      <c r="R477" s="1">
        <v>289731</v>
      </c>
    </row>
    <row r="478" spans="1:18" x14ac:dyDescent="0.3">
      <c r="A478" t="s">
        <v>9607</v>
      </c>
      <c r="B478" s="9">
        <v>45624</v>
      </c>
      <c r="C478" t="s">
        <v>8730</v>
      </c>
      <c r="D478" t="s">
        <v>8731</v>
      </c>
      <c r="E478" t="s">
        <v>2951</v>
      </c>
      <c r="F478" t="s">
        <v>781</v>
      </c>
      <c r="G478" t="s">
        <v>9608</v>
      </c>
      <c r="H478" t="s">
        <v>32</v>
      </c>
      <c r="I478" t="s">
        <v>117</v>
      </c>
      <c r="J478">
        <v>11</v>
      </c>
      <c r="K478" s="1">
        <v>24756</v>
      </c>
      <c r="L478" s="1">
        <v>272316</v>
      </c>
      <c r="M478">
        <v>20</v>
      </c>
      <c r="N478" t="s">
        <v>27</v>
      </c>
      <c r="O478">
        <v>2</v>
      </c>
      <c r="P478" t="s">
        <v>28</v>
      </c>
      <c r="Q478">
        <v>182</v>
      </c>
      <c r="R478" s="1">
        <v>558942</v>
      </c>
    </row>
    <row r="479" spans="1:18" x14ac:dyDescent="0.3">
      <c r="A479" t="s">
        <v>9609</v>
      </c>
      <c r="B479" s="9">
        <v>45069</v>
      </c>
      <c r="C479" t="s">
        <v>8730</v>
      </c>
      <c r="D479" t="s">
        <v>8731</v>
      </c>
      <c r="E479" t="s">
        <v>949</v>
      </c>
      <c r="F479" t="s">
        <v>1286</v>
      </c>
      <c r="G479" t="s">
        <v>27</v>
      </c>
      <c r="H479" t="s">
        <v>32</v>
      </c>
      <c r="I479" t="s">
        <v>117</v>
      </c>
      <c r="J479">
        <v>3</v>
      </c>
      <c r="K479" s="1">
        <v>8831</v>
      </c>
      <c r="L479" s="1">
        <v>26493</v>
      </c>
      <c r="M479">
        <v>0</v>
      </c>
      <c r="N479" t="s">
        <v>47</v>
      </c>
      <c r="O479">
        <v>2</v>
      </c>
      <c r="P479" t="s">
        <v>35</v>
      </c>
      <c r="Q479">
        <v>66</v>
      </c>
      <c r="R479" s="1">
        <v>558942</v>
      </c>
    </row>
    <row r="480" spans="1:18" x14ac:dyDescent="0.3">
      <c r="A480" t="s">
        <v>9610</v>
      </c>
      <c r="B480" s="9">
        <v>45628</v>
      </c>
      <c r="C480" t="s">
        <v>8730</v>
      </c>
      <c r="D480" t="s">
        <v>8731</v>
      </c>
      <c r="E480" t="s">
        <v>1738</v>
      </c>
      <c r="F480" t="s">
        <v>1503</v>
      </c>
      <c r="G480" t="s">
        <v>9611</v>
      </c>
      <c r="H480" t="s">
        <v>32</v>
      </c>
      <c r="I480" t="s">
        <v>33</v>
      </c>
      <c r="J480">
        <v>11</v>
      </c>
      <c r="K480" s="1">
        <v>14559</v>
      </c>
      <c r="L480" s="1">
        <v>160149</v>
      </c>
      <c r="M480">
        <v>0</v>
      </c>
      <c r="N480" t="s">
        <v>57</v>
      </c>
      <c r="O480">
        <v>3</v>
      </c>
      <c r="P480" t="s">
        <v>28</v>
      </c>
      <c r="Q480">
        <v>139</v>
      </c>
      <c r="R480" s="1">
        <v>558942</v>
      </c>
    </row>
    <row r="481" spans="1:18" x14ac:dyDescent="0.3">
      <c r="A481" t="s">
        <v>9612</v>
      </c>
      <c r="B481" s="9">
        <v>45466</v>
      </c>
      <c r="C481" t="s">
        <v>8730</v>
      </c>
      <c r="D481" t="s">
        <v>8731</v>
      </c>
      <c r="E481" t="s">
        <v>949</v>
      </c>
      <c r="F481" t="s">
        <v>437</v>
      </c>
      <c r="G481" t="s">
        <v>9613</v>
      </c>
      <c r="H481" t="s">
        <v>65</v>
      </c>
      <c r="I481" t="s">
        <v>78</v>
      </c>
      <c r="J481">
        <v>12</v>
      </c>
      <c r="K481" s="1">
        <v>89862</v>
      </c>
      <c r="L481" s="1">
        <v>1078344</v>
      </c>
      <c r="M481">
        <v>5</v>
      </c>
      <c r="N481" t="s">
        <v>27</v>
      </c>
      <c r="O481">
        <v>4</v>
      </c>
      <c r="P481" t="s">
        <v>35</v>
      </c>
      <c r="Q481">
        <v>82</v>
      </c>
      <c r="R481" s="1">
        <v>761054</v>
      </c>
    </row>
    <row r="482" spans="1:18" x14ac:dyDescent="0.3">
      <c r="A482" t="s">
        <v>9614</v>
      </c>
      <c r="B482" s="9">
        <v>45564</v>
      </c>
      <c r="C482" t="s">
        <v>8730</v>
      </c>
      <c r="D482" t="s">
        <v>8731</v>
      </c>
      <c r="E482" t="s">
        <v>1738</v>
      </c>
      <c r="F482" t="s">
        <v>150</v>
      </c>
      <c r="G482" t="s">
        <v>9615</v>
      </c>
      <c r="H482" t="s">
        <v>40</v>
      </c>
      <c r="I482" t="s">
        <v>41</v>
      </c>
      <c r="J482">
        <v>8</v>
      </c>
      <c r="K482" s="1">
        <v>5957</v>
      </c>
      <c r="L482" s="1">
        <v>47656</v>
      </c>
      <c r="M482">
        <v>20</v>
      </c>
      <c r="N482" t="s">
        <v>26</v>
      </c>
      <c r="O482">
        <v>3</v>
      </c>
      <c r="P482" t="s">
        <v>35</v>
      </c>
      <c r="Q482">
        <v>67</v>
      </c>
      <c r="R482" s="1">
        <v>289731</v>
      </c>
    </row>
    <row r="483" spans="1:18" x14ac:dyDescent="0.3">
      <c r="A483" t="s">
        <v>9616</v>
      </c>
      <c r="B483" s="9">
        <v>45135</v>
      </c>
      <c r="C483" t="s">
        <v>8730</v>
      </c>
      <c r="D483" t="s">
        <v>8731</v>
      </c>
      <c r="E483" t="s">
        <v>1738</v>
      </c>
      <c r="F483" t="s">
        <v>2519</v>
      </c>
      <c r="G483" t="s">
        <v>9617</v>
      </c>
      <c r="H483" t="s">
        <v>45</v>
      </c>
      <c r="I483" t="s">
        <v>74</v>
      </c>
      <c r="J483">
        <v>12</v>
      </c>
      <c r="K483" s="1">
        <v>5872</v>
      </c>
      <c r="L483" s="1">
        <v>70464</v>
      </c>
      <c r="M483">
        <v>0</v>
      </c>
      <c r="N483" t="s">
        <v>27</v>
      </c>
      <c r="O483">
        <v>5</v>
      </c>
      <c r="P483" t="s">
        <v>28</v>
      </c>
      <c r="Q483">
        <v>125</v>
      </c>
      <c r="R483" s="1">
        <v>383206</v>
      </c>
    </row>
    <row r="484" spans="1:18" x14ac:dyDescent="0.3">
      <c r="A484" t="s">
        <v>9618</v>
      </c>
      <c r="B484" s="9">
        <v>44990</v>
      </c>
      <c r="C484" t="s">
        <v>8730</v>
      </c>
      <c r="D484" t="s">
        <v>8731</v>
      </c>
      <c r="E484" t="s">
        <v>1738</v>
      </c>
      <c r="F484" t="s">
        <v>556</v>
      </c>
      <c r="G484" t="s">
        <v>9619</v>
      </c>
      <c r="H484" t="s">
        <v>24</v>
      </c>
      <c r="I484" t="s">
        <v>152</v>
      </c>
      <c r="J484">
        <v>16</v>
      </c>
      <c r="K484" s="1">
        <v>97402</v>
      </c>
      <c r="L484" s="1">
        <v>1558432</v>
      </c>
      <c r="M484">
        <v>20</v>
      </c>
      <c r="N484" t="s">
        <v>47</v>
      </c>
      <c r="O484">
        <v>3</v>
      </c>
      <c r="P484" t="s">
        <v>28</v>
      </c>
      <c r="Q484">
        <v>30</v>
      </c>
      <c r="R484" s="1">
        <v>1077152</v>
      </c>
    </row>
    <row r="485" spans="1:18" x14ac:dyDescent="0.3">
      <c r="A485" t="s">
        <v>9620</v>
      </c>
      <c r="B485" s="9">
        <v>45181</v>
      </c>
      <c r="C485" t="s">
        <v>8730</v>
      </c>
      <c r="D485" t="s">
        <v>8731</v>
      </c>
      <c r="E485" t="s">
        <v>949</v>
      </c>
      <c r="F485" t="s">
        <v>1342</v>
      </c>
      <c r="G485" t="s">
        <v>9621</v>
      </c>
      <c r="H485" t="s">
        <v>24</v>
      </c>
      <c r="I485" t="s">
        <v>92</v>
      </c>
      <c r="J485">
        <v>9</v>
      </c>
      <c r="K485" s="1">
        <v>34241</v>
      </c>
      <c r="L485" s="1">
        <v>308169</v>
      </c>
      <c r="M485">
        <v>15</v>
      </c>
      <c r="N485" t="s">
        <v>57</v>
      </c>
      <c r="O485">
        <v>1</v>
      </c>
      <c r="P485" t="s">
        <v>35</v>
      </c>
      <c r="Q485">
        <v>109</v>
      </c>
      <c r="R485" s="1">
        <v>1077152</v>
      </c>
    </row>
    <row r="486" spans="1:18" x14ac:dyDescent="0.3">
      <c r="A486" t="s">
        <v>9622</v>
      </c>
      <c r="B486" s="9">
        <v>45427</v>
      </c>
      <c r="C486" t="s">
        <v>8730</v>
      </c>
      <c r="D486" t="s">
        <v>8731</v>
      </c>
      <c r="E486" t="s">
        <v>949</v>
      </c>
      <c r="F486" t="s">
        <v>1063</v>
      </c>
      <c r="G486" t="s">
        <v>9623</v>
      </c>
      <c r="H486" t="s">
        <v>24</v>
      </c>
      <c r="I486" t="s">
        <v>161</v>
      </c>
      <c r="J486">
        <v>10</v>
      </c>
      <c r="K486" s="1">
        <v>170486</v>
      </c>
      <c r="L486" s="1">
        <v>1704860</v>
      </c>
      <c r="M486">
        <v>15</v>
      </c>
      <c r="N486" t="s">
        <v>47</v>
      </c>
      <c r="O486">
        <v>3</v>
      </c>
      <c r="P486" t="s">
        <v>28</v>
      </c>
      <c r="Q486">
        <v>189</v>
      </c>
      <c r="R486" s="1">
        <v>1077152</v>
      </c>
    </row>
    <row r="487" spans="1:18" x14ac:dyDescent="0.3">
      <c r="A487" t="s">
        <v>9624</v>
      </c>
      <c r="B487" s="9">
        <v>44975</v>
      </c>
      <c r="C487" t="s">
        <v>8730</v>
      </c>
      <c r="D487" t="s">
        <v>8731</v>
      </c>
      <c r="E487" t="s">
        <v>949</v>
      </c>
      <c r="F487" t="s">
        <v>183</v>
      </c>
      <c r="G487" t="s">
        <v>9625</v>
      </c>
      <c r="H487" t="s">
        <v>32</v>
      </c>
      <c r="I487" t="s">
        <v>158</v>
      </c>
      <c r="J487">
        <v>16</v>
      </c>
      <c r="K487" s="1">
        <v>3547</v>
      </c>
      <c r="L487" s="1">
        <v>56752</v>
      </c>
      <c r="M487" t="s">
        <v>27</v>
      </c>
      <c r="N487" t="s">
        <v>34</v>
      </c>
      <c r="O487">
        <v>4</v>
      </c>
      <c r="P487" t="s">
        <v>35</v>
      </c>
      <c r="Q487">
        <v>162</v>
      </c>
      <c r="R487" s="1">
        <v>558942</v>
      </c>
    </row>
    <row r="488" spans="1:18" x14ac:dyDescent="0.3">
      <c r="A488" t="s">
        <v>9626</v>
      </c>
      <c r="B488" s="9">
        <v>45346</v>
      </c>
      <c r="C488" t="s">
        <v>8730</v>
      </c>
      <c r="D488" t="s">
        <v>8731</v>
      </c>
      <c r="E488" t="s">
        <v>2951</v>
      </c>
      <c r="F488" t="s">
        <v>1654</v>
      </c>
      <c r="G488" t="s">
        <v>9627</v>
      </c>
      <c r="H488" t="s">
        <v>65</v>
      </c>
      <c r="I488" t="s">
        <v>478</v>
      </c>
      <c r="J488">
        <v>6</v>
      </c>
      <c r="K488" s="1">
        <v>32887</v>
      </c>
      <c r="L488" s="1">
        <v>197322</v>
      </c>
      <c r="M488">
        <v>10</v>
      </c>
      <c r="N488" t="s">
        <v>57</v>
      </c>
      <c r="O488">
        <v>5</v>
      </c>
      <c r="P488" t="s">
        <v>28</v>
      </c>
      <c r="Q488">
        <v>19</v>
      </c>
      <c r="R488" s="1">
        <v>761054</v>
      </c>
    </row>
    <row r="489" spans="1:18" x14ac:dyDescent="0.3">
      <c r="A489" t="s">
        <v>9628</v>
      </c>
      <c r="B489" s="9">
        <v>45489</v>
      </c>
      <c r="C489" t="s">
        <v>8730</v>
      </c>
      <c r="D489" t="s">
        <v>8731</v>
      </c>
      <c r="E489" t="s">
        <v>1738</v>
      </c>
      <c r="F489" t="s">
        <v>464</v>
      </c>
      <c r="G489" t="s">
        <v>9629</v>
      </c>
      <c r="H489" t="s">
        <v>32</v>
      </c>
      <c r="I489" t="s">
        <v>113</v>
      </c>
      <c r="J489">
        <v>15</v>
      </c>
      <c r="K489" s="1">
        <v>2361</v>
      </c>
      <c r="L489" s="1">
        <v>35415</v>
      </c>
      <c r="M489">
        <v>5</v>
      </c>
      <c r="N489" t="s">
        <v>57</v>
      </c>
      <c r="O489">
        <v>5</v>
      </c>
      <c r="P489" t="s">
        <v>35</v>
      </c>
      <c r="Q489">
        <v>177</v>
      </c>
      <c r="R489" s="1">
        <v>558942</v>
      </c>
    </row>
    <row r="490" spans="1:18" x14ac:dyDescent="0.3">
      <c r="A490" t="s">
        <v>9630</v>
      </c>
      <c r="B490" s="9">
        <v>45424</v>
      </c>
      <c r="C490" t="s">
        <v>8730</v>
      </c>
      <c r="D490" t="s">
        <v>8731</v>
      </c>
      <c r="E490" t="s">
        <v>1738</v>
      </c>
      <c r="F490" t="s">
        <v>877</v>
      </c>
      <c r="G490" t="s">
        <v>9631</v>
      </c>
      <c r="H490" t="s">
        <v>32</v>
      </c>
      <c r="I490" t="s">
        <v>141</v>
      </c>
      <c r="J490">
        <v>15</v>
      </c>
      <c r="K490" s="1">
        <v>1919</v>
      </c>
      <c r="L490" s="1">
        <v>28785</v>
      </c>
      <c r="M490">
        <v>10</v>
      </c>
      <c r="N490" t="s">
        <v>27</v>
      </c>
      <c r="O490">
        <v>1</v>
      </c>
      <c r="P490" t="s">
        <v>35</v>
      </c>
      <c r="Q490">
        <v>0</v>
      </c>
      <c r="R490" s="1">
        <v>558942</v>
      </c>
    </row>
    <row r="491" spans="1:18" x14ac:dyDescent="0.3">
      <c r="A491" t="s">
        <v>9632</v>
      </c>
      <c r="B491" s="9">
        <v>45408</v>
      </c>
      <c r="C491" t="s">
        <v>8730</v>
      </c>
      <c r="D491" t="s">
        <v>8731</v>
      </c>
      <c r="E491" t="s">
        <v>949</v>
      </c>
      <c r="F491" t="s">
        <v>2682</v>
      </c>
      <c r="G491" t="s">
        <v>9633</v>
      </c>
      <c r="H491" t="s">
        <v>24</v>
      </c>
      <c r="I491" t="s">
        <v>152</v>
      </c>
      <c r="J491">
        <v>5</v>
      </c>
      <c r="K491" s="1">
        <v>332534</v>
      </c>
      <c r="L491" s="1">
        <v>1662670</v>
      </c>
      <c r="M491" t="s">
        <v>27</v>
      </c>
      <c r="N491" t="s">
        <v>27</v>
      </c>
      <c r="O491">
        <v>2</v>
      </c>
      <c r="P491" t="s">
        <v>35</v>
      </c>
      <c r="Q491">
        <v>69</v>
      </c>
      <c r="R491" s="1">
        <v>1077152</v>
      </c>
    </row>
    <row r="492" spans="1:18" x14ac:dyDescent="0.3">
      <c r="A492" t="s">
        <v>9634</v>
      </c>
      <c r="B492" s="9">
        <v>45052</v>
      </c>
      <c r="C492" t="s">
        <v>8730</v>
      </c>
      <c r="D492" t="s">
        <v>8731</v>
      </c>
      <c r="E492" t="s">
        <v>2951</v>
      </c>
      <c r="F492" t="s">
        <v>998</v>
      </c>
      <c r="G492" t="s">
        <v>9635</v>
      </c>
      <c r="H492" t="s">
        <v>32</v>
      </c>
      <c r="I492" t="s">
        <v>141</v>
      </c>
      <c r="J492">
        <v>9</v>
      </c>
      <c r="K492" s="1">
        <v>5010</v>
      </c>
      <c r="L492" s="1">
        <v>45090</v>
      </c>
      <c r="M492">
        <v>0</v>
      </c>
      <c r="N492" t="s">
        <v>34</v>
      </c>
      <c r="O492">
        <v>4</v>
      </c>
      <c r="P492" t="s">
        <v>28</v>
      </c>
      <c r="Q492">
        <v>123</v>
      </c>
      <c r="R492" s="1">
        <v>558942</v>
      </c>
    </row>
    <row r="493" spans="1:18" x14ac:dyDescent="0.3">
      <c r="A493" t="s">
        <v>9636</v>
      </c>
      <c r="B493" s="9">
        <v>44945</v>
      </c>
      <c r="C493" t="s">
        <v>8730</v>
      </c>
      <c r="D493" t="s">
        <v>8731</v>
      </c>
      <c r="E493" t="s">
        <v>1738</v>
      </c>
      <c r="F493" t="s">
        <v>700</v>
      </c>
      <c r="G493" t="s">
        <v>9637</v>
      </c>
      <c r="H493" t="s">
        <v>45</v>
      </c>
      <c r="I493" t="s">
        <v>211</v>
      </c>
      <c r="J493">
        <v>14</v>
      </c>
      <c r="K493" s="1">
        <v>15578</v>
      </c>
      <c r="L493" s="1">
        <v>218092</v>
      </c>
      <c r="M493">
        <v>15</v>
      </c>
      <c r="N493" t="s">
        <v>27</v>
      </c>
      <c r="O493">
        <v>1</v>
      </c>
      <c r="P493" t="s">
        <v>35</v>
      </c>
      <c r="Q493">
        <v>110</v>
      </c>
      <c r="R493" s="1">
        <v>383206</v>
      </c>
    </row>
    <row r="494" spans="1:18" x14ac:dyDescent="0.3">
      <c r="A494" t="s">
        <v>9638</v>
      </c>
      <c r="B494" s="9">
        <v>45373</v>
      </c>
      <c r="C494" t="s">
        <v>8730</v>
      </c>
      <c r="D494" t="s">
        <v>8731</v>
      </c>
      <c r="E494" t="s">
        <v>949</v>
      </c>
      <c r="F494" t="s">
        <v>268</v>
      </c>
      <c r="G494" t="s">
        <v>9639</v>
      </c>
      <c r="H494" t="s">
        <v>40</v>
      </c>
      <c r="I494" t="s">
        <v>171</v>
      </c>
      <c r="J494">
        <v>14</v>
      </c>
      <c r="K494" s="1">
        <v>2169</v>
      </c>
      <c r="L494" s="1">
        <v>30366</v>
      </c>
      <c r="M494" t="s">
        <v>27</v>
      </c>
      <c r="N494" t="s">
        <v>27</v>
      </c>
      <c r="O494">
        <v>3</v>
      </c>
      <c r="P494" t="s">
        <v>35</v>
      </c>
      <c r="Q494">
        <v>128</v>
      </c>
      <c r="R494" s="1">
        <v>289731</v>
      </c>
    </row>
    <row r="495" spans="1:18" x14ac:dyDescent="0.3">
      <c r="A495" t="s">
        <v>9640</v>
      </c>
      <c r="B495" s="9">
        <v>45594</v>
      </c>
      <c r="C495" t="s">
        <v>8730</v>
      </c>
      <c r="D495" t="s">
        <v>8731</v>
      </c>
      <c r="E495" t="s">
        <v>2951</v>
      </c>
      <c r="F495" t="s">
        <v>1104</v>
      </c>
      <c r="G495" t="s">
        <v>27</v>
      </c>
      <c r="H495" t="s">
        <v>24</v>
      </c>
      <c r="I495" t="s">
        <v>174</v>
      </c>
      <c r="J495">
        <v>13</v>
      </c>
      <c r="K495" s="1">
        <v>247334</v>
      </c>
      <c r="L495" s="1">
        <v>3215342</v>
      </c>
      <c r="M495">
        <v>10</v>
      </c>
      <c r="N495" t="s">
        <v>47</v>
      </c>
      <c r="O495">
        <v>2</v>
      </c>
      <c r="P495" t="s">
        <v>35</v>
      </c>
      <c r="Q495">
        <v>83</v>
      </c>
      <c r="R495" s="1">
        <v>1077152</v>
      </c>
    </row>
    <row r="496" spans="1:18" x14ac:dyDescent="0.3">
      <c r="A496" t="s">
        <v>9641</v>
      </c>
      <c r="B496" s="9">
        <v>45159</v>
      </c>
      <c r="C496" t="s">
        <v>8730</v>
      </c>
      <c r="D496" t="s">
        <v>8731</v>
      </c>
      <c r="E496" t="s">
        <v>1738</v>
      </c>
      <c r="F496" t="s">
        <v>747</v>
      </c>
      <c r="G496" t="s">
        <v>9642</v>
      </c>
      <c r="H496" t="s">
        <v>24</v>
      </c>
      <c r="I496" t="s">
        <v>92</v>
      </c>
      <c r="J496">
        <v>16</v>
      </c>
      <c r="K496" s="1">
        <v>32322</v>
      </c>
      <c r="L496" s="1">
        <v>517152</v>
      </c>
      <c r="M496">
        <v>15</v>
      </c>
      <c r="N496" t="s">
        <v>26</v>
      </c>
      <c r="O496">
        <v>1</v>
      </c>
      <c r="P496" t="s">
        <v>35</v>
      </c>
      <c r="Q496">
        <v>200</v>
      </c>
      <c r="R496" s="1">
        <v>1077152</v>
      </c>
    </row>
    <row r="497" spans="1:18" x14ac:dyDescent="0.3">
      <c r="A497" t="s">
        <v>9643</v>
      </c>
      <c r="B497" s="9">
        <v>45411</v>
      </c>
      <c r="C497" t="s">
        <v>8730</v>
      </c>
      <c r="D497" t="s">
        <v>8731</v>
      </c>
      <c r="E497" t="s">
        <v>1738</v>
      </c>
      <c r="F497" t="s">
        <v>691</v>
      </c>
      <c r="G497" t="s">
        <v>9644</v>
      </c>
      <c r="H497" t="s">
        <v>45</v>
      </c>
      <c r="I497" t="s">
        <v>74</v>
      </c>
      <c r="J497">
        <v>9</v>
      </c>
      <c r="K497" s="1">
        <v>29641</v>
      </c>
      <c r="L497" s="1">
        <v>266769</v>
      </c>
      <c r="M497">
        <v>0</v>
      </c>
      <c r="N497" t="s">
        <v>26</v>
      </c>
      <c r="O497">
        <v>1</v>
      </c>
      <c r="P497" t="s">
        <v>28</v>
      </c>
      <c r="Q497">
        <v>185</v>
      </c>
      <c r="R497" s="1">
        <v>383206</v>
      </c>
    </row>
    <row r="498" spans="1:18" x14ac:dyDescent="0.3">
      <c r="A498" t="s">
        <v>9645</v>
      </c>
      <c r="B498" s="9">
        <v>45640</v>
      </c>
      <c r="C498" t="s">
        <v>8730</v>
      </c>
      <c r="D498" t="s">
        <v>8731</v>
      </c>
      <c r="E498" t="s">
        <v>949</v>
      </c>
      <c r="F498" t="s">
        <v>759</v>
      </c>
      <c r="G498" t="s">
        <v>9646</v>
      </c>
      <c r="H498" t="s">
        <v>32</v>
      </c>
      <c r="I498" t="s">
        <v>33</v>
      </c>
      <c r="J498">
        <v>11</v>
      </c>
      <c r="K498" s="1">
        <v>13740</v>
      </c>
      <c r="L498" s="1">
        <v>151140</v>
      </c>
      <c r="M498">
        <v>5</v>
      </c>
      <c r="N498" t="s">
        <v>34</v>
      </c>
      <c r="O498">
        <v>2</v>
      </c>
      <c r="P498" t="s">
        <v>35</v>
      </c>
      <c r="Q498">
        <v>125</v>
      </c>
      <c r="R498" s="1">
        <v>558942</v>
      </c>
    </row>
    <row r="499" spans="1:18" x14ac:dyDescent="0.3">
      <c r="A499" t="s">
        <v>9647</v>
      </c>
      <c r="B499" s="9">
        <v>45353</v>
      </c>
      <c r="C499" t="s">
        <v>8730</v>
      </c>
      <c r="D499" t="s">
        <v>8731</v>
      </c>
      <c r="E499" t="s">
        <v>949</v>
      </c>
      <c r="F499" t="s">
        <v>476</v>
      </c>
      <c r="G499" t="s">
        <v>27</v>
      </c>
      <c r="H499" t="s">
        <v>32</v>
      </c>
      <c r="I499" t="s">
        <v>237</v>
      </c>
      <c r="J499">
        <v>13</v>
      </c>
      <c r="K499" s="1">
        <v>7909</v>
      </c>
      <c r="L499" s="1">
        <v>102817</v>
      </c>
      <c r="M499">
        <v>0</v>
      </c>
      <c r="N499" t="s">
        <v>27</v>
      </c>
      <c r="O499">
        <v>2</v>
      </c>
      <c r="P499" t="s">
        <v>28</v>
      </c>
      <c r="Q499">
        <v>81</v>
      </c>
      <c r="R499" s="1">
        <v>558942</v>
      </c>
    </row>
    <row r="500" spans="1:18" x14ac:dyDescent="0.3">
      <c r="A500" t="s">
        <v>9648</v>
      </c>
      <c r="B500" s="9">
        <v>45065</v>
      </c>
      <c r="C500" t="s">
        <v>8730</v>
      </c>
      <c r="D500" t="s">
        <v>8731</v>
      </c>
      <c r="E500" t="s">
        <v>2951</v>
      </c>
      <c r="F500" t="s">
        <v>2564</v>
      </c>
      <c r="G500" t="s">
        <v>9649</v>
      </c>
      <c r="H500" t="s">
        <v>65</v>
      </c>
      <c r="I500" t="s">
        <v>478</v>
      </c>
      <c r="J500">
        <v>10</v>
      </c>
      <c r="K500" s="1">
        <v>67261</v>
      </c>
      <c r="L500" s="1">
        <v>672610</v>
      </c>
      <c r="M500">
        <v>10</v>
      </c>
      <c r="N500" t="s">
        <v>27</v>
      </c>
      <c r="O500">
        <v>2</v>
      </c>
      <c r="P500" t="s">
        <v>27</v>
      </c>
      <c r="Q500">
        <v>193</v>
      </c>
      <c r="R500" s="1">
        <v>761054</v>
      </c>
    </row>
    <row r="501" spans="1:18" x14ac:dyDescent="0.3">
      <c r="A501" t="s">
        <v>9650</v>
      </c>
      <c r="B501" s="9">
        <v>45394</v>
      </c>
      <c r="C501" t="s">
        <v>8730</v>
      </c>
      <c r="D501" t="s">
        <v>8731</v>
      </c>
      <c r="E501" t="s">
        <v>2951</v>
      </c>
      <c r="F501" t="s">
        <v>817</v>
      </c>
      <c r="G501" t="s">
        <v>9651</v>
      </c>
      <c r="H501" t="s">
        <v>45</v>
      </c>
      <c r="I501" t="s">
        <v>98</v>
      </c>
      <c r="J501">
        <v>11</v>
      </c>
      <c r="K501" s="1">
        <v>4697</v>
      </c>
      <c r="L501" s="1">
        <v>51667</v>
      </c>
      <c r="M501">
        <v>0</v>
      </c>
      <c r="N501" t="s">
        <v>47</v>
      </c>
      <c r="O501">
        <v>4</v>
      </c>
      <c r="P501" t="s">
        <v>35</v>
      </c>
      <c r="Q501">
        <v>180</v>
      </c>
      <c r="R501" s="1">
        <v>383206</v>
      </c>
    </row>
    <row r="502" spans="1:18" x14ac:dyDescent="0.3">
      <c r="A502" t="s">
        <v>9652</v>
      </c>
      <c r="B502" s="9">
        <v>45420</v>
      </c>
      <c r="C502" t="s">
        <v>8730</v>
      </c>
      <c r="D502" t="s">
        <v>8731</v>
      </c>
      <c r="E502" t="s">
        <v>1738</v>
      </c>
      <c r="F502" t="s">
        <v>2223</v>
      </c>
      <c r="G502" t="s">
        <v>9653</v>
      </c>
      <c r="H502" t="s">
        <v>40</v>
      </c>
      <c r="I502" t="s">
        <v>137</v>
      </c>
      <c r="J502">
        <v>15</v>
      </c>
      <c r="K502" s="1">
        <v>17490</v>
      </c>
      <c r="L502" s="1">
        <v>262350</v>
      </c>
      <c r="M502">
        <v>15</v>
      </c>
      <c r="N502" t="s">
        <v>47</v>
      </c>
      <c r="O502">
        <v>2</v>
      </c>
      <c r="P502" t="s">
        <v>35</v>
      </c>
      <c r="Q502">
        <v>97</v>
      </c>
      <c r="R502" s="1">
        <v>289731</v>
      </c>
    </row>
    <row r="503" spans="1:18" x14ac:dyDescent="0.3">
      <c r="A503" t="s">
        <v>9654</v>
      </c>
      <c r="B503" s="9">
        <v>45571</v>
      </c>
      <c r="C503" t="s">
        <v>8730</v>
      </c>
      <c r="D503" t="s">
        <v>8731</v>
      </c>
      <c r="E503" t="s">
        <v>949</v>
      </c>
      <c r="F503" t="s">
        <v>5228</v>
      </c>
      <c r="G503" t="s">
        <v>9655</v>
      </c>
      <c r="H503" t="s">
        <v>65</v>
      </c>
      <c r="I503" t="s">
        <v>66</v>
      </c>
      <c r="J503">
        <v>16</v>
      </c>
      <c r="K503" s="1">
        <v>136564</v>
      </c>
      <c r="L503" s="1">
        <v>2185024</v>
      </c>
      <c r="M503">
        <v>15</v>
      </c>
      <c r="N503" t="s">
        <v>27</v>
      </c>
      <c r="O503">
        <v>5</v>
      </c>
      <c r="P503" t="s">
        <v>35</v>
      </c>
      <c r="Q503">
        <v>58</v>
      </c>
      <c r="R503" s="1">
        <v>761054</v>
      </c>
    </row>
    <row r="504" spans="1:18" x14ac:dyDescent="0.3">
      <c r="A504" t="s">
        <v>9656</v>
      </c>
      <c r="B504" s="9">
        <v>44963</v>
      </c>
      <c r="C504" t="s">
        <v>8730</v>
      </c>
      <c r="D504" t="s">
        <v>8731</v>
      </c>
      <c r="E504" t="s">
        <v>1738</v>
      </c>
      <c r="F504" t="s">
        <v>814</v>
      </c>
      <c r="G504" t="s">
        <v>9657</v>
      </c>
      <c r="H504" t="s">
        <v>32</v>
      </c>
      <c r="I504" t="s">
        <v>95</v>
      </c>
      <c r="J504">
        <v>14</v>
      </c>
      <c r="K504" s="1">
        <v>21231</v>
      </c>
      <c r="L504" s="1">
        <v>297234</v>
      </c>
      <c r="M504">
        <v>0</v>
      </c>
      <c r="N504" t="s">
        <v>57</v>
      </c>
      <c r="O504" t="s">
        <v>27</v>
      </c>
      <c r="P504" t="s">
        <v>28</v>
      </c>
      <c r="Q504">
        <v>190</v>
      </c>
      <c r="R504" s="1">
        <v>558942</v>
      </c>
    </row>
    <row r="505" spans="1:18" x14ac:dyDescent="0.3">
      <c r="A505" t="s">
        <v>9658</v>
      </c>
      <c r="B505" s="9">
        <v>44933</v>
      </c>
      <c r="C505" t="s">
        <v>8730</v>
      </c>
      <c r="D505" t="s">
        <v>8731</v>
      </c>
      <c r="E505" t="s">
        <v>1738</v>
      </c>
      <c r="F505" t="s">
        <v>595</v>
      </c>
      <c r="G505" t="s">
        <v>9659</v>
      </c>
      <c r="H505" t="s">
        <v>65</v>
      </c>
      <c r="I505" t="s">
        <v>478</v>
      </c>
      <c r="J505">
        <v>10</v>
      </c>
      <c r="K505" s="1">
        <v>85256</v>
      </c>
      <c r="L505" s="1">
        <v>852560</v>
      </c>
      <c r="M505" t="s">
        <v>27</v>
      </c>
      <c r="N505" t="s">
        <v>27</v>
      </c>
      <c r="O505">
        <v>1</v>
      </c>
      <c r="P505" t="s">
        <v>35</v>
      </c>
      <c r="Q505">
        <v>15</v>
      </c>
      <c r="R505" s="1">
        <v>761054</v>
      </c>
    </row>
    <row r="506" spans="1:18" x14ac:dyDescent="0.3">
      <c r="A506" t="s">
        <v>9660</v>
      </c>
      <c r="B506" s="9">
        <v>45598</v>
      </c>
      <c r="C506" t="s">
        <v>8730</v>
      </c>
      <c r="D506" t="s">
        <v>8731</v>
      </c>
      <c r="E506" t="s">
        <v>2951</v>
      </c>
      <c r="F506" t="s">
        <v>3052</v>
      </c>
      <c r="G506" t="s">
        <v>9661</v>
      </c>
      <c r="H506" t="s">
        <v>45</v>
      </c>
      <c r="I506" t="s">
        <v>82</v>
      </c>
      <c r="J506">
        <v>18</v>
      </c>
      <c r="K506" s="1">
        <v>35519</v>
      </c>
      <c r="L506" s="1">
        <v>639342</v>
      </c>
      <c r="M506">
        <v>0</v>
      </c>
      <c r="N506" t="s">
        <v>57</v>
      </c>
      <c r="O506" t="s">
        <v>27</v>
      </c>
      <c r="P506" t="s">
        <v>35</v>
      </c>
      <c r="Q506">
        <v>20</v>
      </c>
      <c r="R506" s="1">
        <v>383206</v>
      </c>
    </row>
    <row r="507" spans="1:18" x14ac:dyDescent="0.3">
      <c r="A507" t="s">
        <v>9662</v>
      </c>
      <c r="B507" s="9">
        <v>45253</v>
      </c>
      <c r="C507" t="s">
        <v>8730</v>
      </c>
      <c r="D507" t="s">
        <v>8731</v>
      </c>
      <c r="E507" t="s">
        <v>949</v>
      </c>
      <c r="F507" t="s">
        <v>90</v>
      </c>
      <c r="G507" t="s">
        <v>9663</v>
      </c>
      <c r="H507" t="s">
        <v>32</v>
      </c>
      <c r="I507" t="s">
        <v>141</v>
      </c>
      <c r="J507">
        <v>15</v>
      </c>
      <c r="K507" s="1">
        <v>4403</v>
      </c>
      <c r="L507" s="1">
        <v>66045</v>
      </c>
      <c r="M507">
        <v>0</v>
      </c>
      <c r="N507" t="s">
        <v>57</v>
      </c>
      <c r="O507">
        <v>4</v>
      </c>
      <c r="P507" t="s">
        <v>28</v>
      </c>
      <c r="Q507">
        <v>145</v>
      </c>
      <c r="R507" s="1">
        <v>558942</v>
      </c>
    </row>
    <row r="508" spans="1:18" x14ac:dyDescent="0.3">
      <c r="A508" t="s">
        <v>9664</v>
      </c>
      <c r="B508" s="9">
        <v>45107</v>
      </c>
      <c r="C508" t="s">
        <v>8730</v>
      </c>
      <c r="D508" t="s">
        <v>8731</v>
      </c>
      <c r="E508" t="s">
        <v>2951</v>
      </c>
      <c r="F508" t="s">
        <v>1150</v>
      </c>
      <c r="G508" t="s">
        <v>9665</v>
      </c>
      <c r="H508" t="s">
        <v>45</v>
      </c>
      <c r="I508" t="s">
        <v>74</v>
      </c>
      <c r="J508">
        <v>12</v>
      </c>
      <c r="K508" s="1">
        <v>43593</v>
      </c>
      <c r="L508" s="1">
        <v>523116</v>
      </c>
      <c r="M508">
        <v>15</v>
      </c>
      <c r="N508" t="s">
        <v>57</v>
      </c>
      <c r="O508" t="s">
        <v>27</v>
      </c>
      <c r="P508" t="s">
        <v>35</v>
      </c>
      <c r="Q508">
        <v>187</v>
      </c>
      <c r="R508" s="1">
        <v>383206</v>
      </c>
    </row>
    <row r="509" spans="1:18" x14ac:dyDescent="0.3">
      <c r="A509" t="s">
        <v>9666</v>
      </c>
      <c r="B509" s="9">
        <v>45091</v>
      </c>
      <c r="C509" t="s">
        <v>8730</v>
      </c>
      <c r="D509" t="s">
        <v>8731</v>
      </c>
      <c r="E509" t="s">
        <v>1738</v>
      </c>
      <c r="F509" t="s">
        <v>1861</v>
      </c>
      <c r="G509" t="s">
        <v>9667</v>
      </c>
      <c r="H509" t="s">
        <v>40</v>
      </c>
      <c r="I509" t="s">
        <v>70</v>
      </c>
      <c r="J509">
        <v>6</v>
      </c>
      <c r="K509" s="1">
        <v>12405</v>
      </c>
      <c r="L509" s="1">
        <v>74430</v>
      </c>
      <c r="M509">
        <v>0</v>
      </c>
      <c r="N509" t="s">
        <v>26</v>
      </c>
      <c r="O509">
        <v>2</v>
      </c>
      <c r="P509" t="s">
        <v>35</v>
      </c>
      <c r="Q509">
        <v>128</v>
      </c>
      <c r="R509" s="1">
        <v>289731</v>
      </c>
    </row>
    <row r="510" spans="1:18" x14ac:dyDescent="0.3">
      <c r="A510" t="s">
        <v>9668</v>
      </c>
      <c r="B510" s="9">
        <v>45490</v>
      </c>
      <c r="C510" t="s">
        <v>8730</v>
      </c>
      <c r="D510" t="s">
        <v>8731</v>
      </c>
      <c r="E510" t="s">
        <v>949</v>
      </c>
      <c r="F510" t="s">
        <v>1209</v>
      </c>
      <c r="G510" t="s">
        <v>9669</v>
      </c>
      <c r="H510" t="s">
        <v>32</v>
      </c>
      <c r="I510" t="s">
        <v>95</v>
      </c>
      <c r="J510">
        <v>16</v>
      </c>
      <c r="K510" s="1">
        <v>2540</v>
      </c>
      <c r="L510" s="1">
        <v>40640</v>
      </c>
      <c r="M510" t="s">
        <v>27</v>
      </c>
      <c r="N510" t="s">
        <v>26</v>
      </c>
      <c r="O510">
        <v>4</v>
      </c>
      <c r="P510" t="s">
        <v>35</v>
      </c>
      <c r="Q510">
        <v>36</v>
      </c>
      <c r="R510" s="1">
        <v>558942</v>
      </c>
    </row>
    <row r="511" spans="1:18" x14ac:dyDescent="0.3">
      <c r="A511" t="s">
        <v>9670</v>
      </c>
      <c r="B511" s="9">
        <v>45449</v>
      </c>
      <c r="C511" t="s">
        <v>8730</v>
      </c>
      <c r="D511" t="s">
        <v>8731</v>
      </c>
      <c r="E511" t="s">
        <v>949</v>
      </c>
      <c r="F511" t="s">
        <v>967</v>
      </c>
      <c r="G511" t="s">
        <v>9671</v>
      </c>
      <c r="H511" t="s">
        <v>40</v>
      </c>
      <c r="I511" t="s">
        <v>106</v>
      </c>
      <c r="J511">
        <v>4</v>
      </c>
      <c r="K511" s="1">
        <v>14158</v>
      </c>
      <c r="L511" s="1">
        <v>56632</v>
      </c>
      <c r="M511">
        <v>5</v>
      </c>
      <c r="N511" t="s">
        <v>34</v>
      </c>
      <c r="O511" t="s">
        <v>27</v>
      </c>
      <c r="P511" t="s">
        <v>35</v>
      </c>
      <c r="Q511">
        <v>170</v>
      </c>
      <c r="R511" s="1">
        <v>289731</v>
      </c>
    </row>
    <row r="512" spans="1:18" x14ac:dyDescent="0.3">
      <c r="A512" t="s">
        <v>9672</v>
      </c>
      <c r="B512" s="9">
        <v>45492</v>
      </c>
      <c r="C512" t="s">
        <v>8730</v>
      </c>
      <c r="D512" t="s">
        <v>8731</v>
      </c>
      <c r="E512" t="s">
        <v>1738</v>
      </c>
      <c r="F512" t="s">
        <v>2021</v>
      </c>
      <c r="G512" t="s">
        <v>27</v>
      </c>
      <c r="H512" t="s">
        <v>65</v>
      </c>
      <c r="I512" t="s">
        <v>102</v>
      </c>
      <c r="J512">
        <v>6</v>
      </c>
      <c r="K512" s="1">
        <v>62850</v>
      </c>
      <c r="L512" s="1">
        <v>377100</v>
      </c>
      <c r="M512">
        <v>5</v>
      </c>
      <c r="N512" t="s">
        <v>26</v>
      </c>
      <c r="O512">
        <v>3</v>
      </c>
      <c r="P512" t="s">
        <v>35</v>
      </c>
      <c r="Q512">
        <v>29</v>
      </c>
      <c r="R512" s="1">
        <v>761054</v>
      </c>
    </row>
    <row r="513" spans="1:18" x14ac:dyDescent="0.3">
      <c r="A513" t="s">
        <v>9673</v>
      </c>
      <c r="B513" s="9">
        <v>45577</v>
      </c>
      <c r="C513" t="s">
        <v>8730</v>
      </c>
      <c r="D513" t="s">
        <v>8731</v>
      </c>
      <c r="E513" t="s">
        <v>1738</v>
      </c>
      <c r="F513" t="s">
        <v>967</v>
      </c>
      <c r="G513" t="s">
        <v>9674</v>
      </c>
      <c r="H513" t="s">
        <v>40</v>
      </c>
      <c r="I513" t="s">
        <v>123</v>
      </c>
      <c r="J513">
        <v>8</v>
      </c>
      <c r="K513" s="1">
        <v>7753</v>
      </c>
      <c r="L513" s="1">
        <v>62024</v>
      </c>
      <c r="M513" t="s">
        <v>27</v>
      </c>
      <c r="N513" t="s">
        <v>27</v>
      </c>
      <c r="O513">
        <v>4</v>
      </c>
      <c r="P513" t="s">
        <v>35</v>
      </c>
      <c r="Q513">
        <v>70</v>
      </c>
      <c r="R513" s="1">
        <v>289731</v>
      </c>
    </row>
    <row r="514" spans="1:18" x14ac:dyDescent="0.3">
      <c r="A514" t="s">
        <v>9675</v>
      </c>
      <c r="B514" s="9">
        <v>45051</v>
      </c>
      <c r="C514" t="s">
        <v>8730</v>
      </c>
      <c r="D514" t="s">
        <v>8731</v>
      </c>
      <c r="E514" t="s">
        <v>1738</v>
      </c>
      <c r="F514" t="s">
        <v>1399</v>
      </c>
      <c r="G514" t="s">
        <v>9676</v>
      </c>
      <c r="H514" t="s">
        <v>32</v>
      </c>
      <c r="I514" t="s">
        <v>158</v>
      </c>
      <c r="J514">
        <v>2</v>
      </c>
      <c r="K514" s="1">
        <v>24539</v>
      </c>
      <c r="L514" s="1">
        <v>49078</v>
      </c>
      <c r="M514">
        <v>10</v>
      </c>
      <c r="N514" t="s">
        <v>27</v>
      </c>
      <c r="O514">
        <v>1</v>
      </c>
      <c r="P514" t="s">
        <v>28</v>
      </c>
      <c r="Q514">
        <v>86</v>
      </c>
      <c r="R514" s="1">
        <v>558942</v>
      </c>
    </row>
    <row r="515" spans="1:18" x14ac:dyDescent="0.3">
      <c r="A515" t="s">
        <v>9677</v>
      </c>
      <c r="B515" s="9">
        <v>45108</v>
      </c>
      <c r="C515" t="s">
        <v>8730</v>
      </c>
      <c r="D515" t="s">
        <v>8731</v>
      </c>
      <c r="E515" t="s">
        <v>2951</v>
      </c>
      <c r="F515" t="s">
        <v>3121</v>
      </c>
      <c r="G515" t="s">
        <v>9678</v>
      </c>
      <c r="H515" t="s">
        <v>45</v>
      </c>
      <c r="I515" t="s">
        <v>130</v>
      </c>
      <c r="J515">
        <v>13</v>
      </c>
      <c r="K515" s="1">
        <v>24679</v>
      </c>
      <c r="L515" s="1">
        <v>320827</v>
      </c>
      <c r="M515">
        <v>20</v>
      </c>
      <c r="N515" t="s">
        <v>26</v>
      </c>
      <c r="O515">
        <v>5</v>
      </c>
      <c r="P515" t="s">
        <v>35</v>
      </c>
      <c r="Q515">
        <v>121</v>
      </c>
      <c r="R515" s="1">
        <v>383206</v>
      </c>
    </row>
    <row r="516" spans="1:18" x14ac:dyDescent="0.3">
      <c r="A516" t="s">
        <v>9679</v>
      </c>
      <c r="B516" s="9">
        <v>45057</v>
      </c>
      <c r="C516" t="s">
        <v>8730</v>
      </c>
      <c r="D516" t="s">
        <v>8731</v>
      </c>
      <c r="E516" t="s">
        <v>949</v>
      </c>
      <c r="F516" t="s">
        <v>981</v>
      </c>
      <c r="G516" t="s">
        <v>27</v>
      </c>
      <c r="H516" t="s">
        <v>24</v>
      </c>
      <c r="I516" t="s">
        <v>92</v>
      </c>
      <c r="J516">
        <v>1</v>
      </c>
      <c r="K516" s="1">
        <v>47896</v>
      </c>
      <c r="L516" s="1">
        <v>47896</v>
      </c>
      <c r="M516">
        <v>15</v>
      </c>
      <c r="N516" t="s">
        <v>26</v>
      </c>
      <c r="O516">
        <v>7</v>
      </c>
      <c r="P516" t="s">
        <v>35</v>
      </c>
      <c r="Q516">
        <v>38</v>
      </c>
      <c r="R516" s="1">
        <v>1077152</v>
      </c>
    </row>
    <row r="517" spans="1:18" x14ac:dyDescent="0.3">
      <c r="A517" t="s">
        <v>9680</v>
      </c>
      <c r="B517" s="9">
        <v>45083</v>
      </c>
      <c r="C517" t="s">
        <v>8730</v>
      </c>
      <c r="D517" t="s">
        <v>8731</v>
      </c>
      <c r="E517" t="s">
        <v>949</v>
      </c>
      <c r="F517" t="s">
        <v>1660</v>
      </c>
      <c r="G517" t="s">
        <v>9681</v>
      </c>
      <c r="H517" t="s">
        <v>45</v>
      </c>
      <c r="I517" t="s">
        <v>130</v>
      </c>
      <c r="J517">
        <v>8</v>
      </c>
      <c r="K517" s="1">
        <v>41763</v>
      </c>
      <c r="L517" s="1">
        <v>334104</v>
      </c>
      <c r="M517">
        <v>0</v>
      </c>
      <c r="N517" t="s">
        <v>47</v>
      </c>
      <c r="O517" t="s">
        <v>27</v>
      </c>
      <c r="P517" t="s">
        <v>28</v>
      </c>
      <c r="Q517">
        <v>124</v>
      </c>
      <c r="R517" s="1">
        <v>383206</v>
      </c>
    </row>
    <row r="518" spans="1:18" x14ac:dyDescent="0.3">
      <c r="A518" t="s">
        <v>9682</v>
      </c>
      <c r="B518" s="9">
        <v>45350</v>
      </c>
      <c r="C518" t="s">
        <v>8730</v>
      </c>
      <c r="D518" t="s">
        <v>8731</v>
      </c>
      <c r="E518" t="s">
        <v>949</v>
      </c>
      <c r="F518" t="s">
        <v>385</v>
      </c>
      <c r="G518" t="s">
        <v>9683</v>
      </c>
      <c r="H518" t="s">
        <v>40</v>
      </c>
      <c r="I518" t="s">
        <v>137</v>
      </c>
      <c r="J518">
        <v>18</v>
      </c>
      <c r="K518" s="1">
        <v>17524</v>
      </c>
      <c r="L518" s="1">
        <v>315432</v>
      </c>
      <c r="M518" t="s">
        <v>27</v>
      </c>
      <c r="N518" t="s">
        <v>26</v>
      </c>
      <c r="O518">
        <v>2</v>
      </c>
      <c r="P518" t="s">
        <v>35</v>
      </c>
      <c r="Q518">
        <v>189</v>
      </c>
      <c r="R518" s="1">
        <v>289731</v>
      </c>
    </row>
    <row r="519" spans="1:18" x14ac:dyDescent="0.3">
      <c r="A519" t="s">
        <v>9684</v>
      </c>
      <c r="B519" s="9">
        <v>45587</v>
      </c>
      <c r="C519" t="s">
        <v>8730</v>
      </c>
      <c r="D519" t="s">
        <v>8731</v>
      </c>
      <c r="E519" t="s">
        <v>949</v>
      </c>
      <c r="F519" t="s">
        <v>409</v>
      </c>
      <c r="G519" t="s">
        <v>27</v>
      </c>
      <c r="H519" t="s">
        <v>65</v>
      </c>
      <c r="I519" t="s">
        <v>66</v>
      </c>
      <c r="J519">
        <v>19</v>
      </c>
      <c r="K519" s="1">
        <v>31362</v>
      </c>
      <c r="L519" s="1">
        <v>595878</v>
      </c>
      <c r="M519">
        <v>20</v>
      </c>
      <c r="N519" t="s">
        <v>47</v>
      </c>
      <c r="O519">
        <v>3</v>
      </c>
      <c r="P519" t="s">
        <v>35</v>
      </c>
      <c r="Q519">
        <v>77</v>
      </c>
      <c r="R519" s="1">
        <v>761054</v>
      </c>
    </row>
    <row r="520" spans="1:18" x14ac:dyDescent="0.3">
      <c r="A520" t="s">
        <v>9685</v>
      </c>
      <c r="B520" s="9">
        <v>45164</v>
      </c>
      <c r="C520" t="s">
        <v>8730</v>
      </c>
      <c r="D520" t="s">
        <v>8731</v>
      </c>
      <c r="E520" t="s">
        <v>2951</v>
      </c>
      <c r="F520" t="s">
        <v>313</v>
      </c>
      <c r="G520" t="s">
        <v>9686</v>
      </c>
      <c r="H520" t="s">
        <v>45</v>
      </c>
      <c r="I520" t="s">
        <v>130</v>
      </c>
      <c r="J520">
        <v>16</v>
      </c>
      <c r="K520" s="1">
        <v>43161</v>
      </c>
      <c r="L520" s="1">
        <v>690576</v>
      </c>
      <c r="M520">
        <v>0</v>
      </c>
      <c r="N520" t="s">
        <v>27</v>
      </c>
      <c r="O520">
        <v>1</v>
      </c>
      <c r="P520" t="s">
        <v>28</v>
      </c>
      <c r="Q520">
        <v>73</v>
      </c>
      <c r="R520" s="1">
        <v>383206</v>
      </c>
    </row>
    <row r="521" spans="1:18" x14ac:dyDescent="0.3">
      <c r="A521" t="s">
        <v>9687</v>
      </c>
      <c r="B521" s="9">
        <v>45499</v>
      </c>
      <c r="C521" t="s">
        <v>8730</v>
      </c>
      <c r="D521" t="s">
        <v>8731</v>
      </c>
      <c r="E521" t="s">
        <v>949</v>
      </c>
      <c r="F521" t="s">
        <v>7739</v>
      </c>
      <c r="G521" t="s">
        <v>9688</v>
      </c>
      <c r="H521" t="s">
        <v>65</v>
      </c>
      <c r="I521" t="s">
        <v>397</v>
      </c>
      <c r="J521">
        <v>4</v>
      </c>
      <c r="K521" s="1">
        <v>107535</v>
      </c>
      <c r="L521" s="1">
        <v>430140</v>
      </c>
      <c r="M521">
        <v>0</v>
      </c>
      <c r="N521" t="s">
        <v>26</v>
      </c>
      <c r="O521" t="s">
        <v>27</v>
      </c>
      <c r="P521" t="s">
        <v>35</v>
      </c>
      <c r="Q521">
        <v>60</v>
      </c>
      <c r="R521" s="1">
        <v>761054</v>
      </c>
    </row>
    <row r="522" spans="1:18" x14ac:dyDescent="0.3">
      <c r="A522" t="s">
        <v>9689</v>
      </c>
      <c r="B522" s="9">
        <v>45567</v>
      </c>
      <c r="C522" t="s">
        <v>8730</v>
      </c>
      <c r="D522" t="s">
        <v>8731</v>
      </c>
      <c r="E522" t="s">
        <v>949</v>
      </c>
      <c r="F522" t="s">
        <v>1066</v>
      </c>
      <c r="G522" t="s">
        <v>9690</v>
      </c>
      <c r="H522" t="s">
        <v>40</v>
      </c>
      <c r="I522" t="s">
        <v>123</v>
      </c>
      <c r="J522">
        <v>8</v>
      </c>
      <c r="K522" s="1">
        <v>9017</v>
      </c>
      <c r="L522" s="1">
        <v>72136</v>
      </c>
      <c r="M522">
        <v>0</v>
      </c>
      <c r="N522" t="s">
        <v>57</v>
      </c>
      <c r="O522">
        <v>3</v>
      </c>
      <c r="P522" t="s">
        <v>35</v>
      </c>
      <c r="Q522">
        <v>174</v>
      </c>
      <c r="R522" s="1">
        <v>289731</v>
      </c>
    </row>
    <row r="523" spans="1:18" x14ac:dyDescent="0.3">
      <c r="A523" t="s">
        <v>9691</v>
      </c>
      <c r="B523" s="9">
        <v>45081</v>
      </c>
      <c r="C523" t="s">
        <v>8730</v>
      </c>
      <c r="D523" t="s">
        <v>8731</v>
      </c>
      <c r="E523" t="s">
        <v>949</v>
      </c>
      <c r="F523" t="s">
        <v>703</v>
      </c>
      <c r="G523" t="s">
        <v>9692</v>
      </c>
      <c r="H523" t="s">
        <v>40</v>
      </c>
      <c r="I523" t="s">
        <v>51</v>
      </c>
      <c r="J523">
        <v>10</v>
      </c>
      <c r="K523" s="1">
        <v>16441</v>
      </c>
      <c r="L523" s="1">
        <v>164410</v>
      </c>
      <c r="M523">
        <v>0</v>
      </c>
      <c r="N523" t="s">
        <v>47</v>
      </c>
      <c r="O523">
        <v>3</v>
      </c>
      <c r="P523" t="s">
        <v>35</v>
      </c>
      <c r="Q523">
        <v>149</v>
      </c>
      <c r="R523" s="1">
        <v>289731</v>
      </c>
    </row>
    <row r="524" spans="1:18" x14ac:dyDescent="0.3">
      <c r="A524" t="s">
        <v>9693</v>
      </c>
      <c r="B524" s="9">
        <v>45522</v>
      </c>
      <c r="C524" t="s">
        <v>8730</v>
      </c>
      <c r="D524" t="s">
        <v>8731</v>
      </c>
      <c r="E524" t="s">
        <v>1738</v>
      </c>
      <c r="F524" t="s">
        <v>3888</v>
      </c>
      <c r="G524" t="s">
        <v>27</v>
      </c>
      <c r="H524" t="s">
        <v>32</v>
      </c>
      <c r="I524" t="s">
        <v>158</v>
      </c>
      <c r="J524">
        <v>11</v>
      </c>
      <c r="K524" s="1">
        <v>5240</v>
      </c>
      <c r="L524" s="1">
        <v>57640</v>
      </c>
      <c r="M524">
        <v>0</v>
      </c>
      <c r="N524" t="s">
        <v>34</v>
      </c>
      <c r="O524">
        <v>4</v>
      </c>
      <c r="P524" t="s">
        <v>35</v>
      </c>
      <c r="Q524">
        <v>182</v>
      </c>
      <c r="R524" s="1">
        <v>558942</v>
      </c>
    </row>
    <row r="525" spans="1:18" x14ac:dyDescent="0.3">
      <c r="A525" t="s">
        <v>9694</v>
      </c>
      <c r="B525" s="9">
        <v>45613</v>
      </c>
      <c r="C525" t="s">
        <v>8730</v>
      </c>
      <c r="D525" t="s">
        <v>8731</v>
      </c>
      <c r="E525" t="s">
        <v>2951</v>
      </c>
      <c r="F525" t="s">
        <v>6461</v>
      </c>
      <c r="G525" t="s">
        <v>27</v>
      </c>
      <c r="H525" t="s">
        <v>24</v>
      </c>
      <c r="I525" t="s">
        <v>161</v>
      </c>
      <c r="J525">
        <v>11</v>
      </c>
      <c r="K525" s="1">
        <v>117282</v>
      </c>
      <c r="L525" s="1">
        <v>1290102</v>
      </c>
      <c r="M525">
        <v>10</v>
      </c>
      <c r="N525" t="s">
        <v>57</v>
      </c>
      <c r="O525">
        <v>1</v>
      </c>
      <c r="P525" t="s">
        <v>28</v>
      </c>
      <c r="Q525">
        <v>82</v>
      </c>
      <c r="R525" s="1">
        <v>1077152</v>
      </c>
    </row>
    <row r="526" spans="1:18" x14ac:dyDescent="0.3">
      <c r="A526" t="s">
        <v>9695</v>
      </c>
      <c r="B526" s="9">
        <v>45342</v>
      </c>
      <c r="C526" t="s">
        <v>8730</v>
      </c>
      <c r="D526" t="s">
        <v>8731</v>
      </c>
      <c r="E526" t="s">
        <v>949</v>
      </c>
      <c r="F526" t="s">
        <v>2270</v>
      </c>
      <c r="G526" t="s">
        <v>9696</v>
      </c>
      <c r="H526" t="s">
        <v>45</v>
      </c>
      <c r="I526" t="s">
        <v>211</v>
      </c>
      <c r="J526">
        <v>15</v>
      </c>
      <c r="K526" s="1">
        <v>5818</v>
      </c>
      <c r="L526" s="1">
        <v>87270</v>
      </c>
      <c r="M526">
        <v>20</v>
      </c>
      <c r="N526" t="s">
        <v>26</v>
      </c>
      <c r="O526">
        <v>4</v>
      </c>
      <c r="P526" t="s">
        <v>35</v>
      </c>
      <c r="Q526">
        <v>171</v>
      </c>
      <c r="R526" s="1">
        <v>383206</v>
      </c>
    </row>
    <row r="527" spans="1:18" x14ac:dyDescent="0.3">
      <c r="A527" t="s">
        <v>9697</v>
      </c>
      <c r="B527" s="9">
        <v>45045</v>
      </c>
      <c r="C527" t="s">
        <v>8730</v>
      </c>
      <c r="D527" t="s">
        <v>8731</v>
      </c>
      <c r="E527" t="s">
        <v>949</v>
      </c>
      <c r="F527" t="s">
        <v>3041</v>
      </c>
      <c r="G527" t="s">
        <v>9698</v>
      </c>
      <c r="H527" t="s">
        <v>24</v>
      </c>
      <c r="I527" t="s">
        <v>56</v>
      </c>
      <c r="J527">
        <v>19</v>
      </c>
      <c r="K527" s="1">
        <v>117184</v>
      </c>
      <c r="L527" s="1">
        <v>2226496</v>
      </c>
      <c r="M527">
        <v>5</v>
      </c>
      <c r="N527" t="s">
        <v>47</v>
      </c>
      <c r="O527" t="s">
        <v>27</v>
      </c>
      <c r="P527" t="s">
        <v>35</v>
      </c>
      <c r="Q527">
        <v>88</v>
      </c>
      <c r="R527" s="1">
        <v>1077152</v>
      </c>
    </row>
    <row r="528" spans="1:18" x14ac:dyDescent="0.3">
      <c r="A528" t="s">
        <v>9699</v>
      </c>
      <c r="B528" s="9">
        <v>45081</v>
      </c>
      <c r="C528" t="s">
        <v>8730</v>
      </c>
      <c r="D528" t="s">
        <v>8731</v>
      </c>
      <c r="E528" t="s">
        <v>949</v>
      </c>
      <c r="F528" t="s">
        <v>1624</v>
      </c>
      <c r="G528" t="s">
        <v>9700</v>
      </c>
      <c r="H528" t="s">
        <v>45</v>
      </c>
      <c r="I528" t="s">
        <v>82</v>
      </c>
      <c r="J528">
        <v>19</v>
      </c>
      <c r="K528" s="1">
        <v>21518</v>
      </c>
      <c r="L528" s="1">
        <v>408842</v>
      </c>
      <c r="M528">
        <v>20</v>
      </c>
      <c r="N528" t="s">
        <v>27</v>
      </c>
      <c r="O528">
        <v>3</v>
      </c>
      <c r="P528" t="s">
        <v>35</v>
      </c>
      <c r="Q528">
        <v>55</v>
      </c>
      <c r="R528" s="1">
        <v>383206</v>
      </c>
    </row>
    <row r="529" spans="1:18" x14ac:dyDescent="0.3">
      <c r="A529" t="s">
        <v>9701</v>
      </c>
      <c r="B529" s="9">
        <v>45213</v>
      </c>
      <c r="C529" t="s">
        <v>8730</v>
      </c>
      <c r="D529" t="s">
        <v>8731</v>
      </c>
      <c r="E529" t="s">
        <v>1738</v>
      </c>
      <c r="F529" t="s">
        <v>68</v>
      </c>
      <c r="G529" t="s">
        <v>9702</v>
      </c>
      <c r="H529" t="s">
        <v>40</v>
      </c>
      <c r="I529" t="s">
        <v>41</v>
      </c>
      <c r="J529">
        <v>15</v>
      </c>
      <c r="K529" s="1">
        <v>13027</v>
      </c>
      <c r="L529" s="1">
        <v>195405</v>
      </c>
      <c r="M529">
        <v>20</v>
      </c>
      <c r="N529" t="s">
        <v>57</v>
      </c>
      <c r="O529">
        <v>3</v>
      </c>
      <c r="P529" t="s">
        <v>35</v>
      </c>
      <c r="Q529">
        <v>12</v>
      </c>
      <c r="R529" s="1">
        <v>289731</v>
      </c>
    </row>
    <row r="530" spans="1:18" x14ac:dyDescent="0.3">
      <c r="A530" t="s">
        <v>9703</v>
      </c>
      <c r="B530" s="9">
        <v>45529</v>
      </c>
      <c r="C530" t="s">
        <v>8730</v>
      </c>
      <c r="D530" t="s">
        <v>8731</v>
      </c>
      <c r="E530" t="s">
        <v>1738</v>
      </c>
      <c r="F530" t="s">
        <v>814</v>
      </c>
      <c r="G530" t="s">
        <v>9704</v>
      </c>
      <c r="H530" t="s">
        <v>40</v>
      </c>
      <c r="I530" t="s">
        <v>106</v>
      </c>
      <c r="J530">
        <v>12</v>
      </c>
      <c r="K530" s="1">
        <v>10980</v>
      </c>
      <c r="L530" s="1">
        <v>131760</v>
      </c>
      <c r="M530">
        <v>5</v>
      </c>
      <c r="N530" t="s">
        <v>47</v>
      </c>
      <c r="O530">
        <v>2</v>
      </c>
      <c r="P530" t="s">
        <v>35</v>
      </c>
      <c r="Q530">
        <v>160</v>
      </c>
      <c r="R530" s="1">
        <v>289731</v>
      </c>
    </row>
    <row r="531" spans="1:18" x14ac:dyDescent="0.3">
      <c r="A531" t="s">
        <v>9705</v>
      </c>
      <c r="B531" s="9">
        <v>45415</v>
      </c>
      <c r="C531" t="s">
        <v>8730</v>
      </c>
      <c r="D531" t="s">
        <v>8731</v>
      </c>
      <c r="E531" t="s">
        <v>1738</v>
      </c>
      <c r="F531" t="s">
        <v>122</v>
      </c>
      <c r="G531" t="s">
        <v>9706</v>
      </c>
      <c r="H531" t="s">
        <v>45</v>
      </c>
      <c r="I531" t="s">
        <v>74</v>
      </c>
      <c r="J531">
        <v>19</v>
      </c>
      <c r="K531" s="1">
        <v>12890</v>
      </c>
      <c r="L531" s="1">
        <v>244910</v>
      </c>
      <c r="M531">
        <v>0</v>
      </c>
      <c r="N531" t="s">
        <v>26</v>
      </c>
      <c r="O531">
        <v>5</v>
      </c>
      <c r="P531" t="s">
        <v>35</v>
      </c>
      <c r="Q531">
        <v>133</v>
      </c>
      <c r="R531" s="1">
        <v>383206</v>
      </c>
    </row>
    <row r="532" spans="1:18" x14ac:dyDescent="0.3">
      <c r="A532" t="s">
        <v>9707</v>
      </c>
      <c r="B532" s="9">
        <v>45179</v>
      </c>
      <c r="C532" t="s">
        <v>8730</v>
      </c>
      <c r="D532" t="s">
        <v>8731</v>
      </c>
      <c r="E532" t="s">
        <v>1738</v>
      </c>
      <c r="F532" t="s">
        <v>1184</v>
      </c>
      <c r="G532" t="s">
        <v>9708</v>
      </c>
      <c r="H532" t="s">
        <v>40</v>
      </c>
      <c r="I532" t="s">
        <v>123</v>
      </c>
      <c r="J532">
        <v>17</v>
      </c>
      <c r="K532" s="1">
        <v>8796</v>
      </c>
      <c r="L532" s="1">
        <v>149532</v>
      </c>
      <c r="M532" t="s">
        <v>27</v>
      </c>
      <c r="N532" t="s">
        <v>27</v>
      </c>
      <c r="O532">
        <v>2</v>
      </c>
      <c r="P532" t="s">
        <v>35</v>
      </c>
      <c r="Q532">
        <v>126</v>
      </c>
      <c r="R532" s="1">
        <v>289731</v>
      </c>
    </row>
    <row r="533" spans="1:18" x14ac:dyDescent="0.3">
      <c r="A533" t="s">
        <v>9709</v>
      </c>
      <c r="B533" s="9">
        <v>44999</v>
      </c>
      <c r="C533" t="s">
        <v>8730</v>
      </c>
      <c r="D533" t="s">
        <v>8731</v>
      </c>
      <c r="E533" t="s">
        <v>949</v>
      </c>
      <c r="F533" t="s">
        <v>1219</v>
      </c>
      <c r="G533" t="s">
        <v>9710</v>
      </c>
      <c r="H533" t="s">
        <v>40</v>
      </c>
      <c r="I533" t="s">
        <v>51</v>
      </c>
      <c r="J533">
        <v>7</v>
      </c>
      <c r="K533" s="1">
        <v>4338</v>
      </c>
      <c r="L533" s="1">
        <v>30366</v>
      </c>
      <c r="M533">
        <v>15</v>
      </c>
      <c r="N533" t="s">
        <v>27</v>
      </c>
      <c r="O533">
        <v>3</v>
      </c>
      <c r="P533" t="s">
        <v>35</v>
      </c>
      <c r="Q533">
        <v>107</v>
      </c>
      <c r="R533" s="1">
        <v>289731</v>
      </c>
    </row>
    <row r="534" spans="1:18" x14ac:dyDescent="0.3">
      <c r="A534" t="s">
        <v>9711</v>
      </c>
      <c r="B534" s="9">
        <v>45076</v>
      </c>
      <c r="C534" t="s">
        <v>8730</v>
      </c>
      <c r="D534" t="s">
        <v>8731</v>
      </c>
      <c r="E534" t="s">
        <v>949</v>
      </c>
      <c r="F534" t="s">
        <v>166</v>
      </c>
      <c r="G534" t="s">
        <v>9712</v>
      </c>
      <c r="H534" t="s">
        <v>40</v>
      </c>
      <c r="I534" t="s">
        <v>106</v>
      </c>
      <c r="J534">
        <v>17</v>
      </c>
      <c r="K534" s="1">
        <v>2807</v>
      </c>
      <c r="L534" s="1">
        <v>47719</v>
      </c>
      <c r="M534" t="s">
        <v>27</v>
      </c>
      <c r="N534" t="s">
        <v>57</v>
      </c>
      <c r="O534">
        <v>4</v>
      </c>
      <c r="P534" t="s">
        <v>35</v>
      </c>
      <c r="Q534">
        <v>138</v>
      </c>
      <c r="R534" s="1">
        <v>289731</v>
      </c>
    </row>
    <row r="535" spans="1:18" x14ac:dyDescent="0.3">
      <c r="A535" t="s">
        <v>9713</v>
      </c>
      <c r="B535" s="9">
        <v>45558</v>
      </c>
      <c r="C535" t="s">
        <v>8730</v>
      </c>
      <c r="D535" t="s">
        <v>8731</v>
      </c>
      <c r="E535" t="s">
        <v>1738</v>
      </c>
      <c r="F535" t="s">
        <v>1568</v>
      </c>
      <c r="G535" t="s">
        <v>27</v>
      </c>
      <c r="H535" t="s">
        <v>40</v>
      </c>
      <c r="I535" t="s">
        <v>123</v>
      </c>
      <c r="J535">
        <v>1</v>
      </c>
      <c r="K535" s="1">
        <v>9006</v>
      </c>
      <c r="L535" s="1">
        <v>9006</v>
      </c>
      <c r="M535">
        <v>0</v>
      </c>
      <c r="N535" t="s">
        <v>27</v>
      </c>
      <c r="O535">
        <v>5</v>
      </c>
      <c r="P535" t="s">
        <v>28</v>
      </c>
      <c r="Q535">
        <v>1</v>
      </c>
      <c r="R535" s="1">
        <v>289731</v>
      </c>
    </row>
    <row r="536" spans="1:18" x14ac:dyDescent="0.3">
      <c r="A536" t="s">
        <v>9714</v>
      </c>
      <c r="B536" s="9">
        <v>45571</v>
      </c>
      <c r="C536" t="s">
        <v>8730</v>
      </c>
      <c r="D536" t="s">
        <v>8731</v>
      </c>
      <c r="E536" t="s">
        <v>949</v>
      </c>
      <c r="F536" t="s">
        <v>3020</v>
      </c>
      <c r="G536" t="s">
        <v>9715</v>
      </c>
      <c r="H536" t="s">
        <v>65</v>
      </c>
      <c r="I536" t="s">
        <v>382</v>
      </c>
      <c r="J536">
        <v>2</v>
      </c>
      <c r="K536" s="1">
        <v>23527</v>
      </c>
      <c r="L536" s="1">
        <v>47054</v>
      </c>
      <c r="M536" t="s">
        <v>27</v>
      </c>
      <c r="N536" t="s">
        <v>27</v>
      </c>
      <c r="O536">
        <v>2</v>
      </c>
      <c r="P536" t="s">
        <v>35</v>
      </c>
      <c r="Q536">
        <v>93</v>
      </c>
      <c r="R536" s="1">
        <v>761054</v>
      </c>
    </row>
    <row r="537" spans="1:18" x14ac:dyDescent="0.3">
      <c r="A537" t="s">
        <v>9716</v>
      </c>
      <c r="B537" s="9">
        <v>45478</v>
      </c>
      <c r="C537" t="s">
        <v>8730</v>
      </c>
      <c r="D537" t="s">
        <v>8731</v>
      </c>
      <c r="E537" t="s">
        <v>1738</v>
      </c>
      <c r="F537" t="s">
        <v>1094</v>
      </c>
      <c r="G537" t="s">
        <v>9717</v>
      </c>
      <c r="H537" t="s">
        <v>24</v>
      </c>
      <c r="I537" t="s">
        <v>92</v>
      </c>
      <c r="J537">
        <v>3</v>
      </c>
      <c r="K537" s="1">
        <v>156654</v>
      </c>
      <c r="L537" s="1">
        <v>469962</v>
      </c>
      <c r="M537">
        <v>0</v>
      </c>
      <c r="N537" t="s">
        <v>27</v>
      </c>
      <c r="O537">
        <v>6</v>
      </c>
      <c r="P537" t="s">
        <v>28</v>
      </c>
      <c r="Q537">
        <v>174</v>
      </c>
      <c r="R537" s="1">
        <v>1077152</v>
      </c>
    </row>
    <row r="538" spans="1:18" x14ac:dyDescent="0.3">
      <c r="A538" t="s">
        <v>9718</v>
      </c>
      <c r="B538" s="9">
        <v>45207</v>
      </c>
      <c r="C538" t="s">
        <v>8730</v>
      </c>
      <c r="D538" t="s">
        <v>8731</v>
      </c>
      <c r="E538" t="s">
        <v>949</v>
      </c>
      <c r="F538" t="s">
        <v>2590</v>
      </c>
      <c r="G538" t="s">
        <v>9719</v>
      </c>
      <c r="H538" t="s">
        <v>65</v>
      </c>
      <c r="I538" t="s">
        <v>102</v>
      </c>
      <c r="J538">
        <v>4</v>
      </c>
      <c r="K538" s="1">
        <v>94922</v>
      </c>
      <c r="L538" s="1">
        <v>379688</v>
      </c>
      <c r="M538" t="s">
        <v>27</v>
      </c>
      <c r="N538" t="s">
        <v>27</v>
      </c>
      <c r="O538">
        <v>2</v>
      </c>
      <c r="P538" t="s">
        <v>35</v>
      </c>
      <c r="Q538">
        <v>123</v>
      </c>
      <c r="R538" s="1">
        <v>761054</v>
      </c>
    </row>
    <row r="539" spans="1:18" x14ac:dyDescent="0.3">
      <c r="A539" t="s">
        <v>9720</v>
      </c>
      <c r="B539" s="9">
        <v>45635</v>
      </c>
      <c r="C539" t="s">
        <v>8730</v>
      </c>
      <c r="D539" t="s">
        <v>8731</v>
      </c>
      <c r="E539" t="s">
        <v>1738</v>
      </c>
      <c r="F539" t="s">
        <v>396</v>
      </c>
      <c r="G539" t="s">
        <v>27</v>
      </c>
      <c r="H539" t="s">
        <v>40</v>
      </c>
      <c r="I539" t="s">
        <v>41</v>
      </c>
      <c r="J539">
        <v>4</v>
      </c>
      <c r="K539" s="1">
        <v>15474</v>
      </c>
      <c r="L539" s="1">
        <v>61896</v>
      </c>
      <c r="M539">
        <v>10</v>
      </c>
      <c r="N539" t="s">
        <v>27</v>
      </c>
      <c r="O539">
        <v>2</v>
      </c>
      <c r="P539" t="s">
        <v>35</v>
      </c>
      <c r="Q539">
        <v>147</v>
      </c>
      <c r="R539" s="1">
        <v>289731</v>
      </c>
    </row>
    <row r="540" spans="1:18" x14ac:dyDescent="0.3">
      <c r="A540" t="s">
        <v>9721</v>
      </c>
      <c r="B540" s="9">
        <v>45206</v>
      </c>
      <c r="C540" t="s">
        <v>8730</v>
      </c>
      <c r="D540" t="s">
        <v>8731</v>
      </c>
      <c r="E540" t="s">
        <v>1738</v>
      </c>
      <c r="F540" t="s">
        <v>1028</v>
      </c>
      <c r="G540" t="s">
        <v>9722</v>
      </c>
      <c r="H540" t="s">
        <v>45</v>
      </c>
      <c r="I540" t="s">
        <v>211</v>
      </c>
      <c r="J540">
        <v>7</v>
      </c>
      <c r="K540" s="1">
        <v>24711</v>
      </c>
      <c r="L540" s="1">
        <v>172977</v>
      </c>
      <c r="M540">
        <v>20</v>
      </c>
      <c r="N540" t="s">
        <v>47</v>
      </c>
      <c r="O540">
        <v>2</v>
      </c>
      <c r="P540" t="s">
        <v>35</v>
      </c>
      <c r="Q540">
        <v>127</v>
      </c>
      <c r="R540" s="1">
        <v>383206</v>
      </c>
    </row>
    <row r="541" spans="1:18" x14ac:dyDescent="0.3">
      <c r="A541" t="s">
        <v>9723</v>
      </c>
      <c r="B541" s="9">
        <v>44929</v>
      </c>
      <c r="C541" t="s">
        <v>8730</v>
      </c>
      <c r="D541" t="s">
        <v>8731</v>
      </c>
      <c r="E541" t="s">
        <v>1738</v>
      </c>
      <c r="F541" t="s">
        <v>854</v>
      </c>
      <c r="G541" t="s">
        <v>27</v>
      </c>
      <c r="H541" t="s">
        <v>24</v>
      </c>
      <c r="I541" t="s">
        <v>56</v>
      </c>
      <c r="J541">
        <v>14</v>
      </c>
      <c r="K541" s="1">
        <v>204917</v>
      </c>
      <c r="L541" s="1">
        <v>2868838</v>
      </c>
      <c r="M541">
        <v>15</v>
      </c>
      <c r="N541" t="s">
        <v>27</v>
      </c>
      <c r="O541" t="s">
        <v>27</v>
      </c>
      <c r="P541" t="s">
        <v>28</v>
      </c>
      <c r="Q541">
        <v>119</v>
      </c>
      <c r="R541" s="1">
        <v>1077152</v>
      </c>
    </row>
    <row r="542" spans="1:18" x14ac:dyDescent="0.3">
      <c r="A542" t="s">
        <v>9724</v>
      </c>
      <c r="B542" s="9">
        <v>44975</v>
      </c>
      <c r="C542" t="s">
        <v>8730</v>
      </c>
      <c r="D542" t="s">
        <v>8731</v>
      </c>
      <c r="E542" t="s">
        <v>1738</v>
      </c>
      <c r="F542" t="s">
        <v>455</v>
      </c>
      <c r="G542" t="s">
        <v>9725</v>
      </c>
      <c r="H542" t="s">
        <v>32</v>
      </c>
      <c r="I542" t="s">
        <v>141</v>
      </c>
      <c r="J542">
        <v>8</v>
      </c>
      <c r="K542" s="1">
        <v>5124</v>
      </c>
      <c r="L542" s="1">
        <v>40992</v>
      </c>
      <c r="M542">
        <v>0</v>
      </c>
      <c r="N542" t="s">
        <v>26</v>
      </c>
      <c r="O542">
        <v>4</v>
      </c>
      <c r="P542" t="s">
        <v>35</v>
      </c>
      <c r="Q542">
        <v>7</v>
      </c>
      <c r="R542" s="1">
        <v>558942</v>
      </c>
    </row>
    <row r="543" spans="1:18" x14ac:dyDescent="0.3">
      <c r="A543" t="s">
        <v>9726</v>
      </c>
      <c r="B543" s="9">
        <v>45410</v>
      </c>
      <c r="C543" t="s">
        <v>8730</v>
      </c>
      <c r="D543" t="s">
        <v>8731</v>
      </c>
      <c r="E543" t="s">
        <v>949</v>
      </c>
      <c r="F543" t="s">
        <v>3771</v>
      </c>
      <c r="G543" t="s">
        <v>9727</v>
      </c>
      <c r="H543" t="s">
        <v>65</v>
      </c>
      <c r="I543" t="s">
        <v>397</v>
      </c>
      <c r="J543">
        <v>19</v>
      </c>
      <c r="K543" s="1">
        <v>30940</v>
      </c>
      <c r="L543" s="1">
        <v>587860</v>
      </c>
      <c r="M543" t="s">
        <v>27</v>
      </c>
      <c r="N543" t="s">
        <v>27</v>
      </c>
      <c r="O543">
        <v>5</v>
      </c>
      <c r="P543" t="s">
        <v>35</v>
      </c>
      <c r="Q543">
        <v>137</v>
      </c>
      <c r="R543" s="1">
        <v>761054</v>
      </c>
    </row>
    <row r="544" spans="1:18" x14ac:dyDescent="0.3">
      <c r="A544" t="s">
        <v>9728</v>
      </c>
      <c r="B544" s="9">
        <v>45639</v>
      </c>
      <c r="C544" t="s">
        <v>8730</v>
      </c>
      <c r="D544" t="s">
        <v>8731</v>
      </c>
      <c r="E544" t="s">
        <v>1738</v>
      </c>
      <c r="F544" t="s">
        <v>826</v>
      </c>
      <c r="G544" t="s">
        <v>9729</v>
      </c>
      <c r="H544" t="s">
        <v>40</v>
      </c>
      <c r="I544" t="s">
        <v>41</v>
      </c>
      <c r="J544">
        <v>12</v>
      </c>
      <c r="K544" s="1">
        <v>15078</v>
      </c>
      <c r="L544" s="1">
        <v>180936</v>
      </c>
      <c r="M544">
        <v>10</v>
      </c>
      <c r="N544" t="s">
        <v>47</v>
      </c>
      <c r="O544">
        <v>4</v>
      </c>
      <c r="P544" t="s">
        <v>27</v>
      </c>
      <c r="Q544">
        <v>140</v>
      </c>
      <c r="R544" s="1">
        <v>289731</v>
      </c>
    </row>
    <row r="545" spans="1:18" x14ac:dyDescent="0.3">
      <c r="A545" t="s">
        <v>9730</v>
      </c>
      <c r="B545" s="9">
        <v>45654</v>
      </c>
      <c r="C545" t="s">
        <v>8730</v>
      </c>
      <c r="D545" t="s">
        <v>8731</v>
      </c>
      <c r="E545" t="s">
        <v>1738</v>
      </c>
      <c r="F545" t="s">
        <v>452</v>
      </c>
      <c r="G545" t="s">
        <v>9731</v>
      </c>
      <c r="H545" t="s">
        <v>65</v>
      </c>
      <c r="I545" t="s">
        <v>78</v>
      </c>
      <c r="J545">
        <v>17</v>
      </c>
      <c r="K545" s="1">
        <v>67322</v>
      </c>
      <c r="L545" s="1">
        <v>1144474</v>
      </c>
      <c r="M545">
        <v>20</v>
      </c>
      <c r="N545" t="s">
        <v>57</v>
      </c>
      <c r="O545">
        <v>4</v>
      </c>
      <c r="P545" t="s">
        <v>35</v>
      </c>
      <c r="Q545">
        <v>145</v>
      </c>
      <c r="R545" s="1">
        <v>761054</v>
      </c>
    </row>
    <row r="546" spans="1:18" x14ac:dyDescent="0.3">
      <c r="A546" t="s">
        <v>9732</v>
      </c>
      <c r="B546" s="9">
        <v>45084</v>
      </c>
      <c r="C546" t="s">
        <v>8730</v>
      </c>
      <c r="D546" t="s">
        <v>8731</v>
      </c>
      <c r="E546" t="s">
        <v>2951</v>
      </c>
      <c r="F546" t="s">
        <v>2000</v>
      </c>
      <c r="G546" t="s">
        <v>9733</v>
      </c>
      <c r="H546" t="s">
        <v>45</v>
      </c>
      <c r="I546" t="s">
        <v>82</v>
      </c>
      <c r="J546">
        <v>1</v>
      </c>
      <c r="K546" s="1">
        <v>10341</v>
      </c>
      <c r="L546" s="1">
        <v>10341</v>
      </c>
      <c r="M546">
        <v>0</v>
      </c>
      <c r="N546" t="s">
        <v>27</v>
      </c>
      <c r="O546" t="s">
        <v>27</v>
      </c>
      <c r="P546" t="s">
        <v>35</v>
      </c>
      <c r="Q546">
        <v>135</v>
      </c>
      <c r="R546" s="1">
        <v>383206</v>
      </c>
    </row>
    <row r="547" spans="1:18" x14ac:dyDescent="0.3">
      <c r="A547" t="s">
        <v>9734</v>
      </c>
      <c r="B547" s="9">
        <v>45609</v>
      </c>
      <c r="C547" t="s">
        <v>8730</v>
      </c>
      <c r="D547" t="s">
        <v>8731</v>
      </c>
      <c r="E547" t="s">
        <v>1738</v>
      </c>
      <c r="F547" t="s">
        <v>1565</v>
      </c>
      <c r="G547" t="s">
        <v>9735</v>
      </c>
      <c r="H547" t="s">
        <v>40</v>
      </c>
      <c r="I547" t="s">
        <v>123</v>
      </c>
      <c r="J547">
        <v>14</v>
      </c>
      <c r="K547" s="1">
        <v>4699</v>
      </c>
      <c r="L547" s="1">
        <v>65786</v>
      </c>
      <c r="M547">
        <v>0</v>
      </c>
      <c r="N547" t="s">
        <v>27</v>
      </c>
      <c r="O547">
        <v>4</v>
      </c>
      <c r="P547" t="s">
        <v>35</v>
      </c>
      <c r="Q547">
        <v>173</v>
      </c>
      <c r="R547" s="1">
        <v>289731</v>
      </c>
    </row>
    <row r="548" spans="1:18" x14ac:dyDescent="0.3">
      <c r="A548" t="s">
        <v>9736</v>
      </c>
      <c r="B548" s="9">
        <v>45497</v>
      </c>
      <c r="C548" t="s">
        <v>8730</v>
      </c>
      <c r="D548" t="s">
        <v>8731</v>
      </c>
      <c r="E548" t="s">
        <v>949</v>
      </c>
      <c r="F548" t="s">
        <v>215</v>
      </c>
      <c r="G548" t="s">
        <v>9737</v>
      </c>
      <c r="H548" t="s">
        <v>65</v>
      </c>
      <c r="I548" t="s">
        <v>478</v>
      </c>
      <c r="J548">
        <v>19</v>
      </c>
      <c r="K548" s="1">
        <v>153906</v>
      </c>
      <c r="L548" s="1">
        <v>2924214</v>
      </c>
      <c r="M548">
        <v>0</v>
      </c>
      <c r="N548" t="s">
        <v>57</v>
      </c>
      <c r="O548">
        <v>3</v>
      </c>
      <c r="P548" t="s">
        <v>35</v>
      </c>
      <c r="Q548">
        <v>107</v>
      </c>
      <c r="R548" s="1">
        <v>761054</v>
      </c>
    </row>
    <row r="549" spans="1:18" x14ac:dyDescent="0.3">
      <c r="A549" t="s">
        <v>9738</v>
      </c>
      <c r="B549" s="9">
        <v>45289</v>
      </c>
      <c r="C549" t="s">
        <v>8730</v>
      </c>
      <c r="D549" t="s">
        <v>8731</v>
      </c>
      <c r="E549" t="s">
        <v>1738</v>
      </c>
      <c r="F549" t="s">
        <v>2132</v>
      </c>
      <c r="G549" t="s">
        <v>9739</v>
      </c>
      <c r="H549" t="s">
        <v>45</v>
      </c>
      <c r="I549" t="s">
        <v>98</v>
      </c>
      <c r="J549">
        <v>11</v>
      </c>
      <c r="K549" s="1">
        <v>16153</v>
      </c>
      <c r="L549" s="1">
        <v>177683</v>
      </c>
      <c r="M549">
        <v>15</v>
      </c>
      <c r="N549" t="s">
        <v>27</v>
      </c>
      <c r="O549">
        <v>4</v>
      </c>
      <c r="P549" t="s">
        <v>35</v>
      </c>
      <c r="Q549">
        <v>13</v>
      </c>
      <c r="R549" s="1">
        <v>383206</v>
      </c>
    </row>
    <row r="550" spans="1:18" x14ac:dyDescent="0.3">
      <c r="A550" t="s">
        <v>9740</v>
      </c>
      <c r="B550" s="9">
        <v>45620</v>
      </c>
      <c r="C550" t="s">
        <v>8730</v>
      </c>
      <c r="D550" t="s">
        <v>8731</v>
      </c>
      <c r="E550" t="s">
        <v>1738</v>
      </c>
      <c r="F550" t="s">
        <v>480</v>
      </c>
      <c r="G550" t="s">
        <v>9741</v>
      </c>
      <c r="H550" t="s">
        <v>65</v>
      </c>
      <c r="I550" t="s">
        <v>78</v>
      </c>
      <c r="J550">
        <v>7</v>
      </c>
      <c r="K550" s="1">
        <v>112618</v>
      </c>
      <c r="L550" s="1">
        <v>788326</v>
      </c>
      <c r="M550" t="s">
        <v>27</v>
      </c>
      <c r="N550" t="s">
        <v>47</v>
      </c>
      <c r="O550">
        <v>2</v>
      </c>
      <c r="P550" t="s">
        <v>35</v>
      </c>
      <c r="Q550">
        <v>141</v>
      </c>
      <c r="R550" s="1">
        <v>761054</v>
      </c>
    </row>
    <row r="551" spans="1:18" x14ac:dyDescent="0.3">
      <c r="A551" t="s">
        <v>9742</v>
      </c>
      <c r="B551" s="9">
        <v>45366</v>
      </c>
      <c r="C551" t="s">
        <v>8730</v>
      </c>
      <c r="D551" t="s">
        <v>8731</v>
      </c>
      <c r="E551" t="s">
        <v>2951</v>
      </c>
      <c r="F551" t="s">
        <v>100</v>
      </c>
      <c r="G551" t="s">
        <v>9743</v>
      </c>
      <c r="H551" t="s">
        <v>40</v>
      </c>
      <c r="I551" t="s">
        <v>106</v>
      </c>
      <c r="J551">
        <v>20</v>
      </c>
      <c r="K551" s="1">
        <v>2911</v>
      </c>
      <c r="L551" s="1">
        <v>58220</v>
      </c>
      <c r="M551">
        <v>10</v>
      </c>
      <c r="N551" t="s">
        <v>57</v>
      </c>
      <c r="O551">
        <v>7</v>
      </c>
      <c r="P551" t="s">
        <v>35</v>
      </c>
      <c r="Q551">
        <v>50</v>
      </c>
      <c r="R551" s="1">
        <v>289731</v>
      </c>
    </row>
    <row r="552" spans="1:18" x14ac:dyDescent="0.3">
      <c r="A552" t="s">
        <v>9744</v>
      </c>
      <c r="B552" s="9">
        <v>45512</v>
      </c>
      <c r="C552" t="s">
        <v>8730</v>
      </c>
      <c r="D552" t="s">
        <v>8731</v>
      </c>
      <c r="E552" t="s">
        <v>949</v>
      </c>
      <c r="F552" t="s">
        <v>978</v>
      </c>
      <c r="G552" t="s">
        <v>27</v>
      </c>
      <c r="H552" t="s">
        <v>40</v>
      </c>
      <c r="I552" t="s">
        <v>137</v>
      </c>
      <c r="J552">
        <v>7</v>
      </c>
      <c r="K552" s="1">
        <v>13359</v>
      </c>
      <c r="L552" s="1">
        <v>93513</v>
      </c>
      <c r="M552">
        <v>0</v>
      </c>
      <c r="N552" t="s">
        <v>26</v>
      </c>
      <c r="O552">
        <v>5</v>
      </c>
      <c r="P552" t="s">
        <v>35</v>
      </c>
      <c r="Q552">
        <v>168</v>
      </c>
      <c r="R552" s="1">
        <v>289731</v>
      </c>
    </row>
    <row r="553" spans="1:18" x14ac:dyDescent="0.3">
      <c r="A553" t="s">
        <v>9745</v>
      </c>
      <c r="B553" s="9">
        <v>45529</v>
      </c>
      <c r="C553" t="s">
        <v>8730</v>
      </c>
      <c r="D553" t="s">
        <v>8731</v>
      </c>
      <c r="E553" t="s">
        <v>2951</v>
      </c>
      <c r="F553" t="s">
        <v>1595</v>
      </c>
      <c r="G553" t="s">
        <v>9746</v>
      </c>
      <c r="H553" t="s">
        <v>45</v>
      </c>
      <c r="I553" t="s">
        <v>130</v>
      </c>
      <c r="J553">
        <v>13</v>
      </c>
      <c r="K553" s="1">
        <v>27322</v>
      </c>
      <c r="L553" s="1">
        <v>355186</v>
      </c>
      <c r="M553">
        <v>15</v>
      </c>
      <c r="N553" t="s">
        <v>57</v>
      </c>
      <c r="O553">
        <v>2</v>
      </c>
      <c r="P553" t="s">
        <v>35</v>
      </c>
      <c r="Q553">
        <v>38</v>
      </c>
      <c r="R553" s="1">
        <v>383206</v>
      </c>
    </row>
    <row r="554" spans="1:18" x14ac:dyDescent="0.3">
      <c r="A554" t="s">
        <v>9747</v>
      </c>
      <c r="B554" s="9">
        <v>45508</v>
      </c>
      <c r="C554" t="s">
        <v>8730</v>
      </c>
      <c r="D554" t="s">
        <v>8731</v>
      </c>
      <c r="E554" t="s">
        <v>1738</v>
      </c>
      <c r="F554" t="s">
        <v>393</v>
      </c>
      <c r="G554" t="s">
        <v>9748</v>
      </c>
      <c r="H554" t="s">
        <v>24</v>
      </c>
      <c r="I554" t="s">
        <v>174</v>
      </c>
      <c r="J554">
        <v>16</v>
      </c>
      <c r="K554" s="1">
        <v>264638</v>
      </c>
      <c r="L554" s="1">
        <v>4234208</v>
      </c>
      <c r="M554">
        <v>10</v>
      </c>
      <c r="N554" t="s">
        <v>26</v>
      </c>
      <c r="O554">
        <v>1</v>
      </c>
      <c r="P554" t="s">
        <v>35</v>
      </c>
      <c r="Q554">
        <v>155</v>
      </c>
      <c r="R554" s="1">
        <v>1077152</v>
      </c>
    </row>
    <row r="555" spans="1:18" x14ac:dyDescent="0.3">
      <c r="A555" t="s">
        <v>9749</v>
      </c>
      <c r="B555" s="9">
        <v>45259</v>
      </c>
      <c r="C555" t="s">
        <v>8730</v>
      </c>
      <c r="D555" t="s">
        <v>8731</v>
      </c>
      <c r="E555" t="s">
        <v>1738</v>
      </c>
      <c r="F555" t="s">
        <v>2352</v>
      </c>
      <c r="G555" t="s">
        <v>9750</v>
      </c>
      <c r="H555" t="s">
        <v>24</v>
      </c>
      <c r="I555" t="s">
        <v>92</v>
      </c>
      <c r="J555">
        <v>17</v>
      </c>
      <c r="K555" s="1">
        <v>108110</v>
      </c>
      <c r="L555" s="1">
        <v>1837870</v>
      </c>
      <c r="M555">
        <v>0</v>
      </c>
      <c r="N555" t="s">
        <v>26</v>
      </c>
      <c r="O555">
        <v>3</v>
      </c>
      <c r="P555" t="s">
        <v>28</v>
      </c>
      <c r="Q555">
        <v>151</v>
      </c>
      <c r="R555" s="1">
        <v>1077152</v>
      </c>
    </row>
    <row r="556" spans="1:18" x14ac:dyDescent="0.3">
      <c r="A556" t="s">
        <v>9751</v>
      </c>
      <c r="B556" s="9">
        <v>45064</v>
      </c>
      <c r="C556" t="s">
        <v>8730</v>
      </c>
      <c r="D556" t="s">
        <v>8731</v>
      </c>
      <c r="E556" t="s">
        <v>2951</v>
      </c>
      <c r="F556" t="s">
        <v>8095</v>
      </c>
      <c r="G556" t="s">
        <v>9752</v>
      </c>
      <c r="H556" t="s">
        <v>40</v>
      </c>
      <c r="I556" t="s">
        <v>51</v>
      </c>
      <c r="J556">
        <v>5</v>
      </c>
      <c r="K556" s="1">
        <v>8553</v>
      </c>
      <c r="L556" s="1">
        <v>42765</v>
      </c>
      <c r="M556" t="s">
        <v>27</v>
      </c>
      <c r="N556" t="s">
        <v>27</v>
      </c>
      <c r="O556">
        <v>3</v>
      </c>
      <c r="P556" t="s">
        <v>28</v>
      </c>
      <c r="Q556">
        <v>187</v>
      </c>
      <c r="R556" s="1">
        <v>289731</v>
      </c>
    </row>
    <row r="557" spans="1:18" x14ac:dyDescent="0.3">
      <c r="A557" t="s">
        <v>9753</v>
      </c>
      <c r="B557" s="9">
        <v>45395</v>
      </c>
      <c r="C557" t="s">
        <v>8730</v>
      </c>
      <c r="D557" t="s">
        <v>8731</v>
      </c>
      <c r="E557" t="s">
        <v>1738</v>
      </c>
      <c r="F557" t="s">
        <v>179</v>
      </c>
      <c r="G557" t="s">
        <v>9754</v>
      </c>
      <c r="H557" t="s">
        <v>32</v>
      </c>
      <c r="I557" t="s">
        <v>237</v>
      </c>
      <c r="J557">
        <v>2</v>
      </c>
      <c r="K557" s="1">
        <v>13286</v>
      </c>
      <c r="L557" s="1">
        <v>26572</v>
      </c>
      <c r="M557">
        <v>0</v>
      </c>
      <c r="N557" t="s">
        <v>34</v>
      </c>
      <c r="O557">
        <v>5</v>
      </c>
      <c r="P557" t="s">
        <v>35</v>
      </c>
      <c r="Q557">
        <v>77</v>
      </c>
      <c r="R557" s="1">
        <v>558942</v>
      </c>
    </row>
    <row r="558" spans="1:18" x14ac:dyDescent="0.3">
      <c r="A558" t="s">
        <v>9755</v>
      </c>
      <c r="B558" s="9">
        <v>45177</v>
      </c>
      <c r="C558" t="s">
        <v>8730</v>
      </c>
      <c r="D558" t="s">
        <v>8731</v>
      </c>
      <c r="E558" t="s">
        <v>949</v>
      </c>
      <c r="F558" t="s">
        <v>224</v>
      </c>
      <c r="G558" t="s">
        <v>9756</v>
      </c>
      <c r="H558" t="s">
        <v>24</v>
      </c>
      <c r="I558" t="s">
        <v>174</v>
      </c>
      <c r="J558">
        <v>13</v>
      </c>
      <c r="K558" s="1">
        <v>64901</v>
      </c>
      <c r="L558" s="1">
        <v>843713</v>
      </c>
      <c r="M558" t="s">
        <v>27</v>
      </c>
      <c r="N558" t="s">
        <v>57</v>
      </c>
      <c r="O558">
        <v>2</v>
      </c>
      <c r="P558" t="s">
        <v>28</v>
      </c>
      <c r="Q558">
        <v>186</v>
      </c>
      <c r="R558" s="1">
        <v>1077152</v>
      </c>
    </row>
    <row r="559" spans="1:18" x14ac:dyDescent="0.3">
      <c r="A559" t="s">
        <v>9757</v>
      </c>
      <c r="B559" s="9">
        <v>45253</v>
      </c>
      <c r="C559" t="s">
        <v>8730</v>
      </c>
      <c r="D559" t="s">
        <v>8731</v>
      </c>
      <c r="E559" t="s">
        <v>949</v>
      </c>
      <c r="F559" t="s">
        <v>937</v>
      </c>
      <c r="G559" t="s">
        <v>9758</v>
      </c>
      <c r="H559" t="s">
        <v>24</v>
      </c>
      <c r="I559" t="s">
        <v>56</v>
      </c>
      <c r="J559">
        <v>4</v>
      </c>
      <c r="K559" s="1">
        <v>178771</v>
      </c>
      <c r="L559" s="1">
        <v>715084</v>
      </c>
      <c r="M559">
        <v>15</v>
      </c>
      <c r="N559" t="s">
        <v>57</v>
      </c>
      <c r="O559">
        <v>3</v>
      </c>
      <c r="P559" t="s">
        <v>35</v>
      </c>
      <c r="Q559">
        <v>51</v>
      </c>
      <c r="R559" s="1">
        <v>1077152</v>
      </c>
    </row>
    <row r="560" spans="1:18" x14ac:dyDescent="0.3">
      <c r="A560" t="s">
        <v>9759</v>
      </c>
      <c r="B560" s="9">
        <v>45130</v>
      </c>
      <c r="C560" t="s">
        <v>8730</v>
      </c>
      <c r="D560" t="s">
        <v>8731</v>
      </c>
      <c r="E560" t="s">
        <v>2951</v>
      </c>
      <c r="F560" t="s">
        <v>3109</v>
      </c>
      <c r="G560" t="s">
        <v>27</v>
      </c>
      <c r="H560" t="s">
        <v>24</v>
      </c>
      <c r="I560" t="s">
        <v>56</v>
      </c>
      <c r="J560">
        <v>7</v>
      </c>
      <c r="K560" s="1">
        <v>224927</v>
      </c>
      <c r="L560" s="1">
        <v>1574489</v>
      </c>
      <c r="M560">
        <v>10</v>
      </c>
      <c r="N560" t="s">
        <v>57</v>
      </c>
      <c r="O560">
        <v>5</v>
      </c>
      <c r="P560" t="s">
        <v>28</v>
      </c>
      <c r="Q560">
        <v>115</v>
      </c>
      <c r="R560" s="1">
        <v>1077152</v>
      </c>
    </row>
    <row r="561" spans="1:18" x14ac:dyDescent="0.3">
      <c r="A561" t="s">
        <v>9760</v>
      </c>
      <c r="B561" s="9">
        <v>45610</v>
      </c>
      <c r="C561" t="s">
        <v>8730</v>
      </c>
      <c r="D561" t="s">
        <v>8731</v>
      </c>
      <c r="E561" t="s">
        <v>1738</v>
      </c>
      <c r="F561" t="s">
        <v>1853</v>
      </c>
      <c r="G561" t="s">
        <v>9761</v>
      </c>
      <c r="H561" t="s">
        <v>24</v>
      </c>
      <c r="I561" t="s">
        <v>174</v>
      </c>
      <c r="J561">
        <v>15</v>
      </c>
      <c r="K561" s="1">
        <v>242795</v>
      </c>
      <c r="L561" s="1">
        <v>3641925</v>
      </c>
      <c r="M561">
        <v>0</v>
      </c>
      <c r="N561" t="s">
        <v>47</v>
      </c>
      <c r="O561">
        <v>5</v>
      </c>
      <c r="P561" t="s">
        <v>35</v>
      </c>
      <c r="Q561">
        <v>169</v>
      </c>
      <c r="R561" s="1">
        <v>1077152</v>
      </c>
    </row>
    <row r="562" spans="1:18" x14ac:dyDescent="0.3">
      <c r="A562" t="s">
        <v>9762</v>
      </c>
      <c r="B562" s="9">
        <v>45614</v>
      </c>
      <c r="C562" t="s">
        <v>8730</v>
      </c>
      <c r="D562" t="s">
        <v>8731</v>
      </c>
      <c r="E562" t="s">
        <v>1738</v>
      </c>
      <c r="F562" t="s">
        <v>2564</v>
      </c>
      <c r="G562" t="s">
        <v>9763</v>
      </c>
      <c r="H562" t="s">
        <v>24</v>
      </c>
      <c r="I562" t="s">
        <v>161</v>
      </c>
      <c r="J562">
        <v>11</v>
      </c>
      <c r="K562" s="1">
        <v>136140</v>
      </c>
      <c r="L562" s="1">
        <v>1497540</v>
      </c>
      <c r="M562" t="s">
        <v>27</v>
      </c>
      <c r="N562" t="s">
        <v>27</v>
      </c>
      <c r="O562">
        <v>1</v>
      </c>
      <c r="P562" t="s">
        <v>35</v>
      </c>
      <c r="Q562">
        <v>90</v>
      </c>
      <c r="R562" s="1">
        <v>1077152</v>
      </c>
    </row>
    <row r="563" spans="1:18" x14ac:dyDescent="0.3">
      <c r="A563" t="s">
        <v>9764</v>
      </c>
      <c r="B563" s="9">
        <v>45439</v>
      </c>
      <c r="C563" t="s">
        <v>8730</v>
      </c>
      <c r="D563" t="s">
        <v>8731</v>
      </c>
      <c r="E563" t="s">
        <v>949</v>
      </c>
      <c r="F563" t="s">
        <v>821</v>
      </c>
      <c r="G563" t="s">
        <v>27</v>
      </c>
      <c r="H563" t="s">
        <v>40</v>
      </c>
      <c r="I563" t="s">
        <v>41</v>
      </c>
      <c r="J563">
        <v>2</v>
      </c>
      <c r="K563" s="1">
        <v>16067</v>
      </c>
      <c r="L563" s="1">
        <v>32134</v>
      </c>
      <c r="M563" t="s">
        <v>27</v>
      </c>
      <c r="N563" t="s">
        <v>47</v>
      </c>
      <c r="O563">
        <v>4</v>
      </c>
      <c r="P563" t="s">
        <v>28</v>
      </c>
      <c r="Q563">
        <v>27</v>
      </c>
      <c r="R563" s="1">
        <v>289731</v>
      </c>
    </row>
    <row r="564" spans="1:18" x14ac:dyDescent="0.3">
      <c r="A564" t="s">
        <v>9765</v>
      </c>
      <c r="B564" s="9">
        <v>45098</v>
      </c>
      <c r="C564" t="s">
        <v>8730</v>
      </c>
      <c r="D564" t="s">
        <v>8731</v>
      </c>
      <c r="E564" t="s">
        <v>1738</v>
      </c>
      <c r="F564" t="s">
        <v>967</v>
      </c>
      <c r="G564" t="s">
        <v>27</v>
      </c>
      <c r="H564" t="s">
        <v>24</v>
      </c>
      <c r="I564" t="s">
        <v>174</v>
      </c>
      <c r="J564">
        <v>14</v>
      </c>
      <c r="K564" s="1">
        <v>143622</v>
      </c>
      <c r="L564" s="1">
        <v>2010708</v>
      </c>
      <c r="M564">
        <v>0</v>
      </c>
      <c r="N564" t="s">
        <v>26</v>
      </c>
      <c r="O564">
        <v>5</v>
      </c>
      <c r="P564" t="s">
        <v>28</v>
      </c>
      <c r="Q564">
        <v>168</v>
      </c>
      <c r="R564" s="1">
        <v>1077152</v>
      </c>
    </row>
    <row r="565" spans="1:18" x14ac:dyDescent="0.3">
      <c r="A565" t="s">
        <v>9766</v>
      </c>
      <c r="B565" s="9">
        <v>45443</v>
      </c>
      <c r="C565" t="s">
        <v>8730</v>
      </c>
      <c r="D565" t="s">
        <v>8731</v>
      </c>
      <c r="E565" t="s">
        <v>2951</v>
      </c>
      <c r="F565" t="s">
        <v>1558</v>
      </c>
      <c r="G565" t="s">
        <v>27</v>
      </c>
      <c r="H565" t="s">
        <v>32</v>
      </c>
      <c r="I565" t="s">
        <v>237</v>
      </c>
      <c r="J565">
        <v>1</v>
      </c>
      <c r="K565" s="1">
        <v>18348</v>
      </c>
      <c r="L565" s="1">
        <v>18348</v>
      </c>
      <c r="M565">
        <v>0</v>
      </c>
      <c r="N565" t="s">
        <v>27</v>
      </c>
      <c r="O565">
        <v>5</v>
      </c>
      <c r="P565" t="s">
        <v>35</v>
      </c>
      <c r="Q565">
        <v>173</v>
      </c>
      <c r="R565" s="1">
        <v>558942</v>
      </c>
    </row>
    <row r="566" spans="1:18" x14ac:dyDescent="0.3">
      <c r="A566" t="s">
        <v>9767</v>
      </c>
      <c r="B566" s="9">
        <v>45599</v>
      </c>
      <c r="C566" t="s">
        <v>8730</v>
      </c>
      <c r="D566" t="s">
        <v>8731</v>
      </c>
      <c r="E566" t="s">
        <v>1738</v>
      </c>
      <c r="F566" t="s">
        <v>2415</v>
      </c>
      <c r="G566" t="s">
        <v>9768</v>
      </c>
      <c r="H566" t="s">
        <v>40</v>
      </c>
      <c r="I566" t="s">
        <v>137</v>
      </c>
      <c r="J566">
        <v>12</v>
      </c>
      <c r="K566" s="1">
        <v>5231</v>
      </c>
      <c r="L566" s="1">
        <v>62772</v>
      </c>
      <c r="M566">
        <v>0</v>
      </c>
      <c r="N566" t="s">
        <v>47</v>
      </c>
      <c r="O566">
        <v>5</v>
      </c>
      <c r="P566" t="s">
        <v>35</v>
      </c>
      <c r="Q566">
        <v>178</v>
      </c>
      <c r="R566" s="1">
        <v>289731</v>
      </c>
    </row>
    <row r="567" spans="1:18" x14ac:dyDescent="0.3">
      <c r="A567" t="s">
        <v>9769</v>
      </c>
      <c r="B567" s="9">
        <v>45243</v>
      </c>
      <c r="C567" t="s">
        <v>8730</v>
      </c>
      <c r="D567" t="s">
        <v>8731</v>
      </c>
      <c r="E567" t="s">
        <v>949</v>
      </c>
      <c r="F567" t="s">
        <v>637</v>
      </c>
      <c r="G567" t="s">
        <v>9770</v>
      </c>
      <c r="H567" t="s">
        <v>45</v>
      </c>
      <c r="I567" t="s">
        <v>82</v>
      </c>
      <c r="J567">
        <v>15</v>
      </c>
      <c r="K567" s="1">
        <v>37130</v>
      </c>
      <c r="L567" s="1">
        <v>556950</v>
      </c>
      <c r="M567">
        <v>10</v>
      </c>
      <c r="N567" t="s">
        <v>47</v>
      </c>
      <c r="O567" t="s">
        <v>27</v>
      </c>
      <c r="P567" t="s">
        <v>28</v>
      </c>
      <c r="Q567">
        <v>64</v>
      </c>
      <c r="R567" s="1">
        <v>383206</v>
      </c>
    </row>
    <row r="568" spans="1:18" x14ac:dyDescent="0.3">
      <c r="A568" t="s">
        <v>9771</v>
      </c>
      <c r="B568" s="9">
        <v>45444</v>
      </c>
      <c r="C568" t="s">
        <v>8730</v>
      </c>
      <c r="D568" t="s">
        <v>8731</v>
      </c>
      <c r="E568" t="s">
        <v>2951</v>
      </c>
      <c r="F568" t="s">
        <v>401</v>
      </c>
      <c r="G568" t="s">
        <v>9772</v>
      </c>
      <c r="H568" t="s">
        <v>32</v>
      </c>
      <c r="I568" t="s">
        <v>117</v>
      </c>
      <c r="J568">
        <v>17</v>
      </c>
      <c r="K568" s="1">
        <v>19802</v>
      </c>
      <c r="L568" s="1">
        <v>336634</v>
      </c>
      <c r="M568" t="s">
        <v>27</v>
      </c>
      <c r="N568" t="s">
        <v>47</v>
      </c>
      <c r="O568">
        <v>4</v>
      </c>
      <c r="P568" t="s">
        <v>35</v>
      </c>
      <c r="Q568">
        <v>163</v>
      </c>
      <c r="R568" s="1">
        <v>558942</v>
      </c>
    </row>
    <row r="569" spans="1:18" x14ac:dyDescent="0.3">
      <c r="A569" t="s">
        <v>9773</v>
      </c>
      <c r="B569" s="9">
        <v>45647</v>
      </c>
      <c r="C569" t="s">
        <v>8730</v>
      </c>
      <c r="D569" t="s">
        <v>8731</v>
      </c>
      <c r="E569" t="s">
        <v>1738</v>
      </c>
      <c r="F569" t="s">
        <v>1764</v>
      </c>
      <c r="G569" t="s">
        <v>9774</v>
      </c>
      <c r="H569" t="s">
        <v>40</v>
      </c>
      <c r="I569" t="s">
        <v>70</v>
      </c>
      <c r="J569">
        <v>2</v>
      </c>
      <c r="K569" s="1">
        <v>3241</v>
      </c>
      <c r="L569" s="1">
        <v>6482</v>
      </c>
      <c r="M569" t="s">
        <v>27</v>
      </c>
      <c r="N569" t="s">
        <v>27</v>
      </c>
      <c r="O569">
        <v>5</v>
      </c>
      <c r="P569" t="s">
        <v>35</v>
      </c>
      <c r="Q569">
        <v>47</v>
      </c>
      <c r="R569" s="1">
        <v>289731</v>
      </c>
    </row>
    <row r="570" spans="1:18" x14ac:dyDescent="0.3">
      <c r="A570" t="s">
        <v>9775</v>
      </c>
      <c r="B570" s="9">
        <v>45221</v>
      </c>
      <c r="C570" t="s">
        <v>8730</v>
      </c>
      <c r="D570" t="s">
        <v>8731</v>
      </c>
      <c r="E570" t="s">
        <v>1738</v>
      </c>
      <c r="F570" t="s">
        <v>252</v>
      </c>
      <c r="G570" t="s">
        <v>27</v>
      </c>
      <c r="H570" t="s">
        <v>32</v>
      </c>
      <c r="I570" t="s">
        <v>158</v>
      </c>
      <c r="J570">
        <v>13</v>
      </c>
      <c r="K570" s="1">
        <v>17316</v>
      </c>
      <c r="L570" s="1">
        <v>225108</v>
      </c>
      <c r="M570">
        <v>0</v>
      </c>
      <c r="N570" t="s">
        <v>26</v>
      </c>
      <c r="O570">
        <v>3</v>
      </c>
      <c r="P570" t="s">
        <v>35</v>
      </c>
      <c r="Q570">
        <v>34</v>
      </c>
      <c r="R570" s="1">
        <v>558942</v>
      </c>
    </row>
    <row r="571" spans="1:18" x14ac:dyDescent="0.3">
      <c r="A571" t="s">
        <v>9776</v>
      </c>
      <c r="B571" s="9">
        <v>45020</v>
      </c>
      <c r="C571" t="s">
        <v>8730</v>
      </c>
      <c r="D571" t="s">
        <v>8731</v>
      </c>
      <c r="E571" t="s">
        <v>2951</v>
      </c>
      <c r="F571" t="s">
        <v>934</v>
      </c>
      <c r="G571" t="s">
        <v>9777</v>
      </c>
      <c r="H571" t="s">
        <v>65</v>
      </c>
      <c r="I571" t="s">
        <v>382</v>
      </c>
      <c r="J571">
        <v>5</v>
      </c>
      <c r="K571" s="1">
        <v>95351</v>
      </c>
      <c r="L571" s="1">
        <v>476755</v>
      </c>
      <c r="M571">
        <v>0</v>
      </c>
      <c r="N571" t="s">
        <v>27</v>
      </c>
      <c r="O571">
        <v>5</v>
      </c>
      <c r="P571" t="s">
        <v>28</v>
      </c>
      <c r="Q571">
        <v>146</v>
      </c>
      <c r="R571" s="1">
        <v>761054</v>
      </c>
    </row>
    <row r="572" spans="1:18" x14ac:dyDescent="0.3">
      <c r="A572" t="s">
        <v>9778</v>
      </c>
      <c r="B572" s="9">
        <v>45559</v>
      </c>
      <c r="C572" t="s">
        <v>8730</v>
      </c>
      <c r="D572" t="s">
        <v>8731</v>
      </c>
      <c r="E572" t="s">
        <v>949</v>
      </c>
      <c r="F572" t="s">
        <v>513</v>
      </c>
      <c r="G572" t="s">
        <v>9779</v>
      </c>
      <c r="H572" t="s">
        <v>45</v>
      </c>
      <c r="I572" t="s">
        <v>130</v>
      </c>
      <c r="J572">
        <v>19</v>
      </c>
      <c r="K572" s="1">
        <v>41665</v>
      </c>
      <c r="L572" s="1">
        <v>791635</v>
      </c>
      <c r="M572">
        <v>0</v>
      </c>
      <c r="N572" t="s">
        <v>57</v>
      </c>
      <c r="O572">
        <v>3</v>
      </c>
      <c r="P572" t="s">
        <v>35</v>
      </c>
      <c r="Q572">
        <v>135</v>
      </c>
      <c r="R572" s="1">
        <v>383206</v>
      </c>
    </row>
    <row r="573" spans="1:18" x14ac:dyDescent="0.3">
      <c r="A573" t="s">
        <v>9780</v>
      </c>
      <c r="B573" s="9">
        <v>45437</v>
      </c>
      <c r="C573" t="s">
        <v>8730</v>
      </c>
      <c r="D573" t="s">
        <v>8731</v>
      </c>
      <c r="E573" t="s">
        <v>2951</v>
      </c>
      <c r="F573" t="s">
        <v>59</v>
      </c>
      <c r="G573" t="s">
        <v>9781</v>
      </c>
      <c r="H573" t="s">
        <v>24</v>
      </c>
      <c r="I573" t="s">
        <v>152</v>
      </c>
      <c r="J573">
        <v>15</v>
      </c>
      <c r="K573" s="1">
        <v>318927</v>
      </c>
      <c r="L573" s="1">
        <v>4783905</v>
      </c>
      <c r="M573">
        <v>5</v>
      </c>
      <c r="N573" t="s">
        <v>34</v>
      </c>
      <c r="O573">
        <v>5</v>
      </c>
      <c r="P573" t="s">
        <v>35</v>
      </c>
      <c r="Q573">
        <v>60</v>
      </c>
      <c r="R573" s="1">
        <v>1077152</v>
      </c>
    </row>
    <row r="574" spans="1:18" x14ac:dyDescent="0.3">
      <c r="A574" t="s">
        <v>9782</v>
      </c>
      <c r="B574" s="9">
        <v>45019</v>
      </c>
      <c r="C574" t="s">
        <v>8730</v>
      </c>
      <c r="D574" t="s">
        <v>8731</v>
      </c>
      <c r="E574" t="s">
        <v>949</v>
      </c>
      <c r="F574" t="s">
        <v>1517</v>
      </c>
      <c r="G574" t="s">
        <v>9783</v>
      </c>
      <c r="H574" t="s">
        <v>65</v>
      </c>
      <c r="I574" t="s">
        <v>289</v>
      </c>
      <c r="J574">
        <v>15</v>
      </c>
      <c r="K574" s="1">
        <v>120502</v>
      </c>
      <c r="L574" s="1">
        <v>1807530</v>
      </c>
      <c r="M574">
        <v>5</v>
      </c>
      <c r="N574" t="s">
        <v>27</v>
      </c>
      <c r="O574">
        <v>3</v>
      </c>
      <c r="P574" t="s">
        <v>35</v>
      </c>
      <c r="Q574">
        <v>58</v>
      </c>
      <c r="R574" s="1">
        <v>761054</v>
      </c>
    </row>
    <row r="575" spans="1:18" x14ac:dyDescent="0.3">
      <c r="A575" t="s">
        <v>9784</v>
      </c>
      <c r="B575" s="9">
        <v>45341</v>
      </c>
      <c r="C575" t="s">
        <v>8730</v>
      </c>
      <c r="D575" t="s">
        <v>8731</v>
      </c>
      <c r="E575" t="s">
        <v>1738</v>
      </c>
      <c r="F575" t="s">
        <v>1980</v>
      </c>
      <c r="G575" t="s">
        <v>9785</v>
      </c>
      <c r="H575" t="s">
        <v>40</v>
      </c>
      <c r="I575" t="s">
        <v>106</v>
      </c>
      <c r="J575">
        <v>15</v>
      </c>
      <c r="K575" s="1">
        <v>12400</v>
      </c>
      <c r="L575" s="1">
        <v>186000</v>
      </c>
      <c r="M575">
        <v>0</v>
      </c>
      <c r="N575" t="s">
        <v>47</v>
      </c>
      <c r="O575">
        <v>4</v>
      </c>
      <c r="P575" t="s">
        <v>28</v>
      </c>
      <c r="Q575">
        <v>45</v>
      </c>
      <c r="R575" s="1">
        <v>289731</v>
      </c>
    </row>
    <row r="576" spans="1:18" x14ac:dyDescent="0.3">
      <c r="A576" t="s">
        <v>9786</v>
      </c>
      <c r="B576" s="9">
        <v>45578</v>
      </c>
      <c r="C576" t="s">
        <v>8730</v>
      </c>
      <c r="D576" t="s">
        <v>8731</v>
      </c>
      <c r="E576" t="s">
        <v>2951</v>
      </c>
      <c r="F576" t="s">
        <v>1813</v>
      </c>
      <c r="G576" t="s">
        <v>9787</v>
      </c>
      <c r="H576" t="s">
        <v>32</v>
      </c>
      <c r="I576" t="s">
        <v>117</v>
      </c>
      <c r="J576">
        <v>1</v>
      </c>
      <c r="K576" s="1">
        <v>20444</v>
      </c>
      <c r="L576" s="1">
        <v>20444</v>
      </c>
      <c r="M576">
        <v>0</v>
      </c>
      <c r="N576" t="s">
        <v>57</v>
      </c>
      <c r="O576">
        <v>5</v>
      </c>
      <c r="P576" t="s">
        <v>35</v>
      </c>
      <c r="Q576">
        <v>1</v>
      </c>
      <c r="R576" s="1">
        <v>558942</v>
      </c>
    </row>
    <row r="577" spans="1:18" x14ac:dyDescent="0.3">
      <c r="A577" t="s">
        <v>9788</v>
      </c>
      <c r="B577" s="9">
        <v>45316</v>
      </c>
      <c r="C577" t="s">
        <v>8730</v>
      </c>
      <c r="D577" t="s">
        <v>8731</v>
      </c>
      <c r="E577" t="s">
        <v>949</v>
      </c>
      <c r="F577" t="s">
        <v>1647</v>
      </c>
      <c r="G577" t="s">
        <v>27</v>
      </c>
      <c r="H577" t="s">
        <v>32</v>
      </c>
      <c r="I577" t="s">
        <v>95</v>
      </c>
      <c r="J577">
        <v>10</v>
      </c>
      <c r="K577" s="1">
        <v>16562</v>
      </c>
      <c r="L577" s="1">
        <v>165620</v>
      </c>
      <c r="M577">
        <v>0</v>
      </c>
      <c r="N577" t="s">
        <v>27</v>
      </c>
      <c r="O577" t="s">
        <v>27</v>
      </c>
      <c r="P577" t="s">
        <v>35</v>
      </c>
      <c r="Q577">
        <v>109</v>
      </c>
      <c r="R577" s="1">
        <v>558942</v>
      </c>
    </row>
    <row r="578" spans="1:18" x14ac:dyDescent="0.3">
      <c r="A578" t="s">
        <v>9789</v>
      </c>
      <c r="B578" s="9">
        <v>44974</v>
      </c>
      <c r="C578" t="s">
        <v>8730</v>
      </c>
      <c r="D578" t="s">
        <v>8731</v>
      </c>
      <c r="E578" t="s">
        <v>2951</v>
      </c>
      <c r="F578" t="s">
        <v>3041</v>
      </c>
      <c r="G578" t="s">
        <v>9790</v>
      </c>
      <c r="H578" t="s">
        <v>65</v>
      </c>
      <c r="I578" t="s">
        <v>289</v>
      </c>
      <c r="J578">
        <v>20</v>
      </c>
      <c r="K578" s="1">
        <v>98771</v>
      </c>
      <c r="L578" s="1">
        <v>1975420</v>
      </c>
      <c r="M578">
        <v>0</v>
      </c>
      <c r="N578" t="s">
        <v>57</v>
      </c>
      <c r="O578">
        <v>3</v>
      </c>
      <c r="P578" t="s">
        <v>35</v>
      </c>
      <c r="Q578">
        <v>43</v>
      </c>
      <c r="R578" s="1">
        <v>761054</v>
      </c>
    </row>
    <row r="579" spans="1:18" x14ac:dyDescent="0.3">
      <c r="A579" t="s">
        <v>9791</v>
      </c>
      <c r="B579" s="9">
        <v>45613</v>
      </c>
      <c r="C579" t="s">
        <v>8730</v>
      </c>
      <c r="D579" t="s">
        <v>8731</v>
      </c>
      <c r="E579" t="s">
        <v>949</v>
      </c>
      <c r="F579" t="s">
        <v>3041</v>
      </c>
      <c r="G579" t="s">
        <v>9792</v>
      </c>
      <c r="H579" t="s">
        <v>24</v>
      </c>
      <c r="I579" t="s">
        <v>61</v>
      </c>
      <c r="J579">
        <v>9</v>
      </c>
      <c r="K579" s="1">
        <v>246998</v>
      </c>
      <c r="L579" s="1">
        <v>2222982</v>
      </c>
      <c r="M579">
        <v>15</v>
      </c>
      <c r="N579" t="s">
        <v>27</v>
      </c>
      <c r="O579">
        <v>4</v>
      </c>
      <c r="P579" t="s">
        <v>35</v>
      </c>
      <c r="Q579">
        <v>121</v>
      </c>
      <c r="R579" s="1">
        <v>1077152</v>
      </c>
    </row>
    <row r="580" spans="1:18" x14ac:dyDescent="0.3">
      <c r="A580" t="s">
        <v>9793</v>
      </c>
      <c r="B580" s="9">
        <v>45326</v>
      </c>
      <c r="C580" t="s">
        <v>8730</v>
      </c>
      <c r="D580" t="s">
        <v>8731</v>
      </c>
      <c r="E580" t="s">
        <v>949</v>
      </c>
      <c r="F580" t="s">
        <v>535</v>
      </c>
      <c r="G580" t="s">
        <v>27</v>
      </c>
      <c r="H580" t="s">
        <v>32</v>
      </c>
      <c r="I580" t="s">
        <v>117</v>
      </c>
      <c r="J580">
        <v>10</v>
      </c>
      <c r="K580" s="1">
        <v>23297</v>
      </c>
      <c r="L580" s="1">
        <v>232970</v>
      </c>
      <c r="M580">
        <v>5</v>
      </c>
      <c r="N580" t="s">
        <v>57</v>
      </c>
      <c r="O580">
        <v>4</v>
      </c>
      <c r="P580" t="s">
        <v>27</v>
      </c>
      <c r="Q580">
        <v>38</v>
      </c>
      <c r="R580" s="1">
        <v>558942</v>
      </c>
    </row>
    <row r="581" spans="1:18" x14ac:dyDescent="0.3">
      <c r="A581" t="s">
        <v>9794</v>
      </c>
      <c r="B581" s="9">
        <v>45182</v>
      </c>
      <c r="C581" t="s">
        <v>8730</v>
      </c>
      <c r="D581" t="s">
        <v>8731</v>
      </c>
      <c r="E581" t="s">
        <v>949</v>
      </c>
      <c r="F581" t="s">
        <v>3915</v>
      </c>
      <c r="G581" t="s">
        <v>9795</v>
      </c>
      <c r="H581" t="s">
        <v>32</v>
      </c>
      <c r="I581" t="s">
        <v>33</v>
      </c>
      <c r="J581">
        <v>20</v>
      </c>
      <c r="K581" s="1">
        <v>20961</v>
      </c>
      <c r="L581" s="1">
        <v>419220</v>
      </c>
      <c r="M581" t="s">
        <v>27</v>
      </c>
      <c r="N581" t="s">
        <v>57</v>
      </c>
      <c r="O581">
        <v>4</v>
      </c>
      <c r="P581" t="s">
        <v>28</v>
      </c>
      <c r="Q581">
        <v>177</v>
      </c>
      <c r="R581" s="1">
        <v>558942</v>
      </c>
    </row>
    <row r="582" spans="1:18" x14ac:dyDescent="0.3">
      <c r="A582" t="s">
        <v>9796</v>
      </c>
      <c r="B582" s="9">
        <v>45143</v>
      </c>
      <c r="C582" t="s">
        <v>8730</v>
      </c>
      <c r="D582" t="s">
        <v>8731</v>
      </c>
      <c r="E582" t="s">
        <v>949</v>
      </c>
      <c r="F582" t="s">
        <v>421</v>
      </c>
      <c r="G582" t="s">
        <v>9797</v>
      </c>
      <c r="H582" t="s">
        <v>65</v>
      </c>
      <c r="I582" t="s">
        <v>66</v>
      </c>
      <c r="J582">
        <v>3</v>
      </c>
      <c r="K582" s="1">
        <v>171274</v>
      </c>
      <c r="L582" s="1">
        <v>513822</v>
      </c>
      <c r="M582">
        <v>0</v>
      </c>
      <c r="N582" t="s">
        <v>57</v>
      </c>
      <c r="O582">
        <v>5</v>
      </c>
      <c r="P582" t="s">
        <v>35</v>
      </c>
      <c r="Q582">
        <v>94</v>
      </c>
      <c r="R582" s="1">
        <v>761054</v>
      </c>
    </row>
    <row r="583" spans="1:18" x14ac:dyDescent="0.3">
      <c r="A583" t="s">
        <v>9798</v>
      </c>
      <c r="B583" s="9">
        <v>45011</v>
      </c>
      <c r="C583" t="s">
        <v>8730</v>
      </c>
      <c r="D583" t="s">
        <v>8731</v>
      </c>
      <c r="E583" t="s">
        <v>949</v>
      </c>
      <c r="F583" t="s">
        <v>700</v>
      </c>
      <c r="G583" t="s">
        <v>9799</v>
      </c>
      <c r="H583" t="s">
        <v>45</v>
      </c>
      <c r="I583" t="s">
        <v>82</v>
      </c>
      <c r="J583">
        <v>7</v>
      </c>
      <c r="K583" s="1">
        <v>27238</v>
      </c>
      <c r="L583" s="1">
        <v>190666</v>
      </c>
      <c r="M583">
        <v>10</v>
      </c>
      <c r="N583" t="s">
        <v>26</v>
      </c>
      <c r="O583">
        <v>3</v>
      </c>
      <c r="P583" t="s">
        <v>28</v>
      </c>
      <c r="Q583">
        <v>29</v>
      </c>
      <c r="R583" s="1">
        <v>383206</v>
      </c>
    </row>
    <row r="584" spans="1:18" x14ac:dyDescent="0.3">
      <c r="A584" t="s">
        <v>9800</v>
      </c>
      <c r="B584" s="9">
        <v>45643</v>
      </c>
      <c r="C584" t="s">
        <v>8730</v>
      </c>
      <c r="D584" t="s">
        <v>8731</v>
      </c>
      <c r="E584" t="s">
        <v>1738</v>
      </c>
      <c r="F584" t="s">
        <v>516</v>
      </c>
      <c r="G584" t="s">
        <v>9801</v>
      </c>
      <c r="H584" t="s">
        <v>32</v>
      </c>
      <c r="I584" t="s">
        <v>117</v>
      </c>
      <c r="J584">
        <v>7</v>
      </c>
      <c r="K584" s="1">
        <v>21700</v>
      </c>
      <c r="L584" s="1">
        <v>151900</v>
      </c>
      <c r="M584">
        <v>20</v>
      </c>
      <c r="N584" t="s">
        <v>27</v>
      </c>
      <c r="O584">
        <v>7</v>
      </c>
      <c r="P584" t="s">
        <v>35</v>
      </c>
      <c r="Q584">
        <v>169</v>
      </c>
      <c r="R584" s="1">
        <v>558942</v>
      </c>
    </row>
    <row r="585" spans="1:18" x14ac:dyDescent="0.3">
      <c r="A585" t="s">
        <v>9802</v>
      </c>
      <c r="B585" s="9">
        <v>45380</v>
      </c>
      <c r="C585" t="s">
        <v>8730</v>
      </c>
      <c r="D585" t="s">
        <v>8731</v>
      </c>
      <c r="E585" t="s">
        <v>949</v>
      </c>
      <c r="F585" t="s">
        <v>308</v>
      </c>
      <c r="G585" t="s">
        <v>9803</v>
      </c>
      <c r="H585" t="s">
        <v>32</v>
      </c>
      <c r="I585" t="s">
        <v>117</v>
      </c>
      <c r="J585">
        <v>4</v>
      </c>
      <c r="K585" s="1">
        <v>22521</v>
      </c>
      <c r="L585" s="1">
        <v>90084</v>
      </c>
      <c r="M585" t="s">
        <v>27</v>
      </c>
      <c r="N585" t="s">
        <v>47</v>
      </c>
      <c r="O585">
        <v>2</v>
      </c>
      <c r="P585" t="s">
        <v>28</v>
      </c>
      <c r="Q585">
        <v>28</v>
      </c>
      <c r="R585" s="1">
        <v>558942</v>
      </c>
    </row>
    <row r="586" spans="1:18" x14ac:dyDescent="0.3">
      <c r="A586" t="s">
        <v>9804</v>
      </c>
      <c r="B586" s="9">
        <v>45555</v>
      </c>
      <c r="C586" t="s">
        <v>8730</v>
      </c>
      <c r="D586" t="s">
        <v>8731</v>
      </c>
      <c r="E586" t="s">
        <v>2951</v>
      </c>
      <c r="F586" t="s">
        <v>393</v>
      </c>
      <c r="G586" t="s">
        <v>9805</v>
      </c>
      <c r="H586" t="s">
        <v>65</v>
      </c>
      <c r="I586" t="s">
        <v>397</v>
      </c>
      <c r="J586">
        <v>3</v>
      </c>
      <c r="K586" s="1">
        <v>107837</v>
      </c>
      <c r="L586" s="1">
        <v>323511</v>
      </c>
      <c r="M586">
        <v>5</v>
      </c>
      <c r="N586" t="s">
        <v>57</v>
      </c>
      <c r="O586">
        <v>2</v>
      </c>
      <c r="P586" t="s">
        <v>35</v>
      </c>
      <c r="Q586">
        <v>47</v>
      </c>
      <c r="R586" s="1">
        <v>761054</v>
      </c>
    </row>
    <row r="587" spans="1:18" x14ac:dyDescent="0.3">
      <c r="A587" t="s">
        <v>9806</v>
      </c>
      <c r="B587" s="9">
        <v>44996</v>
      </c>
      <c r="C587" t="s">
        <v>8730</v>
      </c>
      <c r="D587" t="s">
        <v>8731</v>
      </c>
      <c r="E587" t="s">
        <v>1738</v>
      </c>
      <c r="F587" t="s">
        <v>1987</v>
      </c>
      <c r="G587" t="s">
        <v>9807</v>
      </c>
      <c r="H587" t="s">
        <v>65</v>
      </c>
      <c r="I587" t="s">
        <v>102</v>
      </c>
      <c r="J587">
        <v>18</v>
      </c>
      <c r="K587" s="1">
        <v>104371</v>
      </c>
      <c r="L587" s="1">
        <v>1878678</v>
      </c>
      <c r="M587">
        <v>10</v>
      </c>
      <c r="N587" t="s">
        <v>34</v>
      </c>
      <c r="O587">
        <v>5</v>
      </c>
      <c r="P587" t="s">
        <v>35</v>
      </c>
      <c r="Q587">
        <v>5</v>
      </c>
      <c r="R587" s="1">
        <v>761054</v>
      </c>
    </row>
    <row r="588" spans="1:18" x14ac:dyDescent="0.3">
      <c r="A588" t="s">
        <v>9808</v>
      </c>
      <c r="B588" s="9">
        <v>45366</v>
      </c>
      <c r="C588" t="s">
        <v>8730</v>
      </c>
      <c r="D588" t="s">
        <v>8731</v>
      </c>
      <c r="E588" t="s">
        <v>949</v>
      </c>
      <c r="F588" t="s">
        <v>3141</v>
      </c>
      <c r="G588" t="s">
        <v>9809</v>
      </c>
      <c r="H588" t="s">
        <v>40</v>
      </c>
      <c r="I588" t="s">
        <v>70</v>
      </c>
      <c r="J588">
        <v>2</v>
      </c>
      <c r="K588" s="1">
        <v>8495</v>
      </c>
      <c r="L588" s="1">
        <v>16990</v>
      </c>
      <c r="M588">
        <v>5</v>
      </c>
      <c r="N588" t="s">
        <v>26</v>
      </c>
      <c r="O588">
        <v>2</v>
      </c>
      <c r="P588" t="s">
        <v>35</v>
      </c>
      <c r="Q588">
        <v>161</v>
      </c>
      <c r="R588" s="1">
        <v>289731</v>
      </c>
    </row>
    <row r="589" spans="1:18" x14ac:dyDescent="0.3">
      <c r="A589" t="s">
        <v>9810</v>
      </c>
      <c r="B589" s="9">
        <v>45101</v>
      </c>
      <c r="C589" t="s">
        <v>8730</v>
      </c>
      <c r="D589" t="s">
        <v>8731</v>
      </c>
      <c r="E589" t="s">
        <v>949</v>
      </c>
      <c r="F589" t="s">
        <v>5228</v>
      </c>
      <c r="G589" t="s">
        <v>9811</v>
      </c>
      <c r="H589" t="s">
        <v>32</v>
      </c>
      <c r="I589" t="s">
        <v>95</v>
      </c>
      <c r="J589">
        <v>18</v>
      </c>
      <c r="K589" s="1">
        <v>23685</v>
      </c>
      <c r="L589" s="1">
        <v>426330</v>
      </c>
      <c r="M589">
        <v>0</v>
      </c>
      <c r="N589" t="s">
        <v>27</v>
      </c>
      <c r="O589">
        <v>5</v>
      </c>
      <c r="P589" t="s">
        <v>35</v>
      </c>
      <c r="Q589">
        <v>136</v>
      </c>
      <c r="R589" s="1">
        <v>558942</v>
      </c>
    </row>
    <row r="590" spans="1:18" x14ac:dyDescent="0.3">
      <c r="A590" t="s">
        <v>9812</v>
      </c>
      <c r="B590" s="9">
        <v>45516</v>
      </c>
      <c r="C590" t="s">
        <v>8730</v>
      </c>
      <c r="D590" t="s">
        <v>8731</v>
      </c>
      <c r="E590" t="s">
        <v>1738</v>
      </c>
      <c r="F590" t="s">
        <v>1256</v>
      </c>
      <c r="G590" t="s">
        <v>9813</v>
      </c>
      <c r="H590" t="s">
        <v>24</v>
      </c>
      <c r="I590" t="s">
        <v>61</v>
      </c>
      <c r="J590">
        <v>6</v>
      </c>
      <c r="K590" s="1">
        <v>156983</v>
      </c>
      <c r="L590" s="1">
        <v>941898</v>
      </c>
      <c r="M590" t="s">
        <v>27</v>
      </c>
      <c r="N590" t="s">
        <v>57</v>
      </c>
      <c r="O590">
        <v>4</v>
      </c>
      <c r="P590" t="s">
        <v>35</v>
      </c>
      <c r="Q590">
        <v>33</v>
      </c>
      <c r="R590" s="1">
        <v>1077152</v>
      </c>
    </row>
    <row r="591" spans="1:18" x14ac:dyDescent="0.3">
      <c r="A591" t="s">
        <v>9814</v>
      </c>
      <c r="B591" s="9">
        <v>45390</v>
      </c>
      <c r="C591" t="s">
        <v>8730</v>
      </c>
      <c r="D591" t="s">
        <v>8731</v>
      </c>
      <c r="E591" t="s">
        <v>949</v>
      </c>
      <c r="F591" t="s">
        <v>207</v>
      </c>
      <c r="G591" t="s">
        <v>9815</v>
      </c>
      <c r="H591" t="s">
        <v>45</v>
      </c>
      <c r="I591" t="s">
        <v>181</v>
      </c>
      <c r="J591">
        <v>4</v>
      </c>
      <c r="K591" s="1">
        <v>34207</v>
      </c>
      <c r="L591" s="1">
        <v>136828</v>
      </c>
      <c r="M591">
        <v>20</v>
      </c>
      <c r="N591" t="s">
        <v>57</v>
      </c>
      <c r="O591">
        <v>3</v>
      </c>
      <c r="P591" t="s">
        <v>28</v>
      </c>
      <c r="Q591">
        <v>98</v>
      </c>
      <c r="R591" s="1">
        <v>383206</v>
      </c>
    </row>
    <row r="592" spans="1:18" x14ac:dyDescent="0.3">
      <c r="A592" t="s">
        <v>9816</v>
      </c>
      <c r="B592" s="9">
        <v>44994</v>
      </c>
      <c r="C592" t="s">
        <v>8730</v>
      </c>
      <c r="D592" t="s">
        <v>8731</v>
      </c>
      <c r="E592" t="s">
        <v>949</v>
      </c>
      <c r="F592" t="s">
        <v>2323</v>
      </c>
      <c r="G592" t="s">
        <v>9817</v>
      </c>
      <c r="H592" t="s">
        <v>24</v>
      </c>
      <c r="I592" t="s">
        <v>161</v>
      </c>
      <c r="J592">
        <v>20</v>
      </c>
      <c r="K592" s="1">
        <v>205595</v>
      </c>
      <c r="L592" s="1">
        <v>4111900</v>
      </c>
      <c r="M592">
        <v>0</v>
      </c>
      <c r="N592" t="s">
        <v>26</v>
      </c>
      <c r="O592">
        <v>1</v>
      </c>
      <c r="P592" t="s">
        <v>27</v>
      </c>
      <c r="Q592">
        <v>110</v>
      </c>
      <c r="R592" s="1">
        <v>1077152</v>
      </c>
    </row>
    <row r="593" spans="1:18" x14ac:dyDescent="0.3">
      <c r="A593" t="s">
        <v>9818</v>
      </c>
      <c r="B593" s="9">
        <v>45059</v>
      </c>
      <c r="C593" t="s">
        <v>8730</v>
      </c>
      <c r="D593" t="s">
        <v>8731</v>
      </c>
      <c r="E593" t="s">
        <v>1738</v>
      </c>
      <c r="F593" t="s">
        <v>551</v>
      </c>
      <c r="G593" t="s">
        <v>9819</v>
      </c>
      <c r="H593" t="s">
        <v>24</v>
      </c>
      <c r="I593" t="s">
        <v>61</v>
      </c>
      <c r="J593">
        <v>10</v>
      </c>
      <c r="K593" s="1">
        <v>291949</v>
      </c>
      <c r="L593" s="1">
        <v>2919490</v>
      </c>
      <c r="M593" t="s">
        <v>27</v>
      </c>
      <c r="N593" t="s">
        <v>26</v>
      </c>
      <c r="O593">
        <v>4</v>
      </c>
      <c r="P593" t="s">
        <v>28</v>
      </c>
      <c r="Q593">
        <v>17</v>
      </c>
      <c r="R593" s="1">
        <v>1077152</v>
      </c>
    </row>
    <row r="594" spans="1:18" x14ac:dyDescent="0.3">
      <c r="A594" t="s">
        <v>9820</v>
      </c>
      <c r="B594" s="9">
        <v>45157</v>
      </c>
      <c r="C594" t="s">
        <v>8730</v>
      </c>
      <c r="D594" t="s">
        <v>8731</v>
      </c>
      <c r="E594" t="s">
        <v>949</v>
      </c>
      <c r="F594" t="s">
        <v>1125</v>
      </c>
      <c r="G594" t="s">
        <v>9821</v>
      </c>
      <c r="H594" t="s">
        <v>40</v>
      </c>
      <c r="I594" t="s">
        <v>41</v>
      </c>
      <c r="J594">
        <v>1</v>
      </c>
      <c r="K594" s="1">
        <v>8644</v>
      </c>
      <c r="L594" s="1">
        <v>8644</v>
      </c>
      <c r="M594">
        <v>0</v>
      </c>
      <c r="N594" t="s">
        <v>57</v>
      </c>
      <c r="O594">
        <v>4</v>
      </c>
      <c r="P594" t="s">
        <v>35</v>
      </c>
      <c r="Q594">
        <v>166</v>
      </c>
      <c r="R594" s="1">
        <v>289731</v>
      </c>
    </row>
    <row r="595" spans="1:18" x14ac:dyDescent="0.3">
      <c r="A595" t="s">
        <v>9822</v>
      </c>
      <c r="B595" s="9">
        <v>45534</v>
      </c>
      <c r="C595" t="s">
        <v>8730</v>
      </c>
      <c r="D595" t="s">
        <v>8731</v>
      </c>
      <c r="E595" t="s">
        <v>1738</v>
      </c>
      <c r="F595" t="s">
        <v>703</v>
      </c>
      <c r="G595" t="s">
        <v>9823</v>
      </c>
      <c r="H595" t="s">
        <v>40</v>
      </c>
      <c r="I595" t="s">
        <v>137</v>
      </c>
      <c r="J595">
        <v>9</v>
      </c>
      <c r="K595" s="1">
        <v>12284</v>
      </c>
      <c r="L595" s="1">
        <v>110556</v>
      </c>
      <c r="M595">
        <v>0</v>
      </c>
      <c r="N595" t="s">
        <v>57</v>
      </c>
      <c r="O595">
        <v>1</v>
      </c>
      <c r="P595" t="s">
        <v>35</v>
      </c>
      <c r="Q595">
        <v>48</v>
      </c>
      <c r="R595" s="1">
        <v>289731</v>
      </c>
    </row>
    <row r="596" spans="1:18" x14ac:dyDescent="0.3">
      <c r="A596" t="s">
        <v>9824</v>
      </c>
      <c r="B596" s="9">
        <v>45099</v>
      </c>
      <c r="C596" t="s">
        <v>8730</v>
      </c>
      <c r="D596" t="s">
        <v>8731</v>
      </c>
      <c r="E596" t="s">
        <v>949</v>
      </c>
      <c r="F596" t="s">
        <v>1176</v>
      </c>
      <c r="G596" t="s">
        <v>9825</v>
      </c>
      <c r="H596" t="s">
        <v>40</v>
      </c>
      <c r="I596" t="s">
        <v>137</v>
      </c>
      <c r="J596">
        <v>19</v>
      </c>
      <c r="K596" s="1">
        <v>8690</v>
      </c>
      <c r="L596" s="1">
        <v>165110</v>
      </c>
      <c r="M596">
        <v>5</v>
      </c>
      <c r="N596" t="s">
        <v>27</v>
      </c>
      <c r="O596" t="s">
        <v>27</v>
      </c>
      <c r="P596" t="s">
        <v>35</v>
      </c>
      <c r="Q596">
        <v>142</v>
      </c>
      <c r="R596" s="1">
        <v>289731</v>
      </c>
    </row>
    <row r="597" spans="1:18" x14ac:dyDescent="0.3">
      <c r="A597" t="s">
        <v>9826</v>
      </c>
      <c r="B597" s="9">
        <v>45430</v>
      </c>
      <c r="C597" t="s">
        <v>8730</v>
      </c>
      <c r="D597" t="s">
        <v>8731</v>
      </c>
      <c r="E597" t="s">
        <v>1738</v>
      </c>
      <c r="F597" t="s">
        <v>1304</v>
      </c>
      <c r="G597" t="s">
        <v>9827</v>
      </c>
      <c r="H597" t="s">
        <v>24</v>
      </c>
      <c r="I597" t="s">
        <v>161</v>
      </c>
      <c r="J597">
        <v>14</v>
      </c>
      <c r="K597" s="1">
        <v>348943</v>
      </c>
      <c r="L597" s="1">
        <v>4885202</v>
      </c>
      <c r="M597">
        <v>0</v>
      </c>
      <c r="N597" t="s">
        <v>27</v>
      </c>
      <c r="O597">
        <v>3</v>
      </c>
      <c r="P597" t="s">
        <v>28</v>
      </c>
      <c r="Q597">
        <v>109</v>
      </c>
      <c r="R597" s="1">
        <v>1077152</v>
      </c>
    </row>
    <row r="598" spans="1:18" x14ac:dyDescent="0.3">
      <c r="A598" t="s">
        <v>9828</v>
      </c>
      <c r="B598" s="9">
        <v>45391</v>
      </c>
      <c r="C598" t="s">
        <v>8730</v>
      </c>
      <c r="D598" t="s">
        <v>8731</v>
      </c>
      <c r="E598" t="s">
        <v>2951</v>
      </c>
      <c r="F598" t="s">
        <v>135</v>
      </c>
      <c r="G598" t="s">
        <v>9829</v>
      </c>
      <c r="H598" t="s">
        <v>32</v>
      </c>
      <c r="I598" t="s">
        <v>117</v>
      </c>
      <c r="J598">
        <v>4</v>
      </c>
      <c r="K598" s="1">
        <v>16330</v>
      </c>
      <c r="L598" s="1">
        <v>65320</v>
      </c>
      <c r="M598" t="s">
        <v>27</v>
      </c>
      <c r="N598" t="s">
        <v>34</v>
      </c>
      <c r="O598">
        <v>5</v>
      </c>
      <c r="P598" t="s">
        <v>28</v>
      </c>
      <c r="Q598">
        <v>158</v>
      </c>
      <c r="R598" s="1">
        <v>558942</v>
      </c>
    </row>
    <row r="599" spans="1:18" x14ac:dyDescent="0.3">
      <c r="A599" t="s">
        <v>9830</v>
      </c>
      <c r="B599" s="9">
        <v>45272</v>
      </c>
      <c r="C599" t="s">
        <v>8730</v>
      </c>
      <c r="D599" t="s">
        <v>8731</v>
      </c>
      <c r="E599" t="s">
        <v>1738</v>
      </c>
      <c r="F599" t="s">
        <v>978</v>
      </c>
      <c r="G599" t="s">
        <v>9831</v>
      </c>
      <c r="H599" t="s">
        <v>45</v>
      </c>
      <c r="I599" t="s">
        <v>74</v>
      </c>
      <c r="J599">
        <v>5</v>
      </c>
      <c r="K599" s="1">
        <v>32536</v>
      </c>
      <c r="L599" s="1">
        <v>162680</v>
      </c>
      <c r="M599">
        <v>15</v>
      </c>
      <c r="N599" t="s">
        <v>57</v>
      </c>
      <c r="O599">
        <v>3</v>
      </c>
      <c r="P599" t="s">
        <v>28</v>
      </c>
      <c r="Q599">
        <v>196</v>
      </c>
      <c r="R599" s="1">
        <v>383206</v>
      </c>
    </row>
    <row r="600" spans="1:18" x14ac:dyDescent="0.3">
      <c r="A600" t="s">
        <v>9832</v>
      </c>
      <c r="B600" s="9">
        <v>45197</v>
      </c>
      <c r="C600" t="s">
        <v>8730</v>
      </c>
      <c r="D600" t="s">
        <v>8731</v>
      </c>
      <c r="E600" t="s">
        <v>1738</v>
      </c>
      <c r="F600" t="s">
        <v>1419</v>
      </c>
      <c r="G600" t="s">
        <v>9833</v>
      </c>
      <c r="H600" t="s">
        <v>65</v>
      </c>
      <c r="I600" t="s">
        <v>478</v>
      </c>
      <c r="J600">
        <v>9</v>
      </c>
      <c r="K600" s="1">
        <v>85440</v>
      </c>
      <c r="L600" s="1">
        <v>768960</v>
      </c>
      <c r="M600">
        <v>20</v>
      </c>
      <c r="N600" t="s">
        <v>27</v>
      </c>
      <c r="O600">
        <v>2</v>
      </c>
      <c r="P600" t="s">
        <v>35</v>
      </c>
      <c r="Q600">
        <v>16</v>
      </c>
      <c r="R600" s="1">
        <v>761054</v>
      </c>
    </row>
    <row r="601" spans="1:18" x14ac:dyDescent="0.3">
      <c r="A601" t="s">
        <v>9834</v>
      </c>
      <c r="B601" s="9">
        <v>45609</v>
      </c>
      <c r="C601" t="s">
        <v>8730</v>
      </c>
      <c r="D601" t="s">
        <v>8731</v>
      </c>
      <c r="E601" t="s">
        <v>949</v>
      </c>
      <c r="F601" t="s">
        <v>379</v>
      </c>
      <c r="G601" t="s">
        <v>9835</v>
      </c>
      <c r="H601" t="s">
        <v>45</v>
      </c>
      <c r="I601" t="s">
        <v>181</v>
      </c>
      <c r="J601">
        <v>10</v>
      </c>
      <c r="K601" s="1">
        <v>13768</v>
      </c>
      <c r="L601" s="1">
        <v>137680</v>
      </c>
      <c r="M601">
        <v>20</v>
      </c>
      <c r="N601" t="s">
        <v>47</v>
      </c>
      <c r="O601">
        <v>1</v>
      </c>
      <c r="P601" t="s">
        <v>35</v>
      </c>
      <c r="Q601">
        <v>145</v>
      </c>
      <c r="R601" s="1">
        <v>383206</v>
      </c>
    </row>
    <row r="602" spans="1:18" x14ac:dyDescent="0.3">
      <c r="A602" t="s">
        <v>9836</v>
      </c>
      <c r="B602" s="9">
        <v>44959</v>
      </c>
      <c r="C602" t="s">
        <v>8730</v>
      </c>
      <c r="D602" t="s">
        <v>8731</v>
      </c>
      <c r="E602" t="s">
        <v>1738</v>
      </c>
      <c r="F602" t="s">
        <v>768</v>
      </c>
      <c r="G602" t="s">
        <v>9837</v>
      </c>
      <c r="H602" t="s">
        <v>24</v>
      </c>
      <c r="I602" t="s">
        <v>152</v>
      </c>
      <c r="J602">
        <v>6</v>
      </c>
      <c r="K602" s="1">
        <v>100591</v>
      </c>
      <c r="L602" s="1">
        <v>603546</v>
      </c>
      <c r="M602" t="s">
        <v>27</v>
      </c>
      <c r="N602" t="s">
        <v>47</v>
      </c>
      <c r="O602">
        <v>5</v>
      </c>
      <c r="P602" t="s">
        <v>35</v>
      </c>
      <c r="Q602">
        <v>189</v>
      </c>
      <c r="R602" s="1">
        <v>1077152</v>
      </c>
    </row>
    <row r="603" spans="1:18" x14ac:dyDescent="0.3">
      <c r="A603" t="s">
        <v>9838</v>
      </c>
      <c r="B603" s="9">
        <v>44945</v>
      </c>
      <c r="C603" t="s">
        <v>8730</v>
      </c>
      <c r="D603" t="s">
        <v>8731</v>
      </c>
      <c r="E603" t="s">
        <v>1738</v>
      </c>
      <c r="F603" t="s">
        <v>2191</v>
      </c>
      <c r="G603" t="s">
        <v>9839</v>
      </c>
      <c r="H603" t="s">
        <v>45</v>
      </c>
      <c r="I603" t="s">
        <v>181</v>
      </c>
      <c r="J603">
        <v>10</v>
      </c>
      <c r="K603" s="1">
        <v>31143</v>
      </c>
      <c r="L603" s="1">
        <v>311430</v>
      </c>
      <c r="M603" t="s">
        <v>27</v>
      </c>
      <c r="N603" t="s">
        <v>57</v>
      </c>
      <c r="O603">
        <v>7</v>
      </c>
      <c r="P603" t="s">
        <v>28</v>
      </c>
      <c r="Q603">
        <v>28</v>
      </c>
      <c r="R603" s="1">
        <v>383206</v>
      </c>
    </row>
    <row r="604" spans="1:18" x14ac:dyDescent="0.3">
      <c r="A604" t="s">
        <v>9840</v>
      </c>
      <c r="B604" s="9">
        <v>44941</v>
      </c>
      <c r="C604" t="s">
        <v>8730</v>
      </c>
      <c r="D604" t="s">
        <v>8731</v>
      </c>
      <c r="E604" t="s">
        <v>949</v>
      </c>
      <c r="F604" t="s">
        <v>851</v>
      </c>
      <c r="G604" t="s">
        <v>9841</v>
      </c>
      <c r="H604" t="s">
        <v>45</v>
      </c>
      <c r="I604" t="s">
        <v>46</v>
      </c>
      <c r="J604">
        <v>6</v>
      </c>
      <c r="K604" s="1">
        <v>44842</v>
      </c>
      <c r="L604" s="1">
        <v>269052</v>
      </c>
      <c r="M604">
        <v>20</v>
      </c>
      <c r="N604" t="s">
        <v>26</v>
      </c>
      <c r="O604">
        <v>1</v>
      </c>
      <c r="P604" t="s">
        <v>28</v>
      </c>
      <c r="Q604">
        <v>0</v>
      </c>
      <c r="R604" s="1">
        <v>383206</v>
      </c>
    </row>
    <row r="605" spans="1:18" x14ac:dyDescent="0.3">
      <c r="A605" t="s">
        <v>9842</v>
      </c>
      <c r="B605" s="9">
        <v>45482</v>
      </c>
      <c r="C605" t="s">
        <v>8730</v>
      </c>
      <c r="D605" t="s">
        <v>8731</v>
      </c>
      <c r="E605" t="s">
        <v>1738</v>
      </c>
      <c r="F605" t="s">
        <v>3881</v>
      </c>
      <c r="G605" t="s">
        <v>9843</v>
      </c>
      <c r="H605" t="s">
        <v>45</v>
      </c>
      <c r="I605" t="s">
        <v>181</v>
      </c>
      <c r="J605">
        <v>13</v>
      </c>
      <c r="K605" s="1">
        <v>11809</v>
      </c>
      <c r="L605" s="1">
        <v>153517</v>
      </c>
      <c r="M605" t="s">
        <v>27</v>
      </c>
      <c r="N605" t="s">
        <v>34</v>
      </c>
      <c r="O605">
        <v>1</v>
      </c>
      <c r="P605" t="s">
        <v>35</v>
      </c>
      <c r="Q605">
        <v>189</v>
      </c>
      <c r="R605" s="1">
        <v>383206</v>
      </c>
    </row>
    <row r="606" spans="1:18" x14ac:dyDescent="0.3">
      <c r="A606" t="s">
        <v>9844</v>
      </c>
      <c r="B606" s="9">
        <v>44985</v>
      </c>
      <c r="C606" t="s">
        <v>8730</v>
      </c>
      <c r="D606" t="s">
        <v>8731</v>
      </c>
      <c r="E606" t="s">
        <v>2951</v>
      </c>
      <c r="F606" t="s">
        <v>150</v>
      </c>
      <c r="G606" t="s">
        <v>9845</v>
      </c>
      <c r="H606" t="s">
        <v>65</v>
      </c>
      <c r="I606" t="s">
        <v>102</v>
      </c>
      <c r="J606">
        <v>5</v>
      </c>
      <c r="K606" s="1">
        <v>45416</v>
      </c>
      <c r="L606" s="1">
        <v>227080</v>
      </c>
      <c r="M606">
        <v>0</v>
      </c>
      <c r="N606" t="s">
        <v>57</v>
      </c>
      <c r="O606">
        <v>2</v>
      </c>
      <c r="P606" t="s">
        <v>28</v>
      </c>
      <c r="Q606">
        <v>95</v>
      </c>
      <c r="R606" s="1">
        <v>761054</v>
      </c>
    </row>
    <row r="607" spans="1:18" x14ac:dyDescent="0.3">
      <c r="A607" t="s">
        <v>9846</v>
      </c>
      <c r="B607" s="9">
        <v>45045</v>
      </c>
      <c r="C607" t="s">
        <v>8730</v>
      </c>
      <c r="D607" t="s">
        <v>8731</v>
      </c>
      <c r="E607" t="s">
        <v>1738</v>
      </c>
      <c r="F607" t="s">
        <v>1399</v>
      </c>
      <c r="G607" t="s">
        <v>9847</v>
      </c>
      <c r="H607" t="s">
        <v>40</v>
      </c>
      <c r="I607" t="s">
        <v>171</v>
      </c>
      <c r="J607">
        <v>19</v>
      </c>
      <c r="K607" s="1">
        <v>15573</v>
      </c>
      <c r="L607" s="1">
        <v>295887</v>
      </c>
      <c r="M607">
        <v>10</v>
      </c>
      <c r="N607" t="s">
        <v>27</v>
      </c>
      <c r="O607">
        <v>3</v>
      </c>
      <c r="P607" t="s">
        <v>28</v>
      </c>
      <c r="Q607">
        <v>90</v>
      </c>
      <c r="R607" s="1">
        <v>289731</v>
      </c>
    </row>
    <row r="608" spans="1:18" x14ac:dyDescent="0.3">
      <c r="A608" t="s">
        <v>9848</v>
      </c>
      <c r="B608" s="9">
        <v>45616</v>
      </c>
      <c r="C608" t="s">
        <v>8730</v>
      </c>
      <c r="D608" t="s">
        <v>8731</v>
      </c>
      <c r="E608" t="s">
        <v>949</v>
      </c>
      <c r="F608" t="s">
        <v>1342</v>
      </c>
      <c r="G608" t="s">
        <v>9849</v>
      </c>
      <c r="H608" t="s">
        <v>45</v>
      </c>
      <c r="I608" t="s">
        <v>181</v>
      </c>
      <c r="J608">
        <v>13</v>
      </c>
      <c r="K608" s="1">
        <v>8974</v>
      </c>
      <c r="L608" s="1">
        <v>116662</v>
      </c>
      <c r="M608" t="s">
        <v>27</v>
      </c>
      <c r="N608" t="s">
        <v>27</v>
      </c>
      <c r="O608">
        <v>4</v>
      </c>
      <c r="P608" t="s">
        <v>35</v>
      </c>
      <c r="Q608">
        <v>30</v>
      </c>
      <c r="R608" s="1">
        <v>383206</v>
      </c>
    </row>
    <row r="609" spans="1:18" x14ac:dyDescent="0.3">
      <c r="A609" t="s">
        <v>9850</v>
      </c>
      <c r="B609" s="9">
        <v>45140</v>
      </c>
      <c r="C609" t="s">
        <v>8730</v>
      </c>
      <c r="D609" t="s">
        <v>8731</v>
      </c>
      <c r="E609" t="s">
        <v>1738</v>
      </c>
      <c r="F609" t="s">
        <v>945</v>
      </c>
      <c r="G609" t="s">
        <v>9851</v>
      </c>
      <c r="H609" t="s">
        <v>40</v>
      </c>
      <c r="I609" t="s">
        <v>123</v>
      </c>
      <c r="J609">
        <v>1</v>
      </c>
      <c r="K609" s="1">
        <v>3193</v>
      </c>
      <c r="L609" s="1">
        <v>3193</v>
      </c>
      <c r="M609">
        <v>15</v>
      </c>
      <c r="N609" t="s">
        <v>57</v>
      </c>
      <c r="O609">
        <v>3</v>
      </c>
      <c r="P609" t="s">
        <v>28</v>
      </c>
      <c r="Q609">
        <v>114</v>
      </c>
      <c r="R609" s="1">
        <v>289731</v>
      </c>
    </row>
    <row r="610" spans="1:18" x14ac:dyDescent="0.3">
      <c r="A610" t="s">
        <v>9852</v>
      </c>
      <c r="B610" s="9">
        <v>45398</v>
      </c>
      <c r="C610" t="s">
        <v>8730</v>
      </c>
      <c r="D610" t="s">
        <v>8731</v>
      </c>
      <c r="E610" t="s">
        <v>949</v>
      </c>
      <c r="F610" t="s">
        <v>1977</v>
      </c>
      <c r="G610" t="s">
        <v>9853</v>
      </c>
      <c r="H610" t="s">
        <v>45</v>
      </c>
      <c r="I610" t="s">
        <v>181</v>
      </c>
      <c r="J610">
        <v>5</v>
      </c>
      <c r="K610" s="1">
        <v>16806</v>
      </c>
      <c r="L610" s="1">
        <v>84030</v>
      </c>
      <c r="M610">
        <v>10</v>
      </c>
      <c r="N610" t="s">
        <v>57</v>
      </c>
      <c r="O610" t="s">
        <v>27</v>
      </c>
      <c r="P610" t="s">
        <v>35</v>
      </c>
      <c r="Q610">
        <v>100</v>
      </c>
      <c r="R610" s="1">
        <v>383206</v>
      </c>
    </row>
    <row r="611" spans="1:18" x14ac:dyDescent="0.3">
      <c r="A611" t="s">
        <v>9854</v>
      </c>
      <c r="B611" s="9">
        <v>45654</v>
      </c>
      <c r="C611" t="s">
        <v>8730</v>
      </c>
      <c r="D611" t="s">
        <v>8731</v>
      </c>
      <c r="E611" t="s">
        <v>2951</v>
      </c>
      <c r="F611" t="s">
        <v>239</v>
      </c>
      <c r="G611" t="s">
        <v>27</v>
      </c>
      <c r="H611" t="s">
        <v>24</v>
      </c>
      <c r="I611" t="s">
        <v>56</v>
      </c>
      <c r="J611">
        <v>10</v>
      </c>
      <c r="K611" s="1">
        <v>132068</v>
      </c>
      <c r="L611" s="1">
        <v>1320680</v>
      </c>
      <c r="M611">
        <v>20</v>
      </c>
      <c r="N611" t="s">
        <v>27</v>
      </c>
      <c r="O611">
        <v>7</v>
      </c>
      <c r="P611" t="s">
        <v>27</v>
      </c>
      <c r="Q611">
        <v>178</v>
      </c>
      <c r="R611" s="1">
        <v>1077152</v>
      </c>
    </row>
    <row r="612" spans="1:18" x14ac:dyDescent="0.3">
      <c r="A612" t="s">
        <v>9855</v>
      </c>
      <c r="B612" s="9">
        <v>45581</v>
      </c>
      <c r="C612" t="s">
        <v>8730</v>
      </c>
      <c r="D612" t="s">
        <v>8731</v>
      </c>
      <c r="E612" t="s">
        <v>949</v>
      </c>
      <c r="F612" t="s">
        <v>1473</v>
      </c>
      <c r="G612" t="s">
        <v>9856</v>
      </c>
      <c r="H612" t="s">
        <v>24</v>
      </c>
      <c r="I612" t="s">
        <v>174</v>
      </c>
      <c r="J612">
        <v>14</v>
      </c>
      <c r="K612" s="1">
        <v>46481</v>
      </c>
      <c r="L612" s="1">
        <v>650734</v>
      </c>
      <c r="M612">
        <v>0</v>
      </c>
      <c r="N612" t="s">
        <v>57</v>
      </c>
      <c r="O612">
        <v>5</v>
      </c>
      <c r="P612" t="s">
        <v>35</v>
      </c>
      <c r="Q612">
        <v>150</v>
      </c>
      <c r="R612" s="1">
        <v>1077152</v>
      </c>
    </row>
    <row r="613" spans="1:18" x14ac:dyDescent="0.3">
      <c r="A613" t="s">
        <v>9857</v>
      </c>
      <c r="B613" s="9">
        <v>45013</v>
      </c>
      <c r="C613" t="s">
        <v>8730</v>
      </c>
      <c r="D613" t="s">
        <v>8731</v>
      </c>
      <c r="E613" t="s">
        <v>1738</v>
      </c>
      <c r="F613" t="s">
        <v>1924</v>
      </c>
      <c r="G613" t="s">
        <v>9858</v>
      </c>
      <c r="H613" t="s">
        <v>40</v>
      </c>
      <c r="I613" t="s">
        <v>171</v>
      </c>
      <c r="J613">
        <v>7</v>
      </c>
      <c r="K613" s="1">
        <v>1352</v>
      </c>
      <c r="L613" s="1">
        <v>9464</v>
      </c>
      <c r="M613">
        <v>0</v>
      </c>
      <c r="N613" t="s">
        <v>57</v>
      </c>
      <c r="O613">
        <v>1</v>
      </c>
      <c r="P613" t="s">
        <v>28</v>
      </c>
      <c r="Q613">
        <v>137</v>
      </c>
      <c r="R613" s="1">
        <v>289731</v>
      </c>
    </row>
    <row r="614" spans="1:18" x14ac:dyDescent="0.3">
      <c r="A614" t="s">
        <v>9859</v>
      </c>
      <c r="B614" s="9">
        <v>45565</v>
      </c>
      <c r="C614" t="s">
        <v>8730</v>
      </c>
      <c r="D614" t="s">
        <v>8731</v>
      </c>
      <c r="E614" t="s">
        <v>949</v>
      </c>
      <c r="F614" t="s">
        <v>487</v>
      </c>
      <c r="G614" t="s">
        <v>9860</v>
      </c>
      <c r="H614" t="s">
        <v>24</v>
      </c>
      <c r="I614" t="s">
        <v>56</v>
      </c>
      <c r="J614">
        <v>7</v>
      </c>
      <c r="K614" s="1">
        <v>127253</v>
      </c>
      <c r="L614" s="1">
        <v>890771</v>
      </c>
      <c r="M614">
        <v>20</v>
      </c>
      <c r="N614" t="s">
        <v>47</v>
      </c>
      <c r="O614">
        <v>3</v>
      </c>
      <c r="P614" t="s">
        <v>35</v>
      </c>
      <c r="Q614">
        <v>197</v>
      </c>
      <c r="R614" s="1">
        <v>1077152</v>
      </c>
    </row>
    <row r="615" spans="1:18" x14ac:dyDescent="0.3">
      <c r="A615" t="s">
        <v>9861</v>
      </c>
      <c r="B615" s="9">
        <v>45236</v>
      </c>
      <c r="C615" t="s">
        <v>8730</v>
      </c>
      <c r="D615" t="s">
        <v>8731</v>
      </c>
      <c r="E615" t="s">
        <v>949</v>
      </c>
      <c r="F615" t="s">
        <v>616</v>
      </c>
      <c r="G615" t="s">
        <v>9862</v>
      </c>
      <c r="H615" t="s">
        <v>40</v>
      </c>
      <c r="I615" t="s">
        <v>51</v>
      </c>
      <c r="J615">
        <v>11</v>
      </c>
      <c r="K615" s="1">
        <v>1385</v>
      </c>
      <c r="L615" s="1">
        <v>15235</v>
      </c>
      <c r="M615">
        <v>0</v>
      </c>
      <c r="N615" t="s">
        <v>26</v>
      </c>
      <c r="O615" t="s">
        <v>27</v>
      </c>
      <c r="P615" t="s">
        <v>27</v>
      </c>
      <c r="Q615">
        <v>111</v>
      </c>
      <c r="R615" s="1">
        <v>289731</v>
      </c>
    </row>
    <row r="616" spans="1:18" x14ac:dyDescent="0.3">
      <c r="A616" t="s">
        <v>9863</v>
      </c>
      <c r="B616" s="9">
        <v>45521</v>
      </c>
      <c r="C616" t="s">
        <v>8730</v>
      </c>
      <c r="D616" t="s">
        <v>8731</v>
      </c>
      <c r="E616" t="s">
        <v>949</v>
      </c>
      <c r="F616" t="s">
        <v>2391</v>
      </c>
      <c r="G616" t="s">
        <v>9864</v>
      </c>
      <c r="H616" t="s">
        <v>32</v>
      </c>
      <c r="I616" t="s">
        <v>158</v>
      </c>
      <c r="J616">
        <v>12</v>
      </c>
      <c r="K616" s="1">
        <v>12719</v>
      </c>
      <c r="L616" s="1">
        <v>152628</v>
      </c>
      <c r="M616">
        <v>0</v>
      </c>
      <c r="N616" t="s">
        <v>57</v>
      </c>
      <c r="O616">
        <v>1</v>
      </c>
      <c r="P616" t="s">
        <v>35</v>
      </c>
      <c r="Q616">
        <v>78</v>
      </c>
      <c r="R616" s="1">
        <v>558942</v>
      </c>
    </row>
    <row r="617" spans="1:18" x14ac:dyDescent="0.3">
      <c r="A617" t="s">
        <v>9865</v>
      </c>
      <c r="B617" s="9">
        <v>45260</v>
      </c>
      <c r="C617" t="s">
        <v>8730</v>
      </c>
      <c r="D617" t="s">
        <v>8731</v>
      </c>
      <c r="E617" t="s">
        <v>2951</v>
      </c>
      <c r="F617" t="s">
        <v>2051</v>
      </c>
      <c r="G617" t="s">
        <v>9866</v>
      </c>
      <c r="H617" t="s">
        <v>32</v>
      </c>
      <c r="I617" t="s">
        <v>117</v>
      </c>
      <c r="J617">
        <v>14</v>
      </c>
      <c r="K617" s="1">
        <v>23094</v>
      </c>
      <c r="L617" s="1">
        <v>323316</v>
      </c>
      <c r="M617" t="s">
        <v>27</v>
      </c>
      <c r="N617" t="s">
        <v>57</v>
      </c>
      <c r="O617">
        <v>1</v>
      </c>
      <c r="P617" t="s">
        <v>35</v>
      </c>
      <c r="Q617">
        <v>78</v>
      </c>
      <c r="R617" s="1">
        <v>558942</v>
      </c>
    </row>
    <row r="618" spans="1:18" x14ac:dyDescent="0.3">
      <c r="A618" t="s">
        <v>9867</v>
      </c>
      <c r="B618" s="9">
        <v>45548</v>
      </c>
      <c r="C618" t="s">
        <v>8730</v>
      </c>
      <c r="D618" t="s">
        <v>8731</v>
      </c>
      <c r="E618" t="s">
        <v>1738</v>
      </c>
      <c r="F618" t="s">
        <v>1777</v>
      </c>
      <c r="G618" t="s">
        <v>9868</v>
      </c>
      <c r="H618" t="s">
        <v>45</v>
      </c>
      <c r="I618" t="s">
        <v>74</v>
      </c>
      <c r="J618">
        <v>5</v>
      </c>
      <c r="K618" s="1">
        <v>26904</v>
      </c>
      <c r="L618" s="1">
        <v>134520</v>
      </c>
      <c r="M618">
        <v>0</v>
      </c>
      <c r="N618" t="s">
        <v>57</v>
      </c>
      <c r="O618">
        <v>2</v>
      </c>
      <c r="P618" t="s">
        <v>35</v>
      </c>
      <c r="Q618">
        <v>160</v>
      </c>
      <c r="R618" s="1">
        <v>383206</v>
      </c>
    </row>
    <row r="619" spans="1:18" x14ac:dyDescent="0.3">
      <c r="A619" t="s">
        <v>9869</v>
      </c>
      <c r="B619" s="9">
        <v>45571</v>
      </c>
      <c r="C619" t="s">
        <v>8730</v>
      </c>
      <c r="D619" t="s">
        <v>8731</v>
      </c>
      <c r="E619" t="s">
        <v>2951</v>
      </c>
      <c r="F619" t="s">
        <v>1088</v>
      </c>
      <c r="G619" t="s">
        <v>27</v>
      </c>
      <c r="H619" t="s">
        <v>45</v>
      </c>
      <c r="I619" t="s">
        <v>181</v>
      </c>
      <c r="J619">
        <v>9</v>
      </c>
      <c r="K619" s="1">
        <v>10987</v>
      </c>
      <c r="L619" s="1">
        <v>98883</v>
      </c>
      <c r="M619">
        <v>0</v>
      </c>
      <c r="N619" t="s">
        <v>34</v>
      </c>
      <c r="O619" t="s">
        <v>27</v>
      </c>
      <c r="P619" t="s">
        <v>27</v>
      </c>
      <c r="Q619">
        <v>171</v>
      </c>
      <c r="R619" s="1">
        <v>383206</v>
      </c>
    </row>
    <row r="620" spans="1:18" x14ac:dyDescent="0.3">
      <c r="A620" t="s">
        <v>9870</v>
      </c>
      <c r="B620" s="9">
        <v>45258</v>
      </c>
      <c r="C620" t="s">
        <v>8730</v>
      </c>
      <c r="D620" t="s">
        <v>8731</v>
      </c>
      <c r="E620" t="s">
        <v>949</v>
      </c>
      <c r="F620" t="s">
        <v>2415</v>
      </c>
      <c r="G620" t="s">
        <v>9871</v>
      </c>
      <c r="H620" t="s">
        <v>24</v>
      </c>
      <c r="I620" t="s">
        <v>61</v>
      </c>
      <c r="J620">
        <v>16</v>
      </c>
      <c r="K620" s="1">
        <v>117610</v>
      </c>
      <c r="L620" s="1">
        <v>1881760</v>
      </c>
      <c r="M620">
        <v>5</v>
      </c>
      <c r="N620" t="s">
        <v>57</v>
      </c>
      <c r="O620">
        <v>5</v>
      </c>
      <c r="P620" t="s">
        <v>35</v>
      </c>
      <c r="Q620">
        <v>85</v>
      </c>
      <c r="R620" s="1">
        <v>1077152</v>
      </c>
    </row>
    <row r="621" spans="1:18" x14ac:dyDescent="0.3">
      <c r="A621" t="s">
        <v>9872</v>
      </c>
      <c r="B621" s="9">
        <v>45317</v>
      </c>
      <c r="C621" t="s">
        <v>8730</v>
      </c>
      <c r="D621" t="s">
        <v>8731</v>
      </c>
      <c r="E621" t="s">
        <v>1738</v>
      </c>
      <c r="F621" t="s">
        <v>396</v>
      </c>
      <c r="G621" t="s">
        <v>9873</v>
      </c>
      <c r="H621" t="s">
        <v>40</v>
      </c>
      <c r="I621" t="s">
        <v>70</v>
      </c>
      <c r="J621">
        <v>10</v>
      </c>
      <c r="K621" s="1">
        <v>1494</v>
      </c>
      <c r="L621" s="1">
        <v>14940</v>
      </c>
      <c r="M621" t="s">
        <v>27</v>
      </c>
      <c r="N621" t="s">
        <v>26</v>
      </c>
      <c r="O621">
        <v>1</v>
      </c>
      <c r="P621" t="s">
        <v>35</v>
      </c>
      <c r="Q621">
        <v>168</v>
      </c>
      <c r="R621" s="1">
        <v>289731</v>
      </c>
    </row>
    <row r="622" spans="1:18" x14ac:dyDescent="0.3">
      <c r="A622" t="s">
        <v>9874</v>
      </c>
      <c r="B622" s="9">
        <v>45328</v>
      </c>
      <c r="C622" t="s">
        <v>8730</v>
      </c>
      <c r="D622" t="s">
        <v>8731</v>
      </c>
      <c r="E622" t="s">
        <v>949</v>
      </c>
      <c r="F622" t="s">
        <v>2327</v>
      </c>
      <c r="G622" t="s">
        <v>9875</v>
      </c>
      <c r="H622" t="s">
        <v>45</v>
      </c>
      <c r="I622" t="s">
        <v>82</v>
      </c>
      <c r="J622">
        <v>19</v>
      </c>
      <c r="K622" s="1">
        <v>43771</v>
      </c>
      <c r="L622" s="1">
        <v>831649</v>
      </c>
      <c r="M622">
        <v>5</v>
      </c>
      <c r="N622" t="s">
        <v>57</v>
      </c>
      <c r="O622">
        <v>4</v>
      </c>
      <c r="P622" t="s">
        <v>28</v>
      </c>
      <c r="Q622">
        <v>159</v>
      </c>
      <c r="R622" s="1">
        <v>383206</v>
      </c>
    </row>
    <row r="623" spans="1:18" x14ac:dyDescent="0.3">
      <c r="A623" t="s">
        <v>9876</v>
      </c>
      <c r="B623" s="9">
        <v>45333</v>
      </c>
      <c r="C623" t="s">
        <v>8730</v>
      </c>
      <c r="D623" t="s">
        <v>8731</v>
      </c>
      <c r="E623" t="s">
        <v>1738</v>
      </c>
      <c r="F623" t="s">
        <v>90</v>
      </c>
      <c r="G623" t="s">
        <v>9877</v>
      </c>
      <c r="H623" t="s">
        <v>45</v>
      </c>
      <c r="I623" t="s">
        <v>82</v>
      </c>
      <c r="J623">
        <v>4</v>
      </c>
      <c r="K623" s="1">
        <v>11303</v>
      </c>
      <c r="L623" s="1">
        <v>45212</v>
      </c>
      <c r="M623">
        <v>0</v>
      </c>
      <c r="N623" t="s">
        <v>57</v>
      </c>
      <c r="O623">
        <v>5</v>
      </c>
      <c r="P623" t="s">
        <v>35</v>
      </c>
      <c r="Q623">
        <v>30</v>
      </c>
      <c r="R623" s="1">
        <v>383206</v>
      </c>
    </row>
    <row r="624" spans="1:18" x14ac:dyDescent="0.3">
      <c r="A624" t="s">
        <v>9878</v>
      </c>
      <c r="B624" s="9">
        <v>45282</v>
      </c>
      <c r="C624" t="s">
        <v>8730</v>
      </c>
      <c r="D624" t="s">
        <v>8731</v>
      </c>
      <c r="E624" t="s">
        <v>949</v>
      </c>
      <c r="F624" t="s">
        <v>2691</v>
      </c>
      <c r="G624" t="s">
        <v>9879</v>
      </c>
      <c r="H624" t="s">
        <v>45</v>
      </c>
      <c r="I624" t="s">
        <v>82</v>
      </c>
      <c r="J624">
        <v>5</v>
      </c>
      <c r="K624" s="1">
        <v>8284</v>
      </c>
      <c r="L624" s="1">
        <v>41420</v>
      </c>
      <c r="M624">
        <v>0</v>
      </c>
      <c r="N624" t="s">
        <v>27</v>
      </c>
      <c r="O624">
        <v>1</v>
      </c>
      <c r="P624" t="s">
        <v>35</v>
      </c>
      <c r="Q624">
        <v>46</v>
      </c>
      <c r="R624" s="1">
        <v>383206</v>
      </c>
    </row>
    <row r="625" spans="1:18" x14ac:dyDescent="0.3">
      <c r="A625" t="s">
        <v>9880</v>
      </c>
      <c r="B625" s="9">
        <v>45354</v>
      </c>
      <c r="C625" t="s">
        <v>8730</v>
      </c>
      <c r="D625" t="s">
        <v>8731</v>
      </c>
      <c r="E625" t="s">
        <v>1738</v>
      </c>
      <c r="F625" t="s">
        <v>1946</v>
      </c>
      <c r="G625" t="s">
        <v>9881</v>
      </c>
      <c r="H625" t="s">
        <v>32</v>
      </c>
      <c r="I625" t="s">
        <v>117</v>
      </c>
      <c r="J625">
        <v>10</v>
      </c>
      <c r="K625" s="1">
        <v>13343</v>
      </c>
      <c r="L625" s="1">
        <v>133430</v>
      </c>
      <c r="M625">
        <v>5</v>
      </c>
      <c r="N625" t="s">
        <v>47</v>
      </c>
      <c r="O625">
        <v>3</v>
      </c>
      <c r="P625" t="s">
        <v>28</v>
      </c>
      <c r="Q625">
        <v>165</v>
      </c>
      <c r="R625" s="1">
        <v>558942</v>
      </c>
    </row>
    <row r="626" spans="1:18" x14ac:dyDescent="0.3">
      <c r="A626" t="s">
        <v>9882</v>
      </c>
      <c r="B626" s="9">
        <v>45196</v>
      </c>
      <c r="C626" t="s">
        <v>8730</v>
      </c>
      <c r="D626" t="s">
        <v>8731</v>
      </c>
      <c r="E626" t="s">
        <v>1738</v>
      </c>
      <c r="F626" t="s">
        <v>1144</v>
      </c>
      <c r="G626" t="s">
        <v>9883</v>
      </c>
      <c r="H626" t="s">
        <v>45</v>
      </c>
      <c r="I626" t="s">
        <v>181</v>
      </c>
      <c r="J626">
        <v>6</v>
      </c>
      <c r="K626" s="1">
        <v>19522</v>
      </c>
      <c r="L626" s="1">
        <v>117132</v>
      </c>
      <c r="M626" t="s">
        <v>27</v>
      </c>
      <c r="N626" t="s">
        <v>57</v>
      </c>
      <c r="O626">
        <v>2</v>
      </c>
      <c r="P626" t="s">
        <v>28</v>
      </c>
      <c r="Q626">
        <v>47</v>
      </c>
      <c r="R626" s="1">
        <v>383206</v>
      </c>
    </row>
    <row r="627" spans="1:18" x14ac:dyDescent="0.3">
      <c r="A627" t="s">
        <v>9884</v>
      </c>
      <c r="B627" s="9">
        <v>44929</v>
      </c>
      <c r="C627" t="s">
        <v>8730</v>
      </c>
      <c r="D627" t="s">
        <v>8731</v>
      </c>
      <c r="E627" t="s">
        <v>1738</v>
      </c>
      <c r="F627" t="s">
        <v>1977</v>
      </c>
      <c r="G627" t="s">
        <v>9885</v>
      </c>
      <c r="H627" t="s">
        <v>32</v>
      </c>
      <c r="I627" t="s">
        <v>113</v>
      </c>
      <c r="J627">
        <v>14</v>
      </c>
      <c r="K627" s="1">
        <v>17259</v>
      </c>
      <c r="L627" s="1">
        <v>241626</v>
      </c>
      <c r="M627">
        <v>0</v>
      </c>
      <c r="N627" t="s">
        <v>27</v>
      </c>
      <c r="O627">
        <v>4</v>
      </c>
      <c r="P627" t="s">
        <v>35</v>
      </c>
      <c r="Q627">
        <v>141</v>
      </c>
      <c r="R627" s="1">
        <v>558942</v>
      </c>
    </row>
    <row r="628" spans="1:18" x14ac:dyDescent="0.3">
      <c r="A628" t="s">
        <v>9886</v>
      </c>
      <c r="B628" s="9">
        <v>45426</v>
      </c>
      <c r="C628" t="s">
        <v>8730</v>
      </c>
      <c r="D628" t="s">
        <v>8731</v>
      </c>
      <c r="E628" t="s">
        <v>1738</v>
      </c>
      <c r="F628" t="s">
        <v>2553</v>
      </c>
      <c r="G628" t="s">
        <v>9887</v>
      </c>
      <c r="H628" t="s">
        <v>65</v>
      </c>
      <c r="I628" t="s">
        <v>289</v>
      </c>
      <c r="J628">
        <v>17</v>
      </c>
      <c r="K628" s="1">
        <v>143385</v>
      </c>
      <c r="L628" s="1">
        <v>2437545</v>
      </c>
      <c r="M628">
        <v>10</v>
      </c>
      <c r="N628" t="s">
        <v>47</v>
      </c>
      <c r="O628">
        <v>3</v>
      </c>
      <c r="P628" t="s">
        <v>35</v>
      </c>
      <c r="Q628">
        <v>147</v>
      </c>
      <c r="R628" s="1">
        <v>761054</v>
      </c>
    </row>
    <row r="629" spans="1:18" x14ac:dyDescent="0.3">
      <c r="A629" t="s">
        <v>9888</v>
      </c>
      <c r="B629" s="9">
        <v>44969</v>
      </c>
      <c r="C629" t="s">
        <v>8730</v>
      </c>
      <c r="D629" t="s">
        <v>8731</v>
      </c>
      <c r="E629" t="s">
        <v>949</v>
      </c>
      <c r="F629" t="s">
        <v>2729</v>
      </c>
      <c r="G629" t="s">
        <v>9889</v>
      </c>
      <c r="H629" t="s">
        <v>40</v>
      </c>
      <c r="I629" t="s">
        <v>123</v>
      </c>
      <c r="J629">
        <v>4</v>
      </c>
      <c r="K629" s="1">
        <v>2767</v>
      </c>
      <c r="L629" s="1">
        <v>11068</v>
      </c>
      <c r="M629">
        <v>0</v>
      </c>
      <c r="N629" t="s">
        <v>47</v>
      </c>
      <c r="O629">
        <v>3</v>
      </c>
      <c r="P629" t="s">
        <v>35</v>
      </c>
      <c r="Q629">
        <v>58</v>
      </c>
      <c r="R629" s="1">
        <v>289731</v>
      </c>
    </row>
    <row r="630" spans="1:18" x14ac:dyDescent="0.3">
      <c r="A630" t="s">
        <v>9890</v>
      </c>
      <c r="B630" s="9">
        <v>45035</v>
      </c>
      <c r="C630" t="s">
        <v>8730</v>
      </c>
      <c r="D630" t="s">
        <v>8731</v>
      </c>
      <c r="E630" t="s">
        <v>949</v>
      </c>
      <c r="F630" t="s">
        <v>316</v>
      </c>
      <c r="G630" t="s">
        <v>9891</v>
      </c>
      <c r="H630" t="s">
        <v>40</v>
      </c>
      <c r="I630" t="s">
        <v>137</v>
      </c>
      <c r="J630">
        <v>15</v>
      </c>
      <c r="K630" s="1">
        <v>16510</v>
      </c>
      <c r="L630" s="1">
        <v>247650</v>
      </c>
      <c r="M630" t="s">
        <v>27</v>
      </c>
      <c r="N630" t="s">
        <v>26</v>
      </c>
      <c r="O630" t="s">
        <v>27</v>
      </c>
      <c r="P630" t="s">
        <v>35</v>
      </c>
      <c r="Q630">
        <v>6</v>
      </c>
      <c r="R630" s="1">
        <v>289731</v>
      </c>
    </row>
    <row r="631" spans="1:18" x14ac:dyDescent="0.3">
      <c r="A631" t="s">
        <v>9892</v>
      </c>
      <c r="B631" s="9">
        <v>45597</v>
      </c>
      <c r="C631" t="s">
        <v>8730</v>
      </c>
      <c r="D631" t="s">
        <v>8731</v>
      </c>
      <c r="E631" t="s">
        <v>949</v>
      </c>
      <c r="F631" t="s">
        <v>1101</v>
      </c>
      <c r="G631" t="s">
        <v>9893</v>
      </c>
      <c r="H631" t="s">
        <v>40</v>
      </c>
      <c r="I631" t="s">
        <v>41</v>
      </c>
      <c r="J631">
        <v>13</v>
      </c>
      <c r="K631" s="1">
        <v>3763</v>
      </c>
      <c r="L631" s="1">
        <v>48919</v>
      </c>
      <c r="M631">
        <v>5</v>
      </c>
      <c r="N631" t="s">
        <v>26</v>
      </c>
      <c r="O631" t="s">
        <v>27</v>
      </c>
      <c r="P631" t="s">
        <v>28</v>
      </c>
      <c r="Q631">
        <v>2</v>
      </c>
      <c r="R631" s="1">
        <v>289731</v>
      </c>
    </row>
    <row r="632" spans="1:18" x14ac:dyDescent="0.3">
      <c r="A632" t="s">
        <v>9894</v>
      </c>
      <c r="B632" s="9">
        <v>45609</v>
      </c>
      <c r="C632" t="s">
        <v>8730</v>
      </c>
      <c r="D632" t="s">
        <v>8731</v>
      </c>
      <c r="E632" t="s">
        <v>949</v>
      </c>
      <c r="F632" t="s">
        <v>1339</v>
      </c>
      <c r="G632" t="s">
        <v>9895</v>
      </c>
      <c r="H632" t="s">
        <v>45</v>
      </c>
      <c r="I632" t="s">
        <v>130</v>
      </c>
      <c r="J632">
        <v>9</v>
      </c>
      <c r="K632" s="1">
        <v>39094</v>
      </c>
      <c r="L632" s="1">
        <v>351846</v>
      </c>
      <c r="M632">
        <v>10</v>
      </c>
      <c r="N632" t="s">
        <v>57</v>
      </c>
      <c r="O632">
        <v>2</v>
      </c>
      <c r="P632" t="s">
        <v>28</v>
      </c>
      <c r="Q632">
        <v>148</v>
      </c>
      <c r="R632" s="1">
        <v>383206</v>
      </c>
    </row>
    <row r="633" spans="1:18" x14ac:dyDescent="0.3">
      <c r="A633" t="s">
        <v>9896</v>
      </c>
      <c r="B633" s="9">
        <v>45563</v>
      </c>
      <c r="C633" t="s">
        <v>8730</v>
      </c>
      <c r="D633" t="s">
        <v>8731</v>
      </c>
      <c r="E633" t="s">
        <v>949</v>
      </c>
      <c r="F633" t="s">
        <v>4079</v>
      </c>
      <c r="G633" t="s">
        <v>9897</v>
      </c>
      <c r="H633" t="s">
        <v>32</v>
      </c>
      <c r="I633" t="s">
        <v>141</v>
      </c>
      <c r="J633">
        <v>17</v>
      </c>
      <c r="K633" s="1">
        <v>2389</v>
      </c>
      <c r="L633" s="1">
        <v>40613</v>
      </c>
      <c r="M633">
        <v>20</v>
      </c>
      <c r="N633" t="s">
        <v>47</v>
      </c>
      <c r="O633">
        <v>2</v>
      </c>
      <c r="P633" t="s">
        <v>35</v>
      </c>
      <c r="Q633">
        <v>189</v>
      </c>
      <c r="R633" s="1">
        <v>558942</v>
      </c>
    </row>
    <row r="634" spans="1:18" x14ac:dyDescent="0.3">
      <c r="A634" t="s">
        <v>9898</v>
      </c>
      <c r="B634" s="9">
        <v>45075</v>
      </c>
      <c r="C634" t="s">
        <v>8730</v>
      </c>
      <c r="D634" t="s">
        <v>8731</v>
      </c>
      <c r="E634" t="s">
        <v>949</v>
      </c>
      <c r="F634" t="s">
        <v>319</v>
      </c>
      <c r="G634" t="s">
        <v>9899</v>
      </c>
      <c r="H634" t="s">
        <v>40</v>
      </c>
      <c r="I634" t="s">
        <v>123</v>
      </c>
      <c r="J634">
        <v>4</v>
      </c>
      <c r="K634" s="1">
        <v>17258</v>
      </c>
      <c r="L634" s="1">
        <v>69032</v>
      </c>
      <c r="M634">
        <v>15</v>
      </c>
      <c r="N634" t="s">
        <v>27</v>
      </c>
      <c r="O634">
        <v>3</v>
      </c>
      <c r="P634" t="s">
        <v>35</v>
      </c>
      <c r="Q634">
        <v>120</v>
      </c>
      <c r="R634" s="1">
        <v>289731</v>
      </c>
    </row>
    <row r="635" spans="1:18" x14ac:dyDescent="0.3">
      <c r="A635" t="s">
        <v>9900</v>
      </c>
      <c r="B635" s="9">
        <v>45591</v>
      </c>
      <c r="C635" t="s">
        <v>8730</v>
      </c>
      <c r="D635" t="s">
        <v>8731</v>
      </c>
      <c r="E635" t="s">
        <v>949</v>
      </c>
      <c r="F635" t="s">
        <v>1887</v>
      </c>
      <c r="G635" t="s">
        <v>9901</v>
      </c>
      <c r="H635" t="s">
        <v>65</v>
      </c>
      <c r="I635" t="s">
        <v>102</v>
      </c>
      <c r="J635">
        <v>4</v>
      </c>
      <c r="K635" s="1">
        <v>174381</v>
      </c>
      <c r="L635" s="1">
        <v>697524</v>
      </c>
      <c r="M635">
        <v>5</v>
      </c>
      <c r="N635" t="s">
        <v>26</v>
      </c>
      <c r="O635">
        <v>1</v>
      </c>
      <c r="P635" t="s">
        <v>35</v>
      </c>
      <c r="Q635">
        <v>98</v>
      </c>
      <c r="R635" s="1">
        <v>761054</v>
      </c>
    </row>
    <row r="636" spans="1:18" x14ac:dyDescent="0.3">
      <c r="A636" t="s">
        <v>9902</v>
      </c>
      <c r="B636" s="9">
        <v>45520</v>
      </c>
      <c r="C636" t="s">
        <v>8730</v>
      </c>
      <c r="D636" t="s">
        <v>8731</v>
      </c>
      <c r="E636" t="s">
        <v>949</v>
      </c>
      <c r="F636" t="s">
        <v>1101</v>
      </c>
      <c r="G636" t="s">
        <v>9903</v>
      </c>
      <c r="H636" t="s">
        <v>65</v>
      </c>
      <c r="I636" t="s">
        <v>397</v>
      </c>
      <c r="J636">
        <v>19</v>
      </c>
      <c r="K636" s="1">
        <v>91367</v>
      </c>
      <c r="L636" s="1">
        <v>1735973</v>
      </c>
      <c r="M636">
        <v>20</v>
      </c>
      <c r="N636" t="s">
        <v>57</v>
      </c>
      <c r="O636">
        <v>2</v>
      </c>
      <c r="P636" t="s">
        <v>35</v>
      </c>
      <c r="Q636">
        <v>175</v>
      </c>
      <c r="R636" s="1">
        <v>761054</v>
      </c>
    </row>
    <row r="637" spans="1:18" x14ac:dyDescent="0.3">
      <c r="A637" t="s">
        <v>9904</v>
      </c>
      <c r="B637" s="9">
        <v>45226</v>
      </c>
      <c r="C637" t="s">
        <v>8730</v>
      </c>
      <c r="D637" t="s">
        <v>8731</v>
      </c>
      <c r="E637" t="s">
        <v>949</v>
      </c>
      <c r="F637" t="s">
        <v>1157</v>
      </c>
      <c r="G637" t="s">
        <v>9905</v>
      </c>
      <c r="H637" t="s">
        <v>45</v>
      </c>
      <c r="I637" t="s">
        <v>130</v>
      </c>
      <c r="J637">
        <v>10</v>
      </c>
      <c r="K637" s="1">
        <v>17100</v>
      </c>
      <c r="L637" s="1">
        <v>171000</v>
      </c>
      <c r="M637">
        <v>0</v>
      </c>
      <c r="N637" t="s">
        <v>26</v>
      </c>
      <c r="O637">
        <v>5</v>
      </c>
      <c r="P637" t="s">
        <v>35</v>
      </c>
      <c r="Q637">
        <v>131</v>
      </c>
      <c r="R637" s="1">
        <v>383206</v>
      </c>
    </row>
    <row r="638" spans="1:18" x14ac:dyDescent="0.3">
      <c r="A638" t="s">
        <v>9906</v>
      </c>
      <c r="B638" s="9">
        <v>45082</v>
      </c>
      <c r="C638" t="s">
        <v>8730</v>
      </c>
      <c r="D638" t="s">
        <v>8731</v>
      </c>
      <c r="E638" t="s">
        <v>2951</v>
      </c>
      <c r="F638" t="s">
        <v>535</v>
      </c>
      <c r="G638" t="s">
        <v>9907</v>
      </c>
      <c r="H638" t="s">
        <v>40</v>
      </c>
      <c r="I638" t="s">
        <v>51</v>
      </c>
      <c r="J638">
        <v>4</v>
      </c>
      <c r="K638" s="1">
        <v>12903</v>
      </c>
      <c r="L638" s="1">
        <v>51612</v>
      </c>
      <c r="M638">
        <v>0</v>
      </c>
      <c r="N638" t="s">
        <v>27</v>
      </c>
      <c r="O638">
        <v>3</v>
      </c>
      <c r="P638" t="s">
        <v>35</v>
      </c>
      <c r="Q638">
        <v>86</v>
      </c>
      <c r="R638" s="1">
        <v>289731</v>
      </c>
    </row>
    <row r="639" spans="1:18" x14ac:dyDescent="0.3">
      <c r="A639" t="s">
        <v>9908</v>
      </c>
      <c r="B639" s="9">
        <v>45549</v>
      </c>
      <c r="C639" t="s">
        <v>8730</v>
      </c>
      <c r="D639" t="s">
        <v>8731</v>
      </c>
      <c r="E639" t="s">
        <v>1738</v>
      </c>
      <c r="F639" t="s">
        <v>2441</v>
      </c>
      <c r="G639" t="s">
        <v>27</v>
      </c>
      <c r="H639" t="s">
        <v>40</v>
      </c>
      <c r="I639" t="s">
        <v>123</v>
      </c>
      <c r="J639">
        <v>11</v>
      </c>
      <c r="K639" s="1">
        <v>8492</v>
      </c>
      <c r="L639" s="1">
        <v>93412</v>
      </c>
      <c r="M639">
        <v>0</v>
      </c>
      <c r="N639" t="s">
        <v>57</v>
      </c>
      <c r="O639">
        <v>3</v>
      </c>
      <c r="P639" t="s">
        <v>35</v>
      </c>
      <c r="Q639">
        <v>3</v>
      </c>
      <c r="R639" s="1">
        <v>289731</v>
      </c>
    </row>
    <row r="640" spans="1:18" x14ac:dyDescent="0.3">
      <c r="A640" t="s">
        <v>9909</v>
      </c>
      <c r="B640" s="9">
        <v>45386</v>
      </c>
      <c r="C640" t="s">
        <v>8730</v>
      </c>
      <c r="D640" t="s">
        <v>8731</v>
      </c>
      <c r="E640" t="s">
        <v>949</v>
      </c>
      <c r="F640" t="s">
        <v>188</v>
      </c>
      <c r="G640" t="s">
        <v>9910</v>
      </c>
      <c r="H640" t="s">
        <v>40</v>
      </c>
      <c r="I640" t="s">
        <v>137</v>
      </c>
      <c r="J640">
        <v>3</v>
      </c>
      <c r="K640" s="1">
        <v>2482</v>
      </c>
      <c r="L640" s="1">
        <v>7446</v>
      </c>
      <c r="M640">
        <v>0</v>
      </c>
      <c r="N640" t="s">
        <v>47</v>
      </c>
      <c r="O640">
        <v>2</v>
      </c>
      <c r="P640" t="s">
        <v>35</v>
      </c>
      <c r="Q640">
        <v>177</v>
      </c>
      <c r="R640" s="1">
        <v>289731</v>
      </c>
    </row>
    <row r="641" spans="1:18" x14ac:dyDescent="0.3">
      <c r="A641" t="s">
        <v>9911</v>
      </c>
      <c r="B641" s="9">
        <v>45392</v>
      </c>
      <c r="C641" t="s">
        <v>8730</v>
      </c>
      <c r="D641" t="s">
        <v>8731</v>
      </c>
      <c r="E641" t="s">
        <v>1738</v>
      </c>
      <c r="F641" t="s">
        <v>443</v>
      </c>
      <c r="G641" t="s">
        <v>9912</v>
      </c>
      <c r="H641" t="s">
        <v>32</v>
      </c>
      <c r="I641" t="s">
        <v>113</v>
      </c>
      <c r="J641">
        <v>9</v>
      </c>
      <c r="K641" s="1">
        <v>8247</v>
      </c>
      <c r="L641" s="1">
        <v>74223</v>
      </c>
      <c r="M641">
        <v>15</v>
      </c>
      <c r="N641" t="s">
        <v>57</v>
      </c>
      <c r="O641">
        <v>2</v>
      </c>
      <c r="P641" t="s">
        <v>35</v>
      </c>
      <c r="Q641">
        <v>153</v>
      </c>
      <c r="R641" s="1">
        <v>558942</v>
      </c>
    </row>
    <row r="642" spans="1:18" x14ac:dyDescent="0.3">
      <c r="A642" t="s">
        <v>9913</v>
      </c>
      <c r="B642" s="9">
        <v>45159</v>
      </c>
      <c r="C642" t="s">
        <v>8730</v>
      </c>
      <c r="D642" t="s">
        <v>8731</v>
      </c>
      <c r="E642" t="s">
        <v>1738</v>
      </c>
      <c r="F642" t="s">
        <v>2858</v>
      </c>
      <c r="G642" t="s">
        <v>9914</v>
      </c>
      <c r="H642" t="s">
        <v>40</v>
      </c>
      <c r="I642" t="s">
        <v>51</v>
      </c>
      <c r="J642">
        <v>10</v>
      </c>
      <c r="K642" s="1">
        <v>4885</v>
      </c>
      <c r="L642" s="1">
        <v>48850</v>
      </c>
      <c r="M642">
        <v>0</v>
      </c>
      <c r="N642" t="s">
        <v>57</v>
      </c>
      <c r="O642" t="s">
        <v>27</v>
      </c>
      <c r="P642" t="s">
        <v>35</v>
      </c>
      <c r="Q642">
        <v>10</v>
      </c>
      <c r="R642" s="1">
        <v>289731</v>
      </c>
    </row>
    <row r="643" spans="1:18" x14ac:dyDescent="0.3">
      <c r="A643" t="s">
        <v>9915</v>
      </c>
      <c r="B643" s="9">
        <v>45491</v>
      </c>
      <c r="C643" t="s">
        <v>8730</v>
      </c>
      <c r="D643" t="s">
        <v>8731</v>
      </c>
      <c r="E643" t="s">
        <v>949</v>
      </c>
      <c r="F643" t="s">
        <v>305</v>
      </c>
      <c r="G643" t="s">
        <v>9916</v>
      </c>
      <c r="H643" t="s">
        <v>24</v>
      </c>
      <c r="I643" t="s">
        <v>25</v>
      </c>
      <c r="J643">
        <v>10</v>
      </c>
      <c r="K643" s="1">
        <v>42739</v>
      </c>
      <c r="L643" s="1">
        <v>427390</v>
      </c>
      <c r="M643">
        <v>20</v>
      </c>
      <c r="N643" t="s">
        <v>47</v>
      </c>
      <c r="O643">
        <v>2</v>
      </c>
      <c r="P643" t="s">
        <v>35</v>
      </c>
      <c r="Q643">
        <v>193</v>
      </c>
      <c r="R643" s="1">
        <v>1077152</v>
      </c>
    </row>
    <row r="644" spans="1:18" x14ac:dyDescent="0.3">
      <c r="A644" t="s">
        <v>9917</v>
      </c>
      <c r="B644" s="9">
        <v>44952</v>
      </c>
      <c r="C644" t="s">
        <v>8730</v>
      </c>
      <c r="D644" t="s">
        <v>8731</v>
      </c>
      <c r="E644" t="s">
        <v>949</v>
      </c>
      <c r="F644" t="s">
        <v>2038</v>
      </c>
      <c r="G644" t="s">
        <v>9918</v>
      </c>
      <c r="H644" t="s">
        <v>40</v>
      </c>
      <c r="I644" t="s">
        <v>51</v>
      </c>
      <c r="J644">
        <v>7</v>
      </c>
      <c r="K644" s="1">
        <v>4052</v>
      </c>
      <c r="L644" s="1">
        <v>28364</v>
      </c>
      <c r="M644">
        <v>5</v>
      </c>
      <c r="N644" t="s">
        <v>57</v>
      </c>
      <c r="O644">
        <v>3</v>
      </c>
      <c r="P644" t="s">
        <v>35</v>
      </c>
      <c r="Q644">
        <v>74</v>
      </c>
      <c r="R644" s="1">
        <v>289731</v>
      </c>
    </row>
    <row r="645" spans="1:18" x14ac:dyDescent="0.3">
      <c r="A645" t="s">
        <v>9919</v>
      </c>
      <c r="B645" s="9">
        <v>44991</v>
      </c>
      <c r="C645" t="s">
        <v>8730</v>
      </c>
      <c r="D645" t="s">
        <v>8731</v>
      </c>
      <c r="E645" t="s">
        <v>1738</v>
      </c>
      <c r="F645" t="s">
        <v>1262</v>
      </c>
      <c r="G645" t="s">
        <v>27</v>
      </c>
      <c r="H645" t="s">
        <v>65</v>
      </c>
      <c r="I645" t="s">
        <v>66</v>
      </c>
      <c r="J645">
        <v>2</v>
      </c>
      <c r="K645" s="1">
        <v>153336</v>
      </c>
      <c r="L645" s="1">
        <v>306672</v>
      </c>
      <c r="M645">
        <v>0</v>
      </c>
      <c r="N645" t="s">
        <v>57</v>
      </c>
      <c r="O645">
        <v>5</v>
      </c>
      <c r="P645" t="s">
        <v>28</v>
      </c>
      <c r="Q645">
        <v>93</v>
      </c>
      <c r="R645" s="1">
        <v>761054</v>
      </c>
    </row>
    <row r="646" spans="1:18" x14ac:dyDescent="0.3">
      <c r="A646" t="s">
        <v>9920</v>
      </c>
      <c r="B646" s="9">
        <v>44939</v>
      </c>
      <c r="C646" t="s">
        <v>8730</v>
      </c>
      <c r="D646" t="s">
        <v>8731</v>
      </c>
      <c r="E646" t="s">
        <v>1738</v>
      </c>
      <c r="F646" t="s">
        <v>111</v>
      </c>
      <c r="G646" t="s">
        <v>9921</v>
      </c>
      <c r="H646" t="s">
        <v>45</v>
      </c>
      <c r="I646" t="s">
        <v>46</v>
      </c>
      <c r="J646">
        <v>15</v>
      </c>
      <c r="K646" s="1">
        <v>19251</v>
      </c>
      <c r="L646" s="1">
        <v>288765</v>
      </c>
      <c r="M646">
        <v>20</v>
      </c>
      <c r="N646" t="s">
        <v>27</v>
      </c>
      <c r="O646">
        <v>4</v>
      </c>
      <c r="P646" t="s">
        <v>35</v>
      </c>
      <c r="Q646">
        <v>154</v>
      </c>
      <c r="R646" s="1">
        <v>383206</v>
      </c>
    </row>
    <row r="647" spans="1:18" x14ac:dyDescent="0.3">
      <c r="A647" t="s">
        <v>9922</v>
      </c>
      <c r="B647" s="9">
        <v>45376</v>
      </c>
      <c r="C647" t="s">
        <v>8730</v>
      </c>
      <c r="D647" t="s">
        <v>8731</v>
      </c>
      <c r="E647" t="s">
        <v>1738</v>
      </c>
      <c r="F647" t="s">
        <v>2487</v>
      </c>
      <c r="G647" t="s">
        <v>9923</v>
      </c>
      <c r="H647" t="s">
        <v>65</v>
      </c>
      <c r="I647" t="s">
        <v>397</v>
      </c>
      <c r="J647">
        <v>19</v>
      </c>
      <c r="K647" s="1">
        <v>30763</v>
      </c>
      <c r="L647" s="1">
        <v>584497</v>
      </c>
      <c r="M647">
        <v>20</v>
      </c>
      <c r="N647" t="s">
        <v>47</v>
      </c>
      <c r="O647">
        <v>4</v>
      </c>
      <c r="P647" t="s">
        <v>35</v>
      </c>
      <c r="Q647">
        <v>128</v>
      </c>
      <c r="R647" s="1">
        <v>761054</v>
      </c>
    </row>
    <row r="648" spans="1:18" x14ac:dyDescent="0.3">
      <c r="A648" t="s">
        <v>9924</v>
      </c>
      <c r="B648" s="9">
        <v>45527</v>
      </c>
      <c r="C648" t="s">
        <v>8730</v>
      </c>
      <c r="D648" t="s">
        <v>8731</v>
      </c>
      <c r="E648" t="s">
        <v>949</v>
      </c>
      <c r="F648" t="s">
        <v>492</v>
      </c>
      <c r="G648" t="s">
        <v>9925</v>
      </c>
      <c r="H648" t="s">
        <v>24</v>
      </c>
      <c r="I648" t="s">
        <v>56</v>
      </c>
      <c r="J648">
        <v>11</v>
      </c>
      <c r="K648" s="1">
        <v>306808</v>
      </c>
      <c r="L648" s="1">
        <v>3374888</v>
      </c>
      <c r="M648">
        <v>0</v>
      </c>
      <c r="N648" t="s">
        <v>26</v>
      </c>
      <c r="O648">
        <v>2</v>
      </c>
      <c r="P648" t="s">
        <v>35</v>
      </c>
      <c r="Q648">
        <v>180</v>
      </c>
      <c r="R648" s="1">
        <v>1077152</v>
      </c>
    </row>
    <row r="649" spans="1:18" x14ac:dyDescent="0.3">
      <c r="A649" t="s">
        <v>9926</v>
      </c>
      <c r="B649" s="9">
        <v>45172</v>
      </c>
      <c r="C649" t="s">
        <v>8730</v>
      </c>
      <c r="D649" t="s">
        <v>8731</v>
      </c>
      <c r="E649" t="s">
        <v>1738</v>
      </c>
      <c r="F649" t="s">
        <v>2729</v>
      </c>
      <c r="G649" t="s">
        <v>9927</v>
      </c>
      <c r="H649" t="s">
        <v>32</v>
      </c>
      <c r="I649" t="s">
        <v>117</v>
      </c>
      <c r="J649">
        <v>16</v>
      </c>
      <c r="K649" s="1">
        <v>1603</v>
      </c>
      <c r="L649" s="1">
        <v>25648</v>
      </c>
      <c r="M649" t="s">
        <v>27</v>
      </c>
      <c r="N649" t="s">
        <v>27</v>
      </c>
      <c r="O649">
        <v>1</v>
      </c>
      <c r="P649" t="s">
        <v>27</v>
      </c>
      <c r="Q649">
        <v>156</v>
      </c>
      <c r="R649" s="1">
        <v>558942</v>
      </c>
    </row>
    <row r="650" spans="1:18" x14ac:dyDescent="0.3">
      <c r="A650" t="s">
        <v>9928</v>
      </c>
      <c r="B650" s="9">
        <v>44940</v>
      </c>
      <c r="C650" t="s">
        <v>8730</v>
      </c>
      <c r="D650" t="s">
        <v>8731</v>
      </c>
      <c r="E650" t="s">
        <v>949</v>
      </c>
      <c r="F650" t="s">
        <v>2519</v>
      </c>
      <c r="G650" t="s">
        <v>27</v>
      </c>
      <c r="H650" t="s">
        <v>40</v>
      </c>
      <c r="I650" t="s">
        <v>70</v>
      </c>
      <c r="J650">
        <v>1</v>
      </c>
      <c r="K650" s="1">
        <v>9429</v>
      </c>
      <c r="L650" s="1">
        <v>9429</v>
      </c>
      <c r="M650">
        <v>0</v>
      </c>
      <c r="N650" t="s">
        <v>26</v>
      </c>
      <c r="O650" t="s">
        <v>27</v>
      </c>
      <c r="P650" t="s">
        <v>28</v>
      </c>
      <c r="Q650">
        <v>48</v>
      </c>
      <c r="R650" s="1">
        <v>289731</v>
      </c>
    </row>
    <row r="651" spans="1:18" x14ac:dyDescent="0.3">
      <c r="A651" t="s">
        <v>9929</v>
      </c>
      <c r="B651" s="9">
        <v>45619</v>
      </c>
      <c r="C651" t="s">
        <v>8730</v>
      </c>
      <c r="D651" t="s">
        <v>8731</v>
      </c>
      <c r="E651" t="s">
        <v>1738</v>
      </c>
      <c r="F651" t="s">
        <v>431</v>
      </c>
      <c r="G651" t="s">
        <v>9930</v>
      </c>
      <c r="H651" t="s">
        <v>65</v>
      </c>
      <c r="I651" t="s">
        <v>382</v>
      </c>
      <c r="J651">
        <v>2</v>
      </c>
      <c r="K651" s="1">
        <v>175937</v>
      </c>
      <c r="L651" s="1">
        <v>351874</v>
      </c>
      <c r="M651">
        <v>5</v>
      </c>
      <c r="N651" t="s">
        <v>34</v>
      </c>
      <c r="O651" t="s">
        <v>27</v>
      </c>
      <c r="P651" t="s">
        <v>35</v>
      </c>
      <c r="Q651">
        <v>88</v>
      </c>
      <c r="R651" s="1">
        <v>761054</v>
      </c>
    </row>
    <row r="652" spans="1:18" x14ac:dyDescent="0.3">
      <c r="A652" t="s">
        <v>9931</v>
      </c>
      <c r="B652" s="9">
        <v>45166</v>
      </c>
      <c r="C652" t="s">
        <v>8730</v>
      </c>
      <c r="D652" t="s">
        <v>8731</v>
      </c>
      <c r="E652" t="s">
        <v>949</v>
      </c>
      <c r="F652" t="s">
        <v>1928</v>
      </c>
      <c r="G652" t="s">
        <v>27</v>
      </c>
      <c r="H652" t="s">
        <v>32</v>
      </c>
      <c r="I652" t="s">
        <v>237</v>
      </c>
      <c r="J652">
        <v>12</v>
      </c>
      <c r="K652" s="1">
        <v>1629</v>
      </c>
      <c r="L652" s="1">
        <v>19548</v>
      </c>
      <c r="M652">
        <v>0</v>
      </c>
      <c r="N652" t="s">
        <v>34</v>
      </c>
      <c r="O652">
        <v>1</v>
      </c>
      <c r="P652" t="s">
        <v>28</v>
      </c>
      <c r="Q652">
        <v>139</v>
      </c>
      <c r="R652" s="1">
        <v>558942</v>
      </c>
    </row>
    <row r="653" spans="1:18" x14ac:dyDescent="0.3">
      <c r="A653" t="s">
        <v>9932</v>
      </c>
      <c r="B653" s="9">
        <v>45206</v>
      </c>
      <c r="C653" t="s">
        <v>8730</v>
      </c>
      <c r="D653" t="s">
        <v>8731</v>
      </c>
      <c r="E653" t="s">
        <v>949</v>
      </c>
      <c r="F653" t="s">
        <v>1438</v>
      </c>
      <c r="G653" t="s">
        <v>9933</v>
      </c>
      <c r="H653" t="s">
        <v>40</v>
      </c>
      <c r="I653" t="s">
        <v>41</v>
      </c>
      <c r="J653">
        <v>6</v>
      </c>
      <c r="K653" s="1">
        <v>9286</v>
      </c>
      <c r="L653" s="1">
        <v>55716</v>
      </c>
      <c r="M653">
        <v>0</v>
      </c>
      <c r="N653" t="s">
        <v>26</v>
      </c>
      <c r="O653" t="s">
        <v>27</v>
      </c>
      <c r="P653" t="s">
        <v>35</v>
      </c>
      <c r="Q653">
        <v>141</v>
      </c>
      <c r="R653" s="1">
        <v>289731</v>
      </c>
    </row>
    <row r="654" spans="1:18" x14ac:dyDescent="0.3">
      <c r="A654" t="s">
        <v>9934</v>
      </c>
      <c r="B654" s="9">
        <v>44975</v>
      </c>
      <c r="C654" t="s">
        <v>8730</v>
      </c>
      <c r="D654" t="s">
        <v>8731</v>
      </c>
      <c r="E654" t="s">
        <v>949</v>
      </c>
      <c r="F654" t="s">
        <v>700</v>
      </c>
      <c r="G654" t="s">
        <v>9935</v>
      </c>
      <c r="H654" t="s">
        <v>24</v>
      </c>
      <c r="I654" t="s">
        <v>152</v>
      </c>
      <c r="J654">
        <v>14</v>
      </c>
      <c r="K654" s="1">
        <v>98489</v>
      </c>
      <c r="L654" s="1">
        <v>1378846</v>
      </c>
      <c r="M654">
        <v>0</v>
      </c>
      <c r="N654" t="s">
        <v>26</v>
      </c>
      <c r="O654">
        <v>1</v>
      </c>
      <c r="P654" t="s">
        <v>28</v>
      </c>
      <c r="Q654">
        <v>157</v>
      </c>
      <c r="R654" s="1">
        <v>1077152</v>
      </c>
    </row>
    <row r="655" spans="1:18" x14ac:dyDescent="0.3">
      <c r="A655" t="s">
        <v>9936</v>
      </c>
      <c r="B655" s="9">
        <v>45644</v>
      </c>
      <c r="C655" t="s">
        <v>8730</v>
      </c>
      <c r="D655" t="s">
        <v>8731</v>
      </c>
      <c r="E655" t="s">
        <v>1738</v>
      </c>
      <c r="F655" t="s">
        <v>1066</v>
      </c>
      <c r="G655" t="s">
        <v>9937</v>
      </c>
      <c r="H655" t="s">
        <v>65</v>
      </c>
      <c r="I655" t="s">
        <v>382</v>
      </c>
      <c r="J655">
        <v>12</v>
      </c>
      <c r="K655" s="1">
        <v>98868</v>
      </c>
      <c r="L655" s="1">
        <v>1186416</v>
      </c>
      <c r="M655" t="s">
        <v>27</v>
      </c>
      <c r="N655" t="s">
        <v>27</v>
      </c>
      <c r="O655">
        <v>1</v>
      </c>
      <c r="P655" t="s">
        <v>35</v>
      </c>
      <c r="Q655">
        <v>184</v>
      </c>
      <c r="R655" s="1">
        <v>761054</v>
      </c>
    </row>
    <row r="656" spans="1:18" x14ac:dyDescent="0.3">
      <c r="A656" t="s">
        <v>9938</v>
      </c>
      <c r="B656" s="9">
        <v>45456</v>
      </c>
      <c r="C656" t="s">
        <v>8730</v>
      </c>
      <c r="D656" t="s">
        <v>8731</v>
      </c>
      <c r="E656" t="s">
        <v>1738</v>
      </c>
      <c r="F656" t="s">
        <v>1293</v>
      </c>
      <c r="G656" t="s">
        <v>27</v>
      </c>
      <c r="H656" t="s">
        <v>32</v>
      </c>
      <c r="I656" t="s">
        <v>33</v>
      </c>
      <c r="J656">
        <v>8</v>
      </c>
      <c r="K656" s="1">
        <v>22040</v>
      </c>
      <c r="L656" s="1">
        <v>176320</v>
      </c>
      <c r="M656">
        <v>0</v>
      </c>
      <c r="N656" t="s">
        <v>57</v>
      </c>
      <c r="O656" t="s">
        <v>27</v>
      </c>
      <c r="P656" t="s">
        <v>35</v>
      </c>
      <c r="Q656">
        <v>111</v>
      </c>
      <c r="R656" s="1">
        <v>558942</v>
      </c>
    </row>
    <row r="657" spans="1:18" x14ac:dyDescent="0.3">
      <c r="A657" t="s">
        <v>9939</v>
      </c>
      <c r="B657" s="9">
        <v>45175</v>
      </c>
      <c r="C657" t="s">
        <v>8730</v>
      </c>
      <c r="D657" t="s">
        <v>8731</v>
      </c>
      <c r="E657" t="s">
        <v>949</v>
      </c>
      <c r="F657" t="s">
        <v>616</v>
      </c>
      <c r="G657" t="s">
        <v>9940</v>
      </c>
      <c r="H657" t="s">
        <v>65</v>
      </c>
      <c r="I657" t="s">
        <v>102</v>
      </c>
      <c r="J657">
        <v>3</v>
      </c>
      <c r="K657" s="1">
        <v>18353</v>
      </c>
      <c r="L657" s="1">
        <v>55059</v>
      </c>
      <c r="M657" t="s">
        <v>27</v>
      </c>
      <c r="N657" t="s">
        <v>34</v>
      </c>
      <c r="O657">
        <v>4</v>
      </c>
      <c r="P657" t="s">
        <v>35</v>
      </c>
      <c r="Q657">
        <v>175</v>
      </c>
      <c r="R657" s="1">
        <v>761054</v>
      </c>
    </row>
    <row r="658" spans="1:18" x14ac:dyDescent="0.3">
      <c r="A658" t="s">
        <v>9941</v>
      </c>
      <c r="B658" s="9">
        <v>45625</v>
      </c>
      <c r="C658" t="s">
        <v>8730</v>
      </c>
      <c r="D658" t="s">
        <v>8731</v>
      </c>
      <c r="E658" t="s">
        <v>2951</v>
      </c>
      <c r="F658" t="s">
        <v>1438</v>
      </c>
      <c r="G658" t="s">
        <v>9942</v>
      </c>
      <c r="H658" t="s">
        <v>45</v>
      </c>
      <c r="I658" t="s">
        <v>74</v>
      </c>
      <c r="J658">
        <v>5</v>
      </c>
      <c r="K658" s="1">
        <v>33813</v>
      </c>
      <c r="L658" s="1">
        <v>169065</v>
      </c>
      <c r="M658">
        <v>0</v>
      </c>
      <c r="N658" t="s">
        <v>57</v>
      </c>
      <c r="O658">
        <v>3</v>
      </c>
      <c r="P658" t="s">
        <v>28</v>
      </c>
      <c r="Q658">
        <v>180</v>
      </c>
      <c r="R658" s="1">
        <v>383206</v>
      </c>
    </row>
    <row r="659" spans="1:18" x14ac:dyDescent="0.3">
      <c r="A659" t="s">
        <v>9943</v>
      </c>
      <c r="B659" s="9">
        <v>45250</v>
      </c>
      <c r="C659" t="s">
        <v>8730</v>
      </c>
      <c r="D659" t="s">
        <v>8731</v>
      </c>
      <c r="E659" t="s">
        <v>2951</v>
      </c>
      <c r="F659" t="s">
        <v>2223</v>
      </c>
      <c r="G659" t="s">
        <v>9944</v>
      </c>
      <c r="H659" t="s">
        <v>40</v>
      </c>
      <c r="I659" t="s">
        <v>123</v>
      </c>
      <c r="J659">
        <v>10</v>
      </c>
      <c r="K659" s="1">
        <v>4387</v>
      </c>
      <c r="L659" s="1">
        <v>43870</v>
      </c>
      <c r="M659">
        <v>0</v>
      </c>
      <c r="N659" t="s">
        <v>26</v>
      </c>
      <c r="O659">
        <v>2</v>
      </c>
      <c r="P659" t="s">
        <v>35</v>
      </c>
      <c r="Q659">
        <v>108</v>
      </c>
      <c r="R659" s="1">
        <v>289731</v>
      </c>
    </row>
    <row r="660" spans="1:18" x14ac:dyDescent="0.3">
      <c r="A660" t="s">
        <v>9945</v>
      </c>
      <c r="B660" s="9">
        <v>45566</v>
      </c>
      <c r="C660" t="s">
        <v>8730</v>
      </c>
      <c r="D660" t="s">
        <v>8731</v>
      </c>
      <c r="E660" t="s">
        <v>1738</v>
      </c>
      <c r="F660" t="s">
        <v>293</v>
      </c>
      <c r="G660" t="s">
        <v>9946</v>
      </c>
      <c r="H660" t="s">
        <v>40</v>
      </c>
      <c r="I660" t="s">
        <v>41</v>
      </c>
      <c r="J660">
        <v>2</v>
      </c>
      <c r="K660" s="1">
        <v>12457</v>
      </c>
      <c r="L660" s="1">
        <v>24914</v>
      </c>
      <c r="M660">
        <v>5</v>
      </c>
      <c r="N660" t="s">
        <v>57</v>
      </c>
      <c r="O660">
        <v>5</v>
      </c>
      <c r="P660" t="s">
        <v>35</v>
      </c>
      <c r="Q660">
        <v>142</v>
      </c>
      <c r="R660" s="1">
        <v>289731</v>
      </c>
    </row>
    <row r="661" spans="1:18" x14ac:dyDescent="0.3">
      <c r="A661" t="s">
        <v>9947</v>
      </c>
      <c r="B661" s="9">
        <v>45580</v>
      </c>
      <c r="C661" t="s">
        <v>8730</v>
      </c>
      <c r="D661" t="s">
        <v>8731</v>
      </c>
      <c r="E661" t="s">
        <v>1738</v>
      </c>
      <c r="F661" t="s">
        <v>1144</v>
      </c>
      <c r="G661" t="s">
        <v>9948</v>
      </c>
      <c r="H661" t="s">
        <v>45</v>
      </c>
      <c r="I661" t="s">
        <v>46</v>
      </c>
      <c r="J661">
        <v>14</v>
      </c>
      <c r="K661" s="1">
        <v>32082</v>
      </c>
      <c r="L661" s="1">
        <v>449148</v>
      </c>
      <c r="M661">
        <v>0</v>
      </c>
      <c r="N661" t="s">
        <v>26</v>
      </c>
      <c r="O661">
        <v>2</v>
      </c>
      <c r="P661" t="s">
        <v>35</v>
      </c>
      <c r="Q661">
        <v>51</v>
      </c>
      <c r="R661" s="1">
        <v>383206</v>
      </c>
    </row>
    <row r="662" spans="1:18" x14ac:dyDescent="0.3">
      <c r="A662" t="s">
        <v>9949</v>
      </c>
      <c r="B662" s="9">
        <v>45373</v>
      </c>
      <c r="C662" t="s">
        <v>8730</v>
      </c>
      <c r="D662" t="s">
        <v>8731</v>
      </c>
      <c r="E662" t="s">
        <v>1738</v>
      </c>
      <c r="F662" t="s">
        <v>851</v>
      </c>
      <c r="G662" t="s">
        <v>9950</v>
      </c>
      <c r="H662" t="s">
        <v>24</v>
      </c>
      <c r="I662" t="s">
        <v>56</v>
      </c>
      <c r="J662">
        <v>4</v>
      </c>
      <c r="K662" s="1">
        <v>71067</v>
      </c>
      <c r="L662" s="1">
        <v>284268</v>
      </c>
      <c r="M662">
        <v>0</v>
      </c>
      <c r="N662" t="s">
        <v>47</v>
      </c>
      <c r="O662">
        <v>1</v>
      </c>
      <c r="P662" t="s">
        <v>35</v>
      </c>
      <c r="Q662">
        <v>23</v>
      </c>
      <c r="R662" s="1">
        <v>1077152</v>
      </c>
    </row>
    <row r="663" spans="1:18" x14ac:dyDescent="0.3">
      <c r="A663" t="s">
        <v>9951</v>
      </c>
      <c r="B663" s="9">
        <v>45584</v>
      </c>
      <c r="C663" t="s">
        <v>8730</v>
      </c>
      <c r="D663" t="s">
        <v>8731</v>
      </c>
      <c r="E663" t="s">
        <v>2951</v>
      </c>
      <c r="F663" t="s">
        <v>1920</v>
      </c>
      <c r="G663" t="s">
        <v>27</v>
      </c>
      <c r="H663" t="s">
        <v>45</v>
      </c>
      <c r="I663" t="s">
        <v>130</v>
      </c>
      <c r="J663">
        <v>17</v>
      </c>
      <c r="K663" s="1">
        <v>22885</v>
      </c>
      <c r="L663" s="1">
        <v>389045</v>
      </c>
      <c r="M663">
        <v>0</v>
      </c>
      <c r="N663" t="s">
        <v>26</v>
      </c>
      <c r="O663">
        <v>1</v>
      </c>
      <c r="P663" t="s">
        <v>35</v>
      </c>
      <c r="Q663">
        <v>39</v>
      </c>
      <c r="R663" s="1">
        <v>383206</v>
      </c>
    </row>
    <row r="664" spans="1:18" x14ac:dyDescent="0.3">
      <c r="A664" t="s">
        <v>9952</v>
      </c>
      <c r="B664" s="9">
        <v>45253</v>
      </c>
      <c r="C664" t="s">
        <v>8730</v>
      </c>
      <c r="D664" t="s">
        <v>8731</v>
      </c>
      <c r="E664" t="s">
        <v>949</v>
      </c>
      <c r="F664" t="s">
        <v>2223</v>
      </c>
      <c r="G664" t="s">
        <v>9953</v>
      </c>
      <c r="H664" t="s">
        <v>45</v>
      </c>
      <c r="I664" t="s">
        <v>98</v>
      </c>
      <c r="J664">
        <v>6</v>
      </c>
      <c r="K664" s="1">
        <v>36155</v>
      </c>
      <c r="L664" s="1">
        <v>216930</v>
      </c>
      <c r="M664">
        <v>0</v>
      </c>
      <c r="N664" t="s">
        <v>57</v>
      </c>
      <c r="O664">
        <v>5</v>
      </c>
      <c r="P664" t="s">
        <v>35</v>
      </c>
      <c r="Q664">
        <v>79</v>
      </c>
      <c r="R664" s="1">
        <v>383206</v>
      </c>
    </row>
    <row r="665" spans="1:18" x14ac:dyDescent="0.3">
      <c r="A665" t="s">
        <v>9954</v>
      </c>
      <c r="B665" s="9">
        <v>44995</v>
      </c>
      <c r="C665" t="s">
        <v>8730</v>
      </c>
      <c r="D665" t="s">
        <v>8731</v>
      </c>
      <c r="E665" t="s">
        <v>1738</v>
      </c>
      <c r="F665" t="s">
        <v>2796</v>
      </c>
      <c r="G665" t="s">
        <v>9955</v>
      </c>
      <c r="H665" t="s">
        <v>45</v>
      </c>
      <c r="I665" t="s">
        <v>74</v>
      </c>
      <c r="J665">
        <v>15</v>
      </c>
      <c r="K665" s="1">
        <v>7937</v>
      </c>
      <c r="L665" s="1">
        <v>119055</v>
      </c>
      <c r="M665">
        <v>0</v>
      </c>
      <c r="N665" t="s">
        <v>27</v>
      </c>
      <c r="O665">
        <v>2</v>
      </c>
      <c r="P665" t="s">
        <v>28</v>
      </c>
      <c r="Q665">
        <v>171</v>
      </c>
      <c r="R665" s="1">
        <v>383206</v>
      </c>
    </row>
    <row r="666" spans="1:18" x14ac:dyDescent="0.3">
      <c r="A666" t="s">
        <v>9956</v>
      </c>
      <c r="B666" s="9">
        <v>45042</v>
      </c>
      <c r="C666" t="s">
        <v>8730</v>
      </c>
      <c r="D666" t="s">
        <v>8731</v>
      </c>
      <c r="E666" t="s">
        <v>949</v>
      </c>
      <c r="F666" t="s">
        <v>3141</v>
      </c>
      <c r="G666" t="s">
        <v>9957</v>
      </c>
      <c r="H666" t="s">
        <v>45</v>
      </c>
      <c r="I666" t="s">
        <v>82</v>
      </c>
      <c r="J666">
        <v>20</v>
      </c>
      <c r="K666" s="1">
        <v>25258</v>
      </c>
      <c r="L666" s="1">
        <v>505160</v>
      </c>
      <c r="M666">
        <v>0</v>
      </c>
      <c r="N666" t="s">
        <v>26</v>
      </c>
      <c r="O666">
        <v>5</v>
      </c>
      <c r="P666" t="s">
        <v>28</v>
      </c>
      <c r="Q666">
        <v>39</v>
      </c>
      <c r="R666" s="1">
        <v>383206</v>
      </c>
    </row>
    <row r="667" spans="1:18" x14ac:dyDescent="0.3">
      <c r="A667" t="s">
        <v>9958</v>
      </c>
      <c r="B667" s="9">
        <v>45570</v>
      </c>
      <c r="C667" t="s">
        <v>8730</v>
      </c>
      <c r="D667" t="s">
        <v>8731</v>
      </c>
      <c r="E667" t="s">
        <v>1738</v>
      </c>
      <c r="F667" t="s">
        <v>22</v>
      </c>
      <c r="G667" t="s">
        <v>9959</v>
      </c>
      <c r="H667" t="s">
        <v>45</v>
      </c>
      <c r="I667" t="s">
        <v>98</v>
      </c>
      <c r="J667">
        <v>3</v>
      </c>
      <c r="K667" s="1">
        <v>24589</v>
      </c>
      <c r="L667" s="1">
        <v>73767</v>
      </c>
      <c r="M667">
        <v>0</v>
      </c>
      <c r="N667" t="s">
        <v>57</v>
      </c>
      <c r="O667">
        <v>3</v>
      </c>
      <c r="P667" t="s">
        <v>28</v>
      </c>
      <c r="Q667">
        <v>109</v>
      </c>
      <c r="R667" s="1">
        <v>383206</v>
      </c>
    </row>
    <row r="668" spans="1:18" x14ac:dyDescent="0.3">
      <c r="A668" t="s">
        <v>9960</v>
      </c>
      <c r="B668" s="9">
        <v>45641</v>
      </c>
      <c r="C668" t="s">
        <v>8730</v>
      </c>
      <c r="D668" t="s">
        <v>8731</v>
      </c>
      <c r="E668" t="s">
        <v>1738</v>
      </c>
      <c r="F668" t="s">
        <v>1150</v>
      </c>
      <c r="G668" t="s">
        <v>9961</v>
      </c>
      <c r="H668" t="s">
        <v>45</v>
      </c>
      <c r="I668" t="s">
        <v>130</v>
      </c>
      <c r="J668">
        <v>5</v>
      </c>
      <c r="K668" s="1">
        <v>24517</v>
      </c>
      <c r="L668" s="1">
        <v>122585</v>
      </c>
      <c r="M668" t="s">
        <v>27</v>
      </c>
      <c r="N668" t="s">
        <v>26</v>
      </c>
      <c r="O668">
        <v>2</v>
      </c>
      <c r="P668" t="s">
        <v>35</v>
      </c>
      <c r="Q668">
        <v>88</v>
      </c>
      <c r="R668" s="1">
        <v>383206</v>
      </c>
    </row>
    <row r="669" spans="1:18" x14ac:dyDescent="0.3">
      <c r="A669" t="s">
        <v>9962</v>
      </c>
      <c r="B669" s="9">
        <v>45568</v>
      </c>
      <c r="C669" t="s">
        <v>8730</v>
      </c>
      <c r="D669" t="s">
        <v>8731</v>
      </c>
      <c r="E669" t="s">
        <v>2951</v>
      </c>
      <c r="F669" t="s">
        <v>962</v>
      </c>
      <c r="G669" t="s">
        <v>27</v>
      </c>
      <c r="H669" t="s">
        <v>40</v>
      </c>
      <c r="I669" t="s">
        <v>171</v>
      </c>
      <c r="J669">
        <v>13</v>
      </c>
      <c r="K669" s="1">
        <v>6948</v>
      </c>
      <c r="L669" s="1">
        <v>90324</v>
      </c>
      <c r="M669">
        <v>0</v>
      </c>
      <c r="N669" t="s">
        <v>57</v>
      </c>
      <c r="O669">
        <v>1</v>
      </c>
      <c r="P669" t="s">
        <v>35</v>
      </c>
      <c r="Q669">
        <v>154</v>
      </c>
      <c r="R669" s="1">
        <v>289731</v>
      </c>
    </row>
    <row r="670" spans="1:18" x14ac:dyDescent="0.3">
      <c r="A670" t="s">
        <v>9963</v>
      </c>
      <c r="B670" s="9">
        <v>45319</v>
      </c>
      <c r="C670" t="s">
        <v>8730</v>
      </c>
      <c r="D670" t="s">
        <v>8731</v>
      </c>
      <c r="E670" t="s">
        <v>949</v>
      </c>
      <c r="F670" t="s">
        <v>712</v>
      </c>
      <c r="G670" t="s">
        <v>9964</v>
      </c>
      <c r="H670" t="s">
        <v>45</v>
      </c>
      <c r="I670" t="s">
        <v>82</v>
      </c>
      <c r="J670">
        <v>1</v>
      </c>
      <c r="K670" s="1">
        <v>37994</v>
      </c>
      <c r="L670" s="1">
        <v>37994</v>
      </c>
      <c r="M670">
        <v>0</v>
      </c>
      <c r="N670" t="s">
        <v>47</v>
      </c>
      <c r="O670">
        <v>3</v>
      </c>
      <c r="P670" t="s">
        <v>28</v>
      </c>
      <c r="Q670">
        <v>197</v>
      </c>
      <c r="R670" s="1">
        <v>383206</v>
      </c>
    </row>
    <row r="671" spans="1:18" x14ac:dyDescent="0.3">
      <c r="A671" t="s">
        <v>9965</v>
      </c>
      <c r="B671" s="9">
        <v>45045</v>
      </c>
      <c r="C671" t="s">
        <v>8730</v>
      </c>
      <c r="D671" t="s">
        <v>8731</v>
      </c>
      <c r="E671" t="s">
        <v>949</v>
      </c>
      <c r="F671" t="s">
        <v>573</v>
      </c>
      <c r="G671" t="s">
        <v>9966</v>
      </c>
      <c r="H671" t="s">
        <v>32</v>
      </c>
      <c r="I671" t="s">
        <v>117</v>
      </c>
      <c r="J671">
        <v>12</v>
      </c>
      <c r="K671" s="1">
        <v>3133</v>
      </c>
      <c r="L671" s="1">
        <v>37596</v>
      </c>
      <c r="M671" t="s">
        <v>27</v>
      </c>
      <c r="N671" t="s">
        <v>26</v>
      </c>
      <c r="O671" t="s">
        <v>27</v>
      </c>
      <c r="P671" t="s">
        <v>35</v>
      </c>
      <c r="Q671">
        <v>174</v>
      </c>
      <c r="R671" s="1">
        <v>558942</v>
      </c>
    </row>
    <row r="672" spans="1:18" x14ac:dyDescent="0.3">
      <c r="A672" t="s">
        <v>9967</v>
      </c>
      <c r="B672" s="9">
        <v>45630</v>
      </c>
      <c r="C672" t="s">
        <v>8730</v>
      </c>
      <c r="D672" t="s">
        <v>8731</v>
      </c>
      <c r="E672" t="s">
        <v>1738</v>
      </c>
      <c r="F672" t="s">
        <v>412</v>
      </c>
      <c r="G672" t="s">
        <v>27</v>
      </c>
      <c r="H672" t="s">
        <v>65</v>
      </c>
      <c r="I672" t="s">
        <v>397</v>
      </c>
      <c r="J672">
        <v>7</v>
      </c>
      <c r="K672" s="1">
        <v>140022</v>
      </c>
      <c r="L672" s="1">
        <v>980154</v>
      </c>
      <c r="M672">
        <v>0</v>
      </c>
      <c r="N672" t="s">
        <v>57</v>
      </c>
      <c r="O672">
        <v>5</v>
      </c>
      <c r="P672" t="s">
        <v>28</v>
      </c>
      <c r="Q672">
        <v>81</v>
      </c>
      <c r="R672" s="1">
        <v>761054</v>
      </c>
    </row>
    <row r="673" spans="1:18" x14ac:dyDescent="0.3">
      <c r="A673" t="s">
        <v>9968</v>
      </c>
      <c r="B673" s="9">
        <v>45371</v>
      </c>
      <c r="C673" t="s">
        <v>8730</v>
      </c>
      <c r="D673" t="s">
        <v>8731</v>
      </c>
      <c r="E673" t="s">
        <v>1738</v>
      </c>
      <c r="F673" t="s">
        <v>1741</v>
      </c>
      <c r="G673" t="s">
        <v>27</v>
      </c>
      <c r="H673" t="s">
        <v>45</v>
      </c>
      <c r="I673" t="s">
        <v>130</v>
      </c>
      <c r="J673">
        <v>12</v>
      </c>
      <c r="K673" s="1">
        <v>12614</v>
      </c>
      <c r="L673" s="1">
        <v>151368</v>
      </c>
      <c r="M673" t="s">
        <v>27</v>
      </c>
      <c r="N673" t="s">
        <v>47</v>
      </c>
      <c r="O673">
        <v>2</v>
      </c>
      <c r="P673" t="s">
        <v>35</v>
      </c>
      <c r="Q673">
        <v>26</v>
      </c>
      <c r="R673" s="1">
        <v>383206</v>
      </c>
    </row>
    <row r="674" spans="1:18" x14ac:dyDescent="0.3">
      <c r="A674" t="s">
        <v>9969</v>
      </c>
      <c r="B674" s="9">
        <v>45339</v>
      </c>
      <c r="C674" t="s">
        <v>8730</v>
      </c>
      <c r="D674" t="s">
        <v>8731</v>
      </c>
      <c r="E674" t="s">
        <v>1738</v>
      </c>
      <c r="F674" t="s">
        <v>3303</v>
      </c>
      <c r="G674" t="s">
        <v>9970</v>
      </c>
      <c r="H674" t="s">
        <v>40</v>
      </c>
      <c r="I674" t="s">
        <v>171</v>
      </c>
      <c r="J674">
        <v>7</v>
      </c>
      <c r="K674" s="1">
        <v>12055</v>
      </c>
      <c r="L674" s="1">
        <v>84385</v>
      </c>
      <c r="M674">
        <v>5</v>
      </c>
      <c r="N674" t="s">
        <v>27</v>
      </c>
      <c r="O674">
        <v>2</v>
      </c>
      <c r="P674" t="s">
        <v>35</v>
      </c>
      <c r="Q674">
        <v>45</v>
      </c>
      <c r="R674" s="1">
        <v>289731</v>
      </c>
    </row>
    <row r="675" spans="1:18" x14ac:dyDescent="0.3">
      <c r="A675" t="s">
        <v>9971</v>
      </c>
      <c r="B675" s="9">
        <v>45263</v>
      </c>
      <c r="C675" t="s">
        <v>8730</v>
      </c>
      <c r="D675" t="s">
        <v>8731</v>
      </c>
      <c r="E675" t="s">
        <v>2951</v>
      </c>
      <c r="F675" t="s">
        <v>684</v>
      </c>
      <c r="G675" t="s">
        <v>9972</v>
      </c>
      <c r="H675" t="s">
        <v>24</v>
      </c>
      <c r="I675" t="s">
        <v>92</v>
      </c>
      <c r="J675">
        <v>16</v>
      </c>
      <c r="K675" s="1">
        <v>244914</v>
      </c>
      <c r="L675" s="1">
        <v>3918624</v>
      </c>
      <c r="M675">
        <v>0</v>
      </c>
      <c r="N675" t="s">
        <v>57</v>
      </c>
      <c r="O675">
        <v>5</v>
      </c>
      <c r="P675" t="s">
        <v>35</v>
      </c>
      <c r="Q675">
        <v>128</v>
      </c>
      <c r="R675" s="1">
        <v>1077152</v>
      </c>
    </row>
    <row r="676" spans="1:18" x14ac:dyDescent="0.3">
      <c r="A676" t="s">
        <v>9973</v>
      </c>
      <c r="B676" s="9">
        <v>45601</v>
      </c>
      <c r="C676" t="s">
        <v>8730</v>
      </c>
      <c r="D676" t="s">
        <v>8731</v>
      </c>
      <c r="E676" t="s">
        <v>1738</v>
      </c>
      <c r="F676" t="s">
        <v>5228</v>
      </c>
      <c r="G676" t="s">
        <v>27</v>
      </c>
      <c r="H676" t="s">
        <v>24</v>
      </c>
      <c r="I676" t="s">
        <v>161</v>
      </c>
      <c r="J676">
        <v>2</v>
      </c>
      <c r="K676" s="1">
        <v>65901</v>
      </c>
      <c r="L676" s="1">
        <v>131802</v>
      </c>
      <c r="M676">
        <v>10</v>
      </c>
      <c r="N676" t="s">
        <v>26</v>
      </c>
      <c r="O676">
        <v>3</v>
      </c>
      <c r="P676" t="s">
        <v>35</v>
      </c>
      <c r="Q676">
        <v>85</v>
      </c>
      <c r="R676" s="1">
        <v>1077152</v>
      </c>
    </row>
    <row r="677" spans="1:18" x14ac:dyDescent="0.3">
      <c r="A677" t="s">
        <v>9974</v>
      </c>
      <c r="B677" s="9">
        <v>45611</v>
      </c>
      <c r="C677" t="s">
        <v>8730</v>
      </c>
      <c r="D677" t="s">
        <v>8731</v>
      </c>
      <c r="E677" t="s">
        <v>1738</v>
      </c>
      <c r="F677" t="s">
        <v>1088</v>
      </c>
      <c r="G677" t="s">
        <v>9975</v>
      </c>
      <c r="H677" t="s">
        <v>24</v>
      </c>
      <c r="I677" t="s">
        <v>161</v>
      </c>
      <c r="J677">
        <v>2</v>
      </c>
      <c r="K677" s="1">
        <v>98448</v>
      </c>
      <c r="L677" s="1">
        <v>196896</v>
      </c>
      <c r="M677">
        <v>5</v>
      </c>
      <c r="N677" t="s">
        <v>57</v>
      </c>
      <c r="O677">
        <v>5</v>
      </c>
      <c r="P677" t="s">
        <v>28</v>
      </c>
      <c r="Q677">
        <v>48</v>
      </c>
      <c r="R677" s="1">
        <v>1077152</v>
      </c>
    </row>
    <row r="678" spans="1:18" x14ac:dyDescent="0.3">
      <c r="A678" t="s">
        <v>9976</v>
      </c>
      <c r="B678" s="9">
        <v>45176</v>
      </c>
      <c r="C678" t="s">
        <v>8730</v>
      </c>
      <c r="D678" t="s">
        <v>8731</v>
      </c>
      <c r="E678" t="s">
        <v>2951</v>
      </c>
      <c r="F678" t="s">
        <v>865</v>
      </c>
      <c r="G678" t="s">
        <v>27</v>
      </c>
      <c r="H678" t="s">
        <v>40</v>
      </c>
      <c r="I678" t="s">
        <v>137</v>
      </c>
      <c r="J678">
        <v>20</v>
      </c>
      <c r="K678" s="1">
        <v>10947</v>
      </c>
      <c r="L678" s="1">
        <v>218940</v>
      </c>
      <c r="M678">
        <v>15</v>
      </c>
      <c r="N678" t="s">
        <v>26</v>
      </c>
      <c r="O678">
        <v>1</v>
      </c>
      <c r="P678" t="s">
        <v>35</v>
      </c>
      <c r="Q678">
        <v>18</v>
      </c>
      <c r="R678" s="1">
        <v>289731</v>
      </c>
    </row>
    <row r="679" spans="1:18" x14ac:dyDescent="0.3">
      <c r="A679" t="s">
        <v>9977</v>
      </c>
      <c r="B679" s="9">
        <v>45237</v>
      </c>
      <c r="C679" t="s">
        <v>8730</v>
      </c>
      <c r="D679" t="s">
        <v>8731</v>
      </c>
      <c r="E679" t="s">
        <v>949</v>
      </c>
      <c r="F679" t="s">
        <v>221</v>
      </c>
      <c r="G679" t="s">
        <v>9978</v>
      </c>
      <c r="H679" t="s">
        <v>65</v>
      </c>
      <c r="I679" t="s">
        <v>289</v>
      </c>
      <c r="J679">
        <v>18</v>
      </c>
      <c r="K679" s="1">
        <v>83710</v>
      </c>
      <c r="L679" s="1">
        <v>1506780</v>
      </c>
      <c r="M679">
        <v>0</v>
      </c>
      <c r="N679" t="s">
        <v>27</v>
      </c>
      <c r="O679">
        <v>4</v>
      </c>
      <c r="P679" t="s">
        <v>28</v>
      </c>
      <c r="Q679">
        <v>112</v>
      </c>
      <c r="R679" s="1">
        <v>761054</v>
      </c>
    </row>
    <row r="680" spans="1:18" x14ac:dyDescent="0.3">
      <c r="A680" t="s">
        <v>9979</v>
      </c>
      <c r="B680" s="9">
        <v>44987</v>
      </c>
      <c r="C680" t="s">
        <v>8730</v>
      </c>
      <c r="D680" t="s">
        <v>8731</v>
      </c>
      <c r="E680" t="s">
        <v>1738</v>
      </c>
      <c r="F680" t="s">
        <v>1005</v>
      </c>
      <c r="G680" t="s">
        <v>9980</v>
      </c>
      <c r="H680" t="s">
        <v>40</v>
      </c>
      <c r="I680" t="s">
        <v>70</v>
      </c>
      <c r="J680">
        <v>18</v>
      </c>
      <c r="K680" s="1">
        <v>9868</v>
      </c>
      <c r="L680" s="1">
        <v>177624</v>
      </c>
      <c r="M680">
        <v>5</v>
      </c>
      <c r="N680" t="s">
        <v>57</v>
      </c>
      <c r="O680">
        <v>4</v>
      </c>
      <c r="P680" t="s">
        <v>28</v>
      </c>
      <c r="Q680">
        <v>114</v>
      </c>
      <c r="R680" s="1">
        <v>289731</v>
      </c>
    </row>
    <row r="681" spans="1:18" x14ac:dyDescent="0.3">
      <c r="A681" t="s">
        <v>9981</v>
      </c>
      <c r="B681" s="9">
        <v>45528</v>
      </c>
      <c r="C681" t="s">
        <v>8730</v>
      </c>
      <c r="D681" t="s">
        <v>8731</v>
      </c>
      <c r="E681" t="s">
        <v>1738</v>
      </c>
      <c r="F681" t="s">
        <v>697</v>
      </c>
      <c r="G681" t="s">
        <v>9982</v>
      </c>
      <c r="H681" t="s">
        <v>24</v>
      </c>
      <c r="I681" t="s">
        <v>161</v>
      </c>
      <c r="J681">
        <v>13</v>
      </c>
      <c r="K681" s="1">
        <v>81475</v>
      </c>
      <c r="L681" s="1">
        <v>1059175</v>
      </c>
      <c r="M681">
        <v>20</v>
      </c>
      <c r="N681" t="s">
        <v>57</v>
      </c>
      <c r="O681">
        <v>4</v>
      </c>
      <c r="P681" t="s">
        <v>35</v>
      </c>
      <c r="Q681">
        <v>39</v>
      </c>
      <c r="R681" s="1">
        <v>1077152</v>
      </c>
    </row>
    <row r="682" spans="1:18" x14ac:dyDescent="0.3">
      <c r="A682" t="s">
        <v>9983</v>
      </c>
      <c r="B682" s="9">
        <v>45077</v>
      </c>
      <c r="C682" t="s">
        <v>8730</v>
      </c>
      <c r="D682" t="s">
        <v>8731</v>
      </c>
      <c r="E682" t="s">
        <v>949</v>
      </c>
      <c r="F682" t="s">
        <v>528</v>
      </c>
      <c r="G682" t="s">
        <v>27</v>
      </c>
      <c r="H682" t="s">
        <v>24</v>
      </c>
      <c r="I682" t="s">
        <v>25</v>
      </c>
      <c r="J682">
        <v>18</v>
      </c>
      <c r="K682" s="1">
        <v>67461</v>
      </c>
      <c r="L682" s="1">
        <v>1214298</v>
      </c>
      <c r="M682">
        <v>10</v>
      </c>
      <c r="N682" t="s">
        <v>26</v>
      </c>
      <c r="O682">
        <v>5</v>
      </c>
      <c r="P682" t="s">
        <v>28</v>
      </c>
      <c r="Q682">
        <v>32</v>
      </c>
      <c r="R682" s="1">
        <v>1077152</v>
      </c>
    </row>
    <row r="683" spans="1:18" x14ac:dyDescent="0.3">
      <c r="A683" t="s">
        <v>9984</v>
      </c>
      <c r="B683" s="9">
        <v>45000</v>
      </c>
      <c r="C683" t="s">
        <v>8730</v>
      </c>
      <c r="D683" t="s">
        <v>8731</v>
      </c>
      <c r="E683" t="s">
        <v>949</v>
      </c>
      <c r="F683" t="s">
        <v>1356</v>
      </c>
      <c r="G683" t="s">
        <v>27</v>
      </c>
      <c r="H683" t="s">
        <v>32</v>
      </c>
      <c r="I683" t="s">
        <v>95</v>
      </c>
      <c r="J683">
        <v>5</v>
      </c>
      <c r="K683" s="1">
        <v>23398</v>
      </c>
      <c r="L683" s="1">
        <v>116990</v>
      </c>
      <c r="M683">
        <v>0</v>
      </c>
      <c r="N683" t="s">
        <v>57</v>
      </c>
      <c r="O683">
        <v>0</v>
      </c>
      <c r="P683" t="s">
        <v>35</v>
      </c>
      <c r="Q683">
        <v>154</v>
      </c>
      <c r="R683" s="1">
        <v>558942</v>
      </c>
    </row>
    <row r="684" spans="1:18" x14ac:dyDescent="0.3">
      <c r="A684" t="s">
        <v>9985</v>
      </c>
      <c r="B684" s="9">
        <v>45172</v>
      </c>
      <c r="C684" t="s">
        <v>8730</v>
      </c>
      <c r="D684" t="s">
        <v>8731</v>
      </c>
      <c r="E684" t="s">
        <v>949</v>
      </c>
      <c r="F684" t="s">
        <v>2140</v>
      </c>
      <c r="G684" t="s">
        <v>27</v>
      </c>
      <c r="H684" t="s">
        <v>40</v>
      </c>
      <c r="I684" t="s">
        <v>106</v>
      </c>
      <c r="J684">
        <v>13</v>
      </c>
      <c r="K684" s="1">
        <v>16594</v>
      </c>
      <c r="L684" s="1">
        <v>215722</v>
      </c>
      <c r="M684" t="s">
        <v>27</v>
      </c>
      <c r="N684" t="s">
        <v>57</v>
      </c>
      <c r="O684">
        <v>4</v>
      </c>
      <c r="P684" t="s">
        <v>28</v>
      </c>
      <c r="Q684">
        <v>164</v>
      </c>
      <c r="R684" s="1">
        <v>289731</v>
      </c>
    </row>
    <row r="685" spans="1:18" x14ac:dyDescent="0.3">
      <c r="A685" t="s">
        <v>9986</v>
      </c>
      <c r="B685" s="9">
        <v>45550</v>
      </c>
      <c r="C685" t="s">
        <v>8730</v>
      </c>
      <c r="D685" t="s">
        <v>8731</v>
      </c>
      <c r="E685" t="s">
        <v>949</v>
      </c>
      <c r="F685" t="s">
        <v>2311</v>
      </c>
      <c r="G685" t="s">
        <v>9987</v>
      </c>
      <c r="H685" t="s">
        <v>45</v>
      </c>
      <c r="I685" t="s">
        <v>74</v>
      </c>
      <c r="J685">
        <v>9</v>
      </c>
      <c r="K685" s="1">
        <v>44712</v>
      </c>
      <c r="L685" s="1">
        <v>402408</v>
      </c>
      <c r="M685">
        <v>15</v>
      </c>
      <c r="N685" t="s">
        <v>57</v>
      </c>
      <c r="O685">
        <v>3</v>
      </c>
      <c r="P685" t="s">
        <v>28</v>
      </c>
      <c r="Q685">
        <v>47</v>
      </c>
      <c r="R685" s="1">
        <v>383206</v>
      </c>
    </row>
    <row r="686" spans="1:18" x14ac:dyDescent="0.3">
      <c r="A686" t="s">
        <v>9988</v>
      </c>
      <c r="B686" s="9">
        <v>45185</v>
      </c>
      <c r="C686" t="s">
        <v>8730</v>
      </c>
      <c r="D686" t="s">
        <v>8731</v>
      </c>
      <c r="E686" t="s">
        <v>2951</v>
      </c>
      <c r="F686" t="s">
        <v>279</v>
      </c>
      <c r="G686" t="s">
        <v>9989</v>
      </c>
      <c r="H686" t="s">
        <v>65</v>
      </c>
      <c r="I686" t="s">
        <v>78</v>
      </c>
      <c r="J686">
        <v>13</v>
      </c>
      <c r="K686" s="1">
        <v>155148</v>
      </c>
      <c r="L686" s="1">
        <v>2016924</v>
      </c>
      <c r="M686">
        <v>5</v>
      </c>
      <c r="N686" t="s">
        <v>57</v>
      </c>
      <c r="O686">
        <v>2</v>
      </c>
      <c r="P686" t="s">
        <v>35</v>
      </c>
      <c r="Q686">
        <v>120</v>
      </c>
      <c r="R686" s="1">
        <v>761054</v>
      </c>
    </row>
    <row r="687" spans="1:18" x14ac:dyDescent="0.3">
      <c r="A687" t="s">
        <v>9990</v>
      </c>
      <c r="B687" s="9">
        <v>45394</v>
      </c>
      <c r="C687" t="s">
        <v>8730</v>
      </c>
      <c r="D687" t="s">
        <v>8731</v>
      </c>
      <c r="E687" t="s">
        <v>949</v>
      </c>
      <c r="F687" t="s">
        <v>1304</v>
      </c>
      <c r="G687" t="s">
        <v>9991</v>
      </c>
      <c r="H687" t="s">
        <v>45</v>
      </c>
      <c r="I687" t="s">
        <v>82</v>
      </c>
      <c r="J687">
        <v>13</v>
      </c>
      <c r="K687" s="1">
        <v>37663</v>
      </c>
      <c r="L687" s="1">
        <v>489619</v>
      </c>
      <c r="M687">
        <v>0</v>
      </c>
      <c r="N687" t="s">
        <v>26</v>
      </c>
      <c r="O687">
        <v>2</v>
      </c>
      <c r="P687" t="s">
        <v>35</v>
      </c>
      <c r="Q687">
        <v>52</v>
      </c>
      <c r="R687" s="1">
        <v>383206</v>
      </c>
    </row>
    <row r="688" spans="1:18" x14ac:dyDescent="0.3">
      <c r="A688" t="s">
        <v>9992</v>
      </c>
      <c r="B688" s="9">
        <v>45070</v>
      </c>
      <c r="C688" t="s">
        <v>8730</v>
      </c>
      <c r="D688" t="s">
        <v>8731</v>
      </c>
      <c r="E688" t="s">
        <v>949</v>
      </c>
      <c r="F688" t="s">
        <v>640</v>
      </c>
      <c r="G688" t="s">
        <v>9993</v>
      </c>
      <c r="H688" t="s">
        <v>65</v>
      </c>
      <c r="I688" t="s">
        <v>78</v>
      </c>
      <c r="J688">
        <v>16</v>
      </c>
      <c r="K688" s="1">
        <v>178406</v>
      </c>
      <c r="L688" s="1">
        <v>2854496</v>
      </c>
      <c r="M688">
        <v>10</v>
      </c>
      <c r="N688" t="s">
        <v>34</v>
      </c>
      <c r="O688">
        <v>4</v>
      </c>
      <c r="P688" t="s">
        <v>28</v>
      </c>
      <c r="Q688">
        <v>101</v>
      </c>
      <c r="R688" s="1">
        <v>761054</v>
      </c>
    </row>
    <row r="689" spans="1:18" x14ac:dyDescent="0.3">
      <c r="A689" t="s">
        <v>9994</v>
      </c>
      <c r="B689" s="9">
        <v>45319</v>
      </c>
      <c r="C689" t="s">
        <v>8730</v>
      </c>
      <c r="D689" t="s">
        <v>8731</v>
      </c>
      <c r="E689" t="s">
        <v>2951</v>
      </c>
      <c r="F689" t="s">
        <v>607</v>
      </c>
      <c r="G689" t="s">
        <v>9995</v>
      </c>
      <c r="H689" t="s">
        <v>40</v>
      </c>
      <c r="I689" t="s">
        <v>70</v>
      </c>
      <c r="J689">
        <v>13</v>
      </c>
      <c r="K689" s="1">
        <v>8872</v>
      </c>
      <c r="L689" s="1">
        <v>115336</v>
      </c>
      <c r="M689">
        <v>15</v>
      </c>
      <c r="N689" t="s">
        <v>34</v>
      </c>
      <c r="O689">
        <v>1</v>
      </c>
      <c r="P689" t="s">
        <v>28</v>
      </c>
      <c r="Q689">
        <v>86</v>
      </c>
      <c r="R689" s="1">
        <v>289731</v>
      </c>
    </row>
    <row r="690" spans="1:18" x14ac:dyDescent="0.3">
      <c r="A690" t="s">
        <v>9996</v>
      </c>
      <c r="B690" s="9">
        <v>45016</v>
      </c>
      <c r="C690" t="s">
        <v>8730</v>
      </c>
      <c r="D690" t="s">
        <v>8731</v>
      </c>
      <c r="E690" t="s">
        <v>949</v>
      </c>
      <c r="F690" t="s">
        <v>1804</v>
      </c>
      <c r="G690" t="s">
        <v>9997</v>
      </c>
      <c r="H690" t="s">
        <v>24</v>
      </c>
      <c r="I690" t="s">
        <v>56</v>
      </c>
      <c r="J690">
        <v>15</v>
      </c>
      <c r="K690" s="1">
        <v>258177</v>
      </c>
      <c r="L690" s="1">
        <v>3872655</v>
      </c>
      <c r="M690">
        <v>10</v>
      </c>
      <c r="N690" t="s">
        <v>27</v>
      </c>
      <c r="O690">
        <v>3</v>
      </c>
      <c r="P690" t="s">
        <v>28</v>
      </c>
      <c r="Q690">
        <v>60</v>
      </c>
      <c r="R690" s="1">
        <v>1077152</v>
      </c>
    </row>
    <row r="691" spans="1:18" x14ac:dyDescent="0.3">
      <c r="A691" t="s">
        <v>9998</v>
      </c>
      <c r="B691" s="9">
        <v>44994</v>
      </c>
      <c r="C691" t="s">
        <v>8730</v>
      </c>
      <c r="D691" t="s">
        <v>8731</v>
      </c>
      <c r="E691" t="s">
        <v>949</v>
      </c>
      <c r="F691" t="s">
        <v>1176</v>
      </c>
      <c r="G691" t="s">
        <v>9999</v>
      </c>
      <c r="H691" t="s">
        <v>32</v>
      </c>
      <c r="I691" t="s">
        <v>113</v>
      </c>
      <c r="J691">
        <v>2</v>
      </c>
      <c r="K691" s="1">
        <v>24038</v>
      </c>
      <c r="L691" s="1">
        <v>48076</v>
      </c>
      <c r="M691">
        <v>15</v>
      </c>
      <c r="N691" t="s">
        <v>47</v>
      </c>
      <c r="O691">
        <v>3</v>
      </c>
      <c r="P691" t="s">
        <v>35</v>
      </c>
      <c r="Q691">
        <v>169</v>
      </c>
      <c r="R691" s="1">
        <v>558942</v>
      </c>
    </row>
    <row r="692" spans="1:18" x14ac:dyDescent="0.3">
      <c r="A692" t="s">
        <v>10000</v>
      </c>
      <c r="B692" s="9">
        <v>45353</v>
      </c>
      <c r="C692" t="s">
        <v>8730</v>
      </c>
      <c r="D692" t="s">
        <v>8731</v>
      </c>
      <c r="E692" t="s">
        <v>949</v>
      </c>
      <c r="F692" t="s">
        <v>901</v>
      </c>
      <c r="G692" t="s">
        <v>10001</v>
      </c>
      <c r="H692" t="s">
        <v>32</v>
      </c>
      <c r="I692" t="s">
        <v>33</v>
      </c>
      <c r="J692">
        <v>7</v>
      </c>
      <c r="K692" s="1">
        <v>9381</v>
      </c>
      <c r="L692" s="1">
        <v>65667</v>
      </c>
      <c r="M692">
        <v>10</v>
      </c>
      <c r="N692" t="s">
        <v>47</v>
      </c>
      <c r="O692">
        <v>4</v>
      </c>
      <c r="P692" t="s">
        <v>27</v>
      </c>
      <c r="Q692">
        <v>30</v>
      </c>
      <c r="R692" s="1">
        <v>558942</v>
      </c>
    </row>
    <row r="693" spans="1:18" x14ac:dyDescent="0.3">
      <c r="A693" t="s">
        <v>10002</v>
      </c>
      <c r="B693" s="9">
        <v>45469</v>
      </c>
      <c r="C693" t="s">
        <v>8730</v>
      </c>
      <c r="D693" t="s">
        <v>8731</v>
      </c>
      <c r="E693" t="s">
        <v>2951</v>
      </c>
      <c r="F693" t="s">
        <v>100</v>
      </c>
      <c r="G693" t="s">
        <v>10003</v>
      </c>
      <c r="H693" t="s">
        <v>65</v>
      </c>
      <c r="I693" t="s">
        <v>397</v>
      </c>
      <c r="J693">
        <v>17</v>
      </c>
      <c r="K693" s="1">
        <v>134012</v>
      </c>
      <c r="L693" s="1">
        <v>2278204</v>
      </c>
      <c r="M693">
        <v>15</v>
      </c>
      <c r="N693" t="s">
        <v>27</v>
      </c>
      <c r="O693">
        <v>5</v>
      </c>
      <c r="P693" t="s">
        <v>35</v>
      </c>
      <c r="Q693">
        <v>134</v>
      </c>
      <c r="R693" s="1">
        <v>761054</v>
      </c>
    </row>
    <row r="694" spans="1:18" x14ac:dyDescent="0.3">
      <c r="A694" t="s">
        <v>10004</v>
      </c>
      <c r="B694" s="9">
        <v>45200</v>
      </c>
      <c r="C694" t="s">
        <v>8730</v>
      </c>
      <c r="D694" t="s">
        <v>8731</v>
      </c>
      <c r="E694" t="s">
        <v>949</v>
      </c>
      <c r="F694" t="s">
        <v>1467</v>
      </c>
      <c r="G694" t="s">
        <v>10005</v>
      </c>
      <c r="H694" t="s">
        <v>24</v>
      </c>
      <c r="I694" t="s">
        <v>92</v>
      </c>
      <c r="J694">
        <v>4</v>
      </c>
      <c r="K694" s="1">
        <v>329268</v>
      </c>
      <c r="L694" s="1">
        <v>1317072</v>
      </c>
      <c r="M694" t="s">
        <v>27</v>
      </c>
      <c r="N694" t="s">
        <v>26</v>
      </c>
      <c r="O694">
        <v>4</v>
      </c>
      <c r="P694" t="s">
        <v>35</v>
      </c>
      <c r="Q694">
        <v>15</v>
      </c>
      <c r="R694" s="1">
        <v>1077152</v>
      </c>
    </row>
    <row r="695" spans="1:18" x14ac:dyDescent="0.3">
      <c r="A695" t="s">
        <v>10006</v>
      </c>
      <c r="B695" s="9">
        <v>45331</v>
      </c>
      <c r="C695" t="s">
        <v>8730</v>
      </c>
      <c r="D695" t="s">
        <v>8731</v>
      </c>
      <c r="E695" t="s">
        <v>1738</v>
      </c>
      <c r="F695" t="s">
        <v>443</v>
      </c>
      <c r="G695" t="s">
        <v>10007</v>
      </c>
      <c r="H695" t="s">
        <v>40</v>
      </c>
      <c r="I695" t="s">
        <v>137</v>
      </c>
      <c r="J695">
        <v>7</v>
      </c>
      <c r="K695" s="1">
        <v>10929</v>
      </c>
      <c r="L695" s="1">
        <v>76503</v>
      </c>
      <c r="M695">
        <v>20</v>
      </c>
      <c r="N695" t="s">
        <v>47</v>
      </c>
      <c r="O695">
        <v>5</v>
      </c>
      <c r="P695" t="s">
        <v>35</v>
      </c>
      <c r="Q695">
        <v>18</v>
      </c>
      <c r="R695" s="1">
        <v>289731</v>
      </c>
    </row>
    <row r="696" spans="1:18" x14ac:dyDescent="0.3">
      <c r="A696" t="s">
        <v>10008</v>
      </c>
      <c r="B696" s="9">
        <v>45075</v>
      </c>
      <c r="C696" t="s">
        <v>8730</v>
      </c>
      <c r="D696" t="s">
        <v>8731</v>
      </c>
      <c r="E696" t="s">
        <v>2951</v>
      </c>
      <c r="F696" t="s">
        <v>734</v>
      </c>
      <c r="G696" t="s">
        <v>10009</v>
      </c>
      <c r="H696" t="s">
        <v>45</v>
      </c>
      <c r="I696" t="s">
        <v>98</v>
      </c>
      <c r="J696">
        <v>19</v>
      </c>
      <c r="K696" s="1">
        <v>36684</v>
      </c>
      <c r="L696" s="1">
        <v>696996</v>
      </c>
      <c r="M696">
        <v>5</v>
      </c>
      <c r="N696" t="s">
        <v>27</v>
      </c>
      <c r="O696">
        <v>3</v>
      </c>
      <c r="P696" t="s">
        <v>35</v>
      </c>
      <c r="Q696">
        <v>88</v>
      </c>
      <c r="R696" s="1">
        <v>383206</v>
      </c>
    </row>
    <row r="697" spans="1:18" x14ac:dyDescent="0.3">
      <c r="A697" t="s">
        <v>10010</v>
      </c>
      <c r="B697" s="9">
        <v>45091</v>
      </c>
      <c r="C697" t="s">
        <v>8730</v>
      </c>
      <c r="D697" t="s">
        <v>8731</v>
      </c>
      <c r="E697" t="s">
        <v>2951</v>
      </c>
      <c r="F697" t="s">
        <v>119</v>
      </c>
      <c r="G697" t="s">
        <v>27</v>
      </c>
      <c r="H697" t="s">
        <v>40</v>
      </c>
      <c r="I697" t="s">
        <v>171</v>
      </c>
      <c r="J697">
        <v>2</v>
      </c>
      <c r="K697" s="1">
        <v>4594</v>
      </c>
      <c r="L697" s="1">
        <v>9188</v>
      </c>
      <c r="M697">
        <v>0</v>
      </c>
      <c r="N697" t="s">
        <v>27</v>
      </c>
      <c r="O697">
        <v>1</v>
      </c>
      <c r="P697" t="s">
        <v>35</v>
      </c>
      <c r="Q697">
        <v>126</v>
      </c>
      <c r="R697" s="1">
        <v>289731</v>
      </c>
    </row>
    <row r="698" spans="1:18" x14ac:dyDescent="0.3">
      <c r="A698" t="s">
        <v>10011</v>
      </c>
      <c r="B698" s="9">
        <v>45188</v>
      </c>
      <c r="C698" t="s">
        <v>8730</v>
      </c>
      <c r="D698" t="s">
        <v>8731</v>
      </c>
      <c r="E698" t="s">
        <v>949</v>
      </c>
      <c r="F698" t="s">
        <v>613</v>
      </c>
      <c r="G698" t="s">
        <v>27</v>
      </c>
      <c r="H698" t="s">
        <v>24</v>
      </c>
      <c r="I698" t="s">
        <v>61</v>
      </c>
      <c r="J698">
        <v>19</v>
      </c>
      <c r="K698" s="1">
        <v>143250</v>
      </c>
      <c r="L698" s="1">
        <v>2721750</v>
      </c>
      <c r="M698">
        <v>5</v>
      </c>
      <c r="N698" t="s">
        <v>57</v>
      </c>
      <c r="O698">
        <v>4</v>
      </c>
      <c r="P698" t="s">
        <v>35</v>
      </c>
      <c r="Q698">
        <v>66</v>
      </c>
      <c r="R698" s="1">
        <v>1077152</v>
      </c>
    </row>
    <row r="699" spans="1:18" x14ac:dyDescent="0.3">
      <c r="A699" t="s">
        <v>10012</v>
      </c>
      <c r="B699" s="9">
        <v>45500</v>
      </c>
      <c r="C699" t="s">
        <v>8730</v>
      </c>
      <c r="D699" t="s">
        <v>8731</v>
      </c>
      <c r="E699" t="s">
        <v>2951</v>
      </c>
      <c r="F699" t="s">
        <v>492</v>
      </c>
      <c r="G699" t="s">
        <v>10013</v>
      </c>
      <c r="H699" t="s">
        <v>65</v>
      </c>
      <c r="I699" t="s">
        <v>78</v>
      </c>
      <c r="J699">
        <v>17</v>
      </c>
      <c r="K699" s="1">
        <v>130971</v>
      </c>
      <c r="L699" s="1">
        <v>2226507</v>
      </c>
      <c r="M699">
        <v>10</v>
      </c>
      <c r="N699" t="s">
        <v>57</v>
      </c>
      <c r="O699">
        <v>5</v>
      </c>
      <c r="P699" t="s">
        <v>28</v>
      </c>
      <c r="Q699">
        <v>116</v>
      </c>
      <c r="R699" s="1">
        <v>761054</v>
      </c>
    </row>
    <row r="700" spans="1:18" x14ac:dyDescent="0.3">
      <c r="A700" t="s">
        <v>10014</v>
      </c>
      <c r="B700" s="9">
        <v>45143</v>
      </c>
      <c r="C700" t="s">
        <v>8730</v>
      </c>
      <c r="D700" t="s">
        <v>8731</v>
      </c>
      <c r="E700" t="s">
        <v>1738</v>
      </c>
      <c r="F700" t="s">
        <v>4823</v>
      </c>
      <c r="G700" t="s">
        <v>10015</v>
      </c>
      <c r="H700" t="s">
        <v>32</v>
      </c>
      <c r="I700" t="s">
        <v>141</v>
      </c>
      <c r="J700">
        <v>5</v>
      </c>
      <c r="K700" s="1">
        <v>23090</v>
      </c>
      <c r="L700" s="1">
        <v>115450</v>
      </c>
      <c r="M700">
        <v>5</v>
      </c>
      <c r="N700" t="s">
        <v>47</v>
      </c>
      <c r="O700">
        <v>3</v>
      </c>
      <c r="P700" t="s">
        <v>35</v>
      </c>
      <c r="Q700">
        <v>161</v>
      </c>
      <c r="R700" s="1">
        <v>558942</v>
      </c>
    </row>
    <row r="701" spans="1:18" x14ac:dyDescent="0.3">
      <c r="A701" t="s">
        <v>10016</v>
      </c>
      <c r="B701" s="9">
        <v>45577</v>
      </c>
      <c r="C701" t="s">
        <v>8730</v>
      </c>
      <c r="D701" t="s">
        <v>8731</v>
      </c>
      <c r="E701" t="s">
        <v>1738</v>
      </c>
      <c r="F701" t="s">
        <v>768</v>
      </c>
      <c r="G701" t="s">
        <v>10017</v>
      </c>
      <c r="H701" t="s">
        <v>24</v>
      </c>
      <c r="I701" t="s">
        <v>161</v>
      </c>
      <c r="J701">
        <v>3</v>
      </c>
      <c r="K701" s="1">
        <v>171657</v>
      </c>
      <c r="L701" s="1">
        <v>514971</v>
      </c>
      <c r="M701">
        <v>15</v>
      </c>
      <c r="N701" t="s">
        <v>34</v>
      </c>
      <c r="O701">
        <v>4</v>
      </c>
      <c r="P701" t="s">
        <v>35</v>
      </c>
      <c r="Q701">
        <v>30</v>
      </c>
      <c r="R701" s="1">
        <v>1077152</v>
      </c>
    </row>
    <row r="702" spans="1:18" x14ac:dyDescent="0.3">
      <c r="A702" t="s">
        <v>10018</v>
      </c>
      <c r="B702" s="9">
        <v>45600</v>
      </c>
      <c r="C702" t="s">
        <v>8730</v>
      </c>
      <c r="D702" t="s">
        <v>8731</v>
      </c>
      <c r="E702" t="s">
        <v>949</v>
      </c>
      <c r="F702" t="s">
        <v>8722</v>
      </c>
      <c r="G702" t="s">
        <v>10019</v>
      </c>
      <c r="H702" t="s">
        <v>65</v>
      </c>
      <c r="I702" t="s">
        <v>102</v>
      </c>
      <c r="J702">
        <v>5</v>
      </c>
      <c r="K702" s="1">
        <v>85154</v>
      </c>
      <c r="L702" s="1">
        <v>425770</v>
      </c>
      <c r="M702">
        <v>10</v>
      </c>
      <c r="N702" t="s">
        <v>47</v>
      </c>
      <c r="O702">
        <v>1</v>
      </c>
      <c r="P702" t="s">
        <v>28</v>
      </c>
      <c r="Q702">
        <v>103</v>
      </c>
      <c r="R702" s="1">
        <v>761054</v>
      </c>
    </row>
    <row r="703" spans="1:18" x14ac:dyDescent="0.3">
      <c r="A703" t="s">
        <v>10020</v>
      </c>
      <c r="B703" s="9">
        <v>45569</v>
      </c>
      <c r="C703" t="s">
        <v>8730</v>
      </c>
      <c r="D703" t="s">
        <v>8731</v>
      </c>
      <c r="E703" t="s">
        <v>949</v>
      </c>
      <c r="F703" t="s">
        <v>415</v>
      </c>
      <c r="G703" t="s">
        <v>10021</v>
      </c>
      <c r="H703" t="s">
        <v>40</v>
      </c>
      <c r="I703" t="s">
        <v>106</v>
      </c>
      <c r="J703">
        <v>4</v>
      </c>
      <c r="K703" s="1">
        <v>9462</v>
      </c>
      <c r="L703" s="1">
        <v>37848</v>
      </c>
      <c r="M703">
        <v>0</v>
      </c>
      <c r="N703" t="s">
        <v>57</v>
      </c>
      <c r="O703">
        <v>2</v>
      </c>
      <c r="P703" t="s">
        <v>35</v>
      </c>
      <c r="Q703">
        <v>101</v>
      </c>
      <c r="R703" s="1">
        <v>289731</v>
      </c>
    </row>
    <row r="704" spans="1:18" x14ac:dyDescent="0.3">
      <c r="A704" t="s">
        <v>10022</v>
      </c>
      <c r="B704" s="9">
        <v>45362</v>
      </c>
      <c r="C704" t="s">
        <v>8730</v>
      </c>
      <c r="D704" t="s">
        <v>8731</v>
      </c>
      <c r="E704" t="s">
        <v>2951</v>
      </c>
      <c r="F704" t="s">
        <v>1744</v>
      </c>
      <c r="G704" t="s">
        <v>10023</v>
      </c>
      <c r="H704" t="s">
        <v>40</v>
      </c>
      <c r="I704" t="s">
        <v>51</v>
      </c>
      <c r="J704">
        <v>10</v>
      </c>
      <c r="K704" s="1">
        <v>17135</v>
      </c>
      <c r="L704" s="1">
        <v>171350</v>
      </c>
      <c r="M704">
        <v>10</v>
      </c>
      <c r="N704" t="s">
        <v>57</v>
      </c>
      <c r="O704">
        <v>2</v>
      </c>
      <c r="P704" t="s">
        <v>35</v>
      </c>
      <c r="Q704">
        <v>7</v>
      </c>
      <c r="R704" s="1">
        <v>289731</v>
      </c>
    </row>
    <row r="705" spans="1:18" x14ac:dyDescent="0.3">
      <c r="A705" t="s">
        <v>10024</v>
      </c>
      <c r="B705" s="9">
        <v>45217</v>
      </c>
      <c r="C705" t="s">
        <v>8730</v>
      </c>
      <c r="D705" t="s">
        <v>8731</v>
      </c>
      <c r="E705" t="s">
        <v>1738</v>
      </c>
      <c r="F705" t="s">
        <v>6106</v>
      </c>
      <c r="G705" t="s">
        <v>10025</v>
      </c>
      <c r="H705" t="s">
        <v>65</v>
      </c>
      <c r="I705" t="s">
        <v>78</v>
      </c>
      <c r="J705">
        <v>8</v>
      </c>
      <c r="K705" s="1">
        <v>164753</v>
      </c>
      <c r="L705" s="1">
        <v>1318024</v>
      </c>
      <c r="M705" t="s">
        <v>27</v>
      </c>
      <c r="N705" t="s">
        <v>27</v>
      </c>
      <c r="O705">
        <v>2</v>
      </c>
      <c r="P705" t="s">
        <v>35</v>
      </c>
      <c r="Q705">
        <v>180</v>
      </c>
      <c r="R705" s="1">
        <v>761054</v>
      </c>
    </row>
    <row r="706" spans="1:18" x14ac:dyDescent="0.3">
      <c r="A706" t="s">
        <v>10026</v>
      </c>
      <c r="B706" s="9">
        <v>45002</v>
      </c>
      <c r="C706" t="s">
        <v>8730</v>
      </c>
      <c r="D706" t="s">
        <v>8731</v>
      </c>
      <c r="E706" t="s">
        <v>949</v>
      </c>
      <c r="F706" t="s">
        <v>1039</v>
      </c>
      <c r="G706" t="s">
        <v>10027</v>
      </c>
      <c r="H706" t="s">
        <v>32</v>
      </c>
      <c r="I706" t="s">
        <v>33</v>
      </c>
      <c r="J706">
        <v>14</v>
      </c>
      <c r="K706" s="1">
        <v>12486</v>
      </c>
      <c r="L706" s="1">
        <v>174804</v>
      </c>
      <c r="M706">
        <v>5</v>
      </c>
      <c r="N706" t="s">
        <v>34</v>
      </c>
      <c r="O706">
        <v>4</v>
      </c>
      <c r="P706" t="s">
        <v>35</v>
      </c>
      <c r="Q706">
        <v>98</v>
      </c>
      <c r="R706" s="1">
        <v>558942</v>
      </c>
    </row>
    <row r="707" spans="1:18" x14ac:dyDescent="0.3">
      <c r="A707" t="s">
        <v>10028</v>
      </c>
      <c r="B707" s="9">
        <v>45051</v>
      </c>
      <c r="C707" t="s">
        <v>8730</v>
      </c>
      <c r="D707" t="s">
        <v>8731</v>
      </c>
      <c r="E707" t="s">
        <v>2951</v>
      </c>
      <c r="F707" t="s">
        <v>1774</v>
      </c>
      <c r="G707" t="s">
        <v>27</v>
      </c>
      <c r="H707" t="s">
        <v>40</v>
      </c>
      <c r="I707" t="s">
        <v>106</v>
      </c>
      <c r="J707">
        <v>5</v>
      </c>
      <c r="K707" s="1">
        <v>16530</v>
      </c>
      <c r="L707" s="1">
        <v>82650</v>
      </c>
      <c r="M707">
        <v>15</v>
      </c>
      <c r="N707" t="s">
        <v>57</v>
      </c>
      <c r="O707">
        <v>2</v>
      </c>
      <c r="P707" t="s">
        <v>35</v>
      </c>
      <c r="Q707">
        <v>34</v>
      </c>
      <c r="R707" s="1">
        <v>289731</v>
      </c>
    </row>
    <row r="708" spans="1:18" x14ac:dyDescent="0.3">
      <c r="A708" t="s">
        <v>10029</v>
      </c>
      <c r="B708" s="9">
        <v>44947</v>
      </c>
      <c r="C708" t="s">
        <v>8730</v>
      </c>
      <c r="D708" t="s">
        <v>8731</v>
      </c>
      <c r="E708" t="s">
        <v>949</v>
      </c>
      <c r="F708" t="s">
        <v>1179</v>
      </c>
      <c r="G708" t="s">
        <v>10030</v>
      </c>
      <c r="H708" t="s">
        <v>45</v>
      </c>
      <c r="I708" t="s">
        <v>181</v>
      </c>
      <c r="J708">
        <v>8</v>
      </c>
      <c r="K708" s="1">
        <v>30462</v>
      </c>
      <c r="L708" s="1">
        <v>243696</v>
      </c>
      <c r="M708">
        <v>5</v>
      </c>
      <c r="N708" t="s">
        <v>57</v>
      </c>
      <c r="O708">
        <v>5</v>
      </c>
      <c r="P708" t="s">
        <v>35</v>
      </c>
      <c r="Q708">
        <v>127</v>
      </c>
      <c r="R708" s="1">
        <v>383206</v>
      </c>
    </row>
    <row r="709" spans="1:18" x14ac:dyDescent="0.3">
      <c r="A709" t="s">
        <v>10031</v>
      </c>
      <c r="B709" s="9">
        <v>45201</v>
      </c>
      <c r="C709" t="s">
        <v>8730</v>
      </c>
      <c r="D709" t="s">
        <v>8731</v>
      </c>
      <c r="E709" t="s">
        <v>949</v>
      </c>
      <c r="F709" t="s">
        <v>455</v>
      </c>
      <c r="G709" t="s">
        <v>10032</v>
      </c>
      <c r="H709" t="s">
        <v>32</v>
      </c>
      <c r="I709" t="s">
        <v>95</v>
      </c>
      <c r="J709">
        <v>2</v>
      </c>
      <c r="K709" s="1">
        <v>16633</v>
      </c>
      <c r="L709" s="1">
        <v>33266</v>
      </c>
      <c r="M709">
        <v>0</v>
      </c>
      <c r="N709" t="s">
        <v>57</v>
      </c>
      <c r="O709" t="s">
        <v>27</v>
      </c>
      <c r="P709" t="s">
        <v>35</v>
      </c>
      <c r="Q709">
        <v>153</v>
      </c>
      <c r="R709" s="1">
        <v>558942</v>
      </c>
    </row>
    <row r="710" spans="1:18" x14ac:dyDescent="0.3">
      <c r="A710" t="s">
        <v>10033</v>
      </c>
      <c r="B710" s="9">
        <v>45444</v>
      </c>
      <c r="C710" t="s">
        <v>8730</v>
      </c>
      <c r="D710" t="s">
        <v>8731</v>
      </c>
      <c r="E710" t="s">
        <v>2951</v>
      </c>
      <c r="F710" t="s">
        <v>4214</v>
      </c>
      <c r="G710" t="s">
        <v>10034</v>
      </c>
      <c r="H710" t="s">
        <v>24</v>
      </c>
      <c r="I710" t="s">
        <v>174</v>
      </c>
      <c r="J710">
        <v>7</v>
      </c>
      <c r="K710" s="1">
        <v>62409</v>
      </c>
      <c r="L710" s="1">
        <v>436863</v>
      </c>
      <c r="M710" t="s">
        <v>27</v>
      </c>
      <c r="N710" t="s">
        <v>57</v>
      </c>
      <c r="O710">
        <v>2</v>
      </c>
      <c r="P710" t="s">
        <v>28</v>
      </c>
      <c r="Q710">
        <v>161</v>
      </c>
      <c r="R710" s="1">
        <v>1077152</v>
      </c>
    </row>
    <row r="711" spans="1:18" x14ac:dyDescent="0.3">
      <c r="A711" t="s">
        <v>10035</v>
      </c>
      <c r="B711" s="9">
        <v>45446</v>
      </c>
      <c r="C711" t="s">
        <v>8730</v>
      </c>
      <c r="D711" t="s">
        <v>8731</v>
      </c>
      <c r="E711" t="s">
        <v>949</v>
      </c>
      <c r="F711" t="s">
        <v>293</v>
      </c>
      <c r="G711" t="s">
        <v>10036</v>
      </c>
      <c r="H711" t="s">
        <v>40</v>
      </c>
      <c r="I711" t="s">
        <v>123</v>
      </c>
      <c r="J711">
        <v>2</v>
      </c>
      <c r="K711" s="1">
        <v>16842</v>
      </c>
      <c r="L711" s="1">
        <v>33684</v>
      </c>
      <c r="M711">
        <v>0</v>
      </c>
      <c r="N711" t="s">
        <v>26</v>
      </c>
      <c r="O711">
        <v>4</v>
      </c>
      <c r="P711" t="s">
        <v>35</v>
      </c>
      <c r="Q711">
        <v>109</v>
      </c>
      <c r="R711" s="1">
        <v>289731</v>
      </c>
    </row>
    <row r="712" spans="1:18" x14ac:dyDescent="0.3">
      <c r="A712" t="s">
        <v>10037</v>
      </c>
      <c r="B712" s="9">
        <v>45003</v>
      </c>
      <c r="C712" t="s">
        <v>8730</v>
      </c>
      <c r="D712" t="s">
        <v>8731</v>
      </c>
      <c r="E712" t="s">
        <v>2951</v>
      </c>
      <c r="F712" t="s">
        <v>538</v>
      </c>
      <c r="G712" t="s">
        <v>27</v>
      </c>
      <c r="H712" t="s">
        <v>40</v>
      </c>
      <c r="I712" t="s">
        <v>137</v>
      </c>
      <c r="J712">
        <v>13</v>
      </c>
      <c r="K712" s="1">
        <v>16271</v>
      </c>
      <c r="L712" s="1">
        <v>211523</v>
      </c>
      <c r="M712">
        <v>10</v>
      </c>
      <c r="N712" t="s">
        <v>26</v>
      </c>
      <c r="O712">
        <v>5</v>
      </c>
      <c r="P712" t="s">
        <v>35</v>
      </c>
      <c r="Q712">
        <v>58</v>
      </c>
      <c r="R712" s="1">
        <v>289731</v>
      </c>
    </row>
    <row r="713" spans="1:18" x14ac:dyDescent="0.3">
      <c r="A713" t="s">
        <v>10038</v>
      </c>
      <c r="B713" s="9">
        <v>45456</v>
      </c>
      <c r="C713" t="s">
        <v>8730</v>
      </c>
      <c r="D713" t="s">
        <v>8731</v>
      </c>
      <c r="E713" t="s">
        <v>949</v>
      </c>
      <c r="F713" t="s">
        <v>2913</v>
      </c>
      <c r="G713" t="s">
        <v>27</v>
      </c>
      <c r="H713" t="s">
        <v>24</v>
      </c>
      <c r="I713" t="s">
        <v>92</v>
      </c>
      <c r="J713">
        <v>3</v>
      </c>
      <c r="K713" s="1">
        <v>222459</v>
      </c>
      <c r="L713" s="1">
        <v>667377</v>
      </c>
      <c r="M713">
        <v>0</v>
      </c>
      <c r="N713" t="s">
        <v>57</v>
      </c>
      <c r="O713">
        <v>5</v>
      </c>
      <c r="P713" t="s">
        <v>35</v>
      </c>
      <c r="Q713">
        <v>39</v>
      </c>
      <c r="R713" s="1">
        <v>1077152</v>
      </c>
    </row>
    <row r="714" spans="1:18" x14ac:dyDescent="0.3">
      <c r="A714" t="s">
        <v>10039</v>
      </c>
      <c r="B714" s="9">
        <v>45516</v>
      </c>
      <c r="C714" t="s">
        <v>8730</v>
      </c>
      <c r="D714" t="s">
        <v>8731</v>
      </c>
      <c r="E714" t="s">
        <v>1738</v>
      </c>
      <c r="F714" t="s">
        <v>2652</v>
      </c>
      <c r="G714" t="s">
        <v>10040</v>
      </c>
      <c r="H714" t="s">
        <v>24</v>
      </c>
      <c r="I714" t="s">
        <v>174</v>
      </c>
      <c r="J714">
        <v>16</v>
      </c>
      <c r="K714" s="1">
        <v>70556</v>
      </c>
      <c r="L714" s="1">
        <v>1128896</v>
      </c>
      <c r="M714">
        <v>10</v>
      </c>
      <c r="N714" t="s">
        <v>27</v>
      </c>
      <c r="O714">
        <v>5</v>
      </c>
      <c r="P714" t="s">
        <v>28</v>
      </c>
      <c r="Q714">
        <v>6</v>
      </c>
      <c r="R714" s="1">
        <v>1077152</v>
      </c>
    </row>
    <row r="715" spans="1:18" x14ac:dyDescent="0.3">
      <c r="A715" t="s">
        <v>10041</v>
      </c>
      <c r="B715" s="9">
        <v>45389</v>
      </c>
      <c r="C715" t="s">
        <v>8730</v>
      </c>
      <c r="D715" t="s">
        <v>8731</v>
      </c>
      <c r="E715" t="s">
        <v>1738</v>
      </c>
      <c r="F715" t="s">
        <v>1764</v>
      </c>
      <c r="G715" t="s">
        <v>10042</v>
      </c>
      <c r="H715" t="s">
        <v>24</v>
      </c>
      <c r="I715" t="s">
        <v>152</v>
      </c>
      <c r="J715">
        <v>9</v>
      </c>
      <c r="K715" s="1">
        <v>96865</v>
      </c>
      <c r="L715" s="1">
        <v>871785</v>
      </c>
      <c r="M715">
        <v>5</v>
      </c>
      <c r="N715" t="s">
        <v>34</v>
      </c>
      <c r="O715">
        <v>3</v>
      </c>
      <c r="P715" t="s">
        <v>35</v>
      </c>
      <c r="Q715">
        <v>113</v>
      </c>
      <c r="R715" s="1">
        <v>1077152</v>
      </c>
    </row>
    <row r="716" spans="1:18" x14ac:dyDescent="0.3">
      <c r="A716" t="s">
        <v>10043</v>
      </c>
      <c r="B716" s="9">
        <v>44973</v>
      </c>
      <c r="C716" t="s">
        <v>8730</v>
      </c>
      <c r="D716" t="s">
        <v>8731</v>
      </c>
      <c r="E716" t="s">
        <v>949</v>
      </c>
      <c r="F716" t="s">
        <v>1123</v>
      </c>
      <c r="G716" t="s">
        <v>10044</v>
      </c>
      <c r="H716" t="s">
        <v>40</v>
      </c>
      <c r="I716" t="s">
        <v>137</v>
      </c>
      <c r="J716">
        <v>8</v>
      </c>
      <c r="K716" s="1">
        <v>12815</v>
      </c>
      <c r="L716" s="1">
        <v>102520</v>
      </c>
      <c r="M716" t="s">
        <v>27</v>
      </c>
      <c r="N716" t="s">
        <v>26</v>
      </c>
      <c r="O716">
        <v>1</v>
      </c>
      <c r="P716" t="s">
        <v>28</v>
      </c>
      <c r="Q716">
        <v>6</v>
      </c>
      <c r="R716" s="1">
        <v>289731</v>
      </c>
    </row>
    <row r="717" spans="1:18" x14ac:dyDescent="0.3">
      <c r="A717" t="s">
        <v>10045</v>
      </c>
      <c r="B717" s="9">
        <v>45443</v>
      </c>
      <c r="C717" t="s">
        <v>8730</v>
      </c>
      <c r="D717" t="s">
        <v>8731</v>
      </c>
      <c r="E717" t="s">
        <v>949</v>
      </c>
      <c r="F717" t="s">
        <v>2813</v>
      </c>
      <c r="G717" t="s">
        <v>27</v>
      </c>
      <c r="H717" t="s">
        <v>32</v>
      </c>
      <c r="I717" t="s">
        <v>158</v>
      </c>
      <c r="J717">
        <v>9</v>
      </c>
      <c r="K717" s="1">
        <v>8157</v>
      </c>
      <c r="L717" s="1">
        <v>73413</v>
      </c>
      <c r="M717">
        <v>10</v>
      </c>
      <c r="N717" t="s">
        <v>57</v>
      </c>
      <c r="O717">
        <v>2</v>
      </c>
      <c r="P717" t="s">
        <v>35</v>
      </c>
      <c r="Q717">
        <v>5</v>
      </c>
      <c r="R717" s="1">
        <v>558942</v>
      </c>
    </row>
    <row r="718" spans="1:18" x14ac:dyDescent="0.3">
      <c r="A718" t="s">
        <v>10046</v>
      </c>
      <c r="B718" s="9">
        <v>44991</v>
      </c>
      <c r="C718" t="s">
        <v>8730</v>
      </c>
      <c r="D718" t="s">
        <v>8731</v>
      </c>
      <c r="E718" t="s">
        <v>949</v>
      </c>
      <c r="F718" t="s">
        <v>2502</v>
      </c>
      <c r="G718" t="s">
        <v>10047</v>
      </c>
      <c r="H718" t="s">
        <v>24</v>
      </c>
      <c r="I718" t="s">
        <v>25</v>
      </c>
      <c r="J718">
        <v>8</v>
      </c>
      <c r="K718" s="1">
        <v>180569</v>
      </c>
      <c r="L718" s="1">
        <v>1444552</v>
      </c>
      <c r="M718">
        <v>0</v>
      </c>
      <c r="N718" t="s">
        <v>57</v>
      </c>
      <c r="O718">
        <v>2</v>
      </c>
      <c r="P718" t="s">
        <v>35</v>
      </c>
      <c r="Q718">
        <v>144</v>
      </c>
      <c r="R718" s="1">
        <v>1077152</v>
      </c>
    </row>
    <row r="719" spans="1:18" x14ac:dyDescent="0.3">
      <c r="A719" t="s">
        <v>10048</v>
      </c>
      <c r="B719" s="9">
        <v>45236</v>
      </c>
      <c r="C719" t="s">
        <v>8730</v>
      </c>
      <c r="D719" t="s">
        <v>8731</v>
      </c>
      <c r="E719" t="s">
        <v>1738</v>
      </c>
      <c r="F719" t="s">
        <v>969</v>
      </c>
      <c r="G719" t="s">
        <v>10049</v>
      </c>
      <c r="H719" t="s">
        <v>40</v>
      </c>
      <c r="I719" t="s">
        <v>51</v>
      </c>
      <c r="J719">
        <v>16</v>
      </c>
      <c r="K719" s="1">
        <v>17221</v>
      </c>
      <c r="L719" s="1">
        <v>275536</v>
      </c>
      <c r="M719">
        <v>0</v>
      </c>
      <c r="N719" t="s">
        <v>27</v>
      </c>
      <c r="O719" t="s">
        <v>27</v>
      </c>
      <c r="P719" t="s">
        <v>35</v>
      </c>
      <c r="Q719">
        <v>179</v>
      </c>
      <c r="R719" s="1">
        <v>289731</v>
      </c>
    </row>
    <row r="720" spans="1:18" x14ac:dyDescent="0.3">
      <c r="A720" t="s">
        <v>10050</v>
      </c>
      <c r="B720" s="9">
        <v>45117</v>
      </c>
      <c r="C720" t="s">
        <v>8730</v>
      </c>
      <c r="D720" t="s">
        <v>8731</v>
      </c>
      <c r="E720" t="s">
        <v>1738</v>
      </c>
      <c r="F720" t="s">
        <v>446</v>
      </c>
      <c r="G720" t="s">
        <v>10051</v>
      </c>
      <c r="H720" t="s">
        <v>24</v>
      </c>
      <c r="I720" t="s">
        <v>61</v>
      </c>
      <c r="J720">
        <v>1</v>
      </c>
      <c r="K720" s="1">
        <v>274086</v>
      </c>
      <c r="L720" s="1">
        <v>274086</v>
      </c>
      <c r="M720">
        <v>0</v>
      </c>
      <c r="N720" t="s">
        <v>26</v>
      </c>
      <c r="O720">
        <v>2</v>
      </c>
      <c r="P720" t="s">
        <v>35</v>
      </c>
      <c r="Q720">
        <v>83</v>
      </c>
      <c r="R720" s="1">
        <v>1077152</v>
      </c>
    </row>
    <row r="721" spans="1:18" x14ac:dyDescent="0.3">
      <c r="A721" t="s">
        <v>10052</v>
      </c>
      <c r="B721" s="9">
        <v>45289</v>
      </c>
      <c r="C721" t="s">
        <v>8730</v>
      </c>
      <c r="D721" t="s">
        <v>8731</v>
      </c>
      <c r="E721" t="s">
        <v>2951</v>
      </c>
      <c r="F721" t="s">
        <v>2038</v>
      </c>
      <c r="G721" t="s">
        <v>10053</v>
      </c>
      <c r="H721" t="s">
        <v>24</v>
      </c>
      <c r="I721" t="s">
        <v>161</v>
      </c>
      <c r="J721">
        <v>19</v>
      </c>
      <c r="K721" s="1">
        <v>39292</v>
      </c>
      <c r="L721" s="1">
        <v>746548</v>
      </c>
      <c r="M721">
        <v>0</v>
      </c>
      <c r="N721" t="s">
        <v>57</v>
      </c>
      <c r="O721">
        <v>4</v>
      </c>
      <c r="P721" t="s">
        <v>35</v>
      </c>
      <c r="Q721">
        <v>111</v>
      </c>
      <c r="R721" s="1">
        <v>1077152</v>
      </c>
    </row>
    <row r="722" spans="1:18" x14ac:dyDescent="0.3">
      <c r="A722" t="s">
        <v>10054</v>
      </c>
      <c r="B722" s="9">
        <v>44987</v>
      </c>
      <c r="C722" t="s">
        <v>8730</v>
      </c>
      <c r="D722" t="s">
        <v>8731</v>
      </c>
      <c r="E722" t="s">
        <v>1738</v>
      </c>
      <c r="F722" t="s">
        <v>949</v>
      </c>
      <c r="G722" t="s">
        <v>10055</v>
      </c>
      <c r="H722" t="s">
        <v>32</v>
      </c>
      <c r="I722" t="s">
        <v>158</v>
      </c>
      <c r="J722">
        <v>15</v>
      </c>
      <c r="K722" s="1">
        <v>19633</v>
      </c>
      <c r="L722" s="1">
        <v>294495</v>
      </c>
      <c r="M722" t="s">
        <v>27</v>
      </c>
      <c r="N722" t="s">
        <v>34</v>
      </c>
      <c r="O722">
        <v>2</v>
      </c>
      <c r="P722" t="s">
        <v>28</v>
      </c>
      <c r="Q722">
        <v>89</v>
      </c>
      <c r="R722" s="1">
        <v>558942</v>
      </c>
    </row>
    <row r="723" spans="1:18" x14ac:dyDescent="0.3">
      <c r="A723" t="s">
        <v>10056</v>
      </c>
      <c r="B723" s="9">
        <v>45416</v>
      </c>
      <c r="C723" t="s">
        <v>8730</v>
      </c>
      <c r="D723" t="s">
        <v>8731</v>
      </c>
      <c r="E723" t="s">
        <v>2951</v>
      </c>
      <c r="F723" t="s">
        <v>4590</v>
      </c>
      <c r="G723" t="s">
        <v>10057</v>
      </c>
      <c r="H723" t="s">
        <v>40</v>
      </c>
      <c r="I723" t="s">
        <v>137</v>
      </c>
      <c r="J723">
        <v>7</v>
      </c>
      <c r="K723" s="1">
        <v>11472</v>
      </c>
      <c r="L723" s="1">
        <v>80304</v>
      </c>
      <c r="M723">
        <v>0</v>
      </c>
      <c r="N723" t="s">
        <v>34</v>
      </c>
      <c r="O723">
        <v>5</v>
      </c>
      <c r="P723" t="s">
        <v>35</v>
      </c>
      <c r="Q723">
        <v>28</v>
      </c>
      <c r="R723" s="1">
        <v>289731</v>
      </c>
    </row>
    <row r="724" spans="1:18" x14ac:dyDescent="0.3">
      <c r="A724" t="s">
        <v>10058</v>
      </c>
      <c r="B724" s="9">
        <v>45622</v>
      </c>
      <c r="C724" t="s">
        <v>8730</v>
      </c>
      <c r="D724" t="s">
        <v>8731</v>
      </c>
      <c r="E724" t="s">
        <v>1738</v>
      </c>
      <c r="F724" t="s">
        <v>396</v>
      </c>
      <c r="G724" t="s">
        <v>10059</v>
      </c>
      <c r="H724" t="s">
        <v>45</v>
      </c>
      <c r="I724" t="s">
        <v>82</v>
      </c>
      <c r="J724">
        <v>7</v>
      </c>
      <c r="K724" s="1">
        <v>20436</v>
      </c>
      <c r="L724" s="1">
        <v>143052</v>
      </c>
      <c r="M724">
        <v>5</v>
      </c>
      <c r="N724" t="s">
        <v>47</v>
      </c>
      <c r="O724">
        <v>5</v>
      </c>
      <c r="P724" t="s">
        <v>35</v>
      </c>
      <c r="Q724">
        <v>137</v>
      </c>
      <c r="R724" s="1">
        <v>383206</v>
      </c>
    </row>
    <row r="725" spans="1:18" x14ac:dyDescent="0.3">
      <c r="A725" t="s">
        <v>10060</v>
      </c>
      <c r="B725" s="9">
        <v>45214</v>
      </c>
      <c r="C725" t="s">
        <v>8730</v>
      </c>
      <c r="D725" t="s">
        <v>8731</v>
      </c>
      <c r="E725" t="s">
        <v>949</v>
      </c>
      <c r="F725" t="s">
        <v>196</v>
      </c>
      <c r="G725" t="s">
        <v>27</v>
      </c>
      <c r="H725" t="s">
        <v>45</v>
      </c>
      <c r="I725" t="s">
        <v>130</v>
      </c>
      <c r="J725">
        <v>7</v>
      </c>
      <c r="K725" s="1">
        <v>26147</v>
      </c>
      <c r="L725" s="1">
        <v>183029</v>
      </c>
      <c r="M725">
        <v>0</v>
      </c>
      <c r="N725" t="s">
        <v>27</v>
      </c>
      <c r="O725">
        <v>2</v>
      </c>
      <c r="P725" t="s">
        <v>35</v>
      </c>
      <c r="Q725">
        <v>9</v>
      </c>
      <c r="R725" s="1">
        <v>383206</v>
      </c>
    </row>
    <row r="726" spans="1:18" x14ac:dyDescent="0.3">
      <c r="A726" t="s">
        <v>10061</v>
      </c>
      <c r="B726" s="9">
        <v>45532</v>
      </c>
      <c r="C726" t="s">
        <v>8730</v>
      </c>
      <c r="D726" t="s">
        <v>8731</v>
      </c>
      <c r="E726" t="s">
        <v>1738</v>
      </c>
      <c r="F726" t="s">
        <v>1127</v>
      </c>
      <c r="G726" t="s">
        <v>10062</v>
      </c>
      <c r="H726" t="s">
        <v>40</v>
      </c>
      <c r="I726" t="s">
        <v>171</v>
      </c>
      <c r="J726">
        <v>12</v>
      </c>
      <c r="K726" s="1">
        <v>5598</v>
      </c>
      <c r="L726" s="1">
        <v>67176</v>
      </c>
      <c r="M726">
        <v>15</v>
      </c>
      <c r="N726" t="s">
        <v>57</v>
      </c>
      <c r="O726" t="s">
        <v>27</v>
      </c>
      <c r="P726" t="s">
        <v>35</v>
      </c>
      <c r="Q726">
        <v>10</v>
      </c>
      <c r="R726" s="1">
        <v>289731</v>
      </c>
    </row>
    <row r="727" spans="1:18" x14ac:dyDescent="0.3">
      <c r="A727" t="s">
        <v>10063</v>
      </c>
      <c r="B727" s="9">
        <v>45098</v>
      </c>
      <c r="C727" t="s">
        <v>8730</v>
      </c>
      <c r="D727" t="s">
        <v>8731</v>
      </c>
      <c r="E727" t="s">
        <v>1738</v>
      </c>
      <c r="F727" t="s">
        <v>365</v>
      </c>
      <c r="G727" t="s">
        <v>27</v>
      </c>
      <c r="H727" t="s">
        <v>45</v>
      </c>
      <c r="I727" t="s">
        <v>82</v>
      </c>
      <c r="J727">
        <v>6</v>
      </c>
      <c r="K727" s="1">
        <v>34190</v>
      </c>
      <c r="L727" s="1">
        <v>205140</v>
      </c>
      <c r="M727">
        <v>0</v>
      </c>
      <c r="N727" t="s">
        <v>26</v>
      </c>
      <c r="O727">
        <v>2</v>
      </c>
      <c r="P727" t="s">
        <v>35</v>
      </c>
      <c r="Q727">
        <v>156</v>
      </c>
      <c r="R727" s="1">
        <v>383206</v>
      </c>
    </row>
    <row r="728" spans="1:18" x14ac:dyDescent="0.3">
      <c r="A728" t="s">
        <v>10064</v>
      </c>
      <c r="B728" s="9">
        <v>45300</v>
      </c>
      <c r="C728" t="s">
        <v>8730</v>
      </c>
      <c r="D728" t="s">
        <v>8731</v>
      </c>
      <c r="E728" t="s">
        <v>949</v>
      </c>
      <c r="F728" t="s">
        <v>765</v>
      </c>
      <c r="G728" t="s">
        <v>10065</v>
      </c>
      <c r="H728" t="s">
        <v>32</v>
      </c>
      <c r="I728" t="s">
        <v>117</v>
      </c>
      <c r="J728">
        <v>14</v>
      </c>
      <c r="K728" s="1">
        <v>3115</v>
      </c>
      <c r="L728" s="1">
        <v>43610</v>
      </c>
      <c r="M728">
        <v>5</v>
      </c>
      <c r="N728" t="s">
        <v>57</v>
      </c>
      <c r="O728">
        <v>1</v>
      </c>
      <c r="P728" t="s">
        <v>28</v>
      </c>
      <c r="Q728">
        <v>29</v>
      </c>
      <c r="R728" s="1">
        <v>558942</v>
      </c>
    </row>
    <row r="729" spans="1:18" x14ac:dyDescent="0.3">
      <c r="A729" t="s">
        <v>10066</v>
      </c>
      <c r="B729" s="9">
        <v>45314</v>
      </c>
      <c r="C729" t="s">
        <v>8730</v>
      </c>
      <c r="D729" t="s">
        <v>8731</v>
      </c>
      <c r="E729" t="s">
        <v>949</v>
      </c>
      <c r="F729" t="s">
        <v>673</v>
      </c>
      <c r="G729" t="s">
        <v>10067</v>
      </c>
      <c r="H729" t="s">
        <v>32</v>
      </c>
      <c r="I729" t="s">
        <v>158</v>
      </c>
      <c r="J729">
        <v>18</v>
      </c>
      <c r="K729" s="1">
        <v>6437</v>
      </c>
      <c r="L729" s="1">
        <v>115866</v>
      </c>
      <c r="M729">
        <v>5</v>
      </c>
      <c r="N729" t="s">
        <v>34</v>
      </c>
      <c r="O729">
        <v>3</v>
      </c>
      <c r="P729" t="s">
        <v>28</v>
      </c>
      <c r="Q729">
        <v>30</v>
      </c>
      <c r="R729" s="1">
        <v>558942</v>
      </c>
    </row>
    <row r="730" spans="1:18" x14ac:dyDescent="0.3">
      <c r="A730" t="s">
        <v>10068</v>
      </c>
      <c r="B730" s="9">
        <v>45348</v>
      </c>
      <c r="C730" t="s">
        <v>8730</v>
      </c>
      <c r="D730" t="s">
        <v>8731</v>
      </c>
      <c r="E730" t="s">
        <v>1738</v>
      </c>
      <c r="F730" t="s">
        <v>2564</v>
      </c>
      <c r="G730" t="s">
        <v>10069</v>
      </c>
      <c r="H730" t="s">
        <v>24</v>
      </c>
      <c r="I730" t="s">
        <v>25</v>
      </c>
      <c r="J730">
        <v>2</v>
      </c>
      <c r="K730" s="1">
        <v>249090</v>
      </c>
      <c r="L730" s="1">
        <v>498180</v>
      </c>
      <c r="M730">
        <v>0</v>
      </c>
      <c r="N730" t="s">
        <v>57</v>
      </c>
      <c r="O730">
        <v>1</v>
      </c>
      <c r="P730" t="s">
        <v>35</v>
      </c>
      <c r="Q730">
        <v>183</v>
      </c>
      <c r="R730" s="1">
        <v>1077152</v>
      </c>
    </row>
    <row r="731" spans="1:18" x14ac:dyDescent="0.3">
      <c r="A731" t="s">
        <v>10070</v>
      </c>
      <c r="B731" s="9">
        <v>45021</v>
      </c>
      <c r="C731" t="s">
        <v>8730</v>
      </c>
      <c r="D731" t="s">
        <v>8731</v>
      </c>
      <c r="E731" t="s">
        <v>949</v>
      </c>
      <c r="F731" t="s">
        <v>160</v>
      </c>
      <c r="G731" t="s">
        <v>10071</v>
      </c>
      <c r="H731" t="s">
        <v>40</v>
      </c>
      <c r="I731" t="s">
        <v>70</v>
      </c>
      <c r="J731">
        <v>4</v>
      </c>
      <c r="K731" s="1">
        <v>11121</v>
      </c>
      <c r="L731" s="1">
        <v>44484</v>
      </c>
      <c r="M731">
        <v>20</v>
      </c>
      <c r="N731" t="s">
        <v>47</v>
      </c>
      <c r="O731">
        <v>5</v>
      </c>
      <c r="P731" t="s">
        <v>35</v>
      </c>
      <c r="Q731">
        <v>96</v>
      </c>
      <c r="R731" s="1">
        <v>289731</v>
      </c>
    </row>
    <row r="732" spans="1:18" x14ac:dyDescent="0.3">
      <c r="A732" t="s">
        <v>10072</v>
      </c>
      <c r="B732" s="9">
        <v>45263</v>
      </c>
      <c r="C732" t="s">
        <v>8730</v>
      </c>
      <c r="D732" t="s">
        <v>8731</v>
      </c>
      <c r="E732" t="s">
        <v>949</v>
      </c>
      <c r="F732" t="s">
        <v>2010</v>
      </c>
      <c r="G732" t="s">
        <v>10073</v>
      </c>
      <c r="H732" t="s">
        <v>32</v>
      </c>
      <c r="I732" t="s">
        <v>95</v>
      </c>
      <c r="J732">
        <v>17</v>
      </c>
      <c r="K732" s="1">
        <v>6726</v>
      </c>
      <c r="L732" s="1">
        <v>114342</v>
      </c>
      <c r="M732">
        <v>0</v>
      </c>
      <c r="N732" t="s">
        <v>27</v>
      </c>
      <c r="O732">
        <v>5</v>
      </c>
      <c r="P732" t="s">
        <v>35</v>
      </c>
      <c r="Q732">
        <v>15</v>
      </c>
      <c r="R732" s="1">
        <v>558942</v>
      </c>
    </row>
    <row r="733" spans="1:18" x14ac:dyDescent="0.3">
      <c r="A733" t="s">
        <v>10074</v>
      </c>
      <c r="B733" s="9">
        <v>45053</v>
      </c>
      <c r="C733" t="s">
        <v>8730</v>
      </c>
      <c r="D733" t="s">
        <v>8731</v>
      </c>
      <c r="E733" t="s">
        <v>949</v>
      </c>
      <c r="F733" t="s">
        <v>3881</v>
      </c>
      <c r="G733" t="s">
        <v>10075</v>
      </c>
      <c r="H733" t="s">
        <v>65</v>
      </c>
      <c r="I733" t="s">
        <v>78</v>
      </c>
      <c r="J733">
        <v>11</v>
      </c>
      <c r="K733" s="1">
        <v>130896</v>
      </c>
      <c r="L733" s="1">
        <v>1439856</v>
      </c>
      <c r="M733">
        <v>5</v>
      </c>
      <c r="N733" t="s">
        <v>57</v>
      </c>
      <c r="O733">
        <v>2</v>
      </c>
      <c r="P733" t="s">
        <v>35</v>
      </c>
      <c r="Q733">
        <v>170</v>
      </c>
      <c r="R733" s="1">
        <v>761054</v>
      </c>
    </row>
    <row r="734" spans="1:18" x14ac:dyDescent="0.3">
      <c r="A734" t="s">
        <v>10076</v>
      </c>
      <c r="B734" s="9">
        <v>44939</v>
      </c>
      <c r="C734" t="s">
        <v>8730</v>
      </c>
      <c r="D734" t="s">
        <v>8731</v>
      </c>
      <c r="E734" t="s">
        <v>1738</v>
      </c>
      <c r="F734" t="s">
        <v>1113</v>
      </c>
      <c r="G734" t="s">
        <v>10077</v>
      </c>
      <c r="H734" t="s">
        <v>45</v>
      </c>
      <c r="I734" t="s">
        <v>74</v>
      </c>
      <c r="J734">
        <v>2</v>
      </c>
      <c r="K734" s="1">
        <v>7925</v>
      </c>
      <c r="L734" s="1">
        <v>15850</v>
      </c>
      <c r="M734">
        <v>10</v>
      </c>
      <c r="N734" t="s">
        <v>57</v>
      </c>
      <c r="O734">
        <v>1</v>
      </c>
      <c r="P734" t="s">
        <v>35</v>
      </c>
      <c r="Q734">
        <v>115</v>
      </c>
      <c r="R734" s="1">
        <v>383206</v>
      </c>
    </row>
    <row r="735" spans="1:18" x14ac:dyDescent="0.3">
      <c r="A735" t="s">
        <v>10078</v>
      </c>
      <c r="B735" s="9">
        <v>45073</v>
      </c>
      <c r="C735" t="s">
        <v>8730</v>
      </c>
      <c r="D735" t="s">
        <v>8731</v>
      </c>
      <c r="E735" t="s">
        <v>949</v>
      </c>
      <c r="F735" t="s">
        <v>2598</v>
      </c>
      <c r="G735" t="s">
        <v>10079</v>
      </c>
      <c r="H735" t="s">
        <v>45</v>
      </c>
      <c r="I735" t="s">
        <v>98</v>
      </c>
      <c r="J735">
        <v>16</v>
      </c>
      <c r="K735" s="1">
        <v>35272</v>
      </c>
      <c r="L735" s="1">
        <v>564352</v>
      </c>
      <c r="M735">
        <v>0</v>
      </c>
      <c r="N735" t="s">
        <v>57</v>
      </c>
      <c r="O735">
        <v>2</v>
      </c>
      <c r="P735" t="s">
        <v>35</v>
      </c>
      <c r="Q735">
        <v>76</v>
      </c>
      <c r="R735" s="1">
        <v>383206</v>
      </c>
    </row>
    <row r="736" spans="1:18" x14ac:dyDescent="0.3">
      <c r="A736" t="s">
        <v>10080</v>
      </c>
      <c r="B736" s="9">
        <v>45316</v>
      </c>
      <c r="C736" t="s">
        <v>8730</v>
      </c>
      <c r="D736" t="s">
        <v>8731</v>
      </c>
      <c r="E736" t="s">
        <v>949</v>
      </c>
      <c r="F736" t="s">
        <v>207</v>
      </c>
      <c r="G736" t="s">
        <v>10081</v>
      </c>
      <c r="H736" t="s">
        <v>32</v>
      </c>
      <c r="I736" t="s">
        <v>141</v>
      </c>
      <c r="J736">
        <v>18</v>
      </c>
      <c r="K736" s="1">
        <v>4542</v>
      </c>
      <c r="L736" s="1">
        <v>81756</v>
      </c>
      <c r="M736">
        <v>0</v>
      </c>
      <c r="N736" t="s">
        <v>47</v>
      </c>
      <c r="O736">
        <v>2</v>
      </c>
      <c r="P736" t="s">
        <v>28</v>
      </c>
      <c r="Q736">
        <v>15</v>
      </c>
      <c r="R736" s="1">
        <v>558942</v>
      </c>
    </row>
    <row r="737" spans="1:18" x14ac:dyDescent="0.3">
      <c r="A737" t="s">
        <v>10082</v>
      </c>
      <c r="B737" s="9">
        <v>45247</v>
      </c>
      <c r="C737" t="s">
        <v>8730</v>
      </c>
      <c r="D737" t="s">
        <v>8731</v>
      </c>
      <c r="E737" t="s">
        <v>2951</v>
      </c>
      <c r="F737" t="s">
        <v>446</v>
      </c>
      <c r="G737" t="s">
        <v>10083</v>
      </c>
      <c r="H737" t="s">
        <v>45</v>
      </c>
      <c r="I737" t="s">
        <v>181</v>
      </c>
      <c r="J737">
        <v>15</v>
      </c>
      <c r="K737" s="1">
        <v>9727</v>
      </c>
      <c r="L737" s="1">
        <v>145905</v>
      </c>
      <c r="M737">
        <v>0</v>
      </c>
      <c r="N737" t="s">
        <v>57</v>
      </c>
      <c r="O737">
        <v>1</v>
      </c>
      <c r="P737" t="s">
        <v>28</v>
      </c>
      <c r="Q737">
        <v>81</v>
      </c>
      <c r="R737" s="1">
        <v>383206</v>
      </c>
    </row>
    <row r="738" spans="1:18" x14ac:dyDescent="0.3">
      <c r="A738" t="s">
        <v>10084</v>
      </c>
      <c r="B738" s="9">
        <v>45110</v>
      </c>
      <c r="C738" t="s">
        <v>8730</v>
      </c>
      <c r="D738" t="s">
        <v>8731</v>
      </c>
      <c r="E738" t="s">
        <v>1738</v>
      </c>
      <c r="F738" t="s">
        <v>1296</v>
      </c>
      <c r="G738" t="s">
        <v>10085</v>
      </c>
      <c r="H738" t="s">
        <v>32</v>
      </c>
      <c r="I738" t="s">
        <v>141</v>
      </c>
      <c r="J738">
        <v>17</v>
      </c>
      <c r="K738" s="1">
        <v>23440</v>
      </c>
      <c r="L738" s="1">
        <v>398480</v>
      </c>
      <c r="M738">
        <v>15</v>
      </c>
      <c r="N738" t="s">
        <v>26</v>
      </c>
      <c r="O738">
        <v>1</v>
      </c>
      <c r="P738" t="s">
        <v>28</v>
      </c>
      <c r="Q738">
        <v>48</v>
      </c>
      <c r="R738" s="1">
        <v>558942</v>
      </c>
    </row>
    <row r="739" spans="1:18" x14ac:dyDescent="0.3">
      <c r="A739" t="s">
        <v>10086</v>
      </c>
      <c r="B739" s="9">
        <v>45415</v>
      </c>
      <c r="C739" t="s">
        <v>8730</v>
      </c>
      <c r="D739" t="s">
        <v>8731</v>
      </c>
      <c r="E739" t="s">
        <v>949</v>
      </c>
      <c r="F739" t="s">
        <v>1209</v>
      </c>
      <c r="G739" t="s">
        <v>10087</v>
      </c>
      <c r="H739" t="s">
        <v>45</v>
      </c>
      <c r="I739" t="s">
        <v>74</v>
      </c>
      <c r="J739">
        <v>2</v>
      </c>
      <c r="K739" s="1">
        <v>38584</v>
      </c>
      <c r="L739" s="1">
        <v>77168</v>
      </c>
      <c r="M739">
        <v>0</v>
      </c>
      <c r="N739" t="s">
        <v>47</v>
      </c>
      <c r="O739">
        <v>2</v>
      </c>
      <c r="P739" t="s">
        <v>35</v>
      </c>
      <c r="Q739">
        <v>183</v>
      </c>
      <c r="R739" s="1">
        <v>383206</v>
      </c>
    </row>
    <row r="740" spans="1:18" x14ac:dyDescent="0.3">
      <c r="A740" t="s">
        <v>10088</v>
      </c>
      <c r="B740" s="9">
        <v>45528</v>
      </c>
      <c r="C740" t="s">
        <v>8730</v>
      </c>
      <c r="D740" t="s">
        <v>8731</v>
      </c>
      <c r="E740" t="s">
        <v>1738</v>
      </c>
      <c r="F740" t="s">
        <v>1088</v>
      </c>
      <c r="G740" t="s">
        <v>10089</v>
      </c>
      <c r="H740" t="s">
        <v>32</v>
      </c>
      <c r="I740" t="s">
        <v>117</v>
      </c>
      <c r="J740">
        <v>5</v>
      </c>
      <c r="K740" s="1">
        <v>12383</v>
      </c>
      <c r="L740" s="1">
        <v>61915</v>
      </c>
      <c r="M740">
        <v>0</v>
      </c>
      <c r="N740" t="s">
        <v>47</v>
      </c>
      <c r="O740">
        <v>4</v>
      </c>
      <c r="P740" t="s">
        <v>35</v>
      </c>
      <c r="Q740">
        <v>81</v>
      </c>
      <c r="R740" s="1">
        <v>558942</v>
      </c>
    </row>
    <row r="741" spans="1:18" x14ac:dyDescent="0.3">
      <c r="A741" t="s">
        <v>10090</v>
      </c>
      <c r="B741" s="9">
        <v>45057</v>
      </c>
      <c r="C741" t="s">
        <v>8730</v>
      </c>
      <c r="D741" t="s">
        <v>8731</v>
      </c>
      <c r="E741" t="s">
        <v>2951</v>
      </c>
      <c r="F741" t="s">
        <v>1246</v>
      </c>
      <c r="G741" t="s">
        <v>10091</v>
      </c>
      <c r="H741" t="s">
        <v>24</v>
      </c>
      <c r="I741" t="s">
        <v>92</v>
      </c>
      <c r="J741">
        <v>15</v>
      </c>
      <c r="K741" s="1">
        <v>296301</v>
      </c>
      <c r="L741" s="1">
        <v>4444515</v>
      </c>
      <c r="M741">
        <v>10</v>
      </c>
      <c r="N741" t="s">
        <v>57</v>
      </c>
      <c r="O741">
        <v>1</v>
      </c>
      <c r="P741" t="s">
        <v>35</v>
      </c>
      <c r="Q741">
        <v>199</v>
      </c>
      <c r="R741" s="1">
        <v>1077152</v>
      </c>
    </row>
    <row r="742" spans="1:18" x14ac:dyDescent="0.3">
      <c r="A742" t="s">
        <v>10092</v>
      </c>
      <c r="B742" s="9">
        <v>45368</v>
      </c>
      <c r="C742" t="s">
        <v>8730</v>
      </c>
      <c r="D742" t="s">
        <v>8731</v>
      </c>
      <c r="E742" t="s">
        <v>949</v>
      </c>
      <c r="F742" t="s">
        <v>273</v>
      </c>
      <c r="G742" t="s">
        <v>10093</v>
      </c>
      <c r="H742" t="s">
        <v>40</v>
      </c>
      <c r="I742" t="s">
        <v>171</v>
      </c>
      <c r="J742">
        <v>5</v>
      </c>
      <c r="K742" s="1">
        <v>13376</v>
      </c>
      <c r="L742" s="1">
        <v>66880</v>
      </c>
      <c r="M742" t="s">
        <v>27</v>
      </c>
      <c r="N742" t="s">
        <v>34</v>
      </c>
      <c r="O742">
        <v>5</v>
      </c>
      <c r="P742" t="s">
        <v>28</v>
      </c>
      <c r="Q742">
        <v>40</v>
      </c>
      <c r="R742" s="1">
        <v>289731</v>
      </c>
    </row>
    <row r="743" spans="1:18" x14ac:dyDescent="0.3">
      <c r="A743" t="s">
        <v>10094</v>
      </c>
      <c r="B743" s="9">
        <v>45254</v>
      </c>
      <c r="C743" t="s">
        <v>8730</v>
      </c>
      <c r="D743" t="s">
        <v>8731</v>
      </c>
      <c r="E743" t="s">
        <v>949</v>
      </c>
      <c r="F743" t="s">
        <v>821</v>
      </c>
      <c r="G743" t="s">
        <v>10095</v>
      </c>
      <c r="H743" t="s">
        <v>40</v>
      </c>
      <c r="I743" t="s">
        <v>106</v>
      </c>
      <c r="J743">
        <v>13</v>
      </c>
      <c r="K743" s="1">
        <v>17287</v>
      </c>
      <c r="L743" s="1">
        <v>224731</v>
      </c>
      <c r="M743">
        <v>0</v>
      </c>
      <c r="N743" t="s">
        <v>26</v>
      </c>
      <c r="O743">
        <v>5</v>
      </c>
      <c r="P743" t="s">
        <v>28</v>
      </c>
      <c r="Q743">
        <v>177</v>
      </c>
      <c r="R743" s="1">
        <v>289731</v>
      </c>
    </row>
    <row r="744" spans="1:18" x14ac:dyDescent="0.3">
      <c r="A744" t="s">
        <v>10096</v>
      </c>
      <c r="B744" s="9">
        <v>45028</v>
      </c>
      <c r="C744" t="s">
        <v>8730</v>
      </c>
      <c r="D744" t="s">
        <v>8731</v>
      </c>
      <c r="E744" t="s">
        <v>2951</v>
      </c>
      <c r="F744" t="s">
        <v>196</v>
      </c>
      <c r="G744" t="s">
        <v>10097</v>
      </c>
      <c r="H744" t="s">
        <v>45</v>
      </c>
      <c r="I744" t="s">
        <v>130</v>
      </c>
      <c r="J744">
        <v>13</v>
      </c>
      <c r="K744" s="1">
        <v>16765</v>
      </c>
      <c r="L744" s="1">
        <v>217945</v>
      </c>
      <c r="M744">
        <v>0</v>
      </c>
      <c r="N744" t="s">
        <v>47</v>
      </c>
      <c r="O744">
        <v>3</v>
      </c>
      <c r="P744" t="s">
        <v>35</v>
      </c>
      <c r="Q744">
        <v>164</v>
      </c>
      <c r="R744" s="1">
        <v>383206</v>
      </c>
    </row>
    <row r="745" spans="1:18" x14ac:dyDescent="0.3">
      <c r="A745" t="s">
        <v>10098</v>
      </c>
      <c r="B745" s="9">
        <v>45407</v>
      </c>
      <c r="C745" t="s">
        <v>8730</v>
      </c>
      <c r="D745" t="s">
        <v>8731</v>
      </c>
      <c r="E745" t="s">
        <v>1738</v>
      </c>
      <c r="F745" t="s">
        <v>235</v>
      </c>
      <c r="G745" t="s">
        <v>10099</v>
      </c>
      <c r="H745" t="s">
        <v>40</v>
      </c>
      <c r="I745" t="s">
        <v>137</v>
      </c>
      <c r="J745">
        <v>17</v>
      </c>
      <c r="K745" s="1">
        <v>9704</v>
      </c>
      <c r="L745" s="1">
        <v>164968</v>
      </c>
      <c r="M745">
        <v>5</v>
      </c>
      <c r="N745" t="s">
        <v>34</v>
      </c>
      <c r="O745">
        <v>3</v>
      </c>
      <c r="P745" t="s">
        <v>35</v>
      </c>
      <c r="Q745">
        <v>150</v>
      </c>
      <c r="R745" s="1">
        <v>289731</v>
      </c>
    </row>
    <row r="746" spans="1:18" x14ac:dyDescent="0.3">
      <c r="A746" t="s">
        <v>10100</v>
      </c>
      <c r="B746" s="9">
        <v>45455</v>
      </c>
      <c r="C746" t="s">
        <v>8730</v>
      </c>
      <c r="D746" t="s">
        <v>8731</v>
      </c>
      <c r="E746" t="s">
        <v>2951</v>
      </c>
      <c r="F746" t="s">
        <v>3600</v>
      </c>
      <c r="G746" t="s">
        <v>27</v>
      </c>
      <c r="H746" t="s">
        <v>32</v>
      </c>
      <c r="I746" t="s">
        <v>141</v>
      </c>
      <c r="J746">
        <v>18</v>
      </c>
      <c r="K746" s="1">
        <v>13041</v>
      </c>
      <c r="L746" s="1">
        <v>234738</v>
      </c>
      <c r="M746">
        <v>0</v>
      </c>
      <c r="N746" t="s">
        <v>34</v>
      </c>
      <c r="O746">
        <v>3</v>
      </c>
      <c r="P746" t="s">
        <v>35</v>
      </c>
      <c r="Q746">
        <v>48</v>
      </c>
      <c r="R746" s="1">
        <v>558942</v>
      </c>
    </row>
    <row r="747" spans="1:18" x14ac:dyDescent="0.3">
      <c r="A747" t="s">
        <v>10101</v>
      </c>
      <c r="B747" s="9">
        <v>45119</v>
      </c>
      <c r="C747" t="s">
        <v>8730</v>
      </c>
      <c r="D747" t="s">
        <v>8731</v>
      </c>
      <c r="E747" t="s">
        <v>1738</v>
      </c>
      <c r="F747" t="s">
        <v>531</v>
      </c>
      <c r="G747" t="s">
        <v>10102</v>
      </c>
      <c r="H747" t="s">
        <v>40</v>
      </c>
      <c r="I747" t="s">
        <v>171</v>
      </c>
      <c r="J747">
        <v>11</v>
      </c>
      <c r="K747" s="1">
        <v>3043</v>
      </c>
      <c r="L747" s="1">
        <v>33473</v>
      </c>
      <c r="M747">
        <v>0</v>
      </c>
      <c r="N747" t="s">
        <v>27</v>
      </c>
      <c r="O747">
        <v>1</v>
      </c>
      <c r="P747" t="s">
        <v>35</v>
      </c>
      <c r="Q747">
        <v>187</v>
      </c>
      <c r="R747" s="1">
        <v>289731</v>
      </c>
    </row>
    <row r="748" spans="1:18" x14ac:dyDescent="0.3">
      <c r="A748" t="s">
        <v>10103</v>
      </c>
      <c r="B748" s="9">
        <v>45355</v>
      </c>
      <c r="C748" t="s">
        <v>8730</v>
      </c>
      <c r="D748" t="s">
        <v>8731</v>
      </c>
      <c r="E748" t="s">
        <v>2951</v>
      </c>
      <c r="F748" t="s">
        <v>188</v>
      </c>
      <c r="G748" t="s">
        <v>10104</v>
      </c>
      <c r="H748" t="s">
        <v>65</v>
      </c>
      <c r="I748" t="s">
        <v>78</v>
      </c>
      <c r="J748">
        <v>5</v>
      </c>
      <c r="K748" s="1">
        <v>129801</v>
      </c>
      <c r="L748" s="1">
        <v>649005</v>
      </c>
      <c r="M748" t="s">
        <v>27</v>
      </c>
      <c r="N748" t="s">
        <v>26</v>
      </c>
      <c r="O748">
        <v>7</v>
      </c>
      <c r="P748" t="s">
        <v>28</v>
      </c>
      <c r="Q748">
        <v>181</v>
      </c>
      <c r="R748" s="1">
        <v>761054</v>
      </c>
    </row>
    <row r="749" spans="1:18" x14ac:dyDescent="0.3">
      <c r="A749" t="s">
        <v>10105</v>
      </c>
      <c r="B749" s="9">
        <v>45164</v>
      </c>
      <c r="C749" t="s">
        <v>8730</v>
      </c>
      <c r="D749" t="s">
        <v>8731</v>
      </c>
      <c r="E749" t="s">
        <v>1738</v>
      </c>
      <c r="F749" t="s">
        <v>452</v>
      </c>
      <c r="G749" t="s">
        <v>10106</v>
      </c>
      <c r="H749" t="s">
        <v>32</v>
      </c>
      <c r="I749" t="s">
        <v>113</v>
      </c>
      <c r="J749">
        <v>3</v>
      </c>
      <c r="K749" s="1">
        <v>17519</v>
      </c>
      <c r="L749" s="1">
        <v>52557</v>
      </c>
      <c r="M749">
        <v>5</v>
      </c>
      <c r="N749" t="s">
        <v>26</v>
      </c>
      <c r="O749">
        <v>3</v>
      </c>
      <c r="P749" t="s">
        <v>28</v>
      </c>
      <c r="Q749">
        <v>158</v>
      </c>
      <c r="R749" s="1">
        <v>558942</v>
      </c>
    </row>
    <row r="750" spans="1:18" x14ac:dyDescent="0.3">
      <c r="A750" t="s">
        <v>10107</v>
      </c>
      <c r="B750" s="9">
        <v>44964</v>
      </c>
      <c r="C750" t="s">
        <v>8730</v>
      </c>
      <c r="D750" t="s">
        <v>8731</v>
      </c>
      <c r="E750" t="s">
        <v>1738</v>
      </c>
      <c r="F750" t="s">
        <v>368</v>
      </c>
      <c r="G750" t="s">
        <v>10108</v>
      </c>
      <c r="H750" t="s">
        <v>45</v>
      </c>
      <c r="I750" t="s">
        <v>130</v>
      </c>
      <c r="J750">
        <v>15</v>
      </c>
      <c r="K750" s="1">
        <v>24468</v>
      </c>
      <c r="L750" s="1">
        <v>367020</v>
      </c>
      <c r="M750">
        <v>0</v>
      </c>
      <c r="N750" t="s">
        <v>57</v>
      </c>
      <c r="O750">
        <v>5</v>
      </c>
      <c r="P750" t="s">
        <v>35</v>
      </c>
      <c r="Q750">
        <v>198</v>
      </c>
      <c r="R750" s="1">
        <v>383206</v>
      </c>
    </row>
    <row r="751" spans="1:18" x14ac:dyDescent="0.3">
      <c r="A751" t="s">
        <v>10109</v>
      </c>
      <c r="B751" s="9">
        <v>45494</v>
      </c>
      <c r="C751" t="s">
        <v>8730</v>
      </c>
      <c r="D751" t="s">
        <v>8731</v>
      </c>
      <c r="E751" t="s">
        <v>2951</v>
      </c>
      <c r="F751" t="s">
        <v>1565</v>
      </c>
      <c r="G751" t="s">
        <v>10110</v>
      </c>
      <c r="H751" t="s">
        <v>45</v>
      </c>
      <c r="I751" t="s">
        <v>211</v>
      </c>
      <c r="J751">
        <v>3</v>
      </c>
      <c r="K751" s="1">
        <v>8425</v>
      </c>
      <c r="L751" s="1">
        <v>25275</v>
      </c>
      <c r="M751">
        <v>15</v>
      </c>
      <c r="N751" t="s">
        <v>57</v>
      </c>
      <c r="O751">
        <v>4</v>
      </c>
      <c r="P751" t="s">
        <v>35</v>
      </c>
      <c r="Q751">
        <v>36</v>
      </c>
      <c r="R751" s="1">
        <v>383206</v>
      </c>
    </row>
    <row r="752" spans="1:18" x14ac:dyDescent="0.3">
      <c r="A752" t="s">
        <v>10111</v>
      </c>
      <c r="B752" s="9">
        <v>45621</v>
      </c>
      <c r="C752" t="s">
        <v>8730</v>
      </c>
      <c r="D752" t="s">
        <v>8731</v>
      </c>
      <c r="E752" t="s">
        <v>949</v>
      </c>
      <c r="F752" t="s">
        <v>1293</v>
      </c>
      <c r="G752" t="s">
        <v>10112</v>
      </c>
      <c r="H752" t="s">
        <v>45</v>
      </c>
      <c r="I752" t="s">
        <v>130</v>
      </c>
      <c r="J752">
        <v>14</v>
      </c>
      <c r="K752" s="1">
        <v>34844</v>
      </c>
      <c r="L752" s="1">
        <v>487816</v>
      </c>
      <c r="M752">
        <v>0</v>
      </c>
      <c r="N752" t="s">
        <v>27</v>
      </c>
      <c r="O752">
        <v>4</v>
      </c>
      <c r="P752" t="s">
        <v>28</v>
      </c>
      <c r="Q752">
        <v>154</v>
      </c>
      <c r="R752" s="1">
        <v>383206</v>
      </c>
    </row>
    <row r="753" spans="1:18" x14ac:dyDescent="0.3">
      <c r="A753" t="s">
        <v>10113</v>
      </c>
      <c r="B753" s="9">
        <v>45230</v>
      </c>
      <c r="C753" t="s">
        <v>8730</v>
      </c>
      <c r="D753" t="s">
        <v>8731</v>
      </c>
      <c r="E753" t="s">
        <v>949</v>
      </c>
      <c r="F753" t="s">
        <v>1324</v>
      </c>
      <c r="G753" t="s">
        <v>10114</v>
      </c>
      <c r="H753" t="s">
        <v>45</v>
      </c>
      <c r="I753" t="s">
        <v>82</v>
      </c>
      <c r="J753">
        <v>3</v>
      </c>
      <c r="K753" s="1">
        <v>24056</v>
      </c>
      <c r="L753" s="1">
        <v>72168</v>
      </c>
      <c r="M753">
        <v>0</v>
      </c>
      <c r="N753" t="s">
        <v>34</v>
      </c>
      <c r="O753">
        <v>3</v>
      </c>
      <c r="P753" t="s">
        <v>35</v>
      </c>
      <c r="Q753">
        <v>3</v>
      </c>
      <c r="R753" s="1">
        <v>383206</v>
      </c>
    </row>
    <row r="754" spans="1:18" x14ac:dyDescent="0.3">
      <c r="A754" t="s">
        <v>10115</v>
      </c>
      <c r="B754" s="9">
        <v>45456</v>
      </c>
      <c r="C754" t="s">
        <v>8730</v>
      </c>
      <c r="D754" t="s">
        <v>8731</v>
      </c>
      <c r="E754" t="s">
        <v>1738</v>
      </c>
      <c r="F754" t="s">
        <v>3109</v>
      </c>
      <c r="G754" t="s">
        <v>27</v>
      </c>
      <c r="H754" t="s">
        <v>45</v>
      </c>
      <c r="I754" t="s">
        <v>74</v>
      </c>
      <c r="J754">
        <v>3</v>
      </c>
      <c r="K754" s="1">
        <v>35289</v>
      </c>
      <c r="L754" s="1">
        <v>105867</v>
      </c>
      <c r="M754">
        <v>15</v>
      </c>
      <c r="N754" t="s">
        <v>47</v>
      </c>
      <c r="O754">
        <v>3</v>
      </c>
      <c r="P754" t="s">
        <v>28</v>
      </c>
      <c r="Q754">
        <v>135</v>
      </c>
      <c r="R754" s="1">
        <v>383206</v>
      </c>
    </row>
    <row r="755" spans="1:18" x14ac:dyDescent="0.3">
      <c r="A755" t="s">
        <v>10116</v>
      </c>
      <c r="B755" s="9">
        <v>45055</v>
      </c>
      <c r="C755" t="s">
        <v>8730</v>
      </c>
      <c r="D755" t="s">
        <v>8731</v>
      </c>
      <c r="E755" t="s">
        <v>1738</v>
      </c>
      <c r="F755" t="s">
        <v>1135</v>
      </c>
      <c r="G755" t="s">
        <v>10117</v>
      </c>
      <c r="H755" t="s">
        <v>40</v>
      </c>
      <c r="I755" t="s">
        <v>171</v>
      </c>
      <c r="J755">
        <v>15</v>
      </c>
      <c r="K755" s="1">
        <v>6016</v>
      </c>
      <c r="L755" s="1">
        <v>90240</v>
      </c>
      <c r="M755">
        <v>10</v>
      </c>
      <c r="N755" t="s">
        <v>47</v>
      </c>
      <c r="O755">
        <v>2</v>
      </c>
      <c r="P755" t="s">
        <v>35</v>
      </c>
      <c r="Q755">
        <v>13</v>
      </c>
      <c r="R755" s="1">
        <v>289731</v>
      </c>
    </row>
    <row r="756" spans="1:18" x14ac:dyDescent="0.3">
      <c r="A756" t="s">
        <v>10118</v>
      </c>
      <c r="B756" s="9">
        <v>45327</v>
      </c>
      <c r="C756" t="s">
        <v>8730</v>
      </c>
      <c r="D756" t="s">
        <v>8731</v>
      </c>
      <c r="E756" t="s">
        <v>949</v>
      </c>
      <c r="F756" t="s">
        <v>703</v>
      </c>
      <c r="G756" t="s">
        <v>10119</v>
      </c>
      <c r="H756" t="s">
        <v>32</v>
      </c>
      <c r="I756" t="s">
        <v>113</v>
      </c>
      <c r="J756">
        <v>10</v>
      </c>
      <c r="K756" s="1">
        <v>12033</v>
      </c>
      <c r="L756" s="1">
        <v>120330</v>
      </c>
      <c r="M756">
        <v>20</v>
      </c>
      <c r="N756" t="s">
        <v>26</v>
      </c>
      <c r="O756">
        <v>4</v>
      </c>
      <c r="P756" t="s">
        <v>35</v>
      </c>
      <c r="Q756">
        <v>137</v>
      </c>
      <c r="R756" s="1">
        <v>558942</v>
      </c>
    </row>
    <row r="757" spans="1:18" x14ac:dyDescent="0.3">
      <c r="A757" t="s">
        <v>10120</v>
      </c>
      <c r="B757" s="9">
        <v>45598</v>
      </c>
      <c r="C757" t="s">
        <v>8730</v>
      </c>
      <c r="D757" t="s">
        <v>8731</v>
      </c>
      <c r="E757" t="s">
        <v>1738</v>
      </c>
      <c r="F757" t="s">
        <v>1031</v>
      </c>
      <c r="G757" t="s">
        <v>10121</v>
      </c>
      <c r="H757" t="s">
        <v>40</v>
      </c>
      <c r="I757" t="s">
        <v>137</v>
      </c>
      <c r="J757">
        <v>7</v>
      </c>
      <c r="K757" s="1">
        <v>7046</v>
      </c>
      <c r="L757" s="1">
        <v>49322</v>
      </c>
      <c r="M757">
        <v>0</v>
      </c>
      <c r="N757" t="s">
        <v>26</v>
      </c>
      <c r="O757">
        <v>4</v>
      </c>
      <c r="P757" t="s">
        <v>35</v>
      </c>
      <c r="Q757">
        <v>70</v>
      </c>
      <c r="R757" s="1">
        <v>289731</v>
      </c>
    </row>
    <row r="758" spans="1:18" x14ac:dyDescent="0.3">
      <c r="A758" t="s">
        <v>10122</v>
      </c>
      <c r="B758" s="9">
        <v>45188</v>
      </c>
      <c r="C758" t="s">
        <v>8730</v>
      </c>
      <c r="D758" t="s">
        <v>8731</v>
      </c>
      <c r="E758" t="s">
        <v>949</v>
      </c>
      <c r="F758" t="s">
        <v>854</v>
      </c>
      <c r="G758" t="s">
        <v>27</v>
      </c>
      <c r="H758" t="s">
        <v>32</v>
      </c>
      <c r="I758" t="s">
        <v>33</v>
      </c>
      <c r="J758">
        <v>5</v>
      </c>
      <c r="K758" s="1">
        <v>21907</v>
      </c>
      <c r="L758" s="1">
        <v>109535</v>
      </c>
      <c r="M758">
        <v>20</v>
      </c>
      <c r="N758" t="s">
        <v>47</v>
      </c>
      <c r="O758">
        <v>4</v>
      </c>
      <c r="P758" t="s">
        <v>35</v>
      </c>
      <c r="Q758">
        <v>2</v>
      </c>
      <c r="R758" s="1">
        <v>558942</v>
      </c>
    </row>
    <row r="759" spans="1:18" x14ac:dyDescent="0.3">
      <c r="A759" t="s">
        <v>10123</v>
      </c>
      <c r="B759" s="9">
        <v>44941</v>
      </c>
      <c r="C759" t="s">
        <v>8730</v>
      </c>
      <c r="D759" t="s">
        <v>8731</v>
      </c>
      <c r="E759" t="s">
        <v>1738</v>
      </c>
      <c r="F759" t="s">
        <v>390</v>
      </c>
      <c r="G759" t="s">
        <v>10124</v>
      </c>
      <c r="H759" t="s">
        <v>40</v>
      </c>
      <c r="I759" t="s">
        <v>137</v>
      </c>
      <c r="J759">
        <v>20</v>
      </c>
      <c r="K759" s="1">
        <v>16717</v>
      </c>
      <c r="L759" s="1">
        <v>334340</v>
      </c>
      <c r="M759">
        <v>5</v>
      </c>
      <c r="N759" t="s">
        <v>27</v>
      </c>
      <c r="O759">
        <v>1</v>
      </c>
      <c r="P759" t="s">
        <v>35</v>
      </c>
      <c r="Q759">
        <v>67</v>
      </c>
      <c r="R759" s="1">
        <v>289731</v>
      </c>
    </row>
    <row r="760" spans="1:18" x14ac:dyDescent="0.3">
      <c r="A760" t="s">
        <v>10125</v>
      </c>
      <c r="B760" s="9">
        <v>45295</v>
      </c>
      <c r="C760" t="s">
        <v>8730</v>
      </c>
      <c r="D760" t="s">
        <v>8731</v>
      </c>
      <c r="E760" t="s">
        <v>1738</v>
      </c>
      <c r="F760" t="s">
        <v>3109</v>
      </c>
      <c r="G760" t="s">
        <v>10126</v>
      </c>
      <c r="H760" t="s">
        <v>45</v>
      </c>
      <c r="I760" t="s">
        <v>74</v>
      </c>
      <c r="J760">
        <v>4</v>
      </c>
      <c r="K760" s="1">
        <v>35851</v>
      </c>
      <c r="L760" s="1">
        <v>143404</v>
      </c>
      <c r="M760">
        <v>10</v>
      </c>
      <c r="N760" t="s">
        <v>27</v>
      </c>
      <c r="O760">
        <v>1</v>
      </c>
      <c r="P760" t="s">
        <v>35</v>
      </c>
      <c r="Q760">
        <v>154</v>
      </c>
      <c r="R760" s="1">
        <v>383206</v>
      </c>
    </row>
    <row r="761" spans="1:18" x14ac:dyDescent="0.3">
      <c r="A761" t="s">
        <v>10127</v>
      </c>
      <c r="B761" s="9">
        <v>45287</v>
      </c>
      <c r="C761" t="s">
        <v>8730</v>
      </c>
      <c r="D761" t="s">
        <v>8731</v>
      </c>
      <c r="E761" t="s">
        <v>1738</v>
      </c>
      <c r="F761" t="s">
        <v>305</v>
      </c>
      <c r="G761" t="s">
        <v>10128</v>
      </c>
      <c r="H761" t="s">
        <v>32</v>
      </c>
      <c r="I761" t="s">
        <v>33</v>
      </c>
      <c r="J761">
        <v>18</v>
      </c>
      <c r="K761" s="1">
        <v>10536</v>
      </c>
      <c r="L761" s="1">
        <v>189648</v>
      </c>
      <c r="M761">
        <v>0</v>
      </c>
      <c r="N761" t="s">
        <v>27</v>
      </c>
      <c r="O761">
        <v>1</v>
      </c>
      <c r="P761" t="s">
        <v>35</v>
      </c>
      <c r="Q761">
        <v>110</v>
      </c>
      <c r="R761" s="1">
        <v>558942</v>
      </c>
    </row>
    <row r="762" spans="1:18" x14ac:dyDescent="0.3">
      <c r="A762" t="s">
        <v>10129</v>
      </c>
      <c r="B762" s="9">
        <v>45607</v>
      </c>
      <c r="C762" t="s">
        <v>8730</v>
      </c>
      <c r="D762" t="s">
        <v>8731</v>
      </c>
      <c r="E762" t="s">
        <v>949</v>
      </c>
      <c r="F762" t="s">
        <v>2979</v>
      </c>
      <c r="G762" t="s">
        <v>10130</v>
      </c>
      <c r="H762" t="s">
        <v>40</v>
      </c>
      <c r="I762" t="s">
        <v>137</v>
      </c>
      <c r="J762">
        <v>4</v>
      </c>
      <c r="K762" s="1">
        <v>2361</v>
      </c>
      <c r="L762" s="1">
        <v>9444</v>
      </c>
      <c r="M762">
        <v>20</v>
      </c>
      <c r="N762" t="s">
        <v>47</v>
      </c>
      <c r="O762" t="s">
        <v>27</v>
      </c>
      <c r="P762" t="s">
        <v>35</v>
      </c>
      <c r="Q762">
        <v>74</v>
      </c>
      <c r="R762" s="1">
        <v>289731</v>
      </c>
    </row>
    <row r="763" spans="1:18" x14ac:dyDescent="0.3">
      <c r="A763" t="s">
        <v>10131</v>
      </c>
      <c r="B763" s="9">
        <v>45145</v>
      </c>
      <c r="C763" t="s">
        <v>8730</v>
      </c>
      <c r="D763" t="s">
        <v>8731</v>
      </c>
      <c r="E763" t="s">
        <v>1738</v>
      </c>
      <c r="F763" t="s">
        <v>122</v>
      </c>
      <c r="G763" t="s">
        <v>10132</v>
      </c>
      <c r="H763" t="s">
        <v>45</v>
      </c>
      <c r="I763" t="s">
        <v>82</v>
      </c>
      <c r="J763">
        <v>5</v>
      </c>
      <c r="K763" s="1">
        <v>20682</v>
      </c>
      <c r="L763" s="1">
        <v>103410</v>
      </c>
      <c r="M763" t="s">
        <v>27</v>
      </c>
      <c r="N763" t="s">
        <v>57</v>
      </c>
      <c r="O763">
        <v>2</v>
      </c>
      <c r="P763" t="s">
        <v>35</v>
      </c>
      <c r="Q763">
        <v>12</v>
      </c>
      <c r="R763" s="1">
        <v>383206</v>
      </c>
    </row>
    <row r="764" spans="1:18" x14ac:dyDescent="0.3">
      <c r="A764" t="s">
        <v>10133</v>
      </c>
      <c r="B764" s="9">
        <v>45455</v>
      </c>
      <c r="C764" t="s">
        <v>8730</v>
      </c>
      <c r="D764" t="s">
        <v>8731</v>
      </c>
      <c r="E764" t="s">
        <v>949</v>
      </c>
      <c r="F764" t="s">
        <v>3089</v>
      </c>
      <c r="G764" t="s">
        <v>10134</v>
      </c>
      <c r="H764" t="s">
        <v>45</v>
      </c>
      <c r="I764" t="s">
        <v>82</v>
      </c>
      <c r="J764">
        <v>11</v>
      </c>
      <c r="K764" s="1">
        <v>8075</v>
      </c>
      <c r="L764" s="1">
        <v>88825</v>
      </c>
      <c r="M764">
        <v>15</v>
      </c>
      <c r="N764" t="s">
        <v>57</v>
      </c>
      <c r="O764">
        <v>0</v>
      </c>
      <c r="P764" t="s">
        <v>35</v>
      </c>
      <c r="Q764">
        <v>197</v>
      </c>
      <c r="R764" s="1">
        <v>383206</v>
      </c>
    </row>
    <row r="765" spans="1:18" x14ac:dyDescent="0.3">
      <c r="A765" t="s">
        <v>10135</v>
      </c>
      <c r="B765" s="9">
        <v>45115</v>
      </c>
      <c r="C765" t="s">
        <v>8730</v>
      </c>
      <c r="D765" t="s">
        <v>8731</v>
      </c>
      <c r="E765" t="s">
        <v>1738</v>
      </c>
      <c r="F765" t="s">
        <v>2241</v>
      </c>
      <c r="G765" t="s">
        <v>10136</v>
      </c>
      <c r="H765" t="s">
        <v>65</v>
      </c>
      <c r="I765" t="s">
        <v>397</v>
      </c>
      <c r="J765">
        <v>9</v>
      </c>
      <c r="K765" s="1">
        <v>129713</v>
      </c>
      <c r="L765" s="1">
        <v>1167417</v>
      </c>
      <c r="M765">
        <v>0</v>
      </c>
      <c r="N765" t="s">
        <v>26</v>
      </c>
      <c r="O765">
        <v>1</v>
      </c>
      <c r="P765" t="s">
        <v>35</v>
      </c>
      <c r="Q765">
        <v>188</v>
      </c>
      <c r="R765" s="1">
        <v>761054</v>
      </c>
    </row>
    <row r="766" spans="1:18" x14ac:dyDescent="0.3">
      <c r="A766" t="s">
        <v>10137</v>
      </c>
      <c r="B766" s="9">
        <v>45223</v>
      </c>
      <c r="C766" t="s">
        <v>8730</v>
      </c>
      <c r="D766" t="s">
        <v>8731</v>
      </c>
      <c r="E766" t="s">
        <v>949</v>
      </c>
      <c r="F766" t="s">
        <v>1386</v>
      </c>
      <c r="G766" t="s">
        <v>10138</v>
      </c>
      <c r="H766" t="s">
        <v>45</v>
      </c>
      <c r="I766" t="s">
        <v>46</v>
      </c>
      <c r="J766">
        <v>3</v>
      </c>
      <c r="K766" s="1">
        <v>11282</v>
      </c>
      <c r="L766" s="1">
        <v>33846</v>
      </c>
      <c r="M766">
        <v>0</v>
      </c>
      <c r="N766" t="s">
        <v>27</v>
      </c>
      <c r="O766">
        <v>3</v>
      </c>
      <c r="P766" t="s">
        <v>35</v>
      </c>
      <c r="Q766">
        <v>129</v>
      </c>
      <c r="R766" s="1">
        <v>383206</v>
      </c>
    </row>
    <row r="767" spans="1:18" x14ac:dyDescent="0.3">
      <c r="A767" t="s">
        <v>10139</v>
      </c>
      <c r="B767" s="9">
        <v>45138</v>
      </c>
      <c r="C767" t="s">
        <v>8730</v>
      </c>
      <c r="D767" t="s">
        <v>8731</v>
      </c>
      <c r="E767" t="s">
        <v>1738</v>
      </c>
      <c r="F767" t="s">
        <v>2270</v>
      </c>
      <c r="G767" t="s">
        <v>10140</v>
      </c>
      <c r="H767" t="s">
        <v>24</v>
      </c>
      <c r="I767" t="s">
        <v>56</v>
      </c>
      <c r="J767">
        <v>6</v>
      </c>
      <c r="K767" s="1">
        <v>182767</v>
      </c>
      <c r="L767" s="1">
        <v>1096602</v>
      </c>
      <c r="M767">
        <v>20</v>
      </c>
      <c r="N767" t="s">
        <v>47</v>
      </c>
      <c r="O767">
        <v>5</v>
      </c>
      <c r="P767" t="s">
        <v>35</v>
      </c>
      <c r="Q767">
        <v>6</v>
      </c>
      <c r="R767" s="1">
        <v>1077152</v>
      </c>
    </row>
    <row r="768" spans="1:18" x14ac:dyDescent="0.3">
      <c r="A768" t="s">
        <v>10141</v>
      </c>
      <c r="B768" s="9">
        <v>45116</v>
      </c>
      <c r="C768" t="s">
        <v>8730</v>
      </c>
      <c r="D768" t="s">
        <v>8731</v>
      </c>
      <c r="E768" t="s">
        <v>2951</v>
      </c>
      <c r="F768" t="s">
        <v>1639</v>
      </c>
      <c r="G768" t="s">
        <v>10142</v>
      </c>
      <c r="H768" t="s">
        <v>32</v>
      </c>
      <c r="I768" t="s">
        <v>237</v>
      </c>
      <c r="J768">
        <v>17</v>
      </c>
      <c r="K768" s="1">
        <v>3285</v>
      </c>
      <c r="L768" s="1">
        <v>55845</v>
      </c>
      <c r="M768">
        <v>0</v>
      </c>
      <c r="N768" t="s">
        <v>34</v>
      </c>
      <c r="O768">
        <v>5</v>
      </c>
      <c r="P768" t="s">
        <v>28</v>
      </c>
      <c r="Q768">
        <v>161</v>
      </c>
      <c r="R768" s="1">
        <v>558942</v>
      </c>
    </row>
    <row r="769" spans="1:18" x14ac:dyDescent="0.3">
      <c r="A769" t="s">
        <v>10143</v>
      </c>
      <c r="B769" s="9">
        <v>44966</v>
      </c>
      <c r="C769" t="s">
        <v>8730</v>
      </c>
      <c r="D769" t="s">
        <v>8731</v>
      </c>
      <c r="E769" t="s">
        <v>1738</v>
      </c>
      <c r="F769" t="s">
        <v>2232</v>
      </c>
      <c r="G769" t="s">
        <v>10144</v>
      </c>
      <c r="H769" t="s">
        <v>45</v>
      </c>
      <c r="I769" t="s">
        <v>74</v>
      </c>
      <c r="J769">
        <v>12</v>
      </c>
      <c r="K769" s="1">
        <v>9455</v>
      </c>
      <c r="L769" s="1">
        <v>113460</v>
      </c>
      <c r="M769" t="s">
        <v>27</v>
      </c>
      <c r="N769" t="s">
        <v>57</v>
      </c>
      <c r="O769">
        <v>4</v>
      </c>
      <c r="P769" t="s">
        <v>28</v>
      </c>
      <c r="Q769">
        <v>41</v>
      </c>
      <c r="R769" s="1">
        <v>383206</v>
      </c>
    </row>
    <row r="770" spans="1:18" x14ac:dyDescent="0.3">
      <c r="A770" t="s">
        <v>10145</v>
      </c>
      <c r="B770" s="9">
        <v>45194</v>
      </c>
      <c r="C770" t="s">
        <v>8730</v>
      </c>
      <c r="D770" t="s">
        <v>8731</v>
      </c>
      <c r="E770" t="s">
        <v>1738</v>
      </c>
      <c r="F770" t="s">
        <v>736</v>
      </c>
      <c r="G770" t="s">
        <v>10146</v>
      </c>
      <c r="H770" t="s">
        <v>24</v>
      </c>
      <c r="I770" t="s">
        <v>174</v>
      </c>
      <c r="J770">
        <v>13</v>
      </c>
      <c r="K770" s="1">
        <v>93026</v>
      </c>
      <c r="L770" s="1">
        <v>1209338</v>
      </c>
      <c r="M770">
        <v>0</v>
      </c>
      <c r="N770" t="s">
        <v>47</v>
      </c>
      <c r="O770">
        <v>5</v>
      </c>
      <c r="P770" t="s">
        <v>35</v>
      </c>
      <c r="Q770">
        <v>181</v>
      </c>
      <c r="R770" s="1">
        <v>1077152</v>
      </c>
    </row>
    <row r="771" spans="1:18" x14ac:dyDescent="0.3">
      <c r="A771" t="s">
        <v>10147</v>
      </c>
      <c r="B771" s="9">
        <v>45060</v>
      </c>
      <c r="C771" t="s">
        <v>8730</v>
      </c>
      <c r="D771" t="s">
        <v>8731</v>
      </c>
      <c r="E771" t="s">
        <v>1738</v>
      </c>
      <c r="F771" t="s">
        <v>1324</v>
      </c>
      <c r="G771" t="s">
        <v>10148</v>
      </c>
      <c r="H771" t="s">
        <v>32</v>
      </c>
      <c r="I771" t="s">
        <v>117</v>
      </c>
      <c r="J771">
        <v>10</v>
      </c>
      <c r="K771" s="1">
        <v>1934</v>
      </c>
      <c r="L771" s="1">
        <v>19340</v>
      </c>
      <c r="M771">
        <v>5</v>
      </c>
      <c r="N771" t="s">
        <v>57</v>
      </c>
      <c r="O771">
        <v>4</v>
      </c>
      <c r="P771" t="s">
        <v>35</v>
      </c>
      <c r="Q771">
        <v>74</v>
      </c>
      <c r="R771" s="1">
        <v>558942</v>
      </c>
    </row>
    <row r="772" spans="1:18" x14ac:dyDescent="0.3">
      <c r="A772" t="s">
        <v>10149</v>
      </c>
      <c r="B772" s="9">
        <v>45107</v>
      </c>
      <c r="C772" t="s">
        <v>8730</v>
      </c>
      <c r="D772" t="s">
        <v>8731</v>
      </c>
      <c r="E772" t="s">
        <v>1738</v>
      </c>
      <c r="F772" t="s">
        <v>1063</v>
      </c>
      <c r="G772" t="s">
        <v>10150</v>
      </c>
      <c r="H772" t="s">
        <v>24</v>
      </c>
      <c r="I772" t="s">
        <v>161</v>
      </c>
      <c r="J772">
        <v>20</v>
      </c>
      <c r="K772" s="1">
        <v>327024</v>
      </c>
      <c r="L772" s="1">
        <v>6540480</v>
      </c>
      <c r="M772" t="s">
        <v>27</v>
      </c>
      <c r="N772" t="s">
        <v>57</v>
      </c>
      <c r="O772">
        <v>2</v>
      </c>
      <c r="P772" t="s">
        <v>35</v>
      </c>
      <c r="Q772">
        <v>152</v>
      </c>
      <c r="R772" s="1">
        <v>1077152</v>
      </c>
    </row>
    <row r="773" spans="1:18" x14ac:dyDescent="0.3">
      <c r="A773" t="s">
        <v>10151</v>
      </c>
      <c r="B773" s="9">
        <v>45555</v>
      </c>
      <c r="C773" t="s">
        <v>8730</v>
      </c>
      <c r="D773" t="s">
        <v>8731</v>
      </c>
      <c r="E773" t="s">
        <v>949</v>
      </c>
      <c r="F773" t="s">
        <v>30</v>
      </c>
      <c r="G773" t="s">
        <v>10152</v>
      </c>
      <c r="H773" t="s">
        <v>24</v>
      </c>
      <c r="I773" t="s">
        <v>161</v>
      </c>
      <c r="J773">
        <v>2</v>
      </c>
      <c r="K773" s="1">
        <v>61444</v>
      </c>
      <c r="L773" s="1">
        <v>122888</v>
      </c>
      <c r="M773" t="s">
        <v>27</v>
      </c>
      <c r="N773" t="s">
        <v>47</v>
      </c>
      <c r="O773">
        <v>2</v>
      </c>
      <c r="P773" t="s">
        <v>28</v>
      </c>
      <c r="Q773">
        <v>100</v>
      </c>
      <c r="R773" s="1">
        <v>1077152</v>
      </c>
    </row>
    <row r="774" spans="1:18" x14ac:dyDescent="0.3">
      <c r="A774" t="s">
        <v>10153</v>
      </c>
      <c r="B774" s="9">
        <v>44993</v>
      </c>
      <c r="C774" t="s">
        <v>8730</v>
      </c>
      <c r="D774" t="s">
        <v>8731</v>
      </c>
      <c r="E774" t="s">
        <v>949</v>
      </c>
      <c r="F774" t="s">
        <v>703</v>
      </c>
      <c r="G774" t="s">
        <v>10154</v>
      </c>
      <c r="H774" t="s">
        <v>24</v>
      </c>
      <c r="I774" t="s">
        <v>152</v>
      </c>
      <c r="J774">
        <v>3</v>
      </c>
      <c r="K774" s="1">
        <v>266160</v>
      </c>
      <c r="L774" s="1">
        <v>798480</v>
      </c>
      <c r="M774">
        <v>15</v>
      </c>
      <c r="N774" t="s">
        <v>27</v>
      </c>
      <c r="O774">
        <v>5</v>
      </c>
      <c r="P774" t="s">
        <v>35</v>
      </c>
      <c r="Q774">
        <v>109</v>
      </c>
      <c r="R774" s="1">
        <v>1077152</v>
      </c>
    </row>
    <row r="775" spans="1:18" x14ac:dyDescent="0.3">
      <c r="A775" t="s">
        <v>10155</v>
      </c>
      <c r="B775" s="9">
        <v>45043</v>
      </c>
      <c r="C775" t="s">
        <v>8730</v>
      </c>
      <c r="D775" t="s">
        <v>8731</v>
      </c>
      <c r="E775" t="s">
        <v>949</v>
      </c>
      <c r="F775" t="s">
        <v>1016</v>
      </c>
      <c r="G775" t="s">
        <v>10156</v>
      </c>
      <c r="H775" t="s">
        <v>45</v>
      </c>
      <c r="I775" t="s">
        <v>130</v>
      </c>
      <c r="J775">
        <v>11</v>
      </c>
      <c r="K775" s="1">
        <v>39318</v>
      </c>
      <c r="L775" s="1">
        <v>432498</v>
      </c>
      <c r="M775">
        <v>10</v>
      </c>
      <c r="N775" t="s">
        <v>26</v>
      </c>
      <c r="O775">
        <v>4</v>
      </c>
      <c r="P775" t="s">
        <v>28</v>
      </c>
      <c r="Q775">
        <v>189</v>
      </c>
      <c r="R775" s="1">
        <v>383206</v>
      </c>
    </row>
    <row r="776" spans="1:18" x14ac:dyDescent="0.3">
      <c r="A776" t="s">
        <v>10157</v>
      </c>
      <c r="B776" s="9">
        <v>45220</v>
      </c>
      <c r="C776" t="s">
        <v>8730</v>
      </c>
      <c r="D776" t="s">
        <v>8731</v>
      </c>
      <c r="E776" t="s">
        <v>949</v>
      </c>
      <c r="F776" t="s">
        <v>2913</v>
      </c>
      <c r="G776" t="s">
        <v>10158</v>
      </c>
      <c r="H776" t="s">
        <v>32</v>
      </c>
      <c r="I776" t="s">
        <v>95</v>
      </c>
      <c r="J776">
        <v>20</v>
      </c>
      <c r="K776" s="1">
        <v>22350</v>
      </c>
      <c r="L776" s="1">
        <v>447000</v>
      </c>
      <c r="M776">
        <v>0</v>
      </c>
      <c r="N776" t="s">
        <v>47</v>
      </c>
      <c r="O776">
        <v>3</v>
      </c>
      <c r="P776" t="s">
        <v>35</v>
      </c>
      <c r="Q776">
        <v>119</v>
      </c>
      <c r="R776" s="1">
        <v>558942</v>
      </c>
    </row>
    <row r="777" spans="1:18" x14ac:dyDescent="0.3">
      <c r="A777" t="s">
        <v>10159</v>
      </c>
      <c r="B777" s="9">
        <v>45045</v>
      </c>
      <c r="C777" t="s">
        <v>8730</v>
      </c>
      <c r="D777" t="s">
        <v>8731</v>
      </c>
      <c r="E777" t="s">
        <v>949</v>
      </c>
      <c r="F777" t="s">
        <v>63</v>
      </c>
      <c r="G777" t="s">
        <v>10160</v>
      </c>
      <c r="H777" t="s">
        <v>40</v>
      </c>
      <c r="I777" t="s">
        <v>41</v>
      </c>
      <c r="J777">
        <v>7</v>
      </c>
      <c r="K777" s="1">
        <v>15315</v>
      </c>
      <c r="L777" s="1">
        <v>107205</v>
      </c>
      <c r="M777" t="s">
        <v>27</v>
      </c>
      <c r="N777" t="s">
        <v>47</v>
      </c>
      <c r="O777">
        <v>4</v>
      </c>
      <c r="P777" t="s">
        <v>35</v>
      </c>
      <c r="Q777">
        <v>30</v>
      </c>
      <c r="R777" s="1">
        <v>289731</v>
      </c>
    </row>
    <row r="778" spans="1:18" x14ac:dyDescent="0.3">
      <c r="A778" t="s">
        <v>10161</v>
      </c>
      <c r="B778" s="9">
        <v>45268</v>
      </c>
      <c r="C778" t="s">
        <v>8730</v>
      </c>
      <c r="D778" t="s">
        <v>8731</v>
      </c>
      <c r="E778" t="s">
        <v>2951</v>
      </c>
      <c r="F778" t="s">
        <v>428</v>
      </c>
      <c r="G778" t="s">
        <v>10162</v>
      </c>
      <c r="H778" t="s">
        <v>45</v>
      </c>
      <c r="I778" t="s">
        <v>82</v>
      </c>
      <c r="J778">
        <v>8</v>
      </c>
      <c r="K778" s="1">
        <v>43572</v>
      </c>
      <c r="L778" s="1">
        <v>348576</v>
      </c>
      <c r="M778">
        <v>0</v>
      </c>
      <c r="N778" t="s">
        <v>57</v>
      </c>
      <c r="O778">
        <v>5</v>
      </c>
      <c r="P778" t="s">
        <v>35</v>
      </c>
      <c r="Q778">
        <v>47</v>
      </c>
      <c r="R778" s="1">
        <v>383206</v>
      </c>
    </row>
    <row r="779" spans="1:18" x14ac:dyDescent="0.3">
      <c r="A779" t="s">
        <v>10163</v>
      </c>
      <c r="B779" s="9">
        <v>45419</v>
      </c>
      <c r="C779" t="s">
        <v>8730</v>
      </c>
      <c r="D779" t="s">
        <v>8731</v>
      </c>
      <c r="E779" t="s">
        <v>1738</v>
      </c>
      <c r="F779" t="s">
        <v>762</v>
      </c>
      <c r="G779" t="s">
        <v>27</v>
      </c>
      <c r="H779" t="s">
        <v>32</v>
      </c>
      <c r="I779" t="s">
        <v>113</v>
      </c>
      <c r="J779">
        <v>12</v>
      </c>
      <c r="K779" s="1">
        <v>7331</v>
      </c>
      <c r="L779" s="1">
        <v>87972</v>
      </c>
      <c r="M779">
        <v>5</v>
      </c>
      <c r="N779" t="s">
        <v>27</v>
      </c>
      <c r="O779">
        <v>2</v>
      </c>
      <c r="P779" t="s">
        <v>28</v>
      </c>
      <c r="Q779">
        <v>58</v>
      </c>
      <c r="R779" s="1">
        <v>558942</v>
      </c>
    </row>
    <row r="780" spans="1:18" x14ac:dyDescent="0.3">
      <c r="A780" t="s">
        <v>10164</v>
      </c>
      <c r="B780" s="9">
        <v>45274</v>
      </c>
      <c r="C780" t="s">
        <v>8730</v>
      </c>
      <c r="D780" t="s">
        <v>8731</v>
      </c>
      <c r="E780" t="s">
        <v>1738</v>
      </c>
      <c r="F780" t="s">
        <v>736</v>
      </c>
      <c r="G780" t="s">
        <v>10165</v>
      </c>
      <c r="H780" t="s">
        <v>24</v>
      </c>
      <c r="I780" t="s">
        <v>161</v>
      </c>
      <c r="J780">
        <v>11</v>
      </c>
      <c r="K780" s="1">
        <v>259575</v>
      </c>
      <c r="L780" s="1">
        <v>2855325</v>
      </c>
      <c r="M780">
        <v>20</v>
      </c>
      <c r="N780" t="s">
        <v>47</v>
      </c>
      <c r="O780">
        <v>1</v>
      </c>
      <c r="P780" t="s">
        <v>28</v>
      </c>
      <c r="Q780">
        <v>142</v>
      </c>
      <c r="R780" s="1">
        <v>1077152</v>
      </c>
    </row>
    <row r="781" spans="1:18" x14ac:dyDescent="0.3">
      <c r="A781" t="s">
        <v>10166</v>
      </c>
      <c r="B781" s="9">
        <v>45223</v>
      </c>
      <c r="C781" t="s">
        <v>8730</v>
      </c>
      <c r="D781" t="s">
        <v>8731</v>
      </c>
      <c r="E781" t="s">
        <v>949</v>
      </c>
      <c r="F781" t="s">
        <v>319</v>
      </c>
      <c r="G781" t="s">
        <v>27</v>
      </c>
      <c r="H781" t="s">
        <v>32</v>
      </c>
      <c r="I781" t="s">
        <v>117</v>
      </c>
      <c r="J781">
        <v>9</v>
      </c>
      <c r="K781" s="1">
        <v>6559</v>
      </c>
      <c r="L781" s="1">
        <v>59031</v>
      </c>
      <c r="M781">
        <v>10</v>
      </c>
      <c r="N781" t="s">
        <v>57</v>
      </c>
      <c r="O781">
        <v>2</v>
      </c>
      <c r="P781" t="s">
        <v>35</v>
      </c>
      <c r="Q781">
        <v>118</v>
      </c>
      <c r="R781" s="1">
        <v>558942</v>
      </c>
    </row>
    <row r="782" spans="1:18" x14ac:dyDescent="0.3">
      <c r="A782" t="s">
        <v>10167</v>
      </c>
      <c r="B782" s="9">
        <v>44940</v>
      </c>
      <c r="C782" t="s">
        <v>8730</v>
      </c>
      <c r="D782" t="s">
        <v>8731</v>
      </c>
      <c r="E782" t="s">
        <v>1738</v>
      </c>
      <c r="F782" t="s">
        <v>538</v>
      </c>
      <c r="G782" t="s">
        <v>10168</v>
      </c>
      <c r="H782" t="s">
        <v>40</v>
      </c>
      <c r="I782" t="s">
        <v>171</v>
      </c>
      <c r="J782">
        <v>12</v>
      </c>
      <c r="K782" s="1">
        <v>5773</v>
      </c>
      <c r="L782" s="1">
        <v>69276</v>
      </c>
      <c r="M782" t="s">
        <v>27</v>
      </c>
      <c r="N782" t="s">
        <v>57</v>
      </c>
      <c r="O782">
        <v>3</v>
      </c>
      <c r="P782" t="s">
        <v>28</v>
      </c>
      <c r="Q782">
        <v>112</v>
      </c>
      <c r="R782" s="1">
        <v>289731</v>
      </c>
    </row>
    <row r="783" spans="1:18" x14ac:dyDescent="0.3">
      <c r="A783" t="s">
        <v>10169</v>
      </c>
      <c r="B783" s="9">
        <v>45654</v>
      </c>
      <c r="C783" t="s">
        <v>8730</v>
      </c>
      <c r="D783" t="s">
        <v>8731</v>
      </c>
      <c r="E783" t="s">
        <v>949</v>
      </c>
      <c r="F783" t="s">
        <v>1558</v>
      </c>
      <c r="G783" t="s">
        <v>10170</v>
      </c>
      <c r="H783" t="s">
        <v>24</v>
      </c>
      <c r="I783" t="s">
        <v>161</v>
      </c>
      <c r="J783">
        <v>16</v>
      </c>
      <c r="K783" s="1">
        <v>206214</v>
      </c>
      <c r="L783" s="1">
        <v>3299424</v>
      </c>
      <c r="M783">
        <v>0</v>
      </c>
      <c r="N783" t="s">
        <v>34</v>
      </c>
      <c r="O783">
        <v>1</v>
      </c>
      <c r="P783" t="s">
        <v>35</v>
      </c>
      <c r="Q783">
        <v>159</v>
      </c>
      <c r="R783" s="1">
        <v>1077152</v>
      </c>
    </row>
    <row r="784" spans="1:18" x14ac:dyDescent="0.3">
      <c r="A784" t="s">
        <v>10171</v>
      </c>
      <c r="B784" s="9">
        <v>45299</v>
      </c>
      <c r="C784" t="s">
        <v>8730</v>
      </c>
      <c r="D784" t="s">
        <v>8731</v>
      </c>
      <c r="E784" t="s">
        <v>2951</v>
      </c>
      <c r="F784" t="s">
        <v>1920</v>
      </c>
      <c r="G784" t="s">
        <v>10172</v>
      </c>
      <c r="H784" t="s">
        <v>45</v>
      </c>
      <c r="I784" t="s">
        <v>98</v>
      </c>
      <c r="J784">
        <v>17</v>
      </c>
      <c r="K784" s="1">
        <v>36949</v>
      </c>
      <c r="L784" s="1">
        <v>628133</v>
      </c>
      <c r="M784">
        <v>0</v>
      </c>
      <c r="N784" t="s">
        <v>26</v>
      </c>
      <c r="O784">
        <v>0</v>
      </c>
      <c r="P784" t="s">
        <v>28</v>
      </c>
      <c r="Q784">
        <v>134</v>
      </c>
      <c r="R784" s="1">
        <v>383206</v>
      </c>
    </row>
    <row r="785" spans="1:18" x14ac:dyDescent="0.3">
      <c r="A785" t="s">
        <v>10173</v>
      </c>
      <c r="B785" s="9">
        <v>45531</v>
      </c>
      <c r="C785" t="s">
        <v>8730</v>
      </c>
      <c r="D785" t="s">
        <v>8731</v>
      </c>
      <c r="E785" t="s">
        <v>949</v>
      </c>
      <c r="F785" t="s">
        <v>2869</v>
      </c>
      <c r="G785" t="s">
        <v>10174</v>
      </c>
      <c r="H785" t="s">
        <v>65</v>
      </c>
      <c r="I785" t="s">
        <v>102</v>
      </c>
      <c r="J785">
        <v>10</v>
      </c>
      <c r="K785" s="1">
        <v>105806</v>
      </c>
      <c r="L785" s="1">
        <v>1058060</v>
      </c>
      <c r="M785">
        <v>15</v>
      </c>
      <c r="N785" t="s">
        <v>57</v>
      </c>
      <c r="O785">
        <v>1</v>
      </c>
      <c r="P785" t="s">
        <v>35</v>
      </c>
      <c r="Q785">
        <v>52</v>
      </c>
      <c r="R785" s="1">
        <v>761054</v>
      </c>
    </row>
    <row r="786" spans="1:18" x14ac:dyDescent="0.3">
      <c r="A786" t="s">
        <v>10175</v>
      </c>
      <c r="B786" s="9">
        <v>45349</v>
      </c>
      <c r="C786" t="s">
        <v>8730</v>
      </c>
      <c r="D786" t="s">
        <v>8731</v>
      </c>
      <c r="E786" t="s">
        <v>2951</v>
      </c>
      <c r="F786" t="s">
        <v>3089</v>
      </c>
      <c r="G786" t="s">
        <v>10176</v>
      </c>
      <c r="H786" t="s">
        <v>65</v>
      </c>
      <c r="I786" t="s">
        <v>66</v>
      </c>
      <c r="J786">
        <v>1</v>
      </c>
      <c r="K786" s="1">
        <v>91855</v>
      </c>
      <c r="L786" s="1">
        <v>91855</v>
      </c>
      <c r="M786">
        <v>0</v>
      </c>
      <c r="N786" t="s">
        <v>34</v>
      </c>
      <c r="O786">
        <v>1</v>
      </c>
      <c r="P786" t="s">
        <v>35</v>
      </c>
      <c r="Q786">
        <v>119</v>
      </c>
      <c r="R786" s="1">
        <v>761054</v>
      </c>
    </row>
    <row r="787" spans="1:18" x14ac:dyDescent="0.3">
      <c r="A787" t="s">
        <v>10177</v>
      </c>
      <c r="B787" s="9">
        <v>45645</v>
      </c>
      <c r="C787" t="s">
        <v>8730</v>
      </c>
      <c r="D787" t="s">
        <v>8731</v>
      </c>
      <c r="E787" t="s">
        <v>1738</v>
      </c>
      <c r="F787" t="s">
        <v>2553</v>
      </c>
      <c r="G787" t="s">
        <v>27</v>
      </c>
      <c r="H787" t="s">
        <v>45</v>
      </c>
      <c r="I787" t="s">
        <v>181</v>
      </c>
      <c r="J787">
        <v>18</v>
      </c>
      <c r="K787" s="1">
        <v>29002</v>
      </c>
      <c r="L787" s="1">
        <v>522036</v>
      </c>
      <c r="M787">
        <v>0</v>
      </c>
      <c r="N787" t="s">
        <v>34</v>
      </c>
      <c r="O787" t="s">
        <v>27</v>
      </c>
      <c r="P787" t="s">
        <v>35</v>
      </c>
      <c r="Q787">
        <v>91</v>
      </c>
      <c r="R787" s="1">
        <v>383206</v>
      </c>
    </row>
    <row r="788" spans="1:18" x14ac:dyDescent="0.3">
      <c r="A788" t="s">
        <v>10178</v>
      </c>
      <c r="B788" s="9">
        <v>45058</v>
      </c>
      <c r="C788" t="s">
        <v>8730</v>
      </c>
      <c r="D788" t="s">
        <v>8731</v>
      </c>
      <c r="E788" t="s">
        <v>1738</v>
      </c>
      <c r="F788" t="s">
        <v>544</v>
      </c>
      <c r="G788" t="s">
        <v>27</v>
      </c>
      <c r="H788" t="s">
        <v>32</v>
      </c>
      <c r="I788" t="s">
        <v>117</v>
      </c>
      <c r="J788">
        <v>19</v>
      </c>
      <c r="K788" s="1">
        <v>4866</v>
      </c>
      <c r="L788" s="1">
        <v>92454</v>
      </c>
      <c r="M788">
        <v>0</v>
      </c>
      <c r="N788" t="s">
        <v>47</v>
      </c>
      <c r="O788">
        <v>3</v>
      </c>
      <c r="P788" t="s">
        <v>28</v>
      </c>
      <c r="Q788">
        <v>180</v>
      </c>
      <c r="R788" s="1">
        <v>558942</v>
      </c>
    </row>
    <row r="789" spans="1:18" x14ac:dyDescent="0.3">
      <c r="A789" t="s">
        <v>10179</v>
      </c>
      <c r="B789" s="9">
        <v>45197</v>
      </c>
      <c r="C789" t="s">
        <v>8730</v>
      </c>
      <c r="D789" t="s">
        <v>8731</v>
      </c>
      <c r="E789" t="s">
        <v>949</v>
      </c>
      <c r="F789" t="s">
        <v>268</v>
      </c>
      <c r="G789" t="s">
        <v>10180</v>
      </c>
      <c r="H789" t="s">
        <v>45</v>
      </c>
      <c r="I789" t="s">
        <v>211</v>
      </c>
      <c r="J789">
        <v>5</v>
      </c>
      <c r="K789" s="1">
        <v>19135</v>
      </c>
      <c r="L789" s="1">
        <v>95675</v>
      </c>
      <c r="M789">
        <v>0</v>
      </c>
      <c r="N789" t="s">
        <v>57</v>
      </c>
      <c r="O789">
        <v>2</v>
      </c>
      <c r="P789" t="s">
        <v>35</v>
      </c>
      <c r="Q789">
        <v>49</v>
      </c>
      <c r="R789" s="1">
        <v>383206</v>
      </c>
    </row>
    <row r="790" spans="1:18" x14ac:dyDescent="0.3">
      <c r="A790" t="s">
        <v>10181</v>
      </c>
      <c r="B790" s="9">
        <v>45143</v>
      </c>
      <c r="C790" t="s">
        <v>8730</v>
      </c>
      <c r="D790" t="s">
        <v>8731</v>
      </c>
      <c r="E790" t="s">
        <v>949</v>
      </c>
      <c r="F790" t="s">
        <v>455</v>
      </c>
      <c r="G790" t="s">
        <v>10182</v>
      </c>
      <c r="H790" t="s">
        <v>32</v>
      </c>
      <c r="I790" t="s">
        <v>141</v>
      </c>
      <c r="J790">
        <v>16</v>
      </c>
      <c r="K790" s="1">
        <v>24111</v>
      </c>
      <c r="L790" s="1">
        <v>385776</v>
      </c>
      <c r="M790" t="s">
        <v>27</v>
      </c>
      <c r="N790" t="s">
        <v>57</v>
      </c>
      <c r="O790">
        <v>4</v>
      </c>
      <c r="P790" t="s">
        <v>28</v>
      </c>
      <c r="Q790">
        <v>78</v>
      </c>
      <c r="R790" s="1">
        <v>558942</v>
      </c>
    </row>
    <row r="791" spans="1:18" x14ac:dyDescent="0.3">
      <c r="A791" t="s">
        <v>10183</v>
      </c>
      <c r="B791" s="9">
        <v>44950</v>
      </c>
      <c r="C791" t="s">
        <v>8730</v>
      </c>
      <c r="D791" t="s">
        <v>8731</v>
      </c>
      <c r="E791" t="s">
        <v>2951</v>
      </c>
      <c r="F791" t="s">
        <v>3236</v>
      </c>
      <c r="G791" t="s">
        <v>10184</v>
      </c>
      <c r="H791" t="s">
        <v>65</v>
      </c>
      <c r="I791" t="s">
        <v>382</v>
      </c>
      <c r="J791">
        <v>4</v>
      </c>
      <c r="K791" s="1">
        <v>30788</v>
      </c>
      <c r="L791" s="1">
        <v>123152</v>
      </c>
      <c r="M791">
        <v>10</v>
      </c>
      <c r="N791" t="s">
        <v>27</v>
      </c>
      <c r="O791">
        <v>3</v>
      </c>
      <c r="P791" t="s">
        <v>35</v>
      </c>
      <c r="Q791">
        <v>55</v>
      </c>
      <c r="R791" s="1">
        <v>761054</v>
      </c>
    </row>
    <row r="792" spans="1:18" x14ac:dyDescent="0.3">
      <c r="A792" t="s">
        <v>10185</v>
      </c>
      <c r="B792" s="9">
        <v>45266</v>
      </c>
      <c r="C792" t="s">
        <v>8730</v>
      </c>
      <c r="D792" t="s">
        <v>8731</v>
      </c>
      <c r="E792" t="s">
        <v>1738</v>
      </c>
      <c r="F792" t="s">
        <v>1058</v>
      </c>
      <c r="G792" t="s">
        <v>10186</v>
      </c>
      <c r="H792" t="s">
        <v>45</v>
      </c>
      <c r="I792" t="s">
        <v>74</v>
      </c>
      <c r="J792">
        <v>5</v>
      </c>
      <c r="K792" s="1">
        <v>9126</v>
      </c>
      <c r="L792" s="1">
        <v>45630</v>
      </c>
      <c r="M792">
        <v>20</v>
      </c>
      <c r="N792" t="s">
        <v>57</v>
      </c>
      <c r="O792">
        <v>5</v>
      </c>
      <c r="P792" t="s">
        <v>35</v>
      </c>
      <c r="Q792">
        <v>0</v>
      </c>
      <c r="R792" s="1">
        <v>383206</v>
      </c>
    </row>
    <row r="793" spans="1:18" x14ac:dyDescent="0.3">
      <c r="A793" t="s">
        <v>10187</v>
      </c>
      <c r="B793" s="9">
        <v>45553</v>
      </c>
      <c r="C793" t="s">
        <v>8730</v>
      </c>
      <c r="D793" t="s">
        <v>8731</v>
      </c>
      <c r="E793" t="s">
        <v>1738</v>
      </c>
      <c r="F793" t="s">
        <v>440</v>
      </c>
      <c r="G793" t="s">
        <v>10188</v>
      </c>
      <c r="H793" t="s">
        <v>45</v>
      </c>
      <c r="I793" t="s">
        <v>211</v>
      </c>
      <c r="J793">
        <v>20</v>
      </c>
      <c r="K793" s="1">
        <v>34283</v>
      </c>
      <c r="L793" s="1">
        <v>685660</v>
      </c>
      <c r="M793" t="s">
        <v>27</v>
      </c>
      <c r="N793" t="s">
        <v>34</v>
      </c>
      <c r="O793" t="s">
        <v>27</v>
      </c>
      <c r="P793" t="s">
        <v>35</v>
      </c>
      <c r="Q793">
        <v>137</v>
      </c>
      <c r="R793" s="1">
        <v>383206</v>
      </c>
    </row>
    <row r="794" spans="1:18" x14ac:dyDescent="0.3">
      <c r="A794" t="s">
        <v>10189</v>
      </c>
      <c r="B794" s="9">
        <v>45093</v>
      </c>
      <c r="C794" t="s">
        <v>8730</v>
      </c>
      <c r="D794" t="s">
        <v>8731</v>
      </c>
      <c r="E794" t="s">
        <v>1738</v>
      </c>
      <c r="F794" t="s">
        <v>72</v>
      </c>
      <c r="G794" t="s">
        <v>10190</v>
      </c>
      <c r="H794" t="s">
        <v>40</v>
      </c>
      <c r="I794" t="s">
        <v>123</v>
      </c>
      <c r="J794">
        <v>15</v>
      </c>
      <c r="K794" s="1">
        <v>3592</v>
      </c>
      <c r="L794" s="1">
        <v>53880</v>
      </c>
      <c r="M794">
        <v>15</v>
      </c>
      <c r="N794" t="s">
        <v>27</v>
      </c>
      <c r="O794">
        <v>1</v>
      </c>
      <c r="P794" t="s">
        <v>28</v>
      </c>
      <c r="Q794">
        <v>93</v>
      </c>
      <c r="R794" s="1">
        <v>289731</v>
      </c>
    </row>
    <row r="795" spans="1:18" x14ac:dyDescent="0.3">
      <c r="A795" t="s">
        <v>10191</v>
      </c>
      <c r="B795" s="9">
        <v>45009</v>
      </c>
      <c r="C795" t="s">
        <v>8730</v>
      </c>
      <c r="D795" t="s">
        <v>8731</v>
      </c>
      <c r="E795" t="s">
        <v>949</v>
      </c>
      <c r="F795" t="s">
        <v>319</v>
      </c>
      <c r="G795" t="s">
        <v>10192</v>
      </c>
      <c r="H795" t="s">
        <v>32</v>
      </c>
      <c r="I795" t="s">
        <v>158</v>
      </c>
      <c r="J795">
        <v>16</v>
      </c>
      <c r="K795" s="1">
        <v>12478</v>
      </c>
      <c r="L795" s="1">
        <v>199648</v>
      </c>
      <c r="M795">
        <v>5</v>
      </c>
      <c r="N795" t="s">
        <v>47</v>
      </c>
      <c r="O795">
        <v>4</v>
      </c>
      <c r="P795" t="s">
        <v>35</v>
      </c>
      <c r="Q795">
        <v>83</v>
      </c>
      <c r="R795" s="1">
        <v>558942</v>
      </c>
    </row>
    <row r="796" spans="1:18" x14ac:dyDescent="0.3">
      <c r="A796" t="s">
        <v>10193</v>
      </c>
      <c r="B796" s="9">
        <v>45266</v>
      </c>
      <c r="C796" t="s">
        <v>8730</v>
      </c>
      <c r="D796" t="s">
        <v>8731</v>
      </c>
      <c r="E796" t="s">
        <v>2951</v>
      </c>
      <c r="F796" t="s">
        <v>540</v>
      </c>
      <c r="G796" t="s">
        <v>10194</v>
      </c>
      <c r="H796" t="s">
        <v>45</v>
      </c>
      <c r="I796" t="s">
        <v>211</v>
      </c>
      <c r="J796">
        <v>13</v>
      </c>
      <c r="K796" s="1">
        <v>30590</v>
      </c>
      <c r="L796" s="1">
        <v>397670</v>
      </c>
      <c r="M796">
        <v>0</v>
      </c>
      <c r="N796" t="s">
        <v>26</v>
      </c>
      <c r="O796">
        <v>2</v>
      </c>
      <c r="P796" t="s">
        <v>35</v>
      </c>
      <c r="Q796">
        <v>31</v>
      </c>
      <c r="R796" s="1">
        <v>383206</v>
      </c>
    </row>
    <row r="797" spans="1:18" x14ac:dyDescent="0.3">
      <c r="A797" t="s">
        <v>10195</v>
      </c>
      <c r="B797" s="9">
        <v>45289</v>
      </c>
      <c r="C797" t="s">
        <v>8730</v>
      </c>
      <c r="D797" t="s">
        <v>8731</v>
      </c>
      <c r="E797" t="s">
        <v>1738</v>
      </c>
      <c r="F797" t="s">
        <v>2207</v>
      </c>
      <c r="G797" t="s">
        <v>10196</v>
      </c>
      <c r="H797" t="s">
        <v>65</v>
      </c>
      <c r="I797" t="s">
        <v>382</v>
      </c>
      <c r="J797">
        <v>11</v>
      </c>
      <c r="K797" s="1">
        <v>60174</v>
      </c>
      <c r="L797" s="1">
        <v>661914</v>
      </c>
      <c r="M797">
        <v>0</v>
      </c>
      <c r="N797" t="s">
        <v>57</v>
      </c>
      <c r="O797">
        <v>5</v>
      </c>
      <c r="P797" t="s">
        <v>35</v>
      </c>
      <c r="Q797">
        <v>44</v>
      </c>
      <c r="R797" s="1">
        <v>761054</v>
      </c>
    </row>
    <row r="798" spans="1:18" x14ac:dyDescent="0.3">
      <c r="A798" t="s">
        <v>10197</v>
      </c>
      <c r="B798" s="9">
        <v>44929</v>
      </c>
      <c r="C798" t="s">
        <v>8730</v>
      </c>
      <c r="D798" t="s">
        <v>8731</v>
      </c>
      <c r="E798" t="s">
        <v>1738</v>
      </c>
      <c r="F798" t="s">
        <v>2140</v>
      </c>
      <c r="G798" t="s">
        <v>10198</v>
      </c>
      <c r="H798" t="s">
        <v>65</v>
      </c>
      <c r="I798" t="s">
        <v>289</v>
      </c>
      <c r="J798">
        <v>5</v>
      </c>
      <c r="K798" s="1">
        <v>63590</v>
      </c>
      <c r="L798" s="1">
        <v>317950</v>
      </c>
      <c r="M798">
        <v>10</v>
      </c>
      <c r="N798" t="s">
        <v>57</v>
      </c>
      <c r="O798">
        <v>1</v>
      </c>
      <c r="P798" t="s">
        <v>35</v>
      </c>
      <c r="Q798">
        <v>120</v>
      </c>
      <c r="R798" s="1">
        <v>761054</v>
      </c>
    </row>
    <row r="799" spans="1:18" x14ac:dyDescent="0.3">
      <c r="A799" t="s">
        <v>10199</v>
      </c>
      <c r="B799" s="9">
        <v>45375</v>
      </c>
      <c r="C799" t="s">
        <v>8730</v>
      </c>
      <c r="D799" t="s">
        <v>8731</v>
      </c>
      <c r="E799" t="s">
        <v>1738</v>
      </c>
      <c r="F799" t="s">
        <v>1205</v>
      </c>
      <c r="G799" t="s">
        <v>10200</v>
      </c>
      <c r="H799" t="s">
        <v>45</v>
      </c>
      <c r="I799" t="s">
        <v>46</v>
      </c>
      <c r="J799">
        <v>4</v>
      </c>
      <c r="K799" s="1">
        <v>33581</v>
      </c>
      <c r="L799" s="1">
        <v>134324</v>
      </c>
      <c r="M799" t="s">
        <v>27</v>
      </c>
      <c r="N799" t="s">
        <v>26</v>
      </c>
      <c r="O799">
        <v>3</v>
      </c>
      <c r="P799" t="s">
        <v>35</v>
      </c>
      <c r="Q799">
        <v>200</v>
      </c>
      <c r="R799" s="1">
        <v>383206</v>
      </c>
    </row>
    <row r="800" spans="1:18" x14ac:dyDescent="0.3">
      <c r="A800" t="s">
        <v>10201</v>
      </c>
      <c r="B800" s="9">
        <v>45638</v>
      </c>
      <c r="C800" t="s">
        <v>8730</v>
      </c>
      <c r="D800" t="s">
        <v>8731</v>
      </c>
      <c r="E800" t="s">
        <v>949</v>
      </c>
      <c r="F800" t="s">
        <v>87</v>
      </c>
      <c r="G800" t="s">
        <v>10202</v>
      </c>
      <c r="H800" t="s">
        <v>24</v>
      </c>
      <c r="I800" t="s">
        <v>61</v>
      </c>
      <c r="J800">
        <v>6</v>
      </c>
      <c r="K800" s="1">
        <v>341321</v>
      </c>
      <c r="L800" s="1">
        <v>2047926</v>
      </c>
      <c r="M800">
        <v>10</v>
      </c>
      <c r="N800" t="s">
        <v>57</v>
      </c>
      <c r="O800">
        <v>5</v>
      </c>
      <c r="P800" t="s">
        <v>35</v>
      </c>
      <c r="Q800">
        <v>83</v>
      </c>
      <c r="R800" s="1">
        <v>1077152</v>
      </c>
    </row>
    <row r="801" spans="1:18" x14ac:dyDescent="0.3">
      <c r="A801" t="s">
        <v>10203</v>
      </c>
      <c r="B801" s="9">
        <v>45493</v>
      </c>
      <c r="C801" t="s">
        <v>8730</v>
      </c>
      <c r="D801" t="s">
        <v>8731</v>
      </c>
      <c r="E801" t="s">
        <v>1738</v>
      </c>
      <c r="F801" t="s">
        <v>437</v>
      </c>
      <c r="G801" t="s">
        <v>10204</v>
      </c>
      <c r="H801" t="s">
        <v>32</v>
      </c>
      <c r="I801" t="s">
        <v>95</v>
      </c>
      <c r="J801">
        <v>3</v>
      </c>
      <c r="K801" s="1">
        <v>3227</v>
      </c>
      <c r="L801" s="1">
        <v>9681</v>
      </c>
      <c r="M801">
        <v>0</v>
      </c>
      <c r="N801" t="s">
        <v>34</v>
      </c>
      <c r="O801">
        <v>1</v>
      </c>
      <c r="P801" t="s">
        <v>35</v>
      </c>
      <c r="Q801">
        <v>168</v>
      </c>
      <c r="R801" s="1">
        <v>558942</v>
      </c>
    </row>
    <row r="802" spans="1:18" x14ac:dyDescent="0.3">
      <c r="A802" t="s">
        <v>10205</v>
      </c>
      <c r="B802" s="9">
        <v>45402</v>
      </c>
      <c r="C802" t="s">
        <v>8730</v>
      </c>
      <c r="D802" t="s">
        <v>8731</v>
      </c>
      <c r="E802" t="s">
        <v>1738</v>
      </c>
      <c r="F802" t="s">
        <v>516</v>
      </c>
      <c r="G802" t="s">
        <v>10206</v>
      </c>
      <c r="H802" t="s">
        <v>45</v>
      </c>
      <c r="I802" t="s">
        <v>74</v>
      </c>
      <c r="J802">
        <v>5</v>
      </c>
      <c r="K802" s="1">
        <v>38380</v>
      </c>
      <c r="L802" s="1">
        <v>191900</v>
      </c>
      <c r="M802">
        <v>20</v>
      </c>
      <c r="N802" t="s">
        <v>47</v>
      </c>
      <c r="O802">
        <v>3</v>
      </c>
      <c r="P802" t="s">
        <v>35</v>
      </c>
      <c r="Q802">
        <v>154</v>
      </c>
      <c r="R802" s="1">
        <v>383206</v>
      </c>
    </row>
    <row r="803" spans="1:18" x14ac:dyDescent="0.3">
      <c r="A803" t="s">
        <v>10207</v>
      </c>
      <c r="B803" s="9">
        <v>44996</v>
      </c>
      <c r="C803" t="s">
        <v>8730</v>
      </c>
      <c r="D803" t="s">
        <v>8731</v>
      </c>
      <c r="E803" t="s">
        <v>2951</v>
      </c>
      <c r="F803" t="s">
        <v>3063</v>
      </c>
      <c r="G803" t="s">
        <v>27</v>
      </c>
      <c r="H803" t="s">
        <v>40</v>
      </c>
      <c r="I803" t="s">
        <v>41</v>
      </c>
      <c r="J803">
        <v>5</v>
      </c>
      <c r="K803" s="1">
        <v>12646</v>
      </c>
      <c r="L803" s="1">
        <v>63230</v>
      </c>
      <c r="M803">
        <v>5</v>
      </c>
      <c r="N803" t="s">
        <v>47</v>
      </c>
      <c r="O803">
        <v>5</v>
      </c>
      <c r="P803" t="s">
        <v>35</v>
      </c>
      <c r="Q803">
        <v>63</v>
      </c>
      <c r="R803" s="1">
        <v>289731</v>
      </c>
    </row>
    <row r="804" spans="1:18" x14ac:dyDescent="0.3">
      <c r="A804" t="s">
        <v>10208</v>
      </c>
      <c r="B804" s="9">
        <v>45469</v>
      </c>
      <c r="C804" t="s">
        <v>8730</v>
      </c>
      <c r="D804" t="s">
        <v>8731</v>
      </c>
      <c r="E804" t="s">
        <v>1738</v>
      </c>
      <c r="F804" t="s">
        <v>1036</v>
      </c>
      <c r="G804" t="s">
        <v>10209</v>
      </c>
      <c r="H804" t="s">
        <v>65</v>
      </c>
      <c r="I804" t="s">
        <v>382</v>
      </c>
      <c r="J804">
        <v>2</v>
      </c>
      <c r="K804" s="1">
        <v>133711</v>
      </c>
      <c r="L804" s="1">
        <v>267422</v>
      </c>
      <c r="M804">
        <v>15</v>
      </c>
      <c r="N804" t="s">
        <v>27</v>
      </c>
      <c r="O804">
        <v>3</v>
      </c>
      <c r="P804" t="s">
        <v>35</v>
      </c>
      <c r="Q804">
        <v>56</v>
      </c>
      <c r="R804" s="1">
        <v>761054</v>
      </c>
    </row>
    <row r="805" spans="1:18" x14ac:dyDescent="0.3">
      <c r="A805" t="s">
        <v>10210</v>
      </c>
      <c r="B805" s="9">
        <v>44977</v>
      </c>
      <c r="C805" t="s">
        <v>8730</v>
      </c>
      <c r="D805" t="s">
        <v>8731</v>
      </c>
      <c r="E805" t="s">
        <v>1738</v>
      </c>
      <c r="F805" t="s">
        <v>747</v>
      </c>
      <c r="G805" t="s">
        <v>10211</v>
      </c>
      <c r="H805" t="s">
        <v>32</v>
      </c>
      <c r="I805" t="s">
        <v>237</v>
      </c>
      <c r="J805">
        <v>9</v>
      </c>
      <c r="K805" s="1">
        <v>4886</v>
      </c>
      <c r="L805" s="1">
        <v>43974</v>
      </c>
      <c r="M805">
        <v>20</v>
      </c>
      <c r="N805" t="s">
        <v>57</v>
      </c>
      <c r="O805" t="s">
        <v>27</v>
      </c>
      <c r="P805" t="s">
        <v>28</v>
      </c>
      <c r="Q805">
        <v>57</v>
      </c>
      <c r="R805" s="1">
        <v>558942</v>
      </c>
    </row>
    <row r="806" spans="1:18" x14ac:dyDescent="0.3">
      <c r="A806" t="s">
        <v>10212</v>
      </c>
      <c r="B806" s="9">
        <v>44988</v>
      </c>
      <c r="C806" t="s">
        <v>8730</v>
      </c>
      <c r="D806" t="s">
        <v>8731</v>
      </c>
      <c r="E806" t="s">
        <v>1738</v>
      </c>
      <c r="F806" t="s">
        <v>1665</v>
      </c>
      <c r="G806" t="s">
        <v>10213</v>
      </c>
      <c r="H806" t="s">
        <v>45</v>
      </c>
      <c r="I806" t="s">
        <v>181</v>
      </c>
      <c r="J806">
        <v>5</v>
      </c>
      <c r="K806" s="1">
        <v>32172</v>
      </c>
      <c r="L806" s="1">
        <v>160860</v>
      </c>
      <c r="M806">
        <v>15</v>
      </c>
      <c r="N806" t="s">
        <v>57</v>
      </c>
      <c r="O806">
        <v>1</v>
      </c>
      <c r="P806" t="s">
        <v>35</v>
      </c>
      <c r="Q806">
        <v>29</v>
      </c>
      <c r="R806" s="1">
        <v>383206</v>
      </c>
    </row>
    <row r="807" spans="1:18" x14ac:dyDescent="0.3">
      <c r="A807" t="s">
        <v>10214</v>
      </c>
      <c r="B807" s="9">
        <v>45536</v>
      </c>
      <c r="C807" t="s">
        <v>8730</v>
      </c>
      <c r="D807" t="s">
        <v>8731</v>
      </c>
      <c r="E807" t="s">
        <v>1738</v>
      </c>
      <c r="F807" t="s">
        <v>1339</v>
      </c>
      <c r="G807" t="s">
        <v>10215</v>
      </c>
      <c r="H807" t="s">
        <v>45</v>
      </c>
      <c r="I807" t="s">
        <v>46</v>
      </c>
      <c r="J807">
        <v>8</v>
      </c>
      <c r="K807" s="1">
        <v>29590</v>
      </c>
      <c r="L807" s="1">
        <v>236720</v>
      </c>
      <c r="M807">
        <v>5</v>
      </c>
      <c r="N807" t="s">
        <v>26</v>
      </c>
      <c r="O807">
        <v>3</v>
      </c>
      <c r="P807" t="s">
        <v>35</v>
      </c>
      <c r="Q807">
        <v>132</v>
      </c>
      <c r="R807" s="1">
        <v>383206</v>
      </c>
    </row>
    <row r="808" spans="1:18" x14ac:dyDescent="0.3">
      <c r="A808" t="s">
        <v>10216</v>
      </c>
      <c r="B808" s="9">
        <v>45327</v>
      </c>
      <c r="C808" t="s">
        <v>8730</v>
      </c>
      <c r="D808" t="s">
        <v>8731</v>
      </c>
      <c r="E808" t="s">
        <v>949</v>
      </c>
      <c r="F808" t="s">
        <v>1115</v>
      </c>
      <c r="G808" t="s">
        <v>27</v>
      </c>
      <c r="H808" t="s">
        <v>40</v>
      </c>
      <c r="I808" t="s">
        <v>70</v>
      </c>
      <c r="J808">
        <v>19</v>
      </c>
      <c r="K808" s="1">
        <v>7511</v>
      </c>
      <c r="L808" s="1">
        <v>142709</v>
      </c>
      <c r="M808" t="s">
        <v>27</v>
      </c>
      <c r="N808" t="s">
        <v>57</v>
      </c>
      <c r="O808" t="s">
        <v>27</v>
      </c>
      <c r="P808" t="s">
        <v>35</v>
      </c>
      <c r="Q808">
        <v>200</v>
      </c>
      <c r="R808" s="1">
        <v>289731</v>
      </c>
    </row>
    <row r="809" spans="1:18" x14ac:dyDescent="0.3">
      <c r="A809" t="s">
        <v>10217</v>
      </c>
      <c r="B809" s="9">
        <v>45278</v>
      </c>
      <c r="C809" t="s">
        <v>8730</v>
      </c>
      <c r="D809" t="s">
        <v>8731</v>
      </c>
      <c r="E809" t="s">
        <v>949</v>
      </c>
      <c r="F809" t="s">
        <v>1091</v>
      </c>
      <c r="G809" t="s">
        <v>10218</v>
      </c>
      <c r="H809" t="s">
        <v>45</v>
      </c>
      <c r="I809" t="s">
        <v>82</v>
      </c>
      <c r="J809">
        <v>2</v>
      </c>
      <c r="K809" s="1">
        <v>27602</v>
      </c>
      <c r="L809" s="1">
        <v>55204</v>
      </c>
      <c r="M809">
        <v>20</v>
      </c>
      <c r="N809" t="s">
        <v>27</v>
      </c>
      <c r="O809">
        <v>1</v>
      </c>
      <c r="P809" t="s">
        <v>27</v>
      </c>
      <c r="Q809">
        <v>88</v>
      </c>
      <c r="R809" s="1">
        <v>383206</v>
      </c>
    </row>
    <row r="810" spans="1:18" x14ac:dyDescent="0.3">
      <c r="A810" t="s">
        <v>10219</v>
      </c>
      <c r="B810" s="9">
        <v>44974</v>
      </c>
      <c r="C810" t="s">
        <v>8730</v>
      </c>
      <c r="D810" t="s">
        <v>8731</v>
      </c>
      <c r="E810" t="s">
        <v>2951</v>
      </c>
      <c r="F810" t="s">
        <v>338</v>
      </c>
      <c r="G810" t="s">
        <v>27</v>
      </c>
      <c r="H810" t="s">
        <v>32</v>
      </c>
      <c r="I810" t="s">
        <v>141</v>
      </c>
      <c r="J810">
        <v>5</v>
      </c>
      <c r="K810" s="1">
        <v>3297</v>
      </c>
      <c r="L810" s="1">
        <v>16485</v>
      </c>
      <c r="M810">
        <v>15</v>
      </c>
      <c r="N810" t="s">
        <v>26</v>
      </c>
      <c r="O810">
        <v>1</v>
      </c>
      <c r="P810" t="s">
        <v>35</v>
      </c>
      <c r="Q810">
        <v>101</v>
      </c>
      <c r="R810" s="1">
        <v>558942</v>
      </c>
    </row>
    <row r="811" spans="1:18" x14ac:dyDescent="0.3">
      <c r="A811" t="s">
        <v>10220</v>
      </c>
      <c r="B811" s="9">
        <v>45640</v>
      </c>
      <c r="C811" t="s">
        <v>8730</v>
      </c>
      <c r="D811" t="s">
        <v>8731</v>
      </c>
      <c r="E811" t="s">
        <v>949</v>
      </c>
      <c r="F811" t="s">
        <v>2265</v>
      </c>
      <c r="G811" t="s">
        <v>10221</v>
      </c>
      <c r="H811" t="s">
        <v>24</v>
      </c>
      <c r="I811" t="s">
        <v>25</v>
      </c>
      <c r="J811">
        <v>1</v>
      </c>
      <c r="K811" s="1">
        <v>16363</v>
      </c>
      <c r="L811" s="1">
        <v>16363</v>
      </c>
      <c r="M811">
        <v>0</v>
      </c>
      <c r="N811" t="s">
        <v>57</v>
      </c>
      <c r="O811" t="s">
        <v>27</v>
      </c>
      <c r="P811" t="s">
        <v>35</v>
      </c>
      <c r="Q811">
        <v>139</v>
      </c>
      <c r="R811" s="1">
        <v>1077152</v>
      </c>
    </row>
    <row r="812" spans="1:18" x14ac:dyDescent="0.3">
      <c r="A812" t="s">
        <v>10222</v>
      </c>
      <c r="B812" s="9">
        <v>45413</v>
      </c>
      <c r="C812" t="s">
        <v>8730</v>
      </c>
      <c r="D812" t="s">
        <v>8731</v>
      </c>
      <c r="E812" t="s">
        <v>1738</v>
      </c>
      <c r="F812" t="s">
        <v>874</v>
      </c>
      <c r="G812" t="s">
        <v>10223</v>
      </c>
      <c r="H812" t="s">
        <v>24</v>
      </c>
      <c r="I812" t="s">
        <v>161</v>
      </c>
      <c r="J812">
        <v>20</v>
      </c>
      <c r="K812" s="1">
        <v>101053</v>
      </c>
      <c r="L812" s="1">
        <v>2021060</v>
      </c>
      <c r="M812">
        <v>20</v>
      </c>
      <c r="N812" t="s">
        <v>57</v>
      </c>
      <c r="O812">
        <v>1</v>
      </c>
      <c r="P812" t="s">
        <v>35</v>
      </c>
      <c r="Q812">
        <v>75</v>
      </c>
      <c r="R812" s="1">
        <v>1077152</v>
      </c>
    </row>
    <row r="813" spans="1:18" x14ac:dyDescent="0.3">
      <c r="A813" t="s">
        <v>10224</v>
      </c>
      <c r="B813" s="9">
        <v>45578</v>
      </c>
      <c r="C813" t="s">
        <v>8730</v>
      </c>
      <c r="D813" t="s">
        <v>8731</v>
      </c>
      <c r="E813" t="s">
        <v>2951</v>
      </c>
      <c r="F813" t="s">
        <v>3490</v>
      </c>
      <c r="G813" t="s">
        <v>27</v>
      </c>
      <c r="H813" t="s">
        <v>45</v>
      </c>
      <c r="I813" t="s">
        <v>211</v>
      </c>
      <c r="J813">
        <v>14</v>
      </c>
      <c r="K813" s="1">
        <v>37153</v>
      </c>
      <c r="L813" s="1">
        <v>520142</v>
      </c>
      <c r="M813">
        <v>0</v>
      </c>
      <c r="N813" t="s">
        <v>57</v>
      </c>
      <c r="O813">
        <v>3</v>
      </c>
      <c r="P813" t="s">
        <v>35</v>
      </c>
      <c r="Q813">
        <v>16</v>
      </c>
      <c r="R813" s="1">
        <v>383206</v>
      </c>
    </row>
    <row r="814" spans="1:18" x14ac:dyDescent="0.3">
      <c r="A814" t="s">
        <v>10225</v>
      </c>
      <c r="B814" s="9">
        <v>45486</v>
      </c>
      <c r="C814" t="s">
        <v>8730</v>
      </c>
      <c r="D814" t="s">
        <v>8731</v>
      </c>
      <c r="E814" t="s">
        <v>949</v>
      </c>
      <c r="F814" t="s">
        <v>1747</v>
      </c>
      <c r="G814" t="s">
        <v>10226</v>
      </c>
      <c r="H814" t="s">
        <v>45</v>
      </c>
      <c r="I814" t="s">
        <v>74</v>
      </c>
      <c r="J814">
        <v>5</v>
      </c>
      <c r="K814" s="1">
        <v>5036</v>
      </c>
      <c r="L814" s="1">
        <v>25180</v>
      </c>
      <c r="M814" t="s">
        <v>27</v>
      </c>
      <c r="N814" t="s">
        <v>57</v>
      </c>
      <c r="O814">
        <v>3</v>
      </c>
      <c r="P814" t="s">
        <v>35</v>
      </c>
      <c r="Q814">
        <v>56</v>
      </c>
      <c r="R814" s="1">
        <v>383206</v>
      </c>
    </row>
    <row r="815" spans="1:18" x14ac:dyDescent="0.3">
      <c r="A815" t="s">
        <v>10227</v>
      </c>
      <c r="B815" s="9">
        <v>45411</v>
      </c>
      <c r="C815" t="s">
        <v>8730</v>
      </c>
      <c r="D815" t="s">
        <v>8731</v>
      </c>
      <c r="E815" t="s">
        <v>2951</v>
      </c>
      <c r="F815" t="s">
        <v>1212</v>
      </c>
      <c r="G815" t="s">
        <v>10228</v>
      </c>
      <c r="H815" t="s">
        <v>32</v>
      </c>
      <c r="I815" t="s">
        <v>141</v>
      </c>
      <c r="J815">
        <v>16</v>
      </c>
      <c r="K815" s="1">
        <v>13634</v>
      </c>
      <c r="L815" s="1">
        <v>218144</v>
      </c>
      <c r="M815">
        <v>0</v>
      </c>
      <c r="N815" t="s">
        <v>26</v>
      </c>
      <c r="O815" t="s">
        <v>27</v>
      </c>
      <c r="P815" t="s">
        <v>35</v>
      </c>
      <c r="Q815">
        <v>149</v>
      </c>
      <c r="R815" s="1">
        <v>558942</v>
      </c>
    </row>
    <row r="816" spans="1:18" x14ac:dyDescent="0.3">
      <c r="A816" t="s">
        <v>10229</v>
      </c>
      <c r="B816" s="9">
        <v>45322</v>
      </c>
      <c r="C816" t="s">
        <v>8730</v>
      </c>
      <c r="D816" t="s">
        <v>8731</v>
      </c>
      <c r="E816" t="s">
        <v>1738</v>
      </c>
      <c r="F816" t="s">
        <v>924</v>
      </c>
      <c r="G816" t="s">
        <v>10230</v>
      </c>
      <c r="H816" t="s">
        <v>24</v>
      </c>
      <c r="I816" t="s">
        <v>161</v>
      </c>
      <c r="J816">
        <v>15</v>
      </c>
      <c r="K816" s="1">
        <v>166784</v>
      </c>
      <c r="L816" s="1">
        <v>2501760</v>
      </c>
      <c r="M816">
        <v>15</v>
      </c>
      <c r="N816" t="s">
        <v>47</v>
      </c>
      <c r="O816">
        <v>4</v>
      </c>
      <c r="P816" t="s">
        <v>35</v>
      </c>
      <c r="Q816">
        <v>114</v>
      </c>
      <c r="R816" s="1">
        <v>1077152</v>
      </c>
    </row>
    <row r="817" spans="1:18" x14ac:dyDescent="0.3">
      <c r="A817" t="s">
        <v>10231</v>
      </c>
      <c r="B817" s="9">
        <v>45199</v>
      </c>
      <c r="C817" t="s">
        <v>8730</v>
      </c>
      <c r="D817" t="s">
        <v>8731</v>
      </c>
      <c r="E817" t="s">
        <v>2951</v>
      </c>
      <c r="F817" t="s">
        <v>224</v>
      </c>
      <c r="G817" t="s">
        <v>10232</v>
      </c>
      <c r="H817" t="s">
        <v>32</v>
      </c>
      <c r="I817" t="s">
        <v>95</v>
      </c>
      <c r="J817">
        <v>19</v>
      </c>
      <c r="K817" s="1">
        <v>13999</v>
      </c>
      <c r="L817" s="1">
        <v>265981</v>
      </c>
      <c r="M817" t="s">
        <v>27</v>
      </c>
      <c r="N817" t="s">
        <v>27</v>
      </c>
      <c r="O817">
        <v>1</v>
      </c>
      <c r="P817" t="s">
        <v>35</v>
      </c>
      <c r="Q817">
        <v>5</v>
      </c>
      <c r="R817" s="1">
        <v>558942</v>
      </c>
    </row>
    <row r="818" spans="1:18" x14ac:dyDescent="0.3">
      <c r="A818" t="s">
        <v>10233</v>
      </c>
      <c r="B818" s="9">
        <v>45423</v>
      </c>
      <c r="C818" t="s">
        <v>8730</v>
      </c>
      <c r="D818" t="s">
        <v>8731</v>
      </c>
      <c r="E818" t="s">
        <v>1738</v>
      </c>
      <c r="F818" t="s">
        <v>1671</v>
      </c>
      <c r="G818" t="s">
        <v>10234</v>
      </c>
      <c r="H818" t="s">
        <v>40</v>
      </c>
      <c r="I818" t="s">
        <v>137</v>
      </c>
      <c r="J818">
        <v>12</v>
      </c>
      <c r="K818" s="1">
        <v>13654</v>
      </c>
      <c r="L818" s="1">
        <v>163848</v>
      </c>
      <c r="M818" t="s">
        <v>27</v>
      </c>
      <c r="N818" t="s">
        <v>57</v>
      </c>
      <c r="O818">
        <v>5</v>
      </c>
      <c r="P818" t="s">
        <v>28</v>
      </c>
      <c r="Q818">
        <v>195</v>
      </c>
      <c r="R818" s="1">
        <v>289731</v>
      </c>
    </row>
    <row r="819" spans="1:18" x14ac:dyDescent="0.3">
      <c r="A819" t="s">
        <v>10235</v>
      </c>
      <c r="B819" s="9">
        <v>44993</v>
      </c>
      <c r="C819" t="s">
        <v>8730</v>
      </c>
      <c r="D819" t="s">
        <v>8731</v>
      </c>
      <c r="E819" t="s">
        <v>949</v>
      </c>
      <c r="F819" t="s">
        <v>3180</v>
      </c>
      <c r="G819" t="s">
        <v>10236</v>
      </c>
      <c r="H819" t="s">
        <v>40</v>
      </c>
      <c r="I819" t="s">
        <v>171</v>
      </c>
      <c r="J819">
        <v>3</v>
      </c>
      <c r="K819" s="1">
        <v>13163</v>
      </c>
      <c r="L819" s="1">
        <v>39489</v>
      </c>
      <c r="M819">
        <v>0</v>
      </c>
      <c r="N819" t="s">
        <v>47</v>
      </c>
      <c r="O819">
        <v>5</v>
      </c>
      <c r="P819" t="s">
        <v>35</v>
      </c>
      <c r="Q819">
        <v>133</v>
      </c>
      <c r="R819" s="1">
        <v>289731</v>
      </c>
    </row>
    <row r="820" spans="1:18" x14ac:dyDescent="0.3">
      <c r="A820" t="s">
        <v>10237</v>
      </c>
      <c r="B820" s="9">
        <v>44995</v>
      </c>
      <c r="C820" t="s">
        <v>8730</v>
      </c>
      <c r="D820" t="s">
        <v>8731</v>
      </c>
      <c r="E820" t="s">
        <v>1738</v>
      </c>
      <c r="F820" t="s">
        <v>84</v>
      </c>
      <c r="G820" t="s">
        <v>27</v>
      </c>
      <c r="H820" t="s">
        <v>65</v>
      </c>
      <c r="I820" t="s">
        <v>66</v>
      </c>
      <c r="J820">
        <v>13</v>
      </c>
      <c r="K820" s="1">
        <v>165818</v>
      </c>
      <c r="L820" s="1">
        <v>2155634</v>
      </c>
      <c r="M820">
        <v>10</v>
      </c>
      <c r="N820" t="s">
        <v>47</v>
      </c>
      <c r="O820">
        <v>5</v>
      </c>
      <c r="P820" t="s">
        <v>35</v>
      </c>
      <c r="Q820">
        <v>99</v>
      </c>
      <c r="R820" s="1">
        <v>761054</v>
      </c>
    </row>
    <row r="821" spans="1:18" x14ac:dyDescent="0.3">
      <c r="A821" t="s">
        <v>10238</v>
      </c>
      <c r="B821" s="9">
        <v>45571</v>
      </c>
      <c r="C821" t="s">
        <v>8730</v>
      </c>
      <c r="D821" t="s">
        <v>8731</v>
      </c>
      <c r="E821" t="s">
        <v>1738</v>
      </c>
      <c r="F821" t="s">
        <v>871</v>
      </c>
      <c r="G821" t="s">
        <v>10239</v>
      </c>
      <c r="H821" t="s">
        <v>24</v>
      </c>
      <c r="I821" t="s">
        <v>161</v>
      </c>
      <c r="J821">
        <v>10</v>
      </c>
      <c r="K821" s="1">
        <v>162873</v>
      </c>
      <c r="L821" s="1">
        <v>1628730</v>
      </c>
      <c r="M821">
        <v>20</v>
      </c>
      <c r="N821" t="s">
        <v>27</v>
      </c>
      <c r="O821">
        <v>4</v>
      </c>
      <c r="P821" t="s">
        <v>28</v>
      </c>
      <c r="Q821">
        <v>108</v>
      </c>
      <c r="R821" s="1">
        <v>1077152</v>
      </c>
    </row>
    <row r="822" spans="1:18" x14ac:dyDescent="0.3">
      <c r="A822" t="s">
        <v>10240</v>
      </c>
      <c r="B822" s="9">
        <v>45283</v>
      </c>
      <c r="C822" t="s">
        <v>8730</v>
      </c>
      <c r="D822" t="s">
        <v>8731</v>
      </c>
      <c r="E822" t="s">
        <v>1738</v>
      </c>
      <c r="F822" t="s">
        <v>431</v>
      </c>
      <c r="G822" t="s">
        <v>10241</v>
      </c>
      <c r="H822" t="s">
        <v>40</v>
      </c>
      <c r="I822" t="s">
        <v>171</v>
      </c>
      <c r="J822">
        <v>20</v>
      </c>
      <c r="K822" s="1">
        <v>9950</v>
      </c>
      <c r="L822" s="1">
        <v>199000</v>
      </c>
      <c r="M822">
        <v>10</v>
      </c>
      <c r="N822" t="s">
        <v>57</v>
      </c>
      <c r="O822">
        <v>7</v>
      </c>
      <c r="P822" t="s">
        <v>28</v>
      </c>
      <c r="Q822">
        <v>98</v>
      </c>
      <c r="R822" s="1">
        <v>289731</v>
      </c>
    </row>
    <row r="823" spans="1:18" x14ac:dyDescent="0.3">
      <c r="A823" t="s">
        <v>10242</v>
      </c>
      <c r="B823" s="9">
        <v>45227</v>
      </c>
      <c r="C823" t="s">
        <v>8730</v>
      </c>
      <c r="D823" t="s">
        <v>8731</v>
      </c>
      <c r="E823" t="s">
        <v>949</v>
      </c>
      <c r="F823" t="s">
        <v>2887</v>
      </c>
      <c r="G823" t="s">
        <v>10243</v>
      </c>
      <c r="H823" t="s">
        <v>32</v>
      </c>
      <c r="I823" t="s">
        <v>237</v>
      </c>
      <c r="J823">
        <v>17</v>
      </c>
      <c r="K823" s="1">
        <v>4276</v>
      </c>
      <c r="L823" s="1">
        <v>72692</v>
      </c>
      <c r="M823" t="s">
        <v>27</v>
      </c>
      <c r="N823" t="s">
        <v>47</v>
      </c>
      <c r="O823">
        <v>4</v>
      </c>
      <c r="P823" t="s">
        <v>35</v>
      </c>
      <c r="Q823">
        <v>71</v>
      </c>
      <c r="R823" s="1">
        <v>558942</v>
      </c>
    </row>
    <row r="824" spans="1:18" x14ac:dyDescent="0.3">
      <c r="A824" t="s">
        <v>10244</v>
      </c>
      <c r="B824" s="9">
        <v>45333</v>
      </c>
      <c r="C824" t="s">
        <v>8730</v>
      </c>
      <c r="D824" t="s">
        <v>8731</v>
      </c>
      <c r="E824" t="s">
        <v>1738</v>
      </c>
      <c r="F824" t="s">
        <v>826</v>
      </c>
      <c r="G824" t="s">
        <v>27</v>
      </c>
      <c r="H824" t="s">
        <v>24</v>
      </c>
      <c r="I824" t="s">
        <v>92</v>
      </c>
      <c r="J824">
        <v>10</v>
      </c>
      <c r="K824" s="1">
        <v>122886</v>
      </c>
      <c r="L824" s="1">
        <v>1228860</v>
      </c>
      <c r="M824">
        <v>20</v>
      </c>
      <c r="N824" t="s">
        <v>26</v>
      </c>
      <c r="O824">
        <v>4</v>
      </c>
      <c r="P824" t="s">
        <v>28</v>
      </c>
      <c r="Q824">
        <v>186</v>
      </c>
      <c r="R824" s="1">
        <v>1077152</v>
      </c>
    </row>
    <row r="825" spans="1:18" x14ac:dyDescent="0.3">
      <c r="A825" t="s">
        <v>10245</v>
      </c>
      <c r="B825" s="9">
        <v>45308</v>
      </c>
      <c r="C825" t="s">
        <v>8730</v>
      </c>
      <c r="D825" t="s">
        <v>8731</v>
      </c>
      <c r="E825" t="s">
        <v>2951</v>
      </c>
      <c r="F825" t="s">
        <v>874</v>
      </c>
      <c r="G825" t="s">
        <v>27</v>
      </c>
      <c r="H825" t="s">
        <v>45</v>
      </c>
      <c r="I825" t="s">
        <v>211</v>
      </c>
      <c r="J825">
        <v>5</v>
      </c>
      <c r="K825" s="1">
        <v>27260</v>
      </c>
      <c r="L825" s="1">
        <v>136300</v>
      </c>
      <c r="M825" t="s">
        <v>27</v>
      </c>
      <c r="N825" t="s">
        <v>26</v>
      </c>
      <c r="O825">
        <v>2</v>
      </c>
      <c r="P825" t="s">
        <v>35</v>
      </c>
      <c r="Q825">
        <v>108</v>
      </c>
      <c r="R825" s="1">
        <v>383206</v>
      </c>
    </row>
    <row r="826" spans="1:18" x14ac:dyDescent="0.3">
      <c r="A826" t="s">
        <v>10246</v>
      </c>
      <c r="B826" s="9">
        <v>45060</v>
      </c>
      <c r="C826" t="s">
        <v>8730</v>
      </c>
      <c r="D826" t="s">
        <v>8731</v>
      </c>
      <c r="E826" t="s">
        <v>1738</v>
      </c>
      <c r="F826" t="s">
        <v>563</v>
      </c>
      <c r="G826" t="s">
        <v>10247</v>
      </c>
      <c r="H826" t="s">
        <v>45</v>
      </c>
      <c r="I826" t="s">
        <v>98</v>
      </c>
      <c r="J826">
        <v>9</v>
      </c>
      <c r="K826" s="1">
        <v>12109</v>
      </c>
      <c r="L826" s="1">
        <v>108981</v>
      </c>
      <c r="M826">
        <v>5</v>
      </c>
      <c r="N826" t="s">
        <v>57</v>
      </c>
      <c r="O826">
        <v>2</v>
      </c>
      <c r="P826" t="s">
        <v>35</v>
      </c>
      <c r="Q826">
        <v>93</v>
      </c>
      <c r="R826" s="1">
        <v>383206</v>
      </c>
    </row>
    <row r="827" spans="1:18" x14ac:dyDescent="0.3">
      <c r="A827" t="s">
        <v>10248</v>
      </c>
      <c r="B827" s="9">
        <v>45209</v>
      </c>
      <c r="C827" t="s">
        <v>8730</v>
      </c>
      <c r="D827" t="s">
        <v>8731</v>
      </c>
      <c r="E827" t="s">
        <v>949</v>
      </c>
      <c r="F827" t="s">
        <v>1960</v>
      </c>
      <c r="G827" t="s">
        <v>10249</v>
      </c>
      <c r="H827" t="s">
        <v>45</v>
      </c>
      <c r="I827" t="s">
        <v>82</v>
      </c>
      <c r="J827">
        <v>6</v>
      </c>
      <c r="K827" s="1">
        <v>38155</v>
      </c>
      <c r="L827" s="1">
        <v>228930</v>
      </c>
      <c r="M827">
        <v>0</v>
      </c>
      <c r="N827" t="s">
        <v>26</v>
      </c>
      <c r="O827">
        <v>3</v>
      </c>
      <c r="P827" t="s">
        <v>35</v>
      </c>
      <c r="Q827">
        <v>144</v>
      </c>
      <c r="R827" s="1">
        <v>383206</v>
      </c>
    </row>
    <row r="828" spans="1:18" x14ac:dyDescent="0.3">
      <c r="A828" t="s">
        <v>10250</v>
      </c>
      <c r="B828" s="9">
        <v>45217</v>
      </c>
      <c r="C828" t="s">
        <v>8730</v>
      </c>
      <c r="D828" t="s">
        <v>8731</v>
      </c>
      <c r="E828" t="s">
        <v>1738</v>
      </c>
      <c r="F828" t="s">
        <v>874</v>
      </c>
      <c r="G828" t="s">
        <v>27</v>
      </c>
      <c r="H828" t="s">
        <v>45</v>
      </c>
      <c r="I828" t="s">
        <v>98</v>
      </c>
      <c r="J828">
        <v>13</v>
      </c>
      <c r="K828" s="1">
        <v>43767</v>
      </c>
      <c r="L828" s="1">
        <v>568971</v>
      </c>
      <c r="M828" t="s">
        <v>27</v>
      </c>
      <c r="N828" t="s">
        <v>57</v>
      </c>
      <c r="O828" t="s">
        <v>27</v>
      </c>
      <c r="P828" t="s">
        <v>28</v>
      </c>
      <c r="Q828">
        <v>94</v>
      </c>
      <c r="R828" s="1">
        <v>383206</v>
      </c>
    </row>
    <row r="829" spans="1:18" x14ac:dyDescent="0.3">
      <c r="A829" t="s">
        <v>10251</v>
      </c>
      <c r="B829" s="9">
        <v>45513</v>
      </c>
      <c r="C829" t="s">
        <v>8730</v>
      </c>
      <c r="D829" t="s">
        <v>8731</v>
      </c>
      <c r="E829" t="s">
        <v>949</v>
      </c>
      <c r="F829" t="s">
        <v>645</v>
      </c>
      <c r="G829" t="s">
        <v>10252</v>
      </c>
      <c r="H829" t="s">
        <v>65</v>
      </c>
      <c r="I829" t="s">
        <v>478</v>
      </c>
      <c r="J829">
        <v>3</v>
      </c>
      <c r="K829" s="1">
        <v>87822</v>
      </c>
      <c r="L829" s="1">
        <v>263466</v>
      </c>
      <c r="M829">
        <v>15</v>
      </c>
      <c r="N829" t="s">
        <v>27</v>
      </c>
      <c r="O829">
        <v>3</v>
      </c>
      <c r="P829" t="s">
        <v>28</v>
      </c>
      <c r="Q829">
        <v>57</v>
      </c>
      <c r="R829" s="1">
        <v>761054</v>
      </c>
    </row>
    <row r="830" spans="1:18" x14ac:dyDescent="0.3">
      <c r="A830" t="s">
        <v>10253</v>
      </c>
      <c r="B830" s="9">
        <v>45065</v>
      </c>
      <c r="C830" t="s">
        <v>8730</v>
      </c>
      <c r="D830" t="s">
        <v>8731</v>
      </c>
      <c r="E830" t="s">
        <v>2951</v>
      </c>
      <c r="F830" t="s">
        <v>2069</v>
      </c>
      <c r="G830" t="s">
        <v>10254</v>
      </c>
      <c r="H830" t="s">
        <v>65</v>
      </c>
      <c r="I830" t="s">
        <v>478</v>
      </c>
      <c r="J830">
        <v>7</v>
      </c>
      <c r="K830" s="1">
        <v>78835</v>
      </c>
      <c r="L830" s="1">
        <v>551845</v>
      </c>
      <c r="M830">
        <v>0</v>
      </c>
      <c r="N830" t="s">
        <v>57</v>
      </c>
      <c r="O830">
        <v>2</v>
      </c>
      <c r="P830" t="s">
        <v>35</v>
      </c>
      <c r="Q830">
        <v>66</v>
      </c>
      <c r="R830" s="1">
        <v>761054</v>
      </c>
    </row>
    <row r="831" spans="1:18" x14ac:dyDescent="0.3">
      <c r="A831" t="s">
        <v>10255</v>
      </c>
      <c r="B831" s="9">
        <v>45386</v>
      </c>
      <c r="C831" t="s">
        <v>8730</v>
      </c>
      <c r="D831" t="s">
        <v>8731</v>
      </c>
      <c r="E831" t="s">
        <v>949</v>
      </c>
      <c r="F831" t="s">
        <v>1411</v>
      </c>
      <c r="G831" t="s">
        <v>10256</v>
      </c>
      <c r="H831" t="s">
        <v>40</v>
      </c>
      <c r="I831" t="s">
        <v>123</v>
      </c>
      <c r="J831">
        <v>5</v>
      </c>
      <c r="K831" s="1">
        <v>16514</v>
      </c>
      <c r="L831" s="1">
        <v>82570</v>
      </c>
      <c r="M831">
        <v>0</v>
      </c>
      <c r="N831" t="s">
        <v>26</v>
      </c>
      <c r="O831">
        <v>4</v>
      </c>
      <c r="P831" t="s">
        <v>28</v>
      </c>
      <c r="Q831">
        <v>162</v>
      </c>
      <c r="R831" s="1">
        <v>289731</v>
      </c>
    </row>
    <row r="832" spans="1:18" x14ac:dyDescent="0.3">
      <c r="A832" t="s">
        <v>10257</v>
      </c>
      <c r="B832" s="9">
        <v>45073</v>
      </c>
      <c r="C832" t="s">
        <v>8730</v>
      </c>
      <c r="D832" t="s">
        <v>8731</v>
      </c>
      <c r="E832" t="s">
        <v>1738</v>
      </c>
      <c r="F832" t="s">
        <v>169</v>
      </c>
      <c r="G832" t="s">
        <v>10258</v>
      </c>
      <c r="H832" t="s">
        <v>32</v>
      </c>
      <c r="I832" t="s">
        <v>113</v>
      </c>
      <c r="J832">
        <v>7</v>
      </c>
      <c r="K832" s="1">
        <v>6012</v>
      </c>
      <c r="L832" s="1">
        <v>42084</v>
      </c>
      <c r="M832">
        <v>0</v>
      </c>
      <c r="N832" t="s">
        <v>26</v>
      </c>
      <c r="O832">
        <v>5</v>
      </c>
      <c r="P832" t="s">
        <v>35</v>
      </c>
      <c r="Q832">
        <v>113</v>
      </c>
      <c r="R832" s="1">
        <v>558942</v>
      </c>
    </row>
    <row r="833" spans="1:18" x14ac:dyDescent="0.3">
      <c r="A833" t="s">
        <v>10259</v>
      </c>
      <c r="B833" s="9">
        <v>45440</v>
      </c>
      <c r="C833" t="s">
        <v>8730</v>
      </c>
      <c r="D833" t="s">
        <v>8731</v>
      </c>
      <c r="E833" t="s">
        <v>1738</v>
      </c>
      <c r="F833" t="s">
        <v>259</v>
      </c>
      <c r="G833" t="s">
        <v>10260</v>
      </c>
      <c r="H833" t="s">
        <v>40</v>
      </c>
      <c r="I833" t="s">
        <v>123</v>
      </c>
      <c r="J833">
        <v>16</v>
      </c>
      <c r="K833" s="1">
        <v>4772</v>
      </c>
      <c r="L833" s="1">
        <v>76352</v>
      </c>
      <c r="M833">
        <v>0</v>
      </c>
      <c r="N833" t="s">
        <v>26</v>
      </c>
      <c r="O833">
        <v>1</v>
      </c>
      <c r="P833" t="s">
        <v>35</v>
      </c>
      <c r="Q833">
        <v>51</v>
      </c>
      <c r="R833" s="1">
        <v>289731</v>
      </c>
    </row>
    <row r="834" spans="1:18" x14ac:dyDescent="0.3">
      <c r="A834" t="s">
        <v>10261</v>
      </c>
      <c r="B834" s="9">
        <v>45047</v>
      </c>
      <c r="C834" t="s">
        <v>8730</v>
      </c>
      <c r="D834" t="s">
        <v>8731</v>
      </c>
      <c r="E834" t="s">
        <v>1738</v>
      </c>
      <c r="F834" t="s">
        <v>305</v>
      </c>
      <c r="G834" t="s">
        <v>10262</v>
      </c>
      <c r="H834" t="s">
        <v>40</v>
      </c>
      <c r="I834" t="s">
        <v>41</v>
      </c>
      <c r="J834">
        <v>5</v>
      </c>
      <c r="K834" s="1">
        <v>9668</v>
      </c>
      <c r="L834" s="1">
        <v>48340</v>
      </c>
      <c r="M834" t="s">
        <v>27</v>
      </c>
      <c r="N834" t="s">
        <v>26</v>
      </c>
      <c r="O834">
        <v>5</v>
      </c>
      <c r="P834" t="s">
        <v>35</v>
      </c>
      <c r="Q834">
        <v>112</v>
      </c>
      <c r="R834" s="1">
        <v>289731</v>
      </c>
    </row>
    <row r="835" spans="1:18" x14ac:dyDescent="0.3">
      <c r="A835" t="s">
        <v>10263</v>
      </c>
      <c r="B835" s="9">
        <v>45146</v>
      </c>
      <c r="C835" t="s">
        <v>8730</v>
      </c>
      <c r="D835" t="s">
        <v>8731</v>
      </c>
      <c r="E835" t="s">
        <v>1738</v>
      </c>
      <c r="F835" t="s">
        <v>3881</v>
      </c>
      <c r="G835" t="s">
        <v>10264</v>
      </c>
      <c r="H835" t="s">
        <v>45</v>
      </c>
      <c r="I835" t="s">
        <v>130</v>
      </c>
      <c r="J835">
        <v>16</v>
      </c>
      <c r="K835" s="1">
        <v>38573</v>
      </c>
      <c r="L835" s="1">
        <v>617168</v>
      </c>
      <c r="M835">
        <v>0</v>
      </c>
      <c r="N835" t="s">
        <v>47</v>
      </c>
      <c r="O835">
        <v>1</v>
      </c>
      <c r="P835" t="s">
        <v>35</v>
      </c>
      <c r="Q835">
        <v>123</v>
      </c>
      <c r="R835" s="1">
        <v>383206</v>
      </c>
    </row>
    <row r="836" spans="1:18" x14ac:dyDescent="0.3">
      <c r="A836" t="s">
        <v>10265</v>
      </c>
      <c r="B836" s="9">
        <v>45296</v>
      </c>
      <c r="C836" t="s">
        <v>8730</v>
      </c>
      <c r="D836" t="s">
        <v>8731</v>
      </c>
      <c r="E836" t="s">
        <v>1738</v>
      </c>
      <c r="F836" t="s">
        <v>276</v>
      </c>
      <c r="G836" t="s">
        <v>27</v>
      </c>
      <c r="H836" t="s">
        <v>32</v>
      </c>
      <c r="I836" t="s">
        <v>117</v>
      </c>
      <c r="J836">
        <v>4</v>
      </c>
      <c r="K836" s="1">
        <v>13844</v>
      </c>
      <c r="L836" s="1">
        <v>55376</v>
      </c>
      <c r="M836">
        <v>0</v>
      </c>
      <c r="N836" t="s">
        <v>57</v>
      </c>
      <c r="O836" t="s">
        <v>27</v>
      </c>
      <c r="P836" t="s">
        <v>28</v>
      </c>
      <c r="Q836">
        <v>156</v>
      </c>
      <c r="R836" s="1">
        <v>558942</v>
      </c>
    </row>
    <row r="837" spans="1:18" x14ac:dyDescent="0.3">
      <c r="A837" t="s">
        <v>10266</v>
      </c>
      <c r="B837" s="9">
        <v>45020</v>
      </c>
      <c r="C837" t="s">
        <v>8730</v>
      </c>
      <c r="D837" t="s">
        <v>8731</v>
      </c>
      <c r="E837" t="s">
        <v>1738</v>
      </c>
      <c r="F837" t="s">
        <v>125</v>
      </c>
      <c r="G837" t="s">
        <v>27</v>
      </c>
      <c r="H837" t="s">
        <v>24</v>
      </c>
      <c r="I837" t="s">
        <v>161</v>
      </c>
      <c r="J837">
        <v>20</v>
      </c>
      <c r="K837" s="1">
        <v>210373</v>
      </c>
      <c r="L837" s="1">
        <v>4207460</v>
      </c>
      <c r="M837">
        <v>0</v>
      </c>
      <c r="N837" t="s">
        <v>47</v>
      </c>
      <c r="O837">
        <v>3</v>
      </c>
      <c r="P837" t="s">
        <v>27</v>
      </c>
      <c r="Q837">
        <v>51</v>
      </c>
      <c r="R837" s="1">
        <v>1077152</v>
      </c>
    </row>
    <row r="838" spans="1:18" x14ac:dyDescent="0.3">
      <c r="A838" t="s">
        <v>10267</v>
      </c>
      <c r="B838" s="9">
        <v>45163</v>
      </c>
      <c r="C838" t="s">
        <v>8730</v>
      </c>
      <c r="D838" t="s">
        <v>8731</v>
      </c>
      <c r="E838" t="s">
        <v>949</v>
      </c>
      <c r="F838" t="s">
        <v>1438</v>
      </c>
      <c r="G838" t="s">
        <v>27</v>
      </c>
      <c r="H838" t="s">
        <v>32</v>
      </c>
      <c r="I838" t="s">
        <v>117</v>
      </c>
      <c r="J838">
        <v>9</v>
      </c>
      <c r="K838" s="1">
        <v>3386</v>
      </c>
      <c r="L838" s="1">
        <v>30474</v>
      </c>
      <c r="M838">
        <v>5</v>
      </c>
      <c r="N838" t="s">
        <v>57</v>
      </c>
      <c r="O838">
        <v>1</v>
      </c>
      <c r="P838" t="s">
        <v>35</v>
      </c>
      <c r="Q838">
        <v>27</v>
      </c>
      <c r="R838" s="1">
        <v>558942</v>
      </c>
    </row>
    <row r="839" spans="1:18" x14ac:dyDescent="0.3">
      <c r="A839" t="s">
        <v>10268</v>
      </c>
      <c r="B839" s="9">
        <v>45383</v>
      </c>
      <c r="C839" t="s">
        <v>8730</v>
      </c>
      <c r="D839" t="s">
        <v>8731</v>
      </c>
      <c r="E839" t="s">
        <v>1738</v>
      </c>
      <c r="F839" t="s">
        <v>811</v>
      </c>
      <c r="G839" t="s">
        <v>10269</v>
      </c>
      <c r="H839" t="s">
        <v>40</v>
      </c>
      <c r="I839" t="s">
        <v>41</v>
      </c>
      <c r="J839">
        <v>20</v>
      </c>
      <c r="K839" s="1">
        <v>10044</v>
      </c>
      <c r="L839" s="1">
        <v>200880</v>
      </c>
      <c r="M839">
        <v>0</v>
      </c>
      <c r="N839" t="s">
        <v>26</v>
      </c>
      <c r="O839">
        <v>4</v>
      </c>
      <c r="P839" t="s">
        <v>35</v>
      </c>
      <c r="Q839">
        <v>164</v>
      </c>
      <c r="R839" s="1">
        <v>289731</v>
      </c>
    </row>
    <row r="840" spans="1:18" x14ac:dyDescent="0.3">
      <c r="A840" t="s">
        <v>10270</v>
      </c>
      <c r="B840" s="9">
        <v>45025</v>
      </c>
      <c r="C840" t="s">
        <v>8730</v>
      </c>
      <c r="D840" t="s">
        <v>8731</v>
      </c>
      <c r="E840" t="s">
        <v>1738</v>
      </c>
      <c r="F840" t="s">
        <v>842</v>
      </c>
      <c r="G840" t="s">
        <v>10271</v>
      </c>
      <c r="H840" t="s">
        <v>32</v>
      </c>
      <c r="I840" t="s">
        <v>33</v>
      </c>
      <c r="J840">
        <v>12</v>
      </c>
      <c r="K840" s="1">
        <v>3800</v>
      </c>
      <c r="L840" s="1">
        <v>45600</v>
      </c>
      <c r="M840">
        <v>0</v>
      </c>
      <c r="N840" t="s">
        <v>57</v>
      </c>
      <c r="O840">
        <v>2</v>
      </c>
      <c r="P840" t="s">
        <v>35</v>
      </c>
      <c r="Q840">
        <v>168</v>
      </c>
      <c r="R840" s="1">
        <v>558942</v>
      </c>
    </row>
    <row r="841" spans="1:18" x14ac:dyDescent="0.3">
      <c r="A841" t="s">
        <v>10272</v>
      </c>
      <c r="B841" s="9">
        <v>45241</v>
      </c>
      <c r="C841" t="s">
        <v>8730</v>
      </c>
      <c r="D841" t="s">
        <v>8731</v>
      </c>
      <c r="E841" t="s">
        <v>1738</v>
      </c>
      <c r="F841" t="s">
        <v>265</v>
      </c>
      <c r="G841" t="s">
        <v>10273</v>
      </c>
      <c r="H841" t="s">
        <v>45</v>
      </c>
      <c r="I841" t="s">
        <v>74</v>
      </c>
      <c r="J841">
        <v>5</v>
      </c>
      <c r="K841" s="1">
        <v>34015</v>
      </c>
      <c r="L841" s="1">
        <v>170075</v>
      </c>
      <c r="M841">
        <v>10</v>
      </c>
      <c r="N841" t="s">
        <v>26</v>
      </c>
      <c r="O841">
        <v>2</v>
      </c>
      <c r="P841" t="s">
        <v>35</v>
      </c>
      <c r="Q841">
        <v>196</v>
      </c>
      <c r="R841" s="1">
        <v>383206</v>
      </c>
    </row>
    <row r="842" spans="1:18" x14ac:dyDescent="0.3">
      <c r="A842" t="s">
        <v>10274</v>
      </c>
      <c r="B842" s="9">
        <v>44981</v>
      </c>
      <c r="C842" t="s">
        <v>8730</v>
      </c>
      <c r="D842" t="s">
        <v>8731</v>
      </c>
      <c r="E842" t="s">
        <v>2951</v>
      </c>
      <c r="F842" t="s">
        <v>163</v>
      </c>
      <c r="G842" t="s">
        <v>10275</v>
      </c>
      <c r="H842" t="s">
        <v>65</v>
      </c>
      <c r="I842" t="s">
        <v>66</v>
      </c>
      <c r="J842">
        <v>17</v>
      </c>
      <c r="K842" s="1">
        <v>95477</v>
      </c>
      <c r="L842" s="1">
        <v>1623109</v>
      </c>
      <c r="M842" t="s">
        <v>27</v>
      </c>
      <c r="N842" t="s">
        <v>34</v>
      </c>
      <c r="O842">
        <v>3</v>
      </c>
      <c r="P842" t="s">
        <v>35</v>
      </c>
      <c r="Q842">
        <v>175</v>
      </c>
      <c r="R842" s="1">
        <v>761054</v>
      </c>
    </row>
    <row r="843" spans="1:18" x14ac:dyDescent="0.3">
      <c r="A843" t="s">
        <v>10276</v>
      </c>
      <c r="B843" s="9">
        <v>45303</v>
      </c>
      <c r="C843" t="s">
        <v>8730</v>
      </c>
      <c r="D843" t="s">
        <v>8731</v>
      </c>
      <c r="E843" t="s">
        <v>2951</v>
      </c>
      <c r="F843" t="s">
        <v>1262</v>
      </c>
      <c r="G843" t="s">
        <v>10277</v>
      </c>
      <c r="H843" t="s">
        <v>45</v>
      </c>
      <c r="I843" t="s">
        <v>130</v>
      </c>
      <c r="J843">
        <v>18</v>
      </c>
      <c r="K843" s="1">
        <v>32184</v>
      </c>
      <c r="L843" s="1">
        <v>579312</v>
      </c>
      <c r="M843" t="s">
        <v>27</v>
      </c>
      <c r="N843" t="s">
        <v>57</v>
      </c>
      <c r="O843">
        <v>4</v>
      </c>
      <c r="P843" t="s">
        <v>28</v>
      </c>
      <c r="Q843">
        <v>197</v>
      </c>
      <c r="R843" s="1">
        <v>383206</v>
      </c>
    </row>
    <row r="844" spans="1:18" x14ac:dyDescent="0.3">
      <c r="A844" t="s">
        <v>10278</v>
      </c>
      <c r="B844" s="9">
        <v>45393</v>
      </c>
      <c r="C844" t="s">
        <v>8730</v>
      </c>
      <c r="D844" t="s">
        <v>8731</v>
      </c>
      <c r="E844" t="s">
        <v>2951</v>
      </c>
      <c r="F844" t="s">
        <v>2247</v>
      </c>
      <c r="G844" t="s">
        <v>10279</v>
      </c>
      <c r="H844" t="s">
        <v>40</v>
      </c>
      <c r="I844" t="s">
        <v>137</v>
      </c>
      <c r="J844">
        <v>19</v>
      </c>
      <c r="K844" s="1">
        <v>11822</v>
      </c>
      <c r="L844" s="1">
        <v>224618</v>
      </c>
      <c r="M844">
        <v>0</v>
      </c>
      <c r="N844" t="s">
        <v>57</v>
      </c>
      <c r="O844" t="s">
        <v>27</v>
      </c>
      <c r="P844" t="s">
        <v>35</v>
      </c>
      <c r="Q844">
        <v>74</v>
      </c>
      <c r="R844" s="1">
        <v>289731</v>
      </c>
    </row>
    <row r="845" spans="1:18" x14ac:dyDescent="0.3">
      <c r="A845" t="s">
        <v>10280</v>
      </c>
      <c r="B845" s="9">
        <v>45312</v>
      </c>
      <c r="C845" t="s">
        <v>8730</v>
      </c>
      <c r="D845" t="s">
        <v>8731</v>
      </c>
      <c r="E845" t="s">
        <v>1738</v>
      </c>
      <c r="F845" t="s">
        <v>2991</v>
      </c>
      <c r="G845" t="s">
        <v>10281</v>
      </c>
      <c r="H845" t="s">
        <v>40</v>
      </c>
      <c r="I845" t="s">
        <v>70</v>
      </c>
      <c r="J845">
        <v>6</v>
      </c>
      <c r="K845" s="1">
        <v>15218</v>
      </c>
      <c r="L845" s="1">
        <v>91308</v>
      </c>
      <c r="M845">
        <v>0</v>
      </c>
      <c r="N845" t="s">
        <v>57</v>
      </c>
      <c r="O845">
        <v>4</v>
      </c>
      <c r="P845" t="s">
        <v>35</v>
      </c>
      <c r="Q845">
        <v>117</v>
      </c>
      <c r="R845" s="1">
        <v>289731</v>
      </c>
    </row>
    <row r="846" spans="1:18" x14ac:dyDescent="0.3">
      <c r="A846" t="s">
        <v>10282</v>
      </c>
      <c r="B846" s="9">
        <v>45626</v>
      </c>
      <c r="C846" t="s">
        <v>8730</v>
      </c>
      <c r="D846" t="s">
        <v>8731</v>
      </c>
      <c r="E846" t="s">
        <v>1738</v>
      </c>
      <c r="F846" t="s">
        <v>4352</v>
      </c>
      <c r="G846" t="s">
        <v>10283</v>
      </c>
      <c r="H846" t="s">
        <v>24</v>
      </c>
      <c r="I846" t="s">
        <v>25</v>
      </c>
      <c r="J846">
        <v>5</v>
      </c>
      <c r="K846" s="1">
        <v>119899</v>
      </c>
      <c r="L846" s="1">
        <v>599495</v>
      </c>
      <c r="M846">
        <v>0</v>
      </c>
      <c r="N846" t="s">
        <v>57</v>
      </c>
      <c r="O846">
        <v>1</v>
      </c>
      <c r="P846" t="s">
        <v>35</v>
      </c>
      <c r="Q846">
        <v>159</v>
      </c>
      <c r="R846" s="1">
        <v>1077152</v>
      </c>
    </row>
    <row r="847" spans="1:18" x14ac:dyDescent="0.3">
      <c r="A847" t="s">
        <v>10284</v>
      </c>
      <c r="B847" s="9">
        <v>45119</v>
      </c>
      <c r="C847" t="s">
        <v>8730</v>
      </c>
      <c r="D847" t="s">
        <v>8731</v>
      </c>
      <c r="E847" t="s">
        <v>1738</v>
      </c>
      <c r="F847" t="s">
        <v>1101</v>
      </c>
      <c r="G847" t="s">
        <v>10285</v>
      </c>
      <c r="H847" t="s">
        <v>45</v>
      </c>
      <c r="I847" t="s">
        <v>82</v>
      </c>
      <c r="J847">
        <v>2</v>
      </c>
      <c r="K847" s="1">
        <v>11793</v>
      </c>
      <c r="L847" s="1">
        <v>23586</v>
      </c>
      <c r="M847">
        <v>0</v>
      </c>
      <c r="N847" t="s">
        <v>57</v>
      </c>
      <c r="O847">
        <v>4</v>
      </c>
      <c r="P847" t="s">
        <v>35</v>
      </c>
      <c r="Q847">
        <v>4</v>
      </c>
      <c r="R847" s="1">
        <v>383206</v>
      </c>
    </row>
    <row r="848" spans="1:18" x14ac:dyDescent="0.3">
      <c r="A848" t="s">
        <v>10286</v>
      </c>
      <c r="B848" s="9">
        <v>45552</v>
      </c>
      <c r="C848" t="s">
        <v>8730</v>
      </c>
      <c r="D848" t="s">
        <v>8731</v>
      </c>
      <c r="E848" t="s">
        <v>2951</v>
      </c>
      <c r="F848" t="s">
        <v>169</v>
      </c>
      <c r="G848" t="s">
        <v>10287</v>
      </c>
      <c r="H848" t="s">
        <v>32</v>
      </c>
      <c r="I848" t="s">
        <v>158</v>
      </c>
      <c r="J848">
        <v>7</v>
      </c>
      <c r="K848" s="1">
        <v>9987</v>
      </c>
      <c r="L848" s="1">
        <v>69909</v>
      </c>
      <c r="M848" t="s">
        <v>27</v>
      </c>
      <c r="N848" t="s">
        <v>26</v>
      </c>
      <c r="O848">
        <v>4</v>
      </c>
      <c r="P848" t="s">
        <v>35</v>
      </c>
      <c r="Q848">
        <v>182</v>
      </c>
      <c r="R848" s="1">
        <v>558942</v>
      </c>
    </row>
    <row r="849" spans="1:18" x14ac:dyDescent="0.3">
      <c r="A849" t="s">
        <v>10288</v>
      </c>
      <c r="B849" s="9">
        <v>45401</v>
      </c>
      <c r="C849" t="s">
        <v>8730</v>
      </c>
      <c r="D849" t="s">
        <v>8731</v>
      </c>
      <c r="E849" t="s">
        <v>1738</v>
      </c>
      <c r="F849" t="s">
        <v>201</v>
      </c>
      <c r="G849" t="s">
        <v>10289</v>
      </c>
      <c r="H849" t="s">
        <v>32</v>
      </c>
      <c r="I849" t="s">
        <v>113</v>
      </c>
      <c r="J849">
        <v>9</v>
      </c>
      <c r="K849" s="1">
        <v>24277</v>
      </c>
      <c r="L849" s="1">
        <v>218493</v>
      </c>
      <c r="M849">
        <v>5</v>
      </c>
      <c r="N849" t="s">
        <v>26</v>
      </c>
      <c r="O849" t="s">
        <v>27</v>
      </c>
      <c r="P849" t="s">
        <v>35</v>
      </c>
      <c r="Q849">
        <v>77</v>
      </c>
      <c r="R849" s="1">
        <v>558942</v>
      </c>
    </row>
    <row r="850" spans="1:18" x14ac:dyDescent="0.3">
      <c r="A850" t="s">
        <v>10290</v>
      </c>
      <c r="B850" s="9">
        <v>45491</v>
      </c>
      <c r="C850" t="s">
        <v>8730</v>
      </c>
      <c r="D850" t="s">
        <v>8731</v>
      </c>
      <c r="E850" t="s">
        <v>949</v>
      </c>
      <c r="F850" t="s">
        <v>907</v>
      </c>
      <c r="G850" t="s">
        <v>10291</v>
      </c>
      <c r="H850" t="s">
        <v>45</v>
      </c>
      <c r="I850" t="s">
        <v>82</v>
      </c>
      <c r="J850">
        <v>9</v>
      </c>
      <c r="K850" s="1">
        <v>29104</v>
      </c>
      <c r="L850" s="1">
        <v>261936</v>
      </c>
      <c r="M850">
        <v>0</v>
      </c>
      <c r="N850" t="s">
        <v>47</v>
      </c>
      <c r="O850">
        <v>4</v>
      </c>
      <c r="P850" t="s">
        <v>35</v>
      </c>
      <c r="Q850">
        <v>64</v>
      </c>
      <c r="R850" s="1">
        <v>383206</v>
      </c>
    </row>
    <row r="851" spans="1:18" x14ac:dyDescent="0.3">
      <c r="A851" t="s">
        <v>10292</v>
      </c>
      <c r="B851" s="9">
        <v>45286</v>
      </c>
      <c r="C851" t="s">
        <v>8730</v>
      </c>
      <c r="D851" t="s">
        <v>8731</v>
      </c>
      <c r="E851" t="s">
        <v>1738</v>
      </c>
      <c r="F851" t="s">
        <v>3499</v>
      </c>
      <c r="G851" t="s">
        <v>10293</v>
      </c>
      <c r="H851" t="s">
        <v>65</v>
      </c>
      <c r="I851" t="s">
        <v>78</v>
      </c>
      <c r="J851">
        <v>11</v>
      </c>
      <c r="K851" s="1">
        <v>69961</v>
      </c>
      <c r="L851" s="1">
        <v>769571</v>
      </c>
      <c r="M851">
        <v>15</v>
      </c>
      <c r="N851" t="s">
        <v>57</v>
      </c>
      <c r="O851" t="s">
        <v>27</v>
      </c>
      <c r="P851" t="s">
        <v>28</v>
      </c>
      <c r="Q851">
        <v>191</v>
      </c>
      <c r="R851" s="1">
        <v>761054</v>
      </c>
    </row>
    <row r="852" spans="1:18" x14ac:dyDescent="0.3">
      <c r="A852" t="s">
        <v>10294</v>
      </c>
      <c r="B852" s="9">
        <v>45224</v>
      </c>
      <c r="C852" t="s">
        <v>8730</v>
      </c>
      <c r="D852" t="s">
        <v>8731</v>
      </c>
      <c r="E852" t="s">
        <v>949</v>
      </c>
      <c r="F852" t="s">
        <v>673</v>
      </c>
      <c r="G852" t="s">
        <v>10295</v>
      </c>
      <c r="H852" t="s">
        <v>32</v>
      </c>
      <c r="I852" t="s">
        <v>33</v>
      </c>
      <c r="J852">
        <v>3</v>
      </c>
      <c r="K852" s="1">
        <v>9090</v>
      </c>
      <c r="L852" s="1">
        <v>27270</v>
      </c>
      <c r="M852" t="s">
        <v>27</v>
      </c>
      <c r="N852" t="s">
        <v>57</v>
      </c>
      <c r="O852">
        <v>1</v>
      </c>
      <c r="P852" t="s">
        <v>35</v>
      </c>
      <c r="Q852">
        <v>125</v>
      </c>
      <c r="R852" s="1">
        <v>558942</v>
      </c>
    </row>
    <row r="853" spans="1:18" x14ac:dyDescent="0.3">
      <c r="A853" t="s">
        <v>10296</v>
      </c>
      <c r="B853" s="9">
        <v>45633</v>
      </c>
      <c r="C853" t="s">
        <v>8730</v>
      </c>
      <c r="D853" t="s">
        <v>8731</v>
      </c>
      <c r="E853" t="s">
        <v>949</v>
      </c>
      <c r="F853" t="s">
        <v>556</v>
      </c>
      <c r="G853" t="s">
        <v>10297</v>
      </c>
      <c r="H853" t="s">
        <v>32</v>
      </c>
      <c r="I853" t="s">
        <v>95</v>
      </c>
      <c r="J853">
        <v>15</v>
      </c>
      <c r="K853" s="1">
        <v>9950</v>
      </c>
      <c r="L853" s="1">
        <v>149250</v>
      </c>
      <c r="M853">
        <v>0</v>
      </c>
      <c r="N853" t="s">
        <v>26</v>
      </c>
      <c r="O853" t="s">
        <v>27</v>
      </c>
      <c r="P853" t="s">
        <v>35</v>
      </c>
      <c r="Q853">
        <v>27</v>
      </c>
      <c r="R853" s="1">
        <v>558942</v>
      </c>
    </row>
    <row r="854" spans="1:18" x14ac:dyDescent="0.3">
      <c r="A854" t="s">
        <v>10298</v>
      </c>
      <c r="B854" s="9">
        <v>45603</v>
      </c>
      <c r="C854" t="s">
        <v>8730</v>
      </c>
      <c r="D854" t="s">
        <v>8731</v>
      </c>
      <c r="E854" t="s">
        <v>949</v>
      </c>
      <c r="F854" t="s">
        <v>401</v>
      </c>
      <c r="G854" t="s">
        <v>10299</v>
      </c>
      <c r="H854" t="s">
        <v>32</v>
      </c>
      <c r="I854" t="s">
        <v>141</v>
      </c>
      <c r="J854">
        <v>10</v>
      </c>
      <c r="K854" s="1">
        <v>15568</v>
      </c>
      <c r="L854" s="1">
        <v>155680</v>
      </c>
      <c r="M854">
        <v>0</v>
      </c>
      <c r="N854" t="s">
        <v>34</v>
      </c>
      <c r="O854">
        <v>2</v>
      </c>
      <c r="P854" t="s">
        <v>28</v>
      </c>
      <c r="Q854">
        <v>65</v>
      </c>
      <c r="R854" s="1">
        <v>558942</v>
      </c>
    </row>
    <row r="855" spans="1:18" x14ac:dyDescent="0.3">
      <c r="A855" t="s">
        <v>10300</v>
      </c>
      <c r="B855" s="9">
        <v>44950</v>
      </c>
      <c r="C855" t="s">
        <v>8730</v>
      </c>
      <c r="D855" t="s">
        <v>8731</v>
      </c>
      <c r="E855" t="s">
        <v>1738</v>
      </c>
      <c r="F855" t="s">
        <v>115</v>
      </c>
      <c r="G855" t="s">
        <v>10301</v>
      </c>
      <c r="H855" t="s">
        <v>40</v>
      </c>
      <c r="I855" t="s">
        <v>51</v>
      </c>
      <c r="J855">
        <v>11</v>
      </c>
      <c r="K855" s="1">
        <v>1183</v>
      </c>
      <c r="L855" s="1">
        <v>13013</v>
      </c>
      <c r="M855">
        <v>0</v>
      </c>
      <c r="N855" t="s">
        <v>27</v>
      </c>
      <c r="O855">
        <v>1</v>
      </c>
      <c r="P855" t="s">
        <v>35</v>
      </c>
      <c r="Q855">
        <v>167</v>
      </c>
      <c r="R855" s="1">
        <v>289731</v>
      </c>
    </row>
    <row r="856" spans="1:18" x14ac:dyDescent="0.3">
      <c r="A856" t="s">
        <v>10302</v>
      </c>
      <c r="B856" s="9">
        <v>45216</v>
      </c>
      <c r="C856" t="s">
        <v>8730</v>
      </c>
      <c r="D856" t="s">
        <v>8731</v>
      </c>
      <c r="E856" t="s">
        <v>949</v>
      </c>
      <c r="F856" t="s">
        <v>431</v>
      </c>
      <c r="G856" t="s">
        <v>10303</v>
      </c>
      <c r="H856" t="s">
        <v>40</v>
      </c>
      <c r="I856" t="s">
        <v>106</v>
      </c>
      <c r="J856">
        <v>1</v>
      </c>
      <c r="K856" s="1">
        <v>9252</v>
      </c>
      <c r="L856" s="1">
        <v>9252</v>
      </c>
      <c r="M856">
        <v>0</v>
      </c>
      <c r="N856" t="s">
        <v>57</v>
      </c>
      <c r="O856" t="s">
        <v>27</v>
      </c>
      <c r="P856" t="s">
        <v>28</v>
      </c>
      <c r="Q856">
        <v>171</v>
      </c>
      <c r="R856" s="1">
        <v>289731</v>
      </c>
    </row>
    <row r="857" spans="1:18" x14ac:dyDescent="0.3">
      <c r="A857" t="s">
        <v>10304</v>
      </c>
      <c r="B857" s="9">
        <v>45140</v>
      </c>
      <c r="C857" t="s">
        <v>8730</v>
      </c>
      <c r="D857" t="s">
        <v>8731</v>
      </c>
      <c r="E857" t="s">
        <v>1738</v>
      </c>
      <c r="F857" t="s">
        <v>2010</v>
      </c>
      <c r="G857" t="s">
        <v>10305</v>
      </c>
      <c r="H857" t="s">
        <v>32</v>
      </c>
      <c r="I857" t="s">
        <v>237</v>
      </c>
      <c r="J857">
        <v>16</v>
      </c>
      <c r="K857" s="1">
        <v>20967</v>
      </c>
      <c r="L857" s="1">
        <v>335472</v>
      </c>
      <c r="M857">
        <v>0</v>
      </c>
      <c r="N857" t="s">
        <v>27</v>
      </c>
      <c r="O857">
        <v>5</v>
      </c>
      <c r="P857" t="s">
        <v>35</v>
      </c>
      <c r="Q857">
        <v>73</v>
      </c>
      <c r="R857" s="1">
        <v>558942</v>
      </c>
    </row>
    <row r="858" spans="1:18" x14ac:dyDescent="0.3">
      <c r="A858" t="s">
        <v>10306</v>
      </c>
      <c r="B858" s="9">
        <v>45498</v>
      </c>
      <c r="C858" t="s">
        <v>8730</v>
      </c>
      <c r="D858" t="s">
        <v>8731</v>
      </c>
      <c r="E858" t="s">
        <v>2951</v>
      </c>
      <c r="F858" t="s">
        <v>230</v>
      </c>
      <c r="G858" t="s">
        <v>10307</v>
      </c>
      <c r="H858" t="s">
        <v>40</v>
      </c>
      <c r="I858" t="s">
        <v>106</v>
      </c>
      <c r="J858">
        <v>19</v>
      </c>
      <c r="K858" s="1">
        <v>9009</v>
      </c>
      <c r="L858" s="1">
        <v>171171</v>
      </c>
      <c r="M858" t="s">
        <v>27</v>
      </c>
      <c r="N858" t="s">
        <v>26</v>
      </c>
      <c r="O858">
        <v>5</v>
      </c>
      <c r="P858" t="s">
        <v>35</v>
      </c>
      <c r="Q858">
        <v>194</v>
      </c>
      <c r="R858" s="1">
        <v>289731</v>
      </c>
    </row>
    <row r="859" spans="1:18" x14ac:dyDescent="0.3">
      <c r="A859" t="s">
        <v>10308</v>
      </c>
      <c r="B859" s="9">
        <v>45242</v>
      </c>
      <c r="C859" t="s">
        <v>8730</v>
      </c>
      <c r="D859" t="s">
        <v>8731</v>
      </c>
      <c r="E859" t="s">
        <v>949</v>
      </c>
      <c r="F859" t="s">
        <v>1500</v>
      </c>
      <c r="G859" t="s">
        <v>10309</v>
      </c>
      <c r="H859" t="s">
        <v>40</v>
      </c>
      <c r="I859" t="s">
        <v>123</v>
      </c>
      <c r="J859">
        <v>10</v>
      </c>
      <c r="K859" s="1">
        <v>4826</v>
      </c>
      <c r="L859" s="1">
        <v>48260</v>
      </c>
      <c r="M859">
        <v>10</v>
      </c>
      <c r="N859" t="s">
        <v>26</v>
      </c>
      <c r="O859">
        <v>2</v>
      </c>
      <c r="P859" t="s">
        <v>35</v>
      </c>
      <c r="Q859">
        <v>197</v>
      </c>
      <c r="R859" s="1">
        <v>289731</v>
      </c>
    </row>
    <row r="860" spans="1:18" x14ac:dyDescent="0.3">
      <c r="A860" t="s">
        <v>10310</v>
      </c>
      <c r="B860" s="9">
        <v>45017</v>
      </c>
      <c r="C860" t="s">
        <v>8730</v>
      </c>
      <c r="D860" t="s">
        <v>8731</v>
      </c>
      <c r="E860" t="s">
        <v>949</v>
      </c>
      <c r="F860" t="s">
        <v>293</v>
      </c>
      <c r="G860" t="s">
        <v>27</v>
      </c>
      <c r="H860" t="s">
        <v>24</v>
      </c>
      <c r="I860" t="s">
        <v>152</v>
      </c>
      <c r="J860">
        <v>16</v>
      </c>
      <c r="K860" s="1">
        <v>278389</v>
      </c>
      <c r="L860" s="1">
        <v>4454224</v>
      </c>
      <c r="M860">
        <v>0</v>
      </c>
      <c r="N860" t="s">
        <v>47</v>
      </c>
      <c r="O860">
        <v>3</v>
      </c>
      <c r="P860" t="s">
        <v>35</v>
      </c>
      <c r="Q860">
        <v>15</v>
      </c>
      <c r="R860" s="1">
        <v>1077152</v>
      </c>
    </row>
    <row r="861" spans="1:18" x14ac:dyDescent="0.3">
      <c r="A861" t="s">
        <v>10311</v>
      </c>
      <c r="B861" s="9">
        <v>45651</v>
      </c>
      <c r="C861" t="s">
        <v>8730</v>
      </c>
      <c r="D861" t="s">
        <v>8731</v>
      </c>
      <c r="E861" t="s">
        <v>2951</v>
      </c>
      <c r="F861" t="s">
        <v>198</v>
      </c>
      <c r="G861" t="s">
        <v>10312</v>
      </c>
      <c r="H861" t="s">
        <v>45</v>
      </c>
      <c r="I861" t="s">
        <v>98</v>
      </c>
      <c r="J861">
        <v>3</v>
      </c>
      <c r="K861" s="1">
        <v>24972</v>
      </c>
      <c r="L861" s="1">
        <v>74916</v>
      </c>
      <c r="M861">
        <v>5</v>
      </c>
      <c r="N861" t="s">
        <v>27</v>
      </c>
      <c r="O861">
        <v>1</v>
      </c>
      <c r="P861" t="s">
        <v>27</v>
      </c>
      <c r="Q861">
        <v>135</v>
      </c>
      <c r="R861" s="1">
        <v>383206</v>
      </c>
    </row>
    <row r="862" spans="1:18" x14ac:dyDescent="0.3">
      <c r="A862" t="s">
        <v>10313</v>
      </c>
      <c r="B862" s="9">
        <v>45426</v>
      </c>
      <c r="C862" t="s">
        <v>8730</v>
      </c>
      <c r="D862" t="s">
        <v>8731</v>
      </c>
      <c r="E862" t="s">
        <v>1738</v>
      </c>
      <c r="F862" t="s">
        <v>1226</v>
      </c>
      <c r="G862" t="s">
        <v>10314</v>
      </c>
      <c r="H862" t="s">
        <v>24</v>
      </c>
      <c r="I862" t="s">
        <v>61</v>
      </c>
      <c r="J862">
        <v>16</v>
      </c>
      <c r="K862" s="1">
        <v>349936</v>
      </c>
      <c r="L862" s="1">
        <v>5598976</v>
      </c>
      <c r="M862">
        <v>0</v>
      </c>
      <c r="N862" t="s">
        <v>27</v>
      </c>
      <c r="O862">
        <v>1</v>
      </c>
      <c r="P862" t="s">
        <v>35</v>
      </c>
      <c r="Q862">
        <v>73</v>
      </c>
      <c r="R862" s="1">
        <v>1077152</v>
      </c>
    </row>
    <row r="863" spans="1:18" x14ac:dyDescent="0.3">
      <c r="A863" t="s">
        <v>10315</v>
      </c>
      <c r="B863" s="9">
        <v>45025</v>
      </c>
      <c r="C863" t="s">
        <v>8730</v>
      </c>
      <c r="D863" t="s">
        <v>8731</v>
      </c>
      <c r="E863" t="s">
        <v>1738</v>
      </c>
      <c r="F863" t="s">
        <v>418</v>
      </c>
      <c r="G863" t="s">
        <v>10316</v>
      </c>
      <c r="H863" t="s">
        <v>24</v>
      </c>
      <c r="I863" t="s">
        <v>56</v>
      </c>
      <c r="J863">
        <v>13</v>
      </c>
      <c r="K863" s="1">
        <v>27132</v>
      </c>
      <c r="L863" s="1">
        <v>352716</v>
      </c>
      <c r="M863">
        <v>15</v>
      </c>
      <c r="N863" t="s">
        <v>26</v>
      </c>
      <c r="O863" t="s">
        <v>27</v>
      </c>
      <c r="P863" t="s">
        <v>35</v>
      </c>
      <c r="Q863">
        <v>80</v>
      </c>
      <c r="R863" s="1">
        <v>1077152</v>
      </c>
    </row>
    <row r="864" spans="1:18" x14ac:dyDescent="0.3">
      <c r="A864" t="s">
        <v>10317</v>
      </c>
      <c r="B864" s="9">
        <v>44930</v>
      </c>
      <c r="C864" t="s">
        <v>8730</v>
      </c>
      <c r="D864" t="s">
        <v>8731</v>
      </c>
      <c r="E864" t="s">
        <v>1738</v>
      </c>
      <c r="F864" t="s">
        <v>4823</v>
      </c>
      <c r="G864" t="s">
        <v>27</v>
      </c>
      <c r="H864" t="s">
        <v>32</v>
      </c>
      <c r="I864" t="s">
        <v>95</v>
      </c>
      <c r="J864">
        <v>2</v>
      </c>
      <c r="K864" s="1">
        <v>16861</v>
      </c>
      <c r="L864" s="1">
        <v>33722</v>
      </c>
      <c r="M864">
        <v>15</v>
      </c>
      <c r="N864" t="s">
        <v>27</v>
      </c>
      <c r="O864">
        <v>2</v>
      </c>
      <c r="P864" t="s">
        <v>35</v>
      </c>
      <c r="Q864">
        <v>52</v>
      </c>
      <c r="R864" s="1">
        <v>558942</v>
      </c>
    </row>
    <row r="865" spans="1:18" x14ac:dyDescent="0.3">
      <c r="A865" t="s">
        <v>10318</v>
      </c>
      <c r="B865" s="9">
        <v>45591</v>
      </c>
      <c r="C865" t="s">
        <v>8730</v>
      </c>
      <c r="D865" t="s">
        <v>8731</v>
      </c>
      <c r="E865" t="s">
        <v>949</v>
      </c>
      <c r="F865" t="s">
        <v>1048</v>
      </c>
      <c r="G865" t="s">
        <v>10319</v>
      </c>
      <c r="H865" t="s">
        <v>24</v>
      </c>
      <c r="I865" t="s">
        <v>61</v>
      </c>
      <c r="J865">
        <v>8</v>
      </c>
      <c r="K865" s="1">
        <v>77922</v>
      </c>
      <c r="L865" s="1">
        <v>623376</v>
      </c>
      <c r="M865">
        <v>5</v>
      </c>
      <c r="N865" t="s">
        <v>27</v>
      </c>
      <c r="O865">
        <v>3</v>
      </c>
      <c r="P865" t="s">
        <v>35</v>
      </c>
      <c r="Q865">
        <v>152</v>
      </c>
      <c r="R865" s="1">
        <v>1077152</v>
      </c>
    </row>
    <row r="866" spans="1:18" x14ac:dyDescent="0.3">
      <c r="A866" t="s">
        <v>10320</v>
      </c>
      <c r="B866" s="9">
        <v>45234</v>
      </c>
      <c r="C866" t="s">
        <v>8730</v>
      </c>
      <c r="D866" t="s">
        <v>8731</v>
      </c>
      <c r="E866" t="s">
        <v>1738</v>
      </c>
      <c r="F866" t="s">
        <v>329</v>
      </c>
      <c r="G866" t="s">
        <v>10321</v>
      </c>
      <c r="H866" t="s">
        <v>45</v>
      </c>
      <c r="I866" t="s">
        <v>82</v>
      </c>
      <c r="J866">
        <v>11</v>
      </c>
      <c r="K866" s="1">
        <v>39841</v>
      </c>
      <c r="L866" s="1">
        <v>438251</v>
      </c>
      <c r="M866">
        <v>5</v>
      </c>
      <c r="N866" t="s">
        <v>47</v>
      </c>
      <c r="O866">
        <v>2</v>
      </c>
      <c r="P866" t="s">
        <v>27</v>
      </c>
      <c r="Q866">
        <v>15</v>
      </c>
      <c r="R866" s="1">
        <v>383206</v>
      </c>
    </row>
    <row r="867" spans="1:18" x14ac:dyDescent="0.3">
      <c r="A867" t="s">
        <v>10322</v>
      </c>
      <c r="B867" s="9">
        <v>45136</v>
      </c>
      <c r="C867" t="s">
        <v>8730</v>
      </c>
      <c r="D867" t="s">
        <v>8731</v>
      </c>
      <c r="E867" t="s">
        <v>949</v>
      </c>
      <c r="F867" t="s">
        <v>3934</v>
      </c>
      <c r="G867" t="s">
        <v>10323</v>
      </c>
      <c r="H867" t="s">
        <v>32</v>
      </c>
      <c r="I867" t="s">
        <v>237</v>
      </c>
      <c r="J867">
        <v>18</v>
      </c>
      <c r="K867" s="1">
        <v>13498</v>
      </c>
      <c r="L867" s="1">
        <v>242964</v>
      </c>
      <c r="M867">
        <v>0</v>
      </c>
      <c r="N867" t="s">
        <v>57</v>
      </c>
      <c r="O867" t="s">
        <v>27</v>
      </c>
      <c r="P867" t="s">
        <v>35</v>
      </c>
      <c r="Q867">
        <v>188</v>
      </c>
      <c r="R867" s="1">
        <v>558942</v>
      </c>
    </row>
    <row r="868" spans="1:18" x14ac:dyDescent="0.3">
      <c r="A868" t="s">
        <v>10324</v>
      </c>
      <c r="B868" s="9">
        <v>45076</v>
      </c>
      <c r="C868" t="s">
        <v>8730</v>
      </c>
      <c r="D868" t="s">
        <v>8731</v>
      </c>
      <c r="E868" t="s">
        <v>949</v>
      </c>
      <c r="F868" t="s">
        <v>1665</v>
      </c>
      <c r="G868" t="s">
        <v>10325</v>
      </c>
      <c r="H868" t="s">
        <v>24</v>
      </c>
      <c r="I868" t="s">
        <v>92</v>
      </c>
      <c r="J868">
        <v>15</v>
      </c>
      <c r="K868" s="1">
        <v>271987</v>
      </c>
      <c r="L868" s="1">
        <v>4079805</v>
      </c>
      <c r="M868">
        <v>0</v>
      </c>
      <c r="N868" t="s">
        <v>27</v>
      </c>
      <c r="O868">
        <v>4</v>
      </c>
      <c r="P868" t="s">
        <v>35</v>
      </c>
      <c r="Q868">
        <v>188</v>
      </c>
      <c r="R868" s="1">
        <v>1077152</v>
      </c>
    </row>
    <row r="869" spans="1:18" x14ac:dyDescent="0.3">
      <c r="A869" t="s">
        <v>10326</v>
      </c>
      <c r="B869" s="9">
        <v>45106</v>
      </c>
      <c r="C869" t="s">
        <v>8730</v>
      </c>
      <c r="D869" t="s">
        <v>8731</v>
      </c>
      <c r="E869" t="s">
        <v>949</v>
      </c>
      <c r="F869" t="s">
        <v>2530</v>
      </c>
      <c r="G869" t="s">
        <v>10327</v>
      </c>
      <c r="H869" t="s">
        <v>40</v>
      </c>
      <c r="I869" t="s">
        <v>70</v>
      </c>
      <c r="J869">
        <v>11</v>
      </c>
      <c r="K869" s="1">
        <v>3839</v>
      </c>
      <c r="L869" s="1">
        <v>42229</v>
      </c>
      <c r="M869" t="s">
        <v>27</v>
      </c>
      <c r="N869" t="s">
        <v>57</v>
      </c>
      <c r="O869">
        <v>2</v>
      </c>
      <c r="P869" t="s">
        <v>28</v>
      </c>
      <c r="Q869">
        <v>18</v>
      </c>
      <c r="R869" s="1">
        <v>289731</v>
      </c>
    </row>
    <row r="870" spans="1:18" x14ac:dyDescent="0.3">
      <c r="A870" t="s">
        <v>10328</v>
      </c>
      <c r="B870" s="9">
        <v>45497</v>
      </c>
      <c r="C870" t="s">
        <v>8730</v>
      </c>
      <c r="D870" t="s">
        <v>8731</v>
      </c>
      <c r="E870" t="s">
        <v>2951</v>
      </c>
      <c r="F870" t="s">
        <v>4070</v>
      </c>
      <c r="G870" t="s">
        <v>10329</v>
      </c>
      <c r="H870" t="s">
        <v>24</v>
      </c>
      <c r="I870" t="s">
        <v>61</v>
      </c>
      <c r="J870">
        <v>6</v>
      </c>
      <c r="K870" s="1">
        <v>292252</v>
      </c>
      <c r="L870" s="1">
        <v>1753512</v>
      </c>
      <c r="M870">
        <v>15</v>
      </c>
      <c r="N870" t="s">
        <v>27</v>
      </c>
      <c r="O870">
        <v>1</v>
      </c>
      <c r="P870" t="s">
        <v>35</v>
      </c>
      <c r="Q870">
        <v>115</v>
      </c>
      <c r="R870" s="1">
        <v>1077152</v>
      </c>
    </row>
    <row r="871" spans="1:18" x14ac:dyDescent="0.3">
      <c r="A871" t="s">
        <v>10330</v>
      </c>
      <c r="B871" s="9">
        <v>44963</v>
      </c>
      <c r="C871" t="s">
        <v>8730</v>
      </c>
      <c r="D871" t="s">
        <v>8731</v>
      </c>
      <c r="E871" t="s">
        <v>1738</v>
      </c>
      <c r="F871" t="s">
        <v>3092</v>
      </c>
      <c r="G871" t="s">
        <v>10331</v>
      </c>
      <c r="H871" t="s">
        <v>32</v>
      </c>
      <c r="I871" t="s">
        <v>33</v>
      </c>
      <c r="J871">
        <v>5</v>
      </c>
      <c r="K871" s="1">
        <v>1934</v>
      </c>
      <c r="L871" s="1">
        <v>9670</v>
      </c>
      <c r="M871">
        <v>20</v>
      </c>
      <c r="N871" t="s">
        <v>47</v>
      </c>
      <c r="O871">
        <v>1</v>
      </c>
      <c r="P871" t="s">
        <v>28</v>
      </c>
      <c r="Q871">
        <v>191</v>
      </c>
      <c r="R871" s="1">
        <v>558942</v>
      </c>
    </row>
    <row r="872" spans="1:18" x14ac:dyDescent="0.3">
      <c r="A872" t="s">
        <v>10332</v>
      </c>
      <c r="B872" s="9">
        <v>45508</v>
      </c>
      <c r="C872" t="s">
        <v>8730</v>
      </c>
      <c r="D872" t="s">
        <v>8731</v>
      </c>
      <c r="E872" t="s">
        <v>1738</v>
      </c>
      <c r="F872" t="s">
        <v>3777</v>
      </c>
      <c r="G872" t="s">
        <v>10333</v>
      </c>
      <c r="H872" t="s">
        <v>32</v>
      </c>
      <c r="I872" t="s">
        <v>141</v>
      </c>
      <c r="J872">
        <v>13</v>
      </c>
      <c r="K872" s="1">
        <v>5473</v>
      </c>
      <c r="L872" s="1">
        <v>71149</v>
      </c>
      <c r="M872">
        <v>10</v>
      </c>
      <c r="N872" t="s">
        <v>57</v>
      </c>
      <c r="O872" t="s">
        <v>27</v>
      </c>
      <c r="P872" t="s">
        <v>28</v>
      </c>
      <c r="Q872">
        <v>119</v>
      </c>
      <c r="R872" s="1">
        <v>558942</v>
      </c>
    </row>
    <row r="873" spans="1:18" x14ac:dyDescent="0.3">
      <c r="A873" t="s">
        <v>10334</v>
      </c>
      <c r="B873" s="9">
        <v>45552</v>
      </c>
      <c r="C873" t="s">
        <v>8730</v>
      </c>
      <c r="D873" t="s">
        <v>8731</v>
      </c>
      <c r="E873" t="s">
        <v>1738</v>
      </c>
      <c r="F873" t="s">
        <v>1339</v>
      </c>
      <c r="G873" t="s">
        <v>10335</v>
      </c>
      <c r="H873" t="s">
        <v>24</v>
      </c>
      <c r="I873" t="s">
        <v>92</v>
      </c>
      <c r="J873">
        <v>2</v>
      </c>
      <c r="K873" s="1">
        <v>128130</v>
      </c>
      <c r="L873" s="1">
        <v>256260</v>
      </c>
      <c r="M873">
        <v>15</v>
      </c>
      <c r="N873" t="s">
        <v>26</v>
      </c>
      <c r="O873">
        <v>3</v>
      </c>
      <c r="P873" t="s">
        <v>35</v>
      </c>
      <c r="Q873">
        <v>148</v>
      </c>
      <c r="R873" s="1">
        <v>1077152</v>
      </c>
    </row>
    <row r="874" spans="1:18" x14ac:dyDescent="0.3">
      <c r="A874" t="s">
        <v>10336</v>
      </c>
      <c r="B874" s="9">
        <v>45422</v>
      </c>
      <c r="C874" t="s">
        <v>8730</v>
      </c>
      <c r="D874" t="s">
        <v>8731</v>
      </c>
      <c r="E874" t="s">
        <v>1738</v>
      </c>
      <c r="F874" t="s">
        <v>868</v>
      </c>
      <c r="G874" t="s">
        <v>10337</v>
      </c>
      <c r="H874" t="s">
        <v>40</v>
      </c>
      <c r="I874" t="s">
        <v>123</v>
      </c>
      <c r="J874">
        <v>4</v>
      </c>
      <c r="K874" s="1">
        <v>3996</v>
      </c>
      <c r="L874" s="1">
        <v>15984</v>
      </c>
      <c r="M874" t="s">
        <v>27</v>
      </c>
      <c r="N874" t="s">
        <v>34</v>
      </c>
      <c r="O874">
        <v>2</v>
      </c>
      <c r="P874" t="s">
        <v>28</v>
      </c>
      <c r="Q874">
        <v>164</v>
      </c>
      <c r="R874" s="1">
        <v>289731</v>
      </c>
    </row>
    <row r="875" spans="1:18" x14ac:dyDescent="0.3">
      <c r="A875" t="s">
        <v>10338</v>
      </c>
      <c r="B875" s="9">
        <v>45226</v>
      </c>
      <c r="C875" t="s">
        <v>8730</v>
      </c>
      <c r="D875" t="s">
        <v>8731</v>
      </c>
      <c r="E875" t="s">
        <v>949</v>
      </c>
      <c r="F875" t="s">
        <v>1744</v>
      </c>
      <c r="G875" t="s">
        <v>10339</v>
      </c>
      <c r="H875" t="s">
        <v>32</v>
      </c>
      <c r="I875" t="s">
        <v>141</v>
      </c>
      <c r="J875">
        <v>8</v>
      </c>
      <c r="K875" s="1">
        <v>5536</v>
      </c>
      <c r="L875" s="1">
        <v>44288</v>
      </c>
      <c r="M875">
        <v>0</v>
      </c>
      <c r="N875" t="s">
        <v>27</v>
      </c>
      <c r="O875">
        <v>4</v>
      </c>
      <c r="P875" t="s">
        <v>35</v>
      </c>
      <c r="Q875">
        <v>119</v>
      </c>
      <c r="R875" s="1">
        <v>558942</v>
      </c>
    </row>
    <row r="876" spans="1:18" x14ac:dyDescent="0.3">
      <c r="A876" t="s">
        <v>10340</v>
      </c>
      <c r="B876" s="9">
        <v>45172</v>
      </c>
      <c r="C876" t="s">
        <v>8730</v>
      </c>
      <c r="D876" t="s">
        <v>8731</v>
      </c>
      <c r="E876" t="s">
        <v>1738</v>
      </c>
      <c r="F876" t="s">
        <v>305</v>
      </c>
      <c r="G876" t="s">
        <v>10341</v>
      </c>
      <c r="H876" t="s">
        <v>45</v>
      </c>
      <c r="I876" t="s">
        <v>74</v>
      </c>
      <c r="J876">
        <v>7</v>
      </c>
      <c r="K876" s="1">
        <v>33788</v>
      </c>
      <c r="L876" s="1">
        <v>236516</v>
      </c>
      <c r="M876">
        <v>5</v>
      </c>
      <c r="N876" t="s">
        <v>57</v>
      </c>
      <c r="O876">
        <v>5</v>
      </c>
      <c r="P876" t="s">
        <v>35</v>
      </c>
      <c r="Q876">
        <v>132</v>
      </c>
      <c r="R876" s="1">
        <v>383206</v>
      </c>
    </row>
    <row r="877" spans="1:18" x14ac:dyDescent="0.3">
      <c r="A877" t="s">
        <v>10342</v>
      </c>
      <c r="B877" s="9">
        <v>44947</v>
      </c>
      <c r="C877" t="s">
        <v>8730</v>
      </c>
      <c r="D877" t="s">
        <v>8731</v>
      </c>
      <c r="E877" t="s">
        <v>949</v>
      </c>
      <c r="F877" t="s">
        <v>937</v>
      </c>
      <c r="G877" t="s">
        <v>10343</v>
      </c>
      <c r="H877" t="s">
        <v>24</v>
      </c>
      <c r="I877" t="s">
        <v>152</v>
      </c>
      <c r="J877">
        <v>7</v>
      </c>
      <c r="K877" s="1">
        <v>237554</v>
      </c>
      <c r="L877" s="1">
        <v>1662878</v>
      </c>
      <c r="M877">
        <v>15</v>
      </c>
      <c r="N877" t="s">
        <v>26</v>
      </c>
      <c r="O877">
        <v>4</v>
      </c>
      <c r="P877" t="s">
        <v>35</v>
      </c>
      <c r="Q877">
        <v>107</v>
      </c>
      <c r="R877" s="1">
        <v>1077152</v>
      </c>
    </row>
    <row r="878" spans="1:18" x14ac:dyDescent="0.3">
      <c r="A878" t="s">
        <v>10344</v>
      </c>
      <c r="B878" s="9">
        <v>45372</v>
      </c>
      <c r="C878" t="s">
        <v>8730</v>
      </c>
      <c r="D878" t="s">
        <v>8731</v>
      </c>
      <c r="E878" t="s">
        <v>1738</v>
      </c>
      <c r="F878" t="s">
        <v>1561</v>
      </c>
      <c r="G878" t="s">
        <v>10345</v>
      </c>
      <c r="H878" t="s">
        <v>45</v>
      </c>
      <c r="I878" t="s">
        <v>211</v>
      </c>
      <c r="J878">
        <v>2</v>
      </c>
      <c r="K878" s="1">
        <v>23901</v>
      </c>
      <c r="L878" s="1">
        <v>47802</v>
      </c>
      <c r="M878">
        <v>0</v>
      </c>
      <c r="N878" t="s">
        <v>57</v>
      </c>
      <c r="O878">
        <v>4</v>
      </c>
      <c r="P878" t="s">
        <v>35</v>
      </c>
      <c r="Q878">
        <v>26</v>
      </c>
      <c r="R878" s="1">
        <v>383206</v>
      </c>
    </row>
    <row r="879" spans="1:18" x14ac:dyDescent="0.3">
      <c r="A879" t="s">
        <v>10346</v>
      </c>
      <c r="B879" s="9">
        <v>45486</v>
      </c>
      <c r="C879" t="s">
        <v>8730</v>
      </c>
      <c r="D879" t="s">
        <v>8731</v>
      </c>
      <c r="E879" t="s">
        <v>949</v>
      </c>
      <c r="F879" t="s">
        <v>245</v>
      </c>
      <c r="G879" t="s">
        <v>10347</v>
      </c>
      <c r="H879" t="s">
        <v>24</v>
      </c>
      <c r="I879" t="s">
        <v>161</v>
      </c>
      <c r="J879">
        <v>17</v>
      </c>
      <c r="K879" s="1">
        <v>90952</v>
      </c>
      <c r="L879" s="1">
        <v>1546184</v>
      </c>
      <c r="M879">
        <v>5</v>
      </c>
      <c r="N879" t="s">
        <v>47</v>
      </c>
      <c r="O879">
        <v>0</v>
      </c>
      <c r="P879" t="s">
        <v>28</v>
      </c>
      <c r="Q879">
        <v>52</v>
      </c>
      <c r="R879" s="1">
        <v>1077152</v>
      </c>
    </row>
    <row r="880" spans="1:18" x14ac:dyDescent="0.3">
      <c r="A880" t="s">
        <v>10348</v>
      </c>
      <c r="B880" s="9">
        <v>45174</v>
      </c>
      <c r="C880" t="s">
        <v>8730</v>
      </c>
      <c r="D880" t="s">
        <v>8731</v>
      </c>
      <c r="E880" t="s">
        <v>949</v>
      </c>
      <c r="F880" t="s">
        <v>3185</v>
      </c>
      <c r="G880" t="s">
        <v>10349</v>
      </c>
      <c r="H880" t="s">
        <v>65</v>
      </c>
      <c r="I880" t="s">
        <v>66</v>
      </c>
      <c r="J880">
        <v>5</v>
      </c>
      <c r="K880" s="1">
        <v>159403</v>
      </c>
      <c r="L880" s="1">
        <v>797015</v>
      </c>
      <c r="M880">
        <v>0</v>
      </c>
      <c r="N880" t="s">
        <v>57</v>
      </c>
      <c r="O880">
        <v>1</v>
      </c>
      <c r="P880" t="s">
        <v>28</v>
      </c>
      <c r="Q880">
        <v>88</v>
      </c>
      <c r="R880" s="1">
        <v>761054</v>
      </c>
    </row>
    <row r="881" spans="1:18" x14ac:dyDescent="0.3">
      <c r="A881" t="s">
        <v>10350</v>
      </c>
      <c r="B881" s="9">
        <v>45423</v>
      </c>
      <c r="C881" t="s">
        <v>8730</v>
      </c>
      <c r="D881" t="s">
        <v>8731</v>
      </c>
      <c r="E881" t="s">
        <v>2951</v>
      </c>
      <c r="F881" t="s">
        <v>1592</v>
      </c>
      <c r="G881" t="s">
        <v>10351</v>
      </c>
      <c r="H881" t="s">
        <v>32</v>
      </c>
      <c r="I881" t="s">
        <v>141</v>
      </c>
      <c r="J881">
        <v>3</v>
      </c>
      <c r="K881" s="1">
        <v>10948</v>
      </c>
      <c r="L881" s="1">
        <v>32844</v>
      </c>
      <c r="M881">
        <v>10</v>
      </c>
      <c r="N881" t="s">
        <v>27</v>
      </c>
      <c r="O881">
        <v>4</v>
      </c>
      <c r="P881" t="s">
        <v>35</v>
      </c>
      <c r="Q881">
        <v>199</v>
      </c>
      <c r="R881" s="1">
        <v>558942</v>
      </c>
    </row>
    <row r="882" spans="1:18" x14ac:dyDescent="0.3">
      <c r="A882" t="s">
        <v>10352</v>
      </c>
      <c r="B882" s="9">
        <v>45196</v>
      </c>
      <c r="C882" t="s">
        <v>8730</v>
      </c>
      <c r="D882" t="s">
        <v>8731</v>
      </c>
      <c r="E882" t="s">
        <v>949</v>
      </c>
      <c r="F882" t="s">
        <v>595</v>
      </c>
      <c r="G882" t="s">
        <v>10353</v>
      </c>
      <c r="H882" t="s">
        <v>24</v>
      </c>
      <c r="I882" t="s">
        <v>161</v>
      </c>
      <c r="J882">
        <v>16</v>
      </c>
      <c r="K882" s="1">
        <v>230924</v>
      </c>
      <c r="L882" s="1">
        <v>3694784</v>
      </c>
      <c r="M882">
        <v>10</v>
      </c>
      <c r="N882" t="s">
        <v>34</v>
      </c>
      <c r="O882">
        <v>5</v>
      </c>
      <c r="P882" t="s">
        <v>28</v>
      </c>
      <c r="Q882">
        <v>179</v>
      </c>
      <c r="R882" s="1">
        <v>1077152</v>
      </c>
    </row>
    <row r="883" spans="1:18" x14ac:dyDescent="0.3">
      <c r="A883" t="s">
        <v>10354</v>
      </c>
      <c r="B883" s="9">
        <v>44988</v>
      </c>
      <c r="C883" t="s">
        <v>8730</v>
      </c>
      <c r="D883" t="s">
        <v>8731</v>
      </c>
      <c r="E883" t="s">
        <v>949</v>
      </c>
      <c r="F883" t="s">
        <v>43</v>
      </c>
      <c r="G883" t="s">
        <v>10355</v>
      </c>
      <c r="H883" t="s">
        <v>24</v>
      </c>
      <c r="I883" t="s">
        <v>56</v>
      </c>
      <c r="J883">
        <v>5</v>
      </c>
      <c r="K883" s="1">
        <v>200365</v>
      </c>
      <c r="L883" s="1">
        <v>1001825</v>
      </c>
      <c r="M883">
        <v>0</v>
      </c>
      <c r="N883" t="s">
        <v>26</v>
      </c>
      <c r="O883">
        <v>1</v>
      </c>
      <c r="P883" t="s">
        <v>35</v>
      </c>
      <c r="Q883">
        <v>190</v>
      </c>
      <c r="R883" s="1">
        <v>1077152</v>
      </c>
    </row>
    <row r="884" spans="1:18" x14ac:dyDescent="0.3">
      <c r="A884" t="s">
        <v>10356</v>
      </c>
      <c r="B884" s="9">
        <v>45009</v>
      </c>
      <c r="C884" t="s">
        <v>8730</v>
      </c>
      <c r="D884" t="s">
        <v>8731</v>
      </c>
      <c r="E884" t="s">
        <v>1738</v>
      </c>
      <c r="F884" t="s">
        <v>470</v>
      </c>
      <c r="G884" t="s">
        <v>10357</v>
      </c>
      <c r="H884" t="s">
        <v>24</v>
      </c>
      <c r="I884" t="s">
        <v>152</v>
      </c>
      <c r="J884">
        <v>16</v>
      </c>
      <c r="K884" s="1">
        <v>302339</v>
      </c>
      <c r="L884" s="1">
        <v>4837424</v>
      </c>
      <c r="M884" t="s">
        <v>27</v>
      </c>
      <c r="N884" t="s">
        <v>47</v>
      </c>
      <c r="O884">
        <v>3</v>
      </c>
      <c r="P884" t="s">
        <v>35</v>
      </c>
      <c r="Q884">
        <v>62</v>
      </c>
      <c r="R884" s="1">
        <v>1077152</v>
      </c>
    </row>
    <row r="885" spans="1:18" x14ac:dyDescent="0.3">
      <c r="A885" t="s">
        <v>10358</v>
      </c>
      <c r="B885" s="9">
        <v>44930</v>
      </c>
      <c r="C885" t="s">
        <v>8730</v>
      </c>
      <c r="D885" t="s">
        <v>8731</v>
      </c>
      <c r="E885" t="s">
        <v>949</v>
      </c>
      <c r="F885" t="s">
        <v>452</v>
      </c>
      <c r="G885" t="s">
        <v>10359</v>
      </c>
      <c r="H885" t="s">
        <v>40</v>
      </c>
      <c r="I885" t="s">
        <v>70</v>
      </c>
      <c r="J885">
        <v>7</v>
      </c>
      <c r="K885" s="1">
        <v>1611</v>
      </c>
      <c r="L885" s="1">
        <v>11277</v>
      </c>
      <c r="M885">
        <v>20</v>
      </c>
      <c r="N885" t="s">
        <v>27</v>
      </c>
      <c r="O885">
        <v>2</v>
      </c>
      <c r="P885" t="s">
        <v>35</v>
      </c>
      <c r="Q885">
        <v>72</v>
      </c>
      <c r="R885" s="1">
        <v>289731</v>
      </c>
    </row>
    <row r="886" spans="1:18" x14ac:dyDescent="0.3">
      <c r="A886" t="s">
        <v>10360</v>
      </c>
      <c r="B886" s="9">
        <v>45354</v>
      </c>
      <c r="C886" t="s">
        <v>8730</v>
      </c>
      <c r="D886" t="s">
        <v>8731</v>
      </c>
      <c r="E886" t="s">
        <v>1738</v>
      </c>
      <c r="F886" t="s">
        <v>2449</v>
      </c>
      <c r="G886" t="s">
        <v>10361</v>
      </c>
      <c r="H886" t="s">
        <v>45</v>
      </c>
      <c r="I886" t="s">
        <v>98</v>
      </c>
      <c r="J886">
        <v>6</v>
      </c>
      <c r="K886" s="1">
        <v>3904</v>
      </c>
      <c r="L886" s="1">
        <v>23424</v>
      </c>
      <c r="M886">
        <v>0</v>
      </c>
      <c r="N886" t="s">
        <v>47</v>
      </c>
      <c r="O886">
        <v>1</v>
      </c>
      <c r="P886" t="s">
        <v>35</v>
      </c>
      <c r="Q886">
        <v>102</v>
      </c>
      <c r="R886" s="1">
        <v>383206</v>
      </c>
    </row>
    <row r="887" spans="1:18" x14ac:dyDescent="0.3">
      <c r="A887" t="s">
        <v>10362</v>
      </c>
      <c r="B887" s="9">
        <v>45330</v>
      </c>
      <c r="C887" t="s">
        <v>8730</v>
      </c>
      <c r="D887" t="s">
        <v>8731</v>
      </c>
      <c r="E887" t="s">
        <v>949</v>
      </c>
      <c r="F887" t="s">
        <v>833</v>
      </c>
      <c r="G887" t="s">
        <v>10363</v>
      </c>
      <c r="H887" t="s">
        <v>32</v>
      </c>
      <c r="I887" t="s">
        <v>113</v>
      </c>
      <c r="J887">
        <v>15</v>
      </c>
      <c r="K887" s="1">
        <v>8481</v>
      </c>
      <c r="L887" s="1">
        <v>127215</v>
      </c>
      <c r="M887">
        <v>0</v>
      </c>
      <c r="N887" t="s">
        <v>47</v>
      </c>
      <c r="O887">
        <v>3</v>
      </c>
      <c r="P887" t="s">
        <v>28</v>
      </c>
      <c r="Q887">
        <v>170</v>
      </c>
      <c r="R887" s="1">
        <v>558942</v>
      </c>
    </row>
    <row r="888" spans="1:18" x14ac:dyDescent="0.3">
      <c r="A888" t="s">
        <v>10364</v>
      </c>
      <c r="B888" s="9">
        <v>45472</v>
      </c>
      <c r="C888" t="s">
        <v>8730</v>
      </c>
      <c r="D888" t="s">
        <v>8731</v>
      </c>
      <c r="E888" t="s">
        <v>949</v>
      </c>
      <c r="F888" t="s">
        <v>673</v>
      </c>
      <c r="G888" t="s">
        <v>10365</v>
      </c>
      <c r="H888" t="s">
        <v>32</v>
      </c>
      <c r="I888" t="s">
        <v>237</v>
      </c>
      <c r="J888">
        <v>12</v>
      </c>
      <c r="K888" s="1">
        <v>17217</v>
      </c>
      <c r="L888" s="1">
        <v>206604</v>
      </c>
      <c r="M888">
        <v>0</v>
      </c>
      <c r="N888" t="s">
        <v>26</v>
      </c>
      <c r="O888">
        <v>3</v>
      </c>
      <c r="P888" t="s">
        <v>28</v>
      </c>
      <c r="Q888">
        <v>93</v>
      </c>
      <c r="R888" s="1">
        <v>558942</v>
      </c>
    </row>
    <row r="889" spans="1:18" x14ac:dyDescent="0.3">
      <c r="A889" t="s">
        <v>10366</v>
      </c>
      <c r="B889" s="9">
        <v>45108</v>
      </c>
      <c r="C889" t="s">
        <v>8730</v>
      </c>
      <c r="D889" t="s">
        <v>8731</v>
      </c>
      <c r="E889" t="s">
        <v>949</v>
      </c>
      <c r="F889" t="s">
        <v>3397</v>
      </c>
      <c r="G889" t="s">
        <v>10367</v>
      </c>
      <c r="H889" t="s">
        <v>24</v>
      </c>
      <c r="I889" t="s">
        <v>161</v>
      </c>
      <c r="J889">
        <v>5</v>
      </c>
      <c r="K889" s="1">
        <v>35564</v>
      </c>
      <c r="L889" s="1">
        <v>177820</v>
      </c>
      <c r="M889">
        <v>20</v>
      </c>
      <c r="N889" t="s">
        <v>26</v>
      </c>
      <c r="O889" t="s">
        <v>27</v>
      </c>
      <c r="P889" t="s">
        <v>27</v>
      </c>
      <c r="Q889">
        <v>110</v>
      </c>
      <c r="R889" s="1">
        <v>1077152</v>
      </c>
    </row>
    <row r="890" spans="1:18" x14ac:dyDescent="0.3">
      <c r="A890" t="s">
        <v>10368</v>
      </c>
      <c r="B890" s="9">
        <v>44995</v>
      </c>
      <c r="C890" t="s">
        <v>8730</v>
      </c>
      <c r="D890" t="s">
        <v>8731</v>
      </c>
      <c r="E890" t="s">
        <v>1738</v>
      </c>
      <c r="F890" t="s">
        <v>489</v>
      </c>
      <c r="G890" t="s">
        <v>10369</v>
      </c>
      <c r="H890" t="s">
        <v>24</v>
      </c>
      <c r="I890" t="s">
        <v>25</v>
      </c>
      <c r="J890">
        <v>14</v>
      </c>
      <c r="K890" s="1">
        <v>185317</v>
      </c>
      <c r="L890" s="1">
        <v>2594438</v>
      </c>
      <c r="M890">
        <v>10</v>
      </c>
      <c r="N890" t="s">
        <v>47</v>
      </c>
      <c r="O890">
        <v>2</v>
      </c>
      <c r="P890" t="s">
        <v>28</v>
      </c>
      <c r="Q890">
        <v>100</v>
      </c>
      <c r="R890" s="1">
        <v>1077152</v>
      </c>
    </row>
    <row r="891" spans="1:18" x14ac:dyDescent="0.3">
      <c r="A891" t="s">
        <v>10370</v>
      </c>
      <c r="B891" s="9">
        <v>44938</v>
      </c>
      <c r="C891" t="s">
        <v>8730</v>
      </c>
      <c r="D891" t="s">
        <v>8731</v>
      </c>
      <c r="E891" t="s">
        <v>1738</v>
      </c>
      <c r="F891" t="s">
        <v>1764</v>
      </c>
      <c r="G891" t="s">
        <v>10371</v>
      </c>
      <c r="H891" t="s">
        <v>32</v>
      </c>
      <c r="I891" t="s">
        <v>141</v>
      </c>
      <c r="J891">
        <v>3</v>
      </c>
      <c r="K891" s="1">
        <v>2383</v>
      </c>
      <c r="L891" s="1">
        <v>7149</v>
      </c>
      <c r="M891">
        <v>0</v>
      </c>
      <c r="N891" t="s">
        <v>26</v>
      </c>
      <c r="O891" t="s">
        <v>27</v>
      </c>
      <c r="P891" t="s">
        <v>35</v>
      </c>
      <c r="Q891">
        <v>91</v>
      </c>
      <c r="R891" s="1">
        <v>558942</v>
      </c>
    </row>
    <row r="892" spans="1:18" x14ac:dyDescent="0.3">
      <c r="A892" t="s">
        <v>10372</v>
      </c>
      <c r="B892" s="9">
        <v>45591</v>
      </c>
      <c r="C892" t="s">
        <v>8730</v>
      </c>
      <c r="D892" t="s">
        <v>8731</v>
      </c>
      <c r="E892" t="s">
        <v>2951</v>
      </c>
      <c r="F892" t="s">
        <v>467</v>
      </c>
      <c r="G892" t="s">
        <v>10373</v>
      </c>
      <c r="H892" t="s">
        <v>40</v>
      </c>
      <c r="I892" t="s">
        <v>123</v>
      </c>
      <c r="J892">
        <v>15</v>
      </c>
      <c r="K892" s="1">
        <v>9305</v>
      </c>
      <c r="L892" s="1">
        <v>139575</v>
      </c>
      <c r="M892">
        <v>0</v>
      </c>
      <c r="N892" t="s">
        <v>47</v>
      </c>
      <c r="O892">
        <v>3</v>
      </c>
      <c r="P892" t="s">
        <v>35</v>
      </c>
      <c r="Q892">
        <v>94</v>
      </c>
      <c r="R892" s="1">
        <v>289731</v>
      </c>
    </row>
    <row r="893" spans="1:18" x14ac:dyDescent="0.3">
      <c r="A893" t="s">
        <v>10374</v>
      </c>
      <c r="B893" s="9">
        <v>45582</v>
      </c>
      <c r="C893" t="s">
        <v>8730</v>
      </c>
      <c r="D893" t="s">
        <v>8731</v>
      </c>
      <c r="E893" t="s">
        <v>949</v>
      </c>
      <c r="F893" t="s">
        <v>353</v>
      </c>
      <c r="G893" t="s">
        <v>27</v>
      </c>
      <c r="H893" t="s">
        <v>32</v>
      </c>
      <c r="I893" t="s">
        <v>33</v>
      </c>
      <c r="J893">
        <v>3</v>
      </c>
      <c r="K893" s="1">
        <v>10951</v>
      </c>
      <c r="L893" s="1">
        <v>32853</v>
      </c>
      <c r="M893">
        <v>15</v>
      </c>
      <c r="N893" t="s">
        <v>26</v>
      </c>
      <c r="O893">
        <v>5</v>
      </c>
      <c r="P893" t="s">
        <v>35</v>
      </c>
      <c r="Q893">
        <v>3</v>
      </c>
      <c r="R893" s="1">
        <v>558942</v>
      </c>
    </row>
    <row r="894" spans="1:18" x14ac:dyDescent="0.3">
      <c r="A894" t="s">
        <v>10375</v>
      </c>
      <c r="B894" s="9">
        <v>44976</v>
      </c>
      <c r="C894" t="s">
        <v>8730</v>
      </c>
      <c r="D894" t="s">
        <v>8731</v>
      </c>
      <c r="E894" t="s">
        <v>949</v>
      </c>
      <c r="F894" t="s">
        <v>2132</v>
      </c>
      <c r="G894" t="s">
        <v>27</v>
      </c>
      <c r="H894" t="s">
        <v>32</v>
      </c>
      <c r="I894" t="s">
        <v>95</v>
      </c>
      <c r="J894">
        <v>18</v>
      </c>
      <c r="K894" s="1">
        <v>11727</v>
      </c>
      <c r="L894" s="1">
        <v>211086</v>
      </c>
      <c r="M894">
        <v>0</v>
      </c>
      <c r="N894" t="s">
        <v>26</v>
      </c>
      <c r="O894" t="s">
        <v>27</v>
      </c>
      <c r="P894" t="s">
        <v>35</v>
      </c>
      <c r="Q894">
        <v>81</v>
      </c>
      <c r="R894" s="1">
        <v>558942</v>
      </c>
    </row>
    <row r="895" spans="1:18" x14ac:dyDescent="0.3">
      <c r="A895" t="s">
        <v>10376</v>
      </c>
      <c r="B895" s="9">
        <v>45259</v>
      </c>
      <c r="C895" t="s">
        <v>8730</v>
      </c>
      <c r="D895" t="s">
        <v>8731</v>
      </c>
      <c r="E895" t="s">
        <v>949</v>
      </c>
      <c r="F895" t="s">
        <v>2415</v>
      </c>
      <c r="G895" t="s">
        <v>10377</v>
      </c>
      <c r="H895" t="s">
        <v>32</v>
      </c>
      <c r="I895" t="s">
        <v>141</v>
      </c>
      <c r="J895">
        <v>4</v>
      </c>
      <c r="K895" s="1">
        <v>2444</v>
      </c>
      <c r="L895" s="1">
        <v>9776</v>
      </c>
      <c r="M895">
        <v>0</v>
      </c>
      <c r="N895" t="s">
        <v>27</v>
      </c>
      <c r="O895">
        <v>4</v>
      </c>
      <c r="P895" t="s">
        <v>35</v>
      </c>
      <c r="Q895">
        <v>153</v>
      </c>
      <c r="R895" s="1">
        <v>558942</v>
      </c>
    </row>
    <row r="896" spans="1:18" x14ac:dyDescent="0.3">
      <c r="A896" t="s">
        <v>10378</v>
      </c>
      <c r="B896" s="9">
        <v>45247</v>
      </c>
      <c r="C896" t="s">
        <v>8730</v>
      </c>
      <c r="D896" t="s">
        <v>8731</v>
      </c>
      <c r="E896" t="s">
        <v>2951</v>
      </c>
      <c r="F896" t="s">
        <v>207</v>
      </c>
      <c r="G896" t="s">
        <v>10379</v>
      </c>
      <c r="H896" t="s">
        <v>32</v>
      </c>
      <c r="I896" t="s">
        <v>237</v>
      </c>
      <c r="J896">
        <v>8</v>
      </c>
      <c r="K896" s="1">
        <v>18660</v>
      </c>
      <c r="L896" s="1">
        <v>149280</v>
      </c>
      <c r="M896">
        <v>10</v>
      </c>
      <c r="N896" t="s">
        <v>27</v>
      </c>
      <c r="O896">
        <v>5</v>
      </c>
      <c r="P896" t="s">
        <v>35</v>
      </c>
      <c r="Q896">
        <v>47</v>
      </c>
      <c r="R896" s="1">
        <v>558942</v>
      </c>
    </row>
    <row r="897" spans="1:18" x14ac:dyDescent="0.3">
      <c r="A897" t="s">
        <v>10380</v>
      </c>
      <c r="B897" s="9">
        <v>45459</v>
      </c>
      <c r="C897" t="s">
        <v>8730</v>
      </c>
      <c r="D897" t="s">
        <v>8731</v>
      </c>
      <c r="E897" t="s">
        <v>2951</v>
      </c>
      <c r="F897" t="s">
        <v>2781</v>
      </c>
      <c r="G897" t="s">
        <v>10381</v>
      </c>
      <c r="H897" t="s">
        <v>32</v>
      </c>
      <c r="I897" t="s">
        <v>141</v>
      </c>
      <c r="J897">
        <v>3</v>
      </c>
      <c r="K897" s="1">
        <v>16066</v>
      </c>
      <c r="L897" s="1">
        <v>48198</v>
      </c>
      <c r="M897">
        <v>0</v>
      </c>
      <c r="N897" t="s">
        <v>47</v>
      </c>
      <c r="O897">
        <v>5</v>
      </c>
      <c r="P897" t="s">
        <v>35</v>
      </c>
      <c r="Q897">
        <v>174</v>
      </c>
      <c r="R897" s="1">
        <v>558942</v>
      </c>
    </row>
    <row r="898" spans="1:18" x14ac:dyDescent="0.3">
      <c r="A898" t="s">
        <v>10382</v>
      </c>
      <c r="B898" s="9">
        <v>44959</v>
      </c>
      <c r="C898" t="s">
        <v>8730</v>
      </c>
      <c r="D898" t="s">
        <v>8731</v>
      </c>
      <c r="E898" t="s">
        <v>1738</v>
      </c>
      <c r="F898" t="s">
        <v>1313</v>
      </c>
      <c r="G898" t="s">
        <v>10383</v>
      </c>
      <c r="H898" t="s">
        <v>24</v>
      </c>
      <c r="I898" t="s">
        <v>92</v>
      </c>
      <c r="J898">
        <v>8</v>
      </c>
      <c r="K898" s="1">
        <v>280344</v>
      </c>
      <c r="L898" s="1">
        <v>2242752</v>
      </c>
      <c r="M898">
        <v>15</v>
      </c>
      <c r="N898" t="s">
        <v>26</v>
      </c>
      <c r="O898">
        <v>5</v>
      </c>
      <c r="P898" t="s">
        <v>35</v>
      </c>
      <c r="Q898">
        <v>149</v>
      </c>
      <c r="R898" s="1">
        <v>1077152</v>
      </c>
    </row>
    <row r="899" spans="1:18" x14ac:dyDescent="0.3">
      <c r="A899" t="s">
        <v>10384</v>
      </c>
      <c r="B899" s="9">
        <v>45417</v>
      </c>
      <c r="C899" t="s">
        <v>8730</v>
      </c>
      <c r="D899" t="s">
        <v>8731</v>
      </c>
      <c r="E899" t="s">
        <v>2951</v>
      </c>
      <c r="F899" t="s">
        <v>1777</v>
      </c>
      <c r="G899" t="s">
        <v>10385</v>
      </c>
      <c r="H899" t="s">
        <v>45</v>
      </c>
      <c r="I899" t="s">
        <v>46</v>
      </c>
      <c r="J899">
        <v>10</v>
      </c>
      <c r="K899" s="1">
        <v>3586</v>
      </c>
      <c r="L899" s="1">
        <v>35860</v>
      </c>
      <c r="M899">
        <v>5</v>
      </c>
      <c r="N899" t="s">
        <v>47</v>
      </c>
      <c r="O899">
        <v>3</v>
      </c>
      <c r="P899" t="s">
        <v>35</v>
      </c>
      <c r="Q899">
        <v>21</v>
      </c>
      <c r="R899" s="1">
        <v>383206</v>
      </c>
    </row>
    <row r="900" spans="1:18" x14ac:dyDescent="0.3">
      <c r="A900" t="s">
        <v>10386</v>
      </c>
      <c r="B900" s="9">
        <v>45584</v>
      </c>
      <c r="C900" t="s">
        <v>8730</v>
      </c>
      <c r="D900" t="s">
        <v>8731</v>
      </c>
      <c r="E900" t="s">
        <v>1738</v>
      </c>
      <c r="F900" t="s">
        <v>2508</v>
      </c>
      <c r="G900" t="s">
        <v>10387</v>
      </c>
      <c r="H900" t="s">
        <v>24</v>
      </c>
      <c r="I900" t="s">
        <v>174</v>
      </c>
      <c r="J900">
        <v>6</v>
      </c>
      <c r="K900" s="1">
        <v>106019</v>
      </c>
      <c r="L900" s="1">
        <v>636114</v>
      </c>
      <c r="M900">
        <v>0</v>
      </c>
      <c r="N900" t="s">
        <v>34</v>
      </c>
      <c r="O900">
        <v>4</v>
      </c>
      <c r="P900" t="s">
        <v>28</v>
      </c>
      <c r="Q900">
        <v>5</v>
      </c>
      <c r="R900" s="1">
        <v>1077152</v>
      </c>
    </row>
    <row r="901" spans="1:18" x14ac:dyDescent="0.3">
      <c r="A901" t="s">
        <v>10388</v>
      </c>
      <c r="B901" s="9">
        <v>45091</v>
      </c>
      <c r="C901" t="s">
        <v>8730</v>
      </c>
      <c r="D901" t="s">
        <v>8731</v>
      </c>
      <c r="E901" t="s">
        <v>949</v>
      </c>
      <c r="F901" t="s">
        <v>1094</v>
      </c>
      <c r="G901" t="s">
        <v>27</v>
      </c>
      <c r="H901" t="s">
        <v>32</v>
      </c>
      <c r="I901" t="s">
        <v>117</v>
      </c>
      <c r="J901">
        <v>5</v>
      </c>
      <c r="K901" s="1">
        <v>7285</v>
      </c>
      <c r="L901" s="1">
        <v>36425</v>
      </c>
      <c r="M901" t="s">
        <v>27</v>
      </c>
      <c r="N901" t="s">
        <v>57</v>
      </c>
      <c r="O901">
        <v>1</v>
      </c>
      <c r="P901" t="s">
        <v>28</v>
      </c>
      <c r="Q901">
        <v>94</v>
      </c>
      <c r="R901" s="1">
        <v>558942</v>
      </c>
    </row>
    <row r="902" spans="1:18" x14ac:dyDescent="0.3">
      <c r="A902" t="s">
        <v>10389</v>
      </c>
      <c r="B902" s="9">
        <v>45128</v>
      </c>
      <c r="C902" t="s">
        <v>8730</v>
      </c>
      <c r="D902" t="s">
        <v>8731</v>
      </c>
      <c r="E902" t="s">
        <v>949</v>
      </c>
      <c r="F902" t="s">
        <v>443</v>
      </c>
      <c r="G902" t="s">
        <v>10390</v>
      </c>
      <c r="H902" t="s">
        <v>45</v>
      </c>
      <c r="I902" t="s">
        <v>98</v>
      </c>
      <c r="J902">
        <v>3</v>
      </c>
      <c r="K902" s="1">
        <v>21109</v>
      </c>
      <c r="L902" s="1">
        <v>63327</v>
      </c>
      <c r="M902">
        <v>10</v>
      </c>
      <c r="N902" t="s">
        <v>57</v>
      </c>
      <c r="O902">
        <v>4</v>
      </c>
      <c r="P902" t="s">
        <v>35</v>
      </c>
      <c r="Q902">
        <v>176</v>
      </c>
      <c r="R902" s="1">
        <v>383206</v>
      </c>
    </row>
    <row r="903" spans="1:18" x14ac:dyDescent="0.3">
      <c r="A903" t="s">
        <v>10391</v>
      </c>
      <c r="B903" s="9">
        <v>45181</v>
      </c>
      <c r="C903" t="s">
        <v>8730</v>
      </c>
      <c r="D903" t="s">
        <v>8731</v>
      </c>
      <c r="E903" t="s">
        <v>949</v>
      </c>
      <c r="F903" t="s">
        <v>1917</v>
      </c>
      <c r="G903" t="s">
        <v>10392</v>
      </c>
      <c r="H903" t="s">
        <v>45</v>
      </c>
      <c r="I903" t="s">
        <v>211</v>
      </c>
      <c r="J903">
        <v>13</v>
      </c>
      <c r="K903" s="1">
        <v>41959</v>
      </c>
      <c r="L903" s="1">
        <v>545467</v>
      </c>
      <c r="M903">
        <v>15</v>
      </c>
      <c r="N903" t="s">
        <v>34</v>
      </c>
      <c r="O903">
        <v>1</v>
      </c>
      <c r="P903" t="s">
        <v>35</v>
      </c>
      <c r="Q903">
        <v>187</v>
      </c>
      <c r="R903" s="1">
        <v>383206</v>
      </c>
    </row>
    <row r="904" spans="1:18" x14ac:dyDescent="0.3">
      <c r="A904" t="s">
        <v>10393</v>
      </c>
      <c r="B904" s="9">
        <v>45527</v>
      </c>
      <c r="C904" t="s">
        <v>8730</v>
      </c>
      <c r="D904" t="s">
        <v>8731</v>
      </c>
      <c r="E904" t="s">
        <v>1738</v>
      </c>
      <c r="F904" t="s">
        <v>703</v>
      </c>
      <c r="G904" t="s">
        <v>10394</v>
      </c>
      <c r="H904" t="s">
        <v>32</v>
      </c>
      <c r="I904" t="s">
        <v>113</v>
      </c>
      <c r="J904">
        <v>4</v>
      </c>
      <c r="K904" s="1">
        <v>8688</v>
      </c>
      <c r="L904" s="1">
        <v>34752</v>
      </c>
      <c r="M904">
        <v>10</v>
      </c>
      <c r="N904" t="s">
        <v>27</v>
      </c>
      <c r="O904" t="s">
        <v>27</v>
      </c>
      <c r="P904" t="s">
        <v>28</v>
      </c>
      <c r="Q904">
        <v>164</v>
      </c>
      <c r="R904" s="1">
        <v>558942</v>
      </c>
    </row>
    <row r="905" spans="1:18" x14ac:dyDescent="0.3">
      <c r="A905" t="s">
        <v>10395</v>
      </c>
      <c r="B905" s="9">
        <v>45300</v>
      </c>
      <c r="C905" t="s">
        <v>8730</v>
      </c>
      <c r="D905" t="s">
        <v>8731</v>
      </c>
      <c r="E905" t="s">
        <v>1738</v>
      </c>
      <c r="F905" t="s">
        <v>1753</v>
      </c>
      <c r="G905" t="s">
        <v>10396</v>
      </c>
      <c r="H905" t="s">
        <v>24</v>
      </c>
      <c r="I905" t="s">
        <v>152</v>
      </c>
      <c r="J905">
        <v>1</v>
      </c>
      <c r="K905" s="1">
        <v>177903</v>
      </c>
      <c r="L905" s="1">
        <v>177903</v>
      </c>
      <c r="M905" t="s">
        <v>27</v>
      </c>
      <c r="N905" t="s">
        <v>57</v>
      </c>
      <c r="O905">
        <v>1</v>
      </c>
      <c r="P905" t="s">
        <v>35</v>
      </c>
      <c r="Q905">
        <v>10</v>
      </c>
      <c r="R905" s="1">
        <v>1077152</v>
      </c>
    </row>
    <row r="906" spans="1:18" x14ac:dyDescent="0.3">
      <c r="A906" t="s">
        <v>10397</v>
      </c>
      <c r="B906" s="9">
        <v>45432</v>
      </c>
      <c r="C906" t="s">
        <v>8730</v>
      </c>
      <c r="D906" t="s">
        <v>8731</v>
      </c>
      <c r="E906" t="s">
        <v>949</v>
      </c>
      <c r="F906" t="s">
        <v>3915</v>
      </c>
      <c r="G906" t="s">
        <v>27</v>
      </c>
      <c r="H906" t="s">
        <v>40</v>
      </c>
      <c r="I906" t="s">
        <v>123</v>
      </c>
      <c r="J906">
        <v>5</v>
      </c>
      <c r="K906" s="1">
        <v>11154</v>
      </c>
      <c r="L906" s="1">
        <v>55770</v>
      </c>
      <c r="M906">
        <v>20</v>
      </c>
      <c r="N906" t="s">
        <v>47</v>
      </c>
      <c r="O906">
        <v>1</v>
      </c>
      <c r="P906" t="s">
        <v>35</v>
      </c>
      <c r="Q906">
        <v>75</v>
      </c>
      <c r="R906" s="1">
        <v>289731</v>
      </c>
    </row>
    <row r="907" spans="1:18" x14ac:dyDescent="0.3">
      <c r="A907" t="s">
        <v>10398</v>
      </c>
      <c r="B907" s="9">
        <v>45387</v>
      </c>
      <c r="C907" t="s">
        <v>8730</v>
      </c>
      <c r="D907" t="s">
        <v>8731</v>
      </c>
      <c r="E907" t="s">
        <v>949</v>
      </c>
      <c r="F907" t="s">
        <v>2527</v>
      </c>
      <c r="G907" t="s">
        <v>10399</v>
      </c>
      <c r="H907" t="s">
        <v>45</v>
      </c>
      <c r="I907" t="s">
        <v>46</v>
      </c>
      <c r="J907">
        <v>8</v>
      </c>
      <c r="K907" s="1">
        <v>9950</v>
      </c>
      <c r="L907" s="1">
        <v>79600</v>
      </c>
      <c r="M907">
        <v>0</v>
      </c>
      <c r="N907" t="s">
        <v>57</v>
      </c>
      <c r="O907">
        <v>4</v>
      </c>
      <c r="P907" t="s">
        <v>28</v>
      </c>
      <c r="Q907">
        <v>108</v>
      </c>
      <c r="R907" s="1">
        <v>383206</v>
      </c>
    </row>
    <row r="908" spans="1:18" x14ac:dyDescent="0.3">
      <c r="A908" t="s">
        <v>10400</v>
      </c>
      <c r="B908" s="9">
        <v>45488</v>
      </c>
      <c r="C908" t="s">
        <v>8730</v>
      </c>
      <c r="D908" t="s">
        <v>8731</v>
      </c>
      <c r="E908" t="s">
        <v>1738</v>
      </c>
      <c r="F908" t="s">
        <v>2169</v>
      </c>
      <c r="G908" t="s">
        <v>10401</v>
      </c>
      <c r="H908" t="s">
        <v>45</v>
      </c>
      <c r="I908" t="s">
        <v>82</v>
      </c>
      <c r="J908">
        <v>14</v>
      </c>
      <c r="K908" s="1">
        <v>5703</v>
      </c>
      <c r="L908" s="1">
        <v>79842</v>
      </c>
      <c r="M908">
        <v>20</v>
      </c>
      <c r="N908" t="s">
        <v>57</v>
      </c>
      <c r="O908">
        <v>3</v>
      </c>
      <c r="P908" t="s">
        <v>28</v>
      </c>
      <c r="Q908">
        <v>54</v>
      </c>
      <c r="R908" s="1">
        <v>383206</v>
      </c>
    </row>
    <row r="909" spans="1:18" x14ac:dyDescent="0.3">
      <c r="A909" t="s">
        <v>10402</v>
      </c>
      <c r="B909" s="9">
        <v>45468</v>
      </c>
      <c r="C909" t="s">
        <v>8730</v>
      </c>
      <c r="D909" t="s">
        <v>8731</v>
      </c>
      <c r="E909" t="s">
        <v>949</v>
      </c>
      <c r="F909" t="s">
        <v>1345</v>
      </c>
      <c r="G909" t="s">
        <v>10403</v>
      </c>
      <c r="H909" t="s">
        <v>45</v>
      </c>
      <c r="I909" t="s">
        <v>74</v>
      </c>
      <c r="J909">
        <v>20</v>
      </c>
      <c r="K909" s="1">
        <v>21092</v>
      </c>
      <c r="L909" s="1">
        <v>421840</v>
      </c>
      <c r="M909">
        <v>0</v>
      </c>
      <c r="N909" t="s">
        <v>26</v>
      </c>
      <c r="O909">
        <v>5</v>
      </c>
      <c r="P909" t="s">
        <v>35</v>
      </c>
      <c r="Q909">
        <v>54</v>
      </c>
      <c r="R909" s="1">
        <v>383206</v>
      </c>
    </row>
    <row r="910" spans="1:18" x14ac:dyDescent="0.3">
      <c r="A910" t="s">
        <v>10404</v>
      </c>
      <c r="B910" s="9">
        <v>45137</v>
      </c>
      <c r="C910" t="s">
        <v>8730</v>
      </c>
      <c r="D910" t="s">
        <v>8731</v>
      </c>
      <c r="E910" t="s">
        <v>1738</v>
      </c>
      <c r="F910" t="s">
        <v>1016</v>
      </c>
      <c r="G910" t="s">
        <v>10405</v>
      </c>
      <c r="H910" t="s">
        <v>45</v>
      </c>
      <c r="I910" t="s">
        <v>211</v>
      </c>
      <c r="J910">
        <v>9</v>
      </c>
      <c r="K910" s="1">
        <v>12793</v>
      </c>
      <c r="L910" s="1">
        <v>115137</v>
      </c>
      <c r="M910">
        <v>0</v>
      </c>
      <c r="N910" t="s">
        <v>34</v>
      </c>
      <c r="O910">
        <v>3</v>
      </c>
      <c r="P910" t="s">
        <v>35</v>
      </c>
      <c r="Q910">
        <v>69</v>
      </c>
      <c r="R910" s="1">
        <v>383206</v>
      </c>
    </row>
    <row r="911" spans="1:18" x14ac:dyDescent="0.3">
      <c r="A911" t="s">
        <v>10406</v>
      </c>
      <c r="B911" s="9">
        <v>45250</v>
      </c>
      <c r="C911" t="s">
        <v>8730</v>
      </c>
      <c r="D911" t="s">
        <v>8731</v>
      </c>
      <c r="E911" t="s">
        <v>949</v>
      </c>
      <c r="F911" t="s">
        <v>1777</v>
      </c>
      <c r="G911" t="s">
        <v>10407</v>
      </c>
      <c r="H911" t="s">
        <v>45</v>
      </c>
      <c r="I911" t="s">
        <v>98</v>
      </c>
      <c r="J911">
        <v>18</v>
      </c>
      <c r="K911" s="1">
        <v>28882</v>
      </c>
      <c r="L911" s="1">
        <v>519876</v>
      </c>
      <c r="M911">
        <v>0</v>
      </c>
      <c r="N911" t="s">
        <v>26</v>
      </c>
      <c r="O911">
        <v>2</v>
      </c>
      <c r="P911" t="s">
        <v>35</v>
      </c>
      <c r="Q911">
        <v>40</v>
      </c>
      <c r="R911" s="1">
        <v>383206</v>
      </c>
    </row>
    <row r="912" spans="1:18" x14ac:dyDescent="0.3">
      <c r="A912" t="s">
        <v>10408</v>
      </c>
      <c r="B912" s="9">
        <v>45289</v>
      </c>
      <c r="C912" t="s">
        <v>8730</v>
      </c>
      <c r="D912" t="s">
        <v>8731</v>
      </c>
      <c r="E912" t="s">
        <v>949</v>
      </c>
      <c r="F912" t="s">
        <v>2691</v>
      </c>
      <c r="G912" t="s">
        <v>27</v>
      </c>
      <c r="H912" t="s">
        <v>24</v>
      </c>
      <c r="I912" t="s">
        <v>161</v>
      </c>
      <c r="J912">
        <v>12</v>
      </c>
      <c r="K912" s="1">
        <v>309568</v>
      </c>
      <c r="L912" s="1">
        <v>3714816</v>
      </c>
      <c r="M912">
        <v>5</v>
      </c>
      <c r="N912" t="s">
        <v>34</v>
      </c>
      <c r="O912">
        <v>4</v>
      </c>
      <c r="P912" t="s">
        <v>28</v>
      </c>
      <c r="Q912">
        <v>54</v>
      </c>
      <c r="R912" s="1">
        <v>1077152</v>
      </c>
    </row>
    <row r="913" spans="1:18" x14ac:dyDescent="0.3">
      <c r="A913" t="s">
        <v>10409</v>
      </c>
      <c r="B913" s="9">
        <v>45258</v>
      </c>
      <c r="C913" t="s">
        <v>8730</v>
      </c>
      <c r="D913" t="s">
        <v>8731</v>
      </c>
      <c r="E913" t="s">
        <v>949</v>
      </c>
      <c r="F913" t="s">
        <v>1581</v>
      </c>
      <c r="G913" t="s">
        <v>10410</v>
      </c>
      <c r="H913" t="s">
        <v>45</v>
      </c>
      <c r="I913" t="s">
        <v>98</v>
      </c>
      <c r="J913">
        <v>5</v>
      </c>
      <c r="K913" s="1">
        <v>40390</v>
      </c>
      <c r="L913" s="1">
        <v>201950</v>
      </c>
      <c r="M913" t="s">
        <v>27</v>
      </c>
      <c r="N913" t="s">
        <v>27</v>
      </c>
      <c r="O913" t="s">
        <v>27</v>
      </c>
      <c r="P913" t="s">
        <v>35</v>
      </c>
      <c r="Q913">
        <v>70</v>
      </c>
      <c r="R913" s="1">
        <v>383206</v>
      </c>
    </row>
    <row r="914" spans="1:18" x14ac:dyDescent="0.3">
      <c r="A914" t="s">
        <v>10411</v>
      </c>
      <c r="B914" s="9">
        <v>45406</v>
      </c>
      <c r="C914" t="s">
        <v>8730</v>
      </c>
      <c r="D914" t="s">
        <v>8731</v>
      </c>
      <c r="E914" t="s">
        <v>2951</v>
      </c>
      <c r="F914" t="s">
        <v>1738</v>
      </c>
      <c r="G914" t="s">
        <v>10412</v>
      </c>
      <c r="H914" t="s">
        <v>45</v>
      </c>
      <c r="I914" t="s">
        <v>181</v>
      </c>
      <c r="J914">
        <v>19</v>
      </c>
      <c r="K914" s="1">
        <v>14024</v>
      </c>
      <c r="L914" s="1">
        <v>266456</v>
      </c>
      <c r="M914">
        <v>0</v>
      </c>
      <c r="N914" t="s">
        <v>26</v>
      </c>
      <c r="O914">
        <v>4</v>
      </c>
      <c r="P914" t="s">
        <v>35</v>
      </c>
      <c r="Q914">
        <v>115</v>
      </c>
      <c r="R914" s="1">
        <v>383206</v>
      </c>
    </row>
    <row r="915" spans="1:18" x14ac:dyDescent="0.3">
      <c r="A915" t="s">
        <v>10413</v>
      </c>
      <c r="B915" s="9">
        <v>45450</v>
      </c>
      <c r="C915" t="s">
        <v>8730</v>
      </c>
      <c r="D915" t="s">
        <v>8731</v>
      </c>
      <c r="E915" t="s">
        <v>1738</v>
      </c>
      <c r="F915" t="s">
        <v>538</v>
      </c>
      <c r="G915" t="s">
        <v>10414</v>
      </c>
      <c r="H915" t="s">
        <v>40</v>
      </c>
      <c r="I915" t="s">
        <v>41</v>
      </c>
      <c r="J915">
        <v>12</v>
      </c>
      <c r="K915" s="1">
        <v>14180</v>
      </c>
      <c r="L915" s="1">
        <v>170160</v>
      </c>
      <c r="M915" t="s">
        <v>27</v>
      </c>
      <c r="N915" t="s">
        <v>57</v>
      </c>
      <c r="O915">
        <v>4</v>
      </c>
      <c r="P915" t="s">
        <v>35</v>
      </c>
      <c r="Q915">
        <v>179</v>
      </c>
      <c r="R915" s="1">
        <v>289731</v>
      </c>
    </row>
    <row r="916" spans="1:18" x14ac:dyDescent="0.3">
      <c r="A916" t="s">
        <v>10415</v>
      </c>
      <c r="B916" s="9">
        <v>45296</v>
      </c>
      <c r="C916" t="s">
        <v>8730</v>
      </c>
      <c r="D916" t="s">
        <v>8731</v>
      </c>
      <c r="E916" t="s">
        <v>1738</v>
      </c>
      <c r="F916" t="s">
        <v>111</v>
      </c>
      <c r="G916" t="s">
        <v>10416</v>
      </c>
      <c r="H916" t="s">
        <v>65</v>
      </c>
      <c r="I916" t="s">
        <v>78</v>
      </c>
      <c r="J916">
        <v>10</v>
      </c>
      <c r="K916" s="1">
        <v>142031</v>
      </c>
      <c r="L916" s="1">
        <v>1420310</v>
      </c>
      <c r="M916">
        <v>0</v>
      </c>
      <c r="N916" t="s">
        <v>27</v>
      </c>
      <c r="O916">
        <v>1</v>
      </c>
      <c r="P916" t="s">
        <v>35</v>
      </c>
      <c r="Q916">
        <v>62</v>
      </c>
      <c r="R916" s="1">
        <v>761054</v>
      </c>
    </row>
    <row r="917" spans="1:18" x14ac:dyDescent="0.3">
      <c r="A917" t="s">
        <v>10417</v>
      </c>
      <c r="B917" s="9">
        <v>45356</v>
      </c>
      <c r="C917" t="s">
        <v>8730</v>
      </c>
      <c r="D917" t="s">
        <v>8731</v>
      </c>
      <c r="E917" t="s">
        <v>1738</v>
      </c>
      <c r="F917" t="s">
        <v>658</v>
      </c>
      <c r="G917" t="s">
        <v>10418</v>
      </c>
      <c r="H917" t="s">
        <v>32</v>
      </c>
      <c r="I917" t="s">
        <v>33</v>
      </c>
      <c r="J917">
        <v>3</v>
      </c>
      <c r="K917" s="1">
        <v>23957</v>
      </c>
      <c r="L917" s="1">
        <v>71871</v>
      </c>
      <c r="M917">
        <v>0</v>
      </c>
      <c r="N917" t="s">
        <v>47</v>
      </c>
      <c r="O917">
        <v>5</v>
      </c>
      <c r="P917" t="s">
        <v>35</v>
      </c>
      <c r="Q917">
        <v>57</v>
      </c>
      <c r="R917" s="1">
        <v>558942</v>
      </c>
    </row>
    <row r="918" spans="1:18" x14ac:dyDescent="0.3">
      <c r="A918" t="s">
        <v>10419</v>
      </c>
      <c r="B918" s="9">
        <v>44979</v>
      </c>
      <c r="C918" t="s">
        <v>8730</v>
      </c>
      <c r="D918" t="s">
        <v>8731</v>
      </c>
      <c r="E918" t="s">
        <v>949</v>
      </c>
      <c r="F918" t="s">
        <v>1389</v>
      </c>
      <c r="G918" t="s">
        <v>10420</v>
      </c>
      <c r="H918" t="s">
        <v>32</v>
      </c>
      <c r="I918" t="s">
        <v>141</v>
      </c>
      <c r="J918">
        <v>9</v>
      </c>
      <c r="K918" s="1">
        <v>24662</v>
      </c>
      <c r="L918" s="1">
        <v>221958</v>
      </c>
      <c r="M918">
        <v>5</v>
      </c>
      <c r="N918" t="s">
        <v>27</v>
      </c>
      <c r="O918">
        <v>2</v>
      </c>
      <c r="P918" t="s">
        <v>35</v>
      </c>
      <c r="Q918">
        <v>33</v>
      </c>
      <c r="R918" s="1">
        <v>558942</v>
      </c>
    </row>
    <row r="919" spans="1:18" x14ac:dyDescent="0.3">
      <c r="A919" t="s">
        <v>10421</v>
      </c>
      <c r="B919" s="9">
        <v>45406</v>
      </c>
      <c r="C919" t="s">
        <v>8730</v>
      </c>
      <c r="D919" t="s">
        <v>8731</v>
      </c>
      <c r="E919" t="s">
        <v>1738</v>
      </c>
      <c r="F919" t="s">
        <v>1454</v>
      </c>
      <c r="G919" t="s">
        <v>27</v>
      </c>
      <c r="H919" t="s">
        <v>32</v>
      </c>
      <c r="I919" t="s">
        <v>95</v>
      </c>
      <c r="J919">
        <v>12</v>
      </c>
      <c r="K919" s="1">
        <v>24229</v>
      </c>
      <c r="L919" s="1">
        <v>290748</v>
      </c>
      <c r="M919">
        <v>20</v>
      </c>
      <c r="N919" t="s">
        <v>27</v>
      </c>
      <c r="O919">
        <v>4</v>
      </c>
      <c r="P919" t="s">
        <v>28</v>
      </c>
      <c r="Q919">
        <v>84</v>
      </c>
      <c r="R919" s="1">
        <v>558942</v>
      </c>
    </row>
    <row r="920" spans="1:18" x14ac:dyDescent="0.3">
      <c r="A920" t="s">
        <v>10422</v>
      </c>
      <c r="B920" s="9">
        <v>45499</v>
      </c>
      <c r="C920" t="s">
        <v>8730</v>
      </c>
      <c r="D920" t="s">
        <v>8731</v>
      </c>
      <c r="E920" t="s">
        <v>2951</v>
      </c>
      <c r="F920" t="s">
        <v>1568</v>
      </c>
      <c r="G920" t="s">
        <v>10423</v>
      </c>
      <c r="H920" t="s">
        <v>24</v>
      </c>
      <c r="I920" t="s">
        <v>92</v>
      </c>
      <c r="J920">
        <v>12</v>
      </c>
      <c r="K920" s="1">
        <v>274019</v>
      </c>
      <c r="L920" s="1">
        <v>3288228</v>
      </c>
      <c r="M920">
        <v>0</v>
      </c>
      <c r="N920" t="s">
        <v>57</v>
      </c>
      <c r="O920">
        <v>2</v>
      </c>
      <c r="P920" t="s">
        <v>27</v>
      </c>
      <c r="Q920">
        <v>45</v>
      </c>
      <c r="R920" s="1">
        <v>1077152</v>
      </c>
    </row>
    <row r="921" spans="1:18" x14ac:dyDescent="0.3">
      <c r="A921" t="s">
        <v>10424</v>
      </c>
      <c r="B921" s="9">
        <v>45616</v>
      </c>
      <c r="C921" t="s">
        <v>8730</v>
      </c>
      <c r="D921" t="s">
        <v>8731</v>
      </c>
      <c r="E921" t="s">
        <v>1738</v>
      </c>
      <c r="F921" t="s">
        <v>5576</v>
      </c>
      <c r="G921" t="s">
        <v>10425</v>
      </c>
      <c r="H921" t="s">
        <v>32</v>
      </c>
      <c r="I921" t="s">
        <v>33</v>
      </c>
      <c r="J921">
        <v>11</v>
      </c>
      <c r="K921" s="1">
        <v>22364</v>
      </c>
      <c r="L921" s="1">
        <v>246004</v>
      </c>
      <c r="M921" t="s">
        <v>27</v>
      </c>
      <c r="N921" t="s">
        <v>27</v>
      </c>
      <c r="O921" t="s">
        <v>27</v>
      </c>
      <c r="P921" t="s">
        <v>27</v>
      </c>
      <c r="Q921">
        <v>160</v>
      </c>
      <c r="R921" s="1">
        <v>558942</v>
      </c>
    </row>
    <row r="922" spans="1:18" x14ac:dyDescent="0.3">
      <c r="A922" t="s">
        <v>10426</v>
      </c>
      <c r="B922" s="9">
        <v>45174</v>
      </c>
      <c r="C922" t="s">
        <v>8730</v>
      </c>
      <c r="D922" t="s">
        <v>8731</v>
      </c>
      <c r="E922" t="s">
        <v>949</v>
      </c>
      <c r="F922" t="s">
        <v>2323</v>
      </c>
      <c r="G922" t="s">
        <v>10427</v>
      </c>
      <c r="H922" t="s">
        <v>45</v>
      </c>
      <c r="I922" t="s">
        <v>130</v>
      </c>
      <c r="J922">
        <v>16</v>
      </c>
      <c r="K922" s="1">
        <v>11963</v>
      </c>
      <c r="L922" s="1">
        <v>191408</v>
      </c>
      <c r="M922">
        <v>15</v>
      </c>
      <c r="N922" t="s">
        <v>57</v>
      </c>
      <c r="O922">
        <v>4</v>
      </c>
      <c r="P922" t="s">
        <v>35</v>
      </c>
      <c r="Q922">
        <v>191</v>
      </c>
      <c r="R922" s="1">
        <v>383206</v>
      </c>
    </row>
    <row r="923" spans="1:18" x14ac:dyDescent="0.3">
      <c r="A923" t="s">
        <v>10428</v>
      </c>
      <c r="B923" s="9">
        <v>45017</v>
      </c>
      <c r="C923" t="s">
        <v>8730</v>
      </c>
      <c r="D923" t="s">
        <v>8731</v>
      </c>
      <c r="E923" t="s">
        <v>2951</v>
      </c>
      <c r="F923" t="s">
        <v>914</v>
      </c>
      <c r="G923" t="s">
        <v>10429</v>
      </c>
      <c r="H923" t="s">
        <v>40</v>
      </c>
      <c r="I923" t="s">
        <v>137</v>
      </c>
      <c r="J923">
        <v>13</v>
      </c>
      <c r="K923" s="1">
        <v>9376</v>
      </c>
      <c r="L923" s="1">
        <v>121888</v>
      </c>
      <c r="M923">
        <v>5</v>
      </c>
      <c r="N923" t="s">
        <v>26</v>
      </c>
      <c r="O923">
        <v>7</v>
      </c>
      <c r="P923" t="s">
        <v>35</v>
      </c>
      <c r="Q923">
        <v>95</v>
      </c>
      <c r="R923" s="1">
        <v>289731</v>
      </c>
    </row>
    <row r="924" spans="1:18" x14ac:dyDescent="0.3">
      <c r="A924" t="s">
        <v>10430</v>
      </c>
      <c r="B924" s="9">
        <v>45324</v>
      </c>
      <c r="C924" t="s">
        <v>8730</v>
      </c>
      <c r="D924" t="s">
        <v>8731</v>
      </c>
      <c r="E924" t="s">
        <v>1738</v>
      </c>
      <c r="F924" t="s">
        <v>440</v>
      </c>
      <c r="G924" t="s">
        <v>10431</v>
      </c>
      <c r="H924" t="s">
        <v>40</v>
      </c>
      <c r="I924" t="s">
        <v>171</v>
      </c>
      <c r="J924">
        <v>13</v>
      </c>
      <c r="K924" s="1">
        <v>13583</v>
      </c>
      <c r="L924" s="1">
        <v>176579</v>
      </c>
      <c r="M924">
        <v>20</v>
      </c>
      <c r="N924" t="s">
        <v>57</v>
      </c>
      <c r="O924">
        <v>3</v>
      </c>
      <c r="P924" t="s">
        <v>28</v>
      </c>
      <c r="Q924">
        <v>194</v>
      </c>
      <c r="R924" s="1">
        <v>289731</v>
      </c>
    </row>
    <row r="925" spans="1:18" x14ac:dyDescent="0.3">
      <c r="A925" t="s">
        <v>10432</v>
      </c>
      <c r="B925" s="9">
        <v>45330</v>
      </c>
      <c r="C925" t="s">
        <v>8730</v>
      </c>
      <c r="D925" t="s">
        <v>8731</v>
      </c>
      <c r="E925" t="s">
        <v>949</v>
      </c>
      <c r="F925" t="s">
        <v>563</v>
      </c>
      <c r="G925" t="s">
        <v>10433</v>
      </c>
      <c r="H925" t="s">
        <v>40</v>
      </c>
      <c r="I925" t="s">
        <v>137</v>
      </c>
      <c r="J925">
        <v>5</v>
      </c>
      <c r="K925" s="1">
        <v>13782</v>
      </c>
      <c r="L925" s="1">
        <v>68910</v>
      </c>
      <c r="M925">
        <v>15</v>
      </c>
      <c r="N925" t="s">
        <v>27</v>
      </c>
      <c r="O925">
        <v>3</v>
      </c>
      <c r="P925" t="s">
        <v>27</v>
      </c>
      <c r="Q925">
        <v>158</v>
      </c>
      <c r="R925" s="1">
        <v>289731</v>
      </c>
    </row>
    <row r="926" spans="1:18" x14ac:dyDescent="0.3">
      <c r="A926" t="s">
        <v>10434</v>
      </c>
      <c r="B926" s="9">
        <v>44954</v>
      </c>
      <c r="C926" t="s">
        <v>8730</v>
      </c>
      <c r="D926" t="s">
        <v>8731</v>
      </c>
      <c r="E926" t="s">
        <v>949</v>
      </c>
      <c r="F926" t="s">
        <v>1025</v>
      </c>
      <c r="G926" t="s">
        <v>10435</v>
      </c>
      <c r="H926" t="s">
        <v>32</v>
      </c>
      <c r="I926" t="s">
        <v>237</v>
      </c>
      <c r="J926">
        <v>14</v>
      </c>
      <c r="K926" s="1">
        <v>8830</v>
      </c>
      <c r="L926" s="1">
        <v>123620</v>
      </c>
      <c r="M926">
        <v>0</v>
      </c>
      <c r="N926" t="s">
        <v>26</v>
      </c>
      <c r="O926">
        <v>4</v>
      </c>
      <c r="P926" t="s">
        <v>35</v>
      </c>
      <c r="Q926">
        <v>1</v>
      </c>
      <c r="R926" s="1">
        <v>558942</v>
      </c>
    </row>
    <row r="927" spans="1:18" x14ac:dyDescent="0.3">
      <c r="A927" t="s">
        <v>10436</v>
      </c>
      <c r="B927" s="9">
        <v>45467</v>
      </c>
      <c r="C927" t="s">
        <v>8730</v>
      </c>
      <c r="D927" t="s">
        <v>8731</v>
      </c>
      <c r="E927" t="s">
        <v>949</v>
      </c>
      <c r="F927" t="s">
        <v>287</v>
      </c>
      <c r="G927" t="s">
        <v>10437</v>
      </c>
      <c r="H927" t="s">
        <v>24</v>
      </c>
      <c r="I927" t="s">
        <v>25</v>
      </c>
      <c r="J927">
        <v>17</v>
      </c>
      <c r="K927" s="1">
        <v>37676</v>
      </c>
      <c r="L927" s="1">
        <v>640492</v>
      </c>
      <c r="M927" t="s">
        <v>27</v>
      </c>
      <c r="N927" t="s">
        <v>27</v>
      </c>
      <c r="O927" t="s">
        <v>27</v>
      </c>
      <c r="P927" t="s">
        <v>35</v>
      </c>
      <c r="Q927">
        <v>13</v>
      </c>
      <c r="R927" s="1">
        <v>1077152</v>
      </c>
    </row>
    <row r="928" spans="1:18" x14ac:dyDescent="0.3">
      <c r="A928" t="s">
        <v>10438</v>
      </c>
      <c r="B928" s="9">
        <v>45524</v>
      </c>
      <c r="C928" t="s">
        <v>8730</v>
      </c>
      <c r="D928" t="s">
        <v>8731</v>
      </c>
      <c r="E928" t="s">
        <v>949</v>
      </c>
      <c r="F928" t="s">
        <v>4263</v>
      </c>
      <c r="G928" t="s">
        <v>10439</v>
      </c>
      <c r="H928" t="s">
        <v>32</v>
      </c>
      <c r="I928" t="s">
        <v>141</v>
      </c>
      <c r="J928">
        <v>16</v>
      </c>
      <c r="K928" s="1">
        <v>15674</v>
      </c>
      <c r="L928" s="1">
        <v>250784</v>
      </c>
      <c r="M928">
        <v>20</v>
      </c>
      <c r="N928" t="s">
        <v>34</v>
      </c>
      <c r="O928">
        <v>5</v>
      </c>
      <c r="P928" t="s">
        <v>35</v>
      </c>
      <c r="Q928">
        <v>21</v>
      </c>
      <c r="R928" s="1">
        <v>558942</v>
      </c>
    </row>
    <row r="929" spans="1:18" x14ac:dyDescent="0.3">
      <c r="A929" t="s">
        <v>10440</v>
      </c>
      <c r="B929" s="9">
        <v>45463</v>
      </c>
      <c r="C929" t="s">
        <v>8730</v>
      </c>
      <c r="D929" t="s">
        <v>8731</v>
      </c>
      <c r="E929" t="s">
        <v>1738</v>
      </c>
      <c r="F929" t="s">
        <v>1645</v>
      </c>
      <c r="G929" t="s">
        <v>10441</v>
      </c>
      <c r="H929" t="s">
        <v>40</v>
      </c>
      <c r="I929" t="s">
        <v>106</v>
      </c>
      <c r="J929">
        <v>8</v>
      </c>
      <c r="K929" s="1">
        <v>10992</v>
      </c>
      <c r="L929" s="1">
        <v>87936</v>
      </c>
      <c r="M929">
        <v>5</v>
      </c>
      <c r="N929" t="s">
        <v>57</v>
      </c>
      <c r="O929">
        <v>6</v>
      </c>
      <c r="P929" t="s">
        <v>35</v>
      </c>
      <c r="Q929">
        <v>14</v>
      </c>
      <c r="R929" s="1">
        <v>289731</v>
      </c>
    </row>
    <row r="930" spans="1:18" x14ac:dyDescent="0.3">
      <c r="A930" t="s">
        <v>10442</v>
      </c>
      <c r="B930" s="9">
        <v>44942</v>
      </c>
      <c r="C930" t="s">
        <v>8730</v>
      </c>
      <c r="D930" t="s">
        <v>8731</v>
      </c>
      <c r="E930" t="s">
        <v>949</v>
      </c>
      <c r="F930" t="s">
        <v>365</v>
      </c>
      <c r="G930" t="s">
        <v>27</v>
      </c>
      <c r="H930" t="s">
        <v>45</v>
      </c>
      <c r="I930" t="s">
        <v>130</v>
      </c>
      <c r="J930">
        <v>1</v>
      </c>
      <c r="K930" s="1">
        <v>6070</v>
      </c>
      <c r="L930" s="1">
        <v>6070</v>
      </c>
      <c r="M930">
        <v>10</v>
      </c>
      <c r="N930" t="s">
        <v>47</v>
      </c>
      <c r="O930">
        <v>4</v>
      </c>
      <c r="P930" t="s">
        <v>35</v>
      </c>
      <c r="Q930">
        <v>81</v>
      </c>
      <c r="R930" s="1">
        <v>383206</v>
      </c>
    </row>
    <row r="931" spans="1:18" x14ac:dyDescent="0.3">
      <c r="A931" t="s">
        <v>10443</v>
      </c>
      <c r="B931" s="9">
        <v>45013</v>
      </c>
      <c r="C931" t="s">
        <v>8730</v>
      </c>
      <c r="D931" t="s">
        <v>8731</v>
      </c>
      <c r="E931" t="s">
        <v>1738</v>
      </c>
      <c r="F931" t="s">
        <v>396</v>
      </c>
      <c r="G931" t="s">
        <v>10444</v>
      </c>
      <c r="H931" t="s">
        <v>45</v>
      </c>
      <c r="I931" t="s">
        <v>46</v>
      </c>
      <c r="J931">
        <v>17</v>
      </c>
      <c r="K931" s="1">
        <v>33198</v>
      </c>
      <c r="L931" s="1">
        <v>564366</v>
      </c>
      <c r="M931">
        <v>0</v>
      </c>
      <c r="N931" t="s">
        <v>26</v>
      </c>
      <c r="O931">
        <v>1</v>
      </c>
      <c r="P931" t="s">
        <v>35</v>
      </c>
      <c r="Q931">
        <v>52</v>
      </c>
      <c r="R931" s="1">
        <v>383206</v>
      </c>
    </row>
    <row r="932" spans="1:18" x14ac:dyDescent="0.3">
      <c r="A932" t="s">
        <v>10445</v>
      </c>
      <c r="B932" s="9">
        <v>45300</v>
      </c>
      <c r="C932" t="s">
        <v>8730</v>
      </c>
      <c r="D932" t="s">
        <v>8731</v>
      </c>
      <c r="E932" t="s">
        <v>2951</v>
      </c>
      <c r="F932" t="s">
        <v>326</v>
      </c>
      <c r="G932" t="s">
        <v>27</v>
      </c>
      <c r="H932" t="s">
        <v>24</v>
      </c>
      <c r="I932" t="s">
        <v>61</v>
      </c>
      <c r="J932">
        <v>12</v>
      </c>
      <c r="K932" s="1">
        <v>161657</v>
      </c>
      <c r="L932" s="1">
        <v>1939884</v>
      </c>
      <c r="M932">
        <v>15</v>
      </c>
      <c r="N932" t="s">
        <v>57</v>
      </c>
      <c r="O932">
        <v>4</v>
      </c>
      <c r="P932" t="s">
        <v>35</v>
      </c>
      <c r="Q932">
        <v>74</v>
      </c>
      <c r="R932" s="1">
        <v>1077152</v>
      </c>
    </row>
    <row r="933" spans="1:18" x14ac:dyDescent="0.3">
      <c r="A933" t="s">
        <v>10446</v>
      </c>
      <c r="B933" s="9">
        <v>45501</v>
      </c>
      <c r="C933" t="s">
        <v>8730</v>
      </c>
      <c r="D933" t="s">
        <v>8731</v>
      </c>
      <c r="E933" t="s">
        <v>949</v>
      </c>
      <c r="F933" t="s">
        <v>2884</v>
      </c>
      <c r="G933" t="s">
        <v>27</v>
      </c>
      <c r="H933" t="s">
        <v>32</v>
      </c>
      <c r="I933" t="s">
        <v>113</v>
      </c>
      <c r="J933">
        <v>3</v>
      </c>
      <c r="K933" s="1">
        <v>12044</v>
      </c>
      <c r="L933" s="1">
        <v>36132</v>
      </c>
      <c r="M933">
        <v>0</v>
      </c>
      <c r="N933" t="s">
        <v>26</v>
      </c>
      <c r="O933">
        <v>5</v>
      </c>
      <c r="P933" t="s">
        <v>28</v>
      </c>
      <c r="Q933">
        <v>111</v>
      </c>
      <c r="R933" s="1">
        <v>558942</v>
      </c>
    </row>
    <row r="934" spans="1:18" x14ac:dyDescent="0.3">
      <c r="A934" t="s">
        <v>10447</v>
      </c>
      <c r="B934" s="9">
        <v>45440</v>
      </c>
      <c r="C934" t="s">
        <v>8730</v>
      </c>
      <c r="D934" t="s">
        <v>8731</v>
      </c>
      <c r="E934" t="s">
        <v>1738</v>
      </c>
      <c r="F934" t="s">
        <v>1091</v>
      </c>
      <c r="G934" t="s">
        <v>10448</v>
      </c>
      <c r="H934" t="s">
        <v>40</v>
      </c>
      <c r="I934" t="s">
        <v>106</v>
      </c>
      <c r="J934">
        <v>13</v>
      </c>
      <c r="K934" s="1">
        <v>12351</v>
      </c>
      <c r="L934" s="1">
        <v>160563</v>
      </c>
      <c r="M934">
        <v>15</v>
      </c>
      <c r="N934" t="s">
        <v>27</v>
      </c>
      <c r="O934">
        <v>5</v>
      </c>
      <c r="P934" t="s">
        <v>35</v>
      </c>
      <c r="Q934">
        <v>96</v>
      </c>
      <c r="R934" s="1">
        <v>289731</v>
      </c>
    </row>
    <row r="935" spans="1:18" x14ac:dyDescent="0.3">
      <c r="A935" t="s">
        <v>10449</v>
      </c>
      <c r="B935" s="9">
        <v>45067</v>
      </c>
      <c r="C935" t="s">
        <v>8730</v>
      </c>
      <c r="D935" t="s">
        <v>8731</v>
      </c>
      <c r="E935" t="s">
        <v>2951</v>
      </c>
      <c r="F935" t="s">
        <v>921</v>
      </c>
      <c r="G935" t="s">
        <v>27</v>
      </c>
      <c r="H935" t="s">
        <v>32</v>
      </c>
      <c r="I935" t="s">
        <v>117</v>
      </c>
      <c r="J935">
        <v>20</v>
      </c>
      <c r="K935" s="1">
        <v>24292</v>
      </c>
      <c r="L935" s="1">
        <v>485840</v>
      </c>
      <c r="M935">
        <v>0</v>
      </c>
      <c r="N935" t="s">
        <v>27</v>
      </c>
      <c r="O935" t="s">
        <v>27</v>
      </c>
      <c r="P935" t="s">
        <v>35</v>
      </c>
      <c r="Q935">
        <v>163</v>
      </c>
      <c r="R935" s="1">
        <v>558942</v>
      </c>
    </row>
    <row r="936" spans="1:18" x14ac:dyDescent="0.3">
      <c r="A936" t="s">
        <v>10450</v>
      </c>
      <c r="B936" s="9">
        <v>45644</v>
      </c>
      <c r="C936" t="s">
        <v>8730</v>
      </c>
      <c r="D936" t="s">
        <v>8731</v>
      </c>
      <c r="E936" t="s">
        <v>2951</v>
      </c>
      <c r="F936" t="s">
        <v>2158</v>
      </c>
      <c r="G936" t="s">
        <v>10451</v>
      </c>
      <c r="H936" t="s">
        <v>40</v>
      </c>
      <c r="I936" t="s">
        <v>137</v>
      </c>
      <c r="J936">
        <v>9</v>
      </c>
      <c r="K936" s="1">
        <v>16609</v>
      </c>
      <c r="L936" s="1">
        <v>149481</v>
      </c>
      <c r="M936">
        <v>0</v>
      </c>
      <c r="N936" t="s">
        <v>26</v>
      </c>
      <c r="O936">
        <v>3</v>
      </c>
      <c r="P936" t="s">
        <v>35</v>
      </c>
      <c r="Q936">
        <v>42</v>
      </c>
      <c r="R936" s="1">
        <v>289731</v>
      </c>
    </row>
    <row r="937" spans="1:18" x14ac:dyDescent="0.3">
      <c r="A937" t="s">
        <v>10452</v>
      </c>
      <c r="B937" s="9">
        <v>45013</v>
      </c>
      <c r="C937" t="s">
        <v>8730</v>
      </c>
      <c r="D937" t="s">
        <v>8731</v>
      </c>
      <c r="E937" t="s">
        <v>1738</v>
      </c>
      <c r="F937" t="s">
        <v>1705</v>
      </c>
      <c r="G937" t="s">
        <v>10453</v>
      </c>
      <c r="H937" t="s">
        <v>40</v>
      </c>
      <c r="I937" t="s">
        <v>106</v>
      </c>
      <c r="J937">
        <v>2</v>
      </c>
      <c r="K937" s="1">
        <v>11321</v>
      </c>
      <c r="L937" s="1">
        <v>22642</v>
      </c>
      <c r="M937">
        <v>20</v>
      </c>
      <c r="N937" t="s">
        <v>57</v>
      </c>
      <c r="O937">
        <v>2</v>
      </c>
      <c r="P937" t="s">
        <v>28</v>
      </c>
      <c r="Q937">
        <v>195</v>
      </c>
      <c r="R937" s="1">
        <v>289731</v>
      </c>
    </row>
    <row r="938" spans="1:18" x14ac:dyDescent="0.3">
      <c r="A938" t="s">
        <v>10454</v>
      </c>
      <c r="B938" s="9">
        <v>45121</v>
      </c>
      <c r="C938" t="s">
        <v>8730</v>
      </c>
      <c r="D938" t="s">
        <v>8731</v>
      </c>
      <c r="E938" t="s">
        <v>1738</v>
      </c>
      <c r="F938" t="s">
        <v>731</v>
      </c>
      <c r="G938" t="s">
        <v>10455</v>
      </c>
      <c r="H938" t="s">
        <v>24</v>
      </c>
      <c r="I938" t="s">
        <v>25</v>
      </c>
      <c r="J938">
        <v>2</v>
      </c>
      <c r="K938" s="1">
        <v>278617</v>
      </c>
      <c r="L938" s="1">
        <v>557234</v>
      </c>
      <c r="M938">
        <v>5</v>
      </c>
      <c r="N938" t="s">
        <v>47</v>
      </c>
      <c r="O938">
        <v>0</v>
      </c>
      <c r="P938" t="s">
        <v>28</v>
      </c>
      <c r="Q938">
        <v>156</v>
      </c>
      <c r="R938" s="1">
        <v>1077152</v>
      </c>
    </row>
    <row r="939" spans="1:18" x14ac:dyDescent="0.3">
      <c r="A939" t="s">
        <v>10456</v>
      </c>
      <c r="B939" s="9">
        <v>45651</v>
      </c>
      <c r="C939" t="s">
        <v>8730</v>
      </c>
      <c r="D939" t="s">
        <v>8731</v>
      </c>
      <c r="E939" t="s">
        <v>2951</v>
      </c>
      <c r="F939" t="s">
        <v>826</v>
      </c>
      <c r="G939" t="s">
        <v>10457</v>
      </c>
      <c r="H939" t="s">
        <v>45</v>
      </c>
      <c r="I939" t="s">
        <v>130</v>
      </c>
      <c r="J939">
        <v>12</v>
      </c>
      <c r="K939" s="1">
        <v>42721</v>
      </c>
      <c r="L939" s="1">
        <v>512652</v>
      </c>
      <c r="M939">
        <v>10</v>
      </c>
      <c r="N939" t="s">
        <v>26</v>
      </c>
      <c r="O939">
        <v>4</v>
      </c>
      <c r="P939" t="s">
        <v>35</v>
      </c>
      <c r="Q939">
        <v>165</v>
      </c>
      <c r="R939" s="1">
        <v>383206</v>
      </c>
    </row>
    <row r="940" spans="1:18" x14ac:dyDescent="0.3">
      <c r="A940" t="s">
        <v>10458</v>
      </c>
      <c r="B940" s="9">
        <v>45319</v>
      </c>
      <c r="C940" t="s">
        <v>8730</v>
      </c>
      <c r="D940" t="s">
        <v>8731</v>
      </c>
      <c r="E940" t="s">
        <v>949</v>
      </c>
      <c r="F940" t="s">
        <v>1010</v>
      </c>
      <c r="G940" t="s">
        <v>10459</v>
      </c>
      <c r="H940" t="s">
        <v>32</v>
      </c>
      <c r="I940" t="s">
        <v>33</v>
      </c>
      <c r="J940">
        <v>9</v>
      </c>
      <c r="K940" s="1">
        <v>5877</v>
      </c>
      <c r="L940" s="1">
        <v>52893</v>
      </c>
      <c r="M940">
        <v>5</v>
      </c>
      <c r="N940" t="s">
        <v>57</v>
      </c>
      <c r="O940">
        <v>1</v>
      </c>
      <c r="P940" t="s">
        <v>35</v>
      </c>
      <c r="Q940">
        <v>13</v>
      </c>
      <c r="R940" s="1">
        <v>558942</v>
      </c>
    </row>
    <row r="941" spans="1:18" x14ac:dyDescent="0.3">
      <c r="A941" t="s">
        <v>10460</v>
      </c>
      <c r="B941" s="9">
        <v>45624</v>
      </c>
      <c r="C941" t="s">
        <v>8730</v>
      </c>
      <c r="D941" t="s">
        <v>8731</v>
      </c>
      <c r="E941" t="s">
        <v>1738</v>
      </c>
      <c r="F941" t="s">
        <v>233</v>
      </c>
      <c r="G941" t="s">
        <v>10461</v>
      </c>
      <c r="H941" t="s">
        <v>45</v>
      </c>
      <c r="I941" t="s">
        <v>74</v>
      </c>
      <c r="J941">
        <v>7</v>
      </c>
      <c r="K941" s="1">
        <v>9402</v>
      </c>
      <c r="L941" s="1">
        <v>65814</v>
      </c>
      <c r="M941">
        <v>20</v>
      </c>
      <c r="N941" t="s">
        <v>34</v>
      </c>
      <c r="O941">
        <v>2</v>
      </c>
      <c r="P941" t="s">
        <v>35</v>
      </c>
      <c r="Q941">
        <v>188</v>
      </c>
      <c r="R941" s="1">
        <v>383206</v>
      </c>
    </row>
    <row r="942" spans="1:18" x14ac:dyDescent="0.3">
      <c r="A942" t="s">
        <v>10462</v>
      </c>
      <c r="B942" s="9">
        <v>45590</v>
      </c>
      <c r="C942" t="s">
        <v>8730</v>
      </c>
      <c r="D942" t="s">
        <v>8731</v>
      </c>
      <c r="E942" t="s">
        <v>1738</v>
      </c>
      <c r="F942" t="s">
        <v>49</v>
      </c>
      <c r="G942" t="s">
        <v>27</v>
      </c>
      <c r="H942" t="s">
        <v>24</v>
      </c>
      <c r="I942" t="s">
        <v>92</v>
      </c>
      <c r="J942">
        <v>4</v>
      </c>
      <c r="K942" s="1">
        <v>167008</v>
      </c>
      <c r="L942" s="1">
        <v>668032</v>
      </c>
      <c r="M942">
        <v>15</v>
      </c>
      <c r="N942" t="s">
        <v>27</v>
      </c>
      <c r="O942">
        <v>2</v>
      </c>
      <c r="P942" t="s">
        <v>35</v>
      </c>
      <c r="Q942">
        <v>16</v>
      </c>
      <c r="R942" s="1">
        <v>1077152</v>
      </c>
    </row>
    <row r="943" spans="1:18" x14ac:dyDescent="0.3">
      <c r="A943" t="s">
        <v>10463</v>
      </c>
      <c r="B943" s="9">
        <v>45330</v>
      </c>
      <c r="C943" t="s">
        <v>8730</v>
      </c>
      <c r="D943" t="s">
        <v>8731</v>
      </c>
      <c r="E943" t="s">
        <v>1738</v>
      </c>
      <c r="F943" t="s">
        <v>1660</v>
      </c>
      <c r="G943" t="s">
        <v>10464</v>
      </c>
      <c r="H943" t="s">
        <v>24</v>
      </c>
      <c r="I943" t="s">
        <v>174</v>
      </c>
      <c r="J943">
        <v>20</v>
      </c>
      <c r="K943" s="1">
        <v>188247</v>
      </c>
      <c r="L943" s="1">
        <v>3764940</v>
      </c>
      <c r="M943" t="s">
        <v>27</v>
      </c>
      <c r="N943" t="s">
        <v>57</v>
      </c>
      <c r="O943">
        <v>2</v>
      </c>
      <c r="P943" t="s">
        <v>35</v>
      </c>
      <c r="Q943">
        <v>52</v>
      </c>
      <c r="R943" s="1">
        <v>1077152</v>
      </c>
    </row>
    <row r="944" spans="1:18" x14ac:dyDescent="0.3">
      <c r="A944" t="s">
        <v>10465</v>
      </c>
      <c r="B944" s="9">
        <v>45299</v>
      </c>
      <c r="C944" t="s">
        <v>8730</v>
      </c>
      <c r="D944" t="s">
        <v>8731</v>
      </c>
      <c r="E944" t="s">
        <v>949</v>
      </c>
      <c r="F944" t="s">
        <v>589</v>
      </c>
      <c r="G944" t="s">
        <v>10466</v>
      </c>
      <c r="H944" t="s">
        <v>24</v>
      </c>
      <c r="I944" t="s">
        <v>56</v>
      </c>
      <c r="J944">
        <v>4</v>
      </c>
      <c r="K944" s="1">
        <v>257876</v>
      </c>
      <c r="L944" s="1">
        <v>1031504</v>
      </c>
      <c r="M944">
        <v>10</v>
      </c>
      <c r="N944" t="s">
        <v>26</v>
      </c>
      <c r="O944">
        <v>3</v>
      </c>
      <c r="P944" t="s">
        <v>35</v>
      </c>
      <c r="Q944">
        <v>50</v>
      </c>
      <c r="R944" s="1">
        <v>1077152</v>
      </c>
    </row>
    <row r="945" spans="1:18" x14ac:dyDescent="0.3">
      <c r="A945" t="s">
        <v>10467</v>
      </c>
      <c r="B945" s="9">
        <v>45154</v>
      </c>
      <c r="C945" t="s">
        <v>8730</v>
      </c>
      <c r="D945" t="s">
        <v>8731</v>
      </c>
      <c r="E945" t="s">
        <v>949</v>
      </c>
      <c r="F945" t="s">
        <v>551</v>
      </c>
      <c r="G945" t="s">
        <v>10468</v>
      </c>
      <c r="H945" t="s">
        <v>65</v>
      </c>
      <c r="I945" t="s">
        <v>397</v>
      </c>
      <c r="J945">
        <v>8</v>
      </c>
      <c r="K945" s="1">
        <v>43297</v>
      </c>
      <c r="L945" s="1">
        <v>346376</v>
      </c>
      <c r="M945" t="s">
        <v>27</v>
      </c>
      <c r="N945" t="s">
        <v>57</v>
      </c>
      <c r="O945">
        <v>4</v>
      </c>
      <c r="P945" t="s">
        <v>35</v>
      </c>
      <c r="Q945">
        <v>158</v>
      </c>
      <c r="R945" s="1">
        <v>761054</v>
      </c>
    </row>
    <row r="946" spans="1:18" x14ac:dyDescent="0.3">
      <c r="A946" t="s">
        <v>10469</v>
      </c>
      <c r="B946" s="9">
        <v>45605</v>
      </c>
      <c r="C946" t="s">
        <v>8730</v>
      </c>
      <c r="D946" t="s">
        <v>8731</v>
      </c>
      <c r="E946" t="s">
        <v>949</v>
      </c>
      <c r="F946" t="s">
        <v>1301</v>
      </c>
      <c r="G946" t="s">
        <v>10470</v>
      </c>
      <c r="H946" t="s">
        <v>45</v>
      </c>
      <c r="I946" t="s">
        <v>82</v>
      </c>
      <c r="J946">
        <v>13</v>
      </c>
      <c r="K946" s="1">
        <v>12587</v>
      </c>
      <c r="L946" s="1">
        <v>163631</v>
      </c>
      <c r="M946">
        <v>0</v>
      </c>
      <c r="N946" t="s">
        <v>26</v>
      </c>
      <c r="O946" t="s">
        <v>27</v>
      </c>
      <c r="P946" t="s">
        <v>35</v>
      </c>
      <c r="Q946">
        <v>63</v>
      </c>
      <c r="R946" s="1">
        <v>383206</v>
      </c>
    </row>
    <row r="947" spans="1:18" x14ac:dyDescent="0.3">
      <c r="A947" t="s">
        <v>10471</v>
      </c>
      <c r="B947" s="9">
        <v>45076</v>
      </c>
      <c r="C947" t="s">
        <v>8730</v>
      </c>
      <c r="D947" t="s">
        <v>8731</v>
      </c>
      <c r="E947" t="s">
        <v>949</v>
      </c>
      <c r="F947" t="s">
        <v>2108</v>
      </c>
      <c r="G947" t="s">
        <v>10472</v>
      </c>
      <c r="H947" t="s">
        <v>45</v>
      </c>
      <c r="I947" t="s">
        <v>181</v>
      </c>
      <c r="J947">
        <v>8</v>
      </c>
      <c r="K947" s="1">
        <v>22734</v>
      </c>
      <c r="L947" s="1">
        <v>181872</v>
      </c>
      <c r="M947">
        <v>5</v>
      </c>
      <c r="N947" t="s">
        <v>57</v>
      </c>
      <c r="O947">
        <v>1</v>
      </c>
      <c r="P947" t="s">
        <v>35</v>
      </c>
      <c r="Q947">
        <v>138</v>
      </c>
      <c r="R947" s="1">
        <v>383206</v>
      </c>
    </row>
    <row r="948" spans="1:18" x14ac:dyDescent="0.3">
      <c r="A948" t="s">
        <v>10473</v>
      </c>
      <c r="B948" s="9">
        <v>45411</v>
      </c>
      <c r="C948" t="s">
        <v>8730</v>
      </c>
      <c r="D948" t="s">
        <v>8731</v>
      </c>
      <c r="E948" t="s">
        <v>949</v>
      </c>
      <c r="F948" t="s">
        <v>1436</v>
      </c>
      <c r="G948" t="s">
        <v>10474</v>
      </c>
      <c r="H948" t="s">
        <v>24</v>
      </c>
      <c r="I948" t="s">
        <v>61</v>
      </c>
      <c r="J948">
        <v>13</v>
      </c>
      <c r="K948" s="1">
        <v>91398</v>
      </c>
      <c r="L948" s="1">
        <v>1188174</v>
      </c>
      <c r="M948" t="s">
        <v>27</v>
      </c>
      <c r="N948" t="s">
        <v>26</v>
      </c>
      <c r="O948" t="s">
        <v>27</v>
      </c>
      <c r="P948" t="s">
        <v>35</v>
      </c>
      <c r="Q948">
        <v>103</v>
      </c>
      <c r="R948" s="1">
        <v>1077152</v>
      </c>
    </row>
    <row r="949" spans="1:18" x14ac:dyDescent="0.3">
      <c r="A949" t="s">
        <v>10475</v>
      </c>
      <c r="B949" s="9">
        <v>45183</v>
      </c>
      <c r="C949" t="s">
        <v>8730</v>
      </c>
      <c r="D949" t="s">
        <v>8731</v>
      </c>
      <c r="E949" t="s">
        <v>1738</v>
      </c>
      <c r="F949" t="s">
        <v>1099</v>
      </c>
      <c r="G949" t="s">
        <v>10476</v>
      </c>
      <c r="H949" t="s">
        <v>24</v>
      </c>
      <c r="I949" t="s">
        <v>152</v>
      </c>
      <c r="J949">
        <v>11</v>
      </c>
      <c r="K949" s="1">
        <v>312481</v>
      </c>
      <c r="L949" s="1">
        <v>3437291</v>
      </c>
      <c r="M949" t="s">
        <v>27</v>
      </c>
      <c r="N949" t="s">
        <v>26</v>
      </c>
      <c r="O949">
        <v>3</v>
      </c>
      <c r="P949" t="s">
        <v>35</v>
      </c>
      <c r="Q949">
        <v>125</v>
      </c>
      <c r="R949" s="1">
        <v>1077152</v>
      </c>
    </row>
    <row r="950" spans="1:18" x14ac:dyDescent="0.3">
      <c r="A950" t="s">
        <v>10477</v>
      </c>
      <c r="B950" s="9">
        <v>45643</v>
      </c>
      <c r="C950" t="s">
        <v>8730</v>
      </c>
      <c r="D950" t="s">
        <v>8731</v>
      </c>
      <c r="E950" t="s">
        <v>1738</v>
      </c>
      <c r="F950" t="s">
        <v>4221</v>
      </c>
      <c r="G950" t="s">
        <v>10478</v>
      </c>
      <c r="H950" t="s">
        <v>40</v>
      </c>
      <c r="I950" t="s">
        <v>123</v>
      </c>
      <c r="J950">
        <v>15</v>
      </c>
      <c r="K950" s="1">
        <v>9160</v>
      </c>
      <c r="L950" s="1">
        <v>137400</v>
      </c>
      <c r="M950" t="s">
        <v>27</v>
      </c>
      <c r="N950" t="s">
        <v>27</v>
      </c>
      <c r="O950">
        <v>3</v>
      </c>
      <c r="P950" t="s">
        <v>28</v>
      </c>
      <c r="Q950">
        <v>91</v>
      </c>
      <c r="R950" s="1">
        <v>289731</v>
      </c>
    </row>
    <row r="951" spans="1:18" x14ac:dyDescent="0.3">
      <c r="A951" t="s">
        <v>10479</v>
      </c>
      <c r="B951" s="9">
        <v>44982</v>
      </c>
      <c r="C951" t="s">
        <v>8730</v>
      </c>
      <c r="D951" t="s">
        <v>8731</v>
      </c>
      <c r="E951" t="s">
        <v>949</v>
      </c>
      <c r="F951" t="s">
        <v>1055</v>
      </c>
      <c r="G951" t="s">
        <v>10480</v>
      </c>
      <c r="H951" t="s">
        <v>24</v>
      </c>
      <c r="I951" t="s">
        <v>152</v>
      </c>
      <c r="J951">
        <v>3</v>
      </c>
      <c r="K951" s="1">
        <v>262130</v>
      </c>
      <c r="L951" s="1">
        <v>786390</v>
      </c>
      <c r="M951">
        <v>20</v>
      </c>
      <c r="N951" t="s">
        <v>57</v>
      </c>
      <c r="O951">
        <v>3</v>
      </c>
      <c r="P951" t="s">
        <v>28</v>
      </c>
      <c r="Q951">
        <v>48</v>
      </c>
      <c r="R951" s="1">
        <v>1077152</v>
      </c>
    </row>
    <row r="952" spans="1:18" x14ac:dyDescent="0.3">
      <c r="A952" t="s">
        <v>10481</v>
      </c>
      <c r="B952" s="9">
        <v>45067</v>
      </c>
      <c r="C952" t="s">
        <v>8730</v>
      </c>
      <c r="D952" t="s">
        <v>8731</v>
      </c>
      <c r="E952" t="s">
        <v>1738</v>
      </c>
      <c r="F952" t="s">
        <v>2564</v>
      </c>
      <c r="G952" t="s">
        <v>10482</v>
      </c>
      <c r="H952" t="s">
        <v>45</v>
      </c>
      <c r="I952" t="s">
        <v>98</v>
      </c>
      <c r="J952">
        <v>9</v>
      </c>
      <c r="K952" s="1">
        <v>5212</v>
      </c>
      <c r="L952" s="1">
        <v>46908</v>
      </c>
      <c r="M952">
        <v>5</v>
      </c>
      <c r="N952" t="s">
        <v>27</v>
      </c>
      <c r="O952">
        <v>1</v>
      </c>
      <c r="P952" t="s">
        <v>35</v>
      </c>
      <c r="Q952">
        <v>16</v>
      </c>
      <c r="R952" s="1">
        <v>383206</v>
      </c>
    </row>
    <row r="953" spans="1:18" x14ac:dyDescent="0.3">
      <c r="A953" t="s">
        <v>10483</v>
      </c>
      <c r="B953" s="9">
        <v>45106</v>
      </c>
      <c r="C953" t="s">
        <v>8730</v>
      </c>
      <c r="D953" t="s">
        <v>8731</v>
      </c>
      <c r="E953" t="s">
        <v>949</v>
      </c>
      <c r="F953" t="s">
        <v>640</v>
      </c>
      <c r="G953" t="s">
        <v>10484</v>
      </c>
      <c r="H953" t="s">
        <v>40</v>
      </c>
      <c r="I953" t="s">
        <v>106</v>
      </c>
      <c r="J953">
        <v>4</v>
      </c>
      <c r="K953" s="1">
        <v>9349</v>
      </c>
      <c r="L953" s="1">
        <v>37396</v>
      </c>
      <c r="M953">
        <v>0</v>
      </c>
      <c r="N953" t="s">
        <v>57</v>
      </c>
      <c r="O953">
        <v>2</v>
      </c>
      <c r="P953" t="s">
        <v>28</v>
      </c>
      <c r="Q953">
        <v>151</v>
      </c>
      <c r="R953" s="1">
        <v>289731</v>
      </c>
    </row>
    <row r="954" spans="1:18" x14ac:dyDescent="0.3">
      <c r="A954" t="s">
        <v>10485</v>
      </c>
      <c r="B954" s="9">
        <v>45378</v>
      </c>
      <c r="C954" t="s">
        <v>8730</v>
      </c>
      <c r="D954" t="s">
        <v>8731</v>
      </c>
      <c r="E954" t="s">
        <v>1738</v>
      </c>
      <c r="F954" t="s">
        <v>193</v>
      </c>
      <c r="G954" t="s">
        <v>10486</v>
      </c>
      <c r="H954" t="s">
        <v>40</v>
      </c>
      <c r="I954" t="s">
        <v>51</v>
      </c>
      <c r="J954">
        <v>13</v>
      </c>
      <c r="K954" s="1">
        <v>17238</v>
      </c>
      <c r="L954" s="1">
        <v>224094</v>
      </c>
      <c r="M954">
        <v>5</v>
      </c>
      <c r="N954" t="s">
        <v>26</v>
      </c>
      <c r="O954">
        <v>2</v>
      </c>
      <c r="P954" t="s">
        <v>35</v>
      </c>
      <c r="Q954">
        <v>150</v>
      </c>
      <c r="R954" s="1">
        <v>289731</v>
      </c>
    </row>
    <row r="955" spans="1:18" x14ac:dyDescent="0.3">
      <c r="A955" t="s">
        <v>10487</v>
      </c>
      <c r="B955" s="9">
        <v>45528</v>
      </c>
      <c r="C955" t="s">
        <v>8730</v>
      </c>
      <c r="D955" t="s">
        <v>8731</v>
      </c>
      <c r="E955" t="s">
        <v>1738</v>
      </c>
      <c r="F955" t="s">
        <v>720</v>
      </c>
      <c r="G955" t="s">
        <v>27</v>
      </c>
      <c r="H955" t="s">
        <v>45</v>
      </c>
      <c r="I955" t="s">
        <v>181</v>
      </c>
      <c r="J955">
        <v>14</v>
      </c>
      <c r="K955" s="1">
        <v>16819</v>
      </c>
      <c r="L955" s="1">
        <v>235466</v>
      </c>
      <c r="M955">
        <v>15</v>
      </c>
      <c r="N955" t="s">
        <v>57</v>
      </c>
      <c r="O955">
        <v>2</v>
      </c>
      <c r="P955" t="s">
        <v>35</v>
      </c>
      <c r="Q955">
        <v>174</v>
      </c>
      <c r="R955" s="1">
        <v>383206</v>
      </c>
    </row>
    <row r="956" spans="1:18" x14ac:dyDescent="0.3">
      <c r="A956" t="s">
        <v>10488</v>
      </c>
      <c r="B956" s="9">
        <v>45419</v>
      </c>
      <c r="C956" t="s">
        <v>8730</v>
      </c>
      <c r="D956" t="s">
        <v>8731</v>
      </c>
      <c r="E956" t="s">
        <v>1738</v>
      </c>
      <c r="F956" t="s">
        <v>3504</v>
      </c>
      <c r="G956" t="s">
        <v>27</v>
      </c>
      <c r="H956" t="s">
        <v>45</v>
      </c>
      <c r="I956" t="s">
        <v>211</v>
      </c>
      <c r="J956">
        <v>8</v>
      </c>
      <c r="K956" s="1">
        <v>11584</v>
      </c>
      <c r="L956" s="1">
        <v>92672</v>
      </c>
      <c r="M956">
        <v>15</v>
      </c>
      <c r="N956" t="s">
        <v>47</v>
      </c>
      <c r="O956" t="s">
        <v>27</v>
      </c>
      <c r="P956" t="s">
        <v>35</v>
      </c>
      <c r="Q956">
        <v>145</v>
      </c>
      <c r="R956" s="1">
        <v>383206</v>
      </c>
    </row>
    <row r="957" spans="1:18" x14ac:dyDescent="0.3">
      <c r="A957" t="s">
        <v>10489</v>
      </c>
      <c r="B957" s="9">
        <v>45112</v>
      </c>
      <c r="C957" t="s">
        <v>8730</v>
      </c>
      <c r="D957" t="s">
        <v>8731</v>
      </c>
      <c r="E957" t="s">
        <v>949</v>
      </c>
      <c r="F957" t="s">
        <v>305</v>
      </c>
      <c r="G957" t="s">
        <v>10490</v>
      </c>
      <c r="H957" t="s">
        <v>45</v>
      </c>
      <c r="I957" t="s">
        <v>98</v>
      </c>
      <c r="J957">
        <v>7</v>
      </c>
      <c r="K957" s="1">
        <v>22579</v>
      </c>
      <c r="L957" s="1">
        <v>158053</v>
      </c>
      <c r="M957">
        <v>10</v>
      </c>
      <c r="N957" t="s">
        <v>34</v>
      </c>
      <c r="O957">
        <v>4</v>
      </c>
      <c r="P957" t="s">
        <v>35</v>
      </c>
      <c r="Q957">
        <v>136</v>
      </c>
      <c r="R957" s="1">
        <v>383206</v>
      </c>
    </row>
    <row r="958" spans="1:18" x14ac:dyDescent="0.3">
      <c r="A958" t="s">
        <v>10491</v>
      </c>
      <c r="B958" s="9">
        <v>45118</v>
      </c>
      <c r="C958" t="s">
        <v>8730</v>
      </c>
      <c r="D958" t="s">
        <v>8731</v>
      </c>
      <c r="E958" t="s">
        <v>2951</v>
      </c>
      <c r="F958" t="s">
        <v>365</v>
      </c>
      <c r="G958" t="s">
        <v>27</v>
      </c>
      <c r="H958" t="s">
        <v>40</v>
      </c>
      <c r="I958" t="s">
        <v>106</v>
      </c>
      <c r="J958">
        <v>5</v>
      </c>
      <c r="K958" s="1">
        <v>9039</v>
      </c>
      <c r="L958" s="1">
        <v>45195</v>
      </c>
      <c r="M958">
        <v>15</v>
      </c>
      <c r="N958" t="s">
        <v>27</v>
      </c>
      <c r="O958">
        <v>5</v>
      </c>
      <c r="P958" t="s">
        <v>35</v>
      </c>
      <c r="Q958">
        <v>5</v>
      </c>
      <c r="R958" s="1">
        <v>289731</v>
      </c>
    </row>
    <row r="959" spans="1:18" x14ac:dyDescent="0.3">
      <c r="A959" t="s">
        <v>10492</v>
      </c>
      <c r="B959" s="9">
        <v>45393</v>
      </c>
      <c r="C959" t="s">
        <v>8730</v>
      </c>
      <c r="D959" t="s">
        <v>8731</v>
      </c>
      <c r="E959" t="s">
        <v>949</v>
      </c>
      <c r="F959" t="s">
        <v>87</v>
      </c>
      <c r="G959" t="s">
        <v>10493</v>
      </c>
      <c r="H959" t="s">
        <v>40</v>
      </c>
      <c r="I959" t="s">
        <v>51</v>
      </c>
      <c r="J959">
        <v>7</v>
      </c>
      <c r="K959" s="1">
        <v>15941</v>
      </c>
      <c r="L959" s="1">
        <v>111587</v>
      </c>
      <c r="M959">
        <v>0</v>
      </c>
      <c r="N959" t="s">
        <v>47</v>
      </c>
      <c r="O959">
        <v>1</v>
      </c>
      <c r="P959" t="s">
        <v>35</v>
      </c>
      <c r="Q959">
        <v>109</v>
      </c>
      <c r="R959" s="1">
        <v>289731</v>
      </c>
    </row>
    <row r="960" spans="1:18" x14ac:dyDescent="0.3">
      <c r="A960" t="s">
        <v>10494</v>
      </c>
      <c r="B960" s="9">
        <v>45402</v>
      </c>
      <c r="C960" t="s">
        <v>8730</v>
      </c>
      <c r="D960" t="s">
        <v>8731</v>
      </c>
      <c r="E960" t="s">
        <v>949</v>
      </c>
      <c r="F960" t="s">
        <v>768</v>
      </c>
      <c r="G960" t="s">
        <v>10495</v>
      </c>
      <c r="H960" t="s">
        <v>45</v>
      </c>
      <c r="I960" t="s">
        <v>98</v>
      </c>
      <c r="J960">
        <v>12</v>
      </c>
      <c r="K960" s="1">
        <v>7090</v>
      </c>
      <c r="L960" s="1">
        <v>85080</v>
      </c>
      <c r="M960">
        <v>0</v>
      </c>
      <c r="N960" t="s">
        <v>57</v>
      </c>
      <c r="O960" t="s">
        <v>27</v>
      </c>
      <c r="P960" t="s">
        <v>27</v>
      </c>
      <c r="Q960">
        <v>116</v>
      </c>
      <c r="R960" s="1">
        <v>383206</v>
      </c>
    </row>
    <row r="961" spans="1:18" x14ac:dyDescent="0.3">
      <c r="A961" t="s">
        <v>10496</v>
      </c>
      <c r="B961" s="9">
        <v>45626</v>
      </c>
      <c r="C961" t="s">
        <v>8730</v>
      </c>
      <c r="D961" t="s">
        <v>8731</v>
      </c>
      <c r="E961" t="s">
        <v>1738</v>
      </c>
      <c r="F961" t="s">
        <v>2360</v>
      </c>
      <c r="G961" t="s">
        <v>10497</v>
      </c>
      <c r="H961" t="s">
        <v>65</v>
      </c>
      <c r="I961" t="s">
        <v>66</v>
      </c>
      <c r="J961">
        <v>10</v>
      </c>
      <c r="K961" s="1">
        <v>175461</v>
      </c>
      <c r="L961" s="1">
        <v>1754610</v>
      </c>
      <c r="M961">
        <v>10</v>
      </c>
      <c r="N961" t="s">
        <v>27</v>
      </c>
      <c r="O961">
        <v>3</v>
      </c>
      <c r="P961" t="s">
        <v>28</v>
      </c>
      <c r="Q961">
        <v>118</v>
      </c>
      <c r="R961" s="1">
        <v>761054</v>
      </c>
    </row>
    <row r="962" spans="1:18" x14ac:dyDescent="0.3">
      <c r="A962" t="s">
        <v>10498</v>
      </c>
      <c r="B962" s="9">
        <v>45347</v>
      </c>
      <c r="C962" t="s">
        <v>8730</v>
      </c>
      <c r="D962" t="s">
        <v>8731</v>
      </c>
      <c r="E962" t="s">
        <v>1738</v>
      </c>
      <c r="F962" t="s">
        <v>1705</v>
      </c>
      <c r="G962" t="s">
        <v>27</v>
      </c>
      <c r="H962" t="s">
        <v>24</v>
      </c>
      <c r="I962" t="s">
        <v>174</v>
      </c>
      <c r="J962">
        <v>6</v>
      </c>
      <c r="K962" s="1">
        <v>112846</v>
      </c>
      <c r="L962" s="1">
        <v>677076</v>
      </c>
      <c r="M962">
        <v>20</v>
      </c>
      <c r="N962" t="s">
        <v>57</v>
      </c>
      <c r="O962">
        <v>3</v>
      </c>
      <c r="P962" t="s">
        <v>28</v>
      </c>
      <c r="Q962">
        <v>128</v>
      </c>
      <c r="R962" s="1">
        <v>1077152</v>
      </c>
    </row>
    <row r="963" spans="1:18" x14ac:dyDescent="0.3">
      <c r="A963" t="s">
        <v>10499</v>
      </c>
      <c r="B963" s="9">
        <v>45119</v>
      </c>
      <c r="C963" t="s">
        <v>8730</v>
      </c>
      <c r="D963" t="s">
        <v>8731</v>
      </c>
      <c r="E963" t="s">
        <v>949</v>
      </c>
      <c r="F963" t="s">
        <v>945</v>
      </c>
      <c r="G963" t="s">
        <v>10500</v>
      </c>
      <c r="H963" t="s">
        <v>40</v>
      </c>
      <c r="I963" t="s">
        <v>137</v>
      </c>
      <c r="J963">
        <v>1</v>
      </c>
      <c r="K963" s="1">
        <v>13314</v>
      </c>
      <c r="L963" s="1">
        <v>13314</v>
      </c>
      <c r="M963">
        <v>0</v>
      </c>
      <c r="N963" t="s">
        <v>26</v>
      </c>
      <c r="O963">
        <v>4</v>
      </c>
      <c r="P963" t="s">
        <v>35</v>
      </c>
      <c r="Q963">
        <v>117</v>
      </c>
      <c r="R963" s="1">
        <v>289731</v>
      </c>
    </row>
    <row r="964" spans="1:18" x14ac:dyDescent="0.3">
      <c r="A964" t="s">
        <v>10501</v>
      </c>
      <c r="B964" s="9">
        <v>45599</v>
      </c>
      <c r="C964" t="s">
        <v>8730</v>
      </c>
      <c r="D964" t="s">
        <v>8731</v>
      </c>
      <c r="E964" t="s">
        <v>1738</v>
      </c>
      <c r="F964" t="s">
        <v>3342</v>
      </c>
      <c r="G964" t="s">
        <v>10502</v>
      </c>
      <c r="H964" t="s">
        <v>32</v>
      </c>
      <c r="I964" t="s">
        <v>141</v>
      </c>
      <c r="J964">
        <v>9</v>
      </c>
      <c r="K964" s="1">
        <v>7322</v>
      </c>
      <c r="L964" s="1">
        <v>65898</v>
      </c>
      <c r="M964">
        <v>10</v>
      </c>
      <c r="N964" t="s">
        <v>57</v>
      </c>
      <c r="O964">
        <v>0</v>
      </c>
      <c r="P964" t="s">
        <v>28</v>
      </c>
      <c r="Q964">
        <v>177</v>
      </c>
      <c r="R964" s="1">
        <v>558942</v>
      </c>
    </row>
    <row r="965" spans="1:18" x14ac:dyDescent="0.3">
      <c r="A965" t="s">
        <v>10503</v>
      </c>
      <c r="B965" s="9">
        <v>45207</v>
      </c>
      <c r="C965" t="s">
        <v>8730</v>
      </c>
      <c r="D965" t="s">
        <v>8731</v>
      </c>
      <c r="E965" t="s">
        <v>2951</v>
      </c>
      <c r="F965" t="s">
        <v>1595</v>
      </c>
      <c r="G965" t="s">
        <v>10504</v>
      </c>
      <c r="H965" t="s">
        <v>40</v>
      </c>
      <c r="I965" t="s">
        <v>123</v>
      </c>
      <c r="J965">
        <v>16</v>
      </c>
      <c r="K965" s="1">
        <v>16140</v>
      </c>
      <c r="L965" s="1">
        <v>258240</v>
      </c>
      <c r="M965">
        <v>0</v>
      </c>
      <c r="N965" t="s">
        <v>34</v>
      </c>
      <c r="O965">
        <v>4</v>
      </c>
      <c r="P965" t="s">
        <v>35</v>
      </c>
      <c r="Q965">
        <v>185</v>
      </c>
      <c r="R965" s="1">
        <v>289731</v>
      </c>
    </row>
    <row r="966" spans="1:18" x14ac:dyDescent="0.3">
      <c r="A966" t="s">
        <v>10505</v>
      </c>
      <c r="B966" s="9">
        <v>45042</v>
      </c>
      <c r="C966" t="s">
        <v>8730</v>
      </c>
      <c r="D966" t="s">
        <v>8731</v>
      </c>
      <c r="E966" t="s">
        <v>949</v>
      </c>
      <c r="F966" t="s">
        <v>1066</v>
      </c>
      <c r="G966" t="s">
        <v>10506</v>
      </c>
      <c r="H966" t="s">
        <v>24</v>
      </c>
      <c r="I966" t="s">
        <v>92</v>
      </c>
      <c r="J966">
        <v>9</v>
      </c>
      <c r="K966" s="1">
        <v>235834</v>
      </c>
      <c r="L966" s="1">
        <v>2122506</v>
      </c>
      <c r="M966">
        <v>20</v>
      </c>
      <c r="N966" t="s">
        <v>26</v>
      </c>
      <c r="O966">
        <v>1</v>
      </c>
      <c r="P966" t="s">
        <v>35</v>
      </c>
      <c r="Q966">
        <v>111</v>
      </c>
      <c r="R966" s="1">
        <v>1077152</v>
      </c>
    </row>
    <row r="967" spans="1:18" x14ac:dyDescent="0.3">
      <c r="A967" t="s">
        <v>10507</v>
      </c>
      <c r="B967" s="9">
        <v>45118</v>
      </c>
      <c r="C967" t="s">
        <v>8730</v>
      </c>
      <c r="D967" t="s">
        <v>8731</v>
      </c>
      <c r="E967" t="s">
        <v>1738</v>
      </c>
      <c r="F967" t="s">
        <v>1977</v>
      </c>
      <c r="G967" t="s">
        <v>10508</v>
      </c>
      <c r="H967" t="s">
        <v>32</v>
      </c>
      <c r="I967" t="s">
        <v>113</v>
      </c>
      <c r="J967">
        <v>19</v>
      </c>
      <c r="K967" s="1">
        <v>24284</v>
      </c>
      <c r="L967" s="1">
        <v>461396</v>
      </c>
      <c r="M967">
        <v>0</v>
      </c>
      <c r="N967" t="s">
        <v>47</v>
      </c>
      <c r="O967" t="s">
        <v>27</v>
      </c>
      <c r="P967" t="s">
        <v>35</v>
      </c>
      <c r="Q967">
        <v>140</v>
      </c>
      <c r="R967" s="1">
        <v>558942</v>
      </c>
    </row>
    <row r="968" spans="1:18" x14ac:dyDescent="0.3">
      <c r="A968" t="s">
        <v>10509</v>
      </c>
      <c r="B968" s="9">
        <v>44949</v>
      </c>
      <c r="C968" t="s">
        <v>8730</v>
      </c>
      <c r="D968" t="s">
        <v>8731</v>
      </c>
      <c r="E968" t="s">
        <v>949</v>
      </c>
      <c r="F968" t="s">
        <v>1176</v>
      </c>
      <c r="G968" t="s">
        <v>10510</v>
      </c>
      <c r="H968" t="s">
        <v>45</v>
      </c>
      <c r="I968" t="s">
        <v>46</v>
      </c>
      <c r="J968">
        <v>13</v>
      </c>
      <c r="K968" s="1">
        <v>14462</v>
      </c>
      <c r="L968" s="1">
        <v>188006</v>
      </c>
      <c r="M968" t="s">
        <v>27</v>
      </c>
      <c r="N968" t="s">
        <v>26</v>
      </c>
      <c r="O968">
        <v>4</v>
      </c>
      <c r="P968" t="s">
        <v>35</v>
      </c>
      <c r="Q968">
        <v>72</v>
      </c>
      <c r="R968" s="1">
        <v>383206</v>
      </c>
    </row>
    <row r="969" spans="1:18" x14ac:dyDescent="0.3">
      <c r="A969" t="s">
        <v>10511</v>
      </c>
      <c r="B969" s="9">
        <v>45063</v>
      </c>
      <c r="C969" t="s">
        <v>8730</v>
      </c>
      <c r="D969" t="s">
        <v>8731</v>
      </c>
      <c r="E969" t="s">
        <v>949</v>
      </c>
      <c r="F969" t="s">
        <v>981</v>
      </c>
      <c r="G969" t="s">
        <v>10512</v>
      </c>
      <c r="H969" t="s">
        <v>24</v>
      </c>
      <c r="I969" t="s">
        <v>56</v>
      </c>
      <c r="J969">
        <v>15</v>
      </c>
      <c r="K969" s="1">
        <v>20136</v>
      </c>
      <c r="L969" s="1">
        <v>302040</v>
      </c>
      <c r="M969">
        <v>0</v>
      </c>
      <c r="N969" t="s">
        <v>57</v>
      </c>
      <c r="O969" t="s">
        <v>27</v>
      </c>
      <c r="P969" t="s">
        <v>28</v>
      </c>
      <c r="Q969">
        <v>8</v>
      </c>
      <c r="R969" s="1">
        <v>1077152</v>
      </c>
    </row>
    <row r="970" spans="1:18" x14ac:dyDescent="0.3">
      <c r="A970" t="s">
        <v>10513</v>
      </c>
      <c r="B970" s="9">
        <v>45234</v>
      </c>
      <c r="C970" t="s">
        <v>8730</v>
      </c>
      <c r="D970" t="s">
        <v>8731</v>
      </c>
      <c r="E970" t="s">
        <v>1738</v>
      </c>
      <c r="F970" t="s">
        <v>1053</v>
      </c>
      <c r="G970" t="s">
        <v>10514</v>
      </c>
      <c r="H970" t="s">
        <v>65</v>
      </c>
      <c r="I970" t="s">
        <v>382</v>
      </c>
      <c r="J970">
        <v>1</v>
      </c>
      <c r="K970" s="1">
        <v>179676</v>
      </c>
      <c r="L970" s="1">
        <v>179676</v>
      </c>
      <c r="M970">
        <v>0</v>
      </c>
      <c r="N970" t="s">
        <v>26</v>
      </c>
      <c r="O970">
        <v>3</v>
      </c>
      <c r="P970" t="s">
        <v>35</v>
      </c>
      <c r="Q970">
        <v>59</v>
      </c>
      <c r="R970" s="1">
        <v>761054</v>
      </c>
    </row>
    <row r="971" spans="1:18" x14ac:dyDescent="0.3">
      <c r="A971" t="s">
        <v>10515</v>
      </c>
      <c r="B971" s="9">
        <v>45328</v>
      </c>
      <c r="C971" t="s">
        <v>8730</v>
      </c>
      <c r="D971" t="s">
        <v>8731</v>
      </c>
      <c r="E971" t="s">
        <v>1738</v>
      </c>
      <c r="F971" t="s">
        <v>252</v>
      </c>
      <c r="G971" t="s">
        <v>10516</v>
      </c>
      <c r="H971" t="s">
        <v>24</v>
      </c>
      <c r="I971" t="s">
        <v>92</v>
      </c>
      <c r="J971">
        <v>14</v>
      </c>
      <c r="K971" s="1">
        <v>217219</v>
      </c>
      <c r="L971" s="1">
        <v>3041066</v>
      </c>
      <c r="M971">
        <v>0</v>
      </c>
      <c r="N971" t="s">
        <v>34</v>
      </c>
      <c r="O971">
        <v>3</v>
      </c>
      <c r="P971" t="s">
        <v>35</v>
      </c>
      <c r="Q971">
        <v>61</v>
      </c>
      <c r="R971" s="1">
        <v>1077152</v>
      </c>
    </row>
    <row r="972" spans="1:18" x14ac:dyDescent="0.3">
      <c r="A972" t="s">
        <v>10517</v>
      </c>
      <c r="B972" s="9">
        <v>45061</v>
      </c>
      <c r="C972" t="s">
        <v>8730</v>
      </c>
      <c r="D972" t="s">
        <v>8731</v>
      </c>
      <c r="E972" t="s">
        <v>1738</v>
      </c>
      <c r="F972" t="s">
        <v>1368</v>
      </c>
      <c r="G972" t="s">
        <v>10518</v>
      </c>
      <c r="H972" t="s">
        <v>24</v>
      </c>
      <c r="I972" t="s">
        <v>25</v>
      </c>
      <c r="J972">
        <v>4</v>
      </c>
      <c r="K972" s="1">
        <v>290027</v>
      </c>
      <c r="L972" s="1">
        <v>1160108</v>
      </c>
      <c r="M972">
        <v>20</v>
      </c>
      <c r="N972" t="s">
        <v>47</v>
      </c>
      <c r="O972">
        <v>1</v>
      </c>
      <c r="P972" t="s">
        <v>35</v>
      </c>
      <c r="Q972">
        <v>76</v>
      </c>
      <c r="R972" s="1">
        <v>1077152</v>
      </c>
    </row>
    <row r="973" spans="1:18" x14ac:dyDescent="0.3">
      <c r="A973" t="s">
        <v>10519</v>
      </c>
      <c r="B973" s="9">
        <v>44933</v>
      </c>
      <c r="C973" t="s">
        <v>8730</v>
      </c>
      <c r="D973" t="s">
        <v>8731</v>
      </c>
      <c r="E973" t="s">
        <v>1738</v>
      </c>
      <c r="F973" t="s">
        <v>533</v>
      </c>
      <c r="G973" t="s">
        <v>27</v>
      </c>
      <c r="H973" t="s">
        <v>40</v>
      </c>
      <c r="I973" t="s">
        <v>41</v>
      </c>
      <c r="J973">
        <v>4</v>
      </c>
      <c r="K973" s="1">
        <v>14342</v>
      </c>
      <c r="L973" s="1">
        <v>57368</v>
      </c>
      <c r="M973" t="s">
        <v>27</v>
      </c>
      <c r="N973" t="s">
        <v>27</v>
      </c>
      <c r="O973" t="s">
        <v>27</v>
      </c>
      <c r="P973" t="s">
        <v>35</v>
      </c>
      <c r="Q973">
        <v>106</v>
      </c>
      <c r="R973" s="1">
        <v>289731</v>
      </c>
    </row>
    <row r="974" spans="1:18" x14ac:dyDescent="0.3">
      <c r="A974" t="s">
        <v>10520</v>
      </c>
      <c r="B974" s="9">
        <v>45187</v>
      </c>
      <c r="C974" t="s">
        <v>8730</v>
      </c>
      <c r="D974" t="s">
        <v>8731</v>
      </c>
      <c r="E974" t="s">
        <v>1738</v>
      </c>
      <c r="F974" t="s">
        <v>2093</v>
      </c>
      <c r="G974" t="s">
        <v>10521</v>
      </c>
      <c r="H974" t="s">
        <v>40</v>
      </c>
      <c r="I974" t="s">
        <v>70</v>
      </c>
      <c r="J974">
        <v>14</v>
      </c>
      <c r="K974" s="1">
        <v>11765</v>
      </c>
      <c r="L974" s="1">
        <v>164710</v>
      </c>
      <c r="M974">
        <v>15</v>
      </c>
      <c r="N974" t="s">
        <v>27</v>
      </c>
      <c r="O974">
        <v>5</v>
      </c>
      <c r="P974" t="s">
        <v>35</v>
      </c>
      <c r="Q974">
        <v>153</v>
      </c>
      <c r="R974" s="1">
        <v>289731</v>
      </c>
    </row>
    <row r="975" spans="1:18" x14ac:dyDescent="0.3">
      <c r="A975" t="s">
        <v>10522</v>
      </c>
      <c r="B975" s="9">
        <v>45642</v>
      </c>
      <c r="C975" t="s">
        <v>8730</v>
      </c>
      <c r="D975" t="s">
        <v>8731</v>
      </c>
      <c r="E975" t="s">
        <v>2951</v>
      </c>
      <c r="F975" t="s">
        <v>196</v>
      </c>
      <c r="G975" t="s">
        <v>10523</v>
      </c>
      <c r="H975" t="s">
        <v>40</v>
      </c>
      <c r="I975" t="s">
        <v>41</v>
      </c>
      <c r="J975">
        <v>16</v>
      </c>
      <c r="K975" s="1">
        <v>3708</v>
      </c>
      <c r="L975" s="1">
        <v>59328</v>
      </c>
      <c r="M975" t="s">
        <v>27</v>
      </c>
      <c r="N975" t="s">
        <v>26</v>
      </c>
      <c r="O975">
        <v>3</v>
      </c>
      <c r="P975" t="s">
        <v>28</v>
      </c>
      <c r="Q975">
        <v>7</v>
      </c>
      <c r="R975" s="1">
        <v>289731</v>
      </c>
    </row>
    <row r="976" spans="1:18" x14ac:dyDescent="0.3">
      <c r="A976" t="s">
        <v>10524</v>
      </c>
      <c r="B976" s="9">
        <v>45642</v>
      </c>
      <c r="C976" t="s">
        <v>8730</v>
      </c>
      <c r="D976" t="s">
        <v>8731</v>
      </c>
      <c r="E976" t="s">
        <v>949</v>
      </c>
      <c r="F976" t="s">
        <v>1010</v>
      </c>
      <c r="G976" t="s">
        <v>10525</v>
      </c>
      <c r="H976" t="s">
        <v>45</v>
      </c>
      <c r="I976" t="s">
        <v>74</v>
      </c>
      <c r="J976">
        <v>17</v>
      </c>
      <c r="K976" s="1">
        <v>17545</v>
      </c>
      <c r="L976" s="1">
        <v>298265</v>
      </c>
      <c r="M976">
        <v>15</v>
      </c>
      <c r="N976" t="s">
        <v>26</v>
      </c>
      <c r="O976">
        <v>1</v>
      </c>
      <c r="P976" t="s">
        <v>35</v>
      </c>
      <c r="Q976">
        <v>187</v>
      </c>
      <c r="R976" s="1">
        <v>383206</v>
      </c>
    </row>
    <row r="977" spans="1:18" x14ac:dyDescent="0.3">
      <c r="A977" t="s">
        <v>10526</v>
      </c>
      <c r="B977" s="9">
        <v>45552</v>
      </c>
      <c r="C977" t="s">
        <v>8730</v>
      </c>
      <c r="D977" t="s">
        <v>8731</v>
      </c>
      <c r="E977" t="s">
        <v>949</v>
      </c>
      <c r="F977" t="s">
        <v>1268</v>
      </c>
      <c r="G977" t="s">
        <v>10527</v>
      </c>
      <c r="H977" t="s">
        <v>65</v>
      </c>
      <c r="I977" t="s">
        <v>66</v>
      </c>
      <c r="J977">
        <v>9</v>
      </c>
      <c r="K977" s="1">
        <v>85083</v>
      </c>
      <c r="L977" s="1">
        <v>765747</v>
      </c>
      <c r="M977">
        <v>0</v>
      </c>
      <c r="N977" t="s">
        <v>57</v>
      </c>
      <c r="O977">
        <v>1</v>
      </c>
      <c r="P977" t="s">
        <v>28</v>
      </c>
      <c r="Q977">
        <v>17</v>
      </c>
      <c r="R977" s="1">
        <v>761054</v>
      </c>
    </row>
    <row r="978" spans="1:18" x14ac:dyDescent="0.3">
      <c r="A978" t="s">
        <v>10528</v>
      </c>
      <c r="B978" s="9">
        <v>45403</v>
      </c>
      <c r="C978" t="s">
        <v>8730</v>
      </c>
      <c r="D978" t="s">
        <v>8731</v>
      </c>
      <c r="E978" t="s">
        <v>949</v>
      </c>
      <c r="F978" t="s">
        <v>3063</v>
      </c>
      <c r="G978" t="s">
        <v>10529</v>
      </c>
      <c r="H978" t="s">
        <v>45</v>
      </c>
      <c r="I978" t="s">
        <v>46</v>
      </c>
      <c r="J978">
        <v>19</v>
      </c>
      <c r="K978" s="1">
        <v>44567</v>
      </c>
      <c r="L978" s="1">
        <v>846773</v>
      </c>
      <c r="M978">
        <v>0</v>
      </c>
      <c r="N978" t="s">
        <v>27</v>
      </c>
      <c r="O978">
        <v>2</v>
      </c>
      <c r="P978" t="s">
        <v>35</v>
      </c>
      <c r="Q978">
        <v>127</v>
      </c>
      <c r="R978" s="1">
        <v>383206</v>
      </c>
    </row>
    <row r="979" spans="1:18" x14ac:dyDescent="0.3">
      <c r="A979" t="s">
        <v>10530</v>
      </c>
      <c r="B979" s="9">
        <v>45093</v>
      </c>
      <c r="C979" t="s">
        <v>8730</v>
      </c>
      <c r="D979" t="s">
        <v>8731</v>
      </c>
      <c r="E979" t="s">
        <v>1738</v>
      </c>
      <c r="F979" t="s">
        <v>1304</v>
      </c>
      <c r="G979" t="s">
        <v>27</v>
      </c>
      <c r="H979" t="s">
        <v>45</v>
      </c>
      <c r="I979" t="s">
        <v>98</v>
      </c>
      <c r="J979">
        <v>12</v>
      </c>
      <c r="K979" s="1">
        <v>16150</v>
      </c>
      <c r="L979" s="1">
        <v>193800</v>
      </c>
      <c r="M979">
        <v>0</v>
      </c>
      <c r="N979" t="s">
        <v>34</v>
      </c>
      <c r="O979" t="s">
        <v>27</v>
      </c>
      <c r="P979" t="s">
        <v>28</v>
      </c>
      <c r="Q979">
        <v>35</v>
      </c>
      <c r="R979" s="1">
        <v>383206</v>
      </c>
    </row>
    <row r="980" spans="1:18" x14ac:dyDescent="0.3">
      <c r="A980" t="s">
        <v>10531</v>
      </c>
      <c r="B980" s="9">
        <v>45280</v>
      </c>
      <c r="C980" t="s">
        <v>8730</v>
      </c>
      <c r="D980" t="s">
        <v>8731</v>
      </c>
      <c r="E980" t="s">
        <v>1738</v>
      </c>
      <c r="F980" t="s">
        <v>100</v>
      </c>
      <c r="G980" t="s">
        <v>10532</v>
      </c>
      <c r="H980" t="s">
        <v>24</v>
      </c>
      <c r="I980" t="s">
        <v>174</v>
      </c>
      <c r="J980">
        <v>19</v>
      </c>
      <c r="K980" s="1">
        <v>73246</v>
      </c>
      <c r="L980" s="1">
        <v>1391674</v>
      </c>
      <c r="M980">
        <v>0</v>
      </c>
      <c r="N980" t="s">
        <v>26</v>
      </c>
      <c r="O980">
        <v>2</v>
      </c>
      <c r="P980" t="s">
        <v>28</v>
      </c>
      <c r="Q980">
        <v>159</v>
      </c>
      <c r="R980" s="1">
        <v>1077152</v>
      </c>
    </row>
    <row r="981" spans="1:18" x14ac:dyDescent="0.3">
      <c r="A981" t="s">
        <v>10533</v>
      </c>
      <c r="B981" s="9">
        <v>45216</v>
      </c>
      <c r="C981" t="s">
        <v>8730</v>
      </c>
      <c r="D981" t="s">
        <v>8731</v>
      </c>
      <c r="E981" t="s">
        <v>1738</v>
      </c>
      <c r="F981" t="s">
        <v>242</v>
      </c>
      <c r="G981" t="s">
        <v>10534</v>
      </c>
      <c r="H981" t="s">
        <v>32</v>
      </c>
      <c r="I981" t="s">
        <v>95</v>
      </c>
      <c r="J981">
        <v>8</v>
      </c>
      <c r="K981" s="1">
        <v>19876</v>
      </c>
      <c r="L981" s="1">
        <v>159008</v>
      </c>
      <c r="M981" t="s">
        <v>27</v>
      </c>
      <c r="N981" t="s">
        <v>57</v>
      </c>
      <c r="O981">
        <v>5</v>
      </c>
      <c r="P981" t="s">
        <v>28</v>
      </c>
      <c r="Q981">
        <v>92</v>
      </c>
      <c r="R981" s="1">
        <v>558942</v>
      </c>
    </row>
    <row r="982" spans="1:18" x14ac:dyDescent="0.3">
      <c r="A982" t="s">
        <v>10535</v>
      </c>
      <c r="B982" s="9">
        <v>45008</v>
      </c>
      <c r="C982" t="s">
        <v>8730</v>
      </c>
      <c r="D982" t="s">
        <v>8731</v>
      </c>
      <c r="E982" t="s">
        <v>1738</v>
      </c>
      <c r="F982" t="s">
        <v>2058</v>
      </c>
      <c r="G982" t="s">
        <v>27</v>
      </c>
      <c r="H982" t="s">
        <v>45</v>
      </c>
      <c r="I982" t="s">
        <v>82</v>
      </c>
      <c r="J982">
        <v>15</v>
      </c>
      <c r="K982" s="1">
        <v>25627</v>
      </c>
      <c r="L982" s="1">
        <v>384405</v>
      </c>
      <c r="M982" t="s">
        <v>27</v>
      </c>
      <c r="N982" t="s">
        <v>57</v>
      </c>
      <c r="O982">
        <v>0</v>
      </c>
      <c r="P982" t="s">
        <v>28</v>
      </c>
      <c r="Q982">
        <v>51</v>
      </c>
      <c r="R982" s="1">
        <v>383206</v>
      </c>
    </row>
    <row r="983" spans="1:18" x14ac:dyDescent="0.3">
      <c r="A983" t="s">
        <v>10536</v>
      </c>
      <c r="B983" s="9">
        <v>44993</v>
      </c>
      <c r="C983" t="s">
        <v>8730</v>
      </c>
      <c r="D983" t="s">
        <v>8731</v>
      </c>
      <c r="E983" t="s">
        <v>949</v>
      </c>
      <c r="F983" t="s">
        <v>2038</v>
      </c>
      <c r="G983" t="s">
        <v>10537</v>
      </c>
      <c r="H983" t="s">
        <v>45</v>
      </c>
      <c r="I983" t="s">
        <v>74</v>
      </c>
      <c r="J983">
        <v>13</v>
      </c>
      <c r="K983" s="1">
        <v>20546</v>
      </c>
      <c r="L983" s="1">
        <v>267098</v>
      </c>
      <c r="M983">
        <v>20</v>
      </c>
      <c r="N983" t="s">
        <v>47</v>
      </c>
      <c r="O983">
        <v>4</v>
      </c>
      <c r="P983" t="s">
        <v>35</v>
      </c>
      <c r="Q983">
        <v>162</v>
      </c>
      <c r="R983" s="1">
        <v>383206</v>
      </c>
    </row>
    <row r="984" spans="1:18" x14ac:dyDescent="0.3">
      <c r="A984" t="s">
        <v>10538</v>
      </c>
      <c r="B984" s="9">
        <v>45269</v>
      </c>
      <c r="C984" t="s">
        <v>8730</v>
      </c>
      <c r="D984" t="s">
        <v>8731</v>
      </c>
      <c r="E984" t="s">
        <v>1738</v>
      </c>
      <c r="F984" t="s">
        <v>259</v>
      </c>
      <c r="G984" t="s">
        <v>10539</v>
      </c>
      <c r="H984" t="s">
        <v>45</v>
      </c>
      <c r="I984" t="s">
        <v>181</v>
      </c>
      <c r="J984">
        <v>4</v>
      </c>
      <c r="K984" s="1">
        <v>32052</v>
      </c>
      <c r="L984" s="1">
        <v>128208</v>
      </c>
      <c r="M984">
        <v>0</v>
      </c>
      <c r="N984" t="s">
        <v>57</v>
      </c>
      <c r="O984">
        <v>5</v>
      </c>
      <c r="P984" t="s">
        <v>35</v>
      </c>
      <c r="Q984">
        <v>1</v>
      </c>
      <c r="R984" s="1">
        <v>383206</v>
      </c>
    </row>
    <row r="985" spans="1:18" x14ac:dyDescent="0.3">
      <c r="A985" t="s">
        <v>10540</v>
      </c>
      <c r="B985" s="9">
        <v>45210</v>
      </c>
      <c r="C985" t="s">
        <v>8730</v>
      </c>
      <c r="D985" t="s">
        <v>8731</v>
      </c>
      <c r="E985" t="s">
        <v>2951</v>
      </c>
      <c r="F985" t="s">
        <v>2412</v>
      </c>
      <c r="G985" t="s">
        <v>10541</v>
      </c>
      <c r="H985" t="s">
        <v>32</v>
      </c>
      <c r="I985" t="s">
        <v>141</v>
      </c>
      <c r="J985">
        <v>14</v>
      </c>
      <c r="K985" s="1">
        <v>23825</v>
      </c>
      <c r="L985" s="1">
        <v>333550</v>
      </c>
      <c r="M985">
        <v>0</v>
      </c>
      <c r="N985" t="s">
        <v>27</v>
      </c>
      <c r="O985">
        <v>5</v>
      </c>
      <c r="P985" t="s">
        <v>28</v>
      </c>
      <c r="Q985">
        <v>68</v>
      </c>
      <c r="R985" s="1">
        <v>558942</v>
      </c>
    </row>
    <row r="986" spans="1:18" x14ac:dyDescent="0.3">
      <c r="A986" t="s">
        <v>10542</v>
      </c>
      <c r="B986" s="9">
        <v>45269</v>
      </c>
      <c r="C986" t="s">
        <v>8730</v>
      </c>
      <c r="D986" t="s">
        <v>8731</v>
      </c>
      <c r="E986" t="s">
        <v>1738</v>
      </c>
      <c r="F986" t="s">
        <v>2781</v>
      </c>
      <c r="G986" t="s">
        <v>10543</v>
      </c>
      <c r="H986" t="s">
        <v>45</v>
      </c>
      <c r="I986" t="s">
        <v>98</v>
      </c>
      <c r="J986">
        <v>10</v>
      </c>
      <c r="K986" s="1">
        <v>12912</v>
      </c>
      <c r="L986" s="1">
        <v>129120</v>
      </c>
      <c r="M986">
        <v>5</v>
      </c>
      <c r="N986" t="s">
        <v>57</v>
      </c>
      <c r="O986">
        <v>3</v>
      </c>
      <c r="P986" t="s">
        <v>28</v>
      </c>
      <c r="Q986">
        <v>119</v>
      </c>
      <c r="R986" s="1">
        <v>383206</v>
      </c>
    </row>
    <row r="987" spans="1:18" x14ac:dyDescent="0.3">
      <c r="A987" t="s">
        <v>10544</v>
      </c>
      <c r="B987" s="9">
        <v>45540</v>
      </c>
      <c r="C987" t="s">
        <v>8730</v>
      </c>
      <c r="D987" t="s">
        <v>8731</v>
      </c>
      <c r="E987" t="s">
        <v>2951</v>
      </c>
      <c r="F987" t="s">
        <v>1500</v>
      </c>
      <c r="G987" t="s">
        <v>10545</v>
      </c>
      <c r="H987" t="s">
        <v>45</v>
      </c>
      <c r="I987" t="s">
        <v>98</v>
      </c>
      <c r="J987">
        <v>1</v>
      </c>
      <c r="K987" s="1">
        <v>43052</v>
      </c>
      <c r="L987" s="1">
        <v>43052</v>
      </c>
      <c r="M987" t="s">
        <v>27</v>
      </c>
      <c r="N987" t="s">
        <v>47</v>
      </c>
      <c r="O987">
        <v>1</v>
      </c>
      <c r="P987" t="s">
        <v>35</v>
      </c>
      <c r="Q987">
        <v>179</v>
      </c>
      <c r="R987" s="1">
        <v>383206</v>
      </c>
    </row>
    <row r="988" spans="1:18" x14ac:dyDescent="0.3">
      <c r="A988" t="s">
        <v>10546</v>
      </c>
      <c r="B988" s="9">
        <v>45002</v>
      </c>
      <c r="C988" t="s">
        <v>8730</v>
      </c>
      <c r="D988" t="s">
        <v>8731</v>
      </c>
      <c r="E988" t="s">
        <v>949</v>
      </c>
      <c r="F988" t="s">
        <v>1005</v>
      </c>
      <c r="G988" t="s">
        <v>10547</v>
      </c>
      <c r="H988" t="s">
        <v>24</v>
      </c>
      <c r="I988" t="s">
        <v>61</v>
      </c>
      <c r="J988">
        <v>11</v>
      </c>
      <c r="K988" s="1">
        <v>208627</v>
      </c>
      <c r="L988" s="1">
        <v>2294897</v>
      </c>
      <c r="M988">
        <v>10</v>
      </c>
      <c r="N988" t="s">
        <v>26</v>
      </c>
      <c r="O988">
        <v>5</v>
      </c>
      <c r="P988" t="s">
        <v>35</v>
      </c>
      <c r="Q988">
        <v>155</v>
      </c>
      <c r="R988" s="1">
        <v>1077152</v>
      </c>
    </row>
    <row r="989" spans="1:18" x14ac:dyDescent="0.3">
      <c r="A989" t="s">
        <v>10548</v>
      </c>
      <c r="B989" s="9">
        <v>45432</v>
      </c>
      <c r="C989" t="s">
        <v>8730</v>
      </c>
      <c r="D989" t="s">
        <v>8731</v>
      </c>
      <c r="E989" t="s">
        <v>949</v>
      </c>
      <c r="F989" t="s">
        <v>38</v>
      </c>
      <c r="G989" t="s">
        <v>10549</v>
      </c>
      <c r="H989" t="s">
        <v>24</v>
      </c>
      <c r="I989" t="s">
        <v>161</v>
      </c>
      <c r="J989">
        <v>3</v>
      </c>
      <c r="K989" s="1">
        <v>61772</v>
      </c>
      <c r="L989" s="1">
        <v>185316</v>
      </c>
      <c r="M989">
        <v>10</v>
      </c>
      <c r="N989" t="s">
        <v>47</v>
      </c>
      <c r="O989">
        <v>1</v>
      </c>
      <c r="P989" t="s">
        <v>35</v>
      </c>
      <c r="Q989">
        <v>54</v>
      </c>
      <c r="R989" s="1">
        <v>1077152</v>
      </c>
    </row>
    <row r="990" spans="1:18" x14ac:dyDescent="0.3">
      <c r="A990" t="s">
        <v>10550</v>
      </c>
      <c r="B990" s="9">
        <v>45441</v>
      </c>
      <c r="C990" t="s">
        <v>8730</v>
      </c>
      <c r="D990" t="s">
        <v>8731</v>
      </c>
      <c r="E990" t="s">
        <v>1738</v>
      </c>
      <c r="F990" t="s">
        <v>2241</v>
      </c>
      <c r="G990" t="s">
        <v>10551</v>
      </c>
      <c r="H990" t="s">
        <v>32</v>
      </c>
      <c r="I990" t="s">
        <v>95</v>
      </c>
      <c r="J990">
        <v>8</v>
      </c>
      <c r="K990" s="1">
        <v>15001</v>
      </c>
      <c r="L990" s="1">
        <v>120008</v>
      </c>
      <c r="M990" t="s">
        <v>27</v>
      </c>
      <c r="N990" t="s">
        <v>26</v>
      </c>
      <c r="O990">
        <v>4</v>
      </c>
      <c r="P990" t="s">
        <v>35</v>
      </c>
      <c r="Q990">
        <v>69</v>
      </c>
      <c r="R990" s="1">
        <v>558942</v>
      </c>
    </row>
    <row r="991" spans="1:18" x14ac:dyDescent="0.3">
      <c r="A991" t="s">
        <v>10552</v>
      </c>
      <c r="B991" s="9">
        <v>45295</v>
      </c>
      <c r="C991" t="s">
        <v>8730</v>
      </c>
      <c r="D991" t="s">
        <v>8731</v>
      </c>
      <c r="E991" t="s">
        <v>949</v>
      </c>
      <c r="F991" t="s">
        <v>1249</v>
      </c>
      <c r="G991" t="s">
        <v>10553</v>
      </c>
      <c r="H991" t="s">
        <v>45</v>
      </c>
      <c r="I991" t="s">
        <v>211</v>
      </c>
      <c r="J991">
        <v>2</v>
      </c>
      <c r="K991" s="1">
        <v>29523</v>
      </c>
      <c r="L991" s="1">
        <v>59046</v>
      </c>
      <c r="M991">
        <v>5</v>
      </c>
      <c r="N991" t="s">
        <v>34</v>
      </c>
      <c r="O991">
        <v>3</v>
      </c>
      <c r="P991" t="s">
        <v>35</v>
      </c>
      <c r="Q991">
        <v>94</v>
      </c>
      <c r="R991" s="1">
        <v>383206</v>
      </c>
    </row>
    <row r="992" spans="1:18" x14ac:dyDescent="0.3">
      <c r="A992" t="s">
        <v>10554</v>
      </c>
      <c r="B992" s="9">
        <v>45373</v>
      </c>
      <c r="C992" t="s">
        <v>8730</v>
      </c>
      <c r="D992" t="s">
        <v>8731</v>
      </c>
      <c r="E992" t="s">
        <v>2951</v>
      </c>
      <c r="F992" t="s">
        <v>4823</v>
      </c>
      <c r="G992" t="s">
        <v>10555</v>
      </c>
      <c r="H992" t="s">
        <v>40</v>
      </c>
      <c r="I992" t="s">
        <v>137</v>
      </c>
      <c r="J992">
        <v>11</v>
      </c>
      <c r="K992" s="1">
        <v>13343</v>
      </c>
      <c r="L992" s="1">
        <v>146773</v>
      </c>
      <c r="M992">
        <v>15</v>
      </c>
      <c r="N992" t="s">
        <v>26</v>
      </c>
      <c r="O992">
        <v>1</v>
      </c>
      <c r="P992" t="s">
        <v>35</v>
      </c>
      <c r="Q992">
        <v>8</v>
      </c>
      <c r="R992" s="1">
        <v>289731</v>
      </c>
    </row>
    <row r="993" spans="1:18" x14ac:dyDescent="0.3">
      <c r="A993" t="s">
        <v>10556</v>
      </c>
      <c r="B993" s="9">
        <v>45322</v>
      </c>
      <c r="C993" t="s">
        <v>8730</v>
      </c>
      <c r="D993" t="s">
        <v>8731</v>
      </c>
      <c r="E993" t="s">
        <v>1738</v>
      </c>
      <c r="F993" t="s">
        <v>3354</v>
      </c>
      <c r="G993" t="s">
        <v>10557</v>
      </c>
      <c r="H993" t="s">
        <v>65</v>
      </c>
      <c r="I993" t="s">
        <v>102</v>
      </c>
      <c r="J993">
        <v>19</v>
      </c>
      <c r="K993" s="1">
        <v>168225</v>
      </c>
      <c r="L993" s="1">
        <v>3196275</v>
      </c>
      <c r="M993" t="s">
        <v>27</v>
      </c>
      <c r="N993" t="s">
        <v>57</v>
      </c>
      <c r="O993">
        <v>0</v>
      </c>
      <c r="P993" t="s">
        <v>28</v>
      </c>
      <c r="Q993">
        <v>68</v>
      </c>
      <c r="R993" s="1">
        <v>761054</v>
      </c>
    </row>
    <row r="994" spans="1:18" x14ac:dyDescent="0.3">
      <c r="A994" t="s">
        <v>10558</v>
      </c>
      <c r="B994" s="9">
        <v>45515</v>
      </c>
      <c r="C994" t="s">
        <v>8730</v>
      </c>
      <c r="D994" t="s">
        <v>8731</v>
      </c>
      <c r="E994" t="s">
        <v>1738</v>
      </c>
      <c r="F994" t="s">
        <v>487</v>
      </c>
      <c r="G994" t="s">
        <v>10559</v>
      </c>
      <c r="H994" t="s">
        <v>65</v>
      </c>
      <c r="I994" t="s">
        <v>397</v>
      </c>
      <c r="J994">
        <v>3</v>
      </c>
      <c r="K994" s="1">
        <v>91591</v>
      </c>
      <c r="L994" s="1">
        <v>274773</v>
      </c>
      <c r="M994">
        <v>10</v>
      </c>
      <c r="N994" t="s">
        <v>47</v>
      </c>
      <c r="O994">
        <v>5</v>
      </c>
      <c r="P994" t="s">
        <v>28</v>
      </c>
      <c r="Q994">
        <v>72</v>
      </c>
      <c r="R994" s="1">
        <v>761054</v>
      </c>
    </row>
    <row r="995" spans="1:18" x14ac:dyDescent="0.3">
      <c r="A995" t="s">
        <v>10560</v>
      </c>
      <c r="B995" s="9">
        <v>44988</v>
      </c>
      <c r="C995" t="s">
        <v>8730</v>
      </c>
      <c r="D995" t="s">
        <v>8731</v>
      </c>
      <c r="E995" t="s">
        <v>949</v>
      </c>
      <c r="F995" t="s">
        <v>1624</v>
      </c>
      <c r="G995" t="s">
        <v>10561</v>
      </c>
      <c r="H995" t="s">
        <v>45</v>
      </c>
      <c r="I995" t="s">
        <v>98</v>
      </c>
      <c r="J995">
        <v>2</v>
      </c>
      <c r="K995" s="1">
        <v>6826</v>
      </c>
      <c r="L995" s="1">
        <v>13652</v>
      </c>
      <c r="M995">
        <v>0</v>
      </c>
      <c r="N995" t="s">
        <v>57</v>
      </c>
      <c r="O995">
        <v>2</v>
      </c>
      <c r="P995" t="s">
        <v>35</v>
      </c>
      <c r="Q995">
        <v>68</v>
      </c>
      <c r="R995" s="1">
        <v>383206</v>
      </c>
    </row>
    <row r="996" spans="1:18" x14ac:dyDescent="0.3">
      <c r="A996" t="s">
        <v>10562</v>
      </c>
      <c r="B996" s="9">
        <v>45008</v>
      </c>
      <c r="C996" t="s">
        <v>8730</v>
      </c>
      <c r="D996" t="s">
        <v>8731</v>
      </c>
      <c r="E996" t="s">
        <v>2951</v>
      </c>
      <c r="F996" t="s">
        <v>100</v>
      </c>
      <c r="G996" t="s">
        <v>10563</v>
      </c>
      <c r="H996" t="s">
        <v>45</v>
      </c>
      <c r="I996" t="s">
        <v>46</v>
      </c>
      <c r="J996">
        <v>4</v>
      </c>
      <c r="K996" s="1">
        <v>25877</v>
      </c>
      <c r="L996" s="1">
        <v>103508</v>
      </c>
      <c r="M996" t="s">
        <v>27</v>
      </c>
      <c r="N996" t="s">
        <v>57</v>
      </c>
      <c r="O996">
        <v>1</v>
      </c>
      <c r="P996" t="s">
        <v>35</v>
      </c>
      <c r="Q996">
        <v>138</v>
      </c>
      <c r="R996" s="1">
        <v>383206</v>
      </c>
    </row>
    <row r="997" spans="1:18" x14ac:dyDescent="0.3">
      <c r="A997" t="s">
        <v>10564</v>
      </c>
      <c r="B997" s="9">
        <v>44998</v>
      </c>
      <c r="C997" t="s">
        <v>8730</v>
      </c>
      <c r="D997" t="s">
        <v>8731</v>
      </c>
      <c r="E997" t="s">
        <v>2951</v>
      </c>
      <c r="F997" t="s">
        <v>145</v>
      </c>
      <c r="G997" t="s">
        <v>27</v>
      </c>
      <c r="H997" t="s">
        <v>32</v>
      </c>
      <c r="I997" t="s">
        <v>117</v>
      </c>
      <c r="J997">
        <v>4</v>
      </c>
      <c r="K997" s="1">
        <v>20502</v>
      </c>
      <c r="L997" s="1">
        <v>82008</v>
      </c>
      <c r="M997">
        <v>0</v>
      </c>
      <c r="N997" t="s">
        <v>27</v>
      </c>
      <c r="O997">
        <v>2</v>
      </c>
      <c r="P997" t="s">
        <v>35</v>
      </c>
      <c r="Q997">
        <v>61</v>
      </c>
      <c r="R997" s="1">
        <v>558942</v>
      </c>
    </row>
    <row r="998" spans="1:18" x14ac:dyDescent="0.3">
      <c r="A998" t="s">
        <v>10565</v>
      </c>
      <c r="B998" s="9">
        <v>45364</v>
      </c>
      <c r="C998" t="s">
        <v>8730</v>
      </c>
      <c r="D998" t="s">
        <v>8731</v>
      </c>
      <c r="E998" t="s">
        <v>949</v>
      </c>
      <c r="F998" t="s">
        <v>1987</v>
      </c>
      <c r="G998" t="s">
        <v>10566</v>
      </c>
      <c r="H998" t="s">
        <v>65</v>
      </c>
      <c r="I998" t="s">
        <v>397</v>
      </c>
      <c r="J998">
        <v>14</v>
      </c>
      <c r="K998" s="1">
        <v>84320</v>
      </c>
      <c r="L998" s="1">
        <v>1180480</v>
      </c>
      <c r="M998">
        <v>0</v>
      </c>
      <c r="N998" t="s">
        <v>47</v>
      </c>
      <c r="O998">
        <v>5</v>
      </c>
      <c r="P998" t="s">
        <v>35</v>
      </c>
      <c r="Q998">
        <v>73</v>
      </c>
      <c r="R998" s="1">
        <v>761054</v>
      </c>
    </row>
    <row r="999" spans="1:18" x14ac:dyDescent="0.3">
      <c r="A999" t="s">
        <v>10567</v>
      </c>
      <c r="B999" s="9">
        <v>45230</v>
      </c>
      <c r="C999" t="s">
        <v>8730</v>
      </c>
      <c r="D999" t="s">
        <v>8731</v>
      </c>
      <c r="E999" t="s">
        <v>949</v>
      </c>
      <c r="F999" t="s">
        <v>2007</v>
      </c>
      <c r="G999" t="s">
        <v>10568</v>
      </c>
      <c r="H999" t="s">
        <v>32</v>
      </c>
      <c r="I999" t="s">
        <v>237</v>
      </c>
      <c r="J999">
        <v>12</v>
      </c>
      <c r="K999" s="1">
        <v>21667</v>
      </c>
      <c r="L999" s="1">
        <v>260004</v>
      </c>
      <c r="M999">
        <v>15</v>
      </c>
      <c r="N999" t="s">
        <v>57</v>
      </c>
      <c r="O999" t="s">
        <v>27</v>
      </c>
      <c r="P999" t="s">
        <v>27</v>
      </c>
      <c r="Q999">
        <v>60</v>
      </c>
      <c r="R999" s="1">
        <v>558942</v>
      </c>
    </row>
    <row r="1000" spans="1:18" x14ac:dyDescent="0.3">
      <c r="A1000" t="s">
        <v>10569</v>
      </c>
      <c r="B1000" s="9">
        <v>45371</v>
      </c>
      <c r="C1000" t="s">
        <v>8730</v>
      </c>
      <c r="D1000" t="s">
        <v>8731</v>
      </c>
      <c r="E1000" t="s">
        <v>1738</v>
      </c>
      <c r="F1000" t="s">
        <v>892</v>
      </c>
      <c r="G1000" t="s">
        <v>27</v>
      </c>
      <c r="H1000" t="s">
        <v>24</v>
      </c>
      <c r="I1000" t="s">
        <v>56</v>
      </c>
      <c r="J1000">
        <v>9</v>
      </c>
      <c r="K1000" s="1">
        <v>341206</v>
      </c>
      <c r="L1000" s="1">
        <v>3070854</v>
      </c>
      <c r="M1000">
        <v>0</v>
      </c>
      <c r="N1000" t="s">
        <v>34</v>
      </c>
      <c r="O1000">
        <v>3</v>
      </c>
      <c r="P1000" t="s">
        <v>35</v>
      </c>
      <c r="Q1000">
        <v>24</v>
      </c>
      <c r="R1000" s="1">
        <v>1077152</v>
      </c>
    </row>
    <row r="1001" spans="1:18" x14ac:dyDescent="0.3">
      <c r="A1001" t="s">
        <v>10570</v>
      </c>
      <c r="B1001" s="9">
        <v>45651</v>
      </c>
      <c r="C1001" t="s">
        <v>8730</v>
      </c>
      <c r="D1001" t="s">
        <v>8731</v>
      </c>
      <c r="E1001" t="s">
        <v>2951</v>
      </c>
      <c r="F1001" t="s">
        <v>2010</v>
      </c>
      <c r="G1001" t="s">
        <v>10571</v>
      </c>
      <c r="H1001" t="s">
        <v>24</v>
      </c>
      <c r="I1001" t="s">
        <v>92</v>
      </c>
      <c r="J1001">
        <v>17</v>
      </c>
      <c r="K1001" s="1">
        <v>336158</v>
      </c>
      <c r="L1001" s="1">
        <v>5714686</v>
      </c>
      <c r="M1001">
        <v>0</v>
      </c>
      <c r="N1001" t="s">
        <v>47</v>
      </c>
      <c r="O1001">
        <v>1</v>
      </c>
      <c r="P1001" t="s">
        <v>28</v>
      </c>
      <c r="Q1001">
        <v>106</v>
      </c>
      <c r="R1001" s="1">
        <v>1077152</v>
      </c>
    </row>
    <row r="1002" spans="1:18" x14ac:dyDescent="0.3">
      <c r="A1002" t="s">
        <v>10572</v>
      </c>
      <c r="B1002" s="9">
        <v>45509</v>
      </c>
      <c r="C1002" t="s">
        <v>8730</v>
      </c>
      <c r="D1002" t="s">
        <v>8731</v>
      </c>
      <c r="E1002" t="s">
        <v>949</v>
      </c>
      <c r="F1002" t="s">
        <v>2058</v>
      </c>
      <c r="G1002" t="s">
        <v>27</v>
      </c>
      <c r="H1002" t="s">
        <v>45</v>
      </c>
      <c r="I1002" t="s">
        <v>46</v>
      </c>
      <c r="J1002">
        <v>12</v>
      </c>
      <c r="K1002" s="1">
        <v>35699</v>
      </c>
      <c r="L1002" s="1">
        <v>428388</v>
      </c>
      <c r="M1002">
        <v>10</v>
      </c>
      <c r="N1002" t="s">
        <v>57</v>
      </c>
      <c r="O1002">
        <v>5</v>
      </c>
      <c r="P1002" t="s">
        <v>28</v>
      </c>
      <c r="Q1002">
        <v>142</v>
      </c>
      <c r="R1002" s="1">
        <v>383206</v>
      </c>
    </row>
    <row r="1003" spans="1:18" x14ac:dyDescent="0.3">
      <c r="A1003" t="s">
        <v>10573</v>
      </c>
      <c r="B1003" s="9">
        <v>45534</v>
      </c>
      <c r="C1003" t="s">
        <v>8730</v>
      </c>
      <c r="D1003" t="s">
        <v>8731</v>
      </c>
      <c r="E1003" t="s">
        <v>2951</v>
      </c>
      <c r="F1003" t="s">
        <v>762</v>
      </c>
      <c r="G1003" t="s">
        <v>10574</v>
      </c>
      <c r="H1003" t="s">
        <v>32</v>
      </c>
      <c r="I1003" t="s">
        <v>117</v>
      </c>
      <c r="J1003">
        <v>16</v>
      </c>
      <c r="K1003" s="1">
        <v>19069</v>
      </c>
      <c r="L1003" s="1">
        <v>305104</v>
      </c>
      <c r="M1003">
        <v>0</v>
      </c>
      <c r="N1003" t="s">
        <v>57</v>
      </c>
      <c r="O1003">
        <v>5</v>
      </c>
      <c r="P1003" t="s">
        <v>35</v>
      </c>
      <c r="Q1003">
        <v>174</v>
      </c>
      <c r="R1003" s="1">
        <v>558942</v>
      </c>
    </row>
    <row r="1004" spans="1:18" x14ac:dyDescent="0.3">
      <c r="A1004" t="s">
        <v>10575</v>
      </c>
      <c r="B1004" s="9">
        <v>44948</v>
      </c>
      <c r="C1004" t="s">
        <v>8730</v>
      </c>
      <c r="D1004" t="s">
        <v>8731</v>
      </c>
      <c r="E1004" t="s">
        <v>1738</v>
      </c>
      <c r="F1004" t="s">
        <v>556</v>
      </c>
      <c r="G1004" t="s">
        <v>10576</v>
      </c>
      <c r="H1004" t="s">
        <v>65</v>
      </c>
      <c r="I1004" t="s">
        <v>66</v>
      </c>
      <c r="J1004">
        <v>12</v>
      </c>
      <c r="K1004" s="1">
        <v>91162</v>
      </c>
      <c r="L1004" s="1">
        <v>1093944</v>
      </c>
      <c r="M1004">
        <v>20</v>
      </c>
      <c r="N1004" t="s">
        <v>26</v>
      </c>
      <c r="O1004">
        <v>5</v>
      </c>
      <c r="P1004" t="s">
        <v>28</v>
      </c>
      <c r="Q1004">
        <v>53</v>
      </c>
      <c r="R1004" s="1">
        <v>761054</v>
      </c>
    </row>
    <row r="1005" spans="1:18" x14ac:dyDescent="0.3">
      <c r="A1005" t="s">
        <v>10577</v>
      </c>
      <c r="B1005" s="9">
        <v>45010</v>
      </c>
      <c r="C1005" t="s">
        <v>8730</v>
      </c>
      <c r="D1005" t="s">
        <v>8731</v>
      </c>
      <c r="E1005" t="s">
        <v>2951</v>
      </c>
      <c r="F1005" t="s">
        <v>368</v>
      </c>
      <c r="G1005" t="s">
        <v>10578</v>
      </c>
      <c r="H1005" t="s">
        <v>45</v>
      </c>
      <c r="I1005" t="s">
        <v>82</v>
      </c>
      <c r="J1005">
        <v>5</v>
      </c>
      <c r="K1005" s="1">
        <v>40105</v>
      </c>
      <c r="L1005" s="1">
        <v>200525</v>
      </c>
      <c r="M1005">
        <v>20</v>
      </c>
      <c r="N1005" t="s">
        <v>57</v>
      </c>
      <c r="O1005">
        <v>3</v>
      </c>
      <c r="P1005" t="s">
        <v>28</v>
      </c>
      <c r="Q1005">
        <v>42</v>
      </c>
      <c r="R1005" s="1">
        <v>383206</v>
      </c>
    </row>
    <row r="1006" spans="1:18" x14ac:dyDescent="0.3">
      <c r="A1006" t="s">
        <v>10579</v>
      </c>
      <c r="B1006" s="9">
        <v>45056</v>
      </c>
      <c r="C1006" t="s">
        <v>8730</v>
      </c>
      <c r="D1006" t="s">
        <v>8731</v>
      </c>
      <c r="E1006" t="s">
        <v>2951</v>
      </c>
      <c r="F1006" t="s">
        <v>173</v>
      </c>
      <c r="G1006" t="s">
        <v>27</v>
      </c>
      <c r="H1006" t="s">
        <v>32</v>
      </c>
      <c r="I1006" t="s">
        <v>95</v>
      </c>
      <c r="J1006">
        <v>3</v>
      </c>
      <c r="K1006" s="1">
        <v>20027</v>
      </c>
      <c r="L1006" s="1">
        <v>60081</v>
      </c>
      <c r="M1006">
        <v>5</v>
      </c>
      <c r="N1006" t="s">
        <v>57</v>
      </c>
      <c r="O1006">
        <v>5</v>
      </c>
      <c r="P1006" t="s">
        <v>28</v>
      </c>
      <c r="Q1006">
        <v>126</v>
      </c>
      <c r="R1006" s="1">
        <v>558942</v>
      </c>
    </row>
    <row r="1007" spans="1:18" x14ac:dyDescent="0.3">
      <c r="A1007" t="s">
        <v>10580</v>
      </c>
      <c r="B1007" s="9">
        <v>45452</v>
      </c>
      <c r="C1007" t="s">
        <v>8730</v>
      </c>
      <c r="D1007" t="s">
        <v>8731</v>
      </c>
      <c r="E1007" t="s">
        <v>949</v>
      </c>
      <c r="F1007" t="s">
        <v>1549</v>
      </c>
      <c r="G1007" t="s">
        <v>10581</v>
      </c>
      <c r="H1007" t="s">
        <v>40</v>
      </c>
      <c r="I1007" t="s">
        <v>123</v>
      </c>
      <c r="J1007">
        <v>4</v>
      </c>
      <c r="K1007" s="1">
        <v>7175</v>
      </c>
      <c r="L1007" s="1">
        <v>28700</v>
      </c>
      <c r="M1007">
        <v>10</v>
      </c>
      <c r="N1007" t="s">
        <v>57</v>
      </c>
      <c r="O1007" t="s">
        <v>27</v>
      </c>
      <c r="P1007" t="s">
        <v>35</v>
      </c>
      <c r="Q1007">
        <v>22</v>
      </c>
      <c r="R1007" s="1">
        <v>289731</v>
      </c>
    </row>
    <row r="1008" spans="1:18" x14ac:dyDescent="0.3">
      <c r="A1008" t="s">
        <v>10582</v>
      </c>
      <c r="B1008" s="9">
        <v>45048</v>
      </c>
      <c r="C1008" t="s">
        <v>8730</v>
      </c>
      <c r="D1008" t="s">
        <v>8731</v>
      </c>
      <c r="E1008" t="s">
        <v>949</v>
      </c>
      <c r="F1008" t="s">
        <v>3041</v>
      </c>
      <c r="G1008" t="s">
        <v>10583</v>
      </c>
      <c r="H1008" t="s">
        <v>32</v>
      </c>
      <c r="I1008" t="s">
        <v>158</v>
      </c>
      <c r="J1008">
        <v>8</v>
      </c>
      <c r="K1008" s="1">
        <v>3156</v>
      </c>
      <c r="L1008" s="1">
        <v>25248</v>
      </c>
      <c r="M1008">
        <v>0</v>
      </c>
      <c r="N1008" t="s">
        <v>57</v>
      </c>
      <c r="O1008">
        <v>5</v>
      </c>
      <c r="P1008" t="s">
        <v>28</v>
      </c>
      <c r="Q1008">
        <v>115</v>
      </c>
      <c r="R1008" s="1">
        <v>558942</v>
      </c>
    </row>
    <row r="1009" spans="1:18" x14ac:dyDescent="0.3">
      <c r="A1009" t="s">
        <v>10584</v>
      </c>
      <c r="B1009" s="9">
        <v>45127</v>
      </c>
      <c r="C1009" t="s">
        <v>8730</v>
      </c>
      <c r="D1009" t="s">
        <v>8731</v>
      </c>
      <c r="E1009" t="s">
        <v>2951</v>
      </c>
      <c r="F1009" t="s">
        <v>2858</v>
      </c>
      <c r="G1009" t="s">
        <v>10585</v>
      </c>
      <c r="H1009" t="s">
        <v>24</v>
      </c>
      <c r="I1009" t="s">
        <v>161</v>
      </c>
      <c r="J1009">
        <v>1</v>
      </c>
      <c r="K1009" s="1">
        <v>194815</v>
      </c>
      <c r="L1009" s="1">
        <v>194815</v>
      </c>
      <c r="M1009">
        <v>10</v>
      </c>
      <c r="N1009" t="s">
        <v>27</v>
      </c>
      <c r="O1009">
        <v>3</v>
      </c>
      <c r="P1009" t="s">
        <v>35</v>
      </c>
      <c r="Q1009">
        <v>25</v>
      </c>
      <c r="R1009" s="1">
        <v>1077152</v>
      </c>
    </row>
    <row r="1010" spans="1:18" x14ac:dyDescent="0.3">
      <c r="A1010" t="s">
        <v>10586</v>
      </c>
      <c r="B1010" s="9">
        <v>45429</v>
      </c>
      <c r="C1010" t="s">
        <v>8730</v>
      </c>
      <c r="D1010" t="s">
        <v>8731</v>
      </c>
      <c r="E1010" t="s">
        <v>2951</v>
      </c>
      <c r="F1010" t="s">
        <v>1241</v>
      </c>
      <c r="G1010" t="s">
        <v>27</v>
      </c>
      <c r="H1010" t="s">
        <v>32</v>
      </c>
      <c r="I1010" t="s">
        <v>141</v>
      </c>
      <c r="J1010">
        <v>5</v>
      </c>
      <c r="K1010" s="1">
        <v>4541</v>
      </c>
      <c r="L1010" s="1">
        <v>22705</v>
      </c>
      <c r="M1010">
        <v>5</v>
      </c>
      <c r="N1010" t="s">
        <v>57</v>
      </c>
      <c r="O1010">
        <v>1</v>
      </c>
      <c r="P1010" t="s">
        <v>28</v>
      </c>
      <c r="Q1010">
        <v>57</v>
      </c>
      <c r="R1010" s="1">
        <v>558942</v>
      </c>
    </row>
    <row r="1011" spans="1:18" x14ac:dyDescent="0.3">
      <c r="A1011" t="s">
        <v>10587</v>
      </c>
      <c r="B1011" s="9">
        <v>45562</v>
      </c>
      <c r="C1011" t="s">
        <v>8730</v>
      </c>
      <c r="D1011" t="s">
        <v>8731</v>
      </c>
      <c r="E1011" t="s">
        <v>949</v>
      </c>
      <c r="F1011" t="s">
        <v>104</v>
      </c>
      <c r="G1011" t="s">
        <v>27</v>
      </c>
      <c r="H1011" t="s">
        <v>40</v>
      </c>
      <c r="I1011" t="s">
        <v>171</v>
      </c>
      <c r="J1011">
        <v>12</v>
      </c>
      <c r="K1011" s="1">
        <v>17423</v>
      </c>
      <c r="L1011" s="1">
        <v>209076</v>
      </c>
      <c r="M1011">
        <v>5</v>
      </c>
      <c r="N1011" t="s">
        <v>57</v>
      </c>
      <c r="O1011">
        <v>4</v>
      </c>
      <c r="P1011" t="s">
        <v>27</v>
      </c>
      <c r="Q1011">
        <v>88</v>
      </c>
      <c r="R1011" s="1">
        <v>289731</v>
      </c>
    </row>
    <row r="1012" spans="1:18" x14ac:dyDescent="0.3">
      <c r="A1012" t="s">
        <v>10588</v>
      </c>
      <c r="B1012" s="9">
        <v>45400</v>
      </c>
      <c r="C1012" t="s">
        <v>8730</v>
      </c>
      <c r="D1012" t="s">
        <v>8731</v>
      </c>
      <c r="E1012" t="s">
        <v>949</v>
      </c>
      <c r="F1012" t="s">
        <v>347</v>
      </c>
      <c r="G1012" t="s">
        <v>27</v>
      </c>
      <c r="H1012" t="s">
        <v>45</v>
      </c>
      <c r="I1012" t="s">
        <v>46</v>
      </c>
      <c r="J1012">
        <v>18</v>
      </c>
      <c r="K1012" s="1">
        <v>15400</v>
      </c>
      <c r="L1012" s="1">
        <v>277200</v>
      </c>
      <c r="M1012">
        <v>10</v>
      </c>
      <c r="N1012" t="s">
        <v>26</v>
      </c>
      <c r="O1012">
        <v>2</v>
      </c>
      <c r="P1012" t="s">
        <v>28</v>
      </c>
      <c r="Q1012">
        <v>45</v>
      </c>
      <c r="R1012" s="1">
        <v>383206</v>
      </c>
    </row>
    <row r="1013" spans="1:18" x14ac:dyDescent="0.3">
      <c r="A1013" t="s">
        <v>10589</v>
      </c>
      <c r="B1013" s="9">
        <v>45221</v>
      </c>
      <c r="C1013" t="s">
        <v>8730</v>
      </c>
      <c r="D1013" t="s">
        <v>8731</v>
      </c>
      <c r="E1013" t="s">
        <v>1738</v>
      </c>
      <c r="F1013" t="s">
        <v>662</v>
      </c>
      <c r="G1013" t="s">
        <v>10590</v>
      </c>
      <c r="H1013" t="s">
        <v>45</v>
      </c>
      <c r="I1013" t="s">
        <v>130</v>
      </c>
      <c r="J1013">
        <v>8</v>
      </c>
      <c r="K1013" s="1">
        <v>22567</v>
      </c>
      <c r="L1013" s="1">
        <v>180536</v>
      </c>
      <c r="M1013">
        <v>20</v>
      </c>
      <c r="N1013" t="s">
        <v>27</v>
      </c>
      <c r="O1013">
        <v>4</v>
      </c>
      <c r="P1013" t="s">
        <v>28</v>
      </c>
      <c r="Q1013">
        <v>138</v>
      </c>
      <c r="R1013" s="1">
        <v>383206</v>
      </c>
    </row>
    <row r="1014" spans="1:18" x14ac:dyDescent="0.3">
      <c r="A1014" t="s">
        <v>10591</v>
      </c>
      <c r="B1014" s="9">
        <v>45030</v>
      </c>
      <c r="C1014" t="s">
        <v>8730</v>
      </c>
      <c r="D1014" t="s">
        <v>8731</v>
      </c>
      <c r="E1014" t="s">
        <v>2951</v>
      </c>
      <c r="F1014" t="s">
        <v>3504</v>
      </c>
      <c r="G1014" t="s">
        <v>10592</v>
      </c>
      <c r="H1014" t="s">
        <v>24</v>
      </c>
      <c r="I1014" t="s">
        <v>152</v>
      </c>
      <c r="J1014">
        <v>8</v>
      </c>
      <c r="K1014" s="1">
        <v>303508</v>
      </c>
      <c r="L1014" s="1">
        <v>2428064</v>
      </c>
      <c r="M1014">
        <v>10</v>
      </c>
      <c r="N1014" t="s">
        <v>57</v>
      </c>
      <c r="O1014">
        <v>3</v>
      </c>
      <c r="P1014" t="s">
        <v>28</v>
      </c>
      <c r="Q1014">
        <v>145</v>
      </c>
      <c r="R1014" s="1">
        <v>1077152</v>
      </c>
    </row>
    <row r="1015" spans="1:18" x14ac:dyDescent="0.3">
      <c r="A1015" t="s">
        <v>10593</v>
      </c>
      <c r="B1015" s="9">
        <v>45418</v>
      </c>
      <c r="C1015" t="s">
        <v>8730</v>
      </c>
      <c r="D1015" t="s">
        <v>8731</v>
      </c>
      <c r="E1015" t="s">
        <v>1738</v>
      </c>
      <c r="F1015" t="s">
        <v>440</v>
      </c>
      <c r="G1015" t="s">
        <v>10594</v>
      </c>
      <c r="H1015" t="s">
        <v>32</v>
      </c>
      <c r="I1015" t="s">
        <v>95</v>
      </c>
      <c r="J1015">
        <v>20</v>
      </c>
      <c r="K1015" s="1">
        <v>13028</v>
      </c>
      <c r="L1015" s="1">
        <v>260560</v>
      </c>
      <c r="M1015" t="s">
        <v>27</v>
      </c>
      <c r="N1015" t="s">
        <v>47</v>
      </c>
      <c r="O1015">
        <v>1</v>
      </c>
      <c r="P1015" t="s">
        <v>27</v>
      </c>
      <c r="Q1015">
        <v>9</v>
      </c>
      <c r="R1015" s="1">
        <v>558942</v>
      </c>
    </row>
    <row r="1016" spans="1:18" x14ac:dyDescent="0.3">
      <c r="A1016" t="s">
        <v>10595</v>
      </c>
      <c r="B1016" s="9">
        <v>45587</v>
      </c>
      <c r="C1016" t="s">
        <v>8730</v>
      </c>
      <c r="D1016" t="s">
        <v>8731</v>
      </c>
      <c r="E1016" t="s">
        <v>1738</v>
      </c>
      <c r="F1016" t="s">
        <v>2193</v>
      </c>
      <c r="G1016" t="s">
        <v>10596</v>
      </c>
      <c r="H1016" t="s">
        <v>24</v>
      </c>
      <c r="I1016" t="s">
        <v>161</v>
      </c>
      <c r="J1016">
        <v>17</v>
      </c>
      <c r="K1016" s="1">
        <v>304935</v>
      </c>
      <c r="L1016" s="1">
        <v>5183895</v>
      </c>
      <c r="M1016">
        <v>0</v>
      </c>
      <c r="N1016" t="s">
        <v>47</v>
      </c>
      <c r="O1016">
        <v>2</v>
      </c>
      <c r="P1016" t="s">
        <v>35</v>
      </c>
      <c r="Q1016">
        <v>128</v>
      </c>
      <c r="R1016" s="1">
        <v>1077152</v>
      </c>
    </row>
    <row r="1017" spans="1:18" x14ac:dyDescent="0.3">
      <c r="A1017" t="s">
        <v>10597</v>
      </c>
      <c r="B1017" s="9">
        <v>45476</v>
      </c>
      <c r="C1017" t="s">
        <v>8730</v>
      </c>
      <c r="D1017" t="s">
        <v>8731</v>
      </c>
      <c r="E1017" t="s">
        <v>949</v>
      </c>
      <c r="F1017" t="s">
        <v>1486</v>
      </c>
      <c r="G1017" t="s">
        <v>10598</v>
      </c>
      <c r="H1017" t="s">
        <v>45</v>
      </c>
      <c r="I1017" t="s">
        <v>130</v>
      </c>
      <c r="J1017">
        <v>3</v>
      </c>
      <c r="K1017" s="1">
        <v>39419</v>
      </c>
      <c r="L1017" s="1">
        <v>118257</v>
      </c>
      <c r="M1017">
        <v>20</v>
      </c>
      <c r="N1017" t="s">
        <v>26</v>
      </c>
      <c r="O1017">
        <v>7</v>
      </c>
      <c r="P1017" t="s">
        <v>28</v>
      </c>
      <c r="Q1017">
        <v>61</v>
      </c>
      <c r="R1017" s="1">
        <v>383206</v>
      </c>
    </row>
    <row r="1018" spans="1:18" x14ac:dyDescent="0.3">
      <c r="A1018" t="s">
        <v>10599</v>
      </c>
      <c r="B1018" s="9">
        <v>45312</v>
      </c>
      <c r="C1018" t="s">
        <v>8730</v>
      </c>
      <c r="D1018" t="s">
        <v>8731</v>
      </c>
      <c r="E1018" t="s">
        <v>949</v>
      </c>
      <c r="F1018" t="s">
        <v>190</v>
      </c>
      <c r="G1018" t="s">
        <v>10600</v>
      </c>
      <c r="H1018" t="s">
        <v>40</v>
      </c>
      <c r="I1018" t="s">
        <v>171</v>
      </c>
      <c r="J1018">
        <v>19</v>
      </c>
      <c r="K1018" s="1">
        <v>7432</v>
      </c>
      <c r="L1018" s="1">
        <v>141208</v>
      </c>
      <c r="M1018">
        <v>0</v>
      </c>
      <c r="N1018" t="s">
        <v>27</v>
      </c>
      <c r="O1018">
        <v>4</v>
      </c>
      <c r="P1018" t="s">
        <v>35</v>
      </c>
      <c r="Q1018">
        <v>43</v>
      </c>
      <c r="R1018" s="1">
        <v>289731</v>
      </c>
    </row>
    <row r="1019" spans="1:18" x14ac:dyDescent="0.3">
      <c r="A1019" t="s">
        <v>10601</v>
      </c>
      <c r="B1019" s="9">
        <v>45395</v>
      </c>
      <c r="C1019" t="s">
        <v>8730</v>
      </c>
      <c r="D1019" t="s">
        <v>8731</v>
      </c>
      <c r="E1019" t="s">
        <v>1738</v>
      </c>
      <c r="F1019" t="s">
        <v>877</v>
      </c>
      <c r="G1019" t="s">
        <v>10602</v>
      </c>
      <c r="H1019" t="s">
        <v>40</v>
      </c>
      <c r="I1019" t="s">
        <v>123</v>
      </c>
      <c r="J1019">
        <v>8</v>
      </c>
      <c r="K1019" s="1">
        <v>11940</v>
      </c>
      <c r="L1019" s="1">
        <v>95520</v>
      </c>
      <c r="M1019" t="s">
        <v>27</v>
      </c>
      <c r="N1019" t="s">
        <v>34</v>
      </c>
      <c r="O1019">
        <v>3</v>
      </c>
      <c r="P1019" t="s">
        <v>35</v>
      </c>
      <c r="Q1019">
        <v>154</v>
      </c>
      <c r="R1019" s="1">
        <v>289731</v>
      </c>
    </row>
    <row r="1020" spans="1:18" x14ac:dyDescent="0.3">
      <c r="A1020" t="s">
        <v>10603</v>
      </c>
      <c r="B1020" s="9">
        <v>45080</v>
      </c>
      <c r="C1020" t="s">
        <v>8730</v>
      </c>
      <c r="D1020" t="s">
        <v>8731</v>
      </c>
      <c r="E1020" t="s">
        <v>949</v>
      </c>
      <c r="F1020" t="s">
        <v>1399</v>
      </c>
      <c r="G1020" t="s">
        <v>27</v>
      </c>
      <c r="H1020" t="s">
        <v>24</v>
      </c>
      <c r="I1020" t="s">
        <v>56</v>
      </c>
      <c r="J1020">
        <v>4</v>
      </c>
      <c r="K1020" s="1">
        <v>236312</v>
      </c>
      <c r="L1020" s="1">
        <v>945248</v>
      </c>
      <c r="M1020">
        <v>0</v>
      </c>
      <c r="N1020" t="s">
        <v>47</v>
      </c>
      <c r="O1020">
        <v>5</v>
      </c>
      <c r="P1020" t="s">
        <v>35</v>
      </c>
      <c r="Q1020">
        <v>18</v>
      </c>
      <c r="R1020" s="1">
        <v>1077152</v>
      </c>
    </row>
    <row r="1021" spans="1:18" x14ac:dyDescent="0.3">
      <c r="A1021" t="s">
        <v>10604</v>
      </c>
      <c r="B1021" s="9">
        <v>45355</v>
      </c>
      <c r="C1021" t="s">
        <v>8730</v>
      </c>
      <c r="D1021" t="s">
        <v>8731</v>
      </c>
      <c r="E1021" t="s">
        <v>949</v>
      </c>
      <c r="F1021" t="s">
        <v>4079</v>
      </c>
      <c r="G1021" t="s">
        <v>10605</v>
      </c>
      <c r="H1021" t="s">
        <v>45</v>
      </c>
      <c r="I1021" t="s">
        <v>82</v>
      </c>
      <c r="J1021">
        <v>7</v>
      </c>
      <c r="K1021" s="1">
        <v>12441</v>
      </c>
      <c r="L1021" s="1">
        <v>87087</v>
      </c>
      <c r="M1021">
        <v>0</v>
      </c>
      <c r="N1021" t="s">
        <v>57</v>
      </c>
      <c r="O1021">
        <v>2</v>
      </c>
      <c r="P1021" t="s">
        <v>35</v>
      </c>
      <c r="Q1021">
        <v>58</v>
      </c>
      <c r="R1021" s="1">
        <v>383206</v>
      </c>
    </row>
    <row r="1022" spans="1:18" x14ac:dyDescent="0.3">
      <c r="A1022" t="s">
        <v>10606</v>
      </c>
      <c r="B1022" s="9">
        <v>45223</v>
      </c>
      <c r="C1022" t="s">
        <v>8730</v>
      </c>
      <c r="D1022" t="s">
        <v>8731</v>
      </c>
      <c r="E1022" t="s">
        <v>1738</v>
      </c>
      <c r="F1022" t="s">
        <v>150</v>
      </c>
      <c r="G1022" t="s">
        <v>10607</v>
      </c>
      <c r="H1022" t="s">
        <v>32</v>
      </c>
      <c r="I1022" t="s">
        <v>237</v>
      </c>
      <c r="J1022">
        <v>4</v>
      </c>
      <c r="K1022" s="1">
        <v>19367</v>
      </c>
      <c r="L1022" s="1">
        <v>77468</v>
      </c>
      <c r="M1022" t="s">
        <v>27</v>
      </c>
      <c r="N1022" t="s">
        <v>34</v>
      </c>
      <c r="O1022" t="s">
        <v>27</v>
      </c>
      <c r="P1022" t="s">
        <v>28</v>
      </c>
      <c r="Q1022">
        <v>16</v>
      </c>
      <c r="R1022" s="1">
        <v>558942</v>
      </c>
    </row>
    <row r="1023" spans="1:18" x14ac:dyDescent="0.3">
      <c r="A1023" t="s">
        <v>10608</v>
      </c>
      <c r="B1023" s="9">
        <v>45430</v>
      </c>
      <c r="C1023" t="s">
        <v>8730</v>
      </c>
      <c r="D1023" t="s">
        <v>8731</v>
      </c>
      <c r="E1023" t="s">
        <v>2951</v>
      </c>
      <c r="F1023" t="s">
        <v>708</v>
      </c>
      <c r="G1023" t="s">
        <v>10609</v>
      </c>
      <c r="H1023" t="s">
        <v>32</v>
      </c>
      <c r="I1023" t="s">
        <v>33</v>
      </c>
      <c r="J1023">
        <v>11</v>
      </c>
      <c r="K1023" s="1">
        <v>8358</v>
      </c>
      <c r="L1023" s="1">
        <v>91938</v>
      </c>
      <c r="M1023">
        <v>5</v>
      </c>
      <c r="N1023" t="s">
        <v>27</v>
      </c>
      <c r="O1023">
        <v>3</v>
      </c>
      <c r="P1023" t="s">
        <v>28</v>
      </c>
      <c r="Q1023">
        <v>178</v>
      </c>
      <c r="R1023" s="1">
        <v>558942</v>
      </c>
    </row>
    <row r="1024" spans="1:18" x14ac:dyDescent="0.3">
      <c r="A1024" t="s">
        <v>10610</v>
      </c>
      <c r="B1024" s="9">
        <v>45094</v>
      </c>
      <c r="C1024" t="s">
        <v>8730</v>
      </c>
      <c r="D1024" t="s">
        <v>8731</v>
      </c>
      <c r="E1024" t="s">
        <v>1738</v>
      </c>
      <c r="F1024" t="s">
        <v>609</v>
      </c>
      <c r="G1024" t="s">
        <v>27</v>
      </c>
      <c r="H1024" t="s">
        <v>24</v>
      </c>
      <c r="I1024" t="s">
        <v>152</v>
      </c>
      <c r="J1024">
        <v>5</v>
      </c>
      <c r="K1024" s="1">
        <v>40654</v>
      </c>
      <c r="L1024" s="1">
        <v>203270</v>
      </c>
      <c r="M1024" t="s">
        <v>27</v>
      </c>
      <c r="N1024" t="s">
        <v>57</v>
      </c>
      <c r="O1024">
        <v>4</v>
      </c>
      <c r="P1024" t="s">
        <v>28</v>
      </c>
      <c r="Q1024">
        <v>105</v>
      </c>
      <c r="R1024" s="1">
        <v>1077152</v>
      </c>
    </row>
    <row r="1025" spans="1:18" x14ac:dyDescent="0.3">
      <c r="A1025" t="s">
        <v>10611</v>
      </c>
      <c r="B1025" s="9">
        <v>45043</v>
      </c>
      <c r="C1025" t="s">
        <v>8730</v>
      </c>
      <c r="D1025" t="s">
        <v>8731</v>
      </c>
      <c r="E1025" t="s">
        <v>949</v>
      </c>
      <c r="F1025" t="s">
        <v>1010</v>
      </c>
      <c r="G1025" t="s">
        <v>10612</v>
      </c>
      <c r="H1025" t="s">
        <v>32</v>
      </c>
      <c r="I1025" t="s">
        <v>117</v>
      </c>
      <c r="J1025">
        <v>17</v>
      </c>
      <c r="K1025" s="1">
        <v>9345</v>
      </c>
      <c r="L1025" s="1">
        <v>158865</v>
      </c>
      <c r="M1025">
        <v>0</v>
      </c>
      <c r="N1025" t="s">
        <v>34</v>
      </c>
      <c r="O1025">
        <v>1</v>
      </c>
      <c r="P1025" t="s">
        <v>35</v>
      </c>
      <c r="Q1025">
        <v>30</v>
      </c>
      <c r="R1025" s="1">
        <v>558942</v>
      </c>
    </row>
    <row r="1026" spans="1:18" x14ac:dyDescent="0.3">
      <c r="A1026" t="s">
        <v>10613</v>
      </c>
      <c r="B1026" s="9">
        <v>45055</v>
      </c>
      <c r="C1026" t="s">
        <v>8730</v>
      </c>
      <c r="D1026" t="s">
        <v>8731</v>
      </c>
      <c r="E1026" t="s">
        <v>949</v>
      </c>
      <c r="F1026" t="s">
        <v>3771</v>
      </c>
      <c r="G1026" t="s">
        <v>10614</v>
      </c>
      <c r="H1026" t="s">
        <v>32</v>
      </c>
      <c r="I1026" t="s">
        <v>141</v>
      </c>
      <c r="J1026">
        <v>9</v>
      </c>
      <c r="K1026" s="1">
        <v>15009</v>
      </c>
      <c r="L1026" s="1">
        <v>135081</v>
      </c>
      <c r="M1026">
        <v>0</v>
      </c>
      <c r="N1026" t="s">
        <v>57</v>
      </c>
      <c r="O1026">
        <v>4</v>
      </c>
      <c r="P1026" t="s">
        <v>35</v>
      </c>
      <c r="Q1026">
        <v>182</v>
      </c>
      <c r="R1026" s="1">
        <v>558942</v>
      </c>
    </row>
    <row r="1027" spans="1:18" x14ac:dyDescent="0.3">
      <c r="A1027" t="s">
        <v>10615</v>
      </c>
      <c r="B1027" s="9">
        <v>45517</v>
      </c>
      <c r="C1027" t="s">
        <v>8730</v>
      </c>
      <c r="D1027" t="s">
        <v>8731</v>
      </c>
      <c r="E1027" t="s">
        <v>949</v>
      </c>
      <c r="F1027" t="s">
        <v>931</v>
      </c>
      <c r="G1027" t="s">
        <v>27</v>
      </c>
      <c r="H1027" t="s">
        <v>40</v>
      </c>
      <c r="I1027" t="s">
        <v>137</v>
      </c>
      <c r="J1027">
        <v>18</v>
      </c>
      <c r="K1027" s="1">
        <v>13098</v>
      </c>
      <c r="L1027" s="1">
        <v>235764</v>
      </c>
      <c r="M1027">
        <v>0</v>
      </c>
      <c r="N1027" t="s">
        <v>27</v>
      </c>
      <c r="O1027">
        <v>2</v>
      </c>
      <c r="P1027" t="s">
        <v>35</v>
      </c>
      <c r="Q1027">
        <v>148</v>
      </c>
      <c r="R1027" s="1">
        <v>289731</v>
      </c>
    </row>
    <row r="1028" spans="1:18" x14ac:dyDescent="0.3">
      <c r="A1028" t="s">
        <v>10616</v>
      </c>
      <c r="B1028" s="9">
        <v>45195</v>
      </c>
      <c r="C1028" t="s">
        <v>8730</v>
      </c>
      <c r="D1028" t="s">
        <v>8731</v>
      </c>
      <c r="E1028" t="s">
        <v>1738</v>
      </c>
      <c r="F1028" t="s">
        <v>934</v>
      </c>
      <c r="G1028" t="s">
        <v>10617</v>
      </c>
      <c r="H1028" t="s">
        <v>40</v>
      </c>
      <c r="I1028" t="s">
        <v>123</v>
      </c>
      <c r="J1028">
        <v>6</v>
      </c>
      <c r="K1028" s="1">
        <v>12498</v>
      </c>
      <c r="L1028" s="1">
        <v>74988</v>
      </c>
      <c r="M1028">
        <v>0</v>
      </c>
      <c r="N1028" t="s">
        <v>47</v>
      </c>
      <c r="O1028">
        <v>5</v>
      </c>
      <c r="P1028" t="s">
        <v>35</v>
      </c>
      <c r="Q1028">
        <v>162</v>
      </c>
      <c r="R1028" s="1">
        <v>289731</v>
      </c>
    </row>
    <row r="1029" spans="1:18" x14ac:dyDescent="0.3">
      <c r="A1029" t="s">
        <v>10618</v>
      </c>
      <c r="B1029" s="9">
        <v>45618</v>
      </c>
      <c r="C1029" t="s">
        <v>8730</v>
      </c>
      <c r="D1029" t="s">
        <v>8731</v>
      </c>
      <c r="E1029" t="s">
        <v>949</v>
      </c>
      <c r="F1029" t="s">
        <v>2412</v>
      </c>
      <c r="G1029" t="s">
        <v>10619</v>
      </c>
      <c r="H1029" t="s">
        <v>40</v>
      </c>
      <c r="I1029" t="s">
        <v>106</v>
      </c>
      <c r="J1029">
        <v>8</v>
      </c>
      <c r="K1029" s="1">
        <v>8617</v>
      </c>
      <c r="L1029" s="1">
        <v>68936</v>
      </c>
      <c r="M1029">
        <v>15</v>
      </c>
      <c r="N1029" t="s">
        <v>57</v>
      </c>
      <c r="O1029">
        <v>3</v>
      </c>
      <c r="P1029" t="s">
        <v>35</v>
      </c>
      <c r="Q1029">
        <v>177</v>
      </c>
      <c r="R1029" s="1">
        <v>289731</v>
      </c>
    </row>
    <row r="1030" spans="1:18" x14ac:dyDescent="0.3">
      <c r="A1030" t="s">
        <v>10620</v>
      </c>
      <c r="B1030" s="9">
        <v>45204</v>
      </c>
      <c r="C1030" t="s">
        <v>8730</v>
      </c>
      <c r="D1030" t="s">
        <v>8731</v>
      </c>
      <c r="E1030" t="s">
        <v>1738</v>
      </c>
      <c r="F1030" t="s">
        <v>179</v>
      </c>
      <c r="G1030" t="s">
        <v>27</v>
      </c>
      <c r="H1030" t="s">
        <v>45</v>
      </c>
      <c r="I1030" t="s">
        <v>74</v>
      </c>
      <c r="J1030">
        <v>15</v>
      </c>
      <c r="K1030" s="1">
        <v>35821</v>
      </c>
      <c r="L1030" s="1">
        <v>537315</v>
      </c>
      <c r="M1030">
        <v>0</v>
      </c>
      <c r="N1030" t="s">
        <v>57</v>
      </c>
      <c r="O1030" t="s">
        <v>27</v>
      </c>
      <c r="P1030" t="s">
        <v>35</v>
      </c>
      <c r="Q1030">
        <v>190</v>
      </c>
      <c r="R1030" s="1">
        <v>383206</v>
      </c>
    </row>
    <row r="1031" spans="1:18" x14ac:dyDescent="0.3">
      <c r="A1031" t="s">
        <v>10621</v>
      </c>
      <c r="B1031" s="9">
        <v>45591</v>
      </c>
      <c r="C1031" t="s">
        <v>8730</v>
      </c>
      <c r="D1031" t="s">
        <v>8731</v>
      </c>
      <c r="E1031" t="s">
        <v>1738</v>
      </c>
      <c r="F1031" t="s">
        <v>1165</v>
      </c>
      <c r="G1031" t="s">
        <v>10622</v>
      </c>
      <c r="H1031" t="s">
        <v>32</v>
      </c>
      <c r="I1031" t="s">
        <v>113</v>
      </c>
      <c r="J1031">
        <v>15</v>
      </c>
      <c r="K1031" s="1">
        <v>11743</v>
      </c>
      <c r="L1031" s="1">
        <v>176145</v>
      </c>
      <c r="M1031">
        <v>20</v>
      </c>
      <c r="N1031" t="s">
        <v>34</v>
      </c>
      <c r="O1031">
        <v>2</v>
      </c>
      <c r="P1031" t="s">
        <v>28</v>
      </c>
      <c r="Q1031">
        <v>105</v>
      </c>
      <c r="R1031" s="1">
        <v>558942</v>
      </c>
    </row>
    <row r="1032" spans="1:18" x14ac:dyDescent="0.3">
      <c r="A1032" t="s">
        <v>10623</v>
      </c>
      <c r="B1032" s="9">
        <v>45071</v>
      </c>
      <c r="C1032" t="s">
        <v>8730</v>
      </c>
      <c r="D1032" t="s">
        <v>8731</v>
      </c>
      <c r="E1032" t="s">
        <v>949</v>
      </c>
      <c r="F1032" t="s">
        <v>613</v>
      </c>
      <c r="G1032" t="s">
        <v>10624</v>
      </c>
      <c r="H1032" t="s">
        <v>32</v>
      </c>
      <c r="I1032" t="s">
        <v>237</v>
      </c>
      <c r="J1032">
        <v>18</v>
      </c>
      <c r="K1032" s="1">
        <v>13635</v>
      </c>
      <c r="L1032" s="1">
        <v>245430</v>
      </c>
      <c r="M1032">
        <v>15</v>
      </c>
      <c r="N1032" t="s">
        <v>57</v>
      </c>
      <c r="O1032" t="s">
        <v>27</v>
      </c>
      <c r="P1032" t="s">
        <v>28</v>
      </c>
      <c r="Q1032">
        <v>158</v>
      </c>
      <c r="R1032" s="1">
        <v>558942</v>
      </c>
    </row>
    <row r="1033" spans="1:18" x14ac:dyDescent="0.3">
      <c r="A1033" t="s">
        <v>10625</v>
      </c>
      <c r="B1033" s="9">
        <v>45549</v>
      </c>
      <c r="C1033" t="s">
        <v>8730</v>
      </c>
      <c r="D1033" t="s">
        <v>8731</v>
      </c>
      <c r="E1033" t="s">
        <v>1738</v>
      </c>
      <c r="F1033" t="s">
        <v>1441</v>
      </c>
      <c r="G1033" t="s">
        <v>10626</v>
      </c>
      <c r="H1033" t="s">
        <v>40</v>
      </c>
      <c r="I1033" t="s">
        <v>51</v>
      </c>
      <c r="J1033">
        <v>5</v>
      </c>
      <c r="K1033" s="1">
        <v>14458</v>
      </c>
      <c r="L1033" s="1">
        <v>72290</v>
      </c>
      <c r="M1033">
        <v>5</v>
      </c>
      <c r="N1033" t="s">
        <v>57</v>
      </c>
      <c r="O1033">
        <v>4</v>
      </c>
      <c r="P1033" t="s">
        <v>35</v>
      </c>
      <c r="Q1033">
        <v>10</v>
      </c>
      <c r="R1033" s="1">
        <v>289731</v>
      </c>
    </row>
    <row r="1034" spans="1:18" x14ac:dyDescent="0.3">
      <c r="A1034" t="s">
        <v>10627</v>
      </c>
      <c r="B1034" s="9">
        <v>45512</v>
      </c>
      <c r="C1034" t="s">
        <v>8730</v>
      </c>
      <c r="D1034" t="s">
        <v>8731</v>
      </c>
      <c r="E1034" t="s">
        <v>1738</v>
      </c>
      <c r="F1034" t="s">
        <v>965</v>
      </c>
      <c r="G1034" t="s">
        <v>10628</v>
      </c>
      <c r="H1034" t="s">
        <v>24</v>
      </c>
      <c r="I1034" t="s">
        <v>152</v>
      </c>
      <c r="J1034">
        <v>7</v>
      </c>
      <c r="K1034" s="1">
        <v>150762</v>
      </c>
      <c r="L1034" s="1">
        <v>1055334</v>
      </c>
      <c r="M1034">
        <v>0</v>
      </c>
      <c r="N1034" t="s">
        <v>57</v>
      </c>
      <c r="O1034">
        <v>1</v>
      </c>
      <c r="P1034" t="s">
        <v>35</v>
      </c>
      <c r="Q1034">
        <v>140</v>
      </c>
      <c r="R1034" s="1">
        <v>1077152</v>
      </c>
    </row>
    <row r="1035" spans="1:18" x14ac:dyDescent="0.3">
      <c r="A1035" t="s">
        <v>10629</v>
      </c>
      <c r="B1035" s="9">
        <v>45241</v>
      </c>
      <c r="C1035" t="s">
        <v>8730</v>
      </c>
      <c r="D1035" t="s">
        <v>8731</v>
      </c>
      <c r="E1035" t="s">
        <v>1738</v>
      </c>
      <c r="F1035" t="s">
        <v>3052</v>
      </c>
      <c r="G1035" t="s">
        <v>10630</v>
      </c>
      <c r="H1035" t="s">
        <v>24</v>
      </c>
      <c r="I1035" t="s">
        <v>61</v>
      </c>
      <c r="J1035">
        <v>12</v>
      </c>
      <c r="K1035" s="1">
        <v>102174</v>
      </c>
      <c r="L1035" s="1">
        <v>1226088</v>
      </c>
      <c r="M1035">
        <v>10</v>
      </c>
      <c r="N1035" t="s">
        <v>47</v>
      </c>
      <c r="O1035" t="s">
        <v>27</v>
      </c>
      <c r="P1035" t="s">
        <v>28</v>
      </c>
      <c r="Q1035">
        <v>111</v>
      </c>
      <c r="R1035" s="1">
        <v>1077152</v>
      </c>
    </row>
    <row r="1036" spans="1:18" x14ac:dyDescent="0.3">
      <c r="A1036" t="s">
        <v>10631</v>
      </c>
      <c r="B1036" s="9">
        <v>45167</v>
      </c>
      <c r="C1036" t="s">
        <v>8730</v>
      </c>
      <c r="D1036" t="s">
        <v>8731</v>
      </c>
      <c r="E1036" t="s">
        <v>1738</v>
      </c>
      <c r="F1036" t="s">
        <v>108</v>
      </c>
      <c r="G1036" t="s">
        <v>10632</v>
      </c>
      <c r="H1036" t="s">
        <v>40</v>
      </c>
      <c r="I1036" t="s">
        <v>70</v>
      </c>
      <c r="J1036">
        <v>18</v>
      </c>
      <c r="K1036" s="1">
        <v>5739</v>
      </c>
      <c r="L1036" s="1">
        <v>103302</v>
      </c>
      <c r="M1036">
        <v>5</v>
      </c>
      <c r="N1036" t="s">
        <v>57</v>
      </c>
      <c r="O1036">
        <v>2</v>
      </c>
      <c r="P1036" t="s">
        <v>35</v>
      </c>
      <c r="Q1036">
        <v>11</v>
      </c>
      <c r="R1036" s="1">
        <v>289731</v>
      </c>
    </row>
    <row r="1037" spans="1:18" x14ac:dyDescent="0.3">
      <c r="A1037" t="s">
        <v>10633</v>
      </c>
      <c r="B1037" s="9">
        <v>45578</v>
      </c>
      <c r="C1037" t="s">
        <v>8730</v>
      </c>
      <c r="D1037" t="s">
        <v>8731</v>
      </c>
      <c r="E1037" t="s">
        <v>1738</v>
      </c>
      <c r="F1037" t="s">
        <v>68</v>
      </c>
      <c r="G1037" t="s">
        <v>27</v>
      </c>
      <c r="H1037" t="s">
        <v>40</v>
      </c>
      <c r="I1037" t="s">
        <v>106</v>
      </c>
      <c r="J1037">
        <v>17</v>
      </c>
      <c r="K1037" s="1">
        <v>10200</v>
      </c>
      <c r="L1037" s="1">
        <v>173400</v>
      </c>
      <c r="M1037">
        <v>0</v>
      </c>
      <c r="N1037" t="s">
        <v>57</v>
      </c>
      <c r="O1037">
        <v>4</v>
      </c>
      <c r="P1037" t="s">
        <v>35</v>
      </c>
      <c r="Q1037">
        <v>34</v>
      </c>
      <c r="R1037" s="1">
        <v>289731</v>
      </c>
    </row>
    <row r="1038" spans="1:18" x14ac:dyDescent="0.3">
      <c r="A1038" t="s">
        <v>10634</v>
      </c>
      <c r="B1038" s="9">
        <v>45349</v>
      </c>
      <c r="C1038" t="s">
        <v>8730</v>
      </c>
      <c r="D1038" t="s">
        <v>8731</v>
      </c>
      <c r="E1038" t="s">
        <v>1738</v>
      </c>
      <c r="F1038" t="s">
        <v>1386</v>
      </c>
      <c r="G1038" t="s">
        <v>27</v>
      </c>
      <c r="H1038" t="s">
        <v>32</v>
      </c>
      <c r="I1038" t="s">
        <v>113</v>
      </c>
      <c r="J1038">
        <v>6</v>
      </c>
      <c r="K1038" s="1">
        <v>21833</v>
      </c>
      <c r="L1038" s="1">
        <v>130998</v>
      </c>
      <c r="M1038">
        <v>5</v>
      </c>
      <c r="N1038" t="s">
        <v>26</v>
      </c>
      <c r="O1038">
        <v>2</v>
      </c>
      <c r="P1038" t="s">
        <v>35</v>
      </c>
      <c r="Q1038">
        <v>103</v>
      </c>
      <c r="R1038" s="1">
        <v>558942</v>
      </c>
    </row>
    <row r="1039" spans="1:18" x14ac:dyDescent="0.3">
      <c r="A1039" t="s">
        <v>10635</v>
      </c>
      <c r="B1039" s="9">
        <v>45315</v>
      </c>
      <c r="C1039" t="s">
        <v>8730</v>
      </c>
      <c r="D1039" t="s">
        <v>8731</v>
      </c>
      <c r="E1039" t="s">
        <v>1738</v>
      </c>
      <c r="F1039" t="s">
        <v>188</v>
      </c>
      <c r="G1039" t="s">
        <v>10636</v>
      </c>
      <c r="H1039" t="s">
        <v>40</v>
      </c>
      <c r="I1039" t="s">
        <v>51</v>
      </c>
      <c r="J1039">
        <v>16</v>
      </c>
      <c r="K1039" s="1">
        <v>15228</v>
      </c>
      <c r="L1039" s="1">
        <v>243648</v>
      </c>
      <c r="M1039">
        <v>10</v>
      </c>
      <c r="N1039" t="s">
        <v>26</v>
      </c>
      <c r="O1039">
        <v>5</v>
      </c>
      <c r="P1039" t="s">
        <v>35</v>
      </c>
      <c r="Q1039">
        <v>30</v>
      </c>
      <c r="R1039" s="1">
        <v>289731</v>
      </c>
    </row>
    <row r="1040" spans="1:18" x14ac:dyDescent="0.3">
      <c r="A1040" t="s">
        <v>10637</v>
      </c>
      <c r="B1040" s="9">
        <v>45034</v>
      </c>
      <c r="C1040" t="s">
        <v>8730</v>
      </c>
      <c r="D1040" t="s">
        <v>8731</v>
      </c>
      <c r="E1040" t="s">
        <v>1738</v>
      </c>
      <c r="F1040" t="s">
        <v>662</v>
      </c>
      <c r="G1040" t="s">
        <v>10638</v>
      </c>
      <c r="H1040" t="s">
        <v>45</v>
      </c>
      <c r="I1040" t="s">
        <v>74</v>
      </c>
      <c r="J1040">
        <v>18</v>
      </c>
      <c r="K1040" s="1">
        <v>17522</v>
      </c>
      <c r="L1040" s="1">
        <v>315396</v>
      </c>
      <c r="M1040">
        <v>15</v>
      </c>
      <c r="N1040" t="s">
        <v>34</v>
      </c>
      <c r="O1040" t="s">
        <v>27</v>
      </c>
      <c r="P1040" t="s">
        <v>35</v>
      </c>
      <c r="Q1040">
        <v>38</v>
      </c>
      <c r="R1040" s="1">
        <v>383206</v>
      </c>
    </row>
    <row r="1041" spans="1:18" x14ac:dyDescent="0.3">
      <c r="A1041" t="s">
        <v>10639</v>
      </c>
      <c r="B1041" s="9">
        <v>44976</v>
      </c>
      <c r="C1041" t="s">
        <v>8730</v>
      </c>
      <c r="D1041" t="s">
        <v>8731</v>
      </c>
      <c r="E1041" t="s">
        <v>949</v>
      </c>
      <c r="F1041" t="s">
        <v>1215</v>
      </c>
      <c r="G1041" t="s">
        <v>10640</v>
      </c>
      <c r="H1041" t="s">
        <v>40</v>
      </c>
      <c r="I1041" t="s">
        <v>41</v>
      </c>
      <c r="J1041">
        <v>1</v>
      </c>
      <c r="K1041" s="1">
        <v>1032</v>
      </c>
      <c r="L1041" s="1">
        <v>1032</v>
      </c>
      <c r="M1041">
        <v>0</v>
      </c>
      <c r="N1041" t="s">
        <v>47</v>
      </c>
      <c r="O1041">
        <v>3</v>
      </c>
      <c r="P1041" t="s">
        <v>35</v>
      </c>
      <c r="Q1041">
        <v>170</v>
      </c>
      <c r="R1041" s="1">
        <v>289731</v>
      </c>
    </row>
    <row r="1042" spans="1:18" x14ac:dyDescent="0.3">
      <c r="A1042" t="s">
        <v>10641</v>
      </c>
      <c r="B1042" s="9">
        <v>45545</v>
      </c>
      <c r="C1042" t="s">
        <v>8730</v>
      </c>
      <c r="D1042" t="s">
        <v>8731</v>
      </c>
      <c r="E1042" t="s">
        <v>949</v>
      </c>
      <c r="F1042" t="s">
        <v>1917</v>
      </c>
      <c r="G1042" t="s">
        <v>27</v>
      </c>
      <c r="H1042" t="s">
        <v>24</v>
      </c>
      <c r="I1042" t="s">
        <v>152</v>
      </c>
      <c r="J1042">
        <v>1</v>
      </c>
      <c r="K1042" s="1">
        <v>233912</v>
      </c>
      <c r="L1042" s="1">
        <v>233912</v>
      </c>
      <c r="M1042">
        <v>0</v>
      </c>
      <c r="N1042" t="s">
        <v>27</v>
      </c>
      <c r="O1042">
        <v>1</v>
      </c>
      <c r="P1042" t="s">
        <v>35</v>
      </c>
      <c r="Q1042">
        <v>0</v>
      </c>
      <c r="R1042" s="1">
        <v>1077152</v>
      </c>
    </row>
    <row r="1043" spans="1:18" x14ac:dyDescent="0.3">
      <c r="A1043" t="s">
        <v>10642</v>
      </c>
      <c r="B1043" s="9">
        <v>45394</v>
      </c>
      <c r="C1043" t="s">
        <v>8730</v>
      </c>
      <c r="D1043" t="s">
        <v>8731</v>
      </c>
      <c r="E1043" t="s">
        <v>949</v>
      </c>
      <c r="F1043" t="s">
        <v>38</v>
      </c>
      <c r="G1043" t="s">
        <v>10643</v>
      </c>
      <c r="H1043" t="s">
        <v>40</v>
      </c>
      <c r="I1043" t="s">
        <v>171</v>
      </c>
      <c r="J1043">
        <v>4</v>
      </c>
      <c r="K1043" s="1">
        <v>1718</v>
      </c>
      <c r="L1043" s="1">
        <v>6872</v>
      </c>
      <c r="M1043" t="s">
        <v>27</v>
      </c>
      <c r="N1043" t="s">
        <v>34</v>
      </c>
      <c r="O1043">
        <v>1</v>
      </c>
      <c r="P1043" t="s">
        <v>28</v>
      </c>
      <c r="Q1043">
        <v>152</v>
      </c>
      <c r="R1043" s="1">
        <v>289731</v>
      </c>
    </row>
    <row r="1044" spans="1:18" x14ac:dyDescent="0.3">
      <c r="A1044" t="s">
        <v>10644</v>
      </c>
      <c r="B1044" s="9">
        <v>45010</v>
      </c>
      <c r="C1044" t="s">
        <v>8730</v>
      </c>
      <c r="D1044" t="s">
        <v>8731</v>
      </c>
      <c r="E1044" t="s">
        <v>1738</v>
      </c>
      <c r="F1044" t="s">
        <v>409</v>
      </c>
      <c r="G1044" t="s">
        <v>27</v>
      </c>
      <c r="H1044" t="s">
        <v>32</v>
      </c>
      <c r="I1044" t="s">
        <v>95</v>
      </c>
      <c r="J1044">
        <v>12</v>
      </c>
      <c r="K1044" s="1">
        <v>7274</v>
      </c>
      <c r="L1044" s="1">
        <v>87288</v>
      </c>
      <c r="M1044">
        <v>0</v>
      </c>
      <c r="N1044" t="s">
        <v>47</v>
      </c>
      <c r="O1044">
        <v>5</v>
      </c>
      <c r="P1044" t="s">
        <v>35</v>
      </c>
      <c r="Q1044">
        <v>74</v>
      </c>
      <c r="R1044" s="1">
        <v>558942</v>
      </c>
    </row>
    <row r="1045" spans="1:18" x14ac:dyDescent="0.3">
      <c r="A1045" t="s">
        <v>10645</v>
      </c>
      <c r="B1045" s="9">
        <v>45298</v>
      </c>
      <c r="C1045" t="s">
        <v>8730</v>
      </c>
      <c r="D1045" t="s">
        <v>8731</v>
      </c>
      <c r="E1045" t="s">
        <v>949</v>
      </c>
      <c r="F1045" t="s">
        <v>273</v>
      </c>
      <c r="G1045" t="s">
        <v>10646</v>
      </c>
      <c r="H1045" t="s">
        <v>45</v>
      </c>
      <c r="I1045" t="s">
        <v>211</v>
      </c>
      <c r="J1045">
        <v>14</v>
      </c>
      <c r="K1045" s="1">
        <v>32994</v>
      </c>
      <c r="L1045" s="1">
        <v>461916</v>
      </c>
      <c r="M1045" t="s">
        <v>27</v>
      </c>
      <c r="N1045" t="s">
        <v>27</v>
      </c>
      <c r="O1045">
        <v>4</v>
      </c>
      <c r="P1045" t="s">
        <v>35</v>
      </c>
      <c r="Q1045">
        <v>50</v>
      </c>
      <c r="R1045" s="1">
        <v>383206</v>
      </c>
    </row>
    <row r="1046" spans="1:18" x14ac:dyDescent="0.3">
      <c r="A1046" t="s">
        <v>10647</v>
      </c>
      <c r="B1046" s="9">
        <v>45160</v>
      </c>
      <c r="C1046" t="s">
        <v>8730</v>
      </c>
      <c r="D1046" t="s">
        <v>8731</v>
      </c>
      <c r="E1046" t="s">
        <v>1738</v>
      </c>
      <c r="F1046" t="s">
        <v>434</v>
      </c>
      <c r="G1046" t="s">
        <v>27</v>
      </c>
      <c r="H1046" t="s">
        <v>45</v>
      </c>
      <c r="I1046" t="s">
        <v>211</v>
      </c>
      <c r="J1046">
        <v>2</v>
      </c>
      <c r="K1046" s="1">
        <v>34265</v>
      </c>
      <c r="L1046" s="1">
        <v>68530</v>
      </c>
      <c r="M1046">
        <v>10</v>
      </c>
      <c r="N1046" t="s">
        <v>26</v>
      </c>
      <c r="O1046">
        <v>7</v>
      </c>
      <c r="P1046" t="s">
        <v>28</v>
      </c>
      <c r="Q1046">
        <v>50</v>
      </c>
      <c r="R1046" s="1">
        <v>383206</v>
      </c>
    </row>
    <row r="1047" spans="1:18" x14ac:dyDescent="0.3">
      <c r="A1047" t="s">
        <v>10648</v>
      </c>
      <c r="B1047" s="9">
        <v>45562</v>
      </c>
      <c r="C1047" t="s">
        <v>8730</v>
      </c>
      <c r="D1047" t="s">
        <v>8731</v>
      </c>
      <c r="E1047" t="s">
        <v>2951</v>
      </c>
      <c r="F1047" t="s">
        <v>1123</v>
      </c>
      <c r="G1047" t="s">
        <v>10649</v>
      </c>
      <c r="H1047" t="s">
        <v>24</v>
      </c>
      <c r="I1047" t="s">
        <v>161</v>
      </c>
      <c r="J1047">
        <v>7</v>
      </c>
      <c r="K1047" s="1">
        <v>135090</v>
      </c>
      <c r="L1047" s="1">
        <v>945630</v>
      </c>
      <c r="M1047" t="s">
        <v>27</v>
      </c>
      <c r="N1047" t="s">
        <v>34</v>
      </c>
      <c r="O1047">
        <v>1</v>
      </c>
      <c r="P1047" t="s">
        <v>28</v>
      </c>
      <c r="Q1047">
        <v>146</v>
      </c>
      <c r="R1047" s="1">
        <v>1077152</v>
      </c>
    </row>
    <row r="1048" spans="1:18" x14ac:dyDescent="0.3">
      <c r="A1048" t="s">
        <v>10650</v>
      </c>
      <c r="B1048" s="9">
        <v>45568</v>
      </c>
      <c r="C1048" t="s">
        <v>8730</v>
      </c>
      <c r="D1048" t="s">
        <v>8731</v>
      </c>
      <c r="E1048" t="s">
        <v>949</v>
      </c>
      <c r="F1048" t="s">
        <v>1799</v>
      </c>
      <c r="G1048" t="s">
        <v>10651</v>
      </c>
      <c r="H1048" t="s">
        <v>32</v>
      </c>
      <c r="I1048" t="s">
        <v>237</v>
      </c>
      <c r="J1048">
        <v>16</v>
      </c>
      <c r="K1048" s="1">
        <v>2545</v>
      </c>
      <c r="L1048" s="1">
        <v>40720</v>
      </c>
      <c r="M1048">
        <v>15</v>
      </c>
      <c r="N1048" t="s">
        <v>47</v>
      </c>
      <c r="O1048">
        <v>4</v>
      </c>
      <c r="P1048" t="s">
        <v>35</v>
      </c>
      <c r="Q1048">
        <v>25</v>
      </c>
      <c r="R1048" s="1">
        <v>558942</v>
      </c>
    </row>
    <row r="1049" spans="1:18" x14ac:dyDescent="0.3">
      <c r="A1049" t="s">
        <v>10652</v>
      </c>
      <c r="B1049" s="9">
        <v>45116</v>
      </c>
      <c r="C1049" t="s">
        <v>8730</v>
      </c>
      <c r="D1049" t="s">
        <v>8731</v>
      </c>
      <c r="E1049" t="s">
        <v>1738</v>
      </c>
      <c r="F1049" t="s">
        <v>972</v>
      </c>
      <c r="G1049" t="s">
        <v>10653</v>
      </c>
      <c r="H1049" t="s">
        <v>24</v>
      </c>
      <c r="I1049" t="s">
        <v>92</v>
      </c>
      <c r="J1049">
        <v>13</v>
      </c>
      <c r="K1049" s="1">
        <v>201422</v>
      </c>
      <c r="L1049" s="1">
        <v>2618486</v>
      </c>
      <c r="M1049">
        <v>10</v>
      </c>
      <c r="N1049" t="s">
        <v>57</v>
      </c>
      <c r="O1049">
        <v>2</v>
      </c>
      <c r="P1049" t="s">
        <v>35</v>
      </c>
      <c r="Q1049">
        <v>164</v>
      </c>
      <c r="R1049" s="1">
        <v>1077152</v>
      </c>
    </row>
    <row r="1050" spans="1:18" x14ac:dyDescent="0.3">
      <c r="A1050" t="s">
        <v>10654</v>
      </c>
      <c r="B1050" s="9">
        <v>45184</v>
      </c>
      <c r="C1050" t="s">
        <v>8730</v>
      </c>
      <c r="D1050" t="s">
        <v>8731</v>
      </c>
      <c r="E1050" t="s">
        <v>1738</v>
      </c>
      <c r="F1050" t="s">
        <v>215</v>
      </c>
      <c r="G1050" t="s">
        <v>10655</v>
      </c>
      <c r="H1050" t="s">
        <v>45</v>
      </c>
      <c r="I1050" t="s">
        <v>82</v>
      </c>
      <c r="J1050">
        <v>11</v>
      </c>
      <c r="K1050" s="1">
        <v>44367</v>
      </c>
      <c r="L1050" s="1">
        <v>488037</v>
      </c>
      <c r="M1050">
        <v>0</v>
      </c>
      <c r="N1050" t="s">
        <v>27</v>
      </c>
      <c r="O1050">
        <v>2</v>
      </c>
      <c r="P1050" t="s">
        <v>35</v>
      </c>
      <c r="Q1050">
        <v>63</v>
      </c>
      <c r="R1050" s="1">
        <v>383206</v>
      </c>
    </row>
    <row r="1051" spans="1:18" x14ac:dyDescent="0.3">
      <c r="A1051" t="s">
        <v>10656</v>
      </c>
      <c r="B1051" s="9">
        <v>45558</v>
      </c>
      <c r="C1051" t="s">
        <v>8730</v>
      </c>
      <c r="D1051" t="s">
        <v>8731</v>
      </c>
      <c r="E1051" t="s">
        <v>949</v>
      </c>
      <c r="F1051" t="s">
        <v>418</v>
      </c>
      <c r="G1051" t="s">
        <v>27</v>
      </c>
      <c r="H1051" t="s">
        <v>40</v>
      </c>
      <c r="I1051" t="s">
        <v>41</v>
      </c>
      <c r="J1051">
        <v>3</v>
      </c>
      <c r="K1051" s="1">
        <v>16820</v>
      </c>
      <c r="L1051" s="1">
        <v>50460</v>
      </c>
      <c r="M1051">
        <v>10</v>
      </c>
      <c r="N1051" t="s">
        <v>57</v>
      </c>
      <c r="O1051">
        <v>1</v>
      </c>
      <c r="P1051" t="s">
        <v>35</v>
      </c>
      <c r="Q1051">
        <v>40</v>
      </c>
      <c r="R1051" s="1">
        <v>289731</v>
      </c>
    </row>
    <row r="1052" spans="1:18" x14ac:dyDescent="0.3">
      <c r="A1052" t="s">
        <v>10657</v>
      </c>
      <c r="B1052" s="9">
        <v>45244</v>
      </c>
      <c r="C1052" t="s">
        <v>8730</v>
      </c>
      <c r="D1052" t="s">
        <v>8731</v>
      </c>
      <c r="E1052" t="s">
        <v>949</v>
      </c>
      <c r="F1052" t="s">
        <v>1132</v>
      </c>
      <c r="G1052" t="s">
        <v>10658</v>
      </c>
      <c r="H1052" t="s">
        <v>45</v>
      </c>
      <c r="I1052" t="s">
        <v>82</v>
      </c>
      <c r="J1052">
        <v>10</v>
      </c>
      <c r="K1052" s="1">
        <v>20638</v>
      </c>
      <c r="L1052" s="1">
        <v>206380</v>
      </c>
      <c r="M1052">
        <v>0</v>
      </c>
      <c r="N1052" t="s">
        <v>27</v>
      </c>
      <c r="O1052">
        <v>2</v>
      </c>
      <c r="P1052" t="s">
        <v>35</v>
      </c>
      <c r="Q1052">
        <v>75</v>
      </c>
      <c r="R1052" s="1">
        <v>383206</v>
      </c>
    </row>
    <row r="1053" spans="1:18" x14ac:dyDescent="0.3">
      <c r="A1053" t="s">
        <v>10659</v>
      </c>
      <c r="B1053" s="9">
        <v>44929</v>
      </c>
      <c r="C1053" t="s">
        <v>8730</v>
      </c>
      <c r="D1053" t="s">
        <v>8731</v>
      </c>
      <c r="E1053" t="s">
        <v>949</v>
      </c>
      <c r="F1053" t="s">
        <v>2270</v>
      </c>
      <c r="G1053" t="s">
        <v>10660</v>
      </c>
      <c r="H1053" t="s">
        <v>24</v>
      </c>
      <c r="I1053" t="s">
        <v>56</v>
      </c>
      <c r="J1053">
        <v>11</v>
      </c>
      <c r="K1053" s="1">
        <v>235340</v>
      </c>
      <c r="L1053" s="1">
        <v>2588740</v>
      </c>
      <c r="M1053">
        <v>20</v>
      </c>
      <c r="N1053" t="s">
        <v>47</v>
      </c>
      <c r="O1053">
        <v>7</v>
      </c>
      <c r="P1053" t="s">
        <v>35</v>
      </c>
      <c r="Q1053">
        <v>89</v>
      </c>
      <c r="R1053" s="1">
        <v>1077152</v>
      </c>
    </row>
    <row r="1054" spans="1:18" x14ac:dyDescent="0.3">
      <c r="A1054" t="s">
        <v>10661</v>
      </c>
      <c r="B1054" s="9">
        <v>45295</v>
      </c>
      <c r="C1054" t="s">
        <v>8730</v>
      </c>
      <c r="D1054" t="s">
        <v>8731</v>
      </c>
      <c r="E1054" t="s">
        <v>1738</v>
      </c>
      <c r="F1054" t="s">
        <v>1791</v>
      </c>
      <c r="G1054" t="s">
        <v>10662</v>
      </c>
      <c r="H1054" t="s">
        <v>40</v>
      </c>
      <c r="I1054" t="s">
        <v>137</v>
      </c>
      <c r="J1054">
        <v>8</v>
      </c>
      <c r="K1054" s="1">
        <v>17872</v>
      </c>
      <c r="L1054" s="1">
        <v>142976</v>
      </c>
      <c r="M1054">
        <v>15</v>
      </c>
      <c r="N1054" t="s">
        <v>47</v>
      </c>
      <c r="O1054">
        <v>2</v>
      </c>
      <c r="P1054" t="s">
        <v>35</v>
      </c>
      <c r="Q1054">
        <v>53</v>
      </c>
      <c r="R1054" s="1">
        <v>289731</v>
      </c>
    </row>
    <row r="1055" spans="1:18" x14ac:dyDescent="0.3">
      <c r="A1055" t="s">
        <v>10663</v>
      </c>
      <c r="B1055" s="9">
        <v>45381</v>
      </c>
      <c r="C1055" t="s">
        <v>8730</v>
      </c>
      <c r="D1055" t="s">
        <v>8731</v>
      </c>
      <c r="E1055" t="s">
        <v>2951</v>
      </c>
      <c r="F1055" t="s">
        <v>814</v>
      </c>
      <c r="G1055" t="s">
        <v>10664</v>
      </c>
      <c r="H1055" t="s">
        <v>45</v>
      </c>
      <c r="I1055" t="s">
        <v>82</v>
      </c>
      <c r="J1055">
        <v>1</v>
      </c>
      <c r="K1055" s="1">
        <v>13046</v>
      </c>
      <c r="L1055" s="1">
        <v>13046</v>
      </c>
      <c r="M1055">
        <v>20</v>
      </c>
      <c r="N1055" t="s">
        <v>47</v>
      </c>
      <c r="O1055">
        <v>3</v>
      </c>
      <c r="P1055" t="s">
        <v>35</v>
      </c>
      <c r="Q1055">
        <v>27</v>
      </c>
      <c r="R1055" s="1">
        <v>383206</v>
      </c>
    </row>
    <row r="1056" spans="1:18" x14ac:dyDescent="0.3">
      <c r="A1056" t="s">
        <v>10665</v>
      </c>
      <c r="B1056" s="9">
        <v>44954</v>
      </c>
      <c r="C1056" t="s">
        <v>8730</v>
      </c>
      <c r="D1056" t="s">
        <v>8731</v>
      </c>
      <c r="E1056" t="s">
        <v>2951</v>
      </c>
      <c r="F1056" t="s">
        <v>473</v>
      </c>
      <c r="G1056" t="s">
        <v>10666</v>
      </c>
      <c r="H1056" t="s">
        <v>32</v>
      </c>
      <c r="I1056" t="s">
        <v>141</v>
      </c>
      <c r="J1056">
        <v>12</v>
      </c>
      <c r="K1056" s="1">
        <v>20060</v>
      </c>
      <c r="L1056" s="1">
        <v>240720</v>
      </c>
      <c r="M1056">
        <v>0</v>
      </c>
      <c r="N1056" t="s">
        <v>47</v>
      </c>
      <c r="O1056" t="s">
        <v>27</v>
      </c>
      <c r="P1056" t="s">
        <v>35</v>
      </c>
      <c r="Q1056">
        <v>25</v>
      </c>
      <c r="R1056" s="1">
        <v>558942</v>
      </c>
    </row>
    <row r="1057" spans="1:18" x14ac:dyDescent="0.3">
      <c r="A1057" t="s">
        <v>10667</v>
      </c>
      <c r="B1057" s="9">
        <v>45366</v>
      </c>
      <c r="C1057" t="s">
        <v>8730</v>
      </c>
      <c r="D1057" t="s">
        <v>8731</v>
      </c>
      <c r="E1057" t="s">
        <v>1738</v>
      </c>
      <c r="F1057" t="s">
        <v>513</v>
      </c>
      <c r="G1057" t="s">
        <v>10668</v>
      </c>
      <c r="H1057" t="s">
        <v>65</v>
      </c>
      <c r="I1057" t="s">
        <v>102</v>
      </c>
      <c r="J1057">
        <v>5</v>
      </c>
      <c r="K1057" s="1">
        <v>149421</v>
      </c>
      <c r="L1057" s="1">
        <v>747105</v>
      </c>
      <c r="M1057">
        <v>0</v>
      </c>
      <c r="N1057" t="s">
        <v>57</v>
      </c>
      <c r="O1057">
        <v>3</v>
      </c>
      <c r="P1057" t="s">
        <v>28</v>
      </c>
      <c r="Q1057">
        <v>39</v>
      </c>
      <c r="R1057" s="1">
        <v>761054</v>
      </c>
    </row>
    <row r="1058" spans="1:18" x14ac:dyDescent="0.3">
      <c r="A1058" t="s">
        <v>10669</v>
      </c>
      <c r="B1058" s="9">
        <v>45286</v>
      </c>
      <c r="C1058" t="s">
        <v>8730</v>
      </c>
      <c r="D1058" t="s">
        <v>8731</v>
      </c>
      <c r="E1058" t="s">
        <v>1738</v>
      </c>
      <c r="F1058" t="s">
        <v>952</v>
      </c>
      <c r="G1058" t="s">
        <v>10670</v>
      </c>
      <c r="H1058" t="s">
        <v>65</v>
      </c>
      <c r="I1058" t="s">
        <v>289</v>
      </c>
      <c r="J1058">
        <v>11</v>
      </c>
      <c r="K1058" s="1">
        <v>115877</v>
      </c>
      <c r="L1058" s="1">
        <v>1274647</v>
      </c>
      <c r="M1058">
        <v>5</v>
      </c>
      <c r="N1058" t="s">
        <v>47</v>
      </c>
      <c r="O1058">
        <v>4</v>
      </c>
      <c r="P1058" t="s">
        <v>28</v>
      </c>
      <c r="Q1058">
        <v>54</v>
      </c>
      <c r="R1058" s="1">
        <v>761054</v>
      </c>
    </row>
    <row r="1059" spans="1:18" x14ac:dyDescent="0.3">
      <c r="A1059" t="s">
        <v>10671</v>
      </c>
      <c r="B1059" s="9">
        <v>45252</v>
      </c>
      <c r="C1059" t="s">
        <v>8730</v>
      </c>
      <c r="D1059" t="s">
        <v>8731</v>
      </c>
      <c r="E1059" t="s">
        <v>949</v>
      </c>
      <c r="F1059" t="s">
        <v>160</v>
      </c>
      <c r="G1059" t="s">
        <v>10672</v>
      </c>
      <c r="H1059" t="s">
        <v>40</v>
      </c>
      <c r="I1059" t="s">
        <v>70</v>
      </c>
      <c r="J1059">
        <v>14</v>
      </c>
      <c r="K1059" s="1">
        <v>15380</v>
      </c>
      <c r="L1059" s="1">
        <v>215320</v>
      </c>
      <c r="M1059" t="s">
        <v>27</v>
      </c>
      <c r="N1059" t="s">
        <v>26</v>
      </c>
      <c r="O1059">
        <v>1</v>
      </c>
      <c r="P1059" t="s">
        <v>35</v>
      </c>
      <c r="Q1059">
        <v>112</v>
      </c>
      <c r="R1059" s="1">
        <v>289731</v>
      </c>
    </row>
    <row r="1060" spans="1:18" x14ac:dyDescent="0.3">
      <c r="A1060" t="s">
        <v>10673</v>
      </c>
      <c r="B1060" s="9">
        <v>45389</v>
      </c>
      <c r="C1060" t="s">
        <v>8730</v>
      </c>
      <c r="D1060" t="s">
        <v>8731</v>
      </c>
      <c r="E1060" t="s">
        <v>1738</v>
      </c>
      <c r="F1060" t="s">
        <v>166</v>
      </c>
      <c r="G1060" t="s">
        <v>10674</v>
      </c>
      <c r="H1060" t="s">
        <v>45</v>
      </c>
      <c r="I1060" t="s">
        <v>46</v>
      </c>
      <c r="J1060">
        <v>16</v>
      </c>
      <c r="K1060" s="1">
        <v>27727</v>
      </c>
      <c r="L1060" s="1">
        <v>443632</v>
      </c>
      <c r="M1060">
        <v>10</v>
      </c>
      <c r="N1060" t="s">
        <v>27</v>
      </c>
      <c r="O1060">
        <v>3</v>
      </c>
      <c r="P1060" t="s">
        <v>28</v>
      </c>
      <c r="Q1060">
        <v>142</v>
      </c>
      <c r="R1060" s="1">
        <v>383206</v>
      </c>
    </row>
    <row r="1061" spans="1:18" x14ac:dyDescent="0.3">
      <c r="A1061" t="s">
        <v>10675</v>
      </c>
      <c r="B1061" s="9">
        <v>45116</v>
      </c>
      <c r="C1061" t="s">
        <v>8730</v>
      </c>
      <c r="D1061" t="s">
        <v>8731</v>
      </c>
      <c r="E1061" t="s">
        <v>949</v>
      </c>
      <c r="F1061" t="s">
        <v>2875</v>
      </c>
      <c r="G1061" t="s">
        <v>27</v>
      </c>
      <c r="H1061" t="s">
        <v>40</v>
      </c>
      <c r="I1061" t="s">
        <v>123</v>
      </c>
      <c r="J1061">
        <v>14</v>
      </c>
      <c r="K1061" s="1">
        <v>14899</v>
      </c>
      <c r="L1061" s="1">
        <v>208586</v>
      </c>
      <c r="M1061">
        <v>10</v>
      </c>
      <c r="N1061" t="s">
        <v>26</v>
      </c>
      <c r="O1061">
        <v>3</v>
      </c>
      <c r="P1061" t="s">
        <v>35</v>
      </c>
      <c r="Q1061">
        <v>107</v>
      </c>
      <c r="R1061" s="1">
        <v>289731</v>
      </c>
    </row>
    <row r="1062" spans="1:18" x14ac:dyDescent="0.3">
      <c r="A1062" t="s">
        <v>10676</v>
      </c>
      <c r="B1062" s="9">
        <v>45077</v>
      </c>
      <c r="C1062" t="s">
        <v>8730</v>
      </c>
      <c r="D1062" t="s">
        <v>8731</v>
      </c>
      <c r="E1062" t="s">
        <v>949</v>
      </c>
      <c r="F1062" t="s">
        <v>370</v>
      </c>
      <c r="G1062" t="s">
        <v>10677</v>
      </c>
      <c r="H1062" t="s">
        <v>65</v>
      </c>
      <c r="I1062" t="s">
        <v>382</v>
      </c>
      <c r="J1062">
        <v>18</v>
      </c>
      <c r="K1062" s="1">
        <v>153414</v>
      </c>
      <c r="L1062" s="1">
        <v>2761452</v>
      </c>
      <c r="M1062">
        <v>0</v>
      </c>
      <c r="N1062" t="s">
        <v>47</v>
      </c>
      <c r="O1062">
        <v>1</v>
      </c>
      <c r="P1062" t="s">
        <v>35</v>
      </c>
      <c r="Q1062">
        <v>63</v>
      </c>
      <c r="R1062" s="1">
        <v>761054</v>
      </c>
    </row>
    <row r="1063" spans="1:18" x14ac:dyDescent="0.3">
      <c r="A1063" t="s">
        <v>10678</v>
      </c>
      <c r="B1063" s="9">
        <v>45492</v>
      </c>
      <c r="C1063" t="s">
        <v>8730</v>
      </c>
      <c r="D1063" t="s">
        <v>8731</v>
      </c>
      <c r="E1063" t="s">
        <v>949</v>
      </c>
      <c r="F1063" t="s">
        <v>1534</v>
      </c>
      <c r="G1063" t="s">
        <v>10679</v>
      </c>
      <c r="H1063" t="s">
        <v>24</v>
      </c>
      <c r="I1063" t="s">
        <v>56</v>
      </c>
      <c r="J1063">
        <v>2</v>
      </c>
      <c r="K1063" s="1">
        <v>125903</v>
      </c>
      <c r="L1063" s="1">
        <v>251806</v>
      </c>
      <c r="M1063">
        <v>20</v>
      </c>
      <c r="N1063" t="s">
        <v>57</v>
      </c>
      <c r="O1063" t="s">
        <v>27</v>
      </c>
      <c r="P1063" t="s">
        <v>35</v>
      </c>
      <c r="Q1063">
        <v>117</v>
      </c>
      <c r="R1063" s="1">
        <v>1077152</v>
      </c>
    </row>
    <row r="1064" spans="1:18" x14ac:dyDescent="0.3">
      <c r="A1064" t="s">
        <v>10680</v>
      </c>
      <c r="B1064" s="9">
        <v>45635</v>
      </c>
      <c r="C1064" t="s">
        <v>8730</v>
      </c>
      <c r="D1064" t="s">
        <v>8731</v>
      </c>
      <c r="E1064" t="s">
        <v>2951</v>
      </c>
      <c r="F1064" t="s">
        <v>2564</v>
      </c>
      <c r="G1064" t="s">
        <v>27</v>
      </c>
      <c r="H1064" t="s">
        <v>32</v>
      </c>
      <c r="I1064" t="s">
        <v>117</v>
      </c>
      <c r="J1064">
        <v>14</v>
      </c>
      <c r="K1064" s="1">
        <v>5870</v>
      </c>
      <c r="L1064" s="1">
        <v>82180</v>
      </c>
      <c r="M1064">
        <v>0</v>
      </c>
      <c r="N1064" t="s">
        <v>26</v>
      </c>
      <c r="O1064">
        <v>4</v>
      </c>
      <c r="P1064" t="s">
        <v>35</v>
      </c>
      <c r="Q1064">
        <v>41</v>
      </c>
      <c r="R1064" s="1">
        <v>558942</v>
      </c>
    </row>
    <row r="1065" spans="1:18" x14ac:dyDescent="0.3">
      <c r="A1065" t="s">
        <v>10681</v>
      </c>
      <c r="B1065" s="9">
        <v>44971</v>
      </c>
      <c r="C1065" t="s">
        <v>8730</v>
      </c>
      <c r="D1065" t="s">
        <v>8731</v>
      </c>
      <c r="E1065" t="s">
        <v>2951</v>
      </c>
      <c r="F1065" t="s">
        <v>892</v>
      </c>
      <c r="G1065" t="s">
        <v>10682</v>
      </c>
      <c r="H1065" t="s">
        <v>40</v>
      </c>
      <c r="I1065" t="s">
        <v>51</v>
      </c>
      <c r="J1065">
        <v>6</v>
      </c>
      <c r="K1065" s="1">
        <v>6883</v>
      </c>
      <c r="L1065" s="1">
        <v>41298</v>
      </c>
      <c r="M1065">
        <v>0</v>
      </c>
      <c r="N1065" t="s">
        <v>47</v>
      </c>
      <c r="O1065">
        <v>5</v>
      </c>
      <c r="P1065" t="s">
        <v>35</v>
      </c>
      <c r="Q1065">
        <v>49</v>
      </c>
      <c r="R1065" s="1">
        <v>289731</v>
      </c>
    </row>
    <row r="1066" spans="1:18" x14ac:dyDescent="0.3">
      <c r="A1066" t="s">
        <v>10683</v>
      </c>
      <c r="B1066" s="9">
        <v>45309</v>
      </c>
      <c r="C1066" t="s">
        <v>8730</v>
      </c>
      <c r="D1066" t="s">
        <v>8731</v>
      </c>
      <c r="E1066" t="s">
        <v>949</v>
      </c>
      <c r="F1066" t="s">
        <v>291</v>
      </c>
      <c r="G1066" t="s">
        <v>10684</v>
      </c>
      <c r="H1066" t="s">
        <v>45</v>
      </c>
      <c r="I1066" t="s">
        <v>130</v>
      </c>
      <c r="J1066">
        <v>5</v>
      </c>
      <c r="K1066" s="1">
        <v>20176</v>
      </c>
      <c r="L1066" s="1">
        <v>100880</v>
      </c>
      <c r="M1066">
        <v>0</v>
      </c>
      <c r="N1066" t="s">
        <v>47</v>
      </c>
      <c r="O1066">
        <v>1</v>
      </c>
      <c r="P1066" t="s">
        <v>35</v>
      </c>
      <c r="Q1066">
        <v>27</v>
      </c>
      <c r="R1066" s="1">
        <v>383206</v>
      </c>
    </row>
    <row r="1067" spans="1:18" x14ac:dyDescent="0.3">
      <c r="A1067" t="s">
        <v>10685</v>
      </c>
      <c r="B1067" s="9">
        <v>44961</v>
      </c>
      <c r="C1067" t="s">
        <v>8730</v>
      </c>
      <c r="D1067" t="s">
        <v>8731</v>
      </c>
      <c r="E1067" t="s">
        <v>1738</v>
      </c>
      <c r="F1067" t="s">
        <v>667</v>
      </c>
      <c r="G1067" t="s">
        <v>10686</v>
      </c>
      <c r="H1067" t="s">
        <v>32</v>
      </c>
      <c r="I1067" t="s">
        <v>95</v>
      </c>
      <c r="J1067">
        <v>8</v>
      </c>
      <c r="K1067" s="1">
        <v>13945</v>
      </c>
      <c r="L1067" s="1">
        <v>111560</v>
      </c>
      <c r="M1067">
        <v>20</v>
      </c>
      <c r="N1067" t="s">
        <v>27</v>
      </c>
      <c r="O1067">
        <v>4</v>
      </c>
      <c r="P1067" t="s">
        <v>28</v>
      </c>
      <c r="Q1067">
        <v>9</v>
      </c>
      <c r="R1067" s="1">
        <v>558942</v>
      </c>
    </row>
    <row r="1068" spans="1:18" x14ac:dyDescent="0.3">
      <c r="A1068" t="s">
        <v>10687</v>
      </c>
      <c r="B1068" s="9">
        <v>45022</v>
      </c>
      <c r="C1068" t="s">
        <v>8730</v>
      </c>
      <c r="D1068" t="s">
        <v>8731</v>
      </c>
      <c r="E1068" t="s">
        <v>1738</v>
      </c>
      <c r="F1068" t="s">
        <v>3057</v>
      </c>
      <c r="G1068" t="s">
        <v>10688</v>
      </c>
      <c r="H1068" t="s">
        <v>32</v>
      </c>
      <c r="I1068" t="s">
        <v>113</v>
      </c>
      <c r="J1068">
        <v>2</v>
      </c>
      <c r="K1068" s="1">
        <v>15650</v>
      </c>
      <c r="L1068" s="1">
        <v>31300</v>
      </c>
      <c r="M1068">
        <v>20</v>
      </c>
      <c r="N1068" t="s">
        <v>57</v>
      </c>
      <c r="O1068">
        <v>2</v>
      </c>
      <c r="P1068" t="s">
        <v>35</v>
      </c>
      <c r="Q1068">
        <v>191</v>
      </c>
      <c r="R1068" s="1">
        <v>558942</v>
      </c>
    </row>
    <row r="1069" spans="1:18" x14ac:dyDescent="0.3">
      <c r="A1069" t="s">
        <v>10689</v>
      </c>
      <c r="B1069" s="9">
        <v>45119</v>
      </c>
      <c r="C1069" t="s">
        <v>8730</v>
      </c>
      <c r="D1069" t="s">
        <v>8731</v>
      </c>
      <c r="E1069" t="s">
        <v>1738</v>
      </c>
      <c r="F1069" t="s">
        <v>874</v>
      </c>
      <c r="G1069" t="s">
        <v>10690</v>
      </c>
      <c r="H1069" t="s">
        <v>40</v>
      </c>
      <c r="I1069" t="s">
        <v>137</v>
      </c>
      <c r="J1069">
        <v>18</v>
      </c>
      <c r="K1069" s="1">
        <v>3384</v>
      </c>
      <c r="L1069" s="1">
        <v>60912</v>
      </c>
      <c r="M1069">
        <v>10</v>
      </c>
      <c r="N1069" t="s">
        <v>57</v>
      </c>
      <c r="O1069">
        <v>5</v>
      </c>
      <c r="P1069" t="s">
        <v>28</v>
      </c>
      <c r="Q1069">
        <v>95</v>
      </c>
      <c r="R1069" s="1">
        <v>289731</v>
      </c>
    </row>
    <row r="1070" spans="1:18" x14ac:dyDescent="0.3">
      <c r="A1070" t="s">
        <v>10691</v>
      </c>
      <c r="B1070" s="9">
        <v>44928</v>
      </c>
      <c r="C1070" t="s">
        <v>8730</v>
      </c>
      <c r="D1070" t="s">
        <v>8731</v>
      </c>
      <c r="E1070" t="s">
        <v>1738</v>
      </c>
      <c r="F1070" t="s">
        <v>482</v>
      </c>
      <c r="G1070" t="s">
        <v>10692</v>
      </c>
      <c r="H1070" t="s">
        <v>45</v>
      </c>
      <c r="I1070" t="s">
        <v>74</v>
      </c>
      <c r="J1070">
        <v>5</v>
      </c>
      <c r="K1070" s="1">
        <v>14711</v>
      </c>
      <c r="L1070" s="1">
        <v>73555</v>
      </c>
      <c r="M1070" t="s">
        <v>27</v>
      </c>
      <c r="N1070" t="s">
        <v>27</v>
      </c>
      <c r="O1070">
        <v>5</v>
      </c>
      <c r="P1070" t="s">
        <v>35</v>
      </c>
      <c r="Q1070">
        <v>129</v>
      </c>
      <c r="R1070" s="1">
        <v>383206</v>
      </c>
    </row>
    <row r="1071" spans="1:18" x14ac:dyDescent="0.3">
      <c r="A1071" t="s">
        <v>10693</v>
      </c>
      <c r="B1071" s="9">
        <v>45102</v>
      </c>
      <c r="C1071" t="s">
        <v>8730</v>
      </c>
      <c r="D1071" t="s">
        <v>8731</v>
      </c>
      <c r="E1071" t="s">
        <v>949</v>
      </c>
      <c r="F1071" t="s">
        <v>1219</v>
      </c>
      <c r="G1071" t="s">
        <v>10694</v>
      </c>
      <c r="H1071" t="s">
        <v>40</v>
      </c>
      <c r="I1071" t="s">
        <v>171</v>
      </c>
      <c r="J1071">
        <v>18</v>
      </c>
      <c r="K1071" s="1">
        <v>12272</v>
      </c>
      <c r="L1071" s="1">
        <v>220896</v>
      </c>
      <c r="M1071" t="s">
        <v>27</v>
      </c>
      <c r="N1071" t="s">
        <v>47</v>
      </c>
      <c r="O1071">
        <v>2</v>
      </c>
      <c r="P1071" t="s">
        <v>35</v>
      </c>
      <c r="Q1071">
        <v>161</v>
      </c>
      <c r="R1071" s="1">
        <v>289731</v>
      </c>
    </row>
    <row r="1072" spans="1:18" x14ac:dyDescent="0.3">
      <c r="A1072" t="s">
        <v>10695</v>
      </c>
      <c r="B1072" s="9">
        <v>45175</v>
      </c>
      <c r="C1072" t="s">
        <v>8730</v>
      </c>
      <c r="D1072" t="s">
        <v>8731</v>
      </c>
      <c r="E1072" t="s">
        <v>949</v>
      </c>
      <c r="F1072" t="s">
        <v>224</v>
      </c>
      <c r="G1072" t="s">
        <v>10696</v>
      </c>
      <c r="H1072" t="s">
        <v>24</v>
      </c>
      <c r="I1072" t="s">
        <v>92</v>
      </c>
      <c r="J1072">
        <v>4</v>
      </c>
      <c r="K1072" s="1">
        <v>269660</v>
      </c>
      <c r="L1072" s="1">
        <v>1078640</v>
      </c>
      <c r="M1072">
        <v>15</v>
      </c>
      <c r="N1072" t="s">
        <v>27</v>
      </c>
      <c r="O1072">
        <v>1</v>
      </c>
      <c r="P1072" t="s">
        <v>28</v>
      </c>
      <c r="Q1072">
        <v>165</v>
      </c>
      <c r="R1072" s="1">
        <v>1077152</v>
      </c>
    </row>
    <row r="1073" spans="1:18" x14ac:dyDescent="0.3">
      <c r="A1073" t="s">
        <v>10697</v>
      </c>
      <c r="B1073" s="9">
        <v>45376</v>
      </c>
      <c r="C1073" t="s">
        <v>8730</v>
      </c>
      <c r="D1073" t="s">
        <v>8731</v>
      </c>
      <c r="E1073" t="s">
        <v>2951</v>
      </c>
      <c r="F1073" t="s">
        <v>703</v>
      </c>
      <c r="G1073" t="s">
        <v>10698</v>
      </c>
      <c r="H1073" t="s">
        <v>45</v>
      </c>
      <c r="I1073" t="s">
        <v>211</v>
      </c>
      <c r="J1073">
        <v>2</v>
      </c>
      <c r="K1073" s="1">
        <v>8853</v>
      </c>
      <c r="L1073" s="1">
        <v>17706</v>
      </c>
      <c r="M1073">
        <v>0</v>
      </c>
      <c r="N1073" t="s">
        <v>57</v>
      </c>
      <c r="O1073">
        <v>5</v>
      </c>
      <c r="P1073" t="s">
        <v>35</v>
      </c>
      <c r="Q1073">
        <v>182</v>
      </c>
      <c r="R1073" s="1">
        <v>383206</v>
      </c>
    </row>
    <row r="1074" spans="1:18" x14ac:dyDescent="0.3">
      <c r="A1074" t="s">
        <v>10699</v>
      </c>
      <c r="B1074" s="9">
        <v>45338</v>
      </c>
      <c r="C1074" t="s">
        <v>8730</v>
      </c>
      <c r="D1074" t="s">
        <v>8731</v>
      </c>
      <c r="E1074" t="s">
        <v>949</v>
      </c>
      <c r="F1074" t="s">
        <v>914</v>
      </c>
      <c r="G1074" t="s">
        <v>10700</v>
      </c>
      <c r="H1074" t="s">
        <v>32</v>
      </c>
      <c r="I1074" t="s">
        <v>141</v>
      </c>
      <c r="J1074">
        <v>8</v>
      </c>
      <c r="K1074" s="1">
        <v>18245</v>
      </c>
      <c r="L1074" s="1">
        <v>145960</v>
      </c>
      <c r="M1074">
        <v>0</v>
      </c>
      <c r="N1074" t="s">
        <v>26</v>
      </c>
      <c r="O1074">
        <v>2</v>
      </c>
      <c r="P1074" t="s">
        <v>35</v>
      </c>
      <c r="Q1074">
        <v>35</v>
      </c>
      <c r="R1074" s="1">
        <v>558942</v>
      </c>
    </row>
    <row r="1075" spans="1:18" x14ac:dyDescent="0.3">
      <c r="A1075" t="s">
        <v>10701</v>
      </c>
      <c r="B1075" s="9">
        <v>45443</v>
      </c>
      <c r="C1075" t="s">
        <v>8730</v>
      </c>
      <c r="D1075" t="s">
        <v>8731</v>
      </c>
      <c r="E1075" t="s">
        <v>2951</v>
      </c>
      <c r="F1075" t="s">
        <v>3499</v>
      </c>
      <c r="G1075" t="s">
        <v>10702</v>
      </c>
      <c r="H1075" t="s">
        <v>32</v>
      </c>
      <c r="I1075" t="s">
        <v>158</v>
      </c>
      <c r="J1075">
        <v>1</v>
      </c>
      <c r="K1075" s="1">
        <v>12240</v>
      </c>
      <c r="L1075" s="1">
        <v>12240</v>
      </c>
      <c r="M1075">
        <v>0</v>
      </c>
      <c r="N1075" t="s">
        <v>57</v>
      </c>
      <c r="O1075">
        <v>2</v>
      </c>
      <c r="P1075" t="s">
        <v>35</v>
      </c>
      <c r="Q1075">
        <v>186</v>
      </c>
      <c r="R1075" s="1">
        <v>558942</v>
      </c>
    </row>
    <row r="1076" spans="1:18" x14ac:dyDescent="0.3">
      <c r="A1076" t="s">
        <v>10703</v>
      </c>
      <c r="B1076" s="9">
        <v>45203</v>
      </c>
      <c r="C1076" t="s">
        <v>8730</v>
      </c>
      <c r="D1076" t="s">
        <v>8731</v>
      </c>
      <c r="E1076" t="s">
        <v>1738</v>
      </c>
      <c r="F1076" t="s">
        <v>723</v>
      </c>
      <c r="G1076" t="s">
        <v>10704</v>
      </c>
      <c r="H1076" t="s">
        <v>32</v>
      </c>
      <c r="I1076" t="s">
        <v>237</v>
      </c>
      <c r="J1076">
        <v>17</v>
      </c>
      <c r="K1076" s="1">
        <v>7470</v>
      </c>
      <c r="L1076" s="1">
        <v>126990</v>
      </c>
      <c r="M1076">
        <v>10</v>
      </c>
      <c r="N1076" t="s">
        <v>47</v>
      </c>
      <c r="O1076">
        <v>1</v>
      </c>
      <c r="P1076" t="s">
        <v>35</v>
      </c>
      <c r="Q1076">
        <v>5</v>
      </c>
      <c r="R1076" s="1">
        <v>558942</v>
      </c>
    </row>
    <row r="1077" spans="1:18" x14ac:dyDescent="0.3">
      <c r="A1077" t="s">
        <v>10705</v>
      </c>
      <c r="B1077" s="9">
        <v>45418</v>
      </c>
      <c r="C1077" t="s">
        <v>8730</v>
      </c>
      <c r="D1077" t="s">
        <v>8731</v>
      </c>
      <c r="E1077" t="s">
        <v>1738</v>
      </c>
      <c r="F1077" t="s">
        <v>949</v>
      </c>
      <c r="G1077" t="s">
        <v>27</v>
      </c>
      <c r="H1077" t="s">
        <v>45</v>
      </c>
      <c r="I1077" t="s">
        <v>82</v>
      </c>
      <c r="J1077">
        <v>10</v>
      </c>
      <c r="K1077" s="1">
        <v>34446</v>
      </c>
      <c r="L1077" s="1">
        <v>344460</v>
      </c>
      <c r="M1077">
        <v>0</v>
      </c>
      <c r="N1077" t="s">
        <v>57</v>
      </c>
      <c r="O1077">
        <v>5</v>
      </c>
      <c r="P1077" t="s">
        <v>28</v>
      </c>
      <c r="Q1077">
        <v>33</v>
      </c>
      <c r="R1077" s="1">
        <v>383206</v>
      </c>
    </row>
    <row r="1078" spans="1:18" x14ac:dyDescent="0.3">
      <c r="A1078" t="s">
        <v>10706</v>
      </c>
      <c r="B1078" s="9">
        <v>45225</v>
      </c>
      <c r="C1078" t="s">
        <v>8730</v>
      </c>
      <c r="D1078" t="s">
        <v>8731</v>
      </c>
      <c r="E1078" t="s">
        <v>949</v>
      </c>
      <c r="F1078" t="s">
        <v>573</v>
      </c>
      <c r="G1078" t="s">
        <v>10707</v>
      </c>
      <c r="H1078" t="s">
        <v>32</v>
      </c>
      <c r="I1078" t="s">
        <v>117</v>
      </c>
      <c r="J1078">
        <v>20</v>
      </c>
      <c r="K1078" s="1">
        <v>24115</v>
      </c>
      <c r="L1078" s="1">
        <v>482300</v>
      </c>
      <c r="M1078" t="s">
        <v>27</v>
      </c>
      <c r="N1078" t="s">
        <v>57</v>
      </c>
      <c r="O1078">
        <v>1</v>
      </c>
      <c r="P1078" t="s">
        <v>35</v>
      </c>
      <c r="Q1078">
        <v>0</v>
      </c>
      <c r="R1078" s="1">
        <v>558942</v>
      </c>
    </row>
    <row r="1079" spans="1:18" x14ac:dyDescent="0.3">
      <c r="A1079" t="s">
        <v>10708</v>
      </c>
      <c r="B1079" s="9">
        <v>45444</v>
      </c>
      <c r="C1079" t="s">
        <v>8730</v>
      </c>
      <c r="D1079" t="s">
        <v>8731</v>
      </c>
      <c r="E1079" t="s">
        <v>2951</v>
      </c>
      <c r="F1079" t="s">
        <v>904</v>
      </c>
      <c r="G1079" t="s">
        <v>27</v>
      </c>
      <c r="H1079" t="s">
        <v>32</v>
      </c>
      <c r="I1079" t="s">
        <v>95</v>
      </c>
      <c r="J1079">
        <v>6</v>
      </c>
      <c r="K1079" s="1">
        <v>3706</v>
      </c>
      <c r="L1079" s="1">
        <v>22236</v>
      </c>
      <c r="M1079">
        <v>0</v>
      </c>
      <c r="N1079" t="s">
        <v>47</v>
      </c>
      <c r="O1079">
        <v>4</v>
      </c>
      <c r="P1079" t="s">
        <v>28</v>
      </c>
      <c r="Q1079">
        <v>145</v>
      </c>
      <c r="R1079" s="1">
        <v>558942</v>
      </c>
    </row>
    <row r="1080" spans="1:18" x14ac:dyDescent="0.3">
      <c r="A1080" t="s">
        <v>10709</v>
      </c>
      <c r="B1080" s="9">
        <v>45458</v>
      </c>
      <c r="C1080" t="s">
        <v>8730</v>
      </c>
      <c r="D1080" t="s">
        <v>8731</v>
      </c>
      <c r="E1080" t="s">
        <v>949</v>
      </c>
      <c r="F1080" t="s">
        <v>2156</v>
      </c>
      <c r="G1080" t="s">
        <v>10710</v>
      </c>
      <c r="H1080" t="s">
        <v>32</v>
      </c>
      <c r="I1080" t="s">
        <v>95</v>
      </c>
      <c r="J1080">
        <v>19</v>
      </c>
      <c r="K1080" s="1">
        <v>20472</v>
      </c>
      <c r="L1080" s="1">
        <v>388968</v>
      </c>
      <c r="M1080">
        <v>10</v>
      </c>
      <c r="N1080" t="s">
        <v>27</v>
      </c>
      <c r="O1080">
        <v>5</v>
      </c>
      <c r="P1080" t="s">
        <v>28</v>
      </c>
      <c r="Q1080">
        <v>179</v>
      </c>
      <c r="R1080" s="1">
        <v>558942</v>
      </c>
    </row>
    <row r="1081" spans="1:18" x14ac:dyDescent="0.3">
      <c r="A1081" t="s">
        <v>10711</v>
      </c>
      <c r="B1081" s="9">
        <v>45599</v>
      </c>
      <c r="C1081" t="s">
        <v>8730</v>
      </c>
      <c r="D1081" t="s">
        <v>8731</v>
      </c>
      <c r="E1081" t="s">
        <v>949</v>
      </c>
      <c r="F1081" t="s">
        <v>1147</v>
      </c>
      <c r="G1081" t="s">
        <v>10712</v>
      </c>
      <c r="H1081" t="s">
        <v>24</v>
      </c>
      <c r="I1081" t="s">
        <v>92</v>
      </c>
      <c r="J1081">
        <v>20</v>
      </c>
      <c r="K1081" s="1">
        <v>79368</v>
      </c>
      <c r="L1081" s="1">
        <v>1587360</v>
      </c>
      <c r="M1081">
        <v>20</v>
      </c>
      <c r="N1081" t="s">
        <v>57</v>
      </c>
      <c r="O1081">
        <v>1</v>
      </c>
      <c r="P1081" t="s">
        <v>35</v>
      </c>
      <c r="Q1081">
        <v>170</v>
      </c>
      <c r="R1081" s="1">
        <v>1077152</v>
      </c>
    </row>
    <row r="1082" spans="1:18" x14ac:dyDescent="0.3">
      <c r="A1082" t="s">
        <v>10713</v>
      </c>
      <c r="B1082" s="9">
        <v>45471</v>
      </c>
      <c r="C1082" t="s">
        <v>8730</v>
      </c>
      <c r="D1082" t="s">
        <v>8731</v>
      </c>
      <c r="E1082" t="s">
        <v>1738</v>
      </c>
      <c r="F1082" t="s">
        <v>293</v>
      </c>
      <c r="G1082" t="s">
        <v>10714</v>
      </c>
      <c r="H1082" t="s">
        <v>40</v>
      </c>
      <c r="I1082" t="s">
        <v>51</v>
      </c>
      <c r="J1082">
        <v>17</v>
      </c>
      <c r="K1082" s="1">
        <v>7485</v>
      </c>
      <c r="L1082" s="1">
        <v>127245</v>
      </c>
      <c r="M1082">
        <v>20</v>
      </c>
      <c r="N1082" t="s">
        <v>34</v>
      </c>
      <c r="O1082">
        <v>5</v>
      </c>
      <c r="P1082" t="s">
        <v>35</v>
      </c>
      <c r="Q1082">
        <v>74</v>
      </c>
      <c r="R1082" s="1">
        <v>289731</v>
      </c>
    </row>
    <row r="1083" spans="1:18" x14ac:dyDescent="0.3">
      <c r="A1083" t="s">
        <v>10715</v>
      </c>
      <c r="B1083" s="9">
        <v>45353</v>
      </c>
      <c r="C1083" t="s">
        <v>8730</v>
      </c>
      <c r="D1083" t="s">
        <v>8731</v>
      </c>
      <c r="E1083" t="s">
        <v>1738</v>
      </c>
      <c r="F1083" t="s">
        <v>8095</v>
      </c>
      <c r="G1083" t="s">
        <v>27</v>
      </c>
      <c r="H1083" t="s">
        <v>24</v>
      </c>
      <c r="I1083" t="s">
        <v>25</v>
      </c>
      <c r="J1083">
        <v>16</v>
      </c>
      <c r="K1083" s="1">
        <v>280013</v>
      </c>
      <c r="L1083" s="1">
        <v>4480208</v>
      </c>
      <c r="M1083" t="s">
        <v>27</v>
      </c>
      <c r="N1083" t="s">
        <v>57</v>
      </c>
      <c r="O1083">
        <v>7</v>
      </c>
      <c r="P1083" t="s">
        <v>35</v>
      </c>
      <c r="Q1083">
        <v>146</v>
      </c>
      <c r="R1083" s="1">
        <v>1077152</v>
      </c>
    </row>
    <row r="1084" spans="1:18" x14ac:dyDescent="0.3">
      <c r="A1084" t="s">
        <v>10716</v>
      </c>
      <c r="B1084" s="9">
        <v>45249</v>
      </c>
      <c r="C1084" t="s">
        <v>8730</v>
      </c>
      <c r="D1084" t="s">
        <v>8731</v>
      </c>
      <c r="E1084" t="s">
        <v>2951</v>
      </c>
      <c r="F1084" t="s">
        <v>190</v>
      </c>
      <c r="G1084" t="s">
        <v>27</v>
      </c>
      <c r="H1084" t="s">
        <v>40</v>
      </c>
      <c r="I1084" t="s">
        <v>137</v>
      </c>
      <c r="J1084">
        <v>15</v>
      </c>
      <c r="K1084" s="1">
        <v>10653</v>
      </c>
      <c r="L1084" s="1">
        <v>159795</v>
      </c>
      <c r="M1084">
        <v>0</v>
      </c>
      <c r="N1084" t="s">
        <v>47</v>
      </c>
      <c r="O1084" t="s">
        <v>27</v>
      </c>
      <c r="P1084" t="s">
        <v>35</v>
      </c>
      <c r="Q1084">
        <v>35</v>
      </c>
      <c r="R1084" s="1">
        <v>289731</v>
      </c>
    </row>
    <row r="1085" spans="1:18" x14ac:dyDescent="0.3">
      <c r="A1085" t="s">
        <v>10717</v>
      </c>
      <c r="B1085" s="9">
        <v>45126</v>
      </c>
      <c r="C1085" t="s">
        <v>8730</v>
      </c>
      <c r="D1085" t="s">
        <v>8731</v>
      </c>
      <c r="E1085" t="s">
        <v>1738</v>
      </c>
      <c r="F1085" t="s">
        <v>97</v>
      </c>
      <c r="G1085" t="s">
        <v>27</v>
      </c>
      <c r="H1085" t="s">
        <v>45</v>
      </c>
      <c r="I1085" t="s">
        <v>211</v>
      </c>
      <c r="J1085">
        <v>8</v>
      </c>
      <c r="K1085" s="1">
        <v>16165</v>
      </c>
      <c r="L1085" s="1">
        <v>129320</v>
      </c>
      <c r="M1085">
        <v>10</v>
      </c>
      <c r="N1085" t="s">
        <v>27</v>
      </c>
      <c r="O1085">
        <v>3</v>
      </c>
      <c r="P1085" t="s">
        <v>35</v>
      </c>
      <c r="Q1085">
        <v>107</v>
      </c>
      <c r="R1085" s="1">
        <v>383206</v>
      </c>
    </row>
    <row r="1086" spans="1:18" x14ac:dyDescent="0.3">
      <c r="A1086" t="s">
        <v>10718</v>
      </c>
      <c r="B1086" s="9">
        <v>45080</v>
      </c>
      <c r="C1086" t="s">
        <v>8730</v>
      </c>
      <c r="D1086" t="s">
        <v>8731</v>
      </c>
      <c r="E1086" t="s">
        <v>2951</v>
      </c>
      <c r="F1086" t="s">
        <v>2327</v>
      </c>
      <c r="G1086" t="s">
        <v>10719</v>
      </c>
      <c r="H1086" t="s">
        <v>45</v>
      </c>
      <c r="I1086" t="s">
        <v>181</v>
      </c>
      <c r="J1086">
        <v>12</v>
      </c>
      <c r="K1086" s="1">
        <v>21223</v>
      </c>
      <c r="L1086" s="1">
        <v>254676</v>
      </c>
      <c r="M1086">
        <v>0</v>
      </c>
      <c r="N1086" t="s">
        <v>57</v>
      </c>
      <c r="O1086">
        <v>1</v>
      </c>
      <c r="P1086" t="s">
        <v>35</v>
      </c>
      <c r="Q1086">
        <v>25</v>
      </c>
      <c r="R1086" s="1">
        <v>383206</v>
      </c>
    </row>
    <row r="1087" spans="1:18" x14ac:dyDescent="0.3">
      <c r="A1087" t="s">
        <v>10720</v>
      </c>
      <c r="B1087" s="9">
        <v>45267</v>
      </c>
      <c r="C1087" t="s">
        <v>8730</v>
      </c>
      <c r="D1087" t="s">
        <v>8731</v>
      </c>
      <c r="E1087" t="s">
        <v>1738</v>
      </c>
      <c r="F1087" t="s">
        <v>544</v>
      </c>
      <c r="G1087" t="s">
        <v>10721</v>
      </c>
      <c r="H1087" t="s">
        <v>32</v>
      </c>
      <c r="I1087" t="s">
        <v>237</v>
      </c>
      <c r="J1087">
        <v>11</v>
      </c>
      <c r="K1087" s="1">
        <v>3253</v>
      </c>
      <c r="L1087" s="1">
        <v>35783</v>
      </c>
      <c r="M1087">
        <v>0</v>
      </c>
      <c r="N1087" t="s">
        <v>57</v>
      </c>
      <c r="O1087">
        <v>5</v>
      </c>
      <c r="P1087" t="s">
        <v>35</v>
      </c>
      <c r="Q1087">
        <v>164</v>
      </c>
      <c r="R1087" s="1">
        <v>558942</v>
      </c>
    </row>
    <row r="1088" spans="1:18" x14ac:dyDescent="0.3">
      <c r="A1088" t="s">
        <v>10722</v>
      </c>
      <c r="B1088" s="9">
        <v>45321</v>
      </c>
      <c r="C1088" t="s">
        <v>8730</v>
      </c>
      <c r="D1088" t="s">
        <v>8731</v>
      </c>
      <c r="E1088" t="s">
        <v>1738</v>
      </c>
      <c r="F1088" t="s">
        <v>492</v>
      </c>
      <c r="G1088" t="s">
        <v>10723</v>
      </c>
      <c r="H1088" t="s">
        <v>40</v>
      </c>
      <c r="I1088" t="s">
        <v>171</v>
      </c>
      <c r="J1088">
        <v>19</v>
      </c>
      <c r="K1088" s="1">
        <v>5892</v>
      </c>
      <c r="L1088" s="1">
        <v>111948</v>
      </c>
      <c r="M1088">
        <v>0</v>
      </c>
      <c r="N1088" t="s">
        <v>57</v>
      </c>
      <c r="O1088">
        <v>3</v>
      </c>
      <c r="P1088" t="s">
        <v>35</v>
      </c>
      <c r="Q1088">
        <v>172</v>
      </c>
      <c r="R1088" s="1">
        <v>289731</v>
      </c>
    </row>
    <row r="1089" spans="1:18" x14ac:dyDescent="0.3">
      <c r="A1089" t="s">
        <v>10724</v>
      </c>
      <c r="B1089" s="9">
        <v>45566</v>
      </c>
      <c r="C1089" t="s">
        <v>8730</v>
      </c>
      <c r="D1089" t="s">
        <v>8731</v>
      </c>
      <c r="E1089" t="s">
        <v>2951</v>
      </c>
      <c r="F1089" t="s">
        <v>2093</v>
      </c>
      <c r="G1089" t="s">
        <v>10725</v>
      </c>
      <c r="H1089" t="s">
        <v>65</v>
      </c>
      <c r="I1089" t="s">
        <v>382</v>
      </c>
      <c r="J1089">
        <v>20</v>
      </c>
      <c r="K1089" s="1">
        <v>30357</v>
      </c>
      <c r="L1089" s="1">
        <v>607140</v>
      </c>
      <c r="M1089">
        <v>15</v>
      </c>
      <c r="N1089" t="s">
        <v>27</v>
      </c>
      <c r="O1089">
        <v>3</v>
      </c>
      <c r="P1089" t="s">
        <v>35</v>
      </c>
      <c r="Q1089">
        <v>186</v>
      </c>
      <c r="R1089" s="1">
        <v>761054</v>
      </c>
    </row>
    <row r="1090" spans="1:18" x14ac:dyDescent="0.3">
      <c r="A1090" t="s">
        <v>10726</v>
      </c>
      <c r="B1090" s="9">
        <v>45408</v>
      </c>
      <c r="C1090" t="s">
        <v>8730</v>
      </c>
      <c r="D1090" t="s">
        <v>8731</v>
      </c>
      <c r="E1090" t="s">
        <v>1738</v>
      </c>
      <c r="F1090" t="s">
        <v>1286</v>
      </c>
      <c r="G1090" t="s">
        <v>10727</v>
      </c>
      <c r="H1090" t="s">
        <v>32</v>
      </c>
      <c r="I1090" t="s">
        <v>141</v>
      </c>
      <c r="J1090">
        <v>16</v>
      </c>
      <c r="K1090" s="1">
        <v>21319</v>
      </c>
      <c r="L1090" s="1">
        <v>341104</v>
      </c>
      <c r="M1090">
        <v>0</v>
      </c>
      <c r="N1090" t="s">
        <v>57</v>
      </c>
      <c r="O1090">
        <v>5</v>
      </c>
      <c r="P1090" t="s">
        <v>35</v>
      </c>
      <c r="Q1090">
        <v>5</v>
      </c>
      <c r="R1090" s="1">
        <v>558942</v>
      </c>
    </row>
    <row r="1091" spans="1:18" x14ac:dyDescent="0.3">
      <c r="A1091" t="s">
        <v>10728</v>
      </c>
      <c r="B1091" s="9">
        <v>45587</v>
      </c>
      <c r="C1091" t="s">
        <v>8730</v>
      </c>
      <c r="D1091" t="s">
        <v>8731</v>
      </c>
      <c r="E1091" t="s">
        <v>949</v>
      </c>
      <c r="F1091" t="s">
        <v>2202</v>
      </c>
      <c r="G1091" t="s">
        <v>10729</v>
      </c>
      <c r="H1091" t="s">
        <v>24</v>
      </c>
      <c r="I1091" t="s">
        <v>152</v>
      </c>
      <c r="J1091">
        <v>1</v>
      </c>
      <c r="K1091" s="1">
        <v>135623</v>
      </c>
      <c r="L1091" s="1">
        <v>135623</v>
      </c>
      <c r="M1091">
        <v>0</v>
      </c>
      <c r="N1091" t="s">
        <v>27</v>
      </c>
      <c r="O1091">
        <v>4</v>
      </c>
      <c r="P1091" t="s">
        <v>35</v>
      </c>
      <c r="Q1091">
        <v>134</v>
      </c>
      <c r="R1091" s="1">
        <v>1077152</v>
      </c>
    </row>
    <row r="1092" spans="1:18" x14ac:dyDescent="0.3">
      <c r="A1092" t="s">
        <v>10730</v>
      </c>
      <c r="B1092" s="9">
        <v>45092</v>
      </c>
      <c r="C1092" t="s">
        <v>8730</v>
      </c>
      <c r="D1092" t="s">
        <v>8731</v>
      </c>
      <c r="E1092" t="s">
        <v>949</v>
      </c>
      <c r="F1092" t="s">
        <v>806</v>
      </c>
      <c r="G1092" t="s">
        <v>10731</v>
      </c>
      <c r="H1092" t="s">
        <v>40</v>
      </c>
      <c r="I1092" t="s">
        <v>123</v>
      </c>
      <c r="J1092">
        <v>16</v>
      </c>
      <c r="K1092" s="1">
        <v>2240</v>
      </c>
      <c r="L1092" s="1">
        <v>35840</v>
      </c>
      <c r="M1092">
        <v>0</v>
      </c>
      <c r="N1092" t="s">
        <v>34</v>
      </c>
      <c r="O1092">
        <v>3</v>
      </c>
      <c r="P1092" t="s">
        <v>28</v>
      </c>
      <c r="Q1092">
        <v>183</v>
      </c>
      <c r="R1092" s="1">
        <v>289731</v>
      </c>
    </row>
    <row r="1093" spans="1:18" x14ac:dyDescent="0.3">
      <c r="A1093" t="s">
        <v>10732</v>
      </c>
      <c r="B1093" s="9">
        <v>45023</v>
      </c>
      <c r="C1093" t="s">
        <v>8730</v>
      </c>
      <c r="D1093" t="s">
        <v>8731</v>
      </c>
      <c r="E1093" t="s">
        <v>1738</v>
      </c>
      <c r="F1093" t="s">
        <v>1449</v>
      </c>
      <c r="G1093" t="s">
        <v>27</v>
      </c>
      <c r="H1093" t="s">
        <v>32</v>
      </c>
      <c r="I1093" t="s">
        <v>95</v>
      </c>
      <c r="J1093">
        <v>3</v>
      </c>
      <c r="K1093" s="1">
        <v>16327</v>
      </c>
      <c r="L1093" s="1">
        <v>48981</v>
      </c>
      <c r="M1093">
        <v>0</v>
      </c>
      <c r="N1093" t="s">
        <v>47</v>
      </c>
      <c r="O1093">
        <v>1</v>
      </c>
      <c r="P1093" t="s">
        <v>35</v>
      </c>
      <c r="Q1093">
        <v>147</v>
      </c>
      <c r="R1093" s="1">
        <v>558942</v>
      </c>
    </row>
    <row r="1094" spans="1:18" x14ac:dyDescent="0.3">
      <c r="A1094" t="s">
        <v>10733</v>
      </c>
      <c r="B1094" s="9">
        <v>45621</v>
      </c>
      <c r="C1094" t="s">
        <v>8730</v>
      </c>
      <c r="D1094" t="s">
        <v>8731</v>
      </c>
      <c r="E1094" t="s">
        <v>949</v>
      </c>
      <c r="F1094" t="s">
        <v>332</v>
      </c>
      <c r="G1094" t="s">
        <v>27</v>
      </c>
      <c r="H1094" t="s">
        <v>24</v>
      </c>
      <c r="I1094" t="s">
        <v>92</v>
      </c>
      <c r="J1094">
        <v>12</v>
      </c>
      <c r="K1094" s="1">
        <v>149827</v>
      </c>
      <c r="L1094" s="1">
        <v>1797924</v>
      </c>
      <c r="M1094">
        <v>0</v>
      </c>
      <c r="N1094" t="s">
        <v>47</v>
      </c>
      <c r="O1094">
        <v>4</v>
      </c>
      <c r="P1094" t="s">
        <v>35</v>
      </c>
      <c r="Q1094">
        <v>69</v>
      </c>
      <c r="R1094" s="1">
        <v>1077152</v>
      </c>
    </row>
    <row r="1095" spans="1:18" x14ac:dyDescent="0.3">
      <c r="A1095" t="s">
        <v>10734</v>
      </c>
      <c r="B1095" s="9">
        <v>45024</v>
      </c>
      <c r="C1095" t="s">
        <v>8730</v>
      </c>
      <c r="D1095" t="s">
        <v>8731</v>
      </c>
      <c r="E1095" t="s">
        <v>1738</v>
      </c>
      <c r="F1095" t="s">
        <v>2090</v>
      </c>
      <c r="G1095" t="s">
        <v>10735</v>
      </c>
      <c r="H1095" t="s">
        <v>40</v>
      </c>
      <c r="I1095" t="s">
        <v>51</v>
      </c>
      <c r="J1095">
        <v>3</v>
      </c>
      <c r="K1095" s="1">
        <v>10161</v>
      </c>
      <c r="L1095" s="1">
        <v>30483</v>
      </c>
      <c r="M1095">
        <v>15</v>
      </c>
      <c r="N1095" t="s">
        <v>57</v>
      </c>
      <c r="O1095">
        <v>5</v>
      </c>
      <c r="P1095" t="s">
        <v>35</v>
      </c>
      <c r="Q1095">
        <v>157</v>
      </c>
      <c r="R1095" s="1">
        <v>289731</v>
      </c>
    </row>
    <row r="1096" spans="1:18" x14ac:dyDescent="0.3">
      <c r="A1096" t="s">
        <v>10736</v>
      </c>
      <c r="B1096" s="9">
        <v>45304</v>
      </c>
      <c r="C1096" t="s">
        <v>8730</v>
      </c>
      <c r="D1096" t="s">
        <v>8731</v>
      </c>
      <c r="E1096" t="s">
        <v>1738</v>
      </c>
      <c r="F1096" t="s">
        <v>259</v>
      </c>
      <c r="G1096" t="s">
        <v>10737</v>
      </c>
      <c r="H1096" t="s">
        <v>40</v>
      </c>
      <c r="I1096" t="s">
        <v>171</v>
      </c>
      <c r="J1096">
        <v>18</v>
      </c>
      <c r="K1096" s="1">
        <v>2305</v>
      </c>
      <c r="L1096" s="1">
        <v>41490</v>
      </c>
      <c r="M1096">
        <v>0</v>
      </c>
      <c r="N1096" t="s">
        <v>47</v>
      </c>
      <c r="O1096">
        <v>2</v>
      </c>
      <c r="P1096" t="s">
        <v>35</v>
      </c>
      <c r="Q1096">
        <v>56</v>
      </c>
      <c r="R1096" s="1">
        <v>289731</v>
      </c>
    </row>
    <row r="1097" spans="1:18" x14ac:dyDescent="0.3">
      <c r="A1097" t="s">
        <v>10738</v>
      </c>
      <c r="B1097" s="9">
        <v>45213</v>
      </c>
      <c r="C1097" t="s">
        <v>8730</v>
      </c>
      <c r="D1097" t="s">
        <v>8731</v>
      </c>
      <c r="E1097" t="s">
        <v>1738</v>
      </c>
      <c r="F1097" t="s">
        <v>2519</v>
      </c>
      <c r="G1097" t="s">
        <v>10739</v>
      </c>
      <c r="H1097" t="s">
        <v>32</v>
      </c>
      <c r="I1097" t="s">
        <v>158</v>
      </c>
      <c r="J1097">
        <v>2</v>
      </c>
      <c r="K1097" s="1">
        <v>12075</v>
      </c>
      <c r="L1097" s="1">
        <v>24150</v>
      </c>
      <c r="M1097">
        <v>5</v>
      </c>
      <c r="N1097" t="s">
        <v>27</v>
      </c>
      <c r="O1097">
        <v>3</v>
      </c>
      <c r="P1097" t="s">
        <v>35</v>
      </c>
      <c r="Q1097">
        <v>69</v>
      </c>
      <c r="R1097" s="1">
        <v>558942</v>
      </c>
    </row>
    <row r="1098" spans="1:18" x14ac:dyDescent="0.3">
      <c r="A1098" t="s">
        <v>10740</v>
      </c>
      <c r="B1098" s="9">
        <v>45233</v>
      </c>
      <c r="C1098" t="s">
        <v>8730</v>
      </c>
      <c r="D1098" t="s">
        <v>8731</v>
      </c>
      <c r="E1098" t="s">
        <v>949</v>
      </c>
      <c r="F1098" t="s">
        <v>2108</v>
      </c>
      <c r="G1098" t="s">
        <v>10741</v>
      </c>
      <c r="H1098" t="s">
        <v>45</v>
      </c>
      <c r="I1098" t="s">
        <v>74</v>
      </c>
      <c r="J1098">
        <v>20</v>
      </c>
      <c r="K1098" s="1">
        <v>19322</v>
      </c>
      <c r="L1098" s="1">
        <v>386440</v>
      </c>
      <c r="M1098">
        <v>0</v>
      </c>
      <c r="N1098" t="s">
        <v>57</v>
      </c>
      <c r="O1098">
        <v>3</v>
      </c>
      <c r="P1098" t="s">
        <v>35</v>
      </c>
      <c r="Q1098">
        <v>133</v>
      </c>
      <c r="R1098" s="1">
        <v>383206</v>
      </c>
    </row>
    <row r="1099" spans="1:18" x14ac:dyDescent="0.3">
      <c r="A1099" t="s">
        <v>10742</v>
      </c>
      <c r="B1099" s="9">
        <v>45363</v>
      </c>
      <c r="C1099" t="s">
        <v>8730</v>
      </c>
      <c r="D1099" t="s">
        <v>8731</v>
      </c>
      <c r="E1099" t="s">
        <v>2951</v>
      </c>
      <c r="F1099" t="s">
        <v>396</v>
      </c>
      <c r="G1099" t="s">
        <v>10743</v>
      </c>
      <c r="H1099" t="s">
        <v>40</v>
      </c>
      <c r="I1099" t="s">
        <v>106</v>
      </c>
      <c r="J1099">
        <v>6</v>
      </c>
      <c r="K1099" s="1">
        <v>6442</v>
      </c>
      <c r="L1099" s="1">
        <v>38652</v>
      </c>
      <c r="M1099">
        <v>0</v>
      </c>
      <c r="N1099" t="s">
        <v>26</v>
      </c>
      <c r="O1099">
        <v>2</v>
      </c>
      <c r="P1099" t="s">
        <v>35</v>
      </c>
      <c r="Q1099">
        <v>183</v>
      </c>
      <c r="R1099" s="1">
        <v>289731</v>
      </c>
    </row>
    <row r="1100" spans="1:18" x14ac:dyDescent="0.3">
      <c r="A1100" t="s">
        <v>10744</v>
      </c>
      <c r="B1100" s="9">
        <v>45333</v>
      </c>
      <c r="C1100" t="s">
        <v>8730</v>
      </c>
      <c r="D1100" t="s">
        <v>8731</v>
      </c>
      <c r="E1100" t="s">
        <v>949</v>
      </c>
      <c r="F1100" t="s">
        <v>1924</v>
      </c>
      <c r="G1100" t="s">
        <v>10745</v>
      </c>
      <c r="H1100" t="s">
        <v>24</v>
      </c>
      <c r="I1100" t="s">
        <v>92</v>
      </c>
      <c r="J1100">
        <v>2</v>
      </c>
      <c r="K1100" s="1">
        <v>325921</v>
      </c>
      <c r="L1100" s="1">
        <v>651842</v>
      </c>
      <c r="M1100" t="s">
        <v>27</v>
      </c>
      <c r="N1100" t="s">
        <v>47</v>
      </c>
      <c r="O1100">
        <v>1</v>
      </c>
      <c r="P1100" t="s">
        <v>35</v>
      </c>
      <c r="Q1100">
        <v>130</v>
      </c>
      <c r="R1100" s="1">
        <v>1077152</v>
      </c>
    </row>
    <row r="1101" spans="1:18" x14ac:dyDescent="0.3">
      <c r="A1101" t="s">
        <v>10746</v>
      </c>
      <c r="B1101" s="9">
        <v>44995</v>
      </c>
      <c r="C1101" t="s">
        <v>8730</v>
      </c>
      <c r="D1101" t="s">
        <v>8731</v>
      </c>
      <c r="E1101" t="s">
        <v>949</v>
      </c>
      <c r="F1101" t="s">
        <v>235</v>
      </c>
      <c r="G1101" t="s">
        <v>10747</v>
      </c>
      <c r="H1101" t="s">
        <v>65</v>
      </c>
      <c r="I1101" t="s">
        <v>66</v>
      </c>
      <c r="J1101">
        <v>5</v>
      </c>
      <c r="K1101" s="1">
        <v>77004</v>
      </c>
      <c r="L1101" s="1">
        <v>385020</v>
      </c>
      <c r="M1101">
        <v>0</v>
      </c>
      <c r="N1101" t="s">
        <v>27</v>
      </c>
      <c r="O1101">
        <v>4</v>
      </c>
      <c r="P1101" t="s">
        <v>35</v>
      </c>
      <c r="Q1101">
        <v>149</v>
      </c>
      <c r="R1101" s="1">
        <v>761054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A779-9DC1-42CF-BCB6-8C2D0148F6C2}">
  <dimension ref="A1:Z5501"/>
  <sheetViews>
    <sheetView topLeftCell="J1" workbookViewId="0">
      <selection activeCell="O3" sqref="O3"/>
    </sheetView>
  </sheetViews>
  <sheetFormatPr defaultRowHeight="14.4" x14ac:dyDescent="0.3"/>
  <cols>
    <col min="1" max="1" width="16.77734375" bestFit="1" customWidth="1"/>
    <col min="2" max="2" width="10.6640625" style="9" bestFit="1" customWidth="1"/>
    <col min="3" max="3" width="11.33203125" bestFit="1" customWidth="1"/>
    <col min="4" max="4" width="10.21875" bestFit="1" customWidth="1"/>
    <col min="5" max="5" width="14.21875" bestFit="1" customWidth="1"/>
    <col min="6" max="6" width="19.77734375" bestFit="1" customWidth="1"/>
    <col min="7" max="7" width="16.77734375" customWidth="1"/>
    <col min="8" max="8" width="17.6640625" customWidth="1"/>
    <col min="9" max="9" width="20" bestFit="1" customWidth="1"/>
    <col min="10" max="10" width="10.21875" customWidth="1"/>
    <col min="11" max="11" width="16.6640625" style="1" customWidth="1"/>
    <col min="12" max="12" width="17.44140625" style="1" customWidth="1"/>
    <col min="13" max="13" width="12.109375" customWidth="1"/>
    <col min="14" max="14" width="12.109375" style="10" customWidth="1"/>
    <col min="15" max="15" width="14" bestFit="1" customWidth="1"/>
    <col min="16" max="16" width="17.77734375" customWidth="1"/>
    <col min="17" max="17" width="26.21875" customWidth="1"/>
    <col min="18" max="18" width="13.6640625" customWidth="1"/>
    <col min="19" max="19" width="15.77734375" customWidth="1"/>
    <col min="20" max="20" width="18.5546875" style="1" customWidth="1"/>
    <col min="21" max="21" width="12.5546875" customWidth="1"/>
    <col min="22" max="22" width="20.5546875" customWidth="1"/>
    <col min="23" max="23" width="16.44140625" bestFit="1" customWidth="1"/>
    <col min="24" max="24" width="18.44140625" customWidth="1"/>
    <col min="25" max="25" width="16.109375" bestFit="1" customWidth="1"/>
    <col min="26" max="26" width="12.6640625" customWidth="1"/>
    <col min="27" max="27" width="10.77734375" bestFit="1" customWidth="1"/>
  </cols>
  <sheetData>
    <row r="1" spans="1:26" x14ac:dyDescent="0.3">
      <c r="A1" s="3" t="s">
        <v>0</v>
      </c>
      <c r="B1" s="8" t="s">
        <v>1</v>
      </c>
      <c r="C1" s="3" t="s">
        <v>2</v>
      </c>
      <c r="D1" s="3" t="s">
        <v>3</v>
      </c>
      <c r="E1" s="3" t="s">
        <v>4</v>
      </c>
      <c r="F1" s="3" t="s">
        <v>5</v>
      </c>
      <c r="G1" s="3" t="s">
        <v>6</v>
      </c>
      <c r="H1" s="3" t="s">
        <v>7</v>
      </c>
      <c r="I1" s="3" t="s">
        <v>8</v>
      </c>
      <c r="J1" s="3" t="s">
        <v>9</v>
      </c>
      <c r="K1" s="4" t="s">
        <v>10</v>
      </c>
      <c r="L1" s="4" t="s">
        <v>11</v>
      </c>
      <c r="M1" s="3" t="s">
        <v>12</v>
      </c>
      <c r="N1" s="16" t="s">
        <v>10785</v>
      </c>
      <c r="O1" s="3" t="s">
        <v>10784</v>
      </c>
      <c r="P1" s="3" t="s">
        <v>13</v>
      </c>
      <c r="Q1" s="3" t="s">
        <v>14</v>
      </c>
      <c r="R1" s="3" t="s">
        <v>15</v>
      </c>
      <c r="S1" s="3" t="s">
        <v>16</v>
      </c>
      <c r="T1" s="4" t="s">
        <v>17</v>
      </c>
    </row>
    <row r="2" spans="1:26" x14ac:dyDescent="0.3">
      <c r="A2" t="s">
        <v>18</v>
      </c>
      <c r="B2" s="9">
        <v>45133</v>
      </c>
      <c r="C2" t="s">
        <v>19</v>
      </c>
      <c r="D2" t="s">
        <v>20</v>
      </c>
      <c r="E2" t="s">
        <v>21</v>
      </c>
      <c r="F2" t="s">
        <v>22</v>
      </c>
      <c r="G2" t="s">
        <v>23</v>
      </c>
      <c r="H2" t="s">
        <v>24</v>
      </c>
      <c r="I2" t="s">
        <v>25</v>
      </c>
      <c r="J2">
        <v>1</v>
      </c>
      <c r="K2" s="1">
        <v>299047</v>
      </c>
      <c r="L2" s="1">
        <v>299047</v>
      </c>
      <c r="M2">
        <v>5</v>
      </c>
      <c r="N2" s="10">
        <v>0.05</v>
      </c>
      <c r="O2" s="1">
        <f>Table1[[#This Row],[Total Sales NGN]]-(Table1[[#This Row],[Total Sales NGN]]*Table1[[#This Row],[Discount %2]])</f>
        <v>284094.65000000002</v>
      </c>
      <c r="P2" t="s">
        <v>26</v>
      </c>
      <c r="Q2" t="s">
        <v>27</v>
      </c>
      <c r="R2" t="s">
        <v>28</v>
      </c>
      <c r="S2">
        <v>150</v>
      </c>
      <c r="T2" s="1">
        <v>1470487</v>
      </c>
    </row>
    <row r="3" spans="1:26" x14ac:dyDescent="0.3">
      <c r="A3" t="s">
        <v>29</v>
      </c>
      <c r="B3" s="9">
        <v>45620</v>
      </c>
      <c r="C3" t="s">
        <v>19</v>
      </c>
      <c r="D3" t="s">
        <v>20</v>
      </c>
      <c r="E3" t="s">
        <v>21</v>
      </c>
      <c r="F3" t="s">
        <v>30</v>
      </c>
      <c r="G3" t="s">
        <v>31</v>
      </c>
      <c r="H3" t="s">
        <v>32</v>
      </c>
      <c r="I3" t="s">
        <v>33</v>
      </c>
      <c r="J3">
        <v>3</v>
      </c>
      <c r="K3" s="1">
        <v>6232</v>
      </c>
      <c r="L3" s="1">
        <v>18696</v>
      </c>
      <c r="M3">
        <v>0</v>
      </c>
      <c r="N3" s="10">
        <v>0</v>
      </c>
      <c r="O3" s="1">
        <f>Table1[[#This Row],[Total Sales NGN]]-(Table1[[#This Row],[Total Sales NGN]]*Table1[[#This Row],[Discount %2]])</f>
        <v>18696</v>
      </c>
      <c r="P3" t="s">
        <v>34</v>
      </c>
      <c r="Q3">
        <v>1</v>
      </c>
      <c r="R3" t="s">
        <v>35</v>
      </c>
      <c r="S3">
        <v>137</v>
      </c>
      <c r="T3" s="1">
        <v>458369</v>
      </c>
    </row>
    <row r="4" spans="1:26" x14ac:dyDescent="0.3">
      <c r="A4" t="s">
        <v>36</v>
      </c>
      <c r="B4" s="9">
        <v>45513</v>
      </c>
      <c r="C4" t="s">
        <v>19</v>
      </c>
      <c r="D4" t="s">
        <v>20</v>
      </c>
      <c r="E4" t="s">
        <v>37</v>
      </c>
      <c r="F4" t="s">
        <v>38</v>
      </c>
      <c r="G4" t="s">
        <v>39</v>
      </c>
      <c r="H4" t="s">
        <v>40</v>
      </c>
      <c r="I4" t="s">
        <v>41</v>
      </c>
      <c r="J4">
        <v>6</v>
      </c>
      <c r="K4" s="1">
        <v>9081</v>
      </c>
      <c r="L4" s="1">
        <v>54486</v>
      </c>
      <c r="M4" t="s">
        <v>27</v>
      </c>
      <c r="N4" s="10">
        <v>0</v>
      </c>
      <c r="O4" s="1">
        <f>Table1[[#This Row],[Total Sales NGN]]-(Table1[[#This Row],[Total Sales NGN]]*Table1[[#This Row],[Discount %2]])</f>
        <v>54486</v>
      </c>
      <c r="P4" t="s">
        <v>34</v>
      </c>
      <c r="Q4">
        <v>5</v>
      </c>
      <c r="R4" t="s">
        <v>35</v>
      </c>
      <c r="S4">
        <v>18</v>
      </c>
      <c r="T4" s="1">
        <v>394393</v>
      </c>
    </row>
    <row r="5" spans="1:26" x14ac:dyDescent="0.3">
      <c r="A5" t="s">
        <v>42</v>
      </c>
      <c r="B5" s="9">
        <v>45067</v>
      </c>
      <c r="C5" t="s">
        <v>19</v>
      </c>
      <c r="D5" t="s">
        <v>20</v>
      </c>
      <c r="E5" t="s">
        <v>21</v>
      </c>
      <c r="F5" t="s">
        <v>43</v>
      </c>
      <c r="G5" t="s">
        <v>44</v>
      </c>
      <c r="H5" t="s">
        <v>45</v>
      </c>
      <c r="I5" t="s">
        <v>46</v>
      </c>
      <c r="J5">
        <v>16</v>
      </c>
      <c r="K5" s="1">
        <v>38379</v>
      </c>
      <c r="L5" s="1">
        <v>614064</v>
      </c>
      <c r="M5" t="s">
        <v>27</v>
      </c>
      <c r="N5" s="10">
        <v>0</v>
      </c>
      <c r="O5" s="1">
        <f>Table1[[#This Row],[Total Sales NGN]]-(Table1[[#This Row],[Total Sales NGN]]*Table1[[#This Row],[Discount %2]])</f>
        <v>614064</v>
      </c>
      <c r="P5" t="s">
        <v>47</v>
      </c>
      <c r="Q5">
        <v>5</v>
      </c>
      <c r="R5" t="s">
        <v>35</v>
      </c>
      <c r="S5">
        <v>45</v>
      </c>
      <c r="T5" s="1">
        <v>313112</v>
      </c>
    </row>
    <row r="6" spans="1:26" x14ac:dyDescent="0.3">
      <c r="A6" t="s">
        <v>48</v>
      </c>
      <c r="B6" s="9">
        <v>45427</v>
      </c>
      <c r="C6" t="s">
        <v>19</v>
      </c>
      <c r="D6" t="s">
        <v>20</v>
      </c>
      <c r="E6" t="s">
        <v>21</v>
      </c>
      <c r="F6" t="s">
        <v>49</v>
      </c>
      <c r="G6" t="s">
        <v>50</v>
      </c>
      <c r="H6" t="s">
        <v>40</v>
      </c>
      <c r="I6" t="s">
        <v>51</v>
      </c>
      <c r="J6">
        <v>1</v>
      </c>
      <c r="K6" s="1">
        <v>2344</v>
      </c>
      <c r="L6" s="1">
        <v>2344</v>
      </c>
      <c r="M6">
        <v>0</v>
      </c>
      <c r="N6" s="10">
        <v>0</v>
      </c>
      <c r="O6" s="1">
        <f>Table1[[#This Row],[Total Sales NGN]]-(Table1[[#This Row],[Total Sales NGN]]*Table1[[#This Row],[Discount %2]])</f>
        <v>2344</v>
      </c>
      <c r="P6" t="s">
        <v>27</v>
      </c>
      <c r="Q6">
        <v>2</v>
      </c>
      <c r="R6" t="s">
        <v>35</v>
      </c>
      <c r="S6">
        <v>172</v>
      </c>
      <c r="T6" s="1">
        <v>394393</v>
      </c>
      <c r="V6" s="43" t="s">
        <v>10773</v>
      </c>
      <c r="W6" s="43"/>
      <c r="X6" s="43"/>
      <c r="Y6" s="43"/>
      <c r="Z6" s="43"/>
    </row>
    <row r="7" spans="1:26" x14ac:dyDescent="0.3">
      <c r="A7" t="s">
        <v>52</v>
      </c>
      <c r="B7" s="9">
        <v>45222</v>
      </c>
      <c r="C7" t="s">
        <v>19</v>
      </c>
      <c r="D7" t="s">
        <v>20</v>
      </c>
      <c r="E7" t="s">
        <v>53</v>
      </c>
      <c r="F7" t="s">
        <v>54</v>
      </c>
      <c r="G7" t="s">
        <v>55</v>
      </c>
      <c r="H7" t="s">
        <v>24</v>
      </c>
      <c r="I7" t="s">
        <v>56</v>
      </c>
      <c r="J7">
        <v>4</v>
      </c>
      <c r="K7" s="1">
        <v>52548</v>
      </c>
      <c r="L7" s="1">
        <v>210192</v>
      </c>
      <c r="M7">
        <v>0</v>
      </c>
      <c r="N7" s="10">
        <v>0</v>
      </c>
      <c r="O7" s="1">
        <f>Table1[[#This Row],[Total Sales NGN]]-(Table1[[#This Row],[Total Sales NGN]]*Table1[[#This Row],[Discount %2]])</f>
        <v>210192</v>
      </c>
      <c r="P7" t="s">
        <v>57</v>
      </c>
      <c r="Q7">
        <v>5</v>
      </c>
      <c r="R7" t="s">
        <v>35</v>
      </c>
      <c r="S7">
        <v>188</v>
      </c>
      <c r="T7" s="1">
        <v>1470487</v>
      </c>
      <c r="V7" s="11" t="s">
        <v>10769</v>
      </c>
      <c r="W7" s="11" t="s">
        <v>10770</v>
      </c>
      <c r="X7" s="11" t="s">
        <v>10771</v>
      </c>
      <c r="Y7" s="11" t="s">
        <v>10772</v>
      </c>
      <c r="Z7" s="11" t="s">
        <v>10768</v>
      </c>
    </row>
    <row r="8" spans="1:26" x14ac:dyDescent="0.3">
      <c r="A8" t="s">
        <v>58</v>
      </c>
      <c r="B8" s="9">
        <v>45527</v>
      </c>
      <c r="C8" t="s">
        <v>19</v>
      </c>
      <c r="D8" t="s">
        <v>20</v>
      </c>
      <c r="E8" t="s">
        <v>21</v>
      </c>
      <c r="F8" t="s">
        <v>59</v>
      </c>
      <c r="G8" t="s">
        <v>60</v>
      </c>
      <c r="H8" t="s">
        <v>24</v>
      </c>
      <c r="I8" t="s">
        <v>61</v>
      </c>
      <c r="J8">
        <v>19</v>
      </c>
      <c r="K8" s="1">
        <v>140493</v>
      </c>
      <c r="L8" s="1">
        <v>2669367</v>
      </c>
      <c r="M8">
        <v>5</v>
      </c>
      <c r="N8" s="10">
        <v>0.05</v>
      </c>
      <c r="O8" s="1">
        <f>Table1[[#This Row],[Total Sales NGN]]-(Table1[[#This Row],[Total Sales NGN]]*Table1[[#This Row],[Discount %2]])</f>
        <v>2535898.65</v>
      </c>
      <c r="P8" t="s">
        <v>47</v>
      </c>
      <c r="Q8">
        <v>7</v>
      </c>
      <c r="R8" t="s">
        <v>28</v>
      </c>
      <c r="S8">
        <v>148</v>
      </c>
      <c r="T8" s="1">
        <v>1470487</v>
      </c>
      <c r="V8" t="s">
        <v>19</v>
      </c>
      <c r="W8">
        <f>COUNTIFS(Table1[Branch],V8,Table1[ReturNo Flag], "Yes")</f>
        <v>298</v>
      </c>
      <c r="X8">
        <f>COUNTIFS(Table1[Branch],V8,Table1[ReturNo Flag], "No")</f>
        <v>747</v>
      </c>
      <c r="Y8">
        <f>X8+W8</f>
        <v>1045</v>
      </c>
      <c r="Z8" s="10">
        <f>IF(Y8=0, 0, W8/Y8)</f>
        <v>0.28516746411483251</v>
      </c>
    </row>
    <row r="9" spans="1:26" x14ac:dyDescent="0.3">
      <c r="A9" t="s">
        <v>62</v>
      </c>
      <c r="B9" s="9">
        <v>45512</v>
      </c>
      <c r="C9" t="s">
        <v>19</v>
      </c>
      <c r="D9" t="s">
        <v>20</v>
      </c>
      <c r="E9" t="s">
        <v>37</v>
      </c>
      <c r="F9" t="s">
        <v>63</v>
      </c>
      <c r="G9" t="s">
        <v>64</v>
      </c>
      <c r="H9" t="s">
        <v>65</v>
      </c>
      <c r="I9" t="s">
        <v>66</v>
      </c>
      <c r="J9">
        <v>19</v>
      </c>
      <c r="K9" s="1">
        <v>148237</v>
      </c>
      <c r="L9" s="1">
        <v>2816503</v>
      </c>
      <c r="M9">
        <v>20</v>
      </c>
      <c r="N9" s="10">
        <v>0.2</v>
      </c>
      <c r="O9" s="1">
        <f>Table1[[#This Row],[Total Sales NGN]]-(Table1[[#This Row],[Total Sales NGN]]*Table1[[#This Row],[Discount %2]])</f>
        <v>2253202.4</v>
      </c>
      <c r="P9" t="s">
        <v>57</v>
      </c>
      <c r="Q9">
        <v>3</v>
      </c>
      <c r="R9" t="s">
        <v>27</v>
      </c>
      <c r="S9">
        <v>6</v>
      </c>
      <c r="T9" s="1">
        <v>744194</v>
      </c>
      <c r="V9" s="2" t="s">
        <v>2596</v>
      </c>
      <c r="W9">
        <f>COUNTIFS(Table1[Branch],V9,Table1[ReturNo Flag], "Yes")</f>
        <v>298</v>
      </c>
      <c r="X9">
        <f>COUNTIFS(Table1[Branch],V9,Table1[ReturNo Flag], "No")</f>
        <v>755</v>
      </c>
      <c r="Y9">
        <f t="shared" ref="Y9:Y12" si="0">X9+W9</f>
        <v>1053</v>
      </c>
      <c r="Z9" s="10">
        <f t="shared" ref="Z9:Z12" si="1">IF(Y9=0, 0, W9/Y9)</f>
        <v>0.28300094966761635</v>
      </c>
    </row>
    <row r="10" spans="1:26" x14ac:dyDescent="0.3">
      <c r="A10" t="s">
        <v>67</v>
      </c>
      <c r="B10" s="9">
        <v>45337</v>
      </c>
      <c r="C10" t="s">
        <v>19</v>
      </c>
      <c r="D10" t="s">
        <v>20</v>
      </c>
      <c r="E10" t="s">
        <v>21</v>
      </c>
      <c r="F10" t="s">
        <v>68</v>
      </c>
      <c r="G10" t="s">
        <v>69</v>
      </c>
      <c r="H10" t="s">
        <v>40</v>
      </c>
      <c r="I10" t="s">
        <v>70</v>
      </c>
      <c r="J10">
        <v>14</v>
      </c>
      <c r="K10" s="1">
        <v>9744</v>
      </c>
      <c r="L10" s="1">
        <v>136416</v>
      </c>
      <c r="M10">
        <v>5</v>
      </c>
      <c r="N10" s="10">
        <v>0.05</v>
      </c>
      <c r="O10" s="1">
        <f>Table1[[#This Row],[Total Sales NGN]]-(Table1[[#This Row],[Total Sales NGN]]*Table1[[#This Row],[Discount %2]])</f>
        <v>129595.2</v>
      </c>
      <c r="P10" t="s">
        <v>27</v>
      </c>
      <c r="Q10">
        <v>4</v>
      </c>
      <c r="R10" t="s">
        <v>35</v>
      </c>
      <c r="S10">
        <v>125</v>
      </c>
      <c r="T10" s="1">
        <v>394393</v>
      </c>
      <c r="V10" t="s">
        <v>6730</v>
      </c>
      <c r="W10">
        <f>COUNTIFS(Table1[Branch],V10,Table1[ReturNo Flag], "Yes")</f>
        <v>303</v>
      </c>
      <c r="X10">
        <f>COUNTIFS(Table1[Branch],V10,Table1[ReturNo Flag], "No")</f>
        <v>733</v>
      </c>
      <c r="Y10">
        <f t="shared" si="0"/>
        <v>1036</v>
      </c>
      <c r="Z10" s="10">
        <f t="shared" si="1"/>
        <v>0.2924710424710425</v>
      </c>
    </row>
    <row r="11" spans="1:26" x14ac:dyDescent="0.3">
      <c r="A11" t="s">
        <v>71</v>
      </c>
      <c r="B11" s="9">
        <v>45164</v>
      </c>
      <c r="C11" t="s">
        <v>19</v>
      </c>
      <c r="D11" t="s">
        <v>20</v>
      </c>
      <c r="E11" t="s">
        <v>37</v>
      </c>
      <c r="F11" t="s">
        <v>72</v>
      </c>
      <c r="G11" t="s">
        <v>73</v>
      </c>
      <c r="H11" t="s">
        <v>45</v>
      </c>
      <c r="I11" t="s">
        <v>74</v>
      </c>
      <c r="J11">
        <v>15</v>
      </c>
      <c r="K11" s="1">
        <v>42289</v>
      </c>
      <c r="L11" s="1">
        <v>634335</v>
      </c>
      <c r="M11">
        <v>5</v>
      </c>
      <c r="N11" s="10">
        <v>0.05</v>
      </c>
      <c r="O11" s="1">
        <f>Table1[[#This Row],[Total Sales NGN]]-(Table1[[#This Row],[Total Sales NGN]]*Table1[[#This Row],[Discount %2]])</f>
        <v>602618.25</v>
      </c>
      <c r="P11" t="s">
        <v>26</v>
      </c>
      <c r="Q11">
        <v>4</v>
      </c>
      <c r="R11" t="s">
        <v>28</v>
      </c>
      <c r="S11">
        <v>71</v>
      </c>
      <c r="T11" s="1">
        <v>313112</v>
      </c>
      <c r="V11" t="s">
        <v>8730</v>
      </c>
      <c r="W11">
        <f>COUNTIFS(Table1[Branch],V11,Table1[ReturNo Flag], "Yes")</f>
        <v>295</v>
      </c>
      <c r="X11">
        <f>COUNTIFS(Table1[Branch],V11,Table1[ReturNo Flag], "No")</f>
        <v>763</v>
      </c>
      <c r="Y11">
        <f t="shared" si="0"/>
        <v>1058</v>
      </c>
      <c r="Z11" s="10">
        <f t="shared" si="1"/>
        <v>0.27882797731568998</v>
      </c>
    </row>
    <row r="12" spans="1:26" x14ac:dyDescent="0.3">
      <c r="A12" t="s">
        <v>75</v>
      </c>
      <c r="B12" s="9">
        <v>45419</v>
      </c>
      <c r="C12" t="s">
        <v>19</v>
      </c>
      <c r="D12" t="s">
        <v>20</v>
      </c>
      <c r="E12" t="s">
        <v>21</v>
      </c>
      <c r="F12" t="s">
        <v>76</v>
      </c>
      <c r="G12" t="s">
        <v>77</v>
      </c>
      <c r="H12" t="s">
        <v>65</v>
      </c>
      <c r="I12" t="s">
        <v>78</v>
      </c>
      <c r="J12">
        <v>5</v>
      </c>
      <c r="K12" s="1">
        <v>31959</v>
      </c>
      <c r="L12" s="1">
        <v>159795</v>
      </c>
      <c r="M12">
        <v>0</v>
      </c>
      <c r="N12" s="10">
        <v>0</v>
      </c>
      <c r="O12" s="1">
        <f>Table1[[#This Row],[Total Sales NGN]]-(Table1[[#This Row],[Total Sales NGN]]*Table1[[#This Row],[Discount %2]])</f>
        <v>159795</v>
      </c>
      <c r="P12" t="s">
        <v>26</v>
      </c>
      <c r="Q12">
        <v>4</v>
      </c>
      <c r="R12" t="s">
        <v>28</v>
      </c>
      <c r="S12">
        <v>88</v>
      </c>
      <c r="T12" s="1">
        <v>744194</v>
      </c>
      <c r="V12" t="s">
        <v>4693</v>
      </c>
      <c r="W12">
        <f>COUNTIFS(Table1[Branch],V12,Table1[ReturNo Flag], "Yes")</f>
        <v>304</v>
      </c>
      <c r="X12">
        <f>COUNTIFS(Table1[Branch],V12,Table1[ReturNo Flag], "No")</f>
        <v>742</v>
      </c>
      <c r="Y12">
        <f t="shared" si="0"/>
        <v>1046</v>
      </c>
      <c r="Z12" s="10">
        <f t="shared" si="1"/>
        <v>0.29063097514340347</v>
      </c>
    </row>
    <row r="13" spans="1:26" x14ac:dyDescent="0.3">
      <c r="A13" t="s">
        <v>79</v>
      </c>
      <c r="B13" s="9">
        <v>45135</v>
      </c>
      <c r="C13" t="s">
        <v>19</v>
      </c>
      <c r="D13" t="s">
        <v>20</v>
      </c>
      <c r="E13" t="s">
        <v>37</v>
      </c>
      <c r="F13" t="s">
        <v>80</v>
      </c>
      <c r="G13" t="s">
        <v>81</v>
      </c>
      <c r="H13" t="s">
        <v>45</v>
      </c>
      <c r="I13" t="s">
        <v>82</v>
      </c>
      <c r="J13">
        <v>18</v>
      </c>
      <c r="K13" s="1">
        <v>41095</v>
      </c>
      <c r="L13" s="1">
        <v>739710</v>
      </c>
      <c r="M13">
        <v>0</v>
      </c>
      <c r="N13" s="10">
        <v>0</v>
      </c>
      <c r="O13" s="1">
        <f>Table1[[#This Row],[Total Sales NGN]]-(Table1[[#This Row],[Total Sales NGN]]*Table1[[#This Row],[Discount %2]])</f>
        <v>739710</v>
      </c>
      <c r="P13" t="s">
        <v>26</v>
      </c>
      <c r="Q13">
        <v>4</v>
      </c>
      <c r="R13" t="s">
        <v>35</v>
      </c>
      <c r="S13">
        <v>57</v>
      </c>
      <c r="T13" s="1">
        <v>313112</v>
      </c>
    </row>
    <row r="14" spans="1:26" x14ac:dyDescent="0.3">
      <c r="A14" t="s">
        <v>83</v>
      </c>
      <c r="B14" s="9">
        <v>45054</v>
      </c>
      <c r="C14" t="s">
        <v>19</v>
      </c>
      <c r="D14" t="s">
        <v>20</v>
      </c>
      <c r="E14" t="s">
        <v>37</v>
      </c>
      <c r="F14" t="s">
        <v>84</v>
      </c>
      <c r="G14" t="s">
        <v>85</v>
      </c>
      <c r="H14" t="s">
        <v>40</v>
      </c>
      <c r="I14" t="s">
        <v>51</v>
      </c>
      <c r="J14">
        <v>12</v>
      </c>
      <c r="K14" s="1">
        <v>3472</v>
      </c>
      <c r="L14" s="1">
        <v>41664</v>
      </c>
      <c r="M14">
        <v>5</v>
      </c>
      <c r="N14" s="10">
        <v>0.05</v>
      </c>
      <c r="O14" s="1">
        <f>Table1[[#This Row],[Total Sales NGN]]-(Table1[[#This Row],[Total Sales NGN]]*Table1[[#This Row],[Discount %2]])</f>
        <v>39580.800000000003</v>
      </c>
      <c r="P14" t="s">
        <v>27</v>
      </c>
      <c r="Q14">
        <v>4</v>
      </c>
      <c r="R14" t="s">
        <v>28</v>
      </c>
      <c r="S14">
        <v>181</v>
      </c>
      <c r="T14" s="1">
        <v>394393</v>
      </c>
      <c r="V14" s="43" t="s">
        <v>10776</v>
      </c>
      <c r="W14" s="43"/>
      <c r="X14" s="43"/>
      <c r="Y14" s="43"/>
      <c r="Z14" s="43"/>
    </row>
    <row r="15" spans="1:26" x14ac:dyDescent="0.3">
      <c r="A15" t="s">
        <v>86</v>
      </c>
      <c r="B15" s="9">
        <v>45290</v>
      </c>
      <c r="C15" t="s">
        <v>19</v>
      </c>
      <c r="D15" t="s">
        <v>20</v>
      </c>
      <c r="E15" t="s">
        <v>37</v>
      </c>
      <c r="F15" t="s">
        <v>87</v>
      </c>
      <c r="G15" t="s">
        <v>88</v>
      </c>
      <c r="H15" t="s">
        <v>24</v>
      </c>
      <c r="I15" t="s">
        <v>61</v>
      </c>
      <c r="J15">
        <v>5</v>
      </c>
      <c r="K15" s="1">
        <v>309434</v>
      </c>
      <c r="L15" s="1">
        <v>1547170</v>
      </c>
      <c r="M15">
        <v>0</v>
      </c>
      <c r="N15" s="10">
        <v>0</v>
      </c>
      <c r="O15" s="1">
        <f>Table1[[#This Row],[Total Sales NGN]]-(Table1[[#This Row],[Total Sales NGN]]*Table1[[#This Row],[Discount %2]])</f>
        <v>1547170</v>
      </c>
      <c r="P15" t="s">
        <v>27</v>
      </c>
      <c r="Q15">
        <v>4</v>
      </c>
      <c r="R15" t="s">
        <v>28</v>
      </c>
      <c r="S15">
        <v>72</v>
      </c>
      <c r="T15" s="1">
        <v>1470487</v>
      </c>
      <c r="V15" t="s">
        <v>10774</v>
      </c>
      <c r="W15" t="s">
        <v>10775</v>
      </c>
      <c r="X15" t="s">
        <v>10771</v>
      </c>
      <c r="Y15" t="s">
        <v>10772</v>
      </c>
      <c r="Z15" t="s">
        <v>10768</v>
      </c>
    </row>
    <row r="16" spans="1:26" x14ac:dyDescent="0.3">
      <c r="A16" t="s">
        <v>89</v>
      </c>
      <c r="B16" s="9">
        <v>45415</v>
      </c>
      <c r="C16" t="s">
        <v>19</v>
      </c>
      <c r="D16" t="s">
        <v>20</v>
      </c>
      <c r="E16" t="s">
        <v>37</v>
      </c>
      <c r="F16" t="s">
        <v>90</v>
      </c>
      <c r="G16" t="s">
        <v>91</v>
      </c>
      <c r="H16" t="s">
        <v>24</v>
      </c>
      <c r="I16" t="s">
        <v>92</v>
      </c>
      <c r="J16">
        <v>10</v>
      </c>
      <c r="K16" s="1">
        <v>210479</v>
      </c>
      <c r="L16" s="1">
        <v>2104790</v>
      </c>
      <c r="M16">
        <v>20</v>
      </c>
      <c r="N16" s="10">
        <v>0.2</v>
      </c>
      <c r="O16" s="1">
        <f>Table1[[#This Row],[Total Sales NGN]]-(Table1[[#This Row],[Total Sales NGN]]*Table1[[#This Row],[Discount %2]])</f>
        <v>1683832</v>
      </c>
      <c r="P16" t="s">
        <v>34</v>
      </c>
      <c r="Q16">
        <v>3</v>
      </c>
      <c r="R16" t="s">
        <v>35</v>
      </c>
      <c r="S16">
        <v>181</v>
      </c>
      <c r="T16" s="1">
        <v>1470487</v>
      </c>
      <c r="V16" t="s">
        <v>24</v>
      </c>
      <c r="W16">
        <f>COUNTIFS(Table1[Product Category],V16,Table1[ReturNo Flag],"No")</f>
        <v>823</v>
      </c>
      <c r="X16">
        <f>COUNTIFS(Table1[Product Category],V16,Table1[ReturNo Flag],"No")</f>
        <v>823</v>
      </c>
      <c r="Y16">
        <f>W16+X16</f>
        <v>1646</v>
      </c>
      <c r="Z16" s="10">
        <f>IF(Y16=0,0,W16/Y16)</f>
        <v>0.5</v>
      </c>
    </row>
    <row r="17" spans="1:26" x14ac:dyDescent="0.3">
      <c r="A17" t="s">
        <v>93</v>
      </c>
      <c r="B17" s="9">
        <v>45030</v>
      </c>
      <c r="C17" t="s">
        <v>19</v>
      </c>
      <c r="D17" t="s">
        <v>20</v>
      </c>
      <c r="E17" t="s">
        <v>21</v>
      </c>
      <c r="F17" t="s">
        <v>94</v>
      </c>
      <c r="G17" t="s">
        <v>27</v>
      </c>
      <c r="H17" t="s">
        <v>32</v>
      </c>
      <c r="I17" t="s">
        <v>95</v>
      </c>
      <c r="J17">
        <v>20</v>
      </c>
      <c r="K17" s="1">
        <v>19928</v>
      </c>
      <c r="L17" s="1">
        <v>398560</v>
      </c>
      <c r="M17" t="s">
        <v>27</v>
      </c>
      <c r="N17" s="10">
        <v>0</v>
      </c>
      <c r="O17" s="1">
        <f>Table1[[#This Row],[Total Sales NGN]]-(Table1[[#This Row],[Total Sales NGN]]*Table1[[#This Row],[Discount %2]])</f>
        <v>398560</v>
      </c>
      <c r="P17" t="s">
        <v>47</v>
      </c>
      <c r="Q17">
        <v>2</v>
      </c>
      <c r="R17" t="s">
        <v>35</v>
      </c>
      <c r="S17">
        <v>151</v>
      </c>
      <c r="T17" s="1">
        <v>458369</v>
      </c>
      <c r="V17" t="s">
        <v>32</v>
      </c>
      <c r="W17">
        <f>COUNTIFS(Table1[Product Category],V17,Table1[ReturNo Flag],"Yes")</f>
        <v>340</v>
      </c>
      <c r="X17">
        <f>COUNTIFS(Table1[Product Category],V17,Table1[ReturNo Flag],"No")</f>
        <v>832</v>
      </c>
      <c r="Y17">
        <f t="shared" ref="Y17:Y20" si="2">W17+X17</f>
        <v>1172</v>
      </c>
      <c r="Z17" s="10">
        <f t="shared" ref="Z17:Z20" si="3">IF(Y17=0,0,W17/Y17)</f>
        <v>0.29010238907849828</v>
      </c>
    </row>
    <row r="18" spans="1:26" x14ac:dyDescent="0.3">
      <c r="A18" t="s">
        <v>96</v>
      </c>
      <c r="B18" s="9">
        <v>45453</v>
      </c>
      <c r="C18" t="s">
        <v>19</v>
      </c>
      <c r="D18" t="s">
        <v>20</v>
      </c>
      <c r="E18" t="s">
        <v>37</v>
      </c>
      <c r="F18" t="s">
        <v>97</v>
      </c>
      <c r="G18" t="s">
        <v>27</v>
      </c>
      <c r="H18" t="s">
        <v>45</v>
      </c>
      <c r="I18" t="s">
        <v>98</v>
      </c>
      <c r="J18">
        <v>1</v>
      </c>
      <c r="K18" s="1">
        <v>11461</v>
      </c>
      <c r="L18" s="1">
        <v>11461</v>
      </c>
      <c r="M18">
        <v>0</v>
      </c>
      <c r="N18" s="10">
        <v>0</v>
      </c>
      <c r="O18" s="1">
        <f>Table1[[#This Row],[Total Sales NGN]]-(Table1[[#This Row],[Total Sales NGN]]*Table1[[#This Row],[Discount %2]])</f>
        <v>11461</v>
      </c>
      <c r="P18" t="s">
        <v>57</v>
      </c>
      <c r="Q18">
        <v>5</v>
      </c>
      <c r="R18" t="s">
        <v>35</v>
      </c>
      <c r="S18">
        <v>140</v>
      </c>
      <c r="T18" s="1">
        <v>313112</v>
      </c>
      <c r="V18" t="s">
        <v>45</v>
      </c>
      <c r="W18">
        <f>COUNTIFS(Table1[Product Category],V18,Table1[ReturNo Flag],"Yes")</f>
        <v>355</v>
      </c>
      <c r="X18">
        <f>COUNTIFS(Table1[Product Category],V18,Table1[ReturNo Flag],"No")</f>
        <v>838</v>
      </c>
      <c r="Y18">
        <f t="shared" si="2"/>
        <v>1193</v>
      </c>
      <c r="Z18" s="10">
        <f t="shared" si="3"/>
        <v>0.297569153394803</v>
      </c>
    </row>
    <row r="19" spans="1:26" x14ac:dyDescent="0.3">
      <c r="A19" t="s">
        <v>99</v>
      </c>
      <c r="B19" s="9">
        <v>45239</v>
      </c>
      <c r="C19" t="s">
        <v>19</v>
      </c>
      <c r="D19" t="s">
        <v>20</v>
      </c>
      <c r="E19" t="s">
        <v>37</v>
      </c>
      <c r="F19" t="s">
        <v>100</v>
      </c>
      <c r="G19" t="s">
        <v>101</v>
      </c>
      <c r="H19" t="s">
        <v>65</v>
      </c>
      <c r="I19" t="s">
        <v>102</v>
      </c>
      <c r="J19">
        <v>15</v>
      </c>
      <c r="K19" s="1">
        <v>154142</v>
      </c>
      <c r="L19" s="1">
        <v>2312130</v>
      </c>
      <c r="M19">
        <v>20</v>
      </c>
      <c r="N19" s="10">
        <v>0.2</v>
      </c>
      <c r="O19" s="1">
        <f>Table1[[#This Row],[Total Sales NGN]]-(Table1[[#This Row],[Total Sales NGN]]*Table1[[#This Row],[Discount %2]])</f>
        <v>1849704</v>
      </c>
      <c r="P19" t="s">
        <v>57</v>
      </c>
      <c r="Q19">
        <v>4</v>
      </c>
      <c r="R19" t="s">
        <v>35</v>
      </c>
      <c r="S19">
        <v>99</v>
      </c>
      <c r="T19" s="1">
        <v>744194</v>
      </c>
      <c r="V19" t="s">
        <v>65</v>
      </c>
      <c r="W19">
        <f>COUNTIFS(Table1[Product Category],V19,Table1[ReturNo Flag],"Yes")</f>
        <v>225</v>
      </c>
      <c r="X19">
        <f>COUNTIFS(Table1[Product Category],V19,Table1[ReturNo Flag],"No")</f>
        <v>576</v>
      </c>
      <c r="Y19">
        <f t="shared" si="2"/>
        <v>801</v>
      </c>
      <c r="Z19" s="10">
        <f t="shared" si="3"/>
        <v>0.2808988764044944</v>
      </c>
    </row>
    <row r="20" spans="1:26" x14ac:dyDescent="0.3">
      <c r="A20" t="s">
        <v>103</v>
      </c>
      <c r="B20" s="9">
        <v>45590</v>
      </c>
      <c r="C20" t="s">
        <v>19</v>
      </c>
      <c r="D20" t="s">
        <v>20</v>
      </c>
      <c r="E20" t="s">
        <v>53</v>
      </c>
      <c r="F20" t="s">
        <v>104</v>
      </c>
      <c r="G20" t="s">
        <v>105</v>
      </c>
      <c r="H20" t="s">
        <v>40</v>
      </c>
      <c r="I20" t="s">
        <v>106</v>
      </c>
      <c r="J20">
        <v>10</v>
      </c>
      <c r="K20" s="1">
        <v>11053</v>
      </c>
      <c r="L20" s="1">
        <v>110530</v>
      </c>
      <c r="M20">
        <v>5</v>
      </c>
      <c r="N20" s="10">
        <v>0.05</v>
      </c>
      <c r="O20" s="1">
        <f>Table1[[#This Row],[Total Sales NGN]]-(Table1[[#This Row],[Total Sales NGN]]*Table1[[#This Row],[Discount %2]])</f>
        <v>105003.5</v>
      </c>
      <c r="P20" t="s">
        <v>26</v>
      </c>
      <c r="Q20">
        <v>3</v>
      </c>
      <c r="R20" t="s">
        <v>28</v>
      </c>
      <c r="S20">
        <v>92</v>
      </c>
      <c r="T20" s="1">
        <v>394393</v>
      </c>
      <c r="V20" t="s">
        <v>40</v>
      </c>
      <c r="W20">
        <f>COUNTIFS(Table1[Product Category],V20,Table1[ReturNo Flag],"Yes")</f>
        <v>253</v>
      </c>
      <c r="X20">
        <f>COUNTIFS(Table1[Product Category],V20,Table1[ReturNo Flag],"No")</f>
        <v>671</v>
      </c>
      <c r="Y20">
        <f t="shared" si="2"/>
        <v>924</v>
      </c>
      <c r="Z20" s="10">
        <f t="shared" si="3"/>
        <v>0.27380952380952384</v>
      </c>
    </row>
    <row r="21" spans="1:26" x14ac:dyDescent="0.3">
      <c r="A21" t="s">
        <v>107</v>
      </c>
      <c r="B21" s="9">
        <v>45465</v>
      </c>
      <c r="C21" t="s">
        <v>19</v>
      </c>
      <c r="D21" t="s">
        <v>20</v>
      </c>
      <c r="E21" t="s">
        <v>37</v>
      </c>
      <c r="F21" t="s">
        <v>108</v>
      </c>
      <c r="G21" t="s">
        <v>109</v>
      </c>
      <c r="H21" t="s">
        <v>65</v>
      </c>
      <c r="I21" t="s">
        <v>66</v>
      </c>
      <c r="J21">
        <v>16</v>
      </c>
      <c r="K21" s="1">
        <v>70947</v>
      </c>
      <c r="L21" s="1">
        <v>1135152</v>
      </c>
      <c r="M21">
        <v>20</v>
      </c>
      <c r="N21" s="10">
        <v>0.2</v>
      </c>
      <c r="O21" s="1">
        <f>Table1[[#This Row],[Total Sales NGN]]-(Table1[[#This Row],[Total Sales NGN]]*Table1[[#This Row],[Discount %2]])</f>
        <v>908121.59999999998</v>
      </c>
      <c r="P21" t="s">
        <v>47</v>
      </c>
      <c r="Q21">
        <v>4</v>
      </c>
      <c r="R21" t="s">
        <v>28</v>
      </c>
      <c r="S21">
        <v>143</v>
      </c>
      <c r="T21" s="1">
        <v>744194</v>
      </c>
    </row>
    <row r="22" spans="1:26" x14ac:dyDescent="0.3">
      <c r="A22" t="s">
        <v>110</v>
      </c>
      <c r="B22" s="9">
        <v>45322</v>
      </c>
      <c r="C22" t="s">
        <v>19</v>
      </c>
      <c r="D22" t="s">
        <v>20</v>
      </c>
      <c r="E22" t="s">
        <v>53</v>
      </c>
      <c r="F22" t="s">
        <v>111</v>
      </c>
      <c r="G22" t="s">
        <v>112</v>
      </c>
      <c r="H22" t="s">
        <v>32</v>
      </c>
      <c r="I22" t="s">
        <v>113</v>
      </c>
      <c r="J22">
        <v>9</v>
      </c>
      <c r="K22" s="1">
        <v>23066</v>
      </c>
      <c r="L22" s="1">
        <v>207594</v>
      </c>
      <c r="M22">
        <v>5</v>
      </c>
      <c r="N22" s="10">
        <v>0.05</v>
      </c>
      <c r="O22" s="1">
        <f>Table1[[#This Row],[Total Sales NGN]]-(Table1[[#This Row],[Total Sales NGN]]*Table1[[#This Row],[Discount %2]])</f>
        <v>197214.3</v>
      </c>
      <c r="P22" t="s">
        <v>26</v>
      </c>
      <c r="Q22">
        <v>5</v>
      </c>
      <c r="R22" t="s">
        <v>35</v>
      </c>
      <c r="S22">
        <v>76</v>
      </c>
      <c r="T22" s="1">
        <v>458369</v>
      </c>
    </row>
    <row r="23" spans="1:26" x14ac:dyDescent="0.3">
      <c r="A23" t="s">
        <v>114</v>
      </c>
      <c r="B23" s="9">
        <v>45492</v>
      </c>
      <c r="C23" t="s">
        <v>19</v>
      </c>
      <c r="D23" t="s">
        <v>20</v>
      </c>
      <c r="E23" t="s">
        <v>37</v>
      </c>
      <c r="F23" t="s">
        <v>115</v>
      </c>
      <c r="G23" t="s">
        <v>116</v>
      </c>
      <c r="H23" t="s">
        <v>32</v>
      </c>
      <c r="I23" t="s">
        <v>117</v>
      </c>
      <c r="J23">
        <v>5</v>
      </c>
      <c r="K23" s="1">
        <v>20765</v>
      </c>
      <c r="L23" s="1">
        <v>103825</v>
      </c>
      <c r="M23">
        <v>0</v>
      </c>
      <c r="N23" s="10">
        <v>0</v>
      </c>
      <c r="O23" s="1">
        <f>Table1[[#This Row],[Total Sales NGN]]-(Table1[[#This Row],[Total Sales NGN]]*Table1[[#This Row],[Discount %2]])</f>
        <v>103825</v>
      </c>
      <c r="P23" t="s">
        <v>27</v>
      </c>
      <c r="Q23">
        <v>3</v>
      </c>
      <c r="R23" t="s">
        <v>35</v>
      </c>
      <c r="S23">
        <v>146</v>
      </c>
      <c r="T23" s="1">
        <v>458369</v>
      </c>
    </row>
    <row r="24" spans="1:26" x14ac:dyDescent="0.3">
      <c r="A24" t="s">
        <v>118</v>
      </c>
      <c r="B24" s="9">
        <v>45582</v>
      </c>
      <c r="C24" t="s">
        <v>19</v>
      </c>
      <c r="D24" t="s">
        <v>20</v>
      </c>
      <c r="E24" t="s">
        <v>37</v>
      </c>
      <c r="F24" t="s">
        <v>119</v>
      </c>
      <c r="G24" t="s">
        <v>120</v>
      </c>
      <c r="H24" t="s">
        <v>24</v>
      </c>
      <c r="I24" t="s">
        <v>92</v>
      </c>
      <c r="J24">
        <v>11</v>
      </c>
      <c r="K24" s="1">
        <v>305530</v>
      </c>
      <c r="L24" s="1">
        <v>3360830</v>
      </c>
      <c r="M24">
        <v>20</v>
      </c>
      <c r="N24" s="10">
        <v>0.2</v>
      </c>
      <c r="O24" s="1">
        <f>Table1[[#This Row],[Total Sales NGN]]-(Table1[[#This Row],[Total Sales NGN]]*Table1[[#This Row],[Discount %2]])</f>
        <v>2688664</v>
      </c>
      <c r="P24" t="s">
        <v>57</v>
      </c>
      <c r="Q24">
        <v>1</v>
      </c>
      <c r="R24" t="s">
        <v>35</v>
      </c>
      <c r="S24">
        <v>128</v>
      </c>
      <c r="T24" s="1">
        <v>1470487</v>
      </c>
    </row>
    <row r="25" spans="1:26" x14ac:dyDescent="0.3">
      <c r="A25" t="s">
        <v>121</v>
      </c>
      <c r="B25" s="9">
        <v>45602</v>
      </c>
      <c r="C25" t="s">
        <v>19</v>
      </c>
      <c r="D25" t="s">
        <v>20</v>
      </c>
      <c r="E25" t="s">
        <v>37</v>
      </c>
      <c r="F25" t="s">
        <v>122</v>
      </c>
      <c r="G25" t="s">
        <v>27</v>
      </c>
      <c r="H25" t="s">
        <v>40</v>
      </c>
      <c r="I25" t="s">
        <v>123</v>
      </c>
      <c r="J25">
        <v>13</v>
      </c>
      <c r="K25" s="1">
        <v>11955</v>
      </c>
      <c r="L25" s="1">
        <v>155415</v>
      </c>
      <c r="M25">
        <v>10</v>
      </c>
      <c r="N25" s="10">
        <v>0.1</v>
      </c>
      <c r="O25" s="1">
        <f>Table1[[#This Row],[Total Sales NGN]]-(Table1[[#This Row],[Total Sales NGN]]*Table1[[#This Row],[Discount %2]])</f>
        <v>139873.5</v>
      </c>
      <c r="P25" t="s">
        <v>57</v>
      </c>
      <c r="Q25">
        <v>4</v>
      </c>
      <c r="R25" t="s">
        <v>35</v>
      </c>
      <c r="S25">
        <v>27</v>
      </c>
      <c r="T25" s="1">
        <v>394393</v>
      </c>
    </row>
    <row r="26" spans="1:26" x14ac:dyDescent="0.3">
      <c r="A26" t="s">
        <v>124</v>
      </c>
      <c r="B26" s="9">
        <v>45121</v>
      </c>
      <c r="C26" t="s">
        <v>19</v>
      </c>
      <c r="D26" t="s">
        <v>20</v>
      </c>
      <c r="E26" t="s">
        <v>21</v>
      </c>
      <c r="F26" t="s">
        <v>125</v>
      </c>
      <c r="G26" t="s">
        <v>126</v>
      </c>
      <c r="H26" t="s">
        <v>32</v>
      </c>
      <c r="I26" t="s">
        <v>113</v>
      </c>
      <c r="J26">
        <v>20</v>
      </c>
      <c r="K26" s="1">
        <v>8280</v>
      </c>
      <c r="L26" s="1">
        <v>165600</v>
      </c>
      <c r="M26">
        <v>0</v>
      </c>
      <c r="N26" s="10">
        <v>0</v>
      </c>
      <c r="O26" s="1">
        <f>Table1[[#This Row],[Total Sales NGN]]-(Table1[[#This Row],[Total Sales NGN]]*Table1[[#This Row],[Discount %2]])</f>
        <v>165600</v>
      </c>
      <c r="P26" t="s">
        <v>27</v>
      </c>
      <c r="Q26">
        <v>5</v>
      </c>
      <c r="R26" t="s">
        <v>35</v>
      </c>
      <c r="S26">
        <v>56</v>
      </c>
      <c r="T26" s="1">
        <v>458369</v>
      </c>
    </row>
    <row r="27" spans="1:26" x14ac:dyDescent="0.3">
      <c r="A27" t="s">
        <v>127</v>
      </c>
      <c r="B27" s="9">
        <v>44969</v>
      </c>
      <c r="C27" t="s">
        <v>19</v>
      </c>
      <c r="D27" t="s">
        <v>20</v>
      </c>
      <c r="E27" t="s">
        <v>53</v>
      </c>
      <c r="F27" t="s">
        <v>128</v>
      </c>
      <c r="G27" t="s">
        <v>129</v>
      </c>
      <c r="H27" t="s">
        <v>45</v>
      </c>
      <c r="I27" t="s">
        <v>130</v>
      </c>
      <c r="J27">
        <v>1</v>
      </c>
      <c r="K27" s="1">
        <v>21754</v>
      </c>
      <c r="L27" s="1">
        <v>21754</v>
      </c>
      <c r="M27">
        <v>15</v>
      </c>
      <c r="N27" s="10">
        <v>0.15</v>
      </c>
      <c r="O27" s="1">
        <f>Table1[[#This Row],[Total Sales NGN]]-(Table1[[#This Row],[Total Sales NGN]]*Table1[[#This Row],[Discount %2]])</f>
        <v>18490.900000000001</v>
      </c>
      <c r="P27" t="s">
        <v>47</v>
      </c>
      <c r="Q27">
        <v>4</v>
      </c>
      <c r="R27" t="s">
        <v>28</v>
      </c>
      <c r="S27">
        <v>59</v>
      </c>
      <c r="T27" s="1">
        <v>313112</v>
      </c>
    </row>
    <row r="28" spans="1:26" x14ac:dyDescent="0.3">
      <c r="A28" t="s">
        <v>131</v>
      </c>
      <c r="B28" s="9">
        <v>45278</v>
      </c>
      <c r="C28" t="s">
        <v>19</v>
      </c>
      <c r="D28" t="s">
        <v>20</v>
      </c>
      <c r="E28" t="s">
        <v>37</v>
      </c>
      <c r="F28" t="s">
        <v>132</v>
      </c>
      <c r="G28" t="s">
        <v>133</v>
      </c>
      <c r="H28" t="s">
        <v>40</v>
      </c>
      <c r="I28" t="s">
        <v>123</v>
      </c>
      <c r="J28">
        <v>11</v>
      </c>
      <c r="K28" s="1">
        <v>13146</v>
      </c>
      <c r="L28" s="1">
        <v>144606</v>
      </c>
      <c r="M28">
        <v>0</v>
      </c>
      <c r="N28" s="10">
        <v>0</v>
      </c>
      <c r="O28" s="1">
        <f>Table1[[#This Row],[Total Sales NGN]]-(Table1[[#This Row],[Total Sales NGN]]*Table1[[#This Row],[Discount %2]])</f>
        <v>144606</v>
      </c>
      <c r="P28" t="s">
        <v>27</v>
      </c>
      <c r="Q28">
        <v>5</v>
      </c>
      <c r="R28" t="s">
        <v>35</v>
      </c>
      <c r="S28">
        <v>195</v>
      </c>
      <c r="T28" s="1">
        <v>394393</v>
      </c>
    </row>
    <row r="29" spans="1:26" x14ac:dyDescent="0.3">
      <c r="A29" t="s">
        <v>134</v>
      </c>
      <c r="B29" s="9">
        <v>45627</v>
      </c>
      <c r="C29" t="s">
        <v>19</v>
      </c>
      <c r="D29" t="s">
        <v>20</v>
      </c>
      <c r="E29" t="s">
        <v>21</v>
      </c>
      <c r="F29" t="s">
        <v>135</v>
      </c>
      <c r="G29" t="s">
        <v>136</v>
      </c>
      <c r="H29" t="s">
        <v>40</v>
      </c>
      <c r="I29" t="s">
        <v>137</v>
      </c>
      <c r="J29">
        <v>1</v>
      </c>
      <c r="K29" s="1">
        <v>10055</v>
      </c>
      <c r="L29" s="1">
        <v>10055</v>
      </c>
      <c r="M29">
        <v>0</v>
      </c>
      <c r="N29" s="10">
        <v>0</v>
      </c>
      <c r="O29" s="1">
        <f>Table1[[#This Row],[Total Sales NGN]]-(Table1[[#This Row],[Total Sales NGN]]*Table1[[#This Row],[Discount %2]])</f>
        <v>10055</v>
      </c>
      <c r="P29" t="s">
        <v>27</v>
      </c>
      <c r="Q29">
        <v>4</v>
      </c>
      <c r="R29" t="s">
        <v>35</v>
      </c>
      <c r="S29">
        <v>39</v>
      </c>
      <c r="T29" s="1">
        <v>394393</v>
      </c>
    </row>
    <row r="30" spans="1:26" x14ac:dyDescent="0.3">
      <c r="A30" t="s">
        <v>138</v>
      </c>
      <c r="B30" s="9">
        <v>45645</v>
      </c>
      <c r="C30" t="s">
        <v>19</v>
      </c>
      <c r="D30" t="s">
        <v>20</v>
      </c>
      <c r="E30" t="s">
        <v>37</v>
      </c>
      <c r="F30" t="s">
        <v>139</v>
      </c>
      <c r="G30" t="s">
        <v>140</v>
      </c>
      <c r="H30" t="s">
        <v>32</v>
      </c>
      <c r="I30" t="s">
        <v>141</v>
      </c>
      <c r="J30">
        <v>11</v>
      </c>
      <c r="K30" s="1">
        <v>4971</v>
      </c>
      <c r="L30" s="1">
        <v>54681</v>
      </c>
      <c r="M30">
        <v>10</v>
      </c>
      <c r="N30" s="10">
        <v>0.1</v>
      </c>
      <c r="O30" s="1">
        <f>Table1[[#This Row],[Total Sales NGN]]-(Table1[[#This Row],[Total Sales NGN]]*Table1[[#This Row],[Discount %2]])</f>
        <v>49212.9</v>
      </c>
      <c r="P30" t="s">
        <v>34</v>
      </c>
      <c r="Q30">
        <v>3</v>
      </c>
      <c r="R30" t="s">
        <v>35</v>
      </c>
      <c r="S30">
        <v>173</v>
      </c>
      <c r="T30" s="1">
        <v>458369</v>
      </c>
    </row>
    <row r="31" spans="1:26" x14ac:dyDescent="0.3">
      <c r="A31" t="s">
        <v>142</v>
      </c>
      <c r="B31" s="9">
        <v>44940</v>
      </c>
      <c r="C31" t="s">
        <v>19</v>
      </c>
      <c r="D31" t="s">
        <v>20</v>
      </c>
      <c r="E31" t="s">
        <v>53</v>
      </c>
      <c r="F31" t="s">
        <v>143</v>
      </c>
      <c r="G31" t="s">
        <v>27</v>
      </c>
      <c r="H31" t="s">
        <v>32</v>
      </c>
      <c r="I31" t="s">
        <v>95</v>
      </c>
      <c r="J31">
        <v>2</v>
      </c>
      <c r="K31" s="1">
        <v>4266</v>
      </c>
      <c r="L31" s="1">
        <v>8532</v>
      </c>
      <c r="M31">
        <v>0</v>
      </c>
      <c r="N31" s="10">
        <v>0</v>
      </c>
      <c r="O31" s="1">
        <f>Table1[[#This Row],[Total Sales NGN]]-(Table1[[#This Row],[Total Sales NGN]]*Table1[[#This Row],[Discount %2]])</f>
        <v>8532</v>
      </c>
      <c r="P31" t="s">
        <v>27</v>
      </c>
      <c r="Q31">
        <v>1</v>
      </c>
      <c r="R31" t="s">
        <v>35</v>
      </c>
      <c r="S31">
        <v>135</v>
      </c>
      <c r="T31" s="1">
        <v>458369</v>
      </c>
    </row>
    <row r="32" spans="1:26" x14ac:dyDescent="0.3">
      <c r="A32" t="s">
        <v>144</v>
      </c>
      <c r="B32" s="9">
        <v>45169</v>
      </c>
      <c r="C32" t="s">
        <v>19</v>
      </c>
      <c r="D32" t="s">
        <v>20</v>
      </c>
      <c r="E32" t="s">
        <v>21</v>
      </c>
      <c r="F32" t="s">
        <v>145</v>
      </c>
      <c r="G32" t="s">
        <v>27</v>
      </c>
      <c r="H32" t="s">
        <v>45</v>
      </c>
      <c r="I32" t="s">
        <v>82</v>
      </c>
      <c r="J32">
        <v>19</v>
      </c>
      <c r="K32" s="1">
        <v>3508</v>
      </c>
      <c r="L32" s="1">
        <v>66652</v>
      </c>
      <c r="M32">
        <v>20</v>
      </c>
      <c r="N32" s="10">
        <v>0.2</v>
      </c>
      <c r="O32" s="1">
        <f>Table1[[#This Row],[Total Sales NGN]]-(Table1[[#This Row],[Total Sales NGN]]*Table1[[#This Row],[Discount %2]])</f>
        <v>53321.599999999999</v>
      </c>
      <c r="P32" t="s">
        <v>57</v>
      </c>
      <c r="Q32">
        <v>2</v>
      </c>
      <c r="R32" t="s">
        <v>35</v>
      </c>
      <c r="S32">
        <v>18</v>
      </c>
      <c r="T32" s="1">
        <v>313112</v>
      </c>
    </row>
    <row r="33" spans="1:20" x14ac:dyDescent="0.3">
      <c r="A33" t="s">
        <v>146</v>
      </c>
      <c r="B33" s="9">
        <v>45392</v>
      </c>
      <c r="C33" t="s">
        <v>19</v>
      </c>
      <c r="D33" t="s">
        <v>20</v>
      </c>
      <c r="E33" t="s">
        <v>21</v>
      </c>
      <c r="F33" t="s">
        <v>147</v>
      </c>
      <c r="G33" t="s">
        <v>148</v>
      </c>
      <c r="H33" t="s">
        <v>24</v>
      </c>
      <c r="I33" t="s">
        <v>25</v>
      </c>
      <c r="J33">
        <v>10</v>
      </c>
      <c r="K33" s="1">
        <v>90488</v>
      </c>
      <c r="L33" s="1">
        <v>904880</v>
      </c>
      <c r="M33">
        <v>0</v>
      </c>
      <c r="N33" s="10">
        <v>0</v>
      </c>
      <c r="O33" s="1">
        <f>Table1[[#This Row],[Total Sales NGN]]-(Table1[[#This Row],[Total Sales NGN]]*Table1[[#This Row],[Discount %2]])</f>
        <v>904880</v>
      </c>
      <c r="P33" t="s">
        <v>57</v>
      </c>
      <c r="Q33">
        <v>4</v>
      </c>
      <c r="R33" t="s">
        <v>35</v>
      </c>
      <c r="S33">
        <v>113</v>
      </c>
      <c r="T33" s="1">
        <v>1470487</v>
      </c>
    </row>
    <row r="34" spans="1:20" x14ac:dyDescent="0.3">
      <c r="A34" t="s">
        <v>149</v>
      </c>
      <c r="B34" s="9">
        <v>45207</v>
      </c>
      <c r="C34" t="s">
        <v>19</v>
      </c>
      <c r="D34" t="s">
        <v>20</v>
      </c>
      <c r="E34" t="s">
        <v>21</v>
      </c>
      <c r="F34" t="s">
        <v>150</v>
      </c>
      <c r="G34" t="s">
        <v>151</v>
      </c>
      <c r="H34" t="s">
        <v>24</v>
      </c>
      <c r="I34" t="s">
        <v>152</v>
      </c>
      <c r="J34">
        <v>16</v>
      </c>
      <c r="K34" s="1">
        <v>208368</v>
      </c>
      <c r="L34" s="1">
        <v>3333888</v>
      </c>
      <c r="M34" t="s">
        <v>27</v>
      </c>
      <c r="N34" s="10">
        <v>0</v>
      </c>
      <c r="O34" s="1">
        <f>Table1[[#This Row],[Total Sales NGN]]-(Table1[[#This Row],[Total Sales NGN]]*Table1[[#This Row],[Discount %2]])</f>
        <v>3333888</v>
      </c>
      <c r="P34" t="s">
        <v>57</v>
      </c>
      <c r="Q34">
        <v>3</v>
      </c>
      <c r="R34" t="s">
        <v>35</v>
      </c>
      <c r="S34">
        <v>8</v>
      </c>
      <c r="T34" s="1">
        <v>1470487</v>
      </c>
    </row>
    <row r="35" spans="1:20" x14ac:dyDescent="0.3">
      <c r="A35" t="s">
        <v>153</v>
      </c>
      <c r="B35" s="9">
        <v>45277</v>
      </c>
      <c r="C35" t="s">
        <v>19</v>
      </c>
      <c r="D35" t="s">
        <v>20</v>
      </c>
      <c r="E35" t="s">
        <v>21</v>
      </c>
      <c r="F35" t="s">
        <v>154</v>
      </c>
      <c r="G35" t="s">
        <v>155</v>
      </c>
      <c r="H35" t="s">
        <v>45</v>
      </c>
      <c r="I35" t="s">
        <v>130</v>
      </c>
      <c r="J35">
        <v>16</v>
      </c>
      <c r="K35" s="1">
        <v>7445</v>
      </c>
      <c r="L35" s="1">
        <v>119120</v>
      </c>
      <c r="M35" t="s">
        <v>27</v>
      </c>
      <c r="N35" s="10">
        <v>0</v>
      </c>
      <c r="O35" s="1">
        <f>Table1[[#This Row],[Total Sales NGN]]-(Table1[[#This Row],[Total Sales NGN]]*Table1[[#This Row],[Discount %2]])</f>
        <v>119120</v>
      </c>
      <c r="P35" t="s">
        <v>57</v>
      </c>
      <c r="Q35">
        <v>1</v>
      </c>
      <c r="R35" t="s">
        <v>35</v>
      </c>
      <c r="S35">
        <v>127</v>
      </c>
      <c r="T35" s="1">
        <v>313112</v>
      </c>
    </row>
    <row r="36" spans="1:20" x14ac:dyDescent="0.3">
      <c r="A36" t="s">
        <v>156</v>
      </c>
      <c r="B36" s="9">
        <v>44958</v>
      </c>
      <c r="C36" t="s">
        <v>19</v>
      </c>
      <c r="D36" t="s">
        <v>20</v>
      </c>
      <c r="E36" t="s">
        <v>37</v>
      </c>
      <c r="F36" t="s">
        <v>157</v>
      </c>
      <c r="G36" t="s">
        <v>27</v>
      </c>
      <c r="H36" t="s">
        <v>32</v>
      </c>
      <c r="I36" t="s">
        <v>158</v>
      </c>
      <c r="J36">
        <v>7</v>
      </c>
      <c r="K36" s="1">
        <v>4161</v>
      </c>
      <c r="L36" s="1">
        <v>29127</v>
      </c>
      <c r="M36" t="s">
        <v>27</v>
      </c>
      <c r="N36" s="10">
        <v>0</v>
      </c>
      <c r="O36" s="1">
        <f>Table1[[#This Row],[Total Sales NGN]]-(Table1[[#This Row],[Total Sales NGN]]*Table1[[#This Row],[Discount %2]])</f>
        <v>29127</v>
      </c>
      <c r="P36" t="s">
        <v>47</v>
      </c>
      <c r="Q36">
        <v>3</v>
      </c>
      <c r="R36" t="s">
        <v>35</v>
      </c>
      <c r="S36">
        <v>155</v>
      </c>
      <c r="T36" s="1">
        <v>458369</v>
      </c>
    </row>
    <row r="37" spans="1:20" x14ac:dyDescent="0.3">
      <c r="A37" t="s">
        <v>159</v>
      </c>
      <c r="B37" s="9">
        <v>45614</v>
      </c>
      <c r="C37" t="s">
        <v>19</v>
      </c>
      <c r="D37" t="s">
        <v>20</v>
      </c>
      <c r="E37" t="s">
        <v>37</v>
      </c>
      <c r="F37" t="s">
        <v>160</v>
      </c>
      <c r="G37" t="s">
        <v>27</v>
      </c>
      <c r="H37" t="s">
        <v>24</v>
      </c>
      <c r="I37" t="s">
        <v>161</v>
      </c>
      <c r="J37">
        <v>14</v>
      </c>
      <c r="K37" s="1">
        <v>318136</v>
      </c>
      <c r="L37" s="1">
        <v>4453904</v>
      </c>
      <c r="M37">
        <v>15</v>
      </c>
      <c r="N37" s="10">
        <v>0.15</v>
      </c>
      <c r="O37" s="1">
        <f>Table1[[#This Row],[Total Sales NGN]]-(Table1[[#This Row],[Total Sales NGN]]*Table1[[#This Row],[Discount %2]])</f>
        <v>3785818.4</v>
      </c>
      <c r="P37" t="s">
        <v>26</v>
      </c>
      <c r="Q37" t="s">
        <v>27</v>
      </c>
      <c r="R37" t="s">
        <v>28</v>
      </c>
      <c r="S37">
        <v>49</v>
      </c>
      <c r="T37" s="1">
        <v>1470487</v>
      </c>
    </row>
    <row r="38" spans="1:20" x14ac:dyDescent="0.3">
      <c r="A38" t="s">
        <v>162</v>
      </c>
      <c r="B38" s="9">
        <v>45556</v>
      </c>
      <c r="C38" t="s">
        <v>19</v>
      </c>
      <c r="D38" t="s">
        <v>20</v>
      </c>
      <c r="E38" t="s">
        <v>21</v>
      </c>
      <c r="F38" t="s">
        <v>163</v>
      </c>
      <c r="G38" t="s">
        <v>164</v>
      </c>
      <c r="H38" t="s">
        <v>32</v>
      </c>
      <c r="I38" t="s">
        <v>113</v>
      </c>
      <c r="J38">
        <v>11</v>
      </c>
      <c r="K38" s="1">
        <v>22272</v>
      </c>
      <c r="L38" s="1">
        <v>244992</v>
      </c>
      <c r="M38">
        <v>0</v>
      </c>
      <c r="N38" s="10">
        <v>0</v>
      </c>
      <c r="O38" s="1">
        <f>Table1[[#This Row],[Total Sales NGN]]-(Table1[[#This Row],[Total Sales NGN]]*Table1[[#This Row],[Discount %2]])</f>
        <v>244992</v>
      </c>
      <c r="P38" t="s">
        <v>34</v>
      </c>
      <c r="Q38">
        <v>2</v>
      </c>
      <c r="R38" t="s">
        <v>27</v>
      </c>
      <c r="S38">
        <v>79</v>
      </c>
      <c r="T38" s="1">
        <v>458369</v>
      </c>
    </row>
    <row r="39" spans="1:20" x14ac:dyDescent="0.3">
      <c r="A39" t="s">
        <v>165</v>
      </c>
      <c r="B39" s="9">
        <v>45279</v>
      </c>
      <c r="C39" t="s">
        <v>19</v>
      </c>
      <c r="D39" t="s">
        <v>20</v>
      </c>
      <c r="E39" t="s">
        <v>53</v>
      </c>
      <c r="F39" t="s">
        <v>166</v>
      </c>
      <c r="G39" t="s">
        <v>167</v>
      </c>
      <c r="H39" t="s">
        <v>24</v>
      </c>
      <c r="I39" t="s">
        <v>61</v>
      </c>
      <c r="J39">
        <v>18</v>
      </c>
      <c r="K39" s="1">
        <v>75919</v>
      </c>
      <c r="L39" s="1">
        <v>1366542</v>
      </c>
      <c r="M39">
        <v>0</v>
      </c>
      <c r="N39" s="10">
        <v>0</v>
      </c>
      <c r="O39" s="1">
        <f>Table1[[#This Row],[Total Sales NGN]]-(Table1[[#This Row],[Total Sales NGN]]*Table1[[#This Row],[Discount %2]])</f>
        <v>1366542</v>
      </c>
      <c r="P39" t="s">
        <v>57</v>
      </c>
      <c r="Q39">
        <v>4</v>
      </c>
      <c r="R39" t="s">
        <v>35</v>
      </c>
      <c r="S39">
        <v>15</v>
      </c>
      <c r="T39" s="1">
        <v>1470487</v>
      </c>
    </row>
    <row r="40" spans="1:20" x14ac:dyDescent="0.3">
      <c r="A40" t="s">
        <v>168</v>
      </c>
      <c r="B40" s="9">
        <v>45457</v>
      </c>
      <c r="C40" t="s">
        <v>19</v>
      </c>
      <c r="D40" t="s">
        <v>20</v>
      </c>
      <c r="E40" t="s">
        <v>37</v>
      </c>
      <c r="F40" t="s">
        <v>169</v>
      </c>
      <c r="G40" t="s">
        <v>170</v>
      </c>
      <c r="H40" t="s">
        <v>40</v>
      </c>
      <c r="I40" t="s">
        <v>171</v>
      </c>
      <c r="J40">
        <v>12</v>
      </c>
      <c r="K40" s="1">
        <v>3624</v>
      </c>
      <c r="L40" s="1">
        <v>43488</v>
      </c>
      <c r="M40">
        <v>0</v>
      </c>
      <c r="N40" s="10">
        <v>0</v>
      </c>
      <c r="O40" s="1">
        <f>Table1[[#This Row],[Total Sales NGN]]-(Table1[[#This Row],[Total Sales NGN]]*Table1[[#This Row],[Discount %2]])</f>
        <v>43488</v>
      </c>
      <c r="P40" t="s">
        <v>57</v>
      </c>
      <c r="Q40">
        <v>1</v>
      </c>
      <c r="R40" t="s">
        <v>35</v>
      </c>
      <c r="S40">
        <v>38</v>
      </c>
      <c r="T40" s="1">
        <v>394393</v>
      </c>
    </row>
    <row r="41" spans="1:20" x14ac:dyDescent="0.3">
      <c r="A41" t="s">
        <v>172</v>
      </c>
      <c r="B41" s="9">
        <v>44955</v>
      </c>
      <c r="C41" t="s">
        <v>19</v>
      </c>
      <c r="D41" t="s">
        <v>20</v>
      </c>
      <c r="E41" t="s">
        <v>37</v>
      </c>
      <c r="F41" t="s">
        <v>173</v>
      </c>
      <c r="G41" t="s">
        <v>27</v>
      </c>
      <c r="H41" t="s">
        <v>24</v>
      </c>
      <c r="I41" t="s">
        <v>174</v>
      </c>
      <c r="J41">
        <v>16</v>
      </c>
      <c r="K41" s="1">
        <v>235856</v>
      </c>
      <c r="L41" s="1">
        <v>3773696</v>
      </c>
      <c r="M41">
        <v>0</v>
      </c>
      <c r="N41" s="10">
        <v>0</v>
      </c>
      <c r="O41" s="1">
        <f>Table1[[#This Row],[Total Sales NGN]]-(Table1[[#This Row],[Total Sales NGN]]*Table1[[#This Row],[Discount %2]])</f>
        <v>3773696</v>
      </c>
      <c r="P41" t="s">
        <v>47</v>
      </c>
      <c r="Q41" t="s">
        <v>27</v>
      </c>
      <c r="R41" t="s">
        <v>35</v>
      </c>
      <c r="S41">
        <v>166</v>
      </c>
      <c r="T41" s="1">
        <v>1470487</v>
      </c>
    </row>
    <row r="42" spans="1:20" x14ac:dyDescent="0.3">
      <c r="A42" t="s">
        <v>175</v>
      </c>
      <c r="B42" s="9">
        <v>44977</v>
      </c>
      <c r="C42" t="s">
        <v>19</v>
      </c>
      <c r="D42" t="s">
        <v>20</v>
      </c>
      <c r="E42" t="s">
        <v>21</v>
      </c>
      <c r="F42" t="s">
        <v>176</v>
      </c>
      <c r="G42" t="s">
        <v>177</v>
      </c>
      <c r="H42" t="s">
        <v>65</v>
      </c>
      <c r="I42" t="s">
        <v>66</v>
      </c>
      <c r="J42">
        <v>19</v>
      </c>
      <c r="K42" s="1">
        <v>29562</v>
      </c>
      <c r="L42" s="1">
        <v>561678</v>
      </c>
      <c r="M42">
        <v>0</v>
      </c>
      <c r="N42" s="10">
        <v>0</v>
      </c>
      <c r="O42" s="1">
        <f>Table1[[#This Row],[Total Sales NGN]]-(Table1[[#This Row],[Total Sales NGN]]*Table1[[#This Row],[Discount %2]])</f>
        <v>561678</v>
      </c>
      <c r="P42" t="s">
        <v>57</v>
      </c>
      <c r="Q42">
        <v>2</v>
      </c>
      <c r="R42" t="s">
        <v>28</v>
      </c>
      <c r="S42">
        <v>13</v>
      </c>
      <c r="T42" s="1">
        <v>744194</v>
      </c>
    </row>
    <row r="43" spans="1:20" x14ac:dyDescent="0.3">
      <c r="A43" t="s">
        <v>178</v>
      </c>
      <c r="B43" s="9">
        <v>45308</v>
      </c>
      <c r="C43" t="s">
        <v>19</v>
      </c>
      <c r="D43" t="s">
        <v>20</v>
      </c>
      <c r="E43" t="s">
        <v>37</v>
      </c>
      <c r="F43" t="s">
        <v>179</v>
      </c>
      <c r="G43" t="s">
        <v>180</v>
      </c>
      <c r="H43" t="s">
        <v>45</v>
      </c>
      <c r="I43" t="s">
        <v>181</v>
      </c>
      <c r="J43">
        <v>16</v>
      </c>
      <c r="K43" s="1">
        <v>25828</v>
      </c>
      <c r="L43" s="1">
        <v>413248</v>
      </c>
      <c r="M43">
        <v>15</v>
      </c>
      <c r="N43" s="10">
        <v>0.15</v>
      </c>
      <c r="O43" s="1">
        <f>Table1[[#This Row],[Total Sales NGN]]-(Table1[[#This Row],[Total Sales NGN]]*Table1[[#This Row],[Discount %2]])</f>
        <v>351260.8</v>
      </c>
      <c r="P43" t="s">
        <v>57</v>
      </c>
      <c r="Q43">
        <v>4</v>
      </c>
      <c r="R43" t="s">
        <v>27</v>
      </c>
      <c r="S43">
        <v>27</v>
      </c>
      <c r="T43" s="1">
        <v>313112</v>
      </c>
    </row>
    <row r="44" spans="1:20" x14ac:dyDescent="0.3">
      <c r="A44" t="s">
        <v>182</v>
      </c>
      <c r="B44" s="9">
        <v>45483</v>
      </c>
      <c r="C44" t="s">
        <v>19</v>
      </c>
      <c r="D44" t="s">
        <v>20</v>
      </c>
      <c r="E44" t="s">
        <v>53</v>
      </c>
      <c r="F44" t="s">
        <v>183</v>
      </c>
      <c r="G44" t="s">
        <v>27</v>
      </c>
      <c r="H44" t="s">
        <v>45</v>
      </c>
      <c r="I44" t="s">
        <v>74</v>
      </c>
      <c r="J44">
        <v>9</v>
      </c>
      <c r="K44" s="1">
        <v>33258</v>
      </c>
      <c r="L44" s="1">
        <v>299322</v>
      </c>
      <c r="M44">
        <v>0</v>
      </c>
      <c r="N44" s="10">
        <v>0</v>
      </c>
      <c r="O44" s="1">
        <f>Table1[[#This Row],[Total Sales NGN]]-(Table1[[#This Row],[Total Sales NGN]]*Table1[[#This Row],[Discount %2]])</f>
        <v>299322</v>
      </c>
      <c r="P44" t="s">
        <v>34</v>
      </c>
      <c r="Q44">
        <v>2</v>
      </c>
      <c r="R44" t="s">
        <v>28</v>
      </c>
      <c r="S44">
        <v>168</v>
      </c>
      <c r="T44" s="1">
        <v>313112</v>
      </c>
    </row>
    <row r="45" spans="1:20" x14ac:dyDescent="0.3">
      <c r="A45" t="s">
        <v>184</v>
      </c>
      <c r="B45" s="9">
        <v>45526</v>
      </c>
      <c r="C45" t="s">
        <v>19</v>
      </c>
      <c r="D45" t="s">
        <v>20</v>
      </c>
      <c r="E45" t="s">
        <v>21</v>
      </c>
      <c r="F45" t="s">
        <v>185</v>
      </c>
      <c r="G45" t="s">
        <v>186</v>
      </c>
      <c r="H45" t="s">
        <v>32</v>
      </c>
      <c r="I45" t="s">
        <v>117</v>
      </c>
      <c r="J45">
        <v>10</v>
      </c>
      <c r="K45" s="1">
        <v>7139</v>
      </c>
      <c r="L45" s="1">
        <v>71390</v>
      </c>
      <c r="M45">
        <v>0</v>
      </c>
      <c r="N45" s="10">
        <v>0</v>
      </c>
      <c r="O45" s="1">
        <f>Table1[[#This Row],[Total Sales NGN]]-(Table1[[#This Row],[Total Sales NGN]]*Table1[[#This Row],[Discount %2]])</f>
        <v>71390</v>
      </c>
      <c r="P45" t="s">
        <v>26</v>
      </c>
      <c r="Q45" t="s">
        <v>27</v>
      </c>
      <c r="R45" t="s">
        <v>35</v>
      </c>
      <c r="S45">
        <v>62</v>
      </c>
      <c r="T45" s="1">
        <v>458369</v>
      </c>
    </row>
    <row r="46" spans="1:20" x14ac:dyDescent="0.3">
      <c r="A46" t="s">
        <v>187</v>
      </c>
      <c r="B46" s="9">
        <v>45615</v>
      </c>
      <c r="C46" t="s">
        <v>19</v>
      </c>
      <c r="D46" t="s">
        <v>20</v>
      </c>
      <c r="E46" t="s">
        <v>53</v>
      </c>
      <c r="F46" t="s">
        <v>188</v>
      </c>
      <c r="G46" t="s">
        <v>27</v>
      </c>
      <c r="H46" t="s">
        <v>32</v>
      </c>
      <c r="I46" t="s">
        <v>158</v>
      </c>
      <c r="J46">
        <v>3</v>
      </c>
      <c r="K46" s="1">
        <v>2270</v>
      </c>
      <c r="L46" s="1">
        <v>6810</v>
      </c>
      <c r="M46">
        <v>15</v>
      </c>
      <c r="N46" s="10">
        <v>0.15</v>
      </c>
      <c r="O46" s="1">
        <f>Table1[[#This Row],[Total Sales NGN]]-(Table1[[#This Row],[Total Sales NGN]]*Table1[[#This Row],[Discount %2]])</f>
        <v>5788.5</v>
      </c>
      <c r="P46" t="s">
        <v>27</v>
      </c>
      <c r="Q46">
        <v>1</v>
      </c>
      <c r="R46" t="s">
        <v>27</v>
      </c>
      <c r="S46">
        <v>107</v>
      </c>
      <c r="T46" s="1">
        <v>458369</v>
      </c>
    </row>
    <row r="47" spans="1:20" x14ac:dyDescent="0.3">
      <c r="A47" t="s">
        <v>189</v>
      </c>
      <c r="B47" s="9">
        <v>45260</v>
      </c>
      <c r="C47" t="s">
        <v>19</v>
      </c>
      <c r="D47" t="s">
        <v>20</v>
      </c>
      <c r="E47" t="s">
        <v>21</v>
      </c>
      <c r="F47" t="s">
        <v>190</v>
      </c>
      <c r="G47" t="s">
        <v>191</v>
      </c>
      <c r="H47" t="s">
        <v>40</v>
      </c>
      <c r="I47" t="s">
        <v>106</v>
      </c>
      <c r="J47">
        <v>20</v>
      </c>
      <c r="K47" s="1">
        <v>4123</v>
      </c>
      <c r="L47" s="1">
        <v>82460</v>
      </c>
      <c r="M47">
        <v>0</v>
      </c>
      <c r="N47" s="10">
        <v>0</v>
      </c>
      <c r="O47" s="1">
        <f>Table1[[#This Row],[Total Sales NGN]]-(Table1[[#This Row],[Total Sales NGN]]*Table1[[#This Row],[Discount %2]])</f>
        <v>82460</v>
      </c>
      <c r="P47" t="s">
        <v>27</v>
      </c>
      <c r="Q47">
        <v>2</v>
      </c>
      <c r="R47" t="s">
        <v>35</v>
      </c>
      <c r="S47">
        <v>198</v>
      </c>
      <c r="T47" s="1">
        <v>394393</v>
      </c>
    </row>
    <row r="48" spans="1:20" x14ac:dyDescent="0.3">
      <c r="A48" t="s">
        <v>192</v>
      </c>
      <c r="B48" s="9">
        <v>45001</v>
      </c>
      <c r="C48" t="s">
        <v>19</v>
      </c>
      <c r="D48" t="s">
        <v>20</v>
      </c>
      <c r="E48" t="s">
        <v>21</v>
      </c>
      <c r="F48" t="s">
        <v>193</v>
      </c>
      <c r="G48" t="s">
        <v>194</v>
      </c>
      <c r="H48" t="s">
        <v>24</v>
      </c>
      <c r="I48" t="s">
        <v>152</v>
      </c>
      <c r="J48">
        <v>19</v>
      </c>
      <c r="K48" s="1">
        <v>295105</v>
      </c>
      <c r="L48" s="1">
        <v>5606995</v>
      </c>
      <c r="M48">
        <v>20</v>
      </c>
      <c r="N48" s="10">
        <v>0.2</v>
      </c>
      <c r="O48" s="1">
        <f>Table1[[#This Row],[Total Sales NGN]]-(Table1[[#This Row],[Total Sales NGN]]*Table1[[#This Row],[Discount %2]])</f>
        <v>4485596</v>
      </c>
      <c r="P48" t="s">
        <v>27</v>
      </c>
      <c r="Q48">
        <v>2</v>
      </c>
      <c r="R48" t="s">
        <v>28</v>
      </c>
      <c r="S48">
        <v>8</v>
      </c>
      <c r="T48" s="1">
        <v>1470487</v>
      </c>
    </row>
    <row r="49" spans="1:20" x14ac:dyDescent="0.3">
      <c r="A49" t="s">
        <v>195</v>
      </c>
      <c r="B49" s="9">
        <v>45384</v>
      </c>
      <c r="C49" t="s">
        <v>19</v>
      </c>
      <c r="D49" t="s">
        <v>20</v>
      </c>
      <c r="E49" t="s">
        <v>37</v>
      </c>
      <c r="F49" t="s">
        <v>196</v>
      </c>
      <c r="G49" t="s">
        <v>27</v>
      </c>
      <c r="H49" t="s">
        <v>65</v>
      </c>
      <c r="I49" t="s">
        <v>66</v>
      </c>
      <c r="J49">
        <v>18</v>
      </c>
      <c r="K49" s="1">
        <v>107248</v>
      </c>
      <c r="L49" s="1">
        <v>1930464</v>
      </c>
      <c r="M49">
        <v>20</v>
      </c>
      <c r="N49" s="10">
        <v>0.2</v>
      </c>
      <c r="O49" s="1">
        <f>Table1[[#This Row],[Total Sales NGN]]-(Table1[[#This Row],[Total Sales NGN]]*Table1[[#This Row],[Discount %2]])</f>
        <v>1544371.2</v>
      </c>
      <c r="P49" t="s">
        <v>27</v>
      </c>
      <c r="Q49">
        <v>5</v>
      </c>
      <c r="R49" t="s">
        <v>35</v>
      </c>
      <c r="S49">
        <v>93</v>
      </c>
      <c r="T49" s="1">
        <v>744194</v>
      </c>
    </row>
    <row r="50" spans="1:20" x14ac:dyDescent="0.3">
      <c r="A50" t="s">
        <v>197</v>
      </c>
      <c r="B50" s="9">
        <v>45178</v>
      </c>
      <c r="C50" t="s">
        <v>19</v>
      </c>
      <c r="D50" t="s">
        <v>20</v>
      </c>
      <c r="E50" t="s">
        <v>21</v>
      </c>
      <c r="F50" t="s">
        <v>198</v>
      </c>
      <c r="G50" t="s">
        <v>199</v>
      </c>
      <c r="H50" t="s">
        <v>24</v>
      </c>
      <c r="I50" t="s">
        <v>56</v>
      </c>
      <c r="J50">
        <v>14</v>
      </c>
      <c r="K50" s="1">
        <v>109638</v>
      </c>
      <c r="L50" s="1">
        <v>1534932</v>
      </c>
      <c r="M50">
        <v>0</v>
      </c>
      <c r="N50" s="10">
        <v>0</v>
      </c>
      <c r="O50" s="1">
        <f>Table1[[#This Row],[Total Sales NGN]]-(Table1[[#This Row],[Total Sales NGN]]*Table1[[#This Row],[Discount %2]])</f>
        <v>1534932</v>
      </c>
      <c r="P50" t="s">
        <v>27</v>
      </c>
      <c r="Q50">
        <v>3</v>
      </c>
      <c r="R50" t="s">
        <v>35</v>
      </c>
      <c r="S50">
        <v>104</v>
      </c>
      <c r="T50" s="1">
        <v>1470487</v>
      </c>
    </row>
    <row r="51" spans="1:20" x14ac:dyDescent="0.3">
      <c r="A51" t="s">
        <v>200</v>
      </c>
      <c r="B51" s="9">
        <v>45460</v>
      </c>
      <c r="C51" t="s">
        <v>19</v>
      </c>
      <c r="D51" t="s">
        <v>20</v>
      </c>
      <c r="E51" t="s">
        <v>37</v>
      </c>
      <c r="F51" t="s">
        <v>201</v>
      </c>
      <c r="G51" t="s">
        <v>202</v>
      </c>
      <c r="H51" t="s">
        <v>65</v>
      </c>
      <c r="I51" t="s">
        <v>78</v>
      </c>
      <c r="J51">
        <v>5</v>
      </c>
      <c r="K51" s="1">
        <v>46548</v>
      </c>
      <c r="L51" s="1">
        <v>232740</v>
      </c>
      <c r="M51">
        <v>10</v>
      </c>
      <c r="N51" s="10">
        <v>0.1</v>
      </c>
      <c r="O51" s="1">
        <f>Table1[[#This Row],[Total Sales NGN]]-(Table1[[#This Row],[Total Sales NGN]]*Table1[[#This Row],[Discount %2]])</f>
        <v>209466</v>
      </c>
      <c r="P51" t="s">
        <v>26</v>
      </c>
      <c r="Q51" t="s">
        <v>27</v>
      </c>
      <c r="R51" t="s">
        <v>35</v>
      </c>
      <c r="S51">
        <v>156</v>
      </c>
      <c r="T51" s="1">
        <v>744194</v>
      </c>
    </row>
    <row r="52" spans="1:20" x14ac:dyDescent="0.3">
      <c r="A52" t="s">
        <v>203</v>
      </c>
      <c r="B52" s="9">
        <v>45650</v>
      </c>
      <c r="C52" t="s">
        <v>19</v>
      </c>
      <c r="D52" t="s">
        <v>20</v>
      </c>
      <c r="E52" t="s">
        <v>37</v>
      </c>
      <c r="F52" t="s">
        <v>204</v>
      </c>
      <c r="G52" t="s">
        <v>205</v>
      </c>
      <c r="H52" t="s">
        <v>40</v>
      </c>
      <c r="I52" t="s">
        <v>137</v>
      </c>
      <c r="J52">
        <v>6</v>
      </c>
      <c r="K52" s="1">
        <v>12650</v>
      </c>
      <c r="L52" s="1">
        <v>75900</v>
      </c>
      <c r="M52">
        <v>20</v>
      </c>
      <c r="N52" s="10">
        <v>0.2</v>
      </c>
      <c r="O52" s="1">
        <f>Table1[[#This Row],[Total Sales NGN]]-(Table1[[#This Row],[Total Sales NGN]]*Table1[[#This Row],[Discount %2]])</f>
        <v>60720</v>
      </c>
      <c r="P52" t="s">
        <v>27</v>
      </c>
      <c r="Q52">
        <v>2</v>
      </c>
      <c r="R52" t="s">
        <v>28</v>
      </c>
      <c r="S52">
        <v>35</v>
      </c>
      <c r="T52" s="1">
        <v>394393</v>
      </c>
    </row>
    <row r="53" spans="1:20" x14ac:dyDescent="0.3">
      <c r="A53" t="s">
        <v>206</v>
      </c>
      <c r="B53" s="9">
        <v>45194</v>
      </c>
      <c r="C53" t="s">
        <v>19</v>
      </c>
      <c r="D53" t="s">
        <v>20</v>
      </c>
      <c r="E53" t="s">
        <v>21</v>
      </c>
      <c r="F53" t="s">
        <v>207</v>
      </c>
      <c r="G53" t="s">
        <v>208</v>
      </c>
      <c r="H53" t="s">
        <v>45</v>
      </c>
      <c r="I53" t="s">
        <v>46</v>
      </c>
      <c r="J53">
        <v>18</v>
      </c>
      <c r="K53" s="1">
        <v>24504</v>
      </c>
      <c r="L53" s="1">
        <v>441072</v>
      </c>
      <c r="M53">
        <v>10</v>
      </c>
      <c r="N53" s="10">
        <v>0.1</v>
      </c>
      <c r="O53" s="1">
        <f>Table1[[#This Row],[Total Sales NGN]]-(Table1[[#This Row],[Total Sales NGN]]*Table1[[#This Row],[Discount %2]])</f>
        <v>396964.8</v>
      </c>
      <c r="P53" t="s">
        <v>27</v>
      </c>
      <c r="Q53">
        <v>4</v>
      </c>
      <c r="R53" t="s">
        <v>35</v>
      </c>
      <c r="S53">
        <v>108</v>
      </c>
      <c r="T53" s="1">
        <v>313112</v>
      </c>
    </row>
    <row r="54" spans="1:20" x14ac:dyDescent="0.3">
      <c r="A54" t="s">
        <v>209</v>
      </c>
      <c r="B54" s="9">
        <v>45233</v>
      </c>
      <c r="C54" t="s">
        <v>19</v>
      </c>
      <c r="D54" t="s">
        <v>20</v>
      </c>
      <c r="E54" t="s">
        <v>21</v>
      </c>
      <c r="F54" t="s">
        <v>132</v>
      </c>
      <c r="G54" t="s">
        <v>210</v>
      </c>
      <c r="H54" t="s">
        <v>45</v>
      </c>
      <c r="I54" t="s">
        <v>211</v>
      </c>
      <c r="J54">
        <v>7</v>
      </c>
      <c r="K54" s="1">
        <v>6296</v>
      </c>
      <c r="L54" s="1">
        <v>44072</v>
      </c>
      <c r="M54">
        <v>20</v>
      </c>
      <c r="N54" s="10">
        <v>0.2</v>
      </c>
      <c r="O54" s="1">
        <f>Table1[[#This Row],[Total Sales NGN]]-(Table1[[#This Row],[Total Sales NGN]]*Table1[[#This Row],[Discount %2]])</f>
        <v>35257.599999999999</v>
      </c>
      <c r="P54" t="s">
        <v>57</v>
      </c>
      <c r="Q54">
        <v>1</v>
      </c>
      <c r="R54" t="s">
        <v>35</v>
      </c>
      <c r="S54">
        <v>101</v>
      </c>
      <c r="T54" s="1">
        <v>313112</v>
      </c>
    </row>
    <row r="55" spans="1:20" x14ac:dyDescent="0.3">
      <c r="A55" t="s">
        <v>212</v>
      </c>
      <c r="B55" s="9">
        <v>45177</v>
      </c>
      <c r="C55" t="s">
        <v>19</v>
      </c>
      <c r="D55" t="s">
        <v>20</v>
      </c>
      <c r="E55" t="s">
        <v>37</v>
      </c>
      <c r="F55" t="s">
        <v>163</v>
      </c>
      <c r="G55" t="s">
        <v>213</v>
      </c>
      <c r="H55" t="s">
        <v>32</v>
      </c>
      <c r="I55" t="s">
        <v>141</v>
      </c>
      <c r="J55">
        <v>14</v>
      </c>
      <c r="K55" s="1">
        <v>24961</v>
      </c>
      <c r="L55" s="1">
        <v>349454</v>
      </c>
      <c r="M55">
        <v>0</v>
      </c>
      <c r="N55" s="10">
        <v>0</v>
      </c>
      <c r="O55" s="1">
        <f>Table1[[#This Row],[Total Sales NGN]]-(Table1[[#This Row],[Total Sales NGN]]*Table1[[#This Row],[Discount %2]])</f>
        <v>349454</v>
      </c>
      <c r="P55" t="s">
        <v>27</v>
      </c>
      <c r="Q55">
        <v>3</v>
      </c>
      <c r="R55" t="s">
        <v>35</v>
      </c>
      <c r="S55">
        <v>185</v>
      </c>
      <c r="T55" s="1">
        <v>458369</v>
      </c>
    </row>
    <row r="56" spans="1:20" x14ac:dyDescent="0.3">
      <c r="A56" t="s">
        <v>214</v>
      </c>
      <c r="B56" s="9">
        <v>45011</v>
      </c>
      <c r="C56" t="s">
        <v>19</v>
      </c>
      <c r="D56" t="s">
        <v>20</v>
      </c>
      <c r="E56" t="s">
        <v>21</v>
      </c>
      <c r="F56" t="s">
        <v>215</v>
      </c>
      <c r="G56" t="s">
        <v>216</v>
      </c>
      <c r="H56" t="s">
        <v>40</v>
      </c>
      <c r="I56" t="s">
        <v>106</v>
      </c>
      <c r="J56">
        <v>13</v>
      </c>
      <c r="K56" s="1">
        <v>10963</v>
      </c>
      <c r="L56" s="1">
        <v>142519</v>
      </c>
      <c r="M56">
        <v>0</v>
      </c>
      <c r="N56" s="10">
        <v>0</v>
      </c>
      <c r="O56" s="1">
        <f>Table1[[#This Row],[Total Sales NGN]]-(Table1[[#This Row],[Total Sales NGN]]*Table1[[#This Row],[Discount %2]])</f>
        <v>142519</v>
      </c>
      <c r="P56" t="s">
        <v>26</v>
      </c>
      <c r="Q56" t="s">
        <v>27</v>
      </c>
      <c r="R56" t="s">
        <v>35</v>
      </c>
      <c r="S56">
        <v>156</v>
      </c>
      <c r="T56" s="1">
        <v>394393</v>
      </c>
    </row>
    <row r="57" spans="1:20" x14ac:dyDescent="0.3">
      <c r="A57" t="s">
        <v>217</v>
      </c>
      <c r="B57" s="9">
        <v>45247</v>
      </c>
      <c r="C57" t="s">
        <v>19</v>
      </c>
      <c r="D57" t="s">
        <v>20</v>
      </c>
      <c r="E57" t="s">
        <v>21</v>
      </c>
      <c r="F57" t="s">
        <v>218</v>
      </c>
      <c r="G57" t="s">
        <v>219</v>
      </c>
      <c r="H57" t="s">
        <v>40</v>
      </c>
      <c r="I57" t="s">
        <v>123</v>
      </c>
      <c r="J57">
        <v>10</v>
      </c>
      <c r="K57" s="1">
        <v>5734</v>
      </c>
      <c r="L57" s="1">
        <v>57340</v>
      </c>
      <c r="M57">
        <v>10</v>
      </c>
      <c r="N57" s="10">
        <v>0.1</v>
      </c>
      <c r="O57" s="1">
        <f>Table1[[#This Row],[Total Sales NGN]]-(Table1[[#This Row],[Total Sales NGN]]*Table1[[#This Row],[Discount %2]])</f>
        <v>51606</v>
      </c>
      <c r="P57" t="s">
        <v>26</v>
      </c>
      <c r="Q57">
        <v>5</v>
      </c>
      <c r="R57" t="s">
        <v>35</v>
      </c>
      <c r="S57">
        <v>11</v>
      </c>
      <c r="T57" s="1">
        <v>394393</v>
      </c>
    </row>
    <row r="58" spans="1:20" x14ac:dyDescent="0.3">
      <c r="A58" t="s">
        <v>220</v>
      </c>
      <c r="B58" s="9">
        <v>45529</v>
      </c>
      <c r="C58" t="s">
        <v>19</v>
      </c>
      <c r="D58" t="s">
        <v>20</v>
      </c>
      <c r="E58" t="s">
        <v>37</v>
      </c>
      <c r="F58" t="s">
        <v>221</v>
      </c>
      <c r="G58" t="s">
        <v>222</v>
      </c>
      <c r="H58" t="s">
        <v>24</v>
      </c>
      <c r="I58" t="s">
        <v>56</v>
      </c>
      <c r="J58">
        <v>11</v>
      </c>
      <c r="K58" s="1">
        <v>253725</v>
      </c>
      <c r="L58" s="1">
        <v>2790975</v>
      </c>
      <c r="M58">
        <v>15</v>
      </c>
      <c r="N58" s="10">
        <v>0.15</v>
      </c>
      <c r="O58" s="1">
        <f>Table1[[#This Row],[Total Sales NGN]]-(Table1[[#This Row],[Total Sales NGN]]*Table1[[#This Row],[Discount %2]])</f>
        <v>2372328.75</v>
      </c>
      <c r="P58" t="s">
        <v>27</v>
      </c>
      <c r="Q58">
        <v>1</v>
      </c>
      <c r="R58" t="s">
        <v>28</v>
      </c>
      <c r="S58">
        <v>165</v>
      </c>
      <c r="T58" s="1">
        <v>1470487</v>
      </c>
    </row>
    <row r="59" spans="1:20" x14ac:dyDescent="0.3">
      <c r="A59" t="s">
        <v>223</v>
      </c>
      <c r="B59" s="9">
        <v>45279</v>
      </c>
      <c r="C59" t="s">
        <v>19</v>
      </c>
      <c r="D59" t="s">
        <v>20</v>
      </c>
      <c r="E59" t="s">
        <v>21</v>
      </c>
      <c r="F59" t="s">
        <v>224</v>
      </c>
      <c r="G59" t="s">
        <v>225</v>
      </c>
      <c r="H59" t="s">
        <v>24</v>
      </c>
      <c r="I59" t="s">
        <v>61</v>
      </c>
      <c r="J59">
        <v>16</v>
      </c>
      <c r="K59" s="1">
        <v>349987</v>
      </c>
      <c r="L59" s="1">
        <v>5599792</v>
      </c>
      <c r="M59">
        <v>15</v>
      </c>
      <c r="N59" s="10">
        <v>0.15</v>
      </c>
      <c r="O59" s="1">
        <f>Table1[[#This Row],[Total Sales NGN]]-(Table1[[#This Row],[Total Sales NGN]]*Table1[[#This Row],[Discount %2]])</f>
        <v>4759823.2</v>
      </c>
      <c r="P59" t="s">
        <v>57</v>
      </c>
      <c r="Q59">
        <v>5</v>
      </c>
      <c r="R59" t="s">
        <v>35</v>
      </c>
      <c r="S59">
        <v>120</v>
      </c>
      <c r="T59" s="1">
        <v>1470487</v>
      </c>
    </row>
    <row r="60" spans="1:20" x14ac:dyDescent="0.3">
      <c r="A60" t="s">
        <v>226</v>
      </c>
      <c r="B60" s="9">
        <v>45503</v>
      </c>
      <c r="C60" t="s">
        <v>19</v>
      </c>
      <c r="D60" t="s">
        <v>20</v>
      </c>
      <c r="E60" t="s">
        <v>37</v>
      </c>
      <c r="F60" t="s">
        <v>227</v>
      </c>
      <c r="G60" t="s">
        <v>228</v>
      </c>
      <c r="H60" t="s">
        <v>40</v>
      </c>
      <c r="I60" t="s">
        <v>171</v>
      </c>
      <c r="J60">
        <v>10</v>
      </c>
      <c r="K60" s="1">
        <v>16831</v>
      </c>
      <c r="L60" s="1">
        <v>168310</v>
      </c>
      <c r="M60">
        <v>0</v>
      </c>
      <c r="N60" s="10">
        <v>0</v>
      </c>
      <c r="O60" s="1">
        <f>Table1[[#This Row],[Total Sales NGN]]-(Table1[[#This Row],[Total Sales NGN]]*Table1[[#This Row],[Discount %2]])</f>
        <v>168310</v>
      </c>
      <c r="P60" t="s">
        <v>26</v>
      </c>
      <c r="Q60">
        <v>7</v>
      </c>
      <c r="R60" t="s">
        <v>35</v>
      </c>
      <c r="S60">
        <v>0</v>
      </c>
      <c r="T60" s="1">
        <v>394393</v>
      </c>
    </row>
    <row r="61" spans="1:20" x14ac:dyDescent="0.3">
      <c r="A61" t="s">
        <v>229</v>
      </c>
      <c r="B61" s="9">
        <v>45125</v>
      </c>
      <c r="C61" t="s">
        <v>19</v>
      </c>
      <c r="D61" t="s">
        <v>20</v>
      </c>
      <c r="E61" t="s">
        <v>53</v>
      </c>
      <c r="F61" t="s">
        <v>230</v>
      </c>
      <c r="G61" t="s">
        <v>231</v>
      </c>
      <c r="H61" t="s">
        <v>40</v>
      </c>
      <c r="I61" t="s">
        <v>123</v>
      </c>
      <c r="J61">
        <v>19</v>
      </c>
      <c r="K61" s="1">
        <v>13278</v>
      </c>
      <c r="L61" s="1">
        <v>252282</v>
      </c>
      <c r="M61">
        <v>0</v>
      </c>
      <c r="N61" s="10">
        <v>0</v>
      </c>
      <c r="O61" s="1">
        <f>Table1[[#This Row],[Total Sales NGN]]-(Table1[[#This Row],[Total Sales NGN]]*Table1[[#This Row],[Discount %2]])</f>
        <v>252282</v>
      </c>
      <c r="P61" t="s">
        <v>47</v>
      </c>
      <c r="Q61">
        <v>2</v>
      </c>
      <c r="R61" t="s">
        <v>28</v>
      </c>
      <c r="S61">
        <v>2</v>
      </c>
      <c r="T61" s="1">
        <v>394393</v>
      </c>
    </row>
    <row r="62" spans="1:20" x14ac:dyDescent="0.3">
      <c r="A62" t="s">
        <v>232</v>
      </c>
      <c r="B62" s="9">
        <v>45166</v>
      </c>
      <c r="C62" t="s">
        <v>19</v>
      </c>
      <c r="D62" t="s">
        <v>20</v>
      </c>
      <c r="E62" t="s">
        <v>37</v>
      </c>
      <c r="F62" t="s">
        <v>233</v>
      </c>
      <c r="G62" t="s">
        <v>27</v>
      </c>
      <c r="H62" t="s">
        <v>24</v>
      </c>
      <c r="I62" t="s">
        <v>174</v>
      </c>
      <c r="J62">
        <v>17</v>
      </c>
      <c r="K62" s="1">
        <v>334254</v>
      </c>
      <c r="L62" s="1">
        <v>5682318</v>
      </c>
      <c r="M62">
        <v>0</v>
      </c>
      <c r="N62" s="10">
        <v>0</v>
      </c>
      <c r="O62" s="1">
        <f>Table1[[#This Row],[Total Sales NGN]]-(Table1[[#This Row],[Total Sales NGN]]*Table1[[#This Row],[Discount %2]])</f>
        <v>5682318</v>
      </c>
      <c r="P62" t="s">
        <v>34</v>
      </c>
      <c r="Q62">
        <v>7</v>
      </c>
      <c r="R62" t="s">
        <v>35</v>
      </c>
      <c r="S62">
        <v>178</v>
      </c>
      <c r="T62" s="1">
        <v>1470487</v>
      </c>
    </row>
    <row r="63" spans="1:20" x14ac:dyDescent="0.3">
      <c r="A63" t="s">
        <v>234</v>
      </c>
      <c r="B63" s="9">
        <v>45155</v>
      </c>
      <c r="C63" t="s">
        <v>19</v>
      </c>
      <c r="D63" t="s">
        <v>20</v>
      </c>
      <c r="E63" t="s">
        <v>37</v>
      </c>
      <c r="F63" t="s">
        <v>235</v>
      </c>
      <c r="G63" t="s">
        <v>236</v>
      </c>
      <c r="H63" t="s">
        <v>32</v>
      </c>
      <c r="I63" t="s">
        <v>237</v>
      </c>
      <c r="J63">
        <v>12</v>
      </c>
      <c r="K63" s="1">
        <v>18131</v>
      </c>
      <c r="L63" s="1">
        <v>217572</v>
      </c>
      <c r="M63">
        <v>5</v>
      </c>
      <c r="N63" s="10">
        <v>0.05</v>
      </c>
      <c r="O63" s="1">
        <f>Table1[[#This Row],[Total Sales NGN]]-(Table1[[#This Row],[Total Sales NGN]]*Table1[[#This Row],[Discount %2]])</f>
        <v>206693.4</v>
      </c>
      <c r="P63" t="s">
        <v>26</v>
      </c>
      <c r="Q63" t="s">
        <v>27</v>
      </c>
      <c r="R63" t="s">
        <v>27</v>
      </c>
      <c r="S63">
        <v>6</v>
      </c>
      <c r="T63" s="1">
        <v>458369</v>
      </c>
    </row>
    <row r="64" spans="1:20" x14ac:dyDescent="0.3">
      <c r="A64" t="s">
        <v>238</v>
      </c>
      <c r="B64" s="9">
        <v>45099</v>
      </c>
      <c r="C64" t="s">
        <v>19</v>
      </c>
      <c r="D64" t="s">
        <v>20</v>
      </c>
      <c r="E64" t="s">
        <v>37</v>
      </c>
      <c r="F64" t="s">
        <v>239</v>
      </c>
      <c r="G64" t="s">
        <v>240</v>
      </c>
      <c r="H64" t="s">
        <v>24</v>
      </c>
      <c r="I64" t="s">
        <v>61</v>
      </c>
      <c r="J64">
        <v>18</v>
      </c>
      <c r="K64" s="1">
        <v>119550</v>
      </c>
      <c r="L64" s="1">
        <v>2151900</v>
      </c>
      <c r="M64">
        <v>15</v>
      </c>
      <c r="N64" s="10">
        <v>0.15</v>
      </c>
      <c r="O64" s="1">
        <f>Table1[[#This Row],[Total Sales NGN]]-(Table1[[#This Row],[Total Sales NGN]]*Table1[[#This Row],[Discount %2]])</f>
        <v>1829115</v>
      </c>
      <c r="P64" t="s">
        <v>26</v>
      </c>
      <c r="Q64">
        <v>3</v>
      </c>
      <c r="R64" t="s">
        <v>35</v>
      </c>
      <c r="S64">
        <v>128</v>
      </c>
      <c r="T64" s="1">
        <v>1470487</v>
      </c>
    </row>
    <row r="65" spans="1:20" x14ac:dyDescent="0.3">
      <c r="A65" t="s">
        <v>241</v>
      </c>
      <c r="B65" s="9">
        <v>45345</v>
      </c>
      <c r="C65" t="s">
        <v>19</v>
      </c>
      <c r="D65" t="s">
        <v>20</v>
      </c>
      <c r="E65" t="s">
        <v>53</v>
      </c>
      <c r="F65" t="s">
        <v>242</v>
      </c>
      <c r="G65" t="s">
        <v>243</v>
      </c>
      <c r="H65" t="s">
        <v>24</v>
      </c>
      <c r="I65" t="s">
        <v>174</v>
      </c>
      <c r="J65">
        <v>11</v>
      </c>
      <c r="K65" s="1">
        <v>40433</v>
      </c>
      <c r="L65" s="1">
        <v>444763</v>
      </c>
      <c r="M65">
        <v>0</v>
      </c>
      <c r="N65" s="10">
        <v>0</v>
      </c>
      <c r="O65" s="1">
        <f>Table1[[#This Row],[Total Sales NGN]]-(Table1[[#This Row],[Total Sales NGN]]*Table1[[#This Row],[Discount %2]])</f>
        <v>444763</v>
      </c>
      <c r="P65" t="s">
        <v>47</v>
      </c>
      <c r="Q65">
        <v>1</v>
      </c>
      <c r="R65" t="s">
        <v>35</v>
      </c>
      <c r="S65">
        <v>163</v>
      </c>
      <c r="T65" s="1">
        <v>1470487</v>
      </c>
    </row>
    <row r="66" spans="1:20" x14ac:dyDescent="0.3">
      <c r="A66" t="s">
        <v>244</v>
      </c>
      <c r="B66" s="9">
        <v>45398</v>
      </c>
      <c r="C66" t="s">
        <v>19</v>
      </c>
      <c r="D66" t="s">
        <v>20</v>
      </c>
      <c r="E66" t="s">
        <v>37</v>
      </c>
      <c r="F66" t="s">
        <v>245</v>
      </c>
      <c r="G66" t="s">
        <v>246</v>
      </c>
      <c r="H66" t="s">
        <v>40</v>
      </c>
      <c r="I66" t="s">
        <v>123</v>
      </c>
      <c r="J66">
        <v>11</v>
      </c>
      <c r="K66" s="1">
        <v>15965</v>
      </c>
      <c r="L66" s="1">
        <v>175615</v>
      </c>
      <c r="M66">
        <v>15</v>
      </c>
      <c r="N66" s="10">
        <v>0.15</v>
      </c>
      <c r="O66" s="1">
        <f>Table1[[#This Row],[Total Sales NGN]]-(Table1[[#This Row],[Total Sales NGN]]*Table1[[#This Row],[Discount %2]])</f>
        <v>149272.75</v>
      </c>
      <c r="P66" t="s">
        <v>57</v>
      </c>
      <c r="Q66">
        <v>1</v>
      </c>
      <c r="R66" t="s">
        <v>35</v>
      </c>
      <c r="S66">
        <v>15</v>
      </c>
      <c r="T66" s="1">
        <v>394393</v>
      </c>
    </row>
    <row r="67" spans="1:20" x14ac:dyDescent="0.3">
      <c r="A67" t="s">
        <v>247</v>
      </c>
      <c r="B67" s="9">
        <v>45266</v>
      </c>
      <c r="C67" t="s">
        <v>19</v>
      </c>
      <c r="D67" t="s">
        <v>20</v>
      </c>
      <c r="E67" t="s">
        <v>53</v>
      </c>
      <c r="F67" t="s">
        <v>132</v>
      </c>
      <c r="G67" t="s">
        <v>248</v>
      </c>
      <c r="H67" t="s">
        <v>45</v>
      </c>
      <c r="I67" t="s">
        <v>130</v>
      </c>
      <c r="J67">
        <v>16</v>
      </c>
      <c r="K67" s="1">
        <v>36986</v>
      </c>
      <c r="L67" s="1">
        <v>591776</v>
      </c>
      <c r="M67">
        <v>0</v>
      </c>
      <c r="N67" s="10">
        <v>0</v>
      </c>
      <c r="O67" s="1">
        <f>Table1[[#This Row],[Total Sales NGN]]-(Table1[[#This Row],[Total Sales NGN]]*Table1[[#This Row],[Discount %2]])</f>
        <v>591776</v>
      </c>
      <c r="P67" t="s">
        <v>27</v>
      </c>
      <c r="Q67">
        <v>3</v>
      </c>
      <c r="R67" t="s">
        <v>35</v>
      </c>
      <c r="S67">
        <v>199</v>
      </c>
      <c r="T67" s="1">
        <v>313112</v>
      </c>
    </row>
    <row r="68" spans="1:20" x14ac:dyDescent="0.3">
      <c r="A68" t="s">
        <v>249</v>
      </c>
      <c r="B68" s="9">
        <v>45329</v>
      </c>
      <c r="C68" t="s">
        <v>19</v>
      </c>
      <c r="D68" t="s">
        <v>20</v>
      </c>
      <c r="E68" t="s">
        <v>53</v>
      </c>
      <c r="F68" t="s">
        <v>233</v>
      </c>
      <c r="G68" t="s">
        <v>250</v>
      </c>
      <c r="H68" t="s">
        <v>65</v>
      </c>
      <c r="I68" t="s">
        <v>78</v>
      </c>
      <c r="J68">
        <v>1</v>
      </c>
      <c r="K68" s="1">
        <v>101597</v>
      </c>
      <c r="L68" s="1">
        <v>101597</v>
      </c>
      <c r="M68">
        <v>0</v>
      </c>
      <c r="N68" s="10">
        <v>0</v>
      </c>
      <c r="O68" s="1">
        <f>Table1[[#This Row],[Total Sales NGN]]-(Table1[[#This Row],[Total Sales NGN]]*Table1[[#This Row],[Discount %2]])</f>
        <v>101597</v>
      </c>
      <c r="P68" t="s">
        <v>57</v>
      </c>
      <c r="Q68">
        <v>2</v>
      </c>
      <c r="R68" t="s">
        <v>35</v>
      </c>
      <c r="S68">
        <v>39</v>
      </c>
      <c r="T68" s="1">
        <v>744194</v>
      </c>
    </row>
    <row r="69" spans="1:20" x14ac:dyDescent="0.3">
      <c r="A69" t="s">
        <v>251</v>
      </c>
      <c r="B69" s="9">
        <v>45586</v>
      </c>
      <c r="C69" t="s">
        <v>19</v>
      </c>
      <c r="D69" t="s">
        <v>20</v>
      </c>
      <c r="E69" t="s">
        <v>37</v>
      </c>
      <c r="F69" t="s">
        <v>252</v>
      </c>
      <c r="G69" t="s">
        <v>253</v>
      </c>
      <c r="H69" t="s">
        <v>32</v>
      </c>
      <c r="I69" t="s">
        <v>113</v>
      </c>
      <c r="J69">
        <v>9</v>
      </c>
      <c r="K69" s="1">
        <v>6574</v>
      </c>
      <c r="L69" s="1">
        <v>59166</v>
      </c>
      <c r="M69">
        <v>0</v>
      </c>
      <c r="N69" s="10">
        <v>0</v>
      </c>
      <c r="O69" s="1">
        <f>Table1[[#This Row],[Total Sales NGN]]-(Table1[[#This Row],[Total Sales NGN]]*Table1[[#This Row],[Discount %2]])</f>
        <v>59166</v>
      </c>
      <c r="P69" t="s">
        <v>27</v>
      </c>
      <c r="Q69">
        <v>3</v>
      </c>
      <c r="R69" t="s">
        <v>35</v>
      </c>
      <c r="S69">
        <v>5</v>
      </c>
      <c r="T69" s="1">
        <v>458369</v>
      </c>
    </row>
    <row r="70" spans="1:20" x14ac:dyDescent="0.3">
      <c r="A70" t="s">
        <v>254</v>
      </c>
      <c r="B70" s="9">
        <v>45648</v>
      </c>
      <c r="C70" t="s">
        <v>19</v>
      </c>
      <c r="D70" t="s">
        <v>20</v>
      </c>
      <c r="E70" t="s">
        <v>21</v>
      </c>
      <c r="F70" t="s">
        <v>80</v>
      </c>
      <c r="G70" t="s">
        <v>255</v>
      </c>
      <c r="H70" t="s">
        <v>32</v>
      </c>
      <c r="I70" t="s">
        <v>95</v>
      </c>
      <c r="J70">
        <v>10</v>
      </c>
      <c r="K70" s="1">
        <v>5971</v>
      </c>
      <c r="L70" s="1">
        <v>59710</v>
      </c>
      <c r="M70">
        <v>0</v>
      </c>
      <c r="N70" s="10">
        <v>0</v>
      </c>
      <c r="O70" s="1">
        <f>Table1[[#This Row],[Total Sales NGN]]-(Table1[[#This Row],[Total Sales NGN]]*Table1[[#This Row],[Discount %2]])</f>
        <v>59710</v>
      </c>
      <c r="P70" t="s">
        <v>27</v>
      </c>
      <c r="Q70">
        <v>3</v>
      </c>
      <c r="R70" t="s">
        <v>35</v>
      </c>
      <c r="S70">
        <v>44</v>
      </c>
      <c r="T70" s="1">
        <v>458369</v>
      </c>
    </row>
    <row r="71" spans="1:20" x14ac:dyDescent="0.3">
      <c r="A71" t="s">
        <v>256</v>
      </c>
      <c r="B71" s="9">
        <v>45060</v>
      </c>
      <c r="C71" t="s">
        <v>19</v>
      </c>
      <c r="D71" t="s">
        <v>20</v>
      </c>
      <c r="E71" t="s">
        <v>37</v>
      </c>
      <c r="F71" t="s">
        <v>183</v>
      </c>
      <c r="G71" t="s">
        <v>257</v>
      </c>
      <c r="H71" t="s">
        <v>45</v>
      </c>
      <c r="I71" t="s">
        <v>46</v>
      </c>
      <c r="J71">
        <v>10</v>
      </c>
      <c r="K71" s="1">
        <v>10188</v>
      </c>
      <c r="L71" s="1">
        <v>101880</v>
      </c>
      <c r="M71">
        <v>0</v>
      </c>
      <c r="N71" s="10">
        <v>0</v>
      </c>
      <c r="O71" s="1">
        <f>Table1[[#This Row],[Total Sales NGN]]-(Table1[[#This Row],[Total Sales NGN]]*Table1[[#This Row],[Discount %2]])</f>
        <v>101880</v>
      </c>
      <c r="P71" t="s">
        <v>26</v>
      </c>
      <c r="Q71">
        <v>1</v>
      </c>
      <c r="R71" t="s">
        <v>35</v>
      </c>
      <c r="S71">
        <v>115</v>
      </c>
      <c r="T71" s="1">
        <v>313112</v>
      </c>
    </row>
    <row r="72" spans="1:20" x14ac:dyDescent="0.3">
      <c r="A72" t="s">
        <v>258</v>
      </c>
      <c r="B72" s="9">
        <v>45378</v>
      </c>
      <c r="C72" t="s">
        <v>19</v>
      </c>
      <c r="D72" t="s">
        <v>20</v>
      </c>
      <c r="E72" t="s">
        <v>53</v>
      </c>
      <c r="F72" t="s">
        <v>259</v>
      </c>
      <c r="G72" t="s">
        <v>260</v>
      </c>
      <c r="H72" t="s">
        <v>24</v>
      </c>
      <c r="I72" t="s">
        <v>161</v>
      </c>
      <c r="J72">
        <v>4</v>
      </c>
      <c r="K72" s="1">
        <v>35186</v>
      </c>
      <c r="L72" s="1">
        <v>140744</v>
      </c>
      <c r="M72">
        <v>0</v>
      </c>
      <c r="N72" s="10">
        <v>0</v>
      </c>
      <c r="O72" s="1">
        <f>Table1[[#This Row],[Total Sales NGN]]-(Table1[[#This Row],[Total Sales NGN]]*Table1[[#This Row],[Discount %2]])</f>
        <v>140744</v>
      </c>
      <c r="P72" t="s">
        <v>26</v>
      </c>
      <c r="Q72">
        <v>3</v>
      </c>
      <c r="R72" t="s">
        <v>28</v>
      </c>
      <c r="S72">
        <v>90</v>
      </c>
      <c r="T72" s="1">
        <v>1470487</v>
      </c>
    </row>
    <row r="73" spans="1:20" x14ac:dyDescent="0.3">
      <c r="A73" t="s">
        <v>261</v>
      </c>
      <c r="B73" s="9">
        <v>45642</v>
      </c>
      <c r="C73" t="s">
        <v>19</v>
      </c>
      <c r="D73" t="s">
        <v>20</v>
      </c>
      <c r="E73" t="s">
        <v>37</v>
      </c>
      <c r="F73" t="s">
        <v>262</v>
      </c>
      <c r="G73" t="s">
        <v>263</v>
      </c>
      <c r="H73" t="s">
        <v>24</v>
      </c>
      <c r="I73" t="s">
        <v>174</v>
      </c>
      <c r="J73">
        <v>2</v>
      </c>
      <c r="K73" s="1">
        <v>20544</v>
      </c>
      <c r="L73" s="1">
        <v>41088</v>
      </c>
      <c r="M73">
        <v>20</v>
      </c>
      <c r="N73" s="10">
        <v>0.2</v>
      </c>
      <c r="O73" s="1">
        <f>Table1[[#This Row],[Total Sales NGN]]-(Table1[[#This Row],[Total Sales NGN]]*Table1[[#This Row],[Discount %2]])</f>
        <v>32870.400000000001</v>
      </c>
      <c r="P73" t="s">
        <v>57</v>
      </c>
      <c r="Q73">
        <v>5</v>
      </c>
      <c r="R73" t="s">
        <v>35</v>
      </c>
      <c r="S73">
        <v>158</v>
      </c>
      <c r="T73" s="1">
        <v>1470487</v>
      </c>
    </row>
    <row r="74" spans="1:20" x14ac:dyDescent="0.3">
      <c r="A74" t="s">
        <v>264</v>
      </c>
      <c r="B74" s="9">
        <v>45372</v>
      </c>
      <c r="C74" t="s">
        <v>19</v>
      </c>
      <c r="D74" t="s">
        <v>20</v>
      </c>
      <c r="E74" t="s">
        <v>21</v>
      </c>
      <c r="F74" t="s">
        <v>265</v>
      </c>
      <c r="G74" t="s">
        <v>266</v>
      </c>
      <c r="H74" t="s">
        <v>24</v>
      </c>
      <c r="I74" t="s">
        <v>161</v>
      </c>
      <c r="J74">
        <v>6</v>
      </c>
      <c r="K74" s="1">
        <v>303514</v>
      </c>
      <c r="L74" s="1">
        <v>1821084</v>
      </c>
      <c r="M74">
        <v>20</v>
      </c>
      <c r="N74" s="10">
        <v>0.2</v>
      </c>
      <c r="O74" s="1">
        <f>Table1[[#This Row],[Total Sales NGN]]-(Table1[[#This Row],[Total Sales NGN]]*Table1[[#This Row],[Discount %2]])</f>
        <v>1456867.2</v>
      </c>
      <c r="P74" t="s">
        <v>57</v>
      </c>
      <c r="Q74">
        <v>3</v>
      </c>
      <c r="R74" t="s">
        <v>28</v>
      </c>
      <c r="S74">
        <v>122</v>
      </c>
      <c r="T74" s="1">
        <v>1470487</v>
      </c>
    </row>
    <row r="75" spans="1:20" x14ac:dyDescent="0.3">
      <c r="A75" t="s">
        <v>267</v>
      </c>
      <c r="B75" s="9">
        <v>45212</v>
      </c>
      <c r="C75" t="s">
        <v>19</v>
      </c>
      <c r="D75" t="s">
        <v>20</v>
      </c>
      <c r="E75" t="s">
        <v>37</v>
      </c>
      <c r="F75" t="s">
        <v>268</v>
      </c>
      <c r="G75" t="s">
        <v>27</v>
      </c>
      <c r="H75" t="s">
        <v>45</v>
      </c>
      <c r="I75" t="s">
        <v>82</v>
      </c>
      <c r="J75">
        <v>10</v>
      </c>
      <c r="K75" s="1">
        <v>35609</v>
      </c>
      <c r="L75" s="1">
        <v>356090</v>
      </c>
      <c r="M75">
        <v>10</v>
      </c>
      <c r="N75" s="10">
        <v>0.1</v>
      </c>
      <c r="O75" s="1">
        <f>Table1[[#This Row],[Total Sales NGN]]-(Table1[[#This Row],[Total Sales NGN]]*Table1[[#This Row],[Discount %2]])</f>
        <v>320481</v>
      </c>
      <c r="P75" t="s">
        <v>27</v>
      </c>
      <c r="Q75">
        <v>3</v>
      </c>
      <c r="R75" t="s">
        <v>35</v>
      </c>
      <c r="S75">
        <v>191</v>
      </c>
      <c r="T75" s="1">
        <v>313112</v>
      </c>
    </row>
    <row r="76" spans="1:20" x14ac:dyDescent="0.3">
      <c r="A76" t="s">
        <v>269</v>
      </c>
      <c r="B76" s="9">
        <v>45038</v>
      </c>
      <c r="C76" t="s">
        <v>19</v>
      </c>
      <c r="D76" t="s">
        <v>20</v>
      </c>
      <c r="E76" t="s">
        <v>21</v>
      </c>
      <c r="F76" t="s">
        <v>270</v>
      </c>
      <c r="G76" t="s">
        <v>271</v>
      </c>
      <c r="H76" t="s">
        <v>32</v>
      </c>
      <c r="I76" t="s">
        <v>33</v>
      </c>
      <c r="J76">
        <v>6</v>
      </c>
      <c r="K76" s="1">
        <v>22487</v>
      </c>
      <c r="L76" s="1">
        <v>134922</v>
      </c>
      <c r="M76">
        <v>5</v>
      </c>
      <c r="N76" s="10">
        <v>0.05</v>
      </c>
      <c r="O76" s="1">
        <f>Table1[[#This Row],[Total Sales NGN]]-(Table1[[#This Row],[Total Sales NGN]]*Table1[[#This Row],[Discount %2]])</f>
        <v>128175.9</v>
      </c>
      <c r="P76" t="s">
        <v>34</v>
      </c>
      <c r="Q76">
        <v>0</v>
      </c>
      <c r="R76" t="s">
        <v>35</v>
      </c>
      <c r="S76">
        <v>180</v>
      </c>
      <c r="T76" s="1">
        <v>458369</v>
      </c>
    </row>
    <row r="77" spans="1:20" x14ac:dyDescent="0.3">
      <c r="A77" t="s">
        <v>272</v>
      </c>
      <c r="B77" s="9">
        <v>45045</v>
      </c>
      <c r="C77" t="s">
        <v>19</v>
      </c>
      <c r="D77" t="s">
        <v>20</v>
      </c>
      <c r="E77" t="s">
        <v>37</v>
      </c>
      <c r="F77" t="s">
        <v>273</v>
      </c>
      <c r="G77" t="s">
        <v>274</v>
      </c>
      <c r="H77" t="s">
        <v>40</v>
      </c>
      <c r="I77" t="s">
        <v>171</v>
      </c>
      <c r="J77">
        <v>17</v>
      </c>
      <c r="K77" s="1">
        <v>7745</v>
      </c>
      <c r="L77" s="1">
        <v>131665</v>
      </c>
      <c r="M77">
        <v>0</v>
      </c>
      <c r="N77" s="10">
        <v>0</v>
      </c>
      <c r="O77" s="1">
        <f>Table1[[#This Row],[Total Sales NGN]]-(Table1[[#This Row],[Total Sales NGN]]*Table1[[#This Row],[Discount %2]])</f>
        <v>131665</v>
      </c>
      <c r="P77" t="s">
        <v>26</v>
      </c>
      <c r="Q77">
        <v>1</v>
      </c>
      <c r="R77" t="s">
        <v>35</v>
      </c>
      <c r="S77">
        <v>129</v>
      </c>
      <c r="T77" s="1">
        <v>394393</v>
      </c>
    </row>
    <row r="78" spans="1:20" x14ac:dyDescent="0.3">
      <c r="A78" t="s">
        <v>275</v>
      </c>
      <c r="B78" s="9">
        <v>45016</v>
      </c>
      <c r="C78" t="s">
        <v>19</v>
      </c>
      <c r="D78" t="s">
        <v>20</v>
      </c>
      <c r="E78" t="s">
        <v>37</v>
      </c>
      <c r="F78" t="s">
        <v>276</v>
      </c>
      <c r="G78" t="s">
        <v>277</v>
      </c>
      <c r="H78" t="s">
        <v>40</v>
      </c>
      <c r="I78" t="s">
        <v>41</v>
      </c>
      <c r="J78">
        <v>10</v>
      </c>
      <c r="K78" s="1">
        <v>15254</v>
      </c>
      <c r="L78" s="1">
        <v>152540</v>
      </c>
      <c r="M78">
        <v>0</v>
      </c>
      <c r="N78" s="10">
        <v>0</v>
      </c>
      <c r="O78" s="1">
        <f>Table1[[#This Row],[Total Sales NGN]]-(Table1[[#This Row],[Total Sales NGN]]*Table1[[#This Row],[Discount %2]])</f>
        <v>152540</v>
      </c>
      <c r="P78" t="s">
        <v>26</v>
      </c>
      <c r="Q78">
        <v>1</v>
      </c>
      <c r="R78" t="s">
        <v>35</v>
      </c>
      <c r="S78">
        <v>140</v>
      </c>
      <c r="T78" s="1">
        <v>394393</v>
      </c>
    </row>
    <row r="79" spans="1:20" x14ac:dyDescent="0.3">
      <c r="A79" t="s">
        <v>278</v>
      </c>
      <c r="B79" s="9">
        <v>45598</v>
      </c>
      <c r="C79" t="s">
        <v>19</v>
      </c>
      <c r="D79" t="s">
        <v>20</v>
      </c>
      <c r="E79" t="s">
        <v>21</v>
      </c>
      <c r="F79" t="s">
        <v>279</v>
      </c>
      <c r="G79" t="s">
        <v>280</v>
      </c>
      <c r="H79" t="s">
        <v>32</v>
      </c>
      <c r="I79" t="s">
        <v>158</v>
      </c>
      <c r="J79">
        <v>20</v>
      </c>
      <c r="K79" s="1">
        <v>4532</v>
      </c>
      <c r="L79" s="1">
        <v>90640</v>
      </c>
      <c r="M79">
        <v>5</v>
      </c>
      <c r="N79" s="10">
        <v>0.05</v>
      </c>
      <c r="O79" s="1">
        <f>Table1[[#This Row],[Total Sales NGN]]-(Table1[[#This Row],[Total Sales NGN]]*Table1[[#This Row],[Discount %2]])</f>
        <v>86108</v>
      </c>
      <c r="P79" t="s">
        <v>47</v>
      </c>
      <c r="Q79" t="s">
        <v>27</v>
      </c>
      <c r="R79" t="s">
        <v>35</v>
      </c>
      <c r="S79">
        <v>199</v>
      </c>
      <c r="T79" s="1">
        <v>458369</v>
      </c>
    </row>
    <row r="80" spans="1:20" x14ac:dyDescent="0.3">
      <c r="A80" t="s">
        <v>281</v>
      </c>
      <c r="B80" s="9">
        <v>45021</v>
      </c>
      <c r="C80" t="s">
        <v>19</v>
      </c>
      <c r="D80" t="s">
        <v>20</v>
      </c>
      <c r="E80" t="s">
        <v>37</v>
      </c>
      <c r="F80" t="s">
        <v>282</v>
      </c>
      <c r="G80" t="s">
        <v>27</v>
      </c>
      <c r="H80" t="s">
        <v>32</v>
      </c>
      <c r="I80" t="s">
        <v>117</v>
      </c>
      <c r="J80">
        <v>12</v>
      </c>
      <c r="K80" s="1">
        <v>22457</v>
      </c>
      <c r="L80" s="1">
        <v>269484</v>
      </c>
      <c r="M80">
        <v>0</v>
      </c>
      <c r="N80" s="10">
        <v>0</v>
      </c>
      <c r="O80" s="1">
        <f>Table1[[#This Row],[Total Sales NGN]]-(Table1[[#This Row],[Total Sales NGN]]*Table1[[#This Row],[Discount %2]])</f>
        <v>269484</v>
      </c>
      <c r="P80" t="s">
        <v>47</v>
      </c>
      <c r="Q80">
        <v>2</v>
      </c>
      <c r="R80" t="s">
        <v>35</v>
      </c>
      <c r="S80">
        <v>148</v>
      </c>
      <c r="T80" s="1">
        <v>458369</v>
      </c>
    </row>
    <row r="81" spans="1:20" x14ac:dyDescent="0.3">
      <c r="A81" t="s">
        <v>283</v>
      </c>
      <c r="B81" s="9">
        <v>45070</v>
      </c>
      <c r="C81" t="s">
        <v>19</v>
      </c>
      <c r="D81" t="s">
        <v>20</v>
      </c>
      <c r="E81" t="s">
        <v>37</v>
      </c>
      <c r="F81" t="s">
        <v>284</v>
      </c>
      <c r="G81" t="s">
        <v>285</v>
      </c>
      <c r="H81" t="s">
        <v>45</v>
      </c>
      <c r="I81" t="s">
        <v>181</v>
      </c>
      <c r="J81">
        <v>10</v>
      </c>
      <c r="K81" s="1">
        <v>33664</v>
      </c>
      <c r="L81" s="1">
        <v>336640</v>
      </c>
      <c r="M81">
        <v>15</v>
      </c>
      <c r="N81" s="10">
        <v>0.15</v>
      </c>
      <c r="O81" s="1">
        <f>Table1[[#This Row],[Total Sales NGN]]-(Table1[[#This Row],[Total Sales NGN]]*Table1[[#This Row],[Discount %2]])</f>
        <v>286144</v>
      </c>
      <c r="P81" t="s">
        <v>47</v>
      </c>
      <c r="Q81" t="s">
        <v>27</v>
      </c>
      <c r="R81" t="s">
        <v>35</v>
      </c>
      <c r="S81">
        <v>175</v>
      </c>
      <c r="T81" s="1">
        <v>313112</v>
      </c>
    </row>
    <row r="82" spans="1:20" x14ac:dyDescent="0.3">
      <c r="A82" t="s">
        <v>286</v>
      </c>
      <c r="B82" s="9">
        <v>45347</v>
      </c>
      <c r="C82" t="s">
        <v>19</v>
      </c>
      <c r="D82" t="s">
        <v>20</v>
      </c>
      <c r="E82" t="s">
        <v>37</v>
      </c>
      <c r="F82" t="s">
        <v>287</v>
      </c>
      <c r="G82" t="s">
        <v>288</v>
      </c>
      <c r="H82" t="s">
        <v>65</v>
      </c>
      <c r="I82" t="s">
        <v>289</v>
      </c>
      <c r="J82">
        <v>7</v>
      </c>
      <c r="K82" s="1">
        <v>113806</v>
      </c>
      <c r="L82" s="1">
        <v>796642</v>
      </c>
      <c r="M82">
        <v>5</v>
      </c>
      <c r="N82" s="10">
        <v>0.05</v>
      </c>
      <c r="O82" s="1">
        <f>Table1[[#This Row],[Total Sales NGN]]-(Table1[[#This Row],[Total Sales NGN]]*Table1[[#This Row],[Discount %2]])</f>
        <v>756809.9</v>
      </c>
      <c r="P82" t="s">
        <v>26</v>
      </c>
      <c r="Q82">
        <v>3</v>
      </c>
      <c r="R82" t="s">
        <v>35</v>
      </c>
      <c r="S82">
        <v>159</v>
      </c>
      <c r="T82" s="1">
        <v>744194</v>
      </c>
    </row>
    <row r="83" spans="1:20" x14ac:dyDescent="0.3">
      <c r="A83" t="s">
        <v>290</v>
      </c>
      <c r="B83" s="9">
        <v>45156</v>
      </c>
      <c r="C83" t="s">
        <v>19</v>
      </c>
      <c r="D83" t="s">
        <v>20</v>
      </c>
      <c r="E83" t="s">
        <v>53</v>
      </c>
      <c r="F83" t="s">
        <v>291</v>
      </c>
      <c r="G83" t="s">
        <v>27</v>
      </c>
      <c r="H83" t="s">
        <v>24</v>
      </c>
      <c r="I83" t="s">
        <v>92</v>
      </c>
      <c r="J83">
        <v>8</v>
      </c>
      <c r="K83" s="1">
        <v>237203</v>
      </c>
      <c r="L83" s="1">
        <v>1897624</v>
      </c>
      <c r="M83">
        <v>15</v>
      </c>
      <c r="N83" s="10">
        <v>0.15</v>
      </c>
      <c r="O83" s="1">
        <f>Table1[[#This Row],[Total Sales NGN]]-(Table1[[#This Row],[Total Sales NGN]]*Table1[[#This Row],[Discount %2]])</f>
        <v>1612980.4</v>
      </c>
      <c r="P83" t="s">
        <v>47</v>
      </c>
      <c r="Q83" t="s">
        <v>27</v>
      </c>
      <c r="R83" t="s">
        <v>35</v>
      </c>
      <c r="S83">
        <v>151</v>
      </c>
      <c r="T83" s="1">
        <v>1470487</v>
      </c>
    </row>
    <row r="84" spans="1:20" x14ac:dyDescent="0.3">
      <c r="A84" t="s">
        <v>292</v>
      </c>
      <c r="B84" s="9">
        <v>45093</v>
      </c>
      <c r="C84" t="s">
        <v>19</v>
      </c>
      <c r="D84" t="s">
        <v>20</v>
      </c>
      <c r="E84" t="s">
        <v>21</v>
      </c>
      <c r="F84" t="s">
        <v>293</v>
      </c>
      <c r="G84" t="s">
        <v>294</v>
      </c>
      <c r="H84" t="s">
        <v>45</v>
      </c>
      <c r="I84" t="s">
        <v>82</v>
      </c>
      <c r="J84">
        <v>9</v>
      </c>
      <c r="K84" s="1">
        <v>21767</v>
      </c>
      <c r="L84" s="1">
        <v>195903</v>
      </c>
      <c r="M84">
        <v>15</v>
      </c>
      <c r="N84" s="10">
        <v>0.15</v>
      </c>
      <c r="O84" s="1">
        <f>Table1[[#This Row],[Total Sales NGN]]-(Table1[[#This Row],[Total Sales NGN]]*Table1[[#This Row],[Discount %2]])</f>
        <v>166517.54999999999</v>
      </c>
      <c r="P84" t="s">
        <v>27</v>
      </c>
      <c r="Q84">
        <v>3</v>
      </c>
      <c r="R84" t="s">
        <v>35</v>
      </c>
      <c r="S84">
        <v>50</v>
      </c>
      <c r="T84" s="1">
        <v>313112</v>
      </c>
    </row>
    <row r="85" spans="1:20" x14ac:dyDescent="0.3">
      <c r="A85" t="s">
        <v>295</v>
      </c>
      <c r="B85" s="9">
        <v>45248</v>
      </c>
      <c r="C85" t="s">
        <v>19</v>
      </c>
      <c r="D85" t="s">
        <v>20</v>
      </c>
      <c r="E85" t="s">
        <v>37</v>
      </c>
      <c r="F85" t="s">
        <v>296</v>
      </c>
      <c r="G85" t="s">
        <v>297</v>
      </c>
      <c r="H85" t="s">
        <v>40</v>
      </c>
      <c r="I85" t="s">
        <v>41</v>
      </c>
      <c r="J85">
        <v>12</v>
      </c>
      <c r="K85" s="1">
        <v>7254</v>
      </c>
      <c r="L85" s="1">
        <v>87048</v>
      </c>
      <c r="M85">
        <v>10</v>
      </c>
      <c r="N85" s="10">
        <v>0.1</v>
      </c>
      <c r="O85" s="1">
        <f>Table1[[#This Row],[Total Sales NGN]]-(Table1[[#This Row],[Total Sales NGN]]*Table1[[#This Row],[Discount %2]])</f>
        <v>78343.199999999997</v>
      </c>
      <c r="P85" t="s">
        <v>47</v>
      </c>
      <c r="Q85">
        <v>2</v>
      </c>
      <c r="R85" t="s">
        <v>35</v>
      </c>
      <c r="S85">
        <v>60</v>
      </c>
      <c r="T85" s="1">
        <v>394393</v>
      </c>
    </row>
    <row r="86" spans="1:20" x14ac:dyDescent="0.3">
      <c r="A86" t="s">
        <v>298</v>
      </c>
      <c r="B86" s="9">
        <v>45167</v>
      </c>
      <c r="C86" t="s">
        <v>19</v>
      </c>
      <c r="D86" t="s">
        <v>20</v>
      </c>
      <c r="E86" t="s">
        <v>37</v>
      </c>
      <c r="F86" t="s">
        <v>299</v>
      </c>
      <c r="G86" t="s">
        <v>300</v>
      </c>
      <c r="H86" t="s">
        <v>32</v>
      </c>
      <c r="I86" t="s">
        <v>33</v>
      </c>
      <c r="J86">
        <v>3</v>
      </c>
      <c r="K86" s="1">
        <v>21035</v>
      </c>
      <c r="L86" s="1">
        <v>63105</v>
      </c>
      <c r="M86">
        <v>15</v>
      </c>
      <c r="N86" s="10">
        <v>0.15</v>
      </c>
      <c r="O86" s="1">
        <f>Table1[[#This Row],[Total Sales NGN]]-(Table1[[#This Row],[Total Sales NGN]]*Table1[[#This Row],[Discount %2]])</f>
        <v>53639.25</v>
      </c>
      <c r="P86" t="s">
        <v>57</v>
      </c>
      <c r="Q86">
        <v>4</v>
      </c>
      <c r="R86" t="s">
        <v>28</v>
      </c>
      <c r="S86">
        <v>118</v>
      </c>
      <c r="T86" s="1">
        <v>458369</v>
      </c>
    </row>
    <row r="87" spans="1:20" x14ac:dyDescent="0.3">
      <c r="A87" t="s">
        <v>301</v>
      </c>
      <c r="B87" s="9">
        <v>45556</v>
      </c>
      <c r="C87" t="s">
        <v>19</v>
      </c>
      <c r="D87" t="s">
        <v>20</v>
      </c>
      <c r="E87" t="s">
        <v>53</v>
      </c>
      <c r="F87" t="s">
        <v>302</v>
      </c>
      <c r="G87" t="s">
        <v>303</v>
      </c>
      <c r="H87" t="s">
        <v>40</v>
      </c>
      <c r="I87" t="s">
        <v>106</v>
      </c>
      <c r="J87">
        <v>10</v>
      </c>
      <c r="K87" s="1">
        <v>11978</v>
      </c>
      <c r="L87" s="1">
        <v>119780</v>
      </c>
      <c r="M87">
        <v>15</v>
      </c>
      <c r="N87" s="10">
        <v>0.15</v>
      </c>
      <c r="O87" s="1">
        <f>Table1[[#This Row],[Total Sales NGN]]-(Table1[[#This Row],[Total Sales NGN]]*Table1[[#This Row],[Discount %2]])</f>
        <v>101813</v>
      </c>
      <c r="P87" t="s">
        <v>27</v>
      </c>
      <c r="Q87">
        <v>2</v>
      </c>
      <c r="R87" t="s">
        <v>27</v>
      </c>
      <c r="S87">
        <v>130</v>
      </c>
      <c r="T87" s="1">
        <v>394393</v>
      </c>
    </row>
    <row r="88" spans="1:20" x14ac:dyDescent="0.3">
      <c r="A88" t="s">
        <v>304</v>
      </c>
      <c r="B88" s="9">
        <v>45550</v>
      </c>
      <c r="C88" t="s">
        <v>19</v>
      </c>
      <c r="D88" t="s">
        <v>20</v>
      </c>
      <c r="E88" t="s">
        <v>21</v>
      </c>
      <c r="F88" t="s">
        <v>305</v>
      </c>
      <c r="G88" t="s">
        <v>306</v>
      </c>
      <c r="H88" t="s">
        <v>45</v>
      </c>
      <c r="I88" t="s">
        <v>74</v>
      </c>
      <c r="J88">
        <v>5</v>
      </c>
      <c r="K88" s="1">
        <v>5423</v>
      </c>
      <c r="L88" s="1">
        <v>27115</v>
      </c>
      <c r="M88">
        <v>15</v>
      </c>
      <c r="N88" s="10">
        <v>0.15</v>
      </c>
      <c r="O88" s="1">
        <f>Table1[[#This Row],[Total Sales NGN]]-(Table1[[#This Row],[Total Sales NGN]]*Table1[[#This Row],[Discount %2]])</f>
        <v>23047.75</v>
      </c>
      <c r="P88" t="s">
        <v>34</v>
      </c>
      <c r="Q88">
        <v>5</v>
      </c>
      <c r="R88" t="s">
        <v>28</v>
      </c>
      <c r="S88">
        <v>145</v>
      </c>
      <c r="T88" s="1">
        <v>313112</v>
      </c>
    </row>
    <row r="89" spans="1:20" x14ac:dyDescent="0.3">
      <c r="A89" t="s">
        <v>307</v>
      </c>
      <c r="B89" s="9">
        <v>45527</v>
      </c>
      <c r="C89" t="s">
        <v>19</v>
      </c>
      <c r="D89" t="s">
        <v>20</v>
      </c>
      <c r="E89" t="s">
        <v>21</v>
      </c>
      <c r="F89" t="s">
        <v>308</v>
      </c>
      <c r="G89" t="s">
        <v>27</v>
      </c>
      <c r="H89" t="s">
        <v>24</v>
      </c>
      <c r="I89" t="s">
        <v>56</v>
      </c>
      <c r="J89">
        <v>16</v>
      </c>
      <c r="K89" s="1">
        <v>32715</v>
      </c>
      <c r="L89" s="1">
        <v>523440</v>
      </c>
      <c r="M89">
        <v>0</v>
      </c>
      <c r="N89" s="10">
        <v>0</v>
      </c>
      <c r="O89" s="1">
        <f>Table1[[#This Row],[Total Sales NGN]]-(Table1[[#This Row],[Total Sales NGN]]*Table1[[#This Row],[Discount %2]])</f>
        <v>523440</v>
      </c>
      <c r="P89" t="s">
        <v>47</v>
      </c>
      <c r="Q89">
        <v>5</v>
      </c>
      <c r="R89" t="s">
        <v>35</v>
      </c>
      <c r="S89">
        <v>158</v>
      </c>
      <c r="T89" s="1">
        <v>1470487</v>
      </c>
    </row>
    <row r="90" spans="1:20" x14ac:dyDescent="0.3">
      <c r="A90" t="s">
        <v>309</v>
      </c>
      <c r="B90" s="9">
        <v>45533</v>
      </c>
      <c r="C90" t="s">
        <v>19</v>
      </c>
      <c r="D90" t="s">
        <v>20</v>
      </c>
      <c r="E90" t="s">
        <v>21</v>
      </c>
      <c r="F90" t="s">
        <v>310</v>
      </c>
      <c r="G90" t="s">
        <v>311</v>
      </c>
      <c r="H90" t="s">
        <v>40</v>
      </c>
      <c r="I90" t="s">
        <v>171</v>
      </c>
      <c r="J90">
        <v>4</v>
      </c>
      <c r="K90" s="1">
        <v>11331</v>
      </c>
      <c r="L90" s="1">
        <v>45324</v>
      </c>
      <c r="M90">
        <v>10</v>
      </c>
      <c r="N90" s="10">
        <v>0.1</v>
      </c>
      <c r="O90" s="1">
        <f>Table1[[#This Row],[Total Sales NGN]]-(Table1[[#This Row],[Total Sales NGN]]*Table1[[#This Row],[Discount %2]])</f>
        <v>40791.599999999999</v>
      </c>
      <c r="P90" t="s">
        <v>47</v>
      </c>
      <c r="Q90">
        <v>3</v>
      </c>
      <c r="R90" t="s">
        <v>35</v>
      </c>
      <c r="S90">
        <v>88</v>
      </c>
      <c r="T90" s="1">
        <v>394393</v>
      </c>
    </row>
    <row r="91" spans="1:20" x14ac:dyDescent="0.3">
      <c r="A91" t="s">
        <v>312</v>
      </c>
      <c r="B91" s="9">
        <v>45482</v>
      </c>
      <c r="C91" t="s">
        <v>19</v>
      </c>
      <c r="D91" t="s">
        <v>20</v>
      </c>
      <c r="E91" t="s">
        <v>21</v>
      </c>
      <c r="F91" t="s">
        <v>313</v>
      </c>
      <c r="G91" t="s">
        <v>314</v>
      </c>
      <c r="H91" t="s">
        <v>40</v>
      </c>
      <c r="I91" t="s">
        <v>70</v>
      </c>
      <c r="J91">
        <v>16</v>
      </c>
      <c r="K91" s="1">
        <v>12888</v>
      </c>
      <c r="L91" s="1">
        <v>206208</v>
      </c>
      <c r="M91">
        <v>10</v>
      </c>
      <c r="N91" s="10">
        <v>0.1</v>
      </c>
      <c r="O91" s="1">
        <f>Table1[[#This Row],[Total Sales NGN]]-(Table1[[#This Row],[Total Sales NGN]]*Table1[[#This Row],[Discount %2]])</f>
        <v>185587.20000000001</v>
      </c>
      <c r="P91" t="s">
        <v>47</v>
      </c>
      <c r="Q91" t="s">
        <v>27</v>
      </c>
      <c r="R91" t="s">
        <v>35</v>
      </c>
      <c r="S91">
        <v>184</v>
      </c>
      <c r="T91" s="1">
        <v>394393</v>
      </c>
    </row>
    <row r="92" spans="1:20" x14ac:dyDescent="0.3">
      <c r="A92" t="s">
        <v>315</v>
      </c>
      <c r="B92" s="9">
        <v>45289</v>
      </c>
      <c r="C92" t="s">
        <v>19</v>
      </c>
      <c r="D92" t="s">
        <v>20</v>
      </c>
      <c r="E92" t="s">
        <v>21</v>
      </c>
      <c r="F92" t="s">
        <v>316</v>
      </c>
      <c r="G92" t="s">
        <v>317</v>
      </c>
      <c r="H92" t="s">
        <v>45</v>
      </c>
      <c r="I92" t="s">
        <v>130</v>
      </c>
      <c r="J92">
        <v>2</v>
      </c>
      <c r="K92" s="1">
        <v>20558</v>
      </c>
      <c r="L92" s="1">
        <v>41116</v>
      </c>
      <c r="M92">
        <v>5</v>
      </c>
      <c r="N92" s="10">
        <v>0.05</v>
      </c>
      <c r="O92" s="1">
        <f>Table1[[#This Row],[Total Sales NGN]]-(Table1[[#This Row],[Total Sales NGN]]*Table1[[#This Row],[Discount %2]])</f>
        <v>39060.199999999997</v>
      </c>
      <c r="P92" t="s">
        <v>57</v>
      </c>
      <c r="Q92" t="s">
        <v>27</v>
      </c>
      <c r="R92" t="s">
        <v>28</v>
      </c>
      <c r="S92">
        <v>66</v>
      </c>
      <c r="T92" s="1">
        <v>313112</v>
      </c>
    </row>
    <row r="93" spans="1:20" x14ac:dyDescent="0.3">
      <c r="A93" t="s">
        <v>318</v>
      </c>
      <c r="B93" s="9">
        <v>45488</v>
      </c>
      <c r="C93" t="s">
        <v>19</v>
      </c>
      <c r="D93" t="s">
        <v>20</v>
      </c>
      <c r="E93" t="s">
        <v>21</v>
      </c>
      <c r="F93" t="s">
        <v>319</v>
      </c>
      <c r="G93" t="s">
        <v>320</v>
      </c>
      <c r="H93" t="s">
        <v>65</v>
      </c>
      <c r="I93" t="s">
        <v>102</v>
      </c>
      <c r="J93">
        <v>4</v>
      </c>
      <c r="K93" s="1">
        <v>48682</v>
      </c>
      <c r="L93" s="1">
        <v>194728</v>
      </c>
      <c r="M93">
        <v>5</v>
      </c>
      <c r="N93" s="10">
        <v>0.05</v>
      </c>
      <c r="O93" s="1">
        <f>Table1[[#This Row],[Total Sales NGN]]-(Table1[[#This Row],[Total Sales NGN]]*Table1[[#This Row],[Discount %2]])</f>
        <v>184991.6</v>
      </c>
      <c r="P93" t="s">
        <v>57</v>
      </c>
      <c r="Q93">
        <v>1</v>
      </c>
      <c r="R93" t="s">
        <v>35</v>
      </c>
      <c r="S93">
        <v>124</v>
      </c>
      <c r="T93" s="1">
        <v>744194</v>
      </c>
    </row>
    <row r="94" spans="1:20" x14ac:dyDescent="0.3">
      <c r="A94" t="s">
        <v>321</v>
      </c>
      <c r="B94" s="9">
        <v>44954</v>
      </c>
      <c r="C94" t="s">
        <v>19</v>
      </c>
      <c r="D94" t="s">
        <v>20</v>
      </c>
      <c r="E94" t="s">
        <v>37</v>
      </c>
      <c r="F94" t="s">
        <v>322</v>
      </c>
      <c r="G94" t="s">
        <v>27</v>
      </c>
      <c r="H94" t="s">
        <v>40</v>
      </c>
      <c r="I94" t="s">
        <v>41</v>
      </c>
      <c r="J94">
        <v>9</v>
      </c>
      <c r="K94" s="1">
        <v>9907</v>
      </c>
      <c r="L94" s="1">
        <v>89163</v>
      </c>
      <c r="M94">
        <v>20</v>
      </c>
      <c r="N94" s="10">
        <v>0.2</v>
      </c>
      <c r="O94" s="1">
        <f>Table1[[#This Row],[Total Sales NGN]]-(Table1[[#This Row],[Total Sales NGN]]*Table1[[#This Row],[Discount %2]])</f>
        <v>71330.399999999994</v>
      </c>
      <c r="P94" t="s">
        <v>47</v>
      </c>
      <c r="Q94">
        <v>4</v>
      </c>
      <c r="R94" t="s">
        <v>35</v>
      </c>
      <c r="S94">
        <v>1</v>
      </c>
      <c r="T94" s="1">
        <v>394393</v>
      </c>
    </row>
    <row r="95" spans="1:20" x14ac:dyDescent="0.3">
      <c r="A95" t="s">
        <v>323</v>
      </c>
      <c r="B95" s="9">
        <v>44939</v>
      </c>
      <c r="C95" t="s">
        <v>19</v>
      </c>
      <c r="D95" t="s">
        <v>20</v>
      </c>
      <c r="E95" t="s">
        <v>37</v>
      </c>
      <c r="F95" t="s">
        <v>324</v>
      </c>
      <c r="G95" t="s">
        <v>27</v>
      </c>
      <c r="H95" t="s">
        <v>32</v>
      </c>
      <c r="I95" t="s">
        <v>95</v>
      </c>
      <c r="J95">
        <v>5</v>
      </c>
      <c r="K95" s="1">
        <v>21148</v>
      </c>
      <c r="L95" s="1">
        <v>105740</v>
      </c>
      <c r="M95">
        <v>20</v>
      </c>
      <c r="N95" s="10">
        <v>0.2</v>
      </c>
      <c r="O95" s="1">
        <f>Table1[[#This Row],[Total Sales NGN]]-(Table1[[#This Row],[Total Sales NGN]]*Table1[[#This Row],[Discount %2]])</f>
        <v>84592</v>
      </c>
      <c r="P95" t="s">
        <v>47</v>
      </c>
      <c r="Q95">
        <v>5</v>
      </c>
      <c r="R95" t="s">
        <v>35</v>
      </c>
      <c r="S95">
        <v>78</v>
      </c>
      <c r="T95" s="1">
        <v>458369</v>
      </c>
    </row>
    <row r="96" spans="1:20" x14ac:dyDescent="0.3">
      <c r="A96" t="s">
        <v>325</v>
      </c>
      <c r="B96" s="9">
        <v>45228</v>
      </c>
      <c r="C96" t="s">
        <v>19</v>
      </c>
      <c r="D96" t="s">
        <v>20</v>
      </c>
      <c r="E96" t="s">
        <v>37</v>
      </c>
      <c r="F96" t="s">
        <v>326</v>
      </c>
      <c r="G96" t="s">
        <v>327</v>
      </c>
      <c r="H96" t="s">
        <v>45</v>
      </c>
      <c r="I96" t="s">
        <v>46</v>
      </c>
      <c r="J96">
        <v>1</v>
      </c>
      <c r="K96" s="1">
        <v>14313</v>
      </c>
      <c r="L96" s="1">
        <v>14313</v>
      </c>
      <c r="M96" t="s">
        <v>27</v>
      </c>
      <c r="N96" s="10">
        <v>0</v>
      </c>
      <c r="O96" s="1">
        <f>Table1[[#This Row],[Total Sales NGN]]-(Table1[[#This Row],[Total Sales NGN]]*Table1[[#This Row],[Discount %2]])</f>
        <v>14313</v>
      </c>
      <c r="P96" t="s">
        <v>57</v>
      </c>
      <c r="Q96">
        <v>5</v>
      </c>
      <c r="R96" t="s">
        <v>28</v>
      </c>
      <c r="S96">
        <v>72</v>
      </c>
      <c r="T96" s="1">
        <v>313112</v>
      </c>
    </row>
    <row r="97" spans="1:20" x14ac:dyDescent="0.3">
      <c r="A97" t="s">
        <v>328</v>
      </c>
      <c r="B97" s="9">
        <v>45541</v>
      </c>
      <c r="C97" t="s">
        <v>19</v>
      </c>
      <c r="D97" t="s">
        <v>20</v>
      </c>
      <c r="E97" t="s">
        <v>21</v>
      </c>
      <c r="F97" t="s">
        <v>329</v>
      </c>
      <c r="G97" t="s">
        <v>330</v>
      </c>
      <c r="H97" t="s">
        <v>40</v>
      </c>
      <c r="I97" t="s">
        <v>137</v>
      </c>
      <c r="J97">
        <v>9</v>
      </c>
      <c r="K97" s="1">
        <v>15056</v>
      </c>
      <c r="L97" s="1">
        <v>135504</v>
      </c>
      <c r="M97">
        <v>10</v>
      </c>
      <c r="N97" s="10">
        <v>0.1</v>
      </c>
      <c r="O97" s="1">
        <f>Table1[[#This Row],[Total Sales NGN]]-(Table1[[#This Row],[Total Sales NGN]]*Table1[[#This Row],[Discount %2]])</f>
        <v>121953.60000000001</v>
      </c>
      <c r="P97" t="s">
        <v>34</v>
      </c>
      <c r="Q97" t="s">
        <v>27</v>
      </c>
      <c r="R97" t="s">
        <v>35</v>
      </c>
      <c r="S97">
        <v>75</v>
      </c>
      <c r="T97" s="1">
        <v>394393</v>
      </c>
    </row>
    <row r="98" spans="1:20" x14ac:dyDescent="0.3">
      <c r="A98" t="s">
        <v>331</v>
      </c>
      <c r="B98" s="9">
        <v>45238</v>
      </c>
      <c r="C98" t="s">
        <v>19</v>
      </c>
      <c r="D98" t="s">
        <v>20</v>
      </c>
      <c r="E98" t="s">
        <v>21</v>
      </c>
      <c r="F98" t="s">
        <v>332</v>
      </c>
      <c r="G98" t="s">
        <v>333</v>
      </c>
      <c r="H98" t="s">
        <v>24</v>
      </c>
      <c r="I98" t="s">
        <v>174</v>
      </c>
      <c r="J98">
        <v>11</v>
      </c>
      <c r="K98" s="1">
        <v>26485</v>
      </c>
      <c r="L98" s="1">
        <v>291335</v>
      </c>
      <c r="M98">
        <v>0</v>
      </c>
      <c r="N98" s="10">
        <v>0</v>
      </c>
      <c r="O98" s="1">
        <f>Table1[[#This Row],[Total Sales NGN]]-(Table1[[#This Row],[Total Sales NGN]]*Table1[[#This Row],[Discount %2]])</f>
        <v>291335</v>
      </c>
      <c r="P98" t="s">
        <v>47</v>
      </c>
      <c r="Q98">
        <v>1</v>
      </c>
      <c r="R98" t="s">
        <v>28</v>
      </c>
      <c r="S98">
        <v>174</v>
      </c>
      <c r="T98" s="1">
        <v>1470487</v>
      </c>
    </row>
    <row r="99" spans="1:20" x14ac:dyDescent="0.3">
      <c r="A99" t="s">
        <v>334</v>
      </c>
      <c r="B99" s="9">
        <v>45003</v>
      </c>
      <c r="C99" t="s">
        <v>19</v>
      </c>
      <c r="D99" t="s">
        <v>20</v>
      </c>
      <c r="E99" t="s">
        <v>21</v>
      </c>
      <c r="F99" t="s">
        <v>335</v>
      </c>
      <c r="G99" t="s">
        <v>336</v>
      </c>
      <c r="H99" t="s">
        <v>40</v>
      </c>
      <c r="I99" t="s">
        <v>123</v>
      </c>
      <c r="J99">
        <v>10</v>
      </c>
      <c r="K99" s="1">
        <v>8372</v>
      </c>
      <c r="L99" s="1">
        <v>83720</v>
      </c>
      <c r="M99">
        <v>10</v>
      </c>
      <c r="N99" s="10">
        <v>0.1</v>
      </c>
      <c r="O99" s="1">
        <f>Table1[[#This Row],[Total Sales NGN]]-(Table1[[#This Row],[Total Sales NGN]]*Table1[[#This Row],[Discount %2]])</f>
        <v>75348</v>
      </c>
      <c r="P99" t="s">
        <v>47</v>
      </c>
      <c r="Q99" t="s">
        <v>27</v>
      </c>
      <c r="R99" t="s">
        <v>27</v>
      </c>
      <c r="S99">
        <v>30</v>
      </c>
      <c r="T99" s="1">
        <v>394393</v>
      </c>
    </row>
    <row r="100" spans="1:20" x14ac:dyDescent="0.3">
      <c r="A100" t="s">
        <v>337</v>
      </c>
      <c r="B100" s="9">
        <v>45454</v>
      </c>
      <c r="C100" t="s">
        <v>19</v>
      </c>
      <c r="D100" t="s">
        <v>20</v>
      </c>
      <c r="E100" t="s">
        <v>37</v>
      </c>
      <c r="F100" t="s">
        <v>338</v>
      </c>
      <c r="G100" t="s">
        <v>339</v>
      </c>
      <c r="H100" t="s">
        <v>32</v>
      </c>
      <c r="I100" t="s">
        <v>95</v>
      </c>
      <c r="J100">
        <v>3</v>
      </c>
      <c r="K100" s="1">
        <v>19695</v>
      </c>
      <c r="L100" s="1">
        <v>59085</v>
      </c>
      <c r="M100">
        <v>20</v>
      </c>
      <c r="N100" s="10">
        <v>0.2</v>
      </c>
      <c r="O100" s="1">
        <f>Table1[[#This Row],[Total Sales NGN]]-(Table1[[#This Row],[Total Sales NGN]]*Table1[[#This Row],[Discount %2]])</f>
        <v>47268</v>
      </c>
      <c r="P100" t="s">
        <v>47</v>
      </c>
      <c r="Q100">
        <v>7</v>
      </c>
      <c r="R100" t="s">
        <v>35</v>
      </c>
      <c r="S100">
        <v>170</v>
      </c>
      <c r="T100" s="1">
        <v>458369</v>
      </c>
    </row>
    <row r="101" spans="1:20" x14ac:dyDescent="0.3">
      <c r="A101" t="s">
        <v>340</v>
      </c>
      <c r="B101" s="9">
        <v>45583</v>
      </c>
      <c r="C101" t="s">
        <v>19</v>
      </c>
      <c r="D101" t="s">
        <v>20</v>
      </c>
      <c r="E101" t="s">
        <v>21</v>
      </c>
      <c r="F101" t="s">
        <v>341</v>
      </c>
      <c r="G101" t="s">
        <v>342</v>
      </c>
      <c r="H101" t="s">
        <v>24</v>
      </c>
      <c r="I101" t="s">
        <v>92</v>
      </c>
      <c r="J101">
        <v>8</v>
      </c>
      <c r="K101" s="1">
        <v>258615</v>
      </c>
      <c r="L101" s="1">
        <v>2068920</v>
      </c>
      <c r="M101" t="s">
        <v>27</v>
      </c>
      <c r="N101" s="10">
        <v>0</v>
      </c>
      <c r="O101" s="1">
        <f>Table1[[#This Row],[Total Sales NGN]]-(Table1[[#This Row],[Total Sales NGN]]*Table1[[#This Row],[Discount %2]])</f>
        <v>2068920</v>
      </c>
      <c r="P101" t="s">
        <v>34</v>
      </c>
      <c r="Q101">
        <v>3</v>
      </c>
      <c r="R101" t="s">
        <v>35</v>
      </c>
      <c r="S101">
        <v>103</v>
      </c>
      <c r="T101" s="1">
        <v>1470487</v>
      </c>
    </row>
    <row r="102" spans="1:20" x14ac:dyDescent="0.3">
      <c r="A102" t="s">
        <v>343</v>
      </c>
      <c r="B102" s="9">
        <v>45563</v>
      </c>
      <c r="C102" t="s">
        <v>19</v>
      </c>
      <c r="D102" t="s">
        <v>20</v>
      </c>
      <c r="E102" t="s">
        <v>21</v>
      </c>
      <c r="F102" t="s">
        <v>344</v>
      </c>
      <c r="G102" t="s">
        <v>345</v>
      </c>
      <c r="H102" t="s">
        <v>24</v>
      </c>
      <c r="I102" t="s">
        <v>61</v>
      </c>
      <c r="J102">
        <v>14</v>
      </c>
      <c r="K102" s="1">
        <v>274035</v>
      </c>
      <c r="L102" s="1">
        <v>3836490</v>
      </c>
      <c r="M102">
        <v>20</v>
      </c>
      <c r="N102" s="10">
        <v>0.2</v>
      </c>
      <c r="O102" s="1">
        <f>Table1[[#This Row],[Total Sales NGN]]-(Table1[[#This Row],[Total Sales NGN]]*Table1[[#This Row],[Discount %2]])</f>
        <v>3069192</v>
      </c>
      <c r="P102" t="s">
        <v>34</v>
      </c>
      <c r="Q102">
        <v>2</v>
      </c>
      <c r="R102" t="s">
        <v>35</v>
      </c>
      <c r="S102">
        <v>173</v>
      </c>
      <c r="T102" s="1">
        <v>1470487</v>
      </c>
    </row>
    <row r="103" spans="1:20" x14ac:dyDescent="0.3">
      <c r="A103" t="s">
        <v>346</v>
      </c>
      <c r="B103" s="9">
        <v>45073</v>
      </c>
      <c r="C103" t="s">
        <v>19</v>
      </c>
      <c r="D103" t="s">
        <v>20</v>
      </c>
      <c r="E103" t="s">
        <v>21</v>
      </c>
      <c r="F103" t="s">
        <v>347</v>
      </c>
      <c r="G103" t="s">
        <v>348</v>
      </c>
      <c r="H103" t="s">
        <v>32</v>
      </c>
      <c r="I103" t="s">
        <v>113</v>
      </c>
      <c r="J103">
        <v>7</v>
      </c>
      <c r="K103" s="1">
        <v>21859</v>
      </c>
      <c r="L103" s="1">
        <v>153013</v>
      </c>
      <c r="M103">
        <v>10</v>
      </c>
      <c r="N103" s="10">
        <v>0.1</v>
      </c>
      <c r="O103" s="1">
        <f>Table1[[#This Row],[Total Sales NGN]]-(Table1[[#This Row],[Total Sales NGN]]*Table1[[#This Row],[Discount %2]])</f>
        <v>137711.70000000001</v>
      </c>
      <c r="P103" t="s">
        <v>57</v>
      </c>
      <c r="Q103">
        <v>3</v>
      </c>
      <c r="R103" t="s">
        <v>28</v>
      </c>
      <c r="S103">
        <v>124</v>
      </c>
      <c r="T103" s="1">
        <v>458369</v>
      </c>
    </row>
    <row r="104" spans="1:20" x14ac:dyDescent="0.3">
      <c r="A104" t="s">
        <v>349</v>
      </c>
      <c r="B104" s="9">
        <v>45335</v>
      </c>
      <c r="C104" t="s">
        <v>19</v>
      </c>
      <c r="D104" t="s">
        <v>20</v>
      </c>
      <c r="E104" t="s">
        <v>37</v>
      </c>
      <c r="F104" t="s">
        <v>350</v>
      </c>
      <c r="G104" t="s">
        <v>351</v>
      </c>
      <c r="H104" t="s">
        <v>45</v>
      </c>
      <c r="I104" t="s">
        <v>82</v>
      </c>
      <c r="J104">
        <v>3</v>
      </c>
      <c r="K104" s="1">
        <v>19378</v>
      </c>
      <c r="L104" s="1">
        <v>58134</v>
      </c>
      <c r="M104">
        <v>0</v>
      </c>
      <c r="N104" s="10">
        <v>0</v>
      </c>
      <c r="O104" s="1">
        <f>Table1[[#This Row],[Total Sales NGN]]-(Table1[[#This Row],[Total Sales NGN]]*Table1[[#This Row],[Discount %2]])</f>
        <v>58134</v>
      </c>
      <c r="P104" t="s">
        <v>57</v>
      </c>
      <c r="Q104">
        <v>2</v>
      </c>
      <c r="R104" t="s">
        <v>35</v>
      </c>
      <c r="S104">
        <v>189</v>
      </c>
      <c r="T104" s="1">
        <v>313112</v>
      </c>
    </row>
    <row r="105" spans="1:20" x14ac:dyDescent="0.3">
      <c r="A105" t="s">
        <v>352</v>
      </c>
      <c r="B105" s="9">
        <v>45438</v>
      </c>
      <c r="C105" t="s">
        <v>19</v>
      </c>
      <c r="D105" t="s">
        <v>20</v>
      </c>
      <c r="E105" t="s">
        <v>37</v>
      </c>
      <c r="F105" t="s">
        <v>353</v>
      </c>
      <c r="G105" t="s">
        <v>354</v>
      </c>
      <c r="H105" t="s">
        <v>45</v>
      </c>
      <c r="I105" t="s">
        <v>98</v>
      </c>
      <c r="J105">
        <v>16</v>
      </c>
      <c r="K105" s="1">
        <v>41993</v>
      </c>
      <c r="L105" s="1">
        <v>671888</v>
      </c>
      <c r="M105" t="s">
        <v>27</v>
      </c>
      <c r="N105" s="10">
        <v>0</v>
      </c>
      <c r="O105" s="1">
        <f>Table1[[#This Row],[Total Sales NGN]]-(Table1[[#This Row],[Total Sales NGN]]*Table1[[#This Row],[Discount %2]])</f>
        <v>671888</v>
      </c>
      <c r="P105" t="s">
        <v>57</v>
      </c>
      <c r="Q105">
        <v>5</v>
      </c>
      <c r="R105" t="s">
        <v>35</v>
      </c>
      <c r="S105">
        <v>102</v>
      </c>
      <c r="T105" s="1">
        <v>313112</v>
      </c>
    </row>
    <row r="106" spans="1:20" x14ac:dyDescent="0.3">
      <c r="A106" t="s">
        <v>355</v>
      </c>
      <c r="B106" s="9">
        <v>45393</v>
      </c>
      <c r="C106" t="s">
        <v>19</v>
      </c>
      <c r="D106" t="s">
        <v>20</v>
      </c>
      <c r="E106" t="s">
        <v>21</v>
      </c>
      <c r="F106" t="s">
        <v>356</v>
      </c>
      <c r="G106" t="s">
        <v>357</v>
      </c>
      <c r="H106" t="s">
        <v>24</v>
      </c>
      <c r="I106" t="s">
        <v>152</v>
      </c>
      <c r="J106">
        <v>5</v>
      </c>
      <c r="K106" s="1">
        <v>76730</v>
      </c>
      <c r="L106" s="1">
        <v>383650</v>
      </c>
      <c r="M106" t="s">
        <v>27</v>
      </c>
      <c r="N106" s="10">
        <v>0</v>
      </c>
      <c r="O106" s="1">
        <f>Table1[[#This Row],[Total Sales NGN]]-(Table1[[#This Row],[Total Sales NGN]]*Table1[[#This Row],[Discount %2]])</f>
        <v>383650</v>
      </c>
      <c r="P106" t="s">
        <v>57</v>
      </c>
      <c r="Q106">
        <v>3</v>
      </c>
      <c r="R106" t="s">
        <v>35</v>
      </c>
      <c r="S106">
        <v>189</v>
      </c>
      <c r="T106" s="1">
        <v>1470487</v>
      </c>
    </row>
    <row r="107" spans="1:20" x14ac:dyDescent="0.3">
      <c r="A107" t="s">
        <v>358</v>
      </c>
      <c r="B107" s="9">
        <v>45126</v>
      </c>
      <c r="C107" t="s">
        <v>19</v>
      </c>
      <c r="D107" t="s">
        <v>20</v>
      </c>
      <c r="E107" t="s">
        <v>21</v>
      </c>
      <c r="F107" t="s">
        <v>359</v>
      </c>
      <c r="G107" t="s">
        <v>360</v>
      </c>
      <c r="H107" t="s">
        <v>24</v>
      </c>
      <c r="I107" t="s">
        <v>174</v>
      </c>
      <c r="J107">
        <v>18</v>
      </c>
      <c r="K107" s="1">
        <v>205136</v>
      </c>
      <c r="L107" s="1">
        <v>3692448</v>
      </c>
      <c r="M107">
        <v>15</v>
      </c>
      <c r="N107" s="10">
        <v>0.15</v>
      </c>
      <c r="O107" s="1">
        <f>Table1[[#This Row],[Total Sales NGN]]-(Table1[[#This Row],[Total Sales NGN]]*Table1[[#This Row],[Discount %2]])</f>
        <v>3138580.8</v>
      </c>
      <c r="P107" t="s">
        <v>34</v>
      </c>
      <c r="Q107">
        <v>2</v>
      </c>
      <c r="R107" t="s">
        <v>28</v>
      </c>
      <c r="S107">
        <v>156</v>
      </c>
      <c r="T107" s="1">
        <v>1470487</v>
      </c>
    </row>
    <row r="108" spans="1:20" x14ac:dyDescent="0.3">
      <c r="A108" t="s">
        <v>361</v>
      </c>
      <c r="B108" s="9">
        <v>45498</v>
      </c>
      <c r="C108" t="s">
        <v>19</v>
      </c>
      <c r="D108" t="s">
        <v>20</v>
      </c>
      <c r="E108" t="s">
        <v>21</v>
      </c>
      <c r="F108" t="s">
        <v>362</v>
      </c>
      <c r="G108" t="s">
        <v>363</v>
      </c>
      <c r="H108" t="s">
        <v>40</v>
      </c>
      <c r="I108" t="s">
        <v>70</v>
      </c>
      <c r="J108">
        <v>10</v>
      </c>
      <c r="K108" s="1">
        <v>7343</v>
      </c>
      <c r="L108" s="1">
        <v>73430</v>
      </c>
      <c r="M108">
        <v>0</v>
      </c>
      <c r="N108" s="10">
        <v>0</v>
      </c>
      <c r="O108" s="1">
        <f>Table1[[#This Row],[Total Sales NGN]]-(Table1[[#This Row],[Total Sales NGN]]*Table1[[#This Row],[Discount %2]])</f>
        <v>73430</v>
      </c>
      <c r="P108" t="s">
        <v>57</v>
      </c>
      <c r="Q108">
        <v>5</v>
      </c>
      <c r="R108" t="s">
        <v>28</v>
      </c>
      <c r="S108">
        <v>102</v>
      </c>
      <c r="T108" s="1">
        <v>394393</v>
      </c>
    </row>
    <row r="109" spans="1:20" x14ac:dyDescent="0.3">
      <c r="A109" t="s">
        <v>364</v>
      </c>
      <c r="B109" s="9">
        <v>45207</v>
      </c>
      <c r="C109" t="s">
        <v>19</v>
      </c>
      <c r="D109" t="s">
        <v>20</v>
      </c>
      <c r="E109" t="s">
        <v>37</v>
      </c>
      <c r="F109" t="s">
        <v>365</v>
      </c>
      <c r="G109" t="s">
        <v>366</v>
      </c>
      <c r="H109" t="s">
        <v>32</v>
      </c>
      <c r="I109" t="s">
        <v>141</v>
      </c>
      <c r="J109">
        <v>4</v>
      </c>
      <c r="K109" s="1">
        <v>12182</v>
      </c>
      <c r="L109" s="1">
        <v>48728</v>
      </c>
      <c r="M109">
        <v>5</v>
      </c>
      <c r="N109" s="10">
        <v>0.05</v>
      </c>
      <c r="O109" s="1">
        <f>Table1[[#This Row],[Total Sales NGN]]-(Table1[[#This Row],[Total Sales NGN]]*Table1[[#This Row],[Discount %2]])</f>
        <v>46291.6</v>
      </c>
      <c r="P109" t="s">
        <v>26</v>
      </c>
      <c r="Q109" t="s">
        <v>27</v>
      </c>
      <c r="R109" t="s">
        <v>35</v>
      </c>
      <c r="S109">
        <v>190</v>
      </c>
      <c r="T109" s="1">
        <v>458369</v>
      </c>
    </row>
    <row r="110" spans="1:20" x14ac:dyDescent="0.3">
      <c r="A110" t="s">
        <v>367</v>
      </c>
      <c r="B110" s="9">
        <v>45486</v>
      </c>
      <c r="C110" t="s">
        <v>19</v>
      </c>
      <c r="D110" t="s">
        <v>20</v>
      </c>
      <c r="E110" t="s">
        <v>37</v>
      </c>
      <c r="F110" t="s">
        <v>368</v>
      </c>
      <c r="G110" t="s">
        <v>27</v>
      </c>
      <c r="H110" t="s">
        <v>24</v>
      </c>
      <c r="I110" t="s">
        <v>161</v>
      </c>
      <c r="J110">
        <v>18</v>
      </c>
      <c r="K110" s="1">
        <v>192150</v>
      </c>
      <c r="L110" s="1">
        <v>3458700</v>
      </c>
      <c r="M110">
        <v>5</v>
      </c>
      <c r="N110" s="10">
        <v>0.05</v>
      </c>
      <c r="O110" s="1">
        <f>Table1[[#This Row],[Total Sales NGN]]-(Table1[[#This Row],[Total Sales NGN]]*Table1[[#This Row],[Discount %2]])</f>
        <v>3285765</v>
      </c>
      <c r="P110" t="s">
        <v>34</v>
      </c>
      <c r="Q110">
        <v>3</v>
      </c>
      <c r="R110" t="s">
        <v>28</v>
      </c>
      <c r="S110">
        <v>175</v>
      </c>
      <c r="T110" s="1">
        <v>1470487</v>
      </c>
    </row>
    <row r="111" spans="1:20" x14ac:dyDescent="0.3">
      <c r="A111" t="s">
        <v>369</v>
      </c>
      <c r="B111" s="9">
        <v>45402</v>
      </c>
      <c r="C111" t="s">
        <v>19</v>
      </c>
      <c r="D111" t="s">
        <v>20</v>
      </c>
      <c r="E111" t="s">
        <v>37</v>
      </c>
      <c r="F111" t="s">
        <v>370</v>
      </c>
      <c r="G111" t="s">
        <v>371</v>
      </c>
      <c r="H111" t="s">
        <v>40</v>
      </c>
      <c r="I111" t="s">
        <v>41</v>
      </c>
      <c r="J111">
        <v>20</v>
      </c>
      <c r="K111" s="1">
        <v>14194</v>
      </c>
      <c r="L111" s="1">
        <v>283880</v>
      </c>
      <c r="M111">
        <v>10</v>
      </c>
      <c r="N111" s="10">
        <v>0.1</v>
      </c>
      <c r="O111" s="1">
        <f>Table1[[#This Row],[Total Sales NGN]]-(Table1[[#This Row],[Total Sales NGN]]*Table1[[#This Row],[Discount %2]])</f>
        <v>255492</v>
      </c>
      <c r="P111" t="s">
        <v>27</v>
      </c>
      <c r="Q111">
        <v>1</v>
      </c>
      <c r="R111" t="s">
        <v>35</v>
      </c>
      <c r="S111">
        <v>167</v>
      </c>
      <c r="T111" s="1">
        <v>394393</v>
      </c>
    </row>
    <row r="112" spans="1:20" x14ac:dyDescent="0.3">
      <c r="A112" t="s">
        <v>372</v>
      </c>
      <c r="B112" s="9">
        <v>45135</v>
      </c>
      <c r="C112" t="s">
        <v>19</v>
      </c>
      <c r="D112" t="s">
        <v>20</v>
      </c>
      <c r="E112" t="s">
        <v>21</v>
      </c>
      <c r="F112" t="s">
        <v>373</v>
      </c>
      <c r="G112" t="s">
        <v>374</v>
      </c>
      <c r="H112" t="s">
        <v>24</v>
      </c>
      <c r="I112" t="s">
        <v>161</v>
      </c>
      <c r="J112">
        <v>15</v>
      </c>
      <c r="K112" s="1">
        <v>252902</v>
      </c>
      <c r="L112" s="1">
        <v>3793530</v>
      </c>
      <c r="M112">
        <v>0</v>
      </c>
      <c r="N112" s="10">
        <v>0</v>
      </c>
      <c r="O112" s="1">
        <f>Table1[[#This Row],[Total Sales NGN]]-(Table1[[#This Row],[Total Sales NGN]]*Table1[[#This Row],[Discount %2]])</f>
        <v>3793530</v>
      </c>
      <c r="P112" t="s">
        <v>47</v>
      </c>
      <c r="Q112" t="s">
        <v>27</v>
      </c>
      <c r="R112" t="s">
        <v>35</v>
      </c>
      <c r="S112">
        <v>4</v>
      </c>
      <c r="T112" s="1">
        <v>1470487</v>
      </c>
    </row>
    <row r="113" spans="1:20" x14ac:dyDescent="0.3">
      <c r="A113" t="s">
        <v>375</v>
      </c>
      <c r="B113" s="9">
        <v>45086</v>
      </c>
      <c r="C113" t="s">
        <v>19</v>
      </c>
      <c r="D113" t="s">
        <v>20</v>
      </c>
      <c r="E113" t="s">
        <v>53</v>
      </c>
      <c r="F113" t="s">
        <v>376</v>
      </c>
      <c r="G113" t="s">
        <v>377</v>
      </c>
      <c r="H113" t="s">
        <v>45</v>
      </c>
      <c r="I113" t="s">
        <v>211</v>
      </c>
      <c r="J113">
        <v>13</v>
      </c>
      <c r="K113" s="1">
        <v>28300</v>
      </c>
      <c r="L113" s="1">
        <v>367900</v>
      </c>
      <c r="M113">
        <v>0</v>
      </c>
      <c r="N113" s="10">
        <v>0</v>
      </c>
      <c r="O113" s="1">
        <f>Table1[[#This Row],[Total Sales NGN]]-(Table1[[#This Row],[Total Sales NGN]]*Table1[[#This Row],[Discount %2]])</f>
        <v>367900</v>
      </c>
      <c r="P113" t="s">
        <v>34</v>
      </c>
      <c r="Q113">
        <v>4</v>
      </c>
      <c r="R113" t="s">
        <v>28</v>
      </c>
      <c r="S113">
        <v>192</v>
      </c>
      <c r="T113" s="1">
        <v>313112</v>
      </c>
    </row>
    <row r="114" spans="1:20" x14ac:dyDescent="0.3">
      <c r="A114" t="s">
        <v>378</v>
      </c>
      <c r="B114" s="9">
        <v>45402</v>
      </c>
      <c r="C114" t="s">
        <v>19</v>
      </c>
      <c r="D114" t="s">
        <v>20</v>
      </c>
      <c r="E114" t="s">
        <v>37</v>
      </c>
      <c r="F114" t="s">
        <v>379</v>
      </c>
      <c r="G114" t="s">
        <v>27</v>
      </c>
      <c r="H114" t="s">
        <v>40</v>
      </c>
      <c r="I114" t="s">
        <v>41</v>
      </c>
      <c r="J114">
        <v>2</v>
      </c>
      <c r="K114" s="1">
        <v>3550</v>
      </c>
      <c r="L114" s="1">
        <v>7100</v>
      </c>
      <c r="M114">
        <v>5</v>
      </c>
      <c r="N114" s="10">
        <v>0.05</v>
      </c>
      <c r="O114" s="1">
        <f>Table1[[#This Row],[Total Sales NGN]]-(Table1[[#This Row],[Total Sales NGN]]*Table1[[#This Row],[Discount %2]])</f>
        <v>6745</v>
      </c>
      <c r="P114" t="s">
        <v>57</v>
      </c>
      <c r="Q114">
        <v>4</v>
      </c>
      <c r="R114" t="s">
        <v>35</v>
      </c>
      <c r="S114">
        <v>146</v>
      </c>
      <c r="T114" s="1">
        <v>394393</v>
      </c>
    </row>
    <row r="115" spans="1:20" x14ac:dyDescent="0.3">
      <c r="A115" t="s">
        <v>380</v>
      </c>
      <c r="B115" s="9">
        <v>45293</v>
      </c>
      <c r="C115" t="s">
        <v>19</v>
      </c>
      <c r="D115" t="s">
        <v>20</v>
      </c>
      <c r="E115" t="s">
        <v>21</v>
      </c>
      <c r="F115" t="s">
        <v>38</v>
      </c>
      <c r="G115" t="s">
        <v>381</v>
      </c>
      <c r="H115" t="s">
        <v>65</v>
      </c>
      <c r="I115" t="s">
        <v>382</v>
      </c>
      <c r="J115">
        <v>2</v>
      </c>
      <c r="K115" s="1">
        <v>179349</v>
      </c>
      <c r="L115" s="1">
        <v>358698</v>
      </c>
      <c r="M115">
        <v>0</v>
      </c>
      <c r="N115" s="10">
        <v>0</v>
      </c>
      <c r="O115" s="1">
        <f>Table1[[#This Row],[Total Sales NGN]]-(Table1[[#This Row],[Total Sales NGN]]*Table1[[#This Row],[Discount %2]])</f>
        <v>358698</v>
      </c>
      <c r="P115" t="s">
        <v>27</v>
      </c>
      <c r="Q115">
        <v>2</v>
      </c>
      <c r="R115" t="s">
        <v>35</v>
      </c>
      <c r="S115">
        <v>46</v>
      </c>
      <c r="T115" s="1">
        <v>744194</v>
      </c>
    </row>
    <row r="116" spans="1:20" x14ac:dyDescent="0.3">
      <c r="A116" t="s">
        <v>383</v>
      </c>
      <c r="B116" s="9">
        <v>45306</v>
      </c>
      <c r="C116" t="s">
        <v>19</v>
      </c>
      <c r="D116" t="s">
        <v>20</v>
      </c>
      <c r="E116" t="s">
        <v>37</v>
      </c>
      <c r="F116" t="s">
        <v>268</v>
      </c>
      <c r="G116" t="s">
        <v>27</v>
      </c>
      <c r="H116" t="s">
        <v>45</v>
      </c>
      <c r="I116" t="s">
        <v>130</v>
      </c>
      <c r="J116">
        <v>11</v>
      </c>
      <c r="K116" s="1">
        <v>43746</v>
      </c>
      <c r="L116" s="1">
        <v>481206</v>
      </c>
      <c r="M116">
        <v>0</v>
      </c>
      <c r="N116" s="10">
        <v>0</v>
      </c>
      <c r="O116" s="1">
        <f>Table1[[#This Row],[Total Sales NGN]]-(Table1[[#This Row],[Total Sales NGN]]*Table1[[#This Row],[Discount %2]])</f>
        <v>481206</v>
      </c>
      <c r="P116" t="s">
        <v>57</v>
      </c>
      <c r="Q116">
        <v>4</v>
      </c>
      <c r="R116" t="s">
        <v>35</v>
      </c>
      <c r="S116">
        <v>75</v>
      </c>
      <c r="T116" s="1">
        <v>313112</v>
      </c>
    </row>
    <row r="117" spans="1:20" x14ac:dyDescent="0.3">
      <c r="A117" t="s">
        <v>384</v>
      </c>
      <c r="B117" s="9">
        <v>45327</v>
      </c>
      <c r="C117" t="s">
        <v>19</v>
      </c>
      <c r="D117" t="s">
        <v>20</v>
      </c>
      <c r="E117" t="s">
        <v>37</v>
      </c>
      <c r="F117" t="s">
        <v>385</v>
      </c>
      <c r="G117" t="s">
        <v>386</v>
      </c>
      <c r="H117" t="s">
        <v>40</v>
      </c>
      <c r="I117" t="s">
        <v>123</v>
      </c>
      <c r="J117">
        <v>2</v>
      </c>
      <c r="K117" s="1">
        <v>13599</v>
      </c>
      <c r="L117" s="1">
        <v>27198</v>
      </c>
      <c r="M117">
        <v>0</v>
      </c>
      <c r="N117" s="10">
        <v>0</v>
      </c>
      <c r="O117" s="1">
        <f>Table1[[#This Row],[Total Sales NGN]]-(Table1[[#This Row],[Total Sales NGN]]*Table1[[#This Row],[Discount %2]])</f>
        <v>27198</v>
      </c>
      <c r="P117" t="s">
        <v>57</v>
      </c>
      <c r="Q117">
        <v>3</v>
      </c>
      <c r="R117" t="s">
        <v>35</v>
      </c>
      <c r="S117">
        <v>4</v>
      </c>
      <c r="T117" s="1">
        <v>394393</v>
      </c>
    </row>
    <row r="118" spans="1:20" x14ac:dyDescent="0.3">
      <c r="A118" t="s">
        <v>387</v>
      </c>
      <c r="B118" s="9">
        <v>44956</v>
      </c>
      <c r="C118" t="s">
        <v>19</v>
      </c>
      <c r="D118" t="s">
        <v>20</v>
      </c>
      <c r="E118" t="s">
        <v>37</v>
      </c>
      <c r="F118" t="s">
        <v>119</v>
      </c>
      <c r="G118" t="s">
        <v>388</v>
      </c>
      <c r="H118" t="s">
        <v>45</v>
      </c>
      <c r="I118" t="s">
        <v>130</v>
      </c>
      <c r="J118">
        <v>16</v>
      </c>
      <c r="K118" s="1">
        <v>25310</v>
      </c>
      <c r="L118" s="1">
        <v>404960</v>
      </c>
      <c r="M118">
        <v>15</v>
      </c>
      <c r="N118" s="10">
        <v>0.15</v>
      </c>
      <c r="O118" s="1">
        <f>Table1[[#This Row],[Total Sales NGN]]-(Table1[[#This Row],[Total Sales NGN]]*Table1[[#This Row],[Discount %2]])</f>
        <v>344216</v>
      </c>
      <c r="P118" t="s">
        <v>57</v>
      </c>
      <c r="Q118">
        <v>4</v>
      </c>
      <c r="R118" t="s">
        <v>28</v>
      </c>
      <c r="S118">
        <v>111</v>
      </c>
      <c r="T118" s="1">
        <v>313112</v>
      </c>
    </row>
    <row r="119" spans="1:20" x14ac:dyDescent="0.3">
      <c r="A119" t="s">
        <v>389</v>
      </c>
      <c r="B119" s="9">
        <v>45363</v>
      </c>
      <c r="C119" t="s">
        <v>19</v>
      </c>
      <c r="D119" t="s">
        <v>20</v>
      </c>
      <c r="E119" t="s">
        <v>53</v>
      </c>
      <c r="F119" t="s">
        <v>390</v>
      </c>
      <c r="G119" t="s">
        <v>391</v>
      </c>
      <c r="H119" t="s">
        <v>32</v>
      </c>
      <c r="I119" t="s">
        <v>95</v>
      </c>
      <c r="J119">
        <v>10</v>
      </c>
      <c r="K119" s="1">
        <v>23043</v>
      </c>
      <c r="L119" s="1">
        <v>230430</v>
      </c>
      <c r="M119">
        <v>20</v>
      </c>
      <c r="N119" s="10">
        <v>0.2</v>
      </c>
      <c r="O119" s="1">
        <f>Table1[[#This Row],[Total Sales NGN]]-(Table1[[#This Row],[Total Sales NGN]]*Table1[[#This Row],[Discount %2]])</f>
        <v>184344</v>
      </c>
      <c r="P119" t="s">
        <v>47</v>
      </c>
      <c r="Q119">
        <v>3</v>
      </c>
      <c r="R119" t="s">
        <v>35</v>
      </c>
      <c r="S119">
        <v>78</v>
      </c>
      <c r="T119" s="1">
        <v>458369</v>
      </c>
    </row>
    <row r="120" spans="1:20" x14ac:dyDescent="0.3">
      <c r="A120" t="s">
        <v>392</v>
      </c>
      <c r="B120" s="9">
        <v>45601</v>
      </c>
      <c r="C120" t="s">
        <v>19</v>
      </c>
      <c r="D120" t="s">
        <v>20</v>
      </c>
      <c r="E120" t="s">
        <v>37</v>
      </c>
      <c r="F120" t="s">
        <v>393</v>
      </c>
      <c r="G120" t="s">
        <v>394</v>
      </c>
      <c r="H120" t="s">
        <v>32</v>
      </c>
      <c r="I120" t="s">
        <v>117</v>
      </c>
      <c r="J120">
        <v>7</v>
      </c>
      <c r="K120" s="1">
        <v>19073</v>
      </c>
      <c r="L120" s="1">
        <v>133511</v>
      </c>
      <c r="M120">
        <v>20</v>
      </c>
      <c r="N120" s="10">
        <v>0.2</v>
      </c>
      <c r="O120" s="1">
        <f>Table1[[#This Row],[Total Sales NGN]]-(Table1[[#This Row],[Total Sales NGN]]*Table1[[#This Row],[Discount %2]])</f>
        <v>106808.8</v>
      </c>
      <c r="P120" t="s">
        <v>47</v>
      </c>
      <c r="Q120">
        <v>5</v>
      </c>
      <c r="R120" t="s">
        <v>35</v>
      </c>
      <c r="S120">
        <v>138</v>
      </c>
      <c r="T120" s="1">
        <v>458369</v>
      </c>
    </row>
    <row r="121" spans="1:20" x14ac:dyDescent="0.3">
      <c r="A121" t="s">
        <v>395</v>
      </c>
      <c r="B121" s="9">
        <v>44998</v>
      </c>
      <c r="C121" t="s">
        <v>19</v>
      </c>
      <c r="D121" t="s">
        <v>20</v>
      </c>
      <c r="E121" t="s">
        <v>21</v>
      </c>
      <c r="F121" t="s">
        <v>396</v>
      </c>
      <c r="G121" t="s">
        <v>27</v>
      </c>
      <c r="H121" t="s">
        <v>65</v>
      </c>
      <c r="I121" t="s">
        <v>397</v>
      </c>
      <c r="J121">
        <v>16</v>
      </c>
      <c r="K121" s="1">
        <v>61248</v>
      </c>
      <c r="L121" s="1">
        <v>979968</v>
      </c>
      <c r="M121" t="s">
        <v>27</v>
      </c>
      <c r="N121" s="10">
        <v>0</v>
      </c>
      <c r="O121" s="1">
        <f>Table1[[#This Row],[Total Sales NGN]]-(Table1[[#This Row],[Total Sales NGN]]*Table1[[#This Row],[Discount %2]])</f>
        <v>979968</v>
      </c>
      <c r="P121" t="s">
        <v>27</v>
      </c>
      <c r="Q121">
        <v>3</v>
      </c>
      <c r="R121" t="s">
        <v>28</v>
      </c>
      <c r="S121">
        <v>53</v>
      </c>
      <c r="T121" s="1">
        <v>744194</v>
      </c>
    </row>
    <row r="122" spans="1:20" x14ac:dyDescent="0.3">
      <c r="A122" t="s">
        <v>398</v>
      </c>
      <c r="B122" s="9">
        <v>45621</v>
      </c>
      <c r="C122" t="s">
        <v>19</v>
      </c>
      <c r="D122" t="s">
        <v>20</v>
      </c>
      <c r="E122" t="s">
        <v>53</v>
      </c>
      <c r="F122" t="s">
        <v>393</v>
      </c>
      <c r="G122" t="s">
        <v>399</v>
      </c>
      <c r="H122" t="s">
        <v>24</v>
      </c>
      <c r="I122" t="s">
        <v>152</v>
      </c>
      <c r="J122">
        <v>19</v>
      </c>
      <c r="K122" s="1">
        <v>66231</v>
      </c>
      <c r="L122" s="1">
        <v>1258389</v>
      </c>
      <c r="M122">
        <v>0</v>
      </c>
      <c r="N122" s="10">
        <v>0</v>
      </c>
      <c r="O122" s="1">
        <f>Table1[[#This Row],[Total Sales NGN]]-(Table1[[#This Row],[Total Sales NGN]]*Table1[[#This Row],[Discount %2]])</f>
        <v>1258389</v>
      </c>
      <c r="P122" t="s">
        <v>47</v>
      </c>
      <c r="Q122">
        <v>3</v>
      </c>
      <c r="R122" t="s">
        <v>27</v>
      </c>
      <c r="S122">
        <v>190</v>
      </c>
      <c r="T122" s="1">
        <v>1470487</v>
      </c>
    </row>
    <row r="123" spans="1:20" x14ac:dyDescent="0.3">
      <c r="A123" t="s">
        <v>400</v>
      </c>
      <c r="B123" s="9">
        <v>45289</v>
      </c>
      <c r="C123" t="s">
        <v>19</v>
      </c>
      <c r="D123" t="s">
        <v>20</v>
      </c>
      <c r="E123" t="s">
        <v>21</v>
      </c>
      <c r="F123" t="s">
        <v>401</v>
      </c>
      <c r="G123" t="s">
        <v>402</v>
      </c>
      <c r="H123" t="s">
        <v>32</v>
      </c>
      <c r="I123" t="s">
        <v>33</v>
      </c>
      <c r="J123">
        <v>9</v>
      </c>
      <c r="K123" s="1">
        <v>9963</v>
      </c>
      <c r="L123" s="1">
        <v>89667</v>
      </c>
      <c r="M123">
        <v>0</v>
      </c>
      <c r="N123" s="10">
        <v>0</v>
      </c>
      <c r="O123" s="1">
        <f>Table1[[#This Row],[Total Sales NGN]]-(Table1[[#This Row],[Total Sales NGN]]*Table1[[#This Row],[Discount %2]])</f>
        <v>89667</v>
      </c>
      <c r="P123" t="s">
        <v>57</v>
      </c>
      <c r="Q123">
        <v>2</v>
      </c>
      <c r="R123" t="s">
        <v>35</v>
      </c>
      <c r="S123">
        <v>41</v>
      </c>
      <c r="T123" s="1">
        <v>458369</v>
      </c>
    </row>
    <row r="124" spans="1:20" x14ac:dyDescent="0.3">
      <c r="A124" t="s">
        <v>403</v>
      </c>
      <c r="B124" s="9">
        <v>45051</v>
      </c>
      <c r="C124" t="s">
        <v>19</v>
      </c>
      <c r="D124" t="s">
        <v>20</v>
      </c>
      <c r="E124" t="s">
        <v>21</v>
      </c>
      <c r="F124" t="s">
        <v>404</v>
      </c>
      <c r="G124" t="s">
        <v>405</v>
      </c>
      <c r="H124" t="s">
        <v>32</v>
      </c>
      <c r="I124" t="s">
        <v>141</v>
      </c>
      <c r="J124">
        <v>18</v>
      </c>
      <c r="K124" s="1">
        <v>6715</v>
      </c>
      <c r="L124" s="1">
        <v>120870</v>
      </c>
      <c r="M124">
        <v>0</v>
      </c>
      <c r="N124" s="10">
        <v>0</v>
      </c>
      <c r="O124" s="1">
        <f>Table1[[#This Row],[Total Sales NGN]]-(Table1[[#This Row],[Total Sales NGN]]*Table1[[#This Row],[Discount %2]])</f>
        <v>120870</v>
      </c>
      <c r="P124" t="s">
        <v>27</v>
      </c>
      <c r="Q124">
        <v>4</v>
      </c>
      <c r="R124" t="s">
        <v>35</v>
      </c>
      <c r="S124">
        <v>60</v>
      </c>
      <c r="T124" s="1">
        <v>458369</v>
      </c>
    </row>
    <row r="125" spans="1:20" x14ac:dyDescent="0.3">
      <c r="A125" t="s">
        <v>406</v>
      </c>
      <c r="B125" s="9">
        <v>45261</v>
      </c>
      <c r="C125" t="s">
        <v>19</v>
      </c>
      <c r="D125" t="s">
        <v>20</v>
      </c>
      <c r="E125" t="s">
        <v>37</v>
      </c>
      <c r="F125" t="s">
        <v>347</v>
      </c>
      <c r="G125" t="s">
        <v>407</v>
      </c>
      <c r="H125" t="s">
        <v>24</v>
      </c>
      <c r="I125" t="s">
        <v>61</v>
      </c>
      <c r="J125">
        <v>18</v>
      </c>
      <c r="K125" s="1">
        <v>108921</v>
      </c>
      <c r="L125" s="1">
        <v>1960578</v>
      </c>
      <c r="M125">
        <v>0</v>
      </c>
      <c r="N125" s="10">
        <v>0</v>
      </c>
      <c r="O125" s="1">
        <f>Table1[[#This Row],[Total Sales NGN]]-(Table1[[#This Row],[Total Sales NGN]]*Table1[[#This Row],[Discount %2]])</f>
        <v>1960578</v>
      </c>
      <c r="P125" t="s">
        <v>27</v>
      </c>
      <c r="Q125">
        <v>2</v>
      </c>
      <c r="R125" t="s">
        <v>28</v>
      </c>
      <c r="S125">
        <v>78</v>
      </c>
      <c r="T125" s="1">
        <v>1470487</v>
      </c>
    </row>
    <row r="126" spans="1:20" x14ac:dyDescent="0.3">
      <c r="A126" t="s">
        <v>408</v>
      </c>
      <c r="B126" s="9">
        <v>44996</v>
      </c>
      <c r="C126" t="s">
        <v>19</v>
      </c>
      <c r="D126" t="s">
        <v>20</v>
      </c>
      <c r="E126" t="s">
        <v>21</v>
      </c>
      <c r="F126" t="s">
        <v>409</v>
      </c>
      <c r="G126" t="s">
        <v>27</v>
      </c>
      <c r="H126" t="s">
        <v>40</v>
      </c>
      <c r="I126" t="s">
        <v>51</v>
      </c>
      <c r="J126">
        <v>18</v>
      </c>
      <c r="K126" s="1">
        <v>9632</v>
      </c>
      <c r="L126" s="1">
        <v>173376</v>
      </c>
      <c r="M126" t="s">
        <v>27</v>
      </c>
      <c r="N126" s="10">
        <v>0</v>
      </c>
      <c r="O126" s="1">
        <f>Table1[[#This Row],[Total Sales NGN]]-(Table1[[#This Row],[Total Sales NGN]]*Table1[[#This Row],[Discount %2]])</f>
        <v>173376</v>
      </c>
      <c r="P126" t="s">
        <v>26</v>
      </c>
      <c r="Q126">
        <v>3</v>
      </c>
      <c r="R126" t="s">
        <v>27</v>
      </c>
      <c r="S126">
        <v>156</v>
      </c>
      <c r="T126" s="1">
        <v>394393</v>
      </c>
    </row>
    <row r="127" spans="1:20" x14ac:dyDescent="0.3">
      <c r="A127" t="s">
        <v>410</v>
      </c>
      <c r="B127" s="9">
        <v>45188</v>
      </c>
      <c r="C127" t="s">
        <v>19</v>
      </c>
      <c r="D127" t="s">
        <v>20</v>
      </c>
      <c r="E127" t="s">
        <v>21</v>
      </c>
      <c r="F127" t="s">
        <v>245</v>
      </c>
      <c r="G127" t="s">
        <v>27</v>
      </c>
      <c r="H127" t="s">
        <v>32</v>
      </c>
      <c r="I127" t="s">
        <v>113</v>
      </c>
      <c r="J127">
        <v>15</v>
      </c>
      <c r="K127" s="1">
        <v>5549</v>
      </c>
      <c r="L127" s="1">
        <v>83235</v>
      </c>
      <c r="M127">
        <v>15</v>
      </c>
      <c r="N127" s="10">
        <v>0.15</v>
      </c>
      <c r="O127" s="1">
        <f>Table1[[#This Row],[Total Sales NGN]]-(Table1[[#This Row],[Total Sales NGN]]*Table1[[#This Row],[Discount %2]])</f>
        <v>70749.75</v>
      </c>
      <c r="P127" t="s">
        <v>26</v>
      </c>
      <c r="Q127">
        <v>5</v>
      </c>
      <c r="R127" t="s">
        <v>35</v>
      </c>
      <c r="S127">
        <v>179</v>
      </c>
      <c r="T127" s="1">
        <v>458369</v>
      </c>
    </row>
    <row r="128" spans="1:20" x14ac:dyDescent="0.3">
      <c r="A128" t="s">
        <v>411</v>
      </c>
      <c r="B128" s="9">
        <v>44944</v>
      </c>
      <c r="C128" t="s">
        <v>19</v>
      </c>
      <c r="D128" t="s">
        <v>20</v>
      </c>
      <c r="E128" t="s">
        <v>21</v>
      </c>
      <c r="F128" t="s">
        <v>412</v>
      </c>
      <c r="G128" t="s">
        <v>413</v>
      </c>
      <c r="H128" t="s">
        <v>24</v>
      </c>
      <c r="I128" t="s">
        <v>92</v>
      </c>
      <c r="J128">
        <v>11</v>
      </c>
      <c r="K128" s="1">
        <v>61250</v>
      </c>
      <c r="L128" s="1">
        <v>673750</v>
      </c>
      <c r="M128">
        <v>10</v>
      </c>
      <c r="N128" s="10">
        <v>0.1</v>
      </c>
      <c r="O128" s="1">
        <f>Table1[[#This Row],[Total Sales NGN]]-(Table1[[#This Row],[Total Sales NGN]]*Table1[[#This Row],[Discount %2]])</f>
        <v>606375</v>
      </c>
      <c r="P128" t="s">
        <v>27</v>
      </c>
      <c r="Q128">
        <v>1</v>
      </c>
      <c r="R128" t="s">
        <v>28</v>
      </c>
      <c r="S128">
        <v>6</v>
      </c>
      <c r="T128" s="1">
        <v>1470487</v>
      </c>
    </row>
    <row r="129" spans="1:20" x14ac:dyDescent="0.3">
      <c r="A129" t="s">
        <v>414</v>
      </c>
      <c r="B129" s="9">
        <v>45255</v>
      </c>
      <c r="C129" t="s">
        <v>19</v>
      </c>
      <c r="D129" t="s">
        <v>20</v>
      </c>
      <c r="E129" t="s">
        <v>53</v>
      </c>
      <c r="F129" t="s">
        <v>415</v>
      </c>
      <c r="G129" t="s">
        <v>416</v>
      </c>
      <c r="H129" t="s">
        <v>45</v>
      </c>
      <c r="I129" t="s">
        <v>82</v>
      </c>
      <c r="J129">
        <v>11</v>
      </c>
      <c r="K129" s="1">
        <v>11097</v>
      </c>
      <c r="L129" s="1">
        <v>122067</v>
      </c>
      <c r="M129" t="s">
        <v>27</v>
      </c>
      <c r="N129" s="10">
        <v>0</v>
      </c>
      <c r="O129" s="1">
        <f>Table1[[#This Row],[Total Sales NGN]]-(Table1[[#This Row],[Total Sales NGN]]*Table1[[#This Row],[Discount %2]])</f>
        <v>122067</v>
      </c>
      <c r="P129" t="s">
        <v>27</v>
      </c>
      <c r="Q129">
        <v>3</v>
      </c>
      <c r="R129" t="s">
        <v>35</v>
      </c>
      <c r="S129">
        <v>160</v>
      </c>
      <c r="T129" s="1">
        <v>313112</v>
      </c>
    </row>
    <row r="130" spans="1:20" x14ac:dyDescent="0.3">
      <c r="A130" t="s">
        <v>417</v>
      </c>
      <c r="B130" s="9">
        <v>45236</v>
      </c>
      <c r="C130" t="s">
        <v>19</v>
      </c>
      <c r="D130" t="s">
        <v>20</v>
      </c>
      <c r="E130" t="s">
        <v>37</v>
      </c>
      <c r="F130" t="s">
        <v>418</v>
      </c>
      <c r="G130" t="s">
        <v>419</v>
      </c>
      <c r="H130" t="s">
        <v>40</v>
      </c>
      <c r="I130" t="s">
        <v>171</v>
      </c>
      <c r="J130">
        <v>20</v>
      </c>
      <c r="K130" s="1">
        <v>4342</v>
      </c>
      <c r="L130" s="1">
        <v>86840</v>
      </c>
      <c r="M130" t="s">
        <v>27</v>
      </c>
      <c r="N130" s="10">
        <v>0</v>
      </c>
      <c r="O130" s="1">
        <f>Table1[[#This Row],[Total Sales NGN]]-(Table1[[#This Row],[Total Sales NGN]]*Table1[[#This Row],[Discount %2]])</f>
        <v>86840</v>
      </c>
      <c r="P130" t="s">
        <v>47</v>
      </c>
      <c r="Q130">
        <v>3</v>
      </c>
      <c r="R130" t="s">
        <v>35</v>
      </c>
      <c r="S130">
        <v>132</v>
      </c>
      <c r="T130" s="1">
        <v>394393</v>
      </c>
    </row>
    <row r="131" spans="1:20" x14ac:dyDescent="0.3">
      <c r="A131" t="s">
        <v>420</v>
      </c>
      <c r="B131" s="9">
        <v>45524</v>
      </c>
      <c r="C131" t="s">
        <v>19</v>
      </c>
      <c r="D131" t="s">
        <v>20</v>
      </c>
      <c r="E131" t="s">
        <v>21</v>
      </c>
      <c r="F131" t="s">
        <v>421</v>
      </c>
      <c r="G131" t="s">
        <v>422</v>
      </c>
      <c r="H131" t="s">
        <v>24</v>
      </c>
      <c r="I131" t="s">
        <v>61</v>
      </c>
      <c r="J131">
        <v>15</v>
      </c>
      <c r="K131" s="1">
        <v>128344</v>
      </c>
      <c r="L131" s="1">
        <v>1925160</v>
      </c>
      <c r="M131" t="s">
        <v>27</v>
      </c>
      <c r="N131" s="10">
        <v>0</v>
      </c>
      <c r="O131" s="1">
        <f>Table1[[#This Row],[Total Sales NGN]]-(Table1[[#This Row],[Total Sales NGN]]*Table1[[#This Row],[Discount %2]])</f>
        <v>1925160</v>
      </c>
      <c r="P131" t="s">
        <v>57</v>
      </c>
      <c r="Q131">
        <v>5</v>
      </c>
      <c r="R131" t="s">
        <v>35</v>
      </c>
      <c r="S131">
        <v>190</v>
      </c>
      <c r="T131" s="1">
        <v>1470487</v>
      </c>
    </row>
    <row r="132" spans="1:20" x14ac:dyDescent="0.3">
      <c r="A132" t="s">
        <v>423</v>
      </c>
      <c r="B132" s="9">
        <v>45080</v>
      </c>
      <c r="C132" t="s">
        <v>19</v>
      </c>
      <c r="D132" t="s">
        <v>20</v>
      </c>
      <c r="E132" t="s">
        <v>53</v>
      </c>
      <c r="F132" t="s">
        <v>385</v>
      </c>
      <c r="G132" t="s">
        <v>424</v>
      </c>
      <c r="H132" t="s">
        <v>24</v>
      </c>
      <c r="I132" t="s">
        <v>92</v>
      </c>
      <c r="J132">
        <v>18</v>
      </c>
      <c r="K132" s="1">
        <v>117499</v>
      </c>
      <c r="L132" s="1">
        <v>2114982</v>
      </c>
      <c r="M132">
        <v>0</v>
      </c>
      <c r="N132" s="10">
        <v>0</v>
      </c>
      <c r="O132" s="1">
        <f>Table1[[#This Row],[Total Sales NGN]]-(Table1[[#This Row],[Total Sales NGN]]*Table1[[#This Row],[Discount %2]])</f>
        <v>2114982</v>
      </c>
      <c r="P132" t="s">
        <v>47</v>
      </c>
      <c r="Q132">
        <v>5</v>
      </c>
      <c r="R132" t="s">
        <v>35</v>
      </c>
      <c r="S132">
        <v>84</v>
      </c>
      <c r="T132" s="1">
        <v>1470487</v>
      </c>
    </row>
    <row r="133" spans="1:20" x14ac:dyDescent="0.3">
      <c r="A133" t="s">
        <v>425</v>
      </c>
      <c r="B133" s="9">
        <v>44994</v>
      </c>
      <c r="C133" t="s">
        <v>19</v>
      </c>
      <c r="D133" t="s">
        <v>20</v>
      </c>
      <c r="E133" t="s">
        <v>21</v>
      </c>
      <c r="F133" t="s">
        <v>115</v>
      </c>
      <c r="G133" t="s">
        <v>426</v>
      </c>
      <c r="H133" t="s">
        <v>45</v>
      </c>
      <c r="I133" t="s">
        <v>74</v>
      </c>
      <c r="J133">
        <v>19</v>
      </c>
      <c r="K133" s="1">
        <v>8999</v>
      </c>
      <c r="L133" s="1">
        <v>170981</v>
      </c>
      <c r="M133">
        <v>10</v>
      </c>
      <c r="N133" s="10">
        <v>0.1</v>
      </c>
      <c r="O133" s="1">
        <f>Table1[[#This Row],[Total Sales NGN]]-(Table1[[#This Row],[Total Sales NGN]]*Table1[[#This Row],[Discount %2]])</f>
        <v>153882.9</v>
      </c>
      <c r="P133" t="s">
        <v>57</v>
      </c>
      <c r="Q133">
        <v>4</v>
      </c>
      <c r="R133" t="s">
        <v>28</v>
      </c>
      <c r="S133">
        <v>0</v>
      </c>
      <c r="T133" s="1">
        <v>313112</v>
      </c>
    </row>
    <row r="134" spans="1:20" x14ac:dyDescent="0.3">
      <c r="A134" t="s">
        <v>427</v>
      </c>
      <c r="B134" s="9">
        <v>45477</v>
      </c>
      <c r="C134" t="s">
        <v>19</v>
      </c>
      <c r="D134" t="s">
        <v>20</v>
      </c>
      <c r="E134" t="s">
        <v>21</v>
      </c>
      <c r="F134" t="s">
        <v>428</v>
      </c>
      <c r="G134" t="s">
        <v>429</v>
      </c>
      <c r="H134" t="s">
        <v>24</v>
      </c>
      <c r="I134" t="s">
        <v>25</v>
      </c>
      <c r="J134">
        <v>14</v>
      </c>
      <c r="K134" s="1">
        <v>127341</v>
      </c>
      <c r="L134" s="1">
        <v>1782774</v>
      </c>
      <c r="M134">
        <v>5</v>
      </c>
      <c r="N134" s="10">
        <v>0.05</v>
      </c>
      <c r="O134" s="1">
        <f>Table1[[#This Row],[Total Sales NGN]]-(Table1[[#This Row],[Total Sales NGN]]*Table1[[#This Row],[Discount %2]])</f>
        <v>1693635.3</v>
      </c>
      <c r="P134" t="s">
        <v>47</v>
      </c>
      <c r="Q134">
        <v>3</v>
      </c>
      <c r="R134" t="s">
        <v>35</v>
      </c>
      <c r="S134">
        <v>10</v>
      </c>
      <c r="T134" s="1">
        <v>1470487</v>
      </c>
    </row>
    <row r="135" spans="1:20" x14ac:dyDescent="0.3">
      <c r="A135" t="s">
        <v>430</v>
      </c>
      <c r="B135" s="9">
        <v>45147</v>
      </c>
      <c r="C135" t="s">
        <v>19</v>
      </c>
      <c r="D135" t="s">
        <v>20</v>
      </c>
      <c r="E135" t="s">
        <v>37</v>
      </c>
      <c r="F135" t="s">
        <v>431</v>
      </c>
      <c r="G135" t="s">
        <v>432</v>
      </c>
      <c r="H135" t="s">
        <v>32</v>
      </c>
      <c r="I135" t="s">
        <v>33</v>
      </c>
      <c r="J135">
        <v>11</v>
      </c>
      <c r="K135" s="1">
        <v>22630</v>
      </c>
      <c r="L135" s="1">
        <v>248930</v>
      </c>
      <c r="M135">
        <v>0</v>
      </c>
      <c r="N135" s="10">
        <v>0</v>
      </c>
      <c r="O135" s="1">
        <f>Table1[[#This Row],[Total Sales NGN]]-(Table1[[#This Row],[Total Sales NGN]]*Table1[[#This Row],[Discount %2]])</f>
        <v>248930</v>
      </c>
      <c r="P135" t="s">
        <v>34</v>
      </c>
      <c r="Q135">
        <v>1</v>
      </c>
      <c r="R135" t="s">
        <v>35</v>
      </c>
      <c r="S135">
        <v>174</v>
      </c>
      <c r="T135" s="1">
        <v>458369</v>
      </c>
    </row>
    <row r="136" spans="1:20" x14ac:dyDescent="0.3">
      <c r="A136" t="s">
        <v>433</v>
      </c>
      <c r="B136" s="9">
        <v>45052</v>
      </c>
      <c r="C136" t="s">
        <v>19</v>
      </c>
      <c r="D136" t="s">
        <v>20</v>
      </c>
      <c r="E136" t="s">
        <v>37</v>
      </c>
      <c r="F136" t="s">
        <v>434</v>
      </c>
      <c r="G136" t="s">
        <v>435</v>
      </c>
      <c r="H136" t="s">
        <v>32</v>
      </c>
      <c r="I136" t="s">
        <v>95</v>
      </c>
      <c r="J136">
        <v>12</v>
      </c>
      <c r="K136" s="1">
        <v>13317</v>
      </c>
      <c r="L136" s="1">
        <v>159804</v>
      </c>
      <c r="M136">
        <v>20</v>
      </c>
      <c r="N136" s="10">
        <v>0.2</v>
      </c>
      <c r="O136" s="1">
        <f>Table1[[#This Row],[Total Sales NGN]]-(Table1[[#This Row],[Total Sales NGN]]*Table1[[#This Row],[Discount %2]])</f>
        <v>127843.2</v>
      </c>
      <c r="P136" t="s">
        <v>26</v>
      </c>
      <c r="Q136">
        <v>4</v>
      </c>
      <c r="R136" t="s">
        <v>35</v>
      </c>
      <c r="S136">
        <v>132</v>
      </c>
      <c r="T136" s="1">
        <v>458369</v>
      </c>
    </row>
    <row r="137" spans="1:20" x14ac:dyDescent="0.3">
      <c r="A137" t="s">
        <v>436</v>
      </c>
      <c r="B137" s="9">
        <v>45277</v>
      </c>
      <c r="C137" t="s">
        <v>19</v>
      </c>
      <c r="D137" t="s">
        <v>20</v>
      </c>
      <c r="E137" t="s">
        <v>37</v>
      </c>
      <c r="F137" t="s">
        <v>437</v>
      </c>
      <c r="G137" t="s">
        <v>438</v>
      </c>
      <c r="H137" t="s">
        <v>32</v>
      </c>
      <c r="I137" t="s">
        <v>141</v>
      </c>
      <c r="J137">
        <v>5</v>
      </c>
      <c r="K137" s="1">
        <v>4655</v>
      </c>
      <c r="L137" s="1">
        <v>23275</v>
      </c>
      <c r="M137">
        <v>10</v>
      </c>
      <c r="N137" s="10">
        <v>0.1</v>
      </c>
      <c r="O137" s="1">
        <f>Table1[[#This Row],[Total Sales NGN]]-(Table1[[#This Row],[Total Sales NGN]]*Table1[[#This Row],[Discount %2]])</f>
        <v>20947.5</v>
      </c>
      <c r="P137" t="s">
        <v>27</v>
      </c>
      <c r="Q137">
        <v>2</v>
      </c>
      <c r="R137" t="s">
        <v>35</v>
      </c>
      <c r="S137">
        <v>0</v>
      </c>
      <c r="T137" s="1">
        <v>458369</v>
      </c>
    </row>
    <row r="138" spans="1:20" x14ac:dyDescent="0.3">
      <c r="A138" t="s">
        <v>439</v>
      </c>
      <c r="B138" s="9">
        <v>45275</v>
      </c>
      <c r="C138" t="s">
        <v>19</v>
      </c>
      <c r="D138" t="s">
        <v>20</v>
      </c>
      <c r="E138" t="s">
        <v>21</v>
      </c>
      <c r="F138" t="s">
        <v>440</v>
      </c>
      <c r="G138" t="s">
        <v>441</v>
      </c>
      <c r="H138" t="s">
        <v>40</v>
      </c>
      <c r="I138" t="s">
        <v>70</v>
      </c>
      <c r="J138">
        <v>5</v>
      </c>
      <c r="K138" s="1">
        <v>13124</v>
      </c>
      <c r="L138" s="1">
        <v>65620</v>
      </c>
      <c r="M138">
        <v>10</v>
      </c>
      <c r="N138" s="10">
        <v>0.1</v>
      </c>
      <c r="O138" s="1">
        <f>Table1[[#This Row],[Total Sales NGN]]-(Table1[[#This Row],[Total Sales NGN]]*Table1[[#This Row],[Discount %2]])</f>
        <v>59058</v>
      </c>
      <c r="P138" t="s">
        <v>47</v>
      </c>
      <c r="Q138">
        <v>1</v>
      </c>
      <c r="R138" t="s">
        <v>35</v>
      </c>
      <c r="S138">
        <v>5</v>
      </c>
      <c r="T138" s="1">
        <v>394393</v>
      </c>
    </row>
    <row r="139" spans="1:20" x14ac:dyDescent="0.3">
      <c r="A139" t="s">
        <v>442</v>
      </c>
      <c r="B139" s="9">
        <v>45231</v>
      </c>
      <c r="C139" t="s">
        <v>19</v>
      </c>
      <c r="D139" t="s">
        <v>20</v>
      </c>
      <c r="E139" t="s">
        <v>21</v>
      </c>
      <c r="F139" t="s">
        <v>443</v>
      </c>
      <c r="G139" t="s">
        <v>444</v>
      </c>
      <c r="H139" t="s">
        <v>45</v>
      </c>
      <c r="I139" t="s">
        <v>211</v>
      </c>
      <c r="J139">
        <v>4</v>
      </c>
      <c r="K139" s="1">
        <v>14695</v>
      </c>
      <c r="L139" s="1">
        <v>58780</v>
      </c>
      <c r="M139">
        <v>20</v>
      </c>
      <c r="N139" s="10">
        <v>0.2</v>
      </c>
      <c r="O139" s="1">
        <f>Table1[[#This Row],[Total Sales NGN]]-(Table1[[#This Row],[Total Sales NGN]]*Table1[[#This Row],[Discount %2]])</f>
        <v>47024</v>
      </c>
      <c r="P139" t="s">
        <v>57</v>
      </c>
      <c r="Q139">
        <v>3</v>
      </c>
      <c r="R139" t="s">
        <v>35</v>
      </c>
      <c r="S139">
        <v>99</v>
      </c>
      <c r="T139" s="1">
        <v>313112</v>
      </c>
    </row>
    <row r="140" spans="1:20" x14ac:dyDescent="0.3">
      <c r="A140" t="s">
        <v>445</v>
      </c>
      <c r="B140" s="9">
        <v>45025</v>
      </c>
      <c r="C140" t="s">
        <v>19</v>
      </c>
      <c r="D140" t="s">
        <v>20</v>
      </c>
      <c r="E140" t="s">
        <v>21</v>
      </c>
      <c r="F140" t="s">
        <v>446</v>
      </c>
      <c r="G140" t="s">
        <v>447</v>
      </c>
      <c r="H140" t="s">
        <v>65</v>
      </c>
      <c r="I140" t="s">
        <v>78</v>
      </c>
      <c r="J140">
        <v>8</v>
      </c>
      <c r="K140" s="1">
        <v>156864</v>
      </c>
      <c r="L140" s="1">
        <v>1254912</v>
      </c>
      <c r="M140">
        <v>0</v>
      </c>
      <c r="N140" s="10">
        <v>0</v>
      </c>
      <c r="O140" s="1">
        <f>Table1[[#This Row],[Total Sales NGN]]-(Table1[[#This Row],[Total Sales NGN]]*Table1[[#This Row],[Discount %2]])</f>
        <v>1254912</v>
      </c>
      <c r="P140" t="s">
        <v>27</v>
      </c>
      <c r="Q140">
        <v>2</v>
      </c>
      <c r="R140" t="s">
        <v>35</v>
      </c>
      <c r="S140">
        <v>157</v>
      </c>
      <c r="T140" s="1">
        <v>744194</v>
      </c>
    </row>
    <row r="141" spans="1:20" x14ac:dyDescent="0.3">
      <c r="A141" t="s">
        <v>448</v>
      </c>
      <c r="B141" s="9">
        <v>45031</v>
      </c>
      <c r="C141" t="s">
        <v>19</v>
      </c>
      <c r="D141" t="s">
        <v>20</v>
      </c>
      <c r="E141" t="s">
        <v>21</v>
      </c>
      <c r="F141" t="s">
        <v>449</v>
      </c>
      <c r="G141" t="s">
        <v>450</v>
      </c>
      <c r="H141" t="s">
        <v>24</v>
      </c>
      <c r="I141" t="s">
        <v>174</v>
      </c>
      <c r="J141">
        <v>6</v>
      </c>
      <c r="K141" s="1">
        <v>63375</v>
      </c>
      <c r="L141" s="1">
        <v>380250</v>
      </c>
      <c r="M141">
        <v>5</v>
      </c>
      <c r="N141" s="10">
        <v>0.05</v>
      </c>
      <c r="O141" s="1">
        <f>Table1[[#This Row],[Total Sales NGN]]-(Table1[[#This Row],[Total Sales NGN]]*Table1[[#This Row],[Discount %2]])</f>
        <v>361237.5</v>
      </c>
      <c r="P141" t="s">
        <v>57</v>
      </c>
      <c r="Q141">
        <v>4</v>
      </c>
      <c r="R141" t="s">
        <v>35</v>
      </c>
      <c r="S141">
        <v>194</v>
      </c>
      <c r="T141" s="1">
        <v>1470487</v>
      </c>
    </row>
    <row r="142" spans="1:20" x14ac:dyDescent="0.3">
      <c r="A142" t="s">
        <v>451</v>
      </c>
      <c r="B142" s="9">
        <v>45362</v>
      </c>
      <c r="C142" t="s">
        <v>19</v>
      </c>
      <c r="D142" t="s">
        <v>20</v>
      </c>
      <c r="E142" t="s">
        <v>37</v>
      </c>
      <c r="F142" t="s">
        <v>452</v>
      </c>
      <c r="G142" t="s">
        <v>453</v>
      </c>
      <c r="H142" t="s">
        <v>45</v>
      </c>
      <c r="I142" t="s">
        <v>98</v>
      </c>
      <c r="J142">
        <v>7</v>
      </c>
      <c r="K142" s="1">
        <v>18746</v>
      </c>
      <c r="L142" s="1">
        <v>131222</v>
      </c>
      <c r="M142">
        <v>0</v>
      </c>
      <c r="N142" s="10">
        <v>0</v>
      </c>
      <c r="O142" s="1">
        <f>Table1[[#This Row],[Total Sales NGN]]-(Table1[[#This Row],[Total Sales NGN]]*Table1[[#This Row],[Discount %2]])</f>
        <v>131222</v>
      </c>
      <c r="P142" t="s">
        <v>57</v>
      </c>
      <c r="Q142">
        <v>6</v>
      </c>
      <c r="R142" t="s">
        <v>28</v>
      </c>
      <c r="S142">
        <v>24</v>
      </c>
      <c r="T142" s="1">
        <v>313112</v>
      </c>
    </row>
    <row r="143" spans="1:20" x14ac:dyDescent="0.3">
      <c r="A143" t="s">
        <v>454</v>
      </c>
      <c r="B143" s="9">
        <v>45001</v>
      </c>
      <c r="C143" t="s">
        <v>19</v>
      </c>
      <c r="D143" t="s">
        <v>20</v>
      </c>
      <c r="E143" t="s">
        <v>37</v>
      </c>
      <c r="F143" t="s">
        <v>455</v>
      </c>
      <c r="G143" t="s">
        <v>456</v>
      </c>
      <c r="H143" t="s">
        <v>32</v>
      </c>
      <c r="I143" t="s">
        <v>33</v>
      </c>
      <c r="J143">
        <v>5</v>
      </c>
      <c r="K143" s="1">
        <v>13570</v>
      </c>
      <c r="L143" s="1">
        <v>67850</v>
      </c>
      <c r="M143" t="s">
        <v>27</v>
      </c>
      <c r="N143" s="10">
        <v>0</v>
      </c>
      <c r="O143" s="1">
        <f>Table1[[#This Row],[Total Sales NGN]]-(Table1[[#This Row],[Total Sales NGN]]*Table1[[#This Row],[Discount %2]])</f>
        <v>67850</v>
      </c>
      <c r="P143" t="s">
        <v>27</v>
      </c>
      <c r="Q143">
        <v>4</v>
      </c>
      <c r="R143" t="s">
        <v>35</v>
      </c>
      <c r="S143">
        <v>114</v>
      </c>
      <c r="T143" s="1">
        <v>458369</v>
      </c>
    </row>
    <row r="144" spans="1:20" x14ac:dyDescent="0.3">
      <c r="A144" t="s">
        <v>457</v>
      </c>
      <c r="B144" s="9">
        <v>45167</v>
      </c>
      <c r="C144" t="s">
        <v>19</v>
      </c>
      <c r="D144" t="s">
        <v>20</v>
      </c>
      <c r="E144" t="s">
        <v>21</v>
      </c>
      <c r="F144" t="s">
        <v>458</v>
      </c>
      <c r="G144" t="s">
        <v>459</v>
      </c>
      <c r="H144" t="s">
        <v>45</v>
      </c>
      <c r="I144" t="s">
        <v>181</v>
      </c>
      <c r="J144">
        <v>19</v>
      </c>
      <c r="K144" s="1">
        <v>28664</v>
      </c>
      <c r="L144" s="1">
        <v>544616</v>
      </c>
      <c r="M144">
        <v>0</v>
      </c>
      <c r="N144" s="10">
        <v>0</v>
      </c>
      <c r="O144" s="1">
        <f>Table1[[#This Row],[Total Sales NGN]]-(Table1[[#This Row],[Total Sales NGN]]*Table1[[#This Row],[Discount %2]])</f>
        <v>544616</v>
      </c>
      <c r="P144" t="s">
        <v>47</v>
      </c>
      <c r="Q144">
        <v>5</v>
      </c>
      <c r="R144" t="s">
        <v>35</v>
      </c>
      <c r="S144">
        <v>63</v>
      </c>
      <c r="T144" s="1">
        <v>313112</v>
      </c>
    </row>
    <row r="145" spans="1:20" x14ac:dyDescent="0.3">
      <c r="A145" t="s">
        <v>460</v>
      </c>
      <c r="B145" s="9">
        <v>45482</v>
      </c>
      <c r="C145" t="s">
        <v>19</v>
      </c>
      <c r="D145" t="s">
        <v>20</v>
      </c>
      <c r="E145" t="s">
        <v>37</v>
      </c>
      <c r="F145" t="s">
        <v>461</v>
      </c>
      <c r="G145" t="s">
        <v>462</v>
      </c>
      <c r="H145" t="s">
        <v>65</v>
      </c>
      <c r="I145" t="s">
        <v>397</v>
      </c>
      <c r="J145">
        <v>2</v>
      </c>
      <c r="K145" s="1">
        <v>127099</v>
      </c>
      <c r="L145" s="1">
        <v>254198</v>
      </c>
      <c r="M145">
        <v>20</v>
      </c>
      <c r="N145" s="10">
        <v>0.2</v>
      </c>
      <c r="O145" s="1">
        <f>Table1[[#This Row],[Total Sales NGN]]-(Table1[[#This Row],[Total Sales NGN]]*Table1[[#This Row],[Discount %2]])</f>
        <v>203358.4</v>
      </c>
      <c r="P145" t="s">
        <v>26</v>
      </c>
      <c r="Q145">
        <v>3</v>
      </c>
      <c r="R145" t="s">
        <v>35</v>
      </c>
      <c r="S145">
        <v>42</v>
      </c>
      <c r="T145" s="1">
        <v>744194</v>
      </c>
    </row>
    <row r="146" spans="1:20" x14ac:dyDescent="0.3">
      <c r="A146" t="s">
        <v>463</v>
      </c>
      <c r="B146" s="9">
        <v>45500</v>
      </c>
      <c r="C146" t="s">
        <v>19</v>
      </c>
      <c r="D146" t="s">
        <v>20</v>
      </c>
      <c r="E146" t="s">
        <v>21</v>
      </c>
      <c r="F146" t="s">
        <v>464</v>
      </c>
      <c r="G146" t="s">
        <v>465</v>
      </c>
      <c r="H146" t="s">
        <v>32</v>
      </c>
      <c r="I146" t="s">
        <v>95</v>
      </c>
      <c r="J146">
        <v>9</v>
      </c>
      <c r="K146" s="1">
        <v>16353</v>
      </c>
      <c r="L146" s="1">
        <v>147177</v>
      </c>
      <c r="M146">
        <v>0</v>
      </c>
      <c r="N146" s="10">
        <v>0</v>
      </c>
      <c r="O146" s="1">
        <f>Table1[[#This Row],[Total Sales NGN]]-(Table1[[#This Row],[Total Sales NGN]]*Table1[[#This Row],[Discount %2]])</f>
        <v>147177</v>
      </c>
      <c r="P146" t="s">
        <v>34</v>
      </c>
      <c r="Q146">
        <v>4</v>
      </c>
      <c r="R146" t="s">
        <v>35</v>
      </c>
      <c r="S146">
        <v>177</v>
      </c>
      <c r="T146" s="1">
        <v>458369</v>
      </c>
    </row>
    <row r="147" spans="1:20" x14ac:dyDescent="0.3">
      <c r="A147" t="s">
        <v>466</v>
      </c>
      <c r="B147" s="9">
        <v>45063</v>
      </c>
      <c r="C147" t="s">
        <v>19</v>
      </c>
      <c r="D147" t="s">
        <v>20</v>
      </c>
      <c r="E147" t="s">
        <v>37</v>
      </c>
      <c r="F147" t="s">
        <v>467</v>
      </c>
      <c r="G147" t="s">
        <v>468</v>
      </c>
      <c r="H147" t="s">
        <v>45</v>
      </c>
      <c r="I147" t="s">
        <v>130</v>
      </c>
      <c r="J147">
        <v>16</v>
      </c>
      <c r="K147" s="1">
        <v>29706</v>
      </c>
      <c r="L147" s="1">
        <v>475296</v>
      </c>
      <c r="M147">
        <v>20</v>
      </c>
      <c r="N147" s="10">
        <v>0.2</v>
      </c>
      <c r="O147" s="1">
        <f>Table1[[#This Row],[Total Sales NGN]]-(Table1[[#This Row],[Total Sales NGN]]*Table1[[#This Row],[Discount %2]])</f>
        <v>380236.79999999999</v>
      </c>
      <c r="P147" t="s">
        <v>26</v>
      </c>
      <c r="Q147">
        <v>1</v>
      </c>
      <c r="R147" t="s">
        <v>35</v>
      </c>
      <c r="S147">
        <v>87</v>
      </c>
      <c r="T147" s="1">
        <v>313112</v>
      </c>
    </row>
    <row r="148" spans="1:20" x14ac:dyDescent="0.3">
      <c r="A148" t="s">
        <v>469</v>
      </c>
      <c r="B148" s="9">
        <v>45653</v>
      </c>
      <c r="C148" t="s">
        <v>19</v>
      </c>
      <c r="D148" t="s">
        <v>20</v>
      </c>
      <c r="E148" t="s">
        <v>37</v>
      </c>
      <c r="F148" t="s">
        <v>470</v>
      </c>
      <c r="G148" t="s">
        <v>471</v>
      </c>
      <c r="H148" t="s">
        <v>65</v>
      </c>
      <c r="I148" t="s">
        <v>382</v>
      </c>
      <c r="J148">
        <v>20</v>
      </c>
      <c r="K148" s="1">
        <v>12770</v>
      </c>
      <c r="L148" s="1">
        <v>255400</v>
      </c>
      <c r="M148">
        <v>0</v>
      </c>
      <c r="N148" s="10">
        <v>0</v>
      </c>
      <c r="O148" s="1">
        <f>Table1[[#This Row],[Total Sales NGN]]-(Table1[[#This Row],[Total Sales NGN]]*Table1[[#This Row],[Discount %2]])</f>
        <v>255400</v>
      </c>
      <c r="P148" t="s">
        <v>47</v>
      </c>
      <c r="Q148">
        <v>5</v>
      </c>
      <c r="R148" t="s">
        <v>28</v>
      </c>
      <c r="S148">
        <v>73</v>
      </c>
      <c r="T148" s="1">
        <v>744194</v>
      </c>
    </row>
    <row r="149" spans="1:20" x14ac:dyDescent="0.3">
      <c r="A149" t="s">
        <v>472</v>
      </c>
      <c r="B149" s="9">
        <v>45542</v>
      </c>
      <c r="C149" t="s">
        <v>19</v>
      </c>
      <c r="D149" t="s">
        <v>20</v>
      </c>
      <c r="E149" t="s">
        <v>21</v>
      </c>
      <c r="F149" t="s">
        <v>473</v>
      </c>
      <c r="G149" t="s">
        <v>474</v>
      </c>
      <c r="H149" t="s">
        <v>24</v>
      </c>
      <c r="I149" t="s">
        <v>92</v>
      </c>
      <c r="J149">
        <v>12</v>
      </c>
      <c r="K149" s="1">
        <v>129379</v>
      </c>
      <c r="L149" s="1">
        <v>1552548</v>
      </c>
      <c r="M149">
        <v>15</v>
      </c>
      <c r="N149" s="10">
        <v>0.15</v>
      </c>
      <c r="O149" s="1">
        <f>Table1[[#This Row],[Total Sales NGN]]-(Table1[[#This Row],[Total Sales NGN]]*Table1[[#This Row],[Discount %2]])</f>
        <v>1319665.8</v>
      </c>
      <c r="P149" t="s">
        <v>57</v>
      </c>
      <c r="Q149">
        <v>1</v>
      </c>
      <c r="R149" t="s">
        <v>35</v>
      </c>
      <c r="S149">
        <v>199</v>
      </c>
      <c r="T149" s="1">
        <v>1470487</v>
      </c>
    </row>
    <row r="150" spans="1:20" x14ac:dyDescent="0.3">
      <c r="A150" t="s">
        <v>475</v>
      </c>
      <c r="B150" s="9">
        <v>45265</v>
      </c>
      <c r="C150" t="s">
        <v>19</v>
      </c>
      <c r="D150" t="s">
        <v>20</v>
      </c>
      <c r="E150" t="s">
        <v>53</v>
      </c>
      <c r="F150" t="s">
        <v>476</v>
      </c>
      <c r="G150" t="s">
        <v>477</v>
      </c>
      <c r="H150" t="s">
        <v>65</v>
      </c>
      <c r="I150" t="s">
        <v>478</v>
      </c>
      <c r="J150">
        <v>17</v>
      </c>
      <c r="K150" s="1">
        <v>102233</v>
      </c>
      <c r="L150" s="1">
        <v>1737961</v>
      </c>
      <c r="M150">
        <v>10</v>
      </c>
      <c r="N150" s="10">
        <v>0.1</v>
      </c>
      <c r="O150" s="1">
        <f>Table1[[#This Row],[Total Sales NGN]]-(Table1[[#This Row],[Total Sales NGN]]*Table1[[#This Row],[Discount %2]])</f>
        <v>1564164.9</v>
      </c>
      <c r="P150" t="s">
        <v>57</v>
      </c>
      <c r="Q150">
        <v>4</v>
      </c>
      <c r="R150" t="s">
        <v>35</v>
      </c>
      <c r="S150">
        <v>123</v>
      </c>
      <c r="T150" s="1">
        <v>744194</v>
      </c>
    </row>
    <row r="151" spans="1:20" x14ac:dyDescent="0.3">
      <c r="A151" t="s">
        <v>479</v>
      </c>
      <c r="B151" s="9">
        <v>44959</v>
      </c>
      <c r="C151" t="s">
        <v>19</v>
      </c>
      <c r="D151" t="s">
        <v>20</v>
      </c>
      <c r="E151" t="s">
        <v>37</v>
      </c>
      <c r="F151" t="s">
        <v>480</v>
      </c>
      <c r="G151" t="s">
        <v>27</v>
      </c>
      <c r="H151" t="s">
        <v>40</v>
      </c>
      <c r="I151" t="s">
        <v>51</v>
      </c>
      <c r="J151">
        <v>14</v>
      </c>
      <c r="K151" s="1">
        <v>1256</v>
      </c>
      <c r="L151" s="1">
        <v>17584</v>
      </c>
      <c r="M151">
        <v>5</v>
      </c>
      <c r="N151" s="10">
        <v>0.05</v>
      </c>
      <c r="O151" s="1">
        <f>Table1[[#This Row],[Total Sales NGN]]-(Table1[[#This Row],[Total Sales NGN]]*Table1[[#This Row],[Discount %2]])</f>
        <v>16704.8</v>
      </c>
      <c r="P151" t="s">
        <v>57</v>
      </c>
      <c r="Q151">
        <v>5</v>
      </c>
      <c r="R151" t="s">
        <v>28</v>
      </c>
      <c r="S151">
        <v>173</v>
      </c>
      <c r="T151" s="1">
        <v>394393</v>
      </c>
    </row>
    <row r="152" spans="1:20" x14ac:dyDescent="0.3">
      <c r="A152" t="s">
        <v>481</v>
      </c>
      <c r="B152" s="9">
        <v>45436</v>
      </c>
      <c r="C152" t="s">
        <v>19</v>
      </c>
      <c r="D152" t="s">
        <v>20</v>
      </c>
      <c r="E152" t="s">
        <v>37</v>
      </c>
      <c r="F152" t="s">
        <v>482</v>
      </c>
      <c r="G152" t="s">
        <v>27</v>
      </c>
      <c r="H152" t="s">
        <v>32</v>
      </c>
      <c r="I152" t="s">
        <v>158</v>
      </c>
      <c r="J152">
        <v>11</v>
      </c>
      <c r="K152" s="1">
        <v>11420</v>
      </c>
      <c r="L152" s="1">
        <v>125620</v>
      </c>
      <c r="M152">
        <v>5</v>
      </c>
      <c r="N152" s="10">
        <v>0.05</v>
      </c>
      <c r="O152" s="1">
        <f>Table1[[#This Row],[Total Sales NGN]]-(Table1[[#This Row],[Total Sales NGN]]*Table1[[#This Row],[Discount %2]])</f>
        <v>119339</v>
      </c>
      <c r="P152" t="s">
        <v>27</v>
      </c>
      <c r="Q152">
        <v>4</v>
      </c>
      <c r="R152" t="s">
        <v>28</v>
      </c>
      <c r="S152">
        <v>87</v>
      </c>
      <c r="T152" s="1">
        <v>458369</v>
      </c>
    </row>
    <row r="153" spans="1:20" x14ac:dyDescent="0.3">
      <c r="A153" t="s">
        <v>483</v>
      </c>
      <c r="B153" s="9">
        <v>45586</v>
      </c>
      <c r="C153" t="s">
        <v>19</v>
      </c>
      <c r="D153" t="s">
        <v>20</v>
      </c>
      <c r="E153" t="s">
        <v>21</v>
      </c>
      <c r="F153" t="s">
        <v>484</v>
      </c>
      <c r="G153" t="s">
        <v>485</v>
      </c>
      <c r="H153" t="s">
        <v>45</v>
      </c>
      <c r="I153" t="s">
        <v>211</v>
      </c>
      <c r="J153">
        <v>4</v>
      </c>
      <c r="K153" s="1">
        <v>18901</v>
      </c>
      <c r="L153" s="1">
        <v>75604</v>
      </c>
      <c r="M153">
        <v>5</v>
      </c>
      <c r="N153" s="10">
        <v>0.05</v>
      </c>
      <c r="O153" s="1">
        <f>Table1[[#This Row],[Total Sales NGN]]-(Table1[[#This Row],[Total Sales NGN]]*Table1[[#This Row],[Discount %2]])</f>
        <v>71823.8</v>
      </c>
      <c r="P153" t="s">
        <v>57</v>
      </c>
      <c r="Q153">
        <v>5</v>
      </c>
      <c r="R153" t="s">
        <v>28</v>
      </c>
      <c r="S153">
        <v>164</v>
      </c>
      <c r="T153" s="1">
        <v>313112</v>
      </c>
    </row>
    <row r="154" spans="1:20" x14ac:dyDescent="0.3">
      <c r="A154" t="s">
        <v>486</v>
      </c>
      <c r="B154" s="9">
        <v>45027</v>
      </c>
      <c r="C154" t="s">
        <v>19</v>
      </c>
      <c r="D154" t="s">
        <v>20</v>
      </c>
      <c r="E154" t="s">
        <v>37</v>
      </c>
      <c r="F154" t="s">
        <v>487</v>
      </c>
      <c r="G154" t="s">
        <v>27</v>
      </c>
      <c r="H154" t="s">
        <v>65</v>
      </c>
      <c r="I154" t="s">
        <v>478</v>
      </c>
      <c r="J154">
        <v>12</v>
      </c>
      <c r="K154" s="1">
        <v>160354</v>
      </c>
      <c r="L154" s="1">
        <v>1924248</v>
      </c>
      <c r="M154">
        <v>0</v>
      </c>
      <c r="N154" s="10">
        <v>0</v>
      </c>
      <c r="O154" s="1">
        <f>Table1[[#This Row],[Total Sales NGN]]-(Table1[[#This Row],[Total Sales NGN]]*Table1[[#This Row],[Discount %2]])</f>
        <v>1924248</v>
      </c>
      <c r="P154" t="s">
        <v>47</v>
      </c>
      <c r="Q154">
        <v>2</v>
      </c>
      <c r="R154" t="s">
        <v>35</v>
      </c>
      <c r="S154">
        <v>36</v>
      </c>
      <c r="T154" s="1">
        <v>744194</v>
      </c>
    </row>
    <row r="155" spans="1:20" x14ac:dyDescent="0.3">
      <c r="A155" t="s">
        <v>488</v>
      </c>
      <c r="B155" s="9">
        <v>45278</v>
      </c>
      <c r="C155" t="s">
        <v>19</v>
      </c>
      <c r="D155" t="s">
        <v>20</v>
      </c>
      <c r="E155" t="s">
        <v>21</v>
      </c>
      <c r="F155" t="s">
        <v>489</v>
      </c>
      <c r="G155" t="s">
        <v>490</v>
      </c>
      <c r="H155" t="s">
        <v>24</v>
      </c>
      <c r="I155" t="s">
        <v>152</v>
      </c>
      <c r="J155">
        <v>1</v>
      </c>
      <c r="K155" s="1">
        <v>286578</v>
      </c>
      <c r="L155" s="1">
        <v>286578</v>
      </c>
      <c r="M155" t="s">
        <v>27</v>
      </c>
      <c r="N155" s="10">
        <v>0</v>
      </c>
      <c r="O155" s="1">
        <f>Table1[[#This Row],[Total Sales NGN]]-(Table1[[#This Row],[Total Sales NGN]]*Table1[[#This Row],[Discount %2]])</f>
        <v>286578</v>
      </c>
      <c r="P155" t="s">
        <v>26</v>
      </c>
      <c r="Q155" t="s">
        <v>27</v>
      </c>
      <c r="R155" t="s">
        <v>35</v>
      </c>
      <c r="S155">
        <v>186</v>
      </c>
      <c r="T155" s="1">
        <v>1470487</v>
      </c>
    </row>
    <row r="156" spans="1:20" x14ac:dyDescent="0.3">
      <c r="A156" t="s">
        <v>491</v>
      </c>
      <c r="B156" s="9">
        <v>45489</v>
      </c>
      <c r="C156" t="s">
        <v>19</v>
      </c>
      <c r="D156" t="s">
        <v>20</v>
      </c>
      <c r="E156" t="s">
        <v>53</v>
      </c>
      <c r="F156" t="s">
        <v>492</v>
      </c>
      <c r="G156" t="s">
        <v>493</v>
      </c>
      <c r="H156" t="s">
        <v>45</v>
      </c>
      <c r="I156" t="s">
        <v>82</v>
      </c>
      <c r="J156">
        <v>8</v>
      </c>
      <c r="K156" s="1">
        <v>11382</v>
      </c>
      <c r="L156" s="1">
        <v>91056</v>
      </c>
      <c r="M156">
        <v>5</v>
      </c>
      <c r="N156" s="10">
        <v>0.05</v>
      </c>
      <c r="O156" s="1">
        <f>Table1[[#This Row],[Total Sales NGN]]-(Table1[[#This Row],[Total Sales NGN]]*Table1[[#This Row],[Discount %2]])</f>
        <v>86503.2</v>
      </c>
      <c r="P156" t="s">
        <v>27</v>
      </c>
      <c r="Q156">
        <v>5</v>
      </c>
      <c r="R156" t="s">
        <v>35</v>
      </c>
      <c r="S156">
        <v>130</v>
      </c>
      <c r="T156" s="1">
        <v>313112</v>
      </c>
    </row>
    <row r="157" spans="1:20" x14ac:dyDescent="0.3">
      <c r="A157" t="s">
        <v>494</v>
      </c>
      <c r="B157" s="9">
        <v>45535</v>
      </c>
      <c r="C157" t="s">
        <v>19</v>
      </c>
      <c r="D157" t="s">
        <v>20</v>
      </c>
      <c r="E157" t="s">
        <v>21</v>
      </c>
      <c r="F157" t="s">
        <v>495</v>
      </c>
      <c r="G157" t="s">
        <v>496</v>
      </c>
      <c r="H157" t="s">
        <v>40</v>
      </c>
      <c r="I157" t="s">
        <v>41</v>
      </c>
      <c r="J157">
        <v>12</v>
      </c>
      <c r="K157" s="1">
        <v>2587</v>
      </c>
      <c r="L157" s="1">
        <v>31044</v>
      </c>
      <c r="M157">
        <v>20</v>
      </c>
      <c r="N157" s="10">
        <v>0.2</v>
      </c>
      <c r="O157" s="1">
        <f>Table1[[#This Row],[Total Sales NGN]]-(Table1[[#This Row],[Total Sales NGN]]*Table1[[#This Row],[Discount %2]])</f>
        <v>24835.200000000001</v>
      </c>
      <c r="P157" t="s">
        <v>47</v>
      </c>
      <c r="Q157" t="s">
        <v>27</v>
      </c>
      <c r="R157" t="s">
        <v>35</v>
      </c>
      <c r="S157">
        <v>120</v>
      </c>
      <c r="T157" s="1">
        <v>394393</v>
      </c>
    </row>
    <row r="158" spans="1:20" x14ac:dyDescent="0.3">
      <c r="A158" t="s">
        <v>497</v>
      </c>
      <c r="B158" s="9">
        <v>45026</v>
      </c>
      <c r="C158" t="s">
        <v>19</v>
      </c>
      <c r="D158" t="s">
        <v>20</v>
      </c>
      <c r="E158" t="s">
        <v>53</v>
      </c>
      <c r="F158" t="s">
        <v>498</v>
      </c>
      <c r="G158" t="s">
        <v>499</v>
      </c>
      <c r="H158" t="s">
        <v>24</v>
      </c>
      <c r="I158" t="s">
        <v>61</v>
      </c>
      <c r="J158">
        <v>5</v>
      </c>
      <c r="K158" s="1">
        <v>142258</v>
      </c>
      <c r="L158" s="1">
        <v>711290</v>
      </c>
      <c r="M158">
        <v>0</v>
      </c>
      <c r="N158" s="10">
        <v>0</v>
      </c>
      <c r="O158" s="1">
        <f>Table1[[#This Row],[Total Sales NGN]]-(Table1[[#This Row],[Total Sales NGN]]*Table1[[#This Row],[Discount %2]])</f>
        <v>711290</v>
      </c>
      <c r="P158" t="s">
        <v>47</v>
      </c>
      <c r="Q158">
        <v>4</v>
      </c>
      <c r="R158" t="s">
        <v>35</v>
      </c>
      <c r="S158">
        <v>68</v>
      </c>
      <c r="T158" s="1">
        <v>1470487</v>
      </c>
    </row>
    <row r="159" spans="1:20" x14ac:dyDescent="0.3">
      <c r="A159" t="s">
        <v>500</v>
      </c>
      <c r="B159" s="9">
        <v>45369</v>
      </c>
      <c r="C159" t="s">
        <v>19</v>
      </c>
      <c r="D159" t="s">
        <v>20</v>
      </c>
      <c r="E159" t="s">
        <v>21</v>
      </c>
      <c r="F159" t="s">
        <v>501</v>
      </c>
      <c r="G159" t="s">
        <v>502</v>
      </c>
      <c r="H159" t="s">
        <v>45</v>
      </c>
      <c r="I159" t="s">
        <v>98</v>
      </c>
      <c r="J159">
        <v>9</v>
      </c>
      <c r="K159" s="1">
        <v>26047</v>
      </c>
      <c r="L159" s="1">
        <v>234423</v>
      </c>
      <c r="M159">
        <v>0</v>
      </c>
      <c r="N159" s="10">
        <v>0</v>
      </c>
      <c r="O159" s="1">
        <f>Table1[[#This Row],[Total Sales NGN]]-(Table1[[#This Row],[Total Sales NGN]]*Table1[[#This Row],[Discount %2]])</f>
        <v>234423</v>
      </c>
      <c r="P159" t="s">
        <v>27</v>
      </c>
      <c r="Q159">
        <v>2</v>
      </c>
      <c r="R159" t="s">
        <v>35</v>
      </c>
      <c r="S159">
        <v>140</v>
      </c>
      <c r="T159" s="1">
        <v>313112</v>
      </c>
    </row>
    <row r="160" spans="1:20" x14ac:dyDescent="0.3">
      <c r="A160" t="s">
        <v>503</v>
      </c>
      <c r="B160" s="9">
        <v>44943</v>
      </c>
      <c r="C160" t="s">
        <v>19</v>
      </c>
      <c r="D160" t="s">
        <v>20</v>
      </c>
      <c r="E160" t="s">
        <v>21</v>
      </c>
      <c r="F160" t="s">
        <v>100</v>
      </c>
      <c r="G160" t="s">
        <v>504</v>
      </c>
      <c r="H160" t="s">
        <v>40</v>
      </c>
      <c r="I160" t="s">
        <v>106</v>
      </c>
      <c r="J160">
        <v>6</v>
      </c>
      <c r="K160" s="1">
        <v>6772</v>
      </c>
      <c r="L160" s="1">
        <v>40632</v>
      </c>
      <c r="M160" t="s">
        <v>27</v>
      </c>
      <c r="N160" s="10">
        <v>0</v>
      </c>
      <c r="O160" s="1">
        <f>Table1[[#This Row],[Total Sales NGN]]-(Table1[[#This Row],[Total Sales NGN]]*Table1[[#This Row],[Discount %2]])</f>
        <v>40632</v>
      </c>
      <c r="P160" t="s">
        <v>27</v>
      </c>
      <c r="Q160" t="s">
        <v>27</v>
      </c>
      <c r="R160" t="s">
        <v>27</v>
      </c>
      <c r="S160">
        <v>51</v>
      </c>
      <c r="T160" s="1">
        <v>394393</v>
      </c>
    </row>
    <row r="161" spans="1:20" x14ac:dyDescent="0.3">
      <c r="A161" t="s">
        <v>505</v>
      </c>
      <c r="B161" s="9">
        <v>45253</v>
      </c>
      <c r="C161" t="s">
        <v>19</v>
      </c>
      <c r="D161" t="s">
        <v>20</v>
      </c>
      <c r="E161" t="s">
        <v>53</v>
      </c>
      <c r="F161" t="s">
        <v>72</v>
      </c>
      <c r="G161" t="s">
        <v>506</v>
      </c>
      <c r="H161" t="s">
        <v>24</v>
      </c>
      <c r="I161" t="s">
        <v>161</v>
      </c>
      <c r="J161">
        <v>1</v>
      </c>
      <c r="K161" s="1">
        <v>261801</v>
      </c>
      <c r="L161" s="1">
        <v>261801</v>
      </c>
      <c r="M161" t="s">
        <v>27</v>
      </c>
      <c r="N161" s="10">
        <v>0</v>
      </c>
      <c r="O161" s="1">
        <f>Table1[[#This Row],[Total Sales NGN]]-(Table1[[#This Row],[Total Sales NGN]]*Table1[[#This Row],[Discount %2]])</f>
        <v>261801</v>
      </c>
      <c r="P161" t="s">
        <v>57</v>
      </c>
      <c r="Q161">
        <v>5</v>
      </c>
      <c r="R161" t="s">
        <v>35</v>
      </c>
      <c r="S161">
        <v>79</v>
      </c>
      <c r="T161" s="1">
        <v>1470487</v>
      </c>
    </row>
    <row r="162" spans="1:20" x14ac:dyDescent="0.3">
      <c r="A162" t="s">
        <v>507</v>
      </c>
      <c r="B162" s="9">
        <v>44964</v>
      </c>
      <c r="C162" t="s">
        <v>19</v>
      </c>
      <c r="D162" t="s">
        <v>20</v>
      </c>
      <c r="E162" t="s">
        <v>37</v>
      </c>
      <c r="F162" t="s">
        <v>508</v>
      </c>
      <c r="G162" t="s">
        <v>27</v>
      </c>
      <c r="H162" t="s">
        <v>32</v>
      </c>
      <c r="I162" t="s">
        <v>95</v>
      </c>
      <c r="J162">
        <v>10</v>
      </c>
      <c r="K162" s="1">
        <v>22514</v>
      </c>
      <c r="L162" s="1">
        <v>225140</v>
      </c>
      <c r="M162">
        <v>10</v>
      </c>
      <c r="N162" s="10">
        <v>0.1</v>
      </c>
      <c r="O162" s="1">
        <f>Table1[[#This Row],[Total Sales NGN]]-(Table1[[#This Row],[Total Sales NGN]]*Table1[[#This Row],[Discount %2]])</f>
        <v>202626</v>
      </c>
      <c r="P162" t="s">
        <v>27</v>
      </c>
      <c r="Q162">
        <v>3</v>
      </c>
      <c r="R162" t="s">
        <v>35</v>
      </c>
      <c r="S162">
        <v>165</v>
      </c>
      <c r="T162" s="1">
        <v>458369</v>
      </c>
    </row>
    <row r="163" spans="1:20" x14ac:dyDescent="0.3">
      <c r="A163" t="s">
        <v>509</v>
      </c>
      <c r="B163" s="9">
        <v>45193</v>
      </c>
      <c r="C163" t="s">
        <v>19</v>
      </c>
      <c r="D163" t="s">
        <v>20</v>
      </c>
      <c r="E163" t="s">
        <v>21</v>
      </c>
      <c r="F163" t="s">
        <v>510</v>
      </c>
      <c r="G163" t="s">
        <v>511</v>
      </c>
      <c r="H163" t="s">
        <v>40</v>
      </c>
      <c r="I163" t="s">
        <v>137</v>
      </c>
      <c r="J163">
        <v>9</v>
      </c>
      <c r="K163" s="1">
        <v>10006</v>
      </c>
      <c r="L163" s="1">
        <v>90054</v>
      </c>
      <c r="M163" t="s">
        <v>27</v>
      </c>
      <c r="N163" s="10">
        <v>0</v>
      </c>
      <c r="O163" s="1">
        <f>Table1[[#This Row],[Total Sales NGN]]-(Table1[[#This Row],[Total Sales NGN]]*Table1[[#This Row],[Discount %2]])</f>
        <v>90054</v>
      </c>
      <c r="P163" t="s">
        <v>34</v>
      </c>
      <c r="Q163">
        <v>2</v>
      </c>
      <c r="R163" t="s">
        <v>35</v>
      </c>
      <c r="S163">
        <v>44</v>
      </c>
      <c r="T163" s="1">
        <v>394393</v>
      </c>
    </row>
    <row r="164" spans="1:20" x14ac:dyDescent="0.3">
      <c r="A164" t="s">
        <v>512</v>
      </c>
      <c r="B164" s="9">
        <v>45022</v>
      </c>
      <c r="C164" t="s">
        <v>19</v>
      </c>
      <c r="D164" t="s">
        <v>20</v>
      </c>
      <c r="E164" t="s">
        <v>37</v>
      </c>
      <c r="F164" t="s">
        <v>513</v>
      </c>
      <c r="G164" t="s">
        <v>514</v>
      </c>
      <c r="H164" t="s">
        <v>24</v>
      </c>
      <c r="I164" t="s">
        <v>25</v>
      </c>
      <c r="J164">
        <v>9</v>
      </c>
      <c r="K164" s="1">
        <v>298679</v>
      </c>
      <c r="L164" s="1">
        <v>2688111</v>
      </c>
      <c r="M164">
        <v>0</v>
      </c>
      <c r="N164" s="10">
        <v>0</v>
      </c>
      <c r="O164" s="1">
        <f>Table1[[#This Row],[Total Sales NGN]]-(Table1[[#This Row],[Total Sales NGN]]*Table1[[#This Row],[Discount %2]])</f>
        <v>2688111</v>
      </c>
      <c r="P164" t="s">
        <v>47</v>
      </c>
      <c r="Q164">
        <v>5</v>
      </c>
      <c r="R164" t="s">
        <v>27</v>
      </c>
      <c r="S164">
        <v>178</v>
      </c>
      <c r="T164" s="1">
        <v>1470487</v>
      </c>
    </row>
    <row r="165" spans="1:20" x14ac:dyDescent="0.3">
      <c r="A165" t="s">
        <v>515</v>
      </c>
      <c r="B165" s="9">
        <v>45316</v>
      </c>
      <c r="C165" t="s">
        <v>19</v>
      </c>
      <c r="D165" t="s">
        <v>20</v>
      </c>
      <c r="E165" t="s">
        <v>37</v>
      </c>
      <c r="F165" t="s">
        <v>516</v>
      </c>
      <c r="G165" t="s">
        <v>517</v>
      </c>
      <c r="H165" t="s">
        <v>45</v>
      </c>
      <c r="I165" t="s">
        <v>98</v>
      </c>
      <c r="J165">
        <v>14</v>
      </c>
      <c r="K165" s="1">
        <v>12090</v>
      </c>
      <c r="L165" s="1">
        <v>169260</v>
      </c>
      <c r="M165">
        <v>10</v>
      </c>
      <c r="N165" s="10">
        <v>0.1</v>
      </c>
      <c r="O165" s="1">
        <f>Table1[[#This Row],[Total Sales NGN]]-(Table1[[#This Row],[Total Sales NGN]]*Table1[[#This Row],[Discount %2]])</f>
        <v>152334</v>
      </c>
      <c r="P165" t="s">
        <v>57</v>
      </c>
      <c r="Q165" t="s">
        <v>27</v>
      </c>
      <c r="R165" t="s">
        <v>28</v>
      </c>
      <c r="S165">
        <v>174</v>
      </c>
      <c r="T165" s="1">
        <v>313112</v>
      </c>
    </row>
    <row r="166" spans="1:20" x14ac:dyDescent="0.3">
      <c r="A166" t="s">
        <v>518</v>
      </c>
      <c r="B166" s="9">
        <v>45041</v>
      </c>
      <c r="C166" t="s">
        <v>19</v>
      </c>
      <c r="D166" t="s">
        <v>20</v>
      </c>
      <c r="E166" t="s">
        <v>21</v>
      </c>
      <c r="F166" t="s">
        <v>519</v>
      </c>
      <c r="G166" t="s">
        <v>520</v>
      </c>
      <c r="H166" t="s">
        <v>24</v>
      </c>
      <c r="I166" t="s">
        <v>25</v>
      </c>
      <c r="J166">
        <v>4</v>
      </c>
      <c r="K166" s="1">
        <v>185649</v>
      </c>
      <c r="L166" s="1">
        <v>742596</v>
      </c>
      <c r="M166">
        <v>10</v>
      </c>
      <c r="N166" s="10">
        <v>0.1</v>
      </c>
      <c r="O166" s="1">
        <f>Table1[[#This Row],[Total Sales NGN]]-(Table1[[#This Row],[Total Sales NGN]]*Table1[[#This Row],[Discount %2]])</f>
        <v>668336.4</v>
      </c>
      <c r="P166" t="s">
        <v>57</v>
      </c>
      <c r="Q166">
        <v>1</v>
      </c>
      <c r="R166" t="s">
        <v>35</v>
      </c>
      <c r="S166">
        <v>116</v>
      </c>
      <c r="T166" s="1">
        <v>1470487</v>
      </c>
    </row>
    <row r="167" spans="1:20" x14ac:dyDescent="0.3">
      <c r="A167" t="s">
        <v>521</v>
      </c>
      <c r="B167" s="9">
        <v>44993</v>
      </c>
      <c r="C167" t="s">
        <v>19</v>
      </c>
      <c r="D167" t="s">
        <v>20</v>
      </c>
      <c r="E167" t="s">
        <v>53</v>
      </c>
      <c r="F167" t="s">
        <v>489</v>
      </c>
      <c r="G167" t="s">
        <v>27</v>
      </c>
      <c r="H167" t="s">
        <v>24</v>
      </c>
      <c r="I167" t="s">
        <v>174</v>
      </c>
      <c r="J167">
        <v>13</v>
      </c>
      <c r="K167" s="1">
        <v>257076</v>
      </c>
      <c r="L167" s="1">
        <v>3341988</v>
      </c>
      <c r="M167" t="s">
        <v>27</v>
      </c>
      <c r="N167" s="10">
        <v>0</v>
      </c>
      <c r="O167" s="1">
        <f>Table1[[#This Row],[Total Sales NGN]]-(Table1[[#This Row],[Total Sales NGN]]*Table1[[#This Row],[Discount %2]])</f>
        <v>3341988</v>
      </c>
      <c r="P167" t="s">
        <v>47</v>
      </c>
      <c r="Q167">
        <v>1</v>
      </c>
      <c r="R167" t="s">
        <v>35</v>
      </c>
      <c r="S167">
        <v>159</v>
      </c>
      <c r="T167" s="1">
        <v>1470487</v>
      </c>
    </row>
    <row r="168" spans="1:20" x14ac:dyDescent="0.3">
      <c r="A168" t="s">
        <v>522</v>
      </c>
      <c r="B168" s="9">
        <v>45080</v>
      </c>
      <c r="C168" t="s">
        <v>19</v>
      </c>
      <c r="D168" t="s">
        <v>20</v>
      </c>
      <c r="E168" t="s">
        <v>37</v>
      </c>
      <c r="F168" t="s">
        <v>38</v>
      </c>
      <c r="G168" t="s">
        <v>27</v>
      </c>
      <c r="H168" t="s">
        <v>45</v>
      </c>
      <c r="I168" t="s">
        <v>74</v>
      </c>
      <c r="J168">
        <v>4</v>
      </c>
      <c r="K168" s="1">
        <v>34216</v>
      </c>
      <c r="L168" s="1">
        <v>136864</v>
      </c>
      <c r="M168">
        <v>0</v>
      </c>
      <c r="N168" s="10">
        <v>0</v>
      </c>
      <c r="O168" s="1">
        <f>Table1[[#This Row],[Total Sales NGN]]-(Table1[[#This Row],[Total Sales NGN]]*Table1[[#This Row],[Discount %2]])</f>
        <v>136864</v>
      </c>
      <c r="P168" t="s">
        <v>57</v>
      </c>
      <c r="Q168">
        <v>3</v>
      </c>
      <c r="R168" t="s">
        <v>35</v>
      </c>
      <c r="S168">
        <v>109</v>
      </c>
      <c r="T168" s="1">
        <v>313112</v>
      </c>
    </row>
    <row r="169" spans="1:20" x14ac:dyDescent="0.3">
      <c r="A169" t="s">
        <v>523</v>
      </c>
      <c r="B169" s="9">
        <v>44936</v>
      </c>
      <c r="C169" t="s">
        <v>19</v>
      </c>
      <c r="D169" t="s">
        <v>20</v>
      </c>
      <c r="E169" t="s">
        <v>53</v>
      </c>
      <c r="F169" t="s">
        <v>524</v>
      </c>
      <c r="G169" t="s">
        <v>27</v>
      </c>
      <c r="H169" t="s">
        <v>40</v>
      </c>
      <c r="I169" t="s">
        <v>70</v>
      </c>
      <c r="J169">
        <v>20</v>
      </c>
      <c r="K169" s="1">
        <v>7900</v>
      </c>
      <c r="L169" s="1">
        <v>158000</v>
      </c>
      <c r="M169" t="s">
        <v>27</v>
      </c>
      <c r="N169" s="10">
        <v>0</v>
      </c>
      <c r="O169" s="1">
        <f>Table1[[#This Row],[Total Sales NGN]]-(Table1[[#This Row],[Total Sales NGN]]*Table1[[#This Row],[Discount %2]])</f>
        <v>158000</v>
      </c>
      <c r="P169" t="s">
        <v>57</v>
      </c>
      <c r="Q169" t="s">
        <v>27</v>
      </c>
      <c r="R169" t="s">
        <v>35</v>
      </c>
      <c r="S169">
        <v>149</v>
      </c>
      <c r="T169" s="1">
        <v>394393</v>
      </c>
    </row>
    <row r="170" spans="1:20" x14ac:dyDescent="0.3">
      <c r="A170" t="s">
        <v>525</v>
      </c>
      <c r="B170" s="9">
        <v>45604</v>
      </c>
      <c r="C170" t="s">
        <v>19</v>
      </c>
      <c r="D170" t="s">
        <v>20</v>
      </c>
      <c r="E170" t="s">
        <v>21</v>
      </c>
      <c r="F170" t="s">
        <v>84</v>
      </c>
      <c r="G170" t="s">
        <v>526</v>
      </c>
      <c r="H170" t="s">
        <v>45</v>
      </c>
      <c r="I170" t="s">
        <v>74</v>
      </c>
      <c r="J170">
        <v>8</v>
      </c>
      <c r="K170" s="1">
        <v>39631</v>
      </c>
      <c r="L170" s="1">
        <v>317048</v>
      </c>
      <c r="M170">
        <v>15</v>
      </c>
      <c r="N170" s="10">
        <v>0.15</v>
      </c>
      <c r="O170" s="1">
        <f>Table1[[#This Row],[Total Sales NGN]]-(Table1[[#This Row],[Total Sales NGN]]*Table1[[#This Row],[Discount %2]])</f>
        <v>269490.8</v>
      </c>
      <c r="P170" t="s">
        <v>26</v>
      </c>
      <c r="Q170">
        <v>4</v>
      </c>
      <c r="R170" t="s">
        <v>28</v>
      </c>
      <c r="S170">
        <v>193</v>
      </c>
      <c r="T170" s="1">
        <v>313112</v>
      </c>
    </row>
    <row r="171" spans="1:20" x14ac:dyDescent="0.3">
      <c r="A171" t="s">
        <v>527</v>
      </c>
      <c r="B171" s="9">
        <v>45446</v>
      </c>
      <c r="C171" t="s">
        <v>19</v>
      </c>
      <c r="D171" t="s">
        <v>20</v>
      </c>
      <c r="E171" t="s">
        <v>37</v>
      </c>
      <c r="F171" t="s">
        <v>528</v>
      </c>
      <c r="G171" t="s">
        <v>529</v>
      </c>
      <c r="H171" t="s">
        <v>24</v>
      </c>
      <c r="I171" t="s">
        <v>56</v>
      </c>
      <c r="J171">
        <v>10</v>
      </c>
      <c r="K171" s="1">
        <v>49238</v>
      </c>
      <c r="L171" s="1">
        <v>492380</v>
      </c>
      <c r="M171">
        <v>5</v>
      </c>
      <c r="N171" s="10">
        <v>0.05</v>
      </c>
      <c r="O171" s="1">
        <f>Table1[[#This Row],[Total Sales NGN]]-(Table1[[#This Row],[Total Sales NGN]]*Table1[[#This Row],[Discount %2]])</f>
        <v>467761</v>
      </c>
      <c r="P171" t="s">
        <v>26</v>
      </c>
      <c r="Q171">
        <v>3</v>
      </c>
      <c r="R171" t="s">
        <v>28</v>
      </c>
      <c r="S171">
        <v>63</v>
      </c>
      <c r="T171" s="1">
        <v>1470487</v>
      </c>
    </row>
    <row r="172" spans="1:20" x14ac:dyDescent="0.3">
      <c r="A172" t="s">
        <v>530</v>
      </c>
      <c r="B172" s="9">
        <v>44961</v>
      </c>
      <c r="C172" t="s">
        <v>19</v>
      </c>
      <c r="D172" t="s">
        <v>20</v>
      </c>
      <c r="E172" t="s">
        <v>21</v>
      </c>
      <c r="F172" t="s">
        <v>531</v>
      </c>
      <c r="G172" t="s">
        <v>27</v>
      </c>
      <c r="H172" t="s">
        <v>24</v>
      </c>
      <c r="I172" t="s">
        <v>174</v>
      </c>
      <c r="J172">
        <v>8</v>
      </c>
      <c r="K172" s="1">
        <v>244970</v>
      </c>
      <c r="L172" s="1">
        <v>1959760</v>
      </c>
      <c r="M172">
        <v>0</v>
      </c>
      <c r="N172" s="10">
        <v>0</v>
      </c>
      <c r="O172" s="1">
        <f>Table1[[#This Row],[Total Sales NGN]]-(Table1[[#This Row],[Total Sales NGN]]*Table1[[#This Row],[Discount %2]])</f>
        <v>1959760</v>
      </c>
      <c r="P172" t="s">
        <v>57</v>
      </c>
      <c r="Q172">
        <v>1</v>
      </c>
      <c r="R172" t="s">
        <v>28</v>
      </c>
      <c r="S172">
        <v>39</v>
      </c>
      <c r="T172" s="1">
        <v>1470487</v>
      </c>
    </row>
    <row r="173" spans="1:20" x14ac:dyDescent="0.3">
      <c r="A173" t="s">
        <v>532</v>
      </c>
      <c r="B173" s="9">
        <v>45072</v>
      </c>
      <c r="C173" t="s">
        <v>19</v>
      </c>
      <c r="D173" t="s">
        <v>20</v>
      </c>
      <c r="E173" t="s">
        <v>37</v>
      </c>
      <c r="F173" t="s">
        <v>533</v>
      </c>
      <c r="G173" t="s">
        <v>27</v>
      </c>
      <c r="H173" t="s">
        <v>24</v>
      </c>
      <c r="I173" t="s">
        <v>161</v>
      </c>
      <c r="J173">
        <v>20</v>
      </c>
      <c r="K173" s="1">
        <v>129718</v>
      </c>
      <c r="L173" s="1">
        <v>2594360</v>
      </c>
      <c r="M173">
        <v>20</v>
      </c>
      <c r="N173" s="10">
        <v>0.2</v>
      </c>
      <c r="O173" s="1">
        <f>Table1[[#This Row],[Total Sales NGN]]-(Table1[[#This Row],[Total Sales NGN]]*Table1[[#This Row],[Discount %2]])</f>
        <v>2075488</v>
      </c>
      <c r="P173" t="s">
        <v>57</v>
      </c>
      <c r="Q173">
        <v>3</v>
      </c>
      <c r="R173" t="s">
        <v>27</v>
      </c>
      <c r="S173">
        <v>150</v>
      </c>
      <c r="T173" s="1">
        <v>1470487</v>
      </c>
    </row>
    <row r="174" spans="1:20" x14ac:dyDescent="0.3">
      <c r="A174" t="s">
        <v>534</v>
      </c>
      <c r="B174" s="9">
        <v>45067</v>
      </c>
      <c r="C174" t="s">
        <v>19</v>
      </c>
      <c r="D174" t="s">
        <v>20</v>
      </c>
      <c r="E174" t="s">
        <v>37</v>
      </c>
      <c r="F174" t="s">
        <v>535</v>
      </c>
      <c r="G174" t="s">
        <v>536</v>
      </c>
      <c r="H174" t="s">
        <v>40</v>
      </c>
      <c r="I174" t="s">
        <v>70</v>
      </c>
      <c r="J174">
        <v>8</v>
      </c>
      <c r="K174" s="1">
        <v>6866</v>
      </c>
      <c r="L174" s="1">
        <v>54928</v>
      </c>
      <c r="M174">
        <v>20</v>
      </c>
      <c r="N174" s="10">
        <v>0.2</v>
      </c>
      <c r="O174" s="1">
        <f>Table1[[#This Row],[Total Sales NGN]]-(Table1[[#This Row],[Total Sales NGN]]*Table1[[#This Row],[Discount %2]])</f>
        <v>43942.400000000001</v>
      </c>
      <c r="P174" t="s">
        <v>26</v>
      </c>
      <c r="Q174">
        <v>2</v>
      </c>
      <c r="R174" t="s">
        <v>35</v>
      </c>
      <c r="S174">
        <v>174</v>
      </c>
      <c r="T174" s="1">
        <v>394393</v>
      </c>
    </row>
    <row r="175" spans="1:20" x14ac:dyDescent="0.3">
      <c r="A175" t="s">
        <v>537</v>
      </c>
      <c r="B175" s="9">
        <v>45067</v>
      </c>
      <c r="C175" t="s">
        <v>19</v>
      </c>
      <c r="D175" t="s">
        <v>20</v>
      </c>
      <c r="E175" t="s">
        <v>37</v>
      </c>
      <c r="F175" t="s">
        <v>538</v>
      </c>
      <c r="G175" t="s">
        <v>27</v>
      </c>
      <c r="H175" t="s">
        <v>32</v>
      </c>
      <c r="I175" t="s">
        <v>141</v>
      </c>
      <c r="J175">
        <v>17</v>
      </c>
      <c r="K175" s="1">
        <v>2769</v>
      </c>
      <c r="L175" s="1">
        <v>47073</v>
      </c>
      <c r="M175">
        <v>5</v>
      </c>
      <c r="N175" s="10">
        <v>0.05</v>
      </c>
      <c r="O175" s="1">
        <f>Table1[[#This Row],[Total Sales NGN]]-(Table1[[#This Row],[Total Sales NGN]]*Table1[[#This Row],[Discount %2]])</f>
        <v>44719.35</v>
      </c>
      <c r="P175" t="s">
        <v>47</v>
      </c>
      <c r="Q175">
        <v>2</v>
      </c>
      <c r="R175" t="s">
        <v>35</v>
      </c>
      <c r="S175">
        <v>139</v>
      </c>
      <c r="T175" s="1">
        <v>458369</v>
      </c>
    </row>
    <row r="176" spans="1:20" x14ac:dyDescent="0.3">
      <c r="A176" t="s">
        <v>539</v>
      </c>
      <c r="B176" s="9">
        <v>45325</v>
      </c>
      <c r="C176" t="s">
        <v>19</v>
      </c>
      <c r="D176" t="s">
        <v>20</v>
      </c>
      <c r="E176" t="s">
        <v>21</v>
      </c>
      <c r="F176" t="s">
        <v>540</v>
      </c>
      <c r="G176" t="s">
        <v>541</v>
      </c>
      <c r="H176" t="s">
        <v>24</v>
      </c>
      <c r="I176" t="s">
        <v>161</v>
      </c>
      <c r="J176">
        <v>10</v>
      </c>
      <c r="K176" s="1">
        <v>48980</v>
      </c>
      <c r="L176" s="1">
        <v>489800</v>
      </c>
      <c r="M176">
        <v>0</v>
      </c>
      <c r="N176" s="10">
        <v>0</v>
      </c>
      <c r="O176" s="1">
        <f>Table1[[#This Row],[Total Sales NGN]]-(Table1[[#This Row],[Total Sales NGN]]*Table1[[#This Row],[Discount %2]])</f>
        <v>489800</v>
      </c>
      <c r="P176" t="s">
        <v>57</v>
      </c>
      <c r="Q176">
        <v>1</v>
      </c>
      <c r="R176" t="s">
        <v>35</v>
      </c>
      <c r="S176">
        <v>40</v>
      </c>
      <c r="T176" s="1">
        <v>1470487</v>
      </c>
    </row>
    <row r="177" spans="1:20" x14ac:dyDescent="0.3">
      <c r="A177" t="s">
        <v>542</v>
      </c>
      <c r="B177" s="9">
        <v>45284</v>
      </c>
      <c r="C177" t="s">
        <v>19</v>
      </c>
      <c r="D177" t="s">
        <v>20</v>
      </c>
      <c r="E177" t="s">
        <v>21</v>
      </c>
      <c r="F177" t="s">
        <v>313</v>
      </c>
      <c r="G177" t="s">
        <v>27</v>
      </c>
      <c r="H177" t="s">
        <v>24</v>
      </c>
      <c r="I177" t="s">
        <v>92</v>
      </c>
      <c r="J177">
        <v>9</v>
      </c>
      <c r="K177" s="1">
        <v>115948</v>
      </c>
      <c r="L177" s="1">
        <v>1043532</v>
      </c>
      <c r="M177">
        <v>0</v>
      </c>
      <c r="N177" s="10">
        <v>0</v>
      </c>
      <c r="O177" s="1">
        <f>Table1[[#This Row],[Total Sales NGN]]-(Table1[[#This Row],[Total Sales NGN]]*Table1[[#This Row],[Discount %2]])</f>
        <v>1043532</v>
      </c>
      <c r="P177" t="s">
        <v>26</v>
      </c>
      <c r="Q177">
        <v>4</v>
      </c>
      <c r="R177" t="s">
        <v>35</v>
      </c>
      <c r="S177">
        <v>8</v>
      </c>
      <c r="T177" s="1">
        <v>1470487</v>
      </c>
    </row>
    <row r="178" spans="1:20" x14ac:dyDescent="0.3">
      <c r="A178" t="s">
        <v>543</v>
      </c>
      <c r="B178" s="9">
        <v>45505</v>
      </c>
      <c r="C178" t="s">
        <v>19</v>
      </c>
      <c r="D178" t="s">
        <v>20</v>
      </c>
      <c r="E178" t="s">
        <v>53</v>
      </c>
      <c r="F178" t="s">
        <v>544</v>
      </c>
      <c r="G178" t="s">
        <v>545</v>
      </c>
      <c r="H178" t="s">
        <v>40</v>
      </c>
      <c r="I178" t="s">
        <v>106</v>
      </c>
      <c r="J178">
        <v>13</v>
      </c>
      <c r="K178" s="1">
        <v>11656</v>
      </c>
      <c r="L178" s="1">
        <v>151528</v>
      </c>
      <c r="M178">
        <v>10</v>
      </c>
      <c r="N178" s="10">
        <v>0.1</v>
      </c>
      <c r="O178" s="1">
        <f>Table1[[#This Row],[Total Sales NGN]]-(Table1[[#This Row],[Total Sales NGN]]*Table1[[#This Row],[Discount %2]])</f>
        <v>136375.20000000001</v>
      </c>
      <c r="P178" t="s">
        <v>57</v>
      </c>
      <c r="Q178" t="s">
        <v>27</v>
      </c>
      <c r="R178" t="s">
        <v>35</v>
      </c>
      <c r="S178">
        <v>9</v>
      </c>
      <c r="T178" s="1">
        <v>394393</v>
      </c>
    </row>
    <row r="179" spans="1:20" x14ac:dyDescent="0.3">
      <c r="A179" t="s">
        <v>546</v>
      </c>
      <c r="B179" s="9">
        <v>45493</v>
      </c>
      <c r="C179" t="s">
        <v>19</v>
      </c>
      <c r="D179" t="s">
        <v>20</v>
      </c>
      <c r="E179" t="s">
        <v>37</v>
      </c>
      <c r="F179" t="s">
        <v>547</v>
      </c>
      <c r="G179" t="s">
        <v>548</v>
      </c>
      <c r="H179" t="s">
        <v>40</v>
      </c>
      <c r="I179" t="s">
        <v>106</v>
      </c>
      <c r="J179">
        <v>7</v>
      </c>
      <c r="K179" s="1">
        <v>2930</v>
      </c>
      <c r="L179" s="1">
        <v>20510</v>
      </c>
      <c r="M179">
        <v>5</v>
      </c>
      <c r="N179" s="10">
        <v>0.05</v>
      </c>
      <c r="O179" s="1">
        <f>Table1[[#This Row],[Total Sales NGN]]-(Table1[[#This Row],[Total Sales NGN]]*Table1[[#This Row],[Discount %2]])</f>
        <v>19484.5</v>
      </c>
      <c r="P179" t="s">
        <v>57</v>
      </c>
      <c r="Q179">
        <v>2</v>
      </c>
      <c r="R179" t="s">
        <v>35</v>
      </c>
      <c r="S179">
        <v>194</v>
      </c>
      <c r="T179" s="1">
        <v>394393</v>
      </c>
    </row>
    <row r="180" spans="1:20" x14ac:dyDescent="0.3">
      <c r="A180" t="s">
        <v>549</v>
      </c>
      <c r="B180" s="9">
        <v>45157</v>
      </c>
      <c r="C180" t="s">
        <v>19</v>
      </c>
      <c r="D180" t="s">
        <v>20</v>
      </c>
      <c r="E180" t="s">
        <v>21</v>
      </c>
      <c r="F180" t="s">
        <v>185</v>
      </c>
      <c r="G180" t="s">
        <v>27</v>
      </c>
      <c r="H180" t="s">
        <v>45</v>
      </c>
      <c r="I180" t="s">
        <v>211</v>
      </c>
      <c r="J180">
        <v>19</v>
      </c>
      <c r="K180" s="1">
        <v>12800</v>
      </c>
      <c r="L180" s="1">
        <v>243200</v>
      </c>
      <c r="M180">
        <v>5</v>
      </c>
      <c r="N180" s="10">
        <v>0.05</v>
      </c>
      <c r="O180" s="1">
        <f>Table1[[#This Row],[Total Sales NGN]]-(Table1[[#This Row],[Total Sales NGN]]*Table1[[#This Row],[Discount %2]])</f>
        <v>231040</v>
      </c>
      <c r="P180" t="s">
        <v>27</v>
      </c>
      <c r="Q180">
        <v>1</v>
      </c>
      <c r="R180" t="s">
        <v>35</v>
      </c>
      <c r="S180">
        <v>107</v>
      </c>
      <c r="T180" s="1">
        <v>313112</v>
      </c>
    </row>
    <row r="181" spans="1:20" x14ac:dyDescent="0.3">
      <c r="A181" t="s">
        <v>550</v>
      </c>
      <c r="B181" s="9">
        <v>45617</v>
      </c>
      <c r="C181" t="s">
        <v>19</v>
      </c>
      <c r="D181" t="s">
        <v>20</v>
      </c>
      <c r="E181" t="s">
        <v>21</v>
      </c>
      <c r="F181" t="s">
        <v>551</v>
      </c>
      <c r="G181" t="s">
        <v>552</v>
      </c>
      <c r="H181" t="s">
        <v>45</v>
      </c>
      <c r="I181" t="s">
        <v>130</v>
      </c>
      <c r="J181">
        <v>9</v>
      </c>
      <c r="K181" s="1">
        <v>6784</v>
      </c>
      <c r="L181" s="1">
        <v>61056</v>
      </c>
      <c r="M181">
        <v>5</v>
      </c>
      <c r="N181" s="10">
        <v>0.05</v>
      </c>
      <c r="O181" s="1">
        <f>Table1[[#This Row],[Total Sales NGN]]-(Table1[[#This Row],[Total Sales NGN]]*Table1[[#This Row],[Discount %2]])</f>
        <v>58003.199999999997</v>
      </c>
      <c r="P181" t="s">
        <v>47</v>
      </c>
      <c r="Q181" t="s">
        <v>27</v>
      </c>
      <c r="R181" t="s">
        <v>35</v>
      </c>
      <c r="S181">
        <v>9</v>
      </c>
      <c r="T181" s="1">
        <v>313112</v>
      </c>
    </row>
    <row r="182" spans="1:20" x14ac:dyDescent="0.3">
      <c r="A182" t="s">
        <v>553</v>
      </c>
      <c r="B182" s="9">
        <v>45509</v>
      </c>
      <c r="C182" t="s">
        <v>19</v>
      </c>
      <c r="D182" t="s">
        <v>20</v>
      </c>
      <c r="E182" t="s">
        <v>53</v>
      </c>
      <c r="F182" t="s">
        <v>299</v>
      </c>
      <c r="G182" t="s">
        <v>554</v>
      </c>
      <c r="H182" t="s">
        <v>40</v>
      </c>
      <c r="I182" t="s">
        <v>137</v>
      </c>
      <c r="J182">
        <v>9</v>
      </c>
      <c r="K182" s="1">
        <v>3487</v>
      </c>
      <c r="L182" s="1">
        <v>31383</v>
      </c>
      <c r="M182">
        <v>0</v>
      </c>
      <c r="N182" s="10">
        <v>0</v>
      </c>
      <c r="O182" s="1">
        <f>Table1[[#This Row],[Total Sales NGN]]-(Table1[[#This Row],[Total Sales NGN]]*Table1[[#This Row],[Discount %2]])</f>
        <v>31383</v>
      </c>
      <c r="P182" t="s">
        <v>27</v>
      </c>
      <c r="Q182" t="s">
        <v>27</v>
      </c>
      <c r="R182" t="s">
        <v>35</v>
      </c>
      <c r="S182">
        <v>186</v>
      </c>
      <c r="T182" s="1">
        <v>394393</v>
      </c>
    </row>
    <row r="183" spans="1:20" x14ac:dyDescent="0.3">
      <c r="A183" t="s">
        <v>555</v>
      </c>
      <c r="B183" s="9">
        <v>45119</v>
      </c>
      <c r="C183" t="s">
        <v>19</v>
      </c>
      <c r="D183" t="s">
        <v>20</v>
      </c>
      <c r="E183" t="s">
        <v>21</v>
      </c>
      <c r="F183" t="s">
        <v>556</v>
      </c>
      <c r="G183" t="s">
        <v>557</v>
      </c>
      <c r="H183" t="s">
        <v>32</v>
      </c>
      <c r="I183" t="s">
        <v>33</v>
      </c>
      <c r="J183">
        <v>4</v>
      </c>
      <c r="K183" s="1">
        <v>18722</v>
      </c>
      <c r="L183" s="1">
        <v>74888</v>
      </c>
      <c r="M183">
        <v>0</v>
      </c>
      <c r="N183" s="10">
        <v>0</v>
      </c>
      <c r="O183" s="1">
        <f>Table1[[#This Row],[Total Sales NGN]]-(Table1[[#This Row],[Total Sales NGN]]*Table1[[#This Row],[Discount %2]])</f>
        <v>74888</v>
      </c>
      <c r="P183" t="s">
        <v>26</v>
      </c>
      <c r="Q183">
        <v>3</v>
      </c>
      <c r="R183" t="s">
        <v>35</v>
      </c>
      <c r="S183">
        <v>46</v>
      </c>
      <c r="T183" s="1">
        <v>458369</v>
      </c>
    </row>
    <row r="184" spans="1:20" x14ac:dyDescent="0.3">
      <c r="A184" t="s">
        <v>558</v>
      </c>
      <c r="B184" s="9">
        <v>45053</v>
      </c>
      <c r="C184" t="s">
        <v>19</v>
      </c>
      <c r="D184" t="s">
        <v>20</v>
      </c>
      <c r="E184" t="s">
        <v>21</v>
      </c>
      <c r="F184" t="s">
        <v>443</v>
      </c>
      <c r="G184" t="s">
        <v>559</v>
      </c>
      <c r="H184" t="s">
        <v>32</v>
      </c>
      <c r="I184" t="s">
        <v>113</v>
      </c>
      <c r="J184">
        <v>19</v>
      </c>
      <c r="K184" s="1">
        <v>15011</v>
      </c>
      <c r="L184" s="1">
        <v>285209</v>
      </c>
      <c r="M184">
        <v>0</v>
      </c>
      <c r="N184" s="10">
        <v>0</v>
      </c>
      <c r="O184" s="1">
        <f>Table1[[#This Row],[Total Sales NGN]]-(Table1[[#This Row],[Total Sales NGN]]*Table1[[#This Row],[Discount %2]])</f>
        <v>285209</v>
      </c>
      <c r="P184" t="s">
        <v>57</v>
      </c>
      <c r="Q184">
        <v>2</v>
      </c>
      <c r="R184" t="s">
        <v>28</v>
      </c>
      <c r="S184">
        <v>181</v>
      </c>
      <c r="T184" s="1">
        <v>458369</v>
      </c>
    </row>
    <row r="185" spans="1:20" x14ac:dyDescent="0.3">
      <c r="A185" t="s">
        <v>560</v>
      </c>
      <c r="B185" s="9">
        <v>45478</v>
      </c>
      <c r="C185" t="s">
        <v>19</v>
      </c>
      <c r="D185" t="s">
        <v>20</v>
      </c>
      <c r="E185" t="s">
        <v>21</v>
      </c>
      <c r="F185" t="s">
        <v>513</v>
      </c>
      <c r="G185" t="s">
        <v>561</v>
      </c>
      <c r="H185" t="s">
        <v>45</v>
      </c>
      <c r="I185" t="s">
        <v>98</v>
      </c>
      <c r="J185">
        <v>7</v>
      </c>
      <c r="K185" s="1">
        <v>9357</v>
      </c>
      <c r="L185" s="1">
        <v>65499</v>
      </c>
      <c r="M185">
        <v>15</v>
      </c>
      <c r="N185" s="10">
        <v>0.15</v>
      </c>
      <c r="O185" s="1">
        <f>Table1[[#This Row],[Total Sales NGN]]-(Table1[[#This Row],[Total Sales NGN]]*Table1[[#This Row],[Discount %2]])</f>
        <v>55674.15</v>
      </c>
      <c r="P185" t="s">
        <v>27</v>
      </c>
      <c r="Q185" t="s">
        <v>27</v>
      </c>
      <c r="R185" t="s">
        <v>28</v>
      </c>
      <c r="S185">
        <v>174</v>
      </c>
      <c r="T185" s="1">
        <v>313112</v>
      </c>
    </row>
    <row r="186" spans="1:20" x14ac:dyDescent="0.3">
      <c r="A186" t="s">
        <v>562</v>
      </c>
      <c r="B186" s="9">
        <v>44963</v>
      </c>
      <c r="C186" t="s">
        <v>19</v>
      </c>
      <c r="D186" t="s">
        <v>20</v>
      </c>
      <c r="E186" t="s">
        <v>37</v>
      </c>
      <c r="F186" t="s">
        <v>563</v>
      </c>
      <c r="G186" t="s">
        <v>27</v>
      </c>
      <c r="H186" t="s">
        <v>40</v>
      </c>
      <c r="I186" t="s">
        <v>123</v>
      </c>
      <c r="J186">
        <v>15</v>
      </c>
      <c r="K186" s="1">
        <v>4851</v>
      </c>
      <c r="L186" s="1">
        <v>72765</v>
      </c>
      <c r="M186" t="s">
        <v>27</v>
      </c>
      <c r="N186" s="10">
        <v>0</v>
      </c>
      <c r="O186" s="1">
        <f>Table1[[#This Row],[Total Sales NGN]]-(Table1[[#This Row],[Total Sales NGN]]*Table1[[#This Row],[Discount %2]])</f>
        <v>72765</v>
      </c>
      <c r="P186" t="s">
        <v>47</v>
      </c>
      <c r="Q186">
        <v>5</v>
      </c>
      <c r="R186" t="s">
        <v>35</v>
      </c>
      <c r="S186">
        <v>169</v>
      </c>
      <c r="T186" s="1">
        <v>394393</v>
      </c>
    </row>
    <row r="187" spans="1:20" x14ac:dyDescent="0.3">
      <c r="A187" t="s">
        <v>564</v>
      </c>
      <c r="B187" s="9">
        <v>45395</v>
      </c>
      <c r="C187" t="s">
        <v>19</v>
      </c>
      <c r="D187" t="s">
        <v>20</v>
      </c>
      <c r="E187" t="s">
        <v>37</v>
      </c>
      <c r="F187" t="s">
        <v>565</v>
      </c>
      <c r="G187" t="s">
        <v>566</v>
      </c>
      <c r="H187" t="s">
        <v>45</v>
      </c>
      <c r="I187" t="s">
        <v>82</v>
      </c>
      <c r="J187">
        <v>3</v>
      </c>
      <c r="K187" s="1">
        <v>18288</v>
      </c>
      <c r="L187" s="1">
        <v>54864</v>
      </c>
      <c r="M187">
        <v>0</v>
      </c>
      <c r="N187" s="10">
        <v>0</v>
      </c>
      <c r="O187" s="1">
        <f>Table1[[#This Row],[Total Sales NGN]]-(Table1[[#This Row],[Total Sales NGN]]*Table1[[#This Row],[Discount %2]])</f>
        <v>54864</v>
      </c>
      <c r="P187" t="s">
        <v>47</v>
      </c>
      <c r="Q187">
        <v>2</v>
      </c>
      <c r="R187" t="s">
        <v>35</v>
      </c>
      <c r="S187">
        <v>134</v>
      </c>
      <c r="T187" s="1">
        <v>313112</v>
      </c>
    </row>
    <row r="188" spans="1:20" x14ac:dyDescent="0.3">
      <c r="A188" t="s">
        <v>567</v>
      </c>
      <c r="B188" s="9">
        <v>44945</v>
      </c>
      <c r="C188" t="s">
        <v>19</v>
      </c>
      <c r="D188" t="s">
        <v>20</v>
      </c>
      <c r="E188" t="s">
        <v>53</v>
      </c>
      <c r="F188" t="s">
        <v>568</v>
      </c>
      <c r="G188" t="s">
        <v>569</v>
      </c>
      <c r="H188" t="s">
        <v>40</v>
      </c>
      <c r="I188" t="s">
        <v>51</v>
      </c>
      <c r="J188">
        <v>19</v>
      </c>
      <c r="K188" s="1">
        <v>4703</v>
      </c>
      <c r="L188" s="1">
        <v>89357</v>
      </c>
      <c r="M188" t="s">
        <v>27</v>
      </c>
      <c r="N188" s="10">
        <v>0</v>
      </c>
      <c r="O188" s="1">
        <f>Table1[[#This Row],[Total Sales NGN]]-(Table1[[#This Row],[Total Sales NGN]]*Table1[[#This Row],[Discount %2]])</f>
        <v>89357</v>
      </c>
      <c r="P188" t="s">
        <v>57</v>
      </c>
      <c r="Q188">
        <v>2</v>
      </c>
      <c r="R188" t="s">
        <v>35</v>
      </c>
      <c r="S188">
        <v>126</v>
      </c>
      <c r="T188" s="1">
        <v>394393</v>
      </c>
    </row>
    <row r="189" spans="1:20" x14ac:dyDescent="0.3">
      <c r="A189" t="s">
        <v>570</v>
      </c>
      <c r="B189" s="9">
        <v>45213</v>
      </c>
      <c r="C189" t="s">
        <v>19</v>
      </c>
      <c r="D189" t="s">
        <v>20</v>
      </c>
      <c r="E189" t="s">
        <v>53</v>
      </c>
      <c r="F189" t="s">
        <v>80</v>
      </c>
      <c r="G189" t="s">
        <v>571</v>
      </c>
      <c r="H189" t="s">
        <v>32</v>
      </c>
      <c r="I189" t="s">
        <v>117</v>
      </c>
      <c r="J189">
        <v>5</v>
      </c>
      <c r="K189" s="1">
        <v>21533</v>
      </c>
      <c r="L189" s="1">
        <v>107665</v>
      </c>
      <c r="M189">
        <v>15</v>
      </c>
      <c r="N189" s="10">
        <v>0.15</v>
      </c>
      <c r="O189" s="1">
        <f>Table1[[#This Row],[Total Sales NGN]]-(Table1[[#This Row],[Total Sales NGN]]*Table1[[#This Row],[Discount %2]])</f>
        <v>91515.25</v>
      </c>
      <c r="P189" t="s">
        <v>27</v>
      </c>
      <c r="Q189">
        <v>4</v>
      </c>
      <c r="R189" t="s">
        <v>35</v>
      </c>
      <c r="S189">
        <v>49</v>
      </c>
      <c r="T189" s="1">
        <v>458369</v>
      </c>
    </row>
    <row r="190" spans="1:20" x14ac:dyDescent="0.3">
      <c r="A190" t="s">
        <v>572</v>
      </c>
      <c r="B190" s="9">
        <v>45363</v>
      </c>
      <c r="C190" t="s">
        <v>19</v>
      </c>
      <c r="D190" t="s">
        <v>20</v>
      </c>
      <c r="E190" t="s">
        <v>53</v>
      </c>
      <c r="F190" t="s">
        <v>573</v>
      </c>
      <c r="G190" t="s">
        <v>574</v>
      </c>
      <c r="H190" t="s">
        <v>45</v>
      </c>
      <c r="I190" t="s">
        <v>74</v>
      </c>
      <c r="J190">
        <v>17</v>
      </c>
      <c r="K190" s="1">
        <v>13012</v>
      </c>
      <c r="L190" s="1">
        <v>221204</v>
      </c>
      <c r="M190" t="s">
        <v>27</v>
      </c>
      <c r="N190" s="10">
        <v>0</v>
      </c>
      <c r="O190" s="1">
        <f>Table1[[#This Row],[Total Sales NGN]]-(Table1[[#This Row],[Total Sales NGN]]*Table1[[#This Row],[Discount %2]])</f>
        <v>221204</v>
      </c>
      <c r="P190" t="s">
        <v>27</v>
      </c>
      <c r="Q190">
        <v>3</v>
      </c>
      <c r="R190" t="s">
        <v>35</v>
      </c>
      <c r="S190">
        <v>195</v>
      </c>
      <c r="T190" s="1">
        <v>313112</v>
      </c>
    </row>
    <row r="191" spans="1:20" x14ac:dyDescent="0.3">
      <c r="A191" t="s">
        <v>575</v>
      </c>
      <c r="B191" s="9">
        <v>45085</v>
      </c>
      <c r="C191" t="s">
        <v>19</v>
      </c>
      <c r="D191" t="s">
        <v>20</v>
      </c>
      <c r="E191" t="s">
        <v>21</v>
      </c>
      <c r="F191" t="s">
        <v>576</v>
      </c>
      <c r="G191" t="s">
        <v>577</v>
      </c>
      <c r="H191" t="s">
        <v>32</v>
      </c>
      <c r="I191" t="s">
        <v>117</v>
      </c>
      <c r="J191">
        <v>6</v>
      </c>
      <c r="K191" s="1">
        <v>24203</v>
      </c>
      <c r="L191" s="1">
        <v>145218</v>
      </c>
      <c r="M191" t="s">
        <v>27</v>
      </c>
      <c r="N191" s="10">
        <v>0</v>
      </c>
      <c r="O191" s="1">
        <f>Table1[[#This Row],[Total Sales NGN]]-(Table1[[#This Row],[Total Sales NGN]]*Table1[[#This Row],[Discount %2]])</f>
        <v>145218</v>
      </c>
      <c r="P191" t="s">
        <v>57</v>
      </c>
      <c r="Q191">
        <v>4</v>
      </c>
      <c r="R191" t="s">
        <v>35</v>
      </c>
      <c r="S191">
        <v>191</v>
      </c>
      <c r="T191" s="1">
        <v>458369</v>
      </c>
    </row>
    <row r="192" spans="1:20" x14ac:dyDescent="0.3">
      <c r="A192" t="s">
        <v>578</v>
      </c>
      <c r="B192" s="9">
        <v>45308</v>
      </c>
      <c r="C192" t="s">
        <v>19</v>
      </c>
      <c r="D192" t="s">
        <v>20</v>
      </c>
      <c r="E192" t="s">
        <v>37</v>
      </c>
      <c r="F192" t="s">
        <v>528</v>
      </c>
      <c r="G192" t="s">
        <v>579</v>
      </c>
      <c r="H192" t="s">
        <v>24</v>
      </c>
      <c r="I192" t="s">
        <v>152</v>
      </c>
      <c r="J192">
        <v>1</v>
      </c>
      <c r="K192" s="1">
        <v>35611</v>
      </c>
      <c r="L192" s="1">
        <v>35611</v>
      </c>
      <c r="M192">
        <v>0</v>
      </c>
      <c r="N192" s="10">
        <v>0</v>
      </c>
      <c r="O192" s="1">
        <f>Table1[[#This Row],[Total Sales NGN]]-(Table1[[#This Row],[Total Sales NGN]]*Table1[[#This Row],[Discount %2]])</f>
        <v>35611</v>
      </c>
      <c r="P192" t="s">
        <v>34</v>
      </c>
      <c r="Q192" t="s">
        <v>27</v>
      </c>
      <c r="R192" t="s">
        <v>28</v>
      </c>
      <c r="S192">
        <v>152</v>
      </c>
      <c r="T192" s="1">
        <v>1470487</v>
      </c>
    </row>
    <row r="193" spans="1:20" x14ac:dyDescent="0.3">
      <c r="A193" t="s">
        <v>580</v>
      </c>
      <c r="B193" s="9">
        <v>45550</v>
      </c>
      <c r="C193" t="s">
        <v>19</v>
      </c>
      <c r="D193" t="s">
        <v>20</v>
      </c>
      <c r="E193" t="s">
        <v>21</v>
      </c>
      <c r="F193" t="s">
        <v>581</v>
      </c>
      <c r="G193" t="s">
        <v>582</v>
      </c>
      <c r="H193" t="s">
        <v>40</v>
      </c>
      <c r="I193" t="s">
        <v>123</v>
      </c>
      <c r="J193">
        <v>11</v>
      </c>
      <c r="K193" s="1">
        <v>16954</v>
      </c>
      <c r="L193" s="1">
        <v>186494</v>
      </c>
      <c r="M193" t="s">
        <v>27</v>
      </c>
      <c r="N193" s="10">
        <v>0</v>
      </c>
      <c r="O193" s="1">
        <f>Table1[[#This Row],[Total Sales NGN]]-(Table1[[#This Row],[Total Sales NGN]]*Table1[[#This Row],[Discount %2]])</f>
        <v>186494</v>
      </c>
      <c r="P193" t="s">
        <v>26</v>
      </c>
      <c r="Q193">
        <v>3</v>
      </c>
      <c r="R193" t="s">
        <v>35</v>
      </c>
      <c r="S193">
        <v>162</v>
      </c>
      <c r="T193" s="1">
        <v>394393</v>
      </c>
    </row>
    <row r="194" spans="1:20" x14ac:dyDescent="0.3">
      <c r="A194" t="s">
        <v>583</v>
      </c>
      <c r="B194" s="9">
        <v>45213</v>
      </c>
      <c r="C194" t="s">
        <v>19</v>
      </c>
      <c r="D194" t="s">
        <v>20</v>
      </c>
      <c r="E194" t="s">
        <v>37</v>
      </c>
      <c r="F194" t="s">
        <v>584</v>
      </c>
      <c r="G194" t="s">
        <v>585</v>
      </c>
      <c r="H194" t="s">
        <v>32</v>
      </c>
      <c r="I194" t="s">
        <v>113</v>
      </c>
      <c r="J194">
        <v>6</v>
      </c>
      <c r="K194" s="1">
        <v>8500</v>
      </c>
      <c r="L194" s="1">
        <v>51000</v>
      </c>
      <c r="M194">
        <v>20</v>
      </c>
      <c r="N194" s="10">
        <v>0.2</v>
      </c>
      <c r="O194" s="1">
        <f>Table1[[#This Row],[Total Sales NGN]]-(Table1[[#This Row],[Total Sales NGN]]*Table1[[#This Row],[Discount %2]])</f>
        <v>40800</v>
      </c>
      <c r="P194" t="s">
        <v>47</v>
      </c>
      <c r="Q194">
        <v>3</v>
      </c>
      <c r="R194" t="s">
        <v>35</v>
      </c>
      <c r="S194">
        <v>92</v>
      </c>
      <c r="T194" s="1">
        <v>458369</v>
      </c>
    </row>
    <row r="195" spans="1:20" x14ac:dyDescent="0.3">
      <c r="A195" t="s">
        <v>586</v>
      </c>
      <c r="B195" s="9">
        <v>45283</v>
      </c>
      <c r="C195" t="s">
        <v>19</v>
      </c>
      <c r="D195" t="s">
        <v>20</v>
      </c>
      <c r="E195" t="s">
        <v>21</v>
      </c>
      <c r="F195" t="s">
        <v>587</v>
      </c>
      <c r="G195" t="s">
        <v>27</v>
      </c>
      <c r="H195" t="s">
        <v>45</v>
      </c>
      <c r="I195" t="s">
        <v>98</v>
      </c>
      <c r="J195">
        <v>12</v>
      </c>
      <c r="K195" s="1">
        <v>7391</v>
      </c>
      <c r="L195" s="1">
        <v>88692</v>
      </c>
      <c r="M195">
        <v>0</v>
      </c>
      <c r="N195" s="10">
        <v>0</v>
      </c>
      <c r="O195" s="1">
        <f>Table1[[#This Row],[Total Sales NGN]]-(Table1[[#This Row],[Total Sales NGN]]*Table1[[#This Row],[Discount %2]])</f>
        <v>88692</v>
      </c>
      <c r="P195" t="s">
        <v>47</v>
      </c>
      <c r="Q195">
        <v>1</v>
      </c>
      <c r="R195" t="s">
        <v>35</v>
      </c>
      <c r="S195">
        <v>148</v>
      </c>
      <c r="T195" s="1">
        <v>313112</v>
      </c>
    </row>
    <row r="196" spans="1:20" x14ac:dyDescent="0.3">
      <c r="A196" t="s">
        <v>588</v>
      </c>
      <c r="B196" s="9">
        <v>45141</v>
      </c>
      <c r="C196" t="s">
        <v>19</v>
      </c>
      <c r="D196" t="s">
        <v>20</v>
      </c>
      <c r="E196" t="s">
        <v>21</v>
      </c>
      <c r="F196" t="s">
        <v>589</v>
      </c>
      <c r="G196" t="s">
        <v>590</v>
      </c>
      <c r="H196" t="s">
        <v>45</v>
      </c>
      <c r="I196" t="s">
        <v>46</v>
      </c>
      <c r="J196">
        <v>7</v>
      </c>
      <c r="K196" s="1">
        <v>39277</v>
      </c>
      <c r="L196" s="1">
        <v>274939</v>
      </c>
      <c r="M196">
        <v>20</v>
      </c>
      <c r="N196" s="10">
        <v>0.2</v>
      </c>
      <c r="O196" s="1">
        <f>Table1[[#This Row],[Total Sales NGN]]-(Table1[[#This Row],[Total Sales NGN]]*Table1[[#This Row],[Discount %2]])</f>
        <v>219951.2</v>
      </c>
      <c r="P196" t="s">
        <v>57</v>
      </c>
      <c r="Q196">
        <v>1</v>
      </c>
      <c r="R196" t="s">
        <v>35</v>
      </c>
      <c r="S196">
        <v>76</v>
      </c>
      <c r="T196" s="1">
        <v>313112</v>
      </c>
    </row>
    <row r="197" spans="1:20" x14ac:dyDescent="0.3">
      <c r="A197" t="s">
        <v>591</v>
      </c>
      <c r="B197" s="9">
        <v>45287</v>
      </c>
      <c r="C197" t="s">
        <v>19</v>
      </c>
      <c r="D197" t="s">
        <v>20</v>
      </c>
      <c r="E197" t="s">
        <v>37</v>
      </c>
      <c r="F197" t="s">
        <v>592</v>
      </c>
      <c r="G197" t="s">
        <v>593</v>
      </c>
      <c r="H197" t="s">
        <v>45</v>
      </c>
      <c r="I197" t="s">
        <v>74</v>
      </c>
      <c r="J197">
        <v>12</v>
      </c>
      <c r="K197" s="1">
        <v>28568</v>
      </c>
      <c r="L197" s="1">
        <v>342816</v>
      </c>
      <c r="M197">
        <v>10</v>
      </c>
      <c r="N197" s="10">
        <v>0.1</v>
      </c>
      <c r="O197" s="1">
        <f>Table1[[#This Row],[Total Sales NGN]]-(Table1[[#This Row],[Total Sales NGN]]*Table1[[#This Row],[Discount %2]])</f>
        <v>308534.40000000002</v>
      </c>
      <c r="P197" t="s">
        <v>47</v>
      </c>
      <c r="Q197">
        <v>4</v>
      </c>
      <c r="R197" t="s">
        <v>35</v>
      </c>
      <c r="S197">
        <v>165</v>
      </c>
      <c r="T197" s="1">
        <v>313112</v>
      </c>
    </row>
    <row r="198" spans="1:20" x14ac:dyDescent="0.3">
      <c r="A198" t="s">
        <v>594</v>
      </c>
      <c r="B198" s="9">
        <v>45179</v>
      </c>
      <c r="C198" t="s">
        <v>19</v>
      </c>
      <c r="D198" t="s">
        <v>20</v>
      </c>
      <c r="E198" t="s">
        <v>37</v>
      </c>
      <c r="F198" t="s">
        <v>595</v>
      </c>
      <c r="G198" t="s">
        <v>596</v>
      </c>
      <c r="H198" t="s">
        <v>24</v>
      </c>
      <c r="I198" t="s">
        <v>174</v>
      </c>
      <c r="J198">
        <v>10</v>
      </c>
      <c r="K198" s="1">
        <v>270313</v>
      </c>
      <c r="L198" s="1">
        <v>2703130</v>
      </c>
      <c r="M198" t="s">
        <v>27</v>
      </c>
      <c r="N198" s="10">
        <v>0</v>
      </c>
      <c r="O198" s="1">
        <f>Table1[[#This Row],[Total Sales NGN]]-(Table1[[#This Row],[Total Sales NGN]]*Table1[[#This Row],[Discount %2]])</f>
        <v>2703130</v>
      </c>
      <c r="P198" t="s">
        <v>47</v>
      </c>
      <c r="Q198">
        <v>5</v>
      </c>
      <c r="R198" t="s">
        <v>35</v>
      </c>
      <c r="S198">
        <v>160</v>
      </c>
      <c r="T198" s="1">
        <v>1470487</v>
      </c>
    </row>
    <row r="199" spans="1:20" x14ac:dyDescent="0.3">
      <c r="A199" t="s">
        <v>597</v>
      </c>
      <c r="B199" s="9">
        <v>45209</v>
      </c>
      <c r="C199" t="s">
        <v>19</v>
      </c>
      <c r="D199" t="s">
        <v>20</v>
      </c>
      <c r="E199" t="s">
        <v>37</v>
      </c>
      <c r="F199" t="s">
        <v>434</v>
      </c>
      <c r="G199" t="s">
        <v>598</v>
      </c>
      <c r="H199" t="s">
        <v>32</v>
      </c>
      <c r="I199" t="s">
        <v>95</v>
      </c>
      <c r="J199">
        <v>6</v>
      </c>
      <c r="K199" s="1">
        <v>20696</v>
      </c>
      <c r="L199" s="1">
        <v>124176</v>
      </c>
      <c r="M199">
        <v>5</v>
      </c>
      <c r="N199" s="10">
        <v>0.05</v>
      </c>
      <c r="O199" s="1">
        <f>Table1[[#This Row],[Total Sales NGN]]-(Table1[[#This Row],[Total Sales NGN]]*Table1[[#This Row],[Discount %2]])</f>
        <v>117967.2</v>
      </c>
      <c r="P199" t="s">
        <v>27</v>
      </c>
      <c r="Q199">
        <v>5</v>
      </c>
      <c r="R199" t="s">
        <v>28</v>
      </c>
      <c r="S199">
        <v>90</v>
      </c>
      <c r="T199" s="1">
        <v>458369</v>
      </c>
    </row>
    <row r="200" spans="1:20" x14ac:dyDescent="0.3">
      <c r="A200" t="s">
        <v>599</v>
      </c>
      <c r="B200" s="9">
        <v>45401</v>
      </c>
      <c r="C200" t="s">
        <v>19</v>
      </c>
      <c r="D200" t="s">
        <v>20</v>
      </c>
      <c r="E200" t="s">
        <v>53</v>
      </c>
      <c r="F200" t="s">
        <v>600</v>
      </c>
      <c r="G200" t="s">
        <v>601</v>
      </c>
      <c r="H200" t="s">
        <v>40</v>
      </c>
      <c r="I200" t="s">
        <v>171</v>
      </c>
      <c r="J200">
        <v>8</v>
      </c>
      <c r="K200" s="1">
        <v>11509</v>
      </c>
      <c r="L200" s="1">
        <v>92072</v>
      </c>
      <c r="M200">
        <v>15</v>
      </c>
      <c r="N200" s="10">
        <v>0.15</v>
      </c>
      <c r="O200" s="1">
        <f>Table1[[#This Row],[Total Sales NGN]]-(Table1[[#This Row],[Total Sales NGN]]*Table1[[#This Row],[Discount %2]])</f>
        <v>78261.2</v>
      </c>
      <c r="P200" t="s">
        <v>26</v>
      </c>
      <c r="Q200">
        <v>5</v>
      </c>
      <c r="R200" t="s">
        <v>35</v>
      </c>
      <c r="S200">
        <v>115</v>
      </c>
      <c r="T200" s="1">
        <v>394393</v>
      </c>
    </row>
    <row r="201" spans="1:20" x14ac:dyDescent="0.3">
      <c r="A201" t="s">
        <v>602</v>
      </c>
      <c r="B201" s="9">
        <v>45326</v>
      </c>
      <c r="C201" t="s">
        <v>19</v>
      </c>
      <c r="D201" t="s">
        <v>20</v>
      </c>
      <c r="E201" t="s">
        <v>53</v>
      </c>
      <c r="F201" t="s">
        <v>603</v>
      </c>
      <c r="G201" t="s">
        <v>604</v>
      </c>
      <c r="H201" t="s">
        <v>24</v>
      </c>
      <c r="I201" t="s">
        <v>161</v>
      </c>
      <c r="J201">
        <v>12</v>
      </c>
      <c r="K201" s="1">
        <v>140791</v>
      </c>
      <c r="L201" s="1">
        <v>1689492</v>
      </c>
      <c r="M201">
        <v>10</v>
      </c>
      <c r="N201" s="10">
        <v>0.1</v>
      </c>
      <c r="O201" s="1">
        <f>Table1[[#This Row],[Total Sales NGN]]-(Table1[[#This Row],[Total Sales NGN]]*Table1[[#This Row],[Discount %2]])</f>
        <v>1520542.8</v>
      </c>
      <c r="P201" t="s">
        <v>27</v>
      </c>
      <c r="Q201">
        <v>4</v>
      </c>
      <c r="R201" t="s">
        <v>35</v>
      </c>
      <c r="S201">
        <v>32</v>
      </c>
      <c r="T201" s="1">
        <v>1470487</v>
      </c>
    </row>
    <row r="202" spans="1:20" x14ac:dyDescent="0.3">
      <c r="A202" t="s">
        <v>605</v>
      </c>
      <c r="B202" s="9">
        <v>45492</v>
      </c>
      <c r="C202" t="s">
        <v>19</v>
      </c>
      <c r="D202" t="s">
        <v>20</v>
      </c>
      <c r="E202" t="s">
        <v>37</v>
      </c>
      <c r="F202" t="s">
        <v>587</v>
      </c>
      <c r="G202" t="s">
        <v>27</v>
      </c>
      <c r="H202" t="s">
        <v>24</v>
      </c>
      <c r="I202" t="s">
        <v>152</v>
      </c>
      <c r="J202">
        <v>4</v>
      </c>
      <c r="K202" s="1">
        <v>190420</v>
      </c>
      <c r="L202" s="1">
        <v>761680</v>
      </c>
      <c r="M202" t="s">
        <v>27</v>
      </c>
      <c r="N202" s="10">
        <v>0</v>
      </c>
      <c r="O202" s="1">
        <f>Table1[[#This Row],[Total Sales NGN]]-(Table1[[#This Row],[Total Sales NGN]]*Table1[[#This Row],[Discount %2]])</f>
        <v>761680</v>
      </c>
      <c r="P202" t="s">
        <v>57</v>
      </c>
      <c r="Q202">
        <v>4</v>
      </c>
      <c r="R202" t="s">
        <v>35</v>
      </c>
      <c r="S202">
        <v>152</v>
      </c>
      <c r="T202" s="1">
        <v>1470487</v>
      </c>
    </row>
    <row r="203" spans="1:20" x14ac:dyDescent="0.3">
      <c r="A203" t="s">
        <v>606</v>
      </c>
      <c r="B203" s="9">
        <v>45119</v>
      </c>
      <c r="C203" t="s">
        <v>19</v>
      </c>
      <c r="D203" t="s">
        <v>20</v>
      </c>
      <c r="E203" t="s">
        <v>37</v>
      </c>
      <c r="F203" t="s">
        <v>607</v>
      </c>
      <c r="G203" t="s">
        <v>27</v>
      </c>
      <c r="H203" t="s">
        <v>24</v>
      </c>
      <c r="I203" t="s">
        <v>61</v>
      </c>
      <c r="J203">
        <v>17</v>
      </c>
      <c r="K203" s="1">
        <v>255066</v>
      </c>
      <c r="L203" s="1">
        <v>4336122</v>
      </c>
      <c r="M203">
        <v>20</v>
      </c>
      <c r="N203" s="10">
        <v>0.2</v>
      </c>
      <c r="O203" s="1">
        <f>Table1[[#This Row],[Total Sales NGN]]-(Table1[[#This Row],[Total Sales NGN]]*Table1[[#This Row],[Discount %2]])</f>
        <v>3468897.6</v>
      </c>
      <c r="P203" t="s">
        <v>34</v>
      </c>
      <c r="Q203" t="s">
        <v>27</v>
      </c>
      <c r="R203" t="s">
        <v>35</v>
      </c>
      <c r="S203">
        <v>12</v>
      </c>
      <c r="T203" s="1">
        <v>1470487</v>
      </c>
    </row>
    <row r="204" spans="1:20" x14ac:dyDescent="0.3">
      <c r="A204" t="s">
        <v>608</v>
      </c>
      <c r="B204" s="9">
        <v>45115</v>
      </c>
      <c r="C204" t="s">
        <v>19</v>
      </c>
      <c r="D204" t="s">
        <v>20</v>
      </c>
      <c r="E204" t="s">
        <v>37</v>
      </c>
      <c r="F204" t="s">
        <v>609</v>
      </c>
      <c r="G204" t="s">
        <v>610</v>
      </c>
      <c r="H204" t="s">
        <v>40</v>
      </c>
      <c r="I204" t="s">
        <v>51</v>
      </c>
      <c r="J204">
        <v>8</v>
      </c>
      <c r="K204" s="1">
        <v>16296</v>
      </c>
      <c r="L204" s="1">
        <v>130368</v>
      </c>
      <c r="M204">
        <v>15</v>
      </c>
      <c r="N204" s="10">
        <v>0.15</v>
      </c>
      <c r="O204" s="1">
        <f>Table1[[#This Row],[Total Sales NGN]]-(Table1[[#This Row],[Total Sales NGN]]*Table1[[#This Row],[Discount %2]])</f>
        <v>110812.8</v>
      </c>
      <c r="P204" t="s">
        <v>57</v>
      </c>
      <c r="Q204">
        <v>5</v>
      </c>
      <c r="R204" t="s">
        <v>35</v>
      </c>
      <c r="S204">
        <v>173</v>
      </c>
      <c r="T204" s="1">
        <v>394393</v>
      </c>
    </row>
    <row r="205" spans="1:20" x14ac:dyDescent="0.3">
      <c r="A205" t="s">
        <v>611</v>
      </c>
      <c r="B205" s="9">
        <v>45620</v>
      </c>
      <c r="C205" t="s">
        <v>19</v>
      </c>
      <c r="D205" t="s">
        <v>20</v>
      </c>
      <c r="E205" t="s">
        <v>21</v>
      </c>
      <c r="F205" t="s">
        <v>54</v>
      </c>
      <c r="G205" t="s">
        <v>27</v>
      </c>
      <c r="H205" t="s">
        <v>65</v>
      </c>
      <c r="I205" t="s">
        <v>102</v>
      </c>
      <c r="J205">
        <v>14</v>
      </c>
      <c r="K205" s="1">
        <v>127811</v>
      </c>
      <c r="L205" s="1">
        <v>1789354</v>
      </c>
      <c r="M205">
        <v>5</v>
      </c>
      <c r="N205" s="10">
        <v>0.05</v>
      </c>
      <c r="O205" s="1">
        <f>Table1[[#This Row],[Total Sales NGN]]-(Table1[[#This Row],[Total Sales NGN]]*Table1[[#This Row],[Discount %2]])</f>
        <v>1699886.3</v>
      </c>
      <c r="P205" t="s">
        <v>57</v>
      </c>
      <c r="Q205">
        <v>5</v>
      </c>
      <c r="R205" t="s">
        <v>28</v>
      </c>
      <c r="S205">
        <v>192</v>
      </c>
      <c r="T205" s="1">
        <v>744194</v>
      </c>
    </row>
    <row r="206" spans="1:20" x14ac:dyDescent="0.3">
      <c r="A206" t="s">
        <v>612</v>
      </c>
      <c r="B206" s="9">
        <v>45423</v>
      </c>
      <c r="C206" t="s">
        <v>19</v>
      </c>
      <c r="D206" t="s">
        <v>20</v>
      </c>
      <c r="E206" t="s">
        <v>53</v>
      </c>
      <c r="F206" t="s">
        <v>613</v>
      </c>
      <c r="G206" t="s">
        <v>614</v>
      </c>
      <c r="H206" t="s">
        <v>45</v>
      </c>
      <c r="I206" t="s">
        <v>211</v>
      </c>
      <c r="J206">
        <v>15</v>
      </c>
      <c r="K206" s="1">
        <v>43866</v>
      </c>
      <c r="L206" s="1">
        <v>657990</v>
      </c>
      <c r="M206">
        <v>0</v>
      </c>
      <c r="N206" s="10">
        <v>0</v>
      </c>
      <c r="O206" s="1">
        <f>Table1[[#This Row],[Total Sales NGN]]-(Table1[[#This Row],[Total Sales NGN]]*Table1[[#This Row],[Discount %2]])</f>
        <v>657990</v>
      </c>
      <c r="P206" t="s">
        <v>57</v>
      </c>
      <c r="Q206">
        <v>2</v>
      </c>
      <c r="R206" t="s">
        <v>28</v>
      </c>
      <c r="S206">
        <v>58</v>
      </c>
      <c r="T206" s="1">
        <v>313112</v>
      </c>
    </row>
    <row r="207" spans="1:20" x14ac:dyDescent="0.3">
      <c r="A207" t="s">
        <v>615</v>
      </c>
      <c r="B207" s="9">
        <v>45172</v>
      </c>
      <c r="C207" t="s">
        <v>19</v>
      </c>
      <c r="D207" t="s">
        <v>20</v>
      </c>
      <c r="E207" t="s">
        <v>53</v>
      </c>
      <c r="F207" t="s">
        <v>616</v>
      </c>
      <c r="G207" t="s">
        <v>617</v>
      </c>
      <c r="H207" t="s">
        <v>40</v>
      </c>
      <c r="I207" t="s">
        <v>70</v>
      </c>
      <c r="J207">
        <v>20</v>
      </c>
      <c r="K207" s="1">
        <v>7024</v>
      </c>
      <c r="L207" s="1">
        <v>140480</v>
      </c>
      <c r="M207">
        <v>0</v>
      </c>
      <c r="N207" s="10">
        <v>0</v>
      </c>
      <c r="O207" s="1">
        <f>Table1[[#This Row],[Total Sales NGN]]-(Table1[[#This Row],[Total Sales NGN]]*Table1[[#This Row],[Discount %2]])</f>
        <v>140480</v>
      </c>
      <c r="P207" t="s">
        <v>27</v>
      </c>
      <c r="Q207">
        <v>3</v>
      </c>
      <c r="R207" t="s">
        <v>35</v>
      </c>
      <c r="S207">
        <v>162</v>
      </c>
      <c r="T207" s="1">
        <v>394393</v>
      </c>
    </row>
    <row r="208" spans="1:20" x14ac:dyDescent="0.3">
      <c r="A208" t="s">
        <v>618</v>
      </c>
      <c r="B208" s="9">
        <v>45308</v>
      </c>
      <c r="C208" t="s">
        <v>19</v>
      </c>
      <c r="D208" t="s">
        <v>20</v>
      </c>
      <c r="E208" t="s">
        <v>21</v>
      </c>
      <c r="F208" t="s">
        <v>619</v>
      </c>
      <c r="G208" t="s">
        <v>620</v>
      </c>
      <c r="H208" t="s">
        <v>24</v>
      </c>
      <c r="I208" t="s">
        <v>56</v>
      </c>
      <c r="J208">
        <v>20</v>
      </c>
      <c r="K208" s="1">
        <v>178813</v>
      </c>
      <c r="L208" s="1">
        <v>3576260</v>
      </c>
      <c r="M208">
        <v>20</v>
      </c>
      <c r="N208" s="10">
        <v>0.2</v>
      </c>
      <c r="O208" s="1">
        <f>Table1[[#This Row],[Total Sales NGN]]-(Table1[[#This Row],[Total Sales NGN]]*Table1[[#This Row],[Discount %2]])</f>
        <v>2861008</v>
      </c>
      <c r="P208" t="s">
        <v>47</v>
      </c>
      <c r="Q208">
        <v>1</v>
      </c>
      <c r="R208" t="s">
        <v>35</v>
      </c>
      <c r="S208">
        <v>109</v>
      </c>
      <c r="T208" s="1">
        <v>1470487</v>
      </c>
    </row>
    <row r="209" spans="1:20" x14ac:dyDescent="0.3">
      <c r="A209" t="s">
        <v>621</v>
      </c>
      <c r="B209" s="9">
        <v>45346</v>
      </c>
      <c r="C209" t="s">
        <v>19</v>
      </c>
      <c r="D209" t="s">
        <v>20</v>
      </c>
      <c r="E209" t="s">
        <v>37</v>
      </c>
      <c r="F209" t="s">
        <v>401</v>
      </c>
      <c r="G209" t="s">
        <v>622</v>
      </c>
      <c r="H209" t="s">
        <v>45</v>
      </c>
      <c r="I209" t="s">
        <v>211</v>
      </c>
      <c r="J209">
        <v>2</v>
      </c>
      <c r="K209" s="1">
        <v>13027</v>
      </c>
      <c r="L209" s="1">
        <v>26054</v>
      </c>
      <c r="M209">
        <v>0</v>
      </c>
      <c r="N209" s="10">
        <v>0</v>
      </c>
      <c r="O209" s="1">
        <f>Table1[[#This Row],[Total Sales NGN]]-(Table1[[#This Row],[Total Sales NGN]]*Table1[[#This Row],[Discount %2]])</f>
        <v>26054</v>
      </c>
      <c r="P209" t="s">
        <v>26</v>
      </c>
      <c r="Q209">
        <v>2</v>
      </c>
      <c r="R209" t="s">
        <v>35</v>
      </c>
      <c r="S209">
        <v>177</v>
      </c>
      <c r="T209" s="1">
        <v>313112</v>
      </c>
    </row>
    <row r="210" spans="1:20" x14ac:dyDescent="0.3">
      <c r="A210" t="s">
        <v>623</v>
      </c>
      <c r="B210" s="9">
        <v>45501</v>
      </c>
      <c r="C210" t="s">
        <v>19</v>
      </c>
      <c r="D210" t="s">
        <v>20</v>
      </c>
      <c r="E210" t="s">
        <v>21</v>
      </c>
      <c r="F210" t="s">
        <v>22</v>
      </c>
      <c r="G210" t="s">
        <v>624</v>
      </c>
      <c r="H210" t="s">
        <v>45</v>
      </c>
      <c r="I210" t="s">
        <v>74</v>
      </c>
      <c r="J210">
        <v>10</v>
      </c>
      <c r="K210" s="1">
        <v>3900</v>
      </c>
      <c r="L210" s="1">
        <v>39000</v>
      </c>
      <c r="M210">
        <v>0</v>
      </c>
      <c r="N210" s="10">
        <v>0</v>
      </c>
      <c r="O210" s="1">
        <f>Table1[[#This Row],[Total Sales NGN]]-(Table1[[#This Row],[Total Sales NGN]]*Table1[[#This Row],[Discount %2]])</f>
        <v>39000</v>
      </c>
      <c r="P210" t="s">
        <v>26</v>
      </c>
      <c r="Q210" t="s">
        <v>27</v>
      </c>
      <c r="R210" t="s">
        <v>28</v>
      </c>
      <c r="S210">
        <v>107</v>
      </c>
      <c r="T210" s="1">
        <v>313112</v>
      </c>
    </row>
    <row r="211" spans="1:20" x14ac:dyDescent="0.3">
      <c r="A211" t="s">
        <v>625</v>
      </c>
      <c r="B211" s="9">
        <v>44933</v>
      </c>
      <c r="C211" t="s">
        <v>19</v>
      </c>
      <c r="D211" t="s">
        <v>20</v>
      </c>
      <c r="E211" t="s">
        <v>21</v>
      </c>
      <c r="F211" t="s">
        <v>626</v>
      </c>
      <c r="G211" t="s">
        <v>627</v>
      </c>
      <c r="H211" t="s">
        <v>32</v>
      </c>
      <c r="I211" t="s">
        <v>141</v>
      </c>
      <c r="J211">
        <v>10</v>
      </c>
      <c r="K211" s="1">
        <v>17276</v>
      </c>
      <c r="L211" s="1">
        <v>172760</v>
      </c>
      <c r="M211">
        <v>15</v>
      </c>
      <c r="N211" s="10">
        <v>0.15</v>
      </c>
      <c r="O211" s="1">
        <f>Table1[[#This Row],[Total Sales NGN]]-(Table1[[#This Row],[Total Sales NGN]]*Table1[[#This Row],[Discount %2]])</f>
        <v>146846</v>
      </c>
      <c r="P211" t="s">
        <v>26</v>
      </c>
      <c r="Q211">
        <v>5</v>
      </c>
      <c r="R211" t="s">
        <v>35</v>
      </c>
      <c r="S211">
        <v>172</v>
      </c>
      <c r="T211" s="1">
        <v>458369</v>
      </c>
    </row>
    <row r="212" spans="1:20" x14ac:dyDescent="0.3">
      <c r="A212" t="s">
        <v>628</v>
      </c>
      <c r="B212" s="9">
        <v>45618</v>
      </c>
      <c r="C212" t="s">
        <v>19</v>
      </c>
      <c r="D212" t="s">
        <v>20</v>
      </c>
      <c r="E212" t="s">
        <v>21</v>
      </c>
      <c r="F212" t="s">
        <v>458</v>
      </c>
      <c r="G212" t="s">
        <v>629</v>
      </c>
      <c r="H212" t="s">
        <v>40</v>
      </c>
      <c r="I212" t="s">
        <v>123</v>
      </c>
      <c r="J212">
        <v>5</v>
      </c>
      <c r="K212" s="1">
        <v>7055</v>
      </c>
      <c r="L212" s="1">
        <v>35275</v>
      </c>
      <c r="M212">
        <v>5</v>
      </c>
      <c r="N212" s="10">
        <v>0.05</v>
      </c>
      <c r="O212" s="1">
        <f>Table1[[#This Row],[Total Sales NGN]]-(Table1[[#This Row],[Total Sales NGN]]*Table1[[#This Row],[Discount %2]])</f>
        <v>33511.25</v>
      </c>
      <c r="P212" t="s">
        <v>57</v>
      </c>
      <c r="Q212" t="s">
        <v>27</v>
      </c>
      <c r="R212" t="s">
        <v>35</v>
      </c>
      <c r="S212">
        <v>189</v>
      </c>
      <c r="T212" s="1">
        <v>394393</v>
      </c>
    </row>
    <row r="213" spans="1:20" x14ac:dyDescent="0.3">
      <c r="A213" t="s">
        <v>630</v>
      </c>
      <c r="B213" s="9">
        <v>45216</v>
      </c>
      <c r="C213" t="s">
        <v>19</v>
      </c>
      <c r="D213" t="s">
        <v>20</v>
      </c>
      <c r="E213" t="s">
        <v>21</v>
      </c>
      <c r="F213" t="s">
        <v>631</v>
      </c>
      <c r="G213" t="s">
        <v>632</v>
      </c>
      <c r="H213" t="s">
        <v>32</v>
      </c>
      <c r="I213" t="s">
        <v>158</v>
      </c>
      <c r="J213">
        <v>8</v>
      </c>
      <c r="K213" s="1">
        <v>10204</v>
      </c>
      <c r="L213" s="1">
        <v>81632</v>
      </c>
      <c r="M213">
        <v>15</v>
      </c>
      <c r="N213" s="10">
        <v>0.15</v>
      </c>
      <c r="O213" s="1">
        <f>Table1[[#This Row],[Total Sales NGN]]-(Table1[[#This Row],[Total Sales NGN]]*Table1[[#This Row],[Discount %2]])</f>
        <v>69387.199999999997</v>
      </c>
      <c r="P213" t="s">
        <v>34</v>
      </c>
      <c r="Q213">
        <v>4</v>
      </c>
      <c r="R213" t="s">
        <v>35</v>
      </c>
      <c r="S213">
        <v>69</v>
      </c>
      <c r="T213" s="1">
        <v>458369</v>
      </c>
    </row>
    <row r="214" spans="1:20" x14ac:dyDescent="0.3">
      <c r="A214" t="s">
        <v>633</v>
      </c>
      <c r="B214" s="9">
        <v>45232</v>
      </c>
      <c r="C214" t="s">
        <v>19</v>
      </c>
      <c r="D214" t="s">
        <v>20</v>
      </c>
      <c r="E214" t="s">
        <v>21</v>
      </c>
      <c r="F214" t="s">
        <v>634</v>
      </c>
      <c r="G214" t="s">
        <v>635</v>
      </c>
      <c r="H214" t="s">
        <v>24</v>
      </c>
      <c r="I214" t="s">
        <v>25</v>
      </c>
      <c r="J214">
        <v>9</v>
      </c>
      <c r="K214" s="1">
        <v>74159</v>
      </c>
      <c r="L214" s="1">
        <v>667431</v>
      </c>
      <c r="M214">
        <v>20</v>
      </c>
      <c r="N214" s="10">
        <v>0.2</v>
      </c>
      <c r="O214" s="1">
        <f>Table1[[#This Row],[Total Sales NGN]]-(Table1[[#This Row],[Total Sales NGN]]*Table1[[#This Row],[Discount %2]])</f>
        <v>533944.80000000005</v>
      </c>
      <c r="P214" t="s">
        <v>27</v>
      </c>
      <c r="Q214">
        <v>1</v>
      </c>
      <c r="R214" t="s">
        <v>35</v>
      </c>
      <c r="S214">
        <v>154</v>
      </c>
      <c r="T214" s="1">
        <v>1470487</v>
      </c>
    </row>
    <row r="215" spans="1:20" x14ac:dyDescent="0.3">
      <c r="A215" t="s">
        <v>636</v>
      </c>
      <c r="B215" s="9">
        <v>45355</v>
      </c>
      <c r="C215" t="s">
        <v>19</v>
      </c>
      <c r="D215" t="s">
        <v>20</v>
      </c>
      <c r="E215" t="s">
        <v>37</v>
      </c>
      <c r="F215" t="s">
        <v>637</v>
      </c>
      <c r="G215" t="s">
        <v>638</v>
      </c>
      <c r="H215" t="s">
        <v>45</v>
      </c>
      <c r="I215" t="s">
        <v>130</v>
      </c>
      <c r="J215">
        <v>2</v>
      </c>
      <c r="K215" s="1">
        <v>8595</v>
      </c>
      <c r="L215" s="1">
        <v>17190</v>
      </c>
      <c r="M215">
        <v>0</v>
      </c>
      <c r="N215" s="10">
        <v>0</v>
      </c>
      <c r="O215" s="1">
        <f>Table1[[#This Row],[Total Sales NGN]]-(Table1[[#This Row],[Total Sales NGN]]*Table1[[#This Row],[Discount %2]])</f>
        <v>17190</v>
      </c>
      <c r="P215" t="s">
        <v>47</v>
      </c>
      <c r="Q215">
        <v>1</v>
      </c>
      <c r="R215" t="s">
        <v>35</v>
      </c>
      <c r="S215">
        <v>40</v>
      </c>
      <c r="T215" s="1">
        <v>313112</v>
      </c>
    </row>
    <row r="216" spans="1:20" x14ac:dyDescent="0.3">
      <c r="A216" t="s">
        <v>639</v>
      </c>
      <c r="B216" s="9">
        <v>45514</v>
      </c>
      <c r="C216" t="s">
        <v>19</v>
      </c>
      <c r="D216" t="s">
        <v>20</v>
      </c>
      <c r="E216" t="s">
        <v>21</v>
      </c>
      <c r="F216" t="s">
        <v>640</v>
      </c>
      <c r="G216" t="s">
        <v>641</v>
      </c>
      <c r="H216" t="s">
        <v>24</v>
      </c>
      <c r="I216" t="s">
        <v>92</v>
      </c>
      <c r="J216">
        <v>6</v>
      </c>
      <c r="K216" s="1">
        <v>318461</v>
      </c>
      <c r="L216" s="1">
        <v>1910766</v>
      </c>
      <c r="M216" t="s">
        <v>27</v>
      </c>
      <c r="N216" s="10">
        <v>0</v>
      </c>
      <c r="O216" s="1">
        <f>Table1[[#This Row],[Total Sales NGN]]-(Table1[[#This Row],[Total Sales NGN]]*Table1[[#This Row],[Discount %2]])</f>
        <v>1910766</v>
      </c>
      <c r="P216" t="s">
        <v>57</v>
      </c>
      <c r="Q216">
        <v>2</v>
      </c>
      <c r="R216" t="s">
        <v>35</v>
      </c>
      <c r="S216">
        <v>64</v>
      </c>
      <c r="T216" s="1">
        <v>1470487</v>
      </c>
    </row>
    <row r="217" spans="1:20" x14ac:dyDescent="0.3">
      <c r="A217" t="s">
        <v>642</v>
      </c>
      <c r="B217" s="9">
        <v>45036</v>
      </c>
      <c r="C217" t="s">
        <v>19</v>
      </c>
      <c r="D217" t="s">
        <v>20</v>
      </c>
      <c r="E217" t="s">
        <v>21</v>
      </c>
      <c r="F217" t="s">
        <v>252</v>
      </c>
      <c r="G217" t="s">
        <v>643</v>
      </c>
      <c r="H217" t="s">
        <v>24</v>
      </c>
      <c r="I217" t="s">
        <v>25</v>
      </c>
      <c r="J217">
        <v>13</v>
      </c>
      <c r="K217" s="1">
        <v>234829</v>
      </c>
      <c r="L217" s="1">
        <v>3052777</v>
      </c>
      <c r="M217">
        <v>15</v>
      </c>
      <c r="N217" s="10">
        <v>0.15</v>
      </c>
      <c r="O217" s="1">
        <f>Table1[[#This Row],[Total Sales NGN]]-(Table1[[#This Row],[Total Sales NGN]]*Table1[[#This Row],[Discount %2]])</f>
        <v>2594860.4500000002</v>
      </c>
      <c r="P217" t="s">
        <v>47</v>
      </c>
      <c r="Q217">
        <v>1</v>
      </c>
      <c r="R217" t="s">
        <v>35</v>
      </c>
      <c r="S217">
        <v>110</v>
      </c>
      <c r="T217" s="1">
        <v>1470487</v>
      </c>
    </row>
    <row r="218" spans="1:20" x14ac:dyDescent="0.3">
      <c r="A218" t="s">
        <v>644</v>
      </c>
      <c r="B218" s="9">
        <v>45354</v>
      </c>
      <c r="C218" t="s">
        <v>19</v>
      </c>
      <c r="D218" t="s">
        <v>20</v>
      </c>
      <c r="E218" t="s">
        <v>37</v>
      </c>
      <c r="F218" t="s">
        <v>645</v>
      </c>
      <c r="G218" t="s">
        <v>646</v>
      </c>
      <c r="H218" t="s">
        <v>24</v>
      </c>
      <c r="I218" t="s">
        <v>174</v>
      </c>
      <c r="J218">
        <v>19</v>
      </c>
      <c r="K218" s="1">
        <v>173911</v>
      </c>
      <c r="L218" s="1">
        <v>3304309</v>
      </c>
      <c r="M218">
        <v>0</v>
      </c>
      <c r="N218" s="10">
        <v>0</v>
      </c>
      <c r="O218" s="1">
        <f>Table1[[#This Row],[Total Sales NGN]]-(Table1[[#This Row],[Total Sales NGN]]*Table1[[#This Row],[Discount %2]])</f>
        <v>3304309</v>
      </c>
      <c r="P218" t="s">
        <v>47</v>
      </c>
      <c r="Q218">
        <v>1</v>
      </c>
      <c r="R218" t="s">
        <v>28</v>
      </c>
      <c r="S218">
        <v>174</v>
      </c>
      <c r="T218" s="1">
        <v>1470487</v>
      </c>
    </row>
    <row r="219" spans="1:20" x14ac:dyDescent="0.3">
      <c r="A219" t="s">
        <v>647</v>
      </c>
      <c r="B219" s="9">
        <v>45204</v>
      </c>
      <c r="C219" t="s">
        <v>19</v>
      </c>
      <c r="D219" t="s">
        <v>20</v>
      </c>
      <c r="E219" t="s">
        <v>37</v>
      </c>
      <c r="F219" t="s">
        <v>648</v>
      </c>
      <c r="G219" t="s">
        <v>649</v>
      </c>
      <c r="H219" t="s">
        <v>65</v>
      </c>
      <c r="I219" t="s">
        <v>78</v>
      </c>
      <c r="J219">
        <v>14</v>
      </c>
      <c r="K219" s="1">
        <v>146939</v>
      </c>
      <c r="L219" s="1">
        <v>2057146</v>
      </c>
      <c r="M219">
        <v>0</v>
      </c>
      <c r="N219" s="10">
        <v>0</v>
      </c>
      <c r="O219" s="1">
        <f>Table1[[#This Row],[Total Sales NGN]]-(Table1[[#This Row],[Total Sales NGN]]*Table1[[#This Row],[Discount %2]])</f>
        <v>2057146</v>
      </c>
      <c r="P219" t="s">
        <v>57</v>
      </c>
      <c r="Q219">
        <v>7</v>
      </c>
      <c r="R219" t="s">
        <v>35</v>
      </c>
      <c r="S219">
        <v>126</v>
      </c>
      <c r="T219" s="1">
        <v>744194</v>
      </c>
    </row>
    <row r="220" spans="1:20" x14ac:dyDescent="0.3">
      <c r="A220" t="s">
        <v>650</v>
      </c>
      <c r="B220" s="9">
        <v>45540</v>
      </c>
      <c r="C220" t="s">
        <v>19</v>
      </c>
      <c r="D220" t="s">
        <v>20</v>
      </c>
      <c r="E220" t="s">
        <v>37</v>
      </c>
      <c r="F220" t="s">
        <v>609</v>
      </c>
      <c r="G220" t="s">
        <v>651</v>
      </c>
      <c r="H220" t="s">
        <v>65</v>
      </c>
      <c r="I220" t="s">
        <v>382</v>
      </c>
      <c r="J220">
        <v>17</v>
      </c>
      <c r="K220" s="1">
        <v>33782</v>
      </c>
      <c r="L220" s="1">
        <v>574294</v>
      </c>
      <c r="M220" t="s">
        <v>27</v>
      </c>
      <c r="N220" s="10">
        <v>0</v>
      </c>
      <c r="O220" s="1">
        <f>Table1[[#This Row],[Total Sales NGN]]-(Table1[[#This Row],[Total Sales NGN]]*Table1[[#This Row],[Discount %2]])</f>
        <v>574294</v>
      </c>
      <c r="P220" t="s">
        <v>27</v>
      </c>
      <c r="Q220">
        <v>5</v>
      </c>
      <c r="R220" t="s">
        <v>35</v>
      </c>
      <c r="S220">
        <v>26</v>
      </c>
      <c r="T220" s="1">
        <v>744194</v>
      </c>
    </row>
    <row r="221" spans="1:20" x14ac:dyDescent="0.3">
      <c r="A221" t="s">
        <v>652</v>
      </c>
      <c r="B221" s="9">
        <v>45502</v>
      </c>
      <c r="C221" t="s">
        <v>19</v>
      </c>
      <c r="D221" t="s">
        <v>20</v>
      </c>
      <c r="E221" t="s">
        <v>37</v>
      </c>
      <c r="F221" t="s">
        <v>259</v>
      </c>
      <c r="G221" t="s">
        <v>653</v>
      </c>
      <c r="H221" t="s">
        <v>24</v>
      </c>
      <c r="I221" t="s">
        <v>61</v>
      </c>
      <c r="J221">
        <v>1</v>
      </c>
      <c r="K221" s="1">
        <v>324572</v>
      </c>
      <c r="L221" s="1">
        <v>324572</v>
      </c>
      <c r="M221">
        <v>20</v>
      </c>
      <c r="N221" s="10">
        <v>0.2</v>
      </c>
      <c r="O221" s="1">
        <f>Table1[[#This Row],[Total Sales NGN]]-(Table1[[#This Row],[Total Sales NGN]]*Table1[[#This Row],[Discount %2]])</f>
        <v>259657.60000000001</v>
      </c>
      <c r="P221" t="s">
        <v>57</v>
      </c>
      <c r="Q221">
        <v>3</v>
      </c>
      <c r="R221" t="s">
        <v>35</v>
      </c>
      <c r="S221">
        <v>169</v>
      </c>
      <c r="T221" s="1">
        <v>1470487</v>
      </c>
    </row>
    <row r="222" spans="1:20" x14ac:dyDescent="0.3">
      <c r="A222" t="s">
        <v>654</v>
      </c>
      <c r="B222" s="9">
        <v>45227</v>
      </c>
      <c r="C222" t="s">
        <v>19</v>
      </c>
      <c r="D222" t="s">
        <v>20</v>
      </c>
      <c r="E222" t="s">
        <v>53</v>
      </c>
      <c r="F222" t="s">
        <v>655</v>
      </c>
      <c r="G222" t="s">
        <v>656</v>
      </c>
      <c r="H222" t="s">
        <v>40</v>
      </c>
      <c r="I222" t="s">
        <v>70</v>
      </c>
      <c r="J222">
        <v>15</v>
      </c>
      <c r="K222" s="1">
        <v>8764</v>
      </c>
      <c r="L222" s="1">
        <v>131460</v>
      </c>
      <c r="M222">
        <v>10</v>
      </c>
      <c r="N222" s="10">
        <v>0.1</v>
      </c>
      <c r="O222" s="1">
        <f>Table1[[#This Row],[Total Sales NGN]]-(Table1[[#This Row],[Total Sales NGN]]*Table1[[#This Row],[Discount %2]])</f>
        <v>118314</v>
      </c>
      <c r="P222" t="s">
        <v>27</v>
      </c>
      <c r="Q222">
        <v>5</v>
      </c>
      <c r="R222" t="s">
        <v>35</v>
      </c>
      <c r="S222">
        <v>63</v>
      </c>
      <c r="T222" s="1">
        <v>394393</v>
      </c>
    </row>
    <row r="223" spans="1:20" x14ac:dyDescent="0.3">
      <c r="A223" t="s">
        <v>657</v>
      </c>
      <c r="B223" s="9">
        <v>45290</v>
      </c>
      <c r="C223" t="s">
        <v>19</v>
      </c>
      <c r="D223" t="s">
        <v>20</v>
      </c>
      <c r="E223" t="s">
        <v>37</v>
      </c>
      <c r="F223" t="s">
        <v>658</v>
      </c>
      <c r="G223" t="s">
        <v>659</v>
      </c>
      <c r="H223" t="s">
        <v>65</v>
      </c>
      <c r="I223" t="s">
        <v>66</v>
      </c>
      <c r="J223">
        <v>1</v>
      </c>
      <c r="K223" s="1">
        <v>74601</v>
      </c>
      <c r="L223" s="1">
        <v>74601</v>
      </c>
      <c r="M223">
        <v>5</v>
      </c>
      <c r="N223" s="10">
        <v>0.05</v>
      </c>
      <c r="O223" s="1">
        <f>Table1[[#This Row],[Total Sales NGN]]-(Table1[[#This Row],[Total Sales NGN]]*Table1[[#This Row],[Discount %2]])</f>
        <v>70870.95</v>
      </c>
      <c r="P223" t="s">
        <v>57</v>
      </c>
      <c r="Q223" t="s">
        <v>27</v>
      </c>
      <c r="R223" t="s">
        <v>35</v>
      </c>
      <c r="S223">
        <v>85</v>
      </c>
      <c r="T223" s="1">
        <v>744194</v>
      </c>
    </row>
    <row r="224" spans="1:20" x14ac:dyDescent="0.3">
      <c r="A224" t="s">
        <v>660</v>
      </c>
      <c r="B224" s="9">
        <v>45074</v>
      </c>
      <c r="C224" t="s">
        <v>19</v>
      </c>
      <c r="D224" t="s">
        <v>20</v>
      </c>
      <c r="E224" t="s">
        <v>53</v>
      </c>
      <c r="F224" t="s">
        <v>293</v>
      </c>
      <c r="G224" t="s">
        <v>27</v>
      </c>
      <c r="H224" t="s">
        <v>40</v>
      </c>
      <c r="I224" t="s">
        <v>137</v>
      </c>
      <c r="J224">
        <v>14</v>
      </c>
      <c r="K224" s="1">
        <v>3951</v>
      </c>
      <c r="L224" s="1">
        <v>55314</v>
      </c>
      <c r="M224">
        <v>0</v>
      </c>
      <c r="N224" s="10">
        <v>0</v>
      </c>
      <c r="O224" s="1">
        <f>Table1[[#This Row],[Total Sales NGN]]-(Table1[[#This Row],[Total Sales NGN]]*Table1[[#This Row],[Discount %2]])</f>
        <v>55314</v>
      </c>
      <c r="P224" t="s">
        <v>26</v>
      </c>
      <c r="Q224">
        <v>1</v>
      </c>
      <c r="R224" t="s">
        <v>28</v>
      </c>
      <c r="S224">
        <v>25</v>
      </c>
      <c r="T224" s="1">
        <v>394393</v>
      </c>
    </row>
    <row r="225" spans="1:20" x14ac:dyDescent="0.3">
      <c r="A225" t="s">
        <v>661</v>
      </c>
      <c r="B225" s="9">
        <v>45254</v>
      </c>
      <c r="C225" t="s">
        <v>19</v>
      </c>
      <c r="D225" t="s">
        <v>20</v>
      </c>
      <c r="E225" t="s">
        <v>37</v>
      </c>
      <c r="F225" t="s">
        <v>662</v>
      </c>
      <c r="G225" t="s">
        <v>663</v>
      </c>
      <c r="H225" t="s">
        <v>24</v>
      </c>
      <c r="I225" t="s">
        <v>92</v>
      </c>
      <c r="J225">
        <v>16</v>
      </c>
      <c r="K225" s="1">
        <v>29327</v>
      </c>
      <c r="L225" s="1">
        <v>469232</v>
      </c>
      <c r="M225">
        <v>0</v>
      </c>
      <c r="N225" s="10">
        <v>0</v>
      </c>
      <c r="O225" s="1">
        <f>Table1[[#This Row],[Total Sales NGN]]-(Table1[[#This Row],[Total Sales NGN]]*Table1[[#This Row],[Discount %2]])</f>
        <v>469232</v>
      </c>
      <c r="P225" t="s">
        <v>26</v>
      </c>
      <c r="Q225">
        <v>1</v>
      </c>
      <c r="R225" t="s">
        <v>35</v>
      </c>
      <c r="S225">
        <v>86</v>
      </c>
      <c r="T225" s="1">
        <v>1470487</v>
      </c>
    </row>
    <row r="226" spans="1:20" x14ac:dyDescent="0.3">
      <c r="A226" t="s">
        <v>664</v>
      </c>
      <c r="B226" s="9">
        <v>45036</v>
      </c>
      <c r="C226" t="s">
        <v>19</v>
      </c>
      <c r="D226" t="s">
        <v>20</v>
      </c>
      <c r="E226" t="s">
        <v>37</v>
      </c>
      <c r="F226" t="s">
        <v>90</v>
      </c>
      <c r="G226" t="s">
        <v>665</v>
      </c>
      <c r="H226" t="s">
        <v>32</v>
      </c>
      <c r="I226" t="s">
        <v>141</v>
      </c>
      <c r="J226">
        <v>3</v>
      </c>
      <c r="K226" s="1">
        <v>6475</v>
      </c>
      <c r="L226" s="1">
        <v>19425</v>
      </c>
      <c r="M226">
        <v>15</v>
      </c>
      <c r="N226" s="10">
        <v>0.15</v>
      </c>
      <c r="O226" s="1">
        <f>Table1[[#This Row],[Total Sales NGN]]-(Table1[[#This Row],[Total Sales NGN]]*Table1[[#This Row],[Discount %2]])</f>
        <v>16511.25</v>
      </c>
      <c r="P226" t="s">
        <v>47</v>
      </c>
      <c r="Q226">
        <v>4</v>
      </c>
      <c r="R226" t="s">
        <v>28</v>
      </c>
      <c r="S226">
        <v>127</v>
      </c>
      <c r="T226" s="1">
        <v>458369</v>
      </c>
    </row>
    <row r="227" spans="1:20" x14ac:dyDescent="0.3">
      <c r="A227" t="s">
        <v>666</v>
      </c>
      <c r="B227" s="9">
        <v>45585</v>
      </c>
      <c r="C227" t="s">
        <v>19</v>
      </c>
      <c r="D227" t="s">
        <v>20</v>
      </c>
      <c r="E227" t="s">
        <v>21</v>
      </c>
      <c r="F227" t="s">
        <v>667</v>
      </c>
      <c r="G227" t="s">
        <v>668</v>
      </c>
      <c r="H227" t="s">
        <v>65</v>
      </c>
      <c r="I227" t="s">
        <v>382</v>
      </c>
      <c r="J227">
        <v>18</v>
      </c>
      <c r="K227" s="1">
        <v>107756</v>
      </c>
      <c r="L227" s="1">
        <v>1939608</v>
      </c>
      <c r="M227">
        <v>5</v>
      </c>
      <c r="N227" s="10">
        <v>0.05</v>
      </c>
      <c r="O227" s="1">
        <f>Table1[[#This Row],[Total Sales NGN]]-(Table1[[#This Row],[Total Sales NGN]]*Table1[[#This Row],[Discount %2]])</f>
        <v>1842627.6</v>
      </c>
      <c r="P227" t="s">
        <v>47</v>
      </c>
      <c r="Q227">
        <v>4</v>
      </c>
      <c r="R227" t="s">
        <v>35</v>
      </c>
      <c r="S227">
        <v>136</v>
      </c>
      <c r="T227" s="1">
        <v>744194</v>
      </c>
    </row>
    <row r="228" spans="1:20" x14ac:dyDescent="0.3">
      <c r="A228" t="s">
        <v>669</v>
      </c>
      <c r="B228" s="9">
        <v>45331</v>
      </c>
      <c r="C228" t="s">
        <v>19</v>
      </c>
      <c r="D228" t="s">
        <v>20</v>
      </c>
      <c r="E228" t="s">
        <v>53</v>
      </c>
      <c r="F228" t="s">
        <v>670</v>
      </c>
      <c r="G228" t="s">
        <v>671</v>
      </c>
      <c r="H228" t="s">
        <v>40</v>
      </c>
      <c r="I228" t="s">
        <v>51</v>
      </c>
      <c r="J228">
        <v>18</v>
      </c>
      <c r="K228" s="1">
        <v>3889</v>
      </c>
      <c r="L228" s="1">
        <v>70002</v>
      </c>
      <c r="M228">
        <v>0</v>
      </c>
      <c r="N228" s="10">
        <v>0</v>
      </c>
      <c r="O228" s="1">
        <f>Table1[[#This Row],[Total Sales NGN]]-(Table1[[#This Row],[Total Sales NGN]]*Table1[[#This Row],[Discount %2]])</f>
        <v>70002</v>
      </c>
      <c r="P228" t="s">
        <v>57</v>
      </c>
      <c r="Q228">
        <v>3</v>
      </c>
      <c r="R228" t="s">
        <v>35</v>
      </c>
      <c r="S228">
        <v>102</v>
      </c>
      <c r="T228" s="1">
        <v>394393</v>
      </c>
    </row>
    <row r="229" spans="1:20" x14ac:dyDescent="0.3">
      <c r="A229" t="s">
        <v>672</v>
      </c>
      <c r="B229" s="9">
        <v>45141</v>
      </c>
      <c r="C229" t="s">
        <v>19</v>
      </c>
      <c r="D229" t="s">
        <v>20</v>
      </c>
      <c r="E229" t="s">
        <v>21</v>
      </c>
      <c r="F229" t="s">
        <v>673</v>
      </c>
      <c r="G229" t="s">
        <v>674</v>
      </c>
      <c r="H229" t="s">
        <v>32</v>
      </c>
      <c r="I229" t="s">
        <v>141</v>
      </c>
      <c r="J229">
        <v>14</v>
      </c>
      <c r="K229" s="1">
        <v>15874</v>
      </c>
      <c r="L229" s="1">
        <v>222236</v>
      </c>
      <c r="M229">
        <v>0</v>
      </c>
      <c r="N229" s="10">
        <v>0</v>
      </c>
      <c r="O229" s="1">
        <f>Table1[[#This Row],[Total Sales NGN]]-(Table1[[#This Row],[Total Sales NGN]]*Table1[[#This Row],[Discount %2]])</f>
        <v>222236</v>
      </c>
      <c r="P229" t="s">
        <v>26</v>
      </c>
      <c r="Q229">
        <v>3</v>
      </c>
      <c r="R229" t="s">
        <v>28</v>
      </c>
      <c r="S229">
        <v>108</v>
      </c>
      <c r="T229" s="1">
        <v>458369</v>
      </c>
    </row>
    <row r="230" spans="1:20" x14ac:dyDescent="0.3">
      <c r="A230" t="s">
        <v>675</v>
      </c>
      <c r="B230" s="9">
        <v>45343</v>
      </c>
      <c r="C230" t="s">
        <v>19</v>
      </c>
      <c r="D230" t="s">
        <v>20</v>
      </c>
      <c r="E230" t="s">
        <v>21</v>
      </c>
      <c r="F230" t="s">
        <v>676</v>
      </c>
      <c r="G230" t="s">
        <v>677</v>
      </c>
      <c r="H230" t="s">
        <v>24</v>
      </c>
      <c r="I230" t="s">
        <v>174</v>
      </c>
      <c r="J230">
        <v>14</v>
      </c>
      <c r="K230" s="1">
        <v>145111</v>
      </c>
      <c r="L230" s="1">
        <v>2031554</v>
      </c>
      <c r="M230">
        <v>0</v>
      </c>
      <c r="N230" s="10">
        <v>0</v>
      </c>
      <c r="O230" s="1">
        <f>Table1[[#This Row],[Total Sales NGN]]-(Table1[[#This Row],[Total Sales NGN]]*Table1[[#This Row],[Discount %2]])</f>
        <v>2031554</v>
      </c>
      <c r="P230" t="s">
        <v>26</v>
      </c>
      <c r="Q230">
        <v>3</v>
      </c>
      <c r="R230" t="s">
        <v>35</v>
      </c>
      <c r="S230">
        <v>168</v>
      </c>
      <c r="T230" s="1">
        <v>1470487</v>
      </c>
    </row>
    <row r="231" spans="1:20" x14ac:dyDescent="0.3">
      <c r="A231" t="s">
        <v>678</v>
      </c>
      <c r="B231" s="9">
        <v>45515</v>
      </c>
      <c r="C231" t="s">
        <v>19</v>
      </c>
      <c r="D231" t="s">
        <v>20</v>
      </c>
      <c r="E231" t="s">
        <v>37</v>
      </c>
      <c r="F231" t="s">
        <v>319</v>
      </c>
      <c r="G231" t="s">
        <v>679</v>
      </c>
      <c r="H231" t="s">
        <v>40</v>
      </c>
      <c r="I231" t="s">
        <v>106</v>
      </c>
      <c r="J231">
        <v>3</v>
      </c>
      <c r="K231" s="1">
        <v>17433</v>
      </c>
      <c r="L231" s="1">
        <v>52299</v>
      </c>
      <c r="M231" t="s">
        <v>27</v>
      </c>
      <c r="N231" s="10">
        <v>0</v>
      </c>
      <c r="O231" s="1">
        <f>Table1[[#This Row],[Total Sales NGN]]-(Table1[[#This Row],[Total Sales NGN]]*Table1[[#This Row],[Discount %2]])</f>
        <v>52299</v>
      </c>
      <c r="P231" t="s">
        <v>27</v>
      </c>
      <c r="Q231" t="s">
        <v>27</v>
      </c>
      <c r="R231" t="s">
        <v>35</v>
      </c>
      <c r="S231">
        <v>64</v>
      </c>
      <c r="T231" s="1">
        <v>394393</v>
      </c>
    </row>
    <row r="232" spans="1:20" x14ac:dyDescent="0.3">
      <c r="A232" t="s">
        <v>680</v>
      </c>
      <c r="B232" s="9">
        <v>45335</v>
      </c>
      <c r="C232" t="s">
        <v>19</v>
      </c>
      <c r="D232" t="s">
        <v>20</v>
      </c>
      <c r="E232" t="s">
        <v>53</v>
      </c>
      <c r="F232" t="s">
        <v>681</v>
      </c>
      <c r="G232" t="s">
        <v>682</v>
      </c>
      <c r="H232" t="s">
        <v>65</v>
      </c>
      <c r="I232" t="s">
        <v>289</v>
      </c>
      <c r="J232">
        <v>1</v>
      </c>
      <c r="K232" s="1">
        <v>100494</v>
      </c>
      <c r="L232" s="1">
        <v>100494</v>
      </c>
      <c r="M232">
        <v>20</v>
      </c>
      <c r="N232" s="10">
        <v>0.2</v>
      </c>
      <c r="O232" s="1">
        <f>Table1[[#This Row],[Total Sales NGN]]-(Table1[[#This Row],[Total Sales NGN]]*Table1[[#This Row],[Discount %2]])</f>
        <v>80395.199999999997</v>
      </c>
      <c r="P232" t="s">
        <v>27</v>
      </c>
      <c r="Q232">
        <v>1</v>
      </c>
      <c r="R232" t="s">
        <v>28</v>
      </c>
      <c r="S232">
        <v>97</v>
      </c>
      <c r="T232" s="1">
        <v>744194</v>
      </c>
    </row>
    <row r="233" spans="1:20" x14ac:dyDescent="0.3">
      <c r="A233" t="s">
        <v>683</v>
      </c>
      <c r="B233" s="9">
        <v>45204</v>
      </c>
      <c r="C233" t="s">
        <v>19</v>
      </c>
      <c r="D233" t="s">
        <v>20</v>
      </c>
      <c r="E233" t="s">
        <v>53</v>
      </c>
      <c r="F233" t="s">
        <v>684</v>
      </c>
      <c r="G233" t="s">
        <v>685</v>
      </c>
      <c r="H233" t="s">
        <v>40</v>
      </c>
      <c r="I233" t="s">
        <v>171</v>
      </c>
      <c r="J233">
        <v>4</v>
      </c>
      <c r="K233" s="1">
        <v>3684</v>
      </c>
      <c r="L233" s="1">
        <v>14736</v>
      </c>
      <c r="M233">
        <v>10</v>
      </c>
      <c r="N233" s="10">
        <v>0.1</v>
      </c>
      <c r="O233" s="1">
        <f>Table1[[#This Row],[Total Sales NGN]]-(Table1[[#This Row],[Total Sales NGN]]*Table1[[#This Row],[Discount %2]])</f>
        <v>13262.4</v>
      </c>
      <c r="P233" t="s">
        <v>26</v>
      </c>
      <c r="Q233" t="s">
        <v>27</v>
      </c>
      <c r="R233" t="s">
        <v>28</v>
      </c>
      <c r="S233">
        <v>125</v>
      </c>
      <c r="T233" s="1">
        <v>394393</v>
      </c>
    </row>
    <row r="234" spans="1:20" x14ac:dyDescent="0.3">
      <c r="A234" t="s">
        <v>686</v>
      </c>
      <c r="B234" s="9">
        <v>45557</v>
      </c>
      <c r="C234" t="s">
        <v>19</v>
      </c>
      <c r="D234" t="s">
        <v>20</v>
      </c>
      <c r="E234" t="s">
        <v>37</v>
      </c>
      <c r="F234" t="s">
        <v>556</v>
      </c>
      <c r="G234" t="s">
        <v>687</v>
      </c>
      <c r="H234" t="s">
        <v>65</v>
      </c>
      <c r="I234" t="s">
        <v>66</v>
      </c>
      <c r="J234">
        <v>9</v>
      </c>
      <c r="K234" s="1">
        <v>119897</v>
      </c>
      <c r="L234" s="1">
        <v>1079073</v>
      </c>
      <c r="M234">
        <v>20</v>
      </c>
      <c r="N234" s="10">
        <v>0.2</v>
      </c>
      <c r="O234" s="1">
        <f>Table1[[#This Row],[Total Sales NGN]]-(Table1[[#This Row],[Total Sales NGN]]*Table1[[#This Row],[Discount %2]])</f>
        <v>863258.4</v>
      </c>
      <c r="P234" t="s">
        <v>57</v>
      </c>
      <c r="Q234">
        <v>2</v>
      </c>
      <c r="R234" t="s">
        <v>28</v>
      </c>
      <c r="S234">
        <v>194</v>
      </c>
      <c r="T234" s="1">
        <v>744194</v>
      </c>
    </row>
    <row r="235" spans="1:20" x14ac:dyDescent="0.3">
      <c r="A235" t="s">
        <v>688</v>
      </c>
      <c r="B235" s="9">
        <v>45232</v>
      </c>
      <c r="C235" t="s">
        <v>19</v>
      </c>
      <c r="D235" t="s">
        <v>20</v>
      </c>
      <c r="E235" t="s">
        <v>21</v>
      </c>
      <c r="F235" t="s">
        <v>239</v>
      </c>
      <c r="G235" t="s">
        <v>689</v>
      </c>
      <c r="H235" t="s">
        <v>32</v>
      </c>
      <c r="I235" t="s">
        <v>95</v>
      </c>
      <c r="J235">
        <v>19</v>
      </c>
      <c r="K235" s="1">
        <v>13494</v>
      </c>
      <c r="L235" s="1">
        <v>256386</v>
      </c>
      <c r="M235">
        <v>15</v>
      </c>
      <c r="N235" s="10">
        <v>0.15</v>
      </c>
      <c r="O235" s="1">
        <f>Table1[[#This Row],[Total Sales NGN]]-(Table1[[#This Row],[Total Sales NGN]]*Table1[[#This Row],[Discount %2]])</f>
        <v>217928.1</v>
      </c>
      <c r="P235" t="s">
        <v>27</v>
      </c>
      <c r="Q235">
        <v>5</v>
      </c>
      <c r="R235" t="s">
        <v>35</v>
      </c>
      <c r="S235">
        <v>34</v>
      </c>
      <c r="T235" s="1">
        <v>458369</v>
      </c>
    </row>
    <row r="236" spans="1:20" x14ac:dyDescent="0.3">
      <c r="A236" t="s">
        <v>690</v>
      </c>
      <c r="B236" s="9">
        <v>45046</v>
      </c>
      <c r="C236" t="s">
        <v>19</v>
      </c>
      <c r="D236" t="s">
        <v>20</v>
      </c>
      <c r="E236" t="s">
        <v>21</v>
      </c>
      <c r="F236" t="s">
        <v>691</v>
      </c>
      <c r="G236" t="s">
        <v>692</v>
      </c>
      <c r="H236" t="s">
        <v>24</v>
      </c>
      <c r="I236" t="s">
        <v>161</v>
      </c>
      <c r="J236">
        <v>5</v>
      </c>
      <c r="K236" s="1">
        <v>328918</v>
      </c>
      <c r="L236" s="1">
        <v>1644590</v>
      </c>
      <c r="M236">
        <v>15</v>
      </c>
      <c r="N236" s="10">
        <v>0.15</v>
      </c>
      <c r="O236" s="1">
        <f>Table1[[#This Row],[Total Sales NGN]]-(Table1[[#This Row],[Total Sales NGN]]*Table1[[#This Row],[Discount %2]])</f>
        <v>1397901.5</v>
      </c>
      <c r="P236" t="s">
        <v>47</v>
      </c>
      <c r="Q236">
        <v>3</v>
      </c>
      <c r="R236" t="s">
        <v>35</v>
      </c>
      <c r="S236">
        <v>106</v>
      </c>
      <c r="T236" s="1">
        <v>1470487</v>
      </c>
    </row>
    <row r="237" spans="1:20" x14ac:dyDescent="0.3">
      <c r="A237" t="s">
        <v>693</v>
      </c>
      <c r="B237" s="9">
        <v>45401</v>
      </c>
      <c r="C237" t="s">
        <v>19</v>
      </c>
      <c r="D237" t="s">
        <v>20</v>
      </c>
      <c r="E237" t="s">
        <v>37</v>
      </c>
      <c r="F237" t="s">
        <v>694</v>
      </c>
      <c r="G237" t="s">
        <v>695</v>
      </c>
      <c r="H237" t="s">
        <v>32</v>
      </c>
      <c r="I237" t="s">
        <v>141</v>
      </c>
      <c r="J237">
        <v>19</v>
      </c>
      <c r="K237" s="1">
        <v>5186</v>
      </c>
      <c r="L237" s="1">
        <v>98534</v>
      </c>
      <c r="M237">
        <v>0</v>
      </c>
      <c r="N237" s="10">
        <v>0</v>
      </c>
      <c r="O237" s="1">
        <f>Table1[[#This Row],[Total Sales NGN]]-(Table1[[#This Row],[Total Sales NGN]]*Table1[[#This Row],[Discount %2]])</f>
        <v>98534</v>
      </c>
      <c r="P237" t="s">
        <v>57</v>
      </c>
      <c r="Q237">
        <v>5</v>
      </c>
      <c r="R237" t="s">
        <v>28</v>
      </c>
      <c r="S237">
        <v>185</v>
      </c>
      <c r="T237" s="1">
        <v>458369</v>
      </c>
    </row>
    <row r="238" spans="1:20" x14ac:dyDescent="0.3">
      <c r="A238" t="s">
        <v>696</v>
      </c>
      <c r="B238" s="9">
        <v>45040</v>
      </c>
      <c r="C238" t="s">
        <v>19</v>
      </c>
      <c r="D238" t="s">
        <v>20</v>
      </c>
      <c r="E238" t="s">
        <v>21</v>
      </c>
      <c r="F238" t="s">
        <v>697</v>
      </c>
      <c r="G238" t="s">
        <v>698</v>
      </c>
      <c r="H238" t="s">
        <v>45</v>
      </c>
      <c r="I238" t="s">
        <v>74</v>
      </c>
      <c r="J238">
        <v>5</v>
      </c>
      <c r="K238" s="1">
        <v>26956</v>
      </c>
      <c r="L238" s="1">
        <v>134780</v>
      </c>
      <c r="M238" t="s">
        <v>27</v>
      </c>
      <c r="N238" s="10">
        <v>0</v>
      </c>
      <c r="O238" s="1">
        <f>Table1[[#This Row],[Total Sales NGN]]-(Table1[[#This Row],[Total Sales NGN]]*Table1[[#This Row],[Discount %2]])</f>
        <v>134780</v>
      </c>
      <c r="P238" t="s">
        <v>47</v>
      </c>
      <c r="Q238" t="s">
        <v>27</v>
      </c>
      <c r="R238" t="s">
        <v>28</v>
      </c>
      <c r="S238">
        <v>154</v>
      </c>
      <c r="T238" s="1">
        <v>313112</v>
      </c>
    </row>
    <row r="239" spans="1:20" x14ac:dyDescent="0.3">
      <c r="A239" t="s">
        <v>699</v>
      </c>
      <c r="B239" s="9">
        <v>45339</v>
      </c>
      <c r="C239" t="s">
        <v>19</v>
      </c>
      <c r="D239" t="s">
        <v>20</v>
      </c>
      <c r="E239" t="s">
        <v>21</v>
      </c>
      <c r="F239" t="s">
        <v>700</v>
      </c>
      <c r="G239" t="s">
        <v>701</v>
      </c>
      <c r="H239" t="s">
        <v>45</v>
      </c>
      <c r="I239" t="s">
        <v>46</v>
      </c>
      <c r="J239">
        <v>14</v>
      </c>
      <c r="K239" s="1">
        <v>6633</v>
      </c>
      <c r="L239" s="1">
        <v>92862</v>
      </c>
      <c r="M239">
        <v>0</v>
      </c>
      <c r="N239" s="10">
        <v>0</v>
      </c>
      <c r="O239" s="1">
        <f>Table1[[#This Row],[Total Sales NGN]]-(Table1[[#This Row],[Total Sales NGN]]*Table1[[#This Row],[Discount %2]])</f>
        <v>92862</v>
      </c>
      <c r="P239" t="s">
        <v>47</v>
      </c>
      <c r="Q239">
        <v>4</v>
      </c>
      <c r="R239" t="s">
        <v>35</v>
      </c>
      <c r="S239">
        <v>34</v>
      </c>
      <c r="T239" s="1">
        <v>313112</v>
      </c>
    </row>
    <row r="240" spans="1:20" x14ac:dyDescent="0.3">
      <c r="A240" t="s">
        <v>702</v>
      </c>
      <c r="B240" s="9">
        <v>45040</v>
      </c>
      <c r="C240" t="s">
        <v>19</v>
      </c>
      <c r="D240" t="s">
        <v>20</v>
      </c>
      <c r="E240" t="s">
        <v>21</v>
      </c>
      <c r="F240" t="s">
        <v>703</v>
      </c>
      <c r="G240" t="s">
        <v>704</v>
      </c>
      <c r="H240" t="s">
        <v>32</v>
      </c>
      <c r="I240" t="s">
        <v>141</v>
      </c>
      <c r="J240">
        <v>5</v>
      </c>
      <c r="K240" s="1">
        <v>18828</v>
      </c>
      <c r="L240" s="1">
        <v>94140</v>
      </c>
      <c r="M240">
        <v>0</v>
      </c>
      <c r="N240" s="10">
        <v>0</v>
      </c>
      <c r="O240" s="1">
        <f>Table1[[#This Row],[Total Sales NGN]]-(Table1[[#This Row],[Total Sales NGN]]*Table1[[#This Row],[Discount %2]])</f>
        <v>94140</v>
      </c>
      <c r="P240" t="s">
        <v>27</v>
      </c>
      <c r="Q240" t="s">
        <v>27</v>
      </c>
      <c r="R240" t="s">
        <v>28</v>
      </c>
      <c r="S240">
        <v>135</v>
      </c>
      <c r="T240" s="1">
        <v>458369</v>
      </c>
    </row>
    <row r="241" spans="1:20" x14ac:dyDescent="0.3">
      <c r="A241" t="s">
        <v>705</v>
      </c>
      <c r="B241" s="9">
        <v>44936</v>
      </c>
      <c r="C241" t="s">
        <v>19</v>
      </c>
      <c r="D241" t="s">
        <v>20</v>
      </c>
      <c r="E241" t="s">
        <v>21</v>
      </c>
      <c r="F241" t="s">
        <v>353</v>
      </c>
      <c r="G241" t="s">
        <v>706</v>
      </c>
      <c r="H241" t="s">
        <v>40</v>
      </c>
      <c r="I241" t="s">
        <v>41</v>
      </c>
      <c r="J241">
        <v>11</v>
      </c>
      <c r="K241" s="1">
        <v>13602</v>
      </c>
      <c r="L241" s="1">
        <v>149622</v>
      </c>
      <c r="M241">
        <v>10</v>
      </c>
      <c r="N241" s="10">
        <v>0.1</v>
      </c>
      <c r="O241" s="1">
        <f>Table1[[#This Row],[Total Sales NGN]]-(Table1[[#This Row],[Total Sales NGN]]*Table1[[#This Row],[Discount %2]])</f>
        <v>134659.79999999999</v>
      </c>
      <c r="P241" t="s">
        <v>26</v>
      </c>
      <c r="Q241">
        <v>1</v>
      </c>
      <c r="R241" t="s">
        <v>35</v>
      </c>
      <c r="S241">
        <v>151</v>
      </c>
      <c r="T241" s="1">
        <v>394393</v>
      </c>
    </row>
    <row r="242" spans="1:20" x14ac:dyDescent="0.3">
      <c r="A242" t="s">
        <v>707</v>
      </c>
      <c r="B242" s="9">
        <v>45629</v>
      </c>
      <c r="C242" t="s">
        <v>19</v>
      </c>
      <c r="D242" t="s">
        <v>20</v>
      </c>
      <c r="E242" t="s">
        <v>21</v>
      </c>
      <c r="F242" t="s">
        <v>708</v>
      </c>
      <c r="G242" t="s">
        <v>27</v>
      </c>
      <c r="H242" t="s">
        <v>45</v>
      </c>
      <c r="I242" t="s">
        <v>74</v>
      </c>
      <c r="J242">
        <v>19</v>
      </c>
      <c r="K242" s="1">
        <v>43335</v>
      </c>
      <c r="L242" s="1">
        <v>823365</v>
      </c>
      <c r="M242">
        <v>10</v>
      </c>
      <c r="N242" s="10">
        <v>0.1</v>
      </c>
      <c r="O242" s="1">
        <f>Table1[[#This Row],[Total Sales NGN]]-(Table1[[#This Row],[Total Sales NGN]]*Table1[[#This Row],[Discount %2]])</f>
        <v>741028.5</v>
      </c>
      <c r="P242" t="s">
        <v>57</v>
      </c>
      <c r="Q242">
        <v>5</v>
      </c>
      <c r="R242" t="s">
        <v>35</v>
      </c>
      <c r="S242">
        <v>77</v>
      </c>
      <c r="T242" s="1">
        <v>313112</v>
      </c>
    </row>
    <row r="243" spans="1:20" x14ac:dyDescent="0.3">
      <c r="A243" t="s">
        <v>709</v>
      </c>
      <c r="B243" s="9">
        <v>45173</v>
      </c>
      <c r="C243" t="s">
        <v>19</v>
      </c>
      <c r="D243" t="s">
        <v>20</v>
      </c>
      <c r="E243" t="s">
        <v>21</v>
      </c>
      <c r="F243" t="s">
        <v>568</v>
      </c>
      <c r="G243" t="s">
        <v>710</v>
      </c>
      <c r="H243" t="s">
        <v>24</v>
      </c>
      <c r="I243" t="s">
        <v>56</v>
      </c>
      <c r="J243">
        <v>12</v>
      </c>
      <c r="K243" s="1">
        <v>274217</v>
      </c>
      <c r="L243" s="1">
        <v>3290604</v>
      </c>
      <c r="M243">
        <v>5</v>
      </c>
      <c r="N243" s="10">
        <v>0.05</v>
      </c>
      <c r="O243" s="1">
        <f>Table1[[#This Row],[Total Sales NGN]]-(Table1[[#This Row],[Total Sales NGN]]*Table1[[#This Row],[Discount %2]])</f>
        <v>3126073.8</v>
      </c>
      <c r="P243" t="s">
        <v>47</v>
      </c>
      <c r="Q243">
        <v>7</v>
      </c>
      <c r="R243" t="s">
        <v>35</v>
      </c>
      <c r="S243">
        <v>167</v>
      </c>
      <c r="T243" s="1">
        <v>1470487</v>
      </c>
    </row>
    <row r="244" spans="1:20" x14ac:dyDescent="0.3">
      <c r="A244" t="s">
        <v>711</v>
      </c>
      <c r="B244" s="9">
        <v>44943</v>
      </c>
      <c r="C244" t="s">
        <v>19</v>
      </c>
      <c r="D244" t="s">
        <v>20</v>
      </c>
      <c r="E244" t="s">
        <v>21</v>
      </c>
      <c r="F244" t="s">
        <v>712</v>
      </c>
      <c r="G244" t="s">
        <v>27</v>
      </c>
      <c r="H244" t="s">
        <v>32</v>
      </c>
      <c r="I244" t="s">
        <v>141</v>
      </c>
      <c r="J244">
        <v>9</v>
      </c>
      <c r="K244" s="1">
        <v>16657</v>
      </c>
      <c r="L244" s="1">
        <v>149913</v>
      </c>
      <c r="M244">
        <v>0</v>
      </c>
      <c r="N244" s="10">
        <v>0</v>
      </c>
      <c r="O244" s="1">
        <f>Table1[[#This Row],[Total Sales NGN]]-(Table1[[#This Row],[Total Sales NGN]]*Table1[[#This Row],[Discount %2]])</f>
        <v>149913</v>
      </c>
      <c r="P244" t="s">
        <v>57</v>
      </c>
      <c r="Q244">
        <v>5</v>
      </c>
      <c r="R244" t="s">
        <v>35</v>
      </c>
      <c r="S244">
        <v>12</v>
      </c>
      <c r="T244" s="1">
        <v>458369</v>
      </c>
    </row>
    <row r="245" spans="1:20" x14ac:dyDescent="0.3">
      <c r="A245" t="s">
        <v>713</v>
      </c>
      <c r="B245" s="9">
        <v>45491</v>
      </c>
      <c r="C245" t="s">
        <v>19</v>
      </c>
      <c r="D245" t="s">
        <v>20</v>
      </c>
      <c r="E245" t="s">
        <v>21</v>
      </c>
      <c r="F245" t="s">
        <v>670</v>
      </c>
      <c r="G245" t="s">
        <v>714</v>
      </c>
      <c r="H245" t="s">
        <v>32</v>
      </c>
      <c r="I245" t="s">
        <v>95</v>
      </c>
      <c r="J245">
        <v>12</v>
      </c>
      <c r="K245" s="1">
        <v>15410</v>
      </c>
      <c r="L245" s="1">
        <v>184920</v>
      </c>
      <c r="M245">
        <v>10</v>
      </c>
      <c r="N245" s="10">
        <v>0.1</v>
      </c>
      <c r="O245" s="1">
        <f>Table1[[#This Row],[Total Sales NGN]]-(Table1[[#This Row],[Total Sales NGN]]*Table1[[#This Row],[Discount %2]])</f>
        <v>166428</v>
      </c>
      <c r="P245" t="s">
        <v>26</v>
      </c>
      <c r="Q245">
        <v>4</v>
      </c>
      <c r="R245" t="s">
        <v>35</v>
      </c>
      <c r="S245">
        <v>81</v>
      </c>
      <c r="T245" s="1">
        <v>458369</v>
      </c>
    </row>
    <row r="246" spans="1:20" x14ac:dyDescent="0.3">
      <c r="A246" t="s">
        <v>715</v>
      </c>
      <c r="B246" s="9">
        <v>45011</v>
      </c>
      <c r="C246" t="s">
        <v>19</v>
      </c>
      <c r="D246" t="s">
        <v>20</v>
      </c>
      <c r="E246" t="s">
        <v>53</v>
      </c>
      <c r="F246" t="s">
        <v>443</v>
      </c>
      <c r="G246" t="s">
        <v>716</v>
      </c>
      <c r="H246" t="s">
        <v>24</v>
      </c>
      <c r="I246" t="s">
        <v>152</v>
      </c>
      <c r="J246">
        <v>2</v>
      </c>
      <c r="K246" s="1">
        <v>113607</v>
      </c>
      <c r="L246" s="1">
        <v>227214</v>
      </c>
      <c r="M246">
        <v>0</v>
      </c>
      <c r="N246" s="10">
        <v>0</v>
      </c>
      <c r="O246" s="1">
        <f>Table1[[#This Row],[Total Sales NGN]]-(Table1[[#This Row],[Total Sales NGN]]*Table1[[#This Row],[Discount %2]])</f>
        <v>227214</v>
      </c>
      <c r="P246" t="s">
        <v>47</v>
      </c>
      <c r="Q246">
        <v>5</v>
      </c>
      <c r="R246" t="s">
        <v>28</v>
      </c>
      <c r="S246">
        <v>175</v>
      </c>
      <c r="T246" s="1">
        <v>1470487</v>
      </c>
    </row>
    <row r="247" spans="1:20" x14ac:dyDescent="0.3">
      <c r="A247" t="s">
        <v>717</v>
      </c>
      <c r="B247" s="9">
        <v>45506</v>
      </c>
      <c r="C247" t="s">
        <v>19</v>
      </c>
      <c r="D247" t="s">
        <v>20</v>
      </c>
      <c r="E247" t="s">
        <v>37</v>
      </c>
      <c r="F247" t="s">
        <v>326</v>
      </c>
      <c r="G247" t="s">
        <v>718</v>
      </c>
      <c r="H247" t="s">
        <v>24</v>
      </c>
      <c r="I247" t="s">
        <v>92</v>
      </c>
      <c r="J247">
        <v>8</v>
      </c>
      <c r="K247" s="1">
        <v>135729</v>
      </c>
      <c r="L247" s="1">
        <v>1085832</v>
      </c>
      <c r="M247">
        <v>20</v>
      </c>
      <c r="N247" s="10">
        <v>0.2</v>
      </c>
      <c r="O247" s="1">
        <f>Table1[[#This Row],[Total Sales NGN]]-(Table1[[#This Row],[Total Sales NGN]]*Table1[[#This Row],[Discount %2]])</f>
        <v>868665.6</v>
      </c>
      <c r="P247" t="s">
        <v>57</v>
      </c>
      <c r="Q247">
        <v>4</v>
      </c>
      <c r="R247" t="s">
        <v>35</v>
      </c>
      <c r="S247">
        <v>1</v>
      </c>
      <c r="T247" s="1">
        <v>1470487</v>
      </c>
    </row>
    <row r="248" spans="1:20" x14ac:dyDescent="0.3">
      <c r="A248" t="s">
        <v>719</v>
      </c>
      <c r="B248" s="9">
        <v>45629</v>
      </c>
      <c r="C248" t="s">
        <v>19</v>
      </c>
      <c r="D248" t="s">
        <v>20</v>
      </c>
      <c r="E248" t="s">
        <v>21</v>
      </c>
      <c r="F248" t="s">
        <v>720</v>
      </c>
      <c r="G248" t="s">
        <v>721</v>
      </c>
      <c r="H248" t="s">
        <v>32</v>
      </c>
      <c r="I248" t="s">
        <v>95</v>
      </c>
      <c r="J248">
        <v>7</v>
      </c>
      <c r="K248" s="1">
        <v>7851</v>
      </c>
      <c r="L248" s="1">
        <v>54957</v>
      </c>
      <c r="M248">
        <v>5</v>
      </c>
      <c r="N248" s="10">
        <v>0.05</v>
      </c>
      <c r="O248" s="1">
        <f>Table1[[#This Row],[Total Sales NGN]]-(Table1[[#This Row],[Total Sales NGN]]*Table1[[#This Row],[Discount %2]])</f>
        <v>52209.15</v>
      </c>
      <c r="P248" t="s">
        <v>27</v>
      </c>
      <c r="Q248">
        <v>3</v>
      </c>
      <c r="R248" t="s">
        <v>28</v>
      </c>
      <c r="S248">
        <v>106</v>
      </c>
      <c r="T248" s="1">
        <v>458369</v>
      </c>
    </row>
    <row r="249" spans="1:20" x14ac:dyDescent="0.3">
      <c r="A249" t="s">
        <v>722</v>
      </c>
      <c r="B249" s="9">
        <v>45480</v>
      </c>
      <c r="C249" t="s">
        <v>19</v>
      </c>
      <c r="D249" t="s">
        <v>20</v>
      </c>
      <c r="E249" t="s">
        <v>53</v>
      </c>
      <c r="F249" t="s">
        <v>723</v>
      </c>
      <c r="G249" t="s">
        <v>724</v>
      </c>
      <c r="H249" t="s">
        <v>24</v>
      </c>
      <c r="I249" t="s">
        <v>174</v>
      </c>
      <c r="J249">
        <v>14</v>
      </c>
      <c r="K249" s="1">
        <v>52430</v>
      </c>
      <c r="L249" s="1">
        <v>734020</v>
      </c>
      <c r="M249" t="s">
        <v>27</v>
      </c>
      <c r="N249" s="10">
        <v>0</v>
      </c>
      <c r="O249" s="1">
        <f>Table1[[#This Row],[Total Sales NGN]]-(Table1[[#This Row],[Total Sales NGN]]*Table1[[#This Row],[Discount %2]])</f>
        <v>734020</v>
      </c>
      <c r="P249" t="s">
        <v>34</v>
      </c>
      <c r="Q249">
        <v>4</v>
      </c>
      <c r="R249" t="s">
        <v>28</v>
      </c>
      <c r="S249">
        <v>75</v>
      </c>
      <c r="T249" s="1">
        <v>1470487</v>
      </c>
    </row>
    <row r="250" spans="1:20" x14ac:dyDescent="0.3">
      <c r="A250" t="s">
        <v>725</v>
      </c>
      <c r="B250" s="9">
        <v>45047</v>
      </c>
      <c r="C250" t="s">
        <v>19</v>
      </c>
      <c r="D250" t="s">
        <v>20</v>
      </c>
      <c r="E250" t="s">
        <v>37</v>
      </c>
      <c r="F250" t="s">
        <v>415</v>
      </c>
      <c r="G250" t="s">
        <v>27</v>
      </c>
      <c r="H250" t="s">
        <v>45</v>
      </c>
      <c r="I250" t="s">
        <v>130</v>
      </c>
      <c r="J250">
        <v>2</v>
      </c>
      <c r="K250" s="1">
        <v>15246</v>
      </c>
      <c r="L250" s="1">
        <v>30492</v>
      </c>
      <c r="M250" t="s">
        <v>27</v>
      </c>
      <c r="N250" s="10">
        <v>0</v>
      </c>
      <c r="O250" s="1">
        <f>Table1[[#This Row],[Total Sales NGN]]-(Table1[[#This Row],[Total Sales NGN]]*Table1[[#This Row],[Discount %2]])</f>
        <v>30492</v>
      </c>
      <c r="P250" t="s">
        <v>26</v>
      </c>
      <c r="Q250">
        <v>5</v>
      </c>
      <c r="R250" t="s">
        <v>35</v>
      </c>
      <c r="S250">
        <v>96</v>
      </c>
      <c r="T250" s="1">
        <v>313112</v>
      </c>
    </row>
    <row r="251" spans="1:20" x14ac:dyDescent="0.3">
      <c r="A251" t="s">
        <v>726</v>
      </c>
      <c r="B251" s="9">
        <v>45336</v>
      </c>
      <c r="C251" t="s">
        <v>19</v>
      </c>
      <c r="D251" t="s">
        <v>20</v>
      </c>
      <c r="E251" t="s">
        <v>37</v>
      </c>
      <c r="F251" t="s">
        <v>727</v>
      </c>
      <c r="G251" t="s">
        <v>728</v>
      </c>
      <c r="H251" t="s">
        <v>24</v>
      </c>
      <c r="I251" t="s">
        <v>61</v>
      </c>
      <c r="J251">
        <v>19</v>
      </c>
      <c r="K251" s="1">
        <v>185689</v>
      </c>
      <c r="L251" s="1">
        <v>3528091</v>
      </c>
      <c r="M251">
        <v>20</v>
      </c>
      <c r="N251" s="10">
        <v>0.2</v>
      </c>
      <c r="O251" s="1">
        <f>Table1[[#This Row],[Total Sales NGN]]-(Table1[[#This Row],[Total Sales NGN]]*Table1[[#This Row],[Discount %2]])</f>
        <v>2822472.8</v>
      </c>
      <c r="P251" t="s">
        <v>57</v>
      </c>
      <c r="Q251">
        <v>1</v>
      </c>
      <c r="R251" t="s">
        <v>35</v>
      </c>
      <c r="S251">
        <v>50</v>
      </c>
      <c r="T251" s="1">
        <v>1470487</v>
      </c>
    </row>
    <row r="252" spans="1:20" x14ac:dyDescent="0.3">
      <c r="A252" t="s">
        <v>729</v>
      </c>
      <c r="B252" s="9">
        <v>45524</v>
      </c>
      <c r="C252" t="s">
        <v>19</v>
      </c>
      <c r="D252" t="s">
        <v>20</v>
      </c>
      <c r="E252" t="s">
        <v>21</v>
      </c>
      <c r="F252" t="s">
        <v>547</v>
      </c>
      <c r="G252" t="s">
        <v>27</v>
      </c>
      <c r="H252" t="s">
        <v>40</v>
      </c>
      <c r="I252" t="s">
        <v>137</v>
      </c>
      <c r="J252">
        <v>15</v>
      </c>
      <c r="K252" s="1">
        <v>14331</v>
      </c>
      <c r="L252" s="1">
        <v>214965</v>
      </c>
      <c r="M252">
        <v>5</v>
      </c>
      <c r="N252" s="10">
        <v>0.05</v>
      </c>
      <c r="O252" s="1">
        <f>Table1[[#This Row],[Total Sales NGN]]-(Table1[[#This Row],[Total Sales NGN]]*Table1[[#This Row],[Discount %2]])</f>
        <v>204216.75</v>
      </c>
      <c r="P252" t="s">
        <v>26</v>
      </c>
      <c r="Q252">
        <v>5</v>
      </c>
      <c r="R252" t="s">
        <v>28</v>
      </c>
      <c r="S252">
        <v>122</v>
      </c>
      <c r="T252" s="1">
        <v>394393</v>
      </c>
    </row>
    <row r="253" spans="1:20" x14ac:dyDescent="0.3">
      <c r="A253" t="s">
        <v>730</v>
      </c>
      <c r="B253" s="9">
        <v>45379</v>
      </c>
      <c r="C253" t="s">
        <v>19</v>
      </c>
      <c r="D253" t="s">
        <v>20</v>
      </c>
      <c r="E253" t="s">
        <v>21</v>
      </c>
      <c r="F253" t="s">
        <v>731</v>
      </c>
      <c r="G253" t="s">
        <v>732</v>
      </c>
      <c r="H253" t="s">
        <v>40</v>
      </c>
      <c r="I253" t="s">
        <v>171</v>
      </c>
      <c r="J253">
        <v>6</v>
      </c>
      <c r="K253" s="1">
        <v>14169</v>
      </c>
      <c r="L253" s="1">
        <v>85014</v>
      </c>
      <c r="M253">
        <v>0</v>
      </c>
      <c r="N253" s="10">
        <v>0</v>
      </c>
      <c r="O253" s="1">
        <f>Table1[[#This Row],[Total Sales NGN]]-(Table1[[#This Row],[Total Sales NGN]]*Table1[[#This Row],[Discount %2]])</f>
        <v>85014</v>
      </c>
      <c r="P253" t="s">
        <v>27</v>
      </c>
      <c r="Q253">
        <v>2</v>
      </c>
      <c r="R253" t="s">
        <v>35</v>
      </c>
      <c r="S253">
        <v>74</v>
      </c>
      <c r="T253" s="1">
        <v>394393</v>
      </c>
    </row>
    <row r="254" spans="1:20" x14ac:dyDescent="0.3">
      <c r="A254" t="s">
        <v>733</v>
      </c>
      <c r="B254" s="9">
        <v>45619</v>
      </c>
      <c r="C254" t="s">
        <v>19</v>
      </c>
      <c r="D254" t="s">
        <v>20</v>
      </c>
      <c r="E254" t="s">
        <v>53</v>
      </c>
      <c r="F254" t="s">
        <v>734</v>
      </c>
      <c r="G254" t="s">
        <v>27</v>
      </c>
      <c r="H254" t="s">
        <v>32</v>
      </c>
      <c r="I254" t="s">
        <v>113</v>
      </c>
      <c r="J254">
        <v>17</v>
      </c>
      <c r="K254" s="1">
        <v>24264</v>
      </c>
      <c r="L254" s="1">
        <v>412488</v>
      </c>
      <c r="M254" t="s">
        <v>27</v>
      </c>
      <c r="N254" s="10">
        <v>0</v>
      </c>
      <c r="O254" s="1">
        <f>Table1[[#This Row],[Total Sales NGN]]-(Table1[[#This Row],[Total Sales NGN]]*Table1[[#This Row],[Discount %2]])</f>
        <v>412488</v>
      </c>
      <c r="P254" t="s">
        <v>47</v>
      </c>
      <c r="Q254">
        <v>3</v>
      </c>
      <c r="R254" t="s">
        <v>35</v>
      </c>
      <c r="S254">
        <v>101</v>
      </c>
      <c r="T254" s="1">
        <v>458369</v>
      </c>
    </row>
    <row r="255" spans="1:20" x14ac:dyDescent="0.3">
      <c r="A255" t="s">
        <v>735</v>
      </c>
      <c r="B255" s="9">
        <v>44967</v>
      </c>
      <c r="C255" t="s">
        <v>19</v>
      </c>
      <c r="D255" t="s">
        <v>20</v>
      </c>
      <c r="E255" t="s">
        <v>37</v>
      </c>
      <c r="F255" t="s">
        <v>736</v>
      </c>
      <c r="G255" t="s">
        <v>737</v>
      </c>
      <c r="H255" t="s">
        <v>65</v>
      </c>
      <c r="I255" t="s">
        <v>78</v>
      </c>
      <c r="J255">
        <v>19</v>
      </c>
      <c r="K255" s="1">
        <v>159639</v>
      </c>
      <c r="L255" s="1">
        <v>3033141</v>
      </c>
      <c r="M255">
        <v>0</v>
      </c>
      <c r="N255" s="10">
        <v>0</v>
      </c>
      <c r="O255" s="1">
        <f>Table1[[#This Row],[Total Sales NGN]]-(Table1[[#This Row],[Total Sales NGN]]*Table1[[#This Row],[Discount %2]])</f>
        <v>3033141</v>
      </c>
      <c r="P255" t="s">
        <v>27</v>
      </c>
      <c r="Q255" t="s">
        <v>27</v>
      </c>
      <c r="R255" t="s">
        <v>35</v>
      </c>
      <c r="S255">
        <v>8</v>
      </c>
      <c r="T255" s="1">
        <v>744194</v>
      </c>
    </row>
    <row r="256" spans="1:20" x14ac:dyDescent="0.3">
      <c r="A256" t="s">
        <v>738</v>
      </c>
      <c r="B256" s="9">
        <v>45552</v>
      </c>
      <c r="C256" t="s">
        <v>19</v>
      </c>
      <c r="D256" t="s">
        <v>20</v>
      </c>
      <c r="E256" t="s">
        <v>21</v>
      </c>
      <c r="F256" t="s">
        <v>739</v>
      </c>
      <c r="G256" t="s">
        <v>27</v>
      </c>
      <c r="H256" t="s">
        <v>45</v>
      </c>
      <c r="I256" t="s">
        <v>181</v>
      </c>
      <c r="J256">
        <v>1</v>
      </c>
      <c r="K256" s="1">
        <v>9459</v>
      </c>
      <c r="L256" s="1">
        <v>9459</v>
      </c>
      <c r="M256">
        <v>15</v>
      </c>
      <c r="N256" s="10">
        <v>0.15</v>
      </c>
      <c r="O256" s="1">
        <f>Table1[[#This Row],[Total Sales NGN]]-(Table1[[#This Row],[Total Sales NGN]]*Table1[[#This Row],[Discount %2]])</f>
        <v>8040.15</v>
      </c>
      <c r="P256" t="s">
        <v>26</v>
      </c>
      <c r="Q256">
        <v>1</v>
      </c>
      <c r="R256" t="s">
        <v>28</v>
      </c>
      <c r="S256">
        <v>13</v>
      </c>
      <c r="T256" s="1">
        <v>313112</v>
      </c>
    </row>
    <row r="257" spans="1:20" x14ac:dyDescent="0.3">
      <c r="A257" t="s">
        <v>740</v>
      </c>
      <c r="B257" s="9">
        <v>45224</v>
      </c>
      <c r="C257" t="s">
        <v>19</v>
      </c>
      <c r="D257" t="s">
        <v>20</v>
      </c>
      <c r="E257" t="s">
        <v>37</v>
      </c>
      <c r="F257" t="s">
        <v>262</v>
      </c>
      <c r="G257" t="s">
        <v>741</v>
      </c>
      <c r="H257" t="s">
        <v>45</v>
      </c>
      <c r="I257" t="s">
        <v>98</v>
      </c>
      <c r="J257">
        <v>6</v>
      </c>
      <c r="K257" s="1">
        <v>43394</v>
      </c>
      <c r="L257" s="1">
        <v>260364</v>
      </c>
      <c r="M257">
        <v>0</v>
      </c>
      <c r="N257" s="10">
        <v>0</v>
      </c>
      <c r="O257" s="1">
        <f>Table1[[#This Row],[Total Sales NGN]]-(Table1[[#This Row],[Total Sales NGN]]*Table1[[#This Row],[Discount %2]])</f>
        <v>260364</v>
      </c>
      <c r="P257" t="s">
        <v>57</v>
      </c>
      <c r="Q257">
        <v>1</v>
      </c>
      <c r="R257" t="s">
        <v>35</v>
      </c>
      <c r="S257">
        <v>156</v>
      </c>
      <c r="T257" s="1">
        <v>313112</v>
      </c>
    </row>
    <row r="258" spans="1:20" x14ac:dyDescent="0.3">
      <c r="A258" t="s">
        <v>742</v>
      </c>
      <c r="B258" s="9">
        <v>45549</v>
      </c>
      <c r="C258" t="s">
        <v>19</v>
      </c>
      <c r="D258" t="s">
        <v>20</v>
      </c>
      <c r="E258" t="s">
        <v>21</v>
      </c>
      <c r="F258" t="s">
        <v>498</v>
      </c>
      <c r="G258" t="s">
        <v>743</v>
      </c>
      <c r="H258" t="s">
        <v>32</v>
      </c>
      <c r="I258" t="s">
        <v>113</v>
      </c>
      <c r="J258">
        <v>1</v>
      </c>
      <c r="K258" s="1">
        <v>1626</v>
      </c>
      <c r="L258" s="1">
        <v>1626</v>
      </c>
      <c r="M258">
        <v>10</v>
      </c>
      <c r="N258" s="10">
        <v>0.1</v>
      </c>
      <c r="O258" s="1">
        <f>Table1[[#This Row],[Total Sales NGN]]-(Table1[[#This Row],[Total Sales NGN]]*Table1[[#This Row],[Discount %2]])</f>
        <v>1463.4</v>
      </c>
      <c r="P258" t="s">
        <v>57</v>
      </c>
      <c r="Q258">
        <v>3</v>
      </c>
      <c r="R258" t="s">
        <v>35</v>
      </c>
      <c r="S258">
        <v>130</v>
      </c>
      <c r="T258" s="1">
        <v>458369</v>
      </c>
    </row>
    <row r="259" spans="1:20" x14ac:dyDescent="0.3">
      <c r="A259" t="s">
        <v>744</v>
      </c>
      <c r="B259" s="9">
        <v>45470</v>
      </c>
      <c r="C259" t="s">
        <v>19</v>
      </c>
      <c r="D259" t="s">
        <v>20</v>
      </c>
      <c r="E259" t="s">
        <v>37</v>
      </c>
      <c r="F259" t="s">
        <v>218</v>
      </c>
      <c r="G259" t="s">
        <v>745</v>
      </c>
      <c r="H259" t="s">
        <v>32</v>
      </c>
      <c r="I259" t="s">
        <v>113</v>
      </c>
      <c r="J259">
        <v>9</v>
      </c>
      <c r="K259" s="1">
        <v>18387</v>
      </c>
      <c r="L259" s="1">
        <v>165483</v>
      </c>
      <c r="M259">
        <v>0</v>
      </c>
      <c r="N259" s="10">
        <v>0</v>
      </c>
      <c r="O259" s="1">
        <f>Table1[[#This Row],[Total Sales NGN]]-(Table1[[#This Row],[Total Sales NGN]]*Table1[[#This Row],[Discount %2]])</f>
        <v>165483</v>
      </c>
      <c r="P259" t="s">
        <v>34</v>
      </c>
      <c r="Q259">
        <v>4</v>
      </c>
      <c r="R259" t="s">
        <v>35</v>
      </c>
      <c r="S259">
        <v>136</v>
      </c>
      <c r="T259" s="1">
        <v>458369</v>
      </c>
    </row>
    <row r="260" spans="1:20" x14ac:dyDescent="0.3">
      <c r="A260" t="s">
        <v>746</v>
      </c>
      <c r="B260" s="9">
        <v>45518</v>
      </c>
      <c r="C260" t="s">
        <v>19</v>
      </c>
      <c r="D260" t="s">
        <v>20</v>
      </c>
      <c r="E260" t="s">
        <v>21</v>
      </c>
      <c r="F260" t="s">
        <v>747</v>
      </c>
      <c r="G260" t="s">
        <v>748</v>
      </c>
      <c r="H260" t="s">
        <v>45</v>
      </c>
      <c r="I260" t="s">
        <v>98</v>
      </c>
      <c r="J260">
        <v>6</v>
      </c>
      <c r="K260" s="1">
        <v>18817</v>
      </c>
      <c r="L260" s="1">
        <v>112902</v>
      </c>
      <c r="M260">
        <v>0</v>
      </c>
      <c r="N260" s="10">
        <v>0</v>
      </c>
      <c r="O260" s="1">
        <f>Table1[[#This Row],[Total Sales NGN]]-(Table1[[#This Row],[Total Sales NGN]]*Table1[[#This Row],[Discount %2]])</f>
        <v>112902</v>
      </c>
      <c r="P260" t="s">
        <v>47</v>
      </c>
      <c r="Q260">
        <v>2</v>
      </c>
      <c r="R260" t="s">
        <v>35</v>
      </c>
      <c r="S260">
        <v>159</v>
      </c>
      <c r="T260" s="1">
        <v>313112</v>
      </c>
    </row>
    <row r="261" spans="1:20" x14ac:dyDescent="0.3">
      <c r="A261" t="s">
        <v>749</v>
      </c>
      <c r="B261" s="9">
        <v>45527</v>
      </c>
      <c r="C261" t="s">
        <v>19</v>
      </c>
      <c r="D261" t="s">
        <v>20</v>
      </c>
      <c r="E261" t="s">
        <v>21</v>
      </c>
      <c r="F261" t="s">
        <v>655</v>
      </c>
      <c r="G261" t="s">
        <v>750</v>
      </c>
      <c r="H261" t="s">
        <v>32</v>
      </c>
      <c r="I261" t="s">
        <v>33</v>
      </c>
      <c r="J261">
        <v>6</v>
      </c>
      <c r="K261" s="1">
        <v>9652</v>
      </c>
      <c r="L261" s="1">
        <v>57912</v>
      </c>
      <c r="M261" t="s">
        <v>27</v>
      </c>
      <c r="N261" s="10">
        <v>0</v>
      </c>
      <c r="O261" s="1">
        <f>Table1[[#This Row],[Total Sales NGN]]-(Table1[[#This Row],[Total Sales NGN]]*Table1[[#This Row],[Discount %2]])</f>
        <v>57912</v>
      </c>
      <c r="P261" t="s">
        <v>27</v>
      </c>
      <c r="Q261">
        <v>1</v>
      </c>
      <c r="R261" t="s">
        <v>35</v>
      </c>
      <c r="S261">
        <v>175</v>
      </c>
      <c r="T261" s="1">
        <v>458369</v>
      </c>
    </row>
    <row r="262" spans="1:20" x14ac:dyDescent="0.3">
      <c r="A262" t="s">
        <v>751</v>
      </c>
      <c r="B262" s="9">
        <v>45110</v>
      </c>
      <c r="C262" t="s">
        <v>19</v>
      </c>
      <c r="D262" t="s">
        <v>20</v>
      </c>
      <c r="E262" t="s">
        <v>21</v>
      </c>
      <c r="F262" t="s">
        <v>59</v>
      </c>
      <c r="G262" t="s">
        <v>752</v>
      </c>
      <c r="H262" t="s">
        <v>24</v>
      </c>
      <c r="I262" t="s">
        <v>174</v>
      </c>
      <c r="J262">
        <v>6</v>
      </c>
      <c r="K262" s="1">
        <v>157783</v>
      </c>
      <c r="L262" s="1">
        <v>946698</v>
      </c>
      <c r="M262">
        <v>0</v>
      </c>
      <c r="N262" s="10">
        <v>0</v>
      </c>
      <c r="O262" s="1">
        <f>Table1[[#This Row],[Total Sales NGN]]-(Table1[[#This Row],[Total Sales NGN]]*Table1[[#This Row],[Discount %2]])</f>
        <v>946698</v>
      </c>
      <c r="P262" t="s">
        <v>26</v>
      </c>
      <c r="Q262">
        <v>2</v>
      </c>
      <c r="R262" t="s">
        <v>35</v>
      </c>
      <c r="S262">
        <v>146</v>
      </c>
      <c r="T262" s="1">
        <v>1470487</v>
      </c>
    </row>
    <row r="263" spans="1:20" x14ac:dyDescent="0.3">
      <c r="A263" t="s">
        <v>753</v>
      </c>
      <c r="B263" s="9">
        <v>45596</v>
      </c>
      <c r="C263" t="s">
        <v>19</v>
      </c>
      <c r="D263" t="s">
        <v>20</v>
      </c>
      <c r="E263" t="s">
        <v>37</v>
      </c>
      <c r="F263" t="s">
        <v>412</v>
      </c>
      <c r="G263" t="s">
        <v>754</v>
      </c>
      <c r="H263" t="s">
        <v>45</v>
      </c>
      <c r="I263" t="s">
        <v>130</v>
      </c>
      <c r="J263">
        <v>9</v>
      </c>
      <c r="K263" s="1">
        <v>24068</v>
      </c>
      <c r="L263" s="1">
        <v>216612</v>
      </c>
      <c r="M263">
        <v>0</v>
      </c>
      <c r="N263" s="10">
        <v>0</v>
      </c>
      <c r="O263" s="1">
        <f>Table1[[#This Row],[Total Sales NGN]]-(Table1[[#This Row],[Total Sales NGN]]*Table1[[#This Row],[Discount %2]])</f>
        <v>216612</v>
      </c>
      <c r="P263" t="s">
        <v>34</v>
      </c>
      <c r="Q263">
        <v>2</v>
      </c>
      <c r="R263" t="s">
        <v>35</v>
      </c>
      <c r="S263">
        <v>3</v>
      </c>
      <c r="T263" s="1">
        <v>313112</v>
      </c>
    </row>
    <row r="264" spans="1:20" x14ac:dyDescent="0.3">
      <c r="A264" t="s">
        <v>755</v>
      </c>
      <c r="B264" s="9">
        <v>45213</v>
      </c>
      <c r="C264" t="s">
        <v>19</v>
      </c>
      <c r="D264" t="s">
        <v>20</v>
      </c>
      <c r="E264" t="s">
        <v>37</v>
      </c>
      <c r="F264" t="s">
        <v>756</v>
      </c>
      <c r="G264" t="s">
        <v>757</v>
      </c>
      <c r="H264" t="s">
        <v>24</v>
      </c>
      <c r="I264" t="s">
        <v>25</v>
      </c>
      <c r="J264">
        <v>7</v>
      </c>
      <c r="K264" s="1">
        <v>214957</v>
      </c>
      <c r="L264" s="1">
        <v>1504699</v>
      </c>
      <c r="M264">
        <v>0</v>
      </c>
      <c r="N264" s="10">
        <v>0</v>
      </c>
      <c r="O264" s="1">
        <f>Table1[[#This Row],[Total Sales NGN]]-(Table1[[#This Row],[Total Sales NGN]]*Table1[[#This Row],[Discount %2]])</f>
        <v>1504699</v>
      </c>
      <c r="P264" t="s">
        <v>34</v>
      </c>
      <c r="Q264" t="s">
        <v>27</v>
      </c>
      <c r="R264" t="s">
        <v>35</v>
      </c>
      <c r="S264">
        <v>16</v>
      </c>
      <c r="T264" s="1">
        <v>1470487</v>
      </c>
    </row>
    <row r="265" spans="1:20" x14ac:dyDescent="0.3">
      <c r="A265" t="s">
        <v>758</v>
      </c>
      <c r="B265" s="9">
        <v>45582</v>
      </c>
      <c r="C265" t="s">
        <v>19</v>
      </c>
      <c r="D265" t="s">
        <v>20</v>
      </c>
      <c r="E265" t="s">
        <v>53</v>
      </c>
      <c r="F265" t="s">
        <v>759</v>
      </c>
      <c r="G265" t="s">
        <v>760</v>
      </c>
      <c r="H265" t="s">
        <v>45</v>
      </c>
      <c r="I265" t="s">
        <v>130</v>
      </c>
      <c r="J265">
        <v>4</v>
      </c>
      <c r="K265" s="1">
        <v>19700</v>
      </c>
      <c r="L265" s="1">
        <v>78800</v>
      </c>
      <c r="M265">
        <v>5</v>
      </c>
      <c r="N265" s="10">
        <v>0.05</v>
      </c>
      <c r="O265" s="1">
        <f>Table1[[#This Row],[Total Sales NGN]]-(Table1[[#This Row],[Total Sales NGN]]*Table1[[#This Row],[Discount %2]])</f>
        <v>74860</v>
      </c>
      <c r="P265" t="s">
        <v>57</v>
      </c>
      <c r="Q265" t="s">
        <v>27</v>
      </c>
      <c r="R265" t="s">
        <v>35</v>
      </c>
      <c r="S265">
        <v>123</v>
      </c>
      <c r="T265" s="1">
        <v>313112</v>
      </c>
    </row>
    <row r="266" spans="1:20" x14ac:dyDescent="0.3">
      <c r="A266" t="s">
        <v>761</v>
      </c>
      <c r="B266" s="9">
        <v>44958</v>
      </c>
      <c r="C266" t="s">
        <v>19</v>
      </c>
      <c r="D266" t="s">
        <v>20</v>
      </c>
      <c r="E266" t="s">
        <v>21</v>
      </c>
      <c r="F266" t="s">
        <v>762</v>
      </c>
      <c r="G266" t="s">
        <v>763</v>
      </c>
      <c r="H266" t="s">
        <v>24</v>
      </c>
      <c r="I266" t="s">
        <v>92</v>
      </c>
      <c r="J266">
        <v>2</v>
      </c>
      <c r="K266" s="1">
        <v>157342</v>
      </c>
      <c r="L266" s="1">
        <v>314684</v>
      </c>
      <c r="M266">
        <v>0</v>
      </c>
      <c r="N266" s="10">
        <v>0</v>
      </c>
      <c r="O266" s="1">
        <f>Table1[[#This Row],[Total Sales NGN]]-(Table1[[#This Row],[Total Sales NGN]]*Table1[[#This Row],[Discount %2]])</f>
        <v>314684</v>
      </c>
      <c r="P266" t="s">
        <v>26</v>
      </c>
      <c r="Q266">
        <v>3</v>
      </c>
      <c r="R266" t="s">
        <v>28</v>
      </c>
      <c r="S266">
        <v>23</v>
      </c>
      <c r="T266" s="1">
        <v>1470487</v>
      </c>
    </row>
    <row r="267" spans="1:20" x14ac:dyDescent="0.3">
      <c r="A267" t="s">
        <v>764</v>
      </c>
      <c r="B267" s="9">
        <v>45553</v>
      </c>
      <c r="C267" t="s">
        <v>19</v>
      </c>
      <c r="D267" t="s">
        <v>20</v>
      </c>
      <c r="E267" t="s">
        <v>21</v>
      </c>
      <c r="F267" t="s">
        <v>765</v>
      </c>
      <c r="G267" t="s">
        <v>766</v>
      </c>
      <c r="H267" t="s">
        <v>45</v>
      </c>
      <c r="I267" t="s">
        <v>98</v>
      </c>
      <c r="J267">
        <v>15</v>
      </c>
      <c r="K267" s="1">
        <v>31556</v>
      </c>
      <c r="L267" s="1">
        <v>473340</v>
      </c>
      <c r="M267">
        <v>10</v>
      </c>
      <c r="N267" s="10">
        <v>0.1</v>
      </c>
      <c r="O267" s="1">
        <f>Table1[[#This Row],[Total Sales NGN]]-(Table1[[#This Row],[Total Sales NGN]]*Table1[[#This Row],[Discount %2]])</f>
        <v>426006</v>
      </c>
      <c r="P267" t="s">
        <v>57</v>
      </c>
      <c r="Q267">
        <v>4</v>
      </c>
      <c r="R267" t="s">
        <v>27</v>
      </c>
      <c r="S267">
        <v>120</v>
      </c>
      <c r="T267" s="1">
        <v>313112</v>
      </c>
    </row>
    <row r="268" spans="1:20" x14ac:dyDescent="0.3">
      <c r="A268" t="s">
        <v>767</v>
      </c>
      <c r="B268" s="9">
        <v>45575</v>
      </c>
      <c r="C268" t="s">
        <v>19</v>
      </c>
      <c r="D268" t="s">
        <v>20</v>
      </c>
      <c r="E268" t="s">
        <v>37</v>
      </c>
      <c r="F268" t="s">
        <v>768</v>
      </c>
      <c r="G268" t="s">
        <v>769</v>
      </c>
      <c r="H268" t="s">
        <v>40</v>
      </c>
      <c r="I268" t="s">
        <v>123</v>
      </c>
      <c r="J268">
        <v>19</v>
      </c>
      <c r="K268" s="1">
        <v>6490</v>
      </c>
      <c r="L268" s="1">
        <v>123310</v>
      </c>
      <c r="M268" t="s">
        <v>27</v>
      </c>
      <c r="N268" s="10">
        <v>0</v>
      </c>
      <c r="O268" s="1">
        <f>Table1[[#This Row],[Total Sales NGN]]-(Table1[[#This Row],[Total Sales NGN]]*Table1[[#This Row],[Discount %2]])</f>
        <v>123310</v>
      </c>
      <c r="P268" t="s">
        <v>34</v>
      </c>
      <c r="Q268">
        <v>4</v>
      </c>
      <c r="R268" t="s">
        <v>35</v>
      </c>
      <c r="S268">
        <v>177</v>
      </c>
      <c r="T268" s="1">
        <v>394393</v>
      </c>
    </row>
    <row r="269" spans="1:20" x14ac:dyDescent="0.3">
      <c r="A269" t="s">
        <v>770</v>
      </c>
      <c r="B269" s="9">
        <v>45266</v>
      </c>
      <c r="C269" t="s">
        <v>19</v>
      </c>
      <c r="D269" t="s">
        <v>20</v>
      </c>
      <c r="E269" t="s">
        <v>21</v>
      </c>
      <c r="F269" t="s">
        <v>771</v>
      </c>
      <c r="G269" t="s">
        <v>772</v>
      </c>
      <c r="H269" t="s">
        <v>32</v>
      </c>
      <c r="I269" t="s">
        <v>117</v>
      </c>
      <c r="J269">
        <v>20</v>
      </c>
      <c r="K269" s="1">
        <v>2844</v>
      </c>
      <c r="L269" s="1">
        <v>56880</v>
      </c>
      <c r="M269">
        <v>0</v>
      </c>
      <c r="N269" s="10">
        <v>0</v>
      </c>
      <c r="O269" s="1">
        <f>Table1[[#This Row],[Total Sales NGN]]-(Table1[[#This Row],[Total Sales NGN]]*Table1[[#This Row],[Discount %2]])</f>
        <v>56880</v>
      </c>
      <c r="P269" t="s">
        <v>27</v>
      </c>
      <c r="Q269">
        <v>4</v>
      </c>
      <c r="R269" t="s">
        <v>35</v>
      </c>
      <c r="S269">
        <v>39</v>
      </c>
      <c r="T269" s="1">
        <v>458369</v>
      </c>
    </row>
    <row r="270" spans="1:20" x14ac:dyDescent="0.3">
      <c r="A270" t="s">
        <v>773</v>
      </c>
      <c r="B270" s="9">
        <v>45181</v>
      </c>
      <c r="C270" t="s">
        <v>19</v>
      </c>
      <c r="D270" t="s">
        <v>20</v>
      </c>
      <c r="E270" t="s">
        <v>53</v>
      </c>
      <c r="F270" t="s">
        <v>634</v>
      </c>
      <c r="G270" t="s">
        <v>774</v>
      </c>
      <c r="H270" t="s">
        <v>40</v>
      </c>
      <c r="I270" t="s">
        <v>70</v>
      </c>
      <c r="J270">
        <v>11</v>
      </c>
      <c r="K270" s="1">
        <v>7382</v>
      </c>
      <c r="L270" s="1">
        <v>81202</v>
      </c>
      <c r="M270">
        <v>0</v>
      </c>
      <c r="N270" s="10">
        <v>0</v>
      </c>
      <c r="O270" s="1">
        <f>Table1[[#This Row],[Total Sales NGN]]-(Table1[[#This Row],[Total Sales NGN]]*Table1[[#This Row],[Discount %2]])</f>
        <v>81202</v>
      </c>
      <c r="P270" t="s">
        <v>57</v>
      </c>
      <c r="Q270">
        <v>2</v>
      </c>
      <c r="R270" t="s">
        <v>28</v>
      </c>
      <c r="S270">
        <v>163</v>
      </c>
      <c r="T270" s="1">
        <v>394393</v>
      </c>
    </row>
    <row r="271" spans="1:20" x14ac:dyDescent="0.3">
      <c r="A271" t="s">
        <v>775</v>
      </c>
      <c r="B271" s="9">
        <v>45283</v>
      </c>
      <c r="C271" t="s">
        <v>19</v>
      </c>
      <c r="D271" t="s">
        <v>20</v>
      </c>
      <c r="E271" t="s">
        <v>53</v>
      </c>
      <c r="F271" t="s">
        <v>316</v>
      </c>
      <c r="G271" t="s">
        <v>776</v>
      </c>
      <c r="H271" t="s">
        <v>24</v>
      </c>
      <c r="I271" t="s">
        <v>174</v>
      </c>
      <c r="J271">
        <v>12</v>
      </c>
      <c r="K271" s="1">
        <v>345800</v>
      </c>
      <c r="L271" s="1">
        <v>4149600</v>
      </c>
      <c r="M271">
        <v>0</v>
      </c>
      <c r="N271" s="10">
        <v>0</v>
      </c>
      <c r="O271" s="1">
        <f>Table1[[#This Row],[Total Sales NGN]]-(Table1[[#This Row],[Total Sales NGN]]*Table1[[#This Row],[Discount %2]])</f>
        <v>4149600</v>
      </c>
      <c r="P271" t="s">
        <v>47</v>
      </c>
      <c r="Q271">
        <v>2</v>
      </c>
      <c r="R271" t="s">
        <v>28</v>
      </c>
      <c r="S271">
        <v>23</v>
      </c>
      <c r="T271" s="1">
        <v>1470487</v>
      </c>
    </row>
    <row r="272" spans="1:20" x14ac:dyDescent="0.3">
      <c r="A272" t="s">
        <v>777</v>
      </c>
      <c r="B272" s="9">
        <v>45498</v>
      </c>
      <c r="C272" t="s">
        <v>19</v>
      </c>
      <c r="D272" t="s">
        <v>20</v>
      </c>
      <c r="E272" t="s">
        <v>21</v>
      </c>
      <c r="F272" t="s">
        <v>778</v>
      </c>
      <c r="G272" t="s">
        <v>779</v>
      </c>
      <c r="H272" t="s">
        <v>32</v>
      </c>
      <c r="I272" t="s">
        <v>117</v>
      </c>
      <c r="J272">
        <v>12</v>
      </c>
      <c r="K272" s="1">
        <v>11562</v>
      </c>
      <c r="L272" s="1">
        <v>138744</v>
      </c>
      <c r="M272">
        <v>20</v>
      </c>
      <c r="N272" s="10">
        <v>0.2</v>
      </c>
      <c r="O272" s="1">
        <f>Table1[[#This Row],[Total Sales NGN]]-(Table1[[#This Row],[Total Sales NGN]]*Table1[[#This Row],[Discount %2]])</f>
        <v>110995.2</v>
      </c>
      <c r="P272" t="s">
        <v>47</v>
      </c>
      <c r="Q272">
        <v>5</v>
      </c>
      <c r="R272" t="s">
        <v>35</v>
      </c>
      <c r="S272">
        <v>18</v>
      </c>
      <c r="T272" s="1">
        <v>458369</v>
      </c>
    </row>
    <row r="273" spans="1:20" x14ac:dyDescent="0.3">
      <c r="A273" t="s">
        <v>780</v>
      </c>
      <c r="B273" s="9">
        <v>45324</v>
      </c>
      <c r="C273" t="s">
        <v>19</v>
      </c>
      <c r="D273" t="s">
        <v>20</v>
      </c>
      <c r="E273" t="s">
        <v>37</v>
      </c>
      <c r="F273" t="s">
        <v>781</v>
      </c>
      <c r="G273" t="s">
        <v>782</v>
      </c>
      <c r="H273" t="s">
        <v>24</v>
      </c>
      <c r="I273" t="s">
        <v>25</v>
      </c>
      <c r="J273">
        <v>18</v>
      </c>
      <c r="K273" s="1">
        <v>229018</v>
      </c>
      <c r="L273" s="1">
        <v>4122324</v>
      </c>
      <c r="M273">
        <v>15</v>
      </c>
      <c r="N273" s="10">
        <v>0.15</v>
      </c>
      <c r="O273" s="1">
        <f>Table1[[#This Row],[Total Sales NGN]]-(Table1[[#This Row],[Total Sales NGN]]*Table1[[#This Row],[Discount %2]])</f>
        <v>3503975.4</v>
      </c>
      <c r="P273" t="s">
        <v>27</v>
      </c>
      <c r="Q273">
        <v>5</v>
      </c>
      <c r="R273" t="s">
        <v>35</v>
      </c>
      <c r="S273">
        <v>55</v>
      </c>
      <c r="T273" s="1">
        <v>1470487</v>
      </c>
    </row>
    <row r="274" spans="1:20" x14ac:dyDescent="0.3">
      <c r="A274" t="s">
        <v>783</v>
      </c>
      <c r="B274" s="9">
        <v>45533</v>
      </c>
      <c r="C274" t="s">
        <v>19</v>
      </c>
      <c r="D274" t="s">
        <v>20</v>
      </c>
      <c r="E274" t="s">
        <v>37</v>
      </c>
      <c r="F274" t="s">
        <v>565</v>
      </c>
      <c r="G274" t="s">
        <v>784</v>
      </c>
      <c r="H274" t="s">
        <v>24</v>
      </c>
      <c r="I274" t="s">
        <v>25</v>
      </c>
      <c r="J274">
        <v>11</v>
      </c>
      <c r="K274" s="1">
        <v>110336</v>
      </c>
      <c r="L274" s="1">
        <v>1213696</v>
      </c>
      <c r="M274">
        <v>15</v>
      </c>
      <c r="N274" s="10">
        <v>0.15</v>
      </c>
      <c r="O274" s="1">
        <f>Table1[[#This Row],[Total Sales NGN]]-(Table1[[#This Row],[Total Sales NGN]]*Table1[[#This Row],[Discount %2]])</f>
        <v>1031641.6</v>
      </c>
      <c r="P274" t="s">
        <v>47</v>
      </c>
      <c r="Q274">
        <v>2</v>
      </c>
      <c r="R274" t="s">
        <v>35</v>
      </c>
      <c r="S274">
        <v>104</v>
      </c>
      <c r="T274" s="1">
        <v>1470487</v>
      </c>
    </row>
    <row r="275" spans="1:20" x14ac:dyDescent="0.3">
      <c r="A275" t="s">
        <v>785</v>
      </c>
      <c r="B275" s="9">
        <v>44948</v>
      </c>
      <c r="C275" t="s">
        <v>19</v>
      </c>
      <c r="D275" t="s">
        <v>20</v>
      </c>
      <c r="E275" t="s">
        <v>37</v>
      </c>
      <c r="F275" t="s">
        <v>128</v>
      </c>
      <c r="G275" t="s">
        <v>786</v>
      </c>
      <c r="H275" t="s">
        <v>32</v>
      </c>
      <c r="I275" t="s">
        <v>33</v>
      </c>
      <c r="J275">
        <v>19</v>
      </c>
      <c r="K275" s="1">
        <v>10068</v>
      </c>
      <c r="L275" s="1">
        <v>191292</v>
      </c>
      <c r="M275">
        <v>0</v>
      </c>
      <c r="N275" s="10">
        <v>0</v>
      </c>
      <c r="O275" s="1">
        <f>Table1[[#This Row],[Total Sales NGN]]-(Table1[[#This Row],[Total Sales NGN]]*Table1[[#This Row],[Discount %2]])</f>
        <v>191292</v>
      </c>
      <c r="P275" t="s">
        <v>57</v>
      </c>
      <c r="Q275">
        <v>2</v>
      </c>
      <c r="R275" t="s">
        <v>28</v>
      </c>
      <c r="S275">
        <v>179</v>
      </c>
      <c r="T275" s="1">
        <v>458369</v>
      </c>
    </row>
    <row r="276" spans="1:20" x14ac:dyDescent="0.3">
      <c r="A276" t="s">
        <v>787</v>
      </c>
      <c r="B276" s="9">
        <v>45053</v>
      </c>
      <c r="C276" t="s">
        <v>19</v>
      </c>
      <c r="D276" t="s">
        <v>20</v>
      </c>
      <c r="E276" t="s">
        <v>21</v>
      </c>
      <c r="F276" t="s">
        <v>412</v>
      </c>
      <c r="G276" t="s">
        <v>788</v>
      </c>
      <c r="H276" t="s">
        <v>24</v>
      </c>
      <c r="I276" t="s">
        <v>161</v>
      </c>
      <c r="J276">
        <v>2</v>
      </c>
      <c r="K276" s="1">
        <v>228200</v>
      </c>
      <c r="L276" s="1">
        <v>456400</v>
      </c>
      <c r="M276">
        <v>0</v>
      </c>
      <c r="N276" s="10">
        <v>0</v>
      </c>
      <c r="O276" s="1">
        <f>Table1[[#This Row],[Total Sales NGN]]-(Table1[[#This Row],[Total Sales NGN]]*Table1[[#This Row],[Discount %2]])</f>
        <v>456400</v>
      </c>
      <c r="P276" t="s">
        <v>57</v>
      </c>
      <c r="Q276" t="s">
        <v>27</v>
      </c>
      <c r="R276" t="s">
        <v>28</v>
      </c>
      <c r="S276">
        <v>199</v>
      </c>
      <c r="T276" s="1">
        <v>1470487</v>
      </c>
    </row>
    <row r="277" spans="1:20" x14ac:dyDescent="0.3">
      <c r="A277" t="s">
        <v>789</v>
      </c>
      <c r="B277" s="9">
        <v>45628</v>
      </c>
      <c r="C277" t="s">
        <v>19</v>
      </c>
      <c r="D277" t="s">
        <v>20</v>
      </c>
      <c r="E277" t="s">
        <v>37</v>
      </c>
      <c r="F277" t="s">
        <v>731</v>
      </c>
      <c r="G277" t="s">
        <v>790</v>
      </c>
      <c r="H277" t="s">
        <v>24</v>
      </c>
      <c r="I277" t="s">
        <v>174</v>
      </c>
      <c r="J277">
        <v>16</v>
      </c>
      <c r="K277" s="1">
        <v>99948</v>
      </c>
      <c r="L277" s="1">
        <v>1599168</v>
      </c>
      <c r="M277">
        <v>0</v>
      </c>
      <c r="N277" s="10">
        <v>0</v>
      </c>
      <c r="O277" s="1">
        <f>Table1[[#This Row],[Total Sales NGN]]-(Table1[[#This Row],[Total Sales NGN]]*Table1[[#This Row],[Discount %2]])</f>
        <v>1599168</v>
      </c>
      <c r="P277" t="s">
        <v>57</v>
      </c>
      <c r="Q277">
        <v>4</v>
      </c>
      <c r="R277" t="s">
        <v>35</v>
      </c>
      <c r="S277">
        <v>53</v>
      </c>
      <c r="T277" s="1">
        <v>1470487</v>
      </c>
    </row>
    <row r="278" spans="1:20" x14ac:dyDescent="0.3">
      <c r="A278" t="s">
        <v>791</v>
      </c>
      <c r="B278" s="9">
        <v>45097</v>
      </c>
      <c r="C278" t="s">
        <v>19</v>
      </c>
      <c r="D278" t="s">
        <v>20</v>
      </c>
      <c r="E278" t="s">
        <v>37</v>
      </c>
      <c r="F278" t="s">
        <v>792</v>
      </c>
      <c r="G278" t="s">
        <v>793</v>
      </c>
      <c r="H278" t="s">
        <v>24</v>
      </c>
      <c r="I278" t="s">
        <v>161</v>
      </c>
      <c r="J278">
        <v>2</v>
      </c>
      <c r="K278" s="1">
        <v>262340</v>
      </c>
      <c r="L278" s="1">
        <v>524680</v>
      </c>
      <c r="M278">
        <v>10</v>
      </c>
      <c r="N278" s="10">
        <v>0.1</v>
      </c>
      <c r="O278" s="1">
        <f>Table1[[#This Row],[Total Sales NGN]]-(Table1[[#This Row],[Total Sales NGN]]*Table1[[#This Row],[Discount %2]])</f>
        <v>472212</v>
      </c>
      <c r="P278" t="s">
        <v>57</v>
      </c>
      <c r="Q278">
        <v>3</v>
      </c>
      <c r="R278" t="s">
        <v>35</v>
      </c>
      <c r="S278">
        <v>146</v>
      </c>
      <c r="T278" s="1">
        <v>1470487</v>
      </c>
    </row>
    <row r="279" spans="1:20" x14ac:dyDescent="0.3">
      <c r="A279" t="s">
        <v>794</v>
      </c>
      <c r="B279" s="9">
        <v>45310</v>
      </c>
      <c r="C279" t="s">
        <v>19</v>
      </c>
      <c r="D279" t="s">
        <v>20</v>
      </c>
      <c r="E279" t="s">
        <v>37</v>
      </c>
      <c r="F279" t="s">
        <v>510</v>
      </c>
      <c r="G279" t="s">
        <v>795</v>
      </c>
      <c r="H279" t="s">
        <v>40</v>
      </c>
      <c r="I279" t="s">
        <v>51</v>
      </c>
      <c r="J279">
        <v>1</v>
      </c>
      <c r="K279" s="1">
        <v>7785</v>
      </c>
      <c r="L279" s="1">
        <v>7785</v>
      </c>
      <c r="M279">
        <v>20</v>
      </c>
      <c r="N279" s="10">
        <v>0.2</v>
      </c>
      <c r="O279" s="1">
        <f>Table1[[#This Row],[Total Sales NGN]]-(Table1[[#This Row],[Total Sales NGN]]*Table1[[#This Row],[Discount %2]])</f>
        <v>6228</v>
      </c>
      <c r="P279" t="s">
        <v>57</v>
      </c>
      <c r="Q279">
        <v>2</v>
      </c>
      <c r="R279" t="s">
        <v>28</v>
      </c>
      <c r="S279">
        <v>84</v>
      </c>
      <c r="T279" s="1">
        <v>394393</v>
      </c>
    </row>
    <row r="280" spans="1:20" x14ac:dyDescent="0.3">
      <c r="A280" t="s">
        <v>796</v>
      </c>
      <c r="B280" s="9">
        <v>45558</v>
      </c>
      <c r="C280" t="s">
        <v>19</v>
      </c>
      <c r="D280" t="s">
        <v>20</v>
      </c>
      <c r="E280" t="s">
        <v>21</v>
      </c>
      <c r="F280" t="s">
        <v>282</v>
      </c>
      <c r="G280" t="s">
        <v>27</v>
      </c>
      <c r="H280" t="s">
        <v>24</v>
      </c>
      <c r="I280" t="s">
        <v>152</v>
      </c>
      <c r="J280">
        <v>7</v>
      </c>
      <c r="K280" s="1">
        <v>17943</v>
      </c>
      <c r="L280" s="1">
        <v>125601</v>
      </c>
      <c r="M280">
        <v>10</v>
      </c>
      <c r="N280" s="10">
        <v>0.1</v>
      </c>
      <c r="O280" s="1">
        <f>Table1[[#This Row],[Total Sales NGN]]-(Table1[[#This Row],[Total Sales NGN]]*Table1[[#This Row],[Discount %2]])</f>
        <v>113040.9</v>
      </c>
      <c r="P280" t="s">
        <v>26</v>
      </c>
      <c r="Q280">
        <v>6</v>
      </c>
      <c r="R280" t="s">
        <v>35</v>
      </c>
      <c r="S280">
        <v>178</v>
      </c>
      <c r="T280" s="1">
        <v>1470487</v>
      </c>
    </row>
    <row r="281" spans="1:20" x14ac:dyDescent="0.3">
      <c r="A281" t="s">
        <v>797</v>
      </c>
      <c r="B281" s="9">
        <v>45197</v>
      </c>
      <c r="C281" t="s">
        <v>19</v>
      </c>
      <c r="D281" t="s">
        <v>20</v>
      </c>
      <c r="E281" t="s">
        <v>37</v>
      </c>
      <c r="F281" t="s">
        <v>122</v>
      </c>
      <c r="G281" t="s">
        <v>798</v>
      </c>
      <c r="H281" t="s">
        <v>32</v>
      </c>
      <c r="I281" t="s">
        <v>95</v>
      </c>
      <c r="J281">
        <v>2</v>
      </c>
      <c r="K281" s="1">
        <v>12327</v>
      </c>
      <c r="L281" s="1">
        <v>24654</v>
      </c>
      <c r="M281">
        <v>5</v>
      </c>
      <c r="N281" s="10">
        <v>0.05</v>
      </c>
      <c r="O281" s="1">
        <f>Table1[[#This Row],[Total Sales NGN]]-(Table1[[#This Row],[Total Sales NGN]]*Table1[[#This Row],[Discount %2]])</f>
        <v>23421.3</v>
      </c>
      <c r="P281" t="s">
        <v>57</v>
      </c>
      <c r="Q281">
        <v>3</v>
      </c>
      <c r="R281" t="s">
        <v>28</v>
      </c>
      <c r="S281">
        <v>18</v>
      </c>
      <c r="T281" s="1">
        <v>458369</v>
      </c>
    </row>
    <row r="282" spans="1:20" x14ac:dyDescent="0.3">
      <c r="A282" t="s">
        <v>799</v>
      </c>
      <c r="B282" s="9">
        <v>45342</v>
      </c>
      <c r="C282" t="s">
        <v>19</v>
      </c>
      <c r="D282" t="s">
        <v>20</v>
      </c>
      <c r="E282" t="s">
        <v>37</v>
      </c>
      <c r="F282" t="s">
        <v>305</v>
      </c>
      <c r="G282" t="s">
        <v>27</v>
      </c>
      <c r="H282" t="s">
        <v>24</v>
      </c>
      <c r="I282" t="s">
        <v>152</v>
      </c>
      <c r="J282">
        <v>2</v>
      </c>
      <c r="K282" s="1">
        <v>170498</v>
      </c>
      <c r="L282" s="1">
        <v>340996</v>
      </c>
      <c r="M282">
        <v>0</v>
      </c>
      <c r="N282" s="10">
        <v>0</v>
      </c>
      <c r="O282" s="1">
        <f>Table1[[#This Row],[Total Sales NGN]]-(Table1[[#This Row],[Total Sales NGN]]*Table1[[#This Row],[Discount %2]])</f>
        <v>340996</v>
      </c>
      <c r="P282" t="s">
        <v>26</v>
      </c>
      <c r="Q282" t="s">
        <v>27</v>
      </c>
      <c r="R282" t="s">
        <v>35</v>
      </c>
      <c r="S282">
        <v>190</v>
      </c>
      <c r="T282" s="1">
        <v>458369</v>
      </c>
    </row>
    <row r="283" spans="1:20" x14ac:dyDescent="0.3">
      <c r="A283" t="s">
        <v>800</v>
      </c>
      <c r="B283" s="9">
        <v>45119</v>
      </c>
      <c r="C283" t="s">
        <v>19</v>
      </c>
      <c r="D283" t="s">
        <v>20</v>
      </c>
      <c r="E283" t="s">
        <v>21</v>
      </c>
      <c r="F283" t="s">
        <v>587</v>
      </c>
      <c r="G283" t="s">
        <v>801</v>
      </c>
      <c r="H283" t="s">
        <v>40</v>
      </c>
      <c r="I283" t="s">
        <v>137</v>
      </c>
      <c r="J283">
        <v>5</v>
      </c>
      <c r="K283" s="1">
        <v>12003</v>
      </c>
      <c r="L283" s="1">
        <v>60015</v>
      </c>
      <c r="M283">
        <v>0</v>
      </c>
      <c r="N283" s="10">
        <v>0</v>
      </c>
      <c r="O283" s="1">
        <f>Table1[[#This Row],[Total Sales NGN]]-(Table1[[#This Row],[Total Sales NGN]]*Table1[[#This Row],[Discount %2]])</f>
        <v>60015</v>
      </c>
      <c r="P283" t="s">
        <v>27</v>
      </c>
      <c r="Q283">
        <v>1</v>
      </c>
      <c r="R283" t="s">
        <v>35</v>
      </c>
      <c r="S283">
        <v>119</v>
      </c>
      <c r="T283" s="1">
        <v>1470487</v>
      </c>
    </row>
    <row r="284" spans="1:20" x14ac:dyDescent="0.3">
      <c r="A284" t="s">
        <v>802</v>
      </c>
      <c r="B284" s="9">
        <v>45448</v>
      </c>
      <c r="C284" t="s">
        <v>19</v>
      </c>
      <c r="D284" t="s">
        <v>20</v>
      </c>
      <c r="E284" t="s">
        <v>37</v>
      </c>
      <c r="F284" t="s">
        <v>803</v>
      </c>
      <c r="G284" t="s">
        <v>804</v>
      </c>
      <c r="H284" t="s">
        <v>24</v>
      </c>
      <c r="I284" t="s">
        <v>61</v>
      </c>
      <c r="J284">
        <v>11</v>
      </c>
      <c r="K284" s="1">
        <v>297814</v>
      </c>
      <c r="L284" s="1">
        <v>3275954</v>
      </c>
      <c r="M284">
        <v>0</v>
      </c>
      <c r="N284" s="10">
        <v>0</v>
      </c>
      <c r="O284" s="1">
        <f>Table1[[#This Row],[Total Sales NGN]]-(Table1[[#This Row],[Total Sales NGN]]*Table1[[#This Row],[Discount %2]])</f>
        <v>3275954</v>
      </c>
      <c r="P284" t="s">
        <v>27</v>
      </c>
      <c r="Q284">
        <v>0</v>
      </c>
      <c r="R284" t="s">
        <v>35</v>
      </c>
      <c r="S284">
        <v>198</v>
      </c>
      <c r="T284" s="1">
        <v>394393</v>
      </c>
    </row>
    <row r="285" spans="1:20" x14ac:dyDescent="0.3">
      <c r="A285" t="s">
        <v>805</v>
      </c>
      <c r="B285" s="9">
        <v>45024</v>
      </c>
      <c r="C285" t="s">
        <v>19</v>
      </c>
      <c r="D285" t="s">
        <v>20</v>
      </c>
      <c r="E285" t="s">
        <v>53</v>
      </c>
      <c r="F285" t="s">
        <v>806</v>
      </c>
      <c r="G285" t="s">
        <v>807</v>
      </c>
      <c r="H285" t="s">
        <v>45</v>
      </c>
      <c r="I285" t="s">
        <v>74</v>
      </c>
      <c r="J285">
        <v>18</v>
      </c>
      <c r="K285" s="1">
        <v>29888</v>
      </c>
      <c r="L285" s="1">
        <v>537984</v>
      </c>
      <c r="M285" t="s">
        <v>27</v>
      </c>
      <c r="N285" s="10">
        <v>0</v>
      </c>
      <c r="O285" s="1">
        <f>Table1[[#This Row],[Total Sales NGN]]-(Table1[[#This Row],[Total Sales NGN]]*Table1[[#This Row],[Discount %2]])</f>
        <v>537984</v>
      </c>
      <c r="P285" t="s">
        <v>26</v>
      </c>
      <c r="Q285" t="s">
        <v>27</v>
      </c>
      <c r="R285" t="s">
        <v>28</v>
      </c>
      <c r="S285">
        <v>40</v>
      </c>
      <c r="T285" s="1">
        <v>1470487</v>
      </c>
    </row>
    <row r="286" spans="1:20" x14ac:dyDescent="0.3">
      <c r="A286" t="s">
        <v>808</v>
      </c>
      <c r="B286" s="9">
        <v>45080</v>
      </c>
      <c r="C286" t="s">
        <v>19</v>
      </c>
      <c r="D286" t="s">
        <v>20</v>
      </c>
      <c r="E286" t="s">
        <v>21</v>
      </c>
      <c r="F286" t="s">
        <v>547</v>
      </c>
      <c r="G286" t="s">
        <v>809</v>
      </c>
      <c r="H286" t="s">
        <v>32</v>
      </c>
      <c r="I286" t="s">
        <v>141</v>
      </c>
      <c r="J286">
        <v>17</v>
      </c>
      <c r="K286" s="1">
        <v>12053</v>
      </c>
      <c r="L286" s="1">
        <v>204901</v>
      </c>
      <c r="M286">
        <v>10</v>
      </c>
      <c r="N286" s="10">
        <v>0.1</v>
      </c>
      <c r="O286" s="1">
        <f>Table1[[#This Row],[Total Sales NGN]]-(Table1[[#This Row],[Total Sales NGN]]*Table1[[#This Row],[Discount %2]])</f>
        <v>184410.9</v>
      </c>
      <c r="P286" t="s">
        <v>57</v>
      </c>
      <c r="Q286">
        <v>5</v>
      </c>
      <c r="R286" t="s">
        <v>35</v>
      </c>
      <c r="S286">
        <v>185</v>
      </c>
      <c r="T286" s="1">
        <v>313112</v>
      </c>
    </row>
    <row r="287" spans="1:20" x14ac:dyDescent="0.3">
      <c r="A287" t="s">
        <v>810</v>
      </c>
      <c r="B287" s="9">
        <v>45203</v>
      </c>
      <c r="C287" t="s">
        <v>19</v>
      </c>
      <c r="D287" t="s">
        <v>20</v>
      </c>
      <c r="E287" t="s">
        <v>21</v>
      </c>
      <c r="F287" t="s">
        <v>811</v>
      </c>
      <c r="G287" t="s">
        <v>812</v>
      </c>
      <c r="H287" t="s">
        <v>45</v>
      </c>
      <c r="I287" t="s">
        <v>211</v>
      </c>
      <c r="J287">
        <v>1</v>
      </c>
      <c r="K287" s="1">
        <v>14411</v>
      </c>
      <c r="L287" s="1">
        <v>14411</v>
      </c>
      <c r="M287">
        <v>20</v>
      </c>
      <c r="N287" s="10">
        <v>0.2</v>
      </c>
      <c r="O287" s="1">
        <f>Table1[[#This Row],[Total Sales NGN]]-(Table1[[#This Row],[Total Sales NGN]]*Table1[[#This Row],[Discount %2]])</f>
        <v>11528.8</v>
      </c>
      <c r="P287" t="s">
        <v>26</v>
      </c>
      <c r="Q287">
        <v>5</v>
      </c>
      <c r="R287" t="s">
        <v>35</v>
      </c>
      <c r="S287">
        <v>103</v>
      </c>
      <c r="T287" s="1">
        <v>458369</v>
      </c>
    </row>
    <row r="288" spans="1:20" x14ac:dyDescent="0.3">
      <c r="A288" t="s">
        <v>813</v>
      </c>
      <c r="B288" s="9">
        <v>45126</v>
      </c>
      <c r="C288" t="s">
        <v>19</v>
      </c>
      <c r="D288" t="s">
        <v>20</v>
      </c>
      <c r="E288" t="s">
        <v>21</v>
      </c>
      <c r="F288" t="s">
        <v>814</v>
      </c>
      <c r="G288" t="s">
        <v>27</v>
      </c>
      <c r="H288" t="s">
        <v>40</v>
      </c>
      <c r="I288" t="s">
        <v>41</v>
      </c>
      <c r="J288">
        <v>10</v>
      </c>
      <c r="K288" s="1">
        <v>3379</v>
      </c>
      <c r="L288" s="1">
        <v>33790</v>
      </c>
      <c r="M288">
        <v>0</v>
      </c>
      <c r="N288" s="10">
        <v>0</v>
      </c>
      <c r="O288" s="1">
        <f>Table1[[#This Row],[Total Sales NGN]]-(Table1[[#This Row],[Total Sales NGN]]*Table1[[#This Row],[Discount %2]])</f>
        <v>33790</v>
      </c>
      <c r="P288" t="s">
        <v>26</v>
      </c>
      <c r="Q288">
        <v>2</v>
      </c>
      <c r="R288" t="s">
        <v>27</v>
      </c>
      <c r="S288">
        <v>5</v>
      </c>
      <c r="T288" s="1">
        <v>313112</v>
      </c>
    </row>
    <row r="289" spans="1:20" x14ac:dyDescent="0.3">
      <c r="A289" t="s">
        <v>815</v>
      </c>
      <c r="B289" s="9">
        <v>45029</v>
      </c>
      <c r="C289" t="s">
        <v>19</v>
      </c>
      <c r="D289" t="s">
        <v>20</v>
      </c>
      <c r="E289" t="s">
        <v>37</v>
      </c>
      <c r="F289" t="s">
        <v>492</v>
      </c>
      <c r="G289" t="s">
        <v>27</v>
      </c>
      <c r="H289" t="s">
        <v>24</v>
      </c>
      <c r="I289" t="s">
        <v>161</v>
      </c>
      <c r="J289">
        <v>11</v>
      </c>
      <c r="K289" s="1">
        <v>169629</v>
      </c>
      <c r="L289" s="1">
        <v>1865919</v>
      </c>
      <c r="M289">
        <v>15</v>
      </c>
      <c r="N289" s="10">
        <v>0.15</v>
      </c>
      <c r="O289" s="1">
        <f>Table1[[#This Row],[Total Sales NGN]]-(Table1[[#This Row],[Total Sales NGN]]*Table1[[#This Row],[Discount %2]])</f>
        <v>1586031.15</v>
      </c>
      <c r="P289" t="s">
        <v>27</v>
      </c>
      <c r="Q289">
        <v>5</v>
      </c>
      <c r="R289" t="s">
        <v>35</v>
      </c>
      <c r="S289">
        <v>27</v>
      </c>
      <c r="T289" s="1">
        <v>394393</v>
      </c>
    </row>
    <row r="290" spans="1:20" x14ac:dyDescent="0.3">
      <c r="A290" t="s">
        <v>816</v>
      </c>
      <c r="B290" s="9">
        <v>45002</v>
      </c>
      <c r="C290" t="s">
        <v>19</v>
      </c>
      <c r="D290" t="s">
        <v>20</v>
      </c>
      <c r="E290" t="s">
        <v>21</v>
      </c>
      <c r="F290" t="s">
        <v>817</v>
      </c>
      <c r="G290" t="s">
        <v>27</v>
      </c>
      <c r="H290" t="s">
        <v>40</v>
      </c>
      <c r="I290" t="s">
        <v>123</v>
      </c>
      <c r="J290">
        <v>2</v>
      </c>
      <c r="K290" s="1">
        <v>8549</v>
      </c>
      <c r="L290" s="1">
        <v>17098</v>
      </c>
      <c r="M290">
        <v>20</v>
      </c>
      <c r="N290" s="10">
        <v>0.2</v>
      </c>
      <c r="O290" s="1">
        <f>Table1[[#This Row],[Total Sales NGN]]-(Table1[[#This Row],[Total Sales NGN]]*Table1[[#This Row],[Discount %2]])</f>
        <v>13678.4</v>
      </c>
      <c r="P290" t="s">
        <v>26</v>
      </c>
      <c r="Q290">
        <v>2</v>
      </c>
      <c r="R290" t="s">
        <v>28</v>
      </c>
      <c r="S290">
        <v>68</v>
      </c>
      <c r="T290" s="1">
        <v>1470487</v>
      </c>
    </row>
    <row r="291" spans="1:20" x14ac:dyDescent="0.3">
      <c r="A291" t="s">
        <v>818</v>
      </c>
      <c r="B291" s="9">
        <v>45180</v>
      </c>
      <c r="C291" t="s">
        <v>19</v>
      </c>
      <c r="D291" t="s">
        <v>20</v>
      </c>
      <c r="E291" t="s">
        <v>21</v>
      </c>
      <c r="F291" t="s">
        <v>819</v>
      </c>
      <c r="G291" t="s">
        <v>27</v>
      </c>
      <c r="H291" t="s">
        <v>24</v>
      </c>
      <c r="I291" t="s">
        <v>174</v>
      </c>
      <c r="J291">
        <v>9</v>
      </c>
      <c r="K291" s="1">
        <v>91718</v>
      </c>
      <c r="L291" s="1">
        <v>825462</v>
      </c>
      <c r="M291">
        <v>5</v>
      </c>
      <c r="N291" s="10">
        <v>0.05</v>
      </c>
      <c r="O291" s="1">
        <f>Table1[[#This Row],[Total Sales NGN]]-(Table1[[#This Row],[Total Sales NGN]]*Table1[[#This Row],[Discount %2]])</f>
        <v>784188.9</v>
      </c>
      <c r="P291" t="s">
        <v>26</v>
      </c>
      <c r="Q291">
        <v>5</v>
      </c>
      <c r="R291" t="s">
        <v>35</v>
      </c>
      <c r="S291">
        <v>109</v>
      </c>
      <c r="T291" s="1">
        <v>394393</v>
      </c>
    </row>
    <row r="292" spans="1:20" x14ac:dyDescent="0.3">
      <c r="A292" t="s">
        <v>820</v>
      </c>
      <c r="B292" s="9">
        <v>45288</v>
      </c>
      <c r="C292" t="s">
        <v>19</v>
      </c>
      <c r="D292" t="s">
        <v>20</v>
      </c>
      <c r="E292" t="s">
        <v>21</v>
      </c>
      <c r="F292" t="s">
        <v>821</v>
      </c>
      <c r="G292" t="s">
        <v>822</v>
      </c>
      <c r="H292" t="s">
        <v>45</v>
      </c>
      <c r="I292" t="s">
        <v>74</v>
      </c>
      <c r="J292">
        <v>1</v>
      </c>
      <c r="K292" s="1">
        <v>16711</v>
      </c>
      <c r="L292" s="1">
        <v>16711</v>
      </c>
      <c r="M292" t="s">
        <v>27</v>
      </c>
      <c r="N292" s="10">
        <v>0</v>
      </c>
      <c r="O292" s="1">
        <f>Table1[[#This Row],[Total Sales NGN]]-(Table1[[#This Row],[Total Sales NGN]]*Table1[[#This Row],[Discount %2]])</f>
        <v>16711</v>
      </c>
      <c r="P292" t="s">
        <v>47</v>
      </c>
      <c r="Q292">
        <v>5</v>
      </c>
      <c r="R292" t="s">
        <v>35</v>
      </c>
      <c r="S292">
        <v>125</v>
      </c>
      <c r="T292" s="1">
        <v>1470487</v>
      </c>
    </row>
    <row r="293" spans="1:20" x14ac:dyDescent="0.3">
      <c r="A293" t="s">
        <v>823</v>
      </c>
      <c r="B293" s="9">
        <v>45625</v>
      </c>
      <c r="C293" t="s">
        <v>19</v>
      </c>
      <c r="D293" t="s">
        <v>20</v>
      </c>
      <c r="E293" t="s">
        <v>37</v>
      </c>
      <c r="F293" t="s">
        <v>365</v>
      </c>
      <c r="G293" t="s">
        <v>824</v>
      </c>
      <c r="H293" t="s">
        <v>45</v>
      </c>
      <c r="I293" t="s">
        <v>211</v>
      </c>
      <c r="J293">
        <v>10</v>
      </c>
      <c r="K293" s="1">
        <v>13601</v>
      </c>
      <c r="L293" s="1">
        <v>136010</v>
      </c>
      <c r="M293" t="s">
        <v>27</v>
      </c>
      <c r="N293" s="10">
        <v>0</v>
      </c>
      <c r="O293" s="1">
        <f>Table1[[#This Row],[Total Sales NGN]]-(Table1[[#This Row],[Total Sales NGN]]*Table1[[#This Row],[Discount %2]])</f>
        <v>136010</v>
      </c>
      <c r="P293" t="s">
        <v>57</v>
      </c>
      <c r="Q293">
        <v>1</v>
      </c>
      <c r="R293" t="s">
        <v>27</v>
      </c>
      <c r="S293">
        <v>62</v>
      </c>
      <c r="T293" s="1">
        <v>313112</v>
      </c>
    </row>
    <row r="294" spans="1:20" x14ac:dyDescent="0.3">
      <c r="A294" t="s">
        <v>825</v>
      </c>
      <c r="B294" s="9">
        <v>45395</v>
      </c>
      <c r="C294" t="s">
        <v>19</v>
      </c>
      <c r="D294" t="s">
        <v>20</v>
      </c>
      <c r="E294" t="s">
        <v>37</v>
      </c>
      <c r="F294" t="s">
        <v>826</v>
      </c>
      <c r="G294" t="s">
        <v>827</v>
      </c>
      <c r="H294" t="s">
        <v>45</v>
      </c>
      <c r="I294" t="s">
        <v>211</v>
      </c>
      <c r="J294">
        <v>4</v>
      </c>
      <c r="K294" s="1">
        <v>39478</v>
      </c>
      <c r="L294" s="1">
        <v>157912</v>
      </c>
      <c r="M294">
        <v>0</v>
      </c>
      <c r="N294" s="10">
        <v>0</v>
      </c>
      <c r="O294" s="1">
        <f>Table1[[#This Row],[Total Sales NGN]]-(Table1[[#This Row],[Total Sales NGN]]*Table1[[#This Row],[Discount %2]])</f>
        <v>157912</v>
      </c>
      <c r="P294" t="s">
        <v>34</v>
      </c>
      <c r="Q294">
        <v>5</v>
      </c>
      <c r="R294" t="s">
        <v>35</v>
      </c>
      <c r="S294">
        <v>92</v>
      </c>
      <c r="T294" s="1">
        <v>313112</v>
      </c>
    </row>
    <row r="295" spans="1:20" x14ac:dyDescent="0.3">
      <c r="A295" t="s">
        <v>828</v>
      </c>
      <c r="B295" s="9">
        <v>45059</v>
      </c>
      <c r="C295" t="s">
        <v>19</v>
      </c>
      <c r="D295" t="s">
        <v>20</v>
      </c>
      <c r="E295" t="s">
        <v>37</v>
      </c>
      <c r="F295" t="s">
        <v>163</v>
      </c>
      <c r="G295" t="s">
        <v>829</v>
      </c>
      <c r="H295" t="s">
        <v>45</v>
      </c>
      <c r="I295" t="s">
        <v>46</v>
      </c>
      <c r="J295">
        <v>8</v>
      </c>
      <c r="K295" s="1">
        <v>21150</v>
      </c>
      <c r="L295" s="1">
        <v>169200</v>
      </c>
      <c r="M295">
        <v>15</v>
      </c>
      <c r="N295" s="10">
        <v>0.15</v>
      </c>
      <c r="O295" s="1">
        <f>Table1[[#This Row],[Total Sales NGN]]-(Table1[[#This Row],[Total Sales NGN]]*Table1[[#This Row],[Discount %2]])</f>
        <v>143820</v>
      </c>
      <c r="P295" t="s">
        <v>57</v>
      </c>
      <c r="Q295">
        <v>3</v>
      </c>
      <c r="R295" t="s">
        <v>35</v>
      </c>
      <c r="S295">
        <v>129</v>
      </c>
      <c r="T295" s="1">
        <v>313112</v>
      </c>
    </row>
    <row r="296" spans="1:20" x14ac:dyDescent="0.3">
      <c r="A296" t="s">
        <v>830</v>
      </c>
      <c r="B296" s="9">
        <v>44935</v>
      </c>
      <c r="C296" t="s">
        <v>19</v>
      </c>
      <c r="D296" t="s">
        <v>20</v>
      </c>
      <c r="E296" t="s">
        <v>37</v>
      </c>
      <c r="F296" t="s">
        <v>335</v>
      </c>
      <c r="G296" t="s">
        <v>831</v>
      </c>
      <c r="H296" t="s">
        <v>45</v>
      </c>
      <c r="I296" t="s">
        <v>211</v>
      </c>
      <c r="J296">
        <v>2</v>
      </c>
      <c r="K296" s="1">
        <v>35181</v>
      </c>
      <c r="L296" s="1">
        <v>70362</v>
      </c>
      <c r="M296" t="s">
        <v>27</v>
      </c>
      <c r="N296" s="10">
        <v>0</v>
      </c>
      <c r="O296" s="1">
        <f>Table1[[#This Row],[Total Sales NGN]]-(Table1[[#This Row],[Total Sales NGN]]*Table1[[#This Row],[Discount %2]])</f>
        <v>70362</v>
      </c>
      <c r="P296" t="s">
        <v>34</v>
      </c>
      <c r="Q296">
        <v>1</v>
      </c>
      <c r="R296" t="s">
        <v>28</v>
      </c>
      <c r="S296">
        <v>42</v>
      </c>
      <c r="T296" s="1">
        <v>313112</v>
      </c>
    </row>
    <row r="297" spans="1:20" x14ac:dyDescent="0.3">
      <c r="A297" t="s">
        <v>832</v>
      </c>
      <c r="B297" s="9">
        <v>45149</v>
      </c>
      <c r="C297" t="s">
        <v>19</v>
      </c>
      <c r="D297" t="s">
        <v>20</v>
      </c>
      <c r="E297" t="s">
        <v>21</v>
      </c>
      <c r="F297" t="s">
        <v>833</v>
      </c>
      <c r="G297" t="s">
        <v>834</v>
      </c>
      <c r="H297" t="s">
        <v>65</v>
      </c>
      <c r="I297" t="s">
        <v>478</v>
      </c>
      <c r="J297">
        <v>2</v>
      </c>
      <c r="K297" s="1">
        <v>74933</v>
      </c>
      <c r="L297" s="1">
        <v>149866</v>
      </c>
      <c r="M297">
        <v>20</v>
      </c>
      <c r="N297" s="10">
        <v>0.2</v>
      </c>
      <c r="O297" s="1">
        <f>Table1[[#This Row],[Total Sales NGN]]-(Table1[[#This Row],[Total Sales NGN]]*Table1[[#This Row],[Discount %2]])</f>
        <v>119892.8</v>
      </c>
      <c r="P297" t="s">
        <v>34</v>
      </c>
      <c r="Q297">
        <v>4</v>
      </c>
      <c r="R297" t="s">
        <v>35</v>
      </c>
      <c r="S297">
        <v>149</v>
      </c>
      <c r="T297" s="1">
        <v>313112</v>
      </c>
    </row>
    <row r="298" spans="1:20" x14ac:dyDescent="0.3">
      <c r="A298" t="s">
        <v>835</v>
      </c>
      <c r="B298" s="9">
        <v>45233</v>
      </c>
      <c r="C298" t="s">
        <v>19</v>
      </c>
      <c r="D298" t="s">
        <v>20</v>
      </c>
      <c r="E298" t="s">
        <v>37</v>
      </c>
      <c r="F298" t="s">
        <v>836</v>
      </c>
      <c r="G298" t="s">
        <v>837</v>
      </c>
      <c r="H298" t="s">
        <v>24</v>
      </c>
      <c r="I298" t="s">
        <v>152</v>
      </c>
      <c r="J298">
        <v>18</v>
      </c>
      <c r="K298" s="1">
        <v>38675</v>
      </c>
      <c r="L298" s="1">
        <v>696150</v>
      </c>
      <c r="M298">
        <v>0</v>
      </c>
      <c r="N298" s="10">
        <v>0</v>
      </c>
      <c r="O298" s="1">
        <f>Table1[[#This Row],[Total Sales NGN]]-(Table1[[#This Row],[Total Sales NGN]]*Table1[[#This Row],[Discount %2]])</f>
        <v>696150</v>
      </c>
      <c r="P298" t="s">
        <v>27</v>
      </c>
      <c r="Q298">
        <v>2</v>
      </c>
      <c r="R298" t="s">
        <v>35</v>
      </c>
      <c r="S298">
        <v>121</v>
      </c>
      <c r="T298" s="1">
        <v>744194</v>
      </c>
    </row>
    <row r="299" spans="1:20" x14ac:dyDescent="0.3">
      <c r="A299" t="s">
        <v>838</v>
      </c>
      <c r="B299" s="9">
        <v>45007</v>
      </c>
      <c r="C299" t="s">
        <v>19</v>
      </c>
      <c r="D299" t="s">
        <v>20</v>
      </c>
      <c r="E299" t="s">
        <v>37</v>
      </c>
      <c r="F299" t="s">
        <v>839</v>
      </c>
      <c r="G299" t="s">
        <v>840</v>
      </c>
      <c r="H299" t="s">
        <v>32</v>
      </c>
      <c r="I299" t="s">
        <v>141</v>
      </c>
      <c r="J299">
        <v>11</v>
      </c>
      <c r="K299" s="1">
        <v>14577</v>
      </c>
      <c r="L299" s="1">
        <v>160347</v>
      </c>
      <c r="M299">
        <v>5</v>
      </c>
      <c r="N299" s="10">
        <v>0.05</v>
      </c>
      <c r="O299" s="1">
        <f>Table1[[#This Row],[Total Sales NGN]]-(Table1[[#This Row],[Total Sales NGN]]*Table1[[#This Row],[Discount %2]])</f>
        <v>152329.65</v>
      </c>
      <c r="P299" t="s">
        <v>26</v>
      </c>
      <c r="Q299">
        <v>3</v>
      </c>
      <c r="R299" t="s">
        <v>28</v>
      </c>
      <c r="S299">
        <v>195</v>
      </c>
      <c r="T299" s="1">
        <v>1470487</v>
      </c>
    </row>
    <row r="300" spans="1:20" x14ac:dyDescent="0.3">
      <c r="A300" t="s">
        <v>841</v>
      </c>
      <c r="B300" s="9">
        <v>45269</v>
      </c>
      <c r="C300" t="s">
        <v>19</v>
      </c>
      <c r="D300" t="s">
        <v>20</v>
      </c>
      <c r="E300" t="s">
        <v>37</v>
      </c>
      <c r="F300" t="s">
        <v>842</v>
      </c>
      <c r="G300" t="s">
        <v>843</v>
      </c>
      <c r="H300" t="s">
        <v>45</v>
      </c>
      <c r="I300" t="s">
        <v>82</v>
      </c>
      <c r="J300">
        <v>6</v>
      </c>
      <c r="K300" s="1">
        <v>31254</v>
      </c>
      <c r="L300" s="1">
        <v>187524</v>
      </c>
      <c r="M300">
        <v>20</v>
      </c>
      <c r="N300" s="10">
        <v>0.2</v>
      </c>
      <c r="O300" s="1">
        <f>Table1[[#This Row],[Total Sales NGN]]-(Table1[[#This Row],[Total Sales NGN]]*Table1[[#This Row],[Discount %2]])</f>
        <v>150019.20000000001</v>
      </c>
      <c r="P300" t="s">
        <v>57</v>
      </c>
      <c r="Q300">
        <v>1</v>
      </c>
      <c r="R300" t="s">
        <v>27</v>
      </c>
      <c r="S300">
        <v>70</v>
      </c>
      <c r="T300" s="1">
        <v>458369</v>
      </c>
    </row>
    <row r="301" spans="1:20" x14ac:dyDescent="0.3">
      <c r="A301" t="s">
        <v>844</v>
      </c>
      <c r="B301" s="9">
        <v>45082</v>
      </c>
      <c r="C301" t="s">
        <v>19</v>
      </c>
      <c r="D301" t="s">
        <v>20</v>
      </c>
      <c r="E301" t="s">
        <v>53</v>
      </c>
      <c r="F301" t="s">
        <v>115</v>
      </c>
      <c r="G301" t="s">
        <v>845</v>
      </c>
      <c r="H301" t="s">
        <v>32</v>
      </c>
      <c r="I301" t="s">
        <v>158</v>
      </c>
      <c r="J301">
        <v>7</v>
      </c>
      <c r="K301" s="1">
        <v>13857</v>
      </c>
      <c r="L301" s="1">
        <v>96999</v>
      </c>
      <c r="M301">
        <v>5</v>
      </c>
      <c r="N301" s="10">
        <v>0.05</v>
      </c>
      <c r="O301" s="1">
        <f>Table1[[#This Row],[Total Sales NGN]]-(Table1[[#This Row],[Total Sales NGN]]*Table1[[#This Row],[Discount %2]])</f>
        <v>92149.05</v>
      </c>
      <c r="P301" t="s">
        <v>26</v>
      </c>
      <c r="Q301">
        <v>2</v>
      </c>
      <c r="R301" t="s">
        <v>28</v>
      </c>
      <c r="S301">
        <v>36</v>
      </c>
      <c r="T301" s="1">
        <v>313112</v>
      </c>
    </row>
    <row r="302" spans="1:20" x14ac:dyDescent="0.3">
      <c r="A302" t="s">
        <v>846</v>
      </c>
      <c r="B302" s="9">
        <v>45476</v>
      </c>
      <c r="C302" t="s">
        <v>19</v>
      </c>
      <c r="D302" t="s">
        <v>20</v>
      </c>
      <c r="E302" t="s">
        <v>21</v>
      </c>
      <c r="F302" t="s">
        <v>49</v>
      </c>
      <c r="G302" t="s">
        <v>847</v>
      </c>
      <c r="H302" t="s">
        <v>24</v>
      </c>
      <c r="I302" t="s">
        <v>92</v>
      </c>
      <c r="J302">
        <v>18</v>
      </c>
      <c r="K302" s="1">
        <v>239898</v>
      </c>
      <c r="L302" s="1">
        <v>4318164</v>
      </c>
      <c r="M302">
        <v>20</v>
      </c>
      <c r="N302" s="10">
        <v>0.2</v>
      </c>
      <c r="O302" s="1">
        <f>Table1[[#This Row],[Total Sales NGN]]-(Table1[[#This Row],[Total Sales NGN]]*Table1[[#This Row],[Discount %2]])</f>
        <v>3454531.2</v>
      </c>
      <c r="P302" t="s">
        <v>57</v>
      </c>
      <c r="Q302">
        <v>2</v>
      </c>
      <c r="R302" t="s">
        <v>28</v>
      </c>
      <c r="S302">
        <v>61</v>
      </c>
      <c r="T302" s="1">
        <v>458369</v>
      </c>
    </row>
    <row r="303" spans="1:20" x14ac:dyDescent="0.3">
      <c r="A303" t="s">
        <v>848</v>
      </c>
      <c r="B303" s="9">
        <v>45022</v>
      </c>
      <c r="C303" t="s">
        <v>19</v>
      </c>
      <c r="D303" t="s">
        <v>20</v>
      </c>
      <c r="E303" t="s">
        <v>21</v>
      </c>
      <c r="F303" t="s">
        <v>849</v>
      </c>
      <c r="G303" t="s">
        <v>27</v>
      </c>
      <c r="H303" t="s">
        <v>65</v>
      </c>
      <c r="I303" t="s">
        <v>102</v>
      </c>
      <c r="J303">
        <v>8</v>
      </c>
      <c r="K303" s="1">
        <v>131187</v>
      </c>
      <c r="L303" s="1">
        <v>1049496</v>
      </c>
      <c r="M303" t="s">
        <v>27</v>
      </c>
      <c r="N303" s="10">
        <v>0</v>
      </c>
      <c r="O303" s="1">
        <f>Table1[[#This Row],[Total Sales NGN]]-(Table1[[#This Row],[Total Sales NGN]]*Table1[[#This Row],[Discount %2]])</f>
        <v>1049496</v>
      </c>
      <c r="P303" t="s">
        <v>47</v>
      </c>
      <c r="Q303">
        <v>1</v>
      </c>
      <c r="R303" t="s">
        <v>35</v>
      </c>
      <c r="S303">
        <v>134</v>
      </c>
      <c r="T303" s="1">
        <v>1470487</v>
      </c>
    </row>
    <row r="304" spans="1:20" x14ac:dyDescent="0.3">
      <c r="A304" t="s">
        <v>850</v>
      </c>
      <c r="B304" s="9">
        <v>45438</v>
      </c>
      <c r="C304" t="s">
        <v>19</v>
      </c>
      <c r="D304" t="s">
        <v>20</v>
      </c>
      <c r="E304" t="s">
        <v>21</v>
      </c>
      <c r="F304" t="s">
        <v>851</v>
      </c>
      <c r="G304" t="s">
        <v>852</v>
      </c>
      <c r="H304" t="s">
        <v>40</v>
      </c>
      <c r="I304" t="s">
        <v>41</v>
      </c>
      <c r="J304">
        <v>9</v>
      </c>
      <c r="K304" s="1">
        <v>927</v>
      </c>
      <c r="L304" s="1">
        <v>8343</v>
      </c>
      <c r="M304">
        <v>15</v>
      </c>
      <c r="N304" s="10">
        <v>0.15</v>
      </c>
      <c r="O304" s="1">
        <f>Table1[[#This Row],[Total Sales NGN]]-(Table1[[#This Row],[Total Sales NGN]]*Table1[[#This Row],[Discount %2]])</f>
        <v>7091.55</v>
      </c>
      <c r="P304" t="s">
        <v>27</v>
      </c>
      <c r="Q304" t="s">
        <v>27</v>
      </c>
      <c r="R304" t="s">
        <v>28</v>
      </c>
      <c r="S304">
        <v>105</v>
      </c>
      <c r="T304" s="1">
        <v>744194</v>
      </c>
    </row>
    <row r="305" spans="1:20" x14ac:dyDescent="0.3">
      <c r="A305" t="s">
        <v>853</v>
      </c>
      <c r="B305" s="9">
        <v>45576</v>
      </c>
      <c r="C305" t="s">
        <v>19</v>
      </c>
      <c r="D305" t="s">
        <v>20</v>
      </c>
      <c r="E305" t="s">
        <v>53</v>
      </c>
      <c r="F305" t="s">
        <v>854</v>
      </c>
      <c r="G305" t="s">
        <v>855</v>
      </c>
      <c r="H305" t="s">
        <v>24</v>
      </c>
      <c r="I305" t="s">
        <v>161</v>
      </c>
      <c r="J305">
        <v>8</v>
      </c>
      <c r="K305" s="1">
        <v>320523</v>
      </c>
      <c r="L305" s="1">
        <v>2564184</v>
      </c>
      <c r="M305">
        <v>20</v>
      </c>
      <c r="N305" s="10">
        <v>0.2</v>
      </c>
      <c r="O305" s="1">
        <f>Table1[[#This Row],[Total Sales NGN]]-(Table1[[#This Row],[Total Sales NGN]]*Table1[[#This Row],[Discount %2]])</f>
        <v>2051347.2</v>
      </c>
      <c r="P305" t="s">
        <v>57</v>
      </c>
      <c r="Q305">
        <v>5</v>
      </c>
      <c r="R305" t="s">
        <v>27</v>
      </c>
      <c r="S305">
        <v>51</v>
      </c>
      <c r="T305" s="1">
        <v>394393</v>
      </c>
    </row>
    <row r="306" spans="1:20" x14ac:dyDescent="0.3">
      <c r="A306" t="s">
        <v>856</v>
      </c>
      <c r="B306" s="9">
        <v>45264</v>
      </c>
      <c r="C306" t="s">
        <v>19</v>
      </c>
      <c r="D306" t="s">
        <v>20</v>
      </c>
      <c r="E306" t="s">
        <v>53</v>
      </c>
      <c r="F306" t="s">
        <v>857</v>
      </c>
      <c r="G306" t="s">
        <v>858</v>
      </c>
      <c r="H306" t="s">
        <v>65</v>
      </c>
      <c r="I306" t="s">
        <v>289</v>
      </c>
      <c r="J306">
        <v>10</v>
      </c>
      <c r="K306" s="1">
        <v>164031</v>
      </c>
      <c r="L306" s="1">
        <v>1640310</v>
      </c>
      <c r="M306" t="s">
        <v>27</v>
      </c>
      <c r="N306" s="10">
        <v>0</v>
      </c>
      <c r="O306" s="1">
        <f>Table1[[#This Row],[Total Sales NGN]]-(Table1[[#This Row],[Total Sales NGN]]*Table1[[#This Row],[Discount %2]])</f>
        <v>1640310</v>
      </c>
      <c r="P306" t="s">
        <v>57</v>
      </c>
      <c r="Q306">
        <v>1</v>
      </c>
      <c r="R306" t="s">
        <v>35</v>
      </c>
      <c r="S306">
        <v>142</v>
      </c>
      <c r="T306" s="1">
        <v>1470487</v>
      </c>
    </row>
    <row r="307" spans="1:20" x14ac:dyDescent="0.3">
      <c r="A307" t="s">
        <v>859</v>
      </c>
      <c r="B307" s="9">
        <v>45526</v>
      </c>
      <c r="C307" t="s">
        <v>19</v>
      </c>
      <c r="D307" t="s">
        <v>20</v>
      </c>
      <c r="E307" t="s">
        <v>37</v>
      </c>
      <c r="F307" t="s">
        <v>860</v>
      </c>
      <c r="G307" t="s">
        <v>861</v>
      </c>
      <c r="H307" t="s">
        <v>24</v>
      </c>
      <c r="I307" t="s">
        <v>61</v>
      </c>
      <c r="J307">
        <v>10</v>
      </c>
      <c r="K307" s="1">
        <v>78958</v>
      </c>
      <c r="L307" s="1">
        <v>789580</v>
      </c>
      <c r="M307">
        <v>20</v>
      </c>
      <c r="N307" s="10">
        <v>0.2</v>
      </c>
      <c r="O307" s="1">
        <f>Table1[[#This Row],[Total Sales NGN]]-(Table1[[#This Row],[Total Sales NGN]]*Table1[[#This Row],[Discount %2]])</f>
        <v>631664</v>
      </c>
      <c r="P307" t="s">
        <v>27</v>
      </c>
      <c r="Q307">
        <v>4</v>
      </c>
      <c r="R307" t="s">
        <v>35</v>
      </c>
      <c r="S307">
        <v>191</v>
      </c>
      <c r="T307" s="1">
        <v>744194</v>
      </c>
    </row>
    <row r="308" spans="1:20" x14ac:dyDescent="0.3">
      <c r="A308" t="s">
        <v>862</v>
      </c>
      <c r="B308" s="9">
        <v>45421</v>
      </c>
      <c r="C308" t="s">
        <v>19</v>
      </c>
      <c r="D308" t="s">
        <v>20</v>
      </c>
      <c r="E308" t="s">
        <v>37</v>
      </c>
      <c r="F308" t="s">
        <v>353</v>
      </c>
      <c r="G308" t="s">
        <v>863</v>
      </c>
      <c r="H308" t="s">
        <v>32</v>
      </c>
      <c r="I308" t="s">
        <v>158</v>
      </c>
      <c r="J308">
        <v>4</v>
      </c>
      <c r="K308" s="1">
        <v>15032</v>
      </c>
      <c r="L308" s="1">
        <v>60128</v>
      </c>
      <c r="M308">
        <v>15</v>
      </c>
      <c r="N308" s="10">
        <v>0.15</v>
      </c>
      <c r="O308" s="1">
        <f>Table1[[#This Row],[Total Sales NGN]]-(Table1[[#This Row],[Total Sales NGN]]*Table1[[#This Row],[Discount %2]])</f>
        <v>51108.800000000003</v>
      </c>
      <c r="P308" t="s">
        <v>27</v>
      </c>
      <c r="Q308">
        <v>5</v>
      </c>
      <c r="R308" t="s">
        <v>28</v>
      </c>
      <c r="S308">
        <v>11</v>
      </c>
      <c r="T308" s="1">
        <v>1470487</v>
      </c>
    </row>
    <row r="309" spans="1:20" x14ac:dyDescent="0.3">
      <c r="A309" t="s">
        <v>864</v>
      </c>
      <c r="B309" s="9">
        <v>45327</v>
      </c>
      <c r="C309" t="s">
        <v>19</v>
      </c>
      <c r="D309" t="s">
        <v>20</v>
      </c>
      <c r="E309" t="s">
        <v>37</v>
      </c>
      <c r="F309" t="s">
        <v>865</v>
      </c>
      <c r="G309" t="s">
        <v>866</v>
      </c>
      <c r="H309" t="s">
        <v>32</v>
      </c>
      <c r="I309" t="s">
        <v>237</v>
      </c>
      <c r="J309">
        <v>19</v>
      </c>
      <c r="K309" s="1">
        <v>8244</v>
      </c>
      <c r="L309" s="1">
        <v>156636</v>
      </c>
      <c r="M309" t="s">
        <v>27</v>
      </c>
      <c r="N309" s="10">
        <v>0</v>
      </c>
      <c r="O309" s="1">
        <f>Table1[[#This Row],[Total Sales NGN]]-(Table1[[#This Row],[Total Sales NGN]]*Table1[[#This Row],[Discount %2]])</f>
        <v>156636</v>
      </c>
      <c r="P309" t="s">
        <v>26</v>
      </c>
      <c r="Q309">
        <v>5</v>
      </c>
      <c r="R309" t="s">
        <v>35</v>
      </c>
      <c r="S309">
        <v>141</v>
      </c>
      <c r="T309" s="1">
        <v>458369</v>
      </c>
    </row>
    <row r="310" spans="1:20" x14ac:dyDescent="0.3">
      <c r="A310" t="s">
        <v>867</v>
      </c>
      <c r="B310" s="9">
        <v>45007</v>
      </c>
      <c r="C310" t="s">
        <v>19</v>
      </c>
      <c r="D310" t="s">
        <v>20</v>
      </c>
      <c r="E310" t="s">
        <v>21</v>
      </c>
      <c r="F310" t="s">
        <v>868</v>
      </c>
      <c r="G310" t="s">
        <v>869</v>
      </c>
      <c r="H310" t="s">
        <v>45</v>
      </c>
      <c r="I310" t="s">
        <v>181</v>
      </c>
      <c r="J310">
        <v>2</v>
      </c>
      <c r="K310" s="1">
        <v>42710</v>
      </c>
      <c r="L310" s="1">
        <v>85420</v>
      </c>
      <c r="M310" t="s">
        <v>27</v>
      </c>
      <c r="N310" s="10">
        <v>0</v>
      </c>
      <c r="O310" s="1">
        <f>Table1[[#This Row],[Total Sales NGN]]-(Table1[[#This Row],[Total Sales NGN]]*Table1[[#This Row],[Discount %2]])</f>
        <v>85420</v>
      </c>
      <c r="P310" t="s">
        <v>27</v>
      </c>
      <c r="Q310">
        <v>5</v>
      </c>
      <c r="R310" t="s">
        <v>35</v>
      </c>
      <c r="S310">
        <v>112</v>
      </c>
      <c r="T310" s="1">
        <v>458369</v>
      </c>
    </row>
    <row r="311" spans="1:20" x14ac:dyDescent="0.3">
      <c r="A311" t="s">
        <v>870</v>
      </c>
      <c r="B311" s="9">
        <v>45266</v>
      </c>
      <c r="C311" t="s">
        <v>19</v>
      </c>
      <c r="D311" t="s">
        <v>20</v>
      </c>
      <c r="E311" t="s">
        <v>21</v>
      </c>
      <c r="F311" t="s">
        <v>871</v>
      </c>
      <c r="G311" t="s">
        <v>872</v>
      </c>
      <c r="H311" t="s">
        <v>65</v>
      </c>
      <c r="I311" t="s">
        <v>289</v>
      </c>
      <c r="J311">
        <v>17</v>
      </c>
      <c r="K311" s="1">
        <v>18291</v>
      </c>
      <c r="L311" s="1">
        <v>310947</v>
      </c>
      <c r="M311">
        <v>0</v>
      </c>
      <c r="N311" s="10">
        <v>0</v>
      </c>
      <c r="O311" s="1">
        <f>Table1[[#This Row],[Total Sales NGN]]-(Table1[[#This Row],[Total Sales NGN]]*Table1[[#This Row],[Discount %2]])</f>
        <v>310947</v>
      </c>
      <c r="P311" t="s">
        <v>47</v>
      </c>
      <c r="Q311" t="s">
        <v>27</v>
      </c>
      <c r="R311" t="s">
        <v>35</v>
      </c>
      <c r="S311">
        <v>20</v>
      </c>
      <c r="T311" s="1">
        <v>313112</v>
      </c>
    </row>
    <row r="312" spans="1:20" x14ac:dyDescent="0.3">
      <c r="A312" t="s">
        <v>873</v>
      </c>
      <c r="B312" s="9">
        <v>44944</v>
      </c>
      <c r="C312" t="s">
        <v>19</v>
      </c>
      <c r="D312" t="s">
        <v>20</v>
      </c>
      <c r="E312" t="s">
        <v>37</v>
      </c>
      <c r="F312" t="s">
        <v>874</v>
      </c>
      <c r="G312" t="s">
        <v>875</v>
      </c>
      <c r="H312" t="s">
        <v>32</v>
      </c>
      <c r="I312" t="s">
        <v>95</v>
      </c>
      <c r="J312">
        <v>1</v>
      </c>
      <c r="K312" s="1">
        <v>6324</v>
      </c>
      <c r="L312" s="1">
        <v>6324</v>
      </c>
      <c r="M312">
        <v>0</v>
      </c>
      <c r="N312" s="10">
        <v>0</v>
      </c>
      <c r="O312" s="1">
        <f>Table1[[#This Row],[Total Sales NGN]]-(Table1[[#This Row],[Total Sales NGN]]*Table1[[#This Row],[Discount %2]])</f>
        <v>6324</v>
      </c>
      <c r="P312" t="s">
        <v>47</v>
      </c>
      <c r="Q312">
        <v>4</v>
      </c>
      <c r="R312" t="s">
        <v>35</v>
      </c>
      <c r="S312">
        <v>28</v>
      </c>
      <c r="T312" s="1">
        <v>744194</v>
      </c>
    </row>
    <row r="313" spans="1:20" x14ac:dyDescent="0.3">
      <c r="A313" t="s">
        <v>876</v>
      </c>
      <c r="B313" s="9">
        <v>45369</v>
      </c>
      <c r="C313" t="s">
        <v>19</v>
      </c>
      <c r="D313" t="s">
        <v>20</v>
      </c>
      <c r="E313" t="s">
        <v>37</v>
      </c>
      <c r="F313" t="s">
        <v>877</v>
      </c>
      <c r="G313" t="s">
        <v>878</v>
      </c>
      <c r="H313" t="s">
        <v>65</v>
      </c>
      <c r="I313" t="s">
        <v>397</v>
      </c>
      <c r="J313">
        <v>20</v>
      </c>
      <c r="K313" s="1">
        <v>90239</v>
      </c>
      <c r="L313" s="1">
        <v>1804780</v>
      </c>
      <c r="M313">
        <v>0</v>
      </c>
      <c r="N313" s="10">
        <v>0</v>
      </c>
      <c r="O313" s="1">
        <f>Table1[[#This Row],[Total Sales NGN]]-(Table1[[#This Row],[Total Sales NGN]]*Table1[[#This Row],[Discount %2]])</f>
        <v>1804780</v>
      </c>
      <c r="P313" t="s">
        <v>47</v>
      </c>
      <c r="Q313">
        <v>4</v>
      </c>
      <c r="R313" t="s">
        <v>28</v>
      </c>
      <c r="S313">
        <v>18</v>
      </c>
      <c r="T313" s="1">
        <v>458369</v>
      </c>
    </row>
    <row r="314" spans="1:20" x14ac:dyDescent="0.3">
      <c r="A314" t="s">
        <v>879</v>
      </c>
      <c r="B314" s="9">
        <v>45247</v>
      </c>
      <c r="C314" t="s">
        <v>19</v>
      </c>
      <c r="D314" t="s">
        <v>20</v>
      </c>
      <c r="E314" t="s">
        <v>37</v>
      </c>
      <c r="F314" t="s">
        <v>673</v>
      </c>
      <c r="G314" t="s">
        <v>27</v>
      </c>
      <c r="H314" t="s">
        <v>24</v>
      </c>
      <c r="I314" t="s">
        <v>161</v>
      </c>
      <c r="J314">
        <v>5</v>
      </c>
      <c r="K314" s="1">
        <v>221865</v>
      </c>
      <c r="L314" s="1">
        <v>1109325</v>
      </c>
      <c r="M314">
        <v>0</v>
      </c>
      <c r="N314" s="10">
        <v>0</v>
      </c>
      <c r="O314" s="1">
        <f>Table1[[#This Row],[Total Sales NGN]]-(Table1[[#This Row],[Total Sales NGN]]*Table1[[#This Row],[Discount %2]])</f>
        <v>1109325</v>
      </c>
      <c r="P314" t="s">
        <v>34</v>
      </c>
      <c r="Q314">
        <v>1</v>
      </c>
      <c r="R314" t="s">
        <v>28</v>
      </c>
      <c r="S314">
        <v>85</v>
      </c>
      <c r="T314" s="1">
        <v>744194</v>
      </c>
    </row>
    <row r="315" spans="1:20" x14ac:dyDescent="0.3">
      <c r="A315" t="s">
        <v>880</v>
      </c>
      <c r="B315" s="9">
        <v>45427</v>
      </c>
      <c r="C315" t="s">
        <v>19</v>
      </c>
      <c r="D315" t="s">
        <v>20</v>
      </c>
      <c r="E315" t="s">
        <v>37</v>
      </c>
      <c r="F315" t="s">
        <v>415</v>
      </c>
      <c r="G315" t="s">
        <v>881</v>
      </c>
      <c r="H315" t="s">
        <v>45</v>
      </c>
      <c r="I315" t="s">
        <v>98</v>
      </c>
      <c r="J315">
        <v>20</v>
      </c>
      <c r="K315" s="1">
        <v>36580</v>
      </c>
      <c r="L315" s="1">
        <v>731600</v>
      </c>
      <c r="M315">
        <v>15</v>
      </c>
      <c r="N315" s="10">
        <v>0.15</v>
      </c>
      <c r="O315" s="1">
        <f>Table1[[#This Row],[Total Sales NGN]]-(Table1[[#This Row],[Total Sales NGN]]*Table1[[#This Row],[Discount %2]])</f>
        <v>621860</v>
      </c>
      <c r="P315" t="s">
        <v>26</v>
      </c>
      <c r="Q315">
        <v>5</v>
      </c>
      <c r="R315" t="s">
        <v>35</v>
      </c>
      <c r="S315">
        <v>165</v>
      </c>
      <c r="T315" s="1">
        <v>1470487</v>
      </c>
    </row>
    <row r="316" spans="1:20" x14ac:dyDescent="0.3">
      <c r="A316" t="s">
        <v>882</v>
      </c>
      <c r="B316" s="9">
        <v>45149</v>
      </c>
      <c r="C316" t="s">
        <v>19</v>
      </c>
      <c r="D316" t="s">
        <v>20</v>
      </c>
      <c r="E316" t="s">
        <v>53</v>
      </c>
      <c r="F316" t="s">
        <v>227</v>
      </c>
      <c r="G316" t="s">
        <v>883</v>
      </c>
      <c r="H316" t="s">
        <v>24</v>
      </c>
      <c r="I316" t="s">
        <v>161</v>
      </c>
      <c r="J316">
        <v>10</v>
      </c>
      <c r="K316" s="1">
        <v>262494</v>
      </c>
      <c r="L316" s="1">
        <v>2624940</v>
      </c>
      <c r="M316">
        <v>0</v>
      </c>
      <c r="N316" s="10">
        <v>0</v>
      </c>
      <c r="O316" s="1">
        <f>Table1[[#This Row],[Total Sales NGN]]-(Table1[[#This Row],[Total Sales NGN]]*Table1[[#This Row],[Discount %2]])</f>
        <v>2624940</v>
      </c>
      <c r="P316" t="s">
        <v>57</v>
      </c>
      <c r="Q316" t="s">
        <v>27</v>
      </c>
      <c r="R316" t="s">
        <v>35</v>
      </c>
      <c r="S316">
        <v>104</v>
      </c>
      <c r="T316" s="1">
        <v>313112</v>
      </c>
    </row>
    <row r="317" spans="1:20" x14ac:dyDescent="0.3">
      <c r="A317" t="s">
        <v>884</v>
      </c>
      <c r="B317" s="9">
        <v>45391</v>
      </c>
      <c r="C317" t="s">
        <v>19</v>
      </c>
      <c r="D317" t="s">
        <v>20</v>
      </c>
      <c r="E317" t="s">
        <v>21</v>
      </c>
      <c r="F317" t="s">
        <v>501</v>
      </c>
      <c r="G317" t="s">
        <v>885</v>
      </c>
      <c r="H317" t="s">
        <v>24</v>
      </c>
      <c r="I317" t="s">
        <v>25</v>
      </c>
      <c r="J317">
        <v>7</v>
      </c>
      <c r="K317" s="1">
        <v>185752</v>
      </c>
      <c r="L317" s="1">
        <v>1300264</v>
      </c>
      <c r="M317" t="s">
        <v>27</v>
      </c>
      <c r="N317" s="10">
        <v>0</v>
      </c>
      <c r="O317" s="1">
        <f>Table1[[#This Row],[Total Sales NGN]]-(Table1[[#This Row],[Total Sales NGN]]*Table1[[#This Row],[Discount %2]])</f>
        <v>1300264</v>
      </c>
      <c r="P317" t="s">
        <v>57</v>
      </c>
      <c r="Q317">
        <v>1</v>
      </c>
      <c r="R317" t="s">
        <v>28</v>
      </c>
      <c r="S317">
        <v>33</v>
      </c>
      <c r="T317" s="1">
        <v>1470487</v>
      </c>
    </row>
    <row r="318" spans="1:20" x14ac:dyDescent="0.3">
      <c r="A318" t="s">
        <v>886</v>
      </c>
      <c r="B318" s="9">
        <v>45130</v>
      </c>
      <c r="C318" t="s">
        <v>19</v>
      </c>
      <c r="D318" t="s">
        <v>20</v>
      </c>
      <c r="E318" t="s">
        <v>53</v>
      </c>
      <c r="F318" t="s">
        <v>691</v>
      </c>
      <c r="G318" t="s">
        <v>887</v>
      </c>
      <c r="H318" t="s">
        <v>32</v>
      </c>
      <c r="I318" t="s">
        <v>141</v>
      </c>
      <c r="J318">
        <v>14</v>
      </c>
      <c r="K318" s="1">
        <v>18562</v>
      </c>
      <c r="L318" s="1">
        <v>259868</v>
      </c>
      <c r="M318">
        <v>10</v>
      </c>
      <c r="N318" s="10">
        <v>0.1</v>
      </c>
      <c r="O318" s="1">
        <f>Table1[[#This Row],[Total Sales NGN]]-(Table1[[#This Row],[Total Sales NGN]]*Table1[[#This Row],[Discount %2]])</f>
        <v>233881.2</v>
      </c>
      <c r="P318" t="s">
        <v>57</v>
      </c>
      <c r="Q318">
        <v>2</v>
      </c>
      <c r="R318" t="s">
        <v>35</v>
      </c>
      <c r="S318">
        <v>124</v>
      </c>
      <c r="T318" s="1">
        <v>1470487</v>
      </c>
    </row>
    <row r="319" spans="1:20" x14ac:dyDescent="0.3">
      <c r="A319" t="s">
        <v>888</v>
      </c>
      <c r="B319" s="9">
        <v>45179</v>
      </c>
      <c r="C319" t="s">
        <v>19</v>
      </c>
      <c r="D319" t="s">
        <v>20</v>
      </c>
      <c r="E319" t="s">
        <v>37</v>
      </c>
      <c r="F319" t="s">
        <v>889</v>
      </c>
      <c r="G319" t="s">
        <v>890</v>
      </c>
      <c r="H319" t="s">
        <v>32</v>
      </c>
      <c r="I319" t="s">
        <v>237</v>
      </c>
      <c r="J319">
        <v>1</v>
      </c>
      <c r="K319" s="1">
        <v>14995</v>
      </c>
      <c r="L319" s="1">
        <v>14995</v>
      </c>
      <c r="M319">
        <v>0</v>
      </c>
      <c r="N319" s="10">
        <v>0</v>
      </c>
      <c r="O319" s="1">
        <f>Table1[[#This Row],[Total Sales NGN]]-(Table1[[#This Row],[Total Sales NGN]]*Table1[[#This Row],[Discount %2]])</f>
        <v>14995</v>
      </c>
      <c r="P319" t="s">
        <v>47</v>
      </c>
      <c r="Q319" t="s">
        <v>27</v>
      </c>
      <c r="R319" t="s">
        <v>35</v>
      </c>
      <c r="S319">
        <v>139</v>
      </c>
      <c r="T319" s="1">
        <v>458369</v>
      </c>
    </row>
    <row r="320" spans="1:20" x14ac:dyDescent="0.3">
      <c r="A320" t="s">
        <v>891</v>
      </c>
      <c r="B320" s="9">
        <v>44938</v>
      </c>
      <c r="C320" t="s">
        <v>19</v>
      </c>
      <c r="D320" t="s">
        <v>20</v>
      </c>
      <c r="E320" t="s">
        <v>37</v>
      </c>
      <c r="F320" t="s">
        <v>892</v>
      </c>
      <c r="G320" t="s">
        <v>893</v>
      </c>
      <c r="H320" t="s">
        <v>32</v>
      </c>
      <c r="I320" t="s">
        <v>237</v>
      </c>
      <c r="J320">
        <v>20</v>
      </c>
      <c r="K320" s="1">
        <v>9575</v>
      </c>
      <c r="L320" s="1">
        <v>191500</v>
      </c>
      <c r="M320">
        <v>15</v>
      </c>
      <c r="N320" s="10">
        <v>0.15</v>
      </c>
      <c r="O320" s="1">
        <f>Table1[[#This Row],[Total Sales NGN]]-(Table1[[#This Row],[Total Sales NGN]]*Table1[[#This Row],[Discount %2]])</f>
        <v>162775</v>
      </c>
      <c r="P320" t="s">
        <v>27</v>
      </c>
      <c r="Q320">
        <v>4</v>
      </c>
      <c r="R320" t="s">
        <v>35</v>
      </c>
      <c r="S320">
        <v>128</v>
      </c>
      <c r="T320" s="1">
        <v>458369</v>
      </c>
    </row>
    <row r="321" spans="1:20" x14ac:dyDescent="0.3">
      <c r="A321" t="s">
        <v>894</v>
      </c>
      <c r="B321" s="9">
        <v>44965</v>
      </c>
      <c r="C321" t="s">
        <v>19</v>
      </c>
      <c r="D321" t="s">
        <v>20</v>
      </c>
      <c r="E321" t="s">
        <v>53</v>
      </c>
      <c r="F321" t="s">
        <v>895</v>
      </c>
      <c r="G321" t="s">
        <v>896</v>
      </c>
      <c r="H321" t="s">
        <v>32</v>
      </c>
      <c r="I321" t="s">
        <v>113</v>
      </c>
      <c r="J321">
        <v>11</v>
      </c>
      <c r="K321" s="1">
        <v>14263</v>
      </c>
      <c r="L321" s="1">
        <v>156893</v>
      </c>
      <c r="M321" t="s">
        <v>27</v>
      </c>
      <c r="N321" s="10">
        <v>0</v>
      </c>
      <c r="O321" s="1">
        <f>Table1[[#This Row],[Total Sales NGN]]-(Table1[[#This Row],[Total Sales NGN]]*Table1[[#This Row],[Discount %2]])</f>
        <v>156893</v>
      </c>
      <c r="P321" t="s">
        <v>57</v>
      </c>
      <c r="Q321">
        <v>1</v>
      </c>
      <c r="R321" t="s">
        <v>27</v>
      </c>
      <c r="S321">
        <v>78</v>
      </c>
      <c r="T321" s="1">
        <v>458369</v>
      </c>
    </row>
    <row r="322" spans="1:20" x14ac:dyDescent="0.3">
      <c r="A322" t="s">
        <v>897</v>
      </c>
      <c r="B322" s="9">
        <v>45205</v>
      </c>
      <c r="C322" t="s">
        <v>19</v>
      </c>
      <c r="D322" t="s">
        <v>20</v>
      </c>
      <c r="E322" t="s">
        <v>21</v>
      </c>
      <c r="F322" t="s">
        <v>898</v>
      </c>
      <c r="G322" t="s">
        <v>899</v>
      </c>
      <c r="H322" t="s">
        <v>40</v>
      </c>
      <c r="I322" t="s">
        <v>70</v>
      </c>
      <c r="J322">
        <v>14</v>
      </c>
      <c r="K322" s="1">
        <v>17395</v>
      </c>
      <c r="L322" s="1">
        <v>243530</v>
      </c>
      <c r="M322">
        <v>5</v>
      </c>
      <c r="N322" s="10">
        <v>0.05</v>
      </c>
      <c r="O322" s="1">
        <f>Table1[[#This Row],[Total Sales NGN]]-(Table1[[#This Row],[Total Sales NGN]]*Table1[[#This Row],[Discount %2]])</f>
        <v>231353.5</v>
      </c>
      <c r="P322" t="s">
        <v>34</v>
      </c>
      <c r="Q322" t="s">
        <v>27</v>
      </c>
      <c r="R322" t="s">
        <v>35</v>
      </c>
      <c r="S322">
        <v>128</v>
      </c>
      <c r="T322" s="1">
        <v>458369</v>
      </c>
    </row>
    <row r="323" spans="1:20" x14ac:dyDescent="0.3">
      <c r="A323" t="s">
        <v>900</v>
      </c>
      <c r="B323" s="9">
        <v>45591</v>
      </c>
      <c r="C323" t="s">
        <v>19</v>
      </c>
      <c r="D323" t="s">
        <v>20</v>
      </c>
      <c r="E323" t="s">
        <v>37</v>
      </c>
      <c r="F323" t="s">
        <v>901</v>
      </c>
      <c r="G323" t="s">
        <v>902</v>
      </c>
      <c r="H323" t="s">
        <v>45</v>
      </c>
      <c r="I323" t="s">
        <v>98</v>
      </c>
      <c r="J323">
        <v>5</v>
      </c>
      <c r="K323" s="1">
        <v>12935</v>
      </c>
      <c r="L323" s="1">
        <v>64675</v>
      </c>
      <c r="M323">
        <v>0</v>
      </c>
      <c r="N323" s="10">
        <v>0</v>
      </c>
      <c r="O323" s="1">
        <f>Table1[[#This Row],[Total Sales NGN]]-(Table1[[#This Row],[Total Sales NGN]]*Table1[[#This Row],[Discount %2]])</f>
        <v>64675</v>
      </c>
      <c r="P323" t="s">
        <v>47</v>
      </c>
      <c r="Q323">
        <v>4</v>
      </c>
      <c r="R323" t="s">
        <v>28</v>
      </c>
      <c r="S323">
        <v>189</v>
      </c>
      <c r="T323" s="1">
        <v>394393</v>
      </c>
    </row>
    <row r="324" spans="1:20" x14ac:dyDescent="0.3">
      <c r="A324" t="s">
        <v>903</v>
      </c>
      <c r="B324" s="9">
        <v>45390</v>
      </c>
      <c r="C324" t="s">
        <v>19</v>
      </c>
      <c r="D324" t="s">
        <v>20</v>
      </c>
      <c r="E324" t="s">
        <v>37</v>
      </c>
      <c r="F324" t="s">
        <v>904</v>
      </c>
      <c r="G324" t="s">
        <v>905</v>
      </c>
      <c r="H324" t="s">
        <v>24</v>
      </c>
      <c r="I324" t="s">
        <v>56</v>
      </c>
      <c r="J324">
        <v>3</v>
      </c>
      <c r="K324" s="1">
        <v>296264</v>
      </c>
      <c r="L324" s="1">
        <v>888792</v>
      </c>
      <c r="M324">
        <v>0</v>
      </c>
      <c r="N324" s="10">
        <v>0</v>
      </c>
      <c r="O324" s="1">
        <f>Table1[[#This Row],[Total Sales NGN]]-(Table1[[#This Row],[Total Sales NGN]]*Table1[[#This Row],[Discount %2]])</f>
        <v>888792</v>
      </c>
      <c r="P324" t="s">
        <v>27</v>
      </c>
      <c r="Q324">
        <v>3</v>
      </c>
      <c r="R324" t="s">
        <v>35</v>
      </c>
      <c r="S324">
        <v>11</v>
      </c>
      <c r="T324" s="1">
        <v>313112</v>
      </c>
    </row>
    <row r="325" spans="1:20" x14ac:dyDescent="0.3">
      <c r="A325" t="s">
        <v>906</v>
      </c>
      <c r="B325" s="9">
        <v>45656</v>
      </c>
      <c r="C325" t="s">
        <v>19</v>
      </c>
      <c r="D325" t="s">
        <v>20</v>
      </c>
      <c r="E325" t="s">
        <v>21</v>
      </c>
      <c r="F325" t="s">
        <v>907</v>
      </c>
      <c r="G325" t="s">
        <v>908</v>
      </c>
      <c r="H325" t="s">
        <v>45</v>
      </c>
      <c r="I325" t="s">
        <v>46</v>
      </c>
      <c r="J325">
        <v>6</v>
      </c>
      <c r="K325" s="1">
        <v>30043</v>
      </c>
      <c r="L325" s="1">
        <v>180258</v>
      </c>
      <c r="M325">
        <v>0</v>
      </c>
      <c r="N325" s="10">
        <v>0</v>
      </c>
      <c r="O325" s="1">
        <f>Table1[[#This Row],[Total Sales NGN]]-(Table1[[#This Row],[Total Sales NGN]]*Table1[[#This Row],[Discount %2]])</f>
        <v>180258</v>
      </c>
      <c r="P325" t="s">
        <v>26</v>
      </c>
      <c r="Q325">
        <v>4</v>
      </c>
      <c r="R325" t="s">
        <v>35</v>
      </c>
      <c r="S325">
        <v>192</v>
      </c>
      <c r="T325" s="1">
        <v>1470487</v>
      </c>
    </row>
    <row r="326" spans="1:20" x14ac:dyDescent="0.3">
      <c r="A326" t="s">
        <v>909</v>
      </c>
      <c r="B326" s="9">
        <v>45549</v>
      </c>
      <c r="C326" t="s">
        <v>19</v>
      </c>
      <c r="D326" t="s">
        <v>20</v>
      </c>
      <c r="E326" t="s">
        <v>37</v>
      </c>
      <c r="F326" t="s">
        <v>901</v>
      </c>
      <c r="G326" t="s">
        <v>910</v>
      </c>
      <c r="H326" t="s">
        <v>32</v>
      </c>
      <c r="I326" t="s">
        <v>237</v>
      </c>
      <c r="J326">
        <v>4</v>
      </c>
      <c r="K326" s="1">
        <v>18406</v>
      </c>
      <c r="L326" s="1">
        <v>73624</v>
      </c>
      <c r="M326">
        <v>10</v>
      </c>
      <c r="N326" s="10">
        <v>0.1</v>
      </c>
      <c r="O326" s="1">
        <f>Table1[[#This Row],[Total Sales NGN]]-(Table1[[#This Row],[Total Sales NGN]]*Table1[[#This Row],[Discount %2]])</f>
        <v>66261.600000000006</v>
      </c>
      <c r="P326" t="s">
        <v>26</v>
      </c>
      <c r="Q326">
        <v>6</v>
      </c>
      <c r="R326" t="s">
        <v>35</v>
      </c>
      <c r="S326">
        <v>162</v>
      </c>
      <c r="T326" s="1">
        <v>313112</v>
      </c>
    </row>
    <row r="327" spans="1:20" x14ac:dyDescent="0.3">
      <c r="A327" t="s">
        <v>911</v>
      </c>
      <c r="B327" s="9">
        <v>45367</v>
      </c>
      <c r="C327" t="s">
        <v>19</v>
      </c>
      <c r="D327" t="s">
        <v>20</v>
      </c>
      <c r="E327" t="s">
        <v>37</v>
      </c>
      <c r="F327" t="s">
        <v>437</v>
      </c>
      <c r="G327" t="s">
        <v>912</v>
      </c>
      <c r="H327" t="s">
        <v>65</v>
      </c>
      <c r="I327" t="s">
        <v>78</v>
      </c>
      <c r="J327">
        <v>3</v>
      </c>
      <c r="K327" s="1">
        <v>94591</v>
      </c>
      <c r="L327" s="1">
        <v>283773</v>
      </c>
      <c r="M327">
        <v>0</v>
      </c>
      <c r="N327" s="10">
        <v>0</v>
      </c>
      <c r="O327" s="1">
        <f>Table1[[#This Row],[Total Sales NGN]]-(Table1[[#This Row],[Total Sales NGN]]*Table1[[#This Row],[Discount %2]])</f>
        <v>283773</v>
      </c>
      <c r="P327" t="s">
        <v>34</v>
      </c>
      <c r="Q327">
        <v>4</v>
      </c>
      <c r="R327" t="s">
        <v>28</v>
      </c>
      <c r="S327">
        <v>182</v>
      </c>
      <c r="T327" s="1">
        <v>458369</v>
      </c>
    </row>
    <row r="328" spans="1:20" x14ac:dyDescent="0.3">
      <c r="A328" t="s">
        <v>913</v>
      </c>
      <c r="B328" s="9">
        <v>45381</v>
      </c>
      <c r="C328" t="s">
        <v>19</v>
      </c>
      <c r="D328" t="s">
        <v>20</v>
      </c>
      <c r="E328" t="s">
        <v>21</v>
      </c>
      <c r="F328" t="s">
        <v>914</v>
      </c>
      <c r="G328" t="s">
        <v>915</v>
      </c>
      <c r="H328" t="s">
        <v>45</v>
      </c>
      <c r="I328" t="s">
        <v>130</v>
      </c>
      <c r="J328">
        <v>2</v>
      </c>
      <c r="K328" s="1">
        <v>23328</v>
      </c>
      <c r="L328" s="1">
        <v>46656</v>
      </c>
      <c r="M328">
        <v>5</v>
      </c>
      <c r="N328" s="10">
        <v>0.05</v>
      </c>
      <c r="O328" s="1">
        <f>Table1[[#This Row],[Total Sales NGN]]-(Table1[[#This Row],[Total Sales NGN]]*Table1[[#This Row],[Discount %2]])</f>
        <v>44323.199999999997</v>
      </c>
      <c r="P328" t="s">
        <v>47</v>
      </c>
      <c r="Q328">
        <v>5</v>
      </c>
      <c r="R328" t="s">
        <v>35</v>
      </c>
      <c r="S328">
        <v>191</v>
      </c>
      <c r="T328" s="1">
        <v>744194</v>
      </c>
    </row>
    <row r="329" spans="1:20" x14ac:dyDescent="0.3">
      <c r="A329" t="s">
        <v>916</v>
      </c>
      <c r="B329" s="9">
        <v>45175</v>
      </c>
      <c r="C329" t="s">
        <v>19</v>
      </c>
      <c r="D329" t="s">
        <v>20</v>
      </c>
      <c r="E329" t="s">
        <v>37</v>
      </c>
      <c r="F329" t="s">
        <v>179</v>
      </c>
      <c r="G329" t="s">
        <v>917</v>
      </c>
      <c r="H329" t="s">
        <v>40</v>
      </c>
      <c r="I329" t="s">
        <v>106</v>
      </c>
      <c r="J329">
        <v>12</v>
      </c>
      <c r="K329" s="1">
        <v>15291</v>
      </c>
      <c r="L329" s="1">
        <v>183492</v>
      </c>
      <c r="M329">
        <v>20</v>
      </c>
      <c r="N329" s="10">
        <v>0.2</v>
      </c>
      <c r="O329" s="1">
        <f>Table1[[#This Row],[Total Sales NGN]]-(Table1[[#This Row],[Total Sales NGN]]*Table1[[#This Row],[Discount %2]])</f>
        <v>146793.60000000001</v>
      </c>
      <c r="P329" t="s">
        <v>27</v>
      </c>
      <c r="Q329">
        <v>2</v>
      </c>
      <c r="R329" t="s">
        <v>35</v>
      </c>
      <c r="S329">
        <v>109</v>
      </c>
      <c r="T329" s="1">
        <v>313112</v>
      </c>
    </row>
    <row r="330" spans="1:20" x14ac:dyDescent="0.3">
      <c r="A330" t="s">
        <v>918</v>
      </c>
      <c r="B330" s="9">
        <v>45272</v>
      </c>
      <c r="C330" t="s">
        <v>19</v>
      </c>
      <c r="D330" t="s">
        <v>20</v>
      </c>
      <c r="E330" t="s">
        <v>37</v>
      </c>
      <c r="F330" t="s">
        <v>919</v>
      </c>
      <c r="G330" t="s">
        <v>27</v>
      </c>
      <c r="H330" t="s">
        <v>45</v>
      </c>
      <c r="I330" t="s">
        <v>181</v>
      </c>
      <c r="J330">
        <v>1</v>
      </c>
      <c r="K330" s="1">
        <v>7129</v>
      </c>
      <c r="L330" s="1">
        <v>7129</v>
      </c>
      <c r="M330">
        <v>10</v>
      </c>
      <c r="N330" s="10">
        <v>0.1</v>
      </c>
      <c r="O330" s="1">
        <f>Table1[[#This Row],[Total Sales NGN]]-(Table1[[#This Row],[Total Sales NGN]]*Table1[[#This Row],[Discount %2]])</f>
        <v>6416.1</v>
      </c>
      <c r="P330" t="s">
        <v>26</v>
      </c>
      <c r="Q330">
        <v>1</v>
      </c>
      <c r="R330" t="s">
        <v>28</v>
      </c>
      <c r="S330">
        <v>8</v>
      </c>
      <c r="T330" s="1">
        <v>394393</v>
      </c>
    </row>
    <row r="331" spans="1:20" x14ac:dyDescent="0.3">
      <c r="A331" t="s">
        <v>920</v>
      </c>
      <c r="B331" s="9">
        <v>45431</v>
      </c>
      <c r="C331" t="s">
        <v>19</v>
      </c>
      <c r="D331" t="s">
        <v>20</v>
      </c>
      <c r="E331" t="s">
        <v>53</v>
      </c>
      <c r="F331" t="s">
        <v>921</v>
      </c>
      <c r="G331" t="s">
        <v>922</v>
      </c>
      <c r="H331" t="s">
        <v>32</v>
      </c>
      <c r="I331" t="s">
        <v>95</v>
      </c>
      <c r="J331">
        <v>4</v>
      </c>
      <c r="K331" s="1">
        <v>14715</v>
      </c>
      <c r="L331" s="1">
        <v>58860</v>
      </c>
      <c r="M331" t="s">
        <v>27</v>
      </c>
      <c r="N331" s="10">
        <v>0</v>
      </c>
      <c r="O331" s="1">
        <f>Table1[[#This Row],[Total Sales NGN]]-(Table1[[#This Row],[Total Sales NGN]]*Table1[[#This Row],[Discount %2]])</f>
        <v>58860</v>
      </c>
      <c r="P331" t="s">
        <v>47</v>
      </c>
      <c r="Q331">
        <v>4</v>
      </c>
      <c r="R331" t="s">
        <v>35</v>
      </c>
      <c r="S331">
        <v>18</v>
      </c>
      <c r="T331" s="1">
        <v>313112</v>
      </c>
    </row>
    <row r="332" spans="1:20" x14ac:dyDescent="0.3">
      <c r="A332" t="s">
        <v>923</v>
      </c>
      <c r="B332" s="9">
        <v>45279</v>
      </c>
      <c r="C332" t="s">
        <v>19</v>
      </c>
      <c r="D332" t="s">
        <v>20</v>
      </c>
      <c r="E332" t="s">
        <v>21</v>
      </c>
      <c r="F332" t="s">
        <v>924</v>
      </c>
      <c r="G332" t="s">
        <v>925</v>
      </c>
      <c r="H332" t="s">
        <v>65</v>
      </c>
      <c r="I332" t="s">
        <v>289</v>
      </c>
      <c r="J332">
        <v>7</v>
      </c>
      <c r="K332" s="1">
        <v>32951</v>
      </c>
      <c r="L332" s="1">
        <v>230657</v>
      </c>
      <c r="M332">
        <v>15</v>
      </c>
      <c r="N332" s="10">
        <v>0.15</v>
      </c>
      <c r="O332" s="1">
        <f>Table1[[#This Row],[Total Sales NGN]]-(Table1[[#This Row],[Total Sales NGN]]*Table1[[#This Row],[Discount %2]])</f>
        <v>196058.45</v>
      </c>
      <c r="P332" t="s">
        <v>34</v>
      </c>
      <c r="Q332">
        <v>5</v>
      </c>
      <c r="R332" t="s">
        <v>35</v>
      </c>
      <c r="S332">
        <v>28</v>
      </c>
      <c r="T332" s="1">
        <v>458369</v>
      </c>
    </row>
    <row r="333" spans="1:20" x14ac:dyDescent="0.3">
      <c r="A333" t="s">
        <v>926</v>
      </c>
      <c r="B333" s="9">
        <v>45062</v>
      </c>
      <c r="C333" t="s">
        <v>19</v>
      </c>
      <c r="D333" t="s">
        <v>20</v>
      </c>
      <c r="E333" t="s">
        <v>53</v>
      </c>
      <c r="F333" t="s">
        <v>68</v>
      </c>
      <c r="G333" t="s">
        <v>927</v>
      </c>
      <c r="H333" t="s">
        <v>32</v>
      </c>
      <c r="I333" t="s">
        <v>33</v>
      </c>
      <c r="J333">
        <v>10</v>
      </c>
      <c r="K333" s="1">
        <v>15565</v>
      </c>
      <c r="L333" s="1">
        <v>155650</v>
      </c>
      <c r="M333">
        <v>10</v>
      </c>
      <c r="N333" s="10">
        <v>0.1</v>
      </c>
      <c r="O333" s="1">
        <f>Table1[[#This Row],[Total Sales NGN]]-(Table1[[#This Row],[Total Sales NGN]]*Table1[[#This Row],[Discount %2]])</f>
        <v>140085</v>
      </c>
      <c r="P333" t="s">
        <v>57</v>
      </c>
      <c r="Q333">
        <v>3</v>
      </c>
      <c r="R333" t="s">
        <v>35</v>
      </c>
      <c r="S333">
        <v>158</v>
      </c>
      <c r="T333" s="1">
        <v>744194</v>
      </c>
    </row>
    <row r="334" spans="1:20" x14ac:dyDescent="0.3">
      <c r="A334" t="s">
        <v>928</v>
      </c>
      <c r="B334" s="9">
        <v>44993</v>
      </c>
      <c r="C334" t="s">
        <v>19</v>
      </c>
      <c r="D334" t="s">
        <v>20</v>
      </c>
      <c r="E334" t="s">
        <v>37</v>
      </c>
      <c r="F334" t="s">
        <v>676</v>
      </c>
      <c r="G334" t="s">
        <v>929</v>
      </c>
      <c r="H334" t="s">
        <v>32</v>
      </c>
      <c r="I334" t="s">
        <v>141</v>
      </c>
      <c r="J334">
        <v>4</v>
      </c>
      <c r="K334" s="1">
        <v>19723</v>
      </c>
      <c r="L334" s="1">
        <v>78892</v>
      </c>
      <c r="M334">
        <v>0</v>
      </c>
      <c r="N334" s="10">
        <v>0</v>
      </c>
      <c r="O334" s="1">
        <f>Table1[[#This Row],[Total Sales NGN]]-(Table1[[#This Row],[Total Sales NGN]]*Table1[[#This Row],[Discount %2]])</f>
        <v>78892</v>
      </c>
      <c r="P334" t="s">
        <v>26</v>
      </c>
      <c r="Q334">
        <v>1</v>
      </c>
      <c r="R334" t="s">
        <v>28</v>
      </c>
      <c r="S334">
        <v>108</v>
      </c>
      <c r="T334" s="1">
        <v>458369</v>
      </c>
    </row>
    <row r="335" spans="1:20" x14ac:dyDescent="0.3">
      <c r="A335" t="s">
        <v>930</v>
      </c>
      <c r="B335" s="9">
        <v>45106</v>
      </c>
      <c r="C335" t="s">
        <v>19</v>
      </c>
      <c r="D335" t="s">
        <v>20</v>
      </c>
      <c r="E335" t="s">
        <v>53</v>
      </c>
      <c r="F335" t="s">
        <v>931</v>
      </c>
      <c r="G335" t="s">
        <v>932</v>
      </c>
      <c r="H335" t="s">
        <v>65</v>
      </c>
      <c r="I335" t="s">
        <v>382</v>
      </c>
      <c r="J335">
        <v>11</v>
      </c>
      <c r="K335" s="1">
        <v>71143</v>
      </c>
      <c r="L335" s="1">
        <v>782573</v>
      </c>
      <c r="M335">
        <v>5</v>
      </c>
      <c r="N335" s="10">
        <v>0.05</v>
      </c>
      <c r="O335" s="1">
        <f>Table1[[#This Row],[Total Sales NGN]]-(Table1[[#This Row],[Total Sales NGN]]*Table1[[#This Row],[Discount %2]])</f>
        <v>743444.35</v>
      </c>
      <c r="P335" t="s">
        <v>34</v>
      </c>
      <c r="Q335">
        <v>4</v>
      </c>
      <c r="R335" t="s">
        <v>35</v>
      </c>
      <c r="S335">
        <v>53</v>
      </c>
      <c r="T335" s="1">
        <v>458369</v>
      </c>
    </row>
    <row r="336" spans="1:20" x14ac:dyDescent="0.3">
      <c r="A336" t="s">
        <v>933</v>
      </c>
      <c r="B336" s="9">
        <v>45299</v>
      </c>
      <c r="C336" t="s">
        <v>19</v>
      </c>
      <c r="D336" t="s">
        <v>20</v>
      </c>
      <c r="E336" t="s">
        <v>21</v>
      </c>
      <c r="F336" t="s">
        <v>934</v>
      </c>
      <c r="G336" t="s">
        <v>935</v>
      </c>
      <c r="H336" t="s">
        <v>40</v>
      </c>
      <c r="I336" t="s">
        <v>70</v>
      </c>
      <c r="J336">
        <v>12</v>
      </c>
      <c r="K336" s="1">
        <v>1861</v>
      </c>
      <c r="L336" s="1">
        <v>22332</v>
      </c>
      <c r="M336">
        <v>0</v>
      </c>
      <c r="N336" s="10">
        <v>0</v>
      </c>
      <c r="O336" s="1">
        <f>Table1[[#This Row],[Total Sales NGN]]-(Table1[[#This Row],[Total Sales NGN]]*Table1[[#This Row],[Discount %2]])</f>
        <v>22332</v>
      </c>
      <c r="P336" t="s">
        <v>27</v>
      </c>
      <c r="Q336">
        <v>1</v>
      </c>
      <c r="R336" t="s">
        <v>35</v>
      </c>
      <c r="S336">
        <v>116</v>
      </c>
      <c r="T336" s="1">
        <v>744194</v>
      </c>
    </row>
    <row r="337" spans="1:20" x14ac:dyDescent="0.3">
      <c r="A337" t="s">
        <v>936</v>
      </c>
      <c r="B337" s="9">
        <v>44974</v>
      </c>
      <c r="C337" t="s">
        <v>19</v>
      </c>
      <c r="D337" t="s">
        <v>20</v>
      </c>
      <c r="E337" t="s">
        <v>21</v>
      </c>
      <c r="F337" t="s">
        <v>937</v>
      </c>
      <c r="G337" t="s">
        <v>938</v>
      </c>
      <c r="H337" t="s">
        <v>32</v>
      </c>
      <c r="I337" t="s">
        <v>95</v>
      </c>
      <c r="J337">
        <v>19</v>
      </c>
      <c r="K337" s="1">
        <v>18430</v>
      </c>
      <c r="L337" s="1">
        <v>350170</v>
      </c>
      <c r="M337">
        <v>20</v>
      </c>
      <c r="N337" s="10">
        <v>0.2</v>
      </c>
      <c r="O337" s="1">
        <f>Table1[[#This Row],[Total Sales NGN]]-(Table1[[#This Row],[Total Sales NGN]]*Table1[[#This Row],[Discount %2]])</f>
        <v>280136</v>
      </c>
      <c r="P337" t="s">
        <v>57</v>
      </c>
      <c r="Q337">
        <v>2</v>
      </c>
      <c r="R337" t="s">
        <v>28</v>
      </c>
      <c r="S337">
        <v>80</v>
      </c>
      <c r="T337" s="1">
        <v>394393</v>
      </c>
    </row>
    <row r="338" spans="1:20" x14ac:dyDescent="0.3">
      <c r="A338" t="s">
        <v>939</v>
      </c>
      <c r="B338" s="9">
        <v>45573</v>
      </c>
      <c r="C338" t="s">
        <v>19</v>
      </c>
      <c r="D338" t="s">
        <v>20</v>
      </c>
      <c r="E338" t="s">
        <v>21</v>
      </c>
      <c r="F338" t="s">
        <v>940</v>
      </c>
      <c r="G338" t="s">
        <v>941</v>
      </c>
      <c r="H338" t="s">
        <v>32</v>
      </c>
      <c r="I338" t="s">
        <v>158</v>
      </c>
      <c r="J338">
        <v>8</v>
      </c>
      <c r="K338" s="1">
        <v>10923</v>
      </c>
      <c r="L338" s="1">
        <v>87384</v>
      </c>
      <c r="M338">
        <v>0</v>
      </c>
      <c r="N338" s="10">
        <v>0</v>
      </c>
      <c r="O338" s="1">
        <f>Table1[[#This Row],[Total Sales NGN]]-(Table1[[#This Row],[Total Sales NGN]]*Table1[[#This Row],[Discount %2]])</f>
        <v>87384</v>
      </c>
      <c r="P338" t="s">
        <v>57</v>
      </c>
      <c r="Q338">
        <v>5</v>
      </c>
      <c r="R338" t="s">
        <v>28</v>
      </c>
      <c r="S338">
        <v>35</v>
      </c>
      <c r="T338" s="1">
        <v>458369</v>
      </c>
    </row>
    <row r="339" spans="1:20" x14ac:dyDescent="0.3">
      <c r="A339" t="s">
        <v>942</v>
      </c>
      <c r="B339" s="9">
        <v>45327</v>
      </c>
      <c r="C339" t="s">
        <v>19</v>
      </c>
      <c r="D339" t="s">
        <v>20</v>
      </c>
      <c r="E339" t="s">
        <v>21</v>
      </c>
      <c r="F339" t="s">
        <v>415</v>
      </c>
      <c r="G339" t="s">
        <v>943</v>
      </c>
      <c r="H339" t="s">
        <v>40</v>
      </c>
      <c r="I339" t="s">
        <v>106</v>
      </c>
      <c r="J339">
        <v>14</v>
      </c>
      <c r="K339" s="1">
        <v>10968</v>
      </c>
      <c r="L339" s="1">
        <v>153552</v>
      </c>
      <c r="M339">
        <v>5</v>
      </c>
      <c r="N339" s="10">
        <v>0.05</v>
      </c>
      <c r="O339" s="1">
        <f>Table1[[#This Row],[Total Sales NGN]]-(Table1[[#This Row],[Total Sales NGN]]*Table1[[#This Row],[Discount %2]])</f>
        <v>145874.4</v>
      </c>
      <c r="P339" t="s">
        <v>47</v>
      </c>
      <c r="Q339">
        <v>4</v>
      </c>
      <c r="R339" t="s">
        <v>28</v>
      </c>
      <c r="S339">
        <v>117</v>
      </c>
      <c r="T339" s="1">
        <v>458369</v>
      </c>
    </row>
    <row r="340" spans="1:20" x14ac:dyDescent="0.3">
      <c r="A340" t="s">
        <v>944</v>
      </c>
      <c r="B340" s="9">
        <v>45399</v>
      </c>
      <c r="C340" t="s">
        <v>19</v>
      </c>
      <c r="D340" t="s">
        <v>20</v>
      </c>
      <c r="E340" t="s">
        <v>37</v>
      </c>
      <c r="F340" t="s">
        <v>945</v>
      </c>
      <c r="G340" t="s">
        <v>946</v>
      </c>
      <c r="H340" t="s">
        <v>65</v>
      </c>
      <c r="I340" t="s">
        <v>78</v>
      </c>
      <c r="J340">
        <v>20</v>
      </c>
      <c r="K340" s="1">
        <v>85487</v>
      </c>
      <c r="L340" s="1">
        <v>1709740</v>
      </c>
      <c r="M340" t="s">
        <v>27</v>
      </c>
      <c r="N340" s="10">
        <v>0</v>
      </c>
      <c r="O340" s="1">
        <f>Table1[[#This Row],[Total Sales NGN]]-(Table1[[#This Row],[Total Sales NGN]]*Table1[[#This Row],[Discount %2]])</f>
        <v>1709740</v>
      </c>
      <c r="P340" t="s">
        <v>47</v>
      </c>
      <c r="Q340">
        <v>4</v>
      </c>
      <c r="R340" t="s">
        <v>35</v>
      </c>
      <c r="S340">
        <v>154</v>
      </c>
      <c r="T340" s="1">
        <v>394393</v>
      </c>
    </row>
    <row r="341" spans="1:20" x14ac:dyDescent="0.3">
      <c r="A341" t="s">
        <v>947</v>
      </c>
      <c r="B341" s="9">
        <v>45178</v>
      </c>
      <c r="C341" t="s">
        <v>19</v>
      </c>
      <c r="D341" t="s">
        <v>20</v>
      </c>
      <c r="E341" t="s">
        <v>53</v>
      </c>
      <c r="F341" t="s">
        <v>324</v>
      </c>
      <c r="G341" t="s">
        <v>27</v>
      </c>
      <c r="H341" t="s">
        <v>24</v>
      </c>
      <c r="I341" t="s">
        <v>161</v>
      </c>
      <c r="J341">
        <v>15</v>
      </c>
      <c r="K341" s="1">
        <v>312517</v>
      </c>
      <c r="L341" s="1">
        <v>4687755</v>
      </c>
      <c r="M341">
        <v>0</v>
      </c>
      <c r="N341" s="10">
        <v>0</v>
      </c>
      <c r="O341" s="1">
        <f>Table1[[#This Row],[Total Sales NGN]]-(Table1[[#This Row],[Total Sales NGN]]*Table1[[#This Row],[Discount %2]])</f>
        <v>4687755</v>
      </c>
      <c r="P341" t="s">
        <v>34</v>
      </c>
      <c r="Q341">
        <v>3</v>
      </c>
      <c r="R341" t="s">
        <v>35</v>
      </c>
      <c r="S341">
        <v>154</v>
      </c>
      <c r="T341" s="1">
        <v>744194</v>
      </c>
    </row>
    <row r="342" spans="1:20" x14ac:dyDescent="0.3">
      <c r="A342" t="s">
        <v>948</v>
      </c>
      <c r="B342" s="9">
        <v>45278</v>
      </c>
      <c r="C342" t="s">
        <v>19</v>
      </c>
      <c r="D342" t="s">
        <v>20</v>
      </c>
      <c r="E342" t="s">
        <v>53</v>
      </c>
      <c r="F342" t="s">
        <v>949</v>
      </c>
      <c r="G342" t="s">
        <v>950</v>
      </c>
      <c r="H342" t="s">
        <v>45</v>
      </c>
      <c r="I342" t="s">
        <v>130</v>
      </c>
      <c r="J342">
        <v>20</v>
      </c>
      <c r="K342" s="1">
        <v>30210</v>
      </c>
      <c r="L342" s="1">
        <v>604200</v>
      </c>
      <c r="M342">
        <v>20</v>
      </c>
      <c r="N342" s="10">
        <v>0.2</v>
      </c>
      <c r="O342" s="1">
        <f>Table1[[#This Row],[Total Sales NGN]]-(Table1[[#This Row],[Total Sales NGN]]*Table1[[#This Row],[Discount %2]])</f>
        <v>483360</v>
      </c>
      <c r="P342" t="s">
        <v>47</v>
      </c>
      <c r="Q342">
        <v>1</v>
      </c>
      <c r="R342" t="s">
        <v>35</v>
      </c>
      <c r="S342">
        <v>107</v>
      </c>
      <c r="T342" s="1">
        <v>1470487</v>
      </c>
    </row>
    <row r="343" spans="1:20" x14ac:dyDescent="0.3">
      <c r="A343" t="s">
        <v>951</v>
      </c>
      <c r="B343" s="9">
        <v>45390</v>
      </c>
      <c r="C343" t="s">
        <v>19</v>
      </c>
      <c r="D343" t="s">
        <v>20</v>
      </c>
      <c r="E343" t="s">
        <v>37</v>
      </c>
      <c r="F343" t="s">
        <v>952</v>
      </c>
      <c r="G343" t="s">
        <v>953</v>
      </c>
      <c r="H343" t="s">
        <v>24</v>
      </c>
      <c r="I343" t="s">
        <v>25</v>
      </c>
      <c r="J343">
        <v>3</v>
      </c>
      <c r="K343" s="1">
        <v>45889</v>
      </c>
      <c r="L343" s="1">
        <v>137667</v>
      </c>
      <c r="M343" t="s">
        <v>27</v>
      </c>
      <c r="N343" s="10">
        <v>0</v>
      </c>
      <c r="O343" s="1">
        <f>Table1[[#This Row],[Total Sales NGN]]-(Table1[[#This Row],[Total Sales NGN]]*Table1[[#This Row],[Discount %2]])</f>
        <v>137667</v>
      </c>
      <c r="P343" t="s">
        <v>47</v>
      </c>
      <c r="Q343">
        <v>4</v>
      </c>
      <c r="R343" t="s">
        <v>35</v>
      </c>
      <c r="S343">
        <v>143</v>
      </c>
      <c r="T343" s="1">
        <v>313112</v>
      </c>
    </row>
    <row r="344" spans="1:20" x14ac:dyDescent="0.3">
      <c r="A344" t="s">
        <v>954</v>
      </c>
      <c r="B344" s="9">
        <v>45481</v>
      </c>
      <c r="C344" t="s">
        <v>19</v>
      </c>
      <c r="D344" t="s">
        <v>20</v>
      </c>
      <c r="E344" t="s">
        <v>37</v>
      </c>
      <c r="F344" t="s">
        <v>87</v>
      </c>
      <c r="G344" t="s">
        <v>955</v>
      </c>
      <c r="H344" t="s">
        <v>32</v>
      </c>
      <c r="I344" t="s">
        <v>95</v>
      </c>
      <c r="J344">
        <v>13</v>
      </c>
      <c r="K344" s="1">
        <v>13869</v>
      </c>
      <c r="L344" s="1">
        <v>180297</v>
      </c>
      <c r="M344">
        <v>0</v>
      </c>
      <c r="N344" s="10">
        <v>0</v>
      </c>
      <c r="O344" s="1">
        <f>Table1[[#This Row],[Total Sales NGN]]-(Table1[[#This Row],[Total Sales NGN]]*Table1[[#This Row],[Discount %2]])</f>
        <v>180297</v>
      </c>
      <c r="P344" t="s">
        <v>57</v>
      </c>
      <c r="Q344">
        <v>4</v>
      </c>
      <c r="R344" t="s">
        <v>35</v>
      </c>
      <c r="S344">
        <v>168</v>
      </c>
      <c r="T344" s="1">
        <v>1470487</v>
      </c>
    </row>
    <row r="345" spans="1:20" x14ac:dyDescent="0.3">
      <c r="A345" t="s">
        <v>956</v>
      </c>
      <c r="B345" s="9">
        <v>45049</v>
      </c>
      <c r="C345" t="s">
        <v>19</v>
      </c>
      <c r="D345" t="s">
        <v>20</v>
      </c>
      <c r="E345" t="s">
        <v>37</v>
      </c>
      <c r="F345" t="s">
        <v>957</v>
      </c>
      <c r="G345" t="s">
        <v>958</v>
      </c>
      <c r="H345" t="s">
        <v>24</v>
      </c>
      <c r="I345" t="s">
        <v>61</v>
      </c>
      <c r="J345">
        <v>10</v>
      </c>
      <c r="K345" s="1">
        <v>331508</v>
      </c>
      <c r="L345" s="1">
        <v>3315080</v>
      </c>
      <c r="M345">
        <v>5</v>
      </c>
      <c r="N345" s="10">
        <v>0.05</v>
      </c>
      <c r="O345" s="1">
        <f>Table1[[#This Row],[Total Sales NGN]]-(Table1[[#This Row],[Total Sales NGN]]*Table1[[#This Row],[Discount %2]])</f>
        <v>3149326</v>
      </c>
      <c r="P345" t="s">
        <v>57</v>
      </c>
      <c r="Q345">
        <v>2</v>
      </c>
      <c r="R345" t="s">
        <v>35</v>
      </c>
      <c r="S345">
        <v>193</v>
      </c>
      <c r="T345" s="1">
        <v>458369</v>
      </c>
    </row>
    <row r="346" spans="1:20" x14ac:dyDescent="0.3">
      <c r="A346" t="s">
        <v>959</v>
      </c>
      <c r="B346" s="9">
        <v>45164</v>
      </c>
      <c r="C346" t="s">
        <v>19</v>
      </c>
      <c r="D346" t="s">
        <v>20</v>
      </c>
      <c r="E346" t="s">
        <v>21</v>
      </c>
      <c r="F346" t="s">
        <v>931</v>
      </c>
      <c r="G346" t="s">
        <v>960</v>
      </c>
      <c r="H346" t="s">
        <v>24</v>
      </c>
      <c r="I346" t="s">
        <v>174</v>
      </c>
      <c r="J346">
        <v>6</v>
      </c>
      <c r="K346" s="1">
        <v>90076</v>
      </c>
      <c r="L346" s="1">
        <v>540456</v>
      </c>
      <c r="M346">
        <v>0</v>
      </c>
      <c r="N346" s="10">
        <v>0</v>
      </c>
      <c r="O346" s="1">
        <f>Table1[[#This Row],[Total Sales NGN]]-(Table1[[#This Row],[Total Sales NGN]]*Table1[[#This Row],[Discount %2]])</f>
        <v>540456</v>
      </c>
      <c r="P346" t="s">
        <v>27</v>
      </c>
      <c r="Q346">
        <v>5</v>
      </c>
      <c r="R346" t="s">
        <v>35</v>
      </c>
      <c r="S346">
        <v>104</v>
      </c>
      <c r="T346" s="1">
        <v>1470487</v>
      </c>
    </row>
    <row r="347" spans="1:20" x14ac:dyDescent="0.3">
      <c r="A347" t="s">
        <v>961</v>
      </c>
      <c r="B347" s="9">
        <v>45323</v>
      </c>
      <c r="C347" t="s">
        <v>19</v>
      </c>
      <c r="D347" t="s">
        <v>20</v>
      </c>
      <c r="E347" t="s">
        <v>21</v>
      </c>
      <c r="F347" t="s">
        <v>962</v>
      </c>
      <c r="G347" t="s">
        <v>963</v>
      </c>
      <c r="H347" t="s">
        <v>65</v>
      </c>
      <c r="I347" t="s">
        <v>66</v>
      </c>
      <c r="J347">
        <v>4</v>
      </c>
      <c r="K347" s="1">
        <v>161486</v>
      </c>
      <c r="L347" s="1">
        <v>645944</v>
      </c>
      <c r="M347">
        <v>10</v>
      </c>
      <c r="N347" s="10">
        <v>0.1</v>
      </c>
      <c r="O347" s="1">
        <f>Table1[[#This Row],[Total Sales NGN]]-(Table1[[#This Row],[Total Sales NGN]]*Table1[[#This Row],[Discount %2]])</f>
        <v>581349.6</v>
      </c>
      <c r="P347" t="s">
        <v>47</v>
      </c>
      <c r="Q347">
        <v>3</v>
      </c>
      <c r="R347" t="s">
        <v>35</v>
      </c>
      <c r="S347">
        <v>57</v>
      </c>
      <c r="T347" s="1">
        <v>1470487</v>
      </c>
    </row>
    <row r="348" spans="1:20" x14ac:dyDescent="0.3">
      <c r="A348" t="s">
        <v>964</v>
      </c>
      <c r="B348" s="9">
        <v>45419</v>
      </c>
      <c r="C348" t="s">
        <v>19</v>
      </c>
      <c r="D348" t="s">
        <v>20</v>
      </c>
      <c r="E348" t="s">
        <v>21</v>
      </c>
      <c r="F348" t="s">
        <v>965</v>
      </c>
      <c r="G348" t="s">
        <v>27</v>
      </c>
      <c r="H348" t="s">
        <v>40</v>
      </c>
      <c r="I348" t="s">
        <v>123</v>
      </c>
      <c r="J348">
        <v>10</v>
      </c>
      <c r="K348" s="1">
        <v>15666</v>
      </c>
      <c r="L348" s="1">
        <v>156660</v>
      </c>
      <c r="M348">
        <v>0</v>
      </c>
      <c r="N348" s="10">
        <v>0</v>
      </c>
      <c r="O348" s="1">
        <f>Table1[[#This Row],[Total Sales NGN]]-(Table1[[#This Row],[Total Sales NGN]]*Table1[[#This Row],[Discount %2]])</f>
        <v>156660</v>
      </c>
      <c r="P348" t="s">
        <v>26</v>
      </c>
      <c r="Q348">
        <v>2</v>
      </c>
      <c r="R348" t="s">
        <v>28</v>
      </c>
      <c r="S348">
        <v>52</v>
      </c>
      <c r="T348" s="1">
        <v>744194</v>
      </c>
    </row>
    <row r="349" spans="1:20" x14ac:dyDescent="0.3">
      <c r="A349" t="s">
        <v>966</v>
      </c>
      <c r="B349" s="9">
        <v>45429</v>
      </c>
      <c r="C349" t="s">
        <v>19</v>
      </c>
      <c r="D349" t="s">
        <v>20</v>
      </c>
      <c r="E349" t="s">
        <v>37</v>
      </c>
      <c r="F349" t="s">
        <v>967</v>
      </c>
      <c r="G349" t="s">
        <v>27</v>
      </c>
      <c r="H349" t="s">
        <v>40</v>
      </c>
      <c r="I349" t="s">
        <v>171</v>
      </c>
      <c r="J349">
        <v>6</v>
      </c>
      <c r="K349" s="1">
        <v>3080</v>
      </c>
      <c r="L349" s="1">
        <v>18480</v>
      </c>
      <c r="M349">
        <v>15</v>
      </c>
      <c r="N349" s="10">
        <v>0.15</v>
      </c>
      <c r="O349" s="1">
        <f>Table1[[#This Row],[Total Sales NGN]]-(Table1[[#This Row],[Total Sales NGN]]*Table1[[#This Row],[Discount %2]])</f>
        <v>15708</v>
      </c>
      <c r="P349" t="s">
        <v>26</v>
      </c>
      <c r="Q349">
        <v>2</v>
      </c>
      <c r="R349" t="s">
        <v>35</v>
      </c>
      <c r="S349">
        <v>134</v>
      </c>
      <c r="T349" s="1">
        <v>394393</v>
      </c>
    </row>
    <row r="350" spans="1:20" x14ac:dyDescent="0.3">
      <c r="A350" t="s">
        <v>968</v>
      </c>
      <c r="B350" s="9">
        <v>45179</v>
      </c>
      <c r="C350" t="s">
        <v>19</v>
      </c>
      <c r="D350" t="s">
        <v>20</v>
      </c>
      <c r="E350" t="s">
        <v>37</v>
      </c>
      <c r="F350" t="s">
        <v>969</v>
      </c>
      <c r="G350" t="s">
        <v>970</v>
      </c>
      <c r="H350" t="s">
        <v>40</v>
      </c>
      <c r="I350" t="s">
        <v>171</v>
      </c>
      <c r="J350">
        <v>12</v>
      </c>
      <c r="K350" s="1">
        <v>9618</v>
      </c>
      <c r="L350" s="1">
        <v>115416</v>
      </c>
      <c r="M350">
        <v>5</v>
      </c>
      <c r="N350" s="10">
        <v>0.05</v>
      </c>
      <c r="O350" s="1">
        <f>Table1[[#This Row],[Total Sales NGN]]-(Table1[[#This Row],[Total Sales NGN]]*Table1[[#This Row],[Discount %2]])</f>
        <v>109645.2</v>
      </c>
      <c r="P350" t="s">
        <v>27</v>
      </c>
      <c r="Q350">
        <v>2</v>
      </c>
      <c r="R350" t="s">
        <v>35</v>
      </c>
      <c r="S350">
        <v>32</v>
      </c>
      <c r="T350" s="1">
        <v>394393</v>
      </c>
    </row>
    <row r="351" spans="1:20" x14ac:dyDescent="0.3">
      <c r="A351" t="s">
        <v>971</v>
      </c>
      <c r="B351" s="9">
        <v>45478</v>
      </c>
      <c r="C351" t="s">
        <v>19</v>
      </c>
      <c r="D351" t="s">
        <v>20</v>
      </c>
      <c r="E351" t="s">
        <v>53</v>
      </c>
      <c r="F351" t="s">
        <v>972</v>
      </c>
      <c r="G351" t="s">
        <v>973</v>
      </c>
      <c r="H351" t="s">
        <v>45</v>
      </c>
      <c r="I351" t="s">
        <v>130</v>
      </c>
      <c r="J351">
        <v>4</v>
      </c>
      <c r="K351" s="1">
        <v>30959</v>
      </c>
      <c r="L351" s="1">
        <v>123836</v>
      </c>
      <c r="M351">
        <v>5</v>
      </c>
      <c r="N351" s="10">
        <v>0.05</v>
      </c>
      <c r="O351" s="1">
        <f>Table1[[#This Row],[Total Sales NGN]]-(Table1[[#This Row],[Total Sales NGN]]*Table1[[#This Row],[Discount %2]])</f>
        <v>117644.2</v>
      </c>
      <c r="P351" t="s">
        <v>27</v>
      </c>
      <c r="Q351">
        <v>2</v>
      </c>
      <c r="R351" t="s">
        <v>28</v>
      </c>
      <c r="S351">
        <v>143</v>
      </c>
      <c r="T351" s="1">
        <v>394393</v>
      </c>
    </row>
    <row r="352" spans="1:20" x14ac:dyDescent="0.3">
      <c r="A352" t="s">
        <v>974</v>
      </c>
      <c r="B352" s="9">
        <v>45203</v>
      </c>
      <c r="C352" t="s">
        <v>19</v>
      </c>
      <c r="D352" t="s">
        <v>20</v>
      </c>
      <c r="E352" t="s">
        <v>21</v>
      </c>
      <c r="F352" t="s">
        <v>143</v>
      </c>
      <c r="G352" t="s">
        <v>975</v>
      </c>
      <c r="H352" t="s">
        <v>45</v>
      </c>
      <c r="I352" t="s">
        <v>46</v>
      </c>
      <c r="J352">
        <v>4</v>
      </c>
      <c r="K352" s="1">
        <v>19262</v>
      </c>
      <c r="L352" s="1">
        <v>77048</v>
      </c>
      <c r="M352">
        <v>15</v>
      </c>
      <c r="N352" s="10">
        <v>0.15</v>
      </c>
      <c r="O352" s="1">
        <f>Table1[[#This Row],[Total Sales NGN]]-(Table1[[#This Row],[Total Sales NGN]]*Table1[[#This Row],[Discount %2]])</f>
        <v>65490.8</v>
      </c>
      <c r="P352" t="s">
        <v>57</v>
      </c>
      <c r="Q352">
        <v>7</v>
      </c>
      <c r="R352" t="s">
        <v>35</v>
      </c>
      <c r="S352">
        <v>96</v>
      </c>
      <c r="T352" s="1">
        <v>313112</v>
      </c>
    </row>
    <row r="353" spans="1:20" x14ac:dyDescent="0.3">
      <c r="A353" t="s">
        <v>976</v>
      </c>
      <c r="B353" s="9">
        <v>45078</v>
      </c>
      <c r="C353" t="s">
        <v>19</v>
      </c>
      <c r="D353" t="s">
        <v>20</v>
      </c>
      <c r="E353" t="s">
        <v>37</v>
      </c>
      <c r="F353" t="s">
        <v>404</v>
      </c>
      <c r="G353" t="s">
        <v>27</v>
      </c>
      <c r="H353" t="s">
        <v>45</v>
      </c>
      <c r="I353" t="s">
        <v>130</v>
      </c>
      <c r="J353">
        <v>12</v>
      </c>
      <c r="K353" s="1">
        <v>24165</v>
      </c>
      <c r="L353" s="1">
        <v>289980</v>
      </c>
      <c r="M353">
        <v>0</v>
      </c>
      <c r="N353" s="10">
        <v>0</v>
      </c>
      <c r="O353" s="1">
        <f>Table1[[#This Row],[Total Sales NGN]]-(Table1[[#This Row],[Total Sales NGN]]*Table1[[#This Row],[Discount %2]])</f>
        <v>289980</v>
      </c>
      <c r="P353" t="s">
        <v>27</v>
      </c>
      <c r="Q353">
        <v>3</v>
      </c>
      <c r="R353" t="s">
        <v>35</v>
      </c>
      <c r="S353">
        <v>62</v>
      </c>
      <c r="T353" s="1">
        <v>313112</v>
      </c>
    </row>
    <row r="354" spans="1:20" x14ac:dyDescent="0.3">
      <c r="A354" t="s">
        <v>977</v>
      </c>
      <c r="B354" s="9">
        <v>44951</v>
      </c>
      <c r="C354" t="s">
        <v>19</v>
      </c>
      <c r="D354" t="s">
        <v>20</v>
      </c>
      <c r="E354" t="s">
        <v>21</v>
      </c>
      <c r="F354" t="s">
        <v>978</v>
      </c>
      <c r="G354" t="s">
        <v>979</v>
      </c>
      <c r="H354" t="s">
        <v>45</v>
      </c>
      <c r="I354" t="s">
        <v>181</v>
      </c>
      <c r="J354">
        <v>19</v>
      </c>
      <c r="K354" s="1">
        <v>15575</v>
      </c>
      <c r="L354" s="1">
        <v>295925</v>
      </c>
      <c r="M354">
        <v>15</v>
      </c>
      <c r="N354" s="10">
        <v>0.15</v>
      </c>
      <c r="O354" s="1">
        <f>Table1[[#This Row],[Total Sales NGN]]-(Table1[[#This Row],[Total Sales NGN]]*Table1[[#This Row],[Discount %2]])</f>
        <v>251536.25</v>
      </c>
      <c r="P354" t="s">
        <v>26</v>
      </c>
      <c r="Q354">
        <v>3</v>
      </c>
      <c r="R354" t="s">
        <v>28</v>
      </c>
      <c r="S354">
        <v>112</v>
      </c>
      <c r="T354" s="1">
        <v>313112</v>
      </c>
    </row>
    <row r="355" spans="1:20" x14ac:dyDescent="0.3">
      <c r="A355" t="s">
        <v>980</v>
      </c>
      <c r="B355" s="9">
        <v>44995</v>
      </c>
      <c r="C355" t="s">
        <v>19</v>
      </c>
      <c r="D355" t="s">
        <v>20</v>
      </c>
      <c r="E355" t="s">
        <v>21</v>
      </c>
      <c r="F355" t="s">
        <v>981</v>
      </c>
      <c r="G355" t="s">
        <v>982</v>
      </c>
      <c r="H355" t="s">
        <v>45</v>
      </c>
      <c r="I355" t="s">
        <v>181</v>
      </c>
      <c r="J355">
        <v>9</v>
      </c>
      <c r="K355" s="1">
        <v>16908</v>
      </c>
      <c r="L355" s="1">
        <v>152172</v>
      </c>
      <c r="M355">
        <v>5</v>
      </c>
      <c r="N355" s="10">
        <v>0.05</v>
      </c>
      <c r="O355" s="1">
        <f>Table1[[#This Row],[Total Sales NGN]]-(Table1[[#This Row],[Total Sales NGN]]*Table1[[#This Row],[Discount %2]])</f>
        <v>144563.4</v>
      </c>
      <c r="P355" t="s">
        <v>27</v>
      </c>
      <c r="Q355">
        <v>4</v>
      </c>
      <c r="R355" t="s">
        <v>28</v>
      </c>
      <c r="S355">
        <v>199</v>
      </c>
      <c r="T355" s="1">
        <v>313112</v>
      </c>
    </row>
    <row r="356" spans="1:20" x14ac:dyDescent="0.3">
      <c r="A356" t="s">
        <v>983</v>
      </c>
      <c r="B356" s="9">
        <v>45583</v>
      </c>
      <c r="C356" t="s">
        <v>19</v>
      </c>
      <c r="D356" t="s">
        <v>20</v>
      </c>
      <c r="E356" t="s">
        <v>53</v>
      </c>
      <c r="F356" t="s">
        <v>924</v>
      </c>
      <c r="G356" t="s">
        <v>984</v>
      </c>
      <c r="H356" t="s">
        <v>32</v>
      </c>
      <c r="I356" t="s">
        <v>113</v>
      </c>
      <c r="J356">
        <v>12</v>
      </c>
      <c r="K356" s="1">
        <v>14632</v>
      </c>
      <c r="L356" s="1">
        <v>175584</v>
      </c>
      <c r="M356">
        <v>20</v>
      </c>
      <c r="N356" s="10">
        <v>0.2</v>
      </c>
      <c r="O356" s="1">
        <f>Table1[[#This Row],[Total Sales NGN]]-(Table1[[#This Row],[Total Sales NGN]]*Table1[[#This Row],[Discount %2]])</f>
        <v>140467.20000000001</v>
      </c>
      <c r="P356" t="s">
        <v>26</v>
      </c>
      <c r="Q356">
        <v>5</v>
      </c>
      <c r="R356" t="s">
        <v>35</v>
      </c>
      <c r="S356">
        <v>185</v>
      </c>
      <c r="T356" s="1">
        <v>313112</v>
      </c>
    </row>
    <row r="357" spans="1:20" x14ac:dyDescent="0.3">
      <c r="A357" t="s">
        <v>985</v>
      </c>
      <c r="B357" s="9">
        <v>45485</v>
      </c>
      <c r="C357" t="s">
        <v>19</v>
      </c>
      <c r="D357" t="s">
        <v>20</v>
      </c>
      <c r="E357" t="s">
        <v>37</v>
      </c>
      <c r="F357" t="s">
        <v>986</v>
      </c>
      <c r="G357" t="s">
        <v>987</v>
      </c>
      <c r="H357" t="s">
        <v>40</v>
      </c>
      <c r="I357" t="s">
        <v>41</v>
      </c>
      <c r="J357">
        <v>18</v>
      </c>
      <c r="K357" s="1">
        <v>8266</v>
      </c>
      <c r="L357" s="1">
        <v>148788</v>
      </c>
      <c r="M357">
        <v>15</v>
      </c>
      <c r="N357" s="10">
        <v>0.15</v>
      </c>
      <c r="O357" s="1">
        <f>Table1[[#This Row],[Total Sales NGN]]-(Table1[[#This Row],[Total Sales NGN]]*Table1[[#This Row],[Discount %2]])</f>
        <v>126469.8</v>
      </c>
      <c r="P357" t="s">
        <v>27</v>
      </c>
      <c r="Q357">
        <v>4</v>
      </c>
      <c r="R357" t="s">
        <v>35</v>
      </c>
      <c r="S357">
        <v>36</v>
      </c>
      <c r="T357" s="1">
        <v>458369</v>
      </c>
    </row>
    <row r="358" spans="1:20" x14ac:dyDescent="0.3">
      <c r="A358" t="s">
        <v>988</v>
      </c>
      <c r="B358" s="9">
        <v>45178</v>
      </c>
      <c r="C358" t="s">
        <v>19</v>
      </c>
      <c r="D358" t="s">
        <v>20</v>
      </c>
      <c r="E358" t="s">
        <v>37</v>
      </c>
      <c r="F358" t="s">
        <v>401</v>
      </c>
      <c r="G358" t="s">
        <v>989</v>
      </c>
      <c r="H358" t="s">
        <v>32</v>
      </c>
      <c r="I358" t="s">
        <v>141</v>
      </c>
      <c r="J358">
        <v>10</v>
      </c>
      <c r="K358" s="1">
        <v>8223</v>
      </c>
      <c r="L358" s="1">
        <v>82230</v>
      </c>
      <c r="M358">
        <v>0</v>
      </c>
      <c r="N358" s="10">
        <v>0</v>
      </c>
      <c r="O358" s="1">
        <f>Table1[[#This Row],[Total Sales NGN]]-(Table1[[#This Row],[Total Sales NGN]]*Table1[[#This Row],[Discount %2]])</f>
        <v>82230</v>
      </c>
      <c r="P358" t="s">
        <v>47</v>
      </c>
      <c r="Q358">
        <v>1</v>
      </c>
      <c r="R358" t="s">
        <v>28</v>
      </c>
      <c r="S358">
        <v>114</v>
      </c>
      <c r="T358" s="1">
        <v>394393</v>
      </c>
    </row>
    <row r="359" spans="1:20" x14ac:dyDescent="0.3">
      <c r="A359" t="s">
        <v>990</v>
      </c>
      <c r="B359" s="9">
        <v>45303</v>
      </c>
      <c r="C359" t="s">
        <v>19</v>
      </c>
      <c r="D359" t="s">
        <v>20</v>
      </c>
      <c r="E359" t="s">
        <v>37</v>
      </c>
      <c r="F359" t="s">
        <v>991</v>
      </c>
      <c r="G359" t="s">
        <v>27</v>
      </c>
      <c r="H359" t="s">
        <v>32</v>
      </c>
      <c r="I359" t="s">
        <v>33</v>
      </c>
      <c r="J359">
        <v>18</v>
      </c>
      <c r="K359" s="1">
        <v>3000</v>
      </c>
      <c r="L359" s="1">
        <v>54000</v>
      </c>
      <c r="M359" t="s">
        <v>27</v>
      </c>
      <c r="N359" s="10">
        <v>0</v>
      </c>
      <c r="O359" s="1">
        <f>Table1[[#This Row],[Total Sales NGN]]-(Table1[[#This Row],[Total Sales NGN]]*Table1[[#This Row],[Discount %2]])</f>
        <v>54000</v>
      </c>
      <c r="P359" t="s">
        <v>47</v>
      </c>
      <c r="Q359" t="s">
        <v>27</v>
      </c>
      <c r="R359" t="s">
        <v>35</v>
      </c>
      <c r="S359">
        <v>133</v>
      </c>
      <c r="T359" s="1">
        <v>458369</v>
      </c>
    </row>
    <row r="360" spans="1:20" x14ac:dyDescent="0.3">
      <c r="A360" t="s">
        <v>992</v>
      </c>
      <c r="B360" s="9">
        <v>45592</v>
      </c>
      <c r="C360" t="s">
        <v>19</v>
      </c>
      <c r="D360" t="s">
        <v>20</v>
      </c>
      <c r="E360" t="s">
        <v>37</v>
      </c>
      <c r="F360" t="s">
        <v>993</v>
      </c>
      <c r="G360" t="s">
        <v>994</v>
      </c>
      <c r="H360" t="s">
        <v>45</v>
      </c>
      <c r="I360" t="s">
        <v>211</v>
      </c>
      <c r="J360">
        <v>20</v>
      </c>
      <c r="K360" s="1">
        <v>35691</v>
      </c>
      <c r="L360" s="1">
        <v>713820</v>
      </c>
      <c r="M360">
        <v>0</v>
      </c>
      <c r="N360" s="10">
        <v>0</v>
      </c>
      <c r="O360" s="1">
        <f>Table1[[#This Row],[Total Sales NGN]]-(Table1[[#This Row],[Total Sales NGN]]*Table1[[#This Row],[Discount %2]])</f>
        <v>713820</v>
      </c>
      <c r="P360" t="s">
        <v>57</v>
      </c>
      <c r="Q360">
        <v>3</v>
      </c>
      <c r="R360" t="s">
        <v>28</v>
      </c>
      <c r="S360">
        <v>62</v>
      </c>
      <c r="T360" s="1">
        <v>458369</v>
      </c>
    </row>
    <row r="361" spans="1:20" x14ac:dyDescent="0.3">
      <c r="A361" t="s">
        <v>995</v>
      </c>
      <c r="B361" s="9">
        <v>45592</v>
      </c>
      <c r="C361" t="s">
        <v>19</v>
      </c>
      <c r="D361" t="s">
        <v>20</v>
      </c>
      <c r="E361" t="s">
        <v>53</v>
      </c>
      <c r="F361" t="s">
        <v>353</v>
      </c>
      <c r="G361" t="s">
        <v>996</v>
      </c>
      <c r="H361" t="s">
        <v>65</v>
      </c>
      <c r="I361" t="s">
        <v>78</v>
      </c>
      <c r="J361">
        <v>5</v>
      </c>
      <c r="K361" s="1">
        <v>177484</v>
      </c>
      <c r="L361" s="1">
        <v>887420</v>
      </c>
      <c r="M361">
        <v>0</v>
      </c>
      <c r="N361" s="10">
        <v>0</v>
      </c>
      <c r="O361" s="1">
        <f>Table1[[#This Row],[Total Sales NGN]]-(Table1[[#This Row],[Total Sales NGN]]*Table1[[#This Row],[Discount %2]])</f>
        <v>887420</v>
      </c>
      <c r="P361" t="s">
        <v>27</v>
      </c>
      <c r="Q361">
        <v>3</v>
      </c>
      <c r="R361" t="s">
        <v>28</v>
      </c>
      <c r="S361">
        <v>140</v>
      </c>
      <c r="T361" s="1">
        <v>313112</v>
      </c>
    </row>
    <row r="362" spans="1:20" x14ac:dyDescent="0.3">
      <c r="A362" t="s">
        <v>997</v>
      </c>
      <c r="B362" s="9">
        <v>45339</v>
      </c>
      <c r="C362" t="s">
        <v>19</v>
      </c>
      <c r="D362" t="s">
        <v>20</v>
      </c>
      <c r="E362" t="s">
        <v>21</v>
      </c>
      <c r="F362" t="s">
        <v>998</v>
      </c>
      <c r="G362" t="s">
        <v>999</v>
      </c>
      <c r="H362" t="s">
        <v>45</v>
      </c>
      <c r="I362" t="s">
        <v>74</v>
      </c>
      <c r="J362">
        <v>4</v>
      </c>
      <c r="K362" s="1">
        <v>16598</v>
      </c>
      <c r="L362" s="1">
        <v>66392</v>
      </c>
      <c r="M362">
        <v>10</v>
      </c>
      <c r="N362" s="10">
        <v>0.1</v>
      </c>
      <c r="O362" s="1">
        <f>Table1[[#This Row],[Total Sales NGN]]-(Table1[[#This Row],[Total Sales NGN]]*Table1[[#This Row],[Discount %2]])</f>
        <v>59752.800000000003</v>
      </c>
      <c r="P362" t="s">
        <v>47</v>
      </c>
      <c r="Q362">
        <v>3</v>
      </c>
      <c r="R362" t="s">
        <v>35</v>
      </c>
      <c r="S362">
        <v>154</v>
      </c>
      <c r="T362" s="1">
        <v>744194</v>
      </c>
    </row>
    <row r="363" spans="1:20" x14ac:dyDescent="0.3">
      <c r="A363" t="s">
        <v>1000</v>
      </c>
      <c r="B363" s="9">
        <v>45200</v>
      </c>
      <c r="C363" t="s">
        <v>19</v>
      </c>
      <c r="D363" t="s">
        <v>20</v>
      </c>
      <c r="E363" t="s">
        <v>21</v>
      </c>
      <c r="F363" t="s">
        <v>464</v>
      </c>
      <c r="G363" t="s">
        <v>27</v>
      </c>
      <c r="H363" t="s">
        <v>45</v>
      </c>
      <c r="I363" t="s">
        <v>74</v>
      </c>
      <c r="J363">
        <v>6</v>
      </c>
      <c r="K363" s="1">
        <v>36433</v>
      </c>
      <c r="L363" s="1">
        <v>218598</v>
      </c>
      <c r="M363">
        <v>0</v>
      </c>
      <c r="N363" s="10">
        <v>0</v>
      </c>
      <c r="O363" s="1">
        <f>Table1[[#This Row],[Total Sales NGN]]-(Table1[[#This Row],[Total Sales NGN]]*Table1[[#This Row],[Discount %2]])</f>
        <v>218598</v>
      </c>
      <c r="P363" t="s">
        <v>34</v>
      </c>
      <c r="Q363">
        <v>3</v>
      </c>
      <c r="R363" t="s">
        <v>35</v>
      </c>
      <c r="S363">
        <v>161</v>
      </c>
      <c r="T363" s="1">
        <v>313112</v>
      </c>
    </row>
    <row r="364" spans="1:20" x14ac:dyDescent="0.3">
      <c r="A364" t="s">
        <v>1001</v>
      </c>
      <c r="B364" s="9">
        <v>45322</v>
      </c>
      <c r="C364" t="s">
        <v>19</v>
      </c>
      <c r="D364" t="s">
        <v>20</v>
      </c>
      <c r="E364" t="s">
        <v>21</v>
      </c>
      <c r="F364" t="s">
        <v>1002</v>
      </c>
      <c r="G364" t="s">
        <v>1003</v>
      </c>
      <c r="H364" t="s">
        <v>32</v>
      </c>
      <c r="I364" t="s">
        <v>117</v>
      </c>
      <c r="J364">
        <v>5</v>
      </c>
      <c r="K364" s="1">
        <v>21121</v>
      </c>
      <c r="L364" s="1">
        <v>105605</v>
      </c>
      <c r="M364">
        <v>15</v>
      </c>
      <c r="N364" s="10">
        <v>0.15</v>
      </c>
      <c r="O364" s="1">
        <f>Table1[[#This Row],[Total Sales NGN]]-(Table1[[#This Row],[Total Sales NGN]]*Table1[[#This Row],[Discount %2]])</f>
        <v>89764.25</v>
      </c>
      <c r="P364" t="s">
        <v>34</v>
      </c>
      <c r="Q364">
        <v>4</v>
      </c>
      <c r="R364" t="s">
        <v>35</v>
      </c>
      <c r="S364">
        <v>155</v>
      </c>
      <c r="T364" s="1">
        <v>313112</v>
      </c>
    </row>
    <row r="365" spans="1:20" x14ac:dyDescent="0.3">
      <c r="A365" t="s">
        <v>1004</v>
      </c>
      <c r="B365" s="9">
        <v>44969</v>
      </c>
      <c r="C365" t="s">
        <v>19</v>
      </c>
      <c r="D365" t="s">
        <v>20</v>
      </c>
      <c r="E365" t="s">
        <v>37</v>
      </c>
      <c r="F365" t="s">
        <v>1005</v>
      </c>
      <c r="G365" t="s">
        <v>27</v>
      </c>
      <c r="H365" t="s">
        <v>40</v>
      </c>
      <c r="I365" t="s">
        <v>106</v>
      </c>
      <c r="J365">
        <v>12</v>
      </c>
      <c r="K365" s="1">
        <v>9752</v>
      </c>
      <c r="L365" s="1">
        <v>117024</v>
      </c>
      <c r="M365">
        <v>5</v>
      </c>
      <c r="N365" s="10">
        <v>0.05</v>
      </c>
      <c r="O365" s="1">
        <f>Table1[[#This Row],[Total Sales NGN]]-(Table1[[#This Row],[Total Sales NGN]]*Table1[[#This Row],[Discount %2]])</f>
        <v>111172.8</v>
      </c>
      <c r="P365" t="s">
        <v>47</v>
      </c>
      <c r="Q365">
        <v>2</v>
      </c>
      <c r="R365" t="s">
        <v>35</v>
      </c>
      <c r="S365">
        <v>160</v>
      </c>
      <c r="T365" s="1">
        <v>458369</v>
      </c>
    </row>
    <row r="366" spans="1:20" x14ac:dyDescent="0.3">
      <c r="A366" t="s">
        <v>1006</v>
      </c>
      <c r="B366" s="9">
        <v>44990</v>
      </c>
      <c r="C366" t="s">
        <v>19</v>
      </c>
      <c r="D366" t="s">
        <v>20</v>
      </c>
      <c r="E366" t="s">
        <v>53</v>
      </c>
      <c r="F366" t="s">
        <v>694</v>
      </c>
      <c r="G366" t="s">
        <v>1007</v>
      </c>
      <c r="H366" t="s">
        <v>24</v>
      </c>
      <c r="I366" t="s">
        <v>161</v>
      </c>
      <c r="J366">
        <v>17</v>
      </c>
      <c r="K366" s="1">
        <v>150117</v>
      </c>
      <c r="L366" s="1">
        <v>2551989</v>
      </c>
      <c r="M366">
        <v>20</v>
      </c>
      <c r="N366" s="10">
        <v>0.2</v>
      </c>
      <c r="O366" s="1">
        <f>Table1[[#This Row],[Total Sales NGN]]-(Table1[[#This Row],[Total Sales NGN]]*Table1[[#This Row],[Discount %2]])</f>
        <v>2041591.2</v>
      </c>
      <c r="P366" t="s">
        <v>27</v>
      </c>
      <c r="Q366">
        <v>2</v>
      </c>
      <c r="R366" t="s">
        <v>35</v>
      </c>
      <c r="S366">
        <v>94</v>
      </c>
      <c r="T366" s="1">
        <v>394393</v>
      </c>
    </row>
    <row r="367" spans="1:20" x14ac:dyDescent="0.3">
      <c r="A367" t="s">
        <v>1008</v>
      </c>
      <c r="B367" s="9">
        <v>45097</v>
      </c>
      <c r="C367" t="s">
        <v>19</v>
      </c>
      <c r="D367" t="s">
        <v>20</v>
      </c>
      <c r="E367" t="s">
        <v>37</v>
      </c>
      <c r="F367" t="s">
        <v>100</v>
      </c>
      <c r="G367" t="s">
        <v>27</v>
      </c>
      <c r="H367" t="s">
        <v>32</v>
      </c>
      <c r="I367" t="s">
        <v>237</v>
      </c>
      <c r="J367">
        <v>6</v>
      </c>
      <c r="K367" s="1">
        <v>5837</v>
      </c>
      <c r="L367" s="1">
        <v>35022</v>
      </c>
      <c r="M367">
        <v>10</v>
      </c>
      <c r="N367" s="10">
        <v>0.1</v>
      </c>
      <c r="O367" s="1">
        <f>Table1[[#This Row],[Total Sales NGN]]-(Table1[[#This Row],[Total Sales NGN]]*Table1[[#This Row],[Discount %2]])</f>
        <v>31519.8</v>
      </c>
      <c r="P367" t="s">
        <v>47</v>
      </c>
      <c r="Q367" t="s">
        <v>27</v>
      </c>
      <c r="R367" t="s">
        <v>35</v>
      </c>
      <c r="S367">
        <v>119</v>
      </c>
      <c r="T367" s="1">
        <v>1470487</v>
      </c>
    </row>
    <row r="368" spans="1:20" x14ac:dyDescent="0.3">
      <c r="A368" t="s">
        <v>1009</v>
      </c>
      <c r="B368" s="9">
        <v>45550</v>
      </c>
      <c r="C368" t="s">
        <v>19</v>
      </c>
      <c r="D368" t="s">
        <v>20</v>
      </c>
      <c r="E368" t="s">
        <v>53</v>
      </c>
      <c r="F368" t="s">
        <v>1010</v>
      </c>
      <c r="G368" t="s">
        <v>1011</v>
      </c>
      <c r="H368" t="s">
        <v>45</v>
      </c>
      <c r="I368" t="s">
        <v>46</v>
      </c>
      <c r="J368">
        <v>8</v>
      </c>
      <c r="K368" s="1">
        <v>33859</v>
      </c>
      <c r="L368" s="1">
        <v>270872</v>
      </c>
      <c r="M368">
        <v>10</v>
      </c>
      <c r="N368" s="10">
        <v>0.1</v>
      </c>
      <c r="O368" s="1">
        <f>Table1[[#This Row],[Total Sales NGN]]-(Table1[[#This Row],[Total Sales NGN]]*Table1[[#This Row],[Discount %2]])</f>
        <v>243784.8</v>
      </c>
      <c r="P368" t="s">
        <v>26</v>
      </c>
      <c r="Q368">
        <v>3</v>
      </c>
      <c r="R368" t="s">
        <v>35</v>
      </c>
      <c r="S368">
        <v>27</v>
      </c>
      <c r="T368" s="1">
        <v>458369</v>
      </c>
    </row>
    <row r="369" spans="1:20" x14ac:dyDescent="0.3">
      <c r="A369" t="s">
        <v>1012</v>
      </c>
      <c r="B369" s="9">
        <v>45173</v>
      </c>
      <c r="C369" t="s">
        <v>19</v>
      </c>
      <c r="D369" t="s">
        <v>20</v>
      </c>
      <c r="E369" t="s">
        <v>53</v>
      </c>
      <c r="F369" t="s">
        <v>147</v>
      </c>
      <c r="G369" t="s">
        <v>27</v>
      </c>
      <c r="H369" t="s">
        <v>24</v>
      </c>
      <c r="I369" t="s">
        <v>92</v>
      </c>
      <c r="J369">
        <v>2</v>
      </c>
      <c r="K369" s="1">
        <v>339977</v>
      </c>
      <c r="L369" s="1">
        <v>679954</v>
      </c>
      <c r="M369">
        <v>0</v>
      </c>
      <c r="N369" s="10">
        <v>0</v>
      </c>
      <c r="O369" s="1">
        <f>Table1[[#This Row],[Total Sales NGN]]-(Table1[[#This Row],[Total Sales NGN]]*Table1[[#This Row],[Discount %2]])</f>
        <v>679954</v>
      </c>
      <c r="P369" t="s">
        <v>47</v>
      </c>
      <c r="Q369">
        <v>1</v>
      </c>
      <c r="R369" t="s">
        <v>35</v>
      </c>
      <c r="S369">
        <v>73</v>
      </c>
      <c r="T369" s="1">
        <v>313112</v>
      </c>
    </row>
    <row r="370" spans="1:20" x14ac:dyDescent="0.3">
      <c r="A370" t="s">
        <v>1013</v>
      </c>
      <c r="B370" s="9">
        <v>45025</v>
      </c>
      <c r="C370" t="s">
        <v>19</v>
      </c>
      <c r="D370" t="s">
        <v>20</v>
      </c>
      <c r="E370" t="s">
        <v>37</v>
      </c>
      <c r="F370" t="s">
        <v>670</v>
      </c>
      <c r="G370" t="s">
        <v>1014</v>
      </c>
      <c r="H370" t="s">
        <v>65</v>
      </c>
      <c r="I370" t="s">
        <v>289</v>
      </c>
      <c r="J370">
        <v>20</v>
      </c>
      <c r="K370" s="1">
        <v>80848</v>
      </c>
      <c r="L370" s="1">
        <v>1616960</v>
      </c>
      <c r="M370">
        <v>20</v>
      </c>
      <c r="N370" s="10">
        <v>0.2</v>
      </c>
      <c r="O370" s="1">
        <f>Table1[[#This Row],[Total Sales NGN]]-(Table1[[#This Row],[Total Sales NGN]]*Table1[[#This Row],[Discount %2]])</f>
        <v>1293568</v>
      </c>
      <c r="P370" t="s">
        <v>34</v>
      </c>
      <c r="Q370">
        <v>5</v>
      </c>
      <c r="R370" t="s">
        <v>35</v>
      </c>
      <c r="S370">
        <v>186</v>
      </c>
      <c r="T370" s="1">
        <v>1470487</v>
      </c>
    </row>
    <row r="371" spans="1:20" x14ac:dyDescent="0.3">
      <c r="A371" t="s">
        <v>1015</v>
      </c>
      <c r="B371" s="9">
        <v>45417</v>
      </c>
      <c r="C371" t="s">
        <v>19</v>
      </c>
      <c r="D371" t="s">
        <v>20</v>
      </c>
      <c r="E371" t="s">
        <v>21</v>
      </c>
      <c r="F371" t="s">
        <v>1016</v>
      </c>
      <c r="G371" t="s">
        <v>1017</v>
      </c>
      <c r="H371" t="s">
        <v>24</v>
      </c>
      <c r="I371" t="s">
        <v>161</v>
      </c>
      <c r="J371">
        <v>18</v>
      </c>
      <c r="K371" s="1">
        <v>323169</v>
      </c>
      <c r="L371" s="1">
        <v>5817042</v>
      </c>
      <c r="M371">
        <v>0</v>
      </c>
      <c r="N371" s="10">
        <v>0</v>
      </c>
      <c r="O371" s="1">
        <f>Table1[[#This Row],[Total Sales NGN]]-(Table1[[#This Row],[Total Sales NGN]]*Table1[[#This Row],[Discount %2]])</f>
        <v>5817042</v>
      </c>
      <c r="P371" t="s">
        <v>27</v>
      </c>
      <c r="Q371">
        <v>2</v>
      </c>
      <c r="R371" t="s">
        <v>27</v>
      </c>
      <c r="S371">
        <v>21</v>
      </c>
      <c r="T371" s="1">
        <v>744194</v>
      </c>
    </row>
    <row r="372" spans="1:20" x14ac:dyDescent="0.3">
      <c r="A372" t="s">
        <v>1018</v>
      </c>
      <c r="B372" s="9">
        <v>45228</v>
      </c>
      <c r="C372" t="s">
        <v>19</v>
      </c>
      <c r="D372" t="s">
        <v>20</v>
      </c>
      <c r="E372" t="s">
        <v>37</v>
      </c>
      <c r="F372" t="s">
        <v>937</v>
      </c>
      <c r="G372" t="s">
        <v>1019</v>
      </c>
      <c r="H372" t="s">
        <v>32</v>
      </c>
      <c r="I372" t="s">
        <v>141</v>
      </c>
      <c r="J372">
        <v>16</v>
      </c>
      <c r="K372" s="1">
        <v>3625</v>
      </c>
      <c r="L372" s="1">
        <v>58000</v>
      </c>
      <c r="M372">
        <v>10</v>
      </c>
      <c r="N372" s="10">
        <v>0.1</v>
      </c>
      <c r="O372" s="1">
        <f>Table1[[#This Row],[Total Sales NGN]]-(Table1[[#This Row],[Total Sales NGN]]*Table1[[#This Row],[Discount %2]])</f>
        <v>52200</v>
      </c>
      <c r="P372" t="s">
        <v>27</v>
      </c>
      <c r="Q372">
        <v>3</v>
      </c>
      <c r="R372" t="s">
        <v>35</v>
      </c>
      <c r="S372">
        <v>132</v>
      </c>
      <c r="T372" s="1">
        <v>1470487</v>
      </c>
    </row>
    <row r="373" spans="1:20" x14ac:dyDescent="0.3">
      <c r="A373" t="s">
        <v>1020</v>
      </c>
      <c r="B373" s="9">
        <v>45124</v>
      </c>
      <c r="C373" t="s">
        <v>19</v>
      </c>
      <c r="D373" t="s">
        <v>20</v>
      </c>
      <c r="E373" t="s">
        <v>37</v>
      </c>
      <c r="F373" t="s">
        <v>119</v>
      </c>
      <c r="G373" t="s">
        <v>1021</v>
      </c>
      <c r="H373" t="s">
        <v>24</v>
      </c>
      <c r="I373" t="s">
        <v>61</v>
      </c>
      <c r="J373">
        <v>4</v>
      </c>
      <c r="K373" s="1">
        <v>151951</v>
      </c>
      <c r="L373" s="1">
        <v>607804</v>
      </c>
      <c r="M373" t="s">
        <v>27</v>
      </c>
      <c r="N373" s="10">
        <v>0</v>
      </c>
      <c r="O373" s="1">
        <f>Table1[[#This Row],[Total Sales NGN]]-(Table1[[#This Row],[Total Sales NGN]]*Table1[[#This Row],[Discount %2]])</f>
        <v>607804</v>
      </c>
      <c r="P373" t="s">
        <v>57</v>
      </c>
      <c r="Q373">
        <v>3</v>
      </c>
      <c r="R373" t="s">
        <v>28</v>
      </c>
      <c r="S373">
        <v>123</v>
      </c>
      <c r="T373" s="1">
        <v>458369</v>
      </c>
    </row>
    <row r="374" spans="1:20" x14ac:dyDescent="0.3">
      <c r="A374" t="s">
        <v>1022</v>
      </c>
      <c r="B374" s="9">
        <v>45132</v>
      </c>
      <c r="C374" t="s">
        <v>19</v>
      </c>
      <c r="D374" t="s">
        <v>20</v>
      </c>
      <c r="E374" t="s">
        <v>37</v>
      </c>
      <c r="F374" t="s">
        <v>631</v>
      </c>
      <c r="G374" t="s">
        <v>1023</v>
      </c>
      <c r="H374" t="s">
        <v>24</v>
      </c>
      <c r="I374" t="s">
        <v>152</v>
      </c>
      <c r="J374">
        <v>3</v>
      </c>
      <c r="K374" s="1">
        <v>290049</v>
      </c>
      <c r="L374" s="1">
        <v>870147</v>
      </c>
      <c r="M374" t="s">
        <v>27</v>
      </c>
      <c r="N374" s="10">
        <v>0</v>
      </c>
      <c r="O374" s="1">
        <f>Table1[[#This Row],[Total Sales NGN]]-(Table1[[#This Row],[Total Sales NGN]]*Table1[[#This Row],[Discount %2]])</f>
        <v>870147</v>
      </c>
      <c r="P374" t="s">
        <v>57</v>
      </c>
      <c r="Q374">
        <v>4</v>
      </c>
      <c r="R374" t="s">
        <v>35</v>
      </c>
      <c r="S374">
        <v>29</v>
      </c>
      <c r="T374" s="1">
        <v>1470487</v>
      </c>
    </row>
    <row r="375" spans="1:20" x14ac:dyDescent="0.3">
      <c r="A375" t="s">
        <v>1024</v>
      </c>
      <c r="B375" s="9">
        <v>45283</v>
      </c>
      <c r="C375" t="s">
        <v>19</v>
      </c>
      <c r="D375" t="s">
        <v>20</v>
      </c>
      <c r="E375" t="s">
        <v>37</v>
      </c>
      <c r="F375" t="s">
        <v>1025</v>
      </c>
      <c r="G375" t="s">
        <v>1026</v>
      </c>
      <c r="H375" t="s">
        <v>40</v>
      </c>
      <c r="I375" t="s">
        <v>137</v>
      </c>
      <c r="J375">
        <v>5</v>
      </c>
      <c r="K375" s="1">
        <v>16096</v>
      </c>
      <c r="L375" s="1">
        <v>80480</v>
      </c>
      <c r="M375">
        <v>5</v>
      </c>
      <c r="N375" s="10">
        <v>0.05</v>
      </c>
      <c r="O375" s="1">
        <f>Table1[[#This Row],[Total Sales NGN]]-(Table1[[#This Row],[Total Sales NGN]]*Table1[[#This Row],[Discount %2]])</f>
        <v>76456</v>
      </c>
      <c r="P375" t="s">
        <v>47</v>
      </c>
      <c r="Q375">
        <v>3</v>
      </c>
      <c r="R375" t="s">
        <v>28</v>
      </c>
      <c r="S375">
        <v>6</v>
      </c>
      <c r="T375" s="1">
        <v>1470487</v>
      </c>
    </row>
    <row r="376" spans="1:20" x14ac:dyDescent="0.3">
      <c r="A376" t="s">
        <v>1027</v>
      </c>
      <c r="B376" s="9">
        <v>45344</v>
      </c>
      <c r="C376" t="s">
        <v>19</v>
      </c>
      <c r="D376" t="s">
        <v>20</v>
      </c>
      <c r="E376" t="s">
        <v>21</v>
      </c>
      <c r="F376" t="s">
        <v>1028</v>
      </c>
      <c r="G376" t="s">
        <v>1029</v>
      </c>
      <c r="H376" t="s">
        <v>45</v>
      </c>
      <c r="I376" t="s">
        <v>211</v>
      </c>
      <c r="J376">
        <v>7</v>
      </c>
      <c r="K376" s="1">
        <v>18449</v>
      </c>
      <c r="L376" s="1">
        <v>129143</v>
      </c>
      <c r="M376">
        <v>10</v>
      </c>
      <c r="N376" s="10">
        <v>0.1</v>
      </c>
      <c r="O376" s="1">
        <f>Table1[[#This Row],[Total Sales NGN]]-(Table1[[#This Row],[Total Sales NGN]]*Table1[[#This Row],[Discount %2]])</f>
        <v>116228.7</v>
      </c>
      <c r="P376" t="s">
        <v>27</v>
      </c>
      <c r="Q376">
        <v>1</v>
      </c>
      <c r="R376" t="s">
        <v>35</v>
      </c>
      <c r="S376">
        <v>183</v>
      </c>
      <c r="T376" s="1">
        <v>394393</v>
      </c>
    </row>
    <row r="377" spans="1:20" x14ac:dyDescent="0.3">
      <c r="A377" t="s">
        <v>1030</v>
      </c>
      <c r="B377" s="9">
        <v>45488</v>
      </c>
      <c r="C377" t="s">
        <v>19</v>
      </c>
      <c r="D377" t="s">
        <v>20</v>
      </c>
      <c r="E377" t="s">
        <v>21</v>
      </c>
      <c r="F377" t="s">
        <v>1031</v>
      </c>
      <c r="G377" t="s">
        <v>1032</v>
      </c>
      <c r="H377" t="s">
        <v>45</v>
      </c>
      <c r="I377" t="s">
        <v>130</v>
      </c>
      <c r="J377">
        <v>6</v>
      </c>
      <c r="K377" s="1">
        <v>4309</v>
      </c>
      <c r="L377" s="1">
        <v>25854</v>
      </c>
      <c r="M377">
        <v>0</v>
      </c>
      <c r="N377" s="10">
        <v>0</v>
      </c>
      <c r="O377" s="1">
        <f>Table1[[#This Row],[Total Sales NGN]]-(Table1[[#This Row],[Total Sales NGN]]*Table1[[#This Row],[Discount %2]])</f>
        <v>25854</v>
      </c>
      <c r="P377" t="s">
        <v>57</v>
      </c>
      <c r="Q377">
        <v>5</v>
      </c>
      <c r="R377" t="s">
        <v>35</v>
      </c>
      <c r="S377">
        <v>143</v>
      </c>
      <c r="T377" s="1">
        <v>313112</v>
      </c>
    </row>
    <row r="378" spans="1:20" x14ac:dyDescent="0.3">
      <c r="A378" t="s">
        <v>1033</v>
      </c>
      <c r="B378" s="9">
        <v>45251</v>
      </c>
      <c r="C378" t="s">
        <v>19</v>
      </c>
      <c r="D378" t="s">
        <v>20</v>
      </c>
      <c r="E378" t="s">
        <v>37</v>
      </c>
      <c r="F378" t="s">
        <v>498</v>
      </c>
      <c r="G378" t="s">
        <v>1034</v>
      </c>
      <c r="H378" t="s">
        <v>32</v>
      </c>
      <c r="I378" t="s">
        <v>95</v>
      </c>
      <c r="J378">
        <v>14</v>
      </c>
      <c r="K378" s="1">
        <v>21331</v>
      </c>
      <c r="L378" s="1">
        <v>298634</v>
      </c>
      <c r="M378">
        <v>15</v>
      </c>
      <c r="N378" s="10">
        <v>0.15</v>
      </c>
      <c r="O378" s="1">
        <f>Table1[[#This Row],[Total Sales NGN]]-(Table1[[#This Row],[Total Sales NGN]]*Table1[[#This Row],[Discount %2]])</f>
        <v>253838.9</v>
      </c>
      <c r="P378" t="s">
        <v>27</v>
      </c>
      <c r="Q378">
        <v>5</v>
      </c>
      <c r="R378" t="s">
        <v>35</v>
      </c>
      <c r="S378">
        <v>51</v>
      </c>
      <c r="T378" s="1">
        <v>313112</v>
      </c>
    </row>
    <row r="379" spans="1:20" x14ac:dyDescent="0.3">
      <c r="A379" t="s">
        <v>1035</v>
      </c>
      <c r="B379" s="9">
        <v>45019</v>
      </c>
      <c r="C379" t="s">
        <v>19</v>
      </c>
      <c r="D379" t="s">
        <v>20</v>
      </c>
      <c r="E379" t="s">
        <v>37</v>
      </c>
      <c r="F379" t="s">
        <v>1036</v>
      </c>
      <c r="G379" t="s">
        <v>1037</v>
      </c>
      <c r="H379" t="s">
        <v>45</v>
      </c>
      <c r="I379" t="s">
        <v>211</v>
      </c>
      <c r="J379">
        <v>7</v>
      </c>
      <c r="K379" s="1">
        <v>40873</v>
      </c>
      <c r="L379" s="1">
        <v>286111</v>
      </c>
      <c r="M379">
        <v>0</v>
      </c>
      <c r="N379" s="10">
        <v>0</v>
      </c>
      <c r="O379" s="1">
        <f>Table1[[#This Row],[Total Sales NGN]]-(Table1[[#This Row],[Total Sales NGN]]*Table1[[#This Row],[Discount %2]])</f>
        <v>286111</v>
      </c>
      <c r="P379" t="s">
        <v>27</v>
      </c>
      <c r="Q379">
        <v>4</v>
      </c>
      <c r="R379" t="s">
        <v>35</v>
      </c>
      <c r="S379">
        <v>73</v>
      </c>
      <c r="T379" s="1">
        <v>458369</v>
      </c>
    </row>
    <row r="380" spans="1:20" x14ac:dyDescent="0.3">
      <c r="A380" t="s">
        <v>1038</v>
      </c>
      <c r="B380" s="9">
        <v>45497</v>
      </c>
      <c r="C380" t="s">
        <v>19</v>
      </c>
      <c r="D380" t="s">
        <v>20</v>
      </c>
      <c r="E380" t="s">
        <v>53</v>
      </c>
      <c r="F380" t="s">
        <v>1039</v>
      </c>
      <c r="G380" t="s">
        <v>1040</v>
      </c>
      <c r="H380" t="s">
        <v>24</v>
      </c>
      <c r="I380" t="s">
        <v>25</v>
      </c>
      <c r="J380">
        <v>4</v>
      </c>
      <c r="K380" s="1">
        <v>338780</v>
      </c>
      <c r="L380" s="1">
        <v>1355120</v>
      </c>
      <c r="M380">
        <v>0</v>
      </c>
      <c r="N380" s="10">
        <v>0</v>
      </c>
      <c r="O380" s="1">
        <f>Table1[[#This Row],[Total Sales NGN]]-(Table1[[#This Row],[Total Sales NGN]]*Table1[[#This Row],[Discount %2]])</f>
        <v>1355120</v>
      </c>
      <c r="P380" t="s">
        <v>34</v>
      </c>
      <c r="Q380" t="s">
        <v>27</v>
      </c>
      <c r="R380" t="s">
        <v>28</v>
      </c>
      <c r="S380">
        <v>32</v>
      </c>
      <c r="T380" s="1">
        <v>313112</v>
      </c>
    </row>
    <row r="381" spans="1:20" x14ac:dyDescent="0.3">
      <c r="A381" t="s">
        <v>1041</v>
      </c>
      <c r="B381" s="9">
        <v>44927</v>
      </c>
      <c r="C381" t="s">
        <v>19</v>
      </c>
      <c r="D381" t="s">
        <v>20</v>
      </c>
      <c r="E381" t="s">
        <v>37</v>
      </c>
      <c r="F381" t="s">
        <v>1042</v>
      </c>
      <c r="G381" t="s">
        <v>1043</v>
      </c>
      <c r="H381" t="s">
        <v>24</v>
      </c>
      <c r="I381" t="s">
        <v>152</v>
      </c>
      <c r="J381">
        <v>2</v>
      </c>
      <c r="K381" s="1">
        <v>128632</v>
      </c>
      <c r="L381" s="1">
        <v>257264</v>
      </c>
      <c r="M381">
        <v>0</v>
      </c>
      <c r="N381" s="10">
        <v>0</v>
      </c>
      <c r="O381" s="1">
        <f>Table1[[#This Row],[Total Sales NGN]]-(Table1[[#This Row],[Total Sales NGN]]*Table1[[#This Row],[Discount %2]])</f>
        <v>257264</v>
      </c>
      <c r="P381" t="s">
        <v>26</v>
      </c>
      <c r="Q381">
        <v>2</v>
      </c>
      <c r="R381" t="s">
        <v>28</v>
      </c>
      <c r="S381">
        <v>26</v>
      </c>
      <c r="T381" s="1">
        <v>1470487</v>
      </c>
    </row>
    <row r="382" spans="1:20" x14ac:dyDescent="0.3">
      <c r="A382" t="s">
        <v>1044</v>
      </c>
      <c r="B382" s="9">
        <v>45479</v>
      </c>
      <c r="C382" t="s">
        <v>19</v>
      </c>
      <c r="D382" t="s">
        <v>20</v>
      </c>
      <c r="E382" t="s">
        <v>37</v>
      </c>
      <c r="F382" t="s">
        <v>1045</v>
      </c>
      <c r="G382" t="s">
        <v>1046</v>
      </c>
      <c r="H382" t="s">
        <v>40</v>
      </c>
      <c r="I382" t="s">
        <v>41</v>
      </c>
      <c r="J382">
        <v>12</v>
      </c>
      <c r="K382" s="1">
        <v>13760</v>
      </c>
      <c r="L382" s="1">
        <v>165120</v>
      </c>
      <c r="M382">
        <v>0</v>
      </c>
      <c r="N382" s="10">
        <v>0</v>
      </c>
      <c r="O382" s="1">
        <f>Table1[[#This Row],[Total Sales NGN]]-(Table1[[#This Row],[Total Sales NGN]]*Table1[[#This Row],[Discount %2]])</f>
        <v>165120</v>
      </c>
      <c r="P382" t="s">
        <v>26</v>
      </c>
      <c r="Q382">
        <v>4</v>
      </c>
      <c r="R382" t="s">
        <v>35</v>
      </c>
      <c r="S382">
        <v>87</v>
      </c>
      <c r="T382" s="1">
        <v>1470487</v>
      </c>
    </row>
    <row r="383" spans="1:20" x14ac:dyDescent="0.3">
      <c r="A383" t="s">
        <v>1047</v>
      </c>
      <c r="B383" s="9">
        <v>45056</v>
      </c>
      <c r="C383" t="s">
        <v>19</v>
      </c>
      <c r="D383" t="s">
        <v>20</v>
      </c>
      <c r="E383" t="s">
        <v>21</v>
      </c>
      <c r="F383" t="s">
        <v>1048</v>
      </c>
      <c r="G383" t="s">
        <v>1049</v>
      </c>
      <c r="H383" t="s">
        <v>45</v>
      </c>
      <c r="I383" t="s">
        <v>74</v>
      </c>
      <c r="J383">
        <v>4</v>
      </c>
      <c r="K383" s="1">
        <v>23944</v>
      </c>
      <c r="L383" s="1">
        <v>95776</v>
      </c>
      <c r="M383">
        <v>10</v>
      </c>
      <c r="N383" s="10">
        <v>0.1</v>
      </c>
      <c r="O383" s="1">
        <f>Table1[[#This Row],[Total Sales NGN]]-(Table1[[#This Row],[Total Sales NGN]]*Table1[[#This Row],[Discount %2]])</f>
        <v>86198.399999999994</v>
      </c>
      <c r="P383" t="s">
        <v>57</v>
      </c>
      <c r="Q383">
        <v>2</v>
      </c>
      <c r="R383" t="s">
        <v>27</v>
      </c>
      <c r="S383">
        <v>5</v>
      </c>
      <c r="T383" s="1">
        <v>394393</v>
      </c>
    </row>
    <row r="384" spans="1:20" x14ac:dyDescent="0.3">
      <c r="A384" t="s">
        <v>1050</v>
      </c>
      <c r="B384" s="9">
        <v>45156</v>
      </c>
      <c r="C384" t="s">
        <v>19</v>
      </c>
      <c r="D384" t="s">
        <v>20</v>
      </c>
      <c r="E384" t="s">
        <v>21</v>
      </c>
      <c r="F384" t="s">
        <v>658</v>
      </c>
      <c r="G384" t="s">
        <v>1051</v>
      </c>
      <c r="H384" t="s">
        <v>24</v>
      </c>
      <c r="I384" t="s">
        <v>152</v>
      </c>
      <c r="J384">
        <v>19</v>
      </c>
      <c r="K384" s="1">
        <v>316526</v>
      </c>
      <c r="L384" s="1">
        <v>6013994</v>
      </c>
      <c r="M384" t="s">
        <v>27</v>
      </c>
      <c r="N384" s="10">
        <v>0</v>
      </c>
      <c r="O384" s="1">
        <f>Table1[[#This Row],[Total Sales NGN]]-(Table1[[#This Row],[Total Sales NGN]]*Table1[[#This Row],[Discount %2]])</f>
        <v>6013994</v>
      </c>
      <c r="P384" t="s">
        <v>26</v>
      </c>
      <c r="Q384">
        <v>5</v>
      </c>
      <c r="R384" t="s">
        <v>35</v>
      </c>
      <c r="S384">
        <v>144</v>
      </c>
      <c r="T384" s="1">
        <v>313112</v>
      </c>
    </row>
    <row r="385" spans="1:20" x14ac:dyDescent="0.3">
      <c r="A385" t="s">
        <v>1052</v>
      </c>
      <c r="B385" s="9">
        <v>45117</v>
      </c>
      <c r="C385" t="s">
        <v>19</v>
      </c>
      <c r="D385" t="s">
        <v>20</v>
      </c>
      <c r="E385" t="s">
        <v>21</v>
      </c>
      <c r="F385" t="s">
        <v>1053</v>
      </c>
      <c r="G385" t="s">
        <v>27</v>
      </c>
      <c r="H385" t="s">
        <v>32</v>
      </c>
      <c r="I385" t="s">
        <v>113</v>
      </c>
      <c r="J385">
        <v>3</v>
      </c>
      <c r="K385" s="1">
        <v>20151</v>
      </c>
      <c r="L385" s="1">
        <v>60453</v>
      </c>
      <c r="M385">
        <v>10</v>
      </c>
      <c r="N385" s="10">
        <v>0.1</v>
      </c>
      <c r="O385" s="1">
        <f>Table1[[#This Row],[Total Sales NGN]]-(Table1[[#This Row],[Total Sales NGN]]*Table1[[#This Row],[Discount %2]])</f>
        <v>54407.7</v>
      </c>
      <c r="P385" t="s">
        <v>34</v>
      </c>
      <c r="Q385">
        <v>5</v>
      </c>
      <c r="R385" t="s">
        <v>28</v>
      </c>
      <c r="S385">
        <v>59</v>
      </c>
      <c r="T385" s="1">
        <v>1470487</v>
      </c>
    </row>
    <row r="386" spans="1:20" x14ac:dyDescent="0.3">
      <c r="A386" t="s">
        <v>1054</v>
      </c>
      <c r="B386" s="9">
        <v>45551</v>
      </c>
      <c r="C386" t="s">
        <v>19</v>
      </c>
      <c r="D386" t="s">
        <v>20</v>
      </c>
      <c r="E386" t="s">
        <v>21</v>
      </c>
      <c r="F386" t="s">
        <v>1055</v>
      </c>
      <c r="G386" t="s">
        <v>1056</v>
      </c>
      <c r="H386" t="s">
        <v>24</v>
      </c>
      <c r="I386" t="s">
        <v>161</v>
      </c>
      <c r="J386">
        <v>14</v>
      </c>
      <c r="K386" s="1">
        <v>252930</v>
      </c>
      <c r="L386" s="1">
        <v>3541020</v>
      </c>
      <c r="M386">
        <v>15</v>
      </c>
      <c r="N386" s="10">
        <v>0.15</v>
      </c>
      <c r="O386" s="1">
        <f>Table1[[#This Row],[Total Sales NGN]]-(Table1[[#This Row],[Total Sales NGN]]*Table1[[#This Row],[Discount %2]])</f>
        <v>3009867</v>
      </c>
      <c r="P386" t="s">
        <v>34</v>
      </c>
      <c r="Q386">
        <v>2</v>
      </c>
      <c r="R386" t="s">
        <v>35</v>
      </c>
      <c r="S386">
        <v>154</v>
      </c>
      <c r="T386" s="1">
        <v>458369</v>
      </c>
    </row>
    <row r="387" spans="1:20" x14ac:dyDescent="0.3">
      <c r="A387" t="s">
        <v>1057</v>
      </c>
      <c r="B387" s="9">
        <v>45255</v>
      </c>
      <c r="C387" t="s">
        <v>19</v>
      </c>
      <c r="D387" t="s">
        <v>20</v>
      </c>
      <c r="E387" t="s">
        <v>21</v>
      </c>
      <c r="F387" t="s">
        <v>1058</v>
      </c>
      <c r="G387" t="s">
        <v>27</v>
      </c>
      <c r="H387" t="s">
        <v>40</v>
      </c>
      <c r="I387" t="s">
        <v>51</v>
      </c>
      <c r="J387">
        <v>6</v>
      </c>
      <c r="K387" s="1">
        <v>16705</v>
      </c>
      <c r="L387" s="1">
        <v>100230</v>
      </c>
      <c r="M387">
        <v>10</v>
      </c>
      <c r="N387" s="10">
        <v>0.1</v>
      </c>
      <c r="O387" s="1">
        <f>Table1[[#This Row],[Total Sales NGN]]-(Table1[[#This Row],[Total Sales NGN]]*Table1[[#This Row],[Discount %2]])</f>
        <v>90207</v>
      </c>
      <c r="P387" t="s">
        <v>57</v>
      </c>
      <c r="Q387">
        <v>2</v>
      </c>
      <c r="R387" t="s">
        <v>28</v>
      </c>
      <c r="S387">
        <v>198</v>
      </c>
      <c r="T387" s="1">
        <v>1470487</v>
      </c>
    </row>
    <row r="388" spans="1:20" x14ac:dyDescent="0.3">
      <c r="A388" t="s">
        <v>1059</v>
      </c>
      <c r="B388" s="9">
        <v>45179</v>
      </c>
      <c r="C388" t="s">
        <v>19</v>
      </c>
      <c r="D388" t="s">
        <v>20</v>
      </c>
      <c r="E388" t="s">
        <v>37</v>
      </c>
      <c r="F388" t="s">
        <v>1060</v>
      </c>
      <c r="G388" t="s">
        <v>1061</v>
      </c>
      <c r="H388" t="s">
        <v>65</v>
      </c>
      <c r="I388" t="s">
        <v>78</v>
      </c>
      <c r="J388">
        <v>20</v>
      </c>
      <c r="K388" s="1">
        <v>173935</v>
      </c>
      <c r="L388" s="1">
        <v>3478700</v>
      </c>
      <c r="M388">
        <v>15</v>
      </c>
      <c r="N388" s="10">
        <v>0.15</v>
      </c>
      <c r="O388" s="1">
        <f>Table1[[#This Row],[Total Sales NGN]]-(Table1[[#This Row],[Total Sales NGN]]*Table1[[#This Row],[Discount %2]])</f>
        <v>2956895</v>
      </c>
      <c r="P388" t="s">
        <v>57</v>
      </c>
      <c r="Q388">
        <v>3</v>
      </c>
      <c r="R388" t="s">
        <v>35</v>
      </c>
      <c r="S388">
        <v>10</v>
      </c>
      <c r="T388" s="1">
        <v>394393</v>
      </c>
    </row>
    <row r="389" spans="1:20" x14ac:dyDescent="0.3">
      <c r="A389" t="s">
        <v>1062</v>
      </c>
      <c r="B389" s="9">
        <v>45113</v>
      </c>
      <c r="C389" t="s">
        <v>19</v>
      </c>
      <c r="D389" t="s">
        <v>20</v>
      </c>
      <c r="E389" t="s">
        <v>37</v>
      </c>
      <c r="F389" t="s">
        <v>1063</v>
      </c>
      <c r="G389" t="s">
        <v>1064</v>
      </c>
      <c r="H389" t="s">
        <v>45</v>
      </c>
      <c r="I389" t="s">
        <v>98</v>
      </c>
      <c r="J389">
        <v>1</v>
      </c>
      <c r="K389" s="1">
        <v>14807</v>
      </c>
      <c r="L389" s="1">
        <v>14807</v>
      </c>
      <c r="M389">
        <v>0</v>
      </c>
      <c r="N389" s="10">
        <v>0</v>
      </c>
      <c r="O389" s="1">
        <f>Table1[[#This Row],[Total Sales NGN]]-(Table1[[#This Row],[Total Sales NGN]]*Table1[[#This Row],[Discount %2]])</f>
        <v>14807</v>
      </c>
      <c r="P389" t="s">
        <v>57</v>
      </c>
      <c r="Q389">
        <v>1</v>
      </c>
      <c r="R389" t="s">
        <v>35</v>
      </c>
      <c r="S389">
        <v>40</v>
      </c>
      <c r="T389" s="1">
        <v>744194</v>
      </c>
    </row>
    <row r="390" spans="1:20" x14ac:dyDescent="0.3">
      <c r="A390" t="s">
        <v>1065</v>
      </c>
      <c r="B390" s="9">
        <v>45470</v>
      </c>
      <c r="C390" t="s">
        <v>19</v>
      </c>
      <c r="D390" t="s">
        <v>20</v>
      </c>
      <c r="E390" t="s">
        <v>53</v>
      </c>
      <c r="F390" t="s">
        <v>1066</v>
      </c>
      <c r="G390" t="s">
        <v>1067</v>
      </c>
      <c r="H390" t="s">
        <v>32</v>
      </c>
      <c r="I390" t="s">
        <v>117</v>
      </c>
      <c r="J390">
        <v>16</v>
      </c>
      <c r="K390" s="1">
        <v>19972</v>
      </c>
      <c r="L390" s="1">
        <v>319552</v>
      </c>
      <c r="M390">
        <v>0</v>
      </c>
      <c r="N390" s="10">
        <v>0</v>
      </c>
      <c r="O390" s="1">
        <f>Table1[[#This Row],[Total Sales NGN]]-(Table1[[#This Row],[Total Sales NGN]]*Table1[[#This Row],[Discount %2]])</f>
        <v>319552</v>
      </c>
      <c r="P390" t="s">
        <v>57</v>
      </c>
      <c r="Q390">
        <v>4</v>
      </c>
      <c r="R390" t="s">
        <v>28</v>
      </c>
      <c r="S390">
        <v>149</v>
      </c>
      <c r="T390" s="1">
        <v>313112</v>
      </c>
    </row>
    <row r="391" spans="1:20" x14ac:dyDescent="0.3">
      <c r="A391" t="s">
        <v>1068</v>
      </c>
      <c r="B391" s="9">
        <v>45470</v>
      </c>
      <c r="C391" t="s">
        <v>19</v>
      </c>
      <c r="D391" t="s">
        <v>20</v>
      </c>
      <c r="E391" t="s">
        <v>37</v>
      </c>
      <c r="F391" t="s">
        <v>147</v>
      </c>
      <c r="G391" t="s">
        <v>1069</v>
      </c>
      <c r="H391" t="s">
        <v>40</v>
      </c>
      <c r="I391" t="s">
        <v>171</v>
      </c>
      <c r="J391">
        <v>16</v>
      </c>
      <c r="K391" s="1">
        <v>5431</v>
      </c>
      <c r="L391" s="1">
        <v>86896</v>
      </c>
      <c r="M391">
        <v>10</v>
      </c>
      <c r="N391" s="10">
        <v>0.1</v>
      </c>
      <c r="O391" s="1">
        <f>Table1[[#This Row],[Total Sales NGN]]-(Table1[[#This Row],[Total Sales NGN]]*Table1[[#This Row],[Discount %2]])</f>
        <v>78206.399999999994</v>
      </c>
      <c r="P391" t="s">
        <v>57</v>
      </c>
      <c r="Q391">
        <v>4</v>
      </c>
      <c r="R391" t="s">
        <v>35</v>
      </c>
      <c r="S391">
        <v>151</v>
      </c>
      <c r="T391" s="1">
        <v>458369</v>
      </c>
    </row>
    <row r="392" spans="1:20" x14ac:dyDescent="0.3">
      <c r="A392" t="s">
        <v>1070</v>
      </c>
      <c r="B392" s="9">
        <v>45409</v>
      </c>
      <c r="C392" t="s">
        <v>19</v>
      </c>
      <c r="D392" t="s">
        <v>20</v>
      </c>
      <c r="E392" t="s">
        <v>53</v>
      </c>
      <c r="F392" t="s">
        <v>176</v>
      </c>
      <c r="G392" t="s">
        <v>1071</v>
      </c>
      <c r="H392" t="s">
        <v>40</v>
      </c>
      <c r="I392" t="s">
        <v>171</v>
      </c>
      <c r="J392">
        <v>9</v>
      </c>
      <c r="K392" s="1">
        <v>11849</v>
      </c>
      <c r="L392" s="1">
        <v>106641</v>
      </c>
      <c r="M392" t="s">
        <v>27</v>
      </c>
      <c r="N392" s="10">
        <v>0</v>
      </c>
      <c r="O392" s="1">
        <f>Table1[[#This Row],[Total Sales NGN]]-(Table1[[#This Row],[Total Sales NGN]]*Table1[[#This Row],[Discount %2]])</f>
        <v>106641</v>
      </c>
      <c r="P392" t="s">
        <v>27</v>
      </c>
      <c r="Q392" t="s">
        <v>27</v>
      </c>
      <c r="R392" t="s">
        <v>28</v>
      </c>
      <c r="S392">
        <v>74</v>
      </c>
      <c r="T392" s="1">
        <v>394393</v>
      </c>
    </row>
    <row r="393" spans="1:20" x14ac:dyDescent="0.3">
      <c r="A393" t="s">
        <v>1072</v>
      </c>
      <c r="B393" s="9">
        <v>45231</v>
      </c>
      <c r="C393" t="s">
        <v>19</v>
      </c>
      <c r="D393" t="s">
        <v>20</v>
      </c>
      <c r="E393" t="s">
        <v>37</v>
      </c>
      <c r="F393" t="s">
        <v>1073</v>
      </c>
      <c r="G393" t="s">
        <v>1074</v>
      </c>
      <c r="H393" t="s">
        <v>65</v>
      </c>
      <c r="I393" t="s">
        <v>102</v>
      </c>
      <c r="J393">
        <v>10</v>
      </c>
      <c r="K393" s="1">
        <v>124503</v>
      </c>
      <c r="L393" s="1">
        <v>1245030</v>
      </c>
      <c r="M393">
        <v>5</v>
      </c>
      <c r="N393" s="10">
        <v>0.05</v>
      </c>
      <c r="O393" s="1">
        <f>Table1[[#This Row],[Total Sales NGN]]-(Table1[[#This Row],[Total Sales NGN]]*Table1[[#This Row],[Discount %2]])</f>
        <v>1182778.5</v>
      </c>
      <c r="P393" t="s">
        <v>26</v>
      </c>
      <c r="Q393">
        <v>3</v>
      </c>
      <c r="R393" t="s">
        <v>28</v>
      </c>
      <c r="S393">
        <v>184</v>
      </c>
      <c r="T393" s="1">
        <v>394393</v>
      </c>
    </row>
    <row r="394" spans="1:20" x14ac:dyDescent="0.3">
      <c r="A394" t="s">
        <v>1075</v>
      </c>
      <c r="B394" s="9">
        <v>44994</v>
      </c>
      <c r="C394" t="s">
        <v>19</v>
      </c>
      <c r="D394" t="s">
        <v>20</v>
      </c>
      <c r="E394" t="s">
        <v>21</v>
      </c>
      <c r="F394" t="s">
        <v>1076</v>
      </c>
      <c r="G394" t="s">
        <v>27</v>
      </c>
      <c r="H394" t="s">
        <v>24</v>
      </c>
      <c r="I394" t="s">
        <v>92</v>
      </c>
      <c r="J394">
        <v>6</v>
      </c>
      <c r="K394" s="1">
        <v>345383</v>
      </c>
      <c r="L394" s="1">
        <v>2072298</v>
      </c>
      <c r="M394">
        <v>10</v>
      </c>
      <c r="N394" s="10">
        <v>0.1</v>
      </c>
      <c r="O394" s="1">
        <f>Table1[[#This Row],[Total Sales NGN]]-(Table1[[#This Row],[Total Sales NGN]]*Table1[[#This Row],[Discount %2]])</f>
        <v>1865068.2</v>
      </c>
      <c r="P394" t="s">
        <v>47</v>
      </c>
      <c r="Q394">
        <v>3</v>
      </c>
      <c r="R394" t="s">
        <v>35</v>
      </c>
      <c r="S394">
        <v>163</v>
      </c>
      <c r="T394" s="1">
        <v>744194</v>
      </c>
    </row>
    <row r="395" spans="1:20" x14ac:dyDescent="0.3">
      <c r="A395" t="s">
        <v>1077</v>
      </c>
      <c r="B395" s="9">
        <v>45109</v>
      </c>
      <c r="C395" t="s">
        <v>19</v>
      </c>
      <c r="D395" t="s">
        <v>20</v>
      </c>
      <c r="E395" t="s">
        <v>37</v>
      </c>
      <c r="F395" t="s">
        <v>1078</v>
      </c>
      <c r="G395" t="s">
        <v>1079</v>
      </c>
      <c r="H395" t="s">
        <v>40</v>
      </c>
      <c r="I395" t="s">
        <v>70</v>
      </c>
      <c r="J395">
        <v>19</v>
      </c>
      <c r="K395" s="1">
        <v>8991</v>
      </c>
      <c r="L395" s="1">
        <v>170829</v>
      </c>
      <c r="M395">
        <v>5</v>
      </c>
      <c r="N395" s="10">
        <v>0.05</v>
      </c>
      <c r="O395" s="1">
        <f>Table1[[#This Row],[Total Sales NGN]]-(Table1[[#This Row],[Total Sales NGN]]*Table1[[#This Row],[Discount %2]])</f>
        <v>162287.54999999999</v>
      </c>
      <c r="P395" t="s">
        <v>47</v>
      </c>
      <c r="Q395">
        <v>2</v>
      </c>
      <c r="R395" t="s">
        <v>35</v>
      </c>
      <c r="S395">
        <v>81</v>
      </c>
      <c r="T395" s="1">
        <v>1470487</v>
      </c>
    </row>
    <row r="396" spans="1:20" x14ac:dyDescent="0.3">
      <c r="A396" t="s">
        <v>1080</v>
      </c>
      <c r="B396" s="9">
        <v>45297</v>
      </c>
      <c r="C396" t="s">
        <v>19</v>
      </c>
      <c r="D396" t="s">
        <v>20</v>
      </c>
      <c r="E396" t="s">
        <v>21</v>
      </c>
      <c r="F396" t="s">
        <v>145</v>
      </c>
      <c r="G396" t="s">
        <v>1081</v>
      </c>
      <c r="H396" t="s">
        <v>24</v>
      </c>
      <c r="I396" t="s">
        <v>61</v>
      </c>
      <c r="J396">
        <v>15</v>
      </c>
      <c r="K396" s="1">
        <v>156027</v>
      </c>
      <c r="L396" s="1">
        <v>2340405</v>
      </c>
      <c r="M396">
        <v>20</v>
      </c>
      <c r="N396" s="10">
        <v>0.2</v>
      </c>
      <c r="O396" s="1">
        <f>Table1[[#This Row],[Total Sales NGN]]-(Table1[[#This Row],[Total Sales NGN]]*Table1[[#This Row],[Discount %2]])</f>
        <v>1872324</v>
      </c>
      <c r="P396" t="s">
        <v>26</v>
      </c>
      <c r="Q396">
        <v>3</v>
      </c>
      <c r="R396" t="s">
        <v>28</v>
      </c>
      <c r="S396">
        <v>11</v>
      </c>
      <c r="T396" s="1">
        <v>394393</v>
      </c>
    </row>
    <row r="397" spans="1:20" x14ac:dyDescent="0.3">
      <c r="A397" t="s">
        <v>1082</v>
      </c>
      <c r="B397" s="9">
        <v>45075</v>
      </c>
      <c r="C397" t="s">
        <v>19</v>
      </c>
      <c r="D397" t="s">
        <v>20</v>
      </c>
      <c r="E397" t="s">
        <v>53</v>
      </c>
      <c r="F397" t="s">
        <v>1083</v>
      </c>
      <c r="G397" t="s">
        <v>1084</v>
      </c>
      <c r="H397" t="s">
        <v>45</v>
      </c>
      <c r="I397" t="s">
        <v>82</v>
      </c>
      <c r="J397">
        <v>3</v>
      </c>
      <c r="K397" s="1">
        <v>6009</v>
      </c>
      <c r="L397" s="1">
        <v>18027</v>
      </c>
      <c r="M397">
        <v>0</v>
      </c>
      <c r="N397" s="10">
        <v>0</v>
      </c>
      <c r="O397" s="1">
        <f>Table1[[#This Row],[Total Sales NGN]]-(Table1[[#This Row],[Total Sales NGN]]*Table1[[#This Row],[Discount %2]])</f>
        <v>18027</v>
      </c>
      <c r="P397" t="s">
        <v>27</v>
      </c>
      <c r="Q397">
        <v>5</v>
      </c>
      <c r="R397" t="s">
        <v>28</v>
      </c>
      <c r="S397">
        <v>122</v>
      </c>
      <c r="T397" s="1">
        <v>1470487</v>
      </c>
    </row>
    <row r="398" spans="1:20" x14ac:dyDescent="0.3">
      <c r="A398" t="s">
        <v>1085</v>
      </c>
      <c r="B398" s="9">
        <v>45229</v>
      </c>
      <c r="C398" t="s">
        <v>19</v>
      </c>
      <c r="D398" t="s">
        <v>20</v>
      </c>
      <c r="E398" t="s">
        <v>21</v>
      </c>
      <c r="F398" t="s">
        <v>393</v>
      </c>
      <c r="G398" t="s">
        <v>1086</v>
      </c>
      <c r="H398" t="s">
        <v>24</v>
      </c>
      <c r="I398" t="s">
        <v>161</v>
      </c>
      <c r="J398">
        <v>7</v>
      </c>
      <c r="K398" s="1">
        <v>340525</v>
      </c>
      <c r="L398" s="1">
        <v>2383675</v>
      </c>
      <c r="M398">
        <v>5</v>
      </c>
      <c r="N398" s="10">
        <v>0.05</v>
      </c>
      <c r="O398" s="1">
        <f>Table1[[#This Row],[Total Sales NGN]]-(Table1[[#This Row],[Total Sales NGN]]*Table1[[#This Row],[Discount %2]])</f>
        <v>2264491.25</v>
      </c>
      <c r="P398" t="s">
        <v>57</v>
      </c>
      <c r="Q398">
        <v>3</v>
      </c>
      <c r="R398" t="s">
        <v>35</v>
      </c>
      <c r="S398">
        <v>5</v>
      </c>
      <c r="T398" s="1">
        <v>313112</v>
      </c>
    </row>
    <row r="399" spans="1:20" x14ac:dyDescent="0.3">
      <c r="A399" t="s">
        <v>1087</v>
      </c>
      <c r="B399" s="9">
        <v>45436</v>
      </c>
      <c r="C399" t="s">
        <v>19</v>
      </c>
      <c r="D399" t="s">
        <v>20</v>
      </c>
      <c r="E399" t="s">
        <v>37</v>
      </c>
      <c r="F399" t="s">
        <v>1088</v>
      </c>
      <c r="G399" t="s">
        <v>1089</v>
      </c>
      <c r="H399" t="s">
        <v>45</v>
      </c>
      <c r="I399" t="s">
        <v>98</v>
      </c>
      <c r="J399">
        <v>15</v>
      </c>
      <c r="K399" s="1">
        <v>5412</v>
      </c>
      <c r="L399" s="1">
        <v>81180</v>
      </c>
      <c r="M399">
        <v>0</v>
      </c>
      <c r="N399" s="10">
        <v>0</v>
      </c>
      <c r="O399" s="1">
        <f>Table1[[#This Row],[Total Sales NGN]]-(Table1[[#This Row],[Total Sales NGN]]*Table1[[#This Row],[Discount %2]])</f>
        <v>81180</v>
      </c>
      <c r="P399" t="s">
        <v>26</v>
      </c>
      <c r="Q399">
        <v>1</v>
      </c>
      <c r="R399" t="s">
        <v>35</v>
      </c>
      <c r="S399">
        <v>106</v>
      </c>
      <c r="T399" s="1">
        <v>1470487</v>
      </c>
    </row>
    <row r="400" spans="1:20" x14ac:dyDescent="0.3">
      <c r="A400" t="s">
        <v>1090</v>
      </c>
      <c r="B400" s="9">
        <v>45587</v>
      </c>
      <c r="C400" t="s">
        <v>19</v>
      </c>
      <c r="D400" t="s">
        <v>20</v>
      </c>
      <c r="E400" t="s">
        <v>53</v>
      </c>
      <c r="F400" t="s">
        <v>1091</v>
      </c>
      <c r="G400" t="s">
        <v>1092</v>
      </c>
      <c r="H400" t="s">
        <v>45</v>
      </c>
      <c r="I400" t="s">
        <v>46</v>
      </c>
      <c r="J400">
        <v>8</v>
      </c>
      <c r="K400" s="1">
        <v>8747</v>
      </c>
      <c r="L400" s="1">
        <v>69976</v>
      </c>
      <c r="M400">
        <v>5</v>
      </c>
      <c r="N400" s="10">
        <v>0.05</v>
      </c>
      <c r="O400" s="1">
        <f>Table1[[#This Row],[Total Sales NGN]]-(Table1[[#This Row],[Total Sales NGN]]*Table1[[#This Row],[Discount %2]])</f>
        <v>66477.2</v>
      </c>
      <c r="P400" t="s">
        <v>27</v>
      </c>
      <c r="Q400">
        <v>0</v>
      </c>
      <c r="R400" t="s">
        <v>35</v>
      </c>
      <c r="S400">
        <v>94</v>
      </c>
      <c r="T400" s="1">
        <v>313112</v>
      </c>
    </row>
    <row r="401" spans="1:20" x14ac:dyDescent="0.3">
      <c r="A401" t="s">
        <v>1093</v>
      </c>
      <c r="B401" s="9">
        <v>45069</v>
      </c>
      <c r="C401" t="s">
        <v>19</v>
      </c>
      <c r="D401" t="s">
        <v>20</v>
      </c>
      <c r="E401" t="s">
        <v>37</v>
      </c>
      <c r="F401" t="s">
        <v>1094</v>
      </c>
      <c r="G401" t="s">
        <v>1095</v>
      </c>
      <c r="H401" t="s">
        <v>24</v>
      </c>
      <c r="I401" t="s">
        <v>25</v>
      </c>
      <c r="J401">
        <v>13</v>
      </c>
      <c r="K401" s="1">
        <v>331936</v>
      </c>
      <c r="L401" s="1">
        <v>4315168</v>
      </c>
      <c r="M401" t="s">
        <v>27</v>
      </c>
      <c r="N401" s="10">
        <v>0</v>
      </c>
      <c r="O401" s="1">
        <f>Table1[[#This Row],[Total Sales NGN]]-(Table1[[#This Row],[Total Sales NGN]]*Table1[[#This Row],[Discount %2]])</f>
        <v>4315168</v>
      </c>
      <c r="P401" t="s">
        <v>27</v>
      </c>
      <c r="Q401" t="s">
        <v>27</v>
      </c>
      <c r="R401" t="s">
        <v>35</v>
      </c>
      <c r="S401">
        <v>21</v>
      </c>
      <c r="T401" s="1">
        <v>313112</v>
      </c>
    </row>
    <row r="402" spans="1:20" x14ac:dyDescent="0.3">
      <c r="A402" t="s">
        <v>1096</v>
      </c>
      <c r="B402" s="9">
        <v>45413</v>
      </c>
      <c r="C402" t="s">
        <v>19</v>
      </c>
      <c r="D402" t="s">
        <v>20</v>
      </c>
      <c r="E402" t="s">
        <v>37</v>
      </c>
      <c r="F402" t="s">
        <v>341</v>
      </c>
      <c r="G402" t="s">
        <v>1097</v>
      </c>
      <c r="H402" t="s">
        <v>40</v>
      </c>
      <c r="I402" t="s">
        <v>70</v>
      </c>
      <c r="J402">
        <v>14</v>
      </c>
      <c r="K402" s="1">
        <v>4985</v>
      </c>
      <c r="L402" s="1">
        <v>69790</v>
      </c>
      <c r="M402">
        <v>0</v>
      </c>
      <c r="N402" s="10">
        <v>0</v>
      </c>
      <c r="O402" s="1">
        <f>Table1[[#This Row],[Total Sales NGN]]-(Table1[[#This Row],[Total Sales NGN]]*Table1[[#This Row],[Discount %2]])</f>
        <v>69790</v>
      </c>
      <c r="P402" t="s">
        <v>47</v>
      </c>
      <c r="Q402">
        <v>3</v>
      </c>
      <c r="R402" t="s">
        <v>35</v>
      </c>
      <c r="S402">
        <v>169</v>
      </c>
      <c r="T402" s="1">
        <v>1470487</v>
      </c>
    </row>
    <row r="403" spans="1:20" x14ac:dyDescent="0.3">
      <c r="A403" t="s">
        <v>1098</v>
      </c>
      <c r="B403" s="9">
        <v>45360</v>
      </c>
      <c r="C403" t="s">
        <v>19</v>
      </c>
      <c r="D403" t="s">
        <v>20</v>
      </c>
      <c r="E403" t="s">
        <v>37</v>
      </c>
      <c r="F403" t="s">
        <v>1099</v>
      </c>
      <c r="G403" t="s">
        <v>27</v>
      </c>
      <c r="H403" t="s">
        <v>45</v>
      </c>
      <c r="I403" t="s">
        <v>82</v>
      </c>
      <c r="J403">
        <v>17</v>
      </c>
      <c r="K403" s="1">
        <v>43289</v>
      </c>
      <c r="L403" s="1">
        <v>735913</v>
      </c>
      <c r="M403">
        <v>20</v>
      </c>
      <c r="N403" s="10">
        <v>0.2</v>
      </c>
      <c r="O403" s="1">
        <f>Table1[[#This Row],[Total Sales NGN]]-(Table1[[#This Row],[Total Sales NGN]]*Table1[[#This Row],[Discount %2]])</f>
        <v>588730.4</v>
      </c>
      <c r="P403" t="s">
        <v>26</v>
      </c>
      <c r="Q403">
        <v>2</v>
      </c>
      <c r="R403" t="s">
        <v>35</v>
      </c>
      <c r="S403">
        <v>156</v>
      </c>
      <c r="T403" s="1">
        <v>394393</v>
      </c>
    </row>
    <row r="404" spans="1:20" x14ac:dyDescent="0.3">
      <c r="A404" t="s">
        <v>1100</v>
      </c>
      <c r="B404" s="9">
        <v>45142</v>
      </c>
      <c r="C404" t="s">
        <v>19</v>
      </c>
      <c r="D404" t="s">
        <v>20</v>
      </c>
      <c r="E404" t="s">
        <v>53</v>
      </c>
      <c r="F404" t="s">
        <v>1101</v>
      </c>
      <c r="G404" t="s">
        <v>1102</v>
      </c>
      <c r="H404" t="s">
        <v>24</v>
      </c>
      <c r="I404" t="s">
        <v>56</v>
      </c>
      <c r="J404">
        <v>7</v>
      </c>
      <c r="K404" s="1">
        <v>256067</v>
      </c>
      <c r="L404" s="1">
        <v>1792469</v>
      </c>
      <c r="M404" t="s">
        <v>27</v>
      </c>
      <c r="N404" s="10">
        <v>0</v>
      </c>
      <c r="O404" s="1">
        <f>Table1[[#This Row],[Total Sales NGN]]-(Table1[[#This Row],[Total Sales NGN]]*Table1[[#This Row],[Discount %2]])</f>
        <v>1792469</v>
      </c>
      <c r="P404" t="s">
        <v>26</v>
      </c>
      <c r="Q404">
        <v>4</v>
      </c>
      <c r="R404" t="s">
        <v>35</v>
      </c>
      <c r="S404">
        <v>25</v>
      </c>
      <c r="T404" s="1">
        <v>313112</v>
      </c>
    </row>
    <row r="405" spans="1:20" x14ac:dyDescent="0.3">
      <c r="A405" t="s">
        <v>1103</v>
      </c>
      <c r="B405" s="9">
        <v>45116</v>
      </c>
      <c r="C405" t="s">
        <v>19</v>
      </c>
      <c r="D405" t="s">
        <v>20</v>
      </c>
      <c r="E405" t="s">
        <v>53</v>
      </c>
      <c r="F405" t="s">
        <v>1104</v>
      </c>
      <c r="G405" t="s">
        <v>1105</v>
      </c>
      <c r="H405" t="s">
        <v>32</v>
      </c>
      <c r="I405" t="s">
        <v>33</v>
      </c>
      <c r="J405">
        <v>20</v>
      </c>
      <c r="K405" s="1">
        <v>15929</v>
      </c>
      <c r="L405" s="1">
        <v>318580</v>
      </c>
      <c r="M405">
        <v>20</v>
      </c>
      <c r="N405" s="10">
        <v>0.2</v>
      </c>
      <c r="O405" s="1">
        <f>Table1[[#This Row],[Total Sales NGN]]-(Table1[[#This Row],[Total Sales NGN]]*Table1[[#This Row],[Discount %2]])</f>
        <v>254864</v>
      </c>
      <c r="P405" t="s">
        <v>26</v>
      </c>
      <c r="Q405">
        <v>4</v>
      </c>
      <c r="R405" t="s">
        <v>28</v>
      </c>
      <c r="S405">
        <v>180</v>
      </c>
      <c r="T405" s="1">
        <v>1470487</v>
      </c>
    </row>
    <row r="406" spans="1:20" x14ac:dyDescent="0.3">
      <c r="A406" t="s">
        <v>1106</v>
      </c>
      <c r="B406" s="9">
        <v>45018</v>
      </c>
      <c r="C406" t="s">
        <v>19</v>
      </c>
      <c r="D406" t="s">
        <v>20</v>
      </c>
      <c r="E406" t="s">
        <v>53</v>
      </c>
      <c r="F406" t="s">
        <v>1039</v>
      </c>
      <c r="G406" t="s">
        <v>1107</v>
      </c>
      <c r="H406" t="s">
        <v>32</v>
      </c>
      <c r="I406" t="s">
        <v>113</v>
      </c>
      <c r="J406">
        <v>1</v>
      </c>
      <c r="K406" s="1">
        <v>6882</v>
      </c>
      <c r="L406" s="1">
        <v>6882</v>
      </c>
      <c r="M406">
        <v>0</v>
      </c>
      <c r="N406" s="10">
        <v>0</v>
      </c>
      <c r="O406" s="1">
        <f>Table1[[#This Row],[Total Sales NGN]]-(Table1[[#This Row],[Total Sales NGN]]*Table1[[#This Row],[Discount %2]])</f>
        <v>6882</v>
      </c>
      <c r="P406" t="s">
        <v>47</v>
      </c>
      <c r="Q406">
        <v>3</v>
      </c>
      <c r="R406" t="s">
        <v>28</v>
      </c>
      <c r="S406">
        <v>157</v>
      </c>
      <c r="T406" s="1">
        <v>458369</v>
      </c>
    </row>
    <row r="407" spans="1:20" x14ac:dyDescent="0.3">
      <c r="A407" t="s">
        <v>1108</v>
      </c>
      <c r="B407" s="9">
        <v>45328</v>
      </c>
      <c r="C407" t="s">
        <v>19</v>
      </c>
      <c r="D407" t="s">
        <v>20</v>
      </c>
      <c r="E407" t="s">
        <v>37</v>
      </c>
      <c r="F407" t="s">
        <v>393</v>
      </c>
      <c r="G407" t="s">
        <v>1109</v>
      </c>
      <c r="H407" t="s">
        <v>24</v>
      </c>
      <c r="I407" t="s">
        <v>161</v>
      </c>
      <c r="J407">
        <v>10</v>
      </c>
      <c r="K407" s="1">
        <v>168468</v>
      </c>
      <c r="L407" s="1">
        <v>1684680</v>
      </c>
      <c r="M407">
        <v>0</v>
      </c>
      <c r="N407" s="10">
        <v>0</v>
      </c>
      <c r="O407" s="1">
        <f>Table1[[#This Row],[Total Sales NGN]]-(Table1[[#This Row],[Total Sales NGN]]*Table1[[#This Row],[Discount %2]])</f>
        <v>1684680</v>
      </c>
      <c r="P407" t="s">
        <v>57</v>
      </c>
      <c r="Q407">
        <v>3</v>
      </c>
      <c r="R407" t="s">
        <v>35</v>
      </c>
      <c r="S407">
        <v>139</v>
      </c>
      <c r="T407" s="1">
        <v>458369</v>
      </c>
    </row>
    <row r="408" spans="1:20" x14ac:dyDescent="0.3">
      <c r="A408" t="s">
        <v>1110</v>
      </c>
      <c r="B408" s="9">
        <v>45181</v>
      </c>
      <c r="C408" t="s">
        <v>19</v>
      </c>
      <c r="D408" t="s">
        <v>20</v>
      </c>
      <c r="E408" t="s">
        <v>21</v>
      </c>
      <c r="F408" t="s">
        <v>431</v>
      </c>
      <c r="G408" t="s">
        <v>1111</v>
      </c>
      <c r="H408" t="s">
        <v>32</v>
      </c>
      <c r="I408" t="s">
        <v>141</v>
      </c>
      <c r="J408">
        <v>6</v>
      </c>
      <c r="K408" s="1">
        <v>9316</v>
      </c>
      <c r="L408" s="1">
        <v>55896</v>
      </c>
      <c r="M408">
        <v>0</v>
      </c>
      <c r="N408" s="10">
        <v>0</v>
      </c>
      <c r="O408" s="1">
        <f>Table1[[#This Row],[Total Sales NGN]]-(Table1[[#This Row],[Total Sales NGN]]*Table1[[#This Row],[Discount %2]])</f>
        <v>55896</v>
      </c>
      <c r="P408" t="s">
        <v>57</v>
      </c>
      <c r="Q408" t="s">
        <v>27</v>
      </c>
      <c r="R408" t="s">
        <v>27</v>
      </c>
      <c r="S408">
        <v>52</v>
      </c>
      <c r="T408" s="1">
        <v>1470487</v>
      </c>
    </row>
    <row r="409" spans="1:20" x14ac:dyDescent="0.3">
      <c r="A409" t="s">
        <v>1112</v>
      </c>
      <c r="B409" s="9">
        <v>44937</v>
      </c>
      <c r="C409" t="s">
        <v>19</v>
      </c>
      <c r="D409" t="s">
        <v>20</v>
      </c>
      <c r="E409" t="s">
        <v>21</v>
      </c>
      <c r="F409" t="s">
        <v>1113</v>
      </c>
      <c r="G409" t="s">
        <v>27</v>
      </c>
      <c r="H409" t="s">
        <v>65</v>
      </c>
      <c r="I409" t="s">
        <v>382</v>
      </c>
      <c r="J409">
        <v>6</v>
      </c>
      <c r="K409" s="1">
        <v>121312</v>
      </c>
      <c r="L409" s="1">
        <v>727872</v>
      </c>
      <c r="M409">
        <v>10</v>
      </c>
      <c r="N409" s="10">
        <v>0.1</v>
      </c>
      <c r="O409" s="1">
        <f>Table1[[#This Row],[Total Sales NGN]]-(Table1[[#This Row],[Total Sales NGN]]*Table1[[#This Row],[Discount %2]])</f>
        <v>655084.80000000005</v>
      </c>
      <c r="P409" t="s">
        <v>26</v>
      </c>
      <c r="Q409">
        <v>1</v>
      </c>
      <c r="R409" t="s">
        <v>35</v>
      </c>
      <c r="S409">
        <v>40</v>
      </c>
      <c r="T409" s="1">
        <v>458369</v>
      </c>
    </row>
    <row r="410" spans="1:20" x14ac:dyDescent="0.3">
      <c r="A410" t="s">
        <v>1114</v>
      </c>
      <c r="B410" s="9">
        <v>45494</v>
      </c>
      <c r="C410" t="s">
        <v>19</v>
      </c>
      <c r="D410" t="s">
        <v>20</v>
      </c>
      <c r="E410" t="s">
        <v>21</v>
      </c>
      <c r="F410" t="s">
        <v>1115</v>
      </c>
      <c r="G410" t="s">
        <v>1116</v>
      </c>
      <c r="H410" t="s">
        <v>40</v>
      </c>
      <c r="I410" t="s">
        <v>123</v>
      </c>
      <c r="J410">
        <v>18</v>
      </c>
      <c r="K410" s="1">
        <v>4676</v>
      </c>
      <c r="L410" s="1">
        <v>84168</v>
      </c>
      <c r="M410">
        <v>15</v>
      </c>
      <c r="N410" s="10">
        <v>0.15</v>
      </c>
      <c r="O410" s="1">
        <f>Table1[[#This Row],[Total Sales NGN]]-(Table1[[#This Row],[Total Sales NGN]]*Table1[[#This Row],[Discount %2]])</f>
        <v>71542.8</v>
      </c>
      <c r="P410" t="s">
        <v>26</v>
      </c>
      <c r="Q410">
        <v>5</v>
      </c>
      <c r="R410" t="s">
        <v>27</v>
      </c>
      <c r="S410">
        <v>74</v>
      </c>
      <c r="T410" s="1">
        <v>744194</v>
      </c>
    </row>
    <row r="411" spans="1:20" x14ac:dyDescent="0.3">
      <c r="A411" t="s">
        <v>1117</v>
      </c>
      <c r="B411" s="9">
        <v>45267</v>
      </c>
      <c r="C411" t="s">
        <v>19</v>
      </c>
      <c r="D411" t="s">
        <v>20</v>
      </c>
      <c r="E411" t="s">
        <v>21</v>
      </c>
      <c r="F411" t="s">
        <v>703</v>
      </c>
      <c r="G411" t="s">
        <v>27</v>
      </c>
      <c r="H411" t="s">
        <v>45</v>
      </c>
      <c r="I411" t="s">
        <v>82</v>
      </c>
      <c r="J411">
        <v>15</v>
      </c>
      <c r="K411" s="1">
        <v>34000</v>
      </c>
      <c r="L411" s="1">
        <v>510000</v>
      </c>
      <c r="M411">
        <v>10</v>
      </c>
      <c r="N411" s="10">
        <v>0.1</v>
      </c>
      <c r="O411" s="1">
        <f>Table1[[#This Row],[Total Sales NGN]]-(Table1[[#This Row],[Total Sales NGN]]*Table1[[#This Row],[Discount %2]])</f>
        <v>459000</v>
      </c>
      <c r="P411" t="s">
        <v>27</v>
      </c>
      <c r="Q411">
        <v>1</v>
      </c>
      <c r="R411" t="s">
        <v>28</v>
      </c>
      <c r="S411">
        <v>109</v>
      </c>
      <c r="T411" s="1">
        <v>394393</v>
      </c>
    </row>
    <row r="412" spans="1:20" x14ac:dyDescent="0.3">
      <c r="A412" t="s">
        <v>1118</v>
      </c>
      <c r="B412" s="9">
        <v>45571</v>
      </c>
      <c r="C412" t="s">
        <v>19</v>
      </c>
      <c r="D412" t="s">
        <v>20</v>
      </c>
      <c r="E412" t="s">
        <v>21</v>
      </c>
      <c r="F412" t="s">
        <v>218</v>
      </c>
      <c r="G412" t="s">
        <v>1119</v>
      </c>
      <c r="H412" t="s">
        <v>32</v>
      </c>
      <c r="I412" t="s">
        <v>117</v>
      </c>
      <c r="J412">
        <v>11</v>
      </c>
      <c r="K412" s="1">
        <v>12994</v>
      </c>
      <c r="L412" s="1">
        <v>142934</v>
      </c>
      <c r="M412" t="s">
        <v>27</v>
      </c>
      <c r="N412" s="10">
        <v>0</v>
      </c>
      <c r="O412" s="1">
        <f>Table1[[#This Row],[Total Sales NGN]]-(Table1[[#This Row],[Total Sales NGN]]*Table1[[#This Row],[Discount %2]])</f>
        <v>142934</v>
      </c>
      <c r="P412" t="s">
        <v>47</v>
      </c>
      <c r="Q412">
        <v>3</v>
      </c>
      <c r="R412" t="s">
        <v>28</v>
      </c>
      <c r="S412">
        <v>7</v>
      </c>
      <c r="T412" s="1">
        <v>313112</v>
      </c>
    </row>
    <row r="413" spans="1:20" x14ac:dyDescent="0.3">
      <c r="A413" t="s">
        <v>1120</v>
      </c>
      <c r="B413" s="9">
        <v>45292</v>
      </c>
      <c r="C413" t="s">
        <v>19</v>
      </c>
      <c r="D413" t="s">
        <v>20</v>
      </c>
      <c r="E413" t="s">
        <v>53</v>
      </c>
      <c r="F413" t="s">
        <v>291</v>
      </c>
      <c r="G413" t="s">
        <v>1121</v>
      </c>
      <c r="H413" t="s">
        <v>24</v>
      </c>
      <c r="I413" t="s">
        <v>61</v>
      </c>
      <c r="J413">
        <v>3</v>
      </c>
      <c r="K413" s="1">
        <v>129588</v>
      </c>
      <c r="L413" s="1">
        <v>388764</v>
      </c>
      <c r="M413">
        <v>20</v>
      </c>
      <c r="N413" s="10">
        <v>0.2</v>
      </c>
      <c r="O413" s="1">
        <f>Table1[[#This Row],[Total Sales NGN]]-(Table1[[#This Row],[Total Sales NGN]]*Table1[[#This Row],[Discount %2]])</f>
        <v>311011.20000000001</v>
      </c>
      <c r="P413" t="s">
        <v>47</v>
      </c>
      <c r="Q413">
        <v>5</v>
      </c>
      <c r="R413" t="s">
        <v>35</v>
      </c>
      <c r="S413">
        <v>85</v>
      </c>
      <c r="T413" s="1">
        <v>458369</v>
      </c>
    </row>
    <row r="414" spans="1:20" x14ac:dyDescent="0.3">
      <c r="A414" t="s">
        <v>1122</v>
      </c>
      <c r="B414" s="9">
        <v>45366</v>
      </c>
      <c r="C414" t="s">
        <v>19</v>
      </c>
      <c r="D414" t="s">
        <v>20</v>
      </c>
      <c r="E414" t="s">
        <v>37</v>
      </c>
      <c r="F414" t="s">
        <v>1123</v>
      </c>
      <c r="G414" t="s">
        <v>27</v>
      </c>
      <c r="H414" t="s">
        <v>32</v>
      </c>
      <c r="I414" t="s">
        <v>117</v>
      </c>
      <c r="J414">
        <v>20</v>
      </c>
      <c r="K414" s="1">
        <v>18252</v>
      </c>
      <c r="L414" s="1">
        <v>365040</v>
      </c>
      <c r="M414">
        <v>15</v>
      </c>
      <c r="N414" s="10">
        <v>0.15</v>
      </c>
      <c r="O414" s="1">
        <f>Table1[[#This Row],[Total Sales NGN]]-(Table1[[#This Row],[Total Sales NGN]]*Table1[[#This Row],[Discount %2]])</f>
        <v>310284</v>
      </c>
      <c r="P414" t="s">
        <v>34</v>
      </c>
      <c r="Q414">
        <v>5</v>
      </c>
      <c r="R414" t="s">
        <v>28</v>
      </c>
      <c r="S414">
        <v>178</v>
      </c>
      <c r="T414" s="1">
        <v>1470487</v>
      </c>
    </row>
    <row r="415" spans="1:20" x14ac:dyDescent="0.3">
      <c r="A415" t="s">
        <v>1124</v>
      </c>
      <c r="B415" s="9">
        <v>45229</v>
      </c>
      <c r="C415" t="s">
        <v>19</v>
      </c>
      <c r="D415" t="s">
        <v>20</v>
      </c>
      <c r="E415" t="s">
        <v>37</v>
      </c>
      <c r="F415" t="s">
        <v>1125</v>
      </c>
      <c r="G415" t="s">
        <v>27</v>
      </c>
      <c r="H415" t="s">
        <v>45</v>
      </c>
      <c r="I415" t="s">
        <v>74</v>
      </c>
      <c r="J415">
        <v>4</v>
      </c>
      <c r="K415" s="1">
        <v>18077</v>
      </c>
      <c r="L415" s="1">
        <v>72308</v>
      </c>
      <c r="M415">
        <v>5</v>
      </c>
      <c r="N415" s="10">
        <v>0.05</v>
      </c>
      <c r="O415" s="1">
        <f>Table1[[#This Row],[Total Sales NGN]]-(Table1[[#This Row],[Total Sales NGN]]*Table1[[#This Row],[Discount %2]])</f>
        <v>68692.600000000006</v>
      </c>
      <c r="P415" t="s">
        <v>26</v>
      </c>
      <c r="Q415">
        <v>4</v>
      </c>
      <c r="R415" t="s">
        <v>35</v>
      </c>
      <c r="S415">
        <v>128</v>
      </c>
      <c r="T415" s="1">
        <v>458369</v>
      </c>
    </row>
    <row r="416" spans="1:20" x14ac:dyDescent="0.3">
      <c r="A416" t="s">
        <v>1126</v>
      </c>
      <c r="B416" s="9">
        <v>45403</v>
      </c>
      <c r="C416" t="s">
        <v>19</v>
      </c>
      <c r="D416" t="s">
        <v>20</v>
      </c>
      <c r="E416" t="s">
        <v>21</v>
      </c>
      <c r="F416" t="s">
        <v>1127</v>
      </c>
      <c r="G416" t="s">
        <v>1128</v>
      </c>
      <c r="H416" t="s">
        <v>40</v>
      </c>
      <c r="I416" t="s">
        <v>137</v>
      </c>
      <c r="J416">
        <v>7</v>
      </c>
      <c r="K416" s="1">
        <v>10885</v>
      </c>
      <c r="L416" s="1">
        <v>76195</v>
      </c>
      <c r="M416">
        <v>0</v>
      </c>
      <c r="N416" s="10">
        <v>0</v>
      </c>
      <c r="O416" s="1">
        <f>Table1[[#This Row],[Total Sales NGN]]-(Table1[[#This Row],[Total Sales NGN]]*Table1[[#This Row],[Discount %2]])</f>
        <v>76195</v>
      </c>
      <c r="P416" t="s">
        <v>27</v>
      </c>
      <c r="Q416">
        <v>3</v>
      </c>
      <c r="R416" t="s">
        <v>28</v>
      </c>
      <c r="S416">
        <v>180</v>
      </c>
      <c r="T416" s="1">
        <v>313112</v>
      </c>
    </row>
    <row r="417" spans="1:20" x14ac:dyDescent="0.3">
      <c r="A417" t="s">
        <v>1129</v>
      </c>
      <c r="B417" s="9">
        <v>45448</v>
      </c>
      <c r="C417" t="s">
        <v>19</v>
      </c>
      <c r="D417" t="s">
        <v>20</v>
      </c>
      <c r="E417" t="s">
        <v>37</v>
      </c>
      <c r="F417" t="s">
        <v>1028</v>
      </c>
      <c r="G417" t="s">
        <v>27</v>
      </c>
      <c r="H417" t="s">
        <v>65</v>
      </c>
      <c r="I417" t="s">
        <v>478</v>
      </c>
      <c r="J417">
        <v>9</v>
      </c>
      <c r="K417" s="1">
        <v>161285</v>
      </c>
      <c r="L417" s="1">
        <v>1451565</v>
      </c>
      <c r="M417">
        <v>0</v>
      </c>
      <c r="N417" s="10">
        <v>0</v>
      </c>
      <c r="O417" s="1">
        <f>Table1[[#This Row],[Total Sales NGN]]-(Table1[[#This Row],[Total Sales NGN]]*Table1[[#This Row],[Discount %2]])</f>
        <v>1451565</v>
      </c>
      <c r="P417" t="s">
        <v>47</v>
      </c>
      <c r="Q417">
        <v>5</v>
      </c>
      <c r="R417" t="s">
        <v>35</v>
      </c>
      <c r="S417">
        <v>44</v>
      </c>
      <c r="T417" s="1">
        <v>394393</v>
      </c>
    </row>
    <row r="418" spans="1:20" x14ac:dyDescent="0.3">
      <c r="A418" t="s">
        <v>1130</v>
      </c>
      <c r="B418" s="9">
        <v>45118</v>
      </c>
      <c r="C418" t="s">
        <v>19</v>
      </c>
      <c r="D418" t="s">
        <v>20</v>
      </c>
      <c r="E418" t="s">
        <v>21</v>
      </c>
      <c r="F418" t="s">
        <v>350</v>
      </c>
      <c r="G418" t="s">
        <v>27</v>
      </c>
      <c r="H418" t="s">
        <v>32</v>
      </c>
      <c r="I418" t="s">
        <v>237</v>
      </c>
      <c r="J418">
        <v>1</v>
      </c>
      <c r="K418" s="1">
        <v>22989</v>
      </c>
      <c r="L418" s="1">
        <v>22989</v>
      </c>
      <c r="M418">
        <v>10</v>
      </c>
      <c r="N418" s="10">
        <v>0.1</v>
      </c>
      <c r="O418" s="1">
        <f>Table1[[#This Row],[Total Sales NGN]]-(Table1[[#This Row],[Total Sales NGN]]*Table1[[#This Row],[Discount %2]])</f>
        <v>20690.099999999999</v>
      </c>
      <c r="P418" t="s">
        <v>27</v>
      </c>
      <c r="Q418">
        <v>3</v>
      </c>
      <c r="R418" t="s">
        <v>35</v>
      </c>
      <c r="S418">
        <v>37</v>
      </c>
      <c r="T418" s="1">
        <v>744194</v>
      </c>
    </row>
    <row r="419" spans="1:20" x14ac:dyDescent="0.3">
      <c r="A419" t="s">
        <v>1131</v>
      </c>
      <c r="B419" s="9">
        <v>45475</v>
      </c>
      <c r="C419" t="s">
        <v>19</v>
      </c>
      <c r="D419" t="s">
        <v>20</v>
      </c>
      <c r="E419" t="s">
        <v>21</v>
      </c>
      <c r="F419" t="s">
        <v>1132</v>
      </c>
      <c r="G419" t="s">
        <v>1133</v>
      </c>
      <c r="H419" t="s">
        <v>40</v>
      </c>
      <c r="I419" t="s">
        <v>123</v>
      </c>
      <c r="J419">
        <v>13</v>
      </c>
      <c r="K419" s="1">
        <v>2531</v>
      </c>
      <c r="L419" s="1">
        <v>32903</v>
      </c>
      <c r="M419">
        <v>20</v>
      </c>
      <c r="N419" s="10">
        <v>0.2</v>
      </c>
      <c r="O419" s="1">
        <f>Table1[[#This Row],[Total Sales NGN]]-(Table1[[#This Row],[Total Sales NGN]]*Table1[[#This Row],[Discount %2]])</f>
        <v>26322.400000000001</v>
      </c>
      <c r="P419" t="s">
        <v>27</v>
      </c>
      <c r="Q419">
        <v>5</v>
      </c>
      <c r="R419" t="s">
        <v>28</v>
      </c>
      <c r="S419">
        <v>176</v>
      </c>
      <c r="T419" s="1">
        <v>458369</v>
      </c>
    </row>
    <row r="420" spans="1:20" x14ac:dyDescent="0.3">
      <c r="A420" t="s">
        <v>1134</v>
      </c>
      <c r="B420" s="9">
        <v>45417</v>
      </c>
      <c r="C420" t="s">
        <v>19</v>
      </c>
      <c r="D420" t="s">
        <v>20</v>
      </c>
      <c r="E420" t="s">
        <v>37</v>
      </c>
      <c r="F420" t="s">
        <v>1135</v>
      </c>
      <c r="G420" t="s">
        <v>1136</v>
      </c>
      <c r="H420" t="s">
        <v>24</v>
      </c>
      <c r="I420" t="s">
        <v>25</v>
      </c>
      <c r="J420">
        <v>18</v>
      </c>
      <c r="K420" s="1">
        <v>269111</v>
      </c>
      <c r="L420" s="1">
        <v>4843998</v>
      </c>
      <c r="M420">
        <v>0</v>
      </c>
      <c r="N420" s="10">
        <v>0</v>
      </c>
      <c r="O420" s="1">
        <f>Table1[[#This Row],[Total Sales NGN]]-(Table1[[#This Row],[Total Sales NGN]]*Table1[[#This Row],[Discount %2]])</f>
        <v>4843998</v>
      </c>
      <c r="P420" t="s">
        <v>57</v>
      </c>
      <c r="Q420">
        <v>5</v>
      </c>
      <c r="R420" t="s">
        <v>28</v>
      </c>
      <c r="S420">
        <v>61</v>
      </c>
      <c r="T420" s="1">
        <v>394393</v>
      </c>
    </row>
    <row r="421" spans="1:20" x14ac:dyDescent="0.3">
      <c r="A421" t="s">
        <v>1137</v>
      </c>
      <c r="B421" s="9">
        <v>45253</v>
      </c>
      <c r="C421" t="s">
        <v>19</v>
      </c>
      <c r="D421" t="s">
        <v>20</v>
      </c>
      <c r="E421" t="s">
        <v>53</v>
      </c>
      <c r="F421" t="s">
        <v>836</v>
      </c>
      <c r="G421" t="s">
        <v>1138</v>
      </c>
      <c r="H421" t="s">
        <v>45</v>
      </c>
      <c r="I421" t="s">
        <v>98</v>
      </c>
      <c r="J421">
        <v>1</v>
      </c>
      <c r="K421" s="1">
        <v>10683</v>
      </c>
      <c r="L421" s="1">
        <v>10683</v>
      </c>
      <c r="M421">
        <v>20</v>
      </c>
      <c r="N421" s="10">
        <v>0.2</v>
      </c>
      <c r="O421" s="1">
        <f>Table1[[#This Row],[Total Sales NGN]]-(Table1[[#This Row],[Total Sales NGN]]*Table1[[#This Row],[Discount %2]])</f>
        <v>8546.4</v>
      </c>
      <c r="P421" t="s">
        <v>34</v>
      </c>
      <c r="Q421">
        <v>3</v>
      </c>
      <c r="R421" t="s">
        <v>28</v>
      </c>
      <c r="S421">
        <v>120</v>
      </c>
      <c r="T421" s="1">
        <v>1470487</v>
      </c>
    </row>
    <row r="422" spans="1:20" x14ac:dyDescent="0.3">
      <c r="A422" t="s">
        <v>1139</v>
      </c>
      <c r="B422" s="9">
        <v>45338</v>
      </c>
      <c r="C422" t="s">
        <v>19</v>
      </c>
      <c r="D422" t="s">
        <v>20</v>
      </c>
      <c r="E422" t="s">
        <v>21</v>
      </c>
      <c r="F422" t="s">
        <v>160</v>
      </c>
      <c r="G422" t="s">
        <v>1140</v>
      </c>
      <c r="H422" t="s">
        <v>45</v>
      </c>
      <c r="I422" t="s">
        <v>181</v>
      </c>
      <c r="J422">
        <v>13</v>
      </c>
      <c r="K422" s="1">
        <v>27199</v>
      </c>
      <c r="L422" s="1">
        <v>353587</v>
      </c>
      <c r="M422" t="s">
        <v>27</v>
      </c>
      <c r="N422" s="10">
        <v>0</v>
      </c>
      <c r="O422" s="1">
        <f>Table1[[#This Row],[Total Sales NGN]]-(Table1[[#This Row],[Total Sales NGN]]*Table1[[#This Row],[Discount %2]])</f>
        <v>353587</v>
      </c>
      <c r="P422" t="s">
        <v>26</v>
      </c>
      <c r="Q422">
        <v>5</v>
      </c>
      <c r="R422" t="s">
        <v>35</v>
      </c>
      <c r="S422">
        <v>13</v>
      </c>
      <c r="T422" s="1">
        <v>313112</v>
      </c>
    </row>
    <row r="423" spans="1:20" x14ac:dyDescent="0.3">
      <c r="A423" t="s">
        <v>1141</v>
      </c>
      <c r="B423" s="9">
        <v>45492</v>
      </c>
      <c r="C423" t="s">
        <v>19</v>
      </c>
      <c r="D423" t="s">
        <v>20</v>
      </c>
      <c r="E423" t="s">
        <v>21</v>
      </c>
      <c r="F423" t="s">
        <v>157</v>
      </c>
      <c r="G423" t="s">
        <v>1142</v>
      </c>
      <c r="H423" t="s">
        <v>32</v>
      </c>
      <c r="I423" t="s">
        <v>237</v>
      </c>
      <c r="J423">
        <v>11</v>
      </c>
      <c r="K423" s="1">
        <v>17224</v>
      </c>
      <c r="L423" s="1">
        <v>189464</v>
      </c>
      <c r="M423">
        <v>0</v>
      </c>
      <c r="N423" s="10">
        <v>0</v>
      </c>
      <c r="O423" s="1">
        <f>Table1[[#This Row],[Total Sales NGN]]-(Table1[[#This Row],[Total Sales NGN]]*Table1[[#This Row],[Discount %2]])</f>
        <v>189464</v>
      </c>
      <c r="P423" t="s">
        <v>57</v>
      </c>
      <c r="Q423">
        <v>1</v>
      </c>
      <c r="R423" t="s">
        <v>35</v>
      </c>
      <c r="S423">
        <v>167</v>
      </c>
      <c r="T423" s="1">
        <v>313112</v>
      </c>
    </row>
    <row r="424" spans="1:20" x14ac:dyDescent="0.3">
      <c r="A424" t="s">
        <v>1143</v>
      </c>
      <c r="B424" s="9">
        <v>45478</v>
      </c>
      <c r="C424" t="s">
        <v>19</v>
      </c>
      <c r="D424" t="s">
        <v>20</v>
      </c>
      <c r="E424" t="s">
        <v>37</v>
      </c>
      <c r="F424" t="s">
        <v>1144</v>
      </c>
      <c r="G424" t="s">
        <v>1145</v>
      </c>
      <c r="H424" t="s">
        <v>32</v>
      </c>
      <c r="I424" t="s">
        <v>158</v>
      </c>
      <c r="J424">
        <v>3</v>
      </c>
      <c r="K424" s="1">
        <v>5752</v>
      </c>
      <c r="L424" s="1">
        <v>17256</v>
      </c>
      <c r="M424" t="s">
        <v>27</v>
      </c>
      <c r="N424" s="10">
        <v>0</v>
      </c>
      <c r="O424" s="1">
        <f>Table1[[#This Row],[Total Sales NGN]]-(Table1[[#This Row],[Total Sales NGN]]*Table1[[#This Row],[Discount %2]])</f>
        <v>17256</v>
      </c>
      <c r="P424" t="s">
        <v>47</v>
      </c>
      <c r="Q424">
        <v>4</v>
      </c>
      <c r="R424" t="s">
        <v>35</v>
      </c>
      <c r="S424">
        <v>92</v>
      </c>
      <c r="T424" s="1">
        <v>458369</v>
      </c>
    </row>
    <row r="425" spans="1:20" x14ac:dyDescent="0.3">
      <c r="A425" t="s">
        <v>1146</v>
      </c>
      <c r="B425" s="9">
        <v>45279</v>
      </c>
      <c r="C425" t="s">
        <v>19</v>
      </c>
      <c r="D425" t="s">
        <v>20</v>
      </c>
      <c r="E425" t="s">
        <v>21</v>
      </c>
      <c r="F425" t="s">
        <v>1147</v>
      </c>
      <c r="G425" t="s">
        <v>1148</v>
      </c>
      <c r="H425" t="s">
        <v>45</v>
      </c>
      <c r="I425" t="s">
        <v>46</v>
      </c>
      <c r="J425">
        <v>12</v>
      </c>
      <c r="K425" s="1">
        <v>23261</v>
      </c>
      <c r="L425" s="1">
        <v>279132</v>
      </c>
      <c r="M425">
        <v>15</v>
      </c>
      <c r="N425" s="10">
        <v>0.15</v>
      </c>
      <c r="O425" s="1">
        <f>Table1[[#This Row],[Total Sales NGN]]-(Table1[[#This Row],[Total Sales NGN]]*Table1[[#This Row],[Discount %2]])</f>
        <v>237262.2</v>
      </c>
      <c r="P425" t="s">
        <v>26</v>
      </c>
      <c r="Q425" t="s">
        <v>27</v>
      </c>
      <c r="R425" t="s">
        <v>35</v>
      </c>
      <c r="S425">
        <v>99</v>
      </c>
      <c r="T425" s="1">
        <v>458369</v>
      </c>
    </row>
    <row r="426" spans="1:20" x14ac:dyDescent="0.3">
      <c r="A426" t="s">
        <v>1149</v>
      </c>
      <c r="B426" s="9">
        <v>45497</v>
      </c>
      <c r="C426" t="s">
        <v>19</v>
      </c>
      <c r="D426" t="s">
        <v>20</v>
      </c>
      <c r="E426" t="s">
        <v>21</v>
      </c>
      <c r="F426" t="s">
        <v>1150</v>
      </c>
      <c r="G426" t="s">
        <v>1151</v>
      </c>
      <c r="H426" t="s">
        <v>40</v>
      </c>
      <c r="I426" t="s">
        <v>123</v>
      </c>
      <c r="J426">
        <v>1</v>
      </c>
      <c r="K426" s="1">
        <v>7684</v>
      </c>
      <c r="L426" s="1">
        <v>7684</v>
      </c>
      <c r="M426">
        <v>0</v>
      </c>
      <c r="N426" s="10">
        <v>0</v>
      </c>
      <c r="O426" s="1">
        <f>Table1[[#This Row],[Total Sales NGN]]-(Table1[[#This Row],[Total Sales NGN]]*Table1[[#This Row],[Discount %2]])</f>
        <v>7684</v>
      </c>
      <c r="P426" t="s">
        <v>57</v>
      </c>
      <c r="Q426">
        <v>2</v>
      </c>
      <c r="R426" t="s">
        <v>35</v>
      </c>
      <c r="S426">
        <v>79</v>
      </c>
      <c r="T426" s="1">
        <v>313112</v>
      </c>
    </row>
    <row r="427" spans="1:20" x14ac:dyDescent="0.3">
      <c r="A427" t="s">
        <v>1152</v>
      </c>
      <c r="B427" s="9">
        <v>45320</v>
      </c>
      <c r="C427" t="s">
        <v>19</v>
      </c>
      <c r="D427" t="s">
        <v>20</v>
      </c>
      <c r="E427" t="s">
        <v>37</v>
      </c>
      <c r="F427" t="s">
        <v>415</v>
      </c>
      <c r="G427" t="s">
        <v>1153</v>
      </c>
      <c r="H427" t="s">
        <v>24</v>
      </c>
      <c r="I427" t="s">
        <v>174</v>
      </c>
      <c r="J427">
        <v>8</v>
      </c>
      <c r="K427" s="1">
        <v>168139</v>
      </c>
      <c r="L427" s="1">
        <v>1345112</v>
      </c>
      <c r="M427">
        <v>10</v>
      </c>
      <c r="N427" s="10">
        <v>0.1</v>
      </c>
      <c r="O427" s="1">
        <f>Table1[[#This Row],[Total Sales NGN]]-(Table1[[#This Row],[Total Sales NGN]]*Table1[[#This Row],[Discount %2]])</f>
        <v>1210600.8</v>
      </c>
      <c r="P427" t="s">
        <v>34</v>
      </c>
      <c r="Q427">
        <v>2</v>
      </c>
      <c r="R427" t="s">
        <v>27</v>
      </c>
      <c r="S427">
        <v>29</v>
      </c>
      <c r="T427" s="1">
        <v>394393</v>
      </c>
    </row>
    <row r="428" spans="1:20" x14ac:dyDescent="0.3">
      <c r="A428" t="s">
        <v>1154</v>
      </c>
      <c r="B428" s="9">
        <v>45316</v>
      </c>
      <c r="C428" t="s">
        <v>19</v>
      </c>
      <c r="D428" t="s">
        <v>20</v>
      </c>
      <c r="E428" t="s">
        <v>53</v>
      </c>
      <c r="F428" t="s">
        <v>224</v>
      </c>
      <c r="G428" t="s">
        <v>1155</v>
      </c>
      <c r="H428" t="s">
        <v>24</v>
      </c>
      <c r="I428" t="s">
        <v>161</v>
      </c>
      <c r="J428">
        <v>13</v>
      </c>
      <c r="K428" s="1">
        <v>182320</v>
      </c>
      <c r="L428" s="1">
        <v>2370160</v>
      </c>
      <c r="M428">
        <v>0</v>
      </c>
      <c r="N428" s="10">
        <v>0</v>
      </c>
      <c r="O428" s="1">
        <f>Table1[[#This Row],[Total Sales NGN]]-(Table1[[#This Row],[Total Sales NGN]]*Table1[[#This Row],[Discount %2]])</f>
        <v>2370160</v>
      </c>
      <c r="P428" t="s">
        <v>27</v>
      </c>
      <c r="Q428">
        <v>1</v>
      </c>
      <c r="R428" t="s">
        <v>35</v>
      </c>
      <c r="S428">
        <v>93</v>
      </c>
      <c r="T428" s="1">
        <v>1470487</v>
      </c>
    </row>
    <row r="429" spans="1:20" x14ac:dyDescent="0.3">
      <c r="A429" t="s">
        <v>1156</v>
      </c>
      <c r="B429" s="9">
        <v>45181</v>
      </c>
      <c r="C429" t="s">
        <v>19</v>
      </c>
      <c r="D429" t="s">
        <v>20</v>
      </c>
      <c r="E429" t="s">
        <v>37</v>
      </c>
      <c r="F429" t="s">
        <v>1157</v>
      </c>
      <c r="G429" t="s">
        <v>1158</v>
      </c>
      <c r="H429" t="s">
        <v>32</v>
      </c>
      <c r="I429" t="s">
        <v>33</v>
      </c>
      <c r="J429">
        <v>11</v>
      </c>
      <c r="K429" s="1">
        <v>6060</v>
      </c>
      <c r="L429" s="1">
        <v>66660</v>
      </c>
      <c r="M429">
        <v>0</v>
      </c>
      <c r="N429" s="10">
        <v>0</v>
      </c>
      <c r="O429" s="1">
        <f>Table1[[#This Row],[Total Sales NGN]]-(Table1[[#This Row],[Total Sales NGN]]*Table1[[#This Row],[Discount %2]])</f>
        <v>66660</v>
      </c>
      <c r="P429" t="s">
        <v>57</v>
      </c>
      <c r="Q429">
        <v>2</v>
      </c>
      <c r="R429" t="s">
        <v>35</v>
      </c>
      <c r="S429">
        <v>46</v>
      </c>
      <c r="T429" s="1">
        <v>1470487</v>
      </c>
    </row>
    <row r="430" spans="1:20" x14ac:dyDescent="0.3">
      <c r="A430" t="s">
        <v>1159</v>
      </c>
      <c r="B430" s="9">
        <v>45046</v>
      </c>
      <c r="C430" t="s">
        <v>19</v>
      </c>
      <c r="D430" t="s">
        <v>20</v>
      </c>
      <c r="E430" t="s">
        <v>37</v>
      </c>
      <c r="F430" t="s">
        <v>1160</v>
      </c>
      <c r="G430" t="s">
        <v>1161</v>
      </c>
      <c r="H430" t="s">
        <v>65</v>
      </c>
      <c r="I430" t="s">
        <v>66</v>
      </c>
      <c r="J430">
        <v>11</v>
      </c>
      <c r="K430" s="1">
        <v>51653</v>
      </c>
      <c r="L430" s="1">
        <v>568183</v>
      </c>
      <c r="M430">
        <v>15</v>
      </c>
      <c r="N430" s="10">
        <v>0.15</v>
      </c>
      <c r="O430" s="1">
        <f>Table1[[#This Row],[Total Sales NGN]]-(Table1[[#This Row],[Total Sales NGN]]*Table1[[#This Row],[Discount %2]])</f>
        <v>482955.55</v>
      </c>
      <c r="P430" t="s">
        <v>47</v>
      </c>
      <c r="Q430">
        <v>4</v>
      </c>
      <c r="R430" t="s">
        <v>28</v>
      </c>
      <c r="S430">
        <v>200</v>
      </c>
      <c r="T430" s="1">
        <v>458369</v>
      </c>
    </row>
    <row r="431" spans="1:20" x14ac:dyDescent="0.3">
      <c r="A431" t="s">
        <v>1162</v>
      </c>
      <c r="B431" s="9">
        <v>45261</v>
      </c>
      <c r="C431" t="s">
        <v>19</v>
      </c>
      <c r="D431" t="s">
        <v>20</v>
      </c>
      <c r="E431" t="s">
        <v>53</v>
      </c>
      <c r="F431" t="s">
        <v>581</v>
      </c>
      <c r="G431" t="s">
        <v>1163</v>
      </c>
      <c r="H431" t="s">
        <v>32</v>
      </c>
      <c r="I431" t="s">
        <v>95</v>
      </c>
      <c r="J431">
        <v>14</v>
      </c>
      <c r="K431" s="1">
        <v>7660</v>
      </c>
      <c r="L431" s="1">
        <v>107240</v>
      </c>
      <c r="M431">
        <v>5</v>
      </c>
      <c r="N431" s="10">
        <v>0.05</v>
      </c>
      <c r="O431" s="1">
        <f>Table1[[#This Row],[Total Sales NGN]]-(Table1[[#This Row],[Total Sales NGN]]*Table1[[#This Row],[Discount %2]])</f>
        <v>101878</v>
      </c>
      <c r="P431" t="s">
        <v>27</v>
      </c>
      <c r="Q431" t="s">
        <v>27</v>
      </c>
      <c r="R431" t="s">
        <v>35</v>
      </c>
      <c r="S431">
        <v>46</v>
      </c>
      <c r="T431" s="1">
        <v>744194</v>
      </c>
    </row>
    <row r="432" spans="1:20" x14ac:dyDescent="0.3">
      <c r="A432" t="s">
        <v>1164</v>
      </c>
      <c r="B432" s="9">
        <v>45508</v>
      </c>
      <c r="C432" t="s">
        <v>19</v>
      </c>
      <c r="D432" t="s">
        <v>20</v>
      </c>
      <c r="E432" t="s">
        <v>53</v>
      </c>
      <c r="F432" t="s">
        <v>1165</v>
      </c>
      <c r="G432" t="s">
        <v>1166</v>
      </c>
      <c r="H432" t="s">
        <v>45</v>
      </c>
      <c r="I432" t="s">
        <v>98</v>
      </c>
      <c r="J432">
        <v>14</v>
      </c>
      <c r="K432" s="1">
        <v>43532</v>
      </c>
      <c r="L432" s="1">
        <v>609448</v>
      </c>
      <c r="M432">
        <v>0</v>
      </c>
      <c r="N432" s="10">
        <v>0</v>
      </c>
      <c r="O432" s="1">
        <f>Table1[[#This Row],[Total Sales NGN]]-(Table1[[#This Row],[Total Sales NGN]]*Table1[[#This Row],[Discount %2]])</f>
        <v>609448</v>
      </c>
      <c r="P432" t="s">
        <v>57</v>
      </c>
      <c r="Q432">
        <v>4</v>
      </c>
      <c r="R432" t="s">
        <v>35</v>
      </c>
      <c r="S432">
        <v>79</v>
      </c>
      <c r="T432" s="1">
        <v>458369</v>
      </c>
    </row>
    <row r="433" spans="1:20" x14ac:dyDescent="0.3">
      <c r="A433" t="s">
        <v>1167</v>
      </c>
      <c r="B433" s="9">
        <v>45056</v>
      </c>
      <c r="C433" t="s">
        <v>19</v>
      </c>
      <c r="D433" t="s">
        <v>20</v>
      </c>
      <c r="E433" t="s">
        <v>37</v>
      </c>
      <c r="F433" t="s">
        <v>1168</v>
      </c>
      <c r="G433" t="s">
        <v>1169</v>
      </c>
      <c r="H433" t="s">
        <v>24</v>
      </c>
      <c r="I433" t="s">
        <v>25</v>
      </c>
      <c r="J433">
        <v>1</v>
      </c>
      <c r="K433" s="1">
        <v>344721</v>
      </c>
      <c r="L433" s="1">
        <v>344721</v>
      </c>
      <c r="M433">
        <v>0</v>
      </c>
      <c r="N433" s="10">
        <v>0</v>
      </c>
      <c r="O433" s="1">
        <f>Table1[[#This Row],[Total Sales NGN]]-(Table1[[#This Row],[Total Sales NGN]]*Table1[[#This Row],[Discount %2]])</f>
        <v>344721</v>
      </c>
      <c r="P433" t="s">
        <v>27</v>
      </c>
      <c r="Q433">
        <v>3</v>
      </c>
      <c r="R433" t="s">
        <v>35</v>
      </c>
      <c r="S433">
        <v>11</v>
      </c>
      <c r="T433" s="1">
        <v>313112</v>
      </c>
    </row>
    <row r="434" spans="1:20" x14ac:dyDescent="0.3">
      <c r="A434" t="s">
        <v>1170</v>
      </c>
      <c r="B434" s="9">
        <v>45389</v>
      </c>
      <c r="C434" t="s">
        <v>19</v>
      </c>
      <c r="D434" t="s">
        <v>20</v>
      </c>
      <c r="E434" t="s">
        <v>53</v>
      </c>
      <c r="F434" t="s">
        <v>1171</v>
      </c>
      <c r="G434" t="s">
        <v>1172</v>
      </c>
      <c r="H434" t="s">
        <v>45</v>
      </c>
      <c r="I434" t="s">
        <v>181</v>
      </c>
      <c r="J434">
        <v>13</v>
      </c>
      <c r="K434" s="1">
        <v>4858</v>
      </c>
      <c r="L434" s="1">
        <v>63154</v>
      </c>
      <c r="M434">
        <v>0</v>
      </c>
      <c r="N434" s="10">
        <v>0</v>
      </c>
      <c r="O434" s="1">
        <f>Table1[[#This Row],[Total Sales NGN]]-(Table1[[#This Row],[Total Sales NGN]]*Table1[[#This Row],[Discount %2]])</f>
        <v>63154</v>
      </c>
      <c r="P434" t="s">
        <v>34</v>
      </c>
      <c r="Q434">
        <v>4</v>
      </c>
      <c r="R434" t="s">
        <v>35</v>
      </c>
      <c r="S434">
        <v>149</v>
      </c>
      <c r="T434" s="1">
        <v>313112</v>
      </c>
    </row>
    <row r="435" spans="1:20" x14ac:dyDescent="0.3">
      <c r="A435" t="s">
        <v>1173</v>
      </c>
      <c r="B435" s="9">
        <v>44950</v>
      </c>
      <c r="C435" t="s">
        <v>19</v>
      </c>
      <c r="D435" t="s">
        <v>20</v>
      </c>
      <c r="E435" t="s">
        <v>21</v>
      </c>
      <c r="F435" t="s">
        <v>1147</v>
      </c>
      <c r="G435" t="s">
        <v>1174</v>
      </c>
      <c r="H435" t="s">
        <v>40</v>
      </c>
      <c r="I435" t="s">
        <v>137</v>
      </c>
      <c r="J435">
        <v>1</v>
      </c>
      <c r="K435" s="1">
        <v>14290</v>
      </c>
      <c r="L435" s="1">
        <v>14290</v>
      </c>
      <c r="M435">
        <v>0</v>
      </c>
      <c r="N435" s="10">
        <v>0</v>
      </c>
      <c r="O435" s="1">
        <f>Table1[[#This Row],[Total Sales NGN]]-(Table1[[#This Row],[Total Sales NGN]]*Table1[[#This Row],[Discount %2]])</f>
        <v>14290</v>
      </c>
      <c r="P435" t="s">
        <v>34</v>
      </c>
      <c r="Q435">
        <v>2</v>
      </c>
      <c r="R435" t="s">
        <v>35</v>
      </c>
      <c r="S435">
        <v>199</v>
      </c>
      <c r="T435" s="1">
        <v>1470487</v>
      </c>
    </row>
    <row r="436" spans="1:20" x14ac:dyDescent="0.3">
      <c r="A436" t="s">
        <v>1175</v>
      </c>
      <c r="B436" s="9">
        <v>45537</v>
      </c>
      <c r="C436" t="s">
        <v>19</v>
      </c>
      <c r="D436" t="s">
        <v>20</v>
      </c>
      <c r="E436" t="s">
        <v>53</v>
      </c>
      <c r="F436" t="s">
        <v>1176</v>
      </c>
      <c r="G436" t="s">
        <v>1177</v>
      </c>
      <c r="H436" t="s">
        <v>65</v>
      </c>
      <c r="I436" t="s">
        <v>382</v>
      </c>
      <c r="J436">
        <v>1</v>
      </c>
      <c r="K436" s="1">
        <v>121865</v>
      </c>
      <c r="L436" s="1">
        <v>121865</v>
      </c>
      <c r="M436">
        <v>15</v>
      </c>
      <c r="N436" s="10">
        <v>0.15</v>
      </c>
      <c r="O436" s="1">
        <f>Table1[[#This Row],[Total Sales NGN]]-(Table1[[#This Row],[Total Sales NGN]]*Table1[[#This Row],[Discount %2]])</f>
        <v>103585.25</v>
      </c>
      <c r="P436" t="s">
        <v>27</v>
      </c>
      <c r="Q436">
        <v>2</v>
      </c>
      <c r="R436" t="s">
        <v>28</v>
      </c>
      <c r="S436">
        <v>109</v>
      </c>
      <c r="T436" s="1">
        <v>313112</v>
      </c>
    </row>
    <row r="437" spans="1:20" x14ac:dyDescent="0.3">
      <c r="A437" t="s">
        <v>1178</v>
      </c>
      <c r="B437" s="9">
        <v>44944</v>
      </c>
      <c r="C437" t="s">
        <v>19</v>
      </c>
      <c r="D437" t="s">
        <v>20</v>
      </c>
      <c r="E437" t="s">
        <v>21</v>
      </c>
      <c r="F437" t="s">
        <v>1179</v>
      </c>
      <c r="G437" t="s">
        <v>1180</v>
      </c>
      <c r="H437" t="s">
        <v>32</v>
      </c>
      <c r="I437" t="s">
        <v>113</v>
      </c>
      <c r="J437">
        <v>3</v>
      </c>
      <c r="K437" s="1">
        <v>2140</v>
      </c>
      <c r="L437" s="1">
        <v>6420</v>
      </c>
      <c r="M437">
        <v>5</v>
      </c>
      <c r="N437" s="10">
        <v>0.05</v>
      </c>
      <c r="O437" s="1">
        <f>Table1[[#This Row],[Total Sales NGN]]-(Table1[[#This Row],[Total Sales NGN]]*Table1[[#This Row],[Discount %2]])</f>
        <v>6099</v>
      </c>
      <c r="P437" t="s">
        <v>27</v>
      </c>
      <c r="Q437">
        <v>5</v>
      </c>
      <c r="R437" t="s">
        <v>35</v>
      </c>
      <c r="S437">
        <v>145</v>
      </c>
      <c r="T437" s="1">
        <v>394393</v>
      </c>
    </row>
    <row r="438" spans="1:20" x14ac:dyDescent="0.3">
      <c r="A438" t="s">
        <v>1181</v>
      </c>
      <c r="B438" s="9">
        <v>45345</v>
      </c>
      <c r="C438" t="s">
        <v>19</v>
      </c>
      <c r="D438" t="s">
        <v>20</v>
      </c>
      <c r="E438" t="s">
        <v>37</v>
      </c>
      <c r="F438" t="s">
        <v>201</v>
      </c>
      <c r="G438" t="s">
        <v>1182</v>
      </c>
      <c r="H438" t="s">
        <v>24</v>
      </c>
      <c r="I438" t="s">
        <v>152</v>
      </c>
      <c r="J438">
        <v>19</v>
      </c>
      <c r="K438" s="1">
        <v>70806</v>
      </c>
      <c r="L438" s="1">
        <v>1345314</v>
      </c>
      <c r="M438">
        <v>20</v>
      </c>
      <c r="N438" s="10">
        <v>0.2</v>
      </c>
      <c r="O438" s="1">
        <f>Table1[[#This Row],[Total Sales NGN]]-(Table1[[#This Row],[Total Sales NGN]]*Table1[[#This Row],[Discount %2]])</f>
        <v>1076251.2</v>
      </c>
      <c r="P438" t="s">
        <v>26</v>
      </c>
      <c r="Q438">
        <v>2</v>
      </c>
      <c r="R438" t="s">
        <v>28</v>
      </c>
      <c r="S438">
        <v>139</v>
      </c>
      <c r="T438" s="1">
        <v>744194</v>
      </c>
    </row>
    <row r="439" spans="1:20" x14ac:dyDescent="0.3">
      <c r="A439" t="s">
        <v>1183</v>
      </c>
      <c r="B439" s="9">
        <v>45415</v>
      </c>
      <c r="C439" t="s">
        <v>19</v>
      </c>
      <c r="D439" t="s">
        <v>20</v>
      </c>
      <c r="E439" t="s">
        <v>21</v>
      </c>
      <c r="F439" t="s">
        <v>1184</v>
      </c>
      <c r="G439" t="s">
        <v>1185</v>
      </c>
      <c r="H439" t="s">
        <v>40</v>
      </c>
      <c r="I439" t="s">
        <v>51</v>
      </c>
      <c r="J439">
        <v>10</v>
      </c>
      <c r="K439" s="1">
        <v>8173</v>
      </c>
      <c r="L439" s="1">
        <v>81730</v>
      </c>
      <c r="M439" t="s">
        <v>27</v>
      </c>
      <c r="N439" s="10">
        <v>0</v>
      </c>
      <c r="O439" s="1">
        <f>Table1[[#This Row],[Total Sales NGN]]-(Table1[[#This Row],[Total Sales NGN]]*Table1[[#This Row],[Discount %2]])</f>
        <v>81730</v>
      </c>
      <c r="P439" t="s">
        <v>47</v>
      </c>
      <c r="Q439" t="s">
        <v>27</v>
      </c>
      <c r="R439" t="s">
        <v>28</v>
      </c>
      <c r="S439">
        <v>100</v>
      </c>
      <c r="T439" s="1">
        <v>458369</v>
      </c>
    </row>
    <row r="440" spans="1:20" x14ac:dyDescent="0.3">
      <c r="A440" t="s">
        <v>1186</v>
      </c>
      <c r="B440" s="9">
        <v>45488</v>
      </c>
      <c r="C440" t="s">
        <v>19</v>
      </c>
      <c r="D440" t="s">
        <v>20</v>
      </c>
      <c r="E440" t="s">
        <v>21</v>
      </c>
      <c r="F440" t="s">
        <v>1187</v>
      </c>
      <c r="G440" t="s">
        <v>1188</v>
      </c>
      <c r="H440" t="s">
        <v>24</v>
      </c>
      <c r="I440" t="s">
        <v>174</v>
      </c>
      <c r="J440">
        <v>17</v>
      </c>
      <c r="K440" s="1">
        <v>252042</v>
      </c>
      <c r="L440" s="1">
        <v>4284714</v>
      </c>
      <c r="M440">
        <v>15</v>
      </c>
      <c r="N440" s="10">
        <v>0.15</v>
      </c>
      <c r="O440" s="1">
        <f>Table1[[#This Row],[Total Sales NGN]]-(Table1[[#This Row],[Total Sales NGN]]*Table1[[#This Row],[Discount %2]])</f>
        <v>3642006.9</v>
      </c>
      <c r="P440" t="s">
        <v>27</v>
      </c>
      <c r="Q440">
        <v>5</v>
      </c>
      <c r="R440" t="s">
        <v>35</v>
      </c>
      <c r="S440">
        <v>59</v>
      </c>
      <c r="T440" s="1">
        <v>1470487</v>
      </c>
    </row>
    <row r="441" spans="1:20" x14ac:dyDescent="0.3">
      <c r="A441" t="s">
        <v>1189</v>
      </c>
      <c r="B441" s="9">
        <v>45465</v>
      </c>
      <c r="C441" t="s">
        <v>19</v>
      </c>
      <c r="D441" t="s">
        <v>20</v>
      </c>
      <c r="E441" t="s">
        <v>37</v>
      </c>
      <c r="F441" t="s">
        <v>731</v>
      </c>
      <c r="G441" t="s">
        <v>27</v>
      </c>
      <c r="H441" t="s">
        <v>40</v>
      </c>
      <c r="I441" t="s">
        <v>70</v>
      </c>
      <c r="J441">
        <v>10</v>
      </c>
      <c r="K441" s="1">
        <v>6153</v>
      </c>
      <c r="L441" s="1">
        <v>61530</v>
      </c>
      <c r="M441">
        <v>0</v>
      </c>
      <c r="N441" s="10">
        <v>0</v>
      </c>
      <c r="O441" s="1">
        <f>Table1[[#This Row],[Total Sales NGN]]-(Table1[[#This Row],[Total Sales NGN]]*Table1[[#This Row],[Discount %2]])</f>
        <v>61530</v>
      </c>
      <c r="P441" t="s">
        <v>27</v>
      </c>
      <c r="Q441">
        <v>2</v>
      </c>
      <c r="R441" t="s">
        <v>28</v>
      </c>
      <c r="S441">
        <v>55</v>
      </c>
      <c r="T441" s="1">
        <v>394393</v>
      </c>
    </row>
    <row r="442" spans="1:20" x14ac:dyDescent="0.3">
      <c r="A442" t="s">
        <v>1190</v>
      </c>
      <c r="B442" s="9">
        <v>45186</v>
      </c>
      <c r="C442" t="s">
        <v>19</v>
      </c>
      <c r="D442" t="s">
        <v>20</v>
      </c>
      <c r="E442" t="s">
        <v>37</v>
      </c>
      <c r="F442" t="s">
        <v>1191</v>
      </c>
      <c r="G442" t="s">
        <v>1192</v>
      </c>
      <c r="H442" t="s">
        <v>32</v>
      </c>
      <c r="I442" t="s">
        <v>33</v>
      </c>
      <c r="J442">
        <v>5</v>
      </c>
      <c r="K442" s="1">
        <v>8024</v>
      </c>
      <c r="L442" s="1">
        <v>40120</v>
      </c>
      <c r="M442" t="s">
        <v>27</v>
      </c>
      <c r="N442" s="10">
        <v>0</v>
      </c>
      <c r="O442" s="1">
        <f>Table1[[#This Row],[Total Sales NGN]]-(Table1[[#This Row],[Total Sales NGN]]*Table1[[#This Row],[Discount %2]])</f>
        <v>40120</v>
      </c>
      <c r="P442" t="s">
        <v>34</v>
      </c>
      <c r="Q442">
        <v>6</v>
      </c>
      <c r="R442" t="s">
        <v>35</v>
      </c>
      <c r="S442">
        <v>52</v>
      </c>
      <c r="T442" s="1">
        <v>1470487</v>
      </c>
    </row>
    <row r="443" spans="1:20" x14ac:dyDescent="0.3">
      <c r="A443" t="s">
        <v>1193</v>
      </c>
      <c r="B443" s="9">
        <v>45448</v>
      </c>
      <c r="C443" t="s">
        <v>19</v>
      </c>
      <c r="D443" t="s">
        <v>20</v>
      </c>
      <c r="E443" t="s">
        <v>21</v>
      </c>
      <c r="F443" t="s">
        <v>821</v>
      </c>
      <c r="G443" t="s">
        <v>1194</v>
      </c>
      <c r="H443" t="s">
        <v>40</v>
      </c>
      <c r="I443" t="s">
        <v>137</v>
      </c>
      <c r="J443">
        <v>14</v>
      </c>
      <c r="K443" s="1">
        <v>7106</v>
      </c>
      <c r="L443" s="1">
        <v>99484</v>
      </c>
      <c r="M443">
        <v>10</v>
      </c>
      <c r="N443" s="10">
        <v>0.1</v>
      </c>
      <c r="O443" s="1">
        <f>Table1[[#This Row],[Total Sales NGN]]-(Table1[[#This Row],[Total Sales NGN]]*Table1[[#This Row],[Discount %2]])</f>
        <v>89535.6</v>
      </c>
      <c r="P443" t="s">
        <v>27</v>
      </c>
      <c r="Q443">
        <v>4</v>
      </c>
      <c r="R443" t="s">
        <v>27</v>
      </c>
      <c r="S443">
        <v>127</v>
      </c>
      <c r="T443" s="1">
        <v>394393</v>
      </c>
    </row>
    <row r="444" spans="1:20" x14ac:dyDescent="0.3">
      <c r="A444" t="s">
        <v>1195</v>
      </c>
      <c r="B444" s="9">
        <v>45116</v>
      </c>
      <c r="C444" t="s">
        <v>19</v>
      </c>
      <c r="D444" t="s">
        <v>20</v>
      </c>
      <c r="E444" t="s">
        <v>21</v>
      </c>
      <c r="F444" t="s">
        <v>626</v>
      </c>
      <c r="G444" t="s">
        <v>1196</v>
      </c>
      <c r="H444" t="s">
        <v>24</v>
      </c>
      <c r="I444" t="s">
        <v>161</v>
      </c>
      <c r="J444">
        <v>4</v>
      </c>
      <c r="K444" s="1">
        <v>59935</v>
      </c>
      <c r="L444" s="1">
        <v>239740</v>
      </c>
      <c r="M444">
        <v>5</v>
      </c>
      <c r="N444" s="10">
        <v>0.05</v>
      </c>
      <c r="O444" s="1">
        <f>Table1[[#This Row],[Total Sales NGN]]-(Table1[[#This Row],[Total Sales NGN]]*Table1[[#This Row],[Discount %2]])</f>
        <v>227753</v>
      </c>
      <c r="P444" t="s">
        <v>57</v>
      </c>
      <c r="Q444">
        <v>3</v>
      </c>
      <c r="R444" t="s">
        <v>35</v>
      </c>
      <c r="S444">
        <v>169</v>
      </c>
      <c r="T444" s="1">
        <v>1470487</v>
      </c>
    </row>
    <row r="445" spans="1:20" x14ac:dyDescent="0.3">
      <c r="A445" t="s">
        <v>1197</v>
      </c>
      <c r="B445" s="9">
        <v>45546</v>
      </c>
      <c r="C445" t="s">
        <v>19</v>
      </c>
      <c r="D445" t="s">
        <v>20</v>
      </c>
      <c r="E445" t="s">
        <v>37</v>
      </c>
      <c r="F445" t="s">
        <v>440</v>
      </c>
      <c r="G445" t="s">
        <v>1198</v>
      </c>
      <c r="H445" t="s">
        <v>40</v>
      </c>
      <c r="I445" t="s">
        <v>137</v>
      </c>
      <c r="J445">
        <v>3</v>
      </c>
      <c r="K445" s="1">
        <v>16216</v>
      </c>
      <c r="L445" s="1">
        <v>48648</v>
      </c>
      <c r="M445">
        <v>5</v>
      </c>
      <c r="N445" s="10">
        <v>0.05</v>
      </c>
      <c r="O445" s="1">
        <f>Table1[[#This Row],[Total Sales NGN]]-(Table1[[#This Row],[Total Sales NGN]]*Table1[[#This Row],[Discount %2]])</f>
        <v>46215.6</v>
      </c>
      <c r="P445" t="s">
        <v>57</v>
      </c>
      <c r="Q445">
        <v>0</v>
      </c>
      <c r="R445" t="s">
        <v>35</v>
      </c>
      <c r="S445">
        <v>174</v>
      </c>
      <c r="T445" s="1">
        <v>458369</v>
      </c>
    </row>
    <row r="446" spans="1:20" x14ac:dyDescent="0.3">
      <c r="A446" t="s">
        <v>1199</v>
      </c>
      <c r="B446" s="9">
        <v>45625</v>
      </c>
      <c r="C446" t="s">
        <v>19</v>
      </c>
      <c r="D446" t="s">
        <v>20</v>
      </c>
      <c r="E446" t="s">
        <v>21</v>
      </c>
      <c r="F446" t="s">
        <v>434</v>
      </c>
      <c r="G446" t="s">
        <v>27</v>
      </c>
      <c r="H446" t="s">
        <v>24</v>
      </c>
      <c r="I446" t="s">
        <v>25</v>
      </c>
      <c r="J446">
        <v>6</v>
      </c>
      <c r="K446" s="1">
        <v>242578</v>
      </c>
      <c r="L446" s="1">
        <v>1455468</v>
      </c>
      <c r="M446">
        <v>15</v>
      </c>
      <c r="N446" s="10">
        <v>0.15</v>
      </c>
      <c r="O446" s="1">
        <f>Table1[[#This Row],[Total Sales NGN]]-(Table1[[#This Row],[Total Sales NGN]]*Table1[[#This Row],[Discount %2]])</f>
        <v>1237147.8</v>
      </c>
      <c r="P446" t="s">
        <v>57</v>
      </c>
      <c r="Q446">
        <v>2</v>
      </c>
      <c r="R446" t="s">
        <v>35</v>
      </c>
      <c r="S446">
        <v>31</v>
      </c>
      <c r="T446" s="1">
        <v>394393</v>
      </c>
    </row>
    <row r="447" spans="1:20" x14ac:dyDescent="0.3">
      <c r="A447" t="s">
        <v>1200</v>
      </c>
      <c r="B447" s="9">
        <v>45036</v>
      </c>
      <c r="C447" t="s">
        <v>19</v>
      </c>
      <c r="D447" t="s">
        <v>20</v>
      </c>
      <c r="E447" t="s">
        <v>21</v>
      </c>
      <c r="F447" t="s">
        <v>1073</v>
      </c>
      <c r="G447" t="s">
        <v>1201</v>
      </c>
      <c r="H447" t="s">
        <v>40</v>
      </c>
      <c r="I447" t="s">
        <v>51</v>
      </c>
      <c r="J447">
        <v>18</v>
      </c>
      <c r="K447" s="1">
        <v>3322</v>
      </c>
      <c r="L447" s="1">
        <v>59796</v>
      </c>
      <c r="M447">
        <v>20</v>
      </c>
      <c r="N447" s="10">
        <v>0.2</v>
      </c>
      <c r="O447" s="1">
        <f>Table1[[#This Row],[Total Sales NGN]]-(Table1[[#This Row],[Total Sales NGN]]*Table1[[#This Row],[Discount %2]])</f>
        <v>47836.800000000003</v>
      </c>
      <c r="P447" t="s">
        <v>27</v>
      </c>
      <c r="Q447">
        <v>4</v>
      </c>
      <c r="R447" t="s">
        <v>35</v>
      </c>
      <c r="S447">
        <v>121</v>
      </c>
      <c r="T447" s="1">
        <v>1470487</v>
      </c>
    </row>
    <row r="448" spans="1:20" x14ac:dyDescent="0.3">
      <c r="A448" t="s">
        <v>1202</v>
      </c>
      <c r="B448" s="9">
        <v>45024</v>
      </c>
      <c r="C448" t="s">
        <v>19</v>
      </c>
      <c r="D448" t="s">
        <v>20</v>
      </c>
      <c r="E448" t="s">
        <v>21</v>
      </c>
      <c r="F448" t="s">
        <v>139</v>
      </c>
      <c r="G448" t="s">
        <v>1203</v>
      </c>
      <c r="H448" t="s">
        <v>40</v>
      </c>
      <c r="I448" t="s">
        <v>51</v>
      </c>
      <c r="J448">
        <v>19</v>
      </c>
      <c r="K448" s="1">
        <v>14628</v>
      </c>
      <c r="L448" s="1">
        <v>277932</v>
      </c>
      <c r="M448">
        <v>20</v>
      </c>
      <c r="N448" s="10">
        <v>0.2</v>
      </c>
      <c r="O448" s="1">
        <f>Table1[[#This Row],[Total Sales NGN]]-(Table1[[#This Row],[Total Sales NGN]]*Table1[[#This Row],[Discount %2]])</f>
        <v>222345.60000000001</v>
      </c>
      <c r="P448" t="s">
        <v>57</v>
      </c>
      <c r="Q448">
        <v>3</v>
      </c>
      <c r="R448" t="s">
        <v>28</v>
      </c>
      <c r="S448">
        <v>46</v>
      </c>
      <c r="T448" s="1">
        <v>394393</v>
      </c>
    </row>
    <row r="449" spans="1:20" x14ac:dyDescent="0.3">
      <c r="A449" t="s">
        <v>1204</v>
      </c>
      <c r="B449" s="9">
        <v>45597</v>
      </c>
      <c r="C449" t="s">
        <v>19</v>
      </c>
      <c r="D449" t="s">
        <v>20</v>
      </c>
      <c r="E449" t="s">
        <v>53</v>
      </c>
      <c r="F449" t="s">
        <v>1205</v>
      </c>
      <c r="G449" t="s">
        <v>27</v>
      </c>
      <c r="H449" t="s">
        <v>45</v>
      </c>
      <c r="I449" t="s">
        <v>74</v>
      </c>
      <c r="J449">
        <v>12</v>
      </c>
      <c r="K449" s="1">
        <v>32779</v>
      </c>
      <c r="L449" s="1">
        <v>393348</v>
      </c>
      <c r="M449">
        <v>0</v>
      </c>
      <c r="N449" s="10">
        <v>0</v>
      </c>
      <c r="O449" s="1">
        <f>Table1[[#This Row],[Total Sales NGN]]-(Table1[[#This Row],[Total Sales NGN]]*Table1[[#This Row],[Discount %2]])</f>
        <v>393348</v>
      </c>
      <c r="P449" t="s">
        <v>27</v>
      </c>
      <c r="Q449">
        <v>5</v>
      </c>
      <c r="R449" t="s">
        <v>35</v>
      </c>
      <c r="S449">
        <v>80</v>
      </c>
      <c r="T449" s="1">
        <v>1470487</v>
      </c>
    </row>
    <row r="450" spans="1:20" x14ac:dyDescent="0.3">
      <c r="A450" t="s">
        <v>1206</v>
      </c>
      <c r="B450" s="9">
        <v>45612</v>
      </c>
      <c r="C450" t="s">
        <v>19</v>
      </c>
      <c r="D450" t="s">
        <v>20</v>
      </c>
      <c r="E450" t="s">
        <v>21</v>
      </c>
      <c r="F450" t="s">
        <v>940</v>
      </c>
      <c r="G450" t="s">
        <v>1207</v>
      </c>
      <c r="H450" t="s">
        <v>45</v>
      </c>
      <c r="I450" t="s">
        <v>130</v>
      </c>
      <c r="J450">
        <v>5</v>
      </c>
      <c r="K450" s="1">
        <v>11276</v>
      </c>
      <c r="L450" s="1">
        <v>56380</v>
      </c>
      <c r="M450" t="s">
        <v>27</v>
      </c>
      <c r="N450" s="10">
        <v>0</v>
      </c>
      <c r="O450" s="1">
        <f>Table1[[#This Row],[Total Sales NGN]]-(Table1[[#This Row],[Total Sales NGN]]*Table1[[#This Row],[Discount %2]])</f>
        <v>56380</v>
      </c>
      <c r="P450" t="s">
        <v>57</v>
      </c>
      <c r="Q450">
        <v>4</v>
      </c>
      <c r="R450" t="s">
        <v>35</v>
      </c>
      <c r="S450">
        <v>43</v>
      </c>
      <c r="T450" s="1">
        <v>394393</v>
      </c>
    </row>
    <row r="451" spans="1:20" x14ac:dyDescent="0.3">
      <c r="A451" t="s">
        <v>1208</v>
      </c>
      <c r="B451" s="9">
        <v>45033</v>
      </c>
      <c r="C451" t="s">
        <v>19</v>
      </c>
      <c r="D451" t="s">
        <v>20</v>
      </c>
      <c r="E451" t="s">
        <v>37</v>
      </c>
      <c r="F451" t="s">
        <v>1209</v>
      </c>
      <c r="G451" t="s">
        <v>1210</v>
      </c>
      <c r="H451" t="s">
        <v>45</v>
      </c>
      <c r="I451" t="s">
        <v>82</v>
      </c>
      <c r="J451">
        <v>2</v>
      </c>
      <c r="K451" s="1">
        <v>34705</v>
      </c>
      <c r="L451" s="1">
        <v>69410</v>
      </c>
      <c r="M451">
        <v>0</v>
      </c>
      <c r="N451" s="10">
        <v>0</v>
      </c>
      <c r="O451" s="1">
        <f>Table1[[#This Row],[Total Sales NGN]]-(Table1[[#This Row],[Total Sales NGN]]*Table1[[#This Row],[Discount %2]])</f>
        <v>69410</v>
      </c>
      <c r="P451" t="s">
        <v>26</v>
      </c>
      <c r="Q451">
        <v>1</v>
      </c>
      <c r="R451" t="s">
        <v>35</v>
      </c>
      <c r="S451">
        <v>3</v>
      </c>
      <c r="T451" s="1">
        <v>394393</v>
      </c>
    </row>
    <row r="452" spans="1:20" x14ac:dyDescent="0.3">
      <c r="A452" t="s">
        <v>1211</v>
      </c>
      <c r="B452" s="9">
        <v>45006</v>
      </c>
      <c r="C452" t="s">
        <v>19</v>
      </c>
      <c r="D452" t="s">
        <v>20</v>
      </c>
      <c r="E452" t="s">
        <v>21</v>
      </c>
      <c r="F452" t="s">
        <v>1212</v>
      </c>
      <c r="G452" t="s">
        <v>1213</v>
      </c>
      <c r="H452" t="s">
        <v>45</v>
      </c>
      <c r="I452" t="s">
        <v>98</v>
      </c>
      <c r="J452">
        <v>12</v>
      </c>
      <c r="K452" s="1">
        <v>10437</v>
      </c>
      <c r="L452" s="1">
        <v>125244</v>
      </c>
      <c r="M452">
        <v>5</v>
      </c>
      <c r="N452" s="10">
        <v>0.05</v>
      </c>
      <c r="O452" s="1">
        <f>Table1[[#This Row],[Total Sales NGN]]-(Table1[[#This Row],[Total Sales NGN]]*Table1[[#This Row],[Discount %2]])</f>
        <v>118981.8</v>
      </c>
      <c r="P452" t="s">
        <v>26</v>
      </c>
      <c r="Q452">
        <v>2</v>
      </c>
      <c r="R452" t="s">
        <v>35</v>
      </c>
      <c r="S452">
        <v>32</v>
      </c>
      <c r="T452" s="1">
        <v>313112</v>
      </c>
    </row>
    <row r="453" spans="1:20" x14ac:dyDescent="0.3">
      <c r="A453" t="s">
        <v>1214</v>
      </c>
      <c r="B453" s="9">
        <v>45625</v>
      </c>
      <c r="C453" t="s">
        <v>19</v>
      </c>
      <c r="D453" t="s">
        <v>20</v>
      </c>
      <c r="E453" t="s">
        <v>53</v>
      </c>
      <c r="F453" t="s">
        <v>1215</v>
      </c>
      <c r="G453" t="s">
        <v>27</v>
      </c>
      <c r="H453" t="s">
        <v>32</v>
      </c>
      <c r="I453" t="s">
        <v>237</v>
      </c>
      <c r="J453">
        <v>4</v>
      </c>
      <c r="K453" s="1">
        <v>7107</v>
      </c>
      <c r="L453" s="1">
        <v>28428</v>
      </c>
      <c r="M453">
        <v>0</v>
      </c>
      <c r="N453" s="10">
        <v>0</v>
      </c>
      <c r="O453" s="1">
        <f>Table1[[#This Row],[Total Sales NGN]]-(Table1[[#This Row],[Total Sales NGN]]*Table1[[#This Row],[Discount %2]])</f>
        <v>28428</v>
      </c>
      <c r="P453" t="s">
        <v>26</v>
      </c>
      <c r="Q453" t="s">
        <v>27</v>
      </c>
      <c r="R453" t="s">
        <v>35</v>
      </c>
      <c r="S453">
        <v>58</v>
      </c>
      <c r="T453" s="1">
        <v>313112</v>
      </c>
    </row>
    <row r="454" spans="1:20" x14ac:dyDescent="0.3">
      <c r="A454" t="s">
        <v>1216</v>
      </c>
      <c r="B454" s="9">
        <v>45505</v>
      </c>
      <c r="C454" t="s">
        <v>19</v>
      </c>
      <c r="D454" t="s">
        <v>20</v>
      </c>
      <c r="E454" t="s">
        <v>53</v>
      </c>
      <c r="F454" t="s">
        <v>531</v>
      </c>
      <c r="G454" t="s">
        <v>1217</v>
      </c>
      <c r="H454" t="s">
        <v>32</v>
      </c>
      <c r="I454" t="s">
        <v>113</v>
      </c>
      <c r="J454">
        <v>12</v>
      </c>
      <c r="K454" s="1">
        <v>19522</v>
      </c>
      <c r="L454" s="1">
        <v>234264</v>
      </c>
      <c r="M454">
        <v>5</v>
      </c>
      <c r="N454" s="10">
        <v>0.05</v>
      </c>
      <c r="O454" s="1">
        <f>Table1[[#This Row],[Total Sales NGN]]-(Table1[[#This Row],[Total Sales NGN]]*Table1[[#This Row],[Discount %2]])</f>
        <v>222550.8</v>
      </c>
      <c r="P454" t="s">
        <v>27</v>
      </c>
      <c r="Q454">
        <v>5</v>
      </c>
      <c r="R454" t="s">
        <v>35</v>
      </c>
      <c r="S454">
        <v>163</v>
      </c>
      <c r="T454" s="1">
        <v>313112</v>
      </c>
    </row>
    <row r="455" spans="1:20" x14ac:dyDescent="0.3">
      <c r="A455" t="s">
        <v>1218</v>
      </c>
      <c r="B455" s="9">
        <v>45292</v>
      </c>
      <c r="C455" t="s">
        <v>19</v>
      </c>
      <c r="D455" t="s">
        <v>20</v>
      </c>
      <c r="E455" t="s">
        <v>37</v>
      </c>
      <c r="F455" t="s">
        <v>1219</v>
      </c>
      <c r="G455" t="s">
        <v>1220</v>
      </c>
      <c r="H455" t="s">
        <v>45</v>
      </c>
      <c r="I455" t="s">
        <v>74</v>
      </c>
      <c r="J455">
        <v>18</v>
      </c>
      <c r="K455" s="1">
        <v>9200</v>
      </c>
      <c r="L455" s="1">
        <v>165600</v>
      </c>
      <c r="M455">
        <v>15</v>
      </c>
      <c r="N455" s="10">
        <v>0.15</v>
      </c>
      <c r="O455" s="1">
        <f>Table1[[#This Row],[Total Sales NGN]]-(Table1[[#This Row],[Total Sales NGN]]*Table1[[#This Row],[Discount %2]])</f>
        <v>140760</v>
      </c>
      <c r="P455" t="s">
        <v>47</v>
      </c>
      <c r="Q455">
        <v>2</v>
      </c>
      <c r="R455" t="s">
        <v>35</v>
      </c>
      <c r="S455">
        <v>29</v>
      </c>
      <c r="T455" s="1">
        <v>313112</v>
      </c>
    </row>
    <row r="456" spans="1:20" x14ac:dyDescent="0.3">
      <c r="A456" t="s">
        <v>1221</v>
      </c>
      <c r="B456" s="9">
        <v>45249</v>
      </c>
      <c r="C456" t="s">
        <v>19</v>
      </c>
      <c r="D456" t="s">
        <v>20</v>
      </c>
      <c r="E456" t="s">
        <v>37</v>
      </c>
      <c r="F456" t="s">
        <v>446</v>
      </c>
      <c r="G456" t="s">
        <v>1222</v>
      </c>
      <c r="H456" t="s">
        <v>40</v>
      </c>
      <c r="I456" t="s">
        <v>171</v>
      </c>
      <c r="J456">
        <v>4</v>
      </c>
      <c r="K456" s="1">
        <v>2798</v>
      </c>
      <c r="L456" s="1">
        <v>11192</v>
      </c>
      <c r="M456">
        <v>0</v>
      </c>
      <c r="N456" s="10">
        <v>0</v>
      </c>
      <c r="O456" s="1">
        <f>Table1[[#This Row],[Total Sales NGN]]-(Table1[[#This Row],[Total Sales NGN]]*Table1[[#This Row],[Discount %2]])</f>
        <v>11192</v>
      </c>
      <c r="P456" t="s">
        <v>26</v>
      </c>
      <c r="Q456">
        <v>1</v>
      </c>
      <c r="R456" t="s">
        <v>35</v>
      </c>
      <c r="S456">
        <v>103</v>
      </c>
      <c r="T456" s="1">
        <v>458369</v>
      </c>
    </row>
    <row r="457" spans="1:20" x14ac:dyDescent="0.3">
      <c r="A457" t="s">
        <v>1223</v>
      </c>
      <c r="B457" s="9">
        <v>45583</v>
      </c>
      <c r="C457" t="s">
        <v>19</v>
      </c>
      <c r="D457" t="s">
        <v>20</v>
      </c>
      <c r="E457" t="s">
        <v>21</v>
      </c>
      <c r="F457" t="s">
        <v>43</v>
      </c>
      <c r="G457" t="s">
        <v>1224</v>
      </c>
      <c r="H457" t="s">
        <v>45</v>
      </c>
      <c r="I457" t="s">
        <v>74</v>
      </c>
      <c r="J457">
        <v>1</v>
      </c>
      <c r="K457" s="1">
        <v>7908</v>
      </c>
      <c r="L457" s="1">
        <v>7908</v>
      </c>
      <c r="M457">
        <v>15</v>
      </c>
      <c r="N457" s="10">
        <v>0.15</v>
      </c>
      <c r="O457" s="1">
        <f>Table1[[#This Row],[Total Sales NGN]]-(Table1[[#This Row],[Total Sales NGN]]*Table1[[#This Row],[Discount %2]])</f>
        <v>6721.8</v>
      </c>
      <c r="P457" t="s">
        <v>26</v>
      </c>
      <c r="Q457">
        <v>3</v>
      </c>
      <c r="R457" t="s">
        <v>35</v>
      </c>
      <c r="S457">
        <v>120</v>
      </c>
      <c r="T457" s="1">
        <v>458369</v>
      </c>
    </row>
    <row r="458" spans="1:20" x14ac:dyDescent="0.3">
      <c r="A458" t="s">
        <v>1225</v>
      </c>
      <c r="B458" s="9">
        <v>45027</v>
      </c>
      <c r="C458" t="s">
        <v>19</v>
      </c>
      <c r="D458" t="s">
        <v>20</v>
      </c>
      <c r="E458" t="s">
        <v>21</v>
      </c>
      <c r="F458" t="s">
        <v>1226</v>
      </c>
      <c r="G458" t="s">
        <v>1227</v>
      </c>
      <c r="H458" t="s">
        <v>32</v>
      </c>
      <c r="I458" t="s">
        <v>141</v>
      </c>
      <c r="J458">
        <v>19</v>
      </c>
      <c r="K458" s="1">
        <v>2005</v>
      </c>
      <c r="L458" s="1">
        <v>38095</v>
      </c>
      <c r="M458">
        <v>15</v>
      </c>
      <c r="N458" s="10">
        <v>0.15</v>
      </c>
      <c r="O458" s="1">
        <f>Table1[[#This Row],[Total Sales NGN]]-(Table1[[#This Row],[Total Sales NGN]]*Table1[[#This Row],[Discount %2]])</f>
        <v>32380.75</v>
      </c>
      <c r="P458" t="s">
        <v>57</v>
      </c>
      <c r="Q458">
        <v>1</v>
      </c>
      <c r="R458" t="s">
        <v>35</v>
      </c>
      <c r="S458">
        <v>158</v>
      </c>
      <c r="T458" s="1">
        <v>313112</v>
      </c>
    </row>
    <row r="459" spans="1:20" x14ac:dyDescent="0.3">
      <c r="A459" t="s">
        <v>1228</v>
      </c>
      <c r="B459" s="9">
        <v>45024</v>
      </c>
      <c r="C459" t="s">
        <v>19</v>
      </c>
      <c r="D459" t="s">
        <v>20</v>
      </c>
      <c r="E459" t="s">
        <v>21</v>
      </c>
      <c r="F459" t="s">
        <v>1229</v>
      </c>
      <c r="G459" t="s">
        <v>1230</v>
      </c>
      <c r="H459" t="s">
        <v>65</v>
      </c>
      <c r="I459" t="s">
        <v>478</v>
      </c>
      <c r="J459">
        <v>15</v>
      </c>
      <c r="K459" s="1">
        <v>110718</v>
      </c>
      <c r="L459" s="1">
        <v>1660770</v>
      </c>
      <c r="M459">
        <v>5</v>
      </c>
      <c r="N459" s="10">
        <v>0.05</v>
      </c>
      <c r="O459" s="1">
        <f>Table1[[#This Row],[Total Sales NGN]]-(Table1[[#This Row],[Total Sales NGN]]*Table1[[#This Row],[Discount %2]])</f>
        <v>1577731.5</v>
      </c>
      <c r="P459" t="s">
        <v>57</v>
      </c>
      <c r="Q459" t="s">
        <v>27</v>
      </c>
      <c r="R459" t="s">
        <v>28</v>
      </c>
      <c r="S459">
        <v>135</v>
      </c>
      <c r="T459" s="1">
        <v>394393</v>
      </c>
    </row>
    <row r="460" spans="1:20" x14ac:dyDescent="0.3">
      <c r="A460" t="s">
        <v>1231</v>
      </c>
      <c r="B460" s="9">
        <v>45217</v>
      </c>
      <c r="C460" t="s">
        <v>19</v>
      </c>
      <c r="D460" t="s">
        <v>20</v>
      </c>
      <c r="E460" t="s">
        <v>21</v>
      </c>
      <c r="F460" t="s">
        <v>949</v>
      </c>
      <c r="G460" t="s">
        <v>1232</v>
      </c>
      <c r="H460" t="s">
        <v>45</v>
      </c>
      <c r="I460" t="s">
        <v>211</v>
      </c>
      <c r="J460">
        <v>20</v>
      </c>
      <c r="K460" s="1">
        <v>40437</v>
      </c>
      <c r="L460" s="1">
        <v>808740</v>
      </c>
      <c r="M460" t="s">
        <v>27</v>
      </c>
      <c r="N460" s="10">
        <v>0</v>
      </c>
      <c r="O460" s="1">
        <f>Table1[[#This Row],[Total Sales NGN]]-(Table1[[#This Row],[Total Sales NGN]]*Table1[[#This Row],[Discount %2]])</f>
        <v>808740</v>
      </c>
      <c r="P460" t="s">
        <v>26</v>
      </c>
      <c r="Q460" t="s">
        <v>27</v>
      </c>
      <c r="R460" t="s">
        <v>35</v>
      </c>
      <c r="S460">
        <v>58</v>
      </c>
      <c r="T460" s="1">
        <v>313112</v>
      </c>
    </row>
    <row r="461" spans="1:20" x14ac:dyDescent="0.3">
      <c r="A461" t="s">
        <v>1233</v>
      </c>
      <c r="B461" s="9">
        <v>45554</v>
      </c>
      <c r="C461" t="s">
        <v>19</v>
      </c>
      <c r="D461" t="s">
        <v>20</v>
      </c>
      <c r="E461" t="s">
        <v>37</v>
      </c>
      <c r="F461" t="s">
        <v>1063</v>
      </c>
      <c r="G461" t="s">
        <v>27</v>
      </c>
      <c r="H461" t="s">
        <v>32</v>
      </c>
      <c r="I461" t="s">
        <v>141</v>
      </c>
      <c r="J461">
        <v>8</v>
      </c>
      <c r="K461" s="1">
        <v>3138</v>
      </c>
      <c r="L461" s="1">
        <v>25104</v>
      </c>
      <c r="M461">
        <v>20</v>
      </c>
      <c r="N461" s="10">
        <v>0.2</v>
      </c>
      <c r="O461" s="1">
        <f>Table1[[#This Row],[Total Sales NGN]]-(Table1[[#This Row],[Total Sales NGN]]*Table1[[#This Row],[Discount %2]])</f>
        <v>20083.2</v>
      </c>
      <c r="P461" t="s">
        <v>47</v>
      </c>
      <c r="Q461">
        <v>3</v>
      </c>
      <c r="R461" t="s">
        <v>35</v>
      </c>
      <c r="S461">
        <v>183</v>
      </c>
      <c r="T461" s="1">
        <v>458369</v>
      </c>
    </row>
    <row r="462" spans="1:20" x14ac:dyDescent="0.3">
      <c r="A462" t="s">
        <v>1234</v>
      </c>
      <c r="B462" s="9">
        <v>45173</v>
      </c>
      <c r="C462" t="s">
        <v>19</v>
      </c>
      <c r="D462" t="s">
        <v>20</v>
      </c>
      <c r="E462" t="s">
        <v>21</v>
      </c>
      <c r="F462" t="s">
        <v>1235</v>
      </c>
      <c r="G462" t="s">
        <v>1236</v>
      </c>
      <c r="H462" t="s">
        <v>32</v>
      </c>
      <c r="I462" t="s">
        <v>113</v>
      </c>
      <c r="J462">
        <v>13</v>
      </c>
      <c r="K462" s="1">
        <v>20604</v>
      </c>
      <c r="L462" s="1">
        <v>267852</v>
      </c>
      <c r="M462">
        <v>10</v>
      </c>
      <c r="N462" s="10">
        <v>0.1</v>
      </c>
      <c r="O462" s="1">
        <f>Table1[[#This Row],[Total Sales NGN]]-(Table1[[#This Row],[Total Sales NGN]]*Table1[[#This Row],[Discount %2]])</f>
        <v>241066.8</v>
      </c>
      <c r="P462" t="s">
        <v>27</v>
      </c>
      <c r="Q462">
        <v>5</v>
      </c>
      <c r="R462" t="s">
        <v>28</v>
      </c>
      <c r="S462">
        <v>4</v>
      </c>
      <c r="T462" s="1">
        <v>744194</v>
      </c>
    </row>
    <row r="463" spans="1:20" x14ac:dyDescent="0.3">
      <c r="A463" t="s">
        <v>1237</v>
      </c>
      <c r="B463" s="9">
        <v>44957</v>
      </c>
      <c r="C463" t="s">
        <v>19</v>
      </c>
      <c r="D463" t="s">
        <v>20</v>
      </c>
      <c r="E463" t="s">
        <v>21</v>
      </c>
      <c r="F463" t="s">
        <v>1238</v>
      </c>
      <c r="G463" t="s">
        <v>1239</v>
      </c>
      <c r="H463" t="s">
        <v>65</v>
      </c>
      <c r="I463" t="s">
        <v>478</v>
      </c>
      <c r="J463">
        <v>13</v>
      </c>
      <c r="K463" s="1">
        <v>127292</v>
      </c>
      <c r="L463" s="1">
        <v>1654796</v>
      </c>
      <c r="M463">
        <v>15</v>
      </c>
      <c r="N463" s="10">
        <v>0.15</v>
      </c>
      <c r="O463" s="1">
        <f>Table1[[#This Row],[Total Sales NGN]]-(Table1[[#This Row],[Total Sales NGN]]*Table1[[#This Row],[Discount %2]])</f>
        <v>1406576.6</v>
      </c>
      <c r="P463" t="s">
        <v>34</v>
      </c>
      <c r="Q463">
        <v>5</v>
      </c>
      <c r="R463" t="s">
        <v>35</v>
      </c>
      <c r="S463">
        <v>7</v>
      </c>
      <c r="T463" s="1">
        <v>313112</v>
      </c>
    </row>
    <row r="464" spans="1:20" x14ac:dyDescent="0.3">
      <c r="A464" t="s">
        <v>1240</v>
      </c>
      <c r="B464" s="9">
        <v>45111</v>
      </c>
      <c r="C464" t="s">
        <v>19</v>
      </c>
      <c r="D464" t="s">
        <v>20</v>
      </c>
      <c r="E464" t="s">
        <v>21</v>
      </c>
      <c r="F464" t="s">
        <v>1241</v>
      </c>
      <c r="G464" t="s">
        <v>1242</v>
      </c>
      <c r="H464" t="s">
        <v>32</v>
      </c>
      <c r="I464" t="s">
        <v>33</v>
      </c>
      <c r="J464">
        <v>12</v>
      </c>
      <c r="K464" s="1">
        <v>22178</v>
      </c>
      <c r="L464" s="1">
        <v>266136</v>
      </c>
      <c r="M464" t="s">
        <v>27</v>
      </c>
      <c r="N464" s="10">
        <v>0</v>
      </c>
      <c r="O464" s="1">
        <f>Table1[[#This Row],[Total Sales NGN]]-(Table1[[#This Row],[Total Sales NGN]]*Table1[[#This Row],[Discount %2]])</f>
        <v>266136</v>
      </c>
      <c r="P464" t="s">
        <v>47</v>
      </c>
      <c r="Q464">
        <v>5</v>
      </c>
      <c r="R464" t="s">
        <v>35</v>
      </c>
      <c r="S464">
        <v>44</v>
      </c>
      <c r="T464" s="1">
        <v>394393</v>
      </c>
    </row>
    <row r="465" spans="1:20" x14ac:dyDescent="0.3">
      <c r="A465" t="s">
        <v>1243</v>
      </c>
      <c r="B465" s="9">
        <v>45537</v>
      </c>
      <c r="C465" t="s">
        <v>19</v>
      </c>
      <c r="D465" t="s">
        <v>20</v>
      </c>
      <c r="E465" t="s">
        <v>53</v>
      </c>
      <c r="F465" t="s">
        <v>487</v>
      </c>
      <c r="G465" t="s">
        <v>1244</v>
      </c>
      <c r="H465" t="s">
        <v>32</v>
      </c>
      <c r="I465" t="s">
        <v>117</v>
      </c>
      <c r="J465">
        <v>16</v>
      </c>
      <c r="K465" s="1">
        <v>18117</v>
      </c>
      <c r="L465" s="1">
        <v>289872</v>
      </c>
      <c r="M465">
        <v>20</v>
      </c>
      <c r="N465" s="10">
        <v>0.2</v>
      </c>
      <c r="O465" s="1">
        <f>Table1[[#This Row],[Total Sales NGN]]-(Table1[[#This Row],[Total Sales NGN]]*Table1[[#This Row],[Discount %2]])</f>
        <v>231897.60000000001</v>
      </c>
      <c r="P465" t="s">
        <v>26</v>
      </c>
      <c r="Q465">
        <v>2</v>
      </c>
      <c r="R465" t="s">
        <v>35</v>
      </c>
      <c r="S465">
        <v>173</v>
      </c>
      <c r="T465" s="1">
        <v>458369</v>
      </c>
    </row>
    <row r="466" spans="1:20" x14ac:dyDescent="0.3">
      <c r="A466" t="s">
        <v>1245</v>
      </c>
      <c r="B466" s="9">
        <v>45408</v>
      </c>
      <c r="C466" t="s">
        <v>19</v>
      </c>
      <c r="D466" t="s">
        <v>20</v>
      </c>
      <c r="E466" t="s">
        <v>37</v>
      </c>
      <c r="F466" t="s">
        <v>1246</v>
      </c>
      <c r="G466" t="s">
        <v>1247</v>
      </c>
      <c r="H466" t="s">
        <v>45</v>
      </c>
      <c r="I466" t="s">
        <v>211</v>
      </c>
      <c r="J466">
        <v>4</v>
      </c>
      <c r="K466" s="1">
        <v>23632</v>
      </c>
      <c r="L466" s="1">
        <v>94528</v>
      </c>
      <c r="M466">
        <v>0</v>
      </c>
      <c r="N466" s="10">
        <v>0</v>
      </c>
      <c r="O466" s="1">
        <f>Table1[[#This Row],[Total Sales NGN]]-(Table1[[#This Row],[Total Sales NGN]]*Table1[[#This Row],[Discount %2]])</f>
        <v>94528</v>
      </c>
      <c r="P466" t="s">
        <v>27</v>
      </c>
      <c r="Q466">
        <v>5</v>
      </c>
      <c r="R466" t="s">
        <v>35</v>
      </c>
      <c r="S466">
        <v>168</v>
      </c>
      <c r="T466" s="1">
        <v>458369</v>
      </c>
    </row>
    <row r="467" spans="1:20" x14ac:dyDescent="0.3">
      <c r="A467" t="s">
        <v>1248</v>
      </c>
      <c r="B467" s="9">
        <v>45581</v>
      </c>
      <c r="C467" t="s">
        <v>19</v>
      </c>
      <c r="D467" t="s">
        <v>20</v>
      </c>
      <c r="E467" t="s">
        <v>21</v>
      </c>
      <c r="F467" t="s">
        <v>1249</v>
      </c>
      <c r="G467" t="s">
        <v>1250</v>
      </c>
      <c r="H467" t="s">
        <v>40</v>
      </c>
      <c r="I467" t="s">
        <v>106</v>
      </c>
      <c r="J467">
        <v>9</v>
      </c>
      <c r="K467" s="1">
        <v>10800</v>
      </c>
      <c r="L467" s="1">
        <v>97200</v>
      </c>
      <c r="M467">
        <v>5</v>
      </c>
      <c r="N467" s="10">
        <v>0.05</v>
      </c>
      <c r="O467" s="1">
        <f>Table1[[#This Row],[Total Sales NGN]]-(Table1[[#This Row],[Total Sales NGN]]*Table1[[#This Row],[Discount %2]])</f>
        <v>92340</v>
      </c>
      <c r="P467" t="s">
        <v>47</v>
      </c>
      <c r="Q467">
        <v>1</v>
      </c>
      <c r="R467" t="s">
        <v>35</v>
      </c>
      <c r="S467">
        <v>60</v>
      </c>
      <c r="T467" s="1">
        <v>744194</v>
      </c>
    </row>
    <row r="468" spans="1:20" x14ac:dyDescent="0.3">
      <c r="A468" t="s">
        <v>1251</v>
      </c>
      <c r="B468" s="9">
        <v>45140</v>
      </c>
      <c r="C468" t="s">
        <v>19</v>
      </c>
      <c r="D468" t="s">
        <v>20</v>
      </c>
      <c r="E468" t="s">
        <v>53</v>
      </c>
      <c r="F468" t="s">
        <v>1115</v>
      </c>
      <c r="G468" t="s">
        <v>1252</v>
      </c>
      <c r="H468" t="s">
        <v>45</v>
      </c>
      <c r="I468" t="s">
        <v>74</v>
      </c>
      <c r="J468">
        <v>8</v>
      </c>
      <c r="K468" s="1">
        <v>35288</v>
      </c>
      <c r="L468" s="1">
        <v>282304</v>
      </c>
      <c r="M468">
        <v>5</v>
      </c>
      <c r="N468" s="10">
        <v>0.05</v>
      </c>
      <c r="O468" s="1">
        <f>Table1[[#This Row],[Total Sales NGN]]-(Table1[[#This Row],[Total Sales NGN]]*Table1[[#This Row],[Discount %2]])</f>
        <v>268188.79999999999</v>
      </c>
      <c r="P468" t="s">
        <v>47</v>
      </c>
      <c r="Q468">
        <v>7</v>
      </c>
      <c r="R468" t="s">
        <v>28</v>
      </c>
      <c r="S468">
        <v>18</v>
      </c>
      <c r="T468" s="1">
        <v>458369</v>
      </c>
    </row>
    <row r="469" spans="1:20" x14ac:dyDescent="0.3">
      <c r="A469" t="s">
        <v>1253</v>
      </c>
      <c r="B469" s="9">
        <v>44934</v>
      </c>
      <c r="C469" t="s">
        <v>19</v>
      </c>
      <c r="D469" t="s">
        <v>20</v>
      </c>
      <c r="E469" t="s">
        <v>37</v>
      </c>
      <c r="F469" t="s">
        <v>22</v>
      </c>
      <c r="G469" t="s">
        <v>1254</v>
      </c>
      <c r="H469" t="s">
        <v>24</v>
      </c>
      <c r="I469" t="s">
        <v>161</v>
      </c>
      <c r="J469">
        <v>9</v>
      </c>
      <c r="K469" s="1">
        <v>168700</v>
      </c>
      <c r="L469" s="1">
        <v>1518300</v>
      </c>
      <c r="M469">
        <v>20</v>
      </c>
      <c r="N469" s="10">
        <v>0.2</v>
      </c>
      <c r="O469" s="1">
        <f>Table1[[#This Row],[Total Sales NGN]]-(Table1[[#This Row],[Total Sales NGN]]*Table1[[#This Row],[Discount %2]])</f>
        <v>1214640</v>
      </c>
      <c r="P469" t="s">
        <v>34</v>
      </c>
      <c r="Q469">
        <v>1</v>
      </c>
      <c r="R469" t="s">
        <v>35</v>
      </c>
      <c r="S469">
        <v>42</v>
      </c>
      <c r="T469" s="1">
        <v>458369</v>
      </c>
    </row>
    <row r="470" spans="1:20" x14ac:dyDescent="0.3">
      <c r="A470" t="s">
        <v>1255</v>
      </c>
      <c r="B470" s="9">
        <v>45390</v>
      </c>
      <c r="C470" t="s">
        <v>19</v>
      </c>
      <c r="D470" t="s">
        <v>20</v>
      </c>
      <c r="E470" t="s">
        <v>21</v>
      </c>
      <c r="F470" t="s">
        <v>1256</v>
      </c>
      <c r="G470" t="s">
        <v>1257</v>
      </c>
      <c r="H470" t="s">
        <v>65</v>
      </c>
      <c r="I470" t="s">
        <v>478</v>
      </c>
      <c r="J470">
        <v>3</v>
      </c>
      <c r="K470" s="1">
        <v>15080</v>
      </c>
      <c r="L470" s="1">
        <v>45240</v>
      </c>
      <c r="M470">
        <v>0</v>
      </c>
      <c r="N470" s="10">
        <v>0</v>
      </c>
      <c r="O470" s="1">
        <f>Table1[[#This Row],[Total Sales NGN]]-(Table1[[#This Row],[Total Sales NGN]]*Table1[[#This Row],[Discount %2]])</f>
        <v>45240</v>
      </c>
      <c r="P470" t="s">
        <v>47</v>
      </c>
      <c r="Q470">
        <v>2</v>
      </c>
      <c r="R470" t="s">
        <v>28</v>
      </c>
      <c r="S470">
        <v>196</v>
      </c>
      <c r="T470" s="1">
        <v>313112</v>
      </c>
    </row>
    <row r="471" spans="1:20" x14ac:dyDescent="0.3">
      <c r="A471" t="s">
        <v>1258</v>
      </c>
      <c r="B471" s="9">
        <v>45297</v>
      </c>
      <c r="C471" t="s">
        <v>19</v>
      </c>
      <c r="D471" t="s">
        <v>20</v>
      </c>
      <c r="E471" t="s">
        <v>53</v>
      </c>
      <c r="F471" t="s">
        <v>1259</v>
      </c>
      <c r="G471" t="s">
        <v>1260</v>
      </c>
      <c r="H471" t="s">
        <v>65</v>
      </c>
      <c r="I471" t="s">
        <v>66</v>
      </c>
      <c r="J471">
        <v>6</v>
      </c>
      <c r="K471" s="1">
        <v>41193</v>
      </c>
      <c r="L471" s="1">
        <v>247158</v>
      </c>
      <c r="M471">
        <v>10</v>
      </c>
      <c r="N471" s="10">
        <v>0.1</v>
      </c>
      <c r="O471" s="1">
        <f>Table1[[#This Row],[Total Sales NGN]]-(Table1[[#This Row],[Total Sales NGN]]*Table1[[#This Row],[Discount %2]])</f>
        <v>222442.2</v>
      </c>
      <c r="P471" t="s">
        <v>57</v>
      </c>
      <c r="Q471">
        <v>1</v>
      </c>
      <c r="R471" t="s">
        <v>35</v>
      </c>
      <c r="S471">
        <v>42</v>
      </c>
      <c r="T471" s="1">
        <v>394393</v>
      </c>
    </row>
    <row r="472" spans="1:20" x14ac:dyDescent="0.3">
      <c r="A472" t="s">
        <v>1261</v>
      </c>
      <c r="B472" s="9">
        <v>45553</v>
      </c>
      <c r="C472" t="s">
        <v>19</v>
      </c>
      <c r="D472" t="s">
        <v>20</v>
      </c>
      <c r="E472" t="s">
        <v>21</v>
      </c>
      <c r="F472" t="s">
        <v>1262</v>
      </c>
      <c r="G472" t="s">
        <v>1263</v>
      </c>
      <c r="H472" t="s">
        <v>45</v>
      </c>
      <c r="I472" t="s">
        <v>74</v>
      </c>
      <c r="J472">
        <v>8</v>
      </c>
      <c r="K472" s="1">
        <v>30364</v>
      </c>
      <c r="L472" s="1">
        <v>242912</v>
      </c>
      <c r="M472">
        <v>15</v>
      </c>
      <c r="N472" s="10">
        <v>0.15</v>
      </c>
      <c r="O472" s="1">
        <f>Table1[[#This Row],[Total Sales NGN]]-(Table1[[#This Row],[Total Sales NGN]]*Table1[[#This Row],[Discount %2]])</f>
        <v>206475.2</v>
      </c>
      <c r="P472" t="s">
        <v>47</v>
      </c>
      <c r="Q472" t="s">
        <v>27</v>
      </c>
      <c r="R472" t="s">
        <v>35</v>
      </c>
      <c r="S472">
        <v>193</v>
      </c>
      <c r="T472" s="1">
        <v>313112</v>
      </c>
    </row>
    <row r="473" spans="1:20" x14ac:dyDescent="0.3">
      <c r="A473" t="s">
        <v>1264</v>
      </c>
      <c r="B473" s="9">
        <v>45026</v>
      </c>
      <c r="C473" t="s">
        <v>19</v>
      </c>
      <c r="D473" t="s">
        <v>20</v>
      </c>
      <c r="E473" t="s">
        <v>21</v>
      </c>
      <c r="F473" t="s">
        <v>94</v>
      </c>
      <c r="G473" t="s">
        <v>27</v>
      </c>
      <c r="H473" t="s">
        <v>45</v>
      </c>
      <c r="I473" t="s">
        <v>98</v>
      </c>
      <c r="J473">
        <v>4</v>
      </c>
      <c r="K473" s="1">
        <v>7824</v>
      </c>
      <c r="L473" s="1">
        <v>31296</v>
      </c>
      <c r="M473" t="s">
        <v>27</v>
      </c>
      <c r="N473" s="10">
        <v>0</v>
      </c>
      <c r="O473" s="1">
        <f>Table1[[#This Row],[Total Sales NGN]]-(Table1[[#This Row],[Total Sales NGN]]*Table1[[#This Row],[Discount %2]])</f>
        <v>31296</v>
      </c>
      <c r="P473" t="s">
        <v>47</v>
      </c>
      <c r="Q473">
        <v>6</v>
      </c>
      <c r="R473" t="s">
        <v>35</v>
      </c>
      <c r="S473">
        <v>97</v>
      </c>
      <c r="T473" s="1">
        <v>1470487</v>
      </c>
    </row>
    <row r="474" spans="1:20" x14ac:dyDescent="0.3">
      <c r="A474" t="s">
        <v>1265</v>
      </c>
      <c r="B474" s="9">
        <v>45346</v>
      </c>
      <c r="C474" t="s">
        <v>19</v>
      </c>
      <c r="D474" t="s">
        <v>20</v>
      </c>
      <c r="E474" t="s">
        <v>37</v>
      </c>
      <c r="F474" t="s">
        <v>22</v>
      </c>
      <c r="G474" t="s">
        <v>1266</v>
      </c>
      <c r="H474" t="s">
        <v>32</v>
      </c>
      <c r="I474" t="s">
        <v>237</v>
      </c>
      <c r="J474">
        <v>6</v>
      </c>
      <c r="K474" s="1">
        <v>20217</v>
      </c>
      <c r="L474" s="1">
        <v>121302</v>
      </c>
      <c r="M474">
        <v>10</v>
      </c>
      <c r="N474" s="10">
        <v>0.1</v>
      </c>
      <c r="O474" s="1">
        <f>Table1[[#This Row],[Total Sales NGN]]-(Table1[[#This Row],[Total Sales NGN]]*Table1[[#This Row],[Discount %2]])</f>
        <v>109171.8</v>
      </c>
      <c r="P474" t="s">
        <v>57</v>
      </c>
      <c r="Q474">
        <v>5</v>
      </c>
      <c r="R474" t="s">
        <v>35</v>
      </c>
      <c r="S474">
        <v>28</v>
      </c>
      <c r="T474" s="1">
        <v>744194</v>
      </c>
    </row>
    <row r="475" spans="1:20" x14ac:dyDescent="0.3">
      <c r="A475" t="s">
        <v>1267</v>
      </c>
      <c r="B475" s="9">
        <v>45275</v>
      </c>
      <c r="C475" t="s">
        <v>19</v>
      </c>
      <c r="D475" t="s">
        <v>20</v>
      </c>
      <c r="E475" t="s">
        <v>21</v>
      </c>
      <c r="F475" t="s">
        <v>1268</v>
      </c>
      <c r="G475" t="s">
        <v>1269</v>
      </c>
      <c r="H475" t="s">
        <v>40</v>
      </c>
      <c r="I475" t="s">
        <v>171</v>
      </c>
      <c r="J475">
        <v>16</v>
      </c>
      <c r="K475" s="1">
        <v>17268</v>
      </c>
      <c r="L475" s="1">
        <v>276288</v>
      </c>
      <c r="M475" t="s">
        <v>27</v>
      </c>
      <c r="N475" s="10">
        <v>0</v>
      </c>
      <c r="O475" s="1">
        <f>Table1[[#This Row],[Total Sales NGN]]-(Table1[[#This Row],[Total Sales NGN]]*Table1[[#This Row],[Discount %2]])</f>
        <v>276288</v>
      </c>
      <c r="P475" t="s">
        <v>26</v>
      </c>
      <c r="Q475">
        <v>3</v>
      </c>
      <c r="R475" t="s">
        <v>27</v>
      </c>
      <c r="S475">
        <v>26</v>
      </c>
      <c r="T475" s="1">
        <v>744194</v>
      </c>
    </row>
    <row r="476" spans="1:20" x14ac:dyDescent="0.3">
      <c r="A476" t="s">
        <v>1270</v>
      </c>
      <c r="B476" s="9">
        <v>45454</v>
      </c>
      <c r="C476" t="s">
        <v>19</v>
      </c>
      <c r="D476" t="s">
        <v>20</v>
      </c>
      <c r="E476" t="s">
        <v>21</v>
      </c>
      <c r="F476" t="s">
        <v>723</v>
      </c>
      <c r="G476" t="s">
        <v>1271</v>
      </c>
      <c r="H476" t="s">
        <v>65</v>
      </c>
      <c r="I476" t="s">
        <v>289</v>
      </c>
      <c r="J476">
        <v>18</v>
      </c>
      <c r="K476" s="1">
        <v>168099</v>
      </c>
      <c r="L476" s="1">
        <v>3025782</v>
      </c>
      <c r="M476">
        <v>10</v>
      </c>
      <c r="N476" s="10">
        <v>0.1</v>
      </c>
      <c r="O476" s="1">
        <f>Table1[[#This Row],[Total Sales NGN]]-(Table1[[#This Row],[Total Sales NGN]]*Table1[[#This Row],[Discount %2]])</f>
        <v>2723203.8</v>
      </c>
      <c r="P476" t="s">
        <v>27</v>
      </c>
      <c r="Q476">
        <v>5</v>
      </c>
      <c r="R476" t="s">
        <v>28</v>
      </c>
      <c r="S476">
        <v>32</v>
      </c>
      <c r="T476" s="1">
        <v>313112</v>
      </c>
    </row>
    <row r="477" spans="1:20" x14ac:dyDescent="0.3">
      <c r="A477" t="s">
        <v>1272</v>
      </c>
      <c r="B477" s="9">
        <v>45650</v>
      </c>
      <c r="C477" t="s">
        <v>19</v>
      </c>
      <c r="D477" t="s">
        <v>20</v>
      </c>
      <c r="E477" t="s">
        <v>37</v>
      </c>
      <c r="F477" t="s">
        <v>538</v>
      </c>
      <c r="G477" t="s">
        <v>1273</v>
      </c>
      <c r="H477" t="s">
        <v>45</v>
      </c>
      <c r="I477" t="s">
        <v>98</v>
      </c>
      <c r="J477">
        <v>19</v>
      </c>
      <c r="K477" s="1">
        <v>19804</v>
      </c>
      <c r="L477" s="1">
        <v>376276</v>
      </c>
      <c r="M477">
        <v>0</v>
      </c>
      <c r="N477" s="10">
        <v>0</v>
      </c>
      <c r="O477" s="1">
        <f>Table1[[#This Row],[Total Sales NGN]]-(Table1[[#This Row],[Total Sales NGN]]*Table1[[#This Row],[Discount %2]])</f>
        <v>376276</v>
      </c>
      <c r="P477" t="s">
        <v>27</v>
      </c>
      <c r="Q477">
        <v>5</v>
      </c>
      <c r="R477" t="s">
        <v>35</v>
      </c>
      <c r="S477">
        <v>123</v>
      </c>
      <c r="T477" s="1">
        <v>313112</v>
      </c>
    </row>
    <row r="478" spans="1:20" x14ac:dyDescent="0.3">
      <c r="A478" t="s">
        <v>1274</v>
      </c>
      <c r="B478" s="9">
        <v>45588</v>
      </c>
      <c r="C478" t="s">
        <v>19</v>
      </c>
      <c r="D478" t="s">
        <v>20</v>
      </c>
      <c r="E478" t="s">
        <v>53</v>
      </c>
      <c r="F478" t="s">
        <v>516</v>
      </c>
      <c r="G478" t="s">
        <v>27</v>
      </c>
      <c r="H478" t="s">
        <v>24</v>
      </c>
      <c r="I478" t="s">
        <v>92</v>
      </c>
      <c r="J478">
        <v>17</v>
      </c>
      <c r="K478" s="1">
        <v>38923</v>
      </c>
      <c r="L478" s="1">
        <v>661691</v>
      </c>
      <c r="M478">
        <v>0</v>
      </c>
      <c r="N478" s="10">
        <v>0</v>
      </c>
      <c r="O478" s="1">
        <f>Table1[[#This Row],[Total Sales NGN]]-(Table1[[#This Row],[Total Sales NGN]]*Table1[[#This Row],[Discount %2]])</f>
        <v>661691</v>
      </c>
      <c r="P478" t="s">
        <v>47</v>
      </c>
      <c r="Q478">
        <v>0</v>
      </c>
      <c r="R478" t="s">
        <v>35</v>
      </c>
      <c r="S478">
        <v>69</v>
      </c>
      <c r="T478" s="1">
        <v>458369</v>
      </c>
    </row>
    <row r="479" spans="1:20" x14ac:dyDescent="0.3">
      <c r="A479" t="s">
        <v>1275</v>
      </c>
      <c r="B479" s="9">
        <v>45172</v>
      </c>
      <c r="C479" t="s">
        <v>19</v>
      </c>
      <c r="D479" t="s">
        <v>20</v>
      </c>
      <c r="E479" t="s">
        <v>37</v>
      </c>
      <c r="F479" t="s">
        <v>655</v>
      </c>
      <c r="G479" t="s">
        <v>1276</v>
      </c>
      <c r="H479" t="s">
        <v>32</v>
      </c>
      <c r="I479" t="s">
        <v>141</v>
      </c>
      <c r="J479">
        <v>17</v>
      </c>
      <c r="K479" s="1">
        <v>23241</v>
      </c>
      <c r="L479" s="1">
        <v>395097</v>
      </c>
      <c r="M479">
        <v>0</v>
      </c>
      <c r="N479" s="10">
        <v>0</v>
      </c>
      <c r="O479" s="1">
        <f>Table1[[#This Row],[Total Sales NGN]]-(Table1[[#This Row],[Total Sales NGN]]*Table1[[#This Row],[Discount %2]])</f>
        <v>395097</v>
      </c>
      <c r="P479" t="s">
        <v>57</v>
      </c>
      <c r="Q479">
        <v>5</v>
      </c>
      <c r="R479" t="s">
        <v>27</v>
      </c>
      <c r="S479">
        <v>195</v>
      </c>
      <c r="T479" s="1">
        <v>394393</v>
      </c>
    </row>
    <row r="480" spans="1:20" x14ac:dyDescent="0.3">
      <c r="A480" t="s">
        <v>1277</v>
      </c>
      <c r="B480" s="9">
        <v>45125</v>
      </c>
      <c r="C480" t="s">
        <v>19</v>
      </c>
      <c r="D480" t="s">
        <v>20</v>
      </c>
      <c r="E480" t="s">
        <v>53</v>
      </c>
      <c r="F480" t="s">
        <v>528</v>
      </c>
      <c r="G480" t="s">
        <v>1278</v>
      </c>
      <c r="H480" t="s">
        <v>45</v>
      </c>
      <c r="I480" t="s">
        <v>46</v>
      </c>
      <c r="J480">
        <v>4</v>
      </c>
      <c r="K480" s="1">
        <v>42157</v>
      </c>
      <c r="L480" s="1">
        <v>168628</v>
      </c>
      <c r="M480">
        <v>0</v>
      </c>
      <c r="N480" s="10">
        <v>0</v>
      </c>
      <c r="O480" s="1">
        <f>Table1[[#This Row],[Total Sales NGN]]-(Table1[[#This Row],[Total Sales NGN]]*Table1[[#This Row],[Discount %2]])</f>
        <v>168628</v>
      </c>
      <c r="P480" t="s">
        <v>27</v>
      </c>
      <c r="Q480">
        <v>1</v>
      </c>
      <c r="R480" t="s">
        <v>35</v>
      </c>
      <c r="S480">
        <v>187</v>
      </c>
      <c r="T480" s="1">
        <v>744194</v>
      </c>
    </row>
    <row r="481" spans="1:20" x14ac:dyDescent="0.3">
      <c r="A481" t="s">
        <v>1279</v>
      </c>
      <c r="B481" s="9">
        <v>45086</v>
      </c>
      <c r="C481" t="s">
        <v>19</v>
      </c>
      <c r="D481" t="s">
        <v>20</v>
      </c>
      <c r="E481" t="s">
        <v>21</v>
      </c>
      <c r="F481" t="s">
        <v>305</v>
      </c>
      <c r="G481" t="s">
        <v>1280</v>
      </c>
      <c r="H481" t="s">
        <v>32</v>
      </c>
      <c r="I481" t="s">
        <v>33</v>
      </c>
      <c r="J481">
        <v>10</v>
      </c>
      <c r="K481" s="1">
        <v>14807</v>
      </c>
      <c r="L481" s="1">
        <v>148070</v>
      </c>
      <c r="M481">
        <v>0</v>
      </c>
      <c r="N481" s="10">
        <v>0</v>
      </c>
      <c r="O481" s="1">
        <f>Table1[[#This Row],[Total Sales NGN]]-(Table1[[#This Row],[Total Sales NGN]]*Table1[[#This Row],[Discount %2]])</f>
        <v>148070</v>
      </c>
      <c r="P481" t="s">
        <v>47</v>
      </c>
      <c r="Q481">
        <v>2</v>
      </c>
      <c r="R481" t="s">
        <v>35</v>
      </c>
      <c r="S481">
        <v>147</v>
      </c>
      <c r="T481" s="1">
        <v>313112</v>
      </c>
    </row>
    <row r="482" spans="1:20" x14ac:dyDescent="0.3">
      <c r="A482" t="s">
        <v>1281</v>
      </c>
      <c r="B482" s="9">
        <v>44970</v>
      </c>
      <c r="C482" t="s">
        <v>19</v>
      </c>
      <c r="D482" t="s">
        <v>20</v>
      </c>
      <c r="E482" t="s">
        <v>37</v>
      </c>
      <c r="F482" t="s">
        <v>898</v>
      </c>
      <c r="G482" t="s">
        <v>1282</v>
      </c>
      <c r="H482" t="s">
        <v>45</v>
      </c>
      <c r="I482" t="s">
        <v>211</v>
      </c>
      <c r="J482">
        <v>13</v>
      </c>
      <c r="K482" s="1">
        <v>14353</v>
      </c>
      <c r="L482" s="1">
        <v>186589</v>
      </c>
      <c r="M482">
        <v>0</v>
      </c>
      <c r="N482" s="10">
        <v>0</v>
      </c>
      <c r="O482" s="1">
        <f>Table1[[#This Row],[Total Sales NGN]]-(Table1[[#This Row],[Total Sales NGN]]*Table1[[#This Row],[Discount %2]])</f>
        <v>186589</v>
      </c>
      <c r="P482" t="s">
        <v>47</v>
      </c>
      <c r="Q482">
        <v>2</v>
      </c>
      <c r="R482" t="s">
        <v>35</v>
      </c>
      <c r="S482">
        <v>154</v>
      </c>
      <c r="T482" s="1">
        <v>1470487</v>
      </c>
    </row>
    <row r="483" spans="1:20" x14ac:dyDescent="0.3">
      <c r="A483" t="s">
        <v>1283</v>
      </c>
      <c r="B483" s="9">
        <v>44944</v>
      </c>
      <c r="C483" t="s">
        <v>19</v>
      </c>
      <c r="D483" t="s">
        <v>20</v>
      </c>
      <c r="E483" t="s">
        <v>21</v>
      </c>
      <c r="F483" t="s">
        <v>259</v>
      </c>
      <c r="G483" t="s">
        <v>1284</v>
      </c>
      <c r="H483" t="s">
        <v>45</v>
      </c>
      <c r="I483" t="s">
        <v>211</v>
      </c>
      <c r="J483">
        <v>8</v>
      </c>
      <c r="K483" s="1">
        <v>3707</v>
      </c>
      <c r="L483" s="1">
        <v>29656</v>
      </c>
      <c r="M483">
        <v>20</v>
      </c>
      <c r="N483" s="10">
        <v>0.2</v>
      </c>
      <c r="O483" s="1">
        <f>Table1[[#This Row],[Total Sales NGN]]-(Table1[[#This Row],[Total Sales NGN]]*Table1[[#This Row],[Discount %2]])</f>
        <v>23724.799999999999</v>
      </c>
      <c r="P483" t="s">
        <v>57</v>
      </c>
      <c r="Q483">
        <v>3</v>
      </c>
      <c r="R483" t="s">
        <v>35</v>
      </c>
      <c r="S483">
        <v>96</v>
      </c>
      <c r="T483" s="1">
        <v>458369</v>
      </c>
    </row>
    <row r="484" spans="1:20" x14ac:dyDescent="0.3">
      <c r="A484" t="s">
        <v>1285</v>
      </c>
      <c r="B484" s="9">
        <v>45106</v>
      </c>
      <c r="C484" t="s">
        <v>19</v>
      </c>
      <c r="D484" t="s">
        <v>20</v>
      </c>
      <c r="E484" t="s">
        <v>21</v>
      </c>
      <c r="F484" t="s">
        <v>1286</v>
      </c>
      <c r="G484" t="s">
        <v>1287</v>
      </c>
      <c r="H484" t="s">
        <v>40</v>
      </c>
      <c r="I484" t="s">
        <v>51</v>
      </c>
      <c r="J484">
        <v>16</v>
      </c>
      <c r="K484" s="1">
        <v>4514</v>
      </c>
      <c r="L484" s="1">
        <v>72224</v>
      </c>
      <c r="M484">
        <v>0</v>
      </c>
      <c r="N484" s="10">
        <v>0</v>
      </c>
      <c r="O484" s="1">
        <f>Table1[[#This Row],[Total Sales NGN]]-(Table1[[#This Row],[Total Sales NGN]]*Table1[[#This Row],[Discount %2]])</f>
        <v>72224</v>
      </c>
      <c r="P484" t="s">
        <v>57</v>
      </c>
      <c r="Q484">
        <v>5</v>
      </c>
      <c r="R484" t="s">
        <v>35</v>
      </c>
      <c r="S484">
        <v>72</v>
      </c>
      <c r="T484" s="1">
        <v>313112</v>
      </c>
    </row>
    <row r="485" spans="1:20" x14ac:dyDescent="0.3">
      <c r="A485" t="s">
        <v>1288</v>
      </c>
      <c r="B485" s="9">
        <v>45573</v>
      </c>
      <c r="C485" t="s">
        <v>19</v>
      </c>
      <c r="D485" t="s">
        <v>20</v>
      </c>
      <c r="E485" t="s">
        <v>37</v>
      </c>
      <c r="F485" t="s">
        <v>1127</v>
      </c>
      <c r="G485" t="s">
        <v>1289</v>
      </c>
      <c r="H485" t="s">
        <v>32</v>
      </c>
      <c r="I485" t="s">
        <v>141</v>
      </c>
      <c r="J485">
        <v>16</v>
      </c>
      <c r="K485" s="1">
        <v>12252</v>
      </c>
      <c r="L485" s="1">
        <v>196032</v>
      </c>
      <c r="M485">
        <v>0</v>
      </c>
      <c r="N485" s="10">
        <v>0</v>
      </c>
      <c r="O485" s="1">
        <f>Table1[[#This Row],[Total Sales NGN]]-(Table1[[#This Row],[Total Sales NGN]]*Table1[[#This Row],[Discount %2]])</f>
        <v>196032</v>
      </c>
      <c r="P485" t="s">
        <v>26</v>
      </c>
      <c r="Q485" t="s">
        <v>27</v>
      </c>
      <c r="R485" t="s">
        <v>35</v>
      </c>
      <c r="S485">
        <v>47</v>
      </c>
      <c r="T485" s="1">
        <v>458369</v>
      </c>
    </row>
    <row r="486" spans="1:20" x14ac:dyDescent="0.3">
      <c r="A486" t="s">
        <v>1290</v>
      </c>
      <c r="B486" s="9">
        <v>45271</v>
      </c>
      <c r="C486" t="s">
        <v>19</v>
      </c>
      <c r="D486" t="s">
        <v>20</v>
      </c>
      <c r="E486" t="s">
        <v>53</v>
      </c>
      <c r="F486" t="s">
        <v>600</v>
      </c>
      <c r="G486" t="s">
        <v>1291</v>
      </c>
      <c r="H486" t="s">
        <v>40</v>
      </c>
      <c r="I486" t="s">
        <v>106</v>
      </c>
      <c r="J486">
        <v>20</v>
      </c>
      <c r="K486" s="1">
        <v>3079</v>
      </c>
      <c r="L486" s="1">
        <v>61580</v>
      </c>
      <c r="M486">
        <v>0</v>
      </c>
      <c r="N486" s="10">
        <v>0</v>
      </c>
      <c r="O486" s="1">
        <f>Table1[[#This Row],[Total Sales NGN]]-(Table1[[#This Row],[Total Sales NGN]]*Table1[[#This Row],[Discount %2]])</f>
        <v>61580</v>
      </c>
      <c r="P486" t="s">
        <v>47</v>
      </c>
      <c r="Q486">
        <v>1</v>
      </c>
      <c r="R486" t="s">
        <v>28</v>
      </c>
      <c r="S486">
        <v>132</v>
      </c>
      <c r="T486" s="1">
        <v>313112</v>
      </c>
    </row>
    <row r="487" spans="1:20" x14ac:dyDescent="0.3">
      <c r="A487" t="s">
        <v>1292</v>
      </c>
      <c r="B487" s="9">
        <v>45429</v>
      </c>
      <c r="C487" t="s">
        <v>19</v>
      </c>
      <c r="D487" t="s">
        <v>20</v>
      </c>
      <c r="E487" t="s">
        <v>21</v>
      </c>
      <c r="F487" t="s">
        <v>1293</v>
      </c>
      <c r="G487" t="s">
        <v>1294</v>
      </c>
      <c r="H487" t="s">
        <v>45</v>
      </c>
      <c r="I487" t="s">
        <v>98</v>
      </c>
      <c r="J487">
        <v>12</v>
      </c>
      <c r="K487" s="1">
        <v>39412</v>
      </c>
      <c r="L487" s="1">
        <v>472944</v>
      </c>
      <c r="M487" t="s">
        <v>27</v>
      </c>
      <c r="N487" s="10">
        <v>0</v>
      </c>
      <c r="O487" s="1">
        <f>Table1[[#This Row],[Total Sales NGN]]-(Table1[[#This Row],[Total Sales NGN]]*Table1[[#This Row],[Discount %2]])</f>
        <v>472944</v>
      </c>
      <c r="P487" t="s">
        <v>57</v>
      </c>
      <c r="Q487">
        <v>1</v>
      </c>
      <c r="R487" t="s">
        <v>35</v>
      </c>
      <c r="S487">
        <v>113</v>
      </c>
      <c r="T487" s="1">
        <v>313112</v>
      </c>
    </row>
    <row r="488" spans="1:20" x14ac:dyDescent="0.3">
      <c r="A488" t="s">
        <v>1295</v>
      </c>
      <c r="B488" s="9">
        <v>45407</v>
      </c>
      <c r="C488" t="s">
        <v>19</v>
      </c>
      <c r="D488" t="s">
        <v>20</v>
      </c>
      <c r="E488" t="s">
        <v>37</v>
      </c>
      <c r="F488" t="s">
        <v>1296</v>
      </c>
      <c r="G488" t="s">
        <v>1297</v>
      </c>
      <c r="H488" t="s">
        <v>24</v>
      </c>
      <c r="I488" t="s">
        <v>25</v>
      </c>
      <c r="J488">
        <v>16</v>
      </c>
      <c r="K488" s="1">
        <v>176381</v>
      </c>
      <c r="L488" s="1">
        <v>2822096</v>
      </c>
      <c r="M488">
        <v>0</v>
      </c>
      <c r="N488" s="10">
        <v>0</v>
      </c>
      <c r="O488" s="1">
        <f>Table1[[#This Row],[Total Sales NGN]]-(Table1[[#This Row],[Total Sales NGN]]*Table1[[#This Row],[Discount %2]])</f>
        <v>2822096</v>
      </c>
      <c r="P488" t="s">
        <v>57</v>
      </c>
      <c r="Q488">
        <v>4</v>
      </c>
      <c r="R488" t="s">
        <v>35</v>
      </c>
      <c r="S488">
        <v>150</v>
      </c>
      <c r="T488" s="1">
        <v>394393</v>
      </c>
    </row>
    <row r="489" spans="1:20" x14ac:dyDescent="0.3">
      <c r="A489" t="s">
        <v>1298</v>
      </c>
      <c r="B489" s="9">
        <v>45453</v>
      </c>
      <c r="C489" t="s">
        <v>19</v>
      </c>
      <c r="D489" t="s">
        <v>20</v>
      </c>
      <c r="E489" t="s">
        <v>37</v>
      </c>
      <c r="F489" t="s">
        <v>934</v>
      </c>
      <c r="G489" t="s">
        <v>1299</v>
      </c>
      <c r="H489" t="s">
        <v>24</v>
      </c>
      <c r="I489" t="s">
        <v>25</v>
      </c>
      <c r="J489">
        <v>6</v>
      </c>
      <c r="K489" s="1">
        <v>296242</v>
      </c>
      <c r="L489" s="1">
        <v>1777452</v>
      </c>
      <c r="M489">
        <v>5</v>
      </c>
      <c r="N489" s="10">
        <v>0.05</v>
      </c>
      <c r="O489" s="1">
        <f>Table1[[#This Row],[Total Sales NGN]]-(Table1[[#This Row],[Total Sales NGN]]*Table1[[#This Row],[Discount %2]])</f>
        <v>1688579.4</v>
      </c>
      <c r="P489" t="s">
        <v>26</v>
      </c>
      <c r="Q489" t="s">
        <v>27</v>
      </c>
      <c r="R489" t="s">
        <v>35</v>
      </c>
      <c r="S489">
        <v>87</v>
      </c>
      <c r="T489" s="1">
        <v>458369</v>
      </c>
    </row>
    <row r="490" spans="1:20" x14ac:dyDescent="0.3">
      <c r="A490" t="s">
        <v>1300</v>
      </c>
      <c r="B490" s="9">
        <v>45304</v>
      </c>
      <c r="C490" t="s">
        <v>19</v>
      </c>
      <c r="D490" t="s">
        <v>20</v>
      </c>
      <c r="E490" t="s">
        <v>37</v>
      </c>
      <c r="F490" t="s">
        <v>1301</v>
      </c>
      <c r="G490" t="s">
        <v>1302</v>
      </c>
      <c r="H490" t="s">
        <v>45</v>
      </c>
      <c r="I490" t="s">
        <v>181</v>
      </c>
      <c r="J490">
        <v>15</v>
      </c>
      <c r="K490" s="1">
        <v>10916</v>
      </c>
      <c r="L490" s="1">
        <v>163740</v>
      </c>
      <c r="M490">
        <v>0</v>
      </c>
      <c r="N490" s="10">
        <v>0</v>
      </c>
      <c r="O490" s="1">
        <f>Table1[[#This Row],[Total Sales NGN]]-(Table1[[#This Row],[Total Sales NGN]]*Table1[[#This Row],[Discount %2]])</f>
        <v>163740</v>
      </c>
      <c r="P490" t="s">
        <v>26</v>
      </c>
      <c r="Q490">
        <v>4</v>
      </c>
      <c r="R490" t="s">
        <v>28</v>
      </c>
      <c r="S490">
        <v>90</v>
      </c>
      <c r="T490" s="1">
        <v>394393</v>
      </c>
    </row>
    <row r="491" spans="1:20" x14ac:dyDescent="0.3">
      <c r="A491" t="s">
        <v>1303</v>
      </c>
      <c r="B491" s="9">
        <v>45262</v>
      </c>
      <c r="C491" t="s">
        <v>19</v>
      </c>
      <c r="D491" t="s">
        <v>20</v>
      </c>
      <c r="E491" t="s">
        <v>37</v>
      </c>
      <c r="F491" t="s">
        <v>1304</v>
      </c>
      <c r="G491" t="s">
        <v>27</v>
      </c>
      <c r="H491" t="s">
        <v>24</v>
      </c>
      <c r="I491" t="s">
        <v>56</v>
      </c>
      <c r="J491">
        <v>10</v>
      </c>
      <c r="K491" s="1">
        <v>329198</v>
      </c>
      <c r="L491" s="1">
        <v>3291980</v>
      </c>
      <c r="M491">
        <v>20</v>
      </c>
      <c r="N491" s="10">
        <v>0.2</v>
      </c>
      <c r="O491" s="1">
        <f>Table1[[#This Row],[Total Sales NGN]]-(Table1[[#This Row],[Total Sales NGN]]*Table1[[#This Row],[Discount %2]])</f>
        <v>2633584</v>
      </c>
      <c r="P491" t="s">
        <v>26</v>
      </c>
      <c r="Q491">
        <v>5</v>
      </c>
      <c r="R491" t="s">
        <v>35</v>
      </c>
      <c r="S491">
        <v>129</v>
      </c>
      <c r="T491" s="1">
        <v>313112</v>
      </c>
    </row>
    <row r="492" spans="1:20" x14ac:dyDescent="0.3">
      <c r="A492" t="s">
        <v>1305</v>
      </c>
      <c r="B492" s="9">
        <v>45101</v>
      </c>
      <c r="C492" t="s">
        <v>19</v>
      </c>
      <c r="D492" t="s">
        <v>20</v>
      </c>
      <c r="E492" t="s">
        <v>37</v>
      </c>
      <c r="F492" t="s">
        <v>1306</v>
      </c>
      <c r="G492" t="s">
        <v>1307</v>
      </c>
      <c r="H492" t="s">
        <v>65</v>
      </c>
      <c r="I492" t="s">
        <v>102</v>
      </c>
      <c r="J492">
        <v>3</v>
      </c>
      <c r="K492" s="1">
        <v>146975</v>
      </c>
      <c r="L492" s="1">
        <v>440925</v>
      </c>
      <c r="M492" t="s">
        <v>27</v>
      </c>
      <c r="N492" s="10">
        <v>0</v>
      </c>
      <c r="O492" s="1">
        <f>Table1[[#This Row],[Total Sales NGN]]-(Table1[[#This Row],[Total Sales NGN]]*Table1[[#This Row],[Discount %2]])</f>
        <v>440925</v>
      </c>
      <c r="P492" t="s">
        <v>57</v>
      </c>
      <c r="Q492">
        <v>4</v>
      </c>
      <c r="R492" t="s">
        <v>35</v>
      </c>
      <c r="S492">
        <v>192</v>
      </c>
      <c r="T492" s="1">
        <v>1470487</v>
      </c>
    </row>
    <row r="493" spans="1:20" x14ac:dyDescent="0.3">
      <c r="A493" t="s">
        <v>1308</v>
      </c>
      <c r="B493" s="9">
        <v>45650</v>
      </c>
      <c r="C493" t="s">
        <v>19</v>
      </c>
      <c r="D493" t="s">
        <v>20</v>
      </c>
      <c r="E493" t="s">
        <v>21</v>
      </c>
      <c r="F493" t="s">
        <v>157</v>
      </c>
      <c r="G493" t="s">
        <v>1309</v>
      </c>
      <c r="H493" t="s">
        <v>40</v>
      </c>
      <c r="I493" t="s">
        <v>123</v>
      </c>
      <c r="J493">
        <v>17</v>
      </c>
      <c r="K493" s="1">
        <v>14118</v>
      </c>
      <c r="L493" s="1">
        <v>240006</v>
      </c>
      <c r="M493">
        <v>10</v>
      </c>
      <c r="N493" s="10">
        <v>0.1</v>
      </c>
      <c r="O493" s="1">
        <f>Table1[[#This Row],[Total Sales NGN]]-(Table1[[#This Row],[Total Sales NGN]]*Table1[[#This Row],[Discount %2]])</f>
        <v>216005.4</v>
      </c>
      <c r="P493" t="s">
        <v>26</v>
      </c>
      <c r="Q493">
        <v>2</v>
      </c>
      <c r="R493" t="s">
        <v>35</v>
      </c>
      <c r="S493">
        <v>10</v>
      </c>
      <c r="T493" s="1">
        <v>1470487</v>
      </c>
    </row>
    <row r="494" spans="1:20" x14ac:dyDescent="0.3">
      <c r="A494" t="s">
        <v>1310</v>
      </c>
      <c r="B494" s="9">
        <v>45229</v>
      </c>
      <c r="C494" t="s">
        <v>19</v>
      </c>
      <c r="D494" t="s">
        <v>20</v>
      </c>
      <c r="E494" t="s">
        <v>37</v>
      </c>
      <c r="F494" t="s">
        <v>871</v>
      </c>
      <c r="G494" t="s">
        <v>1311</v>
      </c>
      <c r="H494" t="s">
        <v>65</v>
      </c>
      <c r="I494" t="s">
        <v>289</v>
      </c>
      <c r="J494">
        <v>8</v>
      </c>
      <c r="K494" s="1">
        <v>92389</v>
      </c>
      <c r="L494" s="1">
        <v>739112</v>
      </c>
      <c r="M494">
        <v>15</v>
      </c>
      <c r="N494" s="10">
        <v>0.15</v>
      </c>
      <c r="O494" s="1">
        <f>Table1[[#This Row],[Total Sales NGN]]-(Table1[[#This Row],[Total Sales NGN]]*Table1[[#This Row],[Discount %2]])</f>
        <v>628245.19999999995</v>
      </c>
      <c r="P494" t="s">
        <v>57</v>
      </c>
      <c r="Q494">
        <v>4</v>
      </c>
      <c r="R494" t="s">
        <v>35</v>
      </c>
      <c r="S494">
        <v>105</v>
      </c>
      <c r="T494" s="1">
        <v>313112</v>
      </c>
    </row>
    <row r="495" spans="1:20" x14ac:dyDescent="0.3">
      <c r="A495" t="s">
        <v>1312</v>
      </c>
      <c r="B495" s="9">
        <v>45048</v>
      </c>
      <c r="C495" t="s">
        <v>19</v>
      </c>
      <c r="D495" t="s">
        <v>20</v>
      </c>
      <c r="E495" t="s">
        <v>21</v>
      </c>
      <c r="F495" t="s">
        <v>1313</v>
      </c>
      <c r="G495" t="s">
        <v>1314</v>
      </c>
      <c r="H495" t="s">
        <v>40</v>
      </c>
      <c r="I495" t="s">
        <v>123</v>
      </c>
      <c r="J495">
        <v>2</v>
      </c>
      <c r="K495" s="1">
        <v>2847</v>
      </c>
      <c r="L495" s="1">
        <v>5694</v>
      </c>
      <c r="M495" t="s">
        <v>27</v>
      </c>
      <c r="N495" s="10">
        <v>0</v>
      </c>
      <c r="O495" s="1">
        <f>Table1[[#This Row],[Total Sales NGN]]-(Table1[[#This Row],[Total Sales NGN]]*Table1[[#This Row],[Discount %2]])</f>
        <v>5694</v>
      </c>
      <c r="P495" t="s">
        <v>57</v>
      </c>
      <c r="Q495">
        <v>2</v>
      </c>
      <c r="R495" t="s">
        <v>35</v>
      </c>
      <c r="S495">
        <v>135</v>
      </c>
      <c r="T495" s="1">
        <v>1470487</v>
      </c>
    </row>
    <row r="496" spans="1:20" x14ac:dyDescent="0.3">
      <c r="A496" t="s">
        <v>1315</v>
      </c>
      <c r="B496" s="9">
        <v>45304</v>
      </c>
      <c r="C496" t="s">
        <v>19</v>
      </c>
      <c r="D496" t="s">
        <v>20</v>
      </c>
      <c r="E496" t="s">
        <v>21</v>
      </c>
      <c r="F496" t="s">
        <v>282</v>
      </c>
      <c r="G496" t="s">
        <v>27</v>
      </c>
      <c r="H496" t="s">
        <v>24</v>
      </c>
      <c r="I496" t="s">
        <v>152</v>
      </c>
      <c r="J496">
        <v>8</v>
      </c>
      <c r="K496" s="1">
        <v>48143</v>
      </c>
      <c r="L496" s="1">
        <v>385144</v>
      </c>
      <c r="M496" t="s">
        <v>27</v>
      </c>
      <c r="N496" s="10">
        <v>0</v>
      </c>
      <c r="O496" s="1">
        <f>Table1[[#This Row],[Total Sales NGN]]-(Table1[[#This Row],[Total Sales NGN]]*Table1[[#This Row],[Discount %2]])</f>
        <v>385144</v>
      </c>
      <c r="P496" t="s">
        <v>34</v>
      </c>
      <c r="Q496">
        <v>4</v>
      </c>
      <c r="R496" t="s">
        <v>28</v>
      </c>
      <c r="S496">
        <v>177</v>
      </c>
      <c r="T496" s="1">
        <v>744194</v>
      </c>
    </row>
    <row r="497" spans="1:20" x14ac:dyDescent="0.3">
      <c r="A497" t="s">
        <v>1316</v>
      </c>
      <c r="B497" s="9">
        <v>45646</v>
      </c>
      <c r="C497" t="s">
        <v>19</v>
      </c>
      <c r="D497" t="s">
        <v>20</v>
      </c>
      <c r="E497" t="s">
        <v>37</v>
      </c>
      <c r="F497" t="s">
        <v>1317</v>
      </c>
      <c r="G497" t="s">
        <v>1318</v>
      </c>
      <c r="H497" t="s">
        <v>32</v>
      </c>
      <c r="I497" t="s">
        <v>158</v>
      </c>
      <c r="J497">
        <v>18</v>
      </c>
      <c r="K497" s="1">
        <v>17509</v>
      </c>
      <c r="L497" s="1">
        <v>315162</v>
      </c>
      <c r="M497">
        <v>15</v>
      </c>
      <c r="N497" s="10">
        <v>0.15</v>
      </c>
      <c r="O497" s="1">
        <f>Table1[[#This Row],[Total Sales NGN]]-(Table1[[#This Row],[Total Sales NGN]]*Table1[[#This Row],[Discount %2]])</f>
        <v>267887.7</v>
      </c>
      <c r="P497" t="s">
        <v>57</v>
      </c>
      <c r="Q497">
        <v>1</v>
      </c>
      <c r="R497" t="s">
        <v>27</v>
      </c>
      <c r="S497">
        <v>62</v>
      </c>
      <c r="T497" s="1">
        <v>313112</v>
      </c>
    </row>
    <row r="498" spans="1:20" x14ac:dyDescent="0.3">
      <c r="A498" t="s">
        <v>1319</v>
      </c>
      <c r="B498" s="9">
        <v>45236</v>
      </c>
      <c r="C498" t="s">
        <v>19</v>
      </c>
      <c r="D498" t="s">
        <v>20</v>
      </c>
      <c r="E498" t="s">
        <v>53</v>
      </c>
      <c r="F498" t="s">
        <v>1320</v>
      </c>
      <c r="G498" t="s">
        <v>27</v>
      </c>
      <c r="H498" t="s">
        <v>32</v>
      </c>
      <c r="I498" t="s">
        <v>158</v>
      </c>
      <c r="J498">
        <v>10</v>
      </c>
      <c r="K498" s="1">
        <v>20601</v>
      </c>
      <c r="L498" s="1">
        <v>206010</v>
      </c>
      <c r="M498">
        <v>5</v>
      </c>
      <c r="N498" s="10">
        <v>0.05</v>
      </c>
      <c r="O498" s="1">
        <f>Table1[[#This Row],[Total Sales NGN]]-(Table1[[#This Row],[Total Sales NGN]]*Table1[[#This Row],[Discount %2]])</f>
        <v>195709.5</v>
      </c>
      <c r="P498" t="s">
        <v>57</v>
      </c>
      <c r="Q498">
        <v>1</v>
      </c>
      <c r="R498" t="s">
        <v>28</v>
      </c>
      <c r="S498">
        <v>199</v>
      </c>
      <c r="T498" s="1">
        <v>394393</v>
      </c>
    </row>
    <row r="499" spans="1:20" x14ac:dyDescent="0.3">
      <c r="A499" t="s">
        <v>1321</v>
      </c>
      <c r="B499" s="9">
        <v>45035</v>
      </c>
      <c r="C499" t="s">
        <v>19</v>
      </c>
      <c r="D499" t="s">
        <v>20</v>
      </c>
      <c r="E499" t="s">
        <v>21</v>
      </c>
      <c r="F499" t="s">
        <v>544</v>
      </c>
      <c r="G499" t="s">
        <v>1322</v>
      </c>
      <c r="H499" t="s">
        <v>45</v>
      </c>
      <c r="I499" t="s">
        <v>211</v>
      </c>
      <c r="J499">
        <v>18</v>
      </c>
      <c r="K499" s="1">
        <v>29124</v>
      </c>
      <c r="L499" s="1">
        <v>524232</v>
      </c>
      <c r="M499">
        <v>20</v>
      </c>
      <c r="N499" s="10">
        <v>0.2</v>
      </c>
      <c r="O499" s="1">
        <f>Table1[[#This Row],[Total Sales NGN]]-(Table1[[#This Row],[Total Sales NGN]]*Table1[[#This Row],[Discount %2]])</f>
        <v>419385.59999999998</v>
      </c>
      <c r="P499" t="s">
        <v>47</v>
      </c>
      <c r="Q499">
        <v>3</v>
      </c>
      <c r="R499" t="s">
        <v>35</v>
      </c>
      <c r="S499">
        <v>177</v>
      </c>
      <c r="T499" s="1">
        <v>744194</v>
      </c>
    </row>
    <row r="500" spans="1:20" x14ac:dyDescent="0.3">
      <c r="A500" t="s">
        <v>1323</v>
      </c>
      <c r="B500" s="9">
        <v>45514</v>
      </c>
      <c r="C500" t="s">
        <v>19</v>
      </c>
      <c r="D500" t="s">
        <v>20</v>
      </c>
      <c r="E500" t="s">
        <v>37</v>
      </c>
      <c r="F500" t="s">
        <v>1324</v>
      </c>
      <c r="G500" t="s">
        <v>1325</v>
      </c>
      <c r="H500" t="s">
        <v>65</v>
      </c>
      <c r="I500" t="s">
        <v>289</v>
      </c>
      <c r="J500">
        <v>13</v>
      </c>
      <c r="K500" s="1">
        <v>36243</v>
      </c>
      <c r="L500" s="1">
        <v>471159</v>
      </c>
      <c r="M500">
        <v>0</v>
      </c>
      <c r="N500" s="10">
        <v>0</v>
      </c>
      <c r="O500" s="1">
        <f>Table1[[#This Row],[Total Sales NGN]]-(Table1[[#This Row],[Total Sales NGN]]*Table1[[#This Row],[Discount %2]])</f>
        <v>471159</v>
      </c>
      <c r="P500" t="s">
        <v>27</v>
      </c>
      <c r="Q500">
        <v>5</v>
      </c>
      <c r="R500" t="s">
        <v>28</v>
      </c>
      <c r="S500">
        <v>70</v>
      </c>
      <c r="T500" s="1">
        <v>394393</v>
      </c>
    </row>
    <row r="501" spans="1:20" x14ac:dyDescent="0.3">
      <c r="A501" t="s">
        <v>1326</v>
      </c>
      <c r="B501" s="9">
        <v>45439</v>
      </c>
      <c r="C501" t="s">
        <v>19</v>
      </c>
      <c r="D501" t="s">
        <v>20</v>
      </c>
      <c r="E501" t="s">
        <v>21</v>
      </c>
      <c r="F501" t="s">
        <v>492</v>
      </c>
      <c r="G501" t="s">
        <v>1327</v>
      </c>
      <c r="H501" t="s">
        <v>24</v>
      </c>
      <c r="I501" t="s">
        <v>174</v>
      </c>
      <c r="J501">
        <v>19</v>
      </c>
      <c r="K501" s="1">
        <v>219446</v>
      </c>
      <c r="L501" s="1">
        <v>4169474</v>
      </c>
      <c r="M501" t="s">
        <v>27</v>
      </c>
      <c r="N501" s="10">
        <v>0</v>
      </c>
      <c r="O501" s="1">
        <f>Table1[[#This Row],[Total Sales NGN]]-(Table1[[#This Row],[Total Sales NGN]]*Table1[[#This Row],[Discount %2]])</f>
        <v>4169474</v>
      </c>
      <c r="P501" t="s">
        <v>26</v>
      </c>
      <c r="Q501">
        <v>4</v>
      </c>
      <c r="R501" t="s">
        <v>35</v>
      </c>
      <c r="S501">
        <v>137</v>
      </c>
      <c r="T501" s="1">
        <v>1470487</v>
      </c>
    </row>
    <row r="502" spans="1:20" x14ac:dyDescent="0.3">
      <c r="A502" t="s">
        <v>1328</v>
      </c>
      <c r="B502" s="9">
        <v>45473</v>
      </c>
      <c r="C502" t="s">
        <v>19</v>
      </c>
      <c r="D502" t="s">
        <v>20</v>
      </c>
      <c r="E502" t="s">
        <v>21</v>
      </c>
      <c r="F502" t="s">
        <v>972</v>
      </c>
      <c r="G502" t="s">
        <v>1329</v>
      </c>
      <c r="H502" t="s">
        <v>24</v>
      </c>
      <c r="I502" t="s">
        <v>152</v>
      </c>
      <c r="J502">
        <v>5</v>
      </c>
      <c r="K502" s="1">
        <v>195294</v>
      </c>
      <c r="L502" s="1">
        <v>976470</v>
      </c>
      <c r="M502">
        <v>0</v>
      </c>
      <c r="N502" s="10">
        <v>0</v>
      </c>
      <c r="O502" s="1">
        <f>Table1[[#This Row],[Total Sales NGN]]-(Table1[[#This Row],[Total Sales NGN]]*Table1[[#This Row],[Discount %2]])</f>
        <v>976470</v>
      </c>
      <c r="P502" t="s">
        <v>47</v>
      </c>
      <c r="Q502">
        <v>1</v>
      </c>
      <c r="R502" t="s">
        <v>35</v>
      </c>
      <c r="S502">
        <v>177</v>
      </c>
      <c r="T502" s="1">
        <v>458369</v>
      </c>
    </row>
    <row r="503" spans="1:20" x14ac:dyDescent="0.3">
      <c r="A503" t="s">
        <v>1330</v>
      </c>
      <c r="B503" s="9">
        <v>45052</v>
      </c>
      <c r="C503" t="s">
        <v>19</v>
      </c>
      <c r="D503" t="s">
        <v>20</v>
      </c>
      <c r="E503" t="s">
        <v>37</v>
      </c>
      <c r="F503" t="s">
        <v>978</v>
      </c>
      <c r="G503" t="s">
        <v>27</v>
      </c>
      <c r="H503" t="s">
        <v>40</v>
      </c>
      <c r="I503" t="s">
        <v>41</v>
      </c>
      <c r="J503">
        <v>19</v>
      </c>
      <c r="K503" s="1">
        <v>7588</v>
      </c>
      <c r="L503" s="1">
        <v>144172</v>
      </c>
      <c r="M503">
        <v>0</v>
      </c>
      <c r="N503" s="10">
        <v>0</v>
      </c>
      <c r="O503" s="1">
        <f>Table1[[#This Row],[Total Sales NGN]]-(Table1[[#This Row],[Total Sales NGN]]*Table1[[#This Row],[Discount %2]])</f>
        <v>144172</v>
      </c>
      <c r="P503" t="s">
        <v>57</v>
      </c>
      <c r="Q503">
        <v>4</v>
      </c>
      <c r="R503" t="s">
        <v>28</v>
      </c>
      <c r="S503">
        <v>18</v>
      </c>
      <c r="T503" s="1">
        <v>458369</v>
      </c>
    </row>
    <row r="504" spans="1:20" x14ac:dyDescent="0.3">
      <c r="A504" t="s">
        <v>1331</v>
      </c>
      <c r="B504" s="9">
        <v>45309</v>
      </c>
      <c r="C504" t="s">
        <v>19</v>
      </c>
      <c r="D504" t="s">
        <v>20</v>
      </c>
      <c r="E504" t="s">
        <v>37</v>
      </c>
      <c r="F504" t="s">
        <v>1144</v>
      </c>
      <c r="G504" t="s">
        <v>1332</v>
      </c>
      <c r="H504" t="s">
        <v>32</v>
      </c>
      <c r="I504" t="s">
        <v>158</v>
      </c>
      <c r="J504">
        <v>15</v>
      </c>
      <c r="K504" s="1">
        <v>24561</v>
      </c>
      <c r="L504" s="1">
        <v>368415</v>
      </c>
      <c r="M504" t="s">
        <v>27</v>
      </c>
      <c r="N504" s="10">
        <v>0</v>
      </c>
      <c r="O504" s="1">
        <f>Table1[[#This Row],[Total Sales NGN]]-(Table1[[#This Row],[Total Sales NGN]]*Table1[[#This Row],[Discount %2]])</f>
        <v>368415</v>
      </c>
      <c r="P504" t="s">
        <v>57</v>
      </c>
      <c r="Q504">
        <v>7</v>
      </c>
      <c r="R504" t="s">
        <v>35</v>
      </c>
      <c r="S504">
        <v>1</v>
      </c>
      <c r="T504" s="1">
        <v>313112</v>
      </c>
    </row>
    <row r="505" spans="1:20" x14ac:dyDescent="0.3">
      <c r="A505" t="s">
        <v>1333</v>
      </c>
      <c r="B505" s="9">
        <v>45180</v>
      </c>
      <c r="C505" t="s">
        <v>19</v>
      </c>
      <c r="D505" t="s">
        <v>20</v>
      </c>
      <c r="E505" t="s">
        <v>53</v>
      </c>
      <c r="F505" t="s">
        <v>204</v>
      </c>
      <c r="G505" t="s">
        <v>1334</v>
      </c>
      <c r="H505" t="s">
        <v>32</v>
      </c>
      <c r="I505" t="s">
        <v>33</v>
      </c>
      <c r="J505">
        <v>8</v>
      </c>
      <c r="K505" s="1">
        <v>9190</v>
      </c>
      <c r="L505" s="1">
        <v>73520</v>
      </c>
      <c r="M505">
        <v>10</v>
      </c>
      <c r="N505" s="10">
        <v>0.1</v>
      </c>
      <c r="O505" s="1">
        <f>Table1[[#This Row],[Total Sales NGN]]-(Table1[[#This Row],[Total Sales NGN]]*Table1[[#This Row],[Discount %2]])</f>
        <v>66168</v>
      </c>
      <c r="P505" t="s">
        <v>34</v>
      </c>
      <c r="Q505">
        <v>3</v>
      </c>
      <c r="R505" t="s">
        <v>27</v>
      </c>
      <c r="S505">
        <v>137</v>
      </c>
      <c r="T505" s="1">
        <v>744194</v>
      </c>
    </row>
    <row r="506" spans="1:20" x14ac:dyDescent="0.3">
      <c r="A506" t="s">
        <v>1335</v>
      </c>
      <c r="B506" s="9">
        <v>45205</v>
      </c>
      <c r="C506" t="s">
        <v>19</v>
      </c>
      <c r="D506" t="s">
        <v>20</v>
      </c>
      <c r="E506" t="s">
        <v>37</v>
      </c>
      <c r="F506" t="s">
        <v>1336</v>
      </c>
      <c r="G506" t="s">
        <v>1337</v>
      </c>
      <c r="H506" t="s">
        <v>32</v>
      </c>
      <c r="I506" t="s">
        <v>95</v>
      </c>
      <c r="J506">
        <v>18</v>
      </c>
      <c r="K506" s="1">
        <v>15124</v>
      </c>
      <c r="L506" s="1">
        <v>272232</v>
      </c>
      <c r="M506">
        <v>15</v>
      </c>
      <c r="N506" s="10">
        <v>0.15</v>
      </c>
      <c r="O506" s="1">
        <f>Table1[[#This Row],[Total Sales NGN]]-(Table1[[#This Row],[Total Sales NGN]]*Table1[[#This Row],[Discount %2]])</f>
        <v>231397.2</v>
      </c>
      <c r="P506" t="s">
        <v>26</v>
      </c>
      <c r="Q506">
        <v>3</v>
      </c>
      <c r="R506" t="s">
        <v>35</v>
      </c>
      <c r="S506">
        <v>136</v>
      </c>
      <c r="T506" s="1">
        <v>1470487</v>
      </c>
    </row>
    <row r="507" spans="1:20" x14ac:dyDescent="0.3">
      <c r="A507" t="s">
        <v>1338</v>
      </c>
      <c r="B507" s="9">
        <v>45491</v>
      </c>
      <c r="C507" t="s">
        <v>19</v>
      </c>
      <c r="D507" t="s">
        <v>20</v>
      </c>
      <c r="E507" t="s">
        <v>37</v>
      </c>
      <c r="F507" t="s">
        <v>1339</v>
      </c>
      <c r="G507" t="s">
        <v>1340</v>
      </c>
      <c r="H507" t="s">
        <v>32</v>
      </c>
      <c r="I507" t="s">
        <v>158</v>
      </c>
      <c r="J507">
        <v>4</v>
      </c>
      <c r="K507" s="1">
        <v>20442</v>
      </c>
      <c r="L507" s="1">
        <v>81768</v>
      </c>
      <c r="M507">
        <v>20</v>
      </c>
      <c r="N507" s="10">
        <v>0.2</v>
      </c>
      <c r="O507" s="1">
        <f>Table1[[#This Row],[Total Sales NGN]]-(Table1[[#This Row],[Total Sales NGN]]*Table1[[#This Row],[Discount %2]])</f>
        <v>65414.400000000001</v>
      </c>
      <c r="P507" t="s">
        <v>57</v>
      </c>
      <c r="Q507">
        <v>1</v>
      </c>
      <c r="R507" t="s">
        <v>28</v>
      </c>
      <c r="S507">
        <v>105</v>
      </c>
      <c r="T507" s="1">
        <v>1470487</v>
      </c>
    </row>
    <row r="508" spans="1:20" x14ac:dyDescent="0.3">
      <c r="A508" t="s">
        <v>1341</v>
      </c>
      <c r="B508" s="9">
        <v>45106</v>
      </c>
      <c r="C508" t="s">
        <v>19</v>
      </c>
      <c r="D508" t="s">
        <v>20</v>
      </c>
      <c r="E508" t="s">
        <v>37</v>
      </c>
      <c r="F508" t="s">
        <v>1342</v>
      </c>
      <c r="G508" t="s">
        <v>1343</v>
      </c>
      <c r="H508" t="s">
        <v>40</v>
      </c>
      <c r="I508" t="s">
        <v>106</v>
      </c>
      <c r="J508">
        <v>16</v>
      </c>
      <c r="K508" s="1">
        <v>17974</v>
      </c>
      <c r="L508" s="1">
        <v>287584</v>
      </c>
      <c r="M508">
        <v>0</v>
      </c>
      <c r="N508" s="10">
        <v>0</v>
      </c>
      <c r="O508" s="1">
        <f>Table1[[#This Row],[Total Sales NGN]]-(Table1[[#This Row],[Total Sales NGN]]*Table1[[#This Row],[Discount %2]])</f>
        <v>287584</v>
      </c>
      <c r="P508" t="s">
        <v>57</v>
      </c>
      <c r="Q508">
        <v>3</v>
      </c>
      <c r="R508" t="s">
        <v>35</v>
      </c>
      <c r="S508">
        <v>138</v>
      </c>
      <c r="T508" s="1">
        <v>394393</v>
      </c>
    </row>
    <row r="509" spans="1:20" x14ac:dyDescent="0.3">
      <c r="A509" t="s">
        <v>1344</v>
      </c>
      <c r="B509" s="9">
        <v>45009</v>
      </c>
      <c r="C509" t="s">
        <v>19</v>
      </c>
      <c r="D509" t="s">
        <v>20</v>
      </c>
      <c r="E509" t="s">
        <v>53</v>
      </c>
      <c r="F509" t="s">
        <v>1345</v>
      </c>
      <c r="G509" t="s">
        <v>1346</v>
      </c>
      <c r="H509" t="s">
        <v>24</v>
      </c>
      <c r="I509" t="s">
        <v>56</v>
      </c>
      <c r="J509">
        <v>13</v>
      </c>
      <c r="K509" s="1">
        <v>75232</v>
      </c>
      <c r="L509" s="1">
        <v>978016</v>
      </c>
      <c r="M509">
        <v>5</v>
      </c>
      <c r="N509" s="10">
        <v>0.05</v>
      </c>
      <c r="O509" s="1">
        <f>Table1[[#This Row],[Total Sales NGN]]-(Table1[[#This Row],[Total Sales NGN]]*Table1[[#This Row],[Discount %2]])</f>
        <v>929115.2</v>
      </c>
      <c r="P509" t="s">
        <v>27</v>
      </c>
      <c r="Q509">
        <v>5</v>
      </c>
      <c r="R509" t="s">
        <v>35</v>
      </c>
      <c r="S509">
        <v>133</v>
      </c>
      <c r="T509" s="1">
        <v>458369</v>
      </c>
    </row>
    <row r="510" spans="1:20" x14ac:dyDescent="0.3">
      <c r="A510" t="s">
        <v>1347</v>
      </c>
      <c r="B510" s="9">
        <v>44987</v>
      </c>
      <c r="C510" t="s">
        <v>19</v>
      </c>
      <c r="D510" t="s">
        <v>20</v>
      </c>
      <c r="E510" t="s">
        <v>37</v>
      </c>
      <c r="F510" t="s">
        <v>310</v>
      </c>
      <c r="G510" t="s">
        <v>27</v>
      </c>
      <c r="H510" t="s">
        <v>24</v>
      </c>
      <c r="I510" t="s">
        <v>174</v>
      </c>
      <c r="J510">
        <v>3</v>
      </c>
      <c r="K510" s="1">
        <v>105383</v>
      </c>
      <c r="L510" s="1">
        <v>316149</v>
      </c>
      <c r="M510">
        <v>0</v>
      </c>
      <c r="N510" s="10">
        <v>0</v>
      </c>
      <c r="O510" s="1">
        <f>Table1[[#This Row],[Total Sales NGN]]-(Table1[[#This Row],[Total Sales NGN]]*Table1[[#This Row],[Discount %2]])</f>
        <v>316149</v>
      </c>
      <c r="P510" t="s">
        <v>47</v>
      </c>
      <c r="Q510">
        <v>3</v>
      </c>
      <c r="R510" t="s">
        <v>35</v>
      </c>
      <c r="S510">
        <v>141</v>
      </c>
      <c r="T510" s="1">
        <v>458369</v>
      </c>
    </row>
    <row r="511" spans="1:20" x14ac:dyDescent="0.3">
      <c r="A511" t="s">
        <v>1348</v>
      </c>
      <c r="B511" s="9">
        <v>45580</v>
      </c>
      <c r="C511" t="s">
        <v>19</v>
      </c>
      <c r="D511" t="s">
        <v>20</v>
      </c>
      <c r="E511" t="s">
        <v>37</v>
      </c>
      <c r="F511" t="s">
        <v>1349</v>
      </c>
      <c r="G511" t="s">
        <v>1350</v>
      </c>
      <c r="H511" t="s">
        <v>65</v>
      </c>
      <c r="I511" t="s">
        <v>66</v>
      </c>
      <c r="J511">
        <v>4</v>
      </c>
      <c r="K511" s="1">
        <v>164325</v>
      </c>
      <c r="L511" s="1">
        <v>657300</v>
      </c>
      <c r="M511">
        <v>10</v>
      </c>
      <c r="N511" s="10">
        <v>0.1</v>
      </c>
      <c r="O511" s="1">
        <f>Table1[[#This Row],[Total Sales NGN]]-(Table1[[#This Row],[Total Sales NGN]]*Table1[[#This Row],[Discount %2]])</f>
        <v>591570</v>
      </c>
      <c r="P511" t="s">
        <v>26</v>
      </c>
      <c r="Q511">
        <v>4</v>
      </c>
      <c r="R511" t="s">
        <v>27</v>
      </c>
      <c r="S511">
        <v>90</v>
      </c>
      <c r="T511" s="1">
        <v>458369</v>
      </c>
    </row>
    <row r="512" spans="1:20" x14ac:dyDescent="0.3">
      <c r="A512" t="s">
        <v>1351</v>
      </c>
      <c r="B512" s="9">
        <v>45332</v>
      </c>
      <c r="C512" t="s">
        <v>19</v>
      </c>
      <c r="D512" t="s">
        <v>20</v>
      </c>
      <c r="E512" t="s">
        <v>37</v>
      </c>
      <c r="F512" t="s">
        <v>1045</v>
      </c>
      <c r="G512" t="s">
        <v>1352</v>
      </c>
      <c r="H512" t="s">
        <v>45</v>
      </c>
      <c r="I512" t="s">
        <v>130</v>
      </c>
      <c r="J512">
        <v>9</v>
      </c>
      <c r="K512" s="1">
        <v>23508</v>
      </c>
      <c r="L512" s="1">
        <v>211572</v>
      </c>
      <c r="M512">
        <v>10</v>
      </c>
      <c r="N512" s="10">
        <v>0.1</v>
      </c>
      <c r="O512" s="1">
        <f>Table1[[#This Row],[Total Sales NGN]]-(Table1[[#This Row],[Total Sales NGN]]*Table1[[#This Row],[Discount %2]])</f>
        <v>190414.8</v>
      </c>
      <c r="P512" t="s">
        <v>57</v>
      </c>
      <c r="Q512">
        <v>4</v>
      </c>
      <c r="R512" t="s">
        <v>27</v>
      </c>
      <c r="S512">
        <v>2</v>
      </c>
      <c r="T512" s="1">
        <v>458369</v>
      </c>
    </row>
    <row r="513" spans="1:20" x14ac:dyDescent="0.3">
      <c r="A513" t="s">
        <v>1353</v>
      </c>
      <c r="B513" s="9">
        <v>44982</v>
      </c>
      <c r="C513" t="s">
        <v>19</v>
      </c>
      <c r="D513" t="s">
        <v>20</v>
      </c>
      <c r="E513" t="s">
        <v>21</v>
      </c>
      <c r="F513" t="s">
        <v>487</v>
      </c>
      <c r="G513" t="s">
        <v>1354</v>
      </c>
      <c r="H513" t="s">
        <v>65</v>
      </c>
      <c r="I513" t="s">
        <v>102</v>
      </c>
      <c r="J513">
        <v>11</v>
      </c>
      <c r="K513" s="1">
        <v>85558</v>
      </c>
      <c r="L513" s="1">
        <v>941138</v>
      </c>
      <c r="M513">
        <v>5</v>
      </c>
      <c r="N513" s="10">
        <v>0.05</v>
      </c>
      <c r="O513" s="1">
        <f>Table1[[#This Row],[Total Sales NGN]]-(Table1[[#This Row],[Total Sales NGN]]*Table1[[#This Row],[Discount %2]])</f>
        <v>894081.1</v>
      </c>
      <c r="P513" t="s">
        <v>57</v>
      </c>
      <c r="Q513">
        <v>5</v>
      </c>
      <c r="R513" t="s">
        <v>35</v>
      </c>
      <c r="S513">
        <v>136</v>
      </c>
      <c r="T513" s="1">
        <v>394393</v>
      </c>
    </row>
    <row r="514" spans="1:20" x14ac:dyDescent="0.3">
      <c r="A514" t="s">
        <v>1355</v>
      </c>
      <c r="B514" s="9">
        <v>44942</v>
      </c>
      <c r="C514" t="s">
        <v>19</v>
      </c>
      <c r="D514" t="s">
        <v>20</v>
      </c>
      <c r="E514" t="s">
        <v>21</v>
      </c>
      <c r="F514" t="s">
        <v>1356</v>
      </c>
      <c r="G514" t="s">
        <v>1357</v>
      </c>
      <c r="H514" t="s">
        <v>32</v>
      </c>
      <c r="I514" t="s">
        <v>237</v>
      </c>
      <c r="J514">
        <v>13</v>
      </c>
      <c r="K514" s="1">
        <v>16409</v>
      </c>
      <c r="L514" s="1">
        <v>213317</v>
      </c>
      <c r="M514">
        <v>0</v>
      </c>
      <c r="N514" s="10">
        <v>0</v>
      </c>
      <c r="O514" s="1">
        <f>Table1[[#This Row],[Total Sales NGN]]-(Table1[[#This Row],[Total Sales NGN]]*Table1[[#This Row],[Discount %2]])</f>
        <v>213317</v>
      </c>
      <c r="P514" t="s">
        <v>47</v>
      </c>
      <c r="Q514">
        <v>5</v>
      </c>
      <c r="R514" t="s">
        <v>35</v>
      </c>
      <c r="S514">
        <v>108</v>
      </c>
      <c r="T514" s="1">
        <v>1470487</v>
      </c>
    </row>
    <row r="515" spans="1:20" x14ac:dyDescent="0.3">
      <c r="A515" t="s">
        <v>1358</v>
      </c>
      <c r="B515" s="9">
        <v>44934</v>
      </c>
      <c r="C515" t="s">
        <v>19</v>
      </c>
      <c r="D515" t="s">
        <v>20</v>
      </c>
      <c r="E515" t="s">
        <v>37</v>
      </c>
      <c r="F515" t="s">
        <v>458</v>
      </c>
      <c r="G515" t="s">
        <v>1359</v>
      </c>
      <c r="H515" t="s">
        <v>45</v>
      </c>
      <c r="I515" t="s">
        <v>98</v>
      </c>
      <c r="J515">
        <v>16</v>
      </c>
      <c r="K515" s="1">
        <v>11099</v>
      </c>
      <c r="L515" s="1">
        <v>177584</v>
      </c>
      <c r="M515">
        <v>15</v>
      </c>
      <c r="N515" s="10">
        <v>0.15</v>
      </c>
      <c r="O515" s="1">
        <f>Table1[[#This Row],[Total Sales NGN]]-(Table1[[#This Row],[Total Sales NGN]]*Table1[[#This Row],[Discount %2]])</f>
        <v>150946.4</v>
      </c>
      <c r="P515" t="s">
        <v>57</v>
      </c>
      <c r="Q515">
        <v>4</v>
      </c>
      <c r="R515" t="s">
        <v>35</v>
      </c>
      <c r="S515">
        <v>113</v>
      </c>
      <c r="T515" s="1">
        <v>1470487</v>
      </c>
    </row>
    <row r="516" spans="1:20" x14ac:dyDescent="0.3">
      <c r="A516" t="s">
        <v>1360</v>
      </c>
      <c r="B516" s="9">
        <v>45141</v>
      </c>
      <c r="C516" t="s">
        <v>19</v>
      </c>
      <c r="D516" t="s">
        <v>20</v>
      </c>
      <c r="E516" t="s">
        <v>21</v>
      </c>
      <c r="F516" t="s">
        <v>778</v>
      </c>
      <c r="G516" t="s">
        <v>1361</v>
      </c>
      <c r="H516" t="s">
        <v>65</v>
      </c>
      <c r="I516" t="s">
        <v>382</v>
      </c>
      <c r="J516">
        <v>18</v>
      </c>
      <c r="K516" s="1">
        <v>96672</v>
      </c>
      <c r="L516" s="1">
        <v>1740096</v>
      </c>
      <c r="M516">
        <v>0</v>
      </c>
      <c r="N516" s="10">
        <v>0</v>
      </c>
      <c r="O516" s="1">
        <f>Table1[[#This Row],[Total Sales NGN]]-(Table1[[#This Row],[Total Sales NGN]]*Table1[[#This Row],[Discount %2]])</f>
        <v>1740096</v>
      </c>
      <c r="P516" t="s">
        <v>57</v>
      </c>
      <c r="Q516">
        <v>2</v>
      </c>
      <c r="R516" t="s">
        <v>35</v>
      </c>
      <c r="S516">
        <v>158</v>
      </c>
      <c r="T516" s="1">
        <v>744194</v>
      </c>
    </row>
    <row r="517" spans="1:20" x14ac:dyDescent="0.3">
      <c r="A517" t="s">
        <v>1362</v>
      </c>
      <c r="B517" s="9">
        <v>45263</v>
      </c>
      <c r="C517" t="s">
        <v>19</v>
      </c>
      <c r="D517" t="s">
        <v>20</v>
      </c>
      <c r="E517" t="s">
        <v>21</v>
      </c>
      <c r="F517" t="s">
        <v>322</v>
      </c>
      <c r="G517" t="s">
        <v>1363</v>
      </c>
      <c r="H517" t="s">
        <v>40</v>
      </c>
      <c r="I517" t="s">
        <v>137</v>
      </c>
      <c r="J517">
        <v>19</v>
      </c>
      <c r="K517" s="1">
        <v>10676</v>
      </c>
      <c r="L517" s="1">
        <v>202844</v>
      </c>
      <c r="M517">
        <v>15</v>
      </c>
      <c r="N517" s="10">
        <v>0.15</v>
      </c>
      <c r="O517" s="1">
        <f>Table1[[#This Row],[Total Sales NGN]]-(Table1[[#This Row],[Total Sales NGN]]*Table1[[#This Row],[Discount %2]])</f>
        <v>172417.4</v>
      </c>
      <c r="P517" t="s">
        <v>27</v>
      </c>
      <c r="Q517">
        <v>1</v>
      </c>
      <c r="R517" t="s">
        <v>35</v>
      </c>
      <c r="S517">
        <v>129</v>
      </c>
      <c r="T517" s="1">
        <v>313112</v>
      </c>
    </row>
    <row r="518" spans="1:20" x14ac:dyDescent="0.3">
      <c r="A518" t="s">
        <v>1364</v>
      </c>
      <c r="B518" s="9">
        <v>45100</v>
      </c>
      <c r="C518" t="s">
        <v>19</v>
      </c>
      <c r="D518" t="s">
        <v>20</v>
      </c>
      <c r="E518" t="s">
        <v>53</v>
      </c>
      <c r="F518" t="s">
        <v>712</v>
      </c>
      <c r="G518" t="s">
        <v>1365</v>
      </c>
      <c r="H518" t="s">
        <v>24</v>
      </c>
      <c r="I518" t="s">
        <v>25</v>
      </c>
      <c r="J518">
        <v>20</v>
      </c>
      <c r="K518" s="1">
        <v>242196</v>
      </c>
      <c r="L518" s="1">
        <v>4843920</v>
      </c>
      <c r="M518">
        <v>0</v>
      </c>
      <c r="N518" s="10">
        <v>0</v>
      </c>
      <c r="O518" s="1">
        <f>Table1[[#This Row],[Total Sales NGN]]-(Table1[[#This Row],[Total Sales NGN]]*Table1[[#This Row],[Discount %2]])</f>
        <v>4843920</v>
      </c>
      <c r="P518" t="s">
        <v>57</v>
      </c>
      <c r="Q518">
        <v>3</v>
      </c>
      <c r="R518" t="s">
        <v>35</v>
      </c>
      <c r="S518">
        <v>163</v>
      </c>
      <c r="T518" s="1">
        <v>744194</v>
      </c>
    </row>
    <row r="519" spans="1:20" x14ac:dyDescent="0.3">
      <c r="A519" t="s">
        <v>1366</v>
      </c>
      <c r="B519" s="9">
        <v>44934</v>
      </c>
      <c r="C519" t="s">
        <v>19</v>
      </c>
      <c r="D519" t="s">
        <v>20</v>
      </c>
      <c r="E519" t="s">
        <v>37</v>
      </c>
      <c r="F519" t="s">
        <v>379</v>
      </c>
      <c r="G519" t="s">
        <v>27</v>
      </c>
      <c r="H519" t="s">
        <v>24</v>
      </c>
      <c r="I519" t="s">
        <v>25</v>
      </c>
      <c r="J519">
        <v>12</v>
      </c>
      <c r="K519" s="1">
        <v>280415</v>
      </c>
      <c r="L519" s="1">
        <v>3364980</v>
      </c>
      <c r="M519">
        <v>20</v>
      </c>
      <c r="N519" s="10">
        <v>0.2</v>
      </c>
      <c r="O519" s="1">
        <f>Table1[[#This Row],[Total Sales NGN]]-(Table1[[#This Row],[Total Sales NGN]]*Table1[[#This Row],[Discount %2]])</f>
        <v>2691984</v>
      </c>
      <c r="P519" t="s">
        <v>47</v>
      </c>
      <c r="Q519">
        <v>5</v>
      </c>
      <c r="R519" t="s">
        <v>28</v>
      </c>
      <c r="S519">
        <v>14</v>
      </c>
      <c r="T519" s="1">
        <v>458369</v>
      </c>
    </row>
    <row r="520" spans="1:20" x14ac:dyDescent="0.3">
      <c r="A520" t="s">
        <v>1367</v>
      </c>
      <c r="B520" s="9">
        <v>44982</v>
      </c>
      <c r="C520" t="s">
        <v>19</v>
      </c>
      <c r="D520" t="s">
        <v>20</v>
      </c>
      <c r="E520" t="s">
        <v>53</v>
      </c>
      <c r="F520" t="s">
        <v>1368</v>
      </c>
      <c r="G520" t="s">
        <v>27</v>
      </c>
      <c r="H520" t="s">
        <v>24</v>
      </c>
      <c r="I520" t="s">
        <v>174</v>
      </c>
      <c r="J520">
        <v>5</v>
      </c>
      <c r="K520" s="1">
        <v>103185</v>
      </c>
      <c r="L520" s="1">
        <v>515925</v>
      </c>
      <c r="M520" t="s">
        <v>27</v>
      </c>
      <c r="N520" s="10">
        <v>0</v>
      </c>
      <c r="O520" s="1">
        <f>Table1[[#This Row],[Total Sales NGN]]-(Table1[[#This Row],[Total Sales NGN]]*Table1[[#This Row],[Discount %2]])</f>
        <v>515925</v>
      </c>
      <c r="P520" t="s">
        <v>34</v>
      </c>
      <c r="Q520" t="s">
        <v>27</v>
      </c>
      <c r="R520" t="s">
        <v>28</v>
      </c>
      <c r="S520">
        <v>32</v>
      </c>
      <c r="T520" s="1">
        <v>313112</v>
      </c>
    </row>
    <row r="521" spans="1:20" x14ac:dyDescent="0.3">
      <c r="A521" t="s">
        <v>1369</v>
      </c>
      <c r="B521" s="9">
        <v>45416</v>
      </c>
      <c r="C521" t="s">
        <v>19</v>
      </c>
      <c r="D521" t="s">
        <v>20</v>
      </c>
      <c r="E521" t="s">
        <v>53</v>
      </c>
      <c r="F521" t="s">
        <v>1370</v>
      </c>
      <c r="G521" t="s">
        <v>1371</v>
      </c>
      <c r="H521" t="s">
        <v>24</v>
      </c>
      <c r="I521" t="s">
        <v>92</v>
      </c>
      <c r="J521">
        <v>7</v>
      </c>
      <c r="K521" s="1">
        <v>213929</v>
      </c>
      <c r="L521" s="1">
        <v>1497503</v>
      </c>
      <c r="M521">
        <v>10</v>
      </c>
      <c r="N521" s="10">
        <v>0.1</v>
      </c>
      <c r="O521" s="1">
        <f>Table1[[#This Row],[Total Sales NGN]]-(Table1[[#This Row],[Total Sales NGN]]*Table1[[#This Row],[Discount %2]])</f>
        <v>1347752.7</v>
      </c>
      <c r="P521" t="s">
        <v>27</v>
      </c>
      <c r="Q521">
        <v>2</v>
      </c>
      <c r="R521" t="s">
        <v>28</v>
      </c>
      <c r="S521">
        <v>15</v>
      </c>
      <c r="T521" s="1">
        <v>313112</v>
      </c>
    </row>
    <row r="522" spans="1:20" x14ac:dyDescent="0.3">
      <c r="A522" t="s">
        <v>1372</v>
      </c>
      <c r="B522" s="9">
        <v>45145</v>
      </c>
      <c r="C522" t="s">
        <v>19</v>
      </c>
      <c r="D522" t="s">
        <v>20</v>
      </c>
      <c r="E522" t="s">
        <v>37</v>
      </c>
      <c r="F522" t="s">
        <v>739</v>
      </c>
      <c r="G522" t="s">
        <v>1373</v>
      </c>
      <c r="H522" t="s">
        <v>32</v>
      </c>
      <c r="I522" t="s">
        <v>113</v>
      </c>
      <c r="J522">
        <v>17</v>
      </c>
      <c r="K522" s="1">
        <v>14555</v>
      </c>
      <c r="L522" s="1">
        <v>247435</v>
      </c>
      <c r="M522" t="s">
        <v>27</v>
      </c>
      <c r="N522" s="10">
        <v>0</v>
      </c>
      <c r="O522" s="1">
        <f>Table1[[#This Row],[Total Sales NGN]]-(Table1[[#This Row],[Total Sales NGN]]*Table1[[#This Row],[Discount %2]])</f>
        <v>247435</v>
      </c>
      <c r="P522" t="s">
        <v>47</v>
      </c>
      <c r="Q522">
        <v>3</v>
      </c>
      <c r="R522" t="s">
        <v>28</v>
      </c>
      <c r="S522">
        <v>184</v>
      </c>
      <c r="T522" s="1">
        <v>744194</v>
      </c>
    </row>
    <row r="523" spans="1:20" x14ac:dyDescent="0.3">
      <c r="A523" t="s">
        <v>1374</v>
      </c>
      <c r="B523" s="9">
        <v>45326</v>
      </c>
      <c r="C523" t="s">
        <v>19</v>
      </c>
      <c r="D523" t="s">
        <v>20</v>
      </c>
      <c r="E523" t="s">
        <v>21</v>
      </c>
      <c r="F523" t="s">
        <v>673</v>
      </c>
      <c r="G523" t="s">
        <v>1375</v>
      </c>
      <c r="H523" t="s">
        <v>24</v>
      </c>
      <c r="I523" t="s">
        <v>56</v>
      </c>
      <c r="J523">
        <v>19</v>
      </c>
      <c r="K523" s="1">
        <v>115896</v>
      </c>
      <c r="L523" s="1">
        <v>2202024</v>
      </c>
      <c r="M523">
        <v>5</v>
      </c>
      <c r="N523" s="10">
        <v>0.05</v>
      </c>
      <c r="O523" s="1">
        <f>Table1[[#This Row],[Total Sales NGN]]-(Table1[[#This Row],[Total Sales NGN]]*Table1[[#This Row],[Discount %2]])</f>
        <v>2091922.8</v>
      </c>
      <c r="P523" t="s">
        <v>57</v>
      </c>
      <c r="Q523">
        <v>5</v>
      </c>
      <c r="R523" t="s">
        <v>35</v>
      </c>
      <c r="S523">
        <v>30</v>
      </c>
      <c r="T523" s="1">
        <v>394393</v>
      </c>
    </row>
    <row r="524" spans="1:20" x14ac:dyDescent="0.3">
      <c r="A524" t="s">
        <v>1376</v>
      </c>
      <c r="B524" s="9">
        <v>45435</v>
      </c>
      <c r="C524" t="s">
        <v>19</v>
      </c>
      <c r="D524" t="s">
        <v>20</v>
      </c>
      <c r="E524" t="s">
        <v>21</v>
      </c>
      <c r="F524" t="s">
        <v>1094</v>
      </c>
      <c r="G524" t="s">
        <v>1377</v>
      </c>
      <c r="H524" t="s">
        <v>40</v>
      </c>
      <c r="I524" t="s">
        <v>41</v>
      </c>
      <c r="J524">
        <v>12</v>
      </c>
      <c r="K524" s="1">
        <v>1033</v>
      </c>
      <c r="L524" s="1">
        <v>12396</v>
      </c>
      <c r="M524">
        <v>20</v>
      </c>
      <c r="N524" s="10">
        <v>0.2</v>
      </c>
      <c r="O524" s="1">
        <f>Table1[[#This Row],[Total Sales NGN]]-(Table1[[#This Row],[Total Sales NGN]]*Table1[[#This Row],[Discount %2]])</f>
        <v>9916.7999999999993</v>
      </c>
      <c r="P524" t="s">
        <v>57</v>
      </c>
      <c r="Q524">
        <v>4</v>
      </c>
      <c r="R524" t="s">
        <v>35</v>
      </c>
      <c r="S524">
        <v>0</v>
      </c>
      <c r="T524" s="1">
        <v>1470487</v>
      </c>
    </row>
    <row r="525" spans="1:20" x14ac:dyDescent="0.3">
      <c r="A525" t="s">
        <v>1378</v>
      </c>
      <c r="B525" s="9">
        <v>45224</v>
      </c>
      <c r="C525" t="s">
        <v>19</v>
      </c>
      <c r="D525" t="s">
        <v>20</v>
      </c>
      <c r="E525" t="s">
        <v>21</v>
      </c>
      <c r="F525" t="s">
        <v>1091</v>
      </c>
      <c r="G525" t="s">
        <v>1379</v>
      </c>
      <c r="H525" t="s">
        <v>32</v>
      </c>
      <c r="I525" t="s">
        <v>95</v>
      </c>
      <c r="J525">
        <v>20</v>
      </c>
      <c r="K525" s="1">
        <v>7840</v>
      </c>
      <c r="L525" s="1">
        <v>156800</v>
      </c>
      <c r="M525">
        <v>15</v>
      </c>
      <c r="N525" s="10">
        <v>0.15</v>
      </c>
      <c r="O525" s="1">
        <f>Table1[[#This Row],[Total Sales NGN]]-(Table1[[#This Row],[Total Sales NGN]]*Table1[[#This Row],[Discount %2]])</f>
        <v>133280</v>
      </c>
      <c r="P525" t="s">
        <v>57</v>
      </c>
      <c r="Q525">
        <v>2</v>
      </c>
      <c r="R525" t="s">
        <v>28</v>
      </c>
      <c r="S525">
        <v>51</v>
      </c>
      <c r="T525" s="1">
        <v>1470487</v>
      </c>
    </row>
    <row r="526" spans="1:20" x14ac:dyDescent="0.3">
      <c r="A526" t="s">
        <v>1380</v>
      </c>
      <c r="B526" s="9">
        <v>45025</v>
      </c>
      <c r="C526" t="s">
        <v>19</v>
      </c>
      <c r="D526" t="s">
        <v>20</v>
      </c>
      <c r="E526" t="s">
        <v>21</v>
      </c>
      <c r="F526" t="s">
        <v>865</v>
      </c>
      <c r="G526" t="s">
        <v>1381</v>
      </c>
      <c r="H526" t="s">
        <v>24</v>
      </c>
      <c r="I526" t="s">
        <v>56</v>
      </c>
      <c r="J526">
        <v>6</v>
      </c>
      <c r="K526" s="1">
        <v>277476</v>
      </c>
      <c r="L526" s="1">
        <v>1664856</v>
      </c>
      <c r="M526" t="s">
        <v>27</v>
      </c>
      <c r="N526" s="10">
        <v>0</v>
      </c>
      <c r="O526" s="1">
        <f>Table1[[#This Row],[Total Sales NGN]]-(Table1[[#This Row],[Total Sales NGN]]*Table1[[#This Row],[Discount %2]])</f>
        <v>1664856</v>
      </c>
      <c r="P526" t="s">
        <v>27</v>
      </c>
      <c r="Q526" t="s">
        <v>27</v>
      </c>
      <c r="R526" t="s">
        <v>28</v>
      </c>
      <c r="S526">
        <v>81</v>
      </c>
      <c r="T526" s="1">
        <v>1470487</v>
      </c>
    </row>
    <row r="527" spans="1:20" x14ac:dyDescent="0.3">
      <c r="A527" t="s">
        <v>1382</v>
      </c>
      <c r="B527" s="9">
        <v>45190</v>
      </c>
      <c r="C527" t="s">
        <v>19</v>
      </c>
      <c r="D527" t="s">
        <v>20</v>
      </c>
      <c r="E527" t="s">
        <v>53</v>
      </c>
      <c r="F527" t="s">
        <v>1383</v>
      </c>
      <c r="G527" t="s">
        <v>1384</v>
      </c>
      <c r="H527" t="s">
        <v>32</v>
      </c>
      <c r="I527" t="s">
        <v>141</v>
      </c>
      <c r="J527">
        <v>14</v>
      </c>
      <c r="K527" s="1">
        <v>12245</v>
      </c>
      <c r="L527" s="1">
        <v>171430</v>
      </c>
      <c r="M527">
        <v>0</v>
      </c>
      <c r="N527" s="10">
        <v>0</v>
      </c>
      <c r="O527" s="1">
        <f>Table1[[#This Row],[Total Sales NGN]]-(Table1[[#This Row],[Total Sales NGN]]*Table1[[#This Row],[Discount %2]])</f>
        <v>171430</v>
      </c>
      <c r="P527" t="s">
        <v>47</v>
      </c>
      <c r="Q527">
        <v>5</v>
      </c>
      <c r="R527" t="s">
        <v>28</v>
      </c>
      <c r="S527">
        <v>127</v>
      </c>
      <c r="T527" s="1">
        <v>1470487</v>
      </c>
    </row>
    <row r="528" spans="1:20" x14ac:dyDescent="0.3">
      <c r="A528" t="s">
        <v>1385</v>
      </c>
      <c r="B528" s="9">
        <v>45656</v>
      </c>
      <c r="C528" t="s">
        <v>19</v>
      </c>
      <c r="D528" t="s">
        <v>20</v>
      </c>
      <c r="E528" t="s">
        <v>37</v>
      </c>
      <c r="F528" t="s">
        <v>1386</v>
      </c>
      <c r="G528" t="s">
        <v>1387</v>
      </c>
      <c r="H528" t="s">
        <v>32</v>
      </c>
      <c r="I528" t="s">
        <v>237</v>
      </c>
      <c r="J528">
        <v>15</v>
      </c>
      <c r="K528" s="1">
        <v>13392</v>
      </c>
      <c r="L528" s="1">
        <v>200880</v>
      </c>
      <c r="M528">
        <v>10</v>
      </c>
      <c r="N528" s="10">
        <v>0.1</v>
      </c>
      <c r="O528" s="1">
        <f>Table1[[#This Row],[Total Sales NGN]]-(Table1[[#This Row],[Total Sales NGN]]*Table1[[#This Row],[Discount %2]])</f>
        <v>180792</v>
      </c>
      <c r="P528" t="s">
        <v>27</v>
      </c>
      <c r="Q528" t="s">
        <v>27</v>
      </c>
      <c r="R528" t="s">
        <v>28</v>
      </c>
      <c r="S528">
        <v>60</v>
      </c>
      <c r="T528" s="1">
        <v>458369</v>
      </c>
    </row>
    <row r="529" spans="1:20" x14ac:dyDescent="0.3">
      <c r="A529" t="s">
        <v>1388</v>
      </c>
      <c r="B529" s="9">
        <v>45004</v>
      </c>
      <c r="C529" t="s">
        <v>19</v>
      </c>
      <c r="D529" t="s">
        <v>20</v>
      </c>
      <c r="E529" t="s">
        <v>21</v>
      </c>
      <c r="F529" t="s">
        <v>1389</v>
      </c>
      <c r="G529" t="s">
        <v>1390</v>
      </c>
      <c r="H529" t="s">
        <v>40</v>
      </c>
      <c r="I529" t="s">
        <v>41</v>
      </c>
      <c r="J529">
        <v>11</v>
      </c>
      <c r="K529" s="1">
        <v>14492</v>
      </c>
      <c r="L529" s="1">
        <v>159412</v>
      </c>
      <c r="M529">
        <v>15</v>
      </c>
      <c r="N529" s="10">
        <v>0.15</v>
      </c>
      <c r="O529" s="1">
        <f>Table1[[#This Row],[Total Sales NGN]]-(Table1[[#This Row],[Total Sales NGN]]*Table1[[#This Row],[Discount %2]])</f>
        <v>135500.20000000001</v>
      </c>
      <c r="P529" t="s">
        <v>47</v>
      </c>
      <c r="Q529">
        <v>3</v>
      </c>
      <c r="R529" t="s">
        <v>35</v>
      </c>
      <c r="S529">
        <v>72</v>
      </c>
      <c r="T529" s="1">
        <v>1470487</v>
      </c>
    </row>
    <row r="530" spans="1:20" x14ac:dyDescent="0.3">
      <c r="A530" t="s">
        <v>1391</v>
      </c>
      <c r="B530" s="9">
        <v>45031</v>
      </c>
      <c r="C530" t="s">
        <v>19</v>
      </c>
      <c r="D530" t="s">
        <v>20</v>
      </c>
      <c r="E530" t="s">
        <v>53</v>
      </c>
      <c r="F530" t="s">
        <v>72</v>
      </c>
      <c r="G530" t="s">
        <v>1392</v>
      </c>
      <c r="H530" t="s">
        <v>40</v>
      </c>
      <c r="I530" t="s">
        <v>51</v>
      </c>
      <c r="J530">
        <v>8</v>
      </c>
      <c r="K530" s="1">
        <v>17243</v>
      </c>
      <c r="L530" s="1">
        <v>137944</v>
      </c>
      <c r="M530">
        <v>0</v>
      </c>
      <c r="N530" s="10">
        <v>0</v>
      </c>
      <c r="O530" s="1">
        <f>Table1[[#This Row],[Total Sales NGN]]-(Table1[[#This Row],[Total Sales NGN]]*Table1[[#This Row],[Discount %2]])</f>
        <v>137944</v>
      </c>
      <c r="P530" t="s">
        <v>57</v>
      </c>
      <c r="Q530" t="s">
        <v>27</v>
      </c>
      <c r="R530" t="s">
        <v>35</v>
      </c>
      <c r="S530">
        <v>63</v>
      </c>
      <c r="T530" s="1">
        <v>394393</v>
      </c>
    </row>
    <row r="531" spans="1:20" x14ac:dyDescent="0.3">
      <c r="A531" t="s">
        <v>1393</v>
      </c>
      <c r="B531" s="9">
        <v>45005</v>
      </c>
      <c r="C531" t="s">
        <v>19</v>
      </c>
      <c r="D531" t="s">
        <v>20</v>
      </c>
      <c r="E531" t="s">
        <v>21</v>
      </c>
      <c r="F531" t="s">
        <v>201</v>
      </c>
      <c r="G531" t="s">
        <v>1394</v>
      </c>
      <c r="H531" t="s">
        <v>40</v>
      </c>
      <c r="I531" t="s">
        <v>106</v>
      </c>
      <c r="J531">
        <v>18</v>
      </c>
      <c r="K531" s="1">
        <v>12787</v>
      </c>
      <c r="L531" s="1">
        <v>230166</v>
      </c>
      <c r="M531">
        <v>15</v>
      </c>
      <c r="N531" s="10">
        <v>0.15</v>
      </c>
      <c r="O531" s="1">
        <f>Table1[[#This Row],[Total Sales NGN]]-(Table1[[#This Row],[Total Sales NGN]]*Table1[[#This Row],[Discount %2]])</f>
        <v>195641.1</v>
      </c>
      <c r="P531" t="s">
        <v>34</v>
      </c>
      <c r="Q531">
        <v>3</v>
      </c>
      <c r="R531" t="s">
        <v>35</v>
      </c>
      <c r="S531">
        <v>80</v>
      </c>
      <c r="T531" s="1">
        <v>458369</v>
      </c>
    </row>
    <row r="532" spans="1:20" x14ac:dyDescent="0.3">
      <c r="A532" t="s">
        <v>1395</v>
      </c>
      <c r="B532" s="9">
        <v>45368</v>
      </c>
      <c r="C532" t="s">
        <v>19</v>
      </c>
      <c r="D532" t="s">
        <v>20</v>
      </c>
      <c r="E532" t="s">
        <v>53</v>
      </c>
      <c r="F532" t="s">
        <v>1396</v>
      </c>
      <c r="G532" t="s">
        <v>1397</v>
      </c>
      <c r="H532" t="s">
        <v>32</v>
      </c>
      <c r="I532" t="s">
        <v>117</v>
      </c>
      <c r="J532">
        <v>15</v>
      </c>
      <c r="K532" s="1">
        <v>5742</v>
      </c>
      <c r="L532" s="1">
        <v>86130</v>
      </c>
      <c r="M532">
        <v>0</v>
      </c>
      <c r="N532" s="10">
        <v>0</v>
      </c>
      <c r="O532" s="1">
        <f>Table1[[#This Row],[Total Sales NGN]]-(Table1[[#This Row],[Total Sales NGN]]*Table1[[#This Row],[Discount %2]])</f>
        <v>86130</v>
      </c>
      <c r="P532" t="s">
        <v>34</v>
      </c>
      <c r="Q532">
        <v>2</v>
      </c>
      <c r="R532" t="s">
        <v>35</v>
      </c>
      <c r="S532">
        <v>193</v>
      </c>
      <c r="T532" s="1">
        <v>1470487</v>
      </c>
    </row>
    <row r="533" spans="1:20" x14ac:dyDescent="0.3">
      <c r="A533" t="s">
        <v>1398</v>
      </c>
      <c r="B533" s="9">
        <v>45448</v>
      </c>
      <c r="C533" t="s">
        <v>19</v>
      </c>
      <c r="D533" t="s">
        <v>20</v>
      </c>
      <c r="E533" t="s">
        <v>21</v>
      </c>
      <c r="F533" t="s">
        <v>1399</v>
      </c>
      <c r="G533" t="s">
        <v>27</v>
      </c>
      <c r="H533" t="s">
        <v>40</v>
      </c>
      <c r="I533" t="s">
        <v>70</v>
      </c>
      <c r="J533">
        <v>3</v>
      </c>
      <c r="K533" s="1">
        <v>11978</v>
      </c>
      <c r="L533" s="1">
        <v>35934</v>
      </c>
      <c r="M533" t="s">
        <v>27</v>
      </c>
      <c r="N533" s="10">
        <v>0</v>
      </c>
      <c r="O533" s="1">
        <f>Table1[[#This Row],[Total Sales NGN]]-(Table1[[#This Row],[Total Sales NGN]]*Table1[[#This Row],[Discount %2]])</f>
        <v>35934</v>
      </c>
      <c r="P533" t="s">
        <v>26</v>
      </c>
      <c r="Q533" t="s">
        <v>27</v>
      </c>
      <c r="R533" t="s">
        <v>35</v>
      </c>
      <c r="S533">
        <v>192</v>
      </c>
      <c r="T533" s="1">
        <v>458369</v>
      </c>
    </row>
    <row r="534" spans="1:20" x14ac:dyDescent="0.3">
      <c r="A534" t="s">
        <v>1400</v>
      </c>
      <c r="B534" s="9">
        <v>45204</v>
      </c>
      <c r="C534" t="s">
        <v>19</v>
      </c>
      <c r="D534" t="s">
        <v>20</v>
      </c>
      <c r="E534" t="s">
        <v>37</v>
      </c>
      <c r="F534" t="s">
        <v>428</v>
      </c>
      <c r="G534" t="s">
        <v>1401</v>
      </c>
      <c r="H534" t="s">
        <v>32</v>
      </c>
      <c r="I534" t="s">
        <v>158</v>
      </c>
      <c r="J534">
        <v>1</v>
      </c>
      <c r="K534" s="1">
        <v>9230</v>
      </c>
      <c r="L534" s="1">
        <v>9230</v>
      </c>
      <c r="M534">
        <v>0</v>
      </c>
      <c r="N534" s="10">
        <v>0</v>
      </c>
      <c r="O534" s="1">
        <f>Table1[[#This Row],[Total Sales NGN]]-(Table1[[#This Row],[Total Sales NGN]]*Table1[[#This Row],[Discount %2]])</f>
        <v>9230</v>
      </c>
      <c r="P534" t="s">
        <v>57</v>
      </c>
      <c r="Q534">
        <v>2</v>
      </c>
      <c r="R534" t="s">
        <v>28</v>
      </c>
      <c r="S534">
        <v>168</v>
      </c>
      <c r="T534" s="1">
        <v>458369</v>
      </c>
    </row>
    <row r="535" spans="1:20" x14ac:dyDescent="0.3">
      <c r="A535" t="s">
        <v>1402</v>
      </c>
      <c r="B535" s="9">
        <v>45148</v>
      </c>
      <c r="C535" t="s">
        <v>19</v>
      </c>
      <c r="D535" t="s">
        <v>20</v>
      </c>
      <c r="E535" t="s">
        <v>21</v>
      </c>
      <c r="F535" t="s">
        <v>631</v>
      </c>
      <c r="G535" t="s">
        <v>1403</v>
      </c>
      <c r="H535" t="s">
        <v>32</v>
      </c>
      <c r="I535" t="s">
        <v>158</v>
      </c>
      <c r="J535">
        <v>14</v>
      </c>
      <c r="K535" s="1">
        <v>16244</v>
      </c>
      <c r="L535" s="1">
        <v>227416</v>
      </c>
      <c r="M535" t="s">
        <v>27</v>
      </c>
      <c r="N535" s="10">
        <v>0</v>
      </c>
      <c r="O535" s="1">
        <f>Table1[[#This Row],[Total Sales NGN]]-(Table1[[#This Row],[Total Sales NGN]]*Table1[[#This Row],[Discount %2]])</f>
        <v>227416</v>
      </c>
      <c r="P535" t="s">
        <v>27</v>
      </c>
      <c r="Q535">
        <v>3</v>
      </c>
      <c r="R535" t="s">
        <v>35</v>
      </c>
      <c r="S535">
        <v>146</v>
      </c>
      <c r="T535" s="1">
        <v>394393</v>
      </c>
    </row>
    <row r="536" spans="1:20" x14ac:dyDescent="0.3">
      <c r="A536" t="s">
        <v>1404</v>
      </c>
      <c r="B536" s="9">
        <v>45110</v>
      </c>
      <c r="C536" t="s">
        <v>19</v>
      </c>
      <c r="D536" t="s">
        <v>20</v>
      </c>
      <c r="E536" t="s">
        <v>53</v>
      </c>
      <c r="F536" t="s">
        <v>376</v>
      </c>
      <c r="G536" t="s">
        <v>1405</v>
      </c>
      <c r="H536" t="s">
        <v>24</v>
      </c>
      <c r="I536" t="s">
        <v>174</v>
      </c>
      <c r="J536">
        <v>4</v>
      </c>
      <c r="K536" s="1">
        <v>67825</v>
      </c>
      <c r="L536" s="1">
        <v>271300</v>
      </c>
      <c r="M536">
        <v>0</v>
      </c>
      <c r="N536" s="10">
        <v>0</v>
      </c>
      <c r="O536" s="1">
        <f>Table1[[#This Row],[Total Sales NGN]]-(Table1[[#This Row],[Total Sales NGN]]*Table1[[#This Row],[Discount %2]])</f>
        <v>271300</v>
      </c>
      <c r="P536" t="s">
        <v>47</v>
      </c>
      <c r="Q536">
        <v>5</v>
      </c>
      <c r="R536" t="s">
        <v>35</v>
      </c>
      <c r="S536">
        <v>17</v>
      </c>
      <c r="T536" s="1">
        <v>394393</v>
      </c>
    </row>
    <row r="537" spans="1:20" x14ac:dyDescent="0.3">
      <c r="A537" t="s">
        <v>1406</v>
      </c>
      <c r="B537" s="9">
        <v>45510</v>
      </c>
      <c r="C537" t="s">
        <v>19</v>
      </c>
      <c r="D537" t="s">
        <v>20</v>
      </c>
      <c r="E537" t="s">
        <v>37</v>
      </c>
      <c r="F537" t="s">
        <v>565</v>
      </c>
      <c r="G537" t="s">
        <v>1407</v>
      </c>
      <c r="H537" t="s">
        <v>45</v>
      </c>
      <c r="I537" t="s">
        <v>211</v>
      </c>
      <c r="J537">
        <v>18</v>
      </c>
      <c r="K537" s="1">
        <v>26988</v>
      </c>
      <c r="L537" s="1">
        <v>485784</v>
      </c>
      <c r="M537">
        <v>20</v>
      </c>
      <c r="N537" s="10">
        <v>0.2</v>
      </c>
      <c r="O537" s="1">
        <f>Table1[[#This Row],[Total Sales NGN]]-(Table1[[#This Row],[Total Sales NGN]]*Table1[[#This Row],[Discount %2]])</f>
        <v>388627.20000000001</v>
      </c>
      <c r="P537" t="s">
        <v>47</v>
      </c>
      <c r="Q537">
        <v>1</v>
      </c>
      <c r="R537" t="s">
        <v>35</v>
      </c>
      <c r="S537">
        <v>2</v>
      </c>
      <c r="T537" s="1">
        <v>394393</v>
      </c>
    </row>
    <row r="538" spans="1:20" x14ac:dyDescent="0.3">
      <c r="A538" t="s">
        <v>1408</v>
      </c>
      <c r="B538" s="9">
        <v>45275</v>
      </c>
      <c r="C538" t="s">
        <v>19</v>
      </c>
      <c r="D538" t="s">
        <v>20</v>
      </c>
      <c r="E538" t="s">
        <v>21</v>
      </c>
      <c r="F538" t="s">
        <v>637</v>
      </c>
      <c r="G538" t="s">
        <v>1409</v>
      </c>
      <c r="H538" t="s">
        <v>65</v>
      </c>
      <c r="I538" t="s">
        <v>66</v>
      </c>
      <c r="J538">
        <v>19</v>
      </c>
      <c r="K538" s="1">
        <v>40564</v>
      </c>
      <c r="L538" s="1">
        <v>770716</v>
      </c>
      <c r="M538">
        <v>10</v>
      </c>
      <c r="N538" s="10">
        <v>0.1</v>
      </c>
      <c r="O538" s="1">
        <f>Table1[[#This Row],[Total Sales NGN]]-(Table1[[#This Row],[Total Sales NGN]]*Table1[[#This Row],[Discount %2]])</f>
        <v>693644.4</v>
      </c>
      <c r="P538" t="s">
        <v>47</v>
      </c>
      <c r="Q538">
        <v>4</v>
      </c>
      <c r="R538" t="s">
        <v>35</v>
      </c>
      <c r="S538">
        <v>189</v>
      </c>
      <c r="T538" s="1">
        <v>458369</v>
      </c>
    </row>
    <row r="539" spans="1:20" x14ac:dyDescent="0.3">
      <c r="A539" t="s">
        <v>1410</v>
      </c>
      <c r="B539" s="9">
        <v>45020</v>
      </c>
      <c r="C539" t="s">
        <v>19</v>
      </c>
      <c r="D539" t="s">
        <v>20</v>
      </c>
      <c r="E539" t="s">
        <v>21</v>
      </c>
      <c r="F539" t="s">
        <v>1411</v>
      </c>
      <c r="G539" t="s">
        <v>1412</v>
      </c>
      <c r="H539" t="s">
        <v>40</v>
      </c>
      <c r="I539" t="s">
        <v>123</v>
      </c>
      <c r="J539">
        <v>6</v>
      </c>
      <c r="K539" s="1">
        <v>10150</v>
      </c>
      <c r="L539" s="1">
        <v>60900</v>
      </c>
      <c r="M539">
        <v>0</v>
      </c>
      <c r="N539" s="10">
        <v>0</v>
      </c>
      <c r="O539" s="1">
        <f>Table1[[#This Row],[Total Sales NGN]]-(Table1[[#This Row],[Total Sales NGN]]*Table1[[#This Row],[Discount %2]])</f>
        <v>60900</v>
      </c>
      <c r="P539" t="s">
        <v>34</v>
      </c>
      <c r="Q539">
        <v>4</v>
      </c>
      <c r="R539" t="s">
        <v>28</v>
      </c>
      <c r="S539">
        <v>27</v>
      </c>
      <c r="T539" s="1">
        <v>394393</v>
      </c>
    </row>
    <row r="540" spans="1:20" x14ac:dyDescent="0.3">
      <c r="A540" t="s">
        <v>1413</v>
      </c>
      <c r="B540" s="9">
        <v>45159</v>
      </c>
      <c r="C540" t="s">
        <v>19</v>
      </c>
      <c r="D540" t="s">
        <v>20</v>
      </c>
      <c r="E540" t="s">
        <v>37</v>
      </c>
      <c r="F540" t="s">
        <v>1414</v>
      </c>
      <c r="G540" t="s">
        <v>1415</v>
      </c>
      <c r="H540" t="s">
        <v>45</v>
      </c>
      <c r="I540" t="s">
        <v>211</v>
      </c>
      <c r="J540">
        <v>20</v>
      </c>
      <c r="K540" s="1">
        <v>28678</v>
      </c>
      <c r="L540" s="1">
        <v>573560</v>
      </c>
      <c r="M540">
        <v>0</v>
      </c>
      <c r="N540" s="10">
        <v>0</v>
      </c>
      <c r="O540" s="1">
        <f>Table1[[#This Row],[Total Sales NGN]]-(Table1[[#This Row],[Total Sales NGN]]*Table1[[#This Row],[Discount %2]])</f>
        <v>573560</v>
      </c>
      <c r="P540" t="s">
        <v>27</v>
      </c>
      <c r="Q540">
        <v>3</v>
      </c>
      <c r="R540" t="s">
        <v>28</v>
      </c>
      <c r="S540">
        <v>57</v>
      </c>
      <c r="T540" s="1">
        <v>458369</v>
      </c>
    </row>
    <row r="541" spans="1:20" x14ac:dyDescent="0.3">
      <c r="A541" t="s">
        <v>1416</v>
      </c>
      <c r="B541" s="9">
        <v>44942</v>
      </c>
      <c r="C541" t="s">
        <v>19</v>
      </c>
      <c r="D541" t="s">
        <v>20</v>
      </c>
      <c r="E541" t="s">
        <v>21</v>
      </c>
      <c r="F541" t="s">
        <v>122</v>
      </c>
      <c r="G541" t="s">
        <v>1417</v>
      </c>
      <c r="H541" t="s">
        <v>32</v>
      </c>
      <c r="I541" t="s">
        <v>141</v>
      </c>
      <c r="J541">
        <v>11</v>
      </c>
      <c r="K541" s="1">
        <v>13952</v>
      </c>
      <c r="L541" s="1">
        <v>153472</v>
      </c>
      <c r="M541" t="s">
        <v>27</v>
      </c>
      <c r="N541" s="10">
        <v>0</v>
      </c>
      <c r="O541" s="1">
        <f>Table1[[#This Row],[Total Sales NGN]]-(Table1[[#This Row],[Total Sales NGN]]*Table1[[#This Row],[Discount %2]])</f>
        <v>153472</v>
      </c>
      <c r="P541" t="s">
        <v>47</v>
      </c>
      <c r="Q541">
        <v>1</v>
      </c>
      <c r="R541" t="s">
        <v>35</v>
      </c>
      <c r="S541">
        <v>21</v>
      </c>
      <c r="T541" s="1">
        <v>458369</v>
      </c>
    </row>
    <row r="542" spans="1:20" x14ac:dyDescent="0.3">
      <c r="A542" t="s">
        <v>1418</v>
      </c>
      <c r="B542" s="9">
        <v>45478</v>
      </c>
      <c r="C542" t="s">
        <v>19</v>
      </c>
      <c r="D542" t="s">
        <v>20</v>
      </c>
      <c r="E542" t="s">
        <v>37</v>
      </c>
      <c r="F542" t="s">
        <v>1419</v>
      </c>
      <c r="G542" t="s">
        <v>1420</v>
      </c>
      <c r="H542" t="s">
        <v>40</v>
      </c>
      <c r="I542" t="s">
        <v>70</v>
      </c>
      <c r="J542">
        <v>3</v>
      </c>
      <c r="K542" s="1">
        <v>7055</v>
      </c>
      <c r="L542" s="1">
        <v>21165</v>
      </c>
      <c r="M542">
        <v>0</v>
      </c>
      <c r="N542" s="10">
        <v>0</v>
      </c>
      <c r="O542" s="1">
        <f>Table1[[#This Row],[Total Sales NGN]]-(Table1[[#This Row],[Total Sales NGN]]*Table1[[#This Row],[Discount %2]])</f>
        <v>21165</v>
      </c>
      <c r="P542" t="s">
        <v>47</v>
      </c>
      <c r="Q542" t="s">
        <v>27</v>
      </c>
      <c r="R542" t="s">
        <v>35</v>
      </c>
      <c r="S542">
        <v>7</v>
      </c>
      <c r="T542" s="1">
        <v>1470487</v>
      </c>
    </row>
    <row r="543" spans="1:20" x14ac:dyDescent="0.3">
      <c r="A543" t="s">
        <v>1421</v>
      </c>
      <c r="B543" s="9">
        <v>45470</v>
      </c>
      <c r="C543" t="s">
        <v>19</v>
      </c>
      <c r="D543" t="s">
        <v>20</v>
      </c>
      <c r="E543" t="s">
        <v>37</v>
      </c>
      <c r="F543" t="s">
        <v>1205</v>
      </c>
      <c r="G543" t="s">
        <v>1422</v>
      </c>
      <c r="H543" t="s">
        <v>45</v>
      </c>
      <c r="I543" t="s">
        <v>181</v>
      </c>
      <c r="J543">
        <v>16</v>
      </c>
      <c r="K543" s="1">
        <v>16571</v>
      </c>
      <c r="L543" s="1">
        <v>265136</v>
      </c>
      <c r="M543">
        <v>20</v>
      </c>
      <c r="N543" s="10">
        <v>0.2</v>
      </c>
      <c r="O543" s="1">
        <f>Table1[[#This Row],[Total Sales NGN]]-(Table1[[#This Row],[Total Sales NGN]]*Table1[[#This Row],[Discount %2]])</f>
        <v>212108.79999999999</v>
      </c>
      <c r="P543" t="s">
        <v>34</v>
      </c>
      <c r="Q543">
        <v>4</v>
      </c>
      <c r="R543" t="s">
        <v>27</v>
      </c>
      <c r="S543">
        <v>142</v>
      </c>
      <c r="T543" s="1">
        <v>313112</v>
      </c>
    </row>
    <row r="544" spans="1:20" x14ac:dyDescent="0.3">
      <c r="A544" t="s">
        <v>1423</v>
      </c>
      <c r="B544" s="9">
        <v>45031</v>
      </c>
      <c r="C544" t="s">
        <v>19</v>
      </c>
      <c r="D544" t="s">
        <v>20</v>
      </c>
      <c r="E544" t="s">
        <v>21</v>
      </c>
      <c r="F544" t="s">
        <v>1424</v>
      </c>
      <c r="G544" t="s">
        <v>1425</v>
      </c>
      <c r="H544" t="s">
        <v>32</v>
      </c>
      <c r="I544" t="s">
        <v>113</v>
      </c>
      <c r="J544">
        <v>15</v>
      </c>
      <c r="K544" s="1">
        <v>5319</v>
      </c>
      <c r="L544" s="1">
        <v>79785</v>
      </c>
      <c r="M544">
        <v>0</v>
      </c>
      <c r="N544" s="10">
        <v>0</v>
      </c>
      <c r="O544" s="1">
        <f>Table1[[#This Row],[Total Sales NGN]]-(Table1[[#This Row],[Total Sales NGN]]*Table1[[#This Row],[Discount %2]])</f>
        <v>79785</v>
      </c>
      <c r="P544" t="s">
        <v>27</v>
      </c>
      <c r="Q544">
        <v>3</v>
      </c>
      <c r="R544" t="s">
        <v>35</v>
      </c>
      <c r="S544">
        <v>178</v>
      </c>
      <c r="T544" s="1">
        <v>744194</v>
      </c>
    </row>
    <row r="545" spans="1:20" x14ac:dyDescent="0.3">
      <c r="A545" t="s">
        <v>1426</v>
      </c>
      <c r="B545" s="9">
        <v>45512</v>
      </c>
      <c r="C545" t="s">
        <v>19</v>
      </c>
      <c r="D545" t="s">
        <v>20</v>
      </c>
      <c r="E545" t="s">
        <v>21</v>
      </c>
      <c r="F545" t="s">
        <v>895</v>
      </c>
      <c r="G545" t="s">
        <v>1427</v>
      </c>
      <c r="H545" t="s">
        <v>45</v>
      </c>
      <c r="I545" t="s">
        <v>74</v>
      </c>
      <c r="J545">
        <v>6</v>
      </c>
      <c r="K545" s="1">
        <v>43363</v>
      </c>
      <c r="L545" s="1">
        <v>260178</v>
      </c>
      <c r="M545">
        <v>20</v>
      </c>
      <c r="N545" s="10">
        <v>0.2</v>
      </c>
      <c r="O545" s="1">
        <f>Table1[[#This Row],[Total Sales NGN]]-(Table1[[#This Row],[Total Sales NGN]]*Table1[[#This Row],[Discount %2]])</f>
        <v>208142.4</v>
      </c>
      <c r="P545" t="s">
        <v>27</v>
      </c>
      <c r="Q545" t="s">
        <v>27</v>
      </c>
      <c r="R545" t="s">
        <v>28</v>
      </c>
      <c r="S545">
        <v>42</v>
      </c>
      <c r="T545" s="1">
        <v>394393</v>
      </c>
    </row>
    <row r="546" spans="1:20" x14ac:dyDescent="0.3">
      <c r="A546" t="s">
        <v>1428</v>
      </c>
      <c r="B546" s="9">
        <v>45154</v>
      </c>
      <c r="C546" t="s">
        <v>19</v>
      </c>
      <c r="D546" t="s">
        <v>20</v>
      </c>
      <c r="E546" t="s">
        <v>37</v>
      </c>
      <c r="F546" t="s">
        <v>157</v>
      </c>
      <c r="G546" t="s">
        <v>1429</v>
      </c>
      <c r="H546" t="s">
        <v>45</v>
      </c>
      <c r="I546" t="s">
        <v>46</v>
      </c>
      <c r="J546">
        <v>16</v>
      </c>
      <c r="K546" s="1">
        <v>16719</v>
      </c>
      <c r="L546" s="1">
        <v>267504</v>
      </c>
      <c r="M546">
        <v>10</v>
      </c>
      <c r="N546" s="10">
        <v>0.1</v>
      </c>
      <c r="O546" s="1">
        <f>Table1[[#This Row],[Total Sales NGN]]-(Table1[[#This Row],[Total Sales NGN]]*Table1[[#This Row],[Discount %2]])</f>
        <v>240753.6</v>
      </c>
      <c r="P546" t="s">
        <v>27</v>
      </c>
      <c r="Q546">
        <v>4</v>
      </c>
      <c r="R546" t="s">
        <v>35</v>
      </c>
      <c r="S546">
        <v>27</v>
      </c>
      <c r="T546" s="1">
        <v>313112</v>
      </c>
    </row>
    <row r="547" spans="1:20" x14ac:dyDescent="0.3">
      <c r="A547" t="s">
        <v>1430</v>
      </c>
      <c r="B547" s="9">
        <v>45268</v>
      </c>
      <c r="C547" t="s">
        <v>19</v>
      </c>
      <c r="D547" t="s">
        <v>20</v>
      </c>
      <c r="E547" t="s">
        <v>53</v>
      </c>
      <c r="F547" t="s">
        <v>1313</v>
      </c>
      <c r="G547" t="s">
        <v>1431</v>
      </c>
      <c r="H547" t="s">
        <v>32</v>
      </c>
      <c r="I547" t="s">
        <v>33</v>
      </c>
      <c r="J547">
        <v>16</v>
      </c>
      <c r="K547" s="1">
        <v>14755</v>
      </c>
      <c r="L547" s="1">
        <v>236080</v>
      </c>
      <c r="M547">
        <v>15</v>
      </c>
      <c r="N547" s="10">
        <v>0.15</v>
      </c>
      <c r="O547" s="1">
        <f>Table1[[#This Row],[Total Sales NGN]]-(Table1[[#This Row],[Total Sales NGN]]*Table1[[#This Row],[Discount %2]])</f>
        <v>200668</v>
      </c>
      <c r="P547" t="s">
        <v>47</v>
      </c>
      <c r="Q547">
        <v>3</v>
      </c>
      <c r="R547" t="s">
        <v>35</v>
      </c>
      <c r="S547">
        <v>111</v>
      </c>
      <c r="T547" s="1">
        <v>458369</v>
      </c>
    </row>
    <row r="548" spans="1:20" x14ac:dyDescent="0.3">
      <c r="A548" t="s">
        <v>1432</v>
      </c>
      <c r="B548" s="9">
        <v>45197</v>
      </c>
      <c r="C548" t="s">
        <v>19</v>
      </c>
      <c r="D548" t="s">
        <v>20</v>
      </c>
      <c r="E548" t="s">
        <v>21</v>
      </c>
      <c r="F548" t="s">
        <v>1031</v>
      </c>
      <c r="G548" t="s">
        <v>27</v>
      </c>
      <c r="H548" t="s">
        <v>45</v>
      </c>
      <c r="I548" t="s">
        <v>82</v>
      </c>
      <c r="J548">
        <v>18</v>
      </c>
      <c r="K548" s="1">
        <v>6752</v>
      </c>
      <c r="L548" s="1">
        <v>121536</v>
      </c>
      <c r="M548">
        <v>0</v>
      </c>
      <c r="N548" s="10">
        <v>0</v>
      </c>
      <c r="O548" s="1">
        <f>Table1[[#This Row],[Total Sales NGN]]-(Table1[[#This Row],[Total Sales NGN]]*Table1[[#This Row],[Discount %2]])</f>
        <v>121536</v>
      </c>
      <c r="P548" t="s">
        <v>27</v>
      </c>
      <c r="Q548">
        <v>2</v>
      </c>
      <c r="R548" t="s">
        <v>28</v>
      </c>
      <c r="S548">
        <v>165</v>
      </c>
      <c r="T548" s="1">
        <v>394393</v>
      </c>
    </row>
    <row r="549" spans="1:20" x14ac:dyDescent="0.3">
      <c r="A549" t="s">
        <v>1433</v>
      </c>
      <c r="B549" s="9">
        <v>45183</v>
      </c>
      <c r="C549" t="s">
        <v>19</v>
      </c>
      <c r="D549" t="s">
        <v>20</v>
      </c>
      <c r="E549" t="s">
        <v>37</v>
      </c>
      <c r="F549" t="s">
        <v>458</v>
      </c>
      <c r="G549" t="s">
        <v>1434</v>
      </c>
      <c r="H549" t="s">
        <v>65</v>
      </c>
      <c r="I549" t="s">
        <v>289</v>
      </c>
      <c r="J549">
        <v>5</v>
      </c>
      <c r="K549" s="1">
        <v>136845</v>
      </c>
      <c r="L549" s="1">
        <v>684225</v>
      </c>
      <c r="M549">
        <v>10</v>
      </c>
      <c r="N549" s="10">
        <v>0.1</v>
      </c>
      <c r="O549" s="1">
        <f>Table1[[#This Row],[Total Sales NGN]]-(Table1[[#This Row],[Total Sales NGN]]*Table1[[#This Row],[Discount %2]])</f>
        <v>615802.5</v>
      </c>
      <c r="P549" t="s">
        <v>47</v>
      </c>
      <c r="Q549">
        <v>1</v>
      </c>
      <c r="R549" t="s">
        <v>35</v>
      </c>
      <c r="S549">
        <v>45</v>
      </c>
      <c r="T549" s="1">
        <v>313112</v>
      </c>
    </row>
    <row r="550" spans="1:20" x14ac:dyDescent="0.3">
      <c r="A550" t="s">
        <v>1435</v>
      </c>
      <c r="B550" s="9">
        <v>45501</v>
      </c>
      <c r="C550" t="s">
        <v>19</v>
      </c>
      <c r="D550" t="s">
        <v>20</v>
      </c>
      <c r="E550" t="s">
        <v>37</v>
      </c>
      <c r="F550" t="s">
        <v>1436</v>
      </c>
      <c r="G550" t="s">
        <v>27</v>
      </c>
      <c r="H550" t="s">
        <v>40</v>
      </c>
      <c r="I550" t="s">
        <v>51</v>
      </c>
      <c r="J550">
        <v>20</v>
      </c>
      <c r="K550" s="1">
        <v>9608</v>
      </c>
      <c r="L550" s="1">
        <v>192160</v>
      </c>
      <c r="M550">
        <v>0</v>
      </c>
      <c r="N550" s="10">
        <v>0</v>
      </c>
      <c r="O550" s="1">
        <f>Table1[[#This Row],[Total Sales NGN]]-(Table1[[#This Row],[Total Sales NGN]]*Table1[[#This Row],[Discount %2]])</f>
        <v>192160</v>
      </c>
      <c r="P550" t="s">
        <v>27</v>
      </c>
      <c r="Q550">
        <v>3</v>
      </c>
      <c r="R550" t="s">
        <v>35</v>
      </c>
      <c r="S550">
        <v>7</v>
      </c>
      <c r="T550" s="1">
        <v>458369</v>
      </c>
    </row>
    <row r="551" spans="1:20" x14ac:dyDescent="0.3">
      <c r="A551" t="s">
        <v>1437</v>
      </c>
      <c r="B551" s="9">
        <v>45175</v>
      </c>
      <c r="C551" t="s">
        <v>19</v>
      </c>
      <c r="D551" t="s">
        <v>20</v>
      </c>
      <c r="E551" t="s">
        <v>21</v>
      </c>
      <c r="F551" t="s">
        <v>1438</v>
      </c>
      <c r="G551" t="s">
        <v>1439</v>
      </c>
      <c r="H551" t="s">
        <v>45</v>
      </c>
      <c r="I551" t="s">
        <v>98</v>
      </c>
      <c r="J551">
        <v>2</v>
      </c>
      <c r="K551" s="1">
        <v>44894</v>
      </c>
      <c r="L551" s="1">
        <v>89788</v>
      </c>
      <c r="M551">
        <v>20</v>
      </c>
      <c r="N551" s="10">
        <v>0.2</v>
      </c>
      <c r="O551" s="1">
        <f>Table1[[#This Row],[Total Sales NGN]]-(Table1[[#This Row],[Total Sales NGN]]*Table1[[#This Row],[Discount %2]])</f>
        <v>71830.399999999994</v>
      </c>
      <c r="P551" t="s">
        <v>26</v>
      </c>
      <c r="Q551">
        <v>1</v>
      </c>
      <c r="R551" t="s">
        <v>35</v>
      </c>
      <c r="S551">
        <v>80</v>
      </c>
      <c r="T551" s="1">
        <v>313112</v>
      </c>
    </row>
    <row r="552" spans="1:20" x14ac:dyDescent="0.3">
      <c r="A552" t="s">
        <v>1440</v>
      </c>
      <c r="B552" s="9">
        <v>45066</v>
      </c>
      <c r="C552" t="s">
        <v>19</v>
      </c>
      <c r="D552" t="s">
        <v>20</v>
      </c>
      <c r="E552" t="s">
        <v>37</v>
      </c>
      <c r="F552" t="s">
        <v>1441</v>
      </c>
      <c r="G552" t="s">
        <v>1442</v>
      </c>
      <c r="H552" t="s">
        <v>32</v>
      </c>
      <c r="I552" t="s">
        <v>95</v>
      </c>
      <c r="J552">
        <v>15</v>
      </c>
      <c r="K552" s="1">
        <v>9530</v>
      </c>
      <c r="L552" s="1">
        <v>142950</v>
      </c>
      <c r="M552">
        <v>0</v>
      </c>
      <c r="N552" s="10">
        <v>0</v>
      </c>
      <c r="O552" s="1">
        <f>Table1[[#This Row],[Total Sales NGN]]-(Table1[[#This Row],[Total Sales NGN]]*Table1[[#This Row],[Discount %2]])</f>
        <v>142950</v>
      </c>
      <c r="P552" t="s">
        <v>27</v>
      </c>
      <c r="Q552">
        <v>1</v>
      </c>
      <c r="R552" t="s">
        <v>28</v>
      </c>
      <c r="S552">
        <v>0</v>
      </c>
      <c r="T552" s="1">
        <v>313112</v>
      </c>
    </row>
    <row r="553" spans="1:20" x14ac:dyDescent="0.3">
      <c r="A553" t="s">
        <v>1443</v>
      </c>
      <c r="B553" s="9">
        <v>45590</v>
      </c>
      <c r="C553" t="s">
        <v>19</v>
      </c>
      <c r="D553" t="s">
        <v>20</v>
      </c>
      <c r="E553" t="s">
        <v>21</v>
      </c>
      <c r="F553" t="s">
        <v>1444</v>
      </c>
      <c r="G553" t="s">
        <v>1445</v>
      </c>
      <c r="H553" t="s">
        <v>40</v>
      </c>
      <c r="I553" t="s">
        <v>171</v>
      </c>
      <c r="J553">
        <v>12</v>
      </c>
      <c r="K553" s="1">
        <v>880</v>
      </c>
      <c r="L553" s="1">
        <v>10560</v>
      </c>
      <c r="M553">
        <v>0</v>
      </c>
      <c r="N553" s="10">
        <v>0</v>
      </c>
      <c r="O553" s="1">
        <f>Table1[[#This Row],[Total Sales NGN]]-(Table1[[#This Row],[Total Sales NGN]]*Table1[[#This Row],[Discount %2]])</f>
        <v>10560</v>
      </c>
      <c r="P553" t="s">
        <v>34</v>
      </c>
      <c r="Q553">
        <v>2</v>
      </c>
      <c r="R553" t="s">
        <v>28</v>
      </c>
      <c r="S553">
        <v>20</v>
      </c>
      <c r="T553" s="1">
        <v>458369</v>
      </c>
    </row>
    <row r="554" spans="1:20" x14ac:dyDescent="0.3">
      <c r="A554" t="s">
        <v>1446</v>
      </c>
      <c r="B554" s="9">
        <v>45648</v>
      </c>
      <c r="C554" t="s">
        <v>19</v>
      </c>
      <c r="D554" t="s">
        <v>20</v>
      </c>
      <c r="E554" t="s">
        <v>21</v>
      </c>
      <c r="F554" t="s">
        <v>551</v>
      </c>
      <c r="G554" t="s">
        <v>1447</v>
      </c>
      <c r="H554" t="s">
        <v>45</v>
      </c>
      <c r="I554" t="s">
        <v>211</v>
      </c>
      <c r="J554">
        <v>16</v>
      </c>
      <c r="K554" s="1">
        <v>6003</v>
      </c>
      <c r="L554" s="1">
        <v>96048</v>
      </c>
      <c r="M554">
        <v>15</v>
      </c>
      <c r="N554" s="10">
        <v>0.15</v>
      </c>
      <c r="O554" s="1">
        <f>Table1[[#This Row],[Total Sales NGN]]-(Table1[[#This Row],[Total Sales NGN]]*Table1[[#This Row],[Discount %2]])</f>
        <v>81640.800000000003</v>
      </c>
      <c r="P554" t="s">
        <v>57</v>
      </c>
      <c r="Q554" t="s">
        <v>27</v>
      </c>
      <c r="R554" t="s">
        <v>28</v>
      </c>
      <c r="S554">
        <v>86</v>
      </c>
      <c r="T554" s="1">
        <v>313112</v>
      </c>
    </row>
    <row r="555" spans="1:20" x14ac:dyDescent="0.3">
      <c r="A555" t="s">
        <v>1448</v>
      </c>
      <c r="B555" s="9">
        <v>44942</v>
      </c>
      <c r="C555" t="s">
        <v>19</v>
      </c>
      <c r="D555" t="s">
        <v>20</v>
      </c>
      <c r="E555" t="s">
        <v>37</v>
      </c>
      <c r="F555" t="s">
        <v>1449</v>
      </c>
      <c r="G555" t="s">
        <v>1450</v>
      </c>
      <c r="H555" t="s">
        <v>24</v>
      </c>
      <c r="I555" t="s">
        <v>152</v>
      </c>
      <c r="J555">
        <v>20</v>
      </c>
      <c r="K555" s="1">
        <v>307609</v>
      </c>
      <c r="L555" s="1">
        <v>6152180</v>
      </c>
      <c r="M555" t="s">
        <v>27</v>
      </c>
      <c r="N555" s="10">
        <v>0</v>
      </c>
      <c r="O555" s="1">
        <f>Table1[[#This Row],[Total Sales NGN]]-(Table1[[#This Row],[Total Sales NGN]]*Table1[[#This Row],[Discount %2]])</f>
        <v>6152180</v>
      </c>
      <c r="P555" t="s">
        <v>47</v>
      </c>
      <c r="Q555">
        <v>5</v>
      </c>
      <c r="R555" t="s">
        <v>28</v>
      </c>
      <c r="S555">
        <v>168</v>
      </c>
      <c r="T555" s="1">
        <v>744194</v>
      </c>
    </row>
    <row r="556" spans="1:20" x14ac:dyDescent="0.3">
      <c r="A556" t="s">
        <v>1451</v>
      </c>
      <c r="B556" s="9">
        <v>45209</v>
      </c>
      <c r="C556" t="s">
        <v>19</v>
      </c>
      <c r="D556" t="s">
        <v>20</v>
      </c>
      <c r="E556" t="s">
        <v>53</v>
      </c>
      <c r="F556" t="s">
        <v>319</v>
      </c>
      <c r="G556" t="s">
        <v>1452</v>
      </c>
      <c r="H556" t="s">
        <v>65</v>
      </c>
      <c r="I556" t="s">
        <v>397</v>
      </c>
      <c r="J556">
        <v>13</v>
      </c>
      <c r="K556" s="1">
        <v>110800</v>
      </c>
      <c r="L556" s="1">
        <v>1440400</v>
      </c>
      <c r="M556">
        <v>5</v>
      </c>
      <c r="N556" s="10">
        <v>0.05</v>
      </c>
      <c r="O556" s="1">
        <f>Table1[[#This Row],[Total Sales NGN]]-(Table1[[#This Row],[Total Sales NGN]]*Table1[[#This Row],[Discount %2]])</f>
        <v>1368380</v>
      </c>
      <c r="P556" t="s">
        <v>47</v>
      </c>
      <c r="Q556">
        <v>4</v>
      </c>
      <c r="R556" t="s">
        <v>35</v>
      </c>
      <c r="S556">
        <v>125</v>
      </c>
      <c r="T556" s="1">
        <v>394393</v>
      </c>
    </row>
    <row r="557" spans="1:20" x14ac:dyDescent="0.3">
      <c r="A557" t="s">
        <v>1453</v>
      </c>
      <c r="B557" s="9">
        <v>45467</v>
      </c>
      <c r="C557" t="s">
        <v>19</v>
      </c>
      <c r="D557" t="s">
        <v>20</v>
      </c>
      <c r="E557" t="s">
        <v>21</v>
      </c>
      <c r="F557" t="s">
        <v>1454</v>
      </c>
      <c r="G557" t="s">
        <v>1455</v>
      </c>
      <c r="H557" t="s">
        <v>40</v>
      </c>
      <c r="I557" t="s">
        <v>70</v>
      </c>
      <c r="J557">
        <v>12</v>
      </c>
      <c r="K557" s="1">
        <v>4581</v>
      </c>
      <c r="L557" s="1">
        <v>54972</v>
      </c>
      <c r="M557">
        <v>5</v>
      </c>
      <c r="N557" s="10">
        <v>0.05</v>
      </c>
      <c r="O557" s="1">
        <f>Table1[[#This Row],[Total Sales NGN]]-(Table1[[#This Row],[Total Sales NGN]]*Table1[[#This Row],[Discount %2]])</f>
        <v>52223.4</v>
      </c>
      <c r="P557" t="s">
        <v>47</v>
      </c>
      <c r="Q557">
        <v>6</v>
      </c>
      <c r="R557" t="s">
        <v>35</v>
      </c>
      <c r="S557">
        <v>94</v>
      </c>
      <c r="T557" s="1">
        <v>313112</v>
      </c>
    </row>
    <row r="558" spans="1:20" x14ac:dyDescent="0.3">
      <c r="A558" t="s">
        <v>1456</v>
      </c>
      <c r="B558" s="9">
        <v>45257</v>
      </c>
      <c r="C558" t="s">
        <v>19</v>
      </c>
      <c r="D558" t="s">
        <v>20</v>
      </c>
      <c r="E558" t="s">
        <v>21</v>
      </c>
      <c r="F558" t="s">
        <v>1241</v>
      </c>
      <c r="G558" t="s">
        <v>27</v>
      </c>
      <c r="H558" t="s">
        <v>45</v>
      </c>
      <c r="I558" t="s">
        <v>82</v>
      </c>
      <c r="J558">
        <v>6</v>
      </c>
      <c r="K558" s="1">
        <v>34843</v>
      </c>
      <c r="L558" s="1">
        <v>209058</v>
      </c>
      <c r="M558">
        <v>0</v>
      </c>
      <c r="N558" s="10">
        <v>0</v>
      </c>
      <c r="O558" s="1">
        <f>Table1[[#This Row],[Total Sales NGN]]-(Table1[[#This Row],[Total Sales NGN]]*Table1[[#This Row],[Discount %2]])</f>
        <v>209058</v>
      </c>
      <c r="P558" t="s">
        <v>26</v>
      </c>
      <c r="Q558">
        <v>1</v>
      </c>
      <c r="R558" t="s">
        <v>35</v>
      </c>
      <c r="S558">
        <v>127</v>
      </c>
      <c r="T558" s="1">
        <v>458369</v>
      </c>
    </row>
    <row r="559" spans="1:20" x14ac:dyDescent="0.3">
      <c r="A559" t="s">
        <v>1457</v>
      </c>
      <c r="B559" s="9">
        <v>45439</v>
      </c>
      <c r="C559" t="s">
        <v>19</v>
      </c>
      <c r="D559" t="s">
        <v>20</v>
      </c>
      <c r="E559" t="s">
        <v>21</v>
      </c>
      <c r="F559" t="s">
        <v>1458</v>
      </c>
      <c r="G559" t="s">
        <v>27</v>
      </c>
      <c r="H559" t="s">
        <v>24</v>
      </c>
      <c r="I559" t="s">
        <v>174</v>
      </c>
      <c r="J559">
        <v>9</v>
      </c>
      <c r="K559" s="1">
        <v>317119</v>
      </c>
      <c r="L559" s="1">
        <v>2854071</v>
      </c>
      <c r="M559">
        <v>0</v>
      </c>
      <c r="N559" s="10">
        <v>0</v>
      </c>
      <c r="O559" s="1">
        <f>Table1[[#This Row],[Total Sales NGN]]-(Table1[[#This Row],[Total Sales NGN]]*Table1[[#This Row],[Discount %2]])</f>
        <v>2854071</v>
      </c>
      <c r="P559" t="s">
        <v>26</v>
      </c>
      <c r="Q559" t="s">
        <v>27</v>
      </c>
      <c r="R559" t="s">
        <v>28</v>
      </c>
      <c r="S559">
        <v>55</v>
      </c>
      <c r="T559" s="1">
        <v>394393</v>
      </c>
    </row>
    <row r="560" spans="1:20" x14ac:dyDescent="0.3">
      <c r="A560" t="s">
        <v>1459</v>
      </c>
      <c r="B560" s="9">
        <v>45349</v>
      </c>
      <c r="C560" t="s">
        <v>19</v>
      </c>
      <c r="D560" t="s">
        <v>20</v>
      </c>
      <c r="E560" t="s">
        <v>21</v>
      </c>
      <c r="F560" t="s">
        <v>584</v>
      </c>
      <c r="G560" t="s">
        <v>1460</v>
      </c>
      <c r="H560" t="s">
        <v>24</v>
      </c>
      <c r="I560" t="s">
        <v>174</v>
      </c>
      <c r="J560">
        <v>9</v>
      </c>
      <c r="K560" s="1">
        <v>124825</v>
      </c>
      <c r="L560" s="1">
        <v>1123425</v>
      </c>
      <c r="M560">
        <v>10</v>
      </c>
      <c r="N560" s="10">
        <v>0.1</v>
      </c>
      <c r="O560" s="1">
        <f>Table1[[#This Row],[Total Sales NGN]]-(Table1[[#This Row],[Total Sales NGN]]*Table1[[#This Row],[Discount %2]])</f>
        <v>1011082.5</v>
      </c>
      <c r="P560" t="s">
        <v>57</v>
      </c>
      <c r="Q560">
        <v>4</v>
      </c>
      <c r="R560" t="s">
        <v>35</v>
      </c>
      <c r="S560">
        <v>163</v>
      </c>
      <c r="T560" s="1">
        <v>313112</v>
      </c>
    </row>
    <row r="561" spans="1:20" x14ac:dyDescent="0.3">
      <c r="A561" t="s">
        <v>1461</v>
      </c>
      <c r="B561" s="9">
        <v>45156</v>
      </c>
      <c r="C561" t="s">
        <v>19</v>
      </c>
      <c r="D561" t="s">
        <v>20</v>
      </c>
      <c r="E561" t="s">
        <v>21</v>
      </c>
      <c r="F561" t="s">
        <v>1324</v>
      </c>
      <c r="G561" t="s">
        <v>1462</v>
      </c>
      <c r="H561" t="s">
        <v>45</v>
      </c>
      <c r="I561" t="s">
        <v>211</v>
      </c>
      <c r="J561">
        <v>14</v>
      </c>
      <c r="K561" s="1">
        <v>42796</v>
      </c>
      <c r="L561" s="1">
        <v>599144</v>
      </c>
      <c r="M561">
        <v>0</v>
      </c>
      <c r="N561" s="10">
        <v>0</v>
      </c>
      <c r="O561" s="1">
        <f>Table1[[#This Row],[Total Sales NGN]]-(Table1[[#This Row],[Total Sales NGN]]*Table1[[#This Row],[Discount %2]])</f>
        <v>599144</v>
      </c>
      <c r="P561" t="s">
        <v>47</v>
      </c>
      <c r="Q561">
        <v>4</v>
      </c>
      <c r="R561" t="s">
        <v>35</v>
      </c>
      <c r="S561">
        <v>185</v>
      </c>
      <c r="T561" s="1">
        <v>1470487</v>
      </c>
    </row>
    <row r="562" spans="1:20" x14ac:dyDescent="0.3">
      <c r="A562" t="s">
        <v>1463</v>
      </c>
      <c r="B562" s="9">
        <v>45313</v>
      </c>
      <c r="C562" t="s">
        <v>19</v>
      </c>
      <c r="D562" t="s">
        <v>20</v>
      </c>
      <c r="E562" t="s">
        <v>37</v>
      </c>
      <c r="F562" t="s">
        <v>1464</v>
      </c>
      <c r="G562" t="s">
        <v>1465</v>
      </c>
      <c r="H562" t="s">
        <v>65</v>
      </c>
      <c r="I562" t="s">
        <v>397</v>
      </c>
      <c r="J562">
        <v>20</v>
      </c>
      <c r="K562" s="1">
        <v>81423</v>
      </c>
      <c r="L562" s="1">
        <v>1628460</v>
      </c>
      <c r="M562">
        <v>0</v>
      </c>
      <c r="N562" s="10">
        <v>0</v>
      </c>
      <c r="O562" s="1">
        <f>Table1[[#This Row],[Total Sales NGN]]-(Table1[[#This Row],[Total Sales NGN]]*Table1[[#This Row],[Discount %2]])</f>
        <v>1628460</v>
      </c>
      <c r="P562" t="s">
        <v>26</v>
      </c>
      <c r="Q562">
        <v>2</v>
      </c>
      <c r="R562" t="s">
        <v>35</v>
      </c>
      <c r="S562">
        <v>200</v>
      </c>
      <c r="T562" s="1">
        <v>744194</v>
      </c>
    </row>
    <row r="563" spans="1:20" x14ac:dyDescent="0.3">
      <c r="A563" t="s">
        <v>1466</v>
      </c>
      <c r="B563" s="9">
        <v>45324</v>
      </c>
      <c r="C563" t="s">
        <v>19</v>
      </c>
      <c r="D563" t="s">
        <v>20</v>
      </c>
      <c r="E563" t="s">
        <v>21</v>
      </c>
      <c r="F563" t="s">
        <v>1467</v>
      </c>
      <c r="G563" t="s">
        <v>1468</v>
      </c>
      <c r="H563" t="s">
        <v>45</v>
      </c>
      <c r="I563" t="s">
        <v>74</v>
      </c>
      <c r="J563">
        <v>16</v>
      </c>
      <c r="K563" s="1">
        <v>21366</v>
      </c>
      <c r="L563" s="1">
        <v>341856</v>
      </c>
      <c r="M563">
        <v>15</v>
      </c>
      <c r="N563" s="10">
        <v>0.15</v>
      </c>
      <c r="O563" s="1">
        <f>Table1[[#This Row],[Total Sales NGN]]-(Table1[[#This Row],[Total Sales NGN]]*Table1[[#This Row],[Discount %2]])</f>
        <v>290577.59999999998</v>
      </c>
      <c r="P563" t="s">
        <v>57</v>
      </c>
      <c r="Q563" t="s">
        <v>27</v>
      </c>
      <c r="R563" t="s">
        <v>28</v>
      </c>
      <c r="S563">
        <v>92</v>
      </c>
      <c r="T563" s="1">
        <v>394393</v>
      </c>
    </row>
    <row r="564" spans="1:20" x14ac:dyDescent="0.3">
      <c r="A564" t="s">
        <v>1469</v>
      </c>
      <c r="B564" s="9">
        <v>45110</v>
      </c>
      <c r="C564" t="s">
        <v>19</v>
      </c>
      <c r="D564" t="s">
        <v>20</v>
      </c>
      <c r="E564" t="s">
        <v>37</v>
      </c>
      <c r="F564" t="s">
        <v>1293</v>
      </c>
      <c r="G564" t="s">
        <v>1470</v>
      </c>
      <c r="H564" t="s">
        <v>65</v>
      </c>
      <c r="I564" t="s">
        <v>78</v>
      </c>
      <c r="J564">
        <v>3</v>
      </c>
      <c r="K564" s="1">
        <v>30730</v>
      </c>
      <c r="L564" s="1">
        <v>92190</v>
      </c>
      <c r="M564">
        <v>20</v>
      </c>
      <c r="N564" s="10">
        <v>0.2</v>
      </c>
      <c r="O564" s="1">
        <f>Table1[[#This Row],[Total Sales NGN]]-(Table1[[#This Row],[Total Sales NGN]]*Table1[[#This Row],[Discount %2]])</f>
        <v>73752</v>
      </c>
      <c r="P564" t="s">
        <v>47</v>
      </c>
      <c r="Q564">
        <v>5</v>
      </c>
      <c r="R564" t="s">
        <v>28</v>
      </c>
      <c r="S564">
        <v>61</v>
      </c>
      <c r="T564" s="1">
        <v>313112</v>
      </c>
    </row>
    <row r="565" spans="1:20" x14ac:dyDescent="0.3">
      <c r="A565" t="s">
        <v>1471</v>
      </c>
      <c r="B565" s="9">
        <v>45493</v>
      </c>
      <c r="C565" t="s">
        <v>19</v>
      </c>
      <c r="D565" t="s">
        <v>20</v>
      </c>
      <c r="E565" t="s">
        <v>37</v>
      </c>
      <c r="F565" t="s">
        <v>1383</v>
      </c>
      <c r="G565" t="s">
        <v>27</v>
      </c>
      <c r="H565" t="s">
        <v>40</v>
      </c>
      <c r="I565" t="s">
        <v>106</v>
      </c>
      <c r="J565">
        <v>9</v>
      </c>
      <c r="K565" s="1">
        <v>6688</v>
      </c>
      <c r="L565" s="1">
        <v>60192</v>
      </c>
      <c r="M565">
        <v>0</v>
      </c>
      <c r="N565" s="10">
        <v>0</v>
      </c>
      <c r="O565" s="1">
        <f>Table1[[#This Row],[Total Sales NGN]]-(Table1[[#This Row],[Total Sales NGN]]*Table1[[#This Row],[Discount %2]])</f>
        <v>60192</v>
      </c>
      <c r="P565" t="s">
        <v>34</v>
      </c>
      <c r="Q565">
        <v>1</v>
      </c>
      <c r="R565" t="s">
        <v>35</v>
      </c>
      <c r="S565">
        <v>85</v>
      </c>
      <c r="T565" s="1">
        <v>1470487</v>
      </c>
    </row>
    <row r="566" spans="1:20" x14ac:dyDescent="0.3">
      <c r="A566" t="s">
        <v>1472</v>
      </c>
      <c r="B566" s="9">
        <v>45540</v>
      </c>
      <c r="C566" t="s">
        <v>19</v>
      </c>
      <c r="D566" t="s">
        <v>20</v>
      </c>
      <c r="E566" t="s">
        <v>21</v>
      </c>
      <c r="F566" t="s">
        <v>1473</v>
      </c>
      <c r="G566" t="s">
        <v>1474</v>
      </c>
      <c r="H566" t="s">
        <v>40</v>
      </c>
      <c r="I566" t="s">
        <v>171</v>
      </c>
      <c r="J566">
        <v>19</v>
      </c>
      <c r="K566" s="1">
        <v>2717</v>
      </c>
      <c r="L566" s="1">
        <v>51623</v>
      </c>
      <c r="M566">
        <v>0</v>
      </c>
      <c r="N566" s="10">
        <v>0</v>
      </c>
      <c r="O566" s="1">
        <f>Table1[[#This Row],[Total Sales NGN]]-(Table1[[#This Row],[Total Sales NGN]]*Table1[[#This Row],[Discount %2]])</f>
        <v>51623</v>
      </c>
      <c r="P566" t="s">
        <v>57</v>
      </c>
      <c r="Q566">
        <v>3</v>
      </c>
      <c r="R566" t="s">
        <v>35</v>
      </c>
      <c r="S566">
        <v>154</v>
      </c>
      <c r="T566" s="1">
        <v>1470487</v>
      </c>
    </row>
    <row r="567" spans="1:20" x14ac:dyDescent="0.3">
      <c r="A567" t="s">
        <v>1475</v>
      </c>
      <c r="B567" s="9">
        <v>45358</v>
      </c>
      <c r="C567" t="s">
        <v>19</v>
      </c>
      <c r="D567" t="s">
        <v>20</v>
      </c>
      <c r="E567" t="s">
        <v>53</v>
      </c>
      <c r="F567" t="s">
        <v>854</v>
      </c>
      <c r="G567" t="s">
        <v>1476</v>
      </c>
      <c r="H567" t="s">
        <v>40</v>
      </c>
      <c r="I567" t="s">
        <v>123</v>
      </c>
      <c r="J567">
        <v>1</v>
      </c>
      <c r="K567" s="1">
        <v>8380</v>
      </c>
      <c r="L567" s="1">
        <v>8380</v>
      </c>
      <c r="M567" t="s">
        <v>27</v>
      </c>
      <c r="N567" s="10">
        <v>0</v>
      </c>
      <c r="O567" s="1">
        <f>Table1[[#This Row],[Total Sales NGN]]-(Table1[[#This Row],[Total Sales NGN]]*Table1[[#This Row],[Discount %2]])</f>
        <v>8380</v>
      </c>
      <c r="P567" t="s">
        <v>34</v>
      </c>
      <c r="Q567">
        <v>1</v>
      </c>
      <c r="R567" t="s">
        <v>35</v>
      </c>
      <c r="S567">
        <v>169</v>
      </c>
      <c r="T567" s="1">
        <v>313112</v>
      </c>
    </row>
    <row r="568" spans="1:20" x14ac:dyDescent="0.3">
      <c r="A568" t="s">
        <v>1477</v>
      </c>
      <c r="B568" s="9">
        <v>45050</v>
      </c>
      <c r="C568" t="s">
        <v>19</v>
      </c>
      <c r="D568" t="s">
        <v>20</v>
      </c>
      <c r="E568" t="s">
        <v>37</v>
      </c>
      <c r="F568" t="s">
        <v>1293</v>
      </c>
      <c r="G568" t="s">
        <v>1478</v>
      </c>
      <c r="H568" t="s">
        <v>40</v>
      </c>
      <c r="I568" t="s">
        <v>137</v>
      </c>
      <c r="J568">
        <v>2</v>
      </c>
      <c r="K568" s="1">
        <v>8598</v>
      </c>
      <c r="L568" s="1">
        <v>17196</v>
      </c>
      <c r="M568">
        <v>0</v>
      </c>
      <c r="N568" s="10">
        <v>0</v>
      </c>
      <c r="O568" s="1">
        <f>Table1[[#This Row],[Total Sales NGN]]-(Table1[[#This Row],[Total Sales NGN]]*Table1[[#This Row],[Discount %2]])</f>
        <v>17196</v>
      </c>
      <c r="P568" t="s">
        <v>27</v>
      </c>
      <c r="Q568">
        <v>4</v>
      </c>
      <c r="R568" t="s">
        <v>28</v>
      </c>
      <c r="S568">
        <v>86</v>
      </c>
      <c r="T568" s="1">
        <v>744194</v>
      </c>
    </row>
    <row r="569" spans="1:20" x14ac:dyDescent="0.3">
      <c r="A569" t="s">
        <v>1479</v>
      </c>
      <c r="B569" s="9">
        <v>45321</v>
      </c>
      <c r="C569" t="s">
        <v>19</v>
      </c>
      <c r="D569" t="s">
        <v>20</v>
      </c>
      <c r="E569" t="s">
        <v>21</v>
      </c>
      <c r="F569" t="s">
        <v>1480</v>
      </c>
      <c r="G569" t="s">
        <v>1481</v>
      </c>
      <c r="H569" t="s">
        <v>32</v>
      </c>
      <c r="I569" t="s">
        <v>141</v>
      </c>
      <c r="J569">
        <v>6</v>
      </c>
      <c r="K569" s="1">
        <v>20929</v>
      </c>
      <c r="L569" s="1">
        <v>125574</v>
      </c>
      <c r="M569" t="s">
        <v>27</v>
      </c>
      <c r="N569" s="10">
        <v>0</v>
      </c>
      <c r="O569" s="1">
        <f>Table1[[#This Row],[Total Sales NGN]]-(Table1[[#This Row],[Total Sales NGN]]*Table1[[#This Row],[Discount %2]])</f>
        <v>125574</v>
      </c>
      <c r="P569" t="s">
        <v>57</v>
      </c>
      <c r="Q569">
        <v>2</v>
      </c>
      <c r="R569" t="s">
        <v>35</v>
      </c>
      <c r="S569">
        <v>64</v>
      </c>
      <c r="T569" s="1">
        <v>313112</v>
      </c>
    </row>
    <row r="570" spans="1:20" x14ac:dyDescent="0.3">
      <c r="A570" t="s">
        <v>1482</v>
      </c>
      <c r="B570" s="9">
        <v>45304</v>
      </c>
      <c r="C570" t="s">
        <v>19</v>
      </c>
      <c r="D570" t="s">
        <v>20</v>
      </c>
      <c r="E570" t="s">
        <v>37</v>
      </c>
      <c r="F570" t="s">
        <v>1383</v>
      </c>
      <c r="G570" t="s">
        <v>27</v>
      </c>
      <c r="H570" t="s">
        <v>65</v>
      </c>
      <c r="I570" t="s">
        <v>66</v>
      </c>
      <c r="J570">
        <v>6</v>
      </c>
      <c r="K570" s="1">
        <v>175704</v>
      </c>
      <c r="L570" s="1">
        <v>1054224</v>
      </c>
      <c r="M570">
        <v>20</v>
      </c>
      <c r="N570" s="10">
        <v>0.2</v>
      </c>
      <c r="O570" s="1">
        <f>Table1[[#This Row],[Total Sales NGN]]-(Table1[[#This Row],[Total Sales NGN]]*Table1[[#This Row],[Discount %2]])</f>
        <v>843379.19999999995</v>
      </c>
      <c r="P570" t="s">
        <v>26</v>
      </c>
      <c r="Q570">
        <v>1</v>
      </c>
      <c r="R570" t="s">
        <v>35</v>
      </c>
      <c r="S570">
        <v>114</v>
      </c>
      <c r="T570" s="1">
        <v>744194</v>
      </c>
    </row>
    <row r="571" spans="1:20" x14ac:dyDescent="0.3">
      <c r="A571" t="s">
        <v>1483</v>
      </c>
      <c r="B571" s="9">
        <v>45199</v>
      </c>
      <c r="C571" t="s">
        <v>19</v>
      </c>
      <c r="D571" t="s">
        <v>20</v>
      </c>
      <c r="E571" t="s">
        <v>21</v>
      </c>
      <c r="F571" t="s">
        <v>324</v>
      </c>
      <c r="G571" t="s">
        <v>1484</v>
      </c>
      <c r="H571" t="s">
        <v>40</v>
      </c>
      <c r="I571" t="s">
        <v>171</v>
      </c>
      <c r="J571">
        <v>1</v>
      </c>
      <c r="K571" s="1">
        <v>1563</v>
      </c>
      <c r="L571" s="1">
        <v>1563</v>
      </c>
      <c r="M571">
        <v>0</v>
      </c>
      <c r="N571" s="10">
        <v>0</v>
      </c>
      <c r="O571" s="1">
        <f>Table1[[#This Row],[Total Sales NGN]]-(Table1[[#This Row],[Total Sales NGN]]*Table1[[#This Row],[Discount %2]])</f>
        <v>1563</v>
      </c>
      <c r="P571" t="s">
        <v>26</v>
      </c>
      <c r="Q571">
        <v>4</v>
      </c>
      <c r="R571" t="s">
        <v>35</v>
      </c>
      <c r="S571">
        <v>62</v>
      </c>
      <c r="T571" s="1">
        <v>394393</v>
      </c>
    </row>
    <row r="572" spans="1:20" x14ac:dyDescent="0.3">
      <c r="A572" t="s">
        <v>1485</v>
      </c>
      <c r="B572" s="9">
        <v>45467</v>
      </c>
      <c r="C572" t="s">
        <v>19</v>
      </c>
      <c r="D572" t="s">
        <v>20</v>
      </c>
      <c r="E572" t="s">
        <v>37</v>
      </c>
      <c r="F572" t="s">
        <v>1486</v>
      </c>
      <c r="G572" t="s">
        <v>1487</v>
      </c>
      <c r="H572" t="s">
        <v>24</v>
      </c>
      <c r="I572" t="s">
        <v>61</v>
      </c>
      <c r="J572">
        <v>14</v>
      </c>
      <c r="K572" s="1">
        <v>274788</v>
      </c>
      <c r="L572" s="1">
        <v>3847032</v>
      </c>
      <c r="M572">
        <v>20</v>
      </c>
      <c r="N572" s="10">
        <v>0.2</v>
      </c>
      <c r="O572" s="1">
        <f>Table1[[#This Row],[Total Sales NGN]]-(Table1[[#This Row],[Total Sales NGN]]*Table1[[#This Row],[Discount %2]])</f>
        <v>3077625.6</v>
      </c>
      <c r="P572" t="s">
        <v>57</v>
      </c>
      <c r="Q572">
        <v>4</v>
      </c>
      <c r="R572" t="s">
        <v>27</v>
      </c>
      <c r="S572">
        <v>74</v>
      </c>
      <c r="T572" s="1">
        <v>394393</v>
      </c>
    </row>
    <row r="573" spans="1:20" x14ac:dyDescent="0.3">
      <c r="A573" t="s">
        <v>1488</v>
      </c>
      <c r="B573" s="9">
        <v>45178</v>
      </c>
      <c r="C573" t="s">
        <v>19</v>
      </c>
      <c r="D573" t="s">
        <v>20</v>
      </c>
      <c r="E573" t="s">
        <v>21</v>
      </c>
      <c r="F573" t="s">
        <v>513</v>
      </c>
      <c r="G573" t="s">
        <v>27</v>
      </c>
      <c r="H573" t="s">
        <v>45</v>
      </c>
      <c r="I573" t="s">
        <v>98</v>
      </c>
      <c r="J573">
        <v>4</v>
      </c>
      <c r="K573" s="1">
        <v>41320</v>
      </c>
      <c r="L573" s="1">
        <v>165280</v>
      </c>
      <c r="M573">
        <v>5</v>
      </c>
      <c r="N573" s="10">
        <v>0.05</v>
      </c>
      <c r="O573" s="1">
        <f>Table1[[#This Row],[Total Sales NGN]]-(Table1[[#This Row],[Total Sales NGN]]*Table1[[#This Row],[Discount %2]])</f>
        <v>157016</v>
      </c>
      <c r="P573" t="s">
        <v>27</v>
      </c>
      <c r="Q573">
        <v>2</v>
      </c>
      <c r="R573" t="s">
        <v>35</v>
      </c>
      <c r="S573">
        <v>176</v>
      </c>
      <c r="T573" s="1">
        <v>394393</v>
      </c>
    </row>
    <row r="574" spans="1:20" x14ac:dyDescent="0.3">
      <c r="A574" t="s">
        <v>1489</v>
      </c>
      <c r="B574" s="9">
        <v>45381</v>
      </c>
      <c r="C574" t="s">
        <v>19</v>
      </c>
      <c r="D574" t="s">
        <v>20</v>
      </c>
      <c r="E574" t="s">
        <v>37</v>
      </c>
      <c r="F574" t="s">
        <v>1083</v>
      </c>
      <c r="G574" t="s">
        <v>1490</v>
      </c>
      <c r="H574" t="s">
        <v>40</v>
      </c>
      <c r="I574" t="s">
        <v>51</v>
      </c>
      <c r="J574">
        <v>6</v>
      </c>
      <c r="K574" s="1">
        <v>11721</v>
      </c>
      <c r="L574" s="1">
        <v>70326</v>
      </c>
      <c r="M574" t="s">
        <v>27</v>
      </c>
      <c r="N574" s="10">
        <v>0</v>
      </c>
      <c r="O574" s="1">
        <f>Table1[[#This Row],[Total Sales NGN]]-(Table1[[#This Row],[Total Sales NGN]]*Table1[[#This Row],[Discount %2]])</f>
        <v>70326</v>
      </c>
      <c r="P574" t="s">
        <v>34</v>
      </c>
      <c r="Q574">
        <v>4</v>
      </c>
      <c r="R574" t="s">
        <v>35</v>
      </c>
      <c r="S574">
        <v>24</v>
      </c>
      <c r="T574" s="1">
        <v>394393</v>
      </c>
    </row>
    <row r="575" spans="1:20" x14ac:dyDescent="0.3">
      <c r="A575" t="s">
        <v>1491</v>
      </c>
      <c r="B575" s="9">
        <v>45480</v>
      </c>
      <c r="C575" t="s">
        <v>19</v>
      </c>
      <c r="D575" t="s">
        <v>20</v>
      </c>
      <c r="E575" t="s">
        <v>37</v>
      </c>
      <c r="F575" t="s">
        <v>563</v>
      </c>
      <c r="G575" t="s">
        <v>1492</v>
      </c>
      <c r="H575" t="s">
        <v>24</v>
      </c>
      <c r="I575" t="s">
        <v>161</v>
      </c>
      <c r="J575">
        <v>18</v>
      </c>
      <c r="K575" s="1">
        <v>173882</v>
      </c>
      <c r="L575" s="1">
        <v>3129876</v>
      </c>
      <c r="M575">
        <v>5</v>
      </c>
      <c r="N575" s="10">
        <v>0.05</v>
      </c>
      <c r="O575" s="1">
        <f>Table1[[#This Row],[Total Sales NGN]]-(Table1[[#This Row],[Total Sales NGN]]*Table1[[#This Row],[Discount %2]])</f>
        <v>2973382.2</v>
      </c>
      <c r="P575" t="s">
        <v>27</v>
      </c>
      <c r="Q575">
        <v>1</v>
      </c>
      <c r="R575" t="s">
        <v>35</v>
      </c>
      <c r="S575">
        <v>77</v>
      </c>
      <c r="T575" s="1">
        <v>458369</v>
      </c>
    </row>
    <row r="576" spans="1:20" x14ac:dyDescent="0.3">
      <c r="A576" t="s">
        <v>1493</v>
      </c>
      <c r="B576" s="9">
        <v>45193</v>
      </c>
      <c r="C576" t="s">
        <v>19</v>
      </c>
      <c r="D576" t="s">
        <v>20</v>
      </c>
      <c r="E576" t="s">
        <v>37</v>
      </c>
      <c r="F576" t="s">
        <v>84</v>
      </c>
      <c r="G576" t="s">
        <v>1494</v>
      </c>
      <c r="H576" t="s">
        <v>45</v>
      </c>
      <c r="I576" t="s">
        <v>98</v>
      </c>
      <c r="J576">
        <v>16</v>
      </c>
      <c r="K576" s="1">
        <v>22181</v>
      </c>
      <c r="L576" s="1">
        <v>354896</v>
      </c>
      <c r="M576">
        <v>0</v>
      </c>
      <c r="N576" s="10">
        <v>0</v>
      </c>
      <c r="O576" s="1">
        <f>Table1[[#This Row],[Total Sales NGN]]-(Table1[[#This Row],[Total Sales NGN]]*Table1[[#This Row],[Discount %2]])</f>
        <v>354896</v>
      </c>
      <c r="P576" t="s">
        <v>47</v>
      </c>
      <c r="Q576">
        <v>5</v>
      </c>
      <c r="R576" t="s">
        <v>35</v>
      </c>
      <c r="S576">
        <v>133</v>
      </c>
      <c r="T576" s="1">
        <v>744194</v>
      </c>
    </row>
    <row r="577" spans="1:20" x14ac:dyDescent="0.3">
      <c r="A577" t="s">
        <v>1495</v>
      </c>
      <c r="B577" s="9">
        <v>45546</v>
      </c>
      <c r="C577" t="s">
        <v>19</v>
      </c>
      <c r="D577" t="s">
        <v>20</v>
      </c>
      <c r="E577" t="s">
        <v>21</v>
      </c>
      <c r="F577" t="s">
        <v>1293</v>
      </c>
      <c r="G577" t="s">
        <v>1496</v>
      </c>
      <c r="H577" t="s">
        <v>40</v>
      </c>
      <c r="I577" t="s">
        <v>41</v>
      </c>
      <c r="J577">
        <v>4</v>
      </c>
      <c r="K577" s="1">
        <v>5029</v>
      </c>
      <c r="L577" s="1">
        <v>20116</v>
      </c>
      <c r="M577">
        <v>5</v>
      </c>
      <c r="N577" s="10">
        <v>0.05</v>
      </c>
      <c r="O577" s="1">
        <f>Table1[[#This Row],[Total Sales NGN]]-(Table1[[#This Row],[Total Sales NGN]]*Table1[[#This Row],[Discount %2]])</f>
        <v>19110.2</v>
      </c>
      <c r="P577" t="s">
        <v>27</v>
      </c>
      <c r="Q577">
        <v>5</v>
      </c>
      <c r="R577" t="s">
        <v>28</v>
      </c>
      <c r="S577">
        <v>28</v>
      </c>
      <c r="T577" s="1">
        <v>394393</v>
      </c>
    </row>
    <row r="578" spans="1:20" x14ac:dyDescent="0.3">
      <c r="A578" t="s">
        <v>1497</v>
      </c>
      <c r="B578" s="9">
        <v>45637</v>
      </c>
      <c r="C578" t="s">
        <v>19</v>
      </c>
      <c r="D578" t="s">
        <v>20</v>
      </c>
      <c r="E578" t="s">
        <v>37</v>
      </c>
      <c r="F578" t="s">
        <v>100</v>
      </c>
      <c r="G578" t="s">
        <v>1498</v>
      </c>
      <c r="H578" t="s">
        <v>45</v>
      </c>
      <c r="I578" t="s">
        <v>82</v>
      </c>
      <c r="J578">
        <v>17</v>
      </c>
      <c r="K578" s="1">
        <v>43497</v>
      </c>
      <c r="L578" s="1">
        <v>739449</v>
      </c>
      <c r="M578">
        <v>15</v>
      </c>
      <c r="N578" s="10">
        <v>0.15</v>
      </c>
      <c r="O578" s="1">
        <f>Table1[[#This Row],[Total Sales NGN]]-(Table1[[#This Row],[Total Sales NGN]]*Table1[[#This Row],[Discount %2]])</f>
        <v>628531.65</v>
      </c>
      <c r="P578" t="s">
        <v>27</v>
      </c>
      <c r="Q578">
        <v>3</v>
      </c>
      <c r="R578" t="s">
        <v>35</v>
      </c>
      <c r="S578">
        <v>67</v>
      </c>
      <c r="T578" s="1">
        <v>1470487</v>
      </c>
    </row>
    <row r="579" spans="1:20" x14ac:dyDescent="0.3">
      <c r="A579" t="s">
        <v>1499</v>
      </c>
      <c r="B579" s="9">
        <v>45380</v>
      </c>
      <c r="C579" t="s">
        <v>19</v>
      </c>
      <c r="D579" t="s">
        <v>20</v>
      </c>
      <c r="E579" t="s">
        <v>37</v>
      </c>
      <c r="F579" t="s">
        <v>1500</v>
      </c>
      <c r="G579" t="s">
        <v>1501</v>
      </c>
      <c r="H579" t="s">
        <v>45</v>
      </c>
      <c r="I579" t="s">
        <v>98</v>
      </c>
      <c r="J579">
        <v>17</v>
      </c>
      <c r="K579" s="1">
        <v>42210</v>
      </c>
      <c r="L579" s="1">
        <v>717570</v>
      </c>
      <c r="M579" t="s">
        <v>27</v>
      </c>
      <c r="N579" s="10">
        <v>0</v>
      </c>
      <c r="O579" s="1">
        <f>Table1[[#This Row],[Total Sales NGN]]-(Table1[[#This Row],[Total Sales NGN]]*Table1[[#This Row],[Discount %2]])</f>
        <v>717570</v>
      </c>
      <c r="P579" t="s">
        <v>57</v>
      </c>
      <c r="Q579">
        <v>3</v>
      </c>
      <c r="R579" t="s">
        <v>35</v>
      </c>
      <c r="S579">
        <v>168</v>
      </c>
      <c r="T579" s="1">
        <v>313112</v>
      </c>
    </row>
    <row r="580" spans="1:20" x14ac:dyDescent="0.3">
      <c r="A580" t="s">
        <v>1502</v>
      </c>
      <c r="B580" s="9">
        <v>45412</v>
      </c>
      <c r="C580" t="s">
        <v>19</v>
      </c>
      <c r="D580" t="s">
        <v>20</v>
      </c>
      <c r="E580" t="s">
        <v>53</v>
      </c>
      <c r="F580" t="s">
        <v>1503</v>
      </c>
      <c r="G580" t="s">
        <v>27</v>
      </c>
      <c r="H580" t="s">
        <v>32</v>
      </c>
      <c r="I580" t="s">
        <v>95</v>
      </c>
      <c r="J580">
        <v>18</v>
      </c>
      <c r="K580" s="1">
        <v>6145</v>
      </c>
      <c r="L580" s="1">
        <v>110610</v>
      </c>
      <c r="M580">
        <v>0</v>
      </c>
      <c r="N580" s="10">
        <v>0</v>
      </c>
      <c r="O580" s="1">
        <f>Table1[[#This Row],[Total Sales NGN]]-(Table1[[#This Row],[Total Sales NGN]]*Table1[[#This Row],[Discount %2]])</f>
        <v>110610</v>
      </c>
      <c r="P580" t="s">
        <v>27</v>
      </c>
      <c r="Q580">
        <v>1</v>
      </c>
      <c r="R580" t="s">
        <v>35</v>
      </c>
      <c r="S580">
        <v>59</v>
      </c>
      <c r="T580" s="1">
        <v>394393</v>
      </c>
    </row>
    <row r="581" spans="1:20" x14ac:dyDescent="0.3">
      <c r="A581" t="s">
        <v>1504</v>
      </c>
      <c r="B581" s="9">
        <v>45350</v>
      </c>
      <c r="C581" t="s">
        <v>19</v>
      </c>
      <c r="D581" t="s">
        <v>20</v>
      </c>
      <c r="E581" t="s">
        <v>21</v>
      </c>
      <c r="F581" t="s">
        <v>736</v>
      </c>
      <c r="G581" t="s">
        <v>27</v>
      </c>
      <c r="H581" t="s">
        <v>40</v>
      </c>
      <c r="I581" t="s">
        <v>106</v>
      </c>
      <c r="J581">
        <v>19</v>
      </c>
      <c r="K581" s="1">
        <v>10349</v>
      </c>
      <c r="L581" s="1">
        <v>196631</v>
      </c>
      <c r="M581">
        <v>20</v>
      </c>
      <c r="N581" s="10">
        <v>0.2</v>
      </c>
      <c r="O581" s="1">
        <f>Table1[[#This Row],[Total Sales NGN]]-(Table1[[#This Row],[Total Sales NGN]]*Table1[[#This Row],[Discount %2]])</f>
        <v>157304.79999999999</v>
      </c>
      <c r="P581" t="s">
        <v>47</v>
      </c>
      <c r="Q581">
        <v>5</v>
      </c>
      <c r="R581" t="s">
        <v>28</v>
      </c>
      <c r="S581">
        <v>121</v>
      </c>
      <c r="T581" s="1">
        <v>1470487</v>
      </c>
    </row>
    <row r="582" spans="1:20" x14ac:dyDescent="0.3">
      <c r="A582" t="s">
        <v>1505</v>
      </c>
      <c r="B582" s="9">
        <v>45627</v>
      </c>
      <c r="C582" t="s">
        <v>19</v>
      </c>
      <c r="D582" t="s">
        <v>20</v>
      </c>
      <c r="E582" t="s">
        <v>21</v>
      </c>
      <c r="F582" t="s">
        <v>781</v>
      </c>
      <c r="G582" t="s">
        <v>1506</v>
      </c>
      <c r="H582" t="s">
        <v>24</v>
      </c>
      <c r="I582" t="s">
        <v>152</v>
      </c>
      <c r="J582">
        <v>16</v>
      </c>
      <c r="K582" s="1">
        <v>48095</v>
      </c>
      <c r="L582" s="1">
        <v>769520</v>
      </c>
      <c r="M582">
        <v>15</v>
      </c>
      <c r="N582" s="10">
        <v>0.15</v>
      </c>
      <c r="O582" s="1">
        <f>Table1[[#This Row],[Total Sales NGN]]-(Table1[[#This Row],[Total Sales NGN]]*Table1[[#This Row],[Discount %2]])</f>
        <v>654092</v>
      </c>
      <c r="P582" t="s">
        <v>47</v>
      </c>
      <c r="Q582">
        <v>5</v>
      </c>
      <c r="R582" t="s">
        <v>35</v>
      </c>
      <c r="S582">
        <v>194</v>
      </c>
      <c r="T582" s="1">
        <v>313112</v>
      </c>
    </row>
    <row r="583" spans="1:20" x14ac:dyDescent="0.3">
      <c r="A583" t="s">
        <v>1507</v>
      </c>
      <c r="B583" s="9">
        <v>45070</v>
      </c>
      <c r="C583" t="s">
        <v>19</v>
      </c>
      <c r="D583" t="s">
        <v>20</v>
      </c>
      <c r="E583" t="s">
        <v>37</v>
      </c>
      <c r="F583" t="s">
        <v>803</v>
      </c>
      <c r="G583" t="s">
        <v>1508</v>
      </c>
      <c r="H583" t="s">
        <v>45</v>
      </c>
      <c r="I583" t="s">
        <v>181</v>
      </c>
      <c r="J583">
        <v>2</v>
      </c>
      <c r="K583" s="1">
        <v>42939</v>
      </c>
      <c r="L583" s="1">
        <v>85878</v>
      </c>
      <c r="M583" t="s">
        <v>27</v>
      </c>
      <c r="N583" s="10">
        <v>0</v>
      </c>
      <c r="O583" s="1">
        <f>Table1[[#This Row],[Total Sales NGN]]-(Table1[[#This Row],[Total Sales NGN]]*Table1[[#This Row],[Discount %2]])</f>
        <v>85878</v>
      </c>
      <c r="P583" t="s">
        <v>57</v>
      </c>
      <c r="Q583">
        <v>4</v>
      </c>
      <c r="R583" t="s">
        <v>28</v>
      </c>
      <c r="S583">
        <v>118</v>
      </c>
      <c r="T583" s="1">
        <v>458369</v>
      </c>
    </row>
    <row r="584" spans="1:20" x14ac:dyDescent="0.3">
      <c r="A584" t="s">
        <v>1509</v>
      </c>
      <c r="B584" s="9">
        <v>45566</v>
      </c>
      <c r="C584" t="s">
        <v>19</v>
      </c>
      <c r="D584" t="s">
        <v>20</v>
      </c>
      <c r="E584" t="s">
        <v>21</v>
      </c>
      <c r="F584" t="s">
        <v>1510</v>
      </c>
      <c r="G584" t="s">
        <v>1511</v>
      </c>
      <c r="H584" t="s">
        <v>45</v>
      </c>
      <c r="I584" t="s">
        <v>82</v>
      </c>
      <c r="J584">
        <v>12</v>
      </c>
      <c r="K584" s="1">
        <v>19441</v>
      </c>
      <c r="L584" s="1">
        <v>233292</v>
      </c>
      <c r="M584">
        <v>20</v>
      </c>
      <c r="N584" s="10">
        <v>0.2</v>
      </c>
      <c r="O584" s="1">
        <f>Table1[[#This Row],[Total Sales NGN]]-(Table1[[#This Row],[Total Sales NGN]]*Table1[[#This Row],[Discount %2]])</f>
        <v>186633.60000000001</v>
      </c>
      <c r="P584" t="s">
        <v>26</v>
      </c>
      <c r="Q584">
        <v>5</v>
      </c>
      <c r="R584" t="s">
        <v>28</v>
      </c>
      <c r="S584">
        <v>161</v>
      </c>
      <c r="T584" s="1">
        <v>394393</v>
      </c>
    </row>
    <row r="585" spans="1:20" x14ac:dyDescent="0.3">
      <c r="A585" t="s">
        <v>1512</v>
      </c>
      <c r="B585" s="9">
        <v>45343</v>
      </c>
      <c r="C585" t="s">
        <v>19</v>
      </c>
      <c r="D585" t="s">
        <v>20</v>
      </c>
      <c r="E585" t="s">
        <v>21</v>
      </c>
      <c r="F585" t="s">
        <v>1262</v>
      </c>
      <c r="G585" t="s">
        <v>1513</v>
      </c>
      <c r="H585" t="s">
        <v>32</v>
      </c>
      <c r="I585" t="s">
        <v>237</v>
      </c>
      <c r="J585">
        <v>18</v>
      </c>
      <c r="K585" s="1">
        <v>24584</v>
      </c>
      <c r="L585" s="1">
        <v>442512</v>
      </c>
      <c r="M585">
        <v>15</v>
      </c>
      <c r="N585" s="10">
        <v>0.15</v>
      </c>
      <c r="O585" s="1">
        <f>Table1[[#This Row],[Total Sales NGN]]-(Table1[[#This Row],[Total Sales NGN]]*Table1[[#This Row],[Discount %2]])</f>
        <v>376135.2</v>
      </c>
      <c r="P585" t="s">
        <v>57</v>
      </c>
      <c r="Q585">
        <v>4</v>
      </c>
      <c r="R585" t="s">
        <v>35</v>
      </c>
      <c r="S585">
        <v>25</v>
      </c>
      <c r="T585" s="1">
        <v>313112</v>
      </c>
    </row>
    <row r="586" spans="1:20" x14ac:dyDescent="0.3">
      <c r="A586" t="s">
        <v>1514</v>
      </c>
      <c r="B586" s="9">
        <v>45489</v>
      </c>
      <c r="C586" t="s">
        <v>19</v>
      </c>
      <c r="D586" t="s">
        <v>20</v>
      </c>
      <c r="E586" t="s">
        <v>21</v>
      </c>
      <c r="F586" t="s">
        <v>1031</v>
      </c>
      <c r="G586" t="s">
        <v>1515</v>
      </c>
      <c r="H586" t="s">
        <v>24</v>
      </c>
      <c r="I586" t="s">
        <v>61</v>
      </c>
      <c r="J586">
        <v>3</v>
      </c>
      <c r="K586" s="1">
        <v>184493</v>
      </c>
      <c r="L586" s="1">
        <v>553479</v>
      </c>
      <c r="M586">
        <v>20</v>
      </c>
      <c r="N586" s="10">
        <v>0.2</v>
      </c>
      <c r="O586" s="1">
        <f>Table1[[#This Row],[Total Sales NGN]]-(Table1[[#This Row],[Total Sales NGN]]*Table1[[#This Row],[Discount %2]])</f>
        <v>442783.2</v>
      </c>
      <c r="P586" t="s">
        <v>47</v>
      </c>
      <c r="Q586">
        <v>5</v>
      </c>
      <c r="R586" t="s">
        <v>35</v>
      </c>
      <c r="S586">
        <v>97</v>
      </c>
      <c r="T586" s="1">
        <v>313112</v>
      </c>
    </row>
    <row r="587" spans="1:20" x14ac:dyDescent="0.3">
      <c r="A587" t="s">
        <v>1516</v>
      </c>
      <c r="B587" s="9">
        <v>44960</v>
      </c>
      <c r="C587" t="s">
        <v>19</v>
      </c>
      <c r="D587" t="s">
        <v>20</v>
      </c>
      <c r="E587" t="s">
        <v>37</v>
      </c>
      <c r="F587" t="s">
        <v>1517</v>
      </c>
      <c r="G587" t="s">
        <v>1518</v>
      </c>
      <c r="H587" t="s">
        <v>45</v>
      </c>
      <c r="I587" t="s">
        <v>98</v>
      </c>
      <c r="J587">
        <v>18</v>
      </c>
      <c r="K587" s="1">
        <v>10378</v>
      </c>
      <c r="L587" s="1">
        <v>186804</v>
      </c>
      <c r="M587">
        <v>15</v>
      </c>
      <c r="N587" s="10">
        <v>0.15</v>
      </c>
      <c r="O587" s="1">
        <f>Table1[[#This Row],[Total Sales NGN]]-(Table1[[#This Row],[Total Sales NGN]]*Table1[[#This Row],[Discount %2]])</f>
        <v>158783.4</v>
      </c>
      <c r="P587" t="s">
        <v>57</v>
      </c>
      <c r="Q587">
        <v>3</v>
      </c>
      <c r="R587" t="s">
        <v>35</v>
      </c>
      <c r="S587">
        <v>38</v>
      </c>
      <c r="T587" s="1">
        <v>458369</v>
      </c>
    </row>
    <row r="588" spans="1:20" x14ac:dyDescent="0.3">
      <c r="A588" t="s">
        <v>1519</v>
      </c>
      <c r="B588" s="9">
        <v>45380</v>
      </c>
      <c r="C588" t="s">
        <v>19</v>
      </c>
      <c r="D588" t="s">
        <v>20</v>
      </c>
      <c r="E588" t="s">
        <v>37</v>
      </c>
      <c r="F588" t="s">
        <v>631</v>
      </c>
      <c r="G588" t="s">
        <v>1520</v>
      </c>
      <c r="H588" t="s">
        <v>45</v>
      </c>
      <c r="I588" t="s">
        <v>181</v>
      </c>
      <c r="J588">
        <v>11</v>
      </c>
      <c r="K588" s="1">
        <v>21459</v>
      </c>
      <c r="L588" s="1">
        <v>236049</v>
      </c>
      <c r="M588">
        <v>20</v>
      </c>
      <c r="N588" s="10">
        <v>0.2</v>
      </c>
      <c r="O588" s="1">
        <f>Table1[[#This Row],[Total Sales NGN]]-(Table1[[#This Row],[Total Sales NGN]]*Table1[[#This Row],[Discount %2]])</f>
        <v>188839.2</v>
      </c>
      <c r="P588" t="s">
        <v>57</v>
      </c>
      <c r="Q588">
        <v>4</v>
      </c>
      <c r="R588" t="s">
        <v>35</v>
      </c>
      <c r="S588">
        <v>119</v>
      </c>
      <c r="T588" s="1">
        <v>394393</v>
      </c>
    </row>
    <row r="589" spans="1:20" x14ac:dyDescent="0.3">
      <c r="A589" t="s">
        <v>1521</v>
      </c>
      <c r="B589" s="9">
        <v>45149</v>
      </c>
      <c r="C589" t="s">
        <v>19</v>
      </c>
      <c r="D589" t="s">
        <v>20</v>
      </c>
      <c r="E589" t="s">
        <v>21</v>
      </c>
      <c r="F589" t="s">
        <v>119</v>
      </c>
      <c r="G589" t="s">
        <v>1522</v>
      </c>
      <c r="H589" t="s">
        <v>40</v>
      </c>
      <c r="I589" t="s">
        <v>70</v>
      </c>
      <c r="J589">
        <v>8</v>
      </c>
      <c r="K589" s="1">
        <v>10395</v>
      </c>
      <c r="L589" s="1">
        <v>83160</v>
      </c>
      <c r="M589" t="s">
        <v>27</v>
      </c>
      <c r="N589" s="10">
        <v>0</v>
      </c>
      <c r="O589" s="1">
        <f>Table1[[#This Row],[Total Sales NGN]]-(Table1[[#This Row],[Total Sales NGN]]*Table1[[#This Row],[Discount %2]])</f>
        <v>83160</v>
      </c>
      <c r="P589" t="s">
        <v>26</v>
      </c>
      <c r="Q589">
        <v>4</v>
      </c>
      <c r="R589" t="s">
        <v>35</v>
      </c>
      <c r="S589">
        <v>147</v>
      </c>
      <c r="T589" s="1">
        <v>1470487</v>
      </c>
    </row>
    <row r="590" spans="1:20" x14ac:dyDescent="0.3">
      <c r="A590" t="s">
        <v>1523</v>
      </c>
      <c r="B590" s="9">
        <v>44934</v>
      </c>
      <c r="C590" t="s">
        <v>19</v>
      </c>
      <c r="D590" t="s">
        <v>20</v>
      </c>
      <c r="E590" t="s">
        <v>21</v>
      </c>
      <c r="F590" t="s">
        <v>967</v>
      </c>
      <c r="G590" t="s">
        <v>1524</v>
      </c>
      <c r="H590" t="s">
        <v>32</v>
      </c>
      <c r="I590" t="s">
        <v>113</v>
      </c>
      <c r="J590">
        <v>14</v>
      </c>
      <c r="K590" s="1">
        <v>7040</v>
      </c>
      <c r="L590" s="1">
        <v>98560</v>
      </c>
      <c r="M590">
        <v>5</v>
      </c>
      <c r="N590" s="10">
        <v>0.05</v>
      </c>
      <c r="O590" s="1">
        <f>Table1[[#This Row],[Total Sales NGN]]-(Table1[[#This Row],[Total Sales NGN]]*Table1[[#This Row],[Discount %2]])</f>
        <v>93632</v>
      </c>
      <c r="P590" t="s">
        <v>27</v>
      </c>
      <c r="Q590">
        <v>2</v>
      </c>
      <c r="R590" t="s">
        <v>35</v>
      </c>
      <c r="S590">
        <v>59</v>
      </c>
      <c r="T590" s="1">
        <v>313112</v>
      </c>
    </row>
    <row r="591" spans="1:20" x14ac:dyDescent="0.3">
      <c r="A591" t="s">
        <v>1525</v>
      </c>
      <c r="B591" s="9">
        <v>45242</v>
      </c>
      <c r="C591" t="s">
        <v>19</v>
      </c>
      <c r="D591" t="s">
        <v>20</v>
      </c>
      <c r="E591" t="s">
        <v>37</v>
      </c>
      <c r="F591" t="s">
        <v>43</v>
      </c>
      <c r="G591" t="s">
        <v>1526</v>
      </c>
      <c r="H591" t="s">
        <v>24</v>
      </c>
      <c r="I591" t="s">
        <v>61</v>
      </c>
      <c r="J591">
        <v>1</v>
      </c>
      <c r="K591" s="1">
        <v>275773</v>
      </c>
      <c r="L591" s="1">
        <v>275773</v>
      </c>
      <c r="M591">
        <v>10</v>
      </c>
      <c r="N591" s="10">
        <v>0.1</v>
      </c>
      <c r="O591" s="1">
        <f>Table1[[#This Row],[Total Sales NGN]]-(Table1[[#This Row],[Total Sales NGN]]*Table1[[#This Row],[Discount %2]])</f>
        <v>248195.7</v>
      </c>
      <c r="P591" t="s">
        <v>34</v>
      </c>
      <c r="Q591">
        <v>3</v>
      </c>
      <c r="R591" t="s">
        <v>28</v>
      </c>
      <c r="S591">
        <v>24</v>
      </c>
      <c r="T591" s="1">
        <v>313112</v>
      </c>
    </row>
    <row r="592" spans="1:20" x14ac:dyDescent="0.3">
      <c r="A592" t="s">
        <v>1527</v>
      </c>
      <c r="B592" s="9">
        <v>45371</v>
      </c>
      <c r="C592" t="s">
        <v>19</v>
      </c>
      <c r="D592" t="s">
        <v>20</v>
      </c>
      <c r="E592" t="s">
        <v>37</v>
      </c>
      <c r="F592" t="s">
        <v>319</v>
      </c>
      <c r="G592" t="s">
        <v>1528</v>
      </c>
      <c r="H592" t="s">
        <v>65</v>
      </c>
      <c r="I592" t="s">
        <v>102</v>
      </c>
      <c r="J592">
        <v>3</v>
      </c>
      <c r="K592" s="1">
        <v>166656</v>
      </c>
      <c r="L592" s="1">
        <v>499968</v>
      </c>
      <c r="M592">
        <v>0</v>
      </c>
      <c r="N592" s="10">
        <v>0</v>
      </c>
      <c r="O592" s="1">
        <f>Table1[[#This Row],[Total Sales NGN]]-(Table1[[#This Row],[Total Sales NGN]]*Table1[[#This Row],[Discount %2]])</f>
        <v>499968</v>
      </c>
      <c r="P592" t="s">
        <v>57</v>
      </c>
      <c r="Q592">
        <v>3</v>
      </c>
      <c r="R592" t="s">
        <v>35</v>
      </c>
      <c r="S592">
        <v>120</v>
      </c>
      <c r="T592" s="1">
        <v>458369</v>
      </c>
    </row>
    <row r="593" spans="1:20" x14ac:dyDescent="0.3">
      <c r="A593" t="s">
        <v>1529</v>
      </c>
      <c r="B593" s="9">
        <v>45305</v>
      </c>
      <c r="C593" t="s">
        <v>19</v>
      </c>
      <c r="D593" t="s">
        <v>20</v>
      </c>
      <c r="E593" t="s">
        <v>37</v>
      </c>
      <c r="F593" t="s">
        <v>691</v>
      </c>
      <c r="G593" t="s">
        <v>1530</v>
      </c>
      <c r="H593" t="s">
        <v>65</v>
      </c>
      <c r="I593" t="s">
        <v>289</v>
      </c>
      <c r="J593">
        <v>1</v>
      </c>
      <c r="K593" s="1">
        <v>95943</v>
      </c>
      <c r="L593" s="1">
        <v>95943</v>
      </c>
      <c r="M593">
        <v>10</v>
      </c>
      <c r="N593" s="10">
        <v>0.1</v>
      </c>
      <c r="O593" s="1">
        <f>Table1[[#This Row],[Total Sales NGN]]-(Table1[[#This Row],[Total Sales NGN]]*Table1[[#This Row],[Discount %2]])</f>
        <v>86348.7</v>
      </c>
      <c r="P593" t="s">
        <v>26</v>
      </c>
      <c r="Q593">
        <v>6</v>
      </c>
      <c r="R593" t="s">
        <v>35</v>
      </c>
      <c r="S593">
        <v>79</v>
      </c>
      <c r="T593" s="1">
        <v>1470487</v>
      </c>
    </row>
    <row r="594" spans="1:20" x14ac:dyDescent="0.3">
      <c r="A594" t="s">
        <v>1531</v>
      </c>
      <c r="B594" s="9">
        <v>45111</v>
      </c>
      <c r="C594" t="s">
        <v>19</v>
      </c>
      <c r="D594" t="s">
        <v>20</v>
      </c>
      <c r="E594" t="s">
        <v>37</v>
      </c>
      <c r="F594" t="s">
        <v>335</v>
      </c>
      <c r="G594" t="s">
        <v>1532</v>
      </c>
      <c r="H594" t="s">
        <v>32</v>
      </c>
      <c r="I594" t="s">
        <v>237</v>
      </c>
      <c r="J594">
        <v>17</v>
      </c>
      <c r="K594" s="1">
        <v>13413</v>
      </c>
      <c r="L594" s="1">
        <v>228021</v>
      </c>
      <c r="M594">
        <v>0</v>
      </c>
      <c r="N594" s="10">
        <v>0</v>
      </c>
      <c r="O594" s="1">
        <f>Table1[[#This Row],[Total Sales NGN]]-(Table1[[#This Row],[Total Sales NGN]]*Table1[[#This Row],[Discount %2]])</f>
        <v>228021</v>
      </c>
      <c r="P594" t="s">
        <v>34</v>
      </c>
      <c r="Q594">
        <v>5</v>
      </c>
      <c r="R594" t="s">
        <v>35</v>
      </c>
      <c r="S594">
        <v>165</v>
      </c>
      <c r="T594" s="1">
        <v>313112</v>
      </c>
    </row>
    <row r="595" spans="1:20" x14ac:dyDescent="0.3">
      <c r="A595" t="s">
        <v>1533</v>
      </c>
      <c r="B595" s="9">
        <v>45323</v>
      </c>
      <c r="C595" t="s">
        <v>19</v>
      </c>
      <c r="D595" t="s">
        <v>20</v>
      </c>
      <c r="E595" t="s">
        <v>37</v>
      </c>
      <c r="F595" t="s">
        <v>1534</v>
      </c>
      <c r="G595" t="s">
        <v>1535</v>
      </c>
      <c r="H595" t="s">
        <v>45</v>
      </c>
      <c r="I595" t="s">
        <v>82</v>
      </c>
      <c r="J595">
        <v>6</v>
      </c>
      <c r="K595" s="1">
        <v>16646</v>
      </c>
      <c r="L595" s="1">
        <v>99876</v>
      </c>
      <c r="M595">
        <v>0</v>
      </c>
      <c r="N595" s="10">
        <v>0</v>
      </c>
      <c r="O595" s="1">
        <f>Table1[[#This Row],[Total Sales NGN]]-(Table1[[#This Row],[Total Sales NGN]]*Table1[[#This Row],[Discount %2]])</f>
        <v>99876</v>
      </c>
      <c r="P595" t="s">
        <v>57</v>
      </c>
      <c r="Q595">
        <v>1</v>
      </c>
      <c r="R595" t="s">
        <v>35</v>
      </c>
      <c r="S595">
        <v>129</v>
      </c>
      <c r="T595" s="1">
        <v>313112</v>
      </c>
    </row>
    <row r="596" spans="1:20" x14ac:dyDescent="0.3">
      <c r="A596" t="s">
        <v>1536</v>
      </c>
      <c r="B596" s="9">
        <v>45410</v>
      </c>
      <c r="C596" t="s">
        <v>19</v>
      </c>
      <c r="D596" t="s">
        <v>20</v>
      </c>
      <c r="E596" t="s">
        <v>37</v>
      </c>
      <c r="F596" t="s">
        <v>276</v>
      </c>
      <c r="G596" t="s">
        <v>1537</v>
      </c>
      <c r="H596" t="s">
        <v>32</v>
      </c>
      <c r="I596" t="s">
        <v>158</v>
      </c>
      <c r="J596">
        <v>15</v>
      </c>
      <c r="K596" s="1">
        <v>11867</v>
      </c>
      <c r="L596" s="1">
        <v>178005</v>
      </c>
      <c r="M596">
        <v>0</v>
      </c>
      <c r="N596" s="10">
        <v>0</v>
      </c>
      <c r="O596" s="1">
        <f>Table1[[#This Row],[Total Sales NGN]]-(Table1[[#This Row],[Total Sales NGN]]*Table1[[#This Row],[Discount %2]])</f>
        <v>178005</v>
      </c>
      <c r="P596" t="s">
        <v>26</v>
      </c>
      <c r="Q596" t="s">
        <v>27</v>
      </c>
      <c r="R596" t="s">
        <v>35</v>
      </c>
      <c r="S596">
        <v>153</v>
      </c>
      <c r="T596" s="1">
        <v>394393</v>
      </c>
    </row>
    <row r="597" spans="1:20" x14ac:dyDescent="0.3">
      <c r="A597" t="s">
        <v>1538</v>
      </c>
      <c r="B597" s="9">
        <v>45074</v>
      </c>
      <c r="C597" t="s">
        <v>19</v>
      </c>
      <c r="D597" t="s">
        <v>20</v>
      </c>
      <c r="E597" t="s">
        <v>37</v>
      </c>
      <c r="F597" t="s">
        <v>154</v>
      </c>
      <c r="G597" t="s">
        <v>1539</v>
      </c>
      <c r="H597" t="s">
        <v>40</v>
      </c>
      <c r="I597" t="s">
        <v>106</v>
      </c>
      <c r="J597">
        <v>13</v>
      </c>
      <c r="K597" s="1">
        <v>17209</v>
      </c>
      <c r="L597" s="1">
        <v>223717</v>
      </c>
      <c r="M597" t="s">
        <v>27</v>
      </c>
      <c r="N597" s="10">
        <v>0</v>
      </c>
      <c r="O597" s="1">
        <f>Table1[[#This Row],[Total Sales NGN]]-(Table1[[#This Row],[Total Sales NGN]]*Table1[[#This Row],[Discount %2]])</f>
        <v>223717</v>
      </c>
      <c r="P597" t="s">
        <v>57</v>
      </c>
      <c r="Q597">
        <v>5</v>
      </c>
      <c r="R597" t="s">
        <v>35</v>
      </c>
      <c r="S597">
        <v>180</v>
      </c>
      <c r="T597" s="1">
        <v>458369</v>
      </c>
    </row>
    <row r="598" spans="1:20" x14ac:dyDescent="0.3">
      <c r="A598" t="s">
        <v>1540</v>
      </c>
      <c r="B598" s="9">
        <v>45076</v>
      </c>
      <c r="C598" t="s">
        <v>19</v>
      </c>
      <c r="D598" t="s">
        <v>20</v>
      </c>
      <c r="E598" t="s">
        <v>53</v>
      </c>
      <c r="F598" t="s">
        <v>169</v>
      </c>
      <c r="G598" t="s">
        <v>1541</v>
      </c>
      <c r="H598" t="s">
        <v>40</v>
      </c>
      <c r="I598" t="s">
        <v>70</v>
      </c>
      <c r="J598">
        <v>2</v>
      </c>
      <c r="K598" s="1">
        <v>7365</v>
      </c>
      <c r="L598" s="1">
        <v>14730</v>
      </c>
      <c r="M598">
        <v>0</v>
      </c>
      <c r="N598" s="10">
        <v>0</v>
      </c>
      <c r="O598" s="1">
        <f>Table1[[#This Row],[Total Sales NGN]]-(Table1[[#This Row],[Total Sales NGN]]*Table1[[#This Row],[Discount %2]])</f>
        <v>14730</v>
      </c>
      <c r="P598" t="s">
        <v>57</v>
      </c>
      <c r="Q598" t="s">
        <v>27</v>
      </c>
      <c r="R598" t="s">
        <v>28</v>
      </c>
      <c r="S598">
        <v>117</v>
      </c>
      <c r="T598" s="1">
        <v>1470487</v>
      </c>
    </row>
    <row r="599" spans="1:20" x14ac:dyDescent="0.3">
      <c r="A599" t="s">
        <v>1542</v>
      </c>
      <c r="B599" s="9">
        <v>45139</v>
      </c>
      <c r="C599" t="s">
        <v>19</v>
      </c>
      <c r="D599" t="s">
        <v>20</v>
      </c>
      <c r="E599" t="s">
        <v>21</v>
      </c>
      <c r="F599" t="s">
        <v>418</v>
      </c>
      <c r="G599" t="s">
        <v>1543</v>
      </c>
      <c r="H599" t="s">
        <v>32</v>
      </c>
      <c r="I599" t="s">
        <v>141</v>
      </c>
      <c r="J599">
        <v>7</v>
      </c>
      <c r="K599" s="1">
        <v>9471</v>
      </c>
      <c r="L599" s="1">
        <v>66297</v>
      </c>
      <c r="M599">
        <v>0</v>
      </c>
      <c r="N599" s="10">
        <v>0</v>
      </c>
      <c r="O599" s="1">
        <f>Table1[[#This Row],[Total Sales NGN]]-(Table1[[#This Row],[Total Sales NGN]]*Table1[[#This Row],[Discount %2]])</f>
        <v>66297</v>
      </c>
      <c r="P599" t="s">
        <v>34</v>
      </c>
      <c r="Q599">
        <v>1</v>
      </c>
      <c r="R599" t="s">
        <v>35</v>
      </c>
      <c r="S599">
        <v>12</v>
      </c>
      <c r="T599" s="1">
        <v>744194</v>
      </c>
    </row>
    <row r="600" spans="1:20" x14ac:dyDescent="0.3">
      <c r="A600" t="s">
        <v>1544</v>
      </c>
      <c r="B600" s="9">
        <v>45324</v>
      </c>
      <c r="C600" t="s">
        <v>19</v>
      </c>
      <c r="D600" t="s">
        <v>20</v>
      </c>
      <c r="E600" t="s">
        <v>21</v>
      </c>
      <c r="F600" t="s">
        <v>326</v>
      </c>
      <c r="G600" t="s">
        <v>1545</v>
      </c>
      <c r="H600" t="s">
        <v>45</v>
      </c>
      <c r="I600" t="s">
        <v>82</v>
      </c>
      <c r="J600">
        <v>11</v>
      </c>
      <c r="K600" s="1">
        <v>41840</v>
      </c>
      <c r="L600" s="1">
        <v>460240</v>
      </c>
      <c r="M600">
        <v>10</v>
      </c>
      <c r="N600" s="10">
        <v>0.1</v>
      </c>
      <c r="O600" s="1">
        <f>Table1[[#This Row],[Total Sales NGN]]-(Table1[[#This Row],[Total Sales NGN]]*Table1[[#This Row],[Discount %2]])</f>
        <v>414216</v>
      </c>
      <c r="P600" t="s">
        <v>27</v>
      </c>
      <c r="Q600">
        <v>4</v>
      </c>
      <c r="R600" t="s">
        <v>35</v>
      </c>
      <c r="S600">
        <v>193</v>
      </c>
      <c r="T600" s="1">
        <v>744194</v>
      </c>
    </row>
    <row r="601" spans="1:20" x14ac:dyDescent="0.3">
      <c r="A601" t="s">
        <v>1546</v>
      </c>
      <c r="B601" s="9">
        <v>44975</v>
      </c>
      <c r="C601" t="s">
        <v>19</v>
      </c>
      <c r="D601" t="s">
        <v>20</v>
      </c>
      <c r="E601" t="s">
        <v>37</v>
      </c>
      <c r="F601" t="s">
        <v>694</v>
      </c>
      <c r="G601" t="s">
        <v>1547</v>
      </c>
      <c r="H601" t="s">
        <v>45</v>
      </c>
      <c r="I601" t="s">
        <v>181</v>
      </c>
      <c r="J601">
        <v>12</v>
      </c>
      <c r="K601" s="1">
        <v>9788</v>
      </c>
      <c r="L601" s="1">
        <v>117456</v>
      </c>
      <c r="M601">
        <v>15</v>
      </c>
      <c r="N601" s="10">
        <v>0.15</v>
      </c>
      <c r="O601" s="1">
        <f>Table1[[#This Row],[Total Sales NGN]]-(Table1[[#This Row],[Total Sales NGN]]*Table1[[#This Row],[Discount %2]])</f>
        <v>99837.6</v>
      </c>
      <c r="P601" t="s">
        <v>47</v>
      </c>
      <c r="Q601" t="s">
        <v>27</v>
      </c>
      <c r="R601" t="s">
        <v>28</v>
      </c>
      <c r="S601">
        <v>75</v>
      </c>
      <c r="T601" s="1">
        <v>458369</v>
      </c>
    </row>
    <row r="602" spans="1:20" x14ac:dyDescent="0.3">
      <c r="A602" t="s">
        <v>1548</v>
      </c>
      <c r="B602" s="9">
        <v>45332</v>
      </c>
      <c r="C602" t="s">
        <v>19</v>
      </c>
      <c r="D602" t="s">
        <v>20</v>
      </c>
      <c r="E602" t="s">
        <v>37</v>
      </c>
      <c r="F602" t="s">
        <v>1549</v>
      </c>
      <c r="G602" t="s">
        <v>1550</v>
      </c>
      <c r="H602" t="s">
        <v>40</v>
      </c>
      <c r="I602" t="s">
        <v>137</v>
      </c>
      <c r="J602">
        <v>18</v>
      </c>
      <c r="K602" s="1">
        <v>16485</v>
      </c>
      <c r="L602" s="1">
        <v>296730</v>
      </c>
      <c r="M602" t="s">
        <v>27</v>
      </c>
      <c r="N602" s="10">
        <v>0</v>
      </c>
      <c r="O602" s="1">
        <f>Table1[[#This Row],[Total Sales NGN]]-(Table1[[#This Row],[Total Sales NGN]]*Table1[[#This Row],[Discount %2]])</f>
        <v>296730</v>
      </c>
      <c r="P602" t="s">
        <v>27</v>
      </c>
      <c r="Q602">
        <v>1</v>
      </c>
      <c r="R602" t="s">
        <v>35</v>
      </c>
      <c r="S602">
        <v>142</v>
      </c>
      <c r="T602" s="1">
        <v>313112</v>
      </c>
    </row>
    <row r="603" spans="1:20" x14ac:dyDescent="0.3">
      <c r="A603" t="s">
        <v>1551</v>
      </c>
      <c r="B603" s="9">
        <v>45026</v>
      </c>
      <c r="C603" t="s">
        <v>19</v>
      </c>
      <c r="D603" t="s">
        <v>20</v>
      </c>
      <c r="E603" t="s">
        <v>53</v>
      </c>
      <c r="F603" t="s">
        <v>1552</v>
      </c>
      <c r="G603" t="s">
        <v>1553</v>
      </c>
      <c r="H603" t="s">
        <v>32</v>
      </c>
      <c r="I603" t="s">
        <v>95</v>
      </c>
      <c r="J603">
        <v>3</v>
      </c>
      <c r="K603" s="1">
        <v>13095</v>
      </c>
      <c r="L603" s="1">
        <v>39285</v>
      </c>
      <c r="M603">
        <v>0</v>
      </c>
      <c r="N603" s="10">
        <v>0</v>
      </c>
      <c r="O603" s="1">
        <f>Table1[[#This Row],[Total Sales NGN]]-(Table1[[#This Row],[Total Sales NGN]]*Table1[[#This Row],[Discount %2]])</f>
        <v>39285</v>
      </c>
      <c r="P603" t="s">
        <v>26</v>
      </c>
      <c r="Q603" t="s">
        <v>27</v>
      </c>
      <c r="R603" t="s">
        <v>35</v>
      </c>
      <c r="S603">
        <v>198</v>
      </c>
      <c r="T603" s="1">
        <v>458369</v>
      </c>
    </row>
    <row r="604" spans="1:20" x14ac:dyDescent="0.3">
      <c r="A604" t="s">
        <v>1554</v>
      </c>
      <c r="B604" s="9">
        <v>45364</v>
      </c>
      <c r="C604" t="s">
        <v>19</v>
      </c>
      <c r="D604" t="s">
        <v>20</v>
      </c>
      <c r="E604" t="s">
        <v>21</v>
      </c>
      <c r="F604" t="s">
        <v>1555</v>
      </c>
      <c r="G604" t="s">
        <v>1556</v>
      </c>
      <c r="H604" t="s">
        <v>32</v>
      </c>
      <c r="I604" t="s">
        <v>117</v>
      </c>
      <c r="J604">
        <v>14</v>
      </c>
      <c r="K604" s="1">
        <v>18734</v>
      </c>
      <c r="L604" s="1">
        <v>262276</v>
      </c>
      <c r="M604">
        <v>20</v>
      </c>
      <c r="N604" s="10">
        <v>0.2</v>
      </c>
      <c r="O604" s="1">
        <f>Table1[[#This Row],[Total Sales NGN]]-(Table1[[#This Row],[Total Sales NGN]]*Table1[[#This Row],[Discount %2]])</f>
        <v>209820.79999999999</v>
      </c>
      <c r="P604" t="s">
        <v>57</v>
      </c>
      <c r="Q604">
        <v>5</v>
      </c>
      <c r="R604" t="s">
        <v>35</v>
      </c>
      <c r="S604">
        <v>101</v>
      </c>
      <c r="T604" s="1">
        <v>394393</v>
      </c>
    </row>
    <row r="605" spans="1:20" x14ac:dyDescent="0.3">
      <c r="A605" t="s">
        <v>1557</v>
      </c>
      <c r="B605" s="9">
        <v>45509</v>
      </c>
      <c r="C605" t="s">
        <v>19</v>
      </c>
      <c r="D605" t="s">
        <v>20</v>
      </c>
      <c r="E605" t="s">
        <v>53</v>
      </c>
      <c r="F605" t="s">
        <v>1558</v>
      </c>
      <c r="G605" t="s">
        <v>1559</v>
      </c>
      <c r="H605" t="s">
        <v>65</v>
      </c>
      <c r="I605" t="s">
        <v>289</v>
      </c>
      <c r="J605">
        <v>19</v>
      </c>
      <c r="K605" s="1">
        <v>103207</v>
      </c>
      <c r="L605" s="1">
        <v>1960933</v>
      </c>
      <c r="M605">
        <v>20</v>
      </c>
      <c r="N605" s="10">
        <v>0.2</v>
      </c>
      <c r="O605" s="1">
        <f>Table1[[#This Row],[Total Sales NGN]]-(Table1[[#This Row],[Total Sales NGN]]*Table1[[#This Row],[Discount %2]])</f>
        <v>1568746.4</v>
      </c>
      <c r="P605" t="s">
        <v>26</v>
      </c>
      <c r="Q605">
        <v>4</v>
      </c>
      <c r="R605" t="s">
        <v>35</v>
      </c>
      <c r="S605">
        <v>148</v>
      </c>
      <c r="T605" s="1">
        <v>394393</v>
      </c>
    </row>
    <row r="606" spans="1:20" x14ac:dyDescent="0.3">
      <c r="A606" t="s">
        <v>1560</v>
      </c>
      <c r="B606" s="9">
        <v>45645</v>
      </c>
      <c r="C606" t="s">
        <v>19</v>
      </c>
      <c r="D606" t="s">
        <v>20</v>
      </c>
      <c r="E606" t="s">
        <v>37</v>
      </c>
      <c r="F606" t="s">
        <v>1561</v>
      </c>
      <c r="G606" t="s">
        <v>27</v>
      </c>
      <c r="H606" t="s">
        <v>65</v>
      </c>
      <c r="I606" t="s">
        <v>397</v>
      </c>
      <c r="J606">
        <v>1</v>
      </c>
      <c r="K606" s="1">
        <v>54355</v>
      </c>
      <c r="L606" s="1">
        <v>54355</v>
      </c>
      <c r="M606">
        <v>20</v>
      </c>
      <c r="N606" s="10">
        <v>0.2</v>
      </c>
      <c r="O606" s="1">
        <f>Table1[[#This Row],[Total Sales NGN]]-(Table1[[#This Row],[Total Sales NGN]]*Table1[[#This Row],[Discount %2]])</f>
        <v>43484</v>
      </c>
      <c r="P606" t="s">
        <v>57</v>
      </c>
      <c r="Q606">
        <v>5</v>
      </c>
      <c r="R606" t="s">
        <v>35</v>
      </c>
      <c r="S606">
        <v>76</v>
      </c>
      <c r="T606" s="1">
        <v>458369</v>
      </c>
    </row>
    <row r="607" spans="1:20" x14ac:dyDescent="0.3">
      <c r="A607" t="s">
        <v>1562</v>
      </c>
      <c r="B607" s="9">
        <v>45322</v>
      </c>
      <c r="C607" t="s">
        <v>19</v>
      </c>
      <c r="D607" t="s">
        <v>20</v>
      </c>
      <c r="E607" t="s">
        <v>21</v>
      </c>
      <c r="F607" t="s">
        <v>1191</v>
      </c>
      <c r="G607" t="s">
        <v>1563</v>
      </c>
      <c r="H607" t="s">
        <v>45</v>
      </c>
      <c r="I607" t="s">
        <v>130</v>
      </c>
      <c r="J607">
        <v>13</v>
      </c>
      <c r="K607" s="1">
        <v>16993</v>
      </c>
      <c r="L607" s="1">
        <v>220909</v>
      </c>
      <c r="M607">
        <v>0</v>
      </c>
      <c r="N607" s="10">
        <v>0</v>
      </c>
      <c r="O607" s="1">
        <f>Table1[[#This Row],[Total Sales NGN]]-(Table1[[#This Row],[Total Sales NGN]]*Table1[[#This Row],[Discount %2]])</f>
        <v>220909</v>
      </c>
      <c r="P607" t="s">
        <v>34</v>
      </c>
      <c r="Q607">
        <v>0</v>
      </c>
      <c r="R607" t="s">
        <v>35</v>
      </c>
      <c r="S607">
        <v>31</v>
      </c>
      <c r="T607" s="1">
        <v>313112</v>
      </c>
    </row>
    <row r="608" spans="1:20" x14ac:dyDescent="0.3">
      <c r="A608" t="s">
        <v>1564</v>
      </c>
      <c r="B608" s="9">
        <v>45410</v>
      </c>
      <c r="C608" t="s">
        <v>19</v>
      </c>
      <c r="D608" t="s">
        <v>20</v>
      </c>
      <c r="E608" t="s">
        <v>53</v>
      </c>
      <c r="F608" t="s">
        <v>1565</v>
      </c>
      <c r="G608" t="s">
        <v>1566</v>
      </c>
      <c r="H608" t="s">
        <v>65</v>
      </c>
      <c r="I608" t="s">
        <v>397</v>
      </c>
      <c r="J608">
        <v>11</v>
      </c>
      <c r="K608" s="1">
        <v>139531</v>
      </c>
      <c r="L608" s="1">
        <v>1534841</v>
      </c>
      <c r="M608">
        <v>20</v>
      </c>
      <c r="N608" s="10">
        <v>0.2</v>
      </c>
      <c r="O608" s="1">
        <f>Table1[[#This Row],[Total Sales NGN]]-(Table1[[#This Row],[Total Sales NGN]]*Table1[[#This Row],[Discount %2]])</f>
        <v>1227872.8</v>
      </c>
      <c r="P608" t="s">
        <v>57</v>
      </c>
      <c r="Q608">
        <v>1</v>
      </c>
      <c r="R608" t="s">
        <v>35</v>
      </c>
      <c r="S608">
        <v>155</v>
      </c>
      <c r="T608" s="1">
        <v>313112</v>
      </c>
    </row>
    <row r="609" spans="1:20" x14ac:dyDescent="0.3">
      <c r="A609" t="s">
        <v>1567</v>
      </c>
      <c r="B609" s="9">
        <v>45141</v>
      </c>
      <c r="C609" t="s">
        <v>19</v>
      </c>
      <c r="D609" t="s">
        <v>20</v>
      </c>
      <c r="E609" t="s">
        <v>37</v>
      </c>
      <c r="F609" t="s">
        <v>1568</v>
      </c>
      <c r="G609" t="s">
        <v>1569</v>
      </c>
      <c r="H609" t="s">
        <v>40</v>
      </c>
      <c r="I609" t="s">
        <v>41</v>
      </c>
      <c r="J609">
        <v>11</v>
      </c>
      <c r="K609" s="1">
        <v>11136</v>
      </c>
      <c r="L609" s="1">
        <v>122496</v>
      </c>
      <c r="M609">
        <v>10</v>
      </c>
      <c r="N609" s="10">
        <v>0.1</v>
      </c>
      <c r="O609" s="1">
        <f>Table1[[#This Row],[Total Sales NGN]]-(Table1[[#This Row],[Total Sales NGN]]*Table1[[#This Row],[Discount %2]])</f>
        <v>110246.39999999999</v>
      </c>
      <c r="P609" t="s">
        <v>26</v>
      </c>
      <c r="Q609">
        <v>2</v>
      </c>
      <c r="R609" t="s">
        <v>28</v>
      </c>
      <c r="S609">
        <v>99</v>
      </c>
      <c r="T609" s="1">
        <v>394393</v>
      </c>
    </row>
    <row r="610" spans="1:20" x14ac:dyDescent="0.3">
      <c r="A610" t="s">
        <v>1570</v>
      </c>
      <c r="B610" s="9">
        <v>45183</v>
      </c>
      <c r="C610" t="s">
        <v>19</v>
      </c>
      <c r="D610" t="s">
        <v>20</v>
      </c>
      <c r="E610" t="s">
        <v>37</v>
      </c>
      <c r="F610" t="s">
        <v>458</v>
      </c>
      <c r="G610" t="s">
        <v>1571</v>
      </c>
      <c r="H610" t="s">
        <v>32</v>
      </c>
      <c r="I610" t="s">
        <v>158</v>
      </c>
      <c r="J610">
        <v>1</v>
      </c>
      <c r="K610" s="1">
        <v>24686</v>
      </c>
      <c r="L610" s="1">
        <v>24686</v>
      </c>
      <c r="M610">
        <v>20</v>
      </c>
      <c r="N610" s="10">
        <v>0.2</v>
      </c>
      <c r="O610" s="1">
        <f>Table1[[#This Row],[Total Sales NGN]]-(Table1[[#This Row],[Total Sales NGN]]*Table1[[#This Row],[Discount %2]])</f>
        <v>19748.8</v>
      </c>
      <c r="P610" t="s">
        <v>34</v>
      </c>
      <c r="Q610">
        <v>5</v>
      </c>
      <c r="R610" t="s">
        <v>35</v>
      </c>
      <c r="S610">
        <v>1</v>
      </c>
      <c r="T610" s="1">
        <v>458369</v>
      </c>
    </row>
    <row r="611" spans="1:20" x14ac:dyDescent="0.3">
      <c r="A611" t="s">
        <v>1572</v>
      </c>
      <c r="B611" s="9">
        <v>45527</v>
      </c>
      <c r="C611" t="s">
        <v>19</v>
      </c>
      <c r="D611" t="s">
        <v>20</v>
      </c>
      <c r="E611" t="s">
        <v>21</v>
      </c>
      <c r="F611" t="s">
        <v>510</v>
      </c>
      <c r="G611" t="s">
        <v>1573</v>
      </c>
      <c r="H611" t="s">
        <v>32</v>
      </c>
      <c r="I611" t="s">
        <v>95</v>
      </c>
      <c r="J611">
        <v>15</v>
      </c>
      <c r="K611" s="1">
        <v>9816</v>
      </c>
      <c r="L611" s="1">
        <v>147240</v>
      </c>
      <c r="M611">
        <v>10</v>
      </c>
      <c r="N611" s="10">
        <v>0.1</v>
      </c>
      <c r="O611" s="1">
        <f>Table1[[#This Row],[Total Sales NGN]]-(Table1[[#This Row],[Total Sales NGN]]*Table1[[#This Row],[Discount %2]])</f>
        <v>132516</v>
      </c>
      <c r="P611" t="s">
        <v>57</v>
      </c>
      <c r="Q611">
        <v>5</v>
      </c>
      <c r="R611" t="s">
        <v>35</v>
      </c>
      <c r="S611">
        <v>110</v>
      </c>
      <c r="T611" s="1">
        <v>458369</v>
      </c>
    </row>
    <row r="612" spans="1:20" x14ac:dyDescent="0.3">
      <c r="A612" t="s">
        <v>1574</v>
      </c>
      <c r="B612" s="9">
        <v>45435</v>
      </c>
      <c r="C612" t="s">
        <v>19</v>
      </c>
      <c r="D612" t="s">
        <v>20</v>
      </c>
      <c r="E612" t="s">
        <v>37</v>
      </c>
      <c r="F612" t="s">
        <v>1045</v>
      </c>
      <c r="G612" t="s">
        <v>1575</v>
      </c>
      <c r="H612" t="s">
        <v>24</v>
      </c>
      <c r="I612" t="s">
        <v>161</v>
      </c>
      <c r="J612">
        <v>12</v>
      </c>
      <c r="K612" s="1">
        <v>168837</v>
      </c>
      <c r="L612" s="1">
        <v>2026044</v>
      </c>
      <c r="M612">
        <v>10</v>
      </c>
      <c r="N612" s="10">
        <v>0.1</v>
      </c>
      <c r="O612" s="1">
        <f>Table1[[#This Row],[Total Sales NGN]]-(Table1[[#This Row],[Total Sales NGN]]*Table1[[#This Row],[Discount %2]])</f>
        <v>1823439.6</v>
      </c>
      <c r="P612" t="s">
        <v>47</v>
      </c>
      <c r="Q612">
        <v>5</v>
      </c>
      <c r="R612" t="s">
        <v>28</v>
      </c>
      <c r="S612">
        <v>161</v>
      </c>
      <c r="T612" s="1">
        <v>744194</v>
      </c>
    </row>
    <row r="613" spans="1:20" x14ac:dyDescent="0.3">
      <c r="A613" t="s">
        <v>1576</v>
      </c>
      <c r="B613" s="9">
        <v>45173</v>
      </c>
      <c r="C613" t="s">
        <v>19</v>
      </c>
      <c r="D613" t="s">
        <v>20</v>
      </c>
      <c r="E613" t="s">
        <v>21</v>
      </c>
      <c r="F613" t="s">
        <v>851</v>
      </c>
      <c r="G613" t="s">
        <v>1577</v>
      </c>
      <c r="H613" t="s">
        <v>45</v>
      </c>
      <c r="I613" t="s">
        <v>82</v>
      </c>
      <c r="J613">
        <v>11</v>
      </c>
      <c r="K613" s="1">
        <v>34327</v>
      </c>
      <c r="L613" s="1">
        <v>377597</v>
      </c>
      <c r="M613">
        <v>15</v>
      </c>
      <c r="N613" s="10">
        <v>0.15</v>
      </c>
      <c r="O613" s="1">
        <f>Table1[[#This Row],[Total Sales NGN]]-(Table1[[#This Row],[Total Sales NGN]]*Table1[[#This Row],[Discount %2]])</f>
        <v>320957.45</v>
      </c>
      <c r="P613" t="s">
        <v>47</v>
      </c>
      <c r="Q613">
        <v>5</v>
      </c>
      <c r="R613" t="s">
        <v>35</v>
      </c>
      <c r="S613">
        <v>76</v>
      </c>
      <c r="T613" s="1">
        <v>744194</v>
      </c>
    </row>
    <row r="614" spans="1:20" x14ac:dyDescent="0.3">
      <c r="A614" t="s">
        <v>1578</v>
      </c>
      <c r="B614" s="9">
        <v>45158</v>
      </c>
      <c r="C614" t="s">
        <v>19</v>
      </c>
      <c r="D614" t="s">
        <v>20</v>
      </c>
      <c r="E614" t="s">
        <v>37</v>
      </c>
      <c r="F614" t="s">
        <v>736</v>
      </c>
      <c r="G614" t="s">
        <v>1579</v>
      </c>
      <c r="H614" t="s">
        <v>40</v>
      </c>
      <c r="I614" t="s">
        <v>171</v>
      </c>
      <c r="J614">
        <v>7</v>
      </c>
      <c r="K614" s="1">
        <v>5946</v>
      </c>
      <c r="L614" s="1">
        <v>41622</v>
      </c>
      <c r="M614">
        <v>0</v>
      </c>
      <c r="N614" s="10">
        <v>0</v>
      </c>
      <c r="O614" s="1">
        <f>Table1[[#This Row],[Total Sales NGN]]-(Table1[[#This Row],[Total Sales NGN]]*Table1[[#This Row],[Discount %2]])</f>
        <v>41622</v>
      </c>
      <c r="P614" t="s">
        <v>57</v>
      </c>
      <c r="Q614">
        <v>2</v>
      </c>
      <c r="R614" t="s">
        <v>35</v>
      </c>
      <c r="S614">
        <v>52</v>
      </c>
      <c r="T614" s="1">
        <v>313112</v>
      </c>
    </row>
    <row r="615" spans="1:20" x14ac:dyDescent="0.3">
      <c r="A615" t="s">
        <v>1580</v>
      </c>
      <c r="B615" s="9">
        <v>45209</v>
      </c>
      <c r="C615" t="s">
        <v>19</v>
      </c>
      <c r="D615" t="s">
        <v>20</v>
      </c>
      <c r="E615" t="s">
        <v>21</v>
      </c>
      <c r="F615" t="s">
        <v>1581</v>
      </c>
      <c r="G615" t="s">
        <v>1582</v>
      </c>
      <c r="H615" t="s">
        <v>65</v>
      </c>
      <c r="I615" t="s">
        <v>289</v>
      </c>
      <c r="J615">
        <v>1</v>
      </c>
      <c r="K615" s="1">
        <v>51381</v>
      </c>
      <c r="L615" s="1">
        <v>51381</v>
      </c>
      <c r="M615">
        <v>10</v>
      </c>
      <c r="N615" s="10">
        <v>0.1</v>
      </c>
      <c r="O615" s="1">
        <f>Table1[[#This Row],[Total Sales NGN]]-(Table1[[#This Row],[Total Sales NGN]]*Table1[[#This Row],[Discount %2]])</f>
        <v>46242.9</v>
      </c>
      <c r="P615" t="s">
        <v>57</v>
      </c>
      <c r="Q615">
        <v>5</v>
      </c>
      <c r="R615" t="s">
        <v>35</v>
      </c>
      <c r="S615">
        <v>69</v>
      </c>
      <c r="T615" s="1">
        <v>744194</v>
      </c>
    </row>
    <row r="616" spans="1:20" x14ac:dyDescent="0.3">
      <c r="A616" t="s">
        <v>1583</v>
      </c>
      <c r="B616" s="9">
        <v>45192</v>
      </c>
      <c r="C616" t="s">
        <v>19</v>
      </c>
      <c r="D616" t="s">
        <v>20</v>
      </c>
      <c r="E616" t="s">
        <v>37</v>
      </c>
      <c r="F616" t="s">
        <v>1219</v>
      </c>
      <c r="G616" t="s">
        <v>1584</v>
      </c>
      <c r="H616" t="s">
        <v>40</v>
      </c>
      <c r="I616" t="s">
        <v>51</v>
      </c>
      <c r="J616">
        <v>15</v>
      </c>
      <c r="K616" s="1">
        <v>8587</v>
      </c>
      <c r="L616" s="1">
        <v>128805</v>
      </c>
      <c r="M616">
        <v>0</v>
      </c>
      <c r="N616" s="10">
        <v>0</v>
      </c>
      <c r="O616" s="1">
        <f>Table1[[#This Row],[Total Sales NGN]]-(Table1[[#This Row],[Total Sales NGN]]*Table1[[#This Row],[Discount %2]])</f>
        <v>128805</v>
      </c>
      <c r="P616" t="s">
        <v>57</v>
      </c>
      <c r="Q616">
        <v>4</v>
      </c>
      <c r="R616" t="s">
        <v>35</v>
      </c>
      <c r="S616">
        <v>63</v>
      </c>
      <c r="T616" s="1">
        <v>394393</v>
      </c>
    </row>
    <row r="617" spans="1:20" x14ac:dyDescent="0.3">
      <c r="A617" t="s">
        <v>1585</v>
      </c>
      <c r="B617" s="9">
        <v>45191</v>
      </c>
      <c r="C617" t="s">
        <v>19</v>
      </c>
      <c r="D617" t="s">
        <v>20</v>
      </c>
      <c r="E617" t="s">
        <v>21</v>
      </c>
      <c r="F617" t="s">
        <v>676</v>
      </c>
      <c r="G617" t="s">
        <v>1586</v>
      </c>
      <c r="H617" t="s">
        <v>24</v>
      </c>
      <c r="I617" t="s">
        <v>152</v>
      </c>
      <c r="J617">
        <v>20</v>
      </c>
      <c r="K617" s="1">
        <v>196940</v>
      </c>
      <c r="L617" s="1">
        <v>3938800</v>
      </c>
      <c r="M617">
        <v>0</v>
      </c>
      <c r="N617" s="10">
        <v>0</v>
      </c>
      <c r="O617" s="1">
        <f>Table1[[#This Row],[Total Sales NGN]]-(Table1[[#This Row],[Total Sales NGN]]*Table1[[#This Row],[Discount %2]])</f>
        <v>3938800</v>
      </c>
      <c r="P617" t="s">
        <v>47</v>
      </c>
      <c r="Q617">
        <v>7</v>
      </c>
      <c r="R617" t="s">
        <v>35</v>
      </c>
      <c r="S617">
        <v>137</v>
      </c>
      <c r="T617" s="1">
        <v>458369</v>
      </c>
    </row>
    <row r="618" spans="1:20" x14ac:dyDescent="0.3">
      <c r="A618" t="s">
        <v>1587</v>
      </c>
      <c r="B618" s="9">
        <v>45592</v>
      </c>
      <c r="C618" t="s">
        <v>19</v>
      </c>
      <c r="D618" t="s">
        <v>20</v>
      </c>
      <c r="E618" t="s">
        <v>21</v>
      </c>
      <c r="F618" t="s">
        <v>147</v>
      </c>
      <c r="G618" t="s">
        <v>1588</v>
      </c>
      <c r="H618" t="s">
        <v>32</v>
      </c>
      <c r="I618" t="s">
        <v>237</v>
      </c>
      <c r="J618">
        <v>4</v>
      </c>
      <c r="K618" s="1">
        <v>24325</v>
      </c>
      <c r="L618" s="1">
        <v>97300</v>
      </c>
      <c r="M618">
        <v>20</v>
      </c>
      <c r="N618" s="10">
        <v>0.2</v>
      </c>
      <c r="O618" s="1">
        <f>Table1[[#This Row],[Total Sales NGN]]-(Table1[[#This Row],[Total Sales NGN]]*Table1[[#This Row],[Discount %2]])</f>
        <v>77840</v>
      </c>
      <c r="P618" t="s">
        <v>27</v>
      </c>
      <c r="Q618">
        <v>3</v>
      </c>
      <c r="R618" t="s">
        <v>35</v>
      </c>
      <c r="S618">
        <v>52</v>
      </c>
      <c r="T618" s="1">
        <v>458369</v>
      </c>
    </row>
    <row r="619" spans="1:20" x14ac:dyDescent="0.3">
      <c r="A619" t="s">
        <v>1589</v>
      </c>
      <c r="B619" s="9">
        <v>45000</v>
      </c>
      <c r="C619" t="s">
        <v>19</v>
      </c>
      <c r="D619" t="s">
        <v>20</v>
      </c>
      <c r="E619" t="s">
        <v>37</v>
      </c>
      <c r="F619" t="s">
        <v>63</v>
      </c>
      <c r="G619" t="s">
        <v>1590</v>
      </c>
      <c r="H619" t="s">
        <v>24</v>
      </c>
      <c r="I619" t="s">
        <v>56</v>
      </c>
      <c r="J619">
        <v>4</v>
      </c>
      <c r="K619" s="1">
        <v>254172</v>
      </c>
      <c r="L619" s="1">
        <v>1016688</v>
      </c>
      <c r="M619" t="s">
        <v>27</v>
      </c>
      <c r="N619" s="10">
        <v>0</v>
      </c>
      <c r="O619" s="1">
        <f>Table1[[#This Row],[Total Sales NGN]]-(Table1[[#This Row],[Total Sales NGN]]*Table1[[#This Row],[Discount %2]])</f>
        <v>1016688</v>
      </c>
      <c r="P619" t="s">
        <v>34</v>
      </c>
      <c r="Q619" t="s">
        <v>27</v>
      </c>
      <c r="R619" t="s">
        <v>35</v>
      </c>
      <c r="S619">
        <v>132</v>
      </c>
      <c r="T619" s="1">
        <v>1470487</v>
      </c>
    </row>
    <row r="620" spans="1:20" x14ac:dyDescent="0.3">
      <c r="A620" t="s">
        <v>1591</v>
      </c>
      <c r="B620" s="9">
        <v>45101</v>
      </c>
      <c r="C620" t="s">
        <v>19</v>
      </c>
      <c r="D620" t="s">
        <v>20</v>
      </c>
      <c r="E620" t="s">
        <v>53</v>
      </c>
      <c r="F620" t="s">
        <v>1592</v>
      </c>
      <c r="G620" t="s">
        <v>1593</v>
      </c>
      <c r="H620" t="s">
        <v>24</v>
      </c>
      <c r="I620" t="s">
        <v>152</v>
      </c>
      <c r="J620">
        <v>5</v>
      </c>
      <c r="K620" s="1">
        <v>61840</v>
      </c>
      <c r="L620" s="1">
        <v>309200</v>
      </c>
      <c r="M620">
        <v>0</v>
      </c>
      <c r="N620" s="10">
        <v>0</v>
      </c>
      <c r="O620" s="1">
        <f>Table1[[#This Row],[Total Sales NGN]]-(Table1[[#This Row],[Total Sales NGN]]*Table1[[#This Row],[Discount %2]])</f>
        <v>309200</v>
      </c>
      <c r="P620" t="s">
        <v>47</v>
      </c>
      <c r="Q620">
        <v>1</v>
      </c>
      <c r="R620" t="s">
        <v>28</v>
      </c>
      <c r="S620">
        <v>173</v>
      </c>
      <c r="T620" s="1">
        <v>313112</v>
      </c>
    </row>
    <row r="621" spans="1:20" x14ac:dyDescent="0.3">
      <c r="A621" t="s">
        <v>1594</v>
      </c>
      <c r="B621" s="9">
        <v>45126</v>
      </c>
      <c r="C621" t="s">
        <v>19</v>
      </c>
      <c r="D621" t="s">
        <v>20</v>
      </c>
      <c r="E621" t="s">
        <v>21</v>
      </c>
      <c r="F621" t="s">
        <v>1595</v>
      </c>
      <c r="G621" t="s">
        <v>27</v>
      </c>
      <c r="H621" t="s">
        <v>45</v>
      </c>
      <c r="I621" t="s">
        <v>74</v>
      </c>
      <c r="J621">
        <v>11</v>
      </c>
      <c r="K621" s="1">
        <v>8529</v>
      </c>
      <c r="L621" s="1">
        <v>93819</v>
      </c>
      <c r="M621">
        <v>20</v>
      </c>
      <c r="N621" s="10">
        <v>0.2</v>
      </c>
      <c r="O621" s="1">
        <f>Table1[[#This Row],[Total Sales NGN]]-(Table1[[#This Row],[Total Sales NGN]]*Table1[[#This Row],[Discount %2]])</f>
        <v>75055.199999999997</v>
      </c>
      <c r="P621" t="s">
        <v>57</v>
      </c>
      <c r="Q621">
        <v>3</v>
      </c>
      <c r="R621" t="s">
        <v>28</v>
      </c>
      <c r="S621">
        <v>180</v>
      </c>
      <c r="T621" s="1">
        <v>394393</v>
      </c>
    </row>
    <row r="622" spans="1:20" x14ac:dyDescent="0.3">
      <c r="A622" t="s">
        <v>1596</v>
      </c>
      <c r="B622" s="9">
        <v>45637</v>
      </c>
      <c r="C622" t="s">
        <v>19</v>
      </c>
      <c r="D622" t="s">
        <v>20</v>
      </c>
      <c r="E622" t="s">
        <v>37</v>
      </c>
      <c r="F622" t="s">
        <v>836</v>
      </c>
      <c r="G622" t="s">
        <v>1597</v>
      </c>
      <c r="H622" t="s">
        <v>45</v>
      </c>
      <c r="I622" t="s">
        <v>82</v>
      </c>
      <c r="J622">
        <v>19</v>
      </c>
      <c r="K622" s="1">
        <v>24823</v>
      </c>
      <c r="L622" s="1">
        <v>471637</v>
      </c>
      <c r="M622">
        <v>0</v>
      </c>
      <c r="N622" s="10">
        <v>0</v>
      </c>
      <c r="O622" s="1">
        <f>Table1[[#This Row],[Total Sales NGN]]-(Table1[[#This Row],[Total Sales NGN]]*Table1[[#This Row],[Discount %2]])</f>
        <v>471637</v>
      </c>
      <c r="P622" t="s">
        <v>57</v>
      </c>
      <c r="Q622">
        <v>3</v>
      </c>
      <c r="R622" t="s">
        <v>28</v>
      </c>
      <c r="S622">
        <v>55</v>
      </c>
      <c r="T622" s="1">
        <v>744194</v>
      </c>
    </row>
    <row r="623" spans="1:20" x14ac:dyDescent="0.3">
      <c r="A623" t="s">
        <v>1598</v>
      </c>
      <c r="B623" s="9">
        <v>45552</v>
      </c>
      <c r="C623" t="s">
        <v>19</v>
      </c>
      <c r="D623" t="s">
        <v>20</v>
      </c>
      <c r="E623" t="s">
        <v>37</v>
      </c>
      <c r="F623" t="s">
        <v>1599</v>
      </c>
      <c r="G623" t="s">
        <v>1600</v>
      </c>
      <c r="H623" t="s">
        <v>32</v>
      </c>
      <c r="I623" t="s">
        <v>95</v>
      </c>
      <c r="J623">
        <v>11</v>
      </c>
      <c r="K623" s="1">
        <v>24587</v>
      </c>
      <c r="L623" s="1">
        <v>270457</v>
      </c>
      <c r="M623">
        <v>10</v>
      </c>
      <c r="N623" s="10">
        <v>0.1</v>
      </c>
      <c r="O623" s="1">
        <f>Table1[[#This Row],[Total Sales NGN]]-(Table1[[#This Row],[Total Sales NGN]]*Table1[[#This Row],[Discount %2]])</f>
        <v>243411.3</v>
      </c>
      <c r="P623" t="s">
        <v>57</v>
      </c>
      <c r="Q623">
        <v>2</v>
      </c>
      <c r="R623" t="s">
        <v>27</v>
      </c>
      <c r="S623">
        <v>22</v>
      </c>
      <c r="T623" s="1">
        <v>394393</v>
      </c>
    </row>
    <row r="624" spans="1:20" x14ac:dyDescent="0.3">
      <c r="A624" t="s">
        <v>1601</v>
      </c>
      <c r="B624" s="9">
        <v>45443</v>
      </c>
      <c r="C624" t="s">
        <v>19</v>
      </c>
      <c r="D624" t="s">
        <v>20</v>
      </c>
      <c r="E624" t="s">
        <v>37</v>
      </c>
      <c r="F624" t="s">
        <v>1602</v>
      </c>
      <c r="G624" t="s">
        <v>1603</v>
      </c>
      <c r="H624" t="s">
        <v>32</v>
      </c>
      <c r="I624" t="s">
        <v>141</v>
      </c>
      <c r="J624">
        <v>11</v>
      </c>
      <c r="K624" s="1">
        <v>3215</v>
      </c>
      <c r="L624" s="1">
        <v>35365</v>
      </c>
      <c r="M624">
        <v>5</v>
      </c>
      <c r="N624" s="10">
        <v>0.05</v>
      </c>
      <c r="O624" s="1">
        <f>Table1[[#This Row],[Total Sales NGN]]-(Table1[[#This Row],[Total Sales NGN]]*Table1[[#This Row],[Discount %2]])</f>
        <v>33596.75</v>
      </c>
      <c r="P624" t="s">
        <v>57</v>
      </c>
      <c r="Q624">
        <v>4</v>
      </c>
      <c r="R624" t="s">
        <v>35</v>
      </c>
      <c r="S624">
        <v>122</v>
      </c>
      <c r="T624" s="1">
        <v>1470487</v>
      </c>
    </row>
    <row r="625" spans="1:20" x14ac:dyDescent="0.3">
      <c r="A625" t="s">
        <v>1604</v>
      </c>
      <c r="B625" s="9">
        <v>45062</v>
      </c>
      <c r="C625" t="s">
        <v>19</v>
      </c>
      <c r="D625" t="s">
        <v>20</v>
      </c>
      <c r="E625" t="s">
        <v>53</v>
      </c>
      <c r="F625" t="s">
        <v>747</v>
      </c>
      <c r="G625" t="s">
        <v>1605</v>
      </c>
      <c r="H625" t="s">
        <v>65</v>
      </c>
      <c r="I625" t="s">
        <v>78</v>
      </c>
      <c r="J625">
        <v>6</v>
      </c>
      <c r="K625" s="1">
        <v>59783</v>
      </c>
      <c r="L625" s="1">
        <v>358698</v>
      </c>
      <c r="M625">
        <v>15</v>
      </c>
      <c r="N625" s="10">
        <v>0.15</v>
      </c>
      <c r="O625" s="1">
        <f>Table1[[#This Row],[Total Sales NGN]]-(Table1[[#This Row],[Total Sales NGN]]*Table1[[#This Row],[Discount %2]])</f>
        <v>304893.3</v>
      </c>
      <c r="P625" t="s">
        <v>47</v>
      </c>
      <c r="Q625">
        <v>3</v>
      </c>
      <c r="R625" t="s">
        <v>27</v>
      </c>
      <c r="S625">
        <v>171</v>
      </c>
      <c r="T625" s="1">
        <v>458369</v>
      </c>
    </row>
    <row r="626" spans="1:20" x14ac:dyDescent="0.3">
      <c r="A626" t="s">
        <v>1606</v>
      </c>
      <c r="B626" s="9">
        <v>45335</v>
      </c>
      <c r="C626" t="s">
        <v>19</v>
      </c>
      <c r="D626" t="s">
        <v>20</v>
      </c>
      <c r="E626" t="s">
        <v>37</v>
      </c>
      <c r="F626" t="s">
        <v>1036</v>
      </c>
      <c r="G626" t="s">
        <v>1607</v>
      </c>
      <c r="H626" t="s">
        <v>40</v>
      </c>
      <c r="I626" t="s">
        <v>51</v>
      </c>
      <c r="J626">
        <v>20</v>
      </c>
      <c r="K626" s="1">
        <v>3147</v>
      </c>
      <c r="L626" s="1">
        <v>62940</v>
      </c>
      <c r="M626">
        <v>10</v>
      </c>
      <c r="N626" s="10">
        <v>0.1</v>
      </c>
      <c r="O626" s="1">
        <f>Table1[[#This Row],[Total Sales NGN]]-(Table1[[#This Row],[Total Sales NGN]]*Table1[[#This Row],[Discount %2]])</f>
        <v>56646</v>
      </c>
      <c r="P626" t="s">
        <v>47</v>
      </c>
      <c r="Q626">
        <v>3</v>
      </c>
      <c r="R626" t="s">
        <v>35</v>
      </c>
      <c r="S626">
        <v>10</v>
      </c>
      <c r="T626" s="1">
        <v>1470487</v>
      </c>
    </row>
    <row r="627" spans="1:20" x14ac:dyDescent="0.3">
      <c r="A627" t="s">
        <v>1608</v>
      </c>
      <c r="B627" s="9">
        <v>45291</v>
      </c>
      <c r="C627" t="s">
        <v>19</v>
      </c>
      <c r="D627" t="s">
        <v>20</v>
      </c>
      <c r="E627" t="s">
        <v>21</v>
      </c>
      <c r="F627" t="s">
        <v>291</v>
      </c>
      <c r="G627" t="s">
        <v>1609</v>
      </c>
      <c r="H627" t="s">
        <v>32</v>
      </c>
      <c r="I627" t="s">
        <v>237</v>
      </c>
      <c r="J627">
        <v>20</v>
      </c>
      <c r="K627" s="1">
        <v>7908</v>
      </c>
      <c r="L627" s="1">
        <v>158160</v>
      </c>
      <c r="M627">
        <v>20</v>
      </c>
      <c r="N627" s="10">
        <v>0.2</v>
      </c>
      <c r="O627" s="1">
        <f>Table1[[#This Row],[Total Sales NGN]]-(Table1[[#This Row],[Total Sales NGN]]*Table1[[#This Row],[Discount %2]])</f>
        <v>126528</v>
      </c>
      <c r="P627" t="s">
        <v>34</v>
      </c>
      <c r="Q627">
        <v>2</v>
      </c>
      <c r="R627" t="s">
        <v>35</v>
      </c>
      <c r="S627">
        <v>188</v>
      </c>
      <c r="T627" s="1">
        <v>1470487</v>
      </c>
    </row>
    <row r="628" spans="1:20" x14ac:dyDescent="0.3">
      <c r="A628" t="s">
        <v>1610</v>
      </c>
      <c r="B628" s="9">
        <v>44967</v>
      </c>
      <c r="C628" t="s">
        <v>19</v>
      </c>
      <c r="D628" t="s">
        <v>20</v>
      </c>
      <c r="E628" t="s">
        <v>21</v>
      </c>
      <c r="F628" t="s">
        <v>1088</v>
      </c>
      <c r="G628" t="s">
        <v>1611</v>
      </c>
      <c r="H628" t="s">
        <v>65</v>
      </c>
      <c r="I628" t="s">
        <v>289</v>
      </c>
      <c r="J628">
        <v>7</v>
      </c>
      <c r="K628" s="1">
        <v>56713</v>
      </c>
      <c r="L628" s="1">
        <v>396991</v>
      </c>
      <c r="M628">
        <v>0</v>
      </c>
      <c r="N628" s="10">
        <v>0</v>
      </c>
      <c r="O628" s="1">
        <f>Table1[[#This Row],[Total Sales NGN]]-(Table1[[#This Row],[Total Sales NGN]]*Table1[[#This Row],[Discount %2]])</f>
        <v>396991</v>
      </c>
      <c r="P628" t="s">
        <v>57</v>
      </c>
      <c r="Q628">
        <v>3</v>
      </c>
      <c r="R628" t="s">
        <v>27</v>
      </c>
      <c r="S628">
        <v>143</v>
      </c>
      <c r="T628" s="1">
        <v>1470487</v>
      </c>
    </row>
    <row r="629" spans="1:20" x14ac:dyDescent="0.3">
      <c r="A629" t="s">
        <v>1612</v>
      </c>
      <c r="B629" s="9">
        <v>45238</v>
      </c>
      <c r="C629" t="s">
        <v>19</v>
      </c>
      <c r="D629" t="s">
        <v>20</v>
      </c>
      <c r="E629" t="s">
        <v>21</v>
      </c>
      <c r="F629" t="s">
        <v>287</v>
      </c>
      <c r="G629" t="s">
        <v>27</v>
      </c>
      <c r="H629" t="s">
        <v>40</v>
      </c>
      <c r="I629" t="s">
        <v>41</v>
      </c>
      <c r="J629">
        <v>15</v>
      </c>
      <c r="K629" s="1">
        <v>4508</v>
      </c>
      <c r="L629" s="1">
        <v>67620</v>
      </c>
      <c r="M629">
        <v>15</v>
      </c>
      <c r="N629" s="10">
        <v>0.15</v>
      </c>
      <c r="O629" s="1">
        <f>Table1[[#This Row],[Total Sales NGN]]-(Table1[[#This Row],[Total Sales NGN]]*Table1[[#This Row],[Discount %2]])</f>
        <v>57477</v>
      </c>
      <c r="P629" t="s">
        <v>47</v>
      </c>
      <c r="Q629">
        <v>1</v>
      </c>
      <c r="R629" t="s">
        <v>28</v>
      </c>
      <c r="S629">
        <v>199</v>
      </c>
      <c r="T629" s="1">
        <v>313112</v>
      </c>
    </row>
    <row r="630" spans="1:20" x14ac:dyDescent="0.3">
      <c r="A630" t="s">
        <v>1613</v>
      </c>
      <c r="B630" s="9">
        <v>45460</v>
      </c>
      <c r="C630" t="s">
        <v>19</v>
      </c>
      <c r="D630" t="s">
        <v>20</v>
      </c>
      <c r="E630" t="s">
        <v>37</v>
      </c>
      <c r="F630" t="s">
        <v>826</v>
      </c>
      <c r="G630" t="s">
        <v>1614</v>
      </c>
      <c r="H630" t="s">
        <v>40</v>
      </c>
      <c r="I630" t="s">
        <v>137</v>
      </c>
      <c r="J630">
        <v>2</v>
      </c>
      <c r="K630" s="1">
        <v>17429</v>
      </c>
      <c r="L630" s="1">
        <v>34858</v>
      </c>
      <c r="M630">
        <v>0</v>
      </c>
      <c r="N630" s="10">
        <v>0</v>
      </c>
      <c r="O630" s="1">
        <f>Table1[[#This Row],[Total Sales NGN]]-(Table1[[#This Row],[Total Sales NGN]]*Table1[[#This Row],[Discount %2]])</f>
        <v>34858</v>
      </c>
      <c r="P630" t="s">
        <v>34</v>
      </c>
      <c r="Q630">
        <v>4</v>
      </c>
      <c r="R630" t="s">
        <v>28</v>
      </c>
      <c r="S630">
        <v>169</v>
      </c>
      <c r="T630" s="1">
        <v>313112</v>
      </c>
    </row>
    <row r="631" spans="1:20" x14ac:dyDescent="0.3">
      <c r="A631" t="s">
        <v>1615</v>
      </c>
      <c r="B631" s="9">
        <v>45518</v>
      </c>
      <c r="C631" t="s">
        <v>19</v>
      </c>
      <c r="D631" t="s">
        <v>20</v>
      </c>
      <c r="E631" t="s">
        <v>21</v>
      </c>
      <c r="F631" t="s">
        <v>684</v>
      </c>
      <c r="G631" t="s">
        <v>1616</v>
      </c>
      <c r="H631" t="s">
        <v>40</v>
      </c>
      <c r="I631" t="s">
        <v>51</v>
      </c>
      <c r="J631">
        <v>13</v>
      </c>
      <c r="K631" s="1">
        <v>2505</v>
      </c>
      <c r="L631" s="1">
        <v>32565</v>
      </c>
      <c r="M631">
        <v>20</v>
      </c>
      <c r="N631" s="10">
        <v>0.2</v>
      </c>
      <c r="O631" s="1">
        <f>Table1[[#This Row],[Total Sales NGN]]-(Table1[[#This Row],[Total Sales NGN]]*Table1[[#This Row],[Discount %2]])</f>
        <v>26052</v>
      </c>
      <c r="P631" t="s">
        <v>47</v>
      </c>
      <c r="Q631">
        <v>4</v>
      </c>
      <c r="R631" t="s">
        <v>28</v>
      </c>
      <c r="S631">
        <v>164</v>
      </c>
      <c r="T631" s="1">
        <v>458369</v>
      </c>
    </row>
    <row r="632" spans="1:20" x14ac:dyDescent="0.3">
      <c r="A632" t="s">
        <v>1617</v>
      </c>
      <c r="B632" s="9">
        <v>45310</v>
      </c>
      <c r="C632" t="s">
        <v>19</v>
      </c>
      <c r="D632" t="s">
        <v>20</v>
      </c>
      <c r="E632" t="s">
        <v>21</v>
      </c>
      <c r="F632" t="s">
        <v>498</v>
      </c>
      <c r="G632" t="s">
        <v>1618</v>
      </c>
      <c r="H632" t="s">
        <v>65</v>
      </c>
      <c r="I632" t="s">
        <v>78</v>
      </c>
      <c r="J632">
        <v>1</v>
      </c>
      <c r="K632" s="1">
        <v>65632</v>
      </c>
      <c r="L632" s="1">
        <v>65632</v>
      </c>
      <c r="M632" t="s">
        <v>27</v>
      </c>
      <c r="N632" s="10">
        <v>0</v>
      </c>
      <c r="O632" s="1">
        <f>Table1[[#This Row],[Total Sales NGN]]-(Table1[[#This Row],[Total Sales NGN]]*Table1[[#This Row],[Discount %2]])</f>
        <v>65632</v>
      </c>
      <c r="P632" t="s">
        <v>47</v>
      </c>
      <c r="Q632">
        <v>5</v>
      </c>
      <c r="R632" t="s">
        <v>35</v>
      </c>
      <c r="S632">
        <v>149</v>
      </c>
      <c r="T632" s="1">
        <v>458369</v>
      </c>
    </row>
    <row r="633" spans="1:20" x14ac:dyDescent="0.3">
      <c r="A633" t="s">
        <v>1619</v>
      </c>
      <c r="B633" s="9">
        <v>45511</v>
      </c>
      <c r="C633" t="s">
        <v>19</v>
      </c>
      <c r="D633" t="s">
        <v>20</v>
      </c>
      <c r="E633" t="s">
        <v>37</v>
      </c>
      <c r="F633" t="s">
        <v>1036</v>
      </c>
      <c r="G633" t="s">
        <v>1620</v>
      </c>
      <c r="H633" t="s">
        <v>24</v>
      </c>
      <c r="I633" t="s">
        <v>61</v>
      </c>
      <c r="J633">
        <v>10</v>
      </c>
      <c r="K633" s="1">
        <v>119249</v>
      </c>
      <c r="L633" s="1">
        <v>1192490</v>
      </c>
      <c r="M633" t="s">
        <v>27</v>
      </c>
      <c r="N633" s="10">
        <v>0</v>
      </c>
      <c r="O633" s="1">
        <f>Table1[[#This Row],[Total Sales NGN]]-(Table1[[#This Row],[Total Sales NGN]]*Table1[[#This Row],[Discount %2]])</f>
        <v>1192490</v>
      </c>
      <c r="P633" t="s">
        <v>57</v>
      </c>
      <c r="Q633">
        <v>3</v>
      </c>
      <c r="R633" t="s">
        <v>35</v>
      </c>
      <c r="S633">
        <v>66</v>
      </c>
      <c r="T633" s="1">
        <v>744194</v>
      </c>
    </row>
    <row r="634" spans="1:20" x14ac:dyDescent="0.3">
      <c r="A634" t="s">
        <v>1621</v>
      </c>
      <c r="B634" s="9">
        <v>45334</v>
      </c>
      <c r="C634" t="s">
        <v>19</v>
      </c>
      <c r="D634" t="s">
        <v>20</v>
      </c>
      <c r="E634" t="s">
        <v>37</v>
      </c>
      <c r="F634" t="s">
        <v>185</v>
      </c>
      <c r="G634" t="s">
        <v>1622</v>
      </c>
      <c r="H634" t="s">
        <v>40</v>
      </c>
      <c r="I634" t="s">
        <v>171</v>
      </c>
      <c r="J634">
        <v>20</v>
      </c>
      <c r="K634" s="1">
        <v>5977</v>
      </c>
      <c r="L634" s="1">
        <v>119540</v>
      </c>
      <c r="M634">
        <v>0</v>
      </c>
      <c r="N634" s="10">
        <v>0</v>
      </c>
      <c r="O634" s="1">
        <f>Table1[[#This Row],[Total Sales NGN]]-(Table1[[#This Row],[Total Sales NGN]]*Table1[[#This Row],[Discount %2]])</f>
        <v>119540</v>
      </c>
      <c r="P634" t="s">
        <v>47</v>
      </c>
      <c r="Q634">
        <v>3</v>
      </c>
      <c r="R634" t="s">
        <v>28</v>
      </c>
      <c r="S634">
        <v>88</v>
      </c>
      <c r="T634" s="1">
        <v>394393</v>
      </c>
    </row>
    <row r="635" spans="1:20" x14ac:dyDescent="0.3">
      <c r="A635" t="s">
        <v>1623</v>
      </c>
      <c r="B635" s="9">
        <v>45600</v>
      </c>
      <c r="C635" t="s">
        <v>19</v>
      </c>
      <c r="D635" t="s">
        <v>20</v>
      </c>
      <c r="E635" t="s">
        <v>21</v>
      </c>
      <c r="F635" t="s">
        <v>1624</v>
      </c>
      <c r="G635" t="s">
        <v>1625</v>
      </c>
      <c r="H635" t="s">
        <v>45</v>
      </c>
      <c r="I635" t="s">
        <v>98</v>
      </c>
      <c r="J635">
        <v>3</v>
      </c>
      <c r="K635" s="1">
        <v>7478</v>
      </c>
      <c r="L635" s="1">
        <v>22434</v>
      </c>
      <c r="M635">
        <v>20</v>
      </c>
      <c r="N635" s="10">
        <v>0.2</v>
      </c>
      <c r="O635" s="1">
        <f>Table1[[#This Row],[Total Sales NGN]]-(Table1[[#This Row],[Total Sales NGN]]*Table1[[#This Row],[Discount %2]])</f>
        <v>17947.2</v>
      </c>
      <c r="P635" t="s">
        <v>57</v>
      </c>
      <c r="Q635">
        <v>5</v>
      </c>
      <c r="R635" t="s">
        <v>35</v>
      </c>
      <c r="S635">
        <v>128</v>
      </c>
      <c r="T635" s="1">
        <v>458369</v>
      </c>
    </row>
    <row r="636" spans="1:20" x14ac:dyDescent="0.3">
      <c r="A636" t="s">
        <v>1626</v>
      </c>
      <c r="B636" s="9">
        <v>45182</v>
      </c>
      <c r="C636" t="s">
        <v>19</v>
      </c>
      <c r="D636" t="s">
        <v>20</v>
      </c>
      <c r="E636" t="s">
        <v>37</v>
      </c>
      <c r="F636" t="s">
        <v>723</v>
      </c>
      <c r="G636" t="s">
        <v>1627</v>
      </c>
      <c r="H636" t="s">
        <v>24</v>
      </c>
      <c r="I636" t="s">
        <v>174</v>
      </c>
      <c r="J636">
        <v>16</v>
      </c>
      <c r="K636" s="1">
        <v>209613</v>
      </c>
      <c r="L636" s="1">
        <v>3353808</v>
      </c>
      <c r="M636">
        <v>20</v>
      </c>
      <c r="N636" s="10">
        <v>0.2</v>
      </c>
      <c r="O636" s="1">
        <f>Table1[[#This Row],[Total Sales NGN]]-(Table1[[#This Row],[Total Sales NGN]]*Table1[[#This Row],[Discount %2]])</f>
        <v>2683046.4</v>
      </c>
      <c r="P636" t="s">
        <v>34</v>
      </c>
      <c r="Q636">
        <v>5</v>
      </c>
      <c r="R636" t="s">
        <v>35</v>
      </c>
      <c r="S636">
        <v>175</v>
      </c>
      <c r="T636" s="1">
        <v>744194</v>
      </c>
    </row>
    <row r="637" spans="1:20" x14ac:dyDescent="0.3">
      <c r="A637" t="s">
        <v>1628</v>
      </c>
      <c r="B637" s="9">
        <v>45621</v>
      </c>
      <c r="C637" t="s">
        <v>19</v>
      </c>
      <c r="D637" t="s">
        <v>20</v>
      </c>
      <c r="E637" t="s">
        <v>21</v>
      </c>
      <c r="F637" t="s">
        <v>1125</v>
      </c>
      <c r="G637" t="s">
        <v>1629</v>
      </c>
      <c r="H637" t="s">
        <v>45</v>
      </c>
      <c r="I637" t="s">
        <v>46</v>
      </c>
      <c r="J637">
        <v>8</v>
      </c>
      <c r="K637" s="1">
        <v>21895</v>
      </c>
      <c r="L637" s="1">
        <v>175160</v>
      </c>
      <c r="M637">
        <v>0</v>
      </c>
      <c r="N637" s="10">
        <v>0</v>
      </c>
      <c r="O637" s="1">
        <f>Table1[[#This Row],[Total Sales NGN]]-(Table1[[#This Row],[Total Sales NGN]]*Table1[[#This Row],[Discount %2]])</f>
        <v>175160</v>
      </c>
      <c r="P637" t="s">
        <v>27</v>
      </c>
      <c r="Q637">
        <v>4</v>
      </c>
      <c r="R637" t="s">
        <v>28</v>
      </c>
      <c r="S637">
        <v>151</v>
      </c>
      <c r="T637" s="1">
        <v>394393</v>
      </c>
    </row>
    <row r="638" spans="1:20" x14ac:dyDescent="0.3">
      <c r="A638" t="s">
        <v>1630</v>
      </c>
      <c r="B638" s="9">
        <v>45590</v>
      </c>
      <c r="C638" t="s">
        <v>19</v>
      </c>
      <c r="D638" t="s">
        <v>20</v>
      </c>
      <c r="E638" t="s">
        <v>53</v>
      </c>
      <c r="F638" t="s">
        <v>495</v>
      </c>
      <c r="G638" t="s">
        <v>27</v>
      </c>
      <c r="H638" t="s">
        <v>65</v>
      </c>
      <c r="I638" t="s">
        <v>397</v>
      </c>
      <c r="J638">
        <v>5</v>
      </c>
      <c r="K638" s="1">
        <v>58904</v>
      </c>
      <c r="L638" s="1">
        <v>294520</v>
      </c>
      <c r="M638" t="s">
        <v>27</v>
      </c>
      <c r="N638" s="10">
        <v>0</v>
      </c>
      <c r="O638" s="1">
        <f>Table1[[#This Row],[Total Sales NGN]]-(Table1[[#This Row],[Total Sales NGN]]*Table1[[#This Row],[Discount %2]])</f>
        <v>294520</v>
      </c>
      <c r="P638" t="s">
        <v>27</v>
      </c>
      <c r="Q638">
        <v>4</v>
      </c>
      <c r="R638" t="s">
        <v>28</v>
      </c>
      <c r="S638">
        <v>190</v>
      </c>
      <c r="T638" s="1">
        <v>394393</v>
      </c>
    </row>
    <row r="639" spans="1:20" x14ac:dyDescent="0.3">
      <c r="A639" t="s">
        <v>1631</v>
      </c>
      <c r="B639" s="9">
        <v>45063</v>
      </c>
      <c r="C639" t="s">
        <v>19</v>
      </c>
      <c r="D639" t="s">
        <v>20</v>
      </c>
      <c r="E639" t="s">
        <v>53</v>
      </c>
      <c r="F639" t="s">
        <v>484</v>
      </c>
      <c r="G639" t="s">
        <v>1632</v>
      </c>
      <c r="H639" t="s">
        <v>24</v>
      </c>
      <c r="I639" t="s">
        <v>56</v>
      </c>
      <c r="J639">
        <v>5</v>
      </c>
      <c r="K639" s="1">
        <v>182525</v>
      </c>
      <c r="L639" s="1">
        <v>912625</v>
      </c>
      <c r="M639">
        <v>0</v>
      </c>
      <c r="N639" s="10">
        <v>0</v>
      </c>
      <c r="O639" s="1">
        <f>Table1[[#This Row],[Total Sales NGN]]-(Table1[[#This Row],[Total Sales NGN]]*Table1[[#This Row],[Discount %2]])</f>
        <v>912625</v>
      </c>
      <c r="P639" t="s">
        <v>47</v>
      </c>
      <c r="Q639">
        <v>5</v>
      </c>
      <c r="R639" t="s">
        <v>35</v>
      </c>
      <c r="S639">
        <v>67</v>
      </c>
      <c r="T639" s="1">
        <v>394393</v>
      </c>
    </row>
    <row r="640" spans="1:20" x14ac:dyDescent="0.3">
      <c r="A640" t="s">
        <v>1633</v>
      </c>
      <c r="B640" s="9">
        <v>44971</v>
      </c>
      <c r="C640" t="s">
        <v>19</v>
      </c>
      <c r="D640" t="s">
        <v>20</v>
      </c>
      <c r="E640" t="s">
        <v>37</v>
      </c>
      <c r="F640" t="s">
        <v>1634</v>
      </c>
      <c r="G640" t="s">
        <v>1635</v>
      </c>
      <c r="H640" t="s">
        <v>65</v>
      </c>
      <c r="I640" t="s">
        <v>397</v>
      </c>
      <c r="J640">
        <v>15</v>
      </c>
      <c r="K640" s="1">
        <v>69843</v>
      </c>
      <c r="L640" s="1">
        <v>1047645</v>
      </c>
      <c r="M640">
        <v>15</v>
      </c>
      <c r="N640" s="10">
        <v>0.15</v>
      </c>
      <c r="O640" s="1">
        <f>Table1[[#This Row],[Total Sales NGN]]-(Table1[[#This Row],[Total Sales NGN]]*Table1[[#This Row],[Discount %2]])</f>
        <v>890498.25</v>
      </c>
      <c r="P640" t="s">
        <v>26</v>
      </c>
      <c r="Q640">
        <v>3</v>
      </c>
      <c r="R640" t="s">
        <v>35</v>
      </c>
      <c r="S640">
        <v>77</v>
      </c>
      <c r="T640" s="1">
        <v>744194</v>
      </c>
    </row>
    <row r="641" spans="1:20" x14ac:dyDescent="0.3">
      <c r="A641" t="s">
        <v>1636</v>
      </c>
      <c r="B641" s="9">
        <v>45580</v>
      </c>
      <c r="C641" t="s">
        <v>19</v>
      </c>
      <c r="D641" t="s">
        <v>20</v>
      </c>
      <c r="E641" t="s">
        <v>53</v>
      </c>
      <c r="F641" t="s">
        <v>937</v>
      </c>
      <c r="G641" t="s">
        <v>1637</v>
      </c>
      <c r="H641" t="s">
        <v>24</v>
      </c>
      <c r="I641" t="s">
        <v>152</v>
      </c>
      <c r="J641">
        <v>12</v>
      </c>
      <c r="K641" s="1">
        <v>234837</v>
      </c>
      <c r="L641" s="1">
        <v>2818044</v>
      </c>
      <c r="M641">
        <v>10</v>
      </c>
      <c r="N641" s="10">
        <v>0.1</v>
      </c>
      <c r="O641" s="1">
        <f>Table1[[#This Row],[Total Sales NGN]]-(Table1[[#This Row],[Total Sales NGN]]*Table1[[#This Row],[Discount %2]])</f>
        <v>2536239.6</v>
      </c>
      <c r="P641" t="s">
        <v>26</v>
      </c>
      <c r="Q641">
        <v>4</v>
      </c>
      <c r="R641" t="s">
        <v>35</v>
      </c>
      <c r="S641">
        <v>151</v>
      </c>
      <c r="T641" s="1">
        <v>1470487</v>
      </c>
    </row>
    <row r="642" spans="1:20" x14ac:dyDescent="0.3">
      <c r="A642" t="s">
        <v>1638</v>
      </c>
      <c r="B642" s="9">
        <v>44971</v>
      </c>
      <c r="C642" t="s">
        <v>19</v>
      </c>
      <c r="D642" t="s">
        <v>20</v>
      </c>
      <c r="E642" t="s">
        <v>53</v>
      </c>
      <c r="F642" t="s">
        <v>1639</v>
      </c>
      <c r="G642" t="s">
        <v>1640</v>
      </c>
      <c r="H642" t="s">
        <v>32</v>
      </c>
      <c r="I642" t="s">
        <v>237</v>
      </c>
      <c r="J642">
        <v>16</v>
      </c>
      <c r="K642" s="1">
        <v>18662</v>
      </c>
      <c r="L642" s="1">
        <v>298592</v>
      </c>
      <c r="M642">
        <v>0</v>
      </c>
      <c r="N642" s="10">
        <v>0</v>
      </c>
      <c r="O642" s="1">
        <f>Table1[[#This Row],[Total Sales NGN]]-(Table1[[#This Row],[Total Sales NGN]]*Table1[[#This Row],[Discount %2]])</f>
        <v>298592</v>
      </c>
      <c r="P642" t="s">
        <v>34</v>
      </c>
      <c r="Q642">
        <v>3</v>
      </c>
      <c r="R642" t="s">
        <v>28</v>
      </c>
      <c r="S642">
        <v>197</v>
      </c>
      <c r="T642" s="1">
        <v>394393</v>
      </c>
    </row>
    <row r="643" spans="1:20" x14ac:dyDescent="0.3">
      <c r="A643" t="s">
        <v>1641</v>
      </c>
      <c r="B643" s="9">
        <v>45148</v>
      </c>
      <c r="C643" t="s">
        <v>19</v>
      </c>
      <c r="D643" t="s">
        <v>20</v>
      </c>
      <c r="E643" t="s">
        <v>21</v>
      </c>
      <c r="F643" t="s">
        <v>1642</v>
      </c>
      <c r="G643" t="s">
        <v>1643</v>
      </c>
      <c r="H643" t="s">
        <v>24</v>
      </c>
      <c r="I643" t="s">
        <v>161</v>
      </c>
      <c r="J643">
        <v>14</v>
      </c>
      <c r="K643" s="1">
        <v>223929</v>
      </c>
      <c r="L643" s="1">
        <v>3135006</v>
      </c>
      <c r="M643">
        <v>0</v>
      </c>
      <c r="N643" s="10">
        <v>0</v>
      </c>
      <c r="O643" s="1">
        <f>Table1[[#This Row],[Total Sales NGN]]-(Table1[[#This Row],[Total Sales NGN]]*Table1[[#This Row],[Discount %2]])</f>
        <v>3135006</v>
      </c>
      <c r="P643" t="s">
        <v>57</v>
      </c>
      <c r="Q643">
        <v>5</v>
      </c>
      <c r="R643" t="s">
        <v>35</v>
      </c>
      <c r="S643">
        <v>187</v>
      </c>
      <c r="T643" s="1">
        <v>313112</v>
      </c>
    </row>
    <row r="644" spans="1:20" x14ac:dyDescent="0.3">
      <c r="A644" t="s">
        <v>1644</v>
      </c>
      <c r="B644" s="9">
        <v>45435</v>
      </c>
      <c r="C644" t="s">
        <v>19</v>
      </c>
      <c r="D644" t="s">
        <v>20</v>
      </c>
      <c r="E644" t="s">
        <v>21</v>
      </c>
      <c r="F644" t="s">
        <v>1645</v>
      </c>
      <c r="G644" t="s">
        <v>27</v>
      </c>
      <c r="H644" t="s">
        <v>45</v>
      </c>
      <c r="I644" t="s">
        <v>74</v>
      </c>
      <c r="J644">
        <v>16</v>
      </c>
      <c r="K644" s="1">
        <v>23856</v>
      </c>
      <c r="L644" s="1">
        <v>381696</v>
      </c>
      <c r="M644">
        <v>0</v>
      </c>
      <c r="N644" s="10">
        <v>0</v>
      </c>
      <c r="O644" s="1">
        <f>Table1[[#This Row],[Total Sales NGN]]-(Table1[[#This Row],[Total Sales NGN]]*Table1[[#This Row],[Discount %2]])</f>
        <v>381696</v>
      </c>
      <c r="P644" t="s">
        <v>27</v>
      </c>
      <c r="Q644">
        <v>5</v>
      </c>
      <c r="R644" t="s">
        <v>35</v>
      </c>
      <c r="S644">
        <v>108</v>
      </c>
      <c r="T644" s="1">
        <v>1470487</v>
      </c>
    </row>
    <row r="645" spans="1:20" x14ac:dyDescent="0.3">
      <c r="A645" t="s">
        <v>1646</v>
      </c>
      <c r="B645" s="9">
        <v>45386</v>
      </c>
      <c r="C645" t="s">
        <v>19</v>
      </c>
      <c r="D645" t="s">
        <v>20</v>
      </c>
      <c r="E645" t="s">
        <v>37</v>
      </c>
      <c r="F645" t="s">
        <v>1647</v>
      </c>
      <c r="G645" t="s">
        <v>1648</v>
      </c>
      <c r="H645" t="s">
        <v>32</v>
      </c>
      <c r="I645" t="s">
        <v>158</v>
      </c>
      <c r="J645">
        <v>17</v>
      </c>
      <c r="K645" s="1">
        <v>6810</v>
      </c>
      <c r="L645" s="1">
        <v>115770</v>
      </c>
      <c r="M645" t="s">
        <v>27</v>
      </c>
      <c r="N645" s="10">
        <v>0</v>
      </c>
      <c r="O645" s="1">
        <f>Table1[[#This Row],[Total Sales NGN]]-(Table1[[#This Row],[Total Sales NGN]]*Table1[[#This Row],[Discount %2]])</f>
        <v>115770</v>
      </c>
      <c r="P645" t="s">
        <v>57</v>
      </c>
      <c r="Q645">
        <v>6</v>
      </c>
      <c r="R645" t="s">
        <v>28</v>
      </c>
      <c r="S645">
        <v>64</v>
      </c>
      <c r="T645" s="1">
        <v>313112</v>
      </c>
    </row>
    <row r="646" spans="1:20" x14ac:dyDescent="0.3">
      <c r="A646" t="s">
        <v>1649</v>
      </c>
      <c r="B646" s="9">
        <v>45316</v>
      </c>
      <c r="C646" t="s">
        <v>19</v>
      </c>
      <c r="D646" t="s">
        <v>20</v>
      </c>
      <c r="E646" t="s">
        <v>53</v>
      </c>
      <c r="F646" t="s">
        <v>595</v>
      </c>
      <c r="G646" t="s">
        <v>1650</v>
      </c>
      <c r="H646" t="s">
        <v>24</v>
      </c>
      <c r="I646" t="s">
        <v>161</v>
      </c>
      <c r="J646">
        <v>12</v>
      </c>
      <c r="K646" s="1">
        <v>179061</v>
      </c>
      <c r="L646" s="1">
        <v>2148732</v>
      </c>
      <c r="M646" t="s">
        <v>27</v>
      </c>
      <c r="N646" s="10">
        <v>0</v>
      </c>
      <c r="O646" s="1">
        <f>Table1[[#This Row],[Total Sales NGN]]-(Table1[[#This Row],[Total Sales NGN]]*Table1[[#This Row],[Discount %2]])</f>
        <v>2148732</v>
      </c>
      <c r="P646" t="s">
        <v>57</v>
      </c>
      <c r="Q646">
        <v>3</v>
      </c>
      <c r="R646" t="s">
        <v>28</v>
      </c>
      <c r="S646">
        <v>110</v>
      </c>
      <c r="T646" s="1">
        <v>744194</v>
      </c>
    </row>
    <row r="647" spans="1:20" x14ac:dyDescent="0.3">
      <c r="A647" t="s">
        <v>1651</v>
      </c>
      <c r="B647" s="9">
        <v>45565</v>
      </c>
      <c r="C647" t="s">
        <v>19</v>
      </c>
      <c r="D647" t="s">
        <v>20</v>
      </c>
      <c r="E647" t="s">
        <v>37</v>
      </c>
      <c r="F647" t="s">
        <v>282</v>
      </c>
      <c r="G647" t="s">
        <v>1652</v>
      </c>
      <c r="H647" t="s">
        <v>40</v>
      </c>
      <c r="I647" t="s">
        <v>51</v>
      </c>
      <c r="J647">
        <v>17</v>
      </c>
      <c r="K647" s="1">
        <v>2284</v>
      </c>
      <c r="L647" s="1">
        <v>38828</v>
      </c>
      <c r="M647">
        <v>5</v>
      </c>
      <c r="N647" s="10">
        <v>0.05</v>
      </c>
      <c r="O647" s="1">
        <f>Table1[[#This Row],[Total Sales NGN]]-(Table1[[#This Row],[Total Sales NGN]]*Table1[[#This Row],[Discount %2]])</f>
        <v>36886.6</v>
      </c>
      <c r="P647" t="s">
        <v>47</v>
      </c>
      <c r="Q647">
        <v>5</v>
      </c>
      <c r="R647" t="s">
        <v>35</v>
      </c>
      <c r="S647">
        <v>32</v>
      </c>
      <c r="T647" s="1">
        <v>1470487</v>
      </c>
    </row>
    <row r="648" spans="1:20" x14ac:dyDescent="0.3">
      <c r="A648" t="s">
        <v>1653</v>
      </c>
      <c r="B648" s="9">
        <v>45557</v>
      </c>
      <c r="C648" t="s">
        <v>19</v>
      </c>
      <c r="D648" t="s">
        <v>20</v>
      </c>
      <c r="E648" t="s">
        <v>21</v>
      </c>
      <c r="F648" t="s">
        <v>1654</v>
      </c>
      <c r="G648" t="s">
        <v>27</v>
      </c>
      <c r="H648" t="s">
        <v>45</v>
      </c>
      <c r="I648" t="s">
        <v>211</v>
      </c>
      <c r="J648">
        <v>6</v>
      </c>
      <c r="K648" s="1">
        <v>24690</v>
      </c>
      <c r="L648" s="1">
        <v>148140</v>
      </c>
      <c r="M648">
        <v>5</v>
      </c>
      <c r="N648" s="10">
        <v>0.05</v>
      </c>
      <c r="O648" s="1">
        <f>Table1[[#This Row],[Total Sales NGN]]-(Table1[[#This Row],[Total Sales NGN]]*Table1[[#This Row],[Discount %2]])</f>
        <v>140733</v>
      </c>
      <c r="P648" t="s">
        <v>26</v>
      </c>
      <c r="Q648">
        <v>5</v>
      </c>
      <c r="R648" t="s">
        <v>35</v>
      </c>
      <c r="S648">
        <v>146</v>
      </c>
      <c r="T648" s="1">
        <v>744194</v>
      </c>
    </row>
    <row r="649" spans="1:20" x14ac:dyDescent="0.3">
      <c r="A649" t="s">
        <v>1655</v>
      </c>
      <c r="B649" s="9">
        <v>45273</v>
      </c>
      <c r="C649" t="s">
        <v>19</v>
      </c>
      <c r="D649" t="s">
        <v>20</v>
      </c>
      <c r="E649" t="s">
        <v>37</v>
      </c>
      <c r="F649" t="s">
        <v>655</v>
      </c>
      <c r="G649" t="s">
        <v>1656</v>
      </c>
      <c r="H649" t="s">
        <v>40</v>
      </c>
      <c r="I649" t="s">
        <v>106</v>
      </c>
      <c r="J649">
        <v>18</v>
      </c>
      <c r="K649" s="1">
        <v>1499</v>
      </c>
      <c r="L649" s="1">
        <v>26982</v>
      </c>
      <c r="M649">
        <v>0</v>
      </c>
      <c r="N649" s="10">
        <v>0</v>
      </c>
      <c r="O649" s="1">
        <f>Table1[[#This Row],[Total Sales NGN]]-(Table1[[#This Row],[Total Sales NGN]]*Table1[[#This Row],[Discount %2]])</f>
        <v>26982</v>
      </c>
      <c r="P649" t="s">
        <v>57</v>
      </c>
      <c r="Q649">
        <v>5</v>
      </c>
      <c r="R649" t="s">
        <v>35</v>
      </c>
      <c r="S649">
        <v>167</v>
      </c>
      <c r="T649" s="1">
        <v>1470487</v>
      </c>
    </row>
    <row r="650" spans="1:20" x14ac:dyDescent="0.3">
      <c r="A650" t="s">
        <v>1657</v>
      </c>
      <c r="B650" s="9">
        <v>44983</v>
      </c>
      <c r="C650" t="s">
        <v>19</v>
      </c>
      <c r="D650" t="s">
        <v>20</v>
      </c>
      <c r="E650" t="s">
        <v>21</v>
      </c>
      <c r="F650" t="s">
        <v>871</v>
      </c>
      <c r="G650" t="s">
        <v>1658</v>
      </c>
      <c r="H650" t="s">
        <v>32</v>
      </c>
      <c r="I650" t="s">
        <v>158</v>
      </c>
      <c r="J650">
        <v>12</v>
      </c>
      <c r="K650" s="1">
        <v>17827</v>
      </c>
      <c r="L650" s="1">
        <v>213924</v>
      </c>
      <c r="M650" t="s">
        <v>27</v>
      </c>
      <c r="N650" s="10">
        <v>0</v>
      </c>
      <c r="O650" s="1">
        <f>Table1[[#This Row],[Total Sales NGN]]-(Table1[[#This Row],[Total Sales NGN]]*Table1[[#This Row],[Discount %2]])</f>
        <v>213924</v>
      </c>
      <c r="P650" t="s">
        <v>47</v>
      </c>
      <c r="Q650" t="s">
        <v>27</v>
      </c>
      <c r="R650" t="s">
        <v>35</v>
      </c>
      <c r="S650">
        <v>177</v>
      </c>
      <c r="T650" s="1">
        <v>458369</v>
      </c>
    </row>
    <row r="651" spans="1:20" x14ac:dyDescent="0.3">
      <c r="A651" t="s">
        <v>1659</v>
      </c>
      <c r="B651" s="9">
        <v>45219</v>
      </c>
      <c r="C651" t="s">
        <v>19</v>
      </c>
      <c r="D651" t="s">
        <v>20</v>
      </c>
      <c r="E651" t="s">
        <v>21</v>
      </c>
      <c r="F651" t="s">
        <v>1660</v>
      </c>
      <c r="G651" t="s">
        <v>1661</v>
      </c>
      <c r="H651" t="s">
        <v>32</v>
      </c>
      <c r="I651" t="s">
        <v>141</v>
      </c>
      <c r="J651">
        <v>10</v>
      </c>
      <c r="K651" s="1">
        <v>3626</v>
      </c>
      <c r="L651" s="1">
        <v>36260</v>
      </c>
      <c r="M651">
        <v>0</v>
      </c>
      <c r="N651" s="10">
        <v>0</v>
      </c>
      <c r="O651" s="1">
        <f>Table1[[#This Row],[Total Sales NGN]]-(Table1[[#This Row],[Total Sales NGN]]*Table1[[#This Row],[Discount %2]])</f>
        <v>36260</v>
      </c>
      <c r="P651" t="s">
        <v>57</v>
      </c>
      <c r="Q651" t="s">
        <v>27</v>
      </c>
      <c r="R651" t="s">
        <v>35</v>
      </c>
      <c r="S651">
        <v>4</v>
      </c>
      <c r="T651" s="1">
        <v>1470487</v>
      </c>
    </row>
    <row r="652" spans="1:20" x14ac:dyDescent="0.3">
      <c r="A652" t="s">
        <v>1662</v>
      </c>
      <c r="B652" s="9">
        <v>45652</v>
      </c>
      <c r="C652" t="s">
        <v>19</v>
      </c>
      <c r="D652" t="s">
        <v>20</v>
      </c>
      <c r="E652" t="s">
        <v>21</v>
      </c>
      <c r="F652" t="s">
        <v>901</v>
      </c>
      <c r="G652" t="s">
        <v>1663</v>
      </c>
      <c r="H652" t="s">
        <v>32</v>
      </c>
      <c r="I652" t="s">
        <v>158</v>
      </c>
      <c r="J652">
        <v>4</v>
      </c>
      <c r="K652" s="1">
        <v>9318</v>
      </c>
      <c r="L652" s="1">
        <v>37272</v>
      </c>
      <c r="M652" t="s">
        <v>27</v>
      </c>
      <c r="N652" s="10">
        <v>0</v>
      </c>
      <c r="O652" s="1">
        <f>Table1[[#This Row],[Total Sales NGN]]-(Table1[[#This Row],[Total Sales NGN]]*Table1[[#This Row],[Discount %2]])</f>
        <v>37272</v>
      </c>
      <c r="P652" t="s">
        <v>27</v>
      </c>
      <c r="Q652">
        <v>4</v>
      </c>
      <c r="R652" t="s">
        <v>35</v>
      </c>
      <c r="S652">
        <v>36</v>
      </c>
      <c r="T652" s="1">
        <v>313112</v>
      </c>
    </row>
    <row r="653" spans="1:20" x14ac:dyDescent="0.3">
      <c r="A653" t="s">
        <v>1664</v>
      </c>
      <c r="B653" s="9">
        <v>44980</v>
      </c>
      <c r="C653" t="s">
        <v>19</v>
      </c>
      <c r="D653" t="s">
        <v>20</v>
      </c>
      <c r="E653" t="s">
        <v>53</v>
      </c>
      <c r="F653" t="s">
        <v>1665</v>
      </c>
      <c r="G653" t="s">
        <v>1666</v>
      </c>
      <c r="H653" t="s">
        <v>40</v>
      </c>
      <c r="I653" t="s">
        <v>70</v>
      </c>
      <c r="J653">
        <v>14</v>
      </c>
      <c r="K653" s="1">
        <v>13317</v>
      </c>
      <c r="L653" s="1">
        <v>186438</v>
      </c>
      <c r="M653">
        <v>0</v>
      </c>
      <c r="N653" s="10">
        <v>0</v>
      </c>
      <c r="O653" s="1">
        <f>Table1[[#This Row],[Total Sales NGN]]-(Table1[[#This Row],[Total Sales NGN]]*Table1[[#This Row],[Discount %2]])</f>
        <v>186438</v>
      </c>
      <c r="P653" t="s">
        <v>27</v>
      </c>
      <c r="Q653">
        <v>1</v>
      </c>
      <c r="R653" t="s">
        <v>28</v>
      </c>
      <c r="S653">
        <v>72</v>
      </c>
      <c r="T653" s="1">
        <v>458369</v>
      </c>
    </row>
    <row r="654" spans="1:20" x14ac:dyDescent="0.3">
      <c r="A654" t="s">
        <v>1667</v>
      </c>
      <c r="B654" s="9">
        <v>45044</v>
      </c>
      <c r="C654" t="s">
        <v>19</v>
      </c>
      <c r="D654" t="s">
        <v>20</v>
      </c>
      <c r="E654" t="s">
        <v>21</v>
      </c>
      <c r="F654" t="s">
        <v>1028</v>
      </c>
      <c r="G654" t="s">
        <v>27</v>
      </c>
      <c r="H654" t="s">
        <v>24</v>
      </c>
      <c r="I654" t="s">
        <v>174</v>
      </c>
      <c r="J654">
        <v>12</v>
      </c>
      <c r="K654" s="1">
        <v>240501</v>
      </c>
      <c r="L654" s="1">
        <v>2886012</v>
      </c>
      <c r="M654">
        <v>15</v>
      </c>
      <c r="N654" s="10">
        <v>0.15</v>
      </c>
      <c r="O654" s="1">
        <f>Table1[[#This Row],[Total Sales NGN]]-(Table1[[#This Row],[Total Sales NGN]]*Table1[[#This Row],[Discount %2]])</f>
        <v>2453110.2000000002</v>
      </c>
      <c r="P654" t="s">
        <v>27</v>
      </c>
      <c r="Q654">
        <v>4</v>
      </c>
      <c r="R654" t="s">
        <v>35</v>
      </c>
      <c r="S654">
        <v>84</v>
      </c>
      <c r="T654" s="1">
        <v>1470487</v>
      </c>
    </row>
    <row r="655" spans="1:20" x14ac:dyDescent="0.3">
      <c r="A655" t="s">
        <v>1668</v>
      </c>
      <c r="B655" s="9">
        <v>45321</v>
      </c>
      <c r="C655" t="s">
        <v>19</v>
      </c>
      <c r="D655" t="s">
        <v>20</v>
      </c>
      <c r="E655" t="s">
        <v>21</v>
      </c>
      <c r="F655" t="s">
        <v>1552</v>
      </c>
      <c r="G655" t="s">
        <v>1669</v>
      </c>
      <c r="H655" t="s">
        <v>45</v>
      </c>
      <c r="I655" t="s">
        <v>82</v>
      </c>
      <c r="J655">
        <v>16</v>
      </c>
      <c r="K655" s="1">
        <v>25185</v>
      </c>
      <c r="L655" s="1">
        <v>402960</v>
      </c>
      <c r="M655">
        <v>5</v>
      </c>
      <c r="N655" s="10">
        <v>0.05</v>
      </c>
      <c r="O655" s="1">
        <f>Table1[[#This Row],[Total Sales NGN]]-(Table1[[#This Row],[Total Sales NGN]]*Table1[[#This Row],[Discount %2]])</f>
        <v>382812</v>
      </c>
      <c r="P655" t="s">
        <v>27</v>
      </c>
      <c r="Q655">
        <v>5</v>
      </c>
      <c r="R655" t="s">
        <v>35</v>
      </c>
      <c r="S655">
        <v>156</v>
      </c>
      <c r="T655" s="1">
        <v>394393</v>
      </c>
    </row>
    <row r="656" spans="1:20" x14ac:dyDescent="0.3">
      <c r="A656" t="s">
        <v>1670</v>
      </c>
      <c r="B656" s="9">
        <v>45115</v>
      </c>
      <c r="C656" t="s">
        <v>19</v>
      </c>
      <c r="D656" t="s">
        <v>20</v>
      </c>
      <c r="E656" t="s">
        <v>21</v>
      </c>
      <c r="F656" t="s">
        <v>1671</v>
      </c>
      <c r="G656" t="s">
        <v>1672</v>
      </c>
      <c r="H656" t="s">
        <v>24</v>
      </c>
      <c r="I656" t="s">
        <v>161</v>
      </c>
      <c r="J656">
        <v>5</v>
      </c>
      <c r="K656" s="1">
        <v>141186</v>
      </c>
      <c r="L656" s="1">
        <v>705930</v>
      </c>
      <c r="M656">
        <v>0</v>
      </c>
      <c r="N656" s="10">
        <v>0</v>
      </c>
      <c r="O656" s="1">
        <f>Table1[[#This Row],[Total Sales NGN]]-(Table1[[#This Row],[Total Sales NGN]]*Table1[[#This Row],[Discount %2]])</f>
        <v>705930</v>
      </c>
      <c r="P656" t="s">
        <v>27</v>
      </c>
      <c r="Q656">
        <v>1</v>
      </c>
      <c r="R656" t="s">
        <v>35</v>
      </c>
      <c r="S656">
        <v>96</v>
      </c>
      <c r="T656" s="1">
        <v>313112</v>
      </c>
    </row>
    <row r="657" spans="1:20" x14ac:dyDescent="0.3">
      <c r="A657" t="s">
        <v>1673</v>
      </c>
      <c r="B657" s="9">
        <v>45497</v>
      </c>
      <c r="C657" t="s">
        <v>19</v>
      </c>
      <c r="D657" t="s">
        <v>20</v>
      </c>
      <c r="E657" t="s">
        <v>37</v>
      </c>
      <c r="F657" t="s">
        <v>892</v>
      </c>
      <c r="G657" t="s">
        <v>1674</v>
      </c>
      <c r="H657" t="s">
        <v>65</v>
      </c>
      <c r="I657" t="s">
        <v>478</v>
      </c>
      <c r="J657">
        <v>13</v>
      </c>
      <c r="K657" s="1">
        <v>158366</v>
      </c>
      <c r="L657" s="1">
        <v>2058758</v>
      </c>
      <c r="M657">
        <v>0</v>
      </c>
      <c r="N657" s="10">
        <v>0</v>
      </c>
      <c r="O657" s="1">
        <f>Table1[[#This Row],[Total Sales NGN]]-(Table1[[#This Row],[Total Sales NGN]]*Table1[[#This Row],[Discount %2]])</f>
        <v>2058758</v>
      </c>
      <c r="P657" t="s">
        <v>27</v>
      </c>
      <c r="Q657">
        <v>5</v>
      </c>
      <c r="R657" t="s">
        <v>35</v>
      </c>
      <c r="S657">
        <v>47</v>
      </c>
      <c r="T657" s="1">
        <v>394393</v>
      </c>
    </row>
    <row r="658" spans="1:20" x14ac:dyDescent="0.3">
      <c r="A658" t="s">
        <v>1675</v>
      </c>
      <c r="B658" s="9">
        <v>45070</v>
      </c>
      <c r="C658" t="s">
        <v>19</v>
      </c>
      <c r="D658" t="s">
        <v>20</v>
      </c>
      <c r="E658" t="s">
        <v>21</v>
      </c>
      <c r="F658" t="s">
        <v>458</v>
      </c>
      <c r="G658" t="s">
        <v>1676</v>
      </c>
      <c r="H658" t="s">
        <v>45</v>
      </c>
      <c r="I658" t="s">
        <v>74</v>
      </c>
      <c r="J658">
        <v>7</v>
      </c>
      <c r="K658" s="1">
        <v>30749</v>
      </c>
      <c r="L658" s="1">
        <v>215243</v>
      </c>
      <c r="M658">
        <v>0</v>
      </c>
      <c r="N658" s="10">
        <v>0</v>
      </c>
      <c r="O658" s="1">
        <f>Table1[[#This Row],[Total Sales NGN]]-(Table1[[#This Row],[Total Sales NGN]]*Table1[[#This Row],[Discount %2]])</f>
        <v>215243</v>
      </c>
      <c r="P658" t="s">
        <v>47</v>
      </c>
      <c r="Q658">
        <v>2</v>
      </c>
      <c r="R658" t="s">
        <v>28</v>
      </c>
      <c r="S658">
        <v>25</v>
      </c>
      <c r="T658" s="1">
        <v>458369</v>
      </c>
    </row>
    <row r="659" spans="1:20" x14ac:dyDescent="0.3">
      <c r="A659" t="s">
        <v>1677</v>
      </c>
      <c r="B659" s="9">
        <v>45175</v>
      </c>
      <c r="C659" t="s">
        <v>19</v>
      </c>
      <c r="D659" t="s">
        <v>20</v>
      </c>
      <c r="E659" t="s">
        <v>53</v>
      </c>
      <c r="F659" t="s">
        <v>967</v>
      </c>
      <c r="G659" t="s">
        <v>1678</v>
      </c>
      <c r="H659" t="s">
        <v>40</v>
      </c>
      <c r="I659" t="s">
        <v>171</v>
      </c>
      <c r="J659">
        <v>20</v>
      </c>
      <c r="K659" s="1">
        <v>5818</v>
      </c>
      <c r="L659" s="1">
        <v>116360</v>
      </c>
      <c r="M659">
        <v>0</v>
      </c>
      <c r="N659" s="10">
        <v>0</v>
      </c>
      <c r="O659" s="1">
        <f>Table1[[#This Row],[Total Sales NGN]]-(Table1[[#This Row],[Total Sales NGN]]*Table1[[#This Row],[Discount %2]])</f>
        <v>116360</v>
      </c>
      <c r="P659" t="s">
        <v>47</v>
      </c>
      <c r="Q659">
        <v>2</v>
      </c>
      <c r="R659" t="s">
        <v>35</v>
      </c>
      <c r="S659">
        <v>27</v>
      </c>
      <c r="T659" s="1">
        <v>458369</v>
      </c>
    </row>
    <row r="660" spans="1:20" x14ac:dyDescent="0.3">
      <c r="A660" t="s">
        <v>1679</v>
      </c>
      <c r="B660" s="9">
        <v>45438</v>
      </c>
      <c r="C660" t="s">
        <v>19</v>
      </c>
      <c r="D660" t="s">
        <v>20</v>
      </c>
      <c r="E660" t="s">
        <v>37</v>
      </c>
      <c r="F660" t="s">
        <v>739</v>
      </c>
      <c r="G660" t="s">
        <v>1680</v>
      </c>
      <c r="H660" t="s">
        <v>32</v>
      </c>
      <c r="I660" t="s">
        <v>113</v>
      </c>
      <c r="J660">
        <v>5</v>
      </c>
      <c r="K660" s="1">
        <v>5273</v>
      </c>
      <c r="L660" s="1">
        <v>26365</v>
      </c>
      <c r="M660" t="s">
        <v>27</v>
      </c>
      <c r="N660" s="10">
        <v>0</v>
      </c>
      <c r="O660" s="1">
        <f>Table1[[#This Row],[Total Sales NGN]]-(Table1[[#This Row],[Total Sales NGN]]*Table1[[#This Row],[Discount %2]])</f>
        <v>26365</v>
      </c>
      <c r="P660" t="s">
        <v>27</v>
      </c>
      <c r="Q660">
        <v>5</v>
      </c>
      <c r="R660" t="s">
        <v>28</v>
      </c>
      <c r="S660">
        <v>160</v>
      </c>
      <c r="T660" s="1">
        <v>458369</v>
      </c>
    </row>
    <row r="661" spans="1:20" x14ac:dyDescent="0.3">
      <c r="A661" t="s">
        <v>1681</v>
      </c>
      <c r="B661" s="9">
        <v>45620</v>
      </c>
      <c r="C661" t="s">
        <v>19</v>
      </c>
      <c r="D661" t="s">
        <v>20</v>
      </c>
      <c r="E661" t="s">
        <v>37</v>
      </c>
      <c r="F661" t="s">
        <v>1682</v>
      </c>
      <c r="G661" t="s">
        <v>1683</v>
      </c>
      <c r="H661" t="s">
        <v>40</v>
      </c>
      <c r="I661" t="s">
        <v>106</v>
      </c>
      <c r="J661">
        <v>4</v>
      </c>
      <c r="K661" s="1">
        <v>12072</v>
      </c>
      <c r="L661" s="1">
        <v>48288</v>
      </c>
      <c r="M661">
        <v>15</v>
      </c>
      <c r="N661" s="10">
        <v>0.15</v>
      </c>
      <c r="O661" s="1">
        <f>Table1[[#This Row],[Total Sales NGN]]-(Table1[[#This Row],[Total Sales NGN]]*Table1[[#This Row],[Discount %2]])</f>
        <v>41044.800000000003</v>
      </c>
      <c r="P661" t="s">
        <v>47</v>
      </c>
      <c r="Q661">
        <v>4</v>
      </c>
      <c r="R661" t="s">
        <v>35</v>
      </c>
      <c r="S661">
        <v>69</v>
      </c>
      <c r="T661" s="1">
        <v>394393</v>
      </c>
    </row>
    <row r="662" spans="1:20" x14ac:dyDescent="0.3">
      <c r="A662" t="s">
        <v>1684</v>
      </c>
      <c r="B662" s="9">
        <v>44967</v>
      </c>
      <c r="C662" t="s">
        <v>19</v>
      </c>
      <c r="D662" t="s">
        <v>20</v>
      </c>
      <c r="E662" t="s">
        <v>21</v>
      </c>
      <c r="F662" t="s">
        <v>1441</v>
      </c>
      <c r="G662" t="s">
        <v>1685</v>
      </c>
      <c r="H662" t="s">
        <v>32</v>
      </c>
      <c r="I662" t="s">
        <v>33</v>
      </c>
      <c r="J662">
        <v>6</v>
      </c>
      <c r="K662" s="1">
        <v>15029</v>
      </c>
      <c r="L662" s="1">
        <v>90174</v>
      </c>
      <c r="M662">
        <v>0</v>
      </c>
      <c r="N662" s="10">
        <v>0</v>
      </c>
      <c r="O662" s="1">
        <f>Table1[[#This Row],[Total Sales NGN]]-(Table1[[#This Row],[Total Sales NGN]]*Table1[[#This Row],[Discount %2]])</f>
        <v>90174</v>
      </c>
      <c r="P662" t="s">
        <v>57</v>
      </c>
      <c r="Q662">
        <v>1</v>
      </c>
      <c r="R662" t="s">
        <v>35</v>
      </c>
      <c r="S662">
        <v>103</v>
      </c>
      <c r="T662" s="1">
        <v>1470487</v>
      </c>
    </row>
    <row r="663" spans="1:20" x14ac:dyDescent="0.3">
      <c r="A663" t="s">
        <v>1686</v>
      </c>
      <c r="B663" s="9">
        <v>45379</v>
      </c>
      <c r="C663" t="s">
        <v>19</v>
      </c>
      <c r="D663" t="s">
        <v>20</v>
      </c>
      <c r="E663" t="s">
        <v>37</v>
      </c>
      <c r="F663" t="s">
        <v>1687</v>
      </c>
      <c r="G663" t="s">
        <v>1688</v>
      </c>
      <c r="H663" t="s">
        <v>45</v>
      </c>
      <c r="I663" t="s">
        <v>181</v>
      </c>
      <c r="J663">
        <v>12</v>
      </c>
      <c r="K663" s="1">
        <v>24055</v>
      </c>
      <c r="L663" s="1">
        <v>288660</v>
      </c>
      <c r="M663">
        <v>0</v>
      </c>
      <c r="N663" s="10">
        <v>0</v>
      </c>
      <c r="O663" s="1">
        <f>Table1[[#This Row],[Total Sales NGN]]-(Table1[[#This Row],[Total Sales NGN]]*Table1[[#This Row],[Discount %2]])</f>
        <v>288660</v>
      </c>
      <c r="P663" t="s">
        <v>57</v>
      </c>
      <c r="Q663">
        <v>4</v>
      </c>
      <c r="R663" t="s">
        <v>35</v>
      </c>
      <c r="S663">
        <v>127</v>
      </c>
      <c r="T663" s="1">
        <v>313112</v>
      </c>
    </row>
    <row r="664" spans="1:20" x14ac:dyDescent="0.3">
      <c r="A664" t="s">
        <v>1689</v>
      </c>
      <c r="B664" s="9">
        <v>45460</v>
      </c>
      <c r="C664" t="s">
        <v>19</v>
      </c>
      <c r="D664" t="s">
        <v>20</v>
      </c>
      <c r="E664" t="s">
        <v>37</v>
      </c>
      <c r="F664" t="s">
        <v>122</v>
      </c>
      <c r="G664" t="s">
        <v>1690</v>
      </c>
      <c r="H664" t="s">
        <v>40</v>
      </c>
      <c r="I664" t="s">
        <v>106</v>
      </c>
      <c r="J664">
        <v>7</v>
      </c>
      <c r="K664" s="1">
        <v>2994</v>
      </c>
      <c r="L664" s="1">
        <v>20958</v>
      </c>
      <c r="M664">
        <v>15</v>
      </c>
      <c r="N664" s="10">
        <v>0.15</v>
      </c>
      <c r="O664" s="1">
        <f>Table1[[#This Row],[Total Sales NGN]]-(Table1[[#This Row],[Total Sales NGN]]*Table1[[#This Row],[Discount %2]])</f>
        <v>17814.3</v>
      </c>
      <c r="P664" t="s">
        <v>34</v>
      </c>
      <c r="Q664">
        <v>4</v>
      </c>
      <c r="R664" t="s">
        <v>35</v>
      </c>
      <c r="S664">
        <v>27</v>
      </c>
      <c r="T664" s="1">
        <v>1470487</v>
      </c>
    </row>
    <row r="665" spans="1:20" x14ac:dyDescent="0.3">
      <c r="A665" t="s">
        <v>1691</v>
      </c>
      <c r="B665" s="9">
        <v>45013</v>
      </c>
      <c r="C665" t="s">
        <v>19</v>
      </c>
      <c r="D665" t="s">
        <v>20</v>
      </c>
      <c r="E665" t="s">
        <v>21</v>
      </c>
      <c r="F665" t="s">
        <v>670</v>
      </c>
      <c r="G665" t="s">
        <v>1692</v>
      </c>
      <c r="H665" t="s">
        <v>45</v>
      </c>
      <c r="I665" t="s">
        <v>74</v>
      </c>
      <c r="J665">
        <v>17</v>
      </c>
      <c r="K665" s="1">
        <v>6696</v>
      </c>
      <c r="L665" s="1">
        <v>113832</v>
      </c>
      <c r="M665">
        <v>0</v>
      </c>
      <c r="N665" s="10">
        <v>0</v>
      </c>
      <c r="O665" s="1">
        <f>Table1[[#This Row],[Total Sales NGN]]-(Table1[[#This Row],[Total Sales NGN]]*Table1[[#This Row],[Discount %2]])</f>
        <v>113832</v>
      </c>
      <c r="P665" t="s">
        <v>57</v>
      </c>
      <c r="Q665">
        <v>1</v>
      </c>
      <c r="R665" t="s">
        <v>28</v>
      </c>
      <c r="S665">
        <v>115</v>
      </c>
      <c r="T665" s="1">
        <v>744194</v>
      </c>
    </row>
    <row r="666" spans="1:20" x14ac:dyDescent="0.3">
      <c r="A666" t="s">
        <v>1693</v>
      </c>
      <c r="B666" s="9">
        <v>45110</v>
      </c>
      <c r="C666" t="s">
        <v>19</v>
      </c>
      <c r="D666" t="s">
        <v>20</v>
      </c>
      <c r="E666" t="s">
        <v>37</v>
      </c>
      <c r="F666" t="s">
        <v>198</v>
      </c>
      <c r="G666" t="s">
        <v>1694</v>
      </c>
      <c r="H666" t="s">
        <v>45</v>
      </c>
      <c r="I666" t="s">
        <v>74</v>
      </c>
      <c r="J666">
        <v>5</v>
      </c>
      <c r="K666" s="1">
        <v>28665</v>
      </c>
      <c r="L666" s="1">
        <v>143325</v>
      </c>
      <c r="M666">
        <v>5</v>
      </c>
      <c r="N666" s="10">
        <v>0.05</v>
      </c>
      <c r="O666" s="1">
        <f>Table1[[#This Row],[Total Sales NGN]]-(Table1[[#This Row],[Total Sales NGN]]*Table1[[#This Row],[Discount %2]])</f>
        <v>136158.75</v>
      </c>
      <c r="P666" t="s">
        <v>47</v>
      </c>
      <c r="Q666">
        <v>4</v>
      </c>
      <c r="R666" t="s">
        <v>35</v>
      </c>
      <c r="S666">
        <v>75</v>
      </c>
      <c r="T666" s="1">
        <v>313112</v>
      </c>
    </row>
    <row r="667" spans="1:20" x14ac:dyDescent="0.3">
      <c r="A667" t="s">
        <v>1695</v>
      </c>
      <c r="B667" s="9">
        <v>45355</v>
      </c>
      <c r="C667" t="s">
        <v>19</v>
      </c>
      <c r="D667" t="s">
        <v>20</v>
      </c>
      <c r="E667" t="s">
        <v>37</v>
      </c>
      <c r="F667" t="s">
        <v>907</v>
      </c>
      <c r="G667" t="s">
        <v>1696</v>
      </c>
      <c r="H667" t="s">
        <v>45</v>
      </c>
      <c r="I667" t="s">
        <v>74</v>
      </c>
      <c r="J667">
        <v>17</v>
      </c>
      <c r="K667" s="1">
        <v>27830</v>
      </c>
      <c r="L667" s="1">
        <v>473110</v>
      </c>
      <c r="M667">
        <v>0</v>
      </c>
      <c r="N667" s="10">
        <v>0</v>
      </c>
      <c r="O667" s="1">
        <f>Table1[[#This Row],[Total Sales NGN]]-(Table1[[#This Row],[Total Sales NGN]]*Table1[[#This Row],[Discount %2]])</f>
        <v>473110</v>
      </c>
      <c r="P667" t="s">
        <v>34</v>
      </c>
      <c r="Q667">
        <v>3</v>
      </c>
      <c r="R667" t="s">
        <v>28</v>
      </c>
      <c r="S667">
        <v>69</v>
      </c>
      <c r="T667" s="1">
        <v>394393</v>
      </c>
    </row>
    <row r="668" spans="1:20" x14ac:dyDescent="0.3">
      <c r="A668" t="s">
        <v>1697</v>
      </c>
      <c r="B668" s="9">
        <v>45525</v>
      </c>
      <c r="C668" t="s">
        <v>19</v>
      </c>
      <c r="D668" t="s">
        <v>20</v>
      </c>
      <c r="E668" t="s">
        <v>37</v>
      </c>
      <c r="F668" t="s">
        <v>631</v>
      </c>
      <c r="G668" t="s">
        <v>1698</v>
      </c>
      <c r="H668" t="s">
        <v>32</v>
      </c>
      <c r="I668" t="s">
        <v>33</v>
      </c>
      <c r="J668">
        <v>7</v>
      </c>
      <c r="K668" s="1">
        <v>7343</v>
      </c>
      <c r="L668" s="1">
        <v>51401</v>
      </c>
      <c r="M668">
        <v>20</v>
      </c>
      <c r="N668" s="10">
        <v>0.2</v>
      </c>
      <c r="O668" s="1">
        <f>Table1[[#This Row],[Total Sales NGN]]-(Table1[[#This Row],[Total Sales NGN]]*Table1[[#This Row],[Discount %2]])</f>
        <v>41120.800000000003</v>
      </c>
      <c r="P668" t="s">
        <v>57</v>
      </c>
      <c r="Q668">
        <v>1</v>
      </c>
      <c r="R668" t="s">
        <v>35</v>
      </c>
      <c r="S668">
        <v>8</v>
      </c>
      <c r="T668" s="1">
        <v>458369</v>
      </c>
    </row>
    <row r="669" spans="1:20" x14ac:dyDescent="0.3">
      <c r="A669" t="s">
        <v>1699</v>
      </c>
      <c r="B669" s="9">
        <v>45148</v>
      </c>
      <c r="C669" t="s">
        <v>19</v>
      </c>
      <c r="D669" t="s">
        <v>20</v>
      </c>
      <c r="E669" t="s">
        <v>37</v>
      </c>
      <c r="F669" t="s">
        <v>803</v>
      </c>
      <c r="G669" t="s">
        <v>1700</v>
      </c>
      <c r="H669" t="s">
        <v>65</v>
      </c>
      <c r="I669" t="s">
        <v>397</v>
      </c>
      <c r="J669">
        <v>7</v>
      </c>
      <c r="K669" s="1">
        <v>75072</v>
      </c>
      <c r="L669" s="1">
        <v>525504</v>
      </c>
      <c r="M669">
        <v>20</v>
      </c>
      <c r="N669" s="10">
        <v>0.2</v>
      </c>
      <c r="O669" s="1">
        <f>Table1[[#This Row],[Total Sales NGN]]-(Table1[[#This Row],[Total Sales NGN]]*Table1[[#This Row],[Discount %2]])</f>
        <v>420403.20000000001</v>
      </c>
      <c r="P669" t="s">
        <v>27</v>
      </c>
      <c r="Q669">
        <v>4</v>
      </c>
      <c r="R669" t="s">
        <v>35</v>
      </c>
      <c r="S669">
        <v>139</v>
      </c>
      <c r="T669" s="1">
        <v>394393</v>
      </c>
    </row>
    <row r="670" spans="1:20" x14ac:dyDescent="0.3">
      <c r="A670" t="s">
        <v>1701</v>
      </c>
      <c r="B670" s="9">
        <v>45267</v>
      </c>
      <c r="C670" t="s">
        <v>19</v>
      </c>
      <c r="D670" t="s">
        <v>20</v>
      </c>
      <c r="E670" t="s">
        <v>37</v>
      </c>
      <c r="F670" t="s">
        <v>1702</v>
      </c>
      <c r="G670" t="s">
        <v>1703</v>
      </c>
      <c r="H670" t="s">
        <v>32</v>
      </c>
      <c r="I670" t="s">
        <v>237</v>
      </c>
      <c r="J670">
        <v>11</v>
      </c>
      <c r="K670" s="1">
        <v>24608</v>
      </c>
      <c r="L670" s="1">
        <v>270688</v>
      </c>
      <c r="M670" t="s">
        <v>27</v>
      </c>
      <c r="N670" s="10">
        <v>0</v>
      </c>
      <c r="O670" s="1">
        <f>Table1[[#This Row],[Total Sales NGN]]-(Table1[[#This Row],[Total Sales NGN]]*Table1[[#This Row],[Discount %2]])</f>
        <v>270688</v>
      </c>
      <c r="P670" t="s">
        <v>57</v>
      </c>
      <c r="Q670">
        <v>4</v>
      </c>
      <c r="R670" t="s">
        <v>35</v>
      </c>
      <c r="S670">
        <v>87</v>
      </c>
      <c r="T670" s="1">
        <v>458369</v>
      </c>
    </row>
    <row r="671" spans="1:20" x14ac:dyDescent="0.3">
      <c r="A671" t="s">
        <v>1704</v>
      </c>
      <c r="B671" s="9">
        <v>45332</v>
      </c>
      <c r="C671" t="s">
        <v>19</v>
      </c>
      <c r="D671" t="s">
        <v>20</v>
      </c>
      <c r="E671" t="s">
        <v>21</v>
      </c>
      <c r="F671" t="s">
        <v>1705</v>
      </c>
      <c r="G671" t="s">
        <v>1706</v>
      </c>
      <c r="H671" t="s">
        <v>65</v>
      </c>
      <c r="I671" t="s">
        <v>102</v>
      </c>
      <c r="J671">
        <v>9</v>
      </c>
      <c r="K671" s="1">
        <v>92276</v>
      </c>
      <c r="L671" s="1">
        <v>830484</v>
      </c>
      <c r="M671">
        <v>15</v>
      </c>
      <c r="N671" s="10">
        <v>0.15</v>
      </c>
      <c r="O671" s="1">
        <f>Table1[[#This Row],[Total Sales NGN]]-(Table1[[#This Row],[Total Sales NGN]]*Table1[[#This Row],[Discount %2]])</f>
        <v>705911.4</v>
      </c>
      <c r="P671" t="s">
        <v>26</v>
      </c>
      <c r="Q671">
        <v>2</v>
      </c>
      <c r="R671" t="s">
        <v>27</v>
      </c>
      <c r="S671">
        <v>26</v>
      </c>
      <c r="T671" s="1">
        <v>313112</v>
      </c>
    </row>
    <row r="672" spans="1:20" x14ac:dyDescent="0.3">
      <c r="A672" t="s">
        <v>1707</v>
      </c>
      <c r="B672" s="9">
        <v>45623</v>
      </c>
      <c r="C672" t="s">
        <v>19</v>
      </c>
      <c r="D672" t="s">
        <v>20</v>
      </c>
      <c r="E672" t="s">
        <v>37</v>
      </c>
      <c r="F672" t="s">
        <v>940</v>
      </c>
      <c r="G672" t="s">
        <v>27</v>
      </c>
      <c r="H672" t="s">
        <v>65</v>
      </c>
      <c r="I672" t="s">
        <v>478</v>
      </c>
      <c r="J672">
        <v>13</v>
      </c>
      <c r="K672" s="1">
        <v>174334</v>
      </c>
      <c r="L672" s="1">
        <v>2266342</v>
      </c>
      <c r="M672">
        <v>10</v>
      </c>
      <c r="N672" s="10">
        <v>0.1</v>
      </c>
      <c r="O672" s="1">
        <f>Table1[[#This Row],[Total Sales NGN]]-(Table1[[#This Row],[Total Sales NGN]]*Table1[[#This Row],[Discount %2]])</f>
        <v>2039707.8</v>
      </c>
      <c r="P672" t="s">
        <v>57</v>
      </c>
      <c r="Q672">
        <v>2</v>
      </c>
      <c r="R672" t="s">
        <v>35</v>
      </c>
      <c r="S672">
        <v>151</v>
      </c>
      <c r="T672" s="1">
        <v>394393</v>
      </c>
    </row>
    <row r="673" spans="1:20" x14ac:dyDescent="0.3">
      <c r="A673" t="s">
        <v>1708</v>
      </c>
      <c r="B673" s="9">
        <v>45340</v>
      </c>
      <c r="C673" t="s">
        <v>19</v>
      </c>
      <c r="D673" t="s">
        <v>20</v>
      </c>
      <c r="E673" t="s">
        <v>21</v>
      </c>
      <c r="F673" t="s">
        <v>700</v>
      </c>
      <c r="G673" t="s">
        <v>1709</v>
      </c>
      <c r="H673" t="s">
        <v>40</v>
      </c>
      <c r="I673" t="s">
        <v>137</v>
      </c>
      <c r="J673">
        <v>6</v>
      </c>
      <c r="K673" s="1">
        <v>2829</v>
      </c>
      <c r="L673" s="1">
        <v>16974</v>
      </c>
      <c r="M673" t="s">
        <v>27</v>
      </c>
      <c r="N673" s="10">
        <v>0</v>
      </c>
      <c r="O673" s="1">
        <f>Table1[[#This Row],[Total Sales NGN]]-(Table1[[#This Row],[Total Sales NGN]]*Table1[[#This Row],[Discount %2]])</f>
        <v>16974</v>
      </c>
      <c r="P673" t="s">
        <v>57</v>
      </c>
      <c r="Q673">
        <v>3</v>
      </c>
      <c r="R673" t="s">
        <v>35</v>
      </c>
      <c r="S673">
        <v>66</v>
      </c>
      <c r="T673" s="1">
        <v>313112</v>
      </c>
    </row>
    <row r="674" spans="1:20" x14ac:dyDescent="0.3">
      <c r="A674" t="s">
        <v>1710</v>
      </c>
      <c r="B674" s="9">
        <v>45512</v>
      </c>
      <c r="C674" t="s">
        <v>19</v>
      </c>
      <c r="D674" t="s">
        <v>20</v>
      </c>
      <c r="E674" t="s">
        <v>21</v>
      </c>
      <c r="F674" t="s">
        <v>476</v>
      </c>
      <c r="G674" t="s">
        <v>1711</v>
      </c>
      <c r="H674" t="s">
        <v>45</v>
      </c>
      <c r="I674" t="s">
        <v>211</v>
      </c>
      <c r="J674">
        <v>6</v>
      </c>
      <c r="K674" s="1">
        <v>18164</v>
      </c>
      <c r="L674" s="1">
        <v>108984</v>
      </c>
      <c r="M674">
        <v>15</v>
      </c>
      <c r="N674" s="10">
        <v>0.15</v>
      </c>
      <c r="O674" s="1">
        <f>Table1[[#This Row],[Total Sales NGN]]-(Table1[[#This Row],[Total Sales NGN]]*Table1[[#This Row],[Discount %2]])</f>
        <v>92636.4</v>
      </c>
      <c r="P674" t="s">
        <v>57</v>
      </c>
      <c r="Q674">
        <v>3</v>
      </c>
      <c r="R674" t="s">
        <v>35</v>
      </c>
      <c r="S674">
        <v>115</v>
      </c>
      <c r="T674" s="1">
        <v>313112</v>
      </c>
    </row>
    <row r="675" spans="1:20" x14ac:dyDescent="0.3">
      <c r="A675" t="s">
        <v>1712</v>
      </c>
      <c r="B675" s="9">
        <v>45272</v>
      </c>
      <c r="C675" t="s">
        <v>19</v>
      </c>
      <c r="D675" t="s">
        <v>20</v>
      </c>
      <c r="E675" t="s">
        <v>37</v>
      </c>
      <c r="F675" t="s">
        <v>969</v>
      </c>
      <c r="G675" t="s">
        <v>27</v>
      </c>
      <c r="H675" t="s">
        <v>32</v>
      </c>
      <c r="I675" t="s">
        <v>158</v>
      </c>
      <c r="J675">
        <v>6</v>
      </c>
      <c r="K675" s="1">
        <v>23802</v>
      </c>
      <c r="L675" s="1">
        <v>142812</v>
      </c>
      <c r="M675">
        <v>0</v>
      </c>
      <c r="N675" s="10">
        <v>0</v>
      </c>
      <c r="O675" s="1">
        <f>Table1[[#This Row],[Total Sales NGN]]-(Table1[[#This Row],[Total Sales NGN]]*Table1[[#This Row],[Discount %2]])</f>
        <v>142812</v>
      </c>
      <c r="P675" t="s">
        <v>57</v>
      </c>
      <c r="Q675">
        <v>4</v>
      </c>
      <c r="R675" t="s">
        <v>28</v>
      </c>
      <c r="S675">
        <v>45</v>
      </c>
      <c r="T675" s="1">
        <v>313112</v>
      </c>
    </row>
    <row r="676" spans="1:20" x14ac:dyDescent="0.3">
      <c r="A676" t="s">
        <v>1713</v>
      </c>
      <c r="B676" s="9">
        <v>45442</v>
      </c>
      <c r="C676" t="s">
        <v>19</v>
      </c>
      <c r="D676" t="s">
        <v>20</v>
      </c>
      <c r="E676" t="s">
        <v>21</v>
      </c>
      <c r="F676" t="s">
        <v>811</v>
      </c>
      <c r="G676" t="s">
        <v>1714</v>
      </c>
      <c r="H676" t="s">
        <v>45</v>
      </c>
      <c r="I676" t="s">
        <v>211</v>
      </c>
      <c r="J676">
        <v>15</v>
      </c>
      <c r="K676" s="1">
        <v>10965</v>
      </c>
      <c r="L676" s="1">
        <v>164475</v>
      </c>
      <c r="M676">
        <v>5</v>
      </c>
      <c r="N676" s="10">
        <v>0.05</v>
      </c>
      <c r="O676" s="1">
        <f>Table1[[#This Row],[Total Sales NGN]]-(Table1[[#This Row],[Total Sales NGN]]*Table1[[#This Row],[Discount %2]])</f>
        <v>156251.25</v>
      </c>
      <c r="P676" t="s">
        <v>57</v>
      </c>
      <c r="Q676">
        <v>5</v>
      </c>
      <c r="R676" t="s">
        <v>35</v>
      </c>
      <c r="S676">
        <v>188</v>
      </c>
      <c r="T676" s="1">
        <v>458369</v>
      </c>
    </row>
    <row r="677" spans="1:20" x14ac:dyDescent="0.3">
      <c r="A677" t="s">
        <v>1715</v>
      </c>
      <c r="B677" s="9">
        <v>45174</v>
      </c>
      <c r="C677" t="s">
        <v>19</v>
      </c>
      <c r="D677" t="s">
        <v>20</v>
      </c>
      <c r="E677" t="s">
        <v>21</v>
      </c>
      <c r="F677" t="s">
        <v>308</v>
      </c>
      <c r="G677" t="s">
        <v>1716</v>
      </c>
      <c r="H677" t="s">
        <v>45</v>
      </c>
      <c r="I677" t="s">
        <v>98</v>
      </c>
      <c r="J677">
        <v>11</v>
      </c>
      <c r="K677" s="1">
        <v>15940</v>
      </c>
      <c r="L677" s="1">
        <v>175340</v>
      </c>
      <c r="M677">
        <v>0</v>
      </c>
      <c r="N677" s="10">
        <v>0</v>
      </c>
      <c r="O677" s="1">
        <f>Table1[[#This Row],[Total Sales NGN]]-(Table1[[#This Row],[Total Sales NGN]]*Table1[[#This Row],[Discount %2]])</f>
        <v>175340</v>
      </c>
      <c r="P677" t="s">
        <v>27</v>
      </c>
      <c r="Q677">
        <v>1</v>
      </c>
      <c r="R677" t="s">
        <v>35</v>
      </c>
      <c r="S677">
        <v>57</v>
      </c>
      <c r="T677" s="1">
        <v>744194</v>
      </c>
    </row>
    <row r="678" spans="1:20" x14ac:dyDescent="0.3">
      <c r="A678" t="s">
        <v>1717</v>
      </c>
      <c r="B678" s="9">
        <v>45402</v>
      </c>
      <c r="C678" t="s">
        <v>19</v>
      </c>
      <c r="D678" t="s">
        <v>20</v>
      </c>
      <c r="E678" t="s">
        <v>37</v>
      </c>
      <c r="F678" t="s">
        <v>30</v>
      </c>
      <c r="G678" t="s">
        <v>1718</v>
      </c>
      <c r="H678" t="s">
        <v>45</v>
      </c>
      <c r="I678" t="s">
        <v>82</v>
      </c>
      <c r="J678">
        <v>12</v>
      </c>
      <c r="K678" s="1">
        <v>33538</v>
      </c>
      <c r="L678" s="1">
        <v>402456</v>
      </c>
      <c r="M678">
        <v>20</v>
      </c>
      <c r="N678" s="10">
        <v>0.2</v>
      </c>
      <c r="O678" s="1">
        <f>Table1[[#This Row],[Total Sales NGN]]-(Table1[[#This Row],[Total Sales NGN]]*Table1[[#This Row],[Discount %2]])</f>
        <v>321964.79999999999</v>
      </c>
      <c r="P678" t="s">
        <v>34</v>
      </c>
      <c r="Q678">
        <v>4</v>
      </c>
      <c r="R678" t="s">
        <v>35</v>
      </c>
      <c r="S678">
        <v>116</v>
      </c>
      <c r="T678" s="1">
        <v>458369</v>
      </c>
    </row>
    <row r="679" spans="1:20" x14ac:dyDescent="0.3">
      <c r="A679" t="s">
        <v>1719</v>
      </c>
      <c r="B679" s="9">
        <v>45267</v>
      </c>
      <c r="C679" t="s">
        <v>19</v>
      </c>
      <c r="D679" t="s">
        <v>20</v>
      </c>
      <c r="E679" t="s">
        <v>37</v>
      </c>
      <c r="F679" t="s">
        <v>924</v>
      </c>
      <c r="G679" t="s">
        <v>1720</v>
      </c>
      <c r="H679" t="s">
        <v>45</v>
      </c>
      <c r="I679" t="s">
        <v>82</v>
      </c>
      <c r="J679">
        <v>6</v>
      </c>
      <c r="K679" s="1">
        <v>32345</v>
      </c>
      <c r="L679" s="1">
        <v>194070</v>
      </c>
      <c r="M679" t="s">
        <v>27</v>
      </c>
      <c r="N679" s="10">
        <v>0</v>
      </c>
      <c r="O679" s="1">
        <f>Table1[[#This Row],[Total Sales NGN]]-(Table1[[#This Row],[Total Sales NGN]]*Table1[[#This Row],[Discount %2]])</f>
        <v>194070</v>
      </c>
      <c r="P679" t="s">
        <v>57</v>
      </c>
      <c r="Q679">
        <v>4</v>
      </c>
      <c r="R679" t="s">
        <v>27</v>
      </c>
      <c r="S679">
        <v>103</v>
      </c>
      <c r="T679" s="1">
        <v>744194</v>
      </c>
    </row>
    <row r="680" spans="1:20" x14ac:dyDescent="0.3">
      <c r="A680" t="s">
        <v>1721</v>
      </c>
      <c r="B680" s="9">
        <v>45328</v>
      </c>
      <c r="C680" t="s">
        <v>19</v>
      </c>
      <c r="D680" t="s">
        <v>20</v>
      </c>
      <c r="E680" t="s">
        <v>53</v>
      </c>
      <c r="F680" t="s">
        <v>1436</v>
      </c>
      <c r="G680" t="s">
        <v>1722</v>
      </c>
      <c r="H680" t="s">
        <v>45</v>
      </c>
      <c r="I680" t="s">
        <v>211</v>
      </c>
      <c r="J680">
        <v>2</v>
      </c>
      <c r="K680" s="1">
        <v>9657</v>
      </c>
      <c r="L680" s="1">
        <v>19314</v>
      </c>
      <c r="M680">
        <v>0</v>
      </c>
      <c r="N680" s="10">
        <v>0</v>
      </c>
      <c r="O680" s="1">
        <f>Table1[[#This Row],[Total Sales NGN]]-(Table1[[#This Row],[Total Sales NGN]]*Table1[[#This Row],[Discount %2]])</f>
        <v>19314</v>
      </c>
      <c r="P680" t="s">
        <v>34</v>
      </c>
      <c r="Q680" t="s">
        <v>27</v>
      </c>
      <c r="R680" t="s">
        <v>35</v>
      </c>
      <c r="S680">
        <v>127</v>
      </c>
      <c r="T680" s="1">
        <v>744194</v>
      </c>
    </row>
    <row r="681" spans="1:20" x14ac:dyDescent="0.3">
      <c r="A681" t="s">
        <v>1723</v>
      </c>
      <c r="B681" s="9">
        <v>45560</v>
      </c>
      <c r="C681" t="s">
        <v>19</v>
      </c>
      <c r="D681" t="s">
        <v>20</v>
      </c>
      <c r="E681" t="s">
        <v>21</v>
      </c>
      <c r="F681" t="s">
        <v>90</v>
      </c>
      <c r="G681" t="s">
        <v>27</v>
      </c>
      <c r="H681" t="s">
        <v>45</v>
      </c>
      <c r="I681" t="s">
        <v>82</v>
      </c>
      <c r="J681">
        <v>5</v>
      </c>
      <c r="K681" s="1">
        <v>19493</v>
      </c>
      <c r="L681" s="1">
        <v>97465</v>
      </c>
      <c r="M681">
        <v>15</v>
      </c>
      <c r="N681" s="10">
        <v>0.15</v>
      </c>
      <c r="O681" s="1">
        <f>Table1[[#This Row],[Total Sales NGN]]-(Table1[[#This Row],[Total Sales NGN]]*Table1[[#This Row],[Discount %2]])</f>
        <v>82845.25</v>
      </c>
      <c r="P681" t="s">
        <v>47</v>
      </c>
      <c r="Q681">
        <v>1</v>
      </c>
      <c r="R681" t="s">
        <v>35</v>
      </c>
      <c r="S681">
        <v>178</v>
      </c>
      <c r="T681" s="1">
        <v>394393</v>
      </c>
    </row>
    <row r="682" spans="1:20" x14ac:dyDescent="0.3">
      <c r="A682" t="s">
        <v>1724</v>
      </c>
      <c r="B682" s="9">
        <v>45402</v>
      </c>
      <c r="C682" t="s">
        <v>19</v>
      </c>
      <c r="D682" t="s">
        <v>20</v>
      </c>
      <c r="E682" t="s">
        <v>53</v>
      </c>
      <c r="F682" t="s">
        <v>1187</v>
      </c>
      <c r="G682" t="s">
        <v>27</v>
      </c>
      <c r="H682" t="s">
        <v>40</v>
      </c>
      <c r="I682" t="s">
        <v>41</v>
      </c>
      <c r="J682">
        <v>17</v>
      </c>
      <c r="K682" s="1">
        <v>1770</v>
      </c>
      <c r="L682" s="1">
        <v>30090</v>
      </c>
      <c r="M682">
        <v>0</v>
      </c>
      <c r="N682" s="10">
        <v>0</v>
      </c>
      <c r="O682" s="1">
        <f>Table1[[#This Row],[Total Sales NGN]]-(Table1[[#This Row],[Total Sales NGN]]*Table1[[#This Row],[Discount %2]])</f>
        <v>30090</v>
      </c>
      <c r="P682" t="s">
        <v>47</v>
      </c>
      <c r="Q682">
        <v>3</v>
      </c>
      <c r="R682" t="s">
        <v>35</v>
      </c>
      <c r="S682">
        <v>119</v>
      </c>
      <c r="T682" s="1">
        <v>313112</v>
      </c>
    </row>
    <row r="683" spans="1:20" x14ac:dyDescent="0.3">
      <c r="A683" t="s">
        <v>1725</v>
      </c>
      <c r="B683" s="9">
        <v>45097</v>
      </c>
      <c r="C683" t="s">
        <v>19</v>
      </c>
      <c r="D683" t="s">
        <v>20</v>
      </c>
      <c r="E683" t="s">
        <v>21</v>
      </c>
      <c r="F683" t="s">
        <v>986</v>
      </c>
      <c r="G683" t="s">
        <v>1726</v>
      </c>
      <c r="H683" t="s">
        <v>40</v>
      </c>
      <c r="I683" t="s">
        <v>70</v>
      </c>
      <c r="J683">
        <v>4</v>
      </c>
      <c r="K683" s="1">
        <v>14367</v>
      </c>
      <c r="L683" s="1">
        <v>57468</v>
      </c>
      <c r="M683">
        <v>5</v>
      </c>
      <c r="N683" s="10">
        <v>0.05</v>
      </c>
      <c r="O683" s="1">
        <f>Table1[[#This Row],[Total Sales NGN]]-(Table1[[#This Row],[Total Sales NGN]]*Table1[[#This Row],[Discount %2]])</f>
        <v>54594.6</v>
      </c>
      <c r="P683" t="s">
        <v>57</v>
      </c>
      <c r="Q683">
        <v>2</v>
      </c>
      <c r="R683" t="s">
        <v>35</v>
      </c>
      <c r="S683">
        <v>195</v>
      </c>
      <c r="T683" s="1">
        <v>458369</v>
      </c>
    </row>
    <row r="684" spans="1:20" x14ac:dyDescent="0.3">
      <c r="A684" t="s">
        <v>1727</v>
      </c>
      <c r="B684" s="9">
        <v>45194</v>
      </c>
      <c r="C684" t="s">
        <v>19</v>
      </c>
      <c r="D684" t="s">
        <v>20</v>
      </c>
      <c r="E684" t="s">
        <v>37</v>
      </c>
      <c r="F684" t="s">
        <v>1728</v>
      </c>
      <c r="G684" t="s">
        <v>27</v>
      </c>
      <c r="H684" t="s">
        <v>45</v>
      </c>
      <c r="I684" t="s">
        <v>46</v>
      </c>
      <c r="J684">
        <v>8</v>
      </c>
      <c r="K684" s="1">
        <v>6490</v>
      </c>
      <c r="L684" s="1">
        <v>51920</v>
      </c>
      <c r="M684">
        <v>0</v>
      </c>
      <c r="N684" s="10">
        <v>0</v>
      </c>
      <c r="O684" s="1">
        <f>Table1[[#This Row],[Total Sales NGN]]-(Table1[[#This Row],[Total Sales NGN]]*Table1[[#This Row],[Discount %2]])</f>
        <v>51920</v>
      </c>
      <c r="P684" t="s">
        <v>27</v>
      </c>
      <c r="Q684" t="s">
        <v>27</v>
      </c>
      <c r="R684" t="s">
        <v>35</v>
      </c>
      <c r="S684">
        <v>152</v>
      </c>
      <c r="T684" s="1">
        <v>313112</v>
      </c>
    </row>
    <row r="685" spans="1:20" x14ac:dyDescent="0.3">
      <c r="A685" t="s">
        <v>1729</v>
      </c>
      <c r="B685" s="9">
        <v>45366</v>
      </c>
      <c r="C685" t="s">
        <v>19</v>
      </c>
      <c r="D685" t="s">
        <v>20</v>
      </c>
      <c r="E685" t="s">
        <v>37</v>
      </c>
      <c r="F685" t="s">
        <v>877</v>
      </c>
      <c r="G685" t="s">
        <v>1730</v>
      </c>
      <c r="H685" t="s">
        <v>24</v>
      </c>
      <c r="I685" t="s">
        <v>61</v>
      </c>
      <c r="J685">
        <v>13</v>
      </c>
      <c r="K685" s="1">
        <v>181905</v>
      </c>
      <c r="L685" s="1">
        <v>2364765</v>
      </c>
      <c r="M685">
        <v>10</v>
      </c>
      <c r="N685" s="10">
        <v>0.1</v>
      </c>
      <c r="O685" s="1">
        <f>Table1[[#This Row],[Total Sales NGN]]-(Table1[[#This Row],[Total Sales NGN]]*Table1[[#This Row],[Discount %2]])</f>
        <v>2128288.5</v>
      </c>
      <c r="P685" t="s">
        <v>27</v>
      </c>
      <c r="Q685" t="s">
        <v>27</v>
      </c>
      <c r="R685" t="s">
        <v>35</v>
      </c>
      <c r="S685">
        <v>61</v>
      </c>
      <c r="T685" s="1">
        <v>313112</v>
      </c>
    </row>
    <row r="686" spans="1:20" x14ac:dyDescent="0.3">
      <c r="A686" t="s">
        <v>1731</v>
      </c>
      <c r="B686" s="9">
        <v>45226</v>
      </c>
      <c r="C686" t="s">
        <v>19</v>
      </c>
      <c r="D686" t="s">
        <v>20</v>
      </c>
      <c r="E686" t="s">
        <v>37</v>
      </c>
      <c r="F686" t="s">
        <v>1113</v>
      </c>
      <c r="G686" t="s">
        <v>1732</v>
      </c>
      <c r="H686" t="s">
        <v>40</v>
      </c>
      <c r="I686" t="s">
        <v>123</v>
      </c>
      <c r="J686">
        <v>10</v>
      </c>
      <c r="K686" s="1">
        <v>8802</v>
      </c>
      <c r="L686" s="1">
        <v>88020</v>
      </c>
      <c r="M686">
        <v>10</v>
      </c>
      <c r="N686" s="10">
        <v>0.1</v>
      </c>
      <c r="O686" s="1">
        <f>Table1[[#This Row],[Total Sales NGN]]-(Table1[[#This Row],[Total Sales NGN]]*Table1[[#This Row],[Discount %2]])</f>
        <v>79218</v>
      </c>
      <c r="P686" t="s">
        <v>27</v>
      </c>
      <c r="Q686">
        <v>5</v>
      </c>
      <c r="R686" t="s">
        <v>35</v>
      </c>
      <c r="S686">
        <v>44</v>
      </c>
      <c r="T686" s="1">
        <v>313112</v>
      </c>
    </row>
    <row r="687" spans="1:20" x14ac:dyDescent="0.3">
      <c r="A687" t="s">
        <v>1733</v>
      </c>
      <c r="B687" s="9">
        <v>45634</v>
      </c>
      <c r="C687" t="s">
        <v>19</v>
      </c>
      <c r="D687" t="s">
        <v>20</v>
      </c>
      <c r="E687" t="s">
        <v>37</v>
      </c>
      <c r="F687" t="s">
        <v>1301</v>
      </c>
      <c r="G687" t="s">
        <v>1734</v>
      </c>
      <c r="H687" t="s">
        <v>45</v>
      </c>
      <c r="I687" t="s">
        <v>181</v>
      </c>
      <c r="J687">
        <v>17</v>
      </c>
      <c r="K687" s="1">
        <v>11671</v>
      </c>
      <c r="L687" s="1">
        <v>198407</v>
      </c>
      <c r="M687">
        <v>15</v>
      </c>
      <c r="N687" s="10">
        <v>0.15</v>
      </c>
      <c r="O687" s="1">
        <f>Table1[[#This Row],[Total Sales NGN]]-(Table1[[#This Row],[Total Sales NGN]]*Table1[[#This Row],[Discount %2]])</f>
        <v>168645.95</v>
      </c>
      <c r="P687" t="s">
        <v>26</v>
      </c>
      <c r="Q687">
        <v>5</v>
      </c>
      <c r="R687" t="s">
        <v>35</v>
      </c>
      <c r="S687">
        <v>54</v>
      </c>
      <c r="T687" s="1">
        <v>313112</v>
      </c>
    </row>
    <row r="688" spans="1:20" x14ac:dyDescent="0.3">
      <c r="A688" t="s">
        <v>1735</v>
      </c>
      <c r="B688" s="9">
        <v>45253</v>
      </c>
      <c r="C688" t="s">
        <v>19</v>
      </c>
      <c r="D688" t="s">
        <v>20</v>
      </c>
      <c r="E688" t="s">
        <v>37</v>
      </c>
      <c r="F688" t="s">
        <v>817</v>
      </c>
      <c r="G688" t="s">
        <v>1736</v>
      </c>
      <c r="H688" t="s">
        <v>40</v>
      </c>
      <c r="I688" t="s">
        <v>51</v>
      </c>
      <c r="J688">
        <v>6</v>
      </c>
      <c r="K688" s="1">
        <v>14226</v>
      </c>
      <c r="L688" s="1">
        <v>85356</v>
      </c>
      <c r="M688">
        <v>20</v>
      </c>
      <c r="N688" s="10">
        <v>0.2</v>
      </c>
      <c r="O688" s="1">
        <f>Table1[[#This Row],[Total Sales NGN]]-(Table1[[#This Row],[Total Sales NGN]]*Table1[[#This Row],[Discount %2]])</f>
        <v>68284.800000000003</v>
      </c>
      <c r="P688" t="s">
        <v>57</v>
      </c>
      <c r="Q688">
        <v>5</v>
      </c>
      <c r="R688" t="s">
        <v>28</v>
      </c>
      <c r="S688">
        <v>123</v>
      </c>
      <c r="T688" s="1">
        <v>313112</v>
      </c>
    </row>
    <row r="689" spans="1:20" x14ac:dyDescent="0.3">
      <c r="A689" t="s">
        <v>1737</v>
      </c>
      <c r="B689" s="9">
        <v>45493</v>
      </c>
      <c r="C689" t="s">
        <v>19</v>
      </c>
      <c r="D689" t="s">
        <v>20</v>
      </c>
      <c r="E689" t="s">
        <v>37</v>
      </c>
      <c r="F689" t="s">
        <v>1738</v>
      </c>
      <c r="G689" t="s">
        <v>1739</v>
      </c>
      <c r="H689" t="s">
        <v>32</v>
      </c>
      <c r="I689" t="s">
        <v>141</v>
      </c>
      <c r="J689">
        <v>4</v>
      </c>
      <c r="K689" s="1">
        <v>22786</v>
      </c>
      <c r="L689" s="1">
        <v>91144</v>
      </c>
      <c r="M689">
        <v>10</v>
      </c>
      <c r="N689" s="10">
        <v>0.1</v>
      </c>
      <c r="O689" s="1">
        <f>Table1[[#This Row],[Total Sales NGN]]-(Table1[[#This Row],[Total Sales NGN]]*Table1[[#This Row],[Discount %2]])</f>
        <v>82029.600000000006</v>
      </c>
      <c r="P689" t="s">
        <v>47</v>
      </c>
      <c r="Q689">
        <v>2</v>
      </c>
      <c r="R689" t="s">
        <v>35</v>
      </c>
      <c r="S689">
        <v>102</v>
      </c>
      <c r="T689" s="1">
        <v>313112</v>
      </c>
    </row>
    <row r="690" spans="1:20" x14ac:dyDescent="0.3">
      <c r="A690" t="s">
        <v>1740</v>
      </c>
      <c r="B690" s="9">
        <v>45177</v>
      </c>
      <c r="C690" t="s">
        <v>19</v>
      </c>
      <c r="D690" t="s">
        <v>20</v>
      </c>
      <c r="E690" t="s">
        <v>21</v>
      </c>
      <c r="F690" t="s">
        <v>1741</v>
      </c>
      <c r="G690" t="s">
        <v>1742</v>
      </c>
      <c r="H690" t="s">
        <v>24</v>
      </c>
      <c r="I690" t="s">
        <v>25</v>
      </c>
      <c r="J690">
        <v>14</v>
      </c>
      <c r="K690" s="1">
        <v>312821</v>
      </c>
      <c r="L690" s="1">
        <v>4379494</v>
      </c>
      <c r="M690">
        <v>0</v>
      </c>
      <c r="N690" s="10">
        <v>0</v>
      </c>
      <c r="O690" s="1">
        <f>Table1[[#This Row],[Total Sales NGN]]-(Table1[[#This Row],[Total Sales NGN]]*Table1[[#This Row],[Discount %2]])</f>
        <v>4379494</v>
      </c>
      <c r="P690" t="s">
        <v>26</v>
      </c>
      <c r="Q690">
        <v>4</v>
      </c>
      <c r="R690" t="s">
        <v>35</v>
      </c>
      <c r="S690">
        <v>32</v>
      </c>
      <c r="T690" s="1">
        <v>394393</v>
      </c>
    </row>
    <row r="691" spans="1:20" x14ac:dyDescent="0.3">
      <c r="A691" t="s">
        <v>1743</v>
      </c>
      <c r="B691" s="9">
        <v>45515</v>
      </c>
      <c r="C691" t="s">
        <v>19</v>
      </c>
      <c r="D691" t="s">
        <v>20</v>
      </c>
      <c r="E691" t="s">
        <v>37</v>
      </c>
      <c r="F691" t="s">
        <v>1744</v>
      </c>
      <c r="G691" t="s">
        <v>1745</v>
      </c>
      <c r="H691" t="s">
        <v>65</v>
      </c>
      <c r="I691" t="s">
        <v>397</v>
      </c>
      <c r="J691">
        <v>16</v>
      </c>
      <c r="K691" s="1">
        <v>85399</v>
      </c>
      <c r="L691" s="1">
        <v>1366384</v>
      </c>
      <c r="M691" t="s">
        <v>27</v>
      </c>
      <c r="N691" s="10">
        <v>0</v>
      </c>
      <c r="O691" s="1">
        <f>Table1[[#This Row],[Total Sales NGN]]-(Table1[[#This Row],[Total Sales NGN]]*Table1[[#This Row],[Discount %2]])</f>
        <v>1366384</v>
      </c>
      <c r="P691" t="s">
        <v>27</v>
      </c>
      <c r="Q691">
        <v>2</v>
      </c>
      <c r="R691" t="s">
        <v>35</v>
      </c>
      <c r="S691">
        <v>45</v>
      </c>
      <c r="T691" s="1">
        <v>394393</v>
      </c>
    </row>
    <row r="692" spans="1:20" x14ac:dyDescent="0.3">
      <c r="A692" t="s">
        <v>1746</v>
      </c>
      <c r="B692" s="9">
        <v>44967</v>
      </c>
      <c r="C692" t="s">
        <v>19</v>
      </c>
      <c r="D692" t="s">
        <v>20</v>
      </c>
      <c r="E692" t="s">
        <v>21</v>
      </c>
      <c r="F692" t="s">
        <v>1747</v>
      </c>
      <c r="G692" t="s">
        <v>1748</v>
      </c>
      <c r="H692" t="s">
        <v>40</v>
      </c>
      <c r="I692" t="s">
        <v>41</v>
      </c>
      <c r="J692">
        <v>5</v>
      </c>
      <c r="K692" s="1">
        <v>2339</v>
      </c>
      <c r="L692" s="1">
        <v>11695</v>
      </c>
      <c r="M692">
        <v>10</v>
      </c>
      <c r="N692" s="10">
        <v>0.1</v>
      </c>
      <c r="O692" s="1">
        <f>Table1[[#This Row],[Total Sales NGN]]-(Table1[[#This Row],[Total Sales NGN]]*Table1[[#This Row],[Discount %2]])</f>
        <v>10525.5</v>
      </c>
      <c r="P692" t="s">
        <v>27</v>
      </c>
      <c r="Q692">
        <v>5</v>
      </c>
      <c r="R692" t="s">
        <v>35</v>
      </c>
      <c r="S692">
        <v>154</v>
      </c>
      <c r="T692" s="1">
        <v>313112</v>
      </c>
    </row>
    <row r="693" spans="1:20" x14ac:dyDescent="0.3">
      <c r="A693" t="s">
        <v>1749</v>
      </c>
      <c r="B693" s="9">
        <v>45293</v>
      </c>
      <c r="C693" t="s">
        <v>19</v>
      </c>
      <c r="D693" t="s">
        <v>20</v>
      </c>
      <c r="E693" t="s">
        <v>21</v>
      </c>
      <c r="F693" t="s">
        <v>1750</v>
      </c>
      <c r="G693" t="s">
        <v>1751</v>
      </c>
      <c r="H693" t="s">
        <v>24</v>
      </c>
      <c r="I693" t="s">
        <v>152</v>
      </c>
      <c r="J693">
        <v>18</v>
      </c>
      <c r="K693" s="1">
        <v>124700</v>
      </c>
      <c r="L693" s="1">
        <v>2244600</v>
      </c>
      <c r="M693">
        <v>0</v>
      </c>
      <c r="N693" s="10">
        <v>0</v>
      </c>
      <c r="O693" s="1">
        <f>Table1[[#This Row],[Total Sales NGN]]-(Table1[[#This Row],[Total Sales NGN]]*Table1[[#This Row],[Discount %2]])</f>
        <v>2244600</v>
      </c>
      <c r="P693" t="s">
        <v>47</v>
      </c>
      <c r="Q693">
        <v>1</v>
      </c>
      <c r="R693" t="s">
        <v>35</v>
      </c>
      <c r="S693">
        <v>162</v>
      </c>
      <c r="T693" s="1">
        <v>1470487</v>
      </c>
    </row>
    <row r="694" spans="1:20" x14ac:dyDescent="0.3">
      <c r="A694" t="s">
        <v>1752</v>
      </c>
      <c r="B694" s="9">
        <v>45205</v>
      </c>
      <c r="C694" t="s">
        <v>19</v>
      </c>
      <c r="D694" t="s">
        <v>20</v>
      </c>
      <c r="E694" t="s">
        <v>37</v>
      </c>
      <c r="F694" t="s">
        <v>1753</v>
      </c>
      <c r="G694" t="s">
        <v>1754</v>
      </c>
      <c r="H694" t="s">
        <v>65</v>
      </c>
      <c r="I694" t="s">
        <v>289</v>
      </c>
      <c r="J694">
        <v>19</v>
      </c>
      <c r="K694" s="1">
        <v>28272</v>
      </c>
      <c r="L694" s="1">
        <v>537168</v>
      </c>
      <c r="M694">
        <v>5</v>
      </c>
      <c r="N694" s="10">
        <v>0.05</v>
      </c>
      <c r="O694" s="1">
        <f>Table1[[#This Row],[Total Sales NGN]]-(Table1[[#This Row],[Total Sales NGN]]*Table1[[#This Row],[Discount %2]])</f>
        <v>510309.6</v>
      </c>
      <c r="P694" t="s">
        <v>27</v>
      </c>
      <c r="Q694">
        <v>4</v>
      </c>
      <c r="R694" t="s">
        <v>35</v>
      </c>
      <c r="S694">
        <v>20</v>
      </c>
      <c r="T694" s="1">
        <v>394393</v>
      </c>
    </row>
    <row r="695" spans="1:20" x14ac:dyDescent="0.3">
      <c r="A695" t="s">
        <v>1755</v>
      </c>
      <c r="B695" s="9">
        <v>45080</v>
      </c>
      <c r="C695" t="s">
        <v>19</v>
      </c>
      <c r="D695" t="s">
        <v>20</v>
      </c>
      <c r="E695" t="s">
        <v>37</v>
      </c>
      <c r="F695" t="s">
        <v>287</v>
      </c>
      <c r="G695" t="s">
        <v>1756</v>
      </c>
      <c r="H695" t="s">
        <v>32</v>
      </c>
      <c r="I695" t="s">
        <v>117</v>
      </c>
      <c r="J695">
        <v>7</v>
      </c>
      <c r="K695" s="1">
        <v>21900</v>
      </c>
      <c r="L695" s="1">
        <v>153300</v>
      </c>
      <c r="M695">
        <v>20</v>
      </c>
      <c r="N695" s="10">
        <v>0.2</v>
      </c>
      <c r="O695" s="1">
        <f>Table1[[#This Row],[Total Sales NGN]]-(Table1[[#This Row],[Total Sales NGN]]*Table1[[#This Row],[Discount %2]])</f>
        <v>122640</v>
      </c>
      <c r="P695" t="s">
        <v>26</v>
      </c>
      <c r="Q695">
        <v>3</v>
      </c>
      <c r="R695" t="s">
        <v>35</v>
      </c>
      <c r="S695">
        <v>169</v>
      </c>
      <c r="T695" s="1">
        <v>313112</v>
      </c>
    </row>
    <row r="696" spans="1:20" x14ac:dyDescent="0.3">
      <c r="A696" t="s">
        <v>1757</v>
      </c>
      <c r="B696" s="9">
        <v>45292</v>
      </c>
      <c r="C696" t="s">
        <v>19</v>
      </c>
      <c r="D696" t="s">
        <v>20</v>
      </c>
      <c r="E696" t="s">
        <v>21</v>
      </c>
      <c r="F696" t="s">
        <v>1368</v>
      </c>
      <c r="G696" t="s">
        <v>1758</v>
      </c>
      <c r="H696" t="s">
        <v>32</v>
      </c>
      <c r="I696" t="s">
        <v>141</v>
      </c>
      <c r="J696">
        <v>9</v>
      </c>
      <c r="K696" s="1">
        <v>11285</v>
      </c>
      <c r="L696" s="1">
        <v>101565</v>
      </c>
      <c r="M696">
        <v>20</v>
      </c>
      <c r="N696" s="10">
        <v>0.2</v>
      </c>
      <c r="O696" s="1">
        <f>Table1[[#This Row],[Total Sales NGN]]-(Table1[[#This Row],[Total Sales NGN]]*Table1[[#This Row],[Discount %2]])</f>
        <v>81252</v>
      </c>
      <c r="P696" t="s">
        <v>57</v>
      </c>
      <c r="Q696">
        <v>4</v>
      </c>
      <c r="R696" t="s">
        <v>35</v>
      </c>
      <c r="S696">
        <v>192</v>
      </c>
      <c r="T696" s="1">
        <v>394393</v>
      </c>
    </row>
    <row r="697" spans="1:20" x14ac:dyDescent="0.3">
      <c r="A697" t="s">
        <v>1759</v>
      </c>
      <c r="B697" s="9">
        <v>45637</v>
      </c>
      <c r="C697" t="s">
        <v>19</v>
      </c>
      <c r="D697" t="s">
        <v>20</v>
      </c>
      <c r="E697" t="s">
        <v>21</v>
      </c>
      <c r="F697" t="s">
        <v>1045</v>
      </c>
      <c r="G697" t="s">
        <v>1760</v>
      </c>
      <c r="H697" t="s">
        <v>32</v>
      </c>
      <c r="I697" t="s">
        <v>237</v>
      </c>
      <c r="J697">
        <v>12</v>
      </c>
      <c r="K697" s="1">
        <v>9731</v>
      </c>
      <c r="L697" s="1">
        <v>116772</v>
      </c>
      <c r="M697">
        <v>20</v>
      </c>
      <c r="N697" s="10">
        <v>0.2</v>
      </c>
      <c r="O697" s="1">
        <f>Table1[[#This Row],[Total Sales NGN]]-(Table1[[#This Row],[Total Sales NGN]]*Table1[[#This Row],[Discount %2]])</f>
        <v>93417.600000000006</v>
      </c>
      <c r="P697" t="s">
        <v>47</v>
      </c>
      <c r="Q697">
        <v>1</v>
      </c>
      <c r="R697" t="s">
        <v>35</v>
      </c>
      <c r="S697">
        <v>54</v>
      </c>
      <c r="T697" s="1">
        <v>458369</v>
      </c>
    </row>
    <row r="698" spans="1:20" x14ac:dyDescent="0.3">
      <c r="A698" t="s">
        <v>1761</v>
      </c>
      <c r="B698" s="9">
        <v>45541</v>
      </c>
      <c r="C698" t="s">
        <v>19</v>
      </c>
      <c r="D698" t="s">
        <v>20</v>
      </c>
      <c r="E698" t="s">
        <v>53</v>
      </c>
      <c r="F698" t="s">
        <v>1171</v>
      </c>
      <c r="G698" t="s">
        <v>1762</v>
      </c>
      <c r="H698" t="s">
        <v>32</v>
      </c>
      <c r="I698" t="s">
        <v>117</v>
      </c>
      <c r="J698">
        <v>7</v>
      </c>
      <c r="K698" s="1">
        <v>10222</v>
      </c>
      <c r="L698" s="1">
        <v>71554</v>
      </c>
      <c r="M698">
        <v>10</v>
      </c>
      <c r="N698" s="10">
        <v>0.1</v>
      </c>
      <c r="O698" s="1">
        <f>Table1[[#This Row],[Total Sales NGN]]-(Table1[[#This Row],[Total Sales NGN]]*Table1[[#This Row],[Discount %2]])</f>
        <v>64398.6</v>
      </c>
      <c r="P698" t="s">
        <v>27</v>
      </c>
      <c r="Q698">
        <v>3</v>
      </c>
      <c r="R698" t="s">
        <v>35</v>
      </c>
      <c r="S698">
        <v>104</v>
      </c>
      <c r="T698" s="1">
        <v>1470487</v>
      </c>
    </row>
    <row r="699" spans="1:20" x14ac:dyDescent="0.3">
      <c r="A699" t="s">
        <v>1763</v>
      </c>
      <c r="B699" s="9">
        <v>45154</v>
      </c>
      <c r="C699" t="s">
        <v>19</v>
      </c>
      <c r="D699" t="s">
        <v>20</v>
      </c>
      <c r="E699" t="s">
        <v>37</v>
      </c>
      <c r="F699" t="s">
        <v>1764</v>
      </c>
      <c r="G699" t="s">
        <v>1765</v>
      </c>
      <c r="H699" t="s">
        <v>45</v>
      </c>
      <c r="I699" t="s">
        <v>130</v>
      </c>
      <c r="J699">
        <v>10</v>
      </c>
      <c r="K699" s="1">
        <v>5750</v>
      </c>
      <c r="L699" s="1">
        <v>57500</v>
      </c>
      <c r="M699">
        <v>0</v>
      </c>
      <c r="N699" s="10">
        <v>0</v>
      </c>
      <c r="O699" s="1">
        <f>Table1[[#This Row],[Total Sales NGN]]-(Table1[[#This Row],[Total Sales NGN]]*Table1[[#This Row],[Discount %2]])</f>
        <v>57500</v>
      </c>
      <c r="P699" t="s">
        <v>57</v>
      </c>
      <c r="Q699">
        <v>1</v>
      </c>
      <c r="R699" t="s">
        <v>35</v>
      </c>
      <c r="S699">
        <v>172</v>
      </c>
      <c r="T699" s="1">
        <v>1470487</v>
      </c>
    </row>
    <row r="700" spans="1:20" x14ac:dyDescent="0.3">
      <c r="A700" t="s">
        <v>1766</v>
      </c>
      <c r="B700" s="9">
        <v>44958</v>
      </c>
      <c r="C700" t="s">
        <v>19</v>
      </c>
      <c r="D700" t="s">
        <v>20</v>
      </c>
      <c r="E700" t="s">
        <v>37</v>
      </c>
      <c r="F700" t="s">
        <v>1383</v>
      </c>
      <c r="G700" t="s">
        <v>1767</v>
      </c>
      <c r="H700" t="s">
        <v>45</v>
      </c>
      <c r="I700" t="s">
        <v>82</v>
      </c>
      <c r="J700">
        <v>16</v>
      </c>
      <c r="K700" s="1">
        <v>13674</v>
      </c>
      <c r="L700" s="1">
        <v>218784</v>
      </c>
      <c r="M700">
        <v>5</v>
      </c>
      <c r="N700" s="10">
        <v>0.05</v>
      </c>
      <c r="O700" s="1">
        <f>Table1[[#This Row],[Total Sales NGN]]-(Table1[[#This Row],[Total Sales NGN]]*Table1[[#This Row],[Discount %2]])</f>
        <v>207844.8</v>
      </c>
      <c r="P700" t="s">
        <v>47</v>
      </c>
      <c r="Q700">
        <v>5</v>
      </c>
      <c r="R700" t="s">
        <v>35</v>
      </c>
      <c r="S700">
        <v>67</v>
      </c>
      <c r="T700" s="1">
        <v>744194</v>
      </c>
    </row>
    <row r="701" spans="1:20" x14ac:dyDescent="0.3">
      <c r="A701" t="s">
        <v>1768</v>
      </c>
      <c r="B701" s="9">
        <v>45402</v>
      </c>
      <c r="C701" t="s">
        <v>19</v>
      </c>
      <c r="D701" t="s">
        <v>20</v>
      </c>
      <c r="E701" t="s">
        <v>21</v>
      </c>
      <c r="F701" t="s">
        <v>981</v>
      </c>
      <c r="G701" t="s">
        <v>1769</v>
      </c>
      <c r="H701" t="s">
        <v>24</v>
      </c>
      <c r="I701" t="s">
        <v>174</v>
      </c>
      <c r="J701">
        <v>7</v>
      </c>
      <c r="K701" s="1">
        <v>321791</v>
      </c>
      <c r="L701" s="1">
        <v>2252537</v>
      </c>
      <c r="M701">
        <v>0</v>
      </c>
      <c r="N701" s="10">
        <v>0</v>
      </c>
      <c r="O701" s="1">
        <f>Table1[[#This Row],[Total Sales NGN]]-(Table1[[#This Row],[Total Sales NGN]]*Table1[[#This Row],[Discount %2]])</f>
        <v>2252537</v>
      </c>
      <c r="P701" t="s">
        <v>47</v>
      </c>
      <c r="Q701">
        <v>1</v>
      </c>
      <c r="R701" t="s">
        <v>35</v>
      </c>
      <c r="S701">
        <v>66</v>
      </c>
      <c r="T701" s="1">
        <v>394393</v>
      </c>
    </row>
    <row r="702" spans="1:20" x14ac:dyDescent="0.3">
      <c r="A702" t="s">
        <v>1770</v>
      </c>
      <c r="B702" s="9">
        <v>45381</v>
      </c>
      <c r="C702" t="s">
        <v>19</v>
      </c>
      <c r="D702" t="s">
        <v>20</v>
      </c>
      <c r="E702" t="s">
        <v>21</v>
      </c>
      <c r="F702" t="s">
        <v>279</v>
      </c>
      <c r="G702" t="s">
        <v>1771</v>
      </c>
      <c r="H702" t="s">
        <v>45</v>
      </c>
      <c r="I702" t="s">
        <v>98</v>
      </c>
      <c r="J702">
        <v>4</v>
      </c>
      <c r="K702" s="1">
        <v>12197</v>
      </c>
      <c r="L702" s="1">
        <v>48788</v>
      </c>
      <c r="M702">
        <v>10</v>
      </c>
      <c r="N702" s="10">
        <v>0.1</v>
      </c>
      <c r="O702" s="1">
        <f>Table1[[#This Row],[Total Sales NGN]]-(Table1[[#This Row],[Total Sales NGN]]*Table1[[#This Row],[Discount %2]])</f>
        <v>43909.2</v>
      </c>
      <c r="P702" t="s">
        <v>47</v>
      </c>
      <c r="Q702">
        <v>3</v>
      </c>
      <c r="R702" t="s">
        <v>28</v>
      </c>
      <c r="S702">
        <v>137</v>
      </c>
      <c r="T702" s="1">
        <v>1470487</v>
      </c>
    </row>
    <row r="703" spans="1:20" x14ac:dyDescent="0.3">
      <c r="A703" t="s">
        <v>1772</v>
      </c>
      <c r="B703" s="9">
        <v>45021</v>
      </c>
      <c r="C703" t="s">
        <v>19</v>
      </c>
      <c r="D703" t="s">
        <v>20</v>
      </c>
      <c r="E703" t="s">
        <v>21</v>
      </c>
      <c r="F703" t="s">
        <v>1552</v>
      </c>
      <c r="G703" t="s">
        <v>27</v>
      </c>
      <c r="H703" t="s">
        <v>65</v>
      </c>
      <c r="I703" t="s">
        <v>397</v>
      </c>
      <c r="J703">
        <v>12</v>
      </c>
      <c r="K703" s="1">
        <v>22598</v>
      </c>
      <c r="L703" s="1">
        <v>271176</v>
      </c>
      <c r="M703">
        <v>0</v>
      </c>
      <c r="N703" s="10">
        <v>0</v>
      </c>
      <c r="O703" s="1">
        <f>Table1[[#This Row],[Total Sales NGN]]-(Table1[[#This Row],[Total Sales NGN]]*Table1[[#This Row],[Discount %2]])</f>
        <v>271176</v>
      </c>
      <c r="P703" t="s">
        <v>34</v>
      </c>
      <c r="Q703">
        <v>3</v>
      </c>
      <c r="R703" t="s">
        <v>28</v>
      </c>
      <c r="S703">
        <v>102</v>
      </c>
      <c r="T703" s="1">
        <v>744194</v>
      </c>
    </row>
    <row r="704" spans="1:20" x14ac:dyDescent="0.3">
      <c r="A704" t="s">
        <v>1773</v>
      </c>
      <c r="B704" s="9">
        <v>45004</v>
      </c>
      <c r="C704" t="s">
        <v>19</v>
      </c>
      <c r="D704" t="s">
        <v>20</v>
      </c>
      <c r="E704" t="s">
        <v>21</v>
      </c>
      <c r="F704" t="s">
        <v>1774</v>
      </c>
      <c r="G704" t="s">
        <v>1775</v>
      </c>
      <c r="H704" t="s">
        <v>24</v>
      </c>
      <c r="I704" t="s">
        <v>152</v>
      </c>
      <c r="J704">
        <v>2</v>
      </c>
      <c r="K704" s="1">
        <v>118329</v>
      </c>
      <c r="L704" s="1">
        <v>236658</v>
      </c>
      <c r="M704">
        <v>0</v>
      </c>
      <c r="N704" s="10">
        <v>0</v>
      </c>
      <c r="O704" s="1">
        <f>Table1[[#This Row],[Total Sales NGN]]-(Table1[[#This Row],[Total Sales NGN]]*Table1[[#This Row],[Discount %2]])</f>
        <v>236658</v>
      </c>
      <c r="P704" t="s">
        <v>26</v>
      </c>
      <c r="Q704">
        <v>2</v>
      </c>
      <c r="R704" t="s">
        <v>35</v>
      </c>
      <c r="S704">
        <v>116</v>
      </c>
      <c r="T704" s="1">
        <v>458369</v>
      </c>
    </row>
    <row r="705" spans="1:20" x14ac:dyDescent="0.3">
      <c r="A705" t="s">
        <v>1776</v>
      </c>
      <c r="B705" s="9">
        <v>45501</v>
      </c>
      <c r="C705" t="s">
        <v>19</v>
      </c>
      <c r="D705" t="s">
        <v>20</v>
      </c>
      <c r="E705" t="s">
        <v>21</v>
      </c>
      <c r="F705" t="s">
        <v>1777</v>
      </c>
      <c r="G705" t="s">
        <v>1778</v>
      </c>
      <c r="H705" t="s">
        <v>32</v>
      </c>
      <c r="I705" t="s">
        <v>113</v>
      </c>
      <c r="J705">
        <v>7</v>
      </c>
      <c r="K705" s="1">
        <v>12888</v>
      </c>
      <c r="L705" s="1">
        <v>90216</v>
      </c>
      <c r="M705" t="s">
        <v>27</v>
      </c>
      <c r="N705" s="10">
        <v>0</v>
      </c>
      <c r="O705" s="1">
        <f>Table1[[#This Row],[Total Sales NGN]]-(Table1[[#This Row],[Total Sales NGN]]*Table1[[#This Row],[Discount %2]])</f>
        <v>90216</v>
      </c>
      <c r="P705" t="s">
        <v>27</v>
      </c>
      <c r="Q705">
        <v>3</v>
      </c>
      <c r="R705" t="s">
        <v>28</v>
      </c>
      <c r="S705">
        <v>184</v>
      </c>
      <c r="T705" s="1">
        <v>458369</v>
      </c>
    </row>
    <row r="706" spans="1:20" x14ac:dyDescent="0.3">
      <c r="A706" t="s">
        <v>1779</v>
      </c>
      <c r="B706" s="9">
        <v>44966</v>
      </c>
      <c r="C706" t="s">
        <v>19</v>
      </c>
      <c r="D706" t="s">
        <v>20</v>
      </c>
      <c r="E706" t="s">
        <v>21</v>
      </c>
      <c r="F706" t="s">
        <v>1555</v>
      </c>
      <c r="G706" t="s">
        <v>1780</v>
      </c>
      <c r="H706" t="s">
        <v>32</v>
      </c>
      <c r="I706" t="s">
        <v>33</v>
      </c>
      <c r="J706">
        <v>15</v>
      </c>
      <c r="K706" s="1">
        <v>5645</v>
      </c>
      <c r="L706" s="1">
        <v>84675</v>
      </c>
      <c r="M706">
        <v>0</v>
      </c>
      <c r="N706" s="10">
        <v>0</v>
      </c>
      <c r="O706" s="1">
        <f>Table1[[#This Row],[Total Sales NGN]]-(Table1[[#This Row],[Total Sales NGN]]*Table1[[#This Row],[Discount %2]])</f>
        <v>84675</v>
      </c>
      <c r="P706" t="s">
        <v>27</v>
      </c>
      <c r="Q706" t="s">
        <v>27</v>
      </c>
      <c r="R706" t="s">
        <v>35</v>
      </c>
      <c r="S706">
        <v>101</v>
      </c>
      <c r="T706" s="1">
        <v>458369</v>
      </c>
    </row>
    <row r="707" spans="1:20" x14ac:dyDescent="0.3">
      <c r="A707" t="s">
        <v>1781</v>
      </c>
      <c r="B707" s="9">
        <v>45653</v>
      </c>
      <c r="C707" t="s">
        <v>19</v>
      </c>
      <c r="D707" t="s">
        <v>20</v>
      </c>
      <c r="E707" t="s">
        <v>53</v>
      </c>
      <c r="F707" t="s">
        <v>1782</v>
      </c>
      <c r="G707" t="s">
        <v>1783</v>
      </c>
      <c r="H707" t="s">
        <v>40</v>
      </c>
      <c r="I707" t="s">
        <v>106</v>
      </c>
      <c r="J707">
        <v>3</v>
      </c>
      <c r="K707" s="1">
        <v>6825</v>
      </c>
      <c r="L707" s="1">
        <v>20475</v>
      </c>
      <c r="M707" t="s">
        <v>27</v>
      </c>
      <c r="N707" s="10">
        <v>0</v>
      </c>
      <c r="O707" s="1">
        <f>Table1[[#This Row],[Total Sales NGN]]-(Table1[[#This Row],[Total Sales NGN]]*Table1[[#This Row],[Discount %2]])</f>
        <v>20475</v>
      </c>
      <c r="P707" t="s">
        <v>26</v>
      </c>
      <c r="Q707">
        <v>2</v>
      </c>
      <c r="R707" t="s">
        <v>35</v>
      </c>
      <c r="S707">
        <v>37</v>
      </c>
      <c r="T707" s="1">
        <v>458369</v>
      </c>
    </row>
    <row r="708" spans="1:20" x14ac:dyDescent="0.3">
      <c r="A708" t="s">
        <v>1784</v>
      </c>
      <c r="B708" s="9">
        <v>45028</v>
      </c>
      <c r="C708" t="s">
        <v>19</v>
      </c>
      <c r="D708" t="s">
        <v>20</v>
      </c>
      <c r="E708" t="s">
        <v>53</v>
      </c>
      <c r="F708" t="s">
        <v>1339</v>
      </c>
      <c r="G708" t="s">
        <v>1785</v>
      </c>
      <c r="H708" t="s">
        <v>40</v>
      </c>
      <c r="I708" t="s">
        <v>171</v>
      </c>
      <c r="J708">
        <v>16</v>
      </c>
      <c r="K708" s="1">
        <v>5009</v>
      </c>
      <c r="L708" s="1">
        <v>80144</v>
      </c>
      <c r="M708">
        <v>10</v>
      </c>
      <c r="N708" s="10">
        <v>0.1</v>
      </c>
      <c r="O708" s="1">
        <f>Table1[[#This Row],[Total Sales NGN]]-(Table1[[#This Row],[Total Sales NGN]]*Table1[[#This Row],[Discount %2]])</f>
        <v>72129.600000000006</v>
      </c>
      <c r="P708" t="s">
        <v>34</v>
      </c>
      <c r="Q708">
        <v>4</v>
      </c>
      <c r="R708" t="s">
        <v>35</v>
      </c>
      <c r="S708">
        <v>96</v>
      </c>
      <c r="T708" s="1">
        <v>313112</v>
      </c>
    </row>
    <row r="709" spans="1:20" x14ac:dyDescent="0.3">
      <c r="A709" t="s">
        <v>1786</v>
      </c>
      <c r="B709" s="9">
        <v>45403</v>
      </c>
      <c r="C709" t="s">
        <v>19</v>
      </c>
      <c r="D709" t="s">
        <v>20</v>
      </c>
      <c r="E709" t="s">
        <v>21</v>
      </c>
      <c r="F709" t="s">
        <v>1753</v>
      </c>
      <c r="G709" t="s">
        <v>27</v>
      </c>
      <c r="H709" t="s">
        <v>40</v>
      </c>
      <c r="I709" t="s">
        <v>51</v>
      </c>
      <c r="J709">
        <v>12</v>
      </c>
      <c r="K709" s="1">
        <v>1760</v>
      </c>
      <c r="L709" s="1">
        <v>21120</v>
      </c>
      <c r="M709">
        <v>0</v>
      </c>
      <c r="N709" s="10">
        <v>0</v>
      </c>
      <c r="O709" s="1">
        <f>Table1[[#This Row],[Total Sales NGN]]-(Table1[[#This Row],[Total Sales NGN]]*Table1[[#This Row],[Discount %2]])</f>
        <v>21120</v>
      </c>
      <c r="P709" t="s">
        <v>27</v>
      </c>
      <c r="Q709">
        <v>1</v>
      </c>
      <c r="R709" t="s">
        <v>28</v>
      </c>
      <c r="S709">
        <v>36</v>
      </c>
      <c r="T709" s="1">
        <v>313112</v>
      </c>
    </row>
    <row r="710" spans="1:20" x14ac:dyDescent="0.3">
      <c r="A710" t="s">
        <v>1787</v>
      </c>
      <c r="B710" s="9">
        <v>45350</v>
      </c>
      <c r="C710" t="s">
        <v>19</v>
      </c>
      <c r="D710" t="s">
        <v>20</v>
      </c>
      <c r="E710" t="s">
        <v>21</v>
      </c>
      <c r="F710" t="s">
        <v>1753</v>
      </c>
      <c r="G710" t="s">
        <v>27</v>
      </c>
      <c r="H710" t="s">
        <v>32</v>
      </c>
      <c r="I710" t="s">
        <v>237</v>
      </c>
      <c r="J710">
        <v>15</v>
      </c>
      <c r="K710" s="1">
        <v>23223</v>
      </c>
      <c r="L710" s="1">
        <v>348345</v>
      </c>
      <c r="M710" t="s">
        <v>27</v>
      </c>
      <c r="N710" s="10">
        <v>0</v>
      </c>
      <c r="O710" s="1">
        <f>Table1[[#This Row],[Total Sales NGN]]-(Table1[[#This Row],[Total Sales NGN]]*Table1[[#This Row],[Discount %2]])</f>
        <v>348345</v>
      </c>
      <c r="P710" t="s">
        <v>47</v>
      </c>
      <c r="Q710">
        <v>2</v>
      </c>
      <c r="R710" t="s">
        <v>28</v>
      </c>
      <c r="S710">
        <v>110</v>
      </c>
      <c r="T710" s="1">
        <v>1470487</v>
      </c>
    </row>
    <row r="711" spans="1:20" x14ac:dyDescent="0.3">
      <c r="A711" t="s">
        <v>1788</v>
      </c>
      <c r="B711" s="9">
        <v>45634</v>
      </c>
      <c r="C711" t="s">
        <v>19</v>
      </c>
      <c r="D711" t="s">
        <v>20</v>
      </c>
      <c r="E711" t="s">
        <v>21</v>
      </c>
      <c r="F711" t="s">
        <v>655</v>
      </c>
      <c r="G711" t="s">
        <v>1789</v>
      </c>
      <c r="H711" t="s">
        <v>40</v>
      </c>
      <c r="I711" t="s">
        <v>171</v>
      </c>
      <c r="J711">
        <v>18</v>
      </c>
      <c r="K711" s="1">
        <v>10225</v>
      </c>
      <c r="L711" s="1">
        <v>184050</v>
      </c>
      <c r="M711">
        <v>20</v>
      </c>
      <c r="N711" s="10">
        <v>0.2</v>
      </c>
      <c r="O711" s="1">
        <f>Table1[[#This Row],[Total Sales NGN]]-(Table1[[#This Row],[Total Sales NGN]]*Table1[[#This Row],[Discount %2]])</f>
        <v>147240</v>
      </c>
      <c r="P711" t="s">
        <v>47</v>
      </c>
      <c r="Q711" t="s">
        <v>27</v>
      </c>
      <c r="R711" t="s">
        <v>28</v>
      </c>
      <c r="S711">
        <v>152</v>
      </c>
      <c r="T711" s="1">
        <v>313112</v>
      </c>
    </row>
    <row r="712" spans="1:20" x14ac:dyDescent="0.3">
      <c r="A712" t="s">
        <v>1790</v>
      </c>
      <c r="B712" s="9">
        <v>45037</v>
      </c>
      <c r="C712" t="s">
        <v>19</v>
      </c>
      <c r="D712" t="s">
        <v>20</v>
      </c>
      <c r="E712" t="s">
        <v>37</v>
      </c>
      <c r="F712" t="s">
        <v>1791</v>
      </c>
      <c r="G712" t="s">
        <v>1792</v>
      </c>
      <c r="H712" t="s">
        <v>45</v>
      </c>
      <c r="I712" t="s">
        <v>74</v>
      </c>
      <c r="J712">
        <v>14</v>
      </c>
      <c r="K712" s="1">
        <v>20364</v>
      </c>
      <c r="L712" s="1">
        <v>285096</v>
      </c>
      <c r="M712" t="s">
        <v>27</v>
      </c>
      <c r="N712" s="10">
        <v>0</v>
      </c>
      <c r="O712" s="1">
        <f>Table1[[#This Row],[Total Sales NGN]]-(Table1[[#This Row],[Total Sales NGN]]*Table1[[#This Row],[Discount %2]])</f>
        <v>285096</v>
      </c>
      <c r="P712" t="s">
        <v>26</v>
      </c>
      <c r="Q712">
        <v>1</v>
      </c>
      <c r="R712" t="s">
        <v>27</v>
      </c>
      <c r="S712">
        <v>49</v>
      </c>
      <c r="T712" s="1">
        <v>744194</v>
      </c>
    </row>
    <row r="713" spans="1:20" x14ac:dyDescent="0.3">
      <c r="A713" t="s">
        <v>1793</v>
      </c>
      <c r="B713" s="9">
        <v>45068</v>
      </c>
      <c r="C713" t="s">
        <v>19</v>
      </c>
      <c r="D713" t="s">
        <v>20</v>
      </c>
      <c r="E713" t="s">
        <v>37</v>
      </c>
      <c r="F713" t="s">
        <v>80</v>
      </c>
      <c r="G713" t="s">
        <v>1794</v>
      </c>
      <c r="H713" t="s">
        <v>45</v>
      </c>
      <c r="I713" t="s">
        <v>130</v>
      </c>
      <c r="J713">
        <v>1</v>
      </c>
      <c r="K713" s="1">
        <v>35792</v>
      </c>
      <c r="L713" s="1">
        <v>35792</v>
      </c>
      <c r="M713">
        <v>0</v>
      </c>
      <c r="N713" s="10">
        <v>0</v>
      </c>
      <c r="O713" s="1">
        <f>Table1[[#This Row],[Total Sales NGN]]-(Table1[[#This Row],[Total Sales NGN]]*Table1[[#This Row],[Discount %2]])</f>
        <v>35792</v>
      </c>
      <c r="P713" t="s">
        <v>57</v>
      </c>
      <c r="Q713">
        <v>4</v>
      </c>
      <c r="R713" t="s">
        <v>28</v>
      </c>
      <c r="S713">
        <v>23</v>
      </c>
      <c r="T713" s="1">
        <v>1470487</v>
      </c>
    </row>
    <row r="714" spans="1:20" x14ac:dyDescent="0.3">
      <c r="A714" t="s">
        <v>1795</v>
      </c>
      <c r="B714" s="9">
        <v>45318</v>
      </c>
      <c r="C714" t="s">
        <v>19</v>
      </c>
      <c r="D714" t="s">
        <v>20</v>
      </c>
      <c r="E714" t="s">
        <v>21</v>
      </c>
      <c r="F714" t="s">
        <v>1370</v>
      </c>
      <c r="G714" t="s">
        <v>1796</v>
      </c>
      <c r="H714" t="s">
        <v>24</v>
      </c>
      <c r="I714" t="s">
        <v>61</v>
      </c>
      <c r="J714">
        <v>20</v>
      </c>
      <c r="K714" s="1">
        <v>191275</v>
      </c>
      <c r="L714" s="1">
        <v>3825500</v>
      </c>
      <c r="M714">
        <v>5</v>
      </c>
      <c r="N714" s="10">
        <v>0.05</v>
      </c>
      <c r="O714" s="1">
        <f>Table1[[#This Row],[Total Sales NGN]]-(Table1[[#This Row],[Total Sales NGN]]*Table1[[#This Row],[Discount %2]])</f>
        <v>3634225</v>
      </c>
      <c r="P714" t="s">
        <v>26</v>
      </c>
      <c r="Q714">
        <v>4</v>
      </c>
      <c r="R714" t="s">
        <v>27</v>
      </c>
      <c r="S714">
        <v>189</v>
      </c>
      <c r="T714" s="1">
        <v>458369</v>
      </c>
    </row>
    <row r="715" spans="1:20" x14ac:dyDescent="0.3">
      <c r="A715" t="s">
        <v>1797</v>
      </c>
      <c r="B715" s="9">
        <v>45115</v>
      </c>
      <c r="C715" t="s">
        <v>19</v>
      </c>
      <c r="D715" t="s">
        <v>20</v>
      </c>
      <c r="E715" t="s">
        <v>53</v>
      </c>
      <c r="F715" t="s">
        <v>969</v>
      </c>
      <c r="G715" t="s">
        <v>27</v>
      </c>
      <c r="H715" t="s">
        <v>45</v>
      </c>
      <c r="I715" t="s">
        <v>130</v>
      </c>
      <c r="J715">
        <v>16</v>
      </c>
      <c r="K715" s="1">
        <v>3886</v>
      </c>
      <c r="L715" s="1">
        <v>62176</v>
      </c>
      <c r="M715">
        <v>0</v>
      </c>
      <c r="N715" s="10">
        <v>0</v>
      </c>
      <c r="O715" s="1">
        <f>Table1[[#This Row],[Total Sales NGN]]-(Table1[[#This Row],[Total Sales NGN]]*Table1[[#This Row],[Discount %2]])</f>
        <v>62176</v>
      </c>
      <c r="P715" t="s">
        <v>27</v>
      </c>
      <c r="Q715">
        <v>5</v>
      </c>
      <c r="R715" t="s">
        <v>35</v>
      </c>
      <c r="S715">
        <v>187</v>
      </c>
      <c r="T715" s="1">
        <v>458369</v>
      </c>
    </row>
    <row r="716" spans="1:20" x14ac:dyDescent="0.3">
      <c r="A716" t="s">
        <v>1798</v>
      </c>
      <c r="B716" s="9">
        <v>45337</v>
      </c>
      <c r="C716" t="s">
        <v>19</v>
      </c>
      <c r="D716" t="s">
        <v>20</v>
      </c>
      <c r="E716" t="s">
        <v>37</v>
      </c>
      <c r="F716" t="s">
        <v>1799</v>
      </c>
      <c r="G716" t="s">
        <v>1800</v>
      </c>
      <c r="H716" t="s">
        <v>65</v>
      </c>
      <c r="I716" t="s">
        <v>289</v>
      </c>
      <c r="J716">
        <v>20</v>
      </c>
      <c r="K716" s="1">
        <v>62658</v>
      </c>
      <c r="L716" s="1">
        <v>1253160</v>
      </c>
      <c r="M716">
        <v>20</v>
      </c>
      <c r="N716" s="10">
        <v>0.2</v>
      </c>
      <c r="O716" s="1">
        <f>Table1[[#This Row],[Total Sales NGN]]-(Table1[[#This Row],[Total Sales NGN]]*Table1[[#This Row],[Discount %2]])</f>
        <v>1002528</v>
      </c>
      <c r="P716" t="s">
        <v>27</v>
      </c>
      <c r="Q716">
        <v>4</v>
      </c>
      <c r="R716" t="s">
        <v>35</v>
      </c>
      <c r="S716">
        <v>54</v>
      </c>
      <c r="T716" s="1">
        <v>394393</v>
      </c>
    </row>
    <row r="717" spans="1:20" x14ac:dyDescent="0.3">
      <c r="A717" t="s">
        <v>1801</v>
      </c>
      <c r="B717" s="9">
        <v>45025</v>
      </c>
      <c r="C717" t="s">
        <v>19</v>
      </c>
      <c r="D717" t="s">
        <v>20</v>
      </c>
      <c r="E717" t="s">
        <v>37</v>
      </c>
      <c r="F717" t="s">
        <v>986</v>
      </c>
      <c r="G717" t="s">
        <v>1802</v>
      </c>
      <c r="H717" t="s">
        <v>45</v>
      </c>
      <c r="I717" t="s">
        <v>130</v>
      </c>
      <c r="J717">
        <v>19</v>
      </c>
      <c r="K717" s="1">
        <v>5881</v>
      </c>
      <c r="L717" s="1">
        <v>111739</v>
      </c>
      <c r="M717">
        <v>5</v>
      </c>
      <c r="N717" s="10">
        <v>0.05</v>
      </c>
      <c r="O717" s="1">
        <f>Table1[[#This Row],[Total Sales NGN]]-(Table1[[#This Row],[Total Sales NGN]]*Table1[[#This Row],[Discount %2]])</f>
        <v>106152.05</v>
      </c>
      <c r="P717" t="s">
        <v>57</v>
      </c>
      <c r="Q717">
        <v>2</v>
      </c>
      <c r="R717" t="s">
        <v>35</v>
      </c>
      <c r="S717">
        <v>7</v>
      </c>
      <c r="T717" s="1">
        <v>394393</v>
      </c>
    </row>
    <row r="718" spans="1:20" x14ac:dyDescent="0.3">
      <c r="A718" t="s">
        <v>1803</v>
      </c>
      <c r="B718" s="9">
        <v>45546</v>
      </c>
      <c r="C718" t="s">
        <v>19</v>
      </c>
      <c r="D718" t="s">
        <v>20</v>
      </c>
      <c r="E718" t="s">
        <v>21</v>
      </c>
      <c r="F718" t="s">
        <v>1804</v>
      </c>
      <c r="G718" t="s">
        <v>1805</v>
      </c>
      <c r="H718" t="s">
        <v>24</v>
      </c>
      <c r="I718" t="s">
        <v>161</v>
      </c>
      <c r="J718">
        <v>13</v>
      </c>
      <c r="K718" s="1">
        <v>45187</v>
      </c>
      <c r="L718" s="1">
        <v>587431</v>
      </c>
      <c r="M718">
        <v>0</v>
      </c>
      <c r="N718" s="10">
        <v>0</v>
      </c>
      <c r="O718" s="1">
        <f>Table1[[#This Row],[Total Sales NGN]]-(Table1[[#This Row],[Total Sales NGN]]*Table1[[#This Row],[Discount %2]])</f>
        <v>587431</v>
      </c>
      <c r="P718" t="s">
        <v>47</v>
      </c>
      <c r="Q718">
        <v>4</v>
      </c>
      <c r="R718" t="s">
        <v>28</v>
      </c>
      <c r="S718">
        <v>149</v>
      </c>
      <c r="T718" s="1">
        <v>394393</v>
      </c>
    </row>
    <row r="719" spans="1:20" x14ac:dyDescent="0.3">
      <c r="A719" t="s">
        <v>1806</v>
      </c>
      <c r="B719" s="9">
        <v>45179</v>
      </c>
      <c r="C719" t="s">
        <v>19</v>
      </c>
      <c r="D719" t="s">
        <v>20</v>
      </c>
      <c r="E719" t="s">
        <v>21</v>
      </c>
      <c r="F719" t="s">
        <v>868</v>
      </c>
      <c r="G719" t="s">
        <v>1807</v>
      </c>
      <c r="H719" t="s">
        <v>24</v>
      </c>
      <c r="I719" t="s">
        <v>25</v>
      </c>
      <c r="J719">
        <v>8</v>
      </c>
      <c r="K719" s="1">
        <v>113694</v>
      </c>
      <c r="L719" s="1">
        <v>909552</v>
      </c>
      <c r="M719">
        <v>0</v>
      </c>
      <c r="N719" s="10">
        <v>0</v>
      </c>
      <c r="O719" s="1">
        <f>Table1[[#This Row],[Total Sales NGN]]-(Table1[[#This Row],[Total Sales NGN]]*Table1[[#This Row],[Discount %2]])</f>
        <v>909552</v>
      </c>
      <c r="P719" t="s">
        <v>57</v>
      </c>
      <c r="Q719">
        <v>2</v>
      </c>
      <c r="R719" t="s">
        <v>28</v>
      </c>
      <c r="S719">
        <v>189</v>
      </c>
      <c r="T719" s="1">
        <v>458369</v>
      </c>
    </row>
    <row r="720" spans="1:20" x14ac:dyDescent="0.3">
      <c r="A720" t="s">
        <v>1808</v>
      </c>
      <c r="B720" s="9">
        <v>45474</v>
      </c>
      <c r="C720" t="s">
        <v>19</v>
      </c>
      <c r="D720" t="s">
        <v>20</v>
      </c>
      <c r="E720" t="s">
        <v>37</v>
      </c>
      <c r="F720" t="s">
        <v>731</v>
      </c>
      <c r="G720" t="s">
        <v>1809</v>
      </c>
      <c r="H720" t="s">
        <v>24</v>
      </c>
      <c r="I720" t="s">
        <v>161</v>
      </c>
      <c r="J720">
        <v>7</v>
      </c>
      <c r="K720" s="1">
        <v>163950</v>
      </c>
      <c r="L720" s="1">
        <v>1147650</v>
      </c>
      <c r="M720">
        <v>0</v>
      </c>
      <c r="N720" s="10">
        <v>0</v>
      </c>
      <c r="O720" s="1">
        <f>Table1[[#This Row],[Total Sales NGN]]-(Table1[[#This Row],[Total Sales NGN]]*Table1[[#This Row],[Discount %2]])</f>
        <v>1147650</v>
      </c>
      <c r="P720" t="s">
        <v>57</v>
      </c>
      <c r="Q720">
        <v>3</v>
      </c>
      <c r="R720" t="s">
        <v>35</v>
      </c>
      <c r="S720">
        <v>199</v>
      </c>
      <c r="T720" s="1">
        <v>394393</v>
      </c>
    </row>
    <row r="721" spans="1:20" x14ac:dyDescent="0.3">
      <c r="A721" t="s">
        <v>1810</v>
      </c>
      <c r="B721" s="9">
        <v>45218</v>
      </c>
      <c r="C721" t="s">
        <v>19</v>
      </c>
      <c r="D721" t="s">
        <v>20</v>
      </c>
      <c r="E721" t="s">
        <v>21</v>
      </c>
      <c r="F721" t="s">
        <v>1219</v>
      </c>
      <c r="G721" t="s">
        <v>1811</v>
      </c>
      <c r="H721" t="s">
        <v>40</v>
      </c>
      <c r="I721" t="s">
        <v>106</v>
      </c>
      <c r="J721">
        <v>17</v>
      </c>
      <c r="K721" s="1">
        <v>1541</v>
      </c>
      <c r="L721" s="1">
        <v>26197</v>
      </c>
      <c r="M721">
        <v>15</v>
      </c>
      <c r="N721" s="10">
        <v>0.15</v>
      </c>
      <c r="O721" s="1">
        <f>Table1[[#This Row],[Total Sales NGN]]-(Table1[[#This Row],[Total Sales NGN]]*Table1[[#This Row],[Discount %2]])</f>
        <v>22267.45</v>
      </c>
      <c r="P721" t="s">
        <v>27</v>
      </c>
      <c r="Q721">
        <v>4</v>
      </c>
      <c r="R721" t="s">
        <v>35</v>
      </c>
      <c r="S721">
        <v>150</v>
      </c>
      <c r="T721" s="1">
        <v>313112</v>
      </c>
    </row>
    <row r="722" spans="1:20" x14ac:dyDescent="0.3">
      <c r="A722" t="s">
        <v>1812</v>
      </c>
      <c r="B722" s="9">
        <v>45526</v>
      </c>
      <c r="C722" t="s">
        <v>19</v>
      </c>
      <c r="D722" t="s">
        <v>20</v>
      </c>
      <c r="E722" t="s">
        <v>37</v>
      </c>
      <c r="F722" t="s">
        <v>1813</v>
      </c>
      <c r="G722" t="s">
        <v>1814</v>
      </c>
      <c r="H722" t="s">
        <v>32</v>
      </c>
      <c r="I722" t="s">
        <v>113</v>
      </c>
      <c r="J722">
        <v>7</v>
      </c>
      <c r="K722" s="1">
        <v>19272</v>
      </c>
      <c r="L722" s="1">
        <v>134904</v>
      </c>
      <c r="M722">
        <v>10</v>
      </c>
      <c r="N722" s="10">
        <v>0.1</v>
      </c>
      <c r="O722" s="1">
        <f>Table1[[#This Row],[Total Sales NGN]]-(Table1[[#This Row],[Total Sales NGN]]*Table1[[#This Row],[Discount %2]])</f>
        <v>121413.6</v>
      </c>
      <c r="P722" t="s">
        <v>26</v>
      </c>
      <c r="Q722">
        <v>5</v>
      </c>
      <c r="R722" t="s">
        <v>28</v>
      </c>
      <c r="S722">
        <v>74</v>
      </c>
      <c r="T722" s="1">
        <v>313112</v>
      </c>
    </row>
    <row r="723" spans="1:20" x14ac:dyDescent="0.3">
      <c r="A723" t="s">
        <v>1815</v>
      </c>
      <c r="B723" s="9">
        <v>45084</v>
      </c>
      <c r="C723" t="s">
        <v>19</v>
      </c>
      <c r="D723" t="s">
        <v>20</v>
      </c>
      <c r="E723" t="s">
        <v>53</v>
      </c>
      <c r="F723" t="s">
        <v>356</v>
      </c>
      <c r="G723" t="s">
        <v>1816</v>
      </c>
      <c r="H723" t="s">
        <v>40</v>
      </c>
      <c r="I723" t="s">
        <v>123</v>
      </c>
      <c r="J723">
        <v>14</v>
      </c>
      <c r="K723" s="1">
        <v>6203</v>
      </c>
      <c r="L723" s="1">
        <v>86842</v>
      </c>
      <c r="M723">
        <v>5</v>
      </c>
      <c r="N723" s="10">
        <v>0.05</v>
      </c>
      <c r="O723" s="1">
        <f>Table1[[#This Row],[Total Sales NGN]]-(Table1[[#This Row],[Total Sales NGN]]*Table1[[#This Row],[Discount %2]])</f>
        <v>82499.899999999994</v>
      </c>
      <c r="P723" t="s">
        <v>57</v>
      </c>
      <c r="Q723">
        <v>1</v>
      </c>
      <c r="R723" t="s">
        <v>35</v>
      </c>
      <c r="S723">
        <v>184</v>
      </c>
      <c r="T723" s="1">
        <v>1470487</v>
      </c>
    </row>
    <row r="724" spans="1:20" x14ac:dyDescent="0.3">
      <c r="A724" t="s">
        <v>1817</v>
      </c>
      <c r="B724" s="9">
        <v>44944</v>
      </c>
      <c r="C724" t="s">
        <v>19</v>
      </c>
      <c r="D724" t="s">
        <v>20</v>
      </c>
      <c r="E724" t="s">
        <v>37</v>
      </c>
      <c r="F724" t="s">
        <v>1764</v>
      </c>
      <c r="G724" t="s">
        <v>1818</v>
      </c>
      <c r="H724" t="s">
        <v>40</v>
      </c>
      <c r="I724" t="s">
        <v>123</v>
      </c>
      <c r="J724">
        <v>11</v>
      </c>
      <c r="K724" s="1">
        <v>5237</v>
      </c>
      <c r="L724" s="1">
        <v>57607</v>
      </c>
      <c r="M724">
        <v>15</v>
      </c>
      <c r="N724" s="10">
        <v>0.15</v>
      </c>
      <c r="O724" s="1">
        <f>Table1[[#This Row],[Total Sales NGN]]-(Table1[[#This Row],[Total Sales NGN]]*Table1[[#This Row],[Discount %2]])</f>
        <v>48965.95</v>
      </c>
      <c r="P724" t="s">
        <v>57</v>
      </c>
      <c r="Q724">
        <v>6</v>
      </c>
      <c r="R724" t="s">
        <v>35</v>
      </c>
      <c r="S724">
        <v>135</v>
      </c>
      <c r="T724" s="1">
        <v>313112</v>
      </c>
    </row>
    <row r="725" spans="1:20" x14ac:dyDescent="0.3">
      <c r="A725" t="s">
        <v>1819</v>
      </c>
      <c r="B725" s="9">
        <v>45417</v>
      </c>
      <c r="C725" t="s">
        <v>19</v>
      </c>
      <c r="D725" t="s">
        <v>20</v>
      </c>
      <c r="E725" t="s">
        <v>37</v>
      </c>
      <c r="F725" t="s">
        <v>1813</v>
      </c>
      <c r="G725" t="s">
        <v>1820</v>
      </c>
      <c r="H725" t="s">
        <v>24</v>
      </c>
      <c r="I725" t="s">
        <v>25</v>
      </c>
      <c r="J725">
        <v>11</v>
      </c>
      <c r="K725" s="1">
        <v>135122</v>
      </c>
      <c r="L725" s="1">
        <v>1486342</v>
      </c>
      <c r="M725" t="s">
        <v>27</v>
      </c>
      <c r="N725" s="10">
        <v>0</v>
      </c>
      <c r="O725" s="1">
        <f>Table1[[#This Row],[Total Sales NGN]]-(Table1[[#This Row],[Total Sales NGN]]*Table1[[#This Row],[Discount %2]])</f>
        <v>1486342</v>
      </c>
      <c r="P725" t="s">
        <v>34</v>
      </c>
      <c r="Q725">
        <v>4</v>
      </c>
      <c r="R725" t="s">
        <v>35</v>
      </c>
      <c r="S725">
        <v>191</v>
      </c>
      <c r="T725" s="1">
        <v>744194</v>
      </c>
    </row>
    <row r="726" spans="1:20" x14ac:dyDescent="0.3">
      <c r="A726" t="s">
        <v>1821</v>
      </c>
      <c r="B726" s="9">
        <v>45070</v>
      </c>
      <c r="C726" t="s">
        <v>19</v>
      </c>
      <c r="D726" t="s">
        <v>20</v>
      </c>
      <c r="E726" t="s">
        <v>37</v>
      </c>
      <c r="F726" t="s">
        <v>592</v>
      </c>
      <c r="G726" t="s">
        <v>1822</v>
      </c>
      <c r="H726" t="s">
        <v>40</v>
      </c>
      <c r="I726" t="s">
        <v>51</v>
      </c>
      <c r="J726">
        <v>20</v>
      </c>
      <c r="K726" s="1">
        <v>10684</v>
      </c>
      <c r="L726" s="1">
        <v>213680</v>
      </c>
      <c r="M726">
        <v>15</v>
      </c>
      <c r="N726" s="10">
        <v>0.15</v>
      </c>
      <c r="O726" s="1">
        <f>Table1[[#This Row],[Total Sales NGN]]-(Table1[[#This Row],[Total Sales NGN]]*Table1[[#This Row],[Discount %2]])</f>
        <v>181628</v>
      </c>
      <c r="P726" t="s">
        <v>27</v>
      </c>
      <c r="Q726">
        <v>2</v>
      </c>
      <c r="R726" t="s">
        <v>35</v>
      </c>
      <c r="S726">
        <v>99</v>
      </c>
      <c r="T726" s="1">
        <v>313112</v>
      </c>
    </row>
    <row r="727" spans="1:20" x14ac:dyDescent="0.3">
      <c r="A727" t="s">
        <v>1823</v>
      </c>
      <c r="B727" s="9">
        <v>45150</v>
      </c>
      <c r="C727" t="s">
        <v>19</v>
      </c>
      <c r="D727" t="s">
        <v>20</v>
      </c>
      <c r="E727" t="s">
        <v>37</v>
      </c>
      <c r="F727" t="s">
        <v>1386</v>
      </c>
      <c r="G727" t="s">
        <v>1824</v>
      </c>
      <c r="H727" t="s">
        <v>24</v>
      </c>
      <c r="I727" t="s">
        <v>92</v>
      </c>
      <c r="J727">
        <v>2</v>
      </c>
      <c r="K727" s="1">
        <v>39087</v>
      </c>
      <c r="L727" s="1">
        <v>78174</v>
      </c>
      <c r="M727">
        <v>5</v>
      </c>
      <c r="N727" s="10">
        <v>0.05</v>
      </c>
      <c r="O727" s="1">
        <f>Table1[[#This Row],[Total Sales NGN]]-(Table1[[#This Row],[Total Sales NGN]]*Table1[[#This Row],[Discount %2]])</f>
        <v>74265.3</v>
      </c>
      <c r="P727" t="s">
        <v>27</v>
      </c>
      <c r="Q727">
        <v>1</v>
      </c>
      <c r="R727" t="s">
        <v>35</v>
      </c>
      <c r="S727">
        <v>62</v>
      </c>
      <c r="T727" s="1">
        <v>1470487</v>
      </c>
    </row>
    <row r="728" spans="1:20" x14ac:dyDescent="0.3">
      <c r="A728" t="s">
        <v>1825</v>
      </c>
      <c r="B728" s="9">
        <v>45045</v>
      </c>
      <c r="C728" t="s">
        <v>19</v>
      </c>
      <c r="D728" t="s">
        <v>20</v>
      </c>
      <c r="E728" t="s">
        <v>37</v>
      </c>
      <c r="F728" t="s">
        <v>1645</v>
      </c>
      <c r="G728" t="s">
        <v>27</v>
      </c>
      <c r="H728" t="s">
        <v>40</v>
      </c>
      <c r="I728" t="s">
        <v>106</v>
      </c>
      <c r="J728">
        <v>15</v>
      </c>
      <c r="K728" s="1">
        <v>5100</v>
      </c>
      <c r="L728" s="1">
        <v>76500</v>
      </c>
      <c r="M728">
        <v>0</v>
      </c>
      <c r="N728" s="10">
        <v>0</v>
      </c>
      <c r="O728" s="1">
        <f>Table1[[#This Row],[Total Sales NGN]]-(Table1[[#This Row],[Total Sales NGN]]*Table1[[#This Row],[Discount %2]])</f>
        <v>76500</v>
      </c>
      <c r="P728" t="s">
        <v>27</v>
      </c>
      <c r="Q728">
        <v>5</v>
      </c>
      <c r="R728" t="s">
        <v>35</v>
      </c>
      <c r="S728">
        <v>175</v>
      </c>
      <c r="T728" s="1">
        <v>1470487</v>
      </c>
    </row>
    <row r="729" spans="1:20" x14ac:dyDescent="0.3">
      <c r="A729" t="s">
        <v>1826</v>
      </c>
      <c r="B729" s="9">
        <v>45194</v>
      </c>
      <c r="C729" t="s">
        <v>19</v>
      </c>
      <c r="D729" t="s">
        <v>20</v>
      </c>
      <c r="E729" t="s">
        <v>37</v>
      </c>
      <c r="F729" t="s">
        <v>279</v>
      </c>
      <c r="G729" t="s">
        <v>1827</v>
      </c>
      <c r="H729" t="s">
        <v>40</v>
      </c>
      <c r="I729" t="s">
        <v>123</v>
      </c>
      <c r="J729">
        <v>3</v>
      </c>
      <c r="K729" s="1">
        <v>12132</v>
      </c>
      <c r="L729" s="1">
        <v>36396</v>
      </c>
      <c r="M729">
        <v>10</v>
      </c>
      <c r="N729" s="10">
        <v>0.1</v>
      </c>
      <c r="O729" s="1">
        <f>Table1[[#This Row],[Total Sales NGN]]-(Table1[[#This Row],[Total Sales NGN]]*Table1[[#This Row],[Discount %2]])</f>
        <v>32756.400000000001</v>
      </c>
      <c r="P729" t="s">
        <v>26</v>
      </c>
      <c r="Q729" t="s">
        <v>27</v>
      </c>
      <c r="R729" t="s">
        <v>35</v>
      </c>
      <c r="S729">
        <v>5</v>
      </c>
      <c r="T729" s="1">
        <v>1470487</v>
      </c>
    </row>
    <row r="730" spans="1:20" x14ac:dyDescent="0.3">
      <c r="A730" t="s">
        <v>1828</v>
      </c>
      <c r="B730" s="9">
        <v>44983</v>
      </c>
      <c r="C730" t="s">
        <v>19</v>
      </c>
      <c r="D730" t="s">
        <v>20</v>
      </c>
      <c r="E730" t="s">
        <v>21</v>
      </c>
      <c r="F730" t="s">
        <v>1048</v>
      </c>
      <c r="G730" t="s">
        <v>1829</v>
      </c>
      <c r="H730" t="s">
        <v>65</v>
      </c>
      <c r="I730" t="s">
        <v>397</v>
      </c>
      <c r="J730">
        <v>12</v>
      </c>
      <c r="K730" s="1">
        <v>97376</v>
      </c>
      <c r="L730" s="1">
        <v>1168512</v>
      </c>
      <c r="M730">
        <v>20</v>
      </c>
      <c r="N730" s="10">
        <v>0.2</v>
      </c>
      <c r="O730" s="1">
        <f>Table1[[#This Row],[Total Sales NGN]]-(Table1[[#This Row],[Total Sales NGN]]*Table1[[#This Row],[Discount %2]])</f>
        <v>934809.59999999998</v>
      </c>
      <c r="P730" t="s">
        <v>27</v>
      </c>
      <c r="Q730">
        <v>0</v>
      </c>
      <c r="R730" t="s">
        <v>35</v>
      </c>
      <c r="S730">
        <v>14</v>
      </c>
      <c r="T730" s="1">
        <v>394393</v>
      </c>
    </row>
    <row r="731" spans="1:20" x14ac:dyDescent="0.3">
      <c r="A731" t="s">
        <v>1830</v>
      </c>
      <c r="B731" s="9">
        <v>45567</v>
      </c>
      <c r="C731" t="s">
        <v>19</v>
      </c>
      <c r="D731" t="s">
        <v>20</v>
      </c>
      <c r="E731" t="s">
        <v>21</v>
      </c>
      <c r="F731" t="s">
        <v>1042</v>
      </c>
      <c r="G731" t="s">
        <v>1831</v>
      </c>
      <c r="H731" t="s">
        <v>24</v>
      </c>
      <c r="I731" t="s">
        <v>161</v>
      </c>
      <c r="J731">
        <v>13</v>
      </c>
      <c r="K731" s="1">
        <v>73167</v>
      </c>
      <c r="L731" s="1">
        <v>951171</v>
      </c>
      <c r="M731">
        <v>15</v>
      </c>
      <c r="N731" s="10">
        <v>0.15</v>
      </c>
      <c r="O731" s="1">
        <f>Table1[[#This Row],[Total Sales NGN]]-(Table1[[#This Row],[Total Sales NGN]]*Table1[[#This Row],[Discount %2]])</f>
        <v>808495.35</v>
      </c>
      <c r="P731" t="s">
        <v>57</v>
      </c>
      <c r="Q731">
        <v>4</v>
      </c>
      <c r="R731" t="s">
        <v>35</v>
      </c>
      <c r="S731">
        <v>162</v>
      </c>
      <c r="T731" s="1">
        <v>458369</v>
      </c>
    </row>
    <row r="732" spans="1:20" x14ac:dyDescent="0.3">
      <c r="A732" t="s">
        <v>1832</v>
      </c>
      <c r="B732" s="9">
        <v>44968</v>
      </c>
      <c r="C732" t="s">
        <v>19</v>
      </c>
      <c r="D732" t="s">
        <v>20</v>
      </c>
      <c r="E732" t="s">
        <v>21</v>
      </c>
      <c r="F732" t="s">
        <v>452</v>
      </c>
      <c r="G732" t="s">
        <v>27</v>
      </c>
      <c r="H732" t="s">
        <v>40</v>
      </c>
      <c r="I732" t="s">
        <v>70</v>
      </c>
      <c r="J732">
        <v>18</v>
      </c>
      <c r="K732" s="1">
        <v>13484</v>
      </c>
      <c r="L732" s="1">
        <v>242712</v>
      </c>
      <c r="M732">
        <v>20</v>
      </c>
      <c r="N732" s="10">
        <v>0.2</v>
      </c>
      <c r="O732" s="1">
        <f>Table1[[#This Row],[Total Sales NGN]]-(Table1[[#This Row],[Total Sales NGN]]*Table1[[#This Row],[Discount %2]])</f>
        <v>194169.60000000001</v>
      </c>
      <c r="P732" t="s">
        <v>47</v>
      </c>
      <c r="Q732">
        <v>1</v>
      </c>
      <c r="R732" t="s">
        <v>35</v>
      </c>
      <c r="S732">
        <v>126</v>
      </c>
      <c r="T732" s="1">
        <v>394393</v>
      </c>
    </row>
    <row r="733" spans="1:20" x14ac:dyDescent="0.3">
      <c r="A733" t="s">
        <v>1833</v>
      </c>
      <c r="B733" s="9">
        <v>45087</v>
      </c>
      <c r="C733" t="s">
        <v>19</v>
      </c>
      <c r="D733" t="s">
        <v>20</v>
      </c>
      <c r="E733" t="s">
        <v>37</v>
      </c>
      <c r="F733" t="s">
        <v>1834</v>
      </c>
      <c r="G733" t="s">
        <v>1835</v>
      </c>
      <c r="H733" t="s">
        <v>40</v>
      </c>
      <c r="I733" t="s">
        <v>51</v>
      </c>
      <c r="J733">
        <v>6</v>
      </c>
      <c r="K733" s="1">
        <v>7678</v>
      </c>
      <c r="L733" s="1">
        <v>46068</v>
      </c>
      <c r="M733">
        <v>5</v>
      </c>
      <c r="N733" s="10">
        <v>0.05</v>
      </c>
      <c r="O733" s="1">
        <f>Table1[[#This Row],[Total Sales NGN]]-(Table1[[#This Row],[Total Sales NGN]]*Table1[[#This Row],[Discount %2]])</f>
        <v>43764.6</v>
      </c>
      <c r="P733" t="s">
        <v>57</v>
      </c>
      <c r="Q733" t="s">
        <v>27</v>
      </c>
      <c r="R733" t="s">
        <v>35</v>
      </c>
      <c r="S733">
        <v>59</v>
      </c>
      <c r="T733" s="1">
        <v>394393</v>
      </c>
    </row>
    <row r="734" spans="1:20" x14ac:dyDescent="0.3">
      <c r="A734" t="s">
        <v>1836</v>
      </c>
      <c r="B734" s="9">
        <v>45230</v>
      </c>
      <c r="C734" t="s">
        <v>19</v>
      </c>
      <c r="D734" t="s">
        <v>20</v>
      </c>
      <c r="E734" t="s">
        <v>21</v>
      </c>
      <c r="F734" t="s">
        <v>1837</v>
      </c>
      <c r="G734" t="s">
        <v>1838</v>
      </c>
      <c r="H734" t="s">
        <v>65</v>
      </c>
      <c r="I734" t="s">
        <v>397</v>
      </c>
      <c r="J734">
        <v>2</v>
      </c>
      <c r="K734" s="1">
        <v>12366</v>
      </c>
      <c r="L734" s="1">
        <v>24732</v>
      </c>
      <c r="M734">
        <v>0</v>
      </c>
      <c r="N734" s="10">
        <v>0</v>
      </c>
      <c r="O734" s="1">
        <f>Table1[[#This Row],[Total Sales NGN]]-(Table1[[#This Row],[Total Sales NGN]]*Table1[[#This Row],[Discount %2]])</f>
        <v>24732</v>
      </c>
      <c r="P734" t="s">
        <v>47</v>
      </c>
      <c r="Q734">
        <v>4</v>
      </c>
      <c r="R734" t="s">
        <v>28</v>
      </c>
      <c r="S734">
        <v>73</v>
      </c>
      <c r="T734" s="1">
        <v>1470487</v>
      </c>
    </row>
    <row r="735" spans="1:20" x14ac:dyDescent="0.3">
      <c r="A735" t="s">
        <v>1839</v>
      </c>
      <c r="B735" s="9">
        <v>44931</v>
      </c>
      <c r="C735" t="s">
        <v>19</v>
      </c>
      <c r="D735" t="s">
        <v>20</v>
      </c>
      <c r="E735" t="s">
        <v>37</v>
      </c>
      <c r="F735" t="s">
        <v>437</v>
      </c>
      <c r="G735" t="s">
        <v>27</v>
      </c>
      <c r="H735" t="s">
        <v>32</v>
      </c>
      <c r="I735" t="s">
        <v>141</v>
      </c>
      <c r="J735">
        <v>9</v>
      </c>
      <c r="K735" s="1">
        <v>19409</v>
      </c>
      <c r="L735" s="1">
        <v>174681</v>
      </c>
      <c r="M735">
        <v>20</v>
      </c>
      <c r="N735" s="10">
        <v>0.2</v>
      </c>
      <c r="O735" s="1">
        <f>Table1[[#This Row],[Total Sales NGN]]-(Table1[[#This Row],[Total Sales NGN]]*Table1[[#This Row],[Discount %2]])</f>
        <v>139744.79999999999</v>
      </c>
      <c r="P735" t="s">
        <v>57</v>
      </c>
      <c r="Q735">
        <v>2</v>
      </c>
      <c r="R735" t="s">
        <v>35</v>
      </c>
      <c r="S735">
        <v>61</v>
      </c>
      <c r="T735" s="1">
        <v>394393</v>
      </c>
    </row>
    <row r="736" spans="1:20" x14ac:dyDescent="0.3">
      <c r="A736" t="s">
        <v>1840</v>
      </c>
      <c r="B736" s="9">
        <v>44929</v>
      </c>
      <c r="C736" t="s">
        <v>19</v>
      </c>
      <c r="D736" t="s">
        <v>20</v>
      </c>
      <c r="E736" t="s">
        <v>37</v>
      </c>
      <c r="F736" t="s">
        <v>563</v>
      </c>
      <c r="G736" t="s">
        <v>1841</v>
      </c>
      <c r="H736" t="s">
        <v>24</v>
      </c>
      <c r="I736" t="s">
        <v>56</v>
      </c>
      <c r="J736">
        <v>14</v>
      </c>
      <c r="K736" s="1">
        <v>213560</v>
      </c>
      <c r="L736" s="1">
        <v>2989840</v>
      </c>
      <c r="M736">
        <v>0</v>
      </c>
      <c r="N736" s="10">
        <v>0</v>
      </c>
      <c r="O736" s="1">
        <f>Table1[[#This Row],[Total Sales NGN]]-(Table1[[#This Row],[Total Sales NGN]]*Table1[[#This Row],[Discount %2]])</f>
        <v>2989840</v>
      </c>
      <c r="P736" t="s">
        <v>27</v>
      </c>
      <c r="Q736" t="s">
        <v>27</v>
      </c>
      <c r="R736" t="s">
        <v>35</v>
      </c>
      <c r="S736">
        <v>176</v>
      </c>
      <c r="T736" s="1">
        <v>1470487</v>
      </c>
    </row>
    <row r="737" spans="1:20" x14ac:dyDescent="0.3">
      <c r="A737" t="s">
        <v>1842</v>
      </c>
      <c r="B737" s="9">
        <v>45627</v>
      </c>
      <c r="C737" t="s">
        <v>19</v>
      </c>
      <c r="D737" t="s">
        <v>20</v>
      </c>
      <c r="E737" t="s">
        <v>37</v>
      </c>
      <c r="F737" t="s">
        <v>404</v>
      </c>
      <c r="G737" t="s">
        <v>1843</v>
      </c>
      <c r="H737" t="s">
        <v>65</v>
      </c>
      <c r="I737" t="s">
        <v>78</v>
      </c>
      <c r="J737">
        <v>9</v>
      </c>
      <c r="K737" s="1">
        <v>164787</v>
      </c>
      <c r="L737" s="1">
        <v>1483083</v>
      </c>
      <c r="M737">
        <v>0</v>
      </c>
      <c r="N737" s="10">
        <v>0</v>
      </c>
      <c r="O737" s="1">
        <f>Table1[[#This Row],[Total Sales NGN]]-(Table1[[#This Row],[Total Sales NGN]]*Table1[[#This Row],[Discount %2]])</f>
        <v>1483083</v>
      </c>
      <c r="P737" t="s">
        <v>57</v>
      </c>
      <c r="Q737">
        <v>1</v>
      </c>
      <c r="R737" t="s">
        <v>35</v>
      </c>
      <c r="S737">
        <v>134</v>
      </c>
      <c r="T737" s="1">
        <v>394393</v>
      </c>
    </row>
    <row r="738" spans="1:20" x14ac:dyDescent="0.3">
      <c r="A738" t="s">
        <v>1844</v>
      </c>
      <c r="B738" s="9">
        <v>44984</v>
      </c>
      <c r="C738" t="s">
        <v>19</v>
      </c>
      <c r="D738" t="s">
        <v>20</v>
      </c>
      <c r="E738" t="s">
        <v>37</v>
      </c>
      <c r="F738" t="s">
        <v>626</v>
      </c>
      <c r="G738" t="s">
        <v>1845</v>
      </c>
      <c r="H738" t="s">
        <v>40</v>
      </c>
      <c r="I738" t="s">
        <v>123</v>
      </c>
      <c r="J738">
        <v>15</v>
      </c>
      <c r="K738" s="1">
        <v>15536</v>
      </c>
      <c r="L738" s="1">
        <v>233040</v>
      </c>
      <c r="M738">
        <v>5</v>
      </c>
      <c r="N738" s="10">
        <v>0.05</v>
      </c>
      <c r="O738" s="1">
        <f>Table1[[#This Row],[Total Sales NGN]]-(Table1[[#This Row],[Total Sales NGN]]*Table1[[#This Row],[Discount %2]])</f>
        <v>221388</v>
      </c>
      <c r="P738" t="s">
        <v>47</v>
      </c>
      <c r="Q738">
        <v>2</v>
      </c>
      <c r="R738" t="s">
        <v>35</v>
      </c>
      <c r="S738">
        <v>26</v>
      </c>
      <c r="T738" s="1">
        <v>394393</v>
      </c>
    </row>
    <row r="739" spans="1:20" x14ac:dyDescent="0.3">
      <c r="A739" t="s">
        <v>1846</v>
      </c>
      <c r="B739" s="9">
        <v>45053</v>
      </c>
      <c r="C739" t="s">
        <v>19</v>
      </c>
      <c r="D739" t="s">
        <v>20</v>
      </c>
      <c r="E739" t="s">
        <v>37</v>
      </c>
      <c r="F739" t="s">
        <v>1349</v>
      </c>
      <c r="G739" t="s">
        <v>1847</v>
      </c>
      <c r="H739" t="s">
        <v>32</v>
      </c>
      <c r="I739" t="s">
        <v>237</v>
      </c>
      <c r="J739">
        <v>6</v>
      </c>
      <c r="K739" s="1">
        <v>20449</v>
      </c>
      <c r="L739" s="1">
        <v>122694</v>
      </c>
      <c r="M739">
        <v>5</v>
      </c>
      <c r="N739" s="10">
        <v>0.05</v>
      </c>
      <c r="O739" s="1">
        <f>Table1[[#This Row],[Total Sales NGN]]-(Table1[[#This Row],[Total Sales NGN]]*Table1[[#This Row],[Discount %2]])</f>
        <v>116559.3</v>
      </c>
      <c r="P739" t="s">
        <v>26</v>
      </c>
      <c r="Q739">
        <v>3</v>
      </c>
      <c r="R739" t="s">
        <v>35</v>
      </c>
      <c r="S739">
        <v>41</v>
      </c>
      <c r="T739" s="1">
        <v>744194</v>
      </c>
    </row>
    <row r="740" spans="1:20" x14ac:dyDescent="0.3">
      <c r="A740" t="s">
        <v>1848</v>
      </c>
      <c r="B740" s="9">
        <v>44958</v>
      </c>
      <c r="C740" t="s">
        <v>19</v>
      </c>
      <c r="D740" t="s">
        <v>20</v>
      </c>
      <c r="E740" t="s">
        <v>37</v>
      </c>
      <c r="F740" t="s">
        <v>224</v>
      </c>
      <c r="G740" t="s">
        <v>1849</v>
      </c>
      <c r="H740" t="s">
        <v>32</v>
      </c>
      <c r="I740" t="s">
        <v>117</v>
      </c>
      <c r="J740">
        <v>19</v>
      </c>
      <c r="K740" s="1">
        <v>2612</v>
      </c>
      <c r="L740" s="1">
        <v>49628</v>
      </c>
      <c r="M740" t="s">
        <v>27</v>
      </c>
      <c r="N740" s="10">
        <v>0</v>
      </c>
      <c r="O740" s="1">
        <f>Table1[[#This Row],[Total Sales NGN]]-(Table1[[#This Row],[Total Sales NGN]]*Table1[[#This Row],[Discount %2]])</f>
        <v>49628</v>
      </c>
      <c r="P740" t="s">
        <v>34</v>
      </c>
      <c r="Q740">
        <v>2</v>
      </c>
      <c r="R740" t="s">
        <v>35</v>
      </c>
      <c r="S740">
        <v>190</v>
      </c>
      <c r="T740" s="1">
        <v>1470487</v>
      </c>
    </row>
    <row r="741" spans="1:20" x14ac:dyDescent="0.3">
      <c r="A741" t="s">
        <v>1850</v>
      </c>
      <c r="B741" s="9">
        <v>45050</v>
      </c>
      <c r="C741" t="s">
        <v>19</v>
      </c>
      <c r="D741" t="s">
        <v>20</v>
      </c>
      <c r="E741" t="s">
        <v>37</v>
      </c>
      <c r="F741" t="s">
        <v>68</v>
      </c>
      <c r="G741" t="s">
        <v>1851</v>
      </c>
      <c r="H741" t="s">
        <v>65</v>
      </c>
      <c r="I741" t="s">
        <v>66</v>
      </c>
      <c r="J741">
        <v>16</v>
      </c>
      <c r="K741" s="1">
        <v>121293</v>
      </c>
      <c r="L741" s="1">
        <v>1940688</v>
      </c>
      <c r="M741">
        <v>0</v>
      </c>
      <c r="N741" s="10">
        <v>0</v>
      </c>
      <c r="O741" s="1">
        <f>Table1[[#This Row],[Total Sales NGN]]-(Table1[[#This Row],[Total Sales NGN]]*Table1[[#This Row],[Discount %2]])</f>
        <v>1940688</v>
      </c>
      <c r="P741" t="s">
        <v>26</v>
      </c>
      <c r="Q741">
        <v>1</v>
      </c>
      <c r="R741" t="s">
        <v>28</v>
      </c>
      <c r="S741">
        <v>103</v>
      </c>
      <c r="T741" s="1">
        <v>394393</v>
      </c>
    </row>
    <row r="742" spans="1:20" x14ac:dyDescent="0.3">
      <c r="A742" t="s">
        <v>1852</v>
      </c>
      <c r="B742" s="9">
        <v>45169</v>
      </c>
      <c r="C742" t="s">
        <v>19</v>
      </c>
      <c r="D742" t="s">
        <v>20</v>
      </c>
      <c r="E742" t="s">
        <v>21</v>
      </c>
      <c r="F742" t="s">
        <v>1853</v>
      </c>
      <c r="G742" t="s">
        <v>1854</v>
      </c>
      <c r="H742" t="s">
        <v>32</v>
      </c>
      <c r="I742" t="s">
        <v>113</v>
      </c>
      <c r="J742">
        <v>17</v>
      </c>
      <c r="K742" s="1">
        <v>24261</v>
      </c>
      <c r="L742" s="1">
        <v>412437</v>
      </c>
      <c r="M742">
        <v>0</v>
      </c>
      <c r="N742" s="10">
        <v>0</v>
      </c>
      <c r="O742" s="1">
        <f>Table1[[#This Row],[Total Sales NGN]]-(Table1[[#This Row],[Total Sales NGN]]*Table1[[#This Row],[Discount %2]])</f>
        <v>412437</v>
      </c>
      <c r="P742" t="s">
        <v>26</v>
      </c>
      <c r="Q742">
        <v>1</v>
      </c>
      <c r="R742" t="s">
        <v>35</v>
      </c>
      <c r="S742">
        <v>59</v>
      </c>
      <c r="T742" s="1">
        <v>394393</v>
      </c>
    </row>
    <row r="743" spans="1:20" x14ac:dyDescent="0.3">
      <c r="A743" t="s">
        <v>1855</v>
      </c>
      <c r="B743" s="9">
        <v>45232</v>
      </c>
      <c r="C743" t="s">
        <v>19</v>
      </c>
      <c r="D743" t="s">
        <v>20</v>
      </c>
      <c r="E743" t="s">
        <v>37</v>
      </c>
      <c r="F743" t="s">
        <v>619</v>
      </c>
      <c r="G743" t="s">
        <v>1856</v>
      </c>
      <c r="H743" t="s">
        <v>45</v>
      </c>
      <c r="I743" t="s">
        <v>82</v>
      </c>
      <c r="J743">
        <v>13</v>
      </c>
      <c r="K743" s="1">
        <v>29997</v>
      </c>
      <c r="L743" s="1">
        <v>389961</v>
      </c>
      <c r="M743">
        <v>10</v>
      </c>
      <c r="N743" s="10">
        <v>0.1</v>
      </c>
      <c r="O743" s="1">
        <f>Table1[[#This Row],[Total Sales NGN]]-(Table1[[#This Row],[Total Sales NGN]]*Table1[[#This Row],[Discount %2]])</f>
        <v>350964.9</v>
      </c>
      <c r="P743" t="s">
        <v>57</v>
      </c>
      <c r="Q743" t="s">
        <v>27</v>
      </c>
      <c r="R743" t="s">
        <v>28</v>
      </c>
      <c r="S743">
        <v>34</v>
      </c>
      <c r="T743" s="1">
        <v>744194</v>
      </c>
    </row>
    <row r="744" spans="1:20" x14ac:dyDescent="0.3">
      <c r="A744" t="s">
        <v>1857</v>
      </c>
      <c r="B744" s="9">
        <v>45265</v>
      </c>
      <c r="C744" t="s">
        <v>19</v>
      </c>
      <c r="D744" t="s">
        <v>20</v>
      </c>
      <c r="E744" t="s">
        <v>37</v>
      </c>
      <c r="F744" t="s">
        <v>1132</v>
      </c>
      <c r="G744" t="s">
        <v>27</v>
      </c>
      <c r="H744" t="s">
        <v>32</v>
      </c>
      <c r="I744" t="s">
        <v>95</v>
      </c>
      <c r="J744">
        <v>6</v>
      </c>
      <c r="K744" s="1">
        <v>10157</v>
      </c>
      <c r="L744" s="1">
        <v>60942</v>
      </c>
      <c r="M744">
        <v>0</v>
      </c>
      <c r="N744" s="10">
        <v>0</v>
      </c>
      <c r="O744" s="1">
        <f>Table1[[#This Row],[Total Sales NGN]]-(Table1[[#This Row],[Total Sales NGN]]*Table1[[#This Row],[Discount %2]])</f>
        <v>60942</v>
      </c>
      <c r="P744" t="s">
        <v>47</v>
      </c>
      <c r="Q744">
        <v>4</v>
      </c>
      <c r="R744" t="s">
        <v>35</v>
      </c>
      <c r="S744">
        <v>169</v>
      </c>
      <c r="T744" s="1">
        <v>458369</v>
      </c>
    </row>
    <row r="745" spans="1:20" x14ac:dyDescent="0.3">
      <c r="A745" t="s">
        <v>1858</v>
      </c>
      <c r="B745" s="9">
        <v>45601</v>
      </c>
      <c r="C745" t="s">
        <v>19</v>
      </c>
      <c r="D745" t="s">
        <v>20</v>
      </c>
      <c r="E745" t="s">
        <v>37</v>
      </c>
      <c r="F745" t="s">
        <v>1581</v>
      </c>
      <c r="G745" t="s">
        <v>1859</v>
      </c>
      <c r="H745" t="s">
        <v>40</v>
      </c>
      <c r="I745" t="s">
        <v>171</v>
      </c>
      <c r="J745">
        <v>4</v>
      </c>
      <c r="K745" s="1">
        <v>6962</v>
      </c>
      <c r="L745" s="1">
        <v>27848</v>
      </c>
      <c r="M745">
        <v>0</v>
      </c>
      <c r="N745" s="10">
        <v>0</v>
      </c>
      <c r="O745" s="1">
        <f>Table1[[#This Row],[Total Sales NGN]]-(Table1[[#This Row],[Total Sales NGN]]*Table1[[#This Row],[Discount %2]])</f>
        <v>27848</v>
      </c>
      <c r="P745" t="s">
        <v>26</v>
      </c>
      <c r="Q745">
        <v>2</v>
      </c>
      <c r="R745" t="s">
        <v>35</v>
      </c>
      <c r="S745">
        <v>70</v>
      </c>
      <c r="T745" s="1">
        <v>1470487</v>
      </c>
    </row>
    <row r="746" spans="1:20" x14ac:dyDescent="0.3">
      <c r="A746" t="s">
        <v>1860</v>
      </c>
      <c r="B746" s="9">
        <v>45417</v>
      </c>
      <c r="C746" t="s">
        <v>19</v>
      </c>
      <c r="D746" t="s">
        <v>20</v>
      </c>
      <c r="E746" t="s">
        <v>21</v>
      </c>
      <c r="F746" t="s">
        <v>1861</v>
      </c>
      <c r="G746" t="s">
        <v>27</v>
      </c>
      <c r="H746" t="s">
        <v>40</v>
      </c>
      <c r="I746" t="s">
        <v>106</v>
      </c>
      <c r="J746">
        <v>7</v>
      </c>
      <c r="K746" s="1">
        <v>3373</v>
      </c>
      <c r="L746" s="1">
        <v>23611</v>
      </c>
      <c r="M746">
        <v>10</v>
      </c>
      <c r="N746" s="10">
        <v>0.1</v>
      </c>
      <c r="O746" s="1">
        <f>Table1[[#This Row],[Total Sales NGN]]-(Table1[[#This Row],[Total Sales NGN]]*Table1[[#This Row],[Discount %2]])</f>
        <v>21249.9</v>
      </c>
      <c r="P746" t="s">
        <v>27</v>
      </c>
      <c r="Q746">
        <v>3</v>
      </c>
      <c r="R746" t="s">
        <v>28</v>
      </c>
      <c r="S746">
        <v>132</v>
      </c>
      <c r="T746" s="1">
        <v>744194</v>
      </c>
    </row>
    <row r="747" spans="1:20" x14ac:dyDescent="0.3">
      <c r="A747" t="s">
        <v>1862</v>
      </c>
      <c r="B747" s="9">
        <v>45181</v>
      </c>
      <c r="C747" t="s">
        <v>19</v>
      </c>
      <c r="D747" t="s">
        <v>20</v>
      </c>
      <c r="E747" t="s">
        <v>37</v>
      </c>
      <c r="F747" t="s">
        <v>1782</v>
      </c>
      <c r="G747" t="s">
        <v>1863</v>
      </c>
      <c r="H747" t="s">
        <v>32</v>
      </c>
      <c r="I747" t="s">
        <v>33</v>
      </c>
      <c r="J747">
        <v>19</v>
      </c>
      <c r="K747" s="1">
        <v>4686</v>
      </c>
      <c r="L747" s="1">
        <v>89034</v>
      </c>
      <c r="M747">
        <v>15</v>
      </c>
      <c r="N747" s="10">
        <v>0.15</v>
      </c>
      <c r="O747" s="1">
        <f>Table1[[#This Row],[Total Sales NGN]]-(Table1[[#This Row],[Total Sales NGN]]*Table1[[#This Row],[Discount %2]])</f>
        <v>75678.899999999994</v>
      </c>
      <c r="P747" t="s">
        <v>27</v>
      </c>
      <c r="Q747">
        <v>1</v>
      </c>
      <c r="R747" t="s">
        <v>28</v>
      </c>
      <c r="S747">
        <v>21</v>
      </c>
      <c r="T747" s="1">
        <v>394393</v>
      </c>
    </row>
    <row r="748" spans="1:20" x14ac:dyDescent="0.3">
      <c r="A748" t="s">
        <v>1864</v>
      </c>
      <c r="B748" s="9">
        <v>44935</v>
      </c>
      <c r="C748" t="s">
        <v>19</v>
      </c>
      <c r="D748" t="s">
        <v>20</v>
      </c>
      <c r="E748" t="s">
        <v>53</v>
      </c>
      <c r="F748" t="s">
        <v>59</v>
      </c>
      <c r="G748" t="s">
        <v>1865</v>
      </c>
      <c r="H748" t="s">
        <v>24</v>
      </c>
      <c r="I748" t="s">
        <v>56</v>
      </c>
      <c r="J748">
        <v>19</v>
      </c>
      <c r="K748" s="1">
        <v>27731</v>
      </c>
      <c r="L748" s="1">
        <v>526889</v>
      </c>
      <c r="M748">
        <v>15</v>
      </c>
      <c r="N748" s="10">
        <v>0.15</v>
      </c>
      <c r="O748" s="1">
        <f>Table1[[#This Row],[Total Sales NGN]]-(Table1[[#This Row],[Total Sales NGN]]*Table1[[#This Row],[Discount %2]])</f>
        <v>447855.65</v>
      </c>
      <c r="P748" t="s">
        <v>34</v>
      </c>
      <c r="Q748">
        <v>4</v>
      </c>
      <c r="R748" t="s">
        <v>35</v>
      </c>
      <c r="S748">
        <v>23</v>
      </c>
      <c r="T748" s="1">
        <v>458369</v>
      </c>
    </row>
    <row r="749" spans="1:20" x14ac:dyDescent="0.3">
      <c r="A749" t="s">
        <v>1866</v>
      </c>
      <c r="B749" s="9">
        <v>45549</v>
      </c>
      <c r="C749" t="s">
        <v>19</v>
      </c>
      <c r="D749" t="s">
        <v>20</v>
      </c>
      <c r="E749" t="s">
        <v>37</v>
      </c>
      <c r="F749" t="s">
        <v>1738</v>
      </c>
      <c r="G749" t="s">
        <v>1867</v>
      </c>
      <c r="H749" t="s">
        <v>32</v>
      </c>
      <c r="I749" t="s">
        <v>117</v>
      </c>
      <c r="J749">
        <v>7</v>
      </c>
      <c r="K749" s="1">
        <v>7721</v>
      </c>
      <c r="L749" s="1">
        <v>54047</v>
      </c>
      <c r="M749" t="s">
        <v>27</v>
      </c>
      <c r="N749" s="10">
        <v>0</v>
      </c>
      <c r="O749" s="1">
        <f>Table1[[#This Row],[Total Sales NGN]]-(Table1[[#This Row],[Total Sales NGN]]*Table1[[#This Row],[Discount %2]])</f>
        <v>54047</v>
      </c>
      <c r="P749" t="s">
        <v>57</v>
      </c>
      <c r="Q749">
        <v>4</v>
      </c>
      <c r="R749" t="s">
        <v>35</v>
      </c>
      <c r="S749">
        <v>25</v>
      </c>
      <c r="T749" s="1">
        <v>458369</v>
      </c>
    </row>
    <row r="750" spans="1:20" x14ac:dyDescent="0.3">
      <c r="A750" t="s">
        <v>1868</v>
      </c>
      <c r="B750" s="9">
        <v>45359</v>
      </c>
      <c r="C750" t="s">
        <v>19</v>
      </c>
      <c r="D750" t="s">
        <v>20</v>
      </c>
      <c r="E750" t="s">
        <v>21</v>
      </c>
      <c r="F750" t="s">
        <v>305</v>
      </c>
      <c r="G750" t="s">
        <v>1869</v>
      </c>
      <c r="H750" t="s">
        <v>24</v>
      </c>
      <c r="I750" t="s">
        <v>161</v>
      </c>
      <c r="J750">
        <v>18</v>
      </c>
      <c r="K750" s="1">
        <v>222633</v>
      </c>
      <c r="L750" s="1">
        <v>4007394</v>
      </c>
      <c r="M750">
        <v>0</v>
      </c>
      <c r="N750" s="10">
        <v>0</v>
      </c>
      <c r="O750" s="1">
        <f>Table1[[#This Row],[Total Sales NGN]]-(Table1[[#This Row],[Total Sales NGN]]*Table1[[#This Row],[Discount %2]])</f>
        <v>4007394</v>
      </c>
      <c r="P750" t="s">
        <v>27</v>
      </c>
      <c r="Q750">
        <v>5</v>
      </c>
      <c r="R750" t="s">
        <v>28</v>
      </c>
      <c r="S750">
        <v>54</v>
      </c>
      <c r="T750" s="1">
        <v>744194</v>
      </c>
    </row>
    <row r="751" spans="1:20" x14ac:dyDescent="0.3">
      <c r="A751" t="s">
        <v>1870</v>
      </c>
      <c r="B751" s="9">
        <v>45339</v>
      </c>
      <c r="C751" t="s">
        <v>19</v>
      </c>
      <c r="D751" t="s">
        <v>20</v>
      </c>
      <c r="E751" t="s">
        <v>21</v>
      </c>
      <c r="F751" t="s">
        <v>1256</v>
      </c>
      <c r="G751" t="s">
        <v>1871</v>
      </c>
      <c r="H751" t="s">
        <v>45</v>
      </c>
      <c r="I751" t="s">
        <v>82</v>
      </c>
      <c r="J751">
        <v>11</v>
      </c>
      <c r="K751" s="1">
        <v>30142</v>
      </c>
      <c r="L751" s="1">
        <v>331562</v>
      </c>
      <c r="M751">
        <v>20</v>
      </c>
      <c r="N751" s="10">
        <v>0.2</v>
      </c>
      <c r="O751" s="1">
        <f>Table1[[#This Row],[Total Sales NGN]]-(Table1[[#This Row],[Total Sales NGN]]*Table1[[#This Row],[Discount %2]])</f>
        <v>265249.59999999998</v>
      </c>
      <c r="P751" t="s">
        <v>27</v>
      </c>
      <c r="Q751">
        <v>2</v>
      </c>
      <c r="R751" t="s">
        <v>28</v>
      </c>
      <c r="S751">
        <v>70</v>
      </c>
      <c r="T751" s="1">
        <v>458369</v>
      </c>
    </row>
    <row r="752" spans="1:20" x14ac:dyDescent="0.3">
      <c r="A752" t="s">
        <v>1872</v>
      </c>
      <c r="B752" s="9">
        <v>45245</v>
      </c>
      <c r="C752" t="s">
        <v>19</v>
      </c>
      <c r="D752" t="s">
        <v>20</v>
      </c>
      <c r="E752" t="s">
        <v>37</v>
      </c>
      <c r="F752" t="s">
        <v>90</v>
      </c>
      <c r="G752" t="s">
        <v>1873</v>
      </c>
      <c r="H752" t="s">
        <v>32</v>
      </c>
      <c r="I752" t="s">
        <v>117</v>
      </c>
      <c r="J752">
        <v>6</v>
      </c>
      <c r="K752" s="1">
        <v>16844</v>
      </c>
      <c r="L752" s="1">
        <v>101064</v>
      </c>
      <c r="M752">
        <v>20</v>
      </c>
      <c r="N752" s="10">
        <v>0.2</v>
      </c>
      <c r="O752" s="1">
        <f>Table1[[#This Row],[Total Sales NGN]]-(Table1[[#This Row],[Total Sales NGN]]*Table1[[#This Row],[Discount %2]])</f>
        <v>80851.199999999997</v>
      </c>
      <c r="P752" t="s">
        <v>26</v>
      </c>
      <c r="Q752">
        <v>1</v>
      </c>
      <c r="R752" t="s">
        <v>35</v>
      </c>
      <c r="S752">
        <v>34</v>
      </c>
      <c r="T752" s="1">
        <v>313112</v>
      </c>
    </row>
    <row r="753" spans="1:20" x14ac:dyDescent="0.3">
      <c r="A753" t="s">
        <v>1874</v>
      </c>
      <c r="B753" s="9">
        <v>45649</v>
      </c>
      <c r="C753" t="s">
        <v>19</v>
      </c>
      <c r="D753" t="s">
        <v>20</v>
      </c>
      <c r="E753" t="s">
        <v>37</v>
      </c>
      <c r="F753" t="s">
        <v>1171</v>
      </c>
      <c r="G753" t="s">
        <v>1875</v>
      </c>
      <c r="H753" t="s">
        <v>32</v>
      </c>
      <c r="I753" t="s">
        <v>117</v>
      </c>
      <c r="J753">
        <v>15</v>
      </c>
      <c r="K753" s="1">
        <v>19686</v>
      </c>
      <c r="L753" s="1">
        <v>295290</v>
      </c>
      <c r="M753">
        <v>0</v>
      </c>
      <c r="N753" s="10">
        <v>0</v>
      </c>
      <c r="O753" s="1">
        <f>Table1[[#This Row],[Total Sales NGN]]-(Table1[[#This Row],[Total Sales NGN]]*Table1[[#This Row],[Discount %2]])</f>
        <v>295290</v>
      </c>
      <c r="P753" t="s">
        <v>47</v>
      </c>
      <c r="Q753">
        <v>4</v>
      </c>
      <c r="R753" t="s">
        <v>35</v>
      </c>
      <c r="S753">
        <v>141</v>
      </c>
      <c r="T753" s="1">
        <v>458369</v>
      </c>
    </row>
    <row r="754" spans="1:20" x14ac:dyDescent="0.3">
      <c r="A754" t="s">
        <v>1876</v>
      </c>
      <c r="B754" s="9">
        <v>45611</v>
      </c>
      <c r="C754" t="s">
        <v>19</v>
      </c>
      <c r="D754" t="s">
        <v>20</v>
      </c>
      <c r="E754" t="s">
        <v>53</v>
      </c>
      <c r="F754" t="s">
        <v>1853</v>
      </c>
      <c r="G754" t="s">
        <v>1877</v>
      </c>
      <c r="H754" t="s">
        <v>32</v>
      </c>
      <c r="I754" t="s">
        <v>237</v>
      </c>
      <c r="J754">
        <v>6</v>
      </c>
      <c r="K754" s="1">
        <v>12709</v>
      </c>
      <c r="L754" s="1">
        <v>76254</v>
      </c>
      <c r="M754">
        <v>20</v>
      </c>
      <c r="N754" s="10">
        <v>0.2</v>
      </c>
      <c r="O754" s="1">
        <f>Table1[[#This Row],[Total Sales NGN]]-(Table1[[#This Row],[Total Sales NGN]]*Table1[[#This Row],[Discount %2]])</f>
        <v>61003.199999999997</v>
      </c>
      <c r="P754" t="s">
        <v>34</v>
      </c>
      <c r="Q754">
        <v>3</v>
      </c>
      <c r="R754" t="s">
        <v>35</v>
      </c>
      <c r="S754">
        <v>108</v>
      </c>
      <c r="T754" s="1">
        <v>394393</v>
      </c>
    </row>
    <row r="755" spans="1:20" x14ac:dyDescent="0.3">
      <c r="A755" t="s">
        <v>1878</v>
      </c>
      <c r="B755" s="9">
        <v>45460</v>
      </c>
      <c r="C755" t="s">
        <v>19</v>
      </c>
      <c r="D755" t="s">
        <v>20</v>
      </c>
      <c r="E755" t="s">
        <v>37</v>
      </c>
      <c r="F755" t="s">
        <v>535</v>
      </c>
      <c r="G755" t="s">
        <v>1879</v>
      </c>
      <c r="H755" t="s">
        <v>32</v>
      </c>
      <c r="I755" t="s">
        <v>237</v>
      </c>
      <c r="J755">
        <v>11</v>
      </c>
      <c r="K755" s="1">
        <v>6360</v>
      </c>
      <c r="L755" s="1">
        <v>69960</v>
      </c>
      <c r="M755">
        <v>15</v>
      </c>
      <c r="N755" s="10">
        <v>0.15</v>
      </c>
      <c r="O755" s="1">
        <f>Table1[[#This Row],[Total Sales NGN]]-(Table1[[#This Row],[Total Sales NGN]]*Table1[[#This Row],[Discount %2]])</f>
        <v>59466</v>
      </c>
      <c r="P755" t="s">
        <v>27</v>
      </c>
      <c r="Q755">
        <v>1</v>
      </c>
      <c r="R755" t="s">
        <v>35</v>
      </c>
      <c r="S755">
        <v>83</v>
      </c>
      <c r="T755" s="1">
        <v>394393</v>
      </c>
    </row>
    <row r="756" spans="1:20" x14ac:dyDescent="0.3">
      <c r="A756" t="s">
        <v>1880</v>
      </c>
      <c r="B756" s="9">
        <v>45329</v>
      </c>
      <c r="C756" t="s">
        <v>19</v>
      </c>
      <c r="D756" t="s">
        <v>20</v>
      </c>
      <c r="E756" t="s">
        <v>53</v>
      </c>
      <c r="F756" t="s">
        <v>157</v>
      </c>
      <c r="G756" t="s">
        <v>1881</v>
      </c>
      <c r="H756" t="s">
        <v>40</v>
      </c>
      <c r="I756" t="s">
        <v>123</v>
      </c>
      <c r="J756">
        <v>10</v>
      </c>
      <c r="K756" s="1">
        <v>4308</v>
      </c>
      <c r="L756" s="1">
        <v>43080</v>
      </c>
      <c r="M756">
        <v>20</v>
      </c>
      <c r="N756" s="10">
        <v>0.2</v>
      </c>
      <c r="O756" s="1">
        <f>Table1[[#This Row],[Total Sales NGN]]-(Table1[[#This Row],[Total Sales NGN]]*Table1[[#This Row],[Discount %2]])</f>
        <v>34464</v>
      </c>
      <c r="P756" t="s">
        <v>57</v>
      </c>
      <c r="Q756" t="s">
        <v>27</v>
      </c>
      <c r="R756" t="s">
        <v>35</v>
      </c>
      <c r="S756">
        <v>76</v>
      </c>
      <c r="T756" s="1">
        <v>458369</v>
      </c>
    </row>
    <row r="757" spans="1:20" x14ac:dyDescent="0.3">
      <c r="A757" t="s">
        <v>1882</v>
      </c>
      <c r="B757" s="9">
        <v>45553</v>
      </c>
      <c r="C757" t="s">
        <v>19</v>
      </c>
      <c r="D757" t="s">
        <v>20</v>
      </c>
      <c r="E757" t="s">
        <v>37</v>
      </c>
      <c r="F757" t="s">
        <v>1837</v>
      </c>
      <c r="G757" t="s">
        <v>1883</v>
      </c>
      <c r="H757" t="s">
        <v>32</v>
      </c>
      <c r="I757" t="s">
        <v>113</v>
      </c>
      <c r="J757">
        <v>4</v>
      </c>
      <c r="K757" s="1">
        <v>21904</v>
      </c>
      <c r="L757" s="1">
        <v>87616</v>
      </c>
      <c r="M757" t="s">
        <v>27</v>
      </c>
      <c r="N757" s="10">
        <v>0</v>
      </c>
      <c r="O757" s="1">
        <f>Table1[[#This Row],[Total Sales NGN]]-(Table1[[#This Row],[Total Sales NGN]]*Table1[[#This Row],[Discount %2]])</f>
        <v>87616</v>
      </c>
      <c r="P757" t="s">
        <v>26</v>
      </c>
      <c r="Q757">
        <v>5</v>
      </c>
      <c r="R757" t="s">
        <v>28</v>
      </c>
      <c r="S757">
        <v>21</v>
      </c>
      <c r="T757" s="1">
        <v>1470487</v>
      </c>
    </row>
    <row r="758" spans="1:20" x14ac:dyDescent="0.3">
      <c r="A758" t="s">
        <v>1884</v>
      </c>
      <c r="B758" s="9">
        <v>44962</v>
      </c>
      <c r="C758" t="s">
        <v>19</v>
      </c>
      <c r="D758" t="s">
        <v>20</v>
      </c>
      <c r="E758" t="s">
        <v>53</v>
      </c>
      <c r="F758" t="s">
        <v>284</v>
      </c>
      <c r="G758" t="s">
        <v>1885</v>
      </c>
      <c r="H758" t="s">
        <v>45</v>
      </c>
      <c r="I758" t="s">
        <v>211</v>
      </c>
      <c r="J758">
        <v>1</v>
      </c>
      <c r="K758" s="1">
        <v>18888</v>
      </c>
      <c r="L758" s="1">
        <v>18888</v>
      </c>
      <c r="M758">
        <v>0</v>
      </c>
      <c r="N758" s="10">
        <v>0</v>
      </c>
      <c r="O758" s="1">
        <f>Table1[[#This Row],[Total Sales NGN]]-(Table1[[#This Row],[Total Sales NGN]]*Table1[[#This Row],[Discount %2]])</f>
        <v>18888</v>
      </c>
      <c r="P758" t="s">
        <v>26</v>
      </c>
      <c r="Q758">
        <v>4</v>
      </c>
      <c r="R758" t="s">
        <v>28</v>
      </c>
      <c r="S758">
        <v>154</v>
      </c>
      <c r="T758" s="1">
        <v>458369</v>
      </c>
    </row>
    <row r="759" spans="1:20" x14ac:dyDescent="0.3">
      <c r="A759" t="s">
        <v>1886</v>
      </c>
      <c r="B759" s="9">
        <v>45568</v>
      </c>
      <c r="C759" t="s">
        <v>19</v>
      </c>
      <c r="D759" t="s">
        <v>20</v>
      </c>
      <c r="E759" t="s">
        <v>21</v>
      </c>
      <c r="F759" t="s">
        <v>1887</v>
      </c>
      <c r="G759" t="s">
        <v>27</v>
      </c>
      <c r="H759" t="s">
        <v>40</v>
      </c>
      <c r="I759" t="s">
        <v>70</v>
      </c>
      <c r="J759">
        <v>8</v>
      </c>
      <c r="K759" s="1">
        <v>15169</v>
      </c>
      <c r="L759" s="1">
        <v>121352</v>
      </c>
      <c r="M759">
        <v>0</v>
      </c>
      <c r="N759" s="10">
        <v>0</v>
      </c>
      <c r="O759" s="1">
        <f>Table1[[#This Row],[Total Sales NGN]]-(Table1[[#This Row],[Total Sales NGN]]*Table1[[#This Row],[Discount %2]])</f>
        <v>121352</v>
      </c>
      <c r="P759" t="s">
        <v>47</v>
      </c>
      <c r="Q759">
        <v>2</v>
      </c>
      <c r="R759" t="s">
        <v>28</v>
      </c>
      <c r="S759">
        <v>90</v>
      </c>
      <c r="T759" s="1">
        <v>1470487</v>
      </c>
    </row>
    <row r="760" spans="1:20" x14ac:dyDescent="0.3">
      <c r="A760" t="s">
        <v>1888</v>
      </c>
      <c r="B760" s="9">
        <v>45177</v>
      </c>
      <c r="C760" t="s">
        <v>19</v>
      </c>
      <c r="D760" t="s">
        <v>20</v>
      </c>
      <c r="E760" t="s">
        <v>21</v>
      </c>
      <c r="F760" t="s">
        <v>193</v>
      </c>
      <c r="G760" t="s">
        <v>27</v>
      </c>
      <c r="H760" t="s">
        <v>40</v>
      </c>
      <c r="I760" t="s">
        <v>41</v>
      </c>
      <c r="J760">
        <v>17</v>
      </c>
      <c r="K760" s="1">
        <v>7315</v>
      </c>
      <c r="L760" s="1">
        <v>124355</v>
      </c>
      <c r="M760">
        <v>0</v>
      </c>
      <c r="N760" s="10">
        <v>0</v>
      </c>
      <c r="O760" s="1">
        <f>Table1[[#This Row],[Total Sales NGN]]-(Table1[[#This Row],[Total Sales NGN]]*Table1[[#This Row],[Discount %2]])</f>
        <v>124355</v>
      </c>
      <c r="P760" t="s">
        <v>27</v>
      </c>
      <c r="Q760">
        <v>2</v>
      </c>
      <c r="R760" t="s">
        <v>28</v>
      </c>
      <c r="S760">
        <v>123</v>
      </c>
      <c r="T760" s="1">
        <v>313112</v>
      </c>
    </row>
    <row r="761" spans="1:20" x14ac:dyDescent="0.3">
      <c r="A761" t="s">
        <v>1889</v>
      </c>
      <c r="B761" s="9">
        <v>44958</v>
      </c>
      <c r="C761" t="s">
        <v>19</v>
      </c>
      <c r="D761" t="s">
        <v>20</v>
      </c>
      <c r="E761" t="s">
        <v>21</v>
      </c>
      <c r="F761" t="s">
        <v>145</v>
      </c>
      <c r="G761" t="s">
        <v>1890</v>
      </c>
      <c r="H761" t="s">
        <v>24</v>
      </c>
      <c r="I761" t="s">
        <v>61</v>
      </c>
      <c r="J761">
        <v>8</v>
      </c>
      <c r="K761" s="1">
        <v>83532</v>
      </c>
      <c r="L761" s="1">
        <v>668256</v>
      </c>
      <c r="M761">
        <v>10</v>
      </c>
      <c r="N761" s="10">
        <v>0.1</v>
      </c>
      <c r="O761" s="1">
        <f>Table1[[#This Row],[Total Sales NGN]]-(Table1[[#This Row],[Total Sales NGN]]*Table1[[#This Row],[Discount %2]])</f>
        <v>601430.4</v>
      </c>
      <c r="P761" t="s">
        <v>26</v>
      </c>
      <c r="Q761">
        <v>4</v>
      </c>
      <c r="R761" t="s">
        <v>28</v>
      </c>
      <c r="S761">
        <v>69</v>
      </c>
      <c r="T761" s="1">
        <v>458369</v>
      </c>
    </row>
    <row r="762" spans="1:20" x14ac:dyDescent="0.3">
      <c r="A762" t="s">
        <v>1891</v>
      </c>
      <c r="B762" s="9">
        <v>45312</v>
      </c>
      <c r="C762" t="s">
        <v>19</v>
      </c>
      <c r="D762" t="s">
        <v>20</v>
      </c>
      <c r="E762" t="s">
        <v>21</v>
      </c>
      <c r="F762" t="s">
        <v>1892</v>
      </c>
      <c r="G762" t="s">
        <v>1893</v>
      </c>
      <c r="H762" t="s">
        <v>40</v>
      </c>
      <c r="I762" t="s">
        <v>171</v>
      </c>
      <c r="J762">
        <v>11</v>
      </c>
      <c r="K762" s="1">
        <v>14038</v>
      </c>
      <c r="L762" s="1">
        <v>154418</v>
      </c>
      <c r="M762" t="s">
        <v>27</v>
      </c>
      <c r="N762" s="10">
        <v>0</v>
      </c>
      <c r="O762" s="1">
        <f>Table1[[#This Row],[Total Sales NGN]]-(Table1[[#This Row],[Total Sales NGN]]*Table1[[#This Row],[Discount %2]])</f>
        <v>154418</v>
      </c>
      <c r="P762" t="s">
        <v>26</v>
      </c>
      <c r="Q762">
        <v>2</v>
      </c>
      <c r="R762" t="s">
        <v>35</v>
      </c>
      <c r="S762">
        <v>17</v>
      </c>
      <c r="T762" s="1">
        <v>458369</v>
      </c>
    </row>
    <row r="763" spans="1:20" x14ac:dyDescent="0.3">
      <c r="A763" t="s">
        <v>1894</v>
      </c>
      <c r="B763" s="9">
        <v>45304</v>
      </c>
      <c r="C763" t="s">
        <v>19</v>
      </c>
      <c r="D763" t="s">
        <v>20</v>
      </c>
      <c r="E763" t="s">
        <v>21</v>
      </c>
      <c r="F763" t="s">
        <v>1370</v>
      </c>
      <c r="G763" t="s">
        <v>1895</v>
      </c>
      <c r="H763" t="s">
        <v>45</v>
      </c>
      <c r="I763" t="s">
        <v>211</v>
      </c>
      <c r="J763">
        <v>10</v>
      </c>
      <c r="K763" s="1">
        <v>42374</v>
      </c>
      <c r="L763" s="1">
        <v>423740</v>
      </c>
      <c r="M763">
        <v>15</v>
      </c>
      <c r="N763" s="10">
        <v>0.15</v>
      </c>
      <c r="O763" s="1">
        <f>Table1[[#This Row],[Total Sales NGN]]-(Table1[[#This Row],[Total Sales NGN]]*Table1[[#This Row],[Discount %2]])</f>
        <v>360179</v>
      </c>
      <c r="P763" t="s">
        <v>57</v>
      </c>
      <c r="Q763" t="s">
        <v>27</v>
      </c>
      <c r="R763" t="s">
        <v>35</v>
      </c>
      <c r="S763">
        <v>110</v>
      </c>
      <c r="T763" s="1">
        <v>458369</v>
      </c>
    </row>
    <row r="764" spans="1:20" x14ac:dyDescent="0.3">
      <c r="A764" t="s">
        <v>1896</v>
      </c>
      <c r="B764" s="9">
        <v>45090</v>
      </c>
      <c r="C764" t="s">
        <v>19</v>
      </c>
      <c r="D764" t="s">
        <v>20</v>
      </c>
      <c r="E764" t="s">
        <v>37</v>
      </c>
      <c r="F764" t="s">
        <v>986</v>
      </c>
      <c r="G764" t="s">
        <v>1897</v>
      </c>
      <c r="H764" t="s">
        <v>40</v>
      </c>
      <c r="I764" t="s">
        <v>41</v>
      </c>
      <c r="J764">
        <v>13</v>
      </c>
      <c r="K764" s="1">
        <v>7308</v>
      </c>
      <c r="L764" s="1">
        <v>95004</v>
      </c>
      <c r="M764" t="s">
        <v>27</v>
      </c>
      <c r="N764" s="10">
        <v>0</v>
      </c>
      <c r="O764" s="1">
        <f>Table1[[#This Row],[Total Sales NGN]]-(Table1[[#This Row],[Total Sales NGN]]*Table1[[#This Row],[Discount %2]])</f>
        <v>95004</v>
      </c>
      <c r="P764" t="s">
        <v>57</v>
      </c>
      <c r="Q764">
        <v>3</v>
      </c>
      <c r="R764" t="s">
        <v>35</v>
      </c>
      <c r="S764">
        <v>110</v>
      </c>
      <c r="T764" s="1">
        <v>458369</v>
      </c>
    </row>
    <row r="765" spans="1:20" x14ac:dyDescent="0.3">
      <c r="A765" t="s">
        <v>1898</v>
      </c>
      <c r="B765" s="9">
        <v>45069</v>
      </c>
      <c r="C765" t="s">
        <v>19</v>
      </c>
      <c r="D765" t="s">
        <v>20</v>
      </c>
      <c r="E765" t="s">
        <v>53</v>
      </c>
      <c r="F765" t="s">
        <v>268</v>
      </c>
      <c r="G765" t="s">
        <v>1899</v>
      </c>
      <c r="H765" t="s">
        <v>32</v>
      </c>
      <c r="I765" t="s">
        <v>33</v>
      </c>
      <c r="J765">
        <v>7</v>
      </c>
      <c r="K765" s="1">
        <v>22408</v>
      </c>
      <c r="L765" s="1">
        <v>156856</v>
      </c>
      <c r="M765" t="s">
        <v>27</v>
      </c>
      <c r="N765" s="10">
        <v>0</v>
      </c>
      <c r="O765" s="1">
        <f>Table1[[#This Row],[Total Sales NGN]]-(Table1[[#This Row],[Total Sales NGN]]*Table1[[#This Row],[Discount %2]])</f>
        <v>156856</v>
      </c>
      <c r="P765" t="s">
        <v>57</v>
      </c>
      <c r="Q765">
        <v>2</v>
      </c>
      <c r="R765" t="s">
        <v>28</v>
      </c>
      <c r="S765">
        <v>10</v>
      </c>
      <c r="T765" s="1">
        <v>394393</v>
      </c>
    </row>
    <row r="766" spans="1:20" x14ac:dyDescent="0.3">
      <c r="A766" t="s">
        <v>1900</v>
      </c>
      <c r="B766" s="9">
        <v>45438</v>
      </c>
      <c r="C766" t="s">
        <v>19</v>
      </c>
      <c r="D766" t="s">
        <v>20</v>
      </c>
      <c r="E766" t="s">
        <v>21</v>
      </c>
      <c r="F766" t="s">
        <v>819</v>
      </c>
      <c r="G766" t="s">
        <v>1901</v>
      </c>
      <c r="H766" t="s">
        <v>65</v>
      </c>
      <c r="I766" t="s">
        <v>102</v>
      </c>
      <c r="J766">
        <v>6</v>
      </c>
      <c r="K766" s="1">
        <v>131391</v>
      </c>
      <c r="L766" s="1">
        <v>788346</v>
      </c>
      <c r="M766">
        <v>15</v>
      </c>
      <c r="N766" s="10">
        <v>0.15</v>
      </c>
      <c r="O766" s="1">
        <f>Table1[[#This Row],[Total Sales NGN]]-(Table1[[#This Row],[Total Sales NGN]]*Table1[[#This Row],[Discount %2]])</f>
        <v>670094.1</v>
      </c>
      <c r="P766" t="s">
        <v>47</v>
      </c>
      <c r="Q766">
        <v>4</v>
      </c>
      <c r="R766" t="s">
        <v>35</v>
      </c>
      <c r="S766">
        <v>150</v>
      </c>
      <c r="T766" s="1">
        <v>458369</v>
      </c>
    </row>
    <row r="767" spans="1:20" x14ac:dyDescent="0.3">
      <c r="A767" t="s">
        <v>1902</v>
      </c>
      <c r="B767" s="9">
        <v>45066</v>
      </c>
      <c r="C767" t="s">
        <v>19</v>
      </c>
      <c r="D767" t="s">
        <v>20</v>
      </c>
      <c r="E767" t="s">
        <v>21</v>
      </c>
      <c r="F767" t="s">
        <v>1306</v>
      </c>
      <c r="G767" t="s">
        <v>1903</v>
      </c>
      <c r="H767" t="s">
        <v>65</v>
      </c>
      <c r="I767" t="s">
        <v>382</v>
      </c>
      <c r="J767">
        <v>18</v>
      </c>
      <c r="K767" s="1">
        <v>120909</v>
      </c>
      <c r="L767" s="1">
        <v>2176362</v>
      </c>
      <c r="M767">
        <v>0</v>
      </c>
      <c r="N767" s="10">
        <v>0</v>
      </c>
      <c r="O767" s="1">
        <f>Table1[[#This Row],[Total Sales NGN]]-(Table1[[#This Row],[Total Sales NGN]]*Table1[[#This Row],[Discount %2]])</f>
        <v>2176362</v>
      </c>
      <c r="P767" t="s">
        <v>34</v>
      </c>
      <c r="Q767">
        <v>2</v>
      </c>
      <c r="R767" t="s">
        <v>35</v>
      </c>
      <c r="S767">
        <v>173</v>
      </c>
      <c r="T767" s="1">
        <v>313112</v>
      </c>
    </row>
    <row r="768" spans="1:20" x14ac:dyDescent="0.3">
      <c r="A768" t="s">
        <v>1904</v>
      </c>
      <c r="B768" s="9">
        <v>45273</v>
      </c>
      <c r="C768" t="s">
        <v>19</v>
      </c>
      <c r="D768" t="s">
        <v>20</v>
      </c>
      <c r="E768" t="s">
        <v>53</v>
      </c>
      <c r="F768" t="s">
        <v>487</v>
      </c>
      <c r="G768" t="s">
        <v>1905</v>
      </c>
      <c r="H768" t="s">
        <v>40</v>
      </c>
      <c r="I768" t="s">
        <v>106</v>
      </c>
      <c r="J768">
        <v>7</v>
      </c>
      <c r="K768" s="1">
        <v>3341</v>
      </c>
      <c r="L768" s="1">
        <v>23387</v>
      </c>
      <c r="M768">
        <v>15</v>
      </c>
      <c r="N768" s="10">
        <v>0.15</v>
      </c>
      <c r="O768" s="1">
        <f>Table1[[#This Row],[Total Sales NGN]]-(Table1[[#This Row],[Total Sales NGN]]*Table1[[#This Row],[Discount %2]])</f>
        <v>19878.95</v>
      </c>
      <c r="P768" t="s">
        <v>26</v>
      </c>
      <c r="Q768">
        <v>1</v>
      </c>
      <c r="R768" t="s">
        <v>35</v>
      </c>
      <c r="S768">
        <v>113</v>
      </c>
      <c r="T768" s="1">
        <v>394393</v>
      </c>
    </row>
    <row r="769" spans="1:20" x14ac:dyDescent="0.3">
      <c r="A769" t="s">
        <v>1906</v>
      </c>
      <c r="B769" s="9">
        <v>45236</v>
      </c>
      <c r="C769" t="s">
        <v>19</v>
      </c>
      <c r="D769" t="s">
        <v>20</v>
      </c>
      <c r="E769" t="s">
        <v>21</v>
      </c>
      <c r="F769" t="s">
        <v>401</v>
      </c>
      <c r="G769" t="s">
        <v>1907</v>
      </c>
      <c r="H769" t="s">
        <v>40</v>
      </c>
      <c r="I769" t="s">
        <v>51</v>
      </c>
      <c r="J769">
        <v>9</v>
      </c>
      <c r="K769" s="1">
        <v>6736</v>
      </c>
      <c r="L769" s="1">
        <v>60624</v>
      </c>
      <c r="M769">
        <v>20</v>
      </c>
      <c r="N769" s="10">
        <v>0.2</v>
      </c>
      <c r="O769" s="1">
        <f>Table1[[#This Row],[Total Sales NGN]]-(Table1[[#This Row],[Total Sales NGN]]*Table1[[#This Row],[Discount %2]])</f>
        <v>48499.199999999997</v>
      </c>
      <c r="P769" t="s">
        <v>26</v>
      </c>
      <c r="Q769">
        <v>4</v>
      </c>
      <c r="R769" t="s">
        <v>28</v>
      </c>
      <c r="S769">
        <v>55</v>
      </c>
      <c r="T769" s="1">
        <v>394393</v>
      </c>
    </row>
    <row r="770" spans="1:20" x14ac:dyDescent="0.3">
      <c r="A770" t="s">
        <v>1908</v>
      </c>
      <c r="B770" s="9">
        <v>45595</v>
      </c>
      <c r="C770" t="s">
        <v>19</v>
      </c>
      <c r="D770" t="s">
        <v>20</v>
      </c>
      <c r="E770" t="s">
        <v>37</v>
      </c>
      <c r="F770" t="s">
        <v>736</v>
      </c>
      <c r="G770" t="s">
        <v>1909</v>
      </c>
      <c r="H770" t="s">
        <v>24</v>
      </c>
      <c r="I770" t="s">
        <v>25</v>
      </c>
      <c r="J770">
        <v>1</v>
      </c>
      <c r="K770" s="1">
        <v>259548</v>
      </c>
      <c r="L770" s="1">
        <v>259548</v>
      </c>
      <c r="M770">
        <v>0</v>
      </c>
      <c r="N770" s="10">
        <v>0</v>
      </c>
      <c r="O770" s="1">
        <f>Table1[[#This Row],[Total Sales NGN]]-(Table1[[#This Row],[Total Sales NGN]]*Table1[[#This Row],[Discount %2]])</f>
        <v>259548</v>
      </c>
      <c r="P770" t="s">
        <v>47</v>
      </c>
      <c r="Q770">
        <v>1</v>
      </c>
      <c r="R770" t="s">
        <v>35</v>
      </c>
      <c r="S770">
        <v>113</v>
      </c>
      <c r="T770" s="1">
        <v>1470487</v>
      </c>
    </row>
    <row r="771" spans="1:20" x14ac:dyDescent="0.3">
      <c r="A771" t="s">
        <v>1910</v>
      </c>
      <c r="B771" s="9">
        <v>45601</v>
      </c>
      <c r="C771" t="s">
        <v>19</v>
      </c>
      <c r="D771" t="s">
        <v>20</v>
      </c>
      <c r="E771" t="s">
        <v>53</v>
      </c>
      <c r="F771" t="s">
        <v>634</v>
      </c>
      <c r="G771" t="s">
        <v>1911</v>
      </c>
      <c r="H771" t="s">
        <v>45</v>
      </c>
      <c r="I771" t="s">
        <v>82</v>
      </c>
      <c r="J771">
        <v>6</v>
      </c>
      <c r="K771" s="1">
        <v>9609</v>
      </c>
      <c r="L771" s="1">
        <v>57654</v>
      </c>
      <c r="M771">
        <v>0</v>
      </c>
      <c r="N771" s="10">
        <v>0</v>
      </c>
      <c r="O771" s="1">
        <f>Table1[[#This Row],[Total Sales NGN]]-(Table1[[#This Row],[Total Sales NGN]]*Table1[[#This Row],[Discount %2]])</f>
        <v>57654</v>
      </c>
      <c r="P771" t="s">
        <v>26</v>
      </c>
      <c r="Q771">
        <v>5</v>
      </c>
      <c r="R771" t="s">
        <v>35</v>
      </c>
      <c r="S771">
        <v>96</v>
      </c>
      <c r="T771" s="1">
        <v>394393</v>
      </c>
    </row>
    <row r="772" spans="1:20" x14ac:dyDescent="0.3">
      <c r="A772" t="s">
        <v>1912</v>
      </c>
      <c r="B772" s="9">
        <v>45310</v>
      </c>
      <c r="C772" t="s">
        <v>19</v>
      </c>
      <c r="D772" t="s">
        <v>20</v>
      </c>
      <c r="E772" t="s">
        <v>21</v>
      </c>
      <c r="F772" t="s">
        <v>415</v>
      </c>
      <c r="G772" t="s">
        <v>1913</v>
      </c>
      <c r="H772" t="s">
        <v>45</v>
      </c>
      <c r="I772" t="s">
        <v>46</v>
      </c>
      <c r="J772">
        <v>12</v>
      </c>
      <c r="K772" s="1">
        <v>43202</v>
      </c>
      <c r="L772" s="1">
        <v>518424</v>
      </c>
      <c r="M772">
        <v>0</v>
      </c>
      <c r="N772" s="10">
        <v>0</v>
      </c>
      <c r="O772" s="1">
        <f>Table1[[#This Row],[Total Sales NGN]]-(Table1[[#This Row],[Total Sales NGN]]*Table1[[#This Row],[Discount %2]])</f>
        <v>518424</v>
      </c>
      <c r="P772" t="s">
        <v>57</v>
      </c>
      <c r="Q772">
        <v>6</v>
      </c>
      <c r="R772" t="s">
        <v>35</v>
      </c>
      <c r="S772">
        <v>148</v>
      </c>
      <c r="T772" s="1">
        <v>313112</v>
      </c>
    </row>
    <row r="773" spans="1:20" x14ac:dyDescent="0.3">
      <c r="A773" t="s">
        <v>1914</v>
      </c>
      <c r="B773" s="9">
        <v>45002</v>
      </c>
      <c r="C773" t="s">
        <v>19</v>
      </c>
      <c r="D773" t="s">
        <v>20</v>
      </c>
      <c r="E773" t="s">
        <v>37</v>
      </c>
      <c r="F773" t="s">
        <v>1467</v>
      </c>
      <c r="G773" t="s">
        <v>1915</v>
      </c>
      <c r="H773" t="s">
        <v>40</v>
      </c>
      <c r="I773" t="s">
        <v>51</v>
      </c>
      <c r="J773">
        <v>13</v>
      </c>
      <c r="K773" s="1">
        <v>4353</v>
      </c>
      <c r="L773" s="1">
        <v>56589</v>
      </c>
      <c r="M773">
        <v>10</v>
      </c>
      <c r="N773" s="10">
        <v>0.1</v>
      </c>
      <c r="O773" s="1">
        <f>Table1[[#This Row],[Total Sales NGN]]-(Table1[[#This Row],[Total Sales NGN]]*Table1[[#This Row],[Discount %2]])</f>
        <v>50930.1</v>
      </c>
      <c r="P773" t="s">
        <v>34</v>
      </c>
      <c r="Q773">
        <v>3</v>
      </c>
      <c r="R773" t="s">
        <v>35</v>
      </c>
      <c r="S773">
        <v>136</v>
      </c>
      <c r="T773" s="1">
        <v>394393</v>
      </c>
    </row>
    <row r="774" spans="1:20" x14ac:dyDescent="0.3">
      <c r="A774" t="s">
        <v>1916</v>
      </c>
      <c r="B774" s="9">
        <v>45294</v>
      </c>
      <c r="C774" t="s">
        <v>19</v>
      </c>
      <c r="D774" t="s">
        <v>20</v>
      </c>
      <c r="E774" t="s">
        <v>37</v>
      </c>
      <c r="F774" t="s">
        <v>1917</v>
      </c>
      <c r="G774" t="s">
        <v>1918</v>
      </c>
      <c r="H774" t="s">
        <v>65</v>
      </c>
      <c r="I774" t="s">
        <v>382</v>
      </c>
      <c r="J774">
        <v>7</v>
      </c>
      <c r="K774" s="1">
        <v>62070</v>
      </c>
      <c r="L774" s="1">
        <v>434490</v>
      </c>
      <c r="M774">
        <v>0</v>
      </c>
      <c r="N774" s="10">
        <v>0</v>
      </c>
      <c r="O774" s="1">
        <f>Table1[[#This Row],[Total Sales NGN]]-(Table1[[#This Row],[Total Sales NGN]]*Table1[[#This Row],[Discount %2]])</f>
        <v>434490</v>
      </c>
      <c r="P774" t="s">
        <v>57</v>
      </c>
      <c r="Q774">
        <v>4</v>
      </c>
      <c r="R774" t="s">
        <v>35</v>
      </c>
      <c r="S774">
        <v>20</v>
      </c>
      <c r="T774" s="1">
        <v>458369</v>
      </c>
    </row>
    <row r="775" spans="1:20" x14ac:dyDescent="0.3">
      <c r="A775" t="s">
        <v>1919</v>
      </c>
      <c r="B775" s="9">
        <v>45028</v>
      </c>
      <c r="C775" t="s">
        <v>19</v>
      </c>
      <c r="D775" t="s">
        <v>20</v>
      </c>
      <c r="E775" t="s">
        <v>21</v>
      </c>
      <c r="F775" t="s">
        <v>1920</v>
      </c>
      <c r="G775" t="s">
        <v>1921</v>
      </c>
      <c r="H775" t="s">
        <v>32</v>
      </c>
      <c r="I775" t="s">
        <v>113</v>
      </c>
      <c r="J775">
        <v>4</v>
      </c>
      <c r="K775" s="1">
        <v>15484</v>
      </c>
      <c r="L775" s="1">
        <v>61936</v>
      </c>
      <c r="M775">
        <v>5</v>
      </c>
      <c r="N775" s="10">
        <v>0.05</v>
      </c>
      <c r="O775" s="1">
        <f>Table1[[#This Row],[Total Sales NGN]]-(Table1[[#This Row],[Total Sales NGN]]*Table1[[#This Row],[Discount %2]])</f>
        <v>58839.199999999997</v>
      </c>
      <c r="P775" t="s">
        <v>57</v>
      </c>
      <c r="Q775">
        <v>4</v>
      </c>
      <c r="R775" t="s">
        <v>35</v>
      </c>
      <c r="S775">
        <v>19</v>
      </c>
      <c r="T775" s="1">
        <v>744194</v>
      </c>
    </row>
    <row r="776" spans="1:20" x14ac:dyDescent="0.3">
      <c r="A776" t="s">
        <v>1922</v>
      </c>
      <c r="B776" s="9">
        <v>45443</v>
      </c>
      <c r="C776" t="s">
        <v>19</v>
      </c>
      <c r="D776" t="s">
        <v>20</v>
      </c>
      <c r="E776" t="s">
        <v>37</v>
      </c>
      <c r="F776" t="s">
        <v>945</v>
      </c>
      <c r="G776" t="s">
        <v>27</v>
      </c>
      <c r="H776" t="s">
        <v>40</v>
      </c>
      <c r="I776" t="s">
        <v>41</v>
      </c>
      <c r="J776">
        <v>12</v>
      </c>
      <c r="K776" s="1">
        <v>1321</v>
      </c>
      <c r="L776" s="1">
        <v>15852</v>
      </c>
      <c r="M776">
        <v>5</v>
      </c>
      <c r="N776" s="10">
        <v>0.05</v>
      </c>
      <c r="O776" s="1">
        <f>Table1[[#This Row],[Total Sales NGN]]-(Table1[[#This Row],[Total Sales NGN]]*Table1[[#This Row],[Discount %2]])</f>
        <v>15059.4</v>
      </c>
      <c r="P776" t="s">
        <v>47</v>
      </c>
      <c r="Q776">
        <v>4</v>
      </c>
      <c r="R776" t="s">
        <v>35</v>
      </c>
      <c r="S776">
        <v>168</v>
      </c>
      <c r="T776" s="1">
        <v>744194</v>
      </c>
    </row>
    <row r="777" spans="1:20" x14ac:dyDescent="0.3">
      <c r="A777" t="s">
        <v>1923</v>
      </c>
      <c r="B777" s="9">
        <v>45338</v>
      </c>
      <c r="C777" t="s">
        <v>19</v>
      </c>
      <c r="D777" t="s">
        <v>20</v>
      </c>
      <c r="E777" t="s">
        <v>21</v>
      </c>
      <c r="F777" t="s">
        <v>1924</v>
      </c>
      <c r="G777" t="s">
        <v>27</v>
      </c>
      <c r="H777" t="s">
        <v>65</v>
      </c>
      <c r="I777" t="s">
        <v>397</v>
      </c>
      <c r="J777">
        <v>5</v>
      </c>
      <c r="K777" s="1">
        <v>161426</v>
      </c>
      <c r="L777" s="1">
        <v>807130</v>
      </c>
      <c r="M777">
        <v>5</v>
      </c>
      <c r="N777" s="10">
        <v>0.05</v>
      </c>
      <c r="O777" s="1">
        <f>Table1[[#This Row],[Total Sales NGN]]-(Table1[[#This Row],[Total Sales NGN]]*Table1[[#This Row],[Discount %2]])</f>
        <v>766773.5</v>
      </c>
      <c r="P777" t="s">
        <v>27</v>
      </c>
      <c r="Q777">
        <v>7</v>
      </c>
      <c r="R777" t="s">
        <v>35</v>
      </c>
      <c r="S777">
        <v>119</v>
      </c>
      <c r="T777" s="1">
        <v>394393</v>
      </c>
    </row>
    <row r="778" spans="1:20" x14ac:dyDescent="0.3">
      <c r="A778" t="s">
        <v>1925</v>
      </c>
      <c r="B778" s="9">
        <v>45477</v>
      </c>
      <c r="C778" t="s">
        <v>19</v>
      </c>
      <c r="D778" t="s">
        <v>20</v>
      </c>
      <c r="E778" t="s">
        <v>37</v>
      </c>
      <c r="F778" t="s">
        <v>768</v>
      </c>
      <c r="G778" t="s">
        <v>1926</v>
      </c>
      <c r="H778" t="s">
        <v>40</v>
      </c>
      <c r="I778" t="s">
        <v>41</v>
      </c>
      <c r="J778">
        <v>15</v>
      </c>
      <c r="K778" s="1">
        <v>9508</v>
      </c>
      <c r="L778" s="1">
        <v>142620</v>
      </c>
      <c r="M778">
        <v>15</v>
      </c>
      <c r="N778" s="10">
        <v>0.15</v>
      </c>
      <c r="O778" s="1">
        <f>Table1[[#This Row],[Total Sales NGN]]-(Table1[[#This Row],[Total Sales NGN]]*Table1[[#This Row],[Discount %2]])</f>
        <v>121227</v>
      </c>
      <c r="P778" t="s">
        <v>57</v>
      </c>
      <c r="Q778">
        <v>2</v>
      </c>
      <c r="R778" t="s">
        <v>35</v>
      </c>
      <c r="S778">
        <v>2</v>
      </c>
      <c r="T778" s="1">
        <v>394393</v>
      </c>
    </row>
    <row r="779" spans="1:20" x14ac:dyDescent="0.3">
      <c r="A779" t="s">
        <v>1927</v>
      </c>
      <c r="B779" s="9">
        <v>45042</v>
      </c>
      <c r="C779" t="s">
        <v>19</v>
      </c>
      <c r="D779" t="s">
        <v>20</v>
      </c>
      <c r="E779" t="s">
        <v>21</v>
      </c>
      <c r="F779" t="s">
        <v>1928</v>
      </c>
      <c r="G779" t="s">
        <v>1929</v>
      </c>
      <c r="H779" t="s">
        <v>45</v>
      </c>
      <c r="I779" t="s">
        <v>211</v>
      </c>
      <c r="J779">
        <v>14</v>
      </c>
      <c r="K779" s="1">
        <v>42432</v>
      </c>
      <c r="L779" s="1">
        <v>594048</v>
      </c>
      <c r="M779">
        <v>0</v>
      </c>
      <c r="N779" s="10">
        <v>0</v>
      </c>
      <c r="O779" s="1">
        <f>Table1[[#This Row],[Total Sales NGN]]-(Table1[[#This Row],[Total Sales NGN]]*Table1[[#This Row],[Discount %2]])</f>
        <v>594048</v>
      </c>
      <c r="P779" t="s">
        <v>34</v>
      </c>
      <c r="Q779">
        <v>5</v>
      </c>
      <c r="R779" t="s">
        <v>28</v>
      </c>
      <c r="S779">
        <v>16</v>
      </c>
      <c r="T779" s="1">
        <v>1470487</v>
      </c>
    </row>
    <row r="780" spans="1:20" x14ac:dyDescent="0.3">
      <c r="A780" t="s">
        <v>1930</v>
      </c>
      <c r="B780" s="9">
        <v>45515</v>
      </c>
      <c r="C780" t="s">
        <v>19</v>
      </c>
      <c r="D780" t="s">
        <v>20</v>
      </c>
      <c r="E780" t="s">
        <v>21</v>
      </c>
      <c r="F780" t="s">
        <v>1853</v>
      </c>
      <c r="G780" t="s">
        <v>1931</v>
      </c>
      <c r="H780" t="s">
        <v>24</v>
      </c>
      <c r="I780" t="s">
        <v>174</v>
      </c>
      <c r="J780">
        <v>11</v>
      </c>
      <c r="K780" s="1">
        <v>22448</v>
      </c>
      <c r="L780" s="1">
        <v>246928</v>
      </c>
      <c r="M780">
        <v>5</v>
      </c>
      <c r="N780" s="10">
        <v>0.05</v>
      </c>
      <c r="O780" s="1">
        <f>Table1[[#This Row],[Total Sales NGN]]-(Table1[[#This Row],[Total Sales NGN]]*Table1[[#This Row],[Discount %2]])</f>
        <v>234581.6</v>
      </c>
      <c r="P780" t="s">
        <v>27</v>
      </c>
      <c r="Q780">
        <v>2</v>
      </c>
      <c r="R780" t="s">
        <v>35</v>
      </c>
      <c r="S780">
        <v>197</v>
      </c>
      <c r="T780" s="1">
        <v>313112</v>
      </c>
    </row>
    <row r="781" spans="1:20" x14ac:dyDescent="0.3">
      <c r="A781" t="s">
        <v>1932</v>
      </c>
      <c r="B781" s="9">
        <v>45379</v>
      </c>
      <c r="C781" t="s">
        <v>19</v>
      </c>
      <c r="D781" t="s">
        <v>20</v>
      </c>
      <c r="E781" t="s">
        <v>37</v>
      </c>
      <c r="F781" t="s">
        <v>1933</v>
      </c>
      <c r="G781" t="s">
        <v>27</v>
      </c>
      <c r="H781" t="s">
        <v>45</v>
      </c>
      <c r="I781" t="s">
        <v>130</v>
      </c>
      <c r="J781">
        <v>14</v>
      </c>
      <c r="K781" s="1">
        <v>7283</v>
      </c>
      <c r="L781" s="1">
        <v>101962</v>
      </c>
      <c r="M781">
        <v>20</v>
      </c>
      <c r="N781" s="10">
        <v>0.2</v>
      </c>
      <c r="O781" s="1">
        <f>Table1[[#This Row],[Total Sales NGN]]-(Table1[[#This Row],[Total Sales NGN]]*Table1[[#This Row],[Discount %2]])</f>
        <v>81569.600000000006</v>
      </c>
      <c r="P781" t="s">
        <v>47</v>
      </c>
      <c r="Q781">
        <v>3</v>
      </c>
      <c r="R781" t="s">
        <v>35</v>
      </c>
      <c r="S781">
        <v>60</v>
      </c>
      <c r="T781" s="1">
        <v>313112</v>
      </c>
    </row>
    <row r="782" spans="1:20" x14ac:dyDescent="0.3">
      <c r="A782" t="s">
        <v>1934</v>
      </c>
      <c r="B782" s="9">
        <v>45498</v>
      </c>
      <c r="C782" t="s">
        <v>19</v>
      </c>
      <c r="D782" t="s">
        <v>20</v>
      </c>
      <c r="E782" t="s">
        <v>21</v>
      </c>
      <c r="F782" t="s">
        <v>204</v>
      </c>
      <c r="G782" t="s">
        <v>1935</v>
      </c>
      <c r="H782" t="s">
        <v>40</v>
      </c>
      <c r="I782" t="s">
        <v>106</v>
      </c>
      <c r="J782">
        <v>2</v>
      </c>
      <c r="K782" s="1">
        <v>16345</v>
      </c>
      <c r="L782" s="1">
        <v>32690</v>
      </c>
      <c r="M782">
        <v>0</v>
      </c>
      <c r="N782" s="10">
        <v>0</v>
      </c>
      <c r="O782" s="1">
        <f>Table1[[#This Row],[Total Sales NGN]]-(Table1[[#This Row],[Total Sales NGN]]*Table1[[#This Row],[Discount %2]])</f>
        <v>32690</v>
      </c>
      <c r="P782" t="s">
        <v>27</v>
      </c>
      <c r="Q782" t="s">
        <v>27</v>
      </c>
      <c r="R782" t="s">
        <v>35</v>
      </c>
      <c r="S782">
        <v>21</v>
      </c>
      <c r="T782" s="1">
        <v>313112</v>
      </c>
    </row>
    <row r="783" spans="1:20" x14ac:dyDescent="0.3">
      <c r="A783" t="s">
        <v>1936</v>
      </c>
      <c r="B783" s="9">
        <v>45103</v>
      </c>
      <c r="C783" t="s">
        <v>19</v>
      </c>
      <c r="D783" t="s">
        <v>20</v>
      </c>
      <c r="E783" t="s">
        <v>37</v>
      </c>
      <c r="F783" t="s">
        <v>415</v>
      </c>
      <c r="G783" t="s">
        <v>1937</v>
      </c>
      <c r="H783" t="s">
        <v>32</v>
      </c>
      <c r="I783" t="s">
        <v>158</v>
      </c>
      <c r="J783">
        <v>3</v>
      </c>
      <c r="K783" s="1">
        <v>21019</v>
      </c>
      <c r="L783" s="1">
        <v>63057</v>
      </c>
      <c r="M783">
        <v>5</v>
      </c>
      <c r="N783" s="10">
        <v>0.05</v>
      </c>
      <c r="O783" s="1">
        <f>Table1[[#This Row],[Total Sales NGN]]-(Table1[[#This Row],[Total Sales NGN]]*Table1[[#This Row],[Discount %2]])</f>
        <v>59904.15</v>
      </c>
      <c r="P783" t="s">
        <v>47</v>
      </c>
      <c r="Q783">
        <v>1</v>
      </c>
      <c r="R783" t="s">
        <v>28</v>
      </c>
      <c r="S783">
        <v>146</v>
      </c>
      <c r="T783" s="1">
        <v>394393</v>
      </c>
    </row>
    <row r="784" spans="1:20" x14ac:dyDescent="0.3">
      <c r="A784" t="s">
        <v>1938</v>
      </c>
      <c r="B784" s="9">
        <v>45392</v>
      </c>
      <c r="C784" t="s">
        <v>19</v>
      </c>
      <c r="D784" t="s">
        <v>20</v>
      </c>
      <c r="E784" t="s">
        <v>37</v>
      </c>
      <c r="F784" t="s">
        <v>670</v>
      </c>
      <c r="G784" t="s">
        <v>1939</v>
      </c>
      <c r="H784" t="s">
        <v>24</v>
      </c>
      <c r="I784" t="s">
        <v>61</v>
      </c>
      <c r="J784">
        <v>8</v>
      </c>
      <c r="K784" s="1">
        <v>145012</v>
      </c>
      <c r="L784" s="1">
        <v>1160096</v>
      </c>
      <c r="M784">
        <v>5</v>
      </c>
      <c r="N784" s="10">
        <v>0.05</v>
      </c>
      <c r="O784" s="1">
        <f>Table1[[#This Row],[Total Sales NGN]]-(Table1[[#This Row],[Total Sales NGN]]*Table1[[#This Row],[Discount %2]])</f>
        <v>1102091.2</v>
      </c>
      <c r="P784" t="s">
        <v>57</v>
      </c>
      <c r="Q784">
        <v>4</v>
      </c>
      <c r="R784" t="s">
        <v>35</v>
      </c>
      <c r="S784">
        <v>49</v>
      </c>
      <c r="T784" s="1">
        <v>744194</v>
      </c>
    </row>
    <row r="785" spans="1:20" x14ac:dyDescent="0.3">
      <c r="A785" t="s">
        <v>1940</v>
      </c>
      <c r="B785" s="9">
        <v>45380</v>
      </c>
      <c r="C785" t="s">
        <v>19</v>
      </c>
      <c r="D785" t="s">
        <v>20</v>
      </c>
      <c r="E785" t="s">
        <v>53</v>
      </c>
      <c r="F785" t="s">
        <v>1941</v>
      </c>
      <c r="G785" t="s">
        <v>1942</v>
      </c>
      <c r="H785" t="s">
        <v>45</v>
      </c>
      <c r="I785" t="s">
        <v>211</v>
      </c>
      <c r="J785">
        <v>3</v>
      </c>
      <c r="K785" s="1">
        <v>37175</v>
      </c>
      <c r="L785" s="1">
        <v>111525</v>
      </c>
      <c r="M785" t="s">
        <v>27</v>
      </c>
      <c r="N785" s="10">
        <v>0</v>
      </c>
      <c r="O785" s="1">
        <f>Table1[[#This Row],[Total Sales NGN]]-(Table1[[#This Row],[Total Sales NGN]]*Table1[[#This Row],[Discount %2]])</f>
        <v>111525</v>
      </c>
      <c r="P785" t="s">
        <v>47</v>
      </c>
      <c r="Q785" t="s">
        <v>27</v>
      </c>
      <c r="R785" t="s">
        <v>35</v>
      </c>
      <c r="S785">
        <v>24</v>
      </c>
      <c r="T785" s="1">
        <v>458369</v>
      </c>
    </row>
    <row r="786" spans="1:20" x14ac:dyDescent="0.3">
      <c r="A786" t="s">
        <v>1943</v>
      </c>
      <c r="B786" s="9">
        <v>45029</v>
      </c>
      <c r="C786" t="s">
        <v>19</v>
      </c>
      <c r="D786" t="s">
        <v>20</v>
      </c>
      <c r="E786" t="s">
        <v>21</v>
      </c>
      <c r="F786" t="s">
        <v>87</v>
      </c>
      <c r="G786" t="s">
        <v>1944</v>
      </c>
      <c r="H786" t="s">
        <v>32</v>
      </c>
      <c r="I786" t="s">
        <v>117</v>
      </c>
      <c r="J786">
        <v>11</v>
      </c>
      <c r="K786" s="1">
        <v>14603</v>
      </c>
      <c r="L786" s="1">
        <v>160633</v>
      </c>
      <c r="M786">
        <v>0</v>
      </c>
      <c r="N786" s="10">
        <v>0</v>
      </c>
      <c r="O786" s="1">
        <f>Table1[[#This Row],[Total Sales NGN]]-(Table1[[#This Row],[Total Sales NGN]]*Table1[[#This Row],[Discount %2]])</f>
        <v>160633</v>
      </c>
      <c r="P786" t="s">
        <v>34</v>
      </c>
      <c r="Q786">
        <v>6</v>
      </c>
      <c r="R786" t="s">
        <v>35</v>
      </c>
      <c r="S786">
        <v>180</v>
      </c>
      <c r="T786" s="1">
        <v>394393</v>
      </c>
    </row>
    <row r="787" spans="1:20" x14ac:dyDescent="0.3">
      <c r="A787" t="s">
        <v>1945</v>
      </c>
      <c r="B787" s="9">
        <v>45644</v>
      </c>
      <c r="C787" t="s">
        <v>19</v>
      </c>
      <c r="D787" t="s">
        <v>20</v>
      </c>
      <c r="E787" t="s">
        <v>37</v>
      </c>
      <c r="F787" t="s">
        <v>1946</v>
      </c>
      <c r="G787" t="s">
        <v>1947</v>
      </c>
      <c r="H787" t="s">
        <v>40</v>
      </c>
      <c r="I787" t="s">
        <v>70</v>
      </c>
      <c r="J787">
        <v>5</v>
      </c>
      <c r="K787" s="1">
        <v>17119</v>
      </c>
      <c r="L787" s="1">
        <v>85595</v>
      </c>
      <c r="M787">
        <v>0</v>
      </c>
      <c r="N787" s="10">
        <v>0</v>
      </c>
      <c r="O787" s="1">
        <f>Table1[[#This Row],[Total Sales NGN]]-(Table1[[#This Row],[Total Sales NGN]]*Table1[[#This Row],[Discount %2]])</f>
        <v>85595</v>
      </c>
      <c r="P787" t="s">
        <v>27</v>
      </c>
      <c r="Q787">
        <v>3</v>
      </c>
      <c r="R787" t="s">
        <v>28</v>
      </c>
      <c r="S787">
        <v>188</v>
      </c>
      <c r="T787" s="1">
        <v>744194</v>
      </c>
    </row>
    <row r="788" spans="1:20" x14ac:dyDescent="0.3">
      <c r="A788" t="s">
        <v>1948</v>
      </c>
      <c r="B788" s="9">
        <v>45033</v>
      </c>
      <c r="C788" t="s">
        <v>19</v>
      </c>
      <c r="D788" t="s">
        <v>20</v>
      </c>
      <c r="E788" t="s">
        <v>37</v>
      </c>
      <c r="F788" t="s">
        <v>1949</v>
      </c>
      <c r="G788" t="s">
        <v>1950</v>
      </c>
      <c r="H788" t="s">
        <v>40</v>
      </c>
      <c r="I788" t="s">
        <v>70</v>
      </c>
      <c r="J788">
        <v>16</v>
      </c>
      <c r="K788" s="1">
        <v>11358</v>
      </c>
      <c r="L788" s="1">
        <v>181728</v>
      </c>
      <c r="M788" t="s">
        <v>27</v>
      </c>
      <c r="N788" s="10">
        <v>0</v>
      </c>
      <c r="O788" s="1">
        <f>Table1[[#This Row],[Total Sales NGN]]-(Table1[[#This Row],[Total Sales NGN]]*Table1[[#This Row],[Discount %2]])</f>
        <v>181728</v>
      </c>
      <c r="P788" t="s">
        <v>47</v>
      </c>
      <c r="Q788">
        <v>3</v>
      </c>
      <c r="R788" t="s">
        <v>28</v>
      </c>
      <c r="S788">
        <v>62</v>
      </c>
      <c r="T788" s="1">
        <v>394393</v>
      </c>
    </row>
    <row r="789" spans="1:20" x14ac:dyDescent="0.3">
      <c r="A789" t="s">
        <v>1951</v>
      </c>
      <c r="B789" s="9">
        <v>44978</v>
      </c>
      <c r="C789" t="s">
        <v>19</v>
      </c>
      <c r="D789" t="s">
        <v>20</v>
      </c>
      <c r="E789" t="s">
        <v>21</v>
      </c>
      <c r="F789" t="s">
        <v>1665</v>
      </c>
      <c r="G789" t="s">
        <v>1952</v>
      </c>
      <c r="H789" t="s">
        <v>32</v>
      </c>
      <c r="I789" t="s">
        <v>158</v>
      </c>
      <c r="J789">
        <v>5</v>
      </c>
      <c r="K789" s="1">
        <v>20567</v>
      </c>
      <c r="L789" s="1">
        <v>102835</v>
      </c>
      <c r="M789">
        <v>0</v>
      </c>
      <c r="N789" s="10">
        <v>0</v>
      </c>
      <c r="O789" s="1">
        <f>Table1[[#This Row],[Total Sales NGN]]-(Table1[[#This Row],[Total Sales NGN]]*Table1[[#This Row],[Discount %2]])</f>
        <v>102835</v>
      </c>
      <c r="P789" t="s">
        <v>27</v>
      </c>
      <c r="Q789">
        <v>5</v>
      </c>
      <c r="R789" t="s">
        <v>28</v>
      </c>
      <c r="S789">
        <v>110</v>
      </c>
      <c r="T789" s="1">
        <v>313112</v>
      </c>
    </row>
    <row r="790" spans="1:20" x14ac:dyDescent="0.3">
      <c r="A790" t="s">
        <v>1953</v>
      </c>
      <c r="B790" s="9">
        <v>44950</v>
      </c>
      <c r="C790" t="s">
        <v>19</v>
      </c>
      <c r="D790" t="s">
        <v>20</v>
      </c>
      <c r="E790" t="s">
        <v>21</v>
      </c>
      <c r="F790" t="s">
        <v>1534</v>
      </c>
      <c r="G790" t="s">
        <v>1954</v>
      </c>
      <c r="H790" t="s">
        <v>65</v>
      </c>
      <c r="I790" t="s">
        <v>78</v>
      </c>
      <c r="J790">
        <v>5</v>
      </c>
      <c r="K790" s="1">
        <v>103743</v>
      </c>
      <c r="L790" s="1">
        <v>518715</v>
      </c>
      <c r="M790">
        <v>0</v>
      </c>
      <c r="N790" s="10">
        <v>0</v>
      </c>
      <c r="O790" s="1">
        <f>Table1[[#This Row],[Total Sales NGN]]-(Table1[[#This Row],[Total Sales NGN]]*Table1[[#This Row],[Discount %2]])</f>
        <v>518715</v>
      </c>
      <c r="P790" t="s">
        <v>47</v>
      </c>
      <c r="Q790">
        <v>2</v>
      </c>
      <c r="R790" t="s">
        <v>35</v>
      </c>
      <c r="S790">
        <v>97</v>
      </c>
      <c r="T790" s="1">
        <v>1470487</v>
      </c>
    </row>
    <row r="791" spans="1:20" x14ac:dyDescent="0.3">
      <c r="A791" t="s">
        <v>1955</v>
      </c>
      <c r="B791" s="9">
        <v>45266</v>
      </c>
      <c r="C791" t="s">
        <v>19</v>
      </c>
      <c r="D791" t="s">
        <v>20</v>
      </c>
      <c r="E791" t="s">
        <v>37</v>
      </c>
      <c r="F791" t="s">
        <v>589</v>
      </c>
      <c r="G791" t="s">
        <v>1956</v>
      </c>
      <c r="H791" t="s">
        <v>40</v>
      </c>
      <c r="I791" t="s">
        <v>106</v>
      </c>
      <c r="J791">
        <v>6</v>
      </c>
      <c r="K791" s="1">
        <v>2917</v>
      </c>
      <c r="L791" s="1">
        <v>17502</v>
      </c>
      <c r="M791" t="s">
        <v>27</v>
      </c>
      <c r="N791" s="10">
        <v>0</v>
      </c>
      <c r="O791" s="1">
        <f>Table1[[#This Row],[Total Sales NGN]]-(Table1[[#This Row],[Total Sales NGN]]*Table1[[#This Row],[Discount %2]])</f>
        <v>17502</v>
      </c>
      <c r="P791" t="s">
        <v>26</v>
      </c>
      <c r="Q791">
        <v>1</v>
      </c>
      <c r="R791" t="s">
        <v>35</v>
      </c>
      <c r="S791">
        <v>16</v>
      </c>
      <c r="T791" s="1">
        <v>313112</v>
      </c>
    </row>
    <row r="792" spans="1:20" x14ac:dyDescent="0.3">
      <c r="A792" t="s">
        <v>1957</v>
      </c>
      <c r="B792" s="9">
        <v>45433</v>
      </c>
      <c r="C792" t="s">
        <v>19</v>
      </c>
      <c r="D792" t="s">
        <v>20</v>
      </c>
      <c r="E792" t="s">
        <v>21</v>
      </c>
      <c r="F792" t="s">
        <v>379</v>
      </c>
      <c r="G792" t="s">
        <v>1958</v>
      </c>
      <c r="H792" t="s">
        <v>40</v>
      </c>
      <c r="I792" t="s">
        <v>106</v>
      </c>
      <c r="J792">
        <v>14</v>
      </c>
      <c r="K792" s="1">
        <v>13058</v>
      </c>
      <c r="L792" s="1">
        <v>182812</v>
      </c>
      <c r="M792">
        <v>0</v>
      </c>
      <c r="N792" s="10">
        <v>0</v>
      </c>
      <c r="O792" s="1">
        <f>Table1[[#This Row],[Total Sales NGN]]-(Table1[[#This Row],[Total Sales NGN]]*Table1[[#This Row],[Discount %2]])</f>
        <v>182812</v>
      </c>
      <c r="P792" t="s">
        <v>26</v>
      </c>
      <c r="Q792">
        <v>4</v>
      </c>
      <c r="R792" t="s">
        <v>35</v>
      </c>
      <c r="S792">
        <v>194</v>
      </c>
      <c r="T792" s="1">
        <v>394393</v>
      </c>
    </row>
    <row r="793" spans="1:20" x14ac:dyDescent="0.3">
      <c r="A793" t="s">
        <v>1959</v>
      </c>
      <c r="B793" s="9">
        <v>45270</v>
      </c>
      <c r="C793" t="s">
        <v>19</v>
      </c>
      <c r="D793" t="s">
        <v>20</v>
      </c>
      <c r="E793" t="s">
        <v>53</v>
      </c>
      <c r="F793" t="s">
        <v>1960</v>
      </c>
      <c r="G793" t="s">
        <v>1961</v>
      </c>
      <c r="H793" t="s">
        <v>40</v>
      </c>
      <c r="I793" t="s">
        <v>51</v>
      </c>
      <c r="J793">
        <v>11</v>
      </c>
      <c r="K793" s="1">
        <v>1146</v>
      </c>
      <c r="L793" s="1">
        <v>12606</v>
      </c>
      <c r="M793" t="s">
        <v>27</v>
      </c>
      <c r="N793" s="10">
        <v>0</v>
      </c>
      <c r="O793" s="1">
        <f>Table1[[#This Row],[Total Sales NGN]]-(Table1[[#This Row],[Total Sales NGN]]*Table1[[#This Row],[Discount %2]])</f>
        <v>12606</v>
      </c>
      <c r="P793" t="s">
        <v>34</v>
      </c>
      <c r="Q793">
        <v>4</v>
      </c>
      <c r="R793" t="s">
        <v>28</v>
      </c>
      <c r="S793">
        <v>38</v>
      </c>
      <c r="T793" s="1">
        <v>458369</v>
      </c>
    </row>
    <row r="794" spans="1:20" x14ac:dyDescent="0.3">
      <c r="A794" t="s">
        <v>1962</v>
      </c>
      <c r="B794" s="9">
        <v>45646</v>
      </c>
      <c r="C794" t="s">
        <v>19</v>
      </c>
      <c r="D794" t="s">
        <v>20</v>
      </c>
      <c r="E794" t="s">
        <v>37</v>
      </c>
      <c r="F794" t="s">
        <v>1002</v>
      </c>
      <c r="G794" t="s">
        <v>1963</v>
      </c>
      <c r="H794" t="s">
        <v>24</v>
      </c>
      <c r="I794" t="s">
        <v>56</v>
      </c>
      <c r="J794">
        <v>1</v>
      </c>
      <c r="K794" s="1">
        <v>68825</v>
      </c>
      <c r="L794" s="1">
        <v>68825</v>
      </c>
      <c r="M794">
        <v>10</v>
      </c>
      <c r="N794" s="10">
        <v>0.1</v>
      </c>
      <c r="O794" s="1">
        <f>Table1[[#This Row],[Total Sales NGN]]-(Table1[[#This Row],[Total Sales NGN]]*Table1[[#This Row],[Discount %2]])</f>
        <v>61942.5</v>
      </c>
      <c r="P794" t="s">
        <v>27</v>
      </c>
      <c r="Q794">
        <v>1</v>
      </c>
      <c r="R794" t="s">
        <v>35</v>
      </c>
      <c r="S794">
        <v>30</v>
      </c>
      <c r="T794" s="1">
        <v>1470487</v>
      </c>
    </row>
    <row r="795" spans="1:20" x14ac:dyDescent="0.3">
      <c r="A795" t="s">
        <v>1964</v>
      </c>
      <c r="B795" s="9">
        <v>45537</v>
      </c>
      <c r="C795" t="s">
        <v>19</v>
      </c>
      <c r="D795" t="s">
        <v>20</v>
      </c>
      <c r="E795" t="s">
        <v>21</v>
      </c>
      <c r="F795" t="s">
        <v>204</v>
      </c>
      <c r="G795" t="s">
        <v>1965</v>
      </c>
      <c r="H795" t="s">
        <v>45</v>
      </c>
      <c r="I795" t="s">
        <v>211</v>
      </c>
      <c r="J795">
        <v>2</v>
      </c>
      <c r="K795" s="1">
        <v>41961</v>
      </c>
      <c r="L795" s="1">
        <v>83922</v>
      </c>
      <c r="M795">
        <v>10</v>
      </c>
      <c r="N795" s="10">
        <v>0.1</v>
      </c>
      <c r="O795" s="1">
        <f>Table1[[#This Row],[Total Sales NGN]]-(Table1[[#This Row],[Total Sales NGN]]*Table1[[#This Row],[Discount %2]])</f>
        <v>75529.8</v>
      </c>
      <c r="P795" t="s">
        <v>47</v>
      </c>
      <c r="Q795">
        <v>5</v>
      </c>
      <c r="R795" t="s">
        <v>27</v>
      </c>
      <c r="S795">
        <v>119</v>
      </c>
      <c r="T795" s="1">
        <v>313112</v>
      </c>
    </row>
    <row r="796" spans="1:20" x14ac:dyDescent="0.3">
      <c r="A796" t="s">
        <v>1966</v>
      </c>
      <c r="B796" s="9">
        <v>44978</v>
      </c>
      <c r="C796" t="s">
        <v>19</v>
      </c>
      <c r="D796" t="s">
        <v>20</v>
      </c>
      <c r="E796" t="s">
        <v>21</v>
      </c>
      <c r="F796" t="s">
        <v>362</v>
      </c>
      <c r="G796" t="s">
        <v>27</v>
      </c>
      <c r="H796" t="s">
        <v>45</v>
      </c>
      <c r="I796" t="s">
        <v>82</v>
      </c>
      <c r="J796">
        <v>20</v>
      </c>
      <c r="K796" s="1">
        <v>18914</v>
      </c>
      <c r="L796" s="1">
        <v>378280</v>
      </c>
      <c r="M796">
        <v>10</v>
      </c>
      <c r="N796" s="10">
        <v>0.1</v>
      </c>
      <c r="O796" s="1">
        <f>Table1[[#This Row],[Total Sales NGN]]-(Table1[[#This Row],[Total Sales NGN]]*Table1[[#This Row],[Discount %2]])</f>
        <v>340452</v>
      </c>
      <c r="P796" t="s">
        <v>27</v>
      </c>
      <c r="Q796">
        <v>1</v>
      </c>
      <c r="R796" t="s">
        <v>35</v>
      </c>
      <c r="S796">
        <v>45</v>
      </c>
      <c r="T796" s="1">
        <v>458369</v>
      </c>
    </row>
    <row r="797" spans="1:20" x14ac:dyDescent="0.3">
      <c r="A797" t="s">
        <v>1967</v>
      </c>
      <c r="B797" s="9">
        <v>45458</v>
      </c>
      <c r="C797" t="s">
        <v>19</v>
      </c>
      <c r="D797" t="s">
        <v>20</v>
      </c>
      <c r="E797" t="s">
        <v>37</v>
      </c>
      <c r="F797" t="s">
        <v>1968</v>
      </c>
      <c r="G797" t="s">
        <v>1969</v>
      </c>
      <c r="H797" t="s">
        <v>32</v>
      </c>
      <c r="I797" t="s">
        <v>95</v>
      </c>
      <c r="J797">
        <v>10</v>
      </c>
      <c r="K797" s="1">
        <v>16111</v>
      </c>
      <c r="L797" s="1">
        <v>161110</v>
      </c>
      <c r="M797">
        <v>0</v>
      </c>
      <c r="N797" s="10">
        <v>0</v>
      </c>
      <c r="O797" s="1">
        <f>Table1[[#This Row],[Total Sales NGN]]-(Table1[[#This Row],[Total Sales NGN]]*Table1[[#This Row],[Discount %2]])</f>
        <v>161110</v>
      </c>
      <c r="P797" t="s">
        <v>26</v>
      </c>
      <c r="Q797">
        <v>2</v>
      </c>
      <c r="R797" t="s">
        <v>28</v>
      </c>
      <c r="S797">
        <v>85</v>
      </c>
      <c r="T797" s="1">
        <v>394393</v>
      </c>
    </row>
    <row r="798" spans="1:20" x14ac:dyDescent="0.3">
      <c r="A798" t="s">
        <v>1970</v>
      </c>
      <c r="B798" s="9">
        <v>45466</v>
      </c>
      <c r="C798" t="s">
        <v>19</v>
      </c>
      <c r="D798" t="s">
        <v>20</v>
      </c>
      <c r="E798" t="s">
        <v>37</v>
      </c>
      <c r="F798" t="s">
        <v>508</v>
      </c>
      <c r="G798" t="s">
        <v>1971</v>
      </c>
      <c r="H798" t="s">
        <v>65</v>
      </c>
      <c r="I798" t="s">
        <v>382</v>
      </c>
      <c r="J798">
        <v>4</v>
      </c>
      <c r="K798" s="1">
        <v>82778</v>
      </c>
      <c r="L798" s="1">
        <v>331112</v>
      </c>
      <c r="M798">
        <v>10</v>
      </c>
      <c r="N798" s="10">
        <v>0.1</v>
      </c>
      <c r="O798" s="1">
        <f>Table1[[#This Row],[Total Sales NGN]]-(Table1[[#This Row],[Total Sales NGN]]*Table1[[#This Row],[Discount %2]])</f>
        <v>298000.8</v>
      </c>
      <c r="P798" t="s">
        <v>26</v>
      </c>
      <c r="Q798" t="s">
        <v>27</v>
      </c>
      <c r="R798" t="s">
        <v>27</v>
      </c>
      <c r="S798">
        <v>170</v>
      </c>
      <c r="T798" s="1">
        <v>394393</v>
      </c>
    </row>
    <row r="799" spans="1:20" x14ac:dyDescent="0.3">
      <c r="A799" t="s">
        <v>1972</v>
      </c>
      <c r="B799" s="9">
        <v>45477</v>
      </c>
      <c r="C799" t="s">
        <v>19</v>
      </c>
      <c r="D799" t="s">
        <v>20</v>
      </c>
      <c r="E799" t="s">
        <v>53</v>
      </c>
      <c r="F799" t="s">
        <v>969</v>
      </c>
      <c r="G799" t="s">
        <v>1973</v>
      </c>
      <c r="H799" t="s">
        <v>65</v>
      </c>
      <c r="I799" t="s">
        <v>478</v>
      </c>
      <c r="J799">
        <v>18</v>
      </c>
      <c r="K799" s="1">
        <v>105336</v>
      </c>
      <c r="L799" s="1">
        <v>1896048</v>
      </c>
      <c r="M799">
        <v>0</v>
      </c>
      <c r="N799" s="10">
        <v>0</v>
      </c>
      <c r="O799" s="1">
        <f>Table1[[#This Row],[Total Sales NGN]]-(Table1[[#This Row],[Total Sales NGN]]*Table1[[#This Row],[Discount %2]])</f>
        <v>1896048</v>
      </c>
      <c r="P799" t="s">
        <v>26</v>
      </c>
      <c r="Q799">
        <v>2</v>
      </c>
      <c r="R799" t="s">
        <v>35</v>
      </c>
      <c r="S799">
        <v>122</v>
      </c>
      <c r="T799" s="1">
        <v>458369</v>
      </c>
    </row>
    <row r="800" spans="1:20" x14ac:dyDescent="0.3">
      <c r="A800" t="s">
        <v>1974</v>
      </c>
      <c r="B800" s="9">
        <v>45056</v>
      </c>
      <c r="C800" t="s">
        <v>19</v>
      </c>
      <c r="D800" t="s">
        <v>20</v>
      </c>
      <c r="E800" t="s">
        <v>53</v>
      </c>
      <c r="F800" t="s">
        <v>437</v>
      </c>
      <c r="G800" t="s">
        <v>1975</v>
      </c>
      <c r="H800" t="s">
        <v>24</v>
      </c>
      <c r="I800" t="s">
        <v>25</v>
      </c>
      <c r="J800">
        <v>6</v>
      </c>
      <c r="K800" s="1">
        <v>276613</v>
      </c>
      <c r="L800" s="1">
        <v>1659678</v>
      </c>
      <c r="M800">
        <v>0</v>
      </c>
      <c r="N800" s="10">
        <v>0</v>
      </c>
      <c r="O800" s="1">
        <f>Table1[[#This Row],[Total Sales NGN]]-(Table1[[#This Row],[Total Sales NGN]]*Table1[[#This Row],[Discount %2]])</f>
        <v>1659678</v>
      </c>
      <c r="P800" t="s">
        <v>26</v>
      </c>
      <c r="Q800">
        <v>5</v>
      </c>
      <c r="R800" t="s">
        <v>35</v>
      </c>
      <c r="S800">
        <v>199</v>
      </c>
      <c r="T800" s="1">
        <v>744194</v>
      </c>
    </row>
    <row r="801" spans="1:20" x14ac:dyDescent="0.3">
      <c r="A801" t="s">
        <v>1976</v>
      </c>
      <c r="B801" s="9">
        <v>45441</v>
      </c>
      <c r="C801" t="s">
        <v>19</v>
      </c>
      <c r="D801" t="s">
        <v>20</v>
      </c>
      <c r="E801" t="s">
        <v>53</v>
      </c>
      <c r="F801" t="s">
        <v>1977</v>
      </c>
      <c r="G801" t="s">
        <v>1978</v>
      </c>
      <c r="H801" t="s">
        <v>32</v>
      </c>
      <c r="I801" t="s">
        <v>141</v>
      </c>
      <c r="J801">
        <v>3</v>
      </c>
      <c r="K801" s="1">
        <v>1727</v>
      </c>
      <c r="L801" s="1">
        <v>5181</v>
      </c>
      <c r="M801">
        <v>20</v>
      </c>
      <c r="N801" s="10">
        <v>0.2</v>
      </c>
      <c r="O801" s="1">
        <f>Table1[[#This Row],[Total Sales NGN]]-(Table1[[#This Row],[Total Sales NGN]]*Table1[[#This Row],[Discount %2]])</f>
        <v>4144.8</v>
      </c>
      <c r="P801" t="s">
        <v>26</v>
      </c>
      <c r="Q801" t="s">
        <v>27</v>
      </c>
      <c r="R801" t="s">
        <v>35</v>
      </c>
      <c r="S801">
        <v>32</v>
      </c>
      <c r="T801" s="1">
        <v>394393</v>
      </c>
    </row>
    <row r="802" spans="1:20" x14ac:dyDescent="0.3">
      <c r="A802" t="s">
        <v>1979</v>
      </c>
      <c r="B802" s="9">
        <v>45374</v>
      </c>
      <c r="C802" t="s">
        <v>19</v>
      </c>
      <c r="D802" t="s">
        <v>20</v>
      </c>
      <c r="E802" t="s">
        <v>53</v>
      </c>
      <c r="F802" t="s">
        <v>1980</v>
      </c>
      <c r="G802" t="s">
        <v>1981</v>
      </c>
      <c r="H802" t="s">
        <v>24</v>
      </c>
      <c r="I802" t="s">
        <v>152</v>
      </c>
      <c r="J802">
        <v>1</v>
      </c>
      <c r="K802" s="1">
        <v>235682</v>
      </c>
      <c r="L802" s="1">
        <v>235682</v>
      </c>
      <c r="M802">
        <v>10</v>
      </c>
      <c r="N802" s="10">
        <v>0.1</v>
      </c>
      <c r="O802" s="1">
        <f>Table1[[#This Row],[Total Sales NGN]]-(Table1[[#This Row],[Total Sales NGN]]*Table1[[#This Row],[Discount %2]])</f>
        <v>212113.8</v>
      </c>
      <c r="P802" t="s">
        <v>47</v>
      </c>
      <c r="Q802">
        <v>5</v>
      </c>
      <c r="R802" t="s">
        <v>28</v>
      </c>
      <c r="S802">
        <v>159</v>
      </c>
      <c r="T802" s="1">
        <v>394393</v>
      </c>
    </row>
    <row r="803" spans="1:20" x14ac:dyDescent="0.3">
      <c r="A803" t="s">
        <v>1982</v>
      </c>
      <c r="B803" s="9">
        <v>45236</v>
      </c>
      <c r="C803" t="s">
        <v>19</v>
      </c>
      <c r="D803" t="s">
        <v>20</v>
      </c>
      <c r="E803" t="s">
        <v>37</v>
      </c>
      <c r="F803" t="s">
        <v>415</v>
      </c>
      <c r="G803" t="s">
        <v>1983</v>
      </c>
      <c r="H803" t="s">
        <v>45</v>
      </c>
      <c r="I803" t="s">
        <v>130</v>
      </c>
      <c r="J803">
        <v>19</v>
      </c>
      <c r="K803" s="1">
        <v>26718</v>
      </c>
      <c r="L803" s="1">
        <v>507642</v>
      </c>
      <c r="M803">
        <v>0</v>
      </c>
      <c r="N803" s="10">
        <v>0</v>
      </c>
      <c r="O803" s="1">
        <f>Table1[[#This Row],[Total Sales NGN]]-(Table1[[#This Row],[Total Sales NGN]]*Table1[[#This Row],[Discount %2]])</f>
        <v>507642</v>
      </c>
      <c r="P803" t="s">
        <v>27</v>
      </c>
      <c r="Q803">
        <v>2</v>
      </c>
      <c r="R803" t="s">
        <v>35</v>
      </c>
      <c r="S803">
        <v>8</v>
      </c>
      <c r="T803" s="1">
        <v>394393</v>
      </c>
    </row>
    <row r="804" spans="1:20" x14ac:dyDescent="0.3">
      <c r="A804" t="s">
        <v>1984</v>
      </c>
      <c r="B804" s="9">
        <v>45450</v>
      </c>
      <c r="C804" t="s">
        <v>19</v>
      </c>
      <c r="D804" t="s">
        <v>20</v>
      </c>
      <c r="E804" t="s">
        <v>21</v>
      </c>
      <c r="F804" t="s">
        <v>94</v>
      </c>
      <c r="G804" t="s">
        <v>1985</v>
      </c>
      <c r="H804" t="s">
        <v>45</v>
      </c>
      <c r="I804" t="s">
        <v>74</v>
      </c>
      <c r="J804">
        <v>3</v>
      </c>
      <c r="K804" s="1">
        <v>38413</v>
      </c>
      <c r="L804" s="1">
        <v>115239</v>
      </c>
      <c r="M804">
        <v>0</v>
      </c>
      <c r="N804" s="10">
        <v>0</v>
      </c>
      <c r="O804" s="1">
        <f>Table1[[#This Row],[Total Sales NGN]]-(Table1[[#This Row],[Total Sales NGN]]*Table1[[#This Row],[Discount %2]])</f>
        <v>115239</v>
      </c>
      <c r="P804" t="s">
        <v>47</v>
      </c>
      <c r="Q804" t="s">
        <v>27</v>
      </c>
      <c r="R804" t="s">
        <v>35</v>
      </c>
      <c r="S804">
        <v>151</v>
      </c>
      <c r="T804" s="1">
        <v>1470487</v>
      </c>
    </row>
    <row r="805" spans="1:20" x14ac:dyDescent="0.3">
      <c r="A805" t="s">
        <v>1986</v>
      </c>
      <c r="B805" s="9">
        <v>44994</v>
      </c>
      <c r="C805" t="s">
        <v>19</v>
      </c>
      <c r="D805" t="s">
        <v>20</v>
      </c>
      <c r="E805" t="s">
        <v>37</v>
      </c>
      <c r="F805" t="s">
        <v>1987</v>
      </c>
      <c r="G805" t="s">
        <v>1988</v>
      </c>
      <c r="H805" t="s">
        <v>65</v>
      </c>
      <c r="I805" t="s">
        <v>289</v>
      </c>
      <c r="J805">
        <v>7</v>
      </c>
      <c r="K805" s="1">
        <v>150052</v>
      </c>
      <c r="L805" s="1">
        <v>1050364</v>
      </c>
      <c r="M805" t="s">
        <v>27</v>
      </c>
      <c r="N805" s="10">
        <v>0</v>
      </c>
      <c r="O805" s="1">
        <f>Table1[[#This Row],[Total Sales NGN]]-(Table1[[#This Row],[Total Sales NGN]]*Table1[[#This Row],[Discount %2]])</f>
        <v>1050364</v>
      </c>
      <c r="P805" t="s">
        <v>57</v>
      </c>
      <c r="Q805">
        <v>3</v>
      </c>
      <c r="R805" t="s">
        <v>35</v>
      </c>
      <c r="S805">
        <v>91</v>
      </c>
      <c r="T805" s="1">
        <v>313112</v>
      </c>
    </row>
    <row r="806" spans="1:20" x14ac:dyDescent="0.3">
      <c r="A806" t="s">
        <v>1989</v>
      </c>
      <c r="B806" s="9">
        <v>45309</v>
      </c>
      <c r="C806" t="s">
        <v>19</v>
      </c>
      <c r="D806" t="s">
        <v>20</v>
      </c>
      <c r="E806" t="s">
        <v>21</v>
      </c>
      <c r="F806" t="s">
        <v>1552</v>
      </c>
      <c r="G806" t="s">
        <v>1990</v>
      </c>
      <c r="H806" t="s">
        <v>40</v>
      </c>
      <c r="I806" t="s">
        <v>41</v>
      </c>
      <c r="J806">
        <v>3</v>
      </c>
      <c r="K806" s="1">
        <v>961</v>
      </c>
      <c r="L806" s="1">
        <v>2883</v>
      </c>
      <c r="M806">
        <v>0</v>
      </c>
      <c r="N806" s="10">
        <v>0</v>
      </c>
      <c r="O806" s="1">
        <f>Table1[[#This Row],[Total Sales NGN]]-(Table1[[#This Row],[Total Sales NGN]]*Table1[[#This Row],[Discount %2]])</f>
        <v>2883</v>
      </c>
      <c r="P806" t="s">
        <v>34</v>
      </c>
      <c r="Q806" t="s">
        <v>27</v>
      </c>
      <c r="R806" t="s">
        <v>35</v>
      </c>
      <c r="S806">
        <v>149</v>
      </c>
      <c r="T806" s="1">
        <v>313112</v>
      </c>
    </row>
    <row r="807" spans="1:20" x14ac:dyDescent="0.3">
      <c r="A807" t="s">
        <v>1991</v>
      </c>
      <c r="B807" s="9">
        <v>45137</v>
      </c>
      <c r="C807" t="s">
        <v>19</v>
      </c>
      <c r="D807" t="s">
        <v>20</v>
      </c>
      <c r="E807" t="s">
        <v>53</v>
      </c>
      <c r="F807" t="s">
        <v>1992</v>
      </c>
      <c r="G807" t="s">
        <v>1993</v>
      </c>
      <c r="H807" t="s">
        <v>40</v>
      </c>
      <c r="I807" t="s">
        <v>41</v>
      </c>
      <c r="J807">
        <v>10</v>
      </c>
      <c r="K807" s="1">
        <v>13973</v>
      </c>
      <c r="L807" s="1">
        <v>139730</v>
      </c>
      <c r="M807">
        <v>15</v>
      </c>
      <c r="N807" s="10">
        <v>0.15</v>
      </c>
      <c r="O807" s="1">
        <f>Table1[[#This Row],[Total Sales NGN]]-(Table1[[#This Row],[Total Sales NGN]]*Table1[[#This Row],[Discount %2]])</f>
        <v>118770.5</v>
      </c>
      <c r="P807" t="s">
        <v>57</v>
      </c>
      <c r="Q807">
        <v>1</v>
      </c>
      <c r="R807" t="s">
        <v>35</v>
      </c>
      <c r="S807">
        <v>103</v>
      </c>
      <c r="T807" s="1">
        <v>458369</v>
      </c>
    </row>
    <row r="808" spans="1:20" x14ac:dyDescent="0.3">
      <c r="A808" t="s">
        <v>1994</v>
      </c>
      <c r="B808" s="9">
        <v>45475</v>
      </c>
      <c r="C808" t="s">
        <v>19</v>
      </c>
      <c r="D808" t="s">
        <v>20</v>
      </c>
      <c r="E808" t="s">
        <v>21</v>
      </c>
      <c r="F808" t="s">
        <v>235</v>
      </c>
      <c r="G808" t="s">
        <v>1995</v>
      </c>
      <c r="H808" t="s">
        <v>40</v>
      </c>
      <c r="I808" t="s">
        <v>41</v>
      </c>
      <c r="J808">
        <v>2</v>
      </c>
      <c r="K808" s="1">
        <v>1793</v>
      </c>
      <c r="L808" s="1">
        <v>3586</v>
      </c>
      <c r="M808">
        <v>5</v>
      </c>
      <c r="N808" s="10">
        <v>0.05</v>
      </c>
      <c r="O808" s="1">
        <f>Table1[[#This Row],[Total Sales NGN]]-(Table1[[#This Row],[Total Sales NGN]]*Table1[[#This Row],[Discount %2]])</f>
        <v>3406.7</v>
      </c>
      <c r="P808" t="s">
        <v>57</v>
      </c>
      <c r="Q808" t="s">
        <v>27</v>
      </c>
      <c r="R808" t="s">
        <v>28</v>
      </c>
      <c r="S808">
        <v>38</v>
      </c>
      <c r="T808" s="1">
        <v>744194</v>
      </c>
    </row>
    <row r="809" spans="1:20" x14ac:dyDescent="0.3">
      <c r="A809" t="s">
        <v>1996</v>
      </c>
      <c r="B809" s="9">
        <v>45081</v>
      </c>
      <c r="C809" t="s">
        <v>19</v>
      </c>
      <c r="D809" t="s">
        <v>20</v>
      </c>
      <c r="E809" t="s">
        <v>21</v>
      </c>
      <c r="F809" t="s">
        <v>1157</v>
      </c>
      <c r="G809" t="s">
        <v>27</v>
      </c>
      <c r="H809" t="s">
        <v>32</v>
      </c>
      <c r="I809" t="s">
        <v>113</v>
      </c>
      <c r="J809">
        <v>3</v>
      </c>
      <c r="K809" s="1">
        <v>24022</v>
      </c>
      <c r="L809" s="1">
        <v>72066</v>
      </c>
      <c r="M809">
        <v>0</v>
      </c>
      <c r="N809" s="10">
        <v>0</v>
      </c>
      <c r="O809" s="1">
        <f>Table1[[#This Row],[Total Sales NGN]]-(Table1[[#This Row],[Total Sales NGN]]*Table1[[#This Row],[Discount %2]])</f>
        <v>72066</v>
      </c>
      <c r="P809" t="s">
        <v>34</v>
      </c>
      <c r="Q809">
        <v>3</v>
      </c>
      <c r="R809" t="s">
        <v>35</v>
      </c>
      <c r="S809">
        <v>138</v>
      </c>
      <c r="T809" s="1">
        <v>744194</v>
      </c>
    </row>
    <row r="810" spans="1:20" x14ac:dyDescent="0.3">
      <c r="A810" t="s">
        <v>1997</v>
      </c>
      <c r="B810" s="9">
        <v>45654</v>
      </c>
      <c r="C810" t="s">
        <v>19</v>
      </c>
      <c r="D810" t="s">
        <v>20</v>
      </c>
      <c r="E810" t="s">
        <v>53</v>
      </c>
      <c r="F810" t="s">
        <v>1349</v>
      </c>
      <c r="G810" t="s">
        <v>1998</v>
      </c>
      <c r="H810" t="s">
        <v>45</v>
      </c>
      <c r="I810" t="s">
        <v>130</v>
      </c>
      <c r="J810">
        <v>12</v>
      </c>
      <c r="K810" s="1">
        <v>29922</v>
      </c>
      <c r="L810" s="1">
        <v>359064</v>
      </c>
      <c r="M810" t="s">
        <v>27</v>
      </c>
      <c r="N810" s="10">
        <v>0</v>
      </c>
      <c r="O810" s="1">
        <f>Table1[[#This Row],[Total Sales NGN]]-(Table1[[#This Row],[Total Sales NGN]]*Table1[[#This Row],[Discount %2]])</f>
        <v>359064</v>
      </c>
      <c r="P810" t="s">
        <v>26</v>
      </c>
      <c r="Q810">
        <v>2</v>
      </c>
      <c r="R810" t="s">
        <v>35</v>
      </c>
      <c r="S810">
        <v>172</v>
      </c>
      <c r="T810" s="1">
        <v>1470487</v>
      </c>
    </row>
    <row r="811" spans="1:20" x14ac:dyDescent="0.3">
      <c r="A811" t="s">
        <v>1999</v>
      </c>
      <c r="B811" s="9">
        <v>45560</v>
      </c>
      <c r="C811" t="s">
        <v>19</v>
      </c>
      <c r="D811" t="s">
        <v>20</v>
      </c>
      <c r="E811" t="s">
        <v>21</v>
      </c>
      <c r="F811" t="s">
        <v>2000</v>
      </c>
      <c r="G811" t="s">
        <v>2001</v>
      </c>
      <c r="H811" t="s">
        <v>40</v>
      </c>
      <c r="I811" t="s">
        <v>137</v>
      </c>
      <c r="J811">
        <v>16</v>
      </c>
      <c r="K811" s="1">
        <v>8187</v>
      </c>
      <c r="L811" s="1">
        <v>130992</v>
      </c>
      <c r="M811">
        <v>15</v>
      </c>
      <c r="N811" s="10">
        <v>0.15</v>
      </c>
      <c r="O811" s="1">
        <f>Table1[[#This Row],[Total Sales NGN]]-(Table1[[#This Row],[Total Sales NGN]]*Table1[[#This Row],[Discount %2]])</f>
        <v>111343.2</v>
      </c>
      <c r="P811" t="s">
        <v>27</v>
      </c>
      <c r="Q811">
        <v>1</v>
      </c>
      <c r="R811" t="s">
        <v>35</v>
      </c>
      <c r="S811">
        <v>117</v>
      </c>
      <c r="T811" s="1">
        <v>458369</v>
      </c>
    </row>
    <row r="812" spans="1:20" x14ac:dyDescent="0.3">
      <c r="A812" t="s">
        <v>2002</v>
      </c>
      <c r="B812" s="9">
        <v>45125</v>
      </c>
      <c r="C812" t="s">
        <v>19</v>
      </c>
      <c r="D812" t="s">
        <v>20</v>
      </c>
      <c r="E812" t="s">
        <v>37</v>
      </c>
      <c r="F812" t="s">
        <v>87</v>
      </c>
      <c r="G812" t="s">
        <v>2003</v>
      </c>
      <c r="H812" t="s">
        <v>40</v>
      </c>
      <c r="I812" t="s">
        <v>106</v>
      </c>
      <c r="J812">
        <v>15</v>
      </c>
      <c r="K812" s="1">
        <v>10608</v>
      </c>
      <c r="L812" s="1">
        <v>159120</v>
      </c>
      <c r="M812">
        <v>10</v>
      </c>
      <c r="N812" s="10">
        <v>0.1</v>
      </c>
      <c r="O812" s="1">
        <f>Table1[[#This Row],[Total Sales NGN]]-(Table1[[#This Row],[Total Sales NGN]]*Table1[[#This Row],[Discount %2]])</f>
        <v>143208</v>
      </c>
      <c r="P812" t="s">
        <v>27</v>
      </c>
      <c r="Q812">
        <v>1</v>
      </c>
      <c r="R812" t="s">
        <v>35</v>
      </c>
      <c r="S812">
        <v>171</v>
      </c>
      <c r="T812" s="1">
        <v>1470487</v>
      </c>
    </row>
    <row r="813" spans="1:20" x14ac:dyDescent="0.3">
      <c r="A813" t="s">
        <v>2004</v>
      </c>
      <c r="B813" s="9">
        <v>45358</v>
      </c>
      <c r="C813" t="s">
        <v>19</v>
      </c>
      <c r="D813" t="s">
        <v>20</v>
      </c>
      <c r="E813" t="s">
        <v>21</v>
      </c>
      <c r="F813" t="s">
        <v>1113</v>
      </c>
      <c r="G813" t="s">
        <v>2005</v>
      </c>
      <c r="H813" t="s">
        <v>45</v>
      </c>
      <c r="I813" t="s">
        <v>46</v>
      </c>
      <c r="J813">
        <v>6</v>
      </c>
      <c r="K813" s="1">
        <v>37087</v>
      </c>
      <c r="L813" s="1">
        <v>222522</v>
      </c>
      <c r="M813">
        <v>10</v>
      </c>
      <c r="N813" s="10">
        <v>0.1</v>
      </c>
      <c r="O813" s="1">
        <f>Table1[[#This Row],[Total Sales NGN]]-(Table1[[#This Row],[Total Sales NGN]]*Table1[[#This Row],[Discount %2]])</f>
        <v>200269.8</v>
      </c>
      <c r="P813" t="s">
        <v>26</v>
      </c>
      <c r="Q813" t="s">
        <v>27</v>
      </c>
      <c r="R813" t="s">
        <v>35</v>
      </c>
      <c r="S813">
        <v>198</v>
      </c>
      <c r="T813" s="1">
        <v>458369</v>
      </c>
    </row>
    <row r="814" spans="1:20" x14ac:dyDescent="0.3">
      <c r="A814" t="s">
        <v>2006</v>
      </c>
      <c r="B814" s="9">
        <v>45474</v>
      </c>
      <c r="C814" t="s">
        <v>19</v>
      </c>
      <c r="D814" t="s">
        <v>20</v>
      </c>
      <c r="E814" t="s">
        <v>53</v>
      </c>
      <c r="F814" t="s">
        <v>2007</v>
      </c>
      <c r="G814" t="s">
        <v>2008</v>
      </c>
      <c r="H814" t="s">
        <v>65</v>
      </c>
      <c r="I814" t="s">
        <v>478</v>
      </c>
      <c r="J814">
        <v>18</v>
      </c>
      <c r="K814" s="1">
        <v>156799</v>
      </c>
      <c r="L814" s="1">
        <v>2822382</v>
      </c>
      <c r="M814">
        <v>5</v>
      </c>
      <c r="N814" s="10">
        <v>0.05</v>
      </c>
      <c r="O814" s="1">
        <f>Table1[[#This Row],[Total Sales NGN]]-(Table1[[#This Row],[Total Sales NGN]]*Table1[[#This Row],[Discount %2]])</f>
        <v>2681262.9</v>
      </c>
      <c r="P814" t="s">
        <v>57</v>
      </c>
      <c r="Q814">
        <v>3</v>
      </c>
      <c r="R814" t="s">
        <v>35</v>
      </c>
      <c r="S814">
        <v>133</v>
      </c>
      <c r="T814" s="1">
        <v>313112</v>
      </c>
    </row>
    <row r="815" spans="1:20" x14ac:dyDescent="0.3">
      <c r="A815" t="s">
        <v>2009</v>
      </c>
      <c r="B815" s="9">
        <v>45449</v>
      </c>
      <c r="C815" t="s">
        <v>19</v>
      </c>
      <c r="D815" t="s">
        <v>20</v>
      </c>
      <c r="E815" t="s">
        <v>37</v>
      </c>
      <c r="F815" t="s">
        <v>2010</v>
      </c>
      <c r="G815" t="s">
        <v>2011</v>
      </c>
      <c r="H815" t="s">
        <v>65</v>
      </c>
      <c r="I815" t="s">
        <v>78</v>
      </c>
      <c r="J815">
        <v>2</v>
      </c>
      <c r="K815" s="1">
        <v>19252</v>
      </c>
      <c r="L815" s="1">
        <v>38504</v>
      </c>
      <c r="M815">
        <v>0</v>
      </c>
      <c r="N815" s="10">
        <v>0</v>
      </c>
      <c r="O815" s="1">
        <f>Table1[[#This Row],[Total Sales NGN]]-(Table1[[#This Row],[Total Sales NGN]]*Table1[[#This Row],[Discount %2]])</f>
        <v>38504</v>
      </c>
      <c r="P815" t="s">
        <v>47</v>
      </c>
      <c r="Q815">
        <v>2</v>
      </c>
      <c r="R815" t="s">
        <v>28</v>
      </c>
      <c r="S815">
        <v>82</v>
      </c>
      <c r="T815" s="1">
        <v>313112</v>
      </c>
    </row>
    <row r="816" spans="1:20" x14ac:dyDescent="0.3">
      <c r="A816" t="s">
        <v>2012</v>
      </c>
      <c r="B816" s="9">
        <v>45363</v>
      </c>
      <c r="C816" t="s">
        <v>19</v>
      </c>
      <c r="D816" t="s">
        <v>20</v>
      </c>
      <c r="E816" t="s">
        <v>21</v>
      </c>
      <c r="F816" t="s">
        <v>700</v>
      </c>
      <c r="G816" t="s">
        <v>2013</v>
      </c>
      <c r="H816" t="s">
        <v>24</v>
      </c>
      <c r="I816" t="s">
        <v>56</v>
      </c>
      <c r="J816">
        <v>8</v>
      </c>
      <c r="K816" s="1">
        <v>315115</v>
      </c>
      <c r="L816" s="1">
        <v>2520920</v>
      </c>
      <c r="M816">
        <v>5</v>
      </c>
      <c r="N816" s="10">
        <v>0.05</v>
      </c>
      <c r="O816" s="1">
        <f>Table1[[#This Row],[Total Sales NGN]]-(Table1[[#This Row],[Total Sales NGN]]*Table1[[#This Row],[Discount %2]])</f>
        <v>2394874</v>
      </c>
      <c r="P816" t="s">
        <v>57</v>
      </c>
      <c r="Q816">
        <v>3</v>
      </c>
      <c r="R816" t="s">
        <v>35</v>
      </c>
      <c r="S816">
        <v>125</v>
      </c>
      <c r="T816" s="1">
        <v>744194</v>
      </c>
    </row>
    <row r="817" spans="1:20" x14ac:dyDescent="0.3">
      <c r="A817" t="s">
        <v>2014</v>
      </c>
      <c r="B817" s="9">
        <v>45324</v>
      </c>
      <c r="C817" t="s">
        <v>19</v>
      </c>
      <c r="D817" t="s">
        <v>20</v>
      </c>
      <c r="E817" t="s">
        <v>37</v>
      </c>
      <c r="F817" t="s">
        <v>967</v>
      </c>
      <c r="G817" t="s">
        <v>2015</v>
      </c>
      <c r="H817" t="s">
        <v>65</v>
      </c>
      <c r="I817" t="s">
        <v>382</v>
      </c>
      <c r="J817">
        <v>6</v>
      </c>
      <c r="K817" s="1">
        <v>49966</v>
      </c>
      <c r="L817" s="1">
        <v>299796</v>
      </c>
      <c r="M817">
        <v>0</v>
      </c>
      <c r="N817" s="10">
        <v>0</v>
      </c>
      <c r="O817" s="1">
        <f>Table1[[#This Row],[Total Sales NGN]]-(Table1[[#This Row],[Total Sales NGN]]*Table1[[#This Row],[Discount %2]])</f>
        <v>299796</v>
      </c>
      <c r="P817" t="s">
        <v>26</v>
      </c>
      <c r="Q817">
        <v>3</v>
      </c>
      <c r="R817" t="s">
        <v>35</v>
      </c>
      <c r="S817">
        <v>97</v>
      </c>
      <c r="T817" s="1">
        <v>394393</v>
      </c>
    </row>
    <row r="818" spans="1:20" x14ac:dyDescent="0.3">
      <c r="A818" t="s">
        <v>2016</v>
      </c>
      <c r="B818" s="9">
        <v>45365</v>
      </c>
      <c r="C818" t="s">
        <v>19</v>
      </c>
      <c r="D818" t="s">
        <v>20</v>
      </c>
      <c r="E818" t="s">
        <v>21</v>
      </c>
      <c r="F818" t="s">
        <v>1441</v>
      </c>
      <c r="G818" t="s">
        <v>2017</v>
      </c>
      <c r="H818" t="s">
        <v>24</v>
      </c>
      <c r="I818" t="s">
        <v>92</v>
      </c>
      <c r="J818">
        <v>9</v>
      </c>
      <c r="K818" s="1">
        <v>52015</v>
      </c>
      <c r="L818" s="1">
        <v>468135</v>
      </c>
      <c r="M818">
        <v>10</v>
      </c>
      <c r="N818" s="10">
        <v>0.1</v>
      </c>
      <c r="O818" s="1">
        <f>Table1[[#This Row],[Total Sales NGN]]-(Table1[[#This Row],[Total Sales NGN]]*Table1[[#This Row],[Discount %2]])</f>
        <v>421321.5</v>
      </c>
      <c r="P818" t="s">
        <v>34</v>
      </c>
      <c r="Q818" t="s">
        <v>27</v>
      </c>
      <c r="R818" t="s">
        <v>28</v>
      </c>
      <c r="S818">
        <v>145</v>
      </c>
      <c r="T818" s="1">
        <v>394393</v>
      </c>
    </row>
    <row r="819" spans="1:20" x14ac:dyDescent="0.3">
      <c r="A819" t="s">
        <v>2018</v>
      </c>
      <c r="B819" s="9">
        <v>45020</v>
      </c>
      <c r="C819" t="s">
        <v>19</v>
      </c>
      <c r="D819" t="s">
        <v>20</v>
      </c>
      <c r="E819" t="s">
        <v>21</v>
      </c>
      <c r="F819" t="s">
        <v>476</v>
      </c>
      <c r="G819" t="s">
        <v>2019</v>
      </c>
      <c r="H819" t="s">
        <v>32</v>
      </c>
      <c r="I819" t="s">
        <v>117</v>
      </c>
      <c r="J819">
        <v>2</v>
      </c>
      <c r="K819" s="1">
        <v>12859</v>
      </c>
      <c r="L819" s="1">
        <v>25718</v>
      </c>
      <c r="M819">
        <v>0</v>
      </c>
      <c r="N819" s="10">
        <v>0</v>
      </c>
      <c r="O819" s="1">
        <f>Table1[[#This Row],[Total Sales NGN]]-(Table1[[#This Row],[Total Sales NGN]]*Table1[[#This Row],[Discount %2]])</f>
        <v>25718</v>
      </c>
      <c r="P819" t="s">
        <v>57</v>
      </c>
      <c r="Q819">
        <v>2</v>
      </c>
      <c r="R819" t="s">
        <v>28</v>
      </c>
      <c r="S819">
        <v>36</v>
      </c>
      <c r="T819" s="1">
        <v>394393</v>
      </c>
    </row>
    <row r="820" spans="1:20" x14ac:dyDescent="0.3">
      <c r="A820" t="s">
        <v>2020</v>
      </c>
      <c r="B820" s="9">
        <v>45296</v>
      </c>
      <c r="C820" t="s">
        <v>19</v>
      </c>
      <c r="D820" t="s">
        <v>20</v>
      </c>
      <c r="E820" t="s">
        <v>21</v>
      </c>
      <c r="F820" t="s">
        <v>2021</v>
      </c>
      <c r="G820" t="s">
        <v>27</v>
      </c>
      <c r="H820" t="s">
        <v>24</v>
      </c>
      <c r="I820" t="s">
        <v>161</v>
      </c>
      <c r="J820">
        <v>6</v>
      </c>
      <c r="K820" s="1">
        <v>190076</v>
      </c>
      <c r="L820" s="1">
        <v>1140456</v>
      </c>
      <c r="M820">
        <v>20</v>
      </c>
      <c r="N820" s="10">
        <v>0.2</v>
      </c>
      <c r="O820" s="1">
        <f>Table1[[#This Row],[Total Sales NGN]]-(Table1[[#This Row],[Total Sales NGN]]*Table1[[#This Row],[Discount %2]])</f>
        <v>912364.8</v>
      </c>
      <c r="P820" t="s">
        <v>57</v>
      </c>
      <c r="Q820">
        <v>5</v>
      </c>
      <c r="R820" t="s">
        <v>35</v>
      </c>
      <c r="S820">
        <v>30</v>
      </c>
      <c r="T820" s="1">
        <v>458369</v>
      </c>
    </row>
    <row r="821" spans="1:20" x14ac:dyDescent="0.3">
      <c r="A821" t="s">
        <v>2022</v>
      </c>
      <c r="B821" s="9">
        <v>45209</v>
      </c>
      <c r="C821" t="s">
        <v>19</v>
      </c>
      <c r="D821" t="s">
        <v>20</v>
      </c>
      <c r="E821" t="s">
        <v>21</v>
      </c>
      <c r="F821" t="s">
        <v>1184</v>
      </c>
      <c r="G821" t="s">
        <v>2023</v>
      </c>
      <c r="H821" t="s">
        <v>45</v>
      </c>
      <c r="I821" t="s">
        <v>211</v>
      </c>
      <c r="J821">
        <v>18</v>
      </c>
      <c r="K821" s="1">
        <v>10785</v>
      </c>
      <c r="L821" s="1">
        <v>194130</v>
      </c>
      <c r="M821">
        <v>5</v>
      </c>
      <c r="N821" s="10">
        <v>0.05</v>
      </c>
      <c r="O821" s="1">
        <f>Table1[[#This Row],[Total Sales NGN]]-(Table1[[#This Row],[Total Sales NGN]]*Table1[[#This Row],[Discount %2]])</f>
        <v>184423.5</v>
      </c>
      <c r="P821" t="s">
        <v>27</v>
      </c>
      <c r="Q821">
        <v>2</v>
      </c>
      <c r="R821" t="s">
        <v>27</v>
      </c>
      <c r="S821">
        <v>155</v>
      </c>
      <c r="T821" s="1">
        <v>313112</v>
      </c>
    </row>
    <row r="822" spans="1:20" x14ac:dyDescent="0.3">
      <c r="A822" t="s">
        <v>2024</v>
      </c>
      <c r="B822" s="9">
        <v>45628</v>
      </c>
      <c r="C822" t="s">
        <v>19</v>
      </c>
      <c r="D822" t="s">
        <v>20</v>
      </c>
      <c r="E822" t="s">
        <v>53</v>
      </c>
      <c r="F822" t="s">
        <v>259</v>
      </c>
      <c r="G822" t="s">
        <v>2025</v>
      </c>
      <c r="H822" t="s">
        <v>32</v>
      </c>
      <c r="I822" t="s">
        <v>95</v>
      </c>
      <c r="J822">
        <v>9</v>
      </c>
      <c r="K822" s="1">
        <v>21981</v>
      </c>
      <c r="L822" s="1">
        <v>197829</v>
      </c>
      <c r="M822" t="s">
        <v>27</v>
      </c>
      <c r="N822" s="10">
        <v>0</v>
      </c>
      <c r="O822" s="1">
        <f>Table1[[#This Row],[Total Sales NGN]]-(Table1[[#This Row],[Total Sales NGN]]*Table1[[#This Row],[Discount %2]])</f>
        <v>197829</v>
      </c>
      <c r="P822" t="s">
        <v>57</v>
      </c>
      <c r="Q822">
        <v>3</v>
      </c>
      <c r="R822" t="s">
        <v>35</v>
      </c>
      <c r="S822">
        <v>134</v>
      </c>
      <c r="T822" s="1">
        <v>394393</v>
      </c>
    </row>
    <row r="823" spans="1:20" x14ac:dyDescent="0.3">
      <c r="A823" t="s">
        <v>2026</v>
      </c>
      <c r="B823" s="9">
        <v>45586</v>
      </c>
      <c r="C823" t="s">
        <v>19</v>
      </c>
      <c r="D823" t="s">
        <v>20</v>
      </c>
      <c r="E823" t="s">
        <v>21</v>
      </c>
      <c r="F823" t="s">
        <v>262</v>
      </c>
      <c r="G823" t="s">
        <v>2027</v>
      </c>
      <c r="H823" t="s">
        <v>65</v>
      </c>
      <c r="I823" t="s">
        <v>382</v>
      </c>
      <c r="J823">
        <v>10</v>
      </c>
      <c r="K823" s="1">
        <v>119900</v>
      </c>
      <c r="L823" s="1">
        <v>1199000</v>
      </c>
      <c r="M823">
        <v>20</v>
      </c>
      <c r="N823" s="10">
        <v>0.2</v>
      </c>
      <c r="O823" s="1">
        <f>Table1[[#This Row],[Total Sales NGN]]-(Table1[[#This Row],[Total Sales NGN]]*Table1[[#This Row],[Discount %2]])</f>
        <v>959200</v>
      </c>
      <c r="P823" t="s">
        <v>26</v>
      </c>
      <c r="Q823">
        <v>3</v>
      </c>
      <c r="R823" t="s">
        <v>35</v>
      </c>
      <c r="S823">
        <v>71</v>
      </c>
      <c r="T823" s="1">
        <v>394393</v>
      </c>
    </row>
    <row r="824" spans="1:20" x14ac:dyDescent="0.3">
      <c r="A824" t="s">
        <v>2028</v>
      </c>
      <c r="B824" s="9">
        <v>45314</v>
      </c>
      <c r="C824" t="s">
        <v>19</v>
      </c>
      <c r="D824" t="s">
        <v>20</v>
      </c>
      <c r="E824" t="s">
        <v>53</v>
      </c>
      <c r="F824" t="s">
        <v>1992</v>
      </c>
      <c r="G824" t="s">
        <v>2029</v>
      </c>
      <c r="H824" t="s">
        <v>45</v>
      </c>
      <c r="I824" t="s">
        <v>98</v>
      </c>
      <c r="J824">
        <v>10</v>
      </c>
      <c r="K824" s="1">
        <v>36009</v>
      </c>
      <c r="L824" s="1">
        <v>360090</v>
      </c>
      <c r="M824">
        <v>5</v>
      </c>
      <c r="N824" s="10">
        <v>0.05</v>
      </c>
      <c r="O824" s="1">
        <f>Table1[[#This Row],[Total Sales NGN]]-(Table1[[#This Row],[Total Sales NGN]]*Table1[[#This Row],[Discount %2]])</f>
        <v>342085.5</v>
      </c>
      <c r="P824" t="s">
        <v>26</v>
      </c>
      <c r="Q824">
        <v>4</v>
      </c>
      <c r="R824" t="s">
        <v>35</v>
      </c>
      <c r="S824">
        <v>27</v>
      </c>
      <c r="T824" s="1">
        <v>313112</v>
      </c>
    </row>
    <row r="825" spans="1:20" x14ac:dyDescent="0.3">
      <c r="A825" t="s">
        <v>2030</v>
      </c>
      <c r="B825" s="9">
        <v>45084</v>
      </c>
      <c r="C825" t="s">
        <v>19</v>
      </c>
      <c r="D825" t="s">
        <v>20</v>
      </c>
      <c r="E825" t="s">
        <v>21</v>
      </c>
      <c r="F825" t="s">
        <v>1229</v>
      </c>
      <c r="G825" t="s">
        <v>2031</v>
      </c>
      <c r="H825" t="s">
        <v>40</v>
      </c>
      <c r="I825" t="s">
        <v>123</v>
      </c>
      <c r="J825">
        <v>7</v>
      </c>
      <c r="K825" s="1">
        <v>2490</v>
      </c>
      <c r="L825" s="1">
        <v>17430</v>
      </c>
      <c r="M825">
        <v>5</v>
      </c>
      <c r="N825" s="10">
        <v>0.05</v>
      </c>
      <c r="O825" s="1">
        <f>Table1[[#This Row],[Total Sales NGN]]-(Table1[[#This Row],[Total Sales NGN]]*Table1[[#This Row],[Discount %2]])</f>
        <v>16558.5</v>
      </c>
      <c r="P825" t="s">
        <v>26</v>
      </c>
      <c r="Q825">
        <v>1</v>
      </c>
      <c r="R825" t="s">
        <v>28</v>
      </c>
      <c r="S825">
        <v>13</v>
      </c>
      <c r="T825" s="1">
        <v>744194</v>
      </c>
    </row>
    <row r="826" spans="1:20" x14ac:dyDescent="0.3">
      <c r="A826" t="s">
        <v>2032</v>
      </c>
      <c r="B826" s="9">
        <v>45015</v>
      </c>
      <c r="C826" t="s">
        <v>19</v>
      </c>
      <c r="D826" t="s">
        <v>20</v>
      </c>
      <c r="E826" t="s">
        <v>37</v>
      </c>
      <c r="F826" t="s">
        <v>359</v>
      </c>
      <c r="G826" t="s">
        <v>2033</v>
      </c>
      <c r="H826" t="s">
        <v>45</v>
      </c>
      <c r="I826" t="s">
        <v>211</v>
      </c>
      <c r="J826">
        <v>2</v>
      </c>
      <c r="K826" s="1">
        <v>8145</v>
      </c>
      <c r="L826" s="1">
        <v>16290</v>
      </c>
      <c r="M826" t="s">
        <v>27</v>
      </c>
      <c r="N826" s="10">
        <v>0</v>
      </c>
      <c r="O826" s="1">
        <f>Table1[[#This Row],[Total Sales NGN]]-(Table1[[#This Row],[Total Sales NGN]]*Table1[[#This Row],[Discount %2]])</f>
        <v>16290</v>
      </c>
      <c r="P826" t="s">
        <v>57</v>
      </c>
      <c r="Q826">
        <v>2</v>
      </c>
      <c r="R826" t="s">
        <v>35</v>
      </c>
      <c r="S826">
        <v>130</v>
      </c>
      <c r="T826" s="1">
        <v>744194</v>
      </c>
    </row>
    <row r="827" spans="1:20" x14ac:dyDescent="0.3">
      <c r="A827" t="s">
        <v>2034</v>
      </c>
      <c r="B827" s="9">
        <v>45067</v>
      </c>
      <c r="C827" t="s">
        <v>19</v>
      </c>
      <c r="D827" t="s">
        <v>20</v>
      </c>
      <c r="E827" t="s">
        <v>37</v>
      </c>
      <c r="F827" t="s">
        <v>198</v>
      </c>
      <c r="G827" t="s">
        <v>2035</v>
      </c>
      <c r="H827" t="s">
        <v>40</v>
      </c>
      <c r="I827" t="s">
        <v>51</v>
      </c>
      <c r="J827">
        <v>9</v>
      </c>
      <c r="K827" s="1">
        <v>14175</v>
      </c>
      <c r="L827" s="1">
        <v>127575</v>
      </c>
      <c r="M827">
        <v>0</v>
      </c>
      <c r="N827" s="10">
        <v>0</v>
      </c>
      <c r="O827" s="1">
        <f>Table1[[#This Row],[Total Sales NGN]]-(Table1[[#This Row],[Total Sales NGN]]*Table1[[#This Row],[Discount %2]])</f>
        <v>127575</v>
      </c>
      <c r="P827" t="s">
        <v>47</v>
      </c>
      <c r="Q827">
        <v>4</v>
      </c>
      <c r="R827" t="s">
        <v>35</v>
      </c>
      <c r="S827">
        <v>103</v>
      </c>
      <c r="T827" s="1">
        <v>1470487</v>
      </c>
    </row>
    <row r="828" spans="1:20" x14ac:dyDescent="0.3">
      <c r="A828" t="s">
        <v>2036</v>
      </c>
      <c r="B828" s="9">
        <v>45550</v>
      </c>
      <c r="C828" t="s">
        <v>19</v>
      </c>
      <c r="D828" t="s">
        <v>20</v>
      </c>
      <c r="E828" t="s">
        <v>37</v>
      </c>
      <c r="F828" t="s">
        <v>239</v>
      </c>
      <c r="G828" t="s">
        <v>27</v>
      </c>
      <c r="H828" t="s">
        <v>40</v>
      </c>
      <c r="I828" t="s">
        <v>137</v>
      </c>
      <c r="J828">
        <v>16</v>
      </c>
      <c r="K828" s="1">
        <v>11871</v>
      </c>
      <c r="L828" s="1">
        <v>189936</v>
      </c>
      <c r="M828">
        <v>20</v>
      </c>
      <c r="N828" s="10">
        <v>0.2</v>
      </c>
      <c r="O828" s="1">
        <f>Table1[[#This Row],[Total Sales NGN]]-(Table1[[#This Row],[Total Sales NGN]]*Table1[[#This Row],[Discount %2]])</f>
        <v>151948.79999999999</v>
      </c>
      <c r="P828" t="s">
        <v>47</v>
      </c>
      <c r="Q828">
        <v>0</v>
      </c>
      <c r="R828" t="s">
        <v>35</v>
      </c>
      <c r="S828">
        <v>55</v>
      </c>
      <c r="T828" s="1">
        <v>744194</v>
      </c>
    </row>
    <row r="829" spans="1:20" x14ac:dyDescent="0.3">
      <c r="A829" t="s">
        <v>2037</v>
      </c>
      <c r="B829" s="9">
        <v>45641</v>
      </c>
      <c r="C829" t="s">
        <v>19</v>
      </c>
      <c r="D829" t="s">
        <v>20</v>
      </c>
      <c r="E829" t="s">
        <v>37</v>
      </c>
      <c r="F829" t="s">
        <v>2038</v>
      </c>
      <c r="G829" t="s">
        <v>2039</v>
      </c>
      <c r="H829" t="s">
        <v>32</v>
      </c>
      <c r="I829" t="s">
        <v>113</v>
      </c>
      <c r="J829">
        <v>8</v>
      </c>
      <c r="K829" s="1">
        <v>15314</v>
      </c>
      <c r="L829" s="1">
        <v>122512</v>
      </c>
      <c r="M829">
        <v>0</v>
      </c>
      <c r="N829" s="10">
        <v>0</v>
      </c>
      <c r="O829" s="1">
        <f>Table1[[#This Row],[Total Sales NGN]]-(Table1[[#This Row],[Total Sales NGN]]*Table1[[#This Row],[Discount %2]])</f>
        <v>122512</v>
      </c>
      <c r="P829" t="s">
        <v>47</v>
      </c>
      <c r="Q829">
        <v>5</v>
      </c>
      <c r="R829" t="s">
        <v>28</v>
      </c>
      <c r="S829">
        <v>10</v>
      </c>
      <c r="T829" s="1">
        <v>1470487</v>
      </c>
    </row>
    <row r="830" spans="1:20" x14ac:dyDescent="0.3">
      <c r="A830" t="s">
        <v>2040</v>
      </c>
      <c r="B830" s="9">
        <v>44983</v>
      </c>
      <c r="C830" t="s">
        <v>19</v>
      </c>
      <c r="D830" t="s">
        <v>20</v>
      </c>
      <c r="E830" t="s">
        <v>37</v>
      </c>
      <c r="F830" t="s">
        <v>482</v>
      </c>
      <c r="G830" t="s">
        <v>2041</v>
      </c>
      <c r="H830" t="s">
        <v>32</v>
      </c>
      <c r="I830" t="s">
        <v>117</v>
      </c>
      <c r="J830">
        <v>20</v>
      </c>
      <c r="K830" s="1">
        <v>1847</v>
      </c>
      <c r="L830" s="1">
        <v>36940</v>
      </c>
      <c r="M830">
        <v>10</v>
      </c>
      <c r="N830" s="10">
        <v>0.1</v>
      </c>
      <c r="O830" s="1">
        <f>Table1[[#This Row],[Total Sales NGN]]-(Table1[[#This Row],[Total Sales NGN]]*Table1[[#This Row],[Discount %2]])</f>
        <v>33246</v>
      </c>
      <c r="P830" t="s">
        <v>27</v>
      </c>
      <c r="Q830">
        <v>2</v>
      </c>
      <c r="R830" t="s">
        <v>35</v>
      </c>
      <c r="S830">
        <v>56</v>
      </c>
      <c r="T830" s="1">
        <v>458369</v>
      </c>
    </row>
    <row r="831" spans="1:20" x14ac:dyDescent="0.3">
      <c r="A831" t="s">
        <v>2042</v>
      </c>
      <c r="B831" s="9">
        <v>45649</v>
      </c>
      <c r="C831" t="s">
        <v>19</v>
      </c>
      <c r="D831" t="s">
        <v>20</v>
      </c>
      <c r="E831" t="s">
        <v>37</v>
      </c>
      <c r="F831" t="s">
        <v>464</v>
      </c>
      <c r="G831" t="s">
        <v>2043</v>
      </c>
      <c r="H831" t="s">
        <v>32</v>
      </c>
      <c r="I831" t="s">
        <v>237</v>
      </c>
      <c r="J831">
        <v>10</v>
      </c>
      <c r="K831" s="1">
        <v>11368</v>
      </c>
      <c r="L831" s="1">
        <v>113680</v>
      </c>
      <c r="M831">
        <v>5</v>
      </c>
      <c r="N831" s="10">
        <v>0.05</v>
      </c>
      <c r="O831" s="1">
        <f>Table1[[#This Row],[Total Sales NGN]]-(Table1[[#This Row],[Total Sales NGN]]*Table1[[#This Row],[Discount %2]])</f>
        <v>107996</v>
      </c>
      <c r="P831" t="s">
        <v>57</v>
      </c>
      <c r="Q831">
        <v>5</v>
      </c>
      <c r="R831" t="s">
        <v>35</v>
      </c>
      <c r="S831">
        <v>170</v>
      </c>
      <c r="T831" s="1">
        <v>1470487</v>
      </c>
    </row>
    <row r="832" spans="1:20" x14ac:dyDescent="0.3">
      <c r="A832" t="s">
        <v>2044</v>
      </c>
      <c r="B832" s="9">
        <v>45308</v>
      </c>
      <c r="C832" t="s">
        <v>19</v>
      </c>
      <c r="D832" t="s">
        <v>20</v>
      </c>
      <c r="E832" t="s">
        <v>37</v>
      </c>
      <c r="F832" t="s">
        <v>1324</v>
      </c>
      <c r="G832" t="s">
        <v>27</v>
      </c>
      <c r="H832" t="s">
        <v>45</v>
      </c>
      <c r="I832" t="s">
        <v>74</v>
      </c>
      <c r="J832">
        <v>11</v>
      </c>
      <c r="K832" s="1">
        <v>26962</v>
      </c>
      <c r="L832" s="1">
        <v>296582</v>
      </c>
      <c r="M832">
        <v>0</v>
      </c>
      <c r="N832" s="10">
        <v>0</v>
      </c>
      <c r="O832" s="1">
        <f>Table1[[#This Row],[Total Sales NGN]]-(Table1[[#This Row],[Total Sales NGN]]*Table1[[#This Row],[Discount %2]])</f>
        <v>296582</v>
      </c>
      <c r="P832" t="s">
        <v>57</v>
      </c>
      <c r="Q832">
        <v>5</v>
      </c>
      <c r="R832" t="s">
        <v>28</v>
      </c>
      <c r="S832">
        <v>127</v>
      </c>
      <c r="T832" s="1">
        <v>313112</v>
      </c>
    </row>
    <row r="833" spans="1:20" x14ac:dyDescent="0.3">
      <c r="A833" t="s">
        <v>2045</v>
      </c>
      <c r="B833" s="9">
        <v>45289</v>
      </c>
      <c r="C833" t="s">
        <v>19</v>
      </c>
      <c r="D833" t="s">
        <v>20</v>
      </c>
      <c r="E833" t="s">
        <v>37</v>
      </c>
      <c r="F833" t="s">
        <v>2046</v>
      </c>
      <c r="G833" t="s">
        <v>2047</v>
      </c>
      <c r="H833" t="s">
        <v>24</v>
      </c>
      <c r="I833" t="s">
        <v>161</v>
      </c>
      <c r="J833">
        <v>18</v>
      </c>
      <c r="K833" s="1">
        <v>96270</v>
      </c>
      <c r="L833" s="1">
        <v>1732860</v>
      </c>
      <c r="M833">
        <v>0</v>
      </c>
      <c r="N833" s="10">
        <v>0</v>
      </c>
      <c r="O833" s="1">
        <f>Table1[[#This Row],[Total Sales NGN]]-(Table1[[#This Row],[Total Sales NGN]]*Table1[[#This Row],[Discount %2]])</f>
        <v>1732860</v>
      </c>
      <c r="P833" t="s">
        <v>26</v>
      </c>
      <c r="Q833">
        <v>3</v>
      </c>
      <c r="R833" t="s">
        <v>35</v>
      </c>
      <c r="S833">
        <v>97</v>
      </c>
      <c r="T833" s="1">
        <v>394393</v>
      </c>
    </row>
    <row r="834" spans="1:20" x14ac:dyDescent="0.3">
      <c r="A834" t="s">
        <v>2048</v>
      </c>
      <c r="B834" s="9">
        <v>45387</v>
      </c>
      <c r="C834" t="s">
        <v>19</v>
      </c>
      <c r="D834" t="s">
        <v>20</v>
      </c>
      <c r="E834" t="s">
        <v>21</v>
      </c>
      <c r="F834" t="s">
        <v>461</v>
      </c>
      <c r="G834" t="s">
        <v>2049</v>
      </c>
      <c r="H834" t="s">
        <v>45</v>
      </c>
      <c r="I834" t="s">
        <v>181</v>
      </c>
      <c r="J834">
        <v>17</v>
      </c>
      <c r="K834" s="1">
        <v>41649</v>
      </c>
      <c r="L834" s="1">
        <v>708033</v>
      </c>
      <c r="M834">
        <v>0</v>
      </c>
      <c r="N834" s="10">
        <v>0</v>
      </c>
      <c r="O834" s="1">
        <f>Table1[[#This Row],[Total Sales NGN]]-(Table1[[#This Row],[Total Sales NGN]]*Table1[[#This Row],[Discount %2]])</f>
        <v>708033</v>
      </c>
      <c r="P834" t="s">
        <v>47</v>
      </c>
      <c r="Q834" t="s">
        <v>27</v>
      </c>
      <c r="R834" t="s">
        <v>35</v>
      </c>
      <c r="S834">
        <v>158</v>
      </c>
      <c r="T834" s="1">
        <v>458369</v>
      </c>
    </row>
    <row r="835" spans="1:20" x14ac:dyDescent="0.3">
      <c r="A835" t="s">
        <v>2050</v>
      </c>
      <c r="B835" s="9">
        <v>45244</v>
      </c>
      <c r="C835" t="s">
        <v>19</v>
      </c>
      <c r="D835" t="s">
        <v>20</v>
      </c>
      <c r="E835" t="s">
        <v>21</v>
      </c>
      <c r="F835" t="s">
        <v>2051</v>
      </c>
      <c r="G835" t="s">
        <v>27</v>
      </c>
      <c r="H835" t="s">
        <v>32</v>
      </c>
      <c r="I835" t="s">
        <v>141</v>
      </c>
      <c r="J835">
        <v>5</v>
      </c>
      <c r="K835" s="1">
        <v>11828</v>
      </c>
      <c r="L835" s="1">
        <v>59140</v>
      </c>
      <c r="M835">
        <v>20</v>
      </c>
      <c r="N835" s="10">
        <v>0.2</v>
      </c>
      <c r="O835" s="1">
        <f>Table1[[#This Row],[Total Sales NGN]]-(Table1[[#This Row],[Total Sales NGN]]*Table1[[#This Row],[Discount %2]])</f>
        <v>47312</v>
      </c>
      <c r="P835" t="s">
        <v>47</v>
      </c>
      <c r="Q835">
        <v>3</v>
      </c>
      <c r="R835" t="s">
        <v>35</v>
      </c>
      <c r="S835">
        <v>53</v>
      </c>
      <c r="T835" s="1">
        <v>744194</v>
      </c>
    </row>
    <row r="836" spans="1:20" x14ac:dyDescent="0.3">
      <c r="A836" t="s">
        <v>2052</v>
      </c>
      <c r="B836" s="9">
        <v>45462</v>
      </c>
      <c r="C836" t="s">
        <v>19</v>
      </c>
      <c r="D836" t="s">
        <v>20</v>
      </c>
      <c r="E836" t="s">
        <v>37</v>
      </c>
      <c r="F836" t="s">
        <v>1083</v>
      </c>
      <c r="G836" t="s">
        <v>2053</v>
      </c>
      <c r="H836" t="s">
        <v>40</v>
      </c>
      <c r="I836" t="s">
        <v>137</v>
      </c>
      <c r="J836">
        <v>4</v>
      </c>
      <c r="K836" s="1">
        <v>1232</v>
      </c>
      <c r="L836" s="1">
        <v>4928</v>
      </c>
      <c r="M836">
        <v>15</v>
      </c>
      <c r="N836" s="10">
        <v>0.15</v>
      </c>
      <c r="O836" s="1">
        <f>Table1[[#This Row],[Total Sales NGN]]-(Table1[[#This Row],[Total Sales NGN]]*Table1[[#This Row],[Discount %2]])</f>
        <v>4188.8</v>
      </c>
      <c r="P836" t="s">
        <v>57</v>
      </c>
      <c r="Q836">
        <v>4</v>
      </c>
      <c r="R836" t="s">
        <v>35</v>
      </c>
      <c r="S836">
        <v>0</v>
      </c>
      <c r="T836" s="1">
        <v>313112</v>
      </c>
    </row>
    <row r="837" spans="1:20" x14ac:dyDescent="0.3">
      <c r="A837" t="s">
        <v>2054</v>
      </c>
      <c r="B837" s="9">
        <v>45580</v>
      </c>
      <c r="C837" t="s">
        <v>19</v>
      </c>
      <c r="D837" t="s">
        <v>20</v>
      </c>
      <c r="E837" t="s">
        <v>37</v>
      </c>
      <c r="F837" t="s">
        <v>2055</v>
      </c>
      <c r="G837" t="s">
        <v>2056</v>
      </c>
      <c r="H837" t="s">
        <v>45</v>
      </c>
      <c r="I837" t="s">
        <v>82</v>
      </c>
      <c r="J837">
        <v>3</v>
      </c>
      <c r="K837" s="1">
        <v>8355</v>
      </c>
      <c r="L837" s="1">
        <v>25065</v>
      </c>
      <c r="M837">
        <v>0</v>
      </c>
      <c r="N837" s="10">
        <v>0</v>
      </c>
      <c r="O837" s="1">
        <f>Table1[[#This Row],[Total Sales NGN]]-(Table1[[#This Row],[Total Sales NGN]]*Table1[[#This Row],[Discount %2]])</f>
        <v>25065</v>
      </c>
      <c r="P837" t="s">
        <v>57</v>
      </c>
      <c r="Q837">
        <v>2</v>
      </c>
      <c r="R837" t="s">
        <v>35</v>
      </c>
      <c r="S837">
        <v>181</v>
      </c>
      <c r="T837" s="1">
        <v>394393</v>
      </c>
    </row>
    <row r="838" spans="1:20" x14ac:dyDescent="0.3">
      <c r="A838" t="s">
        <v>2057</v>
      </c>
      <c r="B838" s="9">
        <v>45502</v>
      </c>
      <c r="C838" t="s">
        <v>19</v>
      </c>
      <c r="D838" t="s">
        <v>20</v>
      </c>
      <c r="E838" t="s">
        <v>21</v>
      </c>
      <c r="F838" t="s">
        <v>2058</v>
      </c>
      <c r="G838" t="s">
        <v>2059</v>
      </c>
      <c r="H838" t="s">
        <v>40</v>
      </c>
      <c r="I838" t="s">
        <v>70</v>
      </c>
      <c r="J838">
        <v>14</v>
      </c>
      <c r="K838" s="1">
        <v>9224</v>
      </c>
      <c r="L838" s="1">
        <v>129136</v>
      </c>
      <c r="M838">
        <v>5</v>
      </c>
      <c r="N838" s="10">
        <v>0.05</v>
      </c>
      <c r="O838" s="1">
        <f>Table1[[#This Row],[Total Sales NGN]]-(Table1[[#This Row],[Total Sales NGN]]*Table1[[#This Row],[Discount %2]])</f>
        <v>122679.2</v>
      </c>
      <c r="P838" t="s">
        <v>47</v>
      </c>
      <c r="Q838">
        <v>1</v>
      </c>
      <c r="R838" t="s">
        <v>28</v>
      </c>
      <c r="S838">
        <v>79</v>
      </c>
      <c r="T838" s="1">
        <v>313112</v>
      </c>
    </row>
    <row r="839" spans="1:20" x14ac:dyDescent="0.3">
      <c r="A839" t="s">
        <v>2060</v>
      </c>
      <c r="B839" s="9">
        <v>45629</v>
      </c>
      <c r="C839" t="s">
        <v>19</v>
      </c>
      <c r="D839" t="s">
        <v>20</v>
      </c>
      <c r="E839" t="s">
        <v>53</v>
      </c>
      <c r="F839" t="s">
        <v>2010</v>
      </c>
      <c r="G839" t="s">
        <v>2061</v>
      </c>
      <c r="H839" t="s">
        <v>32</v>
      </c>
      <c r="I839" t="s">
        <v>158</v>
      </c>
      <c r="J839">
        <v>17</v>
      </c>
      <c r="K839" s="1">
        <v>2111</v>
      </c>
      <c r="L839" s="1">
        <v>35887</v>
      </c>
      <c r="M839">
        <v>5</v>
      </c>
      <c r="N839" s="10">
        <v>0.05</v>
      </c>
      <c r="O839" s="1">
        <f>Table1[[#This Row],[Total Sales NGN]]-(Table1[[#This Row],[Total Sales NGN]]*Table1[[#This Row],[Discount %2]])</f>
        <v>34092.65</v>
      </c>
      <c r="P839" t="s">
        <v>34</v>
      </c>
      <c r="Q839">
        <v>0</v>
      </c>
      <c r="R839" t="s">
        <v>28</v>
      </c>
      <c r="S839">
        <v>98</v>
      </c>
      <c r="T839" s="1">
        <v>394393</v>
      </c>
    </row>
    <row r="840" spans="1:20" x14ac:dyDescent="0.3">
      <c r="A840" t="s">
        <v>2062</v>
      </c>
      <c r="B840" s="9">
        <v>45361</v>
      </c>
      <c r="C840" t="s">
        <v>19</v>
      </c>
      <c r="D840" t="s">
        <v>20</v>
      </c>
      <c r="E840" t="s">
        <v>37</v>
      </c>
      <c r="F840" t="s">
        <v>54</v>
      </c>
      <c r="G840" t="s">
        <v>2063</v>
      </c>
      <c r="H840" t="s">
        <v>45</v>
      </c>
      <c r="I840" t="s">
        <v>46</v>
      </c>
      <c r="J840">
        <v>10</v>
      </c>
      <c r="K840" s="1">
        <v>19971</v>
      </c>
      <c r="L840" s="1">
        <v>199710</v>
      </c>
      <c r="M840">
        <v>0</v>
      </c>
      <c r="N840" s="10">
        <v>0</v>
      </c>
      <c r="O840" s="1">
        <f>Table1[[#This Row],[Total Sales NGN]]-(Table1[[#This Row],[Total Sales NGN]]*Table1[[#This Row],[Discount %2]])</f>
        <v>199710</v>
      </c>
      <c r="P840" t="s">
        <v>47</v>
      </c>
      <c r="Q840">
        <v>3</v>
      </c>
      <c r="R840" t="s">
        <v>35</v>
      </c>
      <c r="S840">
        <v>82</v>
      </c>
      <c r="T840" s="1">
        <v>394393</v>
      </c>
    </row>
    <row r="841" spans="1:20" x14ac:dyDescent="0.3">
      <c r="A841" t="s">
        <v>2064</v>
      </c>
      <c r="B841" s="9">
        <v>45043</v>
      </c>
      <c r="C841" t="s">
        <v>19</v>
      </c>
      <c r="D841" t="s">
        <v>20</v>
      </c>
      <c r="E841" t="s">
        <v>37</v>
      </c>
      <c r="F841" t="s">
        <v>291</v>
      </c>
      <c r="G841" t="s">
        <v>2065</v>
      </c>
      <c r="H841" t="s">
        <v>45</v>
      </c>
      <c r="I841" t="s">
        <v>211</v>
      </c>
      <c r="J841">
        <v>7</v>
      </c>
      <c r="K841" s="1">
        <v>38833</v>
      </c>
      <c r="L841" s="1">
        <v>271831</v>
      </c>
      <c r="M841">
        <v>5</v>
      </c>
      <c r="N841" s="10">
        <v>0.05</v>
      </c>
      <c r="O841" s="1">
        <f>Table1[[#This Row],[Total Sales NGN]]-(Table1[[#This Row],[Total Sales NGN]]*Table1[[#This Row],[Discount %2]])</f>
        <v>258239.45</v>
      </c>
      <c r="P841" t="s">
        <v>47</v>
      </c>
      <c r="Q841">
        <v>1</v>
      </c>
      <c r="R841" t="s">
        <v>35</v>
      </c>
      <c r="S841">
        <v>14</v>
      </c>
      <c r="T841" s="1">
        <v>458369</v>
      </c>
    </row>
    <row r="842" spans="1:20" x14ac:dyDescent="0.3">
      <c r="A842" t="s">
        <v>2066</v>
      </c>
      <c r="B842" s="9">
        <v>45019</v>
      </c>
      <c r="C842" t="s">
        <v>19</v>
      </c>
      <c r="D842" t="s">
        <v>20</v>
      </c>
      <c r="E842" t="s">
        <v>53</v>
      </c>
      <c r="F842" t="s">
        <v>1241</v>
      </c>
      <c r="G842" t="s">
        <v>27</v>
      </c>
      <c r="H842" t="s">
        <v>45</v>
      </c>
      <c r="I842" t="s">
        <v>211</v>
      </c>
      <c r="J842">
        <v>6</v>
      </c>
      <c r="K842" s="1">
        <v>8767</v>
      </c>
      <c r="L842" s="1">
        <v>52602</v>
      </c>
      <c r="M842">
        <v>15</v>
      </c>
      <c r="N842" s="10">
        <v>0.15</v>
      </c>
      <c r="O842" s="1">
        <f>Table1[[#This Row],[Total Sales NGN]]-(Table1[[#This Row],[Total Sales NGN]]*Table1[[#This Row],[Discount %2]])</f>
        <v>44711.7</v>
      </c>
      <c r="P842" t="s">
        <v>47</v>
      </c>
      <c r="Q842">
        <v>1</v>
      </c>
      <c r="R842" t="s">
        <v>35</v>
      </c>
      <c r="S842">
        <v>150</v>
      </c>
      <c r="T842" s="1">
        <v>458369</v>
      </c>
    </row>
    <row r="843" spans="1:20" x14ac:dyDescent="0.3">
      <c r="A843" t="s">
        <v>2067</v>
      </c>
      <c r="B843" s="9">
        <v>44959</v>
      </c>
      <c r="C843" t="s">
        <v>19</v>
      </c>
      <c r="D843" t="s">
        <v>20</v>
      </c>
      <c r="E843" t="s">
        <v>37</v>
      </c>
      <c r="F843" t="s">
        <v>487</v>
      </c>
      <c r="G843" t="s">
        <v>27</v>
      </c>
      <c r="H843" t="s">
        <v>45</v>
      </c>
      <c r="I843" t="s">
        <v>211</v>
      </c>
      <c r="J843">
        <v>9</v>
      </c>
      <c r="K843" s="1">
        <v>16354</v>
      </c>
      <c r="L843" s="1">
        <v>147186</v>
      </c>
      <c r="M843">
        <v>5</v>
      </c>
      <c r="N843" s="10">
        <v>0.05</v>
      </c>
      <c r="O843" s="1">
        <f>Table1[[#This Row],[Total Sales NGN]]-(Table1[[#This Row],[Total Sales NGN]]*Table1[[#This Row],[Discount %2]])</f>
        <v>139826.70000000001</v>
      </c>
      <c r="P843" t="s">
        <v>47</v>
      </c>
      <c r="Q843">
        <v>5</v>
      </c>
      <c r="R843" t="s">
        <v>27</v>
      </c>
      <c r="S843">
        <v>131</v>
      </c>
      <c r="T843" s="1">
        <v>458369</v>
      </c>
    </row>
    <row r="844" spans="1:20" x14ac:dyDescent="0.3">
      <c r="A844" t="s">
        <v>2068</v>
      </c>
      <c r="B844" s="9">
        <v>45532</v>
      </c>
      <c r="C844" t="s">
        <v>19</v>
      </c>
      <c r="D844" t="s">
        <v>20</v>
      </c>
      <c r="E844" t="s">
        <v>21</v>
      </c>
      <c r="F844" t="s">
        <v>2069</v>
      </c>
      <c r="G844" t="s">
        <v>2070</v>
      </c>
      <c r="H844" t="s">
        <v>32</v>
      </c>
      <c r="I844" t="s">
        <v>117</v>
      </c>
      <c r="J844">
        <v>20</v>
      </c>
      <c r="K844" s="1">
        <v>23260</v>
      </c>
      <c r="L844" s="1">
        <v>465200</v>
      </c>
      <c r="M844">
        <v>0</v>
      </c>
      <c r="N844" s="10">
        <v>0</v>
      </c>
      <c r="O844" s="1">
        <f>Table1[[#This Row],[Total Sales NGN]]-(Table1[[#This Row],[Total Sales NGN]]*Table1[[#This Row],[Discount %2]])</f>
        <v>465200</v>
      </c>
      <c r="P844" t="s">
        <v>27</v>
      </c>
      <c r="Q844">
        <v>5</v>
      </c>
      <c r="R844" t="s">
        <v>35</v>
      </c>
      <c r="S844">
        <v>121</v>
      </c>
      <c r="T844" s="1">
        <v>313112</v>
      </c>
    </row>
    <row r="845" spans="1:20" x14ac:dyDescent="0.3">
      <c r="A845" t="s">
        <v>2071</v>
      </c>
      <c r="B845" s="9">
        <v>45457</v>
      </c>
      <c r="C845" t="s">
        <v>19</v>
      </c>
      <c r="D845" t="s">
        <v>20</v>
      </c>
      <c r="E845" t="s">
        <v>37</v>
      </c>
      <c r="F845" t="s">
        <v>2072</v>
      </c>
      <c r="G845" t="s">
        <v>2073</v>
      </c>
      <c r="H845" t="s">
        <v>32</v>
      </c>
      <c r="I845" t="s">
        <v>141</v>
      </c>
      <c r="J845">
        <v>15</v>
      </c>
      <c r="K845" s="1">
        <v>21977</v>
      </c>
      <c r="L845" s="1">
        <v>329655</v>
      </c>
      <c r="M845">
        <v>10</v>
      </c>
      <c r="N845" s="10">
        <v>0.1</v>
      </c>
      <c r="O845" s="1">
        <f>Table1[[#This Row],[Total Sales NGN]]-(Table1[[#This Row],[Total Sales NGN]]*Table1[[#This Row],[Discount %2]])</f>
        <v>296689.5</v>
      </c>
      <c r="P845" t="s">
        <v>26</v>
      </c>
      <c r="Q845">
        <v>2</v>
      </c>
      <c r="R845" t="s">
        <v>27</v>
      </c>
      <c r="S845">
        <v>62</v>
      </c>
      <c r="T845" s="1">
        <v>1470487</v>
      </c>
    </row>
    <row r="846" spans="1:20" x14ac:dyDescent="0.3">
      <c r="A846" t="s">
        <v>2074</v>
      </c>
      <c r="B846" s="9">
        <v>45644</v>
      </c>
      <c r="C846" t="s">
        <v>19</v>
      </c>
      <c r="D846" t="s">
        <v>20</v>
      </c>
      <c r="E846" t="s">
        <v>21</v>
      </c>
      <c r="F846" t="s">
        <v>842</v>
      </c>
      <c r="G846" t="s">
        <v>27</v>
      </c>
      <c r="H846" t="s">
        <v>65</v>
      </c>
      <c r="I846" t="s">
        <v>78</v>
      </c>
      <c r="J846">
        <v>6</v>
      </c>
      <c r="K846" s="1">
        <v>88305</v>
      </c>
      <c r="L846" s="1">
        <v>529830</v>
      </c>
      <c r="M846">
        <v>20</v>
      </c>
      <c r="N846" s="10">
        <v>0.2</v>
      </c>
      <c r="O846" s="1">
        <f>Table1[[#This Row],[Total Sales NGN]]-(Table1[[#This Row],[Total Sales NGN]]*Table1[[#This Row],[Discount %2]])</f>
        <v>423864</v>
      </c>
      <c r="P846" t="s">
        <v>57</v>
      </c>
      <c r="Q846">
        <v>4</v>
      </c>
      <c r="R846" t="s">
        <v>35</v>
      </c>
      <c r="S846">
        <v>18</v>
      </c>
      <c r="T846" s="1">
        <v>313112</v>
      </c>
    </row>
    <row r="847" spans="1:20" x14ac:dyDescent="0.3">
      <c r="A847" t="s">
        <v>2075</v>
      </c>
      <c r="B847" s="9">
        <v>45606</v>
      </c>
      <c r="C847" t="s">
        <v>19</v>
      </c>
      <c r="D847" t="s">
        <v>20</v>
      </c>
      <c r="E847" t="s">
        <v>21</v>
      </c>
      <c r="F847" t="s">
        <v>132</v>
      </c>
      <c r="G847" t="s">
        <v>27</v>
      </c>
      <c r="H847" t="s">
        <v>24</v>
      </c>
      <c r="I847" t="s">
        <v>152</v>
      </c>
      <c r="J847">
        <v>1</v>
      </c>
      <c r="K847" s="1">
        <v>260822</v>
      </c>
      <c r="L847" s="1">
        <v>260822</v>
      </c>
      <c r="M847">
        <v>20</v>
      </c>
      <c r="N847" s="10">
        <v>0.2</v>
      </c>
      <c r="O847" s="1">
        <f>Table1[[#This Row],[Total Sales NGN]]-(Table1[[#This Row],[Total Sales NGN]]*Table1[[#This Row],[Discount %2]])</f>
        <v>208657.6</v>
      </c>
      <c r="P847" t="s">
        <v>34</v>
      </c>
      <c r="Q847" t="s">
        <v>27</v>
      </c>
      <c r="R847" t="s">
        <v>35</v>
      </c>
      <c r="S847">
        <v>176</v>
      </c>
      <c r="T847" s="1">
        <v>458369</v>
      </c>
    </row>
    <row r="848" spans="1:20" x14ac:dyDescent="0.3">
      <c r="A848" t="s">
        <v>2076</v>
      </c>
      <c r="B848" s="9">
        <v>44972</v>
      </c>
      <c r="C848" t="s">
        <v>19</v>
      </c>
      <c r="D848" t="s">
        <v>20</v>
      </c>
      <c r="E848" t="s">
        <v>53</v>
      </c>
      <c r="F848" t="s">
        <v>1191</v>
      </c>
      <c r="G848" t="s">
        <v>27</v>
      </c>
      <c r="H848" t="s">
        <v>45</v>
      </c>
      <c r="I848" t="s">
        <v>130</v>
      </c>
      <c r="J848">
        <v>2</v>
      </c>
      <c r="K848" s="1">
        <v>39710</v>
      </c>
      <c r="L848" s="1">
        <v>79420</v>
      </c>
      <c r="M848">
        <v>20</v>
      </c>
      <c r="N848" s="10">
        <v>0.2</v>
      </c>
      <c r="O848" s="1">
        <f>Table1[[#This Row],[Total Sales NGN]]-(Table1[[#This Row],[Total Sales NGN]]*Table1[[#This Row],[Discount %2]])</f>
        <v>63536</v>
      </c>
      <c r="P848" t="s">
        <v>26</v>
      </c>
      <c r="Q848">
        <v>1</v>
      </c>
      <c r="R848" t="s">
        <v>35</v>
      </c>
      <c r="S848">
        <v>153</v>
      </c>
      <c r="T848" s="1">
        <v>394393</v>
      </c>
    </row>
    <row r="849" spans="1:20" x14ac:dyDescent="0.3">
      <c r="A849" t="s">
        <v>2077</v>
      </c>
      <c r="B849" s="9">
        <v>45411</v>
      </c>
      <c r="C849" t="s">
        <v>19</v>
      </c>
      <c r="D849" t="s">
        <v>20</v>
      </c>
      <c r="E849" t="s">
        <v>21</v>
      </c>
      <c r="F849" t="s">
        <v>2078</v>
      </c>
      <c r="G849" t="s">
        <v>2079</v>
      </c>
      <c r="H849" t="s">
        <v>24</v>
      </c>
      <c r="I849" t="s">
        <v>161</v>
      </c>
      <c r="J849">
        <v>8</v>
      </c>
      <c r="K849" s="1">
        <v>256847</v>
      </c>
      <c r="L849" s="1">
        <v>2054776</v>
      </c>
      <c r="M849" t="s">
        <v>27</v>
      </c>
      <c r="N849" s="10">
        <v>0</v>
      </c>
      <c r="O849" s="1">
        <f>Table1[[#This Row],[Total Sales NGN]]-(Table1[[#This Row],[Total Sales NGN]]*Table1[[#This Row],[Discount %2]])</f>
        <v>2054776</v>
      </c>
      <c r="P849" t="s">
        <v>26</v>
      </c>
      <c r="Q849">
        <v>1</v>
      </c>
      <c r="R849" t="s">
        <v>28</v>
      </c>
      <c r="S849">
        <v>25</v>
      </c>
      <c r="T849" s="1">
        <v>394393</v>
      </c>
    </row>
    <row r="850" spans="1:20" x14ac:dyDescent="0.3">
      <c r="A850" t="s">
        <v>2080</v>
      </c>
      <c r="B850" s="9">
        <v>45212</v>
      </c>
      <c r="C850" t="s">
        <v>19</v>
      </c>
      <c r="D850" t="s">
        <v>20</v>
      </c>
      <c r="E850" t="s">
        <v>37</v>
      </c>
      <c r="F850" t="s">
        <v>147</v>
      </c>
      <c r="G850" t="s">
        <v>2081</v>
      </c>
      <c r="H850" t="s">
        <v>45</v>
      </c>
      <c r="I850" t="s">
        <v>74</v>
      </c>
      <c r="J850">
        <v>18</v>
      </c>
      <c r="K850" s="1">
        <v>14505</v>
      </c>
      <c r="L850" s="1">
        <v>261090</v>
      </c>
      <c r="M850">
        <v>15</v>
      </c>
      <c r="N850" s="10">
        <v>0.15</v>
      </c>
      <c r="O850" s="1">
        <f>Table1[[#This Row],[Total Sales NGN]]-(Table1[[#This Row],[Total Sales NGN]]*Table1[[#This Row],[Discount %2]])</f>
        <v>221926.5</v>
      </c>
      <c r="P850" t="s">
        <v>47</v>
      </c>
      <c r="Q850">
        <v>4</v>
      </c>
      <c r="R850" t="s">
        <v>35</v>
      </c>
      <c r="S850">
        <v>158</v>
      </c>
      <c r="T850" s="1">
        <v>313112</v>
      </c>
    </row>
    <row r="851" spans="1:20" x14ac:dyDescent="0.3">
      <c r="A851" t="s">
        <v>2082</v>
      </c>
      <c r="B851" s="9">
        <v>45516</v>
      </c>
      <c r="C851" t="s">
        <v>19</v>
      </c>
      <c r="D851" t="s">
        <v>20</v>
      </c>
      <c r="E851" t="s">
        <v>37</v>
      </c>
      <c r="F851" t="s">
        <v>2083</v>
      </c>
      <c r="G851" t="s">
        <v>2084</v>
      </c>
      <c r="H851" t="s">
        <v>24</v>
      </c>
      <c r="I851" t="s">
        <v>161</v>
      </c>
      <c r="J851">
        <v>11</v>
      </c>
      <c r="K851" s="1">
        <v>238949</v>
      </c>
      <c r="L851" s="1">
        <v>2628439</v>
      </c>
      <c r="M851">
        <v>5</v>
      </c>
      <c r="N851" s="10">
        <v>0.05</v>
      </c>
      <c r="O851" s="1">
        <f>Table1[[#This Row],[Total Sales NGN]]-(Table1[[#This Row],[Total Sales NGN]]*Table1[[#This Row],[Discount %2]])</f>
        <v>2497017.0499999998</v>
      </c>
      <c r="P851" t="s">
        <v>47</v>
      </c>
      <c r="Q851">
        <v>5</v>
      </c>
      <c r="R851" t="s">
        <v>35</v>
      </c>
      <c r="S851">
        <v>51</v>
      </c>
      <c r="T851" s="1">
        <v>394393</v>
      </c>
    </row>
    <row r="852" spans="1:20" x14ac:dyDescent="0.3">
      <c r="A852" t="s">
        <v>2085</v>
      </c>
      <c r="B852" s="9">
        <v>45135</v>
      </c>
      <c r="C852" t="s">
        <v>19</v>
      </c>
      <c r="D852" t="s">
        <v>20</v>
      </c>
      <c r="E852" t="s">
        <v>37</v>
      </c>
      <c r="F852" t="s">
        <v>595</v>
      </c>
      <c r="G852" t="s">
        <v>27</v>
      </c>
      <c r="H852" t="s">
        <v>40</v>
      </c>
      <c r="I852" t="s">
        <v>123</v>
      </c>
      <c r="J852">
        <v>2</v>
      </c>
      <c r="K852" s="1">
        <v>2910</v>
      </c>
      <c r="L852" s="1">
        <v>5820</v>
      </c>
      <c r="M852">
        <v>0</v>
      </c>
      <c r="N852" s="10">
        <v>0</v>
      </c>
      <c r="O852" s="1">
        <f>Table1[[#This Row],[Total Sales NGN]]-(Table1[[#This Row],[Total Sales NGN]]*Table1[[#This Row],[Discount %2]])</f>
        <v>5820</v>
      </c>
      <c r="P852" t="s">
        <v>27</v>
      </c>
      <c r="Q852">
        <v>1</v>
      </c>
      <c r="R852" t="s">
        <v>35</v>
      </c>
      <c r="S852">
        <v>187</v>
      </c>
      <c r="T852" s="1">
        <v>744194</v>
      </c>
    </row>
    <row r="853" spans="1:20" x14ac:dyDescent="0.3">
      <c r="A853" t="s">
        <v>2086</v>
      </c>
      <c r="B853" s="9">
        <v>45085</v>
      </c>
      <c r="C853" t="s">
        <v>19</v>
      </c>
      <c r="D853" t="s">
        <v>20</v>
      </c>
      <c r="E853" t="s">
        <v>37</v>
      </c>
      <c r="F853" t="s">
        <v>544</v>
      </c>
      <c r="G853" t="s">
        <v>27</v>
      </c>
      <c r="H853" t="s">
        <v>40</v>
      </c>
      <c r="I853" t="s">
        <v>137</v>
      </c>
      <c r="J853">
        <v>11</v>
      </c>
      <c r="K853" s="1">
        <v>2568</v>
      </c>
      <c r="L853" s="1">
        <v>28248</v>
      </c>
      <c r="M853" t="s">
        <v>27</v>
      </c>
      <c r="N853" s="10">
        <v>0</v>
      </c>
      <c r="O853" s="1">
        <f>Table1[[#This Row],[Total Sales NGN]]-(Table1[[#This Row],[Total Sales NGN]]*Table1[[#This Row],[Discount %2]])</f>
        <v>28248</v>
      </c>
      <c r="P853" t="s">
        <v>57</v>
      </c>
      <c r="Q853" t="s">
        <v>27</v>
      </c>
      <c r="R853" t="s">
        <v>35</v>
      </c>
      <c r="S853">
        <v>63</v>
      </c>
      <c r="T853" s="1">
        <v>394393</v>
      </c>
    </row>
    <row r="854" spans="1:20" x14ac:dyDescent="0.3">
      <c r="A854" t="s">
        <v>2087</v>
      </c>
      <c r="B854" s="9">
        <v>45167</v>
      </c>
      <c r="C854" t="s">
        <v>19</v>
      </c>
      <c r="D854" t="s">
        <v>20</v>
      </c>
      <c r="E854" t="s">
        <v>37</v>
      </c>
      <c r="F854" t="s">
        <v>440</v>
      </c>
      <c r="G854" t="s">
        <v>2088</v>
      </c>
      <c r="H854" t="s">
        <v>65</v>
      </c>
      <c r="I854" t="s">
        <v>78</v>
      </c>
      <c r="J854">
        <v>3</v>
      </c>
      <c r="K854" s="1">
        <v>141734</v>
      </c>
      <c r="L854" s="1">
        <v>425202</v>
      </c>
      <c r="M854">
        <v>10</v>
      </c>
      <c r="N854" s="10">
        <v>0.1</v>
      </c>
      <c r="O854" s="1">
        <f>Table1[[#This Row],[Total Sales NGN]]-(Table1[[#This Row],[Total Sales NGN]]*Table1[[#This Row],[Discount %2]])</f>
        <v>382681.8</v>
      </c>
      <c r="P854" t="s">
        <v>34</v>
      </c>
      <c r="Q854">
        <v>3</v>
      </c>
      <c r="R854" t="s">
        <v>27</v>
      </c>
      <c r="S854">
        <v>182</v>
      </c>
      <c r="T854" s="1">
        <v>458369</v>
      </c>
    </row>
    <row r="855" spans="1:20" x14ac:dyDescent="0.3">
      <c r="A855" t="s">
        <v>2089</v>
      </c>
      <c r="B855" s="9">
        <v>45477</v>
      </c>
      <c r="C855" t="s">
        <v>19</v>
      </c>
      <c r="D855" t="s">
        <v>20</v>
      </c>
      <c r="E855" t="s">
        <v>37</v>
      </c>
      <c r="F855" t="s">
        <v>2090</v>
      </c>
      <c r="G855" t="s">
        <v>2091</v>
      </c>
      <c r="H855" t="s">
        <v>65</v>
      </c>
      <c r="I855" t="s">
        <v>382</v>
      </c>
      <c r="J855">
        <v>16</v>
      </c>
      <c r="K855" s="1">
        <v>23204</v>
      </c>
      <c r="L855" s="1">
        <v>371264</v>
      </c>
      <c r="M855" t="s">
        <v>27</v>
      </c>
      <c r="N855" s="10">
        <v>0</v>
      </c>
      <c r="O855" s="1">
        <f>Table1[[#This Row],[Total Sales NGN]]-(Table1[[#This Row],[Total Sales NGN]]*Table1[[#This Row],[Discount %2]])</f>
        <v>371264</v>
      </c>
      <c r="P855" t="s">
        <v>26</v>
      </c>
      <c r="Q855">
        <v>4</v>
      </c>
      <c r="R855" t="s">
        <v>35</v>
      </c>
      <c r="S855">
        <v>62</v>
      </c>
      <c r="T855" s="1">
        <v>313112</v>
      </c>
    </row>
    <row r="856" spans="1:20" x14ac:dyDescent="0.3">
      <c r="A856" t="s">
        <v>2092</v>
      </c>
      <c r="B856" s="9">
        <v>45462</v>
      </c>
      <c r="C856" t="s">
        <v>19</v>
      </c>
      <c r="D856" t="s">
        <v>20</v>
      </c>
      <c r="E856" t="s">
        <v>21</v>
      </c>
      <c r="F856" t="s">
        <v>2093</v>
      </c>
      <c r="G856" t="s">
        <v>2094</v>
      </c>
      <c r="H856" t="s">
        <v>40</v>
      </c>
      <c r="I856" t="s">
        <v>70</v>
      </c>
      <c r="J856">
        <v>9</v>
      </c>
      <c r="K856" s="1">
        <v>6015</v>
      </c>
      <c r="L856" s="1">
        <v>54135</v>
      </c>
      <c r="M856">
        <v>5</v>
      </c>
      <c r="N856" s="10">
        <v>0.05</v>
      </c>
      <c r="O856" s="1">
        <f>Table1[[#This Row],[Total Sales NGN]]-(Table1[[#This Row],[Total Sales NGN]]*Table1[[#This Row],[Discount %2]])</f>
        <v>51428.25</v>
      </c>
      <c r="P856" t="s">
        <v>27</v>
      </c>
      <c r="Q856">
        <v>3</v>
      </c>
      <c r="R856" t="s">
        <v>35</v>
      </c>
      <c r="S856">
        <v>127</v>
      </c>
      <c r="T856" s="1">
        <v>313112</v>
      </c>
    </row>
    <row r="857" spans="1:20" x14ac:dyDescent="0.3">
      <c r="A857" t="s">
        <v>2095</v>
      </c>
      <c r="B857" s="9">
        <v>45334</v>
      </c>
      <c r="C857" t="s">
        <v>19</v>
      </c>
      <c r="D857" t="s">
        <v>20</v>
      </c>
      <c r="E857" t="s">
        <v>21</v>
      </c>
      <c r="F857" t="s">
        <v>1753</v>
      </c>
      <c r="G857" t="s">
        <v>27</v>
      </c>
      <c r="H857" t="s">
        <v>32</v>
      </c>
      <c r="I857" t="s">
        <v>158</v>
      </c>
      <c r="J857">
        <v>14</v>
      </c>
      <c r="K857" s="1">
        <v>15621</v>
      </c>
      <c r="L857" s="1">
        <v>218694</v>
      </c>
      <c r="M857">
        <v>5</v>
      </c>
      <c r="N857" s="10">
        <v>0.05</v>
      </c>
      <c r="O857" s="1">
        <f>Table1[[#This Row],[Total Sales NGN]]-(Table1[[#This Row],[Total Sales NGN]]*Table1[[#This Row],[Discount %2]])</f>
        <v>207759.3</v>
      </c>
      <c r="P857" t="s">
        <v>26</v>
      </c>
      <c r="Q857">
        <v>3</v>
      </c>
      <c r="R857" t="s">
        <v>28</v>
      </c>
      <c r="S857">
        <v>88</v>
      </c>
      <c r="T857" s="1">
        <v>313112</v>
      </c>
    </row>
    <row r="858" spans="1:20" x14ac:dyDescent="0.3">
      <c r="A858" t="s">
        <v>2096</v>
      </c>
      <c r="B858" s="9">
        <v>45309</v>
      </c>
      <c r="C858" t="s">
        <v>19</v>
      </c>
      <c r="D858" t="s">
        <v>20</v>
      </c>
      <c r="E858" t="s">
        <v>21</v>
      </c>
      <c r="F858" t="s">
        <v>892</v>
      </c>
      <c r="G858" t="s">
        <v>2097</v>
      </c>
      <c r="H858" t="s">
        <v>65</v>
      </c>
      <c r="I858" t="s">
        <v>102</v>
      </c>
      <c r="J858">
        <v>14</v>
      </c>
      <c r="K858" s="1">
        <v>177493</v>
      </c>
      <c r="L858" s="1">
        <v>2484902</v>
      </c>
      <c r="M858" t="s">
        <v>27</v>
      </c>
      <c r="N858" s="10">
        <v>0</v>
      </c>
      <c r="O858" s="1">
        <f>Table1[[#This Row],[Total Sales NGN]]-(Table1[[#This Row],[Total Sales NGN]]*Table1[[#This Row],[Discount %2]])</f>
        <v>2484902</v>
      </c>
      <c r="P858" t="s">
        <v>57</v>
      </c>
      <c r="Q858">
        <v>3</v>
      </c>
      <c r="R858" t="s">
        <v>28</v>
      </c>
      <c r="S858">
        <v>175</v>
      </c>
      <c r="T858" s="1">
        <v>313112</v>
      </c>
    </row>
    <row r="859" spans="1:20" x14ac:dyDescent="0.3">
      <c r="A859" t="s">
        <v>2098</v>
      </c>
      <c r="B859" s="9">
        <v>45162</v>
      </c>
      <c r="C859" t="s">
        <v>19</v>
      </c>
      <c r="D859" t="s">
        <v>20</v>
      </c>
      <c r="E859" t="s">
        <v>37</v>
      </c>
      <c r="F859" t="s">
        <v>1176</v>
      </c>
      <c r="G859" t="s">
        <v>2099</v>
      </c>
      <c r="H859" t="s">
        <v>45</v>
      </c>
      <c r="I859" t="s">
        <v>211</v>
      </c>
      <c r="J859">
        <v>12</v>
      </c>
      <c r="K859" s="1">
        <v>39318</v>
      </c>
      <c r="L859" s="1">
        <v>471816</v>
      </c>
      <c r="M859">
        <v>15</v>
      </c>
      <c r="N859" s="10">
        <v>0.15</v>
      </c>
      <c r="O859" s="1">
        <f>Table1[[#This Row],[Total Sales NGN]]-(Table1[[#This Row],[Total Sales NGN]]*Table1[[#This Row],[Discount %2]])</f>
        <v>401043.6</v>
      </c>
      <c r="P859" t="s">
        <v>34</v>
      </c>
      <c r="Q859">
        <v>5</v>
      </c>
      <c r="R859" t="s">
        <v>28</v>
      </c>
      <c r="S859">
        <v>52</v>
      </c>
      <c r="T859" s="1">
        <v>458369</v>
      </c>
    </row>
    <row r="860" spans="1:20" x14ac:dyDescent="0.3">
      <c r="A860" t="s">
        <v>2100</v>
      </c>
      <c r="B860" s="9">
        <v>45600</v>
      </c>
      <c r="C860" t="s">
        <v>19</v>
      </c>
      <c r="D860" t="s">
        <v>20</v>
      </c>
      <c r="E860" t="s">
        <v>37</v>
      </c>
      <c r="F860" t="s">
        <v>1861</v>
      </c>
      <c r="G860" t="s">
        <v>2101</v>
      </c>
      <c r="H860" t="s">
        <v>32</v>
      </c>
      <c r="I860" t="s">
        <v>141</v>
      </c>
      <c r="J860">
        <v>14</v>
      </c>
      <c r="K860" s="1">
        <v>21436</v>
      </c>
      <c r="L860" s="1">
        <v>300104</v>
      </c>
      <c r="M860">
        <v>0</v>
      </c>
      <c r="N860" s="10">
        <v>0</v>
      </c>
      <c r="O860" s="1">
        <f>Table1[[#This Row],[Total Sales NGN]]-(Table1[[#This Row],[Total Sales NGN]]*Table1[[#This Row],[Discount %2]])</f>
        <v>300104</v>
      </c>
      <c r="P860" t="s">
        <v>47</v>
      </c>
      <c r="Q860">
        <v>2</v>
      </c>
      <c r="R860" t="s">
        <v>35</v>
      </c>
      <c r="S860">
        <v>65</v>
      </c>
      <c r="T860" s="1">
        <v>458369</v>
      </c>
    </row>
    <row r="861" spans="1:20" x14ac:dyDescent="0.3">
      <c r="A861" t="s">
        <v>2102</v>
      </c>
      <c r="B861" s="9">
        <v>45383</v>
      </c>
      <c r="C861" t="s">
        <v>19</v>
      </c>
      <c r="D861" t="s">
        <v>20</v>
      </c>
      <c r="E861" t="s">
        <v>21</v>
      </c>
      <c r="F861" t="s">
        <v>756</v>
      </c>
      <c r="G861" t="s">
        <v>2103</v>
      </c>
      <c r="H861" t="s">
        <v>24</v>
      </c>
      <c r="I861" t="s">
        <v>25</v>
      </c>
      <c r="J861">
        <v>5</v>
      </c>
      <c r="K861" s="1">
        <v>239206</v>
      </c>
      <c r="L861" s="1">
        <v>1196030</v>
      </c>
      <c r="M861">
        <v>5</v>
      </c>
      <c r="N861" s="10">
        <v>0.05</v>
      </c>
      <c r="O861" s="1">
        <f>Table1[[#This Row],[Total Sales NGN]]-(Table1[[#This Row],[Total Sales NGN]]*Table1[[#This Row],[Discount %2]])</f>
        <v>1136228.5</v>
      </c>
      <c r="P861" t="s">
        <v>26</v>
      </c>
      <c r="Q861">
        <v>7</v>
      </c>
      <c r="R861" t="s">
        <v>35</v>
      </c>
      <c r="S861">
        <v>37</v>
      </c>
      <c r="T861" s="1">
        <v>744194</v>
      </c>
    </row>
    <row r="862" spans="1:20" x14ac:dyDescent="0.3">
      <c r="A862" t="s">
        <v>2104</v>
      </c>
      <c r="B862" s="9">
        <v>45313</v>
      </c>
      <c r="C862" t="s">
        <v>19</v>
      </c>
      <c r="D862" t="s">
        <v>20</v>
      </c>
      <c r="E862" t="s">
        <v>37</v>
      </c>
      <c r="F862" t="s">
        <v>455</v>
      </c>
      <c r="G862" t="s">
        <v>27</v>
      </c>
      <c r="H862" t="s">
        <v>65</v>
      </c>
      <c r="I862" t="s">
        <v>382</v>
      </c>
      <c r="J862">
        <v>10</v>
      </c>
      <c r="K862" s="1">
        <v>83293</v>
      </c>
      <c r="L862" s="1">
        <v>832930</v>
      </c>
      <c r="M862">
        <v>15</v>
      </c>
      <c r="N862" s="10">
        <v>0.15</v>
      </c>
      <c r="O862" s="1">
        <f>Table1[[#This Row],[Total Sales NGN]]-(Table1[[#This Row],[Total Sales NGN]]*Table1[[#This Row],[Discount %2]])</f>
        <v>707990.5</v>
      </c>
      <c r="P862" t="s">
        <v>47</v>
      </c>
      <c r="Q862">
        <v>7</v>
      </c>
      <c r="R862" t="s">
        <v>35</v>
      </c>
      <c r="S862">
        <v>144</v>
      </c>
      <c r="T862" s="1">
        <v>1470487</v>
      </c>
    </row>
    <row r="863" spans="1:20" x14ac:dyDescent="0.3">
      <c r="A863" t="s">
        <v>2105</v>
      </c>
      <c r="B863" s="9">
        <v>45036</v>
      </c>
      <c r="C863" t="s">
        <v>19</v>
      </c>
      <c r="D863" t="s">
        <v>20</v>
      </c>
      <c r="E863" t="s">
        <v>21</v>
      </c>
      <c r="F863" t="s">
        <v>857</v>
      </c>
      <c r="G863" t="s">
        <v>2106</v>
      </c>
      <c r="H863" t="s">
        <v>24</v>
      </c>
      <c r="I863" t="s">
        <v>25</v>
      </c>
      <c r="J863">
        <v>15</v>
      </c>
      <c r="K863" s="1">
        <v>311223</v>
      </c>
      <c r="L863" s="1">
        <v>4668345</v>
      </c>
      <c r="M863">
        <v>20</v>
      </c>
      <c r="N863" s="10">
        <v>0.2</v>
      </c>
      <c r="O863" s="1">
        <f>Table1[[#This Row],[Total Sales NGN]]-(Table1[[#This Row],[Total Sales NGN]]*Table1[[#This Row],[Discount %2]])</f>
        <v>3734676</v>
      </c>
      <c r="P863" t="s">
        <v>26</v>
      </c>
      <c r="Q863">
        <v>2</v>
      </c>
      <c r="R863" t="s">
        <v>35</v>
      </c>
      <c r="S863">
        <v>143</v>
      </c>
      <c r="T863" s="1">
        <v>313112</v>
      </c>
    </row>
    <row r="864" spans="1:20" x14ac:dyDescent="0.3">
      <c r="A864" t="s">
        <v>2107</v>
      </c>
      <c r="B864" s="9">
        <v>45344</v>
      </c>
      <c r="C864" t="s">
        <v>19</v>
      </c>
      <c r="D864" t="s">
        <v>20</v>
      </c>
      <c r="E864" t="s">
        <v>53</v>
      </c>
      <c r="F864" t="s">
        <v>2108</v>
      </c>
      <c r="G864" t="s">
        <v>2109</v>
      </c>
      <c r="H864" t="s">
        <v>45</v>
      </c>
      <c r="I864" t="s">
        <v>181</v>
      </c>
      <c r="J864">
        <v>15</v>
      </c>
      <c r="K864" s="1">
        <v>31946</v>
      </c>
      <c r="L864" s="1">
        <v>479190</v>
      </c>
      <c r="M864" t="s">
        <v>27</v>
      </c>
      <c r="N864" s="10">
        <v>0</v>
      </c>
      <c r="O864" s="1">
        <f>Table1[[#This Row],[Total Sales NGN]]-(Table1[[#This Row],[Total Sales NGN]]*Table1[[#This Row],[Discount %2]])</f>
        <v>479190</v>
      </c>
      <c r="P864" t="s">
        <v>47</v>
      </c>
      <c r="Q864">
        <v>2</v>
      </c>
      <c r="R864" t="s">
        <v>35</v>
      </c>
      <c r="S864">
        <v>72</v>
      </c>
      <c r="T864" s="1">
        <v>1470487</v>
      </c>
    </row>
    <row r="865" spans="1:20" x14ac:dyDescent="0.3">
      <c r="A865" t="s">
        <v>2110</v>
      </c>
      <c r="B865" s="9">
        <v>44939</v>
      </c>
      <c r="C865" t="s">
        <v>19</v>
      </c>
      <c r="D865" t="s">
        <v>20</v>
      </c>
      <c r="E865" t="s">
        <v>21</v>
      </c>
      <c r="F865" t="s">
        <v>1682</v>
      </c>
      <c r="G865" t="s">
        <v>2111</v>
      </c>
      <c r="H865" t="s">
        <v>65</v>
      </c>
      <c r="I865" t="s">
        <v>478</v>
      </c>
      <c r="J865">
        <v>19</v>
      </c>
      <c r="K865" s="1">
        <v>50868</v>
      </c>
      <c r="L865" s="1">
        <v>966492</v>
      </c>
      <c r="M865">
        <v>10</v>
      </c>
      <c r="N865" s="10">
        <v>0.1</v>
      </c>
      <c r="O865" s="1">
        <f>Table1[[#This Row],[Total Sales NGN]]-(Table1[[#This Row],[Total Sales NGN]]*Table1[[#This Row],[Discount %2]])</f>
        <v>869842.8</v>
      </c>
      <c r="P865" t="s">
        <v>47</v>
      </c>
      <c r="Q865" t="s">
        <v>27</v>
      </c>
      <c r="R865" t="s">
        <v>35</v>
      </c>
      <c r="S865">
        <v>200</v>
      </c>
      <c r="T865" s="1">
        <v>313112</v>
      </c>
    </row>
    <row r="866" spans="1:20" x14ac:dyDescent="0.3">
      <c r="A866" t="s">
        <v>2112</v>
      </c>
      <c r="B866" s="9">
        <v>45391</v>
      </c>
      <c r="C866" t="s">
        <v>19</v>
      </c>
      <c r="D866" t="s">
        <v>20</v>
      </c>
      <c r="E866" t="s">
        <v>53</v>
      </c>
      <c r="F866" t="s">
        <v>1941</v>
      </c>
      <c r="G866" t="s">
        <v>2113</v>
      </c>
      <c r="H866" t="s">
        <v>24</v>
      </c>
      <c r="I866" t="s">
        <v>92</v>
      </c>
      <c r="J866">
        <v>3</v>
      </c>
      <c r="K866" s="1">
        <v>157660</v>
      </c>
      <c r="L866" s="1">
        <v>472980</v>
      </c>
      <c r="M866">
        <v>20</v>
      </c>
      <c r="N866" s="10">
        <v>0.2</v>
      </c>
      <c r="O866" s="1">
        <f>Table1[[#This Row],[Total Sales NGN]]-(Table1[[#This Row],[Total Sales NGN]]*Table1[[#This Row],[Discount %2]])</f>
        <v>378384</v>
      </c>
      <c r="P866" t="s">
        <v>26</v>
      </c>
      <c r="Q866">
        <v>3</v>
      </c>
      <c r="R866" t="s">
        <v>35</v>
      </c>
      <c r="S866">
        <v>197</v>
      </c>
      <c r="T866" s="1">
        <v>1470487</v>
      </c>
    </row>
    <row r="867" spans="1:20" x14ac:dyDescent="0.3">
      <c r="A867" t="s">
        <v>2114</v>
      </c>
      <c r="B867" s="9">
        <v>45124</v>
      </c>
      <c r="C867" t="s">
        <v>19</v>
      </c>
      <c r="D867" t="s">
        <v>20</v>
      </c>
      <c r="E867" t="s">
        <v>37</v>
      </c>
      <c r="F867" t="s">
        <v>865</v>
      </c>
      <c r="G867" t="s">
        <v>2115</v>
      </c>
      <c r="H867" t="s">
        <v>45</v>
      </c>
      <c r="I867" t="s">
        <v>46</v>
      </c>
      <c r="J867">
        <v>20</v>
      </c>
      <c r="K867" s="1">
        <v>19435</v>
      </c>
      <c r="L867" s="1">
        <v>388700</v>
      </c>
      <c r="M867" t="s">
        <v>27</v>
      </c>
      <c r="N867" s="10">
        <v>0</v>
      </c>
      <c r="O867" s="1">
        <f>Table1[[#This Row],[Total Sales NGN]]-(Table1[[#This Row],[Total Sales NGN]]*Table1[[#This Row],[Discount %2]])</f>
        <v>388700</v>
      </c>
      <c r="P867" t="s">
        <v>26</v>
      </c>
      <c r="Q867">
        <v>5</v>
      </c>
      <c r="R867" t="s">
        <v>35</v>
      </c>
      <c r="S867">
        <v>139</v>
      </c>
      <c r="T867" s="1">
        <v>394393</v>
      </c>
    </row>
    <row r="868" spans="1:20" x14ac:dyDescent="0.3">
      <c r="A868" t="s">
        <v>2116</v>
      </c>
      <c r="B868" s="9">
        <v>44950</v>
      </c>
      <c r="C868" t="s">
        <v>19</v>
      </c>
      <c r="D868" t="s">
        <v>20</v>
      </c>
      <c r="E868" t="s">
        <v>21</v>
      </c>
      <c r="F868" t="s">
        <v>128</v>
      </c>
      <c r="G868" t="s">
        <v>2117</v>
      </c>
      <c r="H868" t="s">
        <v>40</v>
      </c>
      <c r="I868" t="s">
        <v>171</v>
      </c>
      <c r="J868">
        <v>4</v>
      </c>
      <c r="K868" s="1">
        <v>1312</v>
      </c>
      <c r="L868" s="1">
        <v>5248</v>
      </c>
      <c r="M868">
        <v>0</v>
      </c>
      <c r="N868" s="10">
        <v>0</v>
      </c>
      <c r="O868" s="1">
        <f>Table1[[#This Row],[Total Sales NGN]]-(Table1[[#This Row],[Total Sales NGN]]*Table1[[#This Row],[Discount %2]])</f>
        <v>5248</v>
      </c>
      <c r="P868" t="s">
        <v>47</v>
      </c>
      <c r="Q868">
        <v>5</v>
      </c>
      <c r="R868" t="s">
        <v>35</v>
      </c>
      <c r="S868">
        <v>25</v>
      </c>
      <c r="T868" s="1">
        <v>394393</v>
      </c>
    </row>
    <row r="869" spans="1:20" x14ac:dyDescent="0.3">
      <c r="A869" t="s">
        <v>2118</v>
      </c>
      <c r="B869" s="9">
        <v>45521</v>
      </c>
      <c r="C869" t="s">
        <v>19</v>
      </c>
      <c r="D869" t="s">
        <v>20</v>
      </c>
      <c r="E869" t="s">
        <v>37</v>
      </c>
      <c r="F869" t="s">
        <v>1306</v>
      </c>
      <c r="G869" t="s">
        <v>2119</v>
      </c>
      <c r="H869" t="s">
        <v>24</v>
      </c>
      <c r="I869" t="s">
        <v>161</v>
      </c>
      <c r="J869">
        <v>3</v>
      </c>
      <c r="K869" s="1">
        <v>85261</v>
      </c>
      <c r="L869" s="1">
        <v>255783</v>
      </c>
      <c r="M869">
        <v>5</v>
      </c>
      <c r="N869" s="10">
        <v>0.05</v>
      </c>
      <c r="O869" s="1">
        <f>Table1[[#This Row],[Total Sales NGN]]-(Table1[[#This Row],[Total Sales NGN]]*Table1[[#This Row],[Discount %2]])</f>
        <v>242993.85</v>
      </c>
      <c r="P869" t="s">
        <v>57</v>
      </c>
      <c r="Q869">
        <v>4</v>
      </c>
      <c r="R869" t="s">
        <v>28</v>
      </c>
      <c r="S869">
        <v>39</v>
      </c>
      <c r="T869" s="1">
        <v>744194</v>
      </c>
    </row>
    <row r="870" spans="1:20" x14ac:dyDescent="0.3">
      <c r="A870" t="s">
        <v>2120</v>
      </c>
      <c r="B870" s="9">
        <v>45377</v>
      </c>
      <c r="C870" t="s">
        <v>19</v>
      </c>
      <c r="D870" t="s">
        <v>20</v>
      </c>
      <c r="E870" t="s">
        <v>53</v>
      </c>
      <c r="F870" t="s">
        <v>1561</v>
      </c>
      <c r="G870" t="s">
        <v>2121</v>
      </c>
      <c r="H870" t="s">
        <v>40</v>
      </c>
      <c r="I870" t="s">
        <v>123</v>
      </c>
      <c r="J870">
        <v>11</v>
      </c>
      <c r="K870" s="1">
        <v>16496</v>
      </c>
      <c r="L870" s="1">
        <v>181456</v>
      </c>
      <c r="M870">
        <v>5</v>
      </c>
      <c r="N870" s="10">
        <v>0.05</v>
      </c>
      <c r="O870" s="1">
        <f>Table1[[#This Row],[Total Sales NGN]]-(Table1[[#This Row],[Total Sales NGN]]*Table1[[#This Row],[Discount %2]])</f>
        <v>172383.2</v>
      </c>
      <c r="P870" t="s">
        <v>57</v>
      </c>
      <c r="Q870" t="s">
        <v>27</v>
      </c>
      <c r="R870" t="s">
        <v>35</v>
      </c>
      <c r="S870">
        <v>121</v>
      </c>
      <c r="T870" s="1">
        <v>744194</v>
      </c>
    </row>
    <row r="871" spans="1:20" x14ac:dyDescent="0.3">
      <c r="A871" t="s">
        <v>2122</v>
      </c>
      <c r="B871" s="9">
        <v>45124</v>
      </c>
      <c r="C871" t="s">
        <v>19</v>
      </c>
      <c r="D871" t="s">
        <v>20</v>
      </c>
      <c r="E871" t="s">
        <v>21</v>
      </c>
      <c r="F871" t="s">
        <v>1215</v>
      </c>
      <c r="G871" t="s">
        <v>2123</v>
      </c>
      <c r="H871" t="s">
        <v>65</v>
      </c>
      <c r="I871" t="s">
        <v>289</v>
      </c>
      <c r="J871">
        <v>7</v>
      </c>
      <c r="K871" s="1">
        <v>91237</v>
      </c>
      <c r="L871" s="1">
        <v>638659</v>
      </c>
      <c r="M871" t="s">
        <v>27</v>
      </c>
      <c r="N871" s="10">
        <v>0</v>
      </c>
      <c r="O871" s="1">
        <f>Table1[[#This Row],[Total Sales NGN]]-(Table1[[#This Row],[Total Sales NGN]]*Table1[[#This Row],[Discount %2]])</f>
        <v>638659</v>
      </c>
      <c r="P871" t="s">
        <v>26</v>
      </c>
      <c r="Q871">
        <v>5</v>
      </c>
      <c r="R871" t="s">
        <v>35</v>
      </c>
      <c r="S871">
        <v>193</v>
      </c>
      <c r="T871" s="1">
        <v>394393</v>
      </c>
    </row>
    <row r="872" spans="1:20" x14ac:dyDescent="0.3">
      <c r="A872" t="s">
        <v>2124</v>
      </c>
      <c r="B872" s="9">
        <v>45314</v>
      </c>
      <c r="C872" t="s">
        <v>19</v>
      </c>
      <c r="D872" t="s">
        <v>20</v>
      </c>
      <c r="E872" t="s">
        <v>21</v>
      </c>
      <c r="F872" t="s">
        <v>501</v>
      </c>
      <c r="G872" t="s">
        <v>2125</v>
      </c>
      <c r="H872" t="s">
        <v>24</v>
      </c>
      <c r="I872" t="s">
        <v>161</v>
      </c>
      <c r="J872">
        <v>20</v>
      </c>
      <c r="K872" s="1">
        <v>181837</v>
      </c>
      <c r="L872" s="1">
        <v>3636740</v>
      </c>
      <c r="M872">
        <v>0</v>
      </c>
      <c r="N872" s="10">
        <v>0</v>
      </c>
      <c r="O872" s="1">
        <f>Table1[[#This Row],[Total Sales NGN]]-(Table1[[#This Row],[Total Sales NGN]]*Table1[[#This Row],[Discount %2]])</f>
        <v>3636740</v>
      </c>
      <c r="P872" t="s">
        <v>57</v>
      </c>
      <c r="Q872">
        <v>5</v>
      </c>
      <c r="R872" t="s">
        <v>35</v>
      </c>
      <c r="S872">
        <v>15</v>
      </c>
      <c r="T872" s="1">
        <v>458369</v>
      </c>
    </row>
    <row r="873" spans="1:20" x14ac:dyDescent="0.3">
      <c r="A873" t="s">
        <v>2126</v>
      </c>
      <c r="B873" s="9">
        <v>45003</v>
      </c>
      <c r="C873" t="s">
        <v>19</v>
      </c>
      <c r="D873" t="s">
        <v>20</v>
      </c>
      <c r="E873" t="s">
        <v>21</v>
      </c>
      <c r="F873" t="s">
        <v>173</v>
      </c>
      <c r="G873" t="s">
        <v>2127</v>
      </c>
      <c r="H873" t="s">
        <v>40</v>
      </c>
      <c r="I873" t="s">
        <v>41</v>
      </c>
      <c r="J873">
        <v>3</v>
      </c>
      <c r="K873" s="1">
        <v>7112</v>
      </c>
      <c r="L873" s="1">
        <v>21336</v>
      </c>
      <c r="M873">
        <v>10</v>
      </c>
      <c r="N873" s="10">
        <v>0.1</v>
      </c>
      <c r="O873" s="1">
        <f>Table1[[#This Row],[Total Sales NGN]]-(Table1[[#This Row],[Total Sales NGN]]*Table1[[#This Row],[Discount %2]])</f>
        <v>19202.400000000001</v>
      </c>
      <c r="P873" t="s">
        <v>26</v>
      </c>
      <c r="Q873">
        <v>5</v>
      </c>
      <c r="R873" t="s">
        <v>35</v>
      </c>
      <c r="S873">
        <v>157</v>
      </c>
      <c r="T873" s="1">
        <v>744194</v>
      </c>
    </row>
    <row r="874" spans="1:20" x14ac:dyDescent="0.3">
      <c r="A874" t="s">
        <v>2128</v>
      </c>
      <c r="B874" s="9">
        <v>45400</v>
      </c>
      <c r="C874" t="s">
        <v>19</v>
      </c>
      <c r="D874" t="s">
        <v>20</v>
      </c>
      <c r="E874" t="s">
        <v>37</v>
      </c>
      <c r="F874" t="s">
        <v>1293</v>
      </c>
      <c r="G874" t="s">
        <v>2129</v>
      </c>
      <c r="H874" t="s">
        <v>24</v>
      </c>
      <c r="I874" t="s">
        <v>161</v>
      </c>
      <c r="J874">
        <v>11</v>
      </c>
      <c r="K874" s="1">
        <v>80945</v>
      </c>
      <c r="L874" s="1">
        <v>890395</v>
      </c>
      <c r="M874" t="s">
        <v>27</v>
      </c>
      <c r="N874" s="10">
        <v>0</v>
      </c>
      <c r="O874" s="1">
        <f>Table1[[#This Row],[Total Sales NGN]]-(Table1[[#This Row],[Total Sales NGN]]*Table1[[#This Row],[Discount %2]])</f>
        <v>890395</v>
      </c>
      <c r="P874" t="s">
        <v>26</v>
      </c>
      <c r="Q874">
        <v>1</v>
      </c>
      <c r="R874" t="s">
        <v>28</v>
      </c>
      <c r="S874">
        <v>105</v>
      </c>
      <c r="T874" s="1">
        <v>313112</v>
      </c>
    </row>
    <row r="875" spans="1:20" x14ac:dyDescent="0.3">
      <c r="A875" t="s">
        <v>2130</v>
      </c>
      <c r="B875" s="9">
        <v>45167</v>
      </c>
      <c r="C875" t="s">
        <v>19</v>
      </c>
      <c r="D875" t="s">
        <v>20</v>
      </c>
      <c r="E875" t="s">
        <v>53</v>
      </c>
      <c r="F875" t="s">
        <v>476</v>
      </c>
      <c r="G875" t="s">
        <v>27</v>
      </c>
      <c r="H875" t="s">
        <v>40</v>
      </c>
      <c r="I875" t="s">
        <v>70</v>
      </c>
      <c r="J875">
        <v>2</v>
      </c>
      <c r="K875" s="1">
        <v>5330</v>
      </c>
      <c r="L875" s="1">
        <v>10660</v>
      </c>
      <c r="M875">
        <v>10</v>
      </c>
      <c r="N875" s="10">
        <v>0.1</v>
      </c>
      <c r="O875" s="1">
        <f>Table1[[#This Row],[Total Sales NGN]]-(Table1[[#This Row],[Total Sales NGN]]*Table1[[#This Row],[Discount %2]])</f>
        <v>9594</v>
      </c>
      <c r="P875" t="s">
        <v>57</v>
      </c>
      <c r="Q875">
        <v>4</v>
      </c>
      <c r="R875" t="s">
        <v>28</v>
      </c>
      <c r="S875">
        <v>72</v>
      </c>
      <c r="T875" s="1">
        <v>458369</v>
      </c>
    </row>
    <row r="876" spans="1:20" x14ac:dyDescent="0.3">
      <c r="A876" t="s">
        <v>2131</v>
      </c>
      <c r="B876" s="9">
        <v>45609</v>
      </c>
      <c r="C876" t="s">
        <v>19</v>
      </c>
      <c r="D876" t="s">
        <v>20</v>
      </c>
      <c r="E876" t="s">
        <v>21</v>
      </c>
      <c r="F876" t="s">
        <v>2132</v>
      </c>
      <c r="G876" t="s">
        <v>2133</v>
      </c>
      <c r="H876" t="s">
        <v>32</v>
      </c>
      <c r="I876" t="s">
        <v>141</v>
      </c>
      <c r="J876">
        <v>8</v>
      </c>
      <c r="K876" s="1">
        <v>6394</v>
      </c>
      <c r="L876" s="1">
        <v>51152</v>
      </c>
      <c r="M876" t="s">
        <v>27</v>
      </c>
      <c r="N876" s="10">
        <v>0</v>
      </c>
      <c r="O876" s="1">
        <f>Table1[[#This Row],[Total Sales NGN]]-(Table1[[#This Row],[Total Sales NGN]]*Table1[[#This Row],[Discount %2]])</f>
        <v>51152</v>
      </c>
      <c r="P876" t="s">
        <v>27</v>
      </c>
      <c r="Q876" t="s">
        <v>27</v>
      </c>
      <c r="R876" t="s">
        <v>35</v>
      </c>
      <c r="S876">
        <v>106</v>
      </c>
      <c r="T876" s="1">
        <v>1470487</v>
      </c>
    </row>
    <row r="877" spans="1:20" x14ac:dyDescent="0.3">
      <c r="A877" t="s">
        <v>2134</v>
      </c>
      <c r="B877" s="9">
        <v>45620</v>
      </c>
      <c r="C877" t="s">
        <v>19</v>
      </c>
      <c r="D877" t="s">
        <v>20</v>
      </c>
      <c r="E877" t="s">
        <v>37</v>
      </c>
      <c r="F877" t="s">
        <v>201</v>
      </c>
      <c r="G877" t="s">
        <v>27</v>
      </c>
      <c r="H877" t="s">
        <v>45</v>
      </c>
      <c r="I877" t="s">
        <v>82</v>
      </c>
      <c r="J877">
        <v>19</v>
      </c>
      <c r="K877" s="1">
        <v>7427</v>
      </c>
      <c r="L877" s="1">
        <v>141113</v>
      </c>
      <c r="M877">
        <v>0</v>
      </c>
      <c r="N877" s="10">
        <v>0</v>
      </c>
      <c r="O877" s="1">
        <f>Table1[[#This Row],[Total Sales NGN]]-(Table1[[#This Row],[Total Sales NGN]]*Table1[[#This Row],[Discount %2]])</f>
        <v>141113</v>
      </c>
      <c r="P877" t="s">
        <v>27</v>
      </c>
      <c r="Q877">
        <v>1</v>
      </c>
      <c r="R877" t="s">
        <v>35</v>
      </c>
      <c r="S877">
        <v>111</v>
      </c>
      <c r="T877" s="1">
        <v>744194</v>
      </c>
    </row>
    <row r="878" spans="1:20" x14ac:dyDescent="0.3">
      <c r="A878" t="s">
        <v>2135</v>
      </c>
      <c r="B878" s="9">
        <v>45032</v>
      </c>
      <c r="C878" t="s">
        <v>19</v>
      </c>
      <c r="D878" t="s">
        <v>20</v>
      </c>
      <c r="E878" t="s">
        <v>37</v>
      </c>
      <c r="F878" t="s">
        <v>851</v>
      </c>
      <c r="G878" t="s">
        <v>27</v>
      </c>
      <c r="H878" t="s">
        <v>24</v>
      </c>
      <c r="I878" t="s">
        <v>174</v>
      </c>
      <c r="J878">
        <v>17</v>
      </c>
      <c r="K878" s="1">
        <v>348682</v>
      </c>
      <c r="L878" s="1">
        <v>5927594</v>
      </c>
      <c r="M878">
        <v>10</v>
      </c>
      <c r="N878" s="10">
        <v>0.1</v>
      </c>
      <c r="O878" s="1">
        <f>Table1[[#This Row],[Total Sales NGN]]-(Table1[[#This Row],[Total Sales NGN]]*Table1[[#This Row],[Discount %2]])</f>
        <v>5334834.5999999996</v>
      </c>
      <c r="P878" t="s">
        <v>47</v>
      </c>
      <c r="Q878">
        <v>5</v>
      </c>
      <c r="R878" t="s">
        <v>27</v>
      </c>
      <c r="S878">
        <v>119</v>
      </c>
      <c r="T878" s="1">
        <v>313112</v>
      </c>
    </row>
    <row r="879" spans="1:20" x14ac:dyDescent="0.3">
      <c r="A879" t="s">
        <v>2136</v>
      </c>
      <c r="B879" s="9">
        <v>45010</v>
      </c>
      <c r="C879" t="s">
        <v>19</v>
      </c>
      <c r="D879" t="s">
        <v>20</v>
      </c>
      <c r="E879" t="s">
        <v>37</v>
      </c>
      <c r="F879" t="s">
        <v>2137</v>
      </c>
      <c r="G879" t="s">
        <v>2138</v>
      </c>
      <c r="H879" t="s">
        <v>24</v>
      </c>
      <c r="I879" t="s">
        <v>174</v>
      </c>
      <c r="J879">
        <v>10</v>
      </c>
      <c r="K879" s="1">
        <v>101262</v>
      </c>
      <c r="L879" s="1">
        <v>1012620</v>
      </c>
      <c r="M879">
        <v>0</v>
      </c>
      <c r="N879" s="10">
        <v>0</v>
      </c>
      <c r="O879" s="1">
        <f>Table1[[#This Row],[Total Sales NGN]]-(Table1[[#This Row],[Total Sales NGN]]*Table1[[#This Row],[Discount %2]])</f>
        <v>1012620</v>
      </c>
      <c r="P879" t="s">
        <v>26</v>
      </c>
      <c r="Q879" t="s">
        <v>27</v>
      </c>
      <c r="R879" t="s">
        <v>35</v>
      </c>
      <c r="S879">
        <v>121</v>
      </c>
      <c r="T879" s="1">
        <v>1470487</v>
      </c>
    </row>
    <row r="880" spans="1:20" x14ac:dyDescent="0.3">
      <c r="A880" t="s">
        <v>2139</v>
      </c>
      <c r="B880" s="9">
        <v>45011</v>
      </c>
      <c r="C880" t="s">
        <v>19</v>
      </c>
      <c r="D880" t="s">
        <v>20</v>
      </c>
      <c r="E880" t="s">
        <v>53</v>
      </c>
      <c r="F880" t="s">
        <v>2140</v>
      </c>
      <c r="G880" t="s">
        <v>2141</v>
      </c>
      <c r="H880" t="s">
        <v>32</v>
      </c>
      <c r="I880" t="s">
        <v>95</v>
      </c>
      <c r="J880">
        <v>14</v>
      </c>
      <c r="K880" s="1">
        <v>3780</v>
      </c>
      <c r="L880" s="1">
        <v>52920</v>
      </c>
      <c r="M880" t="s">
        <v>27</v>
      </c>
      <c r="N880" s="10">
        <v>0</v>
      </c>
      <c r="O880" s="1">
        <f>Table1[[#This Row],[Total Sales NGN]]-(Table1[[#This Row],[Total Sales NGN]]*Table1[[#This Row],[Discount %2]])</f>
        <v>52920</v>
      </c>
      <c r="P880" t="s">
        <v>47</v>
      </c>
      <c r="Q880">
        <v>2</v>
      </c>
      <c r="R880" t="s">
        <v>35</v>
      </c>
      <c r="S880">
        <v>183</v>
      </c>
      <c r="T880" s="1">
        <v>313112</v>
      </c>
    </row>
    <row r="881" spans="1:20" x14ac:dyDescent="0.3">
      <c r="A881" t="s">
        <v>2142</v>
      </c>
      <c r="B881" s="9">
        <v>45188</v>
      </c>
      <c r="C881" t="s">
        <v>19</v>
      </c>
      <c r="D881" t="s">
        <v>20</v>
      </c>
      <c r="E881" t="s">
        <v>37</v>
      </c>
      <c r="F881" t="s">
        <v>576</v>
      </c>
      <c r="G881" t="s">
        <v>2143</v>
      </c>
      <c r="H881" t="s">
        <v>45</v>
      </c>
      <c r="I881" t="s">
        <v>130</v>
      </c>
      <c r="J881">
        <v>6</v>
      </c>
      <c r="K881" s="1">
        <v>38548</v>
      </c>
      <c r="L881" s="1">
        <v>231288</v>
      </c>
      <c r="M881">
        <v>10</v>
      </c>
      <c r="N881" s="10">
        <v>0.1</v>
      </c>
      <c r="O881" s="1">
        <f>Table1[[#This Row],[Total Sales NGN]]-(Table1[[#This Row],[Total Sales NGN]]*Table1[[#This Row],[Discount %2]])</f>
        <v>208159.2</v>
      </c>
      <c r="P881" t="s">
        <v>57</v>
      </c>
      <c r="Q881">
        <v>1</v>
      </c>
      <c r="R881" t="s">
        <v>35</v>
      </c>
      <c r="S881">
        <v>138</v>
      </c>
      <c r="T881" s="1">
        <v>744194</v>
      </c>
    </row>
    <row r="882" spans="1:20" x14ac:dyDescent="0.3">
      <c r="A882" t="s">
        <v>2144</v>
      </c>
      <c r="B882" s="9">
        <v>45271</v>
      </c>
      <c r="C882" t="s">
        <v>19</v>
      </c>
      <c r="D882" t="s">
        <v>20</v>
      </c>
      <c r="E882" t="s">
        <v>37</v>
      </c>
      <c r="F882" t="s">
        <v>817</v>
      </c>
      <c r="G882" t="s">
        <v>2145</v>
      </c>
      <c r="H882" t="s">
        <v>32</v>
      </c>
      <c r="I882" t="s">
        <v>95</v>
      </c>
      <c r="J882">
        <v>3</v>
      </c>
      <c r="K882" s="1">
        <v>17941</v>
      </c>
      <c r="L882" s="1">
        <v>53823</v>
      </c>
      <c r="M882">
        <v>0</v>
      </c>
      <c r="N882" s="10">
        <v>0</v>
      </c>
      <c r="O882" s="1">
        <f>Table1[[#This Row],[Total Sales NGN]]-(Table1[[#This Row],[Total Sales NGN]]*Table1[[#This Row],[Discount %2]])</f>
        <v>53823</v>
      </c>
      <c r="P882" t="s">
        <v>27</v>
      </c>
      <c r="Q882">
        <v>3</v>
      </c>
      <c r="R882" t="s">
        <v>35</v>
      </c>
      <c r="S882">
        <v>170</v>
      </c>
      <c r="T882" s="1">
        <v>1470487</v>
      </c>
    </row>
    <row r="883" spans="1:20" x14ac:dyDescent="0.3">
      <c r="A883" t="s">
        <v>2146</v>
      </c>
      <c r="B883" s="9">
        <v>45160</v>
      </c>
      <c r="C883" t="s">
        <v>19</v>
      </c>
      <c r="D883" t="s">
        <v>20</v>
      </c>
      <c r="E883" t="s">
        <v>53</v>
      </c>
      <c r="F883" t="s">
        <v>1671</v>
      </c>
      <c r="G883" t="s">
        <v>27</v>
      </c>
      <c r="H883" t="s">
        <v>32</v>
      </c>
      <c r="I883" t="s">
        <v>33</v>
      </c>
      <c r="J883">
        <v>14</v>
      </c>
      <c r="K883" s="1">
        <v>14486</v>
      </c>
      <c r="L883" s="1">
        <v>202804</v>
      </c>
      <c r="M883" t="s">
        <v>27</v>
      </c>
      <c r="N883" s="10">
        <v>0</v>
      </c>
      <c r="O883" s="1">
        <f>Table1[[#This Row],[Total Sales NGN]]-(Table1[[#This Row],[Total Sales NGN]]*Table1[[#This Row],[Discount %2]])</f>
        <v>202804</v>
      </c>
      <c r="P883" t="s">
        <v>47</v>
      </c>
      <c r="Q883">
        <v>3</v>
      </c>
      <c r="R883" t="s">
        <v>35</v>
      </c>
      <c r="S883">
        <v>138</v>
      </c>
      <c r="T883" s="1">
        <v>313112</v>
      </c>
    </row>
    <row r="884" spans="1:20" x14ac:dyDescent="0.3">
      <c r="A884" t="s">
        <v>2147</v>
      </c>
      <c r="B884" s="9">
        <v>45122</v>
      </c>
      <c r="C884" t="s">
        <v>19</v>
      </c>
      <c r="D884" t="s">
        <v>20</v>
      </c>
      <c r="E884" t="s">
        <v>21</v>
      </c>
      <c r="F884" t="s">
        <v>2148</v>
      </c>
      <c r="G884" t="s">
        <v>2149</v>
      </c>
      <c r="H884" t="s">
        <v>45</v>
      </c>
      <c r="I884" t="s">
        <v>211</v>
      </c>
      <c r="J884">
        <v>11</v>
      </c>
      <c r="K884" s="1">
        <v>17381</v>
      </c>
      <c r="L884" s="1">
        <v>191191</v>
      </c>
      <c r="M884">
        <v>0</v>
      </c>
      <c r="N884" s="10">
        <v>0</v>
      </c>
      <c r="O884" s="1">
        <f>Table1[[#This Row],[Total Sales NGN]]-(Table1[[#This Row],[Total Sales NGN]]*Table1[[#This Row],[Discount %2]])</f>
        <v>191191</v>
      </c>
      <c r="P884" t="s">
        <v>27</v>
      </c>
      <c r="Q884">
        <v>1</v>
      </c>
      <c r="R884" t="s">
        <v>35</v>
      </c>
      <c r="S884">
        <v>102</v>
      </c>
      <c r="T884" s="1">
        <v>394393</v>
      </c>
    </row>
    <row r="885" spans="1:20" x14ac:dyDescent="0.3">
      <c r="A885" t="s">
        <v>2150</v>
      </c>
      <c r="B885" s="9">
        <v>44973</v>
      </c>
      <c r="C885" t="s">
        <v>19</v>
      </c>
      <c r="D885" t="s">
        <v>20</v>
      </c>
      <c r="E885" t="s">
        <v>37</v>
      </c>
      <c r="F885" t="s">
        <v>603</v>
      </c>
      <c r="G885" t="s">
        <v>2151</v>
      </c>
      <c r="H885" t="s">
        <v>45</v>
      </c>
      <c r="I885" t="s">
        <v>130</v>
      </c>
      <c r="J885">
        <v>20</v>
      </c>
      <c r="K885" s="1">
        <v>14800</v>
      </c>
      <c r="L885" s="1">
        <v>296000</v>
      </c>
      <c r="M885" t="s">
        <v>27</v>
      </c>
      <c r="N885" s="10">
        <v>0</v>
      </c>
      <c r="O885" s="1">
        <f>Table1[[#This Row],[Total Sales NGN]]-(Table1[[#This Row],[Total Sales NGN]]*Table1[[#This Row],[Discount %2]])</f>
        <v>296000</v>
      </c>
      <c r="P885" t="s">
        <v>27</v>
      </c>
      <c r="Q885">
        <v>5</v>
      </c>
      <c r="R885" t="s">
        <v>35</v>
      </c>
      <c r="S885">
        <v>135</v>
      </c>
      <c r="T885" s="1">
        <v>1470487</v>
      </c>
    </row>
    <row r="886" spans="1:20" x14ac:dyDescent="0.3">
      <c r="A886" t="s">
        <v>2152</v>
      </c>
      <c r="B886" s="9">
        <v>45409</v>
      </c>
      <c r="C886" t="s">
        <v>19</v>
      </c>
      <c r="D886" t="s">
        <v>20</v>
      </c>
      <c r="E886" t="s">
        <v>37</v>
      </c>
      <c r="F886" t="s">
        <v>1036</v>
      </c>
      <c r="G886" t="s">
        <v>27</v>
      </c>
      <c r="H886" t="s">
        <v>32</v>
      </c>
      <c r="I886" t="s">
        <v>141</v>
      </c>
      <c r="J886">
        <v>3</v>
      </c>
      <c r="K886" s="1">
        <v>21002</v>
      </c>
      <c r="L886" s="1">
        <v>63006</v>
      </c>
      <c r="M886">
        <v>5</v>
      </c>
      <c r="N886" s="10">
        <v>0.05</v>
      </c>
      <c r="O886" s="1">
        <f>Table1[[#This Row],[Total Sales NGN]]-(Table1[[#This Row],[Total Sales NGN]]*Table1[[#This Row],[Discount %2]])</f>
        <v>59855.7</v>
      </c>
      <c r="P886" t="s">
        <v>26</v>
      </c>
      <c r="Q886">
        <v>5</v>
      </c>
      <c r="R886" t="s">
        <v>35</v>
      </c>
      <c r="S886">
        <v>131</v>
      </c>
      <c r="T886" s="1">
        <v>394393</v>
      </c>
    </row>
    <row r="887" spans="1:20" x14ac:dyDescent="0.3">
      <c r="A887" t="s">
        <v>2153</v>
      </c>
      <c r="B887" s="9">
        <v>45163</v>
      </c>
      <c r="C887" t="s">
        <v>19</v>
      </c>
      <c r="D887" t="s">
        <v>20</v>
      </c>
      <c r="E887" t="s">
        <v>37</v>
      </c>
      <c r="F887" t="s">
        <v>418</v>
      </c>
      <c r="G887" t="s">
        <v>2154</v>
      </c>
      <c r="H887" t="s">
        <v>32</v>
      </c>
      <c r="I887" t="s">
        <v>113</v>
      </c>
      <c r="J887">
        <v>10</v>
      </c>
      <c r="K887" s="1">
        <v>3149</v>
      </c>
      <c r="L887" s="1">
        <v>31490</v>
      </c>
      <c r="M887">
        <v>0</v>
      </c>
      <c r="N887" s="10">
        <v>0</v>
      </c>
      <c r="O887" s="1">
        <f>Table1[[#This Row],[Total Sales NGN]]-(Table1[[#This Row],[Total Sales NGN]]*Table1[[#This Row],[Discount %2]])</f>
        <v>31490</v>
      </c>
      <c r="P887" t="s">
        <v>27</v>
      </c>
      <c r="Q887">
        <v>0</v>
      </c>
      <c r="R887" t="s">
        <v>28</v>
      </c>
      <c r="S887">
        <v>32</v>
      </c>
      <c r="T887" s="1">
        <v>744194</v>
      </c>
    </row>
    <row r="888" spans="1:20" x14ac:dyDescent="0.3">
      <c r="A888" t="s">
        <v>2155</v>
      </c>
      <c r="B888" s="9">
        <v>45515</v>
      </c>
      <c r="C888" t="s">
        <v>19</v>
      </c>
      <c r="D888" t="s">
        <v>20</v>
      </c>
      <c r="E888" t="s">
        <v>37</v>
      </c>
      <c r="F888" t="s">
        <v>2156</v>
      </c>
      <c r="G888" t="s">
        <v>27</v>
      </c>
      <c r="H888" t="s">
        <v>24</v>
      </c>
      <c r="I888" t="s">
        <v>174</v>
      </c>
      <c r="J888">
        <v>16</v>
      </c>
      <c r="K888" s="1">
        <v>169809</v>
      </c>
      <c r="L888" s="1">
        <v>2716944</v>
      </c>
      <c r="M888">
        <v>0</v>
      </c>
      <c r="N888" s="10">
        <v>0</v>
      </c>
      <c r="O888" s="1">
        <f>Table1[[#This Row],[Total Sales NGN]]-(Table1[[#This Row],[Total Sales NGN]]*Table1[[#This Row],[Discount %2]])</f>
        <v>2716944</v>
      </c>
      <c r="P888" t="s">
        <v>57</v>
      </c>
      <c r="Q888">
        <v>1</v>
      </c>
      <c r="R888" t="s">
        <v>28</v>
      </c>
      <c r="S888">
        <v>67</v>
      </c>
      <c r="T888" s="1">
        <v>1470487</v>
      </c>
    </row>
    <row r="889" spans="1:20" x14ac:dyDescent="0.3">
      <c r="A889" t="s">
        <v>2157</v>
      </c>
      <c r="B889" s="9">
        <v>45052</v>
      </c>
      <c r="C889" t="s">
        <v>19</v>
      </c>
      <c r="D889" t="s">
        <v>20</v>
      </c>
      <c r="E889" t="s">
        <v>21</v>
      </c>
      <c r="F889" t="s">
        <v>2158</v>
      </c>
      <c r="G889" t="s">
        <v>2159</v>
      </c>
      <c r="H889" t="s">
        <v>40</v>
      </c>
      <c r="I889" t="s">
        <v>123</v>
      </c>
      <c r="J889">
        <v>3</v>
      </c>
      <c r="K889" s="1">
        <v>10249</v>
      </c>
      <c r="L889" s="1">
        <v>30747</v>
      </c>
      <c r="M889" t="s">
        <v>27</v>
      </c>
      <c r="N889" s="10">
        <v>0</v>
      </c>
      <c r="O889" s="1">
        <f>Table1[[#This Row],[Total Sales NGN]]-(Table1[[#This Row],[Total Sales NGN]]*Table1[[#This Row],[Discount %2]])</f>
        <v>30747</v>
      </c>
      <c r="P889" t="s">
        <v>34</v>
      </c>
      <c r="Q889">
        <v>3</v>
      </c>
      <c r="R889" t="s">
        <v>35</v>
      </c>
      <c r="S889">
        <v>154</v>
      </c>
      <c r="T889" s="1">
        <v>394393</v>
      </c>
    </row>
    <row r="890" spans="1:20" x14ac:dyDescent="0.3">
      <c r="A890" t="s">
        <v>2160</v>
      </c>
      <c r="B890" s="9">
        <v>45130</v>
      </c>
      <c r="C890" t="s">
        <v>19</v>
      </c>
      <c r="D890" t="s">
        <v>20</v>
      </c>
      <c r="E890" t="s">
        <v>37</v>
      </c>
      <c r="F890" t="s">
        <v>907</v>
      </c>
      <c r="G890" t="s">
        <v>2161</v>
      </c>
      <c r="H890" t="s">
        <v>45</v>
      </c>
      <c r="I890" t="s">
        <v>82</v>
      </c>
      <c r="J890">
        <v>4</v>
      </c>
      <c r="K890" s="1">
        <v>9163</v>
      </c>
      <c r="L890" s="1">
        <v>36652</v>
      </c>
      <c r="M890">
        <v>20</v>
      </c>
      <c r="N890" s="10">
        <v>0.2</v>
      </c>
      <c r="O890" s="1">
        <f>Table1[[#This Row],[Total Sales NGN]]-(Table1[[#This Row],[Total Sales NGN]]*Table1[[#This Row],[Discount %2]])</f>
        <v>29321.599999999999</v>
      </c>
      <c r="P890" t="s">
        <v>26</v>
      </c>
      <c r="Q890" t="s">
        <v>27</v>
      </c>
      <c r="R890" t="s">
        <v>28</v>
      </c>
      <c r="S890">
        <v>48</v>
      </c>
      <c r="T890" s="1">
        <v>1470487</v>
      </c>
    </row>
    <row r="891" spans="1:20" x14ac:dyDescent="0.3">
      <c r="A891" t="s">
        <v>2162</v>
      </c>
      <c r="B891" s="9">
        <v>45598</v>
      </c>
      <c r="C891" t="s">
        <v>19</v>
      </c>
      <c r="D891" t="s">
        <v>20</v>
      </c>
      <c r="E891" t="s">
        <v>21</v>
      </c>
      <c r="F891" t="s">
        <v>179</v>
      </c>
      <c r="G891" t="s">
        <v>2163</v>
      </c>
      <c r="H891" t="s">
        <v>65</v>
      </c>
      <c r="I891" t="s">
        <v>78</v>
      </c>
      <c r="J891">
        <v>3</v>
      </c>
      <c r="K891" s="1">
        <v>163005</v>
      </c>
      <c r="L891" s="1">
        <v>489015</v>
      </c>
      <c r="M891">
        <v>15</v>
      </c>
      <c r="N891" s="10">
        <v>0.15</v>
      </c>
      <c r="O891" s="1">
        <f>Table1[[#This Row],[Total Sales NGN]]-(Table1[[#This Row],[Total Sales NGN]]*Table1[[#This Row],[Discount %2]])</f>
        <v>415662.75</v>
      </c>
      <c r="P891" t="s">
        <v>57</v>
      </c>
      <c r="Q891">
        <v>1</v>
      </c>
      <c r="R891" t="s">
        <v>28</v>
      </c>
      <c r="S891">
        <v>197</v>
      </c>
      <c r="T891" s="1">
        <v>394393</v>
      </c>
    </row>
    <row r="892" spans="1:20" x14ac:dyDescent="0.3">
      <c r="A892" t="s">
        <v>2164</v>
      </c>
      <c r="B892" s="9">
        <v>45200</v>
      </c>
      <c r="C892" t="s">
        <v>19</v>
      </c>
      <c r="D892" t="s">
        <v>20</v>
      </c>
      <c r="E892" t="s">
        <v>53</v>
      </c>
      <c r="F892" t="s">
        <v>455</v>
      </c>
      <c r="G892" t="s">
        <v>2165</v>
      </c>
      <c r="H892" t="s">
        <v>45</v>
      </c>
      <c r="I892" t="s">
        <v>130</v>
      </c>
      <c r="J892">
        <v>4</v>
      </c>
      <c r="K892" s="1">
        <v>36770</v>
      </c>
      <c r="L892" s="1">
        <v>147080</v>
      </c>
      <c r="M892">
        <v>20</v>
      </c>
      <c r="N892" s="10">
        <v>0.2</v>
      </c>
      <c r="O892" s="1">
        <f>Table1[[#This Row],[Total Sales NGN]]-(Table1[[#This Row],[Total Sales NGN]]*Table1[[#This Row],[Discount %2]])</f>
        <v>117664</v>
      </c>
      <c r="P892" t="s">
        <v>26</v>
      </c>
      <c r="Q892" t="s">
        <v>27</v>
      </c>
      <c r="R892" t="s">
        <v>28</v>
      </c>
      <c r="S892">
        <v>194</v>
      </c>
      <c r="T892" s="1">
        <v>458369</v>
      </c>
    </row>
    <row r="893" spans="1:20" x14ac:dyDescent="0.3">
      <c r="A893" t="s">
        <v>2166</v>
      </c>
      <c r="B893" s="9">
        <v>45376</v>
      </c>
      <c r="C893" t="s">
        <v>19</v>
      </c>
      <c r="D893" t="s">
        <v>20</v>
      </c>
      <c r="E893" t="s">
        <v>37</v>
      </c>
      <c r="F893" t="s">
        <v>781</v>
      </c>
      <c r="G893" t="s">
        <v>2167</v>
      </c>
      <c r="H893" t="s">
        <v>24</v>
      </c>
      <c r="I893" t="s">
        <v>161</v>
      </c>
      <c r="J893">
        <v>10</v>
      </c>
      <c r="K893" s="1">
        <v>90109</v>
      </c>
      <c r="L893" s="1">
        <v>901090</v>
      </c>
      <c r="M893">
        <v>10</v>
      </c>
      <c r="N893" s="10">
        <v>0.1</v>
      </c>
      <c r="O893" s="1">
        <f>Table1[[#This Row],[Total Sales NGN]]-(Table1[[#This Row],[Total Sales NGN]]*Table1[[#This Row],[Discount %2]])</f>
        <v>810981</v>
      </c>
      <c r="P893" t="s">
        <v>57</v>
      </c>
      <c r="Q893" t="s">
        <v>27</v>
      </c>
      <c r="R893" t="s">
        <v>35</v>
      </c>
      <c r="S893">
        <v>153</v>
      </c>
      <c r="T893" s="1">
        <v>313112</v>
      </c>
    </row>
    <row r="894" spans="1:20" x14ac:dyDescent="0.3">
      <c r="A894" t="s">
        <v>2168</v>
      </c>
      <c r="B894" s="9">
        <v>45305</v>
      </c>
      <c r="C894" t="s">
        <v>19</v>
      </c>
      <c r="D894" t="s">
        <v>20</v>
      </c>
      <c r="E894" t="s">
        <v>37</v>
      </c>
      <c r="F894" t="s">
        <v>2169</v>
      </c>
      <c r="G894" t="s">
        <v>2170</v>
      </c>
      <c r="H894" t="s">
        <v>24</v>
      </c>
      <c r="I894" t="s">
        <v>61</v>
      </c>
      <c r="J894">
        <v>20</v>
      </c>
      <c r="K894" s="1">
        <v>183003</v>
      </c>
      <c r="L894" s="1">
        <v>3660060</v>
      </c>
      <c r="M894" t="s">
        <v>27</v>
      </c>
      <c r="N894" s="10">
        <v>0</v>
      </c>
      <c r="O894" s="1">
        <f>Table1[[#This Row],[Total Sales NGN]]-(Table1[[#This Row],[Total Sales NGN]]*Table1[[#This Row],[Discount %2]])</f>
        <v>3660060</v>
      </c>
      <c r="P894" t="s">
        <v>57</v>
      </c>
      <c r="Q894">
        <v>2</v>
      </c>
      <c r="R894" t="s">
        <v>35</v>
      </c>
      <c r="S894">
        <v>162</v>
      </c>
      <c r="T894" s="1">
        <v>1470487</v>
      </c>
    </row>
    <row r="895" spans="1:20" x14ac:dyDescent="0.3">
      <c r="A895" t="s">
        <v>2171</v>
      </c>
      <c r="B895" s="9">
        <v>45229</v>
      </c>
      <c r="C895" t="s">
        <v>19</v>
      </c>
      <c r="D895" t="s">
        <v>20</v>
      </c>
      <c r="E895" t="s">
        <v>21</v>
      </c>
      <c r="F895" t="s">
        <v>2172</v>
      </c>
      <c r="G895" t="s">
        <v>27</v>
      </c>
      <c r="H895" t="s">
        <v>65</v>
      </c>
      <c r="I895" t="s">
        <v>66</v>
      </c>
      <c r="J895">
        <v>20</v>
      </c>
      <c r="K895" s="1">
        <v>60484</v>
      </c>
      <c r="L895" s="1">
        <v>1209680</v>
      </c>
      <c r="M895">
        <v>0</v>
      </c>
      <c r="N895" s="10">
        <v>0</v>
      </c>
      <c r="O895" s="1">
        <f>Table1[[#This Row],[Total Sales NGN]]-(Table1[[#This Row],[Total Sales NGN]]*Table1[[#This Row],[Discount %2]])</f>
        <v>1209680</v>
      </c>
      <c r="P895" t="s">
        <v>57</v>
      </c>
      <c r="Q895">
        <v>4</v>
      </c>
      <c r="R895" t="s">
        <v>28</v>
      </c>
      <c r="S895">
        <v>152</v>
      </c>
      <c r="T895" s="1">
        <v>1470487</v>
      </c>
    </row>
    <row r="896" spans="1:20" x14ac:dyDescent="0.3">
      <c r="A896" t="s">
        <v>2173</v>
      </c>
      <c r="B896" s="9">
        <v>45443</v>
      </c>
      <c r="C896" t="s">
        <v>19</v>
      </c>
      <c r="D896" t="s">
        <v>20</v>
      </c>
      <c r="E896" t="s">
        <v>53</v>
      </c>
      <c r="F896" t="s">
        <v>365</v>
      </c>
      <c r="G896" t="s">
        <v>2174</v>
      </c>
      <c r="H896" t="s">
        <v>40</v>
      </c>
      <c r="I896" t="s">
        <v>123</v>
      </c>
      <c r="J896">
        <v>6</v>
      </c>
      <c r="K896" s="1">
        <v>1037</v>
      </c>
      <c r="L896" s="1">
        <v>6222</v>
      </c>
      <c r="M896" t="s">
        <v>27</v>
      </c>
      <c r="N896" s="10">
        <v>0</v>
      </c>
      <c r="O896" s="1">
        <f>Table1[[#This Row],[Total Sales NGN]]-(Table1[[#This Row],[Total Sales NGN]]*Table1[[#This Row],[Discount %2]])</f>
        <v>6222</v>
      </c>
      <c r="P896" t="s">
        <v>27</v>
      </c>
      <c r="Q896">
        <v>5</v>
      </c>
      <c r="R896" t="s">
        <v>35</v>
      </c>
      <c r="S896">
        <v>101</v>
      </c>
      <c r="T896" s="1">
        <v>458369</v>
      </c>
    </row>
    <row r="897" spans="1:20" x14ac:dyDescent="0.3">
      <c r="A897" t="s">
        <v>2175</v>
      </c>
      <c r="B897" s="9">
        <v>45640</v>
      </c>
      <c r="C897" t="s">
        <v>19</v>
      </c>
      <c r="D897" t="s">
        <v>20</v>
      </c>
      <c r="E897" t="s">
        <v>21</v>
      </c>
      <c r="F897" t="s">
        <v>962</v>
      </c>
      <c r="G897" t="s">
        <v>2176</v>
      </c>
      <c r="H897" t="s">
        <v>40</v>
      </c>
      <c r="I897" t="s">
        <v>41</v>
      </c>
      <c r="J897">
        <v>10</v>
      </c>
      <c r="K897" s="1">
        <v>8420</v>
      </c>
      <c r="L897" s="1">
        <v>84200</v>
      </c>
      <c r="M897">
        <v>20</v>
      </c>
      <c r="N897" s="10">
        <v>0.2</v>
      </c>
      <c r="O897" s="1">
        <f>Table1[[#This Row],[Total Sales NGN]]-(Table1[[#This Row],[Total Sales NGN]]*Table1[[#This Row],[Discount %2]])</f>
        <v>67360</v>
      </c>
      <c r="P897" t="s">
        <v>26</v>
      </c>
      <c r="Q897">
        <v>2</v>
      </c>
      <c r="R897" t="s">
        <v>35</v>
      </c>
      <c r="S897">
        <v>53</v>
      </c>
      <c r="T897" s="1">
        <v>313112</v>
      </c>
    </row>
    <row r="898" spans="1:20" x14ac:dyDescent="0.3">
      <c r="A898" t="s">
        <v>2177</v>
      </c>
      <c r="B898" s="9">
        <v>45318</v>
      </c>
      <c r="C898" t="s">
        <v>19</v>
      </c>
      <c r="D898" t="s">
        <v>20</v>
      </c>
      <c r="E898" t="s">
        <v>21</v>
      </c>
      <c r="F898" t="s">
        <v>1503</v>
      </c>
      <c r="G898" t="s">
        <v>2178</v>
      </c>
      <c r="H898" t="s">
        <v>45</v>
      </c>
      <c r="I898" t="s">
        <v>98</v>
      </c>
      <c r="J898">
        <v>20</v>
      </c>
      <c r="K898" s="1">
        <v>9403</v>
      </c>
      <c r="L898" s="1">
        <v>188060</v>
      </c>
      <c r="M898">
        <v>0</v>
      </c>
      <c r="N898" s="10">
        <v>0</v>
      </c>
      <c r="O898" s="1">
        <f>Table1[[#This Row],[Total Sales NGN]]-(Table1[[#This Row],[Total Sales NGN]]*Table1[[#This Row],[Discount %2]])</f>
        <v>188060</v>
      </c>
      <c r="P898" t="s">
        <v>57</v>
      </c>
      <c r="Q898" t="s">
        <v>27</v>
      </c>
      <c r="R898" t="s">
        <v>35</v>
      </c>
      <c r="S898">
        <v>172</v>
      </c>
      <c r="T898" s="1">
        <v>458369</v>
      </c>
    </row>
    <row r="899" spans="1:20" x14ac:dyDescent="0.3">
      <c r="A899" t="s">
        <v>2179</v>
      </c>
      <c r="B899" s="9">
        <v>45339</v>
      </c>
      <c r="C899" t="s">
        <v>19</v>
      </c>
      <c r="D899" t="s">
        <v>20</v>
      </c>
      <c r="E899" t="s">
        <v>53</v>
      </c>
      <c r="F899" t="s">
        <v>2069</v>
      </c>
      <c r="G899" t="s">
        <v>2180</v>
      </c>
      <c r="H899" t="s">
        <v>65</v>
      </c>
      <c r="I899" t="s">
        <v>382</v>
      </c>
      <c r="J899">
        <v>8</v>
      </c>
      <c r="K899" s="1">
        <v>141723</v>
      </c>
      <c r="L899" s="1">
        <v>1133784</v>
      </c>
      <c r="M899">
        <v>5</v>
      </c>
      <c r="N899" s="10">
        <v>0.05</v>
      </c>
      <c r="O899" s="1">
        <f>Table1[[#This Row],[Total Sales NGN]]-(Table1[[#This Row],[Total Sales NGN]]*Table1[[#This Row],[Discount %2]])</f>
        <v>1077094.8</v>
      </c>
      <c r="P899" t="s">
        <v>27</v>
      </c>
      <c r="Q899">
        <v>1</v>
      </c>
      <c r="R899" t="s">
        <v>28</v>
      </c>
      <c r="S899">
        <v>83</v>
      </c>
      <c r="T899" s="1">
        <v>458369</v>
      </c>
    </row>
    <row r="900" spans="1:20" x14ac:dyDescent="0.3">
      <c r="A900" t="s">
        <v>2181</v>
      </c>
      <c r="B900" s="9">
        <v>44989</v>
      </c>
      <c r="C900" t="s">
        <v>19</v>
      </c>
      <c r="D900" t="s">
        <v>20</v>
      </c>
      <c r="E900" t="s">
        <v>53</v>
      </c>
      <c r="F900" t="s">
        <v>2182</v>
      </c>
      <c r="G900" t="s">
        <v>2183</v>
      </c>
      <c r="H900" t="s">
        <v>45</v>
      </c>
      <c r="I900" t="s">
        <v>46</v>
      </c>
      <c r="J900">
        <v>2</v>
      </c>
      <c r="K900" s="1">
        <v>35394</v>
      </c>
      <c r="L900" s="1">
        <v>70788</v>
      </c>
      <c r="M900">
        <v>20</v>
      </c>
      <c r="N900" s="10">
        <v>0.2</v>
      </c>
      <c r="O900" s="1">
        <f>Table1[[#This Row],[Total Sales NGN]]-(Table1[[#This Row],[Total Sales NGN]]*Table1[[#This Row],[Discount %2]])</f>
        <v>56630.400000000001</v>
      </c>
      <c r="P900" t="s">
        <v>34</v>
      </c>
      <c r="Q900">
        <v>2</v>
      </c>
      <c r="R900" t="s">
        <v>28</v>
      </c>
      <c r="S900">
        <v>72</v>
      </c>
      <c r="T900" s="1">
        <v>313112</v>
      </c>
    </row>
    <row r="901" spans="1:20" x14ac:dyDescent="0.3">
      <c r="A901" t="s">
        <v>2184</v>
      </c>
      <c r="B901" s="9">
        <v>45592</v>
      </c>
      <c r="C901" t="s">
        <v>19</v>
      </c>
      <c r="D901" t="s">
        <v>20</v>
      </c>
      <c r="E901" t="s">
        <v>21</v>
      </c>
      <c r="F901" t="s">
        <v>68</v>
      </c>
      <c r="G901" t="s">
        <v>2185</v>
      </c>
      <c r="H901" t="s">
        <v>45</v>
      </c>
      <c r="I901" t="s">
        <v>181</v>
      </c>
      <c r="J901">
        <v>5</v>
      </c>
      <c r="K901" s="1">
        <v>33129</v>
      </c>
      <c r="L901" s="1">
        <v>165645</v>
      </c>
      <c r="M901">
        <v>0</v>
      </c>
      <c r="N901" s="10">
        <v>0</v>
      </c>
      <c r="O901" s="1">
        <f>Table1[[#This Row],[Total Sales NGN]]-(Table1[[#This Row],[Total Sales NGN]]*Table1[[#This Row],[Discount %2]])</f>
        <v>165645</v>
      </c>
      <c r="P901" t="s">
        <v>57</v>
      </c>
      <c r="Q901">
        <v>3</v>
      </c>
      <c r="R901" t="s">
        <v>35</v>
      </c>
      <c r="S901">
        <v>19</v>
      </c>
      <c r="T901" s="1">
        <v>313112</v>
      </c>
    </row>
    <row r="902" spans="1:20" x14ac:dyDescent="0.3">
      <c r="A902" t="s">
        <v>2186</v>
      </c>
      <c r="B902" s="9">
        <v>45140</v>
      </c>
      <c r="C902" t="s">
        <v>19</v>
      </c>
      <c r="D902" t="s">
        <v>20</v>
      </c>
      <c r="E902" t="s">
        <v>53</v>
      </c>
      <c r="F902" t="s">
        <v>667</v>
      </c>
      <c r="G902" t="s">
        <v>2187</v>
      </c>
      <c r="H902" t="s">
        <v>45</v>
      </c>
      <c r="I902" t="s">
        <v>130</v>
      </c>
      <c r="J902">
        <v>18</v>
      </c>
      <c r="K902" s="1">
        <v>3552</v>
      </c>
      <c r="L902" s="1">
        <v>63936</v>
      </c>
      <c r="M902">
        <v>0</v>
      </c>
      <c r="N902" s="10">
        <v>0</v>
      </c>
      <c r="O902" s="1">
        <f>Table1[[#This Row],[Total Sales NGN]]-(Table1[[#This Row],[Total Sales NGN]]*Table1[[#This Row],[Discount %2]])</f>
        <v>63936</v>
      </c>
      <c r="P902" t="s">
        <v>47</v>
      </c>
      <c r="Q902">
        <v>5</v>
      </c>
      <c r="R902" t="s">
        <v>35</v>
      </c>
      <c r="S902">
        <v>34</v>
      </c>
      <c r="T902" s="1">
        <v>458369</v>
      </c>
    </row>
    <row r="903" spans="1:20" x14ac:dyDescent="0.3">
      <c r="A903" t="s">
        <v>2188</v>
      </c>
      <c r="B903" s="9">
        <v>45621</v>
      </c>
      <c r="C903" t="s">
        <v>19</v>
      </c>
      <c r="D903" t="s">
        <v>20</v>
      </c>
      <c r="E903" t="s">
        <v>21</v>
      </c>
      <c r="F903" t="s">
        <v>697</v>
      </c>
      <c r="G903" t="s">
        <v>2189</v>
      </c>
      <c r="H903" t="s">
        <v>45</v>
      </c>
      <c r="I903" t="s">
        <v>74</v>
      </c>
      <c r="J903">
        <v>3</v>
      </c>
      <c r="K903" s="1">
        <v>12756</v>
      </c>
      <c r="L903" s="1">
        <v>38268</v>
      </c>
      <c r="M903">
        <v>5</v>
      </c>
      <c r="N903" s="10">
        <v>0.05</v>
      </c>
      <c r="O903" s="1">
        <f>Table1[[#This Row],[Total Sales NGN]]-(Table1[[#This Row],[Total Sales NGN]]*Table1[[#This Row],[Discount %2]])</f>
        <v>36354.6</v>
      </c>
      <c r="P903" t="s">
        <v>26</v>
      </c>
      <c r="Q903">
        <v>3</v>
      </c>
      <c r="R903" t="s">
        <v>28</v>
      </c>
      <c r="S903">
        <v>111</v>
      </c>
      <c r="T903" s="1">
        <v>458369</v>
      </c>
    </row>
    <row r="904" spans="1:20" x14ac:dyDescent="0.3">
      <c r="A904" t="s">
        <v>2190</v>
      </c>
      <c r="B904" s="9">
        <v>45069</v>
      </c>
      <c r="C904" t="s">
        <v>19</v>
      </c>
      <c r="D904" t="s">
        <v>20</v>
      </c>
      <c r="E904" t="s">
        <v>21</v>
      </c>
      <c r="F904" t="s">
        <v>2191</v>
      </c>
      <c r="G904" t="s">
        <v>27</v>
      </c>
      <c r="H904" t="s">
        <v>32</v>
      </c>
      <c r="I904" t="s">
        <v>33</v>
      </c>
      <c r="J904">
        <v>5</v>
      </c>
      <c r="K904" s="1">
        <v>2363</v>
      </c>
      <c r="L904" s="1">
        <v>11815</v>
      </c>
      <c r="M904">
        <v>0</v>
      </c>
      <c r="N904" s="10">
        <v>0</v>
      </c>
      <c r="O904" s="1">
        <f>Table1[[#This Row],[Total Sales NGN]]-(Table1[[#This Row],[Total Sales NGN]]*Table1[[#This Row],[Discount %2]])</f>
        <v>11815</v>
      </c>
      <c r="P904" t="s">
        <v>26</v>
      </c>
      <c r="Q904">
        <v>5</v>
      </c>
      <c r="R904" t="s">
        <v>35</v>
      </c>
      <c r="S904">
        <v>84</v>
      </c>
      <c r="T904" s="1">
        <v>1470487</v>
      </c>
    </row>
    <row r="905" spans="1:20" x14ac:dyDescent="0.3">
      <c r="A905" t="s">
        <v>2192</v>
      </c>
      <c r="B905" s="9">
        <v>45622</v>
      </c>
      <c r="C905" t="s">
        <v>19</v>
      </c>
      <c r="D905" t="s">
        <v>20</v>
      </c>
      <c r="E905" t="s">
        <v>21</v>
      </c>
      <c r="F905" t="s">
        <v>2193</v>
      </c>
      <c r="G905" t="s">
        <v>2194</v>
      </c>
      <c r="H905" t="s">
        <v>40</v>
      </c>
      <c r="I905" t="s">
        <v>106</v>
      </c>
      <c r="J905">
        <v>19</v>
      </c>
      <c r="K905" s="1">
        <v>10440</v>
      </c>
      <c r="L905" s="1">
        <v>198360</v>
      </c>
      <c r="M905">
        <v>20</v>
      </c>
      <c r="N905" s="10">
        <v>0.2</v>
      </c>
      <c r="O905" s="1">
        <f>Table1[[#This Row],[Total Sales NGN]]-(Table1[[#This Row],[Total Sales NGN]]*Table1[[#This Row],[Discount %2]])</f>
        <v>158688</v>
      </c>
      <c r="P905" t="s">
        <v>47</v>
      </c>
      <c r="Q905">
        <v>2</v>
      </c>
      <c r="R905" t="s">
        <v>35</v>
      </c>
      <c r="S905">
        <v>160</v>
      </c>
      <c r="T905" s="1">
        <v>394393</v>
      </c>
    </row>
    <row r="906" spans="1:20" x14ac:dyDescent="0.3">
      <c r="A906" t="s">
        <v>2195</v>
      </c>
      <c r="B906" s="9">
        <v>45253</v>
      </c>
      <c r="C906" t="s">
        <v>19</v>
      </c>
      <c r="D906" t="s">
        <v>20</v>
      </c>
      <c r="E906" t="s">
        <v>37</v>
      </c>
      <c r="F906" t="s">
        <v>30</v>
      </c>
      <c r="G906" t="s">
        <v>2196</v>
      </c>
      <c r="H906" t="s">
        <v>45</v>
      </c>
      <c r="I906" t="s">
        <v>98</v>
      </c>
      <c r="J906">
        <v>7</v>
      </c>
      <c r="K906" s="1">
        <v>15607</v>
      </c>
      <c r="L906" s="1">
        <v>109249</v>
      </c>
      <c r="M906">
        <v>10</v>
      </c>
      <c r="N906" s="10">
        <v>0.1</v>
      </c>
      <c r="O906" s="1">
        <f>Table1[[#This Row],[Total Sales NGN]]-(Table1[[#This Row],[Total Sales NGN]]*Table1[[#This Row],[Discount %2]])</f>
        <v>98324.1</v>
      </c>
      <c r="P906" t="s">
        <v>57</v>
      </c>
      <c r="Q906">
        <v>3</v>
      </c>
      <c r="R906" t="s">
        <v>35</v>
      </c>
      <c r="S906">
        <v>185</v>
      </c>
      <c r="T906" s="1">
        <v>313112</v>
      </c>
    </row>
    <row r="907" spans="1:20" x14ac:dyDescent="0.3">
      <c r="A907" t="s">
        <v>2197</v>
      </c>
      <c r="B907" s="9">
        <v>44943</v>
      </c>
      <c r="C907" t="s">
        <v>19</v>
      </c>
      <c r="D907" t="s">
        <v>20</v>
      </c>
      <c r="E907" t="s">
        <v>37</v>
      </c>
      <c r="F907" t="s">
        <v>1063</v>
      </c>
      <c r="G907" t="s">
        <v>2198</v>
      </c>
      <c r="H907" t="s">
        <v>45</v>
      </c>
      <c r="I907" t="s">
        <v>211</v>
      </c>
      <c r="J907">
        <v>5</v>
      </c>
      <c r="K907" s="1">
        <v>33018</v>
      </c>
      <c r="L907" s="1">
        <v>165090</v>
      </c>
      <c r="M907">
        <v>0</v>
      </c>
      <c r="N907" s="10">
        <v>0</v>
      </c>
      <c r="O907" s="1">
        <f>Table1[[#This Row],[Total Sales NGN]]-(Table1[[#This Row],[Total Sales NGN]]*Table1[[#This Row],[Discount %2]])</f>
        <v>165090</v>
      </c>
      <c r="P907" t="s">
        <v>27</v>
      </c>
      <c r="Q907">
        <v>5</v>
      </c>
      <c r="R907" t="s">
        <v>35</v>
      </c>
      <c r="S907">
        <v>158</v>
      </c>
      <c r="T907" s="1">
        <v>744194</v>
      </c>
    </row>
    <row r="908" spans="1:20" x14ac:dyDescent="0.3">
      <c r="A908" t="s">
        <v>2199</v>
      </c>
      <c r="B908" s="9">
        <v>45199</v>
      </c>
      <c r="C908" t="s">
        <v>19</v>
      </c>
      <c r="D908" t="s">
        <v>20</v>
      </c>
      <c r="E908" t="s">
        <v>21</v>
      </c>
      <c r="F908" t="s">
        <v>792</v>
      </c>
      <c r="G908" t="s">
        <v>2200</v>
      </c>
      <c r="H908" t="s">
        <v>40</v>
      </c>
      <c r="I908" t="s">
        <v>171</v>
      </c>
      <c r="J908">
        <v>19</v>
      </c>
      <c r="K908" s="1">
        <v>6440</v>
      </c>
      <c r="L908" s="1">
        <v>122360</v>
      </c>
      <c r="M908">
        <v>0</v>
      </c>
      <c r="N908" s="10">
        <v>0</v>
      </c>
      <c r="O908" s="1">
        <f>Table1[[#This Row],[Total Sales NGN]]-(Table1[[#This Row],[Total Sales NGN]]*Table1[[#This Row],[Discount %2]])</f>
        <v>122360</v>
      </c>
      <c r="P908" t="s">
        <v>27</v>
      </c>
      <c r="Q908">
        <v>4</v>
      </c>
      <c r="R908" t="s">
        <v>28</v>
      </c>
      <c r="S908">
        <v>92</v>
      </c>
      <c r="T908" s="1">
        <v>313112</v>
      </c>
    </row>
    <row r="909" spans="1:20" x14ac:dyDescent="0.3">
      <c r="A909" t="s">
        <v>2201</v>
      </c>
      <c r="B909" s="9">
        <v>45435</v>
      </c>
      <c r="C909" t="s">
        <v>19</v>
      </c>
      <c r="D909" t="s">
        <v>20</v>
      </c>
      <c r="E909" t="s">
        <v>37</v>
      </c>
      <c r="F909" t="s">
        <v>2202</v>
      </c>
      <c r="G909" t="s">
        <v>2203</v>
      </c>
      <c r="H909" t="s">
        <v>45</v>
      </c>
      <c r="I909" t="s">
        <v>82</v>
      </c>
      <c r="J909">
        <v>9</v>
      </c>
      <c r="K909" s="1">
        <v>7906</v>
      </c>
      <c r="L909" s="1">
        <v>71154</v>
      </c>
      <c r="M909">
        <v>0</v>
      </c>
      <c r="N909" s="10">
        <v>0</v>
      </c>
      <c r="O909" s="1">
        <f>Table1[[#This Row],[Total Sales NGN]]-(Table1[[#This Row],[Total Sales NGN]]*Table1[[#This Row],[Discount %2]])</f>
        <v>71154</v>
      </c>
      <c r="P909" t="s">
        <v>57</v>
      </c>
      <c r="Q909">
        <v>4</v>
      </c>
      <c r="R909" t="s">
        <v>28</v>
      </c>
      <c r="S909">
        <v>164</v>
      </c>
      <c r="T909" s="1">
        <v>1470487</v>
      </c>
    </row>
    <row r="910" spans="1:20" x14ac:dyDescent="0.3">
      <c r="A910" t="s">
        <v>2204</v>
      </c>
      <c r="B910" s="9">
        <v>45172</v>
      </c>
      <c r="C910" t="s">
        <v>19</v>
      </c>
      <c r="D910" t="s">
        <v>20</v>
      </c>
      <c r="E910" t="s">
        <v>21</v>
      </c>
      <c r="F910" t="s">
        <v>2191</v>
      </c>
      <c r="G910" t="s">
        <v>2205</v>
      </c>
      <c r="H910" t="s">
        <v>24</v>
      </c>
      <c r="I910" t="s">
        <v>174</v>
      </c>
      <c r="J910">
        <v>20</v>
      </c>
      <c r="K910" s="1">
        <v>215008</v>
      </c>
      <c r="L910" s="1">
        <v>4300160</v>
      </c>
      <c r="M910">
        <v>5</v>
      </c>
      <c r="N910" s="10">
        <v>0.05</v>
      </c>
      <c r="O910" s="1">
        <f>Table1[[#This Row],[Total Sales NGN]]-(Table1[[#This Row],[Total Sales NGN]]*Table1[[#This Row],[Discount %2]])</f>
        <v>4085152</v>
      </c>
      <c r="P910" t="s">
        <v>47</v>
      </c>
      <c r="Q910">
        <v>5</v>
      </c>
      <c r="R910" t="s">
        <v>35</v>
      </c>
      <c r="S910">
        <v>28</v>
      </c>
      <c r="T910" s="1">
        <v>1470487</v>
      </c>
    </row>
    <row r="911" spans="1:20" x14ac:dyDescent="0.3">
      <c r="A911" t="s">
        <v>2206</v>
      </c>
      <c r="B911" s="9">
        <v>45612</v>
      </c>
      <c r="C911" t="s">
        <v>19</v>
      </c>
      <c r="D911" t="s">
        <v>20</v>
      </c>
      <c r="E911" t="s">
        <v>21</v>
      </c>
      <c r="F911" t="s">
        <v>2207</v>
      </c>
      <c r="G911" t="s">
        <v>2208</v>
      </c>
      <c r="H911" t="s">
        <v>45</v>
      </c>
      <c r="I911" t="s">
        <v>82</v>
      </c>
      <c r="J911">
        <v>4</v>
      </c>
      <c r="K911" s="1">
        <v>22542</v>
      </c>
      <c r="L911" s="1">
        <v>90168</v>
      </c>
      <c r="M911">
        <v>20</v>
      </c>
      <c r="N911" s="10">
        <v>0.2</v>
      </c>
      <c r="O911" s="1">
        <f>Table1[[#This Row],[Total Sales NGN]]-(Table1[[#This Row],[Total Sales NGN]]*Table1[[#This Row],[Discount %2]])</f>
        <v>72134.399999999994</v>
      </c>
      <c r="P911" t="s">
        <v>47</v>
      </c>
      <c r="Q911">
        <v>4</v>
      </c>
      <c r="R911" t="s">
        <v>35</v>
      </c>
      <c r="S911">
        <v>14</v>
      </c>
      <c r="T911" s="1">
        <v>744194</v>
      </c>
    </row>
    <row r="912" spans="1:20" x14ac:dyDescent="0.3">
      <c r="A912" t="s">
        <v>2209</v>
      </c>
      <c r="B912" s="9">
        <v>45505</v>
      </c>
      <c r="C912" t="s">
        <v>19</v>
      </c>
      <c r="D912" t="s">
        <v>20</v>
      </c>
      <c r="E912" t="s">
        <v>21</v>
      </c>
      <c r="F912" t="s">
        <v>691</v>
      </c>
      <c r="G912" t="s">
        <v>2210</v>
      </c>
      <c r="H912" t="s">
        <v>24</v>
      </c>
      <c r="I912" t="s">
        <v>174</v>
      </c>
      <c r="J912">
        <v>3</v>
      </c>
      <c r="K912" s="1">
        <v>19883</v>
      </c>
      <c r="L912" s="1">
        <v>59649</v>
      </c>
      <c r="M912">
        <v>0</v>
      </c>
      <c r="N912" s="10">
        <v>0</v>
      </c>
      <c r="O912" s="1">
        <f>Table1[[#This Row],[Total Sales NGN]]-(Table1[[#This Row],[Total Sales NGN]]*Table1[[#This Row],[Discount %2]])</f>
        <v>59649</v>
      </c>
      <c r="P912" t="s">
        <v>34</v>
      </c>
      <c r="Q912">
        <v>2</v>
      </c>
      <c r="R912" t="s">
        <v>35</v>
      </c>
      <c r="S912">
        <v>68</v>
      </c>
      <c r="T912" s="1">
        <v>394393</v>
      </c>
    </row>
    <row r="913" spans="1:20" x14ac:dyDescent="0.3">
      <c r="A913" t="s">
        <v>2211</v>
      </c>
      <c r="B913" s="9">
        <v>44996</v>
      </c>
      <c r="C913" t="s">
        <v>19</v>
      </c>
      <c r="D913" t="s">
        <v>20</v>
      </c>
      <c r="E913" t="s">
        <v>37</v>
      </c>
      <c r="F913" t="s">
        <v>868</v>
      </c>
      <c r="G913" t="s">
        <v>2212</v>
      </c>
      <c r="H913" t="s">
        <v>40</v>
      </c>
      <c r="I913" t="s">
        <v>171</v>
      </c>
      <c r="J913">
        <v>11</v>
      </c>
      <c r="K913" s="1">
        <v>5804</v>
      </c>
      <c r="L913" s="1">
        <v>63844</v>
      </c>
      <c r="M913">
        <v>0</v>
      </c>
      <c r="N913" s="10">
        <v>0</v>
      </c>
      <c r="O913" s="1">
        <f>Table1[[#This Row],[Total Sales NGN]]-(Table1[[#This Row],[Total Sales NGN]]*Table1[[#This Row],[Discount %2]])</f>
        <v>63844</v>
      </c>
      <c r="P913" t="s">
        <v>47</v>
      </c>
      <c r="Q913" t="s">
        <v>27</v>
      </c>
      <c r="R913" t="s">
        <v>35</v>
      </c>
      <c r="S913">
        <v>167</v>
      </c>
      <c r="T913" s="1">
        <v>394393</v>
      </c>
    </row>
    <row r="914" spans="1:20" x14ac:dyDescent="0.3">
      <c r="A914" t="s">
        <v>2213</v>
      </c>
      <c r="B914" s="9">
        <v>45629</v>
      </c>
      <c r="C914" t="s">
        <v>19</v>
      </c>
      <c r="D914" t="s">
        <v>20</v>
      </c>
      <c r="E914" t="s">
        <v>37</v>
      </c>
      <c r="F914" t="s">
        <v>111</v>
      </c>
      <c r="G914" t="s">
        <v>2214</v>
      </c>
      <c r="H914" t="s">
        <v>40</v>
      </c>
      <c r="I914" t="s">
        <v>137</v>
      </c>
      <c r="J914">
        <v>10</v>
      </c>
      <c r="K914" s="1">
        <v>16450</v>
      </c>
      <c r="L914" s="1">
        <v>164500</v>
      </c>
      <c r="M914">
        <v>0</v>
      </c>
      <c r="N914" s="10">
        <v>0</v>
      </c>
      <c r="O914" s="1">
        <f>Table1[[#This Row],[Total Sales NGN]]-(Table1[[#This Row],[Total Sales NGN]]*Table1[[#This Row],[Discount %2]])</f>
        <v>164500</v>
      </c>
      <c r="P914" t="s">
        <v>57</v>
      </c>
      <c r="Q914" t="s">
        <v>27</v>
      </c>
      <c r="R914" t="s">
        <v>35</v>
      </c>
      <c r="S914">
        <v>140</v>
      </c>
      <c r="T914" s="1">
        <v>313112</v>
      </c>
    </row>
    <row r="915" spans="1:20" x14ac:dyDescent="0.3">
      <c r="A915" t="s">
        <v>2215</v>
      </c>
      <c r="B915" s="9">
        <v>45602</v>
      </c>
      <c r="C915" t="s">
        <v>19</v>
      </c>
      <c r="D915" t="s">
        <v>20</v>
      </c>
      <c r="E915" t="s">
        <v>37</v>
      </c>
      <c r="F915" t="s">
        <v>2010</v>
      </c>
      <c r="G915" t="s">
        <v>2216</v>
      </c>
      <c r="H915" t="s">
        <v>45</v>
      </c>
      <c r="I915" t="s">
        <v>98</v>
      </c>
      <c r="J915">
        <v>9</v>
      </c>
      <c r="K915" s="1">
        <v>10832</v>
      </c>
      <c r="L915" s="1">
        <v>97488</v>
      </c>
      <c r="M915">
        <v>0</v>
      </c>
      <c r="N915" s="10">
        <v>0</v>
      </c>
      <c r="O915" s="1">
        <f>Table1[[#This Row],[Total Sales NGN]]-(Table1[[#This Row],[Total Sales NGN]]*Table1[[#This Row],[Discount %2]])</f>
        <v>97488</v>
      </c>
      <c r="P915" t="s">
        <v>57</v>
      </c>
      <c r="Q915">
        <v>2</v>
      </c>
      <c r="R915" t="s">
        <v>35</v>
      </c>
      <c r="S915">
        <v>85</v>
      </c>
      <c r="T915" s="1">
        <v>744194</v>
      </c>
    </row>
    <row r="916" spans="1:20" x14ac:dyDescent="0.3">
      <c r="A916" t="s">
        <v>2217</v>
      </c>
      <c r="B916" s="9">
        <v>45543</v>
      </c>
      <c r="C916" t="s">
        <v>19</v>
      </c>
      <c r="D916" t="s">
        <v>20</v>
      </c>
      <c r="E916" t="s">
        <v>21</v>
      </c>
      <c r="F916" t="s">
        <v>1212</v>
      </c>
      <c r="G916" t="s">
        <v>2218</v>
      </c>
      <c r="H916" t="s">
        <v>32</v>
      </c>
      <c r="I916" t="s">
        <v>237</v>
      </c>
      <c r="J916">
        <v>19</v>
      </c>
      <c r="K916" s="1">
        <v>18766</v>
      </c>
      <c r="L916" s="1">
        <v>356554</v>
      </c>
      <c r="M916" t="s">
        <v>27</v>
      </c>
      <c r="N916" s="10">
        <v>0</v>
      </c>
      <c r="O916" s="1">
        <f>Table1[[#This Row],[Total Sales NGN]]-(Table1[[#This Row],[Total Sales NGN]]*Table1[[#This Row],[Discount %2]])</f>
        <v>356554</v>
      </c>
      <c r="P916" t="s">
        <v>57</v>
      </c>
      <c r="Q916">
        <v>1</v>
      </c>
      <c r="R916" t="s">
        <v>35</v>
      </c>
      <c r="S916">
        <v>83</v>
      </c>
      <c r="T916" s="1">
        <v>313112</v>
      </c>
    </row>
    <row r="917" spans="1:20" x14ac:dyDescent="0.3">
      <c r="A917" t="s">
        <v>2219</v>
      </c>
      <c r="B917" s="9">
        <v>45167</v>
      </c>
      <c r="C917" t="s">
        <v>19</v>
      </c>
      <c r="D917" t="s">
        <v>20</v>
      </c>
      <c r="E917" t="s">
        <v>37</v>
      </c>
      <c r="F917" t="s">
        <v>1595</v>
      </c>
      <c r="G917" t="s">
        <v>2220</v>
      </c>
      <c r="H917" t="s">
        <v>40</v>
      </c>
      <c r="I917" t="s">
        <v>137</v>
      </c>
      <c r="J917">
        <v>7</v>
      </c>
      <c r="K917" s="1">
        <v>11927</v>
      </c>
      <c r="L917" s="1">
        <v>83489</v>
      </c>
      <c r="M917">
        <v>0</v>
      </c>
      <c r="N917" s="10">
        <v>0</v>
      </c>
      <c r="O917" s="1">
        <f>Table1[[#This Row],[Total Sales NGN]]-(Table1[[#This Row],[Total Sales NGN]]*Table1[[#This Row],[Discount %2]])</f>
        <v>83489</v>
      </c>
      <c r="P917" t="s">
        <v>34</v>
      </c>
      <c r="Q917">
        <v>4</v>
      </c>
      <c r="R917" t="s">
        <v>35</v>
      </c>
      <c r="S917">
        <v>174</v>
      </c>
      <c r="T917" s="1">
        <v>313112</v>
      </c>
    </row>
    <row r="918" spans="1:20" x14ac:dyDescent="0.3">
      <c r="A918" t="s">
        <v>2221</v>
      </c>
      <c r="B918" s="9">
        <v>45371</v>
      </c>
      <c r="C918" t="s">
        <v>19</v>
      </c>
      <c r="D918" t="s">
        <v>20</v>
      </c>
      <c r="E918" t="s">
        <v>21</v>
      </c>
      <c r="F918" t="s">
        <v>1980</v>
      </c>
      <c r="G918" t="s">
        <v>27</v>
      </c>
      <c r="H918" t="s">
        <v>40</v>
      </c>
      <c r="I918" t="s">
        <v>137</v>
      </c>
      <c r="J918">
        <v>15</v>
      </c>
      <c r="K918" s="1">
        <v>3190</v>
      </c>
      <c r="L918" s="1">
        <v>47850</v>
      </c>
      <c r="M918">
        <v>10</v>
      </c>
      <c r="N918" s="10">
        <v>0.1</v>
      </c>
      <c r="O918" s="1">
        <f>Table1[[#This Row],[Total Sales NGN]]-(Table1[[#This Row],[Total Sales NGN]]*Table1[[#This Row],[Discount %2]])</f>
        <v>43065</v>
      </c>
      <c r="P918" t="s">
        <v>47</v>
      </c>
      <c r="Q918">
        <v>1</v>
      </c>
      <c r="R918" t="s">
        <v>28</v>
      </c>
      <c r="S918">
        <v>74</v>
      </c>
      <c r="T918" s="1">
        <v>313112</v>
      </c>
    </row>
    <row r="919" spans="1:20" x14ac:dyDescent="0.3">
      <c r="A919" t="s">
        <v>2222</v>
      </c>
      <c r="B919" s="9">
        <v>45294</v>
      </c>
      <c r="C919" t="s">
        <v>19</v>
      </c>
      <c r="D919" t="s">
        <v>20</v>
      </c>
      <c r="E919" t="s">
        <v>53</v>
      </c>
      <c r="F919" t="s">
        <v>2223</v>
      </c>
      <c r="G919" t="s">
        <v>27</v>
      </c>
      <c r="H919" t="s">
        <v>32</v>
      </c>
      <c r="I919" t="s">
        <v>237</v>
      </c>
      <c r="J919">
        <v>2</v>
      </c>
      <c r="K919" s="1">
        <v>14854</v>
      </c>
      <c r="L919" s="1">
        <v>29708</v>
      </c>
      <c r="M919">
        <v>20</v>
      </c>
      <c r="N919" s="10">
        <v>0.2</v>
      </c>
      <c r="O919" s="1">
        <f>Table1[[#This Row],[Total Sales NGN]]-(Table1[[#This Row],[Total Sales NGN]]*Table1[[#This Row],[Discount %2]])</f>
        <v>23766.400000000001</v>
      </c>
      <c r="P919" t="s">
        <v>26</v>
      </c>
      <c r="Q919">
        <v>0</v>
      </c>
      <c r="R919" t="s">
        <v>35</v>
      </c>
      <c r="S919">
        <v>40</v>
      </c>
      <c r="T919" s="1">
        <v>313112</v>
      </c>
    </row>
    <row r="920" spans="1:20" x14ac:dyDescent="0.3">
      <c r="A920" t="s">
        <v>2224</v>
      </c>
      <c r="B920" s="9">
        <v>45174</v>
      </c>
      <c r="C920" t="s">
        <v>19</v>
      </c>
      <c r="D920" t="s">
        <v>20</v>
      </c>
      <c r="E920" t="s">
        <v>53</v>
      </c>
      <c r="F920" t="s">
        <v>293</v>
      </c>
      <c r="G920" t="s">
        <v>2225</v>
      </c>
      <c r="H920" t="s">
        <v>24</v>
      </c>
      <c r="I920" t="s">
        <v>92</v>
      </c>
      <c r="J920">
        <v>5</v>
      </c>
      <c r="K920" s="1">
        <v>326127</v>
      </c>
      <c r="L920" s="1">
        <v>1630635</v>
      </c>
      <c r="M920" t="s">
        <v>27</v>
      </c>
      <c r="N920" s="10">
        <v>0</v>
      </c>
      <c r="O920" s="1">
        <f>Table1[[#This Row],[Total Sales NGN]]-(Table1[[#This Row],[Total Sales NGN]]*Table1[[#This Row],[Discount %2]])</f>
        <v>1630635</v>
      </c>
      <c r="P920" t="s">
        <v>27</v>
      </c>
      <c r="Q920">
        <v>1</v>
      </c>
      <c r="R920" t="s">
        <v>35</v>
      </c>
      <c r="S920">
        <v>20</v>
      </c>
      <c r="T920" s="1">
        <v>458369</v>
      </c>
    </row>
    <row r="921" spans="1:20" x14ac:dyDescent="0.3">
      <c r="A921" t="s">
        <v>2226</v>
      </c>
      <c r="B921" s="9">
        <v>45427</v>
      </c>
      <c r="C921" t="s">
        <v>19</v>
      </c>
      <c r="D921" t="s">
        <v>20</v>
      </c>
      <c r="E921" t="s">
        <v>37</v>
      </c>
      <c r="F921" t="s">
        <v>2090</v>
      </c>
      <c r="G921" t="s">
        <v>27</v>
      </c>
      <c r="H921" t="s">
        <v>65</v>
      </c>
      <c r="I921" t="s">
        <v>102</v>
      </c>
      <c r="J921">
        <v>13</v>
      </c>
      <c r="K921" s="1">
        <v>136062</v>
      </c>
      <c r="L921" s="1">
        <v>1768806</v>
      </c>
      <c r="M921">
        <v>15</v>
      </c>
      <c r="N921" s="10">
        <v>0.15</v>
      </c>
      <c r="O921" s="1">
        <f>Table1[[#This Row],[Total Sales NGN]]-(Table1[[#This Row],[Total Sales NGN]]*Table1[[#This Row],[Discount %2]])</f>
        <v>1503485.1</v>
      </c>
      <c r="P921" t="s">
        <v>27</v>
      </c>
      <c r="Q921">
        <v>1</v>
      </c>
      <c r="R921" t="s">
        <v>28</v>
      </c>
      <c r="S921">
        <v>106</v>
      </c>
      <c r="T921" s="1">
        <v>394393</v>
      </c>
    </row>
    <row r="922" spans="1:20" x14ac:dyDescent="0.3">
      <c r="A922" t="s">
        <v>2227</v>
      </c>
      <c r="B922" s="9">
        <v>44939</v>
      </c>
      <c r="C922" t="s">
        <v>19</v>
      </c>
      <c r="D922" t="s">
        <v>20</v>
      </c>
      <c r="E922" t="s">
        <v>21</v>
      </c>
      <c r="F922" t="s">
        <v>1179</v>
      </c>
      <c r="G922" t="s">
        <v>2228</v>
      </c>
      <c r="H922" t="s">
        <v>24</v>
      </c>
      <c r="I922" t="s">
        <v>161</v>
      </c>
      <c r="J922">
        <v>15</v>
      </c>
      <c r="K922" s="1">
        <v>275484</v>
      </c>
      <c r="L922" s="1">
        <v>4132260</v>
      </c>
      <c r="M922">
        <v>0</v>
      </c>
      <c r="N922" s="10">
        <v>0</v>
      </c>
      <c r="O922" s="1">
        <f>Table1[[#This Row],[Total Sales NGN]]-(Table1[[#This Row],[Total Sales NGN]]*Table1[[#This Row],[Discount %2]])</f>
        <v>4132260</v>
      </c>
      <c r="P922" t="s">
        <v>26</v>
      </c>
      <c r="Q922">
        <v>1</v>
      </c>
      <c r="R922" t="s">
        <v>28</v>
      </c>
      <c r="S922">
        <v>199</v>
      </c>
      <c r="T922" s="1">
        <v>313112</v>
      </c>
    </row>
    <row r="923" spans="1:20" x14ac:dyDescent="0.3">
      <c r="A923" t="s">
        <v>2229</v>
      </c>
      <c r="B923" s="9">
        <v>45606</v>
      </c>
      <c r="C923" t="s">
        <v>19</v>
      </c>
      <c r="D923" t="s">
        <v>20</v>
      </c>
      <c r="E923" t="s">
        <v>37</v>
      </c>
      <c r="F923" t="s">
        <v>84</v>
      </c>
      <c r="G923" t="s">
        <v>2230</v>
      </c>
      <c r="H923" t="s">
        <v>24</v>
      </c>
      <c r="I923" t="s">
        <v>56</v>
      </c>
      <c r="J923">
        <v>9</v>
      </c>
      <c r="K923" s="1">
        <v>313150</v>
      </c>
      <c r="L923" s="1">
        <v>2818350</v>
      </c>
      <c r="M923" t="s">
        <v>27</v>
      </c>
      <c r="N923" s="10">
        <v>0</v>
      </c>
      <c r="O923" s="1">
        <f>Table1[[#This Row],[Total Sales NGN]]-(Table1[[#This Row],[Total Sales NGN]]*Table1[[#This Row],[Discount %2]])</f>
        <v>2818350</v>
      </c>
      <c r="P923" t="s">
        <v>34</v>
      </c>
      <c r="Q923">
        <v>1</v>
      </c>
      <c r="R923" t="s">
        <v>35</v>
      </c>
      <c r="S923">
        <v>1</v>
      </c>
      <c r="T923" s="1">
        <v>313112</v>
      </c>
    </row>
    <row r="924" spans="1:20" x14ac:dyDescent="0.3">
      <c r="A924" t="s">
        <v>2231</v>
      </c>
      <c r="B924" s="9">
        <v>45627</v>
      </c>
      <c r="C924" t="s">
        <v>19</v>
      </c>
      <c r="D924" t="s">
        <v>20</v>
      </c>
      <c r="E924" t="s">
        <v>37</v>
      </c>
      <c r="F924" t="s">
        <v>2232</v>
      </c>
      <c r="G924" t="s">
        <v>2233</v>
      </c>
      <c r="H924" t="s">
        <v>40</v>
      </c>
      <c r="I924" t="s">
        <v>137</v>
      </c>
      <c r="J924">
        <v>5</v>
      </c>
      <c r="K924" s="1">
        <v>9552</v>
      </c>
      <c r="L924" s="1">
        <v>47760</v>
      </c>
      <c r="M924">
        <v>0</v>
      </c>
      <c r="N924" s="10">
        <v>0</v>
      </c>
      <c r="O924" s="1">
        <f>Table1[[#This Row],[Total Sales NGN]]-(Table1[[#This Row],[Total Sales NGN]]*Table1[[#This Row],[Discount %2]])</f>
        <v>47760</v>
      </c>
      <c r="P924" t="s">
        <v>47</v>
      </c>
      <c r="Q924">
        <v>1</v>
      </c>
      <c r="R924" t="s">
        <v>35</v>
      </c>
      <c r="S924">
        <v>96</v>
      </c>
      <c r="T924" s="1">
        <v>394393</v>
      </c>
    </row>
    <row r="925" spans="1:20" x14ac:dyDescent="0.3">
      <c r="A925" t="s">
        <v>2234</v>
      </c>
      <c r="B925" s="9">
        <v>45563</v>
      </c>
      <c r="C925" t="s">
        <v>19</v>
      </c>
      <c r="D925" t="s">
        <v>20</v>
      </c>
      <c r="E925" t="s">
        <v>21</v>
      </c>
      <c r="F925" t="s">
        <v>1928</v>
      </c>
      <c r="G925" t="s">
        <v>2235</v>
      </c>
      <c r="H925" t="s">
        <v>24</v>
      </c>
      <c r="I925" t="s">
        <v>161</v>
      </c>
      <c r="J925">
        <v>13</v>
      </c>
      <c r="K925" s="1">
        <v>320495</v>
      </c>
      <c r="L925" s="1">
        <v>4166435</v>
      </c>
      <c r="M925">
        <v>0</v>
      </c>
      <c r="N925" s="10">
        <v>0</v>
      </c>
      <c r="O925" s="1">
        <f>Table1[[#This Row],[Total Sales NGN]]-(Table1[[#This Row],[Total Sales NGN]]*Table1[[#This Row],[Discount %2]])</f>
        <v>4166435</v>
      </c>
      <c r="P925" t="s">
        <v>27</v>
      </c>
      <c r="Q925">
        <v>2</v>
      </c>
      <c r="R925" t="s">
        <v>28</v>
      </c>
      <c r="S925">
        <v>23</v>
      </c>
      <c r="T925" s="1">
        <v>313112</v>
      </c>
    </row>
    <row r="926" spans="1:20" x14ac:dyDescent="0.3">
      <c r="A926" t="s">
        <v>2236</v>
      </c>
      <c r="B926" s="9">
        <v>45308</v>
      </c>
      <c r="C926" t="s">
        <v>19</v>
      </c>
      <c r="D926" t="s">
        <v>20</v>
      </c>
      <c r="E926" t="s">
        <v>21</v>
      </c>
      <c r="F926" t="s">
        <v>135</v>
      </c>
      <c r="G926" t="s">
        <v>2237</v>
      </c>
      <c r="H926" t="s">
        <v>24</v>
      </c>
      <c r="I926" t="s">
        <v>61</v>
      </c>
      <c r="J926">
        <v>18</v>
      </c>
      <c r="K926" s="1">
        <v>254466</v>
      </c>
      <c r="L926" s="1">
        <v>4580388</v>
      </c>
      <c r="M926">
        <v>10</v>
      </c>
      <c r="N926" s="10">
        <v>0.1</v>
      </c>
      <c r="O926" s="1">
        <f>Table1[[#This Row],[Total Sales NGN]]-(Table1[[#This Row],[Total Sales NGN]]*Table1[[#This Row],[Discount %2]])</f>
        <v>4122349.2</v>
      </c>
      <c r="P926" t="s">
        <v>26</v>
      </c>
      <c r="Q926" t="s">
        <v>27</v>
      </c>
      <c r="R926" t="s">
        <v>28</v>
      </c>
      <c r="S926">
        <v>75</v>
      </c>
      <c r="T926" s="1">
        <v>1470487</v>
      </c>
    </row>
    <row r="927" spans="1:20" x14ac:dyDescent="0.3">
      <c r="A927" t="s">
        <v>2238</v>
      </c>
      <c r="B927" s="9">
        <v>45361</v>
      </c>
      <c r="C927" t="s">
        <v>19</v>
      </c>
      <c r="D927" t="s">
        <v>20</v>
      </c>
      <c r="E927" t="s">
        <v>53</v>
      </c>
      <c r="F927" t="s">
        <v>1660</v>
      </c>
      <c r="G927" t="s">
        <v>2239</v>
      </c>
      <c r="H927" t="s">
        <v>32</v>
      </c>
      <c r="I927" t="s">
        <v>33</v>
      </c>
      <c r="J927">
        <v>9</v>
      </c>
      <c r="K927" s="1">
        <v>19697</v>
      </c>
      <c r="L927" s="1">
        <v>177273</v>
      </c>
      <c r="M927">
        <v>0</v>
      </c>
      <c r="N927" s="10">
        <v>0</v>
      </c>
      <c r="O927" s="1">
        <f>Table1[[#This Row],[Total Sales NGN]]-(Table1[[#This Row],[Total Sales NGN]]*Table1[[#This Row],[Discount %2]])</f>
        <v>177273</v>
      </c>
      <c r="P927" t="s">
        <v>26</v>
      </c>
      <c r="Q927" t="s">
        <v>27</v>
      </c>
      <c r="R927" t="s">
        <v>35</v>
      </c>
      <c r="S927">
        <v>43</v>
      </c>
      <c r="T927" s="1">
        <v>313112</v>
      </c>
    </row>
    <row r="928" spans="1:20" x14ac:dyDescent="0.3">
      <c r="A928" t="s">
        <v>2240</v>
      </c>
      <c r="B928" s="9">
        <v>45067</v>
      </c>
      <c r="C928" t="s">
        <v>19</v>
      </c>
      <c r="D928" t="s">
        <v>20</v>
      </c>
      <c r="E928" t="s">
        <v>21</v>
      </c>
      <c r="F928" t="s">
        <v>2241</v>
      </c>
      <c r="G928" t="s">
        <v>2242</v>
      </c>
      <c r="H928" t="s">
        <v>40</v>
      </c>
      <c r="I928" t="s">
        <v>70</v>
      </c>
      <c r="J928">
        <v>9</v>
      </c>
      <c r="K928" s="1">
        <v>14226</v>
      </c>
      <c r="L928" s="1">
        <v>128034</v>
      </c>
      <c r="M928">
        <v>0</v>
      </c>
      <c r="N928" s="10">
        <v>0</v>
      </c>
      <c r="O928" s="1">
        <f>Table1[[#This Row],[Total Sales NGN]]-(Table1[[#This Row],[Total Sales NGN]]*Table1[[#This Row],[Discount %2]])</f>
        <v>128034</v>
      </c>
      <c r="P928" t="s">
        <v>57</v>
      </c>
      <c r="Q928">
        <v>3</v>
      </c>
      <c r="R928" t="s">
        <v>35</v>
      </c>
      <c r="S928">
        <v>139</v>
      </c>
      <c r="T928" s="1">
        <v>1470487</v>
      </c>
    </row>
    <row r="929" spans="1:20" x14ac:dyDescent="0.3">
      <c r="A929" t="s">
        <v>2243</v>
      </c>
      <c r="B929" s="9">
        <v>45088</v>
      </c>
      <c r="C929" t="s">
        <v>19</v>
      </c>
      <c r="D929" t="s">
        <v>20</v>
      </c>
      <c r="E929" t="s">
        <v>37</v>
      </c>
      <c r="F929" t="s">
        <v>631</v>
      </c>
      <c r="G929" t="s">
        <v>2244</v>
      </c>
      <c r="H929" t="s">
        <v>40</v>
      </c>
      <c r="I929" t="s">
        <v>123</v>
      </c>
      <c r="J929">
        <v>4</v>
      </c>
      <c r="K929" s="1">
        <v>3695</v>
      </c>
      <c r="L929" s="1">
        <v>14780</v>
      </c>
      <c r="M929">
        <v>20</v>
      </c>
      <c r="N929" s="10">
        <v>0.2</v>
      </c>
      <c r="O929" s="1">
        <f>Table1[[#This Row],[Total Sales NGN]]-(Table1[[#This Row],[Total Sales NGN]]*Table1[[#This Row],[Discount %2]])</f>
        <v>11824</v>
      </c>
      <c r="P929" t="s">
        <v>57</v>
      </c>
      <c r="Q929">
        <v>1</v>
      </c>
      <c r="R929" t="s">
        <v>35</v>
      </c>
      <c r="S929">
        <v>74</v>
      </c>
      <c r="T929" s="1">
        <v>394393</v>
      </c>
    </row>
    <row r="930" spans="1:20" x14ac:dyDescent="0.3">
      <c r="A930" t="s">
        <v>2245</v>
      </c>
      <c r="B930" s="9">
        <v>44962</v>
      </c>
      <c r="C930" t="s">
        <v>19</v>
      </c>
      <c r="D930" t="s">
        <v>20</v>
      </c>
      <c r="E930" t="s">
        <v>37</v>
      </c>
      <c r="F930" t="s">
        <v>458</v>
      </c>
      <c r="G930" t="s">
        <v>27</v>
      </c>
      <c r="H930" t="s">
        <v>65</v>
      </c>
      <c r="I930" t="s">
        <v>289</v>
      </c>
      <c r="J930">
        <v>19</v>
      </c>
      <c r="K930" s="1">
        <v>74966</v>
      </c>
      <c r="L930" s="1">
        <v>1424354</v>
      </c>
      <c r="M930">
        <v>0</v>
      </c>
      <c r="N930" s="10">
        <v>0</v>
      </c>
      <c r="O930" s="1">
        <f>Table1[[#This Row],[Total Sales NGN]]-(Table1[[#This Row],[Total Sales NGN]]*Table1[[#This Row],[Discount %2]])</f>
        <v>1424354</v>
      </c>
      <c r="P930" t="s">
        <v>26</v>
      </c>
      <c r="Q930">
        <v>1</v>
      </c>
      <c r="R930" t="s">
        <v>28</v>
      </c>
      <c r="S930">
        <v>11</v>
      </c>
      <c r="T930" s="1">
        <v>394393</v>
      </c>
    </row>
    <row r="931" spans="1:20" x14ac:dyDescent="0.3">
      <c r="A931" t="s">
        <v>2246</v>
      </c>
      <c r="B931" s="9">
        <v>45216</v>
      </c>
      <c r="C931" t="s">
        <v>19</v>
      </c>
      <c r="D931" t="s">
        <v>20</v>
      </c>
      <c r="E931" t="s">
        <v>37</v>
      </c>
      <c r="F931" t="s">
        <v>2247</v>
      </c>
      <c r="G931" t="s">
        <v>27</v>
      </c>
      <c r="H931" t="s">
        <v>45</v>
      </c>
      <c r="I931" t="s">
        <v>74</v>
      </c>
      <c r="J931">
        <v>10</v>
      </c>
      <c r="K931" s="1">
        <v>40249</v>
      </c>
      <c r="L931" s="1">
        <v>402490</v>
      </c>
      <c r="M931">
        <v>15</v>
      </c>
      <c r="N931" s="10">
        <v>0.15</v>
      </c>
      <c r="O931" s="1">
        <f>Table1[[#This Row],[Total Sales NGN]]-(Table1[[#This Row],[Total Sales NGN]]*Table1[[#This Row],[Discount %2]])</f>
        <v>342116.5</v>
      </c>
      <c r="P931" t="s">
        <v>27</v>
      </c>
      <c r="Q931">
        <v>2</v>
      </c>
      <c r="R931" t="s">
        <v>28</v>
      </c>
      <c r="S931">
        <v>108</v>
      </c>
      <c r="T931" s="1">
        <v>313112</v>
      </c>
    </row>
    <row r="932" spans="1:20" x14ac:dyDescent="0.3">
      <c r="A932" t="s">
        <v>2248</v>
      </c>
      <c r="B932" s="9">
        <v>45288</v>
      </c>
      <c r="C932" t="s">
        <v>19</v>
      </c>
      <c r="D932" t="s">
        <v>20</v>
      </c>
      <c r="E932" t="s">
        <v>53</v>
      </c>
      <c r="F932" t="s">
        <v>373</v>
      </c>
      <c r="G932" t="s">
        <v>2249</v>
      </c>
      <c r="H932" t="s">
        <v>45</v>
      </c>
      <c r="I932" t="s">
        <v>181</v>
      </c>
      <c r="J932">
        <v>11</v>
      </c>
      <c r="K932" s="1">
        <v>41098</v>
      </c>
      <c r="L932" s="1">
        <v>452078</v>
      </c>
      <c r="M932">
        <v>0</v>
      </c>
      <c r="N932" s="10">
        <v>0</v>
      </c>
      <c r="O932" s="1">
        <f>Table1[[#This Row],[Total Sales NGN]]-(Table1[[#This Row],[Total Sales NGN]]*Table1[[#This Row],[Discount %2]])</f>
        <v>452078</v>
      </c>
      <c r="P932" t="s">
        <v>57</v>
      </c>
      <c r="Q932">
        <v>1</v>
      </c>
      <c r="R932" t="s">
        <v>28</v>
      </c>
      <c r="S932">
        <v>92</v>
      </c>
      <c r="T932" s="1">
        <v>458369</v>
      </c>
    </row>
    <row r="933" spans="1:20" x14ac:dyDescent="0.3">
      <c r="A933" t="s">
        <v>2250</v>
      </c>
      <c r="B933" s="9">
        <v>45635</v>
      </c>
      <c r="C933" t="s">
        <v>19</v>
      </c>
      <c r="D933" t="s">
        <v>20</v>
      </c>
      <c r="E933" t="s">
        <v>37</v>
      </c>
      <c r="F933" t="s">
        <v>673</v>
      </c>
      <c r="G933" t="s">
        <v>2251</v>
      </c>
      <c r="H933" t="s">
        <v>24</v>
      </c>
      <c r="I933" t="s">
        <v>61</v>
      </c>
      <c r="J933">
        <v>4</v>
      </c>
      <c r="K933" s="1">
        <v>76146</v>
      </c>
      <c r="L933" s="1">
        <v>304584</v>
      </c>
      <c r="M933">
        <v>10</v>
      </c>
      <c r="N933" s="10">
        <v>0.1</v>
      </c>
      <c r="O933" s="1">
        <f>Table1[[#This Row],[Total Sales NGN]]-(Table1[[#This Row],[Total Sales NGN]]*Table1[[#This Row],[Discount %2]])</f>
        <v>274125.59999999998</v>
      </c>
      <c r="P933" t="s">
        <v>47</v>
      </c>
      <c r="Q933">
        <v>1</v>
      </c>
      <c r="R933" t="s">
        <v>35</v>
      </c>
      <c r="S933">
        <v>107</v>
      </c>
      <c r="T933" s="1">
        <v>394393</v>
      </c>
    </row>
    <row r="934" spans="1:20" x14ac:dyDescent="0.3">
      <c r="A934" t="s">
        <v>2252</v>
      </c>
      <c r="B934" s="9">
        <v>45428</v>
      </c>
      <c r="C934" t="s">
        <v>19</v>
      </c>
      <c r="D934" t="s">
        <v>20</v>
      </c>
      <c r="E934" t="s">
        <v>37</v>
      </c>
      <c r="F934" t="s">
        <v>1042</v>
      </c>
      <c r="G934" t="s">
        <v>2253</v>
      </c>
      <c r="H934" t="s">
        <v>45</v>
      </c>
      <c r="I934" t="s">
        <v>82</v>
      </c>
      <c r="J934">
        <v>5</v>
      </c>
      <c r="K934" s="1">
        <v>41761</v>
      </c>
      <c r="L934" s="1">
        <v>208805</v>
      </c>
      <c r="M934">
        <v>0</v>
      </c>
      <c r="N934" s="10">
        <v>0</v>
      </c>
      <c r="O934" s="1">
        <f>Table1[[#This Row],[Total Sales NGN]]-(Table1[[#This Row],[Total Sales NGN]]*Table1[[#This Row],[Discount %2]])</f>
        <v>208805</v>
      </c>
      <c r="P934" t="s">
        <v>26</v>
      </c>
      <c r="Q934" t="s">
        <v>27</v>
      </c>
      <c r="R934" t="s">
        <v>35</v>
      </c>
      <c r="S934">
        <v>176</v>
      </c>
      <c r="T934" s="1">
        <v>394393</v>
      </c>
    </row>
    <row r="935" spans="1:20" x14ac:dyDescent="0.3">
      <c r="A935" t="s">
        <v>2254</v>
      </c>
      <c r="B935" s="9">
        <v>45529</v>
      </c>
      <c r="C935" t="s">
        <v>19</v>
      </c>
      <c r="D935" t="s">
        <v>20</v>
      </c>
      <c r="E935" t="s">
        <v>37</v>
      </c>
      <c r="F935" t="s">
        <v>2078</v>
      </c>
      <c r="G935" t="s">
        <v>2255</v>
      </c>
      <c r="H935" t="s">
        <v>24</v>
      </c>
      <c r="I935" t="s">
        <v>25</v>
      </c>
      <c r="J935">
        <v>12</v>
      </c>
      <c r="K935" s="1">
        <v>113789</v>
      </c>
      <c r="L935" s="1">
        <v>1365468</v>
      </c>
      <c r="M935">
        <v>0</v>
      </c>
      <c r="N935" s="10">
        <v>0</v>
      </c>
      <c r="O935" s="1">
        <f>Table1[[#This Row],[Total Sales NGN]]-(Table1[[#This Row],[Total Sales NGN]]*Table1[[#This Row],[Discount %2]])</f>
        <v>1365468</v>
      </c>
      <c r="P935" t="s">
        <v>27</v>
      </c>
      <c r="Q935" t="s">
        <v>27</v>
      </c>
      <c r="R935" t="s">
        <v>28</v>
      </c>
      <c r="S935">
        <v>112</v>
      </c>
      <c r="T935" s="1">
        <v>458369</v>
      </c>
    </row>
    <row r="936" spans="1:20" x14ac:dyDescent="0.3">
      <c r="A936" t="s">
        <v>2256</v>
      </c>
      <c r="B936" s="9">
        <v>45235</v>
      </c>
      <c r="C936" t="s">
        <v>19</v>
      </c>
      <c r="D936" t="s">
        <v>20</v>
      </c>
      <c r="E936" t="s">
        <v>37</v>
      </c>
      <c r="F936" t="s">
        <v>1058</v>
      </c>
      <c r="G936" t="s">
        <v>2257</v>
      </c>
      <c r="H936" t="s">
        <v>45</v>
      </c>
      <c r="I936" t="s">
        <v>82</v>
      </c>
      <c r="J936">
        <v>7</v>
      </c>
      <c r="K936" s="1">
        <v>28278</v>
      </c>
      <c r="L936" s="1">
        <v>197946</v>
      </c>
      <c r="M936">
        <v>5</v>
      </c>
      <c r="N936" s="10">
        <v>0.05</v>
      </c>
      <c r="O936" s="1">
        <f>Table1[[#This Row],[Total Sales NGN]]-(Table1[[#This Row],[Total Sales NGN]]*Table1[[#This Row],[Discount %2]])</f>
        <v>188048.7</v>
      </c>
      <c r="P936" t="s">
        <v>57</v>
      </c>
      <c r="Q936">
        <v>4</v>
      </c>
      <c r="R936" t="s">
        <v>28</v>
      </c>
      <c r="S936">
        <v>12</v>
      </c>
      <c r="T936" s="1">
        <v>1470487</v>
      </c>
    </row>
    <row r="937" spans="1:20" x14ac:dyDescent="0.3">
      <c r="A937" t="s">
        <v>2258</v>
      </c>
      <c r="B937" s="9">
        <v>45564</v>
      </c>
      <c r="C937" t="s">
        <v>19</v>
      </c>
      <c r="D937" t="s">
        <v>20</v>
      </c>
      <c r="E937" t="s">
        <v>21</v>
      </c>
      <c r="F937" t="s">
        <v>1444</v>
      </c>
      <c r="G937" t="s">
        <v>2259</v>
      </c>
      <c r="H937" t="s">
        <v>24</v>
      </c>
      <c r="I937" t="s">
        <v>92</v>
      </c>
      <c r="J937">
        <v>16</v>
      </c>
      <c r="K937" s="1">
        <v>239354</v>
      </c>
      <c r="L937" s="1">
        <v>3829664</v>
      </c>
      <c r="M937">
        <v>20</v>
      </c>
      <c r="N937" s="10">
        <v>0.2</v>
      </c>
      <c r="O937" s="1">
        <f>Table1[[#This Row],[Total Sales NGN]]-(Table1[[#This Row],[Total Sales NGN]]*Table1[[#This Row],[Discount %2]])</f>
        <v>3063731.2</v>
      </c>
      <c r="P937" t="s">
        <v>27</v>
      </c>
      <c r="Q937">
        <v>3</v>
      </c>
      <c r="R937" t="s">
        <v>35</v>
      </c>
      <c r="S937">
        <v>30</v>
      </c>
      <c r="T937" s="1">
        <v>744194</v>
      </c>
    </row>
    <row r="938" spans="1:20" x14ac:dyDescent="0.3">
      <c r="A938" t="s">
        <v>2260</v>
      </c>
      <c r="B938" s="9">
        <v>45174</v>
      </c>
      <c r="C938" t="s">
        <v>19</v>
      </c>
      <c r="D938" t="s">
        <v>20</v>
      </c>
      <c r="E938" t="s">
        <v>37</v>
      </c>
      <c r="F938" t="s">
        <v>279</v>
      </c>
      <c r="G938" t="s">
        <v>2261</v>
      </c>
      <c r="H938" t="s">
        <v>45</v>
      </c>
      <c r="I938" t="s">
        <v>181</v>
      </c>
      <c r="J938">
        <v>3</v>
      </c>
      <c r="K938" s="1">
        <v>12177</v>
      </c>
      <c r="L938" s="1">
        <v>36531</v>
      </c>
      <c r="M938">
        <v>0</v>
      </c>
      <c r="N938" s="10">
        <v>0</v>
      </c>
      <c r="O938" s="1">
        <f>Table1[[#This Row],[Total Sales NGN]]-(Table1[[#This Row],[Total Sales NGN]]*Table1[[#This Row],[Discount %2]])</f>
        <v>36531</v>
      </c>
      <c r="P938" t="s">
        <v>34</v>
      </c>
      <c r="Q938">
        <v>3</v>
      </c>
      <c r="R938" t="s">
        <v>35</v>
      </c>
      <c r="S938">
        <v>127</v>
      </c>
      <c r="T938" s="1">
        <v>1470487</v>
      </c>
    </row>
    <row r="939" spans="1:20" x14ac:dyDescent="0.3">
      <c r="A939" t="s">
        <v>2262</v>
      </c>
      <c r="B939" s="9">
        <v>45469</v>
      </c>
      <c r="C939" t="s">
        <v>19</v>
      </c>
      <c r="D939" t="s">
        <v>20</v>
      </c>
      <c r="E939" t="s">
        <v>21</v>
      </c>
      <c r="F939" t="s">
        <v>104</v>
      </c>
      <c r="G939" t="s">
        <v>2263</v>
      </c>
      <c r="H939" t="s">
        <v>65</v>
      </c>
      <c r="I939" t="s">
        <v>478</v>
      </c>
      <c r="J939">
        <v>12</v>
      </c>
      <c r="K939" s="1">
        <v>49674</v>
      </c>
      <c r="L939" s="1">
        <v>596088</v>
      </c>
      <c r="M939" t="s">
        <v>27</v>
      </c>
      <c r="N939" s="10">
        <v>0</v>
      </c>
      <c r="O939" s="1">
        <f>Table1[[#This Row],[Total Sales NGN]]-(Table1[[#This Row],[Total Sales NGN]]*Table1[[#This Row],[Discount %2]])</f>
        <v>596088</v>
      </c>
      <c r="P939" t="s">
        <v>47</v>
      </c>
      <c r="Q939" t="s">
        <v>27</v>
      </c>
      <c r="R939" t="s">
        <v>35</v>
      </c>
      <c r="S939">
        <v>172</v>
      </c>
      <c r="T939" s="1">
        <v>1470487</v>
      </c>
    </row>
    <row r="940" spans="1:20" x14ac:dyDescent="0.3">
      <c r="A940" t="s">
        <v>2264</v>
      </c>
      <c r="B940" s="9">
        <v>45362</v>
      </c>
      <c r="C940" t="s">
        <v>19</v>
      </c>
      <c r="D940" t="s">
        <v>20</v>
      </c>
      <c r="E940" t="s">
        <v>21</v>
      </c>
      <c r="F940" t="s">
        <v>2265</v>
      </c>
      <c r="G940" t="s">
        <v>2266</v>
      </c>
      <c r="H940" t="s">
        <v>32</v>
      </c>
      <c r="I940" t="s">
        <v>113</v>
      </c>
      <c r="J940">
        <v>20</v>
      </c>
      <c r="K940" s="1">
        <v>9524</v>
      </c>
      <c r="L940" s="1">
        <v>190480</v>
      </c>
      <c r="M940">
        <v>10</v>
      </c>
      <c r="N940" s="10">
        <v>0.1</v>
      </c>
      <c r="O940" s="1">
        <f>Table1[[#This Row],[Total Sales NGN]]-(Table1[[#This Row],[Total Sales NGN]]*Table1[[#This Row],[Discount %2]])</f>
        <v>171432</v>
      </c>
      <c r="P940" t="s">
        <v>34</v>
      </c>
      <c r="Q940">
        <v>1</v>
      </c>
      <c r="R940" t="s">
        <v>28</v>
      </c>
      <c r="S940">
        <v>34</v>
      </c>
      <c r="T940" s="1">
        <v>394393</v>
      </c>
    </row>
    <row r="941" spans="1:20" x14ac:dyDescent="0.3">
      <c r="A941" t="s">
        <v>2267</v>
      </c>
      <c r="B941" s="9">
        <v>45436</v>
      </c>
      <c r="C941" t="s">
        <v>19</v>
      </c>
      <c r="D941" t="s">
        <v>20</v>
      </c>
      <c r="E941" t="s">
        <v>53</v>
      </c>
      <c r="F941" t="s">
        <v>892</v>
      </c>
      <c r="G941" t="s">
        <v>2268</v>
      </c>
      <c r="H941" t="s">
        <v>45</v>
      </c>
      <c r="I941" t="s">
        <v>181</v>
      </c>
      <c r="J941">
        <v>14</v>
      </c>
      <c r="K941" s="1">
        <v>16870</v>
      </c>
      <c r="L941" s="1">
        <v>236180</v>
      </c>
      <c r="M941">
        <v>0</v>
      </c>
      <c r="N941" s="10">
        <v>0</v>
      </c>
      <c r="O941" s="1">
        <f>Table1[[#This Row],[Total Sales NGN]]-(Table1[[#This Row],[Total Sales NGN]]*Table1[[#This Row],[Discount %2]])</f>
        <v>236180</v>
      </c>
      <c r="P941" t="s">
        <v>34</v>
      </c>
      <c r="Q941">
        <v>5</v>
      </c>
      <c r="R941" t="s">
        <v>35</v>
      </c>
      <c r="S941">
        <v>31</v>
      </c>
      <c r="T941" s="1">
        <v>1470487</v>
      </c>
    </row>
    <row r="942" spans="1:20" x14ac:dyDescent="0.3">
      <c r="A942" t="s">
        <v>2269</v>
      </c>
      <c r="B942" s="9">
        <v>45223</v>
      </c>
      <c r="C942" t="s">
        <v>19</v>
      </c>
      <c r="D942" t="s">
        <v>20</v>
      </c>
      <c r="E942" t="s">
        <v>53</v>
      </c>
      <c r="F942" t="s">
        <v>2270</v>
      </c>
      <c r="G942" t="s">
        <v>2271</v>
      </c>
      <c r="H942" t="s">
        <v>45</v>
      </c>
      <c r="I942" t="s">
        <v>74</v>
      </c>
      <c r="J942">
        <v>10</v>
      </c>
      <c r="K942" s="1">
        <v>11638</v>
      </c>
      <c r="L942" s="1">
        <v>116380</v>
      </c>
      <c r="M942">
        <v>15</v>
      </c>
      <c r="N942" s="10">
        <v>0.15</v>
      </c>
      <c r="O942" s="1">
        <f>Table1[[#This Row],[Total Sales NGN]]-(Table1[[#This Row],[Total Sales NGN]]*Table1[[#This Row],[Discount %2]])</f>
        <v>98923</v>
      </c>
      <c r="P942" t="s">
        <v>26</v>
      </c>
      <c r="Q942">
        <v>4</v>
      </c>
      <c r="R942" t="s">
        <v>35</v>
      </c>
      <c r="S942">
        <v>139</v>
      </c>
      <c r="T942" s="1">
        <v>1470487</v>
      </c>
    </row>
    <row r="943" spans="1:20" x14ac:dyDescent="0.3">
      <c r="A943" t="s">
        <v>2272</v>
      </c>
      <c r="B943" s="9">
        <v>45211</v>
      </c>
      <c r="C943" t="s">
        <v>19</v>
      </c>
      <c r="D943" t="s">
        <v>20</v>
      </c>
      <c r="E943" t="s">
        <v>37</v>
      </c>
      <c r="F943" t="s">
        <v>1336</v>
      </c>
      <c r="G943" t="s">
        <v>2273</v>
      </c>
      <c r="H943" t="s">
        <v>40</v>
      </c>
      <c r="I943" t="s">
        <v>137</v>
      </c>
      <c r="J943">
        <v>3</v>
      </c>
      <c r="K943" s="1">
        <v>8032</v>
      </c>
      <c r="L943" s="1">
        <v>24096</v>
      </c>
      <c r="M943">
        <v>0</v>
      </c>
      <c r="N943" s="10">
        <v>0</v>
      </c>
      <c r="O943" s="1">
        <f>Table1[[#This Row],[Total Sales NGN]]-(Table1[[#This Row],[Total Sales NGN]]*Table1[[#This Row],[Discount %2]])</f>
        <v>24096</v>
      </c>
      <c r="P943" t="s">
        <v>27</v>
      </c>
      <c r="Q943">
        <v>4</v>
      </c>
      <c r="R943" t="s">
        <v>35</v>
      </c>
      <c r="S943">
        <v>161</v>
      </c>
      <c r="T943" s="1">
        <v>458369</v>
      </c>
    </row>
    <row r="944" spans="1:20" x14ac:dyDescent="0.3">
      <c r="A944" t="s">
        <v>2274</v>
      </c>
      <c r="B944" s="9">
        <v>44934</v>
      </c>
      <c r="C944" t="s">
        <v>19</v>
      </c>
      <c r="D944" t="s">
        <v>20</v>
      </c>
      <c r="E944" t="s">
        <v>53</v>
      </c>
      <c r="F944" t="s">
        <v>87</v>
      </c>
      <c r="G944" t="s">
        <v>2275</v>
      </c>
      <c r="H944" t="s">
        <v>24</v>
      </c>
      <c r="I944" t="s">
        <v>174</v>
      </c>
      <c r="J944">
        <v>8</v>
      </c>
      <c r="K944" s="1">
        <v>204378</v>
      </c>
      <c r="L944" s="1">
        <v>1635024</v>
      </c>
      <c r="M944" t="s">
        <v>27</v>
      </c>
      <c r="N944" s="10">
        <v>0</v>
      </c>
      <c r="O944" s="1">
        <f>Table1[[#This Row],[Total Sales NGN]]-(Table1[[#This Row],[Total Sales NGN]]*Table1[[#This Row],[Discount %2]])</f>
        <v>1635024</v>
      </c>
      <c r="P944" t="s">
        <v>27</v>
      </c>
      <c r="Q944">
        <v>7</v>
      </c>
      <c r="R944" t="s">
        <v>35</v>
      </c>
      <c r="S944">
        <v>146</v>
      </c>
      <c r="T944" s="1">
        <v>394393</v>
      </c>
    </row>
    <row r="945" spans="1:20" x14ac:dyDescent="0.3">
      <c r="A945" t="s">
        <v>2276</v>
      </c>
      <c r="B945" s="9">
        <v>45265</v>
      </c>
      <c r="C945" t="s">
        <v>19</v>
      </c>
      <c r="D945" t="s">
        <v>20</v>
      </c>
      <c r="E945" t="s">
        <v>37</v>
      </c>
      <c r="F945" t="s">
        <v>2277</v>
      </c>
      <c r="G945" t="s">
        <v>2278</v>
      </c>
      <c r="H945" t="s">
        <v>32</v>
      </c>
      <c r="I945" t="s">
        <v>33</v>
      </c>
      <c r="J945">
        <v>14</v>
      </c>
      <c r="K945" s="1">
        <v>13098</v>
      </c>
      <c r="L945" s="1">
        <v>183372</v>
      </c>
      <c r="M945">
        <v>0</v>
      </c>
      <c r="N945" s="10">
        <v>0</v>
      </c>
      <c r="O945" s="1">
        <f>Table1[[#This Row],[Total Sales NGN]]-(Table1[[#This Row],[Total Sales NGN]]*Table1[[#This Row],[Discount %2]])</f>
        <v>183372</v>
      </c>
      <c r="P945" t="s">
        <v>26</v>
      </c>
      <c r="Q945">
        <v>1</v>
      </c>
      <c r="R945" t="s">
        <v>35</v>
      </c>
      <c r="S945">
        <v>132</v>
      </c>
      <c r="T945" s="1">
        <v>394393</v>
      </c>
    </row>
    <row r="946" spans="1:20" x14ac:dyDescent="0.3">
      <c r="A946" t="s">
        <v>2279</v>
      </c>
      <c r="B946" s="9">
        <v>45456</v>
      </c>
      <c r="C946" t="s">
        <v>19</v>
      </c>
      <c r="D946" t="s">
        <v>20</v>
      </c>
      <c r="E946" t="s">
        <v>37</v>
      </c>
      <c r="F946" t="s">
        <v>907</v>
      </c>
      <c r="G946" t="s">
        <v>2280</v>
      </c>
      <c r="H946" t="s">
        <v>24</v>
      </c>
      <c r="I946" t="s">
        <v>161</v>
      </c>
      <c r="J946">
        <v>9</v>
      </c>
      <c r="K946" s="1">
        <v>264843</v>
      </c>
      <c r="L946" s="1">
        <v>2383587</v>
      </c>
      <c r="M946">
        <v>10</v>
      </c>
      <c r="N946" s="10">
        <v>0.1</v>
      </c>
      <c r="O946" s="1">
        <f>Table1[[#This Row],[Total Sales NGN]]-(Table1[[#This Row],[Total Sales NGN]]*Table1[[#This Row],[Discount %2]])</f>
        <v>2145228.2999999998</v>
      </c>
      <c r="P946" t="s">
        <v>34</v>
      </c>
      <c r="Q946">
        <v>1</v>
      </c>
      <c r="R946" t="s">
        <v>35</v>
      </c>
      <c r="S946">
        <v>70</v>
      </c>
      <c r="T946" s="1">
        <v>744194</v>
      </c>
    </row>
    <row r="947" spans="1:20" x14ac:dyDescent="0.3">
      <c r="A947" t="s">
        <v>2281</v>
      </c>
      <c r="B947" s="9">
        <v>45452</v>
      </c>
      <c r="C947" t="s">
        <v>19</v>
      </c>
      <c r="D947" t="s">
        <v>20</v>
      </c>
      <c r="E947" t="s">
        <v>37</v>
      </c>
      <c r="F947" t="s">
        <v>2223</v>
      </c>
      <c r="G947" t="s">
        <v>2282</v>
      </c>
      <c r="H947" t="s">
        <v>24</v>
      </c>
      <c r="I947" t="s">
        <v>61</v>
      </c>
      <c r="J947">
        <v>15</v>
      </c>
      <c r="K947" s="1">
        <v>109137</v>
      </c>
      <c r="L947" s="1">
        <v>1637055</v>
      </c>
      <c r="M947">
        <v>0</v>
      </c>
      <c r="N947" s="10">
        <v>0</v>
      </c>
      <c r="O947" s="1">
        <f>Table1[[#This Row],[Total Sales NGN]]-(Table1[[#This Row],[Total Sales NGN]]*Table1[[#This Row],[Discount %2]])</f>
        <v>1637055</v>
      </c>
      <c r="P947" t="s">
        <v>26</v>
      </c>
      <c r="Q947">
        <v>3</v>
      </c>
      <c r="R947" t="s">
        <v>27</v>
      </c>
      <c r="S947">
        <v>90</v>
      </c>
      <c r="T947" s="1">
        <v>313112</v>
      </c>
    </row>
    <row r="948" spans="1:20" x14ac:dyDescent="0.3">
      <c r="A948" t="s">
        <v>2283</v>
      </c>
      <c r="B948" s="9">
        <v>44939</v>
      </c>
      <c r="C948" t="s">
        <v>19</v>
      </c>
      <c r="D948" t="s">
        <v>20</v>
      </c>
      <c r="E948" t="s">
        <v>37</v>
      </c>
      <c r="F948" t="s">
        <v>2284</v>
      </c>
      <c r="G948" t="s">
        <v>2285</v>
      </c>
      <c r="H948" t="s">
        <v>65</v>
      </c>
      <c r="I948" t="s">
        <v>78</v>
      </c>
      <c r="J948">
        <v>2</v>
      </c>
      <c r="K948" s="1">
        <v>159148</v>
      </c>
      <c r="L948" s="1">
        <v>318296</v>
      </c>
      <c r="M948">
        <v>15</v>
      </c>
      <c r="N948" s="10">
        <v>0.15</v>
      </c>
      <c r="O948" s="1">
        <f>Table1[[#This Row],[Total Sales NGN]]-(Table1[[#This Row],[Total Sales NGN]]*Table1[[#This Row],[Discount %2]])</f>
        <v>270551.59999999998</v>
      </c>
      <c r="P948" t="s">
        <v>27</v>
      </c>
      <c r="Q948">
        <v>2</v>
      </c>
      <c r="R948" t="s">
        <v>35</v>
      </c>
      <c r="S948">
        <v>51</v>
      </c>
      <c r="T948" s="1">
        <v>313112</v>
      </c>
    </row>
    <row r="949" spans="1:20" x14ac:dyDescent="0.3">
      <c r="A949" t="s">
        <v>2286</v>
      </c>
      <c r="B949" s="9">
        <v>45647</v>
      </c>
      <c r="C949" t="s">
        <v>19</v>
      </c>
      <c r="D949" t="s">
        <v>20</v>
      </c>
      <c r="E949" t="s">
        <v>21</v>
      </c>
      <c r="F949" t="s">
        <v>826</v>
      </c>
      <c r="G949" t="s">
        <v>2287</v>
      </c>
      <c r="H949" t="s">
        <v>32</v>
      </c>
      <c r="I949" t="s">
        <v>237</v>
      </c>
      <c r="J949">
        <v>18</v>
      </c>
      <c r="K949" s="1">
        <v>10424</v>
      </c>
      <c r="L949" s="1">
        <v>187632</v>
      </c>
      <c r="M949">
        <v>0</v>
      </c>
      <c r="N949" s="10">
        <v>0</v>
      </c>
      <c r="O949" s="1">
        <f>Table1[[#This Row],[Total Sales NGN]]-(Table1[[#This Row],[Total Sales NGN]]*Table1[[#This Row],[Discount %2]])</f>
        <v>187632</v>
      </c>
      <c r="P949" t="s">
        <v>27</v>
      </c>
      <c r="Q949">
        <v>5</v>
      </c>
      <c r="R949" t="s">
        <v>35</v>
      </c>
      <c r="S949">
        <v>165</v>
      </c>
      <c r="T949" s="1">
        <v>1470487</v>
      </c>
    </row>
    <row r="950" spans="1:20" x14ac:dyDescent="0.3">
      <c r="A950" t="s">
        <v>2288</v>
      </c>
      <c r="B950" s="9">
        <v>44947</v>
      </c>
      <c r="C950" t="s">
        <v>19</v>
      </c>
      <c r="D950" t="s">
        <v>20</v>
      </c>
      <c r="E950" t="s">
        <v>37</v>
      </c>
      <c r="F950" t="s">
        <v>1595</v>
      </c>
      <c r="G950" t="s">
        <v>2289</v>
      </c>
      <c r="H950" t="s">
        <v>45</v>
      </c>
      <c r="I950" t="s">
        <v>98</v>
      </c>
      <c r="J950">
        <v>16</v>
      </c>
      <c r="K950" s="1">
        <v>4099</v>
      </c>
      <c r="L950" s="1">
        <v>65584</v>
      </c>
      <c r="M950">
        <v>0</v>
      </c>
      <c r="N950" s="10">
        <v>0</v>
      </c>
      <c r="O950" s="1">
        <f>Table1[[#This Row],[Total Sales NGN]]-(Table1[[#This Row],[Total Sales NGN]]*Table1[[#This Row],[Discount %2]])</f>
        <v>65584</v>
      </c>
      <c r="P950" t="s">
        <v>27</v>
      </c>
      <c r="Q950" t="s">
        <v>27</v>
      </c>
      <c r="R950" t="s">
        <v>35</v>
      </c>
      <c r="S950">
        <v>75</v>
      </c>
      <c r="T950" s="1">
        <v>313112</v>
      </c>
    </row>
    <row r="951" spans="1:20" x14ac:dyDescent="0.3">
      <c r="A951" t="s">
        <v>2290</v>
      </c>
      <c r="B951" s="9">
        <v>45149</v>
      </c>
      <c r="C951" t="s">
        <v>19</v>
      </c>
      <c r="D951" t="s">
        <v>20</v>
      </c>
      <c r="E951" t="s">
        <v>53</v>
      </c>
      <c r="F951" t="s">
        <v>59</v>
      </c>
      <c r="G951" t="s">
        <v>2291</v>
      </c>
      <c r="H951" t="s">
        <v>24</v>
      </c>
      <c r="I951" t="s">
        <v>152</v>
      </c>
      <c r="J951">
        <v>18</v>
      </c>
      <c r="K951" s="1">
        <v>294187</v>
      </c>
      <c r="L951" s="1">
        <v>5295366</v>
      </c>
      <c r="M951">
        <v>5</v>
      </c>
      <c r="N951" s="10">
        <v>0.05</v>
      </c>
      <c r="O951" s="1">
        <f>Table1[[#This Row],[Total Sales NGN]]-(Table1[[#This Row],[Total Sales NGN]]*Table1[[#This Row],[Discount %2]])</f>
        <v>5030597.7</v>
      </c>
      <c r="P951" t="s">
        <v>57</v>
      </c>
      <c r="Q951">
        <v>4</v>
      </c>
      <c r="R951" t="s">
        <v>35</v>
      </c>
      <c r="S951">
        <v>79</v>
      </c>
      <c r="T951" s="1">
        <v>458369</v>
      </c>
    </row>
    <row r="952" spans="1:20" x14ac:dyDescent="0.3">
      <c r="A952" t="s">
        <v>2292</v>
      </c>
      <c r="B952" s="9">
        <v>45336</v>
      </c>
      <c r="C952" t="s">
        <v>19</v>
      </c>
      <c r="D952" t="s">
        <v>20</v>
      </c>
      <c r="E952" t="s">
        <v>21</v>
      </c>
      <c r="F952" t="s">
        <v>587</v>
      </c>
      <c r="G952" t="s">
        <v>2293</v>
      </c>
      <c r="H952" t="s">
        <v>65</v>
      </c>
      <c r="I952" t="s">
        <v>78</v>
      </c>
      <c r="J952">
        <v>9</v>
      </c>
      <c r="K952" s="1">
        <v>22920</v>
      </c>
      <c r="L952" s="1">
        <v>206280</v>
      </c>
      <c r="M952" t="s">
        <v>27</v>
      </c>
      <c r="N952" s="10">
        <v>0</v>
      </c>
      <c r="O952" s="1">
        <f>Table1[[#This Row],[Total Sales NGN]]-(Table1[[#This Row],[Total Sales NGN]]*Table1[[#This Row],[Discount %2]])</f>
        <v>206280</v>
      </c>
      <c r="P952" t="s">
        <v>26</v>
      </c>
      <c r="Q952">
        <v>3</v>
      </c>
      <c r="R952" t="s">
        <v>28</v>
      </c>
      <c r="S952">
        <v>163</v>
      </c>
      <c r="T952" s="1">
        <v>1470487</v>
      </c>
    </row>
    <row r="953" spans="1:20" x14ac:dyDescent="0.3">
      <c r="A953" t="s">
        <v>2294</v>
      </c>
      <c r="B953" s="9">
        <v>45267</v>
      </c>
      <c r="C953" t="s">
        <v>19</v>
      </c>
      <c r="D953" t="s">
        <v>20</v>
      </c>
      <c r="E953" t="s">
        <v>37</v>
      </c>
      <c r="F953" t="s">
        <v>1187</v>
      </c>
      <c r="G953" t="s">
        <v>2295</v>
      </c>
      <c r="H953" t="s">
        <v>65</v>
      </c>
      <c r="I953" t="s">
        <v>382</v>
      </c>
      <c r="J953">
        <v>7</v>
      </c>
      <c r="K953" s="1">
        <v>53033</v>
      </c>
      <c r="L953" s="1">
        <v>371231</v>
      </c>
      <c r="M953">
        <v>0</v>
      </c>
      <c r="N953" s="10">
        <v>0</v>
      </c>
      <c r="O953" s="1">
        <f>Table1[[#This Row],[Total Sales NGN]]-(Table1[[#This Row],[Total Sales NGN]]*Table1[[#This Row],[Discount %2]])</f>
        <v>371231</v>
      </c>
      <c r="P953" t="s">
        <v>57</v>
      </c>
      <c r="Q953">
        <v>7</v>
      </c>
      <c r="R953" t="s">
        <v>35</v>
      </c>
      <c r="S953">
        <v>161</v>
      </c>
      <c r="T953" s="1">
        <v>313112</v>
      </c>
    </row>
    <row r="954" spans="1:20" x14ac:dyDescent="0.3">
      <c r="A954" t="s">
        <v>2296</v>
      </c>
      <c r="B954" s="9">
        <v>45263</v>
      </c>
      <c r="C954" t="s">
        <v>19</v>
      </c>
      <c r="D954" t="s">
        <v>20</v>
      </c>
      <c r="E954" t="s">
        <v>21</v>
      </c>
      <c r="F954" t="s">
        <v>215</v>
      </c>
      <c r="G954" t="s">
        <v>2297</v>
      </c>
      <c r="H954" t="s">
        <v>65</v>
      </c>
      <c r="I954" t="s">
        <v>397</v>
      </c>
      <c r="J954">
        <v>13</v>
      </c>
      <c r="K954" s="1">
        <v>46737</v>
      </c>
      <c r="L954" s="1">
        <v>607581</v>
      </c>
      <c r="M954">
        <v>20</v>
      </c>
      <c r="N954" s="10">
        <v>0.2</v>
      </c>
      <c r="O954" s="1">
        <f>Table1[[#This Row],[Total Sales NGN]]-(Table1[[#This Row],[Total Sales NGN]]*Table1[[#This Row],[Discount %2]])</f>
        <v>486064.8</v>
      </c>
      <c r="P954" t="s">
        <v>26</v>
      </c>
      <c r="Q954">
        <v>5</v>
      </c>
      <c r="R954" t="s">
        <v>28</v>
      </c>
      <c r="S954">
        <v>63</v>
      </c>
      <c r="T954" s="1">
        <v>1470487</v>
      </c>
    </row>
    <row r="955" spans="1:20" x14ac:dyDescent="0.3">
      <c r="A955" t="s">
        <v>2298</v>
      </c>
      <c r="B955" s="9">
        <v>45499</v>
      </c>
      <c r="C955" t="s">
        <v>19</v>
      </c>
      <c r="D955" t="s">
        <v>20</v>
      </c>
      <c r="E955" t="s">
        <v>21</v>
      </c>
      <c r="F955" t="s">
        <v>316</v>
      </c>
      <c r="G955" t="s">
        <v>27</v>
      </c>
      <c r="H955" t="s">
        <v>24</v>
      </c>
      <c r="I955" t="s">
        <v>25</v>
      </c>
      <c r="J955">
        <v>16</v>
      </c>
      <c r="K955" s="1">
        <v>300522</v>
      </c>
      <c r="L955" s="1">
        <v>4808352</v>
      </c>
      <c r="M955">
        <v>15</v>
      </c>
      <c r="N955" s="10">
        <v>0.15</v>
      </c>
      <c r="O955" s="1">
        <f>Table1[[#This Row],[Total Sales NGN]]-(Table1[[#This Row],[Total Sales NGN]]*Table1[[#This Row],[Discount %2]])</f>
        <v>4087099.2</v>
      </c>
      <c r="P955" t="s">
        <v>27</v>
      </c>
      <c r="Q955">
        <v>3</v>
      </c>
      <c r="R955" t="s">
        <v>28</v>
      </c>
      <c r="S955">
        <v>133</v>
      </c>
      <c r="T955" s="1">
        <v>313112</v>
      </c>
    </row>
    <row r="956" spans="1:20" x14ac:dyDescent="0.3">
      <c r="A956" t="s">
        <v>2299</v>
      </c>
      <c r="B956" s="9">
        <v>45366</v>
      </c>
      <c r="C956" t="s">
        <v>19</v>
      </c>
      <c r="D956" t="s">
        <v>20</v>
      </c>
      <c r="E956" t="s">
        <v>21</v>
      </c>
      <c r="F956" t="s">
        <v>1150</v>
      </c>
      <c r="G956" t="s">
        <v>2300</v>
      </c>
      <c r="H956" t="s">
        <v>45</v>
      </c>
      <c r="I956" t="s">
        <v>181</v>
      </c>
      <c r="J956">
        <v>14</v>
      </c>
      <c r="K956" s="1">
        <v>24421</v>
      </c>
      <c r="L956" s="1">
        <v>341894</v>
      </c>
      <c r="M956" t="s">
        <v>27</v>
      </c>
      <c r="N956" s="10">
        <v>0</v>
      </c>
      <c r="O956" s="1">
        <f>Table1[[#This Row],[Total Sales NGN]]-(Table1[[#This Row],[Total Sales NGN]]*Table1[[#This Row],[Discount %2]])</f>
        <v>341894</v>
      </c>
      <c r="P956" t="s">
        <v>27</v>
      </c>
      <c r="Q956">
        <v>4</v>
      </c>
      <c r="R956" t="s">
        <v>35</v>
      </c>
      <c r="S956">
        <v>49</v>
      </c>
      <c r="T956" s="1">
        <v>458369</v>
      </c>
    </row>
    <row r="957" spans="1:20" x14ac:dyDescent="0.3">
      <c r="A957" t="s">
        <v>2301</v>
      </c>
      <c r="B957" s="9">
        <v>45163</v>
      </c>
      <c r="C957" t="s">
        <v>19</v>
      </c>
      <c r="D957" t="s">
        <v>20</v>
      </c>
      <c r="E957" t="s">
        <v>53</v>
      </c>
      <c r="F957" t="s">
        <v>739</v>
      </c>
      <c r="G957" t="s">
        <v>2302</v>
      </c>
      <c r="H957" t="s">
        <v>65</v>
      </c>
      <c r="I957" t="s">
        <v>78</v>
      </c>
      <c r="J957">
        <v>7</v>
      </c>
      <c r="K957" s="1">
        <v>74424</v>
      </c>
      <c r="L957" s="1">
        <v>520968</v>
      </c>
      <c r="M957">
        <v>0</v>
      </c>
      <c r="N957" s="10">
        <v>0</v>
      </c>
      <c r="O957" s="1">
        <f>Table1[[#This Row],[Total Sales NGN]]-(Table1[[#This Row],[Total Sales NGN]]*Table1[[#This Row],[Discount %2]])</f>
        <v>520968</v>
      </c>
      <c r="P957" t="s">
        <v>27</v>
      </c>
      <c r="Q957">
        <v>4</v>
      </c>
      <c r="R957" t="s">
        <v>28</v>
      </c>
      <c r="S957">
        <v>41</v>
      </c>
      <c r="T957" s="1">
        <v>744194</v>
      </c>
    </row>
    <row r="958" spans="1:20" x14ac:dyDescent="0.3">
      <c r="A958" t="s">
        <v>2303</v>
      </c>
      <c r="B958" s="9">
        <v>45064</v>
      </c>
      <c r="C958" t="s">
        <v>19</v>
      </c>
      <c r="D958" t="s">
        <v>20</v>
      </c>
      <c r="E958" t="s">
        <v>37</v>
      </c>
      <c r="F958" t="s">
        <v>185</v>
      </c>
      <c r="G958" t="s">
        <v>2304</v>
      </c>
      <c r="H958" t="s">
        <v>32</v>
      </c>
      <c r="I958" t="s">
        <v>113</v>
      </c>
      <c r="J958">
        <v>6</v>
      </c>
      <c r="K958" s="1">
        <v>22324</v>
      </c>
      <c r="L958" s="1">
        <v>133944</v>
      </c>
      <c r="M958">
        <v>0</v>
      </c>
      <c r="N958" s="10">
        <v>0</v>
      </c>
      <c r="O958" s="1">
        <f>Table1[[#This Row],[Total Sales NGN]]-(Table1[[#This Row],[Total Sales NGN]]*Table1[[#This Row],[Discount %2]])</f>
        <v>133944</v>
      </c>
      <c r="P958" t="s">
        <v>57</v>
      </c>
      <c r="Q958">
        <v>5</v>
      </c>
      <c r="R958" t="s">
        <v>28</v>
      </c>
      <c r="S958">
        <v>26</v>
      </c>
      <c r="T958" s="1">
        <v>458369</v>
      </c>
    </row>
    <row r="959" spans="1:20" x14ac:dyDescent="0.3">
      <c r="A959" t="s">
        <v>2305</v>
      </c>
      <c r="B959" s="9">
        <v>45517</v>
      </c>
      <c r="C959" t="s">
        <v>19</v>
      </c>
      <c r="D959" t="s">
        <v>20</v>
      </c>
      <c r="E959" t="s">
        <v>53</v>
      </c>
      <c r="F959" t="s">
        <v>1368</v>
      </c>
      <c r="G959" t="s">
        <v>2306</v>
      </c>
      <c r="H959" t="s">
        <v>65</v>
      </c>
      <c r="I959" t="s">
        <v>397</v>
      </c>
      <c r="J959">
        <v>20</v>
      </c>
      <c r="K959" s="1">
        <v>138719</v>
      </c>
      <c r="L959" s="1">
        <v>2774380</v>
      </c>
      <c r="M959">
        <v>0</v>
      </c>
      <c r="N959" s="10">
        <v>0</v>
      </c>
      <c r="O959" s="1">
        <f>Table1[[#This Row],[Total Sales NGN]]-(Table1[[#This Row],[Total Sales NGN]]*Table1[[#This Row],[Discount %2]])</f>
        <v>2774380</v>
      </c>
      <c r="P959" t="s">
        <v>57</v>
      </c>
      <c r="Q959">
        <v>3</v>
      </c>
      <c r="R959" t="s">
        <v>28</v>
      </c>
      <c r="S959">
        <v>81</v>
      </c>
      <c r="T959" s="1">
        <v>313112</v>
      </c>
    </row>
    <row r="960" spans="1:20" x14ac:dyDescent="0.3">
      <c r="A960" t="s">
        <v>2307</v>
      </c>
      <c r="B960" s="9">
        <v>45548</v>
      </c>
      <c r="C960" t="s">
        <v>19</v>
      </c>
      <c r="D960" t="s">
        <v>20</v>
      </c>
      <c r="E960" t="s">
        <v>37</v>
      </c>
      <c r="F960" t="s">
        <v>324</v>
      </c>
      <c r="G960" t="s">
        <v>2308</v>
      </c>
      <c r="H960" t="s">
        <v>45</v>
      </c>
      <c r="I960" t="s">
        <v>82</v>
      </c>
      <c r="J960">
        <v>15</v>
      </c>
      <c r="K960" s="1">
        <v>22872</v>
      </c>
      <c r="L960" s="1">
        <v>343080</v>
      </c>
      <c r="M960">
        <v>0</v>
      </c>
      <c r="N960" s="10">
        <v>0</v>
      </c>
      <c r="O960" s="1">
        <f>Table1[[#This Row],[Total Sales NGN]]-(Table1[[#This Row],[Total Sales NGN]]*Table1[[#This Row],[Discount %2]])</f>
        <v>343080</v>
      </c>
      <c r="P960" t="s">
        <v>26</v>
      </c>
      <c r="Q960" t="s">
        <v>27</v>
      </c>
      <c r="R960" t="s">
        <v>35</v>
      </c>
      <c r="S960">
        <v>17</v>
      </c>
      <c r="T960" s="1">
        <v>313112</v>
      </c>
    </row>
    <row r="961" spans="1:20" x14ac:dyDescent="0.3">
      <c r="A961" t="s">
        <v>2309</v>
      </c>
      <c r="B961" s="9">
        <v>45446</v>
      </c>
      <c r="C961" t="s">
        <v>19</v>
      </c>
      <c r="D961" t="s">
        <v>20</v>
      </c>
      <c r="E961" t="s">
        <v>21</v>
      </c>
      <c r="F961" t="s">
        <v>1191</v>
      </c>
      <c r="G961" t="s">
        <v>27</v>
      </c>
      <c r="H961" t="s">
        <v>32</v>
      </c>
      <c r="I961" t="s">
        <v>158</v>
      </c>
      <c r="J961">
        <v>1</v>
      </c>
      <c r="K961" s="1">
        <v>20909</v>
      </c>
      <c r="L961" s="1">
        <v>20909</v>
      </c>
      <c r="M961">
        <v>5</v>
      </c>
      <c r="N961" s="10">
        <v>0.05</v>
      </c>
      <c r="O961" s="1">
        <f>Table1[[#This Row],[Total Sales NGN]]-(Table1[[#This Row],[Total Sales NGN]]*Table1[[#This Row],[Discount %2]])</f>
        <v>19863.55</v>
      </c>
      <c r="P961" t="s">
        <v>47</v>
      </c>
      <c r="Q961">
        <v>1</v>
      </c>
      <c r="R961" t="s">
        <v>28</v>
      </c>
      <c r="S961">
        <v>77</v>
      </c>
      <c r="T961" s="1">
        <v>394393</v>
      </c>
    </row>
    <row r="962" spans="1:20" x14ac:dyDescent="0.3">
      <c r="A962" t="s">
        <v>2310</v>
      </c>
      <c r="B962" s="9">
        <v>45618</v>
      </c>
      <c r="C962" t="s">
        <v>19</v>
      </c>
      <c r="D962" t="s">
        <v>20</v>
      </c>
      <c r="E962" t="s">
        <v>53</v>
      </c>
      <c r="F962" t="s">
        <v>2311</v>
      </c>
      <c r="G962" t="s">
        <v>2312</v>
      </c>
      <c r="H962" t="s">
        <v>24</v>
      </c>
      <c r="I962" t="s">
        <v>161</v>
      </c>
      <c r="J962">
        <v>7</v>
      </c>
      <c r="K962" s="1">
        <v>345807</v>
      </c>
      <c r="L962" s="1">
        <v>2420649</v>
      </c>
      <c r="M962" t="s">
        <v>27</v>
      </c>
      <c r="N962" s="10">
        <v>0</v>
      </c>
      <c r="O962" s="1">
        <f>Table1[[#This Row],[Total Sales NGN]]-(Table1[[#This Row],[Total Sales NGN]]*Table1[[#This Row],[Discount %2]])</f>
        <v>2420649</v>
      </c>
      <c r="P962" t="s">
        <v>57</v>
      </c>
      <c r="Q962">
        <v>1</v>
      </c>
      <c r="R962" t="s">
        <v>35</v>
      </c>
      <c r="S962">
        <v>102</v>
      </c>
      <c r="T962" s="1">
        <v>1470487</v>
      </c>
    </row>
    <row r="963" spans="1:20" x14ac:dyDescent="0.3">
      <c r="A963" t="s">
        <v>2313</v>
      </c>
      <c r="B963" s="9">
        <v>45147</v>
      </c>
      <c r="C963" t="s">
        <v>19</v>
      </c>
      <c r="D963" t="s">
        <v>20</v>
      </c>
      <c r="E963" t="s">
        <v>53</v>
      </c>
      <c r="F963" t="s">
        <v>63</v>
      </c>
      <c r="G963" t="s">
        <v>2314</v>
      </c>
      <c r="H963" t="s">
        <v>32</v>
      </c>
      <c r="I963" t="s">
        <v>113</v>
      </c>
      <c r="J963">
        <v>5</v>
      </c>
      <c r="K963" s="1">
        <v>13485</v>
      </c>
      <c r="L963" s="1">
        <v>67425</v>
      </c>
      <c r="M963">
        <v>0</v>
      </c>
      <c r="N963" s="10">
        <v>0</v>
      </c>
      <c r="O963" s="1">
        <f>Table1[[#This Row],[Total Sales NGN]]-(Table1[[#This Row],[Total Sales NGN]]*Table1[[#This Row],[Discount %2]])</f>
        <v>67425</v>
      </c>
      <c r="P963" t="s">
        <v>34</v>
      </c>
      <c r="Q963">
        <v>3</v>
      </c>
      <c r="R963" t="s">
        <v>35</v>
      </c>
      <c r="S963">
        <v>140</v>
      </c>
      <c r="T963" s="1">
        <v>458369</v>
      </c>
    </row>
    <row r="964" spans="1:20" x14ac:dyDescent="0.3">
      <c r="A964" t="s">
        <v>2315</v>
      </c>
      <c r="B964" s="9">
        <v>45524</v>
      </c>
      <c r="C964" t="s">
        <v>19</v>
      </c>
      <c r="D964" t="s">
        <v>20</v>
      </c>
      <c r="E964" t="s">
        <v>37</v>
      </c>
      <c r="F964" t="s">
        <v>1399</v>
      </c>
      <c r="G964" t="s">
        <v>2316</v>
      </c>
      <c r="H964" t="s">
        <v>24</v>
      </c>
      <c r="I964" t="s">
        <v>25</v>
      </c>
      <c r="J964">
        <v>16</v>
      </c>
      <c r="K964" s="1">
        <v>207243</v>
      </c>
      <c r="L964" s="1">
        <v>3315888</v>
      </c>
      <c r="M964">
        <v>10</v>
      </c>
      <c r="N964" s="10">
        <v>0.1</v>
      </c>
      <c r="O964" s="1">
        <f>Table1[[#This Row],[Total Sales NGN]]-(Table1[[#This Row],[Total Sales NGN]]*Table1[[#This Row],[Discount %2]])</f>
        <v>2984299.2</v>
      </c>
      <c r="P964" t="s">
        <v>47</v>
      </c>
      <c r="Q964">
        <v>3</v>
      </c>
      <c r="R964" t="s">
        <v>35</v>
      </c>
      <c r="S964">
        <v>147</v>
      </c>
      <c r="T964" s="1">
        <v>1470487</v>
      </c>
    </row>
    <row r="965" spans="1:20" x14ac:dyDescent="0.3">
      <c r="A965" t="s">
        <v>2317</v>
      </c>
      <c r="B965" s="9">
        <v>45141</v>
      </c>
      <c r="C965" t="s">
        <v>19</v>
      </c>
      <c r="D965" t="s">
        <v>20</v>
      </c>
      <c r="E965" t="s">
        <v>53</v>
      </c>
      <c r="F965" t="s">
        <v>1399</v>
      </c>
      <c r="G965" t="s">
        <v>27</v>
      </c>
      <c r="H965" t="s">
        <v>45</v>
      </c>
      <c r="I965" t="s">
        <v>46</v>
      </c>
      <c r="J965">
        <v>14</v>
      </c>
      <c r="K965" s="1">
        <v>35814</v>
      </c>
      <c r="L965" s="1">
        <v>501396</v>
      </c>
      <c r="M965">
        <v>5</v>
      </c>
      <c r="N965" s="10">
        <v>0.05</v>
      </c>
      <c r="O965" s="1">
        <f>Table1[[#This Row],[Total Sales NGN]]-(Table1[[#This Row],[Total Sales NGN]]*Table1[[#This Row],[Discount %2]])</f>
        <v>476326.2</v>
      </c>
      <c r="P965" t="s">
        <v>34</v>
      </c>
      <c r="Q965">
        <v>4</v>
      </c>
      <c r="R965" t="s">
        <v>35</v>
      </c>
      <c r="S965">
        <v>87</v>
      </c>
      <c r="T965" s="1">
        <v>1470487</v>
      </c>
    </row>
    <row r="966" spans="1:20" x14ac:dyDescent="0.3">
      <c r="A966" t="s">
        <v>2318</v>
      </c>
      <c r="B966" s="9">
        <v>45576</v>
      </c>
      <c r="C966" t="s">
        <v>19</v>
      </c>
      <c r="D966" t="s">
        <v>20</v>
      </c>
      <c r="E966" t="s">
        <v>37</v>
      </c>
      <c r="F966" t="s">
        <v>239</v>
      </c>
      <c r="G966" t="s">
        <v>27</v>
      </c>
      <c r="H966" t="s">
        <v>40</v>
      </c>
      <c r="I966" t="s">
        <v>123</v>
      </c>
      <c r="J966">
        <v>11</v>
      </c>
      <c r="K966" s="1">
        <v>3862</v>
      </c>
      <c r="L966" s="1">
        <v>42482</v>
      </c>
      <c r="M966" t="s">
        <v>27</v>
      </c>
      <c r="N966" s="10">
        <v>0</v>
      </c>
      <c r="O966" s="1">
        <f>Table1[[#This Row],[Total Sales NGN]]-(Table1[[#This Row],[Total Sales NGN]]*Table1[[#This Row],[Discount %2]])</f>
        <v>42482</v>
      </c>
      <c r="P966" t="s">
        <v>27</v>
      </c>
      <c r="Q966">
        <v>3</v>
      </c>
      <c r="R966" t="s">
        <v>35</v>
      </c>
      <c r="S966">
        <v>7</v>
      </c>
      <c r="T966" s="1">
        <v>744194</v>
      </c>
    </row>
    <row r="967" spans="1:20" x14ac:dyDescent="0.3">
      <c r="A967" t="s">
        <v>2319</v>
      </c>
      <c r="B967" s="9">
        <v>45303</v>
      </c>
      <c r="C967" t="s">
        <v>19</v>
      </c>
      <c r="D967" t="s">
        <v>20</v>
      </c>
      <c r="E967" t="s">
        <v>21</v>
      </c>
      <c r="F967" t="s">
        <v>1349</v>
      </c>
      <c r="G967" t="s">
        <v>27</v>
      </c>
      <c r="H967" t="s">
        <v>45</v>
      </c>
      <c r="I967" t="s">
        <v>211</v>
      </c>
      <c r="J967">
        <v>5</v>
      </c>
      <c r="K967" s="1">
        <v>38710</v>
      </c>
      <c r="L967" s="1">
        <v>193550</v>
      </c>
      <c r="M967">
        <v>5</v>
      </c>
      <c r="N967" s="10">
        <v>0.05</v>
      </c>
      <c r="O967" s="1">
        <f>Table1[[#This Row],[Total Sales NGN]]-(Table1[[#This Row],[Total Sales NGN]]*Table1[[#This Row],[Discount %2]])</f>
        <v>183872.5</v>
      </c>
      <c r="P967" t="s">
        <v>27</v>
      </c>
      <c r="Q967">
        <v>1</v>
      </c>
      <c r="R967" t="s">
        <v>35</v>
      </c>
      <c r="S967">
        <v>70</v>
      </c>
      <c r="T967" s="1">
        <v>458369</v>
      </c>
    </row>
    <row r="968" spans="1:20" x14ac:dyDescent="0.3">
      <c r="A968" t="s">
        <v>2320</v>
      </c>
      <c r="B968" s="9">
        <v>45101</v>
      </c>
      <c r="C968" t="s">
        <v>19</v>
      </c>
      <c r="D968" t="s">
        <v>20</v>
      </c>
      <c r="E968" t="s">
        <v>21</v>
      </c>
      <c r="F968" t="s">
        <v>865</v>
      </c>
      <c r="G968" t="s">
        <v>2321</v>
      </c>
      <c r="H968" t="s">
        <v>40</v>
      </c>
      <c r="I968" t="s">
        <v>106</v>
      </c>
      <c r="J968">
        <v>17</v>
      </c>
      <c r="K968" s="1">
        <v>17618</v>
      </c>
      <c r="L968" s="1">
        <v>299506</v>
      </c>
      <c r="M968">
        <v>0</v>
      </c>
      <c r="N968" s="10">
        <v>0</v>
      </c>
      <c r="O968" s="1">
        <f>Table1[[#This Row],[Total Sales NGN]]-(Table1[[#This Row],[Total Sales NGN]]*Table1[[#This Row],[Discount %2]])</f>
        <v>299506</v>
      </c>
      <c r="P968" t="s">
        <v>57</v>
      </c>
      <c r="Q968">
        <v>1</v>
      </c>
      <c r="R968" t="s">
        <v>35</v>
      </c>
      <c r="S968">
        <v>181</v>
      </c>
      <c r="T968" s="1">
        <v>313112</v>
      </c>
    </row>
    <row r="969" spans="1:20" x14ac:dyDescent="0.3">
      <c r="A969" t="s">
        <v>2322</v>
      </c>
      <c r="B969" s="9">
        <v>45415</v>
      </c>
      <c r="C969" t="s">
        <v>19</v>
      </c>
      <c r="D969" t="s">
        <v>20</v>
      </c>
      <c r="E969" t="s">
        <v>37</v>
      </c>
      <c r="F969" t="s">
        <v>2323</v>
      </c>
      <c r="G969" t="s">
        <v>27</v>
      </c>
      <c r="H969" t="s">
        <v>40</v>
      </c>
      <c r="I969" t="s">
        <v>171</v>
      </c>
      <c r="J969">
        <v>16</v>
      </c>
      <c r="K969" s="1">
        <v>17501</v>
      </c>
      <c r="L969" s="1">
        <v>280016</v>
      </c>
      <c r="M969" t="s">
        <v>27</v>
      </c>
      <c r="N969" s="10">
        <v>0</v>
      </c>
      <c r="O969" s="1">
        <f>Table1[[#This Row],[Total Sales NGN]]-(Table1[[#This Row],[Total Sales NGN]]*Table1[[#This Row],[Discount %2]])</f>
        <v>280016</v>
      </c>
      <c r="P969" t="s">
        <v>57</v>
      </c>
      <c r="Q969">
        <v>3</v>
      </c>
      <c r="R969" t="s">
        <v>28</v>
      </c>
      <c r="S969">
        <v>85</v>
      </c>
      <c r="T969" s="1">
        <v>1470487</v>
      </c>
    </row>
    <row r="970" spans="1:20" x14ac:dyDescent="0.3">
      <c r="A970" t="s">
        <v>2324</v>
      </c>
      <c r="B970" s="9">
        <v>45365</v>
      </c>
      <c r="C970" t="s">
        <v>19</v>
      </c>
      <c r="D970" t="s">
        <v>20</v>
      </c>
      <c r="E970" t="s">
        <v>53</v>
      </c>
      <c r="F970" t="s">
        <v>655</v>
      </c>
      <c r="G970" t="s">
        <v>2325</v>
      </c>
      <c r="H970" t="s">
        <v>45</v>
      </c>
      <c r="I970" t="s">
        <v>82</v>
      </c>
      <c r="J970">
        <v>19</v>
      </c>
      <c r="K970" s="1">
        <v>9171</v>
      </c>
      <c r="L970" s="1">
        <v>174249</v>
      </c>
      <c r="M970">
        <v>0</v>
      </c>
      <c r="N970" s="10">
        <v>0</v>
      </c>
      <c r="O970" s="1">
        <f>Table1[[#This Row],[Total Sales NGN]]-(Table1[[#This Row],[Total Sales NGN]]*Table1[[#This Row],[Discount %2]])</f>
        <v>174249</v>
      </c>
      <c r="P970" t="s">
        <v>27</v>
      </c>
      <c r="Q970">
        <v>3</v>
      </c>
      <c r="R970" t="s">
        <v>35</v>
      </c>
      <c r="S970">
        <v>176</v>
      </c>
      <c r="T970" s="1">
        <v>744194</v>
      </c>
    </row>
    <row r="971" spans="1:20" x14ac:dyDescent="0.3">
      <c r="A971" t="s">
        <v>2326</v>
      </c>
      <c r="B971" s="9">
        <v>45274</v>
      </c>
      <c r="C971" t="s">
        <v>19</v>
      </c>
      <c r="D971" t="s">
        <v>20</v>
      </c>
      <c r="E971" t="s">
        <v>37</v>
      </c>
      <c r="F971" t="s">
        <v>2327</v>
      </c>
      <c r="G971" t="s">
        <v>2328</v>
      </c>
      <c r="H971" t="s">
        <v>24</v>
      </c>
      <c r="I971" t="s">
        <v>92</v>
      </c>
      <c r="J971">
        <v>19</v>
      </c>
      <c r="K971" s="1">
        <v>206971</v>
      </c>
      <c r="L971" s="1">
        <v>3932449</v>
      </c>
      <c r="M971" t="s">
        <v>27</v>
      </c>
      <c r="N971" s="10">
        <v>0</v>
      </c>
      <c r="O971" s="1">
        <f>Table1[[#This Row],[Total Sales NGN]]-(Table1[[#This Row],[Total Sales NGN]]*Table1[[#This Row],[Discount %2]])</f>
        <v>3932449</v>
      </c>
      <c r="P971" t="s">
        <v>26</v>
      </c>
      <c r="Q971">
        <v>4</v>
      </c>
      <c r="R971" t="s">
        <v>35</v>
      </c>
      <c r="S971">
        <v>118</v>
      </c>
      <c r="T971" s="1">
        <v>744194</v>
      </c>
    </row>
    <row r="972" spans="1:20" x14ac:dyDescent="0.3">
      <c r="A972" t="s">
        <v>2329</v>
      </c>
      <c r="B972" s="9">
        <v>45349</v>
      </c>
      <c r="C972" t="s">
        <v>19</v>
      </c>
      <c r="D972" t="s">
        <v>20</v>
      </c>
      <c r="E972" t="s">
        <v>37</v>
      </c>
      <c r="F972" t="s">
        <v>418</v>
      </c>
      <c r="G972" t="s">
        <v>2330</v>
      </c>
      <c r="H972" t="s">
        <v>24</v>
      </c>
      <c r="I972" t="s">
        <v>25</v>
      </c>
      <c r="J972">
        <v>5</v>
      </c>
      <c r="K972" s="1">
        <v>139136</v>
      </c>
      <c r="L972" s="1">
        <v>695680</v>
      </c>
      <c r="M972">
        <v>0</v>
      </c>
      <c r="N972" s="10">
        <v>0</v>
      </c>
      <c r="O972" s="1">
        <f>Table1[[#This Row],[Total Sales NGN]]-(Table1[[#This Row],[Total Sales NGN]]*Table1[[#This Row],[Discount %2]])</f>
        <v>695680</v>
      </c>
      <c r="P972" t="s">
        <v>57</v>
      </c>
      <c r="Q972">
        <v>4</v>
      </c>
      <c r="R972" t="s">
        <v>35</v>
      </c>
      <c r="S972">
        <v>46</v>
      </c>
      <c r="T972" s="1">
        <v>744194</v>
      </c>
    </row>
    <row r="973" spans="1:20" x14ac:dyDescent="0.3">
      <c r="A973" t="s">
        <v>2331</v>
      </c>
      <c r="B973" s="9">
        <v>45209</v>
      </c>
      <c r="C973" t="s">
        <v>19</v>
      </c>
      <c r="D973" t="s">
        <v>20</v>
      </c>
      <c r="E973" t="s">
        <v>37</v>
      </c>
      <c r="F973" t="s">
        <v>811</v>
      </c>
      <c r="G973" t="s">
        <v>27</v>
      </c>
      <c r="H973" t="s">
        <v>32</v>
      </c>
      <c r="I973" t="s">
        <v>117</v>
      </c>
      <c r="J973">
        <v>12</v>
      </c>
      <c r="K973" s="1">
        <v>18805</v>
      </c>
      <c r="L973" s="1">
        <v>225660</v>
      </c>
      <c r="M973">
        <v>5</v>
      </c>
      <c r="N973" s="10">
        <v>0.05</v>
      </c>
      <c r="O973" s="1">
        <f>Table1[[#This Row],[Total Sales NGN]]-(Table1[[#This Row],[Total Sales NGN]]*Table1[[#This Row],[Discount %2]])</f>
        <v>214377</v>
      </c>
      <c r="P973" t="s">
        <v>57</v>
      </c>
      <c r="Q973">
        <v>3</v>
      </c>
      <c r="R973" t="s">
        <v>35</v>
      </c>
      <c r="S973">
        <v>196</v>
      </c>
      <c r="T973" s="1">
        <v>1470487</v>
      </c>
    </row>
    <row r="974" spans="1:20" x14ac:dyDescent="0.3">
      <c r="A974" t="s">
        <v>2332</v>
      </c>
      <c r="B974" s="9">
        <v>45323</v>
      </c>
      <c r="C974" t="s">
        <v>19</v>
      </c>
      <c r="D974" t="s">
        <v>20</v>
      </c>
      <c r="E974" t="s">
        <v>37</v>
      </c>
      <c r="F974" t="s">
        <v>1336</v>
      </c>
      <c r="G974" t="s">
        <v>27</v>
      </c>
      <c r="H974" t="s">
        <v>45</v>
      </c>
      <c r="I974" t="s">
        <v>181</v>
      </c>
      <c r="J974">
        <v>18</v>
      </c>
      <c r="K974" s="1">
        <v>21166</v>
      </c>
      <c r="L974" s="1">
        <v>380988</v>
      </c>
      <c r="M974">
        <v>0</v>
      </c>
      <c r="N974" s="10">
        <v>0</v>
      </c>
      <c r="O974" s="1">
        <f>Table1[[#This Row],[Total Sales NGN]]-(Table1[[#This Row],[Total Sales NGN]]*Table1[[#This Row],[Discount %2]])</f>
        <v>380988</v>
      </c>
      <c r="P974" t="s">
        <v>57</v>
      </c>
      <c r="Q974">
        <v>2</v>
      </c>
      <c r="R974" t="s">
        <v>35</v>
      </c>
      <c r="S974">
        <v>196</v>
      </c>
      <c r="T974" s="1">
        <v>313112</v>
      </c>
    </row>
    <row r="975" spans="1:20" x14ac:dyDescent="0.3">
      <c r="A975" t="s">
        <v>2333</v>
      </c>
      <c r="B975" s="9">
        <v>45165</v>
      </c>
      <c r="C975" t="s">
        <v>19</v>
      </c>
      <c r="D975" t="s">
        <v>20</v>
      </c>
      <c r="E975" t="s">
        <v>37</v>
      </c>
      <c r="F975" t="s">
        <v>723</v>
      </c>
      <c r="G975" t="s">
        <v>2334</v>
      </c>
      <c r="H975" t="s">
        <v>24</v>
      </c>
      <c r="I975" t="s">
        <v>161</v>
      </c>
      <c r="J975">
        <v>11</v>
      </c>
      <c r="K975" s="1">
        <v>214331</v>
      </c>
      <c r="L975" s="1">
        <v>2357641</v>
      </c>
      <c r="M975">
        <v>5</v>
      </c>
      <c r="N975" s="10">
        <v>0.05</v>
      </c>
      <c r="O975" s="1">
        <f>Table1[[#This Row],[Total Sales NGN]]-(Table1[[#This Row],[Total Sales NGN]]*Table1[[#This Row],[Discount %2]])</f>
        <v>2239758.9500000002</v>
      </c>
      <c r="P975" t="s">
        <v>27</v>
      </c>
      <c r="Q975">
        <v>3</v>
      </c>
      <c r="R975" t="s">
        <v>28</v>
      </c>
      <c r="S975">
        <v>198</v>
      </c>
      <c r="T975" s="1">
        <v>744194</v>
      </c>
    </row>
    <row r="976" spans="1:20" x14ac:dyDescent="0.3">
      <c r="A976" t="s">
        <v>2335</v>
      </c>
      <c r="B976" s="9">
        <v>45202</v>
      </c>
      <c r="C976" t="s">
        <v>19</v>
      </c>
      <c r="D976" t="s">
        <v>20</v>
      </c>
      <c r="E976" t="s">
        <v>37</v>
      </c>
      <c r="F976" t="s">
        <v>640</v>
      </c>
      <c r="G976" t="s">
        <v>2336</v>
      </c>
      <c r="H976" t="s">
        <v>24</v>
      </c>
      <c r="I976" t="s">
        <v>174</v>
      </c>
      <c r="J976">
        <v>2</v>
      </c>
      <c r="K976" s="1">
        <v>285149</v>
      </c>
      <c r="L976" s="1">
        <v>570298</v>
      </c>
      <c r="M976">
        <v>10</v>
      </c>
      <c r="N976" s="10">
        <v>0.1</v>
      </c>
      <c r="O976" s="1">
        <f>Table1[[#This Row],[Total Sales NGN]]-(Table1[[#This Row],[Total Sales NGN]]*Table1[[#This Row],[Discount %2]])</f>
        <v>513268.2</v>
      </c>
      <c r="P976" t="s">
        <v>57</v>
      </c>
      <c r="Q976">
        <v>3</v>
      </c>
      <c r="R976" t="s">
        <v>28</v>
      </c>
      <c r="S976">
        <v>49</v>
      </c>
      <c r="T976" s="1">
        <v>458369</v>
      </c>
    </row>
    <row r="977" spans="1:20" x14ac:dyDescent="0.3">
      <c r="A977" t="s">
        <v>2337</v>
      </c>
      <c r="B977" s="9">
        <v>45427</v>
      </c>
      <c r="C977" t="s">
        <v>19</v>
      </c>
      <c r="D977" t="s">
        <v>20</v>
      </c>
      <c r="E977" t="s">
        <v>37</v>
      </c>
      <c r="F977" t="s">
        <v>839</v>
      </c>
      <c r="G977" t="s">
        <v>2338</v>
      </c>
      <c r="H977" t="s">
        <v>32</v>
      </c>
      <c r="I977" t="s">
        <v>141</v>
      </c>
      <c r="J977">
        <v>20</v>
      </c>
      <c r="K977" s="1">
        <v>14173</v>
      </c>
      <c r="L977" s="1">
        <v>283460</v>
      </c>
      <c r="M977">
        <v>5</v>
      </c>
      <c r="N977" s="10">
        <v>0.05</v>
      </c>
      <c r="O977" s="1">
        <f>Table1[[#This Row],[Total Sales NGN]]-(Table1[[#This Row],[Total Sales NGN]]*Table1[[#This Row],[Discount %2]])</f>
        <v>269287</v>
      </c>
      <c r="P977" t="s">
        <v>27</v>
      </c>
      <c r="Q977">
        <v>1</v>
      </c>
      <c r="R977" t="s">
        <v>35</v>
      </c>
      <c r="S977">
        <v>65</v>
      </c>
      <c r="T977" s="1">
        <v>744194</v>
      </c>
    </row>
    <row r="978" spans="1:20" x14ac:dyDescent="0.3">
      <c r="A978" t="s">
        <v>2339</v>
      </c>
      <c r="B978" s="9">
        <v>44952</v>
      </c>
      <c r="C978" t="s">
        <v>19</v>
      </c>
      <c r="D978" t="s">
        <v>20</v>
      </c>
      <c r="E978" t="s">
        <v>37</v>
      </c>
      <c r="F978" t="s">
        <v>2340</v>
      </c>
      <c r="G978" t="s">
        <v>2341</v>
      </c>
      <c r="H978" t="s">
        <v>24</v>
      </c>
      <c r="I978" t="s">
        <v>61</v>
      </c>
      <c r="J978">
        <v>11</v>
      </c>
      <c r="K978" s="1">
        <v>44388</v>
      </c>
      <c r="L978" s="1">
        <v>488268</v>
      </c>
      <c r="M978">
        <v>10</v>
      </c>
      <c r="N978" s="10">
        <v>0.1</v>
      </c>
      <c r="O978" s="1">
        <f>Table1[[#This Row],[Total Sales NGN]]-(Table1[[#This Row],[Total Sales NGN]]*Table1[[#This Row],[Discount %2]])</f>
        <v>439441.2</v>
      </c>
      <c r="P978" t="s">
        <v>57</v>
      </c>
      <c r="Q978">
        <v>4</v>
      </c>
      <c r="R978" t="s">
        <v>35</v>
      </c>
      <c r="S978">
        <v>192</v>
      </c>
      <c r="T978" s="1">
        <v>394393</v>
      </c>
    </row>
    <row r="979" spans="1:20" x14ac:dyDescent="0.3">
      <c r="A979" t="s">
        <v>2342</v>
      </c>
      <c r="B979" s="9">
        <v>45321</v>
      </c>
      <c r="C979" t="s">
        <v>19</v>
      </c>
      <c r="D979" t="s">
        <v>20</v>
      </c>
      <c r="E979" t="s">
        <v>37</v>
      </c>
      <c r="F979" t="s">
        <v>227</v>
      </c>
      <c r="G979" t="s">
        <v>2343</v>
      </c>
      <c r="H979" t="s">
        <v>24</v>
      </c>
      <c r="I979" t="s">
        <v>25</v>
      </c>
      <c r="J979">
        <v>3</v>
      </c>
      <c r="K979" s="1">
        <v>188119</v>
      </c>
      <c r="L979" s="1">
        <v>564357</v>
      </c>
      <c r="M979">
        <v>0</v>
      </c>
      <c r="N979" s="10">
        <v>0</v>
      </c>
      <c r="O979" s="1">
        <f>Table1[[#This Row],[Total Sales NGN]]-(Table1[[#This Row],[Total Sales NGN]]*Table1[[#This Row],[Discount %2]])</f>
        <v>564357</v>
      </c>
      <c r="P979" t="s">
        <v>47</v>
      </c>
      <c r="Q979">
        <v>3</v>
      </c>
      <c r="R979" t="s">
        <v>35</v>
      </c>
      <c r="S979">
        <v>195</v>
      </c>
      <c r="T979" s="1">
        <v>313112</v>
      </c>
    </row>
    <row r="980" spans="1:20" x14ac:dyDescent="0.3">
      <c r="A980" t="s">
        <v>2344</v>
      </c>
      <c r="B980" s="9">
        <v>45340</v>
      </c>
      <c r="C980" t="s">
        <v>19</v>
      </c>
      <c r="D980" t="s">
        <v>20</v>
      </c>
      <c r="E980" t="s">
        <v>53</v>
      </c>
      <c r="F980" t="s">
        <v>322</v>
      </c>
      <c r="G980" t="s">
        <v>27</v>
      </c>
      <c r="H980" t="s">
        <v>24</v>
      </c>
      <c r="I980" t="s">
        <v>25</v>
      </c>
      <c r="J980">
        <v>2</v>
      </c>
      <c r="K980" s="1">
        <v>90676</v>
      </c>
      <c r="L980" s="1">
        <v>181352</v>
      </c>
      <c r="M980">
        <v>0</v>
      </c>
      <c r="N980" s="10">
        <v>0</v>
      </c>
      <c r="O980" s="1">
        <f>Table1[[#This Row],[Total Sales NGN]]-(Table1[[#This Row],[Total Sales NGN]]*Table1[[#This Row],[Discount %2]])</f>
        <v>181352</v>
      </c>
      <c r="P980" t="s">
        <v>57</v>
      </c>
      <c r="Q980" t="s">
        <v>27</v>
      </c>
      <c r="R980" t="s">
        <v>28</v>
      </c>
      <c r="S980">
        <v>4</v>
      </c>
      <c r="T980" s="1">
        <v>458369</v>
      </c>
    </row>
    <row r="981" spans="1:20" x14ac:dyDescent="0.3">
      <c r="A981" t="s">
        <v>2345</v>
      </c>
      <c r="B981" s="9">
        <v>44985</v>
      </c>
      <c r="C981" t="s">
        <v>19</v>
      </c>
      <c r="D981" t="s">
        <v>20</v>
      </c>
      <c r="E981" t="s">
        <v>21</v>
      </c>
      <c r="F981" t="s">
        <v>2148</v>
      </c>
      <c r="G981" t="s">
        <v>2346</v>
      </c>
      <c r="H981" t="s">
        <v>65</v>
      </c>
      <c r="I981" t="s">
        <v>397</v>
      </c>
      <c r="J981">
        <v>16</v>
      </c>
      <c r="K981" s="1">
        <v>83002</v>
      </c>
      <c r="L981" s="1">
        <v>1328032</v>
      </c>
      <c r="M981">
        <v>0</v>
      </c>
      <c r="N981" s="10">
        <v>0</v>
      </c>
      <c r="O981" s="1">
        <f>Table1[[#This Row],[Total Sales NGN]]-(Table1[[#This Row],[Total Sales NGN]]*Table1[[#This Row],[Discount %2]])</f>
        <v>1328032</v>
      </c>
      <c r="P981" t="s">
        <v>47</v>
      </c>
      <c r="Q981">
        <v>3</v>
      </c>
      <c r="R981" t="s">
        <v>27</v>
      </c>
      <c r="S981">
        <v>131</v>
      </c>
      <c r="T981" s="1">
        <v>1470487</v>
      </c>
    </row>
    <row r="982" spans="1:20" x14ac:dyDescent="0.3">
      <c r="A982" t="s">
        <v>2347</v>
      </c>
      <c r="B982" s="9">
        <v>45091</v>
      </c>
      <c r="C982" t="s">
        <v>19</v>
      </c>
      <c r="D982" t="s">
        <v>20</v>
      </c>
      <c r="E982" t="s">
        <v>37</v>
      </c>
      <c r="F982" t="s">
        <v>440</v>
      </c>
      <c r="G982" t="s">
        <v>2348</v>
      </c>
      <c r="H982" t="s">
        <v>65</v>
      </c>
      <c r="I982" t="s">
        <v>289</v>
      </c>
      <c r="J982">
        <v>15</v>
      </c>
      <c r="K982" s="1">
        <v>176557</v>
      </c>
      <c r="L982" s="1">
        <v>2648355</v>
      </c>
      <c r="M982">
        <v>15</v>
      </c>
      <c r="N982" s="10">
        <v>0.15</v>
      </c>
      <c r="O982" s="1">
        <f>Table1[[#This Row],[Total Sales NGN]]-(Table1[[#This Row],[Total Sales NGN]]*Table1[[#This Row],[Discount %2]])</f>
        <v>2251101.75</v>
      </c>
      <c r="P982" t="s">
        <v>57</v>
      </c>
      <c r="Q982">
        <v>5</v>
      </c>
      <c r="R982" t="s">
        <v>35</v>
      </c>
      <c r="S982">
        <v>71</v>
      </c>
      <c r="T982" s="1">
        <v>458369</v>
      </c>
    </row>
    <row r="983" spans="1:20" x14ac:dyDescent="0.3">
      <c r="A983" t="s">
        <v>2349</v>
      </c>
      <c r="B983" s="9">
        <v>45497</v>
      </c>
      <c r="C983" t="s">
        <v>19</v>
      </c>
      <c r="D983" t="s">
        <v>20</v>
      </c>
      <c r="E983" t="s">
        <v>37</v>
      </c>
      <c r="F983" t="s">
        <v>1436</v>
      </c>
      <c r="G983" t="s">
        <v>2350</v>
      </c>
      <c r="H983" t="s">
        <v>32</v>
      </c>
      <c r="I983" t="s">
        <v>117</v>
      </c>
      <c r="J983">
        <v>3</v>
      </c>
      <c r="K983" s="1">
        <v>18281</v>
      </c>
      <c r="L983" s="1">
        <v>54843</v>
      </c>
      <c r="M983" t="s">
        <v>27</v>
      </c>
      <c r="N983" s="10">
        <v>0</v>
      </c>
      <c r="O983" s="1">
        <f>Table1[[#This Row],[Total Sales NGN]]-(Table1[[#This Row],[Total Sales NGN]]*Table1[[#This Row],[Discount %2]])</f>
        <v>54843</v>
      </c>
      <c r="P983" t="s">
        <v>47</v>
      </c>
      <c r="Q983">
        <v>6</v>
      </c>
      <c r="R983" t="s">
        <v>28</v>
      </c>
      <c r="S983">
        <v>17</v>
      </c>
      <c r="T983" s="1">
        <v>1470487</v>
      </c>
    </row>
    <row r="984" spans="1:20" x14ac:dyDescent="0.3">
      <c r="A984" t="s">
        <v>2351</v>
      </c>
      <c r="B984" s="9">
        <v>45202</v>
      </c>
      <c r="C984" t="s">
        <v>19</v>
      </c>
      <c r="D984" t="s">
        <v>20</v>
      </c>
      <c r="E984" t="s">
        <v>37</v>
      </c>
      <c r="F984" t="s">
        <v>2352</v>
      </c>
      <c r="G984" t="s">
        <v>2353</v>
      </c>
      <c r="H984" t="s">
        <v>24</v>
      </c>
      <c r="I984" t="s">
        <v>25</v>
      </c>
      <c r="J984">
        <v>12</v>
      </c>
      <c r="K984" s="1">
        <v>40154</v>
      </c>
      <c r="L984" s="1">
        <v>481848</v>
      </c>
      <c r="M984">
        <v>0</v>
      </c>
      <c r="N984" s="10">
        <v>0</v>
      </c>
      <c r="O984" s="1">
        <f>Table1[[#This Row],[Total Sales NGN]]-(Table1[[#This Row],[Total Sales NGN]]*Table1[[#This Row],[Discount %2]])</f>
        <v>481848</v>
      </c>
      <c r="P984" t="s">
        <v>34</v>
      </c>
      <c r="Q984">
        <v>2</v>
      </c>
      <c r="R984" t="s">
        <v>35</v>
      </c>
      <c r="S984">
        <v>8</v>
      </c>
      <c r="T984" s="1">
        <v>313112</v>
      </c>
    </row>
    <row r="985" spans="1:20" x14ac:dyDescent="0.3">
      <c r="A985" t="s">
        <v>2354</v>
      </c>
      <c r="B985" s="9">
        <v>45194</v>
      </c>
      <c r="C985" t="s">
        <v>19</v>
      </c>
      <c r="D985" t="s">
        <v>20</v>
      </c>
      <c r="E985" t="s">
        <v>37</v>
      </c>
      <c r="F985" t="s">
        <v>43</v>
      </c>
      <c r="G985" t="s">
        <v>2355</v>
      </c>
      <c r="H985" t="s">
        <v>32</v>
      </c>
      <c r="I985" t="s">
        <v>95</v>
      </c>
      <c r="J985">
        <v>13</v>
      </c>
      <c r="K985" s="1">
        <v>13247</v>
      </c>
      <c r="L985" s="1">
        <v>172211</v>
      </c>
      <c r="M985" t="s">
        <v>27</v>
      </c>
      <c r="N985" s="10">
        <v>0</v>
      </c>
      <c r="O985" s="1">
        <f>Table1[[#This Row],[Total Sales NGN]]-(Table1[[#This Row],[Total Sales NGN]]*Table1[[#This Row],[Discount %2]])</f>
        <v>172211</v>
      </c>
      <c r="P985" t="s">
        <v>57</v>
      </c>
      <c r="Q985">
        <v>4</v>
      </c>
      <c r="R985" t="s">
        <v>35</v>
      </c>
      <c r="S985">
        <v>35</v>
      </c>
      <c r="T985" s="1">
        <v>394393</v>
      </c>
    </row>
    <row r="986" spans="1:20" x14ac:dyDescent="0.3">
      <c r="A986" t="s">
        <v>2356</v>
      </c>
      <c r="B986" s="9">
        <v>45448</v>
      </c>
      <c r="C986" t="s">
        <v>19</v>
      </c>
      <c r="D986" t="s">
        <v>20</v>
      </c>
      <c r="E986" t="s">
        <v>37</v>
      </c>
      <c r="F986" t="s">
        <v>892</v>
      </c>
      <c r="G986" t="s">
        <v>2357</v>
      </c>
      <c r="H986" t="s">
        <v>45</v>
      </c>
      <c r="I986" t="s">
        <v>98</v>
      </c>
      <c r="J986">
        <v>3</v>
      </c>
      <c r="K986" s="1">
        <v>25774</v>
      </c>
      <c r="L986" s="1">
        <v>77322</v>
      </c>
      <c r="M986">
        <v>0</v>
      </c>
      <c r="N986" s="10">
        <v>0</v>
      </c>
      <c r="O986" s="1">
        <f>Table1[[#This Row],[Total Sales NGN]]-(Table1[[#This Row],[Total Sales NGN]]*Table1[[#This Row],[Discount %2]])</f>
        <v>77322</v>
      </c>
      <c r="P986" t="s">
        <v>27</v>
      </c>
      <c r="Q986">
        <v>2</v>
      </c>
      <c r="R986" t="s">
        <v>35</v>
      </c>
      <c r="S986">
        <v>165</v>
      </c>
      <c r="T986" s="1">
        <v>313112</v>
      </c>
    </row>
    <row r="987" spans="1:20" x14ac:dyDescent="0.3">
      <c r="A987" t="s">
        <v>2358</v>
      </c>
      <c r="B987" s="9">
        <v>45341</v>
      </c>
      <c r="C987" t="s">
        <v>19</v>
      </c>
      <c r="D987" t="s">
        <v>20</v>
      </c>
      <c r="E987" t="s">
        <v>37</v>
      </c>
      <c r="F987" t="s">
        <v>1486</v>
      </c>
      <c r="G987" t="s">
        <v>27</v>
      </c>
      <c r="H987" t="s">
        <v>24</v>
      </c>
      <c r="I987" t="s">
        <v>174</v>
      </c>
      <c r="J987">
        <v>10</v>
      </c>
      <c r="K987" s="1">
        <v>75574</v>
      </c>
      <c r="L987" s="1">
        <v>755740</v>
      </c>
      <c r="M987" t="s">
        <v>27</v>
      </c>
      <c r="N987" s="10">
        <v>0</v>
      </c>
      <c r="O987" s="1">
        <f>Table1[[#This Row],[Total Sales NGN]]-(Table1[[#This Row],[Total Sales NGN]]*Table1[[#This Row],[Discount %2]])</f>
        <v>755740</v>
      </c>
      <c r="P987" t="s">
        <v>47</v>
      </c>
      <c r="Q987">
        <v>4</v>
      </c>
      <c r="R987" t="s">
        <v>35</v>
      </c>
      <c r="S987">
        <v>82</v>
      </c>
      <c r="T987" s="1">
        <v>394393</v>
      </c>
    </row>
    <row r="988" spans="1:20" x14ac:dyDescent="0.3">
      <c r="A988" t="s">
        <v>2359</v>
      </c>
      <c r="B988" s="9">
        <v>45239</v>
      </c>
      <c r="C988" t="s">
        <v>19</v>
      </c>
      <c r="D988" t="s">
        <v>20</v>
      </c>
      <c r="E988" t="s">
        <v>37</v>
      </c>
      <c r="F988" t="s">
        <v>2360</v>
      </c>
      <c r="G988" t="s">
        <v>2361</v>
      </c>
      <c r="H988" t="s">
        <v>45</v>
      </c>
      <c r="I988" t="s">
        <v>82</v>
      </c>
      <c r="J988">
        <v>5</v>
      </c>
      <c r="K988" s="1">
        <v>42464</v>
      </c>
      <c r="L988" s="1">
        <v>212320</v>
      </c>
      <c r="M988">
        <v>15</v>
      </c>
      <c r="N988" s="10">
        <v>0.15</v>
      </c>
      <c r="O988" s="1">
        <f>Table1[[#This Row],[Total Sales NGN]]-(Table1[[#This Row],[Total Sales NGN]]*Table1[[#This Row],[Discount %2]])</f>
        <v>180472</v>
      </c>
      <c r="P988" t="s">
        <v>57</v>
      </c>
      <c r="Q988">
        <v>3</v>
      </c>
      <c r="R988" t="s">
        <v>28</v>
      </c>
      <c r="S988">
        <v>191</v>
      </c>
      <c r="T988" s="1">
        <v>394393</v>
      </c>
    </row>
    <row r="989" spans="1:20" x14ac:dyDescent="0.3">
      <c r="A989" t="s">
        <v>2362</v>
      </c>
      <c r="B989" s="9">
        <v>45484</v>
      </c>
      <c r="C989" t="s">
        <v>19</v>
      </c>
      <c r="D989" t="s">
        <v>20</v>
      </c>
      <c r="E989" t="s">
        <v>21</v>
      </c>
      <c r="F989" t="s">
        <v>1028</v>
      </c>
      <c r="G989" t="s">
        <v>2363</v>
      </c>
      <c r="H989" t="s">
        <v>40</v>
      </c>
      <c r="I989" t="s">
        <v>41</v>
      </c>
      <c r="J989">
        <v>6</v>
      </c>
      <c r="K989" s="1">
        <v>10582</v>
      </c>
      <c r="L989" s="1">
        <v>63492</v>
      </c>
      <c r="M989" t="s">
        <v>27</v>
      </c>
      <c r="N989" s="10">
        <v>0</v>
      </c>
      <c r="O989" s="1">
        <f>Table1[[#This Row],[Total Sales NGN]]-(Table1[[#This Row],[Total Sales NGN]]*Table1[[#This Row],[Discount %2]])</f>
        <v>63492</v>
      </c>
      <c r="P989" t="s">
        <v>34</v>
      </c>
      <c r="Q989" t="s">
        <v>27</v>
      </c>
      <c r="R989" t="s">
        <v>35</v>
      </c>
      <c r="S989">
        <v>172</v>
      </c>
      <c r="T989" s="1">
        <v>313112</v>
      </c>
    </row>
    <row r="990" spans="1:20" x14ac:dyDescent="0.3">
      <c r="A990" t="s">
        <v>2364</v>
      </c>
      <c r="B990" s="9">
        <v>45048</v>
      </c>
      <c r="C990" t="s">
        <v>19</v>
      </c>
      <c r="D990" t="s">
        <v>20</v>
      </c>
      <c r="E990" t="s">
        <v>21</v>
      </c>
      <c r="F990" t="s">
        <v>268</v>
      </c>
      <c r="G990" t="s">
        <v>2365</v>
      </c>
      <c r="H990" t="s">
        <v>32</v>
      </c>
      <c r="I990" t="s">
        <v>237</v>
      </c>
      <c r="J990">
        <v>16</v>
      </c>
      <c r="K990" s="1">
        <v>2893</v>
      </c>
      <c r="L990" s="1">
        <v>46288</v>
      </c>
      <c r="M990">
        <v>0</v>
      </c>
      <c r="N990" s="10">
        <v>0</v>
      </c>
      <c r="O990" s="1">
        <f>Table1[[#This Row],[Total Sales NGN]]-(Table1[[#This Row],[Total Sales NGN]]*Table1[[#This Row],[Discount %2]])</f>
        <v>46288</v>
      </c>
      <c r="P990" t="s">
        <v>57</v>
      </c>
      <c r="Q990">
        <v>2</v>
      </c>
      <c r="R990" t="s">
        <v>35</v>
      </c>
      <c r="S990">
        <v>3</v>
      </c>
      <c r="T990" s="1">
        <v>1470487</v>
      </c>
    </row>
    <row r="991" spans="1:20" x14ac:dyDescent="0.3">
      <c r="A991" t="s">
        <v>2366</v>
      </c>
      <c r="B991" s="9">
        <v>45390</v>
      </c>
      <c r="C991" t="s">
        <v>19</v>
      </c>
      <c r="D991" t="s">
        <v>20</v>
      </c>
      <c r="E991" t="s">
        <v>37</v>
      </c>
      <c r="F991" t="s">
        <v>470</v>
      </c>
      <c r="G991" t="s">
        <v>27</v>
      </c>
      <c r="H991" t="s">
        <v>65</v>
      </c>
      <c r="I991" t="s">
        <v>478</v>
      </c>
      <c r="J991">
        <v>17</v>
      </c>
      <c r="K991" s="1">
        <v>55947</v>
      </c>
      <c r="L991" s="1">
        <v>951099</v>
      </c>
      <c r="M991">
        <v>10</v>
      </c>
      <c r="N991" s="10">
        <v>0.1</v>
      </c>
      <c r="O991" s="1">
        <f>Table1[[#This Row],[Total Sales NGN]]-(Table1[[#This Row],[Total Sales NGN]]*Table1[[#This Row],[Discount %2]])</f>
        <v>855989.1</v>
      </c>
      <c r="P991" t="s">
        <v>27</v>
      </c>
      <c r="Q991">
        <v>2</v>
      </c>
      <c r="R991" t="s">
        <v>35</v>
      </c>
      <c r="S991">
        <v>149</v>
      </c>
      <c r="T991" s="1">
        <v>1470487</v>
      </c>
    </row>
    <row r="992" spans="1:20" x14ac:dyDescent="0.3">
      <c r="A992" t="s">
        <v>2367</v>
      </c>
      <c r="B992" s="9">
        <v>45233</v>
      </c>
      <c r="C992" t="s">
        <v>19</v>
      </c>
      <c r="D992" t="s">
        <v>20</v>
      </c>
      <c r="E992" t="s">
        <v>53</v>
      </c>
      <c r="F992" t="s">
        <v>1399</v>
      </c>
      <c r="G992" t="s">
        <v>2368</v>
      </c>
      <c r="H992" t="s">
        <v>40</v>
      </c>
      <c r="I992" t="s">
        <v>123</v>
      </c>
      <c r="J992">
        <v>17</v>
      </c>
      <c r="K992" s="1">
        <v>7931</v>
      </c>
      <c r="L992" s="1">
        <v>134827</v>
      </c>
      <c r="M992" t="s">
        <v>27</v>
      </c>
      <c r="N992" s="10">
        <v>0</v>
      </c>
      <c r="O992" s="1">
        <f>Table1[[#This Row],[Total Sales NGN]]-(Table1[[#This Row],[Total Sales NGN]]*Table1[[#This Row],[Discount %2]])</f>
        <v>134827</v>
      </c>
      <c r="P992" t="s">
        <v>26</v>
      </c>
      <c r="Q992">
        <v>3</v>
      </c>
      <c r="R992" t="s">
        <v>35</v>
      </c>
      <c r="S992">
        <v>198</v>
      </c>
      <c r="T992" s="1">
        <v>458369</v>
      </c>
    </row>
    <row r="993" spans="1:20" x14ac:dyDescent="0.3">
      <c r="A993" t="s">
        <v>2369</v>
      </c>
      <c r="B993" s="9">
        <v>45635</v>
      </c>
      <c r="C993" t="s">
        <v>19</v>
      </c>
      <c r="D993" t="s">
        <v>20</v>
      </c>
      <c r="E993" t="s">
        <v>37</v>
      </c>
      <c r="F993" t="s">
        <v>76</v>
      </c>
      <c r="G993" t="s">
        <v>2370</v>
      </c>
      <c r="H993" t="s">
        <v>32</v>
      </c>
      <c r="I993" t="s">
        <v>158</v>
      </c>
      <c r="J993">
        <v>13</v>
      </c>
      <c r="K993" s="1">
        <v>9695</v>
      </c>
      <c r="L993" s="1">
        <v>126035</v>
      </c>
      <c r="M993">
        <v>20</v>
      </c>
      <c r="N993" s="10">
        <v>0.2</v>
      </c>
      <c r="O993" s="1">
        <f>Table1[[#This Row],[Total Sales NGN]]-(Table1[[#This Row],[Total Sales NGN]]*Table1[[#This Row],[Discount %2]])</f>
        <v>100828</v>
      </c>
      <c r="P993" t="s">
        <v>34</v>
      </c>
      <c r="Q993" t="s">
        <v>27</v>
      </c>
      <c r="R993" t="s">
        <v>35</v>
      </c>
      <c r="S993">
        <v>9</v>
      </c>
      <c r="T993" s="1">
        <v>313112</v>
      </c>
    </row>
    <row r="994" spans="1:20" x14ac:dyDescent="0.3">
      <c r="A994" t="s">
        <v>2371</v>
      </c>
      <c r="B994" s="9">
        <v>45065</v>
      </c>
      <c r="C994" t="s">
        <v>19</v>
      </c>
      <c r="D994" t="s">
        <v>20</v>
      </c>
      <c r="E994" t="s">
        <v>21</v>
      </c>
      <c r="F994" t="s">
        <v>1053</v>
      </c>
      <c r="G994" t="s">
        <v>2372</v>
      </c>
      <c r="H994" t="s">
        <v>32</v>
      </c>
      <c r="I994" t="s">
        <v>95</v>
      </c>
      <c r="J994">
        <v>2</v>
      </c>
      <c r="K994" s="1">
        <v>8619</v>
      </c>
      <c r="L994" s="1">
        <v>17238</v>
      </c>
      <c r="M994">
        <v>15</v>
      </c>
      <c r="N994" s="10">
        <v>0.15</v>
      </c>
      <c r="O994" s="1">
        <f>Table1[[#This Row],[Total Sales NGN]]-(Table1[[#This Row],[Total Sales NGN]]*Table1[[#This Row],[Discount %2]])</f>
        <v>14652.3</v>
      </c>
      <c r="P994" t="s">
        <v>57</v>
      </c>
      <c r="Q994">
        <v>2</v>
      </c>
      <c r="R994" t="s">
        <v>28</v>
      </c>
      <c r="S994">
        <v>151</v>
      </c>
      <c r="T994" s="1">
        <v>1470487</v>
      </c>
    </row>
    <row r="995" spans="1:20" x14ac:dyDescent="0.3">
      <c r="A995" t="s">
        <v>2373</v>
      </c>
      <c r="B995" s="9">
        <v>45218</v>
      </c>
      <c r="C995" t="s">
        <v>19</v>
      </c>
      <c r="D995" t="s">
        <v>20</v>
      </c>
      <c r="E995" t="s">
        <v>37</v>
      </c>
      <c r="F995" t="s">
        <v>2374</v>
      </c>
      <c r="G995" t="s">
        <v>2375</v>
      </c>
      <c r="H995" t="s">
        <v>24</v>
      </c>
      <c r="I995" t="s">
        <v>61</v>
      </c>
      <c r="J995">
        <v>8</v>
      </c>
      <c r="K995" s="1">
        <v>132872</v>
      </c>
      <c r="L995" s="1">
        <v>1062976</v>
      </c>
      <c r="M995">
        <v>10</v>
      </c>
      <c r="N995" s="10">
        <v>0.1</v>
      </c>
      <c r="O995" s="1">
        <f>Table1[[#This Row],[Total Sales NGN]]-(Table1[[#This Row],[Total Sales NGN]]*Table1[[#This Row],[Discount %2]])</f>
        <v>956678.4</v>
      </c>
      <c r="P995" t="s">
        <v>34</v>
      </c>
      <c r="Q995" t="s">
        <v>27</v>
      </c>
      <c r="R995" t="s">
        <v>35</v>
      </c>
      <c r="S995">
        <v>51</v>
      </c>
      <c r="T995" s="1">
        <v>1470487</v>
      </c>
    </row>
    <row r="996" spans="1:20" x14ac:dyDescent="0.3">
      <c r="A996" t="s">
        <v>2376</v>
      </c>
      <c r="B996" s="9">
        <v>45131</v>
      </c>
      <c r="C996" t="s">
        <v>19</v>
      </c>
      <c r="D996" t="s">
        <v>20</v>
      </c>
      <c r="E996" t="s">
        <v>37</v>
      </c>
      <c r="F996" t="s">
        <v>218</v>
      </c>
      <c r="G996" t="s">
        <v>27</v>
      </c>
      <c r="H996" t="s">
        <v>24</v>
      </c>
      <c r="I996" t="s">
        <v>61</v>
      </c>
      <c r="J996">
        <v>17</v>
      </c>
      <c r="K996" s="1">
        <v>143318</v>
      </c>
      <c r="L996" s="1">
        <v>2436406</v>
      </c>
      <c r="M996">
        <v>0</v>
      </c>
      <c r="N996" s="10">
        <v>0</v>
      </c>
      <c r="O996" s="1">
        <f>Table1[[#This Row],[Total Sales NGN]]-(Table1[[#This Row],[Total Sales NGN]]*Table1[[#This Row],[Discount %2]])</f>
        <v>2436406</v>
      </c>
      <c r="P996" t="s">
        <v>26</v>
      </c>
      <c r="Q996">
        <v>6</v>
      </c>
      <c r="R996" t="s">
        <v>28</v>
      </c>
      <c r="S996">
        <v>157</v>
      </c>
      <c r="T996" s="1">
        <v>458369</v>
      </c>
    </row>
    <row r="997" spans="1:20" x14ac:dyDescent="0.3">
      <c r="A997" t="s">
        <v>2377</v>
      </c>
      <c r="B997" s="9">
        <v>45207</v>
      </c>
      <c r="C997" t="s">
        <v>19</v>
      </c>
      <c r="D997" t="s">
        <v>20</v>
      </c>
      <c r="E997" t="s">
        <v>21</v>
      </c>
      <c r="F997" t="s">
        <v>2378</v>
      </c>
      <c r="G997" t="s">
        <v>2379</v>
      </c>
      <c r="H997" t="s">
        <v>65</v>
      </c>
      <c r="I997" t="s">
        <v>382</v>
      </c>
      <c r="J997">
        <v>3</v>
      </c>
      <c r="K997" s="1">
        <v>68095</v>
      </c>
      <c r="L997" s="1">
        <v>204285</v>
      </c>
      <c r="M997">
        <v>10</v>
      </c>
      <c r="N997" s="10">
        <v>0.1</v>
      </c>
      <c r="O997" s="1">
        <f>Table1[[#This Row],[Total Sales NGN]]-(Table1[[#This Row],[Total Sales NGN]]*Table1[[#This Row],[Discount %2]])</f>
        <v>183856.5</v>
      </c>
      <c r="P997" t="s">
        <v>27</v>
      </c>
      <c r="Q997">
        <v>5</v>
      </c>
      <c r="R997" t="s">
        <v>35</v>
      </c>
      <c r="S997">
        <v>59</v>
      </c>
      <c r="T997" s="1">
        <v>1470487</v>
      </c>
    </row>
    <row r="998" spans="1:20" x14ac:dyDescent="0.3">
      <c r="A998" t="s">
        <v>2380</v>
      </c>
      <c r="B998" s="9">
        <v>45254</v>
      </c>
      <c r="C998" t="s">
        <v>19</v>
      </c>
      <c r="D998" t="s">
        <v>20</v>
      </c>
      <c r="E998" t="s">
        <v>37</v>
      </c>
      <c r="F998" t="s">
        <v>1356</v>
      </c>
      <c r="G998" t="s">
        <v>2381</v>
      </c>
      <c r="H998" t="s">
        <v>40</v>
      </c>
      <c r="I998" t="s">
        <v>123</v>
      </c>
      <c r="J998">
        <v>9</v>
      </c>
      <c r="K998" s="1">
        <v>17632</v>
      </c>
      <c r="L998" s="1">
        <v>158688</v>
      </c>
      <c r="M998">
        <v>0</v>
      </c>
      <c r="N998" s="10">
        <v>0</v>
      </c>
      <c r="O998" s="1">
        <f>Table1[[#This Row],[Total Sales NGN]]-(Table1[[#This Row],[Total Sales NGN]]*Table1[[#This Row],[Discount %2]])</f>
        <v>158688</v>
      </c>
      <c r="P998" t="s">
        <v>57</v>
      </c>
      <c r="Q998">
        <v>2</v>
      </c>
      <c r="R998" t="s">
        <v>35</v>
      </c>
      <c r="S998">
        <v>97</v>
      </c>
      <c r="T998" s="1">
        <v>1470487</v>
      </c>
    </row>
    <row r="999" spans="1:20" x14ac:dyDescent="0.3">
      <c r="A999" t="s">
        <v>2382</v>
      </c>
      <c r="B999" s="9">
        <v>44934</v>
      </c>
      <c r="C999" t="s">
        <v>19</v>
      </c>
      <c r="D999" t="s">
        <v>20</v>
      </c>
      <c r="E999" t="s">
        <v>37</v>
      </c>
      <c r="F999" t="s">
        <v>756</v>
      </c>
      <c r="G999" t="s">
        <v>2383</v>
      </c>
      <c r="H999" t="s">
        <v>65</v>
      </c>
      <c r="I999" t="s">
        <v>478</v>
      </c>
      <c r="J999">
        <v>18</v>
      </c>
      <c r="K999" s="1">
        <v>116190</v>
      </c>
      <c r="L999" s="1">
        <v>2091420</v>
      </c>
      <c r="M999">
        <v>20</v>
      </c>
      <c r="N999" s="10">
        <v>0.2</v>
      </c>
      <c r="O999" s="1">
        <f>Table1[[#This Row],[Total Sales NGN]]-(Table1[[#This Row],[Total Sales NGN]]*Table1[[#This Row],[Discount %2]])</f>
        <v>1673136</v>
      </c>
      <c r="P999" t="s">
        <v>27</v>
      </c>
      <c r="Q999">
        <v>2</v>
      </c>
      <c r="R999" t="s">
        <v>35</v>
      </c>
      <c r="S999">
        <v>32</v>
      </c>
      <c r="T999" s="1">
        <v>394393</v>
      </c>
    </row>
    <row r="1000" spans="1:20" x14ac:dyDescent="0.3">
      <c r="A1000" t="s">
        <v>2384</v>
      </c>
      <c r="B1000" s="9">
        <v>45222</v>
      </c>
      <c r="C1000" t="s">
        <v>19</v>
      </c>
      <c r="D1000" t="s">
        <v>20</v>
      </c>
      <c r="E1000" t="s">
        <v>21</v>
      </c>
      <c r="F1000" t="s">
        <v>1449</v>
      </c>
      <c r="G1000" t="s">
        <v>2385</v>
      </c>
      <c r="H1000" t="s">
        <v>45</v>
      </c>
      <c r="I1000" t="s">
        <v>82</v>
      </c>
      <c r="J1000">
        <v>5</v>
      </c>
      <c r="K1000" s="1">
        <v>43111</v>
      </c>
      <c r="L1000" s="1">
        <v>215555</v>
      </c>
      <c r="M1000">
        <v>10</v>
      </c>
      <c r="N1000" s="10">
        <v>0.1</v>
      </c>
      <c r="O1000" s="1">
        <f>Table1[[#This Row],[Total Sales NGN]]-(Table1[[#This Row],[Total Sales NGN]]*Table1[[#This Row],[Discount %2]])</f>
        <v>193999.5</v>
      </c>
      <c r="P1000" t="s">
        <v>26</v>
      </c>
      <c r="Q1000">
        <v>4</v>
      </c>
      <c r="R1000" t="s">
        <v>35</v>
      </c>
      <c r="S1000">
        <v>121</v>
      </c>
      <c r="T1000" s="1">
        <v>1470487</v>
      </c>
    </row>
    <row r="1001" spans="1:20" x14ac:dyDescent="0.3">
      <c r="A1001" t="s">
        <v>2386</v>
      </c>
      <c r="B1001" s="9">
        <v>45340</v>
      </c>
      <c r="C1001" t="s">
        <v>19</v>
      </c>
      <c r="D1001" t="s">
        <v>20</v>
      </c>
      <c r="E1001" t="s">
        <v>37</v>
      </c>
      <c r="F1001" t="s">
        <v>373</v>
      </c>
      <c r="G1001" t="s">
        <v>2387</v>
      </c>
      <c r="H1001" t="s">
        <v>40</v>
      </c>
      <c r="I1001" t="s">
        <v>41</v>
      </c>
      <c r="J1001">
        <v>16</v>
      </c>
      <c r="K1001" s="1">
        <v>1441</v>
      </c>
      <c r="L1001" s="1">
        <v>23056</v>
      </c>
      <c r="M1001">
        <v>5</v>
      </c>
      <c r="N1001" s="10">
        <v>0.05</v>
      </c>
      <c r="O1001" s="1">
        <f>Table1[[#This Row],[Total Sales NGN]]-(Table1[[#This Row],[Total Sales NGN]]*Table1[[#This Row],[Discount %2]])</f>
        <v>21903.200000000001</v>
      </c>
      <c r="P1001" t="s">
        <v>26</v>
      </c>
      <c r="Q1001">
        <v>1</v>
      </c>
      <c r="R1001" t="s">
        <v>35</v>
      </c>
      <c r="S1001">
        <v>197</v>
      </c>
      <c r="T1001" s="1">
        <v>744194</v>
      </c>
    </row>
    <row r="1002" spans="1:20" x14ac:dyDescent="0.3">
      <c r="A1002" t="s">
        <v>2388</v>
      </c>
      <c r="B1002" s="9">
        <v>45641</v>
      </c>
      <c r="C1002" t="s">
        <v>19</v>
      </c>
      <c r="D1002" t="s">
        <v>20</v>
      </c>
      <c r="E1002" t="s">
        <v>37</v>
      </c>
      <c r="F1002" t="s">
        <v>119</v>
      </c>
      <c r="G1002" t="s">
        <v>2389</v>
      </c>
      <c r="H1002" t="s">
        <v>24</v>
      </c>
      <c r="I1002" t="s">
        <v>161</v>
      </c>
      <c r="J1002">
        <v>18</v>
      </c>
      <c r="K1002" s="1">
        <v>319380</v>
      </c>
      <c r="L1002" s="1">
        <v>5748840</v>
      </c>
      <c r="M1002">
        <v>0</v>
      </c>
      <c r="N1002" s="10">
        <v>0</v>
      </c>
      <c r="O1002" s="1">
        <f>Table1[[#This Row],[Total Sales NGN]]-(Table1[[#This Row],[Total Sales NGN]]*Table1[[#This Row],[Discount %2]])</f>
        <v>5748840</v>
      </c>
      <c r="P1002" t="s">
        <v>57</v>
      </c>
      <c r="Q1002">
        <v>3</v>
      </c>
      <c r="R1002" t="s">
        <v>35</v>
      </c>
      <c r="S1002">
        <v>188</v>
      </c>
      <c r="T1002" s="1">
        <v>744194</v>
      </c>
    </row>
    <row r="1003" spans="1:20" x14ac:dyDescent="0.3">
      <c r="A1003" t="s">
        <v>2390</v>
      </c>
      <c r="B1003" s="9">
        <v>45380</v>
      </c>
      <c r="C1003" t="s">
        <v>19</v>
      </c>
      <c r="D1003" t="s">
        <v>20</v>
      </c>
      <c r="E1003" t="s">
        <v>37</v>
      </c>
      <c r="F1003" t="s">
        <v>2391</v>
      </c>
      <c r="G1003" t="s">
        <v>2392</v>
      </c>
      <c r="H1003" t="s">
        <v>45</v>
      </c>
      <c r="I1003" t="s">
        <v>211</v>
      </c>
      <c r="J1003">
        <v>19</v>
      </c>
      <c r="K1003" s="1">
        <v>36855</v>
      </c>
      <c r="L1003" s="1">
        <v>700245</v>
      </c>
      <c r="M1003">
        <v>5</v>
      </c>
      <c r="N1003" s="10">
        <v>0.05</v>
      </c>
      <c r="O1003" s="1">
        <f>Table1[[#This Row],[Total Sales NGN]]-(Table1[[#This Row],[Total Sales NGN]]*Table1[[#This Row],[Discount %2]])</f>
        <v>665232.75</v>
      </c>
      <c r="P1003" t="s">
        <v>34</v>
      </c>
      <c r="Q1003">
        <v>3</v>
      </c>
      <c r="R1003" t="s">
        <v>35</v>
      </c>
      <c r="S1003">
        <v>112</v>
      </c>
      <c r="T1003" s="1">
        <v>458369</v>
      </c>
    </row>
    <row r="1004" spans="1:20" x14ac:dyDescent="0.3">
      <c r="A1004" t="s">
        <v>2393</v>
      </c>
      <c r="B1004" s="9">
        <v>45189</v>
      </c>
      <c r="C1004" t="s">
        <v>19</v>
      </c>
      <c r="D1004" t="s">
        <v>20</v>
      </c>
      <c r="E1004" t="s">
        <v>37</v>
      </c>
      <c r="F1004" t="s">
        <v>293</v>
      </c>
      <c r="G1004" t="s">
        <v>2394</v>
      </c>
      <c r="H1004" t="s">
        <v>32</v>
      </c>
      <c r="I1004" t="s">
        <v>141</v>
      </c>
      <c r="J1004">
        <v>7</v>
      </c>
      <c r="K1004" s="1">
        <v>19678</v>
      </c>
      <c r="L1004" s="1">
        <v>137746</v>
      </c>
      <c r="M1004" t="s">
        <v>27</v>
      </c>
      <c r="N1004" s="10">
        <v>0</v>
      </c>
      <c r="O1004" s="1">
        <f>Table1[[#This Row],[Total Sales NGN]]-(Table1[[#This Row],[Total Sales NGN]]*Table1[[#This Row],[Discount %2]])</f>
        <v>137746</v>
      </c>
      <c r="P1004" t="s">
        <v>47</v>
      </c>
      <c r="Q1004">
        <v>2</v>
      </c>
      <c r="R1004" t="s">
        <v>35</v>
      </c>
      <c r="S1004">
        <v>111</v>
      </c>
      <c r="T1004" s="1">
        <v>1470487</v>
      </c>
    </row>
    <row r="1005" spans="1:20" x14ac:dyDescent="0.3">
      <c r="A1005" t="s">
        <v>2395</v>
      </c>
      <c r="B1005" s="9">
        <v>45583</v>
      </c>
      <c r="C1005" t="s">
        <v>19</v>
      </c>
      <c r="D1005" t="s">
        <v>20</v>
      </c>
      <c r="E1005" t="s">
        <v>21</v>
      </c>
      <c r="F1005" t="s">
        <v>1147</v>
      </c>
      <c r="G1005" t="s">
        <v>27</v>
      </c>
      <c r="H1005" t="s">
        <v>45</v>
      </c>
      <c r="I1005" t="s">
        <v>130</v>
      </c>
      <c r="J1005">
        <v>10</v>
      </c>
      <c r="K1005" s="1">
        <v>12277</v>
      </c>
      <c r="L1005" s="1">
        <v>122770</v>
      </c>
      <c r="M1005">
        <v>10</v>
      </c>
      <c r="N1005" s="10">
        <v>0.1</v>
      </c>
      <c r="O1005" s="1">
        <f>Table1[[#This Row],[Total Sales NGN]]-(Table1[[#This Row],[Total Sales NGN]]*Table1[[#This Row],[Discount %2]])</f>
        <v>110493</v>
      </c>
      <c r="P1005" t="s">
        <v>57</v>
      </c>
      <c r="Q1005" t="s">
        <v>27</v>
      </c>
      <c r="R1005" t="s">
        <v>28</v>
      </c>
      <c r="S1005">
        <v>5</v>
      </c>
      <c r="T1005" s="1">
        <v>458369</v>
      </c>
    </row>
    <row r="1006" spans="1:20" x14ac:dyDescent="0.3">
      <c r="A1006" t="s">
        <v>2396</v>
      </c>
      <c r="B1006" s="9">
        <v>45638</v>
      </c>
      <c r="C1006" t="s">
        <v>19</v>
      </c>
      <c r="D1006" t="s">
        <v>20</v>
      </c>
      <c r="E1006" t="s">
        <v>37</v>
      </c>
      <c r="F1006" t="s">
        <v>2323</v>
      </c>
      <c r="G1006" t="s">
        <v>2397</v>
      </c>
      <c r="H1006" t="s">
        <v>24</v>
      </c>
      <c r="I1006" t="s">
        <v>152</v>
      </c>
      <c r="J1006">
        <v>12</v>
      </c>
      <c r="K1006" s="1">
        <v>218092</v>
      </c>
      <c r="L1006" s="1">
        <v>2617104</v>
      </c>
      <c r="M1006">
        <v>15</v>
      </c>
      <c r="N1006" s="10">
        <v>0.15</v>
      </c>
      <c r="O1006" s="1">
        <f>Table1[[#This Row],[Total Sales NGN]]-(Table1[[#This Row],[Total Sales NGN]]*Table1[[#This Row],[Discount %2]])</f>
        <v>2224538.4</v>
      </c>
      <c r="P1006" t="s">
        <v>34</v>
      </c>
      <c r="Q1006">
        <v>2</v>
      </c>
      <c r="R1006" t="s">
        <v>35</v>
      </c>
      <c r="S1006">
        <v>88</v>
      </c>
      <c r="T1006" s="1">
        <v>313112</v>
      </c>
    </row>
    <row r="1007" spans="1:20" x14ac:dyDescent="0.3">
      <c r="A1007" t="s">
        <v>2398</v>
      </c>
      <c r="B1007" s="9">
        <v>45374</v>
      </c>
      <c r="C1007" t="s">
        <v>19</v>
      </c>
      <c r="D1007" t="s">
        <v>20</v>
      </c>
      <c r="E1007" t="s">
        <v>21</v>
      </c>
      <c r="F1007" t="s">
        <v>2156</v>
      </c>
      <c r="G1007" t="s">
        <v>2399</v>
      </c>
      <c r="H1007" t="s">
        <v>45</v>
      </c>
      <c r="I1007" t="s">
        <v>74</v>
      </c>
      <c r="J1007">
        <v>9</v>
      </c>
      <c r="K1007" s="1">
        <v>4402</v>
      </c>
      <c r="L1007" s="1">
        <v>39618</v>
      </c>
      <c r="M1007" t="s">
        <v>27</v>
      </c>
      <c r="N1007" s="10">
        <v>0</v>
      </c>
      <c r="O1007" s="1">
        <f>Table1[[#This Row],[Total Sales NGN]]-(Table1[[#This Row],[Total Sales NGN]]*Table1[[#This Row],[Discount %2]])</f>
        <v>39618</v>
      </c>
      <c r="P1007" t="s">
        <v>26</v>
      </c>
      <c r="Q1007">
        <v>2</v>
      </c>
      <c r="R1007" t="s">
        <v>35</v>
      </c>
      <c r="S1007">
        <v>194</v>
      </c>
      <c r="T1007" s="1">
        <v>1470487</v>
      </c>
    </row>
    <row r="1008" spans="1:20" x14ac:dyDescent="0.3">
      <c r="A1008" t="s">
        <v>2400</v>
      </c>
      <c r="B1008" s="9">
        <v>45585</v>
      </c>
      <c r="C1008" t="s">
        <v>19</v>
      </c>
      <c r="D1008" t="s">
        <v>20</v>
      </c>
      <c r="E1008" t="s">
        <v>21</v>
      </c>
      <c r="F1008" t="s">
        <v>940</v>
      </c>
      <c r="G1008" t="s">
        <v>2401</v>
      </c>
      <c r="H1008" t="s">
        <v>65</v>
      </c>
      <c r="I1008" t="s">
        <v>102</v>
      </c>
      <c r="J1008">
        <v>20</v>
      </c>
      <c r="K1008" s="1">
        <v>83895</v>
      </c>
      <c r="L1008" s="1">
        <v>1677900</v>
      </c>
      <c r="M1008">
        <v>10</v>
      </c>
      <c r="N1008" s="10">
        <v>0.1</v>
      </c>
      <c r="O1008" s="1">
        <f>Table1[[#This Row],[Total Sales NGN]]-(Table1[[#This Row],[Total Sales NGN]]*Table1[[#This Row],[Discount %2]])</f>
        <v>1510110</v>
      </c>
      <c r="P1008" t="s">
        <v>57</v>
      </c>
      <c r="Q1008" t="s">
        <v>27</v>
      </c>
      <c r="R1008" t="s">
        <v>28</v>
      </c>
      <c r="S1008">
        <v>139</v>
      </c>
      <c r="T1008" s="1">
        <v>313112</v>
      </c>
    </row>
    <row r="1009" spans="1:20" x14ac:dyDescent="0.3">
      <c r="A1009" t="s">
        <v>2402</v>
      </c>
      <c r="B1009" s="9">
        <v>45243</v>
      </c>
      <c r="C1009" t="s">
        <v>19</v>
      </c>
      <c r="D1009" t="s">
        <v>20</v>
      </c>
      <c r="E1009" t="s">
        <v>21</v>
      </c>
      <c r="F1009" t="s">
        <v>914</v>
      </c>
      <c r="G1009" t="s">
        <v>2403</v>
      </c>
      <c r="H1009" t="s">
        <v>40</v>
      </c>
      <c r="I1009" t="s">
        <v>171</v>
      </c>
      <c r="J1009">
        <v>2</v>
      </c>
      <c r="K1009" s="1">
        <v>11570</v>
      </c>
      <c r="L1009" s="1">
        <v>23140</v>
      </c>
      <c r="M1009">
        <v>20</v>
      </c>
      <c r="N1009" s="10">
        <v>0.2</v>
      </c>
      <c r="O1009" s="1">
        <f>Table1[[#This Row],[Total Sales NGN]]-(Table1[[#This Row],[Total Sales NGN]]*Table1[[#This Row],[Discount %2]])</f>
        <v>18512</v>
      </c>
      <c r="P1009" t="s">
        <v>26</v>
      </c>
      <c r="Q1009">
        <v>5</v>
      </c>
      <c r="R1009" t="s">
        <v>35</v>
      </c>
      <c r="S1009">
        <v>49</v>
      </c>
      <c r="T1009" s="1">
        <v>394393</v>
      </c>
    </row>
    <row r="1010" spans="1:20" x14ac:dyDescent="0.3">
      <c r="A1010" t="s">
        <v>2404</v>
      </c>
      <c r="B1010" s="9">
        <v>45176</v>
      </c>
      <c r="C1010" t="s">
        <v>19</v>
      </c>
      <c r="D1010" t="s">
        <v>20</v>
      </c>
      <c r="E1010" t="s">
        <v>53</v>
      </c>
      <c r="F1010" t="s">
        <v>1099</v>
      </c>
      <c r="G1010" t="s">
        <v>2405</v>
      </c>
      <c r="H1010" t="s">
        <v>32</v>
      </c>
      <c r="I1010" t="s">
        <v>113</v>
      </c>
      <c r="J1010">
        <v>14</v>
      </c>
      <c r="K1010" s="1">
        <v>20423</v>
      </c>
      <c r="L1010" s="1">
        <v>285922</v>
      </c>
      <c r="M1010">
        <v>10</v>
      </c>
      <c r="N1010" s="10">
        <v>0.1</v>
      </c>
      <c r="O1010" s="1">
        <f>Table1[[#This Row],[Total Sales NGN]]-(Table1[[#This Row],[Total Sales NGN]]*Table1[[#This Row],[Discount %2]])</f>
        <v>257329.8</v>
      </c>
      <c r="P1010" t="s">
        <v>27</v>
      </c>
      <c r="Q1010">
        <v>1</v>
      </c>
      <c r="R1010" t="s">
        <v>35</v>
      </c>
      <c r="S1010">
        <v>193</v>
      </c>
      <c r="T1010" s="1">
        <v>458369</v>
      </c>
    </row>
    <row r="1011" spans="1:20" x14ac:dyDescent="0.3">
      <c r="A1011" t="s">
        <v>2406</v>
      </c>
      <c r="B1011" s="9">
        <v>44984</v>
      </c>
      <c r="C1011" t="s">
        <v>19</v>
      </c>
      <c r="D1011" t="s">
        <v>20</v>
      </c>
      <c r="E1011" t="s">
        <v>37</v>
      </c>
      <c r="F1011" t="s">
        <v>727</v>
      </c>
      <c r="G1011" t="s">
        <v>2407</v>
      </c>
      <c r="H1011" t="s">
        <v>24</v>
      </c>
      <c r="I1011" t="s">
        <v>161</v>
      </c>
      <c r="J1011">
        <v>7</v>
      </c>
      <c r="K1011" s="1">
        <v>312158</v>
      </c>
      <c r="L1011" s="1">
        <v>2185106</v>
      </c>
      <c r="M1011">
        <v>10</v>
      </c>
      <c r="N1011" s="10">
        <v>0.1</v>
      </c>
      <c r="O1011" s="1">
        <f>Table1[[#This Row],[Total Sales NGN]]-(Table1[[#This Row],[Total Sales NGN]]*Table1[[#This Row],[Discount %2]])</f>
        <v>1966595.4</v>
      </c>
      <c r="P1011" t="s">
        <v>47</v>
      </c>
      <c r="Q1011">
        <v>2</v>
      </c>
      <c r="R1011" t="s">
        <v>27</v>
      </c>
      <c r="S1011">
        <v>39</v>
      </c>
      <c r="T1011" s="1">
        <v>744194</v>
      </c>
    </row>
    <row r="1012" spans="1:20" x14ac:dyDescent="0.3">
      <c r="A1012" t="s">
        <v>2408</v>
      </c>
      <c r="B1012" s="9">
        <v>45321</v>
      </c>
      <c r="C1012" t="s">
        <v>19</v>
      </c>
      <c r="D1012" t="s">
        <v>20</v>
      </c>
      <c r="E1012" t="s">
        <v>21</v>
      </c>
      <c r="F1012" t="s">
        <v>2409</v>
      </c>
      <c r="G1012" t="s">
        <v>2410</v>
      </c>
      <c r="H1012" t="s">
        <v>65</v>
      </c>
      <c r="I1012" t="s">
        <v>382</v>
      </c>
      <c r="J1012">
        <v>5</v>
      </c>
      <c r="K1012" s="1">
        <v>77677</v>
      </c>
      <c r="L1012" s="1">
        <v>388385</v>
      </c>
      <c r="M1012">
        <v>5</v>
      </c>
      <c r="N1012" s="10">
        <v>0.05</v>
      </c>
      <c r="O1012" s="1">
        <f>Table1[[#This Row],[Total Sales NGN]]-(Table1[[#This Row],[Total Sales NGN]]*Table1[[#This Row],[Discount %2]])</f>
        <v>368965.75</v>
      </c>
      <c r="P1012" t="s">
        <v>27</v>
      </c>
      <c r="Q1012">
        <v>5</v>
      </c>
      <c r="R1012" t="s">
        <v>35</v>
      </c>
      <c r="S1012">
        <v>147</v>
      </c>
      <c r="T1012" s="1">
        <v>394393</v>
      </c>
    </row>
    <row r="1013" spans="1:20" x14ac:dyDescent="0.3">
      <c r="A1013" t="s">
        <v>2411</v>
      </c>
      <c r="B1013" s="9">
        <v>45542</v>
      </c>
      <c r="C1013" t="s">
        <v>19</v>
      </c>
      <c r="D1013" t="s">
        <v>20</v>
      </c>
      <c r="E1013" t="s">
        <v>37</v>
      </c>
      <c r="F1013" t="s">
        <v>2412</v>
      </c>
      <c r="G1013" t="s">
        <v>2413</v>
      </c>
      <c r="H1013" t="s">
        <v>24</v>
      </c>
      <c r="I1013" t="s">
        <v>174</v>
      </c>
      <c r="J1013">
        <v>6</v>
      </c>
      <c r="K1013" s="1">
        <v>266615</v>
      </c>
      <c r="L1013" s="1">
        <v>1599690</v>
      </c>
      <c r="M1013">
        <v>0</v>
      </c>
      <c r="N1013" s="10">
        <v>0</v>
      </c>
      <c r="O1013" s="1">
        <f>Table1[[#This Row],[Total Sales NGN]]-(Table1[[#This Row],[Total Sales NGN]]*Table1[[#This Row],[Discount %2]])</f>
        <v>1599690</v>
      </c>
      <c r="P1013" t="s">
        <v>34</v>
      </c>
      <c r="Q1013">
        <v>4</v>
      </c>
      <c r="R1013" t="s">
        <v>35</v>
      </c>
      <c r="S1013">
        <v>108</v>
      </c>
      <c r="T1013" s="1">
        <v>458369</v>
      </c>
    </row>
    <row r="1014" spans="1:20" x14ac:dyDescent="0.3">
      <c r="A1014" t="s">
        <v>2414</v>
      </c>
      <c r="B1014" s="9">
        <v>45029</v>
      </c>
      <c r="C1014" t="s">
        <v>19</v>
      </c>
      <c r="D1014" t="s">
        <v>20</v>
      </c>
      <c r="E1014" t="s">
        <v>21</v>
      </c>
      <c r="F1014" t="s">
        <v>2415</v>
      </c>
      <c r="G1014" t="s">
        <v>2416</v>
      </c>
      <c r="H1014" t="s">
        <v>40</v>
      </c>
      <c r="I1014" t="s">
        <v>106</v>
      </c>
      <c r="J1014">
        <v>3</v>
      </c>
      <c r="K1014" s="1">
        <v>2673</v>
      </c>
      <c r="L1014" s="1">
        <v>8019</v>
      </c>
      <c r="M1014">
        <v>5</v>
      </c>
      <c r="N1014" s="10">
        <v>0.05</v>
      </c>
      <c r="O1014" s="1">
        <f>Table1[[#This Row],[Total Sales NGN]]-(Table1[[#This Row],[Total Sales NGN]]*Table1[[#This Row],[Discount %2]])</f>
        <v>7618.05</v>
      </c>
      <c r="P1014" t="s">
        <v>57</v>
      </c>
      <c r="Q1014">
        <v>3</v>
      </c>
      <c r="R1014" t="s">
        <v>28</v>
      </c>
      <c r="S1014">
        <v>48</v>
      </c>
      <c r="T1014" s="1">
        <v>458369</v>
      </c>
    </row>
    <row r="1015" spans="1:20" x14ac:dyDescent="0.3">
      <c r="A1015" t="s">
        <v>2417</v>
      </c>
      <c r="B1015" s="9">
        <v>45643</v>
      </c>
      <c r="C1015" t="s">
        <v>19</v>
      </c>
      <c r="D1015" t="s">
        <v>20</v>
      </c>
      <c r="E1015" t="s">
        <v>21</v>
      </c>
      <c r="F1015" t="s">
        <v>768</v>
      </c>
      <c r="G1015" t="s">
        <v>27</v>
      </c>
      <c r="H1015" t="s">
        <v>65</v>
      </c>
      <c r="I1015" t="s">
        <v>478</v>
      </c>
      <c r="J1015">
        <v>12</v>
      </c>
      <c r="K1015" s="1">
        <v>88764</v>
      </c>
      <c r="L1015" s="1">
        <v>1065168</v>
      </c>
      <c r="M1015">
        <v>20</v>
      </c>
      <c r="N1015" s="10">
        <v>0.2</v>
      </c>
      <c r="O1015" s="1">
        <f>Table1[[#This Row],[Total Sales NGN]]-(Table1[[#This Row],[Total Sales NGN]]*Table1[[#This Row],[Discount %2]])</f>
        <v>852134.40000000002</v>
      </c>
      <c r="P1015" t="s">
        <v>27</v>
      </c>
      <c r="Q1015">
        <v>3</v>
      </c>
      <c r="R1015" t="s">
        <v>28</v>
      </c>
      <c r="S1015">
        <v>142</v>
      </c>
      <c r="T1015" s="1">
        <v>1470487</v>
      </c>
    </row>
    <row r="1016" spans="1:20" x14ac:dyDescent="0.3">
      <c r="A1016" t="s">
        <v>2418</v>
      </c>
      <c r="B1016" s="9">
        <v>45505</v>
      </c>
      <c r="C1016" t="s">
        <v>19</v>
      </c>
      <c r="D1016" t="s">
        <v>20</v>
      </c>
      <c r="E1016" t="s">
        <v>37</v>
      </c>
      <c r="F1016" t="s">
        <v>640</v>
      </c>
      <c r="G1016" t="s">
        <v>2419</v>
      </c>
      <c r="H1016" t="s">
        <v>45</v>
      </c>
      <c r="I1016" t="s">
        <v>46</v>
      </c>
      <c r="J1016">
        <v>5</v>
      </c>
      <c r="K1016" s="1">
        <v>17817</v>
      </c>
      <c r="L1016" s="1">
        <v>89085</v>
      </c>
      <c r="M1016" t="s">
        <v>27</v>
      </c>
      <c r="N1016" s="10">
        <v>0</v>
      </c>
      <c r="O1016" s="1">
        <f>Table1[[#This Row],[Total Sales NGN]]-(Table1[[#This Row],[Total Sales NGN]]*Table1[[#This Row],[Discount %2]])</f>
        <v>89085</v>
      </c>
      <c r="P1016" t="s">
        <v>26</v>
      </c>
      <c r="Q1016">
        <v>4</v>
      </c>
      <c r="R1016" t="s">
        <v>28</v>
      </c>
      <c r="S1016">
        <v>170</v>
      </c>
      <c r="T1016" s="1">
        <v>1470487</v>
      </c>
    </row>
    <row r="1017" spans="1:20" x14ac:dyDescent="0.3">
      <c r="A1017" t="s">
        <v>2420</v>
      </c>
      <c r="B1017" s="9">
        <v>44991</v>
      </c>
      <c r="C1017" t="s">
        <v>19</v>
      </c>
      <c r="D1017" t="s">
        <v>20</v>
      </c>
      <c r="E1017" t="s">
        <v>21</v>
      </c>
      <c r="F1017" t="s">
        <v>185</v>
      </c>
      <c r="G1017" t="s">
        <v>2421</v>
      </c>
      <c r="H1017" t="s">
        <v>40</v>
      </c>
      <c r="I1017" t="s">
        <v>171</v>
      </c>
      <c r="J1017">
        <v>11</v>
      </c>
      <c r="K1017" s="1">
        <v>13662</v>
      </c>
      <c r="L1017" s="1">
        <v>150282</v>
      </c>
      <c r="M1017" t="s">
        <v>27</v>
      </c>
      <c r="N1017" s="10">
        <v>0</v>
      </c>
      <c r="O1017" s="1">
        <f>Table1[[#This Row],[Total Sales NGN]]-(Table1[[#This Row],[Total Sales NGN]]*Table1[[#This Row],[Discount %2]])</f>
        <v>150282</v>
      </c>
      <c r="P1017" t="s">
        <v>47</v>
      </c>
      <c r="Q1017">
        <v>5</v>
      </c>
      <c r="R1017" t="s">
        <v>35</v>
      </c>
      <c r="S1017">
        <v>171</v>
      </c>
      <c r="T1017" s="1">
        <v>744194</v>
      </c>
    </row>
    <row r="1018" spans="1:20" x14ac:dyDescent="0.3">
      <c r="A1018" t="s">
        <v>2422</v>
      </c>
      <c r="B1018" s="9">
        <v>44975</v>
      </c>
      <c r="C1018" t="s">
        <v>19</v>
      </c>
      <c r="D1018" t="s">
        <v>20</v>
      </c>
      <c r="E1018" t="s">
        <v>37</v>
      </c>
      <c r="F1018" t="s">
        <v>495</v>
      </c>
      <c r="G1018" t="s">
        <v>2423</v>
      </c>
      <c r="H1018" t="s">
        <v>32</v>
      </c>
      <c r="I1018" t="s">
        <v>117</v>
      </c>
      <c r="J1018">
        <v>10</v>
      </c>
      <c r="K1018" s="1">
        <v>11447</v>
      </c>
      <c r="L1018" s="1">
        <v>114470</v>
      </c>
      <c r="M1018">
        <v>10</v>
      </c>
      <c r="N1018" s="10">
        <v>0.1</v>
      </c>
      <c r="O1018" s="1">
        <f>Table1[[#This Row],[Total Sales NGN]]-(Table1[[#This Row],[Total Sales NGN]]*Table1[[#This Row],[Discount %2]])</f>
        <v>103023</v>
      </c>
      <c r="P1018" t="s">
        <v>26</v>
      </c>
      <c r="Q1018">
        <v>4</v>
      </c>
      <c r="R1018" t="s">
        <v>27</v>
      </c>
      <c r="S1018">
        <v>191</v>
      </c>
      <c r="T1018" s="1">
        <v>394393</v>
      </c>
    </row>
    <row r="1019" spans="1:20" x14ac:dyDescent="0.3">
      <c r="A1019" t="s">
        <v>2424</v>
      </c>
      <c r="B1019" s="9">
        <v>45139</v>
      </c>
      <c r="C1019" t="s">
        <v>19</v>
      </c>
      <c r="D1019" t="s">
        <v>20</v>
      </c>
      <c r="E1019" t="s">
        <v>53</v>
      </c>
      <c r="F1019" t="s">
        <v>373</v>
      </c>
      <c r="G1019" t="s">
        <v>2425</v>
      </c>
      <c r="H1019" t="s">
        <v>40</v>
      </c>
      <c r="I1019" t="s">
        <v>171</v>
      </c>
      <c r="J1019">
        <v>3</v>
      </c>
      <c r="K1019" s="1">
        <v>13542</v>
      </c>
      <c r="L1019" s="1">
        <v>40626</v>
      </c>
      <c r="M1019">
        <v>5</v>
      </c>
      <c r="N1019" s="10">
        <v>0.05</v>
      </c>
      <c r="O1019" s="1">
        <f>Table1[[#This Row],[Total Sales NGN]]-(Table1[[#This Row],[Total Sales NGN]]*Table1[[#This Row],[Discount %2]])</f>
        <v>38594.699999999997</v>
      </c>
      <c r="P1019" t="s">
        <v>27</v>
      </c>
      <c r="Q1019">
        <v>5</v>
      </c>
      <c r="R1019" t="s">
        <v>35</v>
      </c>
      <c r="S1019">
        <v>78</v>
      </c>
      <c r="T1019" s="1">
        <v>744194</v>
      </c>
    </row>
    <row r="1020" spans="1:20" x14ac:dyDescent="0.3">
      <c r="A1020" t="s">
        <v>2426</v>
      </c>
      <c r="B1020" s="9">
        <v>45614</v>
      </c>
      <c r="C1020" t="s">
        <v>19</v>
      </c>
      <c r="D1020" t="s">
        <v>20</v>
      </c>
      <c r="E1020" t="s">
        <v>37</v>
      </c>
      <c r="F1020" t="s">
        <v>2072</v>
      </c>
      <c r="G1020" t="s">
        <v>2427</v>
      </c>
      <c r="H1020" t="s">
        <v>65</v>
      </c>
      <c r="I1020" t="s">
        <v>397</v>
      </c>
      <c r="J1020">
        <v>5</v>
      </c>
      <c r="K1020" s="1">
        <v>121185</v>
      </c>
      <c r="L1020" s="1">
        <v>605925</v>
      </c>
      <c r="M1020">
        <v>0</v>
      </c>
      <c r="N1020" s="10">
        <v>0</v>
      </c>
      <c r="O1020" s="1">
        <f>Table1[[#This Row],[Total Sales NGN]]-(Table1[[#This Row],[Total Sales NGN]]*Table1[[#This Row],[Discount %2]])</f>
        <v>605925</v>
      </c>
      <c r="P1020" t="s">
        <v>27</v>
      </c>
      <c r="Q1020">
        <v>4</v>
      </c>
      <c r="R1020" t="s">
        <v>27</v>
      </c>
      <c r="S1020">
        <v>127</v>
      </c>
      <c r="T1020" s="1">
        <v>313112</v>
      </c>
    </row>
    <row r="1021" spans="1:20" x14ac:dyDescent="0.3">
      <c r="A1021" t="s">
        <v>2428</v>
      </c>
      <c r="B1021" s="9">
        <v>45621</v>
      </c>
      <c r="C1021" t="s">
        <v>19</v>
      </c>
      <c r="D1021" t="s">
        <v>20</v>
      </c>
      <c r="E1021" t="s">
        <v>53</v>
      </c>
      <c r="F1021" t="s">
        <v>501</v>
      </c>
      <c r="G1021" t="s">
        <v>2429</v>
      </c>
      <c r="H1021" t="s">
        <v>24</v>
      </c>
      <c r="I1021" t="s">
        <v>56</v>
      </c>
      <c r="J1021">
        <v>13</v>
      </c>
      <c r="K1021" s="1">
        <v>78421</v>
      </c>
      <c r="L1021" s="1">
        <v>1019473</v>
      </c>
      <c r="M1021">
        <v>20</v>
      </c>
      <c r="N1021" s="10">
        <v>0.2</v>
      </c>
      <c r="O1021" s="1">
        <f>Table1[[#This Row],[Total Sales NGN]]-(Table1[[#This Row],[Total Sales NGN]]*Table1[[#This Row],[Discount %2]])</f>
        <v>815578.4</v>
      </c>
      <c r="P1021" t="s">
        <v>34</v>
      </c>
      <c r="Q1021">
        <v>2</v>
      </c>
      <c r="R1021" t="s">
        <v>35</v>
      </c>
      <c r="S1021">
        <v>184</v>
      </c>
      <c r="T1021" s="1">
        <v>394393</v>
      </c>
    </row>
    <row r="1022" spans="1:20" x14ac:dyDescent="0.3">
      <c r="A1022" t="s">
        <v>2430</v>
      </c>
      <c r="B1022" s="9">
        <v>44931</v>
      </c>
      <c r="C1022" t="s">
        <v>19</v>
      </c>
      <c r="D1022" t="s">
        <v>20</v>
      </c>
      <c r="E1022" t="s">
        <v>37</v>
      </c>
      <c r="F1022" t="s">
        <v>2072</v>
      </c>
      <c r="G1022" t="s">
        <v>2431</v>
      </c>
      <c r="H1022" t="s">
        <v>24</v>
      </c>
      <c r="I1022" t="s">
        <v>56</v>
      </c>
      <c r="J1022">
        <v>11</v>
      </c>
      <c r="K1022" s="1">
        <v>27142</v>
      </c>
      <c r="L1022" s="1">
        <v>298562</v>
      </c>
      <c r="M1022">
        <v>0</v>
      </c>
      <c r="N1022" s="10">
        <v>0</v>
      </c>
      <c r="O1022" s="1">
        <f>Table1[[#This Row],[Total Sales NGN]]-(Table1[[#This Row],[Total Sales NGN]]*Table1[[#This Row],[Discount %2]])</f>
        <v>298562</v>
      </c>
      <c r="P1022" t="s">
        <v>26</v>
      </c>
      <c r="Q1022">
        <v>4</v>
      </c>
      <c r="R1022" t="s">
        <v>35</v>
      </c>
      <c r="S1022">
        <v>38</v>
      </c>
      <c r="T1022" s="1">
        <v>1470487</v>
      </c>
    </row>
    <row r="1023" spans="1:20" x14ac:dyDescent="0.3">
      <c r="A1023" t="s">
        <v>2432</v>
      </c>
      <c r="B1023" s="9">
        <v>44999</v>
      </c>
      <c r="C1023" t="s">
        <v>19</v>
      </c>
      <c r="D1023" t="s">
        <v>20</v>
      </c>
      <c r="E1023" t="s">
        <v>21</v>
      </c>
      <c r="F1023" t="s">
        <v>1774</v>
      </c>
      <c r="G1023" t="s">
        <v>2433</v>
      </c>
      <c r="H1023" t="s">
        <v>40</v>
      </c>
      <c r="I1023" t="s">
        <v>51</v>
      </c>
      <c r="J1023">
        <v>6</v>
      </c>
      <c r="K1023" s="1">
        <v>4257</v>
      </c>
      <c r="L1023" s="1">
        <v>25542</v>
      </c>
      <c r="M1023">
        <v>15</v>
      </c>
      <c r="N1023" s="10">
        <v>0.15</v>
      </c>
      <c r="O1023" s="1">
        <f>Table1[[#This Row],[Total Sales NGN]]-(Table1[[#This Row],[Total Sales NGN]]*Table1[[#This Row],[Discount %2]])</f>
        <v>21710.7</v>
      </c>
      <c r="P1023" t="s">
        <v>47</v>
      </c>
      <c r="Q1023">
        <v>3</v>
      </c>
      <c r="R1023" t="s">
        <v>35</v>
      </c>
      <c r="S1023">
        <v>59</v>
      </c>
      <c r="T1023" s="1">
        <v>313112</v>
      </c>
    </row>
    <row r="1024" spans="1:20" x14ac:dyDescent="0.3">
      <c r="A1024" t="s">
        <v>2434</v>
      </c>
      <c r="B1024" s="9">
        <v>45341</v>
      </c>
      <c r="C1024" t="s">
        <v>19</v>
      </c>
      <c r="D1024" t="s">
        <v>20</v>
      </c>
      <c r="E1024" t="s">
        <v>53</v>
      </c>
      <c r="F1024" t="s">
        <v>734</v>
      </c>
      <c r="G1024" t="s">
        <v>2435</v>
      </c>
      <c r="H1024" t="s">
        <v>24</v>
      </c>
      <c r="I1024" t="s">
        <v>161</v>
      </c>
      <c r="J1024">
        <v>10</v>
      </c>
      <c r="K1024" s="1">
        <v>100333</v>
      </c>
      <c r="L1024" s="1">
        <v>1003330</v>
      </c>
      <c r="M1024">
        <v>0</v>
      </c>
      <c r="N1024" s="10">
        <v>0</v>
      </c>
      <c r="O1024" s="1">
        <f>Table1[[#This Row],[Total Sales NGN]]-(Table1[[#This Row],[Total Sales NGN]]*Table1[[#This Row],[Discount %2]])</f>
        <v>1003330</v>
      </c>
      <c r="P1024" t="s">
        <v>47</v>
      </c>
      <c r="Q1024">
        <v>6</v>
      </c>
      <c r="R1024" t="s">
        <v>35</v>
      </c>
      <c r="S1024">
        <v>177</v>
      </c>
      <c r="T1024" s="1">
        <v>458369</v>
      </c>
    </row>
    <row r="1025" spans="1:20" x14ac:dyDescent="0.3">
      <c r="A1025" t="s">
        <v>2436</v>
      </c>
      <c r="B1025" s="9">
        <v>45402</v>
      </c>
      <c r="C1025" t="s">
        <v>19</v>
      </c>
      <c r="D1025" t="s">
        <v>20</v>
      </c>
      <c r="E1025" t="s">
        <v>37</v>
      </c>
      <c r="F1025" t="s">
        <v>224</v>
      </c>
      <c r="G1025" t="s">
        <v>2437</v>
      </c>
      <c r="H1025" t="s">
        <v>45</v>
      </c>
      <c r="I1025" t="s">
        <v>130</v>
      </c>
      <c r="J1025">
        <v>18</v>
      </c>
      <c r="K1025" s="1">
        <v>22436</v>
      </c>
      <c r="L1025" s="1">
        <v>403848</v>
      </c>
      <c r="M1025">
        <v>0</v>
      </c>
      <c r="N1025" s="10">
        <v>0</v>
      </c>
      <c r="O1025" s="1">
        <f>Table1[[#This Row],[Total Sales NGN]]-(Table1[[#This Row],[Total Sales NGN]]*Table1[[#This Row],[Discount %2]])</f>
        <v>403848</v>
      </c>
      <c r="P1025" t="s">
        <v>57</v>
      </c>
      <c r="Q1025">
        <v>0</v>
      </c>
      <c r="R1025" t="s">
        <v>35</v>
      </c>
      <c r="S1025">
        <v>28</v>
      </c>
      <c r="T1025" s="1">
        <v>313112</v>
      </c>
    </row>
    <row r="1026" spans="1:20" x14ac:dyDescent="0.3">
      <c r="A1026" t="s">
        <v>2438</v>
      </c>
      <c r="B1026" s="9">
        <v>44986</v>
      </c>
      <c r="C1026" t="s">
        <v>19</v>
      </c>
      <c r="D1026" t="s">
        <v>20</v>
      </c>
      <c r="E1026" t="s">
        <v>53</v>
      </c>
      <c r="F1026" t="s">
        <v>365</v>
      </c>
      <c r="G1026" t="s">
        <v>2439</v>
      </c>
      <c r="H1026" t="s">
        <v>24</v>
      </c>
      <c r="I1026" t="s">
        <v>161</v>
      </c>
      <c r="J1026">
        <v>12</v>
      </c>
      <c r="K1026" s="1">
        <v>271265</v>
      </c>
      <c r="L1026" s="1">
        <v>3255180</v>
      </c>
      <c r="M1026">
        <v>0</v>
      </c>
      <c r="N1026" s="10">
        <v>0</v>
      </c>
      <c r="O1026" s="1">
        <f>Table1[[#This Row],[Total Sales NGN]]-(Table1[[#This Row],[Total Sales NGN]]*Table1[[#This Row],[Discount %2]])</f>
        <v>3255180</v>
      </c>
      <c r="P1026" t="s">
        <v>57</v>
      </c>
      <c r="Q1026" t="s">
        <v>27</v>
      </c>
      <c r="R1026" t="s">
        <v>35</v>
      </c>
      <c r="S1026">
        <v>108</v>
      </c>
      <c r="T1026" s="1">
        <v>1470487</v>
      </c>
    </row>
    <row r="1027" spans="1:20" x14ac:dyDescent="0.3">
      <c r="A1027" t="s">
        <v>2440</v>
      </c>
      <c r="B1027" s="9">
        <v>45645</v>
      </c>
      <c r="C1027" t="s">
        <v>19</v>
      </c>
      <c r="D1027" t="s">
        <v>20</v>
      </c>
      <c r="E1027" t="s">
        <v>37</v>
      </c>
      <c r="F1027" t="s">
        <v>2441</v>
      </c>
      <c r="G1027" t="s">
        <v>2442</v>
      </c>
      <c r="H1027" t="s">
        <v>65</v>
      </c>
      <c r="I1027" t="s">
        <v>478</v>
      </c>
      <c r="J1027">
        <v>5</v>
      </c>
      <c r="K1027" s="1">
        <v>39759</v>
      </c>
      <c r="L1027" s="1">
        <v>198795</v>
      </c>
      <c r="M1027" t="s">
        <v>27</v>
      </c>
      <c r="N1027" s="10">
        <v>0</v>
      </c>
      <c r="O1027" s="1">
        <f>Table1[[#This Row],[Total Sales NGN]]-(Table1[[#This Row],[Total Sales NGN]]*Table1[[#This Row],[Discount %2]])</f>
        <v>198795</v>
      </c>
      <c r="P1027" t="s">
        <v>27</v>
      </c>
      <c r="Q1027">
        <v>4</v>
      </c>
      <c r="R1027" t="s">
        <v>35</v>
      </c>
      <c r="S1027">
        <v>70</v>
      </c>
      <c r="T1027" s="1">
        <v>313112</v>
      </c>
    </row>
    <row r="1028" spans="1:20" x14ac:dyDescent="0.3">
      <c r="A1028" t="s">
        <v>2443</v>
      </c>
      <c r="B1028" s="9">
        <v>45336</v>
      </c>
      <c r="C1028" t="s">
        <v>19</v>
      </c>
      <c r="D1028" t="s">
        <v>20</v>
      </c>
      <c r="E1028" t="s">
        <v>37</v>
      </c>
      <c r="F1028" t="s">
        <v>697</v>
      </c>
      <c r="G1028" t="s">
        <v>27</v>
      </c>
      <c r="H1028" t="s">
        <v>24</v>
      </c>
      <c r="I1028" t="s">
        <v>92</v>
      </c>
      <c r="J1028">
        <v>5</v>
      </c>
      <c r="K1028" s="1">
        <v>208388</v>
      </c>
      <c r="L1028" s="1">
        <v>1041940</v>
      </c>
      <c r="M1028">
        <v>0</v>
      </c>
      <c r="N1028" s="10">
        <v>0</v>
      </c>
      <c r="O1028" s="1">
        <f>Table1[[#This Row],[Total Sales NGN]]-(Table1[[#This Row],[Total Sales NGN]]*Table1[[#This Row],[Discount %2]])</f>
        <v>1041940</v>
      </c>
      <c r="P1028" t="s">
        <v>57</v>
      </c>
      <c r="Q1028">
        <v>3</v>
      </c>
      <c r="R1028" t="s">
        <v>28</v>
      </c>
      <c r="S1028">
        <v>199</v>
      </c>
      <c r="T1028" s="1">
        <v>744194</v>
      </c>
    </row>
    <row r="1029" spans="1:20" x14ac:dyDescent="0.3">
      <c r="A1029" t="s">
        <v>2444</v>
      </c>
      <c r="B1029" s="9">
        <v>45241</v>
      </c>
      <c r="C1029" t="s">
        <v>19</v>
      </c>
      <c r="D1029" t="s">
        <v>20</v>
      </c>
      <c r="E1029" t="s">
        <v>21</v>
      </c>
      <c r="F1029" t="s">
        <v>1741</v>
      </c>
      <c r="G1029" t="s">
        <v>2445</v>
      </c>
      <c r="H1029" t="s">
        <v>45</v>
      </c>
      <c r="I1029" t="s">
        <v>46</v>
      </c>
      <c r="J1029">
        <v>16</v>
      </c>
      <c r="K1029" s="1">
        <v>20870</v>
      </c>
      <c r="L1029" s="1">
        <v>333920</v>
      </c>
      <c r="M1029">
        <v>15</v>
      </c>
      <c r="N1029" s="10">
        <v>0.15</v>
      </c>
      <c r="O1029" s="1">
        <f>Table1[[#This Row],[Total Sales NGN]]-(Table1[[#This Row],[Total Sales NGN]]*Table1[[#This Row],[Discount %2]])</f>
        <v>283832</v>
      </c>
      <c r="P1029" t="s">
        <v>26</v>
      </c>
      <c r="Q1029">
        <v>3</v>
      </c>
      <c r="R1029" t="s">
        <v>28</v>
      </c>
      <c r="S1029">
        <v>187</v>
      </c>
      <c r="T1029" s="1">
        <v>394393</v>
      </c>
    </row>
    <row r="1030" spans="1:20" x14ac:dyDescent="0.3">
      <c r="A1030" t="s">
        <v>2446</v>
      </c>
      <c r="B1030" s="9">
        <v>45482</v>
      </c>
      <c r="C1030" t="s">
        <v>19</v>
      </c>
      <c r="D1030" t="s">
        <v>20</v>
      </c>
      <c r="E1030" t="s">
        <v>21</v>
      </c>
      <c r="F1030" t="s">
        <v>147</v>
      </c>
      <c r="G1030" t="s">
        <v>2447</v>
      </c>
      <c r="H1030" t="s">
        <v>24</v>
      </c>
      <c r="I1030" t="s">
        <v>174</v>
      </c>
      <c r="J1030">
        <v>8</v>
      </c>
      <c r="K1030" s="1">
        <v>117185</v>
      </c>
      <c r="L1030" s="1">
        <v>937480</v>
      </c>
      <c r="M1030">
        <v>0</v>
      </c>
      <c r="N1030" s="10">
        <v>0</v>
      </c>
      <c r="O1030" s="1">
        <f>Table1[[#This Row],[Total Sales NGN]]-(Table1[[#This Row],[Total Sales NGN]]*Table1[[#This Row],[Discount %2]])</f>
        <v>937480</v>
      </c>
      <c r="P1030" t="s">
        <v>27</v>
      </c>
      <c r="Q1030">
        <v>2</v>
      </c>
      <c r="R1030" t="s">
        <v>35</v>
      </c>
      <c r="S1030">
        <v>13</v>
      </c>
      <c r="T1030" s="1">
        <v>458369</v>
      </c>
    </row>
    <row r="1031" spans="1:20" x14ac:dyDescent="0.3">
      <c r="A1031" t="s">
        <v>2448</v>
      </c>
      <c r="B1031" s="9">
        <v>45423</v>
      </c>
      <c r="C1031" t="s">
        <v>19</v>
      </c>
      <c r="D1031" t="s">
        <v>20</v>
      </c>
      <c r="E1031" t="s">
        <v>21</v>
      </c>
      <c r="F1031" t="s">
        <v>2449</v>
      </c>
      <c r="G1031" t="s">
        <v>2450</v>
      </c>
      <c r="H1031" t="s">
        <v>45</v>
      </c>
      <c r="I1031" t="s">
        <v>130</v>
      </c>
      <c r="J1031">
        <v>11</v>
      </c>
      <c r="K1031" s="1">
        <v>10186</v>
      </c>
      <c r="L1031" s="1">
        <v>112046</v>
      </c>
      <c r="M1031">
        <v>5</v>
      </c>
      <c r="N1031" s="10">
        <v>0.05</v>
      </c>
      <c r="O1031" s="1">
        <f>Table1[[#This Row],[Total Sales NGN]]-(Table1[[#This Row],[Total Sales NGN]]*Table1[[#This Row],[Discount %2]])</f>
        <v>106443.7</v>
      </c>
      <c r="P1031" t="s">
        <v>34</v>
      </c>
      <c r="Q1031">
        <v>3</v>
      </c>
      <c r="R1031" t="s">
        <v>28</v>
      </c>
      <c r="S1031">
        <v>150</v>
      </c>
      <c r="T1031" s="1">
        <v>1470487</v>
      </c>
    </row>
    <row r="1032" spans="1:20" x14ac:dyDescent="0.3">
      <c r="A1032" t="s">
        <v>2451</v>
      </c>
      <c r="B1032" s="9">
        <v>45529</v>
      </c>
      <c r="C1032" t="s">
        <v>19</v>
      </c>
      <c r="D1032" t="s">
        <v>20</v>
      </c>
      <c r="E1032" t="s">
        <v>37</v>
      </c>
      <c r="F1032" t="s">
        <v>720</v>
      </c>
      <c r="G1032" t="s">
        <v>2452</v>
      </c>
      <c r="H1032" t="s">
        <v>65</v>
      </c>
      <c r="I1032" t="s">
        <v>289</v>
      </c>
      <c r="J1032">
        <v>2</v>
      </c>
      <c r="K1032" s="1">
        <v>60284</v>
      </c>
      <c r="L1032" s="1">
        <v>120568</v>
      </c>
      <c r="M1032" t="s">
        <v>27</v>
      </c>
      <c r="N1032" s="10">
        <v>0</v>
      </c>
      <c r="O1032" s="1">
        <f>Table1[[#This Row],[Total Sales NGN]]-(Table1[[#This Row],[Total Sales NGN]]*Table1[[#This Row],[Discount %2]])</f>
        <v>120568</v>
      </c>
      <c r="P1032" t="s">
        <v>57</v>
      </c>
      <c r="Q1032">
        <v>4</v>
      </c>
      <c r="R1032" t="s">
        <v>28</v>
      </c>
      <c r="S1032">
        <v>54</v>
      </c>
      <c r="T1032" s="1">
        <v>744194</v>
      </c>
    </row>
    <row r="1033" spans="1:20" x14ac:dyDescent="0.3">
      <c r="A1033" t="s">
        <v>2453</v>
      </c>
      <c r="B1033" s="9">
        <v>45228</v>
      </c>
      <c r="C1033" t="s">
        <v>19</v>
      </c>
      <c r="D1033" t="s">
        <v>20</v>
      </c>
      <c r="E1033" t="s">
        <v>37</v>
      </c>
      <c r="F1033" t="s">
        <v>94</v>
      </c>
      <c r="G1033" t="s">
        <v>2454</v>
      </c>
      <c r="H1033" t="s">
        <v>40</v>
      </c>
      <c r="I1033" t="s">
        <v>123</v>
      </c>
      <c r="J1033">
        <v>19</v>
      </c>
      <c r="K1033" s="1">
        <v>13343</v>
      </c>
      <c r="L1033" s="1">
        <v>253517</v>
      </c>
      <c r="M1033">
        <v>15</v>
      </c>
      <c r="N1033" s="10">
        <v>0.15</v>
      </c>
      <c r="O1033" s="1">
        <f>Table1[[#This Row],[Total Sales NGN]]-(Table1[[#This Row],[Total Sales NGN]]*Table1[[#This Row],[Discount %2]])</f>
        <v>215489.45</v>
      </c>
      <c r="P1033" t="s">
        <v>57</v>
      </c>
      <c r="Q1033">
        <v>1</v>
      </c>
      <c r="R1033" t="s">
        <v>35</v>
      </c>
      <c r="S1033">
        <v>104</v>
      </c>
      <c r="T1033" s="1">
        <v>1470487</v>
      </c>
    </row>
    <row r="1034" spans="1:20" x14ac:dyDescent="0.3">
      <c r="A1034" t="s">
        <v>2455</v>
      </c>
      <c r="B1034" s="9">
        <v>45544</v>
      </c>
      <c r="C1034" t="s">
        <v>19</v>
      </c>
      <c r="D1034" t="s">
        <v>20</v>
      </c>
      <c r="E1034" t="s">
        <v>21</v>
      </c>
      <c r="F1034" t="s">
        <v>1016</v>
      </c>
      <c r="G1034" t="s">
        <v>27</v>
      </c>
      <c r="H1034" t="s">
        <v>65</v>
      </c>
      <c r="I1034" t="s">
        <v>478</v>
      </c>
      <c r="J1034">
        <v>2</v>
      </c>
      <c r="K1034" s="1">
        <v>91943</v>
      </c>
      <c r="L1034" s="1">
        <v>183886</v>
      </c>
      <c r="M1034">
        <v>20</v>
      </c>
      <c r="N1034" s="10">
        <v>0.2</v>
      </c>
      <c r="O1034" s="1">
        <f>Table1[[#This Row],[Total Sales NGN]]-(Table1[[#This Row],[Total Sales NGN]]*Table1[[#This Row],[Discount %2]])</f>
        <v>147108.79999999999</v>
      </c>
      <c r="P1034" t="s">
        <v>47</v>
      </c>
      <c r="Q1034">
        <v>2</v>
      </c>
      <c r="R1034" t="s">
        <v>28</v>
      </c>
      <c r="S1034">
        <v>184</v>
      </c>
      <c r="T1034" s="1">
        <v>394393</v>
      </c>
    </row>
    <row r="1035" spans="1:20" x14ac:dyDescent="0.3">
      <c r="A1035" t="s">
        <v>2456</v>
      </c>
      <c r="B1035" s="9">
        <v>45068</v>
      </c>
      <c r="C1035" t="s">
        <v>19</v>
      </c>
      <c r="D1035" t="s">
        <v>20</v>
      </c>
      <c r="E1035" t="s">
        <v>21</v>
      </c>
      <c r="F1035" t="s">
        <v>2457</v>
      </c>
      <c r="G1035" t="s">
        <v>2458</v>
      </c>
      <c r="H1035" t="s">
        <v>45</v>
      </c>
      <c r="I1035" t="s">
        <v>98</v>
      </c>
      <c r="J1035">
        <v>2</v>
      </c>
      <c r="K1035" s="1">
        <v>32814</v>
      </c>
      <c r="L1035" s="1">
        <v>65628</v>
      </c>
      <c r="M1035">
        <v>15</v>
      </c>
      <c r="N1035" s="10">
        <v>0.15</v>
      </c>
      <c r="O1035" s="1">
        <f>Table1[[#This Row],[Total Sales NGN]]-(Table1[[#This Row],[Total Sales NGN]]*Table1[[#This Row],[Discount %2]])</f>
        <v>55783.8</v>
      </c>
      <c r="P1035" t="s">
        <v>47</v>
      </c>
      <c r="Q1035">
        <v>2</v>
      </c>
      <c r="R1035" t="s">
        <v>35</v>
      </c>
      <c r="S1035">
        <v>27</v>
      </c>
      <c r="T1035" s="1">
        <v>744194</v>
      </c>
    </row>
    <row r="1036" spans="1:20" x14ac:dyDescent="0.3">
      <c r="A1036" t="s">
        <v>2459</v>
      </c>
      <c r="B1036" s="9">
        <v>45069</v>
      </c>
      <c r="C1036" t="s">
        <v>19</v>
      </c>
      <c r="D1036" t="s">
        <v>20</v>
      </c>
      <c r="E1036" t="s">
        <v>37</v>
      </c>
      <c r="F1036" t="s">
        <v>1454</v>
      </c>
      <c r="G1036" t="s">
        <v>2460</v>
      </c>
      <c r="H1036" t="s">
        <v>45</v>
      </c>
      <c r="I1036" t="s">
        <v>74</v>
      </c>
      <c r="J1036">
        <v>9</v>
      </c>
      <c r="K1036" s="1">
        <v>9622</v>
      </c>
      <c r="L1036" s="1">
        <v>86598</v>
      </c>
      <c r="M1036">
        <v>15</v>
      </c>
      <c r="N1036" s="10">
        <v>0.15</v>
      </c>
      <c r="O1036" s="1">
        <f>Table1[[#This Row],[Total Sales NGN]]-(Table1[[#This Row],[Total Sales NGN]]*Table1[[#This Row],[Discount %2]])</f>
        <v>73608.3</v>
      </c>
      <c r="P1036" t="s">
        <v>26</v>
      </c>
      <c r="Q1036">
        <v>3</v>
      </c>
      <c r="R1036" t="s">
        <v>35</v>
      </c>
      <c r="S1036">
        <v>53</v>
      </c>
      <c r="T1036" s="1">
        <v>313112</v>
      </c>
    </row>
    <row r="1037" spans="1:20" x14ac:dyDescent="0.3">
      <c r="A1037" t="s">
        <v>2461</v>
      </c>
      <c r="B1037" s="9">
        <v>45399</v>
      </c>
      <c r="C1037" t="s">
        <v>19</v>
      </c>
      <c r="D1037" t="s">
        <v>20</v>
      </c>
      <c r="E1037" t="s">
        <v>53</v>
      </c>
      <c r="F1037" t="s">
        <v>640</v>
      </c>
      <c r="G1037" t="s">
        <v>2462</v>
      </c>
      <c r="H1037" t="s">
        <v>65</v>
      </c>
      <c r="I1037" t="s">
        <v>397</v>
      </c>
      <c r="J1037">
        <v>3</v>
      </c>
      <c r="K1037" s="1">
        <v>103740</v>
      </c>
      <c r="L1037" s="1">
        <v>311220</v>
      </c>
      <c r="M1037">
        <v>15</v>
      </c>
      <c r="N1037" s="10">
        <v>0.15</v>
      </c>
      <c r="O1037" s="1">
        <f>Table1[[#This Row],[Total Sales NGN]]-(Table1[[#This Row],[Total Sales NGN]]*Table1[[#This Row],[Discount %2]])</f>
        <v>264537</v>
      </c>
      <c r="P1037" t="s">
        <v>57</v>
      </c>
      <c r="Q1037">
        <v>3</v>
      </c>
      <c r="R1037" t="s">
        <v>35</v>
      </c>
      <c r="S1037">
        <v>172</v>
      </c>
      <c r="T1037" s="1">
        <v>394393</v>
      </c>
    </row>
    <row r="1038" spans="1:20" x14ac:dyDescent="0.3">
      <c r="A1038" t="s">
        <v>2463</v>
      </c>
      <c r="B1038" s="9">
        <v>45382</v>
      </c>
      <c r="C1038" t="s">
        <v>19</v>
      </c>
      <c r="D1038" t="s">
        <v>20</v>
      </c>
      <c r="E1038" t="s">
        <v>21</v>
      </c>
      <c r="F1038" t="s">
        <v>166</v>
      </c>
      <c r="G1038" t="s">
        <v>2464</v>
      </c>
      <c r="H1038" t="s">
        <v>32</v>
      </c>
      <c r="I1038" t="s">
        <v>95</v>
      </c>
      <c r="J1038">
        <v>18</v>
      </c>
      <c r="K1038" s="1">
        <v>21060</v>
      </c>
      <c r="L1038" s="1">
        <v>379080</v>
      </c>
      <c r="M1038" t="s">
        <v>27</v>
      </c>
      <c r="N1038" s="10">
        <v>0</v>
      </c>
      <c r="O1038" s="1">
        <f>Table1[[#This Row],[Total Sales NGN]]-(Table1[[#This Row],[Total Sales NGN]]*Table1[[#This Row],[Discount %2]])</f>
        <v>379080</v>
      </c>
      <c r="P1038" t="s">
        <v>34</v>
      </c>
      <c r="Q1038">
        <v>4</v>
      </c>
      <c r="R1038" t="s">
        <v>35</v>
      </c>
      <c r="S1038">
        <v>158</v>
      </c>
      <c r="T1038" s="1">
        <v>458369</v>
      </c>
    </row>
    <row r="1039" spans="1:20" x14ac:dyDescent="0.3">
      <c r="A1039" t="s">
        <v>2465</v>
      </c>
      <c r="B1039" s="9">
        <v>45426</v>
      </c>
      <c r="C1039" t="s">
        <v>19</v>
      </c>
      <c r="D1039" t="s">
        <v>20</v>
      </c>
      <c r="E1039" t="s">
        <v>53</v>
      </c>
      <c r="F1039" t="s">
        <v>991</v>
      </c>
      <c r="G1039" t="s">
        <v>2466</v>
      </c>
      <c r="H1039" t="s">
        <v>45</v>
      </c>
      <c r="I1039" t="s">
        <v>181</v>
      </c>
      <c r="J1039">
        <v>9</v>
      </c>
      <c r="K1039" s="1">
        <v>37009</v>
      </c>
      <c r="L1039" s="1">
        <v>333081</v>
      </c>
      <c r="M1039">
        <v>20</v>
      </c>
      <c r="N1039" s="10">
        <v>0.2</v>
      </c>
      <c r="O1039" s="1">
        <f>Table1[[#This Row],[Total Sales NGN]]-(Table1[[#This Row],[Total Sales NGN]]*Table1[[#This Row],[Discount %2]])</f>
        <v>266464.8</v>
      </c>
      <c r="P1039" t="s">
        <v>57</v>
      </c>
      <c r="Q1039">
        <v>1</v>
      </c>
      <c r="R1039" t="s">
        <v>35</v>
      </c>
      <c r="S1039">
        <v>58</v>
      </c>
      <c r="T1039" s="1">
        <v>394393</v>
      </c>
    </row>
    <row r="1040" spans="1:20" x14ac:dyDescent="0.3">
      <c r="A1040" t="s">
        <v>2467</v>
      </c>
      <c r="B1040" s="9">
        <v>45476</v>
      </c>
      <c r="C1040" t="s">
        <v>19</v>
      </c>
      <c r="D1040" t="s">
        <v>20</v>
      </c>
      <c r="E1040" t="s">
        <v>21</v>
      </c>
      <c r="F1040" t="s">
        <v>2083</v>
      </c>
      <c r="G1040" t="s">
        <v>2468</v>
      </c>
      <c r="H1040" t="s">
        <v>32</v>
      </c>
      <c r="I1040" t="s">
        <v>117</v>
      </c>
      <c r="J1040">
        <v>4</v>
      </c>
      <c r="K1040" s="1">
        <v>14549</v>
      </c>
      <c r="L1040" s="1">
        <v>58196</v>
      </c>
      <c r="M1040">
        <v>0</v>
      </c>
      <c r="N1040" s="10">
        <v>0</v>
      </c>
      <c r="O1040" s="1">
        <f>Table1[[#This Row],[Total Sales NGN]]-(Table1[[#This Row],[Total Sales NGN]]*Table1[[#This Row],[Discount %2]])</f>
        <v>58196</v>
      </c>
      <c r="P1040" t="s">
        <v>47</v>
      </c>
      <c r="Q1040">
        <v>4</v>
      </c>
      <c r="R1040" t="s">
        <v>28</v>
      </c>
      <c r="S1040">
        <v>185</v>
      </c>
      <c r="T1040" s="1">
        <v>744194</v>
      </c>
    </row>
    <row r="1041" spans="1:20" x14ac:dyDescent="0.3">
      <c r="A1041" t="s">
        <v>2469</v>
      </c>
      <c r="B1041" s="9">
        <v>45487</v>
      </c>
      <c r="C1041" t="s">
        <v>19</v>
      </c>
      <c r="D1041" t="s">
        <v>20</v>
      </c>
      <c r="E1041" t="s">
        <v>37</v>
      </c>
      <c r="F1041" t="s">
        <v>510</v>
      </c>
      <c r="G1041" t="s">
        <v>2470</v>
      </c>
      <c r="H1041" t="s">
        <v>45</v>
      </c>
      <c r="I1041" t="s">
        <v>98</v>
      </c>
      <c r="J1041">
        <v>14</v>
      </c>
      <c r="K1041" s="1">
        <v>40979</v>
      </c>
      <c r="L1041" s="1">
        <v>573706</v>
      </c>
      <c r="M1041">
        <v>0</v>
      </c>
      <c r="N1041" s="10">
        <v>0</v>
      </c>
      <c r="O1041" s="1">
        <f>Table1[[#This Row],[Total Sales NGN]]-(Table1[[#This Row],[Total Sales NGN]]*Table1[[#This Row],[Discount %2]])</f>
        <v>573706</v>
      </c>
      <c r="P1041" t="s">
        <v>27</v>
      </c>
      <c r="Q1041">
        <v>1</v>
      </c>
      <c r="R1041" t="s">
        <v>28</v>
      </c>
      <c r="S1041">
        <v>104</v>
      </c>
      <c r="T1041" s="1">
        <v>1470487</v>
      </c>
    </row>
    <row r="1042" spans="1:20" x14ac:dyDescent="0.3">
      <c r="A1042" t="s">
        <v>2471</v>
      </c>
      <c r="B1042" s="9">
        <v>45015</v>
      </c>
      <c r="C1042" t="s">
        <v>19</v>
      </c>
      <c r="D1042" t="s">
        <v>20</v>
      </c>
      <c r="E1042" t="s">
        <v>37</v>
      </c>
      <c r="F1042" t="s">
        <v>412</v>
      </c>
      <c r="G1042" t="s">
        <v>2472</v>
      </c>
      <c r="H1042" t="s">
        <v>32</v>
      </c>
      <c r="I1042" t="s">
        <v>95</v>
      </c>
      <c r="J1042">
        <v>8</v>
      </c>
      <c r="K1042" s="1">
        <v>23744</v>
      </c>
      <c r="L1042" s="1">
        <v>189952</v>
      </c>
      <c r="M1042">
        <v>5</v>
      </c>
      <c r="N1042" s="10">
        <v>0.05</v>
      </c>
      <c r="O1042" s="1">
        <f>Table1[[#This Row],[Total Sales NGN]]-(Table1[[#This Row],[Total Sales NGN]]*Table1[[#This Row],[Discount %2]])</f>
        <v>180454.39999999999</v>
      </c>
      <c r="P1042" t="s">
        <v>57</v>
      </c>
      <c r="Q1042">
        <v>2</v>
      </c>
      <c r="R1042" t="s">
        <v>35</v>
      </c>
      <c r="S1042">
        <v>158</v>
      </c>
      <c r="T1042" s="1">
        <v>1470487</v>
      </c>
    </row>
    <row r="1043" spans="1:20" x14ac:dyDescent="0.3">
      <c r="A1043" t="s">
        <v>2473</v>
      </c>
      <c r="B1043" s="9">
        <v>45012</v>
      </c>
      <c r="C1043" t="s">
        <v>19</v>
      </c>
      <c r="D1043" t="s">
        <v>20</v>
      </c>
      <c r="E1043" t="s">
        <v>21</v>
      </c>
      <c r="F1043" t="s">
        <v>981</v>
      </c>
      <c r="G1043" t="s">
        <v>2474</v>
      </c>
      <c r="H1043" t="s">
        <v>40</v>
      </c>
      <c r="I1043" t="s">
        <v>51</v>
      </c>
      <c r="J1043">
        <v>5</v>
      </c>
      <c r="K1043" s="1">
        <v>7588</v>
      </c>
      <c r="L1043" s="1">
        <v>37940</v>
      </c>
      <c r="M1043">
        <v>15</v>
      </c>
      <c r="N1043" s="10">
        <v>0.15</v>
      </c>
      <c r="O1043" s="1">
        <f>Table1[[#This Row],[Total Sales NGN]]-(Table1[[#This Row],[Total Sales NGN]]*Table1[[#This Row],[Discount %2]])</f>
        <v>32249</v>
      </c>
      <c r="P1043" t="s">
        <v>57</v>
      </c>
      <c r="Q1043">
        <v>2</v>
      </c>
      <c r="R1043" t="s">
        <v>28</v>
      </c>
      <c r="S1043">
        <v>86</v>
      </c>
      <c r="T1043" s="1">
        <v>394393</v>
      </c>
    </row>
    <row r="1044" spans="1:20" x14ac:dyDescent="0.3">
      <c r="A1044" t="s">
        <v>2475</v>
      </c>
      <c r="B1044" s="9">
        <v>45483</v>
      </c>
      <c r="C1044" t="s">
        <v>19</v>
      </c>
      <c r="D1044" t="s">
        <v>20</v>
      </c>
      <c r="E1044" t="s">
        <v>21</v>
      </c>
      <c r="F1044" t="s">
        <v>259</v>
      </c>
      <c r="G1044" t="s">
        <v>2476</v>
      </c>
      <c r="H1044" t="s">
        <v>32</v>
      </c>
      <c r="I1044" t="s">
        <v>33</v>
      </c>
      <c r="J1044">
        <v>2</v>
      </c>
      <c r="K1044" s="1">
        <v>12466</v>
      </c>
      <c r="L1044" s="1">
        <v>24932</v>
      </c>
      <c r="M1044">
        <v>0</v>
      </c>
      <c r="N1044" s="10">
        <v>0</v>
      </c>
      <c r="O1044" s="1">
        <f>Table1[[#This Row],[Total Sales NGN]]-(Table1[[#This Row],[Total Sales NGN]]*Table1[[#This Row],[Discount %2]])</f>
        <v>24932</v>
      </c>
      <c r="P1044" t="s">
        <v>26</v>
      </c>
      <c r="Q1044">
        <v>1</v>
      </c>
      <c r="R1044" t="s">
        <v>35</v>
      </c>
      <c r="S1044">
        <v>145</v>
      </c>
      <c r="T1044" s="1">
        <v>1470487</v>
      </c>
    </row>
    <row r="1045" spans="1:20" x14ac:dyDescent="0.3">
      <c r="A1045" t="s">
        <v>2477</v>
      </c>
      <c r="B1045" s="9">
        <v>45501</v>
      </c>
      <c r="C1045" t="s">
        <v>19</v>
      </c>
      <c r="D1045" t="s">
        <v>20</v>
      </c>
      <c r="E1045" t="s">
        <v>37</v>
      </c>
      <c r="F1045" t="s">
        <v>792</v>
      </c>
      <c r="G1045" t="s">
        <v>2478</v>
      </c>
      <c r="H1045" t="s">
        <v>32</v>
      </c>
      <c r="I1045" t="s">
        <v>141</v>
      </c>
      <c r="J1045">
        <v>2</v>
      </c>
      <c r="K1045" s="1">
        <v>6508</v>
      </c>
      <c r="L1045" s="1">
        <v>13016</v>
      </c>
      <c r="M1045">
        <v>10</v>
      </c>
      <c r="N1045" s="10">
        <v>0.1</v>
      </c>
      <c r="O1045" s="1">
        <f>Table1[[#This Row],[Total Sales NGN]]-(Table1[[#This Row],[Total Sales NGN]]*Table1[[#This Row],[Discount %2]])</f>
        <v>11714.4</v>
      </c>
      <c r="P1045" t="s">
        <v>57</v>
      </c>
      <c r="Q1045">
        <v>4</v>
      </c>
      <c r="R1045" t="s">
        <v>27</v>
      </c>
      <c r="S1045">
        <v>149</v>
      </c>
      <c r="T1045" s="1">
        <v>313112</v>
      </c>
    </row>
    <row r="1046" spans="1:20" x14ac:dyDescent="0.3">
      <c r="A1046" t="s">
        <v>2479</v>
      </c>
      <c r="B1046" s="9">
        <v>44964</v>
      </c>
      <c r="C1046" t="s">
        <v>19</v>
      </c>
      <c r="D1046" t="s">
        <v>20</v>
      </c>
      <c r="E1046" t="s">
        <v>37</v>
      </c>
      <c r="F1046" t="s">
        <v>421</v>
      </c>
      <c r="G1046" t="s">
        <v>27</v>
      </c>
      <c r="H1046" t="s">
        <v>32</v>
      </c>
      <c r="I1046" t="s">
        <v>33</v>
      </c>
      <c r="J1046">
        <v>10</v>
      </c>
      <c r="K1046" s="1">
        <v>11893</v>
      </c>
      <c r="L1046" s="1">
        <v>118930</v>
      </c>
      <c r="M1046">
        <v>10</v>
      </c>
      <c r="N1046" s="10">
        <v>0.1</v>
      </c>
      <c r="O1046" s="1">
        <f>Table1[[#This Row],[Total Sales NGN]]-(Table1[[#This Row],[Total Sales NGN]]*Table1[[#This Row],[Discount %2]])</f>
        <v>107037</v>
      </c>
      <c r="P1046" t="s">
        <v>47</v>
      </c>
      <c r="Q1046">
        <v>3</v>
      </c>
      <c r="R1046" t="s">
        <v>28</v>
      </c>
      <c r="S1046">
        <v>41</v>
      </c>
      <c r="T1046" s="1">
        <v>1470487</v>
      </c>
    </row>
    <row r="1047" spans="1:20" x14ac:dyDescent="0.3">
      <c r="A1047" t="s">
        <v>2480</v>
      </c>
      <c r="B1047" s="9">
        <v>44969</v>
      </c>
      <c r="C1047" t="s">
        <v>19</v>
      </c>
      <c r="D1047" t="s">
        <v>20</v>
      </c>
      <c r="E1047" t="s">
        <v>53</v>
      </c>
      <c r="F1047" t="s">
        <v>1933</v>
      </c>
      <c r="G1047" t="s">
        <v>27</v>
      </c>
      <c r="H1047" t="s">
        <v>32</v>
      </c>
      <c r="I1047" t="s">
        <v>141</v>
      </c>
      <c r="J1047">
        <v>16</v>
      </c>
      <c r="K1047" s="1">
        <v>15705</v>
      </c>
      <c r="L1047" s="1">
        <v>251280</v>
      </c>
      <c r="M1047">
        <v>15</v>
      </c>
      <c r="N1047" s="10">
        <v>0.15</v>
      </c>
      <c r="O1047" s="1">
        <f>Table1[[#This Row],[Total Sales NGN]]-(Table1[[#This Row],[Total Sales NGN]]*Table1[[#This Row],[Discount %2]])</f>
        <v>213588</v>
      </c>
      <c r="P1047" t="s">
        <v>27</v>
      </c>
      <c r="Q1047">
        <v>5</v>
      </c>
      <c r="R1047" t="s">
        <v>35</v>
      </c>
      <c r="S1047">
        <v>195</v>
      </c>
      <c r="T1047" s="1">
        <v>394393</v>
      </c>
    </row>
    <row r="1048" spans="1:20" x14ac:dyDescent="0.3">
      <c r="A1048" t="s">
        <v>2481</v>
      </c>
      <c r="B1048" s="9">
        <v>45229</v>
      </c>
      <c r="C1048" t="s">
        <v>19</v>
      </c>
      <c r="D1048" t="s">
        <v>20</v>
      </c>
      <c r="E1048" t="s">
        <v>21</v>
      </c>
      <c r="F1048" t="s">
        <v>736</v>
      </c>
      <c r="G1048" t="s">
        <v>2482</v>
      </c>
      <c r="H1048" t="s">
        <v>24</v>
      </c>
      <c r="I1048" t="s">
        <v>56</v>
      </c>
      <c r="J1048">
        <v>8</v>
      </c>
      <c r="K1048" s="1">
        <v>271025</v>
      </c>
      <c r="L1048" s="1">
        <v>2168200</v>
      </c>
      <c r="M1048">
        <v>5</v>
      </c>
      <c r="N1048" s="10">
        <v>0.05</v>
      </c>
      <c r="O1048" s="1">
        <f>Table1[[#This Row],[Total Sales NGN]]-(Table1[[#This Row],[Total Sales NGN]]*Table1[[#This Row],[Discount %2]])</f>
        <v>2059790</v>
      </c>
      <c r="P1048" t="s">
        <v>26</v>
      </c>
      <c r="Q1048">
        <v>3</v>
      </c>
      <c r="R1048" t="s">
        <v>35</v>
      </c>
      <c r="S1048">
        <v>184</v>
      </c>
      <c r="T1048" s="1">
        <v>744194</v>
      </c>
    </row>
    <row r="1049" spans="1:20" x14ac:dyDescent="0.3">
      <c r="A1049" t="s">
        <v>2483</v>
      </c>
      <c r="B1049" s="9">
        <v>44963</v>
      </c>
      <c r="C1049" t="s">
        <v>19</v>
      </c>
      <c r="D1049" t="s">
        <v>20</v>
      </c>
      <c r="E1049" t="s">
        <v>53</v>
      </c>
      <c r="F1049" t="s">
        <v>415</v>
      </c>
      <c r="G1049" t="s">
        <v>2484</v>
      </c>
      <c r="H1049" t="s">
        <v>24</v>
      </c>
      <c r="I1049" t="s">
        <v>174</v>
      </c>
      <c r="J1049">
        <v>7</v>
      </c>
      <c r="K1049" s="1">
        <v>295067</v>
      </c>
      <c r="L1049" s="1">
        <v>2065469</v>
      </c>
      <c r="M1049">
        <v>5</v>
      </c>
      <c r="N1049" s="10">
        <v>0.05</v>
      </c>
      <c r="O1049" s="1">
        <f>Table1[[#This Row],[Total Sales NGN]]-(Table1[[#This Row],[Total Sales NGN]]*Table1[[#This Row],[Discount %2]])</f>
        <v>1962195.55</v>
      </c>
      <c r="P1049" t="s">
        <v>57</v>
      </c>
      <c r="Q1049">
        <v>1</v>
      </c>
      <c r="R1049" t="s">
        <v>35</v>
      </c>
      <c r="S1049">
        <v>47</v>
      </c>
      <c r="T1049" s="1">
        <v>1470487</v>
      </c>
    </row>
    <row r="1050" spans="1:20" x14ac:dyDescent="0.3">
      <c r="A1050" t="s">
        <v>2485</v>
      </c>
      <c r="B1050" s="9">
        <v>44987</v>
      </c>
      <c r="C1050" t="s">
        <v>19</v>
      </c>
      <c r="D1050" t="s">
        <v>20</v>
      </c>
      <c r="E1050" t="s">
        <v>21</v>
      </c>
      <c r="F1050" t="s">
        <v>765</v>
      </c>
      <c r="G1050" t="s">
        <v>27</v>
      </c>
      <c r="H1050" t="s">
        <v>45</v>
      </c>
      <c r="I1050" t="s">
        <v>98</v>
      </c>
      <c r="J1050">
        <v>16</v>
      </c>
      <c r="K1050" s="1">
        <v>13932</v>
      </c>
      <c r="L1050" s="1">
        <v>222912</v>
      </c>
      <c r="M1050">
        <v>5</v>
      </c>
      <c r="N1050" s="10">
        <v>0.05</v>
      </c>
      <c r="O1050" s="1">
        <f>Table1[[#This Row],[Total Sales NGN]]-(Table1[[#This Row],[Total Sales NGN]]*Table1[[#This Row],[Discount %2]])</f>
        <v>211766.39999999999</v>
      </c>
      <c r="P1050" t="s">
        <v>26</v>
      </c>
      <c r="Q1050">
        <v>3</v>
      </c>
      <c r="R1050" t="s">
        <v>35</v>
      </c>
      <c r="S1050">
        <v>115</v>
      </c>
      <c r="T1050" s="1">
        <v>313112</v>
      </c>
    </row>
    <row r="1051" spans="1:20" x14ac:dyDescent="0.3">
      <c r="A1051" t="s">
        <v>2486</v>
      </c>
      <c r="B1051" s="9">
        <v>45157</v>
      </c>
      <c r="C1051" t="s">
        <v>19</v>
      </c>
      <c r="D1051" t="s">
        <v>20</v>
      </c>
      <c r="E1051" t="s">
        <v>37</v>
      </c>
      <c r="F1051" t="s">
        <v>2487</v>
      </c>
      <c r="G1051" t="s">
        <v>2488</v>
      </c>
      <c r="H1051" t="s">
        <v>40</v>
      </c>
      <c r="I1051" t="s">
        <v>41</v>
      </c>
      <c r="J1051">
        <v>10</v>
      </c>
      <c r="K1051" s="1">
        <v>14108</v>
      </c>
      <c r="L1051" s="1">
        <v>141080</v>
      </c>
      <c r="M1051">
        <v>15</v>
      </c>
      <c r="N1051" s="10">
        <v>0.15</v>
      </c>
      <c r="O1051" s="1">
        <f>Table1[[#This Row],[Total Sales NGN]]-(Table1[[#This Row],[Total Sales NGN]]*Table1[[#This Row],[Discount %2]])</f>
        <v>119918</v>
      </c>
      <c r="P1051" t="s">
        <v>26</v>
      </c>
      <c r="Q1051">
        <v>5</v>
      </c>
      <c r="R1051" t="s">
        <v>35</v>
      </c>
      <c r="S1051">
        <v>177</v>
      </c>
      <c r="T1051" s="1">
        <v>1470487</v>
      </c>
    </row>
    <row r="1052" spans="1:20" x14ac:dyDescent="0.3">
      <c r="A1052" t="s">
        <v>2489</v>
      </c>
      <c r="B1052" s="9">
        <v>45392</v>
      </c>
      <c r="C1052" t="s">
        <v>19</v>
      </c>
      <c r="D1052" t="s">
        <v>20</v>
      </c>
      <c r="E1052" t="s">
        <v>21</v>
      </c>
      <c r="F1052" t="s">
        <v>276</v>
      </c>
      <c r="G1052" t="s">
        <v>2490</v>
      </c>
      <c r="H1052" t="s">
        <v>32</v>
      </c>
      <c r="I1052" t="s">
        <v>117</v>
      </c>
      <c r="J1052">
        <v>7</v>
      </c>
      <c r="K1052" s="1">
        <v>21784</v>
      </c>
      <c r="L1052" s="1">
        <v>152488</v>
      </c>
      <c r="M1052">
        <v>10</v>
      </c>
      <c r="N1052" s="10">
        <v>0.1</v>
      </c>
      <c r="O1052" s="1">
        <f>Table1[[#This Row],[Total Sales NGN]]-(Table1[[#This Row],[Total Sales NGN]]*Table1[[#This Row],[Discount %2]])</f>
        <v>137239.20000000001</v>
      </c>
      <c r="P1052" t="s">
        <v>57</v>
      </c>
      <c r="Q1052">
        <v>1</v>
      </c>
      <c r="R1052" t="s">
        <v>35</v>
      </c>
      <c r="S1052">
        <v>102</v>
      </c>
      <c r="T1052" s="1">
        <v>1470487</v>
      </c>
    </row>
    <row r="1053" spans="1:20" x14ac:dyDescent="0.3">
      <c r="A1053" t="s">
        <v>2491</v>
      </c>
      <c r="B1053" s="9">
        <v>45194</v>
      </c>
      <c r="C1053" t="s">
        <v>19</v>
      </c>
      <c r="D1053" t="s">
        <v>20</v>
      </c>
      <c r="E1053" t="s">
        <v>21</v>
      </c>
      <c r="F1053" t="s">
        <v>273</v>
      </c>
      <c r="G1053" t="s">
        <v>2492</v>
      </c>
      <c r="H1053" t="s">
        <v>45</v>
      </c>
      <c r="I1053" t="s">
        <v>98</v>
      </c>
      <c r="J1053">
        <v>16</v>
      </c>
      <c r="K1053" s="1">
        <v>19094</v>
      </c>
      <c r="L1053" s="1">
        <v>305504</v>
      </c>
      <c r="M1053">
        <v>20</v>
      </c>
      <c r="N1053" s="10">
        <v>0.2</v>
      </c>
      <c r="O1053" s="1">
        <f>Table1[[#This Row],[Total Sales NGN]]-(Table1[[#This Row],[Total Sales NGN]]*Table1[[#This Row],[Discount %2]])</f>
        <v>244403.20000000001</v>
      </c>
      <c r="P1053" t="s">
        <v>47</v>
      </c>
      <c r="Q1053">
        <v>2</v>
      </c>
      <c r="R1053" t="s">
        <v>27</v>
      </c>
      <c r="S1053">
        <v>74</v>
      </c>
      <c r="T1053" s="1">
        <v>313112</v>
      </c>
    </row>
    <row r="1054" spans="1:20" x14ac:dyDescent="0.3">
      <c r="A1054" t="s">
        <v>2493</v>
      </c>
      <c r="B1054" s="9">
        <v>45469</v>
      </c>
      <c r="C1054" t="s">
        <v>19</v>
      </c>
      <c r="D1054" t="s">
        <v>20</v>
      </c>
      <c r="E1054" t="s">
        <v>21</v>
      </c>
      <c r="F1054" t="s">
        <v>811</v>
      </c>
      <c r="G1054" t="s">
        <v>2494</v>
      </c>
      <c r="H1054" t="s">
        <v>40</v>
      </c>
      <c r="I1054" t="s">
        <v>51</v>
      </c>
      <c r="J1054">
        <v>13</v>
      </c>
      <c r="K1054" s="1">
        <v>8551</v>
      </c>
      <c r="L1054" s="1">
        <v>111163</v>
      </c>
      <c r="M1054">
        <v>0</v>
      </c>
      <c r="N1054" s="10">
        <v>0</v>
      </c>
      <c r="O1054" s="1">
        <f>Table1[[#This Row],[Total Sales NGN]]-(Table1[[#This Row],[Total Sales NGN]]*Table1[[#This Row],[Discount %2]])</f>
        <v>111163</v>
      </c>
      <c r="P1054" t="s">
        <v>57</v>
      </c>
      <c r="Q1054">
        <v>5</v>
      </c>
      <c r="R1054" t="s">
        <v>28</v>
      </c>
      <c r="S1054">
        <v>29</v>
      </c>
      <c r="T1054" s="1">
        <v>744194</v>
      </c>
    </row>
    <row r="1055" spans="1:20" x14ac:dyDescent="0.3">
      <c r="A1055" t="s">
        <v>2495</v>
      </c>
      <c r="B1055" s="9">
        <v>45124</v>
      </c>
      <c r="C1055" t="s">
        <v>19</v>
      </c>
      <c r="D1055" t="s">
        <v>20</v>
      </c>
      <c r="E1055" t="s">
        <v>21</v>
      </c>
      <c r="F1055" t="s">
        <v>2496</v>
      </c>
      <c r="G1055" t="s">
        <v>27</v>
      </c>
      <c r="H1055" t="s">
        <v>45</v>
      </c>
      <c r="I1055" t="s">
        <v>130</v>
      </c>
      <c r="J1055">
        <v>5</v>
      </c>
      <c r="K1055" s="1">
        <v>35265</v>
      </c>
      <c r="L1055" s="1">
        <v>176325</v>
      </c>
      <c r="M1055">
        <v>20</v>
      </c>
      <c r="N1055" s="10">
        <v>0.2</v>
      </c>
      <c r="O1055" s="1">
        <f>Table1[[#This Row],[Total Sales NGN]]-(Table1[[#This Row],[Total Sales NGN]]*Table1[[#This Row],[Discount %2]])</f>
        <v>141060</v>
      </c>
      <c r="P1055" t="s">
        <v>27</v>
      </c>
      <c r="Q1055">
        <v>2</v>
      </c>
      <c r="R1055" t="s">
        <v>27</v>
      </c>
      <c r="S1055">
        <v>130</v>
      </c>
      <c r="T1055" s="1">
        <v>394393</v>
      </c>
    </row>
    <row r="1056" spans="1:20" x14ac:dyDescent="0.3">
      <c r="A1056" t="s">
        <v>2497</v>
      </c>
      <c r="B1056" s="9">
        <v>45393</v>
      </c>
      <c r="C1056" t="s">
        <v>19</v>
      </c>
      <c r="D1056" t="s">
        <v>20</v>
      </c>
      <c r="E1056" t="s">
        <v>53</v>
      </c>
      <c r="F1056" t="s">
        <v>409</v>
      </c>
      <c r="G1056" t="s">
        <v>2498</v>
      </c>
      <c r="H1056" t="s">
        <v>45</v>
      </c>
      <c r="I1056" t="s">
        <v>211</v>
      </c>
      <c r="J1056">
        <v>13</v>
      </c>
      <c r="K1056" s="1">
        <v>5642</v>
      </c>
      <c r="L1056" s="1">
        <v>73346</v>
      </c>
      <c r="M1056">
        <v>20</v>
      </c>
      <c r="N1056" s="10">
        <v>0.2</v>
      </c>
      <c r="O1056" s="1">
        <f>Table1[[#This Row],[Total Sales NGN]]-(Table1[[#This Row],[Total Sales NGN]]*Table1[[#This Row],[Discount %2]])</f>
        <v>58676.800000000003</v>
      </c>
      <c r="P1056" t="s">
        <v>57</v>
      </c>
      <c r="Q1056">
        <v>4</v>
      </c>
      <c r="R1056" t="s">
        <v>28</v>
      </c>
      <c r="S1056">
        <v>39</v>
      </c>
      <c r="T1056" s="1">
        <v>394393</v>
      </c>
    </row>
    <row r="1057" spans="1:20" x14ac:dyDescent="0.3">
      <c r="A1057" t="s">
        <v>2499</v>
      </c>
      <c r="B1057" s="9">
        <v>45108</v>
      </c>
      <c r="C1057" t="s">
        <v>19</v>
      </c>
      <c r="D1057" t="s">
        <v>20</v>
      </c>
      <c r="E1057" t="s">
        <v>21</v>
      </c>
      <c r="F1057" t="s">
        <v>2500</v>
      </c>
      <c r="G1057" t="s">
        <v>27</v>
      </c>
      <c r="H1057" t="s">
        <v>40</v>
      </c>
      <c r="I1057" t="s">
        <v>70</v>
      </c>
      <c r="J1057">
        <v>10</v>
      </c>
      <c r="K1057" s="1">
        <v>5960</v>
      </c>
      <c r="L1057" s="1">
        <v>59600</v>
      </c>
      <c r="M1057">
        <v>0</v>
      </c>
      <c r="N1057" s="10">
        <v>0</v>
      </c>
      <c r="O1057" s="1">
        <f>Table1[[#This Row],[Total Sales NGN]]-(Table1[[#This Row],[Total Sales NGN]]*Table1[[#This Row],[Discount %2]])</f>
        <v>59600</v>
      </c>
      <c r="P1057" t="s">
        <v>26</v>
      </c>
      <c r="Q1057">
        <v>5</v>
      </c>
      <c r="R1057" t="s">
        <v>35</v>
      </c>
      <c r="S1057">
        <v>30</v>
      </c>
      <c r="T1057" s="1">
        <v>744194</v>
      </c>
    </row>
    <row r="1058" spans="1:20" x14ac:dyDescent="0.3">
      <c r="A1058" t="s">
        <v>2501</v>
      </c>
      <c r="B1058" s="9">
        <v>45181</v>
      </c>
      <c r="C1058" t="s">
        <v>19</v>
      </c>
      <c r="D1058" t="s">
        <v>20</v>
      </c>
      <c r="E1058" t="s">
        <v>37</v>
      </c>
      <c r="F1058" t="s">
        <v>2502</v>
      </c>
      <c r="G1058" t="s">
        <v>2503</v>
      </c>
      <c r="H1058" t="s">
        <v>32</v>
      </c>
      <c r="I1058" t="s">
        <v>113</v>
      </c>
      <c r="J1058">
        <v>13</v>
      </c>
      <c r="K1058" s="1">
        <v>8705</v>
      </c>
      <c r="L1058" s="1">
        <v>113165</v>
      </c>
      <c r="M1058">
        <v>15</v>
      </c>
      <c r="N1058" s="10">
        <v>0.15</v>
      </c>
      <c r="O1058" s="1">
        <f>Table1[[#This Row],[Total Sales NGN]]-(Table1[[#This Row],[Total Sales NGN]]*Table1[[#This Row],[Discount %2]])</f>
        <v>96190.25</v>
      </c>
      <c r="P1058" t="s">
        <v>57</v>
      </c>
      <c r="Q1058">
        <v>5</v>
      </c>
      <c r="R1058" t="s">
        <v>35</v>
      </c>
      <c r="S1058">
        <v>68</v>
      </c>
      <c r="T1058" s="1">
        <v>313112</v>
      </c>
    </row>
    <row r="1059" spans="1:20" x14ac:dyDescent="0.3">
      <c r="A1059" t="s">
        <v>2504</v>
      </c>
      <c r="B1059" s="9">
        <v>45402</v>
      </c>
      <c r="C1059" t="s">
        <v>19</v>
      </c>
      <c r="D1059" t="s">
        <v>20</v>
      </c>
      <c r="E1059" t="s">
        <v>21</v>
      </c>
      <c r="F1059" t="s">
        <v>634</v>
      </c>
      <c r="G1059" t="s">
        <v>27</v>
      </c>
      <c r="H1059" t="s">
        <v>45</v>
      </c>
      <c r="I1059" t="s">
        <v>74</v>
      </c>
      <c r="J1059">
        <v>5</v>
      </c>
      <c r="K1059" s="1">
        <v>38888</v>
      </c>
      <c r="L1059" s="1">
        <v>194440</v>
      </c>
      <c r="M1059">
        <v>5</v>
      </c>
      <c r="N1059" s="10">
        <v>0.05</v>
      </c>
      <c r="O1059" s="1">
        <f>Table1[[#This Row],[Total Sales NGN]]-(Table1[[#This Row],[Total Sales NGN]]*Table1[[#This Row],[Discount %2]])</f>
        <v>184718</v>
      </c>
      <c r="P1059" t="s">
        <v>57</v>
      </c>
      <c r="Q1059">
        <v>1</v>
      </c>
      <c r="R1059" t="s">
        <v>35</v>
      </c>
      <c r="S1059">
        <v>1</v>
      </c>
      <c r="T1059" s="1">
        <v>313112</v>
      </c>
    </row>
    <row r="1060" spans="1:20" x14ac:dyDescent="0.3">
      <c r="A1060" t="s">
        <v>2505</v>
      </c>
      <c r="B1060" s="9">
        <v>45186</v>
      </c>
      <c r="C1060" t="s">
        <v>19</v>
      </c>
      <c r="D1060" t="s">
        <v>20</v>
      </c>
      <c r="E1060" t="s">
        <v>53</v>
      </c>
      <c r="F1060" t="s">
        <v>648</v>
      </c>
      <c r="G1060" t="s">
        <v>2506</v>
      </c>
      <c r="H1060" t="s">
        <v>24</v>
      </c>
      <c r="I1060" t="s">
        <v>152</v>
      </c>
      <c r="J1060">
        <v>9</v>
      </c>
      <c r="K1060" s="1">
        <v>162862</v>
      </c>
      <c r="L1060" s="1">
        <v>1465758</v>
      </c>
      <c r="M1060">
        <v>0</v>
      </c>
      <c r="N1060" s="10">
        <v>0</v>
      </c>
      <c r="O1060" s="1">
        <f>Table1[[#This Row],[Total Sales NGN]]-(Table1[[#This Row],[Total Sales NGN]]*Table1[[#This Row],[Discount %2]])</f>
        <v>1465758</v>
      </c>
      <c r="P1060" t="s">
        <v>26</v>
      </c>
      <c r="Q1060">
        <v>2</v>
      </c>
      <c r="R1060" t="s">
        <v>28</v>
      </c>
      <c r="S1060">
        <v>61</v>
      </c>
      <c r="T1060" s="1">
        <v>744194</v>
      </c>
    </row>
    <row r="1061" spans="1:20" x14ac:dyDescent="0.3">
      <c r="A1061" t="s">
        <v>2507</v>
      </c>
      <c r="B1061" s="9">
        <v>45631</v>
      </c>
      <c r="C1061" t="s">
        <v>19</v>
      </c>
      <c r="D1061" t="s">
        <v>20</v>
      </c>
      <c r="E1061" t="s">
        <v>37</v>
      </c>
      <c r="F1061" t="s">
        <v>2508</v>
      </c>
      <c r="G1061" t="s">
        <v>2509</v>
      </c>
      <c r="H1061" t="s">
        <v>24</v>
      </c>
      <c r="I1061" t="s">
        <v>56</v>
      </c>
      <c r="J1061">
        <v>3</v>
      </c>
      <c r="K1061" s="1">
        <v>208969</v>
      </c>
      <c r="L1061" s="1">
        <v>626907</v>
      </c>
      <c r="M1061">
        <v>0</v>
      </c>
      <c r="N1061" s="10">
        <v>0</v>
      </c>
      <c r="O1061" s="1">
        <f>Table1[[#This Row],[Total Sales NGN]]-(Table1[[#This Row],[Total Sales NGN]]*Table1[[#This Row],[Discount %2]])</f>
        <v>626907</v>
      </c>
      <c r="P1061" t="s">
        <v>57</v>
      </c>
      <c r="Q1061">
        <v>5</v>
      </c>
      <c r="R1061" t="s">
        <v>35</v>
      </c>
      <c r="S1061">
        <v>43</v>
      </c>
      <c r="T1061" s="1">
        <v>458369</v>
      </c>
    </row>
    <row r="1062" spans="1:20" x14ac:dyDescent="0.3">
      <c r="A1062" t="s">
        <v>2510</v>
      </c>
      <c r="B1062" s="9">
        <v>45257</v>
      </c>
      <c r="C1062" t="s">
        <v>19</v>
      </c>
      <c r="D1062" t="s">
        <v>20</v>
      </c>
      <c r="E1062" t="s">
        <v>21</v>
      </c>
      <c r="F1062" t="s">
        <v>2511</v>
      </c>
      <c r="G1062" t="s">
        <v>2512</v>
      </c>
      <c r="H1062" t="s">
        <v>65</v>
      </c>
      <c r="I1062" t="s">
        <v>397</v>
      </c>
      <c r="J1062">
        <v>14</v>
      </c>
      <c r="K1062" s="1">
        <v>111842</v>
      </c>
      <c r="L1062" s="1">
        <v>1565788</v>
      </c>
      <c r="M1062">
        <v>0</v>
      </c>
      <c r="N1062" s="10">
        <v>0</v>
      </c>
      <c r="O1062" s="1">
        <f>Table1[[#This Row],[Total Sales NGN]]-(Table1[[#This Row],[Total Sales NGN]]*Table1[[#This Row],[Discount %2]])</f>
        <v>1565788</v>
      </c>
      <c r="P1062" t="s">
        <v>34</v>
      </c>
      <c r="Q1062">
        <v>1</v>
      </c>
      <c r="R1062" t="s">
        <v>28</v>
      </c>
      <c r="S1062">
        <v>160</v>
      </c>
      <c r="T1062" s="1">
        <v>313112</v>
      </c>
    </row>
    <row r="1063" spans="1:20" x14ac:dyDescent="0.3">
      <c r="A1063" t="s">
        <v>2513</v>
      </c>
      <c r="B1063" s="9">
        <v>45012</v>
      </c>
      <c r="C1063" t="s">
        <v>19</v>
      </c>
      <c r="D1063" t="s">
        <v>20</v>
      </c>
      <c r="E1063" t="s">
        <v>21</v>
      </c>
      <c r="F1063" t="s">
        <v>2514</v>
      </c>
      <c r="G1063" t="s">
        <v>2515</v>
      </c>
      <c r="H1063" t="s">
        <v>32</v>
      </c>
      <c r="I1063" t="s">
        <v>237</v>
      </c>
      <c r="J1063">
        <v>13</v>
      </c>
      <c r="K1063" s="1">
        <v>13753</v>
      </c>
      <c r="L1063" s="1">
        <v>178789</v>
      </c>
      <c r="M1063" t="s">
        <v>27</v>
      </c>
      <c r="N1063" s="10">
        <v>0</v>
      </c>
      <c r="O1063" s="1">
        <f>Table1[[#This Row],[Total Sales NGN]]-(Table1[[#This Row],[Total Sales NGN]]*Table1[[#This Row],[Discount %2]])</f>
        <v>178789</v>
      </c>
      <c r="P1063" t="s">
        <v>57</v>
      </c>
      <c r="Q1063">
        <v>2</v>
      </c>
      <c r="R1063" t="s">
        <v>35</v>
      </c>
      <c r="S1063">
        <v>75</v>
      </c>
      <c r="T1063" s="1">
        <v>458369</v>
      </c>
    </row>
    <row r="1064" spans="1:20" x14ac:dyDescent="0.3">
      <c r="A1064" t="s">
        <v>2516</v>
      </c>
      <c r="B1064" s="9">
        <v>45114</v>
      </c>
      <c r="C1064" t="s">
        <v>19</v>
      </c>
      <c r="D1064" t="s">
        <v>20</v>
      </c>
      <c r="E1064" t="s">
        <v>37</v>
      </c>
      <c r="F1064" t="s">
        <v>2140</v>
      </c>
      <c r="G1064" t="s">
        <v>2517</v>
      </c>
      <c r="H1064" t="s">
        <v>32</v>
      </c>
      <c r="I1064" t="s">
        <v>95</v>
      </c>
      <c r="J1064">
        <v>3</v>
      </c>
      <c r="K1064" s="1">
        <v>2472</v>
      </c>
      <c r="L1064" s="1">
        <v>7416</v>
      </c>
      <c r="M1064">
        <v>0</v>
      </c>
      <c r="N1064" s="10">
        <v>0</v>
      </c>
      <c r="O1064" s="1">
        <f>Table1[[#This Row],[Total Sales NGN]]-(Table1[[#This Row],[Total Sales NGN]]*Table1[[#This Row],[Discount %2]])</f>
        <v>7416</v>
      </c>
      <c r="P1064" t="s">
        <v>47</v>
      </c>
      <c r="Q1064">
        <v>2</v>
      </c>
      <c r="R1064" t="s">
        <v>35</v>
      </c>
      <c r="S1064">
        <v>67</v>
      </c>
      <c r="T1064" s="1">
        <v>313112</v>
      </c>
    </row>
    <row r="1065" spans="1:20" x14ac:dyDescent="0.3">
      <c r="A1065" t="s">
        <v>2518</v>
      </c>
      <c r="B1065" s="9">
        <v>44956</v>
      </c>
      <c r="C1065" t="s">
        <v>19</v>
      </c>
      <c r="D1065" t="s">
        <v>20</v>
      </c>
      <c r="E1065" t="s">
        <v>21</v>
      </c>
      <c r="F1065" t="s">
        <v>2519</v>
      </c>
      <c r="G1065" t="s">
        <v>2520</v>
      </c>
      <c r="H1065" t="s">
        <v>45</v>
      </c>
      <c r="I1065" t="s">
        <v>98</v>
      </c>
      <c r="J1065">
        <v>11</v>
      </c>
      <c r="K1065" s="1">
        <v>17407</v>
      </c>
      <c r="L1065" s="1">
        <v>191477</v>
      </c>
      <c r="M1065">
        <v>0</v>
      </c>
      <c r="N1065" s="10">
        <v>0</v>
      </c>
      <c r="O1065" s="1">
        <f>Table1[[#This Row],[Total Sales NGN]]-(Table1[[#This Row],[Total Sales NGN]]*Table1[[#This Row],[Discount %2]])</f>
        <v>191477</v>
      </c>
      <c r="P1065" t="s">
        <v>27</v>
      </c>
      <c r="Q1065">
        <v>0</v>
      </c>
      <c r="R1065" t="s">
        <v>28</v>
      </c>
      <c r="S1065">
        <v>196</v>
      </c>
      <c r="T1065" s="1">
        <v>458369</v>
      </c>
    </row>
    <row r="1066" spans="1:20" x14ac:dyDescent="0.3">
      <c r="A1066" t="s">
        <v>2521</v>
      </c>
      <c r="B1066" s="9">
        <v>45554</v>
      </c>
      <c r="C1066" t="s">
        <v>19</v>
      </c>
      <c r="D1066" t="s">
        <v>20</v>
      </c>
      <c r="E1066" t="s">
        <v>37</v>
      </c>
      <c r="F1066" t="s">
        <v>1025</v>
      </c>
      <c r="G1066" t="s">
        <v>27</v>
      </c>
      <c r="H1066" t="s">
        <v>24</v>
      </c>
      <c r="I1066" t="s">
        <v>174</v>
      </c>
      <c r="J1066">
        <v>2</v>
      </c>
      <c r="K1066" s="1">
        <v>188805</v>
      </c>
      <c r="L1066" s="1">
        <v>377610</v>
      </c>
      <c r="M1066">
        <v>0</v>
      </c>
      <c r="N1066" s="10">
        <v>0</v>
      </c>
      <c r="O1066" s="1">
        <f>Table1[[#This Row],[Total Sales NGN]]-(Table1[[#This Row],[Total Sales NGN]]*Table1[[#This Row],[Discount %2]])</f>
        <v>377610</v>
      </c>
      <c r="P1066" t="s">
        <v>27</v>
      </c>
      <c r="Q1066">
        <v>2</v>
      </c>
      <c r="R1066" t="s">
        <v>35</v>
      </c>
      <c r="S1066">
        <v>193</v>
      </c>
      <c r="T1066" s="1">
        <v>394393</v>
      </c>
    </row>
    <row r="1067" spans="1:20" x14ac:dyDescent="0.3">
      <c r="A1067" t="s">
        <v>2522</v>
      </c>
      <c r="B1067" s="9">
        <v>45605</v>
      </c>
      <c r="C1067" t="s">
        <v>19</v>
      </c>
      <c r="D1067" t="s">
        <v>20</v>
      </c>
      <c r="E1067" t="s">
        <v>21</v>
      </c>
      <c r="F1067" t="s">
        <v>1705</v>
      </c>
      <c r="G1067" t="s">
        <v>2523</v>
      </c>
      <c r="H1067" t="s">
        <v>45</v>
      </c>
      <c r="I1067" t="s">
        <v>46</v>
      </c>
      <c r="J1067">
        <v>16</v>
      </c>
      <c r="K1067" s="1">
        <v>17840</v>
      </c>
      <c r="L1067" s="1">
        <v>285440</v>
      </c>
      <c r="M1067" t="s">
        <v>27</v>
      </c>
      <c r="N1067" s="10">
        <v>0</v>
      </c>
      <c r="O1067" s="1">
        <f>Table1[[#This Row],[Total Sales NGN]]-(Table1[[#This Row],[Total Sales NGN]]*Table1[[#This Row],[Discount %2]])</f>
        <v>285440</v>
      </c>
      <c r="P1067" t="s">
        <v>34</v>
      </c>
      <c r="Q1067">
        <v>1</v>
      </c>
      <c r="R1067" t="s">
        <v>28</v>
      </c>
      <c r="S1067">
        <v>34</v>
      </c>
      <c r="T1067" s="1">
        <v>458369</v>
      </c>
    </row>
    <row r="1068" spans="1:20" x14ac:dyDescent="0.3">
      <c r="A1068" t="s">
        <v>2524</v>
      </c>
      <c r="B1068" s="9">
        <v>45577</v>
      </c>
      <c r="C1068" t="s">
        <v>19</v>
      </c>
      <c r="D1068" t="s">
        <v>20</v>
      </c>
      <c r="E1068" t="s">
        <v>53</v>
      </c>
      <c r="F1068" t="s">
        <v>2038</v>
      </c>
      <c r="G1068" t="s">
        <v>2525</v>
      </c>
      <c r="H1068" t="s">
        <v>24</v>
      </c>
      <c r="I1068" t="s">
        <v>25</v>
      </c>
      <c r="J1068">
        <v>16</v>
      </c>
      <c r="K1068" s="1">
        <v>149066</v>
      </c>
      <c r="L1068" s="1">
        <v>2385056</v>
      </c>
      <c r="M1068">
        <v>0</v>
      </c>
      <c r="N1068" s="10">
        <v>0</v>
      </c>
      <c r="O1068" s="1">
        <f>Table1[[#This Row],[Total Sales NGN]]-(Table1[[#This Row],[Total Sales NGN]]*Table1[[#This Row],[Discount %2]])</f>
        <v>2385056</v>
      </c>
      <c r="P1068" t="s">
        <v>27</v>
      </c>
      <c r="Q1068">
        <v>1</v>
      </c>
      <c r="R1068" t="s">
        <v>35</v>
      </c>
      <c r="S1068">
        <v>137</v>
      </c>
      <c r="T1068" s="1">
        <v>458369</v>
      </c>
    </row>
    <row r="1069" spans="1:20" x14ac:dyDescent="0.3">
      <c r="A1069" t="s">
        <v>2526</v>
      </c>
      <c r="B1069" s="9">
        <v>45272</v>
      </c>
      <c r="C1069" t="s">
        <v>19</v>
      </c>
      <c r="D1069" t="s">
        <v>20</v>
      </c>
      <c r="E1069" t="s">
        <v>37</v>
      </c>
      <c r="F1069" t="s">
        <v>2527</v>
      </c>
      <c r="G1069" t="s">
        <v>2528</v>
      </c>
      <c r="H1069" t="s">
        <v>24</v>
      </c>
      <c r="I1069" t="s">
        <v>161</v>
      </c>
      <c r="J1069">
        <v>9</v>
      </c>
      <c r="K1069" s="1">
        <v>332710</v>
      </c>
      <c r="L1069" s="1">
        <v>2994390</v>
      </c>
      <c r="M1069">
        <v>0</v>
      </c>
      <c r="N1069" s="10">
        <v>0</v>
      </c>
      <c r="O1069" s="1">
        <f>Table1[[#This Row],[Total Sales NGN]]-(Table1[[#This Row],[Total Sales NGN]]*Table1[[#This Row],[Discount %2]])</f>
        <v>2994390</v>
      </c>
      <c r="P1069" t="s">
        <v>26</v>
      </c>
      <c r="Q1069">
        <v>4</v>
      </c>
      <c r="R1069" t="s">
        <v>35</v>
      </c>
      <c r="S1069">
        <v>31</v>
      </c>
      <c r="T1069" s="1">
        <v>458369</v>
      </c>
    </row>
    <row r="1070" spans="1:20" x14ac:dyDescent="0.3">
      <c r="A1070" t="s">
        <v>2529</v>
      </c>
      <c r="B1070" s="9">
        <v>45157</v>
      </c>
      <c r="C1070" t="s">
        <v>19</v>
      </c>
      <c r="D1070" t="s">
        <v>20</v>
      </c>
      <c r="E1070" t="s">
        <v>21</v>
      </c>
      <c r="F1070" t="s">
        <v>2530</v>
      </c>
      <c r="G1070" t="s">
        <v>2531</v>
      </c>
      <c r="H1070" t="s">
        <v>24</v>
      </c>
      <c r="I1070" t="s">
        <v>161</v>
      </c>
      <c r="J1070">
        <v>1</v>
      </c>
      <c r="K1070" s="1">
        <v>42026</v>
      </c>
      <c r="L1070" s="1">
        <v>42026</v>
      </c>
      <c r="M1070">
        <v>20</v>
      </c>
      <c r="N1070" s="10">
        <v>0.2</v>
      </c>
      <c r="O1070" s="1">
        <f>Table1[[#This Row],[Total Sales NGN]]-(Table1[[#This Row],[Total Sales NGN]]*Table1[[#This Row],[Discount %2]])</f>
        <v>33620.800000000003</v>
      </c>
      <c r="P1070" t="s">
        <v>47</v>
      </c>
      <c r="Q1070">
        <v>4</v>
      </c>
      <c r="R1070" t="s">
        <v>35</v>
      </c>
      <c r="S1070">
        <v>187</v>
      </c>
      <c r="T1070" s="1">
        <v>458369</v>
      </c>
    </row>
    <row r="1071" spans="1:20" x14ac:dyDescent="0.3">
      <c r="A1071" t="s">
        <v>2532</v>
      </c>
      <c r="B1071" s="9">
        <v>45356</v>
      </c>
      <c r="C1071" t="s">
        <v>19</v>
      </c>
      <c r="D1071" t="s">
        <v>20</v>
      </c>
      <c r="E1071" t="s">
        <v>53</v>
      </c>
      <c r="F1071" t="s">
        <v>347</v>
      </c>
      <c r="G1071" t="s">
        <v>2533</v>
      </c>
      <c r="H1071" t="s">
        <v>24</v>
      </c>
      <c r="I1071" t="s">
        <v>56</v>
      </c>
      <c r="J1071">
        <v>14</v>
      </c>
      <c r="K1071" s="1">
        <v>131682</v>
      </c>
      <c r="L1071" s="1">
        <v>1843548</v>
      </c>
      <c r="M1071">
        <v>5</v>
      </c>
      <c r="N1071" s="10">
        <v>0.05</v>
      </c>
      <c r="O1071" s="1">
        <f>Table1[[#This Row],[Total Sales NGN]]-(Table1[[#This Row],[Total Sales NGN]]*Table1[[#This Row],[Discount %2]])</f>
        <v>1751370.6</v>
      </c>
      <c r="P1071" t="s">
        <v>47</v>
      </c>
      <c r="Q1071">
        <v>2</v>
      </c>
      <c r="R1071" t="s">
        <v>35</v>
      </c>
      <c r="S1071">
        <v>133</v>
      </c>
      <c r="T1071" s="1">
        <v>1470487</v>
      </c>
    </row>
    <row r="1072" spans="1:20" x14ac:dyDescent="0.3">
      <c r="A1072" t="s">
        <v>2534</v>
      </c>
      <c r="B1072" s="9">
        <v>45047</v>
      </c>
      <c r="C1072" t="s">
        <v>19</v>
      </c>
      <c r="D1072" t="s">
        <v>20</v>
      </c>
      <c r="E1072" t="s">
        <v>53</v>
      </c>
      <c r="F1072" t="s">
        <v>218</v>
      </c>
      <c r="G1072" t="s">
        <v>2535</v>
      </c>
      <c r="H1072" t="s">
        <v>45</v>
      </c>
      <c r="I1072" t="s">
        <v>181</v>
      </c>
      <c r="J1072">
        <v>1</v>
      </c>
      <c r="K1072" s="1">
        <v>5802</v>
      </c>
      <c r="L1072" s="1">
        <v>5802</v>
      </c>
      <c r="M1072" t="s">
        <v>27</v>
      </c>
      <c r="N1072" s="10">
        <v>0</v>
      </c>
      <c r="O1072" s="1">
        <f>Table1[[#This Row],[Total Sales NGN]]-(Table1[[#This Row],[Total Sales NGN]]*Table1[[#This Row],[Discount %2]])</f>
        <v>5802</v>
      </c>
      <c r="P1072" t="s">
        <v>57</v>
      </c>
      <c r="Q1072">
        <v>2</v>
      </c>
      <c r="R1072" t="s">
        <v>35</v>
      </c>
      <c r="S1072">
        <v>157</v>
      </c>
      <c r="T1072" s="1">
        <v>1470487</v>
      </c>
    </row>
    <row r="1073" spans="1:20" x14ac:dyDescent="0.3">
      <c r="A1073" t="s">
        <v>2536</v>
      </c>
      <c r="B1073" s="9">
        <v>45286</v>
      </c>
      <c r="C1073" t="s">
        <v>19</v>
      </c>
      <c r="D1073" t="s">
        <v>20</v>
      </c>
      <c r="E1073" t="s">
        <v>37</v>
      </c>
      <c r="F1073" t="s">
        <v>1647</v>
      </c>
      <c r="G1073" t="s">
        <v>2537</v>
      </c>
      <c r="H1073" t="s">
        <v>24</v>
      </c>
      <c r="I1073" t="s">
        <v>61</v>
      </c>
      <c r="J1073">
        <v>20</v>
      </c>
      <c r="K1073" s="1">
        <v>44256</v>
      </c>
      <c r="L1073" s="1">
        <v>885120</v>
      </c>
      <c r="M1073">
        <v>0</v>
      </c>
      <c r="N1073" s="10">
        <v>0</v>
      </c>
      <c r="O1073" s="1">
        <f>Table1[[#This Row],[Total Sales NGN]]-(Table1[[#This Row],[Total Sales NGN]]*Table1[[#This Row],[Discount %2]])</f>
        <v>885120</v>
      </c>
      <c r="P1073" t="s">
        <v>57</v>
      </c>
      <c r="Q1073">
        <v>5</v>
      </c>
      <c r="R1073" t="s">
        <v>35</v>
      </c>
      <c r="S1073">
        <v>49</v>
      </c>
      <c r="T1073" s="1">
        <v>313112</v>
      </c>
    </row>
    <row r="1074" spans="1:20" x14ac:dyDescent="0.3">
      <c r="A1074" t="s">
        <v>2538</v>
      </c>
      <c r="B1074" s="9">
        <v>45197</v>
      </c>
      <c r="C1074" t="s">
        <v>19</v>
      </c>
      <c r="D1074" t="s">
        <v>20</v>
      </c>
      <c r="E1074" t="s">
        <v>37</v>
      </c>
      <c r="F1074" t="s">
        <v>691</v>
      </c>
      <c r="G1074" t="s">
        <v>2539</v>
      </c>
      <c r="H1074" t="s">
        <v>45</v>
      </c>
      <c r="I1074" t="s">
        <v>82</v>
      </c>
      <c r="J1074">
        <v>19</v>
      </c>
      <c r="K1074" s="1">
        <v>37887</v>
      </c>
      <c r="L1074" s="1">
        <v>719853</v>
      </c>
      <c r="M1074">
        <v>20</v>
      </c>
      <c r="N1074" s="10">
        <v>0.2</v>
      </c>
      <c r="O1074" s="1">
        <f>Table1[[#This Row],[Total Sales NGN]]-(Table1[[#This Row],[Total Sales NGN]]*Table1[[#This Row],[Discount %2]])</f>
        <v>575882.4</v>
      </c>
      <c r="P1074" t="s">
        <v>57</v>
      </c>
      <c r="Q1074">
        <v>4</v>
      </c>
      <c r="R1074" t="s">
        <v>28</v>
      </c>
      <c r="S1074">
        <v>104</v>
      </c>
      <c r="T1074" s="1">
        <v>394393</v>
      </c>
    </row>
    <row r="1075" spans="1:20" x14ac:dyDescent="0.3">
      <c r="A1075" t="s">
        <v>2540</v>
      </c>
      <c r="B1075" s="9">
        <v>45221</v>
      </c>
      <c r="C1075" t="s">
        <v>19</v>
      </c>
      <c r="D1075" t="s">
        <v>20</v>
      </c>
      <c r="E1075" t="s">
        <v>21</v>
      </c>
      <c r="F1075" t="s">
        <v>1777</v>
      </c>
      <c r="G1075" t="s">
        <v>2541</v>
      </c>
      <c r="H1075" t="s">
        <v>32</v>
      </c>
      <c r="I1075" t="s">
        <v>33</v>
      </c>
      <c r="J1075">
        <v>5</v>
      </c>
      <c r="K1075" s="1">
        <v>17529</v>
      </c>
      <c r="L1075" s="1">
        <v>87645</v>
      </c>
      <c r="M1075" t="s">
        <v>27</v>
      </c>
      <c r="N1075" s="10">
        <v>0</v>
      </c>
      <c r="O1075" s="1">
        <f>Table1[[#This Row],[Total Sales NGN]]-(Table1[[#This Row],[Total Sales NGN]]*Table1[[#This Row],[Discount %2]])</f>
        <v>87645</v>
      </c>
      <c r="P1075" t="s">
        <v>34</v>
      </c>
      <c r="Q1075">
        <v>4</v>
      </c>
      <c r="R1075" t="s">
        <v>35</v>
      </c>
      <c r="S1075">
        <v>164</v>
      </c>
      <c r="T1075" s="1">
        <v>458369</v>
      </c>
    </row>
    <row r="1076" spans="1:20" x14ac:dyDescent="0.3">
      <c r="A1076" t="s">
        <v>2542</v>
      </c>
      <c r="B1076" s="9">
        <v>44969</v>
      </c>
      <c r="C1076" t="s">
        <v>19</v>
      </c>
      <c r="D1076" t="s">
        <v>20</v>
      </c>
      <c r="E1076" t="s">
        <v>53</v>
      </c>
      <c r="F1076" t="s">
        <v>901</v>
      </c>
      <c r="G1076" t="s">
        <v>2543</v>
      </c>
      <c r="H1076" t="s">
        <v>40</v>
      </c>
      <c r="I1076" t="s">
        <v>137</v>
      </c>
      <c r="J1076">
        <v>15</v>
      </c>
      <c r="K1076" s="1">
        <v>17796</v>
      </c>
      <c r="L1076" s="1">
        <v>266940</v>
      </c>
      <c r="M1076">
        <v>10</v>
      </c>
      <c r="N1076" s="10">
        <v>0.1</v>
      </c>
      <c r="O1076" s="1">
        <f>Table1[[#This Row],[Total Sales NGN]]-(Table1[[#This Row],[Total Sales NGN]]*Table1[[#This Row],[Discount %2]])</f>
        <v>240246</v>
      </c>
      <c r="P1076" t="s">
        <v>57</v>
      </c>
      <c r="Q1076" t="s">
        <v>27</v>
      </c>
      <c r="R1076" t="s">
        <v>35</v>
      </c>
      <c r="S1076">
        <v>29</v>
      </c>
      <c r="T1076" s="1">
        <v>313112</v>
      </c>
    </row>
    <row r="1077" spans="1:20" x14ac:dyDescent="0.3">
      <c r="A1077" t="s">
        <v>2544</v>
      </c>
      <c r="B1077" s="9">
        <v>45156</v>
      </c>
      <c r="C1077" t="s">
        <v>19</v>
      </c>
      <c r="D1077" t="s">
        <v>20</v>
      </c>
      <c r="E1077" t="s">
        <v>53</v>
      </c>
      <c r="F1077" t="s">
        <v>282</v>
      </c>
      <c r="G1077" t="s">
        <v>2545</v>
      </c>
      <c r="H1077" t="s">
        <v>40</v>
      </c>
      <c r="I1077" t="s">
        <v>70</v>
      </c>
      <c r="J1077">
        <v>17</v>
      </c>
      <c r="K1077" s="1">
        <v>13881</v>
      </c>
      <c r="L1077" s="1">
        <v>235977</v>
      </c>
      <c r="M1077" t="s">
        <v>27</v>
      </c>
      <c r="N1077" s="10">
        <v>0</v>
      </c>
      <c r="O1077" s="1">
        <f>Table1[[#This Row],[Total Sales NGN]]-(Table1[[#This Row],[Total Sales NGN]]*Table1[[#This Row],[Discount %2]])</f>
        <v>235977</v>
      </c>
      <c r="P1077" t="s">
        <v>27</v>
      </c>
      <c r="Q1077">
        <v>3</v>
      </c>
      <c r="R1077" t="s">
        <v>35</v>
      </c>
      <c r="S1077">
        <v>178</v>
      </c>
      <c r="T1077" s="1">
        <v>744194</v>
      </c>
    </row>
    <row r="1078" spans="1:20" x14ac:dyDescent="0.3">
      <c r="A1078" t="s">
        <v>2546</v>
      </c>
      <c r="B1078" s="9">
        <v>45038</v>
      </c>
      <c r="C1078" t="s">
        <v>19</v>
      </c>
      <c r="D1078" t="s">
        <v>20</v>
      </c>
      <c r="E1078" t="s">
        <v>37</v>
      </c>
      <c r="F1078" t="s">
        <v>877</v>
      </c>
      <c r="G1078" t="s">
        <v>2547</v>
      </c>
      <c r="H1078" t="s">
        <v>45</v>
      </c>
      <c r="I1078" t="s">
        <v>74</v>
      </c>
      <c r="J1078">
        <v>4</v>
      </c>
      <c r="K1078" s="1">
        <v>23437</v>
      </c>
      <c r="L1078" s="1">
        <v>93748</v>
      </c>
      <c r="M1078">
        <v>0</v>
      </c>
      <c r="N1078" s="10">
        <v>0</v>
      </c>
      <c r="O1078" s="1">
        <f>Table1[[#This Row],[Total Sales NGN]]-(Table1[[#This Row],[Total Sales NGN]]*Table1[[#This Row],[Discount %2]])</f>
        <v>93748</v>
      </c>
      <c r="P1078" t="s">
        <v>34</v>
      </c>
      <c r="Q1078" t="s">
        <v>27</v>
      </c>
      <c r="R1078" t="s">
        <v>28</v>
      </c>
      <c r="S1078">
        <v>144</v>
      </c>
      <c r="T1078" s="1">
        <v>394393</v>
      </c>
    </row>
    <row r="1079" spans="1:20" x14ac:dyDescent="0.3">
      <c r="A1079" t="s">
        <v>2548</v>
      </c>
      <c r="B1079" s="9">
        <v>45522</v>
      </c>
      <c r="C1079" t="s">
        <v>19</v>
      </c>
      <c r="D1079" t="s">
        <v>20</v>
      </c>
      <c r="E1079" t="s">
        <v>21</v>
      </c>
      <c r="F1079" t="s">
        <v>183</v>
      </c>
      <c r="G1079" t="s">
        <v>2549</v>
      </c>
      <c r="H1079" t="s">
        <v>45</v>
      </c>
      <c r="I1079" t="s">
        <v>46</v>
      </c>
      <c r="J1079">
        <v>13</v>
      </c>
      <c r="K1079" s="1">
        <v>10396</v>
      </c>
      <c r="L1079" s="1">
        <v>135148</v>
      </c>
      <c r="M1079">
        <v>0</v>
      </c>
      <c r="N1079" s="10">
        <v>0</v>
      </c>
      <c r="O1079" s="1">
        <f>Table1[[#This Row],[Total Sales NGN]]-(Table1[[#This Row],[Total Sales NGN]]*Table1[[#This Row],[Discount %2]])</f>
        <v>135148</v>
      </c>
      <c r="P1079" t="s">
        <v>26</v>
      </c>
      <c r="Q1079">
        <v>1</v>
      </c>
      <c r="R1079" t="s">
        <v>35</v>
      </c>
      <c r="S1079">
        <v>188</v>
      </c>
      <c r="T1079" s="1">
        <v>313112</v>
      </c>
    </row>
    <row r="1080" spans="1:20" x14ac:dyDescent="0.3">
      <c r="A1080" t="s">
        <v>2550</v>
      </c>
      <c r="B1080" s="9">
        <v>45065</v>
      </c>
      <c r="C1080" t="s">
        <v>19</v>
      </c>
      <c r="D1080" t="s">
        <v>20</v>
      </c>
      <c r="E1080" t="s">
        <v>37</v>
      </c>
      <c r="F1080" t="s">
        <v>428</v>
      </c>
      <c r="G1080" t="s">
        <v>2551</v>
      </c>
      <c r="H1080" t="s">
        <v>24</v>
      </c>
      <c r="I1080" t="s">
        <v>61</v>
      </c>
      <c r="J1080">
        <v>3</v>
      </c>
      <c r="K1080" s="1">
        <v>263764</v>
      </c>
      <c r="L1080" s="1">
        <v>791292</v>
      </c>
      <c r="M1080">
        <v>20</v>
      </c>
      <c r="N1080" s="10">
        <v>0.2</v>
      </c>
      <c r="O1080" s="1">
        <f>Table1[[#This Row],[Total Sales NGN]]-(Table1[[#This Row],[Total Sales NGN]]*Table1[[#This Row],[Discount %2]])</f>
        <v>633033.6</v>
      </c>
      <c r="P1080" t="s">
        <v>27</v>
      </c>
      <c r="Q1080">
        <v>2</v>
      </c>
      <c r="R1080" t="s">
        <v>35</v>
      </c>
      <c r="S1080">
        <v>140</v>
      </c>
      <c r="T1080" s="1">
        <v>313112</v>
      </c>
    </row>
    <row r="1081" spans="1:20" x14ac:dyDescent="0.3">
      <c r="A1081" t="s">
        <v>2552</v>
      </c>
      <c r="B1081" s="9">
        <v>45164</v>
      </c>
      <c r="C1081" t="s">
        <v>19</v>
      </c>
      <c r="D1081" t="s">
        <v>20</v>
      </c>
      <c r="E1081" t="s">
        <v>53</v>
      </c>
      <c r="F1081" t="s">
        <v>2553</v>
      </c>
      <c r="G1081" t="s">
        <v>2554</v>
      </c>
      <c r="H1081" t="s">
        <v>32</v>
      </c>
      <c r="I1081" t="s">
        <v>113</v>
      </c>
      <c r="J1081">
        <v>12</v>
      </c>
      <c r="K1081" s="1">
        <v>11302</v>
      </c>
      <c r="L1081" s="1">
        <v>135624</v>
      </c>
      <c r="M1081">
        <v>5</v>
      </c>
      <c r="N1081" s="10">
        <v>0.05</v>
      </c>
      <c r="O1081" s="1">
        <f>Table1[[#This Row],[Total Sales NGN]]-(Table1[[#This Row],[Total Sales NGN]]*Table1[[#This Row],[Discount %2]])</f>
        <v>128842.8</v>
      </c>
      <c r="P1081" t="s">
        <v>57</v>
      </c>
      <c r="Q1081">
        <v>2</v>
      </c>
      <c r="R1081" t="s">
        <v>28</v>
      </c>
      <c r="S1081">
        <v>78</v>
      </c>
      <c r="T1081" s="1">
        <v>394393</v>
      </c>
    </row>
    <row r="1082" spans="1:20" x14ac:dyDescent="0.3">
      <c r="A1082" t="s">
        <v>2555</v>
      </c>
      <c r="B1082" s="9">
        <v>45495</v>
      </c>
      <c r="C1082" t="s">
        <v>19</v>
      </c>
      <c r="D1082" t="s">
        <v>20</v>
      </c>
      <c r="E1082" t="s">
        <v>53</v>
      </c>
      <c r="F1082" t="s">
        <v>756</v>
      </c>
      <c r="G1082" t="s">
        <v>27</v>
      </c>
      <c r="H1082" t="s">
        <v>32</v>
      </c>
      <c r="I1082" t="s">
        <v>158</v>
      </c>
      <c r="J1082">
        <v>11</v>
      </c>
      <c r="K1082" s="1">
        <v>3011</v>
      </c>
      <c r="L1082" s="1">
        <v>33121</v>
      </c>
      <c r="M1082">
        <v>10</v>
      </c>
      <c r="N1082" s="10">
        <v>0.1</v>
      </c>
      <c r="O1082" s="1">
        <f>Table1[[#This Row],[Total Sales NGN]]-(Table1[[#This Row],[Total Sales NGN]]*Table1[[#This Row],[Discount %2]])</f>
        <v>29808.9</v>
      </c>
      <c r="P1082" t="s">
        <v>47</v>
      </c>
      <c r="Q1082">
        <v>1</v>
      </c>
      <c r="R1082" t="s">
        <v>35</v>
      </c>
      <c r="S1082">
        <v>179</v>
      </c>
      <c r="T1082" s="1">
        <v>458369</v>
      </c>
    </row>
    <row r="1083" spans="1:20" x14ac:dyDescent="0.3">
      <c r="A1083" t="s">
        <v>2556</v>
      </c>
      <c r="B1083" s="9">
        <v>45224</v>
      </c>
      <c r="C1083" t="s">
        <v>19</v>
      </c>
      <c r="D1083" t="s">
        <v>20</v>
      </c>
      <c r="E1083" t="s">
        <v>37</v>
      </c>
      <c r="F1083" t="s">
        <v>437</v>
      </c>
      <c r="G1083" t="s">
        <v>2557</v>
      </c>
      <c r="H1083" t="s">
        <v>40</v>
      </c>
      <c r="I1083" t="s">
        <v>70</v>
      </c>
      <c r="J1083">
        <v>15</v>
      </c>
      <c r="K1083" s="1">
        <v>4350</v>
      </c>
      <c r="L1083" s="1">
        <v>65250</v>
      </c>
      <c r="M1083">
        <v>0</v>
      </c>
      <c r="N1083" s="10">
        <v>0</v>
      </c>
      <c r="O1083" s="1">
        <f>Table1[[#This Row],[Total Sales NGN]]-(Table1[[#This Row],[Total Sales NGN]]*Table1[[#This Row],[Discount %2]])</f>
        <v>65250</v>
      </c>
      <c r="P1083" t="s">
        <v>34</v>
      </c>
      <c r="Q1083">
        <v>2</v>
      </c>
      <c r="R1083" t="s">
        <v>35</v>
      </c>
      <c r="S1083">
        <v>21</v>
      </c>
      <c r="T1083" s="1">
        <v>313112</v>
      </c>
    </row>
    <row r="1084" spans="1:20" x14ac:dyDescent="0.3">
      <c r="A1084" t="s">
        <v>2558</v>
      </c>
      <c r="B1084" s="9">
        <v>44996</v>
      </c>
      <c r="C1084" t="s">
        <v>19</v>
      </c>
      <c r="D1084" t="s">
        <v>20</v>
      </c>
      <c r="E1084" t="s">
        <v>37</v>
      </c>
      <c r="F1084" t="s">
        <v>1920</v>
      </c>
      <c r="G1084" t="s">
        <v>2559</v>
      </c>
      <c r="H1084" t="s">
        <v>45</v>
      </c>
      <c r="I1084" t="s">
        <v>46</v>
      </c>
      <c r="J1084">
        <v>19</v>
      </c>
      <c r="K1084" s="1">
        <v>21261</v>
      </c>
      <c r="L1084" s="1">
        <v>403959</v>
      </c>
      <c r="M1084">
        <v>5</v>
      </c>
      <c r="N1084" s="10">
        <v>0.05</v>
      </c>
      <c r="O1084" s="1">
        <f>Table1[[#This Row],[Total Sales NGN]]-(Table1[[#This Row],[Total Sales NGN]]*Table1[[#This Row],[Discount %2]])</f>
        <v>383761.05</v>
      </c>
      <c r="P1084" t="s">
        <v>57</v>
      </c>
      <c r="Q1084">
        <v>4</v>
      </c>
      <c r="R1084" t="s">
        <v>35</v>
      </c>
      <c r="S1084">
        <v>127</v>
      </c>
      <c r="T1084" s="1">
        <v>1470487</v>
      </c>
    </row>
    <row r="1085" spans="1:20" x14ac:dyDescent="0.3">
      <c r="A1085" t="s">
        <v>2560</v>
      </c>
      <c r="B1085" s="9">
        <v>45493</v>
      </c>
      <c r="C1085" t="s">
        <v>19</v>
      </c>
      <c r="D1085" t="s">
        <v>20</v>
      </c>
      <c r="E1085" t="s">
        <v>21</v>
      </c>
      <c r="F1085" t="s">
        <v>1171</v>
      </c>
      <c r="G1085" t="s">
        <v>27</v>
      </c>
      <c r="H1085" t="s">
        <v>45</v>
      </c>
      <c r="I1085" t="s">
        <v>181</v>
      </c>
      <c r="J1085">
        <v>18</v>
      </c>
      <c r="K1085" s="1">
        <v>33475</v>
      </c>
      <c r="L1085" s="1">
        <v>602550</v>
      </c>
      <c r="M1085">
        <v>10</v>
      </c>
      <c r="N1085" s="10">
        <v>0.1</v>
      </c>
      <c r="O1085" s="1">
        <f>Table1[[#This Row],[Total Sales NGN]]-(Table1[[#This Row],[Total Sales NGN]]*Table1[[#This Row],[Discount %2]])</f>
        <v>542295</v>
      </c>
      <c r="P1085" t="s">
        <v>47</v>
      </c>
      <c r="Q1085">
        <v>2</v>
      </c>
      <c r="R1085" t="s">
        <v>28</v>
      </c>
      <c r="S1085">
        <v>21</v>
      </c>
      <c r="T1085" s="1">
        <v>1470487</v>
      </c>
    </row>
    <row r="1086" spans="1:20" x14ac:dyDescent="0.3">
      <c r="A1086" t="s">
        <v>2561</v>
      </c>
      <c r="B1086" s="9">
        <v>44973</v>
      </c>
      <c r="C1086" t="s">
        <v>19</v>
      </c>
      <c r="D1086" t="s">
        <v>20</v>
      </c>
      <c r="E1086" t="s">
        <v>37</v>
      </c>
      <c r="F1086" t="s">
        <v>1441</v>
      </c>
      <c r="G1086" t="s">
        <v>2562</v>
      </c>
      <c r="H1086" t="s">
        <v>45</v>
      </c>
      <c r="I1086" t="s">
        <v>46</v>
      </c>
      <c r="J1086">
        <v>19</v>
      </c>
      <c r="K1086" s="1">
        <v>13478</v>
      </c>
      <c r="L1086" s="1">
        <v>256082</v>
      </c>
      <c r="M1086">
        <v>5</v>
      </c>
      <c r="N1086" s="10">
        <v>0.05</v>
      </c>
      <c r="O1086" s="1">
        <f>Table1[[#This Row],[Total Sales NGN]]-(Table1[[#This Row],[Total Sales NGN]]*Table1[[#This Row],[Discount %2]])</f>
        <v>243277.9</v>
      </c>
      <c r="P1086" t="s">
        <v>47</v>
      </c>
      <c r="Q1086">
        <v>3</v>
      </c>
      <c r="R1086" t="s">
        <v>35</v>
      </c>
      <c r="S1086">
        <v>15</v>
      </c>
      <c r="T1086" s="1">
        <v>744194</v>
      </c>
    </row>
    <row r="1087" spans="1:20" x14ac:dyDescent="0.3">
      <c r="A1087" t="s">
        <v>2563</v>
      </c>
      <c r="B1087" s="9">
        <v>45442</v>
      </c>
      <c r="C1087" t="s">
        <v>19</v>
      </c>
      <c r="D1087" t="s">
        <v>20</v>
      </c>
      <c r="E1087" t="s">
        <v>21</v>
      </c>
      <c r="F1087" t="s">
        <v>2564</v>
      </c>
      <c r="G1087" t="s">
        <v>2565</v>
      </c>
      <c r="H1087" t="s">
        <v>45</v>
      </c>
      <c r="I1087" t="s">
        <v>98</v>
      </c>
      <c r="J1087">
        <v>8</v>
      </c>
      <c r="K1087" s="1">
        <v>33693</v>
      </c>
      <c r="L1087" s="1">
        <v>269544</v>
      </c>
      <c r="M1087" t="s">
        <v>27</v>
      </c>
      <c r="N1087" s="10">
        <v>0</v>
      </c>
      <c r="O1087" s="1">
        <f>Table1[[#This Row],[Total Sales NGN]]-(Table1[[#This Row],[Total Sales NGN]]*Table1[[#This Row],[Discount %2]])</f>
        <v>269544</v>
      </c>
      <c r="P1087" t="s">
        <v>57</v>
      </c>
      <c r="Q1087">
        <v>3</v>
      </c>
      <c r="R1087" t="s">
        <v>35</v>
      </c>
      <c r="S1087">
        <v>35</v>
      </c>
      <c r="T1087" s="1">
        <v>458369</v>
      </c>
    </row>
    <row r="1088" spans="1:20" x14ac:dyDescent="0.3">
      <c r="A1088" t="s">
        <v>2566</v>
      </c>
      <c r="B1088" s="9">
        <v>45259</v>
      </c>
      <c r="C1088" t="s">
        <v>19</v>
      </c>
      <c r="D1088" t="s">
        <v>20</v>
      </c>
      <c r="E1088" t="s">
        <v>21</v>
      </c>
      <c r="F1088" t="s">
        <v>1671</v>
      </c>
      <c r="G1088" t="s">
        <v>2567</v>
      </c>
      <c r="H1088" t="s">
        <v>24</v>
      </c>
      <c r="I1088" t="s">
        <v>174</v>
      </c>
      <c r="J1088">
        <v>4</v>
      </c>
      <c r="K1088" s="1">
        <v>284852</v>
      </c>
      <c r="L1088" s="1">
        <v>1139408</v>
      </c>
      <c r="M1088">
        <v>0</v>
      </c>
      <c r="N1088" s="10">
        <v>0</v>
      </c>
      <c r="O1088" s="1">
        <f>Table1[[#This Row],[Total Sales NGN]]-(Table1[[#This Row],[Total Sales NGN]]*Table1[[#This Row],[Discount %2]])</f>
        <v>1139408</v>
      </c>
      <c r="P1088" t="s">
        <v>26</v>
      </c>
      <c r="Q1088">
        <v>5</v>
      </c>
      <c r="R1088" t="s">
        <v>28</v>
      </c>
      <c r="S1088">
        <v>133</v>
      </c>
      <c r="T1088" s="1">
        <v>458369</v>
      </c>
    </row>
    <row r="1089" spans="1:20" x14ac:dyDescent="0.3">
      <c r="A1089" t="s">
        <v>2568</v>
      </c>
      <c r="B1089" s="9">
        <v>45551</v>
      </c>
      <c r="C1089" t="s">
        <v>19</v>
      </c>
      <c r="D1089" t="s">
        <v>20</v>
      </c>
      <c r="E1089" t="s">
        <v>37</v>
      </c>
      <c r="F1089" t="s">
        <v>2569</v>
      </c>
      <c r="G1089" t="s">
        <v>2570</v>
      </c>
      <c r="H1089" t="s">
        <v>40</v>
      </c>
      <c r="I1089" t="s">
        <v>137</v>
      </c>
      <c r="J1089">
        <v>15</v>
      </c>
      <c r="K1089" s="1">
        <v>3045</v>
      </c>
      <c r="L1089" s="1">
        <v>45675</v>
      </c>
      <c r="M1089">
        <v>0</v>
      </c>
      <c r="N1089" s="10">
        <v>0</v>
      </c>
      <c r="O1089" s="1">
        <f>Table1[[#This Row],[Total Sales NGN]]-(Table1[[#This Row],[Total Sales NGN]]*Table1[[#This Row],[Discount %2]])</f>
        <v>45675</v>
      </c>
      <c r="P1089" t="s">
        <v>27</v>
      </c>
      <c r="Q1089" t="s">
        <v>27</v>
      </c>
      <c r="R1089" t="s">
        <v>28</v>
      </c>
      <c r="S1089">
        <v>120</v>
      </c>
      <c r="T1089" s="1">
        <v>313112</v>
      </c>
    </row>
    <row r="1090" spans="1:20" x14ac:dyDescent="0.3">
      <c r="A1090" t="s">
        <v>2571</v>
      </c>
      <c r="B1090" s="9">
        <v>44950</v>
      </c>
      <c r="C1090" t="s">
        <v>19</v>
      </c>
      <c r="D1090" t="s">
        <v>20</v>
      </c>
      <c r="E1090" t="s">
        <v>21</v>
      </c>
      <c r="F1090" t="s">
        <v>207</v>
      </c>
      <c r="G1090" t="s">
        <v>2572</v>
      </c>
      <c r="H1090" t="s">
        <v>24</v>
      </c>
      <c r="I1090" t="s">
        <v>25</v>
      </c>
      <c r="J1090">
        <v>19</v>
      </c>
      <c r="K1090" s="1">
        <v>291194</v>
      </c>
      <c r="L1090" s="1">
        <v>5532686</v>
      </c>
      <c r="M1090">
        <v>10</v>
      </c>
      <c r="N1090" s="10">
        <v>0.1</v>
      </c>
      <c r="O1090" s="1">
        <f>Table1[[#This Row],[Total Sales NGN]]-(Table1[[#This Row],[Total Sales NGN]]*Table1[[#This Row],[Discount %2]])</f>
        <v>4979417.4000000004</v>
      </c>
      <c r="P1090" t="s">
        <v>47</v>
      </c>
      <c r="Q1090">
        <v>3</v>
      </c>
      <c r="R1090" t="s">
        <v>27</v>
      </c>
      <c r="S1090">
        <v>190</v>
      </c>
      <c r="T1090" s="1">
        <v>1470487</v>
      </c>
    </row>
    <row r="1091" spans="1:20" x14ac:dyDescent="0.3">
      <c r="A1091" t="s">
        <v>2573</v>
      </c>
      <c r="B1091" s="9">
        <v>45440</v>
      </c>
      <c r="C1091" t="s">
        <v>19</v>
      </c>
      <c r="D1091" t="s">
        <v>20</v>
      </c>
      <c r="E1091" t="s">
        <v>53</v>
      </c>
      <c r="F1091" t="s">
        <v>1741</v>
      </c>
      <c r="G1091" t="s">
        <v>2574</v>
      </c>
      <c r="H1091" t="s">
        <v>65</v>
      </c>
      <c r="I1091" t="s">
        <v>78</v>
      </c>
      <c r="J1091">
        <v>14</v>
      </c>
      <c r="K1091" s="1">
        <v>129618</v>
      </c>
      <c r="L1091" s="1">
        <v>1814652</v>
      </c>
      <c r="M1091">
        <v>15</v>
      </c>
      <c r="N1091" s="10">
        <v>0.15</v>
      </c>
      <c r="O1091" s="1">
        <f>Table1[[#This Row],[Total Sales NGN]]-(Table1[[#This Row],[Total Sales NGN]]*Table1[[#This Row],[Discount %2]])</f>
        <v>1542454.2</v>
      </c>
      <c r="P1091" t="s">
        <v>47</v>
      </c>
      <c r="Q1091">
        <v>5</v>
      </c>
      <c r="R1091" t="s">
        <v>35</v>
      </c>
      <c r="S1091">
        <v>180</v>
      </c>
      <c r="T1091" s="1">
        <v>1470487</v>
      </c>
    </row>
    <row r="1092" spans="1:20" x14ac:dyDescent="0.3">
      <c r="A1092" t="s">
        <v>2575</v>
      </c>
      <c r="B1092" s="9">
        <v>45169</v>
      </c>
      <c r="C1092" t="s">
        <v>19</v>
      </c>
      <c r="D1092" t="s">
        <v>20</v>
      </c>
      <c r="E1092" t="s">
        <v>21</v>
      </c>
      <c r="F1092" t="s">
        <v>556</v>
      </c>
      <c r="G1092" t="s">
        <v>27</v>
      </c>
      <c r="H1092" t="s">
        <v>45</v>
      </c>
      <c r="I1092" t="s">
        <v>46</v>
      </c>
      <c r="J1092">
        <v>12</v>
      </c>
      <c r="K1092" s="1">
        <v>35057</v>
      </c>
      <c r="L1092" s="1">
        <v>420684</v>
      </c>
      <c r="M1092">
        <v>20</v>
      </c>
      <c r="N1092" s="10">
        <v>0.2</v>
      </c>
      <c r="O1092" s="1">
        <f>Table1[[#This Row],[Total Sales NGN]]-(Table1[[#This Row],[Total Sales NGN]]*Table1[[#This Row],[Discount %2]])</f>
        <v>336547.2</v>
      </c>
      <c r="P1092" t="s">
        <v>57</v>
      </c>
      <c r="Q1092">
        <v>5</v>
      </c>
      <c r="R1092" t="s">
        <v>28</v>
      </c>
      <c r="S1092">
        <v>116</v>
      </c>
      <c r="T1092" s="1">
        <v>313112</v>
      </c>
    </row>
    <row r="1093" spans="1:20" x14ac:dyDescent="0.3">
      <c r="A1093" t="s">
        <v>2576</v>
      </c>
      <c r="B1093" s="9">
        <v>45606</v>
      </c>
      <c r="C1093" t="s">
        <v>19</v>
      </c>
      <c r="D1093" t="s">
        <v>20</v>
      </c>
      <c r="E1093" t="s">
        <v>21</v>
      </c>
      <c r="F1093" t="s">
        <v>498</v>
      </c>
      <c r="G1093" t="s">
        <v>2577</v>
      </c>
      <c r="H1093" t="s">
        <v>32</v>
      </c>
      <c r="I1093" t="s">
        <v>33</v>
      </c>
      <c r="J1093">
        <v>12</v>
      </c>
      <c r="K1093" s="1">
        <v>9375</v>
      </c>
      <c r="L1093" s="1">
        <v>112500</v>
      </c>
      <c r="M1093">
        <v>20</v>
      </c>
      <c r="N1093" s="10">
        <v>0.2</v>
      </c>
      <c r="O1093" s="1">
        <f>Table1[[#This Row],[Total Sales NGN]]-(Table1[[#This Row],[Total Sales NGN]]*Table1[[#This Row],[Discount %2]])</f>
        <v>90000</v>
      </c>
      <c r="P1093" t="s">
        <v>26</v>
      </c>
      <c r="Q1093">
        <v>3</v>
      </c>
      <c r="R1093" t="s">
        <v>35</v>
      </c>
      <c r="S1093">
        <v>140</v>
      </c>
      <c r="T1093" s="1">
        <v>1470487</v>
      </c>
    </row>
    <row r="1094" spans="1:20" x14ac:dyDescent="0.3">
      <c r="A1094" t="s">
        <v>2578</v>
      </c>
      <c r="B1094" s="9">
        <v>45126</v>
      </c>
      <c r="C1094" t="s">
        <v>19</v>
      </c>
      <c r="D1094" t="s">
        <v>20</v>
      </c>
      <c r="E1094" t="s">
        <v>21</v>
      </c>
      <c r="F1094" t="s">
        <v>128</v>
      </c>
      <c r="G1094" t="s">
        <v>2579</v>
      </c>
      <c r="H1094" t="s">
        <v>24</v>
      </c>
      <c r="I1094" t="s">
        <v>56</v>
      </c>
      <c r="J1094">
        <v>16</v>
      </c>
      <c r="K1094" s="1">
        <v>49649</v>
      </c>
      <c r="L1094" s="1">
        <v>794384</v>
      </c>
      <c r="M1094" t="s">
        <v>27</v>
      </c>
      <c r="N1094" s="10">
        <v>0</v>
      </c>
      <c r="O1094" s="1">
        <f>Table1[[#This Row],[Total Sales NGN]]-(Table1[[#This Row],[Total Sales NGN]]*Table1[[#This Row],[Discount %2]])</f>
        <v>794384</v>
      </c>
      <c r="P1094" t="s">
        <v>47</v>
      </c>
      <c r="Q1094">
        <v>4</v>
      </c>
      <c r="R1094" t="s">
        <v>35</v>
      </c>
      <c r="S1094">
        <v>140</v>
      </c>
      <c r="T1094" s="1">
        <v>1470487</v>
      </c>
    </row>
    <row r="1095" spans="1:20" x14ac:dyDescent="0.3">
      <c r="A1095" t="s">
        <v>2580</v>
      </c>
      <c r="B1095" s="9">
        <v>45524</v>
      </c>
      <c r="C1095" t="s">
        <v>19</v>
      </c>
      <c r="D1095" t="s">
        <v>20</v>
      </c>
      <c r="E1095" t="s">
        <v>37</v>
      </c>
      <c r="F1095" t="s">
        <v>49</v>
      </c>
      <c r="G1095" t="s">
        <v>2581</v>
      </c>
      <c r="H1095" t="s">
        <v>45</v>
      </c>
      <c r="I1095" t="s">
        <v>181</v>
      </c>
      <c r="J1095">
        <v>13</v>
      </c>
      <c r="K1095" s="1">
        <v>12657</v>
      </c>
      <c r="L1095" s="1">
        <v>164541</v>
      </c>
      <c r="M1095">
        <v>0</v>
      </c>
      <c r="N1095" s="10">
        <v>0</v>
      </c>
      <c r="O1095" s="1">
        <f>Table1[[#This Row],[Total Sales NGN]]-(Table1[[#This Row],[Total Sales NGN]]*Table1[[#This Row],[Discount %2]])</f>
        <v>164541</v>
      </c>
      <c r="P1095" t="s">
        <v>57</v>
      </c>
      <c r="Q1095">
        <v>0</v>
      </c>
      <c r="R1095" t="s">
        <v>28</v>
      </c>
      <c r="S1095">
        <v>171</v>
      </c>
      <c r="T1095" s="1">
        <v>1470487</v>
      </c>
    </row>
    <row r="1096" spans="1:20" x14ac:dyDescent="0.3">
      <c r="A1096" t="s">
        <v>2582</v>
      </c>
      <c r="B1096" s="9">
        <v>45546</v>
      </c>
      <c r="C1096" t="s">
        <v>19</v>
      </c>
      <c r="D1096" t="s">
        <v>20</v>
      </c>
      <c r="E1096" t="s">
        <v>21</v>
      </c>
      <c r="F1096" t="s">
        <v>224</v>
      </c>
      <c r="G1096" t="s">
        <v>2583</v>
      </c>
      <c r="H1096" t="s">
        <v>65</v>
      </c>
      <c r="I1096" t="s">
        <v>66</v>
      </c>
      <c r="J1096">
        <v>11</v>
      </c>
      <c r="K1096" s="1">
        <v>34023</v>
      </c>
      <c r="L1096" s="1">
        <v>374253</v>
      </c>
      <c r="M1096">
        <v>10</v>
      </c>
      <c r="N1096" s="10">
        <v>0.1</v>
      </c>
      <c r="O1096" s="1">
        <f>Table1[[#This Row],[Total Sales NGN]]-(Table1[[#This Row],[Total Sales NGN]]*Table1[[#This Row],[Discount %2]])</f>
        <v>336827.7</v>
      </c>
      <c r="P1096" t="s">
        <v>34</v>
      </c>
      <c r="Q1096">
        <v>4</v>
      </c>
      <c r="R1096" t="s">
        <v>35</v>
      </c>
      <c r="S1096">
        <v>198</v>
      </c>
      <c r="T1096" s="1">
        <v>1470487</v>
      </c>
    </row>
    <row r="1097" spans="1:20" x14ac:dyDescent="0.3">
      <c r="A1097" t="s">
        <v>2584</v>
      </c>
      <c r="B1097" s="9">
        <v>45066</v>
      </c>
      <c r="C1097" t="s">
        <v>19</v>
      </c>
      <c r="D1097" t="s">
        <v>20</v>
      </c>
      <c r="E1097" t="s">
        <v>37</v>
      </c>
      <c r="F1097" t="s">
        <v>1215</v>
      </c>
      <c r="G1097" t="s">
        <v>2585</v>
      </c>
      <c r="H1097" t="s">
        <v>45</v>
      </c>
      <c r="I1097" t="s">
        <v>181</v>
      </c>
      <c r="J1097">
        <v>3</v>
      </c>
      <c r="K1097" s="1">
        <v>31534</v>
      </c>
      <c r="L1097" s="1">
        <v>94602</v>
      </c>
      <c r="M1097" t="s">
        <v>27</v>
      </c>
      <c r="N1097" s="10">
        <v>0</v>
      </c>
      <c r="O1097" s="1">
        <f>Table1[[#This Row],[Total Sales NGN]]-(Table1[[#This Row],[Total Sales NGN]]*Table1[[#This Row],[Discount %2]])</f>
        <v>94602</v>
      </c>
      <c r="P1097" t="s">
        <v>57</v>
      </c>
      <c r="Q1097">
        <v>1</v>
      </c>
      <c r="R1097" t="s">
        <v>35</v>
      </c>
      <c r="S1097">
        <v>42</v>
      </c>
      <c r="T1097" s="1">
        <v>313112</v>
      </c>
    </row>
    <row r="1098" spans="1:20" x14ac:dyDescent="0.3">
      <c r="A1098" t="s">
        <v>2586</v>
      </c>
      <c r="B1098" s="9">
        <v>45371</v>
      </c>
      <c r="C1098" t="s">
        <v>19</v>
      </c>
      <c r="D1098" t="s">
        <v>20</v>
      </c>
      <c r="E1098" t="s">
        <v>37</v>
      </c>
      <c r="F1098" t="s">
        <v>2587</v>
      </c>
      <c r="G1098" t="s">
        <v>2588</v>
      </c>
      <c r="H1098" t="s">
        <v>45</v>
      </c>
      <c r="I1098" t="s">
        <v>46</v>
      </c>
      <c r="J1098">
        <v>10</v>
      </c>
      <c r="K1098" s="1">
        <v>14177</v>
      </c>
      <c r="L1098" s="1">
        <v>141770</v>
      </c>
      <c r="M1098">
        <v>0</v>
      </c>
      <c r="N1098" s="10">
        <v>0</v>
      </c>
      <c r="O1098" s="1">
        <f>Table1[[#This Row],[Total Sales NGN]]-(Table1[[#This Row],[Total Sales NGN]]*Table1[[#This Row],[Discount %2]])</f>
        <v>141770</v>
      </c>
      <c r="P1098" t="s">
        <v>26</v>
      </c>
      <c r="Q1098">
        <v>3</v>
      </c>
      <c r="R1098" t="s">
        <v>35</v>
      </c>
      <c r="S1098">
        <v>191</v>
      </c>
      <c r="T1098" s="1">
        <v>1470487</v>
      </c>
    </row>
    <row r="1099" spans="1:20" x14ac:dyDescent="0.3">
      <c r="A1099" t="s">
        <v>2589</v>
      </c>
      <c r="B1099" s="9">
        <v>45100</v>
      </c>
      <c r="C1099" t="s">
        <v>19</v>
      </c>
      <c r="D1099" t="s">
        <v>20</v>
      </c>
      <c r="E1099" t="s">
        <v>21</v>
      </c>
      <c r="F1099" t="s">
        <v>2590</v>
      </c>
      <c r="G1099" t="s">
        <v>2591</v>
      </c>
      <c r="H1099" t="s">
        <v>40</v>
      </c>
      <c r="I1099" t="s">
        <v>70</v>
      </c>
      <c r="J1099">
        <v>6</v>
      </c>
      <c r="K1099" s="1">
        <v>7194</v>
      </c>
      <c r="L1099" s="1">
        <v>43164</v>
      </c>
      <c r="M1099">
        <v>0</v>
      </c>
      <c r="N1099" s="10">
        <v>0</v>
      </c>
      <c r="O1099" s="1">
        <f>Table1[[#This Row],[Total Sales NGN]]-(Table1[[#This Row],[Total Sales NGN]]*Table1[[#This Row],[Discount %2]])</f>
        <v>43164</v>
      </c>
      <c r="P1099" t="s">
        <v>47</v>
      </c>
      <c r="Q1099">
        <v>1</v>
      </c>
      <c r="R1099" t="s">
        <v>28</v>
      </c>
      <c r="S1099">
        <v>174</v>
      </c>
      <c r="T1099" s="1">
        <v>1470487</v>
      </c>
    </row>
    <row r="1100" spans="1:20" x14ac:dyDescent="0.3">
      <c r="A1100" t="s">
        <v>2592</v>
      </c>
      <c r="B1100" s="9">
        <v>45653</v>
      </c>
      <c r="C1100" t="s">
        <v>19</v>
      </c>
      <c r="D1100" t="s">
        <v>20</v>
      </c>
      <c r="E1100" t="s">
        <v>37</v>
      </c>
      <c r="F1100" t="s">
        <v>132</v>
      </c>
      <c r="G1100" t="s">
        <v>27</v>
      </c>
      <c r="H1100" t="s">
        <v>24</v>
      </c>
      <c r="I1100" t="s">
        <v>56</v>
      </c>
      <c r="J1100">
        <v>9</v>
      </c>
      <c r="K1100" s="1">
        <v>312106</v>
      </c>
      <c r="L1100" s="1">
        <v>2808954</v>
      </c>
      <c r="M1100">
        <v>10</v>
      </c>
      <c r="N1100" s="10">
        <v>0.1</v>
      </c>
      <c r="O1100" s="1">
        <f>Table1[[#This Row],[Total Sales NGN]]-(Table1[[#This Row],[Total Sales NGN]]*Table1[[#This Row],[Discount %2]])</f>
        <v>2528058.6</v>
      </c>
      <c r="P1100" t="s">
        <v>57</v>
      </c>
      <c r="Q1100">
        <v>4</v>
      </c>
      <c r="R1100" t="s">
        <v>35</v>
      </c>
      <c r="S1100">
        <v>49</v>
      </c>
      <c r="T1100" s="1">
        <v>313112</v>
      </c>
    </row>
    <row r="1101" spans="1:20" x14ac:dyDescent="0.3">
      <c r="A1101" t="s">
        <v>2593</v>
      </c>
      <c r="B1101" s="9">
        <v>45226</v>
      </c>
      <c r="C1101" t="s">
        <v>19</v>
      </c>
      <c r="D1101" t="s">
        <v>20</v>
      </c>
      <c r="E1101" t="s">
        <v>37</v>
      </c>
      <c r="F1101" t="s">
        <v>592</v>
      </c>
      <c r="G1101" t="s">
        <v>2594</v>
      </c>
      <c r="H1101" t="s">
        <v>45</v>
      </c>
      <c r="I1101" t="s">
        <v>181</v>
      </c>
      <c r="J1101">
        <v>18</v>
      </c>
      <c r="K1101" s="1">
        <v>26008</v>
      </c>
      <c r="L1101" s="1">
        <v>468144</v>
      </c>
      <c r="M1101">
        <v>15</v>
      </c>
      <c r="N1101" s="10">
        <v>0.15</v>
      </c>
      <c r="O1101" s="1">
        <f>Table1[[#This Row],[Total Sales NGN]]-(Table1[[#This Row],[Total Sales NGN]]*Table1[[#This Row],[Discount %2]])</f>
        <v>397922.4</v>
      </c>
      <c r="P1101" t="s">
        <v>47</v>
      </c>
      <c r="Q1101">
        <v>4</v>
      </c>
      <c r="R1101" t="s">
        <v>28</v>
      </c>
      <c r="S1101">
        <v>82</v>
      </c>
      <c r="T1101" s="1">
        <v>458369</v>
      </c>
    </row>
    <row r="1102" spans="1:20" x14ac:dyDescent="0.3">
      <c r="A1102" t="s">
        <v>2595</v>
      </c>
      <c r="B1102" s="9">
        <v>44927</v>
      </c>
      <c r="C1102" t="s">
        <v>2596</v>
      </c>
      <c r="D1102" t="s">
        <v>2597</v>
      </c>
      <c r="E1102" t="s">
        <v>2598</v>
      </c>
      <c r="F1102" t="s">
        <v>287</v>
      </c>
      <c r="G1102" t="s">
        <v>2599</v>
      </c>
      <c r="H1102" t="s">
        <v>32</v>
      </c>
      <c r="I1102" t="s">
        <v>95</v>
      </c>
      <c r="J1102">
        <v>9</v>
      </c>
      <c r="K1102" s="1">
        <v>6597</v>
      </c>
      <c r="L1102" s="1">
        <v>59373</v>
      </c>
      <c r="M1102">
        <v>10</v>
      </c>
      <c r="N1102" s="10">
        <v>0.1</v>
      </c>
      <c r="O1102" s="1">
        <f>Table1[[#This Row],[Total Sales NGN]]-(Table1[[#This Row],[Total Sales NGN]]*Table1[[#This Row],[Discount %2]])</f>
        <v>53435.7</v>
      </c>
      <c r="P1102" t="s">
        <v>57</v>
      </c>
      <c r="Q1102" t="s">
        <v>27</v>
      </c>
      <c r="R1102" t="s">
        <v>35</v>
      </c>
      <c r="S1102">
        <v>127</v>
      </c>
      <c r="T1102" s="1">
        <v>670990</v>
      </c>
    </row>
    <row r="1103" spans="1:20" x14ac:dyDescent="0.3">
      <c r="A1103" t="s">
        <v>2600</v>
      </c>
      <c r="B1103" s="9">
        <v>44928</v>
      </c>
      <c r="C1103" t="s">
        <v>2596</v>
      </c>
      <c r="D1103" t="s">
        <v>2597</v>
      </c>
      <c r="E1103" t="s">
        <v>2598</v>
      </c>
      <c r="F1103" t="s">
        <v>792</v>
      </c>
      <c r="G1103" t="s">
        <v>2601</v>
      </c>
      <c r="H1103" t="s">
        <v>40</v>
      </c>
      <c r="I1103" t="s">
        <v>51</v>
      </c>
      <c r="J1103">
        <v>9</v>
      </c>
      <c r="K1103" s="1">
        <v>4948</v>
      </c>
      <c r="L1103" s="1">
        <v>44532</v>
      </c>
      <c r="M1103">
        <v>20</v>
      </c>
      <c r="N1103" s="10">
        <v>0.2</v>
      </c>
      <c r="O1103" s="1">
        <f>Table1[[#This Row],[Total Sales NGN]]-(Table1[[#This Row],[Total Sales NGN]]*Table1[[#This Row],[Discount %2]])</f>
        <v>35625.599999999999</v>
      </c>
      <c r="P1103" t="s">
        <v>47</v>
      </c>
      <c r="Q1103">
        <v>1</v>
      </c>
      <c r="R1103" t="s">
        <v>27</v>
      </c>
      <c r="S1103">
        <v>145</v>
      </c>
      <c r="T1103" s="1">
        <v>353716</v>
      </c>
    </row>
    <row r="1104" spans="1:20" x14ac:dyDescent="0.3">
      <c r="A1104" t="s">
        <v>2602</v>
      </c>
      <c r="B1104" s="9">
        <v>44928</v>
      </c>
      <c r="C1104" t="s">
        <v>2596</v>
      </c>
      <c r="D1104" t="s">
        <v>2597</v>
      </c>
      <c r="E1104" t="s">
        <v>2598</v>
      </c>
      <c r="F1104" t="s">
        <v>204</v>
      </c>
      <c r="G1104" t="s">
        <v>27</v>
      </c>
      <c r="H1104" t="s">
        <v>65</v>
      </c>
      <c r="I1104" t="s">
        <v>66</v>
      </c>
      <c r="J1104">
        <v>4</v>
      </c>
      <c r="K1104" s="1">
        <v>132497</v>
      </c>
      <c r="L1104" s="1">
        <v>529988</v>
      </c>
      <c r="M1104">
        <v>10</v>
      </c>
      <c r="N1104" s="10">
        <v>0.1</v>
      </c>
      <c r="O1104" s="1">
        <f>Table1[[#This Row],[Total Sales NGN]]-(Table1[[#This Row],[Total Sales NGN]]*Table1[[#This Row],[Discount %2]])</f>
        <v>476989.2</v>
      </c>
      <c r="P1104" t="s">
        <v>26</v>
      </c>
      <c r="Q1104">
        <v>5</v>
      </c>
      <c r="R1104" t="s">
        <v>28</v>
      </c>
      <c r="S1104">
        <v>38</v>
      </c>
      <c r="T1104" s="1">
        <v>647779</v>
      </c>
    </row>
    <row r="1105" spans="1:20" x14ac:dyDescent="0.3">
      <c r="A1105" t="s">
        <v>2603</v>
      </c>
      <c r="B1105" s="9">
        <v>44929</v>
      </c>
      <c r="C1105" t="s">
        <v>2596</v>
      </c>
      <c r="D1105" t="s">
        <v>2597</v>
      </c>
      <c r="E1105" t="s">
        <v>2352</v>
      </c>
      <c r="F1105" t="s">
        <v>1123</v>
      </c>
      <c r="G1105" t="s">
        <v>2604</v>
      </c>
      <c r="H1105" t="s">
        <v>24</v>
      </c>
      <c r="I1105" t="s">
        <v>56</v>
      </c>
      <c r="J1105">
        <v>9</v>
      </c>
      <c r="K1105" s="1">
        <v>220045</v>
      </c>
      <c r="L1105" s="1">
        <v>1980405</v>
      </c>
      <c r="M1105">
        <v>0</v>
      </c>
      <c r="N1105" s="10">
        <v>0</v>
      </c>
      <c r="O1105" s="1">
        <f>Table1[[#This Row],[Total Sales NGN]]-(Table1[[#This Row],[Total Sales NGN]]*Table1[[#This Row],[Discount %2]])</f>
        <v>1980405</v>
      </c>
      <c r="P1105" t="s">
        <v>57</v>
      </c>
      <c r="Q1105">
        <v>3</v>
      </c>
      <c r="R1105" t="s">
        <v>35</v>
      </c>
      <c r="S1105">
        <v>167</v>
      </c>
      <c r="T1105" s="1">
        <v>1309937</v>
      </c>
    </row>
    <row r="1106" spans="1:20" x14ac:dyDescent="0.3">
      <c r="A1106" t="s">
        <v>2605</v>
      </c>
      <c r="B1106" s="9">
        <v>44931</v>
      </c>
      <c r="C1106" t="s">
        <v>2596</v>
      </c>
      <c r="D1106" t="s">
        <v>2597</v>
      </c>
      <c r="E1106" t="s">
        <v>2598</v>
      </c>
      <c r="F1106" t="s">
        <v>2527</v>
      </c>
      <c r="G1106" t="s">
        <v>2606</v>
      </c>
      <c r="H1106" t="s">
        <v>24</v>
      </c>
      <c r="I1106" t="s">
        <v>25</v>
      </c>
      <c r="J1106">
        <v>2</v>
      </c>
      <c r="K1106" s="1">
        <v>292420</v>
      </c>
      <c r="L1106" s="1">
        <v>584840</v>
      </c>
      <c r="M1106">
        <v>0</v>
      </c>
      <c r="N1106" s="10">
        <v>0</v>
      </c>
      <c r="O1106" s="1">
        <f>Table1[[#This Row],[Total Sales NGN]]-(Table1[[#This Row],[Total Sales NGN]]*Table1[[#This Row],[Discount %2]])</f>
        <v>584840</v>
      </c>
      <c r="P1106" t="s">
        <v>47</v>
      </c>
      <c r="Q1106">
        <v>0</v>
      </c>
      <c r="R1106" t="s">
        <v>35</v>
      </c>
      <c r="S1106">
        <v>137</v>
      </c>
      <c r="T1106" s="1">
        <v>1309937</v>
      </c>
    </row>
    <row r="1107" spans="1:20" x14ac:dyDescent="0.3">
      <c r="A1107" t="s">
        <v>2607</v>
      </c>
      <c r="B1107" s="9">
        <v>44932</v>
      </c>
      <c r="C1107" t="s">
        <v>2596</v>
      </c>
      <c r="D1107" t="s">
        <v>2597</v>
      </c>
      <c r="E1107" t="s">
        <v>2352</v>
      </c>
      <c r="F1107" t="s">
        <v>609</v>
      </c>
      <c r="G1107" t="s">
        <v>2608</v>
      </c>
      <c r="H1107" t="s">
        <v>24</v>
      </c>
      <c r="I1107" t="s">
        <v>25</v>
      </c>
      <c r="J1107">
        <v>9</v>
      </c>
      <c r="K1107" s="1">
        <v>311344</v>
      </c>
      <c r="L1107" s="1">
        <v>2802096</v>
      </c>
      <c r="M1107" t="s">
        <v>27</v>
      </c>
      <c r="N1107" s="10">
        <v>0</v>
      </c>
      <c r="O1107" s="1">
        <f>Table1[[#This Row],[Total Sales NGN]]-(Table1[[#This Row],[Total Sales NGN]]*Table1[[#This Row],[Discount %2]])</f>
        <v>2802096</v>
      </c>
      <c r="P1107" t="s">
        <v>34</v>
      </c>
      <c r="Q1107">
        <v>3</v>
      </c>
      <c r="R1107" t="s">
        <v>28</v>
      </c>
      <c r="S1107">
        <v>14</v>
      </c>
      <c r="T1107" s="1">
        <v>1309937</v>
      </c>
    </row>
    <row r="1108" spans="1:20" x14ac:dyDescent="0.3">
      <c r="A1108" t="s">
        <v>2609</v>
      </c>
      <c r="B1108" s="9">
        <v>44933</v>
      </c>
      <c r="C1108" t="s">
        <v>2596</v>
      </c>
      <c r="D1108" t="s">
        <v>2597</v>
      </c>
      <c r="E1108" t="s">
        <v>2598</v>
      </c>
      <c r="F1108" t="s">
        <v>87</v>
      </c>
      <c r="G1108" t="s">
        <v>2610</v>
      </c>
      <c r="H1108" t="s">
        <v>65</v>
      </c>
      <c r="I1108" t="s">
        <v>289</v>
      </c>
      <c r="J1108">
        <v>16</v>
      </c>
      <c r="K1108" s="1">
        <v>83301</v>
      </c>
      <c r="L1108" s="1">
        <v>1332816</v>
      </c>
      <c r="M1108">
        <v>5</v>
      </c>
      <c r="N1108" s="10">
        <v>0.05</v>
      </c>
      <c r="O1108" s="1">
        <f>Table1[[#This Row],[Total Sales NGN]]-(Table1[[#This Row],[Total Sales NGN]]*Table1[[#This Row],[Discount %2]])</f>
        <v>1266175.2</v>
      </c>
      <c r="P1108" t="s">
        <v>26</v>
      </c>
      <c r="Q1108">
        <v>1</v>
      </c>
      <c r="R1108" t="s">
        <v>35</v>
      </c>
      <c r="S1108">
        <v>175</v>
      </c>
      <c r="T1108" s="1">
        <v>647779</v>
      </c>
    </row>
    <row r="1109" spans="1:20" x14ac:dyDescent="0.3">
      <c r="A1109" t="s">
        <v>2611</v>
      </c>
      <c r="B1109" s="9">
        <v>44934</v>
      </c>
      <c r="C1109" t="s">
        <v>2596</v>
      </c>
      <c r="D1109" t="s">
        <v>2597</v>
      </c>
      <c r="E1109" t="s">
        <v>2352</v>
      </c>
      <c r="F1109" t="s">
        <v>370</v>
      </c>
      <c r="G1109" t="s">
        <v>2612</v>
      </c>
      <c r="H1109" t="s">
        <v>40</v>
      </c>
      <c r="I1109" t="s">
        <v>41</v>
      </c>
      <c r="J1109">
        <v>3</v>
      </c>
      <c r="K1109" s="1">
        <v>14384</v>
      </c>
      <c r="L1109" s="1">
        <v>43152</v>
      </c>
      <c r="M1109">
        <v>0</v>
      </c>
      <c r="N1109" s="10">
        <v>0</v>
      </c>
      <c r="O1109" s="1">
        <f>Table1[[#This Row],[Total Sales NGN]]-(Table1[[#This Row],[Total Sales NGN]]*Table1[[#This Row],[Discount %2]])</f>
        <v>43152</v>
      </c>
      <c r="P1109" t="s">
        <v>47</v>
      </c>
      <c r="Q1109">
        <v>4</v>
      </c>
      <c r="R1109" t="s">
        <v>35</v>
      </c>
      <c r="S1109">
        <v>77</v>
      </c>
      <c r="T1109" s="1">
        <v>353716</v>
      </c>
    </row>
    <row r="1110" spans="1:20" x14ac:dyDescent="0.3">
      <c r="A1110" t="s">
        <v>2613</v>
      </c>
      <c r="B1110" s="9">
        <v>44935</v>
      </c>
      <c r="C1110" t="s">
        <v>2596</v>
      </c>
      <c r="D1110" t="s">
        <v>2597</v>
      </c>
      <c r="E1110" t="s">
        <v>2598</v>
      </c>
      <c r="F1110" t="s">
        <v>508</v>
      </c>
      <c r="G1110" t="s">
        <v>2614</v>
      </c>
      <c r="H1110" t="s">
        <v>45</v>
      </c>
      <c r="I1110" t="s">
        <v>46</v>
      </c>
      <c r="J1110">
        <v>14</v>
      </c>
      <c r="K1110" s="1">
        <v>5465</v>
      </c>
      <c r="L1110" s="1">
        <v>76510</v>
      </c>
      <c r="M1110">
        <v>20</v>
      </c>
      <c r="N1110" s="10">
        <v>0.2</v>
      </c>
      <c r="O1110" s="1">
        <f>Table1[[#This Row],[Total Sales NGN]]-(Table1[[#This Row],[Total Sales NGN]]*Table1[[#This Row],[Discount %2]])</f>
        <v>61208</v>
      </c>
      <c r="P1110" t="s">
        <v>57</v>
      </c>
      <c r="Q1110">
        <v>4</v>
      </c>
      <c r="R1110" t="s">
        <v>35</v>
      </c>
      <c r="S1110">
        <v>152</v>
      </c>
      <c r="T1110" s="1">
        <v>339514</v>
      </c>
    </row>
    <row r="1111" spans="1:20" x14ac:dyDescent="0.3">
      <c r="A1111" t="s">
        <v>2615</v>
      </c>
      <c r="B1111" s="9">
        <v>44935</v>
      </c>
      <c r="C1111" t="s">
        <v>2596</v>
      </c>
      <c r="D1111" t="s">
        <v>2597</v>
      </c>
      <c r="E1111" t="s">
        <v>2616</v>
      </c>
      <c r="F1111" t="s">
        <v>2514</v>
      </c>
      <c r="G1111" t="s">
        <v>2617</v>
      </c>
      <c r="H1111" t="s">
        <v>45</v>
      </c>
      <c r="I1111" t="s">
        <v>82</v>
      </c>
      <c r="J1111">
        <v>11</v>
      </c>
      <c r="K1111" s="1">
        <v>39325</v>
      </c>
      <c r="L1111" s="1">
        <v>432575</v>
      </c>
      <c r="M1111">
        <v>15</v>
      </c>
      <c r="N1111" s="10">
        <v>0.15</v>
      </c>
      <c r="O1111" s="1">
        <f>Table1[[#This Row],[Total Sales NGN]]-(Table1[[#This Row],[Total Sales NGN]]*Table1[[#This Row],[Discount %2]])</f>
        <v>367688.75</v>
      </c>
      <c r="P1111" t="s">
        <v>27</v>
      </c>
      <c r="Q1111">
        <v>2</v>
      </c>
      <c r="R1111" t="s">
        <v>35</v>
      </c>
      <c r="S1111">
        <v>72</v>
      </c>
      <c r="T1111" s="1">
        <v>339514</v>
      </c>
    </row>
    <row r="1112" spans="1:20" x14ac:dyDescent="0.3">
      <c r="A1112" t="s">
        <v>2618</v>
      </c>
      <c r="B1112" s="9">
        <v>44937</v>
      </c>
      <c r="C1112" t="s">
        <v>2596</v>
      </c>
      <c r="D1112" t="s">
        <v>2597</v>
      </c>
      <c r="E1112" t="s">
        <v>2598</v>
      </c>
      <c r="F1112" t="s">
        <v>684</v>
      </c>
      <c r="G1112" t="s">
        <v>2619</v>
      </c>
      <c r="H1112" t="s">
        <v>45</v>
      </c>
      <c r="I1112" t="s">
        <v>98</v>
      </c>
      <c r="J1112">
        <v>3</v>
      </c>
      <c r="K1112" s="1">
        <v>24026</v>
      </c>
      <c r="L1112" s="1">
        <v>72078</v>
      </c>
      <c r="M1112">
        <v>15</v>
      </c>
      <c r="N1112" s="10">
        <v>0.15</v>
      </c>
      <c r="O1112" s="1">
        <f>Table1[[#This Row],[Total Sales NGN]]-(Table1[[#This Row],[Total Sales NGN]]*Table1[[#This Row],[Discount %2]])</f>
        <v>61266.3</v>
      </c>
      <c r="P1112" t="s">
        <v>26</v>
      </c>
      <c r="Q1112" t="s">
        <v>27</v>
      </c>
      <c r="R1112" t="s">
        <v>35</v>
      </c>
      <c r="S1112">
        <v>50</v>
      </c>
      <c r="T1112" s="1">
        <v>339514</v>
      </c>
    </row>
    <row r="1113" spans="1:20" x14ac:dyDescent="0.3">
      <c r="A1113" t="s">
        <v>2620</v>
      </c>
      <c r="B1113" s="9">
        <v>44937</v>
      </c>
      <c r="C1113" t="s">
        <v>2596</v>
      </c>
      <c r="D1113" t="s">
        <v>2597</v>
      </c>
      <c r="E1113" t="s">
        <v>2598</v>
      </c>
      <c r="F1113" t="s">
        <v>287</v>
      </c>
      <c r="G1113" t="s">
        <v>2621</v>
      </c>
      <c r="H1113" t="s">
        <v>45</v>
      </c>
      <c r="I1113" t="s">
        <v>98</v>
      </c>
      <c r="J1113">
        <v>19</v>
      </c>
      <c r="K1113" s="1">
        <v>19571</v>
      </c>
      <c r="L1113" s="1">
        <v>371849</v>
      </c>
      <c r="M1113">
        <v>5</v>
      </c>
      <c r="N1113" s="10">
        <v>0.05</v>
      </c>
      <c r="O1113" s="1">
        <f>Table1[[#This Row],[Total Sales NGN]]-(Table1[[#This Row],[Total Sales NGN]]*Table1[[#This Row],[Discount %2]])</f>
        <v>353256.55</v>
      </c>
      <c r="P1113" t="s">
        <v>47</v>
      </c>
      <c r="Q1113">
        <v>5</v>
      </c>
      <c r="R1113" t="s">
        <v>35</v>
      </c>
      <c r="S1113">
        <v>151</v>
      </c>
      <c r="T1113" s="1">
        <v>339514</v>
      </c>
    </row>
    <row r="1114" spans="1:20" x14ac:dyDescent="0.3">
      <c r="A1114" t="s">
        <v>2622</v>
      </c>
      <c r="B1114" s="9">
        <v>44938</v>
      </c>
      <c r="C1114" t="s">
        <v>2596</v>
      </c>
      <c r="D1114" t="s">
        <v>2597</v>
      </c>
      <c r="E1114" t="s">
        <v>2598</v>
      </c>
      <c r="F1114" t="s">
        <v>1238</v>
      </c>
      <c r="G1114" t="s">
        <v>2623</v>
      </c>
      <c r="H1114" t="s">
        <v>40</v>
      </c>
      <c r="I1114" t="s">
        <v>123</v>
      </c>
      <c r="J1114">
        <v>20</v>
      </c>
      <c r="K1114" s="1">
        <v>17576</v>
      </c>
      <c r="L1114" s="1">
        <v>351520</v>
      </c>
      <c r="M1114" t="s">
        <v>27</v>
      </c>
      <c r="N1114" s="10">
        <v>0</v>
      </c>
      <c r="O1114" s="1">
        <f>Table1[[#This Row],[Total Sales NGN]]-(Table1[[#This Row],[Total Sales NGN]]*Table1[[#This Row],[Discount %2]])</f>
        <v>351520</v>
      </c>
      <c r="P1114" t="s">
        <v>34</v>
      </c>
      <c r="Q1114">
        <v>4</v>
      </c>
      <c r="R1114" t="s">
        <v>35</v>
      </c>
      <c r="S1114">
        <v>25</v>
      </c>
      <c r="T1114" s="1">
        <v>353716</v>
      </c>
    </row>
    <row r="1115" spans="1:20" x14ac:dyDescent="0.3">
      <c r="A1115" t="s">
        <v>2624</v>
      </c>
      <c r="B1115" s="9">
        <v>44938</v>
      </c>
      <c r="C1115" t="s">
        <v>2596</v>
      </c>
      <c r="D1115" t="s">
        <v>2597</v>
      </c>
      <c r="E1115" t="s">
        <v>2616</v>
      </c>
      <c r="F1115" t="s">
        <v>196</v>
      </c>
      <c r="G1115" t="s">
        <v>2625</v>
      </c>
      <c r="H1115" t="s">
        <v>40</v>
      </c>
      <c r="I1115" t="s">
        <v>123</v>
      </c>
      <c r="J1115">
        <v>12</v>
      </c>
      <c r="K1115" s="1">
        <v>5924</v>
      </c>
      <c r="L1115" s="1">
        <v>71088</v>
      </c>
      <c r="M1115">
        <v>20</v>
      </c>
      <c r="N1115" s="10">
        <v>0.2</v>
      </c>
      <c r="O1115" s="1">
        <f>Table1[[#This Row],[Total Sales NGN]]-(Table1[[#This Row],[Total Sales NGN]]*Table1[[#This Row],[Discount %2]])</f>
        <v>56870.400000000001</v>
      </c>
      <c r="P1115" t="s">
        <v>27</v>
      </c>
      <c r="Q1115" t="s">
        <v>27</v>
      </c>
      <c r="R1115" t="s">
        <v>35</v>
      </c>
      <c r="S1115">
        <v>192</v>
      </c>
      <c r="T1115" s="1">
        <v>353716</v>
      </c>
    </row>
    <row r="1116" spans="1:20" x14ac:dyDescent="0.3">
      <c r="A1116" t="s">
        <v>2626</v>
      </c>
      <c r="B1116" s="9">
        <v>44939</v>
      </c>
      <c r="C1116" t="s">
        <v>2596</v>
      </c>
      <c r="D1116" t="s">
        <v>2597</v>
      </c>
      <c r="E1116" t="s">
        <v>2616</v>
      </c>
      <c r="F1116" t="s">
        <v>1853</v>
      </c>
      <c r="G1116" t="s">
        <v>2627</v>
      </c>
      <c r="H1116" t="s">
        <v>32</v>
      </c>
      <c r="I1116" t="s">
        <v>113</v>
      </c>
      <c r="J1116">
        <v>20</v>
      </c>
      <c r="K1116" s="1">
        <v>23355</v>
      </c>
      <c r="L1116" s="1">
        <v>467100</v>
      </c>
      <c r="M1116">
        <v>5</v>
      </c>
      <c r="N1116" s="10">
        <v>0.05</v>
      </c>
      <c r="O1116" s="1">
        <f>Table1[[#This Row],[Total Sales NGN]]-(Table1[[#This Row],[Total Sales NGN]]*Table1[[#This Row],[Discount %2]])</f>
        <v>443745</v>
      </c>
      <c r="P1116" t="s">
        <v>57</v>
      </c>
      <c r="Q1116">
        <v>2</v>
      </c>
      <c r="R1116" t="s">
        <v>35</v>
      </c>
      <c r="S1116">
        <v>149</v>
      </c>
      <c r="T1116" s="1">
        <v>670990</v>
      </c>
    </row>
    <row r="1117" spans="1:20" x14ac:dyDescent="0.3">
      <c r="A1117" t="s">
        <v>2628</v>
      </c>
      <c r="B1117" s="9">
        <v>44939</v>
      </c>
      <c r="C1117" t="s">
        <v>2596</v>
      </c>
      <c r="D1117" t="s">
        <v>2597</v>
      </c>
      <c r="E1117" t="s">
        <v>2616</v>
      </c>
      <c r="F1117" t="s">
        <v>1660</v>
      </c>
      <c r="G1117" t="s">
        <v>2629</v>
      </c>
      <c r="H1117" t="s">
        <v>24</v>
      </c>
      <c r="I1117" t="s">
        <v>152</v>
      </c>
      <c r="J1117">
        <v>10</v>
      </c>
      <c r="K1117" s="1">
        <v>99078</v>
      </c>
      <c r="L1117" s="1">
        <v>990780</v>
      </c>
      <c r="M1117">
        <v>0</v>
      </c>
      <c r="N1117" s="10">
        <v>0</v>
      </c>
      <c r="O1117" s="1">
        <f>Table1[[#This Row],[Total Sales NGN]]-(Table1[[#This Row],[Total Sales NGN]]*Table1[[#This Row],[Discount %2]])</f>
        <v>990780</v>
      </c>
      <c r="P1117" t="s">
        <v>26</v>
      </c>
      <c r="Q1117">
        <v>2</v>
      </c>
      <c r="R1117" t="s">
        <v>35</v>
      </c>
      <c r="S1117">
        <v>160</v>
      </c>
      <c r="T1117" s="1">
        <v>1309937</v>
      </c>
    </row>
    <row r="1118" spans="1:20" x14ac:dyDescent="0.3">
      <c r="A1118" t="s">
        <v>2630</v>
      </c>
      <c r="B1118" s="9">
        <v>44939</v>
      </c>
      <c r="C1118" t="s">
        <v>2596</v>
      </c>
      <c r="D1118" t="s">
        <v>2597</v>
      </c>
      <c r="E1118" t="s">
        <v>2598</v>
      </c>
      <c r="F1118" t="s">
        <v>2500</v>
      </c>
      <c r="G1118" t="s">
        <v>2631</v>
      </c>
      <c r="H1118" t="s">
        <v>45</v>
      </c>
      <c r="I1118" t="s">
        <v>98</v>
      </c>
      <c r="J1118">
        <v>20</v>
      </c>
      <c r="K1118" s="1">
        <v>7995</v>
      </c>
      <c r="L1118" s="1">
        <v>159900</v>
      </c>
      <c r="M1118" t="s">
        <v>27</v>
      </c>
      <c r="N1118" s="10">
        <v>0</v>
      </c>
      <c r="O1118" s="1">
        <f>Table1[[#This Row],[Total Sales NGN]]-(Table1[[#This Row],[Total Sales NGN]]*Table1[[#This Row],[Discount %2]])</f>
        <v>159900</v>
      </c>
      <c r="P1118" t="s">
        <v>57</v>
      </c>
      <c r="Q1118">
        <v>3</v>
      </c>
      <c r="R1118" t="s">
        <v>28</v>
      </c>
      <c r="S1118">
        <v>183</v>
      </c>
      <c r="T1118" s="1">
        <v>339514</v>
      </c>
    </row>
    <row r="1119" spans="1:20" x14ac:dyDescent="0.3">
      <c r="A1119" t="s">
        <v>2632</v>
      </c>
      <c r="B1119" s="9">
        <v>44941</v>
      </c>
      <c r="C1119" t="s">
        <v>2596</v>
      </c>
      <c r="D1119" t="s">
        <v>2597</v>
      </c>
      <c r="E1119" t="s">
        <v>2616</v>
      </c>
      <c r="F1119" t="s">
        <v>1941</v>
      </c>
      <c r="G1119" t="s">
        <v>2633</v>
      </c>
      <c r="H1119" t="s">
        <v>32</v>
      </c>
      <c r="I1119" t="s">
        <v>33</v>
      </c>
      <c r="J1119">
        <v>10</v>
      </c>
      <c r="K1119" s="1">
        <v>7054</v>
      </c>
      <c r="L1119" s="1">
        <v>70540</v>
      </c>
      <c r="M1119" t="s">
        <v>27</v>
      </c>
      <c r="N1119" s="10">
        <v>0</v>
      </c>
      <c r="O1119" s="1">
        <f>Table1[[#This Row],[Total Sales NGN]]-(Table1[[#This Row],[Total Sales NGN]]*Table1[[#This Row],[Discount %2]])</f>
        <v>70540</v>
      </c>
      <c r="P1119" t="s">
        <v>47</v>
      </c>
      <c r="Q1119">
        <v>5</v>
      </c>
      <c r="R1119" t="s">
        <v>35</v>
      </c>
      <c r="S1119">
        <v>196</v>
      </c>
      <c r="T1119" s="1">
        <v>670990</v>
      </c>
    </row>
    <row r="1120" spans="1:20" x14ac:dyDescent="0.3">
      <c r="A1120" t="s">
        <v>2634</v>
      </c>
      <c r="B1120" s="9">
        <v>44941</v>
      </c>
      <c r="C1120" t="s">
        <v>2596</v>
      </c>
      <c r="D1120" t="s">
        <v>2597</v>
      </c>
      <c r="E1120" t="s">
        <v>2352</v>
      </c>
      <c r="F1120" t="s">
        <v>230</v>
      </c>
      <c r="G1120" t="s">
        <v>2635</v>
      </c>
      <c r="H1120" t="s">
        <v>32</v>
      </c>
      <c r="I1120" t="s">
        <v>117</v>
      </c>
      <c r="J1120">
        <v>6</v>
      </c>
      <c r="K1120" s="1">
        <v>10045</v>
      </c>
      <c r="L1120" s="1">
        <v>60270</v>
      </c>
      <c r="M1120">
        <v>10</v>
      </c>
      <c r="N1120" s="10">
        <v>0.1</v>
      </c>
      <c r="O1120" s="1">
        <f>Table1[[#This Row],[Total Sales NGN]]-(Table1[[#This Row],[Total Sales NGN]]*Table1[[#This Row],[Discount %2]])</f>
        <v>54243</v>
      </c>
      <c r="P1120" t="s">
        <v>47</v>
      </c>
      <c r="Q1120">
        <v>2</v>
      </c>
      <c r="R1120" t="s">
        <v>35</v>
      </c>
      <c r="S1120">
        <v>115</v>
      </c>
      <c r="T1120" s="1">
        <v>670990</v>
      </c>
    </row>
    <row r="1121" spans="1:20" x14ac:dyDescent="0.3">
      <c r="A1121" t="s">
        <v>2636</v>
      </c>
      <c r="B1121" s="9">
        <v>44941</v>
      </c>
      <c r="C1121" t="s">
        <v>2596</v>
      </c>
      <c r="D1121" t="s">
        <v>2597</v>
      </c>
      <c r="E1121" t="s">
        <v>2598</v>
      </c>
      <c r="F1121" t="s">
        <v>2637</v>
      </c>
      <c r="G1121" t="s">
        <v>2638</v>
      </c>
      <c r="H1121" t="s">
        <v>32</v>
      </c>
      <c r="I1121" t="s">
        <v>158</v>
      </c>
      <c r="J1121">
        <v>2</v>
      </c>
      <c r="K1121" s="1">
        <v>16270</v>
      </c>
      <c r="L1121" s="1">
        <v>32540</v>
      </c>
      <c r="M1121">
        <v>20</v>
      </c>
      <c r="N1121" s="10">
        <v>0.2</v>
      </c>
      <c r="O1121" s="1">
        <f>Table1[[#This Row],[Total Sales NGN]]-(Table1[[#This Row],[Total Sales NGN]]*Table1[[#This Row],[Discount %2]])</f>
        <v>26032</v>
      </c>
      <c r="P1121" t="s">
        <v>26</v>
      </c>
      <c r="Q1121">
        <v>3</v>
      </c>
      <c r="R1121" t="s">
        <v>35</v>
      </c>
      <c r="S1121">
        <v>192</v>
      </c>
      <c r="T1121" s="1">
        <v>670990</v>
      </c>
    </row>
    <row r="1122" spans="1:20" x14ac:dyDescent="0.3">
      <c r="A1122" t="s">
        <v>2639</v>
      </c>
      <c r="B1122" s="9">
        <v>44941</v>
      </c>
      <c r="C1122" t="s">
        <v>2596</v>
      </c>
      <c r="D1122" t="s">
        <v>2597</v>
      </c>
      <c r="E1122" t="s">
        <v>2616</v>
      </c>
      <c r="F1122" t="s">
        <v>581</v>
      </c>
      <c r="G1122" t="s">
        <v>2640</v>
      </c>
      <c r="H1122" t="s">
        <v>45</v>
      </c>
      <c r="I1122" t="s">
        <v>82</v>
      </c>
      <c r="J1122">
        <v>5</v>
      </c>
      <c r="K1122" s="1">
        <v>3756</v>
      </c>
      <c r="L1122" s="1">
        <v>18780</v>
      </c>
      <c r="M1122" t="s">
        <v>27</v>
      </c>
      <c r="N1122" s="10">
        <v>0</v>
      </c>
      <c r="O1122" s="1">
        <f>Table1[[#This Row],[Total Sales NGN]]-(Table1[[#This Row],[Total Sales NGN]]*Table1[[#This Row],[Discount %2]])</f>
        <v>18780</v>
      </c>
      <c r="P1122" t="s">
        <v>57</v>
      </c>
      <c r="Q1122" t="s">
        <v>27</v>
      </c>
      <c r="R1122" t="s">
        <v>35</v>
      </c>
      <c r="S1122">
        <v>142</v>
      </c>
      <c r="T1122" s="1">
        <v>339514</v>
      </c>
    </row>
    <row r="1123" spans="1:20" x14ac:dyDescent="0.3">
      <c r="A1123" t="s">
        <v>2641</v>
      </c>
      <c r="B1123" s="9">
        <v>44943</v>
      </c>
      <c r="C1123" t="s">
        <v>2596</v>
      </c>
      <c r="D1123" t="s">
        <v>2597</v>
      </c>
      <c r="E1123" t="s">
        <v>2616</v>
      </c>
      <c r="F1123" t="s">
        <v>1941</v>
      </c>
      <c r="G1123" t="s">
        <v>2642</v>
      </c>
      <c r="H1123" t="s">
        <v>24</v>
      </c>
      <c r="I1123" t="s">
        <v>56</v>
      </c>
      <c r="J1123">
        <v>5</v>
      </c>
      <c r="K1123" s="1">
        <v>270215</v>
      </c>
      <c r="L1123" s="1">
        <v>1351075</v>
      </c>
      <c r="M1123">
        <v>15</v>
      </c>
      <c r="N1123" s="10">
        <v>0.15</v>
      </c>
      <c r="O1123" s="1">
        <f>Table1[[#This Row],[Total Sales NGN]]-(Table1[[#This Row],[Total Sales NGN]]*Table1[[#This Row],[Discount %2]])</f>
        <v>1148413.75</v>
      </c>
      <c r="P1123" t="s">
        <v>57</v>
      </c>
      <c r="Q1123">
        <v>1</v>
      </c>
      <c r="R1123" t="s">
        <v>28</v>
      </c>
      <c r="S1123">
        <v>129</v>
      </c>
      <c r="T1123" s="1">
        <v>1309937</v>
      </c>
    </row>
    <row r="1124" spans="1:20" x14ac:dyDescent="0.3">
      <c r="A1124" t="s">
        <v>2643</v>
      </c>
      <c r="B1124" s="9">
        <v>44943</v>
      </c>
      <c r="C1124" t="s">
        <v>2596</v>
      </c>
      <c r="D1124" t="s">
        <v>2597</v>
      </c>
      <c r="E1124" t="s">
        <v>2616</v>
      </c>
      <c r="F1124" t="s">
        <v>2644</v>
      </c>
      <c r="G1124" t="s">
        <v>2645</v>
      </c>
      <c r="H1124" t="s">
        <v>45</v>
      </c>
      <c r="I1124" t="s">
        <v>181</v>
      </c>
      <c r="J1124">
        <v>8</v>
      </c>
      <c r="K1124" s="1">
        <v>16611</v>
      </c>
      <c r="L1124" s="1">
        <v>132888</v>
      </c>
      <c r="M1124">
        <v>10</v>
      </c>
      <c r="N1124" s="10">
        <v>0.1</v>
      </c>
      <c r="O1124" s="1">
        <f>Table1[[#This Row],[Total Sales NGN]]-(Table1[[#This Row],[Total Sales NGN]]*Table1[[#This Row],[Discount %2]])</f>
        <v>119599.2</v>
      </c>
      <c r="P1124" t="s">
        <v>57</v>
      </c>
      <c r="Q1124">
        <v>1</v>
      </c>
      <c r="R1124" t="s">
        <v>28</v>
      </c>
      <c r="S1124">
        <v>123</v>
      </c>
      <c r="T1124" s="1">
        <v>339514</v>
      </c>
    </row>
    <row r="1125" spans="1:20" x14ac:dyDescent="0.3">
      <c r="A1125" t="s">
        <v>2646</v>
      </c>
      <c r="B1125" s="9">
        <v>44943</v>
      </c>
      <c r="C1125" t="s">
        <v>2596</v>
      </c>
      <c r="D1125" t="s">
        <v>2597</v>
      </c>
      <c r="E1125" t="s">
        <v>2598</v>
      </c>
      <c r="F1125" t="s">
        <v>135</v>
      </c>
      <c r="G1125" t="s">
        <v>2647</v>
      </c>
      <c r="H1125" t="s">
        <v>32</v>
      </c>
      <c r="I1125" t="s">
        <v>33</v>
      </c>
      <c r="J1125">
        <v>3</v>
      </c>
      <c r="K1125" s="1">
        <v>20842</v>
      </c>
      <c r="L1125" s="1">
        <v>62526</v>
      </c>
      <c r="M1125">
        <v>10</v>
      </c>
      <c r="N1125" s="10">
        <v>0.1</v>
      </c>
      <c r="O1125" s="1">
        <f>Table1[[#This Row],[Total Sales NGN]]-(Table1[[#This Row],[Total Sales NGN]]*Table1[[#This Row],[Discount %2]])</f>
        <v>56273.4</v>
      </c>
      <c r="P1125" t="s">
        <v>26</v>
      </c>
      <c r="Q1125">
        <v>2</v>
      </c>
      <c r="R1125" t="s">
        <v>35</v>
      </c>
      <c r="S1125">
        <v>58</v>
      </c>
      <c r="T1125" s="1">
        <v>670990</v>
      </c>
    </row>
    <row r="1126" spans="1:20" x14ac:dyDescent="0.3">
      <c r="A1126" t="s">
        <v>2648</v>
      </c>
      <c r="B1126" s="9">
        <v>44944</v>
      </c>
      <c r="C1126" t="s">
        <v>2596</v>
      </c>
      <c r="D1126" t="s">
        <v>2597</v>
      </c>
      <c r="E1126" t="s">
        <v>2598</v>
      </c>
      <c r="F1126" t="s">
        <v>2649</v>
      </c>
      <c r="G1126" t="s">
        <v>2650</v>
      </c>
      <c r="H1126" t="s">
        <v>24</v>
      </c>
      <c r="I1126" t="s">
        <v>174</v>
      </c>
      <c r="J1126">
        <v>15</v>
      </c>
      <c r="K1126" s="1">
        <v>301885</v>
      </c>
      <c r="L1126" s="1">
        <v>4528275</v>
      </c>
      <c r="M1126">
        <v>20</v>
      </c>
      <c r="N1126" s="10">
        <v>0.2</v>
      </c>
      <c r="O1126" s="1">
        <f>Table1[[#This Row],[Total Sales NGN]]-(Table1[[#This Row],[Total Sales NGN]]*Table1[[#This Row],[Discount %2]])</f>
        <v>3622620</v>
      </c>
      <c r="P1126" t="s">
        <v>57</v>
      </c>
      <c r="Q1126">
        <v>1</v>
      </c>
      <c r="R1126" t="s">
        <v>27</v>
      </c>
      <c r="S1126">
        <v>52</v>
      </c>
      <c r="T1126" s="1">
        <v>1309937</v>
      </c>
    </row>
    <row r="1127" spans="1:20" x14ac:dyDescent="0.3">
      <c r="A1127" t="s">
        <v>2651</v>
      </c>
      <c r="B1127" s="9">
        <v>44944</v>
      </c>
      <c r="C1127" t="s">
        <v>2596</v>
      </c>
      <c r="D1127" t="s">
        <v>2597</v>
      </c>
      <c r="E1127" t="s">
        <v>2598</v>
      </c>
      <c r="F1127" t="s">
        <v>2652</v>
      </c>
      <c r="G1127" t="s">
        <v>2653</v>
      </c>
      <c r="H1127" t="s">
        <v>65</v>
      </c>
      <c r="I1127" t="s">
        <v>478</v>
      </c>
      <c r="J1127">
        <v>4</v>
      </c>
      <c r="K1127" s="1">
        <v>33926</v>
      </c>
      <c r="L1127" s="1">
        <v>135704</v>
      </c>
      <c r="M1127" t="s">
        <v>27</v>
      </c>
      <c r="N1127" s="10">
        <v>0</v>
      </c>
      <c r="O1127" s="1">
        <f>Table1[[#This Row],[Total Sales NGN]]-(Table1[[#This Row],[Total Sales NGN]]*Table1[[#This Row],[Discount %2]])</f>
        <v>135704</v>
      </c>
      <c r="P1127" t="s">
        <v>26</v>
      </c>
      <c r="Q1127" t="s">
        <v>27</v>
      </c>
      <c r="R1127" t="s">
        <v>35</v>
      </c>
      <c r="S1127">
        <v>96</v>
      </c>
      <c r="T1127" s="1">
        <v>647779</v>
      </c>
    </row>
    <row r="1128" spans="1:20" x14ac:dyDescent="0.3">
      <c r="A1128" t="s">
        <v>2654</v>
      </c>
      <c r="B1128" s="9">
        <v>44944</v>
      </c>
      <c r="C1128" t="s">
        <v>2596</v>
      </c>
      <c r="D1128" t="s">
        <v>2597</v>
      </c>
      <c r="E1128" t="s">
        <v>2352</v>
      </c>
      <c r="F1128" t="s">
        <v>2156</v>
      </c>
      <c r="G1128" t="s">
        <v>2655</v>
      </c>
      <c r="H1128" t="s">
        <v>40</v>
      </c>
      <c r="I1128" t="s">
        <v>51</v>
      </c>
      <c r="J1128">
        <v>5</v>
      </c>
      <c r="K1128" s="1">
        <v>1557</v>
      </c>
      <c r="L1128" s="1">
        <v>7785</v>
      </c>
      <c r="M1128">
        <v>10</v>
      </c>
      <c r="N1128" s="10">
        <v>0.1</v>
      </c>
      <c r="O1128" s="1">
        <f>Table1[[#This Row],[Total Sales NGN]]-(Table1[[#This Row],[Total Sales NGN]]*Table1[[#This Row],[Discount %2]])</f>
        <v>7006.5</v>
      </c>
      <c r="P1128" t="s">
        <v>26</v>
      </c>
      <c r="Q1128">
        <v>5</v>
      </c>
      <c r="R1128" t="s">
        <v>35</v>
      </c>
      <c r="S1128">
        <v>85</v>
      </c>
      <c r="T1128" s="1">
        <v>353716</v>
      </c>
    </row>
    <row r="1129" spans="1:20" x14ac:dyDescent="0.3">
      <c r="A1129" t="s">
        <v>2656</v>
      </c>
      <c r="B1129" s="9">
        <v>44944</v>
      </c>
      <c r="C1129" t="s">
        <v>2596</v>
      </c>
      <c r="D1129" t="s">
        <v>2597</v>
      </c>
      <c r="E1129" t="s">
        <v>2616</v>
      </c>
      <c r="F1129" t="s">
        <v>603</v>
      </c>
      <c r="G1129" t="s">
        <v>2657</v>
      </c>
      <c r="H1129" t="s">
        <v>45</v>
      </c>
      <c r="I1129" t="s">
        <v>82</v>
      </c>
      <c r="J1129">
        <v>14</v>
      </c>
      <c r="K1129" s="1">
        <v>20651</v>
      </c>
      <c r="L1129" s="1">
        <v>289114</v>
      </c>
      <c r="M1129">
        <v>0</v>
      </c>
      <c r="N1129" s="10">
        <v>0</v>
      </c>
      <c r="O1129" s="1">
        <f>Table1[[#This Row],[Total Sales NGN]]-(Table1[[#This Row],[Total Sales NGN]]*Table1[[#This Row],[Discount %2]])</f>
        <v>289114</v>
      </c>
      <c r="P1129" t="s">
        <v>27</v>
      </c>
      <c r="Q1129" t="s">
        <v>27</v>
      </c>
      <c r="R1129" t="s">
        <v>35</v>
      </c>
      <c r="S1129">
        <v>147</v>
      </c>
      <c r="T1129" s="1">
        <v>339514</v>
      </c>
    </row>
    <row r="1130" spans="1:20" x14ac:dyDescent="0.3">
      <c r="A1130" t="s">
        <v>2658</v>
      </c>
      <c r="B1130" s="9">
        <v>44944</v>
      </c>
      <c r="C1130" t="s">
        <v>2596</v>
      </c>
      <c r="D1130" t="s">
        <v>2597</v>
      </c>
      <c r="E1130" t="s">
        <v>2352</v>
      </c>
      <c r="F1130" t="s">
        <v>991</v>
      </c>
      <c r="G1130" t="s">
        <v>27</v>
      </c>
      <c r="H1130" t="s">
        <v>32</v>
      </c>
      <c r="I1130" t="s">
        <v>95</v>
      </c>
      <c r="J1130">
        <v>17</v>
      </c>
      <c r="K1130" s="1">
        <v>12108</v>
      </c>
      <c r="L1130" s="1">
        <v>205836</v>
      </c>
      <c r="M1130">
        <v>5</v>
      </c>
      <c r="N1130" s="10">
        <v>0.05</v>
      </c>
      <c r="O1130" s="1">
        <f>Table1[[#This Row],[Total Sales NGN]]-(Table1[[#This Row],[Total Sales NGN]]*Table1[[#This Row],[Discount %2]])</f>
        <v>195544.2</v>
      </c>
      <c r="P1130" t="s">
        <v>47</v>
      </c>
      <c r="Q1130">
        <v>2</v>
      </c>
      <c r="R1130" t="s">
        <v>35</v>
      </c>
      <c r="S1130">
        <v>144</v>
      </c>
      <c r="T1130" s="1">
        <v>670990</v>
      </c>
    </row>
    <row r="1131" spans="1:20" x14ac:dyDescent="0.3">
      <c r="A1131" t="s">
        <v>2659</v>
      </c>
      <c r="B1131" s="9">
        <v>44945</v>
      </c>
      <c r="C1131" t="s">
        <v>2596</v>
      </c>
      <c r="D1131" t="s">
        <v>2597</v>
      </c>
      <c r="E1131" t="s">
        <v>2616</v>
      </c>
      <c r="F1131" t="s">
        <v>981</v>
      </c>
      <c r="G1131" t="s">
        <v>2660</v>
      </c>
      <c r="H1131" t="s">
        <v>24</v>
      </c>
      <c r="I1131" t="s">
        <v>25</v>
      </c>
      <c r="J1131">
        <v>1</v>
      </c>
      <c r="K1131" s="1">
        <v>346607</v>
      </c>
      <c r="L1131" s="1">
        <v>346607</v>
      </c>
      <c r="M1131">
        <v>5</v>
      </c>
      <c r="N1131" s="10">
        <v>0.05</v>
      </c>
      <c r="O1131" s="1">
        <f>Table1[[#This Row],[Total Sales NGN]]-(Table1[[#This Row],[Total Sales NGN]]*Table1[[#This Row],[Discount %2]])</f>
        <v>329276.65000000002</v>
      </c>
      <c r="P1131" t="s">
        <v>34</v>
      </c>
      <c r="Q1131">
        <v>5</v>
      </c>
      <c r="R1131" t="s">
        <v>35</v>
      </c>
      <c r="S1131">
        <v>59</v>
      </c>
      <c r="T1131" s="1">
        <v>1309937</v>
      </c>
    </row>
    <row r="1132" spans="1:20" x14ac:dyDescent="0.3">
      <c r="A1132" t="s">
        <v>2661</v>
      </c>
      <c r="B1132" s="9">
        <v>44945</v>
      </c>
      <c r="C1132" t="s">
        <v>2596</v>
      </c>
      <c r="D1132" t="s">
        <v>2597</v>
      </c>
      <c r="E1132" t="s">
        <v>2352</v>
      </c>
      <c r="F1132" t="s">
        <v>1671</v>
      </c>
      <c r="G1132" t="s">
        <v>2662</v>
      </c>
      <c r="H1132" t="s">
        <v>40</v>
      </c>
      <c r="I1132" t="s">
        <v>106</v>
      </c>
      <c r="J1132">
        <v>15</v>
      </c>
      <c r="K1132" s="1">
        <v>13561</v>
      </c>
      <c r="L1132" s="1">
        <v>203415</v>
      </c>
      <c r="M1132">
        <v>0</v>
      </c>
      <c r="N1132" s="10">
        <v>0</v>
      </c>
      <c r="O1132" s="1">
        <f>Table1[[#This Row],[Total Sales NGN]]-(Table1[[#This Row],[Total Sales NGN]]*Table1[[#This Row],[Discount %2]])</f>
        <v>203415</v>
      </c>
      <c r="P1132" t="s">
        <v>27</v>
      </c>
      <c r="Q1132">
        <v>3</v>
      </c>
      <c r="R1132" t="s">
        <v>35</v>
      </c>
      <c r="S1132">
        <v>192</v>
      </c>
      <c r="T1132" s="1">
        <v>353716</v>
      </c>
    </row>
    <row r="1133" spans="1:20" x14ac:dyDescent="0.3">
      <c r="A1133" t="s">
        <v>2663</v>
      </c>
      <c r="B1133" s="9">
        <v>44945</v>
      </c>
      <c r="C1133" t="s">
        <v>2596</v>
      </c>
      <c r="D1133" t="s">
        <v>2597</v>
      </c>
      <c r="E1133" t="s">
        <v>2616</v>
      </c>
      <c r="F1133" t="s">
        <v>1941</v>
      </c>
      <c r="G1133" t="s">
        <v>2664</v>
      </c>
      <c r="H1133" t="s">
        <v>45</v>
      </c>
      <c r="I1133" t="s">
        <v>98</v>
      </c>
      <c r="J1133">
        <v>14</v>
      </c>
      <c r="K1133" s="1">
        <v>25721</v>
      </c>
      <c r="L1133" s="1">
        <v>360094</v>
      </c>
      <c r="M1133">
        <v>0</v>
      </c>
      <c r="N1133" s="10">
        <v>0</v>
      </c>
      <c r="O1133" s="1">
        <f>Table1[[#This Row],[Total Sales NGN]]-(Table1[[#This Row],[Total Sales NGN]]*Table1[[#This Row],[Discount %2]])</f>
        <v>360094</v>
      </c>
      <c r="P1133" t="s">
        <v>26</v>
      </c>
      <c r="Q1133">
        <v>5</v>
      </c>
      <c r="R1133" t="s">
        <v>28</v>
      </c>
      <c r="S1133">
        <v>137</v>
      </c>
      <c r="T1133" s="1">
        <v>339514</v>
      </c>
    </row>
    <row r="1134" spans="1:20" x14ac:dyDescent="0.3">
      <c r="A1134" t="s">
        <v>2665</v>
      </c>
      <c r="B1134" s="9">
        <v>44945</v>
      </c>
      <c r="C1134" t="s">
        <v>2596</v>
      </c>
      <c r="D1134" t="s">
        <v>2597</v>
      </c>
      <c r="E1134" t="s">
        <v>2598</v>
      </c>
      <c r="F1134" t="s">
        <v>344</v>
      </c>
      <c r="G1134" t="s">
        <v>2666</v>
      </c>
      <c r="H1134" t="s">
        <v>24</v>
      </c>
      <c r="I1134" t="s">
        <v>174</v>
      </c>
      <c r="J1134">
        <v>14</v>
      </c>
      <c r="K1134" s="1">
        <v>102231</v>
      </c>
      <c r="L1134" s="1">
        <v>1431234</v>
      </c>
      <c r="M1134">
        <v>10</v>
      </c>
      <c r="N1134" s="10">
        <v>0.1</v>
      </c>
      <c r="O1134" s="1">
        <f>Table1[[#This Row],[Total Sales NGN]]-(Table1[[#This Row],[Total Sales NGN]]*Table1[[#This Row],[Discount %2]])</f>
        <v>1288110.6000000001</v>
      </c>
      <c r="P1134" t="s">
        <v>47</v>
      </c>
      <c r="Q1134">
        <v>2</v>
      </c>
      <c r="R1134" t="s">
        <v>35</v>
      </c>
      <c r="S1134">
        <v>24</v>
      </c>
      <c r="T1134" s="1">
        <v>1309937</v>
      </c>
    </row>
    <row r="1135" spans="1:20" x14ac:dyDescent="0.3">
      <c r="A1135" t="s">
        <v>2667</v>
      </c>
      <c r="B1135" s="9">
        <v>44946</v>
      </c>
      <c r="C1135" t="s">
        <v>2596</v>
      </c>
      <c r="D1135" t="s">
        <v>2597</v>
      </c>
      <c r="E1135" t="s">
        <v>2352</v>
      </c>
      <c r="F1135" t="s">
        <v>595</v>
      </c>
      <c r="G1135" t="s">
        <v>2668</v>
      </c>
      <c r="H1135" t="s">
        <v>45</v>
      </c>
      <c r="I1135" t="s">
        <v>46</v>
      </c>
      <c r="J1135">
        <v>13</v>
      </c>
      <c r="K1135" s="1">
        <v>25316</v>
      </c>
      <c r="L1135" s="1">
        <v>329108</v>
      </c>
      <c r="M1135">
        <v>20</v>
      </c>
      <c r="N1135" s="10">
        <v>0.2</v>
      </c>
      <c r="O1135" s="1">
        <f>Table1[[#This Row],[Total Sales NGN]]-(Table1[[#This Row],[Total Sales NGN]]*Table1[[#This Row],[Discount %2]])</f>
        <v>263286.40000000002</v>
      </c>
      <c r="P1135" t="s">
        <v>47</v>
      </c>
      <c r="Q1135" t="s">
        <v>27</v>
      </c>
      <c r="R1135" t="s">
        <v>35</v>
      </c>
      <c r="S1135">
        <v>95</v>
      </c>
      <c r="T1135" s="1">
        <v>339514</v>
      </c>
    </row>
    <row r="1136" spans="1:20" x14ac:dyDescent="0.3">
      <c r="A1136" t="s">
        <v>2669</v>
      </c>
      <c r="B1136" s="9">
        <v>44946</v>
      </c>
      <c r="C1136" t="s">
        <v>2596</v>
      </c>
      <c r="D1136" t="s">
        <v>2597</v>
      </c>
      <c r="E1136" t="s">
        <v>2352</v>
      </c>
      <c r="F1136" t="s">
        <v>1073</v>
      </c>
      <c r="G1136" t="s">
        <v>2670</v>
      </c>
      <c r="H1136" t="s">
        <v>24</v>
      </c>
      <c r="I1136" t="s">
        <v>25</v>
      </c>
      <c r="J1136">
        <v>18</v>
      </c>
      <c r="K1136" s="1">
        <v>280888</v>
      </c>
      <c r="L1136" s="1">
        <v>5055984</v>
      </c>
      <c r="M1136">
        <v>10</v>
      </c>
      <c r="N1136" s="10">
        <v>0.1</v>
      </c>
      <c r="O1136" s="1">
        <f>Table1[[#This Row],[Total Sales NGN]]-(Table1[[#This Row],[Total Sales NGN]]*Table1[[#This Row],[Discount %2]])</f>
        <v>4550385.5999999996</v>
      </c>
      <c r="P1136" t="s">
        <v>57</v>
      </c>
      <c r="Q1136">
        <v>1</v>
      </c>
      <c r="R1136" t="s">
        <v>27</v>
      </c>
      <c r="S1136">
        <v>59</v>
      </c>
      <c r="T1136" s="1">
        <v>1309937</v>
      </c>
    </row>
    <row r="1137" spans="1:20" x14ac:dyDescent="0.3">
      <c r="A1137" t="s">
        <v>2671</v>
      </c>
      <c r="B1137" s="9">
        <v>44948</v>
      </c>
      <c r="C1137" t="s">
        <v>2596</v>
      </c>
      <c r="D1137" t="s">
        <v>2597</v>
      </c>
      <c r="E1137" t="s">
        <v>2352</v>
      </c>
      <c r="F1137" t="s">
        <v>817</v>
      </c>
      <c r="G1137" t="s">
        <v>2672</v>
      </c>
      <c r="H1137" t="s">
        <v>24</v>
      </c>
      <c r="I1137" t="s">
        <v>61</v>
      </c>
      <c r="J1137">
        <v>9</v>
      </c>
      <c r="K1137" s="1">
        <v>156993</v>
      </c>
      <c r="L1137" s="1">
        <v>1412937</v>
      </c>
      <c r="M1137" t="s">
        <v>27</v>
      </c>
      <c r="N1137" s="10">
        <v>0</v>
      </c>
      <c r="O1137" s="1">
        <f>Table1[[#This Row],[Total Sales NGN]]-(Table1[[#This Row],[Total Sales NGN]]*Table1[[#This Row],[Discount %2]])</f>
        <v>1412937</v>
      </c>
      <c r="P1137" t="s">
        <v>57</v>
      </c>
      <c r="Q1137">
        <v>1</v>
      </c>
      <c r="R1137" t="s">
        <v>28</v>
      </c>
      <c r="S1137">
        <v>179</v>
      </c>
      <c r="T1137" s="1">
        <v>1309937</v>
      </c>
    </row>
    <row r="1138" spans="1:20" x14ac:dyDescent="0.3">
      <c r="A1138" t="s">
        <v>2673</v>
      </c>
      <c r="B1138" s="9">
        <v>44950</v>
      </c>
      <c r="C1138" t="s">
        <v>2596</v>
      </c>
      <c r="D1138" t="s">
        <v>2597</v>
      </c>
      <c r="E1138" t="s">
        <v>2616</v>
      </c>
      <c r="F1138" t="s">
        <v>1682</v>
      </c>
      <c r="G1138" t="s">
        <v>2674</v>
      </c>
      <c r="H1138" t="s">
        <v>45</v>
      </c>
      <c r="I1138" t="s">
        <v>82</v>
      </c>
      <c r="J1138">
        <v>17</v>
      </c>
      <c r="K1138" s="1">
        <v>13431</v>
      </c>
      <c r="L1138" s="1">
        <v>228327</v>
      </c>
      <c r="M1138">
        <v>5</v>
      </c>
      <c r="N1138" s="10">
        <v>0.05</v>
      </c>
      <c r="O1138" s="1">
        <f>Table1[[#This Row],[Total Sales NGN]]-(Table1[[#This Row],[Total Sales NGN]]*Table1[[#This Row],[Discount %2]])</f>
        <v>216910.65</v>
      </c>
      <c r="P1138" t="s">
        <v>26</v>
      </c>
      <c r="Q1138">
        <v>7</v>
      </c>
      <c r="R1138" t="s">
        <v>27</v>
      </c>
      <c r="S1138">
        <v>200</v>
      </c>
      <c r="T1138" s="1">
        <v>339514</v>
      </c>
    </row>
    <row r="1139" spans="1:20" x14ac:dyDescent="0.3">
      <c r="A1139" t="s">
        <v>2675</v>
      </c>
      <c r="B1139" s="9">
        <v>44950</v>
      </c>
      <c r="C1139" t="s">
        <v>2596</v>
      </c>
      <c r="D1139" t="s">
        <v>2597</v>
      </c>
      <c r="E1139" t="s">
        <v>2352</v>
      </c>
      <c r="F1139" t="s">
        <v>393</v>
      </c>
      <c r="G1139" t="s">
        <v>2676</v>
      </c>
      <c r="H1139" t="s">
        <v>65</v>
      </c>
      <c r="I1139" t="s">
        <v>382</v>
      </c>
      <c r="J1139">
        <v>4</v>
      </c>
      <c r="K1139" s="1">
        <v>150507</v>
      </c>
      <c r="L1139" s="1">
        <v>602028</v>
      </c>
      <c r="M1139">
        <v>15</v>
      </c>
      <c r="N1139" s="10">
        <v>0.15</v>
      </c>
      <c r="O1139" s="1">
        <f>Table1[[#This Row],[Total Sales NGN]]-(Table1[[#This Row],[Total Sales NGN]]*Table1[[#This Row],[Discount %2]])</f>
        <v>511723.8</v>
      </c>
      <c r="P1139" t="s">
        <v>57</v>
      </c>
      <c r="Q1139">
        <v>2</v>
      </c>
      <c r="R1139" t="s">
        <v>35</v>
      </c>
      <c r="S1139">
        <v>5</v>
      </c>
      <c r="T1139" s="1">
        <v>647779</v>
      </c>
    </row>
    <row r="1140" spans="1:20" x14ac:dyDescent="0.3">
      <c r="A1140" t="s">
        <v>2677</v>
      </c>
      <c r="B1140" s="9">
        <v>44951</v>
      </c>
      <c r="C1140" t="s">
        <v>2596</v>
      </c>
      <c r="D1140" t="s">
        <v>2597</v>
      </c>
      <c r="E1140" t="s">
        <v>2598</v>
      </c>
      <c r="F1140" t="s">
        <v>1042</v>
      </c>
      <c r="G1140" t="s">
        <v>2678</v>
      </c>
      <c r="H1140" t="s">
        <v>24</v>
      </c>
      <c r="I1140" t="s">
        <v>61</v>
      </c>
      <c r="J1140">
        <v>19</v>
      </c>
      <c r="K1140" s="1">
        <v>192618</v>
      </c>
      <c r="L1140" s="1">
        <v>3659742</v>
      </c>
      <c r="M1140">
        <v>20</v>
      </c>
      <c r="N1140" s="10">
        <v>0.2</v>
      </c>
      <c r="O1140" s="1">
        <f>Table1[[#This Row],[Total Sales NGN]]-(Table1[[#This Row],[Total Sales NGN]]*Table1[[#This Row],[Discount %2]])</f>
        <v>2927793.6</v>
      </c>
      <c r="P1140" t="s">
        <v>57</v>
      </c>
      <c r="Q1140">
        <v>2</v>
      </c>
      <c r="R1140" t="s">
        <v>35</v>
      </c>
      <c r="S1140">
        <v>74</v>
      </c>
      <c r="T1140" s="1">
        <v>1309937</v>
      </c>
    </row>
    <row r="1141" spans="1:20" x14ac:dyDescent="0.3">
      <c r="A1141" t="s">
        <v>2679</v>
      </c>
      <c r="B1141" s="9">
        <v>44951</v>
      </c>
      <c r="C1141" t="s">
        <v>2596</v>
      </c>
      <c r="D1141" t="s">
        <v>2597</v>
      </c>
      <c r="E1141" t="s">
        <v>2616</v>
      </c>
      <c r="F1141" t="s">
        <v>1191</v>
      </c>
      <c r="G1141" t="s">
        <v>2680</v>
      </c>
      <c r="H1141" t="s">
        <v>40</v>
      </c>
      <c r="I1141" t="s">
        <v>41</v>
      </c>
      <c r="J1141">
        <v>8</v>
      </c>
      <c r="K1141" s="1">
        <v>17994</v>
      </c>
      <c r="L1141" s="1">
        <v>143952</v>
      </c>
      <c r="M1141">
        <v>0</v>
      </c>
      <c r="N1141" s="10">
        <v>0</v>
      </c>
      <c r="O1141" s="1">
        <f>Table1[[#This Row],[Total Sales NGN]]-(Table1[[#This Row],[Total Sales NGN]]*Table1[[#This Row],[Discount %2]])</f>
        <v>143952</v>
      </c>
      <c r="P1141" t="s">
        <v>27</v>
      </c>
      <c r="Q1141">
        <v>2</v>
      </c>
      <c r="R1141" t="s">
        <v>35</v>
      </c>
      <c r="S1141">
        <v>110</v>
      </c>
      <c r="T1141" s="1">
        <v>353716</v>
      </c>
    </row>
    <row r="1142" spans="1:20" x14ac:dyDescent="0.3">
      <c r="A1142" t="s">
        <v>2681</v>
      </c>
      <c r="B1142" s="9">
        <v>44952</v>
      </c>
      <c r="C1142" t="s">
        <v>2596</v>
      </c>
      <c r="D1142" t="s">
        <v>2597</v>
      </c>
      <c r="E1142" t="s">
        <v>2598</v>
      </c>
      <c r="F1142" t="s">
        <v>2682</v>
      </c>
      <c r="G1142" t="s">
        <v>27</v>
      </c>
      <c r="H1142" t="s">
        <v>45</v>
      </c>
      <c r="I1142" t="s">
        <v>98</v>
      </c>
      <c r="J1142">
        <v>8</v>
      </c>
      <c r="K1142" s="1">
        <v>41125</v>
      </c>
      <c r="L1142" s="1">
        <v>329000</v>
      </c>
      <c r="M1142">
        <v>10</v>
      </c>
      <c r="N1142" s="10">
        <v>0.1</v>
      </c>
      <c r="O1142" s="1">
        <f>Table1[[#This Row],[Total Sales NGN]]-(Table1[[#This Row],[Total Sales NGN]]*Table1[[#This Row],[Discount %2]])</f>
        <v>296100</v>
      </c>
      <c r="P1142" t="s">
        <v>34</v>
      </c>
      <c r="Q1142">
        <v>1</v>
      </c>
      <c r="R1142" t="s">
        <v>35</v>
      </c>
      <c r="S1142">
        <v>180</v>
      </c>
      <c r="T1142" s="1">
        <v>339514</v>
      </c>
    </row>
    <row r="1143" spans="1:20" x14ac:dyDescent="0.3">
      <c r="A1143" t="s">
        <v>2683</v>
      </c>
      <c r="B1143" s="9">
        <v>44952</v>
      </c>
      <c r="C1143" t="s">
        <v>2596</v>
      </c>
      <c r="D1143" t="s">
        <v>2597</v>
      </c>
      <c r="E1143" t="s">
        <v>2616</v>
      </c>
      <c r="F1143" t="s">
        <v>892</v>
      </c>
      <c r="G1143" t="s">
        <v>2684</v>
      </c>
      <c r="H1143" t="s">
        <v>32</v>
      </c>
      <c r="I1143" t="s">
        <v>141</v>
      </c>
      <c r="J1143">
        <v>10</v>
      </c>
      <c r="K1143" s="1">
        <v>7856</v>
      </c>
      <c r="L1143" s="1">
        <v>78560</v>
      </c>
      <c r="M1143">
        <v>10</v>
      </c>
      <c r="N1143" s="10">
        <v>0.1</v>
      </c>
      <c r="O1143" s="1">
        <f>Table1[[#This Row],[Total Sales NGN]]-(Table1[[#This Row],[Total Sales NGN]]*Table1[[#This Row],[Discount %2]])</f>
        <v>70704</v>
      </c>
      <c r="P1143" t="s">
        <v>27</v>
      </c>
      <c r="Q1143">
        <v>1</v>
      </c>
      <c r="R1143" t="s">
        <v>28</v>
      </c>
      <c r="S1143">
        <v>165</v>
      </c>
      <c r="T1143" s="1">
        <v>670990</v>
      </c>
    </row>
    <row r="1144" spans="1:20" x14ac:dyDescent="0.3">
      <c r="A1144" t="s">
        <v>2685</v>
      </c>
      <c r="B1144" s="9">
        <v>44953</v>
      </c>
      <c r="C1144" t="s">
        <v>2596</v>
      </c>
      <c r="D1144" t="s">
        <v>2597</v>
      </c>
      <c r="E1144" t="s">
        <v>2598</v>
      </c>
      <c r="F1144" t="s">
        <v>122</v>
      </c>
      <c r="G1144" t="s">
        <v>2686</v>
      </c>
      <c r="H1144" t="s">
        <v>40</v>
      </c>
      <c r="I1144" t="s">
        <v>171</v>
      </c>
      <c r="J1144">
        <v>9</v>
      </c>
      <c r="K1144" s="1">
        <v>5239</v>
      </c>
      <c r="L1144" s="1">
        <v>47151</v>
      </c>
      <c r="M1144">
        <v>0</v>
      </c>
      <c r="N1144" s="10">
        <v>0</v>
      </c>
      <c r="O1144" s="1">
        <f>Table1[[#This Row],[Total Sales NGN]]-(Table1[[#This Row],[Total Sales NGN]]*Table1[[#This Row],[Discount %2]])</f>
        <v>47151</v>
      </c>
      <c r="P1144" t="s">
        <v>27</v>
      </c>
      <c r="Q1144">
        <v>1</v>
      </c>
      <c r="R1144" t="s">
        <v>28</v>
      </c>
      <c r="S1144">
        <v>99</v>
      </c>
      <c r="T1144" s="1">
        <v>353716</v>
      </c>
    </row>
    <row r="1145" spans="1:20" x14ac:dyDescent="0.3">
      <c r="A1145" t="s">
        <v>2687</v>
      </c>
      <c r="B1145" s="9">
        <v>44954</v>
      </c>
      <c r="C1145" t="s">
        <v>2596</v>
      </c>
      <c r="D1145" t="s">
        <v>2597</v>
      </c>
      <c r="E1145" t="s">
        <v>2598</v>
      </c>
      <c r="F1145" t="s">
        <v>319</v>
      </c>
      <c r="G1145" t="s">
        <v>27</v>
      </c>
      <c r="H1145" t="s">
        <v>32</v>
      </c>
      <c r="I1145" t="s">
        <v>141</v>
      </c>
      <c r="J1145">
        <v>6</v>
      </c>
      <c r="K1145" s="1">
        <v>18619</v>
      </c>
      <c r="L1145" s="1">
        <v>111714</v>
      </c>
      <c r="M1145" t="s">
        <v>27</v>
      </c>
      <c r="N1145" s="10">
        <v>0</v>
      </c>
      <c r="O1145" s="1">
        <f>Table1[[#This Row],[Total Sales NGN]]-(Table1[[#This Row],[Total Sales NGN]]*Table1[[#This Row],[Discount %2]])</f>
        <v>111714</v>
      </c>
      <c r="P1145" t="s">
        <v>57</v>
      </c>
      <c r="Q1145">
        <v>2</v>
      </c>
      <c r="R1145" t="s">
        <v>35</v>
      </c>
      <c r="S1145">
        <v>83</v>
      </c>
      <c r="T1145" s="1">
        <v>670990</v>
      </c>
    </row>
    <row r="1146" spans="1:20" x14ac:dyDescent="0.3">
      <c r="A1146" t="s">
        <v>2688</v>
      </c>
      <c r="B1146" s="9">
        <v>44954</v>
      </c>
      <c r="C1146" t="s">
        <v>2596</v>
      </c>
      <c r="D1146" t="s">
        <v>2597</v>
      </c>
      <c r="E1146" t="s">
        <v>2616</v>
      </c>
      <c r="F1146" t="s">
        <v>1042</v>
      </c>
      <c r="G1146" t="s">
        <v>2689</v>
      </c>
      <c r="H1146" t="s">
        <v>65</v>
      </c>
      <c r="I1146" t="s">
        <v>382</v>
      </c>
      <c r="J1146">
        <v>19</v>
      </c>
      <c r="K1146" s="1">
        <v>28904</v>
      </c>
      <c r="L1146" s="1">
        <v>549176</v>
      </c>
      <c r="M1146">
        <v>15</v>
      </c>
      <c r="N1146" s="10">
        <v>0.15</v>
      </c>
      <c r="O1146" s="1">
        <f>Table1[[#This Row],[Total Sales NGN]]-(Table1[[#This Row],[Total Sales NGN]]*Table1[[#This Row],[Discount %2]])</f>
        <v>466799.6</v>
      </c>
      <c r="P1146" t="s">
        <v>57</v>
      </c>
      <c r="Q1146">
        <v>5</v>
      </c>
      <c r="R1146" t="s">
        <v>28</v>
      </c>
      <c r="S1146">
        <v>187</v>
      </c>
      <c r="T1146" s="1">
        <v>647779</v>
      </c>
    </row>
    <row r="1147" spans="1:20" x14ac:dyDescent="0.3">
      <c r="A1147" t="s">
        <v>2690</v>
      </c>
      <c r="B1147" s="9">
        <v>44954</v>
      </c>
      <c r="C1147" t="s">
        <v>2596</v>
      </c>
      <c r="D1147" t="s">
        <v>2597</v>
      </c>
      <c r="E1147" t="s">
        <v>2352</v>
      </c>
      <c r="F1147" t="s">
        <v>2691</v>
      </c>
      <c r="G1147" t="s">
        <v>2692</v>
      </c>
      <c r="H1147" t="s">
        <v>40</v>
      </c>
      <c r="I1147" t="s">
        <v>171</v>
      </c>
      <c r="J1147">
        <v>2</v>
      </c>
      <c r="K1147" s="1">
        <v>9333</v>
      </c>
      <c r="L1147" s="1">
        <v>18666</v>
      </c>
      <c r="M1147">
        <v>15</v>
      </c>
      <c r="N1147" s="10">
        <v>0.15</v>
      </c>
      <c r="O1147" s="1">
        <f>Table1[[#This Row],[Total Sales NGN]]-(Table1[[#This Row],[Total Sales NGN]]*Table1[[#This Row],[Discount %2]])</f>
        <v>15866.1</v>
      </c>
      <c r="P1147" t="s">
        <v>27</v>
      </c>
      <c r="Q1147">
        <v>5</v>
      </c>
      <c r="R1147" t="s">
        <v>28</v>
      </c>
      <c r="S1147">
        <v>51</v>
      </c>
      <c r="T1147" s="1">
        <v>353716</v>
      </c>
    </row>
    <row r="1148" spans="1:20" x14ac:dyDescent="0.3">
      <c r="A1148" t="s">
        <v>2693</v>
      </c>
      <c r="B1148" s="9">
        <v>44954</v>
      </c>
      <c r="C1148" t="s">
        <v>2596</v>
      </c>
      <c r="D1148" t="s">
        <v>2597</v>
      </c>
      <c r="E1148" t="s">
        <v>2598</v>
      </c>
      <c r="F1148" t="s">
        <v>965</v>
      </c>
      <c r="G1148" t="s">
        <v>2694</v>
      </c>
      <c r="H1148" t="s">
        <v>65</v>
      </c>
      <c r="I1148" t="s">
        <v>478</v>
      </c>
      <c r="J1148">
        <v>12</v>
      </c>
      <c r="K1148" s="1">
        <v>53177</v>
      </c>
      <c r="L1148" s="1">
        <v>638124</v>
      </c>
      <c r="M1148">
        <v>15</v>
      </c>
      <c r="N1148" s="10">
        <v>0.15</v>
      </c>
      <c r="O1148" s="1">
        <f>Table1[[#This Row],[Total Sales NGN]]-(Table1[[#This Row],[Total Sales NGN]]*Table1[[#This Row],[Discount %2]])</f>
        <v>542405.4</v>
      </c>
      <c r="P1148" t="s">
        <v>26</v>
      </c>
      <c r="Q1148">
        <v>6</v>
      </c>
      <c r="R1148" t="s">
        <v>35</v>
      </c>
      <c r="S1148">
        <v>46</v>
      </c>
      <c r="T1148" s="1">
        <v>647779</v>
      </c>
    </row>
    <row r="1149" spans="1:20" x14ac:dyDescent="0.3">
      <c r="A1149" t="s">
        <v>2695</v>
      </c>
      <c r="B1149" s="9">
        <v>44955</v>
      </c>
      <c r="C1149" t="s">
        <v>2596</v>
      </c>
      <c r="D1149" t="s">
        <v>2597</v>
      </c>
      <c r="E1149" t="s">
        <v>2598</v>
      </c>
      <c r="F1149" t="s">
        <v>1552</v>
      </c>
      <c r="G1149" t="s">
        <v>2696</v>
      </c>
      <c r="H1149" t="s">
        <v>40</v>
      </c>
      <c r="I1149" t="s">
        <v>70</v>
      </c>
      <c r="J1149">
        <v>15</v>
      </c>
      <c r="K1149" s="1">
        <v>3399</v>
      </c>
      <c r="L1149" s="1">
        <v>50985</v>
      </c>
      <c r="M1149">
        <v>10</v>
      </c>
      <c r="N1149" s="10">
        <v>0.1</v>
      </c>
      <c r="O1149" s="1">
        <f>Table1[[#This Row],[Total Sales NGN]]-(Table1[[#This Row],[Total Sales NGN]]*Table1[[#This Row],[Discount %2]])</f>
        <v>45886.5</v>
      </c>
      <c r="P1149" t="s">
        <v>26</v>
      </c>
      <c r="Q1149">
        <v>4</v>
      </c>
      <c r="R1149" t="s">
        <v>35</v>
      </c>
      <c r="S1149">
        <v>179</v>
      </c>
      <c r="T1149" s="1">
        <v>353716</v>
      </c>
    </row>
    <row r="1150" spans="1:20" x14ac:dyDescent="0.3">
      <c r="A1150" t="s">
        <v>2697</v>
      </c>
      <c r="B1150" s="9">
        <v>44955</v>
      </c>
      <c r="C1150" t="s">
        <v>2596</v>
      </c>
      <c r="D1150" t="s">
        <v>2597</v>
      </c>
      <c r="E1150" t="s">
        <v>2352</v>
      </c>
      <c r="F1150" t="s">
        <v>1892</v>
      </c>
      <c r="G1150" t="s">
        <v>2698</v>
      </c>
      <c r="H1150" t="s">
        <v>45</v>
      </c>
      <c r="I1150" t="s">
        <v>74</v>
      </c>
      <c r="J1150">
        <v>11</v>
      </c>
      <c r="K1150" s="1">
        <v>42183</v>
      </c>
      <c r="L1150" s="1">
        <v>464013</v>
      </c>
      <c r="M1150">
        <v>0</v>
      </c>
      <c r="N1150" s="10">
        <v>0</v>
      </c>
      <c r="O1150" s="1">
        <f>Table1[[#This Row],[Total Sales NGN]]-(Table1[[#This Row],[Total Sales NGN]]*Table1[[#This Row],[Discount %2]])</f>
        <v>464013</v>
      </c>
      <c r="P1150" t="s">
        <v>26</v>
      </c>
      <c r="Q1150">
        <v>5</v>
      </c>
      <c r="R1150" t="s">
        <v>35</v>
      </c>
      <c r="S1150">
        <v>58</v>
      </c>
      <c r="T1150" s="1">
        <v>339514</v>
      </c>
    </row>
    <row r="1151" spans="1:20" x14ac:dyDescent="0.3">
      <c r="A1151" t="s">
        <v>2699</v>
      </c>
      <c r="B1151" s="9">
        <v>44955</v>
      </c>
      <c r="C1151" t="s">
        <v>2596</v>
      </c>
      <c r="D1151" t="s">
        <v>2597</v>
      </c>
      <c r="E1151" t="s">
        <v>2598</v>
      </c>
      <c r="F1151" t="s">
        <v>851</v>
      </c>
      <c r="G1151" t="s">
        <v>2700</v>
      </c>
      <c r="H1151" t="s">
        <v>45</v>
      </c>
      <c r="I1151" t="s">
        <v>74</v>
      </c>
      <c r="J1151">
        <v>7</v>
      </c>
      <c r="K1151" s="1">
        <v>25435</v>
      </c>
      <c r="L1151" s="1">
        <v>178045</v>
      </c>
      <c r="M1151">
        <v>20</v>
      </c>
      <c r="N1151" s="10">
        <v>0.2</v>
      </c>
      <c r="O1151" s="1">
        <f>Table1[[#This Row],[Total Sales NGN]]-(Table1[[#This Row],[Total Sales NGN]]*Table1[[#This Row],[Discount %2]])</f>
        <v>142436</v>
      </c>
      <c r="P1151" t="s">
        <v>34</v>
      </c>
      <c r="Q1151">
        <v>4</v>
      </c>
      <c r="R1151" t="s">
        <v>28</v>
      </c>
      <c r="S1151">
        <v>159</v>
      </c>
      <c r="T1151" s="1">
        <v>339514</v>
      </c>
    </row>
    <row r="1152" spans="1:20" x14ac:dyDescent="0.3">
      <c r="A1152" t="s">
        <v>2701</v>
      </c>
      <c r="B1152" s="9">
        <v>44956</v>
      </c>
      <c r="C1152" t="s">
        <v>2596</v>
      </c>
      <c r="D1152" t="s">
        <v>2597</v>
      </c>
      <c r="E1152" t="s">
        <v>2616</v>
      </c>
      <c r="F1152" t="s">
        <v>166</v>
      </c>
      <c r="G1152" t="s">
        <v>2702</v>
      </c>
      <c r="H1152" t="s">
        <v>32</v>
      </c>
      <c r="I1152" t="s">
        <v>237</v>
      </c>
      <c r="J1152">
        <v>5</v>
      </c>
      <c r="K1152" s="1">
        <v>5153</v>
      </c>
      <c r="L1152" s="1">
        <v>25765</v>
      </c>
      <c r="M1152">
        <v>10</v>
      </c>
      <c r="N1152" s="10">
        <v>0.1</v>
      </c>
      <c r="O1152" s="1">
        <f>Table1[[#This Row],[Total Sales NGN]]-(Table1[[#This Row],[Total Sales NGN]]*Table1[[#This Row],[Discount %2]])</f>
        <v>23188.5</v>
      </c>
      <c r="P1152" t="s">
        <v>47</v>
      </c>
      <c r="Q1152">
        <v>1</v>
      </c>
      <c r="R1152" t="s">
        <v>35</v>
      </c>
      <c r="S1152">
        <v>149</v>
      </c>
      <c r="T1152" s="1">
        <v>670990</v>
      </c>
    </row>
    <row r="1153" spans="1:20" x14ac:dyDescent="0.3">
      <c r="A1153" t="s">
        <v>2703</v>
      </c>
      <c r="B1153" s="9">
        <v>44956</v>
      </c>
      <c r="C1153" t="s">
        <v>2596</v>
      </c>
      <c r="D1153" t="s">
        <v>2597</v>
      </c>
      <c r="E1153" t="s">
        <v>2616</v>
      </c>
      <c r="F1153" t="s">
        <v>43</v>
      </c>
      <c r="G1153" t="s">
        <v>2704</v>
      </c>
      <c r="H1153" t="s">
        <v>45</v>
      </c>
      <c r="I1153" t="s">
        <v>211</v>
      </c>
      <c r="J1153">
        <v>15</v>
      </c>
      <c r="K1153" s="1">
        <v>31054</v>
      </c>
      <c r="L1153" s="1">
        <v>465810</v>
      </c>
      <c r="M1153">
        <v>15</v>
      </c>
      <c r="N1153" s="10">
        <v>0.15</v>
      </c>
      <c r="O1153" s="1">
        <f>Table1[[#This Row],[Total Sales NGN]]-(Table1[[#This Row],[Total Sales NGN]]*Table1[[#This Row],[Discount %2]])</f>
        <v>395938.5</v>
      </c>
      <c r="P1153" t="s">
        <v>27</v>
      </c>
      <c r="Q1153">
        <v>2</v>
      </c>
      <c r="R1153" t="s">
        <v>35</v>
      </c>
      <c r="S1153">
        <v>195</v>
      </c>
      <c r="T1153" s="1">
        <v>339514</v>
      </c>
    </row>
    <row r="1154" spans="1:20" x14ac:dyDescent="0.3">
      <c r="A1154" t="s">
        <v>2705</v>
      </c>
      <c r="B1154" s="9">
        <v>44957</v>
      </c>
      <c r="C1154" t="s">
        <v>2596</v>
      </c>
      <c r="D1154" t="s">
        <v>2597</v>
      </c>
      <c r="E1154" t="s">
        <v>2616</v>
      </c>
      <c r="F1154" t="s">
        <v>2706</v>
      </c>
      <c r="G1154" t="s">
        <v>27</v>
      </c>
      <c r="H1154" t="s">
        <v>24</v>
      </c>
      <c r="I1154" t="s">
        <v>25</v>
      </c>
      <c r="J1154">
        <v>17</v>
      </c>
      <c r="K1154" s="1">
        <v>121040</v>
      </c>
      <c r="L1154" s="1">
        <v>2057680</v>
      </c>
      <c r="M1154">
        <v>20</v>
      </c>
      <c r="N1154" s="10">
        <v>0.2</v>
      </c>
      <c r="O1154" s="1">
        <f>Table1[[#This Row],[Total Sales NGN]]-(Table1[[#This Row],[Total Sales NGN]]*Table1[[#This Row],[Discount %2]])</f>
        <v>1646144</v>
      </c>
      <c r="P1154" t="s">
        <v>27</v>
      </c>
      <c r="Q1154">
        <v>3</v>
      </c>
      <c r="R1154" t="s">
        <v>27</v>
      </c>
      <c r="S1154">
        <v>57</v>
      </c>
      <c r="T1154" s="1">
        <v>1309937</v>
      </c>
    </row>
    <row r="1155" spans="1:20" x14ac:dyDescent="0.3">
      <c r="A1155" t="s">
        <v>2707</v>
      </c>
      <c r="B1155" s="9">
        <v>44957</v>
      </c>
      <c r="C1155" t="s">
        <v>2596</v>
      </c>
      <c r="D1155" t="s">
        <v>2597</v>
      </c>
      <c r="E1155" t="s">
        <v>2352</v>
      </c>
      <c r="F1155" t="s">
        <v>154</v>
      </c>
      <c r="G1155" t="s">
        <v>2708</v>
      </c>
      <c r="H1155" t="s">
        <v>45</v>
      </c>
      <c r="I1155" t="s">
        <v>82</v>
      </c>
      <c r="J1155">
        <v>19</v>
      </c>
      <c r="K1155" s="1">
        <v>36429</v>
      </c>
      <c r="L1155" s="1">
        <v>692151</v>
      </c>
      <c r="M1155">
        <v>15</v>
      </c>
      <c r="N1155" s="10">
        <v>0.15</v>
      </c>
      <c r="O1155" s="1">
        <f>Table1[[#This Row],[Total Sales NGN]]-(Table1[[#This Row],[Total Sales NGN]]*Table1[[#This Row],[Discount %2]])</f>
        <v>588328.35</v>
      </c>
      <c r="P1155" t="s">
        <v>26</v>
      </c>
      <c r="Q1155">
        <v>3</v>
      </c>
      <c r="R1155" t="s">
        <v>35</v>
      </c>
      <c r="S1155">
        <v>10</v>
      </c>
      <c r="T1155" s="1">
        <v>339514</v>
      </c>
    </row>
    <row r="1156" spans="1:20" x14ac:dyDescent="0.3">
      <c r="A1156" t="s">
        <v>2709</v>
      </c>
      <c r="B1156" s="9">
        <v>44957</v>
      </c>
      <c r="C1156" t="s">
        <v>2596</v>
      </c>
      <c r="D1156" t="s">
        <v>2597</v>
      </c>
      <c r="E1156" t="s">
        <v>2598</v>
      </c>
      <c r="F1156" t="s">
        <v>2046</v>
      </c>
      <c r="G1156" t="s">
        <v>2710</v>
      </c>
      <c r="H1156" t="s">
        <v>24</v>
      </c>
      <c r="I1156" t="s">
        <v>161</v>
      </c>
      <c r="J1156">
        <v>18</v>
      </c>
      <c r="K1156" s="1">
        <v>305000</v>
      </c>
      <c r="L1156" s="1">
        <v>5490000</v>
      </c>
      <c r="M1156">
        <v>10</v>
      </c>
      <c r="N1156" s="10">
        <v>0.1</v>
      </c>
      <c r="O1156" s="1">
        <f>Table1[[#This Row],[Total Sales NGN]]-(Table1[[#This Row],[Total Sales NGN]]*Table1[[#This Row],[Discount %2]])</f>
        <v>4941000</v>
      </c>
      <c r="P1156" t="s">
        <v>26</v>
      </c>
      <c r="Q1156">
        <v>5</v>
      </c>
      <c r="R1156" t="s">
        <v>35</v>
      </c>
      <c r="S1156">
        <v>198</v>
      </c>
      <c r="T1156" s="1">
        <v>1309937</v>
      </c>
    </row>
    <row r="1157" spans="1:20" x14ac:dyDescent="0.3">
      <c r="A1157" t="s">
        <v>2711</v>
      </c>
      <c r="B1157" s="9">
        <v>44958</v>
      </c>
      <c r="C1157" t="s">
        <v>2596</v>
      </c>
      <c r="D1157" t="s">
        <v>2597</v>
      </c>
      <c r="E1157" t="s">
        <v>2598</v>
      </c>
      <c r="F1157" t="s">
        <v>143</v>
      </c>
      <c r="G1157" t="s">
        <v>2712</v>
      </c>
      <c r="H1157" t="s">
        <v>24</v>
      </c>
      <c r="I1157" t="s">
        <v>161</v>
      </c>
      <c r="J1157">
        <v>14</v>
      </c>
      <c r="K1157" s="1">
        <v>283088</v>
      </c>
      <c r="L1157" s="1">
        <v>3963232</v>
      </c>
      <c r="M1157">
        <v>0</v>
      </c>
      <c r="N1157" s="10">
        <v>0</v>
      </c>
      <c r="O1157" s="1">
        <f>Table1[[#This Row],[Total Sales NGN]]-(Table1[[#This Row],[Total Sales NGN]]*Table1[[#This Row],[Discount %2]])</f>
        <v>3963232</v>
      </c>
      <c r="P1157" t="s">
        <v>47</v>
      </c>
      <c r="Q1157">
        <v>2</v>
      </c>
      <c r="R1157" t="s">
        <v>35</v>
      </c>
      <c r="S1157">
        <v>44</v>
      </c>
      <c r="T1157" s="1">
        <v>1309937</v>
      </c>
    </row>
    <row r="1158" spans="1:20" x14ac:dyDescent="0.3">
      <c r="A1158" t="s">
        <v>2713</v>
      </c>
      <c r="B1158" s="9">
        <v>44959</v>
      </c>
      <c r="C1158" t="s">
        <v>2596</v>
      </c>
      <c r="D1158" t="s">
        <v>2597</v>
      </c>
      <c r="E1158" t="s">
        <v>2352</v>
      </c>
      <c r="F1158" t="s">
        <v>762</v>
      </c>
      <c r="G1158" t="s">
        <v>27</v>
      </c>
      <c r="H1158" t="s">
        <v>40</v>
      </c>
      <c r="I1158" t="s">
        <v>123</v>
      </c>
      <c r="J1158">
        <v>2</v>
      </c>
      <c r="K1158" s="1">
        <v>5005</v>
      </c>
      <c r="L1158" s="1">
        <v>10010</v>
      </c>
      <c r="M1158">
        <v>0</v>
      </c>
      <c r="N1158" s="10">
        <v>0</v>
      </c>
      <c r="O1158" s="1">
        <f>Table1[[#This Row],[Total Sales NGN]]-(Table1[[#This Row],[Total Sales NGN]]*Table1[[#This Row],[Discount %2]])</f>
        <v>10010</v>
      </c>
      <c r="P1158" t="s">
        <v>27</v>
      </c>
      <c r="Q1158" t="s">
        <v>27</v>
      </c>
      <c r="R1158" t="s">
        <v>28</v>
      </c>
      <c r="S1158">
        <v>149</v>
      </c>
      <c r="T1158" s="1">
        <v>353716</v>
      </c>
    </row>
    <row r="1159" spans="1:20" x14ac:dyDescent="0.3">
      <c r="A1159" t="s">
        <v>2714</v>
      </c>
      <c r="B1159" s="9">
        <v>44959</v>
      </c>
      <c r="C1159" t="s">
        <v>2596</v>
      </c>
      <c r="D1159" t="s">
        <v>2597</v>
      </c>
      <c r="E1159" t="s">
        <v>2598</v>
      </c>
      <c r="F1159" t="s">
        <v>712</v>
      </c>
      <c r="G1159" t="s">
        <v>27</v>
      </c>
      <c r="H1159" t="s">
        <v>45</v>
      </c>
      <c r="I1159" t="s">
        <v>74</v>
      </c>
      <c r="J1159">
        <v>4</v>
      </c>
      <c r="K1159" s="1">
        <v>17585</v>
      </c>
      <c r="L1159" s="1">
        <v>70340</v>
      </c>
      <c r="M1159">
        <v>0</v>
      </c>
      <c r="N1159" s="10">
        <v>0</v>
      </c>
      <c r="O1159" s="1">
        <f>Table1[[#This Row],[Total Sales NGN]]-(Table1[[#This Row],[Total Sales NGN]]*Table1[[#This Row],[Discount %2]])</f>
        <v>70340</v>
      </c>
      <c r="P1159" t="s">
        <v>26</v>
      </c>
      <c r="Q1159">
        <v>2</v>
      </c>
      <c r="R1159" t="s">
        <v>35</v>
      </c>
      <c r="S1159">
        <v>160</v>
      </c>
      <c r="T1159" s="1">
        <v>339514</v>
      </c>
    </row>
    <row r="1160" spans="1:20" x14ac:dyDescent="0.3">
      <c r="A1160" t="s">
        <v>2715</v>
      </c>
      <c r="B1160" s="9">
        <v>44960</v>
      </c>
      <c r="C1160" t="s">
        <v>2596</v>
      </c>
      <c r="D1160" t="s">
        <v>2597</v>
      </c>
      <c r="E1160" t="s">
        <v>2352</v>
      </c>
      <c r="F1160" t="s">
        <v>76</v>
      </c>
      <c r="G1160" t="s">
        <v>27</v>
      </c>
      <c r="H1160" t="s">
        <v>45</v>
      </c>
      <c r="I1160" t="s">
        <v>181</v>
      </c>
      <c r="J1160">
        <v>6</v>
      </c>
      <c r="K1160" s="1">
        <v>40289</v>
      </c>
      <c r="L1160" s="1">
        <v>241734</v>
      </c>
      <c r="M1160" t="s">
        <v>27</v>
      </c>
      <c r="N1160" s="10">
        <v>0</v>
      </c>
      <c r="O1160" s="1">
        <f>Table1[[#This Row],[Total Sales NGN]]-(Table1[[#This Row],[Total Sales NGN]]*Table1[[#This Row],[Discount %2]])</f>
        <v>241734</v>
      </c>
      <c r="P1160" t="s">
        <v>57</v>
      </c>
      <c r="Q1160">
        <v>4</v>
      </c>
      <c r="R1160" t="s">
        <v>35</v>
      </c>
      <c r="S1160">
        <v>42</v>
      </c>
      <c r="T1160" s="1">
        <v>339514</v>
      </c>
    </row>
    <row r="1161" spans="1:20" x14ac:dyDescent="0.3">
      <c r="A1161" t="s">
        <v>2716</v>
      </c>
      <c r="B1161" s="9">
        <v>44960</v>
      </c>
      <c r="C1161" t="s">
        <v>2596</v>
      </c>
      <c r="D1161" t="s">
        <v>2597</v>
      </c>
      <c r="E1161" t="s">
        <v>2616</v>
      </c>
      <c r="F1161" t="s">
        <v>119</v>
      </c>
      <c r="G1161" t="s">
        <v>2717</v>
      </c>
      <c r="H1161" t="s">
        <v>24</v>
      </c>
      <c r="I1161" t="s">
        <v>161</v>
      </c>
      <c r="J1161">
        <v>14</v>
      </c>
      <c r="K1161" s="1">
        <v>20628</v>
      </c>
      <c r="L1161" s="1">
        <v>288792</v>
      </c>
      <c r="M1161">
        <v>20</v>
      </c>
      <c r="N1161" s="10">
        <v>0.2</v>
      </c>
      <c r="O1161" s="1">
        <f>Table1[[#This Row],[Total Sales NGN]]-(Table1[[#This Row],[Total Sales NGN]]*Table1[[#This Row],[Discount %2]])</f>
        <v>231033.60000000001</v>
      </c>
      <c r="P1161" t="s">
        <v>27</v>
      </c>
      <c r="Q1161">
        <v>2</v>
      </c>
      <c r="R1161" t="s">
        <v>35</v>
      </c>
      <c r="S1161">
        <v>163</v>
      </c>
      <c r="T1161" s="1">
        <v>1309937</v>
      </c>
    </row>
    <row r="1162" spans="1:20" x14ac:dyDescent="0.3">
      <c r="A1162" t="s">
        <v>2718</v>
      </c>
      <c r="B1162" s="9">
        <v>44960</v>
      </c>
      <c r="C1162" t="s">
        <v>2596</v>
      </c>
      <c r="D1162" t="s">
        <v>2597</v>
      </c>
      <c r="E1162" t="s">
        <v>2352</v>
      </c>
      <c r="F1162" t="s">
        <v>443</v>
      </c>
      <c r="G1162" t="s">
        <v>2719</v>
      </c>
      <c r="H1162" t="s">
        <v>45</v>
      </c>
      <c r="I1162" t="s">
        <v>211</v>
      </c>
      <c r="J1162">
        <v>8</v>
      </c>
      <c r="K1162" s="1">
        <v>16023</v>
      </c>
      <c r="L1162" s="1">
        <v>128184</v>
      </c>
      <c r="M1162">
        <v>15</v>
      </c>
      <c r="N1162" s="10">
        <v>0.15</v>
      </c>
      <c r="O1162" s="1">
        <f>Table1[[#This Row],[Total Sales NGN]]-(Table1[[#This Row],[Total Sales NGN]]*Table1[[#This Row],[Discount %2]])</f>
        <v>108956.4</v>
      </c>
      <c r="P1162" t="s">
        <v>47</v>
      </c>
      <c r="Q1162">
        <v>3</v>
      </c>
      <c r="R1162" t="s">
        <v>28</v>
      </c>
      <c r="S1162">
        <v>100</v>
      </c>
      <c r="T1162" s="1">
        <v>339514</v>
      </c>
    </row>
    <row r="1163" spans="1:20" x14ac:dyDescent="0.3">
      <c r="A1163" t="s">
        <v>2720</v>
      </c>
      <c r="B1163" s="9">
        <v>44961</v>
      </c>
      <c r="C1163" t="s">
        <v>2596</v>
      </c>
      <c r="D1163" t="s">
        <v>2597</v>
      </c>
      <c r="E1163" t="s">
        <v>2352</v>
      </c>
      <c r="F1163" t="s">
        <v>262</v>
      </c>
      <c r="G1163" t="s">
        <v>2721</v>
      </c>
      <c r="H1163" t="s">
        <v>32</v>
      </c>
      <c r="I1163" t="s">
        <v>113</v>
      </c>
      <c r="J1163">
        <v>9</v>
      </c>
      <c r="K1163" s="1">
        <v>19980</v>
      </c>
      <c r="L1163" s="1">
        <v>179820</v>
      </c>
      <c r="M1163">
        <v>15</v>
      </c>
      <c r="N1163" s="10">
        <v>0.15</v>
      </c>
      <c r="O1163" s="1">
        <f>Table1[[#This Row],[Total Sales NGN]]-(Table1[[#This Row],[Total Sales NGN]]*Table1[[#This Row],[Discount %2]])</f>
        <v>152847</v>
      </c>
      <c r="P1163" t="s">
        <v>57</v>
      </c>
      <c r="Q1163">
        <v>2</v>
      </c>
      <c r="R1163" t="s">
        <v>28</v>
      </c>
      <c r="S1163">
        <v>6</v>
      </c>
      <c r="T1163" s="1">
        <v>670990</v>
      </c>
    </row>
    <row r="1164" spans="1:20" x14ac:dyDescent="0.3">
      <c r="A1164" t="s">
        <v>2722</v>
      </c>
      <c r="B1164" s="9">
        <v>44961</v>
      </c>
      <c r="C1164" t="s">
        <v>2596</v>
      </c>
      <c r="D1164" t="s">
        <v>2597</v>
      </c>
      <c r="E1164" t="s">
        <v>2352</v>
      </c>
      <c r="F1164" t="s">
        <v>1933</v>
      </c>
      <c r="G1164" t="s">
        <v>27</v>
      </c>
      <c r="H1164" t="s">
        <v>24</v>
      </c>
      <c r="I1164" t="s">
        <v>152</v>
      </c>
      <c r="J1164">
        <v>18</v>
      </c>
      <c r="K1164" s="1">
        <v>334218</v>
      </c>
      <c r="L1164" s="1">
        <v>6015924</v>
      </c>
      <c r="M1164">
        <v>10</v>
      </c>
      <c r="N1164" s="10">
        <v>0.1</v>
      </c>
      <c r="O1164" s="1">
        <f>Table1[[#This Row],[Total Sales NGN]]-(Table1[[#This Row],[Total Sales NGN]]*Table1[[#This Row],[Discount %2]])</f>
        <v>5414331.5999999996</v>
      </c>
      <c r="P1164" t="s">
        <v>27</v>
      </c>
      <c r="Q1164">
        <v>5</v>
      </c>
      <c r="R1164" t="s">
        <v>35</v>
      </c>
      <c r="S1164">
        <v>88</v>
      </c>
      <c r="T1164" s="1">
        <v>1309937</v>
      </c>
    </row>
    <row r="1165" spans="1:20" x14ac:dyDescent="0.3">
      <c r="A1165" t="s">
        <v>2723</v>
      </c>
      <c r="B1165" s="9">
        <v>44962</v>
      </c>
      <c r="C1165" t="s">
        <v>2596</v>
      </c>
      <c r="D1165" t="s">
        <v>2597</v>
      </c>
      <c r="E1165" t="s">
        <v>2598</v>
      </c>
      <c r="F1165" t="s">
        <v>2724</v>
      </c>
      <c r="G1165" t="s">
        <v>27</v>
      </c>
      <c r="H1165" t="s">
        <v>24</v>
      </c>
      <c r="I1165" t="s">
        <v>61</v>
      </c>
      <c r="J1165">
        <v>2</v>
      </c>
      <c r="K1165" s="1">
        <v>333133</v>
      </c>
      <c r="L1165" s="1">
        <v>666266</v>
      </c>
      <c r="M1165" t="s">
        <v>27</v>
      </c>
      <c r="N1165" s="10">
        <v>0</v>
      </c>
      <c r="O1165" s="1">
        <f>Table1[[#This Row],[Total Sales NGN]]-(Table1[[#This Row],[Total Sales NGN]]*Table1[[#This Row],[Discount %2]])</f>
        <v>666266</v>
      </c>
      <c r="P1165" t="s">
        <v>27</v>
      </c>
      <c r="Q1165">
        <v>3</v>
      </c>
      <c r="R1165" t="s">
        <v>35</v>
      </c>
      <c r="S1165">
        <v>94</v>
      </c>
      <c r="T1165" s="1">
        <v>1309937</v>
      </c>
    </row>
    <row r="1166" spans="1:20" x14ac:dyDescent="0.3">
      <c r="A1166" t="s">
        <v>2725</v>
      </c>
      <c r="B1166" s="9">
        <v>44962</v>
      </c>
      <c r="C1166" t="s">
        <v>2596</v>
      </c>
      <c r="D1166" t="s">
        <v>2597</v>
      </c>
      <c r="E1166" t="s">
        <v>2598</v>
      </c>
      <c r="F1166" t="s">
        <v>350</v>
      </c>
      <c r="G1166" t="s">
        <v>27</v>
      </c>
      <c r="H1166" t="s">
        <v>45</v>
      </c>
      <c r="I1166" t="s">
        <v>74</v>
      </c>
      <c r="J1166">
        <v>2</v>
      </c>
      <c r="K1166" s="1">
        <v>12409</v>
      </c>
      <c r="L1166" s="1">
        <v>24818</v>
      </c>
      <c r="M1166">
        <v>20</v>
      </c>
      <c r="N1166" s="10">
        <v>0.2</v>
      </c>
      <c r="O1166" s="1">
        <f>Table1[[#This Row],[Total Sales NGN]]-(Table1[[#This Row],[Total Sales NGN]]*Table1[[#This Row],[Discount %2]])</f>
        <v>19854.400000000001</v>
      </c>
      <c r="P1166" t="s">
        <v>26</v>
      </c>
      <c r="Q1166">
        <v>3</v>
      </c>
      <c r="R1166" t="s">
        <v>28</v>
      </c>
      <c r="S1166">
        <v>155</v>
      </c>
      <c r="T1166" s="1">
        <v>339514</v>
      </c>
    </row>
    <row r="1167" spans="1:20" x14ac:dyDescent="0.3">
      <c r="A1167" t="s">
        <v>2726</v>
      </c>
      <c r="B1167" s="9">
        <v>44963</v>
      </c>
      <c r="C1167" t="s">
        <v>2596</v>
      </c>
      <c r="D1167" t="s">
        <v>2597</v>
      </c>
      <c r="E1167" t="s">
        <v>2598</v>
      </c>
      <c r="F1167" t="s">
        <v>603</v>
      </c>
      <c r="G1167" t="s">
        <v>2727</v>
      </c>
      <c r="H1167" t="s">
        <v>24</v>
      </c>
      <c r="I1167" t="s">
        <v>161</v>
      </c>
      <c r="J1167">
        <v>7</v>
      </c>
      <c r="K1167" s="1">
        <v>101937</v>
      </c>
      <c r="L1167" s="1">
        <v>713559</v>
      </c>
      <c r="M1167">
        <v>0</v>
      </c>
      <c r="N1167" s="10">
        <v>0</v>
      </c>
      <c r="O1167" s="1">
        <f>Table1[[#This Row],[Total Sales NGN]]-(Table1[[#This Row],[Total Sales NGN]]*Table1[[#This Row],[Discount %2]])</f>
        <v>713559</v>
      </c>
      <c r="P1167" t="s">
        <v>27</v>
      </c>
      <c r="Q1167">
        <v>5</v>
      </c>
      <c r="R1167" t="s">
        <v>28</v>
      </c>
      <c r="S1167">
        <v>190</v>
      </c>
      <c r="T1167" s="1">
        <v>1309937</v>
      </c>
    </row>
    <row r="1168" spans="1:20" x14ac:dyDescent="0.3">
      <c r="A1168" t="s">
        <v>2728</v>
      </c>
      <c r="B1168" s="9">
        <v>44964</v>
      </c>
      <c r="C1168" t="s">
        <v>2596</v>
      </c>
      <c r="D1168" t="s">
        <v>2597</v>
      </c>
      <c r="E1168" t="s">
        <v>2616</v>
      </c>
      <c r="F1168" t="s">
        <v>2729</v>
      </c>
      <c r="G1168" t="s">
        <v>2730</v>
      </c>
      <c r="H1168" t="s">
        <v>40</v>
      </c>
      <c r="I1168" t="s">
        <v>41</v>
      </c>
      <c r="J1168">
        <v>16</v>
      </c>
      <c r="K1168" s="1">
        <v>8903</v>
      </c>
      <c r="L1168" s="1">
        <v>142448</v>
      </c>
      <c r="M1168" t="s">
        <v>27</v>
      </c>
      <c r="N1168" s="10">
        <v>0</v>
      </c>
      <c r="O1168" s="1">
        <f>Table1[[#This Row],[Total Sales NGN]]-(Table1[[#This Row],[Total Sales NGN]]*Table1[[#This Row],[Discount %2]])</f>
        <v>142448</v>
      </c>
      <c r="P1168" t="s">
        <v>57</v>
      </c>
      <c r="Q1168">
        <v>4</v>
      </c>
      <c r="R1168" t="s">
        <v>35</v>
      </c>
      <c r="S1168">
        <v>40</v>
      </c>
      <c r="T1168" s="1">
        <v>353716</v>
      </c>
    </row>
    <row r="1169" spans="1:20" x14ac:dyDescent="0.3">
      <c r="A1169" t="s">
        <v>2731</v>
      </c>
      <c r="B1169" s="9">
        <v>44964</v>
      </c>
      <c r="C1169" t="s">
        <v>2596</v>
      </c>
      <c r="D1169" t="s">
        <v>2597</v>
      </c>
      <c r="E1169" t="s">
        <v>2598</v>
      </c>
      <c r="F1169" t="s">
        <v>1595</v>
      </c>
      <c r="G1169" t="s">
        <v>2732</v>
      </c>
      <c r="H1169" t="s">
        <v>24</v>
      </c>
      <c r="I1169" t="s">
        <v>61</v>
      </c>
      <c r="J1169">
        <v>3</v>
      </c>
      <c r="K1169" s="1">
        <v>164903</v>
      </c>
      <c r="L1169" s="1">
        <v>494709</v>
      </c>
      <c r="M1169">
        <v>0</v>
      </c>
      <c r="N1169" s="10">
        <v>0</v>
      </c>
      <c r="O1169" s="1">
        <f>Table1[[#This Row],[Total Sales NGN]]-(Table1[[#This Row],[Total Sales NGN]]*Table1[[#This Row],[Discount %2]])</f>
        <v>494709</v>
      </c>
      <c r="P1169" t="s">
        <v>26</v>
      </c>
      <c r="Q1169">
        <v>5</v>
      </c>
      <c r="R1169" t="s">
        <v>35</v>
      </c>
      <c r="S1169">
        <v>90</v>
      </c>
      <c r="T1169" s="1">
        <v>1309937</v>
      </c>
    </row>
    <row r="1170" spans="1:20" x14ac:dyDescent="0.3">
      <c r="A1170" t="s">
        <v>2733</v>
      </c>
      <c r="B1170" s="9">
        <v>44964</v>
      </c>
      <c r="C1170" t="s">
        <v>2596</v>
      </c>
      <c r="D1170" t="s">
        <v>2597</v>
      </c>
      <c r="E1170" t="s">
        <v>2598</v>
      </c>
      <c r="F1170" t="s">
        <v>90</v>
      </c>
      <c r="G1170" t="s">
        <v>2734</v>
      </c>
      <c r="H1170" t="s">
        <v>65</v>
      </c>
      <c r="I1170" t="s">
        <v>102</v>
      </c>
      <c r="J1170">
        <v>11</v>
      </c>
      <c r="K1170" s="1">
        <v>41482</v>
      </c>
      <c r="L1170" s="1">
        <v>456302</v>
      </c>
      <c r="M1170">
        <v>0</v>
      </c>
      <c r="N1170" s="10">
        <v>0</v>
      </c>
      <c r="O1170" s="1">
        <f>Table1[[#This Row],[Total Sales NGN]]-(Table1[[#This Row],[Total Sales NGN]]*Table1[[#This Row],[Discount %2]])</f>
        <v>456302</v>
      </c>
      <c r="P1170" t="s">
        <v>27</v>
      </c>
      <c r="Q1170">
        <v>3</v>
      </c>
      <c r="R1170" t="s">
        <v>35</v>
      </c>
      <c r="S1170">
        <v>99</v>
      </c>
      <c r="T1170" s="1">
        <v>647779</v>
      </c>
    </row>
    <row r="1171" spans="1:20" x14ac:dyDescent="0.3">
      <c r="A1171" t="s">
        <v>2735</v>
      </c>
      <c r="B1171" s="9">
        <v>44965</v>
      </c>
      <c r="C1171" t="s">
        <v>2596</v>
      </c>
      <c r="D1171" t="s">
        <v>2597</v>
      </c>
      <c r="E1171" t="s">
        <v>2598</v>
      </c>
      <c r="F1171" t="s">
        <v>1774</v>
      </c>
      <c r="G1171" t="s">
        <v>2736</v>
      </c>
      <c r="H1171" t="s">
        <v>45</v>
      </c>
      <c r="I1171" t="s">
        <v>211</v>
      </c>
      <c r="J1171">
        <v>18</v>
      </c>
      <c r="K1171" s="1">
        <v>23921</v>
      </c>
      <c r="L1171" s="1">
        <v>430578</v>
      </c>
      <c r="M1171">
        <v>15</v>
      </c>
      <c r="N1171" s="10">
        <v>0.15</v>
      </c>
      <c r="O1171" s="1">
        <f>Table1[[#This Row],[Total Sales NGN]]-(Table1[[#This Row],[Total Sales NGN]]*Table1[[#This Row],[Discount %2]])</f>
        <v>365991.3</v>
      </c>
      <c r="P1171" t="s">
        <v>27</v>
      </c>
      <c r="Q1171">
        <v>1</v>
      </c>
      <c r="R1171" t="s">
        <v>35</v>
      </c>
      <c r="S1171">
        <v>19</v>
      </c>
      <c r="T1171" s="1">
        <v>339514</v>
      </c>
    </row>
    <row r="1172" spans="1:20" x14ac:dyDescent="0.3">
      <c r="A1172" t="s">
        <v>2737</v>
      </c>
      <c r="B1172" s="9">
        <v>44965</v>
      </c>
      <c r="C1172" t="s">
        <v>2596</v>
      </c>
      <c r="D1172" t="s">
        <v>2597</v>
      </c>
      <c r="E1172" t="s">
        <v>2616</v>
      </c>
      <c r="F1172" t="s">
        <v>215</v>
      </c>
      <c r="G1172" t="s">
        <v>2738</v>
      </c>
      <c r="H1172" t="s">
        <v>32</v>
      </c>
      <c r="I1172" t="s">
        <v>113</v>
      </c>
      <c r="J1172">
        <v>4</v>
      </c>
      <c r="K1172" s="1">
        <v>11353</v>
      </c>
      <c r="L1172" s="1">
        <v>45412</v>
      </c>
      <c r="M1172">
        <v>5</v>
      </c>
      <c r="N1172" s="10">
        <v>0.05</v>
      </c>
      <c r="O1172" s="1">
        <f>Table1[[#This Row],[Total Sales NGN]]-(Table1[[#This Row],[Total Sales NGN]]*Table1[[#This Row],[Discount %2]])</f>
        <v>43141.4</v>
      </c>
      <c r="P1172" t="s">
        <v>57</v>
      </c>
      <c r="Q1172">
        <v>5</v>
      </c>
      <c r="R1172" t="s">
        <v>35</v>
      </c>
      <c r="S1172">
        <v>77</v>
      </c>
      <c r="T1172" s="1">
        <v>670990</v>
      </c>
    </row>
    <row r="1173" spans="1:20" x14ac:dyDescent="0.3">
      <c r="A1173" t="s">
        <v>2739</v>
      </c>
      <c r="B1173" s="9">
        <v>44965</v>
      </c>
      <c r="C1173" t="s">
        <v>2596</v>
      </c>
      <c r="D1173" t="s">
        <v>2597</v>
      </c>
      <c r="E1173" t="s">
        <v>2616</v>
      </c>
      <c r="F1173" t="s">
        <v>1503</v>
      </c>
      <c r="G1173" t="s">
        <v>2740</v>
      </c>
      <c r="H1173" t="s">
        <v>32</v>
      </c>
      <c r="I1173" t="s">
        <v>113</v>
      </c>
      <c r="J1173">
        <v>16</v>
      </c>
      <c r="K1173" s="1">
        <v>21735</v>
      </c>
      <c r="L1173" s="1">
        <v>347760</v>
      </c>
      <c r="M1173" t="s">
        <v>27</v>
      </c>
      <c r="N1173" s="10">
        <v>0</v>
      </c>
      <c r="O1173" s="1">
        <f>Table1[[#This Row],[Total Sales NGN]]-(Table1[[#This Row],[Total Sales NGN]]*Table1[[#This Row],[Discount %2]])</f>
        <v>347760</v>
      </c>
      <c r="P1173" t="s">
        <v>34</v>
      </c>
      <c r="Q1173" t="s">
        <v>27</v>
      </c>
      <c r="R1173" t="s">
        <v>35</v>
      </c>
      <c r="S1173">
        <v>13</v>
      </c>
      <c r="T1173" s="1">
        <v>670990</v>
      </c>
    </row>
    <row r="1174" spans="1:20" x14ac:dyDescent="0.3">
      <c r="A1174" t="s">
        <v>2741</v>
      </c>
      <c r="B1174" s="9">
        <v>44965</v>
      </c>
      <c r="C1174" t="s">
        <v>2596</v>
      </c>
      <c r="D1174" t="s">
        <v>2597</v>
      </c>
      <c r="E1174" t="s">
        <v>2616</v>
      </c>
      <c r="F1174" t="s">
        <v>849</v>
      </c>
      <c r="G1174" t="s">
        <v>27</v>
      </c>
      <c r="H1174" t="s">
        <v>45</v>
      </c>
      <c r="I1174" t="s">
        <v>46</v>
      </c>
      <c r="J1174">
        <v>20</v>
      </c>
      <c r="K1174" s="1">
        <v>21275</v>
      </c>
      <c r="L1174" s="1">
        <v>425500</v>
      </c>
      <c r="M1174">
        <v>0</v>
      </c>
      <c r="N1174" s="10">
        <v>0</v>
      </c>
      <c r="O1174" s="1">
        <f>Table1[[#This Row],[Total Sales NGN]]-(Table1[[#This Row],[Total Sales NGN]]*Table1[[#This Row],[Discount %2]])</f>
        <v>425500</v>
      </c>
      <c r="P1174" t="s">
        <v>57</v>
      </c>
      <c r="Q1174">
        <v>5</v>
      </c>
      <c r="R1174" t="s">
        <v>35</v>
      </c>
      <c r="S1174">
        <v>107</v>
      </c>
      <c r="T1174" s="1">
        <v>339514</v>
      </c>
    </row>
    <row r="1175" spans="1:20" x14ac:dyDescent="0.3">
      <c r="A1175" t="s">
        <v>2742</v>
      </c>
      <c r="B1175" s="9">
        <v>44966</v>
      </c>
      <c r="C1175" t="s">
        <v>2596</v>
      </c>
      <c r="D1175" t="s">
        <v>2597</v>
      </c>
      <c r="E1175" t="s">
        <v>2598</v>
      </c>
      <c r="F1175" t="s">
        <v>2193</v>
      </c>
      <c r="G1175" t="s">
        <v>2743</v>
      </c>
      <c r="H1175" t="s">
        <v>45</v>
      </c>
      <c r="I1175" t="s">
        <v>82</v>
      </c>
      <c r="J1175">
        <v>5</v>
      </c>
      <c r="K1175" s="1">
        <v>32981</v>
      </c>
      <c r="L1175" s="1">
        <v>164905</v>
      </c>
      <c r="M1175" t="s">
        <v>27</v>
      </c>
      <c r="N1175" s="10">
        <v>0</v>
      </c>
      <c r="O1175" s="1">
        <f>Table1[[#This Row],[Total Sales NGN]]-(Table1[[#This Row],[Total Sales NGN]]*Table1[[#This Row],[Discount %2]])</f>
        <v>164905</v>
      </c>
      <c r="P1175" t="s">
        <v>27</v>
      </c>
      <c r="Q1175">
        <v>5</v>
      </c>
      <c r="R1175" t="s">
        <v>28</v>
      </c>
      <c r="S1175">
        <v>148</v>
      </c>
      <c r="T1175" s="1">
        <v>339514</v>
      </c>
    </row>
    <row r="1176" spans="1:20" x14ac:dyDescent="0.3">
      <c r="A1176" t="s">
        <v>2744</v>
      </c>
      <c r="B1176" s="9">
        <v>44966</v>
      </c>
      <c r="C1176" t="s">
        <v>2596</v>
      </c>
      <c r="D1176" t="s">
        <v>2597</v>
      </c>
      <c r="E1176" t="s">
        <v>2598</v>
      </c>
      <c r="F1176" t="s">
        <v>684</v>
      </c>
      <c r="G1176" t="s">
        <v>27</v>
      </c>
      <c r="H1176" t="s">
        <v>24</v>
      </c>
      <c r="I1176" t="s">
        <v>152</v>
      </c>
      <c r="J1176">
        <v>19</v>
      </c>
      <c r="K1176" s="1">
        <v>37795</v>
      </c>
      <c r="L1176" s="1">
        <v>718105</v>
      </c>
      <c r="M1176">
        <v>0</v>
      </c>
      <c r="N1176" s="10">
        <v>0</v>
      </c>
      <c r="O1176" s="1">
        <f>Table1[[#This Row],[Total Sales NGN]]-(Table1[[#This Row],[Total Sales NGN]]*Table1[[#This Row],[Discount %2]])</f>
        <v>718105</v>
      </c>
      <c r="P1176" t="s">
        <v>57</v>
      </c>
      <c r="Q1176" t="s">
        <v>27</v>
      </c>
      <c r="R1176" t="s">
        <v>35</v>
      </c>
      <c r="S1176">
        <v>181</v>
      </c>
      <c r="T1176" s="1">
        <v>1309937</v>
      </c>
    </row>
    <row r="1177" spans="1:20" x14ac:dyDescent="0.3">
      <c r="A1177" t="s">
        <v>2745</v>
      </c>
      <c r="B1177" s="9">
        <v>44966</v>
      </c>
      <c r="C1177" t="s">
        <v>2596</v>
      </c>
      <c r="D1177" t="s">
        <v>2597</v>
      </c>
      <c r="E1177" t="s">
        <v>2616</v>
      </c>
      <c r="F1177" t="s">
        <v>230</v>
      </c>
      <c r="G1177" t="s">
        <v>2746</v>
      </c>
      <c r="H1177" t="s">
        <v>24</v>
      </c>
      <c r="I1177" t="s">
        <v>61</v>
      </c>
      <c r="J1177">
        <v>13</v>
      </c>
      <c r="K1177" s="1">
        <v>119460</v>
      </c>
      <c r="L1177" s="1">
        <v>1552980</v>
      </c>
      <c r="M1177">
        <v>20</v>
      </c>
      <c r="N1177" s="10">
        <v>0.2</v>
      </c>
      <c r="O1177" s="1">
        <f>Table1[[#This Row],[Total Sales NGN]]-(Table1[[#This Row],[Total Sales NGN]]*Table1[[#This Row],[Discount %2]])</f>
        <v>1242384</v>
      </c>
      <c r="P1177" t="s">
        <v>27</v>
      </c>
      <c r="Q1177">
        <v>3</v>
      </c>
      <c r="R1177" t="s">
        <v>35</v>
      </c>
      <c r="S1177">
        <v>97</v>
      </c>
      <c r="T1177" s="1">
        <v>1309937</v>
      </c>
    </row>
    <row r="1178" spans="1:20" x14ac:dyDescent="0.3">
      <c r="A1178" t="s">
        <v>2747</v>
      </c>
      <c r="B1178" s="9">
        <v>44966</v>
      </c>
      <c r="C1178" t="s">
        <v>2596</v>
      </c>
      <c r="D1178" t="s">
        <v>2597</v>
      </c>
      <c r="E1178" t="s">
        <v>2616</v>
      </c>
      <c r="F1178" t="s">
        <v>1682</v>
      </c>
      <c r="G1178" t="s">
        <v>2748</v>
      </c>
      <c r="H1178" t="s">
        <v>32</v>
      </c>
      <c r="I1178" t="s">
        <v>237</v>
      </c>
      <c r="J1178">
        <v>19</v>
      </c>
      <c r="K1178" s="1">
        <v>17933</v>
      </c>
      <c r="L1178" s="1">
        <v>340727</v>
      </c>
      <c r="M1178">
        <v>0</v>
      </c>
      <c r="N1178" s="10">
        <v>0</v>
      </c>
      <c r="O1178" s="1">
        <f>Table1[[#This Row],[Total Sales NGN]]-(Table1[[#This Row],[Total Sales NGN]]*Table1[[#This Row],[Discount %2]])</f>
        <v>340727</v>
      </c>
      <c r="P1178" t="s">
        <v>27</v>
      </c>
      <c r="Q1178">
        <v>5</v>
      </c>
      <c r="R1178" t="s">
        <v>28</v>
      </c>
      <c r="S1178">
        <v>89</v>
      </c>
      <c r="T1178" s="1">
        <v>670990</v>
      </c>
    </row>
    <row r="1179" spans="1:20" x14ac:dyDescent="0.3">
      <c r="A1179" t="s">
        <v>2749</v>
      </c>
      <c r="B1179" s="9">
        <v>44968</v>
      </c>
      <c r="C1179" t="s">
        <v>2596</v>
      </c>
      <c r="D1179" t="s">
        <v>2597</v>
      </c>
      <c r="E1179" t="s">
        <v>2598</v>
      </c>
      <c r="F1179" t="s">
        <v>1171</v>
      </c>
      <c r="G1179" t="s">
        <v>2750</v>
      </c>
      <c r="H1179" t="s">
        <v>24</v>
      </c>
      <c r="I1179" t="s">
        <v>92</v>
      </c>
      <c r="J1179">
        <v>10</v>
      </c>
      <c r="K1179" s="1">
        <v>95671</v>
      </c>
      <c r="L1179" s="1">
        <v>956710</v>
      </c>
      <c r="M1179">
        <v>5</v>
      </c>
      <c r="N1179" s="10">
        <v>0.05</v>
      </c>
      <c r="O1179" s="1">
        <f>Table1[[#This Row],[Total Sales NGN]]-(Table1[[#This Row],[Total Sales NGN]]*Table1[[#This Row],[Discount %2]])</f>
        <v>908874.5</v>
      </c>
      <c r="P1179" t="s">
        <v>57</v>
      </c>
      <c r="Q1179">
        <v>1</v>
      </c>
      <c r="R1179" t="s">
        <v>35</v>
      </c>
      <c r="S1179">
        <v>49</v>
      </c>
      <c r="T1179" s="1">
        <v>1309937</v>
      </c>
    </row>
    <row r="1180" spans="1:20" x14ac:dyDescent="0.3">
      <c r="A1180" t="s">
        <v>2751</v>
      </c>
      <c r="B1180" s="9">
        <v>44969</v>
      </c>
      <c r="C1180" t="s">
        <v>2596</v>
      </c>
      <c r="D1180" t="s">
        <v>2597</v>
      </c>
      <c r="E1180" t="s">
        <v>2598</v>
      </c>
      <c r="F1180" t="s">
        <v>563</v>
      </c>
      <c r="G1180" t="s">
        <v>27</v>
      </c>
      <c r="H1180" t="s">
        <v>32</v>
      </c>
      <c r="I1180" t="s">
        <v>95</v>
      </c>
      <c r="J1180">
        <v>9</v>
      </c>
      <c r="K1180" s="1">
        <v>19968</v>
      </c>
      <c r="L1180" s="1">
        <v>179712</v>
      </c>
      <c r="M1180">
        <v>0</v>
      </c>
      <c r="N1180" s="10">
        <v>0</v>
      </c>
      <c r="O1180" s="1">
        <f>Table1[[#This Row],[Total Sales NGN]]-(Table1[[#This Row],[Total Sales NGN]]*Table1[[#This Row],[Discount %2]])</f>
        <v>179712</v>
      </c>
      <c r="P1180" t="s">
        <v>57</v>
      </c>
      <c r="Q1180">
        <v>5</v>
      </c>
      <c r="R1180" t="s">
        <v>35</v>
      </c>
      <c r="S1180">
        <v>37</v>
      </c>
      <c r="T1180" s="1">
        <v>670990</v>
      </c>
    </row>
    <row r="1181" spans="1:20" x14ac:dyDescent="0.3">
      <c r="A1181" t="s">
        <v>2752</v>
      </c>
      <c r="B1181" s="9">
        <v>44969</v>
      </c>
      <c r="C1181" t="s">
        <v>2596</v>
      </c>
      <c r="D1181" t="s">
        <v>2597</v>
      </c>
      <c r="E1181" t="s">
        <v>2598</v>
      </c>
      <c r="F1181" t="s">
        <v>508</v>
      </c>
      <c r="G1181" t="s">
        <v>2753</v>
      </c>
      <c r="H1181" t="s">
        <v>24</v>
      </c>
      <c r="I1181" t="s">
        <v>61</v>
      </c>
      <c r="J1181">
        <v>13</v>
      </c>
      <c r="K1181" s="1">
        <v>191465</v>
      </c>
      <c r="L1181" s="1">
        <v>2489045</v>
      </c>
      <c r="M1181">
        <v>20</v>
      </c>
      <c r="N1181" s="10">
        <v>0.2</v>
      </c>
      <c r="O1181" s="1">
        <f>Table1[[#This Row],[Total Sales NGN]]-(Table1[[#This Row],[Total Sales NGN]]*Table1[[#This Row],[Discount %2]])</f>
        <v>1991236</v>
      </c>
      <c r="P1181" t="s">
        <v>57</v>
      </c>
      <c r="Q1181" t="s">
        <v>27</v>
      </c>
      <c r="R1181" t="s">
        <v>35</v>
      </c>
      <c r="S1181">
        <v>187</v>
      </c>
      <c r="T1181" s="1">
        <v>1309937</v>
      </c>
    </row>
    <row r="1182" spans="1:20" x14ac:dyDescent="0.3">
      <c r="A1182" t="s">
        <v>2754</v>
      </c>
      <c r="B1182" s="9">
        <v>44969</v>
      </c>
      <c r="C1182" t="s">
        <v>2596</v>
      </c>
      <c r="D1182" t="s">
        <v>2597</v>
      </c>
      <c r="E1182" t="s">
        <v>2616</v>
      </c>
      <c r="F1182" t="s">
        <v>193</v>
      </c>
      <c r="G1182" t="s">
        <v>2755</v>
      </c>
      <c r="H1182" t="s">
        <v>32</v>
      </c>
      <c r="I1182" t="s">
        <v>237</v>
      </c>
      <c r="J1182">
        <v>5</v>
      </c>
      <c r="K1182" s="1">
        <v>15347</v>
      </c>
      <c r="L1182" s="1">
        <v>76735</v>
      </c>
      <c r="M1182">
        <v>20</v>
      </c>
      <c r="N1182" s="10">
        <v>0.2</v>
      </c>
      <c r="O1182" s="1">
        <f>Table1[[#This Row],[Total Sales NGN]]-(Table1[[#This Row],[Total Sales NGN]]*Table1[[#This Row],[Discount %2]])</f>
        <v>61388</v>
      </c>
      <c r="P1182" t="s">
        <v>57</v>
      </c>
      <c r="Q1182">
        <v>2</v>
      </c>
      <c r="R1182" t="s">
        <v>35</v>
      </c>
      <c r="S1182">
        <v>161</v>
      </c>
      <c r="T1182" s="1">
        <v>670990</v>
      </c>
    </row>
    <row r="1183" spans="1:20" x14ac:dyDescent="0.3">
      <c r="A1183" t="s">
        <v>2756</v>
      </c>
      <c r="B1183" s="9">
        <v>44972</v>
      </c>
      <c r="C1183" t="s">
        <v>2596</v>
      </c>
      <c r="D1183" t="s">
        <v>2597</v>
      </c>
      <c r="E1183" t="s">
        <v>2598</v>
      </c>
      <c r="F1183" t="s">
        <v>626</v>
      </c>
      <c r="G1183" t="s">
        <v>2757</v>
      </c>
      <c r="H1183" t="s">
        <v>24</v>
      </c>
      <c r="I1183" t="s">
        <v>161</v>
      </c>
      <c r="J1183">
        <v>11</v>
      </c>
      <c r="K1183" s="1">
        <v>231821</v>
      </c>
      <c r="L1183" s="1">
        <v>2550031</v>
      </c>
      <c r="M1183" t="s">
        <v>27</v>
      </c>
      <c r="N1183" s="10">
        <v>0</v>
      </c>
      <c r="O1183" s="1">
        <f>Table1[[#This Row],[Total Sales NGN]]-(Table1[[#This Row],[Total Sales NGN]]*Table1[[#This Row],[Discount %2]])</f>
        <v>2550031</v>
      </c>
      <c r="P1183" t="s">
        <v>47</v>
      </c>
      <c r="Q1183">
        <v>4</v>
      </c>
      <c r="R1183" t="s">
        <v>28</v>
      </c>
      <c r="S1183">
        <v>194</v>
      </c>
      <c r="T1183" s="1">
        <v>1309937</v>
      </c>
    </row>
    <row r="1184" spans="1:20" x14ac:dyDescent="0.3">
      <c r="A1184" t="s">
        <v>2758</v>
      </c>
      <c r="B1184" s="9">
        <v>44973</v>
      </c>
      <c r="C1184" t="s">
        <v>2596</v>
      </c>
      <c r="D1184" t="s">
        <v>2597</v>
      </c>
      <c r="E1184" t="s">
        <v>2352</v>
      </c>
      <c r="F1184" t="s">
        <v>892</v>
      </c>
      <c r="G1184" t="s">
        <v>2759</v>
      </c>
      <c r="H1184" t="s">
        <v>45</v>
      </c>
      <c r="I1184" t="s">
        <v>82</v>
      </c>
      <c r="J1184">
        <v>7</v>
      </c>
      <c r="K1184" s="1">
        <v>8652</v>
      </c>
      <c r="L1184" s="1">
        <v>60564</v>
      </c>
      <c r="M1184">
        <v>0</v>
      </c>
      <c r="N1184" s="10">
        <v>0</v>
      </c>
      <c r="O1184" s="1">
        <f>Table1[[#This Row],[Total Sales NGN]]-(Table1[[#This Row],[Total Sales NGN]]*Table1[[#This Row],[Discount %2]])</f>
        <v>60564</v>
      </c>
      <c r="P1184" t="s">
        <v>47</v>
      </c>
      <c r="Q1184">
        <v>2</v>
      </c>
      <c r="R1184" t="s">
        <v>28</v>
      </c>
      <c r="S1184">
        <v>75</v>
      </c>
      <c r="T1184" s="1">
        <v>339514</v>
      </c>
    </row>
    <row r="1185" spans="1:20" x14ac:dyDescent="0.3">
      <c r="A1185" t="s">
        <v>2760</v>
      </c>
      <c r="B1185" s="9">
        <v>44975</v>
      </c>
      <c r="C1185" t="s">
        <v>2596</v>
      </c>
      <c r="D1185" t="s">
        <v>2597</v>
      </c>
      <c r="E1185" t="s">
        <v>2616</v>
      </c>
      <c r="F1185" t="s">
        <v>2761</v>
      </c>
      <c r="G1185" t="s">
        <v>27</v>
      </c>
      <c r="H1185" t="s">
        <v>40</v>
      </c>
      <c r="I1185" t="s">
        <v>106</v>
      </c>
      <c r="J1185">
        <v>5</v>
      </c>
      <c r="K1185" s="1">
        <v>17052</v>
      </c>
      <c r="L1185" s="1">
        <v>85260</v>
      </c>
      <c r="M1185">
        <v>20</v>
      </c>
      <c r="N1185" s="10">
        <v>0.2</v>
      </c>
      <c r="O1185" s="1">
        <f>Table1[[#This Row],[Total Sales NGN]]-(Table1[[#This Row],[Total Sales NGN]]*Table1[[#This Row],[Discount %2]])</f>
        <v>68208</v>
      </c>
      <c r="P1185" t="s">
        <v>47</v>
      </c>
      <c r="Q1185">
        <v>7</v>
      </c>
      <c r="R1185" t="s">
        <v>35</v>
      </c>
      <c r="S1185">
        <v>149</v>
      </c>
      <c r="T1185" s="1">
        <v>353716</v>
      </c>
    </row>
    <row r="1186" spans="1:20" x14ac:dyDescent="0.3">
      <c r="A1186" t="s">
        <v>2762</v>
      </c>
      <c r="B1186" s="9">
        <v>44976</v>
      </c>
      <c r="C1186" t="s">
        <v>2596</v>
      </c>
      <c r="D1186" t="s">
        <v>2597</v>
      </c>
      <c r="E1186" t="s">
        <v>2352</v>
      </c>
      <c r="F1186" t="s">
        <v>1063</v>
      </c>
      <c r="G1186" t="s">
        <v>2763</v>
      </c>
      <c r="H1186" t="s">
        <v>24</v>
      </c>
      <c r="I1186" t="s">
        <v>152</v>
      </c>
      <c r="J1186">
        <v>4</v>
      </c>
      <c r="K1186" s="1">
        <v>227309</v>
      </c>
      <c r="L1186" s="1">
        <v>909236</v>
      </c>
      <c r="M1186">
        <v>0</v>
      </c>
      <c r="N1186" s="10">
        <v>0</v>
      </c>
      <c r="O1186" s="1">
        <f>Table1[[#This Row],[Total Sales NGN]]-(Table1[[#This Row],[Total Sales NGN]]*Table1[[#This Row],[Discount %2]])</f>
        <v>909236</v>
      </c>
      <c r="P1186" t="s">
        <v>26</v>
      </c>
      <c r="Q1186">
        <v>5</v>
      </c>
      <c r="R1186" t="s">
        <v>35</v>
      </c>
      <c r="S1186">
        <v>65</v>
      </c>
      <c r="T1186" s="1">
        <v>1309937</v>
      </c>
    </row>
    <row r="1187" spans="1:20" x14ac:dyDescent="0.3">
      <c r="A1187" t="s">
        <v>2764</v>
      </c>
      <c r="B1187" s="9">
        <v>44977</v>
      </c>
      <c r="C1187" t="s">
        <v>2596</v>
      </c>
      <c r="D1187" t="s">
        <v>2597</v>
      </c>
      <c r="E1187" t="s">
        <v>2352</v>
      </c>
      <c r="F1187" t="s">
        <v>2682</v>
      </c>
      <c r="G1187" t="s">
        <v>2765</v>
      </c>
      <c r="H1187" t="s">
        <v>32</v>
      </c>
      <c r="I1187" t="s">
        <v>117</v>
      </c>
      <c r="J1187">
        <v>9</v>
      </c>
      <c r="K1187" s="1">
        <v>16174</v>
      </c>
      <c r="L1187" s="1">
        <v>145566</v>
      </c>
      <c r="M1187">
        <v>20</v>
      </c>
      <c r="N1187" s="10">
        <v>0.2</v>
      </c>
      <c r="O1187" s="1">
        <f>Table1[[#This Row],[Total Sales NGN]]-(Table1[[#This Row],[Total Sales NGN]]*Table1[[#This Row],[Discount %2]])</f>
        <v>116452.8</v>
      </c>
      <c r="P1187" t="s">
        <v>26</v>
      </c>
      <c r="Q1187">
        <v>1</v>
      </c>
      <c r="R1187" t="s">
        <v>35</v>
      </c>
      <c r="S1187">
        <v>31</v>
      </c>
      <c r="T1187" s="1">
        <v>670990</v>
      </c>
    </row>
    <row r="1188" spans="1:20" x14ac:dyDescent="0.3">
      <c r="A1188" t="s">
        <v>2766</v>
      </c>
      <c r="B1188" s="9">
        <v>44978</v>
      </c>
      <c r="C1188" t="s">
        <v>2596</v>
      </c>
      <c r="D1188" t="s">
        <v>2597</v>
      </c>
      <c r="E1188" t="s">
        <v>2598</v>
      </c>
      <c r="F1188" t="s">
        <v>1454</v>
      </c>
      <c r="G1188" t="s">
        <v>27</v>
      </c>
      <c r="H1188" t="s">
        <v>65</v>
      </c>
      <c r="I1188" t="s">
        <v>382</v>
      </c>
      <c r="J1188">
        <v>1</v>
      </c>
      <c r="K1188" s="1">
        <v>150003</v>
      </c>
      <c r="L1188" s="1">
        <v>150003</v>
      </c>
      <c r="M1188">
        <v>0</v>
      </c>
      <c r="N1188" s="10">
        <v>0</v>
      </c>
      <c r="O1188" s="1">
        <f>Table1[[#This Row],[Total Sales NGN]]-(Table1[[#This Row],[Total Sales NGN]]*Table1[[#This Row],[Discount %2]])</f>
        <v>150003</v>
      </c>
      <c r="P1188" t="s">
        <v>27</v>
      </c>
      <c r="Q1188">
        <v>2</v>
      </c>
      <c r="R1188" t="s">
        <v>35</v>
      </c>
      <c r="S1188">
        <v>42</v>
      </c>
      <c r="T1188" s="1">
        <v>647779</v>
      </c>
    </row>
    <row r="1189" spans="1:20" x14ac:dyDescent="0.3">
      <c r="A1189" t="s">
        <v>2767</v>
      </c>
      <c r="B1189" s="9">
        <v>44979</v>
      </c>
      <c r="C1189" t="s">
        <v>2596</v>
      </c>
      <c r="D1189" t="s">
        <v>2597</v>
      </c>
      <c r="E1189" t="s">
        <v>2598</v>
      </c>
      <c r="F1189" t="s">
        <v>270</v>
      </c>
      <c r="G1189" t="s">
        <v>2768</v>
      </c>
      <c r="H1189" t="s">
        <v>40</v>
      </c>
      <c r="I1189" t="s">
        <v>51</v>
      </c>
      <c r="J1189">
        <v>6</v>
      </c>
      <c r="K1189" s="1">
        <v>5039</v>
      </c>
      <c r="L1189" s="1">
        <v>30234</v>
      </c>
      <c r="M1189">
        <v>15</v>
      </c>
      <c r="N1189" s="10">
        <v>0.15</v>
      </c>
      <c r="O1189" s="1">
        <f>Table1[[#This Row],[Total Sales NGN]]-(Table1[[#This Row],[Total Sales NGN]]*Table1[[#This Row],[Discount %2]])</f>
        <v>25698.9</v>
      </c>
      <c r="P1189" t="s">
        <v>57</v>
      </c>
      <c r="Q1189">
        <v>3</v>
      </c>
      <c r="R1189" t="s">
        <v>35</v>
      </c>
      <c r="S1189">
        <v>20</v>
      </c>
      <c r="T1189" s="1">
        <v>353716</v>
      </c>
    </row>
    <row r="1190" spans="1:20" x14ac:dyDescent="0.3">
      <c r="A1190" t="s">
        <v>2769</v>
      </c>
      <c r="B1190" s="9">
        <v>44981</v>
      </c>
      <c r="C1190" t="s">
        <v>2596</v>
      </c>
      <c r="D1190" t="s">
        <v>2597</v>
      </c>
      <c r="E1190" t="s">
        <v>2598</v>
      </c>
      <c r="F1190" t="s">
        <v>147</v>
      </c>
      <c r="G1190" t="s">
        <v>2770</v>
      </c>
      <c r="H1190" t="s">
        <v>32</v>
      </c>
      <c r="I1190" t="s">
        <v>117</v>
      </c>
      <c r="J1190">
        <v>1</v>
      </c>
      <c r="K1190" s="1">
        <v>5544</v>
      </c>
      <c r="L1190" s="1">
        <v>5544</v>
      </c>
      <c r="M1190">
        <v>15</v>
      </c>
      <c r="N1190" s="10">
        <v>0.15</v>
      </c>
      <c r="O1190" s="1">
        <f>Table1[[#This Row],[Total Sales NGN]]-(Table1[[#This Row],[Total Sales NGN]]*Table1[[#This Row],[Discount %2]])</f>
        <v>4712.3999999999996</v>
      </c>
      <c r="P1190" t="s">
        <v>57</v>
      </c>
      <c r="Q1190">
        <v>3</v>
      </c>
      <c r="R1190" t="s">
        <v>28</v>
      </c>
      <c r="S1190">
        <v>21</v>
      </c>
      <c r="T1190" s="1">
        <v>670990</v>
      </c>
    </row>
    <row r="1191" spans="1:20" x14ac:dyDescent="0.3">
      <c r="A1191" t="s">
        <v>2771</v>
      </c>
      <c r="B1191" s="9">
        <v>44981</v>
      </c>
      <c r="C1191" t="s">
        <v>2596</v>
      </c>
      <c r="D1191" t="s">
        <v>2597</v>
      </c>
      <c r="E1191" t="s">
        <v>2598</v>
      </c>
      <c r="F1191" t="s">
        <v>259</v>
      </c>
      <c r="G1191" t="s">
        <v>2772</v>
      </c>
      <c r="H1191" t="s">
        <v>40</v>
      </c>
      <c r="I1191" t="s">
        <v>106</v>
      </c>
      <c r="J1191">
        <v>12</v>
      </c>
      <c r="K1191" s="1">
        <v>6213</v>
      </c>
      <c r="L1191" s="1">
        <v>74556</v>
      </c>
      <c r="M1191">
        <v>20</v>
      </c>
      <c r="N1191" s="10">
        <v>0.2</v>
      </c>
      <c r="O1191" s="1">
        <f>Table1[[#This Row],[Total Sales NGN]]-(Table1[[#This Row],[Total Sales NGN]]*Table1[[#This Row],[Discount %2]])</f>
        <v>59644.800000000003</v>
      </c>
      <c r="P1191" t="s">
        <v>34</v>
      </c>
      <c r="Q1191">
        <v>1</v>
      </c>
      <c r="R1191" t="s">
        <v>35</v>
      </c>
      <c r="S1191">
        <v>70</v>
      </c>
      <c r="T1191" s="1">
        <v>353716</v>
      </c>
    </row>
    <row r="1192" spans="1:20" x14ac:dyDescent="0.3">
      <c r="A1192" t="s">
        <v>2773</v>
      </c>
      <c r="B1192" s="9">
        <v>44982</v>
      </c>
      <c r="C1192" t="s">
        <v>2596</v>
      </c>
      <c r="D1192" t="s">
        <v>2597</v>
      </c>
      <c r="E1192" t="s">
        <v>2598</v>
      </c>
      <c r="F1192" t="s">
        <v>587</v>
      </c>
      <c r="G1192" t="s">
        <v>2774</v>
      </c>
      <c r="H1192" t="s">
        <v>45</v>
      </c>
      <c r="I1192" t="s">
        <v>74</v>
      </c>
      <c r="J1192">
        <v>3</v>
      </c>
      <c r="K1192" s="1">
        <v>6373</v>
      </c>
      <c r="L1192" s="1">
        <v>19119</v>
      </c>
      <c r="M1192">
        <v>20</v>
      </c>
      <c r="N1192" s="10">
        <v>0.2</v>
      </c>
      <c r="O1192" s="1">
        <f>Table1[[#This Row],[Total Sales NGN]]-(Table1[[#This Row],[Total Sales NGN]]*Table1[[#This Row],[Discount %2]])</f>
        <v>15295.2</v>
      </c>
      <c r="P1192" t="s">
        <v>57</v>
      </c>
      <c r="Q1192">
        <v>4</v>
      </c>
      <c r="R1192" t="s">
        <v>35</v>
      </c>
      <c r="S1192">
        <v>126</v>
      </c>
      <c r="T1192" s="1">
        <v>339514</v>
      </c>
    </row>
    <row r="1193" spans="1:20" x14ac:dyDescent="0.3">
      <c r="A1193" t="s">
        <v>2775</v>
      </c>
      <c r="B1193" s="9">
        <v>44982</v>
      </c>
      <c r="C1193" t="s">
        <v>2596</v>
      </c>
      <c r="D1193" t="s">
        <v>2597</v>
      </c>
      <c r="E1193" t="s">
        <v>2352</v>
      </c>
      <c r="F1193" t="s">
        <v>1738</v>
      </c>
      <c r="G1193" t="s">
        <v>2776</v>
      </c>
      <c r="H1193" t="s">
        <v>65</v>
      </c>
      <c r="I1193" t="s">
        <v>78</v>
      </c>
      <c r="J1193">
        <v>15</v>
      </c>
      <c r="K1193" s="1">
        <v>161292</v>
      </c>
      <c r="L1193" s="1">
        <v>2419380</v>
      </c>
      <c r="M1193">
        <v>20</v>
      </c>
      <c r="N1193" s="10">
        <v>0.2</v>
      </c>
      <c r="O1193" s="1">
        <f>Table1[[#This Row],[Total Sales NGN]]-(Table1[[#This Row],[Total Sales NGN]]*Table1[[#This Row],[Discount %2]])</f>
        <v>1935504</v>
      </c>
      <c r="P1193" t="s">
        <v>27</v>
      </c>
      <c r="Q1193">
        <v>2</v>
      </c>
      <c r="R1193" t="s">
        <v>35</v>
      </c>
      <c r="S1193">
        <v>183</v>
      </c>
      <c r="T1193" s="1">
        <v>647779</v>
      </c>
    </row>
    <row r="1194" spans="1:20" x14ac:dyDescent="0.3">
      <c r="A1194" t="s">
        <v>2777</v>
      </c>
      <c r="B1194" s="9">
        <v>44983</v>
      </c>
      <c r="C1194" t="s">
        <v>2596</v>
      </c>
      <c r="D1194" t="s">
        <v>2597</v>
      </c>
      <c r="E1194" t="s">
        <v>2598</v>
      </c>
      <c r="F1194" t="s">
        <v>495</v>
      </c>
      <c r="G1194" t="s">
        <v>2778</v>
      </c>
      <c r="H1194" t="s">
        <v>32</v>
      </c>
      <c r="I1194" t="s">
        <v>95</v>
      </c>
      <c r="J1194">
        <v>16</v>
      </c>
      <c r="K1194" s="1">
        <v>20324</v>
      </c>
      <c r="L1194" s="1">
        <v>325184</v>
      </c>
      <c r="M1194">
        <v>0</v>
      </c>
      <c r="N1194" s="10">
        <v>0</v>
      </c>
      <c r="O1194" s="1">
        <f>Table1[[#This Row],[Total Sales NGN]]-(Table1[[#This Row],[Total Sales NGN]]*Table1[[#This Row],[Discount %2]])</f>
        <v>325184</v>
      </c>
      <c r="P1194" t="s">
        <v>57</v>
      </c>
      <c r="Q1194">
        <v>4</v>
      </c>
      <c r="R1194" t="s">
        <v>35</v>
      </c>
      <c r="S1194">
        <v>151</v>
      </c>
      <c r="T1194" s="1">
        <v>670990</v>
      </c>
    </row>
    <row r="1195" spans="1:20" x14ac:dyDescent="0.3">
      <c r="A1195" t="s">
        <v>2779</v>
      </c>
      <c r="B1195" s="9">
        <v>44984</v>
      </c>
      <c r="C1195" t="s">
        <v>2596</v>
      </c>
      <c r="D1195" t="s">
        <v>2597</v>
      </c>
      <c r="E1195" t="s">
        <v>2616</v>
      </c>
      <c r="F1195" t="s">
        <v>59</v>
      </c>
      <c r="G1195" t="s">
        <v>27</v>
      </c>
      <c r="H1195" t="s">
        <v>24</v>
      </c>
      <c r="I1195" t="s">
        <v>61</v>
      </c>
      <c r="J1195">
        <v>14</v>
      </c>
      <c r="K1195" s="1">
        <v>125995</v>
      </c>
      <c r="L1195" s="1">
        <v>1763930</v>
      </c>
      <c r="M1195" t="s">
        <v>27</v>
      </c>
      <c r="N1195" s="10">
        <v>0</v>
      </c>
      <c r="O1195" s="1">
        <f>Table1[[#This Row],[Total Sales NGN]]-(Table1[[#This Row],[Total Sales NGN]]*Table1[[#This Row],[Discount %2]])</f>
        <v>1763930</v>
      </c>
      <c r="P1195" t="s">
        <v>34</v>
      </c>
      <c r="Q1195">
        <v>3</v>
      </c>
      <c r="R1195" t="s">
        <v>28</v>
      </c>
      <c r="S1195">
        <v>122</v>
      </c>
      <c r="T1195" s="1">
        <v>1309937</v>
      </c>
    </row>
    <row r="1196" spans="1:20" x14ac:dyDescent="0.3">
      <c r="A1196" t="s">
        <v>2780</v>
      </c>
      <c r="B1196" s="9">
        <v>44985</v>
      </c>
      <c r="C1196" t="s">
        <v>2596</v>
      </c>
      <c r="D1196" t="s">
        <v>2597</v>
      </c>
      <c r="E1196" t="s">
        <v>2616</v>
      </c>
      <c r="F1196" t="s">
        <v>2781</v>
      </c>
      <c r="G1196" t="s">
        <v>2782</v>
      </c>
      <c r="H1196" t="s">
        <v>32</v>
      </c>
      <c r="I1196" t="s">
        <v>33</v>
      </c>
      <c r="J1196">
        <v>12</v>
      </c>
      <c r="K1196" s="1">
        <v>23848</v>
      </c>
      <c r="L1196" s="1">
        <v>286176</v>
      </c>
      <c r="M1196">
        <v>0</v>
      </c>
      <c r="N1196" s="10">
        <v>0</v>
      </c>
      <c r="O1196" s="1">
        <f>Table1[[#This Row],[Total Sales NGN]]-(Table1[[#This Row],[Total Sales NGN]]*Table1[[#This Row],[Discount %2]])</f>
        <v>286176</v>
      </c>
      <c r="P1196" t="s">
        <v>47</v>
      </c>
      <c r="Q1196">
        <v>5</v>
      </c>
      <c r="R1196" t="s">
        <v>35</v>
      </c>
      <c r="S1196">
        <v>119</v>
      </c>
      <c r="T1196" s="1">
        <v>670990</v>
      </c>
    </row>
    <row r="1197" spans="1:20" x14ac:dyDescent="0.3">
      <c r="A1197" t="s">
        <v>2783</v>
      </c>
      <c r="B1197" s="9">
        <v>44985</v>
      </c>
      <c r="C1197" t="s">
        <v>2596</v>
      </c>
      <c r="D1197" t="s">
        <v>2597</v>
      </c>
      <c r="E1197" t="s">
        <v>2598</v>
      </c>
      <c r="F1197" t="s">
        <v>1083</v>
      </c>
      <c r="G1197" t="s">
        <v>2784</v>
      </c>
      <c r="H1197" t="s">
        <v>24</v>
      </c>
      <c r="I1197" t="s">
        <v>61</v>
      </c>
      <c r="J1197">
        <v>2</v>
      </c>
      <c r="K1197" s="1">
        <v>164326</v>
      </c>
      <c r="L1197" s="1">
        <v>328652</v>
      </c>
      <c r="M1197">
        <v>5</v>
      </c>
      <c r="N1197" s="10">
        <v>0.05</v>
      </c>
      <c r="O1197" s="1">
        <f>Table1[[#This Row],[Total Sales NGN]]-(Table1[[#This Row],[Total Sales NGN]]*Table1[[#This Row],[Discount %2]])</f>
        <v>312219.40000000002</v>
      </c>
      <c r="P1197" t="s">
        <v>57</v>
      </c>
      <c r="Q1197">
        <v>2</v>
      </c>
      <c r="R1197" t="s">
        <v>35</v>
      </c>
      <c r="S1197">
        <v>33</v>
      </c>
      <c r="T1197" s="1">
        <v>1309937</v>
      </c>
    </row>
    <row r="1198" spans="1:20" x14ac:dyDescent="0.3">
      <c r="A1198" t="s">
        <v>2785</v>
      </c>
      <c r="B1198" s="9">
        <v>44986</v>
      </c>
      <c r="C1198" t="s">
        <v>2596</v>
      </c>
      <c r="D1198" t="s">
        <v>2597</v>
      </c>
      <c r="E1198" t="s">
        <v>2598</v>
      </c>
      <c r="F1198" t="s">
        <v>385</v>
      </c>
      <c r="G1198" t="s">
        <v>2786</v>
      </c>
      <c r="H1198" t="s">
        <v>40</v>
      </c>
      <c r="I1198" t="s">
        <v>137</v>
      </c>
      <c r="J1198">
        <v>20</v>
      </c>
      <c r="K1198" s="1">
        <v>2085</v>
      </c>
      <c r="L1198" s="1">
        <v>41700</v>
      </c>
      <c r="M1198">
        <v>15</v>
      </c>
      <c r="N1198" s="10">
        <v>0.15</v>
      </c>
      <c r="O1198" s="1">
        <f>Table1[[#This Row],[Total Sales NGN]]-(Table1[[#This Row],[Total Sales NGN]]*Table1[[#This Row],[Discount %2]])</f>
        <v>35445</v>
      </c>
      <c r="P1198" t="s">
        <v>57</v>
      </c>
      <c r="Q1198">
        <v>4</v>
      </c>
      <c r="R1198" t="s">
        <v>35</v>
      </c>
      <c r="S1198">
        <v>94</v>
      </c>
      <c r="T1198" s="1">
        <v>353716</v>
      </c>
    </row>
    <row r="1199" spans="1:20" x14ac:dyDescent="0.3">
      <c r="A1199" t="s">
        <v>2787</v>
      </c>
      <c r="B1199" s="9">
        <v>44987</v>
      </c>
      <c r="C1199" t="s">
        <v>2596</v>
      </c>
      <c r="D1199" t="s">
        <v>2597</v>
      </c>
      <c r="E1199" t="s">
        <v>2352</v>
      </c>
      <c r="F1199" t="s">
        <v>259</v>
      </c>
      <c r="G1199" t="s">
        <v>2788</v>
      </c>
      <c r="H1199" t="s">
        <v>32</v>
      </c>
      <c r="I1199" t="s">
        <v>113</v>
      </c>
      <c r="J1199">
        <v>9</v>
      </c>
      <c r="K1199" s="1">
        <v>2468</v>
      </c>
      <c r="L1199" s="1">
        <v>22212</v>
      </c>
      <c r="M1199" t="s">
        <v>27</v>
      </c>
      <c r="N1199" s="10">
        <v>0</v>
      </c>
      <c r="O1199" s="1">
        <f>Table1[[#This Row],[Total Sales NGN]]-(Table1[[#This Row],[Total Sales NGN]]*Table1[[#This Row],[Discount %2]])</f>
        <v>22212</v>
      </c>
      <c r="P1199" t="s">
        <v>47</v>
      </c>
      <c r="Q1199">
        <v>3</v>
      </c>
      <c r="R1199" t="s">
        <v>35</v>
      </c>
      <c r="S1199">
        <v>122</v>
      </c>
      <c r="T1199" s="1">
        <v>670990</v>
      </c>
    </row>
    <row r="1200" spans="1:20" x14ac:dyDescent="0.3">
      <c r="A1200" t="s">
        <v>2789</v>
      </c>
      <c r="B1200" s="9">
        <v>44987</v>
      </c>
      <c r="C1200" t="s">
        <v>2596</v>
      </c>
      <c r="D1200" t="s">
        <v>2597</v>
      </c>
      <c r="E1200" t="s">
        <v>2616</v>
      </c>
      <c r="F1200" t="s">
        <v>634</v>
      </c>
      <c r="G1200" t="s">
        <v>2790</v>
      </c>
      <c r="H1200" t="s">
        <v>45</v>
      </c>
      <c r="I1200" t="s">
        <v>46</v>
      </c>
      <c r="J1200">
        <v>18</v>
      </c>
      <c r="K1200" s="1">
        <v>25266</v>
      </c>
      <c r="L1200" s="1">
        <v>454788</v>
      </c>
      <c r="M1200" t="s">
        <v>27</v>
      </c>
      <c r="N1200" s="10">
        <v>0</v>
      </c>
      <c r="O1200" s="1">
        <f>Table1[[#This Row],[Total Sales NGN]]-(Table1[[#This Row],[Total Sales NGN]]*Table1[[#This Row],[Discount %2]])</f>
        <v>454788</v>
      </c>
      <c r="P1200" t="s">
        <v>26</v>
      </c>
      <c r="Q1200">
        <v>5</v>
      </c>
      <c r="R1200" t="s">
        <v>35</v>
      </c>
      <c r="S1200">
        <v>68</v>
      </c>
      <c r="T1200" s="1">
        <v>339514</v>
      </c>
    </row>
    <row r="1201" spans="1:20" x14ac:dyDescent="0.3">
      <c r="A1201" t="s">
        <v>2791</v>
      </c>
      <c r="B1201" s="9">
        <v>44988</v>
      </c>
      <c r="C1201" t="s">
        <v>2596</v>
      </c>
      <c r="D1201" t="s">
        <v>2597</v>
      </c>
      <c r="E1201" t="s">
        <v>2598</v>
      </c>
      <c r="F1201" t="s">
        <v>268</v>
      </c>
      <c r="G1201" t="s">
        <v>2792</v>
      </c>
      <c r="H1201" t="s">
        <v>32</v>
      </c>
      <c r="I1201" t="s">
        <v>117</v>
      </c>
      <c r="J1201">
        <v>14</v>
      </c>
      <c r="K1201" s="1">
        <v>3864</v>
      </c>
      <c r="L1201" s="1">
        <v>54096</v>
      </c>
      <c r="M1201">
        <v>0</v>
      </c>
      <c r="N1201" s="10">
        <v>0</v>
      </c>
      <c r="O1201" s="1">
        <f>Table1[[#This Row],[Total Sales NGN]]-(Table1[[#This Row],[Total Sales NGN]]*Table1[[#This Row],[Discount %2]])</f>
        <v>54096</v>
      </c>
      <c r="P1201" t="s">
        <v>47</v>
      </c>
      <c r="Q1201">
        <v>2</v>
      </c>
      <c r="R1201" t="s">
        <v>35</v>
      </c>
      <c r="S1201">
        <v>153</v>
      </c>
      <c r="T1201" s="1">
        <v>670990</v>
      </c>
    </row>
    <row r="1202" spans="1:20" x14ac:dyDescent="0.3">
      <c r="A1202" t="s">
        <v>2793</v>
      </c>
      <c r="B1202" s="9">
        <v>44988</v>
      </c>
      <c r="C1202" t="s">
        <v>2596</v>
      </c>
      <c r="D1202" t="s">
        <v>2597</v>
      </c>
      <c r="E1202" t="s">
        <v>2598</v>
      </c>
      <c r="F1202" t="s">
        <v>2415</v>
      </c>
      <c r="G1202" t="s">
        <v>2794</v>
      </c>
      <c r="H1202" t="s">
        <v>40</v>
      </c>
      <c r="I1202" t="s">
        <v>51</v>
      </c>
      <c r="J1202">
        <v>19</v>
      </c>
      <c r="K1202" s="1">
        <v>6070</v>
      </c>
      <c r="L1202" s="1">
        <v>115330</v>
      </c>
      <c r="M1202">
        <v>5</v>
      </c>
      <c r="N1202" s="10">
        <v>0.05</v>
      </c>
      <c r="O1202" s="1">
        <f>Table1[[#This Row],[Total Sales NGN]]-(Table1[[#This Row],[Total Sales NGN]]*Table1[[#This Row],[Discount %2]])</f>
        <v>109563.5</v>
      </c>
      <c r="P1202" t="s">
        <v>47</v>
      </c>
      <c r="Q1202">
        <v>2</v>
      </c>
      <c r="R1202" t="s">
        <v>28</v>
      </c>
      <c r="S1202">
        <v>109</v>
      </c>
      <c r="T1202" s="1">
        <v>353716</v>
      </c>
    </row>
    <row r="1203" spans="1:20" x14ac:dyDescent="0.3">
      <c r="A1203" t="s">
        <v>2795</v>
      </c>
      <c r="B1203" s="9">
        <v>44989</v>
      </c>
      <c r="C1203" t="s">
        <v>2596</v>
      </c>
      <c r="D1203" t="s">
        <v>2597</v>
      </c>
      <c r="E1203" t="s">
        <v>2616</v>
      </c>
      <c r="F1203" t="s">
        <v>2796</v>
      </c>
      <c r="G1203" t="s">
        <v>2797</v>
      </c>
      <c r="H1203" t="s">
        <v>32</v>
      </c>
      <c r="I1203" t="s">
        <v>33</v>
      </c>
      <c r="J1203">
        <v>3</v>
      </c>
      <c r="K1203" s="1">
        <v>9428</v>
      </c>
      <c r="L1203" s="1">
        <v>28284</v>
      </c>
      <c r="M1203">
        <v>0</v>
      </c>
      <c r="N1203" s="10">
        <v>0</v>
      </c>
      <c r="O1203" s="1">
        <f>Table1[[#This Row],[Total Sales NGN]]-(Table1[[#This Row],[Total Sales NGN]]*Table1[[#This Row],[Discount %2]])</f>
        <v>28284</v>
      </c>
      <c r="P1203" t="s">
        <v>57</v>
      </c>
      <c r="Q1203">
        <v>4</v>
      </c>
      <c r="R1203" t="s">
        <v>35</v>
      </c>
      <c r="S1203">
        <v>156</v>
      </c>
      <c r="T1203" s="1">
        <v>670990</v>
      </c>
    </row>
    <row r="1204" spans="1:20" x14ac:dyDescent="0.3">
      <c r="A1204" t="s">
        <v>2798</v>
      </c>
      <c r="B1204" s="9">
        <v>44989</v>
      </c>
      <c r="C1204" t="s">
        <v>2596</v>
      </c>
      <c r="D1204" t="s">
        <v>2597</v>
      </c>
      <c r="E1204" t="s">
        <v>2352</v>
      </c>
      <c r="F1204" t="s">
        <v>1480</v>
      </c>
      <c r="G1204" t="s">
        <v>2799</v>
      </c>
      <c r="H1204" t="s">
        <v>32</v>
      </c>
      <c r="I1204" t="s">
        <v>113</v>
      </c>
      <c r="J1204">
        <v>15</v>
      </c>
      <c r="K1204" s="1">
        <v>9124</v>
      </c>
      <c r="L1204" s="1">
        <v>136860</v>
      </c>
      <c r="M1204">
        <v>0</v>
      </c>
      <c r="N1204" s="10">
        <v>0</v>
      </c>
      <c r="O1204" s="1">
        <f>Table1[[#This Row],[Total Sales NGN]]-(Table1[[#This Row],[Total Sales NGN]]*Table1[[#This Row],[Discount %2]])</f>
        <v>136860</v>
      </c>
      <c r="P1204" t="s">
        <v>26</v>
      </c>
      <c r="Q1204">
        <v>1</v>
      </c>
      <c r="R1204" t="s">
        <v>35</v>
      </c>
      <c r="S1204">
        <v>168</v>
      </c>
      <c r="T1204" s="1">
        <v>670990</v>
      </c>
    </row>
    <row r="1205" spans="1:20" x14ac:dyDescent="0.3">
      <c r="A1205" t="s">
        <v>2800</v>
      </c>
      <c r="B1205" s="9">
        <v>44990</v>
      </c>
      <c r="C1205" t="s">
        <v>2596</v>
      </c>
      <c r="D1205" t="s">
        <v>2597</v>
      </c>
      <c r="E1205" t="s">
        <v>2598</v>
      </c>
      <c r="F1205" t="s">
        <v>694</v>
      </c>
      <c r="G1205" t="s">
        <v>2801</v>
      </c>
      <c r="H1205" t="s">
        <v>45</v>
      </c>
      <c r="I1205" t="s">
        <v>211</v>
      </c>
      <c r="J1205">
        <v>4</v>
      </c>
      <c r="K1205" s="1">
        <v>43984</v>
      </c>
      <c r="L1205" s="1">
        <v>175936</v>
      </c>
      <c r="M1205">
        <v>0</v>
      </c>
      <c r="N1205" s="10">
        <v>0</v>
      </c>
      <c r="O1205" s="1">
        <f>Table1[[#This Row],[Total Sales NGN]]-(Table1[[#This Row],[Total Sales NGN]]*Table1[[#This Row],[Discount %2]])</f>
        <v>175936</v>
      </c>
      <c r="P1205" t="s">
        <v>47</v>
      </c>
      <c r="Q1205">
        <v>3</v>
      </c>
      <c r="R1205" t="s">
        <v>35</v>
      </c>
      <c r="S1205">
        <v>155</v>
      </c>
      <c r="T1205" s="1">
        <v>339514</v>
      </c>
    </row>
    <row r="1206" spans="1:20" x14ac:dyDescent="0.3">
      <c r="A1206" t="s">
        <v>2802</v>
      </c>
      <c r="B1206" s="9">
        <v>44991</v>
      </c>
      <c r="C1206" t="s">
        <v>2596</v>
      </c>
      <c r="D1206" t="s">
        <v>2597</v>
      </c>
      <c r="E1206" t="s">
        <v>2598</v>
      </c>
      <c r="F1206" t="s">
        <v>1647</v>
      </c>
      <c r="G1206" t="s">
        <v>2803</v>
      </c>
      <c r="H1206" t="s">
        <v>24</v>
      </c>
      <c r="I1206" t="s">
        <v>56</v>
      </c>
      <c r="J1206">
        <v>1</v>
      </c>
      <c r="K1206" s="1">
        <v>108727</v>
      </c>
      <c r="L1206" s="1">
        <v>108727</v>
      </c>
      <c r="M1206" t="s">
        <v>27</v>
      </c>
      <c r="N1206" s="10">
        <v>0</v>
      </c>
      <c r="O1206" s="1">
        <f>Table1[[#This Row],[Total Sales NGN]]-(Table1[[#This Row],[Total Sales NGN]]*Table1[[#This Row],[Discount %2]])</f>
        <v>108727</v>
      </c>
      <c r="P1206" t="s">
        <v>34</v>
      </c>
      <c r="Q1206">
        <v>4</v>
      </c>
      <c r="R1206" t="s">
        <v>35</v>
      </c>
      <c r="S1206">
        <v>117</v>
      </c>
      <c r="T1206" s="1">
        <v>1309937</v>
      </c>
    </row>
    <row r="1207" spans="1:20" x14ac:dyDescent="0.3">
      <c r="A1207" t="s">
        <v>2804</v>
      </c>
      <c r="B1207" s="9">
        <v>44992</v>
      </c>
      <c r="C1207" t="s">
        <v>2596</v>
      </c>
      <c r="D1207" t="s">
        <v>2597</v>
      </c>
      <c r="E1207" t="s">
        <v>2616</v>
      </c>
      <c r="F1207" t="s">
        <v>1834</v>
      </c>
      <c r="G1207" t="s">
        <v>2805</v>
      </c>
      <c r="H1207" t="s">
        <v>32</v>
      </c>
      <c r="I1207" t="s">
        <v>158</v>
      </c>
      <c r="J1207">
        <v>9</v>
      </c>
      <c r="K1207" s="1">
        <v>24450</v>
      </c>
      <c r="L1207" s="1">
        <v>220050</v>
      </c>
      <c r="M1207">
        <v>20</v>
      </c>
      <c r="N1207" s="10">
        <v>0.2</v>
      </c>
      <c r="O1207" s="1">
        <f>Table1[[#This Row],[Total Sales NGN]]-(Table1[[#This Row],[Total Sales NGN]]*Table1[[#This Row],[Discount %2]])</f>
        <v>176040</v>
      </c>
      <c r="P1207" t="s">
        <v>47</v>
      </c>
      <c r="Q1207">
        <v>3</v>
      </c>
      <c r="R1207" t="s">
        <v>28</v>
      </c>
      <c r="S1207">
        <v>40</v>
      </c>
      <c r="T1207" s="1">
        <v>670990</v>
      </c>
    </row>
    <row r="1208" spans="1:20" x14ac:dyDescent="0.3">
      <c r="A1208" t="s">
        <v>2806</v>
      </c>
      <c r="B1208" s="9">
        <v>44992</v>
      </c>
      <c r="C1208" t="s">
        <v>2596</v>
      </c>
      <c r="D1208" t="s">
        <v>2597</v>
      </c>
      <c r="E1208" t="s">
        <v>2598</v>
      </c>
      <c r="F1208" t="s">
        <v>874</v>
      </c>
      <c r="G1208" t="s">
        <v>2807</v>
      </c>
      <c r="H1208" t="s">
        <v>32</v>
      </c>
      <c r="I1208" t="s">
        <v>141</v>
      </c>
      <c r="J1208">
        <v>12</v>
      </c>
      <c r="K1208" s="1">
        <v>2760</v>
      </c>
      <c r="L1208" s="1">
        <v>33120</v>
      </c>
      <c r="M1208">
        <v>0</v>
      </c>
      <c r="N1208" s="10">
        <v>0</v>
      </c>
      <c r="O1208" s="1">
        <f>Table1[[#This Row],[Total Sales NGN]]-(Table1[[#This Row],[Total Sales NGN]]*Table1[[#This Row],[Discount %2]])</f>
        <v>33120</v>
      </c>
      <c r="P1208" t="s">
        <v>57</v>
      </c>
      <c r="Q1208">
        <v>1</v>
      </c>
      <c r="R1208" t="s">
        <v>28</v>
      </c>
      <c r="S1208">
        <v>124</v>
      </c>
      <c r="T1208" s="1">
        <v>670990</v>
      </c>
    </row>
    <row r="1209" spans="1:20" x14ac:dyDescent="0.3">
      <c r="A1209" t="s">
        <v>2808</v>
      </c>
      <c r="B1209" s="9">
        <v>44994</v>
      </c>
      <c r="C1209" t="s">
        <v>2596</v>
      </c>
      <c r="D1209" t="s">
        <v>2597</v>
      </c>
      <c r="E1209" t="s">
        <v>2598</v>
      </c>
      <c r="F1209" t="s">
        <v>2809</v>
      </c>
      <c r="G1209" t="s">
        <v>2810</v>
      </c>
      <c r="H1209" t="s">
        <v>40</v>
      </c>
      <c r="I1209" t="s">
        <v>70</v>
      </c>
      <c r="J1209">
        <v>12</v>
      </c>
      <c r="K1209" s="1">
        <v>10675</v>
      </c>
      <c r="L1209" s="1">
        <v>128100</v>
      </c>
      <c r="M1209">
        <v>0</v>
      </c>
      <c r="N1209" s="10">
        <v>0</v>
      </c>
      <c r="O1209" s="1">
        <f>Table1[[#This Row],[Total Sales NGN]]-(Table1[[#This Row],[Total Sales NGN]]*Table1[[#This Row],[Discount %2]])</f>
        <v>128100</v>
      </c>
      <c r="P1209" t="s">
        <v>26</v>
      </c>
      <c r="Q1209">
        <v>5</v>
      </c>
      <c r="R1209" t="s">
        <v>35</v>
      </c>
      <c r="S1209">
        <v>120</v>
      </c>
      <c r="T1209" s="1">
        <v>353716</v>
      </c>
    </row>
    <row r="1210" spans="1:20" x14ac:dyDescent="0.3">
      <c r="A1210" t="s">
        <v>2811</v>
      </c>
      <c r="B1210" s="9">
        <v>44994</v>
      </c>
      <c r="C1210" t="s">
        <v>2596</v>
      </c>
      <c r="D1210" t="s">
        <v>2597</v>
      </c>
      <c r="E1210" t="s">
        <v>2352</v>
      </c>
      <c r="F1210" t="s">
        <v>703</v>
      </c>
      <c r="G1210" t="s">
        <v>27</v>
      </c>
      <c r="H1210" t="s">
        <v>32</v>
      </c>
      <c r="I1210" t="s">
        <v>113</v>
      </c>
      <c r="J1210">
        <v>16</v>
      </c>
      <c r="K1210" s="1">
        <v>23371</v>
      </c>
      <c r="L1210" s="1">
        <v>373936</v>
      </c>
      <c r="M1210" t="s">
        <v>27</v>
      </c>
      <c r="N1210" s="10">
        <v>0</v>
      </c>
      <c r="O1210" s="1">
        <f>Table1[[#This Row],[Total Sales NGN]]-(Table1[[#This Row],[Total Sales NGN]]*Table1[[#This Row],[Discount %2]])</f>
        <v>373936</v>
      </c>
      <c r="P1210" t="s">
        <v>47</v>
      </c>
      <c r="Q1210">
        <v>2</v>
      </c>
      <c r="R1210" t="s">
        <v>35</v>
      </c>
      <c r="S1210">
        <v>41</v>
      </c>
      <c r="T1210" s="1">
        <v>670990</v>
      </c>
    </row>
    <row r="1211" spans="1:20" x14ac:dyDescent="0.3">
      <c r="A1211" t="s">
        <v>2812</v>
      </c>
      <c r="B1211" s="9">
        <v>44995</v>
      </c>
      <c r="C1211" t="s">
        <v>2596</v>
      </c>
      <c r="D1211" t="s">
        <v>2597</v>
      </c>
      <c r="E1211" t="s">
        <v>2598</v>
      </c>
      <c r="F1211" t="s">
        <v>2813</v>
      </c>
      <c r="G1211" t="s">
        <v>2814</v>
      </c>
      <c r="H1211" t="s">
        <v>24</v>
      </c>
      <c r="I1211" t="s">
        <v>61</v>
      </c>
      <c r="J1211">
        <v>18</v>
      </c>
      <c r="K1211" s="1">
        <v>82114</v>
      </c>
      <c r="L1211" s="1">
        <v>1478052</v>
      </c>
      <c r="M1211">
        <v>10</v>
      </c>
      <c r="N1211" s="10">
        <v>0.1</v>
      </c>
      <c r="O1211" s="1">
        <f>Table1[[#This Row],[Total Sales NGN]]-(Table1[[#This Row],[Total Sales NGN]]*Table1[[#This Row],[Discount %2]])</f>
        <v>1330246.8</v>
      </c>
      <c r="P1211" t="s">
        <v>26</v>
      </c>
      <c r="Q1211" t="s">
        <v>27</v>
      </c>
      <c r="R1211" t="s">
        <v>35</v>
      </c>
      <c r="S1211">
        <v>79</v>
      </c>
      <c r="T1211" s="1">
        <v>1309937</v>
      </c>
    </row>
    <row r="1212" spans="1:20" x14ac:dyDescent="0.3">
      <c r="A1212" t="s">
        <v>2815</v>
      </c>
      <c r="B1212" s="9">
        <v>44995</v>
      </c>
      <c r="C1212" t="s">
        <v>2596</v>
      </c>
      <c r="D1212" t="s">
        <v>2597</v>
      </c>
      <c r="E1212" t="s">
        <v>2616</v>
      </c>
      <c r="F1212" t="s">
        <v>2156</v>
      </c>
      <c r="G1212" t="s">
        <v>2816</v>
      </c>
      <c r="H1212" t="s">
        <v>45</v>
      </c>
      <c r="I1212" t="s">
        <v>181</v>
      </c>
      <c r="J1212">
        <v>20</v>
      </c>
      <c r="K1212" s="1">
        <v>11004</v>
      </c>
      <c r="L1212" s="1">
        <v>220080</v>
      </c>
      <c r="M1212">
        <v>15</v>
      </c>
      <c r="N1212" s="10">
        <v>0.15</v>
      </c>
      <c r="O1212" s="1">
        <f>Table1[[#This Row],[Total Sales NGN]]-(Table1[[#This Row],[Total Sales NGN]]*Table1[[#This Row],[Discount %2]])</f>
        <v>187068</v>
      </c>
      <c r="P1212" t="s">
        <v>26</v>
      </c>
      <c r="Q1212">
        <v>5</v>
      </c>
      <c r="R1212" t="s">
        <v>35</v>
      </c>
      <c r="S1212">
        <v>40</v>
      </c>
      <c r="T1212" s="1">
        <v>339514</v>
      </c>
    </row>
    <row r="1213" spans="1:20" x14ac:dyDescent="0.3">
      <c r="A1213" t="s">
        <v>2817</v>
      </c>
      <c r="B1213" s="9">
        <v>44996</v>
      </c>
      <c r="C1213" t="s">
        <v>2596</v>
      </c>
      <c r="D1213" t="s">
        <v>2597</v>
      </c>
      <c r="E1213" t="s">
        <v>2598</v>
      </c>
      <c r="F1213" t="s">
        <v>1558</v>
      </c>
      <c r="G1213" t="s">
        <v>2818</v>
      </c>
      <c r="H1213" t="s">
        <v>24</v>
      </c>
      <c r="I1213" t="s">
        <v>152</v>
      </c>
      <c r="J1213">
        <v>14</v>
      </c>
      <c r="K1213" s="1">
        <v>186551</v>
      </c>
      <c r="L1213" s="1">
        <v>2611714</v>
      </c>
      <c r="M1213">
        <v>0</v>
      </c>
      <c r="N1213" s="10">
        <v>0</v>
      </c>
      <c r="O1213" s="1">
        <f>Table1[[#This Row],[Total Sales NGN]]-(Table1[[#This Row],[Total Sales NGN]]*Table1[[#This Row],[Discount %2]])</f>
        <v>2611714</v>
      </c>
      <c r="P1213" t="s">
        <v>26</v>
      </c>
      <c r="Q1213">
        <v>2</v>
      </c>
      <c r="R1213" t="s">
        <v>35</v>
      </c>
      <c r="S1213">
        <v>188</v>
      </c>
      <c r="T1213" s="1">
        <v>1309937</v>
      </c>
    </row>
    <row r="1214" spans="1:20" x14ac:dyDescent="0.3">
      <c r="A1214" t="s">
        <v>2819</v>
      </c>
      <c r="B1214" s="9">
        <v>44996</v>
      </c>
      <c r="C1214" t="s">
        <v>2596</v>
      </c>
      <c r="D1214" t="s">
        <v>2597</v>
      </c>
      <c r="E1214" t="s">
        <v>2616</v>
      </c>
      <c r="F1214" t="s">
        <v>1561</v>
      </c>
      <c r="G1214" t="s">
        <v>2820</v>
      </c>
      <c r="H1214" t="s">
        <v>40</v>
      </c>
      <c r="I1214" t="s">
        <v>51</v>
      </c>
      <c r="J1214">
        <v>19</v>
      </c>
      <c r="K1214" s="1">
        <v>17542</v>
      </c>
      <c r="L1214" s="1">
        <v>333298</v>
      </c>
      <c r="M1214">
        <v>15</v>
      </c>
      <c r="N1214" s="10">
        <v>0.15</v>
      </c>
      <c r="O1214" s="1">
        <f>Table1[[#This Row],[Total Sales NGN]]-(Table1[[#This Row],[Total Sales NGN]]*Table1[[#This Row],[Discount %2]])</f>
        <v>283303.3</v>
      </c>
      <c r="P1214" t="s">
        <v>57</v>
      </c>
      <c r="Q1214">
        <v>2</v>
      </c>
      <c r="R1214" t="s">
        <v>27</v>
      </c>
      <c r="S1214">
        <v>13</v>
      </c>
      <c r="T1214" s="1">
        <v>353716</v>
      </c>
    </row>
    <row r="1215" spans="1:20" x14ac:dyDescent="0.3">
      <c r="A1215" t="s">
        <v>2821</v>
      </c>
      <c r="B1215" s="9">
        <v>44998</v>
      </c>
      <c r="C1215" t="s">
        <v>2596</v>
      </c>
      <c r="D1215" t="s">
        <v>2597</v>
      </c>
      <c r="E1215" t="s">
        <v>2352</v>
      </c>
      <c r="F1215" t="s">
        <v>2822</v>
      </c>
      <c r="G1215" t="s">
        <v>2823</v>
      </c>
      <c r="H1215" t="s">
        <v>24</v>
      </c>
      <c r="I1215" t="s">
        <v>152</v>
      </c>
      <c r="J1215">
        <v>5</v>
      </c>
      <c r="K1215" s="1">
        <v>51754</v>
      </c>
      <c r="L1215" s="1">
        <v>258770</v>
      </c>
      <c r="M1215">
        <v>0</v>
      </c>
      <c r="N1215" s="10">
        <v>0</v>
      </c>
      <c r="O1215" s="1">
        <f>Table1[[#This Row],[Total Sales NGN]]-(Table1[[#This Row],[Total Sales NGN]]*Table1[[#This Row],[Discount %2]])</f>
        <v>258770</v>
      </c>
      <c r="P1215" t="s">
        <v>26</v>
      </c>
      <c r="Q1215" t="s">
        <v>27</v>
      </c>
      <c r="R1215" t="s">
        <v>35</v>
      </c>
      <c r="S1215">
        <v>110</v>
      </c>
      <c r="T1215" s="1">
        <v>1309937</v>
      </c>
    </row>
    <row r="1216" spans="1:20" x14ac:dyDescent="0.3">
      <c r="A1216" t="s">
        <v>2824</v>
      </c>
      <c r="B1216" s="9">
        <v>44998</v>
      </c>
      <c r="C1216" t="s">
        <v>2596</v>
      </c>
      <c r="D1216" t="s">
        <v>2597</v>
      </c>
      <c r="E1216" t="s">
        <v>2598</v>
      </c>
      <c r="F1216" t="s">
        <v>2724</v>
      </c>
      <c r="G1216" t="s">
        <v>2825</v>
      </c>
      <c r="H1216" t="s">
        <v>45</v>
      </c>
      <c r="I1216" t="s">
        <v>211</v>
      </c>
      <c r="J1216">
        <v>8</v>
      </c>
      <c r="K1216" s="1">
        <v>31380</v>
      </c>
      <c r="L1216" s="1">
        <v>251040</v>
      </c>
      <c r="M1216">
        <v>0</v>
      </c>
      <c r="N1216" s="10">
        <v>0</v>
      </c>
      <c r="O1216" s="1">
        <f>Table1[[#This Row],[Total Sales NGN]]-(Table1[[#This Row],[Total Sales NGN]]*Table1[[#This Row],[Discount %2]])</f>
        <v>251040</v>
      </c>
      <c r="P1216" t="s">
        <v>27</v>
      </c>
      <c r="Q1216">
        <v>5</v>
      </c>
      <c r="R1216" t="s">
        <v>35</v>
      </c>
      <c r="S1216">
        <v>25</v>
      </c>
      <c r="T1216" s="1">
        <v>339514</v>
      </c>
    </row>
    <row r="1217" spans="1:20" x14ac:dyDescent="0.3">
      <c r="A1217" t="s">
        <v>2826</v>
      </c>
      <c r="B1217" s="9">
        <v>44999</v>
      </c>
      <c r="C1217" t="s">
        <v>2596</v>
      </c>
      <c r="D1217" t="s">
        <v>2597</v>
      </c>
      <c r="E1217" t="s">
        <v>2352</v>
      </c>
      <c r="F1217" t="s">
        <v>1753</v>
      </c>
      <c r="G1217" t="s">
        <v>27</v>
      </c>
      <c r="H1217" t="s">
        <v>32</v>
      </c>
      <c r="I1217" t="s">
        <v>141</v>
      </c>
      <c r="J1217">
        <v>15</v>
      </c>
      <c r="K1217" s="1">
        <v>13321</v>
      </c>
      <c r="L1217" s="1">
        <v>199815</v>
      </c>
      <c r="M1217">
        <v>20</v>
      </c>
      <c r="N1217" s="10">
        <v>0.2</v>
      </c>
      <c r="O1217" s="1">
        <f>Table1[[#This Row],[Total Sales NGN]]-(Table1[[#This Row],[Total Sales NGN]]*Table1[[#This Row],[Discount %2]])</f>
        <v>159852</v>
      </c>
      <c r="P1217" t="s">
        <v>26</v>
      </c>
      <c r="Q1217">
        <v>2</v>
      </c>
      <c r="R1217" t="s">
        <v>35</v>
      </c>
      <c r="S1217">
        <v>78</v>
      </c>
      <c r="T1217" s="1">
        <v>670990</v>
      </c>
    </row>
    <row r="1218" spans="1:20" x14ac:dyDescent="0.3">
      <c r="A1218" t="s">
        <v>2827</v>
      </c>
      <c r="B1218" s="9">
        <v>45000</v>
      </c>
      <c r="C1218" t="s">
        <v>2596</v>
      </c>
      <c r="D1218" t="s">
        <v>2597</v>
      </c>
      <c r="E1218" t="s">
        <v>2598</v>
      </c>
      <c r="F1218" t="s">
        <v>712</v>
      </c>
      <c r="G1218" t="s">
        <v>27</v>
      </c>
      <c r="H1218" t="s">
        <v>24</v>
      </c>
      <c r="I1218" t="s">
        <v>152</v>
      </c>
      <c r="J1218">
        <v>3</v>
      </c>
      <c r="K1218" s="1">
        <v>148611</v>
      </c>
      <c r="L1218" s="1">
        <v>445833</v>
      </c>
      <c r="M1218">
        <v>5</v>
      </c>
      <c r="N1218" s="10">
        <v>0.05</v>
      </c>
      <c r="O1218" s="1">
        <f>Table1[[#This Row],[Total Sales NGN]]-(Table1[[#This Row],[Total Sales NGN]]*Table1[[#This Row],[Discount %2]])</f>
        <v>423541.35</v>
      </c>
      <c r="P1218" t="s">
        <v>26</v>
      </c>
      <c r="Q1218" t="s">
        <v>27</v>
      </c>
      <c r="R1218" t="s">
        <v>27</v>
      </c>
      <c r="S1218">
        <v>74</v>
      </c>
      <c r="T1218" s="1">
        <v>1309937</v>
      </c>
    </row>
    <row r="1219" spans="1:20" x14ac:dyDescent="0.3">
      <c r="A1219" t="s">
        <v>2828</v>
      </c>
      <c r="B1219" s="9">
        <v>45000</v>
      </c>
      <c r="C1219" t="s">
        <v>2596</v>
      </c>
      <c r="D1219" t="s">
        <v>2597</v>
      </c>
      <c r="E1219" t="s">
        <v>2616</v>
      </c>
      <c r="F1219" t="s">
        <v>1150</v>
      </c>
      <c r="G1219" t="s">
        <v>2829</v>
      </c>
      <c r="H1219" t="s">
        <v>24</v>
      </c>
      <c r="I1219" t="s">
        <v>61</v>
      </c>
      <c r="J1219">
        <v>9</v>
      </c>
      <c r="K1219" s="1">
        <v>322810</v>
      </c>
      <c r="L1219" s="1">
        <v>2905290</v>
      </c>
      <c r="M1219">
        <v>0</v>
      </c>
      <c r="N1219" s="10">
        <v>0</v>
      </c>
      <c r="O1219" s="1">
        <f>Table1[[#This Row],[Total Sales NGN]]-(Table1[[#This Row],[Total Sales NGN]]*Table1[[#This Row],[Discount %2]])</f>
        <v>2905290</v>
      </c>
      <c r="P1219" t="s">
        <v>47</v>
      </c>
      <c r="Q1219">
        <v>4</v>
      </c>
      <c r="R1219" t="s">
        <v>28</v>
      </c>
      <c r="S1219">
        <v>42</v>
      </c>
      <c r="T1219" s="1">
        <v>1309937</v>
      </c>
    </row>
    <row r="1220" spans="1:20" x14ac:dyDescent="0.3">
      <c r="A1220" t="s">
        <v>2830</v>
      </c>
      <c r="B1220" s="9">
        <v>45001</v>
      </c>
      <c r="C1220" t="s">
        <v>2596</v>
      </c>
      <c r="D1220" t="s">
        <v>2597</v>
      </c>
      <c r="E1220" t="s">
        <v>2598</v>
      </c>
      <c r="F1220" t="s">
        <v>619</v>
      </c>
      <c r="G1220" t="s">
        <v>2831</v>
      </c>
      <c r="H1220" t="s">
        <v>32</v>
      </c>
      <c r="I1220" t="s">
        <v>113</v>
      </c>
      <c r="J1220">
        <v>12</v>
      </c>
      <c r="K1220" s="1">
        <v>7322</v>
      </c>
      <c r="L1220" s="1">
        <v>87864</v>
      </c>
      <c r="M1220">
        <v>20</v>
      </c>
      <c r="N1220" s="10">
        <v>0.2</v>
      </c>
      <c r="O1220" s="1">
        <f>Table1[[#This Row],[Total Sales NGN]]-(Table1[[#This Row],[Total Sales NGN]]*Table1[[#This Row],[Discount %2]])</f>
        <v>70291.199999999997</v>
      </c>
      <c r="P1220" t="s">
        <v>47</v>
      </c>
      <c r="Q1220">
        <v>1</v>
      </c>
      <c r="R1220" t="s">
        <v>35</v>
      </c>
      <c r="S1220">
        <v>17</v>
      </c>
      <c r="T1220" s="1">
        <v>670990</v>
      </c>
    </row>
    <row r="1221" spans="1:20" x14ac:dyDescent="0.3">
      <c r="A1221" t="s">
        <v>2832</v>
      </c>
      <c r="B1221" s="9">
        <v>45001</v>
      </c>
      <c r="C1221" t="s">
        <v>2596</v>
      </c>
      <c r="D1221" t="s">
        <v>2597</v>
      </c>
      <c r="E1221" t="s">
        <v>2616</v>
      </c>
      <c r="F1221" t="s">
        <v>826</v>
      </c>
      <c r="G1221" t="s">
        <v>2833</v>
      </c>
      <c r="H1221" t="s">
        <v>45</v>
      </c>
      <c r="I1221" t="s">
        <v>211</v>
      </c>
      <c r="J1221">
        <v>7</v>
      </c>
      <c r="K1221" s="1">
        <v>4351</v>
      </c>
      <c r="L1221" s="1">
        <v>30457</v>
      </c>
      <c r="M1221">
        <v>10</v>
      </c>
      <c r="N1221" s="10">
        <v>0.1</v>
      </c>
      <c r="O1221" s="1">
        <f>Table1[[#This Row],[Total Sales NGN]]-(Table1[[#This Row],[Total Sales NGN]]*Table1[[#This Row],[Discount %2]])</f>
        <v>27411.3</v>
      </c>
      <c r="P1221" t="s">
        <v>26</v>
      </c>
      <c r="Q1221" t="s">
        <v>27</v>
      </c>
      <c r="R1221" t="s">
        <v>35</v>
      </c>
      <c r="S1221">
        <v>156</v>
      </c>
      <c r="T1221" s="1">
        <v>339514</v>
      </c>
    </row>
    <row r="1222" spans="1:20" x14ac:dyDescent="0.3">
      <c r="A1222" t="s">
        <v>2834</v>
      </c>
      <c r="B1222" s="9">
        <v>45002</v>
      </c>
      <c r="C1222" t="s">
        <v>2596</v>
      </c>
      <c r="D1222" t="s">
        <v>2597</v>
      </c>
      <c r="E1222" t="s">
        <v>2352</v>
      </c>
      <c r="F1222" t="s">
        <v>242</v>
      </c>
      <c r="G1222" t="s">
        <v>2835</v>
      </c>
      <c r="H1222" t="s">
        <v>32</v>
      </c>
      <c r="I1222" t="s">
        <v>141</v>
      </c>
      <c r="J1222">
        <v>7</v>
      </c>
      <c r="K1222" s="1">
        <v>23933</v>
      </c>
      <c r="L1222" s="1">
        <v>167531</v>
      </c>
      <c r="M1222">
        <v>0</v>
      </c>
      <c r="N1222" s="10">
        <v>0</v>
      </c>
      <c r="O1222" s="1">
        <f>Table1[[#This Row],[Total Sales NGN]]-(Table1[[#This Row],[Total Sales NGN]]*Table1[[#This Row],[Discount %2]])</f>
        <v>167531</v>
      </c>
      <c r="P1222" t="s">
        <v>57</v>
      </c>
      <c r="Q1222">
        <v>5</v>
      </c>
      <c r="R1222" t="s">
        <v>28</v>
      </c>
      <c r="S1222">
        <v>25</v>
      </c>
      <c r="T1222" s="1">
        <v>670990</v>
      </c>
    </row>
    <row r="1223" spans="1:20" x14ac:dyDescent="0.3">
      <c r="A1223" t="s">
        <v>2836</v>
      </c>
      <c r="B1223" s="9">
        <v>45003</v>
      </c>
      <c r="C1223" t="s">
        <v>2596</v>
      </c>
      <c r="D1223" t="s">
        <v>2597</v>
      </c>
      <c r="E1223" t="s">
        <v>2598</v>
      </c>
      <c r="F1223" t="s">
        <v>993</v>
      </c>
      <c r="G1223" t="s">
        <v>2837</v>
      </c>
      <c r="H1223" t="s">
        <v>24</v>
      </c>
      <c r="I1223" t="s">
        <v>25</v>
      </c>
      <c r="J1223">
        <v>3</v>
      </c>
      <c r="K1223" s="1">
        <v>215786</v>
      </c>
      <c r="L1223" s="1">
        <v>647358</v>
      </c>
      <c r="M1223" t="s">
        <v>27</v>
      </c>
      <c r="N1223" s="10">
        <v>0</v>
      </c>
      <c r="O1223" s="1">
        <f>Table1[[#This Row],[Total Sales NGN]]-(Table1[[#This Row],[Total Sales NGN]]*Table1[[#This Row],[Discount %2]])</f>
        <v>647358</v>
      </c>
      <c r="P1223" t="s">
        <v>57</v>
      </c>
      <c r="Q1223">
        <v>2</v>
      </c>
      <c r="R1223" t="s">
        <v>35</v>
      </c>
      <c r="S1223">
        <v>187</v>
      </c>
      <c r="T1223" s="1">
        <v>1309937</v>
      </c>
    </row>
    <row r="1224" spans="1:20" x14ac:dyDescent="0.3">
      <c r="A1224" t="s">
        <v>2838</v>
      </c>
      <c r="B1224" s="9">
        <v>45003</v>
      </c>
      <c r="C1224" t="s">
        <v>2596</v>
      </c>
      <c r="D1224" t="s">
        <v>2597</v>
      </c>
      <c r="E1224" t="s">
        <v>2616</v>
      </c>
      <c r="F1224" t="s">
        <v>1301</v>
      </c>
      <c r="G1224" t="s">
        <v>2839</v>
      </c>
      <c r="H1224" t="s">
        <v>65</v>
      </c>
      <c r="I1224" t="s">
        <v>478</v>
      </c>
      <c r="J1224">
        <v>20</v>
      </c>
      <c r="K1224" s="1">
        <v>98142</v>
      </c>
      <c r="L1224" s="1">
        <v>1962840</v>
      </c>
      <c r="M1224">
        <v>0</v>
      </c>
      <c r="N1224" s="10">
        <v>0</v>
      </c>
      <c r="O1224" s="1">
        <f>Table1[[#This Row],[Total Sales NGN]]-(Table1[[#This Row],[Total Sales NGN]]*Table1[[#This Row],[Discount %2]])</f>
        <v>1962840</v>
      </c>
      <c r="P1224" t="s">
        <v>26</v>
      </c>
      <c r="Q1224">
        <v>4</v>
      </c>
      <c r="R1224" t="s">
        <v>28</v>
      </c>
      <c r="S1224">
        <v>23</v>
      </c>
      <c r="T1224" s="1">
        <v>647779</v>
      </c>
    </row>
    <row r="1225" spans="1:20" x14ac:dyDescent="0.3">
      <c r="A1225" t="s">
        <v>2840</v>
      </c>
      <c r="B1225" s="9">
        <v>45004</v>
      </c>
      <c r="C1225" t="s">
        <v>2596</v>
      </c>
      <c r="D1225" t="s">
        <v>2597</v>
      </c>
      <c r="E1225" t="s">
        <v>2616</v>
      </c>
      <c r="F1225" t="s">
        <v>94</v>
      </c>
      <c r="G1225" t="s">
        <v>2841</v>
      </c>
      <c r="H1225" t="s">
        <v>65</v>
      </c>
      <c r="I1225" t="s">
        <v>78</v>
      </c>
      <c r="J1225">
        <v>19</v>
      </c>
      <c r="K1225" s="1">
        <v>152733</v>
      </c>
      <c r="L1225" s="1">
        <v>2901927</v>
      </c>
      <c r="M1225" t="s">
        <v>27</v>
      </c>
      <c r="N1225" s="10">
        <v>0</v>
      </c>
      <c r="O1225" s="1">
        <f>Table1[[#This Row],[Total Sales NGN]]-(Table1[[#This Row],[Total Sales NGN]]*Table1[[#This Row],[Discount %2]])</f>
        <v>2901927</v>
      </c>
      <c r="P1225" t="s">
        <v>27</v>
      </c>
      <c r="Q1225">
        <v>1</v>
      </c>
      <c r="R1225" t="s">
        <v>28</v>
      </c>
      <c r="S1225">
        <v>62</v>
      </c>
      <c r="T1225" s="1">
        <v>647779</v>
      </c>
    </row>
    <row r="1226" spans="1:20" x14ac:dyDescent="0.3">
      <c r="A1226" t="s">
        <v>2842</v>
      </c>
      <c r="B1226" s="9">
        <v>45005</v>
      </c>
      <c r="C1226" t="s">
        <v>2596</v>
      </c>
      <c r="D1226" t="s">
        <v>2597</v>
      </c>
      <c r="E1226" t="s">
        <v>2352</v>
      </c>
      <c r="F1226" t="s">
        <v>2449</v>
      </c>
      <c r="G1226" t="s">
        <v>2843</v>
      </c>
      <c r="H1226" t="s">
        <v>24</v>
      </c>
      <c r="I1226" t="s">
        <v>161</v>
      </c>
      <c r="J1226">
        <v>13</v>
      </c>
      <c r="K1226" s="1">
        <v>238542</v>
      </c>
      <c r="L1226" s="1">
        <v>3101046</v>
      </c>
      <c r="M1226">
        <v>15</v>
      </c>
      <c r="N1226" s="10">
        <v>0.15</v>
      </c>
      <c r="O1226" s="1">
        <f>Table1[[#This Row],[Total Sales NGN]]-(Table1[[#This Row],[Total Sales NGN]]*Table1[[#This Row],[Discount %2]])</f>
        <v>2635889.1</v>
      </c>
      <c r="P1226" t="s">
        <v>57</v>
      </c>
      <c r="Q1226">
        <v>3</v>
      </c>
      <c r="R1226" t="s">
        <v>28</v>
      </c>
      <c r="S1226">
        <v>21</v>
      </c>
      <c r="T1226" s="1">
        <v>1309937</v>
      </c>
    </row>
    <row r="1227" spans="1:20" x14ac:dyDescent="0.3">
      <c r="A1227" t="s">
        <v>2844</v>
      </c>
      <c r="B1227" s="9">
        <v>45007</v>
      </c>
      <c r="C1227" t="s">
        <v>2596</v>
      </c>
      <c r="D1227" t="s">
        <v>2597</v>
      </c>
      <c r="E1227" t="s">
        <v>2616</v>
      </c>
      <c r="F1227" t="s">
        <v>1837</v>
      </c>
      <c r="G1227" t="s">
        <v>2845</v>
      </c>
      <c r="H1227" t="s">
        <v>45</v>
      </c>
      <c r="I1227" t="s">
        <v>46</v>
      </c>
      <c r="J1227">
        <v>6</v>
      </c>
      <c r="K1227" s="1">
        <v>6094</v>
      </c>
      <c r="L1227" s="1">
        <v>36564</v>
      </c>
      <c r="M1227">
        <v>0</v>
      </c>
      <c r="N1227" s="10">
        <v>0</v>
      </c>
      <c r="O1227" s="1">
        <f>Table1[[#This Row],[Total Sales NGN]]-(Table1[[#This Row],[Total Sales NGN]]*Table1[[#This Row],[Discount %2]])</f>
        <v>36564</v>
      </c>
      <c r="P1227" t="s">
        <v>27</v>
      </c>
      <c r="Q1227">
        <v>1</v>
      </c>
      <c r="R1227" t="s">
        <v>35</v>
      </c>
      <c r="S1227">
        <v>51</v>
      </c>
      <c r="T1227" s="1">
        <v>339514</v>
      </c>
    </row>
    <row r="1228" spans="1:20" x14ac:dyDescent="0.3">
      <c r="A1228" t="s">
        <v>2846</v>
      </c>
      <c r="B1228" s="9">
        <v>45007</v>
      </c>
      <c r="C1228" t="s">
        <v>2596</v>
      </c>
      <c r="D1228" t="s">
        <v>2597</v>
      </c>
      <c r="E1228" t="s">
        <v>2598</v>
      </c>
      <c r="F1228" t="s">
        <v>94</v>
      </c>
      <c r="G1228" t="s">
        <v>2847</v>
      </c>
      <c r="H1228" t="s">
        <v>40</v>
      </c>
      <c r="I1228" t="s">
        <v>171</v>
      </c>
      <c r="J1228">
        <v>17</v>
      </c>
      <c r="K1228" s="1">
        <v>10315</v>
      </c>
      <c r="L1228" s="1">
        <v>175355</v>
      </c>
      <c r="M1228">
        <v>15</v>
      </c>
      <c r="N1228" s="10">
        <v>0.15</v>
      </c>
      <c r="O1228" s="1">
        <f>Table1[[#This Row],[Total Sales NGN]]-(Table1[[#This Row],[Total Sales NGN]]*Table1[[#This Row],[Discount %2]])</f>
        <v>149051.75</v>
      </c>
      <c r="P1228" t="s">
        <v>47</v>
      </c>
      <c r="Q1228">
        <v>1</v>
      </c>
      <c r="R1228" t="s">
        <v>35</v>
      </c>
      <c r="S1228">
        <v>2</v>
      </c>
      <c r="T1228" s="1">
        <v>353716</v>
      </c>
    </row>
    <row r="1229" spans="1:20" x14ac:dyDescent="0.3">
      <c r="A1229" t="s">
        <v>2848</v>
      </c>
      <c r="B1229" s="9">
        <v>45007</v>
      </c>
      <c r="C1229" t="s">
        <v>2596</v>
      </c>
      <c r="D1229" t="s">
        <v>2597</v>
      </c>
      <c r="E1229" t="s">
        <v>2616</v>
      </c>
      <c r="F1229" t="s">
        <v>2813</v>
      </c>
      <c r="G1229" t="s">
        <v>2849</v>
      </c>
      <c r="H1229" t="s">
        <v>40</v>
      </c>
      <c r="I1229" t="s">
        <v>106</v>
      </c>
      <c r="J1229">
        <v>12</v>
      </c>
      <c r="K1229" s="1">
        <v>2131</v>
      </c>
      <c r="L1229" s="1">
        <v>25572</v>
      </c>
      <c r="M1229">
        <v>5</v>
      </c>
      <c r="N1229" s="10">
        <v>0.05</v>
      </c>
      <c r="O1229" s="1">
        <f>Table1[[#This Row],[Total Sales NGN]]-(Table1[[#This Row],[Total Sales NGN]]*Table1[[#This Row],[Discount %2]])</f>
        <v>24293.4</v>
      </c>
      <c r="P1229" t="s">
        <v>57</v>
      </c>
      <c r="Q1229">
        <v>3</v>
      </c>
      <c r="R1229" t="s">
        <v>35</v>
      </c>
      <c r="S1229">
        <v>116</v>
      </c>
      <c r="T1229" s="1">
        <v>353716</v>
      </c>
    </row>
    <row r="1230" spans="1:20" x14ac:dyDescent="0.3">
      <c r="A1230" t="s">
        <v>2850</v>
      </c>
      <c r="B1230" s="9">
        <v>45007</v>
      </c>
      <c r="C1230" t="s">
        <v>2596</v>
      </c>
      <c r="D1230" t="s">
        <v>2597</v>
      </c>
      <c r="E1230" t="s">
        <v>2598</v>
      </c>
      <c r="F1230" t="s">
        <v>1132</v>
      </c>
      <c r="G1230" t="s">
        <v>2851</v>
      </c>
      <c r="H1230" t="s">
        <v>32</v>
      </c>
      <c r="I1230" t="s">
        <v>113</v>
      </c>
      <c r="J1230">
        <v>13</v>
      </c>
      <c r="K1230" s="1">
        <v>5036</v>
      </c>
      <c r="L1230" s="1">
        <v>65468</v>
      </c>
      <c r="M1230">
        <v>15</v>
      </c>
      <c r="N1230" s="10">
        <v>0.15</v>
      </c>
      <c r="O1230" s="1">
        <f>Table1[[#This Row],[Total Sales NGN]]-(Table1[[#This Row],[Total Sales NGN]]*Table1[[#This Row],[Discount %2]])</f>
        <v>55647.8</v>
      </c>
      <c r="P1230" t="s">
        <v>34</v>
      </c>
      <c r="Q1230">
        <v>5</v>
      </c>
      <c r="R1230" t="s">
        <v>28</v>
      </c>
      <c r="S1230">
        <v>57</v>
      </c>
      <c r="T1230" s="1">
        <v>670990</v>
      </c>
    </row>
    <row r="1231" spans="1:20" x14ac:dyDescent="0.3">
      <c r="A1231" t="s">
        <v>2852</v>
      </c>
      <c r="B1231" s="9">
        <v>45008</v>
      </c>
      <c r="C1231" t="s">
        <v>2596</v>
      </c>
      <c r="D1231" t="s">
        <v>2597</v>
      </c>
      <c r="E1231" t="s">
        <v>2598</v>
      </c>
      <c r="F1231" t="s">
        <v>2853</v>
      </c>
      <c r="G1231" t="s">
        <v>2854</v>
      </c>
      <c r="H1231" t="s">
        <v>32</v>
      </c>
      <c r="I1231" t="s">
        <v>237</v>
      </c>
      <c r="J1231">
        <v>3</v>
      </c>
      <c r="K1231" s="1">
        <v>21397</v>
      </c>
      <c r="L1231" s="1">
        <v>64191</v>
      </c>
      <c r="M1231">
        <v>5</v>
      </c>
      <c r="N1231" s="10">
        <v>0.05</v>
      </c>
      <c r="O1231" s="1">
        <f>Table1[[#This Row],[Total Sales NGN]]-(Table1[[#This Row],[Total Sales NGN]]*Table1[[#This Row],[Discount %2]])</f>
        <v>60981.45</v>
      </c>
      <c r="P1231" t="s">
        <v>57</v>
      </c>
      <c r="Q1231">
        <v>1</v>
      </c>
      <c r="R1231" t="s">
        <v>28</v>
      </c>
      <c r="S1231">
        <v>72</v>
      </c>
      <c r="T1231" s="1">
        <v>670990</v>
      </c>
    </row>
    <row r="1232" spans="1:20" x14ac:dyDescent="0.3">
      <c r="A1232" t="s">
        <v>2855</v>
      </c>
      <c r="B1232" s="9">
        <v>45008</v>
      </c>
      <c r="C1232" t="s">
        <v>2596</v>
      </c>
      <c r="D1232" t="s">
        <v>2597</v>
      </c>
      <c r="E1232" t="s">
        <v>2616</v>
      </c>
      <c r="F1232" t="s">
        <v>1229</v>
      </c>
      <c r="G1232" t="s">
        <v>2856</v>
      </c>
      <c r="H1232" t="s">
        <v>40</v>
      </c>
      <c r="I1232" t="s">
        <v>171</v>
      </c>
      <c r="J1232">
        <v>6</v>
      </c>
      <c r="K1232" s="1">
        <v>13305</v>
      </c>
      <c r="L1232" s="1">
        <v>79830</v>
      </c>
      <c r="M1232">
        <v>0</v>
      </c>
      <c r="N1232" s="10">
        <v>0</v>
      </c>
      <c r="O1232" s="1">
        <f>Table1[[#This Row],[Total Sales NGN]]-(Table1[[#This Row],[Total Sales NGN]]*Table1[[#This Row],[Discount %2]])</f>
        <v>79830</v>
      </c>
      <c r="P1232" t="s">
        <v>34</v>
      </c>
      <c r="Q1232">
        <v>5</v>
      </c>
      <c r="R1232" t="s">
        <v>35</v>
      </c>
      <c r="S1232">
        <v>138</v>
      </c>
      <c r="T1232" s="1">
        <v>353716</v>
      </c>
    </row>
    <row r="1233" spans="1:20" x14ac:dyDescent="0.3">
      <c r="A1233" t="s">
        <v>2857</v>
      </c>
      <c r="B1233" s="9">
        <v>45009</v>
      </c>
      <c r="C1233" t="s">
        <v>2596</v>
      </c>
      <c r="D1233" t="s">
        <v>2597</v>
      </c>
      <c r="E1233" t="s">
        <v>2598</v>
      </c>
      <c r="F1233" t="s">
        <v>2858</v>
      </c>
      <c r="G1233" t="s">
        <v>2859</v>
      </c>
      <c r="H1233" t="s">
        <v>40</v>
      </c>
      <c r="I1233" t="s">
        <v>51</v>
      </c>
      <c r="J1233">
        <v>6</v>
      </c>
      <c r="K1233" s="1">
        <v>10979</v>
      </c>
      <c r="L1233" s="1">
        <v>65874</v>
      </c>
      <c r="M1233">
        <v>20</v>
      </c>
      <c r="N1233" s="10">
        <v>0.2</v>
      </c>
      <c r="O1233" s="1">
        <f>Table1[[#This Row],[Total Sales NGN]]-(Table1[[#This Row],[Total Sales NGN]]*Table1[[#This Row],[Discount %2]])</f>
        <v>52699.199999999997</v>
      </c>
      <c r="P1233" t="s">
        <v>27</v>
      </c>
      <c r="Q1233">
        <v>3</v>
      </c>
      <c r="R1233" t="s">
        <v>35</v>
      </c>
      <c r="S1233">
        <v>47</v>
      </c>
      <c r="T1233" s="1">
        <v>353716</v>
      </c>
    </row>
    <row r="1234" spans="1:20" x14ac:dyDescent="0.3">
      <c r="A1234" t="s">
        <v>2860</v>
      </c>
      <c r="B1234" s="9">
        <v>45010</v>
      </c>
      <c r="C1234" t="s">
        <v>2596</v>
      </c>
      <c r="D1234" t="s">
        <v>2597</v>
      </c>
      <c r="E1234" t="s">
        <v>2616</v>
      </c>
      <c r="F1234" t="s">
        <v>347</v>
      </c>
      <c r="G1234" t="s">
        <v>27</v>
      </c>
      <c r="H1234" t="s">
        <v>32</v>
      </c>
      <c r="I1234" t="s">
        <v>237</v>
      </c>
      <c r="J1234">
        <v>18</v>
      </c>
      <c r="K1234" s="1">
        <v>9663</v>
      </c>
      <c r="L1234" s="1">
        <v>173934</v>
      </c>
      <c r="M1234">
        <v>0</v>
      </c>
      <c r="N1234" s="10">
        <v>0</v>
      </c>
      <c r="O1234" s="1">
        <f>Table1[[#This Row],[Total Sales NGN]]-(Table1[[#This Row],[Total Sales NGN]]*Table1[[#This Row],[Discount %2]])</f>
        <v>173934</v>
      </c>
      <c r="P1234" t="s">
        <v>57</v>
      </c>
      <c r="Q1234">
        <v>4</v>
      </c>
      <c r="R1234" t="s">
        <v>35</v>
      </c>
      <c r="S1234">
        <v>141</v>
      </c>
      <c r="T1234" s="1">
        <v>670990</v>
      </c>
    </row>
    <row r="1235" spans="1:20" x14ac:dyDescent="0.3">
      <c r="A1235" t="s">
        <v>2861</v>
      </c>
      <c r="B1235" s="9">
        <v>45010</v>
      </c>
      <c r="C1235" t="s">
        <v>2596</v>
      </c>
      <c r="D1235" t="s">
        <v>2597</v>
      </c>
      <c r="E1235" t="s">
        <v>2598</v>
      </c>
      <c r="F1235" t="s">
        <v>335</v>
      </c>
      <c r="G1235" t="s">
        <v>2862</v>
      </c>
      <c r="H1235" t="s">
        <v>40</v>
      </c>
      <c r="I1235" t="s">
        <v>51</v>
      </c>
      <c r="J1235">
        <v>9</v>
      </c>
      <c r="K1235" s="1">
        <v>3737</v>
      </c>
      <c r="L1235" s="1">
        <v>33633</v>
      </c>
      <c r="M1235" t="s">
        <v>27</v>
      </c>
      <c r="N1235" s="10">
        <v>0</v>
      </c>
      <c r="O1235" s="1">
        <f>Table1[[#This Row],[Total Sales NGN]]-(Table1[[#This Row],[Total Sales NGN]]*Table1[[#This Row],[Discount %2]])</f>
        <v>33633</v>
      </c>
      <c r="P1235" t="s">
        <v>57</v>
      </c>
      <c r="Q1235">
        <v>2</v>
      </c>
      <c r="R1235" t="s">
        <v>35</v>
      </c>
      <c r="S1235">
        <v>113</v>
      </c>
      <c r="T1235" s="1">
        <v>353716</v>
      </c>
    </row>
    <row r="1236" spans="1:20" x14ac:dyDescent="0.3">
      <c r="A1236" t="s">
        <v>2863</v>
      </c>
      <c r="B1236" s="9">
        <v>45012</v>
      </c>
      <c r="C1236" t="s">
        <v>2596</v>
      </c>
      <c r="D1236" t="s">
        <v>2597</v>
      </c>
      <c r="E1236" t="s">
        <v>2598</v>
      </c>
      <c r="F1236" t="s">
        <v>310</v>
      </c>
      <c r="G1236" t="s">
        <v>2864</v>
      </c>
      <c r="H1236" t="s">
        <v>45</v>
      </c>
      <c r="I1236" t="s">
        <v>181</v>
      </c>
      <c r="J1236">
        <v>16</v>
      </c>
      <c r="K1236" s="1">
        <v>11815</v>
      </c>
      <c r="L1236" s="1">
        <v>189040</v>
      </c>
      <c r="M1236">
        <v>0</v>
      </c>
      <c r="N1236" s="10">
        <v>0</v>
      </c>
      <c r="O1236" s="1">
        <f>Table1[[#This Row],[Total Sales NGN]]-(Table1[[#This Row],[Total Sales NGN]]*Table1[[#This Row],[Discount %2]])</f>
        <v>189040</v>
      </c>
      <c r="P1236" t="s">
        <v>57</v>
      </c>
      <c r="Q1236">
        <v>5</v>
      </c>
      <c r="R1236" t="s">
        <v>28</v>
      </c>
      <c r="S1236">
        <v>178</v>
      </c>
      <c r="T1236" s="1">
        <v>339514</v>
      </c>
    </row>
    <row r="1237" spans="1:20" x14ac:dyDescent="0.3">
      <c r="A1237" t="s">
        <v>2865</v>
      </c>
      <c r="B1237" s="9">
        <v>45012</v>
      </c>
      <c r="C1237" t="s">
        <v>2596</v>
      </c>
      <c r="D1237" t="s">
        <v>2597</v>
      </c>
      <c r="E1237" t="s">
        <v>2352</v>
      </c>
      <c r="F1237" t="s">
        <v>2866</v>
      </c>
      <c r="G1237" t="s">
        <v>2867</v>
      </c>
      <c r="H1237" t="s">
        <v>24</v>
      </c>
      <c r="I1237" t="s">
        <v>92</v>
      </c>
      <c r="J1237">
        <v>18</v>
      </c>
      <c r="K1237" s="1">
        <v>164562</v>
      </c>
      <c r="L1237" s="1">
        <v>2962116</v>
      </c>
      <c r="M1237">
        <v>15</v>
      </c>
      <c r="N1237" s="10">
        <v>0.15</v>
      </c>
      <c r="O1237" s="1">
        <f>Table1[[#This Row],[Total Sales NGN]]-(Table1[[#This Row],[Total Sales NGN]]*Table1[[#This Row],[Discount %2]])</f>
        <v>2517798.6</v>
      </c>
      <c r="P1237" t="s">
        <v>34</v>
      </c>
      <c r="Q1237">
        <v>5</v>
      </c>
      <c r="R1237" t="s">
        <v>28</v>
      </c>
      <c r="S1237">
        <v>149</v>
      </c>
      <c r="T1237" s="1">
        <v>1309937</v>
      </c>
    </row>
    <row r="1238" spans="1:20" x14ac:dyDescent="0.3">
      <c r="A1238" t="s">
        <v>2868</v>
      </c>
      <c r="B1238" s="9">
        <v>45012</v>
      </c>
      <c r="C1238" t="s">
        <v>2596</v>
      </c>
      <c r="D1238" t="s">
        <v>2597</v>
      </c>
      <c r="E1238" t="s">
        <v>2352</v>
      </c>
      <c r="F1238" t="s">
        <v>2869</v>
      </c>
      <c r="G1238" t="s">
        <v>2870</v>
      </c>
      <c r="H1238" t="s">
        <v>32</v>
      </c>
      <c r="I1238" t="s">
        <v>117</v>
      </c>
      <c r="J1238">
        <v>4</v>
      </c>
      <c r="K1238" s="1">
        <v>19396</v>
      </c>
      <c r="L1238" s="1">
        <v>77584</v>
      </c>
      <c r="M1238">
        <v>0</v>
      </c>
      <c r="N1238" s="10">
        <v>0</v>
      </c>
      <c r="O1238" s="1">
        <f>Table1[[#This Row],[Total Sales NGN]]-(Table1[[#This Row],[Total Sales NGN]]*Table1[[#This Row],[Discount %2]])</f>
        <v>77584</v>
      </c>
      <c r="P1238" t="s">
        <v>47</v>
      </c>
      <c r="Q1238">
        <v>5</v>
      </c>
      <c r="R1238" t="s">
        <v>35</v>
      </c>
      <c r="S1238">
        <v>178</v>
      </c>
      <c r="T1238" s="1">
        <v>670990</v>
      </c>
    </row>
    <row r="1239" spans="1:20" x14ac:dyDescent="0.3">
      <c r="A1239" t="s">
        <v>2871</v>
      </c>
      <c r="B1239" s="9">
        <v>45012</v>
      </c>
      <c r="C1239" t="s">
        <v>2596</v>
      </c>
      <c r="D1239" t="s">
        <v>2597</v>
      </c>
      <c r="E1239" t="s">
        <v>2598</v>
      </c>
      <c r="F1239" t="s">
        <v>2872</v>
      </c>
      <c r="G1239" t="s">
        <v>2873</v>
      </c>
      <c r="H1239" t="s">
        <v>45</v>
      </c>
      <c r="I1239" t="s">
        <v>82</v>
      </c>
      <c r="J1239">
        <v>16</v>
      </c>
      <c r="K1239" s="1">
        <v>20913</v>
      </c>
      <c r="L1239" s="1">
        <v>334608</v>
      </c>
      <c r="M1239">
        <v>5</v>
      </c>
      <c r="N1239" s="10">
        <v>0.05</v>
      </c>
      <c r="O1239" s="1">
        <f>Table1[[#This Row],[Total Sales NGN]]-(Table1[[#This Row],[Total Sales NGN]]*Table1[[#This Row],[Discount %2]])</f>
        <v>317877.59999999998</v>
      </c>
      <c r="P1239" t="s">
        <v>27</v>
      </c>
      <c r="Q1239">
        <v>4</v>
      </c>
      <c r="R1239" t="s">
        <v>35</v>
      </c>
      <c r="S1239">
        <v>28</v>
      </c>
      <c r="T1239" s="1">
        <v>339514</v>
      </c>
    </row>
    <row r="1240" spans="1:20" x14ac:dyDescent="0.3">
      <c r="A1240" t="s">
        <v>2874</v>
      </c>
      <c r="B1240" s="9">
        <v>45013</v>
      </c>
      <c r="C1240" t="s">
        <v>2596</v>
      </c>
      <c r="D1240" t="s">
        <v>2597</v>
      </c>
      <c r="E1240" t="s">
        <v>2598</v>
      </c>
      <c r="F1240" t="s">
        <v>2875</v>
      </c>
      <c r="G1240" t="s">
        <v>2876</v>
      </c>
      <c r="H1240" t="s">
        <v>65</v>
      </c>
      <c r="I1240" t="s">
        <v>382</v>
      </c>
      <c r="J1240">
        <v>13</v>
      </c>
      <c r="K1240" s="1">
        <v>56276</v>
      </c>
      <c r="L1240" s="1">
        <v>731588</v>
      </c>
      <c r="M1240" t="s">
        <v>27</v>
      </c>
      <c r="N1240" s="10">
        <v>0</v>
      </c>
      <c r="O1240" s="1">
        <f>Table1[[#This Row],[Total Sales NGN]]-(Table1[[#This Row],[Total Sales NGN]]*Table1[[#This Row],[Discount %2]])</f>
        <v>731588</v>
      </c>
      <c r="P1240" t="s">
        <v>57</v>
      </c>
      <c r="Q1240">
        <v>6</v>
      </c>
      <c r="R1240" t="s">
        <v>28</v>
      </c>
      <c r="S1240">
        <v>97</v>
      </c>
      <c r="T1240" s="1">
        <v>647779</v>
      </c>
    </row>
    <row r="1241" spans="1:20" x14ac:dyDescent="0.3">
      <c r="A1241" t="s">
        <v>2877</v>
      </c>
      <c r="B1241" s="9">
        <v>45014</v>
      </c>
      <c r="C1241" t="s">
        <v>2596</v>
      </c>
      <c r="D1241" t="s">
        <v>2597</v>
      </c>
      <c r="E1241" t="s">
        <v>2352</v>
      </c>
      <c r="F1241" t="s">
        <v>978</v>
      </c>
      <c r="G1241" t="s">
        <v>2878</v>
      </c>
      <c r="H1241" t="s">
        <v>32</v>
      </c>
      <c r="I1241" t="s">
        <v>95</v>
      </c>
      <c r="J1241">
        <v>17</v>
      </c>
      <c r="K1241" s="1">
        <v>16432</v>
      </c>
      <c r="L1241" s="1">
        <v>279344</v>
      </c>
      <c r="M1241" t="s">
        <v>27</v>
      </c>
      <c r="N1241" s="10">
        <v>0</v>
      </c>
      <c r="O1241" s="1">
        <f>Table1[[#This Row],[Total Sales NGN]]-(Table1[[#This Row],[Total Sales NGN]]*Table1[[#This Row],[Discount %2]])</f>
        <v>279344</v>
      </c>
      <c r="P1241" t="s">
        <v>34</v>
      </c>
      <c r="Q1241">
        <v>1</v>
      </c>
      <c r="R1241" t="s">
        <v>35</v>
      </c>
      <c r="S1241">
        <v>133</v>
      </c>
      <c r="T1241" s="1">
        <v>670990</v>
      </c>
    </row>
    <row r="1242" spans="1:20" x14ac:dyDescent="0.3">
      <c r="A1242" t="s">
        <v>2879</v>
      </c>
      <c r="B1242" s="9">
        <v>45014</v>
      </c>
      <c r="C1242" t="s">
        <v>2596</v>
      </c>
      <c r="D1242" t="s">
        <v>2597</v>
      </c>
      <c r="E1242" t="s">
        <v>2598</v>
      </c>
      <c r="F1242" t="s">
        <v>76</v>
      </c>
      <c r="G1242" t="s">
        <v>2880</v>
      </c>
      <c r="H1242" t="s">
        <v>32</v>
      </c>
      <c r="I1242" t="s">
        <v>113</v>
      </c>
      <c r="J1242">
        <v>14</v>
      </c>
      <c r="K1242" s="1">
        <v>5441</v>
      </c>
      <c r="L1242" s="1">
        <v>76174</v>
      </c>
      <c r="M1242">
        <v>0</v>
      </c>
      <c r="N1242" s="10">
        <v>0</v>
      </c>
      <c r="O1242" s="1">
        <f>Table1[[#This Row],[Total Sales NGN]]-(Table1[[#This Row],[Total Sales NGN]]*Table1[[#This Row],[Discount %2]])</f>
        <v>76174</v>
      </c>
      <c r="P1242" t="s">
        <v>27</v>
      </c>
      <c r="Q1242">
        <v>4</v>
      </c>
      <c r="R1242" t="s">
        <v>35</v>
      </c>
      <c r="S1242">
        <v>100</v>
      </c>
      <c r="T1242" s="1">
        <v>670990</v>
      </c>
    </row>
    <row r="1243" spans="1:20" x14ac:dyDescent="0.3">
      <c r="A1243" t="s">
        <v>2881</v>
      </c>
      <c r="B1243" s="9">
        <v>45014</v>
      </c>
      <c r="C1243" t="s">
        <v>2596</v>
      </c>
      <c r="D1243" t="s">
        <v>2597</v>
      </c>
      <c r="E1243" t="s">
        <v>2616</v>
      </c>
      <c r="F1243" t="s">
        <v>535</v>
      </c>
      <c r="G1243" t="s">
        <v>2882</v>
      </c>
      <c r="H1243" t="s">
        <v>45</v>
      </c>
      <c r="I1243" t="s">
        <v>98</v>
      </c>
      <c r="J1243">
        <v>9</v>
      </c>
      <c r="K1243" s="1">
        <v>9404</v>
      </c>
      <c r="L1243" s="1">
        <v>84636</v>
      </c>
      <c r="M1243">
        <v>0</v>
      </c>
      <c r="N1243" s="10">
        <v>0</v>
      </c>
      <c r="O1243" s="1">
        <f>Table1[[#This Row],[Total Sales NGN]]-(Table1[[#This Row],[Total Sales NGN]]*Table1[[#This Row],[Discount %2]])</f>
        <v>84636</v>
      </c>
      <c r="P1243" t="s">
        <v>26</v>
      </c>
      <c r="Q1243">
        <v>2</v>
      </c>
      <c r="R1243" t="s">
        <v>28</v>
      </c>
      <c r="S1243">
        <v>89</v>
      </c>
      <c r="T1243" s="1">
        <v>339514</v>
      </c>
    </row>
    <row r="1244" spans="1:20" x14ac:dyDescent="0.3">
      <c r="A1244" t="s">
        <v>2883</v>
      </c>
      <c r="B1244" s="9">
        <v>45014</v>
      </c>
      <c r="C1244" t="s">
        <v>2596</v>
      </c>
      <c r="D1244" t="s">
        <v>2597</v>
      </c>
      <c r="E1244" t="s">
        <v>2352</v>
      </c>
      <c r="F1244" t="s">
        <v>2884</v>
      </c>
      <c r="G1244" t="s">
        <v>2885</v>
      </c>
      <c r="H1244" t="s">
        <v>40</v>
      </c>
      <c r="I1244" t="s">
        <v>137</v>
      </c>
      <c r="J1244">
        <v>19</v>
      </c>
      <c r="K1244" s="1">
        <v>2844</v>
      </c>
      <c r="L1244" s="1">
        <v>54036</v>
      </c>
      <c r="M1244">
        <v>0</v>
      </c>
      <c r="N1244" s="10">
        <v>0</v>
      </c>
      <c r="O1244" s="1">
        <f>Table1[[#This Row],[Total Sales NGN]]-(Table1[[#This Row],[Total Sales NGN]]*Table1[[#This Row],[Discount %2]])</f>
        <v>54036</v>
      </c>
      <c r="P1244" t="s">
        <v>26</v>
      </c>
      <c r="Q1244">
        <v>4</v>
      </c>
      <c r="R1244" t="s">
        <v>35</v>
      </c>
      <c r="S1244">
        <v>199</v>
      </c>
      <c r="T1244" s="1">
        <v>353716</v>
      </c>
    </row>
    <row r="1245" spans="1:20" x14ac:dyDescent="0.3">
      <c r="A1245" t="s">
        <v>2886</v>
      </c>
      <c r="B1245" s="9">
        <v>45015</v>
      </c>
      <c r="C1245" t="s">
        <v>2596</v>
      </c>
      <c r="D1245" t="s">
        <v>2597</v>
      </c>
      <c r="E1245" t="s">
        <v>2598</v>
      </c>
      <c r="F1245" t="s">
        <v>2887</v>
      </c>
      <c r="G1245" t="s">
        <v>27</v>
      </c>
      <c r="H1245" t="s">
        <v>45</v>
      </c>
      <c r="I1245" t="s">
        <v>46</v>
      </c>
      <c r="J1245">
        <v>19</v>
      </c>
      <c r="K1245" s="1">
        <v>15390</v>
      </c>
      <c r="L1245" s="1">
        <v>292410</v>
      </c>
      <c r="M1245">
        <v>0</v>
      </c>
      <c r="N1245" s="10">
        <v>0</v>
      </c>
      <c r="O1245" s="1">
        <f>Table1[[#This Row],[Total Sales NGN]]-(Table1[[#This Row],[Total Sales NGN]]*Table1[[#This Row],[Discount %2]])</f>
        <v>292410</v>
      </c>
      <c r="P1245" t="s">
        <v>57</v>
      </c>
      <c r="Q1245" t="s">
        <v>27</v>
      </c>
      <c r="R1245" t="s">
        <v>35</v>
      </c>
      <c r="S1245">
        <v>35</v>
      </c>
      <c r="T1245" s="1">
        <v>339514</v>
      </c>
    </row>
    <row r="1246" spans="1:20" x14ac:dyDescent="0.3">
      <c r="A1246" t="s">
        <v>2888</v>
      </c>
      <c r="B1246" s="9">
        <v>45015</v>
      </c>
      <c r="C1246" t="s">
        <v>2596</v>
      </c>
      <c r="D1246" t="s">
        <v>2597</v>
      </c>
      <c r="E1246" t="s">
        <v>2598</v>
      </c>
      <c r="F1246" t="s">
        <v>1031</v>
      </c>
      <c r="G1246" t="s">
        <v>2889</v>
      </c>
      <c r="H1246" t="s">
        <v>24</v>
      </c>
      <c r="I1246" t="s">
        <v>92</v>
      </c>
      <c r="J1246">
        <v>9</v>
      </c>
      <c r="K1246" s="1">
        <v>322642</v>
      </c>
      <c r="L1246" s="1">
        <v>2903778</v>
      </c>
      <c r="M1246">
        <v>20</v>
      </c>
      <c r="N1246" s="10">
        <v>0.2</v>
      </c>
      <c r="O1246" s="1">
        <f>Table1[[#This Row],[Total Sales NGN]]-(Table1[[#This Row],[Total Sales NGN]]*Table1[[#This Row],[Discount %2]])</f>
        <v>2323022.4</v>
      </c>
      <c r="P1246" t="s">
        <v>57</v>
      </c>
      <c r="Q1246">
        <v>4</v>
      </c>
      <c r="R1246" t="s">
        <v>28</v>
      </c>
      <c r="S1246">
        <v>81</v>
      </c>
      <c r="T1246" s="1">
        <v>1309937</v>
      </c>
    </row>
    <row r="1247" spans="1:20" x14ac:dyDescent="0.3">
      <c r="A1247" t="s">
        <v>2890</v>
      </c>
      <c r="B1247" s="9">
        <v>45015</v>
      </c>
      <c r="C1247" t="s">
        <v>2596</v>
      </c>
      <c r="D1247" t="s">
        <v>2597</v>
      </c>
      <c r="E1247" t="s">
        <v>2352</v>
      </c>
      <c r="F1247" t="s">
        <v>310</v>
      </c>
      <c r="G1247" t="s">
        <v>2891</v>
      </c>
      <c r="H1247" t="s">
        <v>45</v>
      </c>
      <c r="I1247" t="s">
        <v>181</v>
      </c>
      <c r="J1247">
        <v>15</v>
      </c>
      <c r="K1247" s="1">
        <v>19356</v>
      </c>
      <c r="L1247" s="1">
        <v>290340</v>
      </c>
      <c r="M1247">
        <v>5</v>
      </c>
      <c r="N1247" s="10">
        <v>0.05</v>
      </c>
      <c r="O1247" s="1">
        <f>Table1[[#This Row],[Total Sales NGN]]-(Table1[[#This Row],[Total Sales NGN]]*Table1[[#This Row],[Discount %2]])</f>
        <v>275823</v>
      </c>
      <c r="P1247" t="s">
        <v>34</v>
      </c>
      <c r="Q1247">
        <v>1</v>
      </c>
      <c r="R1247" t="s">
        <v>28</v>
      </c>
      <c r="S1247">
        <v>175</v>
      </c>
      <c r="T1247" s="1">
        <v>339514</v>
      </c>
    </row>
    <row r="1248" spans="1:20" x14ac:dyDescent="0.3">
      <c r="A1248" t="s">
        <v>2892</v>
      </c>
      <c r="B1248" s="9">
        <v>45015</v>
      </c>
      <c r="C1248" t="s">
        <v>2596</v>
      </c>
      <c r="D1248" t="s">
        <v>2597</v>
      </c>
      <c r="E1248" t="s">
        <v>2598</v>
      </c>
      <c r="F1248" t="s">
        <v>2564</v>
      </c>
      <c r="G1248" t="s">
        <v>2893</v>
      </c>
      <c r="H1248" t="s">
        <v>65</v>
      </c>
      <c r="I1248" t="s">
        <v>397</v>
      </c>
      <c r="J1248">
        <v>19</v>
      </c>
      <c r="K1248" s="1">
        <v>72768</v>
      </c>
      <c r="L1248" s="1">
        <v>1382592</v>
      </c>
      <c r="M1248">
        <v>15</v>
      </c>
      <c r="N1248" s="10">
        <v>0.15</v>
      </c>
      <c r="O1248" s="1">
        <f>Table1[[#This Row],[Total Sales NGN]]-(Table1[[#This Row],[Total Sales NGN]]*Table1[[#This Row],[Discount %2]])</f>
        <v>1175203.2</v>
      </c>
      <c r="P1248" t="s">
        <v>26</v>
      </c>
      <c r="Q1248" t="s">
        <v>27</v>
      </c>
      <c r="R1248" t="s">
        <v>35</v>
      </c>
      <c r="S1248">
        <v>109</v>
      </c>
      <c r="T1248" s="1">
        <v>647779</v>
      </c>
    </row>
    <row r="1249" spans="1:20" x14ac:dyDescent="0.3">
      <c r="A1249" t="s">
        <v>2894</v>
      </c>
      <c r="B1249" s="9">
        <v>45016</v>
      </c>
      <c r="C1249" t="s">
        <v>2596</v>
      </c>
      <c r="D1249" t="s">
        <v>2597</v>
      </c>
      <c r="E1249" t="s">
        <v>2352</v>
      </c>
      <c r="F1249" t="s">
        <v>2007</v>
      </c>
      <c r="G1249" t="s">
        <v>2895</v>
      </c>
      <c r="H1249" t="s">
        <v>40</v>
      </c>
      <c r="I1249" t="s">
        <v>171</v>
      </c>
      <c r="J1249">
        <v>3</v>
      </c>
      <c r="K1249" s="1">
        <v>9656</v>
      </c>
      <c r="L1249" s="1">
        <v>28968</v>
      </c>
      <c r="M1249">
        <v>0</v>
      </c>
      <c r="N1249" s="10">
        <v>0</v>
      </c>
      <c r="O1249" s="1">
        <f>Table1[[#This Row],[Total Sales NGN]]-(Table1[[#This Row],[Total Sales NGN]]*Table1[[#This Row],[Discount %2]])</f>
        <v>28968</v>
      </c>
      <c r="P1249" t="s">
        <v>27</v>
      </c>
      <c r="Q1249">
        <v>1</v>
      </c>
      <c r="R1249" t="s">
        <v>35</v>
      </c>
      <c r="S1249">
        <v>51</v>
      </c>
      <c r="T1249" s="1">
        <v>353716</v>
      </c>
    </row>
    <row r="1250" spans="1:20" x14ac:dyDescent="0.3">
      <c r="A1250" t="s">
        <v>2896</v>
      </c>
      <c r="B1250" s="9">
        <v>45016</v>
      </c>
      <c r="C1250" t="s">
        <v>2596</v>
      </c>
      <c r="D1250" t="s">
        <v>2597</v>
      </c>
      <c r="E1250" t="s">
        <v>2616</v>
      </c>
      <c r="F1250" t="s">
        <v>207</v>
      </c>
      <c r="G1250" t="s">
        <v>2897</v>
      </c>
      <c r="H1250" t="s">
        <v>40</v>
      </c>
      <c r="I1250" t="s">
        <v>70</v>
      </c>
      <c r="J1250">
        <v>7</v>
      </c>
      <c r="K1250" s="1">
        <v>8540</v>
      </c>
      <c r="L1250" s="1">
        <v>59780</v>
      </c>
      <c r="M1250" t="s">
        <v>27</v>
      </c>
      <c r="N1250" s="10">
        <v>0</v>
      </c>
      <c r="O1250" s="1">
        <f>Table1[[#This Row],[Total Sales NGN]]-(Table1[[#This Row],[Total Sales NGN]]*Table1[[#This Row],[Discount %2]])</f>
        <v>59780</v>
      </c>
      <c r="P1250" t="s">
        <v>57</v>
      </c>
      <c r="Q1250" t="s">
        <v>27</v>
      </c>
      <c r="R1250" t="s">
        <v>28</v>
      </c>
      <c r="S1250">
        <v>30</v>
      </c>
      <c r="T1250" s="1">
        <v>353716</v>
      </c>
    </row>
    <row r="1251" spans="1:20" x14ac:dyDescent="0.3">
      <c r="A1251" t="s">
        <v>2898</v>
      </c>
      <c r="B1251" s="9">
        <v>45018</v>
      </c>
      <c r="C1251" t="s">
        <v>2596</v>
      </c>
      <c r="D1251" t="s">
        <v>2597</v>
      </c>
      <c r="E1251" t="s">
        <v>2616</v>
      </c>
      <c r="F1251" t="s">
        <v>739</v>
      </c>
      <c r="G1251" t="s">
        <v>27</v>
      </c>
      <c r="H1251" t="s">
        <v>45</v>
      </c>
      <c r="I1251" t="s">
        <v>98</v>
      </c>
      <c r="J1251">
        <v>8</v>
      </c>
      <c r="K1251" s="1">
        <v>30043</v>
      </c>
      <c r="L1251" s="1">
        <v>240344</v>
      </c>
      <c r="M1251">
        <v>15</v>
      </c>
      <c r="N1251" s="10">
        <v>0.15</v>
      </c>
      <c r="O1251" s="1">
        <f>Table1[[#This Row],[Total Sales NGN]]-(Table1[[#This Row],[Total Sales NGN]]*Table1[[#This Row],[Discount %2]])</f>
        <v>204292.4</v>
      </c>
      <c r="P1251" t="s">
        <v>57</v>
      </c>
      <c r="Q1251">
        <v>3</v>
      </c>
      <c r="R1251" t="s">
        <v>35</v>
      </c>
      <c r="S1251">
        <v>102</v>
      </c>
      <c r="T1251" s="1">
        <v>339514</v>
      </c>
    </row>
    <row r="1252" spans="1:20" x14ac:dyDescent="0.3">
      <c r="A1252" t="s">
        <v>2899</v>
      </c>
      <c r="B1252" s="9">
        <v>45018</v>
      </c>
      <c r="C1252" t="s">
        <v>2596</v>
      </c>
      <c r="D1252" t="s">
        <v>2597</v>
      </c>
      <c r="E1252" t="s">
        <v>2598</v>
      </c>
      <c r="F1252" t="s">
        <v>1480</v>
      </c>
      <c r="G1252" t="s">
        <v>2900</v>
      </c>
      <c r="H1252" t="s">
        <v>45</v>
      </c>
      <c r="I1252" t="s">
        <v>46</v>
      </c>
      <c r="J1252">
        <v>13</v>
      </c>
      <c r="K1252" s="1">
        <v>28388</v>
      </c>
      <c r="L1252" s="1">
        <v>369044</v>
      </c>
      <c r="M1252">
        <v>15</v>
      </c>
      <c r="N1252" s="10">
        <v>0.15</v>
      </c>
      <c r="O1252" s="1">
        <f>Table1[[#This Row],[Total Sales NGN]]-(Table1[[#This Row],[Total Sales NGN]]*Table1[[#This Row],[Discount %2]])</f>
        <v>313687.40000000002</v>
      </c>
      <c r="P1252" t="s">
        <v>26</v>
      </c>
      <c r="Q1252">
        <v>3</v>
      </c>
      <c r="R1252" t="s">
        <v>28</v>
      </c>
      <c r="S1252">
        <v>173</v>
      </c>
      <c r="T1252" s="1">
        <v>339514</v>
      </c>
    </row>
    <row r="1253" spans="1:20" x14ac:dyDescent="0.3">
      <c r="A1253" t="s">
        <v>2901</v>
      </c>
      <c r="B1253" s="9">
        <v>45018</v>
      </c>
      <c r="C1253" t="s">
        <v>2596</v>
      </c>
      <c r="D1253" t="s">
        <v>2597</v>
      </c>
      <c r="E1253" t="s">
        <v>2616</v>
      </c>
      <c r="F1253" t="s">
        <v>344</v>
      </c>
      <c r="G1253" t="s">
        <v>2902</v>
      </c>
      <c r="H1253" t="s">
        <v>45</v>
      </c>
      <c r="I1253" t="s">
        <v>74</v>
      </c>
      <c r="J1253">
        <v>18</v>
      </c>
      <c r="K1253" s="1">
        <v>20398</v>
      </c>
      <c r="L1253" s="1">
        <v>367164</v>
      </c>
      <c r="M1253">
        <v>0</v>
      </c>
      <c r="N1253" s="10">
        <v>0</v>
      </c>
      <c r="O1253" s="1">
        <f>Table1[[#This Row],[Total Sales NGN]]-(Table1[[#This Row],[Total Sales NGN]]*Table1[[#This Row],[Discount %2]])</f>
        <v>367164</v>
      </c>
      <c r="P1253" t="s">
        <v>47</v>
      </c>
      <c r="Q1253">
        <v>3</v>
      </c>
      <c r="R1253" t="s">
        <v>28</v>
      </c>
      <c r="S1253">
        <v>30</v>
      </c>
      <c r="T1253" s="1">
        <v>339514</v>
      </c>
    </row>
    <row r="1254" spans="1:20" x14ac:dyDescent="0.3">
      <c r="A1254" t="s">
        <v>2903</v>
      </c>
      <c r="B1254" s="9">
        <v>45020</v>
      </c>
      <c r="C1254" t="s">
        <v>2596</v>
      </c>
      <c r="D1254" t="s">
        <v>2597</v>
      </c>
      <c r="E1254" t="s">
        <v>2598</v>
      </c>
      <c r="F1254" t="s">
        <v>1160</v>
      </c>
      <c r="G1254" t="s">
        <v>2904</v>
      </c>
      <c r="H1254" t="s">
        <v>24</v>
      </c>
      <c r="I1254" t="s">
        <v>25</v>
      </c>
      <c r="J1254">
        <v>16</v>
      </c>
      <c r="K1254" s="1">
        <v>89881</v>
      </c>
      <c r="L1254" s="1">
        <v>1438096</v>
      </c>
      <c r="M1254">
        <v>10</v>
      </c>
      <c r="N1254" s="10">
        <v>0.1</v>
      </c>
      <c r="O1254" s="1">
        <f>Table1[[#This Row],[Total Sales NGN]]-(Table1[[#This Row],[Total Sales NGN]]*Table1[[#This Row],[Discount %2]])</f>
        <v>1294286.3999999999</v>
      </c>
      <c r="P1254" t="s">
        <v>57</v>
      </c>
      <c r="Q1254">
        <v>7</v>
      </c>
      <c r="R1254" t="s">
        <v>35</v>
      </c>
      <c r="S1254">
        <v>89</v>
      </c>
      <c r="T1254" s="1">
        <v>1309937</v>
      </c>
    </row>
    <row r="1255" spans="1:20" x14ac:dyDescent="0.3">
      <c r="A1255" t="s">
        <v>2905</v>
      </c>
      <c r="B1255" s="9">
        <v>45020</v>
      </c>
      <c r="C1255" t="s">
        <v>2596</v>
      </c>
      <c r="D1255" t="s">
        <v>2597</v>
      </c>
      <c r="E1255" t="s">
        <v>2598</v>
      </c>
      <c r="F1255" t="s">
        <v>1256</v>
      </c>
      <c r="G1255" t="s">
        <v>2906</v>
      </c>
      <c r="H1255" t="s">
        <v>65</v>
      </c>
      <c r="I1255" t="s">
        <v>78</v>
      </c>
      <c r="J1255">
        <v>15</v>
      </c>
      <c r="K1255" s="1">
        <v>136804</v>
      </c>
      <c r="L1255" s="1">
        <v>2052060</v>
      </c>
      <c r="M1255">
        <v>20</v>
      </c>
      <c r="N1255" s="10">
        <v>0.2</v>
      </c>
      <c r="O1255" s="1">
        <f>Table1[[#This Row],[Total Sales NGN]]-(Table1[[#This Row],[Total Sales NGN]]*Table1[[#This Row],[Discount %2]])</f>
        <v>1641648</v>
      </c>
      <c r="P1255" t="s">
        <v>47</v>
      </c>
      <c r="Q1255">
        <v>2</v>
      </c>
      <c r="R1255" t="s">
        <v>35</v>
      </c>
      <c r="S1255">
        <v>43</v>
      </c>
      <c r="T1255" s="1">
        <v>647779</v>
      </c>
    </row>
    <row r="1256" spans="1:20" x14ac:dyDescent="0.3">
      <c r="A1256" t="s">
        <v>2907</v>
      </c>
      <c r="B1256" s="9">
        <v>45021</v>
      </c>
      <c r="C1256" t="s">
        <v>2596</v>
      </c>
      <c r="D1256" t="s">
        <v>2597</v>
      </c>
      <c r="E1256" t="s">
        <v>2616</v>
      </c>
      <c r="F1256" t="s">
        <v>1933</v>
      </c>
      <c r="G1256" t="s">
        <v>27</v>
      </c>
      <c r="H1256" t="s">
        <v>65</v>
      </c>
      <c r="I1256" t="s">
        <v>289</v>
      </c>
      <c r="J1256">
        <v>18</v>
      </c>
      <c r="K1256" s="1">
        <v>147737</v>
      </c>
      <c r="L1256" s="1">
        <v>2659266</v>
      </c>
      <c r="M1256" t="s">
        <v>27</v>
      </c>
      <c r="N1256" s="10">
        <v>0</v>
      </c>
      <c r="O1256" s="1">
        <f>Table1[[#This Row],[Total Sales NGN]]-(Table1[[#This Row],[Total Sales NGN]]*Table1[[#This Row],[Discount %2]])</f>
        <v>2659266</v>
      </c>
      <c r="P1256" t="s">
        <v>27</v>
      </c>
      <c r="Q1256">
        <v>2</v>
      </c>
      <c r="R1256" t="s">
        <v>35</v>
      </c>
      <c r="S1256">
        <v>72</v>
      </c>
      <c r="T1256" s="1">
        <v>647779</v>
      </c>
    </row>
    <row r="1257" spans="1:20" x14ac:dyDescent="0.3">
      <c r="A1257" t="s">
        <v>2908</v>
      </c>
      <c r="B1257" s="9">
        <v>45022</v>
      </c>
      <c r="C1257" t="s">
        <v>2596</v>
      </c>
      <c r="D1257" t="s">
        <v>2597</v>
      </c>
      <c r="E1257" t="s">
        <v>2598</v>
      </c>
      <c r="F1257" t="s">
        <v>1992</v>
      </c>
      <c r="G1257" t="s">
        <v>2909</v>
      </c>
      <c r="H1257" t="s">
        <v>40</v>
      </c>
      <c r="I1257" t="s">
        <v>123</v>
      </c>
      <c r="J1257">
        <v>17</v>
      </c>
      <c r="K1257" s="1">
        <v>1714</v>
      </c>
      <c r="L1257" s="1">
        <v>29138</v>
      </c>
      <c r="M1257">
        <v>20</v>
      </c>
      <c r="N1257" s="10">
        <v>0.2</v>
      </c>
      <c r="O1257" s="1">
        <f>Table1[[#This Row],[Total Sales NGN]]-(Table1[[#This Row],[Total Sales NGN]]*Table1[[#This Row],[Discount %2]])</f>
        <v>23310.400000000001</v>
      </c>
      <c r="P1257" t="s">
        <v>34</v>
      </c>
      <c r="Q1257">
        <v>4</v>
      </c>
      <c r="R1257" t="s">
        <v>28</v>
      </c>
      <c r="S1257">
        <v>34</v>
      </c>
      <c r="T1257" s="1">
        <v>353716</v>
      </c>
    </row>
    <row r="1258" spans="1:20" x14ac:dyDescent="0.3">
      <c r="A1258" t="s">
        <v>2910</v>
      </c>
      <c r="B1258" s="9">
        <v>45022</v>
      </c>
      <c r="C1258" t="s">
        <v>2596</v>
      </c>
      <c r="D1258" t="s">
        <v>2597</v>
      </c>
      <c r="E1258" t="s">
        <v>2598</v>
      </c>
      <c r="F1258" t="s">
        <v>2038</v>
      </c>
      <c r="G1258" t="s">
        <v>2911</v>
      </c>
      <c r="H1258" t="s">
        <v>45</v>
      </c>
      <c r="I1258" t="s">
        <v>181</v>
      </c>
      <c r="J1258">
        <v>13</v>
      </c>
      <c r="K1258" s="1">
        <v>29488</v>
      </c>
      <c r="L1258" s="1">
        <v>383344</v>
      </c>
      <c r="M1258">
        <v>15</v>
      </c>
      <c r="N1258" s="10">
        <v>0.15</v>
      </c>
      <c r="O1258" s="1">
        <f>Table1[[#This Row],[Total Sales NGN]]-(Table1[[#This Row],[Total Sales NGN]]*Table1[[#This Row],[Discount %2]])</f>
        <v>325842.40000000002</v>
      </c>
      <c r="P1258" t="s">
        <v>47</v>
      </c>
      <c r="Q1258">
        <v>2</v>
      </c>
      <c r="R1258" t="s">
        <v>28</v>
      </c>
      <c r="S1258">
        <v>199</v>
      </c>
      <c r="T1258" s="1">
        <v>339514</v>
      </c>
    </row>
    <row r="1259" spans="1:20" x14ac:dyDescent="0.3">
      <c r="A1259" t="s">
        <v>2912</v>
      </c>
      <c r="B1259" s="9">
        <v>45022</v>
      </c>
      <c r="C1259" t="s">
        <v>2596</v>
      </c>
      <c r="D1259" t="s">
        <v>2597</v>
      </c>
      <c r="E1259" t="s">
        <v>2598</v>
      </c>
      <c r="F1259" t="s">
        <v>2913</v>
      </c>
      <c r="G1259" t="s">
        <v>2914</v>
      </c>
      <c r="H1259" t="s">
        <v>40</v>
      </c>
      <c r="I1259" t="s">
        <v>171</v>
      </c>
      <c r="J1259">
        <v>20</v>
      </c>
      <c r="K1259" s="1">
        <v>1486</v>
      </c>
      <c r="L1259" s="1">
        <v>29720</v>
      </c>
      <c r="M1259">
        <v>0</v>
      </c>
      <c r="N1259" s="10">
        <v>0</v>
      </c>
      <c r="O1259" s="1">
        <f>Table1[[#This Row],[Total Sales NGN]]-(Table1[[#This Row],[Total Sales NGN]]*Table1[[#This Row],[Discount %2]])</f>
        <v>29720</v>
      </c>
      <c r="P1259" t="s">
        <v>57</v>
      </c>
      <c r="Q1259">
        <v>4</v>
      </c>
      <c r="R1259" t="s">
        <v>28</v>
      </c>
      <c r="S1259">
        <v>158</v>
      </c>
      <c r="T1259" s="1">
        <v>353716</v>
      </c>
    </row>
    <row r="1260" spans="1:20" x14ac:dyDescent="0.3">
      <c r="A1260" t="s">
        <v>2915</v>
      </c>
      <c r="B1260" s="9">
        <v>45023</v>
      </c>
      <c r="C1260" t="s">
        <v>2596</v>
      </c>
      <c r="D1260" t="s">
        <v>2597</v>
      </c>
      <c r="E1260" t="s">
        <v>2352</v>
      </c>
      <c r="F1260" t="s">
        <v>1813</v>
      </c>
      <c r="G1260" t="s">
        <v>2916</v>
      </c>
      <c r="H1260" t="s">
        <v>32</v>
      </c>
      <c r="I1260" t="s">
        <v>117</v>
      </c>
      <c r="J1260">
        <v>13</v>
      </c>
      <c r="K1260" s="1">
        <v>13744</v>
      </c>
      <c r="L1260" s="1">
        <v>178672</v>
      </c>
      <c r="M1260">
        <v>10</v>
      </c>
      <c r="N1260" s="10">
        <v>0.1</v>
      </c>
      <c r="O1260" s="1">
        <f>Table1[[#This Row],[Total Sales NGN]]-(Table1[[#This Row],[Total Sales NGN]]*Table1[[#This Row],[Discount %2]])</f>
        <v>160804.79999999999</v>
      </c>
      <c r="P1260" t="s">
        <v>57</v>
      </c>
      <c r="Q1260">
        <v>4</v>
      </c>
      <c r="R1260" t="s">
        <v>28</v>
      </c>
      <c r="S1260">
        <v>128</v>
      </c>
      <c r="T1260" s="1">
        <v>670990</v>
      </c>
    </row>
    <row r="1261" spans="1:20" x14ac:dyDescent="0.3">
      <c r="A1261" t="s">
        <v>2917</v>
      </c>
      <c r="B1261" s="9">
        <v>45023</v>
      </c>
      <c r="C1261" t="s">
        <v>2596</v>
      </c>
      <c r="D1261" t="s">
        <v>2597</v>
      </c>
      <c r="E1261" t="s">
        <v>2598</v>
      </c>
      <c r="F1261" t="s">
        <v>227</v>
      </c>
      <c r="G1261" t="s">
        <v>2918</v>
      </c>
      <c r="H1261" t="s">
        <v>40</v>
      </c>
      <c r="I1261" t="s">
        <v>137</v>
      </c>
      <c r="J1261">
        <v>9</v>
      </c>
      <c r="K1261" s="1">
        <v>5940</v>
      </c>
      <c r="L1261" s="1">
        <v>53460</v>
      </c>
      <c r="M1261">
        <v>20</v>
      </c>
      <c r="N1261" s="10">
        <v>0.2</v>
      </c>
      <c r="O1261" s="1">
        <f>Table1[[#This Row],[Total Sales NGN]]-(Table1[[#This Row],[Total Sales NGN]]*Table1[[#This Row],[Discount %2]])</f>
        <v>42768</v>
      </c>
      <c r="P1261" t="s">
        <v>57</v>
      </c>
      <c r="Q1261">
        <v>2</v>
      </c>
      <c r="R1261" t="s">
        <v>35</v>
      </c>
      <c r="S1261">
        <v>110</v>
      </c>
      <c r="T1261" s="1">
        <v>353716</v>
      </c>
    </row>
    <row r="1262" spans="1:20" x14ac:dyDescent="0.3">
      <c r="A1262" t="s">
        <v>2919</v>
      </c>
      <c r="B1262" s="9">
        <v>45024</v>
      </c>
      <c r="C1262" t="s">
        <v>2596</v>
      </c>
      <c r="D1262" t="s">
        <v>2597</v>
      </c>
      <c r="E1262" t="s">
        <v>2616</v>
      </c>
      <c r="F1262" t="s">
        <v>551</v>
      </c>
      <c r="G1262" t="s">
        <v>2920</v>
      </c>
      <c r="H1262" t="s">
        <v>24</v>
      </c>
      <c r="I1262" t="s">
        <v>152</v>
      </c>
      <c r="J1262">
        <v>14</v>
      </c>
      <c r="K1262" s="1">
        <v>227790</v>
      </c>
      <c r="L1262" s="1">
        <v>3189060</v>
      </c>
      <c r="M1262">
        <v>10</v>
      </c>
      <c r="N1262" s="10">
        <v>0.1</v>
      </c>
      <c r="O1262" s="1">
        <f>Table1[[#This Row],[Total Sales NGN]]-(Table1[[#This Row],[Total Sales NGN]]*Table1[[#This Row],[Discount %2]])</f>
        <v>2870154</v>
      </c>
      <c r="P1262" t="s">
        <v>26</v>
      </c>
      <c r="Q1262">
        <v>5</v>
      </c>
      <c r="R1262" t="s">
        <v>28</v>
      </c>
      <c r="S1262">
        <v>104</v>
      </c>
      <c r="T1262" s="1">
        <v>1309937</v>
      </c>
    </row>
    <row r="1263" spans="1:20" x14ac:dyDescent="0.3">
      <c r="A1263" t="s">
        <v>2921</v>
      </c>
      <c r="B1263" s="9">
        <v>45024</v>
      </c>
      <c r="C1263" t="s">
        <v>2596</v>
      </c>
      <c r="D1263" t="s">
        <v>2597</v>
      </c>
      <c r="E1263" t="s">
        <v>2352</v>
      </c>
      <c r="F1263" t="s">
        <v>128</v>
      </c>
      <c r="G1263" t="s">
        <v>2922</v>
      </c>
      <c r="H1263" t="s">
        <v>32</v>
      </c>
      <c r="I1263" t="s">
        <v>95</v>
      </c>
      <c r="J1263">
        <v>7</v>
      </c>
      <c r="K1263" s="1">
        <v>11547</v>
      </c>
      <c r="L1263" s="1">
        <v>80829</v>
      </c>
      <c r="M1263">
        <v>0</v>
      </c>
      <c r="N1263" s="10">
        <v>0</v>
      </c>
      <c r="O1263" s="1">
        <f>Table1[[#This Row],[Total Sales NGN]]-(Table1[[#This Row],[Total Sales NGN]]*Table1[[#This Row],[Discount %2]])</f>
        <v>80829</v>
      </c>
      <c r="P1263" t="s">
        <v>27</v>
      </c>
      <c r="Q1263">
        <v>2</v>
      </c>
      <c r="R1263" t="s">
        <v>35</v>
      </c>
      <c r="S1263">
        <v>60</v>
      </c>
      <c r="T1263" s="1">
        <v>670990</v>
      </c>
    </row>
    <row r="1264" spans="1:20" x14ac:dyDescent="0.3">
      <c r="A1264" t="s">
        <v>2923</v>
      </c>
      <c r="B1264" s="9">
        <v>45025</v>
      </c>
      <c r="C1264" t="s">
        <v>2596</v>
      </c>
      <c r="D1264" t="s">
        <v>2597</v>
      </c>
      <c r="E1264" t="s">
        <v>2616</v>
      </c>
      <c r="F1264" t="s">
        <v>49</v>
      </c>
      <c r="G1264" t="s">
        <v>2924</v>
      </c>
      <c r="H1264" t="s">
        <v>24</v>
      </c>
      <c r="I1264" t="s">
        <v>92</v>
      </c>
      <c r="J1264">
        <v>9</v>
      </c>
      <c r="K1264" s="1">
        <v>276571</v>
      </c>
      <c r="L1264" s="1">
        <v>2489139</v>
      </c>
      <c r="M1264">
        <v>20</v>
      </c>
      <c r="N1264" s="10">
        <v>0.2</v>
      </c>
      <c r="O1264" s="1">
        <f>Table1[[#This Row],[Total Sales NGN]]-(Table1[[#This Row],[Total Sales NGN]]*Table1[[#This Row],[Discount %2]])</f>
        <v>1991311.2</v>
      </c>
      <c r="P1264" t="s">
        <v>26</v>
      </c>
      <c r="Q1264">
        <v>2</v>
      </c>
      <c r="R1264" t="s">
        <v>28</v>
      </c>
      <c r="S1264">
        <v>82</v>
      </c>
      <c r="T1264" s="1">
        <v>1309937</v>
      </c>
    </row>
    <row r="1265" spans="1:20" x14ac:dyDescent="0.3">
      <c r="A1265" t="s">
        <v>2925</v>
      </c>
      <c r="B1265" s="9">
        <v>45026</v>
      </c>
      <c r="C1265" t="s">
        <v>2596</v>
      </c>
      <c r="D1265" t="s">
        <v>2597</v>
      </c>
      <c r="E1265" t="s">
        <v>2616</v>
      </c>
      <c r="F1265" t="s">
        <v>962</v>
      </c>
      <c r="G1265" t="s">
        <v>2926</v>
      </c>
      <c r="H1265" t="s">
        <v>40</v>
      </c>
      <c r="I1265" t="s">
        <v>41</v>
      </c>
      <c r="J1265">
        <v>8</v>
      </c>
      <c r="K1265" s="1">
        <v>12575</v>
      </c>
      <c r="L1265" s="1">
        <v>100600</v>
      </c>
      <c r="M1265">
        <v>15</v>
      </c>
      <c r="N1265" s="10">
        <v>0.15</v>
      </c>
      <c r="O1265" s="1">
        <f>Table1[[#This Row],[Total Sales NGN]]-(Table1[[#This Row],[Total Sales NGN]]*Table1[[#This Row],[Discount %2]])</f>
        <v>85510</v>
      </c>
      <c r="P1265" t="s">
        <v>47</v>
      </c>
      <c r="Q1265">
        <v>5</v>
      </c>
      <c r="R1265" t="s">
        <v>35</v>
      </c>
      <c r="S1265">
        <v>189</v>
      </c>
      <c r="T1265" s="1">
        <v>353716</v>
      </c>
    </row>
    <row r="1266" spans="1:20" x14ac:dyDescent="0.3">
      <c r="A1266" t="s">
        <v>2927</v>
      </c>
      <c r="B1266" s="9">
        <v>45027</v>
      </c>
      <c r="C1266" t="s">
        <v>2596</v>
      </c>
      <c r="D1266" t="s">
        <v>2597</v>
      </c>
      <c r="E1266" t="s">
        <v>2598</v>
      </c>
      <c r="F1266" t="s">
        <v>455</v>
      </c>
      <c r="G1266" t="s">
        <v>2928</v>
      </c>
      <c r="H1266" t="s">
        <v>65</v>
      </c>
      <c r="I1266" t="s">
        <v>289</v>
      </c>
      <c r="J1266">
        <v>10</v>
      </c>
      <c r="K1266" s="1">
        <v>173302</v>
      </c>
      <c r="L1266" s="1">
        <v>1733020</v>
      </c>
      <c r="M1266">
        <v>0</v>
      </c>
      <c r="N1266" s="10">
        <v>0</v>
      </c>
      <c r="O1266" s="1">
        <f>Table1[[#This Row],[Total Sales NGN]]-(Table1[[#This Row],[Total Sales NGN]]*Table1[[#This Row],[Discount %2]])</f>
        <v>1733020</v>
      </c>
      <c r="P1266" t="s">
        <v>57</v>
      </c>
      <c r="Q1266">
        <v>1</v>
      </c>
      <c r="R1266" t="s">
        <v>35</v>
      </c>
      <c r="S1266">
        <v>130</v>
      </c>
      <c r="T1266" s="1">
        <v>647779</v>
      </c>
    </row>
    <row r="1267" spans="1:20" x14ac:dyDescent="0.3">
      <c r="A1267" t="s">
        <v>2929</v>
      </c>
      <c r="B1267" s="9">
        <v>45029</v>
      </c>
      <c r="C1267" t="s">
        <v>2596</v>
      </c>
      <c r="D1267" t="s">
        <v>2597</v>
      </c>
      <c r="E1267" t="s">
        <v>2352</v>
      </c>
      <c r="F1267" t="s">
        <v>2569</v>
      </c>
      <c r="G1267" t="s">
        <v>2930</v>
      </c>
      <c r="H1267" t="s">
        <v>32</v>
      </c>
      <c r="I1267" t="s">
        <v>237</v>
      </c>
      <c r="J1267">
        <v>19</v>
      </c>
      <c r="K1267" s="1">
        <v>5735</v>
      </c>
      <c r="L1267" s="1">
        <v>108965</v>
      </c>
      <c r="M1267">
        <v>10</v>
      </c>
      <c r="N1267" s="10">
        <v>0.1</v>
      </c>
      <c r="O1267" s="1">
        <f>Table1[[#This Row],[Total Sales NGN]]-(Table1[[#This Row],[Total Sales NGN]]*Table1[[#This Row],[Discount %2]])</f>
        <v>98068.5</v>
      </c>
      <c r="P1267" t="s">
        <v>26</v>
      </c>
      <c r="Q1267">
        <v>4</v>
      </c>
      <c r="R1267" t="s">
        <v>35</v>
      </c>
      <c r="S1267">
        <v>19</v>
      </c>
      <c r="T1267" s="1">
        <v>670990</v>
      </c>
    </row>
    <row r="1268" spans="1:20" x14ac:dyDescent="0.3">
      <c r="A1268" t="s">
        <v>2931</v>
      </c>
      <c r="B1268" s="9">
        <v>45031</v>
      </c>
      <c r="C1268" t="s">
        <v>2596</v>
      </c>
      <c r="D1268" t="s">
        <v>2597</v>
      </c>
      <c r="E1268" t="s">
        <v>2616</v>
      </c>
      <c r="F1268" t="s">
        <v>2637</v>
      </c>
      <c r="G1268" t="s">
        <v>2932</v>
      </c>
      <c r="H1268" t="s">
        <v>24</v>
      </c>
      <c r="I1268" t="s">
        <v>56</v>
      </c>
      <c r="J1268">
        <v>12</v>
      </c>
      <c r="K1268" s="1">
        <v>195103</v>
      </c>
      <c r="L1268" s="1">
        <v>2341236</v>
      </c>
      <c r="M1268">
        <v>20</v>
      </c>
      <c r="N1268" s="10">
        <v>0.2</v>
      </c>
      <c r="O1268" s="1">
        <f>Table1[[#This Row],[Total Sales NGN]]-(Table1[[#This Row],[Total Sales NGN]]*Table1[[#This Row],[Discount %2]])</f>
        <v>1872988.8</v>
      </c>
      <c r="P1268" t="s">
        <v>26</v>
      </c>
      <c r="Q1268">
        <v>1</v>
      </c>
      <c r="R1268" t="s">
        <v>35</v>
      </c>
      <c r="S1268">
        <v>95</v>
      </c>
      <c r="T1268" s="1">
        <v>1309937</v>
      </c>
    </row>
    <row r="1269" spans="1:20" x14ac:dyDescent="0.3">
      <c r="A1269" t="s">
        <v>2933</v>
      </c>
      <c r="B1269" s="9">
        <v>45031</v>
      </c>
      <c r="C1269" t="s">
        <v>2596</v>
      </c>
      <c r="D1269" t="s">
        <v>2597</v>
      </c>
      <c r="E1269" t="s">
        <v>2598</v>
      </c>
      <c r="F1269" t="s">
        <v>428</v>
      </c>
      <c r="G1269" t="s">
        <v>2934</v>
      </c>
      <c r="H1269" t="s">
        <v>32</v>
      </c>
      <c r="I1269" t="s">
        <v>117</v>
      </c>
      <c r="J1269">
        <v>5</v>
      </c>
      <c r="K1269" s="1">
        <v>11461</v>
      </c>
      <c r="L1269" s="1">
        <v>57305</v>
      </c>
      <c r="M1269">
        <v>0</v>
      </c>
      <c r="N1269" s="10">
        <v>0</v>
      </c>
      <c r="O1269" s="1">
        <f>Table1[[#This Row],[Total Sales NGN]]-(Table1[[#This Row],[Total Sales NGN]]*Table1[[#This Row],[Discount %2]])</f>
        <v>57305</v>
      </c>
      <c r="P1269" t="s">
        <v>57</v>
      </c>
      <c r="Q1269">
        <v>4</v>
      </c>
      <c r="R1269" t="s">
        <v>28</v>
      </c>
      <c r="S1269">
        <v>93</v>
      </c>
      <c r="T1269" s="1">
        <v>670990</v>
      </c>
    </row>
    <row r="1270" spans="1:20" x14ac:dyDescent="0.3">
      <c r="A1270" t="s">
        <v>2935</v>
      </c>
      <c r="B1270" s="9">
        <v>45031</v>
      </c>
      <c r="C1270" t="s">
        <v>2596</v>
      </c>
      <c r="D1270" t="s">
        <v>2597</v>
      </c>
      <c r="E1270" t="s">
        <v>2616</v>
      </c>
      <c r="F1270" t="s">
        <v>2360</v>
      </c>
      <c r="G1270" t="s">
        <v>2936</v>
      </c>
      <c r="H1270" t="s">
        <v>65</v>
      </c>
      <c r="I1270" t="s">
        <v>102</v>
      </c>
      <c r="J1270">
        <v>14</v>
      </c>
      <c r="K1270" s="1">
        <v>64472</v>
      </c>
      <c r="L1270" s="1">
        <v>902608</v>
      </c>
      <c r="M1270" t="s">
        <v>27</v>
      </c>
      <c r="N1270" s="10">
        <v>0</v>
      </c>
      <c r="O1270" s="1">
        <f>Table1[[#This Row],[Total Sales NGN]]-(Table1[[#This Row],[Total Sales NGN]]*Table1[[#This Row],[Discount %2]])</f>
        <v>902608</v>
      </c>
      <c r="P1270" t="s">
        <v>27</v>
      </c>
      <c r="Q1270">
        <v>1</v>
      </c>
      <c r="R1270" t="s">
        <v>28</v>
      </c>
      <c r="S1270">
        <v>159</v>
      </c>
      <c r="T1270" s="1">
        <v>647779</v>
      </c>
    </row>
    <row r="1271" spans="1:20" x14ac:dyDescent="0.3">
      <c r="A1271" t="s">
        <v>2937</v>
      </c>
      <c r="B1271" s="9">
        <v>45032</v>
      </c>
      <c r="C1271" t="s">
        <v>2596</v>
      </c>
      <c r="D1271" t="s">
        <v>2597</v>
      </c>
      <c r="E1271" t="s">
        <v>2616</v>
      </c>
      <c r="F1271" t="s">
        <v>2502</v>
      </c>
      <c r="G1271" t="s">
        <v>2938</v>
      </c>
      <c r="H1271" t="s">
        <v>40</v>
      </c>
      <c r="I1271" t="s">
        <v>123</v>
      </c>
      <c r="J1271">
        <v>5</v>
      </c>
      <c r="K1271" s="1">
        <v>4262</v>
      </c>
      <c r="L1271" s="1">
        <v>21310</v>
      </c>
      <c r="M1271">
        <v>0</v>
      </c>
      <c r="N1271" s="10">
        <v>0</v>
      </c>
      <c r="O1271" s="1">
        <f>Table1[[#This Row],[Total Sales NGN]]-(Table1[[#This Row],[Total Sales NGN]]*Table1[[#This Row],[Discount %2]])</f>
        <v>21310</v>
      </c>
      <c r="P1271" t="s">
        <v>47</v>
      </c>
      <c r="Q1271">
        <v>2</v>
      </c>
      <c r="R1271" t="s">
        <v>35</v>
      </c>
      <c r="S1271">
        <v>175</v>
      </c>
      <c r="T1271" s="1">
        <v>353716</v>
      </c>
    </row>
    <row r="1272" spans="1:20" x14ac:dyDescent="0.3">
      <c r="A1272" t="s">
        <v>2939</v>
      </c>
      <c r="B1272" s="9">
        <v>45032</v>
      </c>
      <c r="C1272" t="s">
        <v>2596</v>
      </c>
      <c r="D1272" t="s">
        <v>2597</v>
      </c>
      <c r="E1272" t="s">
        <v>2616</v>
      </c>
      <c r="F1272" t="s">
        <v>889</v>
      </c>
      <c r="G1272" t="s">
        <v>27</v>
      </c>
      <c r="H1272" t="s">
        <v>32</v>
      </c>
      <c r="I1272" t="s">
        <v>113</v>
      </c>
      <c r="J1272">
        <v>9</v>
      </c>
      <c r="K1272" s="1">
        <v>2591</v>
      </c>
      <c r="L1272" s="1">
        <v>23319</v>
      </c>
      <c r="M1272">
        <v>15</v>
      </c>
      <c r="N1272" s="10">
        <v>0.15</v>
      </c>
      <c r="O1272" s="1">
        <f>Table1[[#This Row],[Total Sales NGN]]-(Table1[[#This Row],[Total Sales NGN]]*Table1[[#This Row],[Discount %2]])</f>
        <v>19821.150000000001</v>
      </c>
      <c r="P1272" t="s">
        <v>27</v>
      </c>
      <c r="Q1272" t="s">
        <v>27</v>
      </c>
      <c r="R1272" t="s">
        <v>35</v>
      </c>
      <c r="S1272">
        <v>75</v>
      </c>
      <c r="T1272" s="1">
        <v>670990</v>
      </c>
    </row>
    <row r="1273" spans="1:20" x14ac:dyDescent="0.3">
      <c r="A1273" t="s">
        <v>2940</v>
      </c>
      <c r="B1273" s="9">
        <v>45033</v>
      </c>
      <c r="C1273" t="s">
        <v>2596</v>
      </c>
      <c r="D1273" t="s">
        <v>2597</v>
      </c>
      <c r="E1273" t="s">
        <v>2598</v>
      </c>
      <c r="F1273" t="s">
        <v>2327</v>
      </c>
      <c r="G1273" t="s">
        <v>2941</v>
      </c>
      <c r="H1273" t="s">
        <v>45</v>
      </c>
      <c r="I1273" t="s">
        <v>98</v>
      </c>
      <c r="J1273">
        <v>1</v>
      </c>
      <c r="K1273" s="1">
        <v>11082</v>
      </c>
      <c r="L1273" s="1">
        <v>11082</v>
      </c>
      <c r="M1273">
        <v>10</v>
      </c>
      <c r="N1273" s="10">
        <v>0.1</v>
      </c>
      <c r="O1273" s="1">
        <f>Table1[[#This Row],[Total Sales NGN]]-(Table1[[#This Row],[Total Sales NGN]]*Table1[[#This Row],[Discount %2]])</f>
        <v>9973.7999999999993</v>
      </c>
      <c r="P1273" t="s">
        <v>26</v>
      </c>
      <c r="Q1273">
        <v>5</v>
      </c>
      <c r="R1273" t="s">
        <v>35</v>
      </c>
      <c r="S1273">
        <v>27</v>
      </c>
      <c r="T1273" s="1">
        <v>339514</v>
      </c>
    </row>
    <row r="1274" spans="1:20" x14ac:dyDescent="0.3">
      <c r="A1274" t="s">
        <v>2942</v>
      </c>
      <c r="B1274" s="9">
        <v>45033</v>
      </c>
      <c r="C1274" t="s">
        <v>2596</v>
      </c>
      <c r="D1274" t="s">
        <v>2597</v>
      </c>
      <c r="E1274" t="s">
        <v>2352</v>
      </c>
      <c r="F1274" t="s">
        <v>565</v>
      </c>
      <c r="G1274" t="s">
        <v>2943</v>
      </c>
      <c r="H1274" t="s">
        <v>32</v>
      </c>
      <c r="I1274" t="s">
        <v>141</v>
      </c>
      <c r="J1274">
        <v>20</v>
      </c>
      <c r="K1274" s="1">
        <v>18409</v>
      </c>
      <c r="L1274" s="1">
        <v>368180</v>
      </c>
      <c r="M1274">
        <v>0</v>
      </c>
      <c r="N1274" s="10">
        <v>0</v>
      </c>
      <c r="O1274" s="1">
        <f>Table1[[#This Row],[Total Sales NGN]]-(Table1[[#This Row],[Total Sales NGN]]*Table1[[#This Row],[Discount %2]])</f>
        <v>368180</v>
      </c>
      <c r="P1274" t="s">
        <v>47</v>
      </c>
      <c r="Q1274">
        <v>2</v>
      </c>
      <c r="R1274" t="s">
        <v>28</v>
      </c>
      <c r="S1274">
        <v>66</v>
      </c>
      <c r="T1274" s="1">
        <v>670990</v>
      </c>
    </row>
    <row r="1275" spans="1:20" x14ac:dyDescent="0.3">
      <c r="A1275" t="s">
        <v>2944</v>
      </c>
      <c r="B1275" s="9">
        <v>45033</v>
      </c>
      <c r="C1275" t="s">
        <v>2596</v>
      </c>
      <c r="D1275" t="s">
        <v>2597</v>
      </c>
      <c r="E1275" t="s">
        <v>2352</v>
      </c>
      <c r="F1275" t="s">
        <v>1444</v>
      </c>
      <c r="G1275" t="s">
        <v>2945</v>
      </c>
      <c r="H1275" t="s">
        <v>24</v>
      </c>
      <c r="I1275" t="s">
        <v>25</v>
      </c>
      <c r="J1275">
        <v>3</v>
      </c>
      <c r="K1275" s="1">
        <v>157379</v>
      </c>
      <c r="L1275" s="1">
        <v>472137</v>
      </c>
      <c r="M1275">
        <v>0</v>
      </c>
      <c r="N1275" s="10">
        <v>0</v>
      </c>
      <c r="O1275" s="1">
        <f>Table1[[#This Row],[Total Sales NGN]]-(Table1[[#This Row],[Total Sales NGN]]*Table1[[#This Row],[Discount %2]])</f>
        <v>472137</v>
      </c>
      <c r="P1275" t="s">
        <v>26</v>
      </c>
      <c r="Q1275">
        <v>1</v>
      </c>
      <c r="R1275" t="s">
        <v>28</v>
      </c>
      <c r="S1275">
        <v>65</v>
      </c>
      <c r="T1275" s="1">
        <v>1309937</v>
      </c>
    </row>
    <row r="1276" spans="1:20" x14ac:dyDescent="0.3">
      <c r="A1276" t="s">
        <v>2946</v>
      </c>
      <c r="B1276" s="9">
        <v>45034</v>
      </c>
      <c r="C1276" t="s">
        <v>2596</v>
      </c>
      <c r="D1276" t="s">
        <v>2597</v>
      </c>
      <c r="E1276" t="s">
        <v>2616</v>
      </c>
      <c r="F1276" t="s">
        <v>201</v>
      </c>
      <c r="G1276" t="s">
        <v>27</v>
      </c>
      <c r="H1276" t="s">
        <v>24</v>
      </c>
      <c r="I1276" t="s">
        <v>25</v>
      </c>
      <c r="J1276">
        <v>6</v>
      </c>
      <c r="K1276" s="1">
        <v>115842</v>
      </c>
      <c r="L1276" s="1">
        <v>695052</v>
      </c>
      <c r="M1276">
        <v>0</v>
      </c>
      <c r="N1276" s="10">
        <v>0</v>
      </c>
      <c r="O1276" s="1">
        <f>Table1[[#This Row],[Total Sales NGN]]-(Table1[[#This Row],[Total Sales NGN]]*Table1[[#This Row],[Discount %2]])</f>
        <v>695052</v>
      </c>
      <c r="P1276" t="s">
        <v>57</v>
      </c>
      <c r="Q1276">
        <v>4</v>
      </c>
      <c r="R1276" t="s">
        <v>35</v>
      </c>
      <c r="S1276">
        <v>67</v>
      </c>
      <c r="T1276" s="1">
        <v>1309937</v>
      </c>
    </row>
    <row r="1277" spans="1:20" x14ac:dyDescent="0.3">
      <c r="A1277" t="s">
        <v>2947</v>
      </c>
      <c r="B1277" s="9">
        <v>45035</v>
      </c>
      <c r="C1277" t="s">
        <v>2596</v>
      </c>
      <c r="D1277" t="s">
        <v>2597</v>
      </c>
      <c r="E1277" t="s">
        <v>2598</v>
      </c>
      <c r="F1277" t="s">
        <v>2078</v>
      </c>
      <c r="G1277" t="s">
        <v>2948</v>
      </c>
      <c r="H1277" t="s">
        <v>45</v>
      </c>
      <c r="I1277" t="s">
        <v>98</v>
      </c>
      <c r="J1277">
        <v>3</v>
      </c>
      <c r="K1277" s="1">
        <v>43064</v>
      </c>
      <c r="L1277" s="1">
        <v>129192</v>
      </c>
      <c r="M1277">
        <v>5</v>
      </c>
      <c r="N1277" s="10">
        <v>0.05</v>
      </c>
      <c r="O1277" s="1">
        <f>Table1[[#This Row],[Total Sales NGN]]-(Table1[[#This Row],[Total Sales NGN]]*Table1[[#This Row],[Discount %2]])</f>
        <v>122732.4</v>
      </c>
      <c r="P1277" t="s">
        <v>27</v>
      </c>
      <c r="Q1277">
        <v>4</v>
      </c>
      <c r="R1277" t="s">
        <v>35</v>
      </c>
      <c r="S1277">
        <v>180</v>
      </c>
      <c r="T1277" s="1">
        <v>339514</v>
      </c>
    </row>
    <row r="1278" spans="1:20" x14ac:dyDescent="0.3">
      <c r="A1278" t="s">
        <v>2949</v>
      </c>
      <c r="B1278" s="9">
        <v>45036</v>
      </c>
      <c r="C1278" t="s">
        <v>2596</v>
      </c>
      <c r="D1278" t="s">
        <v>2597</v>
      </c>
      <c r="E1278" t="s">
        <v>2598</v>
      </c>
      <c r="F1278" t="s">
        <v>437</v>
      </c>
      <c r="G1278" t="s">
        <v>27</v>
      </c>
      <c r="H1278" t="s">
        <v>24</v>
      </c>
      <c r="I1278" t="s">
        <v>56</v>
      </c>
      <c r="J1278">
        <v>3</v>
      </c>
      <c r="K1278" s="1">
        <v>272549</v>
      </c>
      <c r="L1278" s="1">
        <v>817647</v>
      </c>
      <c r="M1278">
        <v>0</v>
      </c>
      <c r="N1278" s="10">
        <v>0</v>
      </c>
      <c r="O1278" s="1">
        <f>Table1[[#This Row],[Total Sales NGN]]-(Table1[[#This Row],[Total Sales NGN]]*Table1[[#This Row],[Discount %2]])</f>
        <v>817647</v>
      </c>
      <c r="P1278" t="s">
        <v>34</v>
      </c>
      <c r="Q1278">
        <v>4</v>
      </c>
      <c r="R1278" t="s">
        <v>28</v>
      </c>
      <c r="S1278">
        <v>50</v>
      </c>
      <c r="T1278" s="1">
        <v>1309937</v>
      </c>
    </row>
    <row r="1279" spans="1:20" x14ac:dyDescent="0.3">
      <c r="A1279" t="s">
        <v>2950</v>
      </c>
      <c r="B1279" s="9">
        <v>45036</v>
      </c>
      <c r="C1279" t="s">
        <v>2596</v>
      </c>
      <c r="D1279" t="s">
        <v>2597</v>
      </c>
      <c r="E1279" t="s">
        <v>2616</v>
      </c>
      <c r="F1279" t="s">
        <v>2951</v>
      </c>
      <c r="G1279" t="s">
        <v>2952</v>
      </c>
      <c r="H1279" t="s">
        <v>32</v>
      </c>
      <c r="I1279" t="s">
        <v>95</v>
      </c>
      <c r="J1279">
        <v>19</v>
      </c>
      <c r="K1279" s="1">
        <v>19087</v>
      </c>
      <c r="L1279" s="1">
        <v>362653</v>
      </c>
      <c r="M1279">
        <v>20</v>
      </c>
      <c r="N1279" s="10">
        <v>0.2</v>
      </c>
      <c r="O1279" s="1">
        <f>Table1[[#This Row],[Total Sales NGN]]-(Table1[[#This Row],[Total Sales NGN]]*Table1[[#This Row],[Discount %2]])</f>
        <v>290122.40000000002</v>
      </c>
      <c r="P1279" t="s">
        <v>57</v>
      </c>
      <c r="Q1279">
        <v>3</v>
      </c>
      <c r="R1279" t="s">
        <v>27</v>
      </c>
      <c r="S1279">
        <v>110</v>
      </c>
      <c r="T1279" s="1">
        <v>670990</v>
      </c>
    </row>
    <row r="1280" spans="1:20" x14ac:dyDescent="0.3">
      <c r="A1280" t="s">
        <v>2953</v>
      </c>
      <c r="B1280" s="9">
        <v>45037</v>
      </c>
      <c r="C1280" t="s">
        <v>2596</v>
      </c>
      <c r="D1280" t="s">
        <v>2597</v>
      </c>
      <c r="E1280" t="s">
        <v>2616</v>
      </c>
      <c r="F1280" t="s">
        <v>849</v>
      </c>
      <c r="G1280" t="s">
        <v>2954</v>
      </c>
      <c r="H1280" t="s">
        <v>40</v>
      </c>
      <c r="I1280" t="s">
        <v>51</v>
      </c>
      <c r="J1280">
        <v>17</v>
      </c>
      <c r="K1280" s="1">
        <v>10541</v>
      </c>
      <c r="L1280" s="1">
        <v>179197</v>
      </c>
      <c r="M1280">
        <v>5</v>
      </c>
      <c r="N1280" s="10">
        <v>0.05</v>
      </c>
      <c r="O1280" s="1">
        <f>Table1[[#This Row],[Total Sales NGN]]-(Table1[[#This Row],[Total Sales NGN]]*Table1[[#This Row],[Discount %2]])</f>
        <v>170237.15</v>
      </c>
      <c r="P1280" t="s">
        <v>27</v>
      </c>
      <c r="Q1280">
        <v>5</v>
      </c>
      <c r="R1280" t="s">
        <v>35</v>
      </c>
      <c r="S1280">
        <v>98</v>
      </c>
      <c r="T1280" s="1">
        <v>353716</v>
      </c>
    </row>
    <row r="1281" spans="1:20" x14ac:dyDescent="0.3">
      <c r="A1281" t="s">
        <v>2955</v>
      </c>
      <c r="B1281" s="9">
        <v>45037</v>
      </c>
      <c r="C1281" t="s">
        <v>2596</v>
      </c>
      <c r="D1281" t="s">
        <v>2597</v>
      </c>
      <c r="E1281" t="s">
        <v>2598</v>
      </c>
      <c r="F1281" t="s">
        <v>998</v>
      </c>
      <c r="G1281" t="s">
        <v>2956</v>
      </c>
      <c r="H1281" t="s">
        <v>32</v>
      </c>
      <c r="I1281" t="s">
        <v>33</v>
      </c>
      <c r="J1281">
        <v>11</v>
      </c>
      <c r="K1281" s="1">
        <v>23676</v>
      </c>
      <c r="L1281" s="1">
        <v>260436</v>
      </c>
      <c r="M1281">
        <v>0</v>
      </c>
      <c r="N1281" s="10">
        <v>0</v>
      </c>
      <c r="O1281" s="1">
        <f>Table1[[#This Row],[Total Sales NGN]]-(Table1[[#This Row],[Total Sales NGN]]*Table1[[#This Row],[Discount %2]])</f>
        <v>260436</v>
      </c>
      <c r="P1281" t="s">
        <v>57</v>
      </c>
      <c r="Q1281">
        <v>1</v>
      </c>
      <c r="R1281" t="s">
        <v>28</v>
      </c>
      <c r="S1281">
        <v>42</v>
      </c>
      <c r="T1281" s="1">
        <v>670990</v>
      </c>
    </row>
    <row r="1282" spans="1:20" x14ac:dyDescent="0.3">
      <c r="A1282" t="s">
        <v>2957</v>
      </c>
      <c r="B1282" s="9">
        <v>45038</v>
      </c>
      <c r="C1282" t="s">
        <v>2596</v>
      </c>
      <c r="D1282" t="s">
        <v>2597</v>
      </c>
      <c r="E1282" t="s">
        <v>2598</v>
      </c>
      <c r="F1282" t="s">
        <v>373</v>
      </c>
      <c r="G1282" t="s">
        <v>2958</v>
      </c>
      <c r="H1282" t="s">
        <v>65</v>
      </c>
      <c r="I1282" t="s">
        <v>78</v>
      </c>
      <c r="J1282">
        <v>12</v>
      </c>
      <c r="K1282" s="1">
        <v>60048</v>
      </c>
      <c r="L1282" s="1">
        <v>720576</v>
      </c>
      <c r="M1282" t="s">
        <v>27</v>
      </c>
      <c r="N1282" s="10">
        <v>0</v>
      </c>
      <c r="O1282" s="1">
        <f>Table1[[#This Row],[Total Sales NGN]]-(Table1[[#This Row],[Total Sales NGN]]*Table1[[#This Row],[Discount %2]])</f>
        <v>720576</v>
      </c>
      <c r="P1282" t="s">
        <v>57</v>
      </c>
      <c r="Q1282">
        <v>3</v>
      </c>
      <c r="R1282" t="s">
        <v>35</v>
      </c>
      <c r="S1282">
        <v>167</v>
      </c>
      <c r="T1282" s="1">
        <v>647779</v>
      </c>
    </row>
    <row r="1283" spans="1:20" x14ac:dyDescent="0.3">
      <c r="A1283" t="s">
        <v>2959</v>
      </c>
      <c r="B1283" s="9">
        <v>45038</v>
      </c>
      <c r="C1283" t="s">
        <v>2596</v>
      </c>
      <c r="D1283" t="s">
        <v>2597</v>
      </c>
      <c r="E1283" t="s">
        <v>2616</v>
      </c>
      <c r="F1283" t="s">
        <v>904</v>
      </c>
      <c r="G1283" t="s">
        <v>2960</v>
      </c>
      <c r="H1283" t="s">
        <v>45</v>
      </c>
      <c r="I1283" t="s">
        <v>74</v>
      </c>
      <c r="J1283">
        <v>12</v>
      </c>
      <c r="K1283" s="1">
        <v>22475</v>
      </c>
      <c r="L1283" s="1">
        <v>269700</v>
      </c>
      <c r="M1283">
        <v>5</v>
      </c>
      <c r="N1283" s="10">
        <v>0.05</v>
      </c>
      <c r="O1283" s="1">
        <f>Table1[[#This Row],[Total Sales NGN]]-(Table1[[#This Row],[Total Sales NGN]]*Table1[[#This Row],[Discount %2]])</f>
        <v>256215</v>
      </c>
      <c r="P1283" t="s">
        <v>47</v>
      </c>
      <c r="Q1283">
        <v>3</v>
      </c>
      <c r="R1283" t="s">
        <v>28</v>
      </c>
      <c r="S1283">
        <v>133</v>
      </c>
      <c r="T1283" s="1">
        <v>339514</v>
      </c>
    </row>
    <row r="1284" spans="1:20" x14ac:dyDescent="0.3">
      <c r="A1284" t="s">
        <v>2961</v>
      </c>
      <c r="B1284" s="9">
        <v>45039</v>
      </c>
      <c r="C1284" t="s">
        <v>2596</v>
      </c>
      <c r="D1284" t="s">
        <v>2597</v>
      </c>
      <c r="E1284" t="s">
        <v>2616</v>
      </c>
      <c r="F1284" t="s">
        <v>344</v>
      </c>
      <c r="G1284" t="s">
        <v>2962</v>
      </c>
      <c r="H1284" t="s">
        <v>40</v>
      </c>
      <c r="I1284" t="s">
        <v>123</v>
      </c>
      <c r="J1284">
        <v>8</v>
      </c>
      <c r="K1284" s="1">
        <v>12695</v>
      </c>
      <c r="L1284" s="1">
        <v>101560</v>
      </c>
      <c r="M1284">
        <v>0</v>
      </c>
      <c r="N1284" s="10">
        <v>0</v>
      </c>
      <c r="O1284" s="1">
        <f>Table1[[#This Row],[Total Sales NGN]]-(Table1[[#This Row],[Total Sales NGN]]*Table1[[#This Row],[Discount %2]])</f>
        <v>101560</v>
      </c>
      <c r="P1284" t="s">
        <v>47</v>
      </c>
      <c r="Q1284">
        <v>1</v>
      </c>
      <c r="R1284" t="s">
        <v>35</v>
      </c>
      <c r="S1284">
        <v>199</v>
      </c>
      <c r="T1284" s="1">
        <v>353716</v>
      </c>
    </row>
    <row r="1285" spans="1:20" x14ac:dyDescent="0.3">
      <c r="A1285" t="s">
        <v>2963</v>
      </c>
      <c r="B1285" s="9">
        <v>45041</v>
      </c>
      <c r="C1285" t="s">
        <v>2596</v>
      </c>
      <c r="D1285" t="s">
        <v>2597</v>
      </c>
      <c r="E1285" t="s">
        <v>2598</v>
      </c>
      <c r="F1285" t="s">
        <v>609</v>
      </c>
      <c r="G1285" t="s">
        <v>2964</v>
      </c>
      <c r="H1285" t="s">
        <v>45</v>
      </c>
      <c r="I1285" t="s">
        <v>130</v>
      </c>
      <c r="J1285">
        <v>1</v>
      </c>
      <c r="K1285" s="1">
        <v>43599</v>
      </c>
      <c r="L1285" s="1">
        <v>43599</v>
      </c>
      <c r="M1285">
        <v>0</v>
      </c>
      <c r="N1285" s="10">
        <v>0</v>
      </c>
      <c r="O1285" s="1">
        <f>Table1[[#This Row],[Total Sales NGN]]-(Table1[[#This Row],[Total Sales NGN]]*Table1[[#This Row],[Discount %2]])</f>
        <v>43599</v>
      </c>
      <c r="P1285" t="s">
        <v>34</v>
      </c>
      <c r="Q1285">
        <v>2</v>
      </c>
      <c r="R1285" t="s">
        <v>35</v>
      </c>
      <c r="S1285">
        <v>153</v>
      </c>
      <c r="T1285" s="1">
        <v>339514</v>
      </c>
    </row>
    <row r="1286" spans="1:20" x14ac:dyDescent="0.3">
      <c r="A1286" t="s">
        <v>2965</v>
      </c>
      <c r="B1286" s="9">
        <v>45043</v>
      </c>
      <c r="C1286" t="s">
        <v>2596</v>
      </c>
      <c r="D1286" t="s">
        <v>2597</v>
      </c>
      <c r="E1286" t="s">
        <v>2598</v>
      </c>
      <c r="F1286" t="s">
        <v>431</v>
      </c>
      <c r="G1286" t="s">
        <v>2966</v>
      </c>
      <c r="H1286" t="s">
        <v>32</v>
      </c>
      <c r="I1286" t="s">
        <v>141</v>
      </c>
      <c r="J1286">
        <v>9</v>
      </c>
      <c r="K1286" s="1">
        <v>5809</v>
      </c>
      <c r="L1286" s="1">
        <v>52281</v>
      </c>
      <c r="M1286">
        <v>20</v>
      </c>
      <c r="N1286" s="10">
        <v>0.2</v>
      </c>
      <c r="O1286" s="1">
        <f>Table1[[#This Row],[Total Sales NGN]]-(Table1[[#This Row],[Total Sales NGN]]*Table1[[#This Row],[Discount %2]])</f>
        <v>41824.800000000003</v>
      </c>
      <c r="P1286" t="s">
        <v>27</v>
      </c>
      <c r="Q1286">
        <v>1</v>
      </c>
      <c r="R1286" t="s">
        <v>35</v>
      </c>
      <c r="S1286">
        <v>166</v>
      </c>
      <c r="T1286" s="1">
        <v>670990</v>
      </c>
    </row>
    <row r="1287" spans="1:20" x14ac:dyDescent="0.3">
      <c r="A1287" t="s">
        <v>2967</v>
      </c>
      <c r="B1287" s="9">
        <v>45044</v>
      </c>
      <c r="C1287" t="s">
        <v>2596</v>
      </c>
      <c r="D1287" t="s">
        <v>2597</v>
      </c>
      <c r="E1287" t="s">
        <v>2598</v>
      </c>
      <c r="F1287" t="s">
        <v>860</v>
      </c>
      <c r="G1287" t="s">
        <v>2968</v>
      </c>
      <c r="H1287" t="s">
        <v>40</v>
      </c>
      <c r="I1287" t="s">
        <v>106</v>
      </c>
      <c r="J1287">
        <v>1</v>
      </c>
      <c r="K1287" s="1">
        <v>12632</v>
      </c>
      <c r="L1287" s="1">
        <v>12632</v>
      </c>
      <c r="M1287" t="s">
        <v>27</v>
      </c>
      <c r="N1287" s="10">
        <v>0</v>
      </c>
      <c r="O1287" s="1">
        <f>Table1[[#This Row],[Total Sales NGN]]-(Table1[[#This Row],[Total Sales NGN]]*Table1[[#This Row],[Discount %2]])</f>
        <v>12632</v>
      </c>
      <c r="P1287" t="s">
        <v>26</v>
      </c>
      <c r="Q1287">
        <v>5</v>
      </c>
      <c r="R1287" t="s">
        <v>35</v>
      </c>
      <c r="S1287">
        <v>129</v>
      </c>
      <c r="T1287" s="1">
        <v>353716</v>
      </c>
    </row>
    <row r="1288" spans="1:20" x14ac:dyDescent="0.3">
      <c r="A1288" t="s">
        <v>2969</v>
      </c>
      <c r="B1288" s="9">
        <v>45045</v>
      </c>
      <c r="C1288" t="s">
        <v>2596</v>
      </c>
      <c r="D1288" t="s">
        <v>2597</v>
      </c>
      <c r="E1288" t="s">
        <v>2598</v>
      </c>
      <c r="F1288" t="s">
        <v>2970</v>
      </c>
      <c r="G1288" t="s">
        <v>2971</v>
      </c>
      <c r="H1288" t="s">
        <v>45</v>
      </c>
      <c r="I1288" t="s">
        <v>46</v>
      </c>
      <c r="J1288">
        <v>16</v>
      </c>
      <c r="K1288" s="1">
        <v>38408</v>
      </c>
      <c r="L1288" s="1">
        <v>614528</v>
      </c>
      <c r="M1288">
        <v>20</v>
      </c>
      <c r="N1288" s="10">
        <v>0.2</v>
      </c>
      <c r="O1288" s="1">
        <f>Table1[[#This Row],[Total Sales NGN]]-(Table1[[#This Row],[Total Sales NGN]]*Table1[[#This Row],[Discount %2]])</f>
        <v>491622.40000000002</v>
      </c>
      <c r="P1288" t="s">
        <v>27</v>
      </c>
      <c r="Q1288">
        <v>5</v>
      </c>
      <c r="R1288" t="s">
        <v>27</v>
      </c>
      <c r="S1288">
        <v>158</v>
      </c>
      <c r="T1288" s="1">
        <v>339514</v>
      </c>
    </row>
    <row r="1289" spans="1:20" x14ac:dyDescent="0.3">
      <c r="A1289" t="s">
        <v>2972</v>
      </c>
      <c r="B1289" s="9">
        <v>45045</v>
      </c>
      <c r="C1289" t="s">
        <v>2596</v>
      </c>
      <c r="D1289" t="s">
        <v>2597</v>
      </c>
      <c r="E1289" t="s">
        <v>2616</v>
      </c>
      <c r="F1289" t="s">
        <v>245</v>
      </c>
      <c r="G1289" t="s">
        <v>2973</v>
      </c>
      <c r="H1289" t="s">
        <v>65</v>
      </c>
      <c r="I1289" t="s">
        <v>78</v>
      </c>
      <c r="J1289">
        <v>14</v>
      </c>
      <c r="K1289" s="1">
        <v>123723</v>
      </c>
      <c r="L1289" s="1">
        <v>1732122</v>
      </c>
      <c r="M1289">
        <v>20</v>
      </c>
      <c r="N1289" s="10">
        <v>0.2</v>
      </c>
      <c r="O1289" s="1">
        <f>Table1[[#This Row],[Total Sales NGN]]-(Table1[[#This Row],[Total Sales NGN]]*Table1[[#This Row],[Discount %2]])</f>
        <v>1385697.6</v>
      </c>
      <c r="P1289" t="s">
        <v>47</v>
      </c>
      <c r="Q1289">
        <v>1</v>
      </c>
      <c r="R1289" t="s">
        <v>35</v>
      </c>
      <c r="S1289">
        <v>46</v>
      </c>
      <c r="T1289" s="1">
        <v>647779</v>
      </c>
    </row>
    <row r="1290" spans="1:20" x14ac:dyDescent="0.3">
      <c r="A1290" t="s">
        <v>2974</v>
      </c>
      <c r="B1290" s="9">
        <v>45045</v>
      </c>
      <c r="C1290" t="s">
        <v>2596</v>
      </c>
      <c r="D1290" t="s">
        <v>2597</v>
      </c>
      <c r="E1290" t="s">
        <v>2352</v>
      </c>
      <c r="F1290" t="s">
        <v>1171</v>
      </c>
      <c r="G1290" t="s">
        <v>2975</v>
      </c>
      <c r="H1290" t="s">
        <v>65</v>
      </c>
      <c r="I1290" t="s">
        <v>289</v>
      </c>
      <c r="J1290">
        <v>3</v>
      </c>
      <c r="K1290" s="1">
        <v>163321</v>
      </c>
      <c r="L1290" s="1">
        <v>489963</v>
      </c>
      <c r="M1290">
        <v>5</v>
      </c>
      <c r="N1290" s="10">
        <v>0.05</v>
      </c>
      <c r="O1290" s="1">
        <f>Table1[[#This Row],[Total Sales NGN]]-(Table1[[#This Row],[Total Sales NGN]]*Table1[[#This Row],[Discount %2]])</f>
        <v>465464.85</v>
      </c>
      <c r="P1290" t="s">
        <v>57</v>
      </c>
      <c r="Q1290">
        <v>1</v>
      </c>
      <c r="R1290" t="s">
        <v>35</v>
      </c>
      <c r="S1290">
        <v>7</v>
      </c>
      <c r="T1290" s="1">
        <v>647779</v>
      </c>
    </row>
    <row r="1291" spans="1:20" x14ac:dyDescent="0.3">
      <c r="A1291" t="s">
        <v>2976</v>
      </c>
      <c r="B1291" s="9">
        <v>45045</v>
      </c>
      <c r="C1291" t="s">
        <v>2596</v>
      </c>
      <c r="D1291" t="s">
        <v>2597</v>
      </c>
      <c r="E1291" t="s">
        <v>2616</v>
      </c>
      <c r="F1291" t="s">
        <v>1091</v>
      </c>
      <c r="G1291" t="s">
        <v>2977</v>
      </c>
      <c r="H1291" t="s">
        <v>32</v>
      </c>
      <c r="I1291" t="s">
        <v>33</v>
      </c>
      <c r="J1291">
        <v>17</v>
      </c>
      <c r="K1291" s="1">
        <v>22421</v>
      </c>
      <c r="L1291" s="1">
        <v>381157</v>
      </c>
      <c r="M1291">
        <v>0</v>
      </c>
      <c r="N1291" s="10">
        <v>0</v>
      </c>
      <c r="O1291" s="1">
        <f>Table1[[#This Row],[Total Sales NGN]]-(Table1[[#This Row],[Total Sales NGN]]*Table1[[#This Row],[Discount %2]])</f>
        <v>381157</v>
      </c>
      <c r="P1291" t="s">
        <v>27</v>
      </c>
      <c r="Q1291">
        <v>3</v>
      </c>
      <c r="R1291" t="s">
        <v>35</v>
      </c>
      <c r="S1291">
        <v>106</v>
      </c>
      <c r="T1291" s="1">
        <v>670990</v>
      </c>
    </row>
    <row r="1292" spans="1:20" x14ac:dyDescent="0.3">
      <c r="A1292" t="s">
        <v>2978</v>
      </c>
      <c r="B1292" s="9">
        <v>45046</v>
      </c>
      <c r="C1292" t="s">
        <v>2596</v>
      </c>
      <c r="D1292" t="s">
        <v>2597</v>
      </c>
      <c r="E1292" t="s">
        <v>2598</v>
      </c>
      <c r="F1292" t="s">
        <v>2979</v>
      </c>
      <c r="G1292" t="s">
        <v>2980</v>
      </c>
      <c r="H1292" t="s">
        <v>32</v>
      </c>
      <c r="I1292" t="s">
        <v>141</v>
      </c>
      <c r="J1292">
        <v>1</v>
      </c>
      <c r="K1292" s="1">
        <v>10375</v>
      </c>
      <c r="L1292" s="1">
        <v>10375</v>
      </c>
      <c r="M1292" t="s">
        <v>27</v>
      </c>
      <c r="N1292" s="10">
        <v>0</v>
      </c>
      <c r="O1292" s="1">
        <f>Table1[[#This Row],[Total Sales NGN]]-(Table1[[#This Row],[Total Sales NGN]]*Table1[[#This Row],[Discount %2]])</f>
        <v>10375</v>
      </c>
      <c r="P1292" t="s">
        <v>57</v>
      </c>
      <c r="Q1292">
        <v>4</v>
      </c>
      <c r="R1292" t="s">
        <v>35</v>
      </c>
      <c r="S1292">
        <v>55</v>
      </c>
      <c r="T1292" s="1">
        <v>670990</v>
      </c>
    </row>
    <row r="1293" spans="1:20" x14ac:dyDescent="0.3">
      <c r="A1293" t="s">
        <v>2981</v>
      </c>
      <c r="B1293" s="9">
        <v>45046</v>
      </c>
      <c r="C1293" t="s">
        <v>2596</v>
      </c>
      <c r="D1293" t="s">
        <v>2597</v>
      </c>
      <c r="E1293" t="s">
        <v>2598</v>
      </c>
      <c r="F1293" t="s">
        <v>1078</v>
      </c>
      <c r="G1293" t="s">
        <v>2982</v>
      </c>
      <c r="H1293" t="s">
        <v>40</v>
      </c>
      <c r="I1293" t="s">
        <v>123</v>
      </c>
      <c r="J1293">
        <v>14</v>
      </c>
      <c r="K1293" s="1">
        <v>11031</v>
      </c>
      <c r="L1293" s="1">
        <v>154434</v>
      </c>
      <c r="M1293">
        <v>15</v>
      </c>
      <c r="N1293" s="10">
        <v>0.15</v>
      </c>
      <c r="O1293" s="1">
        <f>Table1[[#This Row],[Total Sales NGN]]-(Table1[[#This Row],[Total Sales NGN]]*Table1[[#This Row],[Discount %2]])</f>
        <v>131268.9</v>
      </c>
      <c r="P1293" t="s">
        <v>26</v>
      </c>
      <c r="Q1293">
        <v>4</v>
      </c>
      <c r="R1293" t="s">
        <v>35</v>
      </c>
      <c r="S1293">
        <v>139</v>
      </c>
      <c r="T1293" s="1">
        <v>353716</v>
      </c>
    </row>
    <row r="1294" spans="1:20" x14ac:dyDescent="0.3">
      <c r="A1294" t="s">
        <v>2983</v>
      </c>
      <c r="B1294" s="9">
        <v>45046</v>
      </c>
      <c r="C1294" t="s">
        <v>2596</v>
      </c>
      <c r="D1294" t="s">
        <v>2597</v>
      </c>
      <c r="E1294" t="s">
        <v>2598</v>
      </c>
      <c r="F1294" t="s">
        <v>691</v>
      </c>
      <c r="G1294" t="s">
        <v>27</v>
      </c>
      <c r="H1294" t="s">
        <v>32</v>
      </c>
      <c r="I1294" t="s">
        <v>113</v>
      </c>
      <c r="J1294">
        <v>1</v>
      </c>
      <c r="K1294" s="1">
        <v>11110</v>
      </c>
      <c r="L1294" s="1">
        <v>11110</v>
      </c>
      <c r="M1294">
        <v>10</v>
      </c>
      <c r="N1294" s="10">
        <v>0.1</v>
      </c>
      <c r="O1294" s="1">
        <f>Table1[[#This Row],[Total Sales NGN]]-(Table1[[#This Row],[Total Sales NGN]]*Table1[[#This Row],[Discount %2]])</f>
        <v>9999</v>
      </c>
      <c r="P1294" t="s">
        <v>27</v>
      </c>
      <c r="Q1294" t="s">
        <v>27</v>
      </c>
      <c r="R1294" t="s">
        <v>35</v>
      </c>
      <c r="S1294">
        <v>176</v>
      </c>
      <c r="T1294" s="1">
        <v>670990</v>
      </c>
    </row>
    <row r="1295" spans="1:20" x14ac:dyDescent="0.3">
      <c r="A1295" t="s">
        <v>2984</v>
      </c>
      <c r="B1295" s="9">
        <v>45047</v>
      </c>
      <c r="C1295" t="s">
        <v>2596</v>
      </c>
      <c r="D1295" t="s">
        <v>2597</v>
      </c>
      <c r="E1295" t="s">
        <v>2598</v>
      </c>
      <c r="F1295" t="s">
        <v>122</v>
      </c>
      <c r="G1295" t="s">
        <v>27</v>
      </c>
      <c r="H1295" t="s">
        <v>45</v>
      </c>
      <c r="I1295" t="s">
        <v>98</v>
      </c>
      <c r="J1295">
        <v>15</v>
      </c>
      <c r="K1295" s="1">
        <v>35828</v>
      </c>
      <c r="L1295" s="1">
        <v>537420</v>
      </c>
      <c r="M1295">
        <v>10</v>
      </c>
      <c r="N1295" s="10">
        <v>0.1</v>
      </c>
      <c r="O1295" s="1">
        <f>Table1[[#This Row],[Total Sales NGN]]-(Table1[[#This Row],[Total Sales NGN]]*Table1[[#This Row],[Discount %2]])</f>
        <v>483678</v>
      </c>
      <c r="P1295" t="s">
        <v>27</v>
      </c>
      <c r="Q1295">
        <v>1</v>
      </c>
      <c r="R1295" t="s">
        <v>35</v>
      </c>
      <c r="S1295">
        <v>39</v>
      </c>
      <c r="T1295" s="1">
        <v>339514</v>
      </c>
    </row>
    <row r="1296" spans="1:20" x14ac:dyDescent="0.3">
      <c r="A1296" t="s">
        <v>2985</v>
      </c>
      <c r="B1296" s="9">
        <v>45047</v>
      </c>
      <c r="C1296" t="s">
        <v>2596</v>
      </c>
      <c r="D1296" t="s">
        <v>2597</v>
      </c>
      <c r="E1296" t="s">
        <v>2598</v>
      </c>
      <c r="F1296" t="s">
        <v>287</v>
      </c>
      <c r="G1296" t="s">
        <v>2986</v>
      </c>
      <c r="H1296" t="s">
        <v>65</v>
      </c>
      <c r="I1296" t="s">
        <v>289</v>
      </c>
      <c r="J1296">
        <v>1</v>
      </c>
      <c r="K1296" s="1">
        <v>42690</v>
      </c>
      <c r="L1296" s="1">
        <v>42690</v>
      </c>
      <c r="M1296">
        <v>15</v>
      </c>
      <c r="N1296" s="10">
        <v>0.15</v>
      </c>
      <c r="O1296" s="1">
        <f>Table1[[#This Row],[Total Sales NGN]]-(Table1[[#This Row],[Total Sales NGN]]*Table1[[#This Row],[Discount %2]])</f>
        <v>36286.5</v>
      </c>
      <c r="P1296" t="s">
        <v>26</v>
      </c>
      <c r="Q1296">
        <v>3</v>
      </c>
      <c r="R1296" t="s">
        <v>35</v>
      </c>
      <c r="S1296">
        <v>88</v>
      </c>
      <c r="T1296" s="1">
        <v>647779</v>
      </c>
    </row>
    <row r="1297" spans="1:20" x14ac:dyDescent="0.3">
      <c r="A1297" t="s">
        <v>2987</v>
      </c>
      <c r="B1297" s="9">
        <v>45047</v>
      </c>
      <c r="C1297" t="s">
        <v>2596</v>
      </c>
      <c r="D1297" t="s">
        <v>2597</v>
      </c>
      <c r="E1297" t="s">
        <v>2352</v>
      </c>
      <c r="F1297" t="s">
        <v>1647</v>
      </c>
      <c r="G1297" t="s">
        <v>27</v>
      </c>
      <c r="H1297" t="s">
        <v>24</v>
      </c>
      <c r="I1297" t="s">
        <v>56</v>
      </c>
      <c r="J1297">
        <v>8</v>
      </c>
      <c r="K1297" s="1">
        <v>260215</v>
      </c>
      <c r="L1297" s="1">
        <v>2081720</v>
      </c>
      <c r="M1297">
        <v>15</v>
      </c>
      <c r="N1297" s="10">
        <v>0.15</v>
      </c>
      <c r="O1297" s="1">
        <f>Table1[[#This Row],[Total Sales NGN]]-(Table1[[#This Row],[Total Sales NGN]]*Table1[[#This Row],[Discount %2]])</f>
        <v>1769462</v>
      </c>
      <c r="P1297" t="s">
        <v>34</v>
      </c>
      <c r="Q1297">
        <v>3</v>
      </c>
      <c r="R1297" t="s">
        <v>35</v>
      </c>
      <c r="S1297">
        <v>6</v>
      </c>
      <c r="T1297" s="1">
        <v>1309937</v>
      </c>
    </row>
    <row r="1298" spans="1:20" x14ac:dyDescent="0.3">
      <c r="A1298" t="s">
        <v>2988</v>
      </c>
      <c r="B1298" s="9">
        <v>45047</v>
      </c>
      <c r="C1298" t="s">
        <v>2596</v>
      </c>
      <c r="D1298" t="s">
        <v>2597</v>
      </c>
      <c r="E1298" t="s">
        <v>2598</v>
      </c>
      <c r="F1298" t="s">
        <v>607</v>
      </c>
      <c r="G1298" t="s">
        <v>2989</v>
      </c>
      <c r="H1298" t="s">
        <v>24</v>
      </c>
      <c r="I1298" t="s">
        <v>161</v>
      </c>
      <c r="J1298">
        <v>3</v>
      </c>
      <c r="K1298" s="1">
        <v>307776</v>
      </c>
      <c r="L1298" s="1">
        <v>923328</v>
      </c>
      <c r="M1298">
        <v>5</v>
      </c>
      <c r="N1298" s="10">
        <v>0.05</v>
      </c>
      <c r="O1298" s="1">
        <f>Table1[[#This Row],[Total Sales NGN]]-(Table1[[#This Row],[Total Sales NGN]]*Table1[[#This Row],[Discount %2]])</f>
        <v>877161.6</v>
      </c>
      <c r="P1298" t="s">
        <v>57</v>
      </c>
      <c r="Q1298">
        <v>4</v>
      </c>
      <c r="R1298" t="s">
        <v>28</v>
      </c>
      <c r="S1298">
        <v>14</v>
      </c>
      <c r="T1298" s="1">
        <v>1309937</v>
      </c>
    </row>
    <row r="1299" spans="1:20" x14ac:dyDescent="0.3">
      <c r="A1299" t="s">
        <v>2990</v>
      </c>
      <c r="B1299" s="9">
        <v>45047</v>
      </c>
      <c r="C1299" t="s">
        <v>2596</v>
      </c>
      <c r="D1299" t="s">
        <v>2597</v>
      </c>
      <c r="E1299" t="s">
        <v>2598</v>
      </c>
      <c r="F1299" t="s">
        <v>2991</v>
      </c>
      <c r="G1299" t="s">
        <v>27</v>
      </c>
      <c r="H1299" t="s">
        <v>24</v>
      </c>
      <c r="I1299" t="s">
        <v>56</v>
      </c>
      <c r="J1299">
        <v>15</v>
      </c>
      <c r="K1299" s="1">
        <v>31240</v>
      </c>
      <c r="L1299" s="1">
        <v>468600</v>
      </c>
      <c r="M1299" t="s">
        <v>27</v>
      </c>
      <c r="N1299" s="10">
        <v>0</v>
      </c>
      <c r="O1299" s="1">
        <f>Table1[[#This Row],[Total Sales NGN]]-(Table1[[#This Row],[Total Sales NGN]]*Table1[[#This Row],[Discount %2]])</f>
        <v>468600</v>
      </c>
      <c r="P1299" t="s">
        <v>27</v>
      </c>
      <c r="Q1299">
        <v>6</v>
      </c>
      <c r="R1299" t="s">
        <v>35</v>
      </c>
      <c r="S1299">
        <v>103</v>
      </c>
      <c r="T1299" s="1">
        <v>1309937</v>
      </c>
    </row>
    <row r="1300" spans="1:20" x14ac:dyDescent="0.3">
      <c r="A1300" t="s">
        <v>2992</v>
      </c>
      <c r="B1300" s="9">
        <v>45047</v>
      </c>
      <c r="C1300" t="s">
        <v>2596</v>
      </c>
      <c r="D1300" t="s">
        <v>2597</v>
      </c>
      <c r="E1300" t="s">
        <v>2616</v>
      </c>
      <c r="F1300" t="s">
        <v>1226</v>
      </c>
      <c r="G1300" t="s">
        <v>2993</v>
      </c>
      <c r="H1300" t="s">
        <v>65</v>
      </c>
      <c r="I1300" t="s">
        <v>478</v>
      </c>
      <c r="J1300">
        <v>17</v>
      </c>
      <c r="K1300" s="1">
        <v>128910</v>
      </c>
      <c r="L1300" s="1">
        <v>2191470</v>
      </c>
      <c r="M1300">
        <v>0</v>
      </c>
      <c r="N1300" s="10">
        <v>0</v>
      </c>
      <c r="O1300" s="1">
        <f>Table1[[#This Row],[Total Sales NGN]]-(Table1[[#This Row],[Total Sales NGN]]*Table1[[#This Row],[Discount %2]])</f>
        <v>2191470</v>
      </c>
      <c r="P1300" t="s">
        <v>47</v>
      </c>
      <c r="Q1300">
        <v>3</v>
      </c>
      <c r="R1300" t="s">
        <v>28</v>
      </c>
      <c r="S1300">
        <v>5</v>
      </c>
      <c r="T1300" s="1">
        <v>647779</v>
      </c>
    </row>
    <row r="1301" spans="1:20" x14ac:dyDescent="0.3">
      <c r="A1301" t="s">
        <v>2994</v>
      </c>
      <c r="B1301" s="9">
        <v>45048</v>
      </c>
      <c r="C1301" t="s">
        <v>2596</v>
      </c>
      <c r="D1301" t="s">
        <v>2597</v>
      </c>
      <c r="E1301" t="s">
        <v>2598</v>
      </c>
      <c r="F1301" t="s">
        <v>1010</v>
      </c>
      <c r="G1301" t="s">
        <v>2995</v>
      </c>
      <c r="H1301" t="s">
        <v>32</v>
      </c>
      <c r="I1301" t="s">
        <v>33</v>
      </c>
      <c r="J1301">
        <v>7</v>
      </c>
      <c r="K1301" s="1">
        <v>12310</v>
      </c>
      <c r="L1301" s="1">
        <v>86170</v>
      </c>
      <c r="M1301">
        <v>5</v>
      </c>
      <c r="N1301" s="10">
        <v>0.05</v>
      </c>
      <c r="O1301" s="1">
        <f>Table1[[#This Row],[Total Sales NGN]]-(Table1[[#This Row],[Total Sales NGN]]*Table1[[#This Row],[Discount %2]])</f>
        <v>81861.5</v>
      </c>
      <c r="P1301" t="s">
        <v>57</v>
      </c>
      <c r="Q1301">
        <v>1</v>
      </c>
      <c r="R1301" t="s">
        <v>28</v>
      </c>
      <c r="S1301">
        <v>140</v>
      </c>
      <c r="T1301" s="1">
        <v>670990</v>
      </c>
    </row>
    <row r="1302" spans="1:20" x14ac:dyDescent="0.3">
      <c r="A1302" t="s">
        <v>2996</v>
      </c>
      <c r="B1302" s="9">
        <v>45049</v>
      </c>
      <c r="C1302" t="s">
        <v>2596</v>
      </c>
      <c r="D1302" t="s">
        <v>2597</v>
      </c>
      <c r="E1302" t="s">
        <v>2352</v>
      </c>
      <c r="F1302" t="s">
        <v>2232</v>
      </c>
      <c r="G1302" t="s">
        <v>2997</v>
      </c>
      <c r="H1302" t="s">
        <v>45</v>
      </c>
      <c r="I1302" t="s">
        <v>82</v>
      </c>
      <c r="J1302">
        <v>13</v>
      </c>
      <c r="K1302" s="1">
        <v>26555</v>
      </c>
      <c r="L1302" s="1">
        <v>345215</v>
      </c>
      <c r="M1302" t="s">
        <v>27</v>
      </c>
      <c r="N1302" s="10">
        <v>0</v>
      </c>
      <c r="O1302" s="1">
        <f>Table1[[#This Row],[Total Sales NGN]]-(Table1[[#This Row],[Total Sales NGN]]*Table1[[#This Row],[Discount %2]])</f>
        <v>345215</v>
      </c>
      <c r="P1302" t="s">
        <v>47</v>
      </c>
      <c r="Q1302">
        <v>7</v>
      </c>
      <c r="R1302" t="s">
        <v>35</v>
      </c>
      <c r="S1302">
        <v>13</v>
      </c>
      <c r="T1302" s="1">
        <v>339514</v>
      </c>
    </row>
    <row r="1303" spans="1:20" x14ac:dyDescent="0.3">
      <c r="A1303" t="s">
        <v>2998</v>
      </c>
      <c r="B1303" s="9">
        <v>45049</v>
      </c>
      <c r="C1303" t="s">
        <v>2596</v>
      </c>
      <c r="D1303" t="s">
        <v>2597</v>
      </c>
      <c r="E1303" t="s">
        <v>2598</v>
      </c>
      <c r="F1303" t="s">
        <v>2140</v>
      </c>
      <c r="G1303" t="s">
        <v>2999</v>
      </c>
      <c r="H1303" t="s">
        <v>45</v>
      </c>
      <c r="I1303" t="s">
        <v>82</v>
      </c>
      <c r="J1303">
        <v>19</v>
      </c>
      <c r="K1303" s="1">
        <v>6690</v>
      </c>
      <c r="L1303" s="1">
        <v>127110</v>
      </c>
      <c r="M1303">
        <v>0</v>
      </c>
      <c r="N1303" s="10">
        <v>0</v>
      </c>
      <c r="O1303" s="1">
        <f>Table1[[#This Row],[Total Sales NGN]]-(Table1[[#This Row],[Total Sales NGN]]*Table1[[#This Row],[Discount %2]])</f>
        <v>127110</v>
      </c>
      <c r="P1303" t="s">
        <v>57</v>
      </c>
      <c r="Q1303">
        <v>5</v>
      </c>
      <c r="R1303" t="s">
        <v>27</v>
      </c>
      <c r="S1303">
        <v>171</v>
      </c>
      <c r="T1303" s="1">
        <v>339514</v>
      </c>
    </row>
    <row r="1304" spans="1:20" x14ac:dyDescent="0.3">
      <c r="A1304" t="s">
        <v>3000</v>
      </c>
      <c r="B1304" s="9">
        <v>45052</v>
      </c>
      <c r="C1304" t="s">
        <v>2596</v>
      </c>
      <c r="D1304" t="s">
        <v>2597</v>
      </c>
      <c r="E1304" t="s">
        <v>2616</v>
      </c>
      <c r="F1304" t="s">
        <v>1268</v>
      </c>
      <c r="G1304" t="s">
        <v>3001</v>
      </c>
      <c r="H1304" t="s">
        <v>32</v>
      </c>
      <c r="I1304" t="s">
        <v>158</v>
      </c>
      <c r="J1304">
        <v>7</v>
      </c>
      <c r="K1304" s="1">
        <v>5956</v>
      </c>
      <c r="L1304" s="1">
        <v>41692</v>
      </c>
      <c r="M1304">
        <v>0</v>
      </c>
      <c r="N1304" s="10">
        <v>0</v>
      </c>
      <c r="O1304" s="1">
        <f>Table1[[#This Row],[Total Sales NGN]]-(Table1[[#This Row],[Total Sales NGN]]*Table1[[#This Row],[Discount %2]])</f>
        <v>41692</v>
      </c>
      <c r="P1304" t="s">
        <v>27</v>
      </c>
      <c r="Q1304">
        <v>2</v>
      </c>
      <c r="R1304" t="s">
        <v>28</v>
      </c>
      <c r="S1304">
        <v>35</v>
      </c>
      <c r="T1304" s="1">
        <v>670990</v>
      </c>
    </row>
    <row r="1305" spans="1:20" x14ac:dyDescent="0.3">
      <c r="A1305" t="s">
        <v>3002</v>
      </c>
      <c r="B1305" s="9">
        <v>45054</v>
      </c>
      <c r="C1305" t="s">
        <v>2596</v>
      </c>
      <c r="D1305" t="s">
        <v>2597</v>
      </c>
      <c r="E1305" t="s">
        <v>2598</v>
      </c>
      <c r="F1305" t="s">
        <v>2691</v>
      </c>
      <c r="G1305" t="s">
        <v>27</v>
      </c>
      <c r="H1305" t="s">
        <v>65</v>
      </c>
      <c r="I1305" t="s">
        <v>78</v>
      </c>
      <c r="J1305">
        <v>11</v>
      </c>
      <c r="K1305" s="1">
        <v>76644</v>
      </c>
      <c r="L1305" s="1">
        <v>843084</v>
      </c>
      <c r="M1305">
        <v>0</v>
      </c>
      <c r="N1305" s="10">
        <v>0</v>
      </c>
      <c r="O1305" s="1">
        <f>Table1[[#This Row],[Total Sales NGN]]-(Table1[[#This Row],[Total Sales NGN]]*Table1[[#This Row],[Discount %2]])</f>
        <v>843084</v>
      </c>
      <c r="P1305" t="s">
        <v>27</v>
      </c>
      <c r="Q1305">
        <v>1</v>
      </c>
      <c r="R1305" t="s">
        <v>35</v>
      </c>
      <c r="S1305">
        <v>169</v>
      </c>
      <c r="T1305" s="1">
        <v>647779</v>
      </c>
    </row>
    <row r="1306" spans="1:20" x14ac:dyDescent="0.3">
      <c r="A1306" t="s">
        <v>3003</v>
      </c>
      <c r="B1306" s="9">
        <v>45055</v>
      </c>
      <c r="C1306" t="s">
        <v>2596</v>
      </c>
      <c r="D1306" t="s">
        <v>2597</v>
      </c>
      <c r="E1306" t="s">
        <v>2352</v>
      </c>
      <c r="F1306" t="s">
        <v>1241</v>
      </c>
      <c r="G1306" t="s">
        <v>3004</v>
      </c>
      <c r="H1306" t="s">
        <v>65</v>
      </c>
      <c r="I1306" t="s">
        <v>66</v>
      </c>
      <c r="J1306">
        <v>10</v>
      </c>
      <c r="K1306" s="1">
        <v>175974</v>
      </c>
      <c r="L1306" s="1">
        <v>1759740</v>
      </c>
      <c r="M1306">
        <v>20</v>
      </c>
      <c r="N1306" s="10">
        <v>0.2</v>
      </c>
      <c r="O1306" s="1">
        <f>Table1[[#This Row],[Total Sales NGN]]-(Table1[[#This Row],[Total Sales NGN]]*Table1[[#This Row],[Discount %2]])</f>
        <v>1407792</v>
      </c>
      <c r="P1306" t="s">
        <v>26</v>
      </c>
      <c r="Q1306">
        <v>2</v>
      </c>
      <c r="R1306" t="s">
        <v>28</v>
      </c>
      <c r="S1306">
        <v>54</v>
      </c>
      <c r="T1306" s="1">
        <v>647779</v>
      </c>
    </row>
    <row r="1307" spans="1:20" x14ac:dyDescent="0.3">
      <c r="A1307" t="s">
        <v>3005</v>
      </c>
      <c r="B1307" s="9">
        <v>45055</v>
      </c>
      <c r="C1307" t="s">
        <v>2596</v>
      </c>
      <c r="D1307" t="s">
        <v>2597</v>
      </c>
      <c r="E1307" t="s">
        <v>2598</v>
      </c>
      <c r="F1307" t="s">
        <v>1987</v>
      </c>
      <c r="G1307" t="s">
        <v>3006</v>
      </c>
      <c r="H1307" t="s">
        <v>65</v>
      </c>
      <c r="I1307" t="s">
        <v>289</v>
      </c>
      <c r="J1307">
        <v>7</v>
      </c>
      <c r="K1307" s="1">
        <v>120756</v>
      </c>
      <c r="L1307" s="1">
        <v>845292</v>
      </c>
      <c r="M1307">
        <v>0</v>
      </c>
      <c r="N1307" s="10">
        <v>0</v>
      </c>
      <c r="O1307" s="1">
        <f>Table1[[#This Row],[Total Sales NGN]]-(Table1[[#This Row],[Total Sales NGN]]*Table1[[#This Row],[Discount %2]])</f>
        <v>845292</v>
      </c>
      <c r="P1307" t="s">
        <v>26</v>
      </c>
      <c r="Q1307">
        <v>5</v>
      </c>
      <c r="R1307" t="s">
        <v>28</v>
      </c>
      <c r="S1307">
        <v>51</v>
      </c>
      <c r="T1307" s="1">
        <v>647779</v>
      </c>
    </row>
    <row r="1308" spans="1:20" x14ac:dyDescent="0.3">
      <c r="A1308" t="s">
        <v>3007</v>
      </c>
      <c r="B1308" s="9">
        <v>45056</v>
      </c>
      <c r="C1308" t="s">
        <v>2596</v>
      </c>
      <c r="D1308" t="s">
        <v>2597</v>
      </c>
      <c r="E1308" t="s">
        <v>2616</v>
      </c>
      <c r="F1308" t="s">
        <v>190</v>
      </c>
      <c r="G1308" t="s">
        <v>3008</v>
      </c>
      <c r="H1308" t="s">
        <v>32</v>
      </c>
      <c r="I1308" t="s">
        <v>237</v>
      </c>
      <c r="J1308">
        <v>11</v>
      </c>
      <c r="K1308" s="1">
        <v>16886</v>
      </c>
      <c r="L1308" s="1">
        <v>185746</v>
      </c>
      <c r="M1308">
        <v>0</v>
      </c>
      <c r="N1308" s="10">
        <v>0</v>
      </c>
      <c r="O1308" s="1">
        <f>Table1[[#This Row],[Total Sales NGN]]-(Table1[[#This Row],[Total Sales NGN]]*Table1[[#This Row],[Discount %2]])</f>
        <v>185746</v>
      </c>
      <c r="P1308" t="s">
        <v>47</v>
      </c>
      <c r="Q1308">
        <v>3</v>
      </c>
      <c r="R1308" t="s">
        <v>35</v>
      </c>
      <c r="S1308">
        <v>29</v>
      </c>
      <c r="T1308" s="1">
        <v>670990</v>
      </c>
    </row>
    <row r="1309" spans="1:20" x14ac:dyDescent="0.3">
      <c r="A1309" t="s">
        <v>3009</v>
      </c>
      <c r="B1309" s="9">
        <v>45057</v>
      </c>
      <c r="C1309" t="s">
        <v>2596</v>
      </c>
      <c r="D1309" t="s">
        <v>2597</v>
      </c>
      <c r="E1309" t="s">
        <v>2352</v>
      </c>
      <c r="F1309" t="s">
        <v>2553</v>
      </c>
      <c r="G1309" t="s">
        <v>3010</v>
      </c>
      <c r="H1309" t="s">
        <v>32</v>
      </c>
      <c r="I1309" t="s">
        <v>158</v>
      </c>
      <c r="J1309">
        <v>12</v>
      </c>
      <c r="K1309" s="1">
        <v>16972</v>
      </c>
      <c r="L1309" s="1">
        <v>203664</v>
      </c>
      <c r="M1309">
        <v>0</v>
      </c>
      <c r="N1309" s="10">
        <v>0</v>
      </c>
      <c r="O1309" s="1">
        <f>Table1[[#This Row],[Total Sales NGN]]-(Table1[[#This Row],[Total Sales NGN]]*Table1[[#This Row],[Discount %2]])</f>
        <v>203664</v>
      </c>
      <c r="P1309" t="s">
        <v>57</v>
      </c>
      <c r="Q1309">
        <v>1</v>
      </c>
      <c r="R1309" t="s">
        <v>35</v>
      </c>
      <c r="S1309">
        <v>162</v>
      </c>
      <c r="T1309" s="1">
        <v>670990</v>
      </c>
    </row>
    <row r="1310" spans="1:20" x14ac:dyDescent="0.3">
      <c r="A1310" t="s">
        <v>3011</v>
      </c>
      <c r="B1310" s="9">
        <v>45057</v>
      </c>
      <c r="C1310" t="s">
        <v>2596</v>
      </c>
      <c r="D1310" t="s">
        <v>2597</v>
      </c>
      <c r="E1310" t="s">
        <v>2616</v>
      </c>
      <c r="F1310" t="s">
        <v>1977</v>
      </c>
      <c r="G1310" t="s">
        <v>3012</v>
      </c>
      <c r="H1310" t="s">
        <v>45</v>
      </c>
      <c r="I1310" t="s">
        <v>46</v>
      </c>
      <c r="J1310">
        <v>10</v>
      </c>
      <c r="K1310" s="1">
        <v>12674</v>
      </c>
      <c r="L1310" s="1">
        <v>126740</v>
      </c>
      <c r="M1310">
        <v>10</v>
      </c>
      <c r="N1310" s="10">
        <v>0.1</v>
      </c>
      <c r="O1310" s="1">
        <f>Table1[[#This Row],[Total Sales NGN]]-(Table1[[#This Row],[Total Sales NGN]]*Table1[[#This Row],[Discount %2]])</f>
        <v>114066</v>
      </c>
      <c r="P1310" t="s">
        <v>26</v>
      </c>
      <c r="Q1310">
        <v>5</v>
      </c>
      <c r="R1310" t="s">
        <v>35</v>
      </c>
      <c r="S1310">
        <v>167</v>
      </c>
      <c r="T1310" s="1">
        <v>339514</v>
      </c>
    </row>
    <row r="1311" spans="1:20" x14ac:dyDescent="0.3">
      <c r="A1311" t="s">
        <v>3013</v>
      </c>
      <c r="B1311" s="9">
        <v>45060</v>
      </c>
      <c r="C1311" t="s">
        <v>2596</v>
      </c>
      <c r="D1311" t="s">
        <v>2597</v>
      </c>
      <c r="E1311" t="s">
        <v>2352</v>
      </c>
      <c r="F1311" t="s">
        <v>259</v>
      </c>
      <c r="G1311" t="s">
        <v>3014</v>
      </c>
      <c r="H1311" t="s">
        <v>45</v>
      </c>
      <c r="I1311" t="s">
        <v>46</v>
      </c>
      <c r="J1311">
        <v>8</v>
      </c>
      <c r="K1311" s="1">
        <v>38126</v>
      </c>
      <c r="L1311" s="1">
        <v>305008</v>
      </c>
      <c r="M1311">
        <v>20</v>
      </c>
      <c r="N1311" s="10">
        <v>0.2</v>
      </c>
      <c r="O1311" s="1">
        <f>Table1[[#This Row],[Total Sales NGN]]-(Table1[[#This Row],[Total Sales NGN]]*Table1[[#This Row],[Discount %2]])</f>
        <v>244006.39999999999</v>
      </c>
      <c r="P1311" t="s">
        <v>26</v>
      </c>
      <c r="Q1311">
        <v>1</v>
      </c>
      <c r="R1311" t="s">
        <v>28</v>
      </c>
      <c r="S1311">
        <v>120</v>
      </c>
      <c r="T1311" s="1">
        <v>339514</v>
      </c>
    </row>
    <row r="1312" spans="1:20" x14ac:dyDescent="0.3">
      <c r="A1312" t="s">
        <v>3015</v>
      </c>
      <c r="B1312" s="9">
        <v>45060</v>
      </c>
      <c r="C1312" t="s">
        <v>2596</v>
      </c>
      <c r="D1312" t="s">
        <v>2597</v>
      </c>
      <c r="E1312" t="s">
        <v>2598</v>
      </c>
      <c r="F1312" t="s">
        <v>1444</v>
      </c>
      <c r="G1312" t="s">
        <v>3016</v>
      </c>
      <c r="H1312" t="s">
        <v>40</v>
      </c>
      <c r="I1312" t="s">
        <v>137</v>
      </c>
      <c r="J1312">
        <v>1</v>
      </c>
      <c r="K1312" s="1">
        <v>11460</v>
      </c>
      <c r="L1312" s="1">
        <v>11460</v>
      </c>
      <c r="M1312" t="s">
        <v>27</v>
      </c>
      <c r="N1312" s="10">
        <v>0</v>
      </c>
      <c r="O1312" s="1">
        <f>Table1[[#This Row],[Total Sales NGN]]-(Table1[[#This Row],[Total Sales NGN]]*Table1[[#This Row],[Discount %2]])</f>
        <v>11460</v>
      </c>
      <c r="P1312" t="s">
        <v>27</v>
      </c>
      <c r="Q1312">
        <v>4</v>
      </c>
      <c r="R1312" t="s">
        <v>27</v>
      </c>
      <c r="S1312">
        <v>5</v>
      </c>
      <c r="T1312" s="1">
        <v>353716</v>
      </c>
    </row>
    <row r="1313" spans="1:20" x14ac:dyDescent="0.3">
      <c r="A1313" t="s">
        <v>3017</v>
      </c>
      <c r="B1313" s="9">
        <v>45060</v>
      </c>
      <c r="C1313" t="s">
        <v>2596</v>
      </c>
      <c r="D1313" t="s">
        <v>2597</v>
      </c>
      <c r="E1313" t="s">
        <v>2352</v>
      </c>
      <c r="F1313" t="s">
        <v>484</v>
      </c>
      <c r="G1313" t="s">
        <v>3018</v>
      </c>
      <c r="H1313" t="s">
        <v>24</v>
      </c>
      <c r="I1313" t="s">
        <v>161</v>
      </c>
      <c r="J1313">
        <v>11</v>
      </c>
      <c r="K1313" s="1">
        <v>97563</v>
      </c>
      <c r="L1313" s="1">
        <v>1073193</v>
      </c>
      <c r="M1313">
        <v>10</v>
      </c>
      <c r="N1313" s="10">
        <v>0.1</v>
      </c>
      <c r="O1313" s="1">
        <f>Table1[[#This Row],[Total Sales NGN]]-(Table1[[#This Row],[Total Sales NGN]]*Table1[[#This Row],[Discount %2]])</f>
        <v>965873.7</v>
      </c>
      <c r="P1313" t="s">
        <v>26</v>
      </c>
      <c r="Q1313">
        <v>4</v>
      </c>
      <c r="R1313" t="s">
        <v>28</v>
      </c>
      <c r="S1313">
        <v>82</v>
      </c>
      <c r="T1313" s="1">
        <v>1309937</v>
      </c>
    </row>
    <row r="1314" spans="1:20" x14ac:dyDescent="0.3">
      <c r="A1314" t="s">
        <v>3019</v>
      </c>
      <c r="B1314" s="9">
        <v>45060</v>
      </c>
      <c r="C1314" t="s">
        <v>2596</v>
      </c>
      <c r="D1314" t="s">
        <v>2597</v>
      </c>
      <c r="E1314" t="s">
        <v>2598</v>
      </c>
      <c r="F1314" t="s">
        <v>3020</v>
      </c>
      <c r="G1314" t="s">
        <v>3021</v>
      </c>
      <c r="H1314" t="s">
        <v>32</v>
      </c>
      <c r="I1314" t="s">
        <v>33</v>
      </c>
      <c r="J1314">
        <v>8</v>
      </c>
      <c r="K1314" s="1">
        <v>19762</v>
      </c>
      <c r="L1314" s="1">
        <v>158096</v>
      </c>
      <c r="M1314" t="s">
        <v>27</v>
      </c>
      <c r="N1314" s="10">
        <v>0</v>
      </c>
      <c r="O1314" s="1">
        <f>Table1[[#This Row],[Total Sales NGN]]-(Table1[[#This Row],[Total Sales NGN]]*Table1[[#This Row],[Discount %2]])</f>
        <v>158096</v>
      </c>
      <c r="P1314" t="s">
        <v>27</v>
      </c>
      <c r="Q1314">
        <v>2</v>
      </c>
      <c r="R1314" t="s">
        <v>35</v>
      </c>
      <c r="S1314">
        <v>181</v>
      </c>
      <c r="T1314" s="1">
        <v>670990</v>
      </c>
    </row>
    <row r="1315" spans="1:20" x14ac:dyDescent="0.3">
      <c r="A1315" t="s">
        <v>3022</v>
      </c>
      <c r="B1315" s="9">
        <v>45061</v>
      </c>
      <c r="C1315" t="s">
        <v>2596</v>
      </c>
      <c r="D1315" t="s">
        <v>2597</v>
      </c>
      <c r="E1315" t="s">
        <v>2616</v>
      </c>
      <c r="F1315" t="s">
        <v>513</v>
      </c>
      <c r="G1315" t="s">
        <v>27</v>
      </c>
      <c r="H1315" t="s">
        <v>45</v>
      </c>
      <c r="I1315" t="s">
        <v>74</v>
      </c>
      <c r="J1315">
        <v>11</v>
      </c>
      <c r="K1315" s="1">
        <v>22100</v>
      </c>
      <c r="L1315" s="1">
        <v>243100</v>
      </c>
      <c r="M1315">
        <v>5</v>
      </c>
      <c r="N1315" s="10">
        <v>0.05</v>
      </c>
      <c r="O1315" s="1">
        <f>Table1[[#This Row],[Total Sales NGN]]-(Table1[[#This Row],[Total Sales NGN]]*Table1[[#This Row],[Discount %2]])</f>
        <v>230945</v>
      </c>
      <c r="P1315" t="s">
        <v>27</v>
      </c>
      <c r="Q1315">
        <v>3</v>
      </c>
      <c r="R1315" t="s">
        <v>28</v>
      </c>
      <c r="S1315">
        <v>94</v>
      </c>
      <c r="T1315" s="1">
        <v>339514</v>
      </c>
    </row>
    <row r="1316" spans="1:20" x14ac:dyDescent="0.3">
      <c r="A1316" t="s">
        <v>3023</v>
      </c>
      <c r="B1316" s="9">
        <v>45061</v>
      </c>
      <c r="C1316" t="s">
        <v>2596</v>
      </c>
      <c r="D1316" t="s">
        <v>2597</v>
      </c>
      <c r="E1316" t="s">
        <v>2598</v>
      </c>
      <c r="F1316" t="s">
        <v>370</v>
      </c>
      <c r="G1316" t="s">
        <v>3024</v>
      </c>
      <c r="H1316" t="s">
        <v>32</v>
      </c>
      <c r="I1316" t="s">
        <v>117</v>
      </c>
      <c r="J1316">
        <v>4</v>
      </c>
      <c r="K1316" s="1">
        <v>19665</v>
      </c>
      <c r="L1316" s="1">
        <v>78660</v>
      </c>
      <c r="M1316">
        <v>15</v>
      </c>
      <c r="N1316" s="10">
        <v>0.15</v>
      </c>
      <c r="O1316" s="1">
        <f>Table1[[#This Row],[Total Sales NGN]]-(Table1[[#This Row],[Total Sales NGN]]*Table1[[#This Row],[Discount %2]])</f>
        <v>66861</v>
      </c>
      <c r="P1316" t="s">
        <v>57</v>
      </c>
      <c r="Q1316">
        <v>2</v>
      </c>
      <c r="R1316" t="s">
        <v>35</v>
      </c>
      <c r="S1316">
        <v>56</v>
      </c>
      <c r="T1316" s="1">
        <v>670990</v>
      </c>
    </row>
    <row r="1317" spans="1:20" x14ac:dyDescent="0.3">
      <c r="A1317" t="s">
        <v>3025</v>
      </c>
      <c r="B1317" s="9">
        <v>45062</v>
      </c>
      <c r="C1317" t="s">
        <v>2596</v>
      </c>
      <c r="D1317" t="s">
        <v>2597</v>
      </c>
      <c r="E1317" t="s">
        <v>2616</v>
      </c>
      <c r="F1317" t="s">
        <v>584</v>
      </c>
      <c r="G1317" t="s">
        <v>3026</v>
      </c>
      <c r="H1317" t="s">
        <v>65</v>
      </c>
      <c r="I1317" t="s">
        <v>382</v>
      </c>
      <c r="J1317">
        <v>20</v>
      </c>
      <c r="K1317" s="1">
        <v>134210</v>
      </c>
      <c r="L1317" s="1">
        <v>2684200</v>
      </c>
      <c r="M1317">
        <v>0</v>
      </c>
      <c r="N1317" s="10">
        <v>0</v>
      </c>
      <c r="O1317" s="1">
        <f>Table1[[#This Row],[Total Sales NGN]]-(Table1[[#This Row],[Total Sales NGN]]*Table1[[#This Row],[Discount %2]])</f>
        <v>2684200</v>
      </c>
      <c r="P1317" t="s">
        <v>26</v>
      </c>
      <c r="Q1317">
        <v>3</v>
      </c>
      <c r="R1317" t="s">
        <v>35</v>
      </c>
      <c r="S1317">
        <v>114</v>
      </c>
      <c r="T1317" s="1">
        <v>647779</v>
      </c>
    </row>
    <row r="1318" spans="1:20" x14ac:dyDescent="0.3">
      <c r="A1318" t="s">
        <v>3027</v>
      </c>
      <c r="B1318" s="9">
        <v>45064</v>
      </c>
      <c r="C1318" t="s">
        <v>2596</v>
      </c>
      <c r="D1318" t="s">
        <v>2597</v>
      </c>
      <c r="E1318" t="s">
        <v>2598</v>
      </c>
      <c r="F1318" t="s">
        <v>2038</v>
      </c>
      <c r="G1318" t="s">
        <v>27</v>
      </c>
      <c r="H1318" t="s">
        <v>45</v>
      </c>
      <c r="I1318" t="s">
        <v>130</v>
      </c>
      <c r="J1318">
        <v>10</v>
      </c>
      <c r="K1318" s="1">
        <v>12250</v>
      </c>
      <c r="L1318" s="1">
        <v>122500</v>
      </c>
      <c r="M1318">
        <v>15</v>
      </c>
      <c r="N1318" s="10">
        <v>0.15</v>
      </c>
      <c r="O1318" s="1">
        <f>Table1[[#This Row],[Total Sales NGN]]-(Table1[[#This Row],[Total Sales NGN]]*Table1[[#This Row],[Discount %2]])</f>
        <v>104125</v>
      </c>
      <c r="P1318" t="s">
        <v>57</v>
      </c>
      <c r="Q1318">
        <v>3</v>
      </c>
      <c r="R1318" t="s">
        <v>35</v>
      </c>
      <c r="S1318">
        <v>7</v>
      </c>
      <c r="T1318" s="1">
        <v>339514</v>
      </c>
    </row>
    <row r="1319" spans="1:20" x14ac:dyDescent="0.3">
      <c r="A1319" t="s">
        <v>3028</v>
      </c>
      <c r="B1319" s="9">
        <v>45064</v>
      </c>
      <c r="C1319" t="s">
        <v>2596</v>
      </c>
      <c r="D1319" t="s">
        <v>2597</v>
      </c>
      <c r="E1319" t="s">
        <v>2598</v>
      </c>
      <c r="F1319" t="s">
        <v>519</v>
      </c>
      <c r="G1319" t="s">
        <v>3029</v>
      </c>
      <c r="H1319" t="s">
        <v>24</v>
      </c>
      <c r="I1319" t="s">
        <v>174</v>
      </c>
      <c r="J1319">
        <v>5</v>
      </c>
      <c r="K1319" s="1">
        <v>310029</v>
      </c>
      <c r="L1319" s="1">
        <v>1550145</v>
      </c>
      <c r="M1319">
        <v>10</v>
      </c>
      <c r="N1319" s="10">
        <v>0.1</v>
      </c>
      <c r="O1319" s="1">
        <f>Table1[[#This Row],[Total Sales NGN]]-(Table1[[#This Row],[Total Sales NGN]]*Table1[[#This Row],[Discount %2]])</f>
        <v>1395130.5</v>
      </c>
      <c r="P1319" t="s">
        <v>47</v>
      </c>
      <c r="Q1319">
        <v>4</v>
      </c>
      <c r="R1319" t="s">
        <v>35</v>
      </c>
      <c r="S1319">
        <v>19</v>
      </c>
      <c r="T1319" s="1">
        <v>1309937</v>
      </c>
    </row>
    <row r="1320" spans="1:20" x14ac:dyDescent="0.3">
      <c r="A1320" t="s">
        <v>3030</v>
      </c>
      <c r="B1320" s="9">
        <v>45065</v>
      </c>
      <c r="C1320" t="s">
        <v>2596</v>
      </c>
      <c r="D1320" t="s">
        <v>2597</v>
      </c>
      <c r="E1320" t="s">
        <v>2598</v>
      </c>
      <c r="F1320" t="s">
        <v>1549</v>
      </c>
      <c r="G1320" t="s">
        <v>3031</v>
      </c>
      <c r="H1320" t="s">
        <v>24</v>
      </c>
      <c r="I1320" t="s">
        <v>152</v>
      </c>
      <c r="J1320">
        <v>18</v>
      </c>
      <c r="K1320" s="1">
        <v>197848</v>
      </c>
      <c r="L1320" s="1">
        <v>3561264</v>
      </c>
      <c r="M1320">
        <v>0</v>
      </c>
      <c r="N1320" s="10">
        <v>0</v>
      </c>
      <c r="O1320" s="1">
        <f>Table1[[#This Row],[Total Sales NGN]]-(Table1[[#This Row],[Total Sales NGN]]*Table1[[#This Row],[Discount %2]])</f>
        <v>3561264</v>
      </c>
      <c r="P1320" t="s">
        <v>47</v>
      </c>
      <c r="Q1320">
        <v>2</v>
      </c>
      <c r="R1320" t="s">
        <v>35</v>
      </c>
      <c r="S1320">
        <v>189</v>
      </c>
      <c r="T1320" s="1">
        <v>1309937</v>
      </c>
    </row>
    <row r="1321" spans="1:20" x14ac:dyDescent="0.3">
      <c r="A1321" t="s">
        <v>3032</v>
      </c>
      <c r="B1321" s="9">
        <v>45066</v>
      </c>
      <c r="C1321" t="s">
        <v>2596</v>
      </c>
      <c r="D1321" t="s">
        <v>2597</v>
      </c>
      <c r="E1321" t="s">
        <v>2616</v>
      </c>
      <c r="F1321" t="s">
        <v>310</v>
      </c>
      <c r="G1321" t="s">
        <v>3033</v>
      </c>
      <c r="H1321" t="s">
        <v>45</v>
      </c>
      <c r="I1321" t="s">
        <v>181</v>
      </c>
      <c r="J1321">
        <v>16</v>
      </c>
      <c r="K1321" s="1">
        <v>9046</v>
      </c>
      <c r="L1321" s="1">
        <v>144736</v>
      </c>
      <c r="M1321">
        <v>15</v>
      </c>
      <c r="N1321" s="10">
        <v>0.15</v>
      </c>
      <c r="O1321" s="1">
        <f>Table1[[#This Row],[Total Sales NGN]]-(Table1[[#This Row],[Total Sales NGN]]*Table1[[#This Row],[Discount %2]])</f>
        <v>123025.60000000001</v>
      </c>
      <c r="P1321" t="s">
        <v>57</v>
      </c>
      <c r="Q1321">
        <v>5</v>
      </c>
      <c r="R1321" t="s">
        <v>28</v>
      </c>
      <c r="S1321">
        <v>167</v>
      </c>
      <c r="T1321" s="1">
        <v>339514</v>
      </c>
    </row>
    <row r="1322" spans="1:20" x14ac:dyDescent="0.3">
      <c r="A1322" t="s">
        <v>3034</v>
      </c>
      <c r="B1322" s="9">
        <v>45068</v>
      </c>
      <c r="C1322" t="s">
        <v>2596</v>
      </c>
      <c r="D1322" t="s">
        <v>2597</v>
      </c>
      <c r="E1322" t="s">
        <v>2616</v>
      </c>
      <c r="F1322" t="s">
        <v>1238</v>
      </c>
      <c r="G1322" t="s">
        <v>27</v>
      </c>
      <c r="H1322" t="s">
        <v>65</v>
      </c>
      <c r="I1322" t="s">
        <v>397</v>
      </c>
      <c r="J1322">
        <v>11</v>
      </c>
      <c r="K1322" s="1">
        <v>37701</v>
      </c>
      <c r="L1322" s="1">
        <v>414711</v>
      </c>
      <c r="M1322">
        <v>20</v>
      </c>
      <c r="N1322" s="10">
        <v>0.2</v>
      </c>
      <c r="O1322" s="1">
        <f>Table1[[#This Row],[Total Sales NGN]]-(Table1[[#This Row],[Total Sales NGN]]*Table1[[#This Row],[Discount %2]])</f>
        <v>331768.8</v>
      </c>
      <c r="P1322" t="s">
        <v>27</v>
      </c>
      <c r="Q1322">
        <v>3</v>
      </c>
      <c r="R1322" t="s">
        <v>35</v>
      </c>
      <c r="S1322">
        <v>0</v>
      </c>
      <c r="T1322" s="1">
        <v>647779</v>
      </c>
    </row>
    <row r="1323" spans="1:20" x14ac:dyDescent="0.3">
      <c r="A1323" t="s">
        <v>3035</v>
      </c>
      <c r="B1323" s="9">
        <v>45069</v>
      </c>
      <c r="C1323" t="s">
        <v>2596</v>
      </c>
      <c r="D1323" t="s">
        <v>2597</v>
      </c>
      <c r="E1323" t="s">
        <v>2616</v>
      </c>
      <c r="F1323" t="s">
        <v>2913</v>
      </c>
      <c r="G1323" t="s">
        <v>3036</v>
      </c>
      <c r="H1323" t="s">
        <v>32</v>
      </c>
      <c r="I1323" t="s">
        <v>237</v>
      </c>
      <c r="J1323">
        <v>16</v>
      </c>
      <c r="K1323" s="1">
        <v>13767</v>
      </c>
      <c r="L1323" s="1">
        <v>220272</v>
      </c>
      <c r="M1323">
        <v>20</v>
      </c>
      <c r="N1323" s="10">
        <v>0.2</v>
      </c>
      <c r="O1323" s="1">
        <f>Table1[[#This Row],[Total Sales NGN]]-(Table1[[#This Row],[Total Sales NGN]]*Table1[[#This Row],[Discount %2]])</f>
        <v>176217.60000000001</v>
      </c>
      <c r="P1323" t="s">
        <v>27</v>
      </c>
      <c r="Q1323">
        <v>2</v>
      </c>
      <c r="R1323" t="s">
        <v>35</v>
      </c>
      <c r="S1323">
        <v>127</v>
      </c>
      <c r="T1323" s="1">
        <v>670990</v>
      </c>
    </row>
    <row r="1324" spans="1:20" x14ac:dyDescent="0.3">
      <c r="A1324" t="s">
        <v>3037</v>
      </c>
      <c r="B1324" s="9">
        <v>45069</v>
      </c>
      <c r="C1324" t="s">
        <v>2596</v>
      </c>
      <c r="D1324" t="s">
        <v>2597</v>
      </c>
      <c r="E1324" t="s">
        <v>2352</v>
      </c>
      <c r="F1324" t="s">
        <v>3038</v>
      </c>
      <c r="G1324" t="s">
        <v>3039</v>
      </c>
      <c r="H1324" t="s">
        <v>40</v>
      </c>
      <c r="I1324" t="s">
        <v>51</v>
      </c>
      <c r="J1324">
        <v>4</v>
      </c>
      <c r="K1324" s="1">
        <v>7510</v>
      </c>
      <c r="L1324" s="1">
        <v>30040</v>
      </c>
      <c r="M1324">
        <v>15</v>
      </c>
      <c r="N1324" s="10">
        <v>0.15</v>
      </c>
      <c r="O1324" s="1">
        <f>Table1[[#This Row],[Total Sales NGN]]-(Table1[[#This Row],[Total Sales NGN]]*Table1[[#This Row],[Discount %2]])</f>
        <v>25534</v>
      </c>
      <c r="P1324" t="s">
        <v>57</v>
      </c>
      <c r="Q1324">
        <v>2</v>
      </c>
      <c r="R1324" t="s">
        <v>35</v>
      </c>
      <c r="S1324">
        <v>78</v>
      </c>
      <c r="T1324" s="1">
        <v>353716</v>
      </c>
    </row>
    <row r="1325" spans="1:20" x14ac:dyDescent="0.3">
      <c r="A1325" t="s">
        <v>3040</v>
      </c>
      <c r="B1325" s="9">
        <v>45069</v>
      </c>
      <c r="C1325" t="s">
        <v>2596</v>
      </c>
      <c r="D1325" t="s">
        <v>2597</v>
      </c>
      <c r="E1325" t="s">
        <v>2598</v>
      </c>
      <c r="F1325" t="s">
        <v>3041</v>
      </c>
      <c r="G1325" t="s">
        <v>27</v>
      </c>
      <c r="H1325" t="s">
        <v>24</v>
      </c>
      <c r="I1325" t="s">
        <v>56</v>
      </c>
      <c r="J1325">
        <v>10</v>
      </c>
      <c r="K1325" s="1">
        <v>198533</v>
      </c>
      <c r="L1325" s="1">
        <v>1985330</v>
      </c>
      <c r="M1325">
        <v>0</v>
      </c>
      <c r="N1325" s="10">
        <v>0</v>
      </c>
      <c r="O1325" s="1">
        <f>Table1[[#This Row],[Total Sales NGN]]-(Table1[[#This Row],[Total Sales NGN]]*Table1[[#This Row],[Discount %2]])</f>
        <v>1985330</v>
      </c>
      <c r="P1325" t="s">
        <v>57</v>
      </c>
      <c r="Q1325">
        <v>5</v>
      </c>
      <c r="R1325" t="s">
        <v>28</v>
      </c>
      <c r="S1325">
        <v>17</v>
      </c>
      <c r="T1325" s="1">
        <v>1309937</v>
      </c>
    </row>
    <row r="1326" spans="1:20" x14ac:dyDescent="0.3">
      <c r="A1326" t="s">
        <v>3042</v>
      </c>
      <c r="B1326" s="9">
        <v>45070</v>
      </c>
      <c r="C1326" t="s">
        <v>2596</v>
      </c>
      <c r="D1326" t="s">
        <v>2597</v>
      </c>
      <c r="E1326" t="s">
        <v>2352</v>
      </c>
      <c r="F1326" t="s">
        <v>242</v>
      </c>
      <c r="G1326" t="s">
        <v>3043</v>
      </c>
      <c r="H1326" t="s">
        <v>24</v>
      </c>
      <c r="I1326" t="s">
        <v>92</v>
      </c>
      <c r="J1326">
        <v>12</v>
      </c>
      <c r="K1326" s="1">
        <v>302300</v>
      </c>
      <c r="L1326" s="1">
        <v>3627600</v>
      </c>
      <c r="M1326">
        <v>0</v>
      </c>
      <c r="N1326" s="10">
        <v>0</v>
      </c>
      <c r="O1326" s="1">
        <f>Table1[[#This Row],[Total Sales NGN]]-(Table1[[#This Row],[Total Sales NGN]]*Table1[[#This Row],[Discount %2]])</f>
        <v>3627600</v>
      </c>
      <c r="P1326" t="s">
        <v>57</v>
      </c>
      <c r="Q1326">
        <v>5</v>
      </c>
      <c r="R1326" t="s">
        <v>35</v>
      </c>
      <c r="S1326">
        <v>52</v>
      </c>
      <c r="T1326" s="1">
        <v>1309937</v>
      </c>
    </row>
    <row r="1327" spans="1:20" x14ac:dyDescent="0.3">
      <c r="A1327" t="s">
        <v>3044</v>
      </c>
      <c r="B1327" s="9">
        <v>45070</v>
      </c>
      <c r="C1327" t="s">
        <v>2596</v>
      </c>
      <c r="D1327" t="s">
        <v>2597</v>
      </c>
      <c r="E1327" t="s">
        <v>2352</v>
      </c>
      <c r="F1327" t="s">
        <v>1592</v>
      </c>
      <c r="G1327" t="s">
        <v>3045</v>
      </c>
      <c r="H1327" t="s">
        <v>24</v>
      </c>
      <c r="I1327" t="s">
        <v>56</v>
      </c>
      <c r="J1327">
        <v>8</v>
      </c>
      <c r="K1327" s="1">
        <v>58350</v>
      </c>
      <c r="L1327" s="1">
        <v>466800</v>
      </c>
      <c r="M1327">
        <v>20</v>
      </c>
      <c r="N1327" s="10">
        <v>0.2</v>
      </c>
      <c r="O1327" s="1">
        <f>Table1[[#This Row],[Total Sales NGN]]-(Table1[[#This Row],[Total Sales NGN]]*Table1[[#This Row],[Discount %2]])</f>
        <v>373440</v>
      </c>
      <c r="P1327" t="s">
        <v>27</v>
      </c>
      <c r="Q1327">
        <v>1</v>
      </c>
      <c r="R1327" t="s">
        <v>35</v>
      </c>
      <c r="S1327">
        <v>102</v>
      </c>
      <c r="T1327" s="1">
        <v>1309937</v>
      </c>
    </row>
    <row r="1328" spans="1:20" x14ac:dyDescent="0.3">
      <c r="A1328" t="s">
        <v>3046</v>
      </c>
      <c r="B1328" s="9">
        <v>45070</v>
      </c>
      <c r="C1328" t="s">
        <v>2596</v>
      </c>
      <c r="D1328" t="s">
        <v>2597</v>
      </c>
      <c r="E1328" t="s">
        <v>2616</v>
      </c>
      <c r="F1328" t="s">
        <v>565</v>
      </c>
      <c r="G1328" t="s">
        <v>3047</v>
      </c>
      <c r="H1328" t="s">
        <v>24</v>
      </c>
      <c r="I1328" t="s">
        <v>25</v>
      </c>
      <c r="J1328">
        <v>20</v>
      </c>
      <c r="K1328" s="1">
        <v>268396</v>
      </c>
      <c r="L1328" s="1">
        <v>5367920</v>
      </c>
      <c r="M1328">
        <v>5</v>
      </c>
      <c r="N1328" s="10">
        <v>0.05</v>
      </c>
      <c r="O1328" s="1">
        <f>Table1[[#This Row],[Total Sales NGN]]-(Table1[[#This Row],[Total Sales NGN]]*Table1[[#This Row],[Discount %2]])</f>
        <v>5099524</v>
      </c>
      <c r="P1328" t="s">
        <v>57</v>
      </c>
      <c r="Q1328">
        <v>1</v>
      </c>
      <c r="R1328" t="s">
        <v>35</v>
      </c>
      <c r="S1328">
        <v>185</v>
      </c>
      <c r="T1328" s="1">
        <v>1309937</v>
      </c>
    </row>
    <row r="1329" spans="1:20" x14ac:dyDescent="0.3">
      <c r="A1329" t="s">
        <v>3048</v>
      </c>
      <c r="B1329" s="9">
        <v>45071</v>
      </c>
      <c r="C1329" t="s">
        <v>2596</v>
      </c>
      <c r="D1329" t="s">
        <v>2597</v>
      </c>
      <c r="E1329" t="s">
        <v>2598</v>
      </c>
      <c r="F1329" t="s">
        <v>80</v>
      </c>
      <c r="G1329" t="s">
        <v>3049</v>
      </c>
      <c r="H1329" t="s">
        <v>24</v>
      </c>
      <c r="I1329" t="s">
        <v>61</v>
      </c>
      <c r="J1329">
        <v>15</v>
      </c>
      <c r="K1329" s="1">
        <v>45823</v>
      </c>
      <c r="L1329" s="1">
        <v>687345</v>
      </c>
      <c r="M1329">
        <v>0</v>
      </c>
      <c r="N1329" s="10">
        <v>0</v>
      </c>
      <c r="O1329" s="1">
        <f>Table1[[#This Row],[Total Sales NGN]]-(Table1[[#This Row],[Total Sales NGN]]*Table1[[#This Row],[Discount %2]])</f>
        <v>687345</v>
      </c>
      <c r="P1329" t="s">
        <v>47</v>
      </c>
      <c r="Q1329">
        <v>1</v>
      </c>
      <c r="R1329" t="s">
        <v>28</v>
      </c>
      <c r="S1329">
        <v>33</v>
      </c>
      <c r="T1329" s="1">
        <v>1309937</v>
      </c>
    </row>
    <row r="1330" spans="1:20" x14ac:dyDescent="0.3">
      <c r="A1330" t="s">
        <v>3050</v>
      </c>
      <c r="B1330" s="9">
        <v>45074</v>
      </c>
      <c r="C1330" t="s">
        <v>2596</v>
      </c>
      <c r="D1330" t="s">
        <v>2597</v>
      </c>
      <c r="E1330" t="s">
        <v>2616</v>
      </c>
      <c r="F1330" t="s">
        <v>851</v>
      </c>
      <c r="G1330" t="s">
        <v>27</v>
      </c>
      <c r="H1330" t="s">
        <v>32</v>
      </c>
      <c r="I1330" t="s">
        <v>95</v>
      </c>
      <c r="J1330">
        <v>19</v>
      </c>
      <c r="K1330" s="1">
        <v>14295</v>
      </c>
      <c r="L1330" s="1">
        <v>271605</v>
      </c>
      <c r="M1330">
        <v>0</v>
      </c>
      <c r="N1330" s="10">
        <v>0</v>
      </c>
      <c r="O1330" s="1">
        <f>Table1[[#This Row],[Total Sales NGN]]-(Table1[[#This Row],[Total Sales NGN]]*Table1[[#This Row],[Discount %2]])</f>
        <v>271605</v>
      </c>
      <c r="P1330" t="s">
        <v>57</v>
      </c>
      <c r="Q1330">
        <v>2</v>
      </c>
      <c r="R1330" t="s">
        <v>35</v>
      </c>
      <c r="S1330">
        <v>166</v>
      </c>
      <c r="T1330" s="1">
        <v>670990</v>
      </c>
    </row>
    <row r="1331" spans="1:20" x14ac:dyDescent="0.3">
      <c r="A1331" t="s">
        <v>3051</v>
      </c>
      <c r="B1331" s="9">
        <v>45075</v>
      </c>
      <c r="C1331" t="s">
        <v>2596</v>
      </c>
      <c r="D1331" t="s">
        <v>2597</v>
      </c>
      <c r="E1331" t="s">
        <v>2616</v>
      </c>
      <c r="F1331" t="s">
        <v>3052</v>
      </c>
      <c r="G1331" t="s">
        <v>3053</v>
      </c>
      <c r="H1331" t="s">
        <v>45</v>
      </c>
      <c r="I1331" t="s">
        <v>211</v>
      </c>
      <c r="J1331">
        <v>15</v>
      </c>
      <c r="K1331" s="1">
        <v>27551</v>
      </c>
      <c r="L1331" s="1">
        <v>413265</v>
      </c>
      <c r="M1331">
        <v>10</v>
      </c>
      <c r="N1331" s="10">
        <v>0.1</v>
      </c>
      <c r="O1331" s="1">
        <f>Table1[[#This Row],[Total Sales NGN]]-(Table1[[#This Row],[Total Sales NGN]]*Table1[[#This Row],[Discount %2]])</f>
        <v>371938.5</v>
      </c>
      <c r="P1331" t="s">
        <v>47</v>
      </c>
      <c r="Q1331">
        <v>0</v>
      </c>
      <c r="R1331" t="s">
        <v>35</v>
      </c>
      <c r="S1331">
        <v>161</v>
      </c>
      <c r="T1331" s="1">
        <v>339514</v>
      </c>
    </row>
    <row r="1332" spans="1:20" x14ac:dyDescent="0.3">
      <c r="A1332" t="s">
        <v>3054</v>
      </c>
      <c r="B1332" s="9">
        <v>45078</v>
      </c>
      <c r="C1332" t="s">
        <v>2596</v>
      </c>
      <c r="D1332" t="s">
        <v>2597</v>
      </c>
      <c r="E1332" t="s">
        <v>2598</v>
      </c>
      <c r="F1332" t="s">
        <v>2875</v>
      </c>
      <c r="G1332" t="s">
        <v>3055</v>
      </c>
      <c r="H1332" t="s">
        <v>45</v>
      </c>
      <c r="I1332" t="s">
        <v>74</v>
      </c>
      <c r="J1332">
        <v>9</v>
      </c>
      <c r="K1332" s="1">
        <v>43441</v>
      </c>
      <c r="L1332" s="1">
        <v>390969</v>
      </c>
      <c r="M1332">
        <v>0</v>
      </c>
      <c r="N1332" s="10">
        <v>0</v>
      </c>
      <c r="O1332" s="1">
        <f>Table1[[#This Row],[Total Sales NGN]]-(Table1[[#This Row],[Total Sales NGN]]*Table1[[#This Row],[Discount %2]])</f>
        <v>390969</v>
      </c>
      <c r="P1332" t="s">
        <v>57</v>
      </c>
      <c r="Q1332">
        <v>3</v>
      </c>
      <c r="R1332" t="s">
        <v>28</v>
      </c>
      <c r="S1332">
        <v>33</v>
      </c>
      <c r="T1332" s="1">
        <v>339514</v>
      </c>
    </row>
    <row r="1333" spans="1:20" x14ac:dyDescent="0.3">
      <c r="A1333" t="s">
        <v>3056</v>
      </c>
      <c r="B1333" s="9">
        <v>45079</v>
      </c>
      <c r="C1333" t="s">
        <v>2596</v>
      </c>
      <c r="D1333" t="s">
        <v>2597</v>
      </c>
      <c r="E1333" t="s">
        <v>2616</v>
      </c>
      <c r="F1333" t="s">
        <v>3057</v>
      </c>
      <c r="G1333" t="s">
        <v>3058</v>
      </c>
      <c r="H1333" t="s">
        <v>32</v>
      </c>
      <c r="I1333" t="s">
        <v>113</v>
      </c>
      <c r="J1333">
        <v>8</v>
      </c>
      <c r="K1333" s="1">
        <v>18637</v>
      </c>
      <c r="L1333" s="1">
        <v>149096</v>
      </c>
      <c r="M1333" t="s">
        <v>27</v>
      </c>
      <c r="N1333" s="10">
        <v>0</v>
      </c>
      <c r="O1333" s="1">
        <f>Table1[[#This Row],[Total Sales NGN]]-(Table1[[#This Row],[Total Sales NGN]]*Table1[[#This Row],[Discount %2]])</f>
        <v>149096</v>
      </c>
      <c r="P1333" t="s">
        <v>47</v>
      </c>
      <c r="Q1333">
        <v>4</v>
      </c>
      <c r="R1333" t="s">
        <v>27</v>
      </c>
      <c r="S1333">
        <v>89</v>
      </c>
      <c r="T1333" s="1">
        <v>670990</v>
      </c>
    </row>
    <row r="1334" spans="1:20" x14ac:dyDescent="0.3">
      <c r="A1334" t="s">
        <v>3059</v>
      </c>
      <c r="B1334" s="9">
        <v>45079</v>
      </c>
      <c r="C1334" t="s">
        <v>2596</v>
      </c>
      <c r="D1334" t="s">
        <v>2597</v>
      </c>
      <c r="E1334" t="s">
        <v>2616</v>
      </c>
      <c r="F1334" t="s">
        <v>1399</v>
      </c>
      <c r="G1334" t="s">
        <v>27</v>
      </c>
      <c r="H1334" t="s">
        <v>32</v>
      </c>
      <c r="I1334" t="s">
        <v>158</v>
      </c>
      <c r="J1334">
        <v>8</v>
      </c>
      <c r="K1334" s="1">
        <v>21786</v>
      </c>
      <c r="L1334" s="1">
        <v>174288</v>
      </c>
      <c r="M1334">
        <v>0</v>
      </c>
      <c r="N1334" s="10">
        <v>0</v>
      </c>
      <c r="O1334" s="1">
        <f>Table1[[#This Row],[Total Sales NGN]]-(Table1[[#This Row],[Total Sales NGN]]*Table1[[#This Row],[Discount %2]])</f>
        <v>174288</v>
      </c>
      <c r="P1334" t="s">
        <v>57</v>
      </c>
      <c r="Q1334">
        <v>3</v>
      </c>
      <c r="R1334" t="s">
        <v>35</v>
      </c>
      <c r="S1334">
        <v>112</v>
      </c>
      <c r="T1334" s="1">
        <v>670990</v>
      </c>
    </row>
    <row r="1335" spans="1:20" x14ac:dyDescent="0.3">
      <c r="A1335" t="s">
        <v>3060</v>
      </c>
      <c r="B1335" s="9">
        <v>45079</v>
      </c>
      <c r="C1335" t="s">
        <v>2596</v>
      </c>
      <c r="D1335" t="s">
        <v>2597</v>
      </c>
      <c r="E1335" t="s">
        <v>2598</v>
      </c>
      <c r="F1335" t="s">
        <v>2682</v>
      </c>
      <c r="G1335" t="s">
        <v>3061</v>
      </c>
      <c r="H1335" t="s">
        <v>65</v>
      </c>
      <c r="I1335" t="s">
        <v>66</v>
      </c>
      <c r="J1335">
        <v>20</v>
      </c>
      <c r="K1335" s="1">
        <v>94056</v>
      </c>
      <c r="L1335" s="1">
        <v>1881120</v>
      </c>
      <c r="M1335">
        <v>0</v>
      </c>
      <c r="N1335" s="10">
        <v>0</v>
      </c>
      <c r="O1335" s="1">
        <f>Table1[[#This Row],[Total Sales NGN]]-(Table1[[#This Row],[Total Sales NGN]]*Table1[[#This Row],[Discount %2]])</f>
        <v>1881120</v>
      </c>
      <c r="P1335" t="s">
        <v>47</v>
      </c>
      <c r="Q1335">
        <v>3</v>
      </c>
      <c r="R1335" t="s">
        <v>35</v>
      </c>
      <c r="S1335">
        <v>191</v>
      </c>
      <c r="T1335" s="1">
        <v>647779</v>
      </c>
    </row>
    <row r="1336" spans="1:20" x14ac:dyDescent="0.3">
      <c r="A1336" t="s">
        <v>3062</v>
      </c>
      <c r="B1336" s="9">
        <v>45080</v>
      </c>
      <c r="C1336" t="s">
        <v>2596</v>
      </c>
      <c r="D1336" t="s">
        <v>2597</v>
      </c>
      <c r="E1336" t="s">
        <v>2616</v>
      </c>
      <c r="F1336" t="s">
        <v>3063</v>
      </c>
      <c r="G1336" t="s">
        <v>3064</v>
      </c>
      <c r="H1336" t="s">
        <v>32</v>
      </c>
      <c r="I1336" t="s">
        <v>237</v>
      </c>
      <c r="J1336">
        <v>2</v>
      </c>
      <c r="K1336" s="1">
        <v>20253</v>
      </c>
      <c r="L1336" s="1">
        <v>40506</v>
      </c>
      <c r="M1336">
        <v>20</v>
      </c>
      <c r="N1336" s="10">
        <v>0.2</v>
      </c>
      <c r="O1336" s="1">
        <f>Table1[[#This Row],[Total Sales NGN]]-(Table1[[#This Row],[Total Sales NGN]]*Table1[[#This Row],[Discount %2]])</f>
        <v>32404.799999999999</v>
      </c>
      <c r="P1336" t="s">
        <v>57</v>
      </c>
      <c r="Q1336">
        <v>3</v>
      </c>
      <c r="R1336" t="s">
        <v>35</v>
      </c>
      <c r="S1336">
        <v>128</v>
      </c>
      <c r="T1336" s="1">
        <v>670990</v>
      </c>
    </row>
    <row r="1337" spans="1:20" x14ac:dyDescent="0.3">
      <c r="A1337" t="s">
        <v>3065</v>
      </c>
      <c r="B1337" s="9">
        <v>45081</v>
      </c>
      <c r="C1337" t="s">
        <v>2596</v>
      </c>
      <c r="D1337" t="s">
        <v>2597</v>
      </c>
      <c r="E1337" t="s">
        <v>2352</v>
      </c>
      <c r="F1337" t="s">
        <v>30</v>
      </c>
      <c r="G1337" t="s">
        <v>3066</v>
      </c>
      <c r="H1337" t="s">
        <v>40</v>
      </c>
      <c r="I1337" t="s">
        <v>70</v>
      </c>
      <c r="J1337">
        <v>14</v>
      </c>
      <c r="K1337" s="1">
        <v>15428</v>
      </c>
      <c r="L1337" s="1">
        <v>215992</v>
      </c>
      <c r="M1337">
        <v>20</v>
      </c>
      <c r="N1337" s="10">
        <v>0.2</v>
      </c>
      <c r="O1337" s="1">
        <f>Table1[[#This Row],[Total Sales NGN]]-(Table1[[#This Row],[Total Sales NGN]]*Table1[[#This Row],[Discount %2]])</f>
        <v>172793.60000000001</v>
      </c>
      <c r="P1337" t="s">
        <v>34</v>
      </c>
      <c r="Q1337">
        <v>4</v>
      </c>
      <c r="R1337" t="s">
        <v>35</v>
      </c>
      <c r="S1337">
        <v>56</v>
      </c>
      <c r="T1337" s="1">
        <v>353716</v>
      </c>
    </row>
    <row r="1338" spans="1:20" x14ac:dyDescent="0.3">
      <c r="A1338" t="s">
        <v>3067</v>
      </c>
      <c r="B1338" s="9">
        <v>45081</v>
      </c>
      <c r="C1338" t="s">
        <v>2596</v>
      </c>
      <c r="D1338" t="s">
        <v>2597</v>
      </c>
      <c r="E1338" t="s">
        <v>2616</v>
      </c>
      <c r="F1338" t="s">
        <v>1473</v>
      </c>
      <c r="G1338" t="s">
        <v>3068</v>
      </c>
      <c r="H1338" t="s">
        <v>40</v>
      </c>
      <c r="I1338" t="s">
        <v>171</v>
      </c>
      <c r="J1338">
        <v>20</v>
      </c>
      <c r="K1338" s="1">
        <v>5144</v>
      </c>
      <c r="L1338" s="1">
        <v>102880</v>
      </c>
      <c r="M1338" t="s">
        <v>27</v>
      </c>
      <c r="N1338" s="10">
        <v>0</v>
      </c>
      <c r="O1338" s="1">
        <f>Table1[[#This Row],[Total Sales NGN]]-(Table1[[#This Row],[Total Sales NGN]]*Table1[[#This Row],[Discount %2]])</f>
        <v>102880</v>
      </c>
      <c r="P1338" t="s">
        <v>27</v>
      </c>
      <c r="Q1338">
        <v>4</v>
      </c>
      <c r="R1338" t="s">
        <v>28</v>
      </c>
      <c r="S1338">
        <v>39</v>
      </c>
      <c r="T1338" s="1">
        <v>353716</v>
      </c>
    </row>
    <row r="1339" spans="1:20" x14ac:dyDescent="0.3">
      <c r="A1339" t="s">
        <v>3069</v>
      </c>
      <c r="B1339" s="9">
        <v>45082</v>
      </c>
      <c r="C1339" t="s">
        <v>2596</v>
      </c>
      <c r="D1339" t="s">
        <v>2597</v>
      </c>
      <c r="E1339" t="s">
        <v>2352</v>
      </c>
      <c r="F1339" t="s">
        <v>434</v>
      </c>
      <c r="G1339" t="s">
        <v>3070</v>
      </c>
      <c r="H1339" t="s">
        <v>45</v>
      </c>
      <c r="I1339" t="s">
        <v>74</v>
      </c>
      <c r="J1339">
        <v>16</v>
      </c>
      <c r="K1339" s="1">
        <v>18545</v>
      </c>
      <c r="L1339" s="1">
        <v>296720</v>
      </c>
      <c r="M1339">
        <v>0</v>
      </c>
      <c r="N1339" s="10">
        <v>0</v>
      </c>
      <c r="O1339" s="1">
        <f>Table1[[#This Row],[Total Sales NGN]]-(Table1[[#This Row],[Total Sales NGN]]*Table1[[#This Row],[Discount %2]])</f>
        <v>296720</v>
      </c>
      <c r="P1339" t="s">
        <v>47</v>
      </c>
      <c r="Q1339">
        <v>3</v>
      </c>
      <c r="R1339" t="s">
        <v>35</v>
      </c>
      <c r="S1339">
        <v>12</v>
      </c>
      <c r="T1339" s="1">
        <v>339514</v>
      </c>
    </row>
    <row r="1340" spans="1:20" x14ac:dyDescent="0.3">
      <c r="A1340" t="s">
        <v>3071</v>
      </c>
      <c r="B1340" s="9">
        <v>45082</v>
      </c>
      <c r="C1340" t="s">
        <v>2596</v>
      </c>
      <c r="D1340" t="s">
        <v>2597</v>
      </c>
      <c r="E1340" t="s">
        <v>2616</v>
      </c>
      <c r="F1340" t="s">
        <v>1436</v>
      </c>
      <c r="G1340" t="s">
        <v>3072</v>
      </c>
      <c r="H1340" t="s">
        <v>40</v>
      </c>
      <c r="I1340" t="s">
        <v>41</v>
      </c>
      <c r="J1340">
        <v>3</v>
      </c>
      <c r="K1340" s="1">
        <v>6815</v>
      </c>
      <c r="L1340" s="1">
        <v>20445</v>
      </c>
      <c r="M1340">
        <v>0</v>
      </c>
      <c r="N1340" s="10">
        <v>0</v>
      </c>
      <c r="O1340" s="1">
        <f>Table1[[#This Row],[Total Sales NGN]]-(Table1[[#This Row],[Total Sales NGN]]*Table1[[#This Row],[Discount %2]])</f>
        <v>20445</v>
      </c>
      <c r="P1340" t="s">
        <v>34</v>
      </c>
      <c r="Q1340">
        <v>2</v>
      </c>
      <c r="R1340" t="s">
        <v>35</v>
      </c>
      <c r="S1340">
        <v>4</v>
      </c>
      <c r="T1340" s="1">
        <v>353716</v>
      </c>
    </row>
    <row r="1341" spans="1:20" x14ac:dyDescent="0.3">
      <c r="A1341" t="s">
        <v>3073</v>
      </c>
      <c r="B1341" s="9">
        <v>45082</v>
      </c>
      <c r="C1341" t="s">
        <v>2596</v>
      </c>
      <c r="D1341" t="s">
        <v>2597</v>
      </c>
      <c r="E1341" t="s">
        <v>2352</v>
      </c>
      <c r="F1341" t="s">
        <v>3041</v>
      </c>
      <c r="G1341" t="s">
        <v>3074</v>
      </c>
      <c r="H1341" t="s">
        <v>24</v>
      </c>
      <c r="I1341" t="s">
        <v>174</v>
      </c>
      <c r="J1341">
        <v>14</v>
      </c>
      <c r="K1341" s="1">
        <v>66211</v>
      </c>
      <c r="L1341" s="1">
        <v>926954</v>
      </c>
      <c r="M1341">
        <v>5</v>
      </c>
      <c r="N1341" s="10">
        <v>0.05</v>
      </c>
      <c r="O1341" s="1">
        <f>Table1[[#This Row],[Total Sales NGN]]-(Table1[[#This Row],[Total Sales NGN]]*Table1[[#This Row],[Discount %2]])</f>
        <v>880606.3</v>
      </c>
      <c r="P1341" t="s">
        <v>57</v>
      </c>
      <c r="Q1341">
        <v>3</v>
      </c>
      <c r="R1341" t="s">
        <v>35</v>
      </c>
      <c r="S1341">
        <v>0</v>
      </c>
      <c r="T1341" s="1">
        <v>1309937</v>
      </c>
    </row>
    <row r="1342" spans="1:20" x14ac:dyDescent="0.3">
      <c r="A1342" t="s">
        <v>3075</v>
      </c>
      <c r="B1342" s="9">
        <v>45082</v>
      </c>
      <c r="C1342" t="s">
        <v>2596</v>
      </c>
      <c r="D1342" t="s">
        <v>2597</v>
      </c>
      <c r="E1342" t="s">
        <v>2616</v>
      </c>
      <c r="F1342" t="s">
        <v>276</v>
      </c>
      <c r="G1342" t="s">
        <v>3076</v>
      </c>
      <c r="H1342" t="s">
        <v>45</v>
      </c>
      <c r="I1342" t="s">
        <v>46</v>
      </c>
      <c r="J1342">
        <v>13</v>
      </c>
      <c r="K1342" s="1">
        <v>17294</v>
      </c>
      <c r="L1342" s="1">
        <v>224822</v>
      </c>
      <c r="M1342">
        <v>15</v>
      </c>
      <c r="N1342" s="10">
        <v>0.15</v>
      </c>
      <c r="O1342" s="1">
        <f>Table1[[#This Row],[Total Sales NGN]]-(Table1[[#This Row],[Total Sales NGN]]*Table1[[#This Row],[Discount %2]])</f>
        <v>191098.7</v>
      </c>
      <c r="P1342" t="s">
        <v>27</v>
      </c>
      <c r="Q1342" t="s">
        <v>27</v>
      </c>
      <c r="R1342" t="s">
        <v>35</v>
      </c>
      <c r="S1342">
        <v>133</v>
      </c>
      <c r="T1342" s="1">
        <v>339514</v>
      </c>
    </row>
    <row r="1343" spans="1:20" x14ac:dyDescent="0.3">
      <c r="A1343" t="s">
        <v>3077</v>
      </c>
      <c r="B1343" s="9">
        <v>45083</v>
      </c>
      <c r="C1343" t="s">
        <v>2596</v>
      </c>
      <c r="D1343" t="s">
        <v>2597</v>
      </c>
      <c r="E1343" t="s">
        <v>2598</v>
      </c>
      <c r="F1343" t="s">
        <v>600</v>
      </c>
      <c r="G1343" t="s">
        <v>3078</v>
      </c>
      <c r="H1343" t="s">
        <v>45</v>
      </c>
      <c r="I1343" t="s">
        <v>74</v>
      </c>
      <c r="J1343">
        <v>9</v>
      </c>
      <c r="K1343" s="1">
        <v>41551</v>
      </c>
      <c r="L1343" s="1">
        <v>373959</v>
      </c>
      <c r="M1343">
        <v>0</v>
      </c>
      <c r="N1343" s="10">
        <v>0</v>
      </c>
      <c r="O1343" s="1">
        <f>Table1[[#This Row],[Total Sales NGN]]-(Table1[[#This Row],[Total Sales NGN]]*Table1[[#This Row],[Discount %2]])</f>
        <v>373959</v>
      </c>
      <c r="P1343" t="s">
        <v>47</v>
      </c>
      <c r="Q1343">
        <v>5</v>
      </c>
      <c r="R1343" t="s">
        <v>35</v>
      </c>
      <c r="S1343">
        <v>161</v>
      </c>
      <c r="T1343" s="1">
        <v>339514</v>
      </c>
    </row>
    <row r="1344" spans="1:20" x14ac:dyDescent="0.3">
      <c r="A1344" t="s">
        <v>3079</v>
      </c>
      <c r="B1344" s="9">
        <v>45083</v>
      </c>
      <c r="C1344" t="s">
        <v>2596</v>
      </c>
      <c r="D1344" t="s">
        <v>2597</v>
      </c>
      <c r="E1344" t="s">
        <v>2352</v>
      </c>
      <c r="F1344" t="s">
        <v>68</v>
      </c>
      <c r="G1344" t="s">
        <v>3080</v>
      </c>
      <c r="H1344" t="s">
        <v>40</v>
      </c>
      <c r="I1344" t="s">
        <v>137</v>
      </c>
      <c r="J1344">
        <v>13</v>
      </c>
      <c r="K1344" s="1">
        <v>4695</v>
      </c>
      <c r="L1344" s="1">
        <v>61035</v>
      </c>
      <c r="M1344" t="s">
        <v>27</v>
      </c>
      <c r="N1344" s="10">
        <v>0</v>
      </c>
      <c r="O1344" s="1">
        <f>Table1[[#This Row],[Total Sales NGN]]-(Table1[[#This Row],[Total Sales NGN]]*Table1[[#This Row],[Discount %2]])</f>
        <v>61035</v>
      </c>
      <c r="P1344" t="s">
        <v>57</v>
      </c>
      <c r="Q1344">
        <v>4</v>
      </c>
      <c r="R1344" t="s">
        <v>35</v>
      </c>
      <c r="S1344">
        <v>72</v>
      </c>
      <c r="T1344" s="1">
        <v>353716</v>
      </c>
    </row>
    <row r="1345" spans="1:20" x14ac:dyDescent="0.3">
      <c r="A1345" t="s">
        <v>3081</v>
      </c>
      <c r="B1345" s="9">
        <v>45084</v>
      </c>
      <c r="C1345" t="s">
        <v>2596</v>
      </c>
      <c r="D1345" t="s">
        <v>2597</v>
      </c>
      <c r="E1345" t="s">
        <v>2598</v>
      </c>
      <c r="F1345" t="s">
        <v>720</v>
      </c>
      <c r="G1345" t="s">
        <v>3082</v>
      </c>
      <c r="H1345" t="s">
        <v>40</v>
      </c>
      <c r="I1345" t="s">
        <v>41</v>
      </c>
      <c r="J1345">
        <v>4</v>
      </c>
      <c r="K1345" s="1">
        <v>8307</v>
      </c>
      <c r="L1345" s="1">
        <v>33228</v>
      </c>
      <c r="M1345">
        <v>0</v>
      </c>
      <c r="N1345" s="10">
        <v>0</v>
      </c>
      <c r="O1345" s="1">
        <f>Table1[[#This Row],[Total Sales NGN]]-(Table1[[#This Row],[Total Sales NGN]]*Table1[[#This Row],[Discount %2]])</f>
        <v>33228</v>
      </c>
      <c r="P1345" t="s">
        <v>26</v>
      </c>
      <c r="Q1345">
        <v>1</v>
      </c>
      <c r="R1345" t="s">
        <v>35</v>
      </c>
      <c r="S1345">
        <v>188</v>
      </c>
      <c r="T1345" s="1">
        <v>353716</v>
      </c>
    </row>
    <row r="1346" spans="1:20" x14ac:dyDescent="0.3">
      <c r="A1346" t="s">
        <v>3083</v>
      </c>
      <c r="B1346" s="9">
        <v>45084</v>
      </c>
      <c r="C1346" t="s">
        <v>2596</v>
      </c>
      <c r="D1346" t="s">
        <v>2597</v>
      </c>
      <c r="E1346" t="s">
        <v>2352</v>
      </c>
      <c r="F1346" t="s">
        <v>1549</v>
      </c>
      <c r="G1346" t="s">
        <v>3084</v>
      </c>
      <c r="H1346" t="s">
        <v>45</v>
      </c>
      <c r="I1346" t="s">
        <v>130</v>
      </c>
      <c r="J1346">
        <v>17</v>
      </c>
      <c r="K1346" s="1">
        <v>19381</v>
      </c>
      <c r="L1346" s="1">
        <v>329477</v>
      </c>
      <c r="M1346" t="s">
        <v>27</v>
      </c>
      <c r="N1346" s="10">
        <v>0</v>
      </c>
      <c r="O1346" s="1">
        <f>Table1[[#This Row],[Total Sales NGN]]-(Table1[[#This Row],[Total Sales NGN]]*Table1[[#This Row],[Discount %2]])</f>
        <v>329477</v>
      </c>
      <c r="P1346" t="s">
        <v>57</v>
      </c>
      <c r="Q1346" t="s">
        <v>27</v>
      </c>
      <c r="R1346" t="s">
        <v>27</v>
      </c>
      <c r="S1346">
        <v>187</v>
      </c>
      <c r="T1346" s="1">
        <v>339514</v>
      </c>
    </row>
    <row r="1347" spans="1:20" x14ac:dyDescent="0.3">
      <c r="A1347" t="s">
        <v>3085</v>
      </c>
      <c r="B1347" s="9">
        <v>45085</v>
      </c>
      <c r="C1347" t="s">
        <v>2596</v>
      </c>
      <c r="D1347" t="s">
        <v>2597</v>
      </c>
      <c r="E1347" t="s">
        <v>2616</v>
      </c>
      <c r="F1347" t="s">
        <v>94</v>
      </c>
      <c r="G1347" t="s">
        <v>27</v>
      </c>
      <c r="H1347" t="s">
        <v>40</v>
      </c>
      <c r="I1347" t="s">
        <v>137</v>
      </c>
      <c r="J1347">
        <v>5</v>
      </c>
      <c r="K1347" s="1">
        <v>8100</v>
      </c>
      <c r="L1347" s="1">
        <v>40500</v>
      </c>
      <c r="M1347" t="s">
        <v>27</v>
      </c>
      <c r="N1347" s="10">
        <v>0</v>
      </c>
      <c r="O1347" s="1">
        <f>Table1[[#This Row],[Total Sales NGN]]-(Table1[[#This Row],[Total Sales NGN]]*Table1[[#This Row],[Discount %2]])</f>
        <v>40500</v>
      </c>
      <c r="P1347" t="s">
        <v>34</v>
      </c>
      <c r="Q1347">
        <v>3</v>
      </c>
      <c r="R1347" t="s">
        <v>35</v>
      </c>
      <c r="S1347">
        <v>153</v>
      </c>
      <c r="T1347" s="1">
        <v>353716</v>
      </c>
    </row>
    <row r="1348" spans="1:20" x14ac:dyDescent="0.3">
      <c r="A1348" t="s">
        <v>3086</v>
      </c>
      <c r="B1348" s="9">
        <v>45085</v>
      </c>
      <c r="C1348" t="s">
        <v>2596</v>
      </c>
      <c r="D1348" t="s">
        <v>2597</v>
      </c>
      <c r="E1348" t="s">
        <v>2616</v>
      </c>
      <c r="F1348" t="s">
        <v>1777</v>
      </c>
      <c r="G1348" t="s">
        <v>3087</v>
      </c>
      <c r="H1348" t="s">
        <v>65</v>
      </c>
      <c r="I1348" t="s">
        <v>397</v>
      </c>
      <c r="J1348">
        <v>16</v>
      </c>
      <c r="K1348" s="1">
        <v>144551</v>
      </c>
      <c r="L1348" s="1">
        <v>2312816</v>
      </c>
      <c r="M1348" t="s">
        <v>27</v>
      </c>
      <c r="N1348" s="10">
        <v>0</v>
      </c>
      <c r="O1348" s="1">
        <f>Table1[[#This Row],[Total Sales NGN]]-(Table1[[#This Row],[Total Sales NGN]]*Table1[[#This Row],[Discount %2]])</f>
        <v>2312816</v>
      </c>
      <c r="P1348" t="s">
        <v>47</v>
      </c>
      <c r="Q1348">
        <v>4</v>
      </c>
      <c r="R1348" t="s">
        <v>35</v>
      </c>
      <c r="S1348">
        <v>186</v>
      </c>
      <c r="T1348" s="1">
        <v>647779</v>
      </c>
    </row>
    <row r="1349" spans="1:20" x14ac:dyDescent="0.3">
      <c r="A1349" t="s">
        <v>3088</v>
      </c>
      <c r="B1349" s="9">
        <v>45085</v>
      </c>
      <c r="C1349" t="s">
        <v>2596</v>
      </c>
      <c r="D1349" t="s">
        <v>2597</v>
      </c>
      <c r="E1349" t="s">
        <v>2598</v>
      </c>
      <c r="F1349" t="s">
        <v>3089</v>
      </c>
      <c r="G1349" t="s">
        <v>3090</v>
      </c>
      <c r="H1349" t="s">
        <v>32</v>
      </c>
      <c r="I1349" t="s">
        <v>113</v>
      </c>
      <c r="J1349">
        <v>7</v>
      </c>
      <c r="K1349" s="1">
        <v>2198</v>
      </c>
      <c r="L1349" s="1">
        <v>15386</v>
      </c>
      <c r="M1349">
        <v>5</v>
      </c>
      <c r="N1349" s="10">
        <v>0.05</v>
      </c>
      <c r="O1349" s="1">
        <f>Table1[[#This Row],[Total Sales NGN]]-(Table1[[#This Row],[Total Sales NGN]]*Table1[[#This Row],[Discount %2]])</f>
        <v>14616.7</v>
      </c>
      <c r="P1349" t="s">
        <v>47</v>
      </c>
      <c r="Q1349">
        <v>1</v>
      </c>
      <c r="R1349" t="s">
        <v>35</v>
      </c>
      <c r="S1349">
        <v>151</v>
      </c>
      <c r="T1349" s="1">
        <v>670990</v>
      </c>
    </row>
    <row r="1350" spans="1:20" x14ac:dyDescent="0.3">
      <c r="A1350" t="s">
        <v>3091</v>
      </c>
      <c r="B1350" s="9">
        <v>45086</v>
      </c>
      <c r="C1350" t="s">
        <v>2596</v>
      </c>
      <c r="D1350" t="s">
        <v>2597</v>
      </c>
      <c r="E1350" t="s">
        <v>2598</v>
      </c>
      <c r="F1350" t="s">
        <v>3092</v>
      </c>
      <c r="G1350" t="s">
        <v>3093</v>
      </c>
      <c r="H1350" t="s">
        <v>45</v>
      </c>
      <c r="I1350" t="s">
        <v>181</v>
      </c>
      <c r="J1350">
        <v>3</v>
      </c>
      <c r="K1350" s="1">
        <v>36658</v>
      </c>
      <c r="L1350" s="1">
        <v>109974</v>
      </c>
      <c r="M1350">
        <v>15</v>
      </c>
      <c r="N1350" s="10">
        <v>0.15</v>
      </c>
      <c r="O1350" s="1">
        <f>Table1[[#This Row],[Total Sales NGN]]-(Table1[[#This Row],[Total Sales NGN]]*Table1[[#This Row],[Discount %2]])</f>
        <v>93477.9</v>
      </c>
      <c r="P1350" t="s">
        <v>27</v>
      </c>
      <c r="Q1350">
        <v>1</v>
      </c>
      <c r="R1350" t="s">
        <v>35</v>
      </c>
      <c r="S1350">
        <v>24</v>
      </c>
      <c r="T1350" s="1">
        <v>339514</v>
      </c>
    </row>
    <row r="1351" spans="1:20" x14ac:dyDescent="0.3">
      <c r="A1351" t="s">
        <v>3094</v>
      </c>
      <c r="B1351" s="9">
        <v>45086</v>
      </c>
      <c r="C1351" t="s">
        <v>2596</v>
      </c>
      <c r="D1351" t="s">
        <v>2597</v>
      </c>
      <c r="E1351" t="s">
        <v>2598</v>
      </c>
      <c r="F1351" t="s">
        <v>1799</v>
      </c>
      <c r="G1351" t="s">
        <v>3095</v>
      </c>
      <c r="H1351" t="s">
        <v>40</v>
      </c>
      <c r="I1351" t="s">
        <v>123</v>
      </c>
      <c r="J1351">
        <v>10</v>
      </c>
      <c r="K1351" s="1">
        <v>8824</v>
      </c>
      <c r="L1351" s="1">
        <v>88240</v>
      </c>
      <c r="M1351">
        <v>0</v>
      </c>
      <c r="N1351" s="10">
        <v>0</v>
      </c>
      <c r="O1351" s="1">
        <f>Table1[[#This Row],[Total Sales NGN]]-(Table1[[#This Row],[Total Sales NGN]]*Table1[[#This Row],[Discount %2]])</f>
        <v>88240</v>
      </c>
      <c r="P1351" t="s">
        <v>47</v>
      </c>
      <c r="Q1351">
        <v>7</v>
      </c>
      <c r="R1351" t="s">
        <v>28</v>
      </c>
      <c r="S1351">
        <v>33</v>
      </c>
      <c r="T1351" s="1">
        <v>353716</v>
      </c>
    </row>
    <row r="1352" spans="1:20" x14ac:dyDescent="0.3">
      <c r="A1352" t="s">
        <v>3096</v>
      </c>
      <c r="B1352" s="9">
        <v>45087</v>
      </c>
      <c r="C1352" t="s">
        <v>2596</v>
      </c>
      <c r="D1352" t="s">
        <v>2597</v>
      </c>
      <c r="E1352" t="s">
        <v>2616</v>
      </c>
      <c r="F1352" t="s">
        <v>803</v>
      </c>
      <c r="G1352" t="s">
        <v>3097</v>
      </c>
      <c r="H1352" t="s">
        <v>24</v>
      </c>
      <c r="I1352" t="s">
        <v>92</v>
      </c>
      <c r="J1352">
        <v>15</v>
      </c>
      <c r="K1352" s="1">
        <v>196031</v>
      </c>
      <c r="L1352" s="1">
        <v>2940465</v>
      </c>
      <c r="M1352">
        <v>10</v>
      </c>
      <c r="N1352" s="10">
        <v>0.1</v>
      </c>
      <c r="O1352" s="1">
        <f>Table1[[#This Row],[Total Sales NGN]]-(Table1[[#This Row],[Total Sales NGN]]*Table1[[#This Row],[Discount %2]])</f>
        <v>2646418.5</v>
      </c>
      <c r="P1352" t="s">
        <v>57</v>
      </c>
      <c r="Q1352">
        <v>3</v>
      </c>
      <c r="R1352" t="s">
        <v>35</v>
      </c>
      <c r="S1352">
        <v>168</v>
      </c>
      <c r="T1352" s="1">
        <v>1309937</v>
      </c>
    </row>
    <row r="1353" spans="1:20" x14ac:dyDescent="0.3">
      <c r="A1353" t="s">
        <v>3098</v>
      </c>
      <c r="B1353" s="9">
        <v>45088</v>
      </c>
      <c r="C1353" t="s">
        <v>2596</v>
      </c>
      <c r="D1353" t="s">
        <v>2597</v>
      </c>
      <c r="E1353" t="s">
        <v>2616</v>
      </c>
      <c r="F1353" t="s">
        <v>2083</v>
      </c>
      <c r="G1353" t="s">
        <v>3099</v>
      </c>
      <c r="H1353" t="s">
        <v>32</v>
      </c>
      <c r="I1353" t="s">
        <v>141</v>
      </c>
      <c r="J1353">
        <v>7</v>
      </c>
      <c r="K1353" s="1">
        <v>24862</v>
      </c>
      <c r="L1353" s="1">
        <v>174034</v>
      </c>
      <c r="M1353">
        <v>5</v>
      </c>
      <c r="N1353" s="10">
        <v>0.05</v>
      </c>
      <c r="O1353" s="1">
        <f>Table1[[#This Row],[Total Sales NGN]]-(Table1[[#This Row],[Total Sales NGN]]*Table1[[#This Row],[Discount %2]])</f>
        <v>165332.29999999999</v>
      </c>
      <c r="P1353" t="s">
        <v>34</v>
      </c>
      <c r="Q1353">
        <v>5</v>
      </c>
      <c r="R1353" t="s">
        <v>35</v>
      </c>
      <c r="S1353">
        <v>63</v>
      </c>
      <c r="T1353" s="1">
        <v>670990</v>
      </c>
    </row>
    <row r="1354" spans="1:20" x14ac:dyDescent="0.3">
      <c r="A1354" t="s">
        <v>3100</v>
      </c>
      <c r="B1354" s="9">
        <v>45088</v>
      </c>
      <c r="C1354" t="s">
        <v>2596</v>
      </c>
      <c r="D1354" t="s">
        <v>2597</v>
      </c>
      <c r="E1354" t="s">
        <v>2598</v>
      </c>
      <c r="F1354" t="s">
        <v>684</v>
      </c>
      <c r="G1354" t="s">
        <v>3101</v>
      </c>
      <c r="H1354" t="s">
        <v>24</v>
      </c>
      <c r="I1354" t="s">
        <v>161</v>
      </c>
      <c r="J1354">
        <v>3</v>
      </c>
      <c r="K1354" s="1">
        <v>72854</v>
      </c>
      <c r="L1354" s="1">
        <v>218562</v>
      </c>
      <c r="M1354">
        <v>5</v>
      </c>
      <c r="N1354" s="10">
        <v>0.05</v>
      </c>
      <c r="O1354" s="1">
        <f>Table1[[#This Row],[Total Sales NGN]]-(Table1[[#This Row],[Total Sales NGN]]*Table1[[#This Row],[Discount %2]])</f>
        <v>207633.9</v>
      </c>
      <c r="P1354" t="s">
        <v>34</v>
      </c>
      <c r="Q1354">
        <v>3</v>
      </c>
      <c r="R1354" t="s">
        <v>35</v>
      </c>
      <c r="S1354">
        <v>5</v>
      </c>
      <c r="T1354" s="1">
        <v>1309937</v>
      </c>
    </row>
    <row r="1355" spans="1:20" x14ac:dyDescent="0.3">
      <c r="A1355" t="s">
        <v>3102</v>
      </c>
      <c r="B1355" s="9">
        <v>45089</v>
      </c>
      <c r="C1355" t="s">
        <v>2596</v>
      </c>
      <c r="D1355" t="s">
        <v>2597</v>
      </c>
      <c r="E1355" t="s">
        <v>2598</v>
      </c>
      <c r="F1355" t="s">
        <v>2284</v>
      </c>
      <c r="G1355" t="s">
        <v>3103</v>
      </c>
      <c r="H1355" t="s">
        <v>24</v>
      </c>
      <c r="I1355" t="s">
        <v>152</v>
      </c>
      <c r="J1355">
        <v>17</v>
      </c>
      <c r="K1355" s="1">
        <v>79813</v>
      </c>
      <c r="L1355" s="1">
        <v>1356821</v>
      </c>
      <c r="M1355">
        <v>0</v>
      </c>
      <c r="N1355" s="10">
        <v>0</v>
      </c>
      <c r="O1355" s="1">
        <f>Table1[[#This Row],[Total Sales NGN]]-(Table1[[#This Row],[Total Sales NGN]]*Table1[[#This Row],[Discount %2]])</f>
        <v>1356821</v>
      </c>
      <c r="P1355" t="s">
        <v>47</v>
      </c>
      <c r="Q1355">
        <v>5</v>
      </c>
      <c r="R1355" t="s">
        <v>35</v>
      </c>
      <c r="S1355">
        <v>156</v>
      </c>
      <c r="T1355" s="1">
        <v>1309937</v>
      </c>
    </row>
    <row r="1356" spans="1:20" x14ac:dyDescent="0.3">
      <c r="A1356" t="s">
        <v>3104</v>
      </c>
      <c r="B1356" s="9">
        <v>45090</v>
      </c>
      <c r="C1356" t="s">
        <v>2596</v>
      </c>
      <c r="D1356" t="s">
        <v>2597</v>
      </c>
      <c r="E1356" t="s">
        <v>2598</v>
      </c>
      <c r="F1356" t="s">
        <v>1853</v>
      </c>
      <c r="G1356" t="s">
        <v>3105</v>
      </c>
      <c r="H1356" t="s">
        <v>24</v>
      </c>
      <c r="I1356" t="s">
        <v>152</v>
      </c>
      <c r="J1356">
        <v>8</v>
      </c>
      <c r="K1356" s="1">
        <v>243592</v>
      </c>
      <c r="L1356" s="1">
        <v>1948736</v>
      </c>
      <c r="M1356">
        <v>10</v>
      </c>
      <c r="N1356" s="10">
        <v>0.1</v>
      </c>
      <c r="O1356" s="1">
        <f>Table1[[#This Row],[Total Sales NGN]]-(Table1[[#This Row],[Total Sales NGN]]*Table1[[#This Row],[Discount %2]])</f>
        <v>1753862.4</v>
      </c>
      <c r="P1356" t="s">
        <v>27</v>
      </c>
      <c r="Q1356" t="s">
        <v>27</v>
      </c>
      <c r="R1356" t="s">
        <v>27</v>
      </c>
      <c r="S1356">
        <v>50</v>
      </c>
      <c r="T1356" s="1">
        <v>1309937</v>
      </c>
    </row>
    <row r="1357" spans="1:20" x14ac:dyDescent="0.3">
      <c r="A1357" t="s">
        <v>3106</v>
      </c>
      <c r="B1357" s="9">
        <v>45090</v>
      </c>
      <c r="C1357" t="s">
        <v>2596</v>
      </c>
      <c r="D1357" t="s">
        <v>2597</v>
      </c>
      <c r="E1357" t="s">
        <v>2352</v>
      </c>
      <c r="F1357" t="s">
        <v>1454</v>
      </c>
      <c r="G1357" t="s">
        <v>3107</v>
      </c>
      <c r="H1357" t="s">
        <v>24</v>
      </c>
      <c r="I1357" t="s">
        <v>174</v>
      </c>
      <c r="J1357">
        <v>14</v>
      </c>
      <c r="K1357" s="1">
        <v>97432</v>
      </c>
      <c r="L1357" s="1">
        <v>1364048</v>
      </c>
      <c r="M1357">
        <v>5</v>
      </c>
      <c r="N1357" s="10">
        <v>0.05</v>
      </c>
      <c r="O1357" s="1">
        <f>Table1[[#This Row],[Total Sales NGN]]-(Table1[[#This Row],[Total Sales NGN]]*Table1[[#This Row],[Discount %2]])</f>
        <v>1295845.6000000001</v>
      </c>
      <c r="P1357" t="s">
        <v>26</v>
      </c>
      <c r="Q1357">
        <v>2</v>
      </c>
      <c r="R1357" t="s">
        <v>35</v>
      </c>
      <c r="S1357">
        <v>51</v>
      </c>
      <c r="T1357" s="1">
        <v>1309937</v>
      </c>
    </row>
    <row r="1358" spans="1:20" x14ac:dyDescent="0.3">
      <c r="A1358" t="s">
        <v>3108</v>
      </c>
      <c r="B1358" s="9">
        <v>45091</v>
      </c>
      <c r="C1358" t="s">
        <v>2596</v>
      </c>
      <c r="D1358" t="s">
        <v>2597</v>
      </c>
      <c r="E1358" t="s">
        <v>2616</v>
      </c>
      <c r="F1358" t="s">
        <v>3109</v>
      </c>
      <c r="G1358" t="s">
        <v>27</v>
      </c>
      <c r="H1358" t="s">
        <v>40</v>
      </c>
      <c r="I1358" t="s">
        <v>137</v>
      </c>
      <c r="J1358">
        <v>14</v>
      </c>
      <c r="K1358" s="1">
        <v>7519</v>
      </c>
      <c r="L1358" s="1">
        <v>105266</v>
      </c>
      <c r="M1358">
        <v>5</v>
      </c>
      <c r="N1358" s="10">
        <v>0.05</v>
      </c>
      <c r="O1358" s="1">
        <f>Table1[[#This Row],[Total Sales NGN]]-(Table1[[#This Row],[Total Sales NGN]]*Table1[[#This Row],[Discount %2]])</f>
        <v>100002.7</v>
      </c>
      <c r="P1358" t="s">
        <v>57</v>
      </c>
      <c r="Q1358">
        <v>3</v>
      </c>
      <c r="R1358" t="s">
        <v>35</v>
      </c>
      <c r="S1358">
        <v>143</v>
      </c>
      <c r="T1358" s="1">
        <v>353716</v>
      </c>
    </row>
    <row r="1359" spans="1:20" x14ac:dyDescent="0.3">
      <c r="A1359" t="s">
        <v>3110</v>
      </c>
      <c r="B1359" s="9">
        <v>45094</v>
      </c>
      <c r="C1359" t="s">
        <v>2596</v>
      </c>
      <c r="D1359" t="s">
        <v>2597</v>
      </c>
      <c r="E1359" t="s">
        <v>2598</v>
      </c>
      <c r="F1359" t="s">
        <v>556</v>
      </c>
      <c r="G1359" t="s">
        <v>3111</v>
      </c>
      <c r="H1359" t="s">
        <v>45</v>
      </c>
      <c r="I1359" t="s">
        <v>181</v>
      </c>
      <c r="J1359">
        <v>16</v>
      </c>
      <c r="K1359" s="1">
        <v>8968</v>
      </c>
      <c r="L1359" s="1">
        <v>143488</v>
      </c>
      <c r="M1359" t="s">
        <v>27</v>
      </c>
      <c r="N1359" s="10">
        <v>0</v>
      </c>
      <c r="O1359" s="1">
        <f>Table1[[#This Row],[Total Sales NGN]]-(Table1[[#This Row],[Total Sales NGN]]*Table1[[#This Row],[Discount %2]])</f>
        <v>143488</v>
      </c>
      <c r="P1359" t="s">
        <v>34</v>
      </c>
      <c r="Q1359">
        <v>4</v>
      </c>
      <c r="R1359" t="s">
        <v>35</v>
      </c>
      <c r="S1359">
        <v>1</v>
      </c>
      <c r="T1359" s="1">
        <v>339514</v>
      </c>
    </row>
    <row r="1360" spans="1:20" x14ac:dyDescent="0.3">
      <c r="A1360" t="s">
        <v>3112</v>
      </c>
      <c r="B1360" s="9">
        <v>45094</v>
      </c>
      <c r="C1360" t="s">
        <v>2596</v>
      </c>
      <c r="D1360" t="s">
        <v>2597</v>
      </c>
      <c r="E1360" t="s">
        <v>2352</v>
      </c>
      <c r="F1360" t="s">
        <v>1599</v>
      </c>
      <c r="G1360" t="s">
        <v>3113</v>
      </c>
      <c r="H1360" t="s">
        <v>24</v>
      </c>
      <c r="I1360" t="s">
        <v>56</v>
      </c>
      <c r="J1360">
        <v>13</v>
      </c>
      <c r="K1360" s="1">
        <v>107109</v>
      </c>
      <c r="L1360" s="1">
        <v>1392417</v>
      </c>
      <c r="M1360">
        <v>20</v>
      </c>
      <c r="N1360" s="10">
        <v>0.2</v>
      </c>
      <c r="O1360" s="1">
        <f>Table1[[#This Row],[Total Sales NGN]]-(Table1[[#This Row],[Total Sales NGN]]*Table1[[#This Row],[Discount %2]])</f>
        <v>1113933.6000000001</v>
      </c>
      <c r="P1360" t="s">
        <v>26</v>
      </c>
      <c r="Q1360">
        <v>0</v>
      </c>
      <c r="R1360" t="s">
        <v>35</v>
      </c>
      <c r="S1360">
        <v>68</v>
      </c>
      <c r="T1360" s="1">
        <v>1309937</v>
      </c>
    </row>
    <row r="1361" spans="1:20" x14ac:dyDescent="0.3">
      <c r="A1361" t="s">
        <v>3114</v>
      </c>
      <c r="B1361" s="9">
        <v>45095</v>
      </c>
      <c r="C1361" t="s">
        <v>2596</v>
      </c>
      <c r="D1361" t="s">
        <v>2597</v>
      </c>
      <c r="E1361" t="s">
        <v>2598</v>
      </c>
      <c r="F1361" t="s">
        <v>1349</v>
      </c>
      <c r="G1361" t="s">
        <v>3115</v>
      </c>
      <c r="H1361" t="s">
        <v>45</v>
      </c>
      <c r="I1361" t="s">
        <v>46</v>
      </c>
      <c r="J1361">
        <v>20</v>
      </c>
      <c r="K1361" s="1">
        <v>26467</v>
      </c>
      <c r="L1361" s="1">
        <v>529340</v>
      </c>
      <c r="M1361">
        <v>0</v>
      </c>
      <c r="N1361" s="10">
        <v>0</v>
      </c>
      <c r="O1361" s="1">
        <f>Table1[[#This Row],[Total Sales NGN]]-(Table1[[#This Row],[Total Sales NGN]]*Table1[[#This Row],[Discount %2]])</f>
        <v>529340</v>
      </c>
      <c r="P1361" t="s">
        <v>57</v>
      </c>
      <c r="Q1361">
        <v>5</v>
      </c>
      <c r="R1361" t="s">
        <v>28</v>
      </c>
      <c r="S1361">
        <v>187</v>
      </c>
      <c r="T1361" s="1">
        <v>339514</v>
      </c>
    </row>
    <row r="1362" spans="1:20" x14ac:dyDescent="0.3">
      <c r="A1362" t="s">
        <v>3116</v>
      </c>
      <c r="B1362" s="9">
        <v>45096</v>
      </c>
      <c r="C1362" t="s">
        <v>2596</v>
      </c>
      <c r="D1362" t="s">
        <v>2597</v>
      </c>
      <c r="E1362" t="s">
        <v>2598</v>
      </c>
      <c r="F1362" t="s">
        <v>201</v>
      </c>
      <c r="G1362" t="s">
        <v>3117</v>
      </c>
      <c r="H1362" t="s">
        <v>45</v>
      </c>
      <c r="I1362" t="s">
        <v>46</v>
      </c>
      <c r="J1362">
        <v>10</v>
      </c>
      <c r="K1362" s="1">
        <v>30573</v>
      </c>
      <c r="L1362" s="1">
        <v>305730</v>
      </c>
      <c r="M1362">
        <v>10</v>
      </c>
      <c r="N1362" s="10">
        <v>0.1</v>
      </c>
      <c r="O1362" s="1">
        <f>Table1[[#This Row],[Total Sales NGN]]-(Table1[[#This Row],[Total Sales NGN]]*Table1[[#This Row],[Discount %2]])</f>
        <v>275157</v>
      </c>
      <c r="P1362" t="s">
        <v>26</v>
      </c>
      <c r="Q1362">
        <v>4</v>
      </c>
      <c r="R1362" t="s">
        <v>35</v>
      </c>
      <c r="S1362">
        <v>193</v>
      </c>
      <c r="T1362" s="1">
        <v>339514</v>
      </c>
    </row>
    <row r="1363" spans="1:20" x14ac:dyDescent="0.3">
      <c r="A1363" t="s">
        <v>3118</v>
      </c>
      <c r="B1363" s="9">
        <v>45096</v>
      </c>
      <c r="C1363" t="s">
        <v>2596</v>
      </c>
      <c r="D1363" t="s">
        <v>2597</v>
      </c>
      <c r="E1363" t="s">
        <v>2616</v>
      </c>
      <c r="F1363" t="s">
        <v>84</v>
      </c>
      <c r="G1363" t="s">
        <v>3119</v>
      </c>
      <c r="H1363" t="s">
        <v>45</v>
      </c>
      <c r="I1363" t="s">
        <v>82</v>
      </c>
      <c r="J1363">
        <v>8</v>
      </c>
      <c r="K1363" s="1">
        <v>3774</v>
      </c>
      <c r="L1363" s="1">
        <v>30192</v>
      </c>
      <c r="M1363">
        <v>0</v>
      </c>
      <c r="N1363" s="10">
        <v>0</v>
      </c>
      <c r="O1363" s="1">
        <f>Table1[[#This Row],[Total Sales NGN]]-(Table1[[#This Row],[Total Sales NGN]]*Table1[[#This Row],[Discount %2]])</f>
        <v>30192</v>
      </c>
      <c r="P1363" t="s">
        <v>27</v>
      </c>
      <c r="Q1363">
        <v>3</v>
      </c>
      <c r="R1363" t="s">
        <v>35</v>
      </c>
      <c r="S1363">
        <v>139</v>
      </c>
      <c r="T1363" s="1">
        <v>339514</v>
      </c>
    </row>
    <row r="1364" spans="1:20" x14ac:dyDescent="0.3">
      <c r="A1364" t="s">
        <v>3120</v>
      </c>
      <c r="B1364" s="9">
        <v>45098</v>
      </c>
      <c r="C1364" t="s">
        <v>2596</v>
      </c>
      <c r="D1364" t="s">
        <v>2597</v>
      </c>
      <c r="E1364" t="s">
        <v>2616</v>
      </c>
      <c r="F1364" t="s">
        <v>3121</v>
      </c>
      <c r="G1364" t="s">
        <v>3122</v>
      </c>
      <c r="H1364" t="s">
        <v>45</v>
      </c>
      <c r="I1364" t="s">
        <v>98</v>
      </c>
      <c r="J1364">
        <v>13</v>
      </c>
      <c r="K1364" s="1">
        <v>20346</v>
      </c>
      <c r="L1364" s="1">
        <v>264498</v>
      </c>
      <c r="M1364">
        <v>20</v>
      </c>
      <c r="N1364" s="10">
        <v>0.2</v>
      </c>
      <c r="O1364" s="1">
        <f>Table1[[#This Row],[Total Sales NGN]]-(Table1[[#This Row],[Total Sales NGN]]*Table1[[#This Row],[Discount %2]])</f>
        <v>211598.4</v>
      </c>
      <c r="P1364" t="s">
        <v>47</v>
      </c>
      <c r="Q1364">
        <v>3</v>
      </c>
      <c r="R1364" t="s">
        <v>35</v>
      </c>
      <c r="S1364">
        <v>48</v>
      </c>
      <c r="T1364" s="1">
        <v>339514</v>
      </c>
    </row>
    <row r="1365" spans="1:20" x14ac:dyDescent="0.3">
      <c r="A1365" t="s">
        <v>3123</v>
      </c>
      <c r="B1365" s="9">
        <v>45099</v>
      </c>
      <c r="C1365" t="s">
        <v>2596</v>
      </c>
      <c r="D1365" t="s">
        <v>2597</v>
      </c>
      <c r="E1365" t="s">
        <v>2598</v>
      </c>
      <c r="F1365" t="s">
        <v>1256</v>
      </c>
      <c r="G1365" t="s">
        <v>27</v>
      </c>
      <c r="H1365" t="s">
        <v>24</v>
      </c>
      <c r="I1365" t="s">
        <v>92</v>
      </c>
      <c r="J1365">
        <v>14</v>
      </c>
      <c r="K1365" s="1">
        <v>160798</v>
      </c>
      <c r="L1365" s="1">
        <v>2251172</v>
      </c>
      <c r="M1365" t="s">
        <v>27</v>
      </c>
      <c r="N1365" s="10">
        <v>0</v>
      </c>
      <c r="O1365" s="1">
        <f>Table1[[#This Row],[Total Sales NGN]]-(Table1[[#This Row],[Total Sales NGN]]*Table1[[#This Row],[Discount %2]])</f>
        <v>2251172</v>
      </c>
      <c r="P1365" t="s">
        <v>47</v>
      </c>
      <c r="Q1365">
        <v>1</v>
      </c>
      <c r="R1365" t="s">
        <v>28</v>
      </c>
      <c r="S1365">
        <v>83</v>
      </c>
      <c r="T1365" s="1">
        <v>1309937</v>
      </c>
    </row>
    <row r="1366" spans="1:20" x14ac:dyDescent="0.3">
      <c r="A1366" t="s">
        <v>3124</v>
      </c>
      <c r="B1366" s="9">
        <v>45099</v>
      </c>
      <c r="C1366" t="s">
        <v>2596</v>
      </c>
      <c r="D1366" t="s">
        <v>2597</v>
      </c>
      <c r="E1366" t="s">
        <v>2352</v>
      </c>
      <c r="F1366" t="s">
        <v>1286</v>
      </c>
      <c r="G1366" t="s">
        <v>3125</v>
      </c>
      <c r="H1366" t="s">
        <v>45</v>
      </c>
      <c r="I1366" t="s">
        <v>98</v>
      </c>
      <c r="J1366">
        <v>11</v>
      </c>
      <c r="K1366" s="1">
        <v>10848</v>
      </c>
      <c r="L1366" s="1">
        <v>119328</v>
      </c>
      <c r="M1366">
        <v>0</v>
      </c>
      <c r="N1366" s="10">
        <v>0</v>
      </c>
      <c r="O1366" s="1">
        <f>Table1[[#This Row],[Total Sales NGN]]-(Table1[[#This Row],[Total Sales NGN]]*Table1[[#This Row],[Discount %2]])</f>
        <v>119328</v>
      </c>
      <c r="P1366" t="s">
        <v>47</v>
      </c>
      <c r="Q1366">
        <v>3</v>
      </c>
      <c r="R1366" t="s">
        <v>35</v>
      </c>
      <c r="S1366">
        <v>129</v>
      </c>
      <c r="T1366" s="1">
        <v>339514</v>
      </c>
    </row>
    <row r="1367" spans="1:20" x14ac:dyDescent="0.3">
      <c r="A1367" t="s">
        <v>3126</v>
      </c>
      <c r="B1367" s="9">
        <v>45099</v>
      </c>
      <c r="C1367" t="s">
        <v>2596</v>
      </c>
      <c r="D1367" t="s">
        <v>2597</v>
      </c>
      <c r="E1367" t="s">
        <v>2352</v>
      </c>
      <c r="F1367" t="s">
        <v>2051</v>
      </c>
      <c r="G1367" t="s">
        <v>3127</v>
      </c>
      <c r="H1367" t="s">
        <v>45</v>
      </c>
      <c r="I1367" t="s">
        <v>211</v>
      </c>
      <c r="J1367">
        <v>16</v>
      </c>
      <c r="K1367" s="1">
        <v>16433</v>
      </c>
      <c r="L1367" s="1">
        <v>262928</v>
      </c>
      <c r="M1367" t="s">
        <v>27</v>
      </c>
      <c r="N1367" s="10">
        <v>0</v>
      </c>
      <c r="O1367" s="1">
        <f>Table1[[#This Row],[Total Sales NGN]]-(Table1[[#This Row],[Total Sales NGN]]*Table1[[#This Row],[Discount %2]])</f>
        <v>262928</v>
      </c>
      <c r="P1367" t="s">
        <v>26</v>
      </c>
      <c r="Q1367">
        <v>1</v>
      </c>
      <c r="R1367" t="s">
        <v>28</v>
      </c>
      <c r="S1367">
        <v>93</v>
      </c>
      <c r="T1367" s="1">
        <v>339514</v>
      </c>
    </row>
    <row r="1368" spans="1:20" x14ac:dyDescent="0.3">
      <c r="A1368" t="s">
        <v>3128</v>
      </c>
      <c r="B1368" s="9">
        <v>45100</v>
      </c>
      <c r="C1368" t="s">
        <v>2596</v>
      </c>
      <c r="D1368" t="s">
        <v>2597</v>
      </c>
      <c r="E1368" t="s">
        <v>2598</v>
      </c>
      <c r="F1368" t="s">
        <v>803</v>
      </c>
      <c r="G1368" t="s">
        <v>3129</v>
      </c>
      <c r="H1368" t="s">
        <v>32</v>
      </c>
      <c r="I1368" t="s">
        <v>158</v>
      </c>
      <c r="J1368">
        <v>4</v>
      </c>
      <c r="K1368" s="1">
        <v>16879</v>
      </c>
      <c r="L1368" s="1">
        <v>67516</v>
      </c>
      <c r="M1368">
        <v>0</v>
      </c>
      <c r="N1368" s="10">
        <v>0</v>
      </c>
      <c r="O1368" s="1">
        <f>Table1[[#This Row],[Total Sales NGN]]-(Table1[[#This Row],[Total Sales NGN]]*Table1[[#This Row],[Discount %2]])</f>
        <v>67516</v>
      </c>
      <c r="P1368" t="s">
        <v>27</v>
      </c>
      <c r="Q1368">
        <v>5</v>
      </c>
      <c r="R1368" t="s">
        <v>28</v>
      </c>
      <c r="S1368">
        <v>68</v>
      </c>
      <c r="T1368" s="1">
        <v>670990</v>
      </c>
    </row>
    <row r="1369" spans="1:20" x14ac:dyDescent="0.3">
      <c r="A1369" t="s">
        <v>3130</v>
      </c>
      <c r="B1369" s="9">
        <v>45100</v>
      </c>
      <c r="C1369" t="s">
        <v>2596</v>
      </c>
      <c r="D1369" t="s">
        <v>2597</v>
      </c>
      <c r="E1369" t="s">
        <v>2616</v>
      </c>
      <c r="F1369" t="s">
        <v>1349</v>
      </c>
      <c r="G1369" t="s">
        <v>3131</v>
      </c>
      <c r="H1369" t="s">
        <v>45</v>
      </c>
      <c r="I1369" t="s">
        <v>46</v>
      </c>
      <c r="J1369">
        <v>18</v>
      </c>
      <c r="K1369" s="1">
        <v>38180</v>
      </c>
      <c r="L1369" s="1">
        <v>687240</v>
      </c>
      <c r="M1369">
        <v>0</v>
      </c>
      <c r="N1369" s="10">
        <v>0</v>
      </c>
      <c r="O1369" s="1">
        <f>Table1[[#This Row],[Total Sales NGN]]-(Table1[[#This Row],[Total Sales NGN]]*Table1[[#This Row],[Discount %2]])</f>
        <v>687240</v>
      </c>
      <c r="P1369" t="s">
        <v>57</v>
      </c>
      <c r="Q1369">
        <v>2</v>
      </c>
      <c r="R1369" t="s">
        <v>35</v>
      </c>
      <c r="S1369">
        <v>195</v>
      </c>
      <c r="T1369" s="1">
        <v>339514</v>
      </c>
    </row>
    <row r="1370" spans="1:20" x14ac:dyDescent="0.3">
      <c r="A1370" t="s">
        <v>3132</v>
      </c>
      <c r="B1370" s="9">
        <v>45101</v>
      </c>
      <c r="C1370" t="s">
        <v>2596</v>
      </c>
      <c r="D1370" t="s">
        <v>2597</v>
      </c>
      <c r="E1370" t="s">
        <v>2616</v>
      </c>
      <c r="F1370" t="s">
        <v>2021</v>
      </c>
      <c r="G1370" t="s">
        <v>3133</v>
      </c>
      <c r="H1370" t="s">
        <v>40</v>
      </c>
      <c r="I1370" t="s">
        <v>70</v>
      </c>
      <c r="J1370">
        <v>18</v>
      </c>
      <c r="K1370" s="1">
        <v>6212</v>
      </c>
      <c r="L1370" s="1">
        <v>111816</v>
      </c>
      <c r="M1370">
        <v>0</v>
      </c>
      <c r="N1370" s="10">
        <v>0</v>
      </c>
      <c r="O1370" s="1">
        <f>Table1[[#This Row],[Total Sales NGN]]-(Table1[[#This Row],[Total Sales NGN]]*Table1[[#This Row],[Discount %2]])</f>
        <v>111816</v>
      </c>
      <c r="P1370" t="s">
        <v>27</v>
      </c>
      <c r="Q1370">
        <v>1</v>
      </c>
      <c r="R1370" t="s">
        <v>28</v>
      </c>
      <c r="S1370">
        <v>38</v>
      </c>
      <c r="T1370" s="1">
        <v>353716</v>
      </c>
    </row>
    <row r="1371" spans="1:20" x14ac:dyDescent="0.3">
      <c r="A1371" t="s">
        <v>3134</v>
      </c>
      <c r="B1371" s="9">
        <v>45102</v>
      </c>
      <c r="C1371" t="s">
        <v>2596</v>
      </c>
      <c r="D1371" t="s">
        <v>2597</v>
      </c>
      <c r="E1371" t="s">
        <v>2598</v>
      </c>
      <c r="F1371" t="s">
        <v>2415</v>
      </c>
      <c r="G1371" t="s">
        <v>3135</v>
      </c>
      <c r="H1371" t="s">
        <v>32</v>
      </c>
      <c r="I1371" t="s">
        <v>237</v>
      </c>
      <c r="J1371">
        <v>18</v>
      </c>
      <c r="K1371" s="1">
        <v>2566</v>
      </c>
      <c r="L1371" s="1">
        <v>46188</v>
      </c>
      <c r="M1371">
        <v>5</v>
      </c>
      <c r="N1371" s="10">
        <v>0.05</v>
      </c>
      <c r="O1371" s="1">
        <f>Table1[[#This Row],[Total Sales NGN]]-(Table1[[#This Row],[Total Sales NGN]]*Table1[[#This Row],[Discount %2]])</f>
        <v>43878.6</v>
      </c>
      <c r="P1371" t="s">
        <v>57</v>
      </c>
      <c r="Q1371">
        <v>1</v>
      </c>
      <c r="R1371" t="s">
        <v>35</v>
      </c>
      <c r="S1371">
        <v>156</v>
      </c>
      <c r="T1371" s="1">
        <v>670990</v>
      </c>
    </row>
    <row r="1372" spans="1:20" x14ac:dyDescent="0.3">
      <c r="A1372" t="s">
        <v>3136</v>
      </c>
      <c r="B1372" s="9">
        <v>45103</v>
      </c>
      <c r="C1372" t="s">
        <v>2596</v>
      </c>
      <c r="D1372" t="s">
        <v>2597</v>
      </c>
      <c r="E1372" t="s">
        <v>2616</v>
      </c>
      <c r="F1372" t="s">
        <v>508</v>
      </c>
      <c r="G1372" t="s">
        <v>3137</v>
      </c>
      <c r="H1372" t="s">
        <v>45</v>
      </c>
      <c r="I1372" t="s">
        <v>181</v>
      </c>
      <c r="J1372">
        <v>18</v>
      </c>
      <c r="K1372" s="1">
        <v>6279</v>
      </c>
      <c r="L1372" s="1">
        <v>113022</v>
      </c>
      <c r="M1372">
        <v>0</v>
      </c>
      <c r="N1372" s="10">
        <v>0</v>
      </c>
      <c r="O1372" s="1">
        <f>Table1[[#This Row],[Total Sales NGN]]-(Table1[[#This Row],[Total Sales NGN]]*Table1[[#This Row],[Discount %2]])</f>
        <v>113022</v>
      </c>
      <c r="P1372" t="s">
        <v>47</v>
      </c>
      <c r="Q1372">
        <v>4</v>
      </c>
      <c r="R1372" t="s">
        <v>35</v>
      </c>
      <c r="S1372">
        <v>116</v>
      </c>
      <c r="T1372" s="1">
        <v>339514</v>
      </c>
    </row>
    <row r="1373" spans="1:20" x14ac:dyDescent="0.3">
      <c r="A1373" t="s">
        <v>3138</v>
      </c>
      <c r="B1373" s="9">
        <v>45103</v>
      </c>
      <c r="C1373" t="s">
        <v>2596</v>
      </c>
      <c r="D1373" t="s">
        <v>2597</v>
      </c>
      <c r="E1373" t="s">
        <v>2598</v>
      </c>
      <c r="F1373" t="s">
        <v>1135</v>
      </c>
      <c r="G1373" t="s">
        <v>3139</v>
      </c>
      <c r="H1373" t="s">
        <v>40</v>
      </c>
      <c r="I1373" t="s">
        <v>123</v>
      </c>
      <c r="J1373">
        <v>16</v>
      </c>
      <c r="K1373" s="1">
        <v>15823</v>
      </c>
      <c r="L1373" s="1">
        <v>253168</v>
      </c>
      <c r="M1373" t="s">
        <v>27</v>
      </c>
      <c r="N1373" s="10">
        <v>0</v>
      </c>
      <c r="O1373" s="1">
        <f>Table1[[#This Row],[Total Sales NGN]]-(Table1[[#This Row],[Total Sales NGN]]*Table1[[#This Row],[Discount %2]])</f>
        <v>253168</v>
      </c>
      <c r="P1373" t="s">
        <v>27</v>
      </c>
      <c r="Q1373">
        <v>2</v>
      </c>
      <c r="R1373" t="s">
        <v>28</v>
      </c>
      <c r="S1373">
        <v>85</v>
      </c>
      <c r="T1373" s="1">
        <v>353716</v>
      </c>
    </row>
    <row r="1374" spans="1:20" x14ac:dyDescent="0.3">
      <c r="A1374" t="s">
        <v>3140</v>
      </c>
      <c r="B1374" s="9">
        <v>45104</v>
      </c>
      <c r="C1374" t="s">
        <v>2596</v>
      </c>
      <c r="D1374" t="s">
        <v>2597</v>
      </c>
      <c r="E1374" t="s">
        <v>2598</v>
      </c>
      <c r="F1374" t="s">
        <v>3141</v>
      </c>
      <c r="G1374" t="s">
        <v>27</v>
      </c>
      <c r="H1374" t="s">
        <v>40</v>
      </c>
      <c r="I1374" t="s">
        <v>123</v>
      </c>
      <c r="J1374">
        <v>5</v>
      </c>
      <c r="K1374" s="1">
        <v>7744</v>
      </c>
      <c r="L1374" s="1">
        <v>38720</v>
      </c>
      <c r="M1374">
        <v>0</v>
      </c>
      <c r="N1374" s="10">
        <v>0</v>
      </c>
      <c r="O1374" s="1">
        <f>Table1[[#This Row],[Total Sales NGN]]-(Table1[[#This Row],[Total Sales NGN]]*Table1[[#This Row],[Discount %2]])</f>
        <v>38720</v>
      </c>
      <c r="P1374" t="s">
        <v>34</v>
      </c>
      <c r="Q1374">
        <v>2</v>
      </c>
      <c r="R1374" t="s">
        <v>35</v>
      </c>
      <c r="S1374">
        <v>35</v>
      </c>
      <c r="T1374" s="1">
        <v>353716</v>
      </c>
    </row>
    <row r="1375" spans="1:20" x14ac:dyDescent="0.3">
      <c r="A1375" t="s">
        <v>3142</v>
      </c>
      <c r="B1375" s="9">
        <v>45105</v>
      </c>
      <c r="C1375" t="s">
        <v>2596</v>
      </c>
      <c r="D1375" t="s">
        <v>2597</v>
      </c>
      <c r="E1375" t="s">
        <v>2616</v>
      </c>
      <c r="F1375" t="s">
        <v>563</v>
      </c>
      <c r="G1375" t="s">
        <v>27</v>
      </c>
      <c r="H1375" t="s">
        <v>32</v>
      </c>
      <c r="I1375" t="s">
        <v>141</v>
      </c>
      <c r="J1375">
        <v>6</v>
      </c>
      <c r="K1375" s="1">
        <v>3203</v>
      </c>
      <c r="L1375" s="1">
        <v>19218</v>
      </c>
      <c r="M1375" t="s">
        <v>27</v>
      </c>
      <c r="N1375" s="10">
        <v>0</v>
      </c>
      <c r="O1375" s="1">
        <f>Table1[[#This Row],[Total Sales NGN]]-(Table1[[#This Row],[Total Sales NGN]]*Table1[[#This Row],[Discount %2]])</f>
        <v>19218</v>
      </c>
      <c r="P1375" t="s">
        <v>57</v>
      </c>
      <c r="Q1375">
        <v>1</v>
      </c>
      <c r="R1375" t="s">
        <v>35</v>
      </c>
      <c r="S1375">
        <v>19</v>
      </c>
      <c r="T1375" s="1">
        <v>670990</v>
      </c>
    </row>
    <row r="1376" spans="1:20" x14ac:dyDescent="0.3">
      <c r="A1376" t="s">
        <v>3143</v>
      </c>
      <c r="B1376" s="9">
        <v>45105</v>
      </c>
      <c r="C1376" t="s">
        <v>2596</v>
      </c>
      <c r="D1376" t="s">
        <v>2597</v>
      </c>
      <c r="E1376" t="s">
        <v>2352</v>
      </c>
      <c r="F1376" t="s">
        <v>230</v>
      </c>
      <c r="G1376" t="s">
        <v>3144</v>
      </c>
      <c r="H1376" t="s">
        <v>45</v>
      </c>
      <c r="I1376" t="s">
        <v>211</v>
      </c>
      <c r="J1376">
        <v>12</v>
      </c>
      <c r="K1376" s="1">
        <v>39610</v>
      </c>
      <c r="L1376" s="1">
        <v>475320</v>
      </c>
      <c r="M1376">
        <v>15</v>
      </c>
      <c r="N1376" s="10">
        <v>0.15</v>
      </c>
      <c r="O1376" s="1">
        <f>Table1[[#This Row],[Total Sales NGN]]-(Table1[[#This Row],[Total Sales NGN]]*Table1[[#This Row],[Discount %2]])</f>
        <v>404022</v>
      </c>
      <c r="P1376" t="s">
        <v>34</v>
      </c>
      <c r="Q1376">
        <v>4</v>
      </c>
      <c r="R1376" t="s">
        <v>35</v>
      </c>
      <c r="S1376">
        <v>157</v>
      </c>
      <c r="T1376" s="1">
        <v>339514</v>
      </c>
    </row>
    <row r="1377" spans="1:20" x14ac:dyDescent="0.3">
      <c r="A1377" t="s">
        <v>3145</v>
      </c>
      <c r="B1377" s="9">
        <v>45105</v>
      </c>
      <c r="C1377" t="s">
        <v>2596</v>
      </c>
      <c r="D1377" t="s">
        <v>2597</v>
      </c>
      <c r="E1377" t="s">
        <v>2616</v>
      </c>
      <c r="F1377" t="s">
        <v>1147</v>
      </c>
      <c r="G1377" t="s">
        <v>3146</v>
      </c>
      <c r="H1377" t="s">
        <v>32</v>
      </c>
      <c r="I1377" t="s">
        <v>95</v>
      </c>
      <c r="J1377">
        <v>11</v>
      </c>
      <c r="K1377" s="1">
        <v>15945</v>
      </c>
      <c r="L1377" s="1">
        <v>175395</v>
      </c>
      <c r="M1377">
        <v>15</v>
      </c>
      <c r="N1377" s="10">
        <v>0.15</v>
      </c>
      <c r="O1377" s="1">
        <f>Table1[[#This Row],[Total Sales NGN]]-(Table1[[#This Row],[Total Sales NGN]]*Table1[[#This Row],[Discount %2]])</f>
        <v>149085.75</v>
      </c>
      <c r="P1377" t="s">
        <v>57</v>
      </c>
      <c r="Q1377">
        <v>1</v>
      </c>
      <c r="R1377" t="s">
        <v>35</v>
      </c>
      <c r="S1377">
        <v>24</v>
      </c>
      <c r="T1377" s="1">
        <v>670990</v>
      </c>
    </row>
    <row r="1378" spans="1:20" x14ac:dyDescent="0.3">
      <c r="A1378" t="s">
        <v>3147</v>
      </c>
      <c r="B1378" s="9">
        <v>45105</v>
      </c>
      <c r="C1378" t="s">
        <v>2596</v>
      </c>
      <c r="D1378" t="s">
        <v>2597</v>
      </c>
      <c r="E1378" t="s">
        <v>2616</v>
      </c>
      <c r="F1378" t="s">
        <v>1645</v>
      </c>
      <c r="G1378" t="s">
        <v>3148</v>
      </c>
      <c r="H1378" t="s">
        <v>32</v>
      </c>
      <c r="I1378" t="s">
        <v>33</v>
      </c>
      <c r="J1378">
        <v>8</v>
      </c>
      <c r="K1378" s="1">
        <v>11414</v>
      </c>
      <c r="L1378" s="1">
        <v>91312</v>
      </c>
      <c r="M1378">
        <v>0</v>
      </c>
      <c r="N1378" s="10">
        <v>0</v>
      </c>
      <c r="O1378" s="1">
        <f>Table1[[#This Row],[Total Sales NGN]]-(Table1[[#This Row],[Total Sales NGN]]*Table1[[#This Row],[Discount %2]])</f>
        <v>91312</v>
      </c>
      <c r="P1378" t="s">
        <v>26</v>
      </c>
      <c r="Q1378">
        <v>1</v>
      </c>
      <c r="R1378" t="s">
        <v>35</v>
      </c>
      <c r="S1378">
        <v>184</v>
      </c>
      <c r="T1378" s="1">
        <v>670990</v>
      </c>
    </row>
    <row r="1379" spans="1:20" x14ac:dyDescent="0.3">
      <c r="A1379" t="s">
        <v>3149</v>
      </c>
      <c r="B1379" s="9">
        <v>45107</v>
      </c>
      <c r="C1379" t="s">
        <v>2596</v>
      </c>
      <c r="D1379" t="s">
        <v>2597</v>
      </c>
      <c r="E1379" t="s">
        <v>2598</v>
      </c>
      <c r="F1379" t="s">
        <v>1933</v>
      </c>
      <c r="G1379" t="s">
        <v>3150</v>
      </c>
      <c r="H1379" t="s">
        <v>40</v>
      </c>
      <c r="I1379" t="s">
        <v>137</v>
      </c>
      <c r="J1379">
        <v>4</v>
      </c>
      <c r="K1379" s="1">
        <v>15242</v>
      </c>
      <c r="L1379" s="1">
        <v>60968</v>
      </c>
      <c r="M1379">
        <v>20</v>
      </c>
      <c r="N1379" s="10">
        <v>0.2</v>
      </c>
      <c r="O1379" s="1">
        <f>Table1[[#This Row],[Total Sales NGN]]-(Table1[[#This Row],[Total Sales NGN]]*Table1[[#This Row],[Discount %2]])</f>
        <v>48774.400000000001</v>
      </c>
      <c r="P1379" t="s">
        <v>26</v>
      </c>
      <c r="Q1379">
        <v>5</v>
      </c>
      <c r="R1379" t="s">
        <v>35</v>
      </c>
      <c r="S1379">
        <v>192</v>
      </c>
      <c r="T1379" s="1">
        <v>353716</v>
      </c>
    </row>
    <row r="1380" spans="1:20" x14ac:dyDescent="0.3">
      <c r="A1380" t="s">
        <v>3151</v>
      </c>
      <c r="B1380" s="9">
        <v>45107</v>
      </c>
      <c r="C1380" t="s">
        <v>2596</v>
      </c>
      <c r="D1380" t="s">
        <v>2597</v>
      </c>
      <c r="E1380" t="s">
        <v>2616</v>
      </c>
      <c r="F1380" t="s">
        <v>452</v>
      </c>
      <c r="G1380" t="s">
        <v>3152</v>
      </c>
      <c r="H1380" t="s">
        <v>40</v>
      </c>
      <c r="I1380" t="s">
        <v>41</v>
      </c>
      <c r="J1380">
        <v>17</v>
      </c>
      <c r="K1380" s="1">
        <v>14374</v>
      </c>
      <c r="L1380" s="1">
        <v>244358</v>
      </c>
      <c r="M1380">
        <v>10</v>
      </c>
      <c r="N1380" s="10">
        <v>0.1</v>
      </c>
      <c r="O1380" s="1">
        <f>Table1[[#This Row],[Total Sales NGN]]-(Table1[[#This Row],[Total Sales NGN]]*Table1[[#This Row],[Discount %2]])</f>
        <v>219922.2</v>
      </c>
      <c r="P1380" t="s">
        <v>27</v>
      </c>
      <c r="Q1380">
        <v>3</v>
      </c>
      <c r="R1380" t="s">
        <v>35</v>
      </c>
      <c r="S1380">
        <v>115</v>
      </c>
      <c r="T1380" s="1">
        <v>353716</v>
      </c>
    </row>
    <row r="1381" spans="1:20" x14ac:dyDescent="0.3">
      <c r="A1381" t="s">
        <v>3153</v>
      </c>
      <c r="B1381" s="9">
        <v>45109</v>
      </c>
      <c r="C1381" t="s">
        <v>2596</v>
      </c>
      <c r="D1381" t="s">
        <v>2597</v>
      </c>
      <c r="E1381" t="s">
        <v>2598</v>
      </c>
      <c r="F1381" t="s">
        <v>440</v>
      </c>
      <c r="G1381" t="s">
        <v>27</v>
      </c>
      <c r="H1381" t="s">
        <v>65</v>
      </c>
      <c r="I1381" t="s">
        <v>66</v>
      </c>
      <c r="J1381">
        <v>14</v>
      </c>
      <c r="K1381" s="1">
        <v>121423</v>
      </c>
      <c r="L1381" s="1">
        <v>1699922</v>
      </c>
      <c r="M1381">
        <v>20</v>
      </c>
      <c r="N1381" s="10">
        <v>0.2</v>
      </c>
      <c r="O1381" s="1">
        <f>Table1[[#This Row],[Total Sales NGN]]-(Table1[[#This Row],[Total Sales NGN]]*Table1[[#This Row],[Discount %2]])</f>
        <v>1359937.6</v>
      </c>
      <c r="P1381" t="s">
        <v>27</v>
      </c>
      <c r="Q1381">
        <v>2</v>
      </c>
      <c r="R1381" t="s">
        <v>35</v>
      </c>
      <c r="S1381">
        <v>166</v>
      </c>
      <c r="T1381" s="1">
        <v>647779</v>
      </c>
    </row>
    <row r="1382" spans="1:20" x14ac:dyDescent="0.3">
      <c r="A1382" t="s">
        <v>3154</v>
      </c>
      <c r="B1382" s="9">
        <v>45109</v>
      </c>
      <c r="C1382" t="s">
        <v>2596</v>
      </c>
      <c r="D1382" t="s">
        <v>2597</v>
      </c>
      <c r="E1382" t="s">
        <v>2598</v>
      </c>
      <c r="F1382" t="s">
        <v>1464</v>
      </c>
      <c r="G1382" t="s">
        <v>3155</v>
      </c>
      <c r="H1382" t="s">
        <v>24</v>
      </c>
      <c r="I1382" t="s">
        <v>161</v>
      </c>
      <c r="J1382">
        <v>6</v>
      </c>
      <c r="K1382" s="1">
        <v>93468</v>
      </c>
      <c r="L1382" s="1">
        <v>560808</v>
      </c>
      <c r="M1382">
        <v>15</v>
      </c>
      <c r="N1382" s="10">
        <v>0.15</v>
      </c>
      <c r="O1382" s="1">
        <f>Table1[[#This Row],[Total Sales NGN]]-(Table1[[#This Row],[Total Sales NGN]]*Table1[[#This Row],[Discount %2]])</f>
        <v>476686.8</v>
      </c>
      <c r="P1382" t="s">
        <v>47</v>
      </c>
      <c r="Q1382">
        <v>4</v>
      </c>
      <c r="R1382" t="s">
        <v>27</v>
      </c>
      <c r="S1382">
        <v>184</v>
      </c>
      <c r="T1382" s="1">
        <v>1309937</v>
      </c>
    </row>
    <row r="1383" spans="1:20" x14ac:dyDescent="0.3">
      <c r="A1383" t="s">
        <v>3156</v>
      </c>
      <c r="B1383" s="9">
        <v>45110</v>
      </c>
      <c r="C1383" t="s">
        <v>2596</v>
      </c>
      <c r="D1383" t="s">
        <v>2597</v>
      </c>
      <c r="E1383" t="s">
        <v>2616</v>
      </c>
      <c r="F1383" t="s">
        <v>2182</v>
      </c>
      <c r="G1383" t="s">
        <v>3157</v>
      </c>
      <c r="H1383" t="s">
        <v>45</v>
      </c>
      <c r="I1383" t="s">
        <v>82</v>
      </c>
      <c r="J1383">
        <v>20</v>
      </c>
      <c r="K1383" s="1">
        <v>8983</v>
      </c>
      <c r="L1383" s="1">
        <v>179660</v>
      </c>
      <c r="M1383" t="s">
        <v>27</v>
      </c>
      <c r="N1383" s="10">
        <v>0</v>
      </c>
      <c r="O1383" s="1">
        <f>Table1[[#This Row],[Total Sales NGN]]-(Table1[[#This Row],[Total Sales NGN]]*Table1[[#This Row],[Discount %2]])</f>
        <v>179660</v>
      </c>
      <c r="P1383" t="s">
        <v>26</v>
      </c>
      <c r="Q1383">
        <v>5</v>
      </c>
      <c r="R1383" t="s">
        <v>28</v>
      </c>
      <c r="S1383">
        <v>19</v>
      </c>
      <c r="T1383" s="1">
        <v>339514</v>
      </c>
    </row>
    <row r="1384" spans="1:20" x14ac:dyDescent="0.3">
      <c r="A1384" t="s">
        <v>3158</v>
      </c>
      <c r="B1384" s="9">
        <v>45110</v>
      </c>
      <c r="C1384" t="s">
        <v>2596</v>
      </c>
      <c r="D1384" t="s">
        <v>2597</v>
      </c>
      <c r="E1384" t="s">
        <v>2616</v>
      </c>
      <c r="F1384" t="s">
        <v>1113</v>
      </c>
      <c r="G1384" t="s">
        <v>3159</v>
      </c>
      <c r="H1384" t="s">
        <v>24</v>
      </c>
      <c r="I1384" t="s">
        <v>61</v>
      </c>
      <c r="J1384">
        <v>11</v>
      </c>
      <c r="K1384" s="1">
        <v>199811</v>
      </c>
      <c r="L1384" s="1">
        <v>2197921</v>
      </c>
      <c r="M1384">
        <v>10</v>
      </c>
      <c r="N1384" s="10">
        <v>0.1</v>
      </c>
      <c r="O1384" s="1">
        <f>Table1[[#This Row],[Total Sales NGN]]-(Table1[[#This Row],[Total Sales NGN]]*Table1[[#This Row],[Discount %2]])</f>
        <v>1978128.9</v>
      </c>
      <c r="P1384" t="s">
        <v>47</v>
      </c>
      <c r="Q1384">
        <v>2</v>
      </c>
      <c r="R1384" t="s">
        <v>35</v>
      </c>
      <c r="S1384">
        <v>142</v>
      </c>
      <c r="T1384" s="1">
        <v>1309937</v>
      </c>
    </row>
    <row r="1385" spans="1:20" x14ac:dyDescent="0.3">
      <c r="A1385" t="s">
        <v>3160</v>
      </c>
      <c r="B1385" s="9">
        <v>45111</v>
      </c>
      <c r="C1385" t="s">
        <v>2596</v>
      </c>
      <c r="D1385" t="s">
        <v>2597</v>
      </c>
      <c r="E1385" t="s">
        <v>2616</v>
      </c>
      <c r="F1385" t="s">
        <v>839</v>
      </c>
      <c r="G1385" t="s">
        <v>3161</v>
      </c>
      <c r="H1385" t="s">
        <v>45</v>
      </c>
      <c r="I1385" t="s">
        <v>181</v>
      </c>
      <c r="J1385">
        <v>13</v>
      </c>
      <c r="K1385" s="1">
        <v>9786</v>
      </c>
      <c r="L1385" s="1">
        <v>127218</v>
      </c>
      <c r="M1385">
        <v>0</v>
      </c>
      <c r="N1385" s="10">
        <v>0</v>
      </c>
      <c r="O1385" s="1">
        <f>Table1[[#This Row],[Total Sales NGN]]-(Table1[[#This Row],[Total Sales NGN]]*Table1[[#This Row],[Discount %2]])</f>
        <v>127218</v>
      </c>
      <c r="P1385" t="s">
        <v>47</v>
      </c>
      <c r="Q1385">
        <v>5</v>
      </c>
      <c r="R1385" t="s">
        <v>28</v>
      </c>
      <c r="S1385">
        <v>192</v>
      </c>
      <c r="T1385" s="1">
        <v>339514</v>
      </c>
    </row>
    <row r="1386" spans="1:20" x14ac:dyDescent="0.3">
      <c r="A1386" t="s">
        <v>3162</v>
      </c>
      <c r="B1386" s="9">
        <v>45111</v>
      </c>
      <c r="C1386" t="s">
        <v>2596</v>
      </c>
      <c r="D1386" t="s">
        <v>2597</v>
      </c>
      <c r="E1386" t="s">
        <v>2598</v>
      </c>
      <c r="F1386" t="s">
        <v>1342</v>
      </c>
      <c r="G1386" t="s">
        <v>3163</v>
      </c>
      <c r="H1386" t="s">
        <v>65</v>
      </c>
      <c r="I1386" t="s">
        <v>102</v>
      </c>
      <c r="J1386">
        <v>15</v>
      </c>
      <c r="K1386" s="1">
        <v>27432</v>
      </c>
      <c r="L1386" s="1">
        <v>411480</v>
      </c>
      <c r="M1386">
        <v>20</v>
      </c>
      <c r="N1386" s="10">
        <v>0.2</v>
      </c>
      <c r="O1386" s="1">
        <f>Table1[[#This Row],[Total Sales NGN]]-(Table1[[#This Row],[Total Sales NGN]]*Table1[[#This Row],[Discount %2]])</f>
        <v>329184</v>
      </c>
      <c r="P1386" t="s">
        <v>26</v>
      </c>
      <c r="Q1386">
        <v>4</v>
      </c>
      <c r="R1386" t="s">
        <v>35</v>
      </c>
      <c r="S1386">
        <v>189</v>
      </c>
      <c r="T1386" s="1">
        <v>647779</v>
      </c>
    </row>
    <row r="1387" spans="1:20" x14ac:dyDescent="0.3">
      <c r="A1387" t="s">
        <v>3164</v>
      </c>
      <c r="B1387" s="9">
        <v>45112</v>
      </c>
      <c r="C1387" t="s">
        <v>2596</v>
      </c>
      <c r="D1387" t="s">
        <v>2597</v>
      </c>
      <c r="E1387" t="s">
        <v>2352</v>
      </c>
      <c r="F1387" t="s">
        <v>792</v>
      </c>
      <c r="G1387" t="s">
        <v>27</v>
      </c>
      <c r="H1387" t="s">
        <v>32</v>
      </c>
      <c r="I1387" t="s">
        <v>113</v>
      </c>
      <c r="J1387">
        <v>7</v>
      </c>
      <c r="K1387" s="1">
        <v>2941</v>
      </c>
      <c r="L1387" s="1">
        <v>20587</v>
      </c>
      <c r="M1387" t="s">
        <v>27</v>
      </c>
      <c r="N1387" s="10">
        <v>0</v>
      </c>
      <c r="O1387" s="1">
        <f>Table1[[#This Row],[Total Sales NGN]]-(Table1[[#This Row],[Total Sales NGN]]*Table1[[#This Row],[Discount %2]])</f>
        <v>20587</v>
      </c>
      <c r="P1387" t="s">
        <v>27</v>
      </c>
      <c r="Q1387">
        <v>5</v>
      </c>
      <c r="R1387" t="s">
        <v>28</v>
      </c>
      <c r="S1387">
        <v>109</v>
      </c>
      <c r="T1387" s="1">
        <v>670990</v>
      </c>
    </row>
    <row r="1388" spans="1:20" x14ac:dyDescent="0.3">
      <c r="A1388" t="s">
        <v>3165</v>
      </c>
      <c r="B1388" s="9">
        <v>45112</v>
      </c>
      <c r="C1388" t="s">
        <v>2596</v>
      </c>
      <c r="D1388" t="s">
        <v>2597</v>
      </c>
      <c r="E1388" t="s">
        <v>2598</v>
      </c>
      <c r="F1388" t="s">
        <v>252</v>
      </c>
      <c r="G1388" t="s">
        <v>3166</v>
      </c>
      <c r="H1388" t="s">
        <v>45</v>
      </c>
      <c r="I1388" t="s">
        <v>98</v>
      </c>
      <c r="J1388">
        <v>10</v>
      </c>
      <c r="K1388" s="1">
        <v>21347</v>
      </c>
      <c r="L1388" s="1">
        <v>213470</v>
      </c>
      <c r="M1388">
        <v>0</v>
      </c>
      <c r="N1388" s="10">
        <v>0</v>
      </c>
      <c r="O1388" s="1">
        <f>Table1[[#This Row],[Total Sales NGN]]-(Table1[[#This Row],[Total Sales NGN]]*Table1[[#This Row],[Discount %2]])</f>
        <v>213470</v>
      </c>
      <c r="P1388" t="s">
        <v>34</v>
      </c>
      <c r="Q1388" t="s">
        <v>27</v>
      </c>
      <c r="R1388" t="s">
        <v>35</v>
      </c>
      <c r="S1388">
        <v>10</v>
      </c>
      <c r="T1388" s="1">
        <v>339514</v>
      </c>
    </row>
    <row r="1389" spans="1:20" x14ac:dyDescent="0.3">
      <c r="A1389" t="s">
        <v>3167</v>
      </c>
      <c r="B1389" s="9">
        <v>45112</v>
      </c>
      <c r="C1389" t="s">
        <v>2596</v>
      </c>
      <c r="D1389" t="s">
        <v>2597</v>
      </c>
      <c r="E1389" t="s">
        <v>2598</v>
      </c>
      <c r="F1389" t="s">
        <v>482</v>
      </c>
      <c r="G1389" t="s">
        <v>3168</v>
      </c>
      <c r="H1389" t="s">
        <v>45</v>
      </c>
      <c r="I1389" t="s">
        <v>82</v>
      </c>
      <c r="J1389">
        <v>5</v>
      </c>
      <c r="K1389" s="1">
        <v>34764</v>
      </c>
      <c r="L1389" s="1">
        <v>173820</v>
      </c>
      <c r="M1389">
        <v>0</v>
      </c>
      <c r="N1389" s="10">
        <v>0</v>
      </c>
      <c r="O1389" s="1">
        <f>Table1[[#This Row],[Total Sales NGN]]-(Table1[[#This Row],[Total Sales NGN]]*Table1[[#This Row],[Discount %2]])</f>
        <v>173820</v>
      </c>
      <c r="P1389" t="s">
        <v>57</v>
      </c>
      <c r="Q1389">
        <v>4</v>
      </c>
      <c r="R1389" t="s">
        <v>28</v>
      </c>
      <c r="S1389">
        <v>136</v>
      </c>
      <c r="T1389" s="1">
        <v>339514</v>
      </c>
    </row>
    <row r="1390" spans="1:20" x14ac:dyDescent="0.3">
      <c r="A1390" t="s">
        <v>3169</v>
      </c>
      <c r="B1390" s="9">
        <v>45113</v>
      </c>
      <c r="C1390" t="s">
        <v>2596</v>
      </c>
      <c r="D1390" t="s">
        <v>2597</v>
      </c>
      <c r="E1390" t="s">
        <v>2616</v>
      </c>
      <c r="F1390" t="s">
        <v>2691</v>
      </c>
      <c r="G1390" t="s">
        <v>3170</v>
      </c>
      <c r="H1390" t="s">
        <v>40</v>
      </c>
      <c r="I1390" t="s">
        <v>70</v>
      </c>
      <c r="J1390">
        <v>8</v>
      </c>
      <c r="K1390" s="1">
        <v>7250</v>
      </c>
      <c r="L1390" s="1">
        <v>58000</v>
      </c>
      <c r="M1390">
        <v>0</v>
      </c>
      <c r="N1390" s="10">
        <v>0</v>
      </c>
      <c r="O1390" s="1">
        <f>Table1[[#This Row],[Total Sales NGN]]-(Table1[[#This Row],[Total Sales NGN]]*Table1[[#This Row],[Discount %2]])</f>
        <v>58000</v>
      </c>
      <c r="P1390" t="s">
        <v>57</v>
      </c>
      <c r="Q1390">
        <v>1</v>
      </c>
      <c r="R1390" t="s">
        <v>35</v>
      </c>
      <c r="S1390">
        <v>174</v>
      </c>
      <c r="T1390" s="1">
        <v>353716</v>
      </c>
    </row>
    <row r="1391" spans="1:20" x14ac:dyDescent="0.3">
      <c r="A1391" t="s">
        <v>3171</v>
      </c>
      <c r="B1391" s="9">
        <v>45115</v>
      </c>
      <c r="C1391" t="s">
        <v>2596</v>
      </c>
      <c r="D1391" t="s">
        <v>2597</v>
      </c>
      <c r="E1391" t="s">
        <v>2598</v>
      </c>
      <c r="F1391" t="s">
        <v>940</v>
      </c>
      <c r="G1391" t="s">
        <v>3172</v>
      </c>
      <c r="H1391" t="s">
        <v>40</v>
      </c>
      <c r="I1391" t="s">
        <v>70</v>
      </c>
      <c r="J1391">
        <v>6</v>
      </c>
      <c r="K1391" s="1">
        <v>15300</v>
      </c>
      <c r="L1391" s="1">
        <v>91800</v>
      </c>
      <c r="M1391">
        <v>15</v>
      </c>
      <c r="N1391" s="10">
        <v>0.15</v>
      </c>
      <c r="O1391" s="1">
        <f>Table1[[#This Row],[Total Sales NGN]]-(Table1[[#This Row],[Total Sales NGN]]*Table1[[#This Row],[Discount %2]])</f>
        <v>78030</v>
      </c>
      <c r="P1391" t="s">
        <v>34</v>
      </c>
      <c r="Q1391" t="s">
        <v>27</v>
      </c>
      <c r="R1391" t="s">
        <v>35</v>
      </c>
      <c r="S1391">
        <v>148</v>
      </c>
      <c r="T1391" s="1">
        <v>353716</v>
      </c>
    </row>
    <row r="1392" spans="1:20" x14ac:dyDescent="0.3">
      <c r="A1392" t="s">
        <v>3173</v>
      </c>
      <c r="B1392" s="9">
        <v>45115</v>
      </c>
      <c r="C1392" t="s">
        <v>2596</v>
      </c>
      <c r="D1392" t="s">
        <v>2597</v>
      </c>
      <c r="E1392" t="s">
        <v>2598</v>
      </c>
      <c r="F1392" t="s">
        <v>218</v>
      </c>
      <c r="G1392" t="s">
        <v>27</v>
      </c>
      <c r="H1392" t="s">
        <v>32</v>
      </c>
      <c r="I1392" t="s">
        <v>141</v>
      </c>
      <c r="J1392">
        <v>10</v>
      </c>
      <c r="K1392" s="1">
        <v>21900</v>
      </c>
      <c r="L1392" s="1">
        <v>219000</v>
      </c>
      <c r="M1392">
        <v>0</v>
      </c>
      <c r="N1392" s="10">
        <v>0</v>
      </c>
      <c r="O1392" s="1">
        <f>Table1[[#This Row],[Total Sales NGN]]-(Table1[[#This Row],[Total Sales NGN]]*Table1[[#This Row],[Discount %2]])</f>
        <v>219000</v>
      </c>
      <c r="P1392" t="s">
        <v>26</v>
      </c>
      <c r="Q1392">
        <v>1</v>
      </c>
      <c r="R1392" t="s">
        <v>35</v>
      </c>
      <c r="S1392">
        <v>27</v>
      </c>
      <c r="T1392" s="1">
        <v>670990</v>
      </c>
    </row>
    <row r="1393" spans="1:20" x14ac:dyDescent="0.3">
      <c r="A1393" t="s">
        <v>3174</v>
      </c>
      <c r="B1393" s="9">
        <v>45116</v>
      </c>
      <c r="C1393" t="s">
        <v>2596</v>
      </c>
      <c r="D1393" t="s">
        <v>2597</v>
      </c>
      <c r="E1393" t="s">
        <v>2598</v>
      </c>
      <c r="F1393" t="s">
        <v>703</v>
      </c>
      <c r="G1393" t="s">
        <v>27</v>
      </c>
      <c r="H1393" t="s">
        <v>45</v>
      </c>
      <c r="I1393" t="s">
        <v>211</v>
      </c>
      <c r="J1393">
        <v>14</v>
      </c>
      <c r="K1393" s="1">
        <v>20664</v>
      </c>
      <c r="L1393" s="1">
        <v>289296</v>
      </c>
      <c r="M1393">
        <v>0</v>
      </c>
      <c r="N1393" s="10">
        <v>0</v>
      </c>
      <c r="O1393" s="1">
        <f>Table1[[#This Row],[Total Sales NGN]]-(Table1[[#This Row],[Total Sales NGN]]*Table1[[#This Row],[Discount %2]])</f>
        <v>289296</v>
      </c>
      <c r="P1393" t="s">
        <v>57</v>
      </c>
      <c r="Q1393">
        <v>1</v>
      </c>
      <c r="R1393" t="s">
        <v>35</v>
      </c>
      <c r="S1393">
        <v>166</v>
      </c>
      <c r="T1393" s="1">
        <v>339514</v>
      </c>
    </row>
    <row r="1394" spans="1:20" x14ac:dyDescent="0.3">
      <c r="A1394" t="s">
        <v>3175</v>
      </c>
      <c r="B1394" s="9">
        <v>45116</v>
      </c>
      <c r="C1394" t="s">
        <v>2596</v>
      </c>
      <c r="D1394" t="s">
        <v>2597</v>
      </c>
      <c r="E1394" t="s">
        <v>2616</v>
      </c>
      <c r="F1394" t="s">
        <v>489</v>
      </c>
      <c r="G1394" t="s">
        <v>3176</v>
      </c>
      <c r="H1394" t="s">
        <v>45</v>
      </c>
      <c r="I1394" t="s">
        <v>181</v>
      </c>
      <c r="J1394">
        <v>12</v>
      </c>
      <c r="K1394" s="1">
        <v>12789</v>
      </c>
      <c r="L1394" s="1">
        <v>153468</v>
      </c>
      <c r="M1394" t="s">
        <v>27</v>
      </c>
      <c r="N1394" s="10">
        <v>0</v>
      </c>
      <c r="O1394" s="1">
        <f>Table1[[#This Row],[Total Sales NGN]]-(Table1[[#This Row],[Total Sales NGN]]*Table1[[#This Row],[Discount %2]])</f>
        <v>153468</v>
      </c>
      <c r="P1394" t="s">
        <v>57</v>
      </c>
      <c r="Q1394">
        <v>5</v>
      </c>
      <c r="R1394" t="s">
        <v>35</v>
      </c>
      <c r="S1394">
        <v>137</v>
      </c>
      <c r="T1394" s="1">
        <v>339514</v>
      </c>
    </row>
    <row r="1395" spans="1:20" x14ac:dyDescent="0.3">
      <c r="A1395" t="s">
        <v>3177</v>
      </c>
      <c r="B1395" s="9">
        <v>45117</v>
      </c>
      <c r="C1395" t="s">
        <v>2596</v>
      </c>
      <c r="D1395" t="s">
        <v>2597</v>
      </c>
      <c r="E1395" t="s">
        <v>2598</v>
      </c>
      <c r="F1395" t="s">
        <v>119</v>
      </c>
      <c r="G1395" t="s">
        <v>3178</v>
      </c>
      <c r="H1395" t="s">
        <v>40</v>
      </c>
      <c r="I1395" t="s">
        <v>51</v>
      </c>
      <c r="J1395">
        <v>3</v>
      </c>
      <c r="K1395" s="1">
        <v>12715</v>
      </c>
      <c r="L1395" s="1">
        <v>38145</v>
      </c>
      <c r="M1395">
        <v>10</v>
      </c>
      <c r="N1395" s="10">
        <v>0.1</v>
      </c>
      <c r="O1395" s="1">
        <f>Table1[[#This Row],[Total Sales NGN]]-(Table1[[#This Row],[Total Sales NGN]]*Table1[[#This Row],[Discount %2]])</f>
        <v>34330.5</v>
      </c>
      <c r="P1395" t="s">
        <v>57</v>
      </c>
      <c r="Q1395">
        <v>3</v>
      </c>
      <c r="R1395" t="s">
        <v>35</v>
      </c>
      <c r="S1395">
        <v>104</v>
      </c>
      <c r="T1395" s="1">
        <v>353716</v>
      </c>
    </row>
    <row r="1396" spans="1:20" x14ac:dyDescent="0.3">
      <c r="A1396" t="s">
        <v>3179</v>
      </c>
      <c r="B1396" s="9">
        <v>45119</v>
      </c>
      <c r="C1396" t="s">
        <v>2596</v>
      </c>
      <c r="D1396" t="s">
        <v>2597</v>
      </c>
      <c r="E1396" t="s">
        <v>2598</v>
      </c>
      <c r="F1396" t="s">
        <v>3180</v>
      </c>
      <c r="G1396" t="s">
        <v>3181</v>
      </c>
      <c r="H1396" t="s">
        <v>40</v>
      </c>
      <c r="I1396" t="s">
        <v>70</v>
      </c>
      <c r="J1396">
        <v>9</v>
      </c>
      <c r="K1396" s="1">
        <v>3033</v>
      </c>
      <c r="L1396" s="1">
        <v>27297</v>
      </c>
      <c r="M1396">
        <v>5</v>
      </c>
      <c r="N1396" s="10">
        <v>0.05</v>
      </c>
      <c r="O1396" s="1">
        <f>Table1[[#This Row],[Total Sales NGN]]-(Table1[[#This Row],[Total Sales NGN]]*Table1[[#This Row],[Discount %2]])</f>
        <v>25932.15</v>
      </c>
      <c r="P1396" t="s">
        <v>57</v>
      </c>
      <c r="Q1396">
        <v>1</v>
      </c>
      <c r="R1396" t="s">
        <v>35</v>
      </c>
      <c r="S1396">
        <v>89</v>
      </c>
      <c r="T1396" s="1">
        <v>353716</v>
      </c>
    </row>
    <row r="1397" spans="1:20" x14ac:dyDescent="0.3">
      <c r="A1397" t="s">
        <v>3182</v>
      </c>
      <c r="B1397" s="9">
        <v>45119</v>
      </c>
      <c r="C1397" t="s">
        <v>2596</v>
      </c>
      <c r="D1397" t="s">
        <v>2597</v>
      </c>
      <c r="E1397" t="s">
        <v>2352</v>
      </c>
      <c r="F1397" t="s">
        <v>464</v>
      </c>
      <c r="G1397" t="s">
        <v>3183</v>
      </c>
      <c r="H1397" t="s">
        <v>40</v>
      </c>
      <c r="I1397" t="s">
        <v>171</v>
      </c>
      <c r="J1397">
        <v>9</v>
      </c>
      <c r="K1397" s="1">
        <v>17749</v>
      </c>
      <c r="L1397" s="1">
        <v>159741</v>
      </c>
      <c r="M1397">
        <v>0</v>
      </c>
      <c r="N1397" s="10">
        <v>0</v>
      </c>
      <c r="O1397" s="1">
        <f>Table1[[#This Row],[Total Sales NGN]]-(Table1[[#This Row],[Total Sales NGN]]*Table1[[#This Row],[Discount %2]])</f>
        <v>159741</v>
      </c>
      <c r="P1397" t="s">
        <v>57</v>
      </c>
      <c r="Q1397">
        <v>5</v>
      </c>
      <c r="R1397" t="s">
        <v>35</v>
      </c>
      <c r="S1397">
        <v>57</v>
      </c>
      <c r="T1397" s="1">
        <v>353716</v>
      </c>
    </row>
    <row r="1398" spans="1:20" x14ac:dyDescent="0.3">
      <c r="A1398" t="s">
        <v>3184</v>
      </c>
      <c r="B1398" s="9">
        <v>45119</v>
      </c>
      <c r="C1398" t="s">
        <v>2596</v>
      </c>
      <c r="D1398" t="s">
        <v>2597</v>
      </c>
      <c r="E1398" t="s">
        <v>2616</v>
      </c>
      <c r="F1398" t="s">
        <v>3185</v>
      </c>
      <c r="G1398" t="s">
        <v>3186</v>
      </c>
      <c r="H1398" t="s">
        <v>45</v>
      </c>
      <c r="I1398" t="s">
        <v>98</v>
      </c>
      <c r="J1398">
        <v>13</v>
      </c>
      <c r="K1398" s="1">
        <v>30193</v>
      </c>
      <c r="L1398" s="1">
        <v>392509</v>
      </c>
      <c r="M1398" t="s">
        <v>27</v>
      </c>
      <c r="N1398" s="10">
        <v>0</v>
      </c>
      <c r="O1398" s="1">
        <f>Table1[[#This Row],[Total Sales NGN]]-(Table1[[#This Row],[Total Sales NGN]]*Table1[[#This Row],[Discount %2]])</f>
        <v>392509</v>
      </c>
      <c r="P1398" t="s">
        <v>27</v>
      </c>
      <c r="Q1398">
        <v>3</v>
      </c>
      <c r="R1398" t="s">
        <v>35</v>
      </c>
      <c r="S1398">
        <v>162</v>
      </c>
      <c r="T1398" s="1">
        <v>339514</v>
      </c>
    </row>
    <row r="1399" spans="1:20" x14ac:dyDescent="0.3">
      <c r="A1399" t="s">
        <v>3187</v>
      </c>
      <c r="B1399" s="9">
        <v>45120</v>
      </c>
      <c r="C1399" t="s">
        <v>2596</v>
      </c>
      <c r="D1399" t="s">
        <v>2597</v>
      </c>
      <c r="E1399" t="s">
        <v>2616</v>
      </c>
      <c r="F1399" t="s">
        <v>1171</v>
      </c>
      <c r="G1399" t="s">
        <v>27</v>
      </c>
      <c r="H1399" t="s">
        <v>45</v>
      </c>
      <c r="I1399" t="s">
        <v>46</v>
      </c>
      <c r="J1399">
        <v>8</v>
      </c>
      <c r="K1399" s="1">
        <v>3563</v>
      </c>
      <c r="L1399" s="1">
        <v>28504</v>
      </c>
      <c r="M1399">
        <v>0</v>
      </c>
      <c r="N1399" s="10">
        <v>0</v>
      </c>
      <c r="O1399" s="1">
        <f>Table1[[#This Row],[Total Sales NGN]]-(Table1[[#This Row],[Total Sales NGN]]*Table1[[#This Row],[Discount %2]])</f>
        <v>28504</v>
      </c>
      <c r="P1399" t="s">
        <v>47</v>
      </c>
      <c r="Q1399">
        <v>3</v>
      </c>
      <c r="R1399" t="s">
        <v>28</v>
      </c>
      <c r="S1399">
        <v>138</v>
      </c>
      <c r="T1399" s="1">
        <v>339514</v>
      </c>
    </row>
    <row r="1400" spans="1:20" x14ac:dyDescent="0.3">
      <c r="A1400" t="s">
        <v>3188</v>
      </c>
      <c r="B1400" s="9">
        <v>45121</v>
      </c>
      <c r="C1400" t="s">
        <v>2596</v>
      </c>
      <c r="D1400" t="s">
        <v>2597</v>
      </c>
      <c r="E1400" t="s">
        <v>2616</v>
      </c>
      <c r="F1400" t="s">
        <v>3189</v>
      </c>
      <c r="G1400" t="s">
        <v>3190</v>
      </c>
      <c r="H1400" t="s">
        <v>40</v>
      </c>
      <c r="I1400" t="s">
        <v>51</v>
      </c>
      <c r="J1400">
        <v>3</v>
      </c>
      <c r="K1400" s="1">
        <v>11519</v>
      </c>
      <c r="L1400" s="1">
        <v>34557</v>
      </c>
      <c r="M1400">
        <v>0</v>
      </c>
      <c r="N1400" s="10">
        <v>0</v>
      </c>
      <c r="O1400" s="1">
        <f>Table1[[#This Row],[Total Sales NGN]]-(Table1[[#This Row],[Total Sales NGN]]*Table1[[#This Row],[Discount %2]])</f>
        <v>34557</v>
      </c>
      <c r="P1400" t="s">
        <v>27</v>
      </c>
      <c r="Q1400">
        <v>1</v>
      </c>
      <c r="R1400" t="s">
        <v>35</v>
      </c>
      <c r="S1400">
        <v>53</v>
      </c>
      <c r="T1400" s="1">
        <v>353716</v>
      </c>
    </row>
    <row r="1401" spans="1:20" x14ac:dyDescent="0.3">
      <c r="A1401" t="s">
        <v>3191</v>
      </c>
      <c r="B1401" s="9">
        <v>45122</v>
      </c>
      <c r="C1401" t="s">
        <v>2596</v>
      </c>
      <c r="D1401" t="s">
        <v>2597</v>
      </c>
      <c r="E1401" t="s">
        <v>2616</v>
      </c>
      <c r="F1401" t="s">
        <v>877</v>
      </c>
      <c r="G1401" t="s">
        <v>27</v>
      </c>
      <c r="H1401" t="s">
        <v>32</v>
      </c>
      <c r="I1401" t="s">
        <v>158</v>
      </c>
      <c r="J1401">
        <v>10</v>
      </c>
      <c r="K1401" s="1">
        <v>6093</v>
      </c>
      <c r="L1401" s="1">
        <v>60930</v>
      </c>
      <c r="M1401">
        <v>10</v>
      </c>
      <c r="N1401" s="10">
        <v>0.1</v>
      </c>
      <c r="O1401" s="1">
        <f>Table1[[#This Row],[Total Sales NGN]]-(Table1[[#This Row],[Total Sales NGN]]*Table1[[#This Row],[Discount %2]])</f>
        <v>54837</v>
      </c>
      <c r="P1401" t="s">
        <v>26</v>
      </c>
      <c r="Q1401">
        <v>5</v>
      </c>
      <c r="R1401" t="s">
        <v>28</v>
      </c>
      <c r="S1401">
        <v>195</v>
      </c>
      <c r="T1401" s="1">
        <v>670990</v>
      </c>
    </row>
    <row r="1402" spans="1:20" x14ac:dyDescent="0.3">
      <c r="A1402" t="s">
        <v>3192</v>
      </c>
      <c r="B1402" s="9">
        <v>45122</v>
      </c>
      <c r="C1402" t="s">
        <v>2596</v>
      </c>
      <c r="D1402" t="s">
        <v>2597</v>
      </c>
      <c r="E1402" t="s">
        <v>2616</v>
      </c>
      <c r="F1402" t="s">
        <v>268</v>
      </c>
      <c r="G1402" t="s">
        <v>3193</v>
      </c>
      <c r="H1402" t="s">
        <v>45</v>
      </c>
      <c r="I1402" t="s">
        <v>98</v>
      </c>
      <c r="J1402">
        <v>7</v>
      </c>
      <c r="K1402" s="1">
        <v>25094</v>
      </c>
      <c r="L1402" s="1">
        <v>175658</v>
      </c>
      <c r="M1402">
        <v>0</v>
      </c>
      <c r="N1402" s="10">
        <v>0</v>
      </c>
      <c r="O1402" s="1">
        <f>Table1[[#This Row],[Total Sales NGN]]-(Table1[[#This Row],[Total Sales NGN]]*Table1[[#This Row],[Discount %2]])</f>
        <v>175658</v>
      </c>
      <c r="P1402" t="s">
        <v>27</v>
      </c>
      <c r="Q1402">
        <v>4</v>
      </c>
      <c r="R1402" t="s">
        <v>35</v>
      </c>
      <c r="S1402">
        <v>178</v>
      </c>
      <c r="T1402" s="1">
        <v>339514</v>
      </c>
    </row>
    <row r="1403" spans="1:20" x14ac:dyDescent="0.3">
      <c r="A1403" t="s">
        <v>3194</v>
      </c>
      <c r="B1403" s="9">
        <v>45124</v>
      </c>
      <c r="C1403" t="s">
        <v>2596</v>
      </c>
      <c r="D1403" t="s">
        <v>2597</v>
      </c>
      <c r="E1403" t="s">
        <v>2352</v>
      </c>
      <c r="F1403" t="s">
        <v>2872</v>
      </c>
      <c r="G1403" t="s">
        <v>3195</v>
      </c>
      <c r="H1403" t="s">
        <v>45</v>
      </c>
      <c r="I1403" t="s">
        <v>181</v>
      </c>
      <c r="J1403">
        <v>6</v>
      </c>
      <c r="K1403" s="1">
        <v>16507</v>
      </c>
      <c r="L1403" s="1">
        <v>99042</v>
      </c>
      <c r="M1403">
        <v>0</v>
      </c>
      <c r="N1403" s="10">
        <v>0</v>
      </c>
      <c r="O1403" s="1">
        <f>Table1[[#This Row],[Total Sales NGN]]-(Table1[[#This Row],[Total Sales NGN]]*Table1[[#This Row],[Discount %2]])</f>
        <v>99042</v>
      </c>
      <c r="P1403" t="s">
        <v>57</v>
      </c>
      <c r="Q1403">
        <v>4</v>
      </c>
      <c r="R1403" t="s">
        <v>35</v>
      </c>
      <c r="S1403">
        <v>180</v>
      </c>
      <c r="T1403" s="1">
        <v>339514</v>
      </c>
    </row>
    <row r="1404" spans="1:20" x14ac:dyDescent="0.3">
      <c r="A1404" t="s">
        <v>3196</v>
      </c>
      <c r="B1404" s="9">
        <v>45124</v>
      </c>
      <c r="C1404" t="s">
        <v>2596</v>
      </c>
      <c r="D1404" t="s">
        <v>2597</v>
      </c>
      <c r="E1404" t="s">
        <v>2616</v>
      </c>
      <c r="F1404" t="s">
        <v>2038</v>
      </c>
      <c r="G1404" t="s">
        <v>3197</v>
      </c>
      <c r="H1404" t="s">
        <v>45</v>
      </c>
      <c r="I1404" t="s">
        <v>181</v>
      </c>
      <c r="J1404">
        <v>6</v>
      </c>
      <c r="K1404" s="1">
        <v>24048</v>
      </c>
      <c r="L1404" s="1">
        <v>144288</v>
      </c>
      <c r="M1404">
        <v>20</v>
      </c>
      <c r="N1404" s="10">
        <v>0.2</v>
      </c>
      <c r="O1404" s="1">
        <f>Table1[[#This Row],[Total Sales NGN]]-(Table1[[#This Row],[Total Sales NGN]]*Table1[[#This Row],[Discount %2]])</f>
        <v>115430.39999999999</v>
      </c>
      <c r="P1404" t="s">
        <v>27</v>
      </c>
      <c r="Q1404">
        <v>5</v>
      </c>
      <c r="R1404" t="s">
        <v>35</v>
      </c>
      <c r="S1404">
        <v>99</v>
      </c>
      <c r="T1404" s="1">
        <v>339514</v>
      </c>
    </row>
    <row r="1405" spans="1:20" x14ac:dyDescent="0.3">
      <c r="A1405" t="s">
        <v>3198</v>
      </c>
      <c r="B1405" s="9">
        <v>45125</v>
      </c>
      <c r="C1405" t="s">
        <v>2596</v>
      </c>
      <c r="D1405" t="s">
        <v>2597</v>
      </c>
      <c r="E1405" t="s">
        <v>2598</v>
      </c>
      <c r="F1405" t="s">
        <v>817</v>
      </c>
      <c r="G1405" t="s">
        <v>3199</v>
      </c>
      <c r="H1405" t="s">
        <v>40</v>
      </c>
      <c r="I1405" t="s">
        <v>106</v>
      </c>
      <c r="J1405">
        <v>20</v>
      </c>
      <c r="K1405" s="1">
        <v>8333</v>
      </c>
      <c r="L1405" s="1">
        <v>166660</v>
      </c>
      <c r="M1405">
        <v>10</v>
      </c>
      <c r="N1405" s="10">
        <v>0.1</v>
      </c>
      <c r="O1405" s="1">
        <f>Table1[[#This Row],[Total Sales NGN]]-(Table1[[#This Row],[Total Sales NGN]]*Table1[[#This Row],[Discount %2]])</f>
        <v>149994</v>
      </c>
      <c r="P1405" t="s">
        <v>27</v>
      </c>
      <c r="Q1405">
        <v>2</v>
      </c>
      <c r="R1405" t="s">
        <v>35</v>
      </c>
      <c r="S1405">
        <v>182</v>
      </c>
      <c r="T1405" s="1">
        <v>353716</v>
      </c>
    </row>
    <row r="1406" spans="1:20" x14ac:dyDescent="0.3">
      <c r="A1406" t="s">
        <v>3200</v>
      </c>
      <c r="B1406" s="9">
        <v>45126</v>
      </c>
      <c r="C1406" t="s">
        <v>2596</v>
      </c>
      <c r="D1406" t="s">
        <v>2597</v>
      </c>
      <c r="E1406" t="s">
        <v>2352</v>
      </c>
      <c r="F1406" t="s">
        <v>43</v>
      </c>
      <c r="G1406" t="s">
        <v>3201</v>
      </c>
      <c r="H1406" t="s">
        <v>32</v>
      </c>
      <c r="I1406" t="s">
        <v>141</v>
      </c>
      <c r="J1406">
        <v>17</v>
      </c>
      <c r="K1406" s="1">
        <v>12174</v>
      </c>
      <c r="L1406" s="1">
        <v>206958</v>
      </c>
      <c r="M1406">
        <v>20</v>
      </c>
      <c r="N1406" s="10">
        <v>0.2</v>
      </c>
      <c r="O1406" s="1">
        <f>Table1[[#This Row],[Total Sales NGN]]-(Table1[[#This Row],[Total Sales NGN]]*Table1[[#This Row],[Discount %2]])</f>
        <v>165566.39999999999</v>
      </c>
      <c r="P1406" t="s">
        <v>47</v>
      </c>
      <c r="Q1406">
        <v>4</v>
      </c>
      <c r="R1406" t="s">
        <v>35</v>
      </c>
      <c r="S1406">
        <v>142</v>
      </c>
      <c r="T1406" s="1">
        <v>670990</v>
      </c>
    </row>
    <row r="1407" spans="1:20" x14ac:dyDescent="0.3">
      <c r="A1407" t="s">
        <v>3202</v>
      </c>
      <c r="B1407" s="9">
        <v>45126</v>
      </c>
      <c r="C1407" t="s">
        <v>2596</v>
      </c>
      <c r="D1407" t="s">
        <v>2597</v>
      </c>
      <c r="E1407" t="s">
        <v>2352</v>
      </c>
      <c r="F1407" t="s">
        <v>595</v>
      </c>
      <c r="G1407" t="s">
        <v>3203</v>
      </c>
      <c r="H1407" t="s">
        <v>40</v>
      </c>
      <c r="I1407" t="s">
        <v>106</v>
      </c>
      <c r="J1407">
        <v>10</v>
      </c>
      <c r="K1407" s="1">
        <v>4248</v>
      </c>
      <c r="L1407" s="1">
        <v>42480</v>
      </c>
      <c r="M1407">
        <v>20</v>
      </c>
      <c r="N1407" s="10">
        <v>0.2</v>
      </c>
      <c r="O1407" s="1">
        <f>Table1[[#This Row],[Total Sales NGN]]-(Table1[[#This Row],[Total Sales NGN]]*Table1[[#This Row],[Discount %2]])</f>
        <v>33984</v>
      </c>
      <c r="P1407" t="s">
        <v>47</v>
      </c>
      <c r="Q1407">
        <v>3</v>
      </c>
      <c r="R1407" t="s">
        <v>35</v>
      </c>
      <c r="S1407">
        <v>20</v>
      </c>
      <c r="T1407" s="1">
        <v>353716</v>
      </c>
    </row>
    <row r="1408" spans="1:20" x14ac:dyDescent="0.3">
      <c r="A1408" t="s">
        <v>3204</v>
      </c>
      <c r="B1408" s="9">
        <v>45126</v>
      </c>
      <c r="C1408" t="s">
        <v>2596</v>
      </c>
      <c r="D1408" t="s">
        <v>2597</v>
      </c>
      <c r="E1408" t="s">
        <v>2616</v>
      </c>
      <c r="F1408" t="s">
        <v>2644</v>
      </c>
      <c r="G1408" t="s">
        <v>3205</v>
      </c>
      <c r="H1408" t="s">
        <v>24</v>
      </c>
      <c r="I1408" t="s">
        <v>92</v>
      </c>
      <c r="J1408">
        <v>6</v>
      </c>
      <c r="K1408" s="1">
        <v>281329</v>
      </c>
      <c r="L1408" s="1">
        <v>1687974</v>
      </c>
      <c r="M1408">
        <v>0</v>
      </c>
      <c r="N1408" s="10">
        <v>0</v>
      </c>
      <c r="O1408" s="1">
        <f>Table1[[#This Row],[Total Sales NGN]]-(Table1[[#This Row],[Total Sales NGN]]*Table1[[#This Row],[Discount %2]])</f>
        <v>1687974</v>
      </c>
      <c r="P1408" t="s">
        <v>34</v>
      </c>
      <c r="Q1408">
        <v>5</v>
      </c>
      <c r="R1408" t="s">
        <v>35</v>
      </c>
      <c r="S1408">
        <v>92</v>
      </c>
      <c r="T1408" s="1">
        <v>1309937</v>
      </c>
    </row>
    <row r="1409" spans="1:20" x14ac:dyDescent="0.3">
      <c r="A1409" t="s">
        <v>3206</v>
      </c>
      <c r="B1409" s="9">
        <v>45127</v>
      </c>
      <c r="C1409" t="s">
        <v>2596</v>
      </c>
      <c r="D1409" t="s">
        <v>2597</v>
      </c>
      <c r="E1409" t="s">
        <v>2598</v>
      </c>
      <c r="F1409" t="s">
        <v>1306</v>
      </c>
      <c r="G1409" t="s">
        <v>3207</v>
      </c>
      <c r="H1409" t="s">
        <v>45</v>
      </c>
      <c r="I1409" t="s">
        <v>82</v>
      </c>
      <c r="J1409">
        <v>15</v>
      </c>
      <c r="K1409" s="1">
        <v>36045</v>
      </c>
      <c r="L1409" s="1">
        <v>540675</v>
      </c>
      <c r="M1409">
        <v>20</v>
      </c>
      <c r="N1409" s="10">
        <v>0.2</v>
      </c>
      <c r="O1409" s="1">
        <f>Table1[[#This Row],[Total Sales NGN]]-(Table1[[#This Row],[Total Sales NGN]]*Table1[[#This Row],[Discount %2]])</f>
        <v>432540</v>
      </c>
      <c r="P1409" t="s">
        <v>57</v>
      </c>
      <c r="Q1409" t="s">
        <v>27</v>
      </c>
      <c r="R1409" t="s">
        <v>35</v>
      </c>
      <c r="S1409">
        <v>1</v>
      </c>
      <c r="T1409" s="1">
        <v>339514</v>
      </c>
    </row>
    <row r="1410" spans="1:20" x14ac:dyDescent="0.3">
      <c r="A1410" t="s">
        <v>3208</v>
      </c>
      <c r="B1410" s="9">
        <v>45127</v>
      </c>
      <c r="C1410" t="s">
        <v>2596</v>
      </c>
      <c r="D1410" t="s">
        <v>2597</v>
      </c>
      <c r="E1410" t="s">
        <v>2616</v>
      </c>
      <c r="F1410" t="s">
        <v>2232</v>
      </c>
      <c r="G1410" t="s">
        <v>27</v>
      </c>
      <c r="H1410" t="s">
        <v>40</v>
      </c>
      <c r="I1410" t="s">
        <v>137</v>
      </c>
      <c r="J1410">
        <v>10</v>
      </c>
      <c r="K1410" s="1">
        <v>17344</v>
      </c>
      <c r="L1410" s="1">
        <v>173440</v>
      </c>
      <c r="M1410" t="s">
        <v>27</v>
      </c>
      <c r="N1410" s="10">
        <v>0</v>
      </c>
      <c r="O1410" s="1">
        <f>Table1[[#This Row],[Total Sales NGN]]-(Table1[[#This Row],[Total Sales NGN]]*Table1[[#This Row],[Discount %2]])</f>
        <v>173440</v>
      </c>
      <c r="P1410" t="s">
        <v>26</v>
      </c>
      <c r="Q1410">
        <v>1</v>
      </c>
      <c r="R1410" t="s">
        <v>35</v>
      </c>
      <c r="S1410">
        <v>140</v>
      </c>
      <c r="T1410" s="1">
        <v>353716</v>
      </c>
    </row>
    <row r="1411" spans="1:20" x14ac:dyDescent="0.3">
      <c r="A1411" t="s">
        <v>3209</v>
      </c>
      <c r="B1411" s="9">
        <v>45128</v>
      </c>
      <c r="C1411" t="s">
        <v>2596</v>
      </c>
      <c r="D1411" t="s">
        <v>2597</v>
      </c>
      <c r="E1411" t="s">
        <v>2616</v>
      </c>
      <c r="F1411" t="s">
        <v>2649</v>
      </c>
      <c r="G1411" t="s">
        <v>3210</v>
      </c>
      <c r="H1411" t="s">
        <v>45</v>
      </c>
      <c r="I1411" t="s">
        <v>74</v>
      </c>
      <c r="J1411">
        <v>16</v>
      </c>
      <c r="K1411" s="1">
        <v>4328</v>
      </c>
      <c r="L1411" s="1">
        <v>69248</v>
      </c>
      <c r="M1411">
        <v>0</v>
      </c>
      <c r="N1411" s="10">
        <v>0</v>
      </c>
      <c r="O1411" s="1">
        <f>Table1[[#This Row],[Total Sales NGN]]-(Table1[[#This Row],[Total Sales NGN]]*Table1[[#This Row],[Discount %2]])</f>
        <v>69248</v>
      </c>
      <c r="P1411" t="s">
        <v>57</v>
      </c>
      <c r="Q1411">
        <v>1</v>
      </c>
      <c r="R1411" t="s">
        <v>35</v>
      </c>
      <c r="S1411">
        <v>146</v>
      </c>
      <c r="T1411" s="1">
        <v>339514</v>
      </c>
    </row>
    <row r="1412" spans="1:20" x14ac:dyDescent="0.3">
      <c r="A1412" t="s">
        <v>3211</v>
      </c>
      <c r="B1412" s="9">
        <v>45128</v>
      </c>
      <c r="C1412" t="s">
        <v>2596</v>
      </c>
      <c r="D1412" t="s">
        <v>2597</v>
      </c>
      <c r="E1412" t="s">
        <v>2616</v>
      </c>
      <c r="F1412" t="s">
        <v>739</v>
      </c>
      <c r="G1412" t="s">
        <v>3212</v>
      </c>
      <c r="H1412" t="s">
        <v>40</v>
      </c>
      <c r="I1412" t="s">
        <v>137</v>
      </c>
      <c r="J1412">
        <v>13</v>
      </c>
      <c r="K1412" s="1">
        <v>12746</v>
      </c>
      <c r="L1412" s="1">
        <v>165698</v>
      </c>
      <c r="M1412">
        <v>0</v>
      </c>
      <c r="N1412" s="10">
        <v>0</v>
      </c>
      <c r="O1412" s="1">
        <f>Table1[[#This Row],[Total Sales NGN]]-(Table1[[#This Row],[Total Sales NGN]]*Table1[[#This Row],[Discount %2]])</f>
        <v>165698</v>
      </c>
      <c r="P1412" t="s">
        <v>57</v>
      </c>
      <c r="Q1412">
        <v>3</v>
      </c>
      <c r="R1412" t="s">
        <v>35</v>
      </c>
      <c r="S1412">
        <v>196</v>
      </c>
      <c r="T1412" s="1">
        <v>353716</v>
      </c>
    </row>
    <row r="1413" spans="1:20" x14ac:dyDescent="0.3">
      <c r="A1413" t="s">
        <v>3213</v>
      </c>
      <c r="B1413" s="9">
        <v>45128</v>
      </c>
      <c r="C1413" t="s">
        <v>2596</v>
      </c>
      <c r="D1413" t="s">
        <v>2597</v>
      </c>
      <c r="E1413" t="s">
        <v>2616</v>
      </c>
      <c r="F1413" t="s">
        <v>1066</v>
      </c>
      <c r="G1413" t="s">
        <v>3214</v>
      </c>
      <c r="H1413" t="s">
        <v>45</v>
      </c>
      <c r="I1413" t="s">
        <v>211</v>
      </c>
      <c r="J1413">
        <v>11</v>
      </c>
      <c r="K1413" s="1">
        <v>40215</v>
      </c>
      <c r="L1413" s="1">
        <v>442365</v>
      </c>
      <c r="M1413">
        <v>20</v>
      </c>
      <c r="N1413" s="10">
        <v>0.2</v>
      </c>
      <c r="O1413" s="1">
        <f>Table1[[#This Row],[Total Sales NGN]]-(Table1[[#This Row],[Total Sales NGN]]*Table1[[#This Row],[Discount %2]])</f>
        <v>353892</v>
      </c>
      <c r="P1413" t="s">
        <v>26</v>
      </c>
      <c r="Q1413">
        <v>4</v>
      </c>
      <c r="R1413" t="s">
        <v>35</v>
      </c>
      <c r="S1413">
        <v>185</v>
      </c>
      <c r="T1413" s="1">
        <v>339514</v>
      </c>
    </row>
    <row r="1414" spans="1:20" x14ac:dyDescent="0.3">
      <c r="A1414" t="s">
        <v>3215</v>
      </c>
      <c r="B1414" s="9">
        <v>45131</v>
      </c>
      <c r="C1414" t="s">
        <v>2596</v>
      </c>
      <c r="D1414" t="s">
        <v>2597</v>
      </c>
      <c r="E1414" t="s">
        <v>2598</v>
      </c>
      <c r="F1414" t="s">
        <v>2055</v>
      </c>
      <c r="G1414" t="s">
        <v>3216</v>
      </c>
      <c r="H1414" t="s">
        <v>40</v>
      </c>
      <c r="I1414" t="s">
        <v>51</v>
      </c>
      <c r="J1414">
        <v>12</v>
      </c>
      <c r="K1414" s="1">
        <v>5075</v>
      </c>
      <c r="L1414" s="1">
        <v>60900</v>
      </c>
      <c r="M1414">
        <v>15</v>
      </c>
      <c r="N1414" s="10">
        <v>0.15</v>
      </c>
      <c r="O1414" s="1">
        <f>Table1[[#This Row],[Total Sales NGN]]-(Table1[[#This Row],[Total Sales NGN]]*Table1[[#This Row],[Discount %2]])</f>
        <v>51765</v>
      </c>
      <c r="P1414" t="s">
        <v>27</v>
      </c>
      <c r="Q1414">
        <v>5</v>
      </c>
      <c r="R1414" t="s">
        <v>35</v>
      </c>
      <c r="S1414">
        <v>183</v>
      </c>
      <c r="T1414" s="1">
        <v>353716</v>
      </c>
    </row>
    <row r="1415" spans="1:20" x14ac:dyDescent="0.3">
      <c r="A1415" t="s">
        <v>3217</v>
      </c>
      <c r="B1415" s="9">
        <v>45133</v>
      </c>
      <c r="C1415" t="s">
        <v>2596</v>
      </c>
      <c r="D1415" t="s">
        <v>2597</v>
      </c>
      <c r="E1415" t="s">
        <v>2616</v>
      </c>
      <c r="F1415" t="s">
        <v>528</v>
      </c>
      <c r="G1415" t="s">
        <v>3218</v>
      </c>
      <c r="H1415" t="s">
        <v>45</v>
      </c>
      <c r="I1415" t="s">
        <v>181</v>
      </c>
      <c r="J1415">
        <v>2</v>
      </c>
      <c r="K1415" s="1">
        <v>34086</v>
      </c>
      <c r="L1415" s="1">
        <v>68172</v>
      </c>
      <c r="M1415">
        <v>0</v>
      </c>
      <c r="N1415" s="10">
        <v>0</v>
      </c>
      <c r="O1415" s="1">
        <f>Table1[[#This Row],[Total Sales NGN]]-(Table1[[#This Row],[Total Sales NGN]]*Table1[[#This Row],[Discount %2]])</f>
        <v>68172</v>
      </c>
      <c r="P1415" t="s">
        <v>47</v>
      </c>
      <c r="Q1415" t="s">
        <v>27</v>
      </c>
      <c r="R1415" t="s">
        <v>28</v>
      </c>
      <c r="S1415">
        <v>167</v>
      </c>
      <c r="T1415" s="1">
        <v>339514</v>
      </c>
    </row>
    <row r="1416" spans="1:20" x14ac:dyDescent="0.3">
      <c r="A1416" t="s">
        <v>3219</v>
      </c>
      <c r="B1416" s="9">
        <v>45133</v>
      </c>
      <c r="C1416" t="s">
        <v>2596</v>
      </c>
      <c r="D1416" t="s">
        <v>2597</v>
      </c>
      <c r="E1416" t="s">
        <v>2616</v>
      </c>
      <c r="F1416" t="s">
        <v>535</v>
      </c>
      <c r="G1416" t="s">
        <v>27</v>
      </c>
      <c r="H1416" t="s">
        <v>45</v>
      </c>
      <c r="I1416" t="s">
        <v>74</v>
      </c>
      <c r="J1416">
        <v>11</v>
      </c>
      <c r="K1416" s="1">
        <v>38114</v>
      </c>
      <c r="L1416" s="1">
        <v>419254</v>
      </c>
      <c r="M1416">
        <v>15</v>
      </c>
      <c r="N1416" s="10">
        <v>0.15</v>
      </c>
      <c r="O1416" s="1">
        <f>Table1[[#This Row],[Total Sales NGN]]-(Table1[[#This Row],[Total Sales NGN]]*Table1[[#This Row],[Discount %2]])</f>
        <v>356365.9</v>
      </c>
      <c r="P1416" t="s">
        <v>34</v>
      </c>
      <c r="Q1416">
        <v>5</v>
      </c>
      <c r="R1416" t="s">
        <v>35</v>
      </c>
      <c r="S1416">
        <v>154</v>
      </c>
      <c r="T1416" s="1">
        <v>339514</v>
      </c>
    </row>
    <row r="1417" spans="1:20" x14ac:dyDescent="0.3">
      <c r="A1417" t="s">
        <v>3220</v>
      </c>
      <c r="B1417" s="9">
        <v>45134</v>
      </c>
      <c r="C1417" t="s">
        <v>2596</v>
      </c>
      <c r="D1417" t="s">
        <v>2597</v>
      </c>
      <c r="E1417" t="s">
        <v>2598</v>
      </c>
      <c r="F1417" t="s">
        <v>135</v>
      </c>
      <c r="G1417" t="s">
        <v>3221</v>
      </c>
      <c r="H1417" t="s">
        <v>45</v>
      </c>
      <c r="I1417" t="s">
        <v>82</v>
      </c>
      <c r="J1417">
        <v>13</v>
      </c>
      <c r="K1417" s="1">
        <v>37336</v>
      </c>
      <c r="L1417" s="1">
        <v>485368</v>
      </c>
      <c r="M1417">
        <v>0</v>
      </c>
      <c r="N1417" s="10">
        <v>0</v>
      </c>
      <c r="O1417" s="1">
        <f>Table1[[#This Row],[Total Sales NGN]]-(Table1[[#This Row],[Total Sales NGN]]*Table1[[#This Row],[Discount %2]])</f>
        <v>485368</v>
      </c>
      <c r="P1417" t="s">
        <v>57</v>
      </c>
      <c r="Q1417">
        <v>1</v>
      </c>
      <c r="R1417" t="s">
        <v>28</v>
      </c>
      <c r="S1417">
        <v>166</v>
      </c>
      <c r="T1417" s="1">
        <v>339514</v>
      </c>
    </row>
    <row r="1418" spans="1:20" x14ac:dyDescent="0.3">
      <c r="A1418" t="s">
        <v>3222</v>
      </c>
      <c r="B1418" s="9">
        <v>45134</v>
      </c>
      <c r="C1418" t="s">
        <v>2596</v>
      </c>
      <c r="D1418" t="s">
        <v>2597</v>
      </c>
      <c r="E1418" t="s">
        <v>2598</v>
      </c>
      <c r="F1418" t="s">
        <v>480</v>
      </c>
      <c r="G1418" t="s">
        <v>3223</v>
      </c>
      <c r="H1418" t="s">
        <v>65</v>
      </c>
      <c r="I1418" t="s">
        <v>66</v>
      </c>
      <c r="J1418">
        <v>13</v>
      </c>
      <c r="K1418" s="1">
        <v>106887</v>
      </c>
      <c r="L1418" s="1">
        <v>1389531</v>
      </c>
      <c r="M1418">
        <v>15</v>
      </c>
      <c r="N1418" s="10">
        <v>0.15</v>
      </c>
      <c r="O1418" s="1">
        <f>Table1[[#This Row],[Total Sales NGN]]-(Table1[[#This Row],[Total Sales NGN]]*Table1[[#This Row],[Discount %2]])</f>
        <v>1181101.3500000001</v>
      </c>
      <c r="P1418" t="s">
        <v>57</v>
      </c>
      <c r="Q1418" t="s">
        <v>27</v>
      </c>
      <c r="R1418" t="s">
        <v>28</v>
      </c>
      <c r="S1418">
        <v>58</v>
      </c>
      <c r="T1418" s="1">
        <v>647779</v>
      </c>
    </row>
    <row r="1419" spans="1:20" x14ac:dyDescent="0.3">
      <c r="A1419" t="s">
        <v>3224</v>
      </c>
      <c r="B1419" s="9">
        <v>45135</v>
      </c>
      <c r="C1419" t="s">
        <v>2596</v>
      </c>
      <c r="D1419" t="s">
        <v>2597</v>
      </c>
      <c r="E1419" t="s">
        <v>2598</v>
      </c>
      <c r="F1419" t="s">
        <v>1101</v>
      </c>
      <c r="G1419" t="s">
        <v>3225</v>
      </c>
      <c r="H1419" t="s">
        <v>40</v>
      </c>
      <c r="I1419" t="s">
        <v>51</v>
      </c>
      <c r="J1419">
        <v>5</v>
      </c>
      <c r="K1419" s="1">
        <v>4229</v>
      </c>
      <c r="L1419" s="1">
        <v>21145</v>
      </c>
      <c r="M1419">
        <v>0</v>
      </c>
      <c r="N1419" s="10">
        <v>0</v>
      </c>
      <c r="O1419" s="1">
        <f>Table1[[#This Row],[Total Sales NGN]]-(Table1[[#This Row],[Total Sales NGN]]*Table1[[#This Row],[Discount %2]])</f>
        <v>21145</v>
      </c>
      <c r="P1419" t="s">
        <v>27</v>
      </c>
      <c r="Q1419" t="s">
        <v>27</v>
      </c>
      <c r="R1419" t="s">
        <v>28</v>
      </c>
      <c r="S1419">
        <v>138</v>
      </c>
      <c r="T1419" s="1">
        <v>353716</v>
      </c>
    </row>
    <row r="1420" spans="1:20" x14ac:dyDescent="0.3">
      <c r="A1420" t="s">
        <v>3226</v>
      </c>
      <c r="B1420" s="9">
        <v>45135</v>
      </c>
      <c r="C1420" t="s">
        <v>2596</v>
      </c>
      <c r="D1420" t="s">
        <v>2597</v>
      </c>
      <c r="E1420" t="s">
        <v>2616</v>
      </c>
      <c r="F1420" t="s">
        <v>1449</v>
      </c>
      <c r="G1420" t="s">
        <v>3227</v>
      </c>
      <c r="H1420" t="s">
        <v>40</v>
      </c>
      <c r="I1420" t="s">
        <v>171</v>
      </c>
      <c r="J1420">
        <v>14</v>
      </c>
      <c r="K1420" s="1">
        <v>10367</v>
      </c>
      <c r="L1420" s="1">
        <v>145138</v>
      </c>
      <c r="M1420">
        <v>0</v>
      </c>
      <c r="N1420" s="10">
        <v>0</v>
      </c>
      <c r="O1420" s="1">
        <f>Table1[[#This Row],[Total Sales NGN]]-(Table1[[#This Row],[Total Sales NGN]]*Table1[[#This Row],[Discount %2]])</f>
        <v>145138</v>
      </c>
      <c r="P1420" t="s">
        <v>26</v>
      </c>
      <c r="Q1420">
        <v>4</v>
      </c>
      <c r="R1420" t="s">
        <v>35</v>
      </c>
      <c r="S1420">
        <v>0</v>
      </c>
      <c r="T1420" s="1">
        <v>353716</v>
      </c>
    </row>
    <row r="1421" spans="1:20" x14ac:dyDescent="0.3">
      <c r="A1421" t="s">
        <v>3228</v>
      </c>
      <c r="B1421" s="9">
        <v>45136</v>
      </c>
      <c r="C1421" t="s">
        <v>2596</v>
      </c>
      <c r="D1421" t="s">
        <v>2597</v>
      </c>
      <c r="E1421" t="s">
        <v>2352</v>
      </c>
      <c r="F1421" t="s">
        <v>589</v>
      </c>
      <c r="G1421" t="s">
        <v>3229</v>
      </c>
      <c r="H1421" t="s">
        <v>32</v>
      </c>
      <c r="I1421" t="s">
        <v>95</v>
      </c>
      <c r="J1421">
        <v>9</v>
      </c>
      <c r="K1421" s="1">
        <v>2587</v>
      </c>
      <c r="L1421" s="1">
        <v>23283</v>
      </c>
      <c r="M1421" t="s">
        <v>27</v>
      </c>
      <c r="N1421" s="10">
        <v>0</v>
      </c>
      <c r="O1421" s="1">
        <f>Table1[[#This Row],[Total Sales NGN]]-(Table1[[#This Row],[Total Sales NGN]]*Table1[[#This Row],[Discount %2]])</f>
        <v>23283</v>
      </c>
      <c r="P1421" t="s">
        <v>27</v>
      </c>
      <c r="Q1421">
        <v>3</v>
      </c>
      <c r="R1421" t="s">
        <v>28</v>
      </c>
      <c r="S1421">
        <v>199</v>
      </c>
      <c r="T1421" s="1">
        <v>670990</v>
      </c>
    </row>
    <row r="1422" spans="1:20" x14ac:dyDescent="0.3">
      <c r="A1422" t="s">
        <v>3230</v>
      </c>
      <c r="B1422" s="9">
        <v>45136</v>
      </c>
      <c r="C1422" t="s">
        <v>2596</v>
      </c>
      <c r="D1422" t="s">
        <v>2597</v>
      </c>
      <c r="E1422" t="s">
        <v>2616</v>
      </c>
      <c r="F1422" t="s">
        <v>97</v>
      </c>
      <c r="G1422" t="s">
        <v>3231</v>
      </c>
      <c r="H1422" t="s">
        <v>32</v>
      </c>
      <c r="I1422" t="s">
        <v>237</v>
      </c>
      <c r="J1422">
        <v>13</v>
      </c>
      <c r="K1422" s="1">
        <v>17253</v>
      </c>
      <c r="L1422" s="1">
        <v>224289</v>
      </c>
      <c r="M1422">
        <v>15</v>
      </c>
      <c r="N1422" s="10">
        <v>0.15</v>
      </c>
      <c r="O1422" s="1">
        <f>Table1[[#This Row],[Total Sales NGN]]-(Table1[[#This Row],[Total Sales NGN]]*Table1[[#This Row],[Discount %2]])</f>
        <v>190645.65</v>
      </c>
      <c r="P1422" t="s">
        <v>57</v>
      </c>
      <c r="Q1422">
        <v>3</v>
      </c>
      <c r="R1422" t="s">
        <v>35</v>
      </c>
      <c r="S1422">
        <v>168</v>
      </c>
      <c r="T1422" s="1">
        <v>670990</v>
      </c>
    </row>
    <row r="1423" spans="1:20" x14ac:dyDescent="0.3">
      <c r="A1423" t="s">
        <v>3232</v>
      </c>
      <c r="B1423" s="9">
        <v>45136</v>
      </c>
      <c r="C1423" t="s">
        <v>2596</v>
      </c>
      <c r="D1423" t="s">
        <v>2597</v>
      </c>
      <c r="E1423" t="s">
        <v>2598</v>
      </c>
      <c r="F1423" t="s">
        <v>498</v>
      </c>
      <c r="G1423" t="s">
        <v>27</v>
      </c>
      <c r="H1423" t="s">
        <v>45</v>
      </c>
      <c r="I1423" t="s">
        <v>74</v>
      </c>
      <c r="J1423">
        <v>2</v>
      </c>
      <c r="K1423" s="1">
        <v>19357</v>
      </c>
      <c r="L1423" s="1">
        <v>38714</v>
      </c>
      <c r="M1423" t="s">
        <v>27</v>
      </c>
      <c r="N1423" s="10">
        <v>0</v>
      </c>
      <c r="O1423" s="1">
        <f>Table1[[#This Row],[Total Sales NGN]]-(Table1[[#This Row],[Total Sales NGN]]*Table1[[#This Row],[Discount %2]])</f>
        <v>38714</v>
      </c>
      <c r="P1423" t="s">
        <v>47</v>
      </c>
      <c r="Q1423" t="s">
        <v>27</v>
      </c>
      <c r="R1423" t="s">
        <v>35</v>
      </c>
      <c r="S1423">
        <v>197</v>
      </c>
      <c r="T1423" s="1">
        <v>339514</v>
      </c>
    </row>
    <row r="1424" spans="1:20" x14ac:dyDescent="0.3">
      <c r="A1424" t="s">
        <v>3233</v>
      </c>
      <c r="B1424" s="9">
        <v>45137</v>
      </c>
      <c r="C1424" t="s">
        <v>2596</v>
      </c>
      <c r="D1424" t="s">
        <v>2597</v>
      </c>
      <c r="E1424" t="s">
        <v>2352</v>
      </c>
      <c r="F1424" t="s">
        <v>2866</v>
      </c>
      <c r="G1424" t="s">
        <v>3234</v>
      </c>
      <c r="H1424" t="s">
        <v>40</v>
      </c>
      <c r="I1424" t="s">
        <v>171</v>
      </c>
      <c r="J1424">
        <v>14</v>
      </c>
      <c r="K1424" s="1">
        <v>17953</v>
      </c>
      <c r="L1424" s="1">
        <v>251342</v>
      </c>
      <c r="M1424">
        <v>15</v>
      </c>
      <c r="N1424" s="10">
        <v>0.15</v>
      </c>
      <c r="O1424" s="1">
        <f>Table1[[#This Row],[Total Sales NGN]]-(Table1[[#This Row],[Total Sales NGN]]*Table1[[#This Row],[Discount %2]])</f>
        <v>213640.7</v>
      </c>
      <c r="P1424" t="s">
        <v>34</v>
      </c>
      <c r="Q1424">
        <v>2</v>
      </c>
      <c r="R1424" t="s">
        <v>35</v>
      </c>
      <c r="S1424">
        <v>151</v>
      </c>
      <c r="T1424" s="1">
        <v>353716</v>
      </c>
    </row>
    <row r="1425" spans="1:20" x14ac:dyDescent="0.3">
      <c r="A1425" t="s">
        <v>3235</v>
      </c>
      <c r="B1425" s="9">
        <v>45137</v>
      </c>
      <c r="C1425" t="s">
        <v>2596</v>
      </c>
      <c r="D1425" t="s">
        <v>2597</v>
      </c>
      <c r="E1425" t="s">
        <v>2598</v>
      </c>
      <c r="F1425" t="s">
        <v>3236</v>
      </c>
      <c r="G1425" t="s">
        <v>3237</v>
      </c>
      <c r="H1425" t="s">
        <v>65</v>
      </c>
      <c r="I1425" t="s">
        <v>66</v>
      </c>
      <c r="J1425">
        <v>6</v>
      </c>
      <c r="K1425" s="1">
        <v>97461</v>
      </c>
      <c r="L1425" s="1">
        <v>584766</v>
      </c>
      <c r="M1425" t="s">
        <v>27</v>
      </c>
      <c r="N1425" s="10">
        <v>0</v>
      </c>
      <c r="O1425" s="1">
        <f>Table1[[#This Row],[Total Sales NGN]]-(Table1[[#This Row],[Total Sales NGN]]*Table1[[#This Row],[Discount %2]])</f>
        <v>584766</v>
      </c>
      <c r="P1425" t="s">
        <v>57</v>
      </c>
      <c r="Q1425">
        <v>3</v>
      </c>
      <c r="R1425" t="s">
        <v>35</v>
      </c>
      <c r="S1425">
        <v>19</v>
      </c>
      <c r="T1425" s="1">
        <v>647779</v>
      </c>
    </row>
    <row r="1426" spans="1:20" x14ac:dyDescent="0.3">
      <c r="A1426" t="s">
        <v>3238</v>
      </c>
      <c r="B1426" s="9">
        <v>45138</v>
      </c>
      <c r="C1426" t="s">
        <v>2596</v>
      </c>
      <c r="D1426" t="s">
        <v>2597</v>
      </c>
      <c r="E1426" t="s">
        <v>2598</v>
      </c>
      <c r="F1426" t="s">
        <v>524</v>
      </c>
      <c r="G1426" t="s">
        <v>3239</v>
      </c>
      <c r="H1426" t="s">
        <v>24</v>
      </c>
      <c r="I1426" t="s">
        <v>161</v>
      </c>
      <c r="J1426">
        <v>1</v>
      </c>
      <c r="K1426" s="1">
        <v>319081</v>
      </c>
      <c r="L1426" s="1">
        <v>319081</v>
      </c>
      <c r="M1426">
        <v>0</v>
      </c>
      <c r="N1426" s="10">
        <v>0</v>
      </c>
      <c r="O1426" s="1">
        <f>Table1[[#This Row],[Total Sales NGN]]-(Table1[[#This Row],[Total Sales NGN]]*Table1[[#This Row],[Discount %2]])</f>
        <v>319081</v>
      </c>
      <c r="P1426" t="s">
        <v>26</v>
      </c>
      <c r="Q1426">
        <v>4</v>
      </c>
      <c r="R1426" t="s">
        <v>27</v>
      </c>
      <c r="S1426">
        <v>19</v>
      </c>
      <c r="T1426" s="1">
        <v>1309937</v>
      </c>
    </row>
    <row r="1427" spans="1:20" x14ac:dyDescent="0.3">
      <c r="A1427" t="s">
        <v>3240</v>
      </c>
      <c r="B1427" s="9">
        <v>45139</v>
      </c>
      <c r="C1427" t="s">
        <v>2596</v>
      </c>
      <c r="D1427" t="s">
        <v>2597</v>
      </c>
      <c r="E1427" t="s">
        <v>2598</v>
      </c>
      <c r="F1427" t="s">
        <v>524</v>
      </c>
      <c r="G1427" t="s">
        <v>3241</v>
      </c>
      <c r="H1427" t="s">
        <v>32</v>
      </c>
      <c r="I1427" t="s">
        <v>117</v>
      </c>
      <c r="J1427">
        <v>4</v>
      </c>
      <c r="K1427" s="1">
        <v>17253</v>
      </c>
      <c r="L1427" s="1">
        <v>69012</v>
      </c>
      <c r="M1427">
        <v>0</v>
      </c>
      <c r="N1427" s="10">
        <v>0</v>
      </c>
      <c r="O1427" s="1">
        <f>Table1[[#This Row],[Total Sales NGN]]-(Table1[[#This Row],[Total Sales NGN]]*Table1[[#This Row],[Discount %2]])</f>
        <v>69012</v>
      </c>
      <c r="P1427" t="s">
        <v>47</v>
      </c>
      <c r="Q1427" t="s">
        <v>27</v>
      </c>
      <c r="R1427" t="s">
        <v>35</v>
      </c>
      <c r="S1427">
        <v>73</v>
      </c>
      <c r="T1427" s="1">
        <v>670990</v>
      </c>
    </row>
    <row r="1428" spans="1:20" x14ac:dyDescent="0.3">
      <c r="A1428" t="s">
        <v>3242</v>
      </c>
      <c r="B1428" s="9">
        <v>45140</v>
      </c>
      <c r="C1428" t="s">
        <v>2596</v>
      </c>
      <c r="D1428" t="s">
        <v>2597</v>
      </c>
      <c r="E1428" t="s">
        <v>2616</v>
      </c>
      <c r="F1428" t="s">
        <v>528</v>
      </c>
      <c r="G1428" t="s">
        <v>3243</v>
      </c>
      <c r="H1428" t="s">
        <v>24</v>
      </c>
      <c r="I1428" t="s">
        <v>25</v>
      </c>
      <c r="J1428">
        <v>1</v>
      </c>
      <c r="K1428" s="1">
        <v>135993</v>
      </c>
      <c r="L1428" s="1">
        <v>135993</v>
      </c>
      <c r="M1428">
        <v>0</v>
      </c>
      <c r="N1428" s="10">
        <v>0</v>
      </c>
      <c r="O1428" s="1">
        <f>Table1[[#This Row],[Total Sales NGN]]-(Table1[[#This Row],[Total Sales NGN]]*Table1[[#This Row],[Discount %2]])</f>
        <v>135993</v>
      </c>
      <c r="P1428" t="s">
        <v>27</v>
      </c>
      <c r="Q1428">
        <v>5</v>
      </c>
      <c r="R1428" t="s">
        <v>35</v>
      </c>
      <c r="S1428">
        <v>32</v>
      </c>
      <c r="T1428" s="1">
        <v>1309937</v>
      </c>
    </row>
    <row r="1429" spans="1:20" x14ac:dyDescent="0.3">
      <c r="A1429" t="s">
        <v>3244</v>
      </c>
      <c r="B1429" s="9">
        <v>45141</v>
      </c>
      <c r="C1429" t="s">
        <v>2596</v>
      </c>
      <c r="D1429" t="s">
        <v>2597</v>
      </c>
      <c r="E1429" t="s">
        <v>2352</v>
      </c>
      <c r="F1429" t="s">
        <v>2872</v>
      </c>
      <c r="G1429" t="s">
        <v>3245</v>
      </c>
      <c r="H1429" t="s">
        <v>65</v>
      </c>
      <c r="I1429" t="s">
        <v>478</v>
      </c>
      <c r="J1429">
        <v>1</v>
      </c>
      <c r="K1429" s="1">
        <v>39139</v>
      </c>
      <c r="L1429" s="1">
        <v>39139</v>
      </c>
      <c r="M1429">
        <v>0</v>
      </c>
      <c r="N1429" s="10">
        <v>0</v>
      </c>
      <c r="O1429" s="1">
        <f>Table1[[#This Row],[Total Sales NGN]]-(Table1[[#This Row],[Total Sales NGN]]*Table1[[#This Row],[Discount %2]])</f>
        <v>39139</v>
      </c>
      <c r="P1429" t="s">
        <v>47</v>
      </c>
      <c r="Q1429">
        <v>2</v>
      </c>
      <c r="R1429" t="s">
        <v>28</v>
      </c>
      <c r="S1429">
        <v>137</v>
      </c>
      <c r="T1429" s="1">
        <v>647779</v>
      </c>
    </row>
    <row r="1430" spans="1:20" x14ac:dyDescent="0.3">
      <c r="A1430" t="s">
        <v>3246</v>
      </c>
      <c r="B1430" s="9">
        <v>45141</v>
      </c>
      <c r="C1430" t="s">
        <v>2596</v>
      </c>
      <c r="D1430" t="s">
        <v>2597</v>
      </c>
      <c r="E1430" t="s">
        <v>2616</v>
      </c>
      <c r="F1430" t="s">
        <v>972</v>
      </c>
      <c r="G1430" t="s">
        <v>3247</v>
      </c>
      <c r="H1430" t="s">
        <v>40</v>
      </c>
      <c r="I1430" t="s">
        <v>51</v>
      </c>
      <c r="J1430">
        <v>8</v>
      </c>
      <c r="K1430" s="1">
        <v>15357</v>
      </c>
      <c r="L1430" s="1">
        <v>122856</v>
      </c>
      <c r="M1430">
        <v>0</v>
      </c>
      <c r="N1430" s="10">
        <v>0</v>
      </c>
      <c r="O1430" s="1">
        <f>Table1[[#This Row],[Total Sales NGN]]-(Table1[[#This Row],[Total Sales NGN]]*Table1[[#This Row],[Discount %2]])</f>
        <v>122856</v>
      </c>
      <c r="P1430" t="s">
        <v>26</v>
      </c>
      <c r="Q1430">
        <v>2</v>
      </c>
      <c r="R1430" t="s">
        <v>35</v>
      </c>
      <c r="S1430">
        <v>64</v>
      </c>
      <c r="T1430" s="1">
        <v>353716</v>
      </c>
    </row>
    <row r="1431" spans="1:20" x14ac:dyDescent="0.3">
      <c r="A1431" t="s">
        <v>3248</v>
      </c>
      <c r="B1431" s="9">
        <v>45143</v>
      </c>
      <c r="C1431" t="s">
        <v>2596</v>
      </c>
      <c r="D1431" t="s">
        <v>2597</v>
      </c>
      <c r="E1431" t="s">
        <v>2616</v>
      </c>
      <c r="F1431" t="s">
        <v>2457</v>
      </c>
      <c r="G1431" t="s">
        <v>3249</v>
      </c>
      <c r="H1431" t="s">
        <v>24</v>
      </c>
      <c r="I1431" t="s">
        <v>174</v>
      </c>
      <c r="J1431">
        <v>6</v>
      </c>
      <c r="K1431" s="1">
        <v>103801</v>
      </c>
      <c r="L1431" s="1">
        <v>622806</v>
      </c>
      <c r="M1431">
        <v>0</v>
      </c>
      <c r="N1431" s="10">
        <v>0</v>
      </c>
      <c r="O1431" s="1">
        <f>Table1[[#This Row],[Total Sales NGN]]-(Table1[[#This Row],[Total Sales NGN]]*Table1[[#This Row],[Discount %2]])</f>
        <v>622806</v>
      </c>
      <c r="P1431" t="s">
        <v>57</v>
      </c>
      <c r="Q1431">
        <v>2</v>
      </c>
      <c r="R1431" t="s">
        <v>28</v>
      </c>
      <c r="S1431">
        <v>176</v>
      </c>
      <c r="T1431" s="1">
        <v>1309937</v>
      </c>
    </row>
    <row r="1432" spans="1:20" x14ac:dyDescent="0.3">
      <c r="A1432" t="s">
        <v>3250</v>
      </c>
      <c r="B1432" s="9">
        <v>45143</v>
      </c>
      <c r="C1432" t="s">
        <v>2596</v>
      </c>
      <c r="D1432" t="s">
        <v>2597</v>
      </c>
      <c r="E1432" t="s">
        <v>2616</v>
      </c>
      <c r="F1432" t="s">
        <v>1639</v>
      </c>
      <c r="G1432" t="s">
        <v>3251</v>
      </c>
      <c r="H1432" t="s">
        <v>40</v>
      </c>
      <c r="I1432" t="s">
        <v>106</v>
      </c>
      <c r="J1432">
        <v>12</v>
      </c>
      <c r="K1432" s="1">
        <v>14956</v>
      </c>
      <c r="L1432" s="1">
        <v>179472</v>
      </c>
      <c r="M1432">
        <v>0</v>
      </c>
      <c r="N1432" s="10">
        <v>0</v>
      </c>
      <c r="O1432" s="1">
        <f>Table1[[#This Row],[Total Sales NGN]]-(Table1[[#This Row],[Total Sales NGN]]*Table1[[#This Row],[Discount %2]])</f>
        <v>179472</v>
      </c>
      <c r="P1432" t="s">
        <v>27</v>
      </c>
      <c r="Q1432">
        <v>5</v>
      </c>
      <c r="R1432" t="s">
        <v>35</v>
      </c>
      <c r="S1432">
        <v>17</v>
      </c>
      <c r="T1432" s="1">
        <v>353716</v>
      </c>
    </row>
    <row r="1433" spans="1:20" x14ac:dyDescent="0.3">
      <c r="A1433" t="s">
        <v>3252</v>
      </c>
      <c r="B1433" s="9">
        <v>45144</v>
      </c>
      <c r="C1433" t="s">
        <v>2596</v>
      </c>
      <c r="D1433" t="s">
        <v>2597</v>
      </c>
      <c r="E1433" t="s">
        <v>2616</v>
      </c>
      <c r="F1433" t="s">
        <v>218</v>
      </c>
      <c r="G1433" t="s">
        <v>3253</v>
      </c>
      <c r="H1433" t="s">
        <v>24</v>
      </c>
      <c r="I1433" t="s">
        <v>161</v>
      </c>
      <c r="J1433">
        <v>13</v>
      </c>
      <c r="K1433" s="1">
        <v>241546</v>
      </c>
      <c r="L1433" s="1">
        <v>3140098</v>
      </c>
      <c r="M1433">
        <v>0</v>
      </c>
      <c r="N1433" s="10">
        <v>0</v>
      </c>
      <c r="O1433" s="1">
        <f>Table1[[#This Row],[Total Sales NGN]]-(Table1[[#This Row],[Total Sales NGN]]*Table1[[#This Row],[Discount %2]])</f>
        <v>3140098</v>
      </c>
      <c r="P1433" t="s">
        <v>26</v>
      </c>
      <c r="Q1433">
        <v>3</v>
      </c>
      <c r="R1433" t="s">
        <v>28</v>
      </c>
      <c r="S1433">
        <v>131</v>
      </c>
      <c r="T1433" s="1">
        <v>1309937</v>
      </c>
    </row>
    <row r="1434" spans="1:20" x14ac:dyDescent="0.3">
      <c r="A1434" t="s">
        <v>3254</v>
      </c>
      <c r="B1434" s="9">
        <v>45146</v>
      </c>
      <c r="C1434" t="s">
        <v>2596</v>
      </c>
      <c r="D1434" t="s">
        <v>2597</v>
      </c>
      <c r="E1434" t="s">
        <v>2598</v>
      </c>
      <c r="F1434" t="s">
        <v>501</v>
      </c>
      <c r="G1434" t="s">
        <v>3255</v>
      </c>
      <c r="H1434" t="s">
        <v>32</v>
      </c>
      <c r="I1434" t="s">
        <v>117</v>
      </c>
      <c r="J1434">
        <v>15</v>
      </c>
      <c r="K1434" s="1">
        <v>2071</v>
      </c>
      <c r="L1434" s="1">
        <v>31065</v>
      </c>
      <c r="M1434" t="s">
        <v>27</v>
      </c>
      <c r="N1434" s="10">
        <v>0</v>
      </c>
      <c r="O1434" s="1">
        <f>Table1[[#This Row],[Total Sales NGN]]-(Table1[[#This Row],[Total Sales NGN]]*Table1[[#This Row],[Discount %2]])</f>
        <v>31065</v>
      </c>
      <c r="P1434" t="s">
        <v>27</v>
      </c>
      <c r="Q1434">
        <v>4</v>
      </c>
      <c r="R1434" t="s">
        <v>35</v>
      </c>
      <c r="S1434">
        <v>178</v>
      </c>
      <c r="T1434" s="1">
        <v>670990</v>
      </c>
    </row>
    <row r="1435" spans="1:20" x14ac:dyDescent="0.3">
      <c r="A1435" t="s">
        <v>3256</v>
      </c>
      <c r="B1435" s="9">
        <v>45147</v>
      </c>
      <c r="C1435" t="s">
        <v>2596</v>
      </c>
      <c r="D1435" t="s">
        <v>2597</v>
      </c>
      <c r="E1435" t="s">
        <v>2616</v>
      </c>
      <c r="F1435" t="s">
        <v>1837</v>
      </c>
      <c r="G1435" t="s">
        <v>3257</v>
      </c>
      <c r="H1435" t="s">
        <v>65</v>
      </c>
      <c r="I1435" t="s">
        <v>78</v>
      </c>
      <c r="J1435">
        <v>17</v>
      </c>
      <c r="K1435" s="1">
        <v>23008</v>
      </c>
      <c r="L1435" s="1">
        <v>391136</v>
      </c>
      <c r="M1435">
        <v>15</v>
      </c>
      <c r="N1435" s="10">
        <v>0.15</v>
      </c>
      <c r="O1435" s="1">
        <f>Table1[[#This Row],[Total Sales NGN]]-(Table1[[#This Row],[Total Sales NGN]]*Table1[[#This Row],[Discount %2]])</f>
        <v>332465.59999999998</v>
      </c>
      <c r="P1435" t="s">
        <v>57</v>
      </c>
      <c r="Q1435">
        <v>4</v>
      </c>
      <c r="R1435" t="s">
        <v>35</v>
      </c>
      <c r="S1435">
        <v>170</v>
      </c>
      <c r="T1435" s="1">
        <v>647779</v>
      </c>
    </row>
    <row r="1436" spans="1:20" x14ac:dyDescent="0.3">
      <c r="A1436" t="s">
        <v>3258</v>
      </c>
      <c r="B1436" s="9">
        <v>45147</v>
      </c>
      <c r="C1436" t="s">
        <v>2596</v>
      </c>
      <c r="D1436" t="s">
        <v>2597</v>
      </c>
      <c r="E1436" t="s">
        <v>2616</v>
      </c>
      <c r="F1436" t="s">
        <v>1702</v>
      </c>
      <c r="G1436" t="s">
        <v>27</v>
      </c>
      <c r="H1436" t="s">
        <v>32</v>
      </c>
      <c r="I1436" t="s">
        <v>113</v>
      </c>
      <c r="J1436">
        <v>7</v>
      </c>
      <c r="K1436" s="1">
        <v>13944</v>
      </c>
      <c r="L1436" s="1">
        <v>97608</v>
      </c>
      <c r="M1436">
        <v>10</v>
      </c>
      <c r="N1436" s="10">
        <v>0.1</v>
      </c>
      <c r="O1436" s="1">
        <f>Table1[[#This Row],[Total Sales NGN]]-(Table1[[#This Row],[Total Sales NGN]]*Table1[[#This Row],[Discount %2]])</f>
        <v>87847.2</v>
      </c>
      <c r="P1436" t="s">
        <v>57</v>
      </c>
      <c r="Q1436">
        <v>2</v>
      </c>
      <c r="R1436" t="s">
        <v>35</v>
      </c>
      <c r="S1436">
        <v>91</v>
      </c>
      <c r="T1436" s="1">
        <v>670990</v>
      </c>
    </row>
    <row r="1437" spans="1:20" x14ac:dyDescent="0.3">
      <c r="A1437" t="s">
        <v>3259</v>
      </c>
      <c r="B1437" s="9">
        <v>45148</v>
      </c>
      <c r="C1437" t="s">
        <v>2596</v>
      </c>
      <c r="D1437" t="s">
        <v>2597</v>
      </c>
      <c r="E1437" t="s">
        <v>2598</v>
      </c>
      <c r="F1437" t="s">
        <v>385</v>
      </c>
      <c r="G1437" t="s">
        <v>3260</v>
      </c>
      <c r="H1437" t="s">
        <v>65</v>
      </c>
      <c r="I1437" t="s">
        <v>289</v>
      </c>
      <c r="J1437">
        <v>13</v>
      </c>
      <c r="K1437" s="1">
        <v>178980</v>
      </c>
      <c r="L1437" s="1">
        <v>2326740</v>
      </c>
      <c r="M1437">
        <v>15</v>
      </c>
      <c r="N1437" s="10">
        <v>0.15</v>
      </c>
      <c r="O1437" s="1">
        <f>Table1[[#This Row],[Total Sales NGN]]-(Table1[[#This Row],[Total Sales NGN]]*Table1[[#This Row],[Discount %2]])</f>
        <v>1977729</v>
      </c>
      <c r="P1437" t="s">
        <v>26</v>
      </c>
      <c r="Q1437">
        <v>1</v>
      </c>
      <c r="R1437" t="s">
        <v>28</v>
      </c>
      <c r="S1437">
        <v>167</v>
      </c>
      <c r="T1437" s="1">
        <v>647779</v>
      </c>
    </row>
    <row r="1438" spans="1:20" x14ac:dyDescent="0.3">
      <c r="A1438" t="s">
        <v>3261</v>
      </c>
      <c r="B1438" s="9">
        <v>45149</v>
      </c>
      <c r="C1438" t="s">
        <v>2596</v>
      </c>
      <c r="D1438" t="s">
        <v>2597</v>
      </c>
      <c r="E1438" t="s">
        <v>2616</v>
      </c>
      <c r="F1438" t="s">
        <v>700</v>
      </c>
      <c r="G1438" t="s">
        <v>3262</v>
      </c>
      <c r="H1438" t="s">
        <v>24</v>
      </c>
      <c r="I1438" t="s">
        <v>174</v>
      </c>
      <c r="J1438">
        <v>14</v>
      </c>
      <c r="K1438" s="1">
        <v>190284</v>
      </c>
      <c r="L1438" s="1">
        <v>2663976</v>
      </c>
      <c r="M1438">
        <v>15</v>
      </c>
      <c r="N1438" s="10">
        <v>0.15</v>
      </c>
      <c r="O1438" s="1">
        <f>Table1[[#This Row],[Total Sales NGN]]-(Table1[[#This Row],[Total Sales NGN]]*Table1[[#This Row],[Discount %2]])</f>
        <v>2264379.6</v>
      </c>
      <c r="P1438" t="s">
        <v>27</v>
      </c>
      <c r="Q1438">
        <v>4</v>
      </c>
      <c r="R1438" t="s">
        <v>35</v>
      </c>
      <c r="S1438">
        <v>95</v>
      </c>
      <c r="T1438" s="1">
        <v>1309937</v>
      </c>
    </row>
    <row r="1439" spans="1:20" x14ac:dyDescent="0.3">
      <c r="A1439" t="s">
        <v>3263</v>
      </c>
      <c r="B1439" s="9">
        <v>45149</v>
      </c>
      <c r="C1439" t="s">
        <v>2596</v>
      </c>
      <c r="D1439" t="s">
        <v>2597</v>
      </c>
      <c r="E1439" t="s">
        <v>2598</v>
      </c>
      <c r="F1439" t="s">
        <v>576</v>
      </c>
      <c r="G1439" t="s">
        <v>3264</v>
      </c>
      <c r="H1439" t="s">
        <v>24</v>
      </c>
      <c r="I1439" t="s">
        <v>25</v>
      </c>
      <c r="J1439">
        <v>14</v>
      </c>
      <c r="K1439" s="1">
        <v>269988</v>
      </c>
      <c r="L1439" s="1">
        <v>3779832</v>
      </c>
      <c r="M1439">
        <v>0</v>
      </c>
      <c r="N1439" s="10">
        <v>0</v>
      </c>
      <c r="O1439" s="1">
        <f>Table1[[#This Row],[Total Sales NGN]]-(Table1[[#This Row],[Total Sales NGN]]*Table1[[#This Row],[Discount %2]])</f>
        <v>3779832</v>
      </c>
      <c r="P1439" t="s">
        <v>47</v>
      </c>
      <c r="Q1439">
        <v>1</v>
      </c>
      <c r="R1439" t="s">
        <v>28</v>
      </c>
      <c r="S1439">
        <v>64</v>
      </c>
      <c r="T1439" s="1">
        <v>1309937</v>
      </c>
    </row>
    <row r="1440" spans="1:20" x14ac:dyDescent="0.3">
      <c r="A1440" t="s">
        <v>3265</v>
      </c>
      <c r="B1440" s="9">
        <v>45150</v>
      </c>
      <c r="C1440" t="s">
        <v>2596</v>
      </c>
      <c r="D1440" t="s">
        <v>2597</v>
      </c>
      <c r="E1440" t="s">
        <v>2616</v>
      </c>
      <c r="F1440" t="s">
        <v>1135</v>
      </c>
      <c r="G1440" t="s">
        <v>27</v>
      </c>
      <c r="H1440" t="s">
        <v>40</v>
      </c>
      <c r="I1440" t="s">
        <v>123</v>
      </c>
      <c r="J1440">
        <v>19</v>
      </c>
      <c r="K1440" s="1">
        <v>5056</v>
      </c>
      <c r="L1440" s="1">
        <v>96064</v>
      </c>
      <c r="M1440">
        <v>10</v>
      </c>
      <c r="N1440" s="10">
        <v>0.1</v>
      </c>
      <c r="O1440" s="1">
        <f>Table1[[#This Row],[Total Sales NGN]]-(Table1[[#This Row],[Total Sales NGN]]*Table1[[#This Row],[Discount %2]])</f>
        <v>86457.600000000006</v>
      </c>
      <c r="P1440" t="s">
        <v>57</v>
      </c>
      <c r="Q1440">
        <v>2</v>
      </c>
      <c r="R1440" t="s">
        <v>35</v>
      </c>
      <c r="S1440">
        <v>40</v>
      </c>
      <c r="T1440" s="1">
        <v>353716</v>
      </c>
    </row>
    <row r="1441" spans="1:20" x14ac:dyDescent="0.3">
      <c r="A1441" t="s">
        <v>3266</v>
      </c>
      <c r="B1441" s="9">
        <v>45150</v>
      </c>
      <c r="C1441" t="s">
        <v>2596</v>
      </c>
      <c r="D1441" t="s">
        <v>2597</v>
      </c>
      <c r="E1441" t="s">
        <v>2616</v>
      </c>
      <c r="F1441" t="s">
        <v>1191</v>
      </c>
      <c r="G1441" t="s">
        <v>3267</v>
      </c>
      <c r="H1441" t="s">
        <v>45</v>
      </c>
      <c r="I1441" t="s">
        <v>46</v>
      </c>
      <c r="J1441">
        <v>8</v>
      </c>
      <c r="K1441" s="1">
        <v>8799</v>
      </c>
      <c r="L1441" s="1">
        <v>70392</v>
      </c>
      <c r="M1441">
        <v>0</v>
      </c>
      <c r="N1441" s="10">
        <v>0</v>
      </c>
      <c r="O1441" s="1">
        <f>Table1[[#This Row],[Total Sales NGN]]-(Table1[[#This Row],[Total Sales NGN]]*Table1[[#This Row],[Discount %2]])</f>
        <v>70392</v>
      </c>
      <c r="P1441" t="s">
        <v>26</v>
      </c>
      <c r="Q1441">
        <v>4</v>
      </c>
      <c r="R1441" t="s">
        <v>35</v>
      </c>
      <c r="S1441">
        <v>170</v>
      </c>
      <c r="T1441" s="1">
        <v>339514</v>
      </c>
    </row>
    <row r="1442" spans="1:20" x14ac:dyDescent="0.3">
      <c r="A1442" t="s">
        <v>3268</v>
      </c>
      <c r="B1442" s="9">
        <v>45151</v>
      </c>
      <c r="C1442" t="s">
        <v>2596</v>
      </c>
      <c r="D1442" t="s">
        <v>2597</v>
      </c>
      <c r="E1442" t="s">
        <v>2352</v>
      </c>
      <c r="F1442" t="s">
        <v>1941</v>
      </c>
      <c r="G1442" t="s">
        <v>27</v>
      </c>
      <c r="H1442" t="s">
        <v>40</v>
      </c>
      <c r="I1442" t="s">
        <v>171</v>
      </c>
      <c r="J1442">
        <v>16</v>
      </c>
      <c r="K1442" s="1">
        <v>11029</v>
      </c>
      <c r="L1442" s="1">
        <v>176464</v>
      </c>
      <c r="M1442" t="s">
        <v>27</v>
      </c>
      <c r="N1442" s="10">
        <v>0</v>
      </c>
      <c r="O1442" s="1">
        <f>Table1[[#This Row],[Total Sales NGN]]-(Table1[[#This Row],[Total Sales NGN]]*Table1[[#This Row],[Discount %2]])</f>
        <v>176464</v>
      </c>
      <c r="P1442" t="s">
        <v>26</v>
      </c>
      <c r="Q1442">
        <v>0</v>
      </c>
      <c r="R1442" t="s">
        <v>35</v>
      </c>
      <c r="S1442">
        <v>194</v>
      </c>
      <c r="T1442" s="1">
        <v>353716</v>
      </c>
    </row>
    <row r="1443" spans="1:20" x14ac:dyDescent="0.3">
      <c r="A1443" t="s">
        <v>3269</v>
      </c>
      <c r="B1443" s="9">
        <v>45152</v>
      </c>
      <c r="C1443" t="s">
        <v>2596</v>
      </c>
      <c r="D1443" t="s">
        <v>2597</v>
      </c>
      <c r="E1443" t="s">
        <v>2616</v>
      </c>
      <c r="F1443" t="s">
        <v>2649</v>
      </c>
      <c r="G1443" t="s">
        <v>3270</v>
      </c>
      <c r="H1443" t="s">
        <v>40</v>
      </c>
      <c r="I1443" t="s">
        <v>70</v>
      </c>
      <c r="J1443">
        <v>20</v>
      </c>
      <c r="K1443" s="1">
        <v>4237</v>
      </c>
      <c r="L1443" s="1">
        <v>84740</v>
      </c>
      <c r="M1443">
        <v>15</v>
      </c>
      <c r="N1443" s="10">
        <v>0.15</v>
      </c>
      <c r="O1443" s="1">
        <f>Table1[[#This Row],[Total Sales NGN]]-(Table1[[#This Row],[Total Sales NGN]]*Table1[[#This Row],[Discount %2]])</f>
        <v>72029</v>
      </c>
      <c r="P1443" t="s">
        <v>57</v>
      </c>
      <c r="Q1443">
        <v>1</v>
      </c>
      <c r="R1443" t="s">
        <v>27</v>
      </c>
      <c r="S1443">
        <v>1</v>
      </c>
      <c r="T1443" s="1">
        <v>353716</v>
      </c>
    </row>
    <row r="1444" spans="1:20" x14ac:dyDescent="0.3">
      <c r="A1444" t="s">
        <v>3271</v>
      </c>
      <c r="B1444" s="9">
        <v>45153</v>
      </c>
      <c r="C1444" t="s">
        <v>2596</v>
      </c>
      <c r="D1444" t="s">
        <v>2597</v>
      </c>
      <c r="E1444" t="s">
        <v>2616</v>
      </c>
      <c r="F1444" t="s">
        <v>1642</v>
      </c>
      <c r="G1444" t="s">
        <v>3272</v>
      </c>
      <c r="H1444" t="s">
        <v>45</v>
      </c>
      <c r="I1444" t="s">
        <v>74</v>
      </c>
      <c r="J1444">
        <v>2</v>
      </c>
      <c r="K1444" s="1">
        <v>23821</v>
      </c>
      <c r="L1444" s="1">
        <v>47642</v>
      </c>
      <c r="M1444">
        <v>0</v>
      </c>
      <c r="N1444" s="10">
        <v>0</v>
      </c>
      <c r="O1444" s="1">
        <f>Table1[[#This Row],[Total Sales NGN]]-(Table1[[#This Row],[Total Sales NGN]]*Table1[[#This Row],[Discount %2]])</f>
        <v>47642</v>
      </c>
      <c r="P1444" t="s">
        <v>57</v>
      </c>
      <c r="Q1444" t="s">
        <v>27</v>
      </c>
      <c r="R1444" t="s">
        <v>28</v>
      </c>
      <c r="S1444">
        <v>65</v>
      </c>
      <c r="T1444" s="1">
        <v>339514</v>
      </c>
    </row>
    <row r="1445" spans="1:20" x14ac:dyDescent="0.3">
      <c r="A1445" t="s">
        <v>3273</v>
      </c>
      <c r="B1445" s="9">
        <v>45154</v>
      </c>
      <c r="C1445" t="s">
        <v>2596</v>
      </c>
      <c r="D1445" t="s">
        <v>2597</v>
      </c>
      <c r="E1445" t="s">
        <v>2598</v>
      </c>
      <c r="F1445" t="s">
        <v>63</v>
      </c>
      <c r="G1445" t="s">
        <v>3274</v>
      </c>
      <c r="H1445" t="s">
        <v>32</v>
      </c>
      <c r="I1445" t="s">
        <v>117</v>
      </c>
      <c r="J1445">
        <v>20</v>
      </c>
      <c r="K1445" s="1">
        <v>7816</v>
      </c>
      <c r="L1445" s="1">
        <v>156320</v>
      </c>
      <c r="M1445">
        <v>15</v>
      </c>
      <c r="N1445" s="10">
        <v>0.15</v>
      </c>
      <c r="O1445" s="1">
        <f>Table1[[#This Row],[Total Sales NGN]]-(Table1[[#This Row],[Total Sales NGN]]*Table1[[#This Row],[Discount %2]])</f>
        <v>132872</v>
      </c>
      <c r="P1445" t="s">
        <v>57</v>
      </c>
      <c r="Q1445">
        <v>3</v>
      </c>
      <c r="R1445" t="s">
        <v>35</v>
      </c>
      <c r="S1445">
        <v>178</v>
      </c>
      <c r="T1445" s="1">
        <v>670990</v>
      </c>
    </row>
    <row r="1446" spans="1:20" x14ac:dyDescent="0.3">
      <c r="A1446" t="s">
        <v>3275</v>
      </c>
      <c r="B1446" s="9">
        <v>45155</v>
      </c>
      <c r="C1446" t="s">
        <v>2596</v>
      </c>
      <c r="D1446" t="s">
        <v>2597</v>
      </c>
      <c r="E1446" t="s">
        <v>2616</v>
      </c>
      <c r="F1446" t="s">
        <v>1144</v>
      </c>
      <c r="G1446" t="s">
        <v>3276</v>
      </c>
      <c r="H1446" t="s">
        <v>32</v>
      </c>
      <c r="I1446" t="s">
        <v>95</v>
      </c>
      <c r="J1446">
        <v>4</v>
      </c>
      <c r="K1446" s="1">
        <v>15933</v>
      </c>
      <c r="L1446" s="1">
        <v>63732</v>
      </c>
      <c r="M1446">
        <v>10</v>
      </c>
      <c r="N1446" s="10">
        <v>0.1</v>
      </c>
      <c r="O1446" s="1">
        <f>Table1[[#This Row],[Total Sales NGN]]-(Table1[[#This Row],[Total Sales NGN]]*Table1[[#This Row],[Discount %2]])</f>
        <v>57358.8</v>
      </c>
      <c r="P1446" t="s">
        <v>57</v>
      </c>
      <c r="Q1446">
        <v>6</v>
      </c>
      <c r="R1446" t="s">
        <v>28</v>
      </c>
      <c r="S1446">
        <v>68</v>
      </c>
      <c r="T1446" s="1">
        <v>670990</v>
      </c>
    </row>
    <row r="1447" spans="1:20" x14ac:dyDescent="0.3">
      <c r="A1447" t="s">
        <v>3277</v>
      </c>
      <c r="B1447" s="9">
        <v>45155</v>
      </c>
      <c r="C1447" t="s">
        <v>2596</v>
      </c>
      <c r="D1447" t="s">
        <v>2597</v>
      </c>
      <c r="E1447" t="s">
        <v>2616</v>
      </c>
      <c r="F1447" t="s">
        <v>2866</v>
      </c>
      <c r="G1447" t="s">
        <v>3278</v>
      </c>
      <c r="H1447" t="s">
        <v>32</v>
      </c>
      <c r="I1447" t="s">
        <v>141</v>
      </c>
      <c r="J1447">
        <v>3</v>
      </c>
      <c r="K1447" s="1">
        <v>19192</v>
      </c>
      <c r="L1447" s="1">
        <v>57576</v>
      </c>
      <c r="M1447" t="s">
        <v>27</v>
      </c>
      <c r="N1447" s="10">
        <v>0</v>
      </c>
      <c r="O1447" s="1">
        <f>Table1[[#This Row],[Total Sales NGN]]-(Table1[[#This Row],[Total Sales NGN]]*Table1[[#This Row],[Discount %2]])</f>
        <v>57576</v>
      </c>
      <c r="P1447" t="s">
        <v>26</v>
      </c>
      <c r="Q1447">
        <v>4</v>
      </c>
      <c r="R1447" t="s">
        <v>35</v>
      </c>
      <c r="S1447">
        <v>177</v>
      </c>
      <c r="T1447" s="1">
        <v>670990</v>
      </c>
    </row>
    <row r="1448" spans="1:20" x14ac:dyDescent="0.3">
      <c r="A1448" t="s">
        <v>3279</v>
      </c>
      <c r="B1448" s="9">
        <v>45156</v>
      </c>
      <c r="C1448" t="s">
        <v>2596</v>
      </c>
      <c r="D1448" t="s">
        <v>2597</v>
      </c>
      <c r="E1448" t="s">
        <v>2598</v>
      </c>
      <c r="F1448" t="s">
        <v>937</v>
      </c>
      <c r="G1448" t="s">
        <v>3280</v>
      </c>
      <c r="H1448" t="s">
        <v>40</v>
      </c>
      <c r="I1448" t="s">
        <v>123</v>
      </c>
      <c r="J1448">
        <v>10</v>
      </c>
      <c r="K1448" s="1">
        <v>15336</v>
      </c>
      <c r="L1448" s="1">
        <v>153360</v>
      </c>
      <c r="M1448" t="s">
        <v>27</v>
      </c>
      <c r="N1448" s="10">
        <v>0</v>
      </c>
      <c r="O1448" s="1">
        <f>Table1[[#This Row],[Total Sales NGN]]-(Table1[[#This Row],[Total Sales NGN]]*Table1[[#This Row],[Discount %2]])</f>
        <v>153360</v>
      </c>
      <c r="P1448" t="s">
        <v>34</v>
      </c>
      <c r="Q1448">
        <v>4</v>
      </c>
      <c r="R1448" t="s">
        <v>35</v>
      </c>
      <c r="S1448">
        <v>100</v>
      </c>
      <c r="T1448" s="1">
        <v>353716</v>
      </c>
    </row>
    <row r="1449" spans="1:20" x14ac:dyDescent="0.3">
      <c r="A1449" t="s">
        <v>3281</v>
      </c>
      <c r="B1449" s="9">
        <v>45156</v>
      </c>
      <c r="C1449" t="s">
        <v>2596</v>
      </c>
      <c r="D1449" t="s">
        <v>2597</v>
      </c>
      <c r="E1449" t="s">
        <v>2616</v>
      </c>
      <c r="F1449" t="s">
        <v>2761</v>
      </c>
      <c r="G1449" t="s">
        <v>3282</v>
      </c>
      <c r="H1449" t="s">
        <v>32</v>
      </c>
      <c r="I1449" t="s">
        <v>141</v>
      </c>
      <c r="J1449">
        <v>14</v>
      </c>
      <c r="K1449" s="1">
        <v>7113</v>
      </c>
      <c r="L1449" s="1">
        <v>99582</v>
      </c>
      <c r="M1449">
        <v>15</v>
      </c>
      <c r="N1449" s="10">
        <v>0.15</v>
      </c>
      <c r="O1449" s="1">
        <f>Table1[[#This Row],[Total Sales NGN]]-(Table1[[#This Row],[Total Sales NGN]]*Table1[[#This Row],[Discount %2]])</f>
        <v>84644.7</v>
      </c>
      <c r="P1449" t="s">
        <v>34</v>
      </c>
      <c r="Q1449">
        <v>2</v>
      </c>
      <c r="R1449" t="s">
        <v>35</v>
      </c>
      <c r="S1449">
        <v>129</v>
      </c>
      <c r="T1449" s="1">
        <v>670990</v>
      </c>
    </row>
    <row r="1450" spans="1:20" x14ac:dyDescent="0.3">
      <c r="A1450" t="s">
        <v>3283</v>
      </c>
      <c r="B1450" s="9">
        <v>45157</v>
      </c>
      <c r="C1450" t="s">
        <v>2596</v>
      </c>
      <c r="D1450" t="s">
        <v>2597</v>
      </c>
      <c r="E1450" t="s">
        <v>2598</v>
      </c>
      <c r="F1450" t="s">
        <v>3284</v>
      </c>
      <c r="G1450" t="s">
        <v>3285</v>
      </c>
      <c r="H1450" t="s">
        <v>45</v>
      </c>
      <c r="I1450" t="s">
        <v>46</v>
      </c>
      <c r="J1450">
        <v>10</v>
      </c>
      <c r="K1450" s="1">
        <v>30328</v>
      </c>
      <c r="L1450" s="1">
        <v>303280</v>
      </c>
      <c r="M1450">
        <v>5</v>
      </c>
      <c r="N1450" s="10">
        <v>0.05</v>
      </c>
      <c r="O1450" s="1">
        <f>Table1[[#This Row],[Total Sales NGN]]-(Table1[[#This Row],[Total Sales NGN]]*Table1[[#This Row],[Discount %2]])</f>
        <v>288116</v>
      </c>
      <c r="P1450" t="s">
        <v>47</v>
      </c>
      <c r="Q1450">
        <v>3</v>
      </c>
      <c r="R1450" t="s">
        <v>35</v>
      </c>
      <c r="S1450">
        <v>34</v>
      </c>
      <c r="T1450" s="1">
        <v>339514</v>
      </c>
    </row>
    <row r="1451" spans="1:20" x14ac:dyDescent="0.3">
      <c r="A1451" t="s">
        <v>3286</v>
      </c>
      <c r="B1451" s="9">
        <v>45157</v>
      </c>
      <c r="C1451" t="s">
        <v>2596</v>
      </c>
      <c r="D1451" t="s">
        <v>2597</v>
      </c>
      <c r="E1451" t="s">
        <v>2352</v>
      </c>
      <c r="F1451" t="s">
        <v>2069</v>
      </c>
      <c r="G1451" t="s">
        <v>27</v>
      </c>
      <c r="H1451" t="s">
        <v>40</v>
      </c>
      <c r="I1451" t="s">
        <v>106</v>
      </c>
      <c r="J1451">
        <v>7</v>
      </c>
      <c r="K1451" s="1">
        <v>10534</v>
      </c>
      <c r="L1451" s="1">
        <v>73738</v>
      </c>
      <c r="M1451">
        <v>10</v>
      </c>
      <c r="N1451" s="10">
        <v>0.1</v>
      </c>
      <c r="O1451" s="1">
        <f>Table1[[#This Row],[Total Sales NGN]]-(Table1[[#This Row],[Total Sales NGN]]*Table1[[#This Row],[Discount %2]])</f>
        <v>66364.2</v>
      </c>
      <c r="P1451" t="s">
        <v>26</v>
      </c>
      <c r="Q1451">
        <v>4</v>
      </c>
      <c r="R1451" t="s">
        <v>35</v>
      </c>
      <c r="S1451">
        <v>51</v>
      </c>
      <c r="T1451" s="1">
        <v>353716</v>
      </c>
    </row>
    <row r="1452" spans="1:20" x14ac:dyDescent="0.3">
      <c r="A1452" t="s">
        <v>3287</v>
      </c>
      <c r="B1452" s="9">
        <v>45157</v>
      </c>
      <c r="C1452" t="s">
        <v>2596</v>
      </c>
      <c r="D1452" t="s">
        <v>2597</v>
      </c>
      <c r="E1452" t="s">
        <v>2616</v>
      </c>
      <c r="F1452" t="s">
        <v>190</v>
      </c>
      <c r="G1452" t="s">
        <v>3288</v>
      </c>
      <c r="H1452" t="s">
        <v>65</v>
      </c>
      <c r="I1452" t="s">
        <v>66</v>
      </c>
      <c r="J1452">
        <v>7</v>
      </c>
      <c r="K1452" s="1">
        <v>19279</v>
      </c>
      <c r="L1452" s="1">
        <v>134953</v>
      </c>
      <c r="M1452">
        <v>5</v>
      </c>
      <c r="N1452" s="10">
        <v>0.05</v>
      </c>
      <c r="O1452" s="1">
        <f>Table1[[#This Row],[Total Sales NGN]]-(Table1[[#This Row],[Total Sales NGN]]*Table1[[#This Row],[Discount %2]])</f>
        <v>128205.35</v>
      </c>
      <c r="P1452" t="s">
        <v>57</v>
      </c>
      <c r="Q1452">
        <v>4</v>
      </c>
      <c r="R1452" t="s">
        <v>35</v>
      </c>
      <c r="S1452">
        <v>60</v>
      </c>
      <c r="T1452" s="1">
        <v>647779</v>
      </c>
    </row>
    <row r="1453" spans="1:20" x14ac:dyDescent="0.3">
      <c r="A1453" t="s">
        <v>3289</v>
      </c>
      <c r="B1453" s="9">
        <v>45157</v>
      </c>
      <c r="C1453" t="s">
        <v>2596</v>
      </c>
      <c r="D1453" t="s">
        <v>2597</v>
      </c>
      <c r="E1453" t="s">
        <v>2352</v>
      </c>
      <c r="F1453" t="s">
        <v>370</v>
      </c>
      <c r="G1453" t="s">
        <v>3290</v>
      </c>
      <c r="H1453" t="s">
        <v>24</v>
      </c>
      <c r="I1453" t="s">
        <v>174</v>
      </c>
      <c r="J1453">
        <v>17</v>
      </c>
      <c r="K1453" s="1">
        <v>105771</v>
      </c>
      <c r="L1453" s="1">
        <v>1798107</v>
      </c>
      <c r="M1453">
        <v>0</v>
      </c>
      <c r="N1453" s="10">
        <v>0</v>
      </c>
      <c r="O1453" s="1">
        <f>Table1[[#This Row],[Total Sales NGN]]-(Table1[[#This Row],[Total Sales NGN]]*Table1[[#This Row],[Discount %2]])</f>
        <v>1798107</v>
      </c>
      <c r="P1453" t="s">
        <v>47</v>
      </c>
      <c r="Q1453" t="s">
        <v>27</v>
      </c>
      <c r="R1453" t="s">
        <v>35</v>
      </c>
      <c r="S1453">
        <v>15</v>
      </c>
      <c r="T1453" s="1">
        <v>1309937</v>
      </c>
    </row>
    <row r="1454" spans="1:20" x14ac:dyDescent="0.3">
      <c r="A1454" t="s">
        <v>3291</v>
      </c>
      <c r="B1454" s="9">
        <v>45159</v>
      </c>
      <c r="C1454" t="s">
        <v>2596</v>
      </c>
      <c r="D1454" t="s">
        <v>2597</v>
      </c>
      <c r="E1454" t="s">
        <v>2352</v>
      </c>
      <c r="F1454" t="s">
        <v>937</v>
      </c>
      <c r="G1454" t="s">
        <v>3292</v>
      </c>
      <c r="H1454" t="s">
        <v>65</v>
      </c>
      <c r="I1454" t="s">
        <v>382</v>
      </c>
      <c r="J1454">
        <v>8</v>
      </c>
      <c r="K1454" s="1">
        <v>77171</v>
      </c>
      <c r="L1454" s="1">
        <v>617368</v>
      </c>
      <c r="M1454" t="s">
        <v>27</v>
      </c>
      <c r="N1454" s="10">
        <v>0</v>
      </c>
      <c r="O1454" s="1">
        <f>Table1[[#This Row],[Total Sales NGN]]-(Table1[[#This Row],[Total Sales NGN]]*Table1[[#This Row],[Discount %2]])</f>
        <v>617368</v>
      </c>
      <c r="P1454" t="s">
        <v>47</v>
      </c>
      <c r="Q1454">
        <v>3</v>
      </c>
      <c r="R1454" t="s">
        <v>35</v>
      </c>
      <c r="S1454">
        <v>92</v>
      </c>
      <c r="T1454" s="1">
        <v>647779</v>
      </c>
    </row>
    <row r="1455" spans="1:20" x14ac:dyDescent="0.3">
      <c r="A1455" t="s">
        <v>3293</v>
      </c>
      <c r="B1455" s="9">
        <v>45160</v>
      </c>
      <c r="C1455" t="s">
        <v>2596</v>
      </c>
      <c r="D1455" t="s">
        <v>2597</v>
      </c>
      <c r="E1455" t="s">
        <v>2598</v>
      </c>
      <c r="F1455" t="s">
        <v>265</v>
      </c>
      <c r="G1455" t="s">
        <v>3294</v>
      </c>
      <c r="H1455" t="s">
        <v>24</v>
      </c>
      <c r="I1455" t="s">
        <v>92</v>
      </c>
      <c r="J1455">
        <v>5</v>
      </c>
      <c r="K1455" s="1">
        <v>49099</v>
      </c>
      <c r="L1455" s="1">
        <v>245495</v>
      </c>
      <c r="M1455">
        <v>0</v>
      </c>
      <c r="N1455" s="10">
        <v>0</v>
      </c>
      <c r="O1455" s="1">
        <f>Table1[[#This Row],[Total Sales NGN]]-(Table1[[#This Row],[Total Sales NGN]]*Table1[[#This Row],[Discount %2]])</f>
        <v>245495</v>
      </c>
      <c r="P1455" t="s">
        <v>57</v>
      </c>
      <c r="Q1455">
        <v>4</v>
      </c>
      <c r="R1455" t="s">
        <v>35</v>
      </c>
      <c r="S1455">
        <v>120</v>
      </c>
      <c r="T1455" s="1">
        <v>1309937</v>
      </c>
    </row>
    <row r="1456" spans="1:20" x14ac:dyDescent="0.3">
      <c r="A1456" t="s">
        <v>3295</v>
      </c>
      <c r="B1456" s="9">
        <v>45160</v>
      </c>
      <c r="C1456" t="s">
        <v>2596</v>
      </c>
      <c r="D1456" t="s">
        <v>2597</v>
      </c>
      <c r="E1456" t="s">
        <v>2598</v>
      </c>
      <c r="F1456" t="s">
        <v>279</v>
      </c>
      <c r="G1456" t="s">
        <v>3296</v>
      </c>
      <c r="H1456" t="s">
        <v>40</v>
      </c>
      <c r="I1456" t="s">
        <v>51</v>
      </c>
      <c r="J1456">
        <v>8</v>
      </c>
      <c r="K1456" s="1">
        <v>13467</v>
      </c>
      <c r="L1456" s="1">
        <v>107736</v>
      </c>
      <c r="M1456">
        <v>0</v>
      </c>
      <c r="N1456" s="10">
        <v>0</v>
      </c>
      <c r="O1456" s="1">
        <f>Table1[[#This Row],[Total Sales NGN]]-(Table1[[#This Row],[Total Sales NGN]]*Table1[[#This Row],[Discount %2]])</f>
        <v>107736</v>
      </c>
      <c r="P1456" t="s">
        <v>57</v>
      </c>
      <c r="Q1456">
        <v>1</v>
      </c>
      <c r="R1456" t="s">
        <v>35</v>
      </c>
      <c r="S1456">
        <v>139</v>
      </c>
      <c r="T1456" s="1">
        <v>353716</v>
      </c>
    </row>
    <row r="1457" spans="1:20" x14ac:dyDescent="0.3">
      <c r="A1457" t="s">
        <v>3297</v>
      </c>
      <c r="B1457" s="9">
        <v>45161</v>
      </c>
      <c r="C1457" t="s">
        <v>2596</v>
      </c>
      <c r="D1457" t="s">
        <v>2597</v>
      </c>
      <c r="E1457" t="s">
        <v>2598</v>
      </c>
      <c r="F1457" t="s">
        <v>1549</v>
      </c>
      <c r="G1457" t="s">
        <v>3298</v>
      </c>
      <c r="H1457" t="s">
        <v>65</v>
      </c>
      <c r="I1457" t="s">
        <v>66</v>
      </c>
      <c r="J1457">
        <v>19</v>
      </c>
      <c r="K1457" s="1">
        <v>103221</v>
      </c>
      <c r="L1457" s="1">
        <v>1961199</v>
      </c>
      <c r="M1457" t="s">
        <v>27</v>
      </c>
      <c r="N1457" s="10">
        <v>0</v>
      </c>
      <c r="O1457" s="1">
        <f>Table1[[#This Row],[Total Sales NGN]]-(Table1[[#This Row],[Total Sales NGN]]*Table1[[#This Row],[Discount %2]])</f>
        <v>1961199</v>
      </c>
      <c r="P1457" t="s">
        <v>57</v>
      </c>
      <c r="Q1457">
        <v>2</v>
      </c>
      <c r="R1457" t="s">
        <v>35</v>
      </c>
      <c r="S1457">
        <v>55</v>
      </c>
      <c r="T1457" s="1">
        <v>647779</v>
      </c>
    </row>
    <row r="1458" spans="1:20" x14ac:dyDescent="0.3">
      <c r="A1458" t="s">
        <v>3299</v>
      </c>
      <c r="B1458" s="9">
        <v>45161</v>
      </c>
      <c r="C1458" t="s">
        <v>2596</v>
      </c>
      <c r="D1458" t="s">
        <v>2597</v>
      </c>
      <c r="E1458" t="s">
        <v>2616</v>
      </c>
      <c r="F1458" t="s">
        <v>1055</v>
      </c>
      <c r="G1458" t="s">
        <v>27</v>
      </c>
      <c r="H1458" t="s">
        <v>65</v>
      </c>
      <c r="I1458" t="s">
        <v>78</v>
      </c>
      <c r="J1458">
        <v>14</v>
      </c>
      <c r="K1458" s="1">
        <v>63796</v>
      </c>
      <c r="L1458" s="1">
        <v>893144</v>
      </c>
      <c r="M1458">
        <v>5</v>
      </c>
      <c r="N1458" s="10">
        <v>0.05</v>
      </c>
      <c r="O1458" s="1">
        <f>Table1[[#This Row],[Total Sales NGN]]-(Table1[[#This Row],[Total Sales NGN]]*Table1[[#This Row],[Discount %2]])</f>
        <v>848486.8</v>
      </c>
      <c r="P1458" t="s">
        <v>47</v>
      </c>
      <c r="Q1458">
        <v>4</v>
      </c>
      <c r="R1458" t="s">
        <v>35</v>
      </c>
      <c r="S1458">
        <v>41</v>
      </c>
      <c r="T1458" s="1">
        <v>647779</v>
      </c>
    </row>
    <row r="1459" spans="1:20" x14ac:dyDescent="0.3">
      <c r="A1459" t="s">
        <v>3300</v>
      </c>
      <c r="B1459" s="9">
        <v>45161</v>
      </c>
      <c r="C1459" t="s">
        <v>2596</v>
      </c>
      <c r="D1459" t="s">
        <v>2597</v>
      </c>
      <c r="E1459" t="s">
        <v>2598</v>
      </c>
      <c r="F1459" t="s">
        <v>196</v>
      </c>
      <c r="G1459" t="s">
        <v>3301</v>
      </c>
      <c r="H1459" t="s">
        <v>65</v>
      </c>
      <c r="I1459" t="s">
        <v>397</v>
      </c>
      <c r="J1459">
        <v>19</v>
      </c>
      <c r="K1459" s="1">
        <v>76029</v>
      </c>
      <c r="L1459" s="1">
        <v>1444551</v>
      </c>
      <c r="M1459">
        <v>5</v>
      </c>
      <c r="N1459" s="10">
        <v>0.05</v>
      </c>
      <c r="O1459" s="1">
        <f>Table1[[#This Row],[Total Sales NGN]]-(Table1[[#This Row],[Total Sales NGN]]*Table1[[#This Row],[Discount %2]])</f>
        <v>1372323.45</v>
      </c>
      <c r="P1459" t="s">
        <v>57</v>
      </c>
      <c r="Q1459">
        <v>3</v>
      </c>
      <c r="R1459" t="s">
        <v>35</v>
      </c>
      <c r="S1459">
        <v>168</v>
      </c>
      <c r="T1459" s="1">
        <v>647779</v>
      </c>
    </row>
    <row r="1460" spans="1:20" x14ac:dyDescent="0.3">
      <c r="A1460" t="s">
        <v>3302</v>
      </c>
      <c r="B1460" s="9">
        <v>45162</v>
      </c>
      <c r="C1460" t="s">
        <v>2596</v>
      </c>
      <c r="D1460" t="s">
        <v>2597</v>
      </c>
      <c r="E1460" t="s">
        <v>2616</v>
      </c>
      <c r="F1460" t="s">
        <v>3303</v>
      </c>
      <c r="G1460" t="s">
        <v>3304</v>
      </c>
      <c r="H1460" t="s">
        <v>32</v>
      </c>
      <c r="I1460" t="s">
        <v>95</v>
      </c>
      <c r="J1460">
        <v>13</v>
      </c>
      <c r="K1460" s="1">
        <v>2723</v>
      </c>
      <c r="L1460" s="1">
        <v>35399</v>
      </c>
      <c r="M1460" t="s">
        <v>27</v>
      </c>
      <c r="N1460" s="10">
        <v>0</v>
      </c>
      <c r="O1460" s="1">
        <f>Table1[[#This Row],[Total Sales NGN]]-(Table1[[#This Row],[Total Sales NGN]]*Table1[[#This Row],[Discount %2]])</f>
        <v>35399</v>
      </c>
      <c r="P1460" t="s">
        <v>57</v>
      </c>
      <c r="Q1460">
        <v>3</v>
      </c>
      <c r="R1460" t="s">
        <v>35</v>
      </c>
      <c r="S1460">
        <v>13</v>
      </c>
      <c r="T1460" s="1">
        <v>670990</v>
      </c>
    </row>
    <row r="1461" spans="1:20" x14ac:dyDescent="0.3">
      <c r="A1461" t="s">
        <v>3305</v>
      </c>
      <c r="B1461" s="9">
        <v>45163</v>
      </c>
      <c r="C1461" t="s">
        <v>2596</v>
      </c>
      <c r="D1461" t="s">
        <v>2597</v>
      </c>
      <c r="E1461" t="s">
        <v>2616</v>
      </c>
      <c r="F1461" t="s">
        <v>276</v>
      </c>
      <c r="G1461" t="s">
        <v>3306</v>
      </c>
      <c r="H1461" t="s">
        <v>32</v>
      </c>
      <c r="I1461" t="s">
        <v>113</v>
      </c>
      <c r="J1461">
        <v>5</v>
      </c>
      <c r="K1461" s="1">
        <v>23580</v>
      </c>
      <c r="L1461" s="1">
        <v>117900</v>
      </c>
      <c r="M1461">
        <v>0</v>
      </c>
      <c r="N1461" s="10">
        <v>0</v>
      </c>
      <c r="O1461" s="1">
        <f>Table1[[#This Row],[Total Sales NGN]]-(Table1[[#This Row],[Total Sales NGN]]*Table1[[#This Row],[Discount %2]])</f>
        <v>117900</v>
      </c>
      <c r="P1461" t="s">
        <v>34</v>
      </c>
      <c r="Q1461">
        <v>4</v>
      </c>
      <c r="R1461" t="s">
        <v>35</v>
      </c>
      <c r="S1461">
        <v>105</v>
      </c>
      <c r="T1461" s="1">
        <v>670990</v>
      </c>
    </row>
    <row r="1462" spans="1:20" x14ac:dyDescent="0.3">
      <c r="A1462" t="s">
        <v>3307</v>
      </c>
      <c r="B1462" s="9">
        <v>45163</v>
      </c>
      <c r="C1462" t="s">
        <v>2596</v>
      </c>
      <c r="D1462" t="s">
        <v>2597</v>
      </c>
      <c r="E1462" t="s">
        <v>2598</v>
      </c>
      <c r="F1462" t="s">
        <v>734</v>
      </c>
      <c r="G1462" t="s">
        <v>3308</v>
      </c>
      <c r="H1462" t="s">
        <v>45</v>
      </c>
      <c r="I1462" t="s">
        <v>130</v>
      </c>
      <c r="J1462">
        <v>4</v>
      </c>
      <c r="K1462" s="1">
        <v>7727</v>
      </c>
      <c r="L1462" s="1">
        <v>30908</v>
      </c>
      <c r="M1462" t="s">
        <v>27</v>
      </c>
      <c r="N1462" s="10">
        <v>0</v>
      </c>
      <c r="O1462" s="1">
        <f>Table1[[#This Row],[Total Sales NGN]]-(Table1[[#This Row],[Total Sales NGN]]*Table1[[#This Row],[Discount %2]])</f>
        <v>30908</v>
      </c>
      <c r="P1462" t="s">
        <v>27</v>
      </c>
      <c r="Q1462">
        <v>5</v>
      </c>
      <c r="R1462" t="s">
        <v>35</v>
      </c>
      <c r="S1462">
        <v>80</v>
      </c>
      <c r="T1462" s="1">
        <v>339514</v>
      </c>
    </row>
    <row r="1463" spans="1:20" x14ac:dyDescent="0.3">
      <c r="A1463" t="s">
        <v>3309</v>
      </c>
      <c r="B1463" s="9">
        <v>45164</v>
      </c>
      <c r="C1463" t="s">
        <v>2596</v>
      </c>
      <c r="D1463" t="s">
        <v>2597</v>
      </c>
      <c r="E1463" t="s">
        <v>2616</v>
      </c>
      <c r="F1463" t="s">
        <v>1602</v>
      </c>
      <c r="G1463" t="s">
        <v>3310</v>
      </c>
      <c r="H1463" t="s">
        <v>24</v>
      </c>
      <c r="I1463" t="s">
        <v>92</v>
      </c>
      <c r="J1463">
        <v>12</v>
      </c>
      <c r="K1463" s="1">
        <v>252336</v>
      </c>
      <c r="L1463" s="1">
        <v>3028032</v>
      </c>
      <c r="M1463">
        <v>5</v>
      </c>
      <c r="N1463" s="10">
        <v>0.05</v>
      </c>
      <c r="O1463" s="1">
        <f>Table1[[#This Row],[Total Sales NGN]]-(Table1[[#This Row],[Total Sales NGN]]*Table1[[#This Row],[Discount %2]])</f>
        <v>2876630.4</v>
      </c>
      <c r="P1463" t="s">
        <v>47</v>
      </c>
      <c r="Q1463">
        <v>4</v>
      </c>
      <c r="R1463" t="s">
        <v>35</v>
      </c>
      <c r="S1463">
        <v>62</v>
      </c>
      <c r="T1463" s="1">
        <v>1309937</v>
      </c>
    </row>
    <row r="1464" spans="1:20" x14ac:dyDescent="0.3">
      <c r="A1464" t="s">
        <v>3311</v>
      </c>
      <c r="B1464" s="9">
        <v>45166</v>
      </c>
      <c r="C1464" t="s">
        <v>2596</v>
      </c>
      <c r="D1464" t="s">
        <v>2597</v>
      </c>
      <c r="E1464" t="s">
        <v>2616</v>
      </c>
      <c r="F1464" t="s">
        <v>931</v>
      </c>
      <c r="G1464" t="s">
        <v>3312</v>
      </c>
      <c r="H1464" t="s">
        <v>45</v>
      </c>
      <c r="I1464" t="s">
        <v>82</v>
      </c>
      <c r="J1464">
        <v>6</v>
      </c>
      <c r="K1464" s="1">
        <v>17839</v>
      </c>
      <c r="L1464" s="1">
        <v>107034</v>
      </c>
      <c r="M1464">
        <v>10</v>
      </c>
      <c r="N1464" s="10">
        <v>0.1</v>
      </c>
      <c r="O1464" s="1">
        <f>Table1[[#This Row],[Total Sales NGN]]-(Table1[[#This Row],[Total Sales NGN]]*Table1[[#This Row],[Discount %2]])</f>
        <v>96330.6</v>
      </c>
      <c r="P1464" t="s">
        <v>26</v>
      </c>
      <c r="Q1464">
        <v>2</v>
      </c>
      <c r="R1464" t="s">
        <v>35</v>
      </c>
      <c r="S1464">
        <v>1</v>
      </c>
      <c r="T1464" s="1">
        <v>339514</v>
      </c>
    </row>
    <row r="1465" spans="1:20" x14ac:dyDescent="0.3">
      <c r="A1465" t="s">
        <v>3313</v>
      </c>
      <c r="B1465" s="9">
        <v>45166</v>
      </c>
      <c r="C1465" t="s">
        <v>2596</v>
      </c>
      <c r="D1465" t="s">
        <v>2597</v>
      </c>
      <c r="E1465" t="s">
        <v>2616</v>
      </c>
      <c r="F1465" t="s">
        <v>2108</v>
      </c>
      <c r="G1465" t="s">
        <v>3314</v>
      </c>
      <c r="H1465" t="s">
        <v>40</v>
      </c>
      <c r="I1465" t="s">
        <v>171</v>
      </c>
      <c r="J1465">
        <v>6</v>
      </c>
      <c r="K1465" s="1">
        <v>16081</v>
      </c>
      <c r="L1465" s="1">
        <v>96486</v>
      </c>
      <c r="M1465" t="s">
        <v>27</v>
      </c>
      <c r="N1465" s="10">
        <v>0</v>
      </c>
      <c r="O1465" s="1">
        <f>Table1[[#This Row],[Total Sales NGN]]-(Table1[[#This Row],[Total Sales NGN]]*Table1[[#This Row],[Discount %2]])</f>
        <v>96486</v>
      </c>
      <c r="P1465" t="s">
        <v>26</v>
      </c>
      <c r="Q1465">
        <v>3</v>
      </c>
      <c r="R1465" t="s">
        <v>35</v>
      </c>
      <c r="S1465">
        <v>29</v>
      </c>
      <c r="T1465" s="1">
        <v>353716</v>
      </c>
    </row>
    <row r="1466" spans="1:20" x14ac:dyDescent="0.3">
      <c r="A1466" t="s">
        <v>3315</v>
      </c>
      <c r="B1466" s="9">
        <v>45167</v>
      </c>
      <c r="C1466" t="s">
        <v>2596</v>
      </c>
      <c r="D1466" t="s">
        <v>2597</v>
      </c>
      <c r="E1466" t="s">
        <v>2598</v>
      </c>
      <c r="F1466" t="s">
        <v>434</v>
      </c>
      <c r="G1466" t="s">
        <v>3316</v>
      </c>
      <c r="H1466" t="s">
        <v>65</v>
      </c>
      <c r="I1466" t="s">
        <v>382</v>
      </c>
      <c r="J1466">
        <v>17</v>
      </c>
      <c r="K1466" s="1">
        <v>163882</v>
      </c>
      <c r="L1466" s="1">
        <v>2785994</v>
      </c>
      <c r="M1466">
        <v>10</v>
      </c>
      <c r="N1466" s="10">
        <v>0.1</v>
      </c>
      <c r="O1466" s="1">
        <f>Table1[[#This Row],[Total Sales NGN]]-(Table1[[#This Row],[Total Sales NGN]]*Table1[[#This Row],[Discount %2]])</f>
        <v>2507394.6</v>
      </c>
      <c r="P1466" t="s">
        <v>27</v>
      </c>
      <c r="Q1466">
        <v>5</v>
      </c>
      <c r="R1466" t="s">
        <v>35</v>
      </c>
      <c r="S1466">
        <v>159</v>
      </c>
      <c r="T1466" s="1">
        <v>647779</v>
      </c>
    </row>
    <row r="1467" spans="1:20" x14ac:dyDescent="0.3">
      <c r="A1467" t="s">
        <v>3317</v>
      </c>
      <c r="B1467" s="9">
        <v>45168</v>
      </c>
      <c r="C1467" t="s">
        <v>2596</v>
      </c>
      <c r="D1467" t="s">
        <v>2597</v>
      </c>
      <c r="E1467" t="s">
        <v>2598</v>
      </c>
      <c r="F1467" t="s">
        <v>2055</v>
      </c>
      <c r="G1467" t="s">
        <v>3318</v>
      </c>
      <c r="H1467" t="s">
        <v>65</v>
      </c>
      <c r="I1467" t="s">
        <v>78</v>
      </c>
      <c r="J1467">
        <v>15</v>
      </c>
      <c r="K1467" s="1">
        <v>42081</v>
      </c>
      <c r="L1467" s="1">
        <v>631215</v>
      </c>
      <c r="M1467">
        <v>0</v>
      </c>
      <c r="N1467" s="10">
        <v>0</v>
      </c>
      <c r="O1467" s="1">
        <f>Table1[[#This Row],[Total Sales NGN]]-(Table1[[#This Row],[Total Sales NGN]]*Table1[[#This Row],[Discount %2]])</f>
        <v>631215</v>
      </c>
      <c r="P1467" t="s">
        <v>57</v>
      </c>
      <c r="Q1467">
        <v>4</v>
      </c>
      <c r="R1467" t="s">
        <v>35</v>
      </c>
      <c r="S1467">
        <v>68</v>
      </c>
      <c r="T1467" s="1">
        <v>647779</v>
      </c>
    </row>
    <row r="1468" spans="1:20" x14ac:dyDescent="0.3">
      <c r="A1468" t="s">
        <v>3319</v>
      </c>
      <c r="B1468" s="9">
        <v>45170</v>
      </c>
      <c r="C1468" t="s">
        <v>2596</v>
      </c>
      <c r="D1468" t="s">
        <v>2597</v>
      </c>
      <c r="E1468" t="s">
        <v>2598</v>
      </c>
      <c r="F1468" t="s">
        <v>2951</v>
      </c>
      <c r="G1468" t="s">
        <v>3320</v>
      </c>
      <c r="H1468" t="s">
        <v>32</v>
      </c>
      <c r="I1468" t="s">
        <v>33</v>
      </c>
      <c r="J1468">
        <v>12</v>
      </c>
      <c r="K1468" s="1">
        <v>12859</v>
      </c>
      <c r="L1468" s="1">
        <v>154308</v>
      </c>
      <c r="M1468">
        <v>5</v>
      </c>
      <c r="N1468" s="10">
        <v>0.05</v>
      </c>
      <c r="O1468" s="1">
        <f>Table1[[#This Row],[Total Sales NGN]]-(Table1[[#This Row],[Total Sales NGN]]*Table1[[#This Row],[Discount %2]])</f>
        <v>146592.6</v>
      </c>
      <c r="P1468" t="s">
        <v>57</v>
      </c>
      <c r="Q1468">
        <v>2</v>
      </c>
      <c r="R1468" t="s">
        <v>35</v>
      </c>
      <c r="S1468">
        <v>29</v>
      </c>
      <c r="T1468" s="1">
        <v>670990</v>
      </c>
    </row>
    <row r="1469" spans="1:20" x14ac:dyDescent="0.3">
      <c r="A1469" t="s">
        <v>3321</v>
      </c>
      <c r="B1469" s="9">
        <v>45171</v>
      </c>
      <c r="C1469" t="s">
        <v>2596</v>
      </c>
      <c r="D1469" t="s">
        <v>2597</v>
      </c>
      <c r="E1469" t="s">
        <v>2616</v>
      </c>
      <c r="F1469" t="s">
        <v>160</v>
      </c>
      <c r="G1469" t="s">
        <v>3322</v>
      </c>
      <c r="H1469" t="s">
        <v>32</v>
      </c>
      <c r="I1469" t="s">
        <v>113</v>
      </c>
      <c r="J1469">
        <v>3</v>
      </c>
      <c r="K1469" s="1">
        <v>23404</v>
      </c>
      <c r="L1469" s="1">
        <v>70212</v>
      </c>
      <c r="M1469">
        <v>5</v>
      </c>
      <c r="N1469" s="10">
        <v>0.05</v>
      </c>
      <c r="O1469" s="1">
        <f>Table1[[#This Row],[Total Sales NGN]]-(Table1[[#This Row],[Total Sales NGN]]*Table1[[#This Row],[Discount %2]])</f>
        <v>66701.399999999994</v>
      </c>
      <c r="P1469" t="s">
        <v>26</v>
      </c>
      <c r="Q1469" t="s">
        <v>27</v>
      </c>
      <c r="R1469" t="s">
        <v>35</v>
      </c>
      <c r="S1469">
        <v>166</v>
      </c>
      <c r="T1469" s="1">
        <v>670990</v>
      </c>
    </row>
    <row r="1470" spans="1:20" x14ac:dyDescent="0.3">
      <c r="A1470" t="s">
        <v>3323</v>
      </c>
      <c r="B1470" s="9">
        <v>45171</v>
      </c>
      <c r="C1470" t="s">
        <v>2596</v>
      </c>
      <c r="D1470" t="s">
        <v>2597</v>
      </c>
      <c r="E1470" t="s">
        <v>2598</v>
      </c>
      <c r="F1470" t="s">
        <v>2352</v>
      </c>
      <c r="G1470" t="s">
        <v>3324</v>
      </c>
      <c r="H1470" t="s">
        <v>24</v>
      </c>
      <c r="I1470" t="s">
        <v>56</v>
      </c>
      <c r="J1470">
        <v>7</v>
      </c>
      <c r="K1470" s="1">
        <v>91620</v>
      </c>
      <c r="L1470" s="1">
        <v>641340</v>
      </c>
      <c r="M1470">
        <v>0</v>
      </c>
      <c r="N1470" s="10">
        <v>0</v>
      </c>
      <c r="O1470" s="1">
        <f>Table1[[#This Row],[Total Sales NGN]]-(Table1[[#This Row],[Total Sales NGN]]*Table1[[#This Row],[Discount %2]])</f>
        <v>641340</v>
      </c>
      <c r="P1470" t="s">
        <v>57</v>
      </c>
      <c r="Q1470">
        <v>2</v>
      </c>
      <c r="R1470" t="s">
        <v>35</v>
      </c>
      <c r="S1470">
        <v>168</v>
      </c>
      <c r="T1470" s="1">
        <v>1309937</v>
      </c>
    </row>
    <row r="1471" spans="1:20" x14ac:dyDescent="0.3">
      <c r="A1471" t="s">
        <v>3325</v>
      </c>
      <c r="B1471" s="9">
        <v>45171</v>
      </c>
      <c r="C1471" t="s">
        <v>2596</v>
      </c>
      <c r="D1471" t="s">
        <v>2597</v>
      </c>
      <c r="E1471" t="s">
        <v>2598</v>
      </c>
      <c r="F1471" t="s">
        <v>898</v>
      </c>
      <c r="G1471" t="s">
        <v>3326</v>
      </c>
      <c r="H1471" t="s">
        <v>24</v>
      </c>
      <c r="I1471" t="s">
        <v>174</v>
      </c>
      <c r="J1471">
        <v>10</v>
      </c>
      <c r="K1471" s="1">
        <v>89045</v>
      </c>
      <c r="L1471" s="1">
        <v>890450</v>
      </c>
      <c r="M1471" t="s">
        <v>27</v>
      </c>
      <c r="N1471" s="10">
        <v>0</v>
      </c>
      <c r="O1471" s="1">
        <f>Table1[[#This Row],[Total Sales NGN]]-(Table1[[#This Row],[Total Sales NGN]]*Table1[[#This Row],[Discount %2]])</f>
        <v>890450</v>
      </c>
      <c r="P1471" t="s">
        <v>27</v>
      </c>
      <c r="Q1471">
        <v>1</v>
      </c>
      <c r="R1471" t="s">
        <v>27</v>
      </c>
      <c r="S1471">
        <v>31</v>
      </c>
      <c r="T1471" s="1">
        <v>1309937</v>
      </c>
    </row>
    <row r="1472" spans="1:20" x14ac:dyDescent="0.3">
      <c r="A1472" t="s">
        <v>3327</v>
      </c>
      <c r="B1472" s="9">
        <v>45172</v>
      </c>
      <c r="C1472" t="s">
        <v>2596</v>
      </c>
      <c r="D1472" t="s">
        <v>2597</v>
      </c>
      <c r="E1472" t="s">
        <v>2352</v>
      </c>
      <c r="F1472" t="s">
        <v>1113</v>
      </c>
      <c r="G1472" t="s">
        <v>3328</v>
      </c>
      <c r="H1472" t="s">
        <v>45</v>
      </c>
      <c r="I1472" t="s">
        <v>46</v>
      </c>
      <c r="J1472">
        <v>6</v>
      </c>
      <c r="K1472" s="1">
        <v>19819</v>
      </c>
      <c r="L1472" s="1">
        <v>118914</v>
      </c>
      <c r="M1472" t="s">
        <v>27</v>
      </c>
      <c r="N1472" s="10">
        <v>0</v>
      </c>
      <c r="O1472" s="1">
        <f>Table1[[#This Row],[Total Sales NGN]]-(Table1[[#This Row],[Total Sales NGN]]*Table1[[#This Row],[Discount %2]])</f>
        <v>118914</v>
      </c>
      <c r="P1472" t="s">
        <v>26</v>
      </c>
      <c r="Q1472">
        <v>5</v>
      </c>
      <c r="R1472" t="s">
        <v>35</v>
      </c>
      <c r="S1472">
        <v>18</v>
      </c>
      <c r="T1472" s="1">
        <v>339514</v>
      </c>
    </row>
    <row r="1473" spans="1:20" x14ac:dyDescent="0.3">
      <c r="A1473" t="s">
        <v>3329</v>
      </c>
      <c r="B1473" s="9">
        <v>45172</v>
      </c>
      <c r="C1473" t="s">
        <v>2596</v>
      </c>
      <c r="D1473" t="s">
        <v>2597</v>
      </c>
      <c r="E1473" t="s">
        <v>2616</v>
      </c>
      <c r="F1473" t="s">
        <v>487</v>
      </c>
      <c r="G1473" t="s">
        <v>3330</v>
      </c>
      <c r="H1473" t="s">
        <v>40</v>
      </c>
      <c r="I1473" t="s">
        <v>106</v>
      </c>
      <c r="J1473">
        <v>2</v>
      </c>
      <c r="K1473" s="1">
        <v>6957</v>
      </c>
      <c r="L1473" s="1">
        <v>13914</v>
      </c>
      <c r="M1473" t="s">
        <v>27</v>
      </c>
      <c r="N1473" s="10">
        <v>0</v>
      </c>
      <c r="O1473" s="1">
        <f>Table1[[#This Row],[Total Sales NGN]]-(Table1[[#This Row],[Total Sales NGN]]*Table1[[#This Row],[Discount %2]])</f>
        <v>13914</v>
      </c>
      <c r="P1473" t="s">
        <v>47</v>
      </c>
      <c r="Q1473">
        <v>4</v>
      </c>
      <c r="R1473" t="s">
        <v>35</v>
      </c>
      <c r="S1473">
        <v>30</v>
      </c>
      <c r="T1473" s="1">
        <v>353716</v>
      </c>
    </row>
    <row r="1474" spans="1:20" x14ac:dyDescent="0.3">
      <c r="A1474" t="s">
        <v>3331</v>
      </c>
      <c r="B1474" s="9">
        <v>45174</v>
      </c>
      <c r="C1474" t="s">
        <v>2596</v>
      </c>
      <c r="D1474" t="s">
        <v>2597</v>
      </c>
      <c r="E1474" t="s">
        <v>2598</v>
      </c>
      <c r="F1474" t="s">
        <v>1705</v>
      </c>
      <c r="G1474" t="s">
        <v>3332</v>
      </c>
      <c r="H1474" t="s">
        <v>40</v>
      </c>
      <c r="I1474" t="s">
        <v>123</v>
      </c>
      <c r="J1474">
        <v>6</v>
      </c>
      <c r="K1474" s="1">
        <v>12339</v>
      </c>
      <c r="L1474" s="1">
        <v>74034</v>
      </c>
      <c r="M1474">
        <v>0</v>
      </c>
      <c r="N1474" s="10">
        <v>0</v>
      </c>
      <c r="O1474" s="1">
        <f>Table1[[#This Row],[Total Sales NGN]]-(Table1[[#This Row],[Total Sales NGN]]*Table1[[#This Row],[Discount %2]])</f>
        <v>74034</v>
      </c>
      <c r="P1474" t="s">
        <v>47</v>
      </c>
      <c r="Q1474">
        <v>5</v>
      </c>
      <c r="R1474" t="s">
        <v>28</v>
      </c>
      <c r="S1474">
        <v>47</v>
      </c>
      <c r="T1474" s="1">
        <v>353716</v>
      </c>
    </row>
    <row r="1475" spans="1:20" x14ac:dyDescent="0.3">
      <c r="A1475" t="s">
        <v>3333</v>
      </c>
      <c r="B1475" s="9">
        <v>45174</v>
      </c>
      <c r="C1475" t="s">
        <v>2596</v>
      </c>
      <c r="D1475" t="s">
        <v>2597</v>
      </c>
      <c r="E1475" t="s">
        <v>2352</v>
      </c>
      <c r="F1475" t="s">
        <v>90</v>
      </c>
      <c r="G1475" t="s">
        <v>3334</v>
      </c>
      <c r="H1475" t="s">
        <v>32</v>
      </c>
      <c r="I1475" t="s">
        <v>158</v>
      </c>
      <c r="J1475">
        <v>11</v>
      </c>
      <c r="K1475" s="1">
        <v>14536</v>
      </c>
      <c r="L1475" s="1">
        <v>159896</v>
      </c>
      <c r="M1475">
        <v>0</v>
      </c>
      <c r="N1475" s="10">
        <v>0</v>
      </c>
      <c r="O1475" s="1">
        <f>Table1[[#This Row],[Total Sales NGN]]-(Table1[[#This Row],[Total Sales NGN]]*Table1[[#This Row],[Discount %2]])</f>
        <v>159896</v>
      </c>
      <c r="P1475" t="s">
        <v>57</v>
      </c>
      <c r="Q1475">
        <v>3</v>
      </c>
      <c r="R1475" t="s">
        <v>28</v>
      </c>
      <c r="S1475">
        <v>123</v>
      </c>
      <c r="T1475" s="1">
        <v>670990</v>
      </c>
    </row>
    <row r="1476" spans="1:20" x14ac:dyDescent="0.3">
      <c r="A1476" t="s">
        <v>3335</v>
      </c>
      <c r="B1476" s="9">
        <v>45176</v>
      </c>
      <c r="C1476" t="s">
        <v>2596</v>
      </c>
      <c r="D1476" t="s">
        <v>2597</v>
      </c>
      <c r="E1476" t="s">
        <v>2352</v>
      </c>
      <c r="F1476" t="s">
        <v>819</v>
      </c>
      <c r="G1476" t="s">
        <v>3336</v>
      </c>
      <c r="H1476" t="s">
        <v>45</v>
      </c>
      <c r="I1476" t="s">
        <v>181</v>
      </c>
      <c r="J1476">
        <v>16</v>
      </c>
      <c r="K1476" s="1">
        <v>40387</v>
      </c>
      <c r="L1476" s="1">
        <v>646192</v>
      </c>
      <c r="M1476">
        <v>5</v>
      </c>
      <c r="N1476" s="10">
        <v>0.05</v>
      </c>
      <c r="O1476" s="1">
        <f>Table1[[#This Row],[Total Sales NGN]]-(Table1[[#This Row],[Total Sales NGN]]*Table1[[#This Row],[Discount %2]])</f>
        <v>613882.4</v>
      </c>
      <c r="P1476" t="s">
        <v>27</v>
      </c>
      <c r="Q1476" t="s">
        <v>27</v>
      </c>
      <c r="R1476" t="s">
        <v>28</v>
      </c>
      <c r="S1476">
        <v>49</v>
      </c>
      <c r="T1476" s="1">
        <v>339514</v>
      </c>
    </row>
    <row r="1477" spans="1:20" x14ac:dyDescent="0.3">
      <c r="A1477" t="s">
        <v>3337</v>
      </c>
      <c r="B1477" s="9">
        <v>45177</v>
      </c>
      <c r="C1477" t="s">
        <v>2596</v>
      </c>
      <c r="D1477" t="s">
        <v>2597</v>
      </c>
      <c r="E1477" t="s">
        <v>2616</v>
      </c>
      <c r="F1477" t="s">
        <v>1304</v>
      </c>
      <c r="G1477" t="s">
        <v>27</v>
      </c>
      <c r="H1477" t="s">
        <v>24</v>
      </c>
      <c r="I1477" t="s">
        <v>174</v>
      </c>
      <c r="J1477">
        <v>16</v>
      </c>
      <c r="K1477" s="1">
        <v>336676</v>
      </c>
      <c r="L1477" s="1">
        <v>5386816</v>
      </c>
      <c r="M1477">
        <v>0</v>
      </c>
      <c r="N1477" s="10">
        <v>0</v>
      </c>
      <c r="O1477" s="1">
        <f>Table1[[#This Row],[Total Sales NGN]]-(Table1[[#This Row],[Total Sales NGN]]*Table1[[#This Row],[Discount %2]])</f>
        <v>5386816</v>
      </c>
      <c r="P1477" t="s">
        <v>47</v>
      </c>
      <c r="Q1477" t="s">
        <v>27</v>
      </c>
      <c r="R1477" t="s">
        <v>35</v>
      </c>
      <c r="S1477">
        <v>90</v>
      </c>
      <c r="T1477" s="1">
        <v>1309937</v>
      </c>
    </row>
    <row r="1478" spans="1:20" x14ac:dyDescent="0.3">
      <c r="A1478" t="s">
        <v>3338</v>
      </c>
      <c r="B1478" s="9">
        <v>45177</v>
      </c>
      <c r="C1478" t="s">
        <v>2596</v>
      </c>
      <c r="D1478" t="s">
        <v>2597</v>
      </c>
      <c r="E1478" t="s">
        <v>2616</v>
      </c>
      <c r="F1478" t="s">
        <v>498</v>
      </c>
      <c r="G1478" t="s">
        <v>3339</v>
      </c>
      <c r="H1478" t="s">
        <v>45</v>
      </c>
      <c r="I1478" t="s">
        <v>98</v>
      </c>
      <c r="J1478">
        <v>14</v>
      </c>
      <c r="K1478" s="1">
        <v>17279</v>
      </c>
      <c r="L1478" s="1">
        <v>241906</v>
      </c>
      <c r="M1478">
        <v>20</v>
      </c>
      <c r="N1478" s="10">
        <v>0.2</v>
      </c>
      <c r="O1478" s="1">
        <f>Table1[[#This Row],[Total Sales NGN]]-(Table1[[#This Row],[Total Sales NGN]]*Table1[[#This Row],[Discount %2]])</f>
        <v>193524.8</v>
      </c>
      <c r="P1478" t="s">
        <v>27</v>
      </c>
      <c r="Q1478">
        <v>5</v>
      </c>
      <c r="R1478" t="s">
        <v>35</v>
      </c>
      <c r="S1478">
        <v>26</v>
      </c>
      <c r="T1478" s="1">
        <v>339514</v>
      </c>
    </row>
    <row r="1479" spans="1:20" x14ac:dyDescent="0.3">
      <c r="A1479" t="s">
        <v>3340</v>
      </c>
      <c r="B1479" s="9">
        <v>45177</v>
      </c>
      <c r="C1479" t="s">
        <v>2596</v>
      </c>
      <c r="D1479" t="s">
        <v>2597</v>
      </c>
      <c r="E1479" t="s">
        <v>2352</v>
      </c>
      <c r="F1479" t="s">
        <v>370</v>
      </c>
      <c r="G1479" t="s">
        <v>27</v>
      </c>
      <c r="H1479" t="s">
        <v>24</v>
      </c>
      <c r="I1479" t="s">
        <v>92</v>
      </c>
      <c r="J1479">
        <v>4</v>
      </c>
      <c r="K1479" s="1">
        <v>320048</v>
      </c>
      <c r="L1479" s="1">
        <v>1280192</v>
      </c>
      <c r="M1479">
        <v>15</v>
      </c>
      <c r="N1479" s="10">
        <v>0.15</v>
      </c>
      <c r="O1479" s="1">
        <f>Table1[[#This Row],[Total Sales NGN]]-(Table1[[#This Row],[Total Sales NGN]]*Table1[[#This Row],[Discount %2]])</f>
        <v>1088163.2</v>
      </c>
      <c r="P1479" t="s">
        <v>57</v>
      </c>
      <c r="Q1479">
        <v>5</v>
      </c>
      <c r="R1479" t="s">
        <v>35</v>
      </c>
      <c r="S1479">
        <v>55</v>
      </c>
      <c r="T1479" s="1">
        <v>1309937</v>
      </c>
    </row>
    <row r="1480" spans="1:20" x14ac:dyDescent="0.3">
      <c r="A1480" t="s">
        <v>3341</v>
      </c>
      <c r="B1480" s="9">
        <v>45179</v>
      </c>
      <c r="C1480" t="s">
        <v>2596</v>
      </c>
      <c r="D1480" t="s">
        <v>2597</v>
      </c>
      <c r="E1480" t="s">
        <v>2598</v>
      </c>
      <c r="F1480" t="s">
        <v>3342</v>
      </c>
      <c r="G1480" t="s">
        <v>3343</v>
      </c>
      <c r="H1480" t="s">
        <v>45</v>
      </c>
      <c r="I1480" t="s">
        <v>181</v>
      </c>
      <c r="J1480">
        <v>15</v>
      </c>
      <c r="K1480" s="1">
        <v>35768</v>
      </c>
      <c r="L1480" s="1">
        <v>536520</v>
      </c>
      <c r="M1480">
        <v>10</v>
      </c>
      <c r="N1480" s="10">
        <v>0.1</v>
      </c>
      <c r="O1480" s="1">
        <f>Table1[[#This Row],[Total Sales NGN]]-(Table1[[#This Row],[Total Sales NGN]]*Table1[[#This Row],[Discount %2]])</f>
        <v>482868</v>
      </c>
      <c r="P1480" t="s">
        <v>27</v>
      </c>
      <c r="Q1480">
        <v>3</v>
      </c>
      <c r="R1480" t="s">
        <v>35</v>
      </c>
      <c r="S1480">
        <v>152</v>
      </c>
      <c r="T1480" s="1">
        <v>339514</v>
      </c>
    </row>
    <row r="1481" spans="1:20" x14ac:dyDescent="0.3">
      <c r="A1481" t="s">
        <v>3344</v>
      </c>
      <c r="B1481" s="9">
        <v>45179</v>
      </c>
      <c r="C1481" t="s">
        <v>2596</v>
      </c>
      <c r="D1481" t="s">
        <v>2597</v>
      </c>
      <c r="E1481" t="s">
        <v>2616</v>
      </c>
      <c r="F1481" t="s">
        <v>1226</v>
      </c>
      <c r="G1481" t="s">
        <v>3345</v>
      </c>
      <c r="H1481" t="s">
        <v>24</v>
      </c>
      <c r="I1481" t="s">
        <v>92</v>
      </c>
      <c r="J1481">
        <v>8</v>
      </c>
      <c r="K1481" s="1">
        <v>113770</v>
      </c>
      <c r="L1481" s="1">
        <v>910160</v>
      </c>
      <c r="M1481">
        <v>10</v>
      </c>
      <c r="N1481" s="10">
        <v>0.1</v>
      </c>
      <c r="O1481" s="1">
        <f>Table1[[#This Row],[Total Sales NGN]]-(Table1[[#This Row],[Total Sales NGN]]*Table1[[#This Row],[Discount %2]])</f>
        <v>819144</v>
      </c>
      <c r="P1481" t="s">
        <v>57</v>
      </c>
      <c r="Q1481">
        <v>4</v>
      </c>
      <c r="R1481" t="s">
        <v>35</v>
      </c>
      <c r="S1481">
        <v>46</v>
      </c>
      <c r="T1481" s="1">
        <v>1309937</v>
      </c>
    </row>
    <row r="1482" spans="1:20" x14ac:dyDescent="0.3">
      <c r="A1482" t="s">
        <v>3346</v>
      </c>
      <c r="B1482" s="9">
        <v>45179</v>
      </c>
      <c r="C1482" t="s">
        <v>2596</v>
      </c>
      <c r="D1482" t="s">
        <v>2597</v>
      </c>
      <c r="E1482" t="s">
        <v>2598</v>
      </c>
      <c r="F1482" t="s">
        <v>1241</v>
      </c>
      <c r="G1482" t="s">
        <v>27</v>
      </c>
      <c r="H1482" t="s">
        <v>32</v>
      </c>
      <c r="I1482" t="s">
        <v>141</v>
      </c>
      <c r="J1482">
        <v>6</v>
      </c>
      <c r="K1482" s="1">
        <v>20414</v>
      </c>
      <c r="L1482" s="1">
        <v>122484</v>
      </c>
      <c r="M1482">
        <v>5</v>
      </c>
      <c r="N1482" s="10">
        <v>0.05</v>
      </c>
      <c r="O1482" s="1">
        <f>Table1[[#This Row],[Total Sales NGN]]-(Table1[[#This Row],[Total Sales NGN]]*Table1[[#This Row],[Discount %2]])</f>
        <v>116359.8</v>
      </c>
      <c r="P1482" t="s">
        <v>26</v>
      </c>
      <c r="Q1482">
        <v>4</v>
      </c>
      <c r="R1482" t="s">
        <v>28</v>
      </c>
      <c r="S1482">
        <v>118</v>
      </c>
      <c r="T1482" s="1">
        <v>670990</v>
      </c>
    </row>
    <row r="1483" spans="1:20" x14ac:dyDescent="0.3">
      <c r="A1483" t="s">
        <v>3347</v>
      </c>
      <c r="B1483" s="9">
        <v>45179</v>
      </c>
      <c r="C1483" t="s">
        <v>2596</v>
      </c>
      <c r="D1483" t="s">
        <v>2597</v>
      </c>
      <c r="E1483" t="s">
        <v>2598</v>
      </c>
      <c r="F1483" t="s">
        <v>440</v>
      </c>
      <c r="G1483" t="s">
        <v>3348</v>
      </c>
      <c r="H1483" t="s">
        <v>45</v>
      </c>
      <c r="I1483" t="s">
        <v>130</v>
      </c>
      <c r="J1483">
        <v>18</v>
      </c>
      <c r="K1483" s="1">
        <v>14123</v>
      </c>
      <c r="L1483" s="1">
        <v>254214</v>
      </c>
      <c r="M1483">
        <v>0</v>
      </c>
      <c r="N1483" s="10">
        <v>0</v>
      </c>
      <c r="O1483" s="1">
        <f>Table1[[#This Row],[Total Sales NGN]]-(Table1[[#This Row],[Total Sales NGN]]*Table1[[#This Row],[Discount %2]])</f>
        <v>254214</v>
      </c>
      <c r="P1483" t="s">
        <v>57</v>
      </c>
      <c r="Q1483">
        <v>2</v>
      </c>
      <c r="R1483" t="s">
        <v>35</v>
      </c>
      <c r="S1483">
        <v>79</v>
      </c>
      <c r="T1483" s="1">
        <v>339514</v>
      </c>
    </row>
    <row r="1484" spans="1:20" x14ac:dyDescent="0.3">
      <c r="A1484" t="s">
        <v>3349</v>
      </c>
      <c r="B1484" s="9">
        <v>45180</v>
      </c>
      <c r="C1484" t="s">
        <v>2596</v>
      </c>
      <c r="D1484" t="s">
        <v>2597</v>
      </c>
      <c r="E1484" t="s">
        <v>2598</v>
      </c>
      <c r="F1484" t="s">
        <v>233</v>
      </c>
      <c r="G1484" t="s">
        <v>3350</v>
      </c>
      <c r="H1484" t="s">
        <v>32</v>
      </c>
      <c r="I1484" t="s">
        <v>33</v>
      </c>
      <c r="J1484">
        <v>6</v>
      </c>
      <c r="K1484" s="1">
        <v>13983</v>
      </c>
      <c r="L1484" s="1">
        <v>83898</v>
      </c>
      <c r="M1484">
        <v>0</v>
      </c>
      <c r="N1484" s="10">
        <v>0</v>
      </c>
      <c r="O1484" s="1">
        <f>Table1[[#This Row],[Total Sales NGN]]-(Table1[[#This Row],[Total Sales NGN]]*Table1[[#This Row],[Discount %2]])</f>
        <v>83898</v>
      </c>
      <c r="P1484" t="s">
        <v>57</v>
      </c>
      <c r="Q1484">
        <v>5</v>
      </c>
      <c r="R1484" t="s">
        <v>28</v>
      </c>
      <c r="S1484">
        <v>155</v>
      </c>
      <c r="T1484" s="1">
        <v>670990</v>
      </c>
    </row>
    <row r="1485" spans="1:20" x14ac:dyDescent="0.3">
      <c r="A1485" t="s">
        <v>3351</v>
      </c>
      <c r="B1485" s="9">
        <v>45181</v>
      </c>
      <c r="C1485" t="s">
        <v>2596</v>
      </c>
      <c r="D1485" t="s">
        <v>2597</v>
      </c>
      <c r="E1485" t="s">
        <v>2616</v>
      </c>
      <c r="F1485" t="s">
        <v>592</v>
      </c>
      <c r="G1485" t="s">
        <v>3352</v>
      </c>
      <c r="H1485" t="s">
        <v>32</v>
      </c>
      <c r="I1485" t="s">
        <v>95</v>
      </c>
      <c r="J1485">
        <v>2</v>
      </c>
      <c r="K1485" s="1">
        <v>16369</v>
      </c>
      <c r="L1485" s="1">
        <v>32738</v>
      </c>
      <c r="M1485">
        <v>5</v>
      </c>
      <c r="N1485" s="10">
        <v>0.05</v>
      </c>
      <c r="O1485" s="1">
        <f>Table1[[#This Row],[Total Sales NGN]]-(Table1[[#This Row],[Total Sales NGN]]*Table1[[#This Row],[Discount %2]])</f>
        <v>31101.1</v>
      </c>
      <c r="P1485" t="s">
        <v>26</v>
      </c>
      <c r="Q1485" t="s">
        <v>27</v>
      </c>
      <c r="R1485" t="s">
        <v>35</v>
      </c>
      <c r="S1485">
        <v>53</v>
      </c>
      <c r="T1485" s="1">
        <v>670990</v>
      </c>
    </row>
    <row r="1486" spans="1:20" x14ac:dyDescent="0.3">
      <c r="A1486" t="s">
        <v>3353</v>
      </c>
      <c r="B1486" s="9">
        <v>45181</v>
      </c>
      <c r="C1486" t="s">
        <v>2596</v>
      </c>
      <c r="D1486" t="s">
        <v>2597</v>
      </c>
      <c r="E1486" t="s">
        <v>2352</v>
      </c>
      <c r="F1486" t="s">
        <v>3354</v>
      </c>
      <c r="G1486" t="s">
        <v>3355</v>
      </c>
      <c r="H1486" t="s">
        <v>24</v>
      </c>
      <c r="I1486" t="s">
        <v>25</v>
      </c>
      <c r="J1486">
        <v>9</v>
      </c>
      <c r="K1486" s="1">
        <v>339239</v>
      </c>
      <c r="L1486" s="1">
        <v>3053151</v>
      </c>
      <c r="M1486">
        <v>5</v>
      </c>
      <c r="N1486" s="10">
        <v>0.05</v>
      </c>
      <c r="O1486" s="1">
        <f>Table1[[#This Row],[Total Sales NGN]]-(Table1[[#This Row],[Total Sales NGN]]*Table1[[#This Row],[Discount %2]])</f>
        <v>2900493.45</v>
      </c>
      <c r="P1486" t="s">
        <v>47</v>
      </c>
      <c r="Q1486" t="s">
        <v>27</v>
      </c>
      <c r="R1486" t="s">
        <v>28</v>
      </c>
      <c r="S1486">
        <v>80</v>
      </c>
      <c r="T1486" s="1">
        <v>1309937</v>
      </c>
    </row>
    <row r="1487" spans="1:20" x14ac:dyDescent="0.3">
      <c r="A1487" t="s">
        <v>3356</v>
      </c>
      <c r="B1487" s="9">
        <v>45182</v>
      </c>
      <c r="C1487" t="s">
        <v>2596</v>
      </c>
      <c r="D1487" t="s">
        <v>2597</v>
      </c>
      <c r="E1487" t="s">
        <v>2352</v>
      </c>
      <c r="F1487" t="s">
        <v>2083</v>
      </c>
      <c r="G1487" t="s">
        <v>3357</v>
      </c>
      <c r="H1487" t="s">
        <v>65</v>
      </c>
      <c r="I1487" t="s">
        <v>397</v>
      </c>
      <c r="J1487">
        <v>3</v>
      </c>
      <c r="K1487" s="1">
        <v>99341</v>
      </c>
      <c r="L1487" s="1">
        <v>298023</v>
      </c>
      <c r="M1487" t="s">
        <v>27</v>
      </c>
      <c r="N1487" s="10">
        <v>0</v>
      </c>
      <c r="O1487" s="1">
        <f>Table1[[#This Row],[Total Sales NGN]]-(Table1[[#This Row],[Total Sales NGN]]*Table1[[#This Row],[Discount %2]])</f>
        <v>298023</v>
      </c>
      <c r="P1487" t="s">
        <v>57</v>
      </c>
      <c r="Q1487">
        <v>4</v>
      </c>
      <c r="R1487" t="s">
        <v>35</v>
      </c>
      <c r="S1487">
        <v>44</v>
      </c>
      <c r="T1487" s="1">
        <v>647779</v>
      </c>
    </row>
    <row r="1488" spans="1:20" x14ac:dyDescent="0.3">
      <c r="A1488" t="s">
        <v>3358</v>
      </c>
      <c r="B1488" s="9">
        <v>45182</v>
      </c>
      <c r="C1488" t="s">
        <v>2596</v>
      </c>
      <c r="D1488" t="s">
        <v>2597</v>
      </c>
      <c r="E1488" t="s">
        <v>2616</v>
      </c>
      <c r="F1488" t="s">
        <v>1313</v>
      </c>
      <c r="G1488" t="s">
        <v>3359</v>
      </c>
      <c r="H1488" t="s">
        <v>32</v>
      </c>
      <c r="I1488" t="s">
        <v>113</v>
      </c>
      <c r="J1488">
        <v>14</v>
      </c>
      <c r="K1488" s="1">
        <v>13914</v>
      </c>
      <c r="L1488" s="1">
        <v>194796</v>
      </c>
      <c r="M1488">
        <v>0</v>
      </c>
      <c r="N1488" s="10">
        <v>0</v>
      </c>
      <c r="O1488" s="1">
        <f>Table1[[#This Row],[Total Sales NGN]]-(Table1[[#This Row],[Total Sales NGN]]*Table1[[#This Row],[Discount %2]])</f>
        <v>194796</v>
      </c>
      <c r="P1488" t="s">
        <v>27</v>
      </c>
      <c r="Q1488">
        <v>2</v>
      </c>
      <c r="R1488" t="s">
        <v>28</v>
      </c>
      <c r="S1488">
        <v>80</v>
      </c>
      <c r="T1488" s="1">
        <v>670990</v>
      </c>
    </row>
    <row r="1489" spans="1:20" x14ac:dyDescent="0.3">
      <c r="A1489" t="s">
        <v>3360</v>
      </c>
      <c r="B1489" s="9">
        <v>45183</v>
      </c>
      <c r="C1489" t="s">
        <v>2596</v>
      </c>
      <c r="D1489" t="s">
        <v>2597</v>
      </c>
      <c r="E1489" t="s">
        <v>2616</v>
      </c>
      <c r="F1489" t="s">
        <v>1813</v>
      </c>
      <c r="G1489" t="s">
        <v>3361</v>
      </c>
      <c r="H1489" t="s">
        <v>65</v>
      </c>
      <c r="I1489" t="s">
        <v>289</v>
      </c>
      <c r="J1489">
        <v>7</v>
      </c>
      <c r="K1489" s="1">
        <v>126672</v>
      </c>
      <c r="L1489" s="1">
        <v>886704</v>
      </c>
      <c r="M1489" t="s">
        <v>27</v>
      </c>
      <c r="N1489" s="10">
        <v>0</v>
      </c>
      <c r="O1489" s="1">
        <f>Table1[[#This Row],[Total Sales NGN]]-(Table1[[#This Row],[Total Sales NGN]]*Table1[[#This Row],[Discount %2]])</f>
        <v>886704</v>
      </c>
      <c r="P1489" t="s">
        <v>47</v>
      </c>
      <c r="Q1489">
        <v>4</v>
      </c>
      <c r="R1489" t="s">
        <v>35</v>
      </c>
      <c r="S1489">
        <v>43</v>
      </c>
      <c r="T1489" s="1">
        <v>647779</v>
      </c>
    </row>
    <row r="1490" spans="1:20" x14ac:dyDescent="0.3">
      <c r="A1490" t="s">
        <v>3362</v>
      </c>
      <c r="B1490" s="9">
        <v>45184</v>
      </c>
      <c r="C1490" t="s">
        <v>2596</v>
      </c>
      <c r="D1490" t="s">
        <v>2597</v>
      </c>
      <c r="E1490" t="s">
        <v>2616</v>
      </c>
      <c r="F1490" t="s">
        <v>1642</v>
      </c>
      <c r="G1490" t="s">
        <v>3363</v>
      </c>
      <c r="H1490" t="s">
        <v>40</v>
      </c>
      <c r="I1490" t="s">
        <v>123</v>
      </c>
      <c r="J1490">
        <v>16</v>
      </c>
      <c r="K1490" s="1">
        <v>9177</v>
      </c>
      <c r="L1490" s="1">
        <v>146832</v>
      </c>
      <c r="M1490" t="s">
        <v>27</v>
      </c>
      <c r="N1490" s="10">
        <v>0</v>
      </c>
      <c r="O1490" s="1">
        <f>Table1[[#This Row],[Total Sales NGN]]-(Table1[[#This Row],[Total Sales NGN]]*Table1[[#This Row],[Discount %2]])</f>
        <v>146832</v>
      </c>
      <c r="P1490" t="s">
        <v>57</v>
      </c>
      <c r="Q1490">
        <v>3</v>
      </c>
      <c r="R1490" t="s">
        <v>28</v>
      </c>
      <c r="S1490">
        <v>175</v>
      </c>
      <c r="T1490" s="1">
        <v>353716</v>
      </c>
    </row>
    <row r="1491" spans="1:20" x14ac:dyDescent="0.3">
      <c r="A1491" t="s">
        <v>3364</v>
      </c>
      <c r="B1491" s="9">
        <v>45185</v>
      </c>
      <c r="C1491" t="s">
        <v>2596</v>
      </c>
      <c r="D1491" t="s">
        <v>2597</v>
      </c>
      <c r="E1491" t="s">
        <v>2598</v>
      </c>
      <c r="F1491" t="s">
        <v>851</v>
      </c>
      <c r="G1491" t="s">
        <v>3365</v>
      </c>
      <c r="H1491" t="s">
        <v>40</v>
      </c>
      <c r="I1491" t="s">
        <v>106</v>
      </c>
      <c r="J1491">
        <v>6</v>
      </c>
      <c r="K1491" s="1">
        <v>12815</v>
      </c>
      <c r="L1491" s="1">
        <v>76890</v>
      </c>
      <c r="M1491">
        <v>0</v>
      </c>
      <c r="N1491" s="10">
        <v>0</v>
      </c>
      <c r="O1491" s="1">
        <f>Table1[[#This Row],[Total Sales NGN]]-(Table1[[#This Row],[Total Sales NGN]]*Table1[[#This Row],[Discount %2]])</f>
        <v>76890</v>
      </c>
      <c r="P1491" t="s">
        <v>26</v>
      </c>
      <c r="Q1491">
        <v>2</v>
      </c>
      <c r="R1491" t="s">
        <v>28</v>
      </c>
      <c r="S1491">
        <v>19</v>
      </c>
      <c r="T1491" s="1">
        <v>353716</v>
      </c>
    </row>
    <row r="1492" spans="1:20" x14ac:dyDescent="0.3">
      <c r="A1492" t="s">
        <v>3366</v>
      </c>
      <c r="B1492" s="9">
        <v>45185</v>
      </c>
      <c r="C1492" t="s">
        <v>2596</v>
      </c>
      <c r="D1492" t="s">
        <v>2597</v>
      </c>
      <c r="E1492" t="s">
        <v>2598</v>
      </c>
      <c r="F1492" t="s">
        <v>1977</v>
      </c>
      <c r="G1492" t="s">
        <v>3367</v>
      </c>
      <c r="H1492" t="s">
        <v>65</v>
      </c>
      <c r="I1492" t="s">
        <v>289</v>
      </c>
      <c r="J1492">
        <v>10</v>
      </c>
      <c r="K1492" s="1">
        <v>153950</v>
      </c>
      <c r="L1492" s="1">
        <v>1539500</v>
      </c>
      <c r="M1492">
        <v>20</v>
      </c>
      <c r="N1492" s="10">
        <v>0.2</v>
      </c>
      <c r="O1492" s="1">
        <f>Table1[[#This Row],[Total Sales NGN]]-(Table1[[#This Row],[Total Sales NGN]]*Table1[[#This Row],[Discount %2]])</f>
        <v>1231600</v>
      </c>
      <c r="P1492" t="s">
        <v>47</v>
      </c>
      <c r="Q1492">
        <v>1</v>
      </c>
      <c r="R1492" t="s">
        <v>35</v>
      </c>
      <c r="S1492">
        <v>54</v>
      </c>
      <c r="T1492" s="1">
        <v>647779</v>
      </c>
    </row>
    <row r="1493" spans="1:20" x14ac:dyDescent="0.3">
      <c r="A1493" t="s">
        <v>3368</v>
      </c>
      <c r="B1493" s="9">
        <v>45185</v>
      </c>
      <c r="C1493" t="s">
        <v>2596</v>
      </c>
      <c r="D1493" t="s">
        <v>2597</v>
      </c>
      <c r="E1493" t="s">
        <v>2616</v>
      </c>
      <c r="F1493" t="s">
        <v>2519</v>
      </c>
      <c r="G1493" t="s">
        <v>3369</v>
      </c>
      <c r="H1493" t="s">
        <v>45</v>
      </c>
      <c r="I1493" t="s">
        <v>46</v>
      </c>
      <c r="J1493">
        <v>17</v>
      </c>
      <c r="K1493" s="1">
        <v>8954</v>
      </c>
      <c r="L1493" s="1">
        <v>152218</v>
      </c>
      <c r="M1493" t="s">
        <v>27</v>
      </c>
      <c r="N1493" s="10">
        <v>0</v>
      </c>
      <c r="O1493" s="1">
        <f>Table1[[#This Row],[Total Sales NGN]]-(Table1[[#This Row],[Total Sales NGN]]*Table1[[#This Row],[Discount %2]])</f>
        <v>152218</v>
      </c>
      <c r="P1493" t="s">
        <v>47</v>
      </c>
      <c r="Q1493">
        <v>1</v>
      </c>
      <c r="R1493" t="s">
        <v>35</v>
      </c>
      <c r="S1493">
        <v>16</v>
      </c>
      <c r="T1493" s="1">
        <v>339514</v>
      </c>
    </row>
    <row r="1494" spans="1:20" x14ac:dyDescent="0.3">
      <c r="A1494" t="s">
        <v>3370</v>
      </c>
      <c r="B1494" s="9">
        <v>45185</v>
      </c>
      <c r="C1494" t="s">
        <v>2596</v>
      </c>
      <c r="D1494" t="s">
        <v>2597</v>
      </c>
      <c r="E1494" t="s">
        <v>2352</v>
      </c>
      <c r="F1494" t="s">
        <v>90</v>
      </c>
      <c r="G1494" t="s">
        <v>3371</v>
      </c>
      <c r="H1494" t="s">
        <v>24</v>
      </c>
      <c r="I1494" t="s">
        <v>92</v>
      </c>
      <c r="J1494">
        <v>17</v>
      </c>
      <c r="K1494" s="1">
        <v>346807</v>
      </c>
      <c r="L1494" s="1">
        <v>5895719</v>
      </c>
      <c r="M1494">
        <v>0</v>
      </c>
      <c r="N1494" s="10">
        <v>0</v>
      </c>
      <c r="O1494" s="1">
        <f>Table1[[#This Row],[Total Sales NGN]]-(Table1[[#This Row],[Total Sales NGN]]*Table1[[#This Row],[Discount %2]])</f>
        <v>5895719</v>
      </c>
      <c r="P1494" t="s">
        <v>47</v>
      </c>
      <c r="Q1494">
        <v>1</v>
      </c>
      <c r="R1494" t="s">
        <v>35</v>
      </c>
      <c r="S1494">
        <v>118</v>
      </c>
      <c r="T1494" s="1">
        <v>1309937</v>
      </c>
    </row>
    <row r="1495" spans="1:20" x14ac:dyDescent="0.3">
      <c r="A1495" t="s">
        <v>3372</v>
      </c>
      <c r="B1495" s="9">
        <v>45186</v>
      </c>
      <c r="C1495" t="s">
        <v>2596</v>
      </c>
      <c r="D1495" t="s">
        <v>2597</v>
      </c>
      <c r="E1495" t="s">
        <v>2616</v>
      </c>
      <c r="F1495" t="s">
        <v>573</v>
      </c>
      <c r="G1495" t="s">
        <v>3373</v>
      </c>
      <c r="H1495" t="s">
        <v>32</v>
      </c>
      <c r="I1495" t="s">
        <v>141</v>
      </c>
      <c r="J1495">
        <v>10</v>
      </c>
      <c r="K1495" s="1">
        <v>12329</v>
      </c>
      <c r="L1495" s="1">
        <v>123290</v>
      </c>
      <c r="M1495">
        <v>15</v>
      </c>
      <c r="N1495" s="10">
        <v>0.15</v>
      </c>
      <c r="O1495" s="1">
        <f>Table1[[#This Row],[Total Sales NGN]]-(Table1[[#This Row],[Total Sales NGN]]*Table1[[#This Row],[Discount %2]])</f>
        <v>104796.5</v>
      </c>
      <c r="P1495" t="s">
        <v>57</v>
      </c>
      <c r="Q1495">
        <v>4</v>
      </c>
      <c r="R1495" t="s">
        <v>35</v>
      </c>
      <c r="S1495">
        <v>37</v>
      </c>
      <c r="T1495" s="1">
        <v>670990</v>
      </c>
    </row>
    <row r="1496" spans="1:20" x14ac:dyDescent="0.3">
      <c r="A1496" t="s">
        <v>3374</v>
      </c>
      <c r="B1496" s="9">
        <v>45186</v>
      </c>
      <c r="C1496" t="s">
        <v>2596</v>
      </c>
      <c r="D1496" t="s">
        <v>2597</v>
      </c>
      <c r="E1496" t="s">
        <v>2598</v>
      </c>
      <c r="F1496" t="s">
        <v>1317</v>
      </c>
      <c r="G1496" t="s">
        <v>3375</v>
      </c>
      <c r="H1496" t="s">
        <v>24</v>
      </c>
      <c r="I1496" t="s">
        <v>61</v>
      </c>
      <c r="J1496">
        <v>8</v>
      </c>
      <c r="K1496" s="1">
        <v>119487</v>
      </c>
      <c r="L1496" s="1">
        <v>955896</v>
      </c>
      <c r="M1496">
        <v>20</v>
      </c>
      <c r="N1496" s="10">
        <v>0.2</v>
      </c>
      <c r="O1496" s="1">
        <f>Table1[[#This Row],[Total Sales NGN]]-(Table1[[#This Row],[Total Sales NGN]]*Table1[[#This Row],[Discount %2]])</f>
        <v>764716.8</v>
      </c>
      <c r="P1496" t="s">
        <v>34</v>
      </c>
      <c r="Q1496">
        <v>5</v>
      </c>
      <c r="R1496" t="s">
        <v>35</v>
      </c>
      <c r="S1496">
        <v>78</v>
      </c>
      <c r="T1496" s="1">
        <v>1309937</v>
      </c>
    </row>
    <row r="1497" spans="1:20" x14ac:dyDescent="0.3">
      <c r="A1497" t="s">
        <v>3376</v>
      </c>
      <c r="B1497" s="9">
        <v>45189</v>
      </c>
      <c r="C1497" t="s">
        <v>2596</v>
      </c>
      <c r="D1497" t="s">
        <v>2597</v>
      </c>
      <c r="E1497" t="s">
        <v>2598</v>
      </c>
      <c r="F1497" t="s">
        <v>1184</v>
      </c>
      <c r="G1497" t="s">
        <v>3377</v>
      </c>
      <c r="H1497" t="s">
        <v>24</v>
      </c>
      <c r="I1497" t="s">
        <v>152</v>
      </c>
      <c r="J1497">
        <v>18</v>
      </c>
      <c r="K1497" s="1">
        <v>315173</v>
      </c>
      <c r="L1497" s="1">
        <v>5673114</v>
      </c>
      <c r="M1497">
        <v>20</v>
      </c>
      <c r="N1497" s="10">
        <v>0.2</v>
      </c>
      <c r="O1497" s="1">
        <f>Table1[[#This Row],[Total Sales NGN]]-(Table1[[#This Row],[Total Sales NGN]]*Table1[[#This Row],[Discount %2]])</f>
        <v>4538491.2</v>
      </c>
      <c r="P1497" t="s">
        <v>26</v>
      </c>
      <c r="Q1497">
        <v>4</v>
      </c>
      <c r="R1497" t="s">
        <v>28</v>
      </c>
      <c r="S1497">
        <v>87</v>
      </c>
      <c r="T1497" s="1">
        <v>1309937</v>
      </c>
    </row>
    <row r="1498" spans="1:20" x14ac:dyDescent="0.3">
      <c r="A1498" t="s">
        <v>3378</v>
      </c>
      <c r="B1498" s="9">
        <v>45190</v>
      </c>
      <c r="C1498" t="s">
        <v>2596</v>
      </c>
      <c r="D1498" t="s">
        <v>2597</v>
      </c>
      <c r="E1498" t="s">
        <v>2616</v>
      </c>
      <c r="F1498" t="s">
        <v>1702</v>
      </c>
      <c r="G1498" t="s">
        <v>3379</v>
      </c>
      <c r="H1498" t="s">
        <v>32</v>
      </c>
      <c r="I1498" t="s">
        <v>141</v>
      </c>
      <c r="J1498">
        <v>16</v>
      </c>
      <c r="K1498" s="1">
        <v>6609</v>
      </c>
      <c r="L1498" s="1">
        <v>105744</v>
      </c>
      <c r="M1498" t="s">
        <v>27</v>
      </c>
      <c r="N1498" s="10">
        <v>0</v>
      </c>
      <c r="O1498" s="1">
        <f>Table1[[#This Row],[Total Sales NGN]]-(Table1[[#This Row],[Total Sales NGN]]*Table1[[#This Row],[Discount %2]])</f>
        <v>105744</v>
      </c>
      <c r="P1498" t="s">
        <v>57</v>
      </c>
      <c r="Q1498" t="s">
        <v>27</v>
      </c>
      <c r="R1498" t="s">
        <v>35</v>
      </c>
      <c r="S1498">
        <v>189</v>
      </c>
      <c r="T1498" s="1">
        <v>670990</v>
      </c>
    </row>
    <row r="1499" spans="1:20" x14ac:dyDescent="0.3">
      <c r="A1499" t="s">
        <v>3380</v>
      </c>
      <c r="B1499" s="9">
        <v>45191</v>
      </c>
      <c r="C1499" t="s">
        <v>2596</v>
      </c>
      <c r="D1499" t="s">
        <v>2597</v>
      </c>
      <c r="E1499" t="s">
        <v>2598</v>
      </c>
      <c r="F1499" t="s">
        <v>3381</v>
      </c>
      <c r="G1499" t="s">
        <v>3382</v>
      </c>
      <c r="H1499" t="s">
        <v>40</v>
      </c>
      <c r="I1499" t="s">
        <v>106</v>
      </c>
      <c r="J1499">
        <v>14</v>
      </c>
      <c r="K1499" s="1">
        <v>15803</v>
      </c>
      <c r="L1499" s="1">
        <v>221242</v>
      </c>
      <c r="M1499">
        <v>20</v>
      </c>
      <c r="N1499" s="10">
        <v>0.2</v>
      </c>
      <c r="O1499" s="1">
        <f>Table1[[#This Row],[Total Sales NGN]]-(Table1[[#This Row],[Total Sales NGN]]*Table1[[#This Row],[Discount %2]])</f>
        <v>176993.6</v>
      </c>
      <c r="P1499" t="s">
        <v>26</v>
      </c>
      <c r="Q1499" t="s">
        <v>27</v>
      </c>
      <c r="R1499" t="s">
        <v>28</v>
      </c>
      <c r="S1499">
        <v>108</v>
      </c>
      <c r="T1499" s="1">
        <v>353716</v>
      </c>
    </row>
    <row r="1500" spans="1:20" x14ac:dyDescent="0.3">
      <c r="A1500" t="s">
        <v>3383</v>
      </c>
      <c r="B1500" s="9">
        <v>45192</v>
      </c>
      <c r="C1500" t="s">
        <v>2596</v>
      </c>
      <c r="D1500" t="s">
        <v>2597</v>
      </c>
      <c r="E1500" t="s">
        <v>2616</v>
      </c>
      <c r="F1500" t="s">
        <v>1039</v>
      </c>
      <c r="G1500" t="s">
        <v>3384</v>
      </c>
      <c r="H1500" t="s">
        <v>65</v>
      </c>
      <c r="I1500" t="s">
        <v>397</v>
      </c>
      <c r="J1500">
        <v>9</v>
      </c>
      <c r="K1500" s="1">
        <v>20892</v>
      </c>
      <c r="L1500" s="1">
        <v>188028</v>
      </c>
      <c r="M1500" t="s">
        <v>27</v>
      </c>
      <c r="N1500" s="10">
        <v>0</v>
      </c>
      <c r="O1500" s="1">
        <f>Table1[[#This Row],[Total Sales NGN]]-(Table1[[#This Row],[Total Sales NGN]]*Table1[[#This Row],[Discount %2]])</f>
        <v>188028</v>
      </c>
      <c r="P1500" t="s">
        <v>26</v>
      </c>
      <c r="Q1500">
        <v>5</v>
      </c>
      <c r="R1500" t="s">
        <v>28</v>
      </c>
      <c r="S1500">
        <v>99</v>
      </c>
      <c r="T1500" s="1">
        <v>647779</v>
      </c>
    </row>
    <row r="1501" spans="1:20" x14ac:dyDescent="0.3">
      <c r="A1501" t="s">
        <v>3385</v>
      </c>
      <c r="B1501" s="9">
        <v>45192</v>
      </c>
      <c r="C1501" t="s">
        <v>2596</v>
      </c>
      <c r="D1501" t="s">
        <v>2597</v>
      </c>
      <c r="E1501" t="s">
        <v>2598</v>
      </c>
      <c r="F1501" t="s">
        <v>393</v>
      </c>
      <c r="G1501" t="s">
        <v>3386</v>
      </c>
      <c r="H1501" t="s">
        <v>65</v>
      </c>
      <c r="I1501" t="s">
        <v>397</v>
      </c>
      <c r="J1501">
        <v>18</v>
      </c>
      <c r="K1501" s="1">
        <v>154067</v>
      </c>
      <c r="L1501" s="1">
        <v>2773206</v>
      </c>
      <c r="M1501">
        <v>0</v>
      </c>
      <c r="N1501" s="10">
        <v>0</v>
      </c>
      <c r="O1501" s="1">
        <f>Table1[[#This Row],[Total Sales NGN]]-(Table1[[#This Row],[Total Sales NGN]]*Table1[[#This Row],[Discount %2]])</f>
        <v>2773206</v>
      </c>
      <c r="P1501" t="s">
        <v>57</v>
      </c>
      <c r="Q1501">
        <v>2</v>
      </c>
      <c r="R1501" t="s">
        <v>35</v>
      </c>
      <c r="S1501">
        <v>186</v>
      </c>
      <c r="T1501" s="1">
        <v>647779</v>
      </c>
    </row>
    <row r="1502" spans="1:20" x14ac:dyDescent="0.3">
      <c r="A1502" t="s">
        <v>3387</v>
      </c>
      <c r="B1502" s="9">
        <v>45194</v>
      </c>
      <c r="C1502" t="s">
        <v>2596</v>
      </c>
      <c r="D1502" t="s">
        <v>2597</v>
      </c>
      <c r="E1502" t="s">
        <v>2616</v>
      </c>
      <c r="F1502" t="s">
        <v>3388</v>
      </c>
      <c r="G1502" t="s">
        <v>3389</v>
      </c>
      <c r="H1502" t="s">
        <v>40</v>
      </c>
      <c r="I1502" t="s">
        <v>106</v>
      </c>
      <c r="J1502">
        <v>17</v>
      </c>
      <c r="K1502" s="1">
        <v>8153</v>
      </c>
      <c r="L1502" s="1">
        <v>138601</v>
      </c>
      <c r="M1502">
        <v>20</v>
      </c>
      <c r="N1502" s="10">
        <v>0.2</v>
      </c>
      <c r="O1502" s="1">
        <f>Table1[[#This Row],[Total Sales NGN]]-(Table1[[#This Row],[Total Sales NGN]]*Table1[[#This Row],[Discount %2]])</f>
        <v>110880.8</v>
      </c>
      <c r="P1502" t="s">
        <v>34</v>
      </c>
      <c r="Q1502">
        <v>5</v>
      </c>
      <c r="R1502" t="s">
        <v>35</v>
      </c>
      <c r="S1502">
        <v>182</v>
      </c>
      <c r="T1502" s="1">
        <v>353716</v>
      </c>
    </row>
    <row r="1503" spans="1:20" x14ac:dyDescent="0.3">
      <c r="A1503" t="s">
        <v>3390</v>
      </c>
      <c r="B1503" s="9">
        <v>45195</v>
      </c>
      <c r="C1503" t="s">
        <v>2596</v>
      </c>
      <c r="D1503" t="s">
        <v>2597</v>
      </c>
      <c r="E1503" t="s">
        <v>2598</v>
      </c>
      <c r="F1503" t="s">
        <v>1750</v>
      </c>
      <c r="G1503" t="s">
        <v>3391</v>
      </c>
      <c r="H1503" t="s">
        <v>32</v>
      </c>
      <c r="I1503" t="s">
        <v>113</v>
      </c>
      <c r="J1503">
        <v>15</v>
      </c>
      <c r="K1503" s="1">
        <v>10475</v>
      </c>
      <c r="L1503" s="1">
        <v>157125</v>
      </c>
      <c r="M1503">
        <v>0</v>
      </c>
      <c r="N1503" s="10">
        <v>0</v>
      </c>
      <c r="O1503" s="1">
        <f>Table1[[#This Row],[Total Sales NGN]]-(Table1[[#This Row],[Total Sales NGN]]*Table1[[#This Row],[Discount %2]])</f>
        <v>157125</v>
      </c>
      <c r="P1503" t="s">
        <v>57</v>
      </c>
      <c r="Q1503">
        <v>3</v>
      </c>
      <c r="R1503" t="s">
        <v>35</v>
      </c>
      <c r="S1503">
        <v>136</v>
      </c>
      <c r="T1503" s="1">
        <v>670990</v>
      </c>
    </row>
    <row r="1504" spans="1:20" x14ac:dyDescent="0.3">
      <c r="A1504" t="s">
        <v>3392</v>
      </c>
      <c r="B1504" s="9">
        <v>45196</v>
      </c>
      <c r="C1504" t="s">
        <v>2596</v>
      </c>
      <c r="D1504" t="s">
        <v>2597</v>
      </c>
      <c r="E1504" t="s">
        <v>2616</v>
      </c>
      <c r="F1504" t="s">
        <v>1268</v>
      </c>
      <c r="G1504" t="s">
        <v>3393</v>
      </c>
      <c r="H1504" t="s">
        <v>24</v>
      </c>
      <c r="I1504" t="s">
        <v>92</v>
      </c>
      <c r="J1504">
        <v>2</v>
      </c>
      <c r="K1504" s="1">
        <v>183108</v>
      </c>
      <c r="L1504" s="1">
        <v>366216</v>
      </c>
      <c r="M1504">
        <v>0</v>
      </c>
      <c r="N1504" s="10">
        <v>0</v>
      </c>
      <c r="O1504" s="1">
        <f>Table1[[#This Row],[Total Sales NGN]]-(Table1[[#This Row],[Total Sales NGN]]*Table1[[#This Row],[Discount %2]])</f>
        <v>366216</v>
      </c>
      <c r="P1504" t="s">
        <v>57</v>
      </c>
      <c r="Q1504">
        <v>5</v>
      </c>
      <c r="R1504" t="s">
        <v>28</v>
      </c>
      <c r="S1504">
        <v>138</v>
      </c>
      <c r="T1504" s="1">
        <v>1309937</v>
      </c>
    </row>
    <row r="1505" spans="1:20" x14ac:dyDescent="0.3">
      <c r="A1505" t="s">
        <v>3394</v>
      </c>
      <c r="B1505" s="9">
        <v>45196</v>
      </c>
      <c r="C1505" t="s">
        <v>2596</v>
      </c>
      <c r="D1505" t="s">
        <v>2597</v>
      </c>
      <c r="E1505" t="s">
        <v>2352</v>
      </c>
      <c r="F1505" t="s">
        <v>1960</v>
      </c>
      <c r="G1505" t="s">
        <v>3395</v>
      </c>
      <c r="H1505" t="s">
        <v>45</v>
      </c>
      <c r="I1505" t="s">
        <v>46</v>
      </c>
      <c r="J1505">
        <v>7</v>
      </c>
      <c r="K1505" s="1">
        <v>18817</v>
      </c>
      <c r="L1505" s="1">
        <v>131719</v>
      </c>
      <c r="M1505">
        <v>20</v>
      </c>
      <c r="N1505" s="10">
        <v>0.2</v>
      </c>
      <c r="O1505" s="1">
        <f>Table1[[#This Row],[Total Sales NGN]]-(Table1[[#This Row],[Total Sales NGN]]*Table1[[#This Row],[Discount %2]])</f>
        <v>105375.2</v>
      </c>
      <c r="P1505" t="s">
        <v>57</v>
      </c>
      <c r="Q1505">
        <v>5</v>
      </c>
      <c r="R1505" t="s">
        <v>35</v>
      </c>
      <c r="S1505">
        <v>98</v>
      </c>
      <c r="T1505" s="1">
        <v>339514</v>
      </c>
    </row>
    <row r="1506" spans="1:20" x14ac:dyDescent="0.3">
      <c r="A1506" t="s">
        <v>3396</v>
      </c>
      <c r="B1506" s="9">
        <v>45196</v>
      </c>
      <c r="C1506" t="s">
        <v>2596</v>
      </c>
      <c r="D1506" t="s">
        <v>2597</v>
      </c>
      <c r="E1506" t="s">
        <v>2616</v>
      </c>
      <c r="F1506" t="s">
        <v>3397</v>
      </c>
      <c r="G1506" t="s">
        <v>3398</v>
      </c>
      <c r="H1506" t="s">
        <v>24</v>
      </c>
      <c r="I1506" t="s">
        <v>61</v>
      </c>
      <c r="J1506">
        <v>3</v>
      </c>
      <c r="K1506" s="1">
        <v>91066</v>
      </c>
      <c r="L1506" s="1">
        <v>273198</v>
      </c>
      <c r="M1506">
        <v>0</v>
      </c>
      <c r="N1506" s="10">
        <v>0</v>
      </c>
      <c r="O1506" s="1">
        <f>Table1[[#This Row],[Total Sales NGN]]-(Table1[[#This Row],[Total Sales NGN]]*Table1[[#This Row],[Discount %2]])</f>
        <v>273198</v>
      </c>
      <c r="P1506" t="s">
        <v>57</v>
      </c>
      <c r="Q1506">
        <v>4</v>
      </c>
      <c r="R1506" t="s">
        <v>35</v>
      </c>
      <c r="S1506">
        <v>64</v>
      </c>
      <c r="T1506" s="1">
        <v>1309937</v>
      </c>
    </row>
    <row r="1507" spans="1:20" x14ac:dyDescent="0.3">
      <c r="A1507" t="s">
        <v>3399</v>
      </c>
      <c r="B1507" s="9">
        <v>45197</v>
      </c>
      <c r="C1507" t="s">
        <v>2596</v>
      </c>
      <c r="D1507" t="s">
        <v>2597</v>
      </c>
      <c r="E1507" t="s">
        <v>2352</v>
      </c>
      <c r="F1507" t="s">
        <v>1135</v>
      </c>
      <c r="G1507" t="s">
        <v>3400</v>
      </c>
      <c r="H1507" t="s">
        <v>24</v>
      </c>
      <c r="I1507" t="s">
        <v>92</v>
      </c>
      <c r="J1507">
        <v>20</v>
      </c>
      <c r="K1507" s="1">
        <v>207525</v>
      </c>
      <c r="L1507" s="1">
        <v>4150500</v>
      </c>
      <c r="M1507">
        <v>0</v>
      </c>
      <c r="N1507" s="10">
        <v>0</v>
      </c>
      <c r="O1507" s="1">
        <f>Table1[[#This Row],[Total Sales NGN]]-(Table1[[#This Row],[Total Sales NGN]]*Table1[[#This Row],[Discount %2]])</f>
        <v>4150500</v>
      </c>
      <c r="P1507" t="s">
        <v>26</v>
      </c>
      <c r="Q1507">
        <v>4</v>
      </c>
      <c r="R1507" t="s">
        <v>35</v>
      </c>
      <c r="S1507">
        <v>6</v>
      </c>
      <c r="T1507" s="1">
        <v>1309937</v>
      </c>
    </row>
    <row r="1508" spans="1:20" x14ac:dyDescent="0.3">
      <c r="A1508" t="s">
        <v>3401</v>
      </c>
      <c r="B1508" s="9">
        <v>45197</v>
      </c>
      <c r="C1508" t="s">
        <v>2596</v>
      </c>
      <c r="D1508" t="s">
        <v>2597</v>
      </c>
      <c r="E1508" t="s">
        <v>2598</v>
      </c>
      <c r="F1508" t="s">
        <v>2682</v>
      </c>
      <c r="G1508" t="s">
        <v>27</v>
      </c>
      <c r="H1508" t="s">
        <v>45</v>
      </c>
      <c r="I1508" t="s">
        <v>181</v>
      </c>
      <c r="J1508">
        <v>15</v>
      </c>
      <c r="K1508" s="1">
        <v>20663</v>
      </c>
      <c r="L1508" s="1">
        <v>309945</v>
      </c>
      <c r="M1508" t="s">
        <v>27</v>
      </c>
      <c r="N1508" s="10">
        <v>0</v>
      </c>
      <c r="O1508" s="1">
        <f>Table1[[#This Row],[Total Sales NGN]]-(Table1[[#This Row],[Total Sales NGN]]*Table1[[#This Row],[Discount %2]])</f>
        <v>309945</v>
      </c>
      <c r="P1508" t="s">
        <v>27</v>
      </c>
      <c r="Q1508">
        <v>1</v>
      </c>
      <c r="R1508" t="s">
        <v>35</v>
      </c>
      <c r="S1508">
        <v>35</v>
      </c>
      <c r="T1508" s="1">
        <v>339514</v>
      </c>
    </row>
    <row r="1509" spans="1:20" x14ac:dyDescent="0.3">
      <c r="A1509" t="s">
        <v>3402</v>
      </c>
      <c r="B1509" s="9">
        <v>45197</v>
      </c>
      <c r="C1509" t="s">
        <v>2596</v>
      </c>
      <c r="D1509" t="s">
        <v>2597</v>
      </c>
      <c r="E1509" t="s">
        <v>2616</v>
      </c>
      <c r="F1509" t="s">
        <v>1191</v>
      </c>
      <c r="G1509" t="s">
        <v>3403</v>
      </c>
      <c r="H1509" t="s">
        <v>40</v>
      </c>
      <c r="I1509" t="s">
        <v>106</v>
      </c>
      <c r="J1509">
        <v>9</v>
      </c>
      <c r="K1509" s="1">
        <v>10362</v>
      </c>
      <c r="L1509" s="1">
        <v>93258</v>
      </c>
      <c r="M1509">
        <v>0</v>
      </c>
      <c r="N1509" s="10">
        <v>0</v>
      </c>
      <c r="O1509" s="1">
        <f>Table1[[#This Row],[Total Sales NGN]]-(Table1[[#This Row],[Total Sales NGN]]*Table1[[#This Row],[Discount %2]])</f>
        <v>93258</v>
      </c>
      <c r="P1509" t="s">
        <v>27</v>
      </c>
      <c r="Q1509">
        <v>1</v>
      </c>
      <c r="R1509" t="s">
        <v>28</v>
      </c>
      <c r="S1509">
        <v>63</v>
      </c>
      <c r="T1509" s="1">
        <v>353716</v>
      </c>
    </row>
    <row r="1510" spans="1:20" x14ac:dyDescent="0.3">
      <c r="A1510" t="s">
        <v>3404</v>
      </c>
      <c r="B1510" s="9">
        <v>45198</v>
      </c>
      <c r="C1510" t="s">
        <v>2596</v>
      </c>
      <c r="D1510" t="s">
        <v>2597</v>
      </c>
      <c r="E1510" t="s">
        <v>2352</v>
      </c>
      <c r="F1510" t="s">
        <v>1933</v>
      </c>
      <c r="G1510" t="s">
        <v>3405</v>
      </c>
      <c r="H1510" t="s">
        <v>40</v>
      </c>
      <c r="I1510" t="s">
        <v>171</v>
      </c>
      <c r="J1510">
        <v>11</v>
      </c>
      <c r="K1510" s="1">
        <v>4495</v>
      </c>
      <c r="L1510" s="1">
        <v>49445</v>
      </c>
      <c r="M1510">
        <v>0</v>
      </c>
      <c r="N1510" s="10">
        <v>0</v>
      </c>
      <c r="O1510" s="1">
        <f>Table1[[#This Row],[Total Sales NGN]]-(Table1[[#This Row],[Total Sales NGN]]*Table1[[#This Row],[Discount %2]])</f>
        <v>49445</v>
      </c>
      <c r="P1510" t="s">
        <v>27</v>
      </c>
      <c r="Q1510">
        <v>7</v>
      </c>
      <c r="R1510" t="s">
        <v>35</v>
      </c>
      <c r="S1510">
        <v>154</v>
      </c>
      <c r="T1510" s="1">
        <v>353716</v>
      </c>
    </row>
    <row r="1511" spans="1:20" x14ac:dyDescent="0.3">
      <c r="A1511" t="s">
        <v>3406</v>
      </c>
      <c r="B1511" s="9">
        <v>45200</v>
      </c>
      <c r="C1511" t="s">
        <v>2596</v>
      </c>
      <c r="D1511" t="s">
        <v>2597</v>
      </c>
      <c r="E1511" t="s">
        <v>2598</v>
      </c>
      <c r="F1511" t="s">
        <v>2514</v>
      </c>
      <c r="G1511" t="s">
        <v>3407</v>
      </c>
      <c r="H1511" t="s">
        <v>32</v>
      </c>
      <c r="I1511" t="s">
        <v>113</v>
      </c>
      <c r="J1511">
        <v>16</v>
      </c>
      <c r="K1511" s="1">
        <v>16423</v>
      </c>
      <c r="L1511" s="1">
        <v>262768</v>
      </c>
      <c r="M1511">
        <v>0</v>
      </c>
      <c r="N1511" s="10">
        <v>0</v>
      </c>
      <c r="O1511" s="1">
        <f>Table1[[#This Row],[Total Sales NGN]]-(Table1[[#This Row],[Total Sales NGN]]*Table1[[#This Row],[Discount %2]])</f>
        <v>262768</v>
      </c>
      <c r="P1511" t="s">
        <v>57</v>
      </c>
      <c r="Q1511">
        <v>2</v>
      </c>
      <c r="R1511" t="s">
        <v>35</v>
      </c>
      <c r="S1511">
        <v>91</v>
      </c>
      <c r="T1511" s="1">
        <v>670990</v>
      </c>
    </row>
    <row r="1512" spans="1:20" x14ac:dyDescent="0.3">
      <c r="A1512" t="s">
        <v>3408</v>
      </c>
      <c r="B1512" s="9">
        <v>45202</v>
      </c>
      <c r="C1512" t="s">
        <v>2596</v>
      </c>
      <c r="D1512" t="s">
        <v>2597</v>
      </c>
      <c r="E1512" t="s">
        <v>2616</v>
      </c>
      <c r="F1512" t="s">
        <v>2866</v>
      </c>
      <c r="G1512" t="s">
        <v>3409</v>
      </c>
      <c r="H1512" t="s">
        <v>45</v>
      </c>
      <c r="I1512" t="s">
        <v>181</v>
      </c>
      <c r="J1512">
        <v>9</v>
      </c>
      <c r="K1512" s="1">
        <v>15368</v>
      </c>
      <c r="L1512" s="1">
        <v>138312</v>
      </c>
      <c r="M1512">
        <v>0</v>
      </c>
      <c r="N1512" s="10">
        <v>0</v>
      </c>
      <c r="O1512" s="1">
        <f>Table1[[#This Row],[Total Sales NGN]]-(Table1[[#This Row],[Total Sales NGN]]*Table1[[#This Row],[Discount %2]])</f>
        <v>138312</v>
      </c>
      <c r="P1512" t="s">
        <v>47</v>
      </c>
      <c r="Q1512">
        <v>4</v>
      </c>
      <c r="R1512" t="s">
        <v>35</v>
      </c>
      <c r="S1512">
        <v>23</v>
      </c>
      <c r="T1512" s="1">
        <v>339514</v>
      </c>
    </row>
    <row r="1513" spans="1:20" x14ac:dyDescent="0.3">
      <c r="A1513" t="s">
        <v>3410</v>
      </c>
      <c r="B1513" s="9">
        <v>45202</v>
      </c>
      <c r="C1513" t="s">
        <v>2596</v>
      </c>
      <c r="D1513" t="s">
        <v>2597</v>
      </c>
      <c r="E1513" t="s">
        <v>2616</v>
      </c>
      <c r="F1513" t="s">
        <v>356</v>
      </c>
      <c r="G1513" t="s">
        <v>3411</v>
      </c>
      <c r="H1513" t="s">
        <v>24</v>
      </c>
      <c r="I1513" t="s">
        <v>56</v>
      </c>
      <c r="J1513">
        <v>10</v>
      </c>
      <c r="K1513" s="1">
        <v>296010</v>
      </c>
      <c r="L1513" s="1">
        <v>2960100</v>
      </c>
      <c r="M1513">
        <v>0</v>
      </c>
      <c r="N1513" s="10">
        <v>0</v>
      </c>
      <c r="O1513" s="1">
        <f>Table1[[#This Row],[Total Sales NGN]]-(Table1[[#This Row],[Total Sales NGN]]*Table1[[#This Row],[Discount %2]])</f>
        <v>2960100</v>
      </c>
      <c r="P1513" t="s">
        <v>26</v>
      </c>
      <c r="Q1513">
        <v>2</v>
      </c>
      <c r="R1513" t="s">
        <v>35</v>
      </c>
      <c r="S1513">
        <v>81</v>
      </c>
      <c r="T1513" s="1">
        <v>1309937</v>
      </c>
    </row>
    <row r="1514" spans="1:20" x14ac:dyDescent="0.3">
      <c r="A1514" t="s">
        <v>3412</v>
      </c>
      <c r="B1514" s="9">
        <v>45202</v>
      </c>
      <c r="C1514" t="s">
        <v>2596</v>
      </c>
      <c r="D1514" t="s">
        <v>2597</v>
      </c>
      <c r="E1514" t="s">
        <v>2598</v>
      </c>
      <c r="F1514" t="s">
        <v>662</v>
      </c>
      <c r="G1514" t="s">
        <v>27</v>
      </c>
      <c r="H1514" t="s">
        <v>45</v>
      </c>
      <c r="I1514" t="s">
        <v>82</v>
      </c>
      <c r="J1514">
        <v>6</v>
      </c>
      <c r="K1514" s="1">
        <v>38624</v>
      </c>
      <c r="L1514" s="1">
        <v>231744</v>
      </c>
      <c r="M1514">
        <v>5</v>
      </c>
      <c r="N1514" s="10">
        <v>0.05</v>
      </c>
      <c r="O1514" s="1">
        <f>Table1[[#This Row],[Total Sales NGN]]-(Table1[[#This Row],[Total Sales NGN]]*Table1[[#This Row],[Discount %2]])</f>
        <v>220156.79999999999</v>
      </c>
      <c r="P1514" t="s">
        <v>57</v>
      </c>
      <c r="Q1514">
        <v>2</v>
      </c>
      <c r="R1514" t="s">
        <v>35</v>
      </c>
      <c r="S1514">
        <v>8</v>
      </c>
      <c r="T1514" s="1">
        <v>339514</v>
      </c>
    </row>
    <row r="1515" spans="1:20" x14ac:dyDescent="0.3">
      <c r="A1515" t="s">
        <v>3413</v>
      </c>
      <c r="B1515" s="9">
        <v>45202</v>
      </c>
      <c r="C1515" t="s">
        <v>2596</v>
      </c>
      <c r="D1515" t="s">
        <v>2597</v>
      </c>
      <c r="E1515" t="s">
        <v>2616</v>
      </c>
      <c r="F1515" t="s">
        <v>135</v>
      </c>
      <c r="G1515" t="s">
        <v>3414</v>
      </c>
      <c r="H1515" t="s">
        <v>24</v>
      </c>
      <c r="I1515" t="s">
        <v>174</v>
      </c>
      <c r="J1515">
        <v>19</v>
      </c>
      <c r="K1515" s="1">
        <v>253201</v>
      </c>
      <c r="L1515" s="1">
        <v>4810819</v>
      </c>
      <c r="M1515">
        <v>5</v>
      </c>
      <c r="N1515" s="10">
        <v>0.05</v>
      </c>
      <c r="O1515" s="1">
        <f>Table1[[#This Row],[Total Sales NGN]]-(Table1[[#This Row],[Total Sales NGN]]*Table1[[#This Row],[Discount %2]])</f>
        <v>4570278.05</v>
      </c>
      <c r="P1515" t="s">
        <v>57</v>
      </c>
      <c r="Q1515">
        <v>2</v>
      </c>
      <c r="R1515" t="s">
        <v>35</v>
      </c>
      <c r="S1515">
        <v>69</v>
      </c>
      <c r="T1515" s="1">
        <v>1309937</v>
      </c>
    </row>
    <row r="1516" spans="1:20" x14ac:dyDescent="0.3">
      <c r="A1516" t="s">
        <v>3415</v>
      </c>
      <c r="B1516" s="9">
        <v>45202</v>
      </c>
      <c r="C1516" t="s">
        <v>2596</v>
      </c>
      <c r="D1516" t="s">
        <v>2597</v>
      </c>
      <c r="E1516" t="s">
        <v>2598</v>
      </c>
      <c r="F1516" t="s">
        <v>967</v>
      </c>
      <c r="G1516" t="s">
        <v>3416</v>
      </c>
      <c r="H1516" t="s">
        <v>24</v>
      </c>
      <c r="I1516" t="s">
        <v>161</v>
      </c>
      <c r="J1516">
        <v>5</v>
      </c>
      <c r="K1516" s="1">
        <v>193192</v>
      </c>
      <c r="L1516" s="1">
        <v>965960</v>
      </c>
      <c r="M1516" t="s">
        <v>27</v>
      </c>
      <c r="N1516" s="10">
        <v>0</v>
      </c>
      <c r="O1516" s="1">
        <f>Table1[[#This Row],[Total Sales NGN]]-(Table1[[#This Row],[Total Sales NGN]]*Table1[[#This Row],[Discount %2]])</f>
        <v>965960</v>
      </c>
      <c r="P1516" t="s">
        <v>34</v>
      </c>
      <c r="Q1516">
        <v>1</v>
      </c>
      <c r="R1516" t="s">
        <v>35</v>
      </c>
      <c r="S1516">
        <v>95</v>
      </c>
      <c r="T1516" s="1">
        <v>1309937</v>
      </c>
    </row>
    <row r="1517" spans="1:20" x14ac:dyDescent="0.3">
      <c r="A1517" t="s">
        <v>3417</v>
      </c>
      <c r="B1517" s="9">
        <v>45202</v>
      </c>
      <c r="C1517" t="s">
        <v>2596</v>
      </c>
      <c r="D1517" t="s">
        <v>2597</v>
      </c>
      <c r="E1517" t="s">
        <v>2616</v>
      </c>
      <c r="F1517" t="s">
        <v>154</v>
      </c>
      <c r="G1517" t="s">
        <v>3418</v>
      </c>
      <c r="H1517" t="s">
        <v>65</v>
      </c>
      <c r="I1517" t="s">
        <v>382</v>
      </c>
      <c r="J1517">
        <v>20</v>
      </c>
      <c r="K1517" s="1">
        <v>107331</v>
      </c>
      <c r="L1517" s="1">
        <v>2146620</v>
      </c>
      <c r="M1517">
        <v>0</v>
      </c>
      <c r="N1517" s="10">
        <v>0</v>
      </c>
      <c r="O1517" s="1">
        <f>Table1[[#This Row],[Total Sales NGN]]-(Table1[[#This Row],[Total Sales NGN]]*Table1[[#This Row],[Discount %2]])</f>
        <v>2146620</v>
      </c>
      <c r="P1517" t="s">
        <v>47</v>
      </c>
      <c r="Q1517" t="s">
        <v>27</v>
      </c>
      <c r="R1517" t="s">
        <v>28</v>
      </c>
      <c r="S1517">
        <v>16</v>
      </c>
      <c r="T1517" s="1">
        <v>647779</v>
      </c>
    </row>
    <row r="1518" spans="1:20" x14ac:dyDescent="0.3">
      <c r="A1518" t="s">
        <v>3419</v>
      </c>
      <c r="B1518" s="9">
        <v>45203</v>
      </c>
      <c r="C1518" t="s">
        <v>2596</v>
      </c>
      <c r="D1518" t="s">
        <v>2597</v>
      </c>
      <c r="E1518" t="s">
        <v>2616</v>
      </c>
      <c r="F1518" t="s">
        <v>921</v>
      </c>
      <c r="G1518" t="s">
        <v>27</v>
      </c>
      <c r="H1518" t="s">
        <v>32</v>
      </c>
      <c r="I1518" t="s">
        <v>95</v>
      </c>
      <c r="J1518">
        <v>13</v>
      </c>
      <c r="K1518" s="1">
        <v>17806</v>
      </c>
      <c r="L1518" s="1">
        <v>231478</v>
      </c>
      <c r="M1518">
        <v>0</v>
      </c>
      <c r="N1518" s="10">
        <v>0</v>
      </c>
      <c r="O1518" s="1">
        <f>Table1[[#This Row],[Total Sales NGN]]-(Table1[[#This Row],[Total Sales NGN]]*Table1[[#This Row],[Discount %2]])</f>
        <v>231478</v>
      </c>
      <c r="P1518" t="s">
        <v>34</v>
      </c>
      <c r="Q1518">
        <v>2</v>
      </c>
      <c r="R1518" t="s">
        <v>28</v>
      </c>
      <c r="S1518">
        <v>45</v>
      </c>
      <c r="T1518" s="1">
        <v>670990</v>
      </c>
    </row>
    <row r="1519" spans="1:20" x14ac:dyDescent="0.3">
      <c r="A1519" t="s">
        <v>3420</v>
      </c>
      <c r="B1519" s="9">
        <v>45204</v>
      </c>
      <c r="C1519" t="s">
        <v>2596</v>
      </c>
      <c r="D1519" t="s">
        <v>2597</v>
      </c>
      <c r="E1519" t="s">
        <v>2616</v>
      </c>
      <c r="F1519" t="s">
        <v>551</v>
      </c>
      <c r="G1519" t="s">
        <v>27</v>
      </c>
      <c r="H1519" t="s">
        <v>40</v>
      </c>
      <c r="I1519" t="s">
        <v>171</v>
      </c>
      <c r="J1519">
        <v>10</v>
      </c>
      <c r="K1519" s="1">
        <v>4842</v>
      </c>
      <c r="L1519" s="1">
        <v>48420</v>
      </c>
      <c r="M1519" t="s">
        <v>27</v>
      </c>
      <c r="N1519" s="10">
        <v>0</v>
      </c>
      <c r="O1519" s="1">
        <f>Table1[[#This Row],[Total Sales NGN]]-(Table1[[#This Row],[Total Sales NGN]]*Table1[[#This Row],[Discount %2]])</f>
        <v>48420</v>
      </c>
      <c r="P1519" t="s">
        <v>57</v>
      </c>
      <c r="Q1519">
        <v>1</v>
      </c>
      <c r="R1519" t="s">
        <v>27</v>
      </c>
      <c r="S1519">
        <v>1</v>
      </c>
      <c r="T1519" s="1">
        <v>353716</v>
      </c>
    </row>
    <row r="1520" spans="1:20" x14ac:dyDescent="0.3">
      <c r="A1520" t="s">
        <v>3421</v>
      </c>
      <c r="B1520" s="9">
        <v>45204</v>
      </c>
      <c r="C1520" t="s">
        <v>2596</v>
      </c>
      <c r="D1520" t="s">
        <v>2597</v>
      </c>
      <c r="E1520" t="s">
        <v>2616</v>
      </c>
      <c r="F1520" t="s">
        <v>198</v>
      </c>
      <c r="G1520" t="s">
        <v>3422</v>
      </c>
      <c r="H1520" t="s">
        <v>32</v>
      </c>
      <c r="I1520" t="s">
        <v>141</v>
      </c>
      <c r="J1520">
        <v>5</v>
      </c>
      <c r="K1520" s="1">
        <v>21317</v>
      </c>
      <c r="L1520" s="1">
        <v>106585</v>
      </c>
      <c r="M1520">
        <v>0</v>
      </c>
      <c r="N1520" s="10">
        <v>0</v>
      </c>
      <c r="O1520" s="1">
        <f>Table1[[#This Row],[Total Sales NGN]]-(Table1[[#This Row],[Total Sales NGN]]*Table1[[#This Row],[Discount %2]])</f>
        <v>106585</v>
      </c>
      <c r="P1520" t="s">
        <v>57</v>
      </c>
      <c r="Q1520">
        <v>3</v>
      </c>
      <c r="R1520" t="s">
        <v>35</v>
      </c>
      <c r="S1520">
        <v>188</v>
      </c>
      <c r="T1520" s="1">
        <v>670990</v>
      </c>
    </row>
    <row r="1521" spans="1:20" x14ac:dyDescent="0.3">
      <c r="A1521" t="s">
        <v>3423</v>
      </c>
      <c r="B1521" s="9">
        <v>45205</v>
      </c>
      <c r="C1521" t="s">
        <v>2596</v>
      </c>
      <c r="D1521" t="s">
        <v>2597</v>
      </c>
      <c r="E1521" t="s">
        <v>2598</v>
      </c>
      <c r="F1521" t="s">
        <v>265</v>
      </c>
      <c r="G1521" t="s">
        <v>3424</v>
      </c>
      <c r="H1521" t="s">
        <v>24</v>
      </c>
      <c r="I1521" t="s">
        <v>56</v>
      </c>
      <c r="J1521">
        <v>16</v>
      </c>
      <c r="K1521" s="1">
        <v>323215</v>
      </c>
      <c r="L1521" s="1">
        <v>5171440</v>
      </c>
      <c r="M1521">
        <v>0</v>
      </c>
      <c r="N1521" s="10">
        <v>0</v>
      </c>
      <c r="O1521" s="1">
        <f>Table1[[#This Row],[Total Sales NGN]]-(Table1[[#This Row],[Total Sales NGN]]*Table1[[#This Row],[Discount %2]])</f>
        <v>5171440</v>
      </c>
      <c r="P1521" t="s">
        <v>27</v>
      </c>
      <c r="Q1521" t="s">
        <v>27</v>
      </c>
      <c r="R1521" t="s">
        <v>35</v>
      </c>
      <c r="S1521">
        <v>109</v>
      </c>
      <c r="T1521" s="1">
        <v>1309937</v>
      </c>
    </row>
    <row r="1522" spans="1:20" x14ac:dyDescent="0.3">
      <c r="A1522" t="s">
        <v>3425</v>
      </c>
      <c r="B1522" s="9">
        <v>45205</v>
      </c>
      <c r="C1522" t="s">
        <v>2596</v>
      </c>
      <c r="D1522" t="s">
        <v>2597</v>
      </c>
      <c r="E1522" t="s">
        <v>2598</v>
      </c>
      <c r="F1522" t="s">
        <v>108</v>
      </c>
      <c r="G1522" t="s">
        <v>27</v>
      </c>
      <c r="H1522" t="s">
        <v>65</v>
      </c>
      <c r="I1522" t="s">
        <v>289</v>
      </c>
      <c r="J1522">
        <v>5</v>
      </c>
      <c r="K1522" s="1">
        <v>135814</v>
      </c>
      <c r="L1522" s="1">
        <v>679070</v>
      </c>
      <c r="M1522">
        <v>0</v>
      </c>
      <c r="N1522" s="10">
        <v>0</v>
      </c>
      <c r="O1522" s="1">
        <f>Table1[[#This Row],[Total Sales NGN]]-(Table1[[#This Row],[Total Sales NGN]]*Table1[[#This Row],[Discount %2]])</f>
        <v>679070</v>
      </c>
      <c r="P1522" t="s">
        <v>26</v>
      </c>
      <c r="Q1522">
        <v>4</v>
      </c>
      <c r="R1522" t="s">
        <v>28</v>
      </c>
      <c r="S1522">
        <v>10</v>
      </c>
      <c r="T1522" s="1">
        <v>647779</v>
      </c>
    </row>
    <row r="1523" spans="1:20" x14ac:dyDescent="0.3">
      <c r="A1523" t="s">
        <v>3426</v>
      </c>
      <c r="B1523" s="9">
        <v>45206</v>
      </c>
      <c r="C1523" t="s">
        <v>2596</v>
      </c>
      <c r="D1523" t="s">
        <v>2597</v>
      </c>
      <c r="E1523" t="s">
        <v>2598</v>
      </c>
      <c r="F1523" t="s">
        <v>2055</v>
      </c>
      <c r="G1523" t="s">
        <v>27</v>
      </c>
      <c r="H1523" t="s">
        <v>24</v>
      </c>
      <c r="I1523" t="s">
        <v>161</v>
      </c>
      <c r="J1523">
        <v>12</v>
      </c>
      <c r="K1523" s="1">
        <v>128732</v>
      </c>
      <c r="L1523" s="1">
        <v>1544784</v>
      </c>
      <c r="M1523">
        <v>20</v>
      </c>
      <c r="N1523" s="10">
        <v>0.2</v>
      </c>
      <c r="O1523" s="1">
        <f>Table1[[#This Row],[Total Sales NGN]]-(Table1[[#This Row],[Total Sales NGN]]*Table1[[#This Row],[Discount %2]])</f>
        <v>1235827.2</v>
      </c>
      <c r="P1523" t="s">
        <v>27</v>
      </c>
      <c r="Q1523">
        <v>3</v>
      </c>
      <c r="R1523" t="s">
        <v>35</v>
      </c>
      <c r="S1523">
        <v>150</v>
      </c>
      <c r="T1523" s="1">
        <v>1309937</v>
      </c>
    </row>
    <row r="1524" spans="1:20" x14ac:dyDescent="0.3">
      <c r="A1524" t="s">
        <v>3427</v>
      </c>
      <c r="B1524" s="9">
        <v>45206</v>
      </c>
      <c r="C1524" t="s">
        <v>2596</v>
      </c>
      <c r="D1524" t="s">
        <v>2597</v>
      </c>
      <c r="E1524" t="s">
        <v>2352</v>
      </c>
      <c r="F1524" t="s">
        <v>1987</v>
      </c>
      <c r="G1524" t="s">
        <v>3428</v>
      </c>
      <c r="H1524" t="s">
        <v>24</v>
      </c>
      <c r="I1524" t="s">
        <v>174</v>
      </c>
      <c r="J1524">
        <v>3</v>
      </c>
      <c r="K1524" s="1">
        <v>63609</v>
      </c>
      <c r="L1524" s="1">
        <v>190827</v>
      </c>
      <c r="M1524" t="s">
        <v>27</v>
      </c>
      <c r="N1524" s="10">
        <v>0</v>
      </c>
      <c r="O1524" s="1">
        <f>Table1[[#This Row],[Total Sales NGN]]-(Table1[[#This Row],[Total Sales NGN]]*Table1[[#This Row],[Discount %2]])</f>
        <v>190827</v>
      </c>
      <c r="P1524" t="s">
        <v>27</v>
      </c>
      <c r="Q1524">
        <v>3</v>
      </c>
      <c r="R1524" t="s">
        <v>35</v>
      </c>
      <c r="S1524">
        <v>166</v>
      </c>
      <c r="T1524" s="1">
        <v>1309937</v>
      </c>
    </row>
    <row r="1525" spans="1:20" x14ac:dyDescent="0.3">
      <c r="A1525" t="s">
        <v>3429</v>
      </c>
      <c r="B1525" s="9">
        <v>45206</v>
      </c>
      <c r="C1525" t="s">
        <v>2596</v>
      </c>
      <c r="D1525" t="s">
        <v>2597</v>
      </c>
      <c r="E1525" t="s">
        <v>2352</v>
      </c>
      <c r="F1525" t="s">
        <v>1968</v>
      </c>
      <c r="G1525" t="s">
        <v>3430</v>
      </c>
      <c r="H1525" t="s">
        <v>40</v>
      </c>
      <c r="I1525" t="s">
        <v>41</v>
      </c>
      <c r="J1525">
        <v>4</v>
      </c>
      <c r="K1525" s="1">
        <v>5646</v>
      </c>
      <c r="L1525" s="1">
        <v>22584</v>
      </c>
      <c r="M1525" t="s">
        <v>27</v>
      </c>
      <c r="N1525" s="10">
        <v>0</v>
      </c>
      <c r="O1525" s="1">
        <f>Table1[[#This Row],[Total Sales NGN]]-(Table1[[#This Row],[Total Sales NGN]]*Table1[[#This Row],[Discount %2]])</f>
        <v>22584</v>
      </c>
      <c r="P1525" t="s">
        <v>27</v>
      </c>
      <c r="Q1525">
        <v>3</v>
      </c>
      <c r="R1525" t="s">
        <v>35</v>
      </c>
      <c r="S1525">
        <v>36</v>
      </c>
      <c r="T1525" s="1">
        <v>353716</v>
      </c>
    </row>
    <row r="1526" spans="1:20" x14ac:dyDescent="0.3">
      <c r="A1526" t="s">
        <v>3431</v>
      </c>
      <c r="B1526" s="9">
        <v>45207</v>
      </c>
      <c r="C1526" t="s">
        <v>2596</v>
      </c>
      <c r="D1526" t="s">
        <v>2597</v>
      </c>
      <c r="E1526" t="s">
        <v>2598</v>
      </c>
      <c r="F1526" t="s">
        <v>587</v>
      </c>
      <c r="G1526" t="s">
        <v>3432</v>
      </c>
      <c r="H1526" t="s">
        <v>24</v>
      </c>
      <c r="I1526" t="s">
        <v>25</v>
      </c>
      <c r="J1526">
        <v>9</v>
      </c>
      <c r="K1526" s="1">
        <v>53711</v>
      </c>
      <c r="L1526" s="1">
        <v>483399</v>
      </c>
      <c r="M1526">
        <v>10</v>
      </c>
      <c r="N1526" s="10">
        <v>0.1</v>
      </c>
      <c r="O1526" s="1">
        <f>Table1[[#This Row],[Total Sales NGN]]-(Table1[[#This Row],[Total Sales NGN]]*Table1[[#This Row],[Discount %2]])</f>
        <v>435059.1</v>
      </c>
      <c r="P1526" t="s">
        <v>26</v>
      </c>
      <c r="Q1526">
        <v>1</v>
      </c>
      <c r="R1526" t="s">
        <v>28</v>
      </c>
      <c r="S1526">
        <v>22</v>
      </c>
      <c r="T1526" s="1">
        <v>1309937</v>
      </c>
    </row>
    <row r="1527" spans="1:20" x14ac:dyDescent="0.3">
      <c r="A1527" t="s">
        <v>3433</v>
      </c>
      <c r="B1527" s="9">
        <v>45208</v>
      </c>
      <c r="C1527" t="s">
        <v>2596</v>
      </c>
      <c r="D1527" t="s">
        <v>2597</v>
      </c>
      <c r="E1527" t="s">
        <v>2616</v>
      </c>
      <c r="F1527" t="s">
        <v>418</v>
      </c>
      <c r="G1527" t="s">
        <v>3434</v>
      </c>
      <c r="H1527" t="s">
        <v>32</v>
      </c>
      <c r="I1527" t="s">
        <v>141</v>
      </c>
      <c r="J1527">
        <v>14</v>
      </c>
      <c r="K1527" s="1">
        <v>8745</v>
      </c>
      <c r="L1527" s="1">
        <v>122430</v>
      </c>
      <c r="M1527">
        <v>10</v>
      </c>
      <c r="N1527" s="10">
        <v>0.1</v>
      </c>
      <c r="O1527" s="1">
        <f>Table1[[#This Row],[Total Sales NGN]]-(Table1[[#This Row],[Total Sales NGN]]*Table1[[#This Row],[Discount %2]])</f>
        <v>110187</v>
      </c>
      <c r="P1527" t="s">
        <v>47</v>
      </c>
      <c r="Q1527" t="s">
        <v>27</v>
      </c>
      <c r="R1527" t="s">
        <v>35</v>
      </c>
      <c r="S1527">
        <v>65</v>
      </c>
      <c r="T1527" s="1">
        <v>670990</v>
      </c>
    </row>
    <row r="1528" spans="1:20" x14ac:dyDescent="0.3">
      <c r="A1528" t="s">
        <v>3435</v>
      </c>
      <c r="B1528" s="9">
        <v>45208</v>
      </c>
      <c r="C1528" t="s">
        <v>2596</v>
      </c>
      <c r="D1528" t="s">
        <v>2597</v>
      </c>
      <c r="E1528" t="s">
        <v>2352</v>
      </c>
      <c r="F1528" t="s">
        <v>2409</v>
      </c>
      <c r="G1528" t="s">
        <v>3436</v>
      </c>
      <c r="H1528" t="s">
        <v>40</v>
      </c>
      <c r="I1528" t="s">
        <v>106</v>
      </c>
      <c r="J1528">
        <v>4</v>
      </c>
      <c r="K1528" s="1">
        <v>17139</v>
      </c>
      <c r="L1528" s="1">
        <v>68556</v>
      </c>
      <c r="M1528">
        <v>0</v>
      </c>
      <c r="N1528" s="10">
        <v>0</v>
      </c>
      <c r="O1528" s="1">
        <f>Table1[[#This Row],[Total Sales NGN]]-(Table1[[#This Row],[Total Sales NGN]]*Table1[[#This Row],[Discount %2]])</f>
        <v>68556</v>
      </c>
      <c r="P1528" t="s">
        <v>26</v>
      </c>
      <c r="Q1528">
        <v>1</v>
      </c>
      <c r="R1528" t="s">
        <v>28</v>
      </c>
      <c r="S1528">
        <v>81</v>
      </c>
      <c r="T1528" s="1">
        <v>353716</v>
      </c>
    </row>
    <row r="1529" spans="1:20" x14ac:dyDescent="0.3">
      <c r="A1529" t="s">
        <v>3437</v>
      </c>
      <c r="B1529" s="9">
        <v>45211</v>
      </c>
      <c r="C1529" t="s">
        <v>2596</v>
      </c>
      <c r="D1529" t="s">
        <v>2597</v>
      </c>
      <c r="E1529" t="s">
        <v>2352</v>
      </c>
      <c r="F1529" t="s">
        <v>492</v>
      </c>
      <c r="G1529" t="s">
        <v>3438</v>
      </c>
      <c r="H1529" t="s">
        <v>40</v>
      </c>
      <c r="I1529" t="s">
        <v>41</v>
      </c>
      <c r="J1529">
        <v>6</v>
      </c>
      <c r="K1529" s="1">
        <v>8732</v>
      </c>
      <c r="L1529" s="1">
        <v>52392</v>
      </c>
      <c r="M1529">
        <v>10</v>
      </c>
      <c r="N1529" s="10">
        <v>0.1</v>
      </c>
      <c r="O1529" s="1">
        <f>Table1[[#This Row],[Total Sales NGN]]-(Table1[[#This Row],[Total Sales NGN]]*Table1[[#This Row],[Discount %2]])</f>
        <v>47152.800000000003</v>
      </c>
      <c r="P1529" t="s">
        <v>47</v>
      </c>
      <c r="Q1529">
        <v>5</v>
      </c>
      <c r="R1529" t="s">
        <v>35</v>
      </c>
      <c r="S1529">
        <v>117</v>
      </c>
      <c r="T1529" s="1">
        <v>353716</v>
      </c>
    </row>
    <row r="1530" spans="1:20" x14ac:dyDescent="0.3">
      <c r="A1530" t="s">
        <v>3439</v>
      </c>
      <c r="B1530" s="9">
        <v>45213</v>
      </c>
      <c r="C1530" t="s">
        <v>2596</v>
      </c>
      <c r="D1530" t="s">
        <v>2597</v>
      </c>
      <c r="E1530" t="s">
        <v>2598</v>
      </c>
      <c r="F1530" t="s">
        <v>2277</v>
      </c>
      <c r="G1530" t="s">
        <v>3440</v>
      </c>
      <c r="H1530" t="s">
        <v>32</v>
      </c>
      <c r="I1530" t="s">
        <v>117</v>
      </c>
      <c r="J1530">
        <v>12</v>
      </c>
      <c r="K1530" s="1">
        <v>2481</v>
      </c>
      <c r="L1530" s="1">
        <v>29772</v>
      </c>
      <c r="M1530" t="s">
        <v>27</v>
      </c>
      <c r="N1530" s="10">
        <v>0</v>
      </c>
      <c r="O1530" s="1">
        <f>Table1[[#This Row],[Total Sales NGN]]-(Table1[[#This Row],[Total Sales NGN]]*Table1[[#This Row],[Discount %2]])</f>
        <v>29772</v>
      </c>
      <c r="P1530" t="s">
        <v>26</v>
      </c>
      <c r="Q1530">
        <v>5</v>
      </c>
      <c r="R1530" t="s">
        <v>35</v>
      </c>
      <c r="S1530">
        <v>113</v>
      </c>
      <c r="T1530" s="1">
        <v>670990</v>
      </c>
    </row>
    <row r="1531" spans="1:20" x14ac:dyDescent="0.3">
      <c r="A1531" t="s">
        <v>3441</v>
      </c>
      <c r="B1531" s="9">
        <v>45213</v>
      </c>
      <c r="C1531" t="s">
        <v>2596</v>
      </c>
      <c r="D1531" t="s">
        <v>2597</v>
      </c>
      <c r="E1531" t="s">
        <v>2598</v>
      </c>
      <c r="F1531" t="s">
        <v>551</v>
      </c>
      <c r="G1531" t="s">
        <v>3442</v>
      </c>
      <c r="H1531" t="s">
        <v>40</v>
      </c>
      <c r="I1531" t="s">
        <v>171</v>
      </c>
      <c r="J1531">
        <v>16</v>
      </c>
      <c r="K1531" s="1">
        <v>13979</v>
      </c>
      <c r="L1531" s="1">
        <v>223664</v>
      </c>
      <c r="M1531">
        <v>5</v>
      </c>
      <c r="N1531" s="10">
        <v>0.05</v>
      </c>
      <c r="O1531" s="1">
        <f>Table1[[#This Row],[Total Sales NGN]]-(Table1[[#This Row],[Total Sales NGN]]*Table1[[#This Row],[Discount %2]])</f>
        <v>212480.8</v>
      </c>
      <c r="P1531" t="s">
        <v>26</v>
      </c>
      <c r="Q1531">
        <v>2</v>
      </c>
      <c r="R1531" t="s">
        <v>35</v>
      </c>
      <c r="S1531">
        <v>6</v>
      </c>
      <c r="T1531" s="1">
        <v>353716</v>
      </c>
    </row>
    <row r="1532" spans="1:20" x14ac:dyDescent="0.3">
      <c r="A1532" t="s">
        <v>3443</v>
      </c>
      <c r="B1532" s="9">
        <v>45216</v>
      </c>
      <c r="C1532" t="s">
        <v>2596</v>
      </c>
      <c r="D1532" t="s">
        <v>2597</v>
      </c>
      <c r="E1532" t="s">
        <v>2598</v>
      </c>
      <c r="F1532" t="s">
        <v>1486</v>
      </c>
      <c r="G1532" t="s">
        <v>27</v>
      </c>
      <c r="H1532" t="s">
        <v>24</v>
      </c>
      <c r="I1532" t="s">
        <v>56</v>
      </c>
      <c r="J1532">
        <v>8</v>
      </c>
      <c r="K1532" s="1">
        <v>111355</v>
      </c>
      <c r="L1532" s="1">
        <v>890840</v>
      </c>
      <c r="M1532">
        <v>0</v>
      </c>
      <c r="N1532" s="10">
        <v>0</v>
      </c>
      <c r="O1532" s="1">
        <f>Table1[[#This Row],[Total Sales NGN]]-(Table1[[#This Row],[Total Sales NGN]]*Table1[[#This Row],[Discount %2]])</f>
        <v>890840</v>
      </c>
      <c r="P1532" t="s">
        <v>26</v>
      </c>
      <c r="Q1532">
        <v>3</v>
      </c>
      <c r="R1532" t="s">
        <v>35</v>
      </c>
      <c r="S1532">
        <v>112</v>
      </c>
      <c r="T1532" s="1">
        <v>1309937</v>
      </c>
    </row>
    <row r="1533" spans="1:20" x14ac:dyDescent="0.3">
      <c r="A1533" t="s">
        <v>3444</v>
      </c>
      <c r="B1533" s="9">
        <v>45216</v>
      </c>
      <c r="C1533" t="s">
        <v>2596</v>
      </c>
      <c r="D1533" t="s">
        <v>2597</v>
      </c>
      <c r="E1533" t="s">
        <v>2598</v>
      </c>
      <c r="F1533" t="s">
        <v>421</v>
      </c>
      <c r="G1533" t="s">
        <v>3445</v>
      </c>
      <c r="H1533" t="s">
        <v>45</v>
      </c>
      <c r="I1533" t="s">
        <v>211</v>
      </c>
      <c r="J1533">
        <v>3</v>
      </c>
      <c r="K1533" s="1">
        <v>20661</v>
      </c>
      <c r="L1533" s="1">
        <v>61983</v>
      </c>
      <c r="M1533">
        <v>5</v>
      </c>
      <c r="N1533" s="10">
        <v>0.05</v>
      </c>
      <c r="O1533" s="1">
        <f>Table1[[#This Row],[Total Sales NGN]]-(Table1[[#This Row],[Total Sales NGN]]*Table1[[#This Row],[Discount %2]])</f>
        <v>58883.85</v>
      </c>
      <c r="P1533" t="s">
        <v>27</v>
      </c>
      <c r="Q1533">
        <v>3</v>
      </c>
      <c r="R1533" t="s">
        <v>35</v>
      </c>
      <c r="S1533">
        <v>16</v>
      </c>
      <c r="T1533" s="1">
        <v>339514</v>
      </c>
    </row>
    <row r="1534" spans="1:20" x14ac:dyDescent="0.3">
      <c r="A1534" t="s">
        <v>3446</v>
      </c>
      <c r="B1534" s="9">
        <v>45218</v>
      </c>
      <c r="C1534" t="s">
        <v>2596</v>
      </c>
      <c r="D1534" t="s">
        <v>2597</v>
      </c>
      <c r="E1534" t="s">
        <v>2616</v>
      </c>
      <c r="F1534" t="s">
        <v>1744</v>
      </c>
      <c r="G1534" t="s">
        <v>3447</v>
      </c>
      <c r="H1534" t="s">
        <v>45</v>
      </c>
      <c r="I1534" t="s">
        <v>181</v>
      </c>
      <c r="J1534">
        <v>9</v>
      </c>
      <c r="K1534" s="1">
        <v>35377</v>
      </c>
      <c r="L1534" s="1">
        <v>318393</v>
      </c>
      <c r="M1534">
        <v>5</v>
      </c>
      <c r="N1534" s="10">
        <v>0.05</v>
      </c>
      <c r="O1534" s="1">
        <f>Table1[[#This Row],[Total Sales NGN]]-(Table1[[#This Row],[Total Sales NGN]]*Table1[[#This Row],[Discount %2]])</f>
        <v>302473.34999999998</v>
      </c>
      <c r="P1534" t="s">
        <v>34</v>
      </c>
      <c r="Q1534" t="s">
        <v>27</v>
      </c>
      <c r="R1534" t="s">
        <v>28</v>
      </c>
      <c r="S1534">
        <v>26</v>
      </c>
      <c r="T1534" s="1">
        <v>339514</v>
      </c>
    </row>
    <row r="1535" spans="1:20" x14ac:dyDescent="0.3">
      <c r="A1535" t="s">
        <v>3448</v>
      </c>
      <c r="B1535" s="9">
        <v>45219</v>
      </c>
      <c r="C1535" t="s">
        <v>2596</v>
      </c>
      <c r="D1535" t="s">
        <v>2597</v>
      </c>
      <c r="E1535" t="s">
        <v>2598</v>
      </c>
      <c r="F1535" t="s">
        <v>1887</v>
      </c>
      <c r="G1535" t="s">
        <v>3449</v>
      </c>
      <c r="H1535" t="s">
        <v>24</v>
      </c>
      <c r="I1535" t="s">
        <v>161</v>
      </c>
      <c r="J1535">
        <v>13</v>
      </c>
      <c r="K1535" s="1">
        <v>82883</v>
      </c>
      <c r="L1535" s="1">
        <v>1077479</v>
      </c>
      <c r="M1535">
        <v>5</v>
      </c>
      <c r="N1535" s="10">
        <v>0.05</v>
      </c>
      <c r="O1535" s="1">
        <f>Table1[[#This Row],[Total Sales NGN]]-(Table1[[#This Row],[Total Sales NGN]]*Table1[[#This Row],[Discount %2]])</f>
        <v>1023605.05</v>
      </c>
      <c r="P1535" t="s">
        <v>27</v>
      </c>
      <c r="Q1535">
        <v>0</v>
      </c>
      <c r="R1535" t="s">
        <v>35</v>
      </c>
      <c r="S1535">
        <v>32</v>
      </c>
      <c r="T1535" s="1">
        <v>1309937</v>
      </c>
    </row>
    <row r="1536" spans="1:20" x14ac:dyDescent="0.3">
      <c r="A1536" t="s">
        <v>3450</v>
      </c>
      <c r="B1536" s="9">
        <v>45219</v>
      </c>
      <c r="C1536" t="s">
        <v>2596</v>
      </c>
      <c r="D1536" t="s">
        <v>2597</v>
      </c>
      <c r="E1536" t="s">
        <v>2352</v>
      </c>
      <c r="F1536" t="s">
        <v>803</v>
      </c>
      <c r="G1536" t="s">
        <v>3451</v>
      </c>
      <c r="H1536" t="s">
        <v>24</v>
      </c>
      <c r="I1536" t="s">
        <v>161</v>
      </c>
      <c r="J1536">
        <v>19</v>
      </c>
      <c r="K1536" s="1">
        <v>162782</v>
      </c>
      <c r="L1536" s="1">
        <v>3092858</v>
      </c>
      <c r="M1536">
        <v>5</v>
      </c>
      <c r="N1536" s="10">
        <v>0.05</v>
      </c>
      <c r="O1536" s="1">
        <f>Table1[[#This Row],[Total Sales NGN]]-(Table1[[#This Row],[Total Sales NGN]]*Table1[[#This Row],[Discount %2]])</f>
        <v>2938215.1</v>
      </c>
      <c r="P1536" t="s">
        <v>26</v>
      </c>
      <c r="Q1536">
        <v>3</v>
      </c>
      <c r="R1536" t="s">
        <v>28</v>
      </c>
      <c r="S1536">
        <v>116</v>
      </c>
      <c r="T1536" s="1">
        <v>1309937</v>
      </c>
    </row>
    <row r="1537" spans="1:20" x14ac:dyDescent="0.3">
      <c r="A1537" t="s">
        <v>3452</v>
      </c>
      <c r="B1537" s="9">
        <v>45220</v>
      </c>
      <c r="C1537" t="s">
        <v>2596</v>
      </c>
      <c r="D1537" t="s">
        <v>2597</v>
      </c>
      <c r="E1537" t="s">
        <v>2598</v>
      </c>
      <c r="F1537" t="s">
        <v>573</v>
      </c>
      <c r="G1537" t="s">
        <v>3453</v>
      </c>
      <c r="H1537" t="s">
        <v>40</v>
      </c>
      <c r="I1537" t="s">
        <v>171</v>
      </c>
      <c r="J1537">
        <v>12</v>
      </c>
      <c r="K1537" s="1">
        <v>9671</v>
      </c>
      <c r="L1537" s="1">
        <v>116052</v>
      </c>
      <c r="M1537">
        <v>5</v>
      </c>
      <c r="N1537" s="10">
        <v>0.05</v>
      </c>
      <c r="O1537" s="1">
        <f>Table1[[#This Row],[Total Sales NGN]]-(Table1[[#This Row],[Total Sales NGN]]*Table1[[#This Row],[Discount %2]])</f>
        <v>110249.4</v>
      </c>
      <c r="P1537" t="s">
        <v>47</v>
      </c>
      <c r="Q1537" t="s">
        <v>27</v>
      </c>
      <c r="R1537" t="s">
        <v>35</v>
      </c>
      <c r="S1537">
        <v>38</v>
      </c>
      <c r="T1537" s="1">
        <v>353716</v>
      </c>
    </row>
    <row r="1538" spans="1:20" x14ac:dyDescent="0.3">
      <c r="A1538" t="s">
        <v>3454</v>
      </c>
      <c r="B1538" s="9">
        <v>45220</v>
      </c>
      <c r="C1538" t="s">
        <v>2596</v>
      </c>
      <c r="D1538" t="s">
        <v>2597</v>
      </c>
      <c r="E1538" t="s">
        <v>2616</v>
      </c>
      <c r="F1538" t="s">
        <v>1296</v>
      </c>
      <c r="G1538" t="s">
        <v>3455</v>
      </c>
      <c r="H1538" t="s">
        <v>40</v>
      </c>
      <c r="I1538" t="s">
        <v>171</v>
      </c>
      <c r="J1538">
        <v>20</v>
      </c>
      <c r="K1538" s="1">
        <v>6710</v>
      </c>
      <c r="L1538" s="1">
        <v>134200</v>
      </c>
      <c r="M1538">
        <v>0</v>
      </c>
      <c r="N1538" s="10">
        <v>0</v>
      </c>
      <c r="O1538" s="1">
        <f>Table1[[#This Row],[Total Sales NGN]]-(Table1[[#This Row],[Total Sales NGN]]*Table1[[#This Row],[Discount %2]])</f>
        <v>134200</v>
      </c>
      <c r="P1538" t="s">
        <v>26</v>
      </c>
      <c r="Q1538">
        <v>3</v>
      </c>
      <c r="R1538" t="s">
        <v>28</v>
      </c>
      <c r="S1538">
        <v>83</v>
      </c>
      <c r="T1538" s="1">
        <v>353716</v>
      </c>
    </row>
    <row r="1539" spans="1:20" x14ac:dyDescent="0.3">
      <c r="A1539" t="s">
        <v>3456</v>
      </c>
      <c r="B1539" s="9">
        <v>45220</v>
      </c>
      <c r="C1539" t="s">
        <v>2596</v>
      </c>
      <c r="D1539" t="s">
        <v>2597</v>
      </c>
      <c r="E1539" t="s">
        <v>2598</v>
      </c>
      <c r="F1539" t="s">
        <v>412</v>
      </c>
      <c r="G1539" t="s">
        <v>3457</v>
      </c>
      <c r="H1539" t="s">
        <v>45</v>
      </c>
      <c r="I1539" t="s">
        <v>46</v>
      </c>
      <c r="J1539">
        <v>8</v>
      </c>
      <c r="K1539" s="1">
        <v>39746</v>
      </c>
      <c r="L1539" s="1">
        <v>317968</v>
      </c>
      <c r="M1539">
        <v>0</v>
      </c>
      <c r="N1539" s="10">
        <v>0</v>
      </c>
      <c r="O1539" s="1">
        <f>Table1[[#This Row],[Total Sales NGN]]-(Table1[[#This Row],[Total Sales NGN]]*Table1[[#This Row],[Discount %2]])</f>
        <v>317968</v>
      </c>
      <c r="P1539" t="s">
        <v>34</v>
      </c>
      <c r="Q1539">
        <v>2</v>
      </c>
      <c r="R1539" t="s">
        <v>35</v>
      </c>
      <c r="S1539">
        <v>0</v>
      </c>
      <c r="T1539" s="1">
        <v>339514</v>
      </c>
    </row>
    <row r="1540" spans="1:20" x14ac:dyDescent="0.3">
      <c r="A1540" t="s">
        <v>3458</v>
      </c>
      <c r="B1540" s="9">
        <v>45222</v>
      </c>
      <c r="C1540" t="s">
        <v>2596</v>
      </c>
      <c r="D1540" t="s">
        <v>2597</v>
      </c>
      <c r="E1540" t="s">
        <v>2352</v>
      </c>
      <c r="F1540" t="s">
        <v>1861</v>
      </c>
      <c r="G1540" t="s">
        <v>3459</v>
      </c>
      <c r="H1540" t="s">
        <v>45</v>
      </c>
      <c r="I1540" t="s">
        <v>181</v>
      </c>
      <c r="J1540">
        <v>12</v>
      </c>
      <c r="K1540" s="1">
        <v>34605</v>
      </c>
      <c r="L1540" s="1">
        <v>415260</v>
      </c>
      <c r="M1540" t="s">
        <v>27</v>
      </c>
      <c r="N1540" s="10">
        <v>0</v>
      </c>
      <c r="O1540" s="1">
        <f>Table1[[#This Row],[Total Sales NGN]]-(Table1[[#This Row],[Total Sales NGN]]*Table1[[#This Row],[Discount %2]])</f>
        <v>415260</v>
      </c>
      <c r="P1540" t="s">
        <v>34</v>
      </c>
      <c r="Q1540">
        <v>2</v>
      </c>
      <c r="R1540" t="s">
        <v>28</v>
      </c>
      <c r="S1540">
        <v>174</v>
      </c>
      <c r="T1540" s="1">
        <v>339514</v>
      </c>
    </row>
    <row r="1541" spans="1:20" x14ac:dyDescent="0.3">
      <c r="A1541" t="s">
        <v>3460</v>
      </c>
      <c r="B1541" s="9">
        <v>45223</v>
      </c>
      <c r="C1541" t="s">
        <v>2596</v>
      </c>
      <c r="D1541" t="s">
        <v>2597</v>
      </c>
      <c r="E1541" t="s">
        <v>2616</v>
      </c>
      <c r="F1541" t="s">
        <v>1293</v>
      </c>
      <c r="G1541" t="s">
        <v>3461</v>
      </c>
      <c r="H1541" t="s">
        <v>32</v>
      </c>
      <c r="I1541" t="s">
        <v>158</v>
      </c>
      <c r="J1541">
        <v>5</v>
      </c>
      <c r="K1541" s="1">
        <v>9577</v>
      </c>
      <c r="L1541" s="1">
        <v>47885</v>
      </c>
      <c r="M1541">
        <v>0</v>
      </c>
      <c r="N1541" s="10">
        <v>0</v>
      </c>
      <c r="O1541" s="1">
        <f>Table1[[#This Row],[Total Sales NGN]]-(Table1[[#This Row],[Total Sales NGN]]*Table1[[#This Row],[Discount %2]])</f>
        <v>47885</v>
      </c>
      <c r="P1541" t="s">
        <v>57</v>
      </c>
      <c r="Q1541">
        <v>3</v>
      </c>
      <c r="R1541" t="s">
        <v>35</v>
      </c>
      <c r="S1541">
        <v>194</v>
      </c>
      <c r="T1541" s="1">
        <v>670990</v>
      </c>
    </row>
    <row r="1542" spans="1:20" x14ac:dyDescent="0.3">
      <c r="A1542" t="s">
        <v>3462</v>
      </c>
      <c r="B1542" s="9">
        <v>45223</v>
      </c>
      <c r="C1542" t="s">
        <v>2596</v>
      </c>
      <c r="D1542" t="s">
        <v>2597</v>
      </c>
      <c r="E1542" t="s">
        <v>2598</v>
      </c>
      <c r="F1542" t="s">
        <v>868</v>
      </c>
      <c r="G1542" t="s">
        <v>3463</v>
      </c>
      <c r="H1542" t="s">
        <v>45</v>
      </c>
      <c r="I1542" t="s">
        <v>181</v>
      </c>
      <c r="J1542">
        <v>16</v>
      </c>
      <c r="K1542" s="1">
        <v>19405</v>
      </c>
      <c r="L1542" s="1">
        <v>310480</v>
      </c>
      <c r="M1542" t="s">
        <v>27</v>
      </c>
      <c r="N1542" s="10">
        <v>0</v>
      </c>
      <c r="O1542" s="1">
        <f>Table1[[#This Row],[Total Sales NGN]]-(Table1[[#This Row],[Total Sales NGN]]*Table1[[#This Row],[Discount %2]])</f>
        <v>310480</v>
      </c>
      <c r="P1542" t="s">
        <v>47</v>
      </c>
      <c r="Q1542">
        <v>4</v>
      </c>
      <c r="R1542" t="s">
        <v>28</v>
      </c>
      <c r="S1542">
        <v>121</v>
      </c>
      <c r="T1542" s="1">
        <v>339514</v>
      </c>
    </row>
    <row r="1543" spans="1:20" x14ac:dyDescent="0.3">
      <c r="A1543" t="s">
        <v>3464</v>
      </c>
      <c r="B1543" s="9">
        <v>45223</v>
      </c>
      <c r="C1543" t="s">
        <v>2596</v>
      </c>
      <c r="D1543" t="s">
        <v>2597</v>
      </c>
      <c r="E1543" t="s">
        <v>2352</v>
      </c>
      <c r="F1543" t="s">
        <v>1861</v>
      </c>
      <c r="G1543" t="s">
        <v>3465</v>
      </c>
      <c r="H1543" t="s">
        <v>65</v>
      </c>
      <c r="I1543" t="s">
        <v>289</v>
      </c>
      <c r="J1543">
        <v>15</v>
      </c>
      <c r="K1543" s="1">
        <v>94745</v>
      </c>
      <c r="L1543" s="1">
        <v>1421175</v>
      </c>
      <c r="M1543">
        <v>5</v>
      </c>
      <c r="N1543" s="10">
        <v>0.05</v>
      </c>
      <c r="O1543" s="1">
        <f>Table1[[#This Row],[Total Sales NGN]]-(Table1[[#This Row],[Total Sales NGN]]*Table1[[#This Row],[Discount %2]])</f>
        <v>1350116.25</v>
      </c>
      <c r="P1543" t="s">
        <v>57</v>
      </c>
      <c r="Q1543" t="s">
        <v>27</v>
      </c>
      <c r="R1543" t="s">
        <v>35</v>
      </c>
      <c r="S1543">
        <v>189</v>
      </c>
      <c r="T1543" s="1">
        <v>647779</v>
      </c>
    </row>
    <row r="1544" spans="1:20" x14ac:dyDescent="0.3">
      <c r="A1544" t="s">
        <v>3466</v>
      </c>
      <c r="B1544" s="9">
        <v>45223</v>
      </c>
      <c r="C1544" t="s">
        <v>2596</v>
      </c>
      <c r="D1544" t="s">
        <v>2597</v>
      </c>
      <c r="E1544" t="s">
        <v>2352</v>
      </c>
      <c r="F1544" t="s">
        <v>2853</v>
      </c>
      <c r="G1544" t="s">
        <v>3467</v>
      </c>
      <c r="H1544" t="s">
        <v>45</v>
      </c>
      <c r="I1544" t="s">
        <v>98</v>
      </c>
      <c r="J1544">
        <v>17</v>
      </c>
      <c r="K1544" s="1">
        <v>40584</v>
      </c>
      <c r="L1544" s="1">
        <v>689928</v>
      </c>
      <c r="M1544">
        <v>5</v>
      </c>
      <c r="N1544" s="10">
        <v>0.05</v>
      </c>
      <c r="O1544" s="1">
        <f>Table1[[#This Row],[Total Sales NGN]]-(Table1[[#This Row],[Total Sales NGN]]*Table1[[#This Row],[Discount %2]])</f>
        <v>655431.6</v>
      </c>
      <c r="P1544" t="s">
        <v>26</v>
      </c>
      <c r="Q1544">
        <v>1</v>
      </c>
      <c r="R1544" t="s">
        <v>35</v>
      </c>
      <c r="S1544">
        <v>143</v>
      </c>
      <c r="T1544" s="1">
        <v>339514</v>
      </c>
    </row>
    <row r="1545" spans="1:20" x14ac:dyDescent="0.3">
      <c r="A1545" t="s">
        <v>3468</v>
      </c>
      <c r="B1545" s="9">
        <v>45223</v>
      </c>
      <c r="C1545" t="s">
        <v>2596</v>
      </c>
      <c r="D1545" t="s">
        <v>2597</v>
      </c>
      <c r="E1545" t="s">
        <v>2598</v>
      </c>
      <c r="F1545" t="s">
        <v>1634</v>
      </c>
      <c r="G1545" t="s">
        <v>3469</v>
      </c>
      <c r="H1545" t="s">
        <v>45</v>
      </c>
      <c r="I1545" t="s">
        <v>74</v>
      </c>
      <c r="J1545">
        <v>4</v>
      </c>
      <c r="K1545" s="1">
        <v>37177</v>
      </c>
      <c r="L1545" s="1">
        <v>148708</v>
      </c>
      <c r="M1545">
        <v>10</v>
      </c>
      <c r="N1545" s="10">
        <v>0.1</v>
      </c>
      <c r="O1545" s="1">
        <f>Table1[[#This Row],[Total Sales NGN]]-(Table1[[#This Row],[Total Sales NGN]]*Table1[[#This Row],[Discount %2]])</f>
        <v>133837.20000000001</v>
      </c>
      <c r="P1545" t="s">
        <v>27</v>
      </c>
      <c r="Q1545">
        <v>4</v>
      </c>
      <c r="R1545" t="s">
        <v>28</v>
      </c>
      <c r="S1545">
        <v>166</v>
      </c>
      <c r="T1545" s="1">
        <v>339514</v>
      </c>
    </row>
    <row r="1546" spans="1:20" x14ac:dyDescent="0.3">
      <c r="A1546" t="s">
        <v>3470</v>
      </c>
      <c r="B1546" s="9">
        <v>45224</v>
      </c>
      <c r="C1546" t="s">
        <v>2596</v>
      </c>
      <c r="D1546" t="s">
        <v>2597</v>
      </c>
      <c r="E1546" t="s">
        <v>2616</v>
      </c>
      <c r="F1546" t="s">
        <v>2691</v>
      </c>
      <c r="G1546" t="s">
        <v>3471</v>
      </c>
      <c r="H1546" t="s">
        <v>24</v>
      </c>
      <c r="I1546" t="s">
        <v>92</v>
      </c>
      <c r="J1546">
        <v>2</v>
      </c>
      <c r="K1546" s="1">
        <v>60814</v>
      </c>
      <c r="L1546" s="1">
        <v>121628</v>
      </c>
      <c r="M1546" t="s">
        <v>27</v>
      </c>
      <c r="N1546" s="10">
        <v>0</v>
      </c>
      <c r="O1546" s="1">
        <f>Table1[[#This Row],[Total Sales NGN]]-(Table1[[#This Row],[Total Sales NGN]]*Table1[[#This Row],[Discount %2]])</f>
        <v>121628</v>
      </c>
      <c r="P1546" t="s">
        <v>27</v>
      </c>
      <c r="Q1546">
        <v>5</v>
      </c>
      <c r="R1546" t="s">
        <v>35</v>
      </c>
      <c r="S1546">
        <v>90</v>
      </c>
      <c r="T1546" s="1">
        <v>1309937</v>
      </c>
    </row>
    <row r="1547" spans="1:20" x14ac:dyDescent="0.3">
      <c r="A1547" t="s">
        <v>3472</v>
      </c>
      <c r="B1547" s="9">
        <v>45224</v>
      </c>
      <c r="C1547" t="s">
        <v>2596</v>
      </c>
      <c r="D1547" t="s">
        <v>2597</v>
      </c>
      <c r="E1547" t="s">
        <v>2598</v>
      </c>
      <c r="F1547" t="s">
        <v>458</v>
      </c>
      <c r="G1547" t="s">
        <v>3473</v>
      </c>
      <c r="H1547" t="s">
        <v>40</v>
      </c>
      <c r="I1547" t="s">
        <v>137</v>
      </c>
      <c r="J1547">
        <v>8</v>
      </c>
      <c r="K1547" s="1">
        <v>10804</v>
      </c>
      <c r="L1547" s="1">
        <v>86432</v>
      </c>
      <c r="M1547">
        <v>0</v>
      </c>
      <c r="N1547" s="10">
        <v>0</v>
      </c>
      <c r="O1547" s="1">
        <f>Table1[[#This Row],[Total Sales NGN]]-(Table1[[#This Row],[Total Sales NGN]]*Table1[[#This Row],[Discount %2]])</f>
        <v>86432</v>
      </c>
      <c r="P1547" t="s">
        <v>57</v>
      </c>
      <c r="Q1547">
        <v>5</v>
      </c>
      <c r="R1547" t="s">
        <v>28</v>
      </c>
      <c r="S1547">
        <v>182</v>
      </c>
      <c r="T1547" s="1">
        <v>353716</v>
      </c>
    </row>
    <row r="1548" spans="1:20" x14ac:dyDescent="0.3">
      <c r="A1548" t="s">
        <v>3474</v>
      </c>
      <c r="B1548" s="9">
        <v>45226</v>
      </c>
      <c r="C1548" t="s">
        <v>2596</v>
      </c>
      <c r="D1548" t="s">
        <v>2597</v>
      </c>
      <c r="E1548" t="s">
        <v>2616</v>
      </c>
      <c r="F1548" t="s">
        <v>324</v>
      </c>
      <c r="G1548" t="s">
        <v>27</v>
      </c>
      <c r="H1548" t="s">
        <v>45</v>
      </c>
      <c r="I1548" t="s">
        <v>82</v>
      </c>
      <c r="J1548">
        <v>20</v>
      </c>
      <c r="K1548" s="1">
        <v>24237</v>
      </c>
      <c r="L1548" s="1">
        <v>484740</v>
      </c>
      <c r="M1548">
        <v>5</v>
      </c>
      <c r="N1548" s="10">
        <v>0.05</v>
      </c>
      <c r="O1548" s="1">
        <f>Table1[[#This Row],[Total Sales NGN]]-(Table1[[#This Row],[Total Sales NGN]]*Table1[[#This Row],[Discount %2]])</f>
        <v>460503</v>
      </c>
      <c r="P1548" t="s">
        <v>47</v>
      </c>
      <c r="Q1548">
        <v>3</v>
      </c>
      <c r="R1548" t="s">
        <v>28</v>
      </c>
      <c r="S1548">
        <v>153</v>
      </c>
      <c r="T1548" s="1">
        <v>339514</v>
      </c>
    </row>
    <row r="1549" spans="1:20" x14ac:dyDescent="0.3">
      <c r="A1549" t="s">
        <v>3475</v>
      </c>
      <c r="B1549" s="9">
        <v>45226</v>
      </c>
      <c r="C1549" t="s">
        <v>2596</v>
      </c>
      <c r="D1549" t="s">
        <v>2597</v>
      </c>
      <c r="E1549" t="s">
        <v>2616</v>
      </c>
      <c r="F1549" t="s">
        <v>1165</v>
      </c>
      <c r="G1549" t="s">
        <v>3476</v>
      </c>
      <c r="H1549" t="s">
        <v>45</v>
      </c>
      <c r="I1549" t="s">
        <v>98</v>
      </c>
      <c r="J1549">
        <v>8</v>
      </c>
      <c r="K1549" s="1">
        <v>26722</v>
      </c>
      <c r="L1549" s="1">
        <v>213776</v>
      </c>
      <c r="M1549" t="s">
        <v>27</v>
      </c>
      <c r="N1549" s="10">
        <v>0</v>
      </c>
      <c r="O1549" s="1">
        <f>Table1[[#This Row],[Total Sales NGN]]-(Table1[[#This Row],[Total Sales NGN]]*Table1[[#This Row],[Discount %2]])</f>
        <v>213776</v>
      </c>
      <c r="P1549" t="s">
        <v>26</v>
      </c>
      <c r="Q1549">
        <v>5</v>
      </c>
      <c r="R1549" t="s">
        <v>35</v>
      </c>
      <c r="S1549">
        <v>108</v>
      </c>
      <c r="T1549" s="1">
        <v>339514</v>
      </c>
    </row>
    <row r="1550" spans="1:20" x14ac:dyDescent="0.3">
      <c r="A1550" t="s">
        <v>3477</v>
      </c>
      <c r="B1550" s="9">
        <v>45226</v>
      </c>
      <c r="C1550" t="s">
        <v>2596</v>
      </c>
      <c r="D1550" t="s">
        <v>2597</v>
      </c>
      <c r="E1550" t="s">
        <v>2616</v>
      </c>
      <c r="F1550" t="s">
        <v>681</v>
      </c>
      <c r="G1550" t="s">
        <v>3478</v>
      </c>
      <c r="H1550" t="s">
        <v>45</v>
      </c>
      <c r="I1550" t="s">
        <v>98</v>
      </c>
      <c r="J1550">
        <v>5</v>
      </c>
      <c r="K1550" s="1">
        <v>39554</v>
      </c>
      <c r="L1550" s="1">
        <v>197770</v>
      </c>
      <c r="M1550" t="s">
        <v>27</v>
      </c>
      <c r="N1550" s="10">
        <v>0</v>
      </c>
      <c r="O1550" s="1">
        <f>Table1[[#This Row],[Total Sales NGN]]-(Table1[[#This Row],[Total Sales NGN]]*Table1[[#This Row],[Discount %2]])</f>
        <v>197770</v>
      </c>
      <c r="P1550" t="s">
        <v>57</v>
      </c>
      <c r="Q1550">
        <v>4</v>
      </c>
      <c r="R1550" t="s">
        <v>35</v>
      </c>
      <c r="S1550">
        <v>46</v>
      </c>
      <c r="T1550" s="1">
        <v>339514</v>
      </c>
    </row>
    <row r="1551" spans="1:20" x14ac:dyDescent="0.3">
      <c r="A1551" t="s">
        <v>3479</v>
      </c>
      <c r="B1551" s="9">
        <v>45227</v>
      </c>
      <c r="C1551" t="s">
        <v>2596</v>
      </c>
      <c r="D1551" t="s">
        <v>2597</v>
      </c>
      <c r="E1551" t="s">
        <v>2616</v>
      </c>
      <c r="F1551" t="s">
        <v>2108</v>
      </c>
      <c r="G1551" t="s">
        <v>3480</v>
      </c>
      <c r="H1551" t="s">
        <v>65</v>
      </c>
      <c r="I1551" t="s">
        <v>382</v>
      </c>
      <c r="J1551">
        <v>6</v>
      </c>
      <c r="K1551" s="1">
        <v>161437</v>
      </c>
      <c r="L1551" s="1">
        <v>968622</v>
      </c>
      <c r="M1551">
        <v>10</v>
      </c>
      <c r="N1551" s="10">
        <v>0.1</v>
      </c>
      <c r="O1551" s="1">
        <f>Table1[[#This Row],[Total Sales NGN]]-(Table1[[#This Row],[Total Sales NGN]]*Table1[[#This Row],[Discount %2]])</f>
        <v>871759.8</v>
      </c>
      <c r="P1551" t="s">
        <v>47</v>
      </c>
      <c r="Q1551">
        <v>5</v>
      </c>
      <c r="R1551" t="s">
        <v>35</v>
      </c>
      <c r="S1551">
        <v>131</v>
      </c>
      <c r="T1551" s="1">
        <v>647779</v>
      </c>
    </row>
    <row r="1552" spans="1:20" x14ac:dyDescent="0.3">
      <c r="A1552" t="s">
        <v>3481</v>
      </c>
      <c r="B1552" s="9">
        <v>45227</v>
      </c>
      <c r="C1552" t="s">
        <v>2596</v>
      </c>
      <c r="D1552" t="s">
        <v>2597</v>
      </c>
      <c r="E1552" t="s">
        <v>2616</v>
      </c>
      <c r="F1552" t="s">
        <v>132</v>
      </c>
      <c r="G1552" t="s">
        <v>3482</v>
      </c>
      <c r="H1552" t="s">
        <v>24</v>
      </c>
      <c r="I1552" t="s">
        <v>61</v>
      </c>
      <c r="J1552">
        <v>12</v>
      </c>
      <c r="K1552" s="1">
        <v>59178</v>
      </c>
      <c r="L1552" s="1">
        <v>710136</v>
      </c>
      <c r="M1552">
        <v>10</v>
      </c>
      <c r="N1552" s="10">
        <v>0.1</v>
      </c>
      <c r="O1552" s="1">
        <f>Table1[[#This Row],[Total Sales NGN]]-(Table1[[#This Row],[Total Sales NGN]]*Table1[[#This Row],[Discount %2]])</f>
        <v>639122.4</v>
      </c>
      <c r="P1552" t="s">
        <v>57</v>
      </c>
      <c r="Q1552">
        <v>3</v>
      </c>
      <c r="R1552" t="s">
        <v>35</v>
      </c>
      <c r="S1552">
        <v>28</v>
      </c>
      <c r="T1552" s="1">
        <v>1309937</v>
      </c>
    </row>
    <row r="1553" spans="1:20" x14ac:dyDescent="0.3">
      <c r="A1553" t="s">
        <v>3483</v>
      </c>
      <c r="B1553" s="9">
        <v>45227</v>
      </c>
      <c r="C1553" t="s">
        <v>2596</v>
      </c>
      <c r="D1553" t="s">
        <v>2597</v>
      </c>
      <c r="E1553" t="s">
        <v>2352</v>
      </c>
      <c r="F1553" t="s">
        <v>1741</v>
      </c>
      <c r="G1553" t="s">
        <v>3484</v>
      </c>
      <c r="H1553" t="s">
        <v>24</v>
      </c>
      <c r="I1553" t="s">
        <v>174</v>
      </c>
      <c r="J1553">
        <v>4</v>
      </c>
      <c r="K1553" s="1">
        <v>275236</v>
      </c>
      <c r="L1553" s="1">
        <v>1100944</v>
      </c>
      <c r="M1553">
        <v>10</v>
      </c>
      <c r="N1553" s="10">
        <v>0.1</v>
      </c>
      <c r="O1553" s="1">
        <f>Table1[[#This Row],[Total Sales NGN]]-(Table1[[#This Row],[Total Sales NGN]]*Table1[[#This Row],[Discount %2]])</f>
        <v>990849.6</v>
      </c>
      <c r="P1553" t="s">
        <v>26</v>
      </c>
      <c r="Q1553">
        <v>5</v>
      </c>
      <c r="R1553" t="s">
        <v>35</v>
      </c>
      <c r="S1553">
        <v>195</v>
      </c>
      <c r="T1553" s="1">
        <v>1309937</v>
      </c>
    </row>
    <row r="1554" spans="1:20" x14ac:dyDescent="0.3">
      <c r="A1554" t="s">
        <v>3485</v>
      </c>
      <c r="B1554" s="9">
        <v>45227</v>
      </c>
      <c r="C1554" t="s">
        <v>2596</v>
      </c>
      <c r="D1554" t="s">
        <v>2597</v>
      </c>
      <c r="E1554" t="s">
        <v>2616</v>
      </c>
      <c r="F1554" t="s">
        <v>2884</v>
      </c>
      <c r="G1554" t="s">
        <v>3486</v>
      </c>
      <c r="H1554" t="s">
        <v>45</v>
      </c>
      <c r="I1554" t="s">
        <v>98</v>
      </c>
      <c r="J1554">
        <v>10</v>
      </c>
      <c r="K1554" s="1">
        <v>38211</v>
      </c>
      <c r="L1554" s="1">
        <v>382110</v>
      </c>
      <c r="M1554">
        <v>0</v>
      </c>
      <c r="N1554" s="10">
        <v>0</v>
      </c>
      <c r="O1554" s="1">
        <f>Table1[[#This Row],[Total Sales NGN]]-(Table1[[#This Row],[Total Sales NGN]]*Table1[[#This Row],[Discount %2]])</f>
        <v>382110</v>
      </c>
      <c r="P1554" t="s">
        <v>57</v>
      </c>
      <c r="Q1554" t="s">
        <v>27</v>
      </c>
      <c r="R1554" t="s">
        <v>35</v>
      </c>
      <c r="S1554">
        <v>35</v>
      </c>
      <c r="T1554" s="1">
        <v>339514</v>
      </c>
    </row>
    <row r="1555" spans="1:20" x14ac:dyDescent="0.3">
      <c r="A1555" t="s">
        <v>3487</v>
      </c>
      <c r="B1555" s="9">
        <v>45227</v>
      </c>
      <c r="C1555" t="s">
        <v>2596</v>
      </c>
      <c r="D1555" t="s">
        <v>2597</v>
      </c>
      <c r="E1555" t="s">
        <v>2598</v>
      </c>
      <c r="F1555" t="s">
        <v>1226</v>
      </c>
      <c r="G1555" t="s">
        <v>3488</v>
      </c>
      <c r="H1555" t="s">
        <v>45</v>
      </c>
      <c r="I1555" t="s">
        <v>74</v>
      </c>
      <c r="J1555">
        <v>4</v>
      </c>
      <c r="K1555" s="1">
        <v>40090</v>
      </c>
      <c r="L1555" s="1">
        <v>160360</v>
      </c>
      <c r="M1555">
        <v>0</v>
      </c>
      <c r="N1555" s="10">
        <v>0</v>
      </c>
      <c r="O1555" s="1">
        <f>Table1[[#This Row],[Total Sales NGN]]-(Table1[[#This Row],[Total Sales NGN]]*Table1[[#This Row],[Discount %2]])</f>
        <v>160360</v>
      </c>
      <c r="P1555" t="s">
        <v>27</v>
      </c>
      <c r="Q1555">
        <v>2</v>
      </c>
      <c r="R1555" t="s">
        <v>28</v>
      </c>
      <c r="S1555">
        <v>33</v>
      </c>
      <c r="T1555" s="1">
        <v>339514</v>
      </c>
    </row>
    <row r="1556" spans="1:20" x14ac:dyDescent="0.3">
      <c r="A1556" t="s">
        <v>3489</v>
      </c>
      <c r="B1556" s="9">
        <v>45227</v>
      </c>
      <c r="C1556" t="s">
        <v>2596</v>
      </c>
      <c r="D1556" t="s">
        <v>2597</v>
      </c>
      <c r="E1556" t="s">
        <v>2616</v>
      </c>
      <c r="F1556" t="s">
        <v>3490</v>
      </c>
      <c r="G1556" t="s">
        <v>3491</v>
      </c>
      <c r="H1556" t="s">
        <v>24</v>
      </c>
      <c r="I1556" t="s">
        <v>152</v>
      </c>
      <c r="J1556">
        <v>14</v>
      </c>
      <c r="K1556" s="1">
        <v>281864</v>
      </c>
      <c r="L1556" s="1">
        <v>3946096</v>
      </c>
      <c r="M1556" t="s">
        <v>27</v>
      </c>
      <c r="N1556" s="10">
        <v>0</v>
      </c>
      <c r="O1556" s="1">
        <f>Table1[[#This Row],[Total Sales NGN]]-(Table1[[#This Row],[Total Sales NGN]]*Table1[[#This Row],[Discount %2]])</f>
        <v>3946096</v>
      </c>
      <c r="P1556" t="s">
        <v>26</v>
      </c>
      <c r="Q1556">
        <v>1</v>
      </c>
      <c r="R1556" t="s">
        <v>28</v>
      </c>
      <c r="S1556">
        <v>157</v>
      </c>
      <c r="T1556" s="1">
        <v>1309937</v>
      </c>
    </row>
    <row r="1557" spans="1:20" x14ac:dyDescent="0.3">
      <c r="A1557" t="s">
        <v>3492</v>
      </c>
      <c r="B1557" s="9">
        <v>45228</v>
      </c>
      <c r="C1557" t="s">
        <v>2596</v>
      </c>
      <c r="D1557" t="s">
        <v>2597</v>
      </c>
      <c r="E1557" t="s">
        <v>2616</v>
      </c>
      <c r="F1557" t="s">
        <v>1744</v>
      </c>
      <c r="G1557" t="s">
        <v>3493</v>
      </c>
      <c r="H1557" t="s">
        <v>45</v>
      </c>
      <c r="I1557" t="s">
        <v>181</v>
      </c>
      <c r="J1557">
        <v>20</v>
      </c>
      <c r="K1557" s="1">
        <v>12514</v>
      </c>
      <c r="L1557" s="1">
        <v>250280</v>
      </c>
      <c r="M1557">
        <v>0</v>
      </c>
      <c r="N1557" s="10">
        <v>0</v>
      </c>
      <c r="O1557" s="1">
        <f>Table1[[#This Row],[Total Sales NGN]]-(Table1[[#This Row],[Total Sales NGN]]*Table1[[#This Row],[Discount %2]])</f>
        <v>250280</v>
      </c>
      <c r="P1557" t="s">
        <v>27</v>
      </c>
      <c r="Q1557">
        <v>3</v>
      </c>
      <c r="R1557" t="s">
        <v>35</v>
      </c>
      <c r="S1557">
        <v>40</v>
      </c>
      <c r="T1557" s="1">
        <v>339514</v>
      </c>
    </row>
    <row r="1558" spans="1:20" x14ac:dyDescent="0.3">
      <c r="A1558" t="s">
        <v>3494</v>
      </c>
      <c r="B1558" s="9">
        <v>45229</v>
      </c>
      <c r="C1558" t="s">
        <v>2596</v>
      </c>
      <c r="D1558" t="s">
        <v>2597</v>
      </c>
      <c r="E1558" t="s">
        <v>2598</v>
      </c>
      <c r="F1558" t="s">
        <v>252</v>
      </c>
      <c r="G1558" t="s">
        <v>3495</v>
      </c>
      <c r="H1558" t="s">
        <v>40</v>
      </c>
      <c r="I1558" t="s">
        <v>41</v>
      </c>
      <c r="J1558">
        <v>4</v>
      </c>
      <c r="K1558" s="1">
        <v>7103</v>
      </c>
      <c r="L1558" s="1">
        <v>28412</v>
      </c>
      <c r="M1558">
        <v>15</v>
      </c>
      <c r="N1558" s="10">
        <v>0.15</v>
      </c>
      <c r="O1558" s="1">
        <f>Table1[[#This Row],[Total Sales NGN]]-(Table1[[#This Row],[Total Sales NGN]]*Table1[[#This Row],[Discount %2]])</f>
        <v>24150.2</v>
      </c>
      <c r="P1558" t="s">
        <v>34</v>
      </c>
      <c r="Q1558">
        <v>2</v>
      </c>
      <c r="R1558" t="s">
        <v>35</v>
      </c>
      <c r="S1558">
        <v>47</v>
      </c>
      <c r="T1558" s="1">
        <v>353716</v>
      </c>
    </row>
    <row r="1559" spans="1:20" x14ac:dyDescent="0.3">
      <c r="A1559" t="s">
        <v>3496</v>
      </c>
      <c r="B1559" s="9">
        <v>45230</v>
      </c>
      <c r="C1559" t="s">
        <v>2596</v>
      </c>
      <c r="D1559" t="s">
        <v>2597</v>
      </c>
      <c r="E1559" t="s">
        <v>2616</v>
      </c>
      <c r="F1559" t="s">
        <v>1076</v>
      </c>
      <c r="G1559" t="s">
        <v>3497</v>
      </c>
      <c r="H1559" t="s">
        <v>45</v>
      </c>
      <c r="I1559" t="s">
        <v>98</v>
      </c>
      <c r="J1559">
        <v>13</v>
      </c>
      <c r="K1559" s="1">
        <v>41284</v>
      </c>
      <c r="L1559" s="1">
        <v>536692</v>
      </c>
      <c r="M1559">
        <v>20</v>
      </c>
      <c r="N1559" s="10">
        <v>0.2</v>
      </c>
      <c r="O1559" s="1">
        <f>Table1[[#This Row],[Total Sales NGN]]-(Table1[[#This Row],[Total Sales NGN]]*Table1[[#This Row],[Discount %2]])</f>
        <v>429353.6</v>
      </c>
      <c r="P1559" t="s">
        <v>57</v>
      </c>
      <c r="Q1559">
        <v>2</v>
      </c>
      <c r="R1559" t="s">
        <v>35</v>
      </c>
      <c r="S1559">
        <v>169</v>
      </c>
      <c r="T1559" s="1">
        <v>339514</v>
      </c>
    </row>
    <row r="1560" spans="1:20" x14ac:dyDescent="0.3">
      <c r="A1560" t="s">
        <v>3498</v>
      </c>
      <c r="B1560" s="9">
        <v>45231</v>
      </c>
      <c r="C1560" t="s">
        <v>2596</v>
      </c>
      <c r="D1560" t="s">
        <v>2597</v>
      </c>
      <c r="E1560" t="s">
        <v>2352</v>
      </c>
      <c r="F1560" t="s">
        <v>3499</v>
      </c>
      <c r="G1560" t="s">
        <v>3500</v>
      </c>
      <c r="H1560" t="s">
        <v>40</v>
      </c>
      <c r="I1560" t="s">
        <v>106</v>
      </c>
      <c r="J1560">
        <v>17</v>
      </c>
      <c r="K1560" s="1">
        <v>16358</v>
      </c>
      <c r="L1560" s="1">
        <v>278086</v>
      </c>
      <c r="M1560" t="s">
        <v>27</v>
      </c>
      <c r="N1560" s="10">
        <v>0</v>
      </c>
      <c r="O1560" s="1">
        <f>Table1[[#This Row],[Total Sales NGN]]-(Table1[[#This Row],[Total Sales NGN]]*Table1[[#This Row],[Discount %2]])</f>
        <v>278086</v>
      </c>
      <c r="P1560" t="s">
        <v>26</v>
      </c>
      <c r="Q1560">
        <v>3</v>
      </c>
      <c r="R1560" t="s">
        <v>35</v>
      </c>
      <c r="S1560">
        <v>163</v>
      </c>
      <c r="T1560" s="1">
        <v>353716</v>
      </c>
    </row>
    <row r="1561" spans="1:20" x14ac:dyDescent="0.3">
      <c r="A1561" t="s">
        <v>3501</v>
      </c>
      <c r="B1561" s="9">
        <v>45231</v>
      </c>
      <c r="C1561" t="s">
        <v>2596</v>
      </c>
      <c r="D1561" t="s">
        <v>2597</v>
      </c>
      <c r="E1561" t="s">
        <v>2598</v>
      </c>
      <c r="F1561" t="s">
        <v>2169</v>
      </c>
      <c r="G1561" t="s">
        <v>3502</v>
      </c>
      <c r="H1561" t="s">
        <v>24</v>
      </c>
      <c r="I1561" t="s">
        <v>92</v>
      </c>
      <c r="J1561">
        <v>10</v>
      </c>
      <c r="K1561" s="1">
        <v>214145</v>
      </c>
      <c r="L1561" s="1">
        <v>2141450</v>
      </c>
      <c r="M1561">
        <v>10</v>
      </c>
      <c r="N1561" s="10">
        <v>0.1</v>
      </c>
      <c r="O1561" s="1">
        <f>Table1[[#This Row],[Total Sales NGN]]-(Table1[[#This Row],[Total Sales NGN]]*Table1[[#This Row],[Discount %2]])</f>
        <v>1927305</v>
      </c>
      <c r="P1561" t="s">
        <v>26</v>
      </c>
      <c r="Q1561">
        <v>3</v>
      </c>
      <c r="R1561" t="s">
        <v>28</v>
      </c>
      <c r="S1561">
        <v>154</v>
      </c>
      <c r="T1561" s="1">
        <v>1309937</v>
      </c>
    </row>
    <row r="1562" spans="1:20" x14ac:dyDescent="0.3">
      <c r="A1562" t="s">
        <v>3503</v>
      </c>
      <c r="B1562" s="9">
        <v>45231</v>
      </c>
      <c r="C1562" t="s">
        <v>2596</v>
      </c>
      <c r="D1562" t="s">
        <v>2597</v>
      </c>
      <c r="E1562" t="s">
        <v>2598</v>
      </c>
      <c r="F1562" t="s">
        <v>3504</v>
      </c>
      <c r="G1562" t="s">
        <v>3505</v>
      </c>
      <c r="H1562" t="s">
        <v>40</v>
      </c>
      <c r="I1562" t="s">
        <v>171</v>
      </c>
      <c r="J1562">
        <v>6</v>
      </c>
      <c r="K1562" s="1">
        <v>12001</v>
      </c>
      <c r="L1562" s="1">
        <v>72006</v>
      </c>
      <c r="M1562" t="s">
        <v>27</v>
      </c>
      <c r="N1562" s="10">
        <v>0</v>
      </c>
      <c r="O1562" s="1">
        <f>Table1[[#This Row],[Total Sales NGN]]-(Table1[[#This Row],[Total Sales NGN]]*Table1[[#This Row],[Discount %2]])</f>
        <v>72006</v>
      </c>
      <c r="P1562" t="s">
        <v>34</v>
      </c>
      <c r="Q1562">
        <v>3</v>
      </c>
      <c r="R1562" t="s">
        <v>35</v>
      </c>
      <c r="S1562">
        <v>66</v>
      </c>
      <c r="T1562" s="1">
        <v>353716</v>
      </c>
    </row>
    <row r="1563" spans="1:20" x14ac:dyDescent="0.3">
      <c r="A1563" t="s">
        <v>3506</v>
      </c>
      <c r="B1563" s="9">
        <v>45232</v>
      </c>
      <c r="C1563" t="s">
        <v>2596</v>
      </c>
      <c r="D1563" t="s">
        <v>2597</v>
      </c>
      <c r="E1563" t="s">
        <v>2598</v>
      </c>
      <c r="F1563" t="s">
        <v>396</v>
      </c>
      <c r="G1563" t="s">
        <v>3507</v>
      </c>
      <c r="H1563" t="s">
        <v>40</v>
      </c>
      <c r="I1563" t="s">
        <v>41</v>
      </c>
      <c r="J1563">
        <v>20</v>
      </c>
      <c r="K1563" s="1">
        <v>11779</v>
      </c>
      <c r="L1563" s="1">
        <v>235580</v>
      </c>
      <c r="M1563">
        <v>0</v>
      </c>
      <c r="N1563" s="10">
        <v>0</v>
      </c>
      <c r="O1563" s="1">
        <f>Table1[[#This Row],[Total Sales NGN]]-(Table1[[#This Row],[Total Sales NGN]]*Table1[[#This Row],[Discount %2]])</f>
        <v>235580</v>
      </c>
      <c r="P1563" t="s">
        <v>57</v>
      </c>
      <c r="Q1563">
        <v>3</v>
      </c>
      <c r="R1563" t="s">
        <v>28</v>
      </c>
      <c r="S1563">
        <v>36</v>
      </c>
      <c r="T1563" s="1">
        <v>353716</v>
      </c>
    </row>
    <row r="1564" spans="1:20" x14ac:dyDescent="0.3">
      <c r="A1564" t="s">
        <v>3508</v>
      </c>
      <c r="B1564" s="9">
        <v>45234</v>
      </c>
      <c r="C1564" t="s">
        <v>2596</v>
      </c>
      <c r="D1564" t="s">
        <v>2597</v>
      </c>
      <c r="E1564" t="s">
        <v>2616</v>
      </c>
      <c r="F1564" t="s">
        <v>1386</v>
      </c>
      <c r="G1564" t="s">
        <v>3509</v>
      </c>
      <c r="H1564" t="s">
        <v>45</v>
      </c>
      <c r="I1564" t="s">
        <v>98</v>
      </c>
      <c r="J1564">
        <v>17</v>
      </c>
      <c r="K1564" s="1">
        <v>29873</v>
      </c>
      <c r="L1564" s="1">
        <v>507841</v>
      </c>
      <c r="M1564">
        <v>0</v>
      </c>
      <c r="N1564" s="10">
        <v>0</v>
      </c>
      <c r="O1564" s="1">
        <f>Table1[[#This Row],[Total Sales NGN]]-(Table1[[#This Row],[Total Sales NGN]]*Table1[[#This Row],[Discount %2]])</f>
        <v>507841</v>
      </c>
      <c r="P1564" t="s">
        <v>57</v>
      </c>
      <c r="Q1564">
        <v>2</v>
      </c>
      <c r="R1564" t="s">
        <v>35</v>
      </c>
      <c r="S1564">
        <v>28</v>
      </c>
      <c r="T1564" s="1">
        <v>339514</v>
      </c>
    </row>
    <row r="1565" spans="1:20" x14ac:dyDescent="0.3">
      <c r="A1565" t="s">
        <v>3510</v>
      </c>
      <c r="B1565" s="9">
        <v>45235</v>
      </c>
      <c r="C1565" t="s">
        <v>2596</v>
      </c>
      <c r="D1565" t="s">
        <v>2597</v>
      </c>
      <c r="E1565" t="s">
        <v>2598</v>
      </c>
      <c r="F1565" t="s">
        <v>72</v>
      </c>
      <c r="G1565" t="s">
        <v>27</v>
      </c>
      <c r="H1565" t="s">
        <v>24</v>
      </c>
      <c r="I1565" t="s">
        <v>56</v>
      </c>
      <c r="J1565">
        <v>17</v>
      </c>
      <c r="K1565" s="1">
        <v>165934</v>
      </c>
      <c r="L1565" s="1">
        <v>2820878</v>
      </c>
      <c r="M1565">
        <v>0</v>
      </c>
      <c r="N1565" s="10">
        <v>0</v>
      </c>
      <c r="O1565" s="1">
        <f>Table1[[#This Row],[Total Sales NGN]]-(Table1[[#This Row],[Total Sales NGN]]*Table1[[#This Row],[Discount %2]])</f>
        <v>2820878</v>
      </c>
      <c r="P1565" t="s">
        <v>57</v>
      </c>
      <c r="Q1565">
        <v>5</v>
      </c>
      <c r="R1565" t="s">
        <v>35</v>
      </c>
      <c r="S1565">
        <v>183</v>
      </c>
      <c r="T1565" s="1">
        <v>1309937</v>
      </c>
    </row>
    <row r="1566" spans="1:20" x14ac:dyDescent="0.3">
      <c r="A1566" t="s">
        <v>3511</v>
      </c>
      <c r="B1566" s="9">
        <v>45235</v>
      </c>
      <c r="C1566" t="s">
        <v>2596</v>
      </c>
      <c r="D1566" t="s">
        <v>2597</v>
      </c>
      <c r="E1566" t="s">
        <v>2598</v>
      </c>
      <c r="F1566" t="s">
        <v>516</v>
      </c>
      <c r="G1566" t="s">
        <v>3512</v>
      </c>
      <c r="H1566" t="s">
        <v>40</v>
      </c>
      <c r="I1566" t="s">
        <v>123</v>
      </c>
      <c r="J1566">
        <v>4</v>
      </c>
      <c r="K1566" s="1">
        <v>10222</v>
      </c>
      <c r="L1566" s="1">
        <v>40888</v>
      </c>
      <c r="M1566">
        <v>10</v>
      </c>
      <c r="N1566" s="10">
        <v>0.1</v>
      </c>
      <c r="O1566" s="1">
        <f>Table1[[#This Row],[Total Sales NGN]]-(Table1[[#This Row],[Total Sales NGN]]*Table1[[#This Row],[Discount %2]])</f>
        <v>36799.199999999997</v>
      </c>
      <c r="P1566" t="s">
        <v>57</v>
      </c>
      <c r="Q1566">
        <v>1</v>
      </c>
      <c r="R1566" t="s">
        <v>35</v>
      </c>
      <c r="S1566">
        <v>33</v>
      </c>
      <c r="T1566" s="1">
        <v>353716</v>
      </c>
    </row>
    <row r="1567" spans="1:20" x14ac:dyDescent="0.3">
      <c r="A1567" t="s">
        <v>3513</v>
      </c>
      <c r="B1567" s="9">
        <v>45235</v>
      </c>
      <c r="C1567" t="s">
        <v>2596</v>
      </c>
      <c r="D1567" t="s">
        <v>2597</v>
      </c>
      <c r="E1567" t="s">
        <v>2616</v>
      </c>
      <c r="F1567" t="s">
        <v>111</v>
      </c>
      <c r="G1567" t="s">
        <v>3514</v>
      </c>
      <c r="H1567" t="s">
        <v>45</v>
      </c>
      <c r="I1567" t="s">
        <v>130</v>
      </c>
      <c r="J1567">
        <v>1</v>
      </c>
      <c r="K1567" s="1">
        <v>23789</v>
      </c>
      <c r="L1567" s="1">
        <v>23789</v>
      </c>
      <c r="M1567" t="s">
        <v>27</v>
      </c>
      <c r="N1567" s="10">
        <v>0</v>
      </c>
      <c r="O1567" s="1">
        <f>Table1[[#This Row],[Total Sales NGN]]-(Table1[[#This Row],[Total Sales NGN]]*Table1[[#This Row],[Discount %2]])</f>
        <v>23789</v>
      </c>
      <c r="P1567" t="s">
        <v>34</v>
      </c>
      <c r="Q1567">
        <v>4</v>
      </c>
      <c r="R1567" t="s">
        <v>28</v>
      </c>
      <c r="S1567">
        <v>27</v>
      </c>
      <c r="T1567" s="1">
        <v>339514</v>
      </c>
    </row>
    <row r="1568" spans="1:20" x14ac:dyDescent="0.3">
      <c r="A1568" t="s">
        <v>3515</v>
      </c>
      <c r="B1568" s="9">
        <v>45236</v>
      </c>
      <c r="C1568" t="s">
        <v>2596</v>
      </c>
      <c r="D1568" t="s">
        <v>2597</v>
      </c>
      <c r="E1568" t="s">
        <v>2598</v>
      </c>
      <c r="F1568" t="s">
        <v>495</v>
      </c>
      <c r="G1568" t="s">
        <v>3516</v>
      </c>
      <c r="H1568" t="s">
        <v>45</v>
      </c>
      <c r="I1568" t="s">
        <v>211</v>
      </c>
      <c r="J1568">
        <v>5</v>
      </c>
      <c r="K1568" s="1">
        <v>26326</v>
      </c>
      <c r="L1568" s="1">
        <v>131630</v>
      </c>
      <c r="M1568" t="s">
        <v>27</v>
      </c>
      <c r="N1568" s="10">
        <v>0</v>
      </c>
      <c r="O1568" s="1">
        <f>Table1[[#This Row],[Total Sales NGN]]-(Table1[[#This Row],[Total Sales NGN]]*Table1[[#This Row],[Discount %2]])</f>
        <v>131630</v>
      </c>
      <c r="P1568" t="s">
        <v>57</v>
      </c>
      <c r="Q1568">
        <v>2</v>
      </c>
      <c r="R1568" t="s">
        <v>35</v>
      </c>
      <c r="S1568">
        <v>113</v>
      </c>
      <c r="T1568" s="1">
        <v>339514</v>
      </c>
    </row>
    <row r="1569" spans="1:20" x14ac:dyDescent="0.3">
      <c r="A1569" t="s">
        <v>3517</v>
      </c>
      <c r="B1569" s="9">
        <v>45236</v>
      </c>
      <c r="C1569" t="s">
        <v>2596</v>
      </c>
      <c r="D1569" t="s">
        <v>2597</v>
      </c>
      <c r="E1569" t="s">
        <v>2616</v>
      </c>
      <c r="F1569" t="s">
        <v>2207</v>
      </c>
      <c r="G1569" t="s">
        <v>3518</v>
      </c>
      <c r="H1569" t="s">
        <v>40</v>
      </c>
      <c r="I1569" t="s">
        <v>171</v>
      </c>
      <c r="J1569">
        <v>12</v>
      </c>
      <c r="K1569" s="1">
        <v>7823</v>
      </c>
      <c r="L1569" s="1">
        <v>93876</v>
      </c>
      <c r="M1569">
        <v>5</v>
      </c>
      <c r="N1569" s="10">
        <v>0.05</v>
      </c>
      <c r="O1569" s="1">
        <f>Table1[[#This Row],[Total Sales NGN]]-(Table1[[#This Row],[Total Sales NGN]]*Table1[[#This Row],[Discount %2]])</f>
        <v>89182.2</v>
      </c>
      <c r="P1569" t="s">
        <v>57</v>
      </c>
      <c r="Q1569">
        <v>4</v>
      </c>
      <c r="R1569" t="s">
        <v>35</v>
      </c>
      <c r="S1569">
        <v>61</v>
      </c>
      <c r="T1569" s="1">
        <v>353716</v>
      </c>
    </row>
    <row r="1570" spans="1:20" x14ac:dyDescent="0.3">
      <c r="A1570" t="s">
        <v>3519</v>
      </c>
      <c r="B1570" s="9">
        <v>45237</v>
      </c>
      <c r="C1570" t="s">
        <v>2596</v>
      </c>
      <c r="D1570" t="s">
        <v>2597</v>
      </c>
      <c r="E1570" t="s">
        <v>2616</v>
      </c>
      <c r="F1570" t="s">
        <v>428</v>
      </c>
      <c r="G1570" t="s">
        <v>3520</v>
      </c>
      <c r="H1570" t="s">
        <v>32</v>
      </c>
      <c r="I1570" t="s">
        <v>95</v>
      </c>
      <c r="J1570">
        <v>8</v>
      </c>
      <c r="K1570" s="1">
        <v>13685</v>
      </c>
      <c r="L1570" s="1">
        <v>109480</v>
      </c>
      <c r="M1570">
        <v>20</v>
      </c>
      <c r="N1570" s="10">
        <v>0.2</v>
      </c>
      <c r="O1570" s="1">
        <f>Table1[[#This Row],[Total Sales NGN]]-(Table1[[#This Row],[Total Sales NGN]]*Table1[[#This Row],[Discount %2]])</f>
        <v>87584</v>
      </c>
      <c r="P1570" t="s">
        <v>57</v>
      </c>
      <c r="Q1570">
        <v>6</v>
      </c>
      <c r="R1570" t="s">
        <v>35</v>
      </c>
      <c r="S1570">
        <v>186</v>
      </c>
      <c r="T1570" s="1">
        <v>670990</v>
      </c>
    </row>
    <row r="1571" spans="1:20" x14ac:dyDescent="0.3">
      <c r="A1571" t="s">
        <v>3521</v>
      </c>
      <c r="B1571" s="9">
        <v>45240</v>
      </c>
      <c r="C1571" t="s">
        <v>2596</v>
      </c>
      <c r="D1571" t="s">
        <v>2597</v>
      </c>
      <c r="E1571" t="s">
        <v>2598</v>
      </c>
      <c r="F1571" t="s">
        <v>1073</v>
      </c>
      <c r="G1571" t="s">
        <v>3522</v>
      </c>
      <c r="H1571" t="s">
        <v>40</v>
      </c>
      <c r="I1571" t="s">
        <v>123</v>
      </c>
      <c r="J1571">
        <v>14</v>
      </c>
      <c r="K1571" s="1">
        <v>10800</v>
      </c>
      <c r="L1571" s="1">
        <v>151200</v>
      </c>
      <c r="M1571">
        <v>0</v>
      </c>
      <c r="N1571" s="10">
        <v>0</v>
      </c>
      <c r="O1571" s="1">
        <f>Table1[[#This Row],[Total Sales NGN]]-(Table1[[#This Row],[Total Sales NGN]]*Table1[[#This Row],[Discount %2]])</f>
        <v>151200</v>
      </c>
      <c r="P1571" t="s">
        <v>57</v>
      </c>
      <c r="Q1571">
        <v>4</v>
      </c>
      <c r="R1571" t="s">
        <v>35</v>
      </c>
      <c r="S1571">
        <v>153</v>
      </c>
      <c r="T1571" s="1">
        <v>353716</v>
      </c>
    </row>
    <row r="1572" spans="1:20" x14ac:dyDescent="0.3">
      <c r="A1572" t="s">
        <v>3523</v>
      </c>
      <c r="B1572" s="9">
        <v>45241</v>
      </c>
      <c r="C1572" t="s">
        <v>2596</v>
      </c>
      <c r="D1572" t="s">
        <v>2597</v>
      </c>
      <c r="E1572" t="s">
        <v>2598</v>
      </c>
      <c r="F1572" t="s">
        <v>2979</v>
      </c>
      <c r="G1572" t="s">
        <v>3524</v>
      </c>
      <c r="H1572" t="s">
        <v>45</v>
      </c>
      <c r="I1572" t="s">
        <v>82</v>
      </c>
      <c r="J1572">
        <v>1</v>
      </c>
      <c r="K1572" s="1">
        <v>27204</v>
      </c>
      <c r="L1572" s="1">
        <v>27204</v>
      </c>
      <c r="M1572">
        <v>20</v>
      </c>
      <c r="N1572" s="10">
        <v>0.2</v>
      </c>
      <c r="O1572" s="1">
        <f>Table1[[#This Row],[Total Sales NGN]]-(Table1[[#This Row],[Total Sales NGN]]*Table1[[#This Row],[Discount %2]])</f>
        <v>21763.200000000001</v>
      </c>
      <c r="P1572" t="s">
        <v>57</v>
      </c>
      <c r="Q1572">
        <v>1</v>
      </c>
      <c r="R1572" t="s">
        <v>35</v>
      </c>
      <c r="S1572">
        <v>172</v>
      </c>
      <c r="T1572" s="1">
        <v>339514</v>
      </c>
    </row>
    <row r="1573" spans="1:20" x14ac:dyDescent="0.3">
      <c r="A1573" t="s">
        <v>3525</v>
      </c>
      <c r="B1573" s="9">
        <v>45241</v>
      </c>
      <c r="C1573" t="s">
        <v>2596</v>
      </c>
      <c r="D1573" t="s">
        <v>2597</v>
      </c>
      <c r="E1573" t="s">
        <v>2616</v>
      </c>
      <c r="F1573" t="s">
        <v>308</v>
      </c>
      <c r="G1573" t="s">
        <v>27</v>
      </c>
      <c r="H1573" t="s">
        <v>24</v>
      </c>
      <c r="I1573" t="s">
        <v>161</v>
      </c>
      <c r="J1573">
        <v>16</v>
      </c>
      <c r="K1573" s="1">
        <v>20046</v>
      </c>
      <c r="L1573" s="1">
        <v>320736</v>
      </c>
      <c r="M1573">
        <v>0</v>
      </c>
      <c r="N1573" s="10">
        <v>0</v>
      </c>
      <c r="O1573" s="1">
        <f>Table1[[#This Row],[Total Sales NGN]]-(Table1[[#This Row],[Total Sales NGN]]*Table1[[#This Row],[Discount %2]])</f>
        <v>320736</v>
      </c>
      <c r="P1573" t="s">
        <v>26</v>
      </c>
      <c r="Q1573">
        <v>4</v>
      </c>
      <c r="R1573" t="s">
        <v>35</v>
      </c>
      <c r="S1573">
        <v>148</v>
      </c>
      <c r="T1573" s="1">
        <v>1309937</v>
      </c>
    </row>
    <row r="1574" spans="1:20" x14ac:dyDescent="0.3">
      <c r="A1574" t="s">
        <v>3526</v>
      </c>
      <c r="B1574" s="9">
        <v>45241</v>
      </c>
      <c r="C1574" t="s">
        <v>2596</v>
      </c>
      <c r="D1574" t="s">
        <v>2597</v>
      </c>
      <c r="E1574" t="s">
        <v>2598</v>
      </c>
      <c r="F1574" t="s">
        <v>299</v>
      </c>
      <c r="G1574" t="s">
        <v>3527</v>
      </c>
      <c r="H1574" t="s">
        <v>24</v>
      </c>
      <c r="I1574" t="s">
        <v>174</v>
      </c>
      <c r="J1574">
        <v>3</v>
      </c>
      <c r="K1574" s="1">
        <v>184485</v>
      </c>
      <c r="L1574" s="1">
        <v>553455</v>
      </c>
      <c r="M1574">
        <v>20</v>
      </c>
      <c r="N1574" s="10">
        <v>0.2</v>
      </c>
      <c r="O1574" s="1">
        <f>Table1[[#This Row],[Total Sales NGN]]-(Table1[[#This Row],[Total Sales NGN]]*Table1[[#This Row],[Discount %2]])</f>
        <v>442764</v>
      </c>
      <c r="P1574" t="s">
        <v>34</v>
      </c>
      <c r="Q1574">
        <v>1</v>
      </c>
      <c r="R1574" t="s">
        <v>35</v>
      </c>
      <c r="S1574">
        <v>72</v>
      </c>
      <c r="T1574" s="1">
        <v>1309937</v>
      </c>
    </row>
    <row r="1575" spans="1:20" x14ac:dyDescent="0.3">
      <c r="A1575" t="s">
        <v>3528</v>
      </c>
      <c r="B1575" s="9">
        <v>45242</v>
      </c>
      <c r="C1575" t="s">
        <v>2596</v>
      </c>
      <c r="D1575" t="s">
        <v>2597</v>
      </c>
      <c r="E1575" t="s">
        <v>2598</v>
      </c>
      <c r="F1575" t="s">
        <v>1150</v>
      </c>
      <c r="G1575" t="s">
        <v>3529</v>
      </c>
      <c r="H1575" t="s">
        <v>32</v>
      </c>
      <c r="I1575" t="s">
        <v>33</v>
      </c>
      <c r="J1575">
        <v>14</v>
      </c>
      <c r="K1575" s="1">
        <v>13107</v>
      </c>
      <c r="L1575" s="1">
        <v>183498</v>
      </c>
      <c r="M1575">
        <v>15</v>
      </c>
      <c r="N1575" s="10">
        <v>0.15</v>
      </c>
      <c r="O1575" s="1">
        <f>Table1[[#This Row],[Total Sales NGN]]-(Table1[[#This Row],[Total Sales NGN]]*Table1[[#This Row],[Discount %2]])</f>
        <v>155973.29999999999</v>
      </c>
      <c r="P1575" t="s">
        <v>26</v>
      </c>
      <c r="Q1575">
        <v>2</v>
      </c>
      <c r="R1575" t="s">
        <v>35</v>
      </c>
      <c r="S1575">
        <v>113</v>
      </c>
      <c r="T1575" s="1">
        <v>670990</v>
      </c>
    </row>
    <row r="1576" spans="1:20" x14ac:dyDescent="0.3">
      <c r="A1576" t="s">
        <v>3530</v>
      </c>
      <c r="B1576" s="9">
        <v>45242</v>
      </c>
      <c r="C1576" t="s">
        <v>2596</v>
      </c>
      <c r="D1576" t="s">
        <v>2597</v>
      </c>
      <c r="E1576" t="s">
        <v>2616</v>
      </c>
      <c r="F1576" t="s">
        <v>235</v>
      </c>
      <c r="G1576" t="s">
        <v>3531</v>
      </c>
      <c r="H1576" t="s">
        <v>65</v>
      </c>
      <c r="I1576" t="s">
        <v>66</v>
      </c>
      <c r="J1576">
        <v>10</v>
      </c>
      <c r="K1576" s="1">
        <v>111440</v>
      </c>
      <c r="L1576" s="1">
        <v>1114400</v>
      </c>
      <c r="M1576">
        <v>5</v>
      </c>
      <c r="N1576" s="10">
        <v>0.05</v>
      </c>
      <c r="O1576" s="1">
        <f>Table1[[#This Row],[Total Sales NGN]]-(Table1[[#This Row],[Total Sales NGN]]*Table1[[#This Row],[Discount %2]])</f>
        <v>1058680</v>
      </c>
      <c r="P1576" t="s">
        <v>57</v>
      </c>
      <c r="Q1576">
        <v>2</v>
      </c>
      <c r="R1576" t="s">
        <v>35</v>
      </c>
      <c r="S1576">
        <v>107</v>
      </c>
      <c r="T1576" s="1">
        <v>647779</v>
      </c>
    </row>
    <row r="1577" spans="1:20" x14ac:dyDescent="0.3">
      <c r="A1577" t="s">
        <v>3532</v>
      </c>
      <c r="B1577" s="9">
        <v>45243</v>
      </c>
      <c r="C1577" t="s">
        <v>2596</v>
      </c>
      <c r="D1577" t="s">
        <v>2597</v>
      </c>
      <c r="E1577" t="s">
        <v>2616</v>
      </c>
      <c r="F1577" t="s">
        <v>160</v>
      </c>
      <c r="G1577" t="s">
        <v>3533</v>
      </c>
      <c r="H1577" t="s">
        <v>24</v>
      </c>
      <c r="I1577" t="s">
        <v>61</v>
      </c>
      <c r="J1577">
        <v>19</v>
      </c>
      <c r="K1577" s="1">
        <v>251764</v>
      </c>
      <c r="L1577" s="1">
        <v>4783516</v>
      </c>
      <c r="M1577">
        <v>10</v>
      </c>
      <c r="N1577" s="10">
        <v>0.1</v>
      </c>
      <c r="O1577" s="1">
        <f>Table1[[#This Row],[Total Sales NGN]]-(Table1[[#This Row],[Total Sales NGN]]*Table1[[#This Row],[Discount %2]])</f>
        <v>4305164.4000000004</v>
      </c>
      <c r="P1577" t="s">
        <v>47</v>
      </c>
      <c r="Q1577">
        <v>1</v>
      </c>
      <c r="R1577" t="s">
        <v>35</v>
      </c>
      <c r="S1577">
        <v>54</v>
      </c>
      <c r="T1577" s="1">
        <v>1309937</v>
      </c>
    </row>
    <row r="1578" spans="1:20" x14ac:dyDescent="0.3">
      <c r="A1578" t="s">
        <v>3534</v>
      </c>
      <c r="B1578" s="9">
        <v>45244</v>
      </c>
      <c r="C1578" t="s">
        <v>2596</v>
      </c>
      <c r="D1578" t="s">
        <v>2597</v>
      </c>
      <c r="E1578" t="s">
        <v>2598</v>
      </c>
      <c r="F1578" t="s">
        <v>1094</v>
      </c>
      <c r="G1578" t="s">
        <v>3535</v>
      </c>
      <c r="H1578" t="s">
        <v>32</v>
      </c>
      <c r="I1578" t="s">
        <v>113</v>
      </c>
      <c r="J1578">
        <v>9</v>
      </c>
      <c r="K1578" s="1">
        <v>14412</v>
      </c>
      <c r="L1578" s="1">
        <v>129708</v>
      </c>
      <c r="M1578">
        <v>0</v>
      </c>
      <c r="N1578" s="10">
        <v>0</v>
      </c>
      <c r="O1578" s="1">
        <f>Table1[[#This Row],[Total Sales NGN]]-(Table1[[#This Row],[Total Sales NGN]]*Table1[[#This Row],[Discount %2]])</f>
        <v>129708</v>
      </c>
      <c r="P1578" t="s">
        <v>57</v>
      </c>
      <c r="Q1578">
        <v>4</v>
      </c>
      <c r="R1578" t="s">
        <v>35</v>
      </c>
      <c r="S1578">
        <v>82</v>
      </c>
      <c r="T1578" s="1">
        <v>670990</v>
      </c>
    </row>
    <row r="1579" spans="1:20" x14ac:dyDescent="0.3">
      <c r="A1579" t="s">
        <v>3536</v>
      </c>
      <c r="B1579" s="9">
        <v>45244</v>
      </c>
      <c r="C1579" t="s">
        <v>2596</v>
      </c>
      <c r="D1579" t="s">
        <v>2597</v>
      </c>
      <c r="E1579" t="s">
        <v>2598</v>
      </c>
      <c r="F1579" t="s">
        <v>1837</v>
      </c>
      <c r="G1579" t="s">
        <v>3537</v>
      </c>
      <c r="H1579" t="s">
        <v>65</v>
      </c>
      <c r="I1579" t="s">
        <v>478</v>
      </c>
      <c r="J1579">
        <v>8</v>
      </c>
      <c r="K1579" s="1">
        <v>103520</v>
      </c>
      <c r="L1579" s="1">
        <v>828160</v>
      </c>
      <c r="M1579">
        <v>20</v>
      </c>
      <c r="N1579" s="10">
        <v>0.2</v>
      </c>
      <c r="O1579" s="1">
        <f>Table1[[#This Row],[Total Sales NGN]]-(Table1[[#This Row],[Total Sales NGN]]*Table1[[#This Row],[Discount %2]])</f>
        <v>662528</v>
      </c>
      <c r="P1579" t="s">
        <v>27</v>
      </c>
      <c r="Q1579">
        <v>3</v>
      </c>
      <c r="R1579" t="s">
        <v>35</v>
      </c>
      <c r="S1579">
        <v>79</v>
      </c>
      <c r="T1579" s="1">
        <v>647779</v>
      </c>
    </row>
    <row r="1580" spans="1:20" x14ac:dyDescent="0.3">
      <c r="A1580" t="s">
        <v>3538</v>
      </c>
      <c r="B1580" s="9">
        <v>45246</v>
      </c>
      <c r="C1580" t="s">
        <v>2596</v>
      </c>
      <c r="D1580" t="s">
        <v>2597</v>
      </c>
      <c r="E1580" t="s">
        <v>2598</v>
      </c>
      <c r="F1580" t="s">
        <v>1500</v>
      </c>
      <c r="G1580" t="s">
        <v>3539</v>
      </c>
      <c r="H1580" t="s">
        <v>24</v>
      </c>
      <c r="I1580" t="s">
        <v>56</v>
      </c>
      <c r="J1580">
        <v>14</v>
      </c>
      <c r="K1580" s="1">
        <v>324926</v>
      </c>
      <c r="L1580" s="1">
        <v>4548964</v>
      </c>
      <c r="M1580">
        <v>10</v>
      </c>
      <c r="N1580" s="10">
        <v>0.1</v>
      </c>
      <c r="O1580" s="1">
        <f>Table1[[#This Row],[Total Sales NGN]]-(Table1[[#This Row],[Total Sales NGN]]*Table1[[#This Row],[Discount %2]])</f>
        <v>4094067.6</v>
      </c>
      <c r="P1580" t="s">
        <v>57</v>
      </c>
      <c r="Q1580">
        <v>4</v>
      </c>
      <c r="R1580" t="s">
        <v>35</v>
      </c>
      <c r="S1580">
        <v>71</v>
      </c>
      <c r="T1580" s="1">
        <v>1309937</v>
      </c>
    </row>
    <row r="1581" spans="1:20" x14ac:dyDescent="0.3">
      <c r="A1581" t="s">
        <v>3540</v>
      </c>
      <c r="B1581" s="9">
        <v>45246</v>
      </c>
      <c r="C1581" t="s">
        <v>2596</v>
      </c>
      <c r="D1581" t="s">
        <v>2597</v>
      </c>
      <c r="E1581" t="s">
        <v>2598</v>
      </c>
      <c r="F1581" t="s">
        <v>284</v>
      </c>
      <c r="G1581" t="s">
        <v>3541</v>
      </c>
      <c r="H1581" t="s">
        <v>65</v>
      </c>
      <c r="I1581" t="s">
        <v>289</v>
      </c>
      <c r="J1581">
        <v>19</v>
      </c>
      <c r="K1581" s="1">
        <v>168529</v>
      </c>
      <c r="L1581" s="1">
        <v>3202051</v>
      </c>
      <c r="M1581">
        <v>0</v>
      </c>
      <c r="N1581" s="10">
        <v>0</v>
      </c>
      <c r="O1581" s="1">
        <f>Table1[[#This Row],[Total Sales NGN]]-(Table1[[#This Row],[Total Sales NGN]]*Table1[[#This Row],[Discount %2]])</f>
        <v>3202051</v>
      </c>
      <c r="P1581" t="s">
        <v>26</v>
      </c>
      <c r="Q1581">
        <v>1</v>
      </c>
      <c r="R1581" t="s">
        <v>35</v>
      </c>
      <c r="S1581">
        <v>31</v>
      </c>
      <c r="T1581" s="1">
        <v>647779</v>
      </c>
    </row>
    <row r="1582" spans="1:20" x14ac:dyDescent="0.3">
      <c r="A1582" t="s">
        <v>3542</v>
      </c>
      <c r="B1582" s="9">
        <v>45246</v>
      </c>
      <c r="C1582" t="s">
        <v>2596</v>
      </c>
      <c r="D1582" t="s">
        <v>2597</v>
      </c>
      <c r="E1582" t="s">
        <v>2598</v>
      </c>
      <c r="F1582" t="s">
        <v>259</v>
      </c>
      <c r="G1582" t="s">
        <v>3543</v>
      </c>
      <c r="H1582" t="s">
        <v>65</v>
      </c>
      <c r="I1582" t="s">
        <v>397</v>
      </c>
      <c r="J1582">
        <v>11</v>
      </c>
      <c r="K1582" s="1">
        <v>118701</v>
      </c>
      <c r="L1582" s="1">
        <v>1305711</v>
      </c>
      <c r="M1582">
        <v>20</v>
      </c>
      <c r="N1582" s="10">
        <v>0.2</v>
      </c>
      <c r="O1582" s="1">
        <f>Table1[[#This Row],[Total Sales NGN]]-(Table1[[#This Row],[Total Sales NGN]]*Table1[[#This Row],[Discount %2]])</f>
        <v>1044568.8</v>
      </c>
      <c r="P1582" t="s">
        <v>26</v>
      </c>
      <c r="Q1582">
        <v>4</v>
      </c>
      <c r="R1582" t="s">
        <v>35</v>
      </c>
      <c r="S1582">
        <v>65</v>
      </c>
      <c r="T1582" s="1">
        <v>647779</v>
      </c>
    </row>
    <row r="1583" spans="1:20" x14ac:dyDescent="0.3">
      <c r="A1583" t="s">
        <v>3544</v>
      </c>
      <c r="B1583" s="9">
        <v>45246</v>
      </c>
      <c r="C1583" t="s">
        <v>2596</v>
      </c>
      <c r="D1583" t="s">
        <v>2597</v>
      </c>
      <c r="E1583" t="s">
        <v>2598</v>
      </c>
      <c r="F1583" t="s">
        <v>1687</v>
      </c>
      <c r="G1583" t="s">
        <v>3545</v>
      </c>
      <c r="H1583" t="s">
        <v>32</v>
      </c>
      <c r="I1583" t="s">
        <v>33</v>
      </c>
      <c r="J1583">
        <v>7</v>
      </c>
      <c r="K1583" s="1">
        <v>20231</v>
      </c>
      <c r="L1583" s="1">
        <v>141617</v>
      </c>
      <c r="M1583" t="s">
        <v>27</v>
      </c>
      <c r="N1583" s="10">
        <v>0</v>
      </c>
      <c r="O1583" s="1">
        <f>Table1[[#This Row],[Total Sales NGN]]-(Table1[[#This Row],[Total Sales NGN]]*Table1[[#This Row],[Discount %2]])</f>
        <v>141617</v>
      </c>
      <c r="P1583" t="s">
        <v>47</v>
      </c>
      <c r="Q1583">
        <v>2</v>
      </c>
      <c r="R1583" t="s">
        <v>35</v>
      </c>
      <c r="S1583">
        <v>144</v>
      </c>
      <c r="T1583" s="1">
        <v>670990</v>
      </c>
    </row>
    <row r="1584" spans="1:20" x14ac:dyDescent="0.3">
      <c r="A1584" t="s">
        <v>3546</v>
      </c>
      <c r="B1584" s="9">
        <v>45246</v>
      </c>
      <c r="C1584" t="s">
        <v>2596</v>
      </c>
      <c r="D1584" t="s">
        <v>2597</v>
      </c>
      <c r="E1584" t="s">
        <v>2616</v>
      </c>
      <c r="F1584" t="s">
        <v>1345</v>
      </c>
      <c r="G1584" t="s">
        <v>3547</v>
      </c>
      <c r="H1584" t="s">
        <v>45</v>
      </c>
      <c r="I1584" t="s">
        <v>130</v>
      </c>
      <c r="J1584">
        <v>17</v>
      </c>
      <c r="K1584" s="1">
        <v>39264</v>
      </c>
      <c r="L1584" s="1">
        <v>667488</v>
      </c>
      <c r="M1584">
        <v>0</v>
      </c>
      <c r="N1584" s="10">
        <v>0</v>
      </c>
      <c r="O1584" s="1">
        <f>Table1[[#This Row],[Total Sales NGN]]-(Table1[[#This Row],[Total Sales NGN]]*Table1[[#This Row],[Discount %2]])</f>
        <v>667488</v>
      </c>
      <c r="P1584" t="s">
        <v>27</v>
      </c>
      <c r="Q1584">
        <v>2</v>
      </c>
      <c r="R1584" t="s">
        <v>28</v>
      </c>
      <c r="S1584">
        <v>153</v>
      </c>
      <c r="T1584" s="1">
        <v>339514</v>
      </c>
    </row>
    <row r="1585" spans="1:20" x14ac:dyDescent="0.3">
      <c r="A1585" t="s">
        <v>3548</v>
      </c>
      <c r="B1585" s="9">
        <v>45246</v>
      </c>
      <c r="C1585" t="s">
        <v>2596</v>
      </c>
      <c r="D1585" t="s">
        <v>2597</v>
      </c>
      <c r="E1585" t="s">
        <v>2598</v>
      </c>
      <c r="F1585" t="s">
        <v>265</v>
      </c>
      <c r="G1585" t="s">
        <v>3549</v>
      </c>
      <c r="H1585" t="s">
        <v>32</v>
      </c>
      <c r="I1585" t="s">
        <v>95</v>
      </c>
      <c r="J1585">
        <v>17</v>
      </c>
      <c r="K1585" s="1">
        <v>18754</v>
      </c>
      <c r="L1585" s="1">
        <v>318818</v>
      </c>
      <c r="M1585" t="s">
        <v>27</v>
      </c>
      <c r="N1585" s="10">
        <v>0</v>
      </c>
      <c r="O1585" s="1">
        <f>Table1[[#This Row],[Total Sales NGN]]-(Table1[[#This Row],[Total Sales NGN]]*Table1[[#This Row],[Discount %2]])</f>
        <v>318818</v>
      </c>
      <c r="P1585" t="s">
        <v>57</v>
      </c>
      <c r="Q1585">
        <v>3</v>
      </c>
      <c r="R1585" t="s">
        <v>35</v>
      </c>
      <c r="S1585">
        <v>195</v>
      </c>
      <c r="T1585" s="1">
        <v>670990</v>
      </c>
    </row>
    <row r="1586" spans="1:20" x14ac:dyDescent="0.3">
      <c r="A1586" t="s">
        <v>3550</v>
      </c>
      <c r="B1586" s="9">
        <v>45247</v>
      </c>
      <c r="C1586" t="s">
        <v>2596</v>
      </c>
      <c r="D1586" t="s">
        <v>2597</v>
      </c>
      <c r="E1586" t="s">
        <v>2598</v>
      </c>
      <c r="F1586" t="s">
        <v>2598</v>
      </c>
      <c r="G1586" t="s">
        <v>3551</v>
      </c>
      <c r="H1586" t="s">
        <v>40</v>
      </c>
      <c r="I1586" t="s">
        <v>171</v>
      </c>
      <c r="J1586">
        <v>5</v>
      </c>
      <c r="K1586" s="1">
        <v>9668</v>
      </c>
      <c r="L1586" s="1">
        <v>48340</v>
      </c>
      <c r="M1586">
        <v>0</v>
      </c>
      <c r="N1586" s="10">
        <v>0</v>
      </c>
      <c r="O1586" s="1">
        <f>Table1[[#This Row],[Total Sales NGN]]-(Table1[[#This Row],[Total Sales NGN]]*Table1[[#This Row],[Discount %2]])</f>
        <v>48340</v>
      </c>
      <c r="P1586" t="s">
        <v>47</v>
      </c>
      <c r="Q1586">
        <v>1</v>
      </c>
      <c r="R1586" t="s">
        <v>35</v>
      </c>
      <c r="S1586">
        <v>88</v>
      </c>
      <c r="T1586" s="1">
        <v>353716</v>
      </c>
    </row>
    <row r="1587" spans="1:20" x14ac:dyDescent="0.3">
      <c r="A1587" t="s">
        <v>3552</v>
      </c>
      <c r="B1587" s="9">
        <v>45249</v>
      </c>
      <c r="C1587" t="s">
        <v>2596</v>
      </c>
      <c r="D1587" t="s">
        <v>2597</v>
      </c>
      <c r="E1587" t="s">
        <v>2598</v>
      </c>
      <c r="F1587" t="s">
        <v>934</v>
      </c>
      <c r="G1587" t="s">
        <v>27</v>
      </c>
      <c r="H1587" t="s">
        <v>45</v>
      </c>
      <c r="I1587" t="s">
        <v>98</v>
      </c>
      <c r="J1587">
        <v>14</v>
      </c>
      <c r="K1587" s="1">
        <v>32336</v>
      </c>
      <c r="L1587" s="1">
        <v>452704</v>
      </c>
      <c r="M1587">
        <v>0</v>
      </c>
      <c r="N1587" s="10">
        <v>0</v>
      </c>
      <c r="O1587" s="1">
        <f>Table1[[#This Row],[Total Sales NGN]]-(Table1[[#This Row],[Total Sales NGN]]*Table1[[#This Row],[Discount %2]])</f>
        <v>452704</v>
      </c>
      <c r="P1587" t="s">
        <v>47</v>
      </c>
      <c r="Q1587">
        <v>4</v>
      </c>
      <c r="R1587" t="s">
        <v>35</v>
      </c>
      <c r="S1587">
        <v>107</v>
      </c>
      <c r="T1587" s="1">
        <v>339514</v>
      </c>
    </row>
    <row r="1588" spans="1:20" x14ac:dyDescent="0.3">
      <c r="A1588" t="s">
        <v>3553</v>
      </c>
      <c r="B1588" s="9">
        <v>45249</v>
      </c>
      <c r="C1588" t="s">
        <v>2596</v>
      </c>
      <c r="D1588" t="s">
        <v>2597</v>
      </c>
      <c r="E1588" t="s">
        <v>2352</v>
      </c>
      <c r="F1588" t="s">
        <v>607</v>
      </c>
      <c r="G1588" t="s">
        <v>3554</v>
      </c>
      <c r="H1588" t="s">
        <v>45</v>
      </c>
      <c r="I1588" t="s">
        <v>82</v>
      </c>
      <c r="J1588">
        <v>13</v>
      </c>
      <c r="K1588" s="1">
        <v>9322</v>
      </c>
      <c r="L1588" s="1">
        <v>121186</v>
      </c>
      <c r="M1588">
        <v>0</v>
      </c>
      <c r="N1588" s="10">
        <v>0</v>
      </c>
      <c r="O1588" s="1">
        <f>Table1[[#This Row],[Total Sales NGN]]-(Table1[[#This Row],[Total Sales NGN]]*Table1[[#This Row],[Discount %2]])</f>
        <v>121186</v>
      </c>
      <c r="P1588" t="s">
        <v>27</v>
      </c>
      <c r="Q1588">
        <v>3</v>
      </c>
      <c r="R1588" t="s">
        <v>35</v>
      </c>
      <c r="S1588">
        <v>41</v>
      </c>
      <c r="T1588" s="1">
        <v>339514</v>
      </c>
    </row>
    <row r="1589" spans="1:20" x14ac:dyDescent="0.3">
      <c r="A1589" t="s">
        <v>3555</v>
      </c>
      <c r="B1589" s="9">
        <v>45250</v>
      </c>
      <c r="C1589" t="s">
        <v>2596</v>
      </c>
      <c r="D1589" t="s">
        <v>2597</v>
      </c>
      <c r="E1589" t="s">
        <v>2616</v>
      </c>
      <c r="F1589" t="s">
        <v>1424</v>
      </c>
      <c r="G1589" t="s">
        <v>27</v>
      </c>
      <c r="H1589" t="s">
        <v>40</v>
      </c>
      <c r="I1589" t="s">
        <v>171</v>
      </c>
      <c r="J1589">
        <v>17</v>
      </c>
      <c r="K1589" s="1">
        <v>11591</v>
      </c>
      <c r="L1589" s="1">
        <v>197047</v>
      </c>
      <c r="M1589">
        <v>0</v>
      </c>
      <c r="N1589" s="10">
        <v>0</v>
      </c>
      <c r="O1589" s="1">
        <f>Table1[[#This Row],[Total Sales NGN]]-(Table1[[#This Row],[Total Sales NGN]]*Table1[[#This Row],[Discount %2]])</f>
        <v>197047</v>
      </c>
      <c r="P1589" t="s">
        <v>26</v>
      </c>
      <c r="Q1589">
        <v>3</v>
      </c>
      <c r="R1589" t="s">
        <v>35</v>
      </c>
      <c r="S1589">
        <v>36</v>
      </c>
      <c r="T1589" s="1">
        <v>353716</v>
      </c>
    </row>
    <row r="1590" spans="1:20" x14ac:dyDescent="0.3">
      <c r="A1590" t="s">
        <v>3556</v>
      </c>
      <c r="B1590" s="9">
        <v>45250</v>
      </c>
      <c r="C1590" t="s">
        <v>2596</v>
      </c>
      <c r="D1590" t="s">
        <v>2597</v>
      </c>
      <c r="E1590" t="s">
        <v>2352</v>
      </c>
      <c r="F1590" t="s">
        <v>76</v>
      </c>
      <c r="G1590" t="s">
        <v>3557</v>
      </c>
      <c r="H1590" t="s">
        <v>45</v>
      </c>
      <c r="I1590" t="s">
        <v>98</v>
      </c>
      <c r="J1590">
        <v>19</v>
      </c>
      <c r="K1590" s="1">
        <v>5315</v>
      </c>
      <c r="L1590" s="1">
        <v>100985</v>
      </c>
      <c r="M1590">
        <v>0</v>
      </c>
      <c r="N1590" s="10">
        <v>0</v>
      </c>
      <c r="O1590" s="1">
        <f>Table1[[#This Row],[Total Sales NGN]]-(Table1[[#This Row],[Total Sales NGN]]*Table1[[#This Row],[Discount %2]])</f>
        <v>100985</v>
      </c>
      <c r="P1590" t="s">
        <v>26</v>
      </c>
      <c r="Q1590">
        <v>4</v>
      </c>
      <c r="R1590" t="s">
        <v>35</v>
      </c>
      <c r="S1590">
        <v>160</v>
      </c>
      <c r="T1590" s="1">
        <v>339514</v>
      </c>
    </row>
    <row r="1591" spans="1:20" x14ac:dyDescent="0.3">
      <c r="A1591" t="s">
        <v>3558</v>
      </c>
      <c r="B1591" s="9">
        <v>45251</v>
      </c>
      <c r="C1591" t="s">
        <v>2596</v>
      </c>
      <c r="D1591" t="s">
        <v>2597</v>
      </c>
      <c r="E1591" t="s">
        <v>2598</v>
      </c>
      <c r="F1591" t="s">
        <v>1171</v>
      </c>
      <c r="G1591" t="s">
        <v>3559</v>
      </c>
      <c r="H1591" t="s">
        <v>45</v>
      </c>
      <c r="I1591" t="s">
        <v>211</v>
      </c>
      <c r="J1591">
        <v>1</v>
      </c>
      <c r="K1591" s="1">
        <v>39471</v>
      </c>
      <c r="L1591" s="1">
        <v>39471</v>
      </c>
      <c r="M1591">
        <v>0</v>
      </c>
      <c r="N1591" s="10">
        <v>0</v>
      </c>
      <c r="O1591" s="1">
        <f>Table1[[#This Row],[Total Sales NGN]]-(Table1[[#This Row],[Total Sales NGN]]*Table1[[#This Row],[Discount %2]])</f>
        <v>39471</v>
      </c>
      <c r="P1591" t="s">
        <v>57</v>
      </c>
      <c r="Q1591">
        <v>2</v>
      </c>
      <c r="R1591" t="s">
        <v>35</v>
      </c>
      <c r="S1591">
        <v>100</v>
      </c>
      <c r="T1591" s="1">
        <v>339514</v>
      </c>
    </row>
    <row r="1592" spans="1:20" x14ac:dyDescent="0.3">
      <c r="A1592" t="s">
        <v>3560</v>
      </c>
      <c r="B1592" s="9">
        <v>45252</v>
      </c>
      <c r="C1592" t="s">
        <v>2596</v>
      </c>
      <c r="D1592" t="s">
        <v>2597</v>
      </c>
      <c r="E1592" t="s">
        <v>2616</v>
      </c>
      <c r="F1592" t="s">
        <v>476</v>
      </c>
      <c r="G1592" t="s">
        <v>3561</v>
      </c>
      <c r="H1592" t="s">
        <v>65</v>
      </c>
      <c r="I1592" t="s">
        <v>78</v>
      </c>
      <c r="J1592">
        <v>10</v>
      </c>
      <c r="K1592" s="1">
        <v>142746</v>
      </c>
      <c r="L1592" s="1">
        <v>1427460</v>
      </c>
      <c r="M1592">
        <v>10</v>
      </c>
      <c r="N1592" s="10">
        <v>0.1</v>
      </c>
      <c r="O1592" s="1">
        <f>Table1[[#This Row],[Total Sales NGN]]-(Table1[[#This Row],[Total Sales NGN]]*Table1[[#This Row],[Discount %2]])</f>
        <v>1284714</v>
      </c>
      <c r="P1592" t="s">
        <v>34</v>
      </c>
      <c r="Q1592" t="s">
        <v>27</v>
      </c>
      <c r="R1592" t="s">
        <v>35</v>
      </c>
      <c r="S1592">
        <v>139</v>
      </c>
      <c r="T1592" s="1">
        <v>647779</v>
      </c>
    </row>
    <row r="1593" spans="1:20" x14ac:dyDescent="0.3">
      <c r="A1593" t="s">
        <v>3562</v>
      </c>
      <c r="B1593" s="9">
        <v>45252</v>
      </c>
      <c r="C1593" t="s">
        <v>2596</v>
      </c>
      <c r="D1593" t="s">
        <v>2597</v>
      </c>
      <c r="E1593" t="s">
        <v>2352</v>
      </c>
      <c r="F1593" t="s">
        <v>972</v>
      </c>
      <c r="G1593" t="s">
        <v>3563</v>
      </c>
      <c r="H1593" t="s">
        <v>32</v>
      </c>
      <c r="I1593" t="s">
        <v>117</v>
      </c>
      <c r="J1593">
        <v>7</v>
      </c>
      <c r="K1593" s="1">
        <v>10058</v>
      </c>
      <c r="L1593" s="1">
        <v>70406</v>
      </c>
      <c r="M1593">
        <v>5</v>
      </c>
      <c r="N1593" s="10">
        <v>0.05</v>
      </c>
      <c r="O1593" s="1">
        <f>Table1[[#This Row],[Total Sales NGN]]-(Table1[[#This Row],[Total Sales NGN]]*Table1[[#This Row],[Discount %2]])</f>
        <v>66885.7</v>
      </c>
      <c r="P1593" t="s">
        <v>26</v>
      </c>
      <c r="Q1593">
        <v>2</v>
      </c>
      <c r="R1593" t="s">
        <v>28</v>
      </c>
      <c r="S1593">
        <v>124</v>
      </c>
      <c r="T1593" s="1">
        <v>670990</v>
      </c>
    </row>
    <row r="1594" spans="1:20" x14ac:dyDescent="0.3">
      <c r="A1594" t="s">
        <v>3564</v>
      </c>
      <c r="B1594" s="9">
        <v>45253</v>
      </c>
      <c r="C1594" t="s">
        <v>2596</v>
      </c>
      <c r="D1594" t="s">
        <v>2597</v>
      </c>
      <c r="E1594" t="s">
        <v>2598</v>
      </c>
      <c r="F1594" t="s">
        <v>464</v>
      </c>
      <c r="G1594" t="s">
        <v>3565</v>
      </c>
      <c r="H1594" t="s">
        <v>40</v>
      </c>
      <c r="I1594" t="s">
        <v>123</v>
      </c>
      <c r="J1594">
        <v>17</v>
      </c>
      <c r="K1594" s="1">
        <v>4496</v>
      </c>
      <c r="L1594" s="1">
        <v>76432</v>
      </c>
      <c r="M1594">
        <v>0</v>
      </c>
      <c r="N1594" s="10">
        <v>0</v>
      </c>
      <c r="O1594" s="1">
        <f>Table1[[#This Row],[Total Sales NGN]]-(Table1[[#This Row],[Total Sales NGN]]*Table1[[#This Row],[Discount %2]])</f>
        <v>76432</v>
      </c>
      <c r="P1594" t="s">
        <v>27</v>
      </c>
      <c r="Q1594">
        <v>5</v>
      </c>
      <c r="R1594" t="s">
        <v>28</v>
      </c>
      <c r="S1594">
        <v>95</v>
      </c>
      <c r="T1594" s="1">
        <v>353716</v>
      </c>
    </row>
    <row r="1595" spans="1:20" x14ac:dyDescent="0.3">
      <c r="A1595" t="s">
        <v>3566</v>
      </c>
      <c r="B1595" s="9">
        <v>45254</v>
      </c>
      <c r="C1595" t="s">
        <v>2596</v>
      </c>
      <c r="D1595" t="s">
        <v>2597</v>
      </c>
      <c r="E1595" t="s">
        <v>2352</v>
      </c>
      <c r="F1595" t="s">
        <v>1306</v>
      </c>
      <c r="G1595" t="s">
        <v>3567</v>
      </c>
      <c r="H1595" t="s">
        <v>45</v>
      </c>
      <c r="I1595" t="s">
        <v>82</v>
      </c>
      <c r="J1595">
        <v>1</v>
      </c>
      <c r="K1595" s="1">
        <v>3602</v>
      </c>
      <c r="L1595" s="1">
        <v>3602</v>
      </c>
      <c r="M1595">
        <v>5</v>
      </c>
      <c r="N1595" s="10">
        <v>0.05</v>
      </c>
      <c r="O1595" s="1">
        <f>Table1[[#This Row],[Total Sales NGN]]-(Table1[[#This Row],[Total Sales NGN]]*Table1[[#This Row],[Discount %2]])</f>
        <v>3421.9</v>
      </c>
      <c r="P1595" t="s">
        <v>57</v>
      </c>
      <c r="Q1595">
        <v>4</v>
      </c>
      <c r="R1595" t="s">
        <v>35</v>
      </c>
      <c r="S1595">
        <v>184</v>
      </c>
      <c r="T1595" s="1">
        <v>339514</v>
      </c>
    </row>
    <row r="1596" spans="1:20" x14ac:dyDescent="0.3">
      <c r="A1596" t="s">
        <v>3568</v>
      </c>
      <c r="B1596" s="9">
        <v>45254</v>
      </c>
      <c r="C1596" t="s">
        <v>2596</v>
      </c>
      <c r="D1596" t="s">
        <v>2597</v>
      </c>
      <c r="E1596" t="s">
        <v>2616</v>
      </c>
      <c r="F1596" t="s">
        <v>739</v>
      </c>
      <c r="G1596" t="s">
        <v>3569</v>
      </c>
      <c r="H1596" t="s">
        <v>24</v>
      </c>
      <c r="I1596" t="s">
        <v>174</v>
      </c>
      <c r="J1596">
        <v>11</v>
      </c>
      <c r="K1596" s="1">
        <v>221723</v>
      </c>
      <c r="L1596" s="1">
        <v>2438953</v>
      </c>
      <c r="M1596">
        <v>0</v>
      </c>
      <c r="N1596" s="10">
        <v>0</v>
      </c>
      <c r="O1596" s="1">
        <f>Table1[[#This Row],[Total Sales NGN]]-(Table1[[#This Row],[Total Sales NGN]]*Table1[[#This Row],[Discount %2]])</f>
        <v>2438953</v>
      </c>
      <c r="P1596" t="s">
        <v>47</v>
      </c>
      <c r="Q1596">
        <v>1</v>
      </c>
      <c r="R1596" t="s">
        <v>28</v>
      </c>
      <c r="S1596">
        <v>97</v>
      </c>
      <c r="T1596" s="1">
        <v>1309937</v>
      </c>
    </row>
    <row r="1597" spans="1:20" x14ac:dyDescent="0.3">
      <c r="A1597" t="s">
        <v>3570</v>
      </c>
      <c r="B1597" s="9">
        <v>45254</v>
      </c>
      <c r="C1597" t="s">
        <v>2596</v>
      </c>
      <c r="D1597" t="s">
        <v>2597</v>
      </c>
      <c r="E1597" t="s">
        <v>2598</v>
      </c>
      <c r="F1597" t="s">
        <v>1705</v>
      </c>
      <c r="G1597" t="s">
        <v>27</v>
      </c>
      <c r="H1597" t="s">
        <v>65</v>
      </c>
      <c r="I1597" t="s">
        <v>289</v>
      </c>
      <c r="J1597">
        <v>20</v>
      </c>
      <c r="K1597" s="1">
        <v>52561</v>
      </c>
      <c r="L1597" s="1">
        <v>1051220</v>
      </c>
      <c r="M1597">
        <v>15</v>
      </c>
      <c r="N1597" s="10">
        <v>0.15</v>
      </c>
      <c r="O1597" s="1">
        <f>Table1[[#This Row],[Total Sales NGN]]-(Table1[[#This Row],[Total Sales NGN]]*Table1[[#This Row],[Discount %2]])</f>
        <v>893537</v>
      </c>
      <c r="P1597" t="s">
        <v>27</v>
      </c>
      <c r="Q1597">
        <v>3</v>
      </c>
      <c r="R1597" t="s">
        <v>35</v>
      </c>
      <c r="S1597">
        <v>83</v>
      </c>
      <c r="T1597" s="1">
        <v>647779</v>
      </c>
    </row>
    <row r="1598" spans="1:20" x14ac:dyDescent="0.3">
      <c r="A1598" t="s">
        <v>3571</v>
      </c>
      <c r="B1598" s="9">
        <v>45254</v>
      </c>
      <c r="C1598" t="s">
        <v>2596</v>
      </c>
      <c r="D1598" t="s">
        <v>2597</v>
      </c>
      <c r="E1598" t="s">
        <v>2598</v>
      </c>
      <c r="F1598" t="s">
        <v>826</v>
      </c>
      <c r="G1598" t="s">
        <v>27</v>
      </c>
      <c r="H1598" t="s">
        <v>40</v>
      </c>
      <c r="I1598" t="s">
        <v>70</v>
      </c>
      <c r="J1598">
        <v>18</v>
      </c>
      <c r="K1598" s="1">
        <v>8907</v>
      </c>
      <c r="L1598" s="1">
        <v>160326</v>
      </c>
      <c r="M1598">
        <v>10</v>
      </c>
      <c r="N1598" s="10">
        <v>0.1</v>
      </c>
      <c r="O1598" s="1">
        <f>Table1[[#This Row],[Total Sales NGN]]-(Table1[[#This Row],[Total Sales NGN]]*Table1[[#This Row],[Discount %2]])</f>
        <v>144293.4</v>
      </c>
      <c r="P1598" t="s">
        <v>26</v>
      </c>
      <c r="Q1598">
        <v>4</v>
      </c>
      <c r="R1598" t="s">
        <v>28</v>
      </c>
      <c r="S1598">
        <v>161</v>
      </c>
      <c r="T1598" s="1">
        <v>353716</v>
      </c>
    </row>
    <row r="1599" spans="1:20" x14ac:dyDescent="0.3">
      <c r="A1599" t="s">
        <v>3572</v>
      </c>
      <c r="B1599" s="9">
        <v>45256</v>
      </c>
      <c r="C1599" t="s">
        <v>2596</v>
      </c>
      <c r="D1599" t="s">
        <v>2597</v>
      </c>
      <c r="E1599" t="s">
        <v>2598</v>
      </c>
      <c r="F1599" t="s">
        <v>173</v>
      </c>
      <c r="G1599" t="s">
        <v>3573</v>
      </c>
      <c r="H1599" t="s">
        <v>32</v>
      </c>
      <c r="I1599" t="s">
        <v>237</v>
      </c>
      <c r="J1599">
        <v>12</v>
      </c>
      <c r="K1599" s="1">
        <v>22509</v>
      </c>
      <c r="L1599" s="1">
        <v>270108</v>
      </c>
      <c r="M1599" t="s">
        <v>27</v>
      </c>
      <c r="N1599" s="10">
        <v>0</v>
      </c>
      <c r="O1599" s="1">
        <f>Table1[[#This Row],[Total Sales NGN]]-(Table1[[#This Row],[Total Sales NGN]]*Table1[[#This Row],[Discount %2]])</f>
        <v>270108</v>
      </c>
      <c r="P1599" t="s">
        <v>27</v>
      </c>
      <c r="Q1599">
        <v>0</v>
      </c>
      <c r="R1599" t="s">
        <v>35</v>
      </c>
      <c r="S1599">
        <v>156</v>
      </c>
      <c r="T1599" s="1">
        <v>670990</v>
      </c>
    </row>
    <row r="1600" spans="1:20" x14ac:dyDescent="0.3">
      <c r="A1600" t="s">
        <v>3574</v>
      </c>
      <c r="B1600" s="9">
        <v>45256</v>
      </c>
      <c r="C1600" t="s">
        <v>2596</v>
      </c>
      <c r="D1600" t="s">
        <v>2597</v>
      </c>
      <c r="E1600" t="s">
        <v>2616</v>
      </c>
      <c r="F1600" t="s">
        <v>335</v>
      </c>
      <c r="G1600" t="s">
        <v>3575</v>
      </c>
      <c r="H1600" t="s">
        <v>40</v>
      </c>
      <c r="I1600" t="s">
        <v>41</v>
      </c>
      <c r="J1600">
        <v>14</v>
      </c>
      <c r="K1600" s="1">
        <v>9841</v>
      </c>
      <c r="L1600" s="1">
        <v>137774</v>
      </c>
      <c r="M1600">
        <v>0</v>
      </c>
      <c r="N1600" s="10">
        <v>0</v>
      </c>
      <c r="O1600" s="1">
        <f>Table1[[#This Row],[Total Sales NGN]]-(Table1[[#This Row],[Total Sales NGN]]*Table1[[#This Row],[Discount %2]])</f>
        <v>137774</v>
      </c>
      <c r="P1600" t="s">
        <v>47</v>
      </c>
      <c r="Q1600">
        <v>1</v>
      </c>
      <c r="R1600" t="s">
        <v>35</v>
      </c>
      <c r="S1600">
        <v>83</v>
      </c>
      <c r="T1600" s="1">
        <v>353716</v>
      </c>
    </row>
    <row r="1601" spans="1:20" x14ac:dyDescent="0.3">
      <c r="A1601" t="s">
        <v>3576</v>
      </c>
      <c r="B1601" s="9">
        <v>45256</v>
      </c>
      <c r="C1601" t="s">
        <v>2596</v>
      </c>
      <c r="D1601" t="s">
        <v>2597</v>
      </c>
      <c r="E1601" t="s">
        <v>2616</v>
      </c>
      <c r="F1601" t="s">
        <v>2853</v>
      </c>
      <c r="G1601" t="s">
        <v>3577</v>
      </c>
      <c r="H1601" t="s">
        <v>40</v>
      </c>
      <c r="I1601" t="s">
        <v>171</v>
      </c>
      <c r="J1601">
        <v>13</v>
      </c>
      <c r="K1601" s="1">
        <v>12858</v>
      </c>
      <c r="L1601" s="1">
        <v>167154</v>
      </c>
      <c r="M1601">
        <v>5</v>
      </c>
      <c r="N1601" s="10">
        <v>0.05</v>
      </c>
      <c r="O1601" s="1">
        <f>Table1[[#This Row],[Total Sales NGN]]-(Table1[[#This Row],[Total Sales NGN]]*Table1[[#This Row],[Discount %2]])</f>
        <v>158796.29999999999</v>
      </c>
      <c r="P1601" t="s">
        <v>57</v>
      </c>
      <c r="Q1601">
        <v>5</v>
      </c>
      <c r="R1601" t="s">
        <v>35</v>
      </c>
      <c r="S1601">
        <v>71</v>
      </c>
      <c r="T1601" s="1">
        <v>353716</v>
      </c>
    </row>
    <row r="1602" spans="1:20" x14ac:dyDescent="0.3">
      <c r="A1602" t="s">
        <v>3578</v>
      </c>
      <c r="B1602" s="9">
        <v>45256</v>
      </c>
      <c r="C1602" t="s">
        <v>2596</v>
      </c>
      <c r="D1602" t="s">
        <v>2597</v>
      </c>
      <c r="E1602" t="s">
        <v>2352</v>
      </c>
      <c r="F1602" t="s">
        <v>981</v>
      </c>
      <c r="G1602" t="s">
        <v>3579</v>
      </c>
      <c r="H1602" t="s">
        <v>65</v>
      </c>
      <c r="I1602" t="s">
        <v>66</v>
      </c>
      <c r="J1602">
        <v>13</v>
      </c>
      <c r="K1602" s="1">
        <v>166911</v>
      </c>
      <c r="L1602" s="1">
        <v>2169843</v>
      </c>
      <c r="M1602">
        <v>0</v>
      </c>
      <c r="N1602" s="10">
        <v>0</v>
      </c>
      <c r="O1602" s="1">
        <f>Table1[[#This Row],[Total Sales NGN]]-(Table1[[#This Row],[Total Sales NGN]]*Table1[[#This Row],[Discount %2]])</f>
        <v>2169843</v>
      </c>
      <c r="P1602" t="s">
        <v>34</v>
      </c>
      <c r="Q1602" t="s">
        <v>27</v>
      </c>
      <c r="R1602" t="s">
        <v>35</v>
      </c>
      <c r="S1602">
        <v>27</v>
      </c>
      <c r="T1602" s="1">
        <v>647779</v>
      </c>
    </row>
    <row r="1603" spans="1:20" x14ac:dyDescent="0.3">
      <c r="A1603" t="s">
        <v>3580</v>
      </c>
      <c r="B1603" s="9">
        <v>45257</v>
      </c>
      <c r="C1603" t="s">
        <v>2596</v>
      </c>
      <c r="D1603" t="s">
        <v>2597</v>
      </c>
      <c r="E1603" t="s">
        <v>2616</v>
      </c>
      <c r="F1603" t="s">
        <v>2412</v>
      </c>
      <c r="G1603" t="s">
        <v>3581</v>
      </c>
      <c r="H1603" t="s">
        <v>24</v>
      </c>
      <c r="I1603" t="s">
        <v>61</v>
      </c>
      <c r="J1603">
        <v>15</v>
      </c>
      <c r="K1603" s="1">
        <v>180719</v>
      </c>
      <c r="L1603" s="1">
        <v>2710785</v>
      </c>
      <c r="M1603">
        <v>10</v>
      </c>
      <c r="N1603" s="10">
        <v>0.1</v>
      </c>
      <c r="O1603" s="1">
        <f>Table1[[#This Row],[Total Sales NGN]]-(Table1[[#This Row],[Total Sales NGN]]*Table1[[#This Row],[Discount %2]])</f>
        <v>2439706.5</v>
      </c>
      <c r="P1603" t="s">
        <v>34</v>
      </c>
      <c r="Q1603">
        <v>2</v>
      </c>
      <c r="R1603" t="s">
        <v>28</v>
      </c>
      <c r="S1603">
        <v>119</v>
      </c>
      <c r="T1603" s="1">
        <v>1309937</v>
      </c>
    </row>
    <row r="1604" spans="1:20" x14ac:dyDescent="0.3">
      <c r="A1604" t="s">
        <v>3582</v>
      </c>
      <c r="B1604" s="9">
        <v>45258</v>
      </c>
      <c r="C1604" t="s">
        <v>2596</v>
      </c>
      <c r="D1604" t="s">
        <v>2597</v>
      </c>
      <c r="E1604" t="s">
        <v>2616</v>
      </c>
      <c r="F1604" t="s">
        <v>2866</v>
      </c>
      <c r="G1604" t="s">
        <v>3583</v>
      </c>
      <c r="H1604" t="s">
        <v>45</v>
      </c>
      <c r="I1604" t="s">
        <v>181</v>
      </c>
      <c r="J1604">
        <v>2</v>
      </c>
      <c r="K1604" s="1">
        <v>27243</v>
      </c>
      <c r="L1604" s="1">
        <v>54486</v>
      </c>
      <c r="M1604">
        <v>5</v>
      </c>
      <c r="N1604" s="10">
        <v>0.05</v>
      </c>
      <c r="O1604" s="1">
        <f>Table1[[#This Row],[Total Sales NGN]]-(Table1[[#This Row],[Total Sales NGN]]*Table1[[#This Row],[Discount %2]])</f>
        <v>51761.7</v>
      </c>
      <c r="P1604" t="s">
        <v>27</v>
      </c>
      <c r="Q1604" t="s">
        <v>27</v>
      </c>
      <c r="R1604" t="s">
        <v>35</v>
      </c>
      <c r="S1604">
        <v>117</v>
      </c>
      <c r="T1604" s="1">
        <v>339514</v>
      </c>
    </row>
    <row r="1605" spans="1:20" x14ac:dyDescent="0.3">
      <c r="A1605" t="s">
        <v>3584</v>
      </c>
      <c r="B1605" s="9">
        <v>45259</v>
      </c>
      <c r="C1605" t="s">
        <v>2596</v>
      </c>
      <c r="D1605" t="s">
        <v>2597</v>
      </c>
      <c r="E1605" t="s">
        <v>2616</v>
      </c>
      <c r="F1605" t="s">
        <v>169</v>
      </c>
      <c r="G1605" t="s">
        <v>3585</v>
      </c>
      <c r="H1605" t="s">
        <v>32</v>
      </c>
      <c r="I1605" t="s">
        <v>113</v>
      </c>
      <c r="J1605">
        <v>5</v>
      </c>
      <c r="K1605" s="1">
        <v>3650</v>
      </c>
      <c r="L1605" s="1">
        <v>18250</v>
      </c>
      <c r="M1605">
        <v>5</v>
      </c>
      <c r="N1605" s="10">
        <v>0.05</v>
      </c>
      <c r="O1605" s="1">
        <f>Table1[[#This Row],[Total Sales NGN]]-(Table1[[#This Row],[Total Sales NGN]]*Table1[[#This Row],[Discount %2]])</f>
        <v>17337.5</v>
      </c>
      <c r="P1605" t="s">
        <v>47</v>
      </c>
      <c r="Q1605" t="s">
        <v>27</v>
      </c>
      <c r="R1605" t="s">
        <v>35</v>
      </c>
      <c r="S1605">
        <v>46</v>
      </c>
      <c r="T1605" s="1">
        <v>670990</v>
      </c>
    </row>
    <row r="1606" spans="1:20" x14ac:dyDescent="0.3">
      <c r="A1606" t="s">
        <v>3586</v>
      </c>
      <c r="B1606" s="9">
        <v>45259</v>
      </c>
      <c r="C1606" t="s">
        <v>2596</v>
      </c>
      <c r="D1606" t="s">
        <v>2597</v>
      </c>
      <c r="E1606" t="s">
        <v>2352</v>
      </c>
      <c r="F1606" t="s">
        <v>531</v>
      </c>
      <c r="G1606" t="s">
        <v>3587</v>
      </c>
      <c r="H1606" t="s">
        <v>24</v>
      </c>
      <c r="I1606" t="s">
        <v>152</v>
      </c>
      <c r="J1606">
        <v>10</v>
      </c>
      <c r="K1606" s="1">
        <v>216582</v>
      </c>
      <c r="L1606" s="1">
        <v>2165820</v>
      </c>
      <c r="M1606">
        <v>5</v>
      </c>
      <c r="N1606" s="10">
        <v>0.05</v>
      </c>
      <c r="O1606" s="1">
        <f>Table1[[#This Row],[Total Sales NGN]]-(Table1[[#This Row],[Total Sales NGN]]*Table1[[#This Row],[Discount %2]])</f>
        <v>2057529</v>
      </c>
      <c r="P1606" t="s">
        <v>57</v>
      </c>
      <c r="Q1606">
        <v>5</v>
      </c>
      <c r="R1606" t="s">
        <v>35</v>
      </c>
      <c r="S1606">
        <v>164</v>
      </c>
      <c r="T1606" s="1">
        <v>1309937</v>
      </c>
    </row>
    <row r="1607" spans="1:20" x14ac:dyDescent="0.3">
      <c r="A1607" t="s">
        <v>3588</v>
      </c>
      <c r="B1607" s="9">
        <v>45260</v>
      </c>
      <c r="C1607" t="s">
        <v>2596</v>
      </c>
      <c r="D1607" t="s">
        <v>2597</v>
      </c>
      <c r="E1607" t="s">
        <v>2616</v>
      </c>
      <c r="F1607" t="s">
        <v>169</v>
      </c>
      <c r="G1607" t="s">
        <v>3589</v>
      </c>
      <c r="H1607" t="s">
        <v>24</v>
      </c>
      <c r="I1607" t="s">
        <v>174</v>
      </c>
      <c r="J1607">
        <v>18</v>
      </c>
      <c r="K1607" s="1">
        <v>182512</v>
      </c>
      <c r="L1607" s="1">
        <v>3285216</v>
      </c>
      <c r="M1607">
        <v>0</v>
      </c>
      <c r="N1607" s="10">
        <v>0</v>
      </c>
      <c r="O1607" s="1">
        <f>Table1[[#This Row],[Total Sales NGN]]-(Table1[[#This Row],[Total Sales NGN]]*Table1[[#This Row],[Discount %2]])</f>
        <v>3285216</v>
      </c>
      <c r="P1607" t="s">
        <v>57</v>
      </c>
      <c r="Q1607">
        <v>4</v>
      </c>
      <c r="R1607" t="s">
        <v>35</v>
      </c>
      <c r="S1607">
        <v>52</v>
      </c>
      <c r="T1607" s="1">
        <v>1309937</v>
      </c>
    </row>
    <row r="1608" spans="1:20" x14ac:dyDescent="0.3">
      <c r="A1608" t="s">
        <v>3590</v>
      </c>
      <c r="B1608" s="9">
        <v>45261</v>
      </c>
      <c r="C1608" t="s">
        <v>2596</v>
      </c>
      <c r="D1608" t="s">
        <v>2597</v>
      </c>
      <c r="E1608" t="s">
        <v>2598</v>
      </c>
      <c r="F1608" t="s">
        <v>344</v>
      </c>
      <c r="G1608" t="s">
        <v>3591</v>
      </c>
      <c r="H1608" t="s">
        <v>24</v>
      </c>
      <c r="I1608" t="s">
        <v>174</v>
      </c>
      <c r="J1608">
        <v>4</v>
      </c>
      <c r="K1608" s="1">
        <v>301008</v>
      </c>
      <c r="L1608" s="1">
        <v>1204032</v>
      </c>
      <c r="M1608">
        <v>20</v>
      </c>
      <c r="N1608" s="10">
        <v>0.2</v>
      </c>
      <c r="O1608" s="1">
        <f>Table1[[#This Row],[Total Sales NGN]]-(Table1[[#This Row],[Total Sales NGN]]*Table1[[#This Row],[Discount %2]])</f>
        <v>963225.59999999998</v>
      </c>
      <c r="P1608" t="s">
        <v>27</v>
      </c>
      <c r="Q1608">
        <v>1</v>
      </c>
      <c r="R1608" t="s">
        <v>28</v>
      </c>
      <c r="S1608">
        <v>168</v>
      </c>
      <c r="T1608" s="1">
        <v>1309937</v>
      </c>
    </row>
    <row r="1609" spans="1:20" x14ac:dyDescent="0.3">
      <c r="A1609" t="s">
        <v>3592</v>
      </c>
      <c r="B1609" s="9">
        <v>45262</v>
      </c>
      <c r="C1609" t="s">
        <v>2596</v>
      </c>
      <c r="D1609" t="s">
        <v>2597</v>
      </c>
      <c r="E1609" t="s">
        <v>2352</v>
      </c>
      <c r="F1609" t="s">
        <v>1259</v>
      </c>
      <c r="G1609" t="s">
        <v>3593</v>
      </c>
      <c r="H1609" t="s">
        <v>45</v>
      </c>
      <c r="I1609" t="s">
        <v>130</v>
      </c>
      <c r="J1609">
        <v>13</v>
      </c>
      <c r="K1609" s="1">
        <v>3639</v>
      </c>
      <c r="L1609" s="1">
        <v>47307</v>
      </c>
      <c r="M1609">
        <v>0</v>
      </c>
      <c r="N1609" s="10">
        <v>0</v>
      </c>
      <c r="O1609" s="1">
        <f>Table1[[#This Row],[Total Sales NGN]]-(Table1[[#This Row],[Total Sales NGN]]*Table1[[#This Row],[Discount %2]])</f>
        <v>47307</v>
      </c>
      <c r="P1609" t="s">
        <v>27</v>
      </c>
      <c r="Q1609">
        <v>4</v>
      </c>
      <c r="R1609" t="s">
        <v>35</v>
      </c>
      <c r="S1609">
        <v>154</v>
      </c>
      <c r="T1609" s="1">
        <v>339514</v>
      </c>
    </row>
    <row r="1610" spans="1:20" x14ac:dyDescent="0.3">
      <c r="A1610" t="s">
        <v>3594</v>
      </c>
      <c r="B1610" s="9">
        <v>45263</v>
      </c>
      <c r="C1610" t="s">
        <v>2596</v>
      </c>
      <c r="D1610" t="s">
        <v>2597</v>
      </c>
      <c r="E1610" t="s">
        <v>2598</v>
      </c>
      <c r="F1610" t="s">
        <v>803</v>
      </c>
      <c r="G1610" t="s">
        <v>3595</v>
      </c>
      <c r="H1610" t="s">
        <v>65</v>
      </c>
      <c r="I1610" t="s">
        <v>78</v>
      </c>
      <c r="J1610">
        <v>19</v>
      </c>
      <c r="K1610" s="1">
        <v>164309</v>
      </c>
      <c r="L1610" s="1">
        <v>3121871</v>
      </c>
      <c r="M1610">
        <v>5</v>
      </c>
      <c r="N1610" s="10">
        <v>0.05</v>
      </c>
      <c r="O1610" s="1">
        <f>Table1[[#This Row],[Total Sales NGN]]-(Table1[[#This Row],[Total Sales NGN]]*Table1[[#This Row],[Discount %2]])</f>
        <v>2965777.45</v>
      </c>
      <c r="P1610" t="s">
        <v>27</v>
      </c>
      <c r="Q1610">
        <v>3</v>
      </c>
      <c r="R1610" t="s">
        <v>35</v>
      </c>
      <c r="S1610">
        <v>48</v>
      </c>
      <c r="T1610" s="1">
        <v>647779</v>
      </c>
    </row>
    <row r="1611" spans="1:20" x14ac:dyDescent="0.3">
      <c r="A1611" t="s">
        <v>3596</v>
      </c>
      <c r="B1611" s="9">
        <v>45263</v>
      </c>
      <c r="C1611" t="s">
        <v>2596</v>
      </c>
      <c r="D1611" t="s">
        <v>2597</v>
      </c>
      <c r="E1611" t="s">
        <v>2352</v>
      </c>
      <c r="F1611" t="s">
        <v>1568</v>
      </c>
      <c r="G1611" t="s">
        <v>3597</v>
      </c>
      <c r="H1611" t="s">
        <v>24</v>
      </c>
      <c r="I1611" t="s">
        <v>25</v>
      </c>
      <c r="J1611">
        <v>16</v>
      </c>
      <c r="K1611" s="1">
        <v>329354</v>
      </c>
      <c r="L1611" s="1">
        <v>5269664</v>
      </c>
      <c r="M1611">
        <v>0</v>
      </c>
      <c r="N1611" s="10">
        <v>0</v>
      </c>
      <c r="O1611" s="1">
        <f>Table1[[#This Row],[Total Sales NGN]]-(Table1[[#This Row],[Total Sales NGN]]*Table1[[#This Row],[Discount %2]])</f>
        <v>5269664</v>
      </c>
      <c r="P1611" t="s">
        <v>27</v>
      </c>
      <c r="Q1611">
        <v>3</v>
      </c>
      <c r="R1611" t="s">
        <v>35</v>
      </c>
      <c r="S1611">
        <v>36</v>
      </c>
      <c r="T1611" s="1">
        <v>1309937</v>
      </c>
    </row>
    <row r="1612" spans="1:20" x14ac:dyDescent="0.3">
      <c r="A1612" t="s">
        <v>3598</v>
      </c>
      <c r="B1612" s="9">
        <v>45264</v>
      </c>
      <c r="C1612" t="s">
        <v>2596</v>
      </c>
      <c r="D1612" t="s">
        <v>2597</v>
      </c>
      <c r="E1612" t="s">
        <v>2616</v>
      </c>
      <c r="F1612" t="s">
        <v>1517</v>
      </c>
      <c r="G1612" t="s">
        <v>27</v>
      </c>
      <c r="H1612" t="s">
        <v>45</v>
      </c>
      <c r="I1612" t="s">
        <v>181</v>
      </c>
      <c r="J1612">
        <v>5</v>
      </c>
      <c r="K1612" s="1">
        <v>12549</v>
      </c>
      <c r="L1612" s="1">
        <v>62745</v>
      </c>
      <c r="M1612">
        <v>15</v>
      </c>
      <c r="N1612" s="10">
        <v>0.15</v>
      </c>
      <c r="O1612" s="1">
        <f>Table1[[#This Row],[Total Sales NGN]]-(Table1[[#This Row],[Total Sales NGN]]*Table1[[#This Row],[Discount %2]])</f>
        <v>53333.25</v>
      </c>
      <c r="P1612" t="s">
        <v>47</v>
      </c>
      <c r="Q1612">
        <v>3</v>
      </c>
      <c r="R1612" t="s">
        <v>28</v>
      </c>
      <c r="S1612">
        <v>175</v>
      </c>
      <c r="T1612" s="1">
        <v>339514</v>
      </c>
    </row>
    <row r="1613" spans="1:20" x14ac:dyDescent="0.3">
      <c r="A1613" t="s">
        <v>3599</v>
      </c>
      <c r="B1613" s="9">
        <v>45265</v>
      </c>
      <c r="C1613" t="s">
        <v>2596</v>
      </c>
      <c r="D1613" t="s">
        <v>2597</v>
      </c>
      <c r="E1613" t="s">
        <v>2598</v>
      </c>
      <c r="F1613" t="s">
        <v>3600</v>
      </c>
      <c r="G1613" t="s">
        <v>3601</v>
      </c>
      <c r="H1613" t="s">
        <v>40</v>
      </c>
      <c r="I1613" t="s">
        <v>106</v>
      </c>
      <c r="J1613">
        <v>5</v>
      </c>
      <c r="K1613" s="1">
        <v>4849</v>
      </c>
      <c r="L1613" s="1">
        <v>24245</v>
      </c>
      <c r="M1613" t="s">
        <v>27</v>
      </c>
      <c r="N1613" s="10">
        <v>0</v>
      </c>
      <c r="O1613" s="1">
        <f>Table1[[#This Row],[Total Sales NGN]]-(Table1[[#This Row],[Total Sales NGN]]*Table1[[#This Row],[Discount %2]])</f>
        <v>24245</v>
      </c>
      <c r="P1613" t="s">
        <v>47</v>
      </c>
      <c r="Q1613">
        <v>2</v>
      </c>
      <c r="R1613" t="s">
        <v>35</v>
      </c>
      <c r="S1613">
        <v>70</v>
      </c>
      <c r="T1613" s="1">
        <v>353716</v>
      </c>
    </row>
    <row r="1614" spans="1:20" x14ac:dyDescent="0.3">
      <c r="A1614" t="s">
        <v>3602</v>
      </c>
      <c r="B1614" s="9">
        <v>45268</v>
      </c>
      <c r="C1614" t="s">
        <v>2596</v>
      </c>
      <c r="D1614" t="s">
        <v>2597</v>
      </c>
      <c r="E1614" t="s">
        <v>2616</v>
      </c>
      <c r="F1614" t="s">
        <v>1036</v>
      </c>
      <c r="G1614" t="s">
        <v>3603</v>
      </c>
      <c r="H1614" t="s">
        <v>32</v>
      </c>
      <c r="I1614" t="s">
        <v>117</v>
      </c>
      <c r="J1614">
        <v>16</v>
      </c>
      <c r="K1614" s="1">
        <v>17210</v>
      </c>
      <c r="L1614" s="1">
        <v>275360</v>
      </c>
      <c r="M1614">
        <v>0</v>
      </c>
      <c r="N1614" s="10">
        <v>0</v>
      </c>
      <c r="O1614" s="1">
        <f>Table1[[#This Row],[Total Sales NGN]]-(Table1[[#This Row],[Total Sales NGN]]*Table1[[#This Row],[Discount %2]])</f>
        <v>275360</v>
      </c>
      <c r="P1614" t="s">
        <v>27</v>
      </c>
      <c r="Q1614">
        <v>4</v>
      </c>
      <c r="R1614" t="s">
        <v>28</v>
      </c>
      <c r="S1614">
        <v>128</v>
      </c>
      <c r="T1614" s="1">
        <v>670990</v>
      </c>
    </row>
    <row r="1615" spans="1:20" x14ac:dyDescent="0.3">
      <c r="A1615" t="s">
        <v>3604</v>
      </c>
      <c r="B1615" s="9">
        <v>45268</v>
      </c>
      <c r="C1615" t="s">
        <v>2596</v>
      </c>
      <c r="D1615" t="s">
        <v>2597</v>
      </c>
      <c r="E1615" t="s">
        <v>2598</v>
      </c>
      <c r="F1615" t="s">
        <v>901</v>
      </c>
      <c r="G1615" t="s">
        <v>27</v>
      </c>
      <c r="H1615" t="s">
        <v>40</v>
      </c>
      <c r="I1615" t="s">
        <v>51</v>
      </c>
      <c r="J1615">
        <v>7</v>
      </c>
      <c r="K1615" s="1">
        <v>15173</v>
      </c>
      <c r="L1615" s="1">
        <v>106211</v>
      </c>
      <c r="M1615">
        <v>0</v>
      </c>
      <c r="N1615" s="10">
        <v>0</v>
      </c>
      <c r="O1615" s="1">
        <f>Table1[[#This Row],[Total Sales NGN]]-(Table1[[#This Row],[Total Sales NGN]]*Table1[[#This Row],[Discount %2]])</f>
        <v>106211</v>
      </c>
      <c r="P1615" t="s">
        <v>57</v>
      </c>
      <c r="Q1615">
        <v>0</v>
      </c>
      <c r="R1615" t="s">
        <v>35</v>
      </c>
      <c r="S1615">
        <v>166</v>
      </c>
      <c r="T1615" s="1">
        <v>353716</v>
      </c>
    </row>
    <row r="1616" spans="1:20" x14ac:dyDescent="0.3">
      <c r="A1616" t="s">
        <v>3605</v>
      </c>
      <c r="B1616" s="9">
        <v>45268</v>
      </c>
      <c r="C1616" t="s">
        <v>2596</v>
      </c>
      <c r="D1616" t="s">
        <v>2597</v>
      </c>
      <c r="E1616" t="s">
        <v>2352</v>
      </c>
      <c r="F1616" t="s">
        <v>94</v>
      </c>
      <c r="G1616" t="s">
        <v>3606</v>
      </c>
      <c r="H1616" t="s">
        <v>40</v>
      </c>
      <c r="I1616" t="s">
        <v>137</v>
      </c>
      <c r="J1616">
        <v>18</v>
      </c>
      <c r="K1616" s="1">
        <v>2364</v>
      </c>
      <c r="L1616" s="1">
        <v>42552</v>
      </c>
      <c r="M1616">
        <v>5</v>
      </c>
      <c r="N1616" s="10">
        <v>0.05</v>
      </c>
      <c r="O1616" s="1">
        <f>Table1[[#This Row],[Total Sales NGN]]-(Table1[[#This Row],[Total Sales NGN]]*Table1[[#This Row],[Discount %2]])</f>
        <v>40424.400000000001</v>
      </c>
      <c r="P1616" t="s">
        <v>57</v>
      </c>
      <c r="Q1616">
        <v>3</v>
      </c>
      <c r="R1616" t="s">
        <v>35</v>
      </c>
      <c r="S1616">
        <v>91</v>
      </c>
      <c r="T1616" s="1">
        <v>353716</v>
      </c>
    </row>
    <row r="1617" spans="1:20" x14ac:dyDescent="0.3">
      <c r="A1617" t="s">
        <v>3607</v>
      </c>
      <c r="B1617" s="9">
        <v>45268</v>
      </c>
      <c r="C1617" t="s">
        <v>2596</v>
      </c>
      <c r="D1617" t="s">
        <v>2597</v>
      </c>
      <c r="E1617" t="s">
        <v>2616</v>
      </c>
      <c r="F1617" t="s">
        <v>224</v>
      </c>
      <c r="G1617" t="s">
        <v>27</v>
      </c>
      <c r="H1617" t="s">
        <v>32</v>
      </c>
      <c r="I1617" t="s">
        <v>141</v>
      </c>
      <c r="J1617">
        <v>8</v>
      </c>
      <c r="K1617" s="1">
        <v>14792</v>
      </c>
      <c r="L1617" s="1">
        <v>118336</v>
      </c>
      <c r="M1617">
        <v>0</v>
      </c>
      <c r="N1617" s="10">
        <v>0</v>
      </c>
      <c r="O1617" s="1">
        <f>Table1[[#This Row],[Total Sales NGN]]-(Table1[[#This Row],[Total Sales NGN]]*Table1[[#This Row],[Discount %2]])</f>
        <v>118336</v>
      </c>
      <c r="P1617" t="s">
        <v>27</v>
      </c>
      <c r="Q1617">
        <v>5</v>
      </c>
      <c r="R1617" t="s">
        <v>35</v>
      </c>
      <c r="S1617">
        <v>112</v>
      </c>
      <c r="T1617" s="1">
        <v>670990</v>
      </c>
    </row>
    <row r="1618" spans="1:20" x14ac:dyDescent="0.3">
      <c r="A1618" t="s">
        <v>3608</v>
      </c>
      <c r="B1618" s="9">
        <v>45271</v>
      </c>
      <c r="C1618" t="s">
        <v>2596</v>
      </c>
      <c r="D1618" t="s">
        <v>2597</v>
      </c>
      <c r="E1618" t="s">
        <v>2616</v>
      </c>
      <c r="F1618" t="s">
        <v>981</v>
      </c>
      <c r="G1618" t="s">
        <v>3609</v>
      </c>
      <c r="H1618" t="s">
        <v>24</v>
      </c>
      <c r="I1618" t="s">
        <v>92</v>
      </c>
      <c r="J1618">
        <v>3</v>
      </c>
      <c r="K1618" s="1">
        <v>218864</v>
      </c>
      <c r="L1618" s="1">
        <v>656592</v>
      </c>
      <c r="M1618">
        <v>0</v>
      </c>
      <c r="N1618" s="10">
        <v>0</v>
      </c>
      <c r="O1618" s="1">
        <f>Table1[[#This Row],[Total Sales NGN]]-(Table1[[#This Row],[Total Sales NGN]]*Table1[[#This Row],[Discount %2]])</f>
        <v>656592</v>
      </c>
      <c r="P1618" t="s">
        <v>26</v>
      </c>
      <c r="Q1618">
        <v>5</v>
      </c>
      <c r="R1618" t="s">
        <v>35</v>
      </c>
      <c r="S1618">
        <v>189</v>
      </c>
      <c r="T1618" s="1">
        <v>1309937</v>
      </c>
    </row>
    <row r="1619" spans="1:20" x14ac:dyDescent="0.3">
      <c r="A1619" t="s">
        <v>3610</v>
      </c>
      <c r="B1619" s="9">
        <v>45271</v>
      </c>
      <c r="C1619" t="s">
        <v>2596</v>
      </c>
      <c r="D1619" t="s">
        <v>2597</v>
      </c>
      <c r="E1619" t="s">
        <v>2598</v>
      </c>
      <c r="F1619" t="s">
        <v>495</v>
      </c>
      <c r="G1619" t="s">
        <v>3611</v>
      </c>
      <c r="H1619" t="s">
        <v>40</v>
      </c>
      <c r="I1619" t="s">
        <v>70</v>
      </c>
      <c r="J1619">
        <v>17</v>
      </c>
      <c r="K1619" s="1">
        <v>4919</v>
      </c>
      <c r="L1619" s="1">
        <v>83623</v>
      </c>
      <c r="M1619">
        <v>5</v>
      </c>
      <c r="N1619" s="10">
        <v>0.05</v>
      </c>
      <c r="O1619" s="1">
        <f>Table1[[#This Row],[Total Sales NGN]]-(Table1[[#This Row],[Total Sales NGN]]*Table1[[#This Row],[Discount %2]])</f>
        <v>79441.850000000006</v>
      </c>
      <c r="P1619" t="s">
        <v>26</v>
      </c>
      <c r="Q1619">
        <v>5</v>
      </c>
      <c r="R1619" t="s">
        <v>35</v>
      </c>
      <c r="S1619">
        <v>178</v>
      </c>
      <c r="T1619" s="1">
        <v>353716</v>
      </c>
    </row>
    <row r="1620" spans="1:20" x14ac:dyDescent="0.3">
      <c r="A1620" t="s">
        <v>3612</v>
      </c>
      <c r="B1620" s="9">
        <v>45271</v>
      </c>
      <c r="C1620" t="s">
        <v>2596</v>
      </c>
      <c r="D1620" t="s">
        <v>2597</v>
      </c>
      <c r="E1620" t="s">
        <v>2352</v>
      </c>
      <c r="F1620" t="s">
        <v>401</v>
      </c>
      <c r="G1620" t="s">
        <v>27</v>
      </c>
      <c r="H1620" t="s">
        <v>40</v>
      </c>
      <c r="I1620" t="s">
        <v>106</v>
      </c>
      <c r="J1620">
        <v>20</v>
      </c>
      <c r="K1620" s="1">
        <v>3546</v>
      </c>
      <c r="L1620" s="1">
        <v>70920</v>
      </c>
      <c r="M1620">
        <v>20</v>
      </c>
      <c r="N1620" s="10">
        <v>0.2</v>
      </c>
      <c r="O1620" s="1">
        <f>Table1[[#This Row],[Total Sales NGN]]-(Table1[[#This Row],[Total Sales NGN]]*Table1[[#This Row],[Discount %2]])</f>
        <v>56736</v>
      </c>
      <c r="P1620" t="s">
        <v>27</v>
      </c>
      <c r="Q1620">
        <v>2</v>
      </c>
      <c r="R1620" t="s">
        <v>28</v>
      </c>
      <c r="S1620">
        <v>184</v>
      </c>
      <c r="T1620" s="1">
        <v>353716</v>
      </c>
    </row>
    <row r="1621" spans="1:20" x14ac:dyDescent="0.3">
      <c r="A1621" t="s">
        <v>3613</v>
      </c>
      <c r="B1621" s="9">
        <v>45271</v>
      </c>
      <c r="C1621" t="s">
        <v>2596</v>
      </c>
      <c r="D1621" t="s">
        <v>2597</v>
      </c>
      <c r="E1621" t="s">
        <v>2352</v>
      </c>
      <c r="F1621" t="s">
        <v>495</v>
      </c>
      <c r="G1621" t="s">
        <v>3614</v>
      </c>
      <c r="H1621" t="s">
        <v>32</v>
      </c>
      <c r="I1621" t="s">
        <v>113</v>
      </c>
      <c r="J1621">
        <v>18</v>
      </c>
      <c r="K1621" s="1">
        <v>8169</v>
      </c>
      <c r="L1621" s="1">
        <v>147042</v>
      </c>
      <c r="M1621">
        <v>0</v>
      </c>
      <c r="N1621" s="10">
        <v>0</v>
      </c>
      <c r="O1621" s="1">
        <f>Table1[[#This Row],[Total Sales NGN]]-(Table1[[#This Row],[Total Sales NGN]]*Table1[[#This Row],[Discount %2]])</f>
        <v>147042</v>
      </c>
      <c r="P1621" t="s">
        <v>57</v>
      </c>
      <c r="Q1621">
        <v>7</v>
      </c>
      <c r="R1621" t="s">
        <v>35</v>
      </c>
      <c r="S1621">
        <v>128</v>
      </c>
      <c r="T1621" s="1">
        <v>670990</v>
      </c>
    </row>
    <row r="1622" spans="1:20" x14ac:dyDescent="0.3">
      <c r="A1622" t="s">
        <v>3615</v>
      </c>
      <c r="B1622" s="9">
        <v>45272</v>
      </c>
      <c r="C1622" t="s">
        <v>2596</v>
      </c>
      <c r="D1622" t="s">
        <v>2597</v>
      </c>
      <c r="E1622" t="s">
        <v>2598</v>
      </c>
      <c r="F1622" t="s">
        <v>122</v>
      </c>
      <c r="G1622" t="s">
        <v>3616</v>
      </c>
      <c r="H1622" t="s">
        <v>45</v>
      </c>
      <c r="I1622" t="s">
        <v>74</v>
      </c>
      <c r="J1622">
        <v>19</v>
      </c>
      <c r="K1622" s="1">
        <v>15521</v>
      </c>
      <c r="L1622" s="1">
        <v>294899</v>
      </c>
      <c r="M1622">
        <v>0</v>
      </c>
      <c r="N1622" s="10">
        <v>0</v>
      </c>
      <c r="O1622" s="1">
        <f>Table1[[#This Row],[Total Sales NGN]]-(Table1[[#This Row],[Total Sales NGN]]*Table1[[#This Row],[Discount %2]])</f>
        <v>294899</v>
      </c>
      <c r="P1622" t="s">
        <v>57</v>
      </c>
      <c r="Q1622">
        <v>2</v>
      </c>
      <c r="R1622" t="s">
        <v>28</v>
      </c>
      <c r="S1622">
        <v>26</v>
      </c>
      <c r="T1622" s="1">
        <v>339514</v>
      </c>
    </row>
    <row r="1623" spans="1:20" x14ac:dyDescent="0.3">
      <c r="A1623" t="s">
        <v>3617</v>
      </c>
      <c r="B1623" s="9">
        <v>45274</v>
      </c>
      <c r="C1623" t="s">
        <v>2596</v>
      </c>
      <c r="D1623" t="s">
        <v>2597</v>
      </c>
      <c r="E1623" t="s">
        <v>2598</v>
      </c>
      <c r="F1623" t="s">
        <v>179</v>
      </c>
      <c r="G1623" t="s">
        <v>3618</v>
      </c>
      <c r="H1623" t="s">
        <v>24</v>
      </c>
      <c r="I1623" t="s">
        <v>61</v>
      </c>
      <c r="J1623">
        <v>18</v>
      </c>
      <c r="K1623" s="1">
        <v>144913</v>
      </c>
      <c r="L1623" s="1">
        <v>2608434</v>
      </c>
      <c r="M1623">
        <v>0</v>
      </c>
      <c r="N1623" s="10">
        <v>0</v>
      </c>
      <c r="O1623" s="1">
        <f>Table1[[#This Row],[Total Sales NGN]]-(Table1[[#This Row],[Total Sales NGN]]*Table1[[#This Row],[Discount %2]])</f>
        <v>2608434</v>
      </c>
      <c r="P1623" t="s">
        <v>34</v>
      </c>
      <c r="Q1623">
        <v>3</v>
      </c>
      <c r="R1623" t="s">
        <v>35</v>
      </c>
      <c r="S1623">
        <v>94</v>
      </c>
      <c r="T1623" s="1">
        <v>1309937</v>
      </c>
    </row>
    <row r="1624" spans="1:20" x14ac:dyDescent="0.3">
      <c r="A1624" t="s">
        <v>3619</v>
      </c>
      <c r="B1624" s="9">
        <v>45274</v>
      </c>
      <c r="C1624" t="s">
        <v>2596</v>
      </c>
      <c r="D1624" t="s">
        <v>2597</v>
      </c>
      <c r="E1624" t="s">
        <v>2616</v>
      </c>
      <c r="F1624" t="s">
        <v>379</v>
      </c>
      <c r="G1624" t="s">
        <v>3620</v>
      </c>
      <c r="H1624" t="s">
        <v>45</v>
      </c>
      <c r="I1624" t="s">
        <v>211</v>
      </c>
      <c r="J1624">
        <v>16</v>
      </c>
      <c r="K1624" s="1">
        <v>29143</v>
      </c>
      <c r="L1624" s="1">
        <v>466288</v>
      </c>
      <c r="M1624">
        <v>5</v>
      </c>
      <c r="N1624" s="10">
        <v>0.05</v>
      </c>
      <c r="O1624" s="1">
        <f>Table1[[#This Row],[Total Sales NGN]]-(Table1[[#This Row],[Total Sales NGN]]*Table1[[#This Row],[Discount %2]])</f>
        <v>442973.6</v>
      </c>
      <c r="P1624" t="s">
        <v>57</v>
      </c>
      <c r="Q1624">
        <v>1</v>
      </c>
      <c r="R1624" t="s">
        <v>35</v>
      </c>
      <c r="S1624">
        <v>120</v>
      </c>
      <c r="T1624" s="1">
        <v>339514</v>
      </c>
    </row>
    <row r="1625" spans="1:20" x14ac:dyDescent="0.3">
      <c r="A1625" t="s">
        <v>3621</v>
      </c>
      <c r="B1625" s="9">
        <v>45275</v>
      </c>
      <c r="C1625" t="s">
        <v>2596</v>
      </c>
      <c r="D1625" t="s">
        <v>2597</v>
      </c>
      <c r="E1625" t="s">
        <v>2598</v>
      </c>
      <c r="F1625" t="s">
        <v>778</v>
      </c>
      <c r="G1625" t="s">
        <v>3622</v>
      </c>
      <c r="H1625" t="s">
        <v>45</v>
      </c>
      <c r="I1625" t="s">
        <v>211</v>
      </c>
      <c r="J1625">
        <v>12</v>
      </c>
      <c r="K1625" s="1">
        <v>41089</v>
      </c>
      <c r="L1625" s="1">
        <v>493068</v>
      </c>
      <c r="M1625">
        <v>0</v>
      </c>
      <c r="N1625" s="10">
        <v>0</v>
      </c>
      <c r="O1625" s="1">
        <f>Table1[[#This Row],[Total Sales NGN]]-(Table1[[#This Row],[Total Sales NGN]]*Table1[[#This Row],[Discount %2]])</f>
        <v>493068</v>
      </c>
      <c r="P1625" t="s">
        <v>27</v>
      </c>
      <c r="Q1625">
        <v>2</v>
      </c>
      <c r="R1625" t="s">
        <v>35</v>
      </c>
      <c r="S1625">
        <v>187</v>
      </c>
      <c r="T1625" s="1">
        <v>339514</v>
      </c>
    </row>
    <row r="1626" spans="1:20" x14ac:dyDescent="0.3">
      <c r="A1626" t="s">
        <v>3623</v>
      </c>
      <c r="B1626" s="9">
        <v>45275</v>
      </c>
      <c r="C1626" t="s">
        <v>2596</v>
      </c>
      <c r="D1626" t="s">
        <v>2597</v>
      </c>
      <c r="E1626" t="s">
        <v>2616</v>
      </c>
      <c r="F1626" t="s">
        <v>993</v>
      </c>
      <c r="G1626" t="s">
        <v>27</v>
      </c>
      <c r="H1626" t="s">
        <v>45</v>
      </c>
      <c r="I1626" t="s">
        <v>211</v>
      </c>
      <c r="J1626">
        <v>10</v>
      </c>
      <c r="K1626" s="1">
        <v>18636</v>
      </c>
      <c r="L1626" s="1">
        <v>186360</v>
      </c>
      <c r="M1626">
        <v>0</v>
      </c>
      <c r="N1626" s="10">
        <v>0</v>
      </c>
      <c r="O1626" s="1">
        <f>Table1[[#This Row],[Total Sales NGN]]-(Table1[[#This Row],[Total Sales NGN]]*Table1[[#This Row],[Discount %2]])</f>
        <v>186360</v>
      </c>
      <c r="P1626" t="s">
        <v>26</v>
      </c>
      <c r="Q1626">
        <v>3</v>
      </c>
      <c r="R1626" t="s">
        <v>35</v>
      </c>
      <c r="S1626">
        <v>159</v>
      </c>
      <c r="T1626" s="1">
        <v>339514</v>
      </c>
    </row>
    <row r="1627" spans="1:20" x14ac:dyDescent="0.3">
      <c r="A1627" t="s">
        <v>3624</v>
      </c>
      <c r="B1627" s="9">
        <v>45276</v>
      </c>
      <c r="C1627" t="s">
        <v>2596</v>
      </c>
      <c r="D1627" t="s">
        <v>2597</v>
      </c>
      <c r="E1627" t="s">
        <v>2616</v>
      </c>
      <c r="F1627" t="s">
        <v>1549</v>
      </c>
      <c r="G1627" t="s">
        <v>3625</v>
      </c>
      <c r="H1627" t="s">
        <v>45</v>
      </c>
      <c r="I1627" t="s">
        <v>98</v>
      </c>
      <c r="J1627">
        <v>6</v>
      </c>
      <c r="K1627" s="1">
        <v>19765</v>
      </c>
      <c r="L1627" s="1">
        <v>118590</v>
      </c>
      <c r="M1627">
        <v>0</v>
      </c>
      <c r="N1627" s="10">
        <v>0</v>
      </c>
      <c r="O1627" s="1">
        <f>Table1[[#This Row],[Total Sales NGN]]-(Table1[[#This Row],[Total Sales NGN]]*Table1[[#This Row],[Discount %2]])</f>
        <v>118590</v>
      </c>
      <c r="P1627" t="s">
        <v>47</v>
      </c>
      <c r="Q1627">
        <v>1</v>
      </c>
      <c r="R1627" t="s">
        <v>28</v>
      </c>
      <c r="S1627">
        <v>131</v>
      </c>
      <c r="T1627" s="1">
        <v>339514</v>
      </c>
    </row>
    <row r="1628" spans="1:20" x14ac:dyDescent="0.3">
      <c r="A1628" t="s">
        <v>3626</v>
      </c>
      <c r="B1628" s="9">
        <v>45277</v>
      </c>
      <c r="C1628" t="s">
        <v>2596</v>
      </c>
      <c r="D1628" t="s">
        <v>2597</v>
      </c>
      <c r="E1628" t="s">
        <v>2598</v>
      </c>
      <c r="F1628" t="s">
        <v>592</v>
      </c>
      <c r="G1628" t="s">
        <v>3627</v>
      </c>
      <c r="H1628" t="s">
        <v>45</v>
      </c>
      <c r="I1628" t="s">
        <v>211</v>
      </c>
      <c r="J1628">
        <v>5</v>
      </c>
      <c r="K1628" s="1">
        <v>34734</v>
      </c>
      <c r="L1628" s="1">
        <v>173670</v>
      </c>
      <c r="M1628">
        <v>15</v>
      </c>
      <c r="N1628" s="10">
        <v>0.15</v>
      </c>
      <c r="O1628" s="1">
        <f>Table1[[#This Row],[Total Sales NGN]]-(Table1[[#This Row],[Total Sales NGN]]*Table1[[#This Row],[Discount %2]])</f>
        <v>147619.5</v>
      </c>
      <c r="P1628" t="s">
        <v>26</v>
      </c>
      <c r="Q1628">
        <v>3</v>
      </c>
      <c r="R1628" t="s">
        <v>27</v>
      </c>
      <c r="S1628">
        <v>192</v>
      </c>
      <c r="T1628" s="1">
        <v>339514</v>
      </c>
    </row>
    <row r="1629" spans="1:20" x14ac:dyDescent="0.3">
      <c r="A1629" t="s">
        <v>3628</v>
      </c>
      <c r="B1629" s="9">
        <v>45277</v>
      </c>
      <c r="C1629" t="s">
        <v>2596</v>
      </c>
      <c r="D1629" t="s">
        <v>2597</v>
      </c>
      <c r="E1629" t="s">
        <v>2616</v>
      </c>
      <c r="F1629" t="s">
        <v>600</v>
      </c>
      <c r="G1629" t="s">
        <v>3629</v>
      </c>
      <c r="H1629" t="s">
        <v>24</v>
      </c>
      <c r="I1629" t="s">
        <v>152</v>
      </c>
      <c r="J1629">
        <v>5</v>
      </c>
      <c r="K1629" s="1">
        <v>333199</v>
      </c>
      <c r="L1629" s="1">
        <v>1665995</v>
      </c>
      <c r="M1629">
        <v>0</v>
      </c>
      <c r="N1629" s="10">
        <v>0</v>
      </c>
      <c r="O1629" s="1">
        <f>Table1[[#This Row],[Total Sales NGN]]-(Table1[[#This Row],[Total Sales NGN]]*Table1[[#This Row],[Discount %2]])</f>
        <v>1665995</v>
      </c>
      <c r="P1629" t="s">
        <v>34</v>
      </c>
      <c r="Q1629">
        <v>3</v>
      </c>
      <c r="R1629" t="s">
        <v>35</v>
      </c>
      <c r="S1629">
        <v>148</v>
      </c>
      <c r="T1629" s="1">
        <v>1309937</v>
      </c>
    </row>
    <row r="1630" spans="1:20" x14ac:dyDescent="0.3">
      <c r="A1630" t="s">
        <v>3630</v>
      </c>
      <c r="B1630" s="9">
        <v>45278</v>
      </c>
      <c r="C1630" t="s">
        <v>2596</v>
      </c>
      <c r="D1630" t="s">
        <v>2597</v>
      </c>
      <c r="E1630" t="s">
        <v>2616</v>
      </c>
      <c r="F1630" t="s">
        <v>603</v>
      </c>
      <c r="G1630" t="s">
        <v>27</v>
      </c>
      <c r="H1630" t="s">
        <v>24</v>
      </c>
      <c r="I1630" t="s">
        <v>56</v>
      </c>
      <c r="J1630">
        <v>6</v>
      </c>
      <c r="K1630" s="1">
        <v>292567</v>
      </c>
      <c r="L1630" s="1">
        <v>1755402</v>
      </c>
      <c r="M1630" t="s">
        <v>27</v>
      </c>
      <c r="N1630" s="10">
        <v>0</v>
      </c>
      <c r="O1630" s="1">
        <f>Table1[[#This Row],[Total Sales NGN]]-(Table1[[#This Row],[Total Sales NGN]]*Table1[[#This Row],[Discount %2]])</f>
        <v>1755402</v>
      </c>
      <c r="P1630" t="s">
        <v>26</v>
      </c>
      <c r="Q1630" t="s">
        <v>27</v>
      </c>
      <c r="R1630" t="s">
        <v>35</v>
      </c>
      <c r="S1630">
        <v>34</v>
      </c>
      <c r="T1630" s="1">
        <v>1309937</v>
      </c>
    </row>
    <row r="1631" spans="1:20" x14ac:dyDescent="0.3">
      <c r="A1631" t="s">
        <v>3631</v>
      </c>
      <c r="B1631" s="9">
        <v>45279</v>
      </c>
      <c r="C1631" t="s">
        <v>2596</v>
      </c>
      <c r="D1631" t="s">
        <v>2597</v>
      </c>
      <c r="E1631" t="s">
        <v>2598</v>
      </c>
      <c r="F1631" t="s">
        <v>2519</v>
      </c>
      <c r="G1631" t="s">
        <v>3632</v>
      </c>
      <c r="H1631" t="s">
        <v>24</v>
      </c>
      <c r="I1631" t="s">
        <v>25</v>
      </c>
      <c r="J1631">
        <v>19</v>
      </c>
      <c r="K1631" s="1">
        <v>180594</v>
      </c>
      <c r="L1631" s="1">
        <v>3431286</v>
      </c>
      <c r="M1631">
        <v>0</v>
      </c>
      <c r="N1631" s="10">
        <v>0</v>
      </c>
      <c r="O1631" s="1">
        <f>Table1[[#This Row],[Total Sales NGN]]-(Table1[[#This Row],[Total Sales NGN]]*Table1[[#This Row],[Discount %2]])</f>
        <v>3431286</v>
      </c>
      <c r="P1631" t="s">
        <v>47</v>
      </c>
      <c r="Q1631" t="s">
        <v>27</v>
      </c>
      <c r="R1631" t="s">
        <v>35</v>
      </c>
      <c r="S1631">
        <v>116</v>
      </c>
      <c r="T1631" s="1">
        <v>1309937</v>
      </c>
    </row>
    <row r="1632" spans="1:20" x14ac:dyDescent="0.3">
      <c r="A1632" t="s">
        <v>3633</v>
      </c>
      <c r="B1632" s="9">
        <v>45279</v>
      </c>
      <c r="C1632" t="s">
        <v>2596</v>
      </c>
      <c r="D1632" t="s">
        <v>2597</v>
      </c>
      <c r="E1632" t="s">
        <v>2616</v>
      </c>
      <c r="F1632" t="s">
        <v>2530</v>
      </c>
      <c r="G1632" t="s">
        <v>3634</v>
      </c>
      <c r="H1632" t="s">
        <v>45</v>
      </c>
      <c r="I1632" t="s">
        <v>130</v>
      </c>
      <c r="J1632">
        <v>18</v>
      </c>
      <c r="K1632" s="1">
        <v>34343</v>
      </c>
      <c r="L1632" s="1">
        <v>618174</v>
      </c>
      <c r="M1632">
        <v>10</v>
      </c>
      <c r="N1632" s="10">
        <v>0.1</v>
      </c>
      <c r="O1632" s="1">
        <f>Table1[[#This Row],[Total Sales NGN]]-(Table1[[#This Row],[Total Sales NGN]]*Table1[[#This Row],[Discount %2]])</f>
        <v>556356.6</v>
      </c>
      <c r="P1632" t="s">
        <v>47</v>
      </c>
      <c r="Q1632">
        <v>1</v>
      </c>
      <c r="R1632" t="s">
        <v>35</v>
      </c>
      <c r="S1632">
        <v>34</v>
      </c>
      <c r="T1632" s="1">
        <v>339514</v>
      </c>
    </row>
    <row r="1633" spans="1:20" x14ac:dyDescent="0.3">
      <c r="A1633" t="s">
        <v>3635</v>
      </c>
      <c r="B1633" s="9">
        <v>45279</v>
      </c>
      <c r="C1633" t="s">
        <v>2596</v>
      </c>
      <c r="D1633" t="s">
        <v>2597</v>
      </c>
      <c r="E1633" t="s">
        <v>2616</v>
      </c>
      <c r="F1633" t="s">
        <v>1150</v>
      </c>
      <c r="G1633" t="s">
        <v>27</v>
      </c>
      <c r="H1633" t="s">
        <v>40</v>
      </c>
      <c r="I1633" t="s">
        <v>41</v>
      </c>
      <c r="J1633">
        <v>1</v>
      </c>
      <c r="K1633" s="1">
        <v>8321</v>
      </c>
      <c r="L1633" s="1">
        <v>8321</v>
      </c>
      <c r="M1633">
        <v>0</v>
      </c>
      <c r="N1633" s="10">
        <v>0</v>
      </c>
      <c r="O1633" s="1">
        <f>Table1[[#This Row],[Total Sales NGN]]-(Table1[[#This Row],[Total Sales NGN]]*Table1[[#This Row],[Discount %2]])</f>
        <v>8321</v>
      </c>
      <c r="P1633" t="s">
        <v>26</v>
      </c>
      <c r="Q1633">
        <v>5</v>
      </c>
      <c r="R1633" t="s">
        <v>35</v>
      </c>
      <c r="S1633">
        <v>87</v>
      </c>
      <c r="T1633" s="1">
        <v>353716</v>
      </c>
    </row>
    <row r="1634" spans="1:20" x14ac:dyDescent="0.3">
      <c r="A1634" t="s">
        <v>3636</v>
      </c>
      <c r="B1634" s="9">
        <v>45279</v>
      </c>
      <c r="C1634" t="s">
        <v>2596</v>
      </c>
      <c r="D1634" t="s">
        <v>2597</v>
      </c>
      <c r="E1634" t="s">
        <v>2598</v>
      </c>
      <c r="F1634" t="s">
        <v>262</v>
      </c>
      <c r="G1634" t="s">
        <v>3637</v>
      </c>
      <c r="H1634" t="s">
        <v>40</v>
      </c>
      <c r="I1634" t="s">
        <v>123</v>
      </c>
      <c r="J1634">
        <v>6</v>
      </c>
      <c r="K1634" s="1">
        <v>1389</v>
      </c>
      <c r="L1634" s="1">
        <v>8334</v>
      </c>
      <c r="M1634">
        <v>0</v>
      </c>
      <c r="N1634" s="10">
        <v>0</v>
      </c>
      <c r="O1634" s="1">
        <f>Table1[[#This Row],[Total Sales NGN]]-(Table1[[#This Row],[Total Sales NGN]]*Table1[[#This Row],[Discount %2]])</f>
        <v>8334</v>
      </c>
      <c r="P1634" t="s">
        <v>57</v>
      </c>
      <c r="Q1634" t="s">
        <v>27</v>
      </c>
      <c r="R1634" t="s">
        <v>35</v>
      </c>
      <c r="S1634">
        <v>143</v>
      </c>
      <c r="T1634" s="1">
        <v>353716</v>
      </c>
    </row>
    <row r="1635" spans="1:20" x14ac:dyDescent="0.3">
      <c r="A1635" t="s">
        <v>3638</v>
      </c>
      <c r="B1635" s="9">
        <v>45280</v>
      </c>
      <c r="C1635" t="s">
        <v>2596</v>
      </c>
      <c r="D1635" t="s">
        <v>2597</v>
      </c>
      <c r="E1635" t="s">
        <v>2616</v>
      </c>
      <c r="F1635" t="s">
        <v>359</v>
      </c>
      <c r="G1635" t="s">
        <v>3639</v>
      </c>
      <c r="H1635" t="s">
        <v>40</v>
      </c>
      <c r="I1635" t="s">
        <v>41</v>
      </c>
      <c r="J1635">
        <v>3</v>
      </c>
      <c r="K1635" s="1">
        <v>3954</v>
      </c>
      <c r="L1635" s="1">
        <v>11862</v>
      </c>
      <c r="M1635">
        <v>0</v>
      </c>
      <c r="N1635" s="10">
        <v>0</v>
      </c>
      <c r="O1635" s="1">
        <f>Table1[[#This Row],[Total Sales NGN]]-(Table1[[#This Row],[Total Sales NGN]]*Table1[[#This Row],[Discount %2]])</f>
        <v>11862</v>
      </c>
      <c r="P1635" t="s">
        <v>47</v>
      </c>
      <c r="Q1635">
        <v>3</v>
      </c>
      <c r="R1635" t="s">
        <v>35</v>
      </c>
      <c r="S1635">
        <v>15</v>
      </c>
      <c r="T1635" s="1">
        <v>353716</v>
      </c>
    </row>
    <row r="1636" spans="1:20" x14ac:dyDescent="0.3">
      <c r="A1636" t="s">
        <v>3640</v>
      </c>
      <c r="B1636" s="9">
        <v>45281</v>
      </c>
      <c r="C1636" t="s">
        <v>2596</v>
      </c>
      <c r="D1636" t="s">
        <v>2597</v>
      </c>
      <c r="E1636" t="s">
        <v>2616</v>
      </c>
      <c r="F1636" t="s">
        <v>1602</v>
      </c>
      <c r="G1636" t="s">
        <v>3641</v>
      </c>
      <c r="H1636" t="s">
        <v>45</v>
      </c>
      <c r="I1636" t="s">
        <v>46</v>
      </c>
      <c r="J1636">
        <v>13</v>
      </c>
      <c r="K1636" s="1">
        <v>33780</v>
      </c>
      <c r="L1636" s="1">
        <v>439140</v>
      </c>
      <c r="M1636" t="s">
        <v>27</v>
      </c>
      <c r="N1636" s="10">
        <v>0</v>
      </c>
      <c r="O1636" s="1">
        <f>Table1[[#This Row],[Total Sales NGN]]-(Table1[[#This Row],[Total Sales NGN]]*Table1[[#This Row],[Discount %2]])</f>
        <v>439140</v>
      </c>
      <c r="P1636" t="s">
        <v>47</v>
      </c>
      <c r="Q1636">
        <v>3</v>
      </c>
      <c r="R1636" t="s">
        <v>35</v>
      </c>
      <c r="S1636">
        <v>68</v>
      </c>
      <c r="T1636" s="1">
        <v>339514</v>
      </c>
    </row>
    <row r="1637" spans="1:20" x14ac:dyDescent="0.3">
      <c r="A1637" t="s">
        <v>3642</v>
      </c>
      <c r="B1637" s="9">
        <v>45281</v>
      </c>
      <c r="C1637" t="s">
        <v>2596</v>
      </c>
      <c r="D1637" t="s">
        <v>2597</v>
      </c>
      <c r="E1637" t="s">
        <v>2598</v>
      </c>
      <c r="F1637" t="s">
        <v>2323</v>
      </c>
      <c r="G1637" t="s">
        <v>3643</v>
      </c>
      <c r="H1637" t="s">
        <v>40</v>
      </c>
      <c r="I1637" t="s">
        <v>106</v>
      </c>
      <c r="J1637">
        <v>20</v>
      </c>
      <c r="K1637" s="1">
        <v>5485</v>
      </c>
      <c r="L1637" s="1">
        <v>109700</v>
      </c>
      <c r="M1637">
        <v>15</v>
      </c>
      <c r="N1637" s="10">
        <v>0.15</v>
      </c>
      <c r="O1637" s="1">
        <f>Table1[[#This Row],[Total Sales NGN]]-(Table1[[#This Row],[Total Sales NGN]]*Table1[[#This Row],[Discount %2]])</f>
        <v>93245</v>
      </c>
      <c r="P1637" t="s">
        <v>57</v>
      </c>
      <c r="Q1637">
        <v>2</v>
      </c>
      <c r="R1637" t="s">
        <v>28</v>
      </c>
      <c r="S1637">
        <v>97</v>
      </c>
      <c r="T1637" s="1">
        <v>353716</v>
      </c>
    </row>
    <row r="1638" spans="1:20" x14ac:dyDescent="0.3">
      <c r="A1638" t="s">
        <v>3644</v>
      </c>
      <c r="B1638" s="9">
        <v>45282</v>
      </c>
      <c r="C1638" t="s">
        <v>2596</v>
      </c>
      <c r="D1638" t="s">
        <v>2597</v>
      </c>
      <c r="E1638" t="s">
        <v>2352</v>
      </c>
      <c r="F1638" t="s">
        <v>892</v>
      </c>
      <c r="G1638" t="s">
        <v>3645</v>
      </c>
      <c r="H1638" t="s">
        <v>45</v>
      </c>
      <c r="I1638" t="s">
        <v>181</v>
      </c>
      <c r="J1638">
        <v>2</v>
      </c>
      <c r="K1638" s="1">
        <v>25165</v>
      </c>
      <c r="L1638" s="1">
        <v>50330</v>
      </c>
      <c r="M1638">
        <v>0</v>
      </c>
      <c r="N1638" s="10">
        <v>0</v>
      </c>
      <c r="O1638" s="1">
        <f>Table1[[#This Row],[Total Sales NGN]]-(Table1[[#This Row],[Total Sales NGN]]*Table1[[#This Row],[Discount %2]])</f>
        <v>50330</v>
      </c>
      <c r="P1638" t="s">
        <v>26</v>
      </c>
      <c r="Q1638" t="s">
        <v>27</v>
      </c>
      <c r="R1638" t="s">
        <v>35</v>
      </c>
      <c r="S1638">
        <v>56</v>
      </c>
      <c r="T1638" s="1">
        <v>339514</v>
      </c>
    </row>
    <row r="1639" spans="1:20" x14ac:dyDescent="0.3">
      <c r="A1639" t="s">
        <v>3646</v>
      </c>
      <c r="B1639" s="9">
        <v>45283</v>
      </c>
      <c r="C1639" t="s">
        <v>2596</v>
      </c>
      <c r="D1639" t="s">
        <v>2597</v>
      </c>
      <c r="E1639" t="s">
        <v>2616</v>
      </c>
      <c r="F1639" t="s">
        <v>581</v>
      </c>
      <c r="G1639" t="s">
        <v>3647</v>
      </c>
      <c r="H1639" t="s">
        <v>40</v>
      </c>
      <c r="I1639" t="s">
        <v>41</v>
      </c>
      <c r="J1639">
        <v>12</v>
      </c>
      <c r="K1639" s="1">
        <v>10269</v>
      </c>
      <c r="L1639" s="1">
        <v>123228</v>
      </c>
      <c r="M1639">
        <v>15</v>
      </c>
      <c r="N1639" s="10">
        <v>0.15</v>
      </c>
      <c r="O1639" s="1">
        <f>Table1[[#This Row],[Total Sales NGN]]-(Table1[[#This Row],[Total Sales NGN]]*Table1[[#This Row],[Discount %2]])</f>
        <v>104743.8</v>
      </c>
      <c r="P1639" t="s">
        <v>27</v>
      </c>
      <c r="Q1639">
        <v>4</v>
      </c>
      <c r="R1639" t="s">
        <v>35</v>
      </c>
      <c r="S1639">
        <v>85</v>
      </c>
      <c r="T1639" s="1">
        <v>353716</v>
      </c>
    </row>
    <row r="1640" spans="1:20" x14ac:dyDescent="0.3">
      <c r="A1640" t="s">
        <v>3648</v>
      </c>
      <c r="B1640" s="9">
        <v>45284</v>
      </c>
      <c r="C1640" t="s">
        <v>2596</v>
      </c>
      <c r="D1640" t="s">
        <v>2597</v>
      </c>
      <c r="E1640" t="s">
        <v>2616</v>
      </c>
      <c r="F1640" t="s">
        <v>2527</v>
      </c>
      <c r="G1640" t="s">
        <v>3649</v>
      </c>
      <c r="H1640" t="s">
        <v>24</v>
      </c>
      <c r="I1640" t="s">
        <v>61</v>
      </c>
      <c r="J1640">
        <v>6</v>
      </c>
      <c r="K1640" s="1">
        <v>191841</v>
      </c>
      <c r="L1640" s="1">
        <v>1151046</v>
      </c>
      <c r="M1640">
        <v>20</v>
      </c>
      <c r="N1640" s="10">
        <v>0.2</v>
      </c>
      <c r="O1640" s="1">
        <f>Table1[[#This Row],[Total Sales NGN]]-(Table1[[#This Row],[Total Sales NGN]]*Table1[[#This Row],[Discount %2]])</f>
        <v>920836.8</v>
      </c>
      <c r="P1640" t="s">
        <v>57</v>
      </c>
      <c r="Q1640">
        <v>5</v>
      </c>
      <c r="R1640" t="s">
        <v>35</v>
      </c>
      <c r="S1640">
        <v>59</v>
      </c>
      <c r="T1640" s="1">
        <v>1309937</v>
      </c>
    </row>
    <row r="1641" spans="1:20" x14ac:dyDescent="0.3">
      <c r="A1641" t="s">
        <v>3650</v>
      </c>
      <c r="B1641" s="9">
        <v>45284</v>
      </c>
      <c r="C1641" t="s">
        <v>2596</v>
      </c>
      <c r="D1641" t="s">
        <v>2597</v>
      </c>
      <c r="E1641" t="s">
        <v>2616</v>
      </c>
      <c r="F1641" t="s">
        <v>3041</v>
      </c>
      <c r="G1641" t="s">
        <v>3651</v>
      </c>
      <c r="H1641" t="s">
        <v>40</v>
      </c>
      <c r="I1641" t="s">
        <v>106</v>
      </c>
      <c r="J1641">
        <v>1</v>
      </c>
      <c r="K1641" s="1">
        <v>11472</v>
      </c>
      <c r="L1641" s="1">
        <v>11472</v>
      </c>
      <c r="M1641" t="s">
        <v>27</v>
      </c>
      <c r="N1641" s="10">
        <v>0</v>
      </c>
      <c r="O1641" s="1">
        <f>Table1[[#This Row],[Total Sales NGN]]-(Table1[[#This Row],[Total Sales NGN]]*Table1[[#This Row],[Discount %2]])</f>
        <v>11472</v>
      </c>
      <c r="P1641" t="s">
        <v>27</v>
      </c>
      <c r="Q1641">
        <v>1</v>
      </c>
      <c r="R1641" t="s">
        <v>35</v>
      </c>
      <c r="S1641">
        <v>138</v>
      </c>
      <c r="T1641" s="1">
        <v>353716</v>
      </c>
    </row>
    <row r="1642" spans="1:20" x14ac:dyDescent="0.3">
      <c r="A1642" t="s">
        <v>3652</v>
      </c>
      <c r="B1642" s="9">
        <v>45285</v>
      </c>
      <c r="C1642" t="s">
        <v>2596</v>
      </c>
      <c r="D1642" t="s">
        <v>2597</v>
      </c>
      <c r="E1642" t="s">
        <v>2352</v>
      </c>
      <c r="F1642" t="s">
        <v>1101</v>
      </c>
      <c r="G1642" t="s">
        <v>3653</v>
      </c>
      <c r="H1642" t="s">
        <v>40</v>
      </c>
      <c r="I1642" t="s">
        <v>70</v>
      </c>
      <c r="J1642">
        <v>4</v>
      </c>
      <c r="K1642" s="1">
        <v>11273</v>
      </c>
      <c r="L1642" s="1">
        <v>45092</v>
      </c>
      <c r="M1642">
        <v>0</v>
      </c>
      <c r="N1642" s="10">
        <v>0</v>
      </c>
      <c r="O1642" s="1">
        <f>Table1[[#This Row],[Total Sales NGN]]-(Table1[[#This Row],[Total Sales NGN]]*Table1[[#This Row],[Discount %2]])</f>
        <v>45092</v>
      </c>
      <c r="P1642" t="s">
        <v>47</v>
      </c>
      <c r="Q1642">
        <v>5</v>
      </c>
      <c r="R1642" t="s">
        <v>35</v>
      </c>
      <c r="S1642">
        <v>199</v>
      </c>
      <c r="T1642" s="1">
        <v>353716</v>
      </c>
    </row>
    <row r="1643" spans="1:20" x14ac:dyDescent="0.3">
      <c r="A1643" t="s">
        <v>3654</v>
      </c>
      <c r="B1643" s="9">
        <v>45285</v>
      </c>
      <c r="C1643" t="s">
        <v>2596</v>
      </c>
      <c r="D1643" t="s">
        <v>2597</v>
      </c>
      <c r="E1643" t="s">
        <v>2598</v>
      </c>
      <c r="F1643" t="s">
        <v>3381</v>
      </c>
      <c r="G1643" t="s">
        <v>3655</v>
      </c>
      <c r="H1643" t="s">
        <v>45</v>
      </c>
      <c r="I1643" t="s">
        <v>74</v>
      </c>
      <c r="J1643">
        <v>15</v>
      </c>
      <c r="K1643" s="1">
        <v>38782</v>
      </c>
      <c r="L1643" s="1">
        <v>581730</v>
      </c>
      <c r="M1643">
        <v>0</v>
      </c>
      <c r="N1643" s="10">
        <v>0</v>
      </c>
      <c r="O1643" s="1">
        <f>Table1[[#This Row],[Total Sales NGN]]-(Table1[[#This Row],[Total Sales NGN]]*Table1[[#This Row],[Discount %2]])</f>
        <v>581730</v>
      </c>
      <c r="P1643" t="s">
        <v>57</v>
      </c>
      <c r="Q1643">
        <v>4</v>
      </c>
      <c r="R1643" t="s">
        <v>28</v>
      </c>
      <c r="S1643">
        <v>41</v>
      </c>
      <c r="T1643" s="1">
        <v>339514</v>
      </c>
    </row>
    <row r="1644" spans="1:20" x14ac:dyDescent="0.3">
      <c r="A1644" t="s">
        <v>3656</v>
      </c>
      <c r="B1644" s="9">
        <v>45287</v>
      </c>
      <c r="C1644" t="s">
        <v>2596</v>
      </c>
      <c r="D1644" t="s">
        <v>2597</v>
      </c>
      <c r="E1644" t="s">
        <v>2616</v>
      </c>
      <c r="F1644" t="s">
        <v>418</v>
      </c>
      <c r="G1644" t="s">
        <v>3657</v>
      </c>
      <c r="H1644" t="s">
        <v>65</v>
      </c>
      <c r="I1644" t="s">
        <v>478</v>
      </c>
      <c r="J1644">
        <v>8</v>
      </c>
      <c r="K1644" s="1">
        <v>31980</v>
      </c>
      <c r="L1644" s="1">
        <v>255840</v>
      </c>
      <c r="M1644">
        <v>0</v>
      </c>
      <c r="N1644" s="10">
        <v>0</v>
      </c>
      <c r="O1644" s="1">
        <f>Table1[[#This Row],[Total Sales NGN]]-(Table1[[#This Row],[Total Sales NGN]]*Table1[[#This Row],[Discount %2]])</f>
        <v>255840</v>
      </c>
      <c r="P1644" t="s">
        <v>34</v>
      </c>
      <c r="Q1644">
        <v>5</v>
      </c>
      <c r="R1644" t="s">
        <v>35</v>
      </c>
      <c r="S1644">
        <v>54</v>
      </c>
      <c r="T1644" s="1">
        <v>647779</v>
      </c>
    </row>
    <row r="1645" spans="1:20" x14ac:dyDescent="0.3">
      <c r="A1645" t="s">
        <v>3658</v>
      </c>
      <c r="B1645" s="9">
        <v>45289</v>
      </c>
      <c r="C1645" t="s">
        <v>2596</v>
      </c>
      <c r="D1645" t="s">
        <v>2597</v>
      </c>
      <c r="E1645" t="s">
        <v>2616</v>
      </c>
      <c r="F1645" t="s">
        <v>1682</v>
      </c>
      <c r="G1645" t="s">
        <v>3659</v>
      </c>
      <c r="H1645" t="s">
        <v>45</v>
      </c>
      <c r="I1645" t="s">
        <v>211</v>
      </c>
      <c r="J1645">
        <v>17</v>
      </c>
      <c r="K1645" s="1">
        <v>28560</v>
      </c>
      <c r="L1645" s="1">
        <v>485520</v>
      </c>
      <c r="M1645">
        <v>0</v>
      </c>
      <c r="N1645" s="10">
        <v>0</v>
      </c>
      <c r="O1645" s="1">
        <f>Table1[[#This Row],[Total Sales NGN]]-(Table1[[#This Row],[Total Sales NGN]]*Table1[[#This Row],[Discount %2]])</f>
        <v>485520</v>
      </c>
      <c r="P1645" t="s">
        <v>27</v>
      </c>
      <c r="Q1645" t="s">
        <v>27</v>
      </c>
      <c r="R1645" t="s">
        <v>35</v>
      </c>
      <c r="S1645">
        <v>156</v>
      </c>
      <c r="T1645" s="1">
        <v>339514</v>
      </c>
    </row>
    <row r="1646" spans="1:20" x14ac:dyDescent="0.3">
      <c r="A1646" t="s">
        <v>3660</v>
      </c>
      <c r="B1646" s="9">
        <v>45290</v>
      </c>
      <c r="C1646" t="s">
        <v>2596</v>
      </c>
      <c r="D1646" t="s">
        <v>2597</v>
      </c>
      <c r="E1646" t="s">
        <v>2598</v>
      </c>
      <c r="F1646" t="s">
        <v>931</v>
      </c>
      <c r="G1646" t="s">
        <v>3661</v>
      </c>
      <c r="H1646" t="s">
        <v>24</v>
      </c>
      <c r="I1646" t="s">
        <v>174</v>
      </c>
      <c r="J1646">
        <v>14</v>
      </c>
      <c r="K1646" s="1">
        <v>233313</v>
      </c>
      <c r="L1646" s="1">
        <v>3266382</v>
      </c>
      <c r="M1646">
        <v>15</v>
      </c>
      <c r="N1646" s="10">
        <v>0.15</v>
      </c>
      <c r="O1646" s="1">
        <f>Table1[[#This Row],[Total Sales NGN]]-(Table1[[#This Row],[Total Sales NGN]]*Table1[[#This Row],[Discount %2]])</f>
        <v>2776424.7</v>
      </c>
      <c r="P1646" t="s">
        <v>57</v>
      </c>
      <c r="Q1646">
        <v>2</v>
      </c>
      <c r="R1646" t="s">
        <v>35</v>
      </c>
      <c r="S1646">
        <v>163</v>
      </c>
      <c r="T1646" s="1">
        <v>1309937</v>
      </c>
    </row>
    <row r="1647" spans="1:20" x14ac:dyDescent="0.3">
      <c r="A1647" t="s">
        <v>3662</v>
      </c>
      <c r="B1647" s="9">
        <v>45291</v>
      </c>
      <c r="C1647" t="s">
        <v>2596</v>
      </c>
      <c r="D1647" t="s">
        <v>2597</v>
      </c>
      <c r="E1647" t="s">
        <v>2352</v>
      </c>
      <c r="F1647" t="s">
        <v>1083</v>
      </c>
      <c r="G1647" t="s">
        <v>3663</v>
      </c>
      <c r="H1647" t="s">
        <v>45</v>
      </c>
      <c r="I1647" t="s">
        <v>82</v>
      </c>
      <c r="J1647">
        <v>4</v>
      </c>
      <c r="K1647" s="1">
        <v>18382</v>
      </c>
      <c r="L1647" s="1">
        <v>73528</v>
      </c>
      <c r="M1647">
        <v>5</v>
      </c>
      <c r="N1647" s="10">
        <v>0.05</v>
      </c>
      <c r="O1647" s="1">
        <f>Table1[[#This Row],[Total Sales NGN]]-(Table1[[#This Row],[Total Sales NGN]]*Table1[[#This Row],[Discount %2]])</f>
        <v>69851.600000000006</v>
      </c>
      <c r="P1647" t="s">
        <v>57</v>
      </c>
      <c r="Q1647">
        <v>1</v>
      </c>
      <c r="R1647" t="s">
        <v>27</v>
      </c>
      <c r="S1647">
        <v>11</v>
      </c>
      <c r="T1647" s="1">
        <v>339514</v>
      </c>
    </row>
    <row r="1648" spans="1:20" x14ac:dyDescent="0.3">
      <c r="A1648" t="s">
        <v>3664</v>
      </c>
      <c r="B1648" s="9">
        <v>45292</v>
      </c>
      <c r="C1648" t="s">
        <v>2596</v>
      </c>
      <c r="D1648" t="s">
        <v>2597</v>
      </c>
      <c r="E1648" t="s">
        <v>2598</v>
      </c>
      <c r="F1648" t="s">
        <v>122</v>
      </c>
      <c r="G1648" t="s">
        <v>3665</v>
      </c>
      <c r="H1648" t="s">
        <v>45</v>
      </c>
      <c r="I1648" t="s">
        <v>98</v>
      </c>
      <c r="J1648">
        <v>9</v>
      </c>
      <c r="K1648" s="1">
        <v>20243</v>
      </c>
      <c r="L1648" s="1">
        <v>182187</v>
      </c>
      <c r="M1648">
        <v>0</v>
      </c>
      <c r="N1648" s="10">
        <v>0</v>
      </c>
      <c r="O1648" s="1">
        <f>Table1[[#This Row],[Total Sales NGN]]-(Table1[[#This Row],[Total Sales NGN]]*Table1[[#This Row],[Discount %2]])</f>
        <v>182187</v>
      </c>
      <c r="P1648" t="s">
        <v>26</v>
      </c>
      <c r="Q1648">
        <v>1</v>
      </c>
      <c r="R1648" t="s">
        <v>35</v>
      </c>
      <c r="S1648">
        <v>193</v>
      </c>
      <c r="T1648" s="1">
        <v>339514</v>
      </c>
    </row>
    <row r="1649" spans="1:20" x14ac:dyDescent="0.3">
      <c r="A1649" t="s">
        <v>3666</v>
      </c>
      <c r="B1649" s="9">
        <v>45292</v>
      </c>
      <c r="C1649" t="s">
        <v>2596</v>
      </c>
      <c r="D1649" t="s">
        <v>2597</v>
      </c>
      <c r="E1649" t="s">
        <v>2616</v>
      </c>
      <c r="F1649" t="s">
        <v>135</v>
      </c>
      <c r="G1649" t="s">
        <v>3667</v>
      </c>
      <c r="H1649" t="s">
        <v>32</v>
      </c>
      <c r="I1649" t="s">
        <v>113</v>
      </c>
      <c r="J1649">
        <v>20</v>
      </c>
      <c r="K1649" s="1">
        <v>5280</v>
      </c>
      <c r="L1649" s="1">
        <v>105600</v>
      </c>
      <c r="M1649">
        <v>5</v>
      </c>
      <c r="N1649" s="10">
        <v>0.05</v>
      </c>
      <c r="O1649" s="1">
        <f>Table1[[#This Row],[Total Sales NGN]]-(Table1[[#This Row],[Total Sales NGN]]*Table1[[#This Row],[Discount %2]])</f>
        <v>100320</v>
      </c>
      <c r="P1649" t="s">
        <v>57</v>
      </c>
      <c r="Q1649">
        <v>5</v>
      </c>
      <c r="R1649" t="s">
        <v>35</v>
      </c>
      <c r="S1649">
        <v>74</v>
      </c>
      <c r="T1649" s="1">
        <v>670990</v>
      </c>
    </row>
    <row r="1650" spans="1:20" x14ac:dyDescent="0.3">
      <c r="A1650" t="s">
        <v>3668</v>
      </c>
      <c r="B1650" s="9">
        <v>45293</v>
      </c>
      <c r="C1650" t="s">
        <v>2596</v>
      </c>
      <c r="D1650" t="s">
        <v>2597</v>
      </c>
      <c r="E1650" t="s">
        <v>2598</v>
      </c>
      <c r="F1650" t="s">
        <v>662</v>
      </c>
      <c r="G1650" t="s">
        <v>27</v>
      </c>
      <c r="H1650" t="s">
        <v>40</v>
      </c>
      <c r="I1650" t="s">
        <v>123</v>
      </c>
      <c r="J1650">
        <v>2</v>
      </c>
      <c r="K1650" s="1">
        <v>12325</v>
      </c>
      <c r="L1650" s="1">
        <v>24650</v>
      </c>
      <c r="M1650">
        <v>0</v>
      </c>
      <c r="N1650" s="10">
        <v>0</v>
      </c>
      <c r="O1650" s="1">
        <f>Table1[[#This Row],[Total Sales NGN]]-(Table1[[#This Row],[Total Sales NGN]]*Table1[[#This Row],[Discount %2]])</f>
        <v>24650</v>
      </c>
      <c r="P1650" t="s">
        <v>47</v>
      </c>
      <c r="Q1650">
        <v>1</v>
      </c>
      <c r="R1650" t="s">
        <v>35</v>
      </c>
      <c r="S1650">
        <v>38</v>
      </c>
      <c r="T1650" s="1">
        <v>353716</v>
      </c>
    </row>
    <row r="1651" spans="1:20" x14ac:dyDescent="0.3">
      <c r="A1651" t="s">
        <v>3669</v>
      </c>
      <c r="B1651" s="9">
        <v>45293</v>
      </c>
      <c r="C1651" t="s">
        <v>2596</v>
      </c>
      <c r="D1651" t="s">
        <v>2597</v>
      </c>
      <c r="E1651" t="s">
        <v>2598</v>
      </c>
      <c r="F1651" t="s">
        <v>1449</v>
      </c>
      <c r="G1651" t="s">
        <v>3670</v>
      </c>
      <c r="H1651" t="s">
        <v>65</v>
      </c>
      <c r="I1651" t="s">
        <v>397</v>
      </c>
      <c r="J1651">
        <v>5</v>
      </c>
      <c r="K1651" s="1">
        <v>88259</v>
      </c>
      <c r="L1651" s="1">
        <v>441295</v>
      </c>
      <c r="M1651">
        <v>10</v>
      </c>
      <c r="N1651" s="10">
        <v>0.1</v>
      </c>
      <c r="O1651" s="1">
        <f>Table1[[#This Row],[Total Sales NGN]]-(Table1[[#This Row],[Total Sales NGN]]*Table1[[#This Row],[Discount %2]])</f>
        <v>397165.5</v>
      </c>
      <c r="P1651" t="s">
        <v>27</v>
      </c>
      <c r="Q1651">
        <v>2</v>
      </c>
      <c r="R1651" t="s">
        <v>35</v>
      </c>
      <c r="S1651">
        <v>181</v>
      </c>
      <c r="T1651" s="1">
        <v>647779</v>
      </c>
    </row>
    <row r="1652" spans="1:20" x14ac:dyDescent="0.3">
      <c r="A1652" t="s">
        <v>3671</v>
      </c>
      <c r="B1652" s="9">
        <v>45294</v>
      </c>
      <c r="C1652" t="s">
        <v>2596</v>
      </c>
      <c r="D1652" t="s">
        <v>2597</v>
      </c>
      <c r="E1652" t="s">
        <v>2352</v>
      </c>
      <c r="F1652" t="s">
        <v>836</v>
      </c>
      <c r="G1652" t="s">
        <v>3672</v>
      </c>
      <c r="H1652" t="s">
        <v>24</v>
      </c>
      <c r="I1652" t="s">
        <v>152</v>
      </c>
      <c r="J1652">
        <v>3</v>
      </c>
      <c r="K1652" s="1">
        <v>199034</v>
      </c>
      <c r="L1652" s="1">
        <v>597102</v>
      </c>
      <c r="M1652">
        <v>0</v>
      </c>
      <c r="N1652" s="10">
        <v>0</v>
      </c>
      <c r="O1652" s="1">
        <f>Table1[[#This Row],[Total Sales NGN]]-(Table1[[#This Row],[Total Sales NGN]]*Table1[[#This Row],[Discount %2]])</f>
        <v>597102</v>
      </c>
      <c r="P1652" t="s">
        <v>47</v>
      </c>
      <c r="Q1652" t="s">
        <v>27</v>
      </c>
      <c r="R1652" t="s">
        <v>35</v>
      </c>
      <c r="S1652">
        <v>87</v>
      </c>
      <c r="T1652" s="1">
        <v>1309937</v>
      </c>
    </row>
    <row r="1653" spans="1:20" x14ac:dyDescent="0.3">
      <c r="A1653" t="s">
        <v>3673</v>
      </c>
      <c r="B1653" s="9">
        <v>45295</v>
      </c>
      <c r="C1653" t="s">
        <v>2596</v>
      </c>
      <c r="D1653" t="s">
        <v>2597</v>
      </c>
      <c r="E1653" t="s">
        <v>2616</v>
      </c>
      <c r="F1653" t="s">
        <v>409</v>
      </c>
      <c r="G1653" t="s">
        <v>3674</v>
      </c>
      <c r="H1653" t="s">
        <v>45</v>
      </c>
      <c r="I1653" t="s">
        <v>181</v>
      </c>
      <c r="J1653">
        <v>20</v>
      </c>
      <c r="K1653" s="1">
        <v>28971</v>
      </c>
      <c r="L1653" s="1">
        <v>579420</v>
      </c>
      <c r="M1653">
        <v>0</v>
      </c>
      <c r="N1653" s="10">
        <v>0</v>
      </c>
      <c r="O1653" s="1">
        <f>Table1[[#This Row],[Total Sales NGN]]-(Table1[[#This Row],[Total Sales NGN]]*Table1[[#This Row],[Discount %2]])</f>
        <v>579420</v>
      </c>
      <c r="P1653" t="s">
        <v>26</v>
      </c>
      <c r="Q1653">
        <v>4</v>
      </c>
      <c r="R1653" t="s">
        <v>35</v>
      </c>
      <c r="S1653">
        <v>2</v>
      </c>
      <c r="T1653" s="1">
        <v>339514</v>
      </c>
    </row>
    <row r="1654" spans="1:20" x14ac:dyDescent="0.3">
      <c r="A1654" t="s">
        <v>3675</v>
      </c>
      <c r="B1654" s="9">
        <v>45295</v>
      </c>
      <c r="C1654" t="s">
        <v>2596</v>
      </c>
      <c r="D1654" t="s">
        <v>2597</v>
      </c>
      <c r="E1654" t="s">
        <v>2598</v>
      </c>
      <c r="F1654" t="s">
        <v>547</v>
      </c>
      <c r="G1654" t="s">
        <v>3676</v>
      </c>
      <c r="H1654" t="s">
        <v>24</v>
      </c>
      <c r="I1654" t="s">
        <v>56</v>
      </c>
      <c r="J1654">
        <v>12</v>
      </c>
      <c r="K1654" s="1">
        <v>293306</v>
      </c>
      <c r="L1654" s="1">
        <v>3519672</v>
      </c>
      <c r="M1654" t="s">
        <v>27</v>
      </c>
      <c r="N1654" s="10">
        <v>0</v>
      </c>
      <c r="O1654" s="1">
        <f>Table1[[#This Row],[Total Sales NGN]]-(Table1[[#This Row],[Total Sales NGN]]*Table1[[#This Row],[Discount %2]])</f>
        <v>3519672</v>
      </c>
      <c r="P1654" t="s">
        <v>26</v>
      </c>
      <c r="Q1654">
        <v>6</v>
      </c>
      <c r="R1654" t="s">
        <v>35</v>
      </c>
      <c r="S1654">
        <v>170</v>
      </c>
      <c r="T1654" s="1">
        <v>1309937</v>
      </c>
    </row>
    <row r="1655" spans="1:20" x14ac:dyDescent="0.3">
      <c r="A1655" t="s">
        <v>3677</v>
      </c>
      <c r="B1655" s="9">
        <v>45296</v>
      </c>
      <c r="C1655" t="s">
        <v>2596</v>
      </c>
      <c r="D1655" t="s">
        <v>2597</v>
      </c>
      <c r="E1655" t="s">
        <v>2616</v>
      </c>
      <c r="F1655" t="s">
        <v>464</v>
      </c>
      <c r="G1655" t="s">
        <v>3678</v>
      </c>
      <c r="H1655" t="s">
        <v>65</v>
      </c>
      <c r="I1655" t="s">
        <v>78</v>
      </c>
      <c r="J1655">
        <v>12</v>
      </c>
      <c r="K1655" s="1">
        <v>88653</v>
      </c>
      <c r="L1655" s="1">
        <v>1063836</v>
      </c>
      <c r="M1655">
        <v>0</v>
      </c>
      <c r="N1655" s="10">
        <v>0</v>
      </c>
      <c r="O1655" s="1">
        <f>Table1[[#This Row],[Total Sales NGN]]-(Table1[[#This Row],[Total Sales NGN]]*Table1[[#This Row],[Discount %2]])</f>
        <v>1063836</v>
      </c>
      <c r="P1655" t="s">
        <v>27</v>
      </c>
      <c r="Q1655">
        <v>4</v>
      </c>
      <c r="R1655" t="s">
        <v>35</v>
      </c>
      <c r="S1655">
        <v>4</v>
      </c>
      <c r="T1655" s="1">
        <v>647779</v>
      </c>
    </row>
    <row r="1656" spans="1:20" x14ac:dyDescent="0.3">
      <c r="A1656" t="s">
        <v>3679</v>
      </c>
      <c r="B1656" s="9">
        <v>45297</v>
      </c>
      <c r="C1656" t="s">
        <v>2596</v>
      </c>
      <c r="D1656" t="s">
        <v>2597</v>
      </c>
      <c r="E1656" t="s">
        <v>2616</v>
      </c>
      <c r="F1656" t="s">
        <v>284</v>
      </c>
      <c r="G1656" t="s">
        <v>3680</v>
      </c>
      <c r="H1656" t="s">
        <v>24</v>
      </c>
      <c r="I1656" t="s">
        <v>161</v>
      </c>
      <c r="J1656">
        <v>16</v>
      </c>
      <c r="K1656" s="1">
        <v>55411</v>
      </c>
      <c r="L1656" s="1">
        <v>886576</v>
      </c>
      <c r="M1656">
        <v>0</v>
      </c>
      <c r="N1656" s="10">
        <v>0</v>
      </c>
      <c r="O1656" s="1">
        <f>Table1[[#This Row],[Total Sales NGN]]-(Table1[[#This Row],[Total Sales NGN]]*Table1[[#This Row],[Discount %2]])</f>
        <v>886576</v>
      </c>
      <c r="P1656" t="s">
        <v>34</v>
      </c>
      <c r="Q1656">
        <v>1</v>
      </c>
      <c r="R1656" t="s">
        <v>28</v>
      </c>
      <c r="S1656">
        <v>146</v>
      </c>
      <c r="T1656" s="1">
        <v>1309937</v>
      </c>
    </row>
    <row r="1657" spans="1:20" x14ac:dyDescent="0.3">
      <c r="A1657" t="s">
        <v>3681</v>
      </c>
      <c r="B1657" s="9">
        <v>45297</v>
      </c>
      <c r="C1657" t="s">
        <v>2596</v>
      </c>
      <c r="D1657" t="s">
        <v>2597</v>
      </c>
      <c r="E1657" t="s">
        <v>2616</v>
      </c>
      <c r="F1657" t="s">
        <v>854</v>
      </c>
      <c r="G1657" t="s">
        <v>3682</v>
      </c>
      <c r="H1657" t="s">
        <v>65</v>
      </c>
      <c r="I1657" t="s">
        <v>102</v>
      </c>
      <c r="J1657">
        <v>11</v>
      </c>
      <c r="K1657" s="1">
        <v>13635</v>
      </c>
      <c r="L1657" s="1">
        <v>149985</v>
      </c>
      <c r="M1657">
        <v>5</v>
      </c>
      <c r="N1657" s="10">
        <v>0.05</v>
      </c>
      <c r="O1657" s="1">
        <f>Table1[[#This Row],[Total Sales NGN]]-(Table1[[#This Row],[Total Sales NGN]]*Table1[[#This Row],[Discount %2]])</f>
        <v>142485.75</v>
      </c>
      <c r="P1657" t="s">
        <v>57</v>
      </c>
      <c r="Q1657">
        <v>0</v>
      </c>
      <c r="R1657" t="s">
        <v>28</v>
      </c>
      <c r="S1657">
        <v>39</v>
      </c>
      <c r="T1657" s="1">
        <v>647779</v>
      </c>
    </row>
    <row r="1658" spans="1:20" x14ac:dyDescent="0.3">
      <c r="A1658" t="s">
        <v>3683</v>
      </c>
      <c r="B1658" s="9">
        <v>45298</v>
      </c>
      <c r="C1658" t="s">
        <v>2596</v>
      </c>
      <c r="D1658" t="s">
        <v>2597</v>
      </c>
      <c r="E1658" t="s">
        <v>2616</v>
      </c>
      <c r="F1658" t="s">
        <v>1113</v>
      </c>
      <c r="G1658" t="s">
        <v>3684</v>
      </c>
      <c r="H1658" t="s">
        <v>40</v>
      </c>
      <c r="I1658" t="s">
        <v>137</v>
      </c>
      <c r="J1658">
        <v>19</v>
      </c>
      <c r="K1658" s="1">
        <v>16914</v>
      </c>
      <c r="L1658" s="1">
        <v>321366</v>
      </c>
      <c r="M1658" t="s">
        <v>27</v>
      </c>
      <c r="N1658" s="10">
        <v>0</v>
      </c>
      <c r="O1658" s="1">
        <f>Table1[[#This Row],[Total Sales NGN]]-(Table1[[#This Row],[Total Sales NGN]]*Table1[[#This Row],[Discount %2]])</f>
        <v>321366</v>
      </c>
      <c r="P1658" t="s">
        <v>26</v>
      </c>
      <c r="Q1658">
        <v>1</v>
      </c>
      <c r="R1658" t="s">
        <v>28</v>
      </c>
      <c r="S1658">
        <v>68</v>
      </c>
      <c r="T1658" s="1">
        <v>353716</v>
      </c>
    </row>
    <row r="1659" spans="1:20" x14ac:dyDescent="0.3">
      <c r="A1659" t="s">
        <v>3685</v>
      </c>
      <c r="B1659" s="9">
        <v>45298</v>
      </c>
      <c r="C1659" t="s">
        <v>2596</v>
      </c>
      <c r="D1659" t="s">
        <v>2597</v>
      </c>
      <c r="E1659" t="s">
        <v>2598</v>
      </c>
      <c r="F1659" t="s">
        <v>2449</v>
      </c>
      <c r="G1659" t="s">
        <v>27</v>
      </c>
      <c r="H1659" t="s">
        <v>40</v>
      </c>
      <c r="I1659" t="s">
        <v>51</v>
      </c>
      <c r="J1659">
        <v>5</v>
      </c>
      <c r="K1659" s="1">
        <v>7790</v>
      </c>
      <c r="L1659" s="1">
        <v>38950</v>
      </c>
      <c r="M1659" t="s">
        <v>27</v>
      </c>
      <c r="N1659" s="10">
        <v>0</v>
      </c>
      <c r="O1659" s="1">
        <f>Table1[[#This Row],[Total Sales NGN]]-(Table1[[#This Row],[Total Sales NGN]]*Table1[[#This Row],[Discount %2]])</f>
        <v>38950</v>
      </c>
      <c r="P1659" t="s">
        <v>47</v>
      </c>
      <c r="Q1659">
        <v>2</v>
      </c>
      <c r="R1659" t="s">
        <v>28</v>
      </c>
      <c r="S1659">
        <v>105</v>
      </c>
      <c r="T1659" s="1">
        <v>353716</v>
      </c>
    </row>
    <row r="1660" spans="1:20" x14ac:dyDescent="0.3">
      <c r="A1660" t="s">
        <v>3686</v>
      </c>
      <c r="B1660" s="9">
        <v>45298</v>
      </c>
      <c r="C1660" t="s">
        <v>2596</v>
      </c>
      <c r="D1660" t="s">
        <v>2597</v>
      </c>
      <c r="E1660" t="s">
        <v>2616</v>
      </c>
      <c r="F1660" t="s">
        <v>467</v>
      </c>
      <c r="G1660" t="s">
        <v>27</v>
      </c>
      <c r="H1660" t="s">
        <v>40</v>
      </c>
      <c r="I1660" t="s">
        <v>51</v>
      </c>
      <c r="J1660">
        <v>16</v>
      </c>
      <c r="K1660" s="1">
        <v>11273</v>
      </c>
      <c r="L1660" s="1">
        <v>180368</v>
      </c>
      <c r="M1660">
        <v>0</v>
      </c>
      <c r="N1660" s="10">
        <v>0</v>
      </c>
      <c r="O1660" s="1">
        <f>Table1[[#This Row],[Total Sales NGN]]-(Table1[[#This Row],[Total Sales NGN]]*Table1[[#This Row],[Discount %2]])</f>
        <v>180368</v>
      </c>
      <c r="P1660" t="s">
        <v>26</v>
      </c>
      <c r="Q1660">
        <v>2</v>
      </c>
      <c r="R1660" t="s">
        <v>35</v>
      </c>
      <c r="S1660">
        <v>145</v>
      </c>
      <c r="T1660" s="1">
        <v>353716</v>
      </c>
    </row>
    <row r="1661" spans="1:20" x14ac:dyDescent="0.3">
      <c r="A1661" t="s">
        <v>3687</v>
      </c>
      <c r="B1661" s="9">
        <v>45301</v>
      </c>
      <c r="C1661" t="s">
        <v>2596</v>
      </c>
      <c r="D1661" t="s">
        <v>2597</v>
      </c>
      <c r="E1661" t="s">
        <v>2352</v>
      </c>
      <c r="F1661" t="s">
        <v>1349</v>
      </c>
      <c r="G1661" t="s">
        <v>3688</v>
      </c>
      <c r="H1661" t="s">
        <v>24</v>
      </c>
      <c r="I1661" t="s">
        <v>61</v>
      </c>
      <c r="J1661">
        <v>7</v>
      </c>
      <c r="K1661" s="1">
        <v>196781</v>
      </c>
      <c r="L1661" s="1">
        <v>1377467</v>
      </c>
      <c r="M1661">
        <v>15</v>
      </c>
      <c r="N1661" s="10">
        <v>0.15</v>
      </c>
      <c r="O1661" s="1">
        <f>Table1[[#This Row],[Total Sales NGN]]-(Table1[[#This Row],[Total Sales NGN]]*Table1[[#This Row],[Discount %2]])</f>
        <v>1170846.95</v>
      </c>
      <c r="P1661" t="s">
        <v>26</v>
      </c>
      <c r="Q1661">
        <v>5</v>
      </c>
      <c r="R1661" t="s">
        <v>35</v>
      </c>
      <c r="S1661">
        <v>65</v>
      </c>
      <c r="T1661" s="1">
        <v>1309937</v>
      </c>
    </row>
    <row r="1662" spans="1:20" x14ac:dyDescent="0.3">
      <c r="A1662" t="s">
        <v>3689</v>
      </c>
      <c r="B1662" s="9">
        <v>45301</v>
      </c>
      <c r="C1662" t="s">
        <v>2596</v>
      </c>
      <c r="D1662" t="s">
        <v>2597</v>
      </c>
      <c r="E1662" t="s">
        <v>2616</v>
      </c>
      <c r="F1662" t="s">
        <v>609</v>
      </c>
      <c r="G1662" t="s">
        <v>3690</v>
      </c>
      <c r="H1662" t="s">
        <v>32</v>
      </c>
      <c r="I1662" t="s">
        <v>33</v>
      </c>
      <c r="J1662">
        <v>14</v>
      </c>
      <c r="K1662" s="1">
        <v>14444</v>
      </c>
      <c r="L1662" s="1">
        <v>202216</v>
      </c>
      <c r="M1662">
        <v>10</v>
      </c>
      <c r="N1662" s="10">
        <v>0.1</v>
      </c>
      <c r="O1662" s="1">
        <f>Table1[[#This Row],[Total Sales NGN]]-(Table1[[#This Row],[Total Sales NGN]]*Table1[[#This Row],[Discount %2]])</f>
        <v>181994.4</v>
      </c>
      <c r="P1662" t="s">
        <v>34</v>
      </c>
      <c r="Q1662">
        <v>1</v>
      </c>
      <c r="R1662" t="s">
        <v>35</v>
      </c>
      <c r="S1662">
        <v>126</v>
      </c>
      <c r="T1662" s="1">
        <v>670990</v>
      </c>
    </row>
    <row r="1663" spans="1:20" x14ac:dyDescent="0.3">
      <c r="A1663" t="s">
        <v>3691</v>
      </c>
      <c r="B1663" s="9">
        <v>45302</v>
      </c>
      <c r="C1663" t="s">
        <v>2596</v>
      </c>
      <c r="D1663" t="s">
        <v>2597</v>
      </c>
      <c r="E1663" t="s">
        <v>2598</v>
      </c>
      <c r="F1663" t="s">
        <v>198</v>
      </c>
      <c r="G1663" t="s">
        <v>3692</v>
      </c>
      <c r="H1663" t="s">
        <v>40</v>
      </c>
      <c r="I1663" t="s">
        <v>51</v>
      </c>
      <c r="J1663">
        <v>10</v>
      </c>
      <c r="K1663" s="1">
        <v>11054</v>
      </c>
      <c r="L1663" s="1">
        <v>110540</v>
      </c>
      <c r="M1663">
        <v>0</v>
      </c>
      <c r="N1663" s="10">
        <v>0</v>
      </c>
      <c r="O1663" s="1">
        <f>Table1[[#This Row],[Total Sales NGN]]-(Table1[[#This Row],[Total Sales NGN]]*Table1[[#This Row],[Discount %2]])</f>
        <v>110540</v>
      </c>
      <c r="P1663" t="s">
        <v>27</v>
      </c>
      <c r="Q1663">
        <v>2</v>
      </c>
      <c r="R1663" t="s">
        <v>35</v>
      </c>
      <c r="S1663">
        <v>109</v>
      </c>
      <c r="T1663" s="1">
        <v>353716</v>
      </c>
    </row>
    <row r="1664" spans="1:20" x14ac:dyDescent="0.3">
      <c r="A1664" t="s">
        <v>3693</v>
      </c>
      <c r="B1664" s="9">
        <v>45303</v>
      </c>
      <c r="C1664" t="s">
        <v>2596</v>
      </c>
      <c r="D1664" t="s">
        <v>2597</v>
      </c>
      <c r="E1664" t="s">
        <v>2352</v>
      </c>
      <c r="F1664" t="s">
        <v>2691</v>
      </c>
      <c r="G1664" t="s">
        <v>3694</v>
      </c>
      <c r="H1664" t="s">
        <v>40</v>
      </c>
      <c r="I1664" t="s">
        <v>41</v>
      </c>
      <c r="J1664">
        <v>1</v>
      </c>
      <c r="K1664" s="1">
        <v>15179</v>
      </c>
      <c r="L1664" s="1">
        <v>15179</v>
      </c>
      <c r="M1664">
        <v>5</v>
      </c>
      <c r="N1664" s="10">
        <v>0.05</v>
      </c>
      <c r="O1664" s="1">
        <f>Table1[[#This Row],[Total Sales NGN]]-(Table1[[#This Row],[Total Sales NGN]]*Table1[[#This Row],[Discount %2]])</f>
        <v>14420.05</v>
      </c>
      <c r="P1664" t="s">
        <v>27</v>
      </c>
      <c r="Q1664">
        <v>2</v>
      </c>
      <c r="R1664" t="s">
        <v>35</v>
      </c>
      <c r="S1664">
        <v>88</v>
      </c>
      <c r="T1664" s="1">
        <v>353716</v>
      </c>
    </row>
    <row r="1665" spans="1:20" x14ac:dyDescent="0.3">
      <c r="A1665" t="s">
        <v>3695</v>
      </c>
      <c r="B1665" s="9">
        <v>45304</v>
      </c>
      <c r="C1665" t="s">
        <v>2596</v>
      </c>
      <c r="D1665" t="s">
        <v>2597</v>
      </c>
      <c r="E1665" t="s">
        <v>2616</v>
      </c>
      <c r="F1665" t="s">
        <v>1010</v>
      </c>
      <c r="G1665" t="s">
        <v>3696</v>
      </c>
      <c r="H1665" t="s">
        <v>40</v>
      </c>
      <c r="I1665" t="s">
        <v>70</v>
      </c>
      <c r="J1665">
        <v>4</v>
      </c>
      <c r="K1665" s="1">
        <v>1704</v>
      </c>
      <c r="L1665" s="1">
        <v>6816</v>
      </c>
      <c r="M1665" t="s">
        <v>27</v>
      </c>
      <c r="N1665" s="10">
        <v>0</v>
      </c>
      <c r="O1665" s="1">
        <f>Table1[[#This Row],[Total Sales NGN]]-(Table1[[#This Row],[Total Sales NGN]]*Table1[[#This Row],[Discount %2]])</f>
        <v>6816</v>
      </c>
      <c r="P1665" t="s">
        <v>26</v>
      </c>
      <c r="Q1665">
        <v>2</v>
      </c>
      <c r="R1665" t="s">
        <v>27</v>
      </c>
      <c r="S1665">
        <v>49</v>
      </c>
      <c r="T1665" s="1">
        <v>353716</v>
      </c>
    </row>
    <row r="1666" spans="1:20" x14ac:dyDescent="0.3">
      <c r="A1666" t="s">
        <v>3697</v>
      </c>
      <c r="B1666" s="9">
        <v>45305</v>
      </c>
      <c r="C1666" t="s">
        <v>2596</v>
      </c>
      <c r="D1666" t="s">
        <v>2597</v>
      </c>
      <c r="E1666" t="s">
        <v>2598</v>
      </c>
      <c r="F1666" t="s">
        <v>1441</v>
      </c>
      <c r="G1666" t="s">
        <v>3698</v>
      </c>
      <c r="H1666" t="s">
        <v>32</v>
      </c>
      <c r="I1666" t="s">
        <v>113</v>
      </c>
      <c r="J1666">
        <v>8</v>
      </c>
      <c r="K1666" s="1">
        <v>16336</v>
      </c>
      <c r="L1666" s="1">
        <v>130688</v>
      </c>
      <c r="M1666">
        <v>15</v>
      </c>
      <c r="N1666" s="10">
        <v>0.15</v>
      </c>
      <c r="O1666" s="1">
        <f>Table1[[#This Row],[Total Sales NGN]]-(Table1[[#This Row],[Total Sales NGN]]*Table1[[#This Row],[Discount %2]])</f>
        <v>111084.8</v>
      </c>
      <c r="P1666" t="s">
        <v>26</v>
      </c>
      <c r="Q1666">
        <v>3</v>
      </c>
      <c r="R1666" t="s">
        <v>35</v>
      </c>
      <c r="S1666">
        <v>72</v>
      </c>
      <c r="T1666" s="1">
        <v>670990</v>
      </c>
    </row>
    <row r="1667" spans="1:20" x14ac:dyDescent="0.3">
      <c r="A1667" t="s">
        <v>3699</v>
      </c>
      <c r="B1667" s="9">
        <v>45307</v>
      </c>
      <c r="C1667" t="s">
        <v>2596</v>
      </c>
      <c r="D1667" t="s">
        <v>2597</v>
      </c>
      <c r="E1667" t="s">
        <v>2616</v>
      </c>
      <c r="F1667" t="s">
        <v>190</v>
      </c>
      <c r="G1667" t="s">
        <v>3700</v>
      </c>
      <c r="H1667" t="s">
        <v>40</v>
      </c>
      <c r="I1667" t="s">
        <v>137</v>
      </c>
      <c r="J1667">
        <v>19</v>
      </c>
      <c r="K1667" s="1">
        <v>7282</v>
      </c>
      <c r="L1667" s="1">
        <v>138358</v>
      </c>
      <c r="M1667">
        <v>10</v>
      </c>
      <c r="N1667" s="10">
        <v>0.1</v>
      </c>
      <c r="O1667" s="1">
        <f>Table1[[#This Row],[Total Sales NGN]]-(Table1[[#This Row],[Total Sales NGN]]*Table1[[#This Row],[Discount %2]])</f>
        <v>124522.2</v>
      </c>
      <c r="P1667" t="s">
        <v>57</v>
      </c>
      <c r="Q1667">
        <v>2</v>
      </c>
      <c r="R1667" t="s">
        <v>35</v>
      </c>
      <c r="S1667">
        <v>26</v>
      </c>
      <c r="T1667" s="1">
        <v>353716</v>
      </c>
    </row>
    <row r="1668" spans="1:20" x14ac:dyDescent="0.3">
      <c r="A1668" t="s">
        <v>3701</v>
      </c>
      <c r="B1668" s="9">
        <v>45308</v>
      </c>
      <c r="C1668" t="s">
        <v>2596</v>
      </c>
      <c r="D1668" t="s">
        <v>2597</v>
      </c>
      <c r="E1668" t="s">
        <v>2616</v>
      </c>
      <c r="F1668" t="s">
        <v>1160</v>
      </c>
      <c r="G1668" t="s">
        <v>3702</v>
      </c>
      <c r="H1668" t="s">
        <v>32</v>
      </c>
      <c r="I1668" t="s">
        <v>117</v>
      </c>
      <c r="J1668">
        <v>7</v>
      </c>
      <c r="K1668" s="1">
        <v>5632</v>
      </c>
      <c r="L1668" s="1">
        <v>39424</v>
      </c>
      <c r="M1668" t="s">
        <v>27</v>
      </c>
      <c r="N1668" s="10">
        <v>0</v>
      </c>
      <c r="O1668" s="1">
        <f>Table1[[#This Row],[Total Sales NGN]]-(Table1[[#This Row],[Total Sales NGN]]*Table1[[#This Row],[Discount %2]])</f>
        <v>39424</v>
      </c>
      <c r="P1668" t="s">
        <v>26</v>
      </c>
      <c r="Q1668">
        <v>4</v>
      </c>
      <c r="R1668" t="s">
        <v>28</v>
      </c>
      <c r="S1668">
        <v>193</v>
      </c>
      <c r="T1668" s="1">
        <v>670990</v>
      </c>
    </row>
    <row r="1669" spans="1:20" x14ac:dyDescent="0.3">
      <c r="A1669" t="s">
        <v>3703</v>
      </c>
      <c r="B1669" s="9">
        <v>45308</v>
      </c>
      <c r="C1669" t="s">
        <v>2596</v>
      </c>
      <c r="D1669" t="s">
        <v>2597</v>
      </c>
      <c r="E1669" t="s">
        <v>2598</v>
      </c>
      <c r="F1669" t="s">
        <v>681</v>
      </c>
      <c r="G1669" t="s">
        <v>3704</v>
      </c>
      <c r="H1669" t="s">
        <v>40</v>
      </c>
      <c r="I1669" t="s">
        <v>70</v>
      </c>
      <c r="J1669">
        <v>20</v>
      </c>
      <c r="K1669" s="1">
        <v>13700</v>
      </c>
      <c r="L1669" s="1">
        <v>274000</v>
      </c>
      <c r="M1669">
        <v>15</v>
      </c>
      <c r="N1669" s="10">
        <v>0.15</v>
      </c>
      <c r="O1669" s="1">
        <f>Table1[[#This Row],[Total Sales NGN]]-(Table1[[#This Row],[Total Sales NGN]]*Table1[[#This Row],[Discount %2]])</f>
        <v>232900</v>
      </c>
      <c r="P1669" t="s">
        <v>47</v>
      </c>
      <c r="Q1669">
        <v>2</v>
      </c>
      <c r="R1669" t="s">
        <v>35</v>
      </c>
      <c r="S1669">
        <v>122</v>
      </c>
      <c r="T1669" s="1">
        <v>353716</v>
      </c>
    </row>
    <row r="1670" spans="1:20" x14ac:dyDescent="0.3">
      <c r="A1670" t="s">
        <v>3705</v>
      </c>
      <c r="B1670" s="9">
        <v>45309</v>
      </c>
      <c r="C1670" t="s">
        <v>2596</v>
      </c>
      <c r="D1670" t="s">
        <v>2597</v>
      </c>
      <c r="E1670" t="s">
        <v>2598</v>
      </c>
      <c r="F1670" t="s">
        <v>1157</v>
      </c>
      <c r="G1670" t="s">
        <v>3706</v>
      </c>
      <c r="H1670" t="s">
        <v>65</v>
      </c>
      <c r="I1670" t="s">
        <v>478</v>
      </c>
      <c r="J1670">
        <v>11</v>
      </c>
      <c r="K1670" s="1">
        <v>36899</v>
      </c>
      <c r="L1670" s="1">
        <v>405889</v>
      </c>
      <c r="M1670">
        <v>5</v>
      </c>
      <c r="N1670" s="10">
        <v>0.05</v>
      </c>
      <c r="O1670" s="1">
        <f>Table1[[#This Row],[Total Sales NGN]]-(Table1[[#This Row],[Total Sales NGN]]*Table1[[#This Row],[Discount %2]])</f>
        <v>385594.55</v>
      </c>
      <c r="P1670" t="s">
        <v>27</v>
      </c>
      <c r="Q1670">
        <v>1</v>
      </c>
      <c r="R1670" t="s">
        <v>35</v>
      </c>
      <c r="S1670">
        <v>24</v>
      </c>
      <c r="T1670" s="1">
        <v>647779</v>
      </c>
    </row>
    <row r="1671" spans="1:20" x14ac:dyDescent="0.3">
      <c r="A1671" t="s">
        <v>3707</v>
      </c>
      <c r="B1671" s="9">
        <v>45309</v>
      </c>
      <c r="C1671" t="s">
        <v>2596</v>
      </c>
      <c r="D1671" t="s">
        <v>2597</v>
      </c>
      <c r="E1671" t="s">
        <v>2598</v>
      </c>
      <c r="F1671" t="s">
        <v>94</v>
      </c>
      <c r="G1671" t="s">
        <v>3708</v>
      </c>
      <c r="H1671" t="s">
        <v>24</v>
      </c>
      <c r="I1671" t="s">
        <v>92</v>
      </c>
      <c r="J1671">
        <v>18</v>
      </c>
      <c r="K1671" s="1">
        <v>73311</v>
      </c>
      <c r="L1671" s="1">
        <v>1319598</v>
      </c>
      <c r="M1671">
        <v>15</v>
      </c>
      <c r="N1671" s="10">
        <v>0.15</v>
      </c>
      <c r="O1671" s="1">
        <f>Table1[[#This Row],[Total Sales NGN]]-(Table1[[#This Row],[Total Sales NGN]]*Table1[[#This Row],[Discount %2]])</f>
        <v>1121658.3</v>
      </c>
      <c r="P1671" t="s">
        <v>47</v>
      </c>
      <c r="Q1671">
        <v>1</v>
      </c>
      <c r="R1671" t="s">
        <v>35</v>
      </c>
      <c r="S1671">
        <v>88</v>
      </c>
      <c r="T1671" s="1">
        <v>1309937</v>
      </c>
    </row>
    <row r="1672" spans="1:20" x14ac:dyDescent="0.3">
      <c r="A1672" t="s">
        <v>3709</v>
      </c>
      <c r="B1672" s="9">
        <v>45311</v>
      </c>
      <c r="C1672" t="s">
        <v>2596</v>
      </c>
      <c r="D1672" t="s">
        <v>2597</v>
      </c>
      <c r="E1672" t="s">
        <v>2352</v>
      </c>
      <c r="F1672" t="s">
        <v>1458</v>
      </c>
      <c r="G1672" t="s">
        <v>3710</v>
      </c>
      <c r="H1672" t="s">
        <v>45</v>
      </c>
      <c r="I1672" t="s">
        <v>74</v>
      </c>
      <c r="J1672">
        <v>4</v>
      </c>
      <c r="K1672" s="1">
        <v>34483</v>
      </c>
      <c r="L1672" s="1">
        <v>137932</v>
      </c>
      <c r="M1672">
        <v>0</v>
      </c>
      <c r="N1672" s="10">
        <v>0</v>
      </c>
      <c r="O1672" s="1">
        <f>Table1[[#This Row],[Total Sales NGN]]-(Table1[[#This Row],[Total Sales NGN]]*Table1[[#This Row],[Discount %2]])</f>
        <v>137932</v>
      </c>
      <c r="P1672" t="s">
        <v>57</v>
      </c>
      <c r="Q1672">
        <v>2</v>
      </c>
      <c r="R1672" t="s">
        <v>35</v>
      </c>
      <c r="S1672">
        <v>45</v>
      </c>
      <c r="T1672" s="1">
        <v>339514</v>
      </c>
    </row>
    <row r="1673" spans="1:20" x14ac:dyDescent="0.3">
      <c r="A1673" t="s">
        <v>3711</v>
      </c>
      <c r="B1673" s="9">
        <v>45313</v>
      </c>
      <c r="C1673" t="s">
        <v>2596</v>
      </c>
      <c r="D1673" t="s">
        <v>2597</v>
      </c>
      <c r="E1673" t="s">
        <v>2352</v>
      </c>
      <c r="F1673" t="s">
        <v>480</v>
      </c>
      <c r="G1673" t="s">
        <v>3712</v>
      </c>
      <c r="H1673" t="s">
        <v>32</v>
      </c>
      <c r="I1673" t="s">
        <v>113</v>
      </c>
      <c r="J1673">
        <v>6</v>
      </c>
      <c r="K1673" s="1">
        <v>1855</v>
      </c>
      <c r="L1673" s="1">
        <v>11130</v>
      </c>
      <c r="M1673">
        <v>0</v>
      </c>
      <c r="N1673" s="10">
        <v>0</v>
      </c>
      <c r="O1673" s="1">
        <f>Table1[[#This Row],[Total Sales NGN]]-(Table1[[#This Row],[Total Sales NGN]]*Table1[[#This Row],[Discount %2]])</f>
        <v>11130</v>
      </c>
      <c r="P1673" t="s">
        <v>26</v>
      </c>
      <c r="Q1673">
        <v>4</v>
      </c>
      <c r="R1673" t="s">
        <v>35</v>
      </c>
      <c r="S1673">
        <v>16</v>
      </c>
      <c r="T1673" s="1">
        <v>670990</v>
      </c>
    </row>
    <row r="1674" spans="1:20" x14ac:dyDescent="0.3">
      <c r="A1674" t="s">
        <v>3713</v>
      </c>
      <c r="B1674" s="9">
        <v>45313</v>
      </c>
      <c r="C1674" t="s">
        <v>2596</v>
      </c>
      <c r="D1674" t="s">
        <v>2597</v>
      </c>
      <c r="E1674" t="s">
        <v>2598</v>
      </c>
      <c r="F1674" t="s">
        <v>895</v>
      </c>
      <c r="G1674" t="s">
        <v>3714</v>
      </c>
      <c r="H1674" t="s">
        <v>45</v>
      </c>
      <c r="I1674" t="s">
        <v>130</v>
      </c>
      <c r="J1674">
        <v>15</v>
      </c>
      <c r="K1674" s="1">
        <v>11581</v>
      </c>
      <c r="L1674" s="1">
        <v>173715</v>
      </c>
      <c r="M1674">
        <v>20</v>
      </c>
      <c r="N1674" s="10">
        <v>0.2</v>
      </c>
      <c r="O1674" s="1">
        <f>Table1[[#This Row],[Total Sales NGN]]-(Table1[[#This Row],[Total Sales NGN]]*Table1[[#This Row],[Discount %2]])</f>
        <v>138972</v>
      </c>
      <c r="P1674" t="s">
        <v>26</v>
      </c>
      <c r="Q1674">
        <v>5</v>
      </c>
      <c r="R1674" t="s">
        <v>28</v>
      </c>
      <c r="S1674">
        <v>88</v>
      </c>
      <c r="T1674" s="1">
        <v>339514</v>
      </c>
    </row>
    <row r="1675" spans="1:20" x14ac:dyDescent="0.3">
      <c r="A1675" t="s">
        <v>3715</v>
      </c>
      <c r="B1675" s="9">
        <v>45314</v>
      </c>
      <c r="C1675" t="s">
        <v>2596</v>
      </c>
      <c r="D1675" t="s">
        <v>2597</v>
      </c>
      <c r="E1675" t="s">
        <v>2616</v>
      </c>
      <c r="F1675" t="s">
        <v>1467</v>
      </c>
      <c r="G1675" t="s">
        <v>3716</v>
      </c>
      <c r="H1675" t="s">
        <v>40</v>
      </c>
      <c r="I1675" t="s">
        <v>123</v>
      </c>
      <c r="J1675">
        <v>18</v>
      </c>
      <c r="K1675" s="1">
        <v>12593</v>
      </c>
      <c r="L1675" s="1">
        <v>226674</v>
      </c>
      <c r="M1675">
        <v>20</v>
      </c>
      <c r="N1675" s="10">
        <v>0.2</v>
      </c>
      <c r="O1675" s="1">
        <f>Table1[[#This Row],[Total Sales NGN]]-(Table1[[#This Row],[Total Sales NGN]]*Table1[[#This Row],[Discount %2]])</f>
        <v>181339.2</v>
      </c>
      <c r="P1675" t="s">
        <v>57</v>
      </c>
      <c r="Q1675">
        <v>5</v>
      </c>
      <c r="R1675" t="s">
        <v>35</v>
      </c>
      <c r="S1675">
        <v>152</v>
      </c>
      <c r="T1675" s="1">
        <v>353716</v>
      </c>
    </row>
    <row r="1676" spans="1:20" x14ac:dyDescent="0.3">
      <c r="A1676" t="s">
        <v>3717</v>
      </c>
      <c r="B1676" s="9">
        <v>45314</v>
      </c>
      <c r="C1676" t="s">
        <v>2596</v>
      </c>
      <c r="D1676" t="s">
        <v>2597</v>
      </c>
      <c r="E1676" t="s">
        <v>2616</v>
      </c>
      <c r="F1676" t="s">
        <v>324</v>
      </c>
      <c r="G1676" t="s">
        <v>3718</v>
      </c>
      <c r="H1676" t="s">
        <v>32</v>
      </c>
      <c r="I1676" t="s">
        <v>237</v>
      </c>
      <c r="J1676">
        <v>4</v>
      </c>
      <c r="K1676" s="1">
        <v>21615</v>
      </c>
      <c r="L1676" s="1">
        <v>86460</v>
      </c>
      <c r="M1676">
        <v>5</v>
      </c>
      <c r="N1676" s="10">
        <v>0.05</v>
      </c>
      <c r="O1676" s="1">
        <f>Table1[[#This Row],[Total Sales NGN]]-(Table1[[#This Row],[Total Sales NGN]]*Table1[[#This Row],[Discount %2]])</f>
        <v>82137</v>
      </c>
      <c r="P1676" t="s">
        <v>26</v>
      </c>
      <c r="Q1676">
        <v>2</v>
      </c>
      <c r="R1676" t="s">
        <v>28</v>
      </c>
      <c r="S1676">
        <v>97</v>
      </c>
      <c r="T1676" s="1">
        <v>670990</v>
      </c>
    </row>
    <row r="1677" spans="1:20" x14ac:dyDescent="0.3">
      <c r="A1677" t="s">
        <v>3719</v>
      </c>
      <c r="B1677" s="9">
        <v>45316</v>
      </c>
      <c r="C1677" t="s">
        <v>2596</v>
      </c>
      <c r="D1677" t="s">
        <v>2597</v>
      </c>
      <c r="E1677" t="s">
        <v>2616</v>
      </c>
      <c r="F1677" t="s">
        <v>376</v>
      </c>
      <c r="G1677" t="s">
        <v>27</v>
      </c>
      <c r="H1677" t="s">
        <v>45</v>
      </c>
      <c r="I1677" t="s">
        <v>98</v>
      </c>
      <c r="J1677">
        <v>12</v>
      </c>
      <c r="K1677" s="1">
        <v>30882</v>
      </c>
      <c r="L1677" s="1">
        <v>370584</v>
      </c>
      <c r="M1677">
        <v>0</v>
      </c>
      <c r="N1677" s="10">
        <v>0</v>
      </c>
      <c r="O1677" s="1">
        <f>Table1[[#This Row],[Total Sales NGN]]-(Table1[[#This Row],[Total Sales NGN]]*Table1[[#This Row],[Discount %2]])</f>
        <v>370584</v>
      </c>
      <c r="P1677" t="s">
        <v>47</v>
      </c>
      <c r="Q1677">
        <v>4</v>
      </c>
      <c r="R1677" t="s">
        <v>35</v>
      </c>
      <c r="S1677">
        <v>174</v>
      </c>
      <c r="T1677" s="1">
        <v>339514</v>
      </c>
    </row>
    <row r="1678" spans="1:20" x14ac:dyDescent="0.3">
      <c r="A1678" t="s">
        <v>3720</v>
      </c>
      <c r="B1678" s="9">
        <v>45316</v>
      </c>
      <c r="C1678" t="s">
        <v>2596</v>
      </c>
      <c r="D1678" t="s">
        <v>2597</v>
      </c>
      <c r="E1678" t="s">
        <v>2616</v>
      </c>
      <c r="F1678" t="s">
        <v>2058</v>
      </c>
      <c r="G1678" t="s">
        <v>3721</v>
      </c>
      <c r="H1678" t="s">
        <v>65</v>
      </c>
      <c r="I1678" t="s">
        <v>382</v>
      </c>
      <c r="J1678">
        <v>14</v>
      </c>
      <c r="K1678" s="1">
        <v>26379</v>
      </c>
      <c r="L1678" s="1">
        <v>369306</v>
      </c>
      <c r="M1678">
        <v>10</v>
      </c>
      <c r="N1678" s="10">
        <v>0.1</v>
      </c>
      <c r="O1678" s="1">
        <f>Table1[[#This Row],[Total Sales NGN]]-(Table1[[#This Row],[Total Sales NGN]]*Table1[[#This Row],[Discount %2]])</f>
        <v>332375.40000000002</v>
      </c>
      <c r="P1678" t="s">
        <v>26</v>
      </c>
      <c r="Q1678">
        <v>3</v>
      </c>
      <c r="R1678" t="s">
        <v>35</v>
      </c>
      <c r="S1678">
        <v>110</v>
      </c>
      <c r="T1678" s="1">
        <v>647779</v>
      </c>
    </row>
    <row r="1679" spans="1:20" x14ac:dyDescent="0.3">
      <c r="A1679" t="s">
        <v>3722</v>
      </c>
      <c r="B1679" s="9">
        <v>45318</v>
      </c>
      <c r="C1679" t="s">
        <v>2596</v>
      </c>
      <c r="D1679" t="s">
        <v>2597</v>
      </c>
      <c r="E1679" t="s">
        <v>2616</v>
      </c>
      <c r="F1679" t="s">
        <v>1144</v>
      </c>
      <c r="G1679" t="s">
        <v>3723</v>
      </c>
      <c r="H1679" t="s">
        <v>32</v>
      </c>
      <c r="I1679" t="s">
        <v>158</v>
      </c>
      <c r="J1679">
        <v>2</v>
      </c>
      <c r="K1679" s="1">
        <v>24861</v>
      </c>
      <c r="L1679" s="1">
        <v>49722</v>
      </c>
      <c r="M1679" t="s">
        <v>27</v>
      </c>
      <c r="N1679" s="10">
        <v>0</v>
      </c>
      <c r="O1679" s="1">
        <f>Table1[[#This Row],[Total Sales NGN]]-(Table1[[#This Row],[Total Sales NGN]]*Table1[[#This Row],[Discount %2]])</f>
        <v>49722</v>
      </c>
      <c r="P1679" t="s">
        <v>26</v>
      </c>
      <c r="Q1679">
        <v>4</v>
      </c>
      <c r="R1679" t="s">
        <v>35</v>
      </c>
      <c r="S1679">
        <v>189</v>
      </c>
      <c r="T1679" s="1">
        <v>670990</v>
      </c>
    </row>
    <row r="1680" spans="1:20" x14ac:dyDescent="0.3">
      <c r="A1680" t="s">
        <v>3724</v>
      </c>
      <c r="B1680" s="9">
        <v>45318</v>
      </c>
      <c r="C1680" t="s">
        <v>2596</v>
      </c>
      <c r="D1680" t="s">
        <v>2597</v>
      </c>
      <c r="E1680" t="s">
        <v>2352</v>
      </c>
      <c r="F1680" t="s">
        <v>3725</v>
      </c>
      <c r="G1680" t="s">
        <v>3726</v>
      </c>
      <c r="H1680" t="s">
        <v>24</v>
      </c>
      <c r="I1680" t="s">
        <v>161</v>
      </c>
      <c r="J1680">
        <v>4</v>
      </c>
      <c r="K1680" s="1">
        <v>251454</v>
      </c>
      <c r="L1680" s="1">
        <v>1005816</v>
      </c>
      <c r="M1680">
        <v>15</v>
      </c>
      <c r="N1680" s="10">
        <v>0.15</v>
      </c>
      <c r="O1680" s="1">
        <f>Table1[[#This Row],[Total Sales NGN]]-(Table1[[#This Row],[Total Sales NGN]]*Table1[[#This Row],[Discount %2]])</f>
        <v>854943.6</v>
      </c>
      <c r="P1680" t="s">
        <v>26</v>
      </c>
      <c r="Q1680">
        <v>2</v>
      </c>
      <c r="R1680" t="s">
        <v>35</v>
      </c>
      <c r="S1680">
        <v>179</v>
      </c>
      <c r="T1680" s="1">
        <v>1309937</v>
      </c>
    </row>
    <row r="1681" spans="1:20" x14ac:dyDescent="0.3">
      <c r="A1681" t="s">
        <v>3727</v>
      </c>
      <c r="B1681" s="9">
        <v>45320</v>
      </c>
      <c r="C1681" t="s">
        <v>2596</v>
      </c>
      <c r="D1681" t="s">
        <v>2597</v>
      </c>
      <c r="E1681" t="s">
        <v>2616</v>
      </c>
      <c r="F1681" t="s">
        <v>1144</v>
      </c>
      <c r="G1681" t="s">
        <v>27</v>
      </c>
      <c r="H1681" t="s">
        <v>45</v>
      </c>
      <c r="I1681" t="s">
        <v>130</v>
      </c>
      <c r="J1681">
        <v>1</v>
      </c>
      <c r="K1681" s="1">
        <v>19676</v>
      </c>
      <c r="L1681" s="1">
        <v>19676</v>
      </c>
      <c r="M1681">
        <v>0</v>
      </c>
      <c r="N1681" s="10">
        <v>0</v>
      </c>
      <c r="O1681" s="1">
        <f>Table1[[#This Row],[Total Sales NGN]]-(Table1[[#This Row],[Total Sales NGN]]*Table1[[#This Row],[Discount %2]])</f>
        <v>19676</v>
      </c>
      <c r="P1681" t="s">
        <v>47</v>
      </c>
      <c r="Q1681" t="s">
        <v>27</v>
      </c>
      <c r="R1681" t="s">
        <v>28</v>
      </c>
      <c r="S1681">
        <v>60</v>
      </c>
      <c r="T1681" s="1">
        <v>339514</v>
      </c>
    </row>
    <row r="1682" spans="1:20" x14ac:dyDescent="0.3">
      <c r="A1682" t="s">
        <v>3728</v>
      </c>
      <c r="B1682" s="9">
        <v>45321</v>
      </c>
      <c r="C1682" t="s">
        <v>2596</v>
      </c>
      <c r="D1682" t="s">
        <v>2597</v>
      </c>
      <c r="E1682" t="s">
        <v>2616</v>
      </c>
      <c r="F1682" t="s">
        <v>1960</v>
      </c>
      <c r="G1682" t="s">
        <v>3729</v>
      </c>
      <c r="H1682" t="s">
        <v>45</v>
      </c>
      <c r="I1682" t="s">
        <v>74</v>
      </c>
      <c r="J1682">
        <v>2</v>
      </c>
      <c r="K1682" s="1">
        <v>36216</v>
      </c>
      <c r="L1682" s="1">
        <v>72432</v>
      </c>
      <c r="M1682" t="s">
        <v>27</v>
      </c>
      <c r="N1682" s="10">
        <v>0</v>
      </c>
      <c r="O1682" s="1">
        <f>Table1[[#This Row],[Total Sales NGN]]-(Table1[[#This Row],[Total Sales NGN]]*Table1[[#This Row],[Discount %2]])</f>
        <v>72432</v>
      </c>
      <c r="P1682" t="s">
        <v>34</v>
      </c>
      <c r="Q1682">
        <v>3</v>
      </c>
      <c r="R1682" t="s">
        <v>27</v>
      </c>
      <c r="S1682">
        <v>55</v>
      </c>
      <c r="T1682" s="1">
        <v>339514</v>
      </c>
    </row>
    <row r="1683" spans="1:20" x14ac:dyDescent="0.3">
      <c r="A1683" t="s">
        <v>3730</v>
      </c>
      <c r="B1683" s="9">
        <v>45322</v>
      </c>
      <c r="C1683" t="s">
        <v>2596</v>
      </c>
      <c r="D1683" t="s">
        <v>2597</v>
      </c>
      <c r="E1683" t="s">
        <v>2598</v>
      </c>
      <c r="F1683" t="s">
        <v>326</v>
      </c>
      <c r="G1683" t="s">
        <v>27</v>
      </c>
      <c r="H1683" t="s">
        <v>65</v>
      </c>
      <c r="I1683" t="s">
        <v>289</v>
      </c>
      <c r="J1683">
        <v>13</v>
      </c>
      <c r="K1683" s="1">
        <v>21878</v>
      </c>
      <c r="L1683" s="1">
        <v>284414</v>
      </c>
      <c r="M1683">
        <v>5</v>
      </c>
      <c r="N1683" s="10">
        <v>0.05</v>
      </c>
      <c r="O1683" s="1">
        <f>Table1[[#This Row],[Total Sales NGN]]-(Table1[[#This Row],[Total Sales NGN]]*Table1[[#This Row],[Discount %2]])</f>
        <v>270193.3</v>
      </c>
      <c r="P1683" t="s">
        <v>57</v>
      </c>
      <c r="Q1683">
        <v>1</v>
      </c>
      <c r="R1683" t="s">
        <v>35</v>
      </c>
      <c r="S1683">
        <v>54</v>
      </c>
      <c r="T1683" s="1">
        <v>647779</v>
      </c>
    </row>
    <row r="1684" spans="1:20" x14ac:dyDescent="0.3">
      <c r="A1684" t="s">
        <v>3731</v>
      </c>
      <c r="B1684" s="9">
        <v>45323</v>
      </c>
      <c r="C1684" t="s">
        <v>2596</v>
      </c>
      <c r="D1684" t="s">
        <v>2597</v>
      </c>
      <c r="E1684" t="s">
        <v>2598</v>
      </c>
      <c r="F1684" t="s">
        <v>921</v>
      </c>
      <c r="G1684" t="s">
        <v>3732</v>
      </c>
      <c r="H1684" t="s">
        <v>32</v>
      </c>
      <c r="I1684" t="s">
        <v>158</v>
      </c>
      <c r="J1684">
        <v>17</v>
      </c>
      <c r="K1684" s="1">
        <v>24740</v>
      </c>
      <c r="L1684" s="1">
        <v>420580</v>
      </c>
      <c r="M1684" t="s">
        <v>27</v>
      </c>
      <c r="N1684" s="10">
        <v>0</v>
      </c>
      <c r="O1684" s="1">
        <f>Table1[[#This Row],[Total Sales NGN]]-(Table1[[#This Row],[Total Sales NGN]]*Table1[[#This Row],[Discount %2]])</f>
        <v>420580</v>
      </c>
      <c r="P1684" t="s">
        <v>34</v>
      </c>
      <c r="Q1684">
        <v>5</v>
      </c>
      <c r="R1684" t="s">
        <v>35</v>
      </c>
      <c r="S1684">
        <v>115</v>
      </c>
      <c r="T1684" s="1">
        <v>670990</v>
      </c>
    </row>
    <row r="1685" spans="1:20" x14ac:dyDescent="0.3">
      <c r="A1685" t="s">
        <v>3733</v>
      </c>
      <c r="B1685" s="9">
        <v>45323</v>
      </c>
      <c r="C1685" t="s">
        <v>2596</v>
      </c>
      <c r="D1685" t="s">
        <v>2597</v>
      </c>
      <c r="E1685" t="s">
        <v>2352</v>
      </c>
      <c r="F1685" t="s">
        <v>3499</v>
      </c>
      <c r="G1685" t="s">
        <v>3734</v>
      </c>
      <c r="H1685" t="s">
        <v>40</v>
      </c>
      <c r="I1685" t="s">
        <v>41</v>
      </c>
      <c r="J1685">
        <v>9</v>
      </c>
      <c r="K1685" s="1">
        <v>13013</v>
      </c>
      <c r="L1685" s="1">
        <v>117117</v>
      </c>
      <c r="M1685">
        <v>0</v>
      </c>
      <c r="N1685" s="10">
        <v>0</v>
      </c>
      <c r="O1685" s="1">
        <f>Table1[[#This Row],[Total Sales NGN]]-(Table1[[#This Row],[Total Sales NGN]]*Table1[[#This Row],[Discount %2]])</f>
        <v>117117</v>
      </c>
      <c r="P1685" t="s">
        <v>47</v>
      </c>
      <c r="Q1685">
        <v>4</v>
      </c>
      <c r="R1685" t="s">
        <v>35</v>
      </c>
      <c r="S1685">
        <v>185</v>
      </c>
      <c r="T1685" s="1">
        <v>353716</v>
      </c>
    </row>
    <row r="1686" spans="1:20" x14ac:dyDescent="0.3">
      <c r="A1686" t="s">
        <v>3735</v>
      </c>
      <c r="B1686" s="9">
        <v>45324</v>
      </c>
      <c r="C1686" t="s">
        <v>2596</v>
      </c>
      <c r="D1686" t="s">
        <v>2597</v>
      </c>
      <c r="E1686" t="s">
        <v>2352</v>
      </c>
      <c r="F1686" t="s">
        <v>443</v>
      </c>
      <c r="G1686" t="s">
        <v>3736</v>
      </c>
      <c r="H1686" t="s">
        <v>32</v>
      </c>
      <c r="I1686" t="s">
        <v>158</v>
      </c>
      <c r="J1686">
        <v>18</v>
      </c>
      <c r="K1686" s="1">
        <v>14392</v>
      </c>
      <c r="L1686" s="1">
        <v>259056</v>
      </c>
      <c r="M1686">
        <v>10</v>
      </c>
      <c r="N1686" s="10">
        <v>0.1</v>
      </c>
      <c r="O1686" s="1">
        <f>Table1[[#This Row],[Total Sales NGN]]-(Table1[[#This Row],[Total Sales NGN]]*Table1[[#This Row],[Discount %2]])</f>
        <v>233150.4</v>
      </c>
      <c r="P1686" t="s">
        <v>57</v>
      </c>
      <c r="Q1686">
        <v>4</v>
      </c>
      <c r="R1686" t="s">
        <v>35</v>
      </c>
      <c r="S1686">
        <v>153</v>
      </c>
      <c r="T1686" s="1">
        <v>670990</v>
      </c>
    </row>
    <row r="1687" spans="1:20" x14ac:dyDescent="0.3">
      <c r="A1687" t="s">
        <v>3737</v>
      </c>
      <c r="B1687" s="9">
        <v>45324</v>
      </c>
      <c r="C1687" t="s">
        <v>2596</v>
      </c>
      <c r="D1687" t="s">
        <v>2597</v>
      </c>
      <c r="E1687" t="s">
        <v>2598</v>
      </c>
      <c r="F1687" t="s">
        <v>3303</v>
      </c>
      <c r="G1687" t="s">
        <v>3738</v>
      </c>
      <c r="H1687" t="s">
        <v>45</v>
      </c>
      <c r="I1687" t="s">
        <v>74</v>
      </c>
      <c r="J1687">
        <v>13</v>
      </c>
      <c r="K1687" s="1">
        <v>14392</v>
      </c>
      <c r="L1687" s="1">
        <v>187096</v>
      </c>
      <c r="M1687">
        <v>0</v>
      </c>
      <c r="N1687" s="10">
        <v>0</v>
      </c>
      <c r="O1687" s="1">
        <f>Table1[[#This Row],[Total Sales NGN]]-(Table1[[#This Row],[Total Sales NGN]]*Table1[[#This Row],[Discount %2]])</f>
        <v>187096</v>
      </c>
      <c r="P1687" t="s">
        <v>26</v>
      </c>
      <c r="Q1687">
        <v>2</v>
      </c>
      <c r="R1687" t="s">
        <v>35</v>
      </c>
      <c r="S1687">
        <v>4</v>
      </c>
      <c r="T1687" s="1">
        <v>339514</v>
      </c>
    </row>
    <row r="1688" spans="1:20" x14ac:dyDescent="0.3">
      <c r="A1688" t="s">
        <v>3739</v>
      </c>
      <c r="B1688" s="9">
        <v>45325</v>
      </c>
      <c r="C1688" t="s">
        <v>2596</v>
      </c>
      <c r="D1688" t="s">
        <v>2597</v>
      </c>
      <c r="E1688" t="s">
        <v>2598</v>
      </c>
      <c r="F1688" t="s">
        <v>1389</v>
      </c>
      <c r="G1688" t="s">
        <v>3740</v>
      </c>
      <c r="H1688" t="s">
        <v>24</v>
      </c>
      <c r="I1688" t="s">
        <v>174</v>
      </c>
      <c r="J1688">
        <v>19</v>
      </c>
      <c r="K1688" s="1">
        <v>75365</v>
      </c>
      <c r="L1688" s="1">
        <v>1431935</v>
      </c>
      <c r="M1688">
        <v>5</v>
      </c>
      <c r="N1688" s="10">
        <v>0.05</v>
      </c>
      <c r="O1688" s="1">
        <f>Table1[[#This Row],[Total Sales NGN]]-(Table1[[#This Row],[Total Sales NGN]]*Table1[[#This Row],[Discount %2]])</f>
        <v>1360338.25</v>
      </c>
      <c r="P1688" t="s">
        <v>26</v>
      </c>
      <c r="Q1688" t="s">
        <v>27</v>
      </c>
      <c r="R1688" t="s">
        <v>28</v>
      </c>
      <c r="S1688">
        <v>0</v>
      </c>
      <c r="T1688" s="1">
        <v>1309937</v>
      </c>
    </row>
    <row r="1689" spans="1:20" x14ac:dyDescent="0.3">
      <c r="A1689" t="s">
        <v>3741</v>
      </c>
      <c r="B1689" s="9">
        <v>45326</v>
      </c>
      <c r="C1689" t="s">
        <v>2596</v>
      </c>
      <c r="D1689" t="s">
        <v>2597</v>
      </c>
      <c r="E1689" t="s">
        <v>2598</v>
      </c>
      <c r="F1689" t="s">
        <v>1187</v>
      </c>
      <c r="G1689" t="s">
        <v>27</v>
      </c>
      <c r="H1689" t="s">
        <v>45</v>
      </c>
      <c r="I1689" t="s">
        <v>82</v>
      </c>
      <c r="J1689">
        <v>12</v>
      </c>
      <c r="K1689" s="1">
        <v>16361</v>
      </c>
      <c r="L1689" s="1">
        <v>196332</v>
      </c>
      <c r="M1689">
        <v>0</v>
      </c>
      <c r="N1689" s="10">
        <v>0</v>
      </c>
      <c r="O1689" s="1">
        <f>Table1[[#This Row],[Total Sales NGN]]-(Table1[[#This Row],[Total Sales NGN]]*Table1[[#This Row],[Discount %2]])</f>
        <v>196332</v>
      </c>
      <c r="P1689" t="s">
        <v>27</v>
      </c>
      <c r="Q1689">
        <v>5</v>
      </c>
      <c r="R1689" t="s">
        <v>35</v>
      </c>
      <c r="S1689">
        <v>55</v>
      </c>
      <c r="T1689" s="1">
        <v>339514</v>
      </c>
    </row>
    <row r="1690" spans="1:20" x14ac:dyDescent="0.3">
      <c r="A1690" t="s">
        <v>3742</v>
      </c>
      <c r="B1690" s="9">
        <v>45326</v>
      </c>
      <c r="C1690" t="s">
        <v>2596</v>
      </c>
      <c r="D1690" t="s">
        <v>2597</v>
      </c>
      <c r="E1690" t="s">
        <v>2352</v>
      </c>
      <c r="F1690" t="s">
        <v>100</v>
      </c>
      <c r="G1690" t="s">
        <v>3743</v>
      </c>
      <c r="H1690" t="s">
        <v>32</v>
      </c>
      <c r="I1690" t="s">
        <v>95</v>
      </c>
      <c r="J1690">
        <v>1</v>
      </c>
      <c r="K1690" s="1">
        <v>9032</v>
      </c>
      <c r="L1690" s="1">
        <v>9032</v>
      </c>
      <c r="M1690">
        <v>20</v>
      </c>
      <c r="N1690" s="10">
        <v>0.2</v>
      </c>
      <c r="O1690" s="1">
        <f>Table1[[#This Row],[Total Sales NGN]]-(Table1[[#This Row],[Total Sales NGN]]*Table1[[#This Row],[Discount %2]])</f>
        <v>7225.6</v>
      </c>
      <c r="P1690" t="s">
        <v>26</v>
      </c>
      <c r="Q1690">
        <v>5</v>
      </c>
      <c r="R1690" t="s">
        <v>35</v>
      </c>
      <c r="S1690">
        <v>98</v>
      </c>
      <c r="T1690" s="1">
        <v>670990</v>
      </c>
    </row>
    <row r="1691" spans="1:20" x14ac:dyDescent="0.3">
      <c r="A1691" t="s">
        <v>3744</v>
      </c>
      <c r="B1691" s="9">
        <v>45328</v>
      </c>
      <c r="C1691" t="s">
        <v>2596</v>
      </c>
      <c r="D1691" t="s">
        <v>2597</v>
      </c>
      <c r="E1691" t="s">
        <v>2352</v>
      </c>
      <c r="F1691" t="s">
        <v>1123</v>
      </c>
      <c r="G1691" t="s">
        <v>3745</v>
      </c>
      <c r="H1691" t="s">
        <v>32</v>
      </c>
      <c r="I1691" t="s">
        <v>141</v>
      </c>
      <c r="J1691">
        <v>11</v>
      </c>
      <c r="K1691" s="1">
        <v>10273</v>
      </c>
      <c r="L1691" s="1">
        <v>113003</v>
      </c>
      <c r="M1691">
        <v>20</v>
      </c>
      <c r="N1691" s="10">
        <v>0.2</v>
      </c>
      <c r="O1691" s="1">
        <f>Table1[[#This Row],[Total Sales NGN]]-(Table1[[#This Row],[Total Sales NGN]]*Table1[[#This Row],[Discount %2]])</f>
        <v>90402.4</v>
      </c>
      <c r="P1691" t="s">
        <v>26</v>
      </c>
      <c r="Q1691">
        <v>4</v>
      </c>
      <c r="R1691" t="s">
        <v>35</v>
      </c>
      <c r="S1691">
        <v>132</v>
      </c>
      <c r="T1691" s="1">
        <v>670990</v>
      </c>
    </row>
    <row r="1692" spans="1:20" x14ac:dyDescent="0.3">
      <c r="A1692" t="s">
        <v>3746</v>
      </c>
      <c r="B1692" s="9">
        <v>45328</v>
      </c>
      <c r="C1692" t="s">
        <v>2596</v>
      </c>
      <c r="D1692" t="s">
        <v>2597</v>
      </c>
      <c r="E1692" t="s">
        <v>2598</v>
      </c>
      <c r="F1692" t="s">
        <v>335</v>
      </c>
      <c r="G1692" t="s">
        <v>3747</v>
      </c>
      <c r="H1692" t="s">
        <v>45</v>
      </c>
      <c r="I1692" t="s">
        <v>98</v>
      </c>
      <c r="J1692">
        <v>6</v>
      </c>
      <c r="K1692" s="1">
        <v>35604</v>
      </c>
      <c r="L1692" s="1">
        <v>213624</v>
      </c>
      <c r="M1692">
        <v>10</v>
      </c>
      <c r="N1692" s="10">
        <v>0.1</v>
      </c>
      <c r="O1692" s="1">
        <f>Table1[[#This Row],[Total Sales NGN]]-(Table1[[#This Row],[Total Sales NGN]]*Table1[[#This Row],[Discount %2]])</f>
        <v>192261.6</v>
      </c>
      <c r="P1692" t="s">
        <v>57</v>
      </c>
      <c r="Q1692">
        <v>4</v>
      </c>
      <c r="R1692" t="s">
        <v>35</v>
      </c>
      <c r="S1692">
        <v>185</v>
      </c>
      <c r="T1692" s="1">
        <v>339514</v>
      </c>
    </row>
    <row r="1693" spans="1:20" x14ac:dyDescent="0.3">
      <c r="A1693" t="s">
        <v>3748</v>
      </c>
      <c r="B1693" s="9">
        <v>45331</v>
      </c>
      <c r="C1693" t="s">
        <v>2596</v>
      </c>
      <c r="D1693" t="s">
        <v>2597</v>
      </c>
      <c r="E1693" t="s">
        <v>2616</v>
      </c>
      <c r="F1693" t="s">
        <v>1837</v>
      </c>
      <c r="G1693" t="s">
        <v>3749</v>
      </c>
      <c r="H1693" t="s">
        <v>65</v>
      </c>
      <c r="I1693" t="s">
        <v>78</v>
      </c>
      <c r="J1693">
        <v>20</v>
      </c>
      <c r="K1693" s="1">
        <v>72868</v>
      </c>
      <c r="L1693" s="1">
        <v>1457360</v>
      </c>
      <c r="M1693">
        <v>10</v>
      </c>
      <c r="N1693" s="10">
        <v>0.1</v>
      </c>
      <c r="O1693" s="1">
        <f>Table1[[#This Row],[Total Sales NGN]]-(Table1[[#This Row],[Total Sales NGN]]*Table1[[#This Row],[Discount %2]])</f>
        <v>1311624</v>
      </c>
      <c r="P1693" t="s">
        <v>57</v>
      </c>
      <c r="Q1693">
        <v>1</v>
      </c>
      <c r="R1693" t="s">
        <v>28</v>
      </c>
      <c r="S1693">
        <v>60</v>
      </c>
      <c r="T1693" s="1">
        <v>647779</v>
      </c>
    </row>
    <row r="1694" spans="1:20" x14ac:dyDescent="0.3">
      <c r="A1694" t="s">
        <v>3750</v>
      </c>
      <c r="B1694" s="9">
        <v>45333</v>
      </c>
      <c r="C1694" t="s">
        <v>2596</v>
      </c>
      <c r="D1694" t="s">
        <v>2597</v>
      </c>
      <c r="E1694" t="s">
        <v>2598</v>
      </c>
      <c r="F1694" t="s">
        <v>296</v>
      </c>
      <c r="G1694" t="s">
        <v>3751</v>
      </c>
      <c r="H1694" t="s">
        <v>45</v>
      </c>
      <c r="I1694" t="s">
        <v>46</v>
      </c>
      <c r="J1694">
        <v>8</v>
      </c>
      <c r="K1694" s="1">
        <v>33885</v>
      </c>
      <c r="L1694" s="1">
        <v>271080</v>
      </c>
      <c r="M1694">
        <v>5</v>
      </c>
      <c r="N1694" s="10">
        <v>0.05</v>
      </c>
      <c r="O1694" s="1">
        <f>Table1[[#This Row],[Total Sales NGN]]-(Table1[[#This Row],[Total Sales NGN]]*Table1[[#This Row],[Discount %2]])</f>
        <v>257526</v>
      </c>
      <c r="P1694" t="s">
        <v>47</v>
      </c>
      <c r="Q1694">
        <v>2</v>
      </c>
      <c r="R1694" t="s">
        <v>35</v>
      </c>
      <c r="S1694">
        <v>163</v>
      </c>
      <c r="T1694" s="1">
        <v>339514</v>
      </c>
    </row>
    <row r="1695" spans="1:20" x14ac:dyDescent="0.3">
      <c r="A1695" t="s">
        <v>3752</v>
      </c>
      <c r="B1695" s="9">
        <v>45334</v>
      </c>
      <c r="C1695" t="s">
        <v>2596</v>
      </c>
      <c r="D1695" t="s">
        <v>2597</v>
      </c>
      <c r="E1695" t="s">
        <v>2616</v>
      </c>
      <c r="F1695" t="s">
        <v>762</v>
      </c>
      <c r="G1695" t="s">
        <v>3753</v>
      </c>
      <c r="H1695" t="s">
        <v>65</v>
      </c>
      <c r="I1695" t="s">
        <v>397</v>
      </c>
      <c r="J1695">
        <v>3</v>
      </c>
      <c r="K1695" s="1">
        <v>30333</v>
      </c>
      <c r="L1695" s="1">
        <v>90999</v>
      </c>
      <c r="M1695">
        <v>0</v>
      </c>
      <c r="N1695" s="10">
        <v>0</v>
      </c>
      <c r="O1695" s="1">
        <f>Table1[[#This Row],[Total Sales NGN]]-(Table1[[#This Row],[Total Sales NGN]]*Table1[[#This Row],[Discount %2]])</f>
        <v>90999</v>
      </c>
      <c r="P1695" t="s">
        <v>57</v>
      </c>
      <c r="Q1695">
        <v>3</v>
      </c>
      <c r="R1695" t="s">
        <v>35</v>
      </c>
      <c r="S1695">
        <v>11</v>
      </c>
      <c r="T1695" s="1">
        <v>647779</v>
      </c>
    </row>
    <row r="1696" spans="1:20" x14ac:dyDescent="0.3">
      <c r="A1696" t="s">
        <v>3754</v>
      </c>
      <c r="B1696" s="9">
        <v>45334</v>
      </c>
      <c r="C1696" t="s">
        <v>2596</v>
      </c>
      <c r="D1696" t="s">
        <v>2597</v>
      </c>
      <c r="E1696" t="s">
        <v>2598</v>
      </c>
      <c r="F1696" t="s">
        <v>895</v>
      </c>
      <c r="G1696" t="s">
        <v>3755</v>
      </c>
      <c r="H1696" t="s">
        <v>32</v>
      </c>
      <c r="I1696" t="s">
        <v>158</v>
      </c>
      <c r="J1696">
        <v>11</v>
      </c>
      <c r="K1696" s="1">
        <v>7586</v>
      </c>
      <c r="L1696" s="1">
        <v>83446</v>
      </c>
      <c r="M1696">
        <v>0</v>
      </c>
      <c r="N1696" s="10">
        <v>0</v>
      </c>
      <c r="O1696" s="1">
        <f>Table1[[#This Row],[Total Sales NGN]]-(Table1[[#This Row],[Total Sales NGN]]*Table1[[#This Row],[Discount %2]])</f>
        <v>83446</v>
      </c>
      <c r="P1696" t="s">
        <v>27</v>
      </c>
      <c r="Q1696">
        <v>2</v>
      </c>
      <c r="R1696" t="s">
        <v>35</v>
      </c>
      <c r="S1696">
        <v>196</v>
      </c>
      <c r="T1696" s="1">
        <v>670990</v>
      </c>
    </row>
    <row r="1697" spans="1:20" x14ac:dyDescent="0.3">
      <c r="A1697" t="s">
        <v>3756</v>
      </c>
      <c r="B1697" s="9">
        <v>45334</v>
      </c>
      <c r="C1697" t="s">
        <v>2596</v>
      </c>
      <c r="D1697" t="s">
        <v>2597</v>
      </c>
      <c r="E1697" t="s">
        <v>2616</v>
      </c>
      <c r="F1697" t="s">
        <v>1125</v>
      </c>
      <c r="G1697" t="s">
        <v>3757</v>
      </c>
      <c r="H1697" t="s">
        <v>24</v>
      </c>
      <c r="I1697" t="s">
        <v>56</v>
      </c>
      <c r="J1697">
        <v>7</v>
      </c>
      <c r="K1697" s="1">
        <v>272345</v>
      </c>
      <c r="L1697" s="1">
        <v>1906415</v>
      </c>
      <c r="M1697">
        <v>0</v>
      </c>
      <c r="N1697" s="10">
        <v>0</v>
      </c>
      <c r="O1697" s="1">
        <f>Table1[[#This Row],[Total Sales NGN]]-(Table1[[#This Row],[Total Sales NGN]]*Table1[[#This Row],[Discount %2]])</f>
        <v>1906415</v>
      </c>
      <c r="P1697" t="s">
        <v>27</v>
      </c>
      <c r="Q1697">
        <v>1</v>
      </c>
      <c r="R1697" t="s">
        <v>28</v>
      </c>
      <c r="S1697">
        <v>198</v>
      </c>
      <c r="T1697" s="1">
        <v>1309937</v>
      </c>
    </row>
    <row r="1698" spans="1:20" x14ac:dyDescent="0.3">
      <c r="A1698" t="s">
        <v>3758</v>
      </c>
      <c r="B1698" s="9">
        <v>45336</v>
      </c>
      <c r="C1698" t="s">
        <v>2596</v>
      </c>
      <c r="D1698" t="s">
        <v>2597</v>
      </c>
      <c r="E1698" t="s">
        <v>2598</v>
      </c>
      <c r="F1698" t="s">
        <v>2979</v>
      </c>
      <c r="G1698" t="s">
        <v>3759</v>
      </c>
      <c r="H1698" t="s">
        <v>45</v>
      </c>
      <c r="I1698" t="s">
        <v>82</v>
      </c>
      <c r="J1698">
        <v>7</v>
      </c>
      <c r="K1698" s="1">
        <v>13122</v>
      </c>
      <c r="L1698" s="1">
        <v>91854</v>
      </c>
      <c r="M1698" t="s">
        <v>27</v>
      </c>
      <c r="N1698" s="10">
        <v>0</v>
      </c>
      <c r="O1698" s="1">
        <f>Table1[[#This Row],[Total Sales NGN]]-(Table1[[#This Row],[Total Sales NGN]]*Table1[[#This Row],[Discount %2]])</f>
        <v>91854</v>
      </c>
      <c r="P1698" t="s">
        <v>57</v>
      </c>
      <c r="Q1698">
        <v>3</v>
      </c>
      <c r="R1698" t="s">
        <v>35</v>
      </c>
      <c r="S1698">
        <v>147</v>
      </c>
      <c r="T1698" s="1">
        <v>339514</v>
      </c>
    </row>
    <row r="1699" spans="1:20" x14ac:dyDescent="0.3">
      <c r="A1699" t="s">
        <v>3760</v>
      </c>
      <c r="B1699" s="9">
        <v>45336</v>
      </c>
      <c r="C1699" t="s">
        <v>2596</v>
      </c>
      <c r="D1699" t="s">
        <v>2597</v>
      </c>
      <c r="E1699" t="s">
        <v>2598</v>
      </c>
      <c r="F1699" t="s">
        <v>418</v>
      </c>
      <c r="G1699" t="s">
        <v>3761</v>
      </c>
      <c r="H1699" t="s">
        <v>45</v>
      </c>
      <c r="I1699" t="s">
        <v>74</v>
      </c>
      <c r="J1699">
        <v>19</v>
      </c>
      <c r="K1699" s="1">
        <v>10920</v>
      </c>
      <c r="L1699" s="1">
        <v>207480</v>
      </c>
      <c r="M1699">
        <v>15</v>
      </c>
      <c r="N1699" s="10">
        <v>0.15</v>
      </c>
      <c r="O1699" s="1">
        <f>Table1[[#This Row],[Total Sales NGN]]-(Table1[[#This Row],[Total Sales NGN]]*Table1[[#This Row],[Discount %2]])</f>
        <v>176358</v>
      </c>
      <c r="P1699" t="s">
        <v>26</v>
      </c>
      <c r="Q1699">
        <v>4</v>
      </c>
      <c r="R1699" t="s">
        <v>28</v>
      </c>
      <c r="S1699">
        <v>6</v>
      </c>
      <c r="T1699" s="1">
        <v>339514</v>
      </c>
    </row>
    <row r="1700" spans="1:20" x14ac:dyDescent="0.3">
      <c r="A1700" t="s">
        <v>3762</v>
      </c>
      <c r="B1700" s="9">
        <v>45337</v>
      </c>
      <c r="C1700" t="s">
        <v>2596</v>
      </c>
      <c r="D1700" t="s">
        <v>2597</v>
      </c>
      <c r="E1700" t="s">
        <v>2352</v>
      </c>
      <c r="F1700" t="s">
        <v>1705</v>
      </c>
      <c r="G1700" t="s">
        <v>3763</v>
      </c>
      <c r="H1700" t="s">
        <v>24</v>
      </c>
      <c r="I1700" t="s">
        <v>25</v>
      </c>
      <c r="J1700">
        <v>18</v>
      </c>
      <c r="K1700" s="1">
        <v>254129</v>
      </c>
      <c r="L1700" s="1">
        <v>4574322</v>
      </c>
      <c r="M1700">
        <v>15</v>
      </c>
      <c r="N1700" s="10">
        <v>0.15</v>
      </c>
      <c r="O1700" s="1">
        <f>Table1[[#This Row],[Total Sales NGN]]-(Table1[[#This Row],[Total Sales NGN]]*Table1[[#This Row],[Discount %2]])</f>
        <v>3888173.7</v>
      </c>
      <c r="P1700" t="s">
        <v>57</v>
      </c>
      <c r="Q1700" t="s">
        <v>27</v>
      </c>
      <c r="R1700" t="s">
        <v>35</v>
      </c>
      <c r="S1700">
        <v>121</v>
      </c>
      <c r="T1700" s="1">
        <v>1309937</v>
      </c>
    </row>
    <row r="1701" spans="1:20" x14ac:dyDescent="0.3">
      <c r="A1701" t="s">
        <v>3764</v>
      </c>
      <c r="B1701" s="9">
        <v>45337</v>
      </c>
      <c r="C1701" t="s">
        <v>2596</v>
      </c>
      <c r="D1701" t="s">
        <v>2597</v>
      </c>
      <c r="E1701" t="s">
        <v>2598</v>
      </c>
      <c r="F1701" t="s">
        <v>2021</v>
      </c>
      <c r="G1701" t="s">
        <v>3765</v>
      </c>
      <c r="H1701" t="s">
        <v>24</v>
      </c>
      <c r="I1701" t="s">
        <v>174</v>
      </c>
      <c r="J1701">
        <v>9</v>
      </c>
      <c r="K1701" s="1">
        <v>70518</v>
      </c>
      <c r="L1701" s="1">
        <v>634662</v>
      </c>
      <c r="M1701">
        <v>15</v>
      </c>
      <c r="N1701" s="10">
        <v>0.15</v>
      </c>
      <c r="O1701" s="1">
        <f>Table1[[#This Row],[Total Sales NGN]]-(Table1[[#This Row],[Total Sales NGN]]*Table1[[#This Row],[Discount %2]])</f>
        <v>539462.69999999995</v>
      </c>
      <c r="P1701" t="s">
        <v>47</v>
      </c>
      <c r="Q1701">
        <v>1</v>
      </c>
      <c r="R1701" t="s">
        <v>35</v>
      </c>
      <c r="S1701">
        <v>142</v>
      </c>
      <c r="T1701" s="1">
        <v>1309937</v>
      </c>
    </row>
    <row r="1702" spans="1:20" x14ac:dyDescent="0.3">
      <c r="A1702" t="s">
        <v>3766</v>
      </c>
      <c r="B1702" s="9">
        <v>45338</v>
      </c>
      <c r="C1702" t="s">
        <v>2596</v>
      </c>
      <c r="D1702" t="s">
        <v>2597</v>
      </c>
      <c r="E1702" t="s">
        <v>2352</v>
      </c>
      <c r="F1702" t="s">
        <v>218</v>
      </c>
      <c r="G1702" t="s">
        <v>3767</v>
      </c>
      <c r="H1702" t="s">
        <v>45</v>
      </c>
      <c r="I1702" t="s">
        <v>130</v>
      </c>
      <c r="J1702">
        <v>19</v>
      </c>
      <c r="K1702" s="1">
        <v>30001</v>
      </c>
      <c r="L1702" s="1">
        <v>570019</v>
      </c>
      <c r="M1702">
        <v>5</v>
      </c>
      <c r="N1702" s="10">
        <v>0.05</v>
      </c>
      <c r="O1702" s="1">
        <f>Table1[[#This Row],[Total Sales NGN]]-(Table1[[#This Row],[Total Sales NGN]]*Table1[[#This Row],[Discount %2]])</f>
        <v>541518.05000000005</v>
      </c>
      <c r="P1702" t="s">
        <v>57</v>
      </c>
      <c r="Q1702">
        <v>4</v>
      </c>
      <c r="R1702" t="s">
        <v>35</v>
      </c>
      <c r="S1702">
        <v>111</v>
      </c>
      <c r="T1702" s="1">
        <v>339514</v>
      </c>
    </row>
    <row r="1703" spans="1:20" x14ac:dyDescent="0.3">
      <c r="A1703" t="s">
        <v>3768</v>
      </c>
      <c r="B1703" s="9">
        <v>45340</v>
      </c>
      <c r="C1703" t="s">
        <v>2596</v>
      </c>
      <c r="D1703" t="s">
        <v>2597</v>
      </c>
      <c r="E1703" t="s">
        <v>2352</v>
      </c>
      <c r="F1703" t="s">
        <v>1992</v>
      </c>
      <c r="G1703" t="s">
        <v>3769</v>
      </c>
      <c r="H1703" t="s">
        <v>32</v>
      </c>
      <c r="I1703" t="s">
        <v>113</v>
      </c>
      <c r="J1703">
        <v>5</v>
      </c>
      <c r="K1703" s="1">
        <v>14880</v>
      </c>
      <c r="L1703" s="1">
        <v>74400</v>
      </c>
      <c r="M1703">
        <v>10</v>
      </c>
      <c r="N1703" s="10">
        <v>0.1</v>
      </c>
      <c r="O1703" s="1">
        <f>Table1[[#This Row],[Total Sales NGN]]-(Table1[[#This Row],[Total Sales NGN]]*Table1[[#This Row],[Discount %2]])</f>
        <v>66960</v>
      </c>
      <c r="P1703" t="s">
        <v>27</v>
      </c>
      <c r="Q1703">
        <v>4</v>
      </c>
      <c r="R1703" t="s">
        <v>28</v>
      </c>
      <c r="S1703">
        <v>113</v>
      </c>
      <c r="T1703" s="1">
        <v>670990</v>
      </c>
    </row>
    <row r="1704" spans="1:20" x14ac:dyDescent="0.3">
      <c r="A1704" t="s">
        <v>3770</v>
      </c>
      <c r="B1704" s="9">
        <v>45340</v>
      </c>
      <c r="C1704" t="s">
        <v>2596</v>
      </c>
      <c r="D1704" t="s">
        <v>2597</v>
      </c>
      <c r="E1704" t="s">
        <v>2598</v>
      </c>
      <c r="F1704" t="s">
        <v>3771</v>
      </c>
      <c r="G1704" t="s">
        <v>27</v>
      </c>
      <c r="H1704" t="s">
        <v>24</v>
      </c>
      <c r="I1704" t="s">
        <v>161</v>
      </c>
      <c r="J1704">
        <v>17</v>
      </c>
      <c r="K1704" s="1">
        <v>28548</v>
      </c>
      <c r="L1704" s="1">
        <v>485316</v>
      </c>
      <c r="M1704" t="s">
        <v>27</v>
      </c>
      <c r="N1704" s="10">
        <v>0</v>
      </c>
      <c r="O1704" s="1">
        <f>Table1[[#This Row],[Total Sales NGN]]-(Table1[[#This Row],[Total Sales NGN]]*Table1[[#This Row],[Discount %2]])</f>
        <v>485316</v>
      </c>
      <c r="P1704" t="s">
        <v>26</v>
      </c>
      <c r="Q1704">
        <v>1</v>
      </c>
      <c r="R1704" t="s">
        <v>28</v>
      </c>
      <c r="S1704">
        <v>196</v>
      </c>
      <c r="T1704" s="1">
        <v>1309937</v>
      </c>
    </row>
    <row r="1705" spans="1:20" x14ac:dyDescent="0.3">
      <c r="A1705" t="s">
        <v>3772</v>
      </c>
      <c r="B1705" s="9">
        <v>45341</v>
      </c>
      <c r="C1705" t="s">
        <v>2596</v>
      </c>
      <c r="D1705" t="s">
        <v>2597</v>
      </c>
      <c r="E1705" t="s">
        <v>2598</v>
      </c>
      <c r="F1705" t="s">
        <v>1654</v>
      </c>
      <c r="G1705" t="s">
        <v>3773</v>
      </c>
      <c r="H1705" t="s">
        <v>40</v>
      </c>
      <c r="I1705" t="s">
        <v>137</v>
      </c>
      <c r="J1705">
        <v>12</v>
      </c>
      <c r="K1705" s="1">
        <v>3670</v>
      </c>
      <c r="L1705" s="1">
        <v>44040</v>
      </c>
      <c r="M1705">
        <v>20</v>
      </c>
      <c r="N1705" s="10">
        <v>0.2</v>
      </c>
      <c r="O1705" s="1">
        <f>Table1[[#This Row],[Total Sales NGN]]-(Table1[[#This Row],[Total Sales NGN]]*Table1[[#This Row],[Discount %2]])</f>
        <v>35232</v>
      </c>
      <c r="P1705" t="s">
        <v>27</v>
      </c>
      <c r="Q1705">
        <v>3</v>
      </c>
      <c r="R1705" t="s">
        <v>35</v>
      </c>
      <c r="S1705">
        <v>42</v>
      </c>
      <c r="T1705" s="1">
        <v>353716</v>
      </c>
    </row>
    <row r="1706" spans="1:20" x14ac:dyDescent="0.3">
      <c r="A1706" t="s">
        <v>3774</v>
      </c>
      <c r="B1706" s="9">
        <v>45343</v>
      </c>
      <c r="C1706" t="s">
        <v>2596</v>
      </c>
      <c r="D1706" t="s">
        <v>2597</v>
      </c>
      <c r="E1706" t="s">
        <v>2598</v>
      </c>
      <c r="F1706" t="s">
        <v>901</v>
      </c>
      <c r="G1706" t="s">
        <v>3775</v>
      </c>
      <c r="H1706" t="s">
        <v>45</v>
      </c>
      <c r="I1706" t="s">
        <v>82</v>
      </c>
      <c r="J1706">
        <v>16</v>
      </c>
      <c r="K1706" s="1">
        <v>43059</v>
      </c>
      <c r="L1706" s="1">
        <v>688944</v>
      </c>
      <c r="M1706" t="s">
        <v>27</v>
      </c>
      <c r="N1706" s="10">
        <v>0</v>
      </c>
      <c r="O1706" s="1">
        <f>Table1[[#This Row],[Total Sales NGN]]-(Table1[[#This Row],[Total Sales NGN]]*Table1[[#This Row],[Discount %2]])</f>
        <v>688944</v>
      </c>
      <c r="P1706" t="s">
        <v>27</v>
      </c>
      <c r="Q1706">
        <v>5</v>
      </c>
      <c r="R1706" t="s">
        <v>28</v>
      </c>
      <c r="S1706">
        <v>126</v>
      </c>
      <c r="T1706" s="1">
        <v>339514</v>
      </c>
    </row>
    <row r="1707" spans="1:20" x14ac:dyDescent="0.3">
      <c r="A1707" t="s">
        <v>3776</v>
      </c>
      <c r="B1707" s="9">
        <v>45345</v>
      </c>
      <c r="C1707" t="s">
        <v>2596</v>
      </c>
      <c r="D1707" t="s">
        <v>2597</v>
      </c>
      <c r="E1707" t="s">
        <v>2598</v>
      </c>
      <c r="F1707" t="s">
        <v>3777</v>
      </c>
      <c r="G1707" t="s">
        <v>3778</v>
      </c>
      <c r="H1707" t="s">
        <v>45</v>
      </c>
      <c r="I1707" t="s">
        <v>46</v>
      </c>
      <c r="J1707">
        <v>12</v>
      </c>
      <c r="K1707" s="1">
        <v>39699</v>
      </c>
      <c r="L1707" s="1">
        <v>476388</v>
      </c>
      <c r="M1707">
        <v>20</v>
      </c>
      <c r="N1707" s="10">
        <v>0.2</v>
      </c>
      <c r="O1707" s="1">
        <f>Table1[[#This Row],[Total Sales NGN]]-(Table1[[#This Row],[Total Sales NGN]]*Table1[[#This Row],[Discount %2]])</f>
        <v>381110.4</v>
      </c>
      <c r="P1707" t="s">
        <v>26</v>
      </c>
      <c r="Q1707">
        <v>3</v>
      </c>
      <c r="R1707" t="s">
        <v>27</v>
      </c>
      <c r="S1707">
        <v>59</v>
      </c>
      <c r="T1707" s="1">
        <v>339514</v>
      </c>
    </row>
    <row r="1708" spans="1:20" x14ac:dyDescent="0.3">
      <c r="A1708" t="s">
        <v>3779</v>
      </c>
      <c r="B1708" s="9">
        <v>45345</v>
      </c>
      <c r="C1708" t="s">
        <v>2596</v>
      </c>
      <c r="D1708" t="s">
        <v>2597</v>
      </c>
      <c r="E1708" t="s">
        <v>2616</v>
      </c>
      <c r="F1708" t="s">
        <v>265</v>
      </c>
      <c r="G1708" t="s">
        <v>3780</v>
      </c>
      <c r="H1708" t="s">
        <v>65</v>
      </c>
      <c r="I1708" t="s">
        <v>102</v>
      </c>
      <c r="J1708">
        <v>9</v>
      </c>
      <c r="K1708" s="1">
        <v>96340</v>
      </c>
      <c r="L1708" s="1">
        <v>867060</v>
      </c>
      <c r="M1708">
        <v>10</v>
      </c>
      <c r="N1708" s="10">
        <v>0.1</v>
      </c>
      <c r="O1708" s="1">
        <f>Table1[[#This Row],[Total Sales NGN]]-(Table1[[#This Row],[Total Sales NGN]]*Table1[[#This Row],[Discount %2]])</f>
        <v>780354</v>
      </c>
      <c r="P1708" t="s">
        <v>34</v>
      </c>
      <c r="Q1708">
        <v>2</v>
      </c>
      <c r="R1708" t="s">
        <v>35</v>
      </c>
      <c r="S1708">
        <v>75</v>
      </c>
      <c r="T1708" s="1">
        <v>647779</v>
      </c>
    </row>
    <row r="1709" spans="1:20" x14ac:dyDescent="0.3">
      <c r="A1709" t="s">
        <v>3781</v>
      </c>
      <c r="B1709" s="9">
        <v>45347</v>
      </c>
      <c r="C1709" t="s">
        <v>2596</v>
      </c>
      <c r="D1709" t="s">
        <v>2597</v>
      </c>
      <c r="E1709" t="s">
        <v>2352</v>
      </c>
      <c r="F1709" t="s">
        <v>565</v>
      </c>
      <c r="G1709" t="s">
        <v>3782</v>
      </c>
      <c r="H1709" t="s">
        <v>40</v>
      </c>
      <c r="I1709" t="s">
        <v>171</v>
      </c>
      <c r="J1709">
        <v>16</v>
      </c>
      <c r="K1709" s="1">
        <v>6944</v>
      </c>
      <c r="L1709" s="1">
        <v>111104</v>
      </c>
      <c r="M1709">
        <v>20</v>
      </c>
      <c r="N1709" s="10">
        <v>0.2</v>
      </c>
      <c r="O1709" s="1">
        <f>Table1[[#This Row],[Total Sales NGN]]-(Table1[[#This Row],[Total Sales NGN]]*Table1[[#This Row],[Discount %2]])</f>
        <v>88883.199999999997</v>
      </c>
      <c r="P1709" t="s">
        <v>57</v>
      </c>
      <c r="Q1709" t="s">
        <v>27</v>
      </c>
      <c r="R1709" t="s">
        <v>35</v>
      </c>
      <c r="S1709">
        <v>126</v>
      </c>
      <c r="T1709" s="1">
        <v>353716</v>
      </c>
    </row>
    <row r="1710" spans="1:20" x14ac:dyDescent="0.3">
      <c r="A1710" t="s">
        <v>3783</v>
      </c>
      <c r="B1710" s="9">
        <v>45347</v>
      </c>
      <c r="C1710" t="s">
        <v>2596</v>
      </c>
      <c r="D1710" t="s">
        <v>2597</v>
      </c>
      <c r="E1710" t="s">
        <v>2352</v>
      </c>
      <c r="F1710" t="s">
        <v>1104</v>
      </c>
      <c r="G1710" t="s">
        <v>3784</v>
      </c>
      <c r="H1710" t="s">
        <v>24</v>
      </c>
      <c r="I1710" t="s">
        <v>174</v>
      </c>
      <c r="J1710">
        <v>1</v>
      </c>
      <c r="K1710" s="1">
        <v>189430</v>
      </c>
      <c r="L1710" s="1">
        <v>189430</v>
      </c>
      <c r="M1710">
        <v>20</v>
      </c>
      <c r="N1710" s="10">
        <v>0.2</v>
      </c>
      <c r="O1710" s="1">
        <f>Table1[[#This Row],[Total Sales NGN]]-(Table1[[#This Row],[Total Sales NGN]]*Table1[[#This Row],[Discount %2]])</f>
        <v>151544</v>
      </c>
      <c r="P1710" t="s">
        <v>57</v>
      </c>
      <c r="Q1710">
        <v>2</v>
      </c>
      <c r="R1710" t="s">
        <v>35</v>
      </c>
      <c r="S1710">
        <v>26</v>
      </c>
      <c r="T1710" s="1">
        <v>1309937</v>
      </c>
    </row>
    <row r="1711" spans="1:20" x14ac:dyDescent="0.3">
      <c r="A1711" t="s">
        <v>3785</v>
      </c>
      <c r="B1711" s="9">
        <v>45347</v>
      </c>
      <c r="C1711" t="s">
        <v>2596</v>
      </c>
      <c r="D1711" t="s">
        <v>2597</v>
      </c>
      <c r="E1711" t="s">
        <v>2616</v>
      </c>
      <c r="F1711" t="s">
        <v>135</v>
      </c>
      <c r="G1711" t="s">
        <v>3786</v>
      </c>
      <c r="H1711" t="s">
        <v>24</v>
      </c>
      <c r="I1711" t="s">
        <v>174</v>
      </c>
      <c r="J1711">
        <v>18</v>
      </c>
      <c r="K1711" s="1">
        <v>36786</v>
      </c>
      <c r="L1711" s="1">
        <v>662148</v>
      </c>
      <c r="M1711">
        <v>0</v>
      </c>
      <c r="N1711" s="10">
        <v>0</v>
      </c>
      <c r="O1711" s="1">
        <f>Table1[[#This Row],[Total Sales NGN]]-(Table1[[#This Row],[Total Sales NGN]]*Table1[[#This Row],[Discount %2]])</f>
        <v>662148</v>
      </c>
      <c r="P1711" t="s">
        <v>57</v>
      </c>
      <c r="Q1711">
        <v>5</v>
      </c>
      <c r="R1711" t="s">
        <v>28</v>
      </c>
      <c r="S1711">
        <v>109</v>
      </c>
      <c r="T1711" s="1">
        <v>1309937</v>
      </c>
    </row>
    <row r="1712" spans="1:20" x14ac:dyDescent="0.3">
      <c r="A1712" t="s">
        <v>3787</v>
      </c>
      <c r="B1712" s="9">
        <v>45347</v>
      </c>
      <c r="C1712" t="s">
        <v>2596</v>
      </c>
      <c r="D1712" t="s">
        <v>2597</v>
      </c>
      <c r="E1712" t="s">
        <v>2598</v>
      </c>
      <c r="F1712" t="s">
        <v>1804</v>
      </c>
      <c r="G1712" t="s">
        <v>3788</v>
      </c>
      <c r="H1712" t="s">
        <v>40</v>
      </c>
      <c r="I1712" t="s">
        <v>41</v>
      </c>
      <c r="J1712">
        <v>2</v>
      </c>
      <c r="K1712" s="1">
        <v>2104</v>
      </c>
      <c r="L1712" s="1">
        <v>4208</v>
      </c>
      <c r="M1712">
        <v>0</v>
      </c>
      <c r="N1712" s="10">
        <v>0</v>
      </c>
      <c r="O1712" s="1">
        <f>Table1[[#This Row],[Total Sales NGN]]-(Table1[[#This Row],[Total Sales NGN]]*Table1[[#This Row],[Discount %2]])</f>
        <v>4208</v>
      </c>
      <c r="P1712" t="s">
        <v>27</v>
      </c>
      <c r="Q1712">
        <v>2</v>
      </c>
      <c r="R1712" t="s">
        <v>35</v>
      </c>
      <c r="S1712">
        <v>44</v>
      </c>
      <c r="T1712" s="1">
        <v>353716</v>
      </c>
    </row>
    <row r="1713" spans="1:20" x14ac:dyDescent="0.3">
      <c r="A1713" t="s">
        <v>3789</v>
      </c>
      <c r="B1713" s="9">
        <v>45347</v>
      </c>
      <c r="C1713" t="s">
        <v>2596</v>
      </c>
      <c r="D1713" t="s">
        <v>2597</v>
      </c>
      <c r="E1713" t="s">
        <v>2616</v>
      </c>
      <c r="F1713" t="s">
        <v>756</v>
      </c>
      <c r="G1713" t="s">
        <v>3790</v>
      </c>
      <c r="H1713" t="s">
        <v>24</v>
      </c>
      <c r="I1713" t="s">
        <v>61</v>
      </c>
      <c r="J1713">
        <v>15</v>
      </c>
      <c r="K1713" s="1">
        <v>169433</v>
      </c>
      <c r="L1713" s="1">
        <v>2541495</v>
      </c>
      <c r="M1713">
        <v>10</v>
      </c>
      <c r="N1713" s="10">
        <v>0.1</v>
      </c>
      <c r="O1713" s="1">
        <f>Table1[[#This Row],[Total Sales NGN]]-(Table1[[#This Row],[Total Sales NGN]]*Table1[[#This Row],[Discount %2]])</f>
        <v>2287345.5</v>
      </c>
      <c r="P1713" t="s">
        <v>26</v>
      </c>
      <c r="Q1713" t="s">
        <v>27</v>
      </c>
      <c r="R1713" t="s">
        <v>35</v>
      </c>
      <c r="S1713">
        <v>93</v>
      </c>
      <c r="T1713" s="1">
        <v>1309937</v>
      </c>
    </row>
    <row r="1714" spans="1:20" x14ac:dyDescent="0.3">
      <c r="A1714" t="s">
        <v>3791</v>
      </c>
      <c r="B1714" s="9">
        <v>45348</v>
      </c>
      <c r="C1714" t="s">
        <v>2596</v>
      </c>
      <c r="D1714" t="s">
        <v>2597</v>
      </c>
      <c r="E1714" t="s">
        <v>2598</v>
      </c>
      <c r="F1714" t="s">
        <v>2058</v>
      </c>
      <c r="G1714" t="s">
        <v>27</v>
      </c>
      <c r="H1714" t="s">
        <v>32</v>
      </c>
      <c r="I1714" t="s">
        <v>237</v>
      </c>
      <c r="J1714">
        <v>15</v>
      </c>
      <c r="K1714" s="1">
        <v>2314</v>
      </c>
      <c r="L1714" s="1">
        <v>34710</v>
      </c>
      <c r="M1714">
        <v>5</v>
      </c>
      <c r="N1714" s="10">
        <v>0.05</v>
      </c>
      <c r="O1714" s="1">
        <f>Table1[[#This Row],[Total Sales NGN]]-(Table1[[#This Row],[Total Sales NGN]]*Table1[[#This Row],[Discount %2]])</f>
        <v>32974.5</v>
      </c>
      <c r="P1714" t="s">
        <v>27</v>
      </c>
      <c r="Q1714">
        <v>5</v>
      </c>
      <c r="R1714" t="s">
        <v>35</v>
      </c>
      <c r="S1714">
        <v>148</v>
      </c>
      <c r="T1714" s="1">
        <v>670990</v>
      </c>
    </row>
    <row r="1715" spans="1:20" x14ac:dyDescent="0.3">
      <c r="A1715" t="s">
        <v>3792</v>
      </c>
      <c r="B1715" s="9">
        <v>45348</v>
      </c>
      <c r="C1715" t="s">
        <v>2596</v>
      </c>
      <c r="D1715" t="s">
        <v>2597</v>
      </c>
      <c r="E1715" t="s">
        <v>2598</v>
      </c>
      <c r="F1715" t="s">
        <v>2858</v>
      </c>
      <c r="G1715" t="s">
        <v>3793</v>
      </c>
      <c r="H1715" t="s">
        <v>45</v>
      </c>
      <c r="I1715" t="s">
        <v>82</v>
      </c>
      <c r="J1715">
        <v>1</v>
      </c>
      <c r="K1715" s="1">
        <v>35416</v>
      </c>
      <c r="L1715" s="1">
        <v>35416</v>
      </c>
      <c r="M1715">
        <v>15</v>
      </c>
      <c r="N1715" s="10">
        <v>0.15</v>
      </c>
      <c r="O1715" s="1">
        <f>Table1[[#This Row],[Total Sales NGN]]-(Table1[[#This Row],[Total Sales NGN]]*Table1[[#This Row],[Discount %2]])</f>
        <v>30103.599999999999</v>
      </c>
      <c r="P1715" t="s">
        <v>57</v>
      </c>
      <c r="Q1715">
        <v>3</v>
      </c>
      <c r="R1715" t="s">
        <v>35</v>
      </c>
      <c r="S1715">
        <v>109</v>
      </c>
      <c r="T1715" s="1">
        <v>339514</v>
      </c>
    </row>
    <row r="1716" spans="1:20" x14ac:dyDescent="0.3">
      <c r="A1716" t="s">
        <v>3794</v>
      </c>
      <c r="B1716" s="9">
        <v>45348</v>
      </c>
      <c r="C1716" t="s">
        <v>2596</v>
      </c>
      <c r="D1716" t="s">
        <v>2597</v>
      </c>
      <c r="E1716" t="s">
        <v>2616</v>
      </c>
      <c r="F1716" t="s">
        <v>986</v>
      </c>
      <c r="G1716" t="s">
        <v>27</v>
      </c>
      <c r="H1716" t="s">
        <v>32</v>
      </c>
      <c r="I1716" t="s">
        <v>33</v>
      </c>
      <c r="J1716">
        <v>16</v>
      </c>
      <c r="K1716" s="1">
        <v>1781</v>
      </c>
      <c r="L1716" s="1">
        <v>28496</v>
      </c>
      <c r="M1716">
        <v>5</v>
      </c>
      <c r="N1716" s="10">
        <v>0.05</v>
      </c>
      <c r="O1716" s="1">
        <f>Table1[[#This Row],[Total Sales NGN]]-(Table1[[#This Row],[Total Sales NGN]]*Table1[[#This Row],[Discount %2]])</f>
        <v>27071.200000000001</v>
      </c>
      <c r="P1716" t="s">
        <v>57</v>
      </c>
      <c r="Q1716">
        <v>7</v>
      </c>
      <c r="R1716" t="s">
        <v>28</v>
      </c>
      <c r="S1716">
        <v>11</v>
      </c>
      <c r="T1716" s="1">
        <v>670990</v>
      </c>
    </row>
    <row r="1717" spans="1:20" x14ac:dyDescent="0.3">
      <c r="A1717" t="s">
        <v>3795</v>
      </c>
      <c r="B1717" s="9">
        <v>45349</v>
      </c>
      <c r="C1717" t="s">
        <v>2596</v>
      </c>
      <c r="D1717" t="s">
        <v>2597</v>
      </c>
      <c r="E1717" t="s">
        <v>2598</v>
      </c>
      <c r="F1717" t="s">
        <v>376</v>
      </c>
      <c r="G1717" t="s">
        <v>27</v>
      </c>
      <c r="H1717" t="s">
        <v>24</v>
      </c>
      <c r="I1717" t="s">
        <v>61</v>
      </c>
      <c r="J1717">
        <v>20</v>
      </c>
      <c r="K1717" s="1">
        <v>70773</v>
      </c>
      <c r="L1717" s="1">
        <v>1415460</v>
      </c>
      <c r="M1717">
        <v>0</v>
      </c>
      <c r="N1717" s="10">
        <v>0</v>
      </c>
      <c r="O1717" s="1">
        <f>Table1[[#This Row],[Total Sales NGN]]-(Table1[[#This Row],[Total Sales NGN]]*Table1[[#This Row],[Discount %2]])</f>
        <v>1415460</v>
      </c>
      <c r="P1717" t="s">
        <v>26</v>
      </c>
      <c r="Q1717" t="s">
        <v>27</v>
      </c>
      <c r="R1717" t="s">
        <v>35</v>
      </c>
      <c r="S1717">
        <v>132</v>
      </c>
      <c r="T1717" s="1">
        <v>1309937</v>
      </c>
    </row>
    <row r="1718" spans="1:20" x14ac:dyDescent="0.3">
      <c r="A1718" t="s">
        <v>3796</v>
      </c>
      <c r="B1718" s="9">
        <v>45349</v>
      </c>
      <c r="C1718" t="s">
        <v>2596</v>
      </c>
      <c r="D1718" t="s">
        <v>2597</v>
      </c>
      <c r="E1718" t="s">
        <v>2616</v>
      </c>
      <c r="F1718" t="s">
        <v>1592</v>
      </c>
      <c r="G1718" t="s">
        <v>3797</v>
      </c>
      <c r="H1718" t="s">
        <v>32</v>
      </c>
      <c r="I1718" t="s">
        <v>33</v>
      </c>
      <c r="J1718">
        <v>6</v>
      </c>
      <c r="K1718" s="1">
        <v>4075</v>
      </c>
      <c r="L1718" s="1">
        <v>24450</v>
      </c>
      <c r="M1718" t="s">
        <v>27</v>
      </c>
      <c r="N1718" s="10">
        <v>0</v>
      </c>
      <c r="O1718" s="1">
        <f>Table1[[#This Row],[Total Sales NGN]]-(Table1[[#This Row],[Total Sales NGN]]*Table1[[#This Row],[Discount %2]])</f>
        <v>24450</v>
      </c>
      <c r="P1718" t="s">
        <v>26</v>
      </c>
      <c r="Q1718">
        <v>4</v>
      </c>
      <c r="R1718" t="s">
        <v>35</v>
      </c>
      <c r="S1718">
        <v>184</v>
      </c>
      <c r="T1718" s="1">
        <v>670990</v>
      </c>
    </row>
    <row r="1719" spans="1:20" x14ac:dyDescent="0.3">
      <c r="A1719" t="s">
        <v>3798</v>
      </c>
      <c r="B1719" s="9">
        <v>45349</v>
      </c>
      <c r="C1719" t="s">
        <v>2596</v>
      </c>
      <c r="D1719" t="s">
        <v>2597</v>
      </c>
      <c r="E1719" t="s">
        <v>2616</v>
      </c>
      <c r="F1719" t="s">
        <v>265</v>
      </c>
      <c r="G1719" t="s">
        <v>3799</v>
      </c>
      <c r="H1719" t="s">
        <v>32</v>
      </c>
      <c r="I1719" t="s">
        <v>95</v>
      </c>
      <c r="J1719">
        <v>14</v>
      </c>
      <c r="K1719" s="1">
        <v>15981</v>
      </c>
      <c r="L1719" s="1">
        <v>223734</v>
      </c>
      <c r="M1719">
        <v>0</v>
      </c>
      <c r="N1719" s="10">
        <v>0</v>
      </c>
      <c r="O1719" s="1">
        <f>Table1[[#This Row],[Total Sales NGN]]-(Table1[[#This Row],[Total Sales NGN]]*Table1[[#This Row],[Discount %2]])</f>
        <v>223734</v>
      </c>
      <c r="P1719" t="s">
        <v>34</v>
      </c>
      <c r="Q1719" t="s">
        <v>27</v>
      </c>
      <c r="R1719" t="s">
        <v>27</v>
      </c>
      <c r="S1719">
        <v>44</v>
      </c>
      <c r="T1719" s="1">
        <v>670990</v>
      </c>
    </row>
    <row r="1720" spans="1:20" x14ac:dyDescent="0.3">
      <c r="A1720" t="s">
        <v>3800</v>
      </c>
      <c r="B1720" s="9">
        <v>45350</v>
      </c>
      <c r="C1720" t="s">
        <v>2596</v>
      </c>
      <c r="D1720" t="s">
        <v>2597</v>
      </c>
      <c r="E1720" t="s">
        <v>2598</v>
      </c>
      <c r="F1720" t="s">
        <v>3180</v>
      </c>
      <c r="G1720" t="s">
        <v>3801</v>
      </c>
      <c r="H1720" t="s">
        <v>45</v>
      </c>
      <c r="I1720" t="s">
        <v>74</v>
      </c>
      <c r="J1720">
        <v>6</v>
      </c>
      <c r="K1720" s="1">
        <v>22412</v>
      </c>
      <c r="L1720" s="1">
        <v>134472</v>
      </c>
      <c r="M1720">
        <v>20</v>
      </c>
      <c r="N1720" s="10">
        <v>0.2</v>
      </c>
      <c r="O1720" s="1">
        <f>Table1[[#This Row],[Total Sales NGN]]-(Table1[[#This Row],[Total Sales NGN]]*Table1[[#This Row],[Discount %2]])</f>
        <v>107577.60000000001</v>
      </c>
      <c r="P1720" t="s">
        <v>57</v>
      </c>
      <c r="Q1720">
        <v>4</v>
      </c>
      <c r="R1720" t="s">
        <v>28</v>
      </c>
      <c r="S1720">
        <v>23</v>
      </c>
      <c r="T1720" s="1">
        <v>339514</v>
      </c>
    </row>
    <row r="1721" spans="1:20" x14ac:dyDescent="0.3">
      <c r="A1721" t="s">
        <v>3802</v>
      </c>
      <c r="B1721" s="9">
        <v>45350</v>
      </c>
      <c r="C1721" t="s">
        <v>2596</v>
      </c>
      <c r="D1721" t="s">
        <v>2597</v>
      </c>
      <c r="E1721" t="s">
        <v>2616</v>
      </c>
      <c r="F1721" t="s">
        <v>1799</v>
      </c>
      <c r="G1721" t="s">
        <v>3803</v>
      </c>
      <c r="H1721" t="s">
        <v>32</v>
      </c>
      <c r="I1721" t="s">
        <v>237</v>
      </c>
      <c r="J1721">
        <v>1</v>
      </c>
      <c r="K1721" s="1">
        <v>14572</v>
      </c>
      <c r="L1721" s="1">
        <v>14572</v>
      </c>
      <c r="M1721">
        <v>5</v>
      </c>
      <c r="N1721" s="10">
        <v>0.05</v>
      </c>
      <c r="O1721" s="1">
        <f>Table1[[#This Row],[Total Sales NGN]]-(Table1[[#This Row],[Total Sales NGN]]*Table1[[#This Row],[Discount %2]])</f>
        <v>13843.4</v>
      </c>
      <c r="P1721" t="s">
        <v>26</v>
      </c>
      <c r="Q1721">
        <v>3</v>
      </c>
      <c r="R1721" t="s">
        <v>35</v>
      </c>
      <c r="S1721">
        <v>68</v>
      </c>
      <c r="T1721" s="1">
        <v>670990</v>
      </c>
    </row>
    <row r="1722" spans="1:20" x14ac:dyDescent="0.3">
      <c r="A1722" t="s">
        <v>3804</v>
      </c>
      <c r="B1722" s="9">
        <v>45351</v>
      </c>
      <c r="C1722" t="s">
        <v>2596</v>
      </c>
      <c r="D1722" t="s">
        <v>2597</v>
      </c>
      <c r="E1722" t="s">
        <v>2352</v>
      </c>
      <c r="F1722" t="s">
        <v>1039</v>
      </c>
      <c r="G1722" t="s">
        <v>3805</v>
      </c>
      <c r="H1722" t="s">
        <v>24</v>
      </c>
      <c r="I1722" t="s">
        <v>56</v>
      </c>
      <c r="J1722">
        <v>5</v>
      </c>
      <c r="K1722" s="1">
        <v>330147</v>
      </c>
      <c r="L1722" s="1">
        <v>1650735</v>
      </c>
      <c r="M1722">
        <v>0</v>
      </c>
      <c r="N1722" s="10">
        <v>0</v>
      </c>
      <c r="O1722" s="1">
        <f>Table1[[#This Row],[Total Sales NGN]]-(Table1[[#This Row],[Total Sales NGN]]*Table1[[#This Row],[Discount %2]])</f>
        <v>1650735</v>
      </c>
      <c r="P1722" t="s">
        <v>26</v>
      </c>
      <c r="Q1722">
        <v>2</v>
      </c>
      <c r="R1722" t="s">
        <v>35</v>
      </c>
      <c r="S1722">
        <v>118</v>
      </c>
      <c r="T1722" s="1">
        <v>1309937</v>
      </c>
    </row>
    <row r="1723" spans="1:20" x14ac:dyDescent="0.3">
      <c r="A1723" t="s">
        <v>3806</v>
      </c>
      <c r="B1723" s="9">
        <v>45351</v>
      </c>
      <c r="C1723" t="s">
        <v>2596</v>
      </c>
      <c r="D1723" t="s">
        <v>2597</v>
      </c>
      <c r="E1723" t="s">
        <v>2598</v>
      </c>
      <c r="F1723" t="s">
        <v>313</v>
      </c>
      <c r="G1723" t="s">
        <v>3807</v>
      </c>
      <c r="H1723" t="s">
        <v>45</v>
      </c>
      <c r="I1723" t="s">
        <v>74</v>
      </c>
      <c r="J1723">
        <v>8</v>
      </c>
      <c r="K1723" s="1">
        <v>38392</v>
      </c>
      <c r="L1723" s="1">
        <v>307136</v>
      </c>
      <c r="M1723" t="s">
        <v>27</v>
      </c>
      <c r="N1723" s="10">
        <v>0</v>
      </c>
      <c r="O1723" s="1">
        <f>Table1[[#This Row],[Total Sales NGN]]-(Table1[[#This Row],[Total Sales NGN]]*Table1[[#This Row],[Discount %2]])</f>
        <v>307136</v>
      </c>
      <c r="P1723" t="s">
        <v>57</v>
      </c>
      <c r="Q1723">
        <v>5</v>
      </c>
      <c r="R1723" t="s">
        <v>28</v>
      </c>
      <c r="S1723">
        <v>200</v>
      </c>
      <c r="T1723" s="1">
        <v>339514</v>
      </c>
    </row>
    <row r="1724" spans="1:20" x14ac:dyDescent="0.3">
      <c r="A1724" t="s">
        <v>3808</v>
      </c>
      <c r="B1724" s="9">
        <v>45351</v>
      </c>
      <c r="C1724" t="s">
        <v>2596</v>
      </c>
      <c r="D1724" t="s">
        <v>2597</v>
      </c>
      <c r="E1724" t="s">
        <v>2616</v>
      </c>
      <c r="F1724" t="s">
        <v>3809</v>
      </c>
      <c r="G1724" t="s">
        <v>3810</v>
      </c>
      <c r="H1724" t="s">
        <v>32</v>
      </c>
      <c r="I1724" t="s">
        <v>95</v>
      </c>
      <c r="J1724">
        <v>14</v>
      </c>
      <c r="K1724" s="1">
        <v>8000</v>
      </c>
      <c r="L1724" s="1">
        <v>112000</v>
      </c>
      <c r="M1724" t="s">
        <v>27</v>
      </c>
      <c r="N1724" s="10">
        <v>0</v>
      </c>
      <c r="O1724" s="1">
        <f>Table1[[#This Row],[Total Sales NGN]]-(Table1[[#This Row],[Total Sales NGN]]*Table1[[#This Row],[Discount %2]])</f>
        <v>112000</v>
      </c>
      <c r="P1724" t="s">
        <v>57</v>
      </c>
      <c r="Q1724">
        <v>2</v>
      </c>
      <c r="R1724" t="s">
        <v>35</v>
      </c>
      <c r="S1724">
        <v>97</v>
      </c>
      <c r="T1724" s="1">
        <v>670990</v>
      </c>
    </row>
    <row r="1725" spans="1:20" x14ac:dyDescent="0.3">
      <c r="A1725" t="s">
        <v>3811</v>
      </c>
      <c r="B1725" s="9">
        <v>45352</v>
      </c>
      <c r="C1725" t="s">
        <v>2596</v>
      </c>
      <c r="D1725" t="s">
        <v>2597</v>
      </c>
      <c r="E1725" t="s">
        <v>2598</v>
      </c>
      <c r="F1725" t="s">
        <v>470</v>
      </c>
      <c r="G1725" t="s">
        <v>3812</v>
      </c>
      <c r="H1725" t="s">
        <v>45</v>
      </c>
      <c r="I1725" t="s">
        <v>211</v>
      </c>
      <c r="J1725">
        <v>17</v>
      </c>
      <c r="K1725" s="1">
        <v>28411</v>
      </c>
      <c r="L1725" s="1">
        <v>482987</v>
      </c>
      <c r="M1725">
        <v>5</v>
      </c>
      <c r="N1725" s="10">
        <v>0.05</v>
      </c>
      <c r="O1725" s="1">
        <f>Table1[[#This Row],[Total Sales NGN]]-(Table1[[#This Row],[Total Sales NGN]]*Table1[[#This Row],[Discount %2]])</f>
        <v>458837.65</v>
      </c>
      <c r="P1725" t="s">
        <v>47</v>
      </c>
      <c r="Q1725">
        <v>2</v>
      </c>
      <c r="R1725" t="s">
        <v>35</v>
      </c>
      <c r="S1725">
        <v>45</v>
      </c>
      <c r="T1725" s="1">
        <v>339514</v>
      </c>
    </row>
    <row r="1726" spans="1:20" x14ac:dyDescent="0.3">
      <c r="A1726" t="s">
        <v>3813</v>
      </c>
      <c r="B1726" s="9">
        <v>45352</v>
      </c>
      <c r="C1726" t="s">
        <v>2596</v>
      </c>
      <c r="D1726" t="s">
        <v>2597</v>
      </c>
      <c r="E1726" t="s">
        <v>2598</v>
      </c>
      <c r="F1726" t="s">
        <v>347</v>
      </c>
      <c r="G1726" t="s">
        <v>3814</v>
      </c>
      <c r="H1726" t="s">
        <v>32</v>
      </c>
      <c r="I1726" t="s">
        <v>33</v>
      </c>
      <c r="J1726">
        <v>8</v>
      </c>
      <c r="K1726" s="1">
        <v>20279</v>
      </c>
      <c r="L1726" s="1">
        <v>162232</v>
      </c>
      <c r="M1726" t="s">
        <v>27</v>
      </c>
      <c r="N1726" s="10">
        <v>0</v>
      </c>
      <c r="O1726" s="1">
        <f>Table1[[#This Row],[Total Sales NGN]]-(Table1[[#This Row],[Total Sales NGN]]*Table1[[#This Row],[Discount %2]])</f>
        <v>162232</v>
      </c>
      <c r="P1726" t="s">
        <v>26</v>
      </c>
      <c r="Q1726">
        <v>5</v>
      </c>
      <c r="R1726" t="s">
        <v>28</v>
      </c>
      <c r="S1726">
        <v>154</v>
      </c>
      <c r="T1726" s="1">
        <v>670990</v>
      </c>
    </row>
    <row r="1727" spans="1:20" x14ac:dyDescent="0.3">
      <c r="A1727" t="s">
        <v>3815</v>
      </c>
      <c r="B1727" s="9">
        <v>45353</v>
      </c>
      <c r="C1727" t="s">
        <v>2596</v>
      </c>
      <c r="D1727" t="s">
        <v>2597</v>
      </c>
      <c r="E1727" t="s">
        <v>2616</v>
      </c>
      <c r="F1727" t="s">
        <v>455</v>
      </c>
      <c r="G1727" t="s">
        <v>3816</v>
      </c>
      <c r="H1727" t="s">
        <v>40</v>
      </c>
      <c r="I1727" t="s">
        <v>123</v>
      </c>
      <c r="J1727">
        <v>13</v>
      </c>
      <c r="K1727" s="1">
        <v>11190</v>
      </c>
      <c r="L1727" s="1">
        <v>145470</v>
      </c>
      <c r="M1727">
        <v>10</v>
      </c>
      <c r="N1727" s="10">
        <v>0.1</v>
      </c>
      <c r="O1727" s="1">
        <f>Table1[[#This Row],[Total Sales NGN]]-(Table1[[#This Row],[Total Sales NGN]]*Table1[[#This Row],[Discount %2]])</f>
        <v>130923</v>
      </c>
      <c r="P1727" t="s">
        <v>27</v>
      </c>
      <c r="Q1727" t="s">
        <v>27</v>
      </c>
      <c r="R1727" t="s">
        <v>35</v>
      </c>
      <c r="S1727">
        <v>184</v>
      </c>
      <c r="T1727" s="1">
        <v>353716</v>
      </c>
    </row>
    <row r="1728" spans="1:20" x14ac:dyDescent="0.3">
      <c r="A1728" t="s">
        <v>3817</v>
      </c>
      <c r="B1728" s="9">
        <v>45353</v>
      </c>
      <c r="C1728" t="s">
        <v>2596</v>
      </c>
      <c r="D1728" t="s">
        <v>2597</v>
      </c>
      <c r="E1728" t="s">
        <v>2352</v>
      </c>
      <c r="F1728" t="s">
        <v>898</v>
      </c>
      <c r="G1728" t="s">
        <v>3818</v>
      </c>
      <c r="H1728" t="s">
        <v>65</v>
      </c>
      <c r="I1728" t="s">
        <v>78</v>
      </c>
      <c r="J1728">
        <v>8</v>
      </c>
      <c r="K1728" s="1">
        <v>48645</v>
      </c>
      <c r="L1728" s="1">
        <v>389160</v>
      </c>
      <c r="M1728">
        <v>10</v>
      </c>
      <c r="N1728" s="10">
        <v>0.1</v>
      </c>
      <c r="O1728" s="1">
        <f>Table1[[#This Row],[Total Sales NGN]]-(Table1[[#This Row],[Total Sales NGN]]*Table1[[#This Row],[Discount %2]])</f>
        <v>350244</v>
      </c>
      <c r="P1728" t="s">
        <v>34</v>
      </c>
      <c r="Q1728">
        <v>5</v>
      </c>
      <c r="R1728" t="s">
        <v>28</v>
      </c>
      <c r="S1728">
        <v>23</v>
      </c>
      <c r="T1728" s="1">
        <v>647779</v>
      </c>
    </row>
    <row r="1729" spans="1:20" x14ac:dyDescent="0.3">
      <c r="A1729" t="s">
        <v>3819</v>
      </c>
      <c r="B1729" s="9">
        <v>45353</v>
      </c>
      <c r="C1729" t="s">
        <v>2596</v>
      </c>
      <c r="D1729" t="s">
        <v>2597</v>
      </c>
      <c r="E1729" t="s">
        <v>2598</v>
      </c>
      <c r="F1729" t="s">
        <v>3820</v>
      </c>
      <c r="G1729" t="s">
        <v>3821</v>
      </c>
      <c r="H1729" t="s">
        <v>40</v>
      </c>
      <c r="I1729" t="s">
        <v>41</v>
      </c>
      <c r="J1729">
        <v>5</v>
      </c>
      <c r="K1729" s="1">
        <v>15534</v>
      </c>
      <c r="L1729" s="1">
        <v>77670</v>
      </c>
      <c r="M1729">
        <v>5</v>
      </c>
      <c r="N1729" s="10">
        <v>0.05</v>
      </c>
      <c r="O1729" s="1">
        <f>Table1[[#This Row],[Total Sales NGN]]-(Table1[[#This Row],[Total Sales NGN]]*Table1[[#This Row],[Discount %2]])</f>
        <v>73786.5</v>
      </c>
      <c r="P1729" t="s">
        <v>47</v>
      </c>
      <c r="Q1729">
        <v>2</v>
      </c>
      <c r="R1729" t="s">
        <v>35</v>
      </c>
      <c r="S1729">
        <v>18</v>
      </c>
      <c r="T1729" s="1">
        <v>353716</v>
      </c>
    </row>
    <row r="1730" spans="1:20" x14ac:dyDescent="0.3">
      <c r="A1730" t="s">
        <v>3822</v>
      </c>
      <c r="B1730" s="9">
        <v>45353</v>
      </c>
      <c r="C1730" t="s">
        <v>2596</v>
      </c>
      <c r="D1730" t="s">
        <v>2597</v>
      </c>
      <c r="E1730" t="s">
        <v>2598</v>
      </c>
      <c r="F1730" t="s">
        <v>2311</v>
      </c>
      <c r="G1730" t="s">
        <v>3823</v>
      </c>
      <c r="H1730" t="s">
        <v>65</v>
      </c>
      <c r="I1730" t="s">
        <v>478</v>
      </c>
      <c r="J1730">
        <v>3</v>
      </c>
      <c r="K1730" s="1">
        <v>45240</v>
      </c>
      <c r="L1730" s="1">
        <v>135720</v>
      </c>
      <c r="M1730">
        <v>0</v>
      </c>
      <c r="N1730" s="10">
        <v>0</v>
      </c>
      <c r="O1730" s="1">
        <f>Table1[[#This Row],[Total Sales NGN]]-(Table1[[#This Row],[Total Sales NGN]]*Table1[[#This Row],[Discount %2]])</f>
        <v>135720</v>
      </c>
      <c r="P1730" t="s">
        <v>26</v>
      </c>
      <c r="Q1730">
        <v>5</v>
      </c>
      <c r="R1730" t="s">
        <v>35</v>
      </c>
      <c r="S1730">
        <v>10</v>
      </c>
      <c r="T1730" s="1">
        <v>647779</v>
      </c>
    </row>
    <row r="1731" spans="1:20" x14ac:dyDescent="0.3">
      <c r="A1731" t="s">
        <v>3824</v>
      </c>
      <c r="B1731" s="9">
        <v>45353</v>
      </c>
      <c r="C1731" t="s">
        <v>2596</v>
      </c>
      <c r="D1731" t="s">
        <v>2597</v>
      </c>
      <c r="E1731" t="s">
        <v>2598</v>
      </c>
      <c r="F1731" t="s">
        <v>531</v>
      </c>
      <c r="G1731" t="s">
        <v>3825</v>
      </c>
      <c r="H1731" t="s">
        <v>40</v>
      </c>
      <c r="I1731" t="s">
        <v>123</v>
      </c>
      <c r="J1731">
        <v>6</v>
      </c>
      <c r="K1731" s="1">
        <v>17837</v>
      </c>
      <c r="L1731" s="1">
        <v>107022</v>
      </c>
      <c r="M1731" t="s">
        <v>27</v>
      </c>
      <c r="N1731" s="10">
        <v>0</v>
      </c>
      <c r="O1731" s="1">
        <f>Table1[[#This Row],[Total Sales NGN]]-(Table1[[#This Row],[Total Sales NGN]]*Table1[[#This Row],[Discount %2]])</f>
        <v>107022</v>
      </c>
      <c r="P1731" t="s">
        <v>57</v>
      </c>
      <c r="Q1731">
        <v>3</v>
      </c>
      <c r="R1731" t="s">
        <v>28</v>
      </c>
      <c r="S1731">
        <v>174</v>
      </c>
      <c r="T1731" s="1">
        <v>353716</v>
      </c>
    </row>
    <row r="1732" spans="1:20" x14ac:dyDescent="0.3">
      <c r="A1732" t="s">
        <v>3826</v>
      </c>
      <c r="B1732" s="9">
        <v>45354</v>
      </c>
      <c r="C1732" t="s">
        <v>2596</v>
      </c>
      <c r="D1732" t="s">
        <v>2597</v>
      </c>
      <c r="E1732" t="s">
        <v>2616</v>
      </c>
      <c r="F1732" t="s">
        <v>122</v>
      </c>
      <c r="G1732" t="s">
        <v>3827</v>
      </c>
      <c r="H1732" t="s">
        <v>45</v>
      </c>
      <c r="I1732" t="s">
        <v>82</v>
      </c>
      <c r="J1732">
        <v>19</v>
      </c>
      <c r="K1732" s="1">
        <v>18672</v>
      </c>
      <c r="L1732" s="1">
        <v>354768</v>
      </c>
      <c r="M1732">
        <v>0</v>
      </c>
      <c r="N1732" s="10">
        <v>0</v>
      </c>
      <c r="O1732" s="1">
        <f>Table1[[#This Row],[Total Sales NGN]]-(Table1[[#This Row],[Total Sales NGN]]*Table1[[#This Row],[Discount %2]])</f>
        <v>354768</v>
      </c>
      <c r="P1732" t="s">
        <v>57</v>
      </c>
      <c r="Q1732">
        <v>1</v>
      </c>
      <c r="R1732" t="s">
        <v>27</v>
      </c>
      <c r="S1732">
        <v>147</v>
      </c>
      <c r="T1732" s="1">
        <v>339514</v>
      </c>
    </row>
    <row r="1733" spans="1:20" x14ac:dyDescent="0.3">
      <c r="A1733" t="s">
        <v>3828</v>
      </c>
      <c r="B1733" s="9">
        <v>45354</v>
      </c>
      <c r="C1733" t="s">
        <v>2596</v>
      </c>
      <c r="D1733" t="s">
        <v>2597</v>
      </c>
      <c r="E1733" t="s">
        <v>2598</v>
      </c>
      <c r="F1733" t="s">
        <v>1286</v>
      </c>
      <c r="G1733" t="s">
        <v>3829</v>
      </c>
      <c r="H1733" t="s">
        <v>24</v>
      </c>
      <c r="I1733" t="s">
        <v>56</v>
      </c>
      <c r="J1733">
        <v>16</v>
      </c>
      <c r="K1733" s="1">
        <v>18002</v>
      </c>
      <c r="L1733" s="1">
        <v>288032</v>
      </c>
      <c r="M1733">
        <v>0</v>
      </c>
      <c r="N1733" s="10">
        <v>0</v>
      </c>
      <c r="O1733" s="1">
        <f>Table1[[#This Row],[Total Sales NGN]]-(Table1[[#This Row],[Total Sales NGN]]*Table1[[#This Row],[Discount %2]])</f>
        <v>288032</v>
      </c>
      <c r="P1733" t="s">
        <v>47</v>
      </c>
      <c r="Q1733">
        <v>4</v>
      </c>
      <c r="R1733" t="s">
        <v>35</v>
      </c>
      <c r="S1733">
        <v>45</v>
      </c>
      <c r="T1733" s="1">
        <v>1309937</v>
      </c>
    </row>
    <row r="1734" spans="1:20" x14ac:dyDescent="0.3">
      <c r="A1734" t="s">
        <v>3830</v>
      </c>
      <c r="B1734" s="9">
        <v>45354</v>
      </c>
      <c r="C1734" t="s">
        <v>2596</v>
      </c>
      <c r="D1734" t="s">
        <v>2597</v>
      </c>
      <c r="E1734" t="s">
        <v>2616</v>
      </c>
      <c r="F1734" t="s">
        <v>2869</v>
      </c>
      <c r="G1734" t="s">
        <v>27</v>
      </c>
      <c r="H1734" t="s">
        <v>65</v>
      </c>
      <c r="I1734" t="s">
        <v>478</v>
      </c>
      <c r="J1734">
        <v>14</v>
      </c>
      <c r="K1734" s="1">
        <v>117426</v>
      </c>
      <c r="L1734" s="1">
        <v>1643964</v>
      </c>
      <c r="M1734">
        <v>15</v>
      </c>
      <c r="N1734" s="10">
        <v>0.15</v>
      </c>
      <c r="O1734" s="1">
        <f>Table1[[#This Row],[Total Sales NGN]]-(Table1[[#This Row],[Total Sales NGN]]*Table1[[#This Row],[Discount %2]])</f>
        <v>1397369.4</v>
      </c>
      <c r="P1734" t="s">
        <v>47</v>
      </c>
      <c r="Q1734">
        <v>4</v>
      </c>
      <c r="R1734" t="s">
        <v>35</v>
      </c>
      <c r="S1734">
        <v>37</v>
      </c>
      <c r="T1734" s="1">
        <v>647779</v>
      </c>
    </row>
    <row r="1735" spans="1:20" x14ac:dyDescent="0.3">
      <c r="A1735" t="s">
        <v>3831</v>
      </c>
      <c r="B1735" s="9">
        <v>45355</v>
      </c>
      <c r="C1735" t="s">
        <v>2596</v>
      </c>
      <c r="D1735" t="s">
        <v>2597</v>
      </c>
      <c r="E1735" t="s">
        <v>2598</v>
      </c>
      <c r="F1735" t="s">
        <v>2951</v>
      </c>
      <c r="G1735" t="s">
        <v>3832</v>
      </c>
      <c r="H1735" t="s">
        <v>32</v>
      </c>
      <c r="I1735" t="s">
        <v>33</v>
      </c>
      <c r="J1735">
        <v>20</v>
      </c>
      <c r="K1735" s="1">
        <v>11439</v>
      </c>
      <c r="L1735" s="1">
        <v>228780</v>
      </c>
      <c r="M1735" t="s">
        <v>27</v>
      </c>
      <c r="N1735" s="10">
        <v>0</v>
      </c>
      <c r="O1735" s="1">
        <f>Table1[[#This Row],[Total Sales NGN]]-(Table1[[#This Row],[Total Sales NGN]]*Table1[[#This Row],[Discount %2]])</f>
        <v>228780</v>
      </c>
      <c r="P1735" t="s">
        <v>26</v>
      </c>
      <c r="Q1735">
        <v>5</v>
      </c>
      <c r="R1735" t="s">
        <v>28</v>
      </c>
      <c r="S1735">
        <v>189</v>
      </c>
      <c r="T1735" s="1">
        <v>670990</v>
      </c>
    </row>
    <row r="1736" spans="1:20" x14ac:dyDescent="0.3">
      <c r="A1736" t="s">
        <v>3833</v>
      </c>
      <c r="B1736" s="9">
        <v>45356</v>
      </c>
      <c r="C1736" t="s">
        <v>2596</v>
      </c>
      <c r="D1736" t="s">
        <v>2597</v>
      </c>
      <c r="E1736" t="s">
        <v>2352</v>
      </c>
      <c r="F1736" t="s">
        <v>967</v>
      </c>
      <c r="G1736" t="s">
        <v>3834</v>
      </c>
      <c r="H1736" t="s">
        <v>40</v>
      </c>
      <c r="I1736" t="s">
        <v>70</v>
      </c>
      <c r="J1736">
        <v>5</v>
      </c>
      <c r="K1736" s="1">
        <v>5374</v>
      </c>
      <c r="L1736" s="1">
        <v>26870</v>
      </c>
      <c r="M1736">
        <v>20</v>
      </c>
      <c r="N1736" s="10">
        <v>0.2</v>
      </c>
      <c r="O1736" s="1">
        <f>Table1[[#This Row],[Total Sales NGN]]-(Table1[[#This Row],[Total Sales NGN]]*Table1[[#This Row],[Discount %2]])</f>
        <v>21496</v>
      </c>
      <c r="P1736" t="s">
        <v>26</v>
      </c>
      <c r="Q1736">
        <v>5</v>
      </c>
      <c r="R1736" t="s">
        <v>35</v>
      </c>
      <c r="S1736">
        <v>156</v>
      </c>
      <c r="T1736" s="1">
        <v>353716</v>
      </c>
    </row>
    <row r="1737" spans="1:20" x14ac:dyDescent="0.3">
      <c r="A1737" t="s">
        <v>3835</v>
      </c>
      <c r="B1737" s="9">
        <v>45357</v>
      </c>
      <c r="C1737" t="s">
        <v>2596</v>
      </c>
      <c r="D1737" t="s">
        <v>2597</v>
      </c>
      <c r="E1737" t="s">
        <v>2616</v>
      </c>
      <c r="F1737" t="s">
        <v>658</v>
      </c>
      <c r="G1737" t="s">
        <v>3836</v>
      </c>
      <c r="H1737" t="s">
        <v>45</v>
      </c>
      <c r="I1737" t="s">
        <v>181</v>
      </c>
      <c r="J1737">
        <v>2</v>
      </c>
      <c r="K1737" s="1">
        <v>16431</v>
      </c>
      <c r="L1737" s="1">
        <v>32862</v>
      </c>
      <c r="M1737">
        <v>20</v>
      </c>
      <c r="N1737" s="10">
        <v>0.2</v>
      </c>
      <c r="O1737" s="1">
        <f>Table1[[#This Row],[Total Sales NGN]]-(Table1[[#This Row],[Total Sales NGN]]*Table1[[#This Row],[Discount %2]])</f>
        <v>26289.599999999999</v>
      </c>
      <c r="P1737" t="s">
        <v>57</v>
      </c>
      <c r="Q1737">
        <v>2</v>
      </c>
      <c r="R1737" t="s">
        <v>35</v>
      </c>
      <c r="S1737">
        <v>188</v>
      </c>
      <c r="T1737" s="1">
        <v>339514</v>
      </c>
    </row>
    <row r="1738" spans="1:20" x14ac:dyDescent="0.3">
      <c r="A1738" t="s">
        <v>3837</v>
      </c>
      <c r="B1738" s="9">
        <v>45357</v>
      </c>
      <c r="C1738" t="s">
        <v>2596</v>
      </c>
      <c r="D1738" t="s">
        <v>2597</v>
      </c>
      <c r="E1738" t="s">
        <v>2616</v>
      </c>
      <c r="F1738" t="s">
        <v>2527</v>
      </c>
      <c r="G1738" t="s">
        <v>3838</v>
      </c>
      <c r="H1738" t="s">
        <v>45</v>
      </c>
      <c r="I1738" t="s">
        <v>130</v>
      </c>
      <c r="J1738">
        <v>7</v>
      </c>
      <c r="K1738" s="1">
        <v>29276</v>
      </c>
      <c r="L1738" s="1">
        <v>204932</v>
      </c>
      <c r="M1738">
        <v>5</v>
      </c>
      <c r="N1738" s="10">
        <v>0.05</v>
      </c>
      <c r="O1738" s="1">
        <f>Table1[[#This Row],[Total Sales NGN]]-(Table1[[#This Row],[Total Sales NGN]]*Table1[[#This Row],[Discount %2]])</f>
        <v>194685.4</v>
      </c>
      <c r="P1738" t="s">
        <v>57</v>
      </c>
      <c r="Q1738">
        <v>3</v>
      </c>
      <c r="R1738" t="s">
        <v>35</v>
      </c>
      <c r="S1738">
        <v>43</v>
      </c>
      <c r="T1738" s="1">
        <v>339514</v>
      </c>
    </row>
    <row r="1739" spans="1:20" x14ac:dyDescent="0.3">
      <c r="A1739" t="s">
        <v>3839</v>
      </c>
      <c r="B1739" s="9">
        <v>45357</v>
      </c>
      <c r="C1739" t="s">
        <v>2596</v>
      </c>
      <c r="D1739" t="s">
        <v>2597</v>
      </c>
      <c r="E1739" t="s">
        <v>2616</v>
      </c>
      <c r="F1739" t="s">
        <v>2979</v>
      </c>
      <c r="G1739" t="s">
        <v>3840</v>
      </c>
      <c r="H1739" t="s">
        <v>45</v>
      </c>
      <c r="I1739" t="s">
        <v>181</v>
      </c>
      <c r="J1739">
        <v>7</v>
      </c>
      <c r="K1739" s="1">
        <v>15771</v>
      </c>
      <c r="L1739" s="1">
        <v>110397</v>
      </c>
      <c r="M1739">
        <v>15</v>
      </c>
      <c r="N1739" s="10">
        <v>0.15</v>
      </c>
      <c r="O1739" s="1">
        <f>Table1[[#This Row],[Total Sales NGN]]-(Table1[[#This Row],[Total Sales NGN]]*Table1[[#This Row],[Discount %2]])</f>
        <v>93837.45</v>
      </c>
      <c r="P1739" t="s">
        <v>27</v>
      </c>
      <c r="Q1739">
        <v>4</v>
      </c>
      <c r="R1739" t="s">
        <v>35</v>
      </c>
      <c r="S1739">
        <v>65</v>
      </c>
      <c r="T1739" s="1">
        <v>339514</v>
      </c>
    </row>
    <row r="1740" spans="1:20" x14ac:dyDescent="0.3">
      <c r="A1740" t="s">
        <v>3841</v>
      </c>
      <c r="B1740" s="9">
        <v>45357</v>
      </c>
      <c r="C1740" t="s">
        <v>2596</v>
      </c>
      <c r="D1740" t="s">
        <v>2597</v>
      </c>
      <c r="E1740" t="s">
        <v>2352</v>
      </c>
      <c r="F1740" t="s">
        <v>684</v>
      </c>
      <c r="G1740" t="s">
        <v>27</v>
      </c>
      <c r="H1740" t="s">
        <v>40</v>
      </c>
      <c r="I1740" t="s">
        <v>41</v>
      </c>
      <c r="J1740">
        <v>6</v>
      </c>
      <c r="K1740" s="1">
        <v>15006</v>
      </c>
      <c r="L1740" s="1">
        <v>90036</v>
      </c>
      <c r="M1740">
        <v>5</v>
      </c>
      <c r="N1740" s="10">
        <v>0.05</v>
      </c>
      <c r="O1740" s="1">
        <f>Table1[[#This Row],[Total Sales NGN]]-(Table1[[#This Row],[Total Sales NGN]]*Table1[[#This Row],[Discount %2]])</f>
        <v>85534.2</v>
      </c>
      <c r="P1740" t="s">
        <v>34</v>
      </c>
      <c r="Q1740">
        <v>5</v>
      </c>
      <c r="R1740" t="s">
        <v>35</v>
      </c>
      <c r="S1740">
        <v>14</v>
      </c>
      <c r="T1740" s="1">
        <v>353716</v>
      </c>
    </row>
    <row r="1741" spans="1:20" x14ac:dyDescent="0.3">
      <c r="A1741" t="s">
        <v>3842</v>
      </c>
      <c r="B1741" s="9">
        <v>45360</v>
      </c>
      <c r="C1741" t="s">
        <v>2596</v>
      </c>
      <c r="D1741" t="s">
        <v>2597</v>
      </c>
      <c r="E1741" t="s">
        <v>2616</v>
      </c>
      <c r="F1741" t="s">
        <v>2970</v>
      </c>
      <c r="G1741" t="s">
        <v>3843</v>
      </c>
      <c r="H1741" t="s">
        <v>32</v>
      </c>
      <c r="I1741" t="s">
        <v>113</v>
      </c>
      <c r="J1741">
        <v>7</v>
      </c>
      <c r="K1741" s="1">
        <v>5095</v>
      </c>
      <c r="L1741" s="1">
        <v>35665</v>
      </c>
      <c r="M1741" t="s">
        <v>27</v>
      </c>
      <c r="N1741" s="10">
        <v>0</v>
      </c>
      <c r="O1741" s="1">
        <f>Table1[[#This Row],[Total Sales NGN]]-(Table1[[#This Row],[Total Sales NGN]]*Table1[[#This Row],[Discount %2]])</f>
        <v>35665</v>
      </c>
      <c r="P1741" t="s">
        <v>57</v>
      </c>
      <c r="Q1741">
        <v>4</v>
      </c>
      <c r="R1741" t="s">
        <v>35</v>
      </c>
      <c r="S1741">
        <v>188</v>
      </c>
      <c r="T1741" s="1">
        <v>670990</v>
      </c>
    </row>
    <row r="1742" spans="1:20" x14ac:dyDescent="0.3">
      <c r="A1742" t="s">
        <v>3844</v>
      </c>
      <c r="B1742" s="9">
        <v>45360</v>
      </c>
      <c r="C1742" t="s">
        <v>2596</v>
      </c>
      <c r="D1742" t="s">
        <v>2597</v>
      </c>
      <c r="E1742" t="s">
        <v>2352</v>
      </c>
      <c r="F1742" t="s">
        <v>2051</v>
      </c>
      <c r="G1742" t="s">
        <v>27</v>
      </c>
      <c r="H1742" t="s">
        <v>65</v>
      </c>
      <c r="I1742" t="s">
        <v>478</v>
      </c>
      <c r="J1742">
        <v>3</v>
      </c>
      <c r="K1742" s="1">
        <v>129372</v>
      </c>
      <c r="L1742" s="1">
        <v>388116</v>
      </c>
      <c r="M1742">
        <v>0</v>
      </c>
      <c r="N1742" s="10">
        <v>0</v>
      </c>
      <c r="O1742" s="1">
        <f>Table1[[#This Row],[Total Sales NGN]]-(Table1[[#This Row],[Total Sales NGN]]*Table1[[#This Row],[Discount %2]])</f>
        <v>388116</v>
      </c>
      <c r="P1742" t="s">
        <v>27</v>
      </c>
      <c r="Q1742">
        <v>4</v>
      </c>
      <c r="R1742" t="s">
        <v>28</v>
      </c>
      <c r="S1742">
        <v>41</v>
      </c>
      <c r="T1742" s="1">
        <v>647779</v>
      </c>
    </row>
    <row r="1743" spans="1:20" x14ac:dyDescent="0.3">
      <c r="A1743" t="s">
        <v>3845</v>
      </c>
      <c r="B1743" s="9">
        <v>45362</v>
      </c>
      <c r="C1743" t="s">
        <v>2596</v>
      </c>
      <c r="D1743" t="s">
        <v>2597</v>
      </c>
      <c r="E1743" t="s">
        <v>2598</v>
      </c>
      <c r="F1743" t="s">
        <v>2887</v>
      </c>
      <c r="G1743" t="s">
        <v>3846</v>
      </c>
      <c r="H1743" t="s">
        <v>24</v>
      </c>
      <c r="I1743" t="s">
        <v>174</v>
      </c>
      <c r="J1743">
        <v>3</v>
      </c>
      <c r="K1743" s="1">
        <v>104869</v>
      </c>
      <c r="L1743" s="1">
        <v>314607</v>
      </c>
      <c r="M1743">
        <v>10</v>
      </c>
      <c r="N1743" s="10">
        <v>0.1</v>
      </c>
      <c r="O1743" s="1">
        <f>Table1[[#This Row],[Total Sales NGN]]-(Table1[[#This Row],[Total Sales NGN]]*Table1[[#This Row],[Discount %2]])</f>
        <v>283146.3</v>
      </c>
      <c r="P1743" t="s">
        <v>57</v>
      </c>
      <c r="Q1743">
        <v>3</v>
      </c>
      <c r="R1743" t="s">
        <v>35</v>
      </c>
      <c r="S1743">
        <v>200</v>
      </c>
      <c r="T1743" s="1">
        <v>1309937</v>
      </c>
    </row>
    <row r="1744" spans="1:20" x14ac:dyDescent="0.3">
      <c r="A1744" t="s">
        <v>3847</v>
      </c>
      <c r="B1744" s="9">
        <v>45362</v>
      </c>
      <c r="C1744" t="s">
        <v>2596</v>
      </c>
      <c r="D1744" t="s">
        <v>2597</v>
      </c>
      <c r="E1744" t="s">
        <v>2616</v>
      </c>
      <c r="F1744" t="s">
        <v>1753</v>
      </c>
      <c r="G1744" t="s">
        <v>3848</v>
      </c>
      <c r="H1744" t="s">
        <v>40</v>
      </c>
      <c r="I1744" t="s">
        <v>123</v>
      </c>
      <c r="J1744">
        <v>3</v>
      </c>
      <c r="K1744" s="1">
        <v>11920</v>
      </c>
      <c r="L1744" s="1">
        <v>35760</v>
      </c>
      <c r="M1744">
        <v>20</v>
      </c>
      <c r="N1744" s="10">
        <v>0.2</v>
      </c>
      <c r="O1744" s="1">
        <f>Table1[[#This Row],[Total Sales NGN]]-(Table1[[#This Row],[Total Sales NGN]]*Table1[[#This Row],[Discount %2]])</f>
        <v>28608</v>
      </c>
      <c r="P1744" t="s">
        <v>47</v>
      </c>
      <c r="Q1744">
        <v>4</v>
      </c>
      <c r="R1744" t="s">
        <v>35</v>
      </c>
      <c r="S1744">
        <v>149</v>
      </c>
      <c r="T1744" s="1">
        <v>353716</v>
      </c>
    </row>
    <row r="1745" spans="1:20" x14ac:dyDescent="0.3">
      <c r="A1745" t="s">
        <v>3849</v>
      </c>
      <c r="B1745" s="9">
        <v>45364</v>
      </c>
      <c r="C1745" t="s">
        <v>2596</v>
      </c>
      <c r="D1745" t="s">
        <v>2597</v>
      </c>
      <c r="E1745" t="s">
        <v>2352</v>
      </c>
      <c r="F1745" t="s">
        <v>540</v>
      </c>
      <c r="G1745" t="s">
        <v>3850</v>
      </c>
      <c r="H1745" t="s">
        <v>24</v>
      </c>
      <c r="I1745" t="s">
        <v>174</v>
      </c>
      <c r="J1745">
        <v>12</v>
      </c>
      <c r="K1745" s="1">
        <v>111166</v>
      </c>
      <c r="L1745" s="1">
        <v>1333992</v>
      </c>
      <c r="M1745" t="s">
        <v>27</v>
      </c>
      <c r="N1745" s="10">
        <v>0</v>
      </c>
      <c r="O1745" s="1">
        <f>Table1[[#This Row],[Total Sales NGN]]-(Table1[[#This Row],[Total Sales NGN]]*Table1[[#This Row],[Discount %2]])</f>
        <v>1333992</v>
      </c>
      <c r="P1745" t="s">
        <v>27</v>
      </c>
      <c r="Q1745">
        <v>4</v>
      </c>
      <c r="R1745" t="s">
        <v>35</v>
      </c>
      <c r="S1745">
        <v>21</v>
      </c>
      <c r="T1745" s="1">
        <v>1309937</v>
      </c>
    </row>
    <row r="1746" spans="1:20" x14ac:dyDescent="0.3">
      <c r="A1746" t="s">
        <v>3851</v>
      </c>
      <c r="B1746" s="9">
        <v>45364</v>
      </c>
      <c r="C1746" t="s">
        <v>2596</v>
      </c>
      <c r="D1746" t="s">
        <v>2597</v>
      </c>
      <c r="E1746" t="s">
        <v>2616</v>
      </c>
      <c r="F1746" t="s">
        <v>626</v>
      </c>
      <c r="G1746" t="s">
        <v>3852</v>
      </c>
      <c r="H1746" t="s">
        <v>40</v>
      </c>
      <c r="I1746" t="s">
        <v>106</v>
      </c>
      <c r="J1746">
        <v>12</v>
      </c>
      <c r="K1746" s="1">
        <v>1753</v>
      </c>
      <c r="L1746" s="1">
        <v>21036</v>
      </c>
      <c r="M1746">
        <v>15</v>
      </c>
      <c r="N1746" s="10">
        <v>0.15</v>
      </c>
      <c r="O1746" s="1">
        <f>Table1[[#This Row],[Total Sales NGN]]-(Table1[[#This Row],[Total Sales NGN]]*Table1[[#This Row],[Discount %2]])</f>
        <v>17880.599999999999</v>
      </c>
      <c r="P1746" t="s">
        <v>27</v>
      </c>
      <c r="Q1746">
        <v>6</v>
      </c>
      <c r="R1746" t="s">
        <v>35</v>
      </c>
      <c r="S1746">
        <v>13</v>
      </c>
      <c r="T1746" s="1">
        <v>353716</v>
      </c>
    </row>
    <row r="1747" spans="1:20" x14ac:dyDescent="0.3">
      <c r="A1747" t="s">
        <v>3853</v>
      </c>
      <c r="B1747" s="9">
        <v>45364</v>
      </c>
      <c r="C1747" t="s">
        <v>2596</v>
      </c>
      <c r="D1747" t="s">
        <v>2597</v>
      </c>
      <c r="E1747" t="s">
        <v>2352</v>
      </c>
      <c r="F1747" t="s">
        <v>344</v>
      </c>
      <c r="G1747" t="s">
        <v>3854</v>
      </c>
      <c r="H1747" t="s">
        <v>45</v>
      </c>
      <c r="I1747" t="s">
        <v>181</v>
      </c>
      <c r="J1747">
        <v>19</v>
      </c>
      <c r="K1747" s="1">
        <v>6144</v>
      </c>
      <c r="L1747" s="1">
        <v>116736</v>
      </c>
      <c r="M1747">
        <v>10</v>
      </c>
      <c r="N1747" s="10">
        <v>0.1</v>
      </c>
      <c r="O1747" s="1">
        <f>Table1[[#This Row],[Total Sales NGN]]-(Table1[[#This Row],[Total Sales NGN]]*Table1[[#This Row],[Discount %2]])</f>
        <v>105062.39999999999</v>
      </c>
      <c r="P1747" t="s">
        <v>26</v>
      </c>
      <c r="Q1747">
        <v>4</v>
      </c>
      <c r="R1747" t="s">
        <v>35</v>
      </c>
      <c r="S1747">
        <v>57</v>
      </c>
      <c r="T1747" s="1">
        <v>339514</v>
      </c>
    </row>
    <row r="1748" spans="1:20" x14ac:dyDescent="0.3">
      <c r="A1748" t="s">
        <v>3855</v>
      </c>
      <c r="B1748" s="9">
        <v>45366</v>
      </c>
      <c r="C1748" t="s">
        <v>2596</v>
      </c>
      <c r="D1748" t="s">
        <v>2597</v>
      </c>
      <c r="E1748" t="s">
        <v>2598</v>
      </c>
      <c r="F1748" t="s">
        <v>1750</v>
      </c>
      <c r="G1748" t="s">
        <v>3856</v>
      </c>
      <c r="H1748" t="s">
        <v>45</v>
      </c>
      <c r="I1748" t="s">
        <v>181</v>
      </c>
      <c r="J1748">
        <v>2</v>
      </c>
      <c r="K1748" s="1">
        <v>21767</v>
      </c>
      <c r="L1748" s="1">
        <v>43534</v>
      </c>
      <c r="M1748">
        <v>20</v>
      </c>
      <c r="N1748" s="10">
        <v>0.2</v>
      </c>
      <c r="O1748" s="1">
        <f>Table1[[#This Row],[Total Sales NGN]]-(Table1[[#This Row],[Total Sales NGN]]*Table1[[#This Row],[Discount %2]])</f>
        <v>34827.199999999997</v>
      </c>
      <c r="P1748" t="s">
        <v>57</v>
      </c>
      <c r="Q1748">
        <v>3</v>
      </c>
      <c r="R1748" t="s">
        <v>35</v>
      </c>
      <c r="S1748">
        <v>112</v>
      </c>
      <c r="T1748" s="1">
        <v>339514</v>
      </c>
    </row>
    <row r="1749" spans="1:20" x14ac:dyDescent="0.3">
      <c r="A1749" t="s">
        <v>3857</v>
      </c>
      <c r="B1749" s="9">
        <v>45366</v>
      </c>
      <c r="C1749" t="s">
        <v>2596</v>
      </c>
      <c r="D1749" t="s">
        <v>2597</v>
      </c>
      <c r="E1749" t="s">
        <v>2598</v>
      </c>
      <c r="F1749" t="s">
        <v>215</v>
      </c>
      <c r="G1749" t="s">
        <v>3858</v>
      </c>
      <c r="H1749" t="s">
        <v>40</v>
      </c>
      <c r="I1749" t="s">
        <v>41</v>
      </c>
      <c r="J1749">
        <v>7</v>
      </c>
      <c r="K1749" s="1">
        <v>8419</v>
      </c>
      <c r="L1749" s="1">
        <v>58933</v>
      </c>
      <c r="M1749">
        <v>15</v>
      </c>
      <c r="N1749" s="10">
        <v>0.15</v>
      </c>
      <c r="O1749" s="1">
        <f>Table1[[#This Row],[Total Sales NGN]]-(Table1[[#This Row],[Total Sales NGN]]*Table1[[#This Row],[Discount %2]])</f>
        <v>50093.05</v>
      </c>
      <c r="P1749" t="s">
        <v>47</v>
      </c>
      <c r="Q1749">
        <v>2</v>
      </c>
      <c r="R1749" t="s">
        <v>28</v>
      </c>
      <c r="S1749">
        <v>47</v>
      </c>
      <c r="T1749" s="1">
        <v>353716</v>
      </c>
    </row>
    <row r="1750" spans="1:20" x14ac:dyDescent="0.3">
      <c r="A1750" t="s">
        <v>3859</v>
      </c>
      <c r="B1750" s="9">
        <v>45368</v>
      </c>
      <c r="C1750" t="s">
        <v>2596</v>
      </c>
      <c r="D1750" t="s">
        <v>2597</v>
      </c>
      <c r="E1750" t="s">
        <v>2598</v>
      </c>
      <c r="F1750" t="s">
        <v>727</v>
      </c>
      <c r="G1750" t="s">
        <v>3860</v>
      </c>
      <c r="H1750" t="s">
        <v>32</v>
      </c>
      <c r="I1750" t="s">
        <v>33</v>
      </c>
      <c r="J1750">
        <v>17</v>
      </c>
      <c r="K1750" s="1">
        <v>11475</v>
      </c>
      <c r="L1750" s="1">
        <v>195075</v>
      </c>
      <c r="M1750" t="s">
        <v>27</v>
      </c>
      <c r="N1750" s="10">
        <v>0</v>
      </c>
      <c r="O1750" s="1">
        <f>Table1[[#This Row],[Total Sales NGN]]-(Table1[[#This Row],[Total Sales NGN]]*Table1[[#This Row],[Discount %2]])</f>
        <v>195075</v>
      </c>
      <c r="P1750" t="s">
        <v>34</v>
      </c>
      <c r="Q1750">
        <v>4</v>
      </c>
      <c r="R1750" t="s">
        <v>28</v>
      </c>
      <c r="S1750">
        <v>66</v>
      </c>
      <c r="T1750" s="1">
        <v>670990</v>
      </c>
    </row>
    <row r="1751" spans="1:20" x14ac:dyDescent="0.3">
      <c r="A1751" t="s">
        <v>3861</v>
      </c>
      <c r="B1751" s="9">
        <v>45369</v>
      </c>
      <c r="C1751" t="s">
        <v>2596</v>
      </c>
      <c r="D1751" t="s">
        <v>2597</v>
      </c>
      <c r="E1751" t="s">
        <v>2616</v>
      </c>
      <c r="F1751" t="s">
        <v>125</v>
      </c>
      <c r="G1751" t="s">
        <v>3862</v>
      </c>
      <c r="H1751" t="s">
        <v>45</v>
      </c>
      <c r="I1751" t="s">
        <v>98</v>
      </c>
      <c r="J1751">
        <v>10</v>
      </c>
      <c r="K1751" s="1">
        <v>13813</v>
      </c>
      <c r="L1751" s="1">
        <v>138130</v>
      </c>
      <c r="M1751">
        <v>15</v>
      </c>
      <c r="N1751" s="10">
        <v>0.15</v>
      </c>
      <c r="O1751" s="1">
        <f>Table1[[#This Row],[Total Sales NGN]]-(Table1[[#This Row],[Total Sales NGN]]*Table1[[#This Row],[Discount %2]])</f>
        <v>117410.5</v>
      </c>
      <c r="P1751" t="s">
        <v>57</v>
      </c>
      <c r="Q1751">
        <v>5</v>
      </c>
      <c r="R1751" t="s">
        <v>35</v>
      </c>
      <c r="S1751">
        <v>115</v>
      </c>
      <c r="T1751" s="1">
        <v>339514</v>
      </c>
    </row>
    <row r="1752" spans="1:20" x14ac:dyDescent="0.3">
      <c r="A1752" t="s">
        <v>3863</v>
      </c>
      <c r="B1752" s="9">
        <v>45369</v>
      </c>
      <c r="C1752" t="s">
        <v>2596</v>
      </c>
      <c r="D1752" t="s">
        <v>2597</v>
      </c>
      <c r="E1752" t="s">
        <v>2352</v>
      </c>
      <c r="F1752" t="s">
        <v>957</v>
      </c>
      <c r="G1752" t="s">
        <v>27</v>
      </c>
      <c r="H1752" t="s">
        <v>32</v>
      </c>
      <c r="I1752" t="s">
        <v>95</v>
      </c>
      <c r="J1752">
        <v>8</v>
      </c>
      <c r="K1752" s="1">
        <v>10745</v>
      </c>
      <c r="L1752" s="1">
        <v>85960</v>
      </c>
      <c r="M1752">
        <v>0</v>
      </c>
      <c r="N1752" s="10">
        <v>0</v>
      </c>
      <c r="O1752" s="1">
        <f>Table1[[#This Row],[Total Sales NGN]]-(Table1[[#This Row],[Total Sales NGN]]*Table1[[#This Row],[Discount %2]])</f>
        <v>85960</v>
      </c>
      <c r="P1752" t="s">
        <v>27</v>
      </c>
      <c r="Q1752">
        <v>2</v>
      </c>
      <c r="R1752" t="s">
        <v>35</v>
      </c>
      <c r="S1752">
        <v>178</v>
      </c>
      <c r="T1752" s="1">
        <v>670990</v>
      </c>
    </row>
    <row r="1753" spans="1:20" x14ac:dyDescent="0.3">
      <c r="A1753" t="s">
        <v>3864</v>
      </c>
      <c r="B1753" s="9">
        <v>45369</v>
      </c>
      <c r="C1753" t="s">
        <v>2596</v>
      </c>
      <c r="D1753" t="s">
        <v>2597</v>
      </c>
      <c r="E1753" t="s">
        <v>2598</v>
      </c>
      <c r="F1753" t="s">
        <v>94</v>
      </c>
      <c r="G1753" t="s">
        <v>27</v>
      </c>
      <c r="H1753" t="s">
        <v>45</v>
      </c>
      <c r="I1753" t="s">
        <v>181</v>
      </c>
      <c r="J1753">
        <v>18</v>
      </c>
      <c r="K1753" s="1">
        <v>36720</v>
      </c>
      <c r="L1753" s="1">
        <v>660960</v>
      </c>
      <c r="M1753">
        <v>0</v>
      </c>
      <c r="N1753" s="10">
        <v>0</v>
      </c>
      <c r="O1753" s="1">
        <f>Table1[[#This Row],[Total Sales NGN]]-(Table1[[#This Row],[Total Sales NGN]]*Table1[[#This Row],[Discount %2]])</f>
        <v>660960</v>
      </c>
      <c r="P1753" t="s">
        <v>27</v>
      </c>
      <c r="Q1753">
        <v>1</v>
      </c>
      <c r="R1753" t="s">
        <v>35</v>
      </c>
      <c r="S1753">
        <v>33</v>
      </c>
      <c r="T1753" s="1">
        <v>339514</v>
      </c>
    </row>
    <row r="1754" spans="1:20" x14ac:dyDescent="0.3">
      <c r="A1754" t="s">
        <v>3865</v>
      </c>
      <c r="B1754" s="9">
        <v>45370</v>
      </c>
      <c r="C1754" t="s">
        <v>2596</v>
      </c>
      <c r="D1754" t="s">
        <v>2597</v>
      </c>
      <c r="E1754" t="s">
        <v>2616</v>
      </c>
      <c r="F1754" t="s">
        <v>1960</v>
      </c>
      <c r="G1754" t="s">
        <v>3866</v>
      </c>
      <c r="H1754" t="s">
        <v>65</v>
      </c>
      <c r="I1754" t="s">
        <v>78</v>
      </c>
      <c r="J1754">
        <v>4</v>
      </c>
      <c r="K1754" s="1">
        <v>163339</v>
      </c>
      <c r="L1754" s="1">
        <v>653356</v>
      </c>
      <c r="M1754">
        <v>15</v>
      </c>
      <c r="N1754" s="10">
        <v>0.15</v>
      </c>
      <c r="O1754" s="1">
        <f>Table1[[#This Row],[Total Sales NGN]]-(Table1[[#This Row],[Total Sales NGN]]*Table1[[#This Row],[Discount %2]])</f>
        <v>555352.6</v>
      </c>
      <c r="P1754" t="s">
        <v>34</v>
      </c>
      <c r="Q1754">
        <v>3</v>
      </c>
      <c r="R1754" t="s">
        <v>35</v>
      </c>
      <c r="S1754">
        <v>200</v>
      </c>
      <c r="T1754" s="1">
        <v>647779</v>
      </c>
    </row>
    <row r="1755" spans="1:20" x14ac:dyDescent="0.3">
      <c r="A1755" t="s">
        <v>3867</v>
      </c>
      <c r="B1755" s="9">
        <v>45370</v>
      </c>
      <c r="C1755" t="s">
        <v>2596</v>
      </c>
      <c r="D1755" t="s">
        <v>2597</v>
      </c>
      <c r="E1755" t="s">
        <v>2598</v>
      </c>
      <c r="F1755" t="s">
        <v>662</v>
      </c>
      <c r="G1755" t="s">
        <v>3868</v>
      </c>
      <c r="H1755" t="s">
        <v>24</v>
      </c>
      <c r="I1755" t="s">
        <v>92</v>
      </c>
      <c r="J1755">
        <v>8</v>
      </c>
      <c r="K1755" s="1">
        <v>96951</v>
      </c>
      <c r="L1755" s="1">
        <v>775608</v>
      </c>
      <c r="M1755">
        <v>5</v>
      </c>
      <c r="N1755" s="10">
        <v>0.05</v>
      </c>
      <c r="O1755" s="1">
        <f>Table1[[#This Row],[Total Sales NGN]]-(Table1[[#This Row],[Total Sales NGN]]*Table1[[#This Row],[Discount %2]])</f>
        <v>736827.6</v>
      </c>
      <c r="P1755" t="s">
        <v>57</v>
      </c>
      <c r="Q1755">
        <v>4</v>
      </c>
      <c r="R1755" t="s">
        <v>28</v>
      </c>
      <c r="S1755">
        <v>74</v>
      </c>
      <c r="T1755" s="1">
        <v>1309937</v>
      </c>
    </row>
    <row r="1756" spans="1:20" x14ac:dyDescent="0.3">
      <c r="A1756" t="s">
        <v>3869</v>
      </c>
      <c r="B1756" s="9">
        <v>45370</v>
      </c>
      <c r="C1756" t="s">
        <v>2596</v>
      </c>
      <c r="D1756" t="s">
        <v>2597</v>
      </c>
      <c r="E1756" t="s">
        <v>2598</v>
      </c>
      <c r="F1756" t="s">
        <v>826</v>
      </c>
      <c r="G1756" t="s">
        <v>3870</v>
      </c>
      <c r="H1756" t="s">
        <v>45</v>
      </c>
      <c r="I1756" t="s">
        <v>98</v>
      </c>
      <c r="J1756">
        <v>18</v>
      </c>
      <c r="K1756" s="1">
        <v>35638</v>
      </c>
      <c r="L1756" s="1">
        <v>641484</v>
      </c>
      <c r="M1756">
        <v>20</v>
      </c>
      <c r="N1756" s="10">
        <v>0.2</v>
      </c>
      <c r="O1756" s="1">
        <f>Table1[[#This Row],[Total Sales NGN]]-(Table1[[#This Row],[Total Sales NGN]]*Table1[[#This Row],[Discount %2]])</f>
        <v>513187.2</v>
      </c>
      <c r="P1756" t="s">
        <v>26</v>
      </c>
      <c r="Q1756">
        <v>2</v>
      </c>
      <c r="R1756" t="s">
        <v>35</v>
      </c>
      <c r="S1756">
        <v>41</v>
      </c>
      <c r="T1756" s="1">
        <v>339514</v>
      </c>
    </row>
    <row r="1757" spans="1:20" x14ac:dyDescent="0.3">
      <c r="A1757" t="s">
        <v>3871</v>
      </c>
      <c r="B1757" s="9">
        <v>45372</v>
      </c>
      <c r="C1757" t="s">
        <v>2596</v>
      </c>
      <c r="D1757" t="s">
        <v>2597</v>
      </c>
      <c r="E1757" t="s">
        <v>2616</v>
      </c>
      <c r="F1757" t="s">
        <v>765</v>
      </c>
      <c r="G1757" t="s">
        <v>3872</v>
      </c>
      <c r="H1757" t="s">
        <v>45</v>
      </c>
      <c r="I1757" t="s">
        <v>181</v>
      </c>
      <c r="J1757">
        <v>5</v>
      </c>
      <c r="K1757" s="1">
        <v>10325</v>
      </c>
      <c r="L1757" s="1">
        <v>51625</v>
      </c>
      <c r="M1757">
        <v>10</v>
      </c>
      <c r="N1757" s="10">
        <v>0.1</v>
      </c>
      <c r="O1757" s="1">
        <f>Table1[[#This Row],[Total Sales NGN]]-(Table1[[#This Row],[Total Sales NGN]]*Table1[[#This Row],[Discount %2]])</f>
        <v>46462.5</v>
      </c>
      <c r="P1757" t="s">
        <v>26</v>
      </c>
      <c r="Q1757">
        <v>2</v>
      </c>
      <c r="R1757" t="s">
        <v>35</v>
      </c>
      <c r="S1757">
        <v>172</v>
      </c>
      <c r="T1757" s="1">
        <v>339514</v>
      </c>
    </row>
    <row r="1758" spans="1:20" x14ac:dyDescent="0.3">
      <c r="A1758" t="s">
        <v>3873</v>
      </c>
      <c r="B1758" s="9">
        <v>45372</v>
      </c>
      <c r="C1758" t="s">
        <v>2596</v>
      </c>
      <c r="D1758" t="s">
        <v>2597</v>
      </c>
      <c r="E1758" t="s">
        <v>2352</v>
      </c>
      <c r="F1758" t="s">
        <v>626</v>
      </c>
      <c r="G1758" t="s">
        <v>3874</v>
      </c>
      <c r="H1758" t="s">
        <v>45</v>
      </c>
      <c r="I1758" t="s">
        <v>74</v>
      </c>
      <c r="J1758">
        <v>16</v>
      </c>
      <c r="K1758" s="1">
        <v>30924</v>
      </c>
      <c r="L1758" s="1">
        <v>494784</v>
      </c>
      <c r="M1758">
        <v>20</v>
      </c>
      <c r="N1758" s="10">
        <v>0.2</v>
      </c>
      <c r="O1758" s="1">
        <f>Table1[[#This Row],[Total Sales NGN]]-(Table1[[#This Row],[Total Sales NGN]]*Table1[[#This Row],[Discount %2]])</f>
        <v>395827.20000000001</v>
      </c>
      <c r="P1758" t="s">
        <v>34</v>
      </c>
      <c r="Q1758">
        <v>5</v>
      </c>
      <c r="R1758" t="s">
        <v>28</v>
      </c>
      <c r="S1758">
        <v>37</v>
      </c>
      <c r="T1758" s="1">
        <v>339514</v>
      </c>
    </row>
    <row r="1759" spans="1:20" x14ac:dyDescent="0.3">
      <c r="A1759" t="s">
        <v>3875</v>
      </c>
      <c r="B1759" s="9">
        <v>45373</v>
      </c>
      <c r="C1759" t="s">
        <v>2596</v>
      </c>
      <c r="D1759" t="s">
        <v>2597</v>
      </c>
      <c r="E1759" t="s">
        <v>2598</v>
      </c>
      <c r="F1759" t="s">
        <v>440</v>
      </c>
      <c r="G1759" t="s">
        <v>27</v>
      </c>
      <c r="H1759" t="s">
        <v>45</v>
      </c>
      <c r="I1759" t="s">
        <v>74</v>
      </c>
      <c r="J1759">
        <v>19</v>
      </c>
      <c r="K1759" s="1">
        <v>19182</v>
      </c>
      <c r="L1759" s="1">
        <v>364458</v>
      </c>
      <c r="M1759">
        <v>10</v>
      </c>
      <c r="N1759" s="10">
        <v>0.1</v>
      </c>
      <c r="O1759" s="1">
        <f>Table1[[#This Row],[Total Sales NGN]]-(Table1[[#This Row],[Total Sales NGN]]*Table1[[#This Row],[Discount %2]])</f>
        <v>328012.2</v>
      </c>
      <c r="P1759" t="s">
        <v>27</v>
      </c>
      <c r="Q1759">
        <v>3</v>
      </c>
      <c r="R1759" t="s">
        <v>28</v>
      </c>
      <c r="S1759">
        <v>125</v>
      </c>
      <c r="T1759" s="1">
        <v>339514</v>
      </c>
    </row>
    <row r="1760" spans="1:20" x14ac:dyDescent="0.3">
      <c r="A1760" t="s">
        <v>3876</v>
      </c>
      <c r="B1760" s="9">
        <v>45373</v>
      </c>
      <c r="C1760" t="s">
        <v>2596</v>
      </c>
      <c r="D1760" t="s">
        <v>2597</v>
      </c>
      <c r="E1760" t="s">
        <v>2598</v>
      </c>
      <c r="F1760" t="s">
        <v>2021</v>
      </c>
      <c r="G1760" t="s">
        <v>3877</v>
      </c>
      <c r="H1760" t="s">
        <v>24</v>
      </c>
      <c r="I1760" t="s">
        <v>92</v>
      </c>
      <c r="J1760">
        <v>6</v>
      </c>
      <c r="K1760" s="1">
        <v>200378</v>
      </c>
      <c r="L1760" s="1">
        <v>1202268</v>
      </c>
      <c r="M1760">
        <v>15</v>
      </c>
      <c r="N1760" s="10">
        <v>0.15</v>
      </c>
      <c r="O1760" s="1">
        <f>Table1[[#This Row],[Total Sales NGN]]-(Table1[[#This Row],[Total Sales NGN]]*Table1[[#This Row],[Discount %2]])</f>
        <v>1021927.8</v>
      </c>
      <c r="P1760" t="s">
        <v>34</v>
      </c>
      <c r="Q1760">
        <v>2</v>
      </c>
      <c r="R1760" t="s">
        <v>35</v>
      </c>
      <c r="S1760">
        <v>83</v>
      </c>
      <c r="T1760" s="1">
        <v>1309937</v>
      </c>
    </row>
    <row r="1761" spans="1:20" x14ac:dyDescent="0.3">
      <c r="A1761" t="s">
        <v>3878</v>
      </c>
      <c r="B1761" s="9">
        <v>45374</v>
      </c>
      <c r="C1761" t="s">
        <v>2596</v>
      </c>
      <c r="D1761" t="s">
        <v>2597</v>
      </c>
      <c r="E1761" t="s">
        <v>2616</v>
      </c>
      <c r="F1761" t="s">
        <v>2809</v>
      </c>
      <c r="G1761" t="s">
        <v>3879</v>
      </c>
      <c r="H1761" t="s">
        <v>45</v>
      </c>
      <c r="I1761" t="s">
        <v>211</v>
      </c>
      <c r="J1761">
        <v>6</v>
      </c>
      <c r="K1761" s="1">
        <v>24812</v>
      </c>
      <c r="L1761" s="1">
        <v>148872</v>
      </c>
      <c r="M1761">
        <v>5</v>
      </c>
      <c r="N1761" s="10">
        <v>0.05</v>
      </c>
      <c r="O1761" s="1">
        <f>Table1[[#This Row],[Total Sales NGN]]-(Table1[[#This Row],[Total Sales NGN]]*Table1[[#This Row],[Discount %2]])</f>
        <v>141428.4</v>
      </c>
      <c r="P1761" t="s">
        <v>26</v>
      </c>
      <c r="Q1761">
        <v>3</v>
      </c>
      <c r="R1761" t="s">
        <v>35</v>
      </c>
      <c r="S1761">
        <v>165</v>
      </c>
      <c r="T1761" s="1">
        <v>339514</v>
      </c>
    </row>
    <row r="1762" spans="1:20" x14ac:dyDescent="0.3">
      <c r="A1762" t="s">
        <v>3880</v>
      </c>
      <c r="B1762" s="9">
        <v>45374</v>
      </c>
      <c r="C1762" t="s">
        <v>2596</v>
      </c>
      <c r="D1762" t="s">
        <v>2597</v>
      </c>
      <c r="E1762" t="s">
        <v>2616</v>
      </c>
      <c r="F1762" t="s">
        <v>3881</v>
      </c>
      <c r="G1762" t="s">
        <v>27</v>
      </c>
      <c r="H1762" t="s">
        <v>32</v>
      </c>
      <c r="I1762" t="s">
        <v>117</v>
      </c>
      <c r="J1762">
        <v>3</v>
      </c>
      <c r="K1762" s="1">
        <v>4492</v>
      </c>
      <c r="L1762" s="1">
        <v>13476</v>
      </c>
      <c r="M1762">
        <v>5</v>
      </c>
      <c r="N1762" s="10">
        <v>0.05</v>
      </c>
      <c r="O1762" s="1">
        <f>Table1[[#This Row],[Total Sales NGN]]-(Table1[[#This Row],[Total Sales NGN]]*Table1[[#This Row],[Discount %2]])</f>
        <v>12802.2</v>
      </c>
      <c r="P1762" t="s">
        <v>57</v>
      </c>
      <c r="Q1762">
        <v>2</v>
      </c>
      <c r="R1762" t="s">
        <v>27</v>
      </c>
      <c r="S1762">
        <v>94</v>
      </c>
      <c r="T1762" s="1">
        <v>670990</v>
      </c>
    </row>
    <row r="1763" spans="1:20" x14ac:dyDescent="0.3">
      <c r="A1763" t="s">
        <v>3882</v>
      </c>
      <c r="B1763" s="9">
        <v>45374</v>
      </c>
      <c r="C1763" t="s">
        <v>2596</v>
      </c>
      <c r="D1763" t="s">
        <v>2597</v>
      </c>
      <c r="E1763" t="s">
        <v>2352</v>
      </c>
      <c r="F1763" t="s">
        <v>962</v>
      </c>
      <c r="G1763" t="s">
        <v>3883</v>
      </c>
      <c r="H1763" t="s">
        <v>24</v>
      </c>
      <c r="I1763" t="s">
        <v>25</v>
      </c>
      <c r="J1763">
        <v>20</v>
      </c>
      <c r="K1763" s="1">
        <v>232793</v>
      </c>
      <c r="L1763" s="1">
        <v>4655860</v>
      </c>
      <c r="M1763">
        <v>10</v>
      </c>
      <c r="N1763" s="10">
        <v>0.1</v>
      </c>
      <c r="O1763" s="1">
        <f>Table1[[#This Row],[Total Sales NGN]]-(Table1[[#This Row],[Total Sales NGN]]*Table1[[#This Row],[Discount %2]])</f>
        <v>4190274</v>
      </c>
      <c r="P1763" t="s">
        <v>26</v>
      </c>
      <c r="Q1763">
        <v>2</v>
      </c>
      <c r="R1763" t="s">
        <v>35</v>
      </c>
      <c r="S1763">
        <v>133</v>
      </c>
      <c r="T1763" s="1">
        <v>1309937</v>
      </c>
    </row>
    <row r="1764" spans="1:20" x14ac:dyDescent="0.3">
      <c r="A1764" t="s">
        <v>3884</v>
      </c>
      <c r="B1764" s="9">
        <v>45375</v>
      </c>
      <c r="C1764" t="s">
        <v>2596</v>
      </c>
      <c r="D1764" t="s">
        <v>2597</v>
      </c>
      <c r="E1764" t="s">
        <v>2598</v>
      </c>
      <c r="F1764" t="s">
        <v>2069</v>
      </c>
      <c r="G1764" t="s">
        <v>3885</v>
      </c>
      <c r="H1764" t="s">
        <v>45</v>
      </c>
      <c r="I1764" t="s">
        <v>211</v>
      </c>
      <c r="J1764">
        <v>11</v>
      </c>
      <c r="K1764" s="1">
        <v>22030</v>
      </c>
      <c r="L1764" s="1">
        <v>242330</v>
      </c>
      <c r="M1764">
        <v>15</v>
      </c>
      <c r="N1764" s="10">
        <v>0.15</v>
      </c>
      <c r="O1764" s="1">
        <f>Table1[[#This Row],[Total Sales NGN]]-(Table1[[#This Row],[Total Sales NGN]]*Table1[[#This Row],[Discount %2]])</f>
        <v>205980.5</v>
      </c>
      <c r="P1764" t="s">
        <v>26</v>
      </c>
      <c r="Q1764">
        <v>1</v>
      </c>
      <c r="R1764" t="s">
        <v>35</v>
      </c>
      <c r="S1764">
        <v>27</v>
      </c>
      <c r="T1764" s="1">
        <v>339514</v>
      </c>
    </row>
    <row r="1765" spans="1:20" x14ac:dyDescent="0.3">
      <c r="A1765" t="s">
        <v>3886</v>
      </c>
      <c r="B1765" s="9">
        <v>45375</v>
      </c>
      <c r="C1765" t="s">
        <v>2596</v>
      </c>
      <c r="D1765" t="s">
        <v>2597</v>
      </c>
      <c r="E1765" t="s">
        <v>2598</v>
      </c>
      <c r="F1765" t="s">
        <v>2046</v>
      </c>
      <c r="G1765" t="s">
        <v>27</v>
      </c>
      <c r="H1765" t="s">
        <v>24</v>
      </c>
      <c r="I1765" t="s">
        <v>61</v>
      </c>
      <c r="J1765">
        <v>5</v>
      </c>
      <c r="K1765" s="1">
        <v>344320</v>
      </c>
      <c r="L1765" s="1">
        <v>1721600</v>
      </c>
      <c r="M1765">
        <v>0</v>
      </c>
      <c r="N1765" s="10">
        <v>0</v>
      </c>
      <c r="O1765" s="1">
        <f>Table1[[#This Row],[Total Sales NGN]]-(Table1[[#This Row],[Total Sales NGN]]*Table1[[#This Row],[Discount %2]])</f>
        <v>1721600</v>
      </c>
      <c r="P1765" t="s">
        <v>27</v>
      </c>
      <c r="Q1765">
        <v>4</v>
      </c>
      <c r="R1765" t="s">
        <v>35</v>
      </c>
      <c r="S1765">
        <v>52</v>
      </c>
      <c r="T1765" s="1">
        <v>1309937</v>
      </c>
    </row>
    <row r="1766" spans="1:20" x14ac:dyDescent="0.3">
      <c r="A1766" t="s">
        <v>3887</v>
      </c>
      <c r="B1766" s="9">
        <v>45377</v>
      </c>
      <c r="C1766" t="s">
        <v>2596</v>
      </c>
      <c r="D1766" t="s">
        <v>2597</v>
      </c>
      <c r="E1766" t="s">
        <v>2616</v>
      </c>
      <c r="F1766" t="s">
        <v>3888</v>
      </c>
      <c r="G1766" t="s">
        <v>3889</v>
      </c>
      <c r="H1766" t="s">
        <v>45</v>
      </c>
      <c r="I1766" t="s">
        <v>74</v>
      </c>
      <c r="J1766">
        <v>9</v>
      </c>
      <c r="K1766" s="1">
        <v>15454</v>
      </c>
      <c r="L1766" s="1">
        <v>139086</v>
      </c>
      <c r="M1766">
        <v>10</v>
      </c>
      <c r="N1766" s="10">
        <v>0.1</v>
      </c>
      <c r="O1766" s="1">
        <f>Table1[[#This Row],[Total Sales NGN]]-(Table1[[#This Row],[Total Sales NGN]]*Table1[[#This Row],[Discount %2]])</f>
        <v>125177.4</v>
      </c>
      <c r="P1766" t="s">
        <v>34</v>
      </c>
      <c r="Q1766">
        <v>3</v>
      </c>
      <c r="R1766" t="s">
        <v>35</v>
      </c>
      <c r="S1766">
        <v>18</v>
      </c>
      <c r="T1766" s="1">
        <v>339514</v>
      </c>
    </row>
    <row r="1767" spans="1:20" x14ac:dyDescent="0.3">
      <c r="A1767" t="s">
        <v>3890</v>
      </c>
      <c r="B1767" s="9">
        <v>45377</v>
      </c>
      <c r="C1767" t="s">
        <v>2596</v>
      </c>
      <c r="D1767" t="s">
        <v>2597</v>
      </c>
      <c r="E1767" t="s">
        <v>2598</v>
      </c>
      <c r="F1767" t="s">
        <v>662</v>
      </c>
      <c r="G1767" t="s">
        <v>27</v>
      </c>
      <c r="H1767" t="s">
        <v>45</v>
      </c>
      <c r="I1767" t="s">
        <v>98</v>
      </c>
      <c r="J1767">
        <v>16</v>
      </c>
      <c r="K1767" s="1">
        <v>22789</v>
      </c>
      <c r="L1767" s="1">
        <v>364624</v>
      </c>
      <c r="M1767">
        <v>15</v>
      </c>
      <c r="N1767" s="10">
        <v>0.15</v>
      </c>
      <c r="O1767" s="1">
        <f>Table1[[#This Row],[Total Sales NGN]]-(Table1[[#This Row],[Total Sales NGN]]*Table1[[#This Row],[Discount %2]])</f>
        <v>309930.40000000002</v>
      </c>
      <c r="P1767" t="s">
        <v>34</v>
      </c>
      <c r="Q1767">
        <v>5</v>
      </c>
      <c r="R1767" t="s">
        <v>35</v>
      </c>
      <c r="S1767">
        <v>87</v>
      </c>
      <c r="T1767" s="1">
        <v>339514</v>
      </c>
    </row>
    <row r="1768" spans="1:20" x14ac:dyDescent="0.3">
      <c r="A1768" t="s">
        <v>3891</v>
      </c>
      <c r="B1768" s="9">
        <v>45377</v>
      </c>
      <c r="C1768" t="s">
        <v>2596</v>
      </c>
      <c r="D1768" t="s">
        <v>2597</v>
      </c>
      <c r="E1768" t="s">
        <v>2616</v>
      </c>
      <c r="F1768" t="s">
        <v>998</v>
      </c>
      <c r="G1768" t="s">
        <v>3892</v>
      </c>
      <c r="H1768" t="s">
        <v>24</v>
      </c>
      <c r="I1768" t="s">
        <v>161</v>
      </c>
      <c r="J1768">
        <v>5</v>
      </c>
      <c r="K1768" s="1">
        <v>64112</v>
      </c>
      <c r="L1768" s="1">
        <v>320560</v>
      </c>
      <c r="M1768">
        <v>0</v>
      </c>
      <c r="N1768" s="10">
        <v>0</v>
      </c>
      <c r="O1768" s="1">
        <f>Table1[[#This Row],[Total Sales NGN]]-(Table1[[#This Row],[Total Sales NGN]]*Table1[[#This Row],[Discount %2]])</f>
        <v>320560</v>
      </c>
      <c r="P1768" t="s">
        <v>34</v>
      </c>
      <c r="Q1768">
        <v>1</v>
      </c>
      <c r="R1768" t="s">
        <v>28</v>
      </c>
      <c r="S1768">
        <v>126</v>
      </c>
      <c r="T1768" s="1">
        <v>1309937</v>
      </c>
    </row>
    <row r="1769" spans="1:20" x14ac:dyDescent="0.3">
      <c r="A1769" t="s">
        <v>3893</v>
      </c>
      <c r="B1769" s="9">
        <v>45377</v>
      </c>
      <c r="C1769" t="s">
        <v>2596</v>
      </c>
      <c r="D1769" t="s">
        <v>2597</v>
      </c>
      <c r="E1769" t="s">
        <v>2352</v>
      </c>
      <c r="F1769" t="s">
        <v>135</v>
      </c>
      <c r="G1769" t="s">
        <v>3894</v>
      </c>
      <c r="H1769" t="s">
        <v>40</v>
      </c>
      <c r="I1769" t="s">
        <v>106</v>
      </c>
      <c r="J1769">
        <v>13</v>
      </c>
      <c r="K1769" s="1">
        <v>9820</v>
      </c>
      <c r="L1769" s="1">
        <v>127660</v>
      </c>
      <c r="M1769">
        <v>0</v>
      </c>
      <c r="N1769" s="10">
        <v>0</v>
      </c>
      <c r="O1769" s="1">
        <f>Table1[[#This Row],[Total Sales NGN]]-(Table1[[#This Row],[Total Sales NGN]]*Table1[[#This Row],[Discount %2]])</f>
        <v>127660</v>
      </c>
      <c r="P1769" t="s">
        <v>47</v>
      </c>
      <c r="Q1769">
        <v>1</v>
      </c>
      <c r="R1769" t="s">
        <v>35</v>
      </c>
      <c r="S1769">
        <v>97</v>
      </c>
      <c r="T1769" s="1">
        <v>353716</v>
      </c>
    </row>
    <row r="1770" spans="1:20" x14ac:dyDescent="0.3">
      <c r="A1770" t="s">
        <v>3895</v>
      </c>
      <c r="B1770" s="9">
        <v>45378</v>
      </c>
      <c r="C1770" t="s">
        <v>2596</v>
      </c>
      <c r="D1770" t="s">
        <v>2597</v>
      </c>
      <c r="E1770" t="s">
        <v>2616</v>
      </c>
      <c r="F1770" t="s">
        <v>2083</v>
      </c>
      <c r="G1770" t="s">
        <v>3896</v>
      </c>
      <c r="H1770" t="s">
        <v>32</v>
      </c>
      <c r="I1770" t="s">
        <v>141</v>
      </c>
      <c r="J1770">
        <v>14</v>
      </c>
      <c r="K1770" s="1">
        <v>23591</v>
      </c>
      <c r="L1770" s="1">
        <v>330274</v>
      </c>
      <c r="M1770">
        <v>5</v>
      </c>
      <c r="N1770" s="10">
        <v>0.05</v>
      </c>
      <c r="O1770" s="1">
        <f>Table1[[#This Row],[Total Sales NGN]]-(Table1[[#This Row],[Total Sales NGN]]*Table1[[#This Row],[Discount %2]])</f>
        <v>313760.3</v>
      </c>
      <c r="P1770" t="s">
        <v>27</v>
      </c>
      <c r="Q1770">
        <v>1</v>
      </c>
      <c r="R1770" t="s">
        <v>35</v>
      </c>
      <c r="S1770">
        <v>61</v>
      </c>
      <c r="T1770" s="1">
        <v>670990</v>
      </c>
    </row>
    <row r="1771" spans="1:20" x14ac:dyDescent="0.3">
      <c r="A1771" t="s">
        <v>3897</v>
      </c>
      <c r="B1771" s="9">
        <v>45378</v>
      </c>
      <c r="C1771" t="s">
        <v>2596</v>
      </c>
      <c r="D1771" t="s">
        <v>2597</v>
      </c>
      <c r="E1771" t="s">
        <v>2616</v>
      </c>
      <c r="F1771" t="s">
        <v>821</v>
      </c>
      <c r="G1771" t="s">
        <v>3898</v>
      </c>
      <c r="H1771" t="s">
        <v>32</v>
      </c>
      <c r="I1771" t="s">
        <v>141</v>
      </c>
      <c r="J1771">
        <v>11</v>
      </c>
      <c r="K1771" s="1">
        <v>17776</v>
      </c>
      <c r="L1771" s="1">
        <v>195536</v>
      </c>
      <c r="M1771">
        <v>10</v>
      </c>
      <c r="N1771" s="10">
        <v>0.1</v>
      </c>
      <c r="O1771" s="1">
        <f>Table1[[#This Row],[Total Sales NGN]]-(Table1[[#This Row],[Total Sales NGN]]*Table1[[#This Row],[Discount %2]])</f>
        <v>175982.4</v>
      </c>
      <c r="P1771" t="s">
        <v>57</v>
      </c>
      <c r="Q1771">
        <v>5</v>
      </c>
      <c r="R1771" t="s">
        <v>35</v>
      </c>
      <c r="S1771">
        <v>116</v>
      </c>
      <c r="T1771" s="1">
        <v>670990</v>
      </c>
    </row>
    <row r="1772" spans="1:20" x14ac:dyDescent="0.3">
      <c r="A1772" t="s">
        <v>3899</v>
      </c>
      <c r="B1772" s="9">
        <v>45379</v>
      </c>
      <c r="C1772" t="s">
        <v>2596</v>
      </c>
      <c r="D1772" t="s">
        <v>2597</v>
      </c>
      <c r="E1772" t="s">
        <v>2598</v>
      </c>
      <c r="F1772" t="s">
        <v>952</v>
      </c>
      <c r="G1772" t="s">
        <v>3900</v>
      </c>
      <c r="H1772" t="s">
        <v>45</v>
      </c>
      <c r="I1772" t="s">
        <v>82</v>
      </c>
      <c r="J1772">
        <v>4</v>
      </c>
      <c r="K1772" s="1">
        <v>14502</v>
      </c>
      <c r="L1772" s="1">
        <v>58008</v>
      </c>
      <c r="M1772">
        <v>10</v>
      </c>
      <c r="N1772" s="10">
        <v>0.1</v>
      </c>
      <c r="O1772" s="1">
        <f>Table1[[#This Row],[Total Sales NGN]]-(Table1[[#This Row],[Total Sales NGN]]*Table1[[#This Row],[Discount %2]])</f>
        <v>52207.199999999997</v>
      </c>
      <c r="P1772" t="s">
        <v>27</v>
      </c>
      <c r="Q1772">
        <v>1</v>
      </c>
      <c r="R1772" t="s">
        <v>28</v>
      </c>
      <c r="S1772">
        <v>117</v>
      </c>
      <c r="T1772" s="1">
        <v>339514</v>
      </c>
    </row>
    <row r="1773" spans="1:20" x14ac:dyDescent="0.3">
      <c r="A1773" t="s">
        <v>3901</v>
      </c>
      <c r="B1773" s="9">
        <v>45380</v>
      </c>
      <c r="C1773" t="s">
        <v>2596</v>
      </c>
      <c r="D1773" t="s">
        <v>2597</v>
      </c>
      <c r="E1773" t="s">
        <v>2616</v>
      </c>
      <c r="F1773" t="s">
        <v>1094</v>
      </c>
      <c r="G1773" t="s">
        <v>3902</v>
      </c>
      <c r="H1773" t="s">
        <v>40</v>
      </c>
      <c r="I1773" t="s">
        <v>106</v>
      </c>
      <c r="J1773">
        <v>19</v>
      </c>
      <c r="K1773" s="1">
        <v>1610</v>
      </c>
      <c r="L1773" s="1">
        <v>30590</v>
      </c>
      <c r="M1773">
        <v>0</v>
      </c>
      <c r="N1773" s="10">
        <v>0</v>
      </c>
      <c r="O1773" s="1">
        <f>Table1[[#This Row],[Total Sales NGN]]-(Table1[[#This Row],[Total Sales NGN]]*Table1[[#This Row],[Discount %2]])</f>
        <v>30590</v>
      </c>
      <c r="P1773" t="s">
        <v>47</v>
      </c>
      <c r="Q1773">
        <v>3</v>
      </c>
      <c r="R1773" t="s">
        <v>28</v>
      </c>
      <c r="S1773">
        <v>196</v>
      </c>
      <c r="T1773" s="1">
        <v>353716</v>
      </c>
    </row>
    <row r="1774" spans="1:20" x14ac:dyDescent="0.3">
      <c r="A1774" t="s">
        <v>3903</v>
      </c>
      <c r="B1774" s="9">
        <v>45382</v>
      </c>
      <c r="C1774" t="s">
        <v>2596</v>
      </c>
      <c r="D1774" t="s">
        <v>2597</v>
      </c>
      <c r="E1774" t="s">
        <v>2598</v>
      </c>
      <c r="F1774" t="s">
        <v>2078</v>
      </c>
      <c r="G1774" t="s">
        <v>3904</v>
      </c>
      <c r="H1774" t="s">
        <v>32</v>
      </c>
      <c r="I1774" t="s">
        <v>33</v>
      </c>
      <c r="J1774">
        <v>9</v>
      </c>
      <c r="K1774" s="1">
        <v>23734</v>
      </c>
      <c r="L1774" s="1">
        <v>213606</v>
      </c>
      <c r="M1774">
        <v>10</v>
      </c>
      <c r="N1774" s="10">
        <v>0.1</v>
      </c>
      <c r="O1774" s="1">
        <f>Table1[[#This Row],[Total Sales NGN]]-(Table1[[#This Row],[Total Sales NGN]]*Table1[[#This Row],[Discount %2]])</f>
        <v>192245.4</v>
      </c>
      <c r="P1774" t="s">
        <v>47</v>
      </c>
      <c r="Q1774" t="s">
        <v>27</v>
      </c>
      <c r="R1774" t="s">
        <v>35</v>
      </c>
      <c r="S1774">
        <v>183</v>
      </c>
      <c r="T1774" s="1">
        <v>670990</v>
      </c>
    </row>
    <row r="1775" spans="1:20" x14ac:dyDescent="0.3">
      <c r="A1775" t="s">
        <v>3905</v>
      </c>
      <c r="B1775" s="9">
        <v>45382</v>
      </c>
      <c r="C1775" t="s">
        <v>2596</v>
      </c>
      <c r="D1775" t="s">
        <v>2597</v>
      </c>
      <c r="E1775" t="s">
        <v>2352</v>
      </c>
      <c r="F1775" t="s">
        <v>2378</v>
      </c>
      <c r="G1775" t="s">
        <v>3906</v>
      </c>
      <c r="H1775" t="s">
        <v>45</v>
      </c>
      <c r="I1775" t="s">
        <v>46</v>
      </c>
      <c r="J1775">
        <v>2</v>
      </c>
      <c r="K1775" s="1">
        <v>6824</v>
      </c>
      <c r="L1775" s="1">
        <v>13648</v>
      </c>
      <c r="M1775">
        <v>15</v>
      </c>
      <c r="N1775" s="10">
        <v>0.15</v>
      </c>
      <c r="O1775" s="1">
        <f>Table1[[#This Row],[Total Sales NGN]]-(Table1[[#This Row],[Total Sales NGN]]*Table1[[#This Row],[Discount %2]])</f>
        <v>11600.8</v>
      </c>
      <c r="P1775" t="s">
        <v>34</v>
      </c>
      <c r="Q1775">
        <v>1</v>
      </c>
      <c r="R1775" t="s">
        <v>35</v>
      </c>
      <c r="S1775">
        <v>34</v>
      </c>
      <c r="T1775" s="1">
        <v>339514</v>
      </c>
    </row>
    <row r="1776" spans="1:20" x14ac:dyDescent="0.3">
      <c r="A1776" t="s">
        <v>3907</v>
      </c>
      <c r="B1776" s="9">
        <v>45382</v>
      </c>
      <c r="C1776" t="s">
        <v>2596</v>
      </c>
      <c r="D1776" t="s">
        <v>2597</v>
      </c>
      <c r="E1776" t="s">
        <v>2598</v>
      </c>
      <c r="F1776" t="s">
        <v>673</v>
      </c>
      <c r="G1776" t="s">
        <v>3908</v>
      </c>
      <c r="H1776" t="s">
        <v>32</v>
      </c>
      <c r="I1776" t="s">
        <v>95</v>
      </c>
      <c r="J1776">
        <v>8</v>
      </c>
      <c r="K1776" s="1">
        <v>3730</v>
      </c>
      <c r="L1776" s="1">
        <v>29840</v>
      </c>
      <c r="M1776">
        <v>15</v>
      </c>
      <c r="N1776" s="10">
        <v>0.15</v>
      </c>
      <c r="O1776" s="1">
        <f>Table1[[#This Row],[Total Sales NGN]]-(Table1[[#This Row],[Total Sales NGN]]*Table1[[#This Row],[Discount %2]])</f>
        <v>25364</v>
      </c>
      <c r="P1776" t="s">
        <v>57</v>
      </c>
      <c r="Q1776">
        <v>1</v>
      </c>
      <c r="R1776" t="s">
        <v>35</v>
      </c>
      <c r="S1776">
        <v>133</v>
      </c>
      <c r="T1776" s="1">
        <v>670990</v>
      </c>
    </row>
    <row r="1777" spans="1:20" x14ac:dyDescent="0.3">
      <c r="A1777" t="s">
        <v>3909</v>
      </c>
      <c r="B1777" s="9">
        <v>45382</v>
      </c>
      <c r="C1777" t="s">
        <v>2596</v>
      </c>
      <c r="D1777" t="s">
        <v>2597</v>
      </c>
      <c r="E1777" t="s">
        <v>2598</v>
      </c>
      <c r="F1777" t="s">
        <v>273</v>
      </c>
      <c r="G1777" t="s">
        <v>3910</v>
      </c>
      <c r="H1777" t="s">
        <v>24</v>
      </c>
      <c r="I1777" t="s">
        <v>174</v>
      </c>
      <c r="J1777">
        <v>15</v>
      </c>
      <c r="K1777" s="1">
        <v>26259</v>
      </c>
      <c r="L1777" s="1">
        <v>393885</v>
      </c>
      <c r="M1777" t="s">
        <v>27</v>
      </c>
      <c r="N1777" s="10">
        <v>0</v>
      </c>
      <c r="O1777" s="1">
        <f>Table1[[#This Row],[Total Sales NGN]]-(Table1[[#This Row],[Total Sales NGN]]*Table1[[#This Row],[Discount %2]])</f>
        <v>393885</v>
      </c>
      <c r="P1777" t="s">
        <v>27</v>
      </c>
      <c r="Q1777">
        <v>1</v>
      </c>
      <c r="R1777" t="s">
        <v>28</v>
      </c>
      <c r="S1777">
        <v>48</v>
      </c>
      <c r="T1777" s="1">
        <v>1309937</v>
      </c>
    </row>
    <row r="1778" spans="1:20" x14ac:dyDescent="0.3">
      <c r="A1778" t="s">
        <v>3911</v>
      </c>
      <c r="B1778" s="9">
        <v>45383</v>
      </c>
      <c r="C1778" t="s">
        <v>2596</v>
      </c>
      <c r="D1778" t="s">
        <v>2597</v>
      </c>
      <c r="E1778" t="s">
        <v>2598</v>
      </c>
      <c r="F1778" t="s">
        <v>104</v>
      </c>
      <c r="G1778" t="s">
        <v>3912</v>
      </c>
      <c r="H1778" t="s">
        <v>24</v>
      </c>
      <c r="I1778" t="s">
        <v>174</v>
      </c>
      <c r="J1778">
        <v>8</v>
      </c>
      <c r="K1778" s="1">
        <v>333182</v>
      </c>
      <c r="L1778" s="1">
        <v>2665456</v>
      </c>
      <c r="M1778">
        <v>20</v>
      </c>
      <c r="N1778" s="10">
        <v>0.2</v>
      </c>
      <c r="O1778" s="1">
        <f>Table1[[#This Row],[Total Sales NGN]]-(Table1[[#This Row],[Total Sales NGN]]*Table1[[#This Row],[Discount %2]])</f>
        <v>2132364.7999999998</v>
      </c>
      <c r="P1778" t="s">
        <v>47</v>
      </c>
      <c r="Q1778">
        <v>7</v>
      </c>
      <c r="R1778" t="s">
        <v>28</v>
      </c>
      <c r="S1778">
        <v>149</v>
      </c>
      <c r="T1778" s="1">
        <v>1309937</v>
      </c>
    </row>
    <row r="1779" spans="1:20" x14ac:dyDescent="0.3">
      <c r="A1779" t="s">
        <v>3913</v>
      </c>
      <c r="B1779" s="9">
        <v>45383</v>
      </c>
      <c r="C1779" t="s">
        <v>2596</v>
      </c>
      <c r="D1779" t="s">
        <v>2597</v>
      </c>
      <c r="E1779" t="s">
        <v>2598</v>
      </c>
      <c r="F1779" t="s">
        <v>2511</v>
      </c>
      <c r="G1779" t="s">
        <v>27</v>
      </c>
      <c r="H1779" t="s">
        <v>32</v>
      </c>
      <c r="I1779" t="s">
        <v>141</v>
      </c>
      <c r="J1779">
        <v>12</v>
      </c>
      <c r="K1779" s="1">
        <v>2481</v>
      </c>
      <c r="L1779" s="1">
        <v>29772</v>
      </c>
      <c r="M1779">
        <v>15</v>
      </c>
      <c r="N1779" s="10">
        <v>0.15</v>
      </c>
      <c r="O1779" s="1">
        <f>Table1[[#This Row],[Total Sales NGN]]-(Table1[[#This Row],[Total Sales NGN]]*Table1[[#This Row],[Discount %2]])</f>
        <v>25306.2</v>
      </c>
      <c r="P1779" t="s">
        <v>26</v>
      </c>
      <c r="Q1779">
        <v>3</v>
      </c>
      <c r="R1779" t="s">
        <v>35</v>
      </c>
      <c r="S1779">
        <v>68</v>
      </c>
      <c r="T1779" s="1">
        <v>670990</v>
      </c>
    </row>
    <row r="1780" spans="1:20" x14ac:dyDescent="0.3">
      <c r="A1780" t="s">
        <v>3914</v>
      </c>
      <c r="B1780" s="9">
        <v>45384</v>
      </c>
      <c r="C1780" t="s">
        <v>2596</v>
      </c>
      <c r="D1780" t="s">
        <v>2597</v>
      </c>
      <c r="E1780" t="s">
        <v>2598</v>
      </c>
      <c r="F1780" t="s">
        <v>3915</v>
      </c>
      <c r="G1780" t="s">
        <v>3916</v>
      </c>
      <c r="H1780" t="s">
        <v>32</v>
      </c>
      <c r="I1780" t="s">
        <v>33</v>
      </c>
      <c r="J1780">
        <v>2</v>
      </c>
      <c r="K1780" s="1">
        <v>14360</v>
      </c>
      <c r="L1780" s="1">
        <v>28720</v>
      </c>
      <c r="M1780">
        <v>0</v>
      </c>
      <c r="N1780" s="10">
        <v>0</v>
      </c>
      <c r="O1780" s="1">
        <f>Table1[[#This Row],[Total Sales NGN]]-(Table1[[#This Row],[Total Sales NGN]]*Table1[[#This Row],[Discount %2]])</f>
        <v>28720</v>
      </c>
      <c r="P1780" t="s">
        <v>47</v>
      </c>
      <c r="Q1780">
        <v>3</v>
      </c>
      <c r="R1780" t="s">
        <v>35</v>
      </c>
      <c r="S1780">
        <v>188</v>
      </c>
      <c r="T1780" s="1">
        <v>670990</v>
      </c>
    </row>
    <row r="1781" spans="1:20" x14ac:dyDescent="0.3">
      <c r="A1781" t="s">
        <v>3917</v>
      </c>
      <c r="B1781" s="9">
        <v>45385</v>
      </c>
      <c r="C1781" t="s">
        <v>2596</v>
      </c>
      <c r="D1781" t="s">
        <v>2597</v>
      </c>
      <c r="E1781" t="s">
        <v>2598</v>
      </c>
      <c r="F1781" t="s">
        <v>2327</v>
      </c>
      <c r="G1781" t="s">
        <v>3918</v>
      </c>
      <c r="H1781" t="s">
        <v>45</v>
      </c>
      <c r="I1781" t="s">
        <v>46</v>
      </c>
      <c r="J1781">
        <v>15</v>
      </c>
      <c r="K1781" s="1">
        <v>43312</v>
      </c>
      <c r="L1781" s="1">
        <v>649680</v>
      </c>
      <c r="M1781">
        <v>5</v>
      </c>
      <c r="N1781" s="10">
        <v>0.05</v>
      </c>
      <c r="O1781" s="1">
        <f>Table1[[#This Row],[Total Sales NGN]]-(Table1[[#This Row],[Total Sales NGN]]*Table1[[#This Row],[Discount %2]])</f>
        <v>617196</v>
      </c>
      <c r="P1781" t="s">
        <v>34</v>
      </c>
      <c r="Q1781">
        <v>4</v>
      </c>
      <c r="R1781" t="s">
        <v>35</v>
      </c>
      <c r="S1781">
        <v>42</v>
      </c>
      <c r="T1781" s="1">
        <v>339514</v>
      </c>
    </row>
    <row r="1782" spans="1:20" x14ac:dyDescent="0.3">
      <c r="A1782" t="s">
        <v>3919</v>
      </c>
      <c r="B1782" s="9">
        <v>45385</v>
      </c>
      <c r="C1782" t="s">
        <v>2596</v>
      </c>
      <c r="D1782" t="s">
        <v>2597</v>
      </c>
      <c r="E1782" t="s">
        <v>2616</v>
      </c>
      <c r="F1782" t="s">
        <v>949</v>
      </c>
      <c r="G1782" t="s">
        <v>3920</v>
      </c>
      <c r="H1782" t="s">
        <v>24</v>
      </c>
      <c r="I1782" t="s">
        <v>61</v>
      </c>
      <c r="J1782">
        <v>7</v>
      </c>
      <c r="K1782" s="1">
        <v>51489</v>
      </c>
      <c r="L1782" s="1">
        <v>360423</v>
      </c>
      <c r="M1782">
        <v>0</v>
      </c>
      <c r="N1782" s="10">
        <v>0</v>
      </c>
      <c r="O1782" s="1">
        <f>Table1[[#This Row],[Total Sales NGN]]-(Table1[[#This Row],[Total Sales NGN]]*Table1[[#This Row],[Discount %2]])</f>
        <v>360423</v>
      </c>
      <c r="P1782" t="s">
        <v>26</v>
      </c>
      <c r="Q1782">
        <v>2</v>
      </c>
      <c r="R1782" t="s">
        <v>27</v>
      </c>
      <c r="S1782">
        <v>105</v>
      </c>
      <c r="T1782" s="1">
        <v>1309937</v>
      </c>
    </row>
    <row r="1783" spans="1:20" x14ac:dyDescent="0.3">
      <c r="A1783" t="s">
        <v>3921</v>
      </c>
      <c r="B1783" s="9">
        <v>45385</v>
      </c>
      <c r="C1783" t="s">
        <v>2596</v>
      </c>
      <c r="D1783" t="s">
        <v>2597</v>
      </c>
      <c r="E1783" t="s">
        <v>2598</v>
      </c>
      <c r="F1783" t="s">
        <v>2514</v>
      </c>
      <c r="G1783" t="s">
        <v>27</v>
      </c>
      <c r="H1783" t="s">
        <v>24</v>
      </c>
      <c r="I1783" t="s">
        <v>25</v>
      </c>
      <c r="J1783">
        <v>20</v>
      </c>
      <c r="K1783" s="1">
        <v>238529</v>
      </c>
      <c r="L1783" s="1">
        <v>4770580</v>
      </c>
      <c r="M1783">
        <v>0</v>
      </c>
      <c r="N1783" s="10">
        <v>0</v>
      </c>
      <c r="O1783" s="1">
        <f>Table1[[#This Row],[Total Sales NGN]]-(Table1[[#This Row],[Total Sales NGN]]*Table1[[#This Row],[Discount %2]])</f>
        <v>4770580</v>
      </c>
      <c r="P1783" t="s">
        <v>34</v>
      </c>
      <c r="Q1783">
        <v>5</v>
      </c>
      <c r="R1783" t="s">
        <v>35</v>
      </c>
      <c r="S1783">
        <v>30</v>
      </c>
      <c r="T1783" s="1">
        <v>1309937</v>
      </c>
    </row>
    <row r="1784" spans="1:20" x14ac:dyDescent="0.3">
      <c r="A1784" t="s">
        <v>3922</v>
      </c>
      <c r="B1784" s="9">
        <v>45386</v>
      </c>
      <c r="C1784" t="s">
        <v>2596</v>
      </c>
      <c r="D1784" t="s">
        <v>2597</v>
      </c>
      <c r="E1784" t="s">
        <v>2598</v>
      </c>
      <c r="F1784" t="s">
        <v>3923</v>
      </c>
      <c r="G1784" t="s">
        <v>3924</v>
      </c>
      <c r="H1784" t="s">
        <v>40</v>
      </c>
      <c r="I1784" t="s">
        <v>41</v>
      </c>
      <c r="J1784">
        <v>5</v>
      </c>
      <c r="K1784" s="1">
        <v>1575</v>
      </c>
      <c r="L1784" s="1">
        <v>7875</v>
      </c>
      <c r="M1784">
        <v>10</v>
      </c>
      <c r="N1784" s="10">
        <v>0.1</v>
      </c>
      <c r="O1784" s="1">
        <f>Table1[[#This Row],[Total Sales NGN]]-(Table1[[#This Row],[Total Sales NGN]]*Table1[[#This Row],[Discount %2]])</f>
        <v>7087.5</v>
      </c>
      <c r="P1784" t="s">
        <v>57</v>
      </c>
      <c r="Q1784">
        <v>4</v>
      </c>
      <c r="R1784" t="s">
        <v>35</v>
      </c>
      <c r="S1784">
        <v>196</v>
      </c>
      <c r="T1784" s="1">
        <v>353716</v>
      </c>
    </row>
    <row r="1785" spans="1:20" x14ac:dyDescent="0.3">
      <c r="A1785" t="s">
        <v>3925</v>
      </c>
      <c r="B1785" s="9">
        <v>45386</v>
      </c>
      <c r="C1785" t="s">
        <v>2596</v>
      </c>
      <c r="D1785" t="s">
        <v>2597</v>
      </c>
      <c r="E1785" t="s">
        <v>2352</v>
      </c>
      <c r="F1785" t="s">
        <v>2340</v>
      </c>
      <c r="G1785" t="s">
        <v>3926</v>
      </c>
      <c r="H1785" t="s">
        <v>40</v>
      </c>
      <c r="I1785" t="s">
        <v>51</v>
      </c>
      <c r="J1785">
        <v>4</v>
      </c>
      <c r="K1785" s="1">
        <v>7224</v>
      </c>
      <c r="L1785" s="1">
        <v>28896</v>
      </c>
      <c r="M1785">
        <v>10</v>
      </c>
      <c r="N1785" s="10">
        <v>0.1</v>
      </c>
      <c r="O1785" s="1">
        <f>Table1[[#This Row],[Total Sales NGN]]-(Table1[[#This Row],[Total Sales NGN]]*Table1[[#This Row],[Discount %2]])</f>
        <v>26006.400000000001</v>
      </c>
      <c r="P1785" t="s">
        <v>34</v>
      </c>
      <c r="Q1785">
        <v>5</v>
      </c>
      <c r="R1785" t="s">
        <v>35</v>
      </c>
      <c r="S1785">
        <v>118</v>
      </c>
      <c r="T1785" s="1">
        <v>353716</v>
      </c>
    </row>
    <row r="1786" spans="1:20" x14ac:dyDescent="0.3">
      <c r="A1786" t="s">
        <v>3927</v>
      </c>
      <c r="B1786" s="9">
        <v>45386</v>
      </c>
      <c r="C1786" t="s">
        <v>2596</v>
      </c>
      <c r="D1786" t="s">
        <v>2597</v>
      </c>
      <c r="E1786" t="s">
        <v>2616</v>
      </c>
      <c r="F1786" t="s">
        <v>803</v>
      </c>
      <c r="G1786" t="s">
        <v>3928</v>
      </c>
      <c r="H1786" t="s">
        <v>32</v>
      </c>
      <c r="I1786" t="s">
        <v>95</v>
      </c>
      <c r="J1786">
        <v>5</v>
      </c>
      <c r="K1786" s="1">
        <v>23357</v>
      </c>
      <c r="L1786" s="1">
        <v>116785</v>
      </c>
      <c r="M1786">
        <v>10</v>
      </c>
      <c r="N1786" s="10">
        <v>0.1</v>
      </c>
      <c r="O1786" s="1">
        <f>Table1[[#This Row],[Total Sales NGN]]-(Table1[[#This Row],[Total Sales NGN]]*Table1[[#This Row],[Discount %2]])</f>
        <v>105106.5</v>
      </c>
      <c r="P1786" t="s">
        <v>34</v>
      </c>
      <c r="Q1786">
        <v>1</v>
      </c>
      <c r="R1786" t="s">
        <v>35</v>
      </c>
      <c r="S1786">
        <v>122</v>
      </c>
      <c r="T1786" s="1">
        <v>670990</v>
      </c>
    </row>
    <row r="1787" spans="1:20" x14ac:dyDescent="0.3">
      <c r="A1787" t="s">
        <v>3929</v>
      </c>
      <c r="B1787" s="9">
        <v>45389</v>
      </c>
      <c r="C1787" t="s">
        <v>2596</v>
      </c>
      <c r="D1787" t="s">
        <v>2597</v>
      </c>
      <c r="E1787" t="s">
        <v>2598</v>
      </c>
      <c r="F1787" t="s">
        <v>3771</v>
      </c>
      <c r="G1787" t="s">
        <v>3930</v>
      </c>
      <c r="H1787" t="s">
        <v>40</v>
      </c>
      <c r="I1787" t="s">
        <v>41</v>
      </c>
      <c r="J1787">
        <v>20</v>
      </c>
      <c r="K1787" s="1">
        <v>2575</v>
      </c>
      <c r="L1787" s="1">
        <v>51500</v>
      </c>
      <c r="M1787">
        <v>10</v>
      </c>
      <c r="N1787" s="10">
        <v>0.1</v>
      </c>
      <c r="O1787" s="1">
        <f>Table1[[#This Row],[Total Sales NGN]]-(Table1[[#This Row],[Total Sales NGN]]*Table1[[#This Row],[Discount %2]])</f>
        <v>46350</v>
      </c>
      <c r="P1787" t="s">
        <v>27</v>
      </c>
      <c r="Q1787">
        <v>4</v>
      </c>
      <c r="R1787" t="s">
        <v>28</v>
      </c>
      <c r="S1787">
        <v>172</v>
      </c>
      <c r="T1787" s="1">
        <v>353716</v>
      </c>
    </row>
    <row r="1788" spans="1:20" x14ac:dyDescent="0.3">
      <c r="A1788" t="s">
        <v>3931</v>
      </c>
      <c r="B1788" s="9">
        <v>45390</v>
      </c>
      <c r="C1788" t="s">
        <v>2596</v>
      </c>
      <c r="D1788" t="s">
        <v>2597</v>
      </c>
      <c r="E1788" t="s">
        <v>2598</v>
      </c>
      <c r="F1788" t="s">
        <v>1791</v>
      </c>
      <c r="G1788" t="s">
        <v>3932</v>
      </c>
      <c r="H1788" t="s">
        <v>65</v>
      </c>
      <c r="I1788" t="s">
        <v>289</v>
      </c>
      <c r="J1788">
        <v>8</v>
      </c>
      <c r="K1788" s="1">
        <v>136981</v>
      </c>
      <c r="L1788" s="1">
        <v>1095848</v>
      </c>
      <c r="M1788">
        <v>0</v>
      </c>
      <c r="N1788" s="10">
        <v>0</v>
      </c>
      <c r="O1788" s="1">
        <f>Table1[[#This Row],[Total Sales NGN]]-(Table1[[#This Row],[Total Sales NGN]]*Table1[[#This Row],[Discount %2]])</f>
        <v>1095848</v>
      </c>
      <c r="P1788" t="s">
        <v>57</v>
      </c>
      <c r="Q1788">
        <v>1</v>
      </c>
      <c r="R1788" t="s">
        <v>35</v>
      </c>
      <c r="S1788">
        <v>168</v>
      </c>
      <c r="T1788" s="1">
        <v>647779</v>
      </c>
    </row>
    <row r="1789" spans="1:20" x14ac:dyDescent="0.3">
      <c r="A1789" t="s">
        <v>3933</v>
      </c>
      <c r="B1789" s="9">
        <v>45391</v>
      </c>
      <c r="C1789" t="s">
        <v>2596</v>
      </c>
      <c r="D1789" t="s">
        <v>2597</v>
      </c>
      <c r="E1789" t="s">
        <v>2352</v>
      </c>
      <c r="F1789" t="s">
        <v>3934</v>
      </c>
      <c r="G1789" t="s">
        <v>3935</v>
      </c>
      <c r="H1789" t="s">
        <v>24</v>
      </c>
      <c r="I1789" t="s">
        <v>61</v>
      </c>
      <c r="J1789">
        <v>17</v>
      </c>
      <c r="K1789" s="1">
        <v>204281</v>
      </c>
      <c r="L1789" s="1">
        <v>3472777</v>
      </c>
      <c r="M1789">
        <v>0</v>
      </c>
      <c r="N1789" s="10">
        <v>0</v>
      </c>
      <c r="O1789" s="1">
        <f>Table1[[#This Row],[Total Sales NGN]]-(Table1[[#This Row],[Total Sales NGN]]*Table1[[#This Row],[Discount %2]])</f>
        <v>3472777</v>
      </c>
      <c r="P1789" t="s">
        <v>27</v>
      </c>
      <c r="Q1789">
        <v>2</v>
      </c>
      <c r="R1789" t="s">
        <v>35</v>
      </c>
      <c r="S1789">
        <v>65</v>
      </c>
      <c r="T1789" s="1">
        <v>1309937</v>
      </c>
    </row>
    <row r="1790" spans="1:20" x14ac:dyDescent="0.3">
      <c r="A1790" t="s">
        <v>3936</v>
      </c>
      <c r="B1790" s="9">
        <v>45391</v>
      </c>
      <c r="C1790" t="s">
        <v>2596</v>
      </c>
      <c r="D1790" t="s">
        <v>2597</v>
      </c>
      <c r="E1790" t="s">
        <v>2616</v>
      </c>
      <c r="F1790" t="s">
        <v>1861</v>
      </c>
      <c r="G1790" t="s">
        <v>3937</v>
      </c>
      <c r="H1790" t="s">
        <v>45</v>
      </c>
      <c r="I1790" t="s">
        <v>82</v>
      </c>
      <c r="J1790">
        <v>3</v>
      </c>
      <c r="K1790" s="1">
        <v>3930</v>
      </c>
      <c r="L1790" s="1">
        <v>11790</v>
      </c>
      <c r="M1790">
        <v>0</v>
      </c>
      <c r="N1790" s="10">
        <v>0</v>
      </c>
      <c r="O1790" s="1">
        <f>Table1[[#This Row],[Total Sales NGN]]-(Table1[[#This Row],[Total Sales NGN]]*Table1[[#This Row],[Discount %2]])</f>
        <v>11790</v>
      </c>
      <c r="P1790" t="s">
        <v>27</v>
      </c>
      <c r="Q1790">
        <v>1</v>
      </c>
      <c r="R1790" t="s">
        <v>35</v>
      </c>
      <c r="S1790">
        <v>60</v>
      </c>
      <c r="T1790" s="1">
        <v>339514</v>
      </c>
    </row>
    <row r="1791" spans="1:20" x14ac:dyDescent="0.3">
      <c r="A1791" t="s">
        <v>3938</v>
      </c>
      <c r="B1791" s="9">
        <v>45392</v>
      </c>
      <c r="C1791" t="s">
        <v>2596</v>
      </c>
      <c r="D1791" t="s">
        <v>2597</v>
      </c>
      <c r="E1791" t="s">
        <v>2616</v>
      </c>
      <c r="F1791" t="s">
        <v>3939</v>
      </c>
      <c r="G1791" t="s">
        <v>3940</v>
      </c>
      <c r="H1791" t="s">
        <v>24</v>
      </c>
      <c r="I1791" t="s">
        <v>61</v>
      </c>
      <c r="J1791">
        <v>8</v>
      </c>
      <c r="K1791" s="1">
        <v>64792</v>
      </c>
      <c r="L1791" s="1">
        <v>518336</v>
      </c>
      <c r="M1791">
        <v>5</v>
      </c>
      <c r="N1791" s="10">
        <v>0.05</v>
      </c>
      <c r="O1791" s="1">
        <f>Table1[[#This Row],[Total Sales NGN]]-(Table1[[#This Row],[Total Sales NGN]]*Table1[[#This Row],[Discount %2]])</f>
        <v>492419.2</v>
      </c>
      <c r="P1791" t="s">
        <v>57</v>
      </c>
      <c r="Q1791">
        <v>3</v>
      </c>
      <c r="R1791" t="s">
        <v>35</v>
      </c>
      <c r="S1791">
        <v>31</v>
      </c>
      <c r="T1791" s="1">
        <v>1309937</v>
      </c>
    </row>
    <row r="1792" spans="1:20" x14ac:dyDescent="0.3">
      <c r="A1792" t="s">
        <v>3941</v>
      </c>
      <c r="B1792" s="9">
        <v>45393</v>
      </c>
      <c r="C1792" t="s">
        <v>2596</v>
      </c>
      <c r="D1792" t="s">
        <v>2597</v>
      </c>
      <c r="E1792" t="s">
        <v>2352</v>
      </c>
      <c r="F1792" t="s">
        <v>2277</v>
      </c>
      <c r="G1792" t="s">
        <v>3942</v>
      </c>
      <c r="H1792" t="s">
        <v>32</v>
      </c>
      <c r="I1792" t="s">
        <v>237</v>
      </c>
      <c r="J1792">
        <v>10</v>
      </c>
      <c r="K1792" s="1">
        <v>11625</v>
      </c>
      <c r="L1792" s="1">
        <v>116250</v>
      </c>
      <c r="M1792">
        <v>20</v>
      </c>
      <c r="N1792" s="10">
        <v>0.2</v>
      </c>
      <c r="O1792" s="1">
        <f>Table1[[#This Row],[Total Sales NGN]]-(Table1[[#This Row],[Total Sales NGN]]*Table1[[#This Row],[Discount %2]])</f>
        <v>93000</v>
      </c>
      <c r="P1792" t="s">
        <v>57</v>
      </c>
      <c r="Q1792">
        <v>5</v>
      </c>
      <c r="R1792" t="s">
        <v>35</v>
      </c>
      <c r="S1792">
        <v>129</v>
      </c>
      <c r="T1792" s="1">
        <v>670990</v>
      </c>
    </row>
    <row r="1793" spans="1:20" x14ac:dyDescent="0.3">
      <c r="A1793" t="s">
        <v>3943</v>
      </c>
      <c r="B1793" s="9">
        <v>45394</v>
      </c>
      <c r="C1793" t="s">
        <v>2596</v>
      </c>
      <c r="D1793" t="s">
        <v>2597</v>
      </c>
      <c r="E1793" t="s">
        <v>2598</v>
      </c>
      <c r="F1793" t="s">
        <v>59</v>
      </c>
      <c r="G1793" t="s">
        <v>3944</v>
      </c>
      <c r="H1793" t="s">
        <v>24</v>
      </c>
      <c r="I1793" t="s">
        <v>92</v>
      </c>
      <c r="J1793">
        <v>12</v>
      </c>
      <c r="K1793" s="1">
        <v>191462</v>
      </c>
      <c r="L1793" s="1">
        <v>2297544</v>
      </c>
      <c r="M1793">
        <v>15</v>
      </c>
      <c r="N1793" s="10">
        <v>0.15</v>
      </c>
      <c r="O1793" s="1">
        <f>Table1[[#This Row],[Total Sales NGN]]-(Table1[[#This Row],[Total Sales NGN]]*Table1[[#This Row],[Discount %2]])</f>
        <v>1952912.4</v>
      </c>
      <c r="P1793" t="s">
        <v>27</v>
      </c>
      <c r="Q1793">
        <v>4</v>
      </c>
      <c r="R1793" t="s">
        <v>35</v>
      </c>
      <c r="S1793">
        <v>128</v>
      </c>
      <c r="T1793" s="1">
        <v>1309937</v>
      </c>
    </row>
    <row r="1794" spans="1:20" x14ac:dyDescent="0.3">
      <c r="A1794" t="s">
        <v>3945</v>
      </c>
      <c r="B1794" s="9">
        <v>45395</v>
      </c>
      <c r="C1794" t="s">
        <v>2596</v>
      </c>
      <c r="D1794" t="s">
        <v>2597</v>
      </c>
      <c r="E1794" t="s">
        <v>2616</v>
      </c>
      <c r="F1794" t="s">
        <v>230</v>
      </c>
      <c r="G1794" t="s">
        <v>3946</v>
      </c>
      <c r="H1794" t="s">
        <v>40</v>
      </c>
      <c r="I1794" t="s">
        <v>70</v>
      </c>
      <c r="J1794">
        <v>5</v>
      </c>
      <c r="K1794" s="1">
        <v>3916</v>
      </c>
      <c r="L1794" s="1">
        <v>19580</v>
      </c>
      <c r="M1794" t="s">
        <v>27</v>
      </c>
      <c r="N1794" s="10">
        <v>0</v>
      </c>
      <c r="O1794" s="1">
        <f>Table1[[#This Row],[Total Sales NGN]]-(Table1[[#This Row],[Total Sales NGN]]*Table1[[#This Row],[Discount %2]])</f>
        <v>19580</v>
      </c>
      <c r="P1794" t="s">
        <v>26</v>
      </c>
      <c r="Q1794">
        <v>5</v>
      </c>
      <c r="R1794" t="s">
        <v>35</v>
      </c>
      <c r="S1794">
        <v>60</v>
      </c>
      <c r="T1794" s="1">
        <v>353716</v>
      </c>
    </row>
    <row r="1795" spans="1:20" x14ac:dyDescent="0.3">
      <c r="A1795" t="s">
        <v>3947</v>
      </c>
      <c r="B1795" s="9">
        <v>45395</v>
      </c>
      <c r="C1795" t="s">
        <v>2596</v>
      </c>
      <c r="D1795" t="s">
        <v>2597</v>
      </c>
      <c r="E1795" t="s">
        <v>2598</v>
      </c>
      <c r="F1795" t="s">
        <v>3934</v>
      </c>
      <c r="G1795" t="s">
        <v>3948</v>
      </c>
      <c r="H1795" t="s">
        <v>32</v>
      </c>
      <c r="I1795" t="s">
        <v>33</v>
      </c>
      <c r="J1795">
        <v>14</v>
      </c>
      <c r="K1795" s="1">
        <v>10530</v>
      </c>
      <c r="L1795" s="1">
        <v>147420</v>
      </c>
      <c r="M1795">
        <v>5</v>
      </c>
      <c r="N1795" s="10">
        <v>0.05</v>
      </c>
      <c r="O1795" s="1">
        <f>Table1[[#This Row],[Total Sales NGN]]-(Table1[[#This Row],[Total Sales NGN]]*Table1[[#This Row],[Discount %2]])</f>
        <v>140049</v>
      </c>
      <c r="P1795" t="s">
        <v>47</v>
      </c>
      <c r="Q1795">
        <v>4</v>
      </c>
      <c r="R1795" t="s">
        <v>35</v>
      </c>
      <c r="S1795">
        <v>198</v>
      </c>
      <c r="T1795" s="1">
        <v>670990</v>
      </c>
    </row>
    <row r="1796" spans="1:20" x14ac:dyDescent="0.3">
      <c r="A1796" t="s">
        <v>3949</v>
      </c>
      <c r="B1796" s="9">
        <v>45395</v>
      </c>
      <c r="C1796" t="s">
        <v>2596</v>
      </c>
      <c r="D1796" t="s">
        <v>2597</v>
      </c>
      <c r="E1796" t="s">
        <v>2616</v>
      </c>
      <c r="F1796" t="s">
        <v>2374</v>
      </c>
      <c r="G1796" t="s">
        <v>3950</v>
      </c>
      <c r="H1796" t="s">
        <v>40</v>
      </c>
      <c r="I1796" t="s">
        <v>171</v>
      </c>
      <c r="J1796">
        <v>14</v>
      </c>
      <c r="K1796" s="1">
        <v>15293</v>
      </c>
      <c r="L1796" s="1">
        <v>214102</v>
      </c>
      <c r="M1796">
        <v>0</v>
      </c>
      <c r="N1796" s="10">
        <v>0</v>
      </c>
      <c r="O1796" s="1">
        <f>Table1[[#This Row],[Total Sales NGN]]-(Table1[[#This Row],[Total Sales NGN]]*Table1[[#This Row],[Discount %2]])</f>
        <v>214102</v>
      </c>
      <c r="P1796" t="s">
        <v>27</v>
      </c>
      <c r="Q1796">
        <v>5</v>
      </c>
      <c r="R1796" t="s">
        <v>27</v>
      </c>
      <c r="S1796">
        <v>118</v>
      </c>
      <c r="T1796" s="1">
        <v>353716</v>
      </c>
    </row>
    <row r="1797" spans="1:20" x14ac:dyDescent="0.3">
      <c r="A1797" t="s">
        <v>3951</v>
      </c>
      <c r="B1797" s="9">
        <v>45396</v>
      </c>
      <c r="C1797" t="s">
        <v>2596</v>
      </c>
      <c r="D1797" t="s">
        <v>2597</v>
      </c>
      <c r="E1797" t="s">
        <v>2352</v>
      </c>
      <c r="F1797" t="s">
        <v>524</v>
      </c>
      <c r="G1797" t="s">
        <v>3952</v>
      </c>
      <c r="H1797" t="s">
        <v>24</v>
      </c>
      <c r="I1797" t="s">
        <v>174</v>
      </c>
      <c r="J1797">
        <v>18</v>
      </c>
      <c r="K1797" s="1">
        <v>167274</v>
      </c>
      <c r="L1797" s="1">
        <v>3010932</v>
      </c>
      <c r="M1797">
        <v>0</v>
      </c>
      <c r="N1797" s="10">
        <v>0</v>
      </c>
      <c r="O1797" s="1">
        <f>Table1[[#This Row],[Total Sales NGN]]-(Table1[[#This Row],[Total Sales NGN]]*Table1[[#This Row],[Discount %2]])</f>
        <v>3010932</v>
      </c>
      <c r="P1797" t="s">
        <v>57</v>
      </c>
      <c r="Q1797">
        <v>5</v>
      </c>
      <c r="R1797" t="s">
        <v>35</v>
      </c>
      <c r="S1797">
        <v>144</v>
      </c>
      <c r="T1797" s="1">
        <v>1309937</v>
      </c>
    </row>
    <row r="1798" spans="1:20" x14ac:dyDescent="0.3">
      <c r="A1798" t="s">
        <v>3953</v>
      </c>
      <c r="B1798" s="9">
        <v>45396</v>
      </c>
      <c r="C1798" t="s">
        <v>2596</v>
      </c>
      <c r="D1798" t="s">
        <v>2597</v>
      </c>
      <c r="E1798" t="s">
        <v>2352</v>
      </c>
      <c r="F1798" t="s">
        <v>1399</v>
      </c>
      <c r="G1798" t="s">
        <v>3954</v>
      </c>
      <c r="H1798" t="s">
        <v>40</v>
      </c>
      <c r="I1798" t="s">
        <v>41</v>
      </c>
      <c r="J1798">
        <v>5</v>
      </c>
      <c r="K1798" s="1">
        <v>16767</v>
      </c>
      <c r="L1798" s="1">
        <v>83835</v>
      </c>
      <c r="M1798">
        <v>10</v>
      </c>
      <c r="N1798" s="10">
        <v>0.1</v>
      </c>
      <c r="O1798" s="1">
        <f>Table1[[#This Row],[Total Sales NGN]]-(Table1[[#This Row],[Total Sales NGN]]*Table1[[#This Row],[Discount %2]])</f>
        <v>75451.5</v>
      </c>
      <c r="P1798" t="s">
        <v>26</v>
      </c>
      <c r="Q1798">
        <v>3</v>
      </c>
      <c r="R1798" t="s">
        <v>28</v>
      </c>
      <c r="S1798">
        <v>115</v>
      </c>
      <c r="T1798" s="1">
        <v>353716</v>
      </c>
    </row>
    <row r="1799" spans="1:20" x14ac:dyDescent="0.3">
      <c r="A1799" t="s">
        <v>3955</v>
      </c>
      <c r="B1799" s="9">
        <v>45396</v>
      </c>
      <c r="C1799" t="s">
        <v>2596</v>
      </c>
      <c r="D1799" t="s">
        <v>2597</v>
      </c>
      <c r="E1799" t="s">
        <v>2352</v>
      </c>
      <c r="F1799" t="s">
        <v>681</v>
      </c>
      <c r="G1799" t="s">
        <v>3956</v>
      </c>
      <c r="H1799" t="s">
        <v>65</v>
      </c>
      <c r="I1799" t="s">
        <v>478</v>
      </c>
      <c r="J1799">
        <v>17</v>
      </c>
      <c r="K1799" s="1">
        <v>51122</v>
      </c>
      <c r="L1799" s="1">
        <v>869074</v>
      </c>
      <c r="M1799">
        <v>15</v>
      </c>
      <c r="N1799" s="10">
        <v>0.15</v>
      </c>
      <c r="O1799" s="1">
        <f>Table1[[#This Row],[Total Sales NGN]]-(Table1[[#This Row],[Total Sales NGN]]*Table1[[#This Row],[Discount %2]])</f>
        <v>738712.9</v>
      </c>
      <c r="P1799" t="s">
        <v>47</v>
      </c>
      <c r="Q1799" t="s">
        <v>27</v>
      </c>
      <c r="R1799" t="s">
        <v>35</v>
      </c>
      <c r="S1799">
        <v>92</v>
      </c>
      <c r="T1799" s="1">
        <v>647779</v>
      </c>
    </row>
    <row r="1800" spans="1:20" x14ac:dyDescent="0.3">
      <c r="A1800" t="s">
        <v>3957</v>
      </c>
      <c r="B1800" s="9">
        <v>45396</v>
      </c>
      <c r="C1800" t="s">
        <v>2596</v>
      </c>
      <c r="D1800" t="s">
        <v>2597</v>
      </c>
      <c r="E1800" t="s">
        <v>2616</v>
      </c>
      <c r="F1800" t="s">
        <v>428</v>
      </c>
      <c r="G1800" t="s">
        <v>3958</v>
      </c>
      <c r="H1800" t="s">
        <v>65</v>
      </c>
      <c r="I1800" t="s">
        <v>102</v>
      </c>
      <c r="J1800">
        <v>19</v>
      </c>
      <c r="K1800" s="1">
        <v>111998</v>
      </c>
      <c r="L1800" s="1">
        <v>2127962</v>
      </c>
      <c r="M1800">
        <v>10</v>
      </c>
      <c r="N1800" s="10">
        <v>0.1</v>
      </c>
      <c r="O1800" s="1">
        <f>Table1[[#This Row],[Total Sales NGN]]-(Table1[[#This Row],[Total Sales NGN]]*Table1[[#This Row],[Discount %2]])</f>
        <v>1915165.8</v>
      </c>
      <c r="P1800" t="s">
        <v>27</v>
      </c>
      <c r="Q1800">
        <v>5</v>
      </c>
      <c r="R1800" t="s">
        <v>35</v>
      </c>
      <c r="S1800">
        <v>76</v>
      </c>
      <c r="T1800" s="1">
        <v>647779</v>
      </c>
    </row>
    <row r="1801" spans="1:20" x14ac:dyDescent="0.3">
      <c r="A1801" t="s">
        <v>3959</v>
      </c>
      <c r="B1801" s="9">
        <v>45396</v>
      </c>
      <c r="C1801" t="s">
        <v>2596</v>
      </c>
      <c r="D1801" t="s">
        <v>2597</v>
      </c>
      <c r="E1801" t="s">
        <v>2598</v>
      </c>
      <c r="F1801" t="s">
        <v>1486</v>
      </c>
      <c r="G1801" t="s">
        <v>3960</v>
      </c>
      <c r="H1801" t="s">
        <v>32</v>
      </c>
      <c r="I1801" t="s">
        <v>117</v>
      </c>
      <c r="J1801">
        <v>18</v>
      </c>
      <c r="K1801" s="1">
        <v>15529</v>
      </c>
      <c r="L1801" s="1">
        <v>279522</v>
      </c>
      <c r="M1801">
        <v>5</v>
      </c>
      <c r="N1801" s="10">
        <v>0.05</v>
      </c>
      <c r="O1801" s="1">
        <f>Table1[[#This Row],[Total Sales NGN]]-(Table1[[#This Row],[Total Sales NGN]]*Table1[[#This Row],[Discount %2]])</f>
        <v>265545.90000000002</v>
      </c>
      <c r="P1801" t="s">
        <v>47</v>
      </c>
      <c r="Q1801">
        <v>2</v>
      </c>
      <c r="R1801" t="s">
        <v>35</v>
      </c>
      <c r="S1801">
        <v>164</v>
      </c>
      <c r="T1801" s="1">
        <v>670990</v>
      </c>
    </row>
    <row r="1802" spans="1:20" x14ac:dyDescent="0.3">
      <c r="A1802" t="s">
        <v>3961</v>
      </c>
      <c r="B1802" s="9">
        <v>45397</v>
      </c>
      <c r="C1802" t="s">
        <v>2596</v>
      </c>
      <c r="D1802" t="s">
        <v>2597</v>
      </c>
      <c r="E1802" t="s">
        <v>2598</v>
      </c>
      <c r="F1802" t="s">
        <v>538</v>
      </c>
      <c r="G1802" t="s">
        <v>3962</v>
      </c>
      <c r="H1802" t="s">
        <v>45</v>
      </c>
      <c r="I1802" t="s">
        <v>74</v>
      </c>
      <c r="J1802">
        <v>13</v>
      </c>
      <c r="K1802" s="1">
        <v>22735</v>
      </c>
      <c r="L1802" s="1">
        <v>295555</v>
      </c>
      <c r="M1802">
        <v>0</v>
      </c>
      <c r="N1802" s="10">
        <v>0</v>
      </c>
      <c r="O1802" s="1">
        <f>Table1[[#This Row],[Total Sales NGN]]-(Table1[[#This Row],[Total Sales NGN]]*Table1[[#This Row],[Discount %2]])</f>
        <v>295555</v>
      </c>
      <c r="P1802" t="s">
        <v>34</v>
      </c>
      <c r="Q1802">
        <v>1</v>
      </c>
      <c r="R1802" t="s">
        <v>35</v>
      </c>
      <c r="S1802">
        <v>39</v>
      </c>
      <c r="T1802" s="1">
        <v>339514</v>
      </c>
    </row>
    <row r="1803" spans="1:20" x14ac:dyDescent="0.3">
      <c r="A1803" t="s">
        <v>3963</v>
      </c>
      <c r="B1803" s="9">
        <v>45399</v>
      </c>
      <c r="C1803" t="s">
        <v>2596</v>
      </c>
      <c r="D1803" t="s">
        <v>2597</v>
      </c>
      <c r="E1803" t="s">
        <v>2616</v>
      </c>
      <c r="F1803" t="s">
        <v>1500</v>
      </c>
      <c r="G1803" t="s">
        <v>3964</v>
      </c>
      <c r="H1803" t="s">
        <v>45</v>
      </c>
      <c r="I1803" t="s">
        <v>98</v>
      </c>
      <c r="J1803">
        <v>2</v>
      </c>
      <c r="K1803" s="1">
        <v>43857</v>
      </c>
      <c r="L1803" s="1">
        <v>87714</v>
      </c>
      <c r="M1803" t="s">
        <v>27</v>
      </c>
      <c r="N1803" s="10">
        <v>0</v>
      </c>
      <c r="O1803" s="1">
        <f>Table1[[#This Row],[Total Sales NGN]]-(Table1[[#This Row],[Total Sales NGN]]*Table1[[#This Row],[Discount %2]])</f>
        <v>87714</v>
      </c>
      <c r="P1803" t="s">
        <v>27</v>
      </c>
      <c r="Q1803">
        <v>1</v>
      </c>
      <c r="R1803" t="s">
        <v>35</v>
      </c>
      <c r="S1803">
        <v>59</v>
      </c>
      <c r="T1803" s="1">
        <v>339514</v>
      </c>
    </row>
    <row r="1804" spans="1:20" x14ac:dyDescent="0.3">
      <c r="A1804" t="s">
        <v>3965</v>
      </c>
      <c r="B1804" s="9">
        <v>45399</v>
      </c>
      <c r="C1804" t="s">
        <v>2596</v>
      </c>
      <c r="D1804" t="s">
        <v>2597</v>
      </c>
      <c r="E1804" t="s">
        <v>2616</v>
      </c>
      <c r="F1804" t="s">
        <v>1313</v>
      </c>
      <c r="G1804" t="s">
        <v>3966</v>
      </c>
      <c r="H1804" t="s">
        <v>32</v>
      </c>
      <c r="I1804" t="s">
        <v>141</v>
      </c>
      <c r="J1804">
        <v>6</v>
      </c>
      <c r="K1804" s="1">
        <v>15793</v>
      </c>
      <c r="L1804" s="1">
        <v>94758</v>
      </c>
      <c r="M1804" t="s">
        <v>27</v>
      </c>
      <c r="N1804" s="10">
        <v>0</v>
      </c>
      <c r="O1804" s="1">
        <f>Table1[[#This Row],[Total Sales NGN]]-(Table1[[#This Row],[Total Sales NGN]]*Table1[[#This Row],[Discount %2]])</f>
        <v>94758</v>
      </c>
      <c r="P1804" t="s">
        <v>27</v>
      </c>
      <c r="Q1804">
        <v>1</v>
      </c>
      <c r="R1804" t="s">
        <v>27</v>
      </c>
      <c r="S1804">
        <v>97</v>
      </c>
      <c r="T1804" s="1">
        <v>670990</v>
      </c>
    </row>
    <row r="1805" spans="1:20" x14ac:dyDescent="0.3">
      <c r="A1805" t="s">
        <v>3967</v>
      </c>
      <c r="B1805" s="9">
        <v>45400</v>
      </c>
      <c r="C1805" t="s">
        <v>2596</v>
      </c>
      <c r="D1805" t="s">
        <v>2597</v>
      </c>
      <c r="E1805" t="s">
        <v>2616</v>
      </c>
      <c r="F1805" t="s">
        <v>3968</v>
      </c>
      <c r="G1805" t="s">
        <v>3969</v>
      </c>
      <c r="H1805" t="s">
        <v>65</v>
      </c>
      <c r="I1805" t="s">
        <v>397</v>
      </c>
      <c r="J1805">
        <v>20</v>
      </c>
      <c r="K1805" s="1">
        <v>175824</v>
      </c>
      <c r="L1805" s="1">
        <v>3516480</v>
      </c>
      <c r="M1805">
        <v>5</v>
      </c>
      <c r="N1805" s="10">
        <v>0.05</v>
      </c>
      <c r="O1805" s="1">
        <f>Table1[[#This Row],[Total Sales NGN]]-(Table1[[#This Row],[Total Sales NGN]]*Table1[[#This Row],[Discount %2]])</f>
        <v>3340656</v>
      </c>
      <c r="P1805" t="s">
        <v>57</v>
      </c>
      <c r="Q1805">
        <v>4</v>
      </c>
      <c r="R1805" t="s">
        <v>35</v>
      </c>
      <c r="S1805">
        <v>110</v>
      </c>
      <c r="T1805" s="1">
        <v>647779</v>
      </c>
    </row>
    <row r="1806" spans="1:20" x14ac:dyDescent="0.3">
      <c r="A1806" t="s">
        <v>3970</v>
      </c>
      <c r="B1806" s="9">
        <v>45400</v>
      </c>
      <c r="C1806" t="s">
        <v>2596</v>
      </c>
      <c r="D1806" t="s">
        <v>2597</v>
      </c>
      <c r="E1806" t="s">
        <v>2616</v>
      </c>
      <c r="F1806" t="s">
        <v>736</v>
      </c>
      <c r="G1806" t="s">
        <v>3971</v>
      </c>
      <c r="H1806" t="s">
        <v>40</v>
      </c>
      <c r="I1806" t="s">
        <v>171</v>
      </c>
      <c r="J1806">
        <v>14</v>
      </c>
      <c r="K1806" s="1">
        <v>1276</v>
      </c>
      <c r="L1806" s="1">
        <v>17864</v>
      </c>
      <c r="M1806">
        <v>20</v>
      </c>
      <c r="N1806" s="10">
        <v>0.2</v>
      </c>
      <c r="O1806" s="1">
        <f>Table1[[#This Row],[Total Sales NGN]]-(Table1[[#This Row],[Total Sales NGN]]*Table1[[#This Row],[Discount %2]])</f>
        <v>14291.2</v>
      </c>
      <c r="P1806" t="s">
        <v>57</v>
      </c>
      <c r="Q1806">
        <v>2</v>
      </c>
      <c r="R1806" t="s">
        <v>28</v>
      </c>
      <c r="S1806">
        <v>79</v>
      </c>
      <c r="T1806" s="1">
        <v>353716</v>
      </c>
    </row>
    <row r="1807" spans="1:20" x14ac:dyDescent="0.3">
      <c r="A1807" t="s">
        <v>3972</v>
      </c>
      <c r="B1807" s="9">
        <v>45401</v>
      </c>
      <c r="C1807" t="s">
        <v>2596</v>
      </c>
      <c r="D1807" t="s">
        <v>2597</v>
      </c>
      <c r="E1807" t="s">
        <v>2616</v>
      </c>
      <c r="F1807" t="s">
        <v>1980</v>
      </c>
      <c r="G1807" t="s">
        <v>3973</v>
      </c>
      <c r="H1807" t="s">
        <v>45</v>
      </c>
      <c r="I1807" t="s">
        <v>74</v>
      </c>
      <c r="J1807">
        <v>9</v>
      </c>
      <c r="K1807" s="1">
        <v>30172</v>
      </c>
      <c r="L1807" s="1">
        <v>271548</v>
      </c>
      <c r="M1807">
        <v>0</v>
      </c>
      <c r="N1807" s="10">
        <v>0</v>
      </c>
      <c r="O1807" s="1">
        <f>Table1[[#This Row],[Total Sales NGN]]-(Table1[[#This Row],[Total Sales NGN]]*Table1[[#This Row],[Discount %2]])</f>
        <v>271548</v>
      </c>
      <c r="P1807" t="s">
        <v>47</v>
      </c>
      <c r="Q1807">
        <v>4</v>
      </c>
      <c r="R1807" t="s">
        <v>28</v>
      </c>
      <c r="S1807">
        <v>163</v>
      </c>
      <c r="T1807" s="1">
        <v>339514</v>
      </c>
    </row>
    <row r="1808" spans="1:20" x14ac:dyDescent="0.3">
      <c r="A1808" t="s">
        <v>3974</v>
      </c>
      <c r="B1808" s="9">
        <v>45401</v>
      </c>
      <c r="C1808" t="s">
        <v>2596</v>
      </c>
      <c r="D1808" t="s">
        <v>2597</v>
      </c>
      <c r="E1808" t="s">
        <v>2616</v>
      </c>
      <c r="F1808" t="s">
        <v>1444</v>
      </c>
      <c r="G1808" t="s">
        <v>27</v>
      </c>
      <c r="H1808" t="s">
        <v>65</v>
      </c>
      <c r="I1808" t="s">
        <v>382</v>
      </c>
      <c r="J1808">
        <v>10</v>
      </c>
      <c r="K1808" s="1">
        <v>47285</v>
      </c>
      <c r="L1808" s="1">
        <v>472850</v>
      </c>
      <c r="M1808">
        <v>0</v>
      </c>
      <c r="N1808" s="10">
        <v>0</v>
      </c>
      <c r="O1808" s="1">
        <f>Table1[[#This Row],[Total Sales NGN]]-(Table1[[#This Row],[Total Sales NGN]]*Table1[[#This Row],[Discount %2]])</f>
        <v>472850</v>
      </c>
      <c r="P1808" t="s">
        <v>27</v>
      </c>
      <c r="Q1808">
        <v>4</v>
      </c>
      <c r="R1808" t="s">
        <v>35</v>
      </c>
      <c r="S1808">
        <v>173</v>
      </c>
      <c r="T1808" s="1">
        <v>647779</v>
      </c>
    </row>
    <row r="1809" spans="1:20" x14ac:dyDescent="0.3">
      <c r="A1809" t="s">
        <v>3975</v>
      </c>
      <c r="B1809" s="9">
        <v>45401</v>
      </c>
      <c r="C1809" t="s">
        <v>2596</v>
      </c>
      <c r="D1809" t="s">
        <v>2597</v>
      </c>
      <c r="E1809" t="s">
        <v>2598</v>
      </c>
      <c r="F1809" t="s">
        <v>221</v>
      </c>
      <c r="G1809" t="s">
        <v>3976</v>
      </c>
      <c r="H1809" t="s">
        <v>32</v>
      </c>
      <c r="I1809" t="s">
        <v>237</v>
      </c>
      <c r="J1809">
        <v>7</v>
      </c>
      <c r="K1809" s="1">
        <v>22392</v>
      </c>
      <c r="L1809" s="1">
        <v>156744</v>
      </c>
      <c r="M1809">
        <v>20</v>
      </c>
      <c r="N1809" s="10">
        <v>0.2</v>
      </c>
      <c r="O1809" s="1">
        <f>Table1[[#This Row],[Total Sales NGN]]-(Table1[[#This Row],[Total Sales NGN]]*Table1[[#This Row],[Discount %2]])</f>
        <v>125395.2</v>
      </c>
      <c r="P1809" t="s">
        <v>27</v>
      </c>
      <c r="Q1809">
        <v>4</v>
      </c>
      <c r="R1809" t="s">
        <v>35</v>
      </c>
      <c r="S1809">
        <v>42</v>
      </c>
      <c r="T1809" s="1">
        <v>670990</v>
      </c>
    </row>
    <row r="1810" spans="1:20" x14ac:dyDescent="0.3">
      <c r="A1810" t="s">
        <v>3977</v>
      </c>
      <c r="B1810" s="9">
        <v>45402</v>
      </c>
      <c r="C1810" t="s">
        <v>2596</v>
      </c>
      <c r="D1810" t="s">
        <v>2597</v>
      </c>
      <c r="E1810" t="s">
        <v>2598</v>
      </c>
      <c r="F1810" t="s">
        <v>1642</v>
      </c>
      <c r="G1810" t="s">
        <v>3978</v>
      </c>
      <c r="H1810" t="s">
        <v>32</v>
      </c>
      <c r="I1810" t="s">
        <v>117</v>
      </c>
      <c r="J1810">
        <v>11</v>
      </c>
      <c r="K1810" s="1">
        <v>19833</v>
      </c>
      <c r="L1810" s="1">
        <v>218163</v>
      </c>
      <c r="M1810" t="s">
        <v>27</v>
      </c>
      <c r="N1810" s="10">
        <v>0</v>
      </c>
      <c r="O1810" s="1">
        <f>Table1[[#This Row],[Total Sales NGN]]-(Table1[[#This Row],[Total Sales NGN]]*Table1[[#This Row],[Discount %2]])</f>
        <v>218163</v>
      </c>
      <c r="P1810" t="s">
        <v>26</v>
      </c>
      <c r="Q1810">
        <v>7</v>
      </c>
      <c r="R1810" t="s">
        <v>35</v>
      </c>
      <c r="S1810">
        <v>56</v>
      </c>
      <c r="T1810" s="1">
        <v>670990</v>
      </c>
    </row>
    <row r="1811" spans="1:20" x14ac:dyDescent="0.3">
      <c r="A1811" t="s">
        <v>3979</v>
      </c>
      <c r="B1811" s="9">
        <v>45402</v>
      </c>
      <c r="C1811" t="s">
        <v>2596</v>
      </c>
      <c r="D1811" t="s">
        <v>2597</v>
      </c>
      <c r="E1811" t="s">
        <v>2352</v>
      </c>
      <c r="F1811" t="s">
        <v>1320</v>
      </c>
      <c r="G1811" t="s">
        <v>3980</v>
      </c>
      <c r="H1811" t="s">
        <v>32</v>
      </c>
      <c r="I1811" t="s">
        <v>141</v>
      </c>
      <c r="J1811">
        <v>14</v>
      </c>
      <c r="K1811" s="1">
        <v>10142</v>
      </c>
      <c r="L1811" s="1">
        <v>141988</v>
      </c>
      <c r="M1811">
        <v>10</v>
      </c>
      <c r="N1811" s="10">
        <v>0.1</v>
      </c>
      <c r="O1811" s="1">
        <f>Table1[[#This Row],[Total Sales NGN]]-(Table1[[#This Row],[Total Sales NGN]]*Table1[[#This Row],[Discount %2]])</f>
        <v>127789.2</v>
      </c>
      <c r="P1811" t="s">
        <v>57</v>
      </c>
      <c r="Q1811">
        <v>5</v>
      </c>
      <c r="R1811" t="s">
        <v>35</v>
      </c>
      <c r="S1811">
        <v>134</v>
      </c>
      <c r="T1811" s="1">
        <v>670990</v>
      </c>
    </row>
    <row r="1812" spans="1:20" x14ac:dyDescent="0.3">
      <c r="A1812" t="s">
        <v>3981</v>
      </c>
      <c r="B1812" s="9">
        <v>45403</v>
      </c>
      <c r="C1812" t="s">
        <v>2596</v>
      </c>
      <c r="D1812" t="s">
        <v>2597</v>
      </c>
      <c r="E1812" t="s">
        <v>2598</v>
      </c>
      <c r="F1812" t="s">
        <v>3982</v>
      </c>
      <c r="G1812" t="s">
        <v>27</v>
      </c>
      <c r="H1812" t="s">
        <v>65</v>
      </c>
      <c r="I1812" t="s">
        <v>478</v>
      </c>
      <c r="J1812">
        <v>8</v>
      </c>
      <c r="K1812" s="1">
        <v>128235</v>
      </c>
      <c r="L1812" s="1">
        <v>1025880</v>
      </c>
      <c r="M1812">
        <v>15</v>
      </c>
      <c r="N1812" s="10">
        <v>0.15</v>
      </c>
      <c r="O1812" s="1">
        <f>Table1[[#This Row],[Total Sales NGN]]-(Table1[[#This Row],[Total Sales NGN]]*Table1[[#This Row],[Discount %2]])</f>
        <v>871998</v>
      </c>
      <c r="P1812" t="s">
        <v>27</v>
      </c>
      <c r="Q1812">
        <v>3</v>
      </c>
      <c r="R1812" t="s">
        <v>35</v>
      </c>
      <c r="S1812">
        <v>167</v>
      </c>
      <c r="T1812" s="1">
        <v>647779</v>
      </c>
    </row>
    <row r="1813" spans="1:20" x14ac:dyDescent="0.3">
      <c r="A1813" t="s">
        <v>3983</v>
      </c>
      <c r="B1813" s="9">
        <v>45404</v>
      </c>
      <c r="C1813" t="s">
        <v>2596</v>
      </c>
      <c r="D1813" t="s">
        <v>2597</v>
      </c>
      <c r="E1813" t="s">
        <v>2598</v>
      </c>
      <c r="F1813" t="s">
        <v>3888</v>
      </c>
      <c r="G1813" t="s">
        <v>3984</v>
      </c>
      <c r="H1813" t="s">
        <v>40</v>
      </c>
      <c r="I1813" t="s">
        <v>106</v>
      </c>
      <c r="J1813">
        <v>9</v>
      </c>
      <c r="K1813" s="1">
        <v>3576</v>
      </c>
      <c r="L1813" s="1">
        <v>32184</v>
      </c>
      <c r="M1813">
        <v>20</v>
      </c>
      <c r="N1813" s="10">
        <v>0.2</v>
      </c>
      <c r="O1813" s="1">
        <f>Table1[[#This Row],[Total Sales NGN]]-(Table1[[#This Row],[Total Sales NGN]]*Table1[[#This Row],[Discount %2]])</f>
        <v>25747.200000000001</v>
      </c>
      <c r="P1813" t="s">
        <v>47</v>
      </c>
      <c r="Q1813">
        <v>1</v>
      </c>
      <c r="R1813" t="s">
        <v>35</v>
      </c>
      <c r="S1813">
        <v>177</v>
      </c>
      <c r="T1813" s="1">
        <v>353716</v>
      </c>
    </row>
    <row r="1814" spans="1:20" x14ac:dyDescent="0.3">
      <c r="A1814" t="s">
        <v>3985</v>
      </c>
      <c r="B1814" s="9">
        <v>45404</v>
      </c>
      <c r="C1814" t="s">
        <v>2596</v>
      </c>
      <c r="D1814" t="s">
        <v>2597</v>
      </c>
      <c r="E1814" t="s">
        <v>2352</v>
      </c>
      <c r="F1814" t="s">
        <v>501</v>
      </c>
      <c r="G1814" t="s">
        <v>27</v>
      </c>
      <c r="H1814" t="s">
        <v>24</v>
      </c>
      <c r="I1814" t="s">
        <v>92</v>
      </c>
      <c r="J1814">
        <v>17</v>
      </c>
      <c r="K1814" s="1">
        <v>195690</v>
      </c>
      <c r="L1814" s="1">
        <v>3326730</v>
      </c>
      <c r="M1814">
        <v>0</v>
      </c>
      <c r="N1814" s="10">
        <v>0</v>
      </c>
      <c r="O1814" s="1">
        <f>Table1[[#This Row],[Total Sales NGN]]-(Table1[[#This Row],[Total Sales NGN]]*Table1[[#This Row],[Discount %2]])</f>
        <v>3326730</v>
      </c>
      <c r="P1814" t="s">
        <v>57</v>
      </c>
      <c r="Q1814">
        <v>4</v>
      </c>
      <c r="R1814" t="s">
        <v>35</v>
      </c>
      <c r="S1814">
        <v>1</v>
      </c>
      <c r="T1814" s="1">
        <v>1309937</v>
      </c>
    </row>
    <row r="1815" spans="1:20" x14ac:dyDescent="0.3">
      <c r="A1815" t="s">
        <v>3986</v>
      </c>
      <c r="B1815" s="9">
        <v>45405</v>
      </c>
      <c r="C1815" t="s">
        <v>2596</v>
      </c>
      <c r="D1815" t="s">
        <v>2597</v>
      </c>
      <c r="E1815" t="s">
        <v>2616</v>
      </c>
      <c r="F1815" t="s">
        <v>1687</v>
      </c>
      <c r="G1815" t="s">
        <v>3987</v>
      </c>
      <c r="H1815" t="s">
        <v>32</v>
      </c>
      <c r="I1815" t="s">
        <v>33</v>
      </c>
      <c r="J1815">
        <v>13</v>
      </c>
      <c r="K1815" s="1">
        <v>2640</v>
      </c>
      <c r="L1815" s="1">
        <v>34320</v>
      </c>
      <c r="M1815">
        <v>20</v>
      </c>
      <c r="N1815" s="10">
        <v>0.2</v>
      </c>
      <c r="O1815" s="1">
        <f>Table1[[#This Row],[Total Sales NGN]]-(Table1[[#This Row],[Total Sales NGN]]*Table1[[#This Row],[Discount %2]])</f>
        <v>27456</v>
      </c>
      <c r="P1815" t="s">
        <v>57</v>
      </c>
      <c r="Q1815">
        <v>3</v>
      </c>
      <c r="R1815" t="s">
        <v>35</v>
      </c>
      <c r="S1815">
        <v>150</v>
      </c>
      <c r="T1815" s="1">
        <v>670990</v>
      </c>
    </row>
    <row r="1816" spans="1:20" x14ac:dyDescent="0.3">
      <c r="A1816" t="s">
        <v>3988</v>
      </c>
      <c r="B1816" s="9">
        <v>45405</v>
      </c>
      <c r="C1816" t="s">
        <v>2596</v>
      </c>
      <c r="D1816" t="s">
        <v>2597</v>
      </c>
      <c r="E1816" t="s">
        <v>2616</v>
      </c>
      <c r="F1816" t="s">
        <v>1473</v>
      </c>
      <c r="G1816" t="s">
        <v>3989</v>
      </c>
      <c r="H1816" t="s">
        <v>32</v>
      </c>
      <c r="I1816" t="s">
        <v>117</v>
      </c>
      <c r="J1816">
        <v>19</v>
      </c>
      <c r="K1816" s="1">
        <v>9552</v>
      </c>
      <c r="L1816" s="1">
        <v>181488</v>
      </c>
      <c r="M1816">
        <v>0</v>
      </c>
      <c r="N1816" s="10">
        <v>0</v>
      </c>
      <c r="O1816" s="1">
        <f>Table1[[#This Row],[Total Sales NGN]]-(Table1[[#This Row],[Total Sales NGN]]*Table1[[#This Row],[Discount %2]])</f>
        <v>181488</v>
      </c>
      <c r="P1816" t="s">
        <v>26</v>
      </c>
      <c r="Q1816">
        <v>2</v>
      </c>
      <c r="R1816" t="s">
        <v>35</v>
      </c>
      <c r="S1816">
        <v>20</v>
      </c>
      <c r="T1816" s="1">
        <v>670990</v>
      </c>
    </row>
    <row r="1817" spans="1:20" x14ac:dyDescent="0.3">
      <c r="A1817" t="s">
        <v>3990</v>
      </c>
      <c r="B1817" s="9">
        <v>45407</v>
      </c>
      <c r="C1817" t="s">
        <v>2596</v>
      </c>
      <c r="D1817" t="s">
        <v>2597</v>
      </c>
      <c r="E1817" t="s">
        <v>2352</v>
      </c>
      <c r="F1817" t="s">
        <v>2265</v>
      </c>
      <c r="G1817" t="s">
        <v>27</v>
      </c>
      <c r="H1817" t="s">
        <v>45</v>
      </c>
      <c r="I1817" t="s">
        <v>211</v>
      </c>
      <c r="J1817">
        <v>4</v>
      </c>
      <c r="K1817" s="1">
        <v>20397</v>
      </c>
      <c r="L1817" s="1">
        <v>81588</v>
      </c>
      <c r="M1817" t="s">
        <v>27</v>
      </c>
      <c r="N1817" s="10">
        <v>0</v>
      </c>
      <c r="O1817" s="1">
        <f>Table1[[#This Row],[Total Sales NGN]]-(Table1[[#This Row],[Total Sales NGN]]*Table1[[#This Row],[Discount %2]])</f>
        <v>81588</v>
      </c>
      <c r="P1817" t="s">
        <v>57</v>
      </c>
      <c r="Q1817">
        <v>2</v>
      </c>
      <c r="R1817" t="s">
        <v>28</v>
      </c>
      <c r="S1817">
        <v>125</v>
      </c>
      <c r="T1817" s="1">
        <v>339514</v>
      </c>
    </row>
    <row r="1818" spans="1:20" x14ac:dyDescent="0.3">
      <c r="A1818" t="s">
        <v>3991</v>
      </c>
      <c r="B1818" s="9">
        <v>45407</v>
      </c>
      <c r="C1818" t="s">
        <v>2596</v>
      </c>
      <c r="D1818" t="s">
        <v>2597</v>
      </c>
      <c r="E1818" t="s">
        <v>2616</v>
      </c>
      <c r="F1818" t="s">
        <v>765</v>
      </c>
      <c r="G1818" t="s">
        <v>3992</v>
      </c>
      <c r="H1818" t="s">
        <v>24</v>
      </c>
      <c r="I1818" t="s">
        <v>56</v>
      </c>
      <c r="J1818">
        <v>19</v>
      </c>
      <c r="K1818" s="1">
        <v>21446</v>
      </c>
      <c r="L1818" s="1">
        <v>407474</v>
      </c>
      <c r="M1818">
        <v>20</v>
      </c>
      <c r="N1818" s="10">
        <v>0.2</v>
      </c>
      <c r="O1818" s="1">
        <f>Table1[[#This Row],[Total Sales NGN]]-(Table1[[#This Row],[Total Sales NGN]]*Table1[[#This Row],[Discount %2]])</f>
        <v>325979.2</v>
      </c>
      <c r="P1818" t="s">
        <v>57</v>
      </c>
      <c r="Q1818">
        <v>5</v>
      </c>
      <c r="R1818" t="s">
        <v>35</v>
      </c>
      <c r="S1818">
        <v>70</v>
      </c>
      <c r="T1818" s="1">
        <v>1309937</v>
      </c>
    </row>
    <row r="1819" spans="1:20" x14ac:dyDescent="0.3">
      <c r="A1819" t="s">
        <v>3993</v>
      </c>
      <c r="B1819" s="9">
        <v>45407</v>
      </c>
      <c r="C1819" t="s">
        <v>2596</v>
      </c>
      <c r="D1819" t="s">
        <v>2597</v>
      </c>
      <c r="E1819" t="s">
        <v>2598</v>
      </c>
      <c r="F1819" t="s">
        <v>1568</v>
      </c>
      <c r="G1819" t="s">
        <v>3994</v>
      </c>
      <c r="H1819" t="s">
        <v>45</v>
      </c>
      <c r="I1819" t="s">
        <v>211</v>
      </c>
      <c r="J1819">
        <v>13</v>
      </c>
      <c r="K1819" s="1">
        <v>39633</v>
      </c>
      <c r="L1819" s="1">
        <v>515229</v>
      </c>
      <c r="M1819" t="s">
        <v>27</v>
      </c>
      <c r="N1819" s="10">
        <v>0</v>
      </c>
      <c r="O1819" s="1">
        <f>Table1[[#This Row],[Total Sales NGN]]-(Table1[[#This Row],[Total Sales NGN]]*Table1[[#This Row],[Discount %2]])</f>
        <v>515229</v>
      </c>
      <c r="P1819" t="s">
        <v>27</v>
      </c>
      <c r="Q1819">
        <v>3</v>
      </c>
      <c r="R1819" t="s">
        <v>28</v>
      </c>
      <c r="S1819">
        <v>117</v>
      </c>
      <c r="T1819" s="1">
        <v>339514</v>
      </c>
    </row>
    <row r="1820" spans="1:20" x14ac:dyDescent="0.3">
      <c r="A1820" t="s">
        <v>3995</v>
      </c>
      <c r="B1820" s="9">
        <v>45407</v>
      </c>
      <c r="C1820" t="s">
        <v>2596</v>
      </c>
      <c r="D1820" t="s">
        <v>2597</v>
      </c>
      <c r="E1820" t="s">
        <v>2598</v>
      </c>
      <c r="F1820" t="s">
        <v>270</v>
      </c>
      <c r="G1820" t="s">
        <v>27</v>
      </c>
      <c r="H1820" t="s">
        <v>24</v>
      </c>
      <c r="I1820" t="s">
        <v>161</v>
      </c>
      <c r="J1820">
        <v>9</v>
      </c>
      <c r="K1820" s="1">
        <v>33440</v>
      </c>
      <c r="L1820" s="1">
        <v>300960</v>
      </c>
      <c r="M1820">
        <v>0</v>
      </c>
      <c r="N1820" s="10">
        <v>0</v>
      </c>
      <c r="O1820" s="1">
        <f>Table1[[#This Row],[Total Sales NGN]]-(Table1[[#This Row],[Total Sales NGN]]*Table1[[#This Row],[Discount %2]])</f>
        <v>300960</v>
      </c>
      <c r="P1820" t="s">
        <v>34</v>
      </c>
      <c r="Q1820">
        <v>2</v>
      </c>
      <c r="R1820" t="s">
        <v>28</v>
      </c>
      <c r="S1820">
        <v>170</v>
      </c>
      <c r="T1820" s="1">
        <v>1309937</v>
      </c>
    </row>
    <row r="1821" spans="1:20" x14ac:dyDescent="0.3">
      <c r="A1821" t="s">
        <v>3996</v>
      </c>
      <c r="B1821" s="9">
        <v>45408</v>
      </c>
      <c r="C1821" t="s">
        <v>2596</v>
      </c>
      <c r="D1821" t="s">
        <v>2597</v>
      </c>
      <c r="E1821" t="s">
        <v>2616</v>
      </c>
      <c r="F1821" t="s">
        <v>2564</v>
      </c>
      <c r="G1821" t="s">
        <v>3997</v>
      </c>
      <c r="H1821" t="s">
        <v>40</v>
      </c>
      <c r="I1821" t="s">
        <v>41</v>
      </c>
      <c r="J1821">
        <v>20</v>
      </c>
      <c r="K1821" s="1">
        <v>12527</v>
      </c>
      <c r="L1821" s="1">
        <v>250540</v>
      </c>
      <c r="M1821">
        <v>10</v>
      </c>
      <c r="N1821" s="10">
        <v>0.1</v>
      </c>
      <c r="O1821" s="1">
        <f>Table1[[#This Row],[Total Sales NGN]]-(Table1[[#This Row],[Total Sales NGN]]*Table1[[#This Row],[Discount %2]])</f>
        <v>225486</v>
      </c>
      <c r="P1821" t="s">
        <v>27</v>
      </c>
      <c r="Q1821" t="s">
        <v>27</v>
      </c>
      <c r="R1821" t="s">
        <v>28</v>
      </c>
      <c r="S1821">
        <v>48</v>
      </c>
      <c r="T1821" s="1">
        <v>353716</v>
      </c>
    </row>
    <row r="1822" spans="1:20" x14ac:dyDescent="0.3">
      <c r="A1822" t="s">
        <v>3998</v>
      </c>
      <c r="B1822" s="9">
        <v>45408</v>
      </c>
      <c r="C1822" t="s">
        <v>2596</v>
      </c>
      <c r="D1822" t="s">
        <v>2597</v>
      </c>
      <c r="E1822" t="s">
        <v>2616</v>
      </c>
      <c r="F1822" t="s">
        <v>565</v>
      </c>
      <c r="G1822" t="s">
        <v>27</v>
      </c>
      <c r="H1822" t="s">
        <v>45</v>
      </c>
      <c r="I1822" t="s">
        <v>130</v>
      </c>
      <c r="J1822">
        <v>8</v>
      </c>
      <c r="K1822" s="1">
        <v>35073</v>
      </c>
      <c r="L1822" s="1">
        <v>280584</v>
      </c>
      <c r="M1822">
        <v>5</v>
      </c>
      <c r="N1822" s="10">
        <v>0.05</v>
      </c>
      <c r="O1822" s="1">
        <f>Table1[[#This Row],[Total Sales NGN]]-(Table1[[#This Row],[Total Sales NGN]]*Table1[[#This Row],[Discount %2]])</f>
        <v>266554.8</v>
      </c>
      <c r="P1822" t="s">
        <v>47</v>
      </c>
      <c r="Q1822">
        <v>4</v>
      </c>
      <c r="R1822" t="s">
        <v>28</v>
      </c>
      <c r="S1822">
        <v>69</v>
      </c>
      <c r="T1822" s="1">
        <v>339514</v>
      </c>
    </row>
    <row r="1823" spans="1:20" x14ac:dyDescent="0.3">
      <c r="A1823" t="s">
        <v>3999</v>
      </c>
      <c r="B1823" s="9">
        <v>45408</v>
      </c>
      <c r="C1823" t="s">
        <v>2596</v>
      </c>
      <c r="D1823" t="s">
        <v>2597</v>
      </c>
      <c r="E1823" t="s">
        <v>2598</v>
      </c>
      <c r="F1823" t="s">
        <v>1774</v>
      </c>
      <c r="G1823" t="s">
        <v>4000</v>
      </c>
      <c r="H1823" t="s">
        <v>45</v>
      </c>
      <c r="I1823" t="s">
        <v>46</v>
      </c>
      <c r="J1823">
        <v>12</v>
      </c>
      <c r="K1823" s="1">
        <v>11200</v>
      </c>
      <c r="L1823" s="1">
        <v>134400</v>
      </c>
      <c r="M1823">
        <v>20</v>
      </c>
      <c r="N1823" s="10">
        <v>0.2</v>
      </c>
      <c r="O1823" s="1">
        <f>Table1[[#This Row],[Total Sales NGN]]-(Table1[[#This Row],[Total Sales NGN]]*Table1[[#This Row],[Discount %2]])</f>
        <v>107520</v>
      </c>
      <c r="P1823" t="s">
        <v>47</v>
      </c>
      <c r="Q1823">
        <v>0</v>
      </c>
      <c r="R1823" t="s">
        <v>35</v>
      </c>
      <c r="S1823">
        <v>161</v>
      </c>
      <c r="T1823" s="1">
        <v>339514</v>
      </c>
    </row>
    <row r="1824" spans="1:20" x14ac:dyDescent="0.3">
      <c r="A1824" t="s">
        <v>4001</v>
      </c>
      <c r="B1824" s="9">
        <v>45408</v>
      </c>
      <c r="C1824" t="s">
        <v>2596</v>
      </c>
      <c r="D1824" t="s">
        <v>2597</v>
      </c>
      <c r="E1824" t="s">
        <v>2616</v>
      </c>
      <c r="F1824" t="s">
        <v>401</v>
      </c>
      <c r="G1824" t="s">
        <v>4002</v>
      </c>
      <c r="H1824" t="s">
        <v>40</v>
      </c>
      <c r="I1824" t="s">
        <v>123</v>
      </c>
      <c r="J1824">
        <v>20</v>
      </c>
      <c r="K1824" s="1">
        <v>17699</v>
      </c>
      <c r="L1824" s="1">
        <v>353980</v>
      </c>
      <c r="M1824">
        <v>0</v>
      </c>
      <c r="N1824" s="10">
        <v>0</v>
      </c>
      <c r="O1824" s="1">
        <f>Table1[[#This Row],[Total Sales NGN]]-(Table1[[#This Row],[Total Sales NGN]]*Table1[[#This Row],[Discount %2]])</f>
        <v>353980</v>
      </c>
      <c r="P1824" t="s">
        <v>34</v>
      </c>
      <c r="Q1824">
        <v>0</v>
      </c>
      <c r="R1824" t="s">
        <v>35</v>
      </c>
      <c r="S1824">
        <v>197</v>
      </c>
      <c r="T1824" s="1">
        <v>353716</v>
      </c>
    </row>
    <row r="1825" spans="1:20" x14ac:dyDescent="0.3">
      <c r="A1825" t="s">
        <v>4003</v>
      </c>
      <c r="B1825" s="9">
        <v>45408</v>
      </c>
      <c r="C1825" t="s">
        <v>2596</v>
      </c>
      <c r="D1825" t="s">
        <v>2597</v>
      </c>
      <c r="E1825" t="s">
        <v>2616</v>
      </c>
      <c r="F1825" t="s">
        <v>3180</v>
      </c>
      <c r="G1825" t="s">
        <v>4004</v>
      </c>
      <c r="H1825" t="s">
        <v>24</v>
      </c>
      <c r="I1825" t="s">
        <v>25</v>
      </c>
      <c r="J1825">
        <v>9</v>
      </c>
      <c r="K1825" s="1">
        <v>177375</v>
      </c>
      <c r="L1825" s="1">
        <v>1596375</v>
      </c>
      <c r="M1825">
        <v>10</v>
      </c>
      <c r="N1825" s="10">
        <v>0.1</v>
      </c>
      <c r="O1825" s="1">
        <f>Table1[[#This Row],[Total Sales NGN]]-(Table1[[#This Row],[Total Sales NGN]]*Table1[[#This Row],[Discount %2]])</f>
        <v>1436737.5</v>
      </c>
      <c r="P1825" t="s">
        <v>27</v>
      </c>
      <c r="Q1825">
        <v>3</v>
      </c>
      <c r="R1825" t="s">
        <v>35</v>
      </c>
      <c r="S1825">
        <v>76</v>
      </c>
      <c r="T1825" s="1">
        <v>1309937</v>
      </c>
    </row>
    <row r="1826" spans="1:20" x14ac:dyDescent="0.3">
      <c r="A1826" t="s">
        <v>4005</v>
      </c>
      <c r="B1826" s="9">
        <v>45410</v>
      </c>
      <c r="C1826" t="s">
        <v>2596</v>
      </c>
      <c r="D1826" t="s">
        <v>2597</v>
      </c>
      <c r="E1826" t="s">
        <v>2616</v>
      </c>
      <c r="F1826" t="s">
        <v>87</v>
      </c>
      <c r="G1826" t="s">
        <v>27</v>
      </c>
      <c r="H1826" t="s">
        <v>45</v>
      </c>
      <c r="I1826" t="s">
        <v>181</v>
      </c>
      <c r="J1826">
        <v>4</v>
      </c>
      <c r="K1826" s="1">
        <v>40757</v>
      </c>
      <c r="L1826" s="1">
        <v>163028</v>
      </c>
      <c r="M1826">
        <v>0</v>
      </c>
      <c r="N1826" s="10">
        <v>0</v>
      </c>
      <c r="O1826" s="1">
        <f>Table1[[#This Row],[Total Sales NGN]]-(Table1[[#This Row],[Total Sales NGN]]*Table1[[#This Row],[Discount %2]])</f>
        <v>163028</v>
      </c>
      <c r="P1826" t="s">
        <v>47</v>
      </c>
      <c r="Q1826">
        <v>6</v>
      </c>
      <c r="R1826" t="s">
        <v>28</v>
      </c>
      <c r="S1826">
        <v>62</v>
      </c>
      <c r="T1826" s="1">
        <v>339514</v>
      </c>
    </row>
    <row r="1827" spans="1:20" x14ac:dyDescent="0.3">
      <c r="A1827" t="s">
        <v>4006</v>
      </c>
      <c r="B1827" s="9">
        <v>45410</v>
      </c>
      <c r="C1827" t="s">
        <v>2596</v>
      </c>
      <c r="D1827" t="s">
        <v>2597</v>
      </c>
      <c r="E1827" t="s">
        <v>2598</v>
      </c>
      <c r="F1827" t="s">
        <v>781</v>
      </c>
      <c r="G1827" t="s">
        <v>4007</v>
      </c>
      <c r="H1827" t="s">
        <v>65</v>
      </c>
      <c r="I1827" t="s">
        <v>382</v>
      </c>
      <c r="J1827">
        <v>5</v>
      </c>
      <c r="K1827" s="1">
        <v>95712</v>
      </c>
      <c r="L1827" s="1">
        <v>478560</v>
      </c>
      <c r="M1827">
        <v>0</v>
      </c>
      <c r="N1827" s="10">
        <v>0</v>
      </c>
      <c r="O1827" s="1">
        <f>Table1[[#This Row],[Total Sales NGN]]-(Table1[[#This Row],[Total Sales NGN]]*Table1[[#This Row],[Discount %2]])</f>
        <v>478560</v>
      </c>
      <c r="P1827" t="s">
        <v>27</v>
      </c>
      <c r="Q1827">
        <v>4</v>
      </c>
      <c r="R1827" t="s">
        <v>28</v>
      </c>
      <c r="S1827">
        <v>94</v>
      </c>
      <c r="T1827" s="1">
        <v>647779</v>
      </c>
    </row>
    <row r="1828" spans="1:20" x14ac:dyDescent="0.3">
      <c r="A1828" t="s">
        <v>4008</v>
      </c>
      <c r="B1828" s="9">
        <v>45413</v>
      </c>
      <c r="C1828" t="s">
        <v>2596</v>
      </c>
      <c r="D1828" t="s">
        <v>2597</v>
      </c>
      <c r="E1828" t="s">
        <v>2352</v>
      </c>
      <c r="F1828" t="s">
        <v>421</v>
      </c>
      <c r="G1828" t="s">
        <v>27</v>
      </c>
      <c r="H1828" t="s">
        <v>24</v>
      </c>
      <c r="I1828" t="s">
        <v>174</v>
      </c>
      <c r="J1828">
        <v>16</v>
      </c>
      <c r="K1828" s="1">
        <v>87582</v>
      </c>
      <c r="L1828" s="1">
        <v>1401312</v>
      </c>
      <c r="M1828">
        <v>0</v>
      </c>
      <c r="N1828" s="10">
        <v>0</v>
      </c>
      <c r="O1828" s="1">
        <f>Table1[[#This Row],[Total Sales NGN]]-(Table1[[#This Row],[Total Sales NGN]]*Table1[[#This Row],[Discount %2]])</f>
        <v>1401312</v>
      </c>
      <c r="P1828" t="s">
        <v>47</v>
      </c>
      <c r="Q1828" t="s">
        <v>27</v>
      </c>
      <c r="R1828" t="s">
        <v>35</v>
      </c>
      <c r="S1828">
        <v>54</v>
      </c>
      <c r="T1828" s="1">
        <v>1309937</v>
      </c>
    </row>
    <row r="1829" spans="1:20" x14ac:dyDescent="0.3">
      <c r="A1829" t="s">
        <v>4009</v>
      </c>
      <c r="B1829" s="9">
        <v>45414</v>
      </c>
      <c r="C1829" t="s">
        <v>2596</v>
      </c>
      <c r="D1829" t="s">
        <v>2597</v>
      </c>
      <c r="E1829" t="s">
        <v>2598</v>
      </c>
      <c r="F1829" t="s">
        <v>826</v>
      </c>
      <c r="G1829" t="s">
        <v>27</v>
      </c>
      <c r="H1829" t="s">
        <v>24</v>
      </c>
      <c r="I1829" t="s">
        <v>161</v>
      </c>
      <c r="J1829">
        <v>6</v>
      </c>
      <c r="K1829" s="1">
        <v>68791</v>
      </c>
      <c r="L1829" s="1">
        <v>412746</v>
      </c>
      <c r="M1829">
        <v>10</v>
      </c>
      <c r="N1829" s="10">
        <v>0.1</v>
      </c>
      <c r="O1829" s="1">
        <f>Table1[[#This Row],[Total Sales NGN]]-(Table1[[#This Row],[Total Sales NGN]]*Table1[[#This Row],[Discount %2]])</f>
        <v>371471.4</v>
      </c>
      <c r="P1829" t="s">
        <v>47</v>
      </c>
      <c r="Q1829">
        <v>5</v>
      </c>
      <c r="R1829" t="s">
        <v>35</v>
      </c>
      <c r="S1829">
        <v>39</v>
      </c>
      <c r="T1829" s="1">
        <v>1309937</v>
      </c>
    </row>
    <row r="1830" spans="1:20" x14ac:dyDescent="0.3">
      <c r="A1830" t="s">
        <v>4010</v>
      </c>
      <c r="B1830" s="9">
        <v>45414</v>
      </c>
      <c r="C1830" t="s">
        <v>2596</v>
      </c>
      <c r="D1830" t="s">
        <v>2597</v>
      </c>
      <c r="E1830" t="s">
        <v>2598</v>
      </c>
      <c r="F1830" t="s">
        <v>589</v>
      </c>
      <c r="G1830" t="s">
        <v>4011</v>
      </c>
      <c r="H1830" t="s">
        <v>32</v>
      </c>
      <c r="I1830" t="s">
        <v>141</v>
      </c>
      <c r="J1830">
        <v>1</v>
      </c>
      <c r="K1830" s="1">
        <v>19303</v>
      </c>
      <c r="L1830" s="1">
        <v>19303</v>
      </c>
      <c r="M1830">
        <v>10</v>
      </c>
      <c r="N1830" s="10">
        <v>0.1</v>
      </c>
      <c r="O1830" s="1">
        <f>Table1[[#This Row],[Total Sales NGN]]-(Table1[[#This Row],[Total Sales NGN]]*Table1[[#This Row],[Discount %2]])</f>
        <v>17372.7</v>
      </c>
      <c r="P1830" t="s">
        <v>57</v>
      </c>
      <c r="Q1830">
        <v>1</v>
      </c>
      <c r="R1830" t="s">
        <v>28</v>
      </c>
      <c r="S1830">
        <v>134</v>
      </c>
      <c r="T1830" s="1">
        <v>670990</v>
      </c>
    </row>
    <row r="1831" spans="1:20" x14ac:dyDescent="0.3">
      <c r="A1831" t="s">
        <v>4012</v>
      </c>
      <c r="B1831" s="9">
        <v>45415</v>
      </c>
      <c r="C1831" t="s">
        <v>2596</v>
      </c>
      <c r="D1831" t="s">
        <v>2597</v>
      </c>
      <c r="E1831" t="s">
        <v>2598</v>
      </c>
      <c r="F1831" t="s">
        <v>1473</v>
      </c>
      <c r="G1831" t="s">
        <v>4013</v>
      </c>
      <c r="H1831" t="s">
        <v>24</v>
      </c>
      <c r="I1831" t="s">
        <v>161</v>
      </c>
      <c r="J1831">
        <v>9</v>
      </c>
      <c r="K1831" s="1">
        <v>92602</v>
      </c>
      <c r="L1831" s="1">
        <v>833418</v>
      </c>
      <c r="M1831" t="s">
        <v>27</v>
      </c>
      <c r="N1831" s="10">
        <v>0</v>
      </c>
      <c r="O1831" s="1">
        <f>Table1[[#This Row],[Total Sales NGN]]-(Table1[[#This Row],[Total Sales NGN]]*Table1[[#This Row],[Discount %2]])</f>
        <v>833418</v>
      </c>
      <c r="P1831" t="s">
        <v>27</v>
      </c>
      <c r="Q1831">
        <v>4</v>
      </c>
      <c r="R1831" t="s">
        <v>35</v>
      </c>
      <c r="S1831">
        <v>177</v>
      </c>
      <c r="T1831" s="1">
        <v>1309937</v>
      </c>
    </row>
    <row r="1832" spans="1:20" x14ac:dyDescent="0.3">
      <c r="A1832" t="s">
        <v>4014</v>
      </c>
      <c r="B1832" s="9">
        <v>45416</v>
      </c>
      <c r="C1832" t="s">
        <v>2596</v>
      </c>
      <c r="D1832" t="s">
        <v>2597</v>
      </c>
      <c r="E1832" t="s">
        <v>2598</v>
      </c>
      <c r="F1832" t="s">
        <v>609</v>
      </c>
      <c r="G1832" t="s">
        <v>4015</v>
      </c>
      <c r="H1832" t="s">
        <v>45</v>
      </c>
      <c r="I1832" t="s">
        <v>130</v>
      </c>
      <c r="J1832">
        <v>8</v>
      </c>
      <c r="K1832" s="1">
        <v>27399</v>
      </c>
      <c r="L1832" s="1">
        <v>219192</v>
      </c>
      <c r="M1832">
        <v>5</v>
      </c>
      <c r="N1832" s="10">
        <v>0.05</v>
      </c>
      <c r="O1832" s="1">
        <f>Table1[[#This Row],[Total Sales NGN]]-(Table1[[#This Row],[Total Sales NGN]]*Table1[[#This Row],[Discount %2]])</f>
        <v>208232.4</v>
      </c>
      <c r="P1832" t="s">
        <v>26</v>
      </c>
      <c r="Q1832">
        <v>3</v>
      </c>
      <c r="R1832" t="s">
        <v>28</v>
      </c>
      <c r="S1832">
        <v>87</v>
      </c>
      <c r="T1832" s="1">
        <v>339514</v>
      </c>
    </row>
    <row r="1833" spans="1:20" x14ac:dyDescent="0.3">
      <c r="A1833" t="s">
        <v>4016</v>
      </c>
      <c r="B1833" s="9">
        <v>45417</v>
      </c>
      <c r="C1833" t="s">
        <v>2596</v>
      </c>
      <c r="D1833" t="s">
        <v>2597</v>
      </c>
      <c r="E1833" t="s">
        <v>2616</v>
      </c>
      <c r="F1833" t="s">
        <v>1147</v>
      </c>
      <c r="G1833" t="s">
        <v>4017</v>
      </c>
      <c r="H1833" t="s">
        <v>32</v>
      </c>
      <c r="I1833" t="s">
        <v>158</v>
      </c>
      <c r="J1833">
        <v>9</v>
      </c>
      <c r="K1833" s="1">
        <v>12300</v>
      </c>
      <c r="L1833" s="1">
        <v>110700</v>
      </c>
      <c r="M1833" t="s">
        <v>27</v>
      </c>
      <c r="N1833" s="10">
        <v>0</v>
      </c>
      <c r="O1833" s="1">
        <f>Table1[[#This Row],[Total Sales NGN]]-(Table1[[#This Row],[Total Sales NGN]]*Table1[[#This Row],[Discount %2]])</f>
        <v>110700</v>
      </c>
      <c r="P1833" t="s">
        <v>27</v>
      </c>
      <c r="Q1833">
        <v>1</v>
      </c>
      <c r="R1833" t="s">
        <v>35</v>
      </c>
      <c r="S1833">
        <v>188</v>
      </c>
      <c r="T1833" s="1">
        <v>670990</v>
      </c>
    </row>
    <row r="1834" spans="1:20" x14ac:dyDescent="0.3">
      <c r="A1834" t="s">
        <v>4018</v>
      </c>
      <c r="B1834" s="9">
        <v>45419</v>
      </c>
      <c r="C1834" t="s">
        <v>2596</v>
      </c>
      <c r="D1834" t="s">
        <v>2597</v>
      </c>
      <c r="E1834" t="s">
        <v>2616</v>
      </c>
      <c r="F1834" t="s">
        <v>484</v>
      </c>
      <c r="G1834" t="s">
        <v>4019</v>
      </c>
      <c r="H1834" t="s">
        <v>40</v>
      </c>
      <c r="I1834" t="s">
        <v>171</v>
      </c>
      <c r="J1834">
        <v>20</v>
      </c>
      <c r="K1834" s="1">
        <v>4323</v>
      </c>
      <c r="L1834" s="1">
        <v>86460</v>
      </c>
      <c r="M1834">
        <v>5</v>
      </c>
      <c r="N1834" s="10">
        <v>0.05</v>
      </c>
      <c r="O1834" s="1">
        <f>Table1[[#This Row],[Total Sales NGN]]-(Table1[[#This Row],[Total Sales NGN]]*Table1[[#This Row],[Discount %2]])</f>
        <v>82137</v>
      </c>
      <c r="P1834" t="s">
        <v>57</v>
      </c>
      <c r="Q1834">
        <v>1</v>
      </c>
      <c r="R1834" t="s">
        <v>35</v>
      </c>
      <c r="S1834">
        <v>39</v>
      </c>
      <c r="T1834" s="1">
        <v>353716</v>
      </c>
    </row>
    <row r="1835" spans="1:20" x14ac:dyDescent="0.3">
      <c r="A1835" t="s">
        <v>4020</v>
      </c>
      <c r="B1835" s="9">
        <v>45420</v>
      </c>
      <c r="C1835" t="s">
        <v>2596</v>
      </c>
      <c r="D1835" t="s">
        <v>2597</v>
      </c>
      <c r="E1835" t="s">
        <v>2598</v>
      </c>
      <c r="F1835" t="s">
        <v>1268</v>
      </c>
      <c r="G1835" t="s">
        <v>4021</v>
      </c>
      <c r="H1835" t="s">
        <v>65</v>
      </c>
      <c r="I1835" t="s">
        <v>382</v>
      </c>
      <c r="J1835">
        <v>6</v>
      </c>
      <c r="K1835" s="1">
        <v>80347</v>
      </c>
      <c r="L1835" s="1">
        <v>482082</v>
      </c>
      <c r="M1835">
        <v>15</v>
      </c>
      <c r="N1835" s="10">
        <v>0.15</v>
      </c>
      <c r="O1835" s="1">
        <f>Table1[[#This Row],[Total Sales NGN]]-(Table1[[#This Row],[Total Sales NGN]]*Table1[[#This Row],[Discount %2]])</f>
        <v>409769.7</v>
      </c>
      <c r="P1835" t="s">
        <v>57</v>
      </c>
      <c r="Q1835">
        <v>3</v>
      </c>
      <c r="R1835" t="s">
        <v>35</v>
      </c>
      <c r="S1835">
        <v>158</v>
      </c>
      <c r="T1835" s="1">
        <v>647779</v>
      </c>
    </row>
    <row r="1836" spans="1:20" x14ac:dyDescent="0.3">
      <c r="A1836" t="s">
        <v>4022</v>
      </c>
      <c r="B1836" s="9">
        <v>45420</v>
      </c>
      <c r="C1836" t="s">
        <v>2596</v>
      </c>
      <c r="D1836" t="s">
        <v>2597</v>
      </c>
      <c r="E1836" t="s">
        <v>2598</v>
      </c>
      <c r="F1836" t="s">
        <v>3725</v>
      </c>
      <c r="G1836" t="s">
        <v>4023</v>
      </c>
      <c r="H1836" t="s">
        <v>40</v>
      </c>
      <c r="I1836" t="s">
        <v>70</v>
      </c>
      <c r="J1836">
        <v>18</v>
      </c>
      <c r="K1836" s="1">
        <v>4711</v>
      </c>
      <c r="L1836" s="1">
        <v>84798</v>
      </c>
      <c r="M1836">
        <v>10</v>
      </c>
      <c r="N1836" s="10">
        <v>0.1</v>
      </c>
      <c r="O1836" s="1">
        <f>Table1[[#This Row],[Total Sales NGN]]-(Table1[[#This Row],[Total Sales NGN]]*Table1[[#This Row],[Discount %2]])</f>
        <v>76318.2</v>
      </c>
      <c r="P1836" t="s">
        <v>26</v>
      </c>
      <c r="Q1836">
        <v>2</v>
      </c>
      <c r="R1836" t="s">
        <v>35</v>
      </c>
      <c r="S1836">
        <v>157</v>
      </c>
      <c r="T1836" s="1">
        <v>353716</v>
      </c>
    </row>
    <row r="1837" spans="1:20" x14ac:dyDescent="0.3">
      <c r="A1837" t="s">
        <v>4024</v>
      </c>
      <c r="B1837" s="9">
        <v>45420</v>
      </c>
      <c r="C1837" t="s">
        <v>2596</v>
      </c>
      <c r="D1837" t="s">
        <v>2597</v>
      </c>
      <c r="E1837" t="s">
        <v>2598</v>
      </c>
      <c r="F1837" t="s">
        <v>1414</v>
      </c>
      <c r="G1837" t="s">
        <v>4025</v>
      </c>
      <c r="H1837" t="s">
        <v>24</v>
      </c>
      <c r="I1837" t="s">
        <v>25</v>
      </c>
      <c r="J1837">
        <v>20</v>
      </c>
      <c r="K1837" s="1">
        <v>80690</v>
      </c>
      <c r="L1837" s="1">
        <v>1613800</v>
      </c>
      <c r="M1837">
        <v>0</v>
      </c>
      <c r="N1837" s="10">
        <v>0</v>
      </c>
      <c r="O1837" s="1">
        <f>Table1[[#This Row],[Total Sales NGN]]-(Table1[[#This Row],[Total Sales NGN]]*Table1[[#This Row],[Discount %2]])</f>
        <v>1613800</v>
      </c>
      <c r="P1837" t="s">
        <v>57</v>
      </c>
      <c r="Q1837">
        <v>3</v>
      </c>
      <c r="R1837" t="s">
        <v>35</v>
      </c>
      <c r="S1837">
        <v>102</v>
      </c>
      <c r="T1837" s="1">
        <v>1309937</v>
      </c>
    </row>
    <row r="1838" spans="1:20" x14ac:dyDescent="0.3">
      <c r="A1838" t="s">
        <v>4026</v>
      </c>
      <c r="B1838" s="9">
        <v>45420</v>
      </c>
      <c r="C1838" t="s">
        <v>2596</v>
      </c>
      <c r="D1838" t="s">
        <v>2597</v>
      </c>
      <c r="E1838" t="s">
        <v>2598</v>
      </c>
      <c r="F1838" t="s">
        <v>185</v>
      </c>
      <c r="G1838" t="s">
        <v>27</v>
      </c>
      <c r="H1838" t="s">
        <v>32</v>
      </c>
      <c r="I1838" t="s">
        <v>117</v>
      </c>
      <c r="J1838">
        <v>15</v>
      </c>
      <c r="K1838" s="1">
        <v>5308</v>
      </c>
      <c r="L1838" s="1">
        <v>79620</v>
      </c>
      <c r="M1838">
        <v>15</v>
      </c>
      <c r="N1838" s="10">
        <v>0.15</v>
      </c>
      <c r="O1838" s="1">
        <f>Table1[[#This Row],[Total Sales NGN]]-(Table1[[#This Row],[Total Sales NGN]]*Table1[[#This Row],[Discount %2]])</f>
        <v>67677</v>
      </c>
      <c r="P1838" t="s">
        <v>26</v>
      </c>
      <c r="Q1838">
        <v>5</v>
      </c>
      <c r="R1838" t="s">
        <v>28</v>
      </c>
      <c r="S1838">
        <v>81</v>
      </c>
      <c r="T1838" s="1">
        <v>670990</v>
      </c>
    </row>
    <row r="1839" spans="1:20" x14ac:dyDescent="0.3">
      <c r="A1839" t="s">
        <v>4027</v>
      </c>
      <c r="B1839" s="9">
        <v>45421</v>
      </c>
      <c r="C1839" t="s">
        <v>2596</v>
      </c>
      <c r="D1839" t="s">
        <v>2597</v>
      </c>
      <c r="E1839" t="s">
        <v>2598</v>
      </c>
      <c r="F1839" t="s">
        <v>1336</v>
      </c>
      <c r="G1839" t="s">
        <v>4028</v>
      </c>
      <c r="H1839" t="s">
        <v>65</v>
      </c>
      <c r="I1839" t="s">
        <v>78</v>
      </c>
      <c r="J1839">
        <v>17</v>
      </c>
      <c r="K1839" s="1">
        <v>96566</v>
      </c>
      <c r="L1839" s="1">
        <v>1641622</v>
      </c>
      <c r="M1839">
        <v>10</v>
      </c>
      <c r="N1839" s="10">
        <v>0.1</v>
      </c>
      <c r="O1839" s="1">
        <f>Table1[[#This Row],[Total Sales NGN]]-(Table1[[#This Row],[Total Sales NGN]]*Table1[[#This Row],[Discount %2]])</f>
        <v>1477459.8</v>
      </c>
      <c r="P1839" t="s">
        <v>57</v>
      </c>
      <c r="Q1839">
        <v>2</v>
      </c>
      <c r="R1839" t="s">
        <v>28</v>
      </c>
      <c r="S1839">
        <v>144</v>
      </c>
      <c r="T1839" s="1">
        <v>647779</v>
      </c>
    </row>
    <row r="1840" spans="1:20" x14ac:dyDescent="0.3">
      <c r="A1840" t="s">
        <v>4029</v>
      </c>
      <c r="B1840" s="9">
        <v>45421</v>
      </c>
      <c r="C1840" t="s">
        <v>2596</v>
      </c>
      <c r="D1840" t="s">
        <v>2597</v>
      </c>
      <c r="E1840" t="s">
        <v>2598</v>
      </c>
      <c r="F1840" t="s">
        <v>1238</v>
      </c>
      <c r="G1840" t="s">
        <v>4030</v>
      </c>
      <c r="H1840" t="s">
        <v>40</v>
      </c>
      <c r="I1840" t="s">
        <v>137</v>
      </c>
      <c r="J1840">
        <v>5</v>
      </c>
      <c r="K1840" s="1">
        <v>9775</v>
      </c>
      <c r="L1840" s="1">
        <v>48875</v>
      </c>
      <c r="M1840">
        <v>10</v>
      </c>
      <c r="N1840" s="10">
        <v>0.1</v>
      </c>
      <c r="O1840" s="1">
        <f>Table1[[#This Row],[Total Sales NGN]]-(Table1[[#This Row],[Total Sales NGN]]*Table1[[#This Row],[Discount %2]])</f>
        <v>43987.5</v>
      </c>
      <c r="P1840" t="s">
        <v>47</v>
      </c>
      <c r="Q1840">
        <v>1</v>
      </c>
      <c r="R1840" t="s">
        <v>28</v>
      </c>
      <c r="S1840">
        <v>119</v>
      </c>
      <c r="T1840" s="1">
        <v>353716</v>
      </c>
    </row>
    <row r="1841" spans="1:20" x14ac:dyDescent="0.3">
      <c r="A1841" t="s">
        <v>4031</v>
      </c>
      <c r="B1841" s="9">
        <v>45421</v>
      </c>
      <c r="C1841" t="s">
        <v>2596</v>
      </c>
      <c r="D1841" t="s">
        <v>2597</v>
      </c>
      <c r="E1841" t="s">
        <v>2352</v>
      </c>
      <c r="F1841" t="s">
        <v>1799</v>
      </c>
      <c r="G1841" t="s">
        <v>27</v>
      </c>
      <c r="H1841" t="s">
        <v>40</v>
      </c>
      <c r="I1841" t="s">
        <v>123</v>
      </c>
      <c r="J1841">
        <v>17</v>
      </c>
      <c r="K1841" s="1">
        <v>14024</v>
      </c>
      <c r="L1841" s="1">
        <v>238408</v>
      </c>
      <c r="M1841">
        <v>5</v>
      </c>
      <c r="N1841" s="10">
        <v>0.05</v>
      </c>
      <c r="O1841" s="1">
        <f>Table1[[#This Row],[Total Sales NGN]]-(Table1[[#This Row],[Total Sales NGN]]*Table1[[#This Row],[Discount %2]])</f>
        <v>226487.6</v>
      </c>
      <c r="P1841" t="s">
        <v>27</v>
      </c>
      <c r="Q1841">
        <v>4</v>
      </c>
      <c r="R1841" t="s">
        <v>28</v>
      </c>
      <c r="S1841">
        <v>110</v>
      </c>
      <c r="T1841" s="1">
        <v>353716</v>
      </c>
    </row>
    <row r="1842" spans="1:20" x14ac:dyDescent="0.3">
      <c r="A1842" t="s">
        <v>4032</v>
      </c>
      <c r="B1842" s="9">
        <v>45422</v>
      </c>
      <c r="C1842" t="s">
        <v>2596</v>
      </c>
      <c r="D1842" t="s">
        <v>2597</v>
      </c>
      <c r="E1842" t="s">
        <v>2352</v>
      </c>
      <c r="F1842" t="s">
        <v>1215</v>
      </c>
      <c r="G1842" t="s">
        <v>4033</v>
      </c>
      <c r="H1842" t="s">
        <v>45</v>
      </c>
      <c r="I1842" t="s">
        <v>130</v>
      </c>
      <c r="J1842">
        <v>14</v>
      </c>
      <c r="K1842" s="1">
        <v>34671</v>
      </c>
      <c r="L1842" s="1">
        <v>485394</v>
      </c>
      <c r="M1842" t="s">
        <v>27</v>
      </c>
      <c r="N1842" s="10">
        <v>0</v>
      </c>
      <c r="O1842" s="1">
        <f>Table1[[#This Row],[Total Sales NGN]]-(Table1[[#This Row],[Total Sales NGN]]*Table1[[#This Row],[Discount %2]])</f>
        <v>485394</v>
      </c>
      <c r="P1842" t="s">
        <v>47</v>
      </c>
      <c r="Q1842">
        <v>4</v>
      </c>
      <c r="R1842" t="s">
        <v>27</v>
      </c>
      <c r="S1842">
        <v>151</v>
      </c>
      <c r="T1842" s="1">
        <v>339514</v>
      </c>
    </row>
    <row r="1843" spans="1:20" x14ac:dyDescent="0.3">
      <c r="A1843" t="s">
        <v>4034</v>
      </c>
      <c r="B1843" s="9">
        <v>45424</v>
      </c>
      <c r="C1843" t="s">
        <v>2596</v>
      </c>
      <c r="D1843" t="s">
        <v>2597</v>
      </c>
      <c r="E1843" t="s">
        <v>2616</v>
      </c>
      <c r="F1843" t="s">
        <v>1834</v>
      </c>
      <c r="G1843" t="s">
        <v>4035</v>
      </c>
      <c r="H1843" t="s">
        <v>32</v>
      </c>
      <c r="I1843" t="s">
        <v>158</v>
      </c>
      <c r="J1843">
        <v>4</v>
      </c>
      <c r="K1843" s="1">
        <v>19927</v>
      </c>
      <c r="L1843" s="1">
        <v>79708</v>
      </c>
      <c r="M1843">
        <v>10</v>
      </c>
      <c r="N1843" s="10">
        <v>0.1</v>
      </c>
      <c r="O1843" s="1">
        <f>Table1[[#This Row],[Total Sales NGN]]-(Table1[[#This Row],[Total Sales NGN]]*Table1[[#This Row],[Discount %2]])</f>
        <v>71737.2</v>
      </c>
      <c r="P1843" t="s">
        <v>26</v>
      </c>
      <c r="Q1843">
        <v>4</v>
      </c>
      <c r="R1843" t="s">
        <v>35</v>
      </c>
      <c r="S1843">
        <v>79</v>
      </c>
      <c r="T1843" s="1">
        <v>670990</v>
      </c>
    </row>
    <row r="1844" spans="1:20" x14ac:dyDescent="0.3">
      <c r="A1844" t="s">
        <v>4036</v>
      </c>
      <c r="B1844" s="9">
        <v>45425</v>
      </c>
      <c r="C1844" t="s">
        <v>2596</v>
      </c>
      <c r="D1844" t="s">
        <v>2597</v>
      </c>
      <c r="E1844" t="s">
        <v>2598</v>
      </c>
      <c r="F1844" t="s">
        <v>1066</v>
      </c>
      <c r="G1844" t="s">
        <v>4037</v>
      </c>
      <c r="H1844" t="s">
        <v>65</v>
      </c>
      <c r="I1844" t="s">
        <v>78</v>
      </c>
      <c r="J1844">
        <v>3</v>
      </c>
      <c r="K1844" s="1">
        <v>153988</v>
      </c>
      <c r="L1844" s="1">
        <v>461964</v>
      </c>
      <c r="M1844" t="s">
        <v>27</v>
      </c>
      <c r="N1844" s="10">
        <v>0</v>
      </c>
      <c r="O1844" s="1">
        <f>Table1[[#This Row],[Total Sales NGN]]-(Table1[[#This Row],[Total Sales NGN]]*Table1[[#This Row],[Discount %2]])</f>
        <v>461964</v>
      </c>
      <c r="P1844" t="s">
        <v>57</v>
      </c>
      <c r="Q1844">
        <v>1</v>
      </c>
      <c r="R1844" t="s">
        <v>35</v>
      </c>
      <c r="S1844">
        <v>192</v>
      </c>
      <c r="T1844" s="1">
        <v>647779</v>
      </c>
    </row>
    <row r="1845" spans="1:20" x14ac:dyDescent="0.3">
      <c r="A1845" t="s">
        <v>4038</v>
      </c>
      <c r="B1845" s="9">
        <v>45426</v>
      </c>
      <c r="C1845" t="s">
        <v>2596</v>
      </c>
      <c r="D1845" t="s">
        <v>2597</v>
      </c>
      <c r="E1845" t="s">
        <v>2598</v>
      </c>
      <c r="F1845" t="s">
        <v>43</v>
      </c>
      <c r="G1845" t="s">
        <v>4039</v>
      </c>
      <c r="H1845" t="s">
        <v>40</v>
      </c>
      <c r="I1845" t="s">
        <v>51</v>
      </c>
      <c r="J1845">
        <v>5</v>
      </c>
      <c r="K1845" s="1">
        <v>12959</v>
      </c>
      <c r="L1845" s="1">
        <v>64795</v>
      </c>
      <c r="M1845">
        <v>0</v>
      </c>
      <c r="N1845" s="10">
        <v>0</v>
      </c>
      <c r="O1845" s="1">
        <f>Table1[[#This Row],[Total Sales NGN]]-(Table1[[#This Row],[Total Sales NGN]]*Table1[[#This Row],[Discount %2]])</f>
        <v>64795</v>
      </c>
      <c r="P1845" t="s">
        <v>47</v>
      </c>
      <c r="Q1845">
        <v>4</v>
      </c>
      <c r="R1845" t="s">
        <v>35</v>
      </c>
      <c r="S1845">
        <v>110</v>
      </c>
      <c r="T1845" s="1">
        <v>353716</v>
      </c>
    </row>
    <row r="1846" spans="1:20" x14ac:dyDescent="0.3">
      <c r="A1846" t="s">
        <v>4040</v>
      </c>
      <c r="B1846" s="9">
        <v>45427</v>
      </c>
      <c r="C1846" t="s">
        <v>2596</v>
      </c>
      <c r="D1846" t="s">
        <v>2597</v>
      </c>
      <c r="E1846" t="s">
        <v>2616</v>
      </c>
      <c r="F1846" t="s">
        <v>1837</v>
      </c>
      <c r="G1846" t="s">
        <v>4041</v>
      </c>
      <c r="H1846" t="s">
        <v>45</v>
      </c>
      <c r="I1846" t="s">
        <v>181</v>
      </c>
      <c r="J1846">
        <v>13</v>
      </c>
      <c r="K1846" s="1">
        <v>7770</v>
      </c>
      <c r="L1846" s="1">
        <v>101010</v>
      </c>
      <c r="M1846">
        <v>0</v>
      </c>
      <c r="N1846" s="10">
        <v>0</v>
      </c>
      <c r="O1846" s="1">
        <f>Table1[[#This Row],[Total Sales NGN]]-(Table1[[#This Row],[Total Sales NGN]]*Table1[[#This Row],[Discount %2]])</f>
        <v>101010</v>
      </c>
      <c r="P1846" t="s">
        <v>57</v>
      </c>
      <c r="Q1846">
        <v>4</v>
      </c>
      <c r="R1846" t="s">
        <v>35</v>
      </c>
      <c r="S1846">
        <v>194</v>
      </c>
      <c r="T1846" s="1">
        <v>339514</v>
      </c>
    </row>
    <row r="1847" spans="1:20" x14ac:dyDescent="0.3">
      <c r="A1847" t="s">
        <v>4042</v>
      </c>
      <c r="B1847" s="9">
        <v>45428</v>
      </c>
      <c r="C1847" t="s">
        <v>2596</v>
      </c>
      <c r="D1847" t="s">
        <v>2597</v>
      </c>
      <c r="E1847" t="s">
        <v>2616</v>
      </c>
      <c r="F1847" t="s">
        <v>1441</v>
      </c>
      <c r="G1847" t="s">
        <v>4043</v>
      </c>
      <c r="H1847" t="s">
        <v>24</v>
      </c>
      <c r="I1847" t="s">
        <v>161</v>
      </c>
      <c r="J1847">
        <v>15</v>
      </c>
      <c r="K1847" s="1">
        <v>280170</v>
      </c>
      <c r="L1847" s="1">
        <v>4202550</v>
      </c>
      <c r="M1847">
        <v>0</v>
      </c>
      <c r="N1847" s="10">
        <v>0</v>
      </c>
      <c r="O1847" s="1">
        <f>Table1[[#This Row],[Total Sales NGN]]-(Table1[[#This Row],[Total Sales NGN]]*Table1[[#This Row],[Discount %2]])</f>
        <v>4202550</v>
      </c>
      <c r="P1847" t="s">
        <v>26</v>
      </c>
      <c r="Q1847">
        <v>3</v>
      </c>
      <c r="R1847" t="s">
        <v>35</v>
      </c>
      <c r="S1847">
        <v>87</v>
      </c>
      <c r="T1847" s="1">
        <v>1309937</v>
      </c>
    </row>
    <row r="1848" spans="1:20" x14ac:dyDescent="0.3">
      <c r="A1848" t="s">
        <v>4044</v>
      </c>
      <c r="B1848" s="9">
        <v>45428</v>
      </c>
      <c r="C1848" t="s">
        <v>2596</v>
      </c>
      <c r="D1848" t="s">
        <v>2597</v>
      </c>
      <c r="E1848" t="s">
        <v>2598</v>
      </c>
      <c r="F1848" t="s">
        <v>2991</v>
      </c>
      <c r="G1848" t="s">
        <v>4045</v>
      </c>
      <c r="H1848" t="s">
        <v>32</v>
      </c>
      <c r="I1848" t="s">
        <v>33</v>
      </c>
      <c r="J1848">
        <v>15</v>
      </c>
      <c r="K1848" s="1">
        <v>10393</v>
      </c>
      <c r="L1848" s="1">
        <v>155895</v>
      </c>
      <c r="M1848">
        <v>15</v>
      </c>
      <c r="N1848" s="10">
        <v>0.15</v>
      </c>
      <c r="O1848" s="1">
        <f>Table1[[#This Row],[Total Sales NGN]]-(Table1[[#This Row],[Total Sales NGN]]*Table1[[#This Row],[Discount %2]])</f>
        <v>132510.75</v>
      </c>
      <c r="P1848" t="s">
        <v>26</v>
      </c>
      <c r="Q1848">
        <v>5</v>
      </c>
      <c r="R1848" t="s">
        <v>35</v>
      </c>
      <c r="S1848">
        <v>42</v>
      </c>
      <c r="T1848" s="1">
        <v>670990</v>
      </c>
    </row>
    <row r="1849" spans="1:20" x14ac:dyDescent="0.3">
      <c r="A1849" t="s">
        <v>4046</v>
      </c>
      <c r="B1849" s="9">
        <v>45428</v>
      </c>
      <c r="C1849" t="s">
        <v>2596</v>
      </c>
      <c r="D1849" t="s">
        <v>2597</v>
      </c>
      <c r="E1849" t="s">
        <v>2598</v>
      </c>
      <c r="F1849" t="s">
        <v>768</v>
      </c>
      <c r="G1849" t="s">
        <v>4047</v>
      </c>
      <c r="H1849" t="s">
        <v>45</v>
      </c>
      <c r="I1849" t="s">
        <v>74</v>
      </c>
      <c r="J1849">
        <v>20</v>
      </c>
      <c r="K1849" s="1">
        <v>29171</v>
      </c>
      <c r="L1849" s="1">
        <v>583420</v>
      </c>
      <c r="M1849">
        <v>0</v>
      </c>
      <c r="N1849" s="10">
        <v>0</v>
      </c>
      <c r="O1849" s="1">
        <f>Table1[[#This Row],[Total Sales NGN]]-(Table1[[#This Row],[Total Sales NGN]]*Table1[[#This Row],[Discount %2]])</f>
        <v>583420</v>
      </c>
      <c r="P1849" t="s">
        <v>57</v>
      </c>
      <c r="Q1849">
        <v>1</v>
      </c>
      <c r="R1849" t="s">
        <v>35</v>
      </c>
      <c r="S1849">
        <v>16</v>
      </c>
      <c r="T1849" s="1">
        <v>339514</v>
      </c>
    </row>
    <row r="1850" spans="1:20" x14ac:dyDescent="0.3">
      <c r="A1850" t="s">
        <v>4048</v>
      </c>
      <c r="B1850" s="9">
        <v>45429</v>
      </c>
      <c r="C1850" t="s">
        <v>2596</v>
      </c>
      <c r="D1850" t="s">
        <v>2597</v>
      </c>
      <c r="E1850" t="s">
        <v>2598</v>
      </c>
      <c r="F1850" t="s">
        <v>1552</v>
      </c>
      <c r="G1850" t="s">
        <v>4049</v>
      </c>
      <c r="H1850" t="s">
        <v>45</v>
      </c>
      <c r="I1850" t="s">
        <v>74</v>
      </c>
      <c r="J1850">
        <v>2</v>
      </c>
      <c r="K1850" s="1">
        <v>33774</v>
      </c>
      <c r="L1850" s="1">
        <v>67548</v>
      </c>
      <c r="M1850">
        <v>15</v>
      </c>
      <c r="N1850" s="10">
        <v>0.15</v>
      </c>
      <c r="O1850" s="1">
        <f>Table1[[#This Row],[Total Sales NGN]]-(Table1[[#This Row],[Total Sales NGN]]*Table1[[#This Row],[Discount %2]])</f>
        <v>57415.8</v>
      </c>
      <c r="P1850" t="s">
        <v>27</v>
      </c>
      <c r="Q1850">
        <v>5</v>
      </c>
      <c r="R1850" t="s">
        <v>28</v>
      </c>
      <c r="S1850">
        <v>0</v>
      </c>
      <c r="T1850" s="1">
        <v>339514</v>
      </c>
    </row>
    <row r="1851" spans="1:20" x14ac:dyDescent="0.3">
      <c r="A1851" t="s">
        <v>4050</v>
      </c>
      <c r="B1851" s="9">
        <v>45429</v>
      </c>
      <c r="C1851" t="s">
        <v>2596</v>
      </c>
      <c r="D1851" t="s">
        <v>2597</v>
      </c>
      <c r="E1851" t="s">
        <v>2598</v>
      </c>
      <c r="F1851" t="s">
        <v>607</v>
      </c>
      <c r="G1851" t="s">
        <v>27</v>
      </c>
      <c r="H1851" t="s">
        <v>45</v>
      </c>
      <c r="I1851" t="s">
        <v>211</v>
      </c>
      <c r="J1851">
        <v>17</v>
      </c>
      <c r="K1851" s="1">
        <v>14471</v>
      </c>
      <c r="L1851" s="1">
        <v>246007</v>
      </c>
      <c r="M1851">
        <v>0</v>
      </c>
      <c r="N1851" s="10">
        <v>0</v>
      </c>
      <c r="O1851" s="1">
        <f>Table1[[#This Row],[Total Sales NGN]]-(Table1[[#This Row],[Total Sales NGN]]*Table1[[#This Row],[Discount %2]])</f>
        <v>246007</v>
      </c>
      <c r="P1851" t="s">
        <v>27</v>
      </c>
      <c r="Q1851">
        <v>5</v>
      </c>
      <c r="R1851" t="s">
        <v>28</v>
      </c>
      <c r="S1851">
        <v>69</v>
      </c>
      <c r="T1851" s="1">
        <v>339514</v>
      </c>
    </row>
    <row r="1852" spans="1:20" x14ac:dyDescent="0.3">
      <c r="A1852" t="s">
        <v>4051</v>
      </c>
      <c r="B1852" s="9">
        <v>45429</v>
      </c>
      <c r="C1852" t="s">
        <v>2596</v>
      </c>
      <c r="D1852" t="s">
        <v>2597</v>
      </c>
      <c r="E1852" t="s">
        <v>2598</v>
      </c>
      <c r="F1852" t="s">
        <v>2457</v>
      </c>
      <c r="G1852" t="s">
        <v>4052</v>
      </c>
      <c r="H1852" t="s">
        <v>24</v>
      </c>
      <c r="I1852" t="s">
        <v>174</v>
      </c>
      <c r="J1852">
        <v>2</v>
      </c>
      <c r="K1852" s="1">
        <v>266135</v>
      </c>
      <c r="L1852" s="1">
        <v>532270</v>
      </c>
      <c r="M1852">
        <v>0</v>
      </c>
      <c r="N1852" s="10">
        <v>0</v>
      </c>
      <c r="O1852" s="1">
        <f>Table1[[#This Row],[Total Sales NGN]]-(Table1[[#This Row],[Total Sales NGN]]*Table1[[#This Row],[Discount %2]])</f>
        <v>532270</v>
      </c>
      <c r="P1852" t="s">
        <v>27</v>
      </c>
      <c r="Q1852">
        <v>3</v>
      </c>
      <c r="R1852" t="s">
        <v>35</v>
      </c>
      <c r="S1852">
        <v>30</v>
      </c>
      <c r="T1852" s="1">
        <v>1309937</v>
      </c>
    </row>
    <row r="1853" spans="1:20" x14ac:dyDescent="0.3">
      <c r="A1853" t="s">
        <v>4053</v>
      </c>
      <c r="B1853" s="9">
        <v>45429</v>
      </c>
      <c r="C1853" t="s">
        <v>2596</v>
      </c>
      <c r="D1853" t="s">
        <v>2597</v>
      </c>
      <c r="E1853" t="s">
        <v>2598</v>
      </c>
      <c r="F1853" t="s">
        <v>551</v>
      </c>
      <c r="G1853" t="s">
        <v>4054</v>
      </c>
      <c r="H1853" t="s">
        <v>65</v>
      </c>
      <c r="I1853" t="s">
        <v>397</v>
      </c>
      <c r="J1853">
        <v>11</v>
      </c>
      <c r="K1853" s="1">
        <v>130763</v>
      </c>
      <c r="L1853" s="1">
        <v>1438393</v>
      </c>
      <c r="M1853" t="s">
        <v>27</v>
      </c>
      <c r="N1853" s="10">
        <v>0</v>
      </c>
      <c r="O1853" s="1">
        <f>Table1[[#This Row],[Total Sales NGN]]-(Table1[[#This Row],[Total Sales NGN]]*Table1[[#This Row],[Discount %2]])</f>
        <v>1438393</v>
      </c>
      <c r="P1853" t="s">
        <v>34</v>
      </c>
      <c r="Q1853">
        <v>1</v>
      </c>
      <c r="R1853" t="s">
        <v>27</v>
      </c>
      <c r="S1853">
        <v>178</v>
      </c>
      <c r="T1853" s="1">
        <v>647779</v>
      </c>
    </row>
    <row r="1854" spans="1:20" x14ac:dyDescent="0.3">
      <c r="A1854" t="s">
        <v>4055</v>
      </c>
      <c r="B1854" s="9">
        <v>45429</v>
      </c>
      <c r="C1854" t="s">
        <v>2596</v>
      </c>
      <c r="D1854" t="s">
        <v>2597</v>
      </c>
      <c r="E1854" t="s">
        <v>2616</v>
      </c>
      <c r="F1854" t="s">
        <v>1396</v>
      </c>
      <c r="G1854" t="s">
        <v>4056</v>
      </c>
      <c r="H1854" t="s">
        <v>45</v>
      </c>
      <c r="I1854" t="s">
        <v>211</v>
      </c>
      <c r="J1854">
        <v>5</v>
      </c>
      <c r="K1854" s="1">
        <v>17652</v>
      </c>
      <c r="L1854" s="1">
        <v>88260</v>
      </c>
      <c r="M1854">
        <v>0</v>
      </c>
      <c r="N1854" s="10">
        <v>0</v>
      </c>
      <c r="O1854" s="1">
        <f>Table1[[#This Row],[Total Sales NGN]]-(Table1[[#This Row],[Total Sales NGN]]*Table1[[#This Row],[Discount %2]])</f>
        <v>88260</v>
      </c>
      <c r="P1854" t="s">
        <v>47</v>
      </c>
      <c r="Q1854" t="s">
        <v>27</v>
      </c>
      <c r="R1854" t="s">
        <v>35</v>
      </c>
      <c r="S1854">
        <v>125</v>
      </c>
      <c r="T1854" s="1">
        <v>339514</v>
      </c>
    </row>
    <row r="1855" spans="1:20" x14ac:dyDescent="0.3">
      <c r="A1855" t="s">
        <v>4057</v>
      </c>
      <c r="B1855" s="9">
        <v>45429</v>
      </c>
      <c r="C1855" t="s">
        <v>2596</v>
      </c>
      <c r="D1855" t="s">
        <v>2597</v>
      </c>
      <c r="E1855" t="s">
        <v>2598</v>
      </c>
      <c r="F1855" t="s">
        <v>147</v>
      </c>
      <c r="G1855" t="s">
        <v>27</v>
      </c>
      <c r="H1855" t="s">
        <v>40</v>
      </c>
      <c r="I1855" t="s">
        <v>51</v>
      </c>
      <c r="J1855">
        <v>15</v>
      </c>
      <c r="K1855" s="1">
        <v>1816</v>
      </c>
      <c r="L1855" s="1">
        <v>27240</v>
      </c>
      <c r="M1855" t="s">
        <v>27</v>
      </c>
      <c r="N1855" s="10">
        <v>0</v>
      </c>
      <c r="O1855" s="1">
        <f>Table1[[#This Row],[Total Sales NGN]]-(Table1[[#This Row],[Total Sales NGN]]*Table1[[#This Row],[Discount %2]])</f>
        <v>27240</v>
      </c>
      <c r="P1855" t="s">
        <v>47</v>
      </c>
      <c r="Q1855">
        <v>4</v>
      </c>
      <c r="R1855" t="s">
        <v>35</v>
      </c>
      <c r="S1855">
        <v>148</v>
      </c>
      <c r="T1855" s="1">
        <v>353716</v>
      </c>
    </row>
    <row r="1856" spans="1:20" x14ac:dyDescent="0.3">
      <c r="A1856" t="s">
        <v>4058</v>
      </c>
      <c r="B1856" s="9">
        <v>45432</v>
      </c>
      <c r="C1856" t="s">
        <v>2596</v>
      </c>
      <c r="D1856" t="s">
        <v>2597</v>
      </c>
      <c r="E1856" t="s">
        <v>2352</v>
      </c>
      <c r="F1856" t="s">
        <v>390</v>
      </c>
      <c r="G1856" t="s">
        <v>4059</v>
      </c>
      <c r="H1856" t="s">
        <v>65</v>
      </c>
      <c r="I1856" t="s">
        <v>382</v>
      </c>
      <c r="J1856">
        <v>4</v>
      </c>
      <c r="K1856" s="1">
        <v>159754</v>
      </c>
      <c r="L1856" s="1">
        <v>639016</v>
      </c>
      <c r="M1856">
        <v>20</v>
      </c>
      <c r="N1856" s="10">
        <v>0.2</v>
      </c>
      <c r="O1856" s="1">
        <f>Table1[[#This Row],[Total Sales NGN]]-(Table1[[#This Row],[Total Sales NGN]]*Table1[[#This Row],[Discount %2]])</f>
        <v>511212.79999999999</v>
      </c>
      <c r="P1856" t="s">
        <v>34</v>
      </c>
      <c r="Q1856">
        <v>5</v>
      </c>
      <c r="R1856" t="s">
        <v>35</v>
      </c>
      <c r="S1856">
        <v>7</v>
      </c>
      <c r="T1856" s="1">
        <v>647779</v>
      </c>
    </row>
    <row r="1857" spans="1:20" x14ac:dyDescent="0.3">
      <c r="A1857" t="s">
        <v>4060</v>
      </c>
      <c r="B1857" s="9">
        <v>45432</v>
      </c>
      <c r="C1857" t="s">
        <v>2596</v>
      </c>
      <c r="D1857" t="s">
        <v>2597</v>
      </c>
      <c r="E1857" t="s">
        <v>2352</v>
      </c>
      <c r="F1857" t="s">
        <v>720</v>
      </c>
      <c r="G1857" t="s">
        <v>4061</v>
      </c>
      <c r="H1857" t="s">
        <v>32</v>
      </c>
      <c r="I1857" t="s">
        <v>141</v>
      </c>
      <c r="J1857">
        <v>3</v>
      </c>
      <c r="K1857" s="1">
        <v>6924</v>
      </c>
      <c r="L1857" s="1">
        <v>20772</v>
      </c>
      <c r="M1857">
        <v>0</v>
      </c>
      <c r="N1857" s="10">
        <v>0</v>
      </c>
      <c r="O1857" s="1">
        <f>Table1[[#This Row],[Total Sales NGN]]-(Table1[[#This Row],[Total Sales NGN]]*Table1[[#This Row],[Discount %2]])</f>
        <v>20772</v>
      </c>
      <c r="P1857" t="s">
        <v>47</v>
      </c>
      <c r="Q1857">
        <v>1</v>
      </c>
      <c r="R1857" t="s">
        <v>27</v>
      </c>
      <c r="S1857">
        <v>20</v>
      </c>
      <c r="T1857" s="1">
        <v>670990</v>
      </c>
    </row>
    <row r="1858" spans="1:20" x14ac:dyDescent="0.3">
      <c r="A1858" t="s">
        <v>4062</v>
      </c>
      <c r="B1858" s="9">
        <v>45435</v>
      </c>
      <c r="C1858" t="s">
        <v>2596</v>
      </c>
      <c r="D1858" t="s">
        <v>2597</v>
      </c>
      <c r="E1858" t="s">
        <v>2616</v>
      </c>
      <c r="F1858" t="s">
        <v>952</v>
      </c>
      <c r="G1858" t="s">
        <v>4063</v>
      </c>
      <c r="H1858" t="s">
        <v>45</v>
      </c>
      <c r="I1858" t="s">
        <v>98</v>
      </c>
      <c r="J1858">
        <v>7</v>
      </c>
      <c r="K1858" s="1">
        <v>9913</v>
      </c>
      <c r="L1858" s="1">
        <v>69391</v>
      </c>
      <c r="M1858">
        <v>10</v>
      </c>
      <c r="N1858" s="10">
        <v>0.1</v>
      </c>
      <c r="O1858" s="1">
        <f>Table1[[#This Row],[Total Sales NGN]]-(Table1[[#This Row],[Total Sales NGN]]*Table1[[#This Row],[Discount %2]])</f>
        <v>62451.9</v>
      </c>
      <c r="P1858" t="s">
        <v>26</v>
      </c>
      <c r="Q1858">
        <v>7</v>
      </c>
      <c r="R1858" t="s">
        <v>28</v>
      </c>
      <c r="S1858">
        <v>136</v>
      </c>
      <c r="T1858" s="1">
        <v>339514</v>
      </c>
    </row>
    <row r="1859" spans="1:20" x14ac:dyDescent="0.3">
      <c r="A1859" t="s">
        <v>4064</v>
      </c>
      <c r="B1859" s="9">
        <v>45435</v>
      </c>
      <c r="C1859" t="s">
        <v>2596</v>
      </c>
      <c r="D1859" t="s">
        <v>2597</v>
      </c>
      <c r="E1859" t="s">
        <v>2616</v>
      </c>
      <c r="F1859" t="s">
        <v>163</v>
      </c>
      <c r="G1859" t="s">
        <v>4065</v>
      </c>
      <c r="H1859" t="s">
        <v>24</v>
      </c>
      <c r="I1859" t="s">
        <v>152</v>
      </c>
      <c r="J1859">
        <v>10</v>
      </c>
      <c r="K1859" s="1">
        <v>22357</v>
      </c>
      <c r="L1859" s="1">
        <v>223570</v>
      </c>
      <c r="M1859">
        <v>10</v>
      </c>
      <c r="N1859" s="10">
        <v>0.1</v>
      </c>
      <c r="O1859" s="1">
        <f>Table1[[#This Row],[Total Sales NGN]]-(Table1[[#This Row],[Total Sales NGN]]*Table1[[#This Row],[Discount %2]])</f>
        <v>201213</v>
      </c>
      <c r="P1859" t="s">
        <v>57</v>
      </c>
      <c r="Q1859">
        <v>4</v>
      </c>
      <c r="R1859" t="s">
        <v>35</v>
      </c>
      <c r="S1859">
        <v>157</v>
      </c>
      <c r="T1859" s="1">
        <v>1309937</v>
      </c>
    </row>
    <row r="1860" spans="1:20" x14ac:dyDescent="0.3">
      <c r="A1860" t="s">
        <v>4066</v>
      </c>
      <c r="B1860" s="9">
        <v>45435</v>
      </c>
      <c r="C1860" t="s">
        <v>2596</v>
      </c>
      <c r="D1860" t="s">
        <v>2597</v>
      </c>
      <c r="E1860" t="s">
        <v>2352</v>
      </c>
      <c r="F1860" t="s">
        <v>166</v>
      </c>
      <c r="G1860" t="s">
        <v>27</v>
      </c>
      <c r="H1860" t="s">
        <v>65</v>
      </c>
      <c r="I1860" t="s">
        <v>102</v>
      </c>
      <c r="J1860">
        <v>19</v>
      </c>
      <c r="K1860" s="1">
        <v>67142</v>
      </c>
      <c r="L1860" s="1">
        <v>1275698</v>
      </c>
      <c r="M1860">
        <v>15</v>
      </c>
      <c r="N1860" s="10">
        <v>0.15</v>
      </c>
      <c r="O1860" s="1">
        <f>Table1[[#This Row],[Total Sales NGN]]-(Table1[[#This Row],[Total Sales NGN]]*Table1[[#This Row],[Discount %2]])</f>
        <v>1084343.3</v>
      </c>
      <c r="P1860" t="s">
        <v>26</v>
      </c>
      <c r="Q1860" t="s">
        <v>27</v>
      </c>
      <c r="R1860" t="s">
        <v>35</v>
      </c>
      <c r="S1860">
        <v>175</v>
      </c>
      <c r="T1860" s="1">
        <v>647779</v>
      </c>
    </row>
    <row r="1861" spans="1:20" x14ac:dyDescent="0.3">
      <c r="A1861" t="s">
        <v>4067</v>
      </c>
      <c r="B1861" s="9">
        <v>45437</v>
      </c>
      <c r="C1861" t="s">
        <v>2596</v>
      </c>
      <c r="D1861" t="s">
        <v>2597</v>
      </c>
      <c r="E1861" t="s">
        <v>2352</v>
      </c>
      <c r="F1861" t="s">
        <v>1048</v>
      </c>
      <c r="G1861" t="s">
        <v>4068</v>
      </c>
      <c r="H1861" t="s">
        <v>45</v>
      </c>
      <c r="I1861" t="s">
        <v>46</v>
      </c>
      <c r="J1861">
        <v>10</v>
      </c>
      <c r="K1861" s="1">
        <v>14787</v>
      </c>
      <c r="L1861" s="1">
        <v>147870</v>
      </c>
      <c r="M1861">
        <v>20</v>
      </c>
      <c r="N1861" s="10">
        <v>0.2</v>
      </c>
      <c r="O1861" s="1">
        <f>Table1[[#This Row],[Total Sales NGN]]-(Table1[[#This Row],[Total Sales NGN]]*Table1[[#This Row],[Discount %2]])</f>
        <v>118296</v>
      </c>
      <c r="P1861" t="s">
        <v>47</v>
      </c>
      <c r="Q1861">
        <v>2</v>
      </c>
      <c r="R1861" t="s">
        <v>28</v>
      </c>
      <c r="S1861">
        <v>178</v>
      </c>
      <c r="T1861" s="1">
        <v>339514</v>
      </c>
    </row>
    <row r="1862" spans="1:20" x14ac:dyDescent="0.3">
      <c r="A1862" t="s">
        <v>4069</v>
      </c>
      <c r="B1862" s="9">
        <v>45437</v>
      </c>
      <c r="C1862" t="s">
        <v>2596</v>
      </c>
      <c r="D1862" t="s">
        <v>2597</v>
      </c>
      <c r="E1862" t="s">
        <v>2598</v>
      </c>
      <c r="F1862" t="s">
        <v>4070</v>
      </c>
      <c r="G1862" t="s">
        <v>4071</v>
      </c>
      <c r="H1862" t="s">
        <v>40</v>
      </c>
      <c r="I1862" t="s">
        <v>106</v>
      </c>
      <c r="J1862">
        <v>15</v>
      </c>
      <c r="K1862" s="1">
        <v>6067</v>
      </c>
      <c r="L1862" s="1">
        <v>91005</v>
      </c>
      <c r="M1862">
        <v>10</v>
      </c>
      <c r="N1862" s="10">
        <v>0.1</v>
      </c>
      <c r="O1862" s="1">
        <f>Table1[[#This Row],[Total Sales NGN]]-(Table1[[#This Row],[Total Sales NGN]]*Table1[[#This Row],[Discount %2]])</f>
        <v>81904.5</v>
      </c>
      <c r="P1862" t="s">
        <v>47</v>
      </c>
      <c r="Q1862">
        <v>2</v>
      </c>
      <c r="R1862" t="s">
        <v>35</v>
      </c>
      <c r="S1862">
        <v>53</v>
      </c>
      <c r="T1862" s="1">
        <v>353716</v>
      </c>
    </row>
    <row r="1863" spans="1:20" x14ac:dyDescent="0.3">
      <c r="A1863" t="s">
        <v>4072</v>
      </c>
      <c r="B1863" s="9">
        <v>45437</v>
      </c>
      <c r="C1863" t="s">
        <v>2596</v>
      </c>
      <c r="D1863" t="s">
        <v>2597</v>
      </c>
      <c r="E1863" t="s">
        <v>2616</v>
      </c>
      <c r="F1863" t="s">
        <v>739</v>
      </c>
      <c r="G1863" t="s">
        <v>4073</v>
      </c>
      <c r="H1863" t="s">
        <v>24</v>
      </c>
      <c r="I1863" t="s">
        <v>56</v>
      </c>
      <c r="J1863">
        <v>6</v>
      </c>
      <c r="K1863" s="1">
        <v>276486</v>
      </c>
      <c r="L1863" s="1">
        <v>1658916</v>
      </c>
      <c r="M1863">
        <v>0</v>
      </c>
      <c r="N1863" s="10">
        <v>0</v>
      </c>
      <c r="O1863" s="1">
        <f>Table1[[#This Row],[Total Sales NGN]]-(Table1[[#This Row],[Total Sales NGN]]*Table1[[#This Row],[Discount %2]])</f>
        <v>1658916</v>
      </c>
      <c r="P1863" t="s">
        <v>27</v>
      </c>
      <c r="Q1863">
        <v>1</v>
      </c>
      <c r="R1863" t="s">
        <v>35</v>
      </c>
      <c r="S1863">
        <v>131</v>
      </c>
      <c r="T1863" s="1">
        <v>1309937</v>
      </c>
    </row>
    <row r="1864" spans="1:20" x14ac:dyDescent="0.3">
      <c r="A1864" t="s">
        <v>4074</v>
      </c>
      <c r="B1864" s="9">
        <v>45437</v>
      </c>
      <c r="C1864" t="s">
        <v>2596</v>
      </c>
      <c r="D1864" t="s">
        <v>2597</v>
      </c>
      <c r="E1864" t="s">
        <v>2352</v>
      </c>
      <c r="F1864" t="s">
        <v>1205</v>
      </c>
      <c r="G1864" t="s">
        <v>4075</v>
      </c>
      <c r="H1864" t="s">
        <v>40</v>
      </c>
      <c r="I1864" t="s">
        <v>123</v>
      </c>
      <c r="J1864">
        <v>10</v>
      </c>
      <c r="K1864" s="1">
        <v>5843</v>
      </c>
      <c r="L1864" s="1">
        <v>58430</v>
      </c>
      <c r="M1864">
        <v>5</v>
      </c>
      <c r="N1864" s="10">
        <v>0.05</v>
      </c>
      <c r="O1864" s="1">
        <f>Table1[[#This Row],[Total Sales NGN]]-(Table1[[#This Row],[Total Sales NGN]]*Table1[[#This Row],[Discount %2]])</f>
        <v>55508.5</v>
      </c>
      <c r="P1864" t="s">
        <v>26</v>
      </c>
      <c r="Q1864">
        <v>4</v>
      </c>
      <c r="R1864" t="s">
        <v>28</v>
      </c>
      <c r="S1864">
        <v>96</v>
      </c>
      <c r="T1864" s="1">
        <v>353716</v>
      </c>
    </row>
    <row r="1865" spans="1:20" x14ac:dyDescent="0.3">
      <c r="A1865" t="s">
        <v>4076</v>
      </c>
      <c r="B1865" s="9">
        <v>45438</v>
      </c>
      <c r="C1865" t="s">
        <v>2596</v>
      </c>
      <c r="D1865" t="s">
        <v>2597</v>
      </c>
      <c r="E1865" t="s">
        <v>2616</v>
      </c>
      <c r="F1865" t="s">
        <v>510</v>
      </c>
      <c r="G1865" t="s">
        <v>27</v>
      </c>
      <c r="H1865" t="s">
        <v>40</v>
      </c>
      <c r="I1865" t="s">
        <v>51</v>
      </c>
      <c r="J1865">
        <v>6</v>
      </c>
      <c r="K1865" s="1">
        <v>10491</v>
      </c>
      <c r="L1865" s="1">
        <v>62946</v>
      </c>
      <c r="M1865">
        <v>15</v>
      </c>
      <c r="N1865" s="10">
        <v>0.15</v>
      </c>
      <c r="O1865" s="1">
        <f>Table1[[#This Row],[Total Sales NGN]]-(Table1[[#This Row],[Total Sales NGN]]*Table1[[#This Row],[Discount %2]])</f>
        <v>53504.1</v>
      </c>
      <c r="P1865" t="s">
        <v>26</v>
      </c>
      <c r="Q1865">
        <v>2</v>
      </c>
      <c r="R1865" t="s">
        <v>28</v>
      </c>
      <c r="S1865">
        <v>40</v>
      </c>
      <c r="T1865" s="1">
        <v>353716</v>
      </c>
    </row>
    <row r="1866" spans="1:20" x14ac:dyDescent="0.3">
      <c r="A1866" t="s">
        <v>4077</v>
      </c>
      <c r="B1866" s="9">
        <v>45442</v>
      </c>
      <c r="C1866" t="s">
        <v>2596</v>
      </c>
      <c r="D1866" t="s">
        <v>2597</v>
      </c>
      <c r="E1866" t="s">
        <v>2598</v>
      </c>
      <c r="F1866" t="s">
        <v>84</v>
      </c>
      <c r="G1866" t="s">
        <v>27</v>
      </c>
      <c r="H1866" t="s">
        <v>40</v>
      </c>
      <c r="I1866" t="s">
        <v>123</v>
      </c>
      <c r="J1866">
        <v>7</v>
      </c>
      <c r="K1866" s="1">
        <v>8778</v>
      </c>
      <c r="L1866" s="1">
        <v>61446</v>
      </c>
      <c r="M1866">
        <v>20</v>
      </c>
      <c r="N1866" s="10">
        <v>0.2</v>
      </c>
      <c r="O1866" s="1">
        <f>Table1[[#This Row],[Total Sales NGN]]-(Table1[[#This Row],[Total Sales NGN]]*Table1[[#This Row],[Discount %2]])</f>
        <v>49156.800000000003</v>
      </c>
      <c r="P1866" t="s">
        <v>47</v>
      </c>
      <c r="Q1866" t="s">
        <v>27</v>
      </c>
      <c r="R1866" t="s">
        <v>35</v>
      </c>
      <c r="S1866">
        <v>14</v>
      </c>
      <c r="T1866" s="1">
        <v>353716</v>
      </c>
    </row>
    <row r="1867" spans="1:20" x14ac:dyDescent="0.3">
      <c r="A1867" t="s">
        <v>4078</v>
      </c>
      <c r="B1867" s="9">
        <v>45442</v>
      </c>
      <c r="C1867" t="s">
        <v>2596</v>
      </c>
      <c r="D1867" t="s">
        <v>2597</v>
      </c>
      <c r="E1867" t="s">
        <v>2352</v>
      </c>
      <c r="F1867" t="s">
        <v>4079</v>
      </c>
      <c r="G1867" t="s">
        <v>4080</v>
      </c>
      <c r="H1867" t="s">
        <v>45</v>
      </c>
      <c r="I1867" t="s">
        <v>82</v>
      </c>
      <c r="J1867">
        <v>18</v>
      </c>
      <c r="K1867" s="1">
        <v>19815</v>
      </c>
      <c r="L1867" s="1">
        <v>356670</v>
      </c>
      <c r="M1867">
        <v>0</v>
      </c>
      <c r="N1867" s="10">
        <v>0</v>
      </c>
      <c r="O1867" s="1">
        <f>Table1[[#This Row],[Total Sales NGN]]-(Table1[[#This Row],[Total Sales NGN]]*Table1[[#This Row],[Discount %2]])</f>
        <v>356670</v>
      </c>
      <c r="P1867" t="s">
        <v>27</v>
      </c>
      <c r="Q1867">
        <v>6</v>
      </c>
      <c r="R1867" t="s">
        <v>35</v>
      </c>
      <c r="S1867">
        <v>83</v>
      </c>
      <c r="T1867" s="1">
        <v>339514</v>
      </c>
    </row>
    <row r="1868" spans="1:20" x14ac:dyDescent="0.3">
      <c r="A1868" t="s">
        <v>4081</v>
      </c>
      <c r="B1868" s="9">
        <v>45443</v>
      </c>
      <c r="C1868" t="s">
        <v>2596</v>
      </c>
      <c r="D1868" t="s">
        <v>2597</v>
      </c>
      <c r="E1868" t="s">
        <v>2616</v>
      </c>
      <c r="F1868" t="s">
        <v>3109</v>
      </c>
      <c r="G1868" t="s">
        <v>4082</v>
      </c>
      <c r="H1868" t="s">
        <v>24</v>
      </c>
      <c r="I1868" t="s">
        <v>56</v>
      </c>
      <c r="J1868">
        <v>19</v>
      </c>
      <c r="K1868" s="1">
        <v>45722</v>
      </c>
      <c r="L1868" s="1">
        <v>868718</v>
      </c>
      <c r="M1868">
        <v>0</v>
      </c>
      <c r="N1868" s="10">
        <v>0</v>
      </c>
      <c r="O1868" s="1">
        <f>Table1[[#This Row],[Total Sales NGN]]-(Table1[[#This Row],[Total Sales NGN]]*Table1[[#This Row],[Discount %2]])</f>
        <v>868718</v>
      </c>
      <c r="P1868" t="s">
        <v>57</v>
      </c>
      <c r="Q1868">
        <v>1</v>
      </c>
      <c r="R1868" t="s">
        <v>35</v>
      </c>
      <c r="S1868">
        <v>45</v>
      </c>
      <c r="T1868" s="1">
        <v>1309937</v>
      </c>
    </row>
    <row r="1869" spans="1:20" x14ac:dyDescent="0.3">
      <c r="A1869" t="s">
        <v>4083</v>
      </c>
      <c r="B1869" s="9">
        <v>45444</v>
      </c>
      <c r="C1869" t="s">
        <v>2596</v>
      </c>
      <c r="D1869" t="s">
        <v>2597</v>
      </c>
      <c r="E1869" t="s">
        <v>2598</v>
      </c>
      <c r="F1869" t="s">
        <v>2378</v>
      </c>
      <c r="G1869" t="s">
        <v>4084</v>
      </c>
      <c r="H1869" t="s">
        <v>65</v>
      </c>
      <c r="I1869" t="s">
        <v>102</v>
      </c>
      <c r="J1869">
        <v>17</v>
      </c>
      <c r="K1869" s="1">
        <v>16299</v>
      </c>
      <c r="L1869" s="1">
        <v>277083</v>
      </c>
      <c r="M1869">
        <v>10</v>
      </c>
      <c r="N1869" s="10">
        <v>0.1</v>
      </c>
      <c r="O1869" s="1">
        <f>Table1[[#This Row],[Total Sales NGN]]-(Table1[[#This Row],[Total Sales NGN]]*Table1[[#This Row],[Discount %2]])</f>
        <v>249374.7</v>
      </c>
      <c r="P1869" t="s">
        <v>57</v>
      </c>
      <c r="Q1869">
        <v>5</v>
      </c>
      <c r="R1869" t="s">
        <v>35</v>
      </c>
      <c r="S1869">
        <v>96</v>
      </c>
      <c r="T1869" s="1">
        <v>647779</v>
      </c>
    </row>
    <row r="1870" spans="1:20" x14ac:dyDescent="0.3">
      <c r="A1870" t="s">
        <v>4085</v>
      </c>
      <c r="B1870" s="9">
        <v>45445</v>
      </c>
      <c r="C1870" t="s">
        <v>2596</v>
      </c>
      <c r="D1870" t="s">
        <v>2597</v>
      </c>
      <c r="E1870" t="s">
        <v>2352</v>
      </c>
      <c r="F1870" t="s">
        <v>344</v>
      </c>
      <c r="G1870" t="s">
        <v>27</v>
      </c>
      <c r="H1870" t="s">
        <v>45</v>
      </c>
      <c r="I1870" t="s">
        <v>98</v>
      </c>
      <c r="J1870">
        <v>13</v>
      </c>
      <c r="K1870" s="1">
        <v>20693</v>
      </c>
      <c r="L1870" s="1">
        <v>269009</v>
      </c>
      <c r="M1870">
        <v>0</v>
      </c>
      <c r="N1870" s="10">
        <v>0</v>
      </c>
      <c r="O1870" s="1">
        <f>Table1[[#This Row],[Total Sales NGN]]-(Table1[[#This Row],[Total Sales NGN]]*Table1[[#This Row],[Discount %2]])</f>
        <v>269009</v>
      </c>
      <c r="P1870" t="s">
        <v>34</v>
      </c>
      <c r="Q1870" t="s">
        <v>27</v>
      </c>
      <c r="R1870" t="s">
        <v>28</v>
      </c>
      <c r="S1870">
        <v>173</v>
      </c>
      <c r="T1870" s="1">
        <v>339514</v>
      </c>
    </row>
    <row r="1871" spans="1:20" x14ac:dyDescent="0.3">
      <c r="A1871" t="s">
        <v>4086</v>
      </c>
      <c r="B1871" s="9">
        <v>45448</v>
      </c>
      <c r="C1871" t="s">
        <v>2596</v>
      </c>
      <c r="D1871" t="s">
        <v>2597</v>
      </c>
      <c r="E1871" t="s">
        <v>2352</v>
      </c>
      <c r="F1871" t="s">
        <v>2508</v>
      </c>
      <c r="G1871" t="s">
        <v>27</v>
      </c>
      <c r="H1871" t="s">
        <v>65</v>
      </c>
      <c r="I1871" t="s">
        <v>289</v>
      </c>
      <c r="J1871">
        <v>12</v>
      </c>
      <c r="K1871" s="1">
        <v>133949</v>
      </c>
      <c r="L1871" s="1">
        <v>1607388</v>
      </c>
      <c r="M1871">
        <v>0</v>
      </c>
      <c r="N1871" s="10">
        <v>0</v>
      </c>
      <c r="O1871" s="1">
        <f>Table1[[#This Row],[Total Sales NGN]]-(Table1[[#This Row],[Total Sales NGN]]*Table1[[#This Row],[Discount %2]])</f>
        <v>1607388</v>
      </c>
      <c r="P1871" t="s">
        <v>47</v>
      </c>
      <c r="Q1871">
        <v>2</v>
      </c>
      <c r="R1871" t="s">
        <v>35</v>
      </c>
      <c r="S1871">
        <v>94</v>
      </c>
      <c r="T1871" s="1">
        <v>647779</v>
      </c>
    </row>
    <row r="1872" spans="1:20" x14ac:dyDescent="0.3">
      <c r="A1872" t="s">
        <v>4087</v>
      </c>
      <c r="B1872" s="9">
        <v>45449</v>
      </c>
      <c r="C1872" t="s">
        <v>2596</v>
      </c>
      <c r="D1872" t="s">
        <v>2597</v>
      </c>
      <c r="E1872" t="s">
        <v>2352</v>
      </c>
      <c r="F1872" t="s">
        <v>154</v>
      </c>
      <c r="G1872" t="s">
        <v>4088</v>
      </c>
      <c r="H1872" t="s">
        <v>32</v>
      </c>
      <c r="I1872" t="s">
        <v>113</v>
      </c>
      <c r="J1872">
        <v>2</v>
      </c>
      <c r="K1872" s="1">
        <v>16317</v>
      </c>
      <c r="L1872" s="1">
        <v>32634</v>
      </c>
      <c r="M1872" t="s">
        <v>27</v>
      </c>
      <c r="N1872" s="10">
        <v>0</v>
      </c>
      <c r="O1872" s="1">
        <f>Table1[[#This Row],[Total Sales NGN]]-(Table1[[#This Row],[Total Sales NGN]]*Table1[[#This Row],[Discount %2]])</f>
        <v>32634</v>
      </c>
      <c r="P1872" t="s">
        <v>47</v>
      </c>
      <c r="Q1872" t="s">
        <v>27</v>
      </c>
      <c r="R1872" t="s">
        <v>35</v>
      </c>
      <c r="S1872">
        <v>187</v>
      </c>
      <c r="T1872" s="1">
        <v>670990</v>
      </c>
    </row>
    <row r="1873" spans="1:20" x14ac:dyDescent="0.3">
      <c r="A1873" t="s">
        <v>4089</v>
      </c>
      <c r="B1873" s="9">
        <v>45449</v>
      </c>
      <c r="C1873" t="s">
        <v>2596</v>
      </c>
      <c r="D1873" t="s">
        <v>2597</v>
      </c>
      <c r="E1873" t="s">
        <v>2616</v>
      </c>
      <c r="F1873" t="s">
        <v>296</v>
      </c>
      <c r="G1873" t="s">
        <v>4090</v>
      </c>
      <c r="H1873" t="s">
        <v>24</v>
      </c>
      <c r="I1873" t="s">
        <v>56</v>
      </c>
      <c r="J1873">
        <v>10</v>
      </c>
      <c r="K1873" s="1">
        <v>330071</v>
      </c>
      <c r="L1873" s="1">
        <v>3300710</v>
      </c>
      <c r="M1873" t="s">
        <v>27</v>
      </c>
      <c r="N1873" s="10">
        <v>0</v>
      </c>
      <c r="O1873" s="1">
        <f>Table1[[#This Row],[Total Sales NGN]]-(Table1[[#This Row],[Total Sales NGN]]*Table1[[#This Row],[Discount %2]])</f>
        <v>3300710</v>
      </c>
      <c r="P1873" t="s">
        <v>57</v>
      </c>
      <c r="Q1873">
        <v>6</v>
      </c>
      <c r="R1873" t="s">
        <v>35</v>
      </c>
      <c r="S1873">
        <v>107</v>
      </c>
      <c r="T1873" s="1">
        <v>1309937</v>
      </c>
    </row>
    <row r="1874" spans="1:20" x14ac:dyDescent="0.3">
      <c r="A1874" t="s">
        <v>4091</v>
      </c>
      <c r="B1874" s="9">
        <v>45451</v>
      </c>
      <c r="C1874" t="s">
        <v>2596</v>
      </c>
      <c r="D1874" t="s">
        <v>2597</v>
      </c>
      <c r="E1874" t="s">
        <v>2616</v>
      </c>
      <c r="F1874" t="s">
        <v>4092</v>
      </c>
      <c r="G1874" t="s">
        <v>4093</v>
      </c>
      <c r="H1874" t="s">
        <v>65</v>
      </c>
      <c r="I1874" t="s">
        <v>382</v>
      </c>
      <c r="J1874">
        <v>1</v>
      </c>
      <c r="K1874" s="1">
        <v>137621</v>
      </c>
      <c r="L1874" s="1">
        <v>137621</v>
      </c>
      <c r="M1874">
        <v>0</v>
      </c>
      <c r="N1874" s="10">
        <v>0</v>
      </c>
      <c r="O1874" s="1">
        <f>Table1[[#This Row],[Total Sales NGN]]-(Table1[[#This Row],[Total Sales NGN]]*Table1[[#This Row],[Discount %2]])</f>
        <v>137621</v>
      </c>
      <c r="P1874" t="s">
        <v>26</v>
      </c>
      <c r="Q1874">
        <v>5</v>
      </c>
      <c r="R1874" t="s">
        <v>35</v>
      </c>
      <c r="S1874">
        <v>99</v>
      </c>
      <c r="T1874" s="1">
        <v>647779</v>
      </c>
    </row>
    <row r="1875" spans="1:20" x14ac:dyDescent="0.3">
      <c r="A1875" t="s">
        <v>4094</v>
      </c>
      <c r="B1875" s="9">
        <v>45452</v>
      </c>
      <c r="C1875" t="s">
        <v>2596</v>
      </c>
      <c r="D1875" t="s">
        <v>2597</v>
      </c>
      <c r="E1875" t="s">
        <v>2616</v>
      </c>
      <c r="F1875" t="s">
        <v>957</v>
      </c>
      <c r="G1875" t="s">
        <v>4095</v>
      </c>
      <c r="H1875" t="s">
        <v>24</v>
      </c>
      <c r="I1875" t="s">
        <v>174</v>
      </c>
      <c r="J1875">
        <v>9</v>
      </c>
      <c r="K1875" s="1">
        <v>109459</v>
      </c>
      <c r="L1875" s="1">
        <v>985131</v>
      </c>
      <c r="M1875">
        <v>0</v>
      </c>
      <c r="N1875" s="10">
        <v>0</v>
      </c>
      <c r="O1875" s="1">
        <f>Table1[[#This Row],[Total Sales NGN]]-(Table1[[#This Row],[Total Sales NGN]]*Table1[[#This Row],[Discount %2]])</f>
        <v>985131</v>
      </c>
      <c r="P1875" t="s">
        <v>27</v>
      </c>
      <c r="Q1875">
        <v>4</v>
      </c>
      <c r="R1875" t="s">
        <v>28</v>
      </c>
      <c r="S1875">
        <v>194</v>
      </c>
      <c r="T1875" s="1">
        <v>1309937</v>
      </c>
    </row>
    <row r="1876" spans="1:20" x14ac:dyDescent="0.3">
      <c r="A1876" t="s">
        <v>4096</v>
      </c>
      <c r="B1876" s="9">
        <v>45453</v>
      </c>
      <c r="C1876" t="s">
        <v>2596</v>
      </c>
      <c r="D1876" t="s">
        <v>2597</v>
      </c>
      <c r="E1876" t="s">
        <v>2598</v>
      </c>
      <c r="F1876" t="s">
        <v>684</v>
      </c>
      <c r="G1876" t="s">
        <v>27</v>
      </c>
      <c r="H1876" t="s">
        <v>45</v>
      </c>
      <c r="I1876" t="s">
        <v>46</v>
      </c>
      <c r="J1876">
        <v>4</v>
      </c>
      <c r="K1876" s="1">
        <v>22192</v>
      </c>
      <c r="L1876" s="1">
        <v>88768</v>
      </c>
      <c r="M1876">
        <v>20</v>
      </c>
      <c r="N1876" s="10">
        <v>0.2</v>
      </c>
      <c r="O1876" s="1">
        <f>Table1[[#This Row],[Total Sales NGN]]-(Table1[[#This Row],[Total Sales NGN]]*Table1[[#This Row],[Discount %2]])</f>
        <v>71014.399999999994</v>
      </c>
      <c r="P1876" t="s">
        <v>57</v>
      </c>
      <c r="Q1876">
        <v>4</v>
      </c>
      <c r="R1876" t="s">
        <v>35</v>
      </c>
      <c r="S1876">
        <v>165</v>
      </c>
      <c r="T1876" s="1">
        <v>339514</v>
      </c>
    </row>
    <row r="1877" spans="1:20" x14ac:dyDescent="0.3">
      <c r="A1877" t="s">
        <v>4097</v>
      </c>
      <c r="B1877" s="9">
        <v>45453</v>
      </c>
      <c r="C1877" t="s">
        <v>2596</v>
      </c>
      <c r="D1877" t="s">
        <v>2597</v>
      </c>
      <c r="E1877" t="s">
        <v>2616</v>
      </c>
      <c r="F1877" t="s">
        <v>3771</v>
      </c>
      <c r="G1877" t="s">
        <v>27</v>
      </c>
      <c r="H1877" t="s">
        <v>65</v>
      </c>
      <c r="I1877" t="s">
        <v>397</v>
      </c>
      <c r="J1877">
        <v>16</v>
      </c>
      <c r="K1877" s="1">
        <v>125536</v>
      </c>
      <c r="L1877" s="1">
        <v>2008576</v>
      </c>
      <c r="M1877">
        <v>5</v>
      </c>
      <c r="N1877" s="10">
        <v>0.05</v>
      </c>
      <c r="O1877" s="1">
        <f>Table1[[#This Row],[Total Sales NGN]]-(Table1[[#This Row],[Total Sales NGN]]*Table1[[#This Row],[Discount %2]])</f>
        <v>1908147.2</v>
      </c>
      <c r="P1877" t="s">
        <v>26</v>
      </c>
      <c r="Q1877">
        <v>2</v>
      </c>
      <c r="R1877" t="s">
        <v>35</v>
      </c>
      <c r="S1877">
        <v>176</v>
      </c>
      <c r="T1877" s="1">
        <v>647779</v>
      </c>
    </row>
    <row r="1878" spans="1:20" x14ac:dyDescent="0.3">
      <c r="A1878" t="s">
        <v>4098</v>
      </c>
      <c r="B1878" s="9">
        <v>45454</v>
      </c>
      <c r="C1878" t="s">
        <v>2596</v>
      </c>
      <c r="D1878" t="s">
        <v>2597</v>
      </c>
      <c r="E1878" t="s">
        <v>2352</v>
      </c>
      <c r="F1878" t="s">
        <v>720</v>
      </c>
      <c r="G1878" t="s">
        <v>4099</v>
      </c>
      <c r="H1878" t="s">
        <v>32</v>
      </c>
      <c r="I1878" t="s">
        <v>33</v>
      </c>
      <c r="J1878">
        <v>18</v>
      </c>
      <c r="K1878" s="1">
        <v>24965</v>
      </c>
      <c r="L1878" s="1">
        <v>449370</v>
      </c>
      <c r="M1878">
        <v>0</v>
      </c>
      <c r="N1878" s="10">
        <v>0</v>
      </c>
      <c r="O1878" s="1">
        <f>Table1[[#This Row],[Total Sales NGN]]-(Table1[[#This Row],[Total Sales NGN]]*Table1[[#This Row],[Discount %2]])</f>
        <v>449370</v>
      </c>
      <c r="P1878" t="s">
        <v>34</v>
      </c>
      <c r="Q1878">
        <v>1</v>
      </c>
      <c r="R1878" t="s">
        <v>35</v>
      </c>
      <c r="S1878">
        <v>80</v>
      </c>
      <c r="T1878" s="1">
        <v>670990</v>
      </c>
    </row>
    <row r="1879" spans="1:20" x14ac:dyDescent="0.3">
      <c r="A1879" t="s">
        <v>4100</v>
      </c>
      <c r="B1879" s="9">
        <v>45455</v>
      </c>
      <c r="C1879" t="s">
        <v>2596</v>
      </c>
      <c r="D1879" t="s">
        <v>2597</v>
      </c>
      <c r="E1879" t="s">
        <v>2352</v>
      </c>
      <c r="F1879" t="s">
        <v>2378</v>
      </c>
      <c r="G1879" t="s">
        <v>4101</v>
      </c>
      <c r="H1879" t="s">
        <v>24</v>
      </c>
      <c r="I1879" t="s">
        <v>161</v>
      </c>
      <c r="J1879">
        <v>13</v>
      </c>
      <c r="K1879" s="1">
        <v>170683</v>
      </c>
      <c r="L1879" s="1">
        <v>2218879</v>
      </c>
      <c r="M1879" t="s">
        <v>27</v>
      </c>
      <c r="N1879" s="10">
        <v>0</v>
      </c>
      <c r="O1879" s="1">
        <f>Table1[[#This Row],[Total Sales NGN]]-(Table1[[#This Row],[Total Sales NGN]]*Table1[[#This Row],[Discount %2]])</f>
        <v>2218879</v>
      </c>
      <c r="P1879" t="s">
        <v>47</v>
      </c>
      <c r="Q1879">
        <v>1</v>
      </c>
      <c r="R1879" t="s">
        <v>28</v>
      </c>
      <c r="S1879">
        <v>19</v>
      </c>
      <c r="T1879" s="1">
        <v>1309937</v>
      </c>
    </row>
    <row r="1880" spans="1:20" x14ac:dyDescent="0.3">
      <c r="A1880" t="s">
        <v>4102</v>
      </c>
      <c r="B1880" s="9">
        <v>45456</v>
      </c>
      <c r="C1880" t="s">
        <v>2596</v>
      </c>
      <c r="D1880" t="s">
        <v>2597</v>
      </c>
      <c r="E1880" t="s">
        <v>2352</v>
      </c>
      <c r="F1880" t="s">
        <v>1813</v>
      </c>
      <c r="G1880" t="s">
        <v>4103</v>
      </c>
      <c r="H1880" t="s">
        <v>32</v>
      </c>
      <c r="I1880" t="s">
        <v>33</v>
      </c>
      <c r="J1880">
        <v>7</v>
      </c>
      <c r="K1880" s="1">
        <v>23702</v>
      </c>
      <c r="L1880" s="1">
        <v>165914</v>
      </c>
      <c r="M1880">
        <v>5</v>
      </c>
      <c r="N1880" s="10">
        <v>0.05</v>
      </c>
      <c r="O1880" s="1">
        <f>Table1[[#This Row],[Total Sales NGN]]-(Table1[[#This Row],[Total Sales NGN]]*Table1[[#This Row],[Discount %2]])</f>
        <v>157618.29999999999</v>
      </c>
      <c r="P1880" t="s">
        <v>47</v>
      </c>
      <c r="Q1880">
        <v>2</v>
      </c>
      <c r="R1880" t="s">
        <v>35</v>
      </c>
      <c r="S1880">
        <v>121</v>
      </c>
      <c r="T1880" s="1">
        <v>670990</v>
      </c>
    </row>
    <row r="1881" spans="1:20" x14ac:dyDescent="0.3">
      <c r="A1881" t="s">
        <v>4104</v>
      </c>
      <c r="B1881" s="9">
        <v>45457</v>
      </c>
      <c r="C1881" t="s">
        <v>2596</v>
      </c>
      <c r="D1881" t="s">
        <v>2597</v>
      </c>
      <c r="E1881" t="s">
        <v>2616</v>
      </c>
      <c r="F1881" t="s">
        <v>418</v>
      </c>
      <c r="G1881" t="s">
        <v>4105</v>
      </c>
      <c r="H1881" t="s">
        <v>32</v>
      </c>
      <c r="I1881" t="s">
        <v>33</v>
      </c>
      <c r="J1881">
        <v>15</v>
      </c>
      <c r="K1881" s="1">
        <v>14941</v>
      </c>
      <c r="L1881" s="1">
        <v>224115</v>
      </c>
      <c r="M1881">
        <v>0</v>
      </c>
      <c r="N1881" s="10">
        <v>0</v>
      </c>
      <c r="O1881" s="1">
        <f>Table1[[#This Row],[Total Sales NGN]]-(Table1[[#This Row],[Total Sales NGN]]*Table1[[#This Row],[Discount %2]])</f>
        <v>224115</v>
      </c>
      <c r="P1881" t="s">
        <v>47</v>
      </c>
      <c r="Q1881">
        <v>3</v>
      </c>
      <c r="R1881" t="s">
        <v>35</v>
      </c>
      <c r="S1881">
        <v>43</v>
      </c>
      <c r="T1881" s="1">
        <v>670990</v>
      </c>
    </row>
    <row r="1882" spans="1:20" x14ac:dyDescent="0.3">
      <c r="A1882" t="s">
        <v>4106</v>
      </c>
      <c r="B1882" s="9">
        <v>45457</v>
      </c>
      <c r="C1882" t="s">
        <v>2596</v>
      </c>
      <c r="D1882" t="s">
        <v>2597</v>
      </c>
      <c r="E1882" t="s">
        <v>2598</v>
      </c>
      <c r="F1882" t="s">
        <v>49</v>
      </c>
      <c r="G1882" t="s">
        <v>27</v>
      </c>
      <c r="H1882" t="s">
        <v>45</v>
      </c>
      <c r="I1882" t="s">
        <v>82</v>
      </c>
      <c r="J1882">
        <v>19</v>
      </c>
      <c r="K1882" s="1">
        <v>10193</v>
      </c>
      <c r="L1882" s="1">
        <v>193667</v>
      </c>
      <c r="M1882" t="s">
        <v>27</v>
      </c>
      <c r="N1882" s="10">
        <v>0</v>
      </c>
      <c r="O1882" s="1">
        <f>Table1[[#This Row],[Total Sales NGN]]-(Table1[[#This Row],[Total Sales NGN]]*Table1[[#This Row],[Discount %2]])</f>
        <v>193667</v>
      </c>
      <c r="P1882" t="s">
        <v>57</v>
      </c>
      <c r="Q1882">
        <v>3</v>
      </c>
      <c r="R1882" t="s">
        <v>28</v>
      </c>
      <c r="S1882">
        <v>48</v>
      </c>
      <c r="T1882" s="1">
        <v>339514</v>
      </c>
    </row>
    <row r="1883" spans="1:20" x14ac:dyDescent="0.3">
      <c r="A1883" t="s">
        <v>4107</v>
      </c>
      <c r="B1883" s="9">
        <v>45457</v>
      </c>
      <c r="C1883" t="s">
        <v>2596</v>
      </c>
      <c r="D1883" t="s">
        <v>2597</v>
      </c>
      <c r="E1883" t="s">
        <v>2598</v>
      </c>
      <c r="F1883" t="s">
        <v>1304</v>
      </c>
      <c r="G1883" t="s">
        <v>4108</v>
      </c>
      <c r="H1883" t="s">
        <v>32</v>
      </c>
      <c r="I1883" t="s">
        <v>237</v>
      </c>
      <c r="J1883">
        <v>12</v>
      </c>
      <c r="K1883" s="1">
        <v>7175</v>
      </c>
      <c r="L1883" s="1">
        <v>86100</v>
      </c>
      <c r="M1883">
        <v>5</v>
      </c>
      <c r="N1883" s="10">
        <v>0.05</v>
      </c>
      <c r="O1883" s="1">
        <f>Table1[[#This Row],[Total Sales NGN]]-(Table1[[#This Row],[Total Sales NGN]]*Table1[[#This Row],[Discount %2]])</f>
        <v>81795</v>
      </c>
      <c r="P1883" t="s">
        <v>26</v>
      </c>
      <c r="Q1883">
        <v>2</v>
      </c>
      <c r="R1883" t="s">
        <v>35</v>
      </c>
      <c r="S1883">
        <v>127</v>
      </c>
      <c r="T1883" s="1">
        <v>670990</v>
      </c>
    </row>
    <row r="1884" spans="1:20" x14ac:dyDescent="0.3">
      <c r="A1884" t="s">
        <v>4109</v>
      </c>
      <c r="B1884" s="9">
        <v>45458</v>
      </c>
      <c r="C1884" t="s">
        <v>2596</v>
      </c>
      <c r="D1884" t="s">
        <v>2597</v>
      </c>
      <c r="E1884" t="s">
        <v>2598</v>
      </c>
      <c r="F1884" t="s">
        <v>833</v>
      </c>
      <c r="G1884" t="s">
        <v>4110</v>
      </c>
      <c r="H1884" t="s">
        <v>24</v>
      </c>
      <c r="I1884" t="s">
        <v>25</v>
      </c>
      <c r="J1884">
        <v>6</v>
      </c>
      <c r="K1884" s="1">
        <v>69564</v>
      </c>
      <c r="L1884" s="1">
        <v>417384</v>
      </c>
      <c r="M1884" t="s">
        <v>27</v>
      </c>
      <c r="N1884" s="10">
        <v>0</v>
      </c>
      <c r="O1884" s="1">
        <f>Table1[[#This Row],[Total Sales NGN]]-(Table1[[#This Row],[Total Sales NGN]]*Table1[[#This Row],[Discount %2]])</f>
        <v>417384</v>
      </c>
      <c r="P1884" t="s">
        <v>27</v>
      </c>
      <c r="Q1884">
        <v>1</v>
      </c>
      <c r="R1884" t="s">
        <v>35</v>
      </c>
      <c r="S1884">
        <v>118</v>
      </c>
      <c r="T1884" s="1">
        <v>1309937</v>
      </c>
    </row>
    <row r="1885" spans="1:20" x14ac:dyDescent="0.3">
      <c r="A1885" t="s">
        <v>4111</v>
      </c>
      <c r="B1885" s="9">
        <v>45459</v>
      </c>
      <c r="C1885" t="s">
        <v>2596</v>
      </c>
      <c r="D1885" t="s">
        <v>2597</v>
      </c>
      <c r="E1885" t="s">
        <v>2616</v>
      </c>
      <c r="F1885" t="s">
        <v>736</v>
      </c>
      <c r="G1885" t="s">
        <v>4112</v>
      </c>
      <c r="H1885" t="s">
        <v>24</v>
      </c>
      <c r="I1885" t="s">
        <v>61</v>
      </c>
      <c r="J1885">
        <v>12</v>
      </c>
      <c r="K1885" s="1">
        <v>329731</v>
      </c>
      <c r="L1885" s="1">
        <v>3956772</v>
      </c>
      <c r="M1885" t="s">
        <v>27</v>
      </c>
      <c r="N1885" s="10">
        <v>0</v>
      </c>
      <c r="O1885" s="1">
        <f>Table1[[#This Row],[Total Sales NGN]]-(Table1[[#This Row],[Total Sales NGN]]*Table1[[#This Row],[Discount %2]])</f>
        <v>3956772</v>
      </c>
      <c r="P1885" t="s">
        <v>57</v>
      </c>
      <c r="Q1885">
        <v>2</v>
      </c>
      <c r="R1885" t="s">
        <v>28</v>
      </c>
      <c r="S1885">
        <v>10</v>
      </c>
      <c r="T1885" s="1">
        <v>1309937</v>
      </c>
    </row>
    <row r="1886" spans="1:20" x14ac:dyDescent="0.3">
      <c r="A1886" t="s">
        <v>4113</v>
      </c>
      <c r="B1886" s="9">
        <v>45459</v>
      </c>
      <c r="C1886" t="s">
        <v>2596</v>
      </c>
      <c r="D1886" t="s">
        <v>2597</v>
      </c>
      <c r="E1886" t="s">
        <v>2352</v>
      </c>
      <c r="F1886" t="s">
        <v>1549</v>
      </c>
      <c r="G1886" t="s">
        <v>4114</v>
      </c>
      <c r="H1886" t="s">
        <v>65</v>
      </c>
      <c r="I1886" t="s">
        <v>66</v>
      </c>
      <c r="J1886">
        <v>13</v>
      </c>
      <c r="K1886" s="1">
        <v>73727</v>
      </c>
      <c r="L1886" s="1">
        <v>958451</v>
      </c>
      <c r="M1886">
        <v>15</v>
      </c>
      <c r="N1886" s="10">
        <v>0.15</v>
      </c>
      <c r="O1886" s="1">
        <f>Table1[[#This Row],[Total Sales NGN]]-(Table1[[#This Row],[Total Sales NGN]]*Table1[[#This Row],[Discount %2]])</f>
        <v>814683.35</v>
      </c>
      <c r="P1886" t="s">
        <v>57</v>
      </c>
      <c r="Q1886">
        <v>0</v>
      </c>
      <c r="R1886" t="s">
        <v>35</v>
      </c>
      <c r="S1886">
        <v>179</v>
      </c>
      <c r="T1886" s="1">
        <v>647779</v>
      </c>
    </row>
    <row r="1887" spans="1:20" x14ac:dyDescent="0.3">
      <c r="A1887" t="s">
        <v>4115</v>
      </c>
      <c r="B1887" s="9">
        <v>45460</v>
      </c>
      <c r="C1887" t="s">
        <v>2596</v>
      </c>
      <c r="D1887" t="s">
        <v>2597</v>
      </c>
      <c r="E1887" t="s">
        <v>2616</v>
      </c>
      <c r="F1887" t="s">
        <v>1123</v>
      </c>
      <c r="G1887" t="s">
        <v>27</v>
      </c>
      <c r="H1887" t="s">
        <v>45</v>
      </c>
      <c r="I1887" t="s">
        <v>181</v>
      </c>
      <c r="J1887">
        <v>9</v>
      </c>
      <c r="K1887" s="1">
        <v>8150</v>
      </c>
      <c r="L1887" s="1">
        <v>73350</v>
      </c>
      <c r="M1887">
        <v>0</v>
      </c>
      <c r="N1887" s="10">
        <v>0</v>
      </c>
      <c r="O1887" s="1">
        <f>Table1[[#This Row],[Total Sales NGN]]-(Table1[[#This Row],[Total Sales NGN]]*Table1[[#This Row],[Discount %2]])</f>
        <v>73350</v>
      </c>
      <c r="P1887" t="s">
        <v>27</v>
      </c>
      <c r="Q1887">
        <v>5</v>
      </c>
      <c r="R1887" t="s">
        <v>28</v>
      </c>
      <c r="S1887">
        <v>113</v>
      </c>
      <c r="T1887" s="1">
        <v>339514</v>
      </c>
    </row>
    <row r="1888" spans="1:20" x14ac:dyDescent="0.3">
      <c r="A1888" t="s">
        <v>4116</v>
      </c>
      <c r="B1888" s="9">
        <v>45462</v>
      </c>
      <c r="C1888" t="s">
        <v>2596</v>
      </c>
      <c r="D1888" t="s">
        <v>2597</v>
      </c>
      <c r="E1888" t="s">
        <v>2616</v>
      </c>
      <c r="F1888" t="s">
        <v>2360</v>
      </c>
      <c r="G1888" t="s">
        <v>4117</v>
      </c>
      <c r="H1888" t="s">
        <v>32</v>
      </c>
      <c r="I1888" t="s">
        <v>95</v>
      </c>
      <c r="J1888">
        <v>14</v>
      </c>
      <c r="K1888" s="1">
        <v>18509</v>
      </c>
      <c r="L1888" s="1">
        <v>259126</v>
      </c>
      <c r="M1888">
        <v>5</v>
      </c>
      <c r="N1888" s="10">
        <v>0.05</v>
      </c>
      <c r="O1888" s="1">
        <f>Table1[[#This Row],[Total Sales NGN]]-(Table1[[#This Row],[Total Sales NGN]]*Table1[[#This Row],[Discount %2]])</f>
        <v>246169.7</v>
      </c>
      <c r="P1888" t="s">
        <v>26</v>
      </c>
      <c r="Q1888">
        <v>3</v>
      </c>
      <c r="R1888" t="s">
        <v>35</v>
      </c>
      <c r="S1888">
        <v>183</v>
      </c>
      <c r="T1888" s="1">
        <v>670990</v>
      </c>
    </row>
    <row r="1889" spans="1:20" x14ac:dyDescent="0.3">
      <c r="A1889" t="s">
        <v>4118</v>
      </c>
      <c r="B1889" s="9">
        <v>45463</v>
      </c>
      <c r="C1889" t="s">
        <v>2596</v>
      </c>
      <c r="D1889" t="s">
        <v>2597</v>
      </c>
      <c r="E1889" t="s">
        <v>2616</v>
      </c>
      <c r="F1889" t="s">
        <v>3038</v>
      </c>
      <c r="G1889" t="s">
        <v>4119</v>
      </c>
      <c r="H1889" t="s">
        <v>65</v>
      </c>
      <c r="I1889" t="s">
        <v>78</v>
      </c>
      <c r="J1889">
        <v>15</v>
      </c>
      <c r="K1889" s="1">
        <v>115973</v>
      </c>
      <c r="L1889" s="1">
        <v>1739595</v>
      </c>
      <c r="M1889">
        <v>0</v>
      </c>
      <c r="N1889" s="10">
        <v>0</v>
      </c>
      <c r="O1889" s="1">
        <f>Table1[[#This Row],[Total Sales NGN]]-(Table1[[#This Row],[Total Sales NGN]]*Table1[[#This Row],[Discount %2]])</f>
        <v>1739595</v>
      </c>
      <c r="P1889" t="s">
        <v>47</v>
      </c>
      <c r="Q1889">
        <v>2</v>
      </c>
      <c r="R1889" t="s">
        <v>35</v>
      </c>
      <c r="S1889">
        <v>38</v>
      </c>
      <c r="T1889" s="1">
        <v>647779</v>
      </c>
    </row>
    <row r="1890" spans="1:20" x14ac:dyDescent="0.3">
      <c r="A1890" t="s">
        <v>4120</v>
      </c>
      <c r="B1890" s="9">
        <v>45463</v>
      </c>
      <c r="C1890" t="s">
        <v>2596</v>
      </c>
      <c r="D1890" t="s">
        <v>2597</v>
      </c>
      <c r="E1890" t="s">
        <v>2598</v>
      </c>
      <c r="F1890" t="s">
        <v>2644</v>
      </c>
      <c r="G1890" t="s">
        <v>4121</v>
      </c>
      <c r="H1890" t="s">
        <v>24</v>
      </c>
      <c r="I1890" t="s">
        <v>174</v>
      </c>
      <c r="J1890">
        <v>8</v>
      </c>
      <c r="K1890" s="1">
        <v>337304</v>
      </c>
      <c r="L1890" s="1">
        <v>2698432</v>
      </c>
      <c r="M1890">
        <v>20</v>
      </c>
      <c r="N1890" s="10">
        <v>0.2</v>
      </c>
      <c r="O1890" s="1">
        <f>Table1[[#This Row],[Total Sales NGN]]-(Table1[[#This Row],[Total Sales NGN]]*Table1[[#This Row],[Discount %2]])</f>
        <v>2158745.6000000001</v>
      </c>
      <c r="P1890" t="s">
        <v>27</v>
      </c>
      <c r="Q1890" t="s">
        <v>27</v>
      </c>
      <c r="R1890" t="s">
        <v>35</v>
      </c>
      <c r="S1890">
        <v>93</v>
      </c>
      <c r="T1890" s="1">
        <v>1309937</v>
      </c>
    </row>
    <row r="1891" spans="1:20" x14ac:dyDescent="0.3">
      <c r="A1891" t="s">
        <v>4122</v>
      </c>
      <c r="B1891" s="9">
        <v>45463</v>
      </c>
      <c r="C1891" t="s">
        <v>2596</v>
      </c>
      <c r="D1891" t="s">
        <v>2597</v>
      </c>
      <c r="E1891" t="s">
        <v>2616</v>
      </c>
      <c r="F1891" t="s">
        <v>1010</v>
      </c>
      <c r="G1891" t="s">
        <v>4123</v>
      </c>
      <c r="H1891" t="s">
        <v>65</v>
      </c>
      <c r="I1891" t="s">
        <v>66</v>
      </c>
      <c r="J1891">
        <v>2</v>
      </c>
      <c r="K1891" s="1">
        <v>72180</v>
      </c>
      <c r="L1891" s="1">
        <v>144360</v>
      </c>
      <c r="M1891">
        <v>0</v>
      </c>
      <c r="N1891" s="10">
        <v>0</v>
      </c>
      <c r="O1891" s="1">
        <f>Table1[[#This Row],[Total Sales NGN]]-(Table1[[#This Row],[Total Sales NGN]]*Table1[[#This Row],[Discount %2]])</f>
        <v>144360</v>
      </c>
      <c r="P1891" t="s">
        <v>57</v>
      </c>
      <c r="Q1891">
        <v>2</v>
      </c>
      <c r="R1891" t="s">
        <v>35</v>
      </c>
      <c r="S1891">
        <v>104</v>
      </c>
      <c r="T1891" s="1">
        <v>647779</v>
      </c>
    </row>
    <row r="1892" spans="1:20" x14ac:dyDescent="0.3">
      <c r="A1892" t="s">
        <v>4124</v>
      </c>
      <c r="B1892" s="9">
        <v>45464</v>
      </c>
      <c r="C1892" t="s">
        <v>2596</v>
      </c>
      <c r="D1892" t="s">
        <v>2597</v>
      </c>
      <c r="E1892" t="s">
        <v>2598</v>
      </c>
      <c r="F1892" t="s">
        <v>30</v>
      </c>
      <c r="G1892" t="s">
        <v>4125</v>
      </c>
      <c r="H1892" t="s">
        <v>40</v>
      </c>
      <c r="I1892" t="s">
        <v>123</v>
      </c>
      <c r="J1892">
        <v>13</v>
      </c>
      <c r="K1892" s="1">
        <v>1210</v>
      </c>
      <c r="L1892" s="1">
        <v>15730</v>
      </c>
      <c r="M1892" t="s">
        <v>27</v>
      </c>
      <c r="N1892" s="10">
        <v>0</v>
      </c>
      <c r="O1892" s="1">
        <f>Table1[[#This Row],[Total Sales NGN]]-(Table1[[#This Row],[Total Sales NGN]]*Table1[[#This Row],[Discount %2]])</f>
        <v>15730</v>
      </c>
      <c r="P1892" t="s">
        <v>57</v>
      </c>
      <c r="Q1892">
        <v>2</v>
      </c>
      <c r="R1892" t="s">
        <v>35</v>
      </c>
      <c r="S1892">
        <v>46</v>
      </c>
      <c r="T1892" s="1">
        <v>353716</v>
      </c>
    </row>
    <row r="1893" spans="1:20" x14ac:dyDescent="0.3">
      <c r="A1893" t="s">
        <v>4126</v>
      </c>
      <c r="B1893" s="9">
        <v>45464</v>
      </c>
      <c r="C1893" t="s">
        <v>2596</v>
      </c>
      <c r="D1893" t="s">
        <v>2597</v>
      </c>
      <c r="E1893" t="s">
        <v>2352</v>
      </c>
      <c r="F1893" t="s">
        <v>1125</v>
      </c>
      <c r="G1893" t="s">
        <v>27</v>
      </c>
      <c r="H1893" t="s">
        <v>32</v>
      </c>
      <c r="I1893" t="s">
        <v>33</v>
      </c>
      <c r="J1893">
        <v>15</v>
      </c>
      <c r="K1893" s="1">
        <v>5600</v>
      </c>
      <c r="L1893" s="1">
        <v>84000</v>
      </c>
      <c r="M1893">
        <v>10</v>
      </c>
      <c r="N1893" s="10">
        <v>0.1</v>
      </c>
      <c r="O1893" s="1">
        <f>Table1[[#This Row],[Total Sales NGN]]-(Table1[[#This Row],[Total Sales NGN]]*Table1[[#This Row],[Discount %2]])</f>
        <v>75600</v>
      </c>
      <c r="P1893" t="s">
        <v>57</v>
      </c>
      <c r="Q1893">
        <v>2</v>
      </c>
      <c r="R1893" t="s">
        <v>28</v>
      </c>
      <c r="S1893">
        <v>103</v>
      </c>
      <c r="T1893" s="1">
        <v>670990</v>
      </c>
    </row>
    <row r="1894" spans="1:20" x14ac:dyDescent="0.3">
      <c r="A1894" t="s">
        <v>4127</v>
      </c>
      <c r="B1894" s="9">
        <v>45464</v>
      </c>
      <c r="C1894" t="s">
        <v>2596</v>
      </c>
      <c r="D1894" t="s">
        <v>2597</v>
      </c>
      <c r="E1894" t="s">
        <v>2616</v>
      </c>
      <c r="F1894" t="s">
        <v>2378</v>
      </c>
      <c r="G1894" t="s">
        <v>27</v>
      </c>
      <c r="H1894" t="s">
        <v>45</v>
      </c>
      <c r="I1894" t="s">
        <v>74</v>
      </c>
      <c r="J1894">
        <v>1</v>
      </c>
      <c r="K1894" s="1">
        <v>24119</v>
      </c>
      <c r="L1894" s="1">
        <v>24119</v>
      </c>
      <c r="M1894" t="s">
        <v>27</v>
      </c>
      <c r="N1894" s="10">
        <v>0</v>
      </c>
      <c r="O1894" s="1">
        <f>Table1[[#This Row],[Total Sales NGN]]-(Table1[[#This Row],[Total Sales NGN]]*Table1[[#This Row],[Discount %2]])</f>
        <v>24119</v>
      </c>
      <c r="P1894" t="s">
        <v>57</v>
      </c>
      <c r="Q1894">
        <v>1</v>
      </c>
      <c r="R1894" t="s">
        <v>35</v>
      </c>
      <c r="S1894">
        <v>101</v>
      </c>
      <c r="T1894" s="1">
        <v>339514</v>
      </c>
    </row>
    <row r="1895" spans="1:20" x14ac:dyDescent="0.3">
      <c r="A1895" t="s">
        <v>4128</v>
      </c>
      <c r="B1895" s="9">
        <v>45465</v>
      </c>
      <c r="C1895" t="s">
        <v>2596</v>
      </c>
      <c r="D1895" t="s">
        <v>2597</v>
      </c>
      <c r="E1895" t="s">
        <v>2598</v>
      </c>
      <c r="F1895" t="s">
        <v>368</v>
      </c>
      <c r="G1895" t="s">
        <v>4129</v>
      </c>
      <c r="H1895" t="s">
        <v>24</v>
      </c>
      <c r="I1895" t="s">
        <v>152</v>
      </c>
      <c r="J1895">
        <v>4</v>
      </c>
      <c r="K1895" s="1">
        <v>21279</v>
      </c>
      <c r="L1895" s="1">
        <v>85116</v>
      </c>
      <c r="M1895" t="s">
        <v>27</v>
      </c>
      <c r="N1895" s="10">
        <v>0</v>
      </c>
      <c r="O1895" s="1">
        <f>Table1[[#This Row],[Total Sales NGN]]-(Table1[[#This Row],[Total Sales NGN]]*Table1[[#This Row],[Discount %2]])</f>
        <v>85116</v>
      </c>
      <c r="P1895" t="s">
        <v>27</v>
      </c>
      <c r="Q1895">
        <v>4</v>
      </c>
      <c r="R1895" t="s">
        <v>35</v>
      </c>
      <c r="S1895">
        <v>66</v>
      </c>
      <c r="T1895" s="1">
        <v>1309937</v>
      </c>
    </row>
    <row r="1896" spans="1:20" x14ac:dyDescent="0.3">
      <c r="A1896" t="s">
        <v>4130</v>
      </c>
      <c r="B1896" s="9">
        <v>45465</v>
      </c>
      <c r="C1896" t="s">
        <v>2596</v>
      </c>
      <c r="D1896" t="s">
        <v>2597</v>
      </c>
      <c r="E1896" t="s">
        <v>2616</v>
      </c>
      <c r="F1896" t="s">
        <v>739</v>
      </c>
      <c r="G1896" t="s">
        <v>4131</v>
      </c>
      <c r="H1896" t="s">
        <v>45</v>
      </c>
      <c r="I1896" t="s">
        <v>98</v>
      </c>
      <c r="J1896">
        <v>5</v>
      </c>
      <c r="K1896" s="1">
        <v>4919</v>
      </c>
      <c r="L1896" s="1">
        <v>24595</v>
      </c>
      <c r="M1896">
        <v>15</v>
      </c>
      <c r="N1896" s="10">
        <v>0.15</v>
      </c>
      <c r="O1896" s="1">
        <f>Table1[[#This Row],[Total Sales NGN]]-(Table1[[#This Row],[Total Sales NGN]]*Table1[[#This Row],[Discount %2]])</f>
        <v>20905.75</v>
      </c>
      <c r="P1896" t="s">
        <v>57</v>
      </c>
      <c r="Q1896">
        <v>4</v>
      </c>
      <c r="R1896" t="s">
        <v>28</v>
      </c>
      <c r="S1896">
        <v>137</v>
      </c>
      <c r="T1896" s="1">
        <v>339514</v>
      </c>
    </row>
    <row r="1897" spans="1:20" x14ac:dyDescent="0.3">
      <c r="A1897" t="s">
        <v>4132</v>
      </c>
      <c r="B1897" s="9">
        <v>45465</v>
      </c>
      <c r="C1897" t="s">
        <v>2596</v>
      </c>
      <c r="D1897" t="s">
        <v>2597</v>
      </c>
      <c r="E1897" t="s">
        <v>2598</v>
      </c>
      <c r="F1897" t="s">
        <v>2951</v>
      </c>
      <c r="G1897" t="s">
        <v>4133</v>
      </c>
      <c r="H1897" t="s">
        <v>40</v>
      </c>
      <c r="I1897" t="s">
        <v>171</v>
      </c>
      <c r="J1897">
        <v>3</v>
      </c>
      <c r="K1897" s="1">
        <v>16463</v>
      </c>
      <c r="L1897" s="1">
        <v>49389</v>
      </c>
      <c r="M1897">
        <v>0</v>
      </c>
      <c r="N1897" s="10">
        <v>0</v>
      </c>
      <c r="O1897" s="1">
        <f>Table1[[#This Row],[Total Sales NGN]]-(Table1[[#This Row],[Total Sales NGN]]*Table1[[#This Row],[Discount %2]])</f>
        <v>49389</v>
      </c>
      <c r="P1897" t="s">
        <v>57</v>
      </c>
      <c r="Q1897">
        <v>3</v>
      </c>
      <c r="R1897" t="s">
        <v>35</v>
      </c>
      <c r="S1897">
        <v>28</v>
      </c>
      <c r="T1897" s="1">
        <v>353716</v>
      </c>
    </row>
    <row r="1898" spans="1:20" x14ac:dyDescent="0.3">
      <c r="A1898" t="s">
        <v>4134</v>
      </c>
      <c r="B1898" s="9">
        <v>45466</v>
      </c>
      <c r="C1898" t="s">
        <v>2596</v>
      </c>
      <c r="D1898" t="s">
        <v>2597</v>
      </c>
      <c r="E1898" t="s">
        <v>2598</v>
      </c>
      <c r="F1898" t="s">
        <v>1552</v>
      </c>
      <c r="G1898" t="s">
        <v>4135</v>
      </c>
      <c r="H1898" t="s">
        <v>45</v>
      </c>
      <c r="I1898" t="s">
        <v>46</v>
      </c>
      <c r="J1898">
        <v>4</v>
      </c>
      <c r="K1898" s="1">
        <v>29436</v>
      </c>
      <c r="L1898" s="1">
        <v>117744</v>
      </c>
      <c r="M1898">
        <v>0</v>
      </c>
      <c r="N1898" s="10">
        <v>0</v>
      </c>
      <c r="O1898" s="1">
        <f>Table1[[#This Row],[Total Sales NGN]]-(Table1[[#This Row],[Total Sales NGN]]*Table1[[#This Row],[Discount %2]])</f>
        <v>117744</v>
      </c>
      <c r="P1898" t="s">
        <v>47</v>
      </c>
      <c r="Q1898">
        <v>0</v>
      </c>
      <c r="R1898" t="s">
        <v>28</v>
      </c>
      <c r="S1898">
        <v>187</v>
      </c>
      <c r="T1898" s="1">
        <v>339514</v>
      </c>
    </row>
    <row r="1899" spans="1:20" x14ac:dyDescent="0.3">
      <c r="A1899" t="s">
        <v>4136</v>
      </c>
      <c r="B1899" s="9">
        <v>45467</v>
      </c>
      <c r="C1899" t="s">
        <v>2596</v>
      </c>
      <c r="D1899" t="s">
        <v>2597</v>
      </c>
      <c r="E1899" t="s">
        <v>2598</v>
      </c>
      <c r="F1899" t="s">
        <v>2137</v>
      </c>
      <c r="G1899" t="s">
        <v>4137</v>
      </c>
      <c r="H1899" t="s">
        <v>45</v>
      </c>
      <c r="I1899" t="s">
        <v>98</v>
      </c>
      <c r="J1899">
        <v>10</v>
      </c>
      <c r="K1899" s="1">
        <v>5048</v>
      </c>
      <c r="L1899" s="1">
        <v>50480</v>
      </c>
      <c r="M1899">
        <v>20</v>
      </c>
      <c r="N1899" s="10">
        <v>0.2</v>
      </c>
      <c r="O1899" s="1">
        <f>Table1[[#This Row],[Total Sales NGN]]-(Table1[[#This Row],[Total Sales NGN]]*Table1[[#This Row],[Discount %2]])</f>
        <v>40384</v>
      </c>
      <c r="P1899" t="s">
        <v>26</v>
      </c>
      <c r="Q1899">
        <v>1</v>
      </c>
      <c r="R1899" t="s">
        <v>28</v>
      </c>
      <c r="S1899">
        <v>109</v>
      </c>
      <c r="T1899" s="1">
        <v>339514</v>
      </c>
    </row>
    <row r="1900" spans="1:20" x14ac:dyDescent="0.3">
      <c r="A1900" t="s">
        <v>4138</v>
      </c>
      <c r="B1900" s="9">
        <v>45468</v>
      </c>
      <c r="C1900" t="s">
        <v>2596</v>
      </c>
      <c r="D1900" t="s">
        <v>2597</v>
      </c>
      <c r="E1900" t="s">
        <v>2616</v>
      </c>
      <c r="F1900" t="s">
        <v>350</v>
      </c>
      <c r="G1900" t="s">
        <v>4139</v>
      </c>
      <c r="H1900" t="s">
        <v>40</v>
      </c>
      <c r="I1900" t="s">
        <v>123</v>
      </c>
      <c r="J1900">
        <v>17</v>
      </c>
      <c r="K1900" s="1">
        <v>1067</v>
      </c>
      <c r="L1900" s="1">
        <v>18139</v>
      </c>
      <c r="M1900" t="s">
        <v>27</v>
      </c>
      <c r="N1900" s="10">
        <v>0</v>
      </c>
      <c r="O1900" s="1">
        <f>Table1[[#This Row],[Total Sales NGN]]-(Table1[[#This Row],[Total Sales NGN]]*Table1[[#This Row],[Discount %2]])</f>
        <v>18139</v>
      </c>
      <c r="P1900" t="s">
        <v>57</v>
      </c>
      <c r="Q1900">
        <v>3</v>
      </c>
      <c r="R1900" t="s">
        <v>35</v>
      </c>
      <c r="S1900">
        <v>61</v>
      </c>
      <c r="T1900" s="1">
        <v>353716</v>
      </c>
    </row>
    <row r="1901" spans="1:20" x14ac:dyDescent="0.3">
      <c r="A1901" t="s">
        <v>4140</v>
      </c>
      <c r="B1901" s="9">
        <v>45469</v>
      </c>
      <c r="C1901" t="s">
        <v>2596</v>
      </c>
      <c r="D1901" t="s">
        <v>2597</v>
      </c>
      <c r="E1901" t="s">
        <v>2598</v>
      </c>
      <c r="F1901" t="s">
        <v>1389</v>
      </c>
      <c r="G1901" t="s">
        <v>4141</v>
      </c>
      <c r="H1901" t="s">
        <v>32</v>
      </c>
      <c r="I1901" t="s">
        <v>237</v>
      </c>
      <c r="J1901">
        <v>19</v>
      </c>
      <c r="K1901" s="1">
        <v>10419</v>
      </c>
      <c r="L1901" s="1">
        <v>197961</v>
      </c>
      <c r="M1901" t="s">
        <v>27</v>
      </c>
      <c r="N1901" s="10">
        <v>0</v>
      </c>
      <c r="O1901" s="1">
        <f>Table1[[#This Row],[Total Sales NGN]]-(Table1[[#This Row],[Total Sales NGN]]*Table1[[#This Row],[Discount %2]])</f>
        <v>197961</v>
      </c>
      <c r="P1901" t="s">
        <v>26</v>
      </c>
      <c r="Q1901">
        <v>4</v>
      </c>
      <c r="R1901" t="s">
        <v>28</v>
      </c>
      <c r="S1901">
        <v>110</v>
      </c>
      <c r="T1901" s="1">
        <v>670990</v>
      </c>
    </row>
    <row r="1902" spans="1:20" x14ac:dyDescent="0.3">
      <c r="A1902" t="s">
        <v>4142</v>
      </c>
      <c r="B1902" s="9">
        <v>45470</v>
      </c>
      <c r="C1902" t="s">
        <v>2596</v>
      </c>
      <c r="D1902" t="s">
        <v>2597</v>
      </c>
      <c r="E1902" t="s">
        <v>2352</v>
      </c>
      <c r="F1902" t="s">
        <v>2682</v>
      </c>
      <c r="G1902" t="s">
        <v>4143</v>
      </c>
      <c r="H1902" t="s">
        <v>24</v>
      </c>
      <c r="I1902" t="s">
        <v>161</v>
      </c>
      <c r="J1902">
        <v>14</v>
      </c>
      <c r="K1902" s="1">
        <v>21794</v>
      </c>
      <c r="L1902" s="1">
        <v>305116</v>
      </c>
      <c r="M1902">
        <v>10</v>
      </c>
      <c r="N1902" s="10">
        <v>0.1</v>
      </c>
      <c r="O1902" s="1">
        <f>Table1[[#This Row],[Total Sales NGN]]-(Table1[[#This Row],[Total Sales NGN]]*Table1[[#This Row],[Discount %2]])</f>
        <v>274604.40000000002</v>
      </c>
      <c r="P1902" t="s">
        <v>57</v>
      </c>
      <c r="Q1902">
        <v>2</v>
      </c>
      <c r="R1902" t="s">
        <v>35</v>
      </c>
      <c r="S1902">
        <v>192</v>
      </c>
      <c r="T1902" s="1">
        <v>1309937</v>
      </c>
    </row>
    <row r="1903" spans="1:20" x14ac:dyDescent="0.3">
      <c r="A1903" t="s">
        <v>4144</v>
      </c>
      <c r="B1903" s="9">
        <v>45471</v>
      </c>
      <c r="C1903" t="s">
        <v>2596</v>
      </c>
      <c r="D1903" t="s">
        <v>2597</v>
      </c>
      <c r="E1903" t="s">
        <v>2352</v>
      </c>
      <c r="F1903" t="s">
        <v>613</v>
      </c>
      <c r="G1903" t="s">
        <v>4145</v>
      </c>
      <c r="H1903" t="s">
        <v>24</v>
      </c>
      <c r="I1903" t="s">
        <v>152</v>
      </c>
      <c r="J1903">
        <v>4</v>
      </c>
      <c r="K1903" s="1">
        <v>104427</v>
      </c>
      <c r="L1903" s="1">
        <v>417708</v>
      </c>
      <c r="M1903">
        <v>0</v>
      </c>
      <c r="N1903" s="10">
        <v>0</v>
      </c>
      <c r="O1903" s="1">
        <f>Table1[[#This Row],[Total Sales NGN]]-(Table1[[#This Row],[Total Sales NGN]]*Table1[[#This Row],[Discount %2]])</f>
        <v>417708</v>
      </c>
      <c r="P1903" t="s">
        <v>27</v>
      </c>
      <c r="Q1903">
        <v>1</v>
      </c>
      <c r="R1903" t="s">
        <v>28</v>
      </c>
      <c r="S1903">
        <v>61</v>
      </c>
      <c r="T1903" s="1">
        <v>1309937</v>
      </c>
    </row>
    <row r="1904" spans="1:20" x14ac:dyDescent="0.3">
      <c r="A1904" t="s">
        <v>4146</v>
      </c>
      <c r="B1904" s="9">
        <v>45471</v>
      </c>
      <c r="C1904" t="s">
        <v>2596</v>
      </c>
      <c r="D1904" t="s">
        <v>2597</v>
      </c>
      <c r="E1904" t="s">
        <v>2598</v>
      </c>
      <c r="F1904" t="s">
        <v>565</v>
      </c>
      <c r="G1904" t="s">
        <v>4147</v>
      </c>
      <c r="H1904" t="s">
        <v>40</v>
      </c>
      <c r="I1904" t="s">
        <v>123</v>
      </c>
      <c r="J1904">
        <v>16</v>
      </c>
      <c r="K1904" s="1">
        <v>8365</v>
      </c>
      <c r="L1904" s="1">
        <v>133840</v>
      </c>
      <c r="M1904">
        <v>0</v>
      </c>
      <c r="N1904" s="10">
        <v>0</v>
      </c>
      <c r="O1904" s="1">
        <f>Table1[[#This Row],[Total Sales NGN]]-(Table1[[#This Row],[Total Sales NGN]]*Table1[[#This Row],[Discount %2]])</f>
        <v>133840</v>
      </c>
      <c r="P1904" t="s">
        <v>26</v>
      </c>
      <c r="Q1904">
        <v>2</v>
      </c>
      <c r="R1904" t="s">
        <v>35</v>
      </c>
      <c r="S1904">
        <v>102</v>
      </c>
      <c r="T1904" s="1">
        <v>353716</v>
      </c>
    </row>
    <row r="1905" spans="1:20" x14ac:dyDescent="0.3">
      <c r="A1905" t="s">
        <v>4148</v>
      </c>
      <c r="B1905" s="9">
        <v>45471</v>
      </c>
      <c r="C1905" t="s">
        <v>2596</v>
      </c>
      <c r="D1905" t="s">
        <v>2597</v>
      </c>
      <c r="E1905" t="s">
        <v>2616</v>
      </c>
      <c r="F1905" t="s">
        <v>1920</v>
      </c>
      <c r="G1905" t="s">
        <v>4149</v>
      </c>
      <c r="H1905" t="s">
        <v>24</v>
      </c>
      <c r="I1905" t="s">
        <v>161</v>
      </c>
      <c r="J1905">
        <v>16</v>
      </c>
      <c r="K1905" s="1">
        <v>182792</v>
      </c>
      <c r="L1905" s="1">
        <v>2924672</v>
      </c>
      <c r="M1905">
        <v>0</v>
      </c>
      <c r="N1905" s="10">
        <v>0</v>
      </c>
      <c r="O1905" s="1">
        <f>Table1[[#This Row],[Total Sales NGN]]-(Table1[[#This Row],[Total Sales NGN]]*Table1[[#This Row],[Discount %2]])</f>
        <v>2924672</v>
      </c>
      <c r="P1905" t="s">
        <v>57</v>
      </c>
      <c r="Q1905">
        <v>2</v>
      </c>
      <c r="R1905" t="s">
        <v>28</v>
      </c>
      <c r="S1905">
        <v>62</v>
      </c>
      <c r="T1905" s="1">
        <v>1309937</v>
      </c>
    </row>
    <row r="1906" spans="1:20" x14ac:dyDescent="0.3">
      <c r="A1906" t="s">
        <v>4150</v>
      </c>
      <c r="B1906" s="9">
        <v>45472</v>
      </c>
      <c r="C1906" t="s">
        <v>2596</v>
      </c>
      <c r="D1906" t="s">
        <v>2597</v>
      </c>
      <c r="E1906" t="s">
        <v>2598</v>
      </c>
      <c r="F1906" t="s">
        <v>59</v>
      </c>
      <c r="G1906" t="s">
        <v>4151</v>
      </c>
      <c r="H1906" t="s">
        <v>24</v>
      </c>
      <c r="I1906" t="s">
        <v>161</v>
      </c>
      <c r="J1906">
        <v>4</v>
      </c>
      <c r="K1906" s="1">
        <v>86616</v>
      </c>
      <c r="L1906" s="1">
        <v>346464</v>
      </c>
      <c r="M1906">
        <v>0</v>
      </c>
      <c r="N1906" s="10">
        <v>0</v>
      </c>
      <c r="O1906" s="1">
        <f>Table1[[#This Row],[Total Sales NGN]]-(Table1[[#This Row],[Total Sales NGN]]*Table1[[#This Row],[Discount %2]])</f>
        <v>346464</v>
      </c>
      <c r="P1906" t="s">
        <v>27</v>
      </c>
      <c r="Q1906">
        <v>5</v>
      </c>
      <c r="R1906" t="s">
        <v>28</v>
      </c>
      <c r="S1906">
        <v>78</v>
      </c>
      <c r="T1906" s="1">
        <v>1309937</v>
      </c>
    </row>
    <row r="1907" spans="1:20" x14ac:dyDescent="0.3">
      <c r="A1907" t="s">
        <v>4152</v>
      </c>
      <c r="B1907" s="9">
        <v>45473</v>
      </c>
      <c r="C1907" t="s">
        <v>2596</v>
      </c>
      <c r="D1907" t="s">
        <v>2597</v>
      </c>
      <c r="E1907" t="s">
        <v>2352</v>
      </c>
      <c r="F1907" t="s">
        <v>670</v>
      </c>
      <c r="G1907" t="s">
        <v>4153</v>
      </c>
      <c r="H1907" t="s">
        <v>45</v>
      </c>
      <c r="I1907" t="s">
        <v>181</v>
      </c>
      <c r="J1907">
        <v>20</v>
      </c>
      <c r="K1907" s="1">
        <v>32411</v>
      </c>
      <c r="L1907" s="1">
        <v>648220</v>
      </c>
      <c r="M1907">
        <v>0</v>
      </c>
      <c r="N1907" s="10">
        <v>0</v>
      </c>
      <c r="O1907" s="1">
        <f>Table1[[#This Row],[Total Sales NGN]]-(Table1[[#This Row],[Total Sales NGN]]*Table1[[#This Row],[Discount %2]])</f>
        <v>648220</v>
      </c>
      <c r="P1907" t="s">
        <v>47</v>
      </c>
      <c r="Q1907">
        <v>2</v>
      </c>
      <c r="R1907" t="s">
        <v>35</v>
      </c>
      <c r="S1907">
        <v>102</v>
      </c>
      <c r="T1907" s="1">
        <v>339514</v>
      </c>
    </row>
    <row r="1908" spans="1:20" x14ac:dyDescent="0.3">
      <c r="A1908" t="s">
        <v>4154</v>
      </c>
      <c r="B1908" s="9">
        <v>45476</v>
      </c>
      <c r="C1908" t="s">
        <v>2596</v>
      </c>
      <c r="D1908" t="s">
        <v>2597</v>
      </c>
      <c r="E1908" t="s">
        <v>2616</v>
      </c>
      <c r="F1908" t="s">
        <v>565</v>
      </c>
      <c r="G1908" t="s">
        <v>27</v>
      </c>
      <c r="H1908" t="s">
        <v>45</v>
      </c>
      <c r="I1908" t="s">
        <v>46</v>
      </c>
      <c r="J1908">
        <v>9</v>
      </c>
      <c r="K1908" s="1">
        <v>29700</v>
      </c>
      <c r="L1908" s="1">
        <v>267300</v>
      </c>
      <c r="M1908">
        <v>0</v>
      </c>
      <c r="N1908" s="10">
        <v>0</v>
      </c>
      <c r="O1908" s="1">
        <f>Table1[[#This Row],[Total Sales NGN]]-(Table1[[#This Row],[Total Sales NGN]]*Table1[[#This Row],[Discount %2]])</f>
        <v>267300</v>
      </c>
      <c r="P1908" t="s">
        <v>57</v>
      </c>
      <c r="Q1908">
        <v>3</v>
      </c>
      <c r="R1908" t="s">
        <v>28</v>
      </c>
      <c r="S1908">
        <v>86</v>
      </c>
      <c r="T1908" s="1">
        <v>339514</v>
      </c>
    </row>
    <row r="1909" spans="1:20" x14ac:dyDescent="0.3">
      <c r="A1909" t="s">
        <v>4155</v>
      </c>
      <c r="B1909" s="9">
        <v>45476</v>
      </c>
      <c r="C1909" t="s">
        <v>2596</v>
      </c>
      <c r="D1909" t="s">
        <v>2597</v>
      </c>
      <c r="E1909" t="s">
        <v>2352</v>
      </c>
      <c r="F1909" t="s">
        <v>224</v>
      </c>
      <c r="G1909" t="s">
        <v>4156</v>
      </c>
      <c r="H1909" t="s">
        <v>24</v>
      </c>
      <c r="I1909" t="s">
        <v>61</v>
      </c>
      <c r="J1909">
        <v>1</v>
      </c>
      <c r="K1909" s="1">
        <v>22084</v>
      </c>
      <c r="L1909" s="1">
        <v>22084</v>
      </c>
      <c r="M1909">
        <v>0</v>
      </c>
      <c r="N1909" s="10">
        <v>0</v>
      </c>
      <c r="O1909" s="1">
        <f>Table1[[#This Row],[Total Sales NGN]]-(Table1[[#This Row],[Total Sales NGN]]*Table1[[#This Row],[Discount %2]])</f>
        <v>22084</v>
      </c>
      <c r="P1909" t="s">
        <v>34</v>
      </c>
      <c r="Q1909">
        <v>6</v>
      </c>
      <c r="R1909" t="s">
        <v>35</v>
      </c>
      <c r="S1909">
        <v>45</v>
      </c>
      <c r="T1909" s="1">
        <v>1309937</v>
      </c>
    </row>
    <row r="1910" spans="1:20" x14ac:dyDescent="0.3">
      <c r="A1910" t="s">
        <v>4157</v>
      </c>
      <c r="B1910" s="9">
        <v>45476</v>
      </c>
      <c r="C1910" t="s">
        <v>2596</v>
      </c>
      <c r="D1910" t="s">
        <v>2597</v>
      </c>
      <c r="E1910" t="s">
        <v>2352</v>
      </c>
      <c r="F1910" t="s">
        <v>239</v>
      </c>
      <c r="G1910" t="s">
        <v>27</v>
      </c>
      <c r="H1910" t="s">
        <v>65</v>
      </c>
      <c r="I1910" t="s">
        <v>397</v>
      </c>
      <c r="J1910">
        <v>3</v>
      </c>
      <c r="K1910" s="1">
        <v>101422</v>
      </c>
      <c r="L1910" s="1">
        <v>304266</v>
      </c>
      <c r="M1910" t="s">
        <v>27</v>
      </c>
      <c r="N1910" s="10">
        <v>0</v>
      </c>
      <c r="O1910" s="1">
        <f>Table1[[#This Row],[Total Sales NGN]]-(Table1[[#This Row],[Total Sales NGN]]*Table1[[#This Row],[Discount %2]])</f>
        <v>304266</v>
      </c>
      <c r="P1910" t="s">
        <v>47</v>
      </c>
      <c r="Q1910">
        <v>3</v>
      </c>
      <c r="R1910" t="s">
        <v>28</v>
      </c>
      <c r="S1910">
        <v>46</v>
      </c>
      <c r="T1910" s="1">
        <v>647779</v>
      </c>
    </row>
    <row r="1911" spans="1:20" x14ac:dyDescent="0.3">
      <c r="A1911" t="s">
        <v>4158</v>
      </c>
      <c r="B1911" s="9">
        <v>45479</v>
      </c>
      <c r="C1911" t="s">
        <v>2596</v>
      </c>
      <c r="D1911" t="s">
        <v>2597</v>
      </c>
      <c r="E1911" t="s">
        <v>2352</v>
      </c>
      <c r="F1911" t="s">
        <v>270</v>
      </c>
      <c r="G1911" t="s">
        <v>4159</v>
      </c>
      <c r="H1911" t="s">
        <v>32</v>
      </c>
      <c r="I1911" t="s">
        <v>141</v>
      </c>
      <c r="J1911">
        <v>5</v>
      </c>
      <c r="K1911" s="1">
        <v>21281</v>
      </c>
      <c r="L1911" s="1">
        <v>106405</v>
      </c>
      <c r="M1911">
        <v>0</v>
      </c>
      <c r="N1911" s="10">
        <v>0</v>
      </c>
      <c r="O1911" s="1">
        <f>Table1[[#This Row],[Total Sales NGN]]-(Table1[[#This Row],[Total Sales NGN]]*Table1[[#This Row],[Discount %2]])</f>
        <v>106405</v>
      </c>
      <c r="P1911" t="s">
        <v>57</v>
      </c>
      <c r="Q1911">
        <v>2</v>
      </c>
      <c r="R1911" t="s">
        <v>35</v>
      </c>
      <c r="S1911">
        <v>92</v>
      </c>
      <c r="T1911" s="1">
        <v>670990</v>
      </c>
    </row>
    <row r="1912" spans="1:20" x14ac:dyDescent="0.3">
      <c r="A1912" t="s">
        <v>4160</v>
      </c>
      <c r="B1912" s="9">
        <v>45479</v>
      </c>
      <c r="C1912" t="s">
        <v>2596</v>
      </c>
      <c r="D1912" t="s">
        <v>2597</v>
      </c>
      <c r="E1912" t="s">
        <v>2616</v>
      </c>
      <c r="F1912" t="s">
        <v>684</v>
      </c>
      <c r="G1912" t="s">
        <v>4161</v>
      </c>
      <c r="H1912" t="s">
        <v>40</v>
      </c>
      <c r="I1912" t="s">
        <v>137</v>
      </c>
      <c r="J1912">
        <v>11</v>
      </c>
      <c r="K1912" s="1">
        <v>11682</v>
      </c>
      <c r="L1912" s="1">
        <v>128502</v>
      </c>
      <c r="M1912">
        <v>0</v>
      </c>
      <c r="N1912" s="10">
        <v>0</v>
      </c>
      <c r="O1912" s="1">
        <f>Table1[[#This Row],[Total Sales NGN]]-(Table1[[#This Row],[Total Sales NGN]]*Table1[[#This Row],[Discount %2]])</f>
        <v>128502</v>
      </c>
      <c r="P1912" t="s">
        <v>26</v>
      </c>
      <c r="Q1912">
        <v>5</v>
      </c>
      <c r="R1912" t="s">
        <v>35</v>
      </c>
      <c r="S1912">
        <v>128</v>
      </c>
      <c r="T1912" s="1">
        <v>353716</v>
      </c>
    </row>
    <row r="1913" spans="1:20" x14ac:dyDescent="0.3">
      <c r="A1913" t="s">
        <v>4162</v>
      </c>
      <c r="B1913" s="9">
        <v>45480</v>
      </c>
      <c r="C1913" t="s">
        <v>2596</v>
      </c>
      <c r="D1913" t="s">
        <v>2597</v>
      </c>
      <c r="E1913" t="s">
        <v>2598</v>
      </c>
      <c r="F1913" t="s">
        <v>1705</v>
      </c>
      <c r="G1913" t="s">
        <v>4163</v>
      </c>
      <c r="H1913" t="s">
        <v>24</v>
      </c>
      <c r="I1913" t="s">
        <v>25</v>
      </c>
      <c r="J1913">
        <v>1</v>
      </c>
      <c r="K1913" s="1">
        <v>57117</v>
      </c>
      <c r="L1913" s="1">
        <v>57117</v>
      </c>
      <c r="M1913">
        <v>0</v>
      </c>
      <c r="N1913" s="10">
        <v>0</v>
      </c>
      <c r="O1913" s="1">
        <f>Table1[[#This Row],[Total Sales NGN]]-(Table1[[#This Row],[Total Sales NGN]]*Table1[[#This Row],[Discount %2]])</f>
        <v>57117</v>
      </c>
      <c r="P1913" t="s">
        <v>34</v>
      </c>
      <c r="Q1913">
        <v>5</v>
      </c>
      <c r="R1913" t="s">
        <v>35</v>
      </c>
      <c r="S1913">
        <v>178</v>
      </c>
      <c r="T1913" s="1">
        <v>1309937</v>
      </c>
    </row>
    <row r="1914" spans="1:20" x14ac:dyDescent="0.3">
      <c r="A1914" t="s">
        <v>4164</v>
      </c>
      <c r="B1914" s="9">
        <v>45480</v>
      </c>
      <c r="C1914" t="s">
        <v>2596</v>
      </c>
      <c r="D1914" t="s">
        <v>2597</v>
      </c>
      <c r="E1914" t="s">
        <v>2598</v>
      </c>
      <c r="F1914" t="s">
        <v>547</v>
      </c>
      <c r="G1914" t="s">
        <v>4165</v>
      </c>
      <c r="H1914" t="s">
        <v>45</v>
      </c>
      <c r="I1914" t="s">
        <v>211</v>
      </c>
      <c r="J1914">
        <v>17</v>
      </c>
      <c r="K1914" s="1">
        <v>11238</v>
      </c>
      <c r="L1914" s="1">
        <v>191046</v>
      </c>
      <c r="M1914">
        <v>0</v>
      </c>
      <c r="N1914" s="10">
        <v>0</v>
      </c>
      <c r="O1914" s="1">
        <f>Table1[[#This Row],[Total Sales NGN]]-(Table1[[#This Row],[Total Sales NGN]]*Table1[[#This Row],[Discount %2]])</f>
        <v>191046</v>
      </c>
      <c r="P1914" t="s">
        <v>57</v>
      </c>
      <c r="Q1914">
        <v>2</v>
      </c>
      <c r="R1914" t="s">
        <v>28</v>
      </c>
      <c r="S1914">
        <v>42</v>
      </c>
      <c r="T1914" s="1">
        <v>339514</v>
      </c>
    </row>
    <row r="1915" spans="1:20" x14ac:dyDescent="0.3">
      <c r="A1915" t="s">
        <v>4166</v>
      </c>
      <c r="B1915" s="9">
        <v>45481</v>
      </c>
      <c r="C1915" t="s">
        <v>2596</v>
      </c>
      <c r="D1915" t="s">
        <v>2597</v>
      </c>
      <c r="E1915" t="s">
        <v>2598</v>
      </c>
      <c r="F1915" t="s">
        <v>1383</v>
      </c>
      <c r="G1915" t="s">
        <v>4167</v>
      </c>
      <c r="H1915" t="s">
        <v>45</v>
      </c>
      <c r="I1915" t="s">
        <v>211</v>
      </c>
      <c r="J1915">
        <v>13</v>
      </c>
      <c r="K1915" s="1">
        <v>7559</v>
      </c>
      <c r="L1915" s="1">
        <v>98267</v>
      </c>
      <c r="M1915" t="s">
        <v>27</v>
      </c>
      <c r="N1915" s="10">
        <v>0</v>
      </c>
      <c r="O1915" s="1">
        <f>Table1[[#This Row],[Total Sales NGN]]-(Table1[[#This Row],[Total Sales NGN]]*Table1[[#This Row],[Discount %2]])</f>
        <v>98267</v>
      </c>
      <c r="P1915" t="s">
        <v>34</v>
      </c>
      <c r="Q1915">
        <v>2</v>
      </c>
      <c r="R1915" t="s">
        <v>35</v>
      </c>
      <c r="S1915">
        <v>55</v>
      </c>
      <c r="T1915" s="1">
        <v>339514</v>
      </c>
    </row>
    <row r="1916" spans="1:20" x14ac:dyDescent="0.3">
      <c r="A1916" t="s">
        <v>4168</v>
      </c>
      <c r="B1916" s="9">
        <v>45482</v>
      </c>
      <c r="C1916" t="s">
        <v>2596</v>
      </c>
      <c r="D1916" t="s">
        <v>2597</v>
      </c>
      <c r="E1916" t="s">
        <v>2616</v>
      </c>
      <c r="F1916" t="s">
        <v>962</v>
      </c>
      <c r="G1916" t="s">
        <v>4169</v>
      </c>
      <c r="H1916" t="s">
        <v>24</v>
      </c>
      <c r="I1916" t="s">
        <v>152</v>
      </c>
      <c r="J1916">
        <v>9</v>
      </c>
      <c r="K1916" s="1">
        <v>141481</v>
      </c>
      <c r="L1916" s="1">
        <v>1273329</v>
      </c>
      <c r="M1916">
        <v>0</v>
      </c>
      <c r="N1916" s="10">
        <v>0</v>
      </c>
      <c r="O1916" s="1">
        <f>Table1[[#This Row],[Total Sales NGN]]-(Table1[[#This Row],[Total Sales NGN]]*Table1[[#This Row],[Discount %2]])</f>
        <v>1273329</v>
      </c>
      <c r="P1916" t="s">
        <v>34</v>
      </c>
      <c r="Q1916">
        <v>1</v>
      </c>
      <c r="R1916" t="s">
        <v>35</v>
      </c>
      <c r="S1916">
        <v>116</v>
      </c>
      <c r="T1916" s="1">
        <v>1309937</v>
      </c>
    </row>
    <row r="1917" spans="1:20" x14ac:dyDescent="0.3">
      <c r="A1917" t="s">
        <v>4170</v>
      </c>
      <c r="B1917" s="9">
        <v>45482</v>
      </c>
      <c r="C1917" t="s">
        <v>2596</v>
      </c>
      <c r="D1917" t="s">
        <v>2597</v>
      </c>
      <c r="E1917" t="s">
        <v>2616</v>
      </c>
      <c r="F1917" t="s">
        <v>1503</v>
      </c>
      <c r="G1917" t="s">
        <v>4171</v>
      </c>
      <c r="H1917" t="s">
        <v>24</v>
      </c>
      <c r="I1917" t="s">
        <v>152</v>
      </c>
      <c r="J1917">
        <v>18</v>
      </c>
      <c r="K1917" s="1">
        <v>215077</v>
      </c>
      <c r="L1917" s="1">
        <v>3871386</v>
      </c>
      <c r="M1917">
        <v>15</v>
      </c>
      <c r="N1917" s="10">
        <v>0.15</v>
      </c>
      <c r="O1917" s="1">
        <f>Table1[[#This Row],[Total Sales NGN]]-(Table1[[#This Row],[Total Sales NGN]]*Table1[[#This Row],[Discount %2]])</f>
        <v>3290678.1</v>
      </c>
      <c r="P1917" t="s">
        <v>27</v>
      </c>
      <c r="Q1917">
        <v>3</v>
      </c>
      <c r="R1917" t="s">
        <v>35</v>
      </c>
      <c r="S1917">
        <v>3</v>
      </c>
      <c r="T1917" s="1">
        <v>1309937</v>
      </c>
    </row>
    <row r="1918" spans="1:20" x14ac:dyDescent="0.3">
      <c r="A1918" t="s">
        <v>4172</v>
      </c>
      <c r="B1918" s="9">
        <v>45482</v>
      </c>
      <c r="C1918" t="s">
        <v>2596</v>
      </c>
      <c r="D1918" t="s">
        <v>2597</v>
      </c>
      <c r="E1918" t="s">
        <v>2616</v>
      </c>
      <c r="F1918" t="s">
        <v>276</v>
      </c>
      <c r="G1918" t="s">
        <v>27</v>
      </c>
      <c r="H1918" t="s">
        <v>45</v>
      </c>
      <c r="I1918" t="s">
        <v>181</v>
      </c>
      <c r="J1918">
        <v>11</v>
      </c>
      <c r="K1918" s="1">
        <v>18462</v>
      </c>
      <c r="L1918" s="1">
        <v>203082</v>
      </c>
      <c r="M1918">
        <v>0</v>
      </c>
      <c r="N1918" s="10">
        <v>0</v>
      </c>
      <c r="O1918" s="1">
        <f>Table1[[#This Row],[Total Sales NGN]]-(Table1[[#This Row],[Total Sales NGN]]*Table1[[#This Row],[Discount %2]])</f>
        <v>203082</v>
      </c>
      <c r="P1918" t="s">
        <v>47</v>
      </c>
      <c r="Q1918">
        <v>6</v>
      </c>
      <c r="R1918" t="s">
        <v>35</v>
      </c>
      <c r="S1918">
        <v>24</v>
      </c>
      <c r="T1918" s="1">
        <v>339514</v>
      </c>
    </row>
    <row r="1919" spans="1:20" x14ac:dyDescent="0.3">
      <c r="A1919" t="s">
        <v>4173</v>
      </c>
      <c r="B1919" s="9">
        <v>45483</v>
      </c>
      <c r="C1919" t="s">
        <v>2596</v>
      </c>
      <c r="D1919" t="s">
        <v>2597</v>
      </c>
      <c r="E1919" t="s">
        <v>2352</v>
      </c>
      <c r="F1919" t="s">
        <v>573</v>
      </c>
      <c r="G1919" t="s">
        <v>4174</v>
      </c>
      <c r="H1919" t="s">
        <v>65</v>
      </c>
      <c r="I1919" t="s">
        <v>66</v>
      </c>
      <c r="J1919">
        <v>4</v>
      </c>
      <c r="K1919" s="1">
        <v>103108</v>
      </c>
      <c r="L1919" s="1">
        <v>412432</v>
      </c>
      <c r="M1919">
        <v>20</v>
      </c>
      <c r="N1919" s="10">
        <v>0.2</v>
      </c>
      <c r="O1919" s="1">
        <f>Table1[[#This Row],[Total Sales NGN]]-(Table1[[#This Row],[Total Sales NGN]]*Table1[[#This Row],[Discount %2]])</f>
        <v>329945.59999999998</v>
      </c>
      <c r="P1919" t="s">
        <v>47</v>
      </c>
      <c r="Q1919">
        <v>4</v>
      </c>
      <c r="R1919" t="s">
        <v>35</v>
      </c>
      <c r="S1919">
        <v>168</v>
      </c>
      <c r="T1919" s="1">
        <v>647779</v>
      </c>
    </row>
    <row r="1920" spans="1:20" x14ac:dyDescent="0.3">
      <c r="A1920" t="s">
        <v>4175</v>
      </c>
      <c r="B1920" s="9">
        <v>45483</v>
      </c>
      <c r="C1920" t="s">
        <v>2596</v>
      </c>
      <c r="D1920" t="s">
        <v>2597</v>
      </c>
      <c r="E1920" t="s">
        <v>2598</v>
      </c>
      <c r="F1920" t="s">
        <v>972</v>
      </c>
      <c r="G1920" t="s">
        <v>4176</v>
      </c>
      <c r="H1920" t="s">
        <v>65</v>
      </c>
      <c r="I1920" t="s">
        <v>478</v>
      </c>
      <c r="J1920">
        <v>18</v>
      </c>
      <c r="K1920" s="1">
        <v>42862</v>
      </c>
      <c r="L1920" s="1">
        <v>771516</v>
      </c>
      <c r="M1920">
        <v>0</v>
      </c>
      <c r="N1920" s="10">
        <v>0</v>
      </c>
      <c r="O1920" s="1">
        <f>Table1[[#This Row],[Total Sales NGN]]-(Table1[[#This Row],[Total Sales NGN]]*Table1[[#This Row],[Discount %2]])</f>
        <v>771516</v>
      </c>
      <c r="P1920" t="s">
        <v>47</v>
      </c>
      <c r="Q1920">
        <v>5</v>
      </c>
      <c r="R1920" t="s">
        <v>35</v>
      </c>
      <c r="S1920">
        <v>179</v>
      </c>
      <c r="T1920" s="1">
        <v>647779</v>
      </c>
    </row>
    <row r="1921" spans="1:20" x14ac:dyDescent="0.3">
      <c r="A1921" t="s">
        <v>4177</v>
      </c>
      <c r="B1921" s="9">
        <v>45484</v>
      </c>
      <c r="C1921" t="s">
        <v>2596</v>
      </c>
      <c r="D1921" t="s">
        <v>2597</v>
      </c>
      <c r="E1921" t="s">
        <v>2598</v>
      </c>
      <c r="F1921" t="s">
        <v>1804</v>
      </c>
      <c r="G1921" t="s">
        <v>4178</v>
      </c>
      <c r="H1921" t="s">
        <v>32</v>
      </c>
      <c r="I1921" t="s">
        <v>113</v>
      </c>
      <c r="J1921">
        <v>5</v>
      </c>
      <c r="K1921" s="1">
        <v>22148</v>
      </c>
      <c r="L1921" s="1">
        <v>110740</v>
      </c>
      <c r="M1921">
        <v>10</v>
      </c>
      <c r="N1921" s="10">
        <v>0.1</v>
      </c>
      <c r="O1921" s="1">
        <f>Table1[[#This Row],[Total Sales NGN]]-(Table1[[#This Row],[Total Sales NGN]]*Table1[[#This Row],[Discount %2]])</f>
        <v>99666</v>
      </c>
      <c r="P1921" t="s">
        <v>47</v>
      </c>
      <c r="Q1921">
        <v>3</v>
      </c>
      <c r="R1921" t="s">
        <v>35</v>
      </c>
      <c r="S1921">
        <v>67</v>
      </c>
      <c r="T1921" s="1">
        <v>670990</v>
      </c>
    </row>
    <row r="1922" spans="1:20" x14ac:dyDescent="0.3">
      <c r="A1922" t="s">
        <v>4179</v>
      </c>
      <c r="B1922" s="9">
        <v>45484</v>
      </c>
      <c r="C1922" t="s">
        <v>2596</v>
      </c>
      <c r="D1922" t="s">
        <v>2597</v>
      </c>
      <c r="E1922" t="s">
        <v>2616</v>
      </c>
      <c r="F1922" t="s">
        <v>464</v>
      </c>
      <c r="G1922" t="s">
        <v>4180</v>
      </c>
      <c r="H1922" t="s">
        <v>24</v>
      </c>
      <c r="I1922" t="s">
        <v>152</v>
      </c>
      <c r="J1922">
        <v>10</v>
      </c>
      <c r="K1922" s="1">
        <v>312401</v>
      </c>
      <c r="L1922" s="1">
        <v>3124010</v>
      </c>
      <c r="M1922">
        <v>5</v>
      </c>
      <c r="N1922" s="10">
        <v>0.05</v>
      </c>
      <c r="O1922" s="1">
        <f>Table1[[#This Row],[Total Sales NGN]]-(Table1[[#This Row],[Total Sales NGN]]*Table1[[#This Row],[Discount %2]])</f>
        <v>2967809.5</v>
      </c>
      <c r="P1922" t="s">
        <v>57</v>
      </c>
      <c r="Q1922">
        <v>2</v>
      </c>
      <c r="R1922" t="s">
        <v>28</v>
      </c>
      <c r="S1922">
        <v>125</v>
      </c>
      <c r="T1922" s="1">
        <v>1309937</v>
      </c>
    </row>
    <row r="1923" spans="1:20" x14ac:dyDescent="0.3">
      <c r="A1923" t="s">
        <v>4181</v>
      </c>
      <c r="B1923" s="9">
        <v>45485</v>
      </c>
      <c r="C1923" t="s">
        <v>2596</v>
      </c>
      <c r="D1923" t="s">
        <v>2597</v>
      </c>
      <c r="E1923" t="s">
        <v>2616</v>
      </c>
      <c r="F1923" t="s">
        <v>957</v>
      </c>
      <c r="G1923" t="s">
        <v>4182</v>
      </c>
      <c r="H1923" t="s">
        <v>40</v>
      </c>
      <c r="I1923" t="s">
        <v>106</v>
      </c>
      <c r="J1923">
        <v>15</v>
      </c>
      <c r="K1923" s="1">
        <v>10849</v>
      </c>
      <c r="L1923" s="1">
        <v>162735</v>
      </c>
      <c r="M1923">
        <v>0</v>
      </c>
      <c r="N1923" s="10">
        <v>0</v>
      </c>
      <c r="O1923" s="1">
        <f>Table1[[#This Row],[Total Sales NGN]]-(Table1[[#This Row],[Total Sales NGN]]*Table1[[#This Row],[Discount %2]])</f>
        <v>162735</v>
      </c>
      <c r="P1923" t="s">
        <v>57</v>
      </c>
      <c r="Q1923">
        <v>0</v>
      </c>
      <c r="R1923" t="s">
        <v>35</v>
      </c>
      <c r="S1923">
        <v>101</v>
      </c>
      <c r="T1923" s="1">
        <v>353716</v>
      </c>
    </row>
    <row r="1924" spans="1:20" x14ac:dyDescent="0.3">
      <c r="A1924" t="s">
        <v>4183</v>
      </c>
      <c r="B1924" s="9">
        <v>45486</v>
      </c>
      <c r="C1924" t="s">
        <v>2596</v>
      </c>
      <c r="D1924" t="s">
        <v>2597</v>
      </c>
      <c r="E1924" t="s">
        <v>2616</v>
      </c>
      <c r="F1924" t="s">
        <v>1205</v>
      </c>
      <c r="G1924" t="s">
        <v>27</v>
      </c>
      <c r="H1924" t="s">
        <v>65</v>
      </c>
      <c r="I1924" t="s">
        <v>289</v>
      </c>
      <c r="J1924">
        <v>20</v>
      </c>
      <c r="K1924" s="1">
        <v>92701</v>
      </c>
      <c r="L1924" s="1">
        <v>1854020</v>
      </c>
      <c r="M1924">
        <v>5</v>
      </c>
      <c r="N1924" s="10">
        <v>0.05</v>
      </c>
      <c r="O1924" s="1">
        <f>Table1[[#This Row],[Total Sales NGN]]-(Table1[[#This Row],[Total Sales NGN]]*Table1[[#This Row],[Discount %2]])</f>
        <v>1761319</v>
      </c>
      <c r="P1924" t="s">
        <v>34</v>
      </c>
      <c r="Q1924">
        <v>3</v>
      </c>
      <c r="R1924" t="s">
        <v>35</v>
      </c>
      <c r="S1924">
        <v>78</v>
      </c>
      <c r="T1924" s="1">
        <v>647779</v>
      </c>
    </row>
    <row r="1925" spans="1:20" x14ac:dyDescent="0.3">
      <c r="A1925" t="s">
        <v>4184</v>
      </c>
      <c r="B1925" s="9">
        <v>45486</v>
      </c>
      <c r="C1925" t="s">
        <v>2596</v>
      </c>
      <c r="D1925" t="s">
        <v>2597</v>
      </c>
      <c r="E1925" t="s">
        <v>2598</v>
      </c>
      <c r="F1925" t="s">
        <v>2511</v>
      </c>
      <c r="G1925" t="s">
        <v>4185</v>
      </c>
      <c r="H1925" t="s">
        <v>24</v>
      </c>
      <c r="I1925" t="s">
        <v>25</v>
      </c>
      <c r="J1925">
        <v>19</v>
      </c>
      <c r="K1925" s="1">
        <v>108550</v>
      </c>
      <c r="L1925" s="1">
        <v>2062450</v>
      </c>
      <c r="M1925">
        <v>0</v>
      </c>
      <c r="N1925" s="10">
        <v>0</v>
      </c>
      <c r="O1925" s="1">
        <f>Table1[[#This Row],[Total Sales NGN]]-(Table1[[#This Row],[Total Sales NGN]]*Table1[[#This Row],[Discount %2]])</f>
        <v>2062450</v>
      </c>
      <c r="P1925" t="s">
        <v>57</v>
      </c>
      <c r="Q1925">
        <v>3</v>
      </c>
      <c r="R1925" t="s">
        <v>35</v>
      </c>
      <c r="S1925">
        <v>93</v>
      </c>
      <c r="T1925" s="1">
        <v>1309937</v>
      </c>
    </row>
    <row r="1926" spans="1:20" x14ac:dyDescent="0.3">
      <c r="A1926" t="s">
        <v>4186</v>
      </c>
      <c r="B1926" s="9">
        <v>45487</v>
      </c>
      <c r="C1926" t="s">
        <v>2596</v>
      </c>
      <c r="D1926" t="s">
        <v>2597</v>
      </c>
      <c r="E1926" t="s">
        <v>2598</v>
      </c>
      <c r="F1926" t="s">
        <v>1053</v>
      </c>
      <c r="G1926" t="s">
        <v>27</v>
      </c>
      <c r="H1926" t="s">
        <v>40</v>
      </c>
      <c r="I1926" t="s">
        <v>106</v>
      </c>
      <c r="J1926">
        <v>16</v>
      </c>
      <c r="K1926" s="1">
        <v>2414</v>
      </c>
      <c r="L1926" s="1">
        <v>38624</v>
      </c>
      <c r="M1926">
        <v>20</v>
      </c>
      <c r="N1926" s="10">
        <v>0.2</v>
      </c>
      <c r="O1926" s="1">
        <f>Table1[[#This Row],[Total Sales NGN]]-(Table1[[#This Row],[Total Sales NGN]]*Table1[[#This Row],[Discount %2]])</f>
        <v>30899.200000000001</v>
      </c>
      <c r="P1926" t="s">
        <v>57</v>
      </c>
      <c r="Q1926">
        <v>3</v>
      </c>
      <c r="R1926" t="s">
        <v>35</v>
      </c>
      <c r="S1926">
        <v>179</v>
      </c>
      <c r="T1926" s="1">
        <v>353716</v>
      </c>
    </row>
    <row r="1927" spans="1:20" x14ac:dyDescent="0.3">
      <c r="A1927" t="s">
        <v>4187</v>
      </c>
      <c r="B1927" s="9">
        <v>45487</v>
      </c>
      <c r="C1927" t="s">
        <v>2596</v>
      </c>
      <c r="D1927" t="s">
        <v>2597</v>
      </c>
      <c r="E1927" t="s">
        <v>2598</v>
      </c>
      <c r="F1927" t="s">
        <v>1444</v>
      </c>
      <c r="G1927" t="s">
        <v>4188</v>
      </c>
      <c r="H1927" t="s">
        <v>45</v>
      </c>
      <c r="I1927" t="s">
        <v>74</v>
      </c>
      <c r="J1927">
        <v>20</v>
      </c>
      <c r="K1927" s="1">
        <v>42873</v>
      </c>
      <c r="L1927" s="1">
        <v>857460</v>
      </c>
      <c r="M1927">
        <v>20</v>
      </c>
      <c r="N1927" s="10">
        <v>0.2</v>
      </c>
      <c r="O1927" s="1">
        <f>Table1[[#This Row],[Total Sales NGN]]-(Table1[[#This Row],[Total Sales NGN]]*Table1[[#This Row],[Discount %2]])</f>
        <v>685968</v>
      </c>
      <c r="P1927" t="s">
        <v>57</v>
      </c>
      <c r="Q1927">
        <v>2</v>
      </c>
      <c r="R1927" t="s">
        <v>35</v>
      </c>
      <c r="S1927">
        <v>101</v>
      </c>
      <c r="T1927" s="1">
        <v>339514</v>
      </c>
    </row>
    <row r="1928" spans="1:20" x14ac:dyDescent="0.3">
      <c r="A1928" t="s">
        <v>4189</v>
      </c>
      <c r="B1928" s="9">
        <v>45489</v>
      </c>
      <c r="C1928" t="s">
        <v>2596</v>
      </c>
      <c r="D1928" t="s">
        <v>2597</v>
      </c>
      <c r="E1928" t="s">
        <v>2598</v>
      </c>
      <c r="F1928" t="s">
        <v>2078</v>
      </c>
      <c r="G1928" t="s">
        <v>4190</v>
      </c>
      <c r="H1928" t="s">
        <v>45</v>
      </c>
      <c r="I1928" t="s">
        <v>46</v>
      </c>
      <c r="J1928">
        <v>1</v>
      </c>
      <c r="K1928" s="1">
        <v>8699</v>
      </c>
      <c r="L1928" s="1">
        <v>8699</v>
      </c>
      <c r="M1928">
        <v>15</v>
      </c>
      <c r="N1928" s="10">
        <v>0.15</v>
      </c>
      <c r="O1928" s="1">
        <f>Table1[[#This Row],[Total Sales NGN]]-(Table1[[#This Row],[Total Sales NGN]]*Table1[[#This Row],[Discount %2]])</f>
        <v>7394.15</v>
      </c>
      <c r="P1928" t="s">
        <v>47</v>
      </c>
      <c r="Q1928">
        <v>6</v>
      </c>
      <c r="R1928" t="s">
        <v>35</v>
      </c>
      <c r="S1928">
        <v>32</v>
      </c>
      <c r="T1928" s="1">
        <v>339514</v>
      </c>
    </row>
    <row r="1929" spans="1:20" x14ac:dyDescent="0.3">
      <c r="A1929" t="s">
        <v>4191</v>
      </c>
      <c r="B1929" s="9">
        <v>45490</v>
      </c>
      <c r="C1929" t="s">
        <v>2596</v>
      </c>
      <c r="D1929" t="s">
        <v>2597</v>
      </c>
      <c r="E1929" t="s">
        <v>2598</v>
      </c>
      <c r="F1929" t="s">
        <v>299</v>
      </c>
      <c r="G1929" t="s">
        <v>27</v>
      </c>
      <c r="H1929" t="s">
        <v>45</v>
      </c>
      <c r="I1929" t="s">
        <v>130</v>
      </c>
      <c r="J1929">
        <v>10</v>
      </c>
      <c r="K1929" s="1">
        <v>26759</v>
      </c>
      <c r="L1929" s="1">
        <v>267590</v>
      </c>
      <c r="M1929" t="s">
        <v>27</v>
      </c>
      <c r="N1929" s="10">
        <v>0</v>
      </c>
      <c r="O1929" s="1">
        <f>Table1[[#This Row],[Total Sales NGN]]-(Table1[[#This Row],[Total Sales NGN]]*Table1[[#This Row],[Discount %2]])</f>
        <v>267590</v>
      </c>
      <c r="P1929" t="s">
        <v>57</v>
      </c>
      <c r="Q1929">
        <v>4</v>
      </c>
      <c r="R1929" t="s">
        <v>35</v>
      </c>
      <c r="S1929">
        <v>179</v>
      </c>
      <c r="T1929" s="1">
        <v>339514</v>
      </c>
    </row>
    <row r="1930" spans="1:20" x14ac:dyDescent="0.3">
      <c r="A1930" t="s">
        <v>4192</v>
      </c>
      <c r="B1930" s="9">
        <v>45491</v>
      </c>
      <c r="C1930" t="s">
        <v>2596</v>
      </c>
      <c r="D1930" t="s">
        <v>2597</v>
      </c>
      <c r="E1930" t="s">
        <v>2598</v>
      </c>
      <c r="F1930" t="s">
        <v>480</v>
      </c>
      <c r="G1930" t="s">
        <v>4193</v>
      </c>
      <c r="H1930" t="s">
        <v>40</v>
      </c>
      <c r="I1930" t="s">
        <v>106</v>
      </c>
      <c r="J1930">
        <v>19</v>
      </c>
      <c r="K1930" s="1">
        <v>17519</v>
      </c>
      <c r="L1930" s="1">
        <v>332861</v>
      </c>
      <c r="M1930">
        <v>0</v>
      </c>
      <c r="N1930" s="10">
        <v>0</v>
      </c>
      <c r="O1930" s="1">
        <f>Table1[[#This Row],[Total Sales NGN]]-(Table1[[#This Row],[Total Sales NGN]]*Table1[[#This Row],[Discount %2]])</f>
        <v>332861</v>
      </c>
      <c r="P1930" t="s">
        <v>47</v>
      </c>
      <c r="Q1930">
        <v>2</v>
      </c>
      <c r="R1930" t="s">
        <v>35</v>
      </c>
      <c r="S1930">
        <v>58</v>
      </c>
      <c r="T1930" s="1">
        <v>353716</v>
      </c>
    </row>
    <row r="1931" spans="1:20" x14ac:dyDescent="0.3">
      <c r="A1931" t="s">
        <v>4194</v>
      </c>
      <c r="B1931" s="9">
        <v>45493</v>
      </c>
      <c r="C1931" t="s">
        <v>2596</v>
      </c>
      <c r="D1931" t="s">
        <v>2597</v>
      </c>
      <c r="E1931" t="s">
        <v>2352</v>
      </c>
      <c r="F1931" t="s">
        <v>1179</v>
      </c>
      <c r="G1931" t="s">
        <v>4195</v>
      </c>
      <c r="H1931" t="s">
        <v>40</v>
      </c>
      <c r="I1931" t="s">
        <v>171</v>
      </c>
      <c r="J1931">
        <v>9</v>
      </c>
      <c r="K1931" s="1">
        <v>12559</v>
      </c>
      <c r="L1931" s="1">
        <v>113031</v>
      </c>
      <c r="M1931" t="s">
        <v>27</v>
      </c>
      <c r="N1931" s="10">
        <v>0</v>
      </c>
      <c r="O1931" s="1">
        <f>Table1[[#This Row],[Total Sales NGN]]-(Table1[[#This Row],[Total Sales NGN]]*Table1[[#This Row],[Discount %2]])</f>
        <v>113031</v>
      </c>
      <c r="P1931" t="s">
        <v>26</v>
      </c>
      <c r="Q1931">
        <v>1</v>
      </c>
      <c r="R1931" t="s">
        <v>35</v>
      </c>
      <c r="S1931">
        <v>95</v>
      </c>
      <c r="T1931" s="1">
        <v>353716</v>
      </c>
    </row>
    <row r="1932" spans="1:20" x14ac:dyDescent="0.3">
      <c r="A1932" t="s">
        <v>4196</v>
      </c>
      <c r="B1932" s="9">
        <v>45493</v>
      </c>
      <c r="C1932" t="s">
        <v>2596</v>
      </c>
      <c r="D1932" t="s">
        <v>2597</v>
      </c>
      <c r="E1932" t="s">
        <v>2598</v>
      </c>
      <c r="F1932" t="s">
        <v>446</v>
      </c>
      <c r="G1932" t="s">
        <v>4197</v>
      </c>
      <c r="H1932" t="s">
        <v>45</v>
      </c>
      <c r="I1932" t="s">
        <v>181</v>
      </c>
      <c r="J1932">
        <v>15</v>
      </c>
      <c r="K1932" s="1">
        <v>30765</v>
      </c>
      <c r="L1932" s="1">
        <v>461475</v>
      </c>
      <c r="M1932">
        <v>0</v>
      </c>
      <c r="N1932" s="10">
        <v>0</v>
      </c>
      <c r="O1932" s="1">
        <f>Table1[[#This Row],[Total Sales NGN]]-(Table1[[#This Row],[Total Sales NGN]]*Table1[[#This Row],[Discount %2]])</f>
        <v>461475</v>
      </c>
      <c r="P1932" t="s">
        <v>57</v>
      </c>
      <c r="Q1932">
        <v>3</v>
      </c>
      <c r="R1932" t="s">
        <v>28</v>
      </c>
      <c r="S1932">
        <v>84</v>
      </c>
      <c r="T1932" s="1">
        <v>339514</v>
      </c>
    </row>
    <row r="1933" spans="1:20" x14ac:dyDescent="0.3">
      <c r="A1933" t="s">
        <v>4198</v>
      </c>
      <c r="B1933" s="9">
        <v>45494</v>
      </c>
      <c r="C1933" t="s">
        <v>2596</v>
      </c>
      <c r="D1933" t="s">
        <v>2597</v>
      </c>
      <c r="E1933" t="s">
        <v>2616</v>
      </c>
      <c r="F1933" t="s">
        <v>1396</v>
      </c>
      <c r="G1933" t="s">
        <v>4199</v>
      </c>
      <c r="H1933" t="s">
        <v>32</v>
      </c>
      <c r="I1933" t="s">
        <v>237</v>
      </c>
      <c r="J1933">
        <v>18</v>
      </c>
      <c r="K1933" s="1">
        <v>20670</v>
      </c>
      <c r="L1933" s="1">
        <v>372060</v>
      </c>
      <c r="M1933">
        <v>0</v>
      </c>
      <c r="N1933" s="10">
        <v>0</v>
      </c>
      <c r="O1933" s="1">
        <f>Table1[[#This Row],[Total Sales NGN]]-(Table1[[#This Row],[Total Sales NGN]]*Table1[[#This Row],[Discount %2]])</f>
        <v>372060</v>
      </c>
      <c r="P1933" t="s">
        <v>27</v>
      </c>
      <c r="Q1933">
        <v>4</v>
      </c>
      <c r="R1933" t="s">
        <v>35</v>
      </c>
      <c r="S1933">
        <v>118</v>
      </c>
      <c r="T1933" s="1">
        <v>670990</v>
      </c>
    </row>
    <row r="1934" spans="1:20" x14ac:dyDescent="0.3">
      <c r="A1934" t="s">
        <v>4200</v>
      </c>
      <c r="B1934" s="9">
        <v>45494</v>
      </c>
      <c r="C1934" t="s">
        <v>2596</v>
      </c>
      <c r="D1934" t="s">
        <v>2597</v>
      </c>
      <c r="E1934" t="s">
        <v>2598</v>
      </c>
      <c r="F1934" t="s">
        <v>415</v>
      </c>
      <c r="G1934" t="s">
        <v>4201</v>
      </c>
      <c r="H1934" t="s">
        <v>45</v>
      </c>
      <c r="I1934" t="s">
        <v>181</v>
      </c>
      <c r="J1934">
        <v>3</v>
      </c>
      <c r="K1934" s="1">
        <v>43245</v>
      </c>
      <c r="L1934" s="1">
        <v>129735</v>
      </c>
      <c r="M1934">
        <v>5</v>
      </c>
      <c r="N1934" s="10">
        <v>0.05</v>
      </c>
      <c r="O1934" s="1">
        <f>Table1[[#This Row],[Total Sales NGN]]-(Table1[[#This Row],[Total Sales NGN]]*Table1[[#This Row],[Discount %2]])</f>
        <v>123248.25</v>
      </c>
      <c r="P1934" t="s">
        <v>57</v>
      </c>
      <c r="Q1934" t="s">
        <v>27</v>
      </c>
      <c r="R1934" t="s">
        <v>28</v>
      </c>
      <c r="S1934">
        <v>9</v>
      </c>
      <c r="T1934" s="1">
        <v>339514</v>
      </c>
    </row>
    <row r="1935" spans="1:20" x14ac:dyDescent="0.3">
      <c r="A1935" t="s">
        <v>4202</v>
      </c>
      <c r="B1935" s="9">
        <v>45495</v>
      </c>
      <c r="C1935" t="s">
        <v>2596</v>
      </c>
      <c r="D1935" t="s">
        <v>2597</v>
      </c>
      <c r="E1935" t="s">
        <v>2616</v>
      </c>
      <c r="F1935" t="s">
        <v>428</v>
      </c>
      <c r="G1935" t="s">
        <v>4203</v>
      </c>
      <c r="H1935" t="s">
        <v>45</v>
      </c>
      <c r="I1935" t="s">
        <v>74</v>
      </c>
      <c r="J1935">
        <v>17</v>
      </c>
      <c r="K1935" s="1">
        <v>24718</v>
      </c>
      <c r="L1935" s="1">
        <v>420206</v>
      </c>
      <c r="M1935" t="s">
        <v>27</v>
      </c>
      <c r="N1935" s="10">
        <v>0</v>
      </c>
      <c r="O1935" s="1">
        <f>Table1[[#This Row],[Total Sales NGN]]-(Table1[[#This Row],[Total Sales NGN]]*Table1[[#This Row],[Discount %2]])</f>
        <v>420206</v>
      </c>
      <c r="P1935" t="s">
        <v>27</v>
      </c>
      <c r="Q1935">
        <v>4</v>
      </c>
      <c r="R1935" t="s">
        <v>28</v>
      </c>
      <c r="S1935">
        <v>102</v>
      </c>
      <c r="T1935" s="1">
        <v>339514</v>
      </c>
    </row>
    <row r="1936" spans="1:20" x14ac:dyDescent="0.3">
      <c r="A1936" t="s">
        <v>4204</v>
      </c>
      <c r="B1936" s="9">
        <v>45495</v>
      </c>
      <c r="C1936" t="s">
        <v>2596</v>
      </c>
      <c r="D1936" t="s">
        <v>2597</v>
      </c>
      <c r="E1936" t="s">
        <v>2352</v>
      </c>
      <c r="F1936" t="s">
        <v>2502</v>
      </c>
      <c r="G1936" t="s">
        <v>27</v>
      </c>
      <c r="H1936" t="s">
        <v>65</v>
      </c>
      <c r="I1936" t="s">
        <v>102</v>
      </c>
      <c r="J1936">
        <v>19</v>
      </c>
      <c r="K1936" s="1">
        <v>134816</v>
      </c>
      <c r="L1936" s="1">
        <v>2561504</v>
      </c>
      <c r="M1936">
        <v>15</v>
      </c>
      <c r="N1936" s="10">
        <v>0.15</v>
      </c>
      <c r="O1936" s="1">
        <f>Table1[[#This Row],[Total Sales NGN]]-(Table1[[#This Row],[Total Sales NGN]]*Table1[[#This Row],[Discount %2]])</f>
        <v>2177278.4</v>
      </c>
      <c r="P1936" t="s">
        <v>57</v>
      </c>
      <c r="Q1936">
        <v>2</v>
      </c>
      <c r="R1936" t="s">
        <v>28</v>
      </c>
      <c r="S1936">
        <v>85</v>
      </c>
      <c r="T1936" s="1">
        <v>647779</v>
      </c>
    </row>
    <row r="1937" spans="1:20" x14ac:dyDescent="0.3">
      <c r="A1937" t="s">
        <v>4205</v>
      </c>
      <c r="B1937" s="9">
        <v>45495</v>
      </c>
      <c r="C1937" t="s">
        <v>2596</v>
      </c>
      <c r="D1937" t="s">
        <v>2597</v>
      </c>
      <c r="E1937" t="s">
        <v>2598</v>
      </c>
      <c r="F1937" t="s">
        <v>1946</v>
      </c>
      <c r="G1937" t="s">
        <v>4206</v>
      </c>
      <c r="H1937" t="s">
        <v>40</v>
      </c>
      <c r="I1937" t="s">
        <v>171</v>
      </c>
      <c r="J1937">
        <v>17</v>
      </c>
      <c r="K1937" s="1">
        <v>5511</v>
      </c>
      <c r="L1937" s="1">
        <v>93687</v>
      </c>
      <c r="M1937">
        <v>15</v>
      </c>
      <c r="N1937" s="10">
        <v>0.15</v>
      </c>
      <c r="O1937" s="1">
        <f>Table1[[#This Row],[Total Sales NGN]]-(Table1[[#This Row],[Total Sales NGN]]*Table1[[#This Row],[Discount %2]])</f>
        <v>79633.95</v>
      </c>
      <c r="P1937" t="s">
        <v>57</v>
      </c>
      <c r="Q1937" t="s">
        <v>27</v>
      </c>
      <c r="R1937" t="s">
        <v>28</v>
      </c>
      <c r="S1937">
        <v>19</v>
      </c>
      <c r="T1937" s="1">
        <v>353716</v>
      </c>
    </row>
    <row r="1938" spans="1:20" x14ac:dyDescent="0.3">
      <c r="A1938" t="s">
        <v>4207</v>
      </c>
      <c r="B1938" s="9">
        <v>45495</v>
      </c>
      <c r="C1938" t="s">
        <v>2596</v>
      </c>
      <c r="D1938" t="s">
        <v>2597</v>
      </c>
      <c r="E1938" t="s">
        <v>2616</v>
      </c>
      <c r="F1938" t="s">
        <v>2587</v>
      </c>
      <c r="G1938" t="s">
        <v>4208</v>
      </c>
      <c r="H1938" t="s">
        <v>24</v>
      </c>
      <c r="I1938" t="s">
        <v>92</v>
      </c>
      <c r="J1938">
        <v>16</v>
      </c>
      <c r="K1938" s="1">
        <v>343736</v>
      </c>
      <c r="L1938" s="1">
        <v>5499776</v>
      </c>
      <c r="M1938">
        <v>20</v>
      </c>
      <c r="N1938" s="10">
        <v>0.2</v>
      </c>
      <c r="O1938" s="1">
        <f>Table1[[#This Row],[Total Sales NGN]]-(Table1[[#This Row],[Total Sales NGN]]*Table1[[#This Row],[Discount %2]])</f>
        <v>4399820.7999999998</v>
      </c>
      <c r="P1938" t="s">
        <v>27</v>
      </c>
      <c r="Q1938">
        <v>5</v>
      </c>
      <c r="R1938" t="s">
        <v>28</v>
      </c>
      <c r="S1938">
        <v>98</v>
      </c>
      <c r="T1938" s="1">
        <v>1309937</v>
      </c>
    </row>
    <row r="1939" spans="1:20" x14ac:dyDescent="0.3">
      <c r="A1939" t="s">
        <v>4209</v>
      </c>
      <c r="B1939" s="9">
        <v>45495</v>
      </c>
      <c r="C1939" t="s">
        <v>2596</v>
      </c>
      <c r="D1939" t="s">
        <v>2597</v>
      </c>
      <c r="E1939" t="s">
        <v>2352</v>
      </c>
      <c r="F1939" t="s">
        <v>431</v>
      </c>
      <c r="G1939" t="s">
        <v>4210</v>
      </c>
      <c r="H1939" t="s">
        <v>32</v>
      </c>
      <c r="I1939" t="s">
        <v>95</v>
      </c>
      <c r="J1939">
        <v>9</v>
      </c>
      <c r="K1939" s="1">
        <v>8149</v>
      </c>
      <c r="L1939" s="1">
        <v>73341</v>
      </c>
      <c r="M1939" t="s">
        <v>27</v>
      </c>
      <c r="N1939" s="10">
        <v>0</v>
      </c>
      <c r="O1939" s="1">
        <f>Table1[[#This Row],[Total Sales NGN]]-(Table1[[#This Row],[Total Sales NGN]]*Table1[[#This Row],[Discount %2]])</f>
        <v>73341</v>
      </c>
      <c r="P1939" t="s">
        <v>57</v>
      </c>
      <c r="Q1939">
        <v>4</v>
      </c>
      <c r="R1939" t="s">
        <v>35</v>
      </c>
      <c r="S1939">
        <v>8</v>
      </c>
      <c r="T1939" s="1">
        <v>670990</v>
      </c>
    </row>
    <row r="1940" spans="1:20" x14ac:dyDescent="0.3">
      <c r="A1940" t="s">
        <v>4211</v>
      </c>
      <c r="B1940" s="9">
        <v>45496</v>
      </c>
      <c r="C1940" t="s">
        <v>2596</v>
      </c>
      <c r="D1940" t="s">
        <v>2597</v>
      </c>
      <c r="E1940" t="s">
        <v>2616</v>
      </c>
      <c r="F1940" t="s">
        <v>833</v>
      </c>
      <c r="G1940" t="s">
        <v>4212</v>
      </c>
      <c r="H1940" t="s">
        <v>32</v>
      </c>
      <c r="I1940" t="s">
        <v>158</v>
      </c>
      <c r="J1940">
        <v>20</v>
      </c>
      <c r="K1940" s="1">
        <v>11895</v>
      </c>
      <c r="L1940" s="1">
        <v>237900</v>
      </c>
      <c r="M1940">
        <v>5</v>
      </c>
      <c r="N1940" s="10">
        <v>0.05</v>
      </c>
      <c r="O1940" s="1">
        <f>Table1[[#This Row],[Total Sales NGN]]-(Table1[[#This Row],[Total Sales NGN]]*Table1[[#This Row],[Discount %2]])</f>
        <v>226005</v>
      </c>
      <c r="P1940" t="s">
        <v>47</v>
      </c>
      <c r="Q1940">
        <v>4</v>
      </c>
      <c r="R1940" t="s">
        <v>35</v>
      </c>
      <c r="S1940">
        <v>6</v>
      </c>
      <c r="T1940" s="1">
        <v>670990</v>
      </c>
    </row>
    <row r="1941" spans="1:20" x14ac:dyDescent="0.3">
      <c r="A1941" t="s">
        <v>4213</v>
      </c>
      <c r="B1941" s="9">
        <v>45497</v>
      </c>
      <c r="C1941" t="s">
        <v>2596</v>
      </c>
      <c r="D1941" t="s">
        <v>2597</v>
      </c>
      <c r="E1941" t="s">
        <v>2598</v>
      </c>
      <c r="F1941" t="s">
        <v>4214</v>
      </c>
      <c r="G1941" t="s">
        <v>4215</v>
      </c>
      <c r="H1941" t="s">
        <v>40</v>
      </c>
      <c r="I1941" t="s">
        <v>106</v>
      </c>
      <c r="J1941">
        <v>17</v>
      </c>
      <c r="K1941" s="1">
        <v>12388</v>
      </c>
      <c r="L1941" s="1">
        <v>210596</v>
      </c>
      <c r="M1941" t="s">
        <v>27</v>
      </c>
      <c r="N1941" s="10">
        <v>0</v>
      </c>
      <c r="O1941" s="1">
        <f>Table1[[#This Row],[Total Sales NGN]]-(Table1[[#This Row],[Total Sales NGN]]*Table1[[#This Row],[Discount %2]])</f>
        <v>210596</v>
      </c>
      <c r="P1941" t="s">
        <v>27</v>
      </c>
      <c r="Q1941">
        <v>5</v>
      </c>
      <c r="R1941" t="s">
        <v>28</v>
      </c>
      <c r="S1941">
        <v>35</v>
      </c>
      <c r="T1941" s="1">
        <v>353716</v>
      </c>
    </row>
    <row r="1942" spans="1:20" x14ac:dyDescent="0.3">
      <c r="A1942" t="s">
        <v>4216</v>
      </c>
      <c r="B1942" s="9">
        <v>45498</v>
      </c>
      <c r="C1942" t="s">
        <v>2596</v>
      </c>
      <c r="D1942" t="s">
        <v>2597</v>
      </c>
      <c r="E1942" t="s">
        <v>2352</v>
      </c>
      <c r="F1942" t="s">
        <v>2055</v>
      </c>
      <c r="G1942" t="s">
        <v>4217</v>
      </c>
      <c r="H1942" t="s">
        <v>24</v>
      </c>
      <c r="I1942" t="s">
        <v>25</v>
      </c>
      <c r="J1942">
        <v>13</v>
      </c>
      <c r="K1942" s="1">
        <v>279539</v>
      </c>
      <c r="L1942" s="1">
        <v>3634007</v>
      </c>
      <c r="M1942">
        <v>5</v>
      </c>
      <c r="N1942" s="10">
        <v>0.05</v>
      </c>
      <c r="O1942" s="1">
        <f>Table1[[#This Row],[Total Sales NGN]]-(Table1[[#This Row],[Total Sales NGN]]*Table1[[#This Row],[Discount %2]])</f>
        <v>3452306.65</v>
      </c>
      <c r="P1942" t="s">
        <v>57</v>
      </c>
      <c r="Q1942">
        <v>5</v>
      </c>
      <c r="R1942" t="s">
        <v>35</v>
      </c>
      <c r="S1942">
        <v>189</v>
      </c>
      <c r="T1942" s="1">
        <v>1309937</v>
      </c>
    </row>
    <row r="1943" spans="1:20" x14ac:dyDescent="0.3">
      <c r="A1943" t="s">
        <v>4218</v>
      </c>
      <c r="B1943" s="9">
        <v>45498</v>
      </c>
      <c r="C1943" t="s">
        <v>2596</v>
      </c>
      <c r="D1943" t="s">
        <v>2597</v>
      </c>
      <c r="E1943" t="s">
        <v>2598</v>
      </c>
      <c r="F1943" t="s">
        <v>458</v>
      </c>
      <c r="G1943" t="s">
        <v>4219</v>
      </c>
      <c r="H1943" t="s">
        <v>32</v>
      </c>
      <c r="I1943" t="s">
        <v>95</v>
      </c>
      <c r="J1943">
        <v>6</v>
      </c>
      <c r="K1943" s="1">
        <v>7189</v>
      </c>
      <c r="L1943" s="1">
        <v>43134</v>
      </c>
      <c r="M1943">
        <v>15</v>
      </c>
      <c r="N1943" s="10">
        <v>0.15</v>
      </c>
      <c r="O1943" s="1">
        <f>Table1[[#This Row],[Total Sales NGN]]-(Table1[[#This Row],[Total Sales NGN]]*Table1[[#This Row],[Discount %2]])</f>
        <v>36663.9</v>
      </c>
      <c r="P1943" t="s">
        <v>47</v>
      </c>
      <c r="Q1943">
        <v>3</v>
      </c>
      <c r="R1943" t="s">
        <v>28</v>
      </c>
      <c r="S1943">
        <v>111</v>
      </c>
      <c r="T1943" s="1">
        <v>670990</v>
      </c>
    </row>
    <row r="1944" spans="1:20" x14ac:dyDescent="0.3">
      <c r="A1944" t="s">
        <v>4220</v>
      </c>
      <c r="B1944" s="9">
        <v>45498</v>
      </c>
      <c r="C1944" t="s">
        <v>2596</v>
      </c>
      <c r="D1944" t="s">
        <v>2597</v>
      </c>
      <c r="E1944" t="s">
        <v>2616</v>
      </c>
      <c r="F1944" t="s">
        <v>4221</v>
      </c>
      <c r="G1944" t="s">
        <v>27</v>
      </c>
      <c r="H1944" t="s">
        <v>65</v>
      </c>
      <c r="I1944" t="s">
        <v>78</v>
      </c>
      <c r="J1944">
        <v>10</v>
      </c>
      <c r="K1944" s="1">
        <v>56037</v>
      </c>
      <c r="L1944" s="1">
        <v>560370</v>
      </c>
      <c r="M1944">
        <v>20</v>
      </c>
      <c r="N1944" s="10">
        <v>0.2</v>
      </c>
      <c r="O1944" s="1">
        <f>Table1[[#This Row],[Total Sales NGN]]-(Table1[[#This Row],[Total Sales NGN]]*Table1[[#This Row],[Discount %2]])</f>
        <v>448296</v>
      </c>
      <c r="P1944" t="s">
        <v>47</v>
      </c>
      <c r="Q1944">
        <v>1</v>
      </c>
      <c r="R1944" t="s">
        <v>35</v>
      </c>
      <c r="S1944">
        <v>190</v>
      </c>
      <c r="T1944" s="1">
        <v>647779</v>
      </c>
    </row>
    <row r="1945" spans="1:20" x14ac:dyDescent="0.3">
      <c r="A1945" t="s">
        <v>4222</v>
      </c>
      <c r="B1945" s="9">
        <v>45499</v>
      </c>
      <c r="C1945" t="s">
        <v>2596</v>
      </c>
      <c r="D1945" t="s">
        <v>2597</v>
      </c>
      <c r="E1945" t="s">
        <v>2616</v>
      </c>
      <c r="F1945" t="s">
        <v>353</v>
      </c>
      <c r="G1945" t="s">
        <v>4223</v>
      </c>
      <c r="H1945" t="s">
        <v>24</v>
      </c>
      <c r="I1945" t="s">
        <v>56</v>
      </c>
      <c r="J1945">
        <v>8</v>
      </c>
      <c r="K1945" s="1">
        <v>216635</v>
      </c>
      <c r="L1945" s="1">
        <v>1733080</v>
      </c>
      <c r="M1945">
        <v>0</v>
      </c>
      <c r="N1945" s="10">
        <v>0</v>
      </c>
      <c r="O1945" s="1">
        <f>Table1[[#This Row],[Total Sales NGN]]-(Table1[[#This Row],[Total Sales NGN]]*Table1[[#This Row],[Discount %2]])</f>
        <v>1733080</v>
      </c>
      <c r="P1945" t="s">
        <v>34</v>
      </c>
      <c r="Q1945">
        <v>1</v>
      </c>
      <c r="R1945" t="s">
        <v>35</v>
      </c>
      <c r="S1945">
        <v>140</v>
      </c>
      <c r="T1945" s="1">
        <v>1309937</v>
      </c>
    </row>
    <row r="1946" spans="1:20" x14ac:dyDescent="0.3">
      <c r="A1946" t="s">
        <v>4224</v>
      </c>
      <c r="B1946" s="9">
        <v>45500</v>
      </c>
      <c r="C1946" t="s">
        <v>2596</v>
      </c>
      <c r="D1946" t="s">
        <v>2597</v>
      </c>
      <c r="E1946" t="s">
        <v>2352</v>
      </c>
      <c r="F1946" t="s">
        <v>972</v>
      </c>
      <c r="G1946" t="s">
        <v>4225</v>
      </c>
      <c r="H1946" t="s">
        <v>32</v>
      </c>
      <c r="I1946" t="s">
        <v>117</v>
      </c>
      <c r="J1946">
        <v>14</v>
      </c>
      <c r="K1946" s="1">
        <v>21732</v>
      </c>
      <c r="L1946" s="1">
        <v>304248</v>
      </c>
      <c r="M1946">
        <v>0</v>
      </c>
      <c r="N1946" s="10">
        <v>0</v>
      </c>
      <c r="O1946" s="1">
        <f>Table1[[#This Row],[Total Sales NGN]]-(Table1[[#This Row],[Total Sales NGN]]*Table1[[#This Row],[Discount %2]])</f>
        <v>304248</v>
      </c>
      <c r="P1946" t="s">
        <v>34</v>
      </c>
      <c r="Q1946">
        <v>4</v>
      </c>
      <c r="R1946" t="s">
        <v>35</v>
      </c>
      <c r="S1946">
        <v>64</v>
      </c>
      <c r="T1946" s="1">
        <v>670990</v>
      </c>
    </row>
    <row r="1947" spans="1:20" x14ac:dyDescent="0.3">
      <c r="A1947" t="s">
        <v>4226</v>
      </c>
      <c r="B1947" s="9">
        <v>45500</v>
      </c>
      <c r="C1947" t="s">
        <v>2596</v>
      </c>
      <c r="D1947" t="s">
        <v>2597</v>
      </c>
      <c r="E1947" t="s">
        <v>2616</v>
      </c>
      <c r="F1947" t="s">
        <v>1342</v>
      </c>
      <c r="G1947" t="s">
        <v>4227</v>
      </c>
      <c r="H1947" t="s">
        <v>65</v>
      </c>
      <c r="I1947" t="s">
        <v>66</v>
      </c>
      <c r="J1947">
        <v>20</v>
      </c>
      <c r="K1947" s="1">
        <v>125575</v>
      </c>
      <c r="L1947" s="1">
        <v>2511500</v>
      </c>
      <c r="M1947">
        <v>5</v>
      </c>
      <c r="N1947" s="10">
        <v>0.05</v>
      </c>
      <c r="O1947" s="1">
        <f>Table1[[#This Row],[Total Sales NGN]]-(Table1[[#This Row],[Total Sales NGN]]*Table1[[#This Row],[Discount %2]])</f>
        <v>2385925</v>
      </c>
      <c r="P1947" t="s">
        <v>57</v>
      </c>
      <c r="Q1947">
        <v>5</v>
      </c>
      <c r="R1947" t="s">
        <v>35</v>
      </c>
      <c r="S1947">
        <v>82</v>
      </c>
      <c r="T1947" s="1">
        <v>647779</v>
      </c>
    </row>
    <row r="1948" spans="1:20" x14ac:dyDescent="0.3">
      <c r="A1948" t="s">
        <v>4228</v>
      </c>
      <c r="B1948" s="9">
        <v>45503</v>
      </c>
      <c r="C1948" t="s">
        <v>2596</v>
      </c>
      <c r="D1948" t="s">
        <v>2597</v>
      </c>
      <c r="E1948" t="s">
        <v>2598</v>
      </c>
      <c r="F1948" t="s">
        <v>949</v>
      </c>
      <c r="G1948" t="s">
        <v>4229</v>
      </c>
      <c r="H1948" t="s">
        <v>24</v>
      </c>
      <c r="I1948" t="s">
        <v>25</v>
      </c>
      <c r="J1948">
        <v>5</v>
      </c>
      <c r="K1948" s="1">
        <v>101586</v>
      </c>
      <c r="L1948" s="1">
        <v>507930</v>
      </c>
      <c r="M1948">
        <v>5</v>
      </c>
      <c r="N1948" s="10">
        <v>0.05</v>
      </c>
      <c r="O1948" s="1">
        <f>Table1[[#This Row],[Total Sales NGN]]-(Table1[[#This Row],[Total Sales NGN]]*Table1[[#This Row],[Discount %2]])</f>
        <v>482533.5</v>
      </c>
      <c r="P1948" t="s">
        <v>27</v>
      </c>
      <c r="Q1948">
        <v>5</v>
      </c>
      <c r="R1948" t="s">
        <v>28</v>
      </c>
      <c r="S1948">
        <v>27</v>
      </c>
      <c r="T1948" s="1">
        <v>1309937</v>
      </c>
    </row>
    <row r="1949" spans="1:20" x14ac:dyDescent="0.3">
      <c r="A1949" t="s">
        <v>4230</v>
      </c>
      <c r="B1949" s="9">
        <v>45504</v>
      </c>
      <c r="C1949" t="s">
        <v>2596</v>
      </c>
      <c r="D1949" t="s">
        <v>2597</v>
      </c>
      <c r="E1949" t="s">
        <v>2616</v>
      </c>
      <c r="F1949" t="s">
        <v>128</v>
      </c>
      <c r="G1949" t="s">
        <v>4231</v>
      </c>
      <c r="H1949" t="s">
        <v>45</v>
      </c>
      <c r="I1949" t="s">
        <v>46</v>
      </c>
      <c r="J1949">
        <v>9</v>
      </c>
      <c r="K1949" s="1">
        <v>16175</v>
      </c>
      <c r="L1949" s="1">
        <v>145575</v>
      </c>
      <c r="M1949">
        <v>0</v>
      </c>
      <c r="N1949" s="10">
        <v>0</v>
      </c>
      <c r="O1949" s="1">
        <f>Table1[[#This Row],[Total Sales NGN]]-(Table1[[#This Row],[Total Sales NGN]]*Table1[[#This Row],[Discount %2]])</f>
        <v>145575</v>
      </c>
      <c r="P1949" t="s">
        <v>27</v>
      </c>
      <c r="Q1949">
        <v>5</v>
      </c>
      <c r="R1949" t="s">
        <v>27</v>
      </c>
      <c r="S1949">
        <v>175</v>
      </c>
      <c r="T1949" s="1">
        <v>339514</v>
      </c>
    </row>
    <row r="1950" spans="1:20" x14ac:dyDescent="0.3">
      <c r="A1950" t="s">
        <v>4232</v>
      </c>
      <c r="B1950" s="9">
        <v>45504</v>
      </c>
      <c r="C1950" t="s">
        <v>2596</v>
      </c>
      <c r="D1950" t="s">
        <v>2597</v>
      </c>
      <c r="E1950" t="s">
        <v>2616</v>
      </c>
      <c r="F1950" t="s">
        <v>508</v>
      </c>
      <c r="G1950" t="s">
        <v>27</v>
      </c>
      <c r="H1950" t="s">
        <v>45</v>
      </c>
      <c r="I1950" t="s">
        <v>82</v>
      </c>
      <c r="J1950">
        <v>1</v>
      </c>
      <c r="K1950" s="1">
        <v>23174</v>
      </c>
      <c r="L1950" s="1">
        <v>23174</v>
      </c>
      <c r="M1950">
        <v>0</v>
      </c>
      <c r="N1950" s="10">
        <v>0</v>
      </c>
      <c r="O1950" s="1">
        <f>Table1[[#This Row],[Total Sales NGN]]-(Table1[[#This Row],[Total Sales NGN]]*Table1[[#This Row],[Discount %2]])</f>
        <v>23174</v>
      </c>
      <c r="P1950" t="s">
        <v>34</v>
      </c>
      <c r="Q1950">
        <v>3</v>
      </c>
      <c r="R1950" t="s">
        <v>28</v>
      </c>
      <c r="S1950">
        <v>189</v>
      </c>
      <c r="T1950" s="1">
        <v>339514</v>
      </c>
    </row>
    <row r="1951" spans="1:20" x14ac:dyDescent="0.3">
      <c r="A1951" t="s">
        <v>4233</v>
      </c>
      <c r="B1951" s="9">
        <v>45505</v>
      </c>
      <c r="C1951" t="s">
        <v>2596</v>
      </c>
      <c r="D1951" t="s">
        <v>2597</v>
      </c>
      <c r="E1951" t="s">
        <v>2352</v>
      </c>
      <c r="F1951" t="s">
        <v>1555</v>
      </c>
      <c r="G1951" t="s">
        <v>4234</v>
      </c>
      <c r="H1951" t="s">
        <v>40</v>
      </c>
      <c r="I1951" t="s">
        <v>51</v>
      </c>
      <c r="J1951">
        <v>9</v>
      </c>
      <c r="K1951" s="1">
        <v>12897</v>
      </c>
      <c r="L1951" s="1">
        <v>116073</v>
      </c>
      <c r="M1951">
        <v>20</v>
      </c>
      <c r="N1951" s="10">
        <v>0.2</v>
      </c>
      <c r="O1951" s="1">
        <f>Table1[[#This Row],[Total Sales NGN]]-(Table1[[#This Row],[Total Sales NGN]]*Table1[[#This Row],[Discount %2]])</f>
        <v>92858.4</v>
      </c>
      <c r="P1951" t="s">
        <v>57</v>
      </c>
      <c r="Q1951" t="s">
        <v>27</v>
      </c>
      <c r="R1951" t="s">
        <v>28</v>
      </c>
      <c r="S1951">
        <v>132</v>
      </c>
      <c r="T1951" s="1">
        <v>353716</v>
      </c>
    </row>
    <row r="1952" spans="1:20" x14ac:dyDescent="0.3">
      <c r="A1952" t="s">
        <v>4235</v>
      </c>
      <c r="B1952" s="9">
        <v>45505</v>
      </c>
      <c r="C1952" t="s">
        <v>2596</v>
      </c>
      <c r="D1952" t="s">
        <v>2597</v>
      </c>
      <c r="E1952" t="s">
        <v>2616</v>
      </c>
      <c r="F1952" t="s">
        <v>587</v>
      </c>
      <c r="G1952" t="s">
        <v>27</v>
      </c>
      <c r="H1952" t="s">
        <v>45</v>
      </c>
      <c r="I1952" t="s">
        <v>82</v>
      </c>
      <c r="J1952">
        <v>17</v>
      </c>
      <c r="K1952" s="1">
        <v>24498</v>
      </c>
      <c r="L1952" s="1">
        <v>416466</v>
      </c>
      <c r="M1952">
        <v>0</v>
      </c>
      <c r="N1952" s="10">
        <v>0</v>
      </c>
      <c r="O1952" s="1">
        <f>Table1[[#This Row],[Total Sales NGN]]-(Table1[[#This Row],[Total Sales NGN]]*Table1[[#This Row],[Discount %2]])</f>
        <v>416466</v>
      </c>
      <c r="P1952" t="s">
        <v>57</v>
      </c>
      <c r="Q1952" t="s">
        <v>27</v>
      </c>
      <c r="R1952" t="s">
        <v>35</v>
      </c>
      <c r="S1952">
        <v>179</v>
      </c>
      <c r="T1952" s="1">
        <v>339514</v>
      </c>
    </row>
    <row r="1953" spans="1:20" x14ac:dyDescent="0.3">
      <c r="A1953" t="s">
        <v>4236</v>
      </c>
      <c r="B1953" s="9">
        <v>45506</v>
      </c>
      <c r="C1953" t="s">
        <v>2596</v>
      </c>
      <c r="D1953" t="s">
        <v>2597</v>
      </c>
      <c r="E1953" t="s">
        <v>2598</v>
      </c>
      <c r="F1953" t="s">
        <v>1517</v>
      </c>
      <c r="G1953" t="s">
        <v>4237</v>
      </c>
      <c r="H1953" t="s">
        <v>65</v>
      </c>
      <c r="I1953" t="s">
        <v>382</v>
      </c>
      <c r="J1953">
        <v>10</v>
      </c>
      <c r="K1953" s="1">
        <v>21492</v>
      </c>
      <c r="L1953" s="1">
        <v>214920</v>
      </c>
      <c r="M1953">
        <v>0</v>
      </c>
      <c r="N1953" s="10">
        <v>0</v>
      </c>
      <c r="O1953" s="1">
        <f>Table1[[#This Row],[Total Sales NGN]]-(Table1[[#This Row],[Total Sales NGN]]*Table1[[#This Row],[Discount %2]])</f>
        <v>214920</v>
      </c>
      <c r="P1953" t="s">
        <v>57</v>
      </c>
      <c r="Q1953">
        <v>1</v>
      </c>
      <c r="R1953" t="s">
        <v>28</v>
      </c>
      <c r="S1953">
        <v>79</v>
      </c>
      <c r="T1953" s="1">
        <v>647779</v>
      </c>
    </row>
    <row r="1954" spans="1:20" x14ac:dyDescent="0.3">
      <c r="A1954" t="s">
        <v>4238</v>
      </c>
      <c r="B1954" s="9">
        <v>45506</v>
      </c>
      <c r="C1954" t="s">
        <v>2596</v>
      </c>
      <c r="D1954" t="s">
        <v>2597</v>
      </c>
      <c r="E1954" t="s">
        <v>2352</v>
      </c>
      <c r="F1954" t="s">
        <v>1728</v>
      </c>
      <c r="G1954" t="s">
        <v>4239</v>
      </c>
      <c r="H1954" t="s">
        <v>40</v>
      </c>
      <c r="I1954" t="s">
        <v>51</v>
      </c>
      <c r="J1954">
        <v>13</v>
      </c>
      <c r="K1954" s="1">
        <v>5885</v>
      </c>
      <c r="L1954" s="1">
        <v>76505</v>
      </c>
      <c r="M1954">
        <v>0</v>
      </c>
      <c r="N1954" s="10">
        <v>0</v>
      </c>
      <c r="O1954" s="1">
        <f>Table1[[#This Row],[Total Sales NGN]]-(Table1[[#This Row],[Total Sales NGN]]*Table1[[#This Row],[Discount %2]])</f>
        <v>76505</v>
      </c>
      <c r="P1954" t="s">
        <v>26</v>
      </c>
      <c r="Q1954">
        <v>2</v>
      </c>
      <c r="R1954" t="s">
        <v>35</v>
      </c>
      <c r="S1954">
        <v>73</v>
      </c>
      <c r="T1954" s="1">
        <v>353716</v>
      </c>
    </row>
    <row r="1955" spans="1:20" x14ac:dyDescent="0.3">
      <c r="A1955" t="s">
        <v>4240</v>
      </c>
      <c r="B1955" s="9">
        <v>45506</v>
      </c>
      <c r="C1955" t="s">
        <v>2596</v>
      </c>
      <c r="D1955" t="s">
        <v>2597</v>
      </c>
      <c r="E1955" t="s">
        <v>2352</v>
      </c>
      <c r="F1955" t="s">
        <v>1517</v>
      </c>
      <c r="G1955" t="s">
        <v>4241</v>
      </c>
      <c r="H1955" t="s">
        <v>24</v>
      </c>
      <c r="I1955" t="s">
        <v>161</v>
      </c>
      <c r="J1955">
        <v>19</v>
      </c>
      <c r="K1955" s="1">
        <v>143505</v>
      </c>
      <c r="L1955" s="1">
        <v>2726595</v>
      </c>
      <c r="M1955">
        <v>15</v>
      </c>
      <c r="N1955" s="10">
        <v>0.15</v>
      </c>
      <c r="O1955" s="1">
        <f>Table1[[#This Row],[Total Sales NGN]]-(Table1[[#This Row],[Total Sales NGN]]*Table1[[#This Row],[Discount %2]])</f>
        <v>2317605.75</v>
      </c>
      <c r="P1955" t="s">
        <v>27</v>
      </c>
      <c r="Q1955">
        <v>1</v>
      </c>
      <c r="R1955" t="s">
        <v>35</v>
      </c>
      <c r="S1955">
        <v>98</v>
      </c>
      <c r="T1955" s="1">
        <v>1309937</v>
      </c>
    </row>
    <row r="1956" spans="1:20" x14ac:dyDescent="0.3">
      <c r="A1956" t="s">
        <v>4242</v>
      </c>
      <c r="B1956" s="9">
        <v>45507</v>
      </c>
      <c r="C1956" t="s">
        <v>2596</v>
      </c>
      <c r="D1956" t="s">
        <v>2597</v>
      </c>
      <c r="E1956" t="s">
        <v>2352</v>
      </c>
      <c r="F1956" t="s">
        <v>1042</v>
      </c>
      <c r="G1956" t="s">
        <v>4243</v>
      </c>
      <c r="H1956" t="s">
        <v>40</v>
      </c>
      <c r="I1956" t="s">
        <v>171</v>
      </c>
      <c r="J1956">
        <v>6</v>
      </c>
      <c r="K1956" s="1">
        <v>17447</v>
      </c>
      <c r="L1956" s="1">
        <v>104682</v>
      </c>
      <c r="M1956" t="s">
        <v>27</v>
      </c>
      <c r="N1956" s="10">
        <v>0</v>
      </c>
      <c r="O1956" s="1">
        <f>Table1[[#This Row],[Total Sales NGN]]-(Table1[[#This Row],[Total Sales NGN]]*Table1[[#This Row],[Discount %2]])</f>
        <v>104682</v>
      </c>
      <c r="P1956" t="s">
        <v>27</v>
      </c>
      <c r="Q1956">
        <v>3</v>
      </c>
      <c r="R1956" t="s">
        <v>35</v>
      </c>
      <c r="S1956">
        <v>1</v>
      </c>
      <c r="T1956" s="1">
        <v>353716</v>
      </c>
    </row>
    <row r="1957" spans="1:20" x14ac:dyDescent="0.3">
      <c r="A1957" t="s">
        <v>4244</v>
      </c>
      <c r="B1957" s="9">
        <v>45508</v>
      </c>
      <c r="C1957" t="s">
        <v>2596</v>
      </c>
      <c r="D1957" t="s">
        <v>2597</v>
      </c>
      <c r="E1957" t="s">
        <v>2616</v>
      </c>
      <c r="F1957" t="s">
        <v>4092</v>
      </c>
      <c r="G1957" t="s">
        <v>4245</v>
      </c>
      <c r="H1957" t="s">
        <v>24</v>
      </c>
      <c r="I1957" t="s">
        <v>174</v>
      </c>
      <c r="J1957">
        <v>17</v>
      </c>
      <c r="K1957" s="1">
        <v>212192</v>
      </c>
      <c r="L1957" s="1">
        <v>3607264</v>
      </c>
      <c r="M1957" t="s">
        <v>27</v>
      </c>
      <c r="N1957" s="10">
        <v>0</v>
      </c>
      <c r="O1957" s="1">
        <f>Table1[[#This Row],[Total Sales NGN]]-(Table1[[#This Row],[Total Sales NGN]]*Table1[[#This Row],[Discount %2]])</f>
        <v>3607264</v>
      </c>
      <c r="P1957" t="s">
        <v>47</v>
      </c>
      <c r="Q1957">
        <v>2</v>
      </c>
      <c r="R1957" t="s">
        <v>35</v>
      </c>
      <c r="S1957">
        <v>31</v>
      </c>
      <c r="T1957" s="1">
        <v>1309937</v>
      </c>
    </row>
    <row r="1958" spans="1:20" x14ac:dyDescent="0.3">
      <c r="A1958" t="s">
        <v>4246</v>
      </c>
      <c r="B1958" s="9">
        <v>45508</v>
      </c>
      <c r="C1958" t="s">
        <v>2596</v>
      </c>
      <c r="D1958" t="s">
        <v>2597</v>
      </c>
      <c r="E1958" t="s">
        <v>2616</v>
      </c>
      <c r="F1958" t="s">
        <v>2813</v>
      </c>
      <c r="G1958" t="s">
        <v>4247</v>
      </c>
      <c r="H1958" t="s">
        <v>40</v>
      </c>
      <c r="I1958" t="s">
        <v>70</v>
      </c>
      <c r="J1958">
        <v>4</v>
      </c>
      <c r="K1958" s="1">
        <v>7064</v>
      </c>
      <c r="L1958" s="1">
        <v>28256</v>
      </c>
      <c r="M1958">
        <v>0</v>
      </c>
      <c r="N1958" s="10">
        <v>0</v>
      </c>
      <c r="O1958" s="1">
        <f>Table1[[#This Row],[Total Sales NGN]]-(Table1[[#This Row],[Total Sales NGN]]*Table1[[#This Row],[Discount %2]])</f>
        <v>28256</v>
      </c>
      <c r="P1958" t="s">
        <v>57</v>
      </c>
      <c r="Q1958">
        <v>1</v>
      </c>
      <c r="R1958" t="s">
        <v>35</v>
      </c>
      <c r="S1958">
        <v>12</v>
      </c>
      <c r="T1958" s="1">
        <v>353716</v>
      </c>
    </row>
    <row r="1959" spans="1:20" x14ac:dyDescent="0.3">
      <c r="A1959" t="s">
        <v>4248</v>
      </c>
      <c r="B1959" s="9">
        <v>45508</v>
      </c>
      <c r="C1959" t="s">
        <v>2596</v>
      </c>
      <c r="D1959" t="s">
        <v>2597</v>
      </c>
      <c r="E1959" t="s">
        <v>2598</v>
      </c>
      <c r="F1959" t="s">
        <v>1561</v>
      </c>
      <c r="G1959" t="s">
        <v>4249</v>
      </c>
      <c r="H1959" t="s">
        <v>65</v>
      </c>
      <c r="I1959" t="s">
        <v>102</v>
      </c>
      <c r="J1959">
        <v>7</v>
      </c>
      <c r="K1959" s="1">
        <v>23373</v>
      </c>
      <c r="L1959" s="1">
        <v>163611</v>
      </c>
      <c r="M1959">
        <v>0</v>
      </c>
      <c r="N1959" s="10">
        <v>0</v>
      </c>
      <c r="O1959" s="1">
        <f>Table1[[#This Row],[Total Sales NGN]]-(Table1[[#This Row],[Total Sales NGN]]*Table1[[#This Row],[Discount %2]])</f>
        <v>163611</v>
      </c>
      <c r="P1959" t="s">
        <v>26</v>
      </c>
      <c r="Q1959">
        <v>1</v>
      </c>
      <c r="R1959" t="s">
        <v>28</v>
      </c>
      <c r="S1959">
        <v>28</v>
      </c>
      <c r="T1959" s="1">
        <v>647779</v>
      </c>
    </row>
    <row r="1960" spans="1:20" x14ac:dyDescent="0.3">
      <c r="A1960" t="s">
        <v>4250</v>
      </c>
      <c r="B1960" s="9">
        <v>45508</v>
      </c>
      <c r="C1960" t="s">
        <v>2596</v>
      </c>
      <c r="D1960" t="s">
        <v>2597</v>
      </c>
      <c r="E1960" t="s">
        <v>2616</v>
      </c>
      <c r="F1960" t="s">
        <v>2951</v>
      </c>
      <c r="G1960" t="s">
        <v>27</v>
      </c>
      <c r="H1960" t="s">
        <v>40</v>
      </c>
      <c r="I1960" t="s">
        <v>137</v>
      </c>
      <c r="J1960">
        <v>18</v>
      </c>
      <c r="K1960" s="1">
        <v>8848</v>
      </c>
      <c r="L1960" s="1">
        <v>159264</v>
      </c>
      <c r="M1960" t="s">
        <v>27</v>
      </c>
      <c r="N1960" s="10">
        <v>0</v>
      </c>
      <c r="O1960" s="1">
        <f>Table1[[#This Row],[Total Sales NGN]]-(Table1[[#This Row],[Total Sales NGN]]*Table1[[#This Row],[Discount %2]])</f>
        <v>159264</v>
      </c>
      <c r="P1960" t="s">
        <v>26</v>
      </c>
      <c r="Q1960">
        <v>2</v>
      </c>
      <c r="R1960" t="s">
        <v>35</v>
      </c>
      <c r="S1960">
        <v>139</v>
      </c>
      <c r="T1960" s="1">
        <v>353716</v>
      </c>
    </row>
    <row r="1961" spans="1:20" x14ac:dyDescent="0.3">
      <c r="A1961" t="s">
        <v>4251</v>
      </c>
      <c r="B1961" s="9">
        <v>45509</v>
      </c>
      <c r="C1961" t="s">
        <v>2596</v>
      </c>
      <c r="D1961" t="s">
        <v>2597</v>
      </c>
      <c r="E1961" t="s">
        <v>2352</v>
      </c>
      <c r="F1961" t="s">
        <v>1368</v>
      </c>
      <c r="G1961" t="s">
        <v>27</v>
      </c>
      <c r="H1961" t="s">
        <v>24</v>
      </c>
      <c r="I1961" t="s">
        <v>56</v>
      </c>
      <c r="J1961">
        <v>17</v>
      </c>
      <c r="K1961" s="1">
        <v>259929</v>
      </c>
      <c r="L1961" s="1">
        <v>4418793</v>
      </c>
      <c r="M1961">
        <v>15</v>
      </c>
      <c r="N1961" s="10">
        <v>0.15</v>
      </c>
      <c r="O1961" s="1">
        <f>Table1[[#This Row],[Total Sales NGN]]-(Table1[[#This Row],[Total Sales NGN]]*Table1[[#This Row],[Discount %2]])</f>
        <v>3755974.05</v>
      </c>
      <c r="P1961" t="s">
        <v>57</v>
      </c>
      <c r="Q1961">
        <v>3</v>
      </c>
      <c r="R1961" t="s">
        <v>35</v>
      </c>
      <c r="S1961">
        <v>25</v>
      </c>
      <c r="T1961" s="1">
        <v>1309937</v>
      </c>
    </row>
    <row r="1962" spans="1:20" x14ac:dyDescent="0.3">
      <c r="A1962" t="s">
        <v>4252</v>
      </c>
      <c r="B1962" s="9">
        <v>45509</v>
      </c>
      <c r="C1962" t="s">
        <v>2596</v>
      </c>
      <c r="D1962" t="s">
        <v>2597</v>
      </c>
      <c r="E1962" t="s">
        <v>2616</v>
      </c>
      <c r="F1962" t="s">
        <v>2241</v>
      </c>
      <c r="G1962" t="s">
        <v>4253</v>
      </c>
      <c r="H1962" t="s">
        <v>24</v>
      </c>
      <c r="I1962" t="s">
        <v>161</v>
      </c>
      <c r="J1962">
        <v>16</v>
      </c>
      <c r="K1962" s="1">
        <v>163929</v>
      </c>
      <c r="L1962" s="1">
        <v>2622864</v>
      </c>
      <c r="M1962">
        <v>5</v>
      </c>
      <c r="N1962" s="10">
        <v>0.05</v>
      </c>
      <c r="O1962" s="1">
        <f>Table1[[#This Row],[Total Sales NGN]]-(Table1[[#This Row],[Total Sales NGN]]*Table1[[#This Row],[Discount %2]])</f>
        <v>2491720.7999999998</v>
      </c>
      <c r="P1962" t="s">
        <v>26</v>
      </c>
      <c r="Q1962">
        <v>4</v>
      </c>
      <c r="R1962" t="s">
        <v>35</v>
      </c>
      <c r="S1962">
        <v>58</v>
      </c>
      <c r="T1962" s="1">
        <v>1309937</v>
      </c>
    </row>
    <row r="1963" spans="1:20" x14ac:dyDescent="0.3">
      <c r="A1963" t="s">
        <v>4254</v>
      </c>
      <c r="B1963" s="9">
        <v>45511</v>
      </c>
      <c r="C1963" t="s">
        <v>2596</v>
      </c>
      <c r="D1963" t="s">
        <v>2597</v>
      </c>
      <c r="E1963" t="s">
        <v>2616</v>
      </c>
      <c r="F1963" t="s">
        <v>819</v>
      </c>
      <c r="G1963" t="s">
        <v>4255</v>
      </c>
      <c r="H1963" t="s">
        <v>24</v>
      </c>
      <c r="I1963" t="s">
        <v>152</v>
      </c>
      <c r="J1963">
        <v>5</v>
      </c>
      <c r="K1963" s="1">
        <v>225489</v>
      </c>
      <c r="L1963" s="1">
        <v>1127445</v>
      </c>
      <c r="M1963">
        <v>15</v>
      </c>
      <c r="N1963" s="10">
        <v>0.15</v>
      </c>
      <c r="O1963" s="1">
        <f>Table1[[#This Row],[Total Sales NGN]]-(Table1[[#This Row],[Total Sales NGN]]*Table1[[#This Row],[Discount %2]])</f>
        <v>958328.25</v>
      </c>
      <c r="P1963" t="s">
        <v>57</v>
      </c>
      <c r="Q1963">
        <v>1</v>
      </c>
      <c r="R1963" t="s">
        <v>35</v>
      </c>
      <c r="S1963">
        <v>34</v>
      </c>
      <c r="T1963" s="1">
        <v>1309937</v>
      </c>
    </row>
    <row r="1964" spans="1:20" x14ac:dyDescent="0.3">
      <c r="A1964" t="s">
        <v>4256</v>
      </c>
      <c r="B1964" s="9">
        <v>45511</v>
      </c>
      <c r="C1964" t="s">
        <v>2596</v>
      </c>
      <c r="D1964" t="s">
        <v>2597</v>
      </c>
      <c r="E1964" t="s">
        <v>2352</v>
      </c>
      <c r="F1964" t="s">
        <v>2514</v>
      </c>
      <c r="G1964" t="s">
        <v>4257</v>
      </c>
      <c r="H1964" t="s">
        <v>24</v>
      </c>
      <c r="I1964" t="s">
        <v>61</v>
      </c>
      <c r="J1964">
        <v>7</v>
      </c>
      <c r="K1964" s="1">
        <v>333909</v>
      </c>
      <c r="L1964" s="1">
        <v>2337363</v>
      </c>
      <c r="M1964">
        <v>15</v>
      </c>
      <c r="N1964" s="10">
        <v>0.15</v>
      </c>
      <c r="O1964" s="1">
        <f>Table1[[#This Row],[Total Sales NGN]]-(Table1[[#This Row],[Total Sales NGN]]*Table1[[#This Row],[Discount %2]])</f>
        <v>1986758.55</v>
      </c>
      <c r="P1964" t="s">
        <v>47</v>
      </c>
      <c r="Q1964">
        <v>2</v>
      </c>
      <c r="R1964" t="s">
        <v>28</v>
      </c>
      <c r="S1964">
        <v>130</v>
      </c>
      <c r="T1964" s="1">
        <v>1309937</v>
      </c>
    </row>
    <row r="1965" spans="1:20" x14ac:dyDescent="0.3">
      <c r="A1965" t="s">
        <v>4258</v>
      </c>
      <c r="B1965" s="9">
        <v>45511</v>
      </c>
      <c r="C1965" t="s">
        <v>2596</v>
      </c>
      <c r="D1965" t="s">
        <v>2597</v>
      </c>
      <c r="E1965" t="s">
        <v>2352</v>
      </c>
      <c r="F1965" t="s">
        <v>634</v>
      </c>
      <c r="G1965" t="s">
        <v>4259</v>
      </c>
      <c r="H1965" t="s">
        <v>45</v>
      </c>
      <c r="I1965" t="s">
        <v>74</v>
      </c>
      <c r="J1965">
        <v>3</v>
      </c>
      <c r="K1965" s="1">
        <v>9716</v>
      </c>
      <c r="L1965" s="1">
        <v>29148</v>
      </c>
      <c r="M1965">
        <v>0</v>
      </c>
      <c r="N1965" s="10">
        <v>0</v>
      </c>
      <c r="O1965" s="1">
        <f>Table1[[#This Row],[Total Sales NGN]]-(Table1[[#This Row],[Total Sales NGN]]*Table1[[#This Row],[Discount %2]])</f>
        <v>29148</v>
      </c>
      <c r="P1965" t="s">
        <v>27</v>
      </c>
      <c r="Q1965">
        <v>5</v>
      </c>
      <c r="R1965" t="s">
        <v>28</v>
      </c>
      <c r="S1965">
        <v>136</v>
      </c>
      <c r="T1965" s="1">
        <v>339514</v>
      </c>
    </row>
    <row r="1966" spans="1:20" x14ac:dyDescent="0.3">
      <c r="A1966" t="s">
        <v>4260</v>
      </c>
      <c r="B1966" s="9">
        <v>45512</v>
      </c>
      <c r="C1966" t="s">
        <v>2596</v>
      </c>
      <c r="D1966" t="s">
        <v>2597</v>
      </c>
      <c r="E1966" t="s">
        <v>2616</v>
      </c>
      <c r="F1966" t="s">
        <v>600</v>
      </c>
      <c r="G1966" t="s">
        <v>4261</v>
      </c>
      <c r="H1966" t="s">
        <v>24</v>
      </c>
      <c r="I1966" t="s">
        <v>25</v>
      </c>
      <c r="J1966">
        <v>15</v>
      </c>
      <c r="K1966" s="1">
        <v>241009</v>
      </c>
      <c r="L1966" s="1">
        <v>3615135</v>
      </c>
      <c r="M1966">
        <v>0</v>
      </c>
      <c r="N1966" s="10">
        <v>0</v>
      </c>
      <c r="O1966" s="1">
        <f>Table1[[#This Row],[Total Sales NGN]]-(Table1[[#This Row],[Total Sales NGN]]*Table1[[#This Row],[Discount %2]])</f>
        <v>3615135</v>
      </c>
      <c r="P1966" t="s">
        <v>27</v>
      </c>
      <c r="Q1966">
        <v>3</v>
      </c>
      <c r="R1966" t="s">
        <v>27</v>
      </c>
      <c r="S1966">
        <v>100</v>
      </c>
      <c r="T1966" s="1">
        <v>1309937</v>
      </c>
    </row>
    <row r="1967" spans="1:20" x14ac:dyDescent="0.3">
      <c r="A1967" t="s">
        <v>4262</v>
      </c>
      <c r="B1967" s="9">
        <v>45513</v>
      </c>
      <c r="C1967" t="s">
        <v>2596</v>
      </c>
      <c r="D1967" t="s">
        <v>2597</v>
      </c>
      <c r="E1967" t="s">
        <v>2352</v>
      </c>
      <c r="F1967" t="s">
        <v>4263</v>
      </c>
      <c r="G1967" t="s">
        <v>4264</v>
      </c>
      <c r="H1967" t="s">
        <v>24</v>
      </c>
      <c r="I1967" t="s">
        <v>161</v>
      </c>
      <c r="J1967">
        <v>13</v>
      </c>
      <c r="K1967" s="1">
        <v>284186</v>
      </c>
      <c r="L1967" s="1">
        <v>3694418</v>
      </c>
      <c r="M1967">
        <v>20</v>
      </c>
      <c r="N1967" s="10">
        <v>0.2</v>
      </c>
      <c r="O1967" s="1">
        <f>Table1[[#This Row],[Total Sales NGN]]-(Table1[[#This Row],[Total Sales NGN]]*Table1[[#This Row],[Discount %2]])</f>
        <v>2955534.4</v>
      </c>
      <c r="P1967" t="s">
        <v>47</v>
      </c>
      <c r="Q1967">
        <v>1</v>
      </c>
      <c r="R1967" t="s">
        <v>35</v>
      </c>
      <c r="S1967">
        <v>4</v>
      </c>
      <c r="T1967" s="1">
        <v>1309937</v>
      </c>
    </row>
    <row r="1968" spans="1:20" x14ac:dyDescent="0.3">
      <c r="A1968" t="s">
        <v>4265</v>
      </c>
      <c r="B1968" s="9">
        <v>45513</v>
      </c>
      <c r="C1968" t="s">
        <v>2596</v>
      </c>
      <c r="D1968" t="s">
        <v>2597</v>
      </c>
      <c r="E1968" t="s">
        <v>2598</v>
      </c>
      <c r="F1968" t="s">
        <v>404</v>
      </c>
      <c r="G1968" t="s">
        <v>4266</v>
      </c>
      <c r="H1968" t="s">
        <v>32</v>
      </c>
      <c r="I1968" t="s">
        <v>113</v>
      </c>
      <c r="J1968">
        <v>3</v>
      </c>
      <c r="K1968" s="1">
        <v>8677</v>
      </c>
      <c r="L1968" s="1">
        <v>26031</v>
      </c>
      <c r="M1968">
        <v>0</v>
      </c>
      <c r="N1968" s="10">
        <v>0</v>
      </c>
      <c r="O1968" s="1">
        <f>Table1[[#This Row],[Total Sales NGN]]-(Table1[[#This Row],[Total Sales NGN]]*Table1[[#This Row],[Discount %2]])</f>
        <v>26031</v>
      </c>
      <c r="P1968" t="s">
        <v>27</v>
      </c>
      <c r="Q1968">
        <v>2</v>
      </c>
      <c r="R1968" t="s">
        <v>28</v>
      </c>
      <c r="S1968">
        <v>26</v>
      </c>
      <c r="T1968" s="1">
        <v>670990</v>
      </c>
    </row>
    <row r="1969" spans="1:20" x14ac:dyDescent="0.3">
      <c r="A1969" t="s">
        <v>4267</v>
      </c>
      <c r="B1969" s="9">
        <v>45514</v>
      </c>
      <c r="C1969" t="s">
        <v>2596</v>
      </c>
      <c r="D1969" t="s">
        <v>2597</v>
      </c>
      <c r="E1969" t="s">
        <v>2352</v>
      </c>
      <c r="F1969" t="s">
        <v>2652</v>
      </c>
      <c r="G1969" t="s">
        <v>4268</v>
      </c>
      <c r="H1969" t="s">
        <v>45</v>
      </c>
      <c r="I1969" t="s">
        <v>211</v>
      </c>
      <c r="J1969">
        <v>3</v>
      </c>
      <c r="K1969" s="1">
        <v>30364</v>
      </c>
      <c r="L1969" s="1">
        <v>91092</v>
      </c>
      <c r="M1969">
        <v>15</v>
      </c>
      <c r="N1969" s="10">
        <v>0.15</v>
      </c>
      <c r="O1969" s="1">
        <f>Table1[[#This Row],[Total Sales NGN]]-(Table1[[#This Row],[Total Sales NGN]]*Table1[[#This Row],[Discount %2]])</f>
        <v>77428.2</v>
      </c>
      <c r="P1969" t="s">
        <v>47</v>
      </c>
      <c r="Q1969">
        <v>3</v>
      </c>
      <c r="R1969" t="s">
        <v>35</v>
      </c>
      <c r="S1969">
        <v>75</v>
      </c>
      <c r="T1969" s="1">
        <v>339514</v>
      </c>
    </row>
    <row r="1970" spans="1:20" x14ac:dyDescent="0.3">
      <c r="A1970" t="s">
        <v>4269</v>
      </c>
      <c r="B1970" s="9">
        <v>45515</v>
      </c>
      <c r="C1970" t="s">
        <v>2596</v>
      </c>
      <c r="D1970" t="s">
        <v>2597</v>
      </c>
      <c r="E1970" t="s">
        <v>2352</v>
      </c>
      <c r="F1970" t="s">
        <v>2724</v>
      </c>
      <c r="G1970" t="s">
        <v>4270</v>
      </c>
      <c r="H1970" t="s">
        <v>24</v>
      </c>
      <c r="I1970" t="s">
        <v>161</v>
      </c>
      <c r="J1970">
        <v>12</v>
      </c>
      <c r="K1970" s="1">
        <v>183773</v>
      </c>
      <c r="L1970" s="1">
        <v>2205276</v>
      </c>
      <c r="M1970">
        <v>10</v>
      </c>
      <c r="N1970" s="10">
        <v>0.1</v>
      </c>
      <c r="O1970" s="1">
        <f>Table1[[#This Row],[Total Sales NGN]]-(Table1[[#This Row],[Total Sales NGN]]*Table1[[#This Row],[Discount %2]])</f>
        <v>1984748.4</v>
      </c>
      <c r="P1970" t="s">
        <v>47</v>
      </c>
      <c r="Q1970">
        <v>1</v>
      </c>
      <c r="R1970" t="s">
        <v>28</v>
      </c>
      <c r="S1970">
        <v>144</v>
      </c>
      <c r="T1970" s="1">
        <v>1309937</v>
      </c>
    </row>
    <row r="1971" spans="1:20" x14ac:dyDescent="0.3">
      <c r="A1971" t="s">
        <v>4271</v>
      </c>
      <c r="B1971" s="9">
        <v>45515</v>
      </c>
      <c r="C1971" t="s">
        <v>2596</v>
      </c>
      <c r="D1971" t="s">
        <v>2597</v>
      </c>
      <c r="E1971" t="s">
        <v>2616</v>
      </c>
      <c r="F1971" t="s">
        <v>778</v>
      </c>
      <c r="G1971" t="s">
        <v>4272</v>
      </c>
      <c r="H1971" t="s">
        <v>40</v>
      </c>
      <c r="I1971" t="s">
        <v>137</v>
      </c>
      <c r="J1971">
        <v>9</v>
      </c>
      <c r="K1971" s="1">
        <v>13622</v>
      </c>
      <c r="L1971" s="1">
        <v>122598</v>
      </c>
      <c r="M1971">
        <v>20</v>
      </c>
      <c r="N1971" s="10">
        <v>0.2</v>
      </c>
      <c r="O1971" s="1">
        <f>Table1[[#This Row],[Total Sales NGN]]-(Table1[[#This Row],[Total Sales NGN]]*Table1[[#This Row],[Discount %2]])</f>
        <v>98078.399999999994</v>
      </c>
      <c r="P1971" t="s">
        <v>57</v>
      </c>
      <c r="Q1971">
        <v>5</v>
      </c>
      <c r="R1971" t="s">
        <v>35</v>
      </c>
      <c r="S1971">
        <v>88</v>
      </c>
      <c r="T1971" s="1">
        <v>353716</v>
      </c>
    </row>
    <row r="1972" spans="1:20" x14ac:dyDescent="0.3">
      <c r="A1972" t="s">
        <v>4273</v>
      </c>
      <c r="B1972" s="9">
        <v>45516</v>
      </c>
      <c r="C1972" t="s">
        <v>2596</v>
      </c>
      <c r="D1972" t="s">
        <v>2597</v>
      </c>
      <c r="E1972" t="s">
        <v>2598</v>
      </c>
      <c r="F1972" t="s">
        <v>747</v>
      </c>
      <c r="G1972" t="s">
        <v>4274</v>
      </c>
      <c r="H1972" t="s">
        <v>40</v>
      </c>
      <c r="I1972" t="s">
        <v>123</v>
      </c>
      <c r="J1972">
        <v>20</v>
      </c>
      <c r="K1972" s="1">
        <v>4457</v>
      </c>
      <c r="L1972" s="1">
        <v>89140</v>
      </c>
      <c r="M1972" t="s">
        <v>27</v>
      </c>
      <c r="N1972" s="10">
        <v>0</v>
      </c>
      <c r="O1972" s="1">
        <f>Table1[[#This Row],[Total Sales NGN]]-(Table1[[#This Row],[Total Sales NGN]]*Table1[[#This Row],[Discount %2]])</f>
        <v>89140</v>
      </c>
      <c r="P1972" t="s">
        <v>57</v>
      </c>
      <c r="Q1972">
        <v>1</v>
      </c>
      <c r="R1972" t="s">
        <v>35</v>
      </c>
      <c r="S1972">
        <v>152</v>
      </c>
      <c r="T1972" s="1">
        <v>353716</v>
      </c>
    </row>
    <row r="1973" spans="1:20" x14ac:dyDescent="0.3">
      <c r="A1973" t="s">
        <v>4275</v>
      </c>
      <c r="B1973" s="9">
        <v>45516</v>
      </c>
      <c r="C1973" t="s">
        <v>2596</v>
      </c>
      <c r="D1973" t="s">
        <v>2597</v>
      </c>
      <c r="E1973" t="s">
        <v>2598</v>
      </c>
      <c r="F1973" t="s">
        <v>390</v>
      </c>
      <c r="G1973" t="s">
        <v>4276</v>
      </c>
      <c r="H1973" t="s">
        <v>45</v>
      </c>
      <c r="I1973" t="s">
        <v>181</v>
      </c>
      <c r="J1973">
        <v>8</v>
      </c>
      <c r="K1973" s="1">
        <v>9666</v>
      </c>
      <c r="L1973" s="1">
        <v>77328</v>
      </c>
      <c r="M1973" t="s">
        <v>27</v>
      </c>
      <c r="N1973" s="10">
        <v>0</v>
      </c>
      <c r="O1973" s="1">
        <f>Table1[[#This Row],[Total Sales NGN]]-(Table1[[#This Row],[Total Sales NGN]]*Table1[[#This Row],[Discount %2]])</f>
        <v>77328</v>
      </c>
      <c r="P1973" t="s">
        <v>34</v>
      </c>
      <c r="Q1973">
        <v>5</v>
      </c>
      <c r="R1973" t="s">
        <v>35</v>
      </c>
      <c r="S1973">
        <v>13</v>
      </c>
      <c r="T1973" s="1">
        <v>339514</v>
      </c>
    </row>
    <row r="1974" spans="1:20" x14ac:dyDescent="0.3">
      <c r="A1974" t="s">
        <v>4277</v>
      </c>
      <c r="B1974" s="9">
        <v>45516</v>
      </c>
      <c r="C1974" t="s">
        <v>2596</v>
      </c>
      <c r="D1974" t="s">
        <v>2597</v>
      </c>
      <c r="E1974" t="s">
        <v>2598</v>
      </c>
      <c r="F1974" t="s">
        <v>1031</v>
      </c>
      <c r="G1974" t="s">
        <v>4278</v>
      </c>
      <c r="H1974" t="s">
        <v>45</v>
      </c>
      <c r="I1974" t="s">
        <v>74</v>
      </c>
      <c r="J1974">
        <v>6</v>
      </c>
      <c r="K1974" s="1">
        <v>4285</v>
      </c>
      <c r="L1974" s="1">
        <v>25710</v>
      </c>
      <c r="M1974">
        <v>15</v>
      </c>
      <c r="N1974" s="10">
        <v>0.15</v>
      </c>
      <c r="O1974" s="1">
        <f>Table1[[#This Row],[Total Sales NGN]]-(Table1[[#This Row],[Total Sales NGN]]*Table1[[#This Row],[Discount %2]])</f>
        <v>21853.5</v>
      </c>
      <c r="P1974" t="s">
        <v>47</v>
      </c>
      <c r="Q1974">
        <v>3</v>
      </c>
      <c r="R1974" t="s">
        <v>35</v>
      </c>
      <c r="S1974">
        <v>169</v>
      </c>
      <c r="T1974" s="1">
        <v>339514</v>
      </c>
    </row>
    <row r="1975" spans="1:20" x14ac:dyDescent="0.3">
      <c r="A1975" t="s">
        <v>4279</v>
      </c>
      <c r="B1975" s="9">
        <v>45518</v>
      </c>
      <c r="C1975" t="s">
        <v>2596</v>
      </c>
      <c r="D1975" t="s">
        <v>2597</v>
      </c>
      <c r="E1975" t="s">
        <v>2616</v>
      </c>
      <c r="F1975" t="s">
        <v>308</v>
      </c>
      <c r="G1975" t="s">
        <v>27</v>
      </c>
      <c r="H1975" t="s">
        <v>45</v>
      </c>
      <c r="I1975" t="s">
        <v>211</v>
      </c>
      <c r="J1975">
        <v>14</v>
      </c>
      <c r="K1975" s="1">
        <v>40149</v>
      </c>
      <c r="L1975" s="1">
        <v>562086</v>
      </c>
      <c r="M1975">
        <v>20</v>
      </c>
      <c r="N1975" s="10">
        <v>0.2</v>
      </c>
      <c r="O1975" s="1">
        <f>Table1[[#This Row],[Total Sales NGN]]-(Table1[[#This Row],[Total Sales NGN]]*Table1[[#This Row],[Discount %2]])</f>
        <v>449668.8</v>
      </c>
      <c r="P1975" t="s">
        <v>47</v>
      </c>
      <c r="Q1975">
        <v>3</v>
      </c>
      <c r="R1975" t="s">
        <v>35</v>
      </c>
      <c r="S1975">
        <v>82</v>
      </c>
      <c r="T1975" s="1">
        <v>339514</v>
      </c>
    </row>
    <row r="1976" spans="1:20" x14ac:dyDescent="0.3">
      <c r="A1976" t="s">
        <v>4280</v>
      </c>
      <c r="B1976" s="9">
        <v>45519</v>
      </c>
      <c r="C1976" t="s">
        <v>2596</v>
      </c>
      <c r="D1976" t="s">
        <v>2597</v>
      </c>
      <c r="E1976" t="s">
        <v>2598</v>
      </c>
      <c r="F1976" t="s">
        <v>30</v>
      </c>
      <c r="G1976" t="s">
        <v>4281</v>
      </c>
      <c r="H1976" t="s">
        <v>45</v>
      </c>
      <c r="I1976" t="s">
        <v>98</v>
      </c>
      <c r="J1976">
        <v>19</v>
      </c>
      <c r="K1976" s="1">
        <v>18920</v>
      </c>
      <c r="L1976" s="1">
        <v>359480</v>
      </c>
      <c r="M1976">
        <v>15</v>
      </c>
      <c r="N1976" s="10">
        <v>0.15</v>
      </c>
      <c r="O1976" s="1">
        <f>Table1[[#This Row],[Total Sales NGN]]-(Table1[[#This Row],[Total Sales NGN]]*Table1[[#This Row],[Discount %2]])</f>
        <v>305558</v>
      </c>
      <c r="P1976" t="s">
        <v>26</v>
      </c>
      <c r="Q1976">
        <v>4</v>
      </c>
      <c r="R1976" t="s">
        <v>35</v>
      </c>
      <c r="S1976">
        <v>113</v>
      </c>
      <c r="T1976" s="1">
        <v>339514</v>
      </c>
    </row>
    <row r="1977" spans="1:20" x14ac:dyDescent="0.3">
      <c r="A1977" t="s">
        <v>4282</v>
      </c>
      <c r="B1977" s="9">
        <v>45519</v>
      </c>
      <c r="C1977" t="s">
        <v>2596</v>
      </c>
      <c r="D1977" t="s">
        <v>2597</v>
      </c>
      <c r="E1977" t="s">
        <v>2352</v>
      </c>
      <c r="F1977" t="s">
        <v>2241</v>
      </c>
      <c r="G1977" t="s">
        <v>4283</v>
      </c>
      <c r="H1977" t="s">
        <v>45</v>
      </c>
      <c r="I1977" t="s">
        <v>46</v>
      </c>
      <c r="J1977">
        <v>14</v>
      </c>
      <c r="K1977" s="1">
        <v>43398</v>
      </c>
      <c r="L1977" s="1">
        <v>607572</v>
      </c>
      <c r="M1977">
        <v>15</v>
      </c>
      <c r="N1977" s="10">
        <v>0.15</v>
      </c>
      <c r="O1977" s="1">
        <f>Table1[[#This Row],[Total Sales NGN]]-(Table1[[#This Row],[Total Sales NGN]]*Table1[[#This Row],[Discount %2]])</f>
        <v>516436.2</v>
      </c>
      <c r="P1977" t="s">
        <v>34</v>
      </c>
      <c r="Q1977">
        <v>5</v>
      </c>
      <c r="R1977" t="s">
        <v>28</v>
      </c>
      <c r="S1977">
        <v>53</v>
      </c>
      <c r="T1977" s="1">
        <v>339514</v>
      </c>
    </row>
    <row r="1978" spans="1:20" x14ac:dyDescent="0.3">
      <c r="A1978" t="s">
        <v>4284</v>
      </c>
      <c r="B1978" s="9">
        <v>45520</v>
      </c>
      <c r="C1978" t="s">
        <v>2596</v>
      </c>
      <c r="D1978" t="s">
        <v>2597</v>
      </c>
      <c r="E1978" t="s">
        <v>2598</v>
      </c>
      <c r="F1978" t="s">
        <v>3020</v>
      </c>
      <c r="G1978" t="s">
        <v>4285</v>
      </c>
      <c r="H1978" t="s">
        <v>24</v>
      </c>
      <c r="I1978" t="s">
        <v>92</v>
      </c>
      <c r="J1978">
        <v>17</v>
      </c>
      <c r="K1978" s="1">
        <v>273328</v>
      </c>
      <c r="L1978" s="1">
        <v>4646576</v>
      </c>
      <c r="M1978">
        <v>0</v>
      </c>
      <c r="N1978" s="10">
        <v>0</v>
      </c>
      <c r="O1978" s="1">
        <f>Table1[[#This Row],[Total Sales NGN]]-(Table1[[#This Row],[Total Sales NGN]]*Table1[[#This Row],[Discount %2]])</f>
        <v>4646576</v>
      </c>
      <c r="P1978" t="s">
        <v>57</v>
      </c>
      <c r="Q1978" t="s">
        <v>27</v>
      </c>
      <c r="R1978" t="s">
        <v>35</v>
      </c>
      <c r="S1978">
        <v>182</v>
      </c>
      <c r="T1978" s="1">
        <v>1309937</v>
      </c>
    </row>
    <row r="1979" spans="1:20" x14ac:dyDescent="0.3">
      <c r="A1979" t="s">
        <v>4286</v>
      </c>
      <c r="B1979" s="9">
        <v>45521</v>
      </c>
      <c r="C1979" t="s">
        <v>2596</v>
      </c>
      <c r="D1979" t="s">
        <v>2597</v>
      </c>
      <c r="E1979" t="s">
        <v>2598</v>
      </c>
      <c r="F1979" t="s">
        <v>616</v>
      </c>
      <c r="G1979" t="s">
        <v>4287</v>
      </c>
      <c r="H1979" t="s">
        <v>65</v>
      </c>
      <c r="I1979" t="s">
        <v>397</v>
      </c>
      <c r="J1979">
        <v>7</v>
      </c>
      <c r="K1979" s="1">
        <v>119463</v>
      </c>
      <c r="L1979" s="1">
        <v>836241</v>
      </c>
      <c r="M1979" t="s">
        <v>27</v>
      </c>
      <c r="N1979" s="10">
        <v>0</v>
      </c>
      <c r="O1979" s="1">
        <f>Table1[[#This Row],[Total Sales NGN]]-(Table1[[#This Row],[Total Sales NGN]]*Table1[[#This Row],[Discount %2]])</f>
        <v>836241</v>
      </c>
      <c r="P1979" t="s">
        <v>57</v>
      </c>
      <c r="Q1979" t="s">
        <v>27</v>
      </c>
      <c r="R1979" t="s">
        <v>27</v>
      </c>
      <c r="S1979">
        <v>133</v>
      </c>
      <c r="T1979" s="1">
        <v>647779</v>
      </c>
    </row>
    <row r="1980" spans="1:20" x14ac:dyDescent="0.3">
      <c r="A1980" t="s">
        <v>4288</v>
      </c>
      <c r="B1980" s="9">
        <v>45521</v>
      </c>
      <c r="C1980" t="s">
        <v>2596</v>
      </c>
      <c r="D1980" t="s">
        <v>2597</v>
      </c>
      <c r="E1980" t="s">
        <v>2616</v>
      </c>
      <c r="F1980" t="s">
        <v>747</v>
      </c>
      <c r="G1980" t="s">
        <v>4289</v>
      </c>
      <c r="H1980" t="s">
        <v>40</v>
      </c>
      <c r="I1980" t="s">
        <v>137</v>
      </c>
      <c r="J1980">
        <v>20</v>
      </c>
      <c r="K1980" s="1">
        <v>9423</v>
      </c>
      <c r="L1980" s="1">
        <v>188460</v>
      </c>
      <c r="M1980" t="s">
        <v>27</v>
      </c>
      <c r="N1980" s="10">
        <v>0</v>
      </c>
      <c r="O1980" s="1">
        <f>Table1[[#This Row],[Total Sales NGN]]-(Table1[[#This Row],[Total Sales NGN]]*Table1[[#This Row],[Discount %2]])</f>
        <v>188460</v>
      </c>
      <c r="P1980" t="s">
        <v>26</v>
      </c>
      <c r="Q1980">
        <v>2</v>
      </c>
      <c r="R1980" t="s">
        <v>35</v>
      </c>
      <c r="S1980">
        <v>67</v>
      </c>
      <c r="T1980" s="1">
        <v>353716</v>
      </c>
    </row>
    <row r="1981" spans="1:20" x14ac:dyDescent="0.3">
      <c r="A1981" t="s">
        <v>4290</v>
      </c>
      <c r="B1981" s="9">
        <v>45522</v>
      </c>
      <c r="C1981" t="s">
        <v>2596</v>
      </c>
      <c r="D1981" t="s">
        <v>2597</v>
      </c>
      <c r="E1981" t="s">
        <v>2598</v>
      </c>
      <c r="F1981" t="s">
        <v>2083</v>
      </c>
      <c r="G1981" t="s">
        <v>4291</v>
      </c>
      <c r="H1981" t="s">
        <v>24</v>
      </c>
      <c r="I1981" t="s">
        <v>92</v>
      </c>
      <c r="J1981">
        <v>3</v>
      </c>
      <c r="K1981" s="1">
        <v>319835</v>
      </c>
      <c r="L1981" s="1">
        <v>959505</v>
      </c>
      <c r="M1981" t="s">
        <v>27</v>
      </c>
      <c r="N1981" s="10">
        <v>0</v>
      </c>
      <c r="O1981" s="1">
        <f>Table1[[#This Row],[Total Sales NGN]]-(Table1[[#This Row],[Total Sales NGN]]*Table1[[#This Row],[Discount %2]])</f>
        <v>959505</v>
      </c>
      <c r="P1981" t="s">
        <v>47</v>
      </c>
      <c r="Q1981">
        <v>3</v>
      </c>
      <c r="R1981" t="s">
        <v>35</v>
      </c>
      <c r="S1981">
        <v>108</v>
      </c>
      <c r="T1981" s="1">
        <v>1309937</v>
      </c>
    </row>
    <row r="1982" spans="1:20" x14ac:dyDescent="0.3">
      <c r="A1982" t="s">
        <v>4292</v>
      </c>
      <c r="B1982" s="9">
        <v>45522</v>
      </c>
      <c r="C1982" t="s">
        <v>2596</v>
      </c>
      <c r="D1982" t="s">
        <v>2597</v>
      </c>
      <c r="E1982" t="s">
        <v>2598</v>
      </c>
      <c r="F1982" t="s">
        <v>607</v>
      </c>
      <c r="G1982" t="s">
        <v>27</v>
      </c>
      <c r="H1982" t="s">
        <v>32</v>
      </c>
      <c r="I1982" t="s">
        <v>95</v>
      </c>
      <c r="J1982">
        <v>14</v>
      </c>
      <c r="K1982" s="1">
        <v>17111</v>
      </c>
      <c r="L1982" s="1">
        <v>239554</v>
      </c>
      <c r="M1982">
        <v>15</v>
      </c>
      <c r="N1982" s="10">
        <v>0.15</v>
      </c>
      <c r="O1982" s="1">
        <f>Table1[[#This Row],[Total Sales NGN]]-(Table1[[#This Row],[Total Sales NGN]]*Table1[[#This Row],[Discount %2]])</f>
        <v>203620.9</v>
      </c>
      <c r="P1982" t="s">
        <v>34</v>
      </c>
      <c r="Q1982">
        <v>0</v>
      </c>
      <c r="R1982" t="s">
        <v>35</v>
      </c>
      <c r="S1982">
        <v>191</v>
      </c>
      <c r="T1982" s="1">
        <v>670990</v>
      </c>
    </row>
    <row r="1983" spans="1:20" x14ac:dyDescent="0.3">
      <c r="A1983" t="s">
        <v>4293</v>
      </c>
      <c r="B1983" s="9">
        <v>45523</v>
      </c>
      <c r="C1983" t="s">
        <v>2596</v>
      </c>
      <c r="D1983" t="s">
        <v>2597</v>
      </c>
      <c r="E1983" t="s">
        <v>2352</v>
      </c>
      <c r="F1983" t="s">
        <v>1256</v>
      </c>
      <c r="G1983" t="s">
        <v>4294</v>
      </c>
      <c r="H1983" t="s">
        <v>40</v>
      </c>
      <c r="I1983" t="s">
        <v>137</v>
      </c>
      <c r="J1983">
        <v>19</v>
      </c>
      <c r="K1983" s="1">
        <v>12674</v>
      </c>
      <c r="L1983" s="1">
        <v>240806</v>
      </c>
      <c r="M1983" t="s">
        <v>27</v>
      </c>
      <c r="N1983" s="10">
        <v>0</v>
      </c>
      <c r="O1983" s="1">
        <f>Table1[[#This Row],[Total Sales NGN]]-(Table1[[#This Row],[Total Sales NGN]]*Table1[[#This Row],[Discount %2]])</f>
        <v>240806</v>
      </c>
      <c r="P1983" t="s">
        <v>26</v>
      </c>
      <c r="Q1983">
        <v>2</v>
      </c>
      <c r="R1983" t="s">
        <v>35</v>
      </c>
      <c r="S1983">
        <v>100</v>
      </c>
      <c r="T1983" s="1">
        <v>353716</v>
      </c>
    </row>
    <row r="1984" spans="1:20" x14ac:dyDescent="0.3">
      <c r="A1984" t="s">
        <v>4295</v>
      </c>
      <c r="B1984" s="9">
        <v>45524</v>
      </c>
      <c r="C1984" t="s">
        <v>2596</v>
      </c>
      <c r="D1984" t="s">
        <v>2597</v>
      </c>
      <c r="E1984" t="s">
        <v>2352</v>
      </c>
      <c r="F1984" t="s">
        <v>616</v>
      </c>
      <c r="G1984" t="s">
        <v>4296</v>
      </c>
      <c r="H1984" t="s">
        <v>40</v>
      </c>
      <c r="I1984" t="s">
        <v>41</v>
      </c>
      <c r="J1984">
        <v>12</v>
      </c>
      <c r="K1984" s="1">
        <v>1371</v>
      </c>
      <c r="L1984" s="1">
        <v>16452</v>
      </c>
      <c r="M1984" t="s">
        <v>27</v>
      </c>
      <c r="N1984" s="10">
        <v>0</v>
      </c>
      <c r="O1984" s="1">
        <f>Table1[[#This Row],[Total Sales NGN]]-(Table1[[#This Row],[Total Sales NGN]]*Table1[[#This Row],[Discount %2]])</f>
        <v>16452</v>
      </c>
      <c r="P1984" t="s">
        <v>27</v>
      </c>
      <c r="Q1984">
        <v>3</v>
      </c>
      <c r="R1984" t="s">
        <v>28</v>
      </c>
      <c r="S1984">
        <v>24</v>
      </c>
      <c r="T1984" s="1">
        <v>353716</v>
      </c>
    </row>
    <row r="1985" spans="1:20" x14ac:dyDescent="0.3">
      <c r="A1985" t="s">
        <v>4297</v>
      </c>
      <c r="B1985" s="9">
        <v>45526</v>
      </c>
      <c r="C1985" t="s">
        <v>2596</v>
      </c>
      <c r="D1985" t="s">
        <v>2597</v>
      </c>
      <c r="E1985" t="s">
        <v>2352</v>
      </c>
      <c r="F1985" t="s">
        <v>484</v>
      </c>
      <c r="G1985" t="s">
        <v>4298</v>
      </c>
      <c r="H1985" t="s">
        <v>32</v>
      </c>
      <c r="I1985" t="s">
        <v>141</v>
      </c>
      <c r="J1985">
        <v>4</v>
      </c>
      <c r="K1985" s="1">
        <v>22291</v>
      </c>
      <c r="L1985" s="1">
        <v>89164</v>
      </c>
      <c r="M1985" t="s">
        <v>27</v>
      </c>
      <c r="N1985" s="10">
        <v>0</v>
      </c>
      <c r="O1985" s="1">
        <f>Table1[[#This Row],[Total Sales NGN]]-(Table1[[#This Row],[Total Sales NGN]]*Table1[[#This Row],[Discount %2]])</f>
        <v>89164</v>
      </c>
      <c r="P1985" t="s">
        <v>27</v>
      </c>
      <c r="Q1985" t="s">
        <v>27</v>
      </c>
      <c r="R1985" t="s">
        <v>28</v>
      </c>
      <c r="S1985">
        <v>94</v>
      </c>
      <c r="T1985" s="1">
        <v>670990</v>
      </c>
    </row>
    <row r="1986" spans="1:20" x14ac:dyDescent="0.3">
      <c r="A1986" t="s">
        <v>4299</v>
      </c>
      <c r="B1986" s="9">
        <v>45528</v>
      </c>
      <c r="C1986" t="s">
        <v>2596</v>
      </c>
      <c r="D1986" t="s">
        <v>2597</v>
      </c>
      <c r="E1986" t="s">
        <v>2598</v>
      </c>
      <c r="F1986" t="s">
        <v>1750</v>
      </c>
      <c r="G1986" t="s">
        <v>4300</v>
      </c>
      <c r="H1986" t="s">
        <v>45</v>
      </c>
      <c r="I1986" t="s">
        <v>98</v>
      </c>
      <c r="J1986">
        <v>3</v>
      </c>
      <c r="K1986" s="1">
        <v>11635</v>
      </c>
      <c r="L1986" s="1">
        <v>34905</v>
      </c>
      <c r="M1986" t="s">
        <v>27</v>
      </c>
      <c r="N1986" s="10">
        <v>0</v>
      </c>
      <c r="O1986" s="1">
        <f>Table1[[#This Row],[Total Sales NGN]]-(Table1[[#This Row],[Total Sales NGN]]*Table1[[#This Row],[Discount %2]])</f>
        <v>34905</v>
      </c>
      <c r="P1986" t="s">
        <v>57</v>
      </c>
      <c r="Q1986">
        <v>5</v>
      </c>
      <c r="R1986" t="s">
        <v>35</v>
      </c>
      <c r="S1986">
        <v>185</v>
      </c>
      <c r="T1986" s="1">
        <v>339514</v>
      </c>
    </row>
    <row r="1987" spans="1:20" x14ac:dyDescent="0.3">
      <c r="A1987" t="s">
        <v>4301</v>
      </c>
      <c r="B1987" s="9">
        <v>45528</v>
      </c>
      <c r="C1987" t="s">
        <v>2596</v>
      </c>
      <c r="D1987" t="s">
        <v>2597</v>
      </c>
      <c r="E1987" t="s">
        <v>2616</v>
      </c>
      <c r="F1987" t="s">
        <v>619</v>
      </c>
      <c r="G1987" t="s">
        <v>4302</v>
      </c>
      <c r="H1987" t="s">
        <v>40</v>
      </c>
      <c r="I1987" t="s">
        <v>51</v>
      </c>
      <c r="J1987">
        <v>7</v>
      </c>
      <c r="K1987" s="1">
        <v>15538</v>
      </c>
      <c r="L1987" s="1">
        <v>108766</v>
      </c>
      <c r="M1987">
        <v>20</v>
      </c>
      <c r="N1987" s="10">
        <v>0.2</v>
      </c>
      <c r="O1987" s="1">
        <f>Table1[[#This Row],[Total Sales NGN]]-(Table1[[#This Row],[Total Sales NGN]]*Table1[[#This Row],[Discount %2]])</f>
        <v>87012.800000000003</v>
      </c>
      <c r="P1987" t="s">
        <v>27</v>
      </c>
      <c r="Q1987">
        <v>2</v>
      </c>
      <c r="R1987" t="s">
        <v>35</v>
      </c>
      <c r="S1987">
        <v>34</v>
      </c>
      <c r="T1987" s="1">
        <v>353716</v>
      </c>
    </row>
    <row r="1988" spans="1:20" x14ac:dyDescent="0.3">
      <c r="A1988" t="s">
        <v>4303</v>
      </c>
      <c r="B1988" s="9">
        <v>45528</v>
      </c>
      <c r="C1988" t="s">
        <v>2596</v>
      </c>
      <c r="D1988" t="s">
        <v>2597</v>
      </c>
      <c r="E1988" t="s">
        <v>2616</v>
      </c>
      <c r="F1988" t="s">
        <v>4092</v>
      </c>
      <c r="G1988" t="s">
        <v>4304</v>
      </c>
      <c r="H1988" t="s">
        <v>45</v>
      </c>
      <c r="I1988" t="s">
        <v>46</v>
      </c>
      <c r="J1988">
        <v>12</v>
      </c>
      <c r="K1988" s="1">
        <v>43595</v>
      </c>
      <c r="L1988" s="1">
        <v>523140</v>
      </c>
      <c r="M1988">
        <v>10</v>
      </c>
      <c r="N1988" s="10">
        <v>0.1</v>
      </c>
      <c r="O1988" s="1">
        <f>Table1[[#This Row],[Total Sales NGN]]-(Table1[[#This Row],[Total Sales NGN]]*Table1[[#This Row],[Discount %2]])</f>
        <v>470826</v>
      </c>
      <c r="P1988" t="s">
        <v>27</v>
      </c>
      <c r="Q1988">
        <v>1</v>
      </c>
      <c r="R1988" t="s">
        <v>28</v>
      </c>
      <c r="S1988">
        <v>83</v>
      </c>
      <c r="T1988" s="1">
        <v>339514</v>
      </c>
    </row>
    <row r="1989" spans="1:20" x14ac:dyDescent="0.3">
      <c r="A1989" t="s">
        <v>4305</v>
      </c>
      <c r="B1989" s="9">
        <v>45528</v>
      </c>
      <c r="C1989" t="s">
        <v>2596</v>
      </c>
      <c r="D1989" t="s">
        <v>2597</v>
      </c>
      <c r="E1989" t="s">
        <v>2352</v>
      </c>
      <c r="F1989" t="s">
        <v>193</v>
      </c>
      <c r="G1989" t="s">
        <v>4306</v>
      </c>
      <c r="H1989" t="s">
        <v>32</v>
      </c>
      <c r="I1989" t="s">
        <v>141</v>
      </c>
      <c r="J1989">
        <v>6</v>
      </c>
      <c r="K1989" s="1">
        <v>7984</v>
      </c>
      <c r="L1989" s="1">
        <v>47904</v>
      </c>
      <c r="M1989" t="s">
        <v>27</v>
      </c>
      <c r="N1989" s="10">
        <v>0</v>
      </c>
      <c r="O1989" s="1">
        <f>Table1[[#This Row],[Total Sales NGN]]-(Table1[[#This Row],[Total Sales NGN]]*Table1[[#This Row],[Discount %2]])</f>
        <v>47904</v>
      </c>
      <c r="P1989" t="s">
        <v>57</v>
      </c>
      <c r="Q1989">
        <v>2</v>
      </c>
      <c r="R1989" t="s">
        <v>35</v>
      </c>
      <c r="S1989">
        <v>68</v>
      </c>
      <c r="T1989" s="1">
        <v>670990</v>
      </c>
    </row>
    <row r="1990" spans="1:20" x14ac:dyDescent="0.3">
      <c r="A1990" t="s">
        <v>4307</v>
      </c>
      <c r="B1990" s="9">
        <v>45531</v>
      </c>
      <c r="C1990" t="s">
        <v>2596</v>
      </c>
      <c r="D1990" t="s">
        <v>2597</v>
      </c>
      <c r="E1990" t="s">
        <v>2616</v>
      </c>
      <c r="F1990" t="s">
        <v>3881</v>
      </c>
      <c r="G1990" t="s">
        <v>4308</v>
      </c>
      <c r="H1990" t="s">
        <v>45</v>
      </c>
      <c r="I1990" t="s">
        <v>46</v>
      </c>
      <c r="J1990">
        <v>5</v>
      </c>
      <c r="K1990" s="1">
        <v>43591</v>
      </c>
      <c r="L1990" s="1">
        <v>217955</v>
      </c>
      <c r="M1990">
        <v>5</v>
      </c>
      <c r="N1990" s="10">
        <v>0.05</v>
      </c>
      <c r="O1990" s="1">
        <f>Table1[[#This Row],[Total Sales NGN]]-(Table1[[#This Row],[Total Sales NGN]]*Table1[[#This Row],[Discount %2]])</f>
        <v>207057.25</v>
      </c>
      <c r="P1990" t="s">
        <v>26</v>
      </c>
      <c r="Q1990">
        <v>4</v>
      </c>
      <c r="R1990" t="s">
        <v>35</v>
      </c>
      <c r="S1990">
        <v>85</v>
      </c>
      <c r="T1990" s="1">
        <v>339514</v>
      </c>
    </row>
    <row r="1991" spans="1:20" x14ac:dyDescent="0.3">
      <c r="A1991" t="s">
        <v>4309</v>
      </c>
      <c r="B1991" s="9">
        <v>45531</v>
      </c>
      <c r="C1991" t="s">
        <v>2596</v>
      </c>
      <c r="D1991" t="s">
        <v>2597</v>
      </c>
      <c r="E1991" t="s">
        <v>2616</v>
      </c>
      <c r="F1991" t="s">
        <v>467</v>
      </c>
      <c r="G1991" t="s">
        <v>4310</v>
      </c>
      <c r="H1991" t="s">
        <v>32</v>
      </c>
      <c r="I1991" t="s">
        <v>117</v>
      </c>
      <c r="J1991">
        <v>3</v>
      </c>
      <c r="K1991" s="1">
        <v>4941</v>
      </c>
      <c r="L1991" s="1">
        <v>14823</v>
      </c>
      <c r="M1991">
        <v>20</v>
      </c>
      <c r="N1991" s="10">
        <v>0.2</v>
      </c>
      <c r="O1991" s="1">
        <f>Table1[[#This Row],[Total Sales NGN]]-(Table1[[#This Row],[Total Sales NGN]]*Table1[[#This Row],[Discount %2]])</f>
        <v>11858.4</v>
      </c>
      <c r="P1991" t="s">
        <v>26</v>
      </c>
      <c r="Q1991">
        <v>5</v>
      </c>
      <c r="R1991" t="s">
        <v>35</v>
      </c>
      <c r="S1991">
        <v>23</v>
      </c>
      <c r="T1991" s="1">
        <v>670990</v>
      </c>
    </row>
    <row r="1992" spans="1:20" x14ac:dyDescent="0.3">
      <c r="A1992" t="s">
        <v>4311</v>
      </c>
      <c r="B1992" s="9">
        <v>45531</v>
      </c>
      <c r="C1992" t="s">
        <v>2596</v>
      </c>
      <c r="D1992" t="s">
        <v>2597</v>
      </c>
      <c r="E1992" t="s">
        <v>2598</v>
      </c>
      <c r="F1992" t="s">
        <v>1127</v>
      </c>
      <c r="G1992" t="s">
        <v>4312</v>
      </c>
      <c r="H1992" t="s">
        <v>32</v>
      </c>
      <c r="I1992" t="s">
        <v>141</v>
      </c>
      <c r="J1992">
        <v>5</v>
      </c>
      <c r="K1992" s="1">
        <v>18502</v>
      </c>
      <c r="L1992" s="1">
        <v>92510</v>
      </c>
      <c r="M1992">
        <v>10</v>
      </c>
      <c r="N1992" s="10">
        <v>0.1</v>
      </c>
      <c r="O1992" s="1">
        <f>Table1[[#This Row],[Total Sales NGN]]-(Table1[[#This Row],[Total Sales NGN]]*Table1[[#This Row],[Discount %2]])</f>
        <v>83259</v>
      </c>
      <c r="P1992" t="s">
        <v>47</v>
      </c>
      <c r="Q1992">
        <v>1</v>
      </c>
      <c r="R1992" t="s">
        <v>35</v>
      </c>
      <c r="S1992">
        <v>42</v>
      </c>
      <c r="T1992" s="1">
        <v>670990</v>
      </c>
    </row>
    <row r="1993" spans="1:20" x14ac:dyDescent="0.3">
      <c r="A1993" t="s">
        <v>4313</v>
      </c>
      <c r="B1993" s="9">
        <v>45533</v>
      </c>
      <c r="C1993" t="s">
        <v>2596</v>
      </c>
      <c r="D1993" t="s">
        <v>2597</v>
      </c>
      <c r="E1993" t="s">
        <v>2352</v>
      </c>
      <c r="F1993" t="s">
        <v>3881</v>
      </c>
      <c r="G1993" t="s">
        <v>27</v>
      </c>
      <c r="H1993" t="s">
        <v>32</v>
      </c>
      <c r="I1993" t="s">
        <v>117</v>
      </c>
      <c r="J1993">
        <v>13</v>
      </c>
      <c r="K1993" s="1">
        <v>17696</v>
      </c>
      <c r="L1993" s="1">
        <v>230048</v>
      </c>
      <c r="M1993">
        <v>20</v>
      </c>
      <c r="N1993" s="10">
        <v>0.2</v>
      </c>
      <c r="O1993" s="1">
        <f>Table1[[#This Row],[Total Sales NGN]]-(Table1[[#This Row],[Total Sales NGN]]*Table1[[#This Row],[Discount %2]])</f>
        <v>184038.39999999999</v>
      </c>
      <c r="P1993" t="s">
        <v>47</v>
      </c>
      <c r="Q1993">
        <v>2</v>
      </c>
      <c r="R1993" t="s">
        <v>35</v>
      </c>
      <c r="S1993">
        <v>129</v>
      </c>
      <c r="T1993" s="1">
        <v>670990</v>
      </c>
    </row>
    <row r="1994" spans="1:20" x14ac:dyDescent="0.3">
      <c r="A1994" t="s">
        <v>4314</v>
      </c>
      <c r="B1994" s="9">
        <v>45533</v>
      </c>
      <c r="C1994" t="s">
        <v>2596</v>
      </c>
      <c r="D1994" t="s">
        <v>2597</v>
      </c>
      <c r="E1994" t="s">
        <v>2598</v>
      </c>
      <c r="F1994" t="s">
        <v>544</v>
      </c>
      <c r="G1994" t="s">
        <v>4315</v>
      </c>
      <c r="H1994" t="s">
        <v>24</v>
      </c>
      <c r="I1994" t="s">
        <v>56</v>
      </c>
      <c r="J1994">
        <v>11</v>
      </c>
      <c r="K1994" s="1">
        <v>16731</v>
      </c>
      <c r="L1994" s="1">
        <v>184041</v>
      </c>
      <c r="M1994">
        <v>0</v>
      </c>
      <c r="N1994" s="10">
        <v>0</v>
      </c>
      <c r="O1994" s="1">
        <f>Table1[[#This Row],[Total Sales NGN]]-(Table1[[#This Row],[Total Sales NGN]]*Table1[[#This Row],[Discount %2]])</f>
        <v>184041</v>
      </c>
      <c r="P1994" t="s">
        <v>57</v>
      </c>
      <c r="Q1994">
        <v>5</v>
      </c>
      <c r="R1994" t="s">
        <v>35</v>
      </c>
      <c r="S1994">
        <v>52</v>
      </c>
      <c r="T1994" s="1">
        <v>1309937</v>
      </c>
    </row>
    <row r="1995" spans="1:20" x14ac:dyDescent="0.3">
      <c r="A1995" t="s">
        <v>4316</v>
      </c>
      <c r="B1995" s="9">
        <v>45533</v>
      </c>
      <c r="C1995" t="s">
        <v>2596</v>
      </c>
      <c r="D1995" t="s">
        <v>2597</v>
      </c>
      <c r="E1995" t="s">
        <v>2616</v>
      </c>
      <c r="F1995" t="s">
        <v>1031</v>
      </c>
      <c r="G1995" t="s">
        <v>4317</v>
      </c>
      <c r="H1995" t="s">
        <v>40</v>
      </c>
      <c r="I1995" t="s">
        <v>137</v>
      </c>
      <c r="J1995">
        <v>3</v>
      </c>
      <c r="K1995" s="1">
        <v>16307</v>
      </c>
      <c r="L1995" s="1">
        <v>48921</v>
      </c>
      <c r="M1995">
        <v>15</v>
      </c>
      <c r="N1995" s="10">
        <v>0.15</v>
      </c>
      <c r="O1995" s="1">
        <f>Table1[[#This Row],[Total Sales NGN]]-(Table1[[#This Row],[Total Sales NGN]]*Table1[[#This Row],[Discount %2]])</f>
        <v>41582.85</v>
      </c>
      <c r="P1995" t="s">
        <v>26</v>
      </c>
      <c r="Q1995">
        <v>2</v>
      </c>
      <c r="R1995" t="s">
        <v>35</v>
      </c>
      <c r="S1995">
        <v>113</v>
      </c>
      <c r="T1995" s="1">
        <v>353716</v>
      </c>
    </row>
    <row r="1996" spans="1:20" x14ac:dyDescent="0.3">
      <c r="A1996" t="s">
        <v>4318</v>
      </c>
      <c r="B1996" s="9">
        <v>45533</v>
      </c>
      <c r="C1996" t="s">
        <v>2596</v>
      </c>
      <c r="D1996" t="s">
        <v>2597</v>
      </c>
      <c r="E1996" t="s">
        <v>2616</v>
      </c>
      <c r="F1996" t="s">
        <v>2502</v>
      </c>
      <c r="G1996" t="s">
        <v>4319</v>
      </c>
      <c r="H1996" t="s">
        <v>24</v>
      </c>
      <c r="I1996" t="s">
        <v>56</v>
      </c>
      <c r="J1996">
        <v>16</v>
      </c>
      <c r="K1996" s="1">
        <v>238247</v>
      </c>
      <c r="L1996" s="1">
        <v>3811952</v>
      </c>
      <c r="M1996">
        <v>15</v>
      </c>
      <c r="N1996" s="10">
        <v>0.15</v>
      </c>
      <c r="O1996" s="1">
        <f>Table1[[#This Row],[Total Sales NGN]]-(Table1[[#This Row],[Total Sales NGN]]*Table1[[#This Row],[Discount %2]])</f>
        <v>3240159.2</v>
      </c>
      <c r="P1996" t="s">
        <v>26</v>
      </c>
      <c r="Q1996">
        <v>1</v>
      </c>
      <c r="R1996" t="s">
        <v>28</v>
      </c>
      <c r="S1996">
        <v>83</v>
      </c>
      <c r="T1996" s="1">
        <v>1309937</v>
      </c>
    </row>
    <row r="1997" spans="1:20" x14ac:dyDescent="0.3">
      <c r="A1997" t="s">
        <v>4320</v>
      </c>
      <c r="B1997" s="9">
        <v>45535</v>
      </c>
      <c r="C1997" t="s">
        <v>2596</v>
      </c>
      <c r="D1997" t="s">
        <v>2597</v>
      </c>
      <c r="E1997" t="s">
        <v>2598</v>
      </c>
      <c r="F1997" t="s">
        <v>3499</v>
      </c>
      <c r="G1997" t="s">
        <v>4321</v>
      </c>
      <c r="H1997" t="s">
        <v>45</v>
      </c>
      <c r="I1997" t="s">
        <v>181</v>
      </c>
      <c r="J1997">
        <v>12</v>
      </c>
      <c r="K1997" s="1">
        <v>29795</v>
      </c>
      <c r="L1997" s="1">
        <v>357540</v>
      </c>
      <c r="M1997">
        <v>5</v>
      </c>
      <c r="N1997" s="10">
        <v>0.05</v>
      </c>
      <c r="O1997" s="1">
        <f>Table1[[#This Row],[Total Sales NGN]]-(Table1[[#This Row],[Total Sales NGN]]*Table1[[#This Row],[Discount %2]])</f>
        <v>339663</v>
      </c>
      <c r="P1997" t="s">
        <v>27</v>
      </c>
      <c r="Q1997">
        <v>2</v>
      </c>
      <c r="R1997" t="s">
        <v>35</v>
      </c>
      <c r="S1997">
        <v>88</v>
      </c>
      <c r="T1997" s="1">
        <v>339514</v>
      </c>
    </row>
    <row r="1998" spans="1:20" x14ac:dyDescent="0.3">
      <c r="A1998" t="s">
        <v>4322</v>
      </c>
      <c r="B1998" s="9">
        <v>45535</v>
      </c>
      <c r="C1998" t="s">
        <v>2596</v>
      </c>
      <c r="D1998" t="s">
        <v>2597</v>
      </c>
      <c r="E1998" t="s">
        <v>2598</v>
      </c>
      <c r="F1998" t="s">
        <v>1552</v>
      </c>
      <c r="G1998" t="s">
        <v>4323</v>
      </c>
      <c r="H1998" t="s">
        <v>32</v>
      </c>
      <c r="I1998" t="s">
        <v>113</v>
      </c>
      <c r="J1998">
        <v>14</v>
      </c>
      <c r="K1998" s="1">
        <v>19630</v>
      </c>
      <c r="L1998" s="1">
        <v>274820</v>
      </c>
      <c r="M1998">
        <v>20</v>
      </c>
      <c r="N1998" s="10">
        <v>0.2</v>
      </c>
      <c r="O1998" s="1">
        <f>Table1[[#This Row],[Total Sales NGN]]-(Table1[[#This Row],[Total Sales NGN]]*Table1[[#This Row],[Discount %2]])</f>
        <v>219856</v>
      </c>
      <c r="P1998" t="s">
        <v>27</v>
      </c>
      <c r="Q1998">
        <v>4</v>
      </c>
      <c r="R1998" t="s">
        <v>35</v>
      </c>
      <c r="S1998">
        <v>154</v>
      </c>
      <c r="T1998" s="1">
        <v>670990</v>
      </c>
    </row>
    <row r="1999" spans="1:20" x14ac:dyDescent="0.3">
      <c r="A1999" t="s">
        <v>4324</v>
      </c>
      <c r="B1999" s="9">
        <v>45536</v>
      </c>
      <c r="C1999" t="s">
        <v>2596</v>
      </c>
      <c r="D1999" t="s">
        <v>2597</v>
      </c>
      <c r="E1999" t="s">
        <v>2598</v>
      </c>
      <c r="F1999" t="s">
        <v>4221</v>
      </c>
      <c r="G1999" t="s">
        <v>4325</v>
      </c>
      <c r="H1999" t="s">
        <v>45</v>
      </c>
      <c r="I1999" t="s">
        <v>82</v>
      </c>
      <c r="J1999">
        <v>18</v>
      </c>
      <c r="K1999" s="1">
        <v>13939</v>
      </c>
      <c r="L1999" s="1">
        <v>250902</v>
      </c>
      <c r="M1999">
        <v>0</v>
      </c>
      <c r="N1999" s="10">
        <v>0</v>
      </c>
      <c r="O1999" s="1">
        <f>Table1[[#This Row],[Total Sales NGN]]-(Table1[[#This Row],[Total Sales NGN]]*Table1[[#This Row],[Discount %2]])</f>
        <v>250902</v>
      </c>
      <c r="P1999" t="s">
        <v>27</v>
      </c>
      <c r="Q1999">
        <v>5</v>
      </c>
      <c r="R1999" t="s">
        <v>35</v>
      </c>
      <c r="S1999">
        <v>13</v>
      </c>
      <c r="T1999" s="1">
        <v>339514</v>
      </c>
    </row>
    <row r="2000" spans="1:20" x14ac:dyDescent="0.3">
      <c r="A2000" t="s">
        <v>4326</v>
      </c>
      <c r="B2000" s="9">
        <v>45538</v>
      </c>
      <c r="C2000" t="s">
        <v>2596</v>
      </c>
      <c r="D2000" t="s">
        <v>2597</v>
      </c>
      <c r="E2000" t="s">
        <v>2598</v>
      </c>
      <c r="F2000" t="s">
        <v>1249</v>
      </c>
      <c r="G2000" t="s">
        <v>4327</v>
      </c>
      <c r="H2000" t="s">
        <v>45</v>
      </c>
      <c r="I2000" t="s">
        <v>82</v>
      </c>
      <c r="J2000">
        <v>1</v>
      </c>
      <c r="K2000" s="1">
        <v>24358</v>
      </c>
      <c r="L2000" s="1">
        <v>24358</v>
      </c>
      <c r="M2000">
        <v>20</v>
      </c>
      <c r="N2000" s="10">
        <v>0.2</v>
      </c>
      <c r="O2000" s="1">
        <f>Table1[[#This Row],[Total Sales NGN]]-(Table1[[#This Row],[Total Sales NGN]]*Table1[[#This Row],[Discount %2]])</f>
        <v>19486.400000000001</v>
      </c>
      <c r="P2000" t="s">
        <v>47</v>
      </c>
      <c r="Q2000">
        <v>6</v>
      </c>
      <c r="R2000" t="s">
        <v>35</v>
      </c>
      <c r="S2000">
        <v>55</v>
      </c>
      <c r="T2000" s="1">
        <v>339514</v>
      </c>
    </row>
    <row r="2001" spans="1:20" x14ac:dyDescent="0.3">
      <c r="A2001" t="s">
        <v>4328</v>
      </c>
      <c r="B2001" s="9">
        <v>45541</v>
      </c>
      <c r="C2001" t="s">
        <v>2596</v>
      </c>
      <c r="D2001" t="s">
        <v>2597</v>
      </c>
      <c r="E2001" t="s">
        <v>2352</v>
      </c>
      <c r="F2001" t="s">
        <v>2887</v>
      </c>
      <c r="G2001" t="s">
        <v>4329</v>
      </c>
      <c r="H2001" t="s">
        <v>32</v>
      </c>
      <c r="I2001" t="s">
        <v>95</v>
      </c>
      <c r="J2001">
        <v>8</v>
      </c>
      <c r="K2001" s="1">
        <v>17744</v>
      </c>
      <c r="L2001" s="1">
        <v>141952</v>
      </c>
      <c r="M2001">
        <v>10</v>
      </c>
      <c r="N2001" s="10">
        <v>0.1</v>
      </c>
      <c r="O2001" s="1">
        <f>Table1[[#This Row],[Total Sales NGN]]-(Table1[[#This Row],[Total Sales NGN]]*Table1[[#This Row],[Discount %2]])</f>
        <v>127756.8</v>
      </c>
      <c r="P2001" t="s">
        <v>57</v>
      </c>
      <c r="Q2001">
        <v>4</v>
      </c>
      <c r="R2001" t="s">
        <v>35</v>
      </c>
      <c r="S2001">
        <v>109</v>
      </c>
      <c r="T2001" s="1">
        <v>670990</v>
      </c>
    </row>
    <row r="2002" spans="1:20" x14ac:dyDescent="0.3">
      <c r="A2002" t="s">
        <v>4330</v>
      </c>
      <c r="B2002" s="9">
        <v>45541</v>
      </c>
      <c r="C2002" t="s">
        <v>2596</v>
      </c>
      <c r="D2002" t="s">
        <v>2597</v>
      </c>
      <c r="E2002" t="s">
        <v>2598</v>
      </c>
      <c r="F2002" t="s">
        <v>409</v>
      </c>
      <c r="G2002" t="s">
        <v>4331</v>
      </c>
      <c r="H2002" t="s">
        <v>32</v>
      </c>
      <c r="I2002" t="s">
        <v>158</v>
      </c>
      <c r="J2002">
        <v>6</v>
      </c>
      <c r="K2002" s="1">
        <v>2709</v>
      </c>
      <c r="L2002" s="1">
        <v>16254</v>
      </c>
      <c r="M2002">
        <v>0</v>
      </c>
      <c r="N2002" s="10">
        <v>0</v>
      </c>
      <c r="O2002" s="1">
        <f>Table1[[#This Row],[Total Sales NGN]]-(Table1[[#This Row],[Total Sales NGN]]*Table1[[#This Row],[Discount %2]])</f>
        <v>16254</v>
      </c>
      <c r="P2002" t="s">
        <v>57</v>
      </c>
      <c r="Q2002">
        <v>3</v>
      </c>
      <c r="R2002" t="s">
        <v>28</v>
      </c>
      <c r="S2002">
        <v>156</v>
      </c>
      <c r="T2002" s="1">
        <v>670990</v>
      </c>
    </row>
    <row r="2003" spans="1:20" x14ac:dyDescent="0.3">
      <c r="A2003" t="s">
        <v>4332</v>
      </c>
      <c r="B2003" s="9">
        <v>45542</v>
      </c>
      <c r="C2003" t="s">
        <v>2596</v>
      </c>
      <c r="D2003" t="s">
        <v>2597</v>
      </c>
      <c r="E2003" t="s">
        <v>2616</v>
      </c>
      <c r="F2003" t="s">
        <v>90</v>
      </c>
      <c r="G2003" t="s">
        <v>27</v>
      </c>
      <c r="H2003" t="s">
        <v>40</v>
      </c>
      <c r="I2003" t="s">
        <v>123</v>
      </c>
      <c r="J2003">
        <v>7</v>
      </c>
      <c r="K2003" s="1">
        <v>12326</v>
      </c>
      <c r="L2003" s="1">
        <v>86282</v>
      </c>
      <c r="M2003" t="s">
        <v>27</v>
      </c>
      <c r="N2003" s="10">
        <v>0</v>
      </c>
      <c r="O2003" s="1">
        <f>Table1[[#This Row],[Total Sales NGN]]-(Table1[[#This Row],[Total Sales NGN]]*Table1[[#This Row],[Discount %2]])</f>
        <v>86282</v>
      </c>
      <c r="P2003" t="s">
        <v>47</v>
      </c>
      <c r="Q2003">
        <v>1</v>
      </c>
      <c r="R2003" t="s">
        <v>35</v>
      </c>
      <c r="S2003">
        <v>132</v>
      </c>
      <c r="T2003" s="1">
        <v>353716</v>
      </c>
    </row>
    <row r="2004" spans="1:20" x14ac:dyDescent="0.3">
      <c r="A2004" t="s">
        <v>4333</v>
      </c>
      <c r="B2004" s="9">
        <v>45544</v>
      </c>
      <c r="C2004" t="s">
        <v>2596</v>
      </c>
      <c r="D2004" t="s">
        <v>2597</v>
      </c>
      <c r="E2004" t="s">
        <v>2598</v>
      </c>
      <c r="F2004" t="s">
        <v>759</v>
      </c>
      <c r="G2004" t="s">
        <v>4334</v>
      </c>
      <c r="H2004" t="s">
        <v>65</v>
      </c>
      <c r="I2004" t="s">
        <v>478</v>
      </c>
      <c r="J2004">
        <v>15</v>
      </c>
      <c r="K2004" s="1">
        <v>134953</v>
      </c>
      <c r="L2004" s="1">
        <v>2024295</v>
      </c>
      <c r="M2004" t="s">
        <v>27</v>
      </c>
      <c r="N2004" s="10">
        <v>0</v>
      </c>
      <c r="O2004" s="1">
        <f>Table1[[#This Row],[Total Sales NGN]]-(Table1[[#This Row],[Total Sales NGN]]*Table1[[#This Row],[Discount %2]])</f>
        <v>2024295</v>
      </c>
      <c r="P2004" t="s">
        <v>47</v>
      </c>
      <c r="Q2004" t="s">
        <v>27</v>
      </c>
      <c r="R2004" t="s">
        <v>35</v>
      </c>
      <c r="S2004">
        <v>157</v>
      </c>
      <c r="T2004" s="1">
        <v>647779</v>
      </c>
    </row>
    <row r="2005" spans="1:20" x14ac:dyDescent="0.3">
      <c r="A2005" t="s">
        <v>4335</v>
      </c>
      <c r="B2005" s="9">
        <v>45544</v>
      </c>
      <c r="C2005" t="s">
        <v>2596</v>
      </c>
      <c r="D2005" t="s">
        <v>2597</v>
      </c>
      <c r="E2005" t="s">
        <v>2352</v>
      </c>
      <c r="F2005" t="s">
        <v>2078</v>
      </c>
      <c r="G2005" t="s">
        <v>4336</v>
      </c>
      <c r="H2005" t="s">
        <v>24</v>
      </c>
      <c r="I2005" t="s">
        <v>92</v>
      </c>
      <c r="J2005">
        <v>15</v>
      </c>
      <c r="K2005" s="1">
        <v>290408</v>
      </c>
      <c r="L2005" s="1">
        <v>4356120</v>
      </c>
      <c r="M2005">
        <v>5</v>
      </c>
      <c r="N2005" s="10">
        <v>0.05</v>
      </c>
      <c r="O2005" s="1">
        <f>Table1[[#This Row],[Total Sales NGN]]-(Table1[[#This Row],[Total Sales NGN]]*Table1[[#This Row],[Discount %2]])</f>
        <v>4138314</v>
      </c>
      <c r="P2005" t="s">
        <v>34</v>
      </c>
      <c r="Q2005">
        <v>4</v>
      </c>
      <c r="R2005" t="s">
        <v>35</v>
      </c>
      <c r="S2005">
        <v>123</v>
      </c>
      <c r="T2005" s="1">
        <v>1309937</v>
      </c>
    </row>
    <row r="2006" spans="1:20" x14ac:dyDescent="0.3">
      <c r="A2006" t="s">
        <v>4337</v>
      </c>
      <c r="B2006" s="9">
        <v>45545</v>
      </c>
      <c r="C2006" t="s">
        <v>2596</v>
      </c>
      <c r="D2006" t="s">
        <v>2597</v>
      </c>
      <c r="E2006" t="s">
        <v>2352</v>
      </c>
      <c r="F2006" t="s">
        <v>319</v>
      </c>
      <c r="G2006" t="s">
        <v>27</v>
      </c>
      <c r="H2006" t="s">
        <v>32</v>
      </c>
      <c r="I2006" t="s">
        <v>141</v>
      </c>
      <c r="J2006">
        <v>4</v>
      </c>
      <c r="K2006" s="1">
        <v>4225</v>
      </c>
      <c r="L2006" s="1">
        <v>16900</v>
      </c>
      <c r="M2006">
        <v>0</v>
      </c>
      <c r="N2006" s="10">
        <v>0</v>
      </c>
      <c r="O2006" s="1">
        <f>Table1[[#This Row],[Total Sales NGN]]-(Table1[[#This Row],[Total Sales NGN]]*Table1[[#This Row],[Discount %2]])</f>
        <v>16900</v>
      </c>
      <c r="P2006" t="s">
        <v>26</v>
      </c>
      <c r="Q2006">
        <v>5</v>
      </c>
      <c r="R2006" t="s">
        <v>28</v>
      </c>
      <c r="S2006">
        <v>22</v>
      </c>
      <c r="T2006" s="1">
        <v>670990</v>
      </c>
    </row>
    <row r="2007" spans="1:20" x14ac:dyDescent="0.3">
      <c r="A2007" t="s">
        <v>4338</v>
      </c>
      <c r="B2007" s="9">
        <v>45545</v>
      </c>
      <c r="C2007" t="s">
        <v>2596</v>
      </c>
      <c r="D2007" t="s">
        <v>2597</v>
      </c>
      <c r="E2007" t="s">
        <v>2598</v>
      </c>
      <c r="F2007" t="s">
        <v>576</v>
      </c>
      <c r="G2007" t="s">
        <v>4339</v>
      </c>
      <c r="H2007" t="s">
        <v>24</v>
      </c>
      <c r="I2007" t="s">
        <v>92</v>
      </c>
      <c r="J2007">
        <v>14</v>
      </c>
      <c r="K2007" s="1">
        <v>264730</v>
      </c>
      <c r="L2007" s="1">
        <v>3706220</v>
      </c>
      <c r="M2007">
        <v>10</v>
      </c>
      <c r="N2007" s="10">
        <v>0.1</v>
      </c>
      <c r="O2007" s="1">
        <f>Table1[[#This Row],[Total Sales NGN]]-(Table1[[#This Row],[Total Sales NGN]]*Table1[[#This Row],[Discount %2]])</f>
        <v>3335598</v>
      </c>
      <c r="P2007" t="s">
        <v>27</v>
      </c>
      <c r="Q2007">
        <v>6</v>
      </c>
      <c r="R2007" t="s">
        <v>28</v>
      </c>
      <c r="S2007">
        <v>192</v>
      </c>
      <c r="T2007" s="1">
        <v>1309937</v>
      </c>
    </row>
    <row r="2008" spans="1:20" x14ac:dyDescent="0.3">
      <c r="A2008" t="s">
        <v>4340</v>
      </c>
      <c r="B2008" s="9">
        <v>45546</v>
      </c>
      <c r="C2008" t="s">
        <v>2596</v>
      </c>
      <c r="D2008" t="s">
        <v>2597</v>
      </c>
      <c r="E2008" t="s">
        <v>2616</v>
      </c>
      <c r="F2008" t="s">
        <v>1235</v>
      </c>
      <c r="G2008" t="s">
        <v>4341</v>
      </c>
      <c r="H2008" t="s">
        <v>40</v>
      </c>
      <c r="I2008" t="s">
        <v>41</v>
      </c>
      <c r="J2008">
        <v>20</v>
      </c>
      <c r="K2008" s="1">
        <v>12738</v>
      </c>
      <c r="L2008" s="1">
        <v>254760</v>
      </c>
      <c r="M2008" t="s">
        <v>27</v>
      </c>
      <c r="N2008" s="10">
        <v>0</v>
      </c>
      <c r="O2008" s="1">
        <f>Table1[[#This Row],[Total Sales NGN]]-(Table1[[#This Row],[Total Sales NGN]]*Table1[[#This Row],[Discount %2]])</f>
        <v>254760</v>
      </c>
      <c r="P2008" t="s">
        <v>57</v>
      </c>
      <c r="Q2008">
        <v>4</v>
      </c>
      <c r="R2008" t="s">
        <v>28</v>
      </c>
      <c r="S2008">
        <v>37</v>
      </c>
      <c r="T2008" s="1">
        <v>353716</v>
      </c>
    </row>
    <row r="2009" spans="1:20" x14ac:dyDescent="0.3">
      <c r="A2009" t="s">
        <v>4342</v>
      </c>
      <c r="B2009" s="9">
        <v>45547</v>
      </c>
      <c r="C2009" t="s">
        <v>2596</v>
      </c>
      <c r="D2009" t="s">
        <v>2597</v>
      </c>
      <c r="E2009" t="s">
        <v>2598</v>
      </c>
      <c r="F2009" t="s">
        <v>2869</v>
      </c>
      <c r="G2009" t="s">
        <v>27</v>
      </c>
      <c r="H2009" t="s">
        <v>32</v>
      </c>
      <c r="I2009" t="s">
        <v>113</v>
      </c>
      <c r="J2009">
        <v>8</v>
      </c>
      <c r="K2009" s="1">
        <v>16314</v>
      </c>
      <c r="L2009" s="1">
        <v>130512</v>
      </c>
      <c r="M2009">
        <v>15</v>
      </c>
      <c r="N2009" s="10">
        <v>0.15</v>
      </c>
      <c r="O2009" s="1">
        <f>Table1[[#This Row],[Total Sales NGN]]-(Table1[[#This Row],[Total Sales NGN]]*Table1[[#This Row],[Discount %2]])</f>
        <v>110935.2</v>
      </c>
      <c r="P2009" t="s">
        <v>57</v>
      </c>
      <c r="Q2009">
        <v>4</v>
      </c>
      <c r="R2009" t="s">
        <v>35</v>
      </c>
      <c r="S2009">
        <v>44</v>
      </c>
      <c r="T2009" s="1">
        <v>670990</v>
      </c>
    </row>
    <row r="2010" spans="1:20" x14ac:dyDescent="0.3">
      <c r="A2010" t="s">
        <v>4343</v>
      </c>
      <c r="B2010" s="9">
        <v>45548</v>
      </c>
      <c r="C2010" t="s">
        <v>2596</v>
      </c>
      <c r="D2010" t="s">
        <v>2597</v>
      </c>
      <c r="E2010" t="s">
        <v>2352</v>
      </c>
      <c r="F2010" t="s">
        <v>1777</v>
      </c>
      <c r="G2010" t="s">
        <v>4344</v>
      </c>
      <c r="H2010" t="s">
        <v>32</v>
      </c>
      <c r="I2010" t="s">
        <v>237</v>
      </c>
      <c r="J2010">
        <v>17</v>
      </c>
      <c r="K2010" s="1">
        <v>20926</v>
      </c>
      <c r="L2010" s="1">
        <v>355742</v>
      </c>
      <c r="M2010" t="s">
        <v>27</v>
      </c>
      <c r="N2010" s="10">
        <v>0</v>
      </c>
      <c r="O2010" s="1">
        <f>Table1[[#This Row],[Total Sales NGN]]-(Table1[[#This Row],[Total Sales NGN]]*Table1[[#This Row],[Discount %2]])</f>
        <v>355742</v>
      </c>
      <c r="P2010" t="s">
        <v>47</v>
      </c>
      <c r="Q2010">
        <v>1</v>
      </c>
      <c r="R2010" t="s">
        <v>28</v>
      </c>
      <c r="S2010">
        <v>153</v>
      </c>
      <c r="T2010" s="1">
        <v>670990</v>
      </c>
    </row>
    <row r="2011" spans="1:20" x14ac:dyDescent="0.3">
      <c r="A2011" t="s">
        <v>4345</v>
      </c>
      <c r="B2011" s="9">
        <v>45549</v>
      </c>
      <c r="C2011" t="s">
        <v>2596</v>
      </c>
      <c r="D2011" t="s">
        <v>2597</v>
      </c>
      <c r="E2011" t="s">
        <v>2598</v>
      </c>
      <c r="F2011" t="s">
        <v>434</v>
      </c>
      <c r="G2011" t="s">
        <v>4346</v>
      </c>
      <c r="H2011" t="s">
        <v>65</v>
      </c>
      <c r="I2011" t="s">
        <v>66</v>
      </c>
      <c r="J2011">
        <v>2</v>
      </c>
      <c r="K2011" s="1">
        <v>147321</v>
      </c>
      <c r="L2011" s="1">
        <v>294642</v>
      </c>
      <c r="M2011" t="s">
        <v>27</v>
      </c>
      <c r="N2011" s="10">
        <v>0</v>
      </c>
      <c r="O2011" s="1">
        <f>Table1[[#This Row],[Total Sales NGN]]-(Table1[[#This Row],[Total Sales NGN]]*Table1[[#This Row],[Discount %2]])</f>
        <v>294642</v>
      </c>
      <c r="P2011" t="s">
        <v>57</v>
      </c>
      <c r="Q2011" t="s">
        <v>27</v>
      </c>
      <c r="R2011" t="s">
        <v>28</v>
      </c>
      <c r="S2011">
        <v>86</v>
      </c>
      <c r="T2011" s="1">
        <v>647779</v>
      </c>
    </row>
    <row r="2012" spans="1:20" x14ac:dyDescent="0.3">
      <c r="A2012" t="s">
        <v>4347</v>
      </c>
      <c r="B2012" s="9">
        <v>45550</v>
      </c>
      <c r="C2012" t="s">
        <v>2596</v>
      </c>
      <c r="D2012" t="s">
        <v>2597</v>
      </c>
      <c r="E2012" t="s">
        <v>2598</v>
      </c>
      <c r="F2012" t="s">
        <v>235</v>
      </c>
      <c r="G2012" t="s">
        <v>4348</v>
      </c>
      <c r="H2012" t="s">
        <v>24</v>
      </c>
      <c r="I2012" t="s">
        <v>56</v>
      </c>
      <c r="J2012">
        <v>18</v>
      </c>
      <c r="K2012" s="1">
        <v>305963</v>
      </c>
      <c r="L2012" s="1">
        <v>5507334</v>
      </c>
      <c r="M2012">
        <v>20</v>
      </c>
      <c r="N2012" s="10">
        <v>0.2</v>
      </c>
      <c r="O2012" s="1">
        <f>Table1[[#This Row],[Total Sales NGN]]-(Table1[[#This Row],[Total Sales NGN]]*Table1[[#This Row],[Discount %2]])</f>
        <v>4405867.2</v>
      </c>
      <c r="P2012" t="s">
        <v>47</v>
      </c>
      <c r="Q2012">
        <v>1</v>
      </c>
      <c r="R2012" t="s">
        <v>35</v>
      </c>
      <c r="S2012">
        <v>5</v>
      </c>
      <c r="T2012" s="1">
        <v>1309937</v>
      </c>
    </row>
    <row r="2013" spans="1:20" x14ac:dyDescent="0.3">
      <c r="A2013" t="s">
        <v>4349</v>
      </c>
      <c r="B2013" s="9">
        <v>45551</v>
      </c>
      <c r="C2013" t="s">
        <v>2596</v>
      </c>
      <c r="D2013" t="s">
        <v>2597</v>
      </c>
      <c r="E2013" t="s">
        <v>2616</v>
      </c>
      <c r="F2013" t="s">
        <v>842</v>
      </c>
      <c r="G2013" t="s">
        <v>27</v>
      </c>
      <c r="H2013" t="s">
        <v>45</v>
      </c>
      <c r="I2013" t="s">
        <v>98</v>
      </c>
      <c r="J2013">
        <v>6</v>
      </c>
      <c r="K2013" s="1">
        <v>37375</v>
      </c>
      <c r="L2013" s="1">
        <v>224250</v>
      </c>
      <c r="M2013" t="s">
        <v>27</v>
      </c>
      <c r="N2013" s="10">
        <v>0</v>
      </c>
      <c r="O2013" s="1">
        <f>Table1[[#This Row],[Total Sales NGN]]-(Table1[[#This Row],[Total Sales NGN]]*Table1[[#This Row],[Discount %2]])</f>
        <v>224250</v>
      </c>
      <c r="P2013" t="s">
        <v>57</v>
      </c>
      <c r="Q2013">
        <v>5</v>
      </c>
      <c r="R2013" t="s">
        <v>28</v>
      </c>
      <c r="S2013">
        <v>62</v>
      </c>
      <c r="T2013" s="1">
        <v>339514</v>
      </c>
    </row>
    <row r="2014" spans="1:20" x14ac:dyDescent="0.3">
      <c r="A2014" t="s">
        <v>4350</v>
      </c>
      <c r="B2014" s="9">
        <v>45554</v>
      </c>
      <c r="C2014" t="s">
        <v>2596</v>
      </c>
      <c r="D2014" t="s">
        <v>2597</v>
      </c>
      <c r="E2014" t="s">
        <v>2616</v>
      </c>
      <c r="F2014" t="s">
        <v>252</v>
      </c>
      <c r="G2014" t="s">
        <v>27</v>
      </c>
      <c r="H2014" t="s">
        <v>24</v>
      </c>
      <c r="I2014" t="s">
        <v>25</v>
      </c>
      <c r="J2014">
        <v>8</v>
      </c>
      <c r="K2014" s="1">
        <v>29674</v>
      </c>
      <c r="L2014" s="1">
        <v>237392</v>
      </c>
      <c r="M2014">
        <v>0</v>
      </c>
      <c r="N2014" s="10">
        <v>0</v>
      </c>
      <c r="O2014" s="1">
        <f>Table1[[#This Row],[Total Sales NGN]]-(Table1[[#This Row],[Total Sales NGN]]*Table1[[#This Row],[Discount %2]])</f>
        <v>237392</v>
      </c>
      <c r="P2014" t="s">
        <v>47</v>
      </c>
      <c r="Q2014">
        <v>6</v>
      </c>
      <c r="R2014" t="s">
        <v>35</v>
      </c>
      <c r="S2014">
        <v>139</v>
      </c>
      <c r="T2014" s="1">
        <v>1309937</v>
      </c>
    </row>
    <row r="2015" spans="1:20" x14ac:dyDescent="0.3">
      <c r="A2015" t="s">
        <v>4351</v>
      </c>
      <c r="B2015" s="9">
        <v>45554</v>
      </c>
      <c r="C2015" t="s">
        <v>2596</v>
      </c>
      <c r="D2015" t="s">
        <v>2597</v>
      </c>
      <c r="E2015" t="s">
        <v>2352</v>
      </c>
      <c r="F2015" t="s">
        <v>4352</v>
      </c>
      <c r="G2015" t="s">
        <v>4353</v>
      </c>
      <c r="H2015" t="s">
        <v>24</v>
      </c>
      <c r="I2015" t="s">
        <v>174</v>
      </c>
      <c r="J2015">
        <v>13</v>
      </c>
      <c r="K2015" s="1">
        <v>233942</v>
      </c>
      <c r="L2015" s="1">
        <v>3041246</v>
      </c>
      <c r="M2015" t="s">
        <v>27</v>
      </c>
      <c r="N2015" s="10">
        <v>0</v>
      </c>
      <c r="O2015" s="1">
        <f>Table1[[#This Row],[Total Sales NGN]]-(Table1[[#This Row],[Total Sales NGN]]*Table1[[#This Row],[Discount %2]])</f>
        <v>3041246</v>
      </c>
      <c r="P2015" t="s">
        <v>27</v>
      </c>
      <c r="Q2015">
        <v>4</v>
      </c>
      <c r="R2015" t="s">
        <v>35</v>
      </c>
      <c r="S2015">
        <v>197</v>
      </c>
      <c r="T2015" s="1">
        <v>1309937</v>
      </c>
    </row>
    <row r="2016" spans="1:20" x14ac:dyDescent="0.3">
      <c r="A2016" t="s">
        <v>4354</v>
      </c>
      <c r="B2016" s="9">
        <v>45554</v>
      </c>
      <c r="C2016" t="s">
        <v>2596</v>
      </c>
      <c r="D2016" t="s">
        <v>2597</v>
      </c>
      <c r="E2016" t="s">
        <v>2598</v>
      </c>
      <c r="F2016" t="s">
        <v>1549</v>
      </c>
      <c r="G2016" t="s">
        <v>4355</v>
      </c>
      <c r="H2016" t="s">
        <v>40</v>
      </c>
      <c r="I2016" t="s">
        <v>41</v>
      </c>
      <c r="J2016">
        <v>10</v>
      </c>
      <c r="K2016" s="1">
        <v>946</v>
      </c>
      <c r="L2016" s="1">
        <v>9460</v>
      </c>
      <c r="M2016">
        <v>5</v>
      </c>
      <c r="N2016" s="10">
        <v>0.05</v>
      </c>
      <c r="O2016" s="1">
        <f>Table1[[#This Row],[Total Sales NGN]]-(Table1[[#This Row],[Total Sales NGN]]*Table1[[#This Row],[Discount %2]])</f>
        <v>8987</v>
      </c>
      <c r="P2016" t="s">
        <v>47</v>
      </c>
      <c r="Q2016">
        <v>2</v>
      </c>
      <c r="R2016" t="s">
        <v>35</v>
      </c>
      <c r="S2016">
        <v>6</v>
      </c>
      <c r="T2016" s="1">
        <v>353716</v>
      </c>
    </row>
    <row r="2017" spans="1:20" x14ac:dyDescent="0.3">
      <c r="A2017" t="s">
        <v>4356</v>
      </c>
      <c r="B2017" s="9">
        <v>45555</v>
      </c>
      <c r="C2017" t="s">
        <v>2596</v>
      </c>
      <c r="D2017" t="s">
        <v>2597</v>
      </c>
      <c r="E2017" t="s">
        <v>2352</v>
      </c>
      <c r="F2017" t="s">
        <v>1168</v>
      </c>
      <c r="G2017" t="s">
        <v>4357</v>
      </c>
      <c r="H2017" t="s">
        <v>32</v>
      </c>
      <c r="I2017" t="s">
        <v>158</v>
      </c>
      <c r="J2017">
        <v>20</v>
      </c>
      <c r="K2017" s="1">
        <v>5458</v>
      </c>
      <c r="L2017" s="1">
        <v>109160</v>
      </c>
      <c r="M2017">
        <v>0</v>
      </c>
      <c r="N2017" s="10">
        <v>0</v>
      </c>
      <c r="O2017" s="1">
        <f>Table1[[#This Row],[Total Sales NGN]]-(Table1[[#This Row],[Total Sales NGN]]*Table1[[#This Row],[Discount %2]])</f>
        <v>109160</v>
      </c>
      <c r="P2017" t="s">
        <v>57</v>
      </c>
      <c r="Q2017">
        <v>1</v>
      </c>
      <c r="R2017" t="s">
        <v>35</v>
      </c>
      <c r="S2017">
        <v>161</v>
      </c>
      <c r="T2017" s="1">
        <v>670990</v>
      </c>
    </row>
    <row r="2018" spans="1:20" x14ac:dyDescent="0.3">
      <c r="A2018" t="s">
        <v>4358</v>
      </c>
      <c r="B2018" s="9">
        <v>45557</v>
      </c>
      <c r="C2018" t="s">
        <v>2596</v>
      </c>
      <c r="D2018" t="s">
        <v>2597</v>
      </c>
      <c r="E2018" t="s">
        <v>2598</v>
      </c>
      <c r="F2018" t="s">
        <v>84</v>
      </c>
      <c r="G2018" t="s">
        <v>4359</v>
      </c>
      <c r="H2018" t="s">
        <v>24</v>
      </c>
      <c r="I2018" t="s">
        <v>92</v>
      </c>
      <c r="J2018">
        <v>10</v>
      </c>
      <c r="K2018" s="1">
        <v>89652</v>
      </c>
      <c r="L2018" s="1">
        <v>896520</v>
      </c>
      <c r="M2018" t="s">
        <v>27</v>
      </c>
      <c r="N2018" s="10">
        <v>0</v>
      </c>
      <c r="O2018" s="1">
        <f>Table1[[#This Row],[Total Sales NGN]]-(Table1[[#This Row],[Total Sales NGN]]*Table1[[#This Row],[Discount %2]])</f>
        <v>896520</v>
      </c>
      <c r="P2018" t="s">
        <v>27</v>
      </c>
      <c r="Q2018" t="s">
        <v>27</v>
      </c>
      <c r="R2018" t="s">
        <v>35</v>
      </c>
      <c r="S2018">
        <v>28</v>
      </c>
      <c r="T2018" s="1">
        <v>1309937</v>
      </c>
    </row>
    <row r="2019" spans="1:20" x14ac:dyDescent="0.3">
      <c r="A2019" t="s">
        <v>4360</v>
      </c>
      <c r="B2019" s="9">
        <v>45557</v>
      </c>
      <c r="C2019" t="s">
        <v>2596</v>
      </c>
      <c r="D2019" t="s">
        <v>2597</v>
      </c>
      <c r="E2019" t="s">
        <v>2616</v>
      </c>
      <c r="F2019" t="s">
        <v>600</v>
      </c>
      <c r="G2019" t="s">
        <v>4361</v>
      </c>
      <c r="H2019" t="s">
        <v>32</v>
      </c>
      <c r="I2019" t="s">
        <v>141</v>
      </c>
      <c r="J2019">
        <v>5</v>
      </c>
      <c r="K2019" s="1">
        <v>18386</v>
      </c>
      <c r="L2019" s="1">
        <v>91930</v>
      </c>
      <c r="M2019">
        <v>15</v>
      </c>
      <c r="N2019" s="10">
        <v>0.15</v>
      </c>
      <c r="O2019" s="1">
        <f>Table1[[#This Row],[Total Sales NGN]]-(Table1[[#This Row],[Total Sales NGN]]*Table1[[#This Row],[Discount %2]])</f>
        <v>78140.5</v>
      </c>
      <c r="P2019" t="s">
        <v>26</v>
      </c>
      <c r="Q2019">
        <v>5</v>
      </c>
      <c r="R2019" t="s">
        <v>35</v>
      </c>
      <c r="S2019">
        <v>84</v>
      </c>
      <c r="T2019" s="1">
        <v>670990</v>
      </c>
    </row>
    <row r="2020" spans="1:20" x14ac:dyDescent="0.3">
      <c r="A2020" t="s">
        <v>4362</v>
      </c>
      <c r="B2020" s="9">
        <v>45557</v>
      </c>
      <c r="C2020" t="s">
        <v>2596</v>
      </c>
      <c r="D2020" t="s">
        <v>2597</v>
      </c>
      <c r="E2020" t="s">
        <v>2598</v>
      </c>
      <c r="F2020" t="s">
        <v>2449</v>
      </c>
      <c r="G2020" t="s">
        <v>4363</v>
      </c>
      <c r="H2020" t="s">
        <v>40</v>
      </c>
      <c r="I2020" t="s">
        <v>51</v>
      </c>
      <c r="J2020">
        <v>12</v>
      </c>
      <c r="K2020" s="1">
        <v>8043</v>
      </c>
      <c r="L2020" s="1">
        <v>96516</v>
      </c>
      <c r="M2020">
        <v>0</v>
      </c>
      <c r="N2020" s="10">
        <v>0</v>
      </c>
      <c r="O2020" s="1">
        <f>Table1[[#This Row],[Total Sales NGN]]-(Table1[[#This Row],[Total Sales NGN]]*Table1[[#This Row],[Discount %2]])</f>
        <v>96516</v>
      </c>
      <c r="P2020" t="s">
        <v>57</v>
      </c>
      <c r="Q2020" t="s">
        <v>27</v>
      </c>
      <c r="R2020" t="s">
        <v>35</v>
      </c>
      <c r="S2020">
        <v>153</v>
      </c>
      <c r="T2020" s="1">
        <v>353716</v>
      </c>
    </row>
    <row r="2021" spans="1:20" x14ac:dyDescent="0.3">
      <c r="A2021" t="s">
        <v>4364</v>
      </c>
      <c r="B2021" s="9">
        <v>45558</v>
      </c>
      <c r="C2021" t="s">
        <v>2596</v>
      </c>
      <c r="D2021" t="s">
        <v>2597</v>
      </c>
      <c r="E2021" t="s">
        <v>2352</v>
      </c>
      <c r="F2021" t="s">
        <v>3397</v>
      </c>
      <c r="G2021" t="s">
        <v>27</v>
      </c>
      <c r="H2021" t="s">
        <v>45</v>
      </c>
      <c r="I2021" t="s">
        <v>130</v>
      </c>
      <c r="J2021">
        <v>14</v>
      </c>
      <c r="K2021" s="1">
        <v>29423</v>
      </c>
      <c r="L2021" s="1">
        <v>411922</v>
      </c>
      <c r="M2021">
        <v>0</v>
      </c>
      <c r="N2021" s="10">
        <v>0</v>
      </c>
      <c r="O2021" s="1">
        <f>Table1[[#This Row],[Total Sales NGN]]-(Table1[[#This Row],[Total Sales NGN]]*Table1[[#This Row],[Discount %2]])</f>
        <v>411922</v>
      </c>
      <c r="P2021" t="s">
        <v>57</v>
      </c>
      <c r="Q2021">
        <v>1</v>
      </c>
      <c r="R2021" t="s">
        <v>28</v>
      </c>
      <c r="S2021">
        <v>20</v>
      </c>
      <c r="T2021" s="1">
        <v>339514</v>
      </c>
    </row>
    <row r="2022" spans="1:20" x14ac:dyDescent="0.3">
      <c r="A2022" t="s">
        <v>4365</v>
      </c>
      <c r="B2022" s="9">
        <v>45558</v>
      </c>
      <c r="C2022" t="s">
        <v>2596</v>
      </c>
      <c r="D2022" t="s">
        <v>2597</v>
      </c>
      <c r="E2022" t="s">
        <v>2616</v>
      </c>
      <c r="F2022" t="s">
        <v>898</v>
      </c>
      <c r="G2022" t="s">
        <v>27</v>
      </c>
      <c r="H2022" t="s">
        <v>45</v>
      </c>
      <c r="I2022" t="s">
        <v>46</v>
      </c>
      <c r="J2022">
        <v>17</v>
      </c>
      <c r="K2022" s="1">
        <v>17342</v>
      </c>
      <c r="L2022" s="1">
        <v>294814</v>
      </c>
      <c r="M2022">
        <v>0</v>
      </c>
      <c r="N2022" s="10">
        <v>0</v>
      </c>
      <c r="O2022" s="1">
        <f>Table1[[#This Row],[Total Sales NGN]]-(Table1[[#This Row],[Total Sales NGN]]*Table1[[#This Row],[Discount %2]])</f>
        <v>294814</v>
      </c>
      <c r="P2022" t="s">
        <v>57</v>
      </c>
      <c r="Q2022" t="s">
        <v>27</v>
      </c>
      <c r="R2022" t="s">
        <v>28</v>
      </c>
      <c r="S2022">
        <v>148</v>
      </c>
      <c r="T2022" s="1">
        <v>339514</v>
      </c>
    </row>
    <row r="2023" spans="1:20" x14ac:dyDescent="0.3">
      <c r="A2023" t="s">
        <v>4366</v>
      </c>
      <c r="B2023" s="9">
        <v>45558</v>
      </c>
      <c r="C2023" t="s">
        <v>2596</v>
      </c>
      <c r="D2023" t="s">
        <v>2597</v>
      </c>
      <c r="E2023" t="s">
        <v>2598</v>
      </c>
      <c r="F2023" t="s">
        <v>476</v>
      </c>
      <c r="G2023" t="s">
        <v>4367</v>
      </c>
      <c r="H2023" t="s">
        <v>24</v>
      </c>
      <c r="I2023" t="s">
        <v>61</v>
      </c>
      <c r="J2023">
        <v>7</v>
      </c>
      <c r="K2023" s="1">
        <v>120408</v>
      </c>
      <c r="L2023" s="1">
        <v>842856</v>
      </c>
      <c r="M2023">
        <v>0</v>
      </c>
      <c r="N2023" s="10">
        <v>0</v>
      </c>
      <c r="O2023" s="1">
        <f>Table1[[#This Row],[Total Sales NGN]]-(Table1[[#This Row],[Total Sales NGN]]*Table1[[#This Row],[Discount %2]])</f>
        <v>842856</v>
      </c>
      <c r="P2023" t="s">
        <v>26</v>
      </c>
      <c r="Q2023">
        <v>2</v>
      </c>
      <c r="R2023" t="s">
        <v>35</v>
      </c>
      <c r="S2023">
        <v>39</v>
      </c>
      <c r="T2023" s="1">
        <v>1309937</v>
      </c>
    </row>
    <row r="2024" spans="1:20" x14ac:dyDescent="0.3">
      <c r="A2024" t="s">
        <v>4368</v>
      </c>
      <c r="B2024" s="9">
        <v>45559</v>
      </c>
      <c r="C2024" t="s">
        <v>2596</v>
      </c>
      <c r="D2024" t="s">
        <v>2597</v>
      </c>
      <c r="E2024" t="s">
        <v>2352</v>
      </c>
      <c r="F2024" t="s">
        <v>1980</v>
      </c>
      <c r="G2024" t="s">
        <v>4369</v>
      </c>
      <c r="H2024" t="s">
        <v>45</v>
      </c>
      <c r="I2024" t="s">
        <v>98</v>
      </c>
      <c r="J2024">
        <v>9</v>
      </c>
      <c r="K2024" s="1">
        <v>26825</v>
      </c>
      <c r="L2024" s="1">
        <v>241425</v>
      </c>
      <c r="M2024" t="s">
        <v>27</v>
      </c>
      <c r="N2024" s="10">
        <v>0</v>
      </c>
      <c r="O2024" s="1">
        <f>Table1[[#This Row],[Total Sales NGN]]-(Table1[[#This Row],[Total Sales NGN]]*Table1[[#This Row],[Discount %2]])</f>
        <v>241425</v>
      </c>
      <c r="P2024" t="s">
        <v>47</v>
      </c>
      <c r="Q2024">
        <v>5</v>
      </c>
      <c r="R2024" t="s">
        <v>35</v>
      </c>
      <c r="S2024">
        <v>21</v>
      </c>
      <c r="T2024" s="1">
        <v>339514</v>
      </c>
    </row>
    <row r="2025" spans="1:20" x14ac:dyDescent="0.3">
      <c r="A2025" t="s">
        <v>4370</v>
      </c>
      <c r="B2025" s="9">
        <v>45561</v>
      </c>
      <c r="C2025" t="s">
        <v>2596</v>
      </c>
      <c r="D2025" t="s">
        <v>2597</v>
      </c>
      <c r="E2025" t="s">
        <v>2616</v>
      </c>
      <c r="F2025" t="s">
        <v>1176</v>
      </c>
      <c r="G2025" t="s">
        <v>4371</v>
      </c>
      <c r="H2025" t="s">
        <v>45</v>
      </c>
      <c r="I2025" t="s">
        <v>130</v>
      </c>
      <c r="J2025">
        <v>9</v>
      </c>
      <c r="K2025" s="1">
        <v>23261</v>
      </c>
      <c r="L2025" s="1">
        <v>209349</v>
      </c>
      <c r="M2025" t="s">
        <v>27</v>
      </c>
      <c r="N2025" s="10">
        <v>0</v>
      </c>
      <c r="O2025" s="1">
        <f>Table1[[#This Row],[Total Sales NGN]]-(Table1[[#This Row],[Total Sales NGN]]*Table1[[#This Row],[Discount %2]])</f>
        <v>209349</v>
      </c>
      <c r="P2025" t="s">
        <v>57</v>
      </c>
      <c r="Q2025">
        <v>5</v>
      </c>
      <c r="R2025" t="s">
        <v>28</v>
      </c>
      <c r="S2025">
        <v>115</v>
      </c>
      <c r="T2025" s="1">
        <v>339514</v>
      </c>
    </row>
    <row r="2026" spans="1:20" x14ac:dyDescent="0.3">
      <c r="A2026" t="s">
        <v>4372</v>
      </c>
      <c r="B2026" s="9">
        <v>45562</v>
      </c>
      <c r="C2026" t="s">
        <v>2596</v>
      </c>
      <c r="D2026" t="s">
        <v>2597</v>
      </c>
      <c r="E2026" t="s">
        <v>2598</v>
      </c>
      <c r="F2026" t="s">
        <v>100</v>
      </c>
      <c r="G2026" t="s">
        <v>4373</v>
      </c>
      <c r="H2026" t="s">
        <v>65</v>
      </c>
      <c r="I2026" t="s">
        <v>78</v>
      </c>
      <c r="J2026">
        <v>14</v>
      </c>
      <c r="K2026" s="1">
        <v>131155</v>
      </c>
      <c r="L2026" s="1">
        <v>1836170</v>
      </c>
      <c r="M2026">
        <v>10</v>
      </c>
      <c r="N2026" s="10">
        <v>0.1</v>
      </c>
      <c r="O2026" s="1">
        <f>Table1[[#This Row],[Total Sales NGN]]-(Table1[[#This Row],[Total Sales NGN]]*Table1[[#This Row],[Discount %2]])</f>
        <v>1652553</v>
      </c>
      <c r="P2026" t="s">
        <v>26</v>
      </c>
      <c r="Q2026">
        <v>4</v>
      </c>
      <c r="R2026" t="s">
        <v>28</v>
      </c>
      <c r="S2026">
        <v>192</v>
      </c>
      <c r="T2026" s="1">
        <v>647779</v>
      </c>
    </row>
    <row r="2027" spans="1:20" x14ac:dyDescent="0.3">
      <c r="A2027" t="s">
        <v>4374</v>
      </c>
      <c r="B2027" s="9">
        <v>45562</v>
      </c>
      <c r="C2027" t="s">
        <v>2596</v>
      </c>
      <c r="D2027" t="s">
        <v>2597</v>
      </c>
      <c r="E2027" t="s">
        <v>2598</v>
      </c>
      <c r="F2027" t="s">
        <v>1741</v>
      </c>
      <c r="G2027" t="s">
        <v>4375</v>
      </c>
      <c r="H2027" t="s">
        <v>40</v>
      </c>
      <c r="I2027" t="s">
        <v>171</v>
      </c>
      <c r="J2027">
        <v>2</v>
      </c>
      <c r="K2027" s="1">
        <v>9210</v>
      </c>
      <c r="L2027" s="1">
        <v>18420</v>
      </c>
      <c r="M2027">
        <v>0</v>
      </c>
      <c r="N2027" s="10">
        <v>0</v>
      </c>
      <c r="O2027" s="1">
        <f>Table1[[#This Row],[Total Sales NGN]]-(Table1[[#This Row],[Total Sales NGN]]*Table1[[#This Row],[Discount %2]])</f>
        <v>18420</v>
      </c>
      <c r="P2027" t="s">
        <v>47</v>
      </c>
      <c r="Q2027">
        <v>2</v>
      </c>
      <c r="R2027" t="s">
        <v>27</v>
      </c>
      <c r="S2027">
        <v>10</v>
      </c>
      <c r="T2027" s="1">
        <v>353716</v>
      </c>
    </row>
    <row r="2028" spans="1:20" x14ac:dyDescent="0.3">
      <c r="A2028" t="s">
        <v>4376</v>
      </c>
      <c r="B2028" s="9">
        <v>45562</v>
      </c>
      <c r="C2028" t="s">
        <v>2596</v>
      </c>
      <c r="D2028" t="s">
        <v>2597</v>
      </c>
      <c r="E2028" t="s">
        <v>2616</v>
      </c>
      <c r="F2028" t="s">
        <v>3725</v>
      </c>
      <c r="G2028" t="s">
        <v>4377</v>
      </c>
      <c r="H2028" t="s">
        <v>24</v>
      </c>
      <c r="I2028" t="s">
        <v>161</v>
      </c>
      <c r="J2028">
        <v>6</v>
      </c>
      <c r="K2028" s="1">
        <v>118081</v>
      </c>
      <c r="L2028" s="1">
        <v>708486</v>
      </c>
      <c r="M2028">
        <v>20</v>
      </c>
      <c r="N2028" s="10">
        <v>0.2</v>
      </c>
      <c r="O2028" s="1">
        <f>Table1[[#This Row],[Total Sales NGN]]-(Table1[[#This Row],[Total Sales NGN]]*Table1[[#This Row],[Discount %2]])</f>
        <v>566788.80000000005</v>
      </c>
      <c r="P2028" t="s">
        <v>47</v>
      </c>
      <c r="Q2028">
        <v>7</v>
      </c>
      <c r="R2028" t="s">
        <v>35</v>
      </c>
      <c r="S2028">
        <v>56</v>
      </c>
      <c r="T2028" s="1">
        <v>1309937</v>
      </c>
    </row>
    <row r="2029" spans="1:20" x14ac:dyDescent="0.3">
      <c r="A2029" t="s">
        <v>4378</v>
      </c>
      <c r="B2029" s="9">
        <v>45562</v>
      </c>
      <c r="C2029" t="s">
        <v>2596</v>
      </c>
      <c r="D2029" t="s">
        <v>2597</v>
      </c>
      <c r="E2029" t="s">
        <v>2598</v>
      </c>
      <c r="F2029" t="s">
        <v>188</v>
      </c>
      <c r="G2029" t="s">
        <v>4379</v>
      </c>
      <c r="H2029" t="s">
        <v>32</v>
      </c>
      <c r="I2029" t="s">
        <v>141</v>
      </c>
      <c r="J2029">
        <v>14</v>
      </c>
      <c r="K2029" s="1">
        <v>7547</v>
      </c>
      <c r="L2029" s="1">
        <v>105658</v>
      </c>
      <c r="M2029">
        <v>15</v>
      </c>
      <c r="N2029" s="10">
        <v>0.15</v>
      </c>
      <c r="O2029" s="1">
        <f>Table1[[#This Row],[Total Sales NGN]]-(Table1[[#This Row],[Total Sales NGN]]*Table1[[#This Row],[Discount %2]])</f>
        <v>89809.3</v>
      </c>
      <c r="P2029" t="s">
        <v>47</v>
      </c>
      <c r="Q2029">
        <v>3</v>
      </c>
      <c r="R2029" t="s">
        <v>35</v>
      </c>
      <c r="S2029">
        <v>140</v>
      </c>
      <c r="T2029" s="1">
        <v>670990</v>
      </c>
    </row>
    <row r="2030" spans="1:20" x14ac:dyDescent="0.3">
      <c r="A2030" t="s">
        <v>4380</v>
      </c>
      <c r="B2030" s="9">
        <v>45563</v>
      </c>
      <c r="C2030" t="s">
        <v>2596</v>
      </c>
      <c r="D2030" t="s">
        <v>2597</v>
      </c>
      <c r="E2030" t="s">
        <v>2352</v>
      </c>
      <c r="F2030" t="s">
        <v>836</v>
      </c>
      <c r="G2030" t="s">
        <v>4381</v>
      </c>
      <c r="H2030" t="s">
        <v>45</v>
      </c>
      <c r="I2030" t="s">
        <v>82</v>
      </c>
      <c r="J2030">
        <v>8</v>
      </c>
      <c r="K2030" s="1">
        <v>20520</v>
      </c>
      <c r="L2030" s="1">
        <v>164160</v>
      </c>
      <c r="M2030" t="s">
        <v>27</v>
      </c>
      <c r="N2030" s="10">
        <v>0</v>
      </c>
      <c r="O2030" s="1">
        <f>Table1[[#This Row],[Total Sales NGN]]-(Table1[[#This Row],[Total Sales NGN]]*Table1[[#This Row],[Discount %2]])</f>
        <v>164160</v>
      </c>
      <c r="P2030" t="s">
        <v>47</v>
      </c>
      <c r="Q2030">
        <v>4</v>
      </c>
      <c r="R2030" t="s">
        <v>28</v>
      </c>
      <c r="S2030">
        <v>54</v>
      </c>
      <c r="T2030" s="1">
        <v>339514</v>
      </c>
    </row>
    <row r="2031" spans="1:20" x14ac:dyDescent="0.3">
      <c r="A2031" t="s">
        <v>4382</v>
      </c>
      <c r="B2031" s="9">
        <v>45564</v>
      </c>
      <c r="C2031" t="s">
        <v>2596</v>
      </c>
      <c r="D2031" t="s">
        <v>2597</v>
      </c>
      <c r="E2031" t="s">
        <v>2616</v>
      </c>
      <c r="F2031" t="s">
        <v>38</v>
      </c>
      <c r="G2031" t="s">
        <v>4383</v>
      </c>
      <c r="H2031" t="s">
        <v>32</v>
      </c>
      <c r="I2031" t="s">
        <v>117</v>
      </c>
      <c r="J2031">
        <v>12</v>
      </c>
      <c r="K2031" s="1">
        <v>2682</v>
      </c>
      <c r="L2031" s="1">
        <v>32184</v>
      </c>
      <c r="M2031" t="s">
        <v>27</v>
      </c>
      <c r="N2031" s="10">
        <v>0</v>
      </c>
      <c r="O2031" s="1">
        <f>Table1[[#This Row],[Total Sales NGN]]-(Table1[[#This Row],[Total Sales NGN]]*Table1[[#This Row],[Discount %2]])</f>
        <v>32184</v>
      </c>
      <c r="P2031" t="s">
        <v>57</v>
      </c>
      <c r="Q2031">
        <v>4</v>
      </c>
      <c r="R2031" t="s">
        <v>35</v>
      </c>
      <c r="S2031">
        <v>145</v>
      </c>
      <c r="T2031" s="1">
        <v>670990</v>
      </c>
    </row>
    <row r="2032" spans="1:20" x14ac:dyDescent="0.3">
      <c r="A2032" t="s">
        <v>4384</v>
      </c>
      <c r="B2032" s="9">
        <v>45564</v>
      </c>
      <c r="C2032" t="s">
        <v>2596</v>
      </c>
      <c r="D2032" t="s">
        <v>2597</v>
      </c>
      <c r="E2032" t="s">
        <v>2598</v>
      </c>
      <c r="F2032" t="s">
        <v>2511</v>
      </c>
      <c r="G2032" t="s">
        <v>4385</v>
      </c>
      <c r="H2032" t="s">
        <v>32</v>
      </c>
      <c r="I2032" t="s">
        <v>237</v>
      </c>
      <c r="J2032">
        <v>16</v>
      </c>
      <c r="K2032" s="1">
        <v>4297</v>
      </c>
      <c r="L2032" s="1">
        <v>68752</v>
      </c>
      <c r="M2032">
        <v>0</v>
      </c>
      <c r="N2032" s="10">
        <v>0</v>
      </c>
      <c r="O2032" s="1">
        <f>Table1[[#This Row],[Total Sales NGN]]-(Table1[[#This Row],[Total Sales NGN]]*Table1[[#This Row],[Discount %2]])</f>
        <v>68752</v>
      </c>
      <c r="P2032" t="s">
        <v>26</v>
      </c>
      <c r="Q2032">
        <v>3</v>
      </c>
      <c r="R2032" t="s">
        <v>35</v>
      </c>
      <c r="S2032">
        <v>187</v>
      </c>
      <c r="T2032" s="1">
        <v>670990</v>
      </c>
    </row>
    <row r="2033" spans="1:20" x14ac:dyDescent="0.3">
      <c r="A2033" t="s">
        <v>4386</v>
      </c>
      <c r="B2033" s="9">
        <v>45565</v>
      </c>
      <c r="C2033" t="s">
        <v>2596</v>
      </c>
      <c r="D2033" t="s">
        <v>2597</v>
      </c>
      <c r="E2033" t="s">
        <v>2616</v>
      </c>
      <c r="F2033" t="s">
        <v>293</v>
      </c>
      <c r="G2033" t="s">
        <v>4387</v>
      </c>
      <c r="H2033" t="s">
        <v>24</v>
      </c>
      <c r="I2033" t="s">
        <v>61</v>
      </c>
      <c r="J2033">
        <v>14</v>
      </c>
      <c r="K2033" s="1">
        <v>99767</v>
      </c>
      <c r="L2033" s="1">
        <v>1396738</v>
      </c>
      <c r="M2033">
        <v>0</v>
      </c>
      <c r="N2033" s="10">
        <v>0</v>
      </c>
      <c r="O2033" s="1">
        <f>Table1[[#This Row],[Total Sales NGN]]-(Table1[[#This Row],[Total Sales NGN]]*Table1[[#This Row],[Discount %2]])</f>
        <v>1396738</v>
      </c>
      <c r="P2033" t="s">
        <v>47</v>
      </c>
      <c r="Q2033">
        <v>1</v>
      </c>
      <c r="R2033" t="s">
        <v>35</v>
      </c>
      <c r="S2033">
        <v>162</v>
      </c>
      <c r="T2033" s="1">
        <v>1309937</v>
      </c>
    </row>
    <row r="2034" spans="1:20" x14ac:dyDescent="0.3">
      <c r="A2034" t="s">
        <v>4388</v>
      </c>
      <c r="B2034" s="9">
        <v>45567</v>
      </c>
      <c r="C2034" t="s">
        <v>2596</v>
      </c>
      <c r="D2034" t="s">
        <v>2597</v>
      </c>
      <c r="E2034" t="s">
        <v>2598</v>
      </c>
      <c r="F2034" t="s">
        <v>700</v>
      </c>
      <c r="G2034" t="s">
        <v>4389</v>
      </c>
      <c r="H2034" t="s">
        <v>40</v>
      </c>
      <c r="I2034" t="s">
        <v>137</v>
      </c>
      <c r="J2034">
        <v>7</v>
      </c>
      <c r="K2034" s="1">
        <v>2941</v>
      </c>
      <c r="L2034" s="1">
        <v>20587</v>
      </c>
      <c r="M2034">
        <v>0</v>
      </c>
      <c r="N2034" s="10">
        <v>0</v>
      </c>
      <c r="O2034" s="1">
        <f>Table1[[#This Row],[Total Sales NGN]]-(Table1[[#This Row],[Total Sales NGN]]*Table1[[#This Row],[Discount %2]])</f>
        <v>20587</v>
      </c>
      <c r="P2034" t="s">
        <v>47</v>
      </c>
      <c r="Q2034">
        <v>4</v>
      </c>
      <c r="R2034" t="s">
        <v>35</v>
      </c>
      <c r="S2034">
        <v>47</v>
      </c>
      <c r="T2034" s="1">
        <v>353716</v>
      </c>
    </row>
    <row r="2035" spans="1:20" x14ac:dyDescent="0.3">
      <c r="A2035" t="s">
        <v>4390</v>
      </c>
      <c r="B2035" s="9">
        <v>45568</v>
      </c>
      <c r="C2035" t="s">
        <v>2596</v>
      </c>
      <c r="D2035" t="s">
        <v>2597</v>
      </c>
      <c r="E2035" t="s">
        <v>2352</v>
      </c>
      <c r="F2035" t="s">
        <v>154</v>
      </c>
      <c r="G2035" t="s">
        <v>27</v>
      </c>
      <c r="H2035" t="s">
        <v>40</v>
      </c>
      <c r="I2035" t="s">
        <v>171</v>
      </c>
      <c r="J2035">
        <v>18</v>
      </c>
      <c r="K2035" s="1">
        <v>4573</v>
      </c>
      <c r="L2035" s="1">
        <v>82314</v>
      </c>
      <c r="M2035">
        <v>5</v>
      </c>
      <c r="N2035" s="10">
        <v>0.05</v>
      </c>
      <c r="O2035" s="1">
        <f>Table1[[#This Row],[Total Sales NGN]]-(Table1[[#This Row],[Total Sales NGN]]*Table1[[#This Row],[Discount %2]])</f>
        <v>78198.3</v>
      </c>
      <c r="P2035" t="s">
        <v>57</v>
      </c>
      <c r="Q2035">
        <v>0</v>
      </c>
      <c r="R2035" t="s">
        <v>35</v>
      </c>
      <c r="S2035">
        <v>5</v>
      </c>
      <c r="T2035" s="1">
        <v>353716</v>
      </c>
    </row>
    <row r="2036" spans="1:20" x14ac:dyDescent="0.3">
      <c r="A2036" t="s">
        <v>4391</v>
      </c>
      <c r="B2036" s="9">
        <v>45568</v>
      </c>
      <c r="C2036" t="s">
        <v>2596</v>
      </c>
      <c r="D2036" t="s">
        <v>2597</v>
      </c>
      <c r="E2036" t="s">
        <v>2598</v>
      </c>
      <c r="F2036" t="s">
        <v>637</v>
      </c>
      <c r="G2036" t="s">
        <v>27</v>
      </c>
      <c r="H2036" t="s">
        <v>45</v>
      </c>
      <c r="I2036" t="s">
        <v>211</v>
      </c>
      <c r="J2036">
        <v>4</v>
      </c>
      <c r="K2036" s="1">
        <v>18019</v>
      </c>
      <c r="L2036" s="1">
        <v>72076</v>
      </c>
      <c r="M2036">
        <v>20</v>
      </c>
      <c r="N2036" s="10">
        <v>0.2</v>
      </c>
      <c r="O2036" s="1">
        <f>Table1[[#This Row],[Total Sales NGN]]-(Table1[[#This Row],[Total Sales NGN]]*Table1[[#This Row],[Discount %2]])</f>
        <v>57660.800000000003</v>
      </c>
      <c r="P2036" t="s">
        <v>34</v>
      </c>
      <c r="Q2036">
        <v>3</v>
      </c>
      <c r="R2036" t="s">
        <v>35</v>
      </c>
      <c r="S2036">
        <v>146</v>
      </c>
      <c r="T2036" s="1">
        <v>339514</v>
      </c>
    </row>
    <row r="2037" spans="1:20" x14ac:dyDescent="0.3">
      <c r="A2037" t="s">
        <v>4392</v>
      </c>
      <c r="B2037" s="9">
        <v>45568</v>
      </c>
      <c r="C2037" t="s">
        <v>2596</v>
      </c>
      <c r="D2037" t="s">
        <v>2597</v>
      </c>
      <c r="E2037" t="s">
        <v>2616</v>
      </c>
      <c r="F2037" t="s">
        <v>2148</v>
      </c>
      <c r="G2037" t="s">
        <v>4393</v>
      </c>
      <c r="H2037" t="s">
        <v>45</v>
      </c>
      <c r="I2037" t="s">
        <v>74</v>
      </c>
      <c r="J2037">
        <v>15</v>
      </c>
      <c r="K2037" s="1">
        <v>18577</v>
      </c>
      <c r="L2037" s="1">
        <v>278655</v>
      </c>
      <c r="M2037">
        <v>5</v>
      </c>
      <c r="N2037" s="10">
        <v>0.05</v>
      </c>
      <c r="O2037" s="1">
        <f>Table1[[#This Row],[Total Sales NGN]]-(Table1[[#This Row],[Total Sales NGN]]*Table1[[#This Row],[Discount %2]])</f>
        <v>264722.25</v>
      </c>
      <c r="P2037" t="s">
        <v>47</v>
      </c>
      <c r="Q2037">
        <v>3</v>
      </c>
      <c r="R2037" t="s">
        <v>35</v>
      </c>
      <c r="S2037">
        <v>173</v>
      </c>
      <c r="T2037" s="1">
        <v>339514</v>
      </c>
    </row>
    <row r="2038" spans="1:20" x14ac:dyDescent="0.3">
      <c r="A2038" t="s">
        <v>4394</v>
      </c>
      <c r="B2038" s="9">
        <v>45569</v>
      </c>
      <c r="C2038" t="s">
        <v>2596</v>
      </c>
      <c r="D2038" t="s">
        <v>2597</v>
      </c>
      <c r="E2038" t="s">
        <v>2616</v>
      </c>
      <c r="F2038" t="s">
        <v>1682</v>
      </c>
      <c r="G2038" t="s">
        <v>4395</v>
      </c>
      <c r="H2038" t="s">
        <v>32</v>
      </c>
      <c r="I2038" t="s">
        <v>95</v>
      </c>
      <c r="J2038">
        <v>11</v>
      </c>
      <c r="K2038" s="1">
        <v>9155</v>
      </c>
      <c r="L2038" s="1">
        <v>100705</v>
      </c>
      <c r="M2038">
        <v>0</v>
      </c>
      <c r="N2038" s="10">
        <v>0</v>
      </c>
      <c r="O2038" s="1">
        <f>Table1[[#This Row],[Total Sales NGN]]-(Table1[[#This Row],[Total Sales NGN]]*Table1[[#This Row],[Discount %2]])</f>
        <v>100705</v>
      </c>
      <c r="P2038" t="s">
        <v>26</v>
      </c>
      <c r="Q2038">
        <v>3</v>
      </c>
      <c r="R2038" t="s">
        <v>35</v>
      </c>
      <c r="S2038">
        <v>54</v>
      </c>
      <c r="T2038" s="1">
        <v>670990</v>
      </c>
    </row>
    <row r="2039" spans="1:20" x14ac:dyDescent="0.3">
      <c r="A2039" t="s">
        <v>4396</v>
      </c>
      <c r="B2039" s="9">
        <v>45569</v>
      </c>
      <c r="C2039" t="s">
        <v>2596</v>
      </c>
      <c r="D2039" t="s">
        <v>2597</v>
      </c>
      <c r="E2039" t="s">
        <v>2616</v>
      </c>
      <c r="F2039" t="s">
        <v>1099</v>
      </c>
      <c r="G2039" t="s">
        <v>4397</v>
      </c>
      <c r="H2039" t="s">
        <v>45</v>
      </c>
      <c r="I2039" t="s">
        <v>181</v>
      </c>
      <c r="J2039">
        <v>20</v>
      </c>
      <c r="K2039" s="1">
        <v>6756</v>
      </c>
      <c r="L2039" s="1">
        <v>135120</v>
      </c>
      <c r="M2039">
        <v>10</v>
      </c>
      <c r="N2039" s="10">
        <v>0.1</v>
      </c>
      <c r="O2039" s="1">
        <f>Table1[[#This Row],[Total Sales NGN]]-(Table1[[#This Row],[Total Sales NGN]]*Table1[[#This Row],[Discount %2]])</f>
        <v>121608</v>
      </c>
      <c r="P2039" t="s">
        <v>27</v>
      </c>
      <c r="Q2039">
        <v>1</v>
      </c>
      <c r="R2039" t="s">
        <v>35</v>
      </c>
      <c r="S2039">
        <v>79</v>
      </c>
      <c r="T2039" s="1">
        <v>339514</v>
      </c>
    </row>
    <row r="2040" spans="1:20" x14ac:dyDescent="0.3">
      <c r="A2040" t="s">
        <v>4398</v>
      </c>
      <c r="B2040" s="9">
        <v>45569</v>
      </c>
      <c r="C2040" t="s">
        <v>2596</v>
      </c>
      <c r="D2040" t="s">
        <v>2597</v>
      </c>
      <c r="E2040" t="s">
        <v>2598</v>
      </c>
      <c r="F2040" t="s">
        <v>1144</v>
      </c>
      <c r="G2040" t="s">
        <v>4399</v>
      </c>
      <c r="H2040" t="s">
        <v>24</v>
      </c>
      <c r="I2040" t="s">
        <v>25</v>
      </c>
      <c r="J2040">
        <v>5</v>
      </c>
      <c r="K2040" s="1">
        <v>270996</v>
      </c>
      <c r="L2040" s="1">
        <v>1354980</v>
      </c>
      <c r="M2040">
        <v>15</v>
      </c>
      <c r="N2040" s="10">
        <v>0.15</v>
      </c>
      <c r="O2040" s="1">
        <f>Table1[[#This Row],[Total Sales NGN]]-(Table1[[#This Row],[Total Sales NGN]]*Table1[[#This Row],[Discount %2]])</f>
        <v>1151733</v>
      </c>
      <c r="P2040" t="s">
        <v>26</v>
      </c>
      <c r="Q2040">
        <v>4</v>
      </c>
      <c r="R2040" t="s">
        <v>28</v>
      </c>
      <c r="S2040">
        <v>185</v>
      </c>
      <c r="T2040" s="1">
        <v>1309937</v>
      </c>
    </row>
    <row r="2041" spans="1:20" x14ac:dyDescent="0.3">
      <c r="A2041" t="s">
        <v>4400</v>
      </c>
      <c r="B2041" s="9">
        <v>45570</v>
      </c>
      <c r="C2041" t="s">
        <v>2596</v>
      </c>
      <c r="D2041" t="s">
        <v>2597</v>
      </c>
      <c r="E2041" t="s">
        <v>2616</v>
      </c>
      <c r="F2041" t="s">
        <v>132</v>
      </c>
      <c r="G2041" t="s">
        <v>4401</v>
      </c>
      <c r="H2041" t="s">
        <v>65</v>
      </c>
      <c r="I2041" t="s">
        <v>397</v>
      </c>
      <c r="J2041">
        <v>9</v>
      </c>
      <c r="K2041" s="1">
        <v>83222</v>
      </c>
      <c r="L2041" s="1">
        <v>748998</v>
      </c>
      <c r="M2041">
        <v>0</v>
      </c>
      <c r="N2041" s="10">
        <v>0</v>
      </c>
      <c r="O2041" s="1">
        <f>Table1[[#This Row],[Total Sales NGN]]-(Table1[[#This Row],[Total Sales NGN]]*Table1[[#This Row],[Discount %2]])</f>
        <v>748998</v>
      </c>
      <c r="P2041" t="s">
        <v>34</v>
      </c>
      <c r="Q2041">
        <v>1</v>
      </c>
      <c r="R2041" t="s">
        <v>35</v>
      </c>
      <c r="S2041">
        <v>191</v>
      </c>
      <c r="T2041" s="1">
        <v>647779</v>
      </c>
    </row>
    <row r="2042" spans="1:20" x14ac:dyDescent="0.3">
      <c r="A2042" t="s">
        <v>4402</v>
      </c>
      <c r="B2042" s="9">
        <v>45570</v>
      </c>
      <c r="C2042" t="s">
        <v>2596</v>
      </c>
      <c r="D2042" t="s">
        <v>2597</v>
      </c>
      <c r="E2042" t="s">
        <v>2616</v>
      </c>
      <c r="F2042" t="s">
        <v>76</v>
      </c>
      <c r="G2042" t="s">
        <v>4403</v>
      </c>
      <c r="H2042" t="s">
        <v>24</v>
      </c>
      <c r="I2042" t="s">
        <v>61</v>
      </c>
      <c r="J2042">
        <v>14</v>
      </c>
      <c r="K2042" s="1">
        <v>227698</v>
      </c>
      <c r="L2042" s="1">
        <v>3187772</v>
      </c>
      <c r="M2042">
        <v>20</v>
      </c>
      <c r="N2042" s="10">
        <v>0.2</v>
      </c>
      <c r="O2042" s="1">
        <f>Table1[[#This Row],[Total Sales NGN]]-(Table1[[#This Row],[Total Sales NGN]]*Table1[[#This Row],[Discount %2]])</f>
        <v>2550217.6</v>
      </c>
      <c r="P2042" t="s">
        <v>57</v>
      </c>
      <c r="Q2042">
        <v>2</v>
      </c>
      <c r="R2042" t="s">
        <v>35</v>
      </c>
      <c r="S2042">
        <v>15</v>
      </c>
      <c r="T2042" s="1">
        <v>1309937</v>
      </c>
    </row>
    <row r="2043" spans="1:20" x14ac:dyDescent="0.3">
      <c r="A2043" t="s">
        <v>4404</v>
      </c>
      <c r="B2043" s="9">
        <v>45571</v>
      </c>
      <c r="C2043" t="s">
        <v>2596</v>
      </c>
      <c r="D2043" t="s">
        <v>2597</v>
      </c>
      <c r="E2043" t="s">
        <v>2616</v>
      </c>
      <c r="F2043" t="s">
        <v>2761</v>
      </c>
      <c r="G2043" t="s">
        <v>4405</v>
      </c>
      <c r="H2043" t="s">
        <v>40</v>
      </c>
      <c r="I2043" t="s">
        <v>137</v>
      </c>
      <c r="J2043">
        <v>14</v>
      </c>
      <c r="K2043" s="1">
        <v>17830</v>
      </c>
      <c r="L2043" s="1">
        <v>249620</v>
      </c>
      <c r="M2043" t="s">
        <v>27</v>
      </c>
      <c r="N2043" s="10">
        <v>0</v>
      </c>
      <c r="O2043" s="1">
        <f>Table1[[#This Row],[Total Sales NGN]]-(Table1[[#This Row],[Total Sales NGN]]*Table1[[#This Row],[Discount %2]])</f>
        <v>249620</v>
      </c>
      <c r="P2043" t="s">
        <v>57</v>
      </c>
      <c r="Q2043">
        <v>1</v>
      </c>
      <c r="R2043" t="s">
        <v>35</v>
      </c>
      <c r="S2043">
        <v>42</v>
      </c>
      <c r="T2043" s="1">
        <v>353716</v>
      </c>
    </row>
    <row r="2044" spans="1:20" x14ac:dyDescent="0.3">
      <c r="A2044" t="s">
        <v>4406</v>
      </c>
      <c r="B2044" s="9">
        <v>45572</v>
      </c>
      <c r="C2044" t="s">
        <v>2596</v>
      </c>
      <c r="D2044" t="s">
        <v>2597</v>
      </c>
      <c r="E2044" t="s">
        <v>2352</v>
      </c>
      <c r="F2044" t="s">
        <v>4407</v>
      </c>
      <c r="G2044" t="s">
        <v>27</v>
      </c>
      <c r="H2044" t="s">
        <v>40</v>
      </c>
      <c r="I2044" t="s">
        <v>41</v>
      </c>
      <c r="J2044">
        <v>16</v>
      </c>
      <c r="K2044" s="1">
        <v>13474</v>
      </c>
      <c r="L2044" s="1">
        <v>215584</v>
      </c>
      <c r="M2044">
        <v>20</v>
      </c>
      <c r="N2044" s="10">
        <v>0.2</v>
      </c>
      <c r="O2044" s="1">
        <f>Table1[[#This Row],[Total Sales NGN]]-(Table1[[#This Row],[Total Sales NGN]]*Table1[[#This Row],[Discount %2]])</f>
        <v>172467.20000000001</v>
      </c>
      <c r="P2044" t="s">
        <v>27</v>
      </c>
      <c r="Q2044">
        <v>2</v>
      </c>
      <c r="R2044" t="s">
        <v>28</v>
      </c>
      <c r="S2044">
        <v>84</v>
      </c>
      <c r="T2044" s="1">
        <v>353716</v>
      </c>
    </row>
    <row r="2045" spans="1:20" x14ac:dyDescent="0.3">
      <c r="A2045" t="s">
        <v>4408</v>
      </c>
      <c r="B2045" s="9">
        <v>45573</v>
      </c>
      <c r="C2045" t="s">
        <v>2596</v>
      </c>
      <c r="D2045" t="s">
        <v>2597</v>
      </c>
      <c r="E2045" t="s">
        <v>2616</v>
      </c>
      <c r="F2045" t="s">
        <v>2046</v>
      </c>
      <c r="G2045" t="s">
        <v>4409</v>
      </c>
      <c r="H2045" t="s">
        <v>32</v>
      </c>
      <c r="I2045" t="s">
        <v>237</v>
      </c>
      <c r="J2045">
        <v>14</v>
      </c>
      <c r="K2045" s="1">
        <v>17592</v>
      </c>
      <c r="L2045" s="1">
        <v>246288</v>
      </c>
      <c r="M2045">
        <v>5</v>
      </c>
      <c r="N2045" s="10">
        <v>0.05</v>
      </c>
      <c r="O2045" s="1">
        <f>Table1[[#This Row],[Total Sales NGN]]-(Table1[[#This Row],[Total Sales NGN]]*Table1[[#This Row],[Discount %2]])</f>
        <v>233973.6</v>
      </c>
      <c r="P2045" t="s">
        <v>57</v>
      </c>
      <c r="Q2045">
        <v>2</v>
      </c>
      <c r="R2045" t="s">
        <v>35</v>
      </c>
      <c r="S2045">
        <v>52</v>
      </c>
      <c r="T2045" s="1">
        <v>670990</v>
      </c>
    </row>
    <row r="2046" spans="1:20" x14ac:dyDescent="0.3">
      <c r="A2046" t="s">
        <v>4410</v>
      </c>
      <c r="B2046" s="9">
        <v>45573</v>
      </c>
      <c r="C2046" t="s">
        <v>2596</v>
      </c>
      <c r="D2046" t="s">
        <v>2597</v>
      </c>
      <c r="E2046" t="s">
        <v>2352</v>
      </c>
      <c r="F2046" t="s">
        <v>3923</v>
      </c>
      <c r="G2046" t="s">
        <v>4411</v>
      </c>
      <c r="H2046" t="s">
        <v>45</v>
      </c>
      <c r="I2046" t="s">
        <v>181</v>
      </c>
      <c r="J2046">
        <v>9</v>
      </c>
      <c r="K2046" s="1">
        <v>6510</v>
      </c>
      <c r="L2046" s="1">
        <v>58590</v>
      </c>
      <c r="M2046">
        <v>5</v>
      </c>
      <c r="N2046" s="10">
        <v>0.05</v>
      </c>
      <c r="O2046" s="1">
        <f>Table1[[#This Row],[Total Sales NGN]]-(Table1[[#This Row],[Total Sales NGN]]*Table1[[#This Row],[Discount %2]])</f>
        <v>55660.5</v>
      </c>
      <c r="P2046" t="s">
        <v>26</v>
      </c>
      <c r="Q2046">
        <v>1</v>
      </c>
      <c r="R2046" t="s">
        <v>27</v>
      </c>
      <c r="S2046">
        <v>92</v>
      </c>
      <c r="T2046" s="1">
        <v>339514</v>
      </c>
    </row>
    <row r="2047" spans="1:20" x14ac:dyDescent="0.3">
      <c r="A2047" t="s">
        <v>4412</v>
      </c>
      <c r="B2047" s="9">
        <v>45573</v>
      </c>
      <c r="C2047" t="s">
        <v>2596</v>
      </c>
      <c r="D2047" t="s">
        <v>2597</v>
      </c>
      <c r="E2047" t="s">
        <v>2598</v>
      </c>
      <c r="F2047" t="s">
        <v>731</v>
      </c>
      <c r="G2047" t="s">
        <v>27</v>
      </c>
      <c r="H2047" t="s">
        <v>40</v>
      </c>
      <c r="I2047" t="s">
        <v>51</v>
      </c>
      <c r="J2047">
        <v>8</v>
      </c>
      <c r="K2047" s="1">
        <v>3404</v>
      </c>
      <c r="L2047" s="1">
        <v>27232</v>
      </c>
      <c r="M2047" t="s">
        <v>27</v>
      </c>
      <c r="N2047" s="10">
        <v>0</v>
      </c>
      <c r="O2047" s="1">
        <f>Table1[[#This Row],[Total Sales NGN]]-(Table1[[#This Row],[Total Sales NGN]]*Table1[[#This Row],[Discount %2]])</f>
        <v>27232</v>
      </c>
      <c r="P2047" t="s">
        <v>57</v>
      </c>
      <c r="Q2047">
        <v>4</v>
      </c>
      <c r="R2047" t="s">
        <v>35</v>
      </c>
      <c r="S2047">
        <v>145</v>
      </c>
      <c r="T2047" s="1">
        <v>353716</v>
      </c>
    </row>
    <row r="2048" spans="1:20" x14ac:dyDescent="0.3">
      <c r="A2048" t="s">
        <v>4413</v>
      </c>
      <c r="B2048" s="9">
        <v>45574</v>
      </c>
      <c r="C2048" t="s">
        <v>2596</v>
      </c>
      <c r="D2048" t="s">
        <v>2597</v>
      </c>
      <c r="E2048" t="s">
        <v>2616</v>
      </c>
      <c r="F2048" t="s">
        <v>347</v>
      </c>
      <c r="G2048" t="s">
        <v>4414</v>
      </c>
      <c r="H2048" t="s">
        <v>24</v>
      </c>
      <c r="I2048" t="s">
        <v>92</v>
      </c>
      <c r="J2048">
        <v>13</v>
      </c>
      <c r="K2048" s="1">
        <v>92420</v>
      </c>
      <c r="L2048" s="1">
        <v>1201460</v>
      </c>
      <c r="M2048">
        <v>0</v>
      </c>
      <c r="N2048" s="10">
        <v>0</v>
      </c>
      <c r="O2048" s="1">
        <f>Table1[[#This Row],[Total Sales NGN]]-(Table1[[#This Row],[Total Sales NGN]]*Table1[[#This Row],[Discount %2]])</f>
        <v>1201460</v>
      </c>
      <c r="P2048" t="s">
        <v>27</v>
      </c>
      <c r="Q2048">
        <v>2</v>
      </c>
      <c r="R2048" t="s">
        <v>35</v>
      </c>
      <c r="S2048">
        <v>148</v>
      </c>
      <c r="T2048" s="1">
        <v>1309937</v>
      </c>
    </row>
    <row r="2049" spans="1:20" x14ac:dyDescent="0.3">
      <c r="A2049" t="s">
        <v>4415</v>
      </c>
      <c r="B2049" s="9">
        <v>45575</v>
      </c>
      <c r="C2049" t="s">
        <v>2596</v>
      </c>
      <c r="D2049" t="s">
        <v>2597</v>
      </c>
      <c r="E2049" t="s">
        <v>2352</v>
      </c>
      <c r="F2049" t="s">
        <v>4407</v>
      </c>
      <c r="G2049" t="s">
        <v>27</v>
      </c>
      <c r="H2049" t="s">
        <v>40</v>
      </c>
      <c r="I2049" t="s">
        <v>137</v>
      </c>
      <c r="J2049">
        <v>2</v>
      </c>
      <c r="K2049" s="1">
        <v>12258</v>
      </c>
      <c r="L2049" s="1">
        <v>24516</v>
      </c>
      <c r="M2049">
        <v>0</v>
      </c>
      <c r="N2049" s="10">
        <v>0</v>
      </c>
      <c r="O2049" s="1">
        <f>Table1[[#This Row],[Total Sales NGN]]-(Table1[[#This Row],[Total Sales NGN]]*Table1[[#This Row],[Discount %2]])</f>
        <v>24516</v>
      </c>
      <c r="P2049" t="s">
        <v>57</v>
      </c>
      <c r="Q2049">
        <v>1</v>
      </c>
      <c r="R2049" t="s">
        <v>28</v>
      </c>
      <c r="S2049">
        <v>175</v>
      </c>
      <c r="T2049" s="1">
        <v>353716</v>
      </c>
    </row>
    <row r="2050" spans="1:20" x14ac:dyDescent="0.3">
      <c r="A2050" t="s">
        <v>4416</v>
      </c>
      <c r="B2050" s="9">
        <v>45575</v>
      </c>
      <c r="C2050" t="s">
        <v>2596</v>
      </c>
      <c r="D2050" t="s">
        <v>2597</v>
      </c>
      <c r="E2050" t="s">
        <v>2598</v>
      </c>
      <c r="F2050" t="s">
        <v>2169</v>
      </c>
      <c r="G2050" t="s">
        <v>4417</v>
      </c>
      <c r="H2050" t="s">
        <v>65</v>
      </c>
      <c r="I2050" t="s">
        <v>397</v>
      </c>
      <c r="J2050">
        <v>11</v>
      </c>
      <c r="K2050" s="1">
        <v>18165</v>
      </c>
      <c r="L2050" s="1">
        <v>199815</v>
      </c>
      <c r="M2050">
        <v>5</v>
      </c>
      <c r="N2050" s="10">
        <v>0.05</v>
      </c>
      <c r="O2050" s="1">
        <f>Table1[[#This Row],[Total Sales NGN]]-(Table1[[#This Row],[Total Sales NGN]]*Table1[[#This Row],[Discount %2]])</f>
        <v>189824.25</v>
      </c>
      <c r="P2050" t="s">
        <v>57</v>
      </c>
      <c r="Q2050">
        <v>7</v>
      </c>
      <c r="R2050" t="s">
        <v>35</v>
      </c>
      <c r="S2050">
        <v>191</v>
      </c>
      <c r="T2050" s="1">
        <v>647779</v>
      </c>
    </row>
    <row r="2051" spans="1:20" x14ac:dyDescent="0.3">
      <c r="A2051" t="s">
        <v>4418</v>
      </c>
      <c r="B2051" s="9">
        <v>45575</v>
      </c>
      <c r="C2051" t="s">
        <v>2596</v>
      </c>
      <c r="D2051" t="s">
        <v>2597</v>
      </c>
      <c r="E2051" t="s">
        <v>2352</v>
      </c>
      <c r="F2051" t="s">
        <v>276</v>
      </c>
      <c r="G2051" t="s">
        <v>4419</v>
      </c>
      <c r="H2051" t="s">
        <v>40</v>
      </c>
      <c r="I2051" t="s">
        <v>137</v>
      </c>
      <c r="J2051">
        <v>20</v>
      </c>
      <c r="K2051" s="1">
        <v>6343</v>
      </c>
      <c r="L2051" s="1">
        <v>126860</v>
      </c>
      <c r="M2051">
        <v>0</v>
      </c>
      <c r="N2051" s="10">
        <v>0</v>
      </c>
      <c r="O2051" s="1">
        <f>Table1[[#This Row],[Total Sales NGN]]-(Table1[[#This Row],[Total Sales NGN]]*Table1[[#This Row],[Discount %2]])</f>
        <v>126860</v>
      </c>
      <c r="P2051" t="s">
        <v>57</v>
      </c>
      <c r="Q2051">
        <v>5</v>
      </c>
      <c r="R2051" t="s">
        <v>28</v>
      </c>
      <c r="S2051">
        <v>4</v>
      </c>
      <c r="T2051" s="1">
        <v>353716</v>
      </c>
    </row>
    <row r="2052" spans="1:20" x14ac:dyDescent="0.3">
      <c r="A2052" t="s">
        <v>4420</v>
      </c>
      <c r="B2052" s="9">
        <v>45576</v>
      </c>
      <c r="C2052" t="s">
        <v>2596</v>
      </c>
      <c r="D2052" t="s">
        <v>2597</v>
      </c>
      <c r="E2052" t="s">
        <v>2616</v>
      </c>
      <c r="F2052" t="s">
        <v>1306</v>
      </c>
      <c r="G2052" t="s">
        <v>27</v>
      </c>
      <c r="H2052" t="s">
        <v>24</v>
      </c>
      <c r="I2052" t="s">
        <v>161</v>
      </c>
      <c r="J2052">
        <v>13</v>
      </c>
      <c r="K2052" s="1">
        <v>332302</v>
      </c>
      <c r="L2052" s="1">
        <v>4319926</v>
      </c>
      <c r="M2052" t="s">
        <v>27</v>
      </c>
      <c r="N2052" s="10">
        <v>0</v>
      </c>
      <c r="O2052" s="1">
        <f>Table1[[#This Row],[Total Sales NGN]]-(Table1[[#This Row],[Total Sales NGN]]*Table1[[#This Row],[Discount %2]])</f>
        <v>4319926</v>
      </c>
      <c r="P2052" t="s">
        <v>47</v>
      </c>
      <c r="Q2052">
        <v>3</v>
      </c>
      <c r="R2052" t="s">
        <v>28</v>
      </c>
      <c r="S2052">
        <v>51</v>
      </c>
      <c r="T2052" s="1">
        <v>1309937</v>
      </c>
    </row>
    <row r="2053" spans="1:20" x14ac:dyDescent="0.3">
      <c r="A2053" t="s">
        <v>4421</v>
      </c>
      <c r="B2053" s="9">
        <v>45576</v>
      </c>
      <c r="C2053" t="s">
        <v>2596</v>
      </c>
      <c r="D2053" t="s">
        <v>2597</v>
      </c>
      <c r="E2053" t="s">
        <v>2352</v>
      </c>
      <c r="F2053" t="s">
        <v>949</v>
      </c>
      <c r="G2053" t="s">
        <v>4422</v>
      </c>
      <c r="H2053" t="s">
        <v>32</v>
      </c>
      <c r="I2053" t="s">
        <v>141</v>
      </c>
      <c r="J2053">
        <v>16</v>
      </c>
      <c r="K2053" s="1">
        <v>10170</v>
      </c>
      <c r="L2053" s="1">
        <v>162720</v>
      </c>
      <c r="M2053" t="s">
        <v>27</v>
      </c>
      <c r="N2053" s="10">
        <v>0</v>
      </c>
      <c r="O2053" s="1">
        <f>Table1[[#This Row],[Total Sales NGN]]-(Table1[[#This Row],[Total Sales NGN]]*Table1[[#This Row],[Discount %2]])</f>
        <v>162720</v>
      </c>
      <c r="P2053" t="s">
        <v>57</v>
      </c>
      <c r="Q2053">
        <v>4</v>
      </c>
      <c r="R2053" t="s">
        <v>28</v>
      </c>
      <c r="S2053">
        <v>44</v>
      </c>
      <c r="T2053" s="1">
        <v>670990</v>
      </c>
    </row>
    <row r="2054" spans="1:20" x14ac:dyDescent="0.3">
      <c r="A2054" t="s">
        <v>4423</v>
      </c>
      <c r="B2054" s="9">
        <v>45577</v>
      </c>
      <c r="C2054" t="s">
        <v>2596</v>
      </c>
      <c r="D2054" t="s">
        <v>2597</v>
      </c>
      <c r="E2054" t="s">
        <v>2616</v>
      </c>
      <c r="F2054" t="s">
        <v>296</v>
      </c>
      <c r="G2054" t="s">
        <v>4424</v>
      </c>
      <c r="H2054" t="s">
        <v>24</v>
      </c>
      <c r="I2054" t="s">
        <v>92</v>
      </c>
      <c r="J2054">
        <v>17</v>
      </c>
      <c r="K2054" s="1">
        <v>295456</v>
      </c>
      <c r="L2054" s="1">
        <v>5022752</v>
      </c>
      <c r="M2054">
        <v>10</v>
      </c>
      <c r="N2054" s="10">
        <v>0.1</v>
      </c>
      <c r="O2054" s="1">
        <f>Table1[[#This Row],[Total Sales NGN]]-(Table1[[#This Row],[Total Sales NGN]]*Table1[[#This Row],[Discount %2]])</f>
        <v>4520476.8</v>
      </c>
      <c r="P2054" t="s">
        <v>26</v>
      </c>
      <c r="Q2054">
        <v>3</v>
      </c>
      <c r="R2054" t="s">
        <v>35</v>
      </c>
      <c r="S2054">
        <v>121</v>
      </c>
      <c r="T2054" s="1">
        <v>1309937</v>
      </c>
    </row>
    <row r="2055" spans="1:20" x14ac:dyDescent="0.3">
      <c r="A2055" t="s">
        <v>4425</v>
      </c>
      <c r="B2055" s="9">
        <v>45578</v>
      </c>
      <c r="C2055" t="s">
        <v>2596</v>
      </c>
      <c r="D2055" t="s">
        <v>2597</v>
      </c>
      <c r="E2055" t="s">
        <v>2616</v>
      </c>
      <c r="F2055" t="s">
        <v>1083</v>
      </c>
      <c r="G2055" t="s">
        <v>27</v>
      </c>
      <c r="H2055" t="s">
        <v>45</v>
      </c>
      <c r="I2055" t="s">
        <v>98</v>
      </c>
      <c r="J2055">
        <v>9</v>
      </c>
      <c r="K2055" s="1">
        <v>25196</v>
      </c>
      <c r="L2055" s="1">
        <v>226764</v>
      </c>
      <c r="M2055">
        <v>5</v>
      </c>
      <c r="N2055" s="10">
        <v>0.05</v>
      </c>
      <c r="O2055" s="1">
        <f>Table1[[#This Row],[Total Sales NGN]]-(Table1[[#This Row],[Total Sales NGN]]*Table1[[#This Row],[Discount %2]])</f>
        <v>215425.8</v>
      </c>
      <c r="P2055" t="s">
        <v>26</v>
      </c>
      <c r="Q2055">
        <v>4</v>
      </c>
      <c r="R2055" t="s">
        <v>28</v>
      </c>
      <c r="S2055">
        <v>26</v>
      </c>
      <c r="T2055" s="1">
        <v>339514</v>
      </c>
    </row>
    <row r="2056" spans="1:20" x14ac:dyDescent="0.3">
      <c r="A2056" t="s">
        <v>4426</v>
      </c>
      <c r="B2056" s="9">
        <v>45578</v>
      </c>
      <c r="C2056" t="s">
        <v>2596</v>
      </c>
      <c r="D2056" t="s">
        <v>2597</v>
      </c>
      <c r="E2056" t="s">
        <v>2598</v>
      </c>
      <c r="F2056" t="s">
        <v>2069</v>
      </c>
      <c r="G2056" t="s">
        <v>27</v>
      </c>
      <c r="H2056" t="s">
        <v>24</v>
      </c>
      <c r="I2056" t="s">
        <v>92</v>
      </c>
      <c r="J2056">
        <v>2</v>
      </c>
      <c r="K2056" s="1">
        <v>151236</v>
      </c>
      <c r="L2056" s="1">
        <v>302472</v>
      </c>
      <c r="M2056">
        <v>20</v>
      </c>
      <c r="N2056" s="10">
        <v>0.2</v>
      </c>
      <c r="O2056" s="1">
        <f>Table1[[#This Row],[Total Sales NGN]]-(Table1[[#This Row],[Total Sales NGN]]*Table1[[#This Row],[Discount %2]])</f>
        <v>241977.60000000001</v>
      </c>
      <c r="P2056" t="s">
        <v>27</v>
      </c>
      <c r="Q2056">
        <v>4</v>
      </c>
      <c r="R2056" t="s">
        <v>35</v>
      </c>
      <c r="S2056">
        <v>80</v>
      </c>
      <c r="T2056" s="1">
        <v>1309937</v>
      </c>
    </row>
    <row r="2057" spans="1:20" x14ac:dyDescent="0.3">
      <c r="A2057" t="s">
        <v>4427</v>
      </c>
      <c r="B2057" s="9">
        <v>45578</v>
      </c>
      <c r="C2057" t="s">
        <v>2596</v>
      </c>
      <c r="D2057" t="s">
        <v>2597</v>
      </c>
      <c r="E2057" t="s">
        <v>2598</v>
      </c>
      <c r="F2057" t="s">
        <v>1992</v>
      </c>
      <c r="G2057" t="s">
        <v>4428</v>
      </c>
      <c r="H2057" t="s">
        <v>32</v>
      </c>
      <c r="I2057" t="s">
        <v>117</v>
      </c>
      <c r="J2057">
        <v>7</v>
      </c>
      <c r="K2057" s="1">
        <v>16629</v>
      </c>
      <c r="L2057" s="1">
        <v>116403</v>
      </c>
      <c r="M2057">
        <v>5</v>
      </c>
      <c r="N2057" s="10">
        <v>0.05</v>
      </c>
      <c r="O2057" s="1">
        <f>Table1[[#This Row],[Total Sales NGN]]-(Table1[[#This Row],[Total Sales NGN]]*Table1[[#This Row],[Discount %2]])</f>
        <v>110582.85</v>
      </c>
      <c r="P2057" t="s">
        <v>47</v>
      </c>
      <c r="Q2057">
        <v>2</v>
      </c>
      <c r="R2057" t="s">
        <v>35</v>
      </c>
      <c r="S2057">
        <v>128</v>
      </c>
      <c r="T2057" s="1">
        <v>670990</v>
      </c>
    </row>
    <row r="2058" spans="1:20" x14ac:dyDescent="0.3">
      <c r="A2058" t="s">
        <v>4429</v>
      </c>
      <c r="B2058" s="9">
        <v>45579</v>
      </c>
      <c r="C2058" t="s">
        <v>2596</v>
      </c>
      <c r="D2058" t="s">
        <v>2597</v>
      </c>
      <c r="E2058" t="s">
        <v>2598</v>
      </c>
      <c r="F2058" t="s">
        <v>347</v>
      </c>
      <c r="G2058" t="s">
        <v>4430</v>
      </c>
      <c r="H2058" t="s">
        <v>24</v>
      </c>
      <c r="I2058" t="s">
        <v>92</v>
      </c>
      <c r="J2058">
        <v>8</v>
      </c>
      <c r="K2058" s="1">
        <v>229340</v>
      </c>
      <c r="L2058" s="1">
        <v>1834720</v>
      </c>
      <c r="M2058">
        <v>15</v>
      </c>
      <c r="N2058" s="10">
        <v>0.15</v>
      </c>
      <c r="O2058" s="1">
        <f>Table1[[#This Row],[Total Sales NGN]]-(Table1[[#This Row],[Total Sales NGN]]*Table1[[#This Row],[Discount %2]])</f>
        <v>1559512</v>
      </c>
      <c r="P2058" t="s">
        <v>57</v>
      </c>
      <c r="Q2058">
        <v>4</v>
      </c>
      <c r="R2058" t="s">
        <v>28</v>
      </c>
      <c r="S2058">
        <v>51</v>
      </c>
      <c r="T2058" s="1">
        <v>1309937</v>
      </c>
    </row>
    <row r="2059" spans="1:20" x14ac:dyDescent="0.3">
      <c r="A2059" t="s">
        <v>4431</v>
      </c>
      <c r="B2059" s="9">
        <v>45580</v>
      </c>
      <c r="C2059" t="s">
        <v>2596</v>
      </c>
      <c r="D2059" t="s">
        <v>2597</v>
      </c>
      <c r="E2059" t="s">
        <v>2616</v>
      </c>
      <c r="F2059" t="s">
        <v>1268</v>
      </c>
      <c r="G2059" t="s">
        <v>27</v>
      </c>
      <c r="H2059" t="s">
        <v>32</v>
      </c>
      <c r="I2059" t="s">
        <v>33</v>
      </c>
      <c r="J2059">
        <v>8</v>
      </c>
      <c r="K2059" s="1">
        <v>6797</v>
      </c>
      <c r="L2059" s="1">
        <v>54376</v>
      </c>
      <c r="M2059">
        <v>0</v>
      </c>
      <c r="N2059" s="10">
        <v>0</v>
      </c>
      <c r="O2059" s="1">
        <f>Table1[[#This Row],[Total Sales NGN]]-(Table1[[#This Row],[Total Sales NGN]]*Table1[[#This Row],[Discount %2]])</f>
        <v>54376</v>
      </c>
      <c r="P2059" t="s">
        <v>57</v>
      </c>
      <c r="Q2059">
        <v>2</v>
      </c>
      <c r="R2059" t="s">
        <v>35</v>
      </c>
      <c r="S2059">
        <v>165</v>
      </c>
      <c r="T2059" s="1">
        <v>670990</v>
      </c>
    </row>
    <row r="2060" spans="1:20" x14ac:dyDescent="0.3">
      <c r="A2060" t="s">
        <v>4432</v>
      </c>
      <c r="B2060" s="9">
        <v>45581</v>
      </c>
      <c r="C2060" t="s">
        <v>2596</v>
      </c>
      <c r="D2060" t="s">
        <v>2597</v>
      </c>
      <c r="E2060" t="s">
        <v>2616</v>
      </c>
      <c r="F2060" t="s">
        <v>1165</v>
      </c>
      <c r="G2060" t="s">
        <v>4433</v>
      </c>
      <c r="H2060" t="s">
        <v>45</v>
      </c>
      <c r="I2060" t="s">
        <v>98</v>
      </c>
      <c r="J2060">
        <v>20</v>
      </c>
      <c r="K2060" s="1">
        <v>20254</v>
      </c>
      <c r="L2060" s="1">
        <v>405080</v>
      </c>
      <c r="M2060">
        <v>5</v>
      </c>
      <c r="N2060" s="10">
        <v>0.05</v>
      </c>
      <c r="O2060" s="1">
        <f>Table1[[#This Row],[Total Sales NGN]]-(Table1[[#This Row],[Total Sales NGN]]*Table1[[#This Row],[Discount %2]])</f>
        <v>384826</v>
      </c>
      <c r="P2060" t="s">
        <v>26</v>
      </c>
      <c r="Q2060">
        <v>2</v>
      </c>
      <c r="R2060" t="s">
        <v>35</v>
      </c>
      <c r="S2060">
        <v>127</v>
      </c>
      <c r="T2060" s="1">
        <v>339514</v>
      </c>
    </row>
    <row r="2061" spans="1:20" x14ac:dyDescent="0.3">
      <c r="A2061" t="s">
        <v>4434</v>
      </c>
      <c r="B2061" s="9">
        <v>45581</v>
      </c>
      <c r="C2061" t="s">
        <v>2596</v>
      </c>
      <c r="D2061" t="s">
        <v>2597</v>
      </c>
      <c r="E2061" t="s">
        <v>2352</v>
      </c>
      <c r="F2061" t="s">
        <v>2496</v>
      </c>
      <c r="G2061" t="s">
        <v>4435</v>
      </c>
      <c r="H2061" t="s">
        <v>32</v>
      </c>
      <c r="I2061" t="s">
        <v>113</v>
      </c>
      <c r="J2061">
        <v>8</v>
      </c>
      <c r="K2061" s="1">
        <v>4434</v>
      </c>
      <c r="L2061" s="1">
        <v>35472</v>
      </c>
      <c r="M2061">
        <v>5</v>
      </c>
      <c r="N2061" s="10">
        <v>0.05</v>
      </c>
      <c r="O2061" s="1">
        <f>Table1[[#This Row],[Total Sales NGN]]-(Table1[[#This Row],[Total Sales NGN]]*Table1[[#This Row],[Discount %2]])</f>
        <v>33698.400000000001</v>
      </c>
      <c r="P2061" t="s">
        <v>57</v>
      </c>
      <c r="Q2061">
        <v>1</v>
      </c>
      <c r="R2061" t="s">
        <v>35</v>
      </c>
      <c r="S2061">
        <v>197</v>
      </c>
      <c r="T2061" s="1">
        <v>670990</v>
      </c>
    </row>
    <row r="2062" spans="1:20" x14ac:dyDescent="0.3">
      <c r="A2062" t="s">
        <v>4436</v>
      </c>
      <c r="B2062" s="9">
        <v>45583</v>
      </c>
      <c r="C2062" t="s">
        <v>2596</v>
      </c>
      <c r="D2062" t="s">
        <v>2597</v>
      </c>
      <c r="E2062" t="s">
        <v>2616</v>
      </c>
      <c r="F2062" t="s">
        <v>1555</v>
      </c>
      <c r="G2062" t="s">
        <v>4437</v>
      </c>
      <c r="H2062" t="s">
        <v>32</v>
      </c>
      <c r="I2062" t="s">
        <v>141</v>
      </c>
      <c r="J2062">
        <v>7</v>
      </c>
      <c r="K2062" s="1">
        <v>20037</v>
      </c>
      <c r="L2062" s="1">
        <v>140259</v>
      </c>
      <c r="M2062">
        <v>5</v>
      </c>
      <c r="N2062" s="10">
        <v>0.05</v>
      </c>
      <c r="O2062" s="1">
        <f>Table1[[#This Row],[Total Sales NGN]]-(Table1[[#This Row],[Total Sales NGN]]*Table1[[#This Row],[Discount %2]])</f>
        <v>133246.04999999999</v>
      </c>
      <c r="P2062" t="s">
        <v>57</v>
      </c>
      <c r="Q2062">
        <v>5</v>
      </c>
      <c r="R2062" t="s">
        <v>28</v>
      </c>
      <c r="S2062">
        <v>183</v>
      </c>
      <c r="T2062" s="1">
        <v>670990</v>
      </c>
    </row>
    <row r="2063" spans="1:20" x14ac:dyDescent="0.3">
      <c r="A2063" t="s">
        <v>4438</v>
      </c>
      <c r="B2063" s="9">
        <v>45584</v>
      </c>
      <c r="C2063" t="s">
        <v>2596</v>
      </c>
      <c r="D2063" t="s">
        <v>2597</v>
      </c>
      <c r="E2063" t="s">
        <v>2616</v>
      </c>
      <c r="F2063" t="s">
        <v>2884</v>
      </c>
      <c r="G2063" t="s">
        <v>4439</v>
      </c>
      <c r="H2063" t="s">
        <v>24</v>
      </c>
      <c r="I2063" t="s">
        <v>174</v>
      </c>
      <c r="J2063">
        <v>14</v>
      </c>
      <c r="K2063" s="1">
        <v>242394</v>
      </c>
      <c r="L2063" s="1">
        <v>3393516</v>
      </c>
      <c r="M2063">
        <v>10</v>
      </c>
      <c r="N2063" s="10">
        <v>0.1</v>
      </c>
      <c r="O2063" s="1">
        <f>Table1[[#This Row],[Total Sales NGN]]-(Table1[[#This Row],[Total Sales NGN]]*Table1[[#This Row],[Discount %2]])</f>
        <v>3054164.4</v>
      </c>
      <c r="P2063" t="s">
        <v>26</v>
      </c>
      <c r="Q2063">
        <v>1</v>
      </c>
      <c r="R2063" t="s">
        <v>35</v>
      </c>
      <c r="S2063">
        <v>194</v>
      </c>
      <c r="T2063" s="1">
        <v>1309937</v>
      </c>
    </row>
    <row r="2064" spans="1:20" x14ac:dyDescent="0.3">
      <c r="A2064" t="s">
        <v>4440</v>
      </c>
      <c r="B2064" s="9">
        <v>45584</v>
      </c>
      <c r="C2064" t="s">
        <v>2596</v>
      </c>
      <c r="D2064" t="s">
        <v>2597</v>
      </c>
      <c r="E2064" t="s">
        <v>2352</v>
      </c>
      <c r="F2064" t="s">
        <v>1642</v>
      </c>
      <c r="G2064" t="s">
        <v>4441</v>
      </c>
      <c r="H2064" t="s">
        <v>24</v>
      </c>
      <c r="I2064" t="s">
        <v>25</v>
      </c>
      <c r="J2064">
        <v>14</v>
      </c>
      <c r="K2064" s="1">
        <v>234942</v>
      </c>
      <c r="L2064" s="1">
        <v>3289188</v>
      </c>
      <c r="M2064">
        <v>0</v>
      </c>
      <c r="N2064" s="10">
        <v>0</v>
      </c>
      <c r="O2064" s="1">
        <f>Table1[[#This Row],[Total Sales NGN]]-(Table1[[#This Row],[Total Sales NGN]]*Table1[[#This Row],[Discount %2]])</f>
        <v>3289188</v>
      </c>
      <c r="P2064" t="s">
        <v>26</v>
      </c>
      <c r="Q2064">
        <v>1</v>
      </c>
      <c r="R2064" t="s">
        <v>35</v>
      </c>
      <c r="S2064">
        <v>60</v>
      </c>
      <c r="T2064" s="1">
        <v>1309937</v>
      </c>
    </row>
    <row r="2065" spans="1:20" x14ac:dyDescent="0.3">
      <c r="A2065" t="s">
        <v>4442</v>
      </c>
      <c r="B2065" s="9">
        <v>45585</v>
      </c>
      <c r="C2065" t="s">
        <v>2596</v>
      </c>
      <c r="D2065" t="s">
        <v>2597</v>
      </c>
      <c r="E2065" t="s">
        <v>2616</v>
      </c>
      <c r="F2065" t="s">
        <v>1383</v>
      </c>
      <c r="G2065" t="s">
        <v>4443</v>
      </c>
      <c r="H2065" t="s">
        <v>65</v>
      </c>
      <c r="I2065" t="s">
        <v>66</v>
      </c>
      <c r="J2065">
        <v>12</v>
      </c>
      <c r="K2065" s="1">
        <v>98132</v>
      </c>
      <c r="L2065" s="1">
        <v>1177584</v>
      </c>
      <c r="M2065">
        <v>0</v>
      </c>
      <c r="N2065" s="10">
        <v>0</v>
      </c>
      <c r="O2065" s="1">
        <f>Table1[[#This Row],[Total Sales NGN]]-(Table1[[#This Row],[Total Sales NGN]]*Table1[[#This Row],[Discount %2]])</f>
        <v>1177584</v>
      </c>
      <c r="P2065" t="s">
        <v>47</v>
      </c>
      <c r="Q2065">
        <v>4</v>
      </c>
      <c r="R2065" t="s">
        <v>35</v>
      </c>
      <c r="S2065">
        <v>150</v>
      </c>
      <c r="T2065" s="1">
        <v>647779</v>
      </c>
    </row>
    <row r="2066" spans="1:20" x14ac:dyDescent="0.3">
      <c r="A2066" t="s">
        <v>4444</v>
      </c>
      <c r="B2066" s="9">
        <v>45587</v>
      </c>
      <c r="C2066" t="s">
        <v>2596</v>
      </c>
      <c r="D2066" t="s">
        <v>2597</v>
      </c>
      <c r="E2066" t="s">
        <v>2598</v>
      </c>
      <c r="F2066" t="s">
        <v>63</v>
      </c>
      <c r="G2066" t="s">
        <v>4445</v>
      </c>
      <c r="H2066" t="s">
        <v>32</v>
      </c>
      <c r="I2066" t="s">
        <v>141</v>
      </c>
      <c r="J2066">
        <v>6</v>
      </c>
      <c r="K2066" s="1">
        <v>2411</v>
      </c>
      <c r="L2066" s="1">
        <v>14466</v>
      </c>
      <c r="M2066">
        <v>0</v>
      </c>
      <c r="N2066" s="10">
        <v>0</v>
      </c>
      <c r="O2066" s="1">
        <f>Table1[[#This Row],[Total Sales NGN]]-(Table1[[#This Row],[Total Sales NGN]]*Table1[[#This Row],[Discount %2]])</f>
        <v>14466</v>
      </c>
      <c r="P2066" t="s">
        <v>57</v>
      </c>
      <c r="Q2066">
        <v>0</v>
      </c>
      <c r="R2066" t="s">
        <v>35</v>
      </c>
      <c r="S2066">
        <v>93</v>
      </c>
      <c r="T2066" s="1">
        <v>670990</v>
      </c>
    </row>
    <row r="2067" spans="1:20" x14ac:dyDescent="0.3">
      <c r="A2067" t="s">
        <v>4446</v>
      </c>
      <c r="B2067" s="9">
        <v>45588</v>
      </c>
      <c r="C2067" t="s">
        <v>2596</v>
      </c>
      <c r="D2067" t="s">
        <v>2597</v>
      </c>
      <c r="E2067" t="s">
        <v>2352</v>
      </c>
      <c r="F2067" t="s">
        <v>2514</v>
      </c>
      <c r="G2067" t="s">
        <v>27</v>
      </c>
      <c r="H2067" t="s">
        <v>40</v>
      </c>
      <c r="I2067" t="s">
        <v>106</v>
      </c>
      <c r="J2067">
        <v>16</v>
      </c>
      <c r="K2067" s="1">
        <v>3406</v>
      </c>
      <c r="L2067" s="1">
        <v>54496</v>
      </c>
      <c r="M2067">
        <v>0</v>
      </c>
      <c r="N2067" s="10">
        <v>0</v>
      </c>
      <c r="O2067" s="1">
        <f>Table1[[#This Row],[Total Sales NGN]]-(Table1[[#This Row],[Total Sales NGN]]*Table1[[#This Row],[Discount %2]])</f>
        <v>54496</v>
      </c>
      <c r="P2067" t="s">
        <v>57</v>
      </c>
      <c r="Q2067">
        <v>2</v>
      </c>
      <c r="R2067" t="s">
        <v>28</v>
      </c>
      <c r="S2067">
        <v>127</v>
      </c>
      <c r="T2067" s="1">
        <v>353716</v>
      </c>
    </row>
    <row r="2068" spans="1:20" x14ac:dyDescent="0.3">
      <c r="A2068" t="s">
        <v>4447</v>
      </c>
      <c r="B2068" s="9">
        <v>45588</v>
      </c>
      <c r="C2068" t="s">
        <v>2596</v>
      </c>
      <c r="D2068" t="s">
        <v>2597</v>
      </c>
      <c r="E2068" t="s">
        <v>2616</v>
      </c>
      <c r="F2068" t="s">
        <v>3600</v>
      </c>
      <c r="G2068" t="s">
        <v>4448</v>
      </c>
      <c r="H2068" t="s">
        <v>40</v>
      </c>
      <c r="I2068" t="s">
        <v>171</v>
      </c>
      <c r="J2068">
        <v>20</v>
      </c>
      <c r="K2068" s="1">
        <v>12835</v>
      </c>
      <c r="L2068" s="1">
        <v>256700</v>
      </c>
      <c r="M2068">
        <v>15</v>
      </c>
      <c r="N2068" s="10">
        <v>0.15</v>
      </c>
      <c r="O2068" s="1">
        <f>Table1[[#This Row],[Total Sales NGN]]-(Table1[[#This Row],[Total Sales NGN]]*Table1[[#This Row],[Discount %2]])</f>
        <v>218195</v>
      </c>
      <c r="P2068" t="s">
        <v>34</v>
      </c>
      <c r="Q2068">
        <v>2</v>
      </c>
      <c r="R2068" t="s">
        <v>35</v>
      </c>
      <c r="S2068">
        <v>113</v>
      </c>
      <c r="T2068" s="1">
        <v>353716</v>
      </c>
    </row>
    <row r="2069" spans="1:20" x14ac:dyDescent="0.3">
      <c r="A2069" t="s">
        <v>4449</v>
      </c>
      <c r="B2069" s="9">
        <v>45589</v>
      </c>
      <c r="C2069" t="s">
        <v>2596</v>
      </c>
      <c r="D2069" t="s">
        <v>2597</v>
      </c>
      <c r="E2069" t="s">
        <v>2352</v>
      </c>
      <c r="F2069" t="s">
        <v>94</v>
      </c>
      <c r="G2069" t="s">
        <v>4450</v>
      </c>
      <c r="H2069" t="s">
        <v>65</v>
      </c>
      <c r="I2069" t="s">
        <v>102</v>
      </c>
      <c r="J2069">
        <v>7</v>
      </c>
      <c r="K2069" s="1">
        <v>57301</v>
      </c>
      <c r="L2069" s="1">
        <v>401107</v>
      </c>
      <c r="M2069">
        <v>0</v>
      </c>
      <c r="N2069" s="10">
        <v>0</v>
      </c>
      <c r="O2069" s="1">
        <f>Table1[[#This Row],[Total Sales NGN]]-(Table1[[#This Row],[Total Sales NGN]]*Table1[[#This Row],[Discount %2]])</f>
        <v>401107</v>
      </c>
      <c r="P2069" t="s">
        <v>57</v>
      </c>
      <c r="Q2069">
        <v>1</v>
      </c>
      <c r="R2069" t="s">
        <v>28</v>
      </c>
      <c r="S2069">
        <v>191</v>
      </c>
      <c r="T2069" s="1">
        <v>647779</v>
      </c>
    </row>
    <row r="2070" spans="1:20" x14ac:dyDescent="0.3">
      <c r="A2070" t="s">
        <v>4451</v>
      </c>
      <c r="B2070" s="9">
        <v>45591</v>
      </c>
      <c r="C2070" t="s">
        <v>2596</v>
      </c>
      <c r="D2070" t="s">
        <v>2597</v>
      </c>
      <c r="E2070" t="s">
        <v>2616</v>
      </c>
      <c r="F2070" t="s">
        <v>4263</v>
      </c>
      <c r="G2070" t="s">
        <v>4452</v>
      </c>
      <c r="H2070" t="s">
        <v>40</v>
      </c>
      <c r="I2070" t="s">
        <v>41</v>
      </c>
      <c r="J2070">
        <v>19</v>
      </c>
      <c r="K2070" s="1">
        <v>1865</v>
      </c>
      <c r="L2070" s="1">
        <v>35435</v>
      </c>
      <c r="M2070">
        <v>15</v>
      </c>
      <c r="N2070" s="10">
        <v>0.15</v>
      </c>
      <c r="O2070" s="1">
        <f>Table1[[#This Row],[Total Sales NGN]]-(Table1[[#This Row],[Total Sales NGN]]*Table1[[#This Row],[Discount %2]])</f>
        <v>30119.75</v>
      </c>
      <c r="P2070" t="s">
        <v>57</v>
      </c>
      <c r="Q2070">
        <v>2</v>
      </c>
      <c r="R2070" t="s">
        <v>28</v>
      </c>
      <c r="S2070">
        <v>52</v>
      </c>
      <c r="T2070" s="1">
        <v>353716</v>
      </c>
    </row>
    <row r="2071" spans="1:20" x14ac:dyDescent="0.3">
      <c r="A2071" t="s">
        <v>4453</v>
      </c>
      <c r="B2071" s="9">
        <v>45591</v>
      </c>
      <c r="C2071" t="s">
        <v>2596</v>
      </c>
      <c r="D2071" t="s">
        <v>2597</v>
      </c>
      <c r="E2071" t="s">
        <v>2616</v>
      </c>
      <c r="F2071" t="s">
        <v>2761</v>
      </c>
      <c r="G2071" t="s">
        <v>4454</v>
      </c>
      <c r="H2071" t="s">
        <v>24</v>
      </c>
      <c r="I2071" t="s">
        <v>56</v>
      </c>
      <c r="J2071">
        <v>2</v>
      </c>
      <c r="K2071" s="1">
        <v>253474</v>
      </c>
      <c r="L2071" s="1">
        <v>506948</v>
      </c>
      <c r="M2071">
        <v>0</v>
      </c>
      <c r="N2071" s="10">
        <v>0</v>
      </c>
      <c r="O2071" s="1">
        <f>Table1[[#This Row],[Total Sales NGN]]-(Table1[[#This Row],[Total Sales NGN]]*Table1[[#This Row],[Discount %2]])</f>
        <v>506948</v>
      </c>
      <c r="P2071" t="s">
        <v>26</v>
      </c>
      <c r="Q2071">
        <v>5</v>
      </c>
      <c r="R2071" t="s">
        <v>28</v>
      </c>
      <c r="S2071">
        <v>12</v>
      </c>
      <c r="T2071" s="1">
        <v>1309937</v>
      </c>
    </row>
    <row r="2072" spans="1:20" x14ac:dyDescent="0.3">
      <c r="A2072" t="s">
        <v>4455</v>
      </c>
      <c r="B2072" s="9">
        <v>45591</v>
      </c>
      <c r="C2072" t="s">
        <v>2596</v>
      </c>
      <c r="D2072" t="s">
        <v>2597</v>
      </c>
      <c r="E2072" t="s">
        <v>2598</v>
      </c>
      <c r="F2072" t="s">
        <v>3499</v>
      </c>
      <c r="G2072" t="s">
        <v>4456</v>
      </c>
      <c r="H2072" t="s">
        <v>32</v>
      </c>
      <c r="I2072" t="s">
        <v>141</v>
      </c>
      <c r="J2072">
        <v>1</v>
      </c>
      <c r="K2072" s="1">
        <v>16207</v>
      </c>
      <c r="L2072" s="1">
        <v>16207</v>
      </c>
      <c r="M2072">
        <v>0</v>
      </c>
      <c r="N2072" s="10">
        <v>0</v>
      </c>
      <c r="O2072" s="1">
        <f>Table1[[#This Row],[Total Sales NGN]]-(Table1[[#This Row],[Total Sales NGN]]*Table1[[#This Row],[Discount %2]])</f>
        <v>16207</v>
      </c>
      <c r="P2072" t="s">
        <v>27</v>
      </c>
      <c r="Q2072">
        <v>1</v>
      </c>
      <c r="R2072" t="s">
        <v>28</v>
      </c>
      <c r="S2072">
        <v>165</v>
      </c>
      <c r="T2072" s="1">
        <v>670990</v>
      </c>
    </row>
    <row r="2073" spans="1:20" x14ac:dyDescent="0.3">
      <c r="A2073" t="s">
        <v>4457</v>
      </c>
      <c r="B2073" s="9">
        <v>45592</v>
      </c>
      <c r="C2073" t="s">
        <v>2596</v>
      </c>
      <c r="D2073" t="s">
        <v>2597</v>
      </c>
      <c r="E2073" t="s">
        <v>2598</v>
      </c>
      <c r="F2073" t="s">
        <v>2340</v>
      </c>
      <c r="G2073" t="s">
        <v>4458</v>
      </c>
      <c r="H2073" t="s">
        <v>32</v>
      </c>
      <c r="I2073" t="s">
        <v>33</v>
      </c>
      <c r="J2073">
        <v>5</v>
      </c>
      <c r="K2073" s="1">
        <v>8486</v>
      </c>
      <c r="L2073" s="1">
        <v>42430</v>
      </c>
      <c r="M2073">
        <v>0</v>
      </c>
      <c r="N2073" s="10">
        <v>0</v>
      </c>
      <c r="O2073" s="1">
        <f>Table1[[#This Row],[Total Sales NGN]]-(Table1[[#This Row],[Total Sales NGN]]*Table1[[#This Row],[Discount %2]])</f>
        <v>42430</v>
      </c>
      <c r="P2073" t="s">
        <v>47</v>
      </c>
      <c r="Q2073">
        <v>0</v>
      </c>
      <c r="R2073" t="s">
        <v>28</v>
      </c>
      <c r="S2073">
        <v>97</v>
      </c>
      <c r="T2073" s="1">
        <v>670990</v>
      </c>
    </row>
    <row r="2074" spans="1:20" x14ac:dyDescent="0.3">
      <c r="A2074" t="s">
        <v>4459</v>
      </c>
      <c r="B2074" s="9">
        <v>45592</v>
      </c>
      <c r="C2074" t="s">
        <v>2596</v>
      </c>
      <c r="D2074" t="s">
        <v>2597</v>
      </c>
      <c r="E2074" t="s">
        <v>2598</v>
      </c>
      <c r="F2074" t="s">
        <v>889</v>
      </c>
      <c r="G2074" t="s">
        <v>4460</v>
      </c>
      <c r="H2074" t="s">
        <v>65</v>
      </c>
      <c r="I2074" t="s">
        <v>478</v>
      </c>
      <c r="J2074">
        <v>2</v>
      </c>
      <c r="K2074" s="1">
        <v>38606</v>
      </c>
      <c r="L2074" s="1">
        <v>77212</v>
      </c>
      <c r="M2074">
        <v>0</v>
      </c>
      <c r="N2074" s="10">
        <v>0</v>
      </c>
      <c r="O2074" s="1">
        <f>Table1[[#This Row],[Total Sales NGN]]-(Table1[[#This Row],[Total Sales NGN]]*Table1[[#This Row],[Discount %2]])</f>
        <v>77212</v>
      </c>
      <c r="P2074" t="s">
        <v>27</v>
      </c>
      <c r="Q2074">
        <v>4</v>
      </c>
      <c r="R2074" t="s">
        <v>35</v>
      </c>
      <c r="S2074">
        <v>34</v>
      </c>
      <c r="T2074" s="1">
        <v>647779</v>
      </c>
    </row>
    <row r="2075" spans="1:20" x14ac:dyDescent="0.3">
      <c r="A2075" t="s">
        <v>4461</v>
      </c>
      <c r="B2075" s="9">
        <v>45593</v>
      </c>
      <c r="C2075" t="s">
        <v>2596</v>
      </c>
      <c r="D2075" t="s">
        <v>2597</v>
      </c>
      <c r="E2075" t="s">
        <v>2616</v>
      </c>
      <c r="F2075" t="s">
        <v>409</v>
      </c>
      <c r="G2075" t="s">
        <v>4462</v>
      </c>
      <c r="H2075" t="s">
        <v>32</v>
      </c>
      <c r="I2075" t="s">
        <v>158</v>
      </c>
      <c r="J2075">
        <v>15</v>
      </c>
      <c r="K2075" s="1">
        <v>11525</v>
      </c>
      <c r="L2075" s="1">
        <v>172875</v>
      </c>
      <c r="M2075">
        <v>0</v>
      </c>
      <c r="N2075" s="10">
        <v>0</v>
      </c>
      <c r="O2075" s="1">
        <f>Table1[[#This Row],[Total Sales NGN]]-(Table1[[#This Row],[Total Sales NGN]]*Table1[[#This Row],[Discount %2]])</f>
        <v>172875</v>
      </c>
      <c r="P2075" t="s">
        <v>57</v>
      </c>
      <c r="Q2075">
        <v>3</v>
      </c>
      <c r="R2075" t="s">
        <v>35</v>
      </c>
      <c r="S2075">
        <v>167</v>
      </c>
      <c r="T2075" s="1">
        <v>670990</v>
      </c>
    </row>
    <row r="2076" spans="1:20" x14ac:dyDescent="0.3">
      <c r="A2076" t="s">
        <v>4463</v>
      </c>
      <c r="B2076" s="9">
        <v>45593</v>
      </c>
      <c r="C2076" t="s">
        <v>2596</v>
      </c>
      <c r="D2076" t="s">
        <v>2597</v>
      </c>
      <c r="E2076" t="s">
        <v>2352</v>
      </c>
      <c r="F2076" t="s">
        <v>1624</v>
      </c>
      <c r="G2076" t="s">
        <v>27</v>
      </c>
      <c r="H2076" t="s">
        <v>32</v>
      </c>
      <c r="I2076" t="s">
        <v>141</v>
      </c>
      <c r="J2076">
        <v>7</v>
      </c>
      <c r="K2076" s="1">
        <v>9342</v>
      </c>
      <c r="L2076" s="1">
        <v>65394</v>
      </c>
      <c r="M2076">
        <v>10</v>
      </c>
      <c r="N2076" s="10">
        <v>0.1</v>
      </c>
      <c r="O2076" s="1">
        <f>Table1[[#This Row],[Total Sales NGN]]-(Table1[[#This Row],[Total Sales NGN]]*Table1[[#This Row],[Discount %2]])</f>
        <v>58854.6</v>
      </c>
      <c r="P2076" t="s">
        <v>27</v>
      </c>
      <c r="Q2076">
        <v>3</v>
      </c>
      <c r="R2076" t="s">
        <v>28</v>
      </c>
      <c r="S2076">
        <v>190</v>
      </c>
      <c r="T2076" s="1">
        <v>670990</v>
      </c>
    </row>
    <row r="2077" spans="1:20" x14ac:dyDescent="0.3">
      <c r="A2077" t="s">
        <v>4464</v>
      </c>
      <c r="B2077" s="9">
        <v>45593</v>
      </c>
      <c r="C2077" t="s">
        <v>2596</v>
      </c>
      <c r="D2077" t="s">
        <v>2597</v>
      </c>
      <c r="E2077" t="s">
        <v>2616</v>
      </c>
      <c r="F2077" t="s">
        <v>470</v>
      </c>
      <c r="G2077" t="s">
        <v>4465</v>
      </c>
      <c r="H2077" t="s">
        <v>45</v>
      </c>
      <c r="I2077" t="s">
        <v>46</v>
      </c>
      <c r="J2077">
        <v>3</v>
      </c>
      <c r="K2077" s="1">
        <v>19847</v>
      </c>
      <c r="L2077" s="1">
        <v>59541</v>
      </c>
      <c r="M2077">
        <v>0</v>
      </c>
      <c r="N2077" s="10">
        <v>0</v>
      </c>
      <c r="O2077" s="1">
        <f>Table1[[#This Row],[Total Sales NGN]]-(Table1[[#This Row],[Total Sales NGN]]*Table1[[#This Row],[Discount %2]])</f>
        <v>59541</v>
      </c>
      <c r="P2077" t="s">
        <v>34</v>
      </c>
      <c r="Q2077">
        <v>1</v>
      </c>
      <c r="R2077" t="s">
        <v>35</v>
      </c>
      <c r="S2077">
        <v>1</v>
      </c>
      <c r="T2077" s="1">
        <v>339514</v>
      </c>
    </row>
    <row r="2078" spans="1:20" x14ac:dyDescent="0.3">
      <c r="A2078" t="s">
        <v>4466</v>
      </c>
      <c r="B2078" s="9">
        <v>45594</v>
      </c>
      <c r="C2078" t="s">
        <v>2596</v>
      </c>
      <c r="D2078" t="s">
        <v>2597</v>
      </c>
      <c r="E2078" t="s">
        <v>2352</v>
      </c>
      <c r="F2078" t="s">
        <v>335</v>
      </c>
      <c r="G2078" t="s">
        <v>4467</v>
      </c>
      <c r="H2078" t="s">
        <v>45</v>
      </c>
      <c r="I2078" t="s">
        <v>74</v>
      </c>
      <c r="J2078">
        <v>17</v>
      </c>
      <c r="K2078" s="1">
        <v>17864</v>
      </c>
      <c r="L2078" s="1">
        <v>303688</v>
      </c>
      <c r="M2078">
        <v>0</v>
      </c>
      <c r="N2078" s="10">
        <v>0</v>
      </c>
      <c r="O2078" s="1">
        <f>Table1[[#This Row],[Total Sales NGN]]-(Table1[[#This Row],[Total Sales NGN]]*Table1[[#This Row],[Discount %2]])</f>
        <v>303688</v>
      </c>
      <c r="P2078" t="s">
        <v>47</v>
      </c>
      <c r="Q2078">
        <v>2</v>
      </c>
      <c r="R2078" t="s">
        <v>35</v>
      </c>
      <c r="S2078">
        <v>114</v>
      </c>
      <c r="T2078" s="1">
        <v>339514</v>
      </c>
    </row>
    <row r="2079" spans="1:20" x14ac:dyDescent="0.3">
      <c r="A2079" t="s">
        <v>4468</v>
      </c>
      <c r="B2079" s="9">
        <v>45594</v>
      </c>
      <c r="C2079" t="s">
        <v>2596</v>
      </c>
      <c r="D2079" t="s">
        <v>2597</v>
      </c>
      <c r="E2079" t="s">
        <v>2616</v>
      </c>
      <c r="F2079" t="s">
        <v>2207</v>
      </c>
      <c r="G2079" t="s">
        <v>4469</v>
      </c>
      <c r="H2079" t="s">
        <v>40</v>
      </c>
      <c r="I2079" t="s">
        <v>51</v>
      </c>
      <c r="J2079">
        <v>7</v>
      </c>
      <c r="K2079" s="1">
        <v>17452</v>
      </c>
      <c r="L2079" s="1">
        <v>122164</v>
      </c>
      <c r="M2079">
        <v>0</v>
      </c>
      <c r="N2079" s="10">
        <v>0</v>
      </c>
      <c r="O2079" s="1">
        <f>Table1[[#This Row],[Total Sales NGN]]-(Table1[[#This Row],[Total Sales NGN]]*Table1[[#This Row],[Discount %2]])</f>
        <v>122164</v>
      </c>
      <c r="P2079" t="s">
        <v>26</v>
      </c>
      <c r="Q2079">
        <v>4</v>
      </c>
      <c r="R2079" t="s">
        <v>35</v>
      </c>
      <c r="S2079">
        <v>81</v>
      </c>
      <c r="T2079" s="1">
        <v>353716</v>
      </c>
    </row>
    <row r="2080" spans="1:20" x14ac:dyDescent="0.3">
      <c r="A2080" t="s">
        <v>4470</v>
      </c>
      <c r="B2080" s="9">
        <v>45596</v>
      </c>
      <c r="C2080" t="s">
        <v>2596</v>
      </c>
      <c r="D2080" t="s">
        <v>2597</v>
      </c>
      <c r="E2080" t="s">
        <v>2616</v>
      </c>
      <c r="F2080" t="s">
        <v>428</v>
      </c>
      <c r="G2080" t="s">
        <v>4471</v>
      </c>
      <c r="H2080" t="s">
        <v>24</v>
      </c>
      <c r="I2080" t="s">
        <v>161</v>
      </c>
      <c r="J2080">
        <v>16</v>
      </c>
      <c r="K2080" s="1">
        <v>344571</v>
      </c>
      <c r="L2080" s="1">
        <v>5513136</v>
      </c>
      <c r="M2080">
        <v>15</v>
      </c>
      <c r="N2080" s="10">
        <v>0.15</v>
      </c>
      <c r="O2080" s="1">
        <f>Table1[[#This Row],[Total Sales NGN]]-(Table1[[#This Row],[Total Sales NGN]]*Table1[[#This Row],[Discount %2]])</f>
        <v>4686165.5999999996</v>
      </c>
      <c r="P2080" t="s">
        <v>34</v>
      </c>
      <c r="Q2080">
        <v>3</v>
      </c>
      <c r="R2080" t="s">
        <v>28</v>
      </c>
      <c r="S2080">
        <v>182</v>
      </c>
      <c r="T2080" s="1">
        <v>1309937</v>
      </c>
    </row>
    <row r="2081" spans="1:20" x14ac:dyDescent="0.3">
      <c r="A2081" t="s">
        <v>4472</v>
      </c>
      <c r="B2081" s="9">
        <v>45596</v>
      </c>
      <c r="C2081" t="s">
        <v>2596</v>
      </c>
      <c r="D2081" t="s">
        <v>2597</v>
      </c>
      <c r="E2081" t="s">
        <v>2598</v>
      </c>
      <c r="F2081" t="s">
        <v>587</v>
      </c>
      <c r="G2081" t="s">
        <v>4473</v>
      </c>
      <c r="H2081" t="s">
        <v>45</v>
      </c>
      <c r="I2081" t="s">
        <v>98</v>
      </c>
      <c r="J2081">
        <v>7</v>
      </c>
      <c r="K2081" s="1">
        <v>8639</v>
      </c>
      <c r="L2081" s="1">
        <v>60473</v>
      </c>
      <c r="M2081">
        <v>15</v>
      </c>
      <c r="N2081" s="10">
        <v>0.15</v>
      </c>
      <c r="O2081" s="1">
        <f>Table1[[#This Row],[Total Sales NGN]]-(Table1[[#This Row],[Total Sales NGN]]*Table1[[#This Row],[Discount %2]])</f>
        <v>51402.05</v>
      </c>
      <c r="P2081" t="s">
        <v>47</v>
      </c>
      <c r="Q2081">
        <v>4</v>
      </c>
      <c r="R2081" t="s">
        <v>28</v>
      </c>
      <c r="S2081">
        <v>155</v>
      </c>
      <c r="T2081" s="1">
        <v>339514</v>
      </c>
    </row>
    <row r="2082" spans="1:20" x14ac:dyDescent="0.3">
      <c r="A2082" t="s">
        <v>4474</v>
      </c>
      <c r="B2082" s="9">
        <v>45597</v>
      </c>
      <c r="C2082" t="s">
        <v>2596</v>
      </c>
      <c r="D2082" t="s">
        <v>2597</v>
      </c>
      <c r="E2082" t="s">
        <v>2616</v>
      </c>
      <c r="F2082" t="s">
        <v>584</v>
      </c>
      <c r="G2082" t="s">
        <v>4475</v>
      </c>
      <c r="H2082" t="s">
        <v>24</v>
      </c>
      <c r="I2082" t="s">
        <v>61</v>
      </c>
      <c r="J2082">
        <v>12</v>
      </c>
      <c r="K2082" s="1">
        <v>214269</v>
      </c>
      <c r="L2082" s="1">
        <v>2571228</v>
      </c>
      <c r="M2082">
        <v>10</v>
      </c>
      <c r="N2082" s="10">
        <v>0.1</v>
      </c>
      <c r="O2082" s="1">
        <f>Table1[[#This Row],[Total Sales NGN]]-(Table1[[#This Row],[Total Sales NGN]]*Table1[[#This Row],[Discount %2]])</f>
        <v>2314105.2000000002</v>
      </c>
      <c r="P2082" t="s">
        <v>57</v>
      </c>
      <c r="Q2082">
        <v>1</v>
      </c>
      <c r="R2082" t="s">
        <v>35</v>
      </c>
      <c r="S2082">
        <v>173</v>
      </c>
      <c r="T2082" s="1">
        <v>1309937</v>
      </c>
    </row>
    <row r="2083" spans="1:20" x14ac:dyDescent="0.3">
      <c r="A2083" t="s">
        <v>4476</v>
      </c>
      <c r="B2083" s="9">
        <v>45597</v>
      </c>
      <c r="C2083" t="s">
        <v>2596</v>
      </c>
      <c r="D2083" t="s">
        <v>2597</v>
      </c>
      <c r="E2083" t="s">
        <v>2598</v>
      </c>
      <c r="F2083" t="s">
        <v>2270</v>
      </c>
      <c r="G2083" t="s">
        <v>4477</v>
      </c>
      <c r="H2083" t="s">
        <v>24</v>
      </c>
      <c r="I2083" t="s">
        <v>174</v>
      </c>
      <c r="J2083">
        <v>20</v>
      </c>
      <c r="K2083" s="1">
        <v>335422</v>
      </c>
      <c r="L2083" s="1">
        <v>6708440</v>
      </c>
      <c r="M2083" t="s">
        <v>27</v>
      </c>
      <c r="N2083" s="10">
        <v>0</v>
      </c>
      <c r="O2083" s="1">
        <f>Table1[[#This Row],[Total Sales NGN]]-(Table1[[#This Row],[Total Sales NGN]]*Table1[[#This Row],[Discount %2]])</f>
        <v>6708440</v>
      </c>
      <c r="P2083" t="s">
        <v>47</v>
      </c>
      <c r="Q2083">
        <v>2</v>
      </c>
      <c r="R2083" t="s">
        <v>28</v>
      </c>
      <c r="S2083">
        <v>78</v>
      </c>
      <c r="T2083" s="1">
        <v>1309937</v>
      </c>
    </row>
    <row r="2084" spans="1:20" x14ac:dyDescent="0.3">
      <c r="A2084" t="s">
        <v>4478</v>
      </c>
      <c r="B2084" s="9">
        <v>45597</v>
      </c>
      <c r="C2084" t="s">
        <v>2596</v>
      </c>
      <c r="D2084" t="s">
        <v>2597</v>
      </c>
      <c r="E2084" t="s">
        <v>2616</v>
      </c>
      <c r="F2084" t="s">
        <v>1306</v>
      </c>
      <c r="G2084" t="s">
        <v>4479</v>
      </c>
      <c r="H2084" t="s">
        <v>24</v>
      </c>
      <c r="I2084" t="s">
        <v>152</v>
      </c>
      <c r="J2084">
        <v>4</v>
      </c>
      <c r="K2084" s="1">
        <v>40283</v>
      </c>
      <c r="L2084" s="1">
        <v>161132</v>
      </c>
      <c r="M2084">
        <v>0</v>
      </c>
      <c r="N2084" s="10">
        <v>0</v>
      </c>
      <c r="O2084" s="1">
        <f>Table1[[#This Row],[Total Sales NGN]]-(Table1[[#This Row],[Total Sales NGN]]*Table1[[#This Row],[Discount %2]])</f>
        <v>161132</v>
      </c>
      <c r="P2084" t="s">
        <v>27</v>
      </c>
      <c r="Q2084">
        <v>1</v>
      </c>
      <c r="R2084" t="s">
        <v>35</v>
      </c>
      <c r="S2084">
        <v>199</v>
      </c>
      <c r="T2084" s="1">
        <v>1309937</v>
      </c>
    </row>
    <row r="2085" spans="1:20" x14ac:dyDescent="0.3">
      <c r="A2085" t="s">
        <v>4480</v>
      </c>
      <c r="B2085" s="9">
        <v>45598</v>
      </c>
      <c r="C2085" t="s">
        <v>2596</v>
      </c>
      <c r="D2085" t="s">
        <v>2597</v>
      </c>
      <c r="E2085" t="s">
        <v>2598</v>
      </c>
      <c r="F2085" t="s">
        <v>2590</v>
      </c>
      <c r="G2085" t="s">
        <v>4481</v>
      </c>
      <c r="H2085" t="s">
        <v>45</v>
      </c>
      <c r="I2085" t="s">
        <v>130</v>
      </c>
      <c r="J2085">
        <v>5</v>
      </c>
      <c r="K2085" s="1">
        <v>19321</v>
      </c>
      <c r="L2085" s="1">
        <v>96605</v>
      </c>
      <c r="M2085">
        <v>0</v>
      </c>
      <c r="N2085" s="10">
        <v>0</v>
      </c>
      <c r="O2085" s="1">
        <f>Table1[[#This Row],[Total Sales NGN]]-(Table1[[#This Row],[Total Sales NGN]]*Table1[[#This Row],[Discount %2]])</f>
        <v>96605</v>
      </c>
      <c r="P2085" t="s">
        <v>57</v>
      </c>
      <c r="Q2085" t="s">
        <v>27</v>
      </c>
      <c r="R2085" t="s">
        <v>35</v>
      </c>
      <c r="S2085">
        <v>88</v>
      </c>
      <c r="T2085" s="1">
        <v>339514</v>
      </c>
    </row>
    <row r="2086" spans="1:20" x14ac:dyDescent="0.3">
      <c r="A2086" t="s">
        <v>4482</v>
      </c>
      <c r="B2086" s="9">
        <v>45598</v>
      </c>
      <c r="C2086" t="s">
        <v>2596</v>
      </c>
      <c r="D2086" t="s">
        <v>2597</v>
      </c>
      <c r="E2086" t="s">
        <v>2598</v>
      </c>
      <c r="F2086" t="s">
        <v>2232</v>
      </c>
      <c r="G2086" t="s">
        <v>4483</v>
      </c>
      <c r="H2086" t="s">
        <v>24</v>
      </c>
      <c r="I2086" t="s">
        <v>152</v>
      </c>
      <c r="J2086">
        <v>3</v>
      </c>
      <c r="K2086" s="1">
        <v>138177</v>
      </c>
      <c r="L2086" s="1">
        <v>414531</v>
      </c>
      <c r="M2086" t="s">
        <v>27</v>
      </c>
      <c r="N2086" s="10">
        <v>0</v>
      </c>
      <c r="O2086" s="1">
        <f>Table1[[#This Row],[Total Sales NGN]]-(Table1[[#This Row],[Total Sales NGN]]*Table1[[#This Row],[Discount %2]])</f>
        <v>414531</v>
      </c>
      <c r="P2086" t="s">
        <v>57</v>
      </c>
      <c r="Q2086">
        <v>3</v>
      </c>
      <c r="R2086" t="s">
        <v>35</v>
      </c>
      <c r="S2086">
        <v>162</v>
      </c>
      <c r="T2086" s="1">
        <v>1309937</v>
      </c>
    </row>
    <row r="2087" spans="1:20" x14ac:dyDescent="0.3">
      <c r="A2087" t="s">
        <v>4484</v>
      </c>
      <c r="B2087" s="9">
        <v>45600</v>
      </c>
      <c r="C2087" t="s">
        <v>2596</v>
      </c>
      <c r="D2087" t="s">
        <v>2597</v>
      </c>
      <c r="E2087" t="s">
        <v>2352</v>
      </c>
      <c r="F2087" t="s">
        <v>1592</v>
      </c>
      <c r="G2087" t="s">
        <v>4485</v>
      </c>
      <c r="H2087" t="s">
        <v>32</v>
      </c>
      <c r="I2087" t="s">
        <v>141</v>
      </c>
      <c r="J2087">
        <v>20</v>
      </c>
      <c r="K2087" s="1">
        <v>5681</v>
      </c>
      <c r="L2087" s="1">
        <v>113620</v>
      </c>
      <c r="M2087">
        <v>5</v>
      </c>
      <c r="N2087" s="10">
        <v>0.05</v>
      </c>
      <c r="O2087" s="1">
        <f>Table1[[#This Row],[Total Sales NGN]]-(Table1[[#This Row],[Total Sales NGN]]*Table1[[#This Row],[Discount %2]])</f>
        <v>107939</v>
      </c>
      <c r="P2087" t="s">
        <v>57</v>
      </c>
      <c r="Q2087">
        <v>3</v>
      </c>
      <c r="R2087" t="s">
        <v>35</v>
      </c>
      <c r="S2087">
        <v>50</v>
      </c>
      <c r="T2087" s="1">
        <v>670990</v>
      </c>
    </row>
    <row r="2088" spans="1:20" x14ac:dyDescent="0.3">
      <c r="A2088" t="s">
        <v>4486</v>
      </c>
      <c r="B2088" s="9">
        <v>45601</v>
      </c>
      <c r="C2088" t="s">
        <v>2596</v>
      </c>
      <c r="D2088" t="s">
        <v>2597</v>
      </c>
      <c r="E2088" t="s">
        <v>2598</v>
      </c>
      <c r="F2088" t="s">
        <v>3504</v>
      </c>
      <c r="G2088" t="s">
        <v>4487</v>
      </c>
      <c r="H2088" t="s">
        <v>32</v>
      </c>
      <c r="I2088" t="s">
        <v>95</v>
      </c>
      <c r="J2088">
        <v>16</v>
      </c>
      <c r="K2088" s="1">
        <v>8789</v>
      </c>
      <c r="L2088" s="1">
        <v>140624</v>
      </c>
      <c r="M2088">
        <v>0</v>
      </c>
      <c r="N2088" s="10">
        <v>0</v>
      </c>
      <c r="O2088" s="1">
        <f>Table1[[#This Row],[Total Sales NGN]]-(Table1[[#This Row],[Total Sales NGN]]*Table1[[#This Row],[Discount %2]])</f>
        <v>140624</v>
      </c>
      <c r="P2088" t="s">
        <v>57</v>
      </c>
      <c r="Q2088">
        <v>5</v>
      </c>
      <c r="R2088" t="s">
        <v>35</v>
      </c>
      <c r="S2088">
        <v>92</v>
      </c>
      <c r="T2088" s="1">
        <v>670990</v>
      </c>
    </row>
    <row r="2089" spans="1:20" x14ac:dyDescent="0.3">
      <c r="A2089" t="s">
        <v>4488</v>
      </c>
      <c r="B2089" s="9">
        <v>45601</v>
      </c>
      <c r="C2089" t="s">
        <v>2596</v>
      </c>
      <c r="D2089" t="s">
        <v>2597</v>
      </c>
      <c r="E2089" t="s">
        <v>2616</v>
      </c>
      <c r="F2089" t="s">
        <v>626</v>
      </c>
      <c r="G2089" t="s">
        <v>27</v>
      </c>
      <c r="H2089" t="s">
        <v>65</v>
      </c>
      <c r="I2089" t="s">
        <v>102</v>
      </c>
      <c r="J2089">
        <v>4</v>
      </c>
      <c r="K2089" s="1">
        <v>174705</v>
      </c>
      <c r="L2089" s="1">
        <v>698820</v>
      </c>
      <c r="M2089">
        <v>20</v>
      </c>
      <c r="N2089" s="10">
        <v>0.2</v>
      </c>
      <c r="O2089" s="1">
        <f>Table1[[#This Row],[Total Sales NGN]]-(Table1[[#This Row],[Total Sales NGN]]*Table1[[#This Row],[Discount %2]])</f>
        <v>559056</v>
      </c>
      <c r="P2089" t="s">
        <v>47</v>
      </c>
      <c r="Q2089">
        <v>4</v>
      </c>
      <c r="R2089" t="s">
        <v>28</v>
      </c>
      <c r="S2089">
        <v>85</v>
      </c>
      <c r="T2089" s="1">
        <v>647779</v>
      </c>
    </row>
    <row r="2090" spans="1:20" x14ac:dyDescent="0.3">
      <c r="A2090" t="s">
        <v>4489</v>
      </c>
      <c r="B2090" s="9">
        <v>45602</v>
      </c>
      <c r="C2090" t="s">
        <v>2596</v>
      </c>
      <c r="D2090" t="s">
        <v>2597</v>
      </c>
      <c r="E2090" t="s">
        <v>2352</v>
      </c>
      <c r="F2090" t="s">
        <v>1101</v>
      </c>
      <c r="G2090" t="s">
        <v>4490</v>
      </c>
      <c r="H2090" t="s">
        <v>24</v>
      </c>
      <c r="I2090" t="s">
        <v>61</v>
      </c>
      <c r="J2090">
        <v>7</v>
      </c>
      <c r="K2090" s="1">
        <v>49143</v>
      </c>
      <c r="L2090" s="1">
        <v>344001</v>
      </c>
      <c r="M2090">
        <v>10</v>
      </c>
      <c r="N2090" s="10">
        <v>0.1</v>
      </c>
      <c r="O2090" s="1">
        <f>Table1[[#This Row],[Total Sales NGN]]-(Table1[[#This Row],[Total Sales NGN]]*Table1[[#This Row],[Discount %2]])</f>
        <v>309600.90000000002</v>
      </c>
      <c r="P2090" t="s">
        <v>27</v>
      </c>
      <c r="Q2090">
        <v>4</v>
      </c>
      <c r="R2090" t="s">
        <v>35</v>
      </c>
      <c r="S2090">
        <v>109</v>
      </c>
      <c r="T2090" s="1">
        <v>1309937</v>
      </c>
    </row>
    <row r="2091" spans="1:20" x14ac:dyDescent="0.3">
      <c r="A2091" t="s">
        <v>4491</v>
      </c>
      <c r="B2091" s="9">
        <v>45602</v>
      </c>
      <c r="C2091" t="s">
        <v>2596</v>
      </c>
      <c r="D2091" t="s">
        <v>2597</v>
      </c>
      <c r="E2091" t="s">
        <v>2598</v>
      </c>
      <c r="F2091" t="s">
        <v>1458</v>
      </c>
      <c r="G2091" t="s">
        <v>4492</v>
      </c>
      <c r="H2091" t="s">
        <v>45</v>
      </c>
      <c r="I2091" t="s">
        <v>211</v>
      </c>
      <c r="J2091">
        <v>8</v>
      </c>
      <c r="K2091" s="1">
        <v>34139</v>
      </c>
      <c r="L2091" s="1">
        <v>273112</v>
      </c>
      <c r="M2091">
        <v>0</v>
      </c>
      <c r="N2091" s="10">
        <v>0</v>
      </c>
      <c r="O2091" s="1">
        <f>Table1[[#This Row],[Total Sales NGN]]-(Table1[[#This Row],[Total Sales NGN]]*Table1[[#This Row],[Discount %2]])</f>
        <v>273112</v>
      </c>
      <c r="P2091" t="s">
        <v>47</v>
      </c>
      <c r="Q2091">
        <v>1</v>
      </c>
      <c r="R2091" t="s">
        <v>27</v>
      </c>
      <c r="S2091">
        <v>126</v>
      </c>
      <c r="T2091" s="1">
        <v>339514</v>
      </c>
    </row>
    <row r="2092" spans="1:20" x14ac:dyDescent="0.3">
      <c r="A2092" t="s">
        <v>4493</v>
      </c>
      <c r="B2092" s="9">
        <v>45602</v>
      </c>
      <c r="C2092" t="s">
        <v>2596</v>
      </c>
      <c r="D2092" t="s">
        <v>2597</v>
      </c>
      <c r="E2092" t="s">
        <v>2598</v>
      </c>
      <c r="F2092" t="s">
        <v>1671</v>
      </c>
      <c r="G2092" t="s">
        <v>4494</v>
      </c>
      <c r="H2092" t="s">
        <v>65</v>
      </c>
      <c r="I2092" t="s">
        <v>66</v>
      </c>
      <c r="J2092">
        <v>5</v>
      </c>
      <c r="K2092" s="1">
        <v>148012</v>
      </c>
      <c r="L2092" s="1">
        <v>740060</v>
      </c>
      <c r="M2092">
        <v>0</v>
      </c>
      <c r="N2092" s="10">
        <v>0</v>
      </c>
      <c r="O2092" s="1">
        <f>Table1[[#This Row],[Total Sales NGN]]-(Table1[[#This Row],[Total Sales NGN]]*Table1[[#This Row],[Discount %2]])</f>
        <v>740060</v>
      </c>
      <c r="P2092" t="s">
        <v>26</v>
      </c>
      <c r="Q2092" t="s">
        <v>27</v>
      </c>
      <c r="R2092" t="s">
        <v>35</v>
      </c>
      <c r="S2092">
        <v>186</v>
      </c>
      <c r="T2092" s="1">
        <v>647779</v>
      </c>
    </row>
    <row r="2093" spans="1:20" x14ac:dyDescent="0.3">
      <c r="A2093" t="s">
        <v>4495</v>
      </c>
      <c r="B2093" s="9">
        <v>45602</v>
      </c>
      <c r="C2093" t="s">
        <v>2596</v>
      </c>
      <c r="D2093" t="s">
        <v>2597</v>
      </c>
      <c r="E2093" t="s">
        <v>2616</v>
      </c>
      <c r="F2093" t="s">
        <v>3881</v>
      </c>
      <c r="G2093" t="s">
        <v>4496</v>
      </c>
      <c r="H2093" t="s">
        <v>45</v>
      </c>
      <c r="I2093" t="s">
        <v>46</v>
      </c>
      <c r="J2093">
        <v>12</v>
      </c>
      <c r="K2093" s="1">
        <v>31090</v>
      </c>
      <c r="L2093" s="1">
        <v>373080</v>
      </c>
      <c r="M2093">
        <v>0</v>
      </c>
      <c r="N2093" s="10">
        <v>0</v>
      </c>
      <c r="O2093" s="1">
        <f>Table1[[#This Row],[Total Sales NGN]]-(Table1[[#This Row],[Total Sales NGN]]*Table1[[#This Row],[Discount %2]])</f>
        <v>373080</v>
      </c>
      <c r="P2093" t="s">
        <v>26</v>
      </c>
      <c r="Q2093">
        <v>1</v>
      </c>
      <c r="R2093" t="s">
        <v>35</v>
      </c>
      <c r="S2093">
        <v>99</v>
      </c>
      <c r="T2093" s="1">
        <v>339514</v>
      </c>
    </row>
    <row r="2094" spans="1:20" x14ac:dyDescent="0.3">
      <c r="A2094" t="s">
        <v>4497</v>
      </c>
      <c r="B2094" s="9">
        <v>45604</v>
      </c>
      <c r="C2094" t="s">
        <v>2596</v>
      </c>
      <c r="D2094" t="s">
        <v>2597</v>
      </c>
      <c r="E2094" t="s">
        <v>2616</v>
      </c>
      <c r="F2094" t="s">
        <v>965</v>
      </c>
      <c r="G2094" t="s">
        <v>27</v>
      </c>
      <c r="H2094" t="s">
        <v>24</v>
      </c>
      <c r="I2094" t="s">
        <v>161</v>
      </c>
      <c r="J2094">
        <v>19</v>
      </c>
      <c r="K2094" s="1">
        <v>192595</v>
      </c>
      <c r="L2094" s="1">
        <v>3659305</v>
      </c>
      <c r="M2094">
        <v>5</v>
      </c>
      <c r="N2094" s="10">
        <v>0.05</v>
      </c>
      <c r="O2094" s="1">
        <f>Table1[[#This Row],[Total Sales NGN]]-(Table1[[#This Row],[Total Sales NGN]]*Table1[[#This Row],[Discount %2]])</f>
        <v>3476339.75</v>
      </c>
      <c r="P2094" t="s">
        <v>26</v>
      </c>
      <c r="Q2094" t="s">
        <v>27</v>
      </c>
      <c r="R2094" t="s">
        <v>35</v>
      </c>
      <c r="S2094">
        <v>119</v>
      </c>
      <c r="T2094" s="1">
        <v>1309937</v>
      </c>
    </row>
    <row r="2095" spans="1:20" x14ac:dyDescent="0.3">
      <c r="A2095" t="s">
        <v>4498</v>
      </c>
      <c r="B2095" s="9">
        <v>45604</v>
      </c>
      <c r="C2095" t="s">
        <v>2596</v>
      </c>
      <c r="D2095" t="s">
        <v>2597</v>
      </c>
      <c r="E2095" t="s">
        <v>2616</v>
      </c>
      <c r="F2095" t="s">
        <v>2951</v>
      </c>
      <c r="G2095" t="s">
        <v>4499</v>
      </c>
      <c r="H2095" t="s">
        <v>40</v>
      </c>
      <c r="I2095" t="s">
        <v>70</v>
      </c>
      <c r="J2095">
        <v>9</v>
      </c>
      <c r="K2095" s="1">
        <v>11503</v>
      </c>
      <c r="L2095" s="1">
        <v>103527</v>
      </c>
      <c r="M2095">
        <v>0</v>
      </c>
      <c r="N2095" s="10">
        <v>0</v>
      </c>
      <c r="O2095" s="1">
        <f>Table1[[#This Row],[Total Sales NGN]]-(Table1[[#This Row],[Total Sales NGN]]*Table1[[#This Row],[Discount %2]])</f>
        <v>103527</v>
      </c>
      <c r="P2095" t="s">
        <v>27</v>
      </c>
      <c r="Q2095">
        <v>4</v>
      </c>
      <c r="R2095" t="s">
        <v>35</v>
      </c>
      <c r="S2095">
        <v>47</v>
      </c>
      <c r="T2095" s="1">
        <v>353716</v>
      </c>
    </row>
    <row r="2096" spans="1:20" x14ac:dyDescent="0.3">
      <c r="A2096" t="s">
        <v>4500</v>
      </c>
      <c r="B2096" s="9">
        <v>45605</v>
      </c>
      <c r="C2096" t="s">
        <v>2596</v>
      </c>
      <c r="D2096" t="s">
        <v>2597</v>
      </c>
      <c r="E2096" t="s">
        <v>2598</v>
      </c>
      <c r="F2096" t="s">
        <v>2140</v>
      </c>
      <c r="G2096" t="s">
        <v>27</v>
      </c>
      <c r="H2096" t="s">
        <v>40</v>
      </c>
      <c r="I2096" t="s">
        <v>171</v>
      </c>
      <c r="J2096">
        <v>16</v>
      </c>
      <c r="K2096" s="1">
        <v>3280</v>
      </c>
      <c r="L2096" s="1">
        <v>52480</v>
      </c>
      <c r="M2096">
        <v>0</v>
      </c>
      <c r="N2096" s="10">
        <v>0</v>
      </c>
      <c r="O2096" s="1">
        <f>Table1[[#This Row],[Total Sales NGN]]-(Table1[[#This Row],[Total Sales NGN]]*Table1[[#This Row],[Discount %2]])</f>
        <v>52480</v>
      </c>
      <c r="P2096" t="s">
        <v>26</v>
      </c>
      <c r="Q2096">
        <v>3</v>
      </c>
      <c r="R2096" t="s">
        <v>28</v>
      </c>
      <c r="S2096">
        <v>155</v>
      </c>
      <c r="T2096" s="1">
        <v>353716</v>
      </c>
    </row>
    <row r="2097" spans="1:20" x14ac:dyDescent="0.3">
      <c r="A2097" t="s">
        <v>4501</v>
      </c>
      <c r="B2097" s="9">
        <v>45605</v>
      </c>
      <c r="C2097" t="s">
        <v>2596</v>
      </c>
      <c r="D2097" t="s">
        <v>2597</v>
      </c>
      <c r="E2097" t="s">
        <v>2616</v>
      </c>
      <c r="F2097" t="s">
        <v>3499</v>
      </c>
      <c r="G2097" t="s">
        <v>27</v>
      </c>
      <c r="H2097" t="s">
        <v>40</v>
      </c>
      <c r="I2097" t="s">
        <v>51</v>
      </c>
      <c r="J2097">
        <v>11</v>
      </c>
      <c r="K2097" s="1">
        <v>15590</v>
      </c>
      <c r="L2097" s="1">
        <v>171490</v>
      </c>
      <c r="M2097" t="s">
        <v>27</v>
      </c>
      <c r="N2097" s="10">
        <v>0</v>
      </c>
      <c r="O2097" s="1">
        <f>Table1[[#This Row],[Total Sales NGN]]-(Table1[[#This Row],[Total Sales NGN]]*Table1[[#This Row],[Discount %2]])</f>
        <v>171490</v>
      </c>
      <c r="P2097" t="s">
        <v>47</v>
      </c>
      <c r="Q2097">
        <v>2</v>
      </c>
      <c r="R2097" t="s">
        <v>35</v>
      </c>
      <c r="S2097">
        <v>70</v>
      </c>
      <c r="T2097" s="1">
        <v>353716</v>
      </c>
    </row>
    <row r="2098" spans="1:20" x14ac:dyDescent="0.3">
      <c r="A2098" t="s">
        <v>4502</v>
      </c>
      <c r="B2098" s="9">
        <v>45605</v>
      </c>
      <c r="C2098" t="s">
        <v>2596</v>
      </c>
      <c r="D2098" t="s">
        <v>2597</v>
      </c>
      <c r="E2098" t="s">
        <v>2616</v>
      </c>
      <c r="F2098" t="s">
        <v>1259</v>
      </c>
      <c r="G2098" t="s">
        <v>27</v>
      </c>
      <c r="H2098" t="s">
        <v>32</v>
      </c>
      <c r="I2098" t="s">
        <v>33</v>
      </c>
      <c r="J2098">
        <v>5</v>
      </c>
      <c r="K2098" s="1">
        <v>8948</v>
      </c>
      <c r="L2098" s="1">
        <v>44740</v>
      </c>
      <c r="M2098">
        <v>10</v>
      </c>
      <c r="N2098" s="10">
        <v>0.1</v>
      </c>
      <c r="O2098" s="1">
        <f>Table1[[#This Row],[Total Sales NGN]]-(Table1[[#This Row],[Total Sales NGN]]*Table1[[#This Row],[Discount %2]])</f>
        <v>40266</v>
      </c>
      <c r="P2098" t="s">
        <v>57</v>
      </c>
      <c r="Q2098">
        <v>4</v>
      </c>
      <c r="R2098" t="s">
        <v>35</v>
      </c>
      <c r="S2098">
        <v>186</v>
      </c>
      <c r="T2098" s="1">
        <v>670990</v>
      </c>
    </row>
    <row r="2099" spans="1:20" x14ac:dyDescent="0.3">
      <c r="A2099" t="s">
        <v>4503</v>
      </c>
      <c r="B2099" s="9">
        <v>45608</v>
      </c>
      <c r="C2099" t="s">
        <v>2596</v>
      </c>
      <c r="D2099" t="s">
        <v>2597</v>
      </c>
      <c r="E2099" t="s">
        <v>2598</v>
      </c>
      <c r="F2099" t="s">
        <v>1058</v>
      </c>
      <c r="G2099" t="s">
        <v>4504</v>
      </c>
      <c r="H2099" t="s">
        <v>32</v>
      </c>
      <c r="I2099" t="s">
        <v>158</v>
      </c>
      <c r="J2099">
        <v>18</v>
      </c>
      <c r="K2099" s="1">
        <v>7367</v>
      </c>
      <c r="L2099" s="1">
        <v>132606</v>
      </c>
      <c r="M2099">
        <v>0</v>
      </c>
      <c r="N2099" s="10">
        <v>0</v>
      </c>
      <c r="O2099" s="1">
        <f>Table1[[#This Row],[Total Sales NGN]]-(Table1[[#This Row],[Total Sales NGN]]*Table1[[#This Row],[Discount %2]])</f>
        <v>132606</v>
      </c>
      <c r="P2099" t="s">
        <v>27</v>
      </c>
      <c r="Q2099">
        <v>5</v>
      </c>
      <c r="R2099" t="s">
        <v>35</v>
      </c>
      <c r="S2099">
        <v>182</v>
      </c>
      <c r="T2099" s="1">
        <v>670990</v>
      </c>
    </row>
    <row r="2100" spans="1:20" x14ac:dyDescent="0.3">
      <c r="A2100" t="s">
        <v>4505</v>
      </c>
      <c r="B2100" s="9">
        <v>45608</v>
      </c>
      <c r="C2100" t="s">
        <v>2596</v>
      </c>
      <c r="D2100" t="s">
        <v>2597</v>
      </c>
      <c r="E2100" t="s">
        <v>2616</v>
      </c>
      <c r="F2100" t="s">
        <v>3490</v>
      </c>
      <c r="G2100" t="s">
        <v>4506</v>
      </c>
      <c r="H2100" t="s">
        <v>45</v>
      </c>
      <c r="I2100" t="s">
        <v>181</v>
      </c>
      <c r="J2100">
        <v>6</v>
      </c>
      <c r="K2100" s="1">
        <v>34262</v>
      </c>
      <c r="L2100" s="1">
        <v>205572</v>
      </c>
      <c r="M2100">
        <v>0</v>
      </c>
      <c r="N2100" s="10">
        <v>0</v>
      </c>
      <c r="O2100" s="1">
        <f>Table1[[#This Row],[Total Sales NGN]]-(Table1[[#This Row],[Total Sales NGN]]*Table1[[#This Row],[Discount %2]])</f>
        <v>205572</v>
      </c>
      <c r="P2100" t="s">
        <v>34</v>
      </c>
      <c r="Q2100">
        <v>2</v>
      </c>
      <c r="R2100" t="s">
        <v>35</v>
      </c>
      <c r="S2100">
        <v>146</v>
      </c>
      <c r="T2100" s="1">
        <v>339514</v>
      </c>
    </row>
    <row r="2101" spans="1:20" x14ac:dyDescent="0.3">
      <c r="A2101" t="s">
        <v>4507</v>
      </c>
      <c r="B2101" s="9">
        <v>45608</v>
      </c>
      <c r="C2101" t="s">
        <v>2596</v>
      </c>
      <c r="D2101" t="s">
        <v>2597</v>
      </c>
      <c r="E2101" t="s">
        <v>2616</v>
      </c>
      <c r="F2101" t="s">
        <v>1834</v>
      </c>
      <c r="G2101" t="s">
        <v>4508</v>
      </c>
      <c r="H2101" t="s">
        <v>32</v>
      </c>
      <c r="I2101" t="s">
        <v>158</v>
      </c>
      <c r="J2101">
        <v>1</v>
      </c>
      <c r="K2101" s="1">
        <v>24890</v>
      </c>
      <c r="L2101" s="1">
        <v>24890</v>
      </c>
      <c r="M2101">
        <v>15</v>
      </c>
      <c r="N2101" s="10">
        <v>0.15</v>
      </c>
      <c r="O2101" s="1">
        <f>Table1[[#This Row],[Total Sales NGN]]-(Table1[[#This Row],[Total Sales NGN]]*Table1[[#This Row],[Discount %2]])</f>
        <v>21156.5</v>
      </c>
      <c r="P2101" t="s">
        <v>26</v>
      </c>
      <c r="Q2101">
        <v>1</v>
      </c>
      <c r="R2101" t="s">
        <v>35</v>
      </c>
      <c r="S2101">
        <v>154</v>
      </c>
      <c r="T2101" s="1">
        <v>670990</v>
      </c>
    </row>
    <row r="2102" spans="1:20" x14ac:dyDescent="0.3">
      <c r="A2102" t="s">
        <v>4509</v>
      </c>
      <c r="B2102" s="9">
        <v>45609</v>
      </c>
      <c r="C2102" t="s">
        <v>2596</v>
      </c>
      <c r="D2102" t="s">
        <v>2597</v>
      </c>
      <c r="E2102" t="s">
        <v>2598</v>
      </c>
      <c r="F2102" t="s">
        <v>1219</v>
      </c>
      <c r="G2102" t="s">
        <v>4510</v>
      </c>
      <c r="H2102" t="s">
        <v>32</v>
      </c>
      <c r="I2102" t="s">
        <v>237</v>
      </c>
      <c r="J2102">
        <v>12</v>
      </c>
      <c r="K2102" s="1">
        <v>5951</v>
      </c>
      <c r="L2102" s="1">
        <v>71412</v>
      </c>
      <c r="M2102">
        <v>5</v>
      </c>
      <c r="N2102" s="10">
        <v>0.05</v>
      </c>
      <c r="O2102" s="1">
        <f>Table1[[#This Row],[Total Sales NGN]]-(Table1[[#This Row],[Total Sales NGN]]*Table1[[#This Row],[Discount %2]])</f>
        <v>67841.399999999994</v>
      </c>
      <c r="P2102" t="s">
        <v>57</v>
      </c>
      <c r="Q2102">
        <v>5</v>
      </c>
      <c r="R2102" t="s">
        <v>35</v>
      </c>
      <c r="S2102">
        <v>107</v>
      </c>
      <c r="T2102" s="1">
        <v>670990</v>
      </c>
    </row>
    <row r="2103" spans="1:20" x14ac:dyDescent="0.3">
      <c r="A2103" t="s">
        <v>4511</v>
      </c>
      <c r="B2103" s="9">
        <v>45610</v>
      </c>
      <c r="C2103" t="s">
        <v>2596</v>
      </c>
      <c r="D2103" t="s">
        <v>2597</v>
      </c>
      <c r="E2103" t="s">
        <v>2598</v>
      </c>
      <c r="F2103" t="s">
        <v>3388</v>
      </c>
      <c r="G2103" t="s">
        <v>4512</v>
      </c>
      <c r="H2103" t="s">
        <v>45</v>
      </c>
      <c r="I2103" t="s">
        <v>181</v>
      </c>
      <c r="J2103">
        <v>2</v>
      </c>
      <c r="K2103" s="1">
        <v>35033</v>
      </c>
      <c r="L2103" s="1">
        <v>70066</v>
      </c>
      <c r="M2103">
        <v>0</v>
      </c>
      <c r="N2103" s="10">
        <v>0</v>
      </c>
      <c r="O2103" s="1">
        <f>Table1[[#This Row],[Total Sales NGN]]-(Table1[[#This Row],[Total Sales NGN]]*Table1[[#This Row],[Discount %2]])</f>
        <v>70066</v>
      </c>
      <c r="P2103" t="s">
        <v>57</v>
      </c>
      <c r="Q2103" t="s">
        <v>27</v>
      </c>
      <c r="R2103" t="s">
        <v>35</v>
      </c>
      <c r="S2103">
        <v>37</v>
      </c>
      <c r="T2103" s="1">
        <v>339514</v>
      </c>
    </row>
    <row r="2104" spans="1:20" x14ac:dyDescent="0.3">
      <c r="A2104" t="s">
        <v>4513</v>
      </c>
      <c r="B2104" s="9">
        <v>45610</v>
      </c>
      <c r="C2104" t="s">
        <v>2596</v>
      </c>
      <c r="D2104" t="s">
        <v>2597</v>
      </c>
      <c r="E2104" t="s">
        <v>2598</v>
      </c>
      <c r="F2104" t="s">
        <v>2970</v>
      </c>
      <c r="G2104" t="s">
        <v>27</v>
      </c>
      <c r="H2104" t="s">
        <v>32</v>
      </c>
      <c r="I2104" t="s">
        <v>33</v>
      </c>
      <c r="J2104">
        <v>19</v>
      </c>
      <c r="K2104" s="1">
        <v>7992</v>
      </c>
      <c r="L2104" s="1">
        <v>151848</v>
      </c>
      <c r="M2104">
        <v>20</v>
      </c>
      <c r="N2104" s="10">
        <v>0.2</v>
      </c>
      <c r="O2104" s="1">
        <f>Table1[[#This Row],[Total Sales NGN]]-(Table1[[#This Row],[Total Sales NGN]]*Table1[[#This Row],[Discount %2]])</f>
        <v>121478.39999999999</v>
      </c>
      <c r="P2104" t="s">
        <v>47</v>
      </c>
      <c r="Q2104">
        <v>5</v>
      </c>
      <c r="R2104" t="s">
        <v>28</v>
      </c>
      <c r="S2104">
        <v>112</v>
      </c>
      <c r="T2104" s="1">
        <v>670990</v>
      </c>
    </row>
    <row r="2105" spans="1:20" x14ac:dyDescent="0.3">
      <c r="A2105" t="s">
        <v>4514</v>
      </c>
      <c r="B2105" s="9">
        <v>45610</v>
      </c>
      <c r="C2105" t="s">
        <v>2596</v>
      </c>
      <c r="D2105" t="s">
        <v>2597</v>
      </c>
      <c r="E2105" t="s">
        <v>2598</v>
      </c>
      <c r="F2105" t="s">
        <v>842</v>
      </c>
      <c r="G2105" t="s">
        <v>4515</v>
      </c>
      <c r="H2105" t="s">
        <v>24</v>
      </c>
      <c r="I2105" t="s">
        <v>92</v>
      </c>
      <c r="J2105">
        <v>8</v>
      </c>
      <c r="K2105" s="1">
        <v>344878</v>
      </c>
      <c r="L2105" s="1">
        <v>2759024</v>
      </c>
      <c r="M2105">
        <v>5</v>
      </c>
      <c r="N2105" s="10">
        <v>0.05</v>
      </c>
      <c r="O2105" s="1">
        <f>Table1[[#This Row],[Total Sales NGN]]-(Table1[[#This Row],[Total Sales NGN]]*Table1[[#This Row],[Discount %2]])</f>
        <v>2621072.7999999998</v>
      </c>
      <c r="P2105" t="s">
        <v>27</v>
      </c>
      <c r="Q2105">
        <v>3</v>
      </c>
      <c r="R2105" t="s">
        <v>35</v>
      </c>
      <c r="S2105">
        <v>159</v>
      </c>
      <c r="T2105" s="1">
        <v>1309937</v>
      </c>
    </row>
    <row r="2106" spans="1:20" x14ac:dyDescent="0.3">
      <c r="A2106" t="s">
        <v>4516</v>
      </c>
      <c r="B2106" s="9">
        <v>45610</v>
      </c>
      <c r="C2106" t="s">
        <v>2596</v>
      </c>
      <c r="D2106" t="s">
        <v>2597</v>
      </c>
      <c r="E2106" t="s">
        <v>2598</v>
      </c>
      <c r="F2106" t="s">
        <v>2078</v>
      </c>
      <c r="G2106" t="s">
        <v>4517</v>
      </c>
      <c r="H2106" t="s">
        <v>24</v>
      </c>
      <c r="I2106" t="s">
        <v>61</v>
      </c>
      <c r="J2106">
        <v>12</v>
      </c>
      <c r="K2106" s="1">
        <v>214842</v>
      </c>
      <c r="L2106" s="1">
        <v>2578104</v>
      </c>
      <c r="M2106">
        <v>15</v>
      </c>
      <c r="N2106" s="10">
        <v>0.15</v>
      </c>
      <c r="O2106" s="1">
        <f>Table1[[#This Row],[Total Sales NGN]]-(Table1[[#This Row],[Total Sales NGN]]*Table1[[#This Row],[Discount %2]])</f>
        <v>2191388.4</v>
      </c>
      <c r="P2106" t="s">
        <v>47</v>
      </c>
      <c r="Q2106">
        <v>4</v>
      </c>
      <c r="R2106" t="s">
        <v>35</v>
      </c>
      <c r="S2106">
        <v>108</v>
      </c>
      <c r="T2106" s="1">
        <v>1309937</v>
      </c>
    </row>
    <row r="2107" spans="1:20" x14ac:dyDescent="0.3">
      <c r="A2107" t="s">
        <v>4518</v>
      </c>
      <c r="B2107" s="9">
        <v>45611</v>
      </c>
      <c r="C2107" t="s">
        <v>2596</v>
      </c>
      <c r="D2107" t="s">
        <v>2597</v>
      </c>
      <c r="E2107" t="s">
        <v>2616</v>
      </c>
      <c r="F2107" t="s">
        <v>1654</v>
      </c>
      <c r="G2107" t="s">
        <v>4519</v>
      </c>
      <c r="H2107" t="s">
        <v>45</v>
      </c>
      <c r="I2107" t="s">
        <v>130</v>
      </c>
      <c r="J2107">
        <v>12</v>
      </c>
      <c r="K2107" s="1">
        <v>40168</v>
      </c>
      <c r="L2107" s="1">
        <v>482016</v>
      </c>
      <c r="M2107">
        <v>20</v>
      </c>
      <c r="N2107" s="10">
        <v>0.2</v>
      </c>
      <c r="O2107" s="1">
        <f>Table1[[#This Row],[Total Sales NGN]]-(Table1[[#This Row],[Total Sales NGN]]*Table1[[#This Row],[Discount %2]])</f>
        <v>385612.79999999999</v>
      </c>
      <c r="P2107" t="s">
        <v>34</v>
      </c>
      <c r="Q2107">
        <v>2</v>
      </c>
      <c r="R2107" t="s">
        <v>28</v>
      </c>
      <c r="S2107">
        <v>55</v>
      </c>
      <c r="T2107" s="1">
        <v>339514</v>
      </c>
    </row>
    <row r="2108" spans="1:20" x14ac:dyDescent="0.3">
      <c r="A2108" t="s">
        <v>4520</v>
      </c>
      <c r="B2108" s="9">
        <v>45611</v>
      </c>
      <c r="C2108" t="s">
        <v>2596</v>
      </c>
      <c r="D2108" t="s">
        <v>2597</v>
      </c>
      <c r="E2108" t="s">
        <v>2598</v>
      </c>
      <c r="F2108" t="s">
        <v>1306</v>
      </c>
      <c r="G2108" t="s">
        <v>27</v>
      </c>
      <c r="H2108" t="s">
        <v>24</v>
      </c>
      <c r="I2108" t="s">
        <v>92</v>
      </c>
      <c r="J2108">
        <v>2</v>
      </c>
      <c r="K2108" s="1">
        <v>245631</v>
      </c>
      <c r="L2108" s="1">
        <v>491262</v>
      </c>
      <c r="M2108">
        <v>20</v>
      </c>
      <c r="N2108" s="10">
        <v>0.2</v>
      </c>
      <c r="O2108" s="1">
        <f>Table1[[#This Row],[Total Sales NGN]]-(Table1[[#This Row],[Total Sales NGN]]*Table1[[#This Row],[Discount %2]])</f>
        <v>393009.6</v>
      </c>
      <c r="P2108" t="s">
        <v>26</v>
      </c>
      <c r="Q2108">
        <v>3</v>
      </c>
      <c r="R2108" t="s">
        <v>35</v>
      </c>
      <c r="S2108">
        <v>38</v>
      </c>
      <c r="T2108" s="1">
        <v>1309937</v>
      </c>
    </row>
    <row r="2109" spans="1:20" x14ac:dyDescent="0.3">
      <c r="A2109" t="s">
        <v>4521</v>
      </c>
      <c r="B2109" s="9">
        <v>45611</v>
      </c>
      <c r="C2109" t="s">
        <v>2596</v>
      </c>
      <c r="D2109" t="s">
        <v>2597</v>
      </c>
      <c r="E2109" t="s">
        <v>2598</v>
      </c>
      <c r="F2109" t="s">
        <v>1399</v>
      </c>
      <c r="G2109" t="s">
        <v>27</v>
      </c>
      <c r="H2109" t="s">
        <v>24</v>
      </c>
      <c r="I2109" t="s">
        <v>56</v>
      </c>
      <c r="J2109">
        <v>14</v>
      </c>
      <c r="K2109" s="1">
        <v>108291</v>
      </c>
      <c r="L2109" s="1">
        <v>1516074</v>
      </c>
      <c r="M2109">
        <v>15</v>
      </c>
      <c r="N2109" s="10">
        <v>0.15</v>
      </c>
      <c r="O2109" s="1">
        <f>Table1[[#This Row],[Total Sales NGN]]-(Table1[[#This Row],[Total Sales NGN]]*Table1[[#This Row],[Discount %2]])</f>
        <v>1288662.8999999999</v>
      </c>
      <c r="P2109" t="s">
        <v>27</v>
      </c>
      <c r="Q2109" t="s">
        <v>27</v>
      </c>
      <c r="R2109" t="s">
        <v>35</v>
      </c>
      <c r="S2109">
        <v>12</v>
      </c>
      <c r="T2109" s="1">
        <v>1309937</v>
      </c>
    </row>
    <row r="2110" spans="1:20" x14ac:dyDescent="0.3">
      <c r="A2110" t="s">
        <v>4522</v>
      </c>
      <c r="B2110" s="9">
        <v>45612</v>
      </c>
      <c r="C2110" t="s">
        <v>2596</v>
      </c>
      <c r="D2110" t="s">
        <v>2597</v>
      </c>
      <c r="E2110" t="s">
        <v>2598</v>
      </c>
      <c r="F2110" t="s">
        <v>592</v>
      </c>
      <c r="G2110" t="s">
        <v>4523</v>
      </c>
      <c r="H2110" t="s">
        <v>24</v>
      </c>
      <c r="I2110" t="s">
        <v>174</v>
      </c>
      <c r="J2110">
        <v>15</v>
      </c>
      <c r="K2110" s="1">
        <v>29796</v>
      </c>
      <c r="L2110" s="1">
        <v>446940</v>
      </c>
      <c r="M2110">
        <v>10</v>
      </c>
      <c r="N2110" s="10">
        <v>0.1</v>
      </c>
      <c r="O2110" s="1">
        <f>Table1[[#This Row],[Total Sales NGN]]-(Table1[[#This Row],[Total Sales NGN]]*Table1[[#This Row],[Discount %2]])</f>
        <v>402246</v>
      </c>
      <c r="P2110" t="s">
        <v>26</v>
      </c>
      <c r="Q2110">
        <v>7</v>
      </c>
      <c r="R2110" t="s">
        <v>35</v>
      </c>
      <c r="S2110">
        <v>76</v>
      </c>
      <c r="T2110" s="1">
        <v>1309937</v>
      </c>
    </row>
    <row r="2111" spans="1:20" x14ac:dyDescent="0.3">
      <c r="A2111" t="s">
        <v>4524</v>
      </c>
      <c r="B2111" s="9">
        <v>45613</v>
      </c>
      <c r="C2111" t="s">
        <v>2596</v>
      </c>
      <c r="D2111" t="s">
        <v>2597</v>
      </c>
      <c r="E2111" t="s">
        <v>2598</v>
      </c>
      <c r="F2111" t="s">
        <v>2853</v>
      </c>
      <c r="G2111" t="s">
        <v>27</v>
      </c>
      <c r="H2111" t="s">
        <v>45</v>
      </c>
      <c r="I2111" t="s">
        <v>74</v>
      </c>
      <c r="J2111">
        <v>14</v>
      </c>
      <c r="K2111" s="1">
        <v>40759</v>
      </c>
      <c r="L2111" s="1">
        <v>570626</v>
      </c>
      <c r="M2111">
        <v>0</v>
      </c>
      <c r="N2111" s="10">
        <v>0</v>
      </c>
      <c r="O2111" s="1">
        <f>Table1[[#This Row],[Total Sales NGN]]-(Table1[[#This Row],[Total Sales NGN]]*Table1[[#This Row],[Discount %2]])</f>
        <v>570626</v>
      </c>
      <c r="P2111" t="s">
        <v>26</v>
      </c>
      <c r="Q2111">
        <v>4</v>
      </c>
      <c r="R2111" t="s">
        <v>35</v>
      </c>
      <c r="S2111">
        <v>35</v>
      </c>
      <c r="T2111" s="1">
        <v>339514</v>
      </c>
    </row>
    <row r="2112" spans="1:20" x14ac:dyDescent="0.3">
      <c r="A2112" t="s">
        <v>4525</v>
      </c>
      <c r="B2112" s="9">
        <v>45613</v>
      </c>
      <c r="C2112" t="s">
        <v>2596</v>
      </c>
      <c r="D2112" t="s">
        <v>2597</v>
      </c>
      <c r="E2112" t="s">
        <v>2598</v>
      </c>
      <c r="F2112" t="s">
        <v>3504</v>
      </c>
      <c r="G2112" t="s">
        <v>27</v>
      </c>
      <c r="H2112" t="s">
        <v>45</v>
      </c>
      <c r="I2112" t="s">
        <v>98</v>
      </c>
      <c r="J2112">
        <v>8</v>
      </c>
      <c r="K2112" s="1">
        <v>32029</v>
      </c>
      <c r="L2112" s="1">
        <v>256232</v>
      </c>
      <c r="M2112">
        <v>10</v>
      </c>
      <c r="N2112" s="10">
        <v>0.1</v>
      </c>
      <c r="O2112" s="1">
        <f>Table1[[#This Row],[Total Sales NGN]]-(Table1[[#This Row],[Total Sales NGN]]*Table1[[#This Row],[Discount %2]])</f>
        <v>230608.8</v>
      </c>
      <c r="P2112" t="s">
        <v>26</v>
      </c>
      <c r="Q2112">
        <v>1</v>
      </c>
      <c r="R2112" t="s">
        <v>28</v>
      </c>
      <c r="S2112">
        <v>146</v>
      </c>
      <c r="T2112" s="1">
        <v>339514</v>
      </c>
    </row>
    <row r="2113" spans="1:20" x14ac:dyDescent="0.3">
      <c r="A2113" t="s">
        <v>4526</v>
      </c>
      <c r="B2113" s="9">
        <v>45613</v>
      </c>
      <c r="C2113" t="s">
        <v>2596</v>
      </c>
      <c r="D2113" t="s">
        <v>2597</v>
      </c>
      <c r="E2113" t="s">
        <v>2616</v>
      </c>
      <c r="F2113" t="s">
        <v>188</v>
      </c>
      <c r="G2113" t="s">
        <v>4527</v>
      </c>
      <c r="H2113" t="s">
        <v>40</v>
      </c>
      <c r="I2113" t="s">
        <v>137</v>
      </c>
      <c r="J2113">
        <v>3</v>
      </c>
      <c r="K2113" s="1">
        <v>5854</v>
      </c>
      <c r="L2113" s="1">
        <v>17562</v>
      </c>
      <c r="M2113">
        <v>20</v>
      </c>
      <c r="N2113" s="10">
        <v>0.2</v>
      </c>
      <c r="O2113" s="1">
        <f>Table1[[#This Row],[Total Sales NGN]]-(Table1[[#This Row],[Total Sales NGN]]*Table1[[#This Row],[Discount %2]])</f>
        <v>14049.6</v>
      </c>
      <c r="P2113" t="s">
        <v>57</v>
      </c>
      <c r="Q2113">
        <v>2</v>
      </c>
      <c r="R2113" t="s">
        <v>28</v>
      </c>
      <c r="S2113">
        <v>81</v>
      </c>
      <c r="T2113" s="1">
        <v>353716</v>
      </c>
    </row>
    <row r="2114" spans="1:20" x14ac:dyDescent="0.3">
      <c r="A2114" t="s">
        <v>4528</v>
      </c>
      <c r="B2114" s="9">
        <v>45614</v>
      </c>
      <c r="C2114" t="s">
        <v>2596</v>
      </c>
      <c r="D2114" t="s">
        <v>2597</v>
      </c>
      <c r="E2114" t="s">
        <v>2616</v>
      </c>
      <c r="F2114" t="s">
        <v>1660</v>
      </c>
      <c r="G2114" t="s">
        <v>4529</v>
      </c>
      <c r="H2114" t="s">
        <v>45</v>
      </c>
      <c r="I2114" t="s">
        <v>46</v>
      </c>
      <c r="J2114">
        <v>7</v>
      </c>
      <c r="K2114" s="1">
        <v>33123</v>
      </c>
      <c r="L2114" s="1">
        <v>231861</v>
      </c>
      <c r="M2114" t="s">
        <v>27</v>
      </c>
      <c r="N2114" s="10">
        <v>0</v>
      </c>
      <c r="O2114" s="1">
        <f>Table1[[#This Row],[Total Sales NGN]]-(Table1[[#This Row],[Total Sales NGN]]*Table1[[#This Row],[Discount %2]])</f>
        <v>231861</v>
      </c>
      <c r="P2114" t="s">
        <v>27</v>
      </c>
      <c r="Q2114" t="s">
        <v>27</v>
      </c>
      <c r="R2114" t="s">
        <v>35</v>
      </c>
      <c r="S2114">
        <v>8</v>
      </c>
      <c r="T2114" s="1">
        <v>339514</v>
      </c>
    </row>
    <row r="2115" spans="1:20" x14ac:dyDescent="0.3">
      <c r="A2115" t="s">
        <v>4530</v>
      </c>
      <c r="B2115" s="9">
        <v>45615</v>
      </c>
      <c r="C2115" t="s">
        <v>2596</v>
      </c>
      <c r="D2115" t="s">
        <v>2597</v>
      </c>
      <c r="E2115" t="s">
        <v>2598</v>
      </c>
      <c r="F2115" t="s">
        <v>2108</v>
      </c>
      <c r="G2115" t="s">
        <v>4531</v>
      </c>
      <c r="H2115" t="s">
        <v>24</v>
      </c>
      <c r="I2115" t="s">
        <v>174</v>
      </c>
      <c r="J2115">
        <v>12</v>
      </c>
      <c r="K2115" s="1">
        <v>338489</v>
      </c>
      <c r="L2115" s="1">
        <v>4061868</v>
      </c>
      <c r="M2115">
        <v>0</v>
      </c>
      <c r="N2115" s="10">
        <v>0</v>
      </c>
      <c r="O2115" s="1">
        <f>Table1[[#This Row],[Total Sales NGN]]-(Table1[[#This Row],[Total Sales NGN]]*Table1[[#This Row],[Discount %2]])</f>
        <v>4061868</v>
      </c>
      <c r="P2115" t="s">
        <v>57</v>
      </c>
      <c r="Q2115">
        <v>1</v>
      </c>
      <c r="R2115" t="s">
        <v>28</v>
      </c>
      <c r="S2115">
        <v>41</v>
      </c>
      <c r="T2115" s="1">
        <v>1309937</v>
      </c>
    </row>
    <row r="2116" spans="1:20" x14ac:dyDescent="0.3">
      <c r="A2116" t="s">
        <v>4532</v>
      </c>
      <c r="B2116" s="9">
        <v>45615</v>
      </c>
      <c r="C2116" t="s">
        <v>2596</v>
      </c>
      <c r="D2116" t="s">
        <v>2597</v>
      </c>
      <c r="E2116" t="s">
        <v>2598</v>
      </c>
      <c r="F2116" t="s">
        <v>531</v>
      </c>
      <c r="G2116" t="s">
        <v>4533</v>
      </c>
      <c r="H2116" t="s">
        <v>32</v>
      </c>
      <c r="I2116" t="s">
        <v>33</v>
      </c>
      <c r="J2116">
        <v>13</v>
      </c>
      <c r="K2116" s="1">
        <v>8442</v>
      </c>
      <c r="L2116" s="1">
        <v>109746</v>
      </c>
      <c r="M2116">
        <v>0</v>
      </c>
      <c r="N2116" s="10">
        <v>0</v>
      </c>
      <c r="O2116" s="1">
        <f>Table1[[#This Row],[Total Sales NGN]]-(Table1[[#This Row],[Total Sales NGN]]*Table1[[#This Row],[Discount %2]])</f>
        <v>109746</v>
      </c>
      <c r="P2116" t="s">
        <v>47</v>
      </c>
      <c r="Q2116">
        <v>4</v>
      </c>
      <c r="R2116" t="s">
        <v>27</v>
      </c>
      <c r="S2116">
        <v>198</v>
      </c>
      <c r="T2116" s="1">
        <v>670990</v>
      </c>
    </row>
    <row r="2117" spans="1:20" x14ac:dyDescent="0.3">
      <c r="A2117" t="s">
        <v>4534</v>
      </c>
      <c r="B2117" s="9">
        <v>45615</v>
      </c>
      <c r="C2117" t="s">
        <v>2596</v>
      </c>
      <c r="D2117" t="s">
        <v>2597</v>
      </c>
      <c r="E2117" t="s">
        <v>2598</v>
      </c>
      <c r="F2117" t="s">
        <v>94</v>
      </c>
      <c r="G2117" t="s">
        <v>4535</v>
      </c>
      <c r="H2117" t="s">
        <v>32</v>
      </c>
      <c r="I2117" t="s">
        <v>141</v>
      </c>
      <c r="J2117">
        <v>13</v>
      </c>
      <c r="K2117" s="1">
        <v>9192</v>
      </c>
      <c r="L2117" s="1">
        <v>119496</v>
      </c>
      <c r="M2117" t="s">
        <v>27</v>
      </c>
      <c r="N2117" s="10">
        <v>0</v>
      </c>
      <c r="O2117" s="1">
        <f>Table1[[#This Row],[Total Sales NGN]]-(Table1[[#This Row],[Total Sales NGN]]*Table1[[#This Row],[Discount %2]])</f>
        <v>119496</v>
      </c>
      <c r="P2117" t="s">
        <v>34</v>
      </c>
      <c r="Q2117">
        <v>3</v>
      </c>
      <c r="R2117" t="s">
        <v>28</v>
      </c>
      <c r="S2117">
        <v>197</v>
      </c>
      <c r="T2117" s="1">
        <v>670990</v>
      </c>
    </row>
    <row r="2118" spans="1:20" x14ac:dyDescent="0.3">
      <c r="A2118" t="s">
        <v>4536</v>
      </c>
      <c r="B2118" s="9">
        <v>45616</v>
      </c>
      <c r="C2118" t="s">
        <v>2596</v>
      </c>
      <c r="D2118" t="s">
        <v>2597</v>
      </c>
      <c r="E2118" t="s">
        <v>2616</v>
      </c>
      <c r="F2118" t="s">
        <v>1624</v>
      </c>
      <c r="G2118" t="s">
        <v>4537</v>
      </c>
      <c r="H2118" t="s">
        <v>24</v>
      </c>
      <c r="I2118" t="s">
        <v>92</v>
      </c>
      <c r="J2118">
        <v>2</v>
      </c>
      <c r="K2118" s="1">
        <v>194359</v>
      </c>
      <c r="L2118" s="1">
        <v>388718</v>
      </c>
      <c r="M2118">
        <v>0</v>
      </c>
      <c r="N2118" s="10">
        <v>0</v>
      </c>
      <c r="O2118" s="1">
        <f>Table1[[#This Row],[Total Sales NGN]]-(Table1[[#This Row],[Total Sales NGN]]*Table1[[#This Row],[Discount %2]])</f>
        <v>388718</v>
      </c>
      <c r="P2118" t="s">
        <v>57</v>
      </c>
      <c r="Q2118">
        <v>2</v>
      </c>
      <c r="R2118" t="s">
        <v>35</v>
      </c>
      <c r="S2118">
        <v>102</v>
      </c>
      <c r="T2118" s="1">
        <v>1309937</v>
      </c>
    </row>
    <row r="2119" spans="1:20" x14ac:dyDescent="0.3">
      <c r="A2119" t="s">
        <v>4538</v>
      </c>
      <c r="B2119" s="9">
        <v>45616</v>
      </c>
      <c r="C2119" t="s">
        <v>2596</v>
      </c>
      <c r="D2119" t="s">
        <v>2597</v>
      </c>
      <c r="E2119" t="s">
        <v>2616</v>
      </c>
      <c r="F2119" t="s">
        <v>455</v>
      </c>
      <c r="G2119" t="s">
        <v>27</v>
      </c>
      <c r="H2119" t="s">
        <v>24</v>
      </c>
      <c r="I2119" t="s">
        <v>161</v>
      </c>
      <c r="J2119">
        <v>14</v>
      </c>
      <c r="K2119" s="1">
        <v>106535</v>
      </c>
      <c r="L2119" s="1">
        <v>1491490</v>
      </c>
      <c r="M2119">
        <v>20</v>
      </c>
      <c r="N2119" s="10">
        <v>0.2</v>
      </c>
      <c r="O2119" s="1">
        <f>Table1[[#This Row],[Total Sales NGN]]-(Table1[[#This Row],[Total Sales NGN]]*Table1[[#This Row],[Discount %2]])</f>
        <v>1193192</v>
      </c>
      <c r="P2119" t="s">
        <v>47</v>
      </c>
      <c r="Q2119">
        <v>2</v>
      </c>
      <c r="R2119" t="s">
        <v>35</v>
      </c>
      <c r="S2119">
        <v>25</v>
      </c>
      <c r="T2119" s="1">
        <v>1309937</v>
      </c>
    </row>
    <row r="2120" spans="1:20" x14ac:dyDescent="0.3">
      <c r="A2120" t="s">
        <v>4539</v>
      </c>
      <c r="B2120" s="9">
        <v>45616</v>
      </c>
      <c r="C2120" t="s">
        <v>2596</v>
      </c>
      <c r="D2120" t="s">
        <v>2597</v>
      </c>
      <c r="E2120" t="s">
        <v>2352</v>
      </c>
      <c r="F2120" t="s">
        <v>871</v>
      </c>
      <c r="G2120" t="s">
        <v>27</v>
      </c>
      <c r="H2120" t="s">
        <v>24</v>
      </c>
      <c r="I2120" t="s">
        <v>61</v>
      </c>
      <c r="J2120">
        <v>19</v>
      </c>
      <c r="K2120" s="1">
        <v>194024</v>
      </c>
      <c r="L2120" s="1">
        <v>3686456</v>
      </c>
      <c r="M2120">
        <v>0</v>
      </c>
      <c r="N2120" s="10">
        <v>0</v>
      </c>
      <c r="O2120" s="1">
        <f>Table1[[#This Row],[Total Sales NGN]]-(Table1[[#This Row],[Total Sales NGN]]*Table1[[#This Row],[Discount %2]])</f>
        <v>3686456</v>
      </c>
      <c r="P2120" t="s">
        <v>27</v>
      </c>
      <c r="Q2120">
        <v>2</v>
      </c>
      <c r="R2120" t="s">
        <v>35</v>
      </c>
      <c r="S2120">
        <v>83</v>
      </c>
      <c r="T2120" s="1">
        <v>1309937</v>
      </c>
    </row>
    <row r="2121" spans="1:20" x14ac:dyDescent="0.3">
      <c r="A2121" t="s">
        <v>4540</v>
      </c>
      <c r="B2121" s="9">
        <v>45617</v>
      </c>
      <c r="C2121" t="s">
        <v>2596</v>
      </c>
      <c r="D2121" t="s">
        <v>2597</v>
      </c>
      <c r="E2121" t="s">
        <v>2352</v>
      </c>
      <c r="F2121" t="s">
        <v>2391</v>
      </c>
      <c r="G2121" t="s">
        <v>4541</v>
      </c>
      <c r="H2121" t="s">
        <v>32</v>
      </c>
      <c r="I2121" t="s">
        <v>113</v>
      </c>
      <c r="J2121">
        <v>17</v>
      </c>
      <c r="K2121" s="1">
        <v>22402</v>
      </c>
      <c r="L2121" s="1">
        <v>380834</v>
      </c>
      <c r="M2121">
        <v>0</v>
      </c>
      <c r="N2121" s="10">
        <v>0</v>
      </c>
      <c r="O2121" s="1">
        <f>Table1[[#This Row],[Total Sales NGN]]-(Table1[[#This Row],[Total Sales NGN]]*Table1[[#This Row],[Discount %2]])</f>
        <v>380834</v>
      </c>
      <c r="P2121" t="s">
        <v>34</v>
      </c>
      <c r="Q2121" t="s">
        <v>27</v>
      </c>
      <c r="R2121" t="s">
        <v>35</v>
      </c>
      <c r="S2121">
        <v>147</v>
      </c>
      <c r="T2121" s="1">
        <v>670990</v>
      </c>
    </row>
    <row r="2122" spans="1:20" x14ac:dyDescent="0.3">
      <c r="A2122" t="s">
        <v>4542</v>
      </c>
      <c r="B2122" s="9">
        <v>45617</v>
      </c>
      <c r="C2122" t="s">
        <v>2596</v>
      </c>
      <c r="D2122" t="s">
        <v>2597</v>
      </c>
      <c r="E2122" t="s">
        <v>2616</v>
      </c>
      <c r="F2122" t="s">
        <v>341</v>
      </c>
      <c r="G2122" t="s">
        <v>4543</v>
      </c>
      <c r="H2122" t="s">
        <v>32</v>
      </c>
      <c r="I2122" t="s">
        <v>95</v>
      </c>
      <c r="J2122">
        <v>4</v>
      </c>
      <c r="K2122" s="1">
        <v>22945</v>
      </c>
      <c r="L2122" s="1">
        <v>91780</v>
      </c>
      <c r="M2122">
        <v>0</v>
      </c>
      <c r="N2122" s="10">
        <v>0</v>
      </c>
      <c r="O2122" s="1">
        <f>Table1[[#This Row],[Total Sales NGN]]-(Table1[[#This Row],[Total Sales NGN]]*Table1[[#This Row],[Discount %2]])</f>
        <v>91780</v>
      </c>
      <c r="P2122" t="s">
        <v>34</v>
      </c>
      <c r="Q2122">
        <v>1</v>
      </c>
      <c r="R2122" t="s">
        <v>35</v>
      </c>
      <c r="S2122">
        <v>199</v>
      </c>
      <c r="T2122" s="1">
        <v>670990</v>
      </c>
    </row>
    <row r="2123" spans="1:20" x14ac:dyDescent="0.3">
      <c r="A2123" t="s">
        <v>4544</v>
      </c>
      <c r="B2123" s="9">
        <v>45617</v>
      </c>
      <c r="C2123" t="s">
        <v>2596</v>
      </c>
      <c r="D2123" t="s">
        <v>2597</v>
      </c>
      <c r="E2123" t="s">
        <v>2616</v>
      </c>
      <c r="F2123" t="s">
        <v>1595</v>
      </c>
      <c r="G2123" t="s">
        <v>4545</v>
      </c>
      <c r="H2123" t="s">
        <v>40</v>
      </c>
      <c r="I2123" t="s">
        <v>106</v>
      </c>
      <c r="J2123">
        <v>6</v>
      </c>
      <c r="K2123" s="1">
        <v>11989</v>
      </c>
      <c r="L2123" s="1">
        <v>71934</v>
      </c>
      <c r="M2123" t="s">
        <v>27</v>
      </c>
      <c r="N2123" s="10">
        <v>0</v>
      </c>
      <c r="O2123" s="1">
        <f>Table1[[#This Row],[Total Sales NGN]]-(Table1[[#This Row],[Total Sales NGN]]*Table1[[#This Row],[Discount %2]])</f>
        <v>71934</v>
      </c>
      <c r="P2123" t="s">
        <v>57</v>
      </c>
      <c r="Q2123">
        <v>2</v>
      </c>
      <c r="R2123" t="s">
        <v>35</v>
      </c>
      <c r="S2123">
        <v>40</v>
      </c>
      <c r="T2123" s="1">
        <v>353716</v>
      </c>
    </row>
    <row r="2124" spans="1:20" x14ac:dyDescent="0.3">
      <c r="A2124" t="s">
        <v>4546</v>
      </c>
      <c r="B2124" s="9">
        <v>45619</v>
      </c>
      <c r="C2124" t="s">
        <v>2596</v>
      </c>
      <c r="D2124" t="s">
        <v>2597</v>
      </c>
      <c r="E2124" t="s">
        <v>2616</v>
      </c>
      <c r="F2124" t="s">
        <v>1500</v>
      </c>
      <c r="G2124" t="s">
        <v>4547</v>
      </c>
      <c r="H2124" t="s">
        <v>40</v>
      </c>
      <c r="I2124" t="s">
        <v>51</v>
      </c>
      <c r="J2124">
        <v>18</v>
      </c>
      <c r="K2124" s="1">
        <v>1944</v>
      </c>
      <c r="L2124" s="1">
        <v>34992</v>
      </c>
      <c r="M2124">
        <v>0</v>
      </c>
      <c r="N2124" s="10">
        <v>0</v>
      </c>
      <c r="O2124" s="1">
        <f>Table1[[#This Row],[Total Sales NGN]]-(Table1[[#This Row],[Total Sales NGN]]*Table1[[#This Row],[Discount %2]])</f>
        <v>34992</v>
      </c>
      <c r="P2124" t="s">
        <v>57</v>
      </c>
      <c r="Q2124">
        <v>4</v>
      </c>
      <c r="R2124" t="s">
        <v>35</v>
      </c>
      <c r="S2124">
        <v>54</v>
      </c>
      <c r="T2124" s="1">
        <v>353716</v>
      </c>
    </row>
    <row r="2125" spans="1:20" x14ac:dyDescent="0.3">
      <c r="A2125" t="s">
        <v>4548</v>
      </c>
      <c r="B2125" s="9">
        <v>45620</v>
      </c>
      <c r="C2125" t="s">
        <v>2596</v>
      </c>
      <c r="D2125" t="s">
        <v>2597</v>
      </c>
      <c r="E2125" t="s">
        <v>2598</v>
      </c>
      <c r="F2125" t="s">
        <v>2327</v>
      </c>
      <c r="G2125" t="s">
        <v>4549</v>
      </c>
      <c r="H2125" t="s">
        <v>45</v>
      </c>
      <c r="I2125" t="s">
        <v>46</v>
      </c>
      <c r="J2125">
        <v>2</v>
      </c>
      <c r="K2125" s="1">
        <v>37297</v>
      </c>
      <c r="L2125" s="1">
        <v>74594</v>
      </c>
      <c r="M2125">
        <v>5</v>
      </c>
      <c r="N2125" s="10">
        <v>0.05</v>
      </c>
      <c r="O2125" s="1">
        <f>Table1[[#This Row],[Total Sales NGN]]-(Table1[[#This Row],[Total Sales NGN]]*Table1[[#This Row],[Discount %2]])</f>
        <v>70864.3</v>
      </c>
      <c r="P2125" t="s">
        <v>57</v>
      </c>
      <c r="Q2125">
        <v>0</v>
      </c>
      <c r="R2125" t="s">
        <v>35</v>
      </c>
      <c r="S2125">
        <v>98</v>
      </c>
      <c r="T2125" s="1">
        <v>339514</v>
      </c>
    </row>
    <row r="2126" spans="1:20" x14ac:dyDescent="0.3">
      <c r="A2126" t="s">
        <v>4550</v>
      </c>
      <c r="B2126" s="9">
        <v>45620</v>
      </c>
      <c r="C2126" t="s">
        <v>2596</v>
      </c>
      <c r="D2126" t="s">
        <v>2597</v>
      </c>
      <c r="E2126" t="s">
        <v>2616</v>
      </c>
      <c r="F2126" t="s">
        <v>1205</v>
      </c>
      <c r="G2126" t="s">
        <v>4551</v>
      </c>
      <c r="H2126" t="s">
        <v>24</v>
      </c>
      <c r="I2126" t="s">
        <v>56</v>
      </c>
      <c r="J2126">
        <v>8</v>
      </c>
      <c r="K2126" s="1">
        <v>305163</v>
      </c>
      <c r="L2126" s="1">
        <v>2441304</v>
      </c>
      <c r="M2126">
        <v>0</v>
      </c>
      <c r="N2126" s="10">
        <v>0</v>
      </c>
      <c r="O2126" s="1">
        <f>Table1[[#This Row],[Total Sales NGN]]-(Table1[[#This Row],[Total Sales NGN]]*Table1[[#This Row],[Discount %2]])</f>
        <v>2441304</v>
      </c>
      <c r="P2126" t="s">
        <v>27</v>
      </c>
      <c r="Q2126">
        <v>3</v>
      </c>
      <c r="R2126" t="s">
        <v>35</v>
      </c>
      <c r="S2126">
        <v>146</v>
      </c>
      <c r="T2126" s="1">
        <v>1309937</v>
      </c>
    </row>
    <row r="2127" spans="1:20" x14ac:dyDescent="0.3">
      <c r="A2127" t="s">
        <v>4552</v>
      </c>
      <c r="B2127" s="9">
        <v>45621</v>
      </c>
      <c r="C2127" t="s">
        <v>2596</v>
      </c>
      <c r="D2127" t="s">
        <v>2597</v>
      </c>
      <c r="E2127" t="s">
        <v>2616</v>
      </c>
      <c r="F2127" t="s">
        <v>556</v>
      </c>
      <c r="G2127" t="s">
        <v>27</v>
      </c>
      <c r="H2127" t="s">
        <v>24</v>
      </c>
      <c r="I2127" t="s">
        <v>161</v>
      </c>
      <c r="J2127">
        <v>17</v>
      </c>
      <c r="K2127" s="1">
        <v>190609</v>
      </c>
      <c r="L2127" s="1">
        <v>3240353</v>
      </c>
      <c r="M2127">
        <v>10</v>
      </c>
      <c r="N2127" s="10">
        <v>0.1</v>
      </c>
      <c r="O2127" s="1">
        <f>Table1[[#This Row],[Total Sales NGN]]-(Table1[[#This Row],[Total Sales NGN]]*Table1[[#This Row],[Discount %2]])</f>
        <v>2916317.7</v>
      </c>
      <c r="P2127" t="s">
        <v>57</v>
      </c>
      <c r="Q2127">
        <v>4</v>
      </c>
      <c r="R2127" t="s">
        <v>35</v>
      </c>
      <c r="S2127">
        <v>173</v>
      </c>
      <c r="T2127" s="1">
        <v>1309937</v>
      </c>
    </row>
    <row r="2128" spans="1:20" x14ac:dyDescent="0.3">
      <c r="A2128" t="s">
        <v>4553</v>
      </c>
      <c r="B2128" s="9">
        <v>45621</v>
      </c>
      <c r="C2128" t="s">
        <v>2596</v>
      </c>
      <c r="D2128" t="s">
        <v>2597</v>
      </c>
      <c r="E2128" t="s">
        <v>2616</v>
      </c>
      <c r="F2128" t="s">
        <v>1132</v>
      </c>
      <c r="G2128" t="s">
        <v>4554</v>
      </c>
      <c r="H2128" t="s">
        <v>40</v>
      </c>
      <c r="I2128" t="s">
        <v>106</v>
      </c>
      <c r="J2128">
        <v>10</v>
      </c>
      <c r="K2128" s="1">
        <v>5355</v>
      </c>
      <c r="L2128" s="1">
        <v>53550</v>
      </c>
      <c r="M2128">
        <v>10</v>
      </c>
      <c r="N2128" s="10">
        <v>0.1</v>
      </c>
      <c r="O2128" s="1">
        <f>Table1[[#This Row],[Total Sales NGN]]-(Table1[[#This Row],[Total Sales NGN]]*Table1[[#This Row],[Discount %2]])</f>
        <v>48195</v>
      </c>
      <c r="P2128" t="s">
        <v>57</v>
      </c>
      <c r="Q2128">
        <v>5</v>
      </c>
      <c r="R2128" t="s">
        <v>35</v>
      </c>
      <c r="S2128">
        <v>127</v>
      </c>
      <c r="T2128" s="1">
        <v>353716</v>
      </c>
    </row>
    <row r="2129" spans="1:20" x14ac:dyDescent="0.3">
      <c r="A2129" t="s">
        <v>4555</v>
      </c>
      <c r="B2129" s="9">
        <v>45622</v>
      </c>
      <c r="C2129" t="s">
        <v>2596</v>
      </c>
      <c r="D2129" t="s">
        <v>2597</v>
      </c>
      <c r="E2129" t="s">
        <v>2598</v>
      </c>
      <c r="F2129" t="s">
        <v>196</v>
      </c>
      <c r="G2129" t="s">
        <v>4556</v>
      </c>
      <c r="H2129" t="s">
        <v>45</v>
      </c>
      <c r="I2129" t="s">
        <v>211</v>
      </c>
      <c r="J2129">
        <v>4</v>
      </c>
      <c r="K2129" s="1">
        <v>17854</v>
      </c>
      <c r="L2129" s="1">
        <v>71416</v>
      </c>
      <c r="M2129">
        <v>0</v>
      </c>
      <c r="N2129" s="10">
        <v>0</v>
      </c>
      <c r="O2129" s="1">
        <f>Table1[[#This Row],[Total Sales NGN]]-(Table1[[#This Row],[Total Sales NGN]]*Table1[[#This Row],[Discount %2]])</f>
        <v>71416</v>
      </c>
      <c r="P2129" t="s">
        <v>34</v>
      </c>
      <c r="Q2129">
        <v>2</v>
      </c>
      <c r="R2129" t="s">
        <v>35</v>
      </c>
      <c r="S2129">
        <v>127</v>
      </c>
      <c r="T2129" s="1">
        <v>339514</v>
      </c>
    </row>
    <row r="2130" spans="1:20" x14ac:dyDescent="0.3">
      <c r="A2130" t="s">
        <v>4557</v>
      </c>
      <c r="B2130" s="9">
        <v>45623</v>
      </c>
      <c r="C2130" t="s">
        <v>2596</v>
      </c>
      <c r="D2130" t="s">
        <v>2597</v>
      </c>
      <c r="E2130" t="s">
        <v>2616</v>
      </c>
      <c r="F2130" t="s">
        <v>510</v>
      </c>
      <c r="G2130" t="s">
        <v>4558</v>
      </c>
      <c r="H2130" t="s">
        <v>45</v>
      </c>
      <c r="I2130" t="s">
        <v>74</v>
      </c>
      <c r="J2130">
        <v>2</v>
      </c>
      <c r="K2130" s="1">
        <v>15798</v>
      </c>
      <c r="L2130" s="1">
        <v>31596</v>
      </c>
      <c r="M2130">
        <v>0</v>
      </c>
      <c r="N2130" s="10">
        <v>0</v>
      </c>
      <c r="O2130" s="1">
        <f>Table1[[#This Row],[Total Sales NGN]]-(Table1[[#This Row],[Total Sales NGN]]*Table1[[#This Row],[Discount %2]])</f>
        <v>31596</v>
      </c>
      <c r="P2130" t="s">
        <v>26</v>
      </c>
      <c r="Q2130">
        <v>4</v>
      </c>
      <c r="R2130" t="s">
        <v>35</v>
      </c>
      <c r="S2130">
        <v>175</v>
      </c>
      <c r="T2130" s="1">
        <v>339514</v>
      </c>
    </row>
    <row r="2131" spans="1:20" x14ac:dyDescent="0.3">
      <c r="A2131" t="s">
        <v>4559</v>
      </c>
      <c r="B2131" s="9">
        <v>45624</v>
      </c>
      <c r="C2131" t="s">
        <v>2596</v>
      </c>
      <c r="D2131" t="s">
        <v>2597</v>
      </c>
      <c r="E2131" t="s">
        <v>2616</v>
      </c>
      <c r="F2131" t="s">
        <v>324</v>
      </c>
      <c r="G2131" t="s">
        <v>4560</v>
      </c>
      <c r="H2131" t="s">
        <v>45</v>
      </c>
      <c r="I2131" t="s">
        <v>181</v>
      </c>
      <c r="J2131">
        <v>12</v>
      </c>
      <c r="K2131" s="1">
        <v>43906</v>
      </c>
      <c r="L2131" s="1">
        <v>526872</v>
      </c>
      <c r="M2131">
        <v>5</v>
      </c>
      <c r="N2131" s="10">
        <v>0.05</v>
      </c>
      <c r="O2131" s="1">
        <f>Table1[[#This Row],[Total Sales NGN]]-(Table1[[#This Row],[Total Sales NGN]]*Table1[[#This Row],[Discount %2]])</f>
        <v>500528.4</v>
      </c>
      <c r="P2131" t="s">
        <v>34</v>
      </c>
      <c r="Q2131">
        <v>3</v>
      </c>
      <c r="R2131" t="s">
        <v>35</v>
      </c>
      <c r="S2131">
        <v>196</v>
      </c>
      <c r="T2131" s="1">
        <v>339514</v>
      </c>
    </row>
    <row r="2132" spans="1:20" x14ac:dyDescent="0.3">
      <c r="A2132" t="s">
        <v>4561</v>
      </c>
      <c r="B2132" s="9">
        <v>45624</v>
      </c>
      <c r="C2132" t="s">
        <v>2596</v>
      </c>
      <c r="D2132" t="s">
        <v>2597</v>
      </c>
      <c r="E2132" t="s">
        <v>2352</v>
      </c>
      <c r="F2132" t="s">
        <v>1992</v>
      </c>
      <c r="G2132" t="s">
        <v>4562</v>
      </c>
      <c r="H2132" t="s">
        <v>24</v>
      </c>
      <c r="I2132" t="s">
        <v>61</v>
      </c>
      <c r="J2132">
        <v>18</v>
      </c>
      <c r="K2132" s="1">
        <v>349508</v>
      </c>
      <c r="L2132" s="1">
        <v>6291144</v>
      </c>
      <c r="M2132" t="s">
        <v>27</v>
      </c>
      <c r="N2132" s="10">
        <v>0</v>
      </c>
      <c r="O2132" s="1">
        <f>Table1[[#This Row],[Total Sales NGN]]-(Table1[[#This Row],[Total Sales NGN]]*Table1[[#This Row],[Discount %2]])</f>
        <v>6291144</v>
      </c>
      <c r="P2132" t="s">
        <v>26</v>
      </c>
      <c r="Q2132">
        <v>2</v>
      </c>
      <c r="R2132" t="s">
        <v>28</v>
      </c>
      <c r="S2132">
        <v>162</v>
      </c>
      <c r="T2132" s="1">
        <v>1309937</v>
      </c>
    </row>
    <row r="2133" spans="1:20" x14ac:dyDescent="0.3">
      <c r="A2133" t="s">
        <v>4563</v>
      </c>
      <c r="B2133" s="9">
        <v>45625</v>
      </c>
      <c r="C2133" t="s">
        <v>2596</v>
      </c>
      <c r="D2133" t="s">
        <v>2597</v>
      </c>
      <c r="E2133" t="s">
        <v>2598</v>
      </c>
      <c r="F2133" t="s">
        <v>310</v>
      </c>
      <c r="G2133" t="s">
        <v>4564</v>
      </c>
      <c r="H2133" t="s">
        <v>40</v>
      </c>
      <c r="I2133" t="s">
        <v>41</v>
      </c>
      <c r="J2133">
        <v>14</v>
      </c>
      <c r="K2133" s="1">
        <v>9384</v>
      </c>
      <c r="L2133" s="1">
        <v>131376</v>
      </c>
      <c r="M2133">
        <v>5</v>
      </c>
      <c r="N2133" s="10">
        <v>0.05</v>
      </c>
      <c r="O2133" s="1">
        <f>Table1[[#This Row],[Total Sales NGN]]-(Table1[[#This Row],[Total Sales NGN]]*Table1[[#This Row],[Discount %2]])</f>
        <v>124807.2</v>
      </c>
      <c r="P2133" t="s">
        <v>47</v>
      </c>
      <c r="Q2133">
        <v>5</v>
      </c>
      <c r="R2133" t="s">
        <v>28</v>
      </c>
      <c r="S2133">
        <v>189</v>
      </c>
      <c r="T2133" s="1">
        <v>353716</v>
      </c>
    </row>
    <row r="2134" spans="1:20" x14ac:dyDescent="0.3">
      <c r="A2134" t="s">
        <v>4565</v>
      </c>
      <c r="B2134" s="9">
        <v>45625</v>
      </c>
      <c r="C2134" t="s">
        <v>2596</v>
      </c>
      <c r="D2134" t="s">
        <v>2597</v>
      </c>
      <c r="E2134" t="s">
        <v>2598</v>
      </c>
      <c r="F2134" t="s">
        <v>2500</v>
      </c>
      <c r="G2134" t="s">
        <v>4566</v>
      </c>
      <c r="H2134" t="s">
        <v>40</v>
      </c>
      <c r="I2134" t="s">
        <v>70</v>
      </c>
      <c r="J2134">
        <v>3</v>
      </c>
      <c r="K2134" s="1">
        <v>10714</v>
      </c>
      <c r="L2134" s="1">
        <v>32142</v>
      </c>
      <c r="M2134">
        <v>0</v>
      </c>
      <c r="N2134" s="10">
        <v>0</v>
      </c>
      <c r="O2134" s="1">
        <f>Table1[[#This Row],[Total Sales NGN]]-(Table1[[#This Row],[Total Sales NGN]]*Table1[[#This Row],[Discount %2]])</f>
        <v>32142</v>
      </c>
      <c r="P2134" t="s">
        <v>34</v>
      </c>
      <c r="Q2134">
        <v>4</v>
      </c>
      <c r="R2134" t="s">
        <v>35</v>
      </c>
      <c r="S2134">
        <v>69</v>
      </c>
      <c r="T2134" s="1">
        <v>353716</v>
      </c>
    </row>
    <row r="2135" spans="1:20" x14ac:dyDescent="0.3">
      <c r="A2135" t="s">
        <v>4567</v>
      </c>
      <c r="B2135" s="9">
        <v>45626</v>
      </c>
      <c r="C2135" t="s">
        <v>2596</v>
      </c>
      <c r="D2135" t="s">
        <v>2597</v>
      </c>
      <c r="E2135" t="s">
        <v>2616</v>
      </c>
      <c r="F2135" t="s">
        <v>3923</v>
      </c>
      <c r="G2135" t="s">
        <v>4568</v>
      </c>
      <c r="H2135" t="s">
        <v>32</v>
      </c>
      <c r="I2135" t="s">
        <v>237</v>
      </c>
      <c r="J2135">
        <v>19</v>
      </c>
      <c r="K2135" s="1">
        <v>13611</v>
      </c>
      <c r="L2135" s="1">
        <v>258609</v>
      </c>
      <c r="M2135">
        <v>15</v>
      </c>
      <c r="N2135" s="10">
        <v>0.15</v>
      </c>
      <c r="O2135" s="1">
        <f>Table1[[#This Row],[Total Sales NGN]]-(Table1[[#This Row],[Total Sales NGN]]*Table1[[#This Row],[Discount %2]])</f>
        <v>219817.65</v>
      </c>
      <c r="P2135" t="s">
        <v>27</v>
      </c>
      <c r="Q2135">
        <v>4</v>
      </c>
      <c r="R2135" t="s">
        <v>35</v>
      </c>
      <c r="S2135">
        <v>175</v>
      </c>
      <c r="T2135" s="1">
        <v>670990</v>
      </c>
    </row>
    <row r="2136" spans="1:20" x14ac:dyDescent="0.3">
      <c r="A2136" t="s">
        <v>4569</v>
      </c>
      <c r="B2136" s="9">
        <v>45627</v>
      </c>
      <c r="C2136" t="s">
        <v>2596</v>
      </c>
      <c r="D2136" t="s">
        <v>2597</v>
      </c>
      <c r="E2136" t="s">
        <v>2352</v>
      </c>
      <c r="F2136" t="s">
        <v>2374</v>
      </c>
      <c r="G2136" t="s">
        <v>4570</v>
      </c>
      <c r="H2136" t="s">
        <v>65</v>
      </c>
      <c r="I2136" t="s">
        <v>289</v>
      </c>
      <c r="J2136">
        <v>2</v>
      </c>
      <c r="K2136" s="1">
        <v>151089</v>
      </c>
      <c r="L2136" s="1">
        <v>302178</v>
      </c>
      <c r="M2136">
        <v>0</v>
      </c>
      <c r="N2136" s="10">
        <v>0</v>
      </c>
      <c r="O2136" s="1">
        <f>Table1[[#This Row],[Total Sales NGN]]-(Table1[[#This Row],[Total Sales NGN]]*Table1[[#This Row],[Discount %2]])</f>
        <v>302178</v>
      </c>
      <c r="P2136" t="s">
        <v>26</v>
      </c>
      <c r="Q2136">
        <v>5</v>
      </c>
      <c r="R2136" t="s">
        <v>35</v>
      </c>
      <c r="S2136">
        <v>18</v>
      </c>
      <c r="T2136" s="1">
        <v>647779</v>
      </c>
    </row>
    <row r="2137" spans="1:20" x14ac:dyDescent="0.3">
      <c r="A2137" t="s">
        <v>4571</v>
      </c>
      <c r="B2137" s="9">
        <v>45628</v>
      </c>
      <c r="C2137" t="s">
        <v>2596</v>
      </c>
      <c r="D2137" t="s">
        <v>2597</v>
      </c>
      <c r="E2137" t="s">
        <v>2598</v>
      </c>
      <c r="F2137" t="s">
        <v>1324</v>
      </c>
      <c r="G2137" t="s">
        <v>4572</v>
      </c>
      <c r="H2137" t="s">
        <v>32</v>
      </c>
      <c r="I2137" t="s">
        <v>158</v>
      </c>
      <c r="J2137">
        <v>9</v>
      </c>
      <c r="K2137" s="1">
        <v>12139</v>
      </c>
      <c r="L2137" s="1">
        <v>109251</v>
      </c>
      <c r="M2137">
        <v>20</v>
      </c>
      <c r="N2137" s="10">
        <v>0.2</v>
      </c>
      <c r="O2137" s="1">
        <f>Table1[[#This Row],[Total Sales NGN]]-(Table1[[#This Row],[Total Sales NGN]]*Table1[[#This Row],[Discount %2]])</f>
        <v>87400.8</v>
      </c>
      <c r="P2137" t="s">
        <v>34</v>
      </c>
      <c r="Q2137" t="s">
        <v>27</v>
      </c>
      <c r="R2137" t="s">
        <v>28</v>
      </c>
      <c r="S2137">
        <v>115</v>
      </c>
      <c r="T2137" s="1">
        <v>670990</v>
      </c>
    </row>
    <row r="2138" spans="1:20" x14ac:dyDescent="0.3">
      <c r="A2138" t="s">
        <v>4573</v>
      </c>
      <c r="B2138" s="9">
        <v>45629</v>
      </c>
      <c r="C2138" t="s">
        <v>2596</v>
      </c>
      <c r="D2138" t="s">
        <v>2597</v>
      </c>
      <c r="E2138" t="s">
        <v>2352</v>
      </c>
      <c r="F2138" t="s">
        <v>353</v>
      </c>
      <c r="G2138" t="s">
        <v>4574</v>
      </c>
      <c r="H2138" t="s">
        <v>32</v>
      </c>
      <c r="I2138" t="s">
        <v>141</v>
      </c>
      <c r="J2138">
        <v>1</v>
      </c>
      <c r="K2138" s="1">
        <v>11684</v>
      </c>
      <c r="L2138" s="1">
        <v>11684</v>
      </c>
      <c r="M2138">
        <v>0</v>
      </c>
      <c r="N2138" s="10">
        <v>0</v>
      </c>
      <c r="O2138" s="1">
        <f>Table1[[#This Row],[Total Sales NGN]]-(Table1[[#This Row],[Total Sales NGN]]*Table1[[#This Row],[Discount %2]])</f>
        <v>11684</v>
      </c>
      <c r="P2138" t="s">
        <v>27</v>
      </c>
      <c r="Q2138">
        <v>5</v>
      </c>
      <c r="R2138" t="s">
        <v>35</v>
      </c>
      <c r="S2138">
        <v>61</v>
      </c>
      <c r="T2138" s="1">
        <v>670990</v>
      </c>
    </row>
    <row r="2139" spans="1:20" x14ac:dyDescent="0.3">
      <c r="A2139" t="s">
        <v>4575</v>
      </c>
      <c r="B2139" s="9">
        <v>45629</v>
      </c>
      <c r="C2139" t="s">
        <v>2596</v>
      </c>
      <c r="D2139" t="s">
        <v>2597</v>
      </c>
      <c r="E2139" t="s">
        <v>2352</v>
      </c>
      <c r="F2139" t="s">
        <v>480</v>
      </c>
      <c r="G2139" t="s">
        <v>4576</v>
      </c>
      <c r="H2139" t="s">
        <v>32</v>
      </c>
      <c r="I2139" t="s">
        <v>113</v>
      </c>
      <c r="J2139">
        <v>10</v>
      </c>
      <c r="K2139" s="1">
        <v>3930</v>
      </c>
      <c r="L2139" s="1">
        <v>39300</v>
      </c>
      <c r="M2139">
        <v>0</v>
      </c>
      <c r="N2139" s="10">
        <v>0</v>
      </c>
      <c r="O2139" s="1">
        <f>Table1[[#This Row],[Total Sales NGN]]-(Table1[[#This Row],[Total Sales NGN]]*Table1[[#This Row],[Discount %2]])</f>
        <v>39300</v>
      </c>
      <c r="P2139" t="s">
        <v>26</v>
      </c>
      <c r="Q2139">
        <v>1</v>
      </c>
      <c r="R2139" t="s">
        <v>28</v>
      </c>
      <c r="S2139">
        <v>8</v>
      </c>
      <c r="T2139" s="1">
        <v>670990</v>
      </c>
    </row>
    <row r="2140" spans="1:20" x14ac:dyDescent="0.3">
      <c r="A2140" t="s">
        <v>4577</v>
      </c>
      <c r="B2140" s="9">
        <v>45629</v>
      </c>
      <c r="C2140" t="s">
        <v>2596</v>
      </c>
      <c r="D2140" t="s">
        <v>2597</v>
      </c>
      <c r="E2140" t="s">
        <v>2352</v>
      </c>
      <c r="F2140" t="s">
        <v>3888</v>
      </c>
      <c r="G2140" t="s">
        <v>4578</v>
      </c>
      <c r="H2140" t="s">
        <v>24</v>
      </c>
      <c r="I2140" t="s">
        <v>161</v>
      </c>
      <c r="J2140">
        <v>2</v>
      </c>
      <c r="K2140" s="1">
        <v>132477</v>
      </c>
      <c r="L2140" s="1">
        <v>264954</v>
      </c>
      <c r="M2140">
        <v>20</v>
      </c>
      <c r="N2140" s="10">
        <v>0.2</v>
      </c>
      <c r="O2140" s="1">
        <f>Table1[[#This Row],[Total Sales NGN]]-(Table1[[#This Row],[Total Sales NGN]]*Table1[[#This Row],[Discount %2]])</f>
        <v>211963.2</v>
      </c>
      <c r="P2140" t="s">
        <v>26</v>
      </c>
      <c r="Q2140" t="s">
        <v>27</v>
      </c>
      <c r="R2140" t="s">
        <v>35</v>
      </c>
      <c r="S2140">
        <v>87</v>
      </c>
      <c r="T2140" s="1">
        <v>1309937</v>
      </c>
    </row>
    <row r="2141" spans="1:20" x14ac:dyDescent="0.3">
      <c r="A2141" t="s">
        <v>4579</v>
      </c>
      <c r="B2141" s="9">
        <v>45630</v>
      </c>
      <c r="C2141" t="s">
        <v>2596</v>
      </c>
      <c r="D2141" t="s">
        <v>2597</v>
      </c>
      <c r="E2141" t="s">
        <v>2616</v>
      </c>
      <c r="F2141" t="s">
        <v>1549</v>
      </c>
      <c r="G2141" t="s">
        <v>4580</v>
      </c>
      <c r="H2141" t="s">
        <v>45</v>
      </c>
      <c r="I2141" t="s">
        <v>130</v>
      </c>
      <c r="J2141">
        <v>9</v>
      </c>
      <c r="K2141" s="1">
        <v>31461</v>
      </c>
      <c r="L2141" s="1">
        <v>283149</v>
      </c>
      <c r="M2141">
        <v>0</v>
      </c>
      <c r="N2141" s="10">
        <v>0</v>
      </c>
      <c r="O2141" s="1">
        <f>Table1[[#This Row],[Total Sales NGN]]-(Table1[[#This Row],[Total Sales NGN]]*Table1[[#This Row],[Discount %2]])</f>
        <v>283149</v>
      </c>
      <c r="P2141" t="s">
        <v>47</v>
      </c>
      <c r="Q2141">
        <v>5</v>
      </c>
      <c r="R2141" t="s">
        <v>35</v>
      </c>
      <c r="S2141">
        <v>169</v>
      </c>
      <c r="T2141" s="1">
        <v>339514</v>
      </c>
    </row>
    <row r="2142" spans="1:20" x14ac:dyDescent="0.3">
      <c r="A2142" t="s">
        <v>4581</v>
      </c>
      <c r="B2142" s="9">
        <v>45631</v>
      </c>
      <c r="C2142" t="s">
        <v>2596</v>
      </c>
      <c r="D2142" t="s">
        <v>2597</v>
      </c>
      <c r="E2142" t="s">
        <v>2616</v>
      </c>
      <c r="F2142" t="s">
        <v>434</v>
      </c>
      <c r="G2142" t="s">
        <v>4582</v>
      </c>
      <c r="H2142" t="s">
        <v>32</v>
      </c>
      <c r="I2142" t="s">
        <v>95</v>
      </c>
      <c r="J2142">
        <v>14</v>
      </c>
      <c r="K2142" s="1">
        <v>20065</v>
      </c>
      <c r="L2142" s="1">
        <v>280910</v>
      </c>
      <c r="M2142" t="s">
        <v>27</v>
      </c>
      <c r="N2142" s="10">
        <v>0</v>
      </c>
      <c r="O2142" s="1">
        <f>Table1[[#This Row],[Total Sales NGN]]-(Table1[[#This Row],[Total Sales NGN]]*Table1[[#This Row],[Discount %2]])</f>
        <v>280910</v>
      </c>
      <c r="P2142" t="s">
        <v>27</v>
      </c>
      <c r="Q2142">
        <v>4</v>
      </c>
      <c r="R2142" t="s">
        <v>35</v>
      </c>
      <c r="S2142">
        <v>40</v>
      </c>
      <c r="T2142" s="1">
        <v>670990</v>
      </c>
    </row>
    <row r="2143" spans="1:20" x14ac:dyDescent="0.3">
      <c r="A2143" t="s">
        <v>4583</v>
      </c>
      <c r="B2143" s="9">
        <v>45631</v>
      </c>
      <c r="C2143" t="s">
        <v>2596</v>
      </c>
      <c r="D2143" t="s">
        <v>2597</v>
      </c>
      <c r="E2143" t="s">
        <v>2598</v>
      </c>
      <c r="F2143" t="s">
        <v>2090</v>
      </c>
      <c r="G2143" t="s">
        <v>4584</v>
      </c>
      <c r="H2143" t="s">
        <v>24</v>
      </c>
      <c r="I2143" t="s">
        <v>92</v>
      </c>
      <c r="J2143">
        <v>20</v>
      </c>
      <c r="K2143" s="1">
        <v>326909</v>
      </c>
      <c r="L2143" s="1">
        <v>6538180</v>
      </c>
      <c r="M2143">
        <v>0</v>
      </c>
      <c r="N2143" s="10">
        <v>0</v>
      </c>
      <c r="O2143" s="1">
        <f>Table1[[#This Row],[Total Sales NGN]]-(Table1[[#This Row],[Total Sales NGN]]*Table1[[#This Row],[Discount %2]])</f>
        <v>6538180</v>
      </c>
      <c r="P2143" t="s">
        <v>34</v>
      </c>
      <c r="Q2143" t="s">
        <v>27</v>
      </c>
      <c r="R2143" t="s">
        <v>35</v>
      </c>
      <c r="S2143">
        <v>153</v>
      </c>
      <c r="T2143" s="1">
        <v>1309937</v>
      </c>
    </row>
    <row r="2144" spans="1:20" x14ac:dyDescent="0.3">
      <c r="A2144" t="s">
        <v>4585</v>
      </c>
      <c r="B2144" s="9">
        <v>45631</v>
      </c>
      <c r="C2144" t="s">
        <v>2596</v>
      </c>
      <c r="D2144" t="s">
        <v>2597</v>
      </c>
      <c r="E2144" t="s">
        <v>2616</v>
      </c>
      <c r="F2144" t="s">
        <v>473</v>
      </c>
      <c r="G2144" t="s">
        <v>4586</v>
      </c>
      <c r="H2144" t="s">
        <v>45</v>
      </c>
      <c r="I2144" t="s">
        <v>82</v>
      </c>
      <c r="J2144">
        <v>12</v>
      </c>
      <c r="K2144" s="1">
        <v>15080</v>
      </c>
      <c r="L2144" s="1">
        <v>180960</v>
      </c>
      <c r="M2144">
        <v>0</v>
      </c>
      <c r="N2144" s="10">
        <v>0</v>
      </c>
      <c r="O2144" s="1">
        <f>Table1[[#This Row],[Total Sales NGN]]-(Table1[[#This Row],[Total Sales NGN]]*Table1[[#This Row],[Discount %2]])</f>
        <v>180960</v>
      </c>
      <c r="P2144" t="s">
        <v>34</v>
      </c>
      <c r="Q2144">
        <v>1</v>
      </c>
      <c r="R2144" t="s">
        <v>28</v>
      </c>
      <c r="S2144">
        <v>26</v>
      </c>
      <c r="T2144" s="1">
        <v>339514</v>
      </c>
    </row>
    <row r="2145" spans="1:20" x14ac:dyDescent="0.3">
      <c r="A2145" t="s">
        <v>4587</v>
      </c>
      <c r="B2145" s="9">
        <v>45633</v>
      </c>
      <c r="C2145" t="s">
        <v>2596</v>
      </c>
      <c r="D2145" t="s">
        <v>2597</v>
      </c>
      <c r="E2145" t="s">
        <v>2616</v>
      </c>
      <c r="F2145" t="s">
        <v>1602</v>
      </c>
      <c r="G2145" t="s">
        <v>4588</v>
      </c>
      <c r="H2145" t="s">
        <v>65</v>
      </c>
      <c r="I2145" t="s">
        <v>382</v>
      </c>
      <c r="J2145">
        <v>3</v>
      </c>
      <c r="K2145" s="1">
        <v>29743</v>
      </c>
      <c r="L2145" s="1">
        <v>89229</v>
      </c>
      <c r="M2145">
        <v>0</v>
      </c>
      <c r="N2145" s="10">
        <v>0</v>
      </c>
      <c r="O2145" s="1">
        <f>Table1[[#This Row],[Total Sales NGN]]-(Table1[[#This Row],[Total Sales NGN]]*Table1[[#This Row],[Discount %2]])</f>
        <v>89229</v>
      </c>
      <c r="P2145" t="s">
        <v>27</v>
      </c>
      <c r="Q2145">
        <v>4</v>
      </c>
      <c r="R2145" t="s">
        <v>35</v>
      </c>
      <c r="S2145">
        <v>163</v>
      </c>
      <c r="T2145" s="1">
        <v>647779</v>
      </c>
    </row>
    <row r="2146" spans="1:20" x14ac:dyDescent="0.3">
      <c r="A2146" t="s">
        <v>4589</v>
      </c>
      <c r="B2146" s="9">
        <v>45633</v>
      </c>
      <c r="C2146" t="s">
        <v>2596</v>
      </c>
      <c r="D2146" t="s">
        <v>2597</v>
      </c>
      <c r="E2146" t="s">
        <v>2352</v>
      </c>
      <c r="F2146" t="s">
        <v>4590</v>
      </c>
      <c r="G2146" t="s">
        <v>27</v>
      </c>
      <c r="H2146" t="s">
        <v>65</v>
      </c>
      <c r="I2146" t="s">
        <v>289</v>
      </c>
      <c r="J2146">
        <v>6</v>
      </c>
      <c r="K2146" s="1">
        <v>81106</v>
      </c>
      <c r="L2146" s="1">
        <v>486636</v>
      </c>
      <c r="M2146">
        <v>0</v>
      </c>
      <c r="N2146" s="10">
        <v>0</v>
      </c>
      <c r="O2146" s="1">
        <f>Table1[[#This Row],[Total Sales NGN]]-(Table1[[#This Row],[Total Sales NGN]]*Table1[[#This Row],[Discount %2]])</f>
        <v>486636</v>
      </c>
      <c r="P2146" t="s">
        <v>57</v>
      </c>
      <c r="Q2146">
        <v>2</v>
      </c>
      <c r="R2146" t="s">
        <v>35</v>
      </c>
      <c r="S2146">
        <v>158</v>
      </c>
      <c r="T2146" s="1">
        <v>647779</v>
      </c>
    </row>
    <row r="2147" spans="1:20" x14ac:dyDescent="0.3">
      <c r="A2147" t="s">
        <v>4591</v>
      </c>
      <c r="B2147" s="9">
        <v>45633</v>
      </c>
      <c r="C2147" t="s">
        <v>2596</v>
      </c>
      <c r="D2147" t="s">
        <v>2597</v>
      </c>
      <c r="E2147" t="s">
        <v>2616</v>
      </c>
      <c r="F2147" t="s">
        <v>455</v>
      </c>
      <c r="G2147" t="s">
        <v>4592</v>
      </c>
      <c r="H2147" t="s">
        <v>45</v>
      </c>
      <c r="I2147" t="s">
        <v>181</v>
      </c>
      <c r="J2147">
        <v>4</v>
      </c>
      <c r="K2147" s="1">
        <v>15161</v>
      </c>
      <c r="L2147" s="1">
        <v>60644</v>
      </c>
      <c r="M2147">
        <v>0</v>
      </c>
      <c r="N2147" s="10">
        <v>0</v>
      </c>
      <c r="O2147" s="1">
        <f>Table1[[#This Row],[Total Sales NGN]]-(Table1[[#This Row],[Total Sales NGN]]*Table1[[#This Row],[Discount %2]])</f>
        <v>60644</v>
      </c>
      <c r="P2147" t="s">
        <v>57</v>
      </c>
      <c r="Q2147">
        <v>4</v>
      </c>
      <c r="R2147" t="s">
        <v>28</v>
      </c>
      <c r="S2147">
        <v>192</v>
      </c>
      <c r="T2147" s="1">
        <v>339514</v>
      </c>
    </row>
    <row r="2148" spans="1:20" x14ac:dyDescent="0.3">
      <c r="A2148" t="s">
        <v>4593</v>
      </c>
      <c r="B2148" s="9">
        <v>45633</v>
      </c>
      <c r="C2148" t="s">
        <v>2596</v>
      </c>
      <c r="D2148" t="s">
        <v>2597</v>
      </c>
      <c r="E2148" t="s">
        <v>2616</v>
      </c>
      <c r="F2148" t="s">
        <v>1741</v>
      </c>
      <c r="G2148" t="s">
        <v>4594</v>
      </c>
      <c r="H2148" t="s">
        <v>40</v>
      </c>
      <c r="I2148" t="s">
        <v>106</v>
      </c>
      <c r="J2148">
        <v>11</v>
      </c>
      <c r="K2148" s="1">
        <v>16648</v>
      </c>
      <c r="L2148" s="1">
        <v>183128</v>
      </c>
      <c r="M2148">
        <v>0</v>
      </c>
      <c r="N2148" s="10">
        <v>0</v>
      </c>
      <c r="O2148" s="1">
        <f>Table1[[#This Row],[Total Sales NGN]]-(Table1[[#This Row],[Total Sales NGN]]*Table1[[#This Row],[Discount %2]])</f>
        <v>183128</v>
      </c>
      <c r="P2148" t="s">
        <v>57</v>
      </c>
      <c r="Q2148">
        <v>5</v>
      </c>
      <c r="R2148" t="s">
        <v>28</v>
      </c>
      <c r="S2148">
        <v>88</v>
      </c>
      <c r="T2148" s="1">
        <v>353716</v>
      </c>
    </row>
    <row r="2149" spans="1:20" x14ac:dyDescent="0.3">
      <c r="A2149" t="s">
        <v>4595</v>
      </c>
      <c r="B2149" s="9">
        <v>45634</v>
      </c>
      <c r="C2149" t="s">
        <v>2596</v>
      </c>
      <c r="D2149" t="s">
        <v>2597</v>
      </c>
      <c r="E2149" t="s">
        <v>2352</v>
      </c>
      <c r="F2149" t="s">
        <v>1503</v>
      </c>
      <c r="G2149" t="s">
        <v>4596</v>
      </c>
      <c r="H2149" t="s">
        <v>32</v>
      </c>
      <c r="I2149" t="s">
        <v>237</v>
      </c>
      <c r="J2149">
        <v>16</v>
      </c>
      <c r="K2149" s="1">
        <v>22693</v>
      </c>
      <c r="L2149" s="1">
        <v>363088</v>
      </c>
      <c r="M2149">
        <v>10</v>
      </c>
      <c r="N2149" s="10">
        <v>0.1</v>
      </c>
      <c r="O2149" s="1">
        <f>Table1[[#This Row],[Total Sales NGN]]-(Table1[[#This Row],[Total Sales NGN]]*Table1[[#This Row],[Discount %2]])</f>
        <v>326779.2</v>
      </c>
      <c r="P2149" t="s">
        <v>57</v>
      </c>
      <c r="Q2149">
        <v>2</v>
      </c>
      <c r="R2149" t="s">
        <v>27</v>
      </c>
      <c r="S2149">
        <v>196</v>
      </c>
      <c r="T2149" s="1">
        <v>670990</v>
      </c>
    </row>
    <row r="2150" spans="1:20" x14ac:dyDescent="0.3">
      <c r="A2150" t="s">
        <v>4597</v>
      </c>
      <c r="B2150" s="9">
        <v>45635</v>
      </c>
      <c r="C2150" t="s">
        <v>2596</v>
      </c>
      <c r="D2150" t="s">
        <v>2597</v>
      </c>
      <c r="E2150" t="s">
        <v>2352</v>
      </c>
      <c r="F2150" t="s">
        <v>4598</v>
      </c>
      <c r="G2150" t="s">
        <v>4599</v>
      </c>
      <c r="H2150" t="s">
        <v>32</v>
      </c>
      <c r="I2150" t="s">
        <v>113</v>
      </c>
      <c r="J2150">
        <v>4</v>
      </c>
      <c r="K2150" s="1">
        <v>16728</v>
      </c>
      <c r="L2150" s="1">
        <v>66912</v>
      </c>
      <c r="M2150" t="s">
        <v>27</v>
      </c>
      <c r="N2150" s="10">
        <v>0</v>
      </c>
      <c r="O2150" s="1">
        <f>Table1[[#This Row],[Total Sales NGN]]-(Table1[[#This Row],[Total Sales NGN]]*Table1[[#This Row],[Discount %2]])</f>
        <v>66912</v>
      </c>
      <c r="P2150" t="s">
        <v>26</v>
      </c>
      <c r="Q2150">
        <v>2</v>
      </c>
      <c r="R2150" t="s">
        <v>35</v>
      </c>
      <c r="S2150">
        <v>172</v>
      </c>
      <c r="T2150" s="1">
        <v>670990</v>
      </c>
    </row>
    <row r="2151" spans="1:20" x14ac:dyDescent="0.3">
      <c r="A2151" t="s">
        <v>4600</v>
      </c>
      <c r="B2151" s="9">
        <v>45636</v>
      </c>
      <c r="C2151" t="s">
        <v>2596</v>
      </c>
      <c r="D2151" t="s">
        <v>2597</v>
      </c>
      <c r="E2151" t="s">
        <v>2352</v>
      </c>
      <c r="F2151" t="s">
        <v>2078</v>
      </c>
      <c r="G2151" t="s">
        <v>4601</v>
      </c>
      <c r="H2151" t="s">
        <v>65</v>
      </c>
      <c r="I2151" t="s">
        <v>289</v>
      </c>
      <c r="J2151">
        <v>12</v>
      </c>
      <c r="K2151" s="1">
        <v>15649</v>
      </c>
      <c r="L2151" s="1">
        <v>187788</v>
      </c>
      <c r="M2151">
        <v>0</v>
      </c>
      <c r="N2151" s="10">
        <v>0</v>
      </c>
      <c r="O2151" s="1">
        <f>Table1[[#This Row],[Total Sales NGN]]-(Table1[[#This Row],[Total Sales NGN]]*Table1[[#This Row],[Discount %2]])</f>
        <v>187788</v>
      </c>
      <c r="P2151" t="s">
        <v>47</v>
      </c>
      <c r="Q2151">
        <v>3</v>
      </c>
      <c r="R2151" t="s">
        <v>35</v>
      </c>
      <c r="S2151">
        <v>34</v>
      </c>
      <c r="T2151" s="1">
        <v>647779</v>
      </c>
    </row>
    <row r="2152" spans="1:20" x14ac:dyDescent="0.3">
      <c r="A2152" t="s">
        <v>4602</v>
      </c>
      <c r="B2152" s="9">
        <v>45636</v>
      </c>
      <c r="C2152" t="s">
        <v>2596</v>
      </c>
      <c r="D2152" t="s">
        <v>2597</v>
      </c>
      <c r="E2152" t="s">
        <v>2598</v>
      </c>
      <c r="F2152" t="s">
        <v>3923</v>
      </c>
      <c r="G2152" t="s">
        <v>4603</v>
      </c>
      <c r="H2152" t="s">
        <v>65</v>
      </c>
      <c r="I2152" t="s">
        <v>102</v>
      </c>
      <c r="J2152">
        <v>14</v>
      </c>
      <c r="K2152" s="1">
        <v>27543</v>
      </c>
      <c r="L2152" s="1">
        <v>385602</v>
      </c>
      <c r="M2152">
        <v>15</v>
      </c>
      <c r="N2152" s="10">
        <v>0.15</v>
      </c>
      <c r="O2152" s="1">
        <f>Table1[[#This Row],[Total Sales NGN]]-(Table1[[#This Row],[Total Sales NGN]]*Table1[[#This Row],[Discount %2]])</f>
        <v>327761.7</v>
      </c>
      <c r="P2152" t="s">
        <v>34</v>
      </c>
      <c r="Q2152" t="s">
        <v>27</v>
      </c>
      <c r="R2152" t="s">
        <v>28</v>
      </c>
      <c r="S2152">
        <v>128</v>
      </c>
      <c r="T2152" s="1">
        <v>647779</v>
      </c>
    </row>
    <row r="2153" spans="1:20" x14ac:dyDescent="0.3">
      <c r="A2153" t="s">
        <v>4604</v>
      </c>
      <c r="B2153" s="9">
        <v>45637</v>
      </c>
      <c r="C2153" t="s">
        <v>2596</v>
      </c>
      <c r="D2153" t="s">
        <v>2597</v>
      </c>
      <c r="E2153" t="s">
        <v>2616</v>
      </c>
      <c r="F2153" t="s">
        <v>1157</v>
      </c>
      <c r="G2153" t="s">
        <v>4605</v>
      </c>
      <c r="H2153" t="s">
        <v>32</v>
      </c>
      <c r="I2153" t="s">
        <v>113</v>
      </c>
      <c r="J2153">
        <v>18</v>
      </c>
      <c r="K2153" s="1">
        <v>4732</v>
      </c>
      <c r="L2153" s="1">
        <v>85176</v>
      </c>
      <c r="M2153">
        <v>0</v>
      </c>
      <c r="N2153" s="10">
        <v>0</v>
      </c>
      <c r="O2153" s="1">
        <f>Table1[[#This Row],[Total Sales NGN]]-(Table1[[#This Row],[Total Sales NGN]]*Table1[[#This Row],[Discount %2]])</f>
        <v>85176</v>
      </c>
      <c r="P2153" t="s">
        <v>47</v>
      </c>
      <c r="Q2153">
        <v>2</v>
      </c>
      <c r="R2153" t="s">
        <v>35</v>
      </c>
      <c r="S2153">
        <v>128</v>
      </c>
      <c r="T2153" s="1">
        <v>670990</v>
      </c>
    </row>
    <row r="2154" spans="1:20" x14ac:dyDescent="0.3">
      <c r="A2154" t="s">
        <v>4606</v>
      </c>
      <c r="B2154" s="9">
        <v>45637</v>
      </c>
      <c r="C2154" t="s">
        <v>2596</v>
      </c>
      <c r="D2154" t="s">
        <v>2597</v>
      </c>
      <c r="E2154" t="s">
        <v>2616</v>
      </c>
      <c r="F2154" t="s">
        <v>1219</v>
      </c>
      <c r="G2154" t="s">
        <v>27</v>
      </c>
      <c r="H2154" t="s">
        <v>40</v>
      </c>
      <c r="I2154" t="s">
        <v>41</v>
      </c>
      <c r="J2154">
        <v>14</v>
      </c>
      <c r="K2154" s="1">
        <v>9183</v>
      </c>
      <c r="L2154" s="1">
        <v>128562</v>
      </c>
      <c r="M2154">
        <v>5</v>
      </c>
      <c r="N2154" s="10">
        <v>0.05</v>
      </c>
      <c r="O2154" s="1">
        <f>Table1[[#This Row],[Total Sales NGN]]-(Table1[[#This Row],[Total Sales NGN]]*Table1[[#This Row],[Discount %2]])</f>
        <v>122133.9</v>
      </c>
      <c r="P2154" t="s">
        <v>26</v>
      </c>
      <c r="Q2154">
        <v>2</v>
      </c>
      <c r="R2154" t="s">
        <v>28</v>
      </c>
      <c r="S2154">
        <v>123</v>
      </c>
      <c r="T2154" s="1">
        <v>353716</v>
      </c>
    </row>
    <row r="2155" spans="1:20" x14ac:dyDescent="0.3">
      <c r="A2155" t="s">
        <v>4607</v>
      </c>
      <c r="B2155" s="9">
        <v>45638</v>
      </c>
      <c r="C2155" t="s">
        <v>2596</v>
      </c>
      <c r="D2155" t="s">
        <v>2597</v>
      </c>
      <c r="E2155" t="s">
        <v>2616</v>
      </c>
      <c r="F2155" t="s">
        <v>1127</v>
      </c>
      <c r="G2155" t="s">
        <v>4608</v>
      </c>
      <c r="H2155" t="s">
        <v>65</v>
      </c>
      <c r="I2155" t="s">
        <v>382</v>
      </c>
      <c r="J2155">
        <v>11</v>
      </c>
      <c r="K2155" s="1">
        <v>13042</v>
      </c>
      <c r="L2155" s="1">
        <v>143462</v>
      </c>
      <c r="M2155">
        <v>15</v>
      </c>
      <c r="N2155" s="10">
        <v>0.15</v>
      </c>
      <c r="O2155" s="1">
        <f>Table1[[#This Row],[Total Sales NGN]]-(Table1[[#This Row],[Total Sales NGN]]*Table1[[#This Row],[Discount %2]])</f>
        <v>121942.7</v>
      </c>
      <c r="P2155" t="s">
        <v>34</v>
      </c>
      <c r="Q2155">
        <v>3</v>
      </c>
      <c r="R2155" t="s">
        <v>35</v>
      </c>
      <c r="S2155">
        <v>75</v>
      </c>
      <c r="T2155" s="1">
        <v>647779</v>
      </c>
    </row>
    <row r="2156" spans="1:20" x14ac:dyDescent="0.3">
      <c r="A2156" t="s">
        <v>4609</v>
      </c>
      <c r="B2156" s="9">
        <v>45639</v>
      </c>
      <c r="C2156" t="s">
        <v>2596</v>
      </c>
      <c r="D2156" t="s">
        <v>2597</v>
      </c>
      <c r="E2156" t="s">
        <v>2598</v>
      </c>
      <c r="F2156" t="s">
        <v>482</v>
      </c>
      <c r="G2156" t="s">
        <v>4610</v>
      </c>
      <c r="H2156" t="s">
        <v>40</v>
      </c>
      <c r="I2156" t="s">
        <v>70</v>
      </c>
      <c r="J2156">
        <v>2</v>
      </c>
      <c r="K2156" s="1">
        <v>7096</v>
      </c>
      <c r="L2156" s="1">
        <v>14192</v>
      </c>
      <c r="M2156">
        <v>20</v>
      </c>
      <c r="N2156" s="10">
        <v>0.2</v>
      </c>
      <c r="O2156" s="1">
        <f>Table1[[#This Row],[Total Sales NGN]]-(Table1[[#This Row],[Total Sales NGN]]*Table1[[#This Row],[Discount %2]])</f>
        <v>11353.6</v>
      </c>
      <c r="P2156" t="s">
        <v>26</v>
      </c>
      <c r="Q2156">
        <v>1</v>
      </c>
      <c r="R2156" t="s">
        <v>35</v>
      </c>
      <c r="S2156">
        <v>133</v>
      </c>
      <c r="T2156" s="1">
        <v>353716</v>
      </c>
    </row>
    <row r="2157" spans="1:20" x14ac:dyDescent="0.3">
      <c r="A2157" t="s">
        <v>4611</v>
      </c>
      <c r="B2157" s="9">
        <v>45640</v>
      </c>
      <c r="C2157" t="s">
        <v>2596</v>
      </c>
      <c r="D2157" t="s">
        <v>2597</v>
      </c>
      <c r="E2157" t="s">
        <v>2598</v>
      </c>
      <c r="F2157" t="s">
        <v>814</v>
      </c>
      <c r="G2157" t="s">
        <v>4612</v>
      </c>
      <c r="H2157" t="s">
        <v>45</v>
      </c>
      <c r="I2157" t="s">
        <v>181</v>
      </c>
      <c r="J2157">
        <v>19</v>
      </c>
      <c r="K2157" s="1">
        <v>28139</v>
      </c>
      <c r="L2157" s="1">
        <v>534641</v>
      </c>
      <c r="M2157">
        <v>15</v>
      </c>
      <c r="N2157" s="10">
        <v>0.15</v>
      </c>
      <c r="O2157" s="1">
        <f>Table1[[#This Row],[Total Sales NGN]]-(Table1[[#This Row],[Total Sales NGN]]*Table1[[#This Row],[Discount %2]])</f>
        <v>454444.85</v>
      </c>
      <c r="P2157" t="s">
        <v>26</v>
      </c>
      <c r="Q2157" t="s">
        <v>27</v>
      </c>
      <c r="R2157" t="s">
        <v>27</v>
      </c>
      <c r="S2157">
        <v>13</v>
      </c>
      <c r="T2157" s="1">
        <v>339514</v>
      </c>
    </row>
    <row r="2158" spans="1:20" x14ac:dyDescent="0.3">
      <c r="A2158" t="s">
        <v>4613</v>
      </c>
      <c r="B2158" s="9">
        <v>45640</v>
      </c>
      <c r="C2158" t="s">
        <v>2596</v>
      </c>
      <c r="D2158" t="s">
        <v>2597</v>
      </c>
      <c r="E2158" t="s">
        <v>2598</v>
      </c>
      <c r="F2158" t="s">
        <v>227</v>
      </c>
      <c r="G2158" t="s">
        <v>27</v>
      </c>
      <c r="H2158" t="s">
        <v>24</v>
      </c>
      <c r="I2158" t="s">
        <v>92</v>
      </c>
      <c r="J2158">
        <v>1</v>
      </c>
      <c r="K2158" s="1">
        <v>328700</v>
      </c>
      <c r="L2158" s="1">
        <v>328700</v>
      </c>
      <c r="M2158">
        <v>20</v>
      </c>
      <c r="N2158" s="10">
        <v>0.2</v>
      </c>
      <c r="O2158" s="1">
        <f>Table1[[#This Row],[Total Sales NGN]]-(Table1[[#This Row],[Total Sales NGN]]*Table1[[#This Row],[Discount %2]])</f>
        <v>262960</v>
      </c>
      <c r="P2158" t="s">
        <v>27</v>
      </c>
      <c r="Q2158">
        <v>5</v>
      </c>
      <c r="R2158" t="s">
        <v>28</v>
      </c>
      <c r="S2158">
        <v>187</v>
      </c>
      <c r="T2158" s="1">
        <v>1309937</v>
      </c>
    </row>
    <row r="2159" spans="1:20" x14ac:dyDescent="0.3">
      <c r="A2159" t="s">
        <v>4614</v>
      </c>
      <c r="B2159" s="9">
        <v>45640</v>
      </c>
      <c r="C2159" t="s">
        <v>2596</v>
      </c>
      <c r="D2159" t="s">
        <v>2597</v>
      </c>
      <c r="E2159" t="s">
        <v>2598</v>
      </c>
      <c r="F2159" t="s">
        <v>2652</v>
      </c>
      <c r="G2159" t="s">
        <v>27</v>
      </c>
      <c r="H2159" t="s">
        <v>32</v>
      </c>
      <c r="I2159" t="s">
        <v>117</v>
      </c>
      <c r="J2159">
        <v>5</v>
      </c>
      <c r="K2159" s="1">
        <v>14463</v>
      </c>
      <c r="L2159" s="1">
        <v>72315</v>
      </c>
      <c r="M2159" t="s">
        <v>27</v>
      </c>
      <c r="N2159" s="10">
        <v>0</v>
      </c>
      <c r="O2159" s="1">
        <f>Table1[[#This Row],[Total Sales NGN]]-(Table1[[#This Row],[Total Sales NGN]]*Table1[[#This Row],[Discount %2]])</f>
        <v>72315</v>
      </c>
      <c r="P2159" t="s">
        <v>47</v>
      </c>
      <c r="Q2159">
        <v>4</v>
      </c>
      <c r="R2159" t="s">
        <v>35</v>
      </c>
      <c r="S2159">
        <v>149</v>
      </c>
      <c r="T2159" s="1">
        <v>670990</v>
      </c>
    </row>
    <row r="2160" spans="1:20" x14ac:dyDescent="0.3">
      <c r="A2160" t="s">
        <v>4615</v>
      </c>
      <c r="B2160" s="9">
        <v>45641</v>
      </c>
      <c r="C2160" t="s">
        <v>2596</v>
      </c>
      <c r="D2160" t="s">
        <v>2597</v>
      </c>
      <c r="E2160" t="s">
        <v>2598</v>
      </c>
      <c r="F2160" t="s">
        <v>1764</v>
      </c>
      <c r="G2160" t="s">
        <v>4616</v>
      </c>
      <c r="H2160" t="s">
        <v>24</v>
      </c>
      <c r="I2160" t="s">
        <v>152</v>
      </c>
      <c r="J2160">
        <v>14</v>
      </c>
      <c r="K2160" s="1">
        <v>225711</v>
      </c>
      <c r="L2160" s="1">
        <v>3159954</v>
      </c>
      <c r="M2160" t="s">
        <v>27</v>
      </c>
      <c r="N2160" s="10">
        <v>0</v>
      </c>
      <c r="O2160" s="1">
        <f>Table1[[#This Row],[Total Sales NGN]]-(Table1[[#This Row],[Total Sales NGN]]*Table1[[#This Row],[Discount %2]])</f>
        <v>3159954</v>
      </c>
      <c r="P2160" t="s">
        <v>57</v>
      </c>
      <c r="Q2160">
        <v>5</v>
      </c>
      <c r="R2160" t="s">
        <v>27</v>
      </c>
      <c r="S2160">
        <v>170</v>
      </c>
      <c r="T2160" s="1">
        <v>1309937</v>
      </c>
    </row>
    <row r="2161" spans="1:20" x14ac:dyDescent="0.3">
      <c r="A2161" t="s">
        <v>4617</v>
      </c>
      <c r="B2161" s="9">
        <v>45641</v>
      </c>
      <c r="C2161" t="s">
        <v>2596</v>
      </c>
      <c r="D2161" t="s">
        <v>2597</v>
      </c>
      <c r="E2161" t="s">
        <v>2598</v>
      </c>
      <c r="F2161" t="s">
        <v>1799</v>
      </c>
      <c r="G2161" t="s">
        <v>4618</v>
      </c>
      <c r="H2161" t="s">
        <v>65</v>
      </c>
      <c r="I2161" t="s">
        <v>289</v>
      </c>
      <c r="J2161">
        <v>12</v>
      </c>
      <c r="K2161" s="1">
        <v>66322</v>
      </c>
      <c r="L2161" s="1">
        <v>795864</v>
      </c>
      <c r="M2161" t="s">
        <v>27</v>
      </c>
      <c r="N2161" s="10">
        <v>0</v>
      </c>
      <c r="O2161" s="1">
        <f>Table1[[#This Row],[Total Sales NGN]]-(Table1[[#This Row],[Total Sales NGN]]*Table1[[#This Row],[Discount %2]])</f>
        <v>795864</v>
      </c>
      <c r="P2161" t="s">
        <v>57</v>
      </c>
      <c r="Q2161">
        <v>5</v>
      </c>
      <c r="R2161" t="s">
        <v>28</v>
      </c>
      <c r="S2161">
        <v>195</v>
      </c>
      <c r="T2161" s="1">
        <v>647779</v>
      </c>
    </row>
    <row r="2162" spans="1:20" x14ac:dyDescent="0.3">
      <c r="A2162" t="s">
        <v>4619</v>
      </c>
      <c r="B2162" s="9">
        <v>45642</v>
      </c>
      <c r="C2162" t="s">
        <v>2596</v>
      </c>
      <c r="D2162" t="s">
        <v>2597</v>
      </c>
      <c r="E2162" t="s">
        <v>2598</v>
      </c>
      <c r="F2162" t="s">
        <v>1424</v>
      </c>
      <c r="G2162" t="s">
        <v>4620</v>
      </c>
      <c r="H2162" t="s">
        <v>45</v>
      </c>
      <c r="I2162" t="s">
        <v>98</v>
      </c>
      <c r="J2162">
        <v>16</v>
      </c>
      <c r="K2162" s="1">
        <v>13404</v>
      </c>
      <c r="L2162" s="1">
        <v>214464</v>
      </c>
      <c r="M2162">
        <v>20</v>
      </c>
      <c r="N2162" s="10">
        <v>0.2</v>
      </c>
      <c r="O2162" s="1">
        <f>Table1[[#This Row],[Total Sales NGN]]-(Table1[[#This Row],[Total Sales NGN]]*Table1[[#This Row],[Discount %2]])</f>
        <v>171571.20000000001</v>
      </c>
      <c r="P2162" t="s">
        <v>27</v>
      </c>
      <c r="Q2162">
        <v>1</v>
      </c>
      <c r="R2162" t="s">
        <v>35</v>
      </c>
      <c r="S2162">
        <v>144</v>
      </c>
      <c r="T2162" s="1">
        <v>339514</v>
      </c>
    </row>
    <row r="2163" spans="1:20" x14ac:dyDescent="0.3">
      <c r="A2163" t="s">
        <v>4621</v>
      </c>
      <c r="B2163" s="9">
        <v>45642</v>
      </c>
      <c r="C2163" t="s">
        <v>2596</v>
      </c>
      <c r="D2163" t="s">
        <v>2597</v>
      </c>
      <c r="E2163" t="s">
        <v>2598</v>
      </c>
      <c r="F2163" t="s">
        <v>1060</v>
      </c>
      <c r="G2163" t="s">
        <v>27</v>
      </c>
      <c r="H2163" t="s">
        <v>32</v>
      </c>
      <c r="I2163" t="s">
        <v>237</v>
      </c>
      <c r="J2163">
        <v>5</v>
      </c>
      <c r="K2163" s="1">
        <v>18341</v>
      </c>
      <c r="L2163" s="1">
        <v>91705</v>
      </c>
      <c r="M2163" t="s">
        <v>27</v>
      </c>
      <c r="N2163" s="10">
        <v>0</v>
      </c>
      <c r="O2163" s="1">
        <f>Table1[[#This Row],[Total Sales NGN]]-(Table1[[#This Row],[Total Sales NGN]]*Table1[[#This Row],[Discount %2]])</f>
        <v>91705</v>
      </c>
      <c r="P2163" t="s">
        <v>26</v>
      </c>
      <c r="Q2163">
        <v>2</v>
      </c>
      <c r="R2163" t="s">
        <v>35</v>
      </c>
      <c r="S2163">
        <v>18</v>
      </c>
      <c r="T2163" s="1">
        <v>670990</v>
      </c>
    </row>
    <row r="2164" spans="1:20" x14ac:dyDescent="0.3">
      <c r="A2164" t="s">
        <v>4622</v>
      </c>
      <c r="B2164" s="9">
        <v>45642</v>
      </c>
      <c r="C2164" t="s">
        <v>2596</v>
      </c>
      <c r="D2164" t="s">
        <v>2597</v>
      </c>
      <c r="E2164" t="s">
        <v>2598</v>
      </c>
      <c r="F2164" t="s">
        <v>332</v>
      </c>
      <c r="G2164" t="s">
        <v>4623</v>
      </c>
      <c r="H2164" t="s">
        <v>45</v>
      </c>
      <c r="I2164" t="s">
        <v>74</v>
      </c>
      <c r="J2164">
        <v>9</v>
      </c>
      <c r="K2164" s="1">
        <v>26198</v>
      </c>
      <c r="L2164" s="1">
        <v>235782</v>
      </c>
      <c r="M2164">
        <v>0</v>
      </c>
      <c r="N2164" s="10">
        <v>0</v>
      </c>
      <c r="O2164" s="1">
        <f>Table1[[#This Row],[Total Sales NGN]]-(Table1[[#This Row],[Total Sales NGN]]*Table1[[#This Row],[Discount %2]])</f>
        <v>235782</v>
      </c>
      <c r="P2164" t="s">
        <v>57</v>
      </c>
      <c r="Q2164">
        <v>4</v>
      </c>
      <c r="R2164" t="s">
        <v>35</v>
      </c>
      <c r="S2164">
        <v>192</v>
      </c>
      <c r="T2164" s="1">
        <v>339514</v>
      </c>
    </row>
    <row r="2165" spans="1:20" x14ac:dyDescent="0.3">
      <c r="A2165" t="s">
        <v>4624</v>
      </c>
      <c r="B2165" s="9">
        <v>45643</v>
      </c>
      <c r="C2165" t="s">
        <v>2596</v>
      </c>
      <c r="D2165" t="s">
        <v>2597</v>
      </c>
      <c r="E2165" t="s">
        <v>2616</v>
      </c>
      <c r="F2165" t="s">
        <v>937</v>
      </c>
      <c r="G2165" t="s">
        <v>4625</v>
      </c>
      <c r="H2165" t="s">
        <v>65</v>
      </c>
      <c r="I2165" t="s">
        <v>382</v>
      </c>
      <c r="J2165">
        <v>11</v>
      </c>
      <c r="K2165" s="1">
        <v>149986</v>
      </c>
      <c r="L2165" s="1">
        <v>1649846</v>
      </c>
      <c r="M2165">
        <v>20</v>
      </c>
      <c r="N2165" s="10">
        <v>0.2</v>
      </c>
      <c r="O2165" s="1">
        <f>Table1[[#This Row],[Total Sales NGN]]-(Table1[[#This Row],[Total Sales NGN]]*Table1[[#This Row],[Discount %2]])</f>
        <v>1319876.8</v>
      </c>
      <c r="P2165" t="s">
        <v>27</v>
      </c>
      <c r="Q2165">
        <v>2</v>
      </c>
      <c r="R2165" t="s">
        <v>28</v>
      </c>
      <c r="S2165">
        <v>73</v>
      </c>
      <c r="T2165" s="1">
        <v>647779</v>
      </c>
    </row>
    <row r="2166" spans="1:20" x14ac:dyDescent="0.3">
      <c r="A2166" t="s">
        <v>4626</v>
      </c>
      <c r="B2166" s="9">
        <v>45643</v>
      </c>
      <c r="C2166" t="s">
        <v>2596</v>
      </c>
      <c r="D2166" t="s">
        <v>2597</v>
      </c>
      <c r="E2166" t="s">
        <v>2616</v>
      </c>
      <c r="F2166" t="s">
        <v>1552</v>
      </c>
      <c r="G2166" t="s">
        <v>4627</v>
      </c>
      <c r="H2166" t="s">
        <v>32</v>
      </c>
      <c r="I2166" t="s">
        <v>33</v>
      </c>
      <c r="J2166">
        <v>7</v>
      </c>
      <c r="K2166" s="1">
        <v>18177</v>
      </c>
      <c r="L2166" s="1">
        <v>127239</v>
      </c>
      <c r="M2166" t="s">
        <v>27</v>
      </c>
      <c r="N2166" s="10">
        <v>0</v>
      </c>
      <c r="O2166" s="1">
        <f>Table1[[#This Row],[Total Sales NGN]]-(Table1[[#This Row],[Total Sales NGN]]*Table1[[#This Row],[Discount %2]])</f>
        <v>127239</v>
      </c>
      <c r="P2166" t="s">
        <v>47</v>
      </c>
      <c r="Q2166">
        <v>3</v>
      </c>
      <c r="R2166" t="s">
        <v>28</v>
      </c>
      <c r="S2166">
        <v>50</v>
      </c>
      <c r="T2166" s="1">
        <v>670990</v>
      </c>
    </row>
    <row r="2167" spans="1:20" x14ac:dyDescent="0.3">
      <c r="A2167" t="s">
        <v>4628</v>
      </c>
      <c r="B2167" s="9">
        <v>45643</v>
      </c>
      <c r="C2167" t="s">
        <v>2596</v>
      </c>
      <c r="D2167" t="s">
        <v>2597</v>
      </c>
      <c r="E2167" t="s">
        <v>2352</v>
      </c>
      <c r="F2167" t="s">
        <v>97</v>
      </c>
      <c r="G2167" t="s">
        <v>4629</v>
      </c>
      <c r="H2167" t="s">
        <v>45</v>
      </c>
      <c r="I2167" t="s">
        <v>98</v>
      </c>
      <c r="J2167">
        <v>19</v>
      </c>
      <c r="K2167" s="1">
        <v>27953</v>
      </c>
      <c r="L2167" s="1">
        <v>531107</v>
      </c>
      <c r="M2167">
        <v>10</v>
      </c>
      <c r="N2167" s="10">
        <v>0.1</v>
      </c>
      <c r="O2167" s="1">
        <f>Table1[[#This Row],[Total Sales NGN]]-(Table1[[#This Row],[Total Sales NGN]]*Table1[[#This Row],[Discount %2]])</f>
        <v>477996.3</v>
      </c>
      <c r="P2167" t="s">
        <v>47</v>
      </c>
      <c r="Q2167">
        <v>3</v>
      </c>
      <c r="R2167" t="s">
        <v>35</v>
      </c>
      <c r="S2167">
        <v>65</v>
      </c>
      <c r="T2167" s="1">
        <v>339514</v>
      </c>
    </row>
    <row r="2168" spans="1:20" x14ac:dyDescent="0.3">
      <c r="A2168" t="s">
        <v>4630</v>
      </c>
      <c r="B2168" s="9">
        <v>45643</v>
      </c>
      <c r="C2168" t="s">
        <v>2596</v>
      </c>
      <c r="D2168" t="s">
        <v>2597</v>
      </c>
      <c r="E2168" t="s">
        <v>2598</v>
      </c>
      <c r="F2168" t="s">
        <v>265</v>
      </c>
      <c r="G2168" t="s">
        <v>4631</v>
      </c>
      <c r="H2168" t="s">
        <v>40</v>
      </c>
      <c r="I2168" t="s">
        <v>123</v>
      </c>
      <c r="J2168">
        <v>15</v>
      </c>
      <c r="K2168" s="1">
        <v>3942</v>
      </c>
      <c r="L2168" s="1">
        <v>59130</v>
      </c>
      <c r="M2168" t="s">
        <v>27</v>
      </c>
      <c r="N2168" s="10">
        <v>0</v>
      </c>
      <c r="O2168" s="1">
        <f>Table1[[#This Row],[Total Sales NGN]]-(Table1[[#This Row],[Total Sales NGN]]*Table1[[#This Row],[Discount %2]])</f>
        <v>59130</v>
      </c>
      <c r="P2168" t="s">
        <v>47</v>
      </c>
      <c r="Q2168">
        <v>2</v>
      </c>
      <c r="R2168" t="s">
        <v>28</v>
      </c>
      <c r="S2168">
        <v>159</v>
      </c>
      <c r="T2168" s="1">
        <v>353716</v>
      </c>
    </row>
    <row r="2169" spans="1:20" x14ac:dyDescent="0.3">
      <c r="A2169" t="s">
        <v>4632</v>
      </c>
      <c r="B2169" s="9">
        <v>45644</v>
      </c>
      <c r="C2169" t="s">
        <v>2596</v>
      </c>
      <c r="D2169" t="s">
        <v>2597</v>
      </c>
      <c r="E2169" t="s">
        <v>2616</v>
      </c>
      <c r="F2169" t="s">
        <v>821</v>
      </c>
      <c r="G2169" t="s">
        <v>27</v>
      </c>
      <c r="H2169" t="s">
        <v>45</v>
      </c>
      <c r="I2169" t="s">
        <v>98</v>
      </c>
      <c r="J2169">
        <v>1</v>
      </c>
      <c r="K2169" s="1">
        <v>28752</v>
      </c>
      <c r="L2169" s="1">
        <v>28752</v>
      </c>
      <c r="M2169">
        <v>10</v>
      </c>
      <c r="N2169" s="10">
        <v>0.1</v>
      </c>
      <c r="O2169" s="1">
        <f>Table1[[#This Row],[Total Sales NGN]]-(Table1[[#This Row],[Total Sales NGN]]*Table1[[#This Row],[Discount %2]])</f>
        <v>25876.799999999999</v>
      </c>
      <c r="P2169" t="s">
        <v>27</v>
      </c>
      <c r="Q2169">
        <v>1</v>
      </c>
      <c r="R2169" t="s">
        <v>35</v>
      </c>
      <c r="S2169">
        <v>55</v>
      </c>
      <c r="T2169" s="1">
        <v>339514</v>
      </c>
    </row>
    <row r="2170" spans="1:20" x14ac:dyDescent="0.3">
      <c r="A2170" t="s">
        <v>4633</v>
      </c>
      <c r="B2170" s="9">
        <v>45644</v>
      </c>
      <c r="C2170" t="s">
        <v>2596</v>
      </c>
      <c r="D2170" t="s">
        <v>2597</v>
      </c>
      <c r="E2170" t="s">
        <v>2598</v>
      </c>
      <c r="F2170" t="s">
        <v>806</v>
      </c>
      <c r="G2170" t="s">
        <v>4634</v>
      </c>
      <c r="H2170" t="s">
        <v>24</v>
      </c>
      <c r="I2170" t="s">
        <v>152</v>
      </c>
      <c r="J2170">
        <v>8</v>
      </c>
      <c r="K2170" s="1">
        <v>102002</v>
      </c>
      <c r="L2170" s="1">
        <v>816016</v>
      </c>
      <c r="M2170">
        <v>0</v>
      </c>
      <c r="N2170" s="10">
        <v>0</v>
      </c>
      <c r="O2170" s="1">
        <f>Table1[[#This Row],[Total Sales NGN]]-(Table1[[#This Row],[Total Sales NGN]]*Table1[[#This Row],[Discount %2]])</f>
        <v>816016</v>
      </c>
      <c r="P2170" t="s">
        <v>26</v>
      </c>
      <c r="Q2170">
        <v>2</v>
      </c>
      <c r="R2170" t="s">
        <v>35</v>
      </c>
      <c r="S2170">
        <v>136</v>
      </c>
      <c r="T2170" s="1">
        <v>1309937</v>
      </c>
    </row>
    <row r="2171" spans="1:20" x14ac:dyDescent="0.3">
      <c r="A2171" t="s">
        <v>4635</v>
      </c>
      <c r="B2171" s="9">
        <v>45645</v>
      </c>
      <c r="C2171" t="s">
        <v>2596</v>
      </c>
      <c r="D2171" t="s">
        <v>2597</v>
      </c>
      <c r="E2171" t="s">
        <v>2352</v>
      </c>
      <c r="F2171" t="s">
        <v>792</v>
      </c>
      <c r="G2171" t="s">
        <v>4636</v>
      </c>
      <c r="H2171" t="s">
        <v>32</v>
      </c>
      <c r="I2171" t="s">
        <v>113</v>
      </c>
      <c r="J2171">
        <v>19</v>
      </c>
      <c r="K2171" s="1">
        <v>13813</v>
      </c>
      <c r="L2171" s="1">
        <v>262447</v>
      </c>
      <c r="M2171">
        <v>20</v>
      </c>
      <c r="N2171" s="10">
        <v>0.2</v>
      </c>
      <c r="O2171" s="1">
        <f>Table1[[#This Row],[Total Sales NGN]]-(Table1[[#This Row],[Total Sales NGN]]*Table1[[#This Row],[Discount %2]])</f>
        <v>209957.6</v>
      </c>
      <c r="P2171" t="s">
        <v>47</v>
      </c>
      <c r="Q2171" t="s">
        <v>27</v>
      </c>
      <c r="R2171" t="s">
        <v>28</v>
      </c>
      <c r="S2171">
        <v>161</v>
      </c>
      <c r="T2171" s="1">
        <v>670990</v>
      </c>
    </row>
    <row r="2172" spans="1:20" x14ac:dyDescent="0.3">
      <c r="A2172" t="s">
        <v>4637</v>
      </c>
      <c r="B2172" s="9">
        <v>45645</v>
      </c>
      <c r="C2172" t="s">
        <v>2596</v>
      </c>
      <c r="D2172" t="s">
        <v>2597</v>
      </c>
      <c r="E2172" t="s">
        <v>2598</v>
      </c>
      <c r="F2172" t="s">
        <v>1078</v>
      </c>
      <c r="G2172" t="s">
        <v>4638</v>
      </c>
      <c r="H2172" t="s">
        <v>32</v>
      </c>
      <c r="I2172" t="s">
        <v>95</v>
      </c>
      <c r="J2172">
        <v>16</v>
      </c>
      <c r="K2172" s="1">
        <v>5775</v>
      </c>
      <c r="L2172" s="1">
        <v>92400</v>
      </c>
      <c r="M2172">
        <v>0</v>
      </c>
      <c r="N2172" s="10">
        <v>0</v>
      </c>
      <c r="O2172" s="1">
        <f>Table1[[#This Row],[Total Sales NGN]]-(Table1[[#This Row],[Total Sales NGN]]*Table1[[#This Row],[Discount %2]])</f>
        <v>92400</v>
      </c>
      <c r="P2172" t="s">
        <v>27</v>
      </c>
      <c r="Q2172">
        <v>2</v>
      </c>
      <c r="R2172" t="s">
        <v>35</v>
      </c>
      <c r="S2172">
        <v>26</v>
      </c>
      <c r="T2172" s="1">
        <v>670990</v>
      </c>
    </row>
    <row r="2173" spans="1:20" x14ac:dyDescent="0.3">
      <c r="A2173" t="s">
        <v>4639</v>
      </c>
      <c r="B2173" s="9">
        <v>45646</v>
      </c>
      <c r="C2173" t="s">
        <v>2596</v>
      </c>
      <c r="D2173" t="s">
        <v>2597</v>
      </c>
      <c r="E2173" t="s">
        <v>2598</v>
      </c>
      <c r="F2173" t="s">
        <v>781</v>
      </c>
      <c r="G2173" t="s">
        <v>27</v>
      </c>
      <c r="H2173" t="s">
        <v>45</v>
      </c>
      <c r="I2173" t="s">
        <v>82</v>
      </c>
      <c r="J2173">
        <v>17</v>
      </c>
      <c r="K2173" s="1">
        <v>40268</v>
      </c>
      <c r="L2173" s="1">
        <v>684556</v>
      </c>
      <c r="M2173">
        <v>15</v>
      </c>
      <c r="N2173" s="10">
        <v>0.15</v>
      </c>
      <c r="O2173" s="1">
        <f>Table1[[#This Row],[Total Sales NGN]]-(Table1[[#This Row],[Total Sales NGN]]*Table1[[#This Row],[Discount %2]])</f>
        <v>581872.6</v>
      </c>
      <c r="P2173" t="s">
        <v>26</v>
      </c>
      <c r="Q2173">
        <v>2</v>
      </c>
      <c r="R2173" t="s">
        <v>35</v>
      </c>
      <c r="S2173">
        <v>162</v>
      </c>
      <c r="T2173" s="1">
        <v>339514</v>
      </c>
    </row>
    <row r="2174" spans="1:20" x14ac:dyDescent="0.3">
      <c r="A2174" t="s">
        <v>4640</v>
      </c>
      <c r="B2174" s="9">
        <v>45646</v>
      </c>
      <c r="C2174" t="s">
        <v>2596</v>
      </c>
      <c r="D2174" t="s">
        <v>2597</v>
      </c>
      <c r="E2174" t="s">
        <v>2616</v>
      </c>
      <c r="F2174" t="s">
        <v>1602</v>
      </c>
      <c r="G2174" t="s">
        <v>4641</v>
      </c>
      <c r="H2174" t="s">
        <v>40</v>
      </c>
      <c r="I2174" t="s">
        <v>106</v>
      </c>
      <c r="J2174">
        <v>2</v>
      </c>
      <c r="K2174" s="1">
        <v>3941</v>
      </c>
      <c r="L2174" s="1">
        <v>7882</v>
      </c>
      <c r="M2174">
        <v>5</v>
      </c>
      <c r="N2174" s="10">
        <v>0.05</v>
      </c>
      <c r="O2174" s="1">
        <f>Table1[[#This Row],[Total Sales NGN]]-(Table1[[#This Row],[Total Sales NGN]]*Table1[[#This Row],[Discount %2]])</f>
        <v>7487.9</v>
      </c>
      <c r="P2174" t="s">
        <v>57</v>
      </c>
      <c r="Q2174">
        <v>4</v>
      </c>
      <c r="R2174" t="s">
        <v>35</v>
      </c>
      <c r="S2174">
        <v>71</v>
      </c>
      <c r="T2174" s="1">
        <v>353716</v>
      </c>
    </row>
    <row r="2175" spans="1:20" x14ac:dyDescent="0.3">
      <c r="A2175" t="s">
        <v>4642</v>
      </c>
      <c r="B2175" s="9">
        <v>45646</v>
      </c>
      <c r="C2175" t="s">
        <v>2596</v>
      </c>
      <c r="D2175" t="s">
        <v>2597</v>
      </c>
      <c r="E2175" t="s">
        <v>2616</v>
      </c>
      <c r="F2175" t="s">
        <v>279</v>
      </c>
      <c r="G2175" t="s">
        <v>4643</v>
      </c>
      <c r="H2175" t="s">
        <v>65</v>
      </c>
      <c r="I2175" t="s">
        <v>478</v>
      </c>
      <c r="J2175">
        <v>6</v>
      </c>
      <c r="K2175" s="1">
        <v>97704</v>
      </c>
      <c r="L2175" s="1">
        <v>586224</v>
      </c>
      <c r="M2175">
        <v>0</v>
      </c>
      <c r="N2175" s="10">
        <v>0</v>
      </c>
      <c r="O2175" s="1">
        <f>Table1[[#This Row],[Total Sales NGN]]-(Table1[[#This Row],[Total Sales NGN]]*Table1[[#This Row],[Discount %2]])</f>
        <v>586224</v>
      </c>
      <c r="P2175" t="s">
        <v>34</v>
      </c>
      <c r="Q2175">
        <v>2</v>
      </c>
      <c r="R2175" t="s">
        <v>27</v>
      </c>
      <c r="S2175">
        <v>11</v>
      </c>
      <c r="T2175" s="1">
        <v>647779</v>
      </c>
    </row>
    <row r="2176" spans="1:20" x14ac:dyDescent="0.3">
      <c r="A2176" t="s">
        <v>4644</v>
      </c>
      <c r="B2176" s="9">
        <v>45647</v>
      </c>
      <c r="C2176" t="s">
        <v>2596</v>
      </c>
      <c r="D2176" t="s">
        <v>2597</v>
      </c>
      <c r="E2176" t="s">
        <v>2616</v>
      </c>
      <c r="F2176" t="s">
        <v>128</v>
      </c>
      <c r="G2176" t="s">
        <v>27</v>
      </c>
      <c r="H2176" t="s">
        <v>40</v>
      </c>
      <c r="I2176" t="s">
        <v>70</v>
      </c>
      <c r="J2176">
        <v>14</v>
      </c>
      <c r="K2176" s="1">
        <v>17925</v>
      </c>
      <c r="L2176" s="1">
        <v>250950</v>
      </c>
      <c r="M2176">
        <v>0</v>
      </c>
      <c r="N2176" s="10">
        <v>0</v>
      </c>
      <c r="O2176" s="1">
        <f>Table1[[#This Row],[Total Sales NGN]]-(Table1[[#This Row],[Total Sales NGN]]*Table1[[#This Row],[Discount %2]])</f>
        <v>250950</v>
      </c>
      <c r="P2176" t="s">
        <v>47</v>
      </c>
      <c r="Q2176">
        <v>4</v>
      </c>
      <c r="R2176" t="s">
        <v>35</v>
      </c>
      <c r="S2176">
        <v>194</v>
      </c>
      <c r="T2176" s="1">
        <v>353716</v>
      </c>
    </row>
    <row r="2177" spans="1:20" x14ac:dyDescent="0.3">
      <c r="A2177" t="s">
        <v>4645</v>
      </c>
      <c r="B2177" s="9">
        <v>45647</v>
      </c>
      <c r="C2177" t="s">
        <v>2596</v>
      </c>
      <c r="D2177" t="s">
        <v>2597</v>
      </c>
      <c r="E2177" t="s">
        <v>2616</v>
      </c>
      <c r="F2177" t="s">
        <v>1665</v>
      </c>
      <c r="G2177" t="s">
        <v>4646</v>
      </c>
      <c r="H2177" t="s">
        <v>40</v>
      </c>
      <c r="I2177" t="s">
        <v>41</v>
      </c>
      <c r="J2177">
        <v>16</v>
      </c>
      <c r="K2177" s="1">
        <v>8911</v>
      </c>
      <c r="L2177" s="1">
        <v>142576</v>
      </c>
      <c r="M2177">
        <v>0</v>
      </c>
      <c r="N2177" s="10">
        <v>0</v>
      </c>
      <c r="O2177" s="1">
        <f>Table1[[#This Row],[Total Sales NGN]]-(Table1[[#This Row],[Total Sales NGN]]*Table1[[#This Row],[Discount %2]])</f>
        <v>142576</v>
      </c>
      <c r="P2177" t="s">
        <v>57</v>
      </c>
      <c r="Q2177">
        <v>2</v>
      </c>
      <c r="R2177" t="s">
        <v>35</v>
      </c>
      <c r="S2177">
        <v>105</v>
      </c>
      <c r="T2177" s="1">
        <v>353716</v>
      </c>
    </row>
    <row r="2178" spans="1:20" x14ac:dyDescent="0.3">
      <c r="A2178" t="s">
        <v>4647</v>
      </c>
      <c r="B2178" s="9">
        <v>45647</v>
      </c>
      <c r="C2178" t="s">
        <v>2596</v>
      </c>
      <c r="D2178" t="s">
        <v>2597</v>
      </c>
      <c r="E2178" t="s">
        <v>2616</v>
      </c>
      <c r="F2178" t="s">
        <v>1165</v>
      </c>
      <c r="G2178" t="s">
        <v>4648</v>
      </c>
      <c r="H2178" t="s">
        <v>24</v>
      </c>
      <c r="I2178" t="s">
        <v>92</v>
      </c>
      <c r="J2178">
        <v>20</v>
      </c>
      <c r="K2178" s="1">
        <v>244695</v>
      </c>
      <c r="L2178" s="1">
        <v>4893900</v>
      </c>
      <c r="M2178">
        <v>0</v>
      </c>
      <c r="N2178" s="10">
        <v>0</v>
      </c>
      <c r="O2178" s="1">
        <f>Table1[[#This Row],[Total Sales NGN]]-(Table1[[#This Row],[Total Sales NGN]]*Table1[[#This Row],[Discount %2]])</f>
        <v>4893900</v>
      </c>
      <c r="P2178" t="s">
        <v>27</v>
      </c>
      <c r="Q2178">
        <v>1</v>
      </c>
      <c r="R2178" t="s">
        <v>35</v>
      </c>
      <c r="S2178">
        <v>99</v>
      </c>
      <c r="T2178" s="1">
        <v>1309937</v>
      </c>
    </row>
    <row r="2179" spans="1:20" x14ac:dyDescent="0.3">
      <c r="A2179" t="s">
        <v>4649</v>
      </c>
      <c r="B2179" s="9">
        <v>45647</v>
      </c>
      <c r="C2179" t="s">
        <v>2596</v>
      </c>
      <c r="D2179" t="s">
        <v>2597</v>
      </c>
      <c r="E2179" t="s">
        <v>2352</v>
      </c>
      <c r="F2179" t="s">
        <v>3915</v>
      </c>
      <c r="G2179" t="s">
        <v>4650</v>
      </c>
      <c r="H2179" t="s">
        <v>40</v>
      </c>
      <c r="I2179" t="s">
        <v>171</v>
      </c>
      <c r="J2179">
        <v>1</v>
      </c>
      <c r="K2179" s="1">
        <v>1082</v>
      </c>
      <c r="L2179" s="1">
        <v>1082</v>
      </c>
      <c r="M2179">
        <v>0</v>
      </c>
      <c r="N2179" s="10">
        <v>0</v>
      </c>
      <c r="O2179" s="1">
        <f>Table1[[#This Row],[Total Sales NGN]]-(Table1[[#This Row],[Total Sales NGN]]*Table1[[#This Row],[Discount %2]])</f>
        <v>1082</v>
      </c>
      <c r="P2179" t="s">
        <v>57</v>
      </c>
      <c r="Q2179">
        <v>4</v>
      </c>
      <c r="R2179" t="s">
        <v>35</v>
      </c>
      <c r="S2179">
        <v>188</v>
      </c>
      <c r="T2179" s="1">
        <v>353716</v>
      </c>
    </row>
    <row r="2180" spans="1:20" x14ac:dyDescent="0.3">
      <c r="A2180" t="s">
        <v>4651</v>
      </c>
      <c r="B2180" s="9">
        <v>45648</v>
      </c>
      <c r="C2180" t="s">
        <v>2596</v>
      </c>
      <c r="D2180" t="s">
        <v>2597</v>
      </c>
      <c r="E2180" t="s">
        <v>2616</v>
      </c>
      <c r="F2180" t="s">
        <v>901</v>
      </c>
      <c r="G2180" t="s">
        <v>4652</v>
      </c>
      <c r="H2180" t="s">
        <v>32</v>
      </c>
      <c r="I2180" t="s">
        <v>33</v>
      </c>
      <c r="J2180">
        <v>11</v>
      </c>
      <c r="K2180" s="1">
        <v>8722</v>
      </c>
      <c r="L2180" s="1">
        <v>95942</v>
      </c>
      <c r="M2180">
        <v>5</v>
      </c>
      <c r="N2180" s="10">
        <v>0.05</v>
      </c>
      <c r="O2180" s="1">
        <f>Table1[[#This Row],[Total Sales NGN]]-(Table1[[#This Row],[Total Sales NGN]]*Table1[[#This Row],[Discount %2]])</f>
        <v>91144.9</v>
      </c>
      <c r="P2180" t="s">
        <v>47</v>
      </c>
      <c r="Q2180">
        <v>0</v>
      </c>
      <c r="R2180" t="s">
        <v>35</v>
      </c>
      <c r="S2180">
        <v>152</v>
      </c>
      <c r="T2180" s="1">
        <v>670990</v>
      </c>
    </row>
    <row r="2181" spans="1:20" x14ac:dyDescent="0.3">
      <c r="A2181" t="s">
        <v>4653</v>
      </c>
      <c r="B2181" s="9">
        <v>45649</v>
      </c>
      <c r="C2181" t="s">
        <v>2596</v>
      </c>
      <c r="D2181" t="s">
        <v>2597</v>
      </c>
      <c r="E2181" t="s">
        <v>2598</v>
      </c>
      <c r="F2181" t="s">
        <v>2247</v>
      </c>
      <c r="G2181" t="s">
        <v>4654</v>
      </c>
      <c r="H2181" t="s">
        <v>40</v>
      </c>
      <c r="I2181" t="s">
        <v>51</v>
      </c>
      <c r="J2181">
        <v>16</v>
      </c>
      <c r="K2181" s="1">
        <v>14558</v>
      </c>
      <c r="L2181" s="1">
        <v>232928</v>
      </c>
      <c r="M2181">
        <v>5</v>
      </c>
      <c r="N2181" s="10">
        <v>0.05</v>
      </c>
      <c r="O2181" s="1">
        <f>Table1[[#This Row],[Total Sales NGN]]-(Table1[[#This Row],[Total Sales NGN]]*Table1[[#This Row],[Discount %2]])</f>
        <v>221281.6</v>
      </c>
      <c r="P2181" t="s">
        <v>34</v>
      </c>
      <c r="Q2181">
        <v>1</v>
      </c>
      <c r="R2181" t="s">
        <v>35</v>
      </c>
      <c r="S2181">
        <v>62</v>
      </c>
      <c r="T2181" s="1">
        <v>353716</v>
      </c>
    </row>
    <row r="2182" spans="1:20" x14ac:dyDescent="0.3">
      <c r="A2182" t="s">
        <v>4655</v>
      </c>
      <c r="B2182" s="9">
        <v>45649</v>
      </c>
      <c r="C2182" t="s">
        <v>2596</v>
      </c>
      <c r="D2182" t="s">
        <v>2597</v>
      </c>
      <c r="E2182" t="s">
        <v>2616</v>
      </c>
      <c r="F2182" t="s">
        <v>3888</v>
      </c>
      <c r="G2182" t="s">
        <v>27</v>
      </c>
      <c r="H2182" t="s">
        <v>24</v>
      </c>
      <c r="I2182" t="s">
        <v>174</v>
      </c>
      <c r="J2182">
        <v>7</v>
      </c>
      <c r="K2182" s="1">
        <v>110097</v>
      </c>
      <c r="L2182" s="1">
        <v>770679</v>
      </c>
      <c r="M2182">
        <v>15</v>
      </c>
      <c r="N2182" s="10">
        <v>0.15</v>
      </c>
      <c r="O2182" s="1">
        <f>Table1[[#This Row],[Total Sales NGN]]-(Table1[[#This Row],[Total Sales NGN]]*Table1[[#This Row],[Discount %2]])</f>
        <v>655077.15</v>
      </c>
      <c r="P2182" t="s">
        <v>27</v>
      </c>
      <c r="Q2182">
        <v>4</v>
      </c>
      <c r="R2182" t="s">
        <v>28</v>
      </c>
      <c r="S2182">
        <v>146</v>
      </c>
      <c r="T2182" s="1">
        <v>1309937</v>
      </c>
    </row>
    <row r="2183" spans="1:20" x14ac:dyDescent="0.3">
      <c r="A2183" t="s">
        <v>4656</v>
      </c>
      <c r="B2183" s="9">
        <v>45650</v>
      </c>
      <c r="C2183" t="s">
        <v>2596</v>
      </c>
      <c r="D2183" t="s">
        <v>2597</v>
      </c>
      <c r="E2183" t="s">
        <v>2616</v>
      </c>
      <c r="F2183" t="s">
        <v>440</v>
      </c>
      <c r="G2183" t="s">
        <v>4657</v>
      </c>
      <c r="H2183" t="s">
        <v>32</v>
      </c>
      <c r="I2183" t="s">
        <v>113</v>
      </c>
      <c r="J2183">
        <v>3</v>
      </c>
      <c r="K2183" s="1">
        <v>20603</v>
      </c>
      <c r="L2183" s="1">
        <v>61809</v>
      </c>
      <c r="M2183">
        <v>20</v>
      </c>
      <c r="N2183" s="10">
        <v>0.2</v>
      </c>
      <c r="O2183" s="1">
        <f>Table1[[#This Row],[Total Sales NGN]]-(Table1[[#This Row],[Total Sales NGN]]*Table1[[#This Row],[Discount %2]])</f>
        <v>49447.199999999997</v>
      </c>
      <c r="P2183" t="s">
        <v>47</v>
      </c>
      <c r="Q2183">
        <v>1</v>
      </c>
      <c r="R2183" t="s">
        <v>28</v>
      </c>
      <c r="S2183">
        <v>48</v>
      </c>
      <c r="T2183" s="1">
        <v>670990</v>
      </c>
    </row>
    <row r="2184" spans="1:20" x14ac:dyDescent="0.3">
      <c r="A2184" t="s">
        <v>4658</v>
      </c>
      <c r="B2184" s="9">
        <v>45650</v>
      </c>
      <c r="C2184" t="s">
        <v>2596</v>
      </c>
      <c r="D2184" t="s">
        <v>2597</v>
      </c>
      <c r="E2184" t="s">
        <v>2598</v>
      </c>
      <c r="F2184" t="s">
        <v>169</v>
      </c>
      <c r="G2184" t="s">
        <v>4659</v>
      </c>
      <c r="H2184" t="s">
        <v>24</v>
      </c>
      <c r="I2184" t="s">
        <v>174</v>
      </c>
      <c r="J2184">
        <v>7</v>
      </c>
      <c r="K2184" s="1">
        <v>172674</v>
      </c>
      <c r="L2184" s="1">
        <v>1208718</v>
      </c>
      <c r="M2184" t="s">
        <v>27</v>
      </c>
      <c r="N2184" s="10">
        <v>0</v>
      </c>
      <c r="O2184" s="1">
        <f>Table1[[#This Row],[Total Sales NGN]]-(Table1[[#This Row],[Total Sales NGN]]*Table1[[#This Row],[Discount %2]])</f>
        <v>1208718</v>
      </c>
      <c r="P2184" t="s">
        <v>27</v>
      </c>
      <c r="Q2184">
        <v>2</v>
      </c>
      <c r="R2184" t="s">
        <v>35</v>
      </c>
      <c r="S2184">
        <v>112</v>
      </c>
      <c r="T2184" s="1">
        <v>1309937</v>
      </c>
    </row>
    <row r="2185" spans="1:20" x14ac:dyDescent="0.3">
      <c r="A2185" t="s">
        <v>4660</v>
      </c>
      <c r="B2185" s="9">
        <v>45650</v>
      </c>
      <c r="C2185" t="s">
        <v>2596</v>
      </c>
      <c r="D2185" t="s">
        <v>2597</v>
      </c>
      <c r="E2185" t="s">
        <v>2616</v>
      </c>
      <c r="F2185" t="s">
        <v>1728</v>
      </c>
      <c r="G2185" t="s">
        <v>4661</v>
      </c>
      <c r="H2185" t="s">
        <v>24</v>
      </c>
      <c r="I2185" t="s">
        <v>152</v>
      </c>
      <c r="J2185">
        <v>17</v>
      </c>
      <c r="K2185" s="1">
        <v>20207</v>
      </c>
      <c r="L2185" s="1">
        <v>343519</v>
      </c>
      <c r="M2185">
        <v>5</v>
      </c>
      <c r="N2185" s="10">
        <v>0.05</v>
      </c>
      <c r="O2185" s="1">
        <f>Table1[[#This Row],[Total Sales NGN]]-(Table1[[#This Row],[Total Sales NGN]]*Table1[[#This Row],[Discount %2]])</f>
        <v>326343.05</v>
      </c>
      <c r="P2185" t="s">
        <v>57</v>
      </c>
      <c r="Q2185">
        <v>3</v>
      </c>
      <c r="R2185" t="s">
        <v>28</v>
      </c>
      <c r="S2185">
        <v>85</v>
      </c>
      <c r="T2185" s="1">
        <v>1309937</v>
      </c>
    </row>
    <row r="2186" spans="1:20" x14ac:dyDescent="0.3">
      <c r="A2186" t="s">
        <v>4662</v>
      </c>
      <c r="B2186" s="9">
        <v>45651</v>
      </c>
      <c r="C2186" t="s">
        <v>2596</v>
      </c>
      <c r="D2186" t="s">
        <v>2597</v>
      </c>
      <c r="E2186" t="s">
        <v>2598</v>
      </c>
      <c r="F2186" t="s">
        <v>528</v>
      </c>
      <c r="G2186" t="s">
        <v>4663</v>
      </c>
      <c r="H2186" t="s">
        <v>32</v>
      </c>
      <c r="I2186" t="s">
        <v>237</v>
      </c>
      <c r="J2186">
        <v>11</v>
      </c>
      <c r="K2186" s="1">
        <v>14535</v>
      </c>
      <c r="L2186" s="1">
        <v>159885</v>
      </c>
      <c r="M2186">
        <v>10</v>
      </c>
      <c r="N2186" s="10">
        <v>0.1</v>
      </c>
      <c r="O2186" s="1">
        <f>Table1[[#This Row],[Total Sales NGN]]-(Table1[[#This Row],[Total Sales NGN]]*Table1[[#This Row],[Discount %2]])</f>
        <v>143896.5</v>
      </c>
      <c r="P2186" t="s">
        <v>27</v>
      </c>
      <c r="Q2186">
        <v>5</v>
      </c>
      <c r="R2186" t="s">
        <v>28</v>
      </c>
      <c r="S2186">
        <v>36</v>
      </c>
      <c r="T2186" s="1">
        <v>670990</v>
      </c>
    </row>
    <row r="2187" spans="1:20" x14ac:dyDescent="0.3">
      <c r="A2187" t="s">
        <v>4664</v>
      </c>
      <c r="B2187" s="9">
        <v>45651</v>
      </c>
      <c r="C2187" t="s">
        <v>2596</v>
      </c>
      <c r="D2187" t="s">
        <v>2597</v>
      </c>
      <c r="E2187" t="s">
        <v>2616</v>
      </c>
      <c r="F2187" t="s">
        <v>3725</v>
      </c>
      <c r="G2187" t="s">
        <v>4665</v>
      </c>
      <c r="H2187" t="s">
        <v>24</v>
      </c>
      <c r="I2187" t="s">
        <v>56</v>
      </c>
      <c r="J2187">
        <v>8</v>
      </c>
      <c r="K2187" s="1">
        <v>283143</v>
      </c>
      <c r="L2187" s="1">
        <v>2265144</v>
      </c>
      <c r="M2187" t="s">
        <v>27</v>
      </c>
      <c r="N2187" s="10">
        <v>0</v>
      </c>
      <c r="O2187" s="1">
        <f>Table1[[#This Row],[Total Sales NGN]]-(Table1[[#This Row],[Total Sales NGN]]*Table1[[#This Row],[Discount %2]])</f>
        <v>2265144</v>
      </c>
      <c r="P2187" t="s">
        <v>27</v>
      </c>
      <c r="Q2187">
        <v>3</v>
      </c>
      <c r="R2187" t="s">
        <v>27</v>
      </c>
      <c r="S2187">
        <v>149</v>
      </c>
      <c r="T2187" s="1">
        <v>1309937</v>
      </c>
    </row>
    <row r="2188" spans="1:20" x14ac:dyDescent="0.3">
      <c r="A2188" t="s">
        <v>4666</v>
      </c>
      <c r="B2188" s="9">
        <v>45652</v>
      </c>
      <c r="C2188" t="s">
        <v>2596</v>
      </c>
      <c r="D2188" t="s">
        <v>2597</v>
      </c>
      <c r="E2188" t="s">
        <v>2598</v>
      </c>
      <c r="F2188" t="s">
        <v>2148</v>
      </c>
      <c r="G2188" t="s">
        <v>4667</v>
      </c>
      <c r="H2188" t="s">
        <v>32</v>
      </c>
      <c r="I2188" t="s">
        <v>33</v>
      </c>
      <c r="J2188">
        <v>20</v>
      </c>
      <c r="K2188" s="1">
        <v>5267</v>
      </c>
      <c r="L2188" s="1">
        <v>105340</v>
      </c>
      <c r="M2188">
        <v>5</v>
      </c>
      <c r="N2188" s="10">
        <v>0.05</v>
      </c>
      <c r="O2188" s="1">
        <f>Table1[[#This Row],[Total Sales NGN]]-(Table1[[#This Row],[Total Sales NGN]]*Table1[[#This Row],[Discount %2]])</f>
        <v>100073</v>
      </c>
      <c r="P2188" t="s">
        <v>57</v>
      </c>
      <c r="Q2188">
        <v>2</v>
      </c>
      <c r="R2188" t="s">
        <v>35</v>
      </c>
      <c r="S2188">
        <v>5</v>
      </c>
      <c r="T2188" s="1">
        <v>670990</v>
      </c>
    </row>
    <row r="2189" spans="1:20" x14ac:dyDescent="0.3">
      <c r="A2189" t="s">
        <v>4668</v>
      </c>
      <c r="B2189" s="9">
        <v>45652</v>
      </c>
      <c r="C2189" t="s">
        <v>2596</v>
      </c>
      <c r="D2189" t="s">
        <v>2597</v>
      </c>
      <c r="E2189" t="s">
        <v>2616</v>
      </c>
      <c r="F2189" t="s">
        <v>2569</v>
      </c>
      <c r="G2189" t="s">
        <v>4669</v>
      </c>
      <c r="H2189" t="s">
        <v>45</v>
      </c>
      <c r="I2189" t="s">
        <v>74</v>
      </c>
      <c r="J2189">
        <v>8</v>
      </c>
      <c r="K2189" s="1">
        <v>22690</v>
      </c>
      <c r="L2189" s="1">
        <v>181520</v>
      </c>
      <c r="M2189" t="s">
        <v>27</v>
      </c>
      <c r="N2189" s="10">
        <v>0</v>
      </c>
      <c r="O2189" s="1">
        <f>Table1[[#This Row],[Total Sales NGN]]-(Table1[[#This Row],[Total Sales NGN]]*Table1[[#This Row],[Discount %2]])</f>
        <v>181520</v>
      </c>
      <c r="P2189" t="s">
        <v>34</v>
      </c>
      <c r="Q2189">
        <v>3</v>
      </c>
      <c r="R2189" t="s">
        <v>28</v>
      </c>
      <c r="S2189">
        <v>117</v>
      </c>
      <c r="T2189" s="1">
        <v>339514</v>
      </c>
    </row>
    <row r="2190" spans="1:20" x14ac:dyDescent="0.3">
      <c r="A2190" t="s">
        <v>4670</v>
      </c>
      <c r="B2190" s="9">
        <v>45653</v>
      </c>
      <c r="C2190" t="s">
        <v>2596</v>
      </c>
      <c r="D2190" t="s">
        <v>2597</v>
      </c>
      <c r="E2190" t="s">
        <v>2598</v>
      </c>
      <c r="F2190" t="s">
        <v>230</v>
      </c>
      <c r="G2190" t="s">
        <v>4671</v>
      </c>
      <c r="H2190" t="s">
        <v>32</v>
      </c>
      <c r="I2190" t="s">
        <v>33</v>
      </c>
      <c r="J2190">
        <v>15</v>
      </c>
      <c r="K2190" s="1">
        <v>7619</v>
      </c>
      <c r="L2190" s="1">
        <v>114285</v>
      </c>
      <c r="M2190">
        <v>5</v>
      </c>
      <c r="N2190" s="10">
        <v>0.05</v>
      </c>
      <c r="O2190" s="1">
        <f>Table1[[#This Row],[Total Sales NGN]]-(Table1[[#This Row],[Total Sales NGN]]*Table1[[#This Row],[Discount %2]])</f>
        <v>108570.75</v>
      </c>
      <c r="P2190" t="s">
        <v>47</v>
      </c>
      <c r="Q2190">
        <v>2</v>
      </c>
      <c r="R2190" t="s">
        <v>27</v>
      </c>
      <c r="S2190">
        <v>124</v>
      </c>
      <c r="T2190" s="1">
        <v>670990</v>
      </c>
    </row>
    <row r="2191" spans="1:20" x14ac:dyDescent="0.3">
      <c r="A2191" t="s">
        <v>4672</v>
      </c>
      <c r="B2191" s="9">
        <v>45653</v>
      </c>
      <c r="C2191" t="s">
        <v>2596</v>
      </c>
      <c r="D2191" t="s">
        <v>2597</v>
      </c>
      <c r="E2191" t="s">
        <v>2598</v>
      </c>
      <c r="F2191" t="s">
        <v>3041</v>
      </c>
      <c r="G2191" t="s">
        <v>4673</v>
      </c>
      <c r="H2191" t="s">
        <v>24</v>
      </c>
      <c r="I2191" t="s">
        <v>161</v>
      </c>
      <c r="J2191">
        <v>14</v>
      </c>
      <c r="K2191" s="1">
        <v>251618</v>
      </c>
      <c r="L2191" s="1">
        <v>3522652</v>
      </c>
      <c r="M2191">
        <v>15</v>
      </c>
      <c r="N2191" s="10">
        <v>0.15</v>
      </c>
      <c r="O2191" s="1">
        <f>Table1[[#This Row],[Total Sales NGN]]-(Table1[[#This Row],[Total Sales NGN]]*Table1[[#This Row],[Discount %2]])</f>
        <v>2994254.2</v>
      </c>
      <c r="P2191" t="s">
        <v>57</v>
      </c>
      <c r="Q2191">
        <v>3</v>
      </c>
      <c r="R2191" t="s">
        <v>35</v>
      </c>
      <c r="S2191">
        <v>113</v>
      </c>
      <c r="T2191" s="1">
        <v>1309937</v>
      </c>
    </row>
    <row r="2192" spans="1:20" x14ac:dyDescent="0.3">
      <c r="A2192" t="s">
        <v>4674</v>
      </c>
      <c r="B2192" s="9">
        <v>45653</v>
      </c>
      <c r="C2192" t="s">
        <v>2596</v>
      </c>
      <c r="D2192" t="s">
        <v>2597</v>
      </c>
      <c r="E2192" t="s">
        <v>2598</v>
      </c>
      <c r="F2192" t="s">
        <v>2441</v>
      </c>
      <c r="G2192" t="s">
        <v>4675</v>
      </c>
      <c r="H2192" t="s">
        <v>24</v>
      </c>
      <c r="I2192" t="s">
        <v>61</v>
      </c>
      <c r="J2192">
        <v>16</v>
      </c>
      <c r="K2192" s="1">
        <v>241596</v>
      </c>
      <c r="L2192" s="1">
        <v>3865536</v>
      </c>
      <c r="M2192">
        <v>15</v>
      </c>
      <c r="N2192" s="10">
        <v>0.15</v>
      </c>
      <c r="O2192" s="1">
        <f>Table1[[#This Row],[Total Sales NGN]]-(Table1[[#This Row],[Total Sales NGN]]*Table1[[#This Row],[Discount %2]])</f>
        <v>3285705.6</v>
      </c>
      <c r="P2192" t="s">
        <v>26</v>
      </c>
      <c r="Q2192">
        <v>5</v>
      </c>
      <c r="R2192" t="s">
        <v>35</v>
      </c>
      <c r="S2192">
        <v>25</v>
      </c>
      <c r="T2192" s="1">
        <v>1309937</v>
      </c>
    </row>
    <row r="2193" spans="1:20" x14ac:dyDescent="0.3">
      <c r="A2193" t="s">
        <v>4676</v>
      </c>
      <c r="B2193" s="9">
        <v>45653</v>
      </c>
      <c r="C2193" t="s">
        <v>2596</v>
      </c>
      <c r="D2193" t="s">
        <v>2597</v>
      </c>
      <c r="E2193" t="s">
        <v>2352</v>
      </c>
      <c r="F2193" t="s">
        <v>313</v>
      </c>
      <c r="G2193" t="s">
        <v>4677</v>
      </c>
      <c r="H2193" t="s">
        <v>40</v>
      </c>
      <c r="I2193" t="s">
        <v>123</v>
      </c>
      <c r="J2193">
        <v>7</v>
      </c>
      <c r="K2193" s="1">
        <v>14774</v>
      </c>
      <c r="L2193" s="1">
        <v>103418</v>
      </c>
      <c r="M2193">
        <v>15</v>
      </c>
      <c r="N2193" s="10">
        <v>0.15</v>
      </c>
      <c r="O2193" s="1">
        <f>Table1[[#This Row],[Total Sales NGN]]-(Table1[[#This Row],[Total Sales NGN]]*Table1[[#This Row],[Discount %2]])</f>
        <v>87905.3</v>
      </c>
      <c r="P2193" t="s">
        <v>26</v>
      </c>
      <c r="Q2193">
        <v>2</v>
      </c>
      <c r="R2193" t="s">
        <v>28</v>
      </c>
      <c r="S2193">
        <v>116</v>
      </c>
      <c r="T2193" s="1">
        <v>353716</v>
      </c>
    </row>
    <row r="2194" spans="1:20" x14ac:dyDescent="0.3">
      <c r="A2194" t="s">
        <v>4678</v>
      </c>
      <c r="B2194" s="9">
        <v>45654</v>
      </c>
      <c r="C2194" t="s">
        <v>2596</v>
      </c>
      <c r="D2194" t="s">
        <v>2597</v>
      </c>
      <c r="E2194" t="s">
        <v>2598</v>
      </c>
      <c r="F2194" t="s">
        <v>1464</v>
      </c>
      <c r="G2194" t="s">
        <v>4679</v>
      </c>
      <c r="H2194" t="s">
        <v>24</v>
      </c>
      <c r="I2194" t="s">
        <v>25</v>
      </c>
      <c r="J2194">
        <v>5</v>
      </c>
      <c r="K2194" s="1">
        <v>114041</v>
      </c>
      <c r="L2194" s="1">
        <v>570205</v>
      </c>
      <c r="M2194">
        <v>0</v>
      </c>
      <c r="N2194" s="10">
        <v>0</v>
      </c>
      <c r="O2194" s="1">
        <f>Table1[[#This Row],[Total Sales NGN]]-(Table1[[#This Row],[Total Sales NGN]]*Table1[[#This Row],[Discount %2]])</f>
        <v>570205</v>
      </c>
      <c r="P2194" t="s">
        <v>47</v>
      </c>
      <c r="Q2194">
        <v>5</v>
      </c>
      <c r="R2194" t="s">
        <v>27</v>
      </c>
      <c r="S2194">
        <v>11</v>
      </c>
      <c r="T2194" s="1">
        <v>1309937</v>
      </c>
    </row>
    <row r="2195" spans="1:20" x14ac:dyDescent="0.3">
      <c r="A2195" t="s">
        <v>4680</v>
      </c>
      <c r="B2195" s="9">
        <v>45654</v>
      </c>
      <c r="C2195" t="s">
        <v>2596</v>
      </c>
      <c r="D2195" t="s">
        <v>2597</v>
      </c>
      <c r="E2195" t="s">
        <v>2598</v>
      </c>
      <c r="F2195" t="s">
        <v>1581</v>
      </c>
      <c r="G2195" t="s">
        <v>4681</v>
      </c>
      <c r="H2195" t="s">
        <v>40</v>
      </c>
      <c r="I2195" t="s">
        <v>137</v>
      </c>
      <c r="J2195">
        <v>12</v>
      </c>
      <c r="K2195" s="1">
        <v>2818</v>
      </c>
      <c r="L2195" s="1">
        <v>33816</v>
      </c>
      <c r="M2195">
        <v>0</v>
      </c>
      <c r="N2195" s="10">
        <v>0</v>
      </c>
      <c r="O2195" s="1">
        <f>Table1[[#This Row],[Total Sales NGN]]-(Table1[[#This Row],[Total Sales NGN]]*Table1[[#This Row],[Discount %2]])</f>
        <v>33816</v>
      </c>
      <c r="P2195" t="s">
        <v>27</v>
      </c>
      <c r="Q2195">
        <v>5</v>
      </c>
      <c r="R2195" t="s">
        <v>35</v>
      </c>
      <c r="S2195">
        <v>154</v>
      </c>
      <c r="T2195" s="1">
        <v>353716</v>
      </c>
    </row>
    <row r="2196" spans="1:20" x14ac:dyDescent="0.3">
      <c r="A2196" t="s">
        <v>4682</v>
      </c>
      <c r="B2196" s="9">
        <v>45655</v>
      </c>
      <c r="C2196" t="s">
        <v>2596</v>
      </c>
      <c r="D2196" t="s">
        <v>2597</v>
      </c>
      <c r="E2196" t="s">
        <v>2598</v>
      </c>
      <c r="F2196" t="s">
        <v>2140</v>
      </c>
      <c r="G2196" t="s">
        <v>27</v>
      </c>
      <c r="H2196" t="s">
        <v>40</v>
      </c>
      <c r="I2196" t="s">
        <v>171</v>
      </c>
      <c r="J2196">
        <v>18</v>
      </c>
      <c r="K2196" s="1">
        <v>4136</v>
      </c>
      <c r="L2196" s="1">
        <v>74448</v>
      </c>
      <c r="M2196">
        <v>10</v>
      </c>
      <c r="N2196" s="10">
        <v>0.1</v>
      </c>
      <c r="O2196" s="1">
        <f>Table1[[#This Row],[Total Sales NGN]]-(Table1[[#This Row],[Total Sales NGN]]*Table1[[#This Row],[Discount %2]])</f>
        <v>67003.199999999997</v>
      </c>
      <c r="P2196" t="s">
        <v>47</v>
      </c>
      <c r="Q2196">
        <v>4</v>
      </c>
      <c r="R2196" t="s">
        <v>35</v>
      </c>
      <c r="S2196">
        <v>2</v>
      </c>
      <c r="T2196" s="1">
        <v>353716</v>
      </c>
    </row>
    <row r="2197" spans="1:20" x14ac:dyDescent="0.3">
      <c r="A2197" t="s">
        <v>4683</v>
      </c>
      <c r="B2197" s="9">
        <v>45655</v>
      </c>
      <c r="C2197" t="s">
        <v>2596</v>
      </c>
      <c r="D2197" t="s">
        <v>2597</v>
      </c>
      <c r="E2197" t="s">
        <v>2352</v>
      </c>
      <c r="F2197" t="s">
        <v>30</v>
      </c>
      <c r="G2197" t="s">
        <v>4684</v>
      </c>
      <c r="H2197" t="s">
        <v>24</v>
      </c>
      <c r="I2197" t="s">
        <v>152</v>
      </c>
      <c r="J2197">
        <v>6</v>
      </c>
      <c r="K2197" s="1">
        <v>208953</v>
      </c>
      <c r="L2197" s="1">
        <v>1253718</v>
      </c>
      <c r="M2197">
        <v>15</v>
      </c>
      <c r="N2197" s="10">
        <v>0.15</v>
      </c>
      <c r="O2197" s="1">
        <f>Table1[[#This Row],[Total Sales NGN]]-(Table1[[#This Row],[Total Sales NGN]]*Table1[[#This Row],[Discount %2]])</f>
        <v>1065660.3</v>
      </c>
      <c r="P2197" t="s">
        <v>57</v>
      </c>
      <c r="Q2197">
        <v>5</v>
      </c>
      <c r="R2197" t="s">
        <v>35</v>
      </c>
      <c r="S2197">
        <v>4</v>
      </c>
      <c r="T2197" s="1">
        <v>1309937</v>
      </c>
    </row>
    <row r="2198" spans="1:20" x14ac:dyDescent="0.3">
      <c r="A2198" t="s">
        <v>4685</v>
      </c>
      <c r="B2198" s="9">
        <v>45656</v>
      </c>
      <c r="C2198" t="s">
        <v>2596</v>
      </c>
      <c r="D2198" t="s">
        <v>2597</v>
      </c>
      <c r="E2198" t="s">
        <v>2616</v>
      </c>
      <c r="F2198" t="s">
        <v>135</v>
      </c>
      <c r="G2198" t="s">
        <v>4686</v>
      </c>
      <c r="H2198" t="s">
        <v>24</v>
      </c>
      <c r="I2198" t="s">
        <v>61</v>
      </c>
      <c r="J2198">
        <v>9</v>
      </c>
      <c r="K2198" s="1">
        <v>196759</v>
      </c>
      <c r="L2198" s="1">
        <v>1770831</v>
      </c>
      <c r="M2198">
        <v>15</v>
      </c>
      <c r="N2198" s="10">
        <v>0.15</v>
      </c>
      <c r="O2198" s="1">
        <f>Table1[[#This Row],[Total Sales NGN]]-(Table1[[#This Row],[Total Sales NGN]]*Table1[[#This Row],[Discount %2]])</f>
        <v>1505206.35</v>
      </c>
      <c r="P2198" t="s">
        <v>34</v>
      </c>
      <c r="Q2198">
        <v>6</v>
      </c>
      <c r="R2198" t="s">
        <v>35</v>
      </c>
      <c r="S2198">
        <v>185</v>
      </c>
      <c r="T2198" s="1">
        <v>1309937</v>
      </c>
    </row>
    <row r="2199" spans="1:20" x14ac:dyDescent="0.3">
      <c r="A2199" t="s">
        <v>4687</v>
      </c>
      <c r="B2199" s="9">
        <v>45657</v>
      </c>
      <c r="C2199" t="s">
        <v>2596</v>
      </c>
      <c r="D2199" t="s">
        <v>2597</v>
      </c>
      <c r="E2199" t="s">
        <v>2598</v>
      </c>
      <c r="F2199" t="s">
        <v>185</v>
      </c>
      <c r="G2199" t="s">
        <v>4688</v>
      </c>
      <c r="H2199" t="s">
        <v>32</v>
      </c>
      <c r="I2199" t="s">
        <v>95</v>
      </c>
      <c r="J2199">
        <v>15</v>
      </c>
      <c r="K2199" s="1">
        <v>5657</v>
      </c>
      <c r="L2199" s="1">
        <v>84855</v>
      </c>
      <c r="M2199">
        <v>10</v>
      </c>
      <c r="N2199" s="10">
        <v>0.1</v>
      </c>
      <c r="O2199" s="1">
        <f>Table1[[#This Row],[Total Sales NGN]]-(Table1[[#This Row],[Total Sales NGN]]*Table1[[#This Row],[Discount %2]])</f>
        <v>76369.5</v>
      </c>
      <c r="P2199" t="s">
        <v>47</v>
      </c>
      <c r="Q2199" t="s">
        <v>27</v>
      </c>
      <c r="R2199" t="s">
        <v>28</v>
      </c>
      <c r="S2199">
        <v>168</v>
      </c>
      <c r="T2199" s="1">
        <v>670990</v>
      </c>
    </row>
    <row r="2200" spans="1:20" x14ac:dyDescent="0.3">
      <c r="A2200" t="s">
        <v>4689</v>
      </c>
      <c r="B2200" s="9">
        <v>45657</v>
      </c>
      <c r="C2200" t="s">
        <v>2596</v>
      </c>
      <c r="D2200" t="s">
        <v>2597</v>
      </c>
      <c r="E2200" t="s">
        <v>2616</v>
      </c>
      <c r="F2200" t="s">
        <v>670</v>
      </c>
      <c r="G2200" t="s">
        <v>27</v>
      </c>
      <c r="H2200" t="s">
        <v>24</v>
      </c>
      <c r="I2200" t="s">
        <v>152</v>
      </c>
      <c r="J2200">
        <v>3</v>
      </c>
      <c r="K2200" s="1">
        <v>32542</v>
      </c>
      <c r="L2200" s="1">
        <v>97626</v>
      </c>
      <c r="M2200">
        <v>5</v>
      </c>
      <c r="N2200" s="10">
        <v>0.05</v>
      </c>
      <c r="O2200" s="1">
        <f>Table1[[#This Row],[Total Sales NGN]]-(Table1[[#This Row],[Total Sales NGN]]*Table1[[#This Row],[Discount %2]])</f>
        <v>92744.7</v>
      </c>
      <c r="P2200" t="s">
        <v>26</v>
      </c>
      <c r="Q2200">
        <v>2</v>
      </c>
      <c r="R2200" t="s">
        <v>35</v>
      </c>
      <c r="S2200">
        <v>150</v>
      </c>
      <c r="T2200" s="1">
        <v>1309937</v>
      </c>
    </row>
    <row r="2201" spans="1:20" x14ac:dyDescent="0.3">
      <c r="A2201" t="s">
        <v>4690</v>
      </c>
      <c r="B2201" s="9">
        <v>45657</v>
      </c>
      <c r="C2201" t="s">
        <v>2596</v>
      </c>
      <c r="D2201" t="s">
        <v>2597</v>
      </c>
      <c r="E2201" t="s">
        <v>2352</v>
      </c>
      <c r="F2201" t="s">
        <v>2796</v>
      </c>
      <c r="G2201" t="s">
        <v>4691</v>
      </c>
      <c r="H2201" t="s">
        <v>24</v>
      </c>
      <c r="I2201" t="s">
        <v>161</v>
      </c>
      <c r="J2201">
        <v>12</v>
      </c>
      <c r="K2201" s="1">
        <v>228011</v>
      </c>
      <c r="L2201" s="1">
        <v>2736132</v>
      </c>
      <c r="M2201">
        <v>15</v>
      </c>
      <c r="N2201" s="10">
        <v>0.15</v>
      </c>
      <c r="O2201" s="1">
        <f>Table1[[#This Row],[Total Sales NGN]]-(Table1[[#This Row],[Total Sales NGN]]*Table1[[#This Row],[Discount %2]])</f>
        <v>2325712.2000000002</v>
      </c>
      <c r="P2201" t="s">
        <v>27</v>
      </c>
      <c r="Q2201" t="s">
        <v>27</v>
      </c>
      <c r="R2201" t="s">
        <v>35</v>
      </c>
      <c r="S2201">
        <v>178</v>
      </c>
      <c r="T2201" s="1">
        <v>1309937</v>
      </c>
    </row>
    <row r="2202" spans="1:20" x14ac:dyDescent="0.3">
      <c r="A2202" t="s">
        <v>4692</v>
      </c>
      <c r="B2202" s="9">
        <v>45091</v>
      </c>
      <c r="C2202" t="s">
        <v>4693</v>
      </c>
      <c r="D2202" t="s">
        <v>4694</v>
      </c>
      <c r="E2202" t="s">
        <v>4695</v>
      </c>
      <c r="F2202" t="s">
        <v>287</v>
      </c>
      <c r="G2202" t="s">
        <v>4696</v>
      </c>
      <c r="H2202" t="s">
        <v>24</v>
      </c>
      <c r="I2202" t="s">
        <v>161</v>
      </c>
      <c r="J2202">
        <v>7</v>
      </c>
      <c r="K2202" s="1">
        <v>58191</v>
      </c>
      <c r="L2202" s="1">
        <v>407337</v>
      </c>
      <c r="M2202">
        <v>0</v>
      </c>
      <c r="N2202" s="10">
        <v>0</v>
      </c>
      <c r="O2202" s="1">
        <f>Table1[[#This Row],[Total Sales NGN]]-(Table1[[#This Row],[Total Sales NGN]]*Table1[[#This Row],[Discount %2]])</f>
        <v>407337</v>
      </c>
      <c r="P2202" t="s">
        <v>27</v>
      </c>
      <c r="Q2202">
        <v>4</v>
      </c>
      <c r="R2202" t="s">
        <v>35</v>
      </c>
      <c r="S2202">
        <v>188</v>
      </c>
      <c r="T2202" s="1">
        <v>1025913</v>
      </c>
    </row>
    <row r="2203" spans="1:20" x14ac:dyDescent="0.3">
      <c r="A2203" t="s">
        <v>4697</v>
      </c>
      <c r="B2203" s="9">
        <v>44942</v>
      </c>
      <c r="C2203" t="s">
        <v>4693</v>
      </c>
      <c r="D2203" t="s">
        <v>4694</v>
      </c>
      <c r="E2203" t="s">
        <v>4695</v>
      </c>
      <c r="F2203" t="s">
        <v>2761</v>
      </c>
      <c r="G2203" t="s">
        <v>4698</v>
      </c>
      <c r="H2203" t="s">
        <v>65</v>
      </c>
      <c r="I2203" t="s">
        <v>66</v>
      </c>
      <c r="J2203">
        <v>4</v>
      </c>
      <c r="K2203" s="1">
        <v>89290</v>
      </c>
      <c r="L2203" s="1">
        <v>357160</v>
      </c>
      <c r="M2203">
        <v>10</v>
      </c>
      <c r="N2203" s="10">
        <v>0.1</v>
      </c>
      <c r="O2203" s="1">
        <f>Table1[[#This Row],[Total Sales NGN]]-(Table1[[#This Row],[Total Sales NGN]]*Table1[[#This Row],[Discount %2]])</f>
        <v>321444</v>
      </c>
      <c r="P2203" t="s">
        <v>57</v>
      </c>
      <c r="Q2203">
        <v>3</v>
      </c>
      <c r="R2203" t="s">
        <v>35</v>
      </c>
      <c r="S2203">
        <v>162</v>
      </c>
      <c r="T2203" s="1">
        <v>786541</v>
      </c>
    </row>
    <row r="2204" spans="1:20" x14ac:dyDescent="0.3">
      <c r="A2204" t="s">
        <v>4699</v>
      </c>
      <c r="B2204" s="9">
        <v>45115</v>
      </c>
      <c r="C2204" t="s">
        <v>4693</v>
      </c>
      <c r="D2204" t="s">
        <v>4694</v>
      </c>
      <c r="E2204" t="s">
        <v>4695</v>
      </c>
      <c r="F2204" t="s">
        <v>851</v>
      </c>
      <c r="G2204" t="s">
        <v>4700</v>
      </c>
      <c r="H2204" t="s">
        <v>45</v>
      </c>
      <c r="I2204" t="s">
        <v>181</v>
      </c>
      <c r="J2204">
        <v>1</v>
      </c>
      <c r="K2204" s="1">
        <v>31184</v>
      </c>
      <c r="L2204" s="1">
        <v>31184</v>
      </c>
      <c r="M2204" t="s">
        <v>27</v>
      </c>
      <c r="N2204" s="10">
        <v>0</v>
      </c>
      <c r="O2204" s="1">
        <f>Table1[[#This Row],[Total Sales NGN]]-(Table1[[#This Row],[Total Sales NGN]]*Table1[[#This Row],[Discount %2]])</f>
        <v>31184</v>
      </c>
      <c r="P2204" t="s">
        <v>57</v>
      </c>
      <c r="Q2204">
        <v>1</v>
      </c>
      <c r="R2204" t="s">
        <v>35</v>
      </c>
      <c r="S2204">
        <v>194</v>
      </c>
      <c r="T2204" s="1">
        <v>492084</v>
      </c>
    </row>
    <row r="2205" spans="1:20" x14ac:dyDescent="0.3">
      <c r="A2205" t="s">
        <v>4701</v>
      </c>
      <c r="B2205" s="9">
        <v>45158</v>
      </c>
      <c r="C2205" t="s">
        <v>4693</v>
      </c>
      <c r="D2205" t="s">
        <v>4694</v>
      </c>
      <c r="E2205" t="s">
        <v>49</v>
      </c>
      <c r="F2205" t="s">
        <v>1219</v>
      </c>
      <c r="G2205" t="s">
        <v>27</v>
      </c>
      <c r="H2205" t="s">
        <v>32</v>
      </c>
      <c r="I2205" t="s">
        <v>113</v>
      </c>
      <c r="J2205">
        <v>13</v>
      </c>
      <c r="K2205" s="1">
        <v>14291</v>
      </c>
      <c r="L2205" s="1">
        <v>185783</v>
      </c>
      <c r="M2205">
        <v>0</v>
      </c>
      <c r="N2205" s="10">
        <v>0</v>
      </c>
      <c r="O2205" s="1">
        <f>Table1[[#This Row],[Total Sales NGN]]-(Table1[[#This Row],[Total Sales NGN]]*Table1[[#This Row],[Discount %2]])</f>
        <v>185783</v>
      </c>
      <c r="P2205" t="s">
        <v>27</v>
      </c>
      <c r="Q2205">
        <v>1</v>
      </c>
      <c r="R2205" t="s">
        <v>35</v>
      </c>
      <c r="S2205">
        <v>93</v>
      </c>
      <c r="T2205" s="1">
        <v>588661</v>
      </c>
    </row>
    <row r="2206" spans="1:20" x14ac:dyDescent="0.3">
      <c r="A2206" t="s">
        <v>4702</v>
      </c>
      <c r="B2206" s="9">
        <v>45249</v>
      </c>
      <c r="C2206" t="s">
        <v>4693</v>
      </c>
      <c r="D2206" t="s">
        <v>4694</v>
      </c>
      <c r="E2206" t="s">
        <v>4695</v>
      </c>
      <c r="F2206" t="s">
        <v>2172</v>
      </c>
      <c r="G2206" t="s">
        <v>4703</v>
      </c>
      <c r="H2206" t="s">
        <v>40</v>
      </c>
      <c r="I2206" t="s">
        <v>106</v>
      </c>
      <c r="J2206">
        <v>18</v>
      </c>
      <c r="K2206" s="1">
        <v>1963</v>
      </c>
      <c r="L2206" s="1">
        <v>35334</v>
      </c>
      <c r="M2206">
        <v>5</v>
      </c>
      <c r="N2206" s="10">
        <v>0.05</v>
      </c>
      <c r="O2206" s="1">
        <f>Table1[[#This Row],[Total Sales NGN]]-(Table1[[#This Row],[Total Sales NGN]]*Table1[[#This Row],[Discount %2]])</f>
        <v>33567.300000000003</v>
      </c>
      <c r="P2206" t="s">
        <v>57</v>
      </c>
      <c r="Q2206">
        <v>4</v>
      </c>
      <c r="R2206" t="s">
        <v>35</v>
      </c>
      <c r="S2206">
        <v>85</v>
      </c>
      <c r="T2206" s="1">
        <v>441559</v>
      </c>
    </row>
    <row r="2207" spans="1:20" x14ac:dyDescent="0.3">
      <c r="A2207" t="s">
        <v>4704</v>
      </c>
      <c r="B2207" s="9">
        <v>45028</v>
      </c>
      <c r="C2207" t="s">
        <v>4693</v>
      </c>
      <c r="D2207" t="s">
        <v>4694</v>
      </c>
      <c r="E2207" t="s">
        <v>4695</v>
      </c>
      <c r="F2207" t="s">
        <v>245</v>
      </c>
      <c r="G2207" t="s">
        <v>27</v>
      </c>
      <c r="H2207" t="s">
        <v>24</v>
      </c>
      <c r="I2207" t="s">
        <v>152</v>
      </c>
      <c r="J2207">
        <v>17</v>
      </c>
      <c r="K2207" s="1">
        <v>133393</v>
      </c>
      <c r="L2207" s="1">
        <v>2267681</v>
      </c>
      <c r="M2207">
        <v>20</v>
      </c>
      <c r="N2207" s="10">
        <v>0.2</v>
      </c>
      <c r="O2207" s="1">
        <f>Table1[[#This Row],[Total Sales NGN]]-(Table1[[#This Row],[Total Sales NGN]]*Table1[[#This Row],[Discount %2]])</f>
        <v>1814144.8</v>
      </c>
      <c r="P2207" t="s">
        <v>27</v>
      </c>
      <c r="Q2207">
        <v>1</v>
      </c>
      <c r="R2207" t="s">
        <v>28</v>
      </c>
      <c r="S2207">
        <v>187</v>
      </c>
      <c r="T2207" s="1">
        <v>1025913</v>
      </c>
    </row>
    <row r="2208" spans="1:20" x14ac:dyDescent="0.3">
      <c r="A2208" t="s">
        <v>4705</v>
      </c>
      <c r="B2208" s="9">
        <v>45609</v>
      </c>
      <c r="C2208" t="s">
        <v>4693</v>
      </c>
      <c r="D2208" t="s">
        <v>4694</v>
      </c>
      <c r="E2208" t="s">
        <v>4706</v>
      </c>
      <c r="F2208" t="s">
        <v>59</v>
      </c>
      <c r="G2208" t="s">
        <v>4707</v>
      </c>
      <c r="H2208" t="s">
        <v>24</v>
      </c>
      <c r="I2208" t="s">
        <v>161</v>
      </c>
      <c r="J2208">
        <v>12</v>
      </c>
      <c r="K2208" s="1">
        <v>345666</v>
      </c>
      <c r="L2208" s="1">
        <v>4147992</v>
      </c>
      <c r="M2208">
        <v>0</v>
      </c>
      <c r="N2208" s="10">
        <v>0</v>
      </c>
      <c r="O2208" s="1">
        <f>Table1[[#This Row],[Total Sales NGN]]-(Table1[[#This Row],[Total Sales NGN]]*Table1[[#This Row],[Discount %2]])</f>
        <v>4147992</v>
      </c>
      <c r="P2208" t="s">
        <v>47</v>
      </c>
      <c r="Q2208">
        <v>3</v>
      </c>
      <c r="R2208" t="s">
        <v>35</v>
      </c>
      <c r="S2208">
        <v>128</v>
      </c>
      <c r="T2208" s="1">
        <v>1025913</v>
      </c>
    </row>
    <row r="2209" spans="1:20" x14ac:dyDescent="0.3">
      <c r="A2209" t="s">
        <v>4708</v>
      </c>
      <c r="B2209" s="9">
        <v>45400</v>
      </c>
      <c r="C2209" t="s">
        <v>4693</v>
      </c>
      <c r="D2209" t="s">
        <v>4694</v>
      </c>
      <c r="E2209" t="s">
        <v>4695</v>
      </c>
      <c r="F2209" t="s">
        <v>1191</v>
      </c>
      <c r="G2209" t="s">
        <v>4709</v>
      </c>
      <c r="H2209" t="s">
        <v>32</v>
      </c>
      <c r="I2209" t="s">
        <v>113</v>
      </c>
      <c r="J2209">
        <v>4</v>
      </c>
      <c r="K2209" s="1">
        <v>5989</v>
      </c>
      <c r="L2209" s="1">
        <v>23956</v>
      </c>
      <c r="M2209" t="s">
        <v>27</v>
      </c>
      <c r="N2209" s="10">
        <v>0</v>
      </c>
      <c r="O2209" s="1">
        <f>Table1[[#This Row],[Total Sales NGN]]-(Table1[[#This Row],[Total Sales NGN]]*Table1[[#This Row],[Discount %2]])</f>
        <v>23956</v>
      </c>
      <c r="P2209" t="s">
        <v>27</v>
      </c>
      <c r="Q2209">
        <v>1</v>
      </c>
      <c r="R2209" t="s">
        <v>35</v>
      </c>
      <c r="S2209">
        <v>33</v>
      </c>
      <c r="T2209" s="1">
        <v>588661</v>
      </c>
    </row>
    <row r="2210" spans="1:20" x14ac:dyDescent="0.3">
      <c r="A2210" t="s">
        <v>4710</v>
      </c>
      <c r="B2210" s="9">
        <v>45460</v>
      </c>
      <c r="C2210" t="s">
        <v>4693</v>
      </c>
      <c r="D2210" t="s">
        <v>4694</v>
      </c>
      <c r="E2210" t="s">
        <v>49</v>
      </c>
      <c r="F2210" t="s">
        <v>1226</v>
      </c>
      <c r="G2210" t="s">
        <v>4711</v>
      </c>
      <c r="H2210" t="s">
        <v>24</v>
      </c>
      <c r="I2210" t="s">
        <v>92</v>
      </c>
      <c r="J2210">
        <v>19</v>
      </c>
      <c r="K2210" s="1">
        <v>283170</v>
      </c>
      <c r="L2210" s="1">
        <v>5380230</v>
      </c>
      <c r="M2210">
        <v>0</v>
      </c>
      <c r="N2210" s="10">
        <v>0</v>
      </c>
      <c r="O2210" s="1">
        <f>Table1[[#This Row],[Total Sales NGN]]-(Table1[[#This Row],[Total Sales NGN]]*Table1[[#This Row],[Discount %2]])</f>
        <v>5380230</v>
      </c>
      <c r="P2210" t="s">
        <v>27</v>
      </c>
      <c r="Q2210">
        <v>4</v>
      </c>
      <c r="R2210" t="s">
        <v>28</v>
      </c>
      <c r="S2210">
        <v>183</v>
      </c>
      <c r="T2210" s="1">
        <v>1025913</v>
      </c>
    </row>
    <row r="2211" spans="1:20" x14ac:dyDescent="0.3">
      <c r="A2211" t="s">
        <v>4712</v>
      </c>
      <c r="B2211" s="9">
        <v>45015</v>
      </c>
      <c r="C2211" t="s">
        <v>4693</v>
      </c>
      <c r="D2211" t="s">
        <v>4694</v>
      </c>
      <c r="E2211" t="s">
        <v>4706</v>
      </c>
      <c r="F2211" t="s">
        <v>991</v>
      </c>
      <c r="G2211" t="s">
        <v>4713</v>
      </c>
      <c r="H2211" t="s">
        <v>45</v>
      </c>
      <c r="I2211" t="s">
        <v>181</v>
      </c>
      <c r="J2211">
        <v>12</v>
      </c>
      <c r="K2211" s="1">
        <v>38620</v>
      </c>
      <c r="L2211" s="1">
        <v>463440</v>
      </c>
      <c r="M2211">
        <v>10</v>
      </c>
      <c r="N2211" s="10">
        <v>0.1</v>
      </c>
      <c r="O2211" s="1">
        <f>Table1[[#This Row],[Total Sales NGN]]-(Table1[[#This Row],[Total Sales NGN]]*Table1[[#This Row],[Discount %2]])</f>
        <v>417096</v>
      </c>
      <c r="P2211" t="s">
        <v>26</v>
      </c>
      <c r="Q2211">
        <v>1</v>
      </c>
      <c r="R2211" t="s">
        <v>27</v>
      </c>
      <c r="S2211">
        <v>158</v>
      </c>
      <c r="T2211" s="1">
        <v>492084</v>
      </c>
    </row>
    <row r="2212" spans="1:20" x14ac:dyDescent="0.3">
      <c r="A2212" t="s">
        <v>4714</v>
      </c>
      <c r="B2212" s="9">
        <v>45451</v>
      </c>
      <c r="C2212" t="s">
        <v>4693</v>
      </c>
      <c r="D2212" t="s">
        <v>4694</v>
      </c>
      <c r="E2212" t="s">
        <v>4695</v>
      </c>
      <c r="F2212" t="s">
        <v>1654</v>
      </c>
      <c r="G2212" t="s">
        <v>4715</v>
      </c>
      <c r="H2212" t="s">
        <v>65</v>
      </c>
      <c r="I2212" t="s">
        <v>289</v>
      </c>
      <c r="J2212">
        <v>5</v>
      </c>
      <c r="K2212" s="1">
        <v>88536</v>
      </c>
      <c r="L2212" s="1">
        <v>442680</v>
      </c>
      <c r="M2212">
        <v>15</v>
      </c>
      <c r="N2212" s="10">
        <v>0.15</v>
      </c>
      <c r="O2212" s="1">
        <f>Table1[[#This Row],[Total Sales NGN]]-(Table1[[#This Row],[Total Sales NGN]]*Table1[[#This Row],[Discount %2]])</f>
        <v>376278</v>
      </c>
      <c r="P2212" t="s">
        <v>47</v>
      </c>
      <c r="Q2212">
        <v>4</v>
      </c>
      <c r="R2212" t="s">
        <v>35</v>
      </c>
      <c r="S2212">
        <v>125</v>
      </c>
      <c r="T2212" s="1">
        <v>786541</v>
      </c>
    </row>
    <row r="2213" spans="1:20" x14ac:dyDescent="0.3">
      <c r="A2213" t="s">
        <v>4716</v>
      </c>
      <c r="B2213" s="9">
        <v>45182</v>
      </c>
      <c r="C2213" t="s">
        <v>4693</v>
      </c>
      <c r="D2213" t="s">
        <v>4694</v>
      </c>
      <c r="E2213" t="s">
        <v>4695</v>
      </c>
      <c r="F2213" t="s">
        <v>313</v>
      </c>
      <c r="G2213" t="s">
        <v>4717</v>
      </c>
      <c r="H2213" t="s">
        <v>24</v>
      </c>
      <c r="I2213" t="s">
        <v>25</v>
      </c>
      <c r="J2213">
        <v>3</v>
      </c>
      <c r="K2213" s="1">
        <v>286066</v>
      </c>
      <c r="L2213" s="1">
        <v>858198</v>
      </c>
      <c r="M2213" t="s">
        <v>27</v>
      </c>
      <c r="N2213" s="10">
        <v>0</v>
      </c>
      <c r="O2213" s="1">
        <f>Table1[[#This Row],[Total Sales NGN]]-(Table1[[#This Row],[Total Sales NGN]]*Table1[[#This Row],[Discount %2]])</f>
        <v>858198</v>
      </c>
      <c r="P2213" t="s">
        <v>27</v>
      </c>
      <c r="Q2213">
        <v>4</v>
      </c>
      <c r="R2213" t="s">
        <v>35</v>
      </c>
      <c r="S2213">
        <v>6</v>
      </c>
      <c r="T2213" s="1">
        <v>1025913</v>
      </c>
    </row>
    <row r="2214" spans="1:20" x14ac:dyDescent="0.3">
      <c r="A2214" t="s">
        <v>4718</v>
      </c>
      <c r="B2214" s="9">
        <v>45325</v>
      </c>
      <c r="C2214" t="s">
        <v>4693</v>
      </c>
      <c r="D2214" t="s">
        <v>4694</v>
      </c>
      <c r="E2214" t="s">
        <v>49</v>
      </c>
      <c r="F2214" t="s">
        <v>1599</v>
      </c>
      <c r="G2214" t="s">
        <v>4719</v>
      </c>
      <c r="H2214" t="s">
        <v>45</v>
      </c>
      <c r="I2214" t="s">
        <v>74</v>
      </c>
      <c r="J2214">
        <v>14</v>
      </c>
      <c r="K2214" s="1">
        <v>35680</v>
      </c>
      <c r="L2214" s="1">
        <v>499520</v>
      </c>
      <c r="M2214">
        <v>0</v>
      </c>
      <c r="N2214" s="10">
        <v>0</v>
      </c>
      <c r="O2214" s="1">
        <f>Table1[[#This Row],[Total Sales NGN]]-(Table1[[#This Row],[Total Sales NGN]]*Table1[[#This Row],[Discount %2]])</f>
        <v>499520</v>
      </c>
      <c r="P2214" t="s">
        <v>57</v>
      </c>
      <c r="Q2214">
        <v>2</v>
      </c>
      <c r="R2214" t="s">
        <v>35</v>
      </c>
      <c r="S2214">
        <v>176</v>
      </c>
      <c r="T2214" s="1">
        <v>492084</v>
      </c>
    </row>
    <row r="2215" spans="1:20" x14ac:dyDescent="0.3">
      <c r="A2215" t="s">
        <v>4720</v>
      </c>
      <c r="B2215" s="9">
        <v>45332</v>
      </c>
      <c r="C2215" t="s">
        <v>4693</v>
      </c>
      <c r="D2215" t="s">
        <v>4694</v>
      </c>
      <c r="E2215" t="s">
        <v>4706</v>
      </c>
      <c r="F2215" t="s">
        <v>356</v>
      </c>
      <c r="G2215" t="s">
        <v>4721</v>
      </c>
      <c r="H2215" t="s">
        <v>32</v>
      </c>
      <c r="I2215" t="s">
        <v>158</v>
      </c>
      <c r="J2215">
        <v>17</v>
      </c>
      <c r="K2215" s="1">
        <v>21350</v>
      </c>
      <c r="L2215" s="1">
        <v>362950</v>
      </c>
      <c r="M2215">
        <v>0</v>
      </c>
      <c r="N2215" s="10">
        <v>0</v>
      </c>
      <c r="O2215" s="1">
        <f>Table1[[#This Row],[Total Sales NGN]]-(Table1[[#This Row],[Total Sales NGN]]*Table1[[#This Row],[Discount %2]])</f>
        <v>362950</v>
      </c>
      <c r="P2215" t="s">
        <v>47</v>
      </c>
      <c r="Q2215">
        <v>4</v>
      </c>
      <c r="R2215" t="s">
        <v>35</v>
      </c>
      <c r="S2215">
        <v>2</v>
      </c>
      <c r="T2215" s="1">
        <v>588661</v>
      </c>
    </row>
    <row r="2216" spans="1:20" x14ac:dyDescent="0.3">
      <c r="A2216" t="s">
        <v>4722</v>
      </c>
      <c r="B2216" s="9">
        <v>45296</v>
      </c>
      <c r="C2216" t="s">
        <v>4693</v>
      </c>
      <c r="D2216" t="s">
        <v>4694</v>
      </c>
      <c r="E2216" t="s">
        <v>49</v>
      </c>
      <c r="F2216" t="s">
        <v>2241</v>
      </c>
      <c r="G2216" t="s">
        <v>27</v>
      </c>
      <c r="H2216" t="s">
        <v>65</v>
      </c>
      <c r="I2216" t="s">
        <v>397</v>
      </c>
      <c r="J2216">
        <v>8</v>
      </c>
      <c r="K2216" s="1">
        <v>29618</v>
      </c>
      <c r="L2216" s="1">
        <v>236944</v>
      </c>
      <c r="M2216">
        <v>10</v>
      </c>
      <c r="N2216" s="10">
        <v>0.1</v>
      </c>
      <c r="O2216" s="1">
        <f>Table1[[#This Row],[Total Sales NGN]]-(Table1[[#This Row],[Total Sales NGN]]*Table1[[#This Row],[Discount %2]])</f>
        <v>213249.6</v>
      </c>
      <c r="P2216" t="s">
        <v>26</v>
      </c>
      <c r="Q2216">
        <v>3</v>
      </c>
      <c r="R2216" t="s">
        <v>28</v>
      </c>
      <c r="S2216">
        <v>141</v>
      </c>
      <c r="T2216" s="1">
        <v>786541</v>
      </c>
    </row>
    <row r="2217" spans="1:20" x14ac:dyDescent="0.3">
      <c r="A2217" t="s">
        <v>4723</v>
      </c>
      <c r="B2217" s="9">
        <v>45041</v>
      </c>
      <c r="C2217" t="s">
        <v>4693</v>
      </c>
      <c r="D2217" t="s">
        <v>4694</v>
      </c>
      <c r="E2217" t="s">
        <v>4695</v>
      </c>
      <c r="F2217" t="s">
        <v>179</v>
      </c>
      <c r="G2217" t="s">
        <v>4724</v>
      </c>
      <c r="H2217" t="s">
        <v>32</v>
      </c>
      <c r="I2217" t="s">
        <v>113</v>
      </c>
      <c r="J2217">
        <v>3</v>
      </c>
      <c r="K2217" s="1">
        <v>8375</v>
      </c>
      <c r="L2217" s="1">
        <v>25125</v>
      </c>
      <c r="M2217" t="s">
        <v>27</v>
      </c>
      <c r="N2217" s="10">
        <v>0</v>
      </c>
      <c r="O2217" s="1">
        <f>Table1[[#This Row],[Total Sales NGN]]-(Table1[[#This Row],[Total Sales NGN]]*Table1[[#This Row],[Discount %2]])</f>
        <v>25125</v>
      </c>
      <c r="P2217" t="s">
        <v>27</v>
      </c>
      <c r="Q2217">
        <v>1</v>
      </c>
      <c r="R2217" t="s">
        <v>35</v>
      </c>
      <c r="S2217">
        <v>81</v>
      </c>
      <c r="T2217" s="1">
        <v>588661</v>
      </c>
    </row>
    <row r="2218" spans="1:20" x14ac:dyDescent="0.3">
      <c r="A2218" t="s">
        <v>4725</v>
      </c>
      <c r="B2218" s="9">
        <v>45012</v>
      </c>
      <c r="C2218" t="s">
        <v>4693</v>
      </c>
      <c r="D2218" t="s">
        <v>4694</v>
      </c>
      <c r="E2218" t="s">
        <v>4695</v>
      </c>
      <c r="F2218" t="s">
        <v>235</v>
      </c>
      <c r="G2218" t="s">
        <v>4726</v>
      </c>
      <c r="H2218" t="s">
        <v>24</v>
      </c>
      <c r="I2218" t="s">
        <v>92</v>
      </c>
      <c r="J2218">
        <v>7</v>
      </c>
      <c r="K2218" s="1">
        <v>132118</v>
      </c>
      <c r="L2218" s="1">
        <v>924826</v>
      </c>
      <c r="M2218" t="s">
        <v>27</v>
      </c>
      <c r="N2218" s="10">
        <v>0</v>
      </c>
      <c r="O2218" s="1">
        <f>Table1[[#This Row],[Total Sales NGN]]-(Table1[[#This Row],[Total Sales NGN]]*Table1[[#This Row],[Discount %2]])</f>
        <v>924826</v>
      </c>
      <c r="P2218" t="s">
        <v>27</v>
      </c>
      <c r="Q2218">
        <v>4</v>
      </c>
      <c r="R2218" t="s">
        <v>35</v>
      </c>
      <c r="S2218">
        <v>11</v>
      </c>
      <c r="T2218" s="1">
        <v>1025913</v>
      </c>
    </row>
    <row r="2219" spans="1:20" x14ac:dyDescent="0.3">
      <c r="A2219" t="s">
        <v>4727</v>
      </c>
      <c r="B2219" s="9">
        <v>45499</v>
      </c>
      <c r="C2219" t="s">
        <v>4693</v>
      </c>
      <c r="D2219" t="s">
        <v>4694</v>
      </c>
      <c r="E2219" t="s">
        <v>49</v>
      </c>
      <c r="F2219" t="s">
        <v>350</v>
      </c>
      <c r="G2219" t="s">
        <v>4728</v>
      </c>
      <c r="H2219" t="s">
        <v>32</v>
      </c>
      <c r="I2219" t="s">
        <v>113</v>
      </c>
      <c r="J2219">
        <v>15</v>
      </c>
      <c r="K2219" s="1">
        <v>7753</v>
      </c>
      <c r="L2219" s="1">
        <v>116295</v>
      </c>
      <c r="M2219" t="s">
        <v>27</v>
      </c>
      <c r="N2219" s="10">
        <v>0</v>
      </c>
      <c r="O2219" s="1">
        <f>Table1[[#This Row],[Total Sales NGN]]-(Table1[[#This Row],[Total Sales NGN]]*Table1[[#This Row],[Discount %2]])</f>
        <v>116295</v>
      </c>
      <c r="P2219" t="s">
        <v>26</v>
      </c>
      <c r="Q2219">
        <v>2</v>
      </c>
      <c r="R2219" t="s">
        <v>28</v>
      </c>
      <c r="S2219">
        <v>151</v>
      </c>
      <c r="T2219" s="1">
        <v>588661</v>
      </c>
    </row>
    <row r="2220" spans="1:20" x14ac:dyDescent="0.3">
      <c r="A2220" t="s">
        <v>4729</v>
      </c>
      <c r="B2220" s="9">
        <v>45509</v>
      </c>
      <c r="C2220" t="s">
        <v>4693</v>
      </c>
      <c r="D2220" t="s">
        <v>4694</v>
      </c>
      <c r="E2220" t="s">
        <v>49</v>
      </c>
      <c r="F2220" t="s">
        <v>2055</v>
      </c>
      <c r="G2220" t="s">
        <v>4730</v>
      </c>
      <c r="H2220" t="s">
        <v>32</v>
      </c>
      <c r="I2220" t="s">
        <v>95</v>
      </c>
      <c r="J2220">
        <v>5</v>
      </c>
      <c r="K2220" s="1">
        <v>12905</v>
      </c>
      <c r="L2220" s="1">
        <v>64525</v>
      </c>
      <c r="M2220">
        <v>0</v>
      </c>
      <c r="N2220" s="10">
        <v>0</v>
      </c>
      <c r="O2220" s="1">
        <f>Table1[[#This Row],[Total Sales NGN]]-(Table1[[#This Row],[Total Sales NGN]]*Table1[[#This Row],[Discount %2]])</f>
        <v>64525</v>
      </c>
      <c r="P2220" t="s">
        <v>27</v>
      </c>
      <c r="Q2220">
        <v>3</v>
      </c>
      <c r="R2220" t="s">
        <v>27</v>
      </c>
      <c r="S2220">
        <v>77</v>
      </c>
      <c r="T2220" s="1">
        <v>588661</v>
      </c>
    </row>
    <row r="2221" spans="1:20" x14ac:dyDescent="0.3">
      <c r="A2221" t="s">
        <v>4731</v>
      </c>
      <c r="B2221" s="9">
        <v>45197</v>
      </c>
      <c r="C2221" t="s">
        <v>4693</v>
      </c>
      <c r="D2221" t="s">
        <v>4694</v>
      </c>
      <c r="E2221" t="s">
        <v>4695</v>
      </c>
      <c r="F2221" t="s">
        <v>1256</v>
      </c>
      <c r="G2221" t="s">
        <v>4732</v>
      </c>
      <c r="H2221" t="s">
        <v>32</v>
      </c>
      <c r="I2221" t="s">
        <v>141</v>
      </c>
      <c r="J2221">
        <v>12</v>
      </c>
      <c r="K2221" s="1">
        <v>8272</v>
      </c>
      <c r="L2221" s="1">
        <v>99264</v>
      </c>
      <c r="M2221">
        <v>0</v>
      </c>
      <c r="N2221" s="10">
        <v>0</v>
      </c>
      <c r="O2221" s="1">
        <f>Table1[[#This Row],[Total Sales NGN]]-(Table1[[#This Row],[Total Sales NGN]]*Table1[[#This Row],[Discount %2]])</f>
        <v>99264</v>
      </c>
      <c r="P2221" t="s">
        <v>47</v>
      </c>
      <c r="Q2221">
        <v>2</v>
      </c>
      <c r="R2221" t="s">
        <v>35</v>
      </c>
      <c r="S2221">
        <v>5</v>
      </c>
      <c r="T2221" s="1">
        <v>588661</v>
      </c>
    </row>
    <row r="2222" spans="1:20" x14ac:dyDescent="0.3">
      <c r="A2222" t="s">
        <v>4733</v>
      </c>
      <c r="B2222" s="9">
        <v>45182</v>
      </c>
      <c r="C2222" t="s">
        <v>4693</v>
      </c>
      <c r="D2222" t="s">
        <v>4694</v>
      </c>
      <c r="E2222" t="s">
        <v>4706</v>
      </c>
      <c r="F2222" t="s">
        <v>125</v>
      </c>
      <c r="G2222" t="s">
        <v>4734</v>
      </c>
      <c r="H2222" t="s">
        <v>45</v>
      </c>
      <c r="I2222" t="s">
        <v>130</v>
      </c>
      <c r="J2222">
        <v>12</v>
      </c>
      <c r="K2222" s="1">
        <v>34002</v>
      </c>
      <c r="L2222" s="1">
        <v>408024</v>
      </c>
      <c r="M2222">
        <v>0</v>
      </c>
      <c r="N2222" s="10">
        <v>0</v>
      </c>
      <c r="O2222" s="1">
        <f>Table1[[#This Row],[Total Sales NGN]]-(Table1[[#This Row],[Total Sales NGN]]*Table1[[#This Row],[Discount %2]])</f>
        <v>408024</v>
      </c>
      <c r="P2222" t="s">
        <v>34</v>
      </c>
      <c r="Q2222">
        <v>2</v>
      </c>
      <c r="R2222" t="s">
        <v>35</v>
      </c>
      <c r="S2222">
        <v>188</v>
      </c>
      <c r="T2222" s="1">
        <v>492084</v>
      </c>
    </row>
    <row r="2223" spans="1:20" x14ac:dyDescent="0.3">
      <c r="A2223" t="s">
        <v>4735</v>
      </c>
      <c r="B2223" s="9">
        <v>44964</v>
      </c>
      <c r="C2223" t="s">
        <v>4693</v>
      </c>
      <c r="D2223" t="s">
        <v>4694</v>
      </c>
      <c r="E2223" t="s">
        <v>4706</v>
      </c>
      <c r="F2223" t="s">
        <v>691</v>
      </c>
      <c r="G2223" t="s">
        <v>4736</v>
      </c>
      <c r="H2223" t="s">
        <v>24</v>
      </c>
      <c r="I2223" t="s">
        <v>174</v>
      </c>
      <c r="J2223">
        <v>9</v>
      </c>
      <c r="K2223" s="1">
        <v>119443</v>
      </c>
      <c r="L2223" s="1">
        <v>1074987</v>
      </c>
      <c r="M2223">
        <v>5</v>
      </c>
      <c r="N2223" s="10">
        <v>0.05</v>
      </c>
      <c r="O2223" s="1">
        <f>Table1[[#This Row],[Total Sales NGN]]-(Table1[[#This Row],[Total Sales NGN]]*Table1[[#This Row],[Discount %2]])</f>
        <v>1021237.65</v>
      </c>
      <c r="P2223" t="s">
        <v>26</v>
      </c>
      <c r="Q2223">
        <v>5</v>
      </c>
      <c r="R2223" t="s">
        <v>35</v>
      </c>
      <c r="S2223">
        <v>158</v>
      </c>
      <c r="T2223" s="1">
        <v>1025913</v>
      </c>
    </row>
    <row r="2224" spans="1:20" x14ac:dyDescent="0.3">
      <c r="A2224" t="s">
        <v>4737</v>
      </c>
      <c r="B2224" s="9">
        <v>45311</v>
      </c>
      <c r="C2224" t="s">
        <v>4693</v>
      </c>
      <c r="D2224" t="s">
        <v>4694</v>
      </c>
      <c r="E2224" t="s">
        <v>4695</v>
      </c>
      <c r="F2224" t="s">
        <v>215</v>
      </c>
      <c r="G2224" t="s">
        <v>4738</v>
      </c>
      <c r="H2224" t="s">
        <v>32</v>
      </c>
      <c r="I2224" t="s">
        <v>33</v>
      </c>
      <c r="J2224">
        <v>13</v>
      </c>
      <c r="K2224" s="1">
        <v>3113</v>
      </c>
      <c r="L2224" s="1">
        <v>40469</v>
      </c>
      <c r="M2224">
        <v>0</v>
      </c>
      <c r="N2224" s="10">
        <v>0</v>
      </c>
      <c r="O2224" s="1">
        <f>Table1[[#This Row],[Total Sales NGN]]-(Table1[[#This Row],[Total Sales NGN]]*Table1[[#This Row],[Discount %2]])</f>
        <v>40469</v>
      </c>
      <c r="P2224" t="s">
        <v>57</v>
      </c>
      <c r="Q2224">
        <v>4</v>
      </c>
      <c r="R2224" t="s">
        <v>35</v>
      </c>
      <c r="S2224">
        <v>25</v>
      </c>
      <c r="T2224" s="1">
        <v>588661</v>
      </c>
    </row>
    <row r="2225" spans="1:20" x14ac:dyDescent="0.3">
      <c r="A2225" t="s">
        <v>4739</v>
      </c>
      <c r="B2225" s="9">
        <v>45256</v>
      </c>
      <c r="C2225" t="s">
        <v>4693</v>
      </c>
      <c r="D2225" t="s">
        <v>4694</v>
      </c>
      <c r="E2225" t="s">
        <v>4695</v>
      </c>
      <c r="F2225" t="s">
        <v>4352</v>
      </c>
      <c r="G2225" t="s">
        <v>4740</v>
      </c>
      <c r="H2225" t="s">
        <v>65</v>
      </c>
      <c r="I2225" t="s">
        <v>78</v>
      </c>
      <c r="J2225">
        <v>3</v>
      </c>
      <c r="K2225" s="1">
        <v>118140</v>
      </c>
      <c r="L2225" s="1">
        <v>354420</v>
      </c>
      <c r="M2225">
        <v>0</v>
      </c>
      <c r="N2225" s="10">
        <v>0</v>
      </c>
      <c r="O2225" s="1">
        <f>Table1[[#This Row],[Total Sales NGN]]-(Table1[[#This Row],[Total Sales NGN]]*Table1[[#This Row],[Discount %2]])</f>
        <v>354420</v>
      </c>
      <c r="P2225" t="s">
        <v>47</v>
      </c>
      <c r="Q2225">
        <v>4</v>
      </c>
      <c r="R2225" t="s">
        <v>28</v>
      </c>
      <c r="S2225">
        <v>84</v>
      </c>
      <c r="T2225" s="1">
        <v>786541</v>
      </c>
    </row>
    <row r="2226" spans="1:20" x14ac:dyDescent="0.3">
      <c r="A2226" t="s">
        <v>4741</v>
      </c>
      <c r="B2226" s="9">
        <v>45588</v>
      </c>
      <c r="C2226" t="s">
        <v>4693</v>
      </c>
      <c r="D2226" t="s">
        <v>4694</v>
      </c>
      <c r="E2226" t="s">
        <v>4695</v>
      </c>
      <c r="F2226" t="s">
        <v>1025</v>
      </c>
      <c r="G2226" t="s">
        <v>4742</v>
      </c>
      <c r="H2226" t="s">
        <v>32</v>
      </c>
      <c r="I2226" t="s">
        <v>237</v>
      </c>
      <c r="J2226">
        <v>7</v>
      </c>
      <c r="K2226" s="1">
        <v>19173</v>
      </c>
      <c r="L2226" s="1">
        <v>134211</v>
      </c>
      <c r="M2226">
        <v>0</v>
      </c>
      <c r="N2226" s="10">
        <v>0</v>
      </c>
      <c r="O2226" s="1">
        <f>Table1[[#This Row],[Total Sales NGN]]-(Table1[[#This Row],[Total Sales NGN]]*Table1[[#This Row],[Discount %2]])</f>
        <v>134211</v>
      </c>
      <c r="P2226" t="s">
        <v>47</v>
      </c>
      <c r="Q2226">
        <v>0</v>
      </c>
      <c r="R2226" t="s">
        <v>35</v>
      </c>
      <c r="S2226">
        <v>12</v>
      </c>
      <c r="T2226" s="1">
        <v>588661</v>
      </c>
    </row>
    <row r="2227" spans="1:20" x14ac:dyDescent="0.3">
      <c r="A2227" t="s">
        <v>4743</v>
      </c>
      <c r="B2227" s="9">
        <v>45255</v>
      </c>
      <c r="C2227" t="s">
        <v>4693</v>
      </c>
      <c r="D2227" t="s">
        <v>4694</v>
      </c>
      <c r="E2227" t="s">
        <v>4706</v>
      </c>
      <c r="F2227" t="s">
        <v>4221</v>
      </c>
      <c r="G2227" t="s">
        <v>27</v>
      </c>
      <c r="H2227" t="s">
        <v>24</v>
      </c>
      <c r="I2227" t="s">
        <v>92</v>
      </c>
      <c r="J2227">
        <v>7</v>
      </c>
      <c r="K2227" s="1">
        <v>184579</v>
      </c>
      <c r="L2227" s="1">
        <v>1292053</v>
      </c>
      <c r="M2227">
        <v>0</v>
      </c>
      <c r="N2227" s="10">
        <v>0</v>
      </c>
      <c r="O2227" s="1">
        <f>Table1[[#This Row],[Total Sales NGN]]-(Table1[[#This Row],[Total Sales NGN]]*Table1[[#This Row],[Discount %2]])</f>
        <v>1292053</v>
      </c>
      <c r="P2227" t="s">
        <v>57</v>
      </c>
      <c r="Q2227">
        <v>3</v>
      </c>
      <c r="R2227" t="s">
        <v>35</v>
      </c>
      <c r="S2227">
        <v>38</v>
      </c>
      <c r="T2227" s="1">
        <v>1025913</v>
      </c>
    </row>
    <row r="2228" spans="1:20" x14ac:dyDescent="0.3">
      <c r="A2228" t="s">
        <v>4744</v>
      </c>
      <c r="B2228" s="9">
        <v>45503</v>
      </c>
      <c r="C2228" t="s">
        <v>4693</v>
      </c>
      <c r="D2228" t="s">
        <v>4694</v>
      </c>
      <c r="E2228" t="s">
        <v>4695</v>
      </c>
      <c r="F2228" t="s">
        <v>370</v>
      </c>
      <c r="G2228" t="s">
        <v>4745</v>
      </c>
      <c r="H2228" t="s">
        <v>24</v>
      </c>
      <c r="I2228" t="s">
        <v>152</v>
      </c>
      <c r="J2228">
        <v>8</v>
      </c>
      <c r="K2228" s="1">
        <v>165351</v>
      </c>
      <c r="L2228" s="1">
        <v>1322808</v>
      </c>
      <c r="M2228" t="s">
        <v>27</v>
      </c>
      <c r="N2228" s="10">
        <v>0</v>
      </c>
      <c r="O2228" s="1">
        <f>Table1[[#This Row],[Total Sales NGN]]-(Table1[[#This Row],[Total Sales NGN]]*Table1[[#This Row],[Discount %2]])</f>
        <v>1322808</v>
      </c>
      <c r="P2228" t="s">
        <v>47</v>
      </c>
      <c r="Q2228" t="s">
        <v>27</v>
      </c>
      <c r="R2228" t="s">
        <v>35</v>
      </c>
      <c r="S2228">
        <v>195</v>
      </c>
      <c r="T2228" s="1">
        <v>1025913</v>
      </c>
    </row>
    <row r="2229" spans="1:20" x14ac:dyDescent="0.3">
      <c r="A2229" t="s">
        <v>4746</v>
      </c>
      <c r="B2229" s="9">
        <v>45617</v>
      </c>
      <c r="C2229" t="s">
        <v>4693</v>
      </c>
      <c r="D2229" t="s">
        <v>4694</v>
      </c>
      <c r="E2229" t="s">
        <v>4695</v>
      </c>
      <c r="F2229" t="s">
        <v>1624</v>
      </c>
      <c r="G2229" t="s">
        <v>4747</v>
      </c>
      <c r="H2229" t="s">
        <v>24</v>
      </c>
      <c r="I2229" t="s">
        <v>174</v>
      </c>
      <c r="J2229">
        <v>12</v>
      </c>
      <c r="K2229" s="1">
        <v>74489</v>
      </c>
      <c r="L2229" s="1">
        <v>893868</v>
      </c>
      <c r="M2229">
        <v>0</v>
      </c>
      <c r="N2229" s="10">
        <v>0</v>
      </c>
      <c r="O2229" s="1">
        <f>Table1[[#This Row],[Total Sales NGN]]-(Table1[[#This Row],[Total Sales NGN]]*Table1[[#This Row],[Discount %2]])</f>
        <v>893868</v>
      </c>
      <c r="P2229" t="s">
        <v>47</v>
      </c>
      <c r="Q2229" t="s">
        <v>27</v>
      </c>
      <c r="R2229" t="s">
        <v>28</v>
      </c>
      <c r="S2229">
        <v>8</v>
      </c>
      <c r="T2229" s="1">
        <v>1025913</v>
      </c>
    </row>
    <row r="2230" spans="1:20" x14ac:dyDescent="0.3">
      <c r="A2230" t="s">
        <v>4748</v>
      </c>
      <c r="B2230" s="9">
        <v>45217</v>
      </c>
      <c r="C2230" t="s">
        <v>4693</v>
      </c>
      <c r="D2230" t="s">
        <v>4694</v>
      </c>
      <c r="E2230" t="s">
        <v>4695</v>
      </c>
      <c r="F2230" t="s">
        <v>3236</v>
      </c>
      <c r="G2230" t="s">
        <v>4749</v>
      </c>
      <c r="H2230" t="s">
        <v>65</v>
      </c>
      <c r="I2230" t="s">
        <v>102</v>
      </c>
      <c r="J2230">
        <v>16</v>
      </c>
      <c r="K2230" s="1">
        <v>115409</v>
      </c>
      <c r="L2230" s="1">
        <v>1846544</v>
      </c>
      <c r="M2230">
        <v>15</v>
      </c>
      <c r="N2230" s="10">
        <v>0.15</v>
      </c>
      <c r="O2230" s="1">
        <f>Table1[[#This Row],[Total Sales NGN]]-(Table1[[#This Row],[Total Sales NGN]]*Table1[[#This Row],[Discount %2]])</f>
        <v>1569562.4</v>
      </c>
      <c r="P2230" t="s">
        <v>47</v>
      </c>
      <c r="Q2230" t="s">
        <v>27</v>
      </c>
      <c r="R2230" t="s">
        <v>35</v>
      </c>
      <c r="S2230">
        <v>83</v>
      </c>
      <c r="T2230" s="1">
        <v>786541</v>
      </c>
    </row>
    <row r="2231" spans="1:20" x14ac:dyDescent="0.3">
      <c r="A2231" t="s">
        <v>4750</v>
      </c>
      <c r="B2231" s="9">
        <v>44958</v>
      </c>
      <c r="C2231" t="s">
        <v>4693</v>
      </c>
      <c r="D2231" t="s">
        <v>4694</v>
      </c>
      <c r="E2231" t="s">
        <v>4695</v>
      </c>
      <c r="F2231" t="s">
        <v>143</v>
      </c>
      <c r="G2231" t="s">
        <v>4751</v>
      </c>
      <c r="H2231" t="s">
        <v>65</v>
      </c>
      <c r="I2231" t="s">
        <v>478</v>
      </c>
      <c r="J2231">
        <v>13</v>
      </c>
      <c r="K2231" s="1">
        <v>108035</v>
      </c>
      <c r="L2231" s="1">
        <v>1404455</v>
      </c>
      <c r="M2231" t="s">
        <v>27</v>
      </c>
      <c r="N2231" s="10">
        <v>0</v>
      </c>
      <c r="O2231" s="1">
        <f>Table1[[#This Row],[Total Sales NGN]]-(Table1[[#This Row],[Total Sales NGN]]*Table1[[#This Row],[Discount %2]])</f>
        <v>1404455</v>
      </c>
      <c r="P2231" t="s">
        <v>47</v>
      </c>
      <c r="Q2231">
        <v>2</v>
      </c>
      <c r="R2231" t="s">
        <v>35</v>
      </c>
      <c r="S2231">
        <v>27</v>
      </c>
      <c r="T2231" s="1">
        <v>786541</v>
      </c>
    </row>
    <row r="2232" spans="1:20" x14ac:dyDescent="0.3">
      <c r="A2232" t="s">
        <v>4752</v>
      </c>
      <c r="B2232" s="9">
        <v>45358</v>
      </c>
      <c r="C2232" t="s">
        <v>4693</v>
      </c>
      <c r="D2232" t="s">
        <v>4694</v>
      </c>
      <c r="E2232" t="s">
        <v>4695</v>
      </c>
      <c r="F2232" t="s">
        <v>1187</v>
      </c>
      <c r="G2232" t="s">
        <v>27</v>
      </c>
      <c r="H2232" t="s">
        <v>45</v>
      </c>
      <c r="I2232" t="s">
        <v>98</v>
      </c>
      <c r="J2232">
        <v>7</v>
      </c>
      <c r="K2232" s="1">
        <v>12464</v>
      </c>
      <c r="L2232" s="1">
        <v>87248</v>
      </c>
      <c r="M2232">
        <v>0</v>
      </c>
      <c r="N2232" s="10">
        <v>0</v>
      </c>
      <c r="O2232" s="1">
        <f>Table1[[#This Row],[Total Sales NGN]]-(Table1[[#This Row],[Total Sales NGN]]*Table1[[#This Row],[Discount %2]])</f>
        <v>87248</v>
      </c>
      <c r="P2232" t="s">
        <v>27</v>
      </c>
      <c r="Q2232" t="s">
        <v>27</v>
      </c>
      <c r="R2232" t="s">
        <v>35</v>
      </c>
      <c r="S2232">
        <v>185</v>
      </c>
      <c r="T2232" s="1">
        <v>492084</v>
      </c>
    </row>
    <row r="2233" spans="1:20" x14ac:dyDescent="0.3">
      <c r="A2233" t="s">
        <v>4753</v>
      </c>
      <c r="B2233" s="9">
        <v>44996</v>
      </c>
      <c r="C2233" t="s">
        <v>4693</v>
      </c>
      <c r="D2233" t="s">
        <v>4694</v>
      </c>
      <c r="E2233" t="s">
        <v>4706</v>
      </c>
      <c r="F2233" t="s">
        <v>1782</v>
      </c>
      <c r="G2233" t="s">
        <v>4754</v>
      </c>
      <c r="H2233" t="s">
        <v>32</v>
      </c>
      <c r="I2233" t="s">
        <v>33</v>
      </c>
      <c r="J2233">
        <v>6</v>
      </c>
      <c r="K2233" s="1">
        <v>12130</v>
      </c>
      <c r="L2233" s="1">
        <v>72780</v>
      </c>
      <c r="M2233">
        <v>0</v>
      </c>
      <c r="N2233" s="10">
        <v>0</v>
      </c>
      <c r="O2233" s="1">
        <f>Table1[[#This Row],[Total Sales NGN]]-(Table1[[#This Row],[Total Sales NGN]]*Table1[[#This Row],[Discount %2]])</f>
        <v>72780</v>
      </c>
      <c r="P2233" t="s">
        <v>47</v>
      </c>
      <c r="Q2233">
        <v>1</v>
      </c>
      <c r="R2233" t="s">
        <v>28</v>
      </c>
      <c r="S2233">
        <v>156</v>
      </c>
      <c r="T2233" s="1">
        <v>588661</v>
      </c>
    </row>
    <row r="2234" spans="1:20" x14ac:dyDescent="0.3">
      <c r="A2234" t="s">
        <v>4755</v>
      </c>
      <c r="B2234" s="9">
        <v>45360</v>
      </c>
      <c r="C2234" t="s">
        <v>4693</v>
      </c>
      <c r="D2234" t="s">
        <v>4694</v>
      </c>
      <c r="E2234" t="s">
        <v>49</v>
      </c>
      <c r="F2234" t="s">
        <v>1160</v>
      </c>
      <c r="G2234" t="s">
        <v>4756</v>
      </c>
      <c r="H2234" t="s">
        <v>65</v>
      </c>
      <c r="I2234" t="s">
        <v>78</v>
      </c>
      <c r="J2234">
        <v>3</v>
      </c>
      <c r="K2234" s="1">
        <v>95728</v>
      </c>
      <c r="L2234" s="1">
        <v>287184</v>
      </c>
      <c r="M2234">
        <v>0</v>
      </c>
      <c r="N2234" s="10">
        <v>0</v>
      </c>
      <c r="O2234" s="1">
        <f>Table1[[#This Row],[Total Sales NGN]]-(Table1[[#This Row],[Total Sales NGN]]*Table1[[#This Row],[Discount %2]])</f>
        <v>287184</v>
      </c>
      <c r="P2234" t="s">
        <v>27</v>
      </c>
      <c r="Q2234">
        <v>2</v>
      </c>
      <c r="R2234" t="s">
        <v>28</v>
      </c>
      <c r="S2234">
        <v>42</v>
      </c>
      <c r="T2234" s="1">
        <v>786541</v>
      </c>
    </row>
    <row r="2235" spans="1:20" x14ac:dyDescent="0.3">
      <c r="A2235" t="s">
        <v>4757</v>
      </c>
      <c r="B2235" s="9">
        <v>45027</v>
      </c>
      <c r="C2235" t="s">
        <v>4693</v>
      </c>
      <c r="D2235" t="s">
        <v>4694</v>
      </c>
      <c r="E2235" t="s">
        <v>4695</v>
      </c>
      <c r="F2235" t="s">
        <v>1226</v>
      </c>
      <c r="G2235" t="s">
        <v>4758</v>
      </c>
      <c r="H2235" t="s">
        <v>65</v>
      </c>
      <c r="I2235" t="s">
        <v>78</v>
      </c>
      <c r="J2235">
        <v>1</v>
      </c>
      <c r="K2235" s="1">
        <v>57349</v>
      </c>
      <c r="L2235" s="1">
        <v>57349</v>
      </c>
      <c r="M2235">
        <v>10</v>
      </c>
      <c r="N2235" s="10">
        <v>0.1</v>
      </c>
      <c r="O2235" s="1">
        <f>Table1[[#This Row],[Total Sales NGN]]-(Table1[[#This Row],[Total Sales NGN]]*Table1[[#This Row],[Discount %2]])</f>
        <v>51614.1</v>
      </c>
      <c r="P2235" t="s">
        <v>47</v>
      </c>
      <c r="Q2235">
        <v>5</v>
      </c>
      <c r="R2235" t="s">
        <v>35</v>
      </c>
      <c r="S2235">
        <v>58</v>
      </c>
      <c r="T2235" s="1">
        <v>786541</v>
      </c>
    </row>
    <row r="2236" spans="1:20" x14ac:dyDescent="0.3">
      <c r="A2236" t="s">
        <v>4759</v>
      </c>
      <c r="B2236" s="9">
        <v>45389</v>
      </c>
      <c r="C2236" t="s">
        <v>4693</v>
      </c>
      <c r="D2236" t="s">
        <v>4694</v>
      </c>
      <c r="E2236" t="s">
        <v>49</v>
      </c>
      <c r="F2236" t="s">
        <v>2265</v>
      </c>
      <c r="G2236" t="s">
        <v>4760</v>
      </c>
      <c r="H2236" t="s">
        <v>65</v>
      </c>
      <c r="I2236" t="s">
        <v>397</v>
      </c>
      <c r="J2236">
        <v>14</v>
      </c>
      <c r="K2236" s="1">
        <v>37818</v>
      </c>
      <c r="L2236" s="1">
        <v>529452</v>
      </c>
      <c r="M2236">
        <v>0</v>
      </c>
      <c r="N2236" s="10">
        <v>0</v>
      </c>
      <c r="O2236" s="1">
        <f>Table1[[#This Row],[Total Sales NGN]]-(Table1[[#This Row],[Total Sales NGN]]*Table1[[#This Row],[Discount %2]])</f>
        <v>529452</v>
      </c>
      <c r="P2236" t="s">
        <v>47</v>
      </c>
      <c r="Q2236">
        <v>3</v>
      </c>
      <c r="R2236" t="s">
        <v>35</v>
      </c>
      <c r="S2236">
        <v>59</v>
      </c>
      <c r="T2236" s="1">
        <v>786541</v>
      </c>
    </row>
    <row r="2237" spans="1:20" x14ac:dyDescent="0.3">
      <c r="A2237" t="s">
        <v>4761</v>
      </c>
      <c r="B2237" s="9">
        <v>45059</v>
      </c>
      <c r="C2237" t="s">
        <v>4693</v>
      </c>
      <c r="D2237" t="s">
        <v>4694</v>
      </c>
      <c r="E2237" t="s">
        <v>4695</v>
      </c>
      <c r="F2237" t="s">
        <v>914</v>
      </c>
      <c r="G2237" t="s">
        <v>4762</v>
      </c>
      <c r="H2237" t="s">
        <v>45</v>
      </c>
      <c r="I2237" t="s">
        <v>82</v>
      </c>
      <c r="J2237">
        <v>1</v>
      </c>
      <c r="K2237" s="1">
        <v>39157</v>
      </c>
      <c r="L2237" s="1">
        <v>39157</v>
      </c>
      <c r="M2237">
        <v>5</v>
      </c>
      <c r="N2237" s="10">
        <v>0.05</v>
      </c>
      <c r="O2237" s="1">
        <f>Table1[[#This Row],[Total Sales NGN]]-(Table1[[#This Row],[Total Sales NGN]]*Table1[[#This Row],[Discount %2]])</f>
        <v>37199.15</v>
      </c>
      <c r="P2237" t="s">
        <v>26</v>
      </c>
      <c r="Q2237">
        <v>5</v>
      </c>
      <c r="R2237" t="s">
        <v>35</v>
      </c>
      <c r="S2237">
        <v>50</v>
      </c>
      <c r="T2237" s="1">
        <v>492084</v>
      </c>
    </row>
    <row r="2238" spans="1:20" x14ac:dyDescent="0.3">
      <c r="A2238" t="s">
        <v>4763</v>
      </c>
      <c r="B2238" s="9">
        <v>44947</v>
      </c>
      <c r="C2238" t="s">
        <v>4693</v>
      </c>
      <c r="D2238" t="s">
        <v>4694</v>
      </c>
      <c r="E2238" t="s">
        <v>49</v>
      </c>
      <c r="F2238" t="s">
        <v>1791</v>
      </c>
      <c r="G2238" t="s">
        <v>4764</v>
      </c>
      <c r="H2238" t="s">
        <v>65</v>
      </c>
      <c r="I2238" t="s">
        <v>289</v>
      </c>
      <c r="J2238">
        <v>3</v>
      </c>
      <c r="K2238" s="1">
        <v>161786</v>
      </c>
      <c r="L2238" s="1">
        <v>485358</v>
      </c>
      <c r="M2238" t="s">
        <v>27</v>
      </c>
      <c r="N2238" s="10">
        <v>0</v>
      </c>
      <c r="O2238" s="1">
        <f>Table1[[#This Row],[Total Sales NGN]]-(Table1[[#This Row],[Total Sales NGN]]*Table1[[#This Row],[Discount %2]])</f>
        <v>485358</v>
      </c>
      <c r="P2238" t="s">
        <v>57</v>
      </c>
      <c r="Q2238">
        <v>2</v>
      </c>
      <c r="R2238" t="s">
        <v>28</v>
      </c>
      <c r="S2238">
        <v>85</v>
      </c>
      <c r="T2238" s="1">
        <v>786541</v>
      </c>
    </row>
    <row r="2239" spans="1:20" x14ac:dyDescent="0.3">
      <c r="A2239" t="s">
        <v>4765</v>
      </c>
      <c r="B2239" s="9">
        <v>45623</v>
      </c>
      <c r="C2239" t="s">
        <v>4693</v>
      </c>
      <c r="D2239" t="s">
        <v>4694</v>
      </c>
      <c r="E2239" t="s">
        <v>4706</v>
      </c>
      <c r="F2239" t="s">
        <v>3982</v>
      </c>
      <c r="G2239" t="s">
        <v>4766</v>
      </c>
      <c r="H2239" t="s">
        <v>32</v>
      </c>
      <c r="I2239" t="s">
        <v>113</v>
      </c>
      <c r="J2239">
        <v>1</v>
      </c>
      <c r="K2239" s="1">
        <v>10249</v>
      </c>
      <c r="L2239" s="1">
        <v>10249</v>
      </c>
      <c r="M2239">
        <v>15</v>
      </c>
      <c r="N2239" s="10">
        <v>0.15</v>
      </c>
      <c r="O2239" s="1">
        <f>Table1[[#This Row],[Total Sales NGN]]-(Table1[[#This Row],[Total Sales NGN]]*Table1[[#This Row],[Discount %2]])</f>
        <v>8711.65</v>
      </c>
      <c r="P2239" t="s">
        <v>47</v>
      </c>
      <c r="Q2239">
        <v>3</v>
      </c>
      <c r="R2239" t="s">
        <v>28</v>
      </c>
      <c r="S2239">
        <v>129</v>
      </c>
      <c r="T2239" s="1">
        <v>588661</v>
      </c>
    </row>
    <row r="2240" spans="1:20" x14ac:dyDescent="0.3">
      <c r="A2240" t="s">
        <v>4767</v>
      </c>
      <c r="B2240" s="9">
        <v>44966</v>
      </c>
      <c r="C2240" t="s">
        <v>4693</v>
      </c>
      <c r="D2240" t="s">
        <v>4694</v>
      </c>
      <c r="E2240" t="s">
        <v>49</v>
      </c>
      <c r="F2240" t="s">
        <v>2858</v>
      </c>
      <c r="G2240" t="s">
        <v>4768</v>
      </c>
      <c r="H2240" t="s">
        <v>32</v>
      </c>
      <c r="I2240" t="s">
        <v>158</v>
      </c>
      <c r="J2240">
        <v>7</v>
      </c>
      <c r="K2240" s="1">
        <v>9540</v>
      </c>
      <c r="L2240" s="1">
        <v>66780</v>
      </c>
      <c r="M2240">
        <v>20</v>
      </c>
      <c r="N2240" s="10">
        <v>0.2</v>
      </c>
      <c r="O2240" s="1">
        <f>Table1[[#This Row],[Total Sales NGN]]-(Table1[[#This Row],[Total Sales NGN]]*Table1[[#This Row],[Discount %2]])</f>
        <v>53424</v>
      </c>
      <c r="P2240" t="s">
        <v>57</v>
      </c>
      <c r="Q2240">
        <v>2</v>
      </c>
      <c r="R2240" t="s">
        <v>35</v>
      </c>
      <c r="S2240">
        <v>194</v>
      </c>
      <c r="T2240" s="1">
        <v>588661</v>
      </c>
    </row>
    <row r="2241" spans="1:20" x14ac:dyDescent="0.3">
      <c r="A2241" t="s">
        <v>4769</v>
      </c>
      <c r="B2241" s="9">
        <v>45343</v>
      </c>
      <c r="C2241" t="s">
        <v>4693</v>
      </c>
      <c r="D2241" t="s">
        <v>4694</v>
      </c>
      <c r="E2241" t="s">
        <v>4695</v>
      </c>
      <c r="F2241" t="s">
        <v>1741</v>
      </c>
      <c r="G2241" t="s">
        <v>4770</v>
      </c>
      <c r="H2241" t="s">
        <v>24</v>
      </c>
      <c r="I2241" t="s">
        <v>161</v>
      </c>
      <c r="J2241">
        <v>15</v>
      </c>
      <c r="K2241" s="1">
        <v>142411</v>
      </c>
      <c r="L2241" s="1">
        <v>2136165</v>
      </c>
      <c r="M2241">
        <v>5</v>
      </c>
      <c r="N2241" s="10">
        <v>0.05</v>
      </c>
      <c r="O2241" s="1">
        <f>Table1[[#This Row],[Total Sales NGN]]-(Table1[[#This Row],[Total Sales NGN]]*Table1[[#This Row],[Discount %2]])</f>
        <v>2029356.75</v>
      </c>
      <c r="P2241" t="s">
        <v>27</v>
      </c>
      <c r="Q2241">
        <v>1</v>
      </c>
      <c r="R2241" t="s">
        <v>28</v>
      </c>
      <c r="S2241">
        <v>192</v>
      </c>
      <c r="T2241" s="1">
        <v>1025913</v>
      </c>
    </row>
    <row r="2242" spans="1:20" x14ac:dyDescent="0.3">
      <c r="A2242" t="s">
        <v>4771</v>
      </c>
      <c r="B2242" s="9">
        <v>45562</v>
      </c>
      <c r="C2242" t="s">
        <v>4693</v>
      </c>
      <c r="D2242" t="s">
        <v>4694</v>
      </c>
      <c r="E2242" t="s">
        <v>4695</v>
      </c>
      <c r="F2242" t="s">
        <v>986</v>
      </c>
      <c r="G2242" t="s">
        <v>4772</v>
      </c>
      <c r="H2242" t="s">
        <v>32</v>
      </c>
      <c r="I2242" t="s">
        <v>113</v>
      </c>
      <c r="J2242">
        <v>11</v>
      </c>
      <c r="K2242" s="1">
        <v>22545</v>
      </c>
      <c r="L2242" s="1">
        <v>247995</v>
      </c>
      <c r="M2242" t="s">
        <v>27</v>
      </c>
      <c r="N2242" s="10">
        <v>0</v>
      </c>
      <c r="O2242" s="1">
        <f>Table1[[#This Row],[Total Sales NGN]]-(Table1[[#This Row],[Total Sales NGN]]*Table1[[#This Row],[Discount %2]])</f>
        <v>247995</v>
      </c>
      <c r="P2242" t="s">
        <v>57</v>
      </c>
      <c r="Q2242">
        <v>3</v>
      </c>
      <c r="R2242" t="s">
        <v>28</v>
      </c>
      <c r="S2242">
        <v>186</v>
      </c>
      <c r="T2242" s="1">
        <v>588661</v>
      </c>
    </row>
    <row r="2243" spans="1:20" x14ac:dyDescent="0.3">
      <c r="A2243" t="s">
        <v>4773</v>
      </c>
      <c r="B2243" s="9">
        <v>44949</v>
      </c>
      <c r="C2243" t="s">
        <v>4693</v>
      </c>
      <c r="D2243" t="s">
        <v>4694</v>
      </c>
      <c r="E2243" t="s">
        <v>4706</v>
      </c>
      <c r="F2243" t="s">
        <v>516</v>
      </c>
      <c r="G2243" t="s">
        <v>4774</v>
      </c>
      <c r="H2243" t="s">
        <v>65</v>
      </c>
      <c r="I2243" t="s">
        <v>78</v>
      </c>
      <c r="J2243">
        <v>17</v>
      </c>
      <c r="K2243" s="1">
        <v>77343</v>
      </c>
      <c r="L2243" s="1">
        <v>1314831</v>
      </c>
      <c r="M2243" t="s">
        <v>27</v>
      </c>
      <c r="N2243" s="10">
        <v>0</v>
      </c>
      <c r="O2243" s="1">
        <f>Table1[[#This Row],[Total Sales NGN]]-(Table1[[#This Row],[Total Sales NGN]]*Table1[[#This Row],[Discount %2]])</f>
        <v>1314831</v>
      </c>
      <c r="P2243" t="s">
        <v>47</v>
      </c>
      <c r="Q2243">
        <v>5</v>
      </c>
      <c r="R2243" t="s">
        <v>35</v>
      </c>
      <c r="S2243">
        <v>62</v>
      </c>
      <c r="T2243" s="1">
        <v>786541</v>
      </c>
    </row>
    <row r="2244" spans="1:20" x14ac:dyDescent="0.3">
      <c r="A2244" t="s">
        <v>4775</v>
      </c>
      <c r="B2244" s="9">
        <v>44953</v>
      </c>
      <c r="C2244" t="s">
        <v>4693</v>
      </c>
      <c r="D2244" t="s">
        <v>4694</v>
      </c>
      <c r="E2244" t="s">
        <v>4706</v>
      </c>
      <c r="F2244" t="s">
        <v>84</v>
      </c>
      <c r="G2244" t="s">
        <v>4776</v>
      </c>
      <c r="H2244" t="s">
        <v>40</v>
      </c>
      <c r="I2244" t="s">
        <v>106</v>
      </c>
      <c r="J2244">
        <v>1</v>
      </c>
      <c r="K2244" s="1">
        <v>17585</v>
      </c>
      <c r="L2244" s="1">
        <v>17585</v>
      </c>
      <c r="M2244">
        <v>0</v>
      </c>
      <c r="N2244" s="10">
        <v>0</v>
      </c>
      <c r="O2244" s="1">
        <f>Table1[[#This Row],[Total Sales NGN]]-(Table1[[#This Row],[Total Sales NGN]]*Table1[[#This Row],[Discount %2]])</f>
        <v>17585</v>
      </c>
      <c r="P2244" t="s">
        <v>47</v>
      </c>
      <c r="Q2244">
        <v>5</v>
      </c>
      <c r="R2244" t="s">
        <v>35</v>
      </c>
      <c r="S2244">
        <v>138</v>
      </c>
      <c r="T2244" s="1">
        <v>441559</v>
      </c>
    </row>
    <row r="2245" spans="1:20" x14ac:dyDescent="0.3">
      <c r="A2245" t="s">
        <v>4777</v>
      </c>
      <c r="B2245" s="9">
        <v>45410</v>
      </c>
      <c r="C2245" t="s">
        <v>4693</v>
      </c>
      <c r="D2245" t="s">
        <v>4694</v>
      </c>
      <c r="E2245" t="s">
        <v>4695</v>
      </c>
      <c r="F2245" t="s">
        <v>781</v>
      </c>
      <c r="G2245" t="s">
        <v>4778</v>
      </c>
      <c r="H2245" t="s">
        <v>65</v>
      </c>
      <c r="I2245" t="s">
        <v>397</v>
      </c>
      <c r="J2245">
        <v>1</v>
      </c>
      <c r="K2245" s="1">
        <v>58073</v>
      </c>
      <c r="L2245" s="1">
        <v>58073</v>
      </c>
      <c r="M2245">
        <v>10</v>
      </c>
      <c r="N2245" s="10">
        <v>0.1</v>
      </c>
      <c r="O2245" s="1">
        <f>Table1[[#This Row],[Total Sales NGN]]-(Table1[[#This Row],[Total Sales NGN]]*Table1[[#This Row],[Discount %2]])</f>
        <v>52265.7</v>
      </c>
      <c r="P2245" t="s">
        <v>57</v>
      </c>
      <c r="Q2245">
        <v>4</v>
      </c>
      <c r="R2245" t="s">
        <v>35</v>
      </c>
      <c r="S2245">
        <v>163</v>
      </c>
      <c r="T2245" s="1">
        <v>786541</v>
      </c>
    </row>
    <row r="2246" spans="1:20" x14ac:dyDescent="0.3">
      <c r="A2246" t="s">
        <v>4779</v>
      </c>
      <c r="B2246" s="9">
        <v>45335</v>
      </c>
      <c r="C2246" t="s">
        <v>4693</v>
      </c>
      <c r="D2246" t="s">
        <v>4694</v>
      </c>
      <c r="E2246" t="s">
        <v>4706</v>
      </c>
      <c r="F2246" t="s">
        <v>2232</v>
      </c>
      <c r="G2246" t="s">
        <v>4780</v>
      </c>
      <c r="H2246" t="s">
        <v>24</v>
      </c>
      <c r="I2246" t="s">
        <v>56</v>
      </c>
      <c r="J2246">
        <v>11</v>
      </c>
      <c r="K2246" s="1">
        <v>153522</v>
      </c>
      <c r="L2246" s="1">
        <v>1688742</v>
      </c>
      <c r="M2246">
        <v>10</v>
      </c>
      <c r="N2246" s="10">
        <v>0.1</v>
      </c>
      <c r="O2246" s="1">
        <f>Table1[[#This Row],[Total Sales NGN]]-(Table1[[#This Row],[Total Sales NGN]]*Table1[[#This Row],[Discount %2]])</f>
        <v>1519867.8</v>
      </c>
      <c r="P2246" t="s">
        <v>57</v>
      </c>
      <c r="Q2246">
        <v>5</v>
      </c>
      <c r="R2246" t="s">
        <v>28</v>
      </c>
      <c r="S2246">
        <v>109</v>
      </c>
      <c r="T2246" s="1">
        <v>1025913</v>
      </c>
    </row>
    <row r="2247" spans="1:20" x14ac:dyDescent="0.3">
      <c r="A2247" t="s">
        <v>4781</v>
      </c>
      <c r="B2247" s="9">
        <v>45592</v>
      </c>
      <c r="C2247" t="s">
        <v>4693</v>
      </c>
      <c r="D2247" t="s">
        <v>4694</v>
      </c>
      <c r="E2247" t="s">
        <v>4695</v>
      </c>
      <c r="F2247" t="s">
        <v>1157</v>
      </c>
      <c r="G2247" t="s">
        <v>4782</v>
      </c>
      <c r="H2247" t="s">
        <v>40</v>
      </c>
      <c r="I2247" t="s">
        <v>137</v>
      </c>
      <c r="J2247">
        <v>8</v>
      </c>
      <c r="K2247" s="1">
        <v>4396</v>
      </c>
      <c r="L2247" s="1">
        <v>35168</v>
      </c>
      <c r="M2247">
        <v>0</v>
      </c>
      <c r="N2247" s="10">
        <v>0</v>
      </c>
      <c r="O2247" s="1">
        <f>Table1[[#This Row],[Total Sales NGN]]-(Table1[[#This Row],[Total Sales NGN]]*Table1[[#This Row],[Discount %2]])</f>
        <v>35168</v>
      </c>
      <c r="P2247" t="s">
        <v>47</v>
      </c>
      <c r="Q2247">
        <v>1</v>
      </c>
      <c r="R2247" t="s">
        <v>28</v>
      </c>
      <c r="S2247">
        <v>124</v>
      </c>
      <c r="T2247" s="1">
        <v>441559</v>
      </c>
    </row>
    <row r="2248" spans="1:20" x14ac:dyDescent="0.3">
      <c r="A2248" t="s">
        <v>4783</v>
      </c>
      <c r="B2248" s="9">
        <v>45115</v>
      </c>
      <c r="C2248" t="s">
        <v>4693</v>
      </c>
      <c r="D2248" t="s">
        <v>4694</v>
      </c>
      <c r="E2248" t="s">
        <v>49</v>
      </c>
      <c r="F2248" t="s">
        <v>176</v>
      </c>
      <c r="G2248" t="s">
        <v>4784</v>
      </c>
      <c r="H2248" t="s">
        <v>24</v>
      </c>
      <c r="I2248" t="s">
        <v>152</v>
      </c>
      <c r="J2248">
        <v>1</v>
      </c>
      <c r="K2248" s="1">
        <v>46230</v>
      </c>
      <c r="L2248" s="1">
        <v>46230</v>
      </c>
      <c r="M2248">
        <v>0</v>
      </c>
      <c r="N2248" s="10">
        <v>0</v>
      </c>
      <c r="O2248" s="1">
        <f>Table1[[#This Row],[Total Sales NGN]]-(Table1[[#This Row],[Total Sales NGN]]*Table1[[#This Row],[Discount %2]])</f>
        <v>46230</v>
      </c>
      <c r="P2248" t="s">
        <v>26</v>
      </c>
      <c r="Q2248">
        <v>3</v>
      </c>
      <c r="R2248" t="s">
        <v>27</v>
      </c>
      <c r="S2248">
        <v>160</v>
      </c>
      <c r="T2248" s="1">
        <v>1025913</v>
      </c>
    </row>
    <row r="2249" spans="1:20" x14ac:dyDescent="0.3">
      <c r="A2249" t="s">
        <v>4785</v>
      </c>
      <c r="B2249" s="9">
        <v>45057</v>
      </c>
      <c r="C2249" t="s">
        <v>4693</v>
      </c>
      <c r="D2249" t="s">
        <v>4694</v>
      </c>
      <c r="E2249" t="s">
        <v>49</v>
      </c>
      <c r="F2249" t="s">
        <v>1980</v>
      </c>
      <c r="G2249" t="s">
        <v>4786</v>
      </c>
      <c r="H2249" t="s">
        <v>32</v>
      </c>
      <c r="I2249" t="s">
        <v>95</v>
      </c>
      <c r="J2249">
        <v>2</v>
      </c>
      <c r="K2249" s="1">
        <v>12526</v>
      </c>
      <c r="L2249" s="1">
        <v>25052</v>
      </c>
      <c r="M2249">
        <v>0</v>
      </c>
      <c r="N2249" s="10">
        <v>0</v>
      </c>
      <c r="O2249" s="1">
        <f>Table1[[#This Row],[Total Sales NGN]]-(Table1[[#This Row],[Total Sales NGN]]*Table1[[#This Row],[Discount %2]])</f>
        <v>25052</v>
      </c>
      <c r="P2249" t="s">
        <v>34</v>
      </c>
      <c r="Q2249">
        <v>2</v>
      </c>
      <c r="R2249" t="s">
        <v>35</v>
      </c>
      <c r="S2249">
        <v>40</v>
      </c>
      <c r="T2249" s="1">
        <v>588661</v>
      </c>
    </row>
    <row r="2250" spans="1:20" x14ac:dyDescent="0.3">
      <c r="A2250" t="s">
        <v>4787</v>
      </c>
      <c r="B2250" s="9">
        <v>45087</v>
      </c>
      <c r="C2250" t="s">
        <v>4693</v>
      </c>
      <c r="D2250" t="s">
        <v>4694</v>
      </c>
      <c r="E2250" t="s">
        <v>49</v>
      </c>
      <c r="F2250" t="s">
        <v>1654</v>
      </c>
      <c r="G2250" t="s">
        <v>27</v>
      </c>
      <c r="H2250" t="s">
        <v>45</v>
      </c>
      <c r="I2250" t="s">
        <v>98</v>
      </c>
      <c r="J2250">
        <v>18</v>
      </c>
      <c r="K2250" s="1">
        <v>38112</v>
      </c>
      <c r="L2250" s="1">
        <v>686016</v>
      </c>
      <c r="M2250">
        <v>5</v>
      </c>
      <c r="N2250" s="10">
        <v>0.05</v>
      </c>
      <c r="O2250" s="1">
        <f>Table1[[#This Row],[Total Sales NGN]]-(Table1[[#This Row],[Total Sales NGN]]*Table1[[#This Row],[Discount %2]])</f>
        <v>651715.19999999995</v>
      </c>
      <c r="P2250" t="s">
        <v>47</v>
      </c>
      <c r="Q2250">
        <v>5</v>
      </c>
      <c r="R2250" t="s">
        <v>35</v>
      </c>
      <c r="S2250">
        <v>3</v>
      </c>
      <c r="T2250" s="1">
        <v>492084</v>
      </c>
    </row>
    <row r="2251" spans="1:20" x14ac:dyDescent="0.3">
      <c r="A2251" t="s">
        <v>4788</v>
      </c>
      <c r="B2251" s="9">
        <v>44956</v>
      </c>
      <c r="C2251" t="s">
        <v>4693</v>
      </c>
      <c r="D2251" t="s">
        <v>4694</v>
      </c>
      <c r="E2251" t="s">
        <v>4695</v>
      </c>
      <c r="F2251" t="s">
        <v>299</v>
      </c>
      <c r="G2251" t="s">
        <v>4789</v>
      </c>
      <c r="H2251" t="s">
        <v>32</v>
      </c>
      <c r="I2251" t="s">
        <v>95</v>
      </c>
      <c r="J2251">
        <v>6</v>
      </c>
      <c r="K2251" s="1">
        <v>14316</v>
      </c>
      <c r="L2251" s="1">
        <v>85896</v>
      </c>
      <c r="M2251">
        <v>5</v>
      </c>
      <c r="N2251" s="10">
        <v>0.05</v>
      </c>
      <c r="O2251" s="1">
        <f>Table1[[#This Row],[Total Sales NGN]]-(Table1[[#This Row],[Total Sales NGN]]*Table1[[#This Row],[Discount %2]])</f>
        <v>81601.2</v>
      </c>
      <c r="P2251" t="s">
        <v>26</v>
      </c>
      <c r="Q2251">
        <v>1</v>
      </c>
      <c r="R2251" t="s">
        <v>27</v>
      </c>
      <c r="S2251">
        <v>10</v>
      </c>
      <c r="T2251" s="1">
        <v>588661</v>
      </c>
    </row>
    <row r="2252" spans="1:20" x14ac:dyDescent="0.3">
      <c r="A2252" t="s">
        <v>4790</v>
      </c>
      <c r="B2252" s="9">
        <v>45526</v>
      </c>
      <c r="C2252" t="s">
        <v>4693</v>
      </c>
      <c r="D2252" t="s">
        <v>4694</v>
      </c>
      <c r="E2252" t="s">
        <v>4695</v>
      </c>
      <c r="F2252" t="s">
        <v>473</v>
      </c>
      <c r="G2252" t="s">
        <v>4791</v>
      </c>
      <c r="H2252" t="s">
        <v>32</v>
      </c>
      <c r="I2252" t="s">
        <v>95</v>
      </c>
      <c r="J2252">
        <v>11</v>
      </c>
      <c r="K2252" s="1">
        <v>20303</v>
      </c>
      <c r="L2252" s="1">
        <v>223333</v>
      </c>
      <c r="M2252">
        <v>5</v>
      </c>
      <c r="N2252" s="10">
        <v>0.05</v>
      </c>
      <c r="O2252" s="1">
        <f>Table1[[#This Row],[Total Sales NGN]]-(Table1[[#This Row],[Total Sales NGN]]*Table1[[#This Row],[Discount %2]])</f>
        <v>212166.35</v>
      </c>
      <c r="P2252" t="s">
        <v>47</v>
      </c>
      <c r="Q2252">
        <v>5</v>
      </c>
      <c r="R2252" t="s">
        <v>35</v>
      </c>
      <c r="S2252">
        <v>100</v>
      </c>
      <c r="T2252" s="1">
        <v>588661</v>
      </c>
    </row>
    <row r="2253" spans="1:20" x14ac:dyDescent="0.3">
      <c r="A2253" t="s">
        <v>4792</v>
      </c>
      <c r="B2253" s="9">
        <v>44933</v>
      </c>
      <c r="C2253" t="s">
        <v>4693</v>
      </c>
      <c r="D2253" t="s">
        <v>4694</v>
      </c>
      <c r="E2253" t="s">
        <v>49</v>
      </c>
      <c r="F2253" t="s">
        <v>480</v>
      </c>
      <c r="G2253" t="s">
        <v>27</v>
      </c>
      <c r="H2253" t="s">
        <v>24</v>
      </c>
      <c r="I2253" t="s">
        <v>56</v>
      </c>
      <c r="J2253">
        <v>8</v>
      </c>
      <c r="K2253" s="1">
        <v>315674</v>
      </c>
      <c r="L2253" s="1">
        <v>2525392</v>
      </c>
      <c r="M2253">
        <v>5</v>
      </c>
      <c r="N2253" s="10">
        <v>0.05</v>
      </c>
      <c r="O2253" s="1">
        <f>Table1[[#This Row],[Total Sales NGN]]-(Table1[[#This Row],[Total Sales NGN]]*Table1[[#This Row],[Discount %2]])</f>
        <v>2399122.4</v>
      </c>
      <c r="P2253" t="s">
        <v>26</v>
      </c>
      <c r="Q2253">
        <v>3</v>
      </c>
      <c r="R2253" t="s">
        <v>35</v>
      </c>
      <c r="S2253">
        <v>151</v>
      </c>
      <c r="T2253" s="1">
        <v>1025913</v>
      </c>
    </row>
    <row r="2254" spans="1:20" x14ac:dyDescent="0.3">
      <c r="A2254" t="s">
        <v>4793</v>
      </c>
      <c r="B2254" s="9">
        <v>45620</v>
      </c>
      <c r="C2254" t="s">
        <v>4693</v>
      </c>
      <c r="D2254" t="s">
        <v>4694</v>
      </c>
      <c r="E2254" t="s">
        <v>49</v>
      </c>
      <c r="F2254" t="s">
        <v>1639</v>
      </c>
      <c r="G2254" t="s">
        <v>4794</v>
      </c>
      <c r="H2254" t="s">
        <v>24</v>
      </c>
      <c r="I2254" t="s">
        <v>161</v>
      </c>
      <c r="J2254">
        <v>9</v>
      </c>
      <c r="K2254" s="1">
        <v>179840</v>
      </c>
      <c r="L2254" s="1">
        <v>1618560</v>
      </c>
      <c r="M2254">
        <v>0</v>
      </c>
      <c r="N2254" s="10">
        <v>0</v>
      </c>
      <c r="O2254" s="1">
        <f>Table1[[#This Row],[Total Sales NGN]]-(Table1[[#This Row],[Total Sales NGN]]*Table1[[#This Row],[Discount %2]])</f>
        <v>1618560</v>
      </c>
      <c r="P2254" t="s">
        <v>27</v>
      </c>
      <c r="Q2254">
        <v>2</v>
      </c>
      <c r="R2254" t="s">
        <v>35</v>
      </c>
      <c r="S2254">
        <v>194</v>
      </c>
      <c r="T2254" s="1">
        <v>1025913</v>
      </c>
    </row>
    <row r="2255" spans="1:20" x14ac:dyDescent="0.3">
      <c r="A2255" t="s">
        <v>4795</v>
      </c>
      <c r="B2255" s="9">
        <v>45422</v>
      </c>
      <c r="C2255" t="s">
        <v>4693</v>
      </c>
      <c r="D2255" t="s">
        <v>4694</v>
      </c>
      <c r="E2255" t="s">
        <v>49</v>
      </c>
      <c r="F2255" t="s">
        <v>3342</v>
      </c>
      <c r="G2255" t="s">
        <v>4796</v>
      </c>
      <c r="H2255" t="s">
        <v>65</v>
      </c>
      <c r="I2255" t="s">
        <v>289</v>
      </c>
      <c r="J2255">
        <v>1</v>
      </c>
      <c r="K2255" s="1">
        <v>141510</v>
      </c>
      <c r="L2255" s="1">
        <v>141510</v>
      </c>
      <c r="M2255">
        <v>20</v>
      </c>
      <c r="N2255" s="10">
        <v>0.2</v>
      </c>
      <c r="O2255" s="1">
        <f>Table1[[#This Row],[Total Sales NGN]]-(Table1[[#This Row],[Total Sales NGN]]*Table1[[#This Row],[Discount %2]])</f>
        <v>113208</v>
      </c>
      <c r="P2255" t="s">
        <v>26</v>
      </c>
      <c r="Q2255">
        <v>1</v>
      </c>
      <c r="R2255" t="s">
        <v>28</v>
      </c>
      <c r="S2255">
        <v>158</v>
      </c>
      <c r="T2255" s="1">
        <v>786541</v>
      </c>
    </row>
    <row r="2256" spans="1:20" x14ac:dyDescent="0.3">
      <c r="A2256" t="s">
        <v>4797</v>
      </c>
      <c r="B2256" s="9">
        <v>45581</v>
      </c>
      <c r="C2256" t="s">
        <v>4693</v>
      </c>
      <c r="D2256" t="s">
        <v>4694</v>
      </c>
      <c r="E2256" t="s">
        <v>4695</v>
      </c>
      <c r="F2256" t="s">
        <v>1127</v>
      </c>
      <c r="G2256" t="s">
        <v>4798</v>
      </c>
      <c r="H2256" t="s">
        <v>24</v>
      </c>
      <c r="I2256" t="s">
        <v>61</v>
      </c>
      <c r="J2256">
        <v>10</v>
      </c>
      <c r="K2256" s="1">
        <v>286561</v>
      </c>
      <c r="L2256" s="1">
        <v>2865610</v>
      </c>
      <c r="M2256">
        <v>20</v>
      </c>
      <c r="N2256" s="10">
        <v>0.2</v>
      </c>
      <c r="O2256" s="1">
        <f>Table1[[#This Row],[Total Sales NGN]]-(Table1[[#This Row],[Total Sales NGN]]*Table1[[#This Row],[Discount %2]])</f>
        <v>2292488</v>
      </c>
      <c r="P2256" t="s">
        <v>57</v>
      </c>
      <c r="Q2256">
        <v>5</v>
      </c>
      <c r="R2256" t="s">
        <v>35</v>
      </c>
      <c r="S2256">
        <v>170</v>
      </c>
      <c r="T2256" s="1">
        <v>1025913</v>
      </c>
    </row>
    <row r="2257" spans="1:20" x14ac:dyDescent="0.3">
      <c r="A2257" t="s">
        <v>4799</v>
      </c>
      <c r="B2257" s="9">
        <v>45344</v>
      </c>
      <c r="C2257" t="s">
        <v>4693</v>
      </c>
      <c r="D2257" t="s">
        <v>4694</v>
      </c>
      <c r="E2257" t="s">
        <v>4695</v>
      </c>
      <c r="F2257" t="s">
        <v>842</v>
      </c>
      <c r="G2257" t="s">
        <v>4800</v>
      </c>
      <c r="H2257" t="s">
        <v>32</v>
      </c>
      <c r="I2257" t="s">
        <v>95</v>
      </c>
      <c r="J2257">
        <v>17</v>
      </c>
      <c r="K2257" s="1">
        <v>18256</v>
      </c>
      <c r="L2257" s="1">
        <v>310352</v>
      </c>
      <c r="M2257">
        <v>0</v>
      </c>
      <c r="N2257" s="10">
        <v>0</v>
      </c>
      <c r="O2257" s="1">
        <f>Table1[[#This Row],[Total Sales NGN]]-(Table1[[#This Row],[Total Sales NGN]]*Table1[[#This Row],[Discount %2]])</f>
        <v>310352</v>
      </c>
      <c r="P2257" t="s">
        <v>57</v>
      </c>
      <c r="Q2257">
        <v>4</v>
      </c>
      <c r="R2257" t="s">
        <v>35</v>
      </c>
      <c r="S2257">
        <v>11</v>
      </c>
      <c r="T2257" s="1">
        <v>588661</v>
      </c>
    </row>
    <row r="2258" spans="1:20" x14ac:dyDescent="0.3">
      <c r="A2258" t="s">
        <v>4801</v>
      </c>
      <c r="B2258" s="9">
        <v>45406</v>
      </c>
      <c r="C2258" t="s">
        <v>4693</v>
      </c>
      <c r="D2258" t="s">
        <v>4694</v>
      </c>
      <c r="E2258" t="s">
        <v>4706</v>
      </c>
      <c r="F2258" t="s">
        <v>4802</v>
      </c>
      <c r="G2258" t="s">
        <v>4803</v>
      </c>
      <c r="H2258" t="s">
        <v>32</v>
      </c>
      <c r="I2258" t="s">
        <v>33</v>
      </c>
      <c r="J2258">
        <v>6</v>
      </c>
      <c r="K2258" s="1">
        <v>6416</v>
      </c>
      <c r="L2258" s="1">
        <v>38496</v>
      </c>
      <c r="M2258">
        <v>5</v>
      </c>
      <c r="N2258" s="10">
        <v>0.05</v>
      </c>
      <c r="O2258" s="1">
        <f>Table1[[#This Row],[Total Sales NGN]]-(Table1[[#This Row],[Total Sales NGN]]*Table1[[#This Row],[Discount %2]])</f>
        <v>36571.199999999997</v>
      </c>
      <c r="P2258" t="s">
        <v>34</v>
      </c>
      <c r="Q2258">
        <v>2</v>
      </c>
      <c r="R2258" t="s">
        <v>28</v>
      </c>
      <c r="S2258">
        <v>109</v>
      </c>
      <c r="T2258" s="1">
        <v>588661</v>
      </c>
    </row>
    <row r="2259" spans="1:20" x14ac:dyDescent="0.3">
      <c r="A2259" t="s">
        <v>4804</v>
      </c>
      <c r="B2259" s="9">
        <v>44943</v>
      </c>
      <c r="C2259" t="s">
        <v>4693</v>
      </c>
      <c r="D2259" t="s">
        <v>4694</v>
      </c>
      <c r="E2259" t="s">
        <v>4695</v>
      </c>
      <c r="F2259" t="s">
        <v>919</v>
      </c>
      <c r="G2259" t="s">
        <v>4805</v>
      </c>
      <c r="H2259" t="s">
        <v>45</v>
      </c>
      <c r="I2259" t="s">
        <v>130</v>
      </c>
      <c r="J2259">
        <v>9</v>
      </c>
      <c r="K2259" s="1">
        <v>18336</v>
      </c>
      <c r="L2259" s="1">
        <v>165024</v>
      </c>
      <c r="M2259">
        <v>10</v>
      </c>
      <c r="N2259" s="10">
        <v>0.1</v>
      </c>
      <c r="O2259" s="1">
        <f>Table1[[#This Row],[Total Sales NGN]]-(Table1[[#This Row],[Total Sales NGN]]*Table1[[#This Row],[Discount %2]])</f>
        <v>148521.60000000001</v>
      </c>
      <c r="P2259" t="s">
        <v>57</v>
      </c>
      <c r="Q2259">
        <v>4</v>
      </c>
      <c r="R2259" t="s">
        <v>35</v>
      </c>
      <c r="S2259">
        <v>114</v>
      </c>
      <c r="T2259" s="1">
        <v>492084</v>
      </c>
    </row>
    <row r="2260" spans="1:20" x14ac:dyDescent="0.3">
      <c r="A2260" t="s">
        <v>4806</v>
      </c>
      <c r="B2260" s="9">
        <v>45042</v>
      </c>
      <c r="C2260" t="s">
        <v>4693</v>
      </c>
      <c r="D2260" t="s">
        <v>4694</v>
      </c>
      <c r="E2260" t="s">
        <v>4695</v>
      </c>
      <c r="F2260" t="s">
        <v>2069</v>
      </c>
      <c r="G2260" t="s">
        <v>4807</v>
      </c>
      <c r="H2260" t="s">
        <v>32</v>
      </c>
      <c r="I2260" t="s">
        <v>158</v>
      </c>
      <c r="J2260">
        <v>18</v>
      </c>
      <c r="K2260" s="1">
        <v>15013</v>
      </c>
      <c r="L2260" s="1">
        <v>270234</v>
      </c>
      <c r="M2260">
        <v>15</v>
      </c>
      <c r="N2260" s="10">
        <v>0.15</v>
      </c>
      <c r="O2260" s="1">
        <f>Table1[[#This Row],[Total Sales NGN]]-(Table1[[#This Row],[Total Sales NGN]]*Table1[[#This Row],[Discount %2]])</f>
        <v>229698.9</v>
      </c>
      <c r="P2260" t="s">
        <v>26</v>
      </c>
      <c r="Q2260">
        <v>5</v>
      </c>
      <c r="R2260" t="s">
        <v>28</v>
      </c>
      <c r="S2260">
        <v>133</v>
      </c>
      <c r="T2260" s="1">
        <v>588661</v>
      </c>
    </row>
    <row r="2261" spans="1:20" x14ac:dyDescent="0.3">
      <c r="A2261" t="s">
        <v>4808</v>
      </c>
      <c r="B2261" s="9">
        <v>45628</v>
      </c>
      <c r="C2261" t="s">
        <v>4693</v>
      </c>
      <c r="D2261" t="s">
        <v>4694</v>
      </c>
      <c r="E2261" t="s">
        <v>49</v>
      </c>
      <c r="F2261" t="s">
        <v>1992</v>
      </c>
      <c r="G2261" t="s">
        <v>4809</v>
      </c>
      <c r="H2261" t="s">
        <v>45</v>
      </c>
      <c r="I2261" t="s">
        <v>74</v>
      </c>
      <c r="J2261">
        <v>12</v>
      </c>
      <c r="K2261" s="1">
        <v>24257</v>
      </c>
      <c r="L2261" s="1">
        <v>291084</v>
      </c>
      <c r="M2261">
        <v>15</v>
      </c>
      <c r="N2261" s="10">
        <v>0.15</v>
      </c>
      <c r="O2261" s="1">
        <f>Table1[[#This Row],[Total Sales NGN]]-(Table1[[#This Row],[Total Sales NGN]]*Table1[[#This Row],[Discount %2]])</f>
        <v>247421.4</v>
      </c>
      <c r="P2261" t="s">
        <v>57</v>
      </c>
      <c r="Q2261">
        <v>1</v>
      </c>
      <c r="R2261" t="s">
        <v>28</v>
      </c>
      <c r="S2261">
        <v>175</v>
      </c>
      <c r="T2261" s="1">
        <v>492084</v>
      </c>
    </row>
    <row r="2262" spans="1:20" x14ac:dyDescent="0.3">
      <c r="A2262" t="s">
        <v>4810</v>
      </c>
      <c r="B2262" s="9">
        <v>45123</v>
      </c>
      <c r="C2262" t="s">
        <v>4693</v>
      </c>
      <c r="D2262" t="s">
        <v>4694</v>
      </c>
      <c r="E2262" t="s">
        <v>49</v>
      </c>
      <c r="F2262" t="s">
        <v>2007</v>
      </c>
      <c r="G2262" t="s">
        <v>4811</v>
      </c>
      <c r="H2262" t="s">
        <v>32</v>
      </c>
      <c r="I2262" t="s">
        <v>237</v>
      </c>
      <c r="J2262">
        <v>18</v>
      </c>
      <c r="K2262" s="1">
        <v>18415</v>
      </c>
      <c r="L2262" s="1">
        <v>331470</v>
      </c>
      <c r="M2262" t="s">
        <v>27</v>
      </c>
      <c r="N2262" s="10">
        <v>0</v>
      </c>
      <c r="O2262" s="1">
        <f>Table1[[#This Row],[Total Sales NGN]]-(Table1[[#This Row],[Total Sales NGN]]*Table1[[#This Row],[Discount %2]])</f>
        <v>331470</v>
      </c>
      <c r="P2262" t="s">
        <v>57</v>
      </c>
      <c r="Q2262">
        <v>5</v>
      </c>
      <c r="R2262" t="s">
        <v>35</v>
      </c>
      <c r="S2262">
        <v>96</v>
      </c>
      <c r="T2262" s="1">
        <v>588661</v>
      </c>
    </row>
    <row r="2263" spans="1:20" x14ac:dyDescent="0.3">
      <c r="A2263" t="s">
        <v>4812</v>
      </c>
      <c r="B2263" s="9">
        <v>45556</v>
      </c>
      <c r="C2263" t="s">
        <v>4693</v>
      </c>
      <c r="D2263" t="s">
        <v>4694</v>
      </c>
      <c r="E2263" t="s">
        <v>4695</v>
      </c>
      <c r="F2263" t="s">
        <v>836</v>
      </c>
      <c r="G2263" t="s">
        <v>4813</v>
      </c>
      <c r="H2263" t="s">
        <v>40</v>
      </c>
      <c r="I2263" t="s">
        <v>171</v>
      </c>
      <c r="J2263">
        <v>11</v>
      </c>
      <c r="K2263" s="1">
        <v>7823</v>
      </c>
      <c r="L2263" s="1">
        <v>86053</v>
      </c>
      <c r="M2263">
        <v>0</v>
      </c>
      <c r="N2263" s="10">
        <v>0</v>
      </c>
      <c r="O2263" s="1">
        <f>Table1[[#This Row],[Total Sales NGN]]-(Table1[[#This Row],[Total Sales NGN]]*Table1[[#This Row],[Discount %2]])</f>
        <v>86053</v>
      </c>
      <c r="P2263" t="s">
        <v>26</v>
      </c>
      <c r="Q2263">
        <v>2</v>
      </c>
      <c r="R2263" t="s">
        <v>35</v>
      </c>
      <c r="S2263">
        <v>19</v>
      </c>
      <c r="T2263" s="1">
        <v>441559</v>
      </c>
    </row>
    <row r="2264" spans="1:20" x14ac:dyDescent="0.3">
      <c r="A2264" t="s">
        <v>4814</v>
      </c>
      <c r="B2264" s="9">
        <v>45620</v>
      </c>
      <c r="C2264" t="s">
        <v>4693</v>
      </c>
      <c r="D2264" t="s">
        <v>4694</v>
      </c>
      <c r="E2264" t="s">
        <v>4695</v>
      </c>
      <c r="F2264" t="s">
        <v>2284</v>
      </c>
      <c r="G2264" t="s">
        <v>27</v>
      </c>
      <c r="H2264" t="s">
        <v>65</v>
      </c>
      <c r="I2264" t="s">
        <v>78</v>
      </c>
      <c r="J2264">
        <v>14</v>
      </c>
      <c r="K2264" s="1">
        <v>87661</v>
      </c>
      <c r="L2264" s="1">
        <v>1227254</v>
      </c>
      <c r="M2264">
        <v>0</v>
      </c>
      <c r="N2264" s="10">
        <v>0</v>
      </c>
      <c r="O2264" s="1">
        <f>Table1[[#This Row],[Total Sales NGN]]-(Table1[[#This Row],[Total Sales NGN]]*Table1[[#This Row],[Discount %2]])</f>
        <v>1227254</v>
      </c>
      <c r="P2264" t="s">
        <v>27</v>
      </c>
      <c r="Q2264" t="s">
        <v>27</v>
      </c>
      <c r="R2264" t="s">
        <v>35</v>
      </c>
      <c r="S2264">
        <v>165</v>
      </c>
      <c r="T2264" s="1">
        <v>786541</v>
      </c>
    </row>
    <row r="2265" spans="1:20" x14ac:dyDescent="0.3">
      <c r="A2265" t="s">
        <v>4815</v>
      </c>
      <c r="B2265" s="9">
        <v>45335</v>
      </c>
      <c r="C2265" t="s">
        <v>4693</v>
      </c>
      <c r="D2265" t="s">
        <v>4694</v>
      </c>
      <c r="E2265" t="s">
        <v>49</v>
      </c>
      <c r="F2265" t="s">
        <v>2182</v>
      </c>
      <c r="G2265" t="s">
        <v>27</v>
      </c>
      <c r="H2265" t="s">
        <v>45</v>
      </c>
      <c r="I2265" t="s">
        <v>74</v>
      </c>
      <c r="J2265">
        <v>1</v>
      </c>
      <c r="K2265" s="1">
        <v>24184</v>
      </c>
      <c r="L2265" s="1">
        <v>24184</v>
      </c>
      <c r="M2265">
        <v>0</v>
      </c>
      <c r="N2265" s="10">
        <v>0</v>
      </c>
      <c r="O2265" s="1">
        <f>Table1[[#This Row],[Total Sales NGN]]-(Table1[[#This Row],[Total Sales NGN]]*Table1[[#This Row],[Discount %2]])</f>
        <v>24184</v>
      </c>
      <c r="P2265" t="s">
        <v>57</v>
      </c>
      <c r="Q2265">
        <v>3</v>
      </c>
      <c r="R2265" t="s">
        <v>35</v>
      </c>
      <c r="S2265">
        <v>114</v>
      </c>
      <c r="T2265" s="1">
        <v>492084</v>
      </c>
    </row>
    <row r="2266" spans="1:20" x14ac:dyDescent="0.3">
      <c r="A2266" t="s">
        <v>4816</v>
      </c>
      <c r="B2266" s="9">
        <v>45079</v>
      </c>
      <c r="C2266" t="s">
        <v>4693</v>
      </c>
      <c r="D2266" t="s">
        <v>4694</v>
      </c>
      <c r="E2266" t="s">
        <v>49</v>
      </c>
      <c r="F2266" t="s">
        <v>2706</v>
      </c>
      <c r="G2266" t="s">
        <v>4817</v>
      </c>
      <c r="H2266" t="s">
        <v>65</v>
      </c>
      <c r="I2266" t="s">
        <v>289</v>
      </c>
      <c r="J2266">
        <v>17</v>
      </c>
      <c r="K2266" s="1">
        <v>78058</v>
      </c>
      <c r="L2266" s="1">
        <v>1326986</v>
      </c>
      <c r="M2266">
        <v>0</v>
      </c>
      <c r="N2266" s="10">
        <v>0</v>
      </c>
      <c r="O2266" s="1">
        <f>Table1[[#This Row],[Total Sales NGN]]-(Table1[[#This Row],[Total Sales NGN]]*Table1[[#This Row],[Discount %2]])</f>
        <v>1326986</v>
      </c>
      <c r="P2266" t="s">
        <v>57</v>
      </c>
      <c r="Q2266" t="s">
        <v>27</v>
      </c>
      <c r="R2266" t="s">
        <v>35</v>
      </c>
      <c r="S2266">
        <v>28</v>
      </c>
      <c r="T2266" s="1">
        <v>786541</v>
      </c>
    </row>
    <row r="2267" spans="1:20" x14ac:dyDescent="0.3">
      <c r="A2267" t="s">
        <v>4818</v>
      </c>
      <c r="B2267" s="9">
        <v>45529</v>
      </c>
      <c r="C2267" t="s">
        <v>4693</v>
      </c>
      <c r="D2267" t="s">
        <v>4694</v>
      </c>
      <c r="E2267" t="s">
        <v>4695</v>
      </c>
      <c r="F2267" t="s">
        <v>1552</v>
      </c>
      <c r="G2267" t="s">
        <v>4819</v>
      </c>
      <c r="H2267" t="s">
        <v>24</v>
      </c>
      <c r="I2267" t="s">
        <v>152</v>
      </c>
      <c r="J2267">
        <v>12</v>
      </c>
      <c r="K2267" s="1">
        <v>58508</v>
      </c>
      <c r="L2267" s="1">
        <v>702096</v>
      </c>
      <c r="M2267">
        <v>0</v>
      </c>
      <c r="N2267" s="10">
        <v>0</v>
      </c>
      <c r="O2267" s="1">
        <f>Table1[[#This Row],[Total Sales NGN]]-(Table1[[#This Row],[Total Sales NGN]]*Table1[[#This Row],[Discount %2]])</f>
        <v>702096</v>
      </c>
      <c r="P2267" t="s">
        <v>47</v>
      </c>
      <c r="Q2267">
        <v>5</v>
      </c>
      <c r="R2267" t="s">
        <v>35</v>
      </c>
      <c r="S2267">
        <v>125</v>
      </c>
      <c r="T2267" s="1">
        <v>1025913</v>
      </c>
    </row>
    <row r="2268" spans="1:20" x14ac:dyDescent="0.3">
      <c r="A2268" t="s">
        <v>4820</v>
      </c>
      <c r="B2268" s="9">
        <v>45056</v>
      </c>
      <c r="C2268" t="s">
        <v>4693</v>
      </c>
      <c r="D2268" t="s">
        <v>4694</v>
      </c>
      <c r="E2268" t="s">
        <v>49</v>
      </c>
      <c r="F2268" t="s">
        <v>404</v>
      </c>
      <c r="G2268" t="s">
        <v>4821</v>
      </c>
      <c r="H2268" t="s">
        <v>32</v>
      </c>
      <c r="I2268" t="s">
        <v>33</v>
      </c>
      <c r="J2268">
        <v>10</v>
      </c>
      <c r="K2268" s="1">
        <v>1987</v>
      </c>
      <c r="L2268" s="1">
        <v>19870</v>
      </c>
      <c r="M2268">
        <v>15</v>
      </c>
      <c r="N2268" s="10">
        <v>0.15</v>
      </c>
      <c r="O2268" s="1">
        <f>Table1[[#This Row],[Total Sales NGN]]-(Table1[[#This Row],[Total Sales NGN]]*Table1[[#This Row],[Discount %2]])</f>
        <v>16889.5</v>
      </c>
      <c r="P2268" t="s">
        <v>47</v>
      </c>
      <c r="Q2268">
        <v>4</v>
      </c>
      <c r="R2268" t="s">
        <v>35</v>
      </c>
      <c r="S2268">
        <v>124</v>
      </c>
      <c r="T2268" s="1">
        <v>588661</v>
      </c>
    </row>
    <row r="2269" spans="1:20" x14ac:dyDescent="0.3">
      <c r="A2269" t="s">
        <v>4822</v>
      </c>
      <c r="B2269" s="9">
        <v>45438</v>
      </c>
      <c r="C2269" t="s">
        <v>4693</v>
      </c>
      <c r="D2269" t="s">
        <v>4694</v>
      </c>
      <c r="E2269" t="s">
        <v>4695</v>
      </c>
      <c r="F2269" t="s">
        <v>4823</v>
      </c>
      <c r="G2269" t="s">
        <v>4824</v>
      </c>
      <c r="H2269" t="s">
        <v>40</v>
      </c>
      <c r="I2269" t="s">
        <v>137</v>
      </c>
      <c r="J2269">
        <v>19</v>
      </c>
      <c r="K2269" s="1">
        <v>11606</v>
      </c>
      <c r="L2269" s="1">
        <v>220514</v>
      </c>
      <c r="M2269">
        <v>15</v>
      </c>
      <c r="N2269" s="10">
        <v>0.15</v>
      </c>
      <c r="O2269" s="1">
        <f>Table1[[#This Row],[Total Sales NGN]]-(Table1[[#This Row],[Total Sales NGN]]*Table1[[#This Row],[Discount %2]])</f>
        <v>187436.9</v>
      </c>
      <c r="P2269" t="s">
        <v>57</v>
      </c>
      <c r="Q2269">
        <v>4</v>
      </c>
      <c r="R2269" t="s">
        <v>35</v>
      </c>
      <c r="S2269">
        <v>187</v>
      </c>
      <c r="T2269" s="1">
        <v>441559</v>
      </c>
    </row>
    <row r="2270" spans="1:20" x14ac:dyDescent="0.3">
      <c r="A2270" t="s">
        <v>4825</v>
      </c>
      <c r="B2270" s="9">
        <v>45049</v>
      </c>
      <c r="C2270" t="s">
        <v>4693</v>
      </c>
      <c r="D2270" t="s">
        <v>4694</v>
      </c>
      <c r="E2270" t="s">
        <v>4695</v>
      </c>
      <c r="F2270" t="s">
        <v>1184</v>
      </c>
      <c r="G2270" t="s">
        <v>4826</v>
      </c>
      <c r="H2270" t="s">
        <v>32</v>
      </c>
      <c r="I2270" t="s">
        <v>141</v>
      </c>
      <c r="J2270">
        <v>12</v>
      </c>
      <c r="K2270" s="1">
        <v>4632</v>
      </c>
      <c r="L2270" s="1">
        <v>55584</v>
      </c>
      <c r="M2270">
        <v>0</v>
      </c>
      <c r="N2270" s="10">
        <v>0</v>
      </c>
      <c r="O2270" s="1">
        <f>Table1[[#This Row],[Total Sales NGN]]-(Table1[[#This Row],[Total Sales NGN]]*Table1[[#This Row],[Discount %2]])</f>
        <v>55584</v>
      </c>
      <c r="P2270" t="s">
        <v>57</v>
      </c>
      <c r="Q2270">
        <v>5</v>
      </c>
      <c r="R2270" t="s">
        <v>28</v>
      </c>
      <c r="S2270">
        <v>101</v>
      </c>
      <c r="T2270" s="1">
        <v>588661</v>
      </c>
    </row>
    <row r="2271" spans="1:20" x14ac:dyDescent="0.3">
      <c r="A2271" t="s">
        <v>4827</v>
      </c>
      <c r="B2271" s="9">
        <v>45381</v>
      </c>
      <c r="C2271" t="s">
        <v>4693</v>
      </c>
      <c r="D2271" t="s">
        <v>4694</v>
      </c>
      <c r="E2271" t="s">
        <v>4695</v>
      </c>
      <c r="F2271" t="s">
        <v>3397</v>
      </c>
      <c r="G2271" t="s">
        <v>27</v>
      </c>
      <c r="H2271" t="s">
        <v>24</v>
      </c>
      <c r="I2271" t="s">
        <v>174</v>
      </c>
      <c r="J2271">
        <v>4</v>
      </c>
      <c r="K2271" s="1">
        <v>329593</v>
      </c>
      <c r="L2271" s="1">
        <v>1318372</v>
      </c>
      <c r="M2271">
        <v>5</v>
      </c>
      <c r="N2271" s="10">
        <v>0.05</v>
      </c>
      <c r="O2271" s="1">
        <f>Table1[[#This Row],[Total Sales NGN]]-(Table1[[#This Row],[Total Sales NGN]]*Table1[[#This Row],[Discount %2]])</f>
        <v>1252453.3999999999</v>
      </c>
      <c r="P2271" t="s">
        <v>47</v>
      </c>
      <c r="Q2271">
        <v>0</v>
      </c>
      <c r="R2271" t="s">
        <v>35</v>
      </c>
      <c r="S2271">
        <v>7</v>
      </c>
      <c r="T2271" s="1">
        <v>1025913</v>
      </c>
    </row>
    <row r="2272" spans="1:20" x14ac:dyDescent="0.3">
      <c r="A2272" t="s">
        <v>4828</v>
      </c>
      <c r="B2272" s="9">
        <v>45536</v>
      </c>
      <c r="C2272" t="s">
        <v>4693</v>
      </c>
      <c r="D2272" t="s">
        <v>4694</v>
      </c>
      <c r="E2272" t="s">
        <v>4706</v>
      </c>
      <c r="F2272" t="s">
        <v>3180</v>
      </c>
      <c r="G2272" t="s">
        <v>27</v>
      </c>
      <c r="H2272" t="s">
        <v>65</v>
      </c>
      <c r="I2272" t="s">
        <v>66</v>
      </c>
      <c r="J2272">
        <v>17</v>
      </c>
      <c r="K2272" s="1">
        <v>59613</v>
      </c>
      <c r="L2272" s="1">
        <v>1013421</v>
      </c>
      <c r="M2272">
        <v>20</v>
      </c>
      <c r="N2272" s="10">
        <v>0.2</v>
      </c>
      <c r="O2272" s="1">
        <f>Table1[[#This Row],[Total Sales NGN]]-(Table1[[#This Row],[Total Sales NGN]]*Table1[[#This Row],[Discount %2]])</f>
        <v>810736.8</v>
      </c>
      <c r="P2272" t="s">
        <v>26</v>
      </c>
      <c r="Q2272">
        <v>4</v>
      </c>
      <c r="R2272" t="s">
        <v>35</v>
      </c>
      <c r="S2272">
        <v>129</v>
      </c>
      <c r="T2272" s="1">
        <v>786541</v>
      </c>
    </row>
    <row r="2273" spans="1:20" x14ac:dyDescent="0.3">
      <c r="A2273" t="s">
        <v>4829</v>
      </c>
      <c r="B2273" s="9">
        <v>45390</v>
      </c>
      <c r="C2273" t="s">
        <v>4693</v>
      </c>
      <c r="D2273" t="s">
        <v>4694</v>
      </c>
      <c r="E2273" t="s">
        <v>4695</v>
      </c>
      <c r="F2273" t="s">
        <v>3939</v>
      </c>
      <c r="G2273" t="s">
        <v>4830</v>
      </c>
      <c r="H2273" t="s">
        <v>24</v>
      </c>
      <c r="I2273" t="s">
        <v>161</v>
      </c>
      <c r="J2273">
        <v>8</v>
      </c>
      <c r="K2273" s="1">
        <v>206922</v>
      </c>
      <c r="L2273" s="1">
        <v>1655376</v>
      </c>
      <c r="M2273">
        <v>0</v>
      </c>
      <c r="N2273" s="10">
        <v>0</v>
      </c>
      <c r="O2273" s="1">
        <f>Table1[[#This Row],[Total Sales NGN]]-(Table1[[#This Row],[Total Sales NGN]]*Table1[[#This Row],[Discount %2]])</f>
        <v>1655376</v>
      </c>
      <c r="P2273" t="s">
        <v>57</v>
      </c>
      <c r="Q2273">
        <v>0</v>
      </c>
      <c r="R2273" t="s">
        <v>35</v>
      </c>
      <c r="S2273">
        <v>188</v>
      </c>
      <c r="T2273" s="1">
        <v>1025913</v>
      </c>
    </row>
    <row r="2274" spans="1:20" x14ac:dyDescent="0.3">
      <c r="A2274" t="s">
        <v>4831</v>
      </c>
      <c r="B2274" s="9">
        <v>45594</v>
      </c>
      <c r="C2274" t="s">
        <v>4693</v>
      </c>
      <c r="D2274" t="s">
        <v>4694</v>
      </c>
      <c r="E2274" t="s">
        <v>4706</v>
      </c>
      <c r="F2274" t="s">
        <v>1595</v>
      </c>
      <c r="G2274" t="s">
        <v>4832</v>
      </c>
      <c r="H2274" t="s">
        <v>24</v>
      </c>
      <c r="I2274" t="s">
        <v>25</v>
      </c>
      <c r="J2274">
        <v>17</v>
      </c>
      <c r="K2274" s="1">
        <v>157994</v>
      </c>
      <c r="L2274" s="1">
        <v>2685898</v>
      </c>
      <c r="M2274">
        <v>15</v>
      </c>
      <c r="N2274" s="10">
        <v>0.15</v>
      </c>
      <c r="O2274" s="1">
        <f>Table1[[#This Row],[Total Sales NGN]]-(Table1[[#This Row],[Total Sales NGN]]*Table1[[#This Row],[Discount %2]])</f>
        <v>2283013.2999999998</v>
      </c>
      <c r="P2274" t="s">
        <v>47</v>
      </c>
      <c r="Q2274">
        <v>2</v>
      </c>
      <c r="R2274" t="s">
        <v>28</v>
      </c>
      <c r="S2274">
        <v>27</v>
      </c>
      <c r="T2274" s="1">
        <v>1025913</v>
      </c>
    </row>
    <row r="2275" spans="1:20" x14ac:dyDescent="0.3">
      <c r="A2275" t="s">
        <v>4833</v>
      </c>
      <c r="B2275" s="9">
        <v>45628</v>
      </c>
      <c r="C2275" t="s">
        <v>4693</v>
      </c>
      <c r="D2275" t="s">
        <v>4694</v>
      </c>
      <c r="E2275" t="s">
        <v>4695</v>
      </c>
      <c r="F2275" t="s">
        <v>965</v>
      </c>
      <c r="G2275" t="s">
        <v>27</v>
      </c>
      <c r="H2275" t="s">
        <v>32</v>
      </c>
      <c r="I2275" t="s">
        <v>33</v>
      </c>
      <c r="J2275">
        <v>14</v>
      </c>
      <c r="K2275" s="1">
        <v>24016</v>
      </c>
      <c r="L2275" s="1">
        <v>336224</v>
      </c>
      <c r="M2275">
        <v>10</v>
      </c>
      <c r="N2275" s="10">
        <v>0.1</v>
      </c>
      <c r="O2275" s="1">
        <f>Table1[[#This Row],[Total Sales NGN]]-(Table1[[#This Row],[Total Sales NGN]]*Table1[[#This Row],[Discount %2]])</f>
        <v>302601.59999999998</v>
      </c>
      <c r="P2275" t="s">
        <v>26</v>
      </c>
      <c r="Q2275">
        <v>4</v>
      </c>
      <c r="R2275" t="s">
        <v>35</v>
      </c>
      <c r="S2275">
        <v>10</v>
      </c>
      <c r="T2275" s="1">
        <v>588661</v>
      </c>
    </row>
    <row r="2276" spans="1:20" x14ac:dyDescent="0.3">
      <c r="A2276" t="s">
        <v>4834</v>
      </c>
      <c r="B2276" s="9">
        <v>45239</v>
      </c>
      <c r="C2276" t="s">
        <v>4693</v>
      </c>
      <c r="D2276" t="s">
        <v>4694</v>
      </c>
      <c r="E2276" t="s">
        <v>4695</v>
      </c>
      <c r="F2276" t="s">
        <v>421</v>
      </c>
      <c r="G2276" t="s">
        <v>4835</v>
      </c>
      <c r="H2276" t="s">
        <v>45</v>
      </c>
      <c r="I2276" t="s">
        <v>130</v>
      </c>
      <c r="J2276">
        <v>13</v>
      </c>
      <c r="K2276" s="1">
        <v>36309</v>
      </c>
      <c r="L2276" s="1">
        <v>472017</v>
      </c>
      <c r="M2276">
        <v>0</v>
      </c>
      <c r="N2276" s="10">
        <v>0</v>
      </c>
      <c r="O2276" s="1">
        <f>Table1[[#This Row],[Total Sales NGN]]-(Table1[[#This Row],[Total Sales NGN]]*Table1[[#This Row],[Discount %2]])</f>
        <v>472017</v>
      </c>
      <c r="P2276" t="s">
        <v>47</v>
      </c>
      <c r="Q2276">
        <v>1</v>
      </c>
      <c r="R2276" t="s">
        <v>35</v>
      </c>
      <c r="S2276">
        <v>199</v>
      </c>
      <c r="T2276" s="1">
        <v>492084</v>
      </c>
    </row>
    <row r="2277" spans="1:20" x14ac:dyDescent="0.3">
      <c r="A2277" t="s">
        <v>4836</v>
      </c>
      <c r="B2277" s="9">
        <v>44982</v>
      </c>
      <c r="C2277" t="s">
        <v>4693</v>
      </c>
      <c r="D2277" t="s">
        <v>4694</v>
      </c>
      <c r="E2277" t="s">
        <v>49</v>
      </c>
      <c r="F2277" t="s">
        <v>2887</v>
      </c>
      <c r="G2277" t="s">
        <v>4837</v>
      </c>
      <c r="H2277" t="s">
        <v>32</v>
      </c>
      <c r="I2277" t="s">
        <v>237</v>
      </c>
      <c r="J2277">
        <v>17</v>
      </c>
      <c r="K2277" s="1">
        <v>2481</v>
      </c>
      <c r="L2277" s="1">
        <v>42177</v>
      </c>
      <c r="M2277">
        <v>0</v>
      </c>
      <c r="N2277" s="10">
        <v>0</v>
      </c>
      <c r="O2277" s="1">
        <f>Table1[[#This Row],[Total Sales NGN]]-(Table1[[#This Row],[Total Sales NGN]]*Table1[[#This Row],[Discount %2]])</f>
        <v>42177</v>
      </c>
      <c r="P2277" t="s">
        <v>26</v>
      </c>
      <c r="Q2277">
        <v>1</v>
      </c>
      <c r="R2277" t="s">
        <v>35</v>
      </c>
      <c r="S2277">
        <v>166</v>
      </c>
      <c r="T2277" s="1">
        <v>588661</v>
      </c>
    </row>
    <row r="2278" spans="1:20" x14ac:dyDescent="0.3">
      <c r="A2278" t="s">
        <v>4838</v>
      </c>
      <c r="B2278" s="9">
        <v>45185</v>
      </c>
      <c r="C2278" t="s">
        <v>4693</v>
      </c>
      <c r="D2278" t="s">
        <v>4694</v>
      </c>
      <c r="E2278" t="s">
        <v>4695</v>
      </c>
      <c r="F2278" t="s">
        <v>305</v>
      </c>
      <c r="G2278" t="s">
        <v>4839</v>
      </c>
      <c r="H2278" t="s">
        <v>45</v>
      </c>
      <c r="I2278" t="s">
        <v>181</v>
      </c>
      <c r="J2278">
        <v>2</v>
      </c>
      <c r="K2278" s="1">
        <v>13678</v>
      </c>
      <c r="L2278" s="1">
        <v>27356</v>
      </c>
      <c r="M2278">
        <v>15</v>
      </c>
      <c r="N2278" s="10">
        <v>0.15</v>
      </c>
      <c r="O2278" s="1">
        <f>Table1[[#This Row],[Total Sales NGN]]-(Table1[[#This Row],[Total Sales NGN]]*Table1[[#This Row],[Discount %2]])</f>
        <v>23252.6</v>
      </c>
      <c r="P2278" t="s">
        <v>27</v>
      </c>
      <c r="Q2278" t="s">
        <v>27</v>
      </c>
      <c r="R2278" t="s">
        <v>35</v>
      </c>
      <c r="S2278">
        <v>104</v>
      </c>
      <c r="T2278" s="1">
        <v>492084</v>
      </c>
    </row>
    <row r="2279" spans="1:20" x14ac:dyDescent="0.3">
      <c r="A2279" t="s">
        <v>4840</v>
      </c>
      <c r="B2279" s="9">
        <v>45311</v>
      </c>
      <c r="C2279" t="s">
        <v>4693</v>
      </c>
      <c r="D2279" t="s">
        <v>4694</v>
      </c>
      <c r="E2279" t="s">
        <v>4706</v>
      </c>
      <c r="F2279" t="s">
        <v>962</v>
      </c>
      <c r="G2279" t="s">
        <v>4841</v>
      </c>
      <c r="H2279" t="s">
        <v>40</v>
      </c>
      <c r="I2279" t="s">
        <v>171</v>
      </c>
      <c r="J2279">
        <v>18</v>
      </c>
      <c r="K2279" s="1">
        <v>8320</v>
      </c>
      <c r="L2279" s="1">
        <v>149760</v>
      </c>
      <c r="M2279" t="s">
        <v>27</v>
      </c>
      <c r="N2279" s="10">
        <v>0</v>
      </c>
      <c r="O2279" s="1">
        <f>Table1[[#This Row],[Total Sales NGN]]-(Table1[[#This Row],[Total Sales NGN]]*Table1[[#This Row],[Discount %2]])</f>
        <v>149760</v>
      </c>
      <c r="P2279" t="s">
        <v>34</v>
      </c>
      <c r="Q2279">
        <v>1</v>
      </c>
      <c r="R2279" t="s">
        <v>35</v>
      </c>
      <c r="S2279">
        <v>150</v>
      </c>
      <c r="T2279" s="1">
        <v>441559</v>
      </c>
    </row>
    <row r="2280" spans="1:20" x14ac:dyDescent="0.3">
      <c r="A2280" t="s">
        <v>4842</v>
      </c>
      <c r="B2280" s="9">
        <v>45198</v>
      </c>
      <c r="C2280" t="s">
        <v>4693</v>
      </c>
      <c r="D2280" t="s">
        <v>4694</v>
      </c>
      <c r="E2280" t="s">
        <v>4695</v>
      </c>
      <c r="F2280" t="s">
        <v>1123</v>
      </c>
      <c r="G2280" t="s">
        <v>4843</v>
      </c>
      <c r="H2280" t="s">
        <v>65</v>
      </c>
      <c r="I2280" t="s">
        <v>397</v>
      </c>
      <c r="J2280">
        <v>7</v>
      </c>
      <c r="K2280" s="1">
        <v>74347</v>
      </c>
      <c r="L2280" s="1">
        <v>520429</v>
      </c>
      <c r="M2280">
        <v>0</v>
      </c>
      <c r="N2280" s="10">
        <v>0</v>
      </c>
      <c r="O2280" s="1">
        <f>Table1[[#This Row],[Total Sales NGN]]-(Table1[[#This Row],[Total Sales NGN]]*Table1[[#This Row],[Discount %2]])</f>
        <v>520429</v>
      </c>
      <c r="P2280" t="s">
        <v>47</v>
      </c>
      <c r="Q2280">
        <v>4</v>
      </c>
      <c r="R2280" t="s">
        <v>35</v>
      </c>
      <c r="S2280">
        <v>33</v>
      </c>
      <c r="T2280" s="1">
        <v>786541</v>
      </c>
    </row>
    <row r="2281" spans="1:20" x14ac:dyDescent="0.3">
      <c r="A2281" t="s">
        <v>4844</v>
      </c>
      <c r="B2281" s="9">
        <v>45270</v>
      </c>
      <c r="C2281" t="s">
        <v>4693</v>
      </c>
      <c r="D2281" t="s">
        <v>4694</v>
      </c>
      <c r="E2281" t="s">
        <v>4695</v>
      </c>
      <c r="F2281" t="s">
        <v>4590</v>
      </c>
      <c r="G2281" t="s">
        <v>27</v>
      </c>
      <c r="H2281" t="s">
        <v>40</v>
      </c>
      <c r="I2281" t="s">
        <v>171</v>
      </c>
      <c r="J2281">
        <v>7</v>
      </c>
      <c r="K2281" s="1">
        <v>1242</v>
      </c>
      <c r="L2281" s="1">
        <v>8694</v>
      </c>
      <c r="M2281">
        <v>10</v>
      </c>
      <c r="N2281" s="10">
        <v>0.1</v>
      </c>
      <c r="O2281" s="1">
        <f>Table1[[#This Row],[Total Sales NGN]]-(Table1[[#This Row],[Total Sales NGN]]*Table1[[#This Row],[Discount %2]])</f>
        <v>7824.6</v>
      </c>
      <c r="P2281" t="s">
        <v>26</v>
      </c>
      <c r="Q2281">
        <v>4</v>
      </c>
      <c r="R2281" t="s">
        <v>35</v>
      </c>
      <c r="S2281">
        <v>161</v>
      </c>
      <c r="T2281" s="1">
        <v>441559</v>
      </c>
    </row>
    <row r="2282" spans="1:20" x14ac:dyDescent="0.3">
      <c r="A2282" t="s">
        <v>4845</v>
      </c>
      <c r="B2282" s="9">
        <v>45433</v>
      </c>
      <c r="C2282" t="s">
        <v>4693</v>
      </c>
      <c r="D2282" t="s">
        <v>4694</v>
      </c>
      <c r="E2282" t="s">
        <v>49</v>
      </c>
      <c r="F2282" t="s">
        <v>962</v>
      </c>
      <c r="G2282" t="s">
        <v>27</v>
      </c>
      <c r="H2282" t="s">
        <v>40</v>
      </c>
      <c r="I2282" t="s">
        <v>41</v>
      </c>
      <c r="J2282">
        <v>8</v>
      </c>
      <c r="K2282" s="1">
        <v>14481</v>
      </c>
      <c r="L2282" s="1">
        <v>115848</v>
      </c>
      <c r="M2282">
        <v>0</v>
      </c>
      <c r="N2282" s="10">
        <v>0</v>
      </c>
      <c r="O2282" s="1">
        <f>Table1[[#This Row],[Total Sales NGN]]-(Table1[[#This Row],[Total Sales NGN]]*Table1[[#This Row],[Discount %2]])</f>
        <v>115848</v>
      </c>
      <c r="P2282" t="s">
        <v>26</v>
      </c>
      <c r="Q2282">
        <v>3</v>
      </c>
      <c r="R2282" t="s">
        <v>28</v>
      </c>
      <c r="S2282">
        <v>142</v>
      </c>
      <c r="T2282" s="1">
        <v>441559</v>
      </c>
    </row>
    <row r="2283" spans="1:20" x14ac:dyDescent="0.3">
      <c r="A2283" t="s">
        <v>4846</v>
      </c>
      <c r="B2283" s="9">
        <v>45121</v>
      </c>
      <c r="C2283" t="s">
        <v>4693</v>
      </c>
      <c r="D2283" t="s">
        <v>4694</v>
      </c>
      <c r="E2283" t="s">
        <v>49</v>
      </c>
      <c r="F2283" t="s">
        <v>193</v>
      </c>
      <c r="G2283" t="s">
        <v>4847</v>
      </c>
      <c r="H2283" t="s">
        <v>24</v>
      </c>
      <c r="I2283" t="s">
        <v>25</v>
      </c>
      <c r="J2283">
        <v>12</v>
      </c>
      <c r="K2283" s="1">
        <v>287875</v>
      </c>
      <c r="L2283" s="1">
        <v>3454500</v>
      </c>
      <c r="M2283">
        <v>0</v>
      </c>
      <c r="N2283" s="10">
        <v>0</v>
      </c>
      <c r="O2283" s="1">
        <f>Table1[[#This Row],[Total Sales NGN]]-(Table1[[#This Row],[Total Sales NGN]]*Table1[[#This Row],[Discount %2]])</f>
        <v>3454500</v>
      </c>
      <c r="P2283" t="s">
        <v>47</v>
      </c>
      <c r="Q2283">
        <v>5</v>
      </c>
      <c r="R2283" t="s">
        <v>35</v>
      </c>
      <c r="S2283">
        <v>149</v>
      </c>
      <c r="T2283" s="1">
        <v>1025913</v>
      </c>
    </row>
    <row r="2284" spans="1:20" x14ac:dyDescent="0.3">
      <c r="A2284" t="s">
        <v>4848</v>
      </c>
      <c r="B2284" s="9">
        <v>45396</v>
      </c>
      <c r="C2284" t="s">
        <v>4693</v>
      </c>
      <c r="D2284" t="s">
        <v>4694</v>
      </c>
      <c r="E2284" t="s">
        <v>4706</v>
      </c>
      <c r="F2284" t="s">
        <v>3939</v>
      </c>
      <c r="G2284" t="s">
        <v>4849</v>
      </c>
      <c r="H2284" t="s">
        <v>40</v>
      </c>
      <c r="I2284" t="s">
        <v>41</v>
      </c>
      <c r="J2284">
        <v>10</v>
      </c>
      <c r="K2284" s="1">
        <v>13152</v>
      </c>
      <c r="L2284" s="1">
        <v>131520</v>
      </c>
      <c r="M2284">
        <v>10</v>
      </c>
      <c r="N2284" s="10">
        <v>0.1</v>
      </c>
      <c r="O2284" s="1">
        <f>Table1[[#This Row],[Total Sales NGN]]-(Table1[[#This Row],[Total Sales NGN]]*Table1[[#This Row],[Discount %2]])</f>
        <v>118368</v>
      </c>
      <c r="P2284" t="s">
        <v>26</v>
      </c>
      <c r="Q2284">
        <v>2</v>
      </c>
      <c r="R2284" t="s">
        <v>28</v>
      </c>
      <c r="S2284">
        <v>0</v>
      </c>
      <c r="T2284" s="1">
        <v>441559</v>
      </c>
    </row>
    <row r="2285" spans="1:20" x14ac:dyDescent="0.3">
      <c r="A2285" t="s">
        <v>4850</v>
      </c>
      <c r="B2285" s="9">
        <v>45370</v>
      </c>
      <c r="C2285" t="s">
        <v>4693</v>
      </c>
      <c r="D2285" t="s">
        <v>4694</v>
      </c>
      <c r="E2285" t="s">
        <v>49</v>
      </c>
      <c r="F2285" t="s">
        <v>2796</v>
      </c>
      <c r="G2285" t="s">
        <v>4851</v>
      </c>
      <c r="H2285" t="s">
        <v>65</v>
      </c>
      <c r="I2285" t="s">
        <v>397</v>
      </c>
      <c r="J2285">
        <v>3</v>
      </c>
      <c r="K2285" s="1">
        <v>40366</v>
      </c>
      <c r="L2285" s="1">
        <v>121098</v>
      </c>
      <c r="M2285">
        <v>15</v>
      </c>
      <c r="N2285" s="10">
        <v>0.15</v>
      </c>
      <c r="O2285" s="1">
        <f>Table1[[#This Row],[Total Sales NGN]]-(Table1[[#This Row],[Total Sales NGN]]*Table1[[#This Row],[Discount %2]])</f>
        <v>102933.3</v>
      </c>
      <c r="P2285" t="s">
        <v>26</v>
      </c>
      <c r="Q2285" t="s">
        <v>27</v>
      </c>
      <c r="R2285" t="s">
        <v>27</v>
      </c>
      <c r="S2285">
        <v>190</v>
      </c>
      <c r="T2285" s="1">
        <v>786541</v>
      </c>
    </row>
    <row r="2286" spans="1:20" x14ac:dyDescent="0.3">
      <c r="A2286" t="s">
        <v>4852</v>
      </c>
      <c r="B2286" s="9">
        <v>45455</v>
      </c>
      <c r="C2286" t="s">
        <v>4693</v>
      </c>
      <c r="D2286" t="s">
        <v>4694</v>
      </c>
      <c r="E2286" t="s">
        <v>4706</v>
      </c>
      <c r="F2286" t="s">
        <v>4853</v>
      </c>
      <c r="G2286" t="s">
        <v>4854</v>
      </c>
      <c r="H2286" t="s">
        <v>45</v>
      </c>
      <c r="I2286" t="s">
        <v>74</v>
      </c>
      <c r="J2286">
        <v>14</v>
      </c>
      <c r="K2286" s="1">
        <v>43373</v>
      </c>
      <c r="L2286" s="1">
        <v>607222</v>
      </c>
      <c r="M2286">
        <v>15</v>
      </c>
      <c r="N2286" s="10">
        <v>0.15</v>
      </c>
      <c r="O2286" s="1">
        <f>Table1[[#This Row],[Total Sales NGN]]-(Table1[[#This Row],[Total Sales NGN]]*Table1[[#This Row],[Discount %2]])</f>
        <v>516138.7</v>
      </c>
      <c r="P2286" t="s">
        <v>57</v>
      </c>
      <c r="Q2286">
        <v>1</v>
      </c>
      <c r="R2286" t="s">
        <v>35</v>
      </c>
      <c r="S2286">
        <v>35</v>
      </c>
      <c r="T2286" s="1">
        <v>492084</v>
      </c>
    </row>
    <row r="2287" spans="1:20" x14ac:dyDescent="0.3">
      <c r="A2287" t="s">
        <v>4855</v>
      </c>
      <c r="B2287" s="9">
        <v>45554</v>
      </c>
      <c r="C2287" t="s">
        <v>4693</v>
      </c>
      <c r="D2287" t="s">
        <v>4694</v>
      </c>
      <c r="E2287" t="s">
        <v>49</v>
      </c>
      <c r="F2287" t="s">
        <v>2527</v>
      </c>
      <c r="G2287" t="s">
        <v>27</v>
      </c>
      <c r="H2287" t="s">
        <v>32</v>
      </c>
      <c r="I2287" t="s">
        <v>117</v>
      </c>
      <c r="J2287">
        <v>20</v>
      </c>
      <c r="K2287" s="1">
        <v>13945</v>
      </c>
      <c r="L2287" s="1">
        <v>278900</v>
      </c>
      <c r="M2287">
        <v>20</v>
      </c>
      <c r="N2287" s="10">
        <v>0.2</v>
      </c>
      <c r="O2287" s="1">
        <f>Table1[[#This Row],[Total Sales NGN]]-(Table1[[#This Row],[Total Sales NGN]]*Table1[[#This Row],[Discount %2]])</f>
        <v>223120</v>
      </c>
      <c r="P2287" t="s">
        <v>47</v>
      </c>
      <c r="Q2287">
        <v>5</v>
      </c>
      <c r="R2287" t="s">
        <v>35</v>
      </c>
      <c r="S2287">
        <v>30</v>
      </c>
      <c r="T2287" s="1">
        <v>588661</v>
      </c>
    </row>
    <row r="2288" spans="1:20" x14ac:dyDescent="0.3">
      <c r="A2288" t="s">
        <v>4856</v>
      </c>
      <c r="B2288" s="9">
        <v>45474</v>
      </c>
      <c r="C2288" t="s">
        <v>4693</v>
      </c>
      <c r="D2288" t="s">
        <v>4694</v>
      </c>
      <c r="E2288" t="s">
        <v>49</v>
      </c>
      <c r="F2288" t="s">
        <v>940</v>
      </c>
      <c r="G2288" t="s">
        <v>27</v>
      </c>
      <c r="H2288" t="s">
        <v>45</v>
      </c>
      <c r="I2288" t="s">
        <v>130</v>
      </c>
      <c r="J2288">
        <v>19</v>
      </c>
      <c r="K2288" s="1">
        <v>7771</v>
      </c>
      <c r="L2288" s="1">
        <v>147649</v>
      </c>
      <c r="M2288">
        <v>10</v>
      </c>
      <c r="N2288" s="10">
        <v>0.1</v>
      </c>
      <c r="O2288" s="1">
        <f>Table1[[#This Row],[Total Sales NGN]]-(Table1[[#This Row],[Total Sales NGN]]*Table1[[#This Row],[Discount %2]])</f>
        <v>132884.1</v>
      </c>
      <c r="P2288" t="s">
        <v>57</v>
      </c>
      <c r="Q2288">
        <v>5</v>
      </c>
      <c r="R2288" t="s">
        <v>35</v>
      </c>
      <c r="S2288">
        <v>165</v>
      </c>
      <c r="T2288" s="1">
        <v>492084</v>
      </c>
    </row>
    <row r="2289" spans="1:20" x14ac:dyDescent="0.3">
      <c r="A2289" t="s">
        <v>4857</v>
      </c>
      <c r="B2289" s="9">
        <v>44996</v>
      </c>
      <c r="C2289" t="s">
        <v>4693</v>
      </c>
      <c r="D2289" t="s">
        <v>4694</v>
      </c>
      <c r="E2289" t="s">
        <v>4706</v>
      </c>
      <c r="F2289" t="s">
        <v>1215</v>
      </c>
      <c r="G2289" t="s">
        <v>4858</v>
      </c>
      <c r="H2289" t="s">
        <v>32</v>
      </c>
      <c r="I2289" t="s">
        <v>117</v>
      </c>
      <c r="J2289">
        <v>2</v>
      </c>
      <c r="K2289" s="1">
        <v>11994</v>
      </c>
      <c r="L2289" s="1">
        <v>23988</v>
      </c>
      <c r="M2289">
        <v>5</v>
      </c>
      <c r="N2289" s="10">
        <v>0.05</v>
      </c>
      <c r="O2289" s="1">
        <f>Table1[[#This Row],[Total Sales NGN]]-(Table1[[#This Row],[Total Sales NGN]]*Table1[[#This Row],[Discount %2]])</f>
        <v>22788.6</v>
      </c>
      <c r="P2289" t="s">
        <v>57</v>
      </c>
      <c r="Q2289">
        <v>4</v>
      </c>
      <c r="R2289" t="s">
        <v>35</v>
      </c>
      <c r="S2289">
        <v>17</v>
      </c>
      <c r="T2289" s="1">
        <v>588661</v>
      </c>
    </row>
    <row r="2290" spans="1:20" x14ac:dyDescent="0.3">
      <c r="A2290" t="s">
        <v>4859</v>
      </c>
      <c r="B2290" s="9">
        <v>45489</v>
      </c>
      <c r="C2290" t="s">
        <v>4693</v>
      </c>
      <c r="D2290" t="s">
        <v>4694</v>
      </c>
      <c r="E2290" t="s">
        <v>4695</v>
      </c>
      <c r="F2290" t="s">
        <v>626</v>
      </c>
      <c r="G2290" t="s">
        <v>4860</v>
      </c>
      <c r="H2290" t="s">
        <v>32</v>
      </c>
      <c r="I2290" t="s">
        <v>113</v>
      </c>
      <c r="J2290">
        <v>8</v>
      </c>
      <c r="K2290" s="1">
        <v>8923</v>
      </c>
      <c r="L2290" s="1">
        <v>71384</v>
      </c>
      <c r="M2290">
        <v>0</v>
      </c>
      <c r="N2290" s="10">
        <v>0</v>
      </c>
      <c r="O2290" s="1">
        <f>Table1[[#This Row],[Total Sales NGN]]-(Table1[[#This Row],[Total Sales NGN]]*Table1[[#This Row],[Discount %2]])</f>
        <v>71384</v>
      </c>
      <c r="P2290" t="s">
        <v>27</v>
      </c>
      <c r="Q2290">
        <v>7</v>
      </c>
      <c r="R2290" t="s">
        <v>35</v>
      </c>
      <c r="S2290">
        <v>155</v>
      </c>
      <c r="T2290" s="1">
        <v>588661</v>
      </c>
    </row>
    <row r="2291" spans="1:20" x14ac:dyDescent="0.3">
      <c r="A2291" t="s">
        <v>4861</v>
      </c>
      <c r="B2291" s="9">
        <v>45552</v>
      </c>
      <c r="C2291" t="s">
        <v>4693</v>
      </c>
      <c r="D2291" t="s">
        <v>4694</v>
      </c>
      <c r="E2291" t="s">
        <v>4695</v>
      </c>
      <c r="F2291" t="s">
        <v>814</v>
      </c>
      <c r="G2291" t="s">
        <v>4862</v>
      </c>
      <c r="H2291" t="s">
        <v>40</v>
      </c>
      <c r="I2291" t="s">
        <v>106</v>
      </c>
      <c r="J2291">
        <v>1</v>
      </c>
      <c r="K2291" s="1">
        <v>15648</v>
      </c>
      <c r="L2291" s="1">
        <v>15648</v>
      </c>
      <c r="M2291">
        <v>0</v>
      </c>
      <c r="N2291" s="10">
        <v>0</v>
      </c>
      <c r="O2291" s="1">
        <f>Table1[[#This Row],[Total Sales NGN]]-(Table1[[#This Row],[Total Sales NGN]]*Table1[[#This Row],[Discount %2]])</f>
        <v>15648</v>
      </c>
      <c r="P2291" t="s">
        <v>26</v>
      </c>
      <c r="Q2291">
        <v>2</v>
      </c>
      <c r="R2291" t="s">
        <v>35</v>
      </c>
      <c r="S2291">
        <v>110</v>
      </c>
      <c r="T2291" s="1">
        <v>441559</v>
      </c>
    </row>
    <row r="2292" spans="1:20" x14ac:dyDescent="0.3">
      <c r="A2292" t="s">
        <v>4863</v>
      </c>
      <c r="B2292" s="9">
        <v>45483</v>
      </c>
      <c r="C2292" t="s">
        <v>4693</v>
      </c>
      <c r="D2292" t="s">
        <v>4694</v>
      </c>
      <c r="E2292" t="s">
        <v>4695</v>
      </c>
      <c r="F2292" t="s">
        <v>1135</v>
      </c>
      <c r="G2292" t="s">
        <v>4864</v>
      </c>
      <c r="H2292" t="s">
        <v>65</v>
      </c>
      <c r="I2292" t="s">
        <v>102</v>
      </c>
      <c r="J2292">
        <v>5</v>
      </c>
      <c r="K2292" s="1">
        <v>53937</v>
      </c>
      <c r="L2292" s="1">
        <v>269685</v>
      </c>
      <c r="M2292">
        <v>0</v>
      </c>
      <c r="N2292" s="10">
        <v>0</v>
      </c>
      <c r="O2292" s="1">
        <f>Table1[[#This Row],[Total Sales NGN]]-(Table1[[#This Row],[Total Sales NGN]]*Table1[[#This Row],[Discount %2]])</f>
        <v>269685</v>
      </c>
      <c r="P2292" t="s">
        <v>57</v>
      </c>
      <c r="Q2292">
        <v>1</v>
      </c>
      <c r="R2292" t="s">
        <v>35</v>
      </c>
      <c r="S2292">
        <v>186</v>
      </c>
      <c r="T2292" s="1">
        <v>786541</v>
      </c>
    </row>
    <row r="2293" spans="1:20" x14ac:dyDescent="0.3">
      <c r="A2293" t="s">
        <v>4865</v>
      </c>
      <c r="B2293" s="9">
        <v>45246</v>
      </c>
      <c r="C2293" t="s">
        <v>4693</v>
      </c>
      <c r="D2293" t="s">
        <v>4694</v>
      </c>
      <c r="E2293" t="s">
        <v>4706</v>
      </c>
      <c r="F2293" t="s">
        <v>565</v>
      </c>
      <c r="G2293" t="s">
        <v>4866</v>
      </c>
      <c r="H2293" t="s">
        <v>45</v>
      </c>
      <c r="I2293" t="s">
        <v>211</v>
      </c>
      <c r="J2293">
        <v>6</v>
      </c>
      <c r="K2293" s="1">
        <v>16460</v>
      </c>
      <c r="L2293" s="1">
        <v>98760</v>
      </c>
      <c r="M2293">
        <v>0</v>
      </c>
      <c r="N2293" s="10">
        <v>0</v>
      </c>
      <c r="O2293" s="1">
        <f>Table1[[#This Row],[Total Sales NGN]]-(Table1[[#This Row],[Total Sales NGN]]*Table1[[#This Row],[Discount %2]])</f>
        <v>98760</v>
      </c>
      <c r="P2293" t="s">
        <v>26</v>
      </c>
      <c r="Q2293">
        <v>3</v>
      </c>
      <c r="R2293" t="s">
        <v>35</v>
      </c>
      <c r="S2293">
        <v>68</v>
      </c>
      <c r="T2293" s="1">
        <v>492084</v>
      </c>
    </row>
    <row r="2294" spans="1:20" x14ac:dyDescent="0.3">
      <c r="A2294" t="s">
        <v>4867</v>
      </c>
      <c r="B2294" s="9">
        <v>45066</v>
      </c>
      <c r="C2294" t="s">
        <v>4693</v>
      </c>
      <c r="D2294" t="s">
        <v>4694</v>
      </c>
      <c r="E2294" t="s">
        <v>4706</v>
      </c>
      <c r="F2294" t="s">
        <v>949</v>
      </c>
      <c r="G2294" t="s">
        <v>27</v>
      </c>
      <c r="H2294" t="s">
        <v>40</v>
      </c>
      <c r="I2294" t="s">
        <v>70</v>
      </c>
      <c r="J2294">
        <v>17</v>
      </c>
      <c r="K2294" s="1">
        <v>5846</v>
      </c>
      <c r="L2294" s="1">
        <v>99382</v>
      </c>
      <c r="M2294">
        <v>15</v>
      </c>
      <c r="N2294" s="10">
        <v>0.15</v>
      </c>
      <c r="O2294" s="1">
        <f>Table1[[#This Row],[Total Sales NGN]]-(Table1[[#This Row],[Total Sales NGN]]*Table1[[#This Row],[Discount %2]])</f>
        <v>84474.7</v>
      </c>
      <c r="P2294" t="s">
        <v>27</v>
      </c>
      <c r="Q2294">
        <v>3</v>
      </c>
      <c r="R2294" t="s">
        <v>28</v>
      </c>
      <c r="S2294">
        <v>113</v>
      </c>
      <c r="T2294" s="1">
        <v>441559</v>
      </c>
    </row>
    <row r="2295" spans="1:20" x14ac:dyDescent="0.3">
      <c r="A2295" t="s">
        <v>4868</v>
      </c>
      <c r="B2295" s="9">
        <v>45560</v>
      </c>
      <c r="C2295" t="s">
        <v>4693</v>
      </c>
      <c r="D2295" t="s">
        <v>4694</v>
      </c>
      <c r="E2295" t="s">
        <v>49</v>
      </c>
      <c r="F2295" t="s">
        <v>3121</v>
      </c>
      <c r="G2295" t="s">
        <v>4869</v>
      </c>
      <c r="H2295" t="s">
        <v>24</v>
      </c>
      <c r="I2295" t="s">
        <v>174</v>
      </c>
      <c r="J2295">
        <v>14</v>
      </c>
      <c r="K2295" s="1">
        <v>104067</v>
      </c>
      <c r="L2295" s="1">
        <v>1456938</v>
      </c>
      <c r="M2295" t="s">
        <v>27</v>
      </c>
      <c r="N2295" s="10">
        <v>0</v>
      </c>
      <c r="O2295" s="1">
        <f>Table1[[#This Row],[Total Sales NGN]]-(Table1[[#This Row],[Total Sales NGN]]*Table1[[#This Row],[Discount %2]])</f>
        <v>1456938</v>
      </c>
      <c r="P2295" t="s">
        <v>57</v>
      </c>
      <c r="Q2295">
        <v>1</v>
      </c>
      <c r="R2295" t="s">
        <v>35</v>
      </c>
      <c r="S2295">
        <v>124</v>
      </c>
      <c r="T2295" s="1">
        <v>1025913</v>
      </c>
    </row>
    <row r="2296" spans="1:20" x14ac:dyDescent="0.3">
      <c r="A2296" t="s">
        <v>4870</v>
      </c>
      <c r="B2296" s="9">
        <v>45464</v>
      </c>
      <c r="C2296" t="s">
        <v>4693</v>
      </c>
      <c r="D2296" t="s">
        <v>4694</v>
      </c>
      <c r="E2296" t="s">
        <v>4706</v>
      </c>
      <c r="F2296" t="s">
        <v>978</v>
      </c>
      <c r="G2296" t="s">
        <v>4871</v>
      </c>
      <c r="H2296" t="s">
        <v>45</v>
      </c>
      <c r="I2296" t="s">
        <v>46</v>
      </c>
      <c r="J2296">
        <v>3</v>
      </c>
      <c r="K2296" s="1">
        <v>17561</v>
      </c>
      <c r="L2296" s="1">
        <v>52683</v>
      </c>
      <c r="M2296">
        <v>0</v>
      </c>
      <c r="N2296" s="10">
        <v>0</v>
      </c>
      <c r="O2296" s="1">
        <f>Table1[[#This Row],[Total Sales NGN]]-(Table1[[#This Row],[Total Sales NGN]]*Table1[[#This Row],[Discount %2]])</f>
        <v>52683</v>
      </c>
      <c r="P2296" t="s">
        <v>27</v>
      </c>
      <c r="Q2296">
        <v>1</v>
      </c>
      <c r="R2296" t="s">
        <v>28</v>
      </c>
      <c r="S2296">
        <v>64</v>
      </c>
      <c r="T2296" s="1">
        <v>492084</v>
      </c>
    </row>
    <row r="2297" spans="1:20" x14ac:dyDescent="0.3">
      <c r="A2297" t="s">
        <v>4872</v>
      </c>
      <c r="B2297" s="9">
        <v>45432</v>
      </c>
      <c r="C2297" t="s">
        <v>4693</v>
      </c>
      <c r="D2297" t="s">
        <v>4694</v>
      </c>
      <c r="E2297" t="s">
        <v>4695</v>
      </c>
      <c r="F2297" t="s">
        <v>449</v>
      </c>
      <c r="G2297" t="s">
        <v>4873</v>
      </c>
      <c r="H2297" t="s">
        <v>65</v>
      </c>
      <c r="I2297" t="s">
        <v>382</v>
      </c>
      <c r="J2297">
        <v>12</v>
      </c>
      <c r="K2297" s="1">
        <v>127480</v>
      </c>
      <c r="L2297" s="1">
        <v>1529760</v>
      </c>
      <c r="M2297">
        <v>5</v>
      </c>
      <c r="N2297" s="10">
        <v>0.05</v>
      </c>
      <c r="O2297" s="1">
        <f>Table1[[#This Row],[Total Sales NGN]]-(Table1[[#This Row],[Total Sales NGN]]*Table1[[#This Row],[Discount %2]])</f>
        <v>1453272</v>
      </c>
      <c r="P2297" t="s">
        <v>34</v>
      </c>
      <c r="Q2297">
        <v>1</v>
      </c>
      <c r="R2297" t="s">
        <v>28</v>
      </c>
      <c r="S2297">
        <v>115</v>
      </c>
      <c r="T2297" s="1">
        <v>786541</v>
      </c>
    </row>
    <row r="2298" spans="1:20" x14ac:dyDescent="0.3">
      <c r="A2298" t="s">
        <v>4874</v>
      </c>
      <c r="B2298" s="9">
        <v>45084</v>
      </c>
      <c r="C2298" t="s">
        <v>4693</v>
      </c>
      <c r="D2298" t="s">
        <v>4694</v>
      </c>
      <c r="E2298" t="s">
        <v>49</v>
      </c>
      <c r="F2298" t="s">
        <v>600</v>
      </c>
      <c r="G2298" t="s">
        <v>4875</v>
      </c>
      <c r="H2298" t="s">
        <v>45</v>
      </c>
      <c r="I2298" t="s">
        <v>46</v>
      </c>
      <c r="J2298">
        <v>10</v>
      </c>
      <c r="K2298" s="1">
        <v>19418</v>
      </c>
      <c r="L2298" s="1">
        <v>194180</v>
      </c>
      <c r="M2298">
        <v>10</v>
      </c>
      <c r="N2298" s="10">
        <v>0.1</v>
      </c>
      <c r="O2298" s="1">
        <f>Table1[[#This Row],[Total Sales NGN]]-(Table1[[#This Row],[Total Sales NGN]]*Table1[[#This Row],[Discount %2]])</f>
        <v>174762</v>
      </c>
      <c r="P2298" t="s">
        <v>26</v>
      </c>
      <c r="Q2298">
        <v>5</v>
      </c>
      <c r="R2298" t="s">
        <v>35</v>
      </c>
      <c r="S2298">
        <v>79</v>
      </c>
      <c r="T2298" s="1">
        <v>492084</v>
      </c>
    </row>
    <row r="2299" spans="1:20" x14ac:dyDescent="0.3">
      <c r="A2299" t="s">
        <v>4876</v>
      </c>
      <c r="B2299" s="9">
        <v>45101</v>
      </c>
      <c r="C2299" t="s">
        <v>4693</v>
      </c>
      <c r="D2299" t="s">
        <v>4694</v>
      </c>
      <c r="E2299" t="s">
        <v>49</v>
      </c>
      <c r="F2299" t="s">
        <v>1458</v>
      </c>
      <c r="G2299" t="s">
        <v>4877</v>
      </c>
      <c r="H2299" t="s">
        <v>24</v>
      </c>
      <c r="I2299" t="s">
        <v>92</v>
      </c>
      <c r="J2299">
        <v>15</v>
      </c>
      <c r="K2299" s="1">
        <v>323857</v>
      </c>
      <c r="L2299" s="1">
        <v>4857855</v>
      </c>
      <c r="M2299">
        <v>5</v>
      </c>
      <c r="N2299" s="10">
        <v>0.05</v>
      </c>
      <c r="O2299" s="1">
        <f>Table1[[#This Row],[Total Sales NGN]]-(Table1[[#This Row],[Total Sales NGN]]*Table1[[#This Row],[Discount %2]])</f>
        <v>4614962.25</v>
      </c>
      <c r="P2299" t="s">
        <v>47</v>
      </c>
      <c r="Q2299">
        <v>5</v>
      </c>
      <c r="R2299" t="s">
        <v>35</v>
      </c>
      <c r="S2299">
        <v>196</v>
      </c>
      <c r="T2299" s="1">
        <v>1025913</v>
      </c>
    </row>
    <row r="2300" spans="1:20" x14ac:dyDescent="0.3">
      <c r="A2300" t="s">
        <v>4878</v>
      </c>
      <c r="B2300" s="9">
        <v>45109</v>
      </c>
      <c r="C2300" t="s">
        <v>4693</v>
      </c>
      <c r="D2300" t="s">
        <v>4694</v>
      </c>
      <c r="E2300" t="s">
        <v>49</v>
      </c>
      <c r="F2300" t="s">
        <v>1246</v>
      </c>
      <c r="G2300" t="s">
        <v>27</v>
      </c>
      <c r="H2300" t="s">
        <v>24</v>
      </c>
      <c r="I2300" t="s">
        <v>56</v>
      </c>
      <c r="J2300">
        <v>7</v>
      </c>
      <c r="K2300" s="1">
        <v>285615</v>
      </c>
      <c r="L2300" s="1">
        <v>1999305</v>
      </c>
      <c r="M2300" t="s">
        <v>27</v>
      </c>
      <c r="N2300" s="10">
        <v>0</v>
      </c>
      <c r="O2300" s="1">
        <f>Table1[[#This Row],[Total Sales NGN]]-(Table1[[#This Row],[Total Sales NGN]]*Table1[[#This Row],[Discount %2]])</f>
        <v>1999305</v>
      </c>
      <c r="P2300" t="s">
        <v>26</v>
      </c>
      <c r="Q2300">
        <v>4</v>
      </c>
      <c r="R2300" t="s">
        <v>35</v>
      </c>
      <c r="S2300">
        <v>171</v>
      </c>
      <c r="T2300" s="1">
        <v>1025913</v>
      </c>
    </row>
    <row r="2301" spans="1:20" x14ac:dyDescent="0.3">
      <c r="A2301" t="s">
        <v>4879</v>
      </c>
      <c r="B2301" s="9">
        <v>45478</v>
      </c>
      <c r="C2301" t="s">
        <v>4693</v>
      </c>
      <c r="D2301" t="s">
        <v>4694</v>
      </c>
      <c r="E2301" t="s">
        <v>49</v>
      </c>
      <c r="F2301" t="s">
        <v>616</v>
      </c>
      <c r="G2301" t="s">
        <v>4880</v>
      </c>
      <c r="H2301" t="s">
        <v>45</v>
      </c>
      <c r="I2301" t="s">
        <v>181</v>
      </c>
      <c r="J2301">
        <v>15</v>
      </c>
      <c r="K2301" s="1">
        <v>19834</v>
      </c>
      <c r="L2301" s="1">
        <v>297510</v>
      </c>
      <c r="M2301" t="s">
        <v>27</v>
      </c>
      <c r="N2301" s="10">
        <v>0</v>
      </c>
      <c r="O2301" s="1">
        <f>Table1[[#This Row],[Total Sales NGN]]-(Table1[[#This Row],[Total Sales NGN]]*Table1[[#This Row],[Discount %2]])</f>
        <v>297510</v>
      </c>
      <c r="P2301" t="s">
        <v>27</v>
      </c>
      <c r="Q2301">
        <v>3</v>
      </c>
      <c r="R2301" t="s">
        <v>35</v>
      </c>
      <c r="S2301">
        <v>198</v>
      </c>
      <c r="T2301" s="1">
        <v>492084</v>
      </c>
    </row>
    <row r="2302" spans="1:20" x14ac:dyDescent="0.3">
      <c r="A2302" t="s">
        <v>4881</v>
      </c>
      <c r="B2302" s="9">
        <v>45446</v>
      </c>
      <c r="C2302" t="s">
        <v>4693</v>
      </c>
      <c r="D2302" t="s">
        <v>4694</v>
      </c>
      <c r="E2302" t="s">
        <v>49</v>
      </c>
      <c r="F2302" t="s">
        <v>4263</v>
      </c>
      <c r="G2302" t="s">
        <v>27</v>
      </c>
      <c r="H2302" t="s">
        <v>24</v>
      </c>
      <c r="I2302" t="s">
        <v>61</v>
      </c>
      <c r="J2302">
        <v>20</v>
      </c>
      <c r="K2302" s="1">
        <v>176747</v>
      </c>
      <c r="L2302" s="1">
        <v>3534940</v>
      </c>
      <c r="M2302">
        <v>5</v>
      </c>
      <c r="N2302" s="10">
        <v>0.05</v>
      </c>
      <c r="O2302" s="1">
        <f>Table1[[#This Row],[Total Sales NGN]]-(Table1[[#This Row],[Total Sales NGN]]*Table1[[#This Row],[Discount %2]])</f>
        <v>3358193</v>
      </c>
      <c r="P2302" t="s">
        <v>34</v>
      </c>
      <c r="Q2302">
        <v>3</v>
      </c>
      <c r="R2302" t="s">
        <v>28</v>
      </c>
      <c r="S2302">
        <v>53</v>
      </c>
      <c r="T2302" s="1">
        <v>1025913</v>
      </c>
    </row>
    <row r="2303" spans="1:20" x14ac:dyDescent="0.3">
      <c r="A2303" t="s">
        <v>4882</v>
      </c>
      <c r="B2303" s="9">
        <v>45202</v>
      </c>
      <c r="C2303" t="s">
        <v>4693</v>
      </c>
      <c r="D2303" t="s">
        <v>4694</v>
      </c>
      <c r="E2303" t="s">
        <v>4695</v>
      </c>
      <c r="F2303" t="s">
        <v>313</v>
      </c>
      <c r="G2303" t="s">
        <v>4883</v>
      </c>
      <c r="H2303" t="s">
        <v>32</v>
      </c>
      <c r="I2303" t="s">
        <v>33</v>
      </c>
      <c r="J2303">
        <v>19</v>
      </c>
      <c r="K2303" s="1">
        <v>4862</v>
      </c>
      <c r="L2303" s="1">
        <v>92378</v>
      </c>
      <c r="M2303">
        <v>0</v>
      </c>
      <c r="N2303" s="10">
        <v>0</v>
      </c>
      <c r="O2303" s="1">
        <f>Table1[[#This Row],[Total Sales NGN]]-(Table1[[#This Row],[Total Sales NGN]]*Table1[[#This Row],[Discount %2]])</f>
        <v>92378</v>
      </c>
      <c r="P2303" t="s">
        <v>57</v>
      </c>
      <c r="Q2303">
        <v>4</v>
      </c>
      <c r="R2303" t="s">
        <v>35</v>
      </c>
      <c r="S2303">
        <v>160</v>
      </c>
      <c r="T2303" s="1">
        <v>588661</v>
      </c>
    </row>
    <row r="2304" spans="1:20" x14ac:dyDescent="0.3">
      <c r="A2304" t="s">
        <v>4884</v>
      </c>
      <c r="B2304" s="9">
        <v>45297</v>
      </c>
      <c r="C2304" t="s">
        <v>4693</v>
      </c>
      <c r="D2304" t="s">
        <v>4694</v>
      </c>
      <c r="E2304" t="s">
        <v>49</v>
      </c>
      <c r="F2304" t="s">
        <v>914</v>
      </c>
      <c r="G2304" t="s">
        <v>4885</v>
      </c>
      <c r="H2304" t="s">
        <v>24</v>
      </c>
      <c r="I2304" t="s">
        <v>161</v>
      </c>
      <c r="J2304">
        <v>14</v>
      </c>
      <c r="K2304" s="1">
        <v>332726</v>
      </c>
      <c r="L2304" s="1">
        <v>4658164</v>
      </c>
      <c r="M2304" t="s">
        <v>27</v>
      </c>
      <c r="N2304" s="10">
        <v>0</v>
      </c>
      <c r="O2304" s="1">
        <f>Table1[[#This Row],[Total Sales NGN]]-(Table1[[#This Row],[Total Sales NGN]]*Table1[[#This Row],[Discount %2]])</f>
        <v>4658164</v>
      </c>
      <c r="P2304" t="s">
        <v>27</v>
      </c>
      <c r="Q2304">
        <v>2</v>
      </c>
      <c r="R2304" t="s">
        <v>28</v>
      </c>
      <c r="S2304">
        <v>124</v>
      </c>
      <c r="T2304" s="1">
        <v>1025913</v>
      </c>
    </row>
    <row r="2305" spans="1:20" x14ac:dyDescent="0.3">
      <c r="A2305" t="s">
        <v>4886</v>
      </c>
      <c r="B2305" s="9">
        <v>45207</v>
      </c>
      <c r="C2305" t="s">
        <v>4693</v>
      </c>
      <c r="D2305" t="s">
        <v>4694</v>
      </c>
      <c r="E2305" t="s">
        <v>4695</v>
      </c>
      <c r="F2305" t="s">
        <v>316</v>
      </c>
      <c r="G2305" t="s">
        <v>4887</v>
      </c>
      <c r="H2305" t="s">
        <v>24</v>
      </c>
      <c r="I2305" t="s">
        <v>161</v>
      </c>
      <c r="J2305">
        <v>16</v>
      </c>
      <c r="K2305" s="1">
        <v>125268</v>
      </c>
      <c r="L2305" s="1">
        <v>2004288</v>
      </c>
      <c r="M2305">
        <v>0</v>
      </c>
      <c r="N2305" s="10">
        <v>0</v>
      </c>
      <c r="O2305" s="1">
        <f>Table1[[#This Row],[Total Sales NGN]]-(Table1[[#This Row],[Total Sales NGN]]*Table1[[#This Row],[Discount %2]])</f>
        <v>2004288</v>
      </c>
      <c r="P2305" t="s">
        <v>47</v>
      </c>
      <c r="Q2305">
        <v>2</v>
      </c>
      <c r="R2305" t="s">
        <v>35</v>
      </c>
      <c r="S2305">
        <v>181</v>
      </c>
      <c r="T2305" s="1">
        <v>1025913</v>
      </c>
    </row>
    <row r="2306" spans="1:20" x14ac:dyDescent="0.3">
      <c r="A2306" t="s">
        <v>4888</v>
      </c>
      <c r="B2306" s="9">
        <v>45585</v>
      </c>
      <c r="C2306" t="s">
        <v>4693</v>
      </c>
      <c r="D2306" t="s">
        <v>4694</v>
      </c>
      <c r="E2306" t="s">
        <v>4695</v>
      </c>
      <c r="F2306" t="s">
        <v>3342</v>
      </c>
      <c r="G2306" t="s">
        <v>4889</v>
      </c>
      <c r="H2306" t="s">
        <v>65</v>
      </c>
      <c r="I2306" t="s">
        <v>66</v>
      </c>
      <c r="J2306">
        <v>5</v>
      </c>
      <c r="K2306" s="1">
        <v>136683</v>
      </c>
      <c r="L2306" s="1">
        <v>683415</v>
      </c>
      <c r="M2306">
        <v>0</v>
      </c>
      <c r="N2306" s="10">
        <v>0</v>
      </c>
      <c r="O2306" s="1">
        <f>Table1[[#This Row],[Total Sales NGN]]-(Table1[[#This Row],[Total Sales NGN]]*Table1[[#This Row],[Discount %2]])</f>
        <v>683415</v>
      </c>
      <c r="P2306" t="s">
        <v>57</v>
      </c>
      <c r="Q2306">
        <v>1</v>
      </c>
      <c r="R2306" t="s">
        <v>35</v>
      </c>
      <c r="S2306">
        <v>93</v>
      </c>
      <c r="T2306" s="1">
        <v>786541</v>
      </c>
    </row>
    <row r="2307" spans="1:20" x14ac:dyDescent="0.3">
      <c r="A2307" t="s">
        <v>4890</v>
      </c>
      <c r="B2307" s="9">
        <v>45141</v>
      </c>
      <c r="C2307" t="s">
        <v>4693</v>
      </c>
      <c r="D2307" t="s">
        <v>4694</v>
      </c>
      <c r="E2307" t="s">
        <v>4695</v>
      </c>
      <c r="F2307" t="s">
        <v>196</v>
      </c>
      <c r="G2307" t="s">
        <v>4891</v>
      </c>
      <c r="H2307" t="s">
        <v>24</v>
      </c>
      <c r="I2307" t="s">
        <v>25</v>
      </c>
      <c r="J2307">
        <v>15</v>
      </c>
      <c r="K2307" s="1">
        <v>42447</v>
      </c>
      <c r="L2307" s="1">
        <v>636705</v>
      </c>
      <c r="M2307">
        <v>15</v>
      </c>
      <c r="N2307" s="10">
        <v>0.15</v>
      </c>
      <c r="O2307" s="1">
        <f>Table1[[#This Row],[Total Sales NGN]]-(Table1[[#This Row],[Total Sales NGN]]*Table1[[#This Row],[Discount %2]])</f>
        <v>541199.25</v>
      </c>
      <c r="P2307" t="s">
        <v>57</v>
      </c>
      <c r="Q2307">
        <v>1</v>
      </c>
      <c r="R2307" t="s">
        <v>35</v>
      </c>
      <c r="S2307">
        <v>98</v>
      </c>
      <c r="T2307" s="1">
        <v>1025913</v>
      </c>
    </row>
    <row r="2308" spans="1:20" x14ac:dyDescent="0.3">
      <c r="A2308" t="s">
        <v>4892</v>
      </c>
      <c r="B2308" s="9">
        <v>45316</v>
      </c>
      <c r="C2308" t="s">
        <v>4693</v>
      </c>
      <c r="D2308" t="s">
        <v>4694</v>
      </c>
      <c r="E2308" t="s">
        <v>4695</v>
      </c>
      <c r="F2308" t="s">
        <v>1066</v>
      </c>
      <c r="G2308" t="s">
        <v>4893</v>
      </c>
      <c r="H2308" t="s">
        <v>24</v>
      </c>
      <c r="I2308" t="s">
        <v>161</v>
      </c>
      <c r="J2308">
        <v>2</v>
      </c>
      <c r="K2308" s="1">
        <v>185695</v>
      </c>
      <c r="L2308" s="1">
        <v>371390</v>
      </c>
      <c r="M2308">
        <v>15</v>
      </c>
      <c r="N2308" s="10">
        <v>0.15</v>
      </c>
      <c r="O2308" s="1">
        <f>Table1[[#This Row],[Total Sales NGN]]-(Table1[[#This Row],[Total Sales NGN]]*Table1[[#This Row],[Discount %2]])</f>
        <v>315681.5</v>
      </c>
      <c r="P2308" t="s">
        <v>26</v>
      </c>
      <c r="Q2308">
        <v>4</v>
      </c>
      <c r="R2308" t="s">
        <v>35</v>
      </c>
      <c r="S2308">
        <v>65</v>
      </c>
      <c r="T2308" s="1">
        <v>1025913</v>
      </c>
    </row>
    <row r="2309" spans="1:20" x14ac:dyDescent="0.3">
      <c r="A2309" t="s">
        <v>4894</v>
      </c>
      <c r="B2309" s="9">
        <v>45160</v>
      </c>
      <c r="C2309" t="s">
        <v>4693</v>
      </c>
      <c r="D2309" t="s">
        <v>4694</v>
      </c>
      <c r="E2309" t="s">
        <v>49</v>
      </c>
      <c r="F2309" t="s">
        <v>276</v>
      </c>
      <c r="G2309" t="s">
        <v>27</v>
      </c>
      <c r="H2309" t="s">
        <v>32</v>
      </c>
      <c r="I2309" t="s">
        <v>158</v>
      </c>
      <c r="J2309">
        <v>2</v>
      </c>
      <c r="K2309" s="1">
        <v>12727</v>
      </c>
      <c r="L2309" s="1">
        <v>25454</v>
      </c>
      <c r="M2309" t="s">
        <v>27</v>
      </c>
      <c r="N2309" s="10">
        <v>0</v>
      </c>
      <c r="O2309" s="1">
        <f>Table1[[#This Row],[Total Sales NGN]]-(Table1[[#This Row],[Total Sales NGN]]*Table1[[#This Row],[Discount %2]])</f>
        <v>25454</v>
      </c>
      <c r="P2309" t="s">
        <v>34</v>
      </c>
      <c r="Q2309">
        <v>5</v>
      </c>
      <c r="R2309" t="s">
        <v>28</v>
      </c>
      <c r="S2309">
        <v>74</v>
      </c>
      <c r="T2309" s="1">
        <v>588661</v>
      </c>
    </row>
    <row r="2310" spans="1:20" x14ac:dyDescent="0.3">
      <c r="A2310" t="s">
        <v>4895</v>
      </c>
      <c r="B2310" s="9">
        <v>45223</v>
      </c>
      <c r="C2310" t="s">
        <v>4693</v>
      </c>
      <c r="D2310" t="s">
        <v>4694</v>
      </c>
      <c r="E2310" t="s">
        <v>4695</v>
      </c>
      <c r="F2310" t="s">
        <v>418</v>
      </c>
      <c r="G2310" t="s">
        <v>4896</v>
      </c>
      <c r="H2310" t="s">
        <v>24</v>
      </c>
      <c r="I2310" t="s">
        <v>92</v>
      </c>
      <c r="J2310">
        <v>7</v>
      </c>
      <c r="K2310" s="1">
        <v>279442</v>
      </c>
      <c r="L2310" s="1">
        <v>1956094</v>
      </c>
      <c r="M2310">
        <v>15</v>
      </c>
      <c r="N2310" s="10">
        <v>0.15</v>
      </c>
      <c r="O2310" s="1">
        <f>Table1[[#This Row],[Total Sales NGN]]-(Table1[[#This Row],[Total Sales NGN]]*Table1[[#This Row],[Discount %2]])</f>
        <v>1662679.9</v>
      </c>
      <c r="P2310" t="s">
        <v>27</v>
      </c>
      <c r="Q2310" t="s">
        <v>27</v>
      </c>
      <c r="R2310" t="s">
        <v>35</v>
      </c>
      <c r="S2310">
        <v>17</v>
      </c>
      <c r="T2310" s="1">
        <v>1025913</v>
      </c>
    </row>
    <row r="2311" spans="1:20" x14ac:dyDescent="0.3">
      <c r="A2311" t="s">
        <v>4897</v>
      </c>
      <c r="B2311" s="9">
        <v>44989</v>
      </c>
      <c r="C2311" t="s">
        <v>4693</v>
      </c>
      <c r="D2311" t="s">
        <v>4694</v>
      </c>
      <c r="E2311" t="s">
        <v>4695</v>
      </c>
      <c r="F2311" t="s">
        <v>3038</v>
      </c>
      <c r="G2311" t="s">
        <v>4898</v>
      </c>
      <c r="H2311" t="s">
        <v>32</v>
      </c>
      <c r="I2311" t="s">
        <v>141</v>
      </c>
      <c r="J2311">
        <v>15</v>
      </c>
      <c r="K2311" s="1">
        <v>10618</v>
      </c>
      <c r="L2311" s="1">
        <v>159270</v>
      </c>
      <c r="M2311">
        <v>5</v>
      </c>
      <c r="N2311" s="10">
        <v>0.05</v>
      </c>
      <c r="O2311" s="1">
        <f>Table1[[#This Row],[Total Sales NGN]]-(Table1[[#This Row],[Total Sales NGN]]*Table1[[#This Row],[Discount %2]])</f>
        <v>151306.5</v>
      </c>
      <c r="P2311" t="s">
        <v>47</v>
      </c>
      <c r="Q2311">
        <v>4</v>
      </c>
      <c r="R2311" t="s">
        <v>35</v>
      </c>
      <c r="S2311">
        <v>157</v>
      </c>
      <c r="T2311" s="1">
        <v>588661</v>
      </c>
    </row>
    <row r="2312" spans="1:20" x14ac:dyDescent="0.3">
      <c r="A2312" t="s">
        <v>4899</v>
      </c>
      <c r="B2312" s="9">
        <v>45311</v>
      </c>
      <c r="C2312" t="s">
        <v>4693</v>
      </c>
      <c r="D2312" t="s">
        <v>4694</v>
      </c>
      <c r="E2312" t="s">
        <v>4706</v>
      </c>
      <c r="F2312" t="s">
        <v>1345</v>
      </c>
      <c r="G2312" t="s">
        <v>4900</v>
      </c>
      <c r="H2312" t="s">
        <v>65</v>
      </c>
      <c r="I2312" t="s">
        <v>289</v>
      </c>
      <c r="J2312">
        <v>2</v>
      </c>
      <c r="K2312" s="1">
        <v>152541</v>
      </c>
      <c r="L2312" s="1">
        <v>305082</v>
      </c>
      <c r="M2312">
        <v>5</v>
      </c>
      <c r="N2312" s="10">
        <v>0.05</v>
      </c>
      <c r="O2312" s="1">
        <f>Table1[[#This Row],[Total Sales NGN]]-(Table1[[#This Row],[Total Sales NGN]]*Table1[[#This Row],[Discount %2]])</f>
        <v>289827.90000000002</v>
      </c>
      <c r="P2312" t="s">
        <v>34</v>
      </c>
      <c r="Q2312">
        <v>7</v>
      </c>
      <c r="R2312" t="s">
        <v>28</v>
      </c>
      <c r="S2312">
        <v>64</v>
      </c>
      <c r="T2312" s="1">
        <v>786541</v>
      </c>
    </row>
    <row r="2313" spans="1:20" x14ac:dyDescent="0.3">
      <c r="A2313" t="s">
        <v>4901</v>
      </c>
      <c r="B2313" s="9">
        <v>45133</v>
      </c>
      <c r="C2313" t="s">
        <v>4693</v>
      </c>
      <c r="D2313" t="s">
        <v>4694</v>
      </c>
      <c r="E2313" t="s">
        <v>4706</v>
      </c>
      <c r="F2313" t="s">
        <v>332</v>
      </c>
      <c r="G2313" t="s">
        <v>4902</v>
      </c>
      <c r="H2313" t="s">
        <v>65</v>
      </c>
      <c r="I2313" t="s">
        <v>102</v>
      </c>
      <c r="J2313">
        <v>7</v>
      </c>
      <c r="K2313" s="1">
        <v>155059</v>
      </c>
      <c r="L2313" s="1">
        <v>1085413</v>
      </c>
      <c r="M2313">
        <v>0</v>
      </c>
      <c r="N2313" s="10">
        <v>0</v>
      </c>
      <c r="O2313" s="1">
        <f>Table1[[#This Row],[Total Sales NGN]]-(Table1[[#This Row],[Total Sales NGN]]*Table1[[#This Row],[Discount %2]])</f>
        <v>1085413</v>
      </c>
      <c r="P2313" t="s">
        <v>27</v>
      </c>
      <c r="Q2313" t="s">
        <v>27</v>
      </c>
      <c r="R2313" t="s">
        <v>35</v>
      </c>
      <c r="S2313">
        <v>100</v>
      </c>
      <c r="T2313" s="1">
        <v>786541</v>
      </c>
    </row>
    <row r="2314" spans="1:20" x14ac:dyDescent="0.3">
      <c r="A2314" t="s">
        <v>4903</v>
      </c>
      <c r="B2314" s="9">
        <v>45017</v>
      </c>
      <c r="C2314" t="s">
        <v>4693</v>
      </c>
      <c r="D2314" t="s">
        <v>4694</v>
      </c>
      <c r="E2314" t="s">
        <v>49</v>
      </c>
      <c r="F2314" t="s">
        <v>76</v>
      </c>
      <c r="G2314" t="s">
        <v>4904</v>
      </c>
      <c r="H2314" t="s">
        <v>32</v>
      </c>
      <c r="I2314" t="s">
        <v>113</v>
      </c>
      <c r="J2314">
        <v>13</v>
      </c>
      <c r="K2314" s="1">
        <v>21313</v>
      </c>
      <c r="L2314" s="1">
        <v>277069</v>
      </c>
      <c r="M2314">
        <v>0</v>
      </c>
      <c r="N2314" s="10">
        <v>0</v>
      </c>
      <c r="O2314" s="1">
        <f>Table1[[#This Row],[Total Sales NGN]]-(Table1[[#This Row],[Total Sales NGN]]*Table1[[#This Row],[Discount %2]])</f>
        <v>277069</v>
      </c>
      <c r="P2314" t="s">
        <v>47</v>
      </c>
      <c r="Q2314">
        <v>4</v>
      </c>
      <c r="R2314" t="s">
        <v>28</v>
      </c>
      <c r="S2314">
        <v>74</v>
      </c>
      <c r="T2314" s="1">
        <v>588661</v>
      </c>
    </row>
    <row r="2315" spans="1:20" x14ac:dyDescent="0.3">
      <c r="A2315" t="s">
        <v>4905</v>
      </c>
      <c r="B2315" s="9">
        <v>45375</v>
      </c>
      <c r="C2315" t="s">
        <v>4693</v>
      </c>
      <c r="D2315" t="s">
        <v>4694</v>
      </c>
      <c r="E2315" t="s">
        <v>49</v>
      </c>
      <c r="F2315" t="s">
        <v>519</v>
      </c>
      <c r="G2315" t="s">
        <v>4906</v>
      </c>
      <c r="H2315" t="s">
        <v>45</v>
      </c>
      <c r="I2315" t="s">
        <v>98</v>
      </c>
      <c r="J2315">
        <v>15</v>
      </c>
      <c r="K2315" s="1">
        <v>22837</v>
      </c>
      <c r="L2315" s="1">
        <v>342555</v>
      </c>
      <c r="M2315">
        <v>0</v>
      </c>
      <c r="N2315" s="10">
        <v>0</v>
      </c>
      <c r="O2315" s="1">
        <f>Table1[[#This Row],[Total Sales NGN]]-(Table1[[#This Row],[Total Sales NGN]]*Table1[[#This Row],[Discount %2]])</f>
        <v>342555</v>
      </c>
      <c r="P2315" t="s">
        <v>26</v>
      </c>
      <c r="Q2315">
        <v>1</v>
      </c>
      <c r="R2315" t="s">
        <v>35</v>
      </c>
      <c r="S2315">
        <v>112</v>
      </c>
      <c r="T2315" s="1">
        <v>492084</v>
      </c>
    </row>
    <row r="2316" spans="1:20" x14ac:dyDescent="0.3">
      <c r="A2316" t="s">
        <v>4907</v>
      </c>
      <c r="B2316" s="9">
        <v>45455</v>
      </c>
      <c r="C2316" t="s">
        <v>4693</v>
      </c>
      <c r="D2316" t="s">
        <v>4694</v>
      </c>
      <c r="E2316" t="s">
        <v>4706</v>
      </c>
      <c r="F2316" t="s">
        <v>1229</v>
      </c>
      <c r="G2316" t="s">
        <v>4908</v>
      </c>
      <c r="H2316" t="s">
        <v>40</v>
      </c>
      <c r="I2316" t="s">
        <v>106</v>
      </c>
      <c r="J2316">
        <v>18</v>
      </c>
      <c r="K2316" s="1">
        <v>11259</v>
      </c>
      <c r="L2316" s="1">
        <v>202662</v>
      </c>
      <c r="M2316">
        <v>0</v>
      </c>
      <c r="N2316" s="10">
        <v>0</v>
      </c>
      <c r="O2316" s="1">
        <f>Table1[[#This Row],[Total Sales NGN]]-(Table1[[#This Row],[Total Sales NGN]]*Table1[[#This Row],[Discount %2]])</f>
        <v>202662</v>
      </c>
      <c r="P2316" t="s">
        <v>57</v>
      </c>
      <c r="Q2316">
        <v>4</v>
      </c>
      <c r="R2316" t="s">
        <v>35</v>
      </c>
      <c r="S2316">
        <v>92</v>
      </c>
      <c r="T2316" s="1">
        <v>441559</v>
      </c>
    </row>
    <row r="2317" spans="1:20" x14ac:dyDescent="0.3">
      <c r="A2317" t="s">
        <v>4909</v>
      </c>
      <c r="B2317" s="9">
        <v>45248</v>
      </c>
      <c r="C2317" t="s">
        <v>4693</v>
      </c>
      <c r="D2317" t="s">
        <v>4694</v>
      </c>
      <c r="E2317" t="s">
        <v>4706</v>
      </c>
      <c r="F2317" t="s">
        <v>1960</v>
      </c>
      <c r="G2317" t="s">
        <v>4910</v>
      </c>
      <c r="H2317" t="s">
        <v>32</v>
      </c>
      <c r="I2317" t="s">
        <v>117</v>
      </c>
      <c r="J2317">
        <v>5</v>
      </c>
      <c r="K2317" s="1">
        <v>8353</v>
      </c>
      <c r="L2317" s="1">
        <v>41765</v>
      </c>
      <c r="M2317">
        <v>0</v>
      </c>
      <c r="N2317" s="10">
        <v>0</v>
      </c>
      <c r="O2317" s="1">
        <f>Table1[[#This Row],[Total Sales NGN]]-(Table1[[#This Row],[Total Sales NGN]]*Table1[[#This Row],[Discount %2]])</f>
        <v>41765</v>
      </c>
      <c r="P2317" t="s">
        <v>47</v>
      </c>
      <c r="Q2317">
        <v>4</v>
      </c>
      <c r="R2317" t="s">
        <v>35</v>
      </c>
      <c r="S2317">
        <v>166</v>
      </c>
      <c r="T2317" s="1">
        <v>588661</v>
      </c>
    </row>
    <row r="2318" spans="1:20" x14ac:dyDescent="0.3">
      <c r="A2318" t="s">
        <v>4911</v>
      </c>
      <c r="B2318" s="9">
        <v>45503</v>
      </c>
      <c r="C2318" t="s">
        <v>4693</v>
      </c>
      <c r="D2318" t="s">
        <v>4694</v>
      </c>
      <c r="E2318" t="s">
        <v>4695</v>
      </c>
      <c r="F2318" t="s">
        <v>1555</v>
      </c>
      <c r="G2318" t="s">
        <v>4912</v>
      </c>
      <c r="H2318" t="s">
        <v>32</v>
      </c>
      <c r="I2318" t="s">
        <v>158</v>
      </c>
      <c r="J2318">
        <v>11</v>
      </c>
      <c r="K2318" s="1">
        <v>24534</v>
      </c>
      <c r="L2318" s="1">
        <v>269874</v>
      </c>
      <c r="M2318" t="s">
        <v>27</v>
      </c>
      <c r="N2318" s="10">
        <v>0</v>
      </c>
      <c r="O2318" s="1">
        <f>Table1[[#This Row],[Total Sales NGN]]-(Table1[[#This Row],[Total Sales NGN]]*Table1[[#This Row],[Discount %2]])</f>
        <v>269874</v>
      </c>
      <c r="P2318" t="s">
        <v>27</v>
      </c>
      <c r="Q2318">
        <v>1</v>
      </c>
      <c r="R2318" t="s">
        <v>35</v>
      </c>
      <c r="S2318">
        <v>103</v>
      </c>
      <c r="T2318" s="1">
        <v>588661</v>
      </c>
    </row>
    <row r="2319" spans="1:20" x14ac:dyDescent="0.3">
      <c r="A2319" t="s">
        <v>4913</v>
      </c>
      <c r="B2319" s="9">
        <v>45448</v>
      </c>
      <c r="C2319" t="s">
        <v>4693</v>
      </c>
      <c r="D2319" t="s">
        <v>4694</v>
      </c>
      <c r="E2319" t="s">
        <v>49</v>
      </c>
      <c r="F2319" t="s">
        <v>1191</v>
      </c>
      <c r="G2319" t="s">
        <v>27</v>
      </c>
      <c r="H2319" t="s">
        <v>24</v>
      </c>
      <c r="I2319" t="s">
        <v>152</v>
      </c>
      <c r="J2319">
        <v>4</v>
      </c>
      <c r="K2319" s="1">
        <v>103460</v>
      </c>
      <c r="L2319" s="1">
        <v>413840</v>
      </c>
      <c r="M2319">
        <v>0</v>
      </c>
      <c r="N2319" s="10">
        <v>0</v>
      </c>
      <c r="O2319" s="1">
        <f>Table1[[#This Row],[Total Sales NGN]]-(Table1[[#This Row],[Total Sales NGN]]*Table1[[#This Row],[Discount %2]])</f>
        <v>413840</v>
      </c>
      <c r="P2319" t="s">
        <v>47</v>
      </c>
      <c r="Q2319">
        <v>2</v>
      </c>
      <c r="R2319" t="s">
        <v>35</v>
      </c>
      <c r="S2319">
        <v>174</v>
      </c>
      <c r="T2319" s="1">
        <v>1025913</v>
      </c>
    </row>
    <row r="2320" spans="1:20" x14ac:dyDescent="0.3">
      <c r="A2320" t="s">
        <v>4914</v>
      </c>
      <c r="B2320" s="9">
        <v>45533</v>
      </c>
      <c r="C2320" t="s">
        <v>4693</v>
      </c>
      <c r="D2320" t="s">
        <v>4694</v>
      </c>
      <c r="E2320" t="s">
        <v>4706</v>
      </c>
      <c r="F2320" t="s">
        <v>458</v>
      </c>
      <c r="G2320" t="s">
        <v>27</v>
      </c>
      <c r="H2320" t="s">
        <v>40</v>
      </c>
      <c r="I2320" t="s">
        <v>106</v>
      </c>
      <c r="J2320">
        <v>6</v>
      </c>
      <c r="K2320" s="1">
        <v>13530</v>
      </c>
      <c r="L2320" s="1">
        <v>81180</v>
      </c>
      <c r="M2320">
        <v>20</v>
      </c>
      <c r="N2320" s="10">
        <v>0.2</v>
      </c>
      <c r="O2320" s="1">
        <f>Table1[[#This Row],[Total Sales NGN]]-(Table1[[#This Row],[Total Sales NGN]]*Table1[[#This Row],[Discount %2]])</f>
        <v>64944</v>
      </c>
      <c r="P2320" t="s">
        <v>34</v>
      </c>
      <c r="Q2320">
        <v>1</v>
      </c>
      <c r="R2320" t="s">
        <v>35</v>
      </c>
      <c r="S2320">
        <v>2</v>
      </c>
      <c r="T2320" s="1">
        <v>441559</v>
      </c>
    </row>
    <row r="2321" spans="1:20" x14ac:dyDescent="0.3">
      <c r="A2321" t="s">
        <v>4915</v>
      </c>
      <c r="B2321" s="9">
        <v>45522</v>
      </c>
      <c r="C2321" t="s">
        <v>4693</v>
      </c>
      <c r="D2321" t="s">
        <v>4694</v>
      </c>
      <c r="E2321" t="s">
        <v>4695</v>
      </c>
      <c r="F2321" t="s">
        <v>154</v>
      </c>
      <c r="G2321" t="s">
        <v>4916</v>
      </c>
      <c r="H2321" t="s">
        <v>32</v>
      </c>
      <c r="I2321" t="s">
        <v>113</v>
      </c>
      <c r="J2321">
        <v>3</v>
      </c>
      <c r="K2321" s="1">
        <v>24572</v>
      </c>
      <c r="L2321" s="1">
        <v>73716</v>
      </c>
      <c r="M2321">
        <v>5</v>
      </c>
      <c r="N2321" s="10">
        <v>0.05</v>
      </c>
      <c r="O2321" s="1">
        <f>Table1[[#This Row],[Total Sales NGN]]-(Table1[[#This Row],[Total Sales NGN]]*Table1[[#This Row],[Discount %2]])</f>
        <v>70030.2</v>
      </c>
      <c r="P2321" t="s">
        <v>27</v>
      </c>
      <c r="Q2321">
        <v>4</v>
      </c>
      <c r="R2321" t="s">
        <v>35</v>
      </c>
      <c r="S2321">
        <v>193</v>
      </c>
      <c r="T2321" s="1">
        <v>588661</v>
      </c>
    </row>
    <row r="2322" spans="1:20" x14ac:dyDescent="0.3">
      <c r="A2322" t="s">
        <v>4917</v>
      </c>
      <c r="B2322" s="9">
        <v>45589</v>
      </c>
      <c r="C2322" t="s">
        <v>4693</v>
      </c>
      <c r="D2322" t="s">
        <v>4694</v>
      </c>
      <c r="E2322" t="s">
        <v>49</v>
      </c>
      <c r="F2322" t="s">
        <v>1212</v>
      </c>
      <c r="G2322" t="s">
        <v>4918</v>
      </c>
      <c r="H2322" t="s">
        <v>24</v>
      </c>
      <c r="I2322" t="s">
        <v>152</v>
      </c>
      <c r="J2322">
        <v>3</v>
      </c>
      <c r="K2322" s="1">
        <v>66067</v>
      </c>
      <c r="L2322" s="1">
        <v>198201</v>
      </c>
      <c r="M2322">
        <v>20</v>
      </c>
      <c r="N2322" s="10">
        <v>0.2</v>
      </c>
      <c r="O2322" s="1">
        <f>Table1[[#This Row],[Total Sales NGN]]-(Table1[[#This Row],[Total Sales NGN]]*Table1[[#This Row],[Discount %2]])</f>
        <v>158560.79999999999</v>
      </c>
      <c r="P2322" t="s">
        <v>27</v>
      </c>
      <c r="Q2322">
        <v>3</v>
      </c>
      <c r="R2322" t="s">
        <v>35</v>
      </c>
      <c r="S2322">
        <v>172</v>
      </c>
      <c r="T2322" s="1">
        <v>1025913</v>
      </c>
    </row>
    <row r="2323" spans="1:20" x14ac:dyDescent="0.3">
      <c r="A2323" t="s">
        <v>4919</v>
      </c>
      <c r="B2323" s="9">
        <v>44934</v>
      </c>
      <c r="C2323" t="s">
        <v>4693</v>
      </c>
      <c r="D2323" t="s">
        <v>4694</v>
      </c>
      <c r="E2323" t="s">
        <v>4706</v>
      </c>
      <c r="F2323" t="s">
        <v>4920</v>
      </c>
      <c r="G2323" t="s">
        <v>27</v>
      </c>
      <c r="H2323" t="s">
        <v>32</v>
      </c>
      <c r="I2323" t="s">
        <v>95</v>
      </c>
      <c r="J2323">
        <v>5</v>
      </c>
      <c r="K2323" s="1">
        <v>14800</v>
      </c>
      <c r="L2323" s="1">
        <v>74000</v>
      </c>
      <c r="M2323" t="s">
        <v>27</v>
      </c>
      <c r="N2323" s="10">
        <v>0</v>
      </c>
      <c r="O2323" s="1">
        <f>Table1[[#This Row],[Total Sales NGN]]-(Table1[[#This Row],[Total Sales NGN]]*Table1[[#This Row],[Discount %2]])</f>
        <v>74000</v>
      </c>
      <c r="P2323" t="s">
        <v>27</v>
      </c>
      <c r="Q2323">
        <v>5</v>
      </c>
      <c r="R2323" t="s">
        <v>28</v>
      </c>
      <c r="S2323">
        <v>170</v>
      </c>
      <c r="T2323" s="1">
        <v>588661</v>
      </c>
    </row>
    <row r="2324" spans="1:20" x14ac:dyDescent="0.3">
      <c r="A2324" t="s">
        <v>4921</v>
      </c>
      <c r="B2324" s="9">
        <v>45524</v>
      </c>
      <c r="C2324" t="s">
        <v>4693</v>
      </c>
      <c r="D2324" t="s">
        <v>4694</v>
      </c>
      <c r="E2324" t="s">
        <v>49</v>
      </c>
      <c r="F2324" t="s">
        <v>2415</v>
      </c>
      <c r="G2324" t="s">
        <v>4922</v>
      </c>
      <c r="H2324" t="s">
        <v>32</v>
      </c>
      <c r="I2324" t="s">
        <v>141</v>
      </c>
      <c r="J2324">
        <v>15</v>
      </c>
      <c r="K2324" s="1">
        <v>10369</v>
      </c>
      <c r="L2324" s="1">
        <v>155535</v>
      </c>
      <c r="M2324">
        <v>10</v>
      </c>
      <c r="N2324" s="10">
        <v>0.1</v>
      </c>
      <c r="O2324" s="1">
        <f>Table1[[#This Row],[Total Sales NGN]]-(Table1[[#This Row],[Total Sales NGN]]*Table1[[#This Row],[Discount %2]])</f>
        <v>139981.5</v>
      </c>
      <c r="P2324" t="s">
        <v>47</v>
      </c>
      <c r="Q2324">
        <v>2</v>
      </c>
      <c r="R2324" t="s">
        <v>35</v>
      </c>
      <c r="S2324">
        <v>166</v>
      </c>
      <c r="T2324" s="1">
        <v>588661</v>
      </c>
    </row>
    <row r="2325" spans="1:20" x14ac:dyDescent="0.3">
      <c r="A2325" t="s">
        <v>4923</v>
      </c>
      <c r="B2325" s="9">
        <v>45225</v>
      </c>
      <c r="C2325" t="s">
        <v>4693</v>
      </c>
      <c r="D2325" t="s">
        <v>4694</v>
      </c>
      <c r="E2325" t="s">
        <v>49</v>
      </c>
      <c r="F2325" t="s">
        <v>1744</v>
      </c>
      <c r="G2325" t="s">
        <v>27</v>
      </c>
      <c r="H2325" t="s">
        <v>24</v>
      </c>
      <c r="I2325" t="s">
        <v>152</v>
      </c>
      <c r="J2325">
        <v>8</v>
      </c>
      <c r="K2325" s="1">
        <v>171177</v>
      </c>
      <c r="L2325" s="1">
        <v>1369416</v>
      </c>
      <c r="M2325">
        <v>0</v>
      </c>
      <c r="N2325" s="10">
        <v>0</v>
      </c>
      <c r="O2325" s="1">
        <f>Table1[[#This Row],[Total Sales NGN]]-(Table1[[#This Row],[Total Sales NGN]]*Table1[[#This Row],[Discount %2]])</f>
        <v>1369416</v>
      </c>
      <c r="P2325" t="s">
        <v>26</v>
      </c>
      <c r="Q2325">
        <v>2</v>
      </c>
      <c r="R2325" t="s">
        <v>35</v>
      </c>
      <c r="S2325">
        <v>156</v>
      </c>
      <c r="T2325" s="1">
        <v>1025913</v>
      </c>
    </row>
    <row r="2326" spans="1:20" x14ac:dyDescent="0.3">
      <c r="A2326" t="s">
        <v>4924</v>
      </c>
      <c r="B2326" s="9">
        <v>45594</v>
      </c>
      <c r="C2326" t="s">
        <v>4693</v>
      </c>
      <c r="D2326" t="s">
        <v>4694</v>
      </c>
      <c r="E2326" t="s">
        <v>4706</v>
      </c>
      <c r="F2326" t="s">
        <v>458</v>
      </c>
      <c r="G2326" t="s">
        <v>4925</v>
      </c>
      <c r="H2326" t="s">
        <v>65</v>
      </c>
      <c r="I2326" t="s">
        <v>102</v>
      </c>
      <c r="J2326">
        <v>17</v>
      </c>
      <c r="K2326" s="1">
        <v>31743</v>
      </c>
      <c r="L2326" s="1">
        <v>539631</v>
      </c>
      <c r="M2326">
        <v>0</v>
      </c>
      <c r="N2326" s="10">
        <v>0</v>
      </c>
      <c r="O2326" s="1">
        <f>Table1[[#This Row],[Total Sales NGN]]-(Table1[[#This Row],[Total Sales NGN]]*Table1[[#This Row],[Discount %2]])</f>
        <v>539631</v>
      </c>
      <c r="P2326" t="s">
        <v>57</v>
      </c>
      <c r="Q2326" t="s">
        <v>27</v>
      </c>
      <c r="R2326" t="s">
        <v>35</v>
      </c>
      <c r="S2326">
        <v>184</v>
      </c>
      <c r="T2326" s="1">
        <v>786541</v>
      </c>
    </row>
    <row r="2327" spans="1:20" x14ac:dyDescent="0.3">
      <c r="A2327" t="s">
        <v>4926</v>
      </c>
      <c r="B2327" s="9">
        <v>45627</v>
      </c>
      <c r="C2327" t="s">
        <v>4693</v>
      </c>
      <c r="D2327" t="s">
        <v>4694</v>
      </c>
      <c r="E2327" t="s">
        <v>49</v>
      </c>
      <c r="F2327" t="s">
        <v>1171</v>
      </c>
      <c r="G2327" t="s">
        <v>4927</v>
      </c>
      <c r="H2327" t="s">
        <v>32</v>
      </c>
      <c r="I2327" t="s">
        <v>113</v>
      </c>
      <c r="J2327">
        <v>4</v>
      </c>
      <c r="K2327" s="1">
        <v>11358</v>
      </c>
      <c r="L2327" s="1">
        <v>45432</v>
      </c>
      <c r="M2327">
        <v>5</v>
      </c>
      <c r="N2327" s="10">
        <v>0.05</v>
      </c>
      <c r="O2327" s="1">
        <f>Table1[[#This Row],[Total Sales NGN]]-(Table1[[#This Row],[Total Sales NGN]]*Table1[[#This Row],[Discount %2]])</f>
        <v>43160.4</v>
      </c>
      <c r="P2327" t="s">
        <v>47</v>
      </c>
      <c r="Q2327">
        <v>4</v>
      </c>
      <c r="R2327" t="s">
        <v>35</v>
      </c>
      <c r="S2327">
        <v>167</v>
      </c>
      <c r="T2327" s="1">
        <v>588661</v>
      </c>
    </row>
    <row r="2328" spans="1:20" x14ac:dyDescent="0.3">
      <c r="A2328" t="s">
        <v>4928</v>
      </c>
      <c r="B2328" s="9">
        <v>45494</v>
      </c>
      <c r="C2328" t="s">
        <v>4693</v>
      </c>
      <c r="D2328" t="s">
        <v>4694</v>
      </c>
      <c r="E2328" t="s">
        <v>49</v>
      </c>
      <c r="F2328" t="s">
        <v>1042</v>
      </c>
      <c r="G2328" t="s">
        <v>4929</v>
      </c>
      <c r="H2328" t="s">
        <v>40</v>
      </c>
      <c r="I2328" t="s">
        <v>41</v>
      </c>
      <c r="J2328">
        <v>18</v>
      </c>
      <c r="K2328" s="1">
        <v>2285</v>
      </c>
      <c r="L2328" s="1">
        <v>41130</v>
      </c>
      <c r="M2328">
        <v>0</v>
      </c>
      <c r="N2328" s="10">
        <v>0</v>
      </c>
      <c r="O2328" s="1">
        <f>Table1[[#This Row],[Total Sales NGN]]-(Table1[[#This Row],[Total Sales NGN]]*Table1[[#This Row],[Discount %2]])</f>
        <v>41130</v>
      </c>
      <c r="P2328" t="s">
        <v>34</v>
      </c>
      <c r="Q2328">
        <v>3</v>
      </c>
      <c r="R2328" t="s">
        <v>35</v>
      </c>
      <c r="S2328">
        <v>94</v>
      </c>
      <c r="T2328" s="1">
        <v>441559</v>
      </c>
    </row>
    <row r="2329" spans="1:20" x14ac:dyDescent="0.3">
      <c r="A2329" t="s">
        <v>4930</v>
      </c>
      <c r="B2329" s="9">
        <v>45253</v>
      </c>
      <c r="C2329" t="s">
        <v>4693</v>
      </c>
      <c r="D2329" t="s">
        <v>4694</v>
      </c>
      <c r="E2329" t="s">
        <v>49</v>
      </c>
      <c r="F2329" t="s">
        <v>967</v>
      </c>
      <c r="G2329" t="s">
        <v>27</v>
      </c>
      <c r="H2329" t="s">
        <v>24</v>
      </c>
      <c r="I2329" t="s">
        <v>92</v>
      </c>
      <c r="J2329">
        <v>7</v>
      </c>
      <c r="K2329" s="1">
        <v>231825</v>
      </c>
      <c r="L2329" s="1">
        <v>1622775</v>
      </c>
      <c r="M2329">
        <v>0</v>
      </c>
      <c r="N2329" s="10">
        <v>0</v>
      </c>
      <c r="O2329" s="1">
        <f>Table1[[#This Row],[Total Sales NGN]]-(Table1[[#This Row],[Total Sales NGN]]*Table1[[#This Row],[Discount %2]])</f>
        <v>1622775</v>
      </c>
      <c r="P2329" t="s">
        <v>26</v>
      </c>
      <c r="Q2329">
        <v>3</v>
      </c>
      <c r="R2329" t="s">
        <v>35</v>
      </c>
      <c r="S2329">
        <v>8</v>
      </c>
      <c r="T2329" s="1">
        <v>1025913</v>
      </c>
    </row>
    <row r="2330" spans="1:20" x14ac:dyDescent="0.3">
      <c r="A2330" t="s">
        <v>4931</v>
      </c>
      <c r="B2330" s="9">
        <v>45175</v>
      </c>
      <c r="C2330" t="s">
        <v>4693</v>
      </c>
      <c r="D2330" t="s">
        <v>4694</v>
      </c>
      <c r="E2330" t="s">
        <v>4695</v>
      </c>
      <c r="F2330" t="s">
        <v>204</v>
      </c>
      <c r="G2330" t="s">
        <v>27</v>
      </c>
      <c r="H2330" t="s">
        <v>65</v>
      </c>
      <c r="I2330" t="s">
        <v>478</v>
      </c>
      <c r="J2330">
        <v>13</v>
      </c>
      <c r="K2330" s="1">
        <v>134611</v>
      </c>
      <c r="L2330" s="1">
        <v>1749943</v>
      </c>
      <c r="M2330">
        <v>0</v>
      </c>
      <c r="N2330" s="10">
        <v>0</v>
      </c>
      <c r="O2330" s="1">
        <f>Table1[[#This Row],[Total Sales NGN]]-(Table1[[#This Row],[Total Sales NGN]]*Table1[[#This Row],[Discount %2]])</f>
        <v>1749943</v>
      </c>
      <c r="P2330" t="s">
        <v>27</v>
      </c>
      <c r="Q2330">
        <v>2</v>
      </c>
      <c r="R2330" t="s">
        <v>35</v>
      </c>
      <c r="S2330">
        <v>183</v>
      </c>
      <c r="T2330" s="1">
        <v>786541</v>
      </c>
    </row>
    <row r="2331" spans="1:20" x14ac:dyDescent="0.3">
      <c r="A2331" t="s">
        <v>4932</v>
      </c>
      <c r="B2331" s="9">
        <v>45100</v>
      </c>
      <c r="C2331" t="s">
        <v>4693</v>
      </c>
      <c r="D2331" t="s">
        <v>4694</v>
      </c>
      <c r="E2331" t="s">
        <v>4695</v>
      </c>
      <c r="F2331" t="s">
        <v>516</v>
      </c>
      <c r="G2331" t="s">
        <v>4933</v>
      </c>
      <c r="H2331" t="s">
        <v>40</v>
      </c>
      <c r="I2331" t="s">
        <v>106</v>
      </c>
      <c r="J2331">
        <v>15</v>
      </c>
      <c r="K2331" s="1">
        <v>9503</v>
      </c>
      <c r="L2331" s="1">
        <v>142545</v>
      </c>
      <c r="M2331">
        <v>0</v>
      </c>
      <c r="N2331" s="10">
        <v>0</v>
      </c>
      <c r="O2331" s="1">
        <f>Table1[[#This Row],[Total Sales NGN]]-(Table1[[#This Row],[Total Sales NGN]]*Table1[[#This Row],[Discount %2]])</f>
        <v>142545</v>
      </c>
      <c r="P2331" t="s">
        <v>27</v>
      </c>
      <c r="Q2331">
        <v>2</v>
      </c>
      <c r="R2331" t="s">
        <v>28</v>
      </c>
      <c r="S2331">
        <v>86</v>
      </c>
      <c r="T2331" s="1">
        <v>441559</v>
      </c>
    </row>
    <row r="2332" spans="1:20" x14ac:dyDescent="0.3">
      <c r="A2332" t="s">
        <v>4934</v>
      </c>
      <c r="B2332" s="9">
        <v>45428</v>
      </c>
      <c r="C2332" t="s">
        <v>4693</v>
      </c>
      <c r="D2332" t="s">
        <v>4694</v>
      </c>
      <c r="E2332" t="s">
        <v>49</v>
      </c>
      <c r="F2332" t="s">
        <v>2409</v>
      </c>
      <c r="G2332" t="s">
        <v>4935</v>
      </c>
      <c r="H2332" t="s">
        <v>32</v>
      </c>
      <c r="I2332" t="s">
        <v>237</v>
      </c>
      <c r="J2332">
        <v>14</v>
      </c>
      <c r="K2332" s="1">
        <v>3431</v>
      </c>
      <c r="L2332" s="1">
        <v>48034</v>
      </c>
      <c r="M2332">
        <v>15</v>
      </c>
      <c r="N2332" s="10">
        <v>0.15</v>
      </c>
      <c r="O2332" s="1">
        <f>Table1[[#This Row],[Total Sales NGN]]-(Table1[[#This Row],[Total Sales NGN]]*Table1[[#This Row],[Discount %2]])</f>
        <v>40828.9</v>
      </c>
      <c r="P2332" t="s">
        <v>47</v>
      </c>
      <c r="Q2332">
        <v>5</v>
      </c>
      <c r="R2332" t="s">
        <v>35</v>
      </c>
      <c r="S2332">
        <v>62</v>
      </c>
      <c r="T2332" s="1">
        <v>588661</v>
      </c>
    </row>
    <row r="2333" spans="1:20" x14ac:dyDescent="0.3">
      <c r="A2333" t="s">
        <v>4936</v>
      </c>
      <c r="B2333" s="9">
        <v>45179</v>
      </c>
      <c r="C2333" t="s">
        <v>4693</v>
      </c>
      <c r="D2333" t="s">
        <v>4694</v>
      </c>
      <c r="E2333" t="s">
        <v>4695</v>
      </c>
      <c r="F2333" t="s">
        <v>626</v>
      </c>
      <c r="G2333" t="s">
        <v>4937</v>
      </c>
      <c r="H2333" t="s">
        <v>65</v>
      </c>
      <c r="I2333" t="s">
        <v>66</v>
      </c>
      <c r="J2333">
        <v>16</v>
      </c>
      <c r="K2333" s="1">
        <v>115719</v>
      </c>
      <c r="L2333" s="1">
        <v>1851504</v>
      </c>
      <c r="M2333">
        <v>20</v>
      </c>
      <c r="N2333" s="10">
        <v>0.2</v>
      </c>
      <c r="O2333" s="1">
        <f>Table1[[#This Row],[Total Sales NGN]]-(Table1[[#This Row],[Total Sales NGN]]*Table1[[#This Row],[Discount %2]])</f>
        <v>1481203.2</v>
      </c>
      <c r="P2333" t="s">
        <v>26</v>
      </c>
      <c r="Q2333">
        <v>3</v>
      </c>
      <c r="R2333" t="s">
        <v>35</v>
      </c>
      <c r="S2333">
        <v>72</v>
      </c>
      <c r="T2333" s="1">
        <v>786541</v>
      </c>
    </row>
    <row r="2334" spans="1:20" x14ac:dyDescent="0.3">
      <c r="A2334" t="s">
        <v>4938</v>
      </c>
      <c r="B2334" s="9">
        <v>45230</v>
      </c>
      <c r="C2334" t="s">
        <v>4693</v>
      </c>
      <c r="D2334" t="s">
        <v>4694</v>
      </c>
      <c r="E2334" t="s">
        <v>49</v>
      </c>
      <c r="F2334" t="s">
        <v>287</v>
      </c>
      <c r="G2334" t="s">
        <v>4939</v>
      </c>
      <c r="H2334" t="s">
        <v>32</v>
      </c>
      <c r="I2334" t="s">
        <v>141</v>
      </c>
      <c r="J2334">
        <v>19</v>
      </c>
      <c r="K2334" s="1">
        <v>14579</v>
      </c>
      <c r="L2334" s="1">
        <v>277001</v>
      </c>
      <c r="M2334">
        <v>15</v>
      </c>
      <c r="N2334" s="10">
        <v>0.15</v>
      </c>
      <c r="O2334" s="1">
        <f>Table1[[#This Row],[Total Sales NGN]]-(Table1[[#This Row],[Total Sales NGN]]*Table1[[#This Row],[Discount %2]])</f>
        <v>235450.85</v>
      </c>
      <c r="P2334" t="s">
        <v>26</v>
      </c>
      <c r="Q2334">
        <v>5</v>
      </c>
      <c r="R2334" t="s">
        <v>28</v>
      </c>
      <c r="S2334">
        <v>168</v>
      </c>
      <c r="T2334" s="1">
        <v>588661</v>
      </c>
    </row>
    <row r="2335" spans="1:20" x14ac:dyDescent="0.3">
      <c r="A2335" t="s">
        <v>4940</v>
      </c>
      <c r="B2335" s="9">
        <v>45497</v>
      </c>
      <c r="C2335" t="s">
        <v>4693</v>
      </c>
      <c r="D2335" t="s">
        <v>4694</v>
      </c>
      <c r="E2335" t="s">
        <v>4695</v>
      </c>
      <c r="F2335" t="s">
        <v>681</v>
      </c>
      <c r="G2335" t="s">
        <v>4941</v>
      </c>
      <c r="H2335" t="s">
        <v>40</v>
      </c>
      <c r="I2335" t="s">
        <v>137</v>
      </c>
      <c r="J2335">
        <v>18</v>
      </c>
      <c r="K2335" s="1">
        <v>16672</v>
      </c>
      <c r="L2335" s="1">
        <v>300096</v>
      </c>
      <c r="M2335" t="s">
        <v>27</v>
      </c>
      <c r="N2335" s="10">
        <v>0</v>
      </c>
      <c r="O2335" s="1">
        <f>Table1[[#This Row],[Total Sales NGN]]-(Table1[[#This Row],[Total Sales NGN]]*Table1[[#This Row],[Discount %2]])</f>
        <v>300096</v>
      </c>
      <c r="P2335" t="s">
        <v>57</v>
      </c>
      <c r="Q2335">
        <v>3</v>
      </c>
      <c r="R2335" t="s">
        <v>27</v>
      </c>
      <c r="S2335">
        <v>194</v>
      </c>
      <c r="T2335" s="1">
        <v>441559</v>
      </c>
    </row>
    <row r="2336" spans="1:20" x14ac:dyDescent="0.3">
      <c r="A2336" t="s">
        <v>4942</v>
      </c>
      <c r="B2336" s="9">
        <v>45292</v>
      </c>
      <c r="C2336" t="s">
        <v>4693</v>
      </c>
      <c r="D2336" t="s">
        <v>4694</v>
      </c>
      <c r="E2336" t="s">
        <v>4706</v>
      </c>
      <c r="F2336" t="s">
        <v>1804</v>
      </c>
      <c r="G2336" t="s">
        <v>4943</v>
      </c>
      <c r="H2336" t="s">
        <v>65</v>
      </c>
      <c r="I2336" t="s">
        <v>78</v>
      </c>
      <c r="J2336">
        <v>13</v>
      </c>
      <c r="K2336" s="1">
        <v>147500</v>
      </c>
      <c r="L2336" s="1">
        <v>1917500</v>
      </c>
      <c r="M2336">
        <v>0</v>
      </c>
      <c r="N2336" s="10">
        <v>0</v>
      </c>
      <c r="O2336" s="1">
        <f>Table1[[#This Row],[Total Sales NGN]]-(Table1[[#This Row],[Total Sales NGN]]*Table1[[#This Row],[Discount %2]])</f>
        <v>1917500</v>
      </c>
      <c r="P2336" t="s">
        <v>26</v>
      </c>
      <c r="Q2336">
        <v>3</v>
      </c>
      <c r="R2336" t="s">
        <v>35</v>
      </c>
      <c r="S2336">
        <v>49</v>
      </c>
      <c r="T2336" s="1">
        <v>786541</v>
      </c>
    </row>
    <row r="2337" spans="1:20" x14ac:dyDescent="0.3">
      <c r="A2337" t="s">
        <v>4944</v>
      </c>
      <c r="B2337" s="9">
        <v>45312</v>
      </c>
      <c r="C2337" t="s">
        <v>4693</v>
      </c>
      <c r="D2337" t="s">
        <v>4694</v>
      </c>
      <c r="E2337" t="s">
        <v>4695</v>
      </c>
      <c r="F2337" t="s">
        <v>1419</v>
      </c>
      <c r="G2337" t="s">
        <v>4945</v>
      </c>
      <c r="H2337" t="s">
        <v>24</v>
      </c>
      <c r="I2337" t="s">
        <v>174</v>
      </c>
      <c r="J2337">
        <v>15</v>
      </c>
      <c r="K2337" s="1">
        <v>284057</v>
      </c>
      <c r="L2337" s="1">
        <v>4260855</v>
      </c>
      <c r="M2337" t="s">
        <v>27</v>
      </c>
      <c r="N2337" s="10">
        <v>0</v>
      </c>
      <c r="O2337" s="1">
        <f>Table1[[#This Row],[Total Sales NGN]]-(Table1[[#This Row],[Total Sales NGN]]*Table1[[#This Row],[Discount %2]])</f>
        <v>4260855</v>
      </c>
      <c r="P2337" t="s">
        <v>27</v>
      </c>
      <c r="Q2337">
        <v>1</v>
      </c>
      <c r="R2337" t="s">
        <v>35</v>
      </c>
      <c r="S2337">
        <v>11</v>
      </c>
      <c r="T2337" s="1">
        <v>1025913</v>
      </c>
    </row>
    <row r="2338" spans="1:20" x14ac:dyDescent="0.3">
      <c r="A2338" t="s">
        <v>4946</v>
      </c>
      <c r="B2338" s="9">
        <v>45449</v>
      </c>
      <c r="C2338" t="s">
        <v>4693</v>
      </c>
      <c r="D2338" t="s">
        <v>4694</v>
      </c>
      <c r="E2338" t="s">
        <v>49</v>
      </c>
      <c r="F2338" t="s">
        <v>316</v>
      </c>
      <c r="G2338" t="s">
        <v>27</v>
      </c>
      <c r="H2338" t="s">
        <v>45</v>
      </c>
      <c r="I2338" t="s">
        <v>82</v>
      </c>
      <c r="J2338">
        <v>20</v>
      </c>
      <c r="K2338" s="1">
        <v>5544</v>
      </c>
      <c r="L2338" s="1">
        <v>110880</v>
      </c>
      <c r="M2338">
        <v>0</v>
      </c>
      <c r="N2338" s="10">
        <v>0</v>
      </c>
      <c r="O2338" s="1">
        <f>Table1[[#This Row],[Total Sales NGN]]-(Table1[[#This Row],[Total Sales NGN]]*Table1[[#This Row],[Discount %2]])</f>
        <v>110880</v>
      </c>
      <c r="P2338" t="s">
        <v>57</v>
      </c>
      <c r="Q2338">
        <v>5</v>
      </c>
      <c r="R2338" t="s">
        <v>35</v>
      </c>
      <c r="S2338">
        <v>32</v>
      </c>
      <c r="T2338" s="1">
        <v>492084</v>
      </c>
    </row>
    <row r="2339" spans="1:20" x14ac:dyDescent="0.3">
      <c r="A2339" t="s">
        <v>4947</v>
      </c>
      <c r="B2339" s="9">
        <v>45511</v>
      </c>
      <c r="C2339" t="s">
        <v>4693</v>
      </c>
      <c r="D2339" t="s">
        <v>4694</v>
      </c>
      <c r="E2339" t="s">
        <v>4695</v>
      </c>
      <c r="F2339" t="s">
        <v>907</v>
      </c>
      <c r="G2339" t="s">
        <v>4948</v>
      </c>
      <c r="H2339" t="s">
        <v>45</v>
      </c>
      <c r="I2339" t="s">
        <v>46</v>
      </c>
      <c r="J2339">
        <v>17</v>
      </c>
      <c r="K2339" s="1">
        <v>13676</v>
      </c>
      <c r="L2339" s="1">
        <v>232492</v>
      </c>
      <c r="M2339">
        <v>0</v>
      </c>
      <c r="N2339" s="10">
        <v>0</v>
      </c>
      <c r="O2339" s="1">
        <f>Table1[[#This Row],[Total Sales NGN]]-(Table1[[#This Row],[Total Sales NGN]]*Table1[[#This Row],[Discount %2]])</f>
        <v>232492</v>
      </c>
      <c r="P2339" t="s">
        <v>26</v>
      </c>
      <c r="Q2339">
        <v>3</v>
      </c>
      <c r="R2339" t="s">
        <v>27</v>
      </c>
      <c r="S2339">
        <v>77</v>
      </c>
      <c r="T2339" s="1">
        <v>492084</v>
      </c>
    </row>
    <row r="2340" spans="1:20" x14ac:dyDescent="0.3">
      <c r="A2340" t="s">
        <v>4949</v>
      </c>
      <c r="B2340" s="9">
        <v>45629</v>
      </c>
      <c r="C2340" t="s">
        <v>4693</v>
      </c>
      <c r="D2340" t="s">
        <v>4694</v>
      </c>
      <c r="E2340" t="s">
        <v>49</v>
      </c>
      <c r="F2340" t="s">
        <v>1039</v>
      </c>
      <c r="G2340" t="s">
        <v>27</v>
      </c>
      <c r="H2340" t="s">
        <v>45</v>
      </c>
      <c r="I2340" t="s">
        <v>74</v>
      </c>
      <c r="J2340">
        <v>16</v>
      </c>
      <c r="K2340" s="1">
        <v>38494</v>
      </c>
      <c r="L2340" s="1">
        <v>615904</v>
      </c>
      <c r="M2340">
        <v>0</v>
      </c>
      <c r="N2340" s="10">
        <v>0</v>
      </c>
      <c r="O2340" s="1">
        <f>Table1[[#This Row],[Total Sales NGN]]-(Table1[[#This Row],[Total Sales NGN]]*Table1[[#This Row],[Discount %2]])</f>
        <v>615904</v>
      </c>
      <c r="P2340" t="s">
        <v>26</v>
      </c>
      <c r="Q2340" t="s">
        <v>27</v>
      </c>
      <c r="R2340" t="s">
        <v>35</v>
      </c>
      <c r="S2340">
        <v>88</v>
      </c>
      <c r="T2340" s="1">
        <v>492084</v>
      </c>
    </row>
    <row r="2341" spans="1:20" x14ac:dyDescent="0.3">
      <c r="A2341" t="s">
        <v>4950</v>
      </c>
      <c r="B2341" s="9">
        <v>44938</v>
      </c>
      <c r="C2341" t="s">
        <v>4693</v>
      </c>
      <c r="D2341" t="s">
        <v>4694</v>
      </c>
      <c r="E2341" t="s">
        <v>4695</v>
      </c>
      <c r="F2341" t="s">
        <v>712</v>
      </c>
      <c r="G2341" t="s">
        <v>4951</v>
      </c>
      <c r="H2341" t="s">
        <v>45</v>
      </c>
      <c r="I2341" t="s">
        <v>181</v>
      </c>
      <c r="J2341">
        <v>5</v>
      </c>
      <c r="K2341" s="1">
        <v>24525</v>
      </c>
      <c r="L2341" s="1">
        <v>122625</v>
      </c>
      <c r="M2341">
        <v>10</v>
      </c>
      <c r="N2341" s="10">
        <v>0.1</v>
      </c>
      <c r="O2341" s="1">
        <f>Table1[[#This Row],[Total Sales NGN]]-(Table1[[#This Row],[Total Sales NGN]]*Table1[[#This Row],[Discount %2]])</f>
        <v>110362.5</v>
      </c>
      <c r="P2341" t="s">
        <v>27</v>
      </c>
      <c r="Q2341">
        <v>4</v>
      </c>
      <c r="R2341" t="s">
        <v>35</v>
      </c>
      <c r="S2341">
        <v>89</v>
      </c>
      <c r="T2341" s="1">
        <v>492084</v>
      </c>
    </row>
    <row r="2342" spans="1:20" x14ac:dyDescent="0.3">
      <c r="A2342" t="s">
        <v>4952</v>
      </c>
      <c r="B2342" s="9">
        <v>44948</v>
      </c>
      <c r="C2342" t="s">
        <v>4693</v>
      </c>
      <c r="D2342" t="s">
        <v>4694</v>
      </c>
      <c r="E2342" t="s">
        <v>49</v>
      </c>
      <c r="F2342" t="s">
        <v>662</v>
      </c>
      <c r="G2342" t="s">
        <v>4953</v>
      </c>
      <c r="H2342" t="s">
        <v>65</v>
      </c>
      <c r="I2342" t="s">
        <v>397</v>
      </c>
      <c r="J2342">
        <v>20</v>
      </c>
      <c r="K2342" s="1">
        <v>115092</v>
      </c>
      <c r="L2342" s="1">
        <v>2301840</v>
      </c>
      <c r="M2342">
        <v>5</v>
      </c>
      <c r="N2342" s="10">
        <v>0.05</v>
      </c>
      <c r="O2342" s="1">
        <f>Table1[[#This Row],[Total Sales NGN]]-(Table1[[#This Row],[Total Sales NGN]]*Table1[[#This Row],[Discount %2]])</f>
        <v>2186748</v>
      </c>
      <c r="P2342" t="s">
        <v>57</v>
      </c>
      <c r="Q2342">
        <v>4</v>
      </c>
      <c r="R2342" t="s">
        <v>35</v>
      </c>
      <c r="S2342">
        <v>20</v>
      </c>
      <c r="T2342" s="1">
        <v>786541</v>
      </c>
    </row>
    <row r="2343" spans="1:20" x14ac:dyDescent="0.3">
      <c r="A2343" t="s">
        <v>4954</v>
      </c>
      <c r="B2343" s="9">
        <v>45398</v>
      </c>
      <c r="C2343" t="s">
        <v>4693</v>
      </c>
      <c r="D2343" t="s">
        <v>4694</v>
      </c>
      <c r="E2343" t="s">
        <v>49</v>
      </c>
      <c r="F2343" t="s">
        <v>519</v>
      </c>
      <c r="G2343" t="s">
        <v>27</v>
      </c>
      <c r="H2343" t="s">
        <v>45</v>
      </c>
      <c r="I2343" t="s">
        <v>130</v>
      </c>
      <c r="J2343">
        <v>10</v>
      </c>
      <c r="K2343" s="1">
        <v>41304</v>
      </c>
      <c r="L2343" s="1">
        <v>413040</v>
      </c>
      <c r="M2343">
        <v>5</v>
      </c>
      <c r="N2343" s="10">
        <v>0.05</v>
      </c>
      <c r="O2343" s="1">
        <f>Table1[[#This Row],[Total Sales NGN]]-(Table1[[#This Row],[Total Sales NGN]]*Table1[[#This Row],[Discount %2]])</f>
        <v>392388</v>
      </c>
      <c r="P2343" t="s">
        <v>57</v>
      </c>
      <c r="Q2343">
        <v>1</v>
      </c>
      <c r="R2343" t="s">
        <v>35</v>
      </c>
      <c r="S2343">
        <v>199</v>
      </c>
      <c r="T2343" s="1">
        <v>492084</v>
      </c>
    </row>
    <row r="2344" spans="1:20" x14ac:dyDescent="0.3">
      <c r="A2344" t="s">
        <v>4955</v>
      </c>
      <c r="B2344" s="9">
        <v>45159</v>
      </c>
      <c r="C2344" t="s">
        <v>4693</v>
      </c>
      <c r="D2344" t="s">
        <v>4694</v>
      </c>
      <c r="E2344" t="s">
        <v>49</v>
      </c>
      <c r="F2344" t="s">
        <v>1010</v>
      </c>
      <c r="G2344" t="s">
        <v>4956</v>
      </c>
      <c r="H2344" t="s">
        <v>40</v>
      </c>
      <c r="I2344" t="s">
        <v>51</v>
      </c>
      <c r="J2344">
        <v>14</v>
      </c>
      <c r="K2344" s="1">
        <v>17681</v>
      </c>
      <c r="L2344" s="1">
        <v>247534</v>
      </c>
      <c r="M2344">
        <v>0</v>
      </c>
      <c r="N2344" s="10">
        <v>0</v>
      </c>
      <c r="O2344" s="1">
        <f>Table1[[#This Row],[Total Sales NGN]]-(Table1[[#This Row],[Total Sales NGN]]*Table1[[#This Row],[Discount %2]])</f>
        <v>247534</v>
      </c>
      <c r="P2344" t="s">
        <v>57</v>
      </c>
      <c r="Q2344">
        <v>2</v>
      </c>
      <c r="R2344" t="s">
        <v>28</v>
      </c>
      <c r="S2344">
        <v>49</v>
      </c>
      <c r="T2344" s="1">
        <v>441559</v>
      </c>
    </row>
    <row r="2345" spans="1:20" x14ac:dyDescent="0.3">
      <c r="A2345" t="s">
        <v>4957</v>
      </c>
      <c r="B2345" s="9">
        <v>45058</v>
      </c>
      <c r="C2345" t="s">
        <v>4693</v>
      </c>
      <c r="D2345" t="s">
        <v>4694</v>
      </c>
      <c r="E2345" t="s">
        <v>49</v>
      </c>
      <c r="F2345" t="s">
        <v>198</v>
      </c>
      <c r="G2345" t="s">
        <v>27</v>
      </c>
      <c r="H2345" t="s">
        <v>65</v>
      </c>
      <c r="I2345" t="s">
        <v>102</v>
      </c>
      <c r="J2345">
        <v>18</v>
      </c>
      <c r="K2345" s="1">
        <v>127902</v>
      </c>
      <c r="L2345" s="1">
        <v>2302236</v>
      </c>
      <c r="M2345">
        <v>15</v>
      </c>
      <c r="N2345" s="10">
        <v>0.15</v>
      </c>
      <c r="O2345" s="1">
        <f>Table1[[#This Row],[Total Sales NGN]]-(Table1[[#This Row],[Total Sales NGN]]*Table1[[#This Row],[Discount %2]])</f>
        <v>1956900.6</v>
      </c>
      <c r="P2345" t="s">
        <v>47</v>
      </c>
      <c r="Q2345">
        <v>4</v>
      </c>
      <c r="R2345" t="s">
        <v>27</v>
      </c>
      <c r="S2345">
        <v>46</v>
      </c>
      <c r="T2345" s="1">
        <v>786541</v>
      </c>
    </row>
    <row r="2346" spans="1:20" x14ac:dyDescent="0.3">
      <c r="A2346" t="s">
        <v>4958</v>
      </c>
      <c r="B2346" s="9">
        <v>45097</v>
      </c>
      <c r="C2346" t="s">
        <v>4693</v>
      </c>
      <c r="D2346" t="s">
        <v>4694</v>
      </c>
      <c r="E2346" t="s">
        <v>49</v>
      </c>
      <c r="F2346" t="s">
        <v>1345</v>
      </c>
      <c r="G2346" t="s">
        <v>4959</v>
      </c>
      <c r="H2346" t="s">
        <v>32</v>
      </c>
      <c r="I2346" t="s">
        <v>158</v>
      </c>
      <c r="J2346">
        <v>12</v>
      </c>
      <c r="K2346" s="1">
        <v>21096</v>
      </c>
      <c r="L2346" s="1">
        <v>253152</v>
      </c>
      <c r="M2346">
        <v>15</v>
      </c>
      <c r="N2346" s="10">
        <v>0.15</v>
      </c>
      <c r="O2346" s="1">
        <f>Table1[[#This Row],[Total Sales NGN]]-(Table1[[#This Row],[Total Sales NGN]]*Table1[[#This Row],[Discount %2]])</f>
        <v>215179.2</v>
      </c>
      <c r="P2346" t="s">
        <v>27</v>
      </c>
      <c r="Q2346">
        <v>5</v>
      </c>
      <c r="R2346" t="s">
        <v>35</v>
      </c>
      <c r="S2346">
        <v>130</v>
      </c>
      <c r="T2346" s="1">
        <v>588661</v>
      </c>
    </row>
    <row r="2347" spans="1:20" x14ac:dyDescent="0.3">
      <c r="A2347" t="s">
        <v>4960</v>
      </c>
      <c r="B2347" s="9">
        <v>45515</v>
      </c>
      <c r="C2347" t="s">
        <v>4693</v>
      </c>
      <c r="D2347" t="s">
        <v>4694</v>
      </c>
      <c r="E2347" t="s">
        <v>49</v>
      </c>
      <c r="F2347" t="s">
        <v>59</v>
      </c>
      <c r="G2347" t="s">
        <v>4961</v>
      </c>
      <c r="H2347" t="s">
        <v>45</v>
      </c>
      <c r="I2347" t="s">
        <v>74</v>
      </c>
      <c r="J2347">
        <v>13</v>
      </c>
      <c r="K2347" s="1">
        <v>22533</v>
      </c>
      <c r="L2347" s="1">
        <v>292929</v>
      </c>
      <c r="M2347">
        <v>10</v>
      </c>
      <c r="N2347" s="10">
        <v>0.1</v>
      </c>
      <c r="O2347" s="1">
        <f>Table1[[#This Row],[Total Sales NGN]]-(Table1[[#This Row],[Total Sales NGN]]*Table1[[#This Row],[Discount %2]])</f>
        <v>263636.09999999998</v>
      </c>
      <c r="P2347" t="s">
        <v>57</v>
      </c>
      <c r="Q2347">
        <v>4</v>
      </c>
      <c r="R2347" t="s">
        <v>35</v>
      </c>
      <c r="S2347">
        <v>66</v>
      </c>
      <c r="T2347" s="1">
        <v>492084</v>
      </c>
    </row>
    <row r="2348" spans="1:20" x14ac:dyDescent="0.3">
      <c r="A2348" t="s">
        <v>4962</v>
      </c>
      <c r="B2348" s="9">
        <v>45058</v>
      </c>
      <c r="C2348" t="s">
        <v>4693</v>
      </c>
      <c r="D2348" t="s">
        <v>4694</v>
      </c>
      <c r="E2348" t="s">
        <v>4695</v>
      </c>
      <c r="F2348" t="s">
        <v>326</v>
      </c>
      <c r="G2348" t="s">
        <v>4963</v>
      </c>
      <c r="H2348" t="s">
        <v>45</v>
      </c>
      <c r="I2348" t="s">
        <v>98</v>
      </c>
      <c r="J2348">
        <v>8</v>
      </c>
      <c r="K2348" s="1">
        <v>27255</v>
      </c>
      <c r="L2348" s="1">
        <v>218040</v>
      </c>
      <c r="M2348">
        <v>5</v>
      </c>
      <c r="N2348" s="10">
        <v>0.05</v>
      </c>
      <c r="O2348" s="1">
        <f>Table1[[#This Row],[Total Sales NGN]]-(Table1[[#This Row],[Total Sales NGN]]*Table1[[#This Row],[Discount %2]])</f>
        <v>207138</v>
      </c>
      <c r="P2348" t="s">
        <v>26</v>
      </c>
      <c r="Q2348">
        <v>5</v>
      </c>
      <c r="R2348" t="s">
        <v>28</v>
      </c>
      <c r="S2348">
        <v>168</v>
      </c>
      <c r="T2348" s="1">
        <v>492084</v>
      </c>
    </row>
    <row r="2349" spans="1:20" x14ac:dyDescent="0.3">
      <c r="A2349" t="s">
        <v>4964</v>
      </c>
      <c r="B2349" s="9">
        <v>45461</v>
      </c>
      <c r="C2349" t="s">
        <v>4693</v>
      </c>
      <c r="D2349" t="s">
        <v>4694</v>
      </c>
      <c r="E2349" t="s">
        <v>49</v>
      </c>
      <c r="F2349" t="s">
        <v>626</v>
      </c>
      <c r="G2349" t="s">
        <v>4965</v>
      </c>
      <c r="H2349" t="s">
        <v>65</v>
      </c>
      <c r="I2349" t="s">
        <v>397</v>
      </c>
      <c r="J2349">
        <v>9</v>
      </c>
      <c r="K2349" s="1">
        <v>19684</v>
      </c>
      <c r="L2349" s="1">
        <v>177156</v>
      </c>
      <c r="M2349">
        <v>5</v>
      </c>
      <c r="N2349" s="10">
        <v>0.05</v>
      </c>
      <c r="O2349" s="1">
        <f>Table1[[#This Row],[Total Sales NGN]]-(Table1[[#This Row],[Total Sales NGN]]*Table1[[#This Row],[Discount %2]])</f>
        <v>168298.2</v>
      </c>
      <c r="P2349" t="s">
        <v>26</v>
      </c>
      <c r="Q2349">
        <v>1</v>
      </c>
      <c r="R2349" t="s">
        <v>28</v>
      </c>
      <c r="S2349">
        <v>143</v>
      </c>
      <c r="T2349" s="1">
        <v>786541</v>
      </c>
    </row>
    <row r="2350" spans="1:20" x14ac:dyDescent="0.3">
      <c r="A2350" t="s">
        <v>4966</v>
      </c>
      <c r="B2350" s="9">
        <v>45334</v>
      </c>
      <c r="C2350" t="s">
        <v>4693</v>
      </c>
      <c r="D2350" t="s">
        <v>4694</v>
      </c>
      <c r="E2350" t="s">
        <v>4706</v>
      </c>
      <c r="F2350" t="s">
        <v>421</v>
      </c>
      <c r="G2350" t="s">
        <v>4967</v>
      </c>
      <c r="H2350" t="s">
        <v>45</v>
      </c>
      <c r="I2350" t="s">
        <v>74</v>
      </c>
      <c r="J2350">
        <v>2</v>
      </c>
      <c r="K2350" s="1">
        <v>11068</v>
      </c>
      <c r="L2350" s="1">
        <v>22136</v>
      </c>
      <c r="M2350" t="s">
        <v>27</v>
      </c>
      <c r="N2350" s="10">
        <v>0</v>
      </c>
      <c r="O2350" s="1">
        <f>Table1[[#This Row],[Total Sales NGN]]-(Table1[[#This Row],[Total Sales NGN]]*Table1[[#This Row],[Discount %2]])</f>
        <v>22136</v>
      </c>
      <c r="P2350" t="s">
        <v>47</v>
      </c>
      <c r="Q2350">
        <v>2</v>
      </c>
      <c r="R2350" t="s">
        <v>35</v>
      </c>
      <c r="S2350">
        <v>166</v>
      </c>
      <c r="T2350" s="1">
        <v>492084</v>
      </c>
    </row>
    <row r="2351" spans="1:20" x14ac:dyDescent="0.3">
      <c r="A2351" t="s">
        <v>4968</v>
      </c>
      <c r="B2351" s="9">
        <v>45610</v>
      </c>
      <c r="C2351" t="s">
        <v>4693</v>
      </c>
      <c r="D2351" t="s">
        <v>4694</v>
      </c>
      <c r="E2351" t="s">
        <v>4706</v>
      </c>
      <c r="F2351" t="s">
        <v>2979</v>
      </c>
      <c r="G2351" t="s">
        <v>27</v>
      </c>
      <c r="H2351" t="s">
        <v>24</v>
      </c>
      <c r="I2351" t="s">
        <v>92</v>
      </c>
      <c r="J2351">
        <v>8</v>
      </c>
      <c r="K2351" s="1">
        <v>26574</v>
      </c>
      <c r="L2351" s="1">
        <v>212592</v>
      </c>
      <c r="M2351" t="s">
        <v>27</v>
      </c>
      <c r="N2351" s="10">
        <v>0</v>
      </c>
      <c r="O2351" s="1">
        <f>Table1[[#This Row],[Total Sales NGN]]-(Table1[[#This Row],[Total Sales NGN]]*Table1[[#This Row],[Discount %2]])</f>
        <v>212592</v>
      </c>
      <c r="P2351" t="s">
        <v>47</v>
      </c>
      <c r="Q2351">
        <v>2</v>
      </c>
      <c r="R2351" t="s">
        <v>35</v>
      </c>
      <c r="S2351">
        <v>140</v>
      </c>
      <c r="T2351" s="1">
        <v>1025913</v>
      </c>
    </row>
    <row r="2352" spans="1:20" x14ac:dyDescent="0.3">
      <c r="A2352" t="s">
        <v>4969</v>
      </c>
      <c r="B2352" s="9">
        <v>45342</v>
      </c>
      <c r="C2352" t="s">
        <v>4693</v>
      </c>
      <c r="D2352" t="s">
        <v>4694</v>
      </c>
      <c r="E2352" t="s">
        <v>49</v>
      </c>
      <c r="F2352" t="s">
        <v>2502</v>
      </c>
      <c r="G2352" t="s">
        <v>4970</v>
      </c>
      <c r="H2352" t="s">
        <v>32</v>
      </c>
      <c r="I2352" t="s">
        <v>33</v>
      </c>
      <c r="J2352">
        <v>6</v>
      </c>
      <c r="K2352" s="1">
        <v>6615</v>
      </c>
      <c r="L2352" s="1">
        <v>39690</v>
      </c>
      <c r="M2352">
        <v>0</v>
      </c>
      <c r="N2352" s="10">
        <v>0</v>
      </c>
      <c r="O2352" s="1">
        <f>Table1[[#This Row],[Total Sales NGN]]-(Table1[[#This Row],[Total Sales NGN]]*Table1[[#This Row],[Discount %2]])</f>
        <v>39690</v>
      </c>
      <c r="P2352" t="s">
        <v>57</v>
      </c>
      <c r="Q2352">
        <v>5</v>
      </c>
      <c r="R2352" t="s">
        <v>35</v>
      </c>
      <c r="S2352">
        <v>46</v>
      </c>
      <c r="T2352" s="1">
        <v>588661</v>
      </c>
    </row>
    <row r="2353" spans="1:20" x14ac:dyDescent="0.3">
      <c r="A2353" t="s">
        <v>4971</v>
      </c>
      <c r="B2353" s="9">
        <v>45611</v>
      </c>
      <c r="C2353" t="s">
        <v>4693</v>
      </c>
      <c r="D2353" t="s">
        <v>4694</v>
      </c>
      <c r="E2353" t="s">
        <v>49</v>
      </c>
      <c r="F2353" t="s">
        <v>634</v>
      </c>
      <c r="G2353" t="s">
        <v>4972</v>
      </c>
      <c r="H2353" t="s">
        <v>40</v>
      </c>
      <c r="I2353" t="s">
        <v>70</v>
      </c>
      <c r="J2353">
        <v>9</v>
      </c>
      <c r="K2353" s="1">
        <v>15898</v>
      </c>
      <c r="L2353" s="1">
        <v>143082</v>
      </c>
      <c r="M2353">
        <v>15</v>
      </c>
      <c r="N2353" s="10">
        <v>0.15</v>
      </c>
      <c r="O2353" s="1">
        <f>Table1[[#This Row],[Total Sales NGN]]-(Table1[[#This Row],[Total Sales NGN]]*Table1[[#This Row],[Discount %2]])</f>
        <v>121619.7</v>
      </c>
      <c r="P2353" t="s">
        <v>34</v>
      </c>
      <c r="Q2353">
        <v>5</v>
      </c>
      <c r="R2353" t="s">
        <v>28</v>
      </c>
      <c r="S2353">
        <v>38</v>
      </c>
      <c r="T2353" s="1">
        <v>441559</v>
      </c>
    </row>
    <row r="2354" spans="1:20" x14ac:dyDescent="0.3">
      <c r="A2354" t="s">
        <v>4973</v>
      </c>
      <c r="B2354" s="9">
        <v>45333</v>
      </c>
      <c r="C2354" t="s">
        <v>4693</v>
      </c>
      <c r="D2354" t="s">
        <v>4694</v>
      </c>
      <c r="E2354" t="s">
        <v>4706</v>
      </c>
      <c r="F2354" t="s">
        <v>563</v>
      </c>
      <c r="G2354" t="s">
        <v>4974</v>
      </c>
      <c r="H2354" t="s">
        <v>24</v>
      </c>
      <c r="I2354" t="s">
        <v>174</v>
      </c>
      <c r="J2354">
        <v>11</v>
      </c>
      <c r="K2354" s="1">
        <v>218472</v>
      </c>
      <c r="L2354" s="1">
        <v>2403192</v>
      </c>
      <c r="M2354">
        <v>0</v>
      </c>
      <c r="N2354" s="10">
        <v>0</v>
      </c>
      <c r="O2354" s="1">
        <f>Table1[[#This Row],[Total Sales NGN]]-(Table1[[#This Row],[Total Sales NGN]]*Table1[[#This Row],[Discount %2]])</f>
        <v>2403192</v>
      </c>
      <c r="P2354" t="s">
        <v>26</v>
      </c>
      <c r="Q2354">
        <v>3</v>
      </c>
      <c r="R2354" t="s">
        <v>35</v>
      </c>
      <c r="S2354">
        <v>180</v>
      </c>
      <c r="T2354" s="1">
        <v>1025913</v>
      </c>
    </row>
    <row r="2355" spans="1:20" x14ac:dyDescent="0.3">
      <c r="A2355" t="s">
        <v>4975</v>
      </c>
      <c r="B2355" s="9">
        <v>45006</v>
      </c>
      <c r="C2355" t="s">
        <v>4693</v>
      </c>
      <c r="D2355" t="s">
        <v>4694</v>
      </c>
      <c r="E2355" t="s">
        <v>4706</v>
      </c>
      <c r="F2355" t="s">
        <v>616</v>
      </c>
      <c r="G2355" t="s">
        <v>4976</v>
      </c>
      <c r="H2355" t="s">
        <v>45</v>
      </c>
      <c r="I2355" t="s">
        <v>46</v>
      </c>
      <c r="J2355">
        <v>7</v>
      </c>
      <c r="K2355" s="1">
        <v>7561</v>
      </c>
      <c r="L2355" s="1">
        <v>52927</v>
      </c>
      <c r="M2355">
        <v>0</v>
      </c>
      <c r="N2355" s="10">
        <v>0</v>
      </c>
      <c r="O2355" s="1">
        <f>Table1[[#This Row],[Total Sales NGN]]-(Table1[[#This Row],[Total Sales NGN]]*Table1[[#This Row],[Discount %2]])</f>
        <v>52927</v>
      </c>
      <c r="P2355" t="s">
        <v>57</v>
      </c>
      <c r="Q2355">
        <v>3</v>
      </c>
      <c r="R2355" t="s">
        <v>28</v>
      </c>
      <c r="S2355">
        <v>81</v>
      </c>
      <c r="T2355" s="1">
        <v>492084</v>
      </c>
    </row>
    <row r="2356" spans="1:20" x14ac:dyDescent="0.3">
      <c r="A2356" t="s">
        <v>4977</v>
      </c>
      <c r="B2356" s="9">
        <v>45646</v>
      </c>
      <c r="C2356" t="s">
        <v>4693</v>
      </c>
      <c r="D2356" t="s">
        <v>4694</v>
      </c>
      <c r="E2356" t="s">
        <v>4695</v>
      </c>
      <c r="F2356" t="s">
        <v>310</v>
      </c>
      <c r="G2356" t="s">
        <v>27</v>
      </c>
      <c r="H2356" t="s">
        <v>32</v>
      </c>
      <c r="I2356" t="s">
        <v>113</v>
      </c>
      <c r="J2356">
        <v>16</v>
      </c>
      <c r="K2356" s="1">
        <v>4125</v>
      </c>
      <c r="L2356" s="1">
        <v>66000</v>
      </c>
      <c r="M2356">
        <v>0</v>
      </c>
      <c r="N2356" s="10">
        <v>0</v>
      </c>
      <c r="O2356" s="1">
        <f>Table1[[#This Row],[Total Sales NGN]]-(Table1[[#This Row],[Total Sales NGN]]*Table1[[#This Row],[Discount %2]])</f>
        <v>66000</v>
      </c>
      <c r="P2356" t="s">
        <v>27</v>
      </c>
      <c r="Q2356">
        <v>5</v>
      </c>
      <c r="R2356" t="s">
        <v>28</v>
      </c>
      <c r="S2356">
        <v>143</v>
      </c>
      <c r="T2356" s="1">
        <v>588661</v>
      </c>
    </row>
    <row r="2357" spans="1:20" x14ac:dyDescent="0.3">
      <c r="A2357" t="s">
        <v>4978</v>
      </c>
      <c r="B2357" s="9">
        <v>44946</v>
      </c>
      <c r="C2357" t="s">
        <v>4693</v>
      </c>
      <c r="D2357" t="s">
        <v>4694</v>
      </c>
      <c r="E2357" t="s">
        <v>4695</v>
      </c>
      <c r="F2357" t="s">
        <v>2887</v>
      </c>
      <c r="G2357" t="s">
        <v>4979</v>
      </c>
      <c r="H2357" t="s">
        <v>45</v>
      </c>
      <c r="I2357" t="s">
        <v>82</v>
      </c>
      <c r="J2357">
        <v>15</v>
      </c>
      <c r="K2357" s="1">
        <v>13904</v>
      </c>
      <c r="L2357" s="1">
        <v>208560</v>
      </c>
      <c r="M2357" t="s">
        <v>27</v>
      </c>
      <c r="N2357" s="10">
        <v>0</v>
      </c>
      <c r="O2357" s="1">
        <f>Table1[[#This Row],[Total Sales NGN]]-(Table1[[#This Row],[Total Sales NGN]]*Table1[[#This Row],[Discount %2]])</f>
        <v>208560</v>
      </c>
      <c r="P2357" t="s">
        <v>47</v>
      </c>
      <c r="Q2357">
        <v>0</v>
      </c>
      <c r="R2357" t="s">
        <v>35</v>
      </c>
      <c r="S2357">
        <v>175</v>
      </c>
      <c r="T2357" s="1">
        <v>492084</v>
      </c>
    </row>
    <row r="2358" spans="1:20" x14ac:dyDescent="0.3">
      <c r="A2358" t="s">
        <v>4980</v>
      </c>
      <c r="B2358" s="9">
        <v>45246</v>
      </c>
      <c r="C2358" t="s">
        <v>4693</v>
      </c>
      <c r="D2358" t="s">
        <v>4694</v>
      </c>
      <c r="E2358" t="s">
        <v>4695</v>
      </c>
      <c r="F2358" t="s">
        <v>1339</v>
      </c>
      <c r="G2358" t="s">
        <v>4981</v>
      </c>
      <c r="H2358" t="s">
        <v>65</v>
      </c>
      <c r="I2358" t="s">
        <v>102</v>
      </c>
      <c r="J2358">
        <v>14</v>
      </c>
      <c r="K2358" s="1">
        <v>129517</v>
      </c>
      <c r="L2358" s="1">
        <v>1813238</v>
      </c>
      <c r="M2358">
        <v>0</v>
      </c>
      <c r="N2358" s="10">
        <v>0</v>
      </c>
      <c r="O2358" s="1">
        <f>Table1[[#This Row],[Total Sales NGN]]-(Table1[[#This Row],[Total Sales NGN]]*Table1[[#This Row],[Discount %2]])</f>
        <v>1813238</v>
      </c>
      <c r="P2358" t="s">
        <v>34</v>
      </c>
      <c r="Q2358" t="s">
        <v>27</v>
      </c>
      <c r="R2358" t="s">
        <v>35</v>
      </c>
      <c r="S2358">
        <v>9</v>
      </c>
      <c r="T2358" s="1">
        <v>786541</v>
      </c>
    </row>
    <row r="2359" spans="1:20" x14ac:dyDescent="0.3">
      <c r="A2359" t="s">
        <v>4982</v>
      </c>
      <c r="B2359" s="9">
        <v>45627</v>
      </c>
      <c r="C2359" t="s">
        <v>4693</v>
      </c>
      <c r="D2359" t="s">
        <v>4694</v>
      </c>
      <c r="E2359" t="s">
        <v>4695</v>
      </c>
      <c r="F2359" t="s">
        <v>842</v>
      </c>
      <c r="G2359" t="s">
        <v>4983</v>
      </c>
      <c r="H2359" t="s">
        <v>32</v>
      </c>
      <c r="I2359" t="s">
        <v>95</v>
      </c>
      <c r="J2359">
        <v>20</v>
      </c>
      <c r="K2359" s="1">
        <v>2815</v>
      </c>
      <c r="L2359" s="1">
        <v>56300</v>
      </c>
      <c r="M2359">
        <v>0</v>
      </c>
      <c r="N2359" s="10">
        <v>0</v>
      </c>
      <c r="O2359" s="1">
        <f>Table1[[#This Row],[Total Sales NGN]]-(Table1[[#This Row],[Total Sales NGN]]*Table1[[#This Row],[Discount %2]])</f>
        <v>56300</v>
      </c>
      <c r="P2359" t="s">
        <v>27</v>
      </c>
      <c r="Q2359">
        <v>5</v>
      </c>
      <c r="R2359" t="s">
        <v>35</v>
      </c>
      <c r="S2359">
        <v>74</v>
      </c>
      <c r="T2359" s="1">
        <v>588661</v>
      </c>
    </row>
    <row r="2360" spans="1:20" x14ac:dyDescent="0.3">
      <c r="A2360" t="s">
        <v>4984</v>
      </c>
      <c r="B2360" s="9">
        <v>45569</v>
      </c>
      <c r="C2360" t="s">
        <v>4693</v>
      </c>
      <c r="D2360" t="s">
        <v>4694</v>
      </c>
      <c r="E2360" t="s">
        <v>4695</v>
      </c>
      <c r="F2360" t="s">
        <v>3504</v>
      </c>
      <c r="G2360" t="s">
        <v>4985</v>
      </c>
      <c r="H2360" t="s">
        <v>24</v>
      </c>
      <c r="I2360" t="s">
        <v>56</v>
      </c>
      <c r="J2360">
        <v>3</v>
      </c>
      <c r="K2360" s="1">
        <v>69885</v>
      </c>
      <c r="L2360" s="1">
        <v>209655</v>
      </c>
      <c r="M2360">
        <v>20</v>
      </c>
      <c r="N2360" s="10">
        <v>0.2</v>
      </c>
      <c r="O2360" s="1">
        <f>Table1[[#This Row],[Total Sales NGN]]-(Table1[[#This Row],[Total Sales NGN]]*Table1[[#This Row],[Discount %2]])</f>
        <v>167724</v>
      </c>
      <c r="P2360" t="s">
        <v>26</v>
      </c>
      <c r="Q2360">
        <v>4</v>
      </c>
      <c r="R2360" t="s">
        <v>28</v>
      </c>
      <c r="S2360">
        <v>79</v>
      </c>
      <c r="T2360" s="1">
        <v>1025913</v>
      </c>
    </row>
    <row r="2361" spans="1:20" x14ac:dyDescent="0.3">
      <c r="A2361" t="s">
        <v>4986</v>
      </c>
      <c r="B2361" s="9">
        <v>45475</v>
      </c>
      <c r="C2361" t="s">
        <v>4693</v>
      </c>
      <c r="D2361" t="s">
        <v>4694</v>
      </c>
      <c r="E2361" t="s">
        <v>49</v>
      </c>
      <c r="F2361" t="s">
        <v>2191</v>
      </c>
      <c r="G2361" t="s">
        <v>4987</v>
      </c>
      <c r="H2361" t="s">
        <v>65</v>
      </c>
      <c r="I2361" t="s">
        <v>66</v>
      </c>
      <c r="J2361">
        <v>8</v>
      </c>
      <c r="K2361" s="1">
        <v>141839</v>
      </c>
      <c r="L2361" s="1">
        <v>1134712</v>
      </c>
      <c r="M2361">
        <v>10</v>
      </c>
      <c r="N2361" s="10">
        <v>0.1</v>
      </c>
      <c r="O2361" s="1">
        <f>Table1[[#This Row],[Total Sales NGN]]-(Table1[[#This Row],[Total Sales NGN]]*Table1[[#This Row],[Discount %2]])</f>
        <v>1021240.8</v>
      </c>
      <c r="P2361" t="s">
        <v>47</v>
      </c>
      <c r="Q2361">
        <v>2</v>
      </c>
      <c r="R2361" t="s">
        <v>35</v>
      </c>
      <c r="S2361">
        <v>148</v>
      </c>
      <c r="T2361" s="1">
        <v>786541</v>
      </c>
    </row>
    <row r="2362" spans="1:20" x14ac:dyDescent="0.3">
      <c r="A2362" t="s">
        <v>4988</v>
      </c>
      <c r="B2362" s="9">
        <v>45099</v>
      </c>
      <c r="C2362" t="s">
        <v>4693</v>
      </c>
      <c r="D2362" t="s">
        <v>4694</v>
      </c>
      <c r="E2362" t="s">
        <v>4695</v>
      </c>
      <c r="F2362" t="s">
        <v>1552</v>
      </c>
      <c r="G2362" t="s">
        <v>27</v>
      </c>
      <c r="H2362" t="s">
        <v>45</v>
      </c>
      <c r="I2362" t="s">
        <v>181</v>
      </c>
      <c r="J2362">
        <v>1</v>
      </c>
      <c r="K2362" s="1">
        <v>7576</v>
      </c>
      <c r="L2362" s="1">
        <v>7576</v>
      </c>
      <c r="M2362" t="s">
        <v>27</v>
      </c>
      <c r="N2362" s="10">
        <v>0</v>
      </c>
      <c r="O2362" s="1">
        <f>Table1[[#This Row],[Total Sales NGN]]-(Table1[[#This Row],[Total Sales NGN]]*Table1[[#This Row],[Discount %2]])</f>
        <v>7576</v>
      </c>
      <c r="P2362" t="s">
        <v>34</v>
      </c>
      <c r="Q2362">
        <v>5</v>
      </c>
      <c r="R2362" t="s">
        <v>28</v>
      </c>
      <c r="S2362">
        <v>78</v>
      </c>
      <c r="T2362" s="1">
        <v>492084</v>
      </c>
    </row>
    <row r="2363" spans="1:20" x14ac:dyDescent="0.3">
      <c r="A2363" t="s">
        <v>4989</v>
      </c>
      <c r="B2363" s="9">
        <v>45529</v>
      </c>
      <c r="C2363" t="s">
        <v>4693</v>
      </c>
      <c r="D2363" t="s">
        <v>4694</v>
      </c>
      <c r="E2363" t="s">
        <v>4695</v>
      </c>
      <c r="F2363" t="s">
        <v>224</v>
      </c>
      <c r="G2363" t="s">
        <v>4990</v>
      </c>
      <c r="H2363" t="s">
        <v>65</v>
      </c>
      <c r="I2363" t="s">
        <v>382</v>
      </c>
      <c r="J2363">
        <v>8</v>
      </c>
      <c r="K2363" s="1">
        <v>66519</v>
      </c>
      <c r="L2363" s="1">
        <v>532152</v>
      </c>
      <c r="M2363">
        <v>10</v>
      </c>
      <c r="N2363" s="10">
        <v>0.1</v>
      </c>
      <c r="O2363" s="1">
        <f>Table1[[#This Row],[Total Sales NGN]]-(Table1[[#This Row],[Total Sales NGN]]*Table1[[#This Row],[Discount %2]])</f>
        <v>478936.8</v>
      </c>
      <c r="P2363" t="s">
        <v>27</v>
      </c>
      <c r="Q2363">
        <v>2</v>
      </c>
      <c r="R2363" t="s">
        <v>35</v>
      </c>
      <c r="S2363">
        <v>18</v>
      </c>
      <c r="T2363" s="1">
        <v>786541</v>
      </c>
    </row>
    <row r="2364" spans="1:20" x14ac:dyDescent="0.3">
      <c r="A2364" t="s">
        <v>4991</v>
      </c>
      <c r="B2364" s="9">
        <v>45650</v>
      </c>
      <c r="C2364" t="s">
        <v>4693</v>
      </c>
      <c r="D2364" t="s">
        <v>4694</v>
      </c>
      <c r="E2364" t="s">
        <v>4695</v>
      </c>
      <c r="F2364" t="s">
        <v>874</v>
      </c>
      <c r="G2364" t="s">
        <v>27</v>
      </c>
      <c r="H2364" t="s">
        <v>45</v>
      </c>
      <c r="I2364" t="s">
        <v>46</v>
      </c>
      <c r="J2364">
        <v>9</v>
      </c>
      <c r="K2364" s="1">
        <v>3999</v>
      </c>
      <c r="L2364" s="1">
        <v>35991</v>
      </c>
      <c r="M2364">
        <v>15</v>
      </c>
      <c r="N2364" s="10">
        <v>0.15</v>
      </c>
      <c r="O2364" s="1">
        <f>Table1[[#This Row],[Total Sales NGN]]-(Table1[[#This Row],[Total Sales NGN]]*Table1[[#This Row],[Discount %2]])</f>
        <v>30592.35</v>
      </c>
      <c r="P2364" t="s">
        <v>57</v>
      </c>
      <c r="Q2364">
        <v>4</v>
      </c>
      <c r="R2364" t="s">
        <v>35</v>
      </c>
      <c r="S2364">
        <v>159</v>
      </c>
      <c r="T2364" s="1">
        <v>492084</v>
      </c>
    </row>
    <row r="2365" spans="1:20" x14ac:dyDescent="0.3">
      <c r="A2365" t="s">
        <v>4992</v>
      </c>
      <c r="B2365" s="9">
        <v>45619</v>
      </c>
      <c r="C2365" t="s">
        <v>4693</v>
      </c>
      <c r="D2365" t="s">
        <v>4694</v>
      </c>
      <c r="E2365" t="s">
        <v>4695</v>
      </c>
      <c r="F2365" t="s">
        <v>1028</v>
      </c>
      <c r="G2365" t="s">
        <v>4993</v>
      </c>
      <c r="H2365" t="s">
        <v>65</v>
      </c>
      <c r="I2365" t="s">
        <v>66</v>
      </c>
      <c r="J2365">
        <v>18</v>
      </c>
      <c r="K2365" s="1">
        <v>39755</v>
      </c>
      <c r="L2365" s="1">
        <v>715590</v>
      </c>
      <c r="M2365">
        <v>20</v>
      </c>
      <c r="N2365" s="10">
        <v>0.2</v>
      </c>
      <c r="O2365" s="1">
        <f>Table1[[#This Row],[Total Sales NGN]]-(Table1[[#This Row],[Total Sales NGN]]*Table1[[#This Row],[Discount %2]])</f>
        <v>572472</v>
      </c>
      <c r="P2365" t="s">
        <v>26</v>
      </c>
      <c r="Q2365">
        <v>1</v>
      </c>
      <c r="R2365" t="s">
        <v>35</v>
      </c>
      <c r="S2365">
        <v>70</v>
      </c>
      <c r="T2365" s="1">
        <v>786541</v>
      </c>
    </row>
    <row r="2366" spans="1:20" x14ac:dyDescent="0.3">
      <c r="A2366" t="s">
        <v>4994</v>
      </c>
      <c r="B2366" s="9">
        <v>45619</v>
      </c>
      <c r="C2366" t="s">
        <v>4693</v>
      </c>
      <c r="D2366" t="s">
        <v>4694</v>
      </c>
      <c r="E2366" t="s">
        <v>49</v>
      </c>
      <c r="F2366" t="s">
        <v>2191</v>
      </c>
      <c r="G2366" t="s">
        <v>4995</v>
      </c>
      <c r="H2366" t="s">
        <v>32</v>
      </c>
      <c r="I2366" t="s">
        <v>158</v>
      </c>
      <c r="J2366">
        <v>10</v>
      </c>
      <c r="K2366" s="1">
        <v>12932</v>
      </c>
      <c r="L2366" s="1">
        <v>129320</v>
      </c>
      <c r="M2366">
        <v>0</v>
      </c>
      <c r="N2366" s="10">
        <v>0</v>
      </c>
      <c r="O2366" s="1">
        <f>Table1[[#This Row],[Total Sales NGN]]-(Table1[[#This Row],[Total Sales NGN]]*Table1[[#This Row],[Discount %2]])</f>
        <v>129320</v>
      </c>
      <c r="P2366" t="s">
        <v>26</v>
      </c>
      <c r="Q2366">
        <v>2</v>
      </c>
      <c r="R2366" t="s">
        <v>35</v>
      </c>
      <c r="S2366">
        <v>178</v>
      </c>
      <c r="T2366" s="1">
        <v>588661</v>
      </c>
    </row>
    <row r="2367" spans="1:20" x14ac:dyDescent="0.3">
      <c r="A2367" t="s">
        <v>4996</v>
      </c>
      <c r="B2367" s="9">
        <v>45292</v>
      </c>
      <c r="C2367" t="s">
        <v>4693</v>
      </c>
      <c r="D2367" t="s">
        <v>4694</v>
      </c>
      <c r="E2367" t="s">
        <v>49</v>
      </c>
      <c r="F2367" t="s">
        <v>2872</v>
      </c>
      <c r="G2367" t="s">
        <v>4997</v>
      </c>
      <c r="H2367" t="s">
        <v>32</v>
      </c>
      <c r="I2367" t="s">
        <v>141</v>
      </c>
      <c r="J2367">
        <v>9</v>
      </c>
      <c r="K2367" s="1">
        <v>17181</v>
      </c>
      <c r="L2367" s="1">
        <v>154629</v>
      </c>
      <c r="M2367">
        <v>10</v>
      </c>
      <c r="N2367" s="10">
        <v>0.1</v>
      </c>
      <c r="O2367" s="1">
        <f>Table1[[#This Row],[Total Sales NGN]]-(Table1[[#This Row],[Total Sales NGN]]*Table1[[#This Row],[Discount %2]])</f>
        <v>139166.1</v>
      </c>
      <c r="P2367" t="s">
        <v>47</v>
      </c>
      <c r="Q2367">
        <v>1</v>
      </c>
      <c r="R2367" t="s">
        <v>35</v>
      </c>
      <c r="S2367">
        <v>131</v>
      </c>
      <c r="T2367" s="1">
        <v>588661</v>
      </c>
    </row>
    <row r="2368" spans="1:20" x14ac:dyDescent="0.3">
      <c r="A2368" t="s">
        <v>4998</v>
      </c>
      <c r="B2368" s="9">
        <v>45586</v>
      </c>
      <c r="C2368" t="s">
        <v>4693</v>
      </c>
      <c r="D2368" t="s">
        <v>4694</v>
      </c>
      <c r="E2368" t="s">
        <v>4695</v>
      </c>
      <c r="F2368" t="s">
        <v>1345</v>
      </c>
      <c r="G2368" t="s">
        <v>4999</v>
      </c>
      <c r="H2368" t="s">
        <v>24</v>
      </c>
      <c r="I2368" t="s">
        <v>161</v>
      </c>
      <c r="J2368">
        <v>12</v>
      </c>
      <c r="K2368" s="1">
        <v>306718</v>
      </c>
      <c r="L2368" s="1">
        <v>3680616</v>
      </c>
      <c r="M2368" t="s">
        <v>27</v>
      </c>
      <c r="N2368" s="10">
        <v>0</v>
      </c>
      <c r="O2368" s="1">
        <f>Table1[[#This Row],[Total Sales NGN]]-(Table1[[#This Row],[Total Sales NGN]]*Table1[[#This Row],[Discount %2]])</f>
        <v>3680616</v>
      </c>
      <c r="P2368" t="s">
        <v>57</v>
      </c>
      <c r="Q2368">
        <v>1</v>
      </c>
      <c r="R2368" t="s">
        <v>28</v>
      </c>
      <c r="S2368">
        <v>170</v>
      </c>
      <c r="T2368" s="1">
        <v>1025913</v>
      </c>
    </row>
    <row r="2369" spans="1:20" x14ac:dyDescent="0.3">
      <c r="A2369" t="s">
        <v>5000</v>
      </c>
      <c r="B2369" s="9">
        <v>45340</v>
      </c>
      <c r="C2369" t="s">
        <v>4693</v>
      </c>
      <c r="D2369" t="s">
        <v>4694</v>
      </c>
      <c r="E2369" t="s">
        <v>4695</v>
      </c>
      <c r="F2369" t="s">
        <v>284</v>
      </c>
      <c r="G2369" t="s">
        <v>5001</v>
      </c>
      <c r="H2369" t="s">
        <v>65</v>
      </c>
      <c r="I2369" t="s">
        <v>397</v>
      </c>
      <c r="J2369">
        <v>17</v>
      </c>
      <c r="K2369" s="1">
        <v>151049</v>
      </c>
      <c r="L2369" s="1">
        <v>2567833</v>
      </c>
      <c r="M2369" t="s">
        <v>27</v>
      </c>
      <c r="N2369" s="10">
        <v>0</v>
      </c>
      <c r="O2369" s="1">
        <f>Table1[[#This Row],[Total Sales NGN]]-(Table1[[#This Row],[Total Sales NGN]]*Table1[[#This Row],[Discount %2]])</f>
        <v>2567833</v>
      </c>
      <c r="P2369" t="s">
        <v>34</v>
      </c>
      <c r="Q2369">
        <v>5</v>
      </c>
      <c r="R2369" t="s">
        <v>35</v>
      </c>
      <c r="S2369">
        <v>161</v>
      </c>
      <c r="T2369" s="1">
        <v>786541</v>
      </c>
    </row>
    <row r="2370" spans="1:20" x14ac:dyDescent="0.3">
      <c r="A2370" t="s">
        <v>5002</v>
      </c>
      <c r="B2370" s="9">
        <v>45082</v>
      </c>
      <c r="C2370" t="s">
        <v>4693</v>
      </c>
      <c r="D2370" t="s">
        <v>4694</v>
      </c>
      <c r="E2370" t="s">
        <v>4706</v>
      </c>
      <c r="F2370" t="s">
        <v>759</v>
      </c>
      <c r="G2370" t="s">
        <v>5003</v>
      </c>
      <c r="H2370" t="s">
        <v>45</v>
      </c>
      <c r="I2370" t="s">
        <v>82</v>
      </c>
      <c r="J2370">
        <v>18</v>
      </c>
      <c r="K2370" s="1">
        <v>4856</v>
      </c>
      <c r="L2370" s="1">
        <v>87408</v>
      </c>
      <c r="M2370">
        <v>15</v>
      </c>
      <c r="N2370" s="10">
        <v>0.15</v>
      </c>
      <c r="O2370" s="1">
        <f>Table1[[#This Row],[Total Sales NGN]]-(Table1[[#This Row],[Total Sales NGN]]*Table1[[#This Row],[Discount %2]])</f>
        <v>74296.800000000003</v>
      </c>
      <c r="P2370" t="s">
        <v>57</v>
      </c>
      <c r="Q2370">
        <v>1</v>
      </c>
      <c r="R2370" t="s">
        <v>28</v>
      </c>
      <c r="S2370">
        <v>199</v>
      </c>
      <c r="T2370" s="1">
        <v>492084</v>
      </c>
    </row>
    <row r="2371" spans="1:20" x14ac:dyDescent="0.3">
      <c r="A2371" t="s">
        <v>5004</v>
      </c>
      <c r="B2371" s="9">
        <v>45488</v>
      </c>
      <c r="C2371" t="s">
        <v>4693</v>
      </c>
      <c r="D2371" t="s">
        <v>4694</v>
      </c>
      <c r="E2371" t="s">
        <v>49</v>
      </c>
      <c r="F2371" t="s">
        <v>1076</v>
      </c>
      <c r="G2371" t="s">
        <v>27</v>
      </c>
      <c r="H2371" t="s">
        <v>24</v>
      </c>
      <c r="I2371" t="s">
        <v>61</v>
      </c>
      <c r="J2371">
        <v>18</v>
      </c>
      <c r="K2371" s="1">
        <v>282938</v>
      </c>
      <c r="L2371" s="1">
        <v>5092884</v>
      </c>
      <c r="M2371">
        <v>20</v>
      </c>
      <c r="N2371" s="10">
        <v>0.2</v>
      </c>
      <c r="O2371" s="1">
        <f>Table1[[#This Row],[Total Sales NGN]]-(Table1[[#This Row],[Total Sales NGN]]*Table1[[#This Row],[Discount %2]])</f>
        <v>4074307.2</v>
      </c>
      <c r="P2371" t="s">
        <v>26</v>
      </c>
      <c r="Q2371" t="s">
        <v>27</v>
      </c>
      <c r="R2371" t="s">
        <v>35</v>
      </c>
      <c r="S2371">
        <v>70</v>
      </c>
      <c r="T2371" s="1">
        <v>1025913</v>
      </c>
    </row>
    <row r="2372" spans="1:20" x14ac:dyDescent="0.3">
      <c r="A2372" t="s">
        <v>5005</v>
      </c>
      <c r="B2372" s="9">
        <v>45626</v>
      </c>
      <c r="C2372" t="s">
        <v>4693</v>
      </c>
      <c r="D2372" t="s">
        <v>4694</v>
      </c>
      <c r="E2372" t="s">
        <v>4706</v>
      </c>
      <c r="F2372" t="s">
        <v>350</v>
      </c>
      <c r="G2372" t="s">
        <v>5006</v>
      </c>
      <c r="H2372" t="s">
        <v>40</v>
      </c>
      <c r="I2372" t="s">
        <v>51</v>
      </c>
      <c r="J2372">
        <v>19</v>
      </c>
      <c r="K2372" s="1">
        <v>4107</v>
      </c>
      <c r="L2372" s="1">
        <v>78033</v>
      </c>
      <c r="M2372">
        <v>5</v>
      </c>
      <c r="N2372" s="10">
        <v>0.05</v>
      </c>
      <c r="O2372" s="1">
        <f>Table1[[#This Row],[Total Sales NGN]]-(Table1[[#This Row],[Total Sales NGN]]*Table1[[#This Row],[Discount %2]])</f>
        <v>74131.350000000006</v>
      </c>
      <c r="P2372" t="s">
        <v>26</v>
      </c>
      <c r="Q2372">
        <v>2</v>
      </c>
      <c r="R2372" t="s">
        <v>27</v>
      </c>
      <c r="S2372">
        <v>57</v>
      </c>
      <c r="T2372" s="1">
        <v>441559</v>
      </c>
    </row>
    <row r="2373" spans="1:20" x14ac:dyDescent="0.3">
      <c r="A2373" t="s">
        <v>5007</v>
      </c>
      <c r="B2373" s="9">
        <v>45432</v>
      </c>
      <c r="C2373" t="s">
        <v>4693</v>
      </c>
      <c r="D2373" t="s">
        <v>4694</v>
      </c>
      <c r="E2373" t="s">
        <v>49</v>
      </c>
      <c r="F2373" t="s">
        <v>185</v>
      </c>
      <c r="G2373" t="s">
        <v>5008</v>
      </c>
      <c r="H2373" t="s">
        <v>40</v>
      </c>
      <c r="I2373" t="s">
        <v>123</v>
      </c>
      <c r="J2373">
        <v>8</v>
      </c>
      <c r="K2373" s="1">
        <v>9559</v>
      </c>
      <c r="L2373" s="1">
        <v>76472</v>
      </c>
      <c r="M2373">
        <v>0</v>
      </c>
      <c r="N2373" s="10">
        <v>0</v>
      </c>
      <c r="O2373" s="1">
        <f>Table1[[#This Row],[Total Sales NGN]]-(Table1[[#This Row],[Total Sales NGN]]*Table1[[#This Row],[Discount %2]])</f>
        <v>76472</v>
      </c>
      <c r="P2373" t="s">
        <v>47</v>
      </c>
      <c r="Q2373">
        <v>5</v>
      </c>
      <c r="R2373" t="s">
        <v>27</v>
      </c>
      <c r="S2373">
        <v>169</v>
      </c>
      <c r="T2373" s="1">
        <v>441559</v>
      </c>
    </row>
    <row r="2374" spans="1:20" x14ac:dyDescent="0.3">
      <c r="A2374" t="s">
        <v>5009</v>
      </c>
      <c r="B2374" s="9">
        <v>45047</v>
      </c>
      <c r="C2374" t="s">
        <v>4693</v>
      </c>
      <c r="D2374" t="s">
        <v>4694</v>
      </c>
      <c r="E2374" t="s">
        <v>49</v>
      </c>
      <c r="F2374" t="s">
        <v>434</v>
      </c>
      <c r="G2374" t="s">
        <v>5010</v>
      </c>
      <c r="H2374" t="s">
        <v>40</v>
      </c>
      <c r="I2374" t="s">
        <v>51</v>
      </c>
      <c r="J2374">
        <v>7</v>
      </c>
      <c r="K2374" s="1">
        <v>9565</v>
      </c>
      <c r="L2374" s="1">
        <v>66955</v>
      </c>
      <c r="M2374">
        <v>20</v>
      </c>
      <c r="N2374" s="10">
        <v>0.2</v>
      </c>
      <c r="O2374" s="1">
        <f>Table1[[#This Row],[Total Sales NGN]]-(Table1[[#This Row],[Total Sales NGN]]*Table1[[#This Row],[Discount %2]])</f>
        <v>53564</v>
      </c>
      <c r="P2374" t="s">
        <v>47</v>
      </c>
      <c r="Q2374">
        <v>3</v>
      </c>
      <c r="R2374" t="s">
        <v>28</v>
      </c>
      <c r="S2374">
        <v>16</v>
      </c>
      <c r="T2374" s="1">
        <v>441559</v>
      </c>
    </row>
    <row r="2375" spans="1:20" x14ac:dyDescent="0.3">
      <c r="A2375" t="s">
        <v>5011</v>
      </c>
      <c r="B2375" s="9">
        <v>45099</v>
      </c>
      <c r="C2375" t="s">
        <v>4693</v>
      </c>
      <c r="D2375" t="s">
        <v>4694</v>
      </c>
      <c r="E2375" t="s">
        <v>49</v>
      </c>
      <c r="F2375" t="s">
        <v>2241</v>
      </c>
      <c r="G2375" t="s">
        <v>5012</v>
      </c>
      <c r="H2375" t="s">
        <v>65</v>
      </c>
      <c r="I2375" t="s">
        <v>78</v>
      </c>
      <c r="J2375">
        <v>16</v>
      </c>
      <c r="K2375" s="1">
        <v>144419</v>
      </c>
      <c r="L2375" s="1">
        <v>2310704</v>
      </c>
      <c r="M2375">
        <v>15</v>
      </c>
      <c r="N2375" s="10">
        <v>0.15</v>
      </c>
      <c r="O2375" s="1">
        <f>Table1[[#This Row],[Total Sales NGN]]-(Table1[[#This Row],[Total Sales NGN]]*Table1[[#This Row],[Discount %2]])</f>
        <v>1964098.4</v>
      </c>
      <c r="P2375" t="s">
        <v>27</v>
      </c>
      <c r="Q2375">
        <v>0</v>
      </c>
      <c r="R2375" t="s">
        <v>35</v>
      </c>
      <c r="S2375">
        <v>166</v>
      </c>
      <c r="T2375" s="1">
        <v>786541</v>
      </c>
    </row>
    <row r="2376" spans="1:20" x14ac:dyDescent="0.3">
      <c r="A2376" t="s">
        <v>5013</v>
      </c>
      <c r="B2376" s="9">
        <v>45018</v>
      </c>
      <c r="C2376" t="s">
        <v>4693</v>
      </c>
      <c r="D2376" t="s">
        <v>4694</v>
      </c>
      <c r="E2376" t="s">
        <v>4695</v>
      </c>
      <c r="F2376" t="s">
        <v>3968</v>
      </c>
      <c r="G2376" t="s">
        <v>5014</v>
      </c>
      <c r="H2376" t="s">
        <v>65</v>
      </c>
      <c r="I2376" t="s">
        <v>397</v>
      </c>
      <c r="J2376">
        <v>17</v>
      </c>
      <c r="K2376" s="1">
        <v>42027</v>
      </c>
      <c r="L2376" s="1">
        <v>714459</v>
      </c>
      <c r="M2376">
        <v>10</v>
      </c>
      <c r="N2376" s="10">
        <v>0.1</v>
      </c>
      <c r="O2376" s="1">
        <f>Table1[[#This Row],[Total Sales NGN]]-(Table1[[#This Row],[Total Sales NGN]]*Table1[[#This Row],[Discount %2]])</f>
        <v>643013.1</v>
      </c>
      <c r="P2376" t="s">
        <v>57</v>
      </c>
      <c r="Q2376">
        <v>1</v>
      </c>
      <c r="R2376" t="s">
        <v>35</v>
      </c>
      <c r="S2376">
        <v>100</v>
      </c>
      <c r="T2376" s="1">
        <v>786541</v>
      </c>
    </row>
    <row r="2377" spans="1:20" x14ac:dyDescent="0.3">
      <c r="A2377" t="s">
        <v>5015</v>
      </c>
      <c r="B2377" s="9">
        <v>45469</v>
      </c>
      <c r="C2377" t="s">
        <v>4693</v>
      </c>
      <c r="D2377" t="s">
        <v>4694</v>
      </c>
      <c r="E2377" t="s">
        <v>4695</v>
      </c>
      <c r="F2377" t="s">
        <v>626</v>
      </c>
      <c r="G2377" t="s">
        <v>5016</v>
      </c>
      <c r="H2377" t="s">
        <v>65</v>
      </c>
      <c r="I2377" t="s">
        <v>397</v>
      </c>
      <c r="J2377">
        <v>10</v>
      </c>
      <c r="K2377" s="1">
        <v>99893</v>
      </c>
      <c r="L2377" s="1">
        <v>998930</v>
      </c>
      <c r="M2377">
        <v>5</v>
      </c>
      <c r="N2377" s="10">
        <v>0.05</v>
      </c>
      <c r="O2377" s="1">
        <f>Table1[[#This Row],[Total Sales NGN]]-(Table1[[#This Row],[Total Sales NGN]]*Table1[[#This Row],[Discount %2]])</f>
        <v>948983.5</v>
      </c>
      <c r="P2377" t="s">
        <v>57</v>
      </c>
      <c r="Q2377" t="s">
        <v>27</v>
      </c>
      <c r="R2377" t="s">
        <v>35</v>
      </c>
      <c r="S2377">
        <v>78</v>
      </c>
      <c r="T2377" s="1">
        <v>786541</v>
      </c>
    </row>
    <row r="2378" spans="1:20" x14ac:dyDescent="0.3">
      <c r="A2378" t="s">
        <v>5017</v>
      </c>
      <c r="B2378" s="9">
        <v>45559</v>
      </c>
      <c r="C2378" t="s">
        <v>4693</v>
      </c>
      <c r="D2378" t="s">
        <v>4694</v>
      </c>
      <c r="E2378" t="s">
        <v>49</v>
      </c>
      <c r="F2378" t="s">
        <v>2519</v>
      </c>
      <c r="G2378" t="s">
        <v>5018</v>
      </c>
      <c r="H2378" t="s">
        <v>32</v>
      </c>
      <c r="I2378" t="s">
        <v>158</v>
      </c>
      <c r="J2378">
        <v>8</v>
      </c>
      <c r="K2378" s="1">
        <v>20214</v>
      </c>
      <c r="L2378" s="1">
        <v>161712</v>
      </c>
      <c r="M2378">
        <v>0</v>
      </c>
      <c r="N2378" s="10">
        <v>0</v>
      </c>
      <c r="O2378" s="1">
        <f>Table1[[#This Row],[Total Sales NGN]]-(Table1[[#This Row],[Total Sales NGN]]*Table1[[#This Row],[Discount %2]])</f>
        <v>161712</v>
      </c>
      <c r="P2378" t="s">
        <v>47</v>
      </c>
      <c r="Q2378">
        <v>7</v>
      </c>
      <c r="R2378" t="s">
        <v>35</v>
      </c>
      <c r="S2378">
        <v>30</v>
      </c>
      <c r="T2378" s="1">
        <v>588661</v>
      </c>
    </row>
    <row r="2379" spans="1:20" x14ac:dyDescent="0.3">
      <c r="A2379" t="s">
        <v>5019</v>
      </c>
      <c r="B2379" s="9">
        <v>45328</v>
      </c>
      <c r="C2379" t="s">
        <v>4693</v>
      </c>
      <c r="D2379" t="s">
        <v>4694</v>
      </c>
      <c r="E2379" t="s">
        <v>4695</v>
      </c>
      <c r="F2379" t="s">
        <v>877</v>
      </c>
      <c r="G2379" t="s">
        <v>5020</v>
      </c>
      <c r="H2379" t="s">
        <v>65</v>
      </c>
      <c r="I2379" t="s">
        <v>397</v>
      </c>
      <c r="J2379">
        <v>19</v>
      </c>
      <c r="K2379" s="1">
        <v>125124</v>
      </c>
      <c r="L2379" s="1">
        <v>2377356</v>
      </c>
      <c r="M2379">
        <v>20</v>
      </c>
      <c r="N2379" s="10">
        <v>0.2</v>
      </c>
      <c r="O2379" s="1">
        <f>Table1[[#This Row],[Total Sales NGN]]-(Table1[[#This Row],[Total Sales NGN]]*Table1[[#This Row],[Discount %2]])</f>
        <v>1901884.8</v>
      </c>
      <c r="P2379" t="s">
        <v>27</v>
      </c>
      <c r="Q2379">
        <v>0</v>
      </c>
      <c r="R2379" t="s">
        <v>28</v>
      </c>
      <c r="S2379">
        <v>184</v>
      </c>
      <c r="T2379" s="1">
        <v>786541</v>
      </c>
    </row>
    <row r="2380" spans="1:20" x14ac:dyDescent="0.3">
      <c r="A2380" t="s">
        <v>5021</v>
      </c>
      <c r="B2380" s="9">
        <v>45476</v>
      </c>
      <c r="C2380" t="s">
        <v>4693</v>
      </c>
      <c r="D2380" t="s">
        <v>4694</v>
      </c>
      <c r="E2380" t="s">
        <v>4706</v>
      </c>
      <c r="F2380" t="s">
        <v>1184</v>
      </c>
      <c r="G2380" t="s">
        <v>5022</v>
      </c>
      <c r="H2380" t="s">
        <v>32</v>
      </c>
      <c r="I2380" t="s">
        <v>141</v>
      </c>
      <c r="J2380">
        <v>14</v>
      </c>
      <c r="K2380" s="1">
        <v>5241</v>
      </c>
      <c r="L2380" s="1">
        <v>73374</v>
      </c>
      <c r="M2380">
        <v>20</v>
      </c>
      <c r="N2380" s="10">
        <v>0.2</v>
      </c>
      <c r="O2380" s="1">
        <f>Table1[[#This Row],[Total Sales NGN]]-(Table1[[#This Row],[Total Sales NGN]]*Table1[[#This Row],[Discount %2]])</f>
        <v>58699.199999999997</v>
      </c>
      <c r="P2380" t="s">
        <v>47</v>
      </c>
      <c r="Q2380">
        <v>2</v>
      </c>
      <c r="R2380" t="s">
        <v>35</v>
      </c>
      <c r="S2380">
        <v>177</v>
      </c>
      <c r="T2380" s="1">
        <v>588661</v>
      </c>
    </row>
    <row r="2381" spans="1:20" x14ac:dyDescent="0.3">
      <c r="A2381" t="s">
        <v>5023</v>
      </c>
      <c r="B2381" s="9">
        <v>45153</v>
      </c>
      <c r="C2381" t="s">
        <v>4693</v>
      </c>
      <c r="D2381" t="s">
        <v>4694</v>
      </c>
      <c r="E2381" t="s">
        <v>4706</v>
      </c>
      <c r="F2381" t="s">
        <v>1968</v>
      </c>
      <c r="G2381" t="s">
        <v>5024</v>
      </c>
      <c r="H2381" t="s">
        <v>45</v>
      </c>
      <c r="I2381" t="s">
        <v>130</v>
      </c>
      <c r="J2381">
        <v>20</v>
      </c>
      <c r="K2381" s="1">
        <v>11028</v>
      </c>
      <c r="L2381" s="1">
        <v>220560</v>
      </c>
      <c r="M2381">
        <v>10</v>
      </c>
      <c r="N2381" s="10">
        <v>0.1</v>
      </c>
      <c r="O2381" s="1">
        <f>Table1[[#This Row],[Total Sales NGN]]-(Table1[[#This Row],[Total Sales NGN]]*Table1[[#This Row],[Discount %2]])</f>
        <v>198504</v>
      </c>
      <c r="P2381" t="s">
        <v>34</v>
      </c>
      <c r="Q2381">
        <v>5</v>
      </c>
      <c r="R2381" t="s">
        <v>28</v>
      </c>
      <c r="S2381">
        <v>23</v>
      </c>
      <c r="T2381" s="1">
        <v>492084</v>
      </c>
    </row>
    <row r="2382" spans="1:20" x14ac:dyDescent="0.3">
      <c r="A2382" t="s">
        <v>5025</v>
      </c>
      <c r="B2382" s="9">
        <v>45487</v>
      </c>
      <c r="C2382" t="s">
        <v>4693</v>
      </c>
      <c r="D2382" t="s">
        <v>4694</v>
      </c>
      <c r="E2382" t="s">
        <v>49</v>
      </c>
      <c r="F2382" t="s">
        <v>3342</v>
      </c>
      <c r="G2382" t="s">
        <v>5026</v>
      </c>
      <c r="H2382" t="s">
        <v>24</v>
      </c>
      <c r="I2382" t="s">
        <v>161</v>
      </c>
      <c r="J2382">
        <v>12</v>
      </c>
      <c r="K2382" s="1">
        <v>349541</v>
      </c>
      <c r="L2382" s="1">
        <v>4194492</v>
      </c>
      <c r="M2382">
        <v>15</v>
      </c>
      <c r="N2382" s="10">
        <v>0.15</v>
      </c>
      <c r="O2382" s="1">
        <f>Table1[[#This Row],[Total Sales NGN]]-(Table1[[#This Row],[Total Sales NGN]]*Table1[[#This Row],[Discount %2]])</f>
        <v>3565318.2</v>
      </c>
      <c r="P2382" t="s">
        <v>27</v>
      </c>
      <c r="Q2382">
        <v>4</v>
      </c>
      <c r="R2382" t="s">
        <v>35</v>
      </c>
      <c r="S2382">
        <v>18</v>
      </c>
      <c r="T2382" s="1">
        <v>1025913</v>
      </c>
    </row>
    <row r="2383" spans="1:20" x14ac:dyDescent="0.3">
      <c r="A2383" t="s">
        <v>5027</v>
      </c>
      <c r="B2383" s="9">
        <v>45652</v>
      </c>
      <c r="C2383" t="s">
        <v>4693</v>
      </c>
      <c r="D2383" t="s">
        <v>4694</v>
      </c>
      <c r="E2383" t="s">
        <v>4706</v>
      </c>
      <c r="F2383" t="s">
        <v>684</v>
      </c>
      <c r="G2383" t="s">
        <v>5028</v>
      </c>
      <c r="H2383" t="s">
        <v>40</v>
      </c>
      <c r="I2383" t="s">
        <v>137</v>
      </c>
      <c r="J2383">
        <v>3</v>
      </c>
      <c r="K2383" s="1">
        <v>17438</v>
      </c>
      <c r="L2383" s="1">
        <v>52314</v>
      </c>
      <c r="M2383">
        <v>0</v>
      </c>
      <c r="N2383" s="10">
        <v>0</v>
      </c>
      <c r="O2383" s="1">
        <f>Table1[[#This Row],[Total Sales NGN]]-(Table1[[#This Row],[Total Sales NGN]]*Table1[[#This Row],[Discount %2]])</f>
        <v>52314</v>
      </c>
      <c r="P2383" t="s">
        <v>57</v>
      </c>
      <c r="Q2383">
        <v>4</v>
      </c>
      <c r="R2383" t="s">
        <v>28</v>
      </c>
      <c r="S2383">
        <v>172</v>
      </c>
      <c r="T2383" s="1">
        <v>441559</v>
      </c>
    </row>
    <row r="2384" spans="1:20" x14ac:dyDescent="0.3">
      <c r="A2384" t="s">
        <v>5029</v>
      </c>
      <c r="B2384" s="9">
        <v>45571</v>
      </c>
      <c r="C2384" t="s">
        <v>4693</v>
      </c>
      <c r="D2384" t="s">
        <v>4694</v>
      </c>
      <c r="E2384" t="s">
        <v>4695</v>
      </c>
      <c r="F2384" t="s">
        <v>700</v>
      </c>
      <c r="G2384" t="s">
        <v>5030</v>
      </c>
      <c r="H2384" t="s">
        <v>24</v>
      </c>
      <c r="I2384" t="s">
        <v>161</v>
      </c>
      <c r="J2384">
        <v>9</v>
      </c>
      <c r="K2384" s="1">
        <v>59937</v>
      </c>
      <c r="L2384" s="1">
        <v>539433</v>
      </c>
      <c r="M2384">
        <v>5</v>
      </c>
      <c r="N2384" s="10">
        <v>0.05</v>
      </c>
      <c r="O2384" s="1">
        <f>Table1[[#This Row],[Total Sales NGN]]-(Table1[[#This Row],[Total Sales NGN]]*Table1[[#This Row],[Discount %2]])</f>
        <v>512461.35</v>
      </c>
      <c r="P2384" t="s">
        <v>47</v>
      </c>
      <c r="Q2384">
        <v>3</v>
      </c>
      <c r="R2384" t="s">
        <v>28</v>
      </c>
      <c r="S2384">
        <v>46</v>
      </c>
      <c r="T2384" s="1">
        <v>1025913</v>
      </c>
    </row>
    <row r="2385" spans="1:20" x14ac:dyDescent="0.3">
      <c r="A2385" t="s">
        <v>5031</v>
      </c>
      <c r="B2385" s="9">
        <v>45557</v>
      </c>
      <c r="C2385" t="s">
        <v>4693</v>
      </c>
      <c r="D2385" t="s">
        <v>4694</v>
      </c>
      <c r="E2385" t="s">
        <v>49</v>
      </c>
      <c r="F2385" t="s">
        <v>2232</v>
      </c>
      <c r="G2385" t="s">
        <v>27</v>
      </c>
      <c r="H2385" t="s">
        <v>32</v>
      </c>
      <c r="I2385" t="s">
        <v>158</v>
      </c>
      <c r="J2385">
        <v>15</v>
      </c>
      <c r="K2385" s="1">
        <v>18544</v>
      </c>
      <c r="L2385" s="1">
        <v>278160</v>
      </c>
      <c r="M2385">
        <v>0</v>
      </c>
      <c r="N2385" s="10">
        <v>0</v>
      </c>
      <c r="O2385" s="1">
        <f>Table1[[#This Row],[Total Sales NGN]]-(Table1[[#This Row],[Total Sales NGN]]*Table1[[#This Row],[Discount %2]])</f>
        <v>278160</v>
      </c>
      <c r="P2385" t="s">
        <v>27</v>
      </c>
      <c r="Q2385">
        <v>2</v>
      </c>
      <c r="R2385" t="s">
        <v>35</v>
      </c>
      <c r="S2385">
        <v>174</v>
      </c>
      <c r="T2385" s="1">
        <v>588661</v>
      </c>
    </row>
    <row r="2386" spans="1:20" x14ac:dyDescent="0.3">
      <c r="A2386" t="s">
        <v>5032</v>
      </c>
      <c r="B2386" s="9">
        <v>45066</v>
      </c>
      <c r="C2386" t="s">
        <v>4693</v>
      </c>
      <c r="D2386" t="s">
        <v>4694</v>
      </c>
      <c r="E2386" t="s">
        <v>49</v>
      </c>
      <c r="F2386" t="s">
        <v>418</v>
      </c>
      <c r="G2386" t="s">
        <v>5033</v>
      </c>
      <c r="H2386" t="s">
        <v>65</v>
      </c>
      <c r="I2386" t="s">
        <v>382</v>
      </c>
      <c r="J2386">
        <v>13</v>
      </c>
      <c r="K2386" s="1">
        <v>31577</v>
      </c>
      <c r="L2386" s="1">
        <v>410501</v>
      </c>
      <c r="M2386">
        <v>0</v>
      </c>
      <c r="N2386" s="10">
        <v>0</v>
      </c>
      <c r="O2386" s="1">
        <f>Table1[[#This Row],[Total Sales NGN]]-(Table1[[#This Row],[Total Sales NGN]]*Table1[[#This Row],[Discount %2]])</f>
        <v>410501</v>
      </c>
      <c r="P2386" t="s">
        <v>27</v>
      </c>
      <c r="Q2386">
        <v>2</v>
      </c>
      <c r="R2386" t="s">
        <v>28</v>
      </c>
      <c r="S2386">
        <v>34</v>
      </c>
      <c r="T2386" s="1">
        <v>786541</v>
      </c>
    </row>
    <row r="2387" spans="1:20" x14ac:dyDescent="0.3">
      <c r="A2387" t="s">
        <v>5034</v>
      </c>
      <c r="B2387" s="9">
        <v>45042</v>
      </c>
      <c r="C2387" t="s">
        <v>4693</v>
      </c>
      <c r="D2387" t="s">
        <v>4694</v>
      </c>
      <c r="E2387" t="s">
        <v>4695</v>
      </c>
      <c r="F2387" t="s">
        <v>1853</v>
      </c>
      <c r="G2387" t="s">
        <v>5035</v>
      </c>
      <c r="H2387" t="s">
        <v>45</v>
      </c>
      <c r="I2387" t="s">
        <v>98</v>
      </c>
      <c r="J2387">
        <v>14</v>
      </c>
      <c r="K2387" s="1">
        <v>31013</v>
      </c>
      <c r="L2387" s="1">
        <v>434182</v>
      </c>
      <c r="M2387" t="s">
        <v>27</v>
      </c>
      <c r="N2387" s="10">
        <v>0</v>
      </c>
      <c r="O2387" s="1">
        <f>Table1[[#This Row],[Total Sales NGN]]-(Table1[[#This Row],[Total Sales NGN]]*Table1[[#This Row],[Discount %2]])</f>
        <v>434182</v>
      </c>
      <c r="P2387" t="s">
        <v>57</v>
      </c>
      <c r="Q2387">
        <v>1</v>
      </c>
      <c r="R2387" t="s">
        <v>35</v>
      </c>
      <c r="S2387">
        <v>145</v>
      </c>
      <c r="T2387" s="1">
        <v>492084</v>
      </c>
    </row>
    <row r="2388" spans="1:20" x14ac:dyDescent="0.3">
      <c r="A2388" t="s">
        <v>5036</v>
      </c>
      <c r="B2388" s="9">
        <v>45223</v>
      </c>
      <c r="C2388" t="s">
        <v>4693</v>
      </c>
      <c r="D2388" t="s">
        <v>4694</v>
      </c>
      <c r="E2388" t="s">
        <v>4706</v>
      </c>
      <c r="F2388" t="s">
        <v>1132</v>
      </c>
      <c r="G2388" t="s">
        <v>5037</v>
      </c>
      <c r="H2388" t="s">
        <v>45</v>
      </c>
      <c r="I2388" t="s">
        <v>46</v>
      </c>
      <c r="J2388">
        <v>11</v>
      </c>
      <c r="K2388" s="1">
        <v>40813</v>
      </c>
      <c r="L2388" s="1">
        <v>448943</v>
      </c>
      <c r="M2388" t="s">
        <v>27</v>
      </c>
      <c r="N2388" s="10">
        <v>0</v>
      </c>
      <c r="O2388" s="1">
        <f>Table1[[#This Row],[Total Sales NGN]]-(Table1[[#This Row],[Total Sales NGN]]*Table1[[#This Row],[Discount %2]])</f>
        <v>448943</v>
      </c>
      <c r="P2388" t="s">
        <v>47</v>
      </c>
      <c r="Q2388">
        <v>5</v>
      </c>
      <c r="R2388" t="s">
        <v>35</v>
      </c>
      <c r="S2388">
        <v>102</v>
      </c>
      <c r="T2388" s="1">
        <v>492084</v>
      </c>
    </row>
    <row r="2389" spans="1:20" x14ac:dyDescent="0.3">
      <c r="A2389" t="s">
        <v>5038</v>
      </c>
      <c r="B2389" s="9">
        <v>45244</v>
      </c>
      <c r="C2389" t="s">
        <v>4693</v>
      </c>
      <c r="D2389" t="s">
        <v>4694</v>
      </c>
      <c r="E2389" t="s">
        <v>49</v>
      </c>
      <c r="F2389" t="s">
        <v>470</v>
      </c>
      <c r="G2389" t="s">
        <v>27</v>
      </c>
      <c r="H2389" t="s">
        <v>24</v>
      </c>
      <c r="I2389" t="s">
        <v>174</v>
      </c>
      <c r="J2389">
        <v>19</v>
      </c>
      <c r="K2389" s="1">
        <v>62129</v>
      </c>
      <c r="L2389" s="1">
        <v>1180451</v>
      </c>
      <c r="M2389">
        <v>20</v>
      </c>
      <c r="N2389" s="10">
        <v>0.2</v>
      </c>
      <c r="O2389" s="1">
        <f>Table1[[#This Row],[Total Sales NGN]]-(Table1[[#This Row],[Total Sales NGN]]*Table1[[#This Row],[Discount %2]])</f>
        <v>944360.8</v>
      </c>
      <c r="P2389" t="s">
        <v>27</v>
      </c>
      <c r="Q2389">
        <v>1</v>
      </c>
      <c r="R2389" t="s">
        <v>35</v>
      </c>
      <c r="S2389">
        <v>158</v>
      </c>
      <c r="T2389" s="1">
        <v>1025913</v>
      </c>
    </row>
    <row r="2390" spans="1:20" x14ac:dyDescent="0.3">
      <c r="A2390" t="s">
        <v>5039</v>
      </c>
      <c r="B2390" s="9">
        <v>45060</v>
      </c>
      <c r="C2390" t="s">
        <v>4693</v>
      </c>
      <c r="D2390" t="s">
        <v>4694</v>
      </c>
      <c r="E2390" t="s">
        <v>4695</v>
      </c>
      <c r="F2390" t="s">
        <v>842</v>
      </c>
      <c r="G2390" t="s">
        <v>5040</v>
      </c>
      <c r="H2390" t="s">
        <v>40</v>
      </c>
      <c r="I2390" t="s">
        <v>171</v>
      </c>
      <c r="J2390">
        <v>16</v>
      </c>
      <c r="K2390" s="1">
        <v>15679</v>
      </c>
      <c r="L2390" s="1">
        <v>250864</v>
      </c>
      <c r="M2390">
        <v>5</v>
      </c>
      <c r="N2390" s="10">
        <v>0.05</v>
      </c>
      <c r="O2390" s="1">
        <f>Table1[[#This Row],[Total Sales NGN]]-(Table1[[#This Row],[Total Sales NGN]]*Table1[[#This Row],[Discount %2]])</f>
        <v>238320.8</v>
      </c>
      <c r="P2390" t="s">
        <v>27</v>
      </c>
      <c r="Q2390">
        <v>3</v>
      </c>
      <c r="R2390" t="s">
        <v>35</v>
      </c>
      <c r="S2390">
        <v>173</v>
      </c>
      <c r="T2390" s="1">
        <v>441559</v>
      </c>
    </row>
    <row r="2391" spans="1:20" x14ac:dyDescent="0.3">
      <c r="A2391" t="s">
        <v>5041</v>
      </c>
      <c r="B2391" s="9">
        <v>44961</v>
      </c>
      <c r="C2391" t="s">
        <v>4693</v>
      </c>
      <c r="D2391" t="s">
        <v>4694</v>
      </c>
      <c r="E2391" t="s">
        <v>4695</v>
      </c>
      <c r="F2391" t="s">
        <v>2223</v>
      </c>
      <c r="G2391" t="s">
        <v>27</v>
      </c>
      <c r="H2391" t="s">
        <v>40</v>
      </c>
      <c r="I2391" t="s">
        <v>51</v>
      </c>
      <c r="J2391">
        <v>11</v>
      </c>
      <c r="K2391" s="1">
        <v>2278</v>
      </c>
      <c r="L2391" s="1">
        <v>25058</v>
      </c>
      <c r="M2391">
        <v>15</v>
      </c>
      <c r="N2391" s="10">
        <v>0.15</v>
      </c>
      <c r="O2391" s="1">
        <f>Table1[[#This Row],[Total Sales NGN]]-(Table1[[#This Row],[Total Sales NGN]]*Table1[[#This Row],[Discount %2]])</f>
        <v>21299.3</v>
      </c>
      <c r="P2391" t="s">
        <v>27</v>
      </c>
      <c r="Q2391">
        <v>3</v>
      </c>
      <c r="R2391" t="s">
        <v>28</v>
      </c>
      <c r="S2391">
        <v>116</v>
      </c>
      <c r="T2391" s="1">
        <v>441559</v>
      </c>
    </row>
    <row r="2392" spans="1:20" x14ac:dyDescent="0.3">
      <c r="A2392" t="s">
        <v>5042</v>
      </c>
      <c r="B2392" s="9">
        <v>45234</v>
      </c>
      <c r="C2392" t="s">
        <v>4693</v>
      </c>
      <c r="D2392" t="s">
        <v>4694</v>
      </c>
      <c r="E2392" t="s">
        <v>4695</v>
      </c>
      <c r="F2392" t="s">
        <v>259</v>
      </c>
      <c r="G2392" t="s">
        <v>27</v>
      </c>
      <c r="H2392" t="s">
        <v>40</v>
      </c>
      <c r="I2392" t="s">
        <v>51</v>
      </c>
      <c r="J2392">
        <v>5</v>
      </c>
      <c r="K2392" s="1">
        <v>3473</v>
      </c>
      <c r="L2392" s="1">
        <v>17365</v>
      </c>
      <c r="M2392">
        <v>0</v>
      </c>
      <c r="N2392" s="10">
        <v>0</v>
      </c>
      <c r="O2392" s="1">
        <f>Table1[[#This Row],[Total Sales NGN]]-(Table1[[#This Row],[Total Sales NGN]]*Table1[[#This Row],[Discount %2]])</f>
        <v>17365</v>
      </c>
      <c r="P2392" t="s">
        <v>47</v>
      </c>
      <c r="Q2392" t="s">
        <v>27</v>
      </c>
      <c r="R2392" t="s">
        <v>35</v>
      </c>
      <c r="S2392">
        <v>113</v>
      </c>
      <c r="T2392" s="1">
        <v>441559</v>
      </c>
    </row>
    <row r="2393" spans="1:20" x14ac:dyDescent="0.3">
      <c r="A2393" t="s">
        <v>5043</v>
      </c>
      <c r="B2393" s="9">
        <v>45016</v>
      </c>
      <c r="C2393" t="s">
        <v>4693</v>
      </c>
      <c r="D2393" t="s">
        <v>4694</v>
      </c>
      <c r="E2393" t="s">
        <v>49</v>
      </c>
      <c r="F2393" t="s">
        <v>998</v>
      </c>
      <c r="G2393" t="s">
        <v>5044</v>
      </c>
      <c r="H2393" t="s">
        <v>24</v>
      </c>
      <c r="I2393" t="s">
        <v>92</v>
      </c>
      <c r="J2393">
        <v>7</v>
      </c>
      <c r="K2393" s="1">
        <v>19204</v>
      </c>
      <c r="L2393" s="1">
        <v>134428</v>
      </c>
      <c r="M2393">
        <v>0</v>
      </c>
      <c r="N2393" s="10">
        <v>0</v>
      </c>
      <c r="O2393" s="1">
        <f>Table1[[#This Row],[Total Sales NGN]]-(Table1[[#This Row],[Total Sales NGN]]*Table1[[#This Row],[Discount %2]])</f>
        <v>134428</v>
      </c>
      <c r="P2393" t="s">
        <v>26</v>
      </c>
      <c r="Q2393">
        <v>1</v>
      </c>
      <c r="R2393" t="s">
        <v>35</v>
      </c>
      <c r="S2393">
        <v>26</v>
      </c>
      <c r="T2393" s="1">
        <v>1025913</v>
      </c>
    </row>
    <row r="2394" spans="1:20" x14ac:dyDescent="0.3">
      <c r="A2394" t="s">
        <v>5045</v>
      </c>
      <c r="B2394" s="9">
        <v>45463</v>
      </c>
      <c r="C2394" t="s">
        <v>4693</v>
      </c>
      <c r="D2394" t="s">
        <v>4694</v>
      </c>
      <c r="E2394" t="s">
        <v>49</v>
      </c>
      <c r="F2394" t="s">
        <v>22</v>
      </c>
      <c r="G2394" t="s">
        <v>27</v>
      </c>
      <c r="H2394" t="s">
        <v>65</v>
      </c>
      <c r="I2394" t="s">
        <v>478</v>
      </c>
      <c r="J2394">
        <v>8</v>
      </c>
      <c r="K2394" s="1">
        <v>39063</v>
      </c>
      <c r="L2394" s="1">
        <v>312504</v>
      </c>
      <c r="M2394">
        <v>5</v>
      </c>
      <c r="N2394" s="10">
        <v>0.05</v>
      </c>
      <c r="O2394" s="1">
        <f>Table1[[#This Row],[Total Sales NGN]]-(Table1[[#This Row],[Total Sales NGN]]*Table1[[#This Row],[Discount %2]])</f>
        <v>296878.8</v>
      </c>
      <c r="P2394" t="s">
        <v>47</v>
      </c>
      <c r="Q2394">
        <v>5</v>
      </c>
      <c r="R2394" t="s">
        <v>27</v>
      </c>
      <c r="S2394">
        <v>146</v>
      </c>
      <c r="T2394" s="1">
        <v>786541</v>
      </c>
    </row>
    <row r="2395" spans="1:20" x14ac:dyDescent="0.3">
      <c r="A2395" t="s">
        <v>5046</v>
      </c>
      <c r="B2395" s="9">
        <v>45306</v>
      </c>
      <c r="C2395" t="s">
        <v>4693</v>
      </c>
      <c r="D2395" t="s">
        <v>4694</v>
      </c>
      <c r="E2395" t="s">
        <v>4695</v>
      </c>
      <c r="F2395" t="s">
        <v>1165</v>
      </c>
      <c r="G2395" t="s">
        <v>5047</v>
      </c>
      <c r="H2395" t="s">
        <v>45</v>
      </c>
      <c r="I2395" t="s">
        <v>98</v>
      </c>
      <c r="J2395">
        <v>5</v>
      </c>
      <c r="K2395" s="1">
        <v>17039</v>
      </c>
      <c r="L2395" s="1">
        <v>85195</v>
      </c>
      <c r="M2395">
        <v>20</v>
      </c>
      <c r="N2395" s="10">
        <v>0.2</v>
      </c>
      <c r="O2395" s="1">
        <f>Table1[[#This Row],[Total Sales NGN]]-(Table1[[#This Row],[Total Sales NGN]]*Table1[[#This Row],[Discount %2]])</f>
        <v>68156</v>
      </c>
      <c r="P2395" t="s">
        <v>27</v>
      </c>
      <c r="Q2395">
        <v>4</v>
      </c>
      <c r="R2395" t="s">
        <v>28</v>
      </c>
      <c r="S2395">
        <v>163</v>
      </c>
      <c r="T2395" s="1">
        <v>492084</v>
      </c>
    </row>
    <row r="2396" spans="1:20" x14ac:dyDescent="0.3">
      <c r="A2396" t="s">
        <v>5048</v>
      </c>
      <c r="B2396" s="9">
        <v>45503</v>
      </c>
      <c r="C2396" t="s">
        <v>4693</v>
      </c>
      <c r="D2396" t="s">
        <v>4694</v>
      </c>
      <c r="E2396" t="s">
        <v>4706</v>
      </c>
      <c r="F2396" t="s">
        <v>540</v>
      </c>
      <c r="G2396" t="s">
        <v>5049</v>
      </c>
      <c r="H2396" t="s">
        <v>40</v>
      </c>
      <c r="I2396" t="s">
        <v>171</v>
      </c>
      <c r="J2396">
        <v>11</v>
      </c>
      <c r="K2396" s="1">
        <v>6640</v>
      </c>
      <c r="L2396" s="1">
        <v>73040</v>
      </c>
      <c r="M2396" t="s">
        <v>27</v>
      </c>
      <c r="N2396" s="10">
        <v>0</v>
      </c>
      <c r="O2396" s="1">
        <f>Table1[[#This Row],[Total Sales NGN]]-(Table1[[#This Row],[Total Sales NGN]]*Table1[[#This Row],[Discount %2]])</f>
        <v>73040</v>
      </c>
      <c r="P2396" t="s">
        <v>47</v>
      </c>
      <c r="Q2396">
        <v>3</v>
      </c>
      <c r="R2396" t="s">
        <v>35</v>
      </c>
      <c r="S2396">
        <v>27</v>
      </c>
      <c r="T2396" s="1">
        <v>441559</v>
      </c>
    </row>
    <row r="2397" spans="1:20" x14ac:dyDescent="0.3">
      <c r="A2397" t="s">
        <v>5050</v>
      </c>
      <c r="B2397" s="9">
        <v>45439</v>
      </c>
      <c r="C2397" t="s">
        <v>4693</v>
      </c>
      <c r="D2397" t="s">
        <v>4694</v>
      </c>
      <c r="E2397" t="s">
        <v>49</v>
      </c>
      <c r="F2397" t="s">
        <v>1268</v>
      </c>
      <c r="G2397" t="s">
        <v>5051</v>
      </c>
      <c r="H2397" t="s">
        <v>24</v>
      </c>
      <c r="I2397" t="s">
        <v>61</v>
      </c>
      <c r="J2397">
        <v>17</v>
      </c>
      <c r="K2397" s="1">
        <v>280763</v>
      </c>
      <c r="L2397" s="1">
        <v>4772971</v>
      </c>
      <c r="M2397">
        <v>5</v>
      </c>
      <c r="N2397" s="10">
        <v>0.05</v>
      </c>
      <c r="O2397" s="1">
        <f>Table1[[#This Row],[Total Sales NGN]]-(Table1[[#This Row],[Total Sales NGN]]*Table1[[#This Row],[Discount %2]])</f>
        <v>4534322.45</v>
      </c>
      <c r="P2397" t="s">
        <v>57</v>
      </c>
      <c r="Q2397">
        <v>5</v>
      </c>
      <c r="R2397" t="s">
        <v>35</v>
      </c>
      <c r="S2397">
        <v>37</v>
      </c>
      <c r="T2397" s="1">
        <v>1025913</v>
      </c>
    </row>
    <row r="2398" spans="1:20" x14ac:dyDescent="0.3">
      <c r="A2398" t="s">
        <v>5052</v>
      </c>
      <c r="B2398" s="9">
        <v>45461</v>
      </c>
      <c r="C2398" t="s">
        <v>4693</v>
      </c>
      <c r="D2398" t="s">
        <v>4694</v>
      </c>
      <c r="E2398" t="s">
        <v>4706</v>
      </c>
      <c r="F2398" t="s">
        <v>193</v>
      </c>
      <c r="G2398" t="s">
        <v>5053</v>
      </c>
      <c r="H2398" t="s">
        <v>32</v>
      </c>
      <c r="I2398" t="s">
        <v>33</v>
      </c>
      <c r="J2398">
        <v>7</v>
      </c>
      <c r="K2398" s="1">
        <v>8761</v>
      </c>
      <c r="L2398" s="1">
        <v>61327</v>
      </c>
      <c r="M2398" t="s">
        <v>27</v>
      </c>
      <c r="N2398" s="10">
        <v>0</v>
      </c>
      <c r="O2398" s="1">
        <f>Table1[[#This Row],[Total Sales NGN]]-(Table1[[#This Row],[Total Sales NGN]]*Table1[[#This Row],[Discount %2]])</f>
        <v>61327</v>
      </c>
      <c r="P2398" t="s">
        <v>34</v>
      </c>
      <c r="Q2398" t="s">
        <v>27</v>
      </c>
      <c r="R2398" t="s">
        <v>28</v>
      </c>
      <c r="S2398">
        <v>86</v>
      </c>
      <c r="T2398" s="1">
        <v>588661</v>
      </c>
    </row>
    <row r="2399" spans="1:20" x14ac:dyDescent="0.3">
      <c r="A2399" t="s">
        <v>5054</v>
      </c>
      <c r="B2399" s="9">
        <v>45622</v>
      </c>
      <c r="C2399" t="s">
        <v>4693</v>
      </c>
      <c r="D2399" t="s">
        <v>4694</v>
      </c>
      <c r="E2399" t="s">
        <v>4706</v>
      </c>
      <c r="F2399" t="s">
        <v>895</v>
      </c>
      <c r="G2399" t="s">
        <v>5055</v>
      </c>
      <c r="H2399" t="s">
        <v>45</v>
      </c>
      <c r="I2399" t="s">
        <v>211</v>
      </c>
      <c r="J2399">
        <v>4</v>
      </c>
      <c r="K2399" s="1">
        <v>44165</v>
      </c>
      <c r="L2399" s="1">
        <v>176660</v>
      </c>
      <c r="M2399">
        <v>0</v>
      </c>
      <c r="N2399" s="10">
        <v>0</v>
      </c>
      <c r="O2399" s="1">
        <f>Table1[[#This Row],[Total Sales NGN]]-(Table1[[#This Row],[Total Sales NGN]]*Table1[[#This Row],[Discount %2]])</f>
        <v>176660</v>
      </c>
      <c r="P2399" t="s">
        <v>57</v>
      </c>
      <c r="Q2399">
        <v>2</v>
      </c>
      <c r="R2399" t="s">
        <v>35</v>
      </c>
      <c r="S2399">
        <v>197</v>
      </c>
      <c r="T2399" s="1">
        <v>492084</v>
      </c>
    </row>
    <row r="2400" spans="1:20" x14ac:dyDescent="0.3">
      <c r="A2400" t="s">
        <v>5056</v>
      </c>
      <c r="B2400" s="9">
        <v>45546</v>
      </c>
      <c r="C2400" t="s">
        <v>4693</v>
      </c>
      <c r="D2400" t="s">
        <v>4694</v>
      </c>
      <c r="E2400" t="s">
        <v>4706</v>
      </c>
      <c r="F2400" t="s">
        <v>43</v>
      </c>
      <c r="G2400" t="s">
        <v>5057</v>
      </c>
      <c r="H2400" t="s">
        <v>24</v>
      </c>
      <c r="I2400" t="s">
        <v>61</v>
      </c>
      <c r="J2400">
        <v>20</v>
      </c>
      <c r="K2400" s="1">
        <v>49325</v>
      </c>
      <c r="L2400" s="1">
        <v>986500</v>
      </c>
      <c r="M2400" t="s">
        <v>27</v>
      </c>
      <c r="N2400" s="10">
        <v>0</v>
      </c>
      <c r="O2400" s="1">
        <f>Table1[[#This Row],[Total Sales NGN]]-(Table1[[#This Row],[Total Sales NGN]]*Table1[[#This Row],[Discount %2]])</f>
        <v>986500</v>
      </c>
      <c r="P2400" t="s">
        <v>34</v>
      </c>
      <c r="Q2400">
        <v>2</v>
      </c>
      <c r="R2400" t="s">
        <v>35</v>
      </c>
      <c r="S2400">
        <v>1</v>
      </c>
      <c r="T2400" s="1">
        <v>1025913</v>
      </c>
    </row>
    <row r="2401" spans="1:20" x14ac:dyDescent="0.3">
      <c r="A2401" t="s">
        <v>5058</v>
      </c>
      <c r="B2401" s="9">
        <v>45394</v>
      </c>
      <c r="C2401" t="s">
        <v>4693</v>
      </c>
      <c r="D2401" t="s">
        <v>4694</v>
      </c>
      <c r="E2401" t="s">
        <v>49</v>
      </c>
      <c r="F2401" t="s">
        <v>836</v>
      </c>
      <c r="G2401" t="s">
        <v>5059</v>
      </c>
      <c r="H2401" t="s">
        <v>45</v>
      </c>
      <c r="I2401" t="s">
        <v>130</v>
      </c>
      <c r="J2401">
        <v>20</v>
      </c>
      <c r="K2401" s="1">
        <v>28148</v>
      </c>
      <c r="L2401" s="1">
        <v>562960</v>
      </c>
      <c r="M2401">
        <v>20</v>
      </c>
      <c r="N2401" s="10">
        <v>0.2</v>
      </c>
      <c r="O2401" s="1">
        <f>Table1[[#This Row],[Total Sales NGN]]-(Table1[[#This Row],[Total Sales NGN]]*Table1[[#This Row],[Discount %2]])</f>
        <v>450368</v>
      </c>
      <c r="P2401" t="s">
        <v>27</v>
      </c>
      <c r="Q2401">
        <v>3</v>
      </c>
      <c r="R2401" t="s">
        <v>35</v>
      </c>
      <c r="S2401">
        <v>24</v>
      </c>
      <c r="T2401" s="1">
        <v>492084</v>
      </c>
    </row>
    <row r="2402" spans="1:20" x14ac:dyDescent="0.3">
      <c r="A2402" t="s">
        <v>5060</v>
      </c>
      <c r="B2402" s="9">
        <v>45012</v>
      </c>
      <c r="C2402" t="s">
        <v>4693</v>
      </c>
      <c r="D2402" t="s">
        <v>4694</v>
      </c>
      <c r="E2402" t="s">
        <v>4695</v>
      </c>
      <c r="F2402" t="s">
        <v>2872</v>
      </c>
      <c r="G2402" t="s">
        <v>5061</v>
      </c>
      <c r="H2402" t="s">
        <v>45</v>
      </c>
      <c r="I2402" t="s">
        <v>130</v>
      </c>
      <c r="J2402">
        <v>15</v>
      </c>
      <c r="K2402" s="1">
        <v>25735</v>
      </c>
      <c r="L2402" s="1">
        <v>386025</v>
      </c>
      <c r="M2402">
        <v>0</v>
      </c>
      <c r="N2402" s="10">
        <v>0</v>
      </c>
      <c r="O2402" s="1">
        <f>Table1[[#This Row],[Total Sales NGN]]-(Table1[[#This Row],[Total Sales NGN]]*Table1[[#This Row],[Discount %2]])</f>
        <v>386025</v>
      </c>
      <c r="P2402" t="s">
        <v>57</v>
      </c>
      <c r="Q2402" t="s">
        <v>27</v>
      </c>
      <c r="R2402" t="s">
        <v>28</v>
      </c>
      <c r="S2402">
        <v>200</v>
      </c>
      <c r="T2402" s="1">
        <v>492084</v>
      </c>
    </row>
    <row r="2403" spans="1:20" x14ac:dyDescent="0.3">
      <c r="A2403" t="s">
        <v>5062</v>
      </c>
      <c r="B2403" s="9">
        <v>45051</v>
      </c>
      <c r="C2403" t="s">
        <v>4693</v>
      </c>
      <c r="D2403" t="s">
        <v>4694</v>
      </c>
      <c r="E2403" t="s">
        <v>4695</v>
      </c>
      <c r="F2403" t="s">
        <v>1441</v>
      </c>
      <c r="G2403" t="s">
        <v>5063</v>
      </c>
      <c r="H2403" t="s">
        <v>32</v>
      </c>
      <c r="I2403" t="s">
        <v>33</v>
      </c>
      <c r="J2403">
        <v>13</v>
      </c>
      <c r="K2403" s="1">
        <v>10590</v>
      </c>
      <c r="L2403" s="1">
        <v>137670</v>
      </c>
      <c r="M2403" t="s">
        <v>27</v>
      </c>
      <c r="N2403" s="10">
        <v>0</v>
      </c>
      <c r="O2403" s="1">
        <f>Table1[[#This Row],[Total Sales NGN]]-(Table1[[#This Row],[Total Sales NGN]]*Table1[[#This Row],[Discount %2]])</f>
        <v>137670</v>
      </c>
      <c r="P2403" t="s">
        <v>57</v>
      </c>
      <c r="Q2403" t="s">
        <v>27</v>
      </c>
      <c r="R2403" t="s">
        <v>28</v>
      </c>
      <c r="S2403">
        <v>188</v>
      </c>
      <c r="T2403" s="1">
        <v>588661</v>
      </c>
    </row>
    <row r="2404" spans="1:20" x14ac:dyDescent="0.3">
      <c r="A2404" t="s">
        <v>5064</v>
      </c>
      <c r="B2404" s="9">
        <v>45636</v>
      </c>
      <c r="C2404" t="s">
        <v>4693</v>
      </c>
      <c r="D2404" t="s">
        <v>4694</v>
      </c>
      <c r="E2404" t="s">
        <v>4695</v>
      </c>
      <c r="F2404" t="s">
        <v>1728</v>
      </c>
      <c r="G2404" t="s">
        <v>27</v>
      </c>
      <c r="H2404" t="s">
        <v>45</v>
      </c>
      <c r="I2404" t="s">
        <v>130</v>
      </c>
      <c r="J2404">
        <v>16</v>
      </c>
      <c r="K2404" s="1">
        <v>40038</v>
      </c>
      <c r="L2404" s="1">
        <v>640608</v>
      </c>
      <c r="M2404">
        <v>15</v>
      </c>
      <c r="N2404" s="10">
        <v>0.15</v>
      </c>
      <c r="O2404" s="1">
        <f>Table1[[#This Row],[Total Sales NGN]]-(Table1[[#This Row],[Total Sales NGN]]*Table1[[#This Row],[Discount %2]])</f>
        <v>544516.80000000005</v>
      </c>
      <c r="P2404" t="s">
        <v>57</v>
      </c>
      <c r="Q2404">
        <v>1</v>
      </c>
      <c r="R2404" t="s">
        <v>35</v>
      </c>
      <c r="S2404">
        <v>86</v>
      </c>
      <c r="T2404" s="1">
        <v>492084</v>
      </c>
    </row>
    <row r="2405" spans="1:20" x14ac:dyDescent="0.3">
      <c r="A2405" t="s">
        <v>5065</v>
      </c>
      <c r="B2405" s="9">
        <v>45004</v>
      </c>
      <c r="C2405" t="s">
        <v>4693</v>
      </c>
      <c r="D2405" t="s">
        <v>4694</v>
      </c>
      <c r="E2405" t="s">
        <v>4706</v>
      </c>
      <c r="F2405" t="s">
        <v>904</v>
      </c>
      <c r="G2405" t="s">
        <v>5066</v>
      </c>
      <c r="H2405" t="s">
        <v>24</v>
      </c>
      <c r="I2405" t="s">
        <v>161</v>
      </c>
      <c r="J2405">
        <v>18</v>
      </c>
      <c r="K2405" s="1">
        <v>60003</v>
      </c>
      <c r="L2405" s="1">
        <v>1080054</v>
      </c>
      <c r="M2405">
        <v>10</v>
      </c>
      <c r="N2405" s="10">
        <v>0.1</v>
      </c>
      <c r="O2405" s="1">
        <f>Table1[[#This Row],[Total Sales NGN]]-(Table1[[#This Row],[Total Sales NGN]]*Table1[[#This Row],[Discount %2]])</f>
        <v>972048.6</v>
      </c>
      <c r="P2405" t="s">
        <v>26</v>
      </c>
      <c r="Q2405">
        <v>5</v>
      </c>
      <c r="R2405" t="s">
        <v>35</v>
      </c>
      <c r="S2405">
        <v>134</v>
      </c>
      <c r="T2405" s="1">
        <v>1025913</v>
      </c>
    </row>
    <row r="2406" spans="1:20" x14ac:dyDescent="0.3">
      <c r="A2406" t="s">
        <v>5067</v>
      </c>
      <c r="B2406" s="9">
        <v>44984</v>
      </c>
      <c r="C2406" t="s">
        <v>4693</v>
      </c>
      <c r="D2406" t="s">
        <v>4694</v>
      </c>
      <c r="E2406" t="s">
        <v>4695</v>
      </c>
      <c r="F2406" t="s">
        <v>1454</v>
      </c>
      <c r="G2406" t="s">
        <v>5068</v>
      </c>
      <c r="H2406" t="s">
        <v>65</v>
      </c>
      <c r="I2406" t="s">
        <v>289</v>
      </c>
      <c r="J2406">
        <v>12</v>
      </c>
      <c r="K2406" s="1">
        <v>31070</v>
      </c>
      <c r="L2406" s="1">
        <v>372840</v>
      </c>
      <c r="M2406">
        <v>5</v>
      </c>
      <c r="N2406" s="10">
        <v>0.05</v>
      </c>
      <c r="O2406" s="1">
        <f>Table1[[#This Row],[Total Sales NGN]]-(Table1[[#This Row],[Total Sales NGN]]*Table1[[#This Row],[Discount %2]])</f>
        <v>354198</v>
      </c>
      <c r="P2406" t="s">
        <v>34</v>
      </c>
      <c r="Q2406">
        <v>2</v>
      </c>
      <c r="R2406" t="s">
        <v>35</v>
      </c>
      <c r="S2406">
        <v>18</v>
      </c>
      <c r="T2406" s="1">
        <v>786541</v>
      </c>
    </row>
    <row r="2407" spans="1:20" x14ac:dyDescent="0.3">
      <c r="A2407" t="s">
        <v>5069</v>
      </c>
      <c r="B2407" s="9">
        <v>45597</v>
      </c>
      <c r="C2407" t="s">
        <v>4693</v>
      </c>
      <c r="D2407" t="s">
        <v>4694</v>
      </c>
      <c r="E2407" t="s">
        <v>4706</v>
      </c>
      <c r="F2407" t="s">
        <v>2038</v>
      </c>
      <c r="G2407" t="s">
        <v>5070</v>
      </c>
      <c r="H2407" t="s">
        <v>32</v>
      </c>
      <c r="I2407" t="s">
        <v>113</v>
      </c>
      <c r="J2407">
        <v>11</v>
      </c>
      <c r="K2407" s="1">
        <v>19626</v>
      </c>
      <c r="L2407" s="1">
        <v>215886</v>
      </c>
      <c r="M2407">
        <v>20</v>
      </c>
      <c r="N2407" s="10">
        <v>0.2</v>
      </c>
      <c r="O2407" s="1">
        <f>Table1[[#This Row],[Total Sales NGN]]-(Table1[[#This Row],[Total Sales NGN]]*Table1[[#This Row],[Discount %2]])</f>
        <v>172708.8</v>
      </c>
      <c r="P2407" t="s">
        <v>47</v>
      </c>
      <c r="Q2407">
        <v>3</v>
      </c>
      <c r="R2407" t="s">
        <v>28</v>
      </c>
      <c r="S2407">
        <v>162</v>
      </c>
      <c r="T2407" s="1">
        <v>588661</v>
      </c>
    </row>
    <row r="2408" spans="1:20" x14ac:dyDescent="0.3">
      <c r="A2408" t="s">
        <v>5071</v>
      </c>
      <c r="B2408" s="9">
        <v>45417</v>
      </c>
      <c r="C2408" t="s">
        <v>4693</v>
      </c>
      <c r="D2408" t="s">
        <v>4694</v>
      </c>
      <c r="E2408" t="s">
        <v>4695</v>
      </c>
      <c r="F2408" t="s">
        <v>3381</v>
      </c>
      <c r="G2408" t="s">
        <v>5072</v>
      </c>
      <c r="H2408" t="s">
        <v>24</v>
      </c>
      <c r="I2408" t="s">
        <v>174</v>
      </c>
      <c r="J2408">
        <v>4</v>
      </c>
      <c r="K2408" s="1">
        <v>170281</v>
      </c>
      <c r="L2408" s="1">
        <v>681124</v>
      </c>
      <c r="M2408">
        <v>0</v>
      </c>
      <c r="N2408" s="10">
        <v>0</v>
      </c>
      <c r="O2408" s="1">
        <f>Table1[[#This Row],[Total Sales NGN]]-(Table1[[#This Row],[Total Sales NGN]]*Table1[[#This Row],[Discount %2]])</f>
        <v>681124</v>
      </c>
      <c r="P2408" t="s">
        <v>26</v>
      </c>
      <c r="Q2408">
        <v>2</v>
      </c>
      <c r="R2408" t="s">
        <v>35</v>
      </c>
      <c r="S2408">
        <v>137</v>
      </c>
      <c r="T2408" s="1">
        <v>1025913</v>
      </c>
    </row>
    <row r="2409" spans="1:20" x14ac:dyDescent="0.3">
      <c r="A2409" t="s">
        <v>5073</v>
      </c>
      <c r="B2409" s="9">
        <v>45466</v>
      </c>
      <c r="C2409" t="s">
        <v>4693</v>
      </c>
      <c r="D2409" t="s">
        <v>4694</v>
      </c>
      <c r="E2409" t="s">
        <v>4695</v>
      </c>
      <c r="F2409" t="s">
        <v>792</v>
      </c>
      <c r="G2409" t="s">
        <v>27</v>
      </c>
      <c r="H2409" t="s">
        <v>32</v>
      </c>
      <c r="I2409" t="s">
        <v>237</v>
      </c>
      <c r="J2409">
        <v>7</v>
      </c>
      <c r="K2409" s="1">
        <v>24215</v>
      </c>
      <c r="L2409" s="1">
        <v>169505</v>
      </c>
      <c r="M2409">
        <v>20</v>
      </c>
      <c r="N2409" s="10">
        <v>0.2</v>
      </c>
      <c r="O2409" s="1">
        <f>Table1[[#This Row],[Total Sales NGN]]-(Table1[[#This Row],[Total Sales NGN]]*Table1[[#This Row],[Discount %2]])</f>
        <v>135604</v>
      </c>
      <c r="P2409" t="s">
        <v>57</v>
      </c>
      <c r="Q2409">
        <v>3</v>
      </c>
      <c r="R2409" t="s">
        <v>35</v>
      </c>
      <c r="S2409">
        <v>132</v>
      </c>
      <c r="T2409" s="1">
        <v>588661</v>
      </c>
    </row>
    <row r="2410" spans="1:20" x14ac:dyDescent="0.3">
      <c r="A2410" t="s">
        <v>5074</v>
      </c>
      <c r="B2410" s="9">
        <v>45628</v>
      </c>
      <c r="C2410" t="s">
        <v>4693</v>
      </c>
      <c r="D2410" t="s">
        <v>4694</v>
      </c>
      <c r="E2410" t="s">
        <v>4706</v>
      </c>
      <c r="F2410" t="s">
        <v>119</v>
      </c>
      <c r="G2410" t="s">
        <v>5075</v>
      </c>
      <c r="H2410" t="s">
        <v>45</v>
      </c>
      <c r="I2410" t="s">
        <v>98</v>
      </c>
      <c r="J2410">
        <v>18</v>
      </c>
      <c r="K2410" s="1">
        <v>17795</v>
      </c>
      <c r="L2410" s="1">
        <v>320310</v>
      </c>
      <c r="M2410">
        <v>10</v>
      </c>
      <c r="N2410" s="10">
        <v>0.1</v>
      </c>
      <c r="O2410" s="1">
        <f>Table1[[#This Row],[Total Sales NGN]]-(Table1[[#This Row],[Total Sales NGN]]*Table1[[#This Row],[Discount %2]])</f>
        <v>288279</v>
      </c>
      <c r="P2410" t="s">
        <v>34</v>
      </c>
      <c r="Q2410">
        <v>7</v>
      </c>
      <c r="R2410" t="s">
        <v>35</v>
      </c>
      <c r="S2410">
        <v>29</v>
      </c>
      <c r="T2410" s="1">
        <v>492084</v>
      </c>
    </row>
    <row r="2411" spans="1:20" x14ac:dyDescent="0.3">
      <c r="A2411" t="s">
        <v>5076</v>
      </c>
      <c r="B2411" s="9">
        <v>45581</v>
      </c>
      <c r="C2411" t="s">
        <v>4693</v>
      </c>
      <c r="D2411" t="s">
        <v>4694</v>
      </c>
      <c r="E2411" t="s">
        <v>49</v>
      </c>
      <c r="F2411" t="s">
        <v>359</v>
      </c>
      <c r="G2411" t="s">
        <v>27</v>
      </c>
      <c r="H2411" t="s">
        <v>32</v>
      </c>
      <c r="I2411" t="s">
        <v>237</v>
      </c>
      <c r="J2411">
        <v>20</v>
      </c>
      <c r="K2411" s="1">
        <v>16622</v>
      </c>
      <c r="L2411" s="1">
        <v>332440</v>
      </c>
      <c r="M2411" t="s">
        <v>27</v>
      </c>
      <c r="N2411" s="10">
        <v>0</v>
      </c>
      <c r="O2411" s="1">
        <f>Table1[[#This Row],[Total Sales NGN]]-(Table1[[#This Row],[Total Sales NGN]]*Table1[[#This Row],[Discount %2]])</f>
        <v>332440</v>
      </c>
      <c r="P2411" t="s">
        <v>57</v>
      </c>
      <c r="Q2411">
        <v>1</v>
      </c>
      <c r="R2411" t="s">
        <v>27</v>
      </c>
      <c r="S2411">
        <v>179</v>
      </c>
      <c r="T2411" s="1">
        <v>588661</v>
      </c>
    </row>
    <row r="2412" spans="1:20" x14ac:dyDescent="0.3">
      <c r="A2412" t="s">
        <v>5077</v>
      </c>
      <c r="B2412" s="9">
        <v>45358</v>
      </c>
      <c r="C2412" t="s">
        <v>4693</v>
      </c>
      <c r="D2412" t="s">
        <v>4694</v>
      </c>
      <c r="E2412" t="s">
        <v>4695</v>
      </c>
      <c r="F2412" t="s">
        <v>833</v>
      </c>
      <c r="G2412" t="s">
        <v>5078</v>
      </c>
      <c r="H2412" t="s">
        <v>40</v>
      </c>
      <c r="I2412" t="s">
        <v>51</v>
      </c>
      <c r="J2412">
        <v>7</v>
      </c>
      <c r="K2412" s="1">
        <v>12471</v>
      </c>
      <c r="L2412" s="1">
        <v>87297</v>
      </c>
      <c r="M2412">
        <v>5</v>
      </c>
      <c r="N2412" s="10">
        <v>0.05</v>
      </c>
      <c r="O2412" s="1">
        <f>Table1[[#This Row],[Total Sales NGN]]-(Table1[[#This Row],[Total Sales NGN]]*Table1[[#This Row],[Discount %2]])</f>
        <v>82932.149999999994</v>
      </c>
      <c r="P2412" t="s">
        <v>26</v>
      </c>
      <c r="Q2412">
        <v>5</v>
      </c>
      <c r="R2412" t="s">
        <v>35</v>
      </c>
      <c r="S2412">
        <v>24</v>
      </c>
      <c r="T2412" s="1">
        <v>441559</v>
      </c>
    </row>
    <row r="2413" spans="1:20" x14ac:dyDescent="0.3">
      <c r="A2413" t="s">
        <v>5079</v>
      </c>
      <c r="B2413" s="9">
        <v>45596</v>
      </c>
      <c r="C2413" t="s">
        <v>4693</v>
      </c>
      <c r="D2413" t="s">
        <v>4694</v>
      </c>
      <c r="E2413" t="s">
        <v>4695</v>
      </c>
      <c r="F2413" t="s">
        <v>1028</v>
      </c>
      <c r="G2413" t="s">
        <v>27</v>
      </c>
      <c r="H2413" t="s">
        <v>45</v>
      </c>
      <c r="I2413" t="s">
        <v>211</v>
      </c>
      <c r="J2413">
        <v>12</v>
      </c>
      <c r="K2413" s="1">
        <v>8759</v>
      </c>
      <c r="L2413" s="1">
        <v>105108</v>
      </c>
      <c r="M2413">
        <v>0</v>
      </c>
      <c r="N2413" s="10">
        <v>0</v>
      </c>
      <c r="O2413" s="1">
        <f>Table1[[#This Row],[Total Sales NGN]]-(Table1[[#This Row],[Total Sales NGN]]*Table1[[#This Row],[Discount %2]])</f>
        <v>105108</v>
      </c>
      <c r="P2413" t="s">
        <v>57</v>
      </c>
      <c r="Q2413" t="s">
        <v>27</v>
      </c>
      <c r="R2413" t="s">
        <v>35</v>
      </c>
      <c r="S2413">
        <v>30</v>
      </c>
      <c r="T2413" s="1">
        <v>492084</v>
      </c>
    </row>
    <row r="2414" spans="1:20" x14ac:dyDescent="0.3">
      <c r="A2414" t="s">
        <v>5080</v>
      </c>
      <c r="B2414" s="9">
        <v>45180</v>
      </c>
      <c r="C2414" t="s">
        <v>4693</v>
      </c>
      <c r="D2414" t="s">
        <v>4694</v>
      </c>
      <c r="E2414" t="s">
        <v>4706</v>
      </c>
      <c r="F2414" t="s">
        <v>937</v>
      </c>
      <c r="G2414" t="s">
        <v>5081</v>
      </c>
      <c r="H2414" t="s">
        <v>65</v>
      </c>
      <c r="I2414" t="s">
        <v>102</v>
      </c>
      <c r="J2414">
        <v>17</v>
      </c>
      <c r="K2414" s="1">
        <v>71095</v>
      </c>
      <c r="L2414" s="1">
        <v>1208615</v>
      </c>
      <c r="M2414">
        <v>0</v>
      </c>
      <c r="N2414" s="10">
        <v>0</v>
      </c>
      <c r="O2414" s="1">
        <f>Table1[[#This Row],[Total Sales NGN]]-(Table1[[#This Row],[Total Sales NGN]]*Table1[[#This Row],[Discount %2]])</f>
        <v>1208615</v>
      </c>
      <c r="P2414" t="s">
        <v>26</v>
      </c>
      <c r="Q2414">
        <v>3</v>
      </c>
      <c r="R2414" t="s">
        <v>35</v>
      </c>
      <c r="S2414">
        <v>136</v>
      </c>
      <c r="T2414" s="1">
        <v>786541</v>
      </c>
    </row>
    <row r="2415" spans="1:20" x14ac:dyDescent="0.3">
      <c r="A2415" t="s">
        <v>5082</v>
      </c>
      <c r="B2415" s="9">
        <v>45211</v>
      </c>
      <c r="C2415" t="s">
        <v>4693</v>
      </c>
      <c r="D2415" t="s">
        <v>4694</v>
      </c>
      <c r="E2415" t="s">
        <v>49</v>
      </c>
      <c r="F2415" t="s">
        <v>684</v>
      </c>
      <c r="G2415" t="s">
        <v>5083</v>
      </c>
      <c r="H2415" t="s">
        <v>45</v>
      </c>
      <c r="I2415" t="s">
        <v>46</v>
      </c>
      <c r="J2415">
        <v>7</v>
      </c>
      <c r="K2415" s="1">
        <v>3535</v>
      </c>
      <c r="L2415" s="1">
        <v>24745</v>
      </c>
      <c r="M2415">
        <v>5</v>
      </c>
      <c r="N2415" s="10">
        <v>0.05</v>
      </c>
      <c r="O2415" s="1">
        <f>Table1[[#This Row],[Total Sales NGN]]-(Table1[[#This Row],[Total Sales NGN]]*Table1[[#This Row],[Discount %2]])</f>
        <v>23507.75</v>
      </c>
      <c r="P2415" t="s">
        <v>47</v>
      </c>
      <c r="Q2415">
        <v>2</v>
      </c>
      <c r="R2415" t="s">
        <v>35</v>
      </c>
      <c r="S2415">
        <v>53</v>
      </c>
      <c r="T2415" s="1">
        <v>492084</v>
      </c>
    </row>
    <row r="2416" spans="1:20" x14ac:dyDescent="0.3">
      <c r="A2416" t="s">
        <v>5084</v>
      </c>
      <c r="B2416" s="9">
        <v>45604</v>
      </c>
      <c r="C2416" t="s">
        <v>4693</v>
      </c>
      <c r="D2416" t="s">
        <v>4694</v>
      </c>
      <c r="E2416" t="s">
        <v>4695</v>
      </c>
      <c r="F2416" t="s">
        <v>871</v>
      </c>
      <c r="G2416" t="s">
        <v>27</v>
      </c>
      <c r="H2416" t="s">
        <v>32</v>
      </c>
      <c r="I2416" t="s">
        <v>33</v>
      </c>
      <c r="J2416">
        <v>2</v>
      </c>
      <c r="K2416" s="1">
        <v>10943</v>
      </c>
      <c r="L2416" s="1">
        <v>21886</v>
      </c>
      <c r="M2416">
        <v>5</v>
      </c>
      <c r="N2416" s="10">
        <v>0.05</v>
      </c>
      <c r="O2416" s="1">
        <f>Table1[[#This Row],[Total Sales NGN]]-(Table1[[#This Row],[Total Sales NGN]]*Table1[[#This Row],[Discount %2]])</f>
        <v>20791.7</v>
      </c>
      <c r="P2416" t="s">
        <v>57</v>
      </c>
      <c r="Q2416">
        <v>4</v>
      </c>
      <c r="R2416" t="s">
        <v>28</v>
      </c>
      <c r="S2416">
        <v>194</v>
      </c>
      <c r="T2416" s="1">
        <v>588661</v>
      </c>
    </row>
    <row r="2417" spans="1:20" x14ac:dyDescent="0.3">
      <c r="A2417" t="s">
        <v>5085</v>
      </c>
      <c r="B2417" s="9">
        <v>44962</v>
      </c>
      <c r="C2417" t="s">
        <v>4693</v>
      </c>
      <c r="D2417" t="s">
        <v>4694</v>
      </c>
      <c r="E2417" t="s">
        <v>49</v>
      </c>
      <c r="F2417" t="s">
        <v>2761</v>
      </c>
      <c r="G2417" t="s">
        <v>5086</v>
      </c>
      <c r="H2417" t="s">
        <v>24</v>
      </c>
      <c r="I2417" t="s">
        <v>92</v>
      </c>
      <c r="J2417">
        <v>17</v>
      </c>
      <c r="K2417" s="1">
        <v>262532</v>
      </c>
      <c r="L2417" s="1">
        <v>4463044</v>
      </c>
      <c r="M2417" t="s">
        <v>27</v>
      </c>
      <c r="N2417" s="10">
        <v>0</v>
      </c>
      <c r="O2417" s="1">
        <f>Table1[[#This Row],[Total Sales NGN]]-(Table1[[#This Row],[Total Sales NGN]]*Table1[[#This Row],[Discount %2]])</f>
        <v>4463044</v>
      </c>
      <c r="P2417" t="s">
        <v>34</v>
      </c>
      <c r="Q2417">
        <v>2</v>
      </c>
      <c r="R2417" t="s">
        <v>35</v>
      </c>
      <c r="S2417">
        <v>58</v>
      </c>
      <c r="T2417" s="1">
        <v>1025913</v>
      </c>
    </row>
    <row r="2418" spans="1:20" x14ac:dyDescent="0.3">
      <c r="A2418" t="s">
        <v>5087</v>
      </c>
      <c r="B2418" s="9">
        <v>45469</v>
      </c>
      <c r="C2418" t="s">
        <v>4693</v>
      </c>
      <c r="D2418" t="s">
        <v>4694</v>
      </c>
      <c r="E2418" t="s">
        <v>49</v>
      </c>
      <c r="F2418" t="s">
        <v>826</v>
      </c>
      <c r="G2418" t="s">
        <v>5088</v>
      </c>
      <c r="H2418" t="s">
        <v>65</v>
      </c>
      <c r="I2418" t="s">
        <v>102</v>
      </c>
      <c r="J2418">
        <v>10</v>
      </c>
      <c r="K2418" s="1">
        <v>108722</v>
      </c>
      <c r="L2418" s="1">
        <v>1087220</v>
      </c>
      <c r="M2418">
        <v>0</v>
      </c>
      <c r="N2418" s="10">
        <v>0</v>
      </c>
      <c r="O2418" s="1">
        <f>Table1[[#This Row],[Total Sales NGN]]-(Table1[[#This Row],[Total Sales NGN]]*Table1[[#This Row],[Discount %2]])</f>
        <v>1087220</v>
      </c>
      <c r="P2418" t="s">
        <v>27</v>
      </c>
      <c r="Q2418">
        <v>2</v>
      </c>
      <c r="R2418" t="s">
        <v>35</v>
      </c>
      <c r="S2418">
        <v>158</v>
      </c>
      <c r="T2418" s="1">
        <v>786541</v>
      </c>
    </row>
    <row r="2419" spans="1:20" x14ac:dyDescent="0.3">
      <c r="A2419" t="s">
        <v>5089</v>
      </c>
      <c r="B2419" s="9">
        <v>44995</v>
      </c>
      <c r="C2419" t="s">
        <v>4693</v>
      </c>
      <c r="D2419" t="s">
        <v>4694</v>
      </c>
      <c r="E2419" t="s">
        <v>4695</v>
      </c>
      <c r="F2419" t="s">
        <v>576</v>
      </c>
      <c r="G2419" t="s">
        <v>5090</v>
      </c>
      <c r="H2419" t="s">
        <v>65</v>
      </c>
      <c r="I2419" t="s">
        <v>289</v>
      </c>
      <c r="J2419">
        <v>20</v>
      </c>
      <c r="K2419" s="1">
        <v>164568</v>
      </c>
      <c r="L2419" s="1">
        <v>3291360</v>
      </c>
      <c r="M2419">
        <v>15</v>
      </c>
      <c r="N2419" s="10">
        <v>0.15</v>
      </c>
      <c r="O2419" s="1">
        <f>Table1[[#This Row],[Total Sales NGN]]-(Table1[[#This Row],[Total Sales NGN]]*Table1[[#This Row],[Discount %2]])</f>
        <v>2797656</v>
      </c>
      <c r="P2419" t="s">
        <v>27</v>
      </c>
      <c r="Q2419" t="s">
        <v>27</v>
      </c>
      <c r="R2419" t="s">
        <v>35</v>
      </c>
      <c r="S2419">
        <v>196</v>
      </c>
      <c r="T2419" s="1">
        <v>786541</v>
      </c>
    </row>
    <row r="2420" spans="1:20" x14ac:dyDescent="0.3">
      <c r="A2420" t="s">
        <v>5091</v>
      </c>
      <c r="B2420" s="9">
        <v>45430</v>
      </c>
      <c r="C2420" t="s">
        <v>4693</v>
      </c>
      <c r="D2420" t="s">
        <v>4694</v>
      </c>
      <c r="E2420" t="s">
        <v>4695</v>
      </c>
      <c r="F2420" t="s">
        <v>1101</v>
      </c>
      <c r="G2420" t="s">
        <v>27</v>
      </c>
      <c r="H2420" t="s">
        <v>65</v>
      </c>
      <c r="I2420" t="s">
        <v>289</v>
      </c>
      <c r="J2420">
        <v>4</v>
      </c>
      <c r="K2420" s="1">
        <v>75543</v>
      </c>
      <c r="L2420" s="1">
        <v>302172</v>
      </c>
      <c r="M2420">
        <v>20</v>
      </c>
      <c r="N2420" s="10">
        <v>0.2</v>
      </c>
      <c r="O2420" s="1">
        <f>Table1[[#This Row],[Total Sales NGN]]-(Table1[[#This Row],[Total Sales NGN]]*Table1[[#This Row],[Discount %2]])</f>
        <v>241737.60000000001</v>
      </c>
      <c r="P2420" t="s">
        <v>26</v>
      </c>
      <c r="Q2420">
        <v>4</v>
      </c>
      <c r="R2420" t="s">
        <v>35</v>
      </c>
      <c r="S2420">
        <v>168</v>
      </c>
      <c r="T2420" s="1">
        <v>786541</v>
      </c>
    </row>
    <row r="2421" spans="1:20" x14ac:dyDescent="0.3">
      <c r="A2421" t="s">
        <v>5092</v>
      </c>
      <c r="B2421" s="9">
        <v>45168</v>
      </c>
      <c r="C2421" t="s">
        <v>4693</v>
      </c>
      <c r="D2421" t="s">
        <v>4694</v>
      </c>
      <c r="E2421" t="s">
        <v>4695</v>
      </c>
      <c r="F2421" t="s">
        <v>2887</v>
      </c>
      <c r="G2421" t="s">
        <v>5093</v>
      </c>
      <c r="H2421" t="s">
        <v>24</v>
      </c>
      <c r="I2421" t="s">
        <v>56</v>
      </c>
      <c r="J2421">
        <v>5</v>
      </c>
      <c r="K2421" s="1">
        <v>198098</v>
      </c>
      <c r="L2421" s="1">
        <v>990490</v>
      </c>
      <c r="M2421">
        <v>0</v>
      </c>
      <c r="N2421" s="10">
        <v>0</v>
      </c>
      <c r="O2421" s="1">
        <f>Table1[[#This Row],[Total Sales NGN]]-(Table1[[#This Row],[Total Sales NGN]]*Table1[[#This Row],[Discount %2]])</f>
        <v>990490</v>
      </c>
      <c r="P2421" t="s">
        <v>57</v>
      </c>
      <c r="Q2421">
        <v>1</v>
      </c>
      <c r="R2421" t="s">
        <v>28</v>
      </c>
      <c r="S2421">
        <v>16</v>
      </c>
      <c r="T2421" s="1">
        <v>1025913</v>
      </c>
    </row>
    <row r="2422" spans="1:20" x14ac:dyDescent="0.3">
      <c r="A2422" t="s">
        <v>5094</v>
      </c>
      <c r="B2422" s="9">
        <v>45468</v>
      </c>
      <c r="C2422" t="s">
        <v>4693</v>
      </c>
      <c r="D2422" t="s">
        <v>4694</v>
      </c>
      <c r="E2422" t="s">
        <v>4706</v>
      </c>
      <c r="F2422" t="s">
        <v>833</v>
      </c>
      <c r="G2422" t="s">
        <v>5095</v>
      </c>
      <c r="H2422" t="s">
        <v>45</v>
      </c>
      <c r="I2422" t="s">
        <v>130</v>
      </c>
      <c r="J2422">
        <v>13</v>
      </c>
      <c r="K2422" s="1">
        <v>3788</v>
      </c>
      <c r="L2422" s="1">
        <v>49244</v>
      </c>
      <c r="M2422">
        <v>0</v>
      </c>
      <c r="N2422" s="10">
        <v>0</v>
      </c>
      <c r="O2422" s="1">
        <f>Table1[[#This Row],[Total Sales NGN]]-(Table1[[#This Row],[Total Sales NGN]]*Table1[[#This Row],[Discount %2]])</f>
        <v>49244</v>
      </c>
      <c r="P2422" t="s">
        <v>57</v>
      </c>
      <c r="Q2422">
        <v>2</v>
      </c>
      <c r="R2422" t="s">
        <v>27</v>
      </c>
      <c r="S2422">
        <v>145</v>
      </c>
      <c r="T2422" s="1">
        <v>492084</v>
      </c>
    </row>
    <row r="2423" spans="1:20" x14ac:dyDescent="0.3">
      <c r="A2423" t="s">
        <v>5096</v>
      </c>
      <c r="B2423" s="9">
        <v>45213</v>
      </c>
      <c r="C2423" t="s">
        <v>4693</v>
      </c>
      <c r="D2423" t="s">
        <v>4694</v>
      </c>
      <c r="E2423" t="s">
        <v>4706</v>
      </c>
      <c r="F2423" t="s">
        <v>5097</v>
      </c>
      <c r="G2423" t="s">
        <v>5098</v>
      </c>
      <c r="H2423" t="s">
        <v>65</v>
      </c>
      <c r="I2423" t="s">
        <v>102</v>
      </c>
      <c r="J2423">
        <v>12</v>
      </c>
      <c r="K2423" s="1">
        <v>27018</v>
      </c>
      <c r="L2423" s="1">
        <v>324216</v>
      </c>
      <c r="M2423">
        <v>0</v>
      </c>
      <c r="N2423" s="10">
        <v>0</v>
      </c>
      <c r="O2423" s="1">
        <f>Table1[[#This Row],[Total Sales NGN]]-(Table1[[#This Row],[Total Sales NGN]]*Table1[[#This Row],[Discount %2]])</f>
        <v>324216</v>
      </c>
      <c r="P2423" t="s">
        <v>27</v>
      </c>
      <c r="Q2423">
        <v>5</v>
      </c>
      <c r="R2423" t="s">
        <v>35</v>
      </c>
      <c r="S2423">
        <v>70</v>
      </c>
      <c r="T2423" s="1">
        <v>786541</v>
      </c>
    </row>
    <row r="2424" spans="1:20" x14ac:dyDescent="0.3">
      <c r="A2424" t="s">
        <v>5099</v>
      </c>
      <c r="B2424" s="9">
        <v>44950</v>
      </c>
      <c r="C2424" t="s">
        <v>4693</v>
      </c>
      <c r="D2424" t="s">
        <v>4694</v>
      </c>
      <c r="E2424" t="s">
        <v>4706</v>
      </c>
      <c r="F2424" t="s">
        <v>262</v>
      </c>
      <c r="G2424" t="s">
        <v>5100</v>
      </c>
      <c r="H2424" t="s">
        <v>45</v>
      </c>
      <c r="I2424" t="s">
        <v>130</v>
      </c>
      <c r="J2424">
        <v>6</v>
      </c>
      <c r="K2424" s="1">
        <v>41032</v>
      </c>
      <c r="L2424" s="1">
        <v>246192</v>
      </c>
      <c r="M2424">
        <v>0</v>
      </c>
      <c r="N2424" s="10">
        <v>0</v>
      </c>
      <c r="O2424" s="1">
        <f>Table1[[#This Row],[Total Sales NGN]]-(Table1[[#This Row],[Total Sales NGN]]*Table1[[#This Row],[Discount %2]])</f>
        <v>246192</v>
      </c>
      <c r="P2424" t="s">
        <v>57</v>
      </c>
      <c r="Q2424">
        <v>5</v>
      </c>
      <c r="R2424" t="s">
        <v>35</v>
      </c>
      <c r="S2424">
        <v>85</v>
      </c>
      <c r="T2424" s="1">
        <v>492084</v>
      </c>
    </row>
    <row r="2425" spans="1:20" x14ac:dyDescent="0.3">
      <c r="A2425" t="s">
        <v>5101</v>
      </c>
      <c r="B2425" s="9">
        <v>45591</v>
      </c>
      <c r="C2425" t="s">
        <v>4693</v>
      </c>
      <c r="D2425" t="s">
        <v>4694</v>
      </c>
      <c r="E2425" t="s">
        <v>49</v>
      </c>
      <c r="F2425" t="s">
        <v>4853</v>
      </c>
      <c r="G2425" t="s">
        <v>5102</v>
      </c>
      <c r="H2425" t="s">
        <v>45</v>
      </c>
      <c r="I2425" t="s">
        <v>74</v>
      </c>
      <c r="J2425">
        <v>5</v>
      </c>
      <c r="K2425" s="1">
        <v>16537</v>
      </c>
      <c r="L2425" s="1">
        <v>82685</v>
      </c>
      <c r="M2425">
        <v>0</v>
      </c>
      <c r="N2425" s="10">
        <v>0</v>
      </c>
      <c r="O2425" s="1">
        <f>Table1[[#This Row],[Total Sales NGN]]-(Table1[[#This Row],[Total Sales NGN]]*Table1[[#This Row],[Discount %2]])</f>
        <v>82685</v>
      </c>
      <c r="P2425" t="s">
        <v>26</v>
      </c>
      <c r="Q2425">
        <v>4</v>
      </c>
      <c r="R2425" t="s">
        <v>35</v>
      </c>
      <c r="S2425">
        <v>73</v>
      </c>
      <c r="T2425" s="1">
        <v>492084</v>
      </c>
    </row>
    <row r="2426" spans="1:20" x14ac:dyDescent="0.3">
      <c r="A2426" t="s">
        <v>5103</v>
      </c>
      <c r="B2426" s="9">
        <v>45288</v>
      </c>
      <c r="C2426" t="s">
        <v>4693</v>
      </c>
      <c r="D2426" t="s">
        <v>4694</v>
      </c>
      <c r="E2426" t="s">
        <v>4706</v>
      </c>
      <c r="F2426" t="s">
        <v>1992</v>
      </c>
      <c r="G2426" t="s">
        <v>5104</v>
      </c>
      <c r="H2426" t="s">
        <v>40</v>
      </c>
      <c r="I2426" t="s">
        <v>41</v>
      </c>
      <c r="J2426">
        <v>2</v>
      </c>
      <c r="K2426" s="1">
        <v>7018</v>
      </c>
      <c r="L2426" s="1">
        <v>14036</v>
      </c>
      <c r="M2426">
        <v>20</v>
      </c>
      <c r="N2426" s="10">
        <v>0.2</v>
      </c>
      <c r="O2426" s="1">
        <f>Table1[[#This Row],[Total Sales NGN]]-(Table1[[#This Row],[Total Sales NGN]]*Table1[[#This Row],[Discount %2]])</f>
        <v>11228.8</v>
      </c>
      <c r="P2426" t="s">
        <v>57</v>
      </c>
      <c r="Q2426">
        <v>1</v>
      </c>
      <c r="R2426" t="s">
        <v>35</v>
      </c>
      <c r="S2426">
        <v>132</v>
      </c>
      <c r="T2426" s="1">
        <v>441559</v>
      </c>
    </row>
    <row r="2427" spans="1:20" x14ac:dyDescent="0.3">
      <c r="A2427" t="s">
        <v>5105</v>
      </c>
      <c r="B2427" s="9">
        <v>45527</v>
      </c>
      <c r="C2427" t="s">
        <v>4693</v>
      </c>
      <c r="D2427" t="s">
        <v>4694</v>
      </c>
      <c r="E2427" t="s">
        <v>4706</v>
      </c>
      <c r="F2427" t="s">
        <v>393</v>
      </c>
      <c r="G2427" t="s">
        <v>5106</v>
      </c>
      <c r="H2427" t="s">
        <v>24</v>
      </c>
      <c r="I2427" t="s">
        <v>92</v>
      </c>
      <c r="J2427">
        <v>7</v>
      </c>
      <c r="K2427" s="1">
        <v>178630</v>
      </c>
      <c r="L2427" s="1">
        <v>1250410</v>
      </c>
      <c r="M2427">
        <v>0</v>
      </c>
      <c r="N2427" s="10">
        <v>0</v>
      </c>
      <c r="O2427" s="1">
        <f>Table1[[#This Row],[Total Sales NGN]]-(Table1[[#This Row],[Total Sales NGN]]*Table1[[#This Row],[Discount %2]])</f>
        <v>1250410</v>
      </c>
      <c r="P2427" t="s">
        <v>26</v>
      </c>
      <c r="Q2427">
        <v>5</v>
      </c>
      <c r="R2427" t="s">
        <v>35</v>
      </c>
      <c r="S2427">
        <v>76</v>
      </c>
      <c r="T2427" s="1">
        <v>1025913</v>
      </c>
    </row>
    <row r="2428" spans="1:20" x14ac:dyDescent="0.3">
      <c r="A2428" t="s">
        <v>5107</v>
      </c>
      <c r="B2428" s="9">
        <v>45382</v>
      </c>
      <c r="C2428" t="s">
        <v>4693</v>
      </c>
      <c r="D2428" t="s">
        <v>4694</v>
      </c>
      <c r="E2428" t="s">
        <v>4695</v>
      </c>
      <c r="F2428" t="s">
        <v>3109</v>
      </c>
      <c r="G2428" t="s">
        <v>5108</v>
      </c>
      <c r="H2428" t="s">
        <v>65</v>
      </c>
      <c r="I2428" t="s">
        <v>289</v>
      </c>
      <c r="J2428">
        <v>19</v>
      </c>
      <c r="K2428" s="1">
        <v>49804</v>
      </c>
      <c r="L2428" s="1">
        <v>946276</v>
      </c>
      <c r="M2428">
        <v>0</v>
      </c>
      <c r="N2428" s="10">
        <v>0</v>
      </c>
      <c r="O2428" s="1">
        <f>Table1[[#This Row],[Total Sales NGN]]-(Table1[[#This Row],[Total Sales NGN]]*Table1[[#This Row],[Discount %2]])</f>
        <v>946276</v>
      </c>
      <c r="P2428" t="s">
        <v>57</v>
      </c>
      <c r="Q2428">
        <v>3</v>
      </c>
      <c r="R2428" t="s">
        <v>35</v>
      </c>
      <c r="S2428">
        <v>43</v>
      </c>
      <c r="T2428" s="1">
        <v>786541</v>
      </c>
    </row>
    <row r="2429" spans="1:20" x14ac:dyDescent="0.3">
      <c r="A2429" t="s">
        <v>5109</v>
      </c>
      <c r="B2429" s="9">
        <v>45356</v>
      </c>
      <c r="C2429" t="s">
        <v>4693</v>
      </c>
      <c r="D2429" t="s">
        <v>4694</v>
      </c>
      <c r="E2429" t="s">
        <v>49</v>
      </c>
      <c r="F2429" t="s">
        <v>691</v>
      </c>
      <c r="G2429" t="s">
        <v>5110</v>
      </c>
      <c r="H2429" t="s">
        <v>45</v>
      </c>
      <c r="I2429" t="s">
        <v>181</v>
      </c>
      <c r="J2429">
        <v>16</v>
      </c>
      <c r="K2429" s="1">
        <v>8000</v>
      </c>
      <c r="L2429" s="1">
        <v>128000</v>
      </c>
      <c r="M2429">
        <v>0</v>
      </c>
      <c r="N2429" s="10">
        <v>0</v>
      </c>
      <c r="O2429" s="1">
        <f>Table1[[#This Row],[Total Sales NGN]]-(Table1[[#This Row],[Total Sales NGN]]*Table1[[#This Row],[Discount %2]])</f>
        <v>128000</v>
      </c>
      <c r="P2429" t="s">
        <v>57</v>
      </c>
      <c r="Q2429">
        <v>1</v>
      </c>
      <c r="R2429" t="s">
        <v>35</v>
      </c>
      <c r="S2429">
        <v>18</v>
      </c>
      <c r="T2429" s="1">
        <v>492084</v>
      </c>
    </row>
    <row r="2430" spans="1:20" x14ac:dyDescent="0.3">
      <c r="A2430" t="s">
        <v>5111</v>
      </c>
      <c r="B2430" s="9">
        <v>45043</v>
      </c>
      <c r="C2430" t="s">
        <v>4693</v>
      </c>
      <c r="D2430" t="s">
        <v>4694</v>
      </c>
      <c r="E2430" t="s">
        <v>4695</v>
      </c>
      <c r="F2430" t="s">
        <v>115</v>
      </c>
      <c r="G2430" t="s">
        <v>5112</v>
      </c>
      <c r="H2430" t="s">
        <v>24</v>
      </c>
      <c r="I2430" t="s">
        <v>61</v>
      </c>
      <c r="J2430">
        <v>13</v>
      </c>
      <c r="K2430" s="1">
        <v>209602</v>
      </c>
      <c r="L2430" s="1">
        <v>2724826</v>
      </c>
      <c r="M2430">
        <v>0</v>
      </c>
      <c r="N2430" s="10">
        <v>0</v>
      </c>
      <c r="O2430" s="1">
        <f>Table1[[#This Row],[Total Sales NGN]]-(Table1[[#This Row],[Total Sales NGN]]*Table1[[#This Row],[Discount %2]])</f>
        <v>2724826</v>
      </c>
      <c r="P2430" t="s">
        <v>27</v>
      </c>
      <c r="Q2430">
        <v>3</v>
      </c>
      <c r="R2430" t="s">
        <v>35</v>
      </c>
      <c r="S2430">
        <v>93</v>
      </c>
      <c r="T2430" s="1">
        <v>1025913</v>
      </c>
    </row>
    <row r="2431" spans="1:20" x14ac:dyDescent="0.3">
      <c r="A2431" t="s">
        <v>5113</v>
      </c>
      <c r="B2431" s="9">
        <v>44931</v>
      </c>
      <c r="C2431" t="s">
        <v>4693</v>
      </c>
      <c r="D2431" t="s">
        <v>4694</v>
      </c>
      <c r="E2431" t="s">
        <v>4695</v>
      </c>
      <c r="F2431" t="s">
        <v>3771</v>
      </c>
      <c r="G2431" t="s">
        <v>5114</v>
      </c>
      <c r="H2431" t="s">
        <v>24</v>
      </c>
      <c r="I2431" t="s">
        <v>161</v>
      </c>
      <c r="J2431">
        <v>9</v>
      </c>
      <c r="K2431" s="1">
        <v>255095</v>
      </c>
      <c r="L2431" s="1">
        <v>2295855</v>
      </c>
      <c r="M2431">
        <v>5</v>
      </c>
      <c r="N2431" s="10">
        <v>0.05</v>
      </c>
      <c r="O2431" s="1">
        <f>Table1[[#This Row],[Total Sales NGN]]-(Table1[[#This Row],[Total Sales NGN]]*Table1[[#This Row],[Discount %2]])</f>
        <v>2181062.25</v>
      </c>
      <c r="P2431" t="s">
        <v>26</v>
      </c>
      <c r="Q2431">
        <v>6</v>
      </c>
      <c r="R2431" t="s">
        <v>35</v>
      </c>
      <c r="S2431">
        <v>53</v>
      </c>
      <c r="T2431" s="1">
        <v>1025913</v>
      </c>
    </row>
    <row r="2432" spans="1:20" x14ac:dyDescent="0.3">
      <c r="A2432" t="s">
        <v>5115</v>
      </c>
      <c r="B2432" s="9">
        <v>45196</v>
      </c>
      <c r="C2432" t="s">
        <v>4693</v>
      </c>
      <c r="D2432" t="s">
        <v>4694</v>
      </c>
      <c r="E2432" t="s">
        <v>4695</v>
      </c>
      <c r="F2432" t="s">
        <v>4853</v>
      </c>
      <c r="G2432" t="s">
        <v>5116</v>
      </c>
      <c r="H2432" t="s">
        <v>45</v>
      </c>
      <c r="I2432" t="s">
        <v>130</v>
      </c>
      <c r="J2432">
        <v>1</v>
      </c>
      <c r="K2432" s="1">
        <v>32855</v>
      </c>
      <c r="L2432" s="1">
        <v>32855</v>
      </c>
      <c r="M2432">
        <v>0</v>
      </c>
      <c r="N2432" s="10">
        <v>0</v>
      </c>
      <c r="O2432" s="1">
        <f>Table1[[#This Row],[Total Sales NGN]]-(Table1[[#This Row],[Total Sales NGN]]*Table1[[#This Row],[Discount %2]])</f>
        <v>32855</v>
      </c>
      <c r="P2432" t="s">
        <v>47</v>
      </c>
      <c r="Q2432">
        <v>1</v>
      </c>
      <c r="R2432" t="s">
        <v>35</v>
      </c>
      <c r="S2432">
        <v>62</v>
      </c>
      <c r="T2432" s="1">
        <v>492084</v>
      </c>
    </row>
    <row r="2433" spans="1:20" x14ac:dyDescent="0.3">
      <c r="A2433" t="s">
        <v>5117</v>
      </c>
      <c r="B2433" s="9">
        <v>44933</v>
      </c>
      <c r="C2433" t="s">
        <v>4693</v>
      </c>
      <c r="D2433" t="s">
        <v>4694</v>
      </c>
      <c r="E2433" t="s">
        <v>4706</v>
      </c>
      <c r="F2433" t="s">
        <v>708</v>
      </c>
      <c r="G2433" t="s">
        <v>5118</v>
      </c>
      <c r="H2433" t="s">
        <v>32</v>
      </c>
      <c r="I2433" t="s">
        <v>158</v>
      </c>
      <c r="J2433">
        <v>8</v>
      </c>
      <c r="K2433" s="1">
        <v>16359</v>
      </c>
      <c r="L2433" s="1">
        <v>130872</v>
      </c>
      <c r="M2433">
        <v>15</v>
      </c>
      <c r="N2433" s="10">
        <v>0.15</v>
      </c>
      <c r="O2433" s="1">
        <f>Table1[[#This Row],[Total Sales NGN]]-(Table1[[#This Row],[Total Sales NGN]]*Table1[[#This Row],[Discount %2]])</f>
        <v>111241.2</v>
      </c>
      <c r="P2433" t="s">
        <v>27</v>
      </c>
      <c r="Q2433">
        <v>1</v>
      </c>
      <c r="R2433" t="s">
        <v>35</v>
      </c>
      <c r="S2433">
        <v>86</v>
      </c>
      <c r="T2433" s="1">
        <v>588661</v>
      </c>
    </row>
    <row r="2434" spans="1:20" x14ac:dyDescent="0.3">
      <c r="A2434" t="s">
        <v>5119</v>
      </c>
      <c r="B2434" s="9">
        <v>45017</v>
      </c>
      <c r="C2434" t="s">
        <v>4693</v>
      </c>
      <c r="D2434" t="s">
        <v>4694</v>
      </c>
      <c r="E2434" t="s">
        <v>4706</v>
      </c>
      <c r="F2434" t="s">
        <v>1113</v>
      </c>
      <c r="G2434" t="s">
        <v>5120</v>
      </c>
      <c r="H2434" t="s">
        <v>24</v>
      </c>
      <c r="I2434" t="s">
        <v>92</v>
      </c>
      <c r="J2434">
        <v>9</v>
      </c>
      <c r="K2434" s="1">
        <v>160828</v>
      </c>
      <c r="L2434" s="1">
        <v>1447452</v>
      </c>
      <c r="M2434">
        <v>0</v>
      </c>
      <c r="N2434" s="10">
        <v>0</v>
      </c>
      <c r="O2434" s="1">
        <f>Table1[[#This Row],[Total Sales NGN]]-(Table1[[#This Row],[Total Sales NGN]]*Table1[[#This Row],[Discount %2]])</f>
        <v>1447452</v>
      </c>
      <c r="P2434" t="s">
        <v>26</v>
      </c>
      <c r="Q2434">
        <v>1</v>
      </c>
      <c r="R2434" t="s">
        <v>27</v>
      </c>
      <c r="S2434">
        <v>122</v>
      </c>
      <c r="T2434" s="1">
        <v>1025913</v>
      </c>
    </row>
    <row r="2435" spans="1:20" x14ac:dyDescent="0.3">
      <c r="A2435" t="s">
        <v>5121</v>
      </c>
      <c r="B2435" s="9">
        <v>45002</v>
      </c>
      <c r="C2435" t="s">
        <v>4693</v>
      </c>
      <c r="D2435" t="s">
        <v>4694</v>
      </c>
      <c r="E2435" t="s">
        <v>4695</v>
      </c>
      <c r="F2435" t="s">
        <v>464</v>
      </c>
      <c r="G2435" t="s">
        <v>5122</v>
      </c>
      <c r="H2435" t="s">
        <v>24</v>
      </c>
      <c r="I2435" t="s">
        <v>174</v>
      </c>
      <c r="J2435">
        <v>2</v>
      </c>
      <c r="K2435" s="1">
        <v>349432</v>
      </c>
      <c r="L2435" s="1">
        <v>698864</v>
      </c>
      <c r="M2435">
        <v>0</v>
      </c>
      <c r="N2435" s="10">
        <v>0</v>
      </c>
      <c r="O2435" s="1">
        <f>Table1[[#This Row],[Total Sales NGN]]-(Table1[[#This Row],[Total Sales NGN]]*Table1[[#This Row],[Discount %2]])</f>
        <v>698864</v>
      </c>
      <c r="P2435" t="s">
        <v>47</v>
      </c>
      <c r="Q2435">
        <v>2</v>
      </c>
      <c r="R2435" t="s">
        <v>27</v>
      </c>
      <c r="S2435">
        <v>88</v>
      </c>
      <c r="T2435" s="1">
        <v>1025913</v>
      </c>
    </row>
    <row r="2436" spans="1:20" x14ac:dyDescent="0.3">
      <c r="A2436" t="s">
        <v>5123</v>
      </c>
      <c r="B2436" s="9">
        <v>45193</v>
      </c>
      <c r="C2436" t="s">
        <v>4693</v>
      </c>
      <c r="D2436" t="s">
        <v>4694</v>
      </c>
      <c r="E2436" t="s">
        <v>4695</v>
      </c>
      <c r="F2436" t="s">
        <v>193</v>
      </c>
      <c r="G2436" t="s">
        <v>5124</v>
      </c>
      <c r="H2436" t="s">
        <v>65</v>
      </c>
      <c r="I2436" t="s">
        <v>78</v>
      </c>
      <c r="J2436">
        <v>3</v>
      </c>
      <c r="K2436" s="1">
        <v>155827</v>
      </c>
      <c r="L2436" s="1">
        <v>467481</v>
      </c>
      <c r="M2436">
        <v>15</v>
      </c>
      <c r="N2436" s="10">
        <v>0.15</v>
      </c>
      <c r="O2436" s="1">
        <f>Table1[[#This Row],[Total Sales NGN]]-(Table1[[#This Row],[Total Sales NGN]]*Table1[[#This Row],[Discount %2]])</f>
        <v>397358.85</v>
      </c>
      <c r="P2436" t="s">
        <v>26</v>
      </c>
      <c r="Q2436">
        <v>3</v>
      </c>
      <c r="R2436" t="s">
        <v>35</v>
      </c>
      <c r="S2436">
        <v>84</v>
      </c>
      <c r="T2436" s="1">
        <v>786541</v>
      </c>
    </row>
    <row r="2437" spans="1:20" x14ac:dyDescent="0.3">
      <c r="A2437" t="s">
        <v>5125</v>
      </c>
      <c r="B2437" s="9">
        <v>45274</v>
      </c>
      <c r="C2437" t="s">
        <v>4693</v>
      </c>
      <c r="D2437" t="s">
        <v>4694</v>
      </c>
      <c r="E2437" t="s">
        <v>4695</v>
      </c>
      <c r="F2437" t="s">
        <v>324</v>
      </c>
      <c r="G2437" t="s">
        <v>27</v>
      </c>
      <c r="H2437" t="s">
        <v>45</v>
      </c>
      <c r="I2437" t="s">
        <v>74</v>
      </c>
      <c r="J2437">
        <v>1</v>
      </c>
      <c r="K2437" s="1">
        <v>18072</v>
      </c>
      <c r="L2437" s="1">
        <v>18072</v>
      </c>
      <c r="M2437" t="s">
        <v>27</v>
      </c>
      <c r="N2437" s="10">
        <v>0</v>
      </c>
      <c r="O2437" s="1">
        <f>Table1[[#This Row],[Total Sales NGN]]-(Table1[[#This Row],[Total Sales NGN]]*Table1[[#This Row],[Discount %2]])</f>
        <v>18072</v>
      </c>
      <c r="P2437" t="s">
        <v>57</v>
      </c>
      <c r="Q2437">
        <v>1</v>
      </c>
      <c r="R2437" t="s">
        <v>35</v>
      </c>
      <c r="S2437">
        <v>104</v>
      </c>
      <c r="T2437" s="1">
        <v>492084</v>
      </c>
    </row>
    <row r="2438" spans="1:20" x14ac:dyDescent="0.3">
      <c r="A2438" t="s">
        <v>5126</v>
      </c>
      <c r="B2438" s="9">
        <v>45145</v>
      </c>
      <c r="C2438" t="s">
        <v>4693</v>
      </c>
      <c r="D2438" t="s">
        <v>4694</v>
      </c>
      <c r="E2438" t="s">
        <v>49</v>
      </c>
      <c r="F2438" t="s">
        <v>634</v>
      </c>
      <c r="G2438" t="s">
        <v>5127</v>
      </c>
      <c r="H2438" t="s">
        <v>24</v>
      </c>
      <c r="I2438" t="s">
        <v>61</v>
      </c>
      <c r="J2438">
        <v>9</v>
      </c>
      <c r="K2438" s="1">
        <v>268637</v>
      </c>
      <c r="L2438" s="1">
        <v>2417733</v>
      </c>
      <c r="M2438">
        <v>0</v>
      </c>
      <c r="N2438" s="10">
        <v>0</v>
      </c>
      <c r="O2438" s="1">
        <f>Table1[[#This Row],[Total Sales NGN]]-(Table1[[#This Row],[Total Sales NGN]]*Table1[[#This Row],[Discount %2]])</f>
        <v>2417733</v>
      </c>
      <c r="P2438" t="s">
        <v>34</v>
      </c>
      <c r="Q2438">
        <v>1</v>
      </c>
      <c r="R2438" t="s">
        <v>27</v>
      </c>
      <c r="S2438">
        <v>26</v>
      </c>
      <c r="T2438" s="1">
        <v>1025913</v>
      </c>
    </row>
    <row r="2439" spans="1:20" x14ac:dyDescent="0.3">
      <c r="A2439" t="s">
        <v>5128</v>
      </c>
      <c r="B2439" s="9">
        <v>45199</v>
      </c>
      <c r="C2439" t="s">
        <v>4693</v>
      </c>
      <c r="D2439" t="s">
        <v>4694</v>
      </c>
      <c r="E2439" t="s">
        <v>49</v>
      </c>
      <c r="F2439" t="s">
        <v>3504</v>
      </c>
      <c r="G2439" t="s">
        <v>5129</v>
      </c>
      <c r="H2439" t="s">
        <v>65</v>
      </c>
      <c r="I2439" t="s">
        <v>66</v>
      </c>
      <c r="J2439">
        <v>19</v>
      </c>
      <c r="K2439" s="1">
        <v>54343</v>
      </c>
      <c r="L2439" s="1">
        <v>1032517</v>
      </c>
      <c r="M2439">
        <v>0</v>
      </c>
      <c r="N2439" s="10">
        <v>0</v>
      </c>
      <c r="O2439" s="1">
        <f>Table1[[#This Row],[Total Sales NGN]]-(Table1[[#This Row],[Total Sales NGN]]*Table1[[#This Row],[Discount %2]])</f>
        <v>1032517</v>
      </c>
      <c r="P2439" t="s">
        <v>26</v>
      </c>
      <c r="Q2439">
        <v>1</v>
      </c>
      <c r="R2439" t="s">
        <v>35</v>
      </c>
      <c r="S2439">
        <v>171</v>
      </c>
      <c r="T2439" s="1">
        <v>786541</v>
      </c>
    </row>
    <row r="2440" spans="1:20" x14ac:dyDescent="0.3">
      <c r="A2440" t="s">
        <v>5130</v>
      </c>
      <c r="B2440" s="9">
        <v>45247</v>
      </c>
      <c r="C2440" t="s">
        <v>4693</v>
      </c>
      <c r="D2440" t="s">
        <v>4694</v>
      </c>
      <c r="E2440" t="s">
        <v>4706</v>
      </c>
      <c r="F2440" t="s">
        <v>2682</v>
      </c>
      <c r="G2440" t="s">
        <v>27</v>
      </c>
      <c r="H2440" t="s">
        <v>40</v>
      </c>
      <c r="I2440" t="s">
        <v>123</v>
      </c>
      <c r="J2440">
        <v>13</v>
      </c>
      <c r="K2440" s="1">
        <v>6017</v>
      </c>
      <c r="L2440" s="1">
        <v>78221</v>
      </c>
      <c r="M2440" t="s">
        <v>27</v>
      </c>
      <c r="N2440" s="10">
        <v>0</v>
      </c>
      <c r="O2440" s="1">
        <f>Table1[[#This Row],[Total Sales NGN]]-(Table1[[#This Row],[Total Sales NGN]]*Table1[[#This Row],[Discount %2]])</f>
        <v>78221</v>
      </c>
      <c r="P2440" t="s">
        <v>27</v>
      </c>
      <c r="Q2440">
        <v>1</v>
      </c>
      <c r="R2440" t="s">
        <v>35</v>
      </c>
      <c r="S2440">
        <v>93</v>
      </c>
      <c r="T2440" s="1">
        <v>441559</v>
      </c>
    </row>
    <row r="2441" spans="1:20" x14ac:dyDescent="0.3">
      <c r="A2441" t="s">
        <v>5131</v>
      </c>
      <c r="B2441" s="9">
        <v>45498</v>
      </c>
      <c r="C2441" t="s">
        <v>4693</v>
      </c>
      <c r="D2441" t="s">
        <v>4694</v>
      </c>
      <c r="E2441" t="s">
        <v>49</v>
      </c>
      <c r="F2441" t="s">
        <v>1744</v>
      </c>
      <c r="G2441" t="s">
        <v>27</v>
      </c>
      <c r="H2441" t="s">
        <v>24</v>
      </c>
      <c r="I2441" t="s">
        <v>152</v>
      </c>
      <c r="J2441">
        <v>7</v>
      </c>
      <c r="K2441" s="1">
        <v>229879</v>
      </c>
      <c r="L2441" s="1">
        <v>1609153</v>
      </c>
      <c r="M2441">
        <v>0</v>
      </c>
      <c r="N2441" s="10">
        <v>0</v>
      </c>
      <c r="O2441" s="1">
        <f>Table1[[#This Row],[Total Sales NGN]]-(Table1[[#This Row],[Total Sales NGN]]*Table1[[#This Row],[Discount %2]])</f>
        <v>1609153</v>
      </c>
      <c r="P2441" t="s">
        <v>34</v>
      </c>
      <c r="Q2441">
        <v>2</v>
      </c>
      <c r="R2441" t="s">
        <v>35</v>
      </c>
      <c r="S2441">
        <v>5</v>
      </c>
      <c r="T2441" s="1">
        <v>1025913</v>
      </c>
    </row>
    <row r="2442" spans="1:20" x14ac:dyDescent="0.3">
      <c r="A2442" t="s">
        <v>5132</v>
      </c>
      <c r="B2442" s="9">
        <v>45481</v>
      </c>
      <c r="C2442" t="s">
        <v>4693</v>
      </c>
      <c r="D2442" t="s">
        <v>4694</v>
      </c>
      <c r="E2442" t="s">
        <v>4695</v>
      </c>
      <c r="F2442" t="s">
        <v>455</v>
      </c>
      <c r="G2442" t="s">
        <v>5133</v>
      </c>
      <c r="H2442" t="s">
        <v>32</v>
      </c>
      <c r="I2442" t="s">
        <v>237</v>
      </c>
      <c r="J2442">
        <v>7</v>
      </c>
      <c r="K2442" s="1">
        <v>4549</v>
      </c>
      <c r="L2442" s="1">
        <v>31843</v>
      </c>
      <c r="M2442" t="s">
        <v>27</v>
      </c>
      <c r="N2442" s="10">
        <v>0</v>
      </c>
      <c r="O2442" s="1">
        <f>Table1[[#This Row],[Total Sales NGN]]-(Table1[[#This Row],[Total Sales NGN]]*Table1[[#This Row],[Discount %2]])</f>
        <v>31843</v>
      </c>
      <c r="P2442" t="s">
        <v>47</v>
      </c>
      <c r="Q2442">
        <v>2</v>
      </c>
      <c r="R2442" t="s">
        <v>35</v>
      </c>
      <c r="S2442">
        <v>2</v>
      </c>
      <c r="T2442" s="1">
        <v>588661</v>
      </c>
    </row>
    <row r="2443" spans="1:20" x14ac:dyDescent="0.3">
      <c r="A2443" t="s">
        <v>5134</v>
      </c>
      <c r="B2443" s="9">
        <v>45003</v>
      </c>
      <c r="C2443" t="s">
        <v>4693</v>
      </c>
      <c r="D2443" t="s">
        <v>4694</v>
      </c>
      <c r="E2443" t="s">
        <v>49</v>
      </c>
      <c r="F2443" t="s">
        <v>3038</v>
      </c>
      <c r="G2443" t="s">
        <v>5135</v>
      </c>
      <c r="H2443" t="s">
        <v>32</v>
      </c>
      <c r="I2443" t="s">
        <v>237</v>
      </c>
      <c r="J2443">
        <v>1</v>
      </c>
      <c r="K2443" s="1">
        <v>18373</v>
      </c>
      <c r="L2443" s="1">
        <v>18373</v>
      </c>
      <c r="M2443">
        <v>15</v>
      </c>
      <c r="N2443" s="10">
        <v>0.15</v>
      </c>
      <c r="O2443" s="1">
        <f>Table1[[#This Row],[Total Sales NGN]]-(Table1[[#This Row],[Total Sales NGN]]*Table1[[#This Row],[Discount %2]])</f>
        <v>15617.05</v>
      </c>
      <c r="P2443" t="s">
        <v>27</v>
      </c>
      <c r="Q2443">
        <v>5</v>
      </c>
      <c r="R2443" t="s">
        <v>28</v>
      </c>
      <c r="S2443">
        <v>124</v>
      </c>
      <c r="T2443" s="1">
        <v>588661</v>
      </c>
    </row>
    <row r="2444" spans="1:20" x14ac:dyDescent="0.3">
      <c r="A2444" t="s">
        <v>5136</v>
      </c>
      <c r="B2444" s="9">
        <v>45193</v>
      </c>
      <c r="C2444" t="s">
        <v>4693</v>
      </c>
      <c r="D2444" t="s">
        <v>4694</v>
      </c>
      <c r="E2444" t="s">
        <v>49</v>
      </c>
      <c r="F2444" t="s">
        <v>510</v>
      </c>
      <c r="G2444" t="s">
        <v>27</v>
      </c>
      <c r="H2444" t="s">
        <v>45</v>
      </c>
      <c r="I2444" t="s">
        <v>46</v>
      </c>
      <c r="J2444">
        <v>2</v>
      </c>
      <c r="K2444" s="1">
        <v>5879</v>
      </c>
      <c r="L2444" s="1">
        <v>11758</v>
      </c>
      <c r="M2444">
        <v>15</v>
      </c>
      <c r="N2444" s="10">
        <v>0.15</v>
      </c>
      <c r="O2444" s="1">
        <f>Table1[[#This Row],[Total Sales NGN]]-(Table1[[#This Row],[Total Sales NGN]]*Table1[[#This Row],[Discount %2]])</f>
        <v>9994.2999999999993</v>
      </c>
      <c r="P2444" t="s">
        <v>34</v>
      </c>
      <c r="Q2444">
        <v>2</v>
      </c>
      <c r="R2444" t="s">
        <v>35</v>
      </c>
      <c r="S2444">
        <v>21</v>
      </c>
      <c r="T2444" s="1">
        <v>492084</v>
      </c>
    </row>
    <row r="2445" spans="1:20" x14ac:dyDescent="0.3">
      <c r="A2445" t="s">
        <v>5137</v>
      </c>
      <c r="B2445" s="9">
        <v>45640</v>
      </c>
      <c r="C2445" t="s">
        <v>4693</v>
      </c>
      <c r="D2445" t="s">
        <v>4694</v>
      </c>
      <c r="E2445" t="s">
        <v>4695</v>
      </c>
      <c r="F2445" t="s">
        <v>3490</v>
      </c>
      <c r="G2445" t="s">
        <v>5138</v>
      </c>
      <c r="H2445" t="s">
        <v>65</v>
      </c>
      <c r="I2445" t="s">
        <v>289</v>
      </c>
      <c r="J2445">
        <v>5</v>
      </c>
      <c r="K2445" s="1">
        <v>17802</v>
      </c>
      <c r="L2445" s="1">
        <v>89010</v>
      </c>
      <c r="M2445">
        <v>0</v>
      </c>
      <c r="N2445" s="10">
        <v>0</v>
      </c>
      <c r="O2445" s="1">
        <f>Table1[[#This Row],[Total Sales NGN]]-(Table1[[#This Row],[Total Sales NGN]]*Table1[[#This Row],[Discount %2]])</f>
        <v>89010</v>
      </c>
      <c r="P2445" t="s">
        <v>26</v>
      </c>
      <c r="Q2445">
        <v>1</v>
      </c>
      <c r="R2445" t="s">
        <v>35</v>
      </c>
      <c r="S2445">
        <v>169</v>
      </c>
      <c r="T2445" s="1">
        <v>786541</v>
      </c>
    </row>
    <row r="2446" spans="1:20" x14ac:dyDescent="0.3">
      <c r="A2446" t="s">
        <v>5139</v>
      </c>
      <c r="B2446" s="9">
        <v>45279</v>
      </c>
      <c r="C2446" t="s">
        <v>4693</v>
      </c>
      <c r="D2446" t="s">
        <v>4694</v>
      </c>
      <c r="E2446" t="s">
        <v>49</v>
      </c>
      <c r="F2446" t="s">
        <v>1205</v>
      </c>
      <c r="G2446" t="s">
        <v>5140</v>
      </c>
      <c r="H2446" t="s">
        <v>65</v>
      </c>
      <c r="I2446" t="s">
        <v>102</v>
      </c>
      <c r="J2446">
        <v>18</v>
      </c>
      <c r="K2446" s="1">
        <v>114337</v>
      </c>
      <c r="L2446" s="1">
        <v>2058066</v>
      </c>
      <c r="M2446">
        <v>20</v>
      </c>
      <c r="N2446" s="10">
        <v>0.2</v>
      </c>
      <c r="O2446" s="1">
        <f>Table1[[#This Row],[Total Sales NGN]]-(Table1[[#This Row],[Total Sales NGN]]*Table1[[#This Row],[Discount %2]])</f>
        <v>1646452.8</v>
      </c>
      <c r="P2446" t="s">
        <v>47</v>
      </c>
      <c r="Q2446">
        <v>5</v>
      </c>
      <c r="R2446" t="s">
        <v>28</v>
      </c>
      <c r="S2446">
        <v>55</v>
      </c>
      <c r="T2446" s="1">
        <v>786541</v>
      </c>
    </row>
    <row r="2447" spans="1:20" x14ac:dyDescent="0.3">
      <c r="A2447" t="s">
        <v>5141</v>
      </c>
      <c r="B2447" s="9">
        <v>45311</v>
      </c>
      <c r="C2447" t="s">
        <v>4693</v>
      </c>
      <c r="D2447" t="s">
        <v>4694</v>
      </c>
      <c r="E2447" t="s">
        <v>4695</v>
      </c>
      <c r="F2447" t="s">
        <v>344</v>
      </c>
      <c r="G2447" t="s">
        <v>5142</v>
      </c>
      <c r="H2447" t="s">
        <v>40</v>
      </c>
      <c r="I2447" t="s">
        <v>171</v>
      </c>
      <c r="J2447">
        <v>10</v>
      </c>
      <c r="K2447" s="1">
        <v>8914</v>
      </c>
      <c r="L2447" s="1">
        <v>89140</v>
      </c>
      <c r="M2447">
        <v>0</v>
      </c>
      <c r="N2447" s="10">
        <v>0</v>
      </c>
      <c r="O2447" s="1">
        <f>Table1[[#This Row],[Total Sales NGN]]-(Table1[[#This Row],[Total Sales NGN]]*Table1[[#This Row],[Discount %2]])</f>
        <v>89140</v>
      </c>
      <c r="P2447" t="s">
        <v>27</v>
      </c>
      <c r="Q2447">
        <v>2</v>
      </c>
      <c r="R2447" t="s">
        <v>28</v>
      </c>
      <c r="S2447">
        <v>128</v>
      </c>
      <c r="T2447" s="1">
        <v>441559</v>
      </c>
    </row>
    <row r="2448" spans="1:20" x14ac:dyDescent="0.3">
      <c r="A2448" t="s">
        <v>5143</v>
      </c>
      <c r="B2448" s="9">
        <v>45168</v>
      </c>
      <c r="C2448" t="s">
        <v>4693</v>
      </c>
      <c r="D2448" t="s">
        <v>4694</v>
      </c>
      <c r="E2448" t="s">
        <v>49</v>
      </c>
      <c r="F2448" t="s">
        <v>1296</v>
      </c>
      <c r="G2448" t="s">
        <v>5144</v>
      </c>
      <c r="H2448" t="s">
        <v>40</v>
      </c>
      <c r="I2448" t="s">
        <v>70</v>
      </c>
      <c r="J2448">
        <v>20</v>
      </c>
      <c r="K2448" s="1">
        <v>5662</v>
      </c>
      <c r="L2448" s="1">
        <v>113240</v>
      </c>
      <c r="M2448" t="s">
        <v>27</v>
      </c>
      <c r="N2448" s="10">
        <v>0</v>
      </c>
      <c r="O2448" s="1">
        <f>Table1[[#This Row],[Total Sales NGN]]-(Table1[[#This Row],[Total Sales NGN]]*Table1[[#This Row],[Discount %2]])</f>
        <v>113240</v>
      </c>
      <c r="P2448" t="s">
        <v>47</v>
      </c>
      <c r="Q2448">
        <v>4</v>
      </c>
      <c r="R2448" t="s">
        <v>35</v>
      </c>
      <c r="S2448">
        <v>110</v>
      </c>
      <c r="T2448" s="1">
        <v>441559</v>
      </c>
    </row>
    <row r="2449" spans="1:20" x14ac:dyDescent="0.3">
      <c r="A2449" t="s">
        <v>5145</v>
      </c>
      <c r="B2449" s="9">
        <v>45246</v>
      </c>
      <c r="C2449" t="s">
        <v>4693</v>
      </c>
      <c r="D2449" t="s">
        <v>4694</v>
      </c>
      <c r="E2449" t="s">
        <v>4695</v>
      </c>
      <c r="F2449" t="s">
        <v>648</v>
      </c>
      <c r="G2449" t="s">
        <v>5146</v>
      </c>
      <c r="H2449" t="s">
        <v>24</v>
      </c>
      <c r="I2449" t="s">
        <v>56</v>
      </c>
      <c r="J2449">
        <v>16</v>
      </c>
      <c r="K2449" s="1">
        <v>110091</v>
      </c>
      <c r="L2449" s="1">
        <v>1761456</v>
      </c>
      <c r="M2449">
        <v>20</v>
      </c>
      <c r="N2449" s="10">
        <v>0.2</v>
      </c>
      <c r="O2449" s="1">
        <f>Table1[[#This Row],[Total Sales NGN]]-(Table1[[#This Row],[Total Sales NGN]]*Table1[[#This Row],[Discount %2]])</f>
        <v>1409164.8</v>
      </c>
      <c r="P2449" t="s">
        <v>26</v>
      </c>
      <c r="Q2449" t="s">
        <v>27</v>
      </c>
      <c r="R2449" t="s">
        <v>35</v>
      </c>
      <c r="S2449">
        <v>25</v>
      </c>
      <c r="T2449" s="1">
        <v>1025913</v>
      </c>
    </row>
    <row r="2450" spans="1:20" x14ac:dyDescent="0.3">
      <c r="A2450" t="s">
        <v>5147</v>
      </c>
      <c r="B2450" s="9">
        <v>45558</v>
      </c>
      <c r="C2450" t="s">
        <v>4693</v>
      </c>
      <c r="D2450" t="s">
        <v>4694</v>
      </c>
      <c r="E2450" t="s">
        <v>4695</v>
      </c>
      <c r="F2450" t="s">
        <v>3381</v>
      </c>
      <c r="G2450" t="s">
        <v>5148</v>
      </c>
      <c r="H2450" t="s">
        <v>65</v>
      </c>
      <c r="I2450" t="s">
        <v>397</v>
      </c>
      <c r="J2450">
        <v>10</v>
      </c>
      <c r="K2450" s="1">
        <v>115834</v>
      </c>
      <c r="L2450" s="1">
        <v>1158340</v>
      </c>
      <c r="M2450">
        <v>0</v>
      </c>
      <c r="N2450" s="10">
        <v>0</v>
      </c>
      <c r="O2450" s="1">
        <f>Table1[[#This Row],[Total Sales NGN]]-(Table1[[#This Row],[Total Sales NGN]]*Table1[[#This Row],[Discount %2]])</f>
        <v>1158340</v>
      </c>
      <c r="P2450" t="s">
        <v>47</v>
      </c>
      <c r="Q2450">
        <v>4</v>
      </c>
      <c r="R2450" t="s">
        <v>35</v>
      </c>
      <c r="S2450">
        <v>47</v>
      </c>
      <c r="T2450" s="1">
        <v>786541</v>
      </c>
    </row>
    <row r="2451" spans="1:20" x14ac:dyDescent="0.3">
      <c r="A2451" t="s">
        <v>5149</v>
      </c>
      <c r="B2451" s="9">
        <v>45275</v>
      </c>
      <c r="C2451" t="s">
        <v>4693</v>
      </c>
      <c r="D2451" t="s">
        <v>4694</v>
      </c>
      <c r="E2451" t="s">
        <v>4706</v>
      </c>
      <c r="F2451" t="s">
        <v>284</v>
      </c>
      <c r="G2451" t="s">
        <v>5150</v>
      </c>
      <c r="H2451" t="s">
        <v>24</v>
      </c>
      <c r="I2451" t="s">
        <v>61</v>
      </c>
      <c r="J2451">
        <v>8</v>
      </c>
      <c r="K2451" s="1">
        <v>240866</v>
      </c>
      <c r="L2451" s="1">
        <v>1926928</v>
      </c>
      <c r="M2451">
        <v>5</v>
      </c>
      <c r="N2451" s="10">
        <v>0.05</v>
      </c>
      <c r="O2451" s="1">
        <f>Table1[[#This Row],[Total Sales NGN]]-(Table1[[#This Row],[Total Sales NGN]]*Table1[[#This Row],[Discount %2]])</f>
        <v>1830581.6</v>
      </c>
      <c r="P2451" t="s">
        <v>57</v>
      </c>
      <c r="Q2451">
        <v>5</v>
      </c>
      <c r="R2451" t="s">
        <v>35</v>
      </c>
      <c r="S2451">
        <v>179</v>
      </c>
      <c r="T2451" s="1">
        <v>1025913</v>
      </c>
    </row>
    <row r="2452" spans="1:20" x14ac:dyDescent="0.3">
      <c r="A2452" t="s">
        <v>5151</v>
      </c>
      <c r="B2452" s="9">
        <v>45486</v>
      </c>
      <c r="C2452" t="s">
        <v>4693</v>
      </c>
      <c r="D2452" t="s">
        <v>4694</v>
      </c>
      <c r="E2452" t="s">
        <v>49</v>
      </c>
      <c r="F2452" t="s">
        <v>1066</v>
      </c>
      <c r="G2452" t="s">
        <v>5152</v>
      </c>
      <c r="H2452" t="s">
        <v>24</v>
      </c>
      <c r="I2452" t="s">
        <v>61</v>
      </c>
      <c r="J2452">
        <v>6</v>
      </c>
      <c r="K2452" s="1">
        <v>194348</v>
      </c>
      <c r="L2452" s="1">
        <v>1166088</v>
      </c>
      <c r="M2452">
        <v>0</v>
      </c>
      <c r="N2452" s="10">
        <v>0</v>
      </c>
      <c r="O2452" s="1">
        <f>Table1[[#This Row],[Total Sales NGN]]-(Table1[[#This Row],[Total Sales NGN]]*Table1[[#This Row],[Discount %2]])</f>
        <v>1166088</v>
      </c>
      <c r="P2452" t="s">
        <v>47</v>
      </c>
      <c r="Q2452">
        <v>0</v>
      </c>
      <c r="R2452" t="s">
        <v>28</v>
      </c>
      <c r="S2452">
        <v>115</v>
      </c>
      <c r="T2452" s="1">
        <v>1025913</v>
      </c>
    </row>
    <row r="2453" spans="1:20" x14ac:dyDescent="0.3">
      <c r="A2453" t="s">
        <v>5153</v>
      </c>
      <c r="B2453" s="9">
        <v>45601</v>
      </c>
      <c r="C2453" t="s">
        <v>4693</v>
      </c>
      <c r="D2453" t="s">
        <v>4694</v>
      </c>
      <c r="E2453" t="s">
        <v>49</v>
      </c>
      <c r="F2453" t="s">
        <v>919</v>
      </c>
      <c r="G2453" t="s">
        <v>5154</v>
      </c>
      <c r="H2453" t="s">
        <v>24</v>
      </c>
      <c r="I2453" t="s">
        <v>92</v>
      </c>
      <c r="J2453">
        <v>19</v>
      </c>
      <c r="K2453" s="1">
        <v>84255</v>
      </c>
      <c r="L2453" s="1">
        <v>1600845</v>
      </c>
      <c r="M2453">
        <v>0</v>
      </c>
      <c r="N2453" s="10">
        <v>0</v>
      </c>
      <c r="O2453" s="1">
        <f>Table1[[#This Row],[Total Sales NGN]]-(Table1[[#This Row],[Total Sales NGN]]*Table1[[#This Row],[Discount %2]])</f>
        <v>1600845</v>
      </c>
      <c r="P2453" t="s">
        <v>26</v>
      </c>
      <c r="Q2453">
        <v>5</v>
      </c>
      <c r="R2453" t="s">
        <v>35</v>
      </c>
      <c r="S2453">
        <v>146</v>
      </c>
      <c r="T2453" s="1">
        <v>1025913</v>
      </c>
    </row>
    <row r="2454" spans="1:20" x14ac:dyDescent="0.3">
      <c r="A2454" t="s">
        <v>5155</v>
      </c>
      <c r="B2454" s="9">
        <v>45267</v>
      </c>
      <c r="C2454" t="s">
        <v>4693</v>
      </c>
      <c r="D2454" t="s">
        <v>4694</v>
      </c>
      <c r="E2454" t="s">
        <v>4695</v>
      </c>
      <c r="F2454" t="s">
        <v>100</v>
      </c>
      <c r="G2454" t="s">
        <v>5156</v>
      </c>
      <c r="H2454" t="s">
        <v>65</v>
      </c>
      <c r="I2454" t="s">
        <v>397</v>
      </c>
      <c r="J2454">
        <v>5</v>
      </c>
      <c r="K2454" s="1">
        <v>100416</v>
      </c>
      <c r="L2454" s="1">
        <v>502080</v>
      </c>
      <c r="M2454">
        <v>0</v>
      </c>
      <c r="N2454" s="10">
        <v>0</v>
      </c>
      <c r="O2454" s="1">
        <f>Table1[[#This Row],[Total Sales NGN]]-(Table1[[#This Row],[Total Sales NGN]]*Table1[[#This Row],[Discount %2]])</f>
        <v>502080</v>
      </c>
      <c r="P2454" t="s">
        <v>47</v>
      </c>
      <c r="Q2454">
        <v>5</v>
      </c>
      <c r="R2454" t="s">
        <v>28</v>
      </c>
      <c r="S2454">
        <v>130</v>
      </c>
      <c r="T2454" s="1">
        <v>786541</v>
      </c>
    </row>
    <row r="2455" spans="1:20" x14ac:dyDescent="0.3">
      <c r="A2455" t="s">
        <v>5157</v>
      </c>
      <c r="B2455" s="9">
        <v>45534</v>
      </c>
      <c r="C2455" t="s">
        <v>4693</v>
      </c>
      <c r="D2455" t="s">
        <v>4694</v>
      </c>
      <c r="E2455" t="s">
        <v>4695</v>
      </c>
      <c r="F2455" t="s">
        <v>332</v>
      </c>
      <c r="G2455" t="s">
        <v>5158</v>
      </c>
      <c r="H2455" t="s">
        <v>24</v>
      </c>
      <c r="I2455" t="s">
        <v>152</v>
      </c>
      <c r="J2455">
        <v>20</v>
      </c>
      <c r="K2455" s="1">
        <v>332718</v>
      </c>
      <c r="L2455" s="1">
        <v>6654360</v>
      </c>
      <c r="M2455">
        <v>15</v>
      </c>
      <c r="N2455" s="10">
        <v>0.15</v>
      </c>
      <c r="O2455" s="1">
        <f>Table1[[#This Row],[Total Sales NGN]]-(Table1[[#This Row],[Total Sales NGN]]*Table1[[#This Row],[Discount %2]])</f>
        <v>5656206</v>
      </c>
      <c r="P2455" t="s">
        <v>26</v>
      </c>
      <c r="Q2455">
        <v>3</v>
      </c>
      <c r="R2455" t="s">
        <v>35</v>
      </c>
      <c r="S2455">
        <v>185</v>
      </c>
      <c r="T2455" s="1">
        <v>1025913</v>
      </c>
    </row>
    <row r="2456" spans="1:20" x14ac:dyDescent="0.3">
      <c r="A2456" t="s">
        <v>5159</v>
      </c>
      <c r="B2456" s="9">
        <v>45453</v>
      </c>
      <c r="C2456" t="s">
        <v>4693</v>
      </c>
      <c r="D2456" t="s">
        <v>4694</v>
      </c>
      <c r="E2456" t="s">
        <v>4706</v>
      </c>
      <c r="F2456" t="s">
        <v>166</v>
      </c>
      <c r="G2456" t="s">
        <v>5160</v>
      </c>
      <c r="H2456" t="s">
        <v>24</v>
      </c>
      <c r="I2456" t="s">
        <v>92</v>
      </c>
      <c r="J2456">
        <v>18</v>
      </c>
      <c r="K2456" s="1">
        <v>110407</v>
      </c>
      <c r="L2456" s="1">
        <v>1987326</v>
      </c>
      <c r="M2456" t="s">
        <v>27</v>
      </c>
      <c r="N2456" s="10">
        <v>0</v>
      </c>
      <c r="O2456" s="1">
        <f>Table1[[#This Row],[Total Sales NGN]]-(Table1[[#This Row],[Total Sales NGN]]*Table1[[#This Row],[Discount %2]])</f>
        <v>1987326</v>
      </c>
      <c r="P2456" t="s">
        <v>27</v>
      </c>
      <c r="Q2456">
        <v>6</v>
      </c>
      <c r="R2456" t="s">
        <v>27</v>
      </c>
      <c r="S2456">
        <v>33</v>
      </c>
      <c r="T2456" s="1">
        <v>1025913</v>
      </c>
    </row>
    <row r="2457" spans="1:20" x14ac:dyDescent="0.3">
      <c r="A2457" t="s">
        <v>5161</v>
      </c>
      <c r="B2457" s="9">
        <v>44985</v>
      </c>
      <c r="C2457" t="s">
        <v>4693</v>
      </c>
      <c r="D2457" t="s">
        <v>4694</v>
      </c>
      <c r="E2457" t="s">
        <v>49</v>
      </c>
      <c r="F2457" t="s">
        <v>1987</v>
      </c>
      <c r="G2457" t="s">
        <v>5162</v>
      </c>
      <c r="H2457" t="s">
        <v>32</v>
      </c>
      <c r="I2457" t="s">
        <v>141</v>
      </c>
      <c r="J2457">
        <v>5</v>
      </c>
      <c r="K2457" s="1">
        <v>4940</v>
      </c>
      <c r="L2457" s="1">
        <v>24700</v>
      </c>
      <c r="M2457">
        <v>10</v>
      </c>
      <c r="N2457" s="10">
        <v>0.1</v>
      </c>
      <c r="O2457" s="1">
        <f>Table1[[#This Row],[Total Sales NGN]]-(Table1[[#This Row],[Total Sales NGN]]*Table1[[#This Row],[Discount %2]])</f>
        <v>22230</v>
      </c>
      <c r="P2457" t="s">
        <v>57</v>
      </c>
      <c r="Q2457">
        <v>4</v>
      </c>
      <c r="R2457" t="s">
        <v>28</v>
      </c>
      <c r="S2457">
        <v>18</v>
      </c>
      <c r="T2457" s="1">
        <v>588661</v>
      </c>
    </row>
    <row r="2458" spans="1:20" x14ac:dyDescent="0.3">
      <c r="A2458" t="s">
        <v>5163</v>
      </c>
      <c r="B2458" s="9">
        <v>45258</v>
      </c>
      <c r="C2458" t="s">
        <v>4693</v>
      </c>
      <c r="D2458" t="s">
        <v>4694</v>
      </c>
      <c r="E2458" t="s">
        <v>49</v>
      </c>
      <c r="F2458" t="s">
        <v>2729</v>
      </c>
      <c r="G2458" t="s">
        <v>5164</v>
      </c>
      <c r="H2458" t="s">
        <v>24</v>
      </c>
      <c r="I2458" t="s">
        <v>61</v>
      </c>
      <c r="J2458">
        <v>20</v>
      </c>
      <c r="K2458" s="1">
        <v>127839</v>
      </c>
      <c r="L2458" s="1">
        <v>2556780</v>
      </c>
      <c r="M2458">
        <v>0</v>
      </c>
      <c r="N2458" s="10">
        <v>0</v>
      </c>
      <c r="O2458" s="1">
        <f>Table1[[#This Row],[Total Sales NGN]]-(Table1[[#This Row],[Total Sales NGN]]*Table1[[#This Row],[Discount %2]])</f>
        <v>2556780</v>
      </c>
      <c r="P2458" t="s">
        <v>47</v>
      </c>
      <c r="Q2458">
        <v>5</v>
      </c>
      <c r="R2458" t="s">
        <v>35</v>
      </c>
      <c r="S2458">
        <v>165</v>
      </c>
      <c r="T2458" s="1">
        <v>1025913</v>
      </c>
    </row>
    <row r="2459" spans="1:20" x14ac:dyDescent="0.3">
      <c r="A2459" t="s">
        <v>5165</v>
      </c>
      <c r="B2459" s="9">
        <v>45585</v>
      </c>
      <c r="C2459" t="s">
        <v>4693</v>
      </c>
      <c r="D2459" t="s">
        <v>4694</v>
      </c>
      <c r="E2459" t="s">
        <v>49</v>
      </c>
      <c r="F2459" t="s">
        <v>198</v>
      </c>
      <c r="G2459" t="s">
        <v>5166</v>
      </c>
      <c r="H2459" t="s">
        <v>45</v>
      </c>
      <c r="I2459" t="s">
        <v>130</v>
      </c>
      <c r="J2459">
        <v>7</v>
      </c>
      <c r="K2459" s="1">
        <v>5659</v>
      </c>
      <c r="L2459" s="1">
        <v>39613</v>
      </c>
      <c r="M2459">
        <v>10</v>
      </c>
      <c r="N2459" s="10">
        <v>0.1</v>
      </c>
      <c r="O2459" s="1">
        <f>Table1[[#This Row],[Total Sales NGN]]-(Table1[[#This Row],[Total Sales NGN]]*Table1[[#This Row],[Discount %2]])</f>
        <v>35651.699999999997</v>
      </c>
      <c r="P2459" t="s">
        <v>27</v>
      </c>
      <c r="Q2459">
        <v>5</v>
      </c>
      <c r="R2459" t="s">
        <v>35</v>
      </c>
      <c r="S2459">
        <v>161</v>
      </c>
      <c r="T2459" s="1">
        <v>492084</v>
      </c>
    </row>
    <row r="2460" spans="1:20" x14ac:dyDescent="0.3">
      <c r="A2460" t="s">
        <v>5167</v>
      </c>
      <c r="B2460" s="9">
        <v>45052</v>
      </c>
      <c r="C2460" t="s">
        <v>4693</v>
      </c>
      <c r="D2460" t="s">
        <v>4694</v>
      </c>
      <c r="E2460" t="s">
        <v>4695</v>
      </c>
      <c r="F2460" t="s">
        <v>587</v>
      </c>
      <c r="G2460" t="s">
        <v>5168</v>
      </c>
      <c r="H2460" t="s">
        <v>24</v>
      </c>
      <c r="I2460" t="s">
        <v>25</v>
      </c>
      <c r="J2460">
        <v>9</v>
      </c>
      <c r="K2460" s="1">
        <v>277668</v>
      </c>
      <c r="L2460" s="1">
        <v>2499012</v>
      </c>
      <c r="M2460">
        <v>0</v>
      </c>
      <c r="N2460" s="10">
        <v>0</v>
      </c>
      <c r="O2460" s="1">
        <f>Table1[[#This Row],[Total Sales NGN]]-(Table1[[#This Row],[Total Sales NGN]]*Table1[[#This Row],[Discount %2]])</f>
        <v>2499012</v>
      </c>
      <c r="P2460" t="s">
        <v>27</v>
      </c>
      <c r="Q2460">
        <v>1</v>
      </c>
      <c r="R2460" t="s">
        <v>35</v>
      </c>
      <c r="S2460">
        <v>107</v>
      </c>
      <c r="T2460" s="1">
        <v>1025913</v>
      </c>
    </row>
    <row r="2461" spans="1:20" x14ac:dyDescent="0.3">
      <c r="A2461" t="s">
        <v>5169</v>
      </c>
      <c r="B2461" s="9">
        <v>45403</v>
      </c>
      <c r="C2461" t="s">
        <v>4693</v>
      </c>
      <c r="D2461" t="s">
        <v>4694</v>
      </c>
      <c r="E2461" t="s">
        <v>49</v>
      </c>
      <c r="F2461" t="s">
        <v>2644</v>
      </c>
      <c r="G2461" t="s">
        <v>5170</v>
      </c>
      <c r="H2461" t="s">
        <v>40</v>
      </c>
      <c r="I2461" t="s">
        <v>41</v>
      </c>
      <c r="J2461">
        <v>17</v>
      </c>
      <c r="K2461" s="1">
        <v>9484</v>
      </c>
      <c r="L2461" s="1">
        <v>161228</v>
      </c>
      <c r="M2461">
        <v>5</v>
      </c>
      <c r="N2461" s="10">
        <v>0.05</v>
      </c>
      <c r="O2461" s="1">
        <f>Table1[[#This Row],[Total Sales NGN]]-(Table1[[#This Row],[Total Sales NGN]]*Table1[[#This Row],[Discount %2]])</f>
        <v>153166.6</v>
      </c>
      <c r="P2461" t="s">
        <v>26</v>
      </c>
      <c r="Q2461">
        <v>3</v>
      </c>
      <c r="R2461" t="s">
        <v>28</v>
      </c>
      <c r="S2461">
        <v>165</v>
      </c>
      <c r="T2461" s="1">
        <v>441559</v>
      </c>
    </row>
    <row r="2462" spans="1:20" x14ac:dyDescent="0.3">
      <c r="A2462" t="s">
        <v>5171</v>
      </c>
      <c r="B2462" s="9">
        <v>45117</v>
      </c>
      <c r="C2462" t="s">
        <v>4693</v>
      </c>
      <c r="D2462" t="s">
        <v>4694</v>
      </c>
      <c r="E2462" t="s">
        <v>49</v>
      </c>
      <c r="F2462" t="s">
        <v>676</v>
      </c>
      <c r="G2462" t="s">
        <v>5172</v>
      </c>
      <c r="H2462" t="s">
        <v>32</v>
      </c>
      <c r="I2462" t="s">
        <v>237</v>
      </c>
      <c r="J2462">
        <v>15</v>
      </c>
      <c r="K2462" s="1">
        <v>13962</v>
      </c>
      <c r="L2462" s="1">
        <v>209430</v>
      </c>
      <c r="M2462">
        <v>0</v>
      </c>
      <c r="N2462" s="10">
        <v>0</v>
      </c>
      <c r="O2462" s="1">
        <f>Table1[[#This Row],[Total Sales NGN]]-(Table1[[#This Row],[Total Sales NGN]]*Table1[[#This Row],[Discount %2]])</f>
        <v>209430</v>
      </c>
      <c r="P2462" t="s">
        <v>57</v>
      </c>
      <c r="Q2462">
        <v>5</v>
      </c>
      <c r="R2462" t="s">
        <v>27</v>
      </c>
      <c r="S2462">
        <v>91</v>
      </c>
      <c r="T2462" s="1">
        <v>588661</v>
      </c>
    </row>
    <row r="2463" spans="1:20" x14ac:dyDescent="0.3">
      <c r="A2463" t="s">
        <v>5173</v>
      </c>
      <c r="B2463" s="9">
        <v>45560</v>
      </c>
      <c r="C2463" t="s">
        <v>4693</v>
      </c>
      <c r="D2463" t="s">
        <v>4694</v>
      </c>
      <c r="E2463" t="s">
        <v>4695</v>
      </c>
      <c r="F2463" t="s">
        <v>945</v>
      </c>
      <c r="G2463" t="s">
        <v>5174</v>
      </c>
      <c r="H2463" t="s">
        <v>45</v>
      </c>
      <c r="I2463" t="s">
        <v>98</v>
      </c>
      <c r="J2463">
        <v>16</v>
      </c>
      <c r="K2463" s="1">
        <v>13021</v>
      </c>
      <c r="L2463" s="1">
        <v>208336</v>
      </c>
      <c r="M2463">
        <v>10</v>
      </c>
      <c r="N2463" s="10">
        <v>0.1</v>
      </c>
      <c r="O2463" s="1">
        <f>Table1[[#This Row],[Total Sales NGN]]-(Table1[[#This Row],[Total Sales NGN]]*Table1[[#This Row],[Discount %2]])</f>
        <v>187502.4</v>
      </c>
      <c r="P2463" t="s">
        <v>47</v>
      </c>
      <c r="Q2463">
        <v>5</v>
      </c>
      <c r="R2463" t="s">
        <v>35</v>
      </c>
      <c r="S2463">
        <v>107</v>
      </c>
      <c r="T2463" s="1">
        <v>492084</v>
      </c>
    </row>
    <row r="2464" spans="1:20" x14ac:dyDescent="0.3">
      <c r="A2464" t="s">
        <v>5175</v>
      </c>
      <c r="B2464" s="9">
        <v>45602</v>
      </c>
      <c r="C2464" t="s">
        <v>4693</v>
      </c>
      <c r="D2464" t="s">
        <v>4694</v>
      </c>
      <c r="E2464" t="s">
        <v>4695</v>
      </c>
      <c r="F2464" t="s">
        <v>1055</v>
      </c>
      <c r="G2464" t="s">
        <v>5176</v>
      </c>
      <c r="H2464" t="s">
        <v>65</v>
      </c>
      <c r="I2464" t="s">
        <v>382</v>
      </c>
      <c r="J2464">
        <v>9</v>
      </c>
      <c r="K2464" s="1">
        <v>83010</v>
      </c>
      <c r="L2464" s="1">
        <v>747090</v>
      </c>
      <c r="M2464">
        <v>5</v>
      </c>
      <c r="N2464" s="10">
        <v>0.05</v>
      </c>
      <c r="O2464" s="1">
        <f>Table1[[#This Row],[Total Sales NGN]]-(Table1[[#This Row],[Total Sales NGN]]*Table1[[#This Row],[Discount %2]])</f>
        <v>709735.5</v>
      </c>
      <c r="P2464" t="s">
        <v>47</v>
      </c>
      <c r="Q2464">
        <v>1</v>
      </c>
      <c r="R2464" t="s">
        <v>28</v>
      </c>
      <c r="S2464">
        <v>87</v>
      </c>
      <c r="T2464" s="1">
        <v>786541</v>
      </c>
    </row>
    <row r="2465" spans="1:20" x14ac:dyDescent="0.3">
      <c r="A2465" t="s">
        <v>5177</v>
      </c>
      <c r="B2465" s="9">
        <v>45379</v>
      </c>
      <c r="C2465" t="s">
        <v>4693</v>
      </c>
      <c r="D2465" t="s">
        <v>4694</v>
      </c>
      <c r="E2465" t="s">
        <v>49</v>
      </c>
      <c r="F2465" t="s">
        <v>1301</v>
      </c>
      <c r="G2465" t="s">
        <v>5178</v>
      </c>
      <c r="H2465" t="s">
        <v>32</v>
      </c>
      <c r="I2465" t="s">
        <v>33</v>
      </c>
      <c r="J2465">
        <v>2</v>
      </c>
      <c r="K2465" s="1">
        <v>4935</v>
      </c>
      <c r="L2465" s="1">
        <v>9870</v>
      </c>
      <c r="M2465">
        <v>5</v>
      </c>
      <c r="N2465" s="10">
        <v>0.05</v>
      </c>
      <c r="O2465" s="1">
        <f>Table1[[#This Row],[Total Sales NGN]]-(Table1[[#This Row],[Total Sales NGN]]*Table1[[#This Row],[Discount %2]])</f>
        <v>9376.5</v>
      </c>
      <c r="P2465" t="s">
        <v>47</v>
      </c>
      <c r="Q2465">
        <v>1</v>
      </c>
      <c r="R2465" t="s">
        <v>35</v>
      </c>
      <c r="S2465">
        <v>154</v>
      </c>
      <c r="T2465" s="1">
        <v>588661</v>
      </c>
    </row>
    <row r="2466" spans="1:20" x14ac:dyDescent="0.3">
      <c r="A2466" t="s">
        <v>5179</v>
      </c>
      <c r="B2466" s="9">
        <v>45213</v>
      </c>
      <c r="C2466" t="s">
        <v>4693</v>
      </c>
      <c r="D2466" t="s">
        <v>4694</v>
      </c>
      <c r="E2466" t="s">
        <v>49</v>
      </c>
      <c r="F2466" t="s">
        <v>868</v>
      </c>
      <c r="G2466" t="s">
        <v>5180</v>
      </c>
      <c r="H2466" t="s">
        <v>65</v>
      </c>
      <c r="I2466" t="s">
        <v>102</v>
      </c>
      <c r="J2466">
        <v>3</v>
      </c>
      <c r="K2466" s="1">
        <v>78907</v>
      </c>
      <c r="L2466" s="1">
        <v>236721</v>
      </c>
      <c r="M2466">
        <v>20</v>
      </c>
      <c r="N2466" s="10">
        <v>0.2</v>
      </c>
      <c r="O2466" s="1">
        <f>Table1[[#This Row],[Total Sales NGN]]-(Table1[[#This Row],[Total Sales NGN]]*Table1[[#This Row],[Discount %2]])</f>
        <v>189376.8</v>
      </c>
      <c r="P2466" t="s">
        <v>47</v>
      </c>
      <c r="Q2466">
        <v>5</v>
      </c>
      <c r="R2466" t="s">
        <v>35</v>
      </c>
      <c r="S2466">
        <v>14</v>
      </c>
      <c r="T2466" s="1">
        <v>786541</v>
      </c>
    </row>
    <row r="2467" spans="1:20" x14ac:dyDescent="0.3">
      <c r="A2467" t="s">
        <v>5181</v>
      </c>
      <c r="B2467" s="9">
        <v>45439</v>
      </c>
      <c r="C2467" t="s">
        <v>4693</v>
      </c>
      <c r="D2467" t="s">
        <v>4694</v>
      </c>
      <c r="E2467" t="s">
        <v>4706</v>
      </c>
      <c r="F2467" t="s">
        <v>1073</v>
      </c>
      <c r="G2467" t="s">
        <v>5182</v>
      </c>
      <c r="H2467" t="s">
        <v>32</v>
      </c>
      <c r="I2467" t="s">
        <v>33</v>
      </c>
      <c r="J2467">
        <v>13</v>
      </c>
      <c r="K2467" s="1">
        <v>14053</v>
      </c>
      <c r="L2467" s="1">
        <v>182689</v>
      </c>
      <c r="M2467">
        <v>0</v>
      </c>
      <c r="N2467" s="10">
        <v>0</v>
      </c>
      <c r="O2467" s="1">
        <f>Table1[[#This Row],[Total Sales NGN]]-(Table1[[#This Row],[Total Sales NGN]]*Table1[[#This Row],[Discount %2]])</f>
        <v>182689</v>
      </c>
      <c r="P2467" t="s">
        <v>26</v>
      </c>
      <c r="Q2467">
        <v>5</v>
      </c>
      <c r="R2467" t="s">
        <v>35</v>
      </c>
      <c r="S2467">
        <v>76</v>
      </c>
      <c r="T2467" s="1">
        <v>588661</v>
      </c>
    </row>
    <row r="2468" spans="1:20" x14ac:dyDescent="0.3">
      <c r="A2468" t="s">
        <v>5183</v>
      </c>
      <c r="B2468" s="9">
        <v>45091</v>
      </c>
      <c r="C2468" t="s">
        <v>4693</v>
      </c>
      <c r="D2468" t="s">
        <v>4694</v>
      </c>
      <c r="E2468" t="s">
        <v>4695</v>
      </c>
      <c r="F2468" t="s">
        <v>645</v>
      </c>
      <c r="G2468" t="s">
        <v>5184</v>
      </c>
      <c r="H2468" t="s">
        <v>32</v>
      </c>
      <c r="I2468" t="s">
        <v>141</v>
      </c>
      <c r="J2468">
        <v>16</v>
      </c>
      <c r="K2468" s="1">
        <v>5117</v>
      </c>
      <c r="L2468" s="1">
        <v>81872</v>
      </c>
      <c r="M2468">
        <v>20</v>
      </c>
      <c r="N2468" s="10">
        <v>0.2</v>
      </c>
      <c r="O2468" s="1">
        <f>Table1[[#This Row],[Total Sales NGN]]-(Table1[[#This Row],[Total Sales NGN]]*Table1[[#This Row],[Discount %2]])</f>
        <v>65497.599999999999</v>
      </c>
      <c r="P2468" t="s">
        <v>47</v>
      </c>
      <c r="Q2468">
        <v>2</v>
      </c>
      <c r="R2468" t="s">
        <v>28</v>
      </c>
      <c r="S2468">
        <v>96</v>
      </c>
      <c r="T2468" s="1">
        <v>588661</v>
      </c>
    </row>
    <row r="2469" spans="1:20" x14ac:dyDescent="0.3">
      <c r="A2469" t="s">
        <v>5185</v>
      </c>
      <c r="B2469" s="9">
        <v>45209</v>
      </c>
      <c r="C2469" t="s">
        <v>4693</v>
      </c>
      <c r="D2469" t="s">
        <v>4694</v>
      </c>
      <c r="E2469" t="s">
        <v>49</v>
      </c>
      <c r="F2469" t="s">
        <v>667</v>
      </c>
      <c r="G2469" t="s">
        <v>5186</v>
      </c>
      <c r="H2469" t="s">
        <v>24</v>
      </c>
      <c r="I2469" t="s">
        <v>92</v>
      </c>
      <c r="J2469">
        <v>18</v>
      </c>
      <c r="K2469" s="1">
        <v>279832</v>
      </c>
      <c r="L2469" s="1">
        <v>5036976</v>
      </c>
      <c r="M2469">
        <v>15</v>
      </c>
      <c r="N2469" s="10">
        <v>0.15</v>
      </c>
      <c r="O2469" s="1">
        <f>Table1[[#This Row],[Total Sales NGN]]-(Table1[[#This Row],[Total Sales NGN]]*Table1[[#This Row],[Discount %2]])</f>
        <v>4281429.5999999996</v>
      </c>
      <c r="P2469" t="s">
        <v>47</v>
      </c>
      <c r="Q2469">
        <v>5</v>
      </c>
      <c r="R2469" t="s">
        <v>35</v>
      </c>
      <c r="S2469">
        <v>93</v>
      </c>
      <c r="T2469" s="1">
        <v>1025913</v>
      </c>
    </row>
    <row r="2470" spans="1:20" x14ac:dyDescent="0.3">
      <c r="A2470" t="s">
        <v>5187</v>
      </c>
      <c r="B2470" s="9">
        <v>45156</v>
      </c>
      <c r="C2470" t="s">
        <v>4693</v>
      </c>
      <c r="D2470" t="s">
        <v>4694</v>
      </c>
      <c r="E2470" t="s">
        <v>4695</v>
      </c>
      <c r="F2470" t="s">
        <v>609</v>
      </c>
      <c r="G2470" t="s">
        <v>27</v>
      </c>
      <c r="H2470" t="s">
        <v>65</v>
      </c>
      <c r="I2470" t="s">
        <v>289</v>
      </c>
      <c r="J2470">
        <v>17</v>
      </c>
      <c r="K2470" s="1">
        <v>178840</v>
      </c>
      <c r="L2470" s="1">
        <v>3040280</v>
      </c>
      <c r="M2470">
        <v>20</v>
      </c>
      <c r="N2470" s="10">
        <v>0.2</v>
      </c>
      <c r="O2470" s="1">
        <f>Table1[[#This Row],[Total Sales NGN]]-(Table1[[#This Row],[Total Sales NGN]]*Table1[[#This Row],[Discount %2]])</f>
        <v>2432224</v>
      </c>
      <c r="P2470" t="s">
        <v>26</v>
      </c>
      <c r="Q2470">
        <v>1</v>
      </c>
      <c r="R2470" t="s">
        <v>28</v>
      </c>
      <c r="S2470">
        <v>200</v>
      </c>
      <c r="T2470" s="1">
        <v>786541</v>
      </c>
    </row>
    <row r="2471" spans="1:20" x14ac:dyDescent="0.3">
      <c r="A2471" t="s">
        <v>5188</v>
      </c>
      <c r="B2471" s="9">
        <v>45309</v>
      </c>
      <c r="C2471" t="s">
        <v>4693</v>
      </c>
      <c r="D2471" t="s">
        <v>4694</v>
      </c>
      <c r="E2471" t="s">
        <v>4695</v>
      </c>
      <c r="F2471" t="s">
        <v>2449</v>
      </c>
      <c r="G2471" t="s">
        <v>5189</v>
      </c>
      <c r="H2471" t="s">
        <v>65</v>
      </c>
      <c r="I2471" t="s">
        <v>382</v>
      </c>
      <c r="J2471">
        <v>18</v>
      </c>
      <c r="K2471" s="1">
        <v>138176</v>
      </c>
      <c r="L2471" s="1">
        <v>2487168</v>
      </c>
      <c r="M2471">
        <v>0</v>
      </c>
      <c r="N2471" s="10">
        <v>0</v>
      </c>
      <c r="O2471" s="1">
        <f>Table1[[#This Row],[Total Sales NGN]]-(Table1[[#This Row],[Total Sales NGN]]*Table1[[#This Row],[Discount %2]])</f>
        <v>2487168</v>
      </c>
      <c r="P2471" t="s">
        <v>34</v>
      </c>
      <c r="Q2471">
        <v>1</v>
      </c>
      <c r="R2471" t="s">
        <v>35</v>
      </c>
      <c r="S2471">
        <v>118</v>
      </c>
      <c r="T2471" s="1">
        <v>786541</v>
      </c>
    </row>
    <row r="2472" spans="1:20" x14ac:dyDescent="0.3">
      <c r="A2472" t="s">
        <v>5190</v>
      </c>
      <c r="B2472" s="9">
        <v>45279</v>
      </c>
      <c r="C2472" t="s">
        <v>4693</v>
      </c>
      <c r="D2472" t="s">
        <v>4694</v>
      </c>
      <c r="E2472" t="s">
        <v>49</v>
      </c>
      <c r="F2472" t="s">
        <v>645</v>
      </c>
      <c r="G2472" t="s">
        <v>5191</v>
      </c>
      <c r="H2472" t="s">
        <v>24</v>
      </c>
      <c r="I2472" t="s">
        <v>25</v>
      </c>
      <c r="J2472">
        <v>18</v>
      </c>
      <c r="K2472" s="1">
        <v>133671</v>
      </c>
      <c r="L2472" s="1">
        <v>2406078</v>
      </c>
      <c r="M2472" t="s">
        <v>27</v>
      </c>
      <c r="N2472" s="10">
        <v>0</v>
      </c>
      <c r="O2472" s="1">
        <f>Table1[[#This Row],[Total Sales NGN]]-(Table1[[#This Row],[Total Sales NGN]]*Table1[[#This Row],[Discount %2]])</f>
        <v>2406078</v>
      </c>
      <c r="P2472" t="s">
        <v>47</v>
      </c>
      <c r="Q2472">
        <v>3</v>
      </c>
      <c r="R2472" t="s">
        <v>28</v>
      </c>
      <c r="S2472">
        <v>56</v>
      </c>
      <c r="T2472" s="1">
        <v>1025913</v>
      </c>
    </row>
    <row r="2473" spans="1:20" x14ac:dyDescent="0.3">
      <c r="A2473" t="s">
        <v>5192</v>
      </c>
      <c r="B2473" s="9">
        <v>45300</v>
      </c>
      <c r="C2473" t="s">
        <v>4693</v>
      </c>
      <c r="D2473" t="s">
        <v>4694</v>
      </c>
      <c r="E2473" t="s">
        <v>4695</v>
      </c>
      <c r="F2473" t="s">
        <v>464</v>
      </c>
      <c r="G2473" t="s">
        <v>5193</v>
      </c>
      <c r="H2473" t="s">
        <v>32</v>
      </c>
      <c r="I2473" t="s">
        <v>113</v>
      </c>
      <c r="J2473">
        <v>15</v>
      </c>
      <c r="K2473" s="1">
        <v>12812</v>
      </c>
      <c r="L2473" s="1">
        <v>192180</v>
      </c>
      <c r="M2473">
        <v>20</v>
      </c>
      <c r="N2473" s="10">
        <v>0.2</v>
      </c>
      <c r="O2473" s="1">
        <f>Table1[[#This Row],[Total Sales NGN]]-(Table1[[#This Row],[Total Sales NGN]]*Table1[[#This Row],[Discount %2]])</f>
        <v>153744</v>
      </c>
      <c r="P2473" t="s">
        <v>34</v>
      </c>
      <c r="Q2473">
        <v>2</v>
      </c>
      <c r="R2473" t="s">
        <v>35</v>
      </c>
      <c r="S2473">
        <v>38</v>
      </c>
      <c r="T2473" s="1">
        <v>588661</v>
      </c>
    </row>
    <row r="2474" spans="1:20" x14ac:dyDescent="0.3">
      <c r="A2474" t="s">
        <v>5194</v>
      </c>
      <c r="B2474" s="9">
        <v>45461</v>
      </c>
      <c r="C2474" t="s">
        <v>4693</v>
      </c>
      <c r="D2474" t="s">
        <v>4694</v>
      </c>
      <c r="E2474" t="s">
        <v>4695</v>
      </c>
      <c r="F2474" t="s">
        <v>3057</v>
      </c>
      <c r="G2474" t="s">
        <v>5195</v>
      </c>
      <c r="H2474" t="s">
        <v>24</v>
      </c>
      <c r="I2474" t="s">
        <v>61</v>
      </c>
      <c r="J2474">
        <v>17</v>
      </c>
      <c r="K2474" s="1">
        <v>185924</v>
      </c>
      <c r="L2474" s="1">
        <v>3160708</v>
      </c>
      <c r="M2474">
        <v>20</v>
      </c>
      <c r="N2474" s="10">
        <v>0.2</v>
      </c>
      <c r="O2474" s="1">
        <f>Table1[[#This Row],[Total Sales NGN]]-(Table1[[#This Row],[Total Sales NGN]]*Table1[[#This Row],[Discount %2]])</f>
        <v>2528566.4</v>
      </c>
      <c r="P2474" t="s">
        <v>34</v>
      </c>
      <c r="Q2474" t="s">
        <v>27</v>
      </c>
      <c r="R2474" t="s">
        <v>28</v>
      </c>
      <c r="S2474">
        <v>122</v>
      </c>
      <c r="T2474" s="1">
        <v>1025913</v>
      </c>
    </row>
    <row r="2475" spans="1:20" x14ac:dyDescent="0.3">
      <c r="A2475" t="s">
        <v>5196</v>
      </c>
      <c r="B2475" s="9">
        <v>44947</v>
      </c>
      <c r="C2475" t="s">
        <v>4693</v>
      </c>
      <c r="D2475" t="s">
        <v>4694</v>
      </c>
      <c r="E2475" t="s">
        <v>4706</v>
      </c>
      <c r="F2475" t="s">
        <v>385</v>
      </c>
      <c r="G2475" t="s">
        <v>5197</v>
      </c>
      <c r="H2475" t="s">
        <v>45</v>
      </c>
      <c r="I2475" t="s">
        <v>46</v>
      </c>
      <c r="J2475">
        <v>11</v>
      </c>
      <c r="K2475" s="1">
        <v>30895</v>
      </c>
      <c r="L2475" s="1">
        <v>339845</v>
      </c>
      <c r="M2475">
        <v>15</v>
      </c>
      <c r="N2475" s="10">
        <v>0.15</v>
      </c>
      <c r="O2475" s="1">
        <f>Table1[[#This Row],[Total Sales NGN]]-(Table1[[#This Row],[Total Sales NGN]]*Table1[[#This Row],[Discount %2]])</f>
        <v>288868.25</v>
      </c>
      <c r="P2475" t="s">
        <v>57</v>
      </c>
      <c r="Q2475">
        <v>1</v>
      </c>
      <c r="R2475" t="s">
        <v>35</v>
      </c>
      <c r="S2475">
        <v>143</v>
      </c>
      <c r="T2475" s="1">
        <v>492084</v>
      </c>
    </row>
    <row r="2476" spans="1:20" x14ac:dyDescent="0.3">
      <c r="A2476" t="s">
        <v>5198</v>
      </c>
      <c r="B2476" s="9">
        <v>44983</v>
      </c>
      <c r="C2476" t="s">
        <v>4693</v>
      </c>
      <c r="D2476" t="s">
        <v>4694</v>
      </c>
      <c r="E2476" t="s">
        <v>4706</v>
      </c>
      <c r="F2476" t="s">
        <v>662</v>
      </c>
      <c r="G2476" t="s">
        <v>5199</v>
      </c>
      <c r="H2476" t="s">
        <v>24</v>
      </c>
      <c r="I2476" t="s">
        <v>25</v>
      </c>
      <c r="J2476">
        <v>7</v>
      </c>
      <c r="K2476" s="1">
        <v>206512</v>
      </c>
      <c r="L2476" s="1">
        <v>1445584</v>
      </c>
      <c r="M2476" t="s">
        <v>27</v>
      </c>
      <c r="N2476" s="10">
        <v>0</v>
      </c>
      <c r="O2476" s="1">
        <f>Table1[[#This Row],[Total Sales NGN]]-(Table1[[#This Row],[Total Sales NGN]]*Table1[[#This Row],[Discount %2]])</f>
        <v>1445584</v>
      </c>
      <c r="P2476" t="s">
        <v>26</v>
      </c>
      <c r="Q2476">
        <v>2</v>
      </c>
      <c r="R2476" t="s">
        <v>28</v>
      </c>
      <c r="S2476">
        <v>120</v>
      </c>
      <c r="T2476" s="1">
        <v>1025913</v>
      </c>
    </row>
    <row r="2477" spans="1:20" x14ac:dyDescent="0.3">
      <c r="A2477" t="s">
        <v>5200</v>
      </c>
      <c r="B2477" s="9">
        <v>45097</v>
      </c>
      <c r="C2477" t="s">
        <v>4693</v>
      </c>
      <c r="D2477" t="s">
        <v>4694</v>
      </c>
      <c r="E2477" t="s">
        <v>4706</v>
      </c>
      <c r="F2477" t="s">
        <v>806</v>
      </c>
      <c r="G2477" t="s">
        <v>5201</v>
      </c>
      <c r="H2477" t="s">
        <v>40</v>
      </c>
      <c r="I2477" t="s">
        <v>70</v>
      </c>
      <c r="J2477">
        <v>1</v>
      </c>
      <c r="K2477" s="1">
        <v>9946</v>
      </c>
      <c r="L2477" s="1">
        <v>9946</v>
      </c>
      <c r="M2477" t="s">
        <v>27</v>
      </c>
      <c r="N2477" s="10">
        <v>0</v>
      </c>
      <c r="O2477" s="1">
        <f>Table1[[#This Row],[Total Sales NGN]]-(Table1[[#This Row],[Total Sales NGN]]*Table1[[#This Row],[Discount %2]])</f>
        <v>9946</v>
      </c>
      <c r="P2477" t="s">
        <v>27</v>
      </c>
      <c r="Q2477">
        <v>1</v>
      </c>
      <c r="R2477" t="s">
        <v>35</v>
      </c>
      <c r="S2477">
        <v>111</v>
      </c>
      <c r="T2477" s="1">
        <v>441559</v>
      </c>
    </row>
    <row r="2478" spans="1:20" x14ac:dyDescent="0.3">
      <c r="A2478" t="s">
        <v>5202</v>
      </c>
      <c r="B2478" s="9">
        <v>45084</v>
      </c>
      <c r="C2478" t="s">
        <v>4693</v>
      </c>
      <c r="D2478" t="s">
        <v>4694</v>
      </c>
      <c r="E2478" t="s">
        <v>49</v>
      </c>
      <c r="F2478" t="s">
        <v>616</v>
      </c>
      <c r="G2478" t="s">
        <v>5203</v>
      </c>
      <c r="H2478" t="s">
        <v>32</v>
      </c>
      <c r="I2478" t="s">
        <v>141</v>
      </c>
      <c r="J2478">
        <v>4</v>
      </c>
      <c r="K2478" s="1">
        <v>22852</v>
      </c>
      <c r="L2478" s="1">
        <v>91408</v>
      </c>
      <c r="M2478">
        <v>0</v>
      </c>
      <c r="N2478" s="10">
        <v>0</v>
      </c>
      <c r="O2478" s="1">
        <f>Table1[[#This Row],[Total Sales NGN]]-(Table1[[#This Row],[Total Sales NGN]]*Table1[[#This Row],[Discount %2]])</f>
        <v>91408</v>
      </c>
      <c r="P2478" t="s">
        <v>47</v>
      </c>
      <c r="Q2478">
        <v>4</v>
      </c>
      <c r="R2478" t="s">
        <v>35</v>
      </c>
      <c r="S2478">
        <v>154</v>
      </c>
      <c r="T2478" s="1">
        <v>588661</v>
      </c>
    </row>
    <row r="2479" spans="1:20" x14ac:dyDescent="0.3">
      <c r="A2479" t="s">
        <v>5204</v>
      </c>
      <c r="B2479" s="9">
        <v>45076</v>
      </c>
      <c r="C2479" t="s">
        <v>4693</v>
      </c>
      <c r="D2479" t="s">
        <v>4694</v>
      </c>
      <c r="E2479" t="s">
        <v>4695</v>
      </c>
      <c r="F2479" t="s">
        <v>470</v>
      </c>
      <c r="G2479" t="s">
        <v>5205</v>
      </c>
      <c r="H2479" t="s">
        <v>45</v>
      </c>
      <c r="I2479" t="s">
        <v>98</v>
      </c>
      <c r="J2479">
        <v>7</v>
      </c>
      <c r="K2479" s="1">
        <v>40328</v>
      </c>
      <c r="L2479" s="1">
        <v>282296</v>
      </c>
      <c r="M2479">
        <v>0</v>
      </c>
      <c r="N2479" s="10">
        <v>0</v>
      </c>
      <c r="O2479" s="1">
        <f>Table1[[#This Row],[Total Sales NGN]]-(Table1[[#This Row],[Total Sales NGN]]*Table1[[#This Row],[Discount %2]])</f>
        <v>282296</v>
      </c>
      <c r="P2479" t="s">
        <v>27</v>
      </c>
      <c r="Q2479">
        <v>4</v>
      </c>
      <c r="R2479" t="s">
        <v>28</v>
      </c>
      <c r="S2479">
        <v>155</v>
      </c>
      <c r="T2479" s="1">
        <v>492084</v>
      </c>
    </row>
    <row r="2480" spans="1:20" x14ac:dyDescent="0.3">
      <c r="A2480" t="s">
        <v>5206</v>
      </c>
      <c r="B2480" s="9">
        <v>44989</v>
      </c>
      <c r="C2480" t="s">
        <v>4693</v>
      </c>
      <c r="D2480" t="s">
        <v>4694</v>
      </c>
      <c r="E2480" t="s">
        <v>4695</v>
      </c>
      <c r="F2480" t="s">
        <v>528</v>
      </c>
      <c r="G2480" t="s">
        <v>27</v>
      </c>
      <c r="H2480" t="s">
        <v>45</v>
      </c>
      <c r="I2480" t="s">
        <v>82</v>
      </c>
      <c r="J2480">
        <v>2</v>
      </c>
      <c r="K2480" s="1">
        <v>35315</v>
      </c>
      <c r="L2480" s="1">
        <v>70630</v>
      </c>
      <c r="M2480">
        <v>0</v>
      </c>
      <c r="N2480" s="10">
        <v>0</v>
      </c>
      <c r="O2480" s="1">
        <f>Table1[[#This Row],[Total Sales NGN]]-(Table1[[#This Row],[Total Sales NGN]]*Table1[[#This Row],[Discount %2]])</f>
        <v>70630</v>
      </c>
      <c r="P2480" t="s">
        <v>34</v>
      </c>
      <c r="Q2480">
        <v>3</v>
      </c>
      <c r="R2480" t="s">
        <v>28</v>
      </c>
      <c r="S2480">
        <v>142</v>
      </c>
      <c r="T2480" s="1">
        <v>492084</v>
      </c>
    </row>
    <row r="2481" spans="1:20" x14ac:dyDescent="0.3">
      <c r="A2481" t="s">
        <v>5207</v>
      </c>
      <c r="B2481" s="9">
        <v>45209</v>
      </c>
      <c r="C2481" t="s">
        <v>4693</v>
      </c>
      <c r="D2481" t="s">
        <v>4694</v>
      </c>
      <c r="E2481" t="s">
        <v>4695</v>
      </c>
      <c r="F2481" t="s">
        <v>1191</v>
      </c>
      <c r="G2481" t="s">
        <v>5208</v>
      </c>
      <c r="H2481" t="s">
        <v>40</v>
      </c>
      <c r="I2481" t="s">
        <v>137</v>
      </c>
      <c r="J2481">
        <v>2</v>
      </c>
      <c r="K2481" s="1">
        <v>5883</v>
      </c>
      <c r="L2481" s="1">
        <v>11766</v>
      </c>
      <c r="M2481">
        <v>5</v>
      </c>
      <c r="N2481" s="10">
        <v>0.05</v>
      </c>
      <c r="O2481" s="1">
        <f>Table1[[#This Row],[Total Sales NGN]]-(Table1[[#This Row],[Total Sales NGN]]*Table1[[#This Row],[Discount %2]])</f>
        <v>11177.7</v>
      </c>
      <c r="P2481" t="s">
        <v>27</v>
      </c>
      <c r="Q2481">
        <v>2</v>
      </c>
      <c r="R2481" t="s">
        <v>35</v>
      </c>
      <c r="S2481">
        <v>61</v>
      </c>
      <c r="T2481" s="1">
        <v>441559</v>
      </c>
    </row>
    <row r="2482" spans="1:20" x14ac:dyDescent="0.3">
      <c r="A2482" t="s">
        <v>5209</v>
      </c>
      <c r="B2482" s="9">
        <v>45277</v>
      </c>
      <c r="C2482" t="s">
        <v>4693</v>
      </c>
      <c r="D2482" t="s">
        <v>4694</v>
      </c>
      <c r="E2482" t="s">
        <v>49</v>
      </c>
      <c r="F2482" t="s">
        <v>396</v>
      </c>
      <c r="G2482" t="s">
        <v>5210</v>
      </c>
      <c r="H2482" t="s">
        <v>65</v>
      </c>
      <c r="I2482" t="s">
        <v>102</v>
      </c>
      <c r="J2482">
        <v>16</v>
      </c>
      <c r="K2482" s="1">
        <v>124622</v>
      </c>
      <c r="L2482" s="1">
        <v>1993952</v>
      </c>
      <c r="M2482">
        <v>0</v>
      </c>
      <c r="N2482" s="10">
        <v>0</v>
      </c>
      <c r="O2482" s="1">
        <f>Table1[[#This Row],[Total Sales NGN]]-(Table1[[#This Row],[Total Sales NGN]]*Table1[[#This Row],[Discount %2]])</f>
        <v>1993952</v>
      </c>
      <c r="P2482" t="s">
        <v>26</v>
      </c>
      <c r="Q2482">
        <v>2</v>
      </c>
      <c r="R2482" t="s">
        <v>28</v>
      </c>
      <c r="S2482">
        <v>52</v>
      </c>
      <c r="T2482" s="1">
        <v>786541</v>
      </c>
    </row>
    <row r="2483" spans="1:20" x14ac:dyDescent="0.3">
      <c r="A2483" t="s">
        <v>5211</v>
      </c>
      <c r="B2483" s="9">
        <v>45513</v>
      </c>
      <c r="C2483" t="s">
        <v>4693</v>
      </c>
      <c r="D2483" t="s">
        <v>4694</v>
      </c>
      <c r="E2483" t="s">
        <v>4695</v>
      </c>
      <c r="F2483" t="s">
        <v>595</v>
      </c>
      <c r="G2483" t="s">
        <v>5212</v>
      </c>
      <c r="H2483" t="s">
        <v>65</v>
      </c>
      <c r="I2483" t="s">
        <v>397</v>
      </c>
      <c r="J2483">
        <v>1</v>
      </c>
      <c r="K2483" s="1">
        <v>25322</v>
      </c>
      <c r="L2483" s="1">
        <v>25322</v>
      </c>
      <c r="M2483" t="s">
        <v>27</v>
      </c>
      <c r="N2483" s="10">
        <v>0</v>
      </c>
      <c r="O2483" s="1">
        <f>Table1[[#This Row],[Total Sales NGN]]-(Table1[[#This Row],[Total Sales NGN]]*Table1[[#This Row],[Discount %2]])</f>
        <v>25322</v>
      </c>
      <c r="P2483" t="s">
        <v>27</v>
      </c>
      <c r="Q2483">
        <v>5</v>
      </c>
      <c r="R2483" t="s">
        <v>28</v>
      </c>
      <c r="S2483">
        <v>60</v>
      </c>
      <c r="T2483" s="1">
        <v>786541</v>
      </c>
    </row>
    <row r="2484" spans="1:20" x14ac:dyDescent="0.3">
      <c r="A2484" t="s">
        <v>5213</v>
      </c>
      <c r="B2484" s="9">
        <v>45251</v>
      </c>
      <c r="C2484" t="s">
        <v>4693</v>
      </c>
      <c r="D2484" t="s">
        <v>4694</v>
      </c>
      <c r="E2484" t="s">
        <v>49</v>
      </c>
      <c r="F2484" t="s">
        <v>1558</v>
      </c>
      <c r="G2484" t="s">
        <v>5214</v>
      </c>
      <c r="H2484" t="s">
        <v>65</v>
      </c>
      <c r="I2484" t="s">
        <v>102</v>
      </c>
      <c r="J2484">
        <v>3</v>
      </c>
      <c r="K2484" s="1">
        <v>179420</v>
      </c>
      <c r="L2484" s="1">
        <v>538260</v>
      </c>
      <c r="M2484">
        <v>0</v>
      </c>
      <c r="N2484" s="10">
        <v>0</v>
      </c>
      <c r="O2484" s="1">
        <f>Table1[[#This Row],[Total Sales NGN]]-(Table1[[#This Row],[Total Sales NGN]]*Table1[[#This Row],[Discount %2]])</f>
        <v>538260</v>
      </c>
      <c r="P2484" t="s">
        <v>57</v>
      </c>
      <c r="Q2484">
        <v>2</v>
      </c>
      <c r="R2484" t="s">
        <v>28</v>
      </c>
      <c r="S2484">
        <v>82</v>
      </c>
      <c r="T2484" s="1">
        <v>786541</v>
      </c>
    </row>
    <row r="2485" spans="1:20" x14ac:dyDescent="0.3">
      <c r="A2485" t="s">
        <v>5215</v>
      </c>
      <c r="B2485" s="9">
        <v>45510</v>
      </c>
      <c r="C2485" t="s">
        <v>4693</v>
      </c>
      <c r="D2485" t="s">
        <v>4694</v>
      </c>
      <c r="E2485" t="s">
        <v>49</v>
      </c>
      <c r="F2485" t="s">
        <v>1215</v>
      </c>
      <c r="G2485" t="s">
        <v>5216</v>
      </c>
      <c r="H2485" t="s">
        <v>65</v>
      </c>
      <c r="I2485" t="s">
        <v>66</v>
      </c>
      <c r="J2485">
        <v>19</v>
      </c>
      <c r="K2485" s="1">
        <v>87909</v>
      </c>
      <c r="L2485" s="1">
        <v>1670271</v>
      </c>
      <c r="M2485">
        <v>20</v>
      </c>
      <c r="N2485" s="10">
        <v>0.2</v>
      </c>
      <c r="O2485" s="1">
        <f>Table1[[#This Row],[Total Sales NGN]]-(Table1[[#This Row],[Total Sales NGN]]*Table1[[#This Row],[Discount %2]])</f>
        <v>1336216.8</v>
      </c>
      <c r="P2485" t="s">
        <v>27</v>
      </c>
      <c r="Q2485">
        <v>3</v>
      </c>
      <c r="R2485" t="s">
        <v>28</v>
      </c>
      <c r="S2485">
        <v>179</v>
      </c>
      <c r="T2485" s="1">
        <v>786541</v>
      </c>
    </row>
    <row r="2486" spans="1:20" x14ac:dyDescent="0.3">
      <c r="A2486" t="s">
        <v>5217</v>
      </c>
      <c r="B2486" s="9">
        <v>45215</v>
      </c>
      <c r="C2486" t="s">
        <v>4693</v>
      </c>
      <c r="D2486" t="s">
        <v>4694</v>
      </c>
      <c r="E2486" t="s">
        <v>4695</v>
      </c>
      <c r="F2486" t="s">
        <v>415</v>
      </c>
      <c r="G2486" t="s">
        <v>5218</v>
      </c>
      <c r="H2486" t="s">
        <v>40</v>
      </c>
      <c r="I2486" t="s">
        <v>171</v>
      </c>
      <c r="J2486">
        <v>4</v>
      </c>
      <c r="K2486" s="1">
        <v>17173</v>
      </c>
      <c r="L2486" s="1">
        <v>68692</v>
      </c>
      <c r="M2486">
        <v>15</v>
      </c>
      <c r="N2486" s="10">
        <v>0.15</v>
      </c>
      <c r="O2486" s="1">
        <f>Table1[[#This Row],[Total Sales NGN]]-(Table1[[#This Row],[Total Sales NGN]]*Table1[[#This Row],[Discount %2]])</f>
        <v>58388.2</v>
      </c>
      <c r="P2486" t="s">
        <v>34</v>
      </c>
      <c r="Q2486">
        <v>2</v>
      </c>
      <c r="R2486" t="s">
        <v>28</v>
      </c>
      <c r="S2486">
        <v>63</v>
      </c>
      <c r="T2486" s="1">
        <v>441559</v>
      </c>
    </row>
    <row r="2487" spans="1:20" x14ac:dyDescent="0.3">
      <c r="A2487" t="s">
        <v>5219</v>
      </c>
      <c r="B2487" s="9">
        <v>45537</v>
      </c>
      <c r="C2487" t="s">
        <v>4693</v>
      </c>
      <c r="D2487" t="s">
        <v>4694</v>
      </c>
      <c r="E2487" t="s">
        <v>4695</v>
      </c>
      <c r="F2487" t="s">
        <v>332</v>
      </c>
      <c r="G2487" t="s">
        <v>5220</v>
      </c>
      <c r="H2487" t="s">
        <v>24</v>
      </c>
      <c r="I2487" t="s">
        <v>161</v>
      </c>
      <c r="J2487">
        <v>14</v>
      </c>
      <c r="K2487" s="1">
        <v>266912</v>
      </c>
      <c r="L2487" s="1">
        <v>3736768</v>
      </c>
      <c r="M2487">
        <v>0</v>
      </c>
      <c r="N2487" s="10">
        <v>0</v>
      </c>
      <c r="O2487" s="1">
        <f>Table1[[#This Row],[Total Sales NGN]]-(Table1[[#This Row],[Total Sales NGN]]*Table1[[#This Row],[Discount %2]])</f>
        <v>3736768</v>
      </c>
      <c r="P2487" t="s">
        <v>47</v>
      </c>
      <c r="Q2487">
        <v>2</v>
      </c>
      <c r="R2487" t="s">
        <v>35</v>
      </c>
      <c r="S2487">
        <v>58</v>
      </c>
      <c r="T2487" s="1">
        <v>1025913</v>
      </c>
    </row>
    <row r="2488" spans="1:20" x14ac:dyDescent="0.3">
      <c r="A2488" t="s">
        <v>5221</v>
      </c>
      <c r="B2488" s="9">
        <v>45547</v>
      </c>
      <c r="C2488" t="s">
        <v>4693</v>
      </c>
      <c r="D2488" t="s">
        <v>4694</v>
      </c>
      <c r="E2488" t="s">
        <v>4706</v>
      </c>
      <c r="F2488" t="s">
        <v>655</v>
      </c>
      <c r="G2488" t="s">
        <v>5222</v>
      </c>
      <c r="H2488" t="s">
        <v>65</v>
      </c>
      <c r="I2488" t="s">
        <v>66</v>
      </c>
      <c r="J2488">
        <v>17</v>
      </c>
      <c r="K2488" s="1">
        <v>85893</v>
      </c>
      <c r="L2488" s="1">
        <v>1460181</v>
      </c>
      <c r="M2488">
        <v>0</v>
      </c>
      <c r="N2488" s="10">
        <v>0</v>
      </c>
      <c r="O2488" s="1">
        <f>Table1[[#This Row],[Total Sales NGN]]-(Table1[[#This Row],[Total Sales NGN]]*Table1[[#This Row],[Discount %2]])</f>
        <v>1460181</v>
      </c>
      <c r="P2488" t="s">
        <v>27</v>
      </c>
      <c r="Q2488">
        <v>5</v>
      </c>
      <c r="R2488" t="s">
        <v>28</v>
      </c>
      <c r="S2488">
        <v>86</v>
      </c>
      <c r="T2488" s="1">
        <v>786541</v>
      </c>
    </row>
    <row r="2489" spans="1:20" x14ac:dyDescent="0.3">
      <c r="A2489" t="s">
        <v>5223</v>
      </c>
      <c r="B2489" s="9">
        <v>45379</v>
      </c>
      <c r="C2489" t="s">
        <v>4693</v>
      </c>
      <c r="D2489" t="s">
        <v>4694</v>
      </c>
      <c r="E2489" t="s">
        <v>4706</v>
      </c>
      <c r="F2489" t="s">
        <v>924</v>
      </c>
      <c r="G2489" t="s">
        <v>5224</v>
      </c>
      <c r="H2489" t="s">
        <v>45</v>
      </c>
      <c r="I2489" t="s">
        <v>98</v>
      </c>
      <c r="J2489">
        <v>4</v>
      </c>
      <c r="K2489" s="1">
        <v>42203</v>
      </c>
      <c r="L2489" s="1">
        <v>168812</v>
      </c>
      <c r="M2489" t="s">
        <v>27</v>
      </c>
      <c r="N2489" s="10">
        <v>0</v>
      </c>
      <c r="O2489" s="1">
        <f>Table1[[#This Row],[Total Sales NGN]]-(Table1[[#This Row],[Total Sales NGN]]*Table1[[#This Row],[Discount %2]])</f>
        <v>168812</v>
      </c>
      <c r="P2489" t="s">
        <v>57</v>
      </c>
      <c r="Q2489">
        <v>1</v>
      </c>
      <c r="R2489" t="s">
        <v>35</v>
      </c>
      <c r="S2489">
        <v>155</v>
      </c>
      <c r="T2489" s="1">
        <v>492084</v>
      </c>
    </row>
    <row r="2490" spans="1:20" x14ac:dyDescent="0.3">
      <c r="A2490" t="s">
        <v>5225</v>
      </c>
      <c r="B2490" s="9">
        <v>45557</v>
      </c>
      <c r="C2490" t="s">
        <v>4693</v>
      </c>
      <c r="D2490" t="s">
        <v>4694</v>
      </c>
      <c r="E2490" t="s">
        <v>49</v>
      </c>
      <c r="F2490" t="s">
        <v>1048</v>
      </c>
      <c r="G2490" t="s">
        <v>5226</v>
      </c>
      <c r="H2490" t="s">
        <v>24</v>
      </c>
      <c r="I2490" t="s">
        <v>152</v>
      </c>
      <c r="J2490">
        <v>15</v>
      </c>
      <c r="K2490" s="1">
        <v>43146</v>
      </c>
      <c r="L2490" s="1">
        <v>647190</v>
      </c>
      <c r="M2490" t="s">
        <v>27</v>
      </c>
      <c r="N2490" s="10">
        <v>0</v>
      </c>
      <c r="O2490" s="1">
        <f>Table1[[#This Row],[Total Sales NGN]]-(Table1[[#This Row],[Total Sales NGN]]*Table1[[#This Row],[Discount %2]])</f>
        <v>647190</v>
      </c>
      <c r="P2490" t="s">
        <v>26</v>
      </c>
      <c r="Q2490">
        <v>3</v>
      </c>
      <c r="R2490" t="s">
        <v>35</v>
      </c>
      <c r="S2490">
        <v>196</v>
      </c>
      <c r="T2490" s="1">
        <v>1025913</v>
      </c>
    </row>
    <row r="2491" spans="1:20" x14ac:dyDescent="0.3">
      <c r="A2491" t="s">
        <v>5227</v>
      </c>
      <c r="B2491" s="9">
        <v>45622</v>
      </c>
      <c r="C2491" t="s">
        <v>4693</v>
      </c>
      <c r="D2491" t="s">
        <v>4694</v>
      </c>
      <c r="E2491" t="s">
        <v>49</v>
      </c>
      <c r="F2491" t="s">
        <v>5228</v>
      </c>
      <c r="G2491" t="s">
        <v>27</v>
      </c>
      <c r="H2491" t="s">
        <v>24</v>
      </c>
      <c r="I2491" t="s">
        <v>161</v>
      </c>
      <c r="J2491">
        <v>10</v>
      </c>
      <c r="K2491" s="1">
        <v>90457</v>
      </c>
      <c r="L2491" s="1">
        <v>904570</v>
      </c>
      <c r="M2491" t="s">
        <v>27</v>
      </c>
      <c r="N2491" s="10">
        <v>0</v>
      </c>
      <c r="O2491" s="1">
        <f>Table1[[#This Row],[Total Sales NGN]]-(Table1[[#This Row],[Total Sales NGN]]*Table1[[#This Row],[Discount %2]])</f>
        <v>904570</v>
      </c>
      <c r="P2491" t="s">
        <v>27</v>
      </c>
      <c r="Q2491" t="s">
        <v>27</v>
      </c>
      <c r="R2491" t="s">
        <v>35</v>
      </c>
      <c r="S2491">
        <v>120</v>
      </c>
      <c r="T2491" s="1">
        <v>1025913</v>
      </c>
    </row>
    <row r="2492" spans="1:20" x14ac:dyDescent="0.3">
      <c r="A2492" t="s">
        <v>5229</v>
      </c>
      <c r="B2492" s="9">
        <v>45152</v>
      </c>
      <c r="C2492" t="s">
        <v>4693</v>
      </c>
      <c r="D2492" t="s">
        <v>4694</v>
      </c>
      <c r="E2492" t="s">
        <v>49</v>
      </c>
      <c r="F2492" t="s">
        <v>2441</v>
      </c>
      <c r="G2492" t="s">
        <v>5230</v>
      </c>
      <c r="H2492" t="s">
        <v>32</v>
      </c>
      <c r="I2492" t="s">
        <v>95</v>
      </c>
      <c r="J2492">
        <v>12</v>
      </c>
      <c r="K2492" s="1">
        <v>22816</v>
      </c>
      <c r="L2492" s="1">
        <v>273792</v>
      </c>
      <c r="M2492">
        <v>0</v>
      </c>
      <c r="N2492" s="10">
        <v>0</v>
      </c>
      <c r="O2492" s="1">
        <f>Table1[[#This Row],[Total Sales NGN]]-(Table1[[#This Row],[Total Sales NGN]]*Table1[[#This Row],[Discount %2]])</f>
        <v>273792</v>
      </c>
      <c r="P2492" t="s">
        <v>57</v>
      </c>
      <c r="Q2492">
        <v>5</v>
      </c>
      <c r="R2492" t="s">
        <v>35</v>
      </c>
      <c r="S2492">
        <v>47</v>
      </c>
      <c r="T2492" s="1">
        <v>588661</v>
      </c>
    </row>
    <row r="2493" spans="1:20" x14ac:dyDescent="0.3">
      <c r="A2493" t="s">
        <v>5231</v>
      </c>
      <c r="B2493" s="9">
        <v>45532</v>
      </c>
      <c r="C2493" t="s">
        <v>4693</v>
      </c>
      <c r="D2493" t="s">
        <v>4694</v>
      </c>
      <c r="E2493" t="s">
        <v>4695</v>
      </c>
      <c r="F2493" t="s">
        <v>3968</v>
      </c>
      <c r="G2493" t="s">
        <v>5232</v>
      </c>
      <c r="H2493" t="s">
        <v>65</v>
      </c>
      <c r="I2493" t="s">
        <v>382</v>
      </c>
      <c r="J2493">
        <v>7</v>
      </c>
      <c r="K2493" s="1">
        <v>144551</v>
      </c>
      <c r="L2493" s="1">
        <v>1011857</v>
      </c>
      <c r="M2493" t="s">
        <v>27</v>
      </c>
      <c r="N2493" s="10">
        <v>0</v>
      </c>
      <c r="O2493" s="1">
        <f>Table1[[#This Row],[Total Sales NGN]]-(Table1[[#This Row],[Total Sales NGN]]*Table1[[#This Row],[Discount %2]])</f>
        <v>1011857</v>
      </c>
      <c r="P2493" t="s">
        <v>26</v>
      </c>
      <c r="Q2493">
        <v>3</v>
      </c>
      <c r="R2493" t="s">
        <v>28</v>
      </c>
      <c r="S2493">
        <v>9</v>
      </c>
      <c r="T2493" s="1">
        <v>786541</v>
      </c>
    </row>
    <row r="2494" spans="1:20" x14ac:dyDescent="0.3">
      <c r="A2494" t="s">
        <v>5233</v>
      </c>
      <c r="B2494" s="9">
        <v>45443</v>
      </c>
      <c r="C2494" t="s">
        <v>4693</v>
      </c>
      <c r="D2494" t="s">
        <v>4694</v>
      </c>
      <c r="E2494" t="s">
        <v>4695</v>
      </c>
      <c r="F2494" t="s">
        <v>482</v>
      </c>
      <c r="G2494" t="s">
        <v>5234</v>
      </c>
      <c r="H2494" t="s">
        <v>32</v>
      </c>
      <c r="I2494" t="s">
        <v>158</v>
      </c>
      <c r="J2494">
        <v>16</v>
      </c>
      <c r="K2494" s="1">
        <v>14569</v>
      </c>
      <c r="L2494" s="1">
        <v>233104</v>
      </c>
      <c r="M2494">
        <v>20</v>
      </c>
      <c r="N2494" s="10">
        <v>0.2</v>
      </c>
      <c r="O2494" s="1">
        <f>Table1[[#This Row],[Total Sales NGN]]-(Table1[[#This Row],[Total Sales NGN]]*Table1[[#This Row],[Discount %2]])</f>
        <v>186483.20000000001</v>
      </c>
      <c r="P2494" t="s">
        <v>34</v>
      </c>
      <c r="Q2494">
        <v>5</v>
      </c>
      <c r="R2494" t="s">
        <v>35</v>
      </c>
      <c r="S2494">
        <v>80</v>
      </c>
      <c r="T2494" s="1">
        <v>588661</v>
      </c>
    </row>
    <row r="2495" spans="1:20" x14ac:dyDescent="0.3">
      <c r="A2495" t="s">
        <v>5235</v>
      </c>
      <c r="B2495" s="9">
        <v>45232</v>
      </c>
      <c r="C2495" t="s">
        <v>4693</v>
      </c>
      <c r="D2495" t="s">
        <v>4694</v>
      </c>
      <c r="E2495" t="s">
        <v>4695</v>
      </c>
      <c r="F2495" t="s">
        <v>839</v>
      </c>
      <c r="G2495" t="s">
        <v>5236</v>
      </c>
      <c r="H2495" t="s">
        <v>45</v>
      </c>
      <c r="I2495" t="s">
        <v>46</v>
      </c>
      <c r="J2495">
        <v>18</v>
      </c>
      <c r="K2495" s="1">
        <v>15967</v>
      </c>
      <c r="L2495" s="1">
        <v>287406</v>
      </c>
      <c r="M2495">
        <v>0</v>
      </c>
      <c r="N2495" s="10">
        <v>0</v>
      </c>
      <c r="O2495" s="1">
        <f>Table1[[#This Row],[Total Sales NGN]]-(Table1[[#This Row],[Total Sales NGN]]*Table1[[#This Row],[Discount %2]])</f>
        <v>287406</v>
      </c>
      <c r="P2495" t="s">
        <v>57</v>
      </c>
      <c r="Q2495">
        <v>3</v>
      </c>
      <c r="R2495" t="s">
        <v>35</v>
      </c>
      <c r="S2495">
        <v>113</v>
      </c>
      <c r="T2495" s="1">
        <v>492084</v>
      </c>
    </row>
    <row r="2496" spans="1:20" x14ac:dyDescent="0.3">
      <c r="A2496" t="s">
        <v>5237</v>
      </c>
      <c r="B2496" s="9">
        <v>45351</v>
      </c>
      <c r="C2496" t="s">
        <v>4693</v>
      </c>
      <c r="D2496" t="s">
        <v>4694</v>
      </c>
      <c r="E2496" t="s">
        <v>49</v>
      </c>
      <c r="F2496" t="s">
        <v>128</v>
      </c>
      <c r="G2496" t="s">
        <v>5238</v>
      </c>
      <c r="H2496" t="s">
        <v>24</v>
      </c>
      <c r="I2496" t="s">
        <v>92</v>
      </c>
      <c r="J2496">
        <v>5</v>
      </c>
      <c r="K2496" s="1">
        <v>285021</v>
      </c>
      <c r="L2496" s="1">
        <v>1425105</v>
      </c>
      <c r="M2496" t="s">
        <v>27</v>
      </c>
      <c r="N2496" s="10">
        <v>0</v>
      </c>
      <c r="O2496" s="1">
        <f>Table1[[#This Row],[Total Sales NGN]]-(Table1[[#This Row],[Total Sales NGN]]*Table1[[#This Row],[Discount %2]])</f>
        <v>1425105</v>
      </c>
      <c r="P2496" t="s">
        <v>47</v>
      </c>
      <c r="Q2496">
        <v>1</v>
      </c>
      <c r="R2496" t="s">
        <v>35</v>
      </c>
      <c r="S2496">
        <v>39</v>
      </c>
      <c r="T2496" s="1">
        <v>1025913</v>
      </c>
    </row>
    <row r="2497" spans="1:20" x14ac:dyDescent="0.3">
      <c r="A2497" t="s">
        <v>5239</v>
      </c>
      <c r="B2497" s="9">
        <v>45572</v>
      </c>
      <c r="C2497" t="s">
        <v>4693</v>
      </c>
      <c r="D2497" t="s">
        <v>4694</v>
      </c>
      <c r="E2497" t="s">
        <v>4695</v>
      </c>
      <c r="F2497" t="s">
        <v>2691</v>
      </c>
      <c r="G2497" t="s">
        <v>5240</v>
      </c>
      <c r="H2497" t="s">
        <v>32</v>
      </c>
      <c r="I2497" t="s">
        <v>237</v>
      </c>
      <c r="J2497">
        <v>18</v>
      </c>
      <c r="K2497" s="1">
        <v>1508</v>
      </c>
      <c r="L2497" s="1">
        <v>27144</v>
      </c>
      <c r="M2497">
        <v>10</v>
      </c>
      <c r="N2497" s="10">
        <v>0.1</v>
      </c>
      <c r="O2497" s="1">
        <f>Table1[[#This Row],[Total Sales NGN]]-(Table1[[#This Row],[Total Sales NGN]]*Table1[[#This Row],[Discount %2]])</f>
        <v>24429.599999999999</v>
      </c>
      <c r="P2497" t="s">
        <v>26</v>
      </c>
      <c r="Q2497">
        <v>3</v>
      </c>
      <c r="R2497" t="s">
        <v>27</v>
      </c>
      <c r="S2497">
        <v>185</v>
      </c>
      <c r="T2497" s="1">
        <v>588661</v>
      </c>
    </row>
    <row r="2498" spans="1:20" x14ac:dyDescent="0.3">
      <c r="A2498" t="s">
        <v>5241</v>
      </c>
      <c r="B2498" s="9">
        <v>45612</v>
      </c>
      <c r="C2498" t="s">
        <v>4693</v>
      </c>
      <c r="D2498" t="s">
        <v>4694</v>
      </c>
      <c r="E2498" t="s">
        <v>49</v>
      </c>
      <c r="F2498" t="s">
        <v>2649</v>
      </c>
      <c r="G2498" t="s">
        <v>5242</v>
      </c>
      <c r="H2498" t="s">
        <v>32</v>
      </c>
      <c r="I2498" t="s">
        <v>141</v>
      </c>
      <c r="J2498">
        <v>2</v>
      </c>
      <c r="K2498" s="1">
        <v>4637</v>
      </c>
      <c r="L2498" s="1">
        <v>9274</v>
      </c>
      <c r="M2498">
        <v>0</v>
      </c>
      <c r="N2498" s="10">
        <v>0</v>
      </c>
      <c r="O2498" s="1">
        <f>Table1[[#This Row],[Total Sales NGN]]-(Table1[[#This Row],[Total Sales NGN]]*Table1[[#This Row],[Discount %2]])</f>
        <v>9274</v>
      </c>
      <c r="P2498" t="s">
        <v>47</v>
      </c>
      <c r="Q2498">
        <v>5</v>
      </c>
      <c r="R2498" t="s">
        <v>35</v>
      </c>
      <c r="S2498">
        <v>78</v>
      </c>
      <c r="T2498" s="1">
        <v>588661</v>
      </c>
    </row>
    <row r="2499" spans="1:20" x14ac:dyDescent="0.3">
      <c r="A2499" t="s">
        <v>5243</v>
      </c>
      <c r="B2499" s="9">
        <v>45379</v>
      </c>
      <c r="C2499" t="s">
        <v>4693</v>
      </c>
      <c r="D2499" t="s">
        <v>4694</v>
      </c>
      <c r="E2499" t="s">
        <v>4706</v>
      </c>
      <c r="F2499" t="s">
        <v>1968</v>
      </c>
      <c r="G2499" t="s">
        <v>5244</v>
      </c>
      <c r="H2499" t="s">
        <v>24</v>
      </c>
      <c r="I2499" t="s">
        <v>92</v>
      </c>
      <c r="J2499">
        <v>11</v>
      </c>
      <c r="K2499" s="1">
        <v>310537</v>
      </c>
      <c r="L2499" s="1">
        <v>3415907</v>
      </c>
      <c r="M2499" t="s">
        <v>27</v>
      </c>
      <c r="N2499" s="10">
        <v>0</v>
      </c>
      <c r="O2499" s="1">
        <f>Table1[[#This Row],[Total Sales NGN]]-(Table1[[#This Row],[Total Sales NGN]]*Table1[[#This Row],[Discount %2]])</f>
        <v>3415907</v>
      </c>
      <c r="P2499" t="s">
        <v>34</v>
      </c>
      <c r="Q2499">
        <v>4</v>
      </c>
      <c r="R2499" t="s">
        <v>35</v>
      </c>
      <c r="S2499">
        <v>26</v>
      </c>
      <c r="T2499" s="1">
        <v>1025913</v>
      </c>
    </row>
    <row r="2500" spans="1:20" x14ac:dyDescent="0.3">
      <c r="A2500" t="s">
        <v>5245</v>
      </c>
      <c r="B2500" s="9">
        <v>45447</v>
      </c>
      <c r="C2500" t="s">
        <v>4693</v>
      </c>
      <c r="D2500" t="s">
        <v>4694</v>
      </c>
      <c r="E2500" t="s">
        <v>4706</v>
      </c>
      <c r="F2500" t="s">
        <v>981</v>
      </c>
      <c r="G2500" t="s">
        <v>5246</v>
      </c>
      <c r="H2500" t="s">
        <v>65</v>
      </c>
      <c r="I2500" t="s">
        <v>66</v>
      </c>
      <c r="J2500">
        <v>8</v>
      </c>
      <c r="K2500" s="1">
        <v>71580</v>
      </c>
      <c r="L2500" s="1">
        <v>572640</v>
      </c>
      <c r="M2500">
        <v>10</v>
      </c>
      <c r="N2500" s="10">
        <v>0.1</v>
      </c>
      <c r="O2500" s="1">
        <f>Table1[[#This Row],[Total Sales NGN]]-(Table1[[#This Row],[Total Sales NGN]]*Table1[[#This Row],[Discount %2]])</f>
        <v>515376</v>
      </c>
      <c r="P2500" t="s">
        <v>26</v>
      </c>
      <c r="Q2500">
        <v>5</v>
      </c>
      <c r="R2500" t="s">
        <v>28</v>
      </c>
      <c r="S2500">
        <v>37</v>
      </c>
      <c r="T2500" s="1">
        <v>786541</v>
      </c>
    </row>
    <row r="2501" spans="1:20" x14ac:dyDescent="0.3">
      <c r="A2501" t="s">
        <v>5247</v>
      </c>
      <c r="B2501" s="9">
        <v>45352</v>
      </c>
      <c r="C2501" t="s">
        <v>4693</v>
      </c>
      <c r="D2501" t="s">
        <v>4694</v>
      </c>
      <c r="E2501" t="s">
        <v>4706</v>
      </c>
      <c r="F2501" t="s">
        <v>455</v>
      </c>
      <c r="G2501" t="s">
        <v>27</v>
      </c>
      <c r="H2501" t="s">
        <v>45</v>
      </c>
      <c r="I2501" t="s">
        <v>74</v>
      </c>
      <c r="J2501">
        <v>16</v>
      </c>
      <c r="K2501" s="1">
        <v>35121</v>
      </c>
      <c r="L2501" s="1">
        <v>561936</v>
      </c>
      <c r="M2501">
        <v>0</v>
      </c>
      <c r="N2501" s="10">
        <v>0</v>
      </c>
      <c r="O2501" s="1">
        <f>Table1[[#This Row],[Total Sales NGN]]-(Table1[[#This Row],[Total Sales NGN]]*Table1[[#This Row],[Discount %2]])</f>
        <v>561936</v>
      </c>
      <c r="P2501" t="s">
        <v>47</v>
      </c>
      <c r="Q2501">
        <v>4</v>
      </c>
      <c r="R2501" t="s">
        <v>35</v>
      </c>
      <c r="S2501">
        <v>14</v>
      </c>
      <c r="T2501" s="1">
        <v>492084</v>
      </c>
    </row>
    <row r="2502" spans="1:20" x14ac:dyDescent="0.3">
      <c r="A2502" t="s">
        <v>5248</v>
      </c>
      <c r="B2502" s="9">
        <v>44969</v>
      </c>
      <c r="C2502" t="s">
        <v>4693</v>
      </c>
      <c r="D2502" t="s">
        <v>4694</v>
      </c>
      <c r="E2502" t="s">
        <v>49</v>
      </c>
      <c r="F2502" t="s">
        <v>1599</v>
      </c>
      <c r="G2502" t="s">
        <v>5249</v>
      </c>
      <c r="H2502" t="s">
        <v>40</v>
      </c>
      <c r="I2502" t="s">
        <v>123</v>
      </c>
      <c r="J2502">
        <v>14</v>
      </c>
      <c r="K2502" s="1">
        <v>4005</v>
      </c>
      <c r="L2502" s="1">
        <v>56070</v>
      </c>
      <c r="M2502">
        <v>15</v>
      </c>
      <c r="N2502" s="10">
        <v>0.15</v>
      </c>
      <c r="O2502" s="1">
        <f>Table1[[#This Row],[Total Sales NGN]]-(Table1[[#This Row],[Total Sales NGN]]*Table1[[#This Row],[Discount %2]])</f>
        <v>47659.5</v>
      </c>
      <c r="P2502" t="s">
        <v>57</v>
      </c>
      <c r="Q2502">
        <v>2</v>
      </c>
      <c r="R2502" t="s">
        <v>28</v>
      </c>
      <c r="S2502">
        <v>85</v>
      </c>
      <c r="T2502" s="1">
        <v>441559</v>
      </c>
    </row>
    <row r="2503" spans="1:20" x14ac:dyDescent="0.3">
      <c r="A2503" t="s">
        <v>5250</v>
      </c>
      <c r="B2503" s="9">
        <v>44953</v>
      </c>
      <c r="C2503" t="s">
        <v>4693</v>
      </c>
      <c r="D2503" t="s">
        <v>4694</v>
      </c>
      <c r="E2503" t="s">
        <v>4706</v>
      </c>
      <c r="F2503" t="s">
        <v>501</v>
      </c>
      <c r="G2503" t="s">
        <v>5251</v>
      </c>
      <c r="H2503" t="s">
        <v>24</v>
      </c>
      <c r="I2503" t="s">
        <v>152</v>
      </c>
      <c r="J2503">
        <v>10</v>
      </c>
      <c r="K2503" s="1">
        <v>131640</v>
      </c>
      <c r="L2503" s="1">
        <v>1316400</v>
      </c>
      <c r="M2503">
        <v>20</v>
      </c>
      <c r="N2503" s="10">
        <v>0.2</v>
      </c>
      <c r="O2503" s="1">
        <f>Table1[[#This Row],[Total Sales NGN]]-(Table1[[#This Row],[Total Sales NGN]]*Table1[[#This Row],[Discount %2]])</f>
        <v>1053120</v>
      </c>
      <c r="P2503" t="s">
        <v>47</v>
      </c>
      <c r="Q2503">
        <v>3</v>
      </c>
      <c r="R2503" t="s">
        <v>35</v>
      </c>
      <c r="S2503">
        <v>131</v>
      </c>
      <c r="T2503" s="1">
        <v>1025913</v>
      </c>
    </row>
    <row r="2504" spans="1:20" x14ac:dyDescent="0.3">
      <c r="A2504" t="s">
        <v>5252</v>
      </c>
      <c r="B2504" s="9">
        <v>45550</v>
      </c>
      <c r="C2504" t="s">
        <v>4693</v>
      </c>
      <c r="D2504" t="s">
        <v>4694</v>
      </c>
      <c r="E2504" t="s">
        <v>4695</v>
      </c>
      <c r="F2504" t="s">
        <v>528</v>
      </c>
      <c r="G2504" t="s">
        <v>5253</v>
      </c>
      <c r="H2504" t="s">
        <v>24</v>
      </c>
      <c r="I2504" t="s">
        <v>56</v>
      </c>
      <c r="J2504">
        <v>3</v>
      </c>
      <c r="K2504" s="1">
        <v>51565</v>
      </c>
      <c r="L2504" s="1">
        <v>154695</v>
      </c>
      <c r="M2504">
        <v>0</v>
      </c>
      <c r="N2504" s="10">
        <v>0</v>
      </c>
      <c r="O2504" s="1">
        <f>Table1[[#This Row],[Total Sales NGN]]-(Table1[[#This Row],[Total Sales NGN]]*Table1[[#This Row],[Discount %2]])</f>
        <v>154695</v>
      </c>
      <c r="P2504" t="s">
        <v>27</v>
      </c>
      <c r="Q2504">
        <v>5</v>
      </c>
      <c r="R2504" t="s">
        <v>35</v>
      </c>
      <c r="S2504">
        <v>161</v>
      </c>
      <c r="T2504" s="1">
        <v>1025913</v>
      </c>
    </row>
    <row r="2505" spans="1:20" x14ac:dyDescent="0.3">
      <c r="A2505" t="s">
        <v>5254</v>
      </c>
      <c r="B2505" s="9">
        <v>45506</v>
      </c>
      <c r="C2505" t="s">
        <v>4693</v>
      </c>
      <c r="D2505" t="s">
        <v>4694</v>
      </c>
      <c r="E2505" t="s">
        <v>4695</v>
      </c>
      <c r="F2505" t="s">
        <v>3982</v>
      </c>
      <c r="G2505" t="s">
        <v>5255</v>
      </c>
      <c r="H2505" t="s">
        <v>32</v>
      </c>
      <c r="I2505" t="s">
        <v>95</v>
      </c>
      <c r="J2505">
        <v>10</v>
      </c>
      <c r="K2505" s="1">
        <v>23758</v>
      </c>
      <c r="L2505" s="1">
        <v>237580</v>
      </c>
      <c r="M2505">
        <v>0</v>
      </c>
      <c r="N2505" s="10">
        <v>0</v>
      </c>
      <c r="O2505" s="1">
        <f>Table1[[#This Row],[Total Sales NGN]]-(Table1[[#This Row],[Total Sales NGN]]*Table1[[#This Row],[Discount %2]])</f>
        <v>237580</v>
      </c>
      <c r="P2505" t="s">
        <v>26</v>
      </c>
      <c r="Q2505">
        <v>5</v>
      </c>
      <c r="R2505" t="s">
        <v>35</v>
      </c>
      <c r="S2505">
        <v>68</v>
      </c>
      <c r="T2505" s="1">
        <v>588661</v>
      </c>
    </row>
    <row r="2506" spans="1:20" x14ac:dyDescent="0.3">
      <c r="A2506" t="s">
        <v>5256</v>
      </c>
      <c r="B2506" s="9">
        <v>45587</v>
      </c>
      <c r="C2506" t="s">
        <v>4693</v>
      </c>
      <c r="D2506" t="s">
        <v>4694</v>
      </c>
      <c r="E2506" t="s">
        <v>49</v>
      </c>
      <c r="F2506" t="s">
        <v>176</v>
      </c>
      <c r="G2506" t="s">
        <v>27</v>
      </c>
      <c r="H2506" t="s">
        <v>65</v>
      </c>
      <c r="I2506" t="s">
        <v>289</v>
      </c>
      <c r="J2506">
        <v>11</v>
      </c>
      <c r="K2506" s="1">
        <v>34595</v>
      </c>
      <c r="L2506" s="1">
        <v>380545</v>
      </c>
      <c r="M2506">
        <v>0</v>
      </c>
      <c r="N2506" s="10">
        <v>0</v>
      </c>
      <c r="O2506" s="1">
        <f>Table1[[#This Row],[Total Sales NGN]]-(Table1[[#This Row],[Total Sales NGN]]*Table1[[#This Row],[Discount %2]])</f>
        <v>380545</v>
      </c>
      <c r="P2506" t="s">
        <v>27</v>
      </c>
      <c r="Q2506">
        <v>4</v>
      </c>
      <c r="R2506" t="s">
        <v>35</v>
      </c>
      <c r="S2506">
        <v>118</v>
      </c>
      <c r="T2506" s="1">
        <v>786541</v>
      </c>
    </row>
    <row r="2507" spans="1:20" x14ac:dyDescent="0.3">
      <c r="A2507" t="s">
        <v>5257</v>
      </c>
      <c r="B2507" s="9">
        <v>45482</v>
      </c>
      <c r="C2507" t="s">
        <v>4693</v>
      </c>
      <c r="D2507" t="s">
        <v>4694</v>
      </c>
      <c r="E2507" t="s">
        <v>49</v>
      </c>
      <c r="F2507" t="s">
        <v>4070</v>
      </c>
      <c r="G2507" t="s">
        <v>5258</v>
      </c>
      <c r="H2507" t="s">
        <v>24</v>
      </c>
      <c r="I2507" t="s">
        <v>25</v>
      </c>
      <c r="J2507">
        <v>20</v>
      </c>
      <c r="K2507" s="1">
        <v>61025</v>
      </c>
      <c r="L2507" s="1">
        <v>1220500</v>
      </c>
      <c r="M2507">
        <v>10</v>
      </c>
      <c r="N2507" s="10">
        <v>0.1</v>
      </c>
      <c r="O2507" s="1">
        <f>Table1[[#This Row],[Total Sales NGN]]-(Table1[[#This Row],[Total Sales NGN]]*Table1[[#This Row],[Discount %2]])</f>
        <v>1098450</v>
      </c>
      <c r="P2507" t="s">
        <v>47</v>
      </c>
      <c r="Q2507">
        <v>1</v>
      </c>
      <c r="R2507" t="s">
        <v>35</v>
      </c>
      <c r="S2507">
        <v>77</v>
      </c>
      <c r="T2507" s="1">
        <v>1025913</v>
      </c>
    </row>
    <row r="2508" spans="1:20" x14ac:dyDescent="0.3">
      <c r="A2508" t="s">
        <v>5259</v>
      </c>
      <c r="B2508" s="9">
        <v>44950</v>
      </c>
      <c r="C2508" t="s">
        <v>4693</v>
      </c>
      <c r="D2508" t="s">
        <v>4694</v>
      </c>
      <c r="E2508" t="s">
        <v>4695</v>
      </c>
      <c r="F2508" t="s">
        <v>3121</v>
      </c>
      <c r="G2508" t="s">
        <v>5260</v>
      </c>
      <c r="H2508" t="s">
        <v>45</v>
      </c>
      <c r="I2508" t="s">
        <v>46</v>
      </c>
      <c r="J2508">
        <v>1</v>
      </c>
      <c r="K2508" s="1">
        <v>28382</v>
      </c>
      <c r="L2508" s="1">
        <v>28382</v>
      </c>
      <c r="M2508">
        <v>0</v>
      </c>
      <c r="N2508" s="10">
        <v>0</v>
      </c>
      <c r="O2508" s="1">
        <f>Table1[[#This Row],[Total Sales NGN]]-(Table1[[#This Row],[Total Sales NGN]]*Table1[[#This Row],[Discount %2]])</f>
        <v>28382</v>
      </c>
      <c r="P2508" t="s">
        <v>57</v>
      </c>
      <c r="Q2508">
        <v>5</v>
      </c>
      <c r="R2508" t="s">
        <v>28</v>
      </c>
      <c r="S2508">
        <v>76</v>
      </c>
      <c r="T2508" s="1">
        <v>492084</v>
      </c>
    </row>
    <row r="2509" spans="1:20" x14ac:dyDescent="0.3">
      <c r="A2509" t="s">
        <v>5261</v>
      </c>
      <c r="B2509" s="9">
        <v>45380</v>
      </c>
      <c r="C2509" t="s">
        <v>4693</v>
      </c>
      <c r="D2509" t="s">
        <v>4694</v>
      </c>
      <c r="E2509" t="s">
        <v>4706</v>
      </c>
      <c r="F2509" t="s">
        <v>2038</v>
      </c>
      <c r="G2509" t="s">
        <v>27</v>
      </c>
      <c r="H2509" t="s">
        <v>32</v>
      </c>
      <c r="I2509" t="s">
        <v>33</v>
      </c>
      <c r="J2509">
        <v>16</v>
      </c>
      <c r="K2509" s="1">
        <v>10726</v>
      </c>
      <c r="L2509" s="1">
        <v>171616</v>
      </c>
      <c r="M2509">
        <v>0</v>
      </c>
      <c r="N2509" s="10">
        <v>0</v>
      </c>
      <c r="O2509" s="1">
        <f>Table1[[#This Row],[Total Sales NGN]]-(Table1[[#This Row],[Total Sales NGN]]*Table1[[#This Row],[Discount %2]])</f>
        <v>171616</v>
      </c>
      <c r="P2509" t="s">
        <v>26</v>
      </c>
      <c r="Q2509">
        <v>1</v>
      </c>
      <c r="R2509" t="s">
        <v>35</v>
      </c>
      <c r="S2509">
        <v>169</v>
      </c>
      <c r="T2509" s="1">
        <v>588661</v>
      </c>
    </row>
    <row r="2510" spans="1:20" x14ac:dyDescent="0.3">
      <c r="A2510" t="s">
        <v>5262</v>
      </c>
      <c r="B2510" s="9">
        <v>45390</v>
      </c>
      <c r="C2510" t="s">
        <v>4693</v>
      </c>
      <c r="D2510" t="s">
        <v>4694</v>
      </c>
      <c r="E2510" t="s">
        <v>49</v>
      </c>
      <c r="F2510" t="s">
        <v>3809</v>
      </c>
      <c r="G2510" t="s">
        <v>5263</v>
      </c>
      <c r="H2510" t="s">
        <v>65</v>
      </c>
      <c r="I2510" t="s">
        <v>382</v>
      </c>
      <c r="J2510">
        <v>13</v>
      </c>
      <c r="K2510" s="1">
        <v>100790</v>
      </c>
      <c r="L2510" s="1">
        <v>1310270</v>
      </c>
      <c r="M2510">
        <v>5</v>
      </c>
      <c r="N2510" s="10">
        <v>0.05</v>
      </c>
      <c r="O2510" s="1">
        <f>Table1[[#This Row],[Total Sales NGN]]-(Table1[[#This Row],[Total Sales NGN]]*Table1[[#This Row],[Discount %2]])</f>
        <v>1244756.5</v>
      </c>
      <c r="P2510" t="s">
        <v>57</v>
      </c>
      <c r="Q2510">
        <v>5</v>
      </c>
      <c r="R2510" t="s">
        <v>35</v>
      </c>
      <c r="S2510">
        <v>111</v>
      </c>
      <c r="T2510" s="1">
        <v>786541</v>
      </c>
    </row>
    <row r="2511" spans="1:20" x14ac:dyDescent="0.3">
      <c r="A2511" t="s">
        <v>5264</v>
      </c>
      <c r="B2511" s="9">
        <v>45276</v>
      </c>
      <c r="C2511" t="s">
        <v>4693</v>
      </c>
      <c r="D2511" t="s">
        <v>4694</v>
      </c>
      <c r="E2511" t="s">
        <v>4695</v>
      </c>
      <c r="F2511" t="s">
        <v>2970</v>
      </c>
      <c r="G2511" t="s">
        <v>5265</v>
      </c>
      <c r="H2511" t="s">
        <v>24</v>
      </c>
      <c r="I2511" t="s">
        <v>174</v>
      </c>
      <c r="J2511">
        <v>19</v>
      </c>
      <c r="K2511" s="1">
        <v>95205</v>
      </c>
      <c r="L2511" s="1">
        <v>1808895</v>
      </c>
      <c r="M2511">
        <v>20</v>
      </c>
      <c r="N2511" s="10">
        <v>0.2</v>
      </c>
      <c r="O2511" s="1">
        <f>Table1[[#This Row],[Total Sales NGN]]-(Table1[[#This Row],[Total Sales NGN]]*Table1[[#This Row],[Discount %2]])</f>
        <v>1447116</v>
      </c>
      <c r="P2511" t="s">
        <v>47</v>
      </c>
      <c r="Q2511">
        <v>2</v>
      </c>
      <c r="R2511" t="s">
        <v>28</v>
      </c>
      <c r="S2511">
        <v>152</v>
      </c>
      <c r="T2511" s="1">
        <v>1025913</v>
      </c>
    </row>
    <row r="2512" spans="1:20" x14ac:dyDescent="0.3">
      <c r="A2512" t="s">
        <v>5266</v>
      </c>
      <c r="B2512" s="9">
        <v>45368</v>
      </c>
      <c r="C2512" t="s">
        <v>4693</v>
      </c>
      <c r="D2512" t="s">
        <v>4694</v>
      </c>
      <c r="E2512" t="s">
        <v>49</v>
      </c>
      <c r="F2512" t="s">
        <v>836</v>
      </c>
      <c r="G2512" t="s">
        <v>27</v>
      </c>
      <c r="H2512" t="s">
        <v>45</v>
      </c>
      <c r="I2512" t="s">
        <v>46</v>
      </c>
      <c r="J2512">
        <v>3</v>
      </c>
      <c r="K2512" s="1">
        <v>6541</v>
      </c>
      <c r="L2512" s="1">
        <v>19623</v>
      </c>
      <c r="M2512">
        <v>0</v>
      </c>
      <c r="N2512" s="10">
        <v>0</v>
      </c>
      <c r="O2512" s="1">
        <f>Table1[[#This Row],[Total Sales NGN]]-(Table1[[#This Row],[Total Sales NGN]]*Table1[[#This Row],[Discount %2]])</f>
        <v>19623</v>
      </c>
      <c r="P2512" t="s">
        <v>26</v>
      </c>
      <c r="Q2512">
        <v>5</v>
      </c>
      <c r="R2512" t="s">
        <v>35</v>
      </c>
      <c r="S2512">
        <v>75</v>
      </c>
      <c r="T2512" s="1">
        <v>492084</v>
      </c>
    </row>
    <row r="2513" spans="1:20" x14ac:dyDescent="0.3">
      <c r="A2513" t="s">
        <v>5267</v>
      </c>
      <c r="B2513" s="9">
        <v>45094</v>
      </c>
      <c r="C2513" t="s">
        <v>4693</v>
      </c>
      <c r="D2513" t="s">
        <v>4694</v>
      </c>
      <c r="E2513" t="s">
        <v>49</v>
      </c>
      <c r="F2513" t="s">
        <v>2858</v>
      </c>
      <c r="G2513" t="s">
        <v>27</v>
      </c>
      <c r="H2513" t="s">
        <v>24</v>
      </c>
      <c r="I2513" t="s">
        <v>92</v>
      </c>
      <c r="J2513">
        <v>16</v>
      </c>
      <c r="K2513" s="1">
        <v>325298</v>
      </c>
      <c r="L2513" s="1">
        <v>5204768</v>
      </c>
      <c r="M2513">
        <v>0</v>
      </c>
      <c r="N2513" s="10">
        <v>0</v>
      </c>
      <c r="O2513" s="1">
        <f>Table1[[#This Row],[Total Sales NGN]]-(Table1[[#This Row],[Total Sales NGN]]*Table1[[#This Row],[Discount %2]])</f>
        <v>5204768</v>
      </c>
      <c r="P2513" t="s">
        <v>57</v>
      </c>
      <c r="Q2513" t="s">
        <v>27</v>
      </c>
      <c r="R2513" t="s">
        <v>35</v>
      </c>
      <c r="S2513">
        <v>83</v>
      </c>
      <c r="T2513" s="1">
        <v>1025913</v>
      </c>
    </row>
    <row r="2514" spans="1:20" x14ac:dyDescent="0.3">
      <c r="A2514" t="s">
        <v>5268</v>
      </c>
      <c r="B2514" s="9">
        <v>45346</v>
      </c>
      <c r="C2514" t="s">
        <v>4693</v>
      </c>
      <c r="D2514" t="s">
        <v>4694</v>
      </c>
      <c r="E2514" t="s">
        <v>49</v>
      </c>
      <c r="F2514" t="s">
        <v>145</v>
      </c>
      <c r="G2514" t="s">
        <v>5269</v>
      </c>
      <c r="H2514" t="s">
        <v>32</v>
      </c>
      <c r="I2514" t="s">
        <v>117</v>
      </c>
      <c r="J2514">
        <v>17</v>
      </c>
      <c r="K2514" s="1">
        <v>11316</v>
      </c>
      <c r="L2514" s="1">
        <v>192372</v>
      </c>
      <c r="M2514">
        <v>0</v>
      </c>
      <c r="N2514" s="10">
        <v>0</v>
      </c>
      <c r="O2514" s="1">
        <f>Table1[[#This Row],[Total Sales NGN]]-(Table1[[#This Row],[Total Sales NGN]]*Table1[[#This Row],[Discount %2]])</f>
        <v>192372</v>
      </c>
      <c r="P2514" t="s">
        <v>47</v>
      </c>
      <c r="Q2514">
        <v>3</v>
      </c>
      <c r="R2514" t="s">
        <v>28</v>
      </c>
      <c r="S2514">
        <v>196</v>
      </c>
      <c r="T2514" s="1">
        <v>588661</v>
      </c>
    </row>
    <row r="2515" spans="1:20" x14ac:dyDescent="0.3">
      <c r="A2515" t="s">
        <v>5270</v>
      </c>
      <c r="B2515" s="9">
        <v>45297</v>
      </c>
      <c r="C2515" t="s">
        <v>4693</v>
      </c>
      <c r="D2515" t="s">
        <v>4694</v>
      </c>
      <c r="E2515" t="s">
        <v>4695</v>
      </c>
      <c r="F2515" t="s">
        <v>1389</v>
      </c>
      <c r="G2515" t="s">
        <v>5271</v>
      </c>
      <c r="H2515" t="s">
        <v>65</v>
      </c>
      <c r="I2515" t="s">
        <v>382</v>
      </c>
      <c r="J2515">
        <v>19</v>
      </c>
      <c r="K2515" s="1">
        <v>149934</v>
      </c>
      <c r="L2515" s="1">
        <v>2848746</v>
      </c>
      <c r="M2515">
        <v>0</v>
      </c>
      <c r="N2515" s="10">
        <v>0</v>
      </c>
      <c r="O2515" s="1">
        <f>Table1[[#This Row],[Total Sales NGN]]-(Table1[[#This Row],[Total Sales NGN]]*Table1[[#This Row],[Discount %2]])</f>
        <v>2848746</v>
      </c>
      <c r="P2515" t="s">
        <v>34</v>
      </c>
      <c r="Q2515">
        <v>5</v>
      </c>
      <c r="R2515" t="s">
        <v>35</v>
      </c>
      <c r="S2515">
        <v>11</v>
      </c>
      <c r="T2515" s="1">
        <v>786541</v>
      </c>
    </row>
    <row r="2516" spans="1:20" x14ac:dyDescent="0.3">
      <c r="A2516" t="s">
        <v>5272</v>
      </c>
      <c r="B2516" s="9">
        <v>45169</v>
      </c>
      <c r="C2516" t="s">
        <v>4693</v>
      </c>
      <c r="D2516" t="s">
        <v>4694</v>
      </c>
      <c r="E2516" t="s">
        <v>4706</v>
      </c>
      <c r="F2516" t="s">
        <v>860</v>
      </c>
      <c r="G2516" t="s">
        <v>5273</v>
      </c>
      <c r="H2516" t="s">
        <v>32</v>
      </c>
      <c r="I2516" t="s">
        <v>158</v>
      </c>
      <c r="J2516">
        <v>19</v>
      </c>
      <c r="K2516" s="1">
        <v>5224</v>
      </c>
      <c r="L2516" s="1">
        <v>99256</v>
      </c>
      <c r="M2516">
        <v>0</v>
      </c>
      <c r="N2516" s="10">
        <v>0</v>
      </c>
      <c r="O2516" s="1">
        <f>Table1[[#This Row],[Total Sales NGN]]-(Table1[[#This Row],[Total Sales NGN]]*Table1[[#This Row],[Discount %2]])</f>
        <v>99256</v>
      </c>
      <c r="P2516" t="s">
        <v>47</v>
      </c>
      <c r="Q2516">
        <v>1</v>
      </c>
      <c r="R2516" t="s">
        <v>35</v>
      </c>
      <c r="S2516">
        <v>108</v>
      </c>
      <c r="T2516" s="1">
        <v>588661</v>
      </c>
    </row>
    <row r="2517" spans="1:20" x14ac:dyDescent="0.3">
      <c r="A2517" t="s">
        <v>5274</v>
      </c>
      <c r="B2517" s="9">
        <v>45571</v>
      </c>
      <c r="C2517" t="s">
        <v>4693</v>
      </c>
      <c r="D2517" t="s">
        <v>4694</v>
      </c>
      <c r="E2517" t="s">
        <v>4695</v>
      </c>
      <c r="F2517" t="s">
        <v>2058</v>
      </c>
      <c r="G2517" t="s">
        <v>27</v>
      </c>
      <c r="H2517" t="s">
        <v>65</v>
      </c>
      <c r="I2517" t="s">
        <v>397</v>
      </c>
      <c r="J2517">
        <v>2</v>
      </c>
      <c r="K2517" s="1">
        <v>144958</v>
      </c>
      <c r="L2517" s="1">
        <v>289916</v>
      </c>
      <c r="M2517">
        <v>10</v>
      </c>
      <c r="N2517" s="10">
        <v>0.1</v>
      </c>
      <c r="O2517" s="1">
        <f>Table1[[#This Row],[Total Sales NGN]]-(Table1[[#This Row],[Total Sales NGN]]*Table1[[#This Row],[Discount %2]])</f>
        <v>260924.4</v>
      </c>
      <c r="P2517" t="s">
        <v>47</v>
      </c>
      <c r="Q2517">
        <v>5</v>
      </c>
      <c r="R2517" t="s">
        <v>35</v>
      </c>
      <c r="S2517">
        <v>118</v>
      </c>
      <c r="T2517" s="1">
        <v>786541</v>
      </c>
    </row>
    <row r="2518" spans="1:20" x14ac:dyDescent="0.3">
      <c r="A2518" t="s">
        <v>5275</v>
      </c>
      <c r="B2518" s="9">
        <v>45264</v>
      </c>
      <c r="C2518" t="s">
        <v>4693</v>
      </c>
      <c r="D2518" t="s">
        <v>4694</v>
      </c>
      <c r="E2518" t="s">
        <v>49</v>
      </c>
      <c r="F2518" t="s">
        <v>104</v>
      </c>
      <c r="G2518" t="s">
        <v>5276</v>
      </c>
      <c r="H2518" t="s">
        <v>24</v>
      </c>
      <c r="I2518" t="s">
        <v>174</v>
      </c>
      <c r="J2518">
        <v>17</v>
      </c>
      <c r="K2518" s="1">
        <v>169985</v>
      </c>
      <c r="L2518" s="1">
        <v>2889745</v>
      </c>
      <c r="M2518">
        <v>5</v>
      </c>
      <c r="N2518" s="10">
        <v>0.05</v>
      </c>
      <c r="O2518" s="1">
        <f>Table1[[#This Row],[Total Sales NGN]]-(Table1[[#This Row],[Total Sales NGN]]*Table1[[#This Row],[Discount %2]])</f>
        <v>2745257.75</v>
      </c>
      <c r="P2518" t="s">
        <v>57</v>
      </c>
      <c r="Q2518">
        <v>3</v>
      </c>
      <c r="R2518" t="s">
        <v>28</v>
      </c>
      <c r="S2518">
        <v>112</v>
      </c>
      <c r="T2518" s="1">
        <v>1025913</v>
      </c>
    </row>
    <row r="2519" spans="1:20" x14ac:dyDescent="0.3">
      <c r="A2519" t="s">
        <v>5277</v>
      </c>
      <c r="B2519" s="9">
        <v>45487</v>
      </c>
      <c r="C2519" t="s">
        <v>4693</v>
      </c>
      <c r="D2519" t="s">
        <v>4694</v>
      </c>
      <c r="E2519" t="s">
        <v>4695</v>
      </c>
      <c r="F2519" t="s">
        <v>1920</v>
      </c>
      <c r="G2519" t="s">
        <v>5278</v>
      </c>
      <c r="H2519" t="s">
        <v>45</v>
      </c>
      <c r="I2519" t="s">
        <v>211</v>
      </c>
      <c r="J2519">
        <v>8</v>
      </c>
      <c r="K2519" s="1">
        <v>5195</v>
      </c>
      <c r="L2519" s="1">
        <v>41560</v>
      </c>
      <c r="M2519">
        <v>15</v>
      </c>
      <c r="N2519" s="10">
        <v>0.15</v>
      </c>
      <c r="O2519" s="1">
        <f>Table1[[#This Row],[Total Sales NGN]]-(Table1[[#This Row],[Total Sales NGN]]*Table1[[#This Row],[Discount %2]])</f>
        <v>35326</v>
      </c>
      <c r="P2519" t="s">
        <v>26</v>
      </c>
      <c r="Q2519">
        <v>5</v>
      </c>
      <c r="R2519" t="s">
        <v>28</v>
      </c>
      <c r="S2519">
        <v>50</v>
      </c>
      <c r="T2519" s="1">
        <v>492084</v>
      </c>
    </row>
    <row r="2520" spans="1:20" x14ac:dyDescent="0.3">
      <c r="A2520" t="s">
        <v>5279</v>
      </c>
      <c r="B2520" s="9">
        <v>45019</v>
      </c>
      <c r="C2520" t="s">
        <v>4693</v>
      </c>
      <c r="D2520" t="s">
        <v>4694</v>
      </c>
      <c r="E2520" t="s">
        <v>4706</v>
      </c>
      <c r="F2520" t="s">
        <v>2137</v>
      </c>
      <c r="G2520" t="s">
        <v>5280</v>
      </c>
      <c r="H2520" t="s">
        <v>24</v>
      </c>
      <c r="I2520" t="s">
        <v>174</v>
      </c>
      <c r="J2520">
        <v>2</v>
      </c>
      <c r="K2520" s="1">
        <v>349461</v>
      </c>
      <c r="L2520" s="1">
        <v>698922</v>
      </c>
      <c r="M2520">
        <v>5</v>
      </c>
      <c r="N2520" s="10">
        <v>0.05</v>
      </c>
      <c r="O2520" s="1">
        <f>Table1[[#This Row],[Total Sales NGN]]-(Table1[[#This Row],[Total Sales NGN]]*Table1[[#This Row],[Discount %2]])</f>
        <v>663975.9</v>
      </c>
      <c r="P2520" t="s">
        <v>27</v>
      </c>
      <c r="Q2520">
        <v>2</v>
      </c>
      <c r="R2520" t="s">
        <v>35</v>
      </c>
      <c r="S2520">
        <v>48</v>
      </c>
      <c r="T2520" s="1">
        <v>1025913</v>
      </c>
    </row>
    <row r="2521" spans="1:20" x14ac:dyDescent="0.3">
      <c r="A2521" t="s">
        <v>5281</v>
      </c>
      <c r="B2521" s="9">
        <v>45557</v>
      </c>
      <c r="C2521" t="s">
        <v>4693</v>
      </c>
      <c r="D2521" t="s">
        <v>4694</v>
      </c>
      <c r="E2521" t="s">
        <v>4706</v>
      </c>
      <c r="F2521" t="s">
        <v>634</v>
      </c>
      <c r="G2521" t="s">
        <v>5282</v>
      </c>
      <c r="H2521" t="s">
        <v>45</v>
      </c>
      <c r="I2521" t="s">
        <v>74</v>
      </c>
      <c r="J2521">
        <v>13</v>
      </c>
      <c r="K2521" s="1">
        <v>41969</v>
      </c>
      <c r="L2521" s="1">
        <v>545597</v>
      </c>
      <c r="M2521">
        <v>15</v>
      </c>
      <c r="N2521" s="10">
        <v>0.15</v>
      </c>
      <c r="O2521" s="1">
        <f>Table1[[#This Row],[Total Sales NGN]]-(Table1[[#This Row],[Total Sales NGN]]*Table1[[#This Row],[Discount %2]])</f>
        <v>463757.45</v>
      </c>
      <c r="P2521" t="s">
        <v>57</v>
      </c>
      <c r="Q2521">
        <v>5</v>
      </c>
      <c r="R2521" t="s">
        <v>35</v>
      </c>
      <c r="S2521">
        <v>180</v>
      </c>
      <c r="T2521" s="1">
        <v>492084</v>
      </c>
    </row>
    <row r="2522" spans="1:20" x14ac:dyDescent="0.3">
      <c r="A2522" t="s">
        <v>5283</v>
      </c>
      <c r="B2522" s="9">
        <v>44983</v>
      </c>
      <c r="C2522" t="s">
        <v>4693</v>
      </c>
      <c r="D2522" t="s">
        <v>4694</v>
      </c>
      <c r="E2522" t="s">
        <v>4706</v>
      </c>
      <c r="F2522" t="s">
        <v>1741</v>
      </c>
      <c r="G2522" t="s">
        <v>5284</v>
      </c>
      <c r="H2522" t="s">
        <v>45</v>
      </c>
      <c r="I2522" t="s">
        <v>211</v>
      </c>
      <c r="J2522">
        <v>2</v>
      </c>
      <c r="K2522" s="1">
        <v>18475</v>
      </c>
      <c r="L2522" s="1">
        <v>36950</v>
      </c>
      <c r="M2522">
        <v>0</v>
      </c>
      <c r="N2522" s="10">
        <v>0</v>
      </c>
      <c r="O2522" s="1">
        <f>Table1[[#This Row],[Total Sales NGN]]-(Table1[[#This Row],[Total Sales NGN]]*Table1[[#This Row],[Discount %2]])</f>
        <v>36950</v>
      </c>
      <c r="P2522" t="s">
        <v>27</v>
      </c>
      <c r="Q2522">
        <v>5</v>
      </c>
      <c r="R2522" t="s">
        <v>35</v>
      </c>
      <c r="S2522">
        <v>0</v>
      </c>
      <c r="T2522" s="1">
        <v>492084</v>
      </c>
    </row>
    <row r="2523" spans="1:20" x14ac:dyDescent="0.3">
      <c r="A2523" t="s">
        <v>5285</v>
      </c>
      <c r="B2523" s="9">
        <v>45516</v>
      </c>
      <c r="C2523" t="s">
        <v>4693</v>
      </c>
      <c r="D2523" t="s">
        <v>4694</v>
      </c>
      <c r="E2523" t="s">
        <v>4706</v>
      </c>
      <c r="F2523" t="s">
        <v>703</v>
      </c>
      <c r="G2523" t="s">
        <v>27</v>
      </c>
      <c r="H2523" t="s">
        <v>24</v>
      </c>
      <c r="I2523" t="s">
        <v>61</v>
      </c>
      <c r="J2523">
        <v>2</v>
      </c>
      <c r="K2523" s="1">
        <v>175520</v>
      </c>
      <c r="L2523" s="1">
        <v>351040</v>
      </c>
      <c r="M2523">
        <v>0</v>
      </c>
      <c r="N2523" s="10">
        <v>0</v>
      </c>
      <c r="O2523" s="1">
        <f>Table1[[#This Row],[Total Sales NGN]]-(Table1[[#This Row],[Total Sales NGN]]*Table1[[#This Row],[Discount %2]])</f>
        <v>351040</v>
      </c>
      <c r="P2523" t="s">
        <v>57</v>
      </c>
      <c r="Q2523">
        <v>2</v>
      </c>
      <c r="R2523" t="s">
        <v>35</v>
      </c>
      <c r="S2523">
        <v>78</v>
      </c>
      <c r="T2523" s="1">
        <v>1025913</v>
      </c>
    </row>
    <row r="2524" spans="1:20" x14ac:dyDescent="0.3">
      <c r="A2524" t="s">
        <v>5286</v>
      </c>
      <c r="B2524" s="9">
        <v>45314</v>
      </c>
      <c r="C2524" t="s">
        <v>4693</v>
      </c>
      <c r="D2524" t="s">
        <v>4694</v>
      </c>
      <c r="E2524" t="s">
        <v>49</v>
      </c>
      <c r="F2524" t="s">
        <v>43</v>
      </c>
      <c r="G2524" t="s">
        <v>5287</v>
      </c>
      <c r="H2524" t="s">
        <v>65</v>
      </c>
      <c r="I2524" t="s">
        <v>66</v>
      </c>
      <c r="J2524">
        <v>16</v>
      </c>
      <c r="K2524" s="1">
        <v>141458</v>
      </c>
      <c r="L2524" s="1">
        <v>2263328</v>
      </c>
      <c r="M2524">
        <v>15</v>
      </c>
      <c r="N2524" s="10">
        <v>0.15</v>
      </c>
      <c r="O2524" s="1">
        <f>Table1[[#This Row],[Total Sales NGN]]-(Table1[[#This Row],[Total Sales NGN]]*Table1[[#This Row],[Discount %2]])</f>
        <v>1923828.8</v>
      </c>
      <c r="P2524" t="s">
        <v>57</v>
      </c>
      <c r="Q2524">
        <v>5</v>
      </c>
      <c r="R2524" t="s">
        <v>28</v>
      </c>
      <c r="S2524">
        <v>135</v>
      </c>
      <c r="T2524" s="1">
        <v>786541</v>
      </c>
    </row>
    <row r="2525" spans="1:20" x14ac:dyDescent="0.3">
      <c r="A2525" t="s">
        <v>5288</v>
      </c>
      <c r="B2525" s="9">
        <v>45336</v>
      </c>
      <c r="C2525" t="s">
        <v>4693</v>
      </c>
      <c r="D2525" t="s">
        <v>4694</v>
      </c>
      <c r="E2525" t="s">
        <v>4706</v>
      </c>
      <c r="F2525" t="s">
        <v>2496</v>
      </c>
      <c r="G2525" t="s">
        <v>5289</v>
      </c>
      <c r="H2525" t="s">
        <v>65</v>
      </c>
      <c r="I2525" t="s">
        <v>397</v>
      </c>
      <c r="J2525">
        <v>2</v>
      </c>
      <c r="K2525" s="1">
        <v>74995</v>
      </c>
      <c r="L2525" s="1">
        <v>149990</v>
      </c>
      <c r="M2525">
        <v>10</v>
      </c>
      <c r="N2525" s="10">
        <v>0.1</v>
      </c>
      <c r="O2525" s="1">
        <f>Table1[[#This Row],[Total Sales NGN]]-(Table1[[#This Row],[Total Sales NGN]]*Table1[[#This Row],[Discount %2]])</f>
        <v>134991</v>
      </c>
      <c r="P2525" t="s">
        <v>34</v>
      </c>
      <c r="Q2525">
        <v>5</v>
      </c>
      <c r="R2525" t="s">
        <v>35</v>
      </c>
      <c r="S2525">
        <v>139</v>
      </c>
      <c r="T2525" s="1">
        <v>786541</v>
      </c>
    </row>
    <row r="2526" spans="1:20" x14ac:dyDescent="0.3">
      <c r="A2526" t="s">
        <v>5290</v>
      </c>
      <c r="B2526" s="9">
        <v>45582</v>
      </c>
      <c r="C2526" t="s">
        <v>4693</v>
      </c>
      <c r="D2526" t="s">
        <v>4694</v>
      </c>
      <c r="E2526" t="s">
        <v>49</v>
      </c>
      <c r="F2526" t="s">
        <v>125</v>
      </c>
      <c r="G2526" t="s">
        <v>5291</v>
      </c>
      <c r="H2526" t="s">
        <v>65</v>
      </c>
      <c r="I2526" t="s">
        <v>66</v>
      </c>
      <c r="J2526">
        <v>12</v>
      </c>
      <c r="K2526" s="1">
        <v>144043</v>
      </c>
      <c r="L2526" s="1">
        <v>1728516</v>
      </c>
      <c r="M2526">
        <v>15</v>
      </c>
      <c r="N2526" s="10">
        <v>0.15</v>
      </c>
      <c r="O2526" s="1">
        <f>Table1[[#This Row],[Total Sales NGN]]-(Table1[[#This Row],[Total Sales NGN]]*Table1[[#This Row],[Discount %2]])</f>
        <v>1469238.6</v>
      </c>
      <c r="P2526" t="s">
        <v>57</v>
      </c>
      <c r="Q2526">
        <v>5</v>
      </c>
      <c r="R2526" t="s">
        <v>35</v>
      </c>
      <c r="S2526">
        <v>132</v>
      </c>
      <c r="T2526" s="1">
        <v>786541</v>
      </c>
    </row>
    <row r="2527" spans="1:20" x14ac:dyDescent="0.3">
      <c r="A2527" t="s">
        <v>5292</v>
      </c>
      <c r="B2527" s="9">
        <v>45641</v>
      </c>
      <c r="C2527" t="s">
        <v>4693</v>
      </c>
      <c r="D2527" t="s">
        <v>4694</v>
      </c>
      <c r="E2527" t="s">
        <v>4706</v>
      </c>
      <c r="F2527" t="s">
        <v>892</v>
      </c>
      <c r="G2527" t="s">
        <v>5293</v>
      </c>
      <c r="H2527" t="s">
        <v>24</v>
      </c>
      <c r="I2527" t="s">
        <v>92</v>
      </c>
      <c r="J2527">
        <v>18</v>
      </c>
      <c r="K2527" s="1">
        <v>21992</v>
      </c>
      <c r="L2527" s="1">
        <v>395856</v>
      </c>
      <c r="M2527">
        <v>0</v>
      </c>
      <c r="N2527" s="10">
        <v>0</v>
      </c>
      <c r="O2527" s="1">
        <f>Table1[[#This Row],[Total Sales NGN]]-(Table1[[#This Row],[Total Sales NGN]]*Table1[[#This Row],[Discount %2]])</f>
        <v>395856</v>
      </c>
      <c r="P2527" t="s">
        <v>26</v>
      </c>
      <c r="Q2527">
        <v>2</v>
      </c>
      <c r="R2527" t="s">
        <v>28</v>
      </c>
      <c r="S2527">
        <v>117</v>
      </c>
      <c r="T2527" s="1">
        <v>1025913</v>
      </c>
    </row>
    <row r="2528" spans="1:20" x14ac:dyDescent="0.3">
      <c r="A2528" t="s">
        <v>5294</v>
      </c>
      <c r="B2528" s="9">
        <v>45299</v>
      </c>
      <c r="C2528" t="s">
        <v>4693</v>
      </c>
      <c r="D2528" t="s">
        <v>4694</v>
      </c>
      <c r="E2528" t="s">
        <v>49</v>
      </c>
      <c r="F2528" t="s">
        <v>3388</v>
      </c>
      <c r="G2528" t="s">
        <v>27</v>
      </c>
      <c r="H2528" t="s">
        <v>45</v>
      </c>
      <c r="I2528" t="s">
        <v>74</v>
      </c>
      <c r="J2528">
        <v>14</v>
      </c>
      <c r="K2528" s="1">
        <v>30953</v>
      </c>
      <c r="L2528" s="1">
        <v>433342</v>
      </c>
      <c r="M2528">
        <v>5</v>
      </c>
      <c r="N2528" s="10">
        <v>0.05</v>
      </c>
      <c r="O2528" s="1">
        <f>Table1[[#This Row],[Total Sales NGN]]-(Table1[[#This Row],[Total Sales NGN]]*Table1[[#This Row],[Discount %2]])</f>
        <v>411674.9</v>
      </c>
      <c r="P2528" t="s">
        <v>26</v>
      </c>
      <c r="Q2528">
        <v>1</v>
      </c>
      <c r="R2528" t="s">
        <v>28</v>
      </c>
      <c r="S2528">
        <v>159</v>
      </c>
      <c r="T2528" s="1">
        <v>492084</v>
      </c>
    </row>
    <row r="2529" spans="1:20" x14ac:dyDescent="0.3">
      <c r="A2529" t="s">
        <v>5295</v>
      </c>
      <c r="B2529" s="9">
        <v>44957</v>
      </c>
      <c r="C2529" t="s">
        <v>4693</v>
      </c>
      <c r="D2529" t="s">
        <v>4694</v>
      </c>
      <c r="E2529" t="s">
        <v>4706</v>
      </c>
      <c r="F2529" t="s">
        <v>1160</v>
      </c>
      <c r="G2529" t="s">
        <v>5296</v>
      </c>
      <c r="H2529" t="s">
        <v>45</v>
      </c>
      <c r="I2529" t="s">
        <v>98</v>
      </c>
      <c r="J2529">
        <v>5</v>
      </c>
      <c r="K2529" s="1">
        <v>12969</v>
      </c>
      <c r="L2529" s="1">
        <v>64845</v>
      </c>
      <c r="M2529" t="s">
        <v>27</v>
      </c>
      <c r="N2529" s="10">
        <v>0</v>
      </c>
      <c r="O2529" s="1">
        <f>Table1[[#This Row],[Total Sales NGN]]-(Table1[[#This Row],[Total Sales NGN]]*Table1[[#This Row],[Discount %2]])</f>
        <v>64845</v>
      </c>
      <c r="P2529" t="s">
        <v>57</v>
      </c>
      <c r="Q2529">
        <v>2</v>
      </c>
      <c r="R2529" t="s">
        <v>28</v>
      </c>
      <c r="S2529">
        <v>136</v>
      </c>
      <c r="T2529" s="1">
        <v>492084</v>
      </c>
    </row>
    <row r="2530" spans="1:20" x14ac:dyDescent="0.3">
      <c r="A2530" t="s">
        <v>5297</v>
      </c>
      <c r="B2530" s="9">
        <v>45298</v>
      </c>
      <c r="C2530" t="s">
        <v>4693</v>
      </c>
      <c r="D2530" t="s">
        <v>4694</v>
      </c>
      <c r="E2530" t="s">
        <v>4706</v>
      </c>
      <c r="F2530" t="s">
        <v>299</v>
      </c>
      <c r="G2530" t="s">
        <v>5298</v>
      </c>
      <c r="H2530" t="s">
        <v>40</v>
      </c>
      <c r="I2530" t="s">
        <v>70</v>
      </c>
      <c r="J2530">
        <v>8</v>
      </c>
      <c r="K2530" s="1">
        <v>14733</v>
      </c>
      <c r="L2530" s="1">
        <v>117864</v>
      </c>
      <c r="M2530" t="s">
        <v>27</v>
      </c>
      <c r="N2530" s="10">
        <v>0</v>
      </c>
      <c r="O2530" s="1">
        <f>Table1[[#This Row],[Total Sales NGN]]-(Table1[[#This Row],[Total Sales NGN]]*Table1[[#This Row],[Discount %2]])</f>
        <v>117864</v>
      </c>
      <c r="P2530" t="s">
        <v>47</v>
      </c>
      <c r="Q2530">
        <v>1</v>
      </c>
      <c r="R2530" t="s">
        <v>28</v>
      </c>
      <c r="S2530">
        <v>109</v>
      </c>
      <c r="T2530" s="1">
        <v>441559</v>
      </c>
    </row>
    <row r="2531" spans="1:20" x14ac:dyDescent="0.3">
      <c r="A2531" t="s">
        <v>5299</v>
      </c>
      <c r="B2531" s="9">
        <v>45007</v>
      </c>
      <c r="C2531" t="s">
        <v>4693</v>
      </c>
      <c r="D2531" t="s">
        <v>4694</v>
      </c>
      <c r="E2531" t="s">
        <v>49</v>
      </c>
      <c r="F2531" t="s">
        <v>379</v>
      </c>
      <c r="G2531" t="s">
        <v>5300</v>
      </c>
      <c r="H2531" t="s">
        <v>40</v>
      </c>
      <c r="I2531" t="s">
        <v>171</v>
      </c>
      <c r="J2531">
        <v>14</v>
      </c>
      <c r="K2531" s="1">
        <v>8791</v>
      </c>
      <c r="L2531" s="1">
        <v>123074</v>
      </c>
      <c r="M2531">
        <v>5</v>
      </c>
      <c r="N2531" s="10">
        <v>0.05</v>
      </c>
      <c r="O2531" s="1">
        <f>Table1[[#This Row],[Total Sales NGN]]-(Table1[[#This Row],[Total Sales NGN]]*Table1[[#This Row],[Discount %2]])</f>
        <v>116920.3</v>
      </c>
      <c r="P2531" t="s">
        <v>34</v>
      </c>
      <c r="Q2531">
        <v>5</v>
      </c>
      <c r="R2531" t="s">
        <v>35</v>
      </c>
      <c r="S2531">
        <v>7</v>
      </c>
      <c r="T2531" s="1">
        <v>441559</v>
      </c>
    </row>
    <row r="2532" spans="1:20" x14ac:dyDescent="0.3">
      <c r="A2532" t="s">
        <v>5301</v>
      </c>
      <c r="B2532" s="9">
        <v>45365</v>
      </c>
      <c r="C2532" t="s">
        <v>4693</v>
      </c>
      <c r="D2532" t="s">
        <v>4694</v>
      </c>
      <c r="E2532" t="s">
        <v>4695</v>
      </c>
      <c r="F2532" t="s">
        <v>1396</v>
      </c>
      <c r="G2532" t="s">
        <v>27</v>
      </c>
      <c r="H2532" t="s">
        <v>24</v>
      </c>
      <c r="I2532" t="s">
        <v>161</v>
      </c>
      <c r="J2532">
        <v>16</v>
      </c>
      <c r="K2532" s="1">
        <v>22665</v>
      </c>
      <c r="L2532" s="1">
        <v>362640</v>
      </c>
      <c r="M2532">
        <v>0</v>
      </c>
      <c r="N2532" s="10">
        <v>0</v>
      </c>
      <c r="O2532" s="1">
        <f>Table1[[#This Row],[Total Sales NGN]]-(Table1[[#This Row],[Total Sales NGN]]*Table1[[#This Row],[Discount %2]])</f>
        <v>362640</v>
      </c>
      <c r="P2532" t="s">
        <v>26</v>
      </c>
      <c r="Q2532">
        <v>5</v>
      </c>
      <c r="R2532" t="s">
        <v>28</v>
      </c>
      <c r="S2532">
        <v>95</v>
      </c>
      <c r="T2532" s="1">
        <v>1025913</v>
      </c>
    </row>
    <row r="2533" spans="1:20" x14ac:dyDescent="0.3">
      <c r="A2533" t="s">
        <v>5302</v>
      </c>
      <c r="B2533" s="9">
        <v>45586</v>
      </c>
      <c r="C2533" t="s">
        <v>4693</v>
      </c>
      <c r="D2533" t="s">
        <v>4694</v>
      </c>
      <c r="E2533" t="s">
        <v>4695</v>
      </c>
      <c r="F2533" t="s">
        <v>5303</v>
      </c>
      <c r="G2533" t="s">
        <v>5304</v>
      </c>
      <c r="H2533" t="s">
        <v>24</v>
      </c>
      <c r="I2533" t="s">
        <v>152</v>
      </c>
      <c r="J2533">
        <v>4</v>
      </c>
      <c r="K2533" s="1">
        <v>247307</v>
      </c>
      <c r="L2533" s="1">
        <v>989228</v>
      </c>
      <c r="M2533">
        <v>15</v>
      </c>
      <c r="N2533" s="10">
        <v>0.15</v>
      </c>
      <c r="O2533" s="1">
        <f>Table1[[#This Row],[Total Sales NGN]]-(Table1[[#This Row],[Total Sales NGN]]*Table1[[#This Row],[Discount %2]])</f>
        <v>840843.8</v>
      </c>
      <c r="P2533" t="s">
        <v>26</v>
      </c>
      <c r="Q2533">
        <v>3</v>
      </c>
      <c r="R2533" t="s">
        <v>35</v>
      </c>
      <c r="S2533">
        <v>26</v>
      </c>
      <c r="T2533" s="1">
        <v>1025913</v>
      </c>
    </row>
    <row r="2534" spans="1:20" x14ac:dyDescent="0.3">
      <c r="A2534" t="s">
        <v>5305</v>
      </c>
      <c r="B2534" s="9">
        <v>44931</v>
      </c>
      <c r="C2534" t="s">
        <v>4693</v>
      </c>
      <c r="D2534" t="s">
        <v>4694</v>
      </c>
      <c r="E2534" t="s">
        <v>4695</v>
      </c>
      <c r="F2534" t="s">
        <v>1094</v>
      </c>
      <c r="G2534" t="s">
        <v>27</v>
      </c>
      <c r="H2534" t="s">
        <v>24</v>
      </c>
      <c r="I2534" t="s">
        <v>25</v>
      </c>
      <c r="J2534">
        <v>1</v>
      </c>
      <c r="K2534" s="1">
        <v>32783</v>
      </c>
      <c r="L2534" s="1">
        <v>32783</v>
      </c>
      <c r="M2534">
        <v>20</v>
      </c>
      <c r="N2534" s="10">
        <v>0.2</v>
      </c>
      <c r="O2534" s="1">
        <f>Table1[[#This Row],[Total Sales NGN]]-(Table1[[#This Row],[Total Sales NGN]]*Table1[[#This Row],[Discount %2]])</f>
        <v>26226.400000000001</v>
      </c>
      <c r="P2534" t="s">
        <v>57</v>
      </c>
      <c r="Q2534">
        <v>5</v>
      </c>
      <c r="R2534" t="s">
        <v>35</v>
      </c>
      <c r="S2534">
        <v>182</v>
      </c>
      <c r="T2534" s="1">
        <v>1025913</v>
      </c>
    </row>
    <row r="2535" spans="1:20" x14ac:dyDescent="0.3">
      <c r="A2535" t="s">
        <v>5306</v>
      </c>
      <c r="B2535" s="9">
        <v>45197</v>
      </c>
      <c r="C2535" t="s">
        <v>4693</v>
      </c>
      <c r="D2535" t="s">
        <v>4694</v>
      </c>
      <c r="E2535" t="s">
        <v>49</v>
      </c>
      <c r="F2535" t="s">
        <v>616</v>
      </c>
      <c r="G2535" t="s">
        <v>5307</v>
      </c>
      <c r="H2535" t="s">
        <v>32</v>
      </c>
      <c r="I2535" t="s">
        <v>141</v>
      </c>
      <c r="J2535">
        <v>5</v>
      </c>
      <c r="K2535" s="1">
        <v>17050</v>
      </c>
      <c r="L2535" s="1">
        <v>85250</v>
      </c>
      <c r="M2535">
        <v>20</v>
      </c>
      <c r="N2535" s="10">
        <v>0.2</v>
      </c>
      <c r="O2535" s="1">
        <f>Table1[[#This Row],[Total Sales NGN]]-(Table1[[#This Row],[Total Sales NGN]]*Table1[[#This Row],[Discount %2]])</f>
        <v>68200</v>
      </c>
      <c r="P2535" t="s">
        <v>27</v>
      </c>
      <c r="Q2535">
        <v>4</v>
      </c>
      <c r="R2535" t="s">
        <v>28</v>
      </c>
      <c r="S2535">
        <v>102</v>
      </c>
      <c r="T2535" s="1">
        <v>588661</v>
      </c>
    </row>
    <row r="2536" spans="1:20" x14ac:dyDescent="0.3">
      <c r="A2536" t="s">
        <v>5308</v>
      </c>
      <c r="B2536" s="9">
        <v>45401</v>
      </c>
      <c r="C2536" t="s">
        <v>4693</v>
      </c>
      <c r="D2536" t="s">
        <v>4694</v>
      </c>
      <c r="E2536" t="s">
        <v>49</v>
      </c>
      <c r="F2536" t="s">
        <v>1917</v>
      </c>
      <c r="G2536" t="s">
        <v>27</v>
      </c>
      <c r="H2536" t="s">
        <v>45</v>
      </c>
      <c r="I2536" t="s">
        <v>211</v>
      </c>
      <c r="J2536">
        <v>6</v>
      </c>
      <c r="K2536" s="1">
        <v>39103</v>
      </c>
      <c r="L2536" s="1">
        <v>234618</v>
      </c>
      <c r="M2536">
        <v>0</v>
      </c>
      <c r="N2536" s="10">
        <v>0</v>
      </c>
      <c r="O2536" s="1">
        <f>Table1[[#This Row],[Total Sales NGN]]-(Table1[[#This Row],[Total Sales NGN]]*Table1[[#This Row],[Discount %2]])</f>
        <v>234618</v>
      </c>
      <c r="P2536" t="s">
        <v>57</v>
      </c>
      <c r="Q2536" t="s">
        <v>27</v>
      </c>
      <c r="R2536" t="s">
        <v>35</v>
      </c>
      <c r="S2536">
        <v>124</v>
      </c>
      <c r="T2536" s="1">
        <v>492084</v>
      </c>
    </row>
    <row r="2537" spans="1:20" x14ac:dyDescent="0.3">
      <c r="A2537" t="s">
        <v>5309</v>
      </c>
      <c r="B2537" s="9">
        <v>45296</v>
      </c>
      <c r="C2537" t="s">
        <v>4693</v>
      </c>
      <c r="D2537" t="s">
        <v>4694</v>
      </c>
      <c r="E2537" t="s">
        <v>4706</v>
      </c>
      <c r="F2537" t="s">
        <v>22</v>
      </c>
      <c r="G2537" t="s">
        <v>5310</v>
      </c>
      <c r="H2537" t="s">
        <v>32</v>
      </c>
      <c r="I2537" t="s">
        <v>158</v>
      </c>
      <c r="J2537">
        <v>14</v>
      </c>
      <c r="K2537" s="1">
        <v>9515</v>
      </c>
      <c r="L2537" s="1">
        <v>133210</v>
      </c>
      <c r="M2537">
        <v>0</v>
      </c>
      <c r="N2537" s="10">
        <v>0</v>
      </c>
      <c r="O2537" s="1">
        <f>Table1[[#This Row],[Total Sales NGN]]-(Table1[[#This Row],[Total Sales NGN]]*Table1[[#This Row],[Discount %2]])</f>
        <v>133210</v>
      </c>
      <c r="P2537" t="s">
        <v>57</v>
      </c>
      <c r="Q2537">
        <v>5</v>
      </c>
      <c r="R2537" t="s">
        <v>35</v>
      </c>
      <c r="S2537">
        <v>15</v>
      </c>
      <c r="T2537" s="1">
        <v>588661</v>
      </c>
    </row>
    <row r="2538" spans="1:20" x14ac:dyDescent="0.3">
      <c r="A2538" t="s">
        <v>5311</v>
      </c>
      <c r="B2538" s="9">
        <v>45566</v>
      </c>
      <c r="C2538" t="s">
        <v>4693</v>
      </c>
      <c r="D2538" t="s">
        <v>4694</v>
      </c>
      <c r="E2538" t="s">
        <v>49</v>
      </c>
      <c r="F2538" t="s">
        <v>1104</v>
      </c>
      <c r="G2538" t="s">
        <v>5312</v>
      </c>
      <c r="H2538" t="s">
        <v>32</v>
      </c>
      <c r="I2538" t="s">
        <v>113</v>
      </c>
      <c r="J2538">
        <v>11</v>
      </c>
      <c r="K2538" s="1">
        <v>16380</v>
      </c>
      <c r="L2538" s="1">
        <v>180180</v>
      </c>
      <c r="M2538">
        <v>5</v>
      </c>
      <c r="N2538" s="10">
        <v>0.05</v>
      </c>
      <c r="O2538" s="1">
        <f>Table1[[#This Row],[Total Sales NGN]]-(Table1[[#This Row],[Total Sales NGN]]*Table1[[#This Row],[Discount %2]])</f>
        <v>171171</v>
      </c>
      <c r="P2538" t="s">
        <v>26</v>
      </c>
      <c r="Q2538">
        <v>5</v>
      </c>
      <c r="R2538" t="s">
        <v>28</v>
      </c>
      <c r="S2538">
        <v>185</v>
      </c>
      <c r="T2538" s="1">
        <v>588661</v>
      </c>
    </row>
    <row r="2539" spans="1:20" x14ac:dyDescent="0.3">
      <c r="A2539" t="s">
        <v>5313</v>
      </c>
      <c r="B2539" s="9">
        <v>45488</v>
      </c>
      <c r="C2539" t="s">
        <v>4693</v>
      </c>
      <c r="D2539" t="s">
        <v>4694</v>
      </c>
      <c r="E2539" t="s">
        <v>4695</v>
      </c>
      <c r="F2539" t="s">
        <v>2038</v>
      </c>
      <c r="G2539" t="s">
        <v>5314</v>
      </c>
      <c r="H2539" t="s">
        <v>45</v>
      </c>
      <c r="I2539" t="s">
        <v>211</v>
      </c>
      <c r="J2539">
        <v>19</v>
      </c>
      <c r="K2539" s="1">
        <v>33797</v>
      </c>
      <c r="L2539" s="1">
        <v>642143</v>
      </c>
      <c r="M2539">
        <v>10</v>
      </c>
      <c r="N2539" s="10">
        <v>0.1</v>
      </c>
      <c r="O2539" s="1">
        <f>Table1[[#This Row],[Total Sales NGN]]-(Table1[[#This Row],[Total Sales NGN]]*Table1[[#This Row],[Discount %2]])</f>
        <v>577928.69999999995</v>
      </c>
      <c r="P2539" t="s">
        <v>47</v>
      </c>
      <c r="Q2539">
        <v>5</v>
      </c>
      <c r="R2539" t="s">
        <v>35</v>
      </c>
      <c r="S2539">
        <v>178</v>
      </c>
      <c r="T2539" s="1">
        <v>492084</v>
      </c>
    </row>
    <row r="2540" spans="1:20" x14ac:dyDescent="0.3">
      <c r="A2540" t="s">
        <v>5315</v>
      </c>
      <c r="B2540" s="9">
        <v>45392</v>
      </c>
      <c r="C2540" t="s">
        <v>4693</v>
      </c>
      <c r="D2540" t="s">
        <v>4694</v>
      </c>
      <c r="E2540" t="s">
        <v>4695</v>
      </c>
      <c r="F2540" t="s">
        <v>302</v>
      </c>
      <c r="G2540" t="s">
        <v>5316</v>
      </c>
      <c r="H2540" t="s">
        <v>40</v>
      </c>
      <c r="I2540" t="s">
        <v>51</v>
      </c>
      <c r="J2540">
        <v>5</v>
      </c>
      <c r="K2540" s="1">
        <v>12179</v>
      </c>
      <c r="L2540" s="1">
        <v>60895</v>
      </c>
      <c r="M2540">
        <v>0</v>
      </c>
      <c r="N2540" s="10">
        <v>0</v>
      </c>
      <c r="O2540" s="1">
        <f>Table1[[#This Row],[Total Sales NGN]]-(Table1[[#This Row],[Total Sales NGN]]*Table1[[#This Row],[Discount %2]])</f>
        <v>60895</v>
      </c>
      <c r="P2540" t="s">
        <v>27</v>
      </c>
      <c r="Q2540">
        <v>1</v>
      </c>
      <c r="R2540" t="s">
        <v>35</v>
      </c>
      <c r="S2540">
        <v>1</v>
      </c>
      <c r="T2540" s="1">
        <v>441559</v>
      </c>
    </row>
    <row r="2541" spans="1:20" x14ac:dyDescent="0.3">
      <c r="A2541" t="s">
        <v>5317</v>
      </c>
      <c r="B2541" s="9">
        <v>45383</v>
      </c>
      <c r="C2541" t="s">
        <v>4693</v>
      </c>
      <c r="D2541" t="s">
        <v>4694</v>
      </c>
      <c r="E2541" t="s">
        <v>49</v>
      </c>
      <c r="F2541" t="s">
        <v>135</v>
      </c>
      <c r="G2541" t="s">
        <v>27</v>
      </c>
      <c r="H2541" t="s">
        <v>32</v>
      </c>
      <c r="I2541" t="s">
        <v>33</v>
      </c>
      <c r="J2541">
        <v>3</v>
      </c>
      <c r="K2541" s="1">
        <v>22180</v>
      </c>
      <c r="L2541" s="1">
        <v>66540</v>
      </c>
      <c r="M2541">
        <v>0</v>
      </c>
      <c r="N2541" s="10">
        <v>0</v>
      </c>
      <c r="O2541" s="1">
        <f>Table1[[#This Row],[Total Sales NGN]]-(Table1[[#This Row],[Total Sales NGN]]*Table1[[#This Row],[Discount %2]])</f>
        <v>66540</v>
      </c>
      <c r="P2541" t="s">
        <v>26</v>
      </c>
      <c r="Q2541">
        <v>2</v>
      </c>
      <c r="R2541" t="s">
        <v>35</v>
      </c>
      <c r="S2541">
        <v>66</v>
      </c>
      <c r="T2541" s="1">
        <v>588661</v>
      </c>
    </row>
    <row r="2542" spans="1:20" x14ac:dyDescent="0.3">
      <c r="A2542" t="s">
        <v>5318</v>
      </c>
      <c r="B2542" s="9">
        <v>45358</v>
      </c>
      <c r="C2542" t="s">
        <v>4693</v>
      </c>
      <c r="D2542" t="s">
        <v>4694</v>
      </c>
      <c r="E2542" t="s">
        <v>4706</v>
      </c>
      <c r="F2542" t="s">
        <v>1467</v>
      </c>
      <c r="G2542" t="s">
        <v>5319</v>
      </c>
      <c r="H2542" t="s">
        <v>32</v>
      </c>
      <c r="I2542" t="s">
        <v>141</v>
      </c>
      <c r="J2542">
        <v>16</v>
      </c>
      <c r="K2542" s="1">
        <v>6728</v>
      </c>
      <c r="L2542" s="1">
        <v>107648</v>
      </c>
      <c r="M2542">
        <v>0</v>
      </c>
      <c r="N2542" s="10">
        <v>0</v>
      </c>
      <c r="O2542" s="1">
        <f>Table1[[#This Row],[Total Sales NGN]]-(Table1[[#This Row],[Total Sales NGN]]*Table1[[#This Row],[Discount %2]])</f>
        <v>107648</v>
      </c>
      <c r="P2542" t="s">
        <v>47</v>
      </c>
      <c r="Q2542">
        <v>2</v>
      </c>
      <c r="R2542" t="s">
        <v>28</v>
      </c>
      <c r="S2542">
        <v>176</v>
      </c>
      <c r="T2542" s="1">
        <v>588661</v>
      </c>
    </row>
    <row r="2543" spans="1:20" x14ac:dyDescent="0.3">
      <c r="A2543" t="s">
        <v>5320</v>
      </c>
      <c r="B2543" s="9">
        <v>45158</v>
      </c>
      <c r="C2543" t="s">
        <v>4693</v>
      </c>
      <c r="D2543" t="s">
        <v>4694</v>
      </c>
      <c r="E2543" t="s">
        <v>4695</v>
      </c>
      <c r="F2543" t="s">
        <v>2340</v>
      </c>
      <c r="G2543" t="s">
        <v>5321</v>
      </c>
      <c r="H2543" t="s">
        <v>24</v>
      </c>
      <c r="I2543" t="s">
        <v>61</v>
      </c>
      <c r="J2543">
        <v>11</v>
      </c>
      <c r="K2543" s="1">
        <v>261043</v>
      </c>
      <c r="L2543" s="1">
        <v>2871473</v>
      </c>
      <c r="M2543">
        <v>0</v>
      </c>
      <c r="N2543" s="10">
        <v>0</v>
      </c>
      <c r="O2543" s="1">
        <f>Table1[[#This Row],[Total Sales NGN]]-(Table1[[#This Row],[Total Sales NGN]]*Table1[[#This Row],[Discount %2]])</f>
        <v>2871473</v>
      </c>
      <c r="P2543" t="s">
        <v>47</v>
      </c>
      <c r="Q2543">
        <v>1</v>
      </c>
      <c r="R2543" t="s">
        <v>35</v>
      </c>
      <c r="S2543">
        <v>105</v>
      </c>
      <c r="T2543" s="1">
        <v>1025913</v>
      </c>
    </row>
    <row r="2544" spans="1:20" x14ac:dyDescent="0.3">
      <c r="A2544" t="s">
        <v>5322</v>
      </c>
      <c r="B2544" s="9">
        <v>45161</v>
      </c>
      <c r="C2544" t="s">
        <v>4693</v>
      </c>
      <c r="D2544" t="s">
        <v>4694</v>
      </c>
      <c r="E2544" t="s">
        <v>4695</v>
      </c>
      <c r="F2544" t="s">
        <v>1342</v>
      </c>
      <c r="G2544" t="s">
        <v>5323</v>
      </c>
      <c r="H2544" t="s">
        <v>32</v>
      </c>
      <c r="I2544" t="s">
        <v>117</v>
      </c>
      <c r="J2544">
        <v>20</v>
      </c>
      <c r="K2544" s="1">
        <v>15182</v>
      </c>
      <c r="L2544" s="1">
        <v>303640</v>
      </c>
      <c r="M2544">
        <v>15</v>
      </c>
      <c r="N2544" s="10">
        <v>0.15</v>
      </c>
      <c r="O2544" s="1">
        <f>Table1[[#This Row],[Total Sales NGN]]-(Table1[[#This Row],[Total Sales NGN]]*Table1[[#This Row],[Discount %2]])</f>
        <v>258094</v>
      </c>
      <c r="P2544" t="s">
        <v>27</v>
      </c>
      <c r="Q2544" t="s">
        <v>27</v>
      </c>
      <c r="R2544" t="s">
        <v>28</v>
      </c>
      <c r="S2544">
        <v>74</v>
      </c>
      <c r="T2544" s="1">
        <v>588661</v>
      </c>
    </row>
    <row r="2545" spans="1:20" x14ac:dyDescent="0.3">
      <c r="A2545" t="s">
        <v>5324</v>
      </c>
      <c r="B2545" s="9">
        <v>45398</v>
      </c>
      <c r="C2545" t="s">
        <v>4693</v>
      </c>
      <c r="D2545" t="s">
        <v>4694</v>
      </c>
      <c r="E2545" t="s">
        <v>4706</v>
      </c>
      <c r="F2545" t="s">
        <v>2781</v>
      </c>
      <c r="G2545" t="s">
        <v>5325</v>
      </c>
      <c r="H2545" t="s">
        <v>65</v>
      </c>
      <c r="I2545" t="s">
        <v>397</v>
      </c>
      <c r="J2545">
        <v>7</v>
      </c>
      <c r="K2545" s="1">
        <v>100249</v>
      </c>
      <c r="L2545" s="1">
        <v>701743</v>
      </c>
      <c r="M2545" t="s">
        <v>27</v>
      </c>
      <c r="N2545" s="10">
        <v>0</v>
      </c>
      <c r="O2545" s="1">
        <f>Table1[[#This Row],[Total Sales NGN]]-(Table1[[#This Row],[Total Sales NGN]]*Table1[[#This Row],[Discount %2]])</f>
        <v>701743</v>
      </c>
      <c r="P2545" t="s">
        <v>57</v>
      </c>
      <c r="Q2545">
        <v>4</v>
      </c>
      <c r="R2545" t="s">
        <v>27</v>
      </c>
      <c r="S2545">
        <v>58</v>
      </c>
      <c r="T2545" s="1">
        <v>786541</v>
      </c>
    </row>
    <row r="2546" spans="1:20" x14ac:dyDescent="0.3">
      <c r="A2546" t="s">
        <v>5326</v>
      </c>
      <c r="B2546" s="9">
        <v>45423</v>
      </c>
      <c r="C2546" t="s">
        <v>4693</v>
      </c>
      <c r="D2546" t="s">
        <v>4694</v>
      </c>
      <c r="E2546" t="s">
        <v>49</v>
      </c>
      <c r="F2546" t="s">
        <v>2853</v>
      </c>
      <c r="G2546" t="s">
        <v>5327</v>
      </c>
      <c r="H2546" t="s">
        <v>24</v>
      </c>
      <c r="I2546" t="s">
        <v>152</v>
      </c>
      <c r="J2546">
        <v>6</v>
      </c>
      <c r="K2546" s="1">
        <v>146337</v>
      </c>
      <c r="L2546" s="1">
        <v>878022</v>
      </c>
      <c r="M2546">
        <v>0</v>
      </c>
      <c r="N2546" s="10">
        <v>0</v>
      </c>
      <c r="O2546" s="1">
        <f>Table1[[#This Row],[Total Sales NGN]]-(Table1[[#This Row],[Total Sales NGN]]*Table1[[#This Row],[Discount %2]])</f>
        <v>878022</v>
      </c>
      <c r="P2546" t="s">
        <v>26</v>
      </c>
      <c r="Q2546">
        <v>1</v>
      </c>
      <c r="R2546" t="s">
        <v>35</v>
      </c>
      <c r="S2546">
        <v>32</v>
      </c>
      <c r="T2546" s="1">
        <v>1025913</v>
      </c>
    </row>
    <row r="2547" spans="1:20" x14ac:dyDescent="0.3">
      <c r="A2547" t="s">
        <v>5328</v>
      </c>
      <c r="B2547" s="9">
        <v>45595</v>
      </c>
      <c r="C2547" t="s">
        <v>4693</v>
      </c>
      <c r="D2547" t="s">
        <v>4694</v>
      </c>
      <c r="E2547" t="s">
        <v>4706</v>
      </c>
      <c r="F2547" t="s">
        <v>1444</v>
      </c>
      <c r="G2547" t="s">
        <v>5329</v>
      </c>
      <c r="H2547" t="s">
        <v>40</v>
      </c>
      <c r="I2547" t="s">
        <v>137</v>
      </c>
      <c r="J2547">
        <v>13</v>
      </c>
      <c r="K2547" s="1">
        <v>1601</v>
      </c>
      <c r="L2547" s="1">
        <v>20813</v>
      </c>
      <c r="M2547">
        <v>10</v>
      </c>
      <c r="N2547" s="10">
        <v>0.1</v>
      </c>
      <c r="O2547" s="1">
        <f>Table1[[#This Row],[Total Sales NGN]]-(Table1[[#This Row],[Total Sales NGN]]*Table1[[#This Row],[Discount %2]])</f>
        <v>18731.7</v>
      </c>
      <c r="P2547" t="s">
        <v>34</v>
      </c>
      <c r="Q2547">
        <v>2</v>
      </c>
      <c r="R2547" t="s">
        <v>28</v>
      </c>
      <c r="S2547">
        <v>185</v>
      </c>
      <c r="T2547" s="1">
        <v>441559</v>
      </c>
    </row>
    <row r="2548" spans="1:20" x14ac:dyDescent="0.3">
      <c r="A2548" t="s">
        <v>5330</v>
      </c>
      <c r="B2548" s="9">
        <v>45588</v>
      </c>
      <c r="C2548" t="s">
        <v>4693</v>
      </c>
      <c r="D2548" t="s">
        <v>4694</v>
      </c>
      <c r="E2548" t="s">
        <v>4695</v>
      </c>
      <c r="F2548" t="s">
        <v>1063</v>
      </c>
      <c r="G2548" t="s">
        <v>5331</v>
      </c>
      <c r="H2548" t="s">
        <v>45</v>
      </c>
      <c r="I2548" t="s">
        <v>130</v>
      </c>
      <c r="J2548">
        <v>7</v>
      </c>
      <c r="K2548" s="1">
        <v>4587</v>
      </c>
      <c r="L2548" s="1">
        <v>32109</v>
      </c>
      <c r="M2548">
        <v>0</v>
      </c>
      <c r="N2548" s="10">
        <v>0</v>
      </c>
      <c r="O2548" s="1">
        <f>Table1[[#This Row],[Total Sales NGN]]-(Table1[[#This Row],[Total Sales NGN]]*Table1[[#This Row],[Discount %2]])</f>
        <v>32109</v>
      </c>
      <c r="P2548" t="s">
        <v>27</v>
      </c>
      <c r="Q2548">
        <v>1</v>
      </c>
      <c r="R2548" t="s">
        <v>35</v>
      </c>
      <c r="S2548">
        <v>172</v>
      </c>
      <c r="T2548" s="1">
        <v>492084</v>
      </c>
    </row>
    <row r="2549" spans="1:20" x14ac:dyDescent="0.3">
      <c r="A2549" t="s">
        <v>5332</v>
      </c>
      <c r="B2549" s="9">
        <v>45389</v>
      </c>
      <c r="C2549" t="s">
        <v>4693</v>
      </c>
      <c r="D2549" t="s">
        <v>4694</v>
      </c>
      <c r="E2549" t="s">
        <v>49</v>
      </c>
      <c r="F2549" t="s">
        <v>3141</v>
      </c>
      <c r="G2549" t="s">
        <v>5333</v>
      </c>
      <c r="H2549" t="s">
        <v>32</v>
      </c>
      <c r="I2549" t="s">
        <v>95</v>
      </c>
      <c r="J2549">
        <v>5</v>
      </c>
      <c r="K2549" s="1">
        <v>22952</v>
      </c>
      <c r="L2549" s="1">
        <v>114760</v>
      </c>
      <c r="M2549">
        <v>0</v>
      </c>
      <c r="N2549" s="10">
        <v>0</v>
      </c>
      <c r="O2549" s="1">
        <f>Table1[[#This Row],[Total Sales NGN]]-(Table1[[#This Row],[Total Sales NGN]]*Table1[[#This Row],[Discount %2]])</f>
        <v>114760</v>
      </c>
      <c r="P2549" t="s">
        <v>27</v>
      </c>
      <c r="Q2549">
        <v>5</v>
      </c>
      <c r="R2549" t="s">
        <v>35</v>
      </c>
      <c r="S2549">
        <v>33</v>
      </c>
      <c r="T2549" s="1">
        <v>588661</v>
      </c>
    </row>
    <row r="2550" spans="1:20" x14ac:dyDescent="0.3">
      <c r="A2550" t="s">
        <v>5334</v>
      </c>
      <c r="B2550" s="9">
        <v>45025</v>
      </c>
      <c r="C2550" t="s">
        <v>4693</v>
      </c>
      <c r="D2550" t="s">
        <v>4694</v>
      </c>
      <c r="E2550" t="s">
        <v>4706</v>
      </c>
      <c r="F2550" t="s">
        <v>871</v>
      </c>
      <c r="G2550" t="s">
        <v>5335</v>
      </c>
      <c r="H2550" t="s">
        <v>32</v>
      </c>
      <c r="I2550" t="s">
        <v>237</v>
      </c>
      <c r="J2550">
        <v>1</v>
      </c>
      <c r="K2550" s="1">
        <v>1885</v>
      </c>
      <c r="L2550" s="1">
        <v>1885</v>
      </c>
      <c r="M2550">
        <v>20</v>
      </c>
      <c r="N2550" s="10">
        <v>0.2</v>
      </c>
      <c r="O2550" s="1">
        <f>Table1[[#This Row],[Total Sales NGN]]-(Table1[[#This Row],[Total Sales NGN]]*Table1[[#This Row],[Discount %2]])</f>
        <v>1508</v>
      </c>
      <c r="P2550" t="s">
        <v>57</v>
      </c>
      <c r="Q2550">
        <v>1</v>
      </c>
      <c r="R2550" t="s">
        <v>28</v>
      </c>
      <c r="S2550">
        <v>120</v>
      </c>
      <c r="T2550" s="1">
        <v>588661</v>
      </c>
    </row>
    <row r="2551" spans="1:20" x14ac:dyDescent="0.3">
      <c r="A2551" t="s">
        <v>5336</v>
      </c>
      <c r="B2551" s="9">
        <v>45065</v>
      </c>
      <c r="C2551" t="s">
        <v>4693</v>
      </c>
      <c r="D2551" t="s">
        <v>4694</v>
      </c>
      <c r="E2551" t="s">
        <v>49</v>
      </c>
      <c r="F2551" t="s">
        <v>952</v>
      </c>
      <c r="G2551" t="s">
        <v>5337</v>
      </c>
      <c r="H2551" t="s">
        <v>24</v>
      </c>
      <c r="I2551" t="s">
        <v>56</v>
      </c>
      <c r="J2551">
        <v>16</v>
      </c>
      <c r="K2551" s="1">
        <v>246225</v>
      </c>
      <c r="L2551" s="1">
        <v>3939600</v>
      </c>
      <c r="M2551">
        <v>15</v>
      </c>
      <c r="N2551" s="10">
        <v>0.15</v>
      </c>
      <c r="O2551" s="1">
        <f>Table1[[#This Row],[Total Sales NGN]]-(Table1[[#This Row],[Total Sales NGN]]*Table1[[#This Row],[Discount %2]])</f>
        <v>3348660</v>
      </c>
      <c r="P2551" t="s">
        <v>27</v>
      </c>
      <c r="Q2551">
        <v>3</v>
      </c>
      <c r="R2551" t="s">
        <v>35</v>
      </c>
      <c r="S2551">
        <v>166</v>
      </c>
      <c r="T2551" s="1">
        <v>1025913</v>
      </c>
    </row>
    <row r="2552" spans="1:20" x14ac:dyDescent="0.3">
      <c r="A2552" t="s">
        <v>5338</v>
      </c>
      <c r="B2552" s="9">
        <v>44932</v>
      </c>
      <c r="C2552" t="s">
        <v>4693</v>
      </c>
      <c r="D2552" t="s">
        <v>4694</v>
      </c>
      <c r="E2552" t="s">
        <v>4695</v>
      </c>
      <c r="F2552" t="s">
        <v>3923</v>
      </c>
      <c r="G2552" t="s">
        <v>5339</v>
      </c>
      <c r="H2552" t="s">
        <v>45</v>
      </c>
      <c r="I2552" t="s">
        <v>82</v>
      </c>
      <c r="J2552">
        <v>20</v>
      </c>
      <c r="K2552" s="1">
        <v>28665</v>
      </c>
      <c r="L2552" s="1">
        <v>573300</v>
      </c>
      <c r="M2552">
        <v>20</v>
      </c>
      <c r="N2552" s="10">
        <v>0.2</v>
      </c>
      <c r="O2552" s="1">
        <f>Table1[[#This Row],[Total Sales NGN]]-(Table1[[#This Row],[Total Sales NGN]]*Table1[[#This Row],[Discount %2]])</f>
        <v>458640</v>
      </c>
      <c r="P2552" t="s">
        <v>57</v>
      </c>
      <c r="Q2552">
        <v>1</v>
      </c>
      <c r="R2552" t="s">
        <v>28</v>
      </c>
      <c r="S2552">
        <v>22</v>
      </c>
      <c r="T2552" s="1">
        <v>492084</v>
      </c>
    </row>
    <row r="2553" spans="1:20" x14ac:dyDescent="0.3">
      <c r="A2553" t="s">
        <v>5340</v>
      </c>
      <c r="B2553" s="9">
        <v>45100</v>
      </c>
      <c r="C2553" t="s">
        <v>4693</v>
      </c>
      <c r="D2553" t="s">
        <v>4694</v>
      </c>
      <c r="E2553" t="s">
        <v>49</v>
      </c>
      <c r="F2553" t="s">
        <v>510</v>
      </c>
      <c r="G2553" t="s">
        <v>27</v>
      </c>
      <c r="H2553" t="s">
        <v>45</v>
      </c>
      <c r="I2553" t="s">
        <v>74</v>
      </c>
      <c r="J2553">
        <v>4</v>
      </c>
      <c r="K2553" s="1">
        <v>30795</v>
      </c>
      <c r="L2553" s="1">
        <v>123180</v>
      </c>
      <c r="M2553">
        <v>5</v>
      </c>
      <c r="N2553" s="10">
        <v>0.05</v>
      </c>
      <c r="O2553" s="1">
        <f>Table1[[#This Row],[Total Sales NGN]]-(Table1[[#This Row],[Total Sales NGN]]*Table1[[#This Row],[Discount %2]])</f>
        <v>117021</v>
      </c>
      <c r="P2553" t="s">
        <v>26</v>
      </c>
      <c r="Q2553">
        <v>1</v>
      </c>
      <c r="R2553" t="s">
        <v>28</v>
      </c>
      <c r="S2553">
        <v>78</v>
      </c>
      <c r="T2553" s="1">
        <v>492084</v>
      </c>
    </row>
    <row r="2554" spans="1:20" x14ac:dyDescent="0.3">
      <c r="A2554" t="s">
        <v>5341</v>
      </c>
      <c r="B2554" s="9">
        <v>45031</v>
      </c>
      <c r="C2554" t="s">
        <v>4693</v>
      </c>
      <c r="D2554" t="s">
        <v>4694</v>
      </c>
      <c r="E2554" t="s">
        <v>49</v>
      </c>
      <c r="F2554" t="s">
        <v>3052</v>
      </c>
      <c r="G2554" t="s">
        <v>27</v>
      </c>
      <c r="H2554" t="s">
        <v>32</v>
      </c>
      <c r="I2554" t="s">
        <v>95</v>
      </c>
      <c r="J2554">
        <v>16</v>
      </c>
      <c r="K2554" s="1">
        <v>19358</v>
      </c>
      <c r="L2554" s="1">
        <v>309728</v>
      </c>
      <c r="M2554">
        <v>0</v>
      </c>
      <c r="N2554" s="10">
        <v>0</v>
      </c>
      <c r="O2554" s="1">
        <f>Table1[[#This Row],[Total Sales NGN]]-(Table1[[#This Row],[Total Sales NGN]]*Table1[[#This Row],[Discount %2]])</f>
        <v>309728</v>
      </c>
      <c r="P2554" t="s">
        <v>26</v>
      </c>
      <c r="Q2554">
        <v>4</v>
      </c>
      <c r="R2554" t="s">
        <v>35</v>
      </c>
      <c r="S2554">
        <v>106</v>
      </c>
      <c r="T2554" s="1">
        <v>588661</v>
      </c>
    </row>
    <row r="2555" spans="1:20" x14ac:dyDescent="0.3">
      <c r="A2555" t="s">
        <v>5342</v>
      </c>
      <c r="B2555" s="9">
        <v>44949</v>
      </c>
      <c r="C2555" t="s">
        <v>4693</v>
      </c>
      <c r="D2555" t="s">
        <v>4694</v>
      </c>
      <c r="E2555" t="s">
        <v>49</v>
      </c>
      <c r="F2555" t="s">
        <v>2140</v>
      </c>
      <c r="G2555" t="s">
        <v>5343</v>
      </c>
      <c r="H2555" t="s">
        <v>65</v>
      </c>
      <c r="I2555" t="s">
        <v>289</v>
      </c>
      <c r="J2555">
        <v>9</v>
      </c>
      <c r="K2555" s="1">
        <v>78426</v>
      </c>
      <c r="L2555" s="1">
        <v>705834</v>
      </c>
      <c r="M2555" t="s">
        <v>27</v>
      </c>
      <c r="N2555" s="10">
        <v>0</v>
      </c>
      <c r="O2555" s="1">
        <f>Table1[[#This Row],[Total Sales NGN]]-(Table1[[#This Row],[Total Sales NGN]]*Table1[[#This Row],[Discount %2]])</f>
        <v>705834</v>
      </c>
      <c r="P2555" t="s">
        <v>57</v>
      </c>
      <c r="Q2555">
        <v>7</v>
      </c>
      <c r="R2555" t="s">
        <v>35</v>
      </c>
      <c r="S2555">
        <v>153</v>
      </c>
      <c r="T2555" s="1">
        <v>786541</v>
      </c>
    </row>
    <row r="2556" spans="1:20" x14ac:dyDescent="0.3">
      <c r="A2556" t="s">
        <v>5344</v>
      </c>
      <c r="B2556" s="9">
        <v>45217</v>
      </c>
      <c r="C2556" t="s">
        <v>4693</v>
      </c>
      <c r="D2556" t="s">
        <v>4694</v>
      </c>
      <c r="E2556" t="s">
        <v>49</v>
      </c>
      <c r="F2556" t="s">
        <v>1256</v>
      </c>
      <c r="G2556" t="s">
        <v>5345</v>
      </c>
      <c r="H2556" t="s">
        <v>65</v>
      </c>
      <c r="I2556" t="s">
        <v>289</v>
      </c>
      <c r="J2556">
        <v>12</v>
      </c>
      <c r="K2556" s="1">
        <v>75177</v>
      </c>
      <c r="L2556" s="1">
        <v>902124</v>
      </c>
      <c r="M2556">
        <v>0</v>
      </c>
      <c r="N2556" s="10">
        <v>0</v>
      </c>
      <c r="O2556" s="1">
        <f>Table1[[#This Row],[Total Sales NGN]]-(Table1[[#This Row],[Total Sales NGN]]*Table1[[#This Row],[Discount %2]])</f>
        <v>902124</v>
      </c>
      <c r="P2556" t="s">
        <v>57</v>
      </c>
      <c r="Q2556">
        <v>5</v>
      </c>
      <c r="R2556" t="s">
        <v>35</v>
      </c>
      <c r="S2556">
        <v>88</v>
      </c>
      <c r="T2556" s="1">
        <v>786541</v>
      </c>
    </row>
    <row r="2557" spans="1:20" x14ac:dyDescent="0.3">
      <c r="A2557" t="s">
        <v>5346</v>
      </c>
      <c r="B2557" s="9">
        <v>45104</v>
      </c>
      <c r="C2557" t="s">
        <v>4693</v>
      </c>
      <c r="D2557" t="s">
        <v>4694</v>
      </c>
      <c r="E2557" t="s">
        <v>49</v>
      </c>
      <c r="F2557" t="s">
        <v>147</v>
      </c>
      <c r="G2557" t="s">
        <v>5347</v>
      </c>
      <c r="H2557" t="s">
        <v>24</v>
      </c>
      <c r="I2557" t="s">
        <v>61</v>
      </c>
      <c r="J2557">
        <v>6</v>
      </c>
      <c r="K2557" s="1">
        <v>41030</v>
      </c>
      <c r="L2557" s="1">
        <v>246180</v>
      </c>
      <c r="M2557" t="s">
        <v>27</v>
      </c>
      <c r="N2557" s="10">
        <v>0</v>
      </c>
      <c r="O2557" s="1">
        <f>Table1[[#This Row],[Total Sales NGN]]-(Table1[[#This Row],[Total Sales NGN]]*Table1[[#This Row],[Discount %2]])</f>
        <v>246180</v>
      </c>
      <c r="P2557" t="s">
        <v>27</v>
      </c>
      <c r="Q2557">
        <v>2</v>
      </c>
      <c r="R2557" t="s">
        <v>35</v>
      </c>
      <c r="S2557">
        <v>153</v>
      </c>
      <c r="T2557" s="1">
        <v>1025913</v>
      </c>
    </row>
    <row r="2558" spans="1:20" x14ac:dyDescent="0.3">
      <c r="A2558" t="s">
        <v>5348</v>
      </c>
      <c r="B2558" s="9">
        <v>45447</v>
      </c>
      <c r="C2558" t="s">
        <v>4693</v>
      </c>
      <c r="D2558" t="s">
        <v>4694</v>
      </c>
      <c r="E2558" t="s">
        <v>49</v>
      </c>
      <c r="F2558" t="s">
        <v>3888</v>
      </c>
      <c r="G2558" t="s">
        <v>5349</v>
      </c>
      <c r="H2558" t="s">
        <v>45</v>
      </c>
      <c r="I2558" t="s">
        <v>82</v>
      </c>
      <c r="J2558">
        <v>4</v>
      </c>
      <c r="K2558" s="1">
        <v>38168</v>
      </c>
      <c r="L2558" s="1">
        <v>152672</v>
      </c>
      <c r="M2558">
        <v>10</v>
      </c>
      <c r="N2558" s="10">
        <v>0.1</v>
      </c>
      <c r="O2558" s="1">
        <f>Table1[[#This Row],[Total Sales NGN]]-(Table1[[#This Row],[Total Sales NGN]]*Table1[[#This Row],[Discount %2]])</f>
        <v>137404.79999999999</v>
      </c>
      <c r="P2558" t="s">
        <v>47</v>
      </c>
      <c r="Q2558">
        <v>3</v>
      </c>
      <c r="R2558" t="s">
        <v>35</v>
      </c>
      <c r="S2558">
        <v>51</v>
      </c>
      <c r="T2558" s="1">
        <v>492084</v>
      </c>
    </row>
    <row r="2559" spans="1:20" x14ac:dyDescent="0.3">
      <c r="A2559" t="s">
        <v>5350</v>
      </c>
      <c r="B2559" s="9">
        <v>45318</v>
      </c>
      <c r="C2559" t="s">
        <v>4693</v>
      </c>
      <c r="D2559" t="s">
        <v>4694</v>
      </c>
      <c r="E2559" t="s">
        <v>4695</v>
      </c>
      <c r="F2559" t="s">
        <v>1389</v>
      </c>
      <c r="G2559" t="s">
        <v>5351</v>
      </c>
      <c r="H2559" t="s">
        <v>24</v>
      </c>
      <c r="I2559" t="s">
        <v>161</v>
      </c>
      <c r="J2559">
        <v>4</v>
      </c>
      <c r="K2559" s="1">
        <v>140735</v>
      </c>
      <c r="L2559" s="1">
        <v>562940</v>
      </c>
      <c r="M2559">
        <v>15</v>
      </c>
      <c r="N2559" s="10">
        <v>0.15</v>
      </c>
      <c r="O2559" s="1">
        <f>Table1[[#This Row],[Total Sales NGN]]-(Table1[[#This Row],[Total Sales NGN]]*Table1[[#This Row],[Discount %2]])</f>
        <v>478499</v>
      </c>
      <c r="P2559" t="s">
        <v>47</v>
      </c>
      <c r="Q2559">
        <v>2</v>
      </c>
      <c r="R2559" t="s">
        <v>35</v>
      </c>
      <c r="S2559">
        <v>143</v>
      </c>
      <c r="T2559" s="1">
        <v>1025913</v>
      </c>
    </row>
    <row r="2560" spans="1:20" x14ac:dyDescent="0.3">
      <c r="A2560" t="s">
        <v>5352</v>
      </c>
      <c r="B2560" s="9">
        <v>45015</v>
      </c>
      <c r="C2560" t="s">
        <v>4693</v>
      </c>
      <c r="D2560" t="s">
        <v>4694</v>
      </c>
      <c r="E2560" t="s">
        <v>4695</v>
      </c>
      <c r="F2560" t="s">
        <v>1219</v>
      </c>
      <c r="G2560" t="s">
        <v>5353</v>
      </c>
      <c r="H2560" t="s">
        <v>45</v>
      </c>
      <c r="I2560" t="s">
        <v>211</v>
      </c>
      <c r="J2560">
        <v>20</v>
      </c>
      <c r="K2560" s="1">
        <v>16802</v>
      </c>
      <c r="L2560" s="1">
        <v>336040</v>
      </c>
      <c r="M2560">
        <v>10</v>
      </c>
      <c r="N2560" s="10">
        <v>0.1</v>
      </c>
      <c r="O2560" s="1">
        <f>Table1[[#This Row],[Total Sales NGN]]-(Table1[[#This Row],[Total Sales NGN]]*Table1[[#This Row],[Discount %2]])</f>
        <v>302436</v>
      </c>
      <c r="P2560" t="s">
        <v>57</v>
      </c>
      <c r="Q2560">
        <v>1</v>
      </c>
      <c r="R2560" t="s">
        <v>35</v>
      </c>
      <c r="S2560">
        <v>20</v>
      </c>
      <c r="T2560" s="1">
        <v>492084</v>
      </c>
    </row>
    <row r="2561" spans="1:20" x14ac:dyDescent="0.3">
      <c r="A2561" t="s">
        <v>5354</v>
      </c>
      <c r="B2561" s="9">
        <v>44994</v>
      </c>
      <c r="C2561" t="s">
        <v>4693</v>
      </c>
      <c r="D2561" t="s">
        <v>4694</v>
      </c>
      <c r="E2561" t="s">
        <v>4695</v>
      </c>
      <c r="F2561" t="s">
        <v>1115</v>
      </c>
      <c r="G2561" t="s">
        <v>5355</v>
      </c>
      <c r="H2561" t="s">
        <v>32</v>
      </c>
      <c r="I2561" t="s">
        <v>95</v>
      </c>
      <c r="J2561">
        <v>20</v>
      </c>
      <c r="K2561" s="1">
        <v>17603</v>
      </c>
      <c r="L2561" s="1">
        <v>352060</v>
      </c>
      <c r="M2561">
        <v>0</v>
      </c>
      <c r="N2561" s="10">
        <v>0</v>
      </c>
      <c r="O2561" s="1">
        <f>Table1[[#This Row],[Total Sales NGN]]-(Table1[[#This Row],[Total Sales NGN]]*Table1[[#This Row],[Discount %2]])</f>
        <v>352060</v>
      </c>
      <c r="P2561" t="s">
        <v>47</v>
      </c>
      <c r="Q2561">
        <v>4</v>
      </c>
      <c r="R2561" t="s">
        <v>35</v>
      </c>
      <c r="S2561">
        <v>28</v>
      </c>
      <c r="T2561" s="1">
        <v>588661</v>
      </c>
    </row>
    <row r="2562" spans="1:20" x14ac:dyDescent="0.3">
      <c r="A2562" t="s">
        <v>5356</v>
      </c>
      <c r="B2562" s="9">
        <v>45548</v>
      </c>
      <c r="C2562" t="s">
        <v>4693</v>
      </c>
      <c r="D2562" t="s">
        <v>4694</v>
      </c>
      <c r="E2562" t="s">
        <v>4695</v>
      </c>
      <c r="F2562" t="s">
        <v>1555</v>
      </c>
      <c r="G2562" t="s">
        <v>5357</v>
      </c>
      <c r="H2562" t="s">
        <v>24</v>
      </c>
      <c r="I2562" t="s">
        <v>25</v>
      </c>
      <c r="J2562">
        <v>3</v>
      </c>
      <c r="K2562" s="1">
        <v>150708</v>
      </c>
      <c r="L2562" s="1">
        <v>452124</v>
      </c>
      <c r="M2562">
        <v>5</v>
      </c>
      <c r="N2562" s="10">
        <v>0.05</v>
      </c>
      <c r="O2562" s="1">
        <f>Table1[[#This Row],[Total Sales NGN]]-(Table1[[#This Row],[Total Sales NGN]]*Table1[[#This Row],[Discount %2]])</f>
        <v>429517.8</v>
      </c>
      <c r="P2562" t="s">
        <v>47</v>
      </c>
      <c r="Q2562">
        <v>0</v>
      </c>
      <c r="R2562" t="s">
        <v>35</v>
      </c>
      <c r="S2562">
        <v>182</v>
      </c>
      <c r="T2562" s="1">
        <v>1025913</v>
      </c>
    </row>
    <row r="2563" spans="1:20" x14ac:dyDescent="0.3">
      <c r="A2563" t="s">
        <v>5358</v>
      </c>
      <c r="B2563" s="9">
        <v>45294</v>
      </c>
      <c r="C2563" t="s">
        <v>4693</v>
      </c>
      <c r="D2563" t="s">
        <v>4694</v>
      </c>
      <c r="E2563" t="s">
        <v>49</v>
      </c>
      <c r="F2563" t="s">
        <v>154</v>
      </c>
      <c r="G2563" t="s">
        <v>5359</v>
      </c>
      <c r="H2563" t="s">
        <v>32</v>
      </c>
      <c r="I2563" t="s">
        <v>95</v>
      </c>
      <c r="J2563">
        <v>19</v>
      </c>
      <c r="K2563" s="1">
        <v>24213</v>
      </c>
      <c r="L2563" s="1">
        <v>460047</v>
      </c>
      <c r="M2563" t="s">
        <v>27</v>
      </c>
      <c r="N2563" s="10">
        <v>0</v>
      </c>
      <c r="O2563" s="1">
        <f>Table1[[#This Row],[Total Sales NGN]]-(Table1[[#This Row],[Total Sales NGN]]*Table1[[#This Row],[Discount %2]])</f>
        <v>460047</v>
      </c>
      <c r="P2563" t="s">
        <v>26</v>
      </c>
      <c r="Q2563">
        <v>4</v>
      </c>
      <c r="R2563" t="s">
        <v>35</v>
      </c>
      <c r="S2563">
        <v>109</v>
      </c>
      <c r="T2563" s="1">
        <v>588661</v>
      </c>
    </row>
    <row r="2564" spans="1:20" x14ac:dyDescent="0.3">
      <c r="A2564" t="s">
        <v>5360</v>
      </c>
      <c r="B2564" s="9">
        <v>45306</v>
      </c>
      <c r="C2564" t="s">
        <v>4693</v>
      </c>
      <c r="D2564" t="s">
        <v>4694</v>
      </c>
      <c r="E2564" t="s">
        <v>4695</v>
      </c>
      <c r="F2564" t="s">
        <v>589</v>
      </c>
      <c r="G2564" t="s">
        <v>5361</v>
      </c>
      <c r="H2564" t="s">
        <v>32</v>
      </c>
      <c r="I2564" t="s">
        <v>158</v>
      </c>
      <c r="J2564">
        <v>14</v>
      </c>
      <c r="K2564" s="1">
        <v>12876</v>
      </c>
      <c r="L2564" s="1">
        <v>180264</v>
      </c>
      <c r="M2564">
        <v>15</v>
      </c>
      <c r="N2564" s="10">
        <v>0.15</v>
      </c>
      <c r="O2564" s="1">
        <f>Table1[[#This Row],[Total Sales NGN]]-(Table1[[#This Row],[Total Sales NGN]]*Table1[[#This Row],[Discount %2]])</f>
        <v>153224.4</v>
      </c>
      <c r="P2564" t="s">
        <v>57</v>
      </c>
      <c r="Q2564">
        <v>4</v>
      </c>
      <c r="R2564" t="s">
        <v>35</v>
      </c>
      <c r="S2564">
        <v>152</v>
      </c>
      <c r="T2564" s="1">
        <v>588661</v>
      </c>
    </row>
    <row r="2565" spans="1:20" x14ac:dyDescent="0.3">
      <c r="A2565" t="s">
        <v>5362</v>
      </c>
      <c r="B2565" s="9">
        <v>45521</v>
      </c>
      <c r="C2565" t="s">
        <v>4693</v>
      </c>
      <c r="D2565" t="s">
        <v>4694</v>
      </c>
      <c r="E2565" t="s">
        <v>4706</v>
      </c>
      <c r="F2565" t="s">
        <v>2090</v>
      </c>
      <c r="G2565" t="s">
        <v>5363</v>
      </c>
      <c r="H2565" t="s">
        <v>45</v>
      </c>
      <c r="I2565" t="s">
        <v>82</v>
      </c>
      <c r="J2565">
        <v>7</v>
      </c>
      <c r="K2565" s="1">
        <v>22996</v>
      </c>
      <c r="L2565" s="1">
        <v>160972</v>
      </c>
      <c r="M2565">
        <v>15</v>
      </c>
      <c r="N2565" s="10">
        <v>0.15</v>
      </c>
      <c r="O2565" s="1">
        <f>Table1[[#This Row],[Total Sales NGN]]-(Table1[[#This Row],[Total Sales NGN]]*Table1[[#This Row],[Discount %2]])</f>
        <v>136826.20000000001</v>
      </c>
      <c r="P2565" t="s">
        <v>26</v>
      </c>
      <c r="Q2565">
        <v>2</v>
      </c>
      <c r="R2565" t="s">
        <v>28</v>
      </c>
      <c r="S2565">
        <v>122</v>
      </c>
      <c r="T2565" s="1">
        <v>492084</v>
      </c>
    </row>
    <row r="2566" spans="1:20" x14ac:dyDescent="0.3">
      <c r="A2566" t="s">
        <v>5364</v>
      </c>
      <c r="B2566" s="9">
        <v>45393</v>
      </c>
      <c r="C2566" t="s">
        <v>4693</v>
      </c>
      <c r="D2566" t="s">
        <v>4694</v>
      </c>
      <c r="E2566" t="s">
        <v>49</v>
      </c>
      <c r="F2566" t="s">
        <v>1454</v>
      </c>
      <c r="G2566" t="s">
        <v>5365</v>
      </c>
      <c r="H2566" t="s">
        <v>24</v>
      </c>
      <c r="I2566" t="s">
        <v>174</v>
      </c>
      <c r="J2566">
        <v>17</v>
      </c>
      <c r="K2566" s="1">
        <v>154206</v>
      </c>
      <c r="L2566" s="1">
        <v>2621502</v>
      </c>
      <c r="M2566" t="s">
        <v>27</v>
      </c>
      <c r="N2566" s="10">
        <v>0</v>
      </c>
      <c r="O2566" s="1">
        <f>Table1[[#This Row],[Total Sales NGN]]-(Table1[[#This Row],[Total Sales NGN]]*Table1[[#This Row],[Discount %2]])</f>
        <v>2621502</v>
      </c>
      <c r="P2566" t="s">
        <v>57</v>
      </c>
      <c r="Q2566">
        <v>2</v>
      </c>
      <c r="R2566" t="s">
        <v>35</v>
      </c>
      <c r="S2566">
        <v>66</v>
      </c>
      <c r="T2566" s="1">
        <v>1025913</v>
      </c>
    </row>
    <row r="2567" spans="1:20" x14ac:dyDescent="0.3">
      <c r="A2567" t="s">
        <v>5366</v>
      </c>
      <c r="B2567" s="9">
        <v>45504</v>
      </c>
      <c r="C2567" t="s">
        <v>4693</v>
      </c>
      <c r="D2567" t="s">
        <v>4694</v>
      </c>
      <c r="E2567" t="s">
        <v>49</v>
      </c>
      <c r="F2567" t="s">
        <v>3600</v>
      </c>
      <c r="G2567" t="s">
        <v>5367</v>
      </c>
      <c r="H2567" t="s">
        <v>45</v>
      </c>
      <c r="I2567" t="s">
        <v>74</v>
      </c>
      <c r="J2567">
        <v>13</v>
      </c>
      <c r="K2567" s="1">
        <v>32664</v>
      </c>
      <c r="L2567" s="1">
        <v>424632</v>
      </c>
      <c r="M2567">
        <v>0</v>
      </c>
      <c r="N2567" s="10">
        <v>0</v>
      </c>
      <c r="O2567" s="1">
        <f>Table1[[#This Row],[Total Sales NGN]]-(Table1[[#This Row],[Total Sales NGN]]*Table1[[#This Row],[Discount %2]])</f>
        <v>424632</v>
      </c>
      <c r="P2567" t="s">
        <v>47</v>
      </c>
      <c r="Q2567">
        <v>2</v>
      </c>
      <c r="R2567" t="s">
        <v>35</v>
      </c>
      <c r="S2567">
        <v>120</v>
      </c>
      <c r="T2567" s="1">
        <v>492084</v>
      </c>
    </row>
    <row r="2568" spans="1:20" x14ac:dyDescent="0.3">
      <c r="A2568" t="s">
        <v>5368</v>
      </c>
      <c r="B2568" s="9">
        <v>45633</v>
      </c>
      <c r="C2568" t="s">
        <v>4693</v>
      </c>
      <c r="D2568" t="s">
        <v>4694</v>
      </c>
      <c r="E2568" t="s">
        <v>4695</v>
      </c>
      <c r="F2568" t="s">
        <v>1306</v>
      </c>
      <c r="G2568" t="s">
        <v>5369</v>
      </c>
      <c r="H2568" t="s">
        <v>32</v>
      </c>
      <c r="I2568" t="s">
        <v>158</v>
      </c>
      <c r="J2568">
        <v>2</v>
      </c>
      <c r="K2568" s="1">
        <v>9748</v>
      </c>
      <c r="L2568" s="1">
        <v>19496</v>
      </c>
      <c r="M2568">
        <v>0</v>
      </c>
      <c r="N2568" s="10">
        <v>0</v>
      </c>
      <c r="O2568" s="1">
        <f>Table1[[#This Row],[Total Sales NGN]]-(Table1[[#This Row],[Total Sales NGN]]*Table1[[#This Row],[Discount %2]])</f>
        <v>19496</v>
      </c>
      <c r="P2568" t="s">
        <v>27</v>
      </c>
      <c r="Q2568">
        <v>3</v>
      </c>
      <c r="R2568" t="s">
        <v>35</v>
      </c>
      <c r="S2568">
        <v>27</v>
      </c>
      <c r="T2568" s="1">
        <v>588661</v>
      </c>
    </row>
    <row r="2569" spans="1:20" x14ac:dyDescent="0.3">
      <c r="A2569" t="s">
        <v>5370</v>
      </c>
      <c r="B2569" s="9">
        <v>45162</v>
      </c>
      <c r="C2569" t="s">
        <v>4693</v>
      </c>
      <c r="D2569" t="s">
        <v>4694</v>
      </c>
      <c r="E2569" t="s">
        <v>4695</v>
      </c>
      <c r="F2569" t="s">
        <v>157</v>
      </c>
      <c r="G2569" t="s">
        <v>5371</v>
      </c>
      <c r="H2569" t="s">
        <v>32</v>
      </c>
      <c r="I2569" t="s">
        <v>158</v>
      </c>
      <c r="J2569">
        <v>4</v>
      </c>
      <c r="K2569" s="1">
        <v>15175</v>
      </c>
      <c r="L2569" s="1">
        <v>60700</v>
      </c>
      <c r="M2569">
        <v>0</v>
      </c>
      <c r="N2569" s="10">
        <v>0</v>
      </c>
      <c r="O2569" s="1">
        <f>Table1[[#This Row],[Total Sales NGN]]-(Table1[[#This Row],[Total Sales NGN]]*Table1[[#This Row],[Discount %2]])</f>
        <v>60700</v>
      </c>
      <c r="P2569" t="s">
        <v>26</v>
      </c>
      <c r="Q2569">
        <v>4</v>
      </c>
      <c r="R2569" t="s">
        <v>35</v>
      </c>
      <c r="S2569">
        <v>174</v>
      </c>
      <c r="T2569" s="1">
        <v>588661</v>
      </c>
    </row>
    <row r="2570" spans="1:20" x14ac:dyDescent="0.3">
      <c r="A2570" t="s">
        <v>5372</v>
      </c>
      <c r="B2570" s="9">
        <v>44933</v>
      </c>
      <c r="C2570" t="s">
        <v>4693</v>
      </c>
      <c r="D2570" t="s">
        <v>4694</v>
      </c>
      <c r="E2570" t="s">
        <v>4695</v>
      </c>
      <c r="F2570" t="s">
        <v>592</v>
      </c>
      <c r="G2570" t="s">
        <v>5373</v>
      </c>
      <c r="H2570" t="s">
        <v>40</v>
      </c>
      <c r="I2570" t="s">
        <v>70</v>
      </c>
      <c r="J2570">
        <v>10</v>
      </c>
      <c r="K2570" s="1">
        <v>3230</v>
      </c>
      <c r="L2570" s="1">
        <v>32300</v>
      </c>
      <c r="M2570" t="s">
        <v>27</v>
      </c>
      <c r="N2570" s="10">
        <v>0</v>
      </c>
      <c r="O2570" s="1">
        <f>Table1[[#This Row],[Total Sales NGN]]-(Table1[[#This Row],[Total Sales NGN]]*Table1[[#This Row],[Discount %2]])</f>
        <v>32300</v>
      </c>
      <c r="P2570" t="s">
        <v>26</v>
      </c>
      <c r="Q2570">
        <v>2</v>
      </c>
      <c r="R2570" t="s">
        <v>28</v>
      </c>
      <c r="S2570">
        <v>18</v>
      </c>
      <c r="T2570" s="1">
        <v>441559</v>
      </c>
    </row>
    <row r="2571" spans="1:20" x14ac:dyDescent="0.3">
      <c r="A2571" t="s">
        <v>5374</v>
      </c>
      <c r="B2571" s="9">
        <v>45583</v>
      </c>
      <c r="C2571" t="s">
        <v>4693</v>
      </c>
      <c r="D2571" t="s">
        <v>4694</v>
      </c>
      <c r="E2571" t="s">
        <v>4695</v>
      </c>
      <c r="F2571" t="s">
        <v>1005</v>
      </c>
      <c r="G2571" t="s">
        <v>5375</v>
      </c>
      <c r="H2571" t="s">
        <v>45</v>
      </c>
      <c r="I2571" t="s">
        <v>98</v>
      </c>
      <c r="J2571">
        <v>4</v>
      </c>
      <c r="K2571" s="1">
        <v>23466</v>
      </c>
      <c r="L2571" s="1">
        <v>93864</v>
      </c>
      <c r="M2571">
        <v>10</v>
      </c>
      <c r="N2571" s="10">
        <v>0.1</v>
      </c>
      <c r="O2571" s="1">
        <f>Table1[[#This Row],[Total Sales NGN]]-(Table1[[#This Row],[Total Sales NGN]]*Table1[[#This Row],[Discount %2]])</f>
        <v>84477.6</v>
      </c>
      <c r="P2571" t="s">
        <v>34</v>
      </c>
      <c r="Q2571">
        <v>2</v>
      </c>
      <c r="R2571" t="s">
        <v>28</v>
      </c>
      <c r="S2571">
        <v>152</v>
      </c>
      <c r="T2571" s="1">
        <v>492084</v>
      </c>
    </row>
    <row r="2572" spans="1:20" x14ac:dyDescent="0.3">
      <c r="A2572" t="s">
        <v>5376</v>
      </c>
      <c r="B2572" s="9">
        <v>45088</v>
      </c>
      <c r="C2572" t="s">
        <v>4693</v>
      </c>
      <c r="D2572" t="s">
        <v>4694</v>
      </c>
      <c r="E2572" t="s">
        <v>4695</v>
      </c>
      <c r="F2572" t="s">
        <v>76</v>
      </c>
      <c r="G2572" t="s">
        <v>5377</v>
      </c>
      <c r="H2572" t="s">
        <v>24</v>
      </c>
      <c r="I2572" t="s">
        <v>61</v>
      </c>
      <c r="J2572">
        <v>7</v>
      </c>
      <c r="K2572" s="1">
        <v>167749</v>
      </c>
      <c r="L2572" s="1">
        <v>1174243</v>
      </c>
      <c r="M2572">
        <v>0</v>
      </c>
      <c r="N2572" s="10">
        <v>0</v>
      </c>
      <c r="O2572" s="1">
        <f>Table1[[#This Row],[Total Sales NGN]]-(Table1[[#This Row],[Total Sales NGN]]*Table1[[#This Row],[Discount %2]])</f>
        <v>1174243</v>
      </c>
      <c r="P2572" t="s">
        <v>47</v>
      </c>
      <c r="Q2572">
        <v>2</v>
      </c>
      <c r="R2572" t="s">
        <v>35</v>
      </c>
      <c r="S2572">
        <v>198</v>
      </c>
      <c r="T2572" s="1">
        <v>1025913</v>
      </c>
    </row>
    <row r="2573" spans="1:20" x14ac:dyDescent="0.3">
      <c r="A2573" t="s">
        <v>5378</v>
      </c>
      <c r="B2573" s="9">
        <v>45550</v>
      </c>
      <c r="C2573" t="s">
        <v>4693</v>
      </c>
      <c r="D2573" t="s">
        <v>4694</v>
      </c>
      <c r="E2573" t="s">
        <v>4695</v>
      </c>
      <c r="F2573" t="s">
        <v>245</v>
      </c>
      <c r="G2573" t="s">
        <v>5379</v>
      </c>
      <c r="H2573" t="s">
        <v>40</v>
      </c>
      <c r="I2573" t="s">
        <v>123</v>
      </c>
      <c r="J2573">
        <v>10</v>
      </c>
      <c r="K2573" s="1">
        <v>1383</v>
      </c>
      <c r="L2573" s="1">
        <v>13830</v>
      </c>
      <c r="M2573">
        <v>5</v>
      </c>
      <c r="N2573" s="10">
        <v>0.05</v>
      </c>
      <c r="O2573" s="1">
        <f>Table1[[#This Row],[Total Sales NGN]]-(Table1[[#This Row],[Total Sales NGN]]*Table1[[#This Row],[Discount %2]])</f>
        <v>13138.5</v>
      </c>
      <c r="P2573" t="s">
        <v>27</v>
      </c>
      <c r="Q2573">
        <v>5</v>
      </c>
      <c r="R2573" t="s">
        <v>35</v>
      </c>
      <c r="S2573">
        <v>133</v>
      </c>
      <c r="T2573" s="1">
        <v>441559</v>
      </c>
    </row>
    <row r="2574" spans="1:20" x14ac:dyDescent="0.3">
      <c r="A2574" t="s">
        <v>5380</v>
      </c>
      <c r="B2574" s="9">
        <v>44991</v>
      </c>
      <c r="C2574" t="s">
        <v>4693</v>
      </c>
      <c r="D2574" t="s">
        <v>4694</v>
      </c>
      <c r="E2574" t="s">
        <v>4695</v>
      </c>
      <c r="F2574" t="s">
        <v>2991</v>
      </c>
      <c r="G2574" t="s">
        <v>27</v>
      </c>
      <c r="H2574" t="s">
        <v>32</v>
      </c>
      <c r="I2574" t="s">
        <v>237</v>
      </c>
      <c r="J2574">
        <v>1</v>
      </c>
      <c r="K2574" s="1">
        <v>11208</v>
      </c>
      <c r="L2574" s="1">
        <v>11208</v>
      </c>
      <c r="M2574">
        <v>0</v>
      </c>
      <c r="N2574" s="10">
        <v>0</v>
      </c>
      <c r="O2574" s="1">
        <f>Table1[[#This Row],[Total Sales NGN]]-(Table1[[#This Row],[Total Sales NGN]]*Table1[[#This Row],[Discount %2]])</f>
        <v>11208</v>
      </c>
      <c r="P2574" t="s">
        <v>34</v>
      </c>
      <c r="Q2574">
        <v>5</v>
      </c>
      <c r="R2574" t="s">
        <v>28</v>
      </c>
      <c r="S2574">
        <v>138</v>
      </c>
      <c r="T2574" s="1">
        <v>588661</v>
      </c>
    </row>
    <row r="2575" spans="1:20" x14ac:dyDescent="0.3">
      <c r="A2575" t="s">
        <v>5381</v>
      </c>
      <c r="B2575" s="9">
        <v>45518</v>
      </c>
      <c r="C2575" t="s">
        <v>4693</v>
      </c>
      <c r="D2575" t="s">
        <v>4694</v>
      </c>
      <c r="E2575" t="s">
        <v>4695</v>
      </c>
      <c r="F2575" t="s">
        <v>1834</v>
      </c>
      <c r="G2575" t="s">
        <v>5382</v>
      </c>
      <c r="H2575" t="s">
        <v>45</v>
      </c>
      <c r="I2575" t="s">
        <v>74</v>
      </c>
      <c r="J2575">
        <v>2</v>
      </c>
      <c r="K2575" s="1">
        <v>29061</v>
      </c>
      <c r="L2575" s="1">
        <v>58122</v>
      </c>
      <c r="M2575" t="s">
        <v>27</v>
      </c>
      <c r="N2575" s="10">
        <v>0</v>
      </c>
      <c r="O2575" s="1">
        <f>Table1[[#This Row],[Total Sales NGN]]-(Table1[[#This Row],[Total Sales NGN]]*Table1[[#This Row],[Discount %2]])</f>
        <v>58122</v>
      </c>
      <c r="P2575" t="s">
        <v>27</v>
      </c>
      <c r="Q2575">
        <v>5</v>
      </c>
      <c r="R2575" t="s">
        <v>35</v>
      </c>
      <c r="S2575">
        <v>16</v>
      </c>
      <c r="T2575" s="1">
        <v>492084</v>
      </c>
    </row>
    <row r="2576" spans="1:20" x14ac:dyDescent="0.3">
      <c r="A2576" t="s">
        <v>5383</v>
      </c>
      <c r="B2576" s="9">
        <v>45182</v>
      </c>
      <c r="C2576" t="s">
        <v>4693</v>
      </c>
      <c r="D2576" t="s">
        <v>4694</v>
      </c>
      <c r="E2576" t="s">
        <v>49</v>
      </c>
      <c r="F2576" t="s">
        <v>587</v>
      </c>
      <c r="G2576" t="s">
        <v>27</v>
      </c>
      <c r="H2576" t="s">
        <v>45</v>
      </c>
      <c r="I2576" t="s">
        <v>82</v>
      </c>
      <c r="J2576">
        <v>14</v>
      </c>
      <c r="K2576" s="1">
        <v>41086</v>
      </c>
      <c r="L2576" s="1">
        <v>575204</v>
      </c>
      <c r="M2576">
        <v>10</v>
      </c>
      <c r="N2576" s="10">
        <v>0.1</v>
      </c>
      <c r="O2576" s="1">
        <f>Table1[[#This Row],[Total Sales NGN]]-(Table1[[#This Row],[Total Sales NGN]]*Table1[[#This Row],[Discount %2]])</f>
        <v>517683.6</v>
      </c>
      <c r="P2576" t="s">
        <v>26</v>
      </c>
      <c r="Q2576">
        <v>5</v>
      </c>
      <c r="R2576" t="s">
        <v>35</v>
      </c>
      <c r="S2576">
        <v>44</v>
      </c>
      <c r="T2576" s="1">
        <v>492084</v>
      </c>
    </row>
    <row r="2577" spans="1:20" x14ac:dyDescent="0.3">
      <c r="A2577" t="s">
        <v>5384</v>
      </c>
      <c r="B2577" s="9">
        <v>45367</v>
      </c>
      <c r="C2577" t="s">
        <v>4693</v>
      </c>
      <c r="D2577" t="s">
        <v>4694</v>
      </c>
      <c r="E2577" t="s">
        <v>4706</v>
      </c>
      <c r="F2577" t="s">
        <v>3881</v>
      </c>
      <c r="G2577" t="s">
        <v>5385</v>
      </c>
      <c r="H2577" t="s">
        <v>32</v>
      </c>
      <c r="I2577" t="s">
        <v>237</v>
      </c>
      <c r="J2577">
        <v>6</v>
      </c>
      <c r="K2577" s="1">
        <v>19853</v>
      </c>
      <c r="L2577" s="1">
        <v>119118</v>
      </c>
      <c r="M2577">
        <v>15</v>
      </c>
      <c r="N2577" s="10">
        <v>0.15</v>
      </c>
      <c r="O2577" s="1">
        <f>Table1[[#This Row],[Total Sales NGN]]-(Table1[[#This Row],[Total Sales NGN]]*Table1[[#This Row],[Discount %2]])</f>
        <v>101250.3</v>
      </c>
      <c r="P2577" t="s">
        <v>34</v>
      </c>
      <c r="Q2577">
        <v>3</v>
      </c>
      <c r="R2577" t="s">
        <v>35</v>
      </c>
      <c r="S2577">
        <v>66</v>
      </c>
      <c r="T2577" s="1">
        <v>588661</v>
      </c>
    </row>
    <row r="2578" spans="1:20" x14ac:dyDescent="0.3">
      <c r="A2578" t="s">
        <v>5386</v>
      </c>
      <c r="B2578" s="9">
        <v>44961</v>
      </c>
      <c r="C2578" t="s">
        <v>4693</v>
      </c>
      <c r="D2578" t="s">
        <v>4694</v>
      </c>
      <c r="E2578" t="s">
        <v>49</v>
      </c>
      <c r="F2578" t="s">
        <v>443</v>
      </c>
      <c r="G2578" t="s">
        <v>27</v>
      </c>
      <c r="H2578" t="s">
        <v>32</v>
      </c>
      <c r="I2578" t="s">
        <v>33</v>
      </c>
      <c r="J2578">
        <v>15</v>
      </c>
      <c r="K2578" s="1">
        <v>5707</v>
      </c>
      <c r="L2578" s="1">
        <v>85605</v>
      </c>
      <c r="M2578">
        <v>0</v>
      </c>
      <c r="N2578" s="10">
        <v>0</v>
      </c>
      <c r="O2578" s="1">
        <f>Table1[[#This Row],[Total Sales NGN]]-(Table1[[#This Row],[Total Sales NGN]]*Table1[[#This Row],[Discount %2]])</f>
        <v>85605</v>
      </c>
      <c r="P2578" t="s">
        <v>47</v>
      </c>
      <c r="Q2578">
        <v>1</v>
      </c>
      <c r="R2578" t="s">
        <v>35</v>
      </c>
      <c r="S2578">
        <v>80</v>
      </c>
      <c r="T2578" s="1">
        <v>588661</v>
      </c>
    </row>
    <row r="2579" spans="1:20" x14ac:dyDescent="0.3">
      <c r="A2579" t="s">
        <v>5387</v>
      </c>
      <c r="B2579" s="9">
        <v>45192</v>
      </c>
      <c r="C2579" t="s">
        <v>4693</v>
      </c>
      <c r="D2579" t="s">
        <v>4694</v>
      </c>
      <c r="E2579" t="s">
        <v>4695</v>
      </c>
      <c r="F2579" t="s">
        <v>991</v>
      </c>
      <c r="G2579" t="s">
        <v>5388</v>
      </c>
      <c r="H2579" t="s">
        <v>45</v>
      </c>
      <c r="I2579" t="s">
        <v>130</v>
      </c>
      <c r="J2579">
        <v>6</v>
      </c>
      <c r="K2579" s="1">
        <v>13785</v>
      </c>
      <c r="L2579" s="1">
        <v>82710</v>
      </c>
      <c r="M2579">
        <v>0</v>
      </c>
      <c r="N2579" s="10">
        <v>0</v>
      </c>
      <c r="O2579" s="1">
        <f>Table1[[#This Row],[Total Sales NGN]]-(Table1[[#This Row],[Total Sales NGN]]*Table1[[#This Row],[Discount %2]])</f>
        <v>82710</v>
      </c>
      <c r="P2579" t="s">
        <v>57</v>
      </c>
      <c r="Q2579">
        <v>2</v>
      </c>
      <c r="R2579" t="s">
        <v>35</v>
      </c>
      <c r="S2579">
        <v>107</v>
      </c>
      <c r="T2579" s="1">
        <v>492084</v>
      </c>
    </row>
    <row r="2580" spans="1:20" x14ac:dyDescent="0.3">
      <c r="A2580" t="s">
        <v>5389</v>
      </c>
      <c r="B2580" s="9">
        <v>45596</v>
      </c>
      <c r="C2580" t="s">
        <v>4693</v>
      </c>
      <c r="D2580" t="s">
        <v>4694</v>
      </c>
      <c r="E2580" t="s">
        <v>49</v>
      </c>
      <c r="F2580" t="s">
        <v>1063</v>
      </c>
      <c r="G2580" t="s">
        <v>5390</v>
      </c>
      <c r="H2580" t="s">
        <v>32</v>
      </c>
      <c r="I2580" t="s">
        <v>117</v>
      </c>
      <c r="J2580">
        <v>14</v>
      </c>
      <c r="K2580" s="1">
        <v>24428</v>
      </c>
      <c r="L2580" s="1">
        <v>341992</v>
      </c>
      <c r="M2580">
        <v>0</v>
      </c>
      <c r="N2580" s="10">
        <v>0</v>
      </c>
      <c r="O2580" s="1">
        <f>Table1[[#This Row],[Total Sales NGN]]-(Table1[[#This Row],[Total Sales NGN]]*Table1[[#This Row],[Discount %2]])</f>
        <v>341992</v>
      </c>
      <c r="P2580" t="s">
        <v>27</v>
      </c>
      <c r="Q2580">
        <v>1</v>
      </c>
      <c r="R2580" t="s">
        <v>35</v>
      </c>
      <c r="S2580">
        <v>123</v>
      </c>
      <c r="T2580" s="1">
        <v>588661</v>
      </c>
    </row>
    <row r="2581" spans="1:20" x14ac:dyDescent="0.3">
      <c r="A2581" t="s">
        <v>5391</v>
      </c>
      <c r="B2581" s="9">
        <v>45328</v>
      </c>
      <c r="C2581" t="s">
        <v>4693</v>
      </c>
      <c r="D2581" t="s">
        <v>4694</v>
      </c>
      <c r="E2581" t="s">
        <v>4706</v>
      </c>
      <c r="F2581" t="s">
        <v>889</v>
      </c>
      <c r="G2581" t="s">
        <v>5392</v>
      </c>
      <c r="H2581" t="s">
        <v>24</v>
      </c>
      <c r="I2581" t="s">
        <v>56</v>
      </c>
      <c r="J2581">
        <v>14</v>
      </c>
      <c r="K2581" s="1">
        <v>67187</v>
      </c>
      <c r="L2581" s="1">
        <v>940618</v>
      </c>
      <c r="M2581">
        <v>0</v>
      </c>
      <c r="N2581" s="10">
        <v>0</v>
      </c>
      <c r="O2581" s="1">
        <f>Table1[[#This Row],[Total Sales NGN]]-(Table1[[#This Row],[Total Sales NGN]]*Table1[[#This Row],[Discount %2]])</f>
        <v>940618</v>
      </c>
      <c r="P2581" t="s">
        <v>27</v>
      </c>
      <c r="Q2581">
        <v>4</v>
      </c>
      <c r="R2581" t="s">
        <v>35</v>
      </c>
      <c r="S2581">
        <v>158</v>
      </c>
      <c r="T2581" s="1">
        <v>1025913</v>
      </c>
    </row>
    <row r="2582" spans="1:20" x14ac:dyDescent="0.3">
      <c r="A2582" t="s">
        <v>5393</v>
      </c>
      <c r="B2582" s="9">
        <v>45470</v>
      </c>
      <c r="C2582" t="s">
        <v>4693</v>
      </c>
      <c r="D2582" t="s">
        <v>4694</v>
      </c>
      <c r="E2582" t="s">
        <v>4706</v>
      </c>
      <c r="F2582" t="s">
        <v>54</v>
      </c>
      <c r="G2582" t="s">
        <v>27</v>
      </c>
      <c r="H2582" t="s">
        <v>45</v>
      </c>
      <c r="I2582" t="s">
        <v>46</v>
      </c>
      <c r="J2582">
        <v>18</v>
      </c>
      <c r="K2582" s="1">
        <v>9997</v>
      </c>
      <c r="L2582" s="1">
        <v>179946</v>
      </c>
      <c r="M2582" t="s">
        <v>27</v>
      </c>
      <c r="N2582" s="10">
        <v>0</v>
      </c>
      <c r="O2582" s="1">
        <f>Table1[[#This Row],[Total Sales NGN]]-(Table1[[#This Row],[Total Sales NGN]]*Table1[[#This Row],[Discount %2]])</f>
        <v>179946</v>
      </c>
      <c r="P2582" t="s">
        <v>34</v>
      </c>
      <c r="Q2582">
        <v>1</v>
      </c>
      <c r="R2582" t="s">
        <v>35</v>
      </c>
      <c r="S2582">
        <v>137</v>
      </c>
      <c r="T2582" s="1">
        <v>492084</v>
      </c>
    </row>
    <row r="2583" spans="1:20" x14ac:dyDescent="0.3">
      <c r="A2583" t="s">
        <v>5394</v>
      </c>
      <c r="B2583" s="9">
        <v>45488</v>
      </c>
      <c r="C2583" t="s">
        <v>4693</v>
      </c>
      <c r="D2583" t="s">
        <v>4694</v>
      </c>
      <c r="E2583" t="s">
        <v>49</v>
      </c>
      <c r="F2583" t="s">
        <v>1005</v>
      </c>
      <c r="G2583" t="s">
        <v>27</v>
      </c>
      <c r="H2583" t="s">
        <v>24</v>
      </c>
      <c r="I2583" t="s">
        <v>25</v>
      </c>
      <c r="J2583">
        <v>18</v>
      </c>
      <c r="K2583" s="1">
        <v>244598</v>
      </c>
      <c r="L2583" s="1">
        <v>4402764</v>
      </c>
      <c r="M2583" t="s">
        <v>27</v>
      </c>
      <c r="N2583" s="10">
        <v>0</v>
      </c>
      <c r="O2583" s="1">
        <f>Table1[[#This Row],[Total Sales NGN]]-(Table1[[#This Row],[Total Sales NGN]]*Table1[[#This Row],[Discount %2]])</f>
        <v>4402764</v>
      </c>
      <c r="P2583" t="s">
        <v>27</v>
      </c>
      <c r="Q2583">
        <v>1</v>
      </c>
      <c r="R2583" t="s">
        <v>28</v>
      </c>
      <c r="S2583">
        <v>176</v>
      </c>
      <c r="T2583" s="1">
        <v>1025913</v>
      </c>
    </row>
    <row r="2584" spans="1:20" x14ac:dyDescent="0.3">
      <c r="A2584" t="s">
        <v>5395</v>
      </c>
      <c r="B2584" s="9">
        <v>45642</v>
      </c>
      <c r="C2584" t="s">
        <v>4693</v>
      </c>
      <c r="D2584" t="s">
        <v>4694</v>
      </c>
      <c r="E2584" t="s">
        <v>49</v>
      </c>
      <c r="F2584" t="s">
        <v>308</v>
      </c>
      <c r="G2584" t="s">
        <v>27</v>
      </c>
      <c r="H2584" t="s">
        <v>65</v>
      </c>
      <c r="I2584" t="s">
        <v>102</v>
      </c>
      <c r="J2584">
        <v>17</v>
      </c>
      <c r="K2584" s="1">
        <v>146366</v>
      </c>
      <c r="L2584" s="1">
        <v>2488222</v>
      </c>
      <c r="M2584">
        <v>10</v>
      </c>
      <c r="N2584" s="10">
        <v>0.1</v>
      </c>
      <c r="O2584" s="1">
        <f>Table1[[#This Row],[Total Sales NGN]]-(Table1[[#This Row],[Total Sales NGN]]*Table1[[#This Row],[Discount %2]])</f>
        <v>2239399.7999999998</v>
      </c>
      <c r="P2584" t="s">
        <v>47</v>
      </c>
      <c r="Q2584">
        <v>3</v>
      </c>
      <c r="R2584" t="s">
        <v>35</v>
      </c>
      <c r="S2584">
        <v>80</v>
      </c>
      <c r="T2584" s="1">
        <v>786541</v>
      </c>
    </row>
    <row r="2585" spans="1:20" x14ac:dyDescent="0.3">
      <c r="A2585" t="s">
        <v>5396</v>
      </c>
      <c r="B2585" s="9">
        <v>45438</v>
      </c>
      <c r="C2585" t="s">
        <v>4693</v>
      </c>
      <c r="D2585" t="s">
        <v>4694</v>
      </c>
      <c r="E2585" t="s">
        <v>49</v>
      </c>
      <c r="F2585" t="s">
        <v>418</v>
      </c>
      <c r="G2585" t="s">
        <v>27</v>
      </c>
      <c r="H2585" t="s">
        <v>32</v>
      </c>
      <c r="I2585" t="s">
        <v>95</v>
      </c>
      <c r="J2585">
        <v>3</v>
      </c>
      <c r="K2585" s="1">
        <v>19311</v>
      </c>
      <c r="L2585" s="1">
        <v>57933</v>
      </c>
      <c r="M2585">
        <v>0</v>
      </c>
      <c r="N2585" s="10">
        <v>0</v>
      </c>
      <c r="O2585" s="1">
        <f>Table1[[#This Row],[Total Sales NGN]]-(Table1[[#This Row],[Total Sales NGN]]*Table1[[#This Row],[Discount %2]])</f>
        <v>57933</v>
      </c>
      <c r="P2585" t="s">
        <v>26</v>
      </c>
      <c r="Q2585">
        <v>1</v>
      </c>
      <c r="R2585" t="s">
        <v>28</v>
      </c>
      <c r="S2585">
        <v>84</v>
      </c>
      <c r="T2585" s="1">
        <v>588661</v>
      </c>
    </row>
    <row r="2586" spans="1:20" x14ac:dyDescent="0.3">
      <c r="A2586" t="s">
        <v>5397</v>
      </c>
      <c r="B2586" s="9">
        <v>45326</v>
      </c>
      <c r="C2586" t="s">
        <v>4693</v>
      </c>
      <c r="D2586" t="s">
        <v>4694</v>
      </c>
      <c r="E2586" t="s">
        <v>49</v>
      </c>
      <c r="F2586" t="s">
        <v>379</v>
      </c>
      <c r="G2586" t="s">
        <v>5398</v>
      </c>
      <c r="H2586" t="s">
        <v>45</v>
      </c>
      <c r="I2586" t="s">
        <v>211</v>
      </c>
      <c r="J2586">
        <v>10</v>
      </c>
      <c r="K2586" s="1">
        <v>40859</v>
      </c>
      <c r="L2586" s="1">
        <v>408590</v>
      </c>
      <c r="M2586">
        <v>0</v>
      </c>
      <c r="N2586" s="10">
        <v>0</v>
      </c>
      <c r="O2586" s="1">
        <f>Table1[[#This Row],[Total Sales NGN]]-(Table1[[#This Row],[Total Sales NGN]]*Table1[[#This Row],[Discount %2]])</f>
        <v>408590</v>
      </c>
      <c r="P2586" t="s">
        <v>34</v>
      </c>
      <c r="Q2586" t="s">
        <v>27</v>
      </c>
      <c r="R2586" t="s">
        <v>28</v>
      </c>
      <c r="S2586">
        <v>159</v>
      </c>
      <c r="T2586" s="1">
        <v>492084</v>
      </c>
    </row>
    <row r="2587" spans="1:20" x14ac:dyDescent="0.3">
      <c r="A2587" t="s">
        <v>5399</v>
      </c>
      <c r="B2587" s="9">
        <v>45503</v>
      </c>
      <c r="C2587" t="s">
        <v>4693</v>
      </c>
      <c r="D2587" t="s">
        <v>4694</v>
      </c>
      <c r="E2587" t="s">
        <v>49</v>
      </c>
      <c r="F2587" t="s">
        <v>94</v>
      </c>
      <c r="G2587" t="s">
        <v>5400</v>
      </c>
      <c r="H2587" t="s">
        <v>65</v>
      </c>
      <c r="I2587" t="s">
        <v>397</v>
      </c>
      <c r="J2587">
        <v>3</v>
      </c>
      <c r="K2587" s="1">
        <v>46703</v>
      </c>
      <c r="L2587" s="1">
        <v>140109</v>
      </c>
      <c r="M2587">
        <v>0</v>
      </c>
      <c r="N2587" s="10">
        <v>0</v>
      </c>
      <c r="O2587" s="1">
        <f>Table1[[#This Row],[Total Sales NGN]]-(Table1[[#This Row],[Total Sales NGN]]*Table1[[#This Row],[Discount %2]])</f>
        <v>140109</v>
      </c>
      <c r="P2587" t="s">
        <v>27</v>
      </c>
      <c r="Q2587">
        <v>5</v>
      </c>
      <c r="R2587" t="s">
        <v>35</v>
      </c>
      <c r="S2587">
        <v>103</v>
      </c>
      <c r="T2587" s="1">
        <v>786541</v>
      </c>
    </row>
    <row r="2588" spans="1:20" x14ac:dyDescent="0.3">
      <c r="A2588" t="s">
        <v>5401</v>
      </c>
      <c r="B2588" s="9">
        <v>45406</v>
      </c>
      <c r="C2588" t="s">
        <v>4693</v>
      </c>
      <c r="D2588" t="s">
        <v>4694</v>
      </c>
      <c r="E2588" t="s">
        <v>49</v>
      </c>
      <c r="F2588" t="s">
        <v>160</v>
      </c>
      <c r="G2588" t="s">
        <v>5402</v>
      </c>
      <c r="H2588" t="s">
        <v>45</v>
      </c>
      <c r="I2588" t="s">
        <v>74</v>
      </c>
      <c r="J2588">
        <v>14</v>
      </c>
      <c r="K2588" s="1">
        <v>14855</v>
      </c>
      <c r="L2588" s="1">
        <v>207970</v>
      </c>
      <c r="M2588" t="s">
        <v>27</v>
      </c>
      <c r="N2588" s="10">
        <v>0</v>
      </c>
      <c r="O2588" s="1">
        <f>Table1[[#This Row],[Total Sales NGN]]-(Table1[[#This Row],[Total Sales NGN]]*Table1[[#This Row],[Discount %2]])</f>
        <v>207970</v>
      </c>
      <c r="P2588" t="s">
        <v>47</v>
      </c>
      <c r="Q2588" t="s">
        <v>27</v>
      </c>
      <c r="R2588" t="s">
        <v>28</v>
      </c>
      <c r="S2588">
        <v>111</v>
      </c>
      <c r="T2588" s="1">
        <v>492084</v>
      </c>
    </row>
    <row r="2589" spans="1:20" x14ac:dyDescent="0.3">
      <c r="A2589" t="s">
        <v>5403</v>
      </c>
      <c r="B2589" s="9">
        <v>45071</v>
      </c>
      <c r="C2589" t="s">
        <v>4693</v>
      </c>
      <c r="D2589" t="s">
        <v>4694</v>
      </c>
      <c r="E2589" t="s">
        <v>49</v>
      </c>
      <c r="F2589" t="s">
        <v>252</v>
      </c>
      <c r="G2589" t="s">
        <v>5404</v>
      </c>
      <c r="H2589" t="s">
        <v>24</v>
      </c>
      <c r="I2589" t="s">
        <v>92</v>
      </c>
      <c r="J2589">
        <v>8</v>
      </c>
      <c r="K2589" s="1">
        <v>168392</v>
      </c>
      <c r="L2589" s="1">
        <v>1347136</v>
      </c>
      <c r="M2589">
        <v>0</v>
      </c>
      <c r="N2589" s="10">
        <v>0</v>
      </c>
      <c r="O2589" s="1">
        <f>Table1[[#This Row],[Total Sales NGN]]-(Table1[[#This Row],[Total Sales NGN]]*Table1[[#This Row],[Discount %2]])</f>
        <v>1347136</v>
      </c>
      <c r="P2589" t="s">
        <v>47</v>
      </c>
      <c r="Q2589" t="s">
        <v>27</v>
      </c>
      <c r="R2589" t="s">
        <v>28</v>
      </c>
      <c r="S2589">
        <v>76</v>
      </c>
      <c r="T2589" s="1">
        <v>1025913</v>
      </c>
    </row>
    <row r="2590" spans="1:20" x14ac:dyDescent="0.3">
      <c r="A2590" t="s">
        <v>5405</v>
      </c>
      <c r="B2590" s="9">
        <v>45019</v>
      </c>
      <c r="C2590" t="s">
        <v>4693</v>
      </c>
      <c r="D2590" t="s">
        <v>4694</v>
      </c>
      <c r="E2590" t="s">
        <v>49</v>
      </c>
      <c r="F2590" t="s">
        <v>2761</v>
      </c>
      <c r="G2590" t="s">
        <v>5406</v>
      </c>
      <c r="H2590" t="s">
        <v>45</v>
      </c>
      <c r="I2590" t="s">
        <v>98</v>
      </c>
      <c r="J2590">
        <v>13</v>
      </c>
      <c r="K2590" s="1">
        <v>41828</v>
      </c>
      <c r="L2590" s="1">
        <v>543764</v>
      </c>
      <c r="M2590">
        <v>0</v>
      </c>
      <c r="N2590" s="10">
        <v>0</v>
      </c>
      <c r="O2590" s="1">
        <f>Table1[[#This Row],[Total Sales NGN]]-(Table1[[#This Row],[Total Sales NGN]]*Table1[[#This Row],[Discount %2]])</f>
        <v>543764</v>
      </c>
      <c r="P2590" t="s">
        <v>57</v>
      </c>
      <c r="Q2590">
        <v>3</v>
      </c>
      <c r="R2590" t="s">
        <v>35</v>
      </c>
      <c r="S2590">
        <v>14</v>
      </c>
      <c r="T2590" s="1">
        <v>492084</v>
      </c>
    </row>
    <row r="2591" spans="1:20" x14ac:dyDescent="0.3">
      <c r="A2591" t="s">
        <v>5407</v>
      </c>
      <c r="B2591" s="9">
        <v>45008</v>
      </c>
      <c r="C2591" t="s">
        <v>4693</v>
      </c>
      <c r="D2591" t="s">
        <v>4694</v>
      </c>
      <c r="E2591" t="s">
        <v>4695</v>
      </c>
      <c r="F2591" t="s">
        <v>452</v>
      </c>
      <c r="G2591" t="s">
        <v>5408</v>
      </c>
      <c r="H2591" t="s">
        <v>24</v>
      </c>
      <c r="I2591" t="s">
        <v>25</v>
      </c>
      <c r="J2591">
        <v>2</v>
      </c>
      <c r="K2591" s="1">
        <v>211232</v>
      </c>
      <c r="L2591" s="1">
        <v>422464</v>
      </c>
      <c r="M2591">
        <v>5</v>
      </c>
      <c r="N2591" s="10">
        <v>0.05</v>
      </c>
      <c r="O2591" s="1">
        <f>Table1[[#This Row],[Total Sales NGN]]-(Table1[[#This Row],[Total Sales NGN]]*Table1[[#This Row],[Discount %2]])</f>
        <v>401340.8</v>
      </c>
      <c r="P2591" t="s">
        <v>26</v>
      </c>
      <c r="Q2591">
        <v>2</v>
      </c>
      <c r="R2591" t="s">
        <v>35</v>
      </c>
      <c r="S2591">
        <v>32</v>
      </c>
      <c r="T2591" s="1">
        <v>1025913</v>
      </c>
    </row>
    <row r="2592" spans="1:20" x14ac:dyDescent="0.3">
      <c r="A2592" t="s">
        <v>5409</v>
      </c>
      <c r="B2592" s="9">
        <v>45271</v>
      </c>
      <c r="C2592" t="s">
        <v>4693</v>
      </c>
      <c r="D2592" t="s">
        <v>4694</v>
      </c>
      <c r="E2592" t="s">
        <v>49</v>
      </c>
      <c r="F2592" t="s">
        <v>437</v>
      </c>
      <c r="G2592" t="s">
        <v>5410</v>
      </c>
      <c r="H2592" t="s">
        <v>32</v>
      </c>
      <c r="I2592" t="s">
        <v>33</v>
      </c>
      <c r="J2592">
        <v>1</v>
      </c>
      <c r="K2592" s="1">
        <v>19252</v>
      </c>
      <c r="L2592" s="1">
        <v>19252</v>
      </c>
      <c r="M2592">
        <v>15</v>
      </c>
      <c r="N2592" s="10">
        <v>0.15</v>
      </c>
      <c r="O2592" s="1">
        <f>Table1[[#This Row],[Total Sales NGN]]-(Table1[[#This Row],[Total Sales NGN]]*Table1[[#This Row],[Discount %2]])</f>
        <v>16364.2</v>
      </c>
      <c r="P2592" t="s">
        <v>47</v>
      </c>
      <c r="Q2592">
        <v>2</v>
      </c>
      <c r="R2592" t="s">
        <v>35</v>
      </c>
      <c r="S2592">
        <v>115</v>
      </c>
      <c r="T2592" s="1">
        <v>588661</v>
      </c>
    </row>
    <row r="2593" spans="1:20" x14ac:dyDescent="0.3">
      <c r="A2593" t="s">
        <v>5411</v>
      </c>
      <c r="B2593" s="9">
        <v>45211</v>
      </c>
      <c r="C2593" t="s">
        <v>4693</v>
      </c>
      <c r="D2593" t="s">
        <v>4694</v>
      </c>
      <c r="E2593" t="s">
        <v>49</v>
      </c>
      <c r="F2593" t="s">
        <v>1296</v>
      </c>
      <c r="G2593" t="s">
        <v>5412</v>
      </c>
      <c r="H2593" t="s">
        <v>32</v>
      </c>
      <c r="I2593" t="s">
        <v>158</v>
      </c>
      <c r="J2593">
        <v>5</v>
      </c>
      <c r="K2593" s="1">
        <v>5671</v>
      </c>
      <c r="L2593" s="1">
        <v>28355</v>
      </c>
      <c r="M2593" t="s">
        <v>27</v>
      </c>
      <c r="N2593" s="10">
        <v>0</v>
      </c>
      <c r="O2593" s="1">
        <f>Table1[[#This Row],[Total Sales NGN]]-(Table1[[#This Row],[Total Sales NGN]]*Table1[[#This Row],[Discount %2]])</f>
        <v>28355</v>
      </c>
      <c r="P2593" t="s">
        <v>47</v>
      </c>
      <c r="Q2593">
        <v>3</v>
      </c>
      <c r="R2593" t="s">
        <v>28</v>
      </c>
      <c r="S2593">
        <v>36</v>
      </c>
      <c r="T2593" s="1">
        <v>588661</v>
      </c>
    </row>
    <row r="2594" spans="1:20" x14ac:dyDescent="0.3">
      <c r="A2594" t="s">
        <v>5413</v>
      </c>
      <c r="B2594" s="9">
        <v>45077</v>
      </c>
      <c r="C2594" t="s">
        <v>4693</v>
      </c>
      <c r="D2594" t="s">
        <v>4694</v>
      </c>
      <c r="E2594" t="s">
        <v>4706</v>
      </c>
      <c r="F2594" t="s">
        <v>2729</v>
      </c>
      <c r="G2594" t="s">
        <v>5414</v>
      </c>
      <c r="H2594" t="s">
        <v>24</v>
      </c>
      <c r="I2594" t="s">
        <v>61</v>
      </c>
      <c r="J2594">
        <v>10</v>
      </c>
      <c r="K2594" s="1">
        <v>253720</v>
      </c>
      <c r="L2594" s="1">
        <v>2537200</v>
      </c>
      <c r="M2594">
        <v>20</v>
      </c>
      <c r="N2594" s="10">
        <v>0.2</v>
      </c>
      <c r="O2594" s="1">
        <f>Table1[[#This Row],[Total Sales NGN]]-(Table1[[#This Row],[Total Sales NGN]]*Table1[[#This Row],[Discount %2]])</f>
        <v>2029760</v>
      </c>
      <c r="P2594" t="s">
        <v>34</v>
      </c>
      <c r="Q2594">
        <v>3</v>
      </c>
      <c r="R2594" t="s">
        <v>35</v>
      </c>
      <c r="S2594">
        <v>20</v>
      </c>
      <c r="T2594" s="1">
        <v>1025913</v>
      </c>
    </row>
    <row r="2595" spans="1:20" x14ac:dyDescent="0.3">
      <c r="A2595" t="s">
        <v>5415</v>
      </c>
      <c r="B2595" s="9">
        <v>45155</v>
      </c>
      <c r="C2595" t="s">
        <v>4693</v>
      </c>
      <c r="D2595" t="s">
        <v>4694</v>
      </c>
      <c r="E2595" t="s">
        <v>49</v>
      </c>
      <c r="F2595" t="s">
        <v>949</v>
      </c>
      <c r="G2595" t="s">
        <v>5416</v>
      </c>
      <c r="H2595" t="s">
        <v>32</v>
      </c>
      <c r="I2595" t="s">
        <v>117</v>
      </c>
      <c r="J2595">
        <v>5</v>
      </c>
      <c r="K2595" s="1">
        <v>2384</v>
      </c>
      <c r="L2595" s="1">
        <v>11920</v>
      </c>
      <c r="M2595">
        <v>20</v>
      </c>
      <c r="N2595" s="10">
        <v>0.2</v>
      </c>
      <c r="O2595" s="1">
        <f>Table1[[#This Row],[Total Sales NGN]]-(Table1[[#This Row],[Total Sales NGN]]*Table1[[#This Row],[Discount %2]])</f>
        <v>9536</v>
      </c>
      <c r="P2595" t="s">
        <v>27</v>
      </c>
      <c r="Q2595" t="s">
        <v>27</v>
      </c>
      <c r="R2595" t="s">
        <v>35</v>
      </c>
      <c r="S2595">
        <v>16</v>
      </c>
      <c r="T2595" s="1">
        <v>588661</v>
      </c>
    </row>
    <row r="2596" spans="1:20" x14ac:dyDescent="0.3">
      <c r="A2596" t="s">
        <v>5417</v>
      </c>
      <c r="B2596" s="9">
        <v>45460</v>
      </c>
      <c r="C2596" t="s">
        <v>4693</v>
      </c>
      <c r="D2596" t="s">
        <v>4694</v>
      </c>
      <c r="E2596" t="s">
        <v>49</v>
      </c>
      <c r="F2596" t="s">
        <v>1368</v>
      </c>
      <c r="G2596" t="s">
        <v>5418</v>
      </c>
      <c r="H2596" t="s">
        <v>45</v>
      </c>
      <c r="I2596" t="s">
        <v>211</v>
      </c>
      <c r="J2596">
        <v>16</v>
      </c>
      <c r="K2596" s="1">
        <v>34571</v>
      </c>
      <c r="L2596" s="1">
        <v>553136</v>
      </c>
      <c r="M2596">
        <v>0</v>
      </c>
      <c r="N2596" s="10">
        <v>0</v>
      </c>
      <c r="O2596" s="1">
        <f>Table1[[#This Row],[Total Sales NGN]]-(Table1[[#This Row],[Total Sales NGN]]*Table1[[#This Row],[Discount %2]])</f>
        <v>553136</v>
      </c>
      <c r="P2596" t="s">
        <v>27</v>
      </c>
      <c r="Q2596">
        <v>1</v>
      </c>
      <c r="R2596" t="s">
        <v>28</v>
      </c>
      <c r="S2596">
        <v>134</v>
      </c>
      <c r="T2596" s="1">
        <v>492084</v>
      </c>
    </row>
    <row r="2597" spans="1:20" x14ac:dyDescent="0.3">
      <c r="A2597" t="s">
        <v>5419</v>
      </c>
      <c r="B2597" s="9">
        <v>45213</v>
      </c>
      <c r="C2597" t="s">
        <v>4693</v>
      </c>
      <c r="D2597" t="s">
        <v>4694</v>
      </c>
      <c r="E2597" t="s">
        <v>49</v>
      </c>
      <c r="F2597" t="s">
        <v>379</v>
      </c>
      <c r="G2597" t="s">
        <v>27</v>
      </c>
      <c r="H2597" t="s">
        <v>32</v>
      </c>
      <c r="I2597" t="s">
        <v>158</v>
      </c>
      <c r="J2597">
        <v>6</v>
      </c>
      <c r="K2597" s="1">
        <v>17025</v>
      </c>
      <c r="L2597" s="1">
        <v>102150</v>
      </c>
      <c r="M2597">
        <v>5</v>
      </c>
      <c r="N2597" s="10">
        <v>0.05</v>
      </c>
      <c r="O2597" s="1">
        <f>Table1[[#This Row],[Total Sales NGN]]-(Table1[[#This Row],[Total Sales NGN]]*Table1[[#This Row],[Discount %2]])</f>
        <v>97042.5</v>
      </c>
      <c r="P2597" t="s">
        <v>27</v>
      </c>
      <c r="Q2597" t="s">
        <v>27</v>
      </c>
      <c r="R2597" t="s">
        <v>28</v>
      </c>
      <c r="S2597">
        <v>76</v>
      </c>
      <c r="T2597" s="1">
        <v>588661</v>
      </c>
    </row>
    <row r="2598" spans="1:20" x14ac:dyDescent="0.3">
      <c r="A2598" t="s">
        <v>5420</v>
      </c>
      <c r="B2598" s="9">
        <v>45418</v>
      </c>
      <c r="C2598" t="s">
        <v>4693</v>
      </c>
      <c r="D2598" t="s">
        <v>4694</v>
      </c>
      <c r="E2598" t="s">
        <v>4695</v>
      </c>
      <c r="F2598" t="s">
        <v>276</v>
      </c>
      <c r="G2598" t="s">
        <v>5421</v>
      </c>
      <c r="H2598" t="s">
        <v>24</v>
      </c>
      <c r="I2598" t="s">
        <v>25</v>
      </c>
      <c r="J2598">
        <v>1</v>
      </c>
      <c r="K2598" s="1">
        <v>209507</v>
      </c>
      <c r="L2598" s="1">
        <v>209507</v>
      </c>
      <c r="M2598">
        <v>5</v>
      </c>
      <c r="N2598" s="10">
        <v>0.05</v>
      </c>
      <c r="O2598" s="1">
        <f>Table1[[#This Row],[Total Sales NGN]]-(Table1[[#This Row],[Total Sales NGN]]*Table1[[#This Row],[Discount %2]])</f>
        <v>199031.65</v>
      </c>
      <c r="P2598" t="s">
        <v>57</v>
      </c>
      <c r="Q2598">
        <v>2</v>
      </c>
      <c r="R2598" t="s">
        <v>35</v>
      </c>
      <c r="S2598">
        <v>21</v>
      </c>
      <c r="T2598" s="1">
        <v>1025913</v>
      </c>
    </row>
    <row r="2599" spans="1:20" x14ac:dyDescent="0.3">
      <c r="A2599" t="s">
        <v>5422</v>
      </c>
      <c r="B2599" s="9">
        <v>45427</v>
      </c>
      <c r="C2599" t="s">
        <v>4693</v>
      </c>
      <c r="D2599" t="s">
        <v>4694</v>
      </c>
      <c r="E2599" t="s">
        <v>4695</v>
      </c>
      <c r="F2599" t="s">
        <v>2247</v>
      </c>
      <c r="G2599" t="s">
        <v>5423</v>
      </c>
      <c r="H2599" t="s">
        <v>32</v>
      </c>
      <c r="I2599" t="s">
        <v>237</v>
      </c>
      <c r="J2599">
        <v>19</v>
      </c>
      <c r="K2599" s="1">
        <v>18826</v>
      </c>
      <c r="L2599" s="1">
        <v>357694</v>
      </c>
      <c r="M2599">
        <v>5</v>
      </c>
      <c r="N2599" s="10">
        <v>0.05</v>
      </c>
      <c r="O2599" s="1">
        <f>Table1[[#This Row],[Total Sales NGN]]-(Table1[[#This Row],[Total Sales NGN]]*Table1[[#This Row],[Discount %2]])</f>
        <v>339809.3</v>
      </c>
      <c r="P2599" t="s">
        <v>26</v>
      </c>
      <c r="Q2599">
        <v>1</v>
      </c>
      <c r="R2599" t="s">
        <v>27</v>
      </c>
      <c r="S2599">
        <v>89</v>
      </c>
      <c r="T2599" s="1">
        <v>588661</v>
      </c>
    </row>
    <row r="2600" spans="1:20" x14ac:dyDescent="0.3">
      <c r="A2600" t="s">
        <v>5424</v>
      </c>
      <c r="B2600" s="9">
        <v>45312</v>
      </c>
      <c r="C2600" t="s">
        <v>4693</v>
      </c>
      <c r="D2600" t="s">
        <v>4694</v>
      </c>
      <c r="E2600" t="s">
        <v>4695</v>
      </c>
      <c r="F2600" t="s">
        <v>2284</v>
      </c>
      <c r="G2600" t="s">
        <v>5425</v>
      </c>
      <c r="H2600" t="s">
        <v>45</v>
      </c>
      <c r="I2600" t="s">
        <v>181</v>
      </c>
      <c r="J2600">
        <v>4</v>
      </c>
      <c r="K2600" s="1">
        <v>17344</v>
      </c>
      <c r="L2600" s="1">
        <v>69376</v>
      </c>
      <c r="M2600" t="s">
        <v>27</v>
      </c>
      <c r="N2600" s="10">
        <v>0</v>
      </c>
      <c r="O2600" s="1">
        <f>Table1[[#This Row],[Total Sales NGN]]-(Table1[[#This Row],[Total Sales NGN]]*Table1[[#This Row],[Discount %2]])</f>
        <v>69376</v>
      </c>
      <c r="P2600" t="s">
        <v>34</v>
      </c>
      <c r="Q2600">
        <v>5</v>
      </c>
      <c r="R2600" t="s">
        <v>28</v>
      </c>
      <c r="S2600">
        <v>66</v>
      </c>
      <c r="T2600" s="1">
        <v>492084</v>
      </c>
    </row>
    <row r="2601" spans="1:20" x14ac:dyDescent="0.3">
      <c r="A2601" t="s">
        <v>5426</v>
      </c>
      <c r="B2601" s="9">
        <v>45010</v>
      </c>
      <c r="C2601" t="s">
        <v>4693</v>
      </c>
      <c r="D2601" t="s">
        <v>4694</v>
      </c>
      <c r="E2601" t="s">
        <v>4695</v>
      </c>
      <c r="F2601" t="s">
        <v>1552</v>
      </c>
      <c r="G2601" t="s">
        <v>5427</v>
      </c>
      <c r="H2601" t="s">
        <v>65</v>
      </c>
      <c r="I2601" t="s">
        <v>66</v>
      </c>
      <c r="J2601">
        <v>8</v>
      </c>
      <c r="K2601" s="1">
        <v>33232</v>
      </c>
      <c r="L2601" s="1">
        <v>265856</v>
      </c>
      <c r="M2601">
        <v>5</v>
      </c>
      <c r="N2601" s="10">
        <v>0.05</v>
      </c>
      <c r="O2601" s="1">
        <f>Table1[[#This Row],[Total Sales NGN]]-(Table1[[#This Row],[Total Sales NGN]]*Table1[[#This Row],[Discount %2]])</f>
        <v>252563.20000000001</v>
      </c>
      <c r="P2601" t="s">
        <v>47</v>
      </c>
      <c r="Q2601">
        <v>5</v>
      </c>
      <c r="R2601" t="s">
        <v>28</v>
      </c>
      <c r="S2601">
        <v>38</v>
      </c>
      <c r="T2601" s="1">
        <v>786541</v>
      </c>
    </row>
    <row r="2602" spans="1:20" x14ac:dyDescent="0.3">
      <c r="A2602" t="s">
        <v>5428</v>
      </c>
      <c r="B2602" s="9">
        <v>45257</v>
      </c>
      <c r="C2602" t="s">
        <v>4693</v>
      </c>
      <c r="D2602" t="s">
        <v>4694</v>
      </c>
      <c r="E2602" t="s">
        <v>4695</v>
      </c>
      <c r="F2602" t="s">
        <v>284</v>
      </c>
      <c r="G2602" t="s">
        <v>5429</v>
      </c>
      <c r="H2602" t="s">
        <v>65</v>
      </c>
      <c r="I2602" t="s">
        <v>66</v>
      </c>
      <c r="J2602">
        <v>15</v>
      </c>
      <c r="K2602" s="1">
        <v>169055</v>
      </c>
      <c r="L2602" s="1">
        <v>2535825</v>
      </c>
      <c r="M2602">
        <v>0</v>
      </c>
      <c r="N2602" s="10">
        <v>0</v>
      </c>
      <c r="O2602" s="1">
        <f>Table1[[#This Row],[Total Sales NGN]]-(Table1[[#This Row],[Total Sales NGN]]*Table1[[#This Row],[Discount %2]])</f>
        <v>2535825</v>
      </c>
      <c r="P2602" t="s">
        <v>26</v>
      </c>
      <c r="Q2602">
        <v>4</v>
      </c>
      <c r="R2602" t="s">
        <v>35</v>
      </c>
      <c r="S2602">
        <v>184</v>
      </c>
      <c r="T2602" s="1">
        <v>786541</v>
      </c>
    </row>
    <row r="2603" spans="1:20" x14ac:dyDescent="0.3">
      <c r="A2603" t="s">
        <v>5430</v>
      </c>
      <c r="B2603" s="9">
        <v>45526</v>
      </c>
      <c r="C2603" t="s">
        <v>4693</v>
      </c>
      <c r="D2603" t="s">
        <v>4694</v>
      </c>
      <c r="E2603" t="s">
        <v>4706</v>
      </c>
      <c r="F2603" t="s">
        <v>449</v>
      </c>
      <c r="G2603" t="s">
        <v>27</v>
      </c>
      <c r="H2603" t="s">
        <v>65</v>
      </c>
      <c r="I2603" t="s">
        <v>289</v>
      </c>
      <c r="J2603">
        <v>2</v>
      </c>
      <c r="K2603" s="1">
        <v>42725</v>
      </c>
      <c r="L2603" s="1">
        <v>85450</v>
      </c>
      <c r="M2603">
        <v>20</v>
      </c>
      <c r="N2603" s="10">
        <v>0.2</v>
      </c>
      <c r="O2603" s="1">
        <f>Table1[[#This Row],[Total Sales NGN]]-(Table1[[#This Row],[Total Sales NGN]]*Table1[[#This Row],[Discount %2]])</f>
        <v>68360</v>
      </c>
      <c r="P2603" t="s">
        <v>34</v>
      </c>
      <c r="Q2603">
        <v>3</v>
      </c>
      <c r="R2603" t="s">
        <v>35</v>
      </c>
      <c r="S2603">
        <v>19</v>
      </c>
      <c r="T2603" s="1">
        <v>786541</v>
      </c>
    </row>
    <row r="2604" spans="1:20" x14ac:dyDescent="0.3">
      <c r="A2604" t="s">
        <v>5431</v>
      </c>
      <c r="B2604" s="9">
        <v>45458</v>
      </c>
      <c r="C2604" t="s">
        <v>4693</v>
      </c>
      <c r="D2604" t="s">
        <v>4694</v>
      </c>
      <c r="E2604" t="s">
        <v>49</v>
      </c>
      <c r="F2604" t="s">
        <v>2021</v>
      </c>
      <c r="G2604" t="s">
        <v>5432</v>
      </c>
      <c r="H2604" t="s">
        <v>24</v>
      </c>
      <c r="I2604" t="s">
        <v>56</v>
      </c>
      <c r="J2604">
        <v>6</v>
      </c>
      <c r="K2604" s="1">
        <v>176335</v>
      </c>
      <c r="L2604" s="1">
        <v>1058010</v>
      </c>
      <c r="M2604">
        <v>20</v>
      </c>
      <c r="N2604" s="10">
        <v>0.2</v>
      </c>
      <c r="O2604" s="1">
        <f>Table1[[#This Row],[Total Sales NGN]]-(Table1[[#This Row],[Total Sales NGN]]*Table1[[#This Row],[Discount %2]])</f>
        <v>846408</v>
      </c>
      <c r="P2604" t="s">
        <v>26</v>
      </c>
      <c r="Q2604">
        <v>2</v>
      </c>
      <c r="R2604" t="s">
        <v>35</v>
      </c>
      <c r="S2604">
        <v>130</v>
      </c>
      <c r="T2604" s="1">
        <v>1025913</v>
      </c>
    </row>
    <row r="2605" spans="1:20" x14ac:dyDescent="0.3">
      <c r="A2605" t="s">
        <v>5433</v>
      </c>
      <c r="B2605" s="9">
        <v>45527</v>
      </c>
      <c r="C2605" t="s">
        <v>4693</v>
      </c>
      <c r="D2605" t="s">
        <v>4694</v>
      </c>
      <c r="E2605" t="s">
        <v>4695</v>
      </c>
      <c r="F2605" t="s">
        <v>1799</v>
      </c>
      <c r="G2605" t="s">
        <v>5434</v>
      </c>
      <c r="H2605" t="s">
        <v>24</v>
      </c>
      <c r="I2605" t="s">
        <v>174</v>
      </c>
      <c r="J2605">
        <v>9</v>
      </c>
      <c r="K2605" s="1">
        <v>303013</v>
      </c>
      <c r="L2605" s="1">
        <v>2727117</v>
      </c>
      <c r="M2605" t="s">
        <v>27</v>
      </c>
      <c r="N2605" s="10">
        <v>0</v>
      </c>
      <c r="O2605" s="1">
        <f>Table1[[#This Row],[Total Sales NGN]]-(Table1[[#This Row],[Total Sales NGN]]*Table1[[#This Row],[Discount %2]])</f>
        <v>2727117</v>
      </c>
      <c r="P2605" t="s">
        <v>57</v>
      </c>
      <c r="Q2605">
        <v>4</v>
      </c>
      <c r="R2605" t="s">
        <v>28</v>
      </c>
      <c r="S2605">
        <v>157</v>
      </c>
      <c r="T2605" s="1">
        <v>1025913</v>
      </c>
    </row>
    <row r="2606" spans="1:20" x14ac:dyDescent="0.3">
      <c r="A2606" t="s">
        <v>5435</v>
      </c>
      <c r="B2606" s="9">
        <v>45478</v>
      </c>
      <c r="C2606" t="s">
        <v>4693</v>
      </c>
      <c r="D2606" t="s">
        <v>4694</v>
      </c>
      <c r="E2606" t="s">
        <v>49</v>
      </c>
      <c r="F2606" t="s">
        <v>3189</v>
      </c>
      <c r="G2606" t="s">
        <v>5436</v>
      </c>
      <c r="H2606" t="s">
        <v>24</v>
      </c>
      <c r="I2606" t="s">
        <v>161</v>
      </c>
      <c r="J2606">
        <v>20</v>
      </c>
      <c r="K2606" s="1">
        <v>105747</v>
      </c>
      <c r="L2606" s="1">
        <v>2114940</v>
      </c>
      <c r="M2606">
        <v>10</v>
      </c>
      <c r="N2606" s="10">
        <v>0.1</v>
      </c>
      <c r="O2606" s="1">
        <f>Table1[[#This Row],[Total Sales NGN]]-(Table1[[#This Row],[Total Sales NGN]]*Table1[[#This Row],[Discount %2]])</f>
        <v>1903446</v>
      </c>
      <c r="P2606" t="s">
        <v>27</v>
      </c>
      <c r="Q2606">
        <v>3</v>
      </c>
      <c r="R2606" t="s">
        <v>27</v>
      </c>
      <c r="S2606">
        <v>160</v>
      </c>
      <c r="T2606" s="1">
        <v>1025913</v>
      </c>
    </row>
    <row r="2607" spans="1:20" x14ac:dyDescent="0.3">
      <c r="A2607" t="s">
        <v>5437</v>
      </c>
      <c r="B2607" s="9">
        <v>45356</v>
      </c>
      <c r="C2607" t="s">
        <v>4693</v>
      </c>
      <c r="D2607" t="s">
        <v>4694</v>
      </c>
      <c r="E2607" t="s">
        <v>49</v>
      </c>
      <c r="F2607" t="s">
        <v>396</v>
      </c>
      <c r="G2607" t="s">
        <v>5438</v>
      </c>
      <c r="H2607" t="s">
        <v>40</v>
      </c>
      <c r="I2607" t="s">
        <v>51</v>
      </c>
      <c r="J2607">
        <v>7</v>
      </c>
      <c r="K2607" s="1">
        <v>16513</v>
      </c>
      <c r="L2607" s="1">
        <v>115591</v>
      </c>
      <c r="M2607">
        <v>20</v>
      </c>
      <c r="N2607" s="10">
        <v>0.2</v>
      </c>
      <c r="O2607" s="1">
        <f>Table1[[#This Row],[Total Sales NGN]]-(Table1[[#This Row],[Total Sales NGN]]*Table1[[#This Row],[Discount %2]])</f>
        <v>92472.8</v>
      </c>
      <c r="P2607" t="s">
        <v>26</v>
      </c>
      <c r="Q2607">
        <v>2</v>
      </c>
      <c r="R2607" t="s">
        <v>35</v>
      </c>
      <c r="S2607">
        <v>70</v>
      </c>
      <c r="T2607" s="1">
        <v>441559</v>
      </c>
    </row>
    <row r="2608" spans="1:20" x14ac:dyDescent="0.3">
      <c r="A2608" t="s">
        <v>5439</v>
      </c>
      <c r="B2608" s="9">
        <v>45236</v>
      </c>
      <c r="C2608" t="s">
        <v>4693</v>
      </c>
      <c r="D2608" t="s">
        <v>4694</v>
      </c>
      <c r="E2608" t="s">
        <v>4695</v>
      </c>
      <c r="F2608" t="s">
        <v>119</v>
      </c>
      <c r="G2608" t="s">
        <v>5440</v>
      </c>
      <c r="H2608" t="s">
        <v>32</v>
      </c>
      <c r="I2608" t="s">
        <v>113</v>
      </c>
      <c r="J2608">
        <v>9</v>
      </c>
      <c r="K2608" s="1">
        <v>8040</v>
      </c>
      <c r="L2608" s="1">
        <v>72360</v>
      </c>
      <c r="M2608">
        <v>0</v>
      </c>
      <c r="N2608" s="10">
        <v>0</v>
      </c>
      <c r="O2608" s="1">
        <f>Table1[[#This Row],[Total Sales NGN]]-(Table1[[#This Row],[Total Sales NGN]]*Table1[[#This Row],[Discount %2]])</f>
        <v>72360</v>
      </c>
      <c r="P2608" t="s">
        <v>27</v>
      </c>
      <c r="Q2608" t="s">
        <v>27</v>
      </c>
      <c r="R2608" t="s">
        <v>28</v>
      </c>
      <c r="S2608">
        <v>131</v>
      </c>
      <c r="T2608" s="1">
        <v>588661</v>
      </c>
    </row>
    <row r="2609" spans="1:20" x14ac:dyDescent="0.3">
      <c r="A2609" t="s">
        <v>5441</v>
      </c>
      <c r="B2609" s="9">
        <v>44965</v>
      </c>
      <c r="C2609" t="s">
        <v>4693</v>
      </c>
      <c r="D2609" t="s">
        <v>4694</v>
      </c>
      <c r="E2609" t="s">
        <v>4706</v>
      </c>
      <c r="F2609" t="s">
        <v>993</v>
      </c>
      <c r="G2609" t="s">
        <v>5442</v>
      </c>
      <c r="H2609" t="s">
        <v>40</v>
      </c>
      <c r="I2609" t="s">
        <v>171</v>
      </c>
      <c r="J2609">
        <v>1</v>
      </c>
      <c r="K2609" s="1">
        <v>16868</v>
      </c>
      <c r="L2609" s="1">
        <v>16868</v>
      </c>
      <c r="M2609" t="s">
        <v>27</v>
      </c>
      <c r="N2609" s="10">
        <v>0</v>
      </c>
      <c r="O2609" s="1">
        <f>Table1[[#This Row],[Total Sales NGN]]-(Table1[[#This Row],[Total Sales NGN]]*Table1[[#This Row],[Discount %2]])</f>
        <v>16868</v>
      </c>
      <c r="P2609" t="s">
        <v>26</v>
      </c>
      <c r="Q2609">
        <v>1</v>
      </c>
      <c r="R2609" t="s">
        <v>28</v>
      </c>
      <c r="S2609">
        <v>44</v>
      </c>
      <c r="T2609" s="1">
        <v>441559</v>
      </c>
    </row>
    <row r="2610" spans="1:20" x14ac:dyDescent="0.3">
      <c r="A2610" t="s">
        <v>5443</v>
      </c>
      <c r="B2610" s="9">
        <v>45393</v>
      </c>
      <c r="C2610" t="s">
        <v>4693</v>
      </c>
      <c r="D2610" t="s">
        <v>4694</v>
      </c>
      <c r="E2610" t="s">
        <v>4695</v>
      </c>
      <c r="F2610" t="s">
        <v>1099</v>
      </c>
      <c r="G2610" t="s">
        <v>5444</v>
      </c>
      <c r="H2610" t="s">
        <v>65</v>
      </c>
      <c r="I2610" t="s">
        <v>382</v>
      </c>
      <c r="J2610">
        <v>3</v>
      </c>
      <c r="K2610" s="1">
        <v>107011</v>
      </c>
      <c r="L2610" s="1">
        <v>321033</v>
      </c>
      <c r="M2610" t="s">
        <v>27</v>
      </c>
      <c r="N2610" s="10">
        <v>0</v>
      </c>
      <c r="O2610" s="1">
        <f>Table1[[#This Row],[Total Sales NGN]]-(Table1[[#This Row],[Total Sales NGN]]*Table1[[#This Row],[Discount %2]])</f>
        <v>321033</v>
      </c>
      <c r="P2610" t="s">
        <v>57</v>
      </c>
      <c r="Q2610">
        <v>3</v>
      </c>
      <c r="R2610" t="s">
        <v>28</v>
      </c>
      <c r="S2610">
        <v>46</v>
      </c>
      <c r="T2610" s="1">
        <v>786541</v>
      </c>
    </row>
    <row r="2611" spans="1:20" x14ac:dyDescent="0.3">
      <c r="A2611" t="s">
        <v>5445</v>
      </c>
      <c r="B2611" s="9">
        <v>45005</v>
      </c>
      <c r="C2611" t="s">
        <v>4693</v>
      </c>
      <c r="D2611" t="s">
        <v>4694</v>
      </c>
      <c r="E2611" t="s">
        <v>4695</v>
      </c>
      <c r="F2611" t="s">
        <v>1941</v>
      </c>
      <c r="G2611" t="s">
        <v>5446</v>
      </c>
      <c r="H2611" t="s">
        <v>40</v>
      </c>
      <c r="I2611" t="s">
        <v>123</v>
      </c>
      <c r="J2611">
        <v>7</v>
      </c>
      <c r="K2611" s="1">
        <v>10729</v>
      </c>
      <c r="L2611" s="1">
        <v>75103</v>
      </c>
      <c r="M2611">
        <v>0</v>
      </c>
      <c r="N2611" s="10">
        <v>0</v>
      </c>
      <c r="O2611" s="1">
        <f>Table1[[#This Row],[Total Sales NGN]]-(Table1[[#This Row],[Total Sales NGN]]*Table1[[#This Row],[Discount %2]])</f>
        <v>75103</v>
      </c>
      <c r="P2611" t="s">
        <v>47</v>
      </c>
      <c r="Q2611">
        <v>1</v>
      </c>
      <c r="R2611" t="s">
        <v>27</v>
      </c>
      <c r="S2611">
        <v>75</v>
      </c>
      <c r="T2611" s="1">
        <v>441559</v>
      </c>
    </row>
    <row r="2612" spans="1:20" x14ac:dyDescent="0.3">
      <c r="A2612" t="s">
        <v>5447</v>
      </c>
      <c r="B2612" s="9">
        <v>44977</v>
      </c>
      <c r="C2612" t="s">
        <v>4693</v>
      </c>
      <c r="D2612" t="s">
        <v>4694</v>
      </c>
      <c r="E2612" t="s">
        <v>4706</v>
      </c>
      <c r="F2612" t="s">
        <v>972</v>
      </c>
      <c r="G2612" t="s">
        <v>27</v>
      </c>
      <c r="H2612" t="s">
        <v>45</v>
      </c>
      <c r="I2612" t="s">
        <v>74</v>
      </c>
      <c r="J2612">
        <v>13</v>
      </c>
      <c r="K2612" s="1">
        <v>13376</v>
      </c>
      <c r="L2612" s="1">
        <v>173888</v>
      </c>
      <c r="M2612">
        <v>15</v>
      </c>
      <c r="N2612" s="10">
        <v>0.15</v>
      </c>
      <c r="O2612" s="1">
        <f>Table1[[#This Row],[Total Sales NGN]]-(Table1[[#This Row],[Total Sales NGN]]*Table1[[#This Row],[Discount %2]])</f>
        <v>147804.79999999999</v>
      </c>
      <c r="P2612" t="s">
        <v>27</v>
      </c>
      <c r="Q2612">
        <v>2</v>
      </c>
      <c r="R2612" t="s">
        <v>35</v>
      </c>
      <c r="S2612">
        <v>13</v>
      </c>
      <c r="T2612" s="1">
        <v>492084</v>
      </c>
    </row>
    <row r="2613" spans="1:20" x14ac:dyDescent="0.3">
      <c r="A2613" t="s">
        <v>5448</v>
      </c>
      <c r="B2613" s="9">
        <v>45164</v>
      </c>
      <c r="C2613" t="s">
        <v>4693</v>
      </c>
      <c r="D2613" t="s">
        <v>4694</v>
      </c>
      <c r="E2613" t="s">
        <v>49</v>
      </c>
      <c r="F2613" t="s">
        <v>1125</v>
      </c>
      <c r="G2613" t="s">
        <v>5449</v>
      </c>
      <c r="H2613" t="s">
        <v>24</v>
      </c>
      <c r="I2613" t="s">
        <v>161</v>
      </c>
      <c r="J2613">
        <v>13</v>
      </c>
      <c r="K2613" s="1">
        <v>21014</v>
      </c>
      <c r="L2613" s="1">
        <v>273182</v>
      </c>
      <c r="M2613" t="s">
        <v>27</v>
      </c>
      <c r="N2613" s="10">
        <v>0</v>
      </c>
      <c r="O2613" s="1">
        <f>Table1[[#This Row],[Total Sales NGN]]-(Table1[[#This Row],[Total Sales NGN]]*Table1[[#This Row],[Discount %2]])</f>
        <v>273182</v>
      </c>
      <c r="P2613" t="s">
        <v>26</v>
      </c>
      <c r="Q2613">
        <v>2</v>
      </c>
      <c r="R2613" t="s">
        <v>28</v>
      </c>
      <c r="S2613">
        <v>128</v>
      </c>
      <c r="T2613" s="1">
        <v>1025913</v>
      </c>
    </row>
    <row r="2614" spans="1:20" x14ac:dyDescent="0.3">
      <c r="A2614" t="s">
        <v>5450</v>
      </c>
      <c r="B2614" s="9">
        <v>45413</v>
      </c>
      <c r="C2614" t="s">
        <v>4693</v>
      </c>
      <c r="D2614" t="s">
        <v>4694</v>
      </c>
      <c r="E2614" t="s">
        <v>4695</v>
      </c>
      <c r="F2614" t="s">
        <v>634</v>
      </c>
      <c r="G2614" t="s">
        <v>5451</v>
      </c>
      <c r="H2614" t="s">
        <v>32</v>
      </c>
      <c r="I2614" t="s">
        <v>33</v>
      </c>
      <c r="J2614">
        <v>7</v>
      </c>
      <c r="K2614" s="1">
        <v>3750</v>
      </c>
      <c r="L2614" s="1">
        <v>26250</v>
      </c>
      <c r="M2614">
        <v>20</v>
      </c>
      <c r="N2614" s="10">
        <v>0.2</v>
      </c>
      <c r="O2614" s="1">
        <f>Table1[[#This Row],[Total Sales NGN]]-(Table1[[#This Row],[Total Sales NGN]]*Table1[[#This Row],[Discount %2]])</f>
        <v>21000</v>
      </c>
      <c r="P2614" t="s">
        <v>57</v>
      </c>
      <c r="Q2614">
        <v>3</v>
      </c>
      <c r="R2614" t="s">
        <v>35</v>
      </c>
      <c r="S2614">
        <v>81</v>
      </c>
      <c r="T2614" s="1">
        <v>588661</v>
      </c>
    </row>
    <row r="2615" spans="1:20" x14ac:dyDescent="0.3">
      <c r="A2615" t="s">
        <v>5452</v>
      </c>
      <c r="B2615" s="9">
        <v>44931</v>
      </c>
      <c r="C2615" t="s">
        <v>4693</v>
      </c>
      <c r="D2615" t="s">
        <v>4694</v>
      </c>
      <c r="E2615" t="s">
        <v>49</v>
      </c>
      <c r="F2615" t="s">
        <v>739</v>
      </c>
      <c r="G2615" t="s">
        <v>5453</v>
      </c>
      <c r="H2615" t="s">
        <v>32</v>
      </c>
      <c r="I2615" t="s">
        <v>141</v>
      </c>
      <c r="J2615">
        <v>9</v>
      </c>
      <c r="K2615" s="1">
        <v>20461</v>
      </c>
      <c r="L2615" s="1">
        <v>184149</v>
      </c>
      <c r="M2615">
        <v>5</v>
      </c>
      <c r="N2615" s="10">
        <v>0.05</v>
      </c>
      <c r="O2615" s="1">
        <f>Table1[[#This Row],[Total Sales NGN]]-(Table1[[#This Row],[Total Sales NGN]]*Table1[[#This Row],[Discount %2]])</f>
        <v>174941.55</v>
      </c>
      <c r="P2615" t="s">
        <v>47</v>
      </c>
      <c r="Q2615">
        <v>5</v>
      </c>
      <c r="R2615" t="s">
        <v>28</v>
      </c>
      <c r="S2615">
        <v>193</v>
      </c>
      <c r="T2615" s="1">
        <v>588661</v>
      </c>
    </row>
    <row r="2616" spans="1:20" x14ac:dyDescent="0.3">
      <c r="A2616" t="s">
        <v>5454</v>
      </c>
      <c r="B2616" s="9">
        <v>45290</v>
      </c>
      <c r="C2616" t="s">
        <v>4693</v>
      </c>
      <c r="D2616" t="s">
        <v>4694</v>
      </c>
      <c r="E2616" t="s">
        <v>4706</v>
      </c>
      <c r="F2616" t="s">
        <v>655</v>
      </c>
      <c r="G2616" t="s">
        <v>5455</v>
      </c>
      <c r="H2616" t="s">
        <v>32</v>
      </c>
      <c r="I2616" t="s">
        <v>95</v>
      </c>
      <c r="J2616">
        <v>6</v>
      </c>
      <c r="K2616" s="1">
        <v>15239</v>
      </c>
      <c r="L2616" s="1">
        <v>91434</v>
      </c>
      <c r="M2616">
        <v>20</v>
      </c>
      <c r="N2616" s="10">
        <v>0.2</v>
      </c>
      <c r="O2616" s="1">
        <f>Table1[[#This Row],[Total Sales NGN]]-(Table1[[#This Row],[Total Sales NGN]]*Table1[[#This Row],[Discount %2]])</f>
        <v>73147.199999999997</v>
      </c>
      <c r="P2616" t="s">
        <v>26</v>
      </c>
      <c r="Q2616">
        <v>1</v>
      </c>
      <c r="R2616" t="s">
        <v>27</v>
      </c>
      <c r="S2616">
        <v>10</v>
      </c>
      <c r="T2616" s="1">
        <v>588661</v>
      </c>
    </row>
    <row r="2617" spans="1:20" x14ac:dyDescent="0.3">
      <c r="A2617" t="s">
        <v>5456</v>
      </c>
      <c r="B2617" s="9">
        <v>45123</v>
      </c>
      <c r="C2617" t="s">
        <v>4693</v>
      </c>
      <c r="D2617" t="s">
        <v>4694</v>
      </c>
      <c r="E2617" t="s">
        <v>49</v>
      </c>
      <c r="F2617" t="s">
        <v>2409</v>
      </c>
      <c r="G2617" t="s">
        <v>5457</v>
      </c>
      <c r="H2617" t="s">
        <v>32</v>
      </c>
      <c r="I2617" t="s">
        <v>141</v>
      </c>
      <c r="J2617">
        <v>10</v>
      </c>
      <c r="K2617" s="1">
        <v>20546</v>
      </c>
      <c r="L2617" s="1">
        <v>205460</v>
      </c>
      <c r="M2617">
        <v>0</v>
      </c>
      <c r="N2617" s="10">
        <v>0</v>
      </c>
      <c r="O2617" s="1">
        <f>Table1[[#This Row],[Total Sales NGN]]-(Table1[[#This Row],[Total Sales NGN]]*Table1[[#This Row],[Discount %2]])</f>
        <v>205460</v>
      </c>
      <c r="P2617" t="s">
        <v>27</v>
      </c>
      <c r="Q2617">
        <v>4</v>
      </c>
      <c r="R2617" t="s">
        <v>35</v>
      </c>
      <c r="S2617">
        <v>9</v>
      </c>
      <c r="T2617" s="1">
        <v>588661</v>
      </c>
    </row>
    <row r="2618" spans="1:20" x14ac:dyDescent="0.3">
      <c r="A2618" t="s">
        <v>5458</v>
      </c>
      <c r="B2618" s="9">
        <v>45069</v>
      </c>
      <c r="C2618" t="s">
        <v>4693</v>
      </c>
      <c r="D2618" t="s">
        <v>4694</v>
      </c>
      <c r="E2618" t="s">
        <v>4695</v>
      </c>
      <c r="F2618" t="s">
        <v>2872</v>
      </c>
      <c r="G2618" t="s">
        <v>5459</v>
      </c>
      <c r="H2618" t="s">
        <v>65</v>
      </c>
      <c r="I2618" t="s">
        <v>66</v>
      </c>
      <c r="J2618">
        <v>15</v>
      </c>
      <c r="K2618" s="1">
        <v>121727</v>
      </c>
      <c r="L2618" s="1">
        <v>1825905</v>
      </c>
      <c r="M2618">
        <v>5</v>
      </c>
      <c r="N2618" s="10">
        <v>0.05</v>
      </c>
      <c r="O2618" s="1">
        <f>Table1[[#This Row],[Total Sales NGN]]-(Table1[[#This Row],[Total Sales NGN]]*Table1[[#This Row],[Discount %2]])</f>
        <v>1734609.75</v>
      </c>
      <c r="P2618" t="s">
        <v>27</v>
      </c>
      <c r="Q2618">
        <v>3</v>
      </c>
      <c r="R2618" t="s">
        <v>35</v>
      </c>
      <c r="S2618">
        <v>56</v>
      </c>
      <c r="T2618" s="1">
        <v>786541</v>
      </c>
    </row>
    <row r="2619" spans="1:20" x14ac:dyDescent="0.3">
      <c r="A2619" t="s">
        <v>5460</v>
      </c>
      <c r="B2619" s="9">
        <v>45473</v>
      </c>
      <c r="C2619" t="s">
        <v>4693</v>
      </c>
      <c r="D2619" t="s">
        <v>4694</v>
      </c>
      <c r="E2619" t="s">
        <v>49</v>
      </c>
      <c r="F2619" t="s">
        <v>1419</v>
      </c>
      <c r="G2619" t="s">
        <v>5461</v>
      </c>
      <c r="H2619" t="s">
        <v>24</v>
      </c>
      <c r="I2619" t="s">
        <v>25</v>
      </c>
      <c r="J2619">
        <v>17</v>
      </c>
      <c r="K2619" s="1">
        <v>83148</v>
      </c>
      <c r="L2619" s="1">
        <v>1413516</v>
      </c>
      <c r="M2619" t="s">
        <v>27</v>
      </c>
      <c r="N2619" s="10">
        <v>0</v>
      </c>
      <c r="O2619" s="1">
        <f>Table1[[#This Row],[Total Sales NGN]]-(Table1[[#This Row],[Total Sales NGN]]*Table1[[#This Row],[Discount %2]])</f>
        <v>1413516</v>
      </c>
      <c r="P2619" t="s">
        <v>34</v>
      </c>
      <c r="Q2619">
        <v>2</v>
      </c>
      <c r="R2619" t="s">
        <v>28</v>
      </c>
      <c r="S2619">
        <v>90</v>
      </c>
      <c r="T2619" s="1">
        <v>1025913</v>
      </c>
    </row>
    <row r="2620" spans="1:20" x14ac:dyDescent="0.3">
      <c r="A2620" t="s">
        <v>5462</v>
      </c>
      <c r="B2620" s="9">
        <v>45242</v>
      </c>
      <c r="C2620" t="s">
        <v>4693</v>
      </c>
      <c r="D2620" t="s">
        <v>4694</v>
      </c>
      <c r="E2620" t="s">
        <v>49</v>
      </c>
      <c r="F2620" t="s">
        <v>1256</v>
      </c>
      <c r="G2620" t="s">
        <v>5463</v>
      </c>
      <c r="H2620" t="s">
        <v>24</v>
      </c>
      <c r="I2620" t="s">
        <v>56</v>
      </c>
      <c r="J2620">
        <v>15</v>
      </c>
      <c r="K2620" s="1">
        <v>37137</v>
      </c>
      <c r="L2620" s="1">
        <v>557055</v>
      </c>
      <c r="M2620">
        <v>0</v>
      </c>
      <c r="N2620" s="10">
        <v>0</v>
      </c>
      <c r="O2620" s="1">
        <f>Table1[[#This Row],[Total Sales NGN]]-(Table1[[#This Row],[Total Sales NGN]]*Table1[[#This Row],[Discount %2]])</f>
        <v>557055</v>
      </c>
      <c r="P2620" t="s">
        <v>57</v>
      </c>
      <c r="Q2620" t="s">
        <v>27</v>
      </c>
      <c r="R2620" t="s">
        <v>28</v>
      </c>
      <c r="S2620">
        <v>187</v>
      </c>
      <c r="T2620" s="1">
        <v>1025913</v>
      </c>
    </row>
    <row r="2621" spans="1:20" x14ac:dyDescent="0.3">
      <c r="A2621" t="s">
        <v>5464</v>
      </c>
      <c r="B2621" s="9">
        <v>45537</v>
      </c>
      <c r="C2621" t="s">
        <v>4693</v>
      </c>
      <c r="D2621" t="s">
        <v>4694</v>
      </c>
      <c r="E2621" t="s">
        <v>49</v>
      </c>
      <c r="F2621" t="s">
        <v>193</v>
      </c>
      <c r="G2621" t="s">
        <v>5465</v>
      </c>
      <c r="H2621" t="s">
        <v>45</v>
      </c>
      <c r="I2621" t="s">
        <v>211</v>
      </c>
      <c r="J2621">
        <v>11</v>
      </c>
      <c r="K2621" s="1">
        <v>4873</v>
      </c>
      <c r="L2621" s="1">
        <v>53603</v>
      </c>
      <c r="M2621">
        <v>0</v>
      </c>
      <c r="N2621" s="10">
        <v>0</v>
      </c>
      <c r="O2621" s="1">
        <f>Table1[[#This Row],[Total Sales NGN]]-(Table1[[#This Row],[Total Sales NGN]]*Table1[[#This Row],[Discount %2]])</f>
        <v>53603</v>
      </c>
      <c r="P2621" t="s">
        <v>57</v>
      </c>
      <c r="Q2621">
        <v>7</v>
      </c>
      <c r="R2621" t="s">
        <v>28</v>
      </c>
      <c r="S2621">
        <v>2</v>
      </c>
      <c r="T2621" s="1">
        <v>492084</v>
      </c>
    </row>
    <row r="2622" spans="1:20" x14ac:dyDescent="0.3">
      <c r="A2622" t="s">
        <v>5466</v>
      </c>
      <c r="B2622" s="9">
        <v>45648</v>
      </c>
      <c r="C2622" t="s">
        <v>4693</v>
      </c>
      <c r="D2622" t="s">
        <v>4694</v>
      </c>
      <c r="E2622" t="s">
        <v>49</v>
      </c>
      <c r="F2622" t="s">
        <v>3063</v>
      </c>
      <c r="G2622" t="s">
        <v>5467</v>
      </c>
      <c r="H2622" t="s">
        <v>40</v>
      </c>
      <c r="I2622" t="s">
        <v>171</v>
      </c>
      <c r="J2622">
        <v>10</v>
      </c>
      <c r="K2622" s="1">
        <v>12703</v>
      </c>
      <c r="L2622" s="1">
        <v>127030</v>
      </c>
      <c r="M2622" t="s">
        <v>27</v>
      </c>
      <c r="N2622" s="10">
        <v>0</v>
      </c>
      <c r="O2622" s="1">
        <f>Table1[[#This Row],[Total Sales NGN]]-(Table1[[#This Row],[Total Sales NGN]]*Table1[[#This Row],[Discount %2]])</f>
        <v>127030</v>
      </c>
      <c r="P2622" t="s">
        <v>27</v>
      </c>
      <c r="Q2622">
        <v>1</v>
      </c>
      <c r="R2622" t="s">
        <v>35</v>
      </c>
      <c r="S2622">
        <v>81</v>
      </c>
      <c r="T2622" s="1">
        <v>441559</v>
      </c>
    </row>
    <row r="2623" spans="1:20" x14ac:dyDescent="0.3">
      <c r="A2623" t="s">
        <v>5468</v>
      </c>
      <c r="B2623" s="9">
        <v>45199</v>
      </c>
      <c r="C2623" t="s">
        <v>4693</v>
      </c>
      <c r="D2623" t="s">
        <v>4694</v>
      </c>
      <c r="E2623" t="s">
        <v>49</v>
      </c>
      <c r="F2623" t="s">
        <v>1147</v>
      </c>
      <c r="G2623" t="s">
        <v>5469</v>
      </c>
      <c r="H2623" t="s">
        <v>45</v>
      </c>
      <c r="I2623" t="s">
        <v>130</v>
      </c>
      <c r="J2623">
        <v>5</v>
      </c>
      <c r="K2623" s="1">
        <v>24160</v>
      </c>
      <c r="L2623" s="1">
        <v>120800</v>
      </c>
      <c r="M2623">
        <v>10</v>
      </c>
      <c r="N2623" s="10">
        <v>0.1</v>
      </c>
      <c r="O2623" s="1">
        <f>Table1[[#This Row],[Total Sales NGN]]-(Table1[[#This Row],[Total Sales NGN]]*Table1[[#This Row],[Discount %2]])</f>
        <v>108720</v>
      </c>
      <c r="P2623" t="s">
        <v>26</v>
      </c>
      <c r="Q2623">
        <v>4</v>
      </c>
      <c r="R2623" t="s">
        <v>35</v>
      </c>
      <c r="S2623">
        <v>40</v>
      </c>
      <c r="T2623" s="1">
        <v>492084</v>
      </c>
    </row>
    <row r="2624" spans="1:20" x14ac:dyDescent="0.3">
      <c r="A2624" t="s">
        <v>5470</v>
      </c>
      <c r="B2624" s="9">
        <v>45528</v>
      </c>
      <c r="C2624" t="s">
        <v>4693</v>
      </c>
      <c r="D2624" t="s">
        <v>4694</v>
      </c>
      <c r="E2624" t="s">
        <v>4706</v>
      </c>
      <c r="F2624" t="s">
        <v>1016</v>
      </c>
      <c r="G2624" t="s">
        <v>5471</v>
      </c>
      <c r="H2624" t="s">
        <v>24</v>
      </c>
      <c r="I2624" t="s">
        <v>25</v>
      </c>
      <c r="J2624">
        <v>19</v>
      </c>
      <c r="K2624" s="1">
        <v>285476</v>
      </c>
      <c r="L2624" s="1">
        <v>5424044</v>
      </c>
      <c r="M2624">
        <v>0</v>
      </c>
      <c r="N2624" s="10">
        <v>0</v>
      </c>
      <c r="O2624" s="1">
        <f>Table1[[#This Row],[Total Sales NGN]]-(Table1[[#This Row],[Total Sales NGN]]*Table1[[#This Row],[Discount %2]])</f>
        <v>5424044</v>
      </c>
      <c r="P2624" t="s">
        <v>26</v>
      </c>
      <c r="Q2624">
        <v>1</v>
      </c>
      <c r="R2624" t="s">
        <v>35</v>
      </c>
      <c r="S2624">
        <v>165</v>
      </c>
      <c r="T2624" s="1">
        <v>1025913</v>
      </c>
    </row>
    <row r="2625" spans="1:20" x14ac:dyDescent="0.3">
      <c r="A2625" t="s">
        <v>5472</v>
      </c>
      <c r="B2625" s="9">
        <v>45530</v>
      </c>
      <c r="C2625" t="s">
        <v>4693</v>
      </c>
      <c r="D2625" t="s">
        <v>4694</v>
      </c>
      <c r="E2625" t="s">
        <v>4695</v>
      </c>
      <c r="F2625" t="s">
        <v>1887</v>
      </c>
      <c r="G2625" t="s">
        <v>5473</v>
      </c>
      <c r="H2625" t="s">
        <v>32</v>
      </c>
      <c r="I2625" t="s">
        <v>158</v>
      </c>
      <c r="J2625">
        <v>1</v>
      </c>
      <c r="K2625" s="1">
        <v>7913</v>
      </c>
      <c r="L2625" s="1">
        <v>7913</v>
      </c>
      <c r="M2625">
        <v>20</v>
      </c>
      <c r="N2625" s="10">
        <v>0.2</v>
      </c>
      <c r="O2625" s="1">
        <f>Table1[[#This Row],[Total Sales NGN]]-(Table1[[#This Row],[Total Sales NGN]]*Table1[[#This Row],[Discount %2]])</f>
        <v>6330.4</v>
      </c>
      <c r="P2625" t="s">
        <v>27</v>
      </c>
      <c r="Q2625">
        <v>1</v>
      </c>
      <c r="R2625" t="s">
        <v>35</v>
      </c>
      <c r="S2625">
        <v>117</v>
      </c>
      <c r="T2625" s="1">
        <v>588661</v>
      </c>
    </row>
    <row r="2626" spans="1:20" x14ac:dyDescent="0.3">
      <c r="A2626" t="s">
        <v>5474</v>
      </c>
      <c r="B2626" s="9">
        <v>45588</v>
      </c>
      <c r="C2626" t="s">
        <v>4693</v>
      </c>
      <c r="D2626" t="s">
        <v>4694</v>
      </c>
      <c r="E2626" t="s">
        <v>4695</v>
      </c>
      <c r="F2626" t="s">
        <v>5475</v>
      </c>
      <c r="G2626" t="s">
        <v>5476</v>
      </c>
      <c r="H2626" t="s">
        <v>65</v>
      </c>
      <c r="I2626" t="s">
        <v>289</v>
      </c>
      <c r="J2626">
        <v>12</v>
      </c>
      <c r="K2626" s="1">
        <v>166397</v>
      </c>
      <c r="L2626" s="1">
        <v>1996764</v>
      </c>
      <c r="M2626">
        <v>10</v>
      </c>
      <c r="N2626" s="10">
        <v>0.1</v>
      </c>
      <c r="O2626" s="1">
        <f>Table1[[#This Row],[Total Sales NGN]]-(Table1[[#This Row],[Total Sales NGN]]*Table1[[#This Row],[Discount %2]])</f>
        <v>1797087.6</v>
      </c>
      <c r="P2626" t="s">
        <v>47</v>
      </c>
      <c r="Q2626">
        <v>2</v>
      </c>
      <c r="R2626" t="s">
        <v>35</v>
      </c>
      <c r="S2626">
        <v>119</v>
      </c>
      <c r="T2626" s="1">
        <v>786541</v>
      </c>
    </row>
    <row r="2627" spans="1:20" x14ac:dyDescent="0.3">
      <c r="A2627" t="s">
        <v>5477</v>
      </c>
      <c r="B2627" s="9">
        <v>45209</v>
      </c>
      <c r="C2627" t="s">
        <v>4693</v>
      </c>
      <c r="D2627" t="s">
        <v>4694</v>
      </c>
      <c r="E2627" t="s">
        <v>4706</v>
      </c>
      <c r="F2627" t="s">
        <v>489</v>
      </c>
      <c r="G2627" t="s">
        <v>5478</v>
      </c>
      <c r="H2627" t="s">
        <v>65</v>
      </c>
      <c r="I2627" t="s">
        <v>66</v>
      </c>
      <c r="J2627">
        <v>1</v>
      </c>
      <c r="K2627" s="1">
        <v>52417</v>
      </c>
      <c r="L2627" s="1">
        <v>52417</v>
      </c>
      <c r="M2627">
        <v>10</v>
      </c>
      <c r="N2627" s="10">
        <v>0.1</v>
      </c>
      <c r="O2627" s="1">
        <f>Table1[[#This Row],[Total Sales NGN]]-(Table1[[#This Row],[Total Sales NGN]]*Table1[[#This Row],[Discount %2]])</f>
        <v>47175.3</v>
      </c>
      <c r="P2627" t="s">
        <v>27</v>
      </c>
      <c r="Q2627">
        <v>2</v>
      </c>
      <c r="R2627" t="s">
        <v>35</v>
      </c>
      <c r="S2627">
        <v>42</v>
      </c>
      <c r="T2627" s="1">
        <v>786541</v>
      </c>
    </row>
    <row r="2628" spans="1:20" x14ac:dyDescent="0.3">
      <c r="A2628" t="s">
        <v>5479</v>
      </c>
      <c r="B2628" s="9">
        <v>45475</v>
      </c>
      <c r="C2628" t="s">
        <v>4693</v>
      </c>
      <c r="D2628" t="s">
        <v>4694</v>
      </c>
      <c r="E2628" t="s">
        <v>4706</v>
      </c>
      <c r="F2628" t="s">
        <v>276</v>
      </c>
      <c r="G2628" t="s">
        <v>5480</v>
      </c>
      <c r="H2628" t="s">
        <v>65</v>
      </c>
      <c r="I2628" t="s">
        <v>289</v>
      </c>
      <c r="J2628">
        <v>3</v>
      </c>
      <c r="K2628" s="1">
        <v>168905</v>
      </c>
      <c r="L2628" s="1">
        <v>506715</v>
      </c>
      <c r="M2628">
        <v>5</v>
      </c>
      <c r="N2628" s="10">
        <v>0.05</v>
      </c>
      <c r="O2628" s="1">
        <f>Table1[[#This Row],[Total Sales NGN]]-(Table1[[#This Row],[Total Sales NGN]]*Table1[[#This Row],[Discount %2]])</f>
        <v>481379.25</v>
      </c>
      <c r="P2628" t="s">
        <v>47</v>
      </c>
      <c r="Q2628">
        <v>1</v>
      </c>
      <c r="R2628" t="s">
        <v>35</v>
      </c>
      <c r="S2628">
        <v>189</v>
      </c>
      <c r="T2628" s="1">
        <v>786541</v>
      </c>
    </row>
    <row r="2629" spans="1:20" x14ac:dyDescent="0.3">
      <c r="A2629" t="s">
        <v>5481</v>
      </c>
      <c r="B2629" s="9">
        <v>45195</v>
      </c>
      <c r="C2629" t="s">
        <v>4693</v>
      </c>
      <c r="D2629" t="s">
        <v>4694</v>
      </c>
      <c r="E2629" t="s">
        <v>4695</v>
      </c>
      <c r="F2629" t="s">
        <v>895</v>
      </c>
      <c r="G2629" t="s">
        <v>27</v>
      </c>
      <c r="H2629" t="s">
        <v>45</v>
      </c>
      <c r="I2629" t="s">
        <v>82</v>
      </c>
      <c r="J2629">
        <v>8</v>
      </c>
      <c r="K2629" s="1">
        <v>15366</v>
      </c>
      <c r="L2629" s="1">
        <v>122928</v>
      </c>
      <c r="M2629">
        <v>15</v>
      </c>
      <c r="N2629" s="10">
        <v>0.15</v>
      </c>
      <c r="O2629" s="1">
        <f>Table1[[#This Row],[Total Sales NGN]]-(Table1[[#This Row],[Total Sales NGN]]*Table1[[#This Row],[Discount %2]])</f>
        <v>104488.8</v>
      </c>
      <c r="P2629" t="s">
        <v>27</v>
      </c>
      <c r="Q2629">
        <v>2</v>
      </c>
      <c r="R2629" t="s">
        <v>35</v>
      </c>
      <c r="S2629">
        <v>20</v>
      </c>
      <c r="T2629" s="1">
        <v>492084</v>
      </c>
    </row>
    <row r="2630" spans="1:20" x14ac:dyDescent="0.3">
      <c r="A2630" t="s">
        <v>5482</v>
      </c>
      <c r="B2630" s="9">
        <v>45302</v>
      </c>
      <c r="C2630" t="s">
        <v>4693</v>
      </c>
      <c r="D2630" t="s">
        <v>4694</v>
      </c>
      <c r="E2630" t="s">
        <v>4706</v>
      </c>
      <c r="F2630" t="s">
        <v>299</v>
      </c>
      <c r="G2630" t="s">
        <v>27</v>
      </c>
      <c r="H2630" t="s">
        <v>32</v>
      </c>
      <c r="I2630" t="s">
        <v>33</v>
      </c>
      <c r="J2630">
        <v>19</v>
      </c>
      <c r="K2630" s="1">
        <v>8043</v>
      </c>
      <c r="L2630" s="1">
        <v>152817</v>
      </c>
      <c r="M2630">
        <v>0</v>
      </c>
      <c r="N2630" s="10">
        <v>0</v>
      </c>
      <c r="O2630" s="1">
        <f>Table1[[#This Row],[Total Sales NGN]]-(Table1[[#This Row],[Total Sales NGN]]*Table1[[#This Row],[Discount %2]])</f>
        <v>152817</v>
      </c>
      <c r="P2630" t="s">
        <v>57</v>
      </c>
      <c r="Q2630">
        <v>1</v>
      </c>
      <c r="R2630" t="s">
        <v>35</v>
      </c>
      <c r="S2630">
        <v>100</v>
      </c>
      <c r="T2630" s="1">
        <v>588661</v>
      </c>
    </row>
    <row r="2631" spans="1:20" x14ac:dyDescent="0.3">
      <c r="A2631" t="s">
        <v>5483</v>
      </c>
      <c r="B2631" s="9">
        <v>45355</v>
      </c>
      <c r="C2631" t="s">
        <v>4693</v>
      </c>
      <c r="D2631" t="s">
        <v>4694</v>
      </c>
      <c r="E2631" t="s">
        <v>4695</v>
      </c>
      <c r="F2631" t="s">
        <v>589</v>
      </c>
      <c r="G2631" t="s">
        <v>27</v>
      </c>
      <c r="H2631" t="s">
        <v>24</v>
      </c>
      <c r="I2631" t="s">
        <v>161</v>
      </c>
      <c r="J2631">
        <v>7</v>
      </c>
      <c r="K2631" s="1">
        <v>104242</v>
      </c>
      <c r="L2631" s="1">
        <v>729694</v>
      </c>
      <c r="M2631" t="s">
        <v>27</v>
      </c>
      <c r="N2631" s="10">
        <v>0</v>
      </c>
      <c r="O2631" s="1">
        <f>Table1[[#This Row],[Total Sales NGN]]-(Table1[[#This Row],[Total Sales NGN]]*Table1[[#This Row],[Discount %2]])</f>
        <v>729694</v>
      </c>
      <c r="P2631" t="s">
        <v>57</v>
      </c>
      <c r="Q2631">
        <v>3</v>
      </c>
      <c r="R2631" t="s">
        <v>28</v>
      </c>
      <c r="S2631">
        <v>5</v>
      </c>
      <c r="T2631" s="1">
        <v>1025913</v>
      </c>
    </row>
    <row r="2632" spans="1:20" x14ac:dyDescent="0.3">
      <c r="A2632" t="s">
        <v>5484</v>
      </c>
      <c r="B2632" s="9">
        <v>45003</v>
      </c>
      <c r="C2632" t="s">
        <v>4693</v>
      </c>
      <c r="D2632" t="s">
        <v>4694</v>
      </c>
      <c r="E2632" t="s">
        <v>4695</v>
      </c>
      <c r="F2632" t="s">
        <v>132</v>
      </c>
      <c r="G2632" t="s">
        <v>27</v>
      </c>
      <c r="H2632" t="s">
        <v>65</v>
      </c>
      <c r="I2632" t="s">
        <v>66</v>
      </c>
      <c r="J2632">
        <v>11</v>
      </c>
      <c r="K2632" s="1">
        <v>22985</v>
      </c>
      <c r="L2632" s="1">
        <v>252835</v>
      </c>
      <c r="M2632" t="s">
        <v>27</v>
      </c>
      <c r="N2632" s="10">
        <v>0</v>
      </c>
      <c r="O2632" s="1">
        <f>Table1[[#This Row],[Total Sales NGN]]-(Table1[[#This Row],[Total Sales NGN]]*Table1[[#This Row],[Discount %2]])</f>
        <v>252835</v>
      </c>
      <c r="P2632" t="s">
        <v>26</v>
      </c>
      <c r="Q2632">
        <v>5</v>
      </c>
      <c r="R2632" t="s">
        <v>35</v>
      </c>
      <c r="S2632">
        <v>123</v>
      </c>
      <c r="T2632" s="1">
        <v>786541</v>
      </c>
    </row>
    <row r="2633" spans="1:20" x14ac:dyDescent="0.3">
      <c r="A2633" t="s">
        <v>5485</v>
      </c>
      <c r="B2633" s="9">
        <v>45244</v>
      </c>
      <c r="C2633" t="s">
        <v>4693</v>
      </c>
      <c r="D2633" t="s">
        <v>4694</v>
      </c>
      <c r="E2633" t="s">
        <v>4706</v>
      </c>
      <c r="F2633" t="s">
        <v>934</v>
      </c>
      <c r="G2633" t="s">
        <v>5486</v>
      </c>
      <c r="H2633" t="s">
        <v>32</v>
      </c>
      <c r="I2633" t="s">
        <v>141</v>
      </c>
      <c r="J2633">
        <v>18</v>
      </c>
      <c r="K2633" s="1">
        <v>1615</v>
      </c>
      <c r="L2633" s="1">
        <v>29070</v>
      </c>
      <c r="M2633">
        <v>10</v>
      </c>
      <c r="N2633" s="10">
        <v>0.1</v>
      </c>
      <c r="O2633" s="1">
        <f>Table1[[#This Row],[Total Sales NGN]]-(Table1[[#This Row],[Total Sales NGN]]*Table1[[#This Row],[Discount %2]])</f>
        <v>26163</v>
      </c>
      <c r="P2633" t="s">
        <v>27</v>
      </c>
      <c r="Q2633">
        <v>3</v>
      </c>
      <c r="R2633" t="s">
        <v>35</v>
      </c>
      <c r="S2633">
        <v>162</v>
      </c>
      <c r="T2633" s="1">
        <v>588661</v>
      </c>
    </row>
    <row r="2634" spans="1:20" x14ac:dyDescent="0.3">
      <c r="A2634" t="s">
        <v>5487</v>
      </c>
      <c r="B2634" s="9">
        <v>44960</v>
      </c>
      <c r="C2634" t="s">
        <v>4693</v>
      </c>
      <c r="D2634" t="s">
        <v>4694</v>
      </c>
      <c r="E2634" t="s">
        <v>4706</v>
      </c>
      <c r="F2634" t="s">
        <v>1002</v>
      </c>
      <c r="G2634" t="s">
        <v>5488</v>
      </c>
      <c r="H2634" t="s">
        <v>65</v>
      </c>
      <c r="I2634" t="s">
        <v>66</v>
      </c>
      <c r="J2634">
        <v>5</v>
      </c>
      <c r="K2634" s="1">
        <v>60041</v>
      </c>
      <c r="L2634" s="1">
        <v>300205</v>
      </c>
      <c r="M2634">
        <v>10</v>
      </c>
      <c r="N2634" s="10">
        <v>0.1</v>
      </c>
      <c r="O2634" s="1">
        <f>Table1[[#This Row],[Total Sales NGN]]-(Table1[[#This Row],[Total Sales NGN]]*Table1[[#This Row],[Discount %2]])</f>
        <v>270184.5</v>
      </c>
      <c r="P2634" t="s">
        <v>34</v>
      </c>
      <c r="Q2634">
        <v>3</v>
      </c>
      <c r="R2634" t="s">
        <v>35</v>
      </c>
      <c r="S2634">
        <v>56</v>
      </c>
      <c r="T2634" s="1">
        <v>786541</v>
      </c>
    </row>
    <row r="2635" spans="1:20" x14ac:dyDescent="0.3">
      <c r="A2635" t="s">
        <v>5489</v>
      </c>
      <c r="B2635" s="9">
        <v>45446</v>
      </c>
      <c r="C2635" t="s">
        <v>4693</v>
      </c>
      <c r="D2635" t="s">
        <v>4694</v>
      </c>
      <c r="E2635" t="s">
        <v>49</v>
      </c>
      <c r="F2635" t="s">
        <v>2875</v>
      </c>
      <c r="G2635" t="s">
        <v>27</v>
      </c>
      <c r="H2635" t="s">
        <v>32</v>
      </c>
      <c r="I2635" t="s">
        <v>113</v>
      </c>
      <c r="J2635">
        <v>19</v>
      </c>
      <c r="K2635" s="1">
        <v>19502</v>
      </c>
      <c r="L2635" s="1">
        <v>370538</v>
      </c>
      <c r="M2635">
        <v>5</v>
      </c>
      <c r="N2635" s="10">
        <v>0.05</v>
      </c>
      <c r="O2635" s="1">
        <f>Table1[[#This Row],[Total Sales NGN]]-(Table1[[#This Row],[Total Sales NGN]]*Table1[[#This Row],[Discount %2]])</f>
        <v>352011.1</v>
      </c>
      <c r="P2635" t="s">
        <v>47</v>
      </c>
      <c r="Q2635">
        <v>1</v>
      </c>
      <c r="R2635" t="s">
        <v>28</v>
      </c>
      <c r="S2635">
        <v>124</v>
      </c>
      <c r="T2635" s="1">
        <v>588661</v>
      </c>
    </row>
    <row r="2636" spans="1:20" x14ac:dyDescent="0.3">
      <c r="A2636" t="s">
        <v>5490</v>
      </c>
      <c r="B2636" s="9">
        <v>45488</v>
      </c>
      <c r="C2636" t="s">
        <v>4693</v>
      </c>
      <c r="D2636" t="s">
        <v>4694</v>
      </c>
      <c r="E2636" t="s">
        <v>4706</v>
      </c>
      <c r="F2636" t="s">
        <v>2352</v>
      </c>
      <c r="G2636" t="s">
        <v>5491</v>
      </c>
      <c r="H2636" t="s">
        <v>65</v>
      </c>
      <c r="I2636" t="s">
        <v>78</v>
      </c>
      <c r="J2636">
        <v>12</v>
      </c>
      <c r="K2636" s="1">
        <v>74047</v>
      </c>
      <c r="L2636" s="1">
        <v>888564</v>
      </c>
      <c r="M2636" t="s">
        <v>27</v>
      </c>
      <c r="N2636" s="10">
        <v>0</v>
      </c>
      <c r="O2636" s="1">
        <f>Table1[[#This Row],[Total Sales NGN]]-(Table1[[#This Row],[Total Sales NGN]]*Table1[[#This Row],[Discount %2]])</f>
        <v>888564</v>
      </c>
      <c r="P2636" t="s">
        <v>26</v>
      </c>
      <c r="Q2636" t="s">
        <v>27</v>
      </c>
      <c r="R2636" t="s">
        <v>28</v>
      </c>
      <c r="S2636">
        <v>88</v>
      </c>
      <c r="T2636" s="1">
        <v>786541</v>
      </c>
    </row>
    <row r="2637" spans="1:20" x14ac:dyDescent="0.3">
      <c r="A2637" t="s">
        <v>5492</v>
      </c>
      <c r="B2637" s="9">
        <v>45148</v>
      </c>
      <c r="C2637" t="s">
        <v>4693</v>
      </c>
      <c r="D2637" t="s">
        <v>4694</v>
      </c>
      <c r="E2637" t="s">
        <v>49</v>
      </c>
      <c r="F2637" t="s">
        <v>104</v>
      </c>
      <c r="G2637" t="s">
        <v>5493</v>
      </c>
      <c r="H2637" t="s">
        <v>65</v>
      </c>
      <c r="I2637" t="s">
        <v>66</v>
      </c>
      <c r="J2637">
        <v>7</v>
      </c>
      <c r="K2637" s="1">
        <v>12744</v>
      </c>
      <c r="L2637" s="1">
        <v>89208</v>
      </c>
      <c r="M2637" t="s">
        <v>27</v>
      </c>
      <c r="N2637" s="10">
        <v>0</v>
      </c>
      <c r="O2637" s="1">
        <f>Table1[[#This Row],[Total Sales NGN]]-(Table1[[#This Row],[Total Sales NGN]]*Table1[[#This Row],[Discount %2]])</f>
        <v>89208</v>
      </c>
      <c r="P2637" t="s">
        <v>27</v>
      </c>
      <c r="Q2637">
        <v>1</v>
      </c>
      <c r="R2637" t="s">
        <v>35</v>
      </c>
      <c r="S2637">
        <v>154</v>
      </c>
      <c r="T2637" s="1">
        <v>786541</v>
      </c>
    </row>
    <row r="2638" spans="1:20" x14ac:dyDescent="0.3">
      <c r="A2638" t="s">
        <v>5494</v>
      </c>
      <c r="B2638" s="9">
        <v>45095</v>
      </c>
      <c r="C2638" t="s">
        <v>4693</v>
      </c>
      <c r="D2638" t="s">
        <v>4694</v>
      </c>
      <c r="E2638" t="s">
        <v>49</v>
      </c>
      <c r="F2638" t="s">
        <v>104</v>
      </c>
      <c r="G2638" t="s">
        <v>5495</v>
      </c>
      <c r="H2638" t="s">
        <v>40</v>
      </c>
      <c r="I2638" t="s">
        <v>41</v>
      </c>
      <c r="J2638">
        <v>5</v>
      </c>
      <c r="K2638" s="1">
        <v>9753</v>
      </c>
      <c r="L2638" s="1">
        <v>48765</v>
      </c>
      <c r="M2638">
        <v>10</v>
      </c>
      <c r="N2638" s="10">
        <v>0.1</v>
      </c>
      <c r="O2638" s="1">
        <f>Table1[[#This Row],[Total Sales NGN]]-(Table1[[#This Row],[Total Sales NGN]]*Table1[[#This Row],[Discount %2]])</f>
        <v>43888.5</v>
      </c>
      <c r="P2638" t="s">
        <v>26</v>
      </c>
      <c r="Q2638" t="s">
        <v>27</v>
      </c>
      <c r="R2638" t="s">
        <v>35</v>
      </c>
      <c r="S2638">
        <v>54</v>
      </c>
      <c r="T2638" s="1">
        <v>441559</v>
      </c>
    </row>
    <row r="2639" spans="1:20" x14ac:dyDescent="0.3">
      <c r="A2639" t="s">
        <v>5496</v>
      </c>
      <c r="B2639" s="9">
        <v>45271</v>
      </c>
      <c r="C2639" t="s">
        <v>4693</v>
      </c>
      <c r="D2639" t="s">
        <v>4694</v>
      </c>
      <c r="E2639" t="s">
        <v>49</v>
      </c>
      <c r="F2639" t="s">
        <v>1028</v>
      </c>
      <c r="G2639" t="s">
        <v>27</v>
      </c>
      <c r="H2639" t="s">
        <v>45</v>
      </c>
      <c r="I2639" t="s">
        <v>211</v>
      </c>
      <c r="J2639">
        <v>7</v>
      </c>
      <c r="K2639" s="1">
        <v>8866</v>
      </c>
      <c r="L2639" s="1">
        <v>62062</v>
      </c>
      <c r="M2639">
        <v>15</v>
      </c>
      <c r="N2639" s="10">
        <v>0.15</v>
      </c>
      <c r="O2639" s="1">
        <f>Table1[[#This Row],[Total Sales NGN]]-(Table1[[#This Row],[Total Sales NGN]]*Table1[[#This Row],[Discount %2]])</f>
        <v>52752.7</v>
      </c>
      <c r="P2639" t="s">
        <v>27</v>
      </c>
      <c r="Q2639">
        <v>1</v>
      </c>
      <c r="R2639" t="s">
        <v>35</v>
      </c>
      <c r="S2639">
        <v>65</v>
      </c>
      <c r="T2639" s="1">
        <v>492084</v>
      </c>
    </row>
    <row r="2640" spans="1:20" x14ac:dyDescent="0.3">
      <c r="A2640" t="s">
        <v>5497</v>
      </c>
      <c r="B2640" s="9">
        <v>45258</v>
      </c>
      <c r="C2640" t="s">
        <v>4693</v>
      </c>
      <c r="D2640" t="s">
        <v>4694</v>
      </c>
      <c r="E2640" t="s">
        <v>4695</v>
      </c>
      <c r="F2640" t="s">
        <v>1399</v>
      </c>
      <c r="G2640" t="s">
        <v>5498</v>
      </c>
      <c r="H2640" t="s">
        <v>24</v>
      </c>
      <c r="I2640" t="s">
        <v>152</v>
      </c>
      <c r="J2640">
        <v>1</v>
      </c>
      <c r="K2640" s="1">
        <v>68338</v>
      </c>
      <c r="L2640" s="1">
        <v>68338</v>
      </c>
      <c r="M2640">
        <v>5</v>
      </c>
      <c r="N2640" s="10">
        <v>0.05</v>
      </c>
      <c r="O2640" s="1">
        <f>Table1[[#This Row],[Total Sales NGN]]-(Table1[[#This Row],[Total Sales NGN]]*Table1[[#This Row],[Discount %2]])</f>
        <v>64921.1</v>
      </c>
      <c r="P2640" t="s">
        <v>47</v>
      </c>
      <c r="Q2640">
        <v>1</v>
      </c>
      <c r="R2640" t="s">
        <v>35</v>
      </c>
      <c r="S2640">
        <v>3</v>
      </c>
      <c r="T2640" s="1">
        <v>1025913</v>
      </c>
    </row>
    <row r="2641" spans="1:20" x14ac:dyDescent="0.3">
      <c r="A2641" t="s">
        <v>5499</v>
      </c>
      <c r="B2641" s="9">
        <v>45342</v>
      </c>
      <c r="C2641" t="s">
        <v>4693</v>
      </c>
      <c r="D2641" t="s">
        <v>4694</v>
      </c>
      <c r="E2641" t="s">
        <v>49</v>
      </c>
      <c r="F2641" t="s">
        <v>1304</v>
      </c>
      <c r="G2641" t="s">
        <v>5500</v>
      </c>
      <c r="H2641" t="s">
        <v>45</v>
      </c>
      <c r="I2641" t="s">
        <v>74</v>
      </c>
      <c r="J2641">
        <v>7</v>
      </c>
      <c r="K2641" s="1">
        <v>34446</v>
      </c>
      <c r="L2641" s="1">
        <v>241122</v>
      </c>
      <c r="M2641">
        <v>0</v>
      </c>
      <c r="N2641" s="10">
        <v>0</v>
      </c>
      <c r="O2641" s="1">
        <f>Table1[[#This Row],[Total Sales NGN]]-(Table1[[#This Row],[Total Sales NGN]]*Table1[[#This Row],[Discount %2]])</f>
        <v>241122</v>
      </c>
      <c r="P2641" t="s">
        <v>57</v>
      </c>
      <c r="Q2641">
        <v>4</v>
      </c>
      <c r="R2641" t="s">
        <v>35</v>
      </c>
      <c r="S2641">
        <v>144</v>
      </c>
      <c r="T2641" s="1">
        <v>492084</v>
      </c>
    </row>
    <row r="2642" spans="1:20" x14ac:dyDescent="0.3">
      <c r="A2642" t="s">
        <v>5501</v>
      </c>
      <c r="B2642" s="9">
        <v>45324</v>
      </c>
      <c r="C2642" t="s">
        <v>4693</v>
      </c>
      <c r="D2642" t="s">
        <v>4694</v>
      </c>
      <c r="E2642" t="s">
        <v>49</v>
      </c>
      <c r="F2642" t="s">
        <v>1368</v>
      </c>
      <c r="G2642" t="s">
        <v>5502</v>
      </c>
      <c r="H2642" t="s">
        <v>45</v>
      </c>
      <c r="I2642" t="s">
        <v>211</v>
      </c>
      <c r="J2642">
        <v>17</v>
      </c>
      <c r="K2642" s="1">
        <v>23604</v>
      </c>
      <c r="L2642" s="1">
        <v>401268</v>
      </c>
      <c r="M2642">
        <v>0</v>
      </c>
      <c r="N2642" s="10">
        <v>0</v>
      </c>
      <c r="O2642" s="1">
        <f>Table1[[#This Row],[Total Sales NGN]]-(Table1[[#This Row],[Total Sales NGN]]*Table1[[#This Row],[Discount %2]])</f>
        <v>401268</v>
      </c>
      <c r="P2642" t="s">
        <v>57</v>
      </c>
      <c r="Q2642">
        <v>4</v>
      </c>
      <c r="R2642" t="s">
        <v>28</v>
      </c>
      <c r="S2642">
        <v>32</v>
      </c>
      <c r="T2642" s="1">
        <v>492084</v>
      </c>
    </row>
    <row r="2643" spans="1:20" x14ac:dyDescent="0.3">
      <c r="A2643" t="s">
        <v>5503</v>
      </c>
      <c r="B2643" s="9">
        <v>45112</v>
      </c>
      <c r="C2643" t="s">
        <v>4693</v>
      </c>
      <c r="D2643" t="s">
        <v>4694</v>
      </c>
      <c r="E2643" t="s">
        <v>4706</v>
      </c>
      <c r="F2643" t="s">
        <v>1764</v>
      </c>
      <c r="G2643" t="s">
        <v>5504</v>
      </c>
      <c r="H2643" t="s">
        <v>32</v>
      </c>
      <c r="I2643" t="s">
        <v>141</v>
      </c>
      <c r="J2643">
        <v>4</v>
      </c>
      <c r="K2643" s="1">
        <v>17188</v>
      </c>
      <c r="L2643" s="1">
        <v>68752</v>
      </c>
      <c r="M2643" t="s">
        <v>27</v>
      </c>
      <c r="N2643" s="10">
        <v>0</v>
      </c>
      <c r="O2643" s="1">
        <f>Table1[[#This Row],[Total Sales NGN]]-(Table1[[#This Row],[Total Sales NGN]]*Table1[[#This Row],[Discount %2]])</f>
        <v>68752</v>
      </c>
      <c r="P2643" t="s">
        <v>26</v>
      </c>
      <c r="Q2643">
        <v>1</v>
      </c>
      <c r="R2643" t="s">
        <v>28</v>
      </c>
      <c r="S2643">
        <v>27</v>
      </c>
      <c r="T2643" s="1">
        <v>588661</v>
      </c>
    </row>
    <row r="2644" spans="1:20" x14ac:dyDescent="0.3">
      <c r="A2644" t="s">
        <v>5505</v>
      </c>
      <c r="B2644" s="9">
        <v>44991</v>
      </c>
      <c r="C2644" t="s">
        <v>4693</v>
      </c>
      <c r="D2644" t="s">
        <v>4694</v>
      </c>
      <c r="E2644" t="s">
        <v>4695</v>
      </c>
      <c r="F2644" t="s">
        <v>5303</v>
      </c>
      <c r="G2644" t="s">
        <v>5506</v>
      </c>
      <c r="H2644" t="s">
        <v>40</v>
      </c>
      <c r="I2644" t="s">
        <v>51</v>
      </c>
      <c r="J2644">
        <v>15</v>
      </c>
      <c r="K2644" s="1">
        <v>17392</v>
      </c>
      <c r="L2644" s="1">
        <v>260880</v>
      </c>
      <c r="M2644">
        <v>20</v>
      </c>
      <c r="N2644" s="10">
        <v>0.2</v>
      </c>
      <c r="O2644" s="1">
        <f>Table1[[#This Row],[Total Sales NGN]]-(Table1[[#This Row],[Total Sales NGN]]*Table1[[#This Row],[Discount %2]])</f>
        <v>208704</v>
      </c>
      <c r="P2644" t="s">
        <v>27</v>
      </c>
      <c r="Q2644">
        <v>2</v>
      </c>
      <c r="R2644" t="s">
        <v>35</v>
      </c>
      <c r="S2644">
        <v>11</v>
      </c>
      <c r="T2644" s="1">
        <v>441559</v>
      </c>
    </row>
    <row r="2645" spans="1:20" x14ac:dyDescent="0.3">
      <c r="A2645" t="s">
        <v>5507</v>
      </c>
      <c r="B2645" s="9">
        <v>45479</v>
      </c>
      <c r="C2645" t="s">
        <v>4693</v>
      </c>
      <c r="D2645" t="s">
        <v>4694</v>
      </c>
      <c r="E2645" t="s">
        <v>4706</v>
      </c>
      <c r="F2645" t="s">
        <v>104</v>
      </c>
      <c r="G2645" t="s">
        <v>5508</v>
      </c>
      <c r="H2645" t="s">
        <v>40</v>
      </c>
      <c r="I2645" t="s">
        <v>137</v>
      </c>
      <c r="J2645">
        <v>1</v>
      </c>
      <c r="K2645" s="1">
        <v>5544</v>
      </c>
      <c r="L2645" s="1">
        <v>5544</v>
      </c>
      <c r="M2645">
        <v>20</v>
      </c>
      <c r="N2645" s="10">
        <v>0.2</v>
      </c>
      <c r="O2645" s="1">
        <f>Table1[[#This Row],[Total Sales NGN]]-(Table1[[#This Row],[Total Sales NGN]]*Table1[[#This Row],[Discount %2]])</f>
        <v>4435.2</v>
      </c>
      <c r="P2645" t="s">
        <v>34</v>
      </c>
      <c r="Q2645">
        <v>1</v>
      </c>
      <c r="R2645" t="s">
        <v>35</v>
      </c>
      <c r="S2645">
        <v>198</v>
      </c>
      <c r="T2645" s="1">
        <v>441559</v>
      </c>
    </row>
    <row r="2646" spans="1:20" x14ac:dyDescent="0.3">
      <c r="A2646" t="s">
        <v>5509</v>
      </c>
      <c r="B2646" s="9">
        <v>45222</v>
      </c>
      <c r="C2646" t="s">
        <v>4693</v>
      </c>
      <c r="D2646" t="s">
        <v>4694</v>
      </c>
      <c r="E2646" t="s">
        <v>4706</v>
      </c>
      <c r="F2646" t="s">
        <v>4598</v>
      </c>
      <c r="G2646" t="s">
        <v>5510</v>
      </c>
      <c r="H2646" t="s">
        <v>24</v>
      </c>
      <c r="I2646" t="s">
        <v>56</v>
      </c>
      <c r="J2646">
        <v>4</v>
      </c>
      <c r="K2646" s="1">
        <v>258703</v>
      </c>
      <c r="L2646" s="1">
        <v>1034812</v>
      </c>
      <c r="M2646">
        <v>0</v>
      </c>
      <c r="N2646" s="10">
        <v>0</v>
      </c>
      <c r="O2646" s="1">
        <f>Table1[[#This Row],[Total Sales NGN]]-(Table1[[#This Row],[Total Sales NGN]]*Table1[[#This Row],[Discount %2]])</f>
        <v>1034812</v>
      </c>
      <c r="P2646" t="s">
        <v>47</v>
      </c>
      <c r="Q2646">
        <v>3</v>
      </c>
      <c r="R2646" t="s">
        <v>28</v>
      </c>
      <c r="S2646">
        <v>157</v>
      </c>
      <c r="T2646" s="1">
        <v>1025913</v>
      </c>
    </row>
    <row r="2647" spans="1:20" x14ac:dyDescent="0.3">
      <c r="A2647" t="s">
        <v>5511</v>
      </c>
      <c r="B2647" s="9">
        <v>45647</v>
      </c>
      <c r="C2647" t="s">
        <v>4693</v>
      </c>
      <c r="D2647" t="s">
        <v>4694</v>
      </c>
      <c r="E2647" t="s">
        <v>4695</v>
      </c>
      <c r="F2647" t="s">
        <v>589</v>
      </c>
      <c r="G2647" t="s">
        <v>5512</v>
      </c>
      <c r="H2647" t="s">
        <v>32</v>
      </c>
      <c r="I2647" t="s">
        <v>95</v>
      </c>
      <c r="J2647">
        <v>6</v>
      </c>
      <c r="K2647" s="1">
        <v>22339</v>
      </c>
      <c r="L2647" s="1">
        <v>134034</v>
      </c>
      <c r="M2647">
        <v>5</v>
      </c>
      <c r="N2647" s="10">
        <v>0.05</v>
      </c>
      <c r="O2647" s="1">
        <f>Table1[[#This Row],[Total Sales NGN]]-(Table1[[#This Row],[Total Sales NGN]]*Table1[[#This Row],[Discount %2]])</f>
        <v>127332.3</v>
      </c>
      <c r="P2647" t="s">
        <v>26</v>
      </c>
      <c r="Q2647">
        <v>3</v>
      </c>
      <c r="R2647" t="s">
        <v>35</v>
      </c>
      <c r="S2647">
        <v>151</v>
      </c>
      <c r="T2647" s="1">
        <v>588661</v>
      </c>
    </row>
    <row r="2648" spans="1:20" x14ac:dyDescent="0.3">
      <c r="A2648" t="s">
        <v>5513</v>
      </c>
      <c r="B2648" s="9">
        <v>45618</v>
      </c>
      <c r="C2648" t="s">
        <v>4693</v>
      </c>
      <c r="D2648" t="s">
        <v>4694</v>
      </c>
      <c r="E2648" t="s">
        <v>49</v>
      </c>
      <c r="F2648" t="s">
        <v>1345</v>
      </c>
      <c r="G2648" t="s">
        <v>5514</v>
      </c>
      <c r="H2648" t="s">
        <v>24</v>
      </c>
      <c r="I2648" t="s">
        <v>92</v>
      </c>
      <c r="J2648">
        <v>9</v>
      </c>
      <c r="K2648" s="1">
        <v>328083</v>
      </c>
      <c r="L2648" s="1">
        <v>2952747</v>
      </c>
      <c r="M2648">
        <v>0</v>
      </c>
      <c r="N2648" s="10">
        <v>0</v>
      </c>
      <c r="O2648" s="1">
        <f>Table1[[#This Row],[Total Sales NGN]]-(Table1[[#This Row],[Total Sales NGN]]*Table1[[#This Row],[Discount %2]])</f>
        <v>2952747</v>
      </c>
      <c r="P2648" t="s">
        <v>47</v>
      </c>
      <c r="Q2648">
        <v>5</v>
      </c>
      <c r="R2648" t="s">
        <v>35</v>
      </c>
      <c r="S2648">
        <v>170</v>
      </c>
      <c r="T2648" s="1">
        <v>1025913</v>
      </c>
    </row>
    <row r="2649" spans="1:20" x14ac:dyDescent="0.3">
      <c r="A2649" t="s">
        <v>5515</v>
      </c>
      <c r="B2649" s="9">
        <v>44937</v>
      </c>
      <c r="C2649" t="s">
        <v>4693</v>
      </c>
      <c r="D2649" t="s">
        <v>4694</v>
      </c>
      <c r="E2649" t="s">
        <v>49</v>
      </c>
      <c r="F2649" t="s">
        <v>2813</v>
      </c>
      <c r="G2649" t="s">
        <v>27</v>
      </c>
      <c r="H2649" t="s">
        <v>32</v>
      </c>
      <c r="I2649" t="s">
        <v>117</v>
      </c>
      <c r="J2649">
        <v>8</v>
      </c>
      <c r="K2649" s="1">
        <v>19142</v>
      </c>
      <c r="L2649" s="1">
        <v>153136</v>
      </c>
      <c r="M2649">
        <v>5</v>
      </c>
      <c r="N2649" s="10">
        <v>0.05</v>
      </c>
      <c r="O2649" s="1">
        <f>Table1[[#This Row],[Total Sales NGN]]-(Table1[[#This Row],[Total Sales NGN]]*Table1[[#This Row],[Discount %2]])</f>
        <v>145479.20000000001</v>
      </c>
      <c r="P2649" t="s">
        <v>34</v>
      </c>
      <c r="Q2649">
        <v>3</v>
      </c>
      <c r="R2649" t="s">
        <v>28</v>
      </c>
      <c r="S2649">
        <v>91</v>
      </c>
      <c r="T2649" s="1">
        <v>588661</v>
      </c>
    </row>
    <row r="2650" spans="1:20" x14ac:dyDescent="0.3">
      <c r="A2650" t="s">
        <v>5516</v>
      </c>
      <c r="B2650" s="9">
        <v>45026</v>
      </c>
      <c r="C2650" t="s">
        <v>4693</v>
      </c>
      <c r="D2650" t="s">
        <v>4694</v>
      </c>
      <c r="E2650" t="s">
        <v>4695</v>
      </c>
      <c r="F2650" t="s">
        <v>359</v>
      </c>
      <c r="G2650" t="s">
        <v>5517</v>
      </c>
      <c r="H2650" t="s">
        <v>45</v>
      </c>
      <c r="I2650" t="s">
        <v>98</v>
      </c>
      <c r="J2650">
        <v>5</v>
      </c>
      <c r="K2650" s="1">
        <v>32977</v>
      </c>
      <c r="L2650" s="1">
        <v>164885</v>
      </c>
      <c r="M2650" t="s">
        <v>27</v>
      </c>
      <c r="N2650" s="10">
        <v>0</v>
      </c>
      <c r="O2650" s="1">
        <f>Table1[[#This Row],[Total Sales NGN]]-(Table1[[#This Row],[Total Sales NGN]]*Table1[[#This Row],[Discount %2]])</f>
        <v>164885</v>
      </c>
      <c r="P2650" t="s">
        <v>27</v>
      </c>
      <c r="Q2650">
        <v>5</v>
      </c>
      <c r="R2650" t="s">
        <v>28</v>
      </c>
      <c r="S2650">
        <v>71</v>
      </c>
      <c r="T2650" s="1">
        <v>492084</v>
      </c>
    </row>
    <row r="2651" spans="1:20" x14ac:dyDescent="0.3">
      <c r="A2651" t="s">
        <v>5518</v>
      </c>
      <c r="B2651" s="9">
        <v>45187</v>
      </c>
      <c r="C2651" t="s">
        <v>4693</v>
      </c>
      <c r="D2651" t="s">
        <v>4694</v>
      </c>
      <c r="E2651" t="s">
        <v>49</v>
      </c>
      <c r="F2651" t="s">
        <v>484</v>
      </c>
      <c r="G2651" t="s">
        <v>5519</v>
      </c>
      <c r="H2651" t="s">
        <v>65</v>
      </c>
      <c r="I2651" t="s">
        <v>78</v>
      </c>
      <c r="J2651">
        <v>12</v>
      </c>
      <c r="K2651" s="1">
        <v>54666</v>
      </c>
      <c r="L2651" s="1">
        <v>655992</v>
      </c>
      <c r="M2651">
        <v>5</v>
      </c>
      <c r="N2651" s="10">
        <v>0.05</v>
      </c>
      <c r="O2651" s="1">
        <f>Table1[[#This Row],[Total Sales NGN]]-(Table1[[#This Row],[Total Sales NGN]]*Table1[[#This Row],[Discount %2]])</f>
        <v>623192.4</v>
      </c>
      <c r="P2651" t="s">
        <v>27</v>
      </c>
      <c r="Q2651">
        <v>3</v>
      </c>
      <c r="R2651" t="s">
        <v>35</v>
      </c>
      <c r="S2651">
        <v>75</v>
      </c>
      <c r="T2651" s="1">
        <v>786541</v>
      </c>
    </row>
    <row r="2652" spans="1:20" x14ac:dyDescent="0.3">
      <c r="A2652" t="s">
        <v>5520</v>
      </c>
      <c r="B2652" s="9">
        <v>45102</v>
      </c>
      <c r="C2652" t="s">
        <v>4693</v>
      </c>
      <c r="D2652" t="s">
        <v>4694</v>
      </c>
      <c r="E2652" t="s">
        <v>4695</v>
      </c>
      <c r="F2652" t="s">
        <v>1045</v>
      </c>
      <c r="G2652" t="s">
        <v>5521</v>
      </c>
      <c r="H2652" t="s">
        <v>65</v>
      </c>
      <c r="I2652" t="s">
        <v>102</v>
      </c>
      <c r="J2652">
        <v>13</v>
      </c>
      <c r="K2652" s="1">
        <v>51032</v>
      </c>
      <c r="L2652" s="1">
        <v>663416</v>
      </c>
      <c r="M2652">
        <v>0</v>
      </c>
      <c r="N2652" s="10">
        <v>0</v>
      </c>
      <c r="O2652" s="1">
        <f>Table1[[#This Row],[Total Sales NGN]]-(Table1[[#This Row],[Total Sales NGN]]*Table1[[#This Row],[Discount %2]])</f>
        <v>663416</v>
      </c>
      <c r="P2652" t="s">
        <v>57</v>
      </c>
      <c r="Q2652">
        <v>7</v>
      </c>
      <c r="R2652" t="s">
        <v>35</v>
      </c>
      <c r="S2652">
        <v>5</v>
      </c>
      <c r="T2652" s="1">
        <v>786541</v>
      </c>
    </row>
    <row r="2653" spans="1:20" x14ac:dyDescent="0.3">
      <c r="A2653" t="s">
        <v>5522</v>
      </c>
      <c r="B2653" s="9">
        <v>45133</v>
      </c>
      <c r="C2653" t="s">
        <v>4693</v>
      </c>
      <c r="D2653" t="s">
        <v>4694</v>
      </c>
      <c r="E2653" t="s">
        <v>49</v>
      </c>
      <c r="F2653" t="s">
        <v>2270</v>
      </c>
      <c r="G2653" t="s">
        <v>5523</v>
      </c>
      <c r="H2653" t="s">
        <v>40</v>
      </c>
      <c r="I2653" t="s">
        <v>137</v>
      </c>
      <c r="J2653">
        <v>20</v>
      </c>
      <c r="K2653" s="1">
        <v>15440</v>
      </c>
      <c r="L2653" s="1">
        <v>308800</v>
      </c>
      <c r="M2653">
        <v>5</v>
      </c>
      <c r="N2653" s="10">
        <v>0.05</v>
      </c>
      <c r="O2653" s="1">
        <f>Table1[[#This Row],[Total Sales NGN]]-(Table1[[#This Row],[Total Sales NGN]]*Table1[[#This Row],[Discount %2]])</f>
        <v>293360</v>
      </c>
      <c r="P2653" t="s">
        <v>34</v>
      </c>
      <c r="Q2653">
        <v>4</v>
      </c>
      <c r="R2653" t="s">
        <v>35</v>
      </c>
      <c r="S2653">
        <v>103</v>
      </c>
      <c r="T2653" s="1">
        <v>441559</v>
      </c>
    </row>
    <row r="2654" spans="1:20" x14ac:dyDescent="0.3">
      <c r="A2654" t="s">
        <v>5524</v>
      </c>
      <c r="B2654" s="9">
        <v>45197</v>
      </c>
      <c r="C2654" t="s">
        <v>4693</v>
      </c>
      <c r="D2654" t="s">
        <v>4694</v>
      </c>
      <c r="E2654" t="s">
        <v>4695</v>
      </c>
      <c r="F2654" t="s">
        <v>2311</v>
      </c>
      <c r="G2654" t="s">
        <v>5525</v>
      </c>
      <c r="H2654" t="s">
        <v>65</v>
      </c>
      <c r="I2654" t="s">
        <v>478</v>
      </c>
      <c r="J2654">
        <v>14</v>
      </c>
      <c r="K2654" s="1">
        <v>75889</v>
      </c>
      <c r="L2654" s="1">
        <v>1062446</v>
      </c>
      <c r="M2654">
        <v>0</v>
      </c>
      <c r="N2654" s="10">
        <v>0</v>
      </c>
      <c r="O2654" s="1">
        <f>Table1[[#This Row],[Total Sales NGN]]-(Table1[[#This Row],[Total Sales NGN]]*Table1[[#This Row],[Discount %2]])</f>
        <v>1062446</v>
      </c>
      <c r="P2654" t="s">
        <v>26</v>
      </c>
      <c r="Q2654">
        <v>2</v>
      </c>
      <c r="R2654" t="s">
        <v>35</v>
      </c>
      <c r="S2654">
        <v>49</v>
      </c>
      <c r="T2654" s="1">
        <v>786541</v>
      </c>
    </row>
    <row r="2655" spans="1:20" x14ac:dyDescent="0.3">
      <c r="A2655" t="s">
        <v>5526</v>
      </c>
      <c r="B2655" s="9">
        <v>45099</v>
      </c>
      <c r="C2655" t="s">
        <v>4693</v>
      </c>
      <c r="D2655" t="s">
        <v>4694</v>
      </c>
      <c r="E2655" t="s">
        <v>4706</v>
      </c>
      <c r="F2655" t="s">
        <v>2007</v>
      </c>
      <c r="G2655" t="s">
        <v>5527</v>
      </c>
      <c r="H2655" t="s">
        <v>40</v>
      </c>
      <c r="I2655" t="s">
        <v>41</v>
      </c>
      <c r="J2655">
        <v>19</v>
      </c>
      <c r="K2655" s="1">
        <v>3704</v>
      </c>
      <c r="L2655" s="1">
        <v>70376</v>
      </c>
      <c r="M2655" t="s">
        <v>27</v>
      </c>
      <c r="N2655" s="10">
        <v>0</v>
      </c>
      <c r="O2655" s="1">
        <f>Table1[[#This Row],[Total Sales NGN]]-(Table1[[#This Row],[Total Sales NGN]]*Table1[[#This Row],[Discount %2]])</f>
        <v>70376</v>
      </c>
      <c r="P2655" t="s">
        <v>57</v>
      </c>
      <c r="Q2655">
        <v>5</v>
      </c>
      <c r="R2655" t="s">
        <v>28</v>
      </c>
      <c r="S2655">
        <v>73</v>
      </c>
      <c r="T2655" s="1">
        <v>441559</v>
      </c>
    </row>
    <row r="2656" spans="1:20" x14ac:dyDescent="0.3">
      <c r="A2656" t="s">
        <v>5528</v>
      </c>
      <c r="B2656" s="9">
        <v>45293</v>
      </c>
      <c r="C2656" t="s">
        <v>4693</v>
      </c>
      <c r="D2656" t="s">
        <v>4694</v>
      </c>
      <c r="E2656" t="s">
        <v>49</v>
      </c>
      <c r="F2656" t="s">
        <v>4079</v>
      </c>
      <c r="G2656" t="s">
        <v>27</v>
      </c>
      <c r="H2656" t="s">
        <v>65</v>
      </c>
      <c r="I2656" t="s">
        <v>397</v>
      </c>
      <c r="J2656">
        <v>4</v>
      </c>
      <c r="K2656" s="1">
        <v>112839</v>
      </c>
      <c r="L2656" s="1">
        <v>451356</v>
      </c>
      <c r="M2656">
        <v>0</v>
      </c>
      <c r="N2656" s="10">
        <v>0</v>
      </c>
      <c r="O2656" s="1">
        <f>Table1[[#This Row],[Total Sales NGN]]-(Table1[[#This Row],[Total Sales NGN]]*Table1[[#This Row],[Discount %2]])</f>
        <v>451356</v>
      </c>
      <c r="P2656" t="s">
        <v>57</v>
      </c>
      <c r="Q2656">
        <v>5</v>
      </c>
      <c r="R2656" t="s">
        <v>35</v>
      </c>
      <c r="S2656">
        <v>139</v>
      </c>
      <c r="T2656" s="1">
        <v>786541</v>
      </c>
    </row>
    <row r="2657" spans="1:20" x14ac:dyDescent="0.3">
      <c r="A2657" t="s">
        <v>5529</v>
      </c>
      <c r="B2657" s="9">
        <v>45188</v>
      </c>
      <c r="C2657" t="s">
        <v>4693</v>
      </c>
      <c r="D2657" t="s">
        <v>4694</v>
      </c>
      <c r="E2657" t="s">
        <v>4695</v>
      </c>
      <c r="F2657" t="s">
        <v>1660</v>
      </c>
      <c r="G2657" t="s">
        <v>27</v>
      </c>
      <c r="H2657" t="s">
        <v>32</v>
      </c>
      <c r="I2657" t="s">
        <v>158</v>
      </c>
      <c r="J2657">
        <v>11</v>
      </c>
      <c r="K2657" s="1">
        <v>4334</v>
      </c>
      <c r="L2657" s="1">
        <v>47674</v>
      </c>
      <c r="M2657">
        <v>0</v>
      </c>
      <c r="N2657" s="10">
        <v>0</v>
      </c>
      <c r="O2657" s="1">
        <f>Table1[[#This Row],[Total Sales NGN]]-(Table1[[#This Row],[Total Sales NGN]]*Table1[[#This Row],[Discount %2]])</f>
        <v>47674</v>
      </c>
      <c r="P2657" t="s">
        <v>27</v>
      </c>
      <c r="Q2657">
        <v>2</v>
      </c>
      <c r="R2657" t="s">
        <v>35</v>
      </c>
      <c r="S2657">
        <v>91</v>
      </c>
      <c r="T2657" s="1">
        <v>588661</v>
      </c>
    </row>
    <row r="2658" spans="1:20" x14ac:dyDescent="0.3">
      <c r="A2658" t="s">
        <v>5530</v>
      </c>
      <c r="B2658" s="9">
        <v>45199</v>
      </c>
      <c r="C2658" t="s">
        <v>4693</v>
      </c>
      <c r="D2658" t="s">
        <v>4694</v>
      </c>
      <c r="E2658" t="s">
        <v>4695</v>
      </c>
      <c r="F2658" t="s">
        <v>1665</v>
      </c>
      <c r="G2658" t="s">
        <v>5531</v>
      </c>
      <c r="H2658" t="s">
        <v>65</v>
      </c>
      <c r="I2658" t="s">
        <v>478</v>
      </c>
      <c r="J2658">
        <v>14</v>
      </c>
      <c r="K2658" s="1">
        <v>168644</v>
      </c>
      <c r="L2658" s="1">
        <v>2361016</v>
      </c>
      <c r="M2658">
        <v>10</v>
      </c>
      <c r="N2658" s="10">
        <v>0.1</v>
      </c>
      <c r="O2658" s="1">
        <f>Table1[[#This Row],[Total Sales NGN]]-(Table1[[#This Row],[Total Sales NGN]]*Table1[[#This Row],[Discount %2]])</f>
        <v>2124914.4</v>
      </c>
      <c r="P2658" t="s">
        <v>57</v>
      </c>
      <c r="Q2658">
        <v>4</v>
      </c>
      <c r="R2658" t="s">
        <v>28</v>
      </c>
      <c r="S2658">
        <v>26</v>
      </c>
      <c r="T2658" s="1">
        <v>786541</v>
      </c>
    </row>
    <row r="2659" spans="1:20" x14ac:dyDescent="0.3">
      <c r="A2659" t="s">
        <v>5532</v>
      </c>
      <c r="B2659" s="9">
        <v>45081</v>
      </c>
      <c r="C2659" t="s">
        <v>4693</v>
      </c>
      <c r="D2659" t="s">
        <v>4694</v>
      </c>
      <c r="E2659" t="s">
        <v>4695</v>
      </c>
      <c r="F2659" t="s">
        <v>2511</v>
      </c>
      <c r="G2659" t="s">
        <v>5533</v>
      </c>
      <c r="H2659" t="s">
        <v>45</v>
      </c>
      <c r="I2659" t="s">
        <v>82</v>
      </c>
      <c r="J2659">
        <v>1</v>
      </c>
      <c r="K2659" s="1">
        <v>20985</v>
      </c>
      <c r="L2659" s="1">
        <v>20985</v>
      </c>
      <c r="M2659">
        <v>0</v>
      </c>
      <c r="N2659" s="10">
        <v>0</v>
      </c>
      <c r="O2659" s="1">
        <f>Table1[[#This Row],[Total Sales NGN]]-(Table1[[#This Row],[Total Sales NGN]]*Table1[[#This Row],[Discount %2]])</f>
        <v>20985</v>
      </c>
      <c r="P2659" t="s">
        <v>27</v>
      </c>
      <c r="Q2659">
        <v>3</v>
      </c>
      <c r="R2659" t="s">
        <v>35</v>
      </c>
      <c r="S2659">
        <v>47</v>
      </c>
      <c r="T2659" s="1">
        <v>492084</v>
      </c>
    </row>
    <row r="2660" spans="1:20" x14ac:dyDescent="0.3">
      <c r="A2660" t="s">
        <v>5534</v>
      </c>
      <c r="B2660" s="9">
        <v>45072</v>
      </c>
      <c r="C2660" t="s">
        <v>4693</v>
      </c>
      <c r="D2660" t="s">
        <v>4694</v>
      </c>
      <c r="E2660" t="s">
        <v>4695</v>
      </c>
      <c r="F2660" t="s">
        <v>313</v>
      </c>
      <c r="G2660" t="s">
        <v>5535</v>
      </c>
      <c r="H2660" t="s">
        <v>24</v>
      </c>
      <c r="I2660" t="s">
        <v>152</v>
      </c>
      <c r="J2660">
        <v>11</v>
      </c>
      <c r="K2660" s="1">
        <v>188207</v>
      </c>
      <c r="L2660" s="1">
        <v>2070277</v>
      </c>
      <c r="M2660">
        <v>10</v>
      </c>
      <c r="N2660" s="10">
        <v>0.1</v>
      </c>
      <c r="O2660" s="1">
        <f>Table1[[#This Row],[Total Sales NGN]]-(Table1[[#This Row],[Total Sales NGN]]*Table1[[#This Row],[Discount %2]])</f>
        <v>1863249.3</v>
      </c>
      <c r="P2660" t="s">
        <v>34</v>
      </c>
      <c r="Q2660">
        <v>3</v>
      </c>
      <c r="R2660" t="s">
        <v>28</v>
      </c>
      <c r="S2660">
        <v>7</v>
      </c>
      <c r="T2660" s="1">
        <v>1025913</v>
      </c>
    </row>
    <row r="2661" spans="1:20" x14ac:dyDescent="0.3">
      <c r="A2661" t="s">
        <v>5536</v>
      </c>
      <c r="B2661" s="9">
        <v>45577</v>
      </c>
      <c r="C2661" t="s">
        <v>4693</v>
      </c>
      <c r="D2661" t="s">
        <v>4694</v>
      </c>
      <c r="E2661" t="s">
        <v>4706</v>
      </c>
      <c r="F2661" t="s">
        <v>1045</v>
      </c>
      <c r="G2661" t="s">
        <v>5537</v>
      </c>
      <c r="H2661" t="s">
        <v>65</v>
      </c>
      <c r="I2661" t="s">
        <v>478</v>
      </c>
      <c r="J2661">
        <v>8</v>
      </c>
      <c r="K2661" s="1">
        <v>170524</v>
      </c>
      <c r="L2661" s="1">
        <v>1364192</v>
      </c>
      <c r="M2661">
        <v>0</v>
      </c>
      <c r="N2661" s="10">
        <v>0</v>
      </c>
      <c r="O2661" s="1">
        <f>Table1[[#This Row],[Total Sales NGN]]-(Table1[[#This Row],[Total Sales NGN]]*Table1[[#This Row],[Discount %2]])</f>
        <v>1364192</v>
      </c>
      <c r="P2661" t="s">
        <v>34</v>
      </c>
      <c r="Q2661">
        <v>1</v>
      </c>
      <c r="R2661" t="s">
        <v>35</v>
      </c>
      <c r="S2661">
        <v>51</v>
      </c>
      <c r="T2661" s="1">
        <v>786541</v>
      </c>
    </row>
    <row r="2662" spans="1:20" x14ac:dyDescent="0.3">
      <c r="A2662" t="s">
        <v>5538</v>
      </c>
      <c r="B2662" s="9">
        <v>45160</v>
      </c>
      <c r="C2662" t="s">
        <v>4693</v>
      </c>
      <c r="D2662" t="s">
        <v>4694</v>
      </c>
      <c r="E2662" t="s">
        <v>49</v>
      </c>
      <c r="F2662" t="s">
        <v>1342</v>
      </c>
      <c r="G2662" t="s">
        <v>5539</v>
      </c>
      <c r="H2662" t="s">
        <v>65</v>
      </c>
      <c r="I2662" t="s">
        <v>478</v>
      </c>
      <c r="J2662">
        <v>12</v>
      </c>
      <c r="K2662" s="1">
        <v>152442</v>
      </c>
      <c r="L2662" s="1">
        <v>1829304</v>
      </c>
      <c r="M2662">
        <v>10</v>
      </c>
      <c r="N2662" s="10">
        <v>0.1</v>
      </c>
      <c r="O2662" s="1">
        <f>Table1[[#This Row],[Total Sales NGN]]-(Table1[[#This Row],[Total Sales NGN]]*Table1[[#This Row],[Discount %2]])</f>
        <v>1646373.6</v>
      </c>
      <c r="P2662" t="s">
        <v>47</v>
      </c>
      <c r="Q2662">
        <v>6</v>
      </c>
      <c r="R2662" t="s">
        <v>35</v>
      </c>
      <c r="S2662">
        <v>67</v>
      </c>
      <c r="T2662" s="1">
        <v>786541</v>
      </c>
    </row>
    <row r="2663" spans="1:20" x14ac:dyDescent="0.3">
      <c r="A2663" t="s">
        <v>5540</v>
      </c>
      <c r="B2663" s="9">
        <v>44934</v>
      </c>
      <c r="C2663" t="s">
        <v>4693</v>
      </c>
      <c r="D2663" t="s">
        <v>4694</v>
      </c>
      <c r="E2663" t="s">
        <v>49</v>
      </c>
      <c r="F2663" t="s">
        <v>87</v>
      </c>
      <c r="G2663" t="s">
        <v>5541</v>
      </c>
      <c r="H2663" t="s">
        <v>45</v>
      </c>
      <c r="I2663" t="s">
        <v>130</v>
      </c>
      <c r="J2663">
        <v>5</v>
      </c>
      <c r="K2663" s="1">
        <v>41499</v>
      </c>
      <c r="L2663" s="1">
        <v>207495</v>
      </c>
      <c r="M2663">
        <v>0</v>
      </c>
      <c r="N2663" s="10">
        <v>0</v>
      </c>
      <c r="O2663" s="1">
        <f>Table1[[#This Row],[Total Sales NGN]]-(Table1[[#This Row],[Total Sales NGN]]*Table1[[#This Row],[Discount %2]])</f>
        <v>207495</v>
      </c>
      <c r="P2663" t="s">
        <v>27</v>
      </c>
      <c r="Q2663">
        <v>5</v>
      </c>
      <c r="R2663" t="s">
        <v>28</v>
      </c>
      <c r="S2663">
        <v>182</v>
      </c>
      <c r="T2663" s="1">
        <v>492084</v>
      </c>
    </row>
    <row r="2664" spans="1:20" x14ac:dyDescent="0.3">
      <c r="A2664" t="s">
        <v>5542</v>
      </c>
      <c r="B2664" s="9">
        <v>45128</v>
      </c>
      <c r="C2664" t="s">
        <v>4693</v>
      </c>
      <c r="D2664" t="s">
        <v>4694</v>
      </c>
      <c r="E2664" t="s">
        <v>4706</v>
      </c>
      <c r="F2664" t="s">
        <v>1624</v>
      </c>
      <c r="G2664" t="s">
        <v>5543</v>
      </c>
      <c r="H2664" t="s">
        <v>65</v>
      </c>
      <c r="I2664" t="s">
        <v>478</v>
      </c>
      <c r="J2664">
        <v>16</v>
      </c>
      <c r="K2664" s="1">
        <v>46286</v>
      </c>
      <c r="L2664" s="1">
        <v>740576</v>
      </c>
      <c r="M2664">
        <v>15</v>
      </c>
      <c r="N2664" s="10">
        <v>0.15</v>
      </c>
      <c r="O2664" s="1">
        <f>Table1[[#This Row],[Total Sales NGN]]-(Table1[[#This Row],[Total Sales NGN]]*Table1[[#This Row],[Discount %2]])</f>
        <v>629489.6</v>
      </c>
      <c r="P2664" t="s">
        <v>57</v>
      </c>
      <c r="Q2664">
        <v>4</v>
      </c>
      <c r="R2664" t="s">
        <v>35</v>
      </c>
      <c r="S2664">
        <v>21</v>
      </c>
      <c r="T2664" s="1">
        <v>786541</v>
      </c>
    </row>
    <row r="2665" spans="1:20" x14ac:dyDescent="0.3">
      <c r="A2665" t="s">
        <v>5544</v>
      </c>
      <c r="B2665" s="9">
        <v>45037</v>
      </c>
      <c r="C2665" t="s">
        <v>4693</v>
      </c>
      <c r="D2665" t="s">
        <v>4694</v>
      </c>
      <c r="E2665" t="s">
        <v>4706</v>
      </c>
      <c r="F2665" t="s">
        <v>492</v>
      </c>
      <c r="G2665" t="s">
        <v>5545</v>
      </c>
      <c r="H2665" t="s">
        <v>24</v>
      </c>
      <c r="I2665" t="s">
        <v>174</v>
      </c>
      <c r="J2665">
        <v>8</v>
      </c>
      <c r="K2665" s="1">
        <v>157175</v>
      </c>
      <c r="L2665" s="1">
        <v>1257400</v>
      </c>
      <c r="M2665">
        <v>10</v>
      </c>
      <c r="N2665" s="10">
        <v>0.1</v>
      </c>
      <c r="O2665" s="1">
        <f>Table1[[#This Row],[Total Sales NGN]]-(Table1[[#This Row],[Total Sales NGN]]*Table1[[#This Row],[Discount %2]])</f>
        <v>1131660</v>
      </c>
      <c r="P2665" t="s">
        <v>26</v>
      </c>
      <c r="Q2665">
        <v>4</v>
      </c>
      <c r="R2665" t="s">
        <v>35</v>
      </c>
      <c r="S2665">
        <v>88</v>
      </c>
      <c r="T2665" s="1">
        <v>1025913</v>
      </c>
    </row>
    <row r="2666" spans="1:20" x14ac:dyDescent="0.3">
      <c r="A2666" t="s">
        <v>5546</v>
      </c>
      <c r="B2666" s="9">
        <v>45491</v>
      </c>
      <c r="C2666" t="s">
        <v>4693</v>
      </c>
      <c r="D2666" t="s">
        <v>4694</v>
      </c>
      <c r="E2666" t="s">
        <v>4706</v>
      </c>
      <c r="F2666" t="s">
        <v>1639</v>
      </c>
      <c r="G2666" t="s">
        <v>5547</v>
      </c>
      <c r="H2666" t="s">
        <v>65</v>
      </c>
      <c r="I2666" t="s">
        <v>397</v>
      </c>
      <c r="J2666">
        <v>10</v>
      </c>
      <c r="K2666" s="1">
        <v>41681</v>
      </c>
      <c r="L2666" s="1">
        <v>416810</v>
      </c>
      <c r="M2666">
        <v>5</v>
      </c>
      <c r="N2666" s="10">
        <v>0.05</v>
      </c>
      <c r="O2666" s="1">
        <f>Table1[[#This Row],[Total Sales NGN]]-(Table1[[#This Row],[Total Sales NGN]]*Table1[[#This Row],[Discount %2]])</f>
        <v>395969.5</v>
      </c>
      <c r="P2666" t="s">
        <v>26</v>
      </c>
      <c r="Q2666">
        <v>4</v>
      </c>
      <c r="R2666" t="s">
        <v>35</v>
      </c>
      <c r="S2666">
        <v>70</v>
      </c>
      <c r="T2666" s="1">
        <v>786541</v>
      </c>
    </row>
    <row r="2667" spans="1:20" x14ac:dyDescent="0.3">
      <c r="A2667" t="s">
        <v>5548</v>
      </c>
      <c r="B2667" s="9">
        <v>45331</v>
      </c>
      <c r="C2667" t="s">
        <v>4693</v>
      </c>
      <c r="D2667" t="s">
        <v>4694</v>
      </c>
      <c r="E2667" t="s">
        <v>49</v>
      </c>
      <c r="F2667" t="s">
        <v>173</v>
      </c>
      <c r="G2667" t="s">
        <v>27</v>
      </c>
      <c r="H2667" t="s">
        <v>40</v>
      </c>
      <c r="I2667" t="s">
        <v>106</v>
      </c>
      <c r="J2667">
        <v>8</v>
      </c>
      <c r="K2667" s="1">
        <v>15989</v>
      </c>
      <c r="L2667" s="1">
        <v>127912</v>
      </c>
      <c r="M2667">
        <v>0</v>
      </c>
      <c r="N2667" s="10">
        <v>0</v>
      </c>
      <c r="O2667" s="1">
        <f>Table1[[#This Row],[Total Sales NGN]]-(Table1[[#This Row],[Total Sales NGN]]*Table1[[#This Row],[Discount %2]])</f>
        <v>127912</v>
      </c>
      <c r="P2667" t="s">
        <v>26</v>
      </c>
      <c r="Q2667">
        <v>4</v>
      </c>
      <c r="R2667" t="s">
        <v>35</v>
      </c>
      <c r="S2667">
        <v>114</v>
      </c>
      <c r="T2667" s="1">
        <v>441559</v>
      </c>
    </row>
    <row r="2668" spans="1:20" x14ac:dyDescent="0.3">
      <c r="A2668" t="s">
        <v>5549</v>
      </c>
      <c r="B2668" s="9">
        <v>45423</v>
      </c>
      <c r="C2668" t="s">
        <v>4693</v>
      </c>
      <c r="D2668" t="s">
        <v>4694</v>
      </c>
      <c r="E2668" t="s">
        <v>49</v>
      </c>
      <c r="F2668" t="s">
        <v>889</v>
      </c>
      <c r="G2668" t="s">
        <v>5550</v>
      </c>
      <c r="H2668" t="s">
        <v>24</v>
      </c>
      <c r="I2668" t="s">
        <v>174</v>
      </c>
      <c r="J2668">
        <v>2</v>
      </c>
      <c r="K2668" s="1">
        <v>60420</v>
      </c>
      <c r="L2668" s="1">
        <v>120840</v>
      </c>
      <c r="M2668">
        <v>0</v>
      </c>
      <c r="N2668" s="10">
        <v>0</v>
      </c>
      <c r="O2668" s="1">
        <f>Table1[[#This Row],[Total Sales NGN]]-(Table1[[#This Row],[Total Sales NGN]]*Table1[[#This Row],[Discount %2]])</f>
        <v>120840</v>
      </c>
      <c r="P2668" t="s">
        <v>47</v>
      </c>
      <c r="Q2668">
        <v>1</v>
      </c>
      <c r="R2668" t="s">
        <v>35</v>
      </c>
      <c r="S2668">
        <v>83</v>
      </c>
      <c r="T2668" s="1">
        <v>1025913</v>
      </c>
    </row>
    <row r="2669" spans="1:20" x14ac:dyDescent="0.3">
      <c r="A2669" t="s">
        <v>5551</v>
      </c>
      <c r="B2669" s="9">
        <v>45243</v>
      </c>
      <c r="C2669" t="s">
        <v>4693</v>
      </c>
      <c r="D2669" t="s">
        <v>4694</v>
      </c>
      <c r="E2669" t="s">
        <v>4695</v>
      </c>
      <c r="F2669" t="s">
        <v>470</v>
      </c>
      <c r="G2669" t="s">
        <v>5552</v>
      </c>
      <c r="H2669" t="s">
        <v>24</v>
      </c>
      <c r="I2669" t="s">
        <v>25</v>
      </c>
      <c r="J2669">
        <v>18</v>
      </c>
      <c r="K2669" s="1">
        <v>99438</v>
      </c>
      <c r="L2669" s="1">
        <v>1789884</v>
      </c>
      <c r="M2669">
        <v>10</v>
      </c>
      <c r="N2669" s="10">
        <v>0.1</v>
      </c>
      <c r="O2669" s="1">
        <f>Table1[[#This Row],[Total Sales NGN]]-(Table1[[#This Row],[Total Sales NGN]]*Table1[[#This Row],[Discount %2]])</f>
        <v>1610895.6</v>
      </c>
      <c r="P2669" t="s">
        <v>26</v>
      </c>
      <c r="Q2669">
        <v>4</v>
      </c>
      <c r="R2669" t="s">
        <v>28</v>
      </c>
      <c r="S2669">
        <v>70</v>
      </c>
      <c r="T2669" s="1">
        <v>1025913</v>
      </c>
    </row>
    <row r="2670" spans="1:20" x14ac:dyDescent="0.3">
      <c r="A2670" t="s">
        <v>5553</v>
      </c>
      <c r="B2670" s="9">
        <v>45302</v>
      </c>
      <c r="C2670" t="s">
        <v>4693</v>
      </c>
      <c r="D2670" t="s">
        <v>4694</v>
      </c>
      <c r="E2670" t="s">
        <v>49</v>
      </c>
      <c r="F2670" t="s">
        <v>1558</v>
      </c>
      <c r="G2670" t="s">
        <v>5554</v>
      </c>
      <c r="H2670" t="s">
        <v>32</v>
      </c>
      <c r="I2670" t="s">
        <v>141</v>
      </c>
      <c r="J2670">
        <v>2</v>
      </c>
      <c r="K2670" s="1">
        <v>13778</v>
      </c>
      <c r="L2670" s="1">
        <v>27556</v>
      </c>
      <c r="M2670">
        <v>10</v>
      </c>
      <c r="N2670" s="10">
        <v>0.1</v>
      </c>
      <c r="O2670" s="1">
        <f>Table1[[#This Row],[Total Sales NGN]]-(Table1[[#This Row],[Total Sales NGN]]*Table1[[#This Row],[Discount %2]])</f>
        <v>24800.400000000001</v>
      </c>
      <c r="P2670" t="s">
        <v>57</v>
      </c>
      <c r="Q2670">
        <v>4</v>
      </c>
      <c r="R2670" t="s">
        <v>28</v>
      </c>
      <c r="S2670">
        <v>52</v>
      </c>
      <c r="T2670" s="1">
        <v>588661</v>
      </c>
    </row>
    <row r="2671" spans="1:20" x14ac:dyDescent="0.3">
      <c r="A2671" t="s">
        <v>5555</v>
      </c>
      <c r="B2671" s="9">
        <v>45159</v>
      </c>
      <c r="C2671" t="s">
        <v>4693</v>
      </c>
      <c r="D2671" t="s">
        <v>4694</v>
      </c>
      <c r="E2671" t="s">
        <v>49</v>
      </c>
      <c r="F2671" t="s">
        <v>2090</v>
      </c>
      <c r="G2671" t="s">
        <v>5556</v>
      </c>
      <c r="H2671" t="s">
        <v>45</v>
      </c>
      <c r="I2671" t="s">
        <v>181</v>
      </c>
      <c r="J2671">
        <v>16</v>
      </c>
      <c r="K2671" s="1">
        <v>39585</v>
      </c>
      <c r="L2671" s="1">
        <v>633360</v>
      </c>
      <c r="M2671" t="s">
        <v>27</v>
      </c>
      <c r="N2671" s="10">
        <v>0</v>
      </c>
      <c r="O2671" s="1">
        <f>Table1[[#This Row],[Total Sales NGN]]-(Table1[[#This Row],[Total Sales NGN]]*Table1[[#This Row],[Discount %2]])</f>
        <v>633360</v>
      </c>
      <c r="P2671" t="s">
        <v>26</v>
      </c>
      <c r="Q2671">
        <v>2</v>
      </c>
      <c r="R2671" t="s">
        <v>28</v>
      </c>
      <c r="S2671">
        <v>124</v>
      </c>
      <c r="T2671" s="1">
        <v>492084</v>
      </c>
    </row>
    <row r="2672" spans="1:20" x14ac:dyDescent="0.3">
      <c r="A2672" t="s">
        <v>5557</v>
      </c>
      <c r="B2672" s="9">
        <v>44999</v>
      </c>
      <c r="C2672" t="s">
        <v>4693</v>
      </c>
      <c r="D2672" t="s">
        <v>4694</v>
      </c>
      <c r="E2672" t="s">
        <v>4695</v>
      </c>
      <c r="F2672" t="s">
        <v>2514</v>
      </c>
      <c r="G2672" t="s">
        <v>27</v>
      </c>
      <c r="H2672" t="s">
        <v>24</v>
      </c>
      <c r="I2672" t="s">
        <v>92</v>
      </c>
      <c r="J2672">
        <v>7</v>
      </c>
      <c r="K2672" s="1">
        <v>235381</v>
      </c>
      <c r="L2672" s="1">
        <v>1647667</v>
      </c>
      <c r="M2672">
        <v>0</v>
      </c>
      <c r="N2672" s="10">
        <v>0</v>
      </c>
      <c r="O2672" s="1">
        <f>Table1[[#This Row],[Total Sales NGN]]-(Table1[[#This Row],[Total Sales NGN]]*Table1[[#This Row],[Discount %2]])</f>
        <v>1647667</v>
      </c>
      <c r="P2672" t="s">
        <v>34</v>
      </c>
      <c r="Q2672">
        <v>0</v>
      </c>
      <c r="R2672" t="s">
        <v>35</v>
      </c>
      <c r="S2672">
        <v>38</v>
      </c>
      <c r="T2672" s="1">
        <v>1025913</v>
      </c>
    </row>
    <row r="2673" spans="1:20" x14ac:dyDescent="0.3">
      <c r="A2673" t="s">
        <v>5558</v>
      </c>
      <c r="B2673" s="9">
        <v>45254</v>
      </c>
      <c r="C2673" t="s">
        <v>4693</v>
      </c>
      <c r="D2673" t="s">
        <v>4694</v>
      </c>
      <c r="E2673" t="s">
        <v>4695</v>
      </c>
      <c r="F2673" t="s">
        <v>190</v>
      </c>
      <c r="G2673" t="s">
        <v>5559</v>
      </c>
      <c r="H2673" t="s">
        <v>65</v>
      </c>
      <c r="I2673" t="s">
        <v>78</v>
      </c>
      <c r="J2673">
        <v>11</v>
      </c>
      <c r="K2673" s="1">
        <v>41566</v>
      </c>
      <c r="L2673" s="1">
        <v>457226</v>
      </c>
      <c r="M2673">
        <v>20</v>
      </c>
      <c r="N2673" s="10">
        <v>0.2</v>
      </c>
      <c r="O2673" s="1">
        <f>Table1[[#This Row],[Total Sales NGN]]-(Table1[[#This Row],[Total Sales NGN]]*Table1[[#This Row],[Discount %2]])</f>
        <v>365780.8</v>
      </c>
      <c r="P2673" t="s">
        <v>26</v>
      </c>
      <c r="Q2673">
        <v>0</v>
      </c>
      <c r="R2673" t="s">
        <v>35</v>
      </c>
      <c r="S2673">
        <v>30</v>
      </c>
      <c r="T2673" s="1">
        <v>786541</v>
      </c>
    </row>
    <row r="2674" spans="1:20" x14ac:dyDescent="0.3">
      <c r="A2674" t="s">
        <v>5560</v>
      </c>
      <c r="B2674" s="9">
        <v>45104</v>
      </c>
      <c r="C2674" t="s">
        <v>4693</v>
      </c>
      <c r="D2674" t="s">
        <v>4694</v>
      </c>
      <c r="E2674" t="s">
        <v>49</v>
      </c>
      <c r="F2674" t="s">
        <v>1053</v>
      </c>
      <c r="G2674" t="s">
        <v>5561</v>
      </c>
      <c r="H2674" t="s">
        <v>40</v>
      </c>
      <c r="I2674" t="s">
        <v>41</v>
      </c>
      <c r="J2674">
        <v>4</v>
      </c>
      <c r="K2674" s="1">
        <v>12622</v>
      </c>
      <c r="L2674" s="1">
        <v>50488</v>
      </c>
      <c r="M2674">
        <v>20</v>
      </c>
      <c r="N2674" s="10">
        <v>0.2</v>
      </c>
      <c r="O2674" s="1">
        <f>Table1[[#This Row],[Total Sales NGN]]-(Table1[[#This Row],[Total Sales NGN]]*Table1[[#This Row],[Discount %2]])</f>
        <v>40390.400000000001</v>
      </c>
      <c r="P2674" t="s">
        <v>27</v>
      </c>
      <c r="Q2674">
        <v>5</v>
      </c>
      <c r="R2674" t="s">
        <v>28</v>
      </c>
      <c r="S2674">
        <v>139</v>
      </c>
      <c r="T2674" s="1">
        <v>441559</v>
      </c>
    </row>
    <row r="2675" spans="1:20" x14ac:dyDescent="0.3">
      <c r="A2675" t="s">
        <v>5562</v>
      </c>
      <c r="B2675" s="9">
        <v>45639</v>
      </c>
      <c r="C2675" t="s">
        <v>4693</v>
      </c>
      <c r="D2675" t="s">
        <v>4694</v>
      </c>
      <c r="E2675" t="s">
        <v>4695</v>
      </c>
      <c r="F2675" t="s">
        <v>817</v>
      </c>
      <c r="G2675" t="s">
        <v>5563</v>
      </c>
      <c r="H2675" t="s">
        <v>65</v>
      </c>
      <c r="I2675" t="s">
        <v>66</v>
      </c>
      <c r="J2675">
        <v>10</v>
      </c>
      <c r="K2675" s="1">
        <v>82427</v>
      </c>
      <c r="L2675" s="1">
        <v>824270</v>
      </c>
      <c r="M2675">
        <v>15</v>
      </c>
      <c r="N2675" s="10">
        <v>0.15</v>
      </c>
      <c r="O2675" s="1">
        <f>Table1[[#This Row],[Total Sales NGN]]-(Table1[[#This Row],[Total Sales NGN]]*Table1[[#This Row],[Discount %2]])</f>
        <v>700629.5</v>
      </c>
      <c r="P2675" t="s">
        <v>26</v>
      </c>
      <c r="Q2675">
        <v>4</v>
      </c>
      <c r="R2675" t="s">
        <v>28</v>
      </c>
      <c r="S2675">
        <v>54</v>
      </c>
      <c r="T2675" s="1">
        <v>786541</v>
      </c>
    </row>
    <row r="2676" spans="1:20" x14ac:dyDescent="0.3">
      <c r="A2676" t="s">
        <v>5564</v>
      </c>
      <c r="B2676" s="9">
        <v>45063</v>
      </c>
      <c r="C2676" t="s">
        <v>4693</v>
      </c>
      <c r="D2676" t="s">
        <v>4694</v>
      </c>
      <c r="E2676" t="s">
        <v>49</v>
      </c>
      <c r="F2676" t="s">
        <v>335</v>
      </c>
      <c r="G2676" t="s">
        <v>5565</v>
      </c>
      <c r="H2676" t="s">
        <v>40</v>
      </c>
      <c r="I2676" t="s">
        <v>137</v>
      </c>
      <c r="J2676">
        <v>2</v>
      </c>
      <c r="K2676" s="1">
        <v>2623</v>
      </c>
      <c r="L2676" s="1">
        <v>5246</v>
      </c>
      <c r="M2676" t="s">
        <v>27</v>
      </c>
      <c r="N2676" s="10">
        <v>0</v>
      </c>
      <c r="O2676" s="1">
        <f>Table1[[#This Row],[Total Sales NGN]]-(Table1[[#This Row],[Total Sales NGN]]*Table1[[#This Row],[Discount %2]])</f>
        <v>5246</v>
      </c>
      <c r="P2676" t="s">
        <v>27</v>
      </c>
      <c r="Q2676" t="s">
        <v>27</v>
      </c>
      <c r="R2676" t="s">
        <v>35</v>
      </c>
      <c r="S2676">
        <v>78</v>
      </c>
      <c r="T2676" s="1">
        <v>441559</v>
      </c>
    </row>
    <row r="2677" spans="1:20" x14ac:dyDescent="0.3">
      <c r="A2677" t="s">
        <v>5566</v>
      </c>
      <c r="B2677" s="9">
        <v>44965</v>
      </c>
      <c r="C2677" t="s">
        <v>4693</v>
      </c>
      <c r="D2677" t="s">
        <v>4694</v>
      </c>
      <c r="E2677" t="s">
        <v>49</v>
      </c>
      <c r="F2677" t="s">
        <v>826</v>
      </c>
      <c r="G2677" t="s">
        <v>5567</v>
      </c>
      <c r="H2677" t="s">
        <v>32</v>
      </c>
      <c r="I2677" t="s">
        <v>95</v>
      </c>
      <c r="J2677">
        <v>8</v>
      </c>
      <c r="K2677" s="1">
        <v>5501</v>
      </c>
      <c r="L2677" s="1">
        <v>44008</v>
      </c>
      <c r="M2677">
        <v>20</v>
      </c>
      <c r="N2677" s="10">
        <v>0.2</v>
      </c>
      <c r="O2677" s="1">
        <f>Table1[[#This Row],[Total Sales NGN]]-(Table1[[#This Row],[Total Sales NGN]]*Table1[[#This Row],[Discount %2]])</f>
        <v>35206.400000000001</v>
      </c>
      <c r="P2677" t="s">
        <v>47</v>
      </c>
      <c r="Q2677">
        <v>2</v>
      </c>
      <c r="R2677" t="s">
        <v>35</v>
      </c>
      <c r="S2677">
        <v>180</v>
      </c>
      <c r="T2677" s="1">
        <v>588661</v>
      </c>
    </row>
    <row r="2678" spans="1:20" x14ac:dyDescent="0.3">
      <c r="A2678" t="s">
        <v>5568</v>
      </c>
      <c r="B2678" s="9">
        <v>45460</v>
      </c>
      <c r="C2678" t="s">
        <v>4693</v>
      </c>
      <c r="D2678" t="s">
        <v>4694</v>
      </c>
      <c r="E2678" t="s">
        <v>49</v>
      </c>
      <c r="F2678" t="s">
        <v>681</v>
      </c>
      <c r="G2678" t="s">
        <v>5569</v>
      </c>
      <c r="H2678" t="s">
        <v>45</v>
      </c>
      <c r="I2678" t="s">
        <v>211</v>
      </c>
      <c r="J2678">
        <v>5</v>
      </c>
      <c r="K2678" s="1">
        <v>12205</v>
      </c>
      <c r="L2678" s="1">
        <v>61025</v>
      </c>
      <c r="M2678">
        <v>0</v>
      </c>
      <c r="N2678" s="10">
        <v>0</v>
      </c>
      <c r="O2678" s="1">
        <f>Table1[[#This Row],[Total Sales NGN]]-(Table1[[#This Row],[Total Sales NGN]]*Table1[[#This Row],[Discount %2]])</f>
        <v>61025</v>
      </c>
      <c r="P2678" t="s">
        <v>57</v>
      </c>
      <c r="Q2678">
        <v>2</v>
      </c>
      <c r="R2678" t="s">
        <v>35</v>
      </c>
      <c r="S2678">
        <v>108</v>
      </c>
      <c r="T2678" s="1">
        <v>492084</v>
      </c>
    </row>
    <row r="2679" spans="1:20" x14ac:dyDescent="0.3">
      <c r="A2679" t="s">
        <v>5570</v>
      </c>
      <c r="B2679" s="9">
        <v>45121</v>
      </c>
      <c r="C2679" t="s">
        <v>4693</v>
      </c>
      <c r="D2679" t="s">
        <v>4694</v>
      </c>
      <c r="E2679" t="s">
        <v>4706</v>
      </c>
      <c r="F2679" t="s">
        <v>293</v>
      </c>
      <c r="G2679" t="s">
        <v>5571</v>
      </c>
      <c r="H2679" t="s">
        <v>45</v>
      </c>
      <c r="I2679" t="s">
        <v>181</v>
      </c>
      <c r="J2679">
        <v>14</v>
      </c>
      <c r="K2679" s="1">
        <v>43313</v>
      </c>
      <c r="L2679" s="1">
        <v>606382</v>
      </c>
      <c r="M2679">
        <v>0</v>
      </c>
      <c r="N2679" s="10">
        <v>0</v>
      </c>
      <c r="O2679" s="1">
        <f>Table1[[#This Row],[Total Sales NGN]]-(Table1[[#This Row],[Total Sales NGN]]*Table1[[#This Row],[Discount %2]])</f>
        <v>606382</v>
      </c>
      <c r="P2679" t="s">
        <v>47</v>
      </c>
      <c r="Q2679" t="s">
        <v>27</v>
      </c>
      <c r="R2679" t="s">
        <v>35</v>
      </c>
      <c r="S2679">
        <v>81</v>
      </c>
      <c r="T2679" s="1">
        <v>492084</v>
      </c>
    </row>
    <row r="2680" spans="1:20" x14ac:dyDescent="0.3">
      <c r="A2680" t="s">
        <v>5572</v>
      </c>
      <c r="B2680" s="9">
        <v>45348</v>
      </c>
      <c r="C2680" t="s">
        <v>4693</v>
      </c>
      <c r="D2680" t="s">
        <v>4694</v>
      </c>
      <c r="E2680" t="s">
        <v>4695</v>
      </c>
      <c r="F2680" t="s">
        <v>1160</v>
      </c>
      <c r="G2680" t="s">
        <v>27</v>
      </c>
      <c r="H2680" t="s">
        <v>24</v>
      </c>
      <c r="I2680" t="s">
        <v>152</v>
      </c>
      <c r="J2680">
        <v>14</v>
      </c>
      <c r="K2680" s="1">
        <v>191686</v>
      </c>
      <c r="L2680" s="1">
        <v>2683604</v>
      </c>
      <c r="M2680">
        <v>0</v>
      </c>
      <c r="N2680" s="10">
        <v>0</v>
      </c>
      <c r="O2680" s="1">
        <f>Table1[[#This Row],[Total Sales NGN]]-(Table1[[#This Row],[Total Sales NGN]]*Table1[[#This Row],[Discount %2]])</f>
        <v>2683604</v>
      </c>
      <c r="P2680" t="s">
        <v>27</v>
      </c>
      <c r="Q2680">
        <v>0</v>
      </c>
      <c r="R2680" t="s">
        <v>35</v>
      </c>
      <c r="S2680">
        <v>173</v>
      </c>
      <c r="T2680" s="1">
        <v>1025913</v>
      </c>
    </row>
    <row r="2681" spans="1:20" x14ac:dyDescent="0.3">
      <c r="A2681" t="s">
        <v>5573</v>
      </c>
      <c r="B2681" s="9">
        <v>44935</v>
      </c>
      <c r="C2681" t="s">
        <v>4693</v>
      </c>
      <c r="D2681" t="s">
        <v>4694</v>
      </c>
      <c r="E2681" t="s">
        <v>4695</v>
      </c>
      <c r="F2681" t="s">
        <v>516</v>
      </c>
      <c r="G2681" t="s">
        <v>27</v>
      </c>
      <c r="H2681" t="s">
        <v>65</v>
      </c>
      <c r="I2681" t="s">
        <v>78</v>
      </c>
      <c r="J2681">
        <v>12</v>
      </c>
      <c r="K2681" s="1">
        <v>70510</v>
      </c>
      <c r="L2681" s="1">
        <v>846120</v>
      </c>
      <c r="M2681">
        <v>0</v>
      </c>
      <c r="N2681" s="10">
        <v>0</v>
      </c>
      <c r="O2681" s="1">
        <f>Table1[[#This Row],[Total Sales NGN]]-(Table1[[#This Row],[Total Sales NGN]]*Table1[[#This Row],[Discount %2]])</f>
        <v>846120</v>
      </c>
      <c r="P2681" t="s">
        <v>26</v>
      </c>
      <c r="Q2681">
        <v>1</v>
      </c>
      <c r="R2681" t="s">
        <v>35</v>
      </c>
      <c r="S2681">
        <v>112</v>
      </c>
      <c r="T2681" s="1">
        <v>786541</v>
      </c>
    </row>
    <row r="2682" spans="1:20" x14ac:dyDescent="0.3">
      <c r="A2682" t="s">
        <v>5574</v>
      </c>
      <c r="B2682" s="9">
        <v>45600</v>
      </c>
      <c r="C2682" t="s">
        <v>4693</v>
      </c>
      <c r="D2682" t="s">
        <v>4694</v>
      </c>
      <c r="E2682" t="s">
        <v>49</v>
      </c>
      <c r="F2682" t="s">
        <v>2412</v>
      </c>
      <c r="G2682" t="s">
        <v>27</v>
      </c>
      <c r="H2682" t="s">
        <v>45</v>
      </c>
      <c r="I2682" t="s">
        <v>98</v>
      </c>
      <c r="J2682">
        <v>2</v>
      </c>
      <c r="K2682" s="1">
        <v>14125</v>
      </c>
      <c r="L2682" s="1">
        <v>28250</v>
      </c>
      <c r="M2682">
        <v>15</v>
      </c>
      <c r="N2682" s="10">
        <v>0.15</v>
      </c>
      <c r="O2682" s="1">
        <f>Table1[[#This Row],[Total Sales NGN]]-(Table1[[#This Row],[Total Sales NGN]]*Table1[[#This Row],[Discount %2]])</f>
        <v>24012.5</v>
      </c>
      <c r="P2682" t="s">
        <v>57</v>
      </c>
      <c r="Q2682">
        <v>2</v>
      </c>
      <c r="R2682" t="s">
        <v>35</v>
      </c>
      <c r="S2682">
        <v>180</v>
      </c>
      <c r="T2682" s="1">
        <v>492084</v>
      </c>
    </row>
    <row r="2683" spans="1:20" x14ac:dyDescent="0.3">
      <c r="A2683" t="s">
        <v>5575</v>
      </c>
      <c r="B2683" s="9">
        <v>45369</v>
      </c>
      <c r="C2683" t="s">
        <v>4693</v>
      </c>
      <c r="D2683" t="s">
        <v>4694</v>
      </c>
      <c r="E2683" t="s">
        <v>49</v>
      </c>
      <c r="F2683" t="s">
        <v>5576</v>
      </c>
      <c r="G2683" t="s">
        <v>5577</v>
      </c>
      <c r="H2683" t="s">
        <v>40</v>
      </c>
      <c r="I2683" t="s">
        <v>70</v>
      </c>
      <c r="J2683">
        <v>15</v>
      </c>
      <c r="K2683" s="1">
        <v>4438</v>
      </c>
      <c r="L2683" s="1">
        <v>66570</v>
      </c>
      <c r="M2683">
        <v>5</v>
      </c>
      <c r="N2683" s="10">
        <v>0.05</v>
      </c>
      <c r="O2683" s="1">
        <f>Table1[[#This Row],[Total Sales NGN]]-(Table1[[#This Row],[Total Sales NGN]]*Table1[[#This Row],[Discount %2]])</f>
        <v>63241.5</v>
      </c>
      <c r="P2683" t="s">
        <v>57</v>
      </c>
      <c r="Q2683">
        <v>4</v>
      </c>
      <c r="R2683" t="s">
        <v>35</v>
      </c>
      <c r="S2683">
        <v>31</v>
      </c>
      <c r="T2683" s="1">
        <v>441559</v>
      </c>
    </row>
    <row r="2684" spans="1:20" x14ac:dyDescent="0.3">
      <c r="A2684" t="s">
        <v>5578</v>
      </c>
      <c r="B2684" s="9">
        <v>45198</v>
      </c>
      <c r="C2684" t="s">
        <v>4693</v>
      </c>
      <c r="D2684" t="s">
        <v>4694</v>
      </c>
      <c r="E2684" t="s">
        <v>4706</v>
      </c>
      <c r="F2684" t="s">
        <v>637</v>
      </c>
      <c r="G2684" t="s">
        <v>5579</v>
      </c>
      <c r="H2684" t="s">
        <v>65</v>
      </c>
      <c r="I2684" t="s">
        <v>397</v>
      </c>
      <c r="J2684">
        <v>6</v>
      </c>
      <c r="K2684" s="1">
        <v>143360</v>
      </c>
      <c r="L2684" s="1">
        <v>860160</v>
      </c>
      <c r="M2684">
        <v>15</v>
      </c>
      <c r="N2684" s="10">
        <v>0.15</v>
      </c>
      <c r="O2684" s="1">
        <f>Table1[[#This Row],[Total Sales NGN]]-(Table1[[#This Row],[Total Sales NGN]]*Table1[[#This Row],[Discount %2]])</f>
        <v>731136</v>
      </c>
      <c r="P2684" t="s">
        <v>57</v>
      </c>
      <c r="Q2684">
        <v>4</v>
      </c>
      <c r="R2684" t="s">
        <v>35</v>
      </c>
      <c r="S2684">
        <v>6</v>
      </c>
      <c r="T2684" s="1">
        <v>786541</v>
      </c>
    </row>
    <row r="2685" spans="1:20" x14ac:dyDescent="0.3">
      <c r="A2685" t="s">
        <v>5580</v>
      </c>
      <c r="B2685" s="9">
        <v>45064</v>
      </c>
      <c r="C2685" t="s">
        <v>4693</v>
      </c>
      <c r="D2685" t="s">
        <v>4694</v>
      </c>
      <c r="E2685" t="s">
        <v>4695</v>
      </c>
      <c r="F2685" t="s">
        <v>104</v>
      </c>
      <c r="G2685" t="s">
        <v>5581</v>
      </c>
      <c r="H2685" t="s">
        <v>24</v>
      </c>
      <c r="I2685" t="s">
        <v>174</v>
      </c>
      <c r="J2685">
        <v>6</v>
      </c>
      <c r="K2685" s="1">
        <v>240015</v>
      </c>
      <c r="L2685" s="1">
        <v>1440090</v>
      </c>
      <c r="M2685">
        <v>0</v>
      </c>
      <c r="N2685" s="10">
        <v>0</v>
      </c>
      <c r="O2685" s="1">
        <f>Table1[[#This Row],[Total Sales NGN]]-(Table1[[#This Row],[Total Sales NGN]]*Table1[[#This Row],[Discount %2]])</f>
        <v>1440090</v>
      </c>
      <c r="P2685" t="s">
        <v>47</v>
      </c>
      <c r="Q2685">
        <v>2</v>
      </c>
      <c r="R2685" t="s">
        <v>35</v>
      </c>
      <c r="S2685">
        <v>113</v>
      </c>
      <c r="T2685" s="1">
        <v>1025913</v>
      </c>
    </row>
    <row r="2686" spans="1:20" x14ac:dyDescent="0.3">
      <c r="A2686" t="s">
        <v>5582</v>
      </c>
      <c r="B2686" s="9">
        <v>45323</v>
      </c>
      <c r="C2686" t="s">
        <v>4693</v>
      </c>
      <c r="D2686" t="s">
        <v>4694</v>
      </c>
      <c r="E2686" t="s">
        <v>4695</v>
      </c>
      <c r="F2686" t="s">
        <v>265</v>
      </c>
      <c r="G2686" t="s">
        <v>5583</v>
      </c>
      <c r="H2686" t="s">
        <v>40</v>
      </c>
      <c r="I2686" t="s">
        <v>106</v>
      </c>
      <c r="J2686">
        <v>18</v>
      </c>
      <c r="K2686" s="1">
        <v>10549</v>
      </c>
      <c r="L2686" s="1">
        <v>189882</v>
      </c>
      <c r="M2686">
        <v>10</v>
      </c>
      <c r="N2686" s="10">
        <v>0.1</v>
      </c>
      <c r="O2686" s="1">
        <f>Table1[[#This Row],[Total Sales NGN]]-(Table1[[#This Row],[Total Sales NGN]]*Table1[[#This Row],[Discount %2]])</f>
        <v>170893.8</v>
      </c>
      <c r="P2686" t="s">
        <v>47</v>
      </c>
      <c r="Q2686" t="s">
        <v>27</v>
      </c>
      <c r="R2686" t="s">
        <v>35</v>
      </c>
      <c r="S2686">
        <v>154</v>
      </c>
      <c r="T2686" s="1">
        <v>441559</v>
      </c>
    </row>
    <row r="2687" spans="1:20" x14ac:dyDescent="0.3">
      <c r="A2687" t="s">
        <v>5584</v>
      </c>
      <c r="B2687" s="9">
        <v>45089</v>
      </c>
      <c r="C2687" t="s">
        <v>4693</v>
      </c>
      <c r="D2687" t="s">
        <v>4694</v>
      </c>
      <c r="E2687" t="s">
        <v>4695</v>
      </c>
      <c r="F2687" t="s">
        <v>2090</v>
      </c>
      <c r="G2687" t="s">
        <v>5585</v>
      </c>
      <c r="H2687" t="s">
        <v>32</v>
      </c>
      <c r="I2687" t="s">
        <v>158</v>
      </c>
      <c r="J2687">
        <v>10</v>
      </c>
      <c r="K2687" s="1">
        <v>5550</v>
      </c>
      <c r="L2687" s="1">
        <v>55500</v>
      </c>
      <c r="M2687">
        <v>0</v>
      </c>
      <c r="N2687" s="10">
        <v>0</v>
      </c>
      <c r="O2687" s="1">
        <f>Table1[[#This Row],[Total Sales NGN]]-(Table1[[#This Row],[Total Sales NGN]]*Table1[[#This Row],[Discount %2]])</f>
        <v>55500</v>
      </c>
      <c r="P2687" t="s">
        <v>47</v>
      </c>
      <c r="Q2687">
        <v>3</v>
      </c>
      <c r="R2687" t="s">
        <v>35</v>
      </c>
      <c r="S2687">
        <v>194</v>
      </c>
      <c r="T2687" s="1">
        <v>588661</v>
      </c>
    </row>
    <row r="2688" spans="1:20" x14ac:dyDescent="0.3">
      <c r="A2688" t="s">
        <v>5586</v>
      </c>
      <c r="B2688" s="9">
        <v>44967</v>
      </c>
      <c r="C2688" t="s">
        <v>4693</v>
      </c>
      <c r="D2688" t="s">
        <v>4694</v>
      </c>
      <c r="E2688" t="s">
        <v>49</v>
      </c>
      <c r="F2688" t="s">
        <v>2796</v>
      </c>
      <c r="G2688" t="s">
        <v>5587</v>
      </c>
      <c r="H2688" t="s">
        <v>40</v>
      </c>
      <c r="I2688" t="s">
        <v>137</v>
      </c>
      <c r="J2688">
        <v>6</v>
      </c>
      <c r="K2688" s="1">
        <v>7857</v>
      </c>
      <c r="L2688" s="1">
        <v>47142</v>
      </c>
      <c r="M2688" t="s">
        <v>27</v>
      </c>
      <c r="N2688" s="10">
        <v>0</v>
      </c>
      <c r="O2688" s="1">
        <f>Table1[[#This Row],[Total Sales NGN]]-(Table1[[#This Row],[Total Sales NGN]]*Table1[[#This Row],[Discount %2]])</f>
        <v>47142</v>
      </c>
      <c r="P2688" t="s">
        <v>26</v>
      </c>
      <c r="Q2688">
        <v>2</v>
      </c>
      <c r="R2688" t="s">
        <v>35</v>
      </c>
      <c r="S2688">
        <v>127</v>
      </c>
      <c r="T2688" s="1">
        <v>441559</v>
      </c>
    </row>
    <row r="2689" spans="1:20" x14ac:dyDescent="0.3">
      <c r="A2689" t="s">
        <v>5588</v>
      </c>
      <c r="B2689" s="9">
        <v>45582</v>
      </c>
      <c r="C2689" t="s">
        <v>4693</v>
      </c>
      <c r="D2689" t="s">
        <v>4694</v>
      </c>
      <c r="E2689" t="s">
        <v>49</v>
      </c>
      <c r="F2689" t="s">
        <v>1259</v>
      </c>
      <c r="G2689" t="s">
        <v>5589</v>
      </c>
      <c r="H2689" t="s">
        <v>32</v>
      </c>
      <c r="I2689" t="s">
        <v>237</v>
      </c>
      <c r="J2689">
        <v>2</v>
      </c>
      <c r="K2689" s="1">
        <v>11656</v>
      </c>
      <c r="L2689" s="1">
        <v>23312</v>
      </c>
      <c r="M2689">
        <v>15</v>
      </c>
      <c r="N2689" s="10">
        <v>0.15</v>
      </c>
      <c r="O2689" s="1">
        <f>Table1[[#This Row],[Total Sales NGN]]-(Table1[[#This Row],[Total Sales NGN]]*Table1[[#This Row],[Discount %2]])</f>
        <v>19815.2</v>
      </c>
      <c r="P2689" t="s">
        <v>47</v>
      </c>
      <c r="Q2689">
        <v>4</v>
      </c>
      <c r="R2689" t="s">
        <v>28</v>
      </c>
      <c r="S2689">
        <v>61</v>
      </c>
      <c r="T2689" s="1">
        <v>588661</v>
      </c>
    </row>
    <row r="2690" spans="1:20" x14ac:dyDescent="0.3">
      <c r="A2690" t="s">
        <v>5590</v>
      </c>
      <c r="B2690" s="9">
        <v>44977</v>
      </c>
      <c r="C2690" t="s">
        <v>4693</v>
      </c>
      <c r="D2690" t="s">
        <v>4694</v>
      </c>
      <c r="E2690" t="s">
        <v>4695</v>
      </c>
      <c r="F2690" t="s">
        <v>3490</v>
      </c>
      <c r="G2690" t="s">
        <v>5591</v>
      </c>
      <c r="H2690" t="s">
        <v>24</v>
      </c>
      <c r="I2690" t="s">
        <v>61</v>
      </c>
      <c r="J2690">
        <v>8</v>
      </c>
      <c r="K2690" s="1">
        <v>291510</v>
      </c>
      <c r="L2690" s="1">
        <v>2332080</v>
      </c>
      <c r="M2690">
        <v>0</v>
      </c>
      <c r="N2690" s="10">
        <v>0</v>
      </c>
      <c r="O2690" s="1">
        <f>Table1[[#This Row],[Total Sales NGN]]-(Table1[[#This Row],[Total Sales NGN]]*Table1[[#This Row],[Discount %2]])</f>
        <v>2332080</v>
      </c>
      <c r="P2690" t="s">
        <v>26</v>
      </c>
      <c r="Q2690">
        <v>1</v>
      </c>
      <c r="R2690" t="s">
        <v>35</v>
      </c>
      <c r="S2690">
        <v>70</v>
      </c>
      <c r="T2690" s="1">
        <v>1025913</v>
      </c>
    </row>
    <row r="2691" spans="1:20" x14ac:dyDescent="0.3">
      <c r="A2691" t="s">
        <v>5592</v>
      </c>
      <c r="B2691" s="9">
        <v>45344</v>
      </c>
      <c r="C2691" t="s">
        <v>4693</v>
      </c>
      <c r="D2691" t="s">
        <v>4694</v>
      </c>
      <c r="E2691" t="s">
        <v>4695</v>
      </c>
      <c r="F2691" t="s">
        <v>2951</v>
      </c>
      <c r="G2691" t="s">
        <v>5593</v>
      </c>
      <c r="H2691" t="s">
        <v>40</v>
      </c>
      <c r="I2691" t="s">
        <v>137</v>
      </c>
      <c r="J2691">
        <v>20</v>
      </c>
      <c r="K2691" s="1">
        <v>5735</v>
      </c>
      <c r="L2691" s="1">
        <v>114700</v>
      </c>
      <c r="M2691">
        <v>0</v>
      </c>
      <c r="N2691" s="10">
        <v>0</v>
      </c>
      <c r="O2691" s="1">
        <f>Table1[[#This Row],[Total Sales NGN]]-(Table1[[#This Row],[Total Sales NGN]]*Table1[[#This Row],[Discount %2]])</f>
        <v>114700</v>
      </c>
      <c r="P2691" t="s">
        <v>26</v>
      </c>
      <c r="Q2691">
        <v>2</v>
      </c>
      <c r="R2691" t="s">
        <v>35</v>
      </c>
      <c r="S2691">
        <v>108</v>
      </c>
      <c r="T2691" s="1">
        <v>441559</v>
      </c>
    </row>
    <row r="2692" spans="1:20" x14ac:dyDescent="0.3">
      <c r="A2692" t="s">
        <v>5594</v>
      </c>
      <c r="B2692" s="9">
        <v>45450</v>
      </c>
      <c r="C2692" t="s">
        <v>4693</v>
      </c>
      <c r="D2692" t="s">
        <v>4694</v>
      </c>
      <c r="E2692" t="s">
        <v>49</v>
      </c>
      <c r="F2692" t="s">
        <v>443</v>
      </c>
      <c r="G2692" t="s">
        <v>5595</v>
      </c>
      <c r="H2692" t="s">
        <v>32</v>
      </c>
      <c r="I2692" t="s">
        <v>141</v>
      </c>
      <c r="J2692">
        <v>8</v>
      </c>
      <c r="K2692" s="1">
        <v>7209</v>
      </c>
      <c r="L2692" s="1">
        <v>57672</v>
      </c>
      <c r="M2692">
        <v>20</v>
      </c>
      <c r="N2692" s="10">
        <v>0.2</v>
      </c>
      <c r="O2692" s="1">
        <f>Table1[[#This Row],[Total Sales NGN]]-(Table1[[#This Row],[Total Sales NGN]]*Table1[[#This Row],[Discount %2]])</f>
        <v>46137.599999999999</v>
      </c>
      <c r="P2692" t="s">
        <v>27</v>
      </c>
      <c r="Q2692">
        <v>6</v>
      </c>
      <c r="R2692" t="s">
        <v>35</v>
      </c>
      <c r="S2692">
        <v>125</v>
      </c>
      <c r="T2692" s="1">
        <v>588661</v>
      </c>
    </row>
    <row r="2693" spans="1:20" x14ac:dyDescent="0.3">
      <c r="A2693" t="s">
        <v>5596</v>
      </c>
      <c r="B2693" s="9">
        <v>45266</v>
      </c>
      <c r="C2693" t="s">
        <v>4693</v>
      </c>
      <c r="D2693" t="s">
        <v>4694</v>
      </c>
      <c r="E2693" t="s">
        <v>49</v>
      </c>
      <c r="F2693" t="s">
        <v>452</v>
      </c>
      <c r="G2693" t="s">
        <v>27</v>
      </c>
      <c r="H2693" t="s">
        <v>45</v>
      </c>
      <c r="I2693" t="s">
        <v>181</v>
      </c>
      <c r="J2693">
        <v>3</v>
      </c>
      <c r="K2693" s="1">
        <v>14387</v>
      </c>
      <c r="L2693" s="1">
        <v>43161</v>
      </c>
      <c r="M2693">
        <v>0</v>
      </c>
      <c r="N2693" s="10">
        <v>0</v>
      </c>
      <c r="O2693" s="1">
        <f>Table1[[#This Row],[Total Sales NGN]]-(Table1[[#This Row],[Total Sales NGN]]*Table1[[#This Row],[Discount %2]])</f>
        <v>43161</v>
      </c>
      <c r="P2693" t="s">
        <v>26</v>
      </c>
      <c r="Q2693">
        <v>1</v>
      </c>
      <c r="R2693" t="s">
        <v>35</v>
      </c>
      <c r="S2693">
        <v>178</v>
      </c>
      <c r="T2693" s="1">
        <v>492084</v>
      </c>
    </row>
    <row r="2694" spans="1:20" x14ac:dyDescent="0.3">
      <c r="A2694" t="s">
        <v>5597</v>
      </c>
      <c r="B2694" s="9">
        <v>45513</v>
      </c>
      <c r="C2694" t="s">
        <v>4693</v>
      </c>
      <c r="D2694" t="s">
        <v>4694</v>
      </c>
      <c r="E2694" t="s">
        <v>4706</v>
      </c>
      <c r="F2694" t="s">
        <v>1053</v>
      </c>
      <c r="G2694" t="s">
        <v>5598</v>
      </c>
      <c r="H2694" t="s">
        <v>65</v>
      </c>
      <c r="I2694" t="s">
        <v>66</v>
      </c>
      <c r="J2694">
        <v>7</v>
      </c>
      <c r="K2694" s="1">
        <v>107251</v>
      </c>
      <c r="L2694" s="1">
        <v>750757</v>
      </c>
      <c r="M2694">
        <v>0</v>
      </c>
      <c r="N2694" s="10">
        <v>0</v>
      </c>
      <c r="O2694" s="1">
        <f>Table1[[#This Row],[Total Sales NGN]]-(Table1[[#This Row],[Total Sales NGN]]*Table1[[#This Row],[Discount %2]])</f>
        <v>750757</v>
      </c>
      <c r="P2694" t="s">
        <v>34</v>
      </c>
      <c r="Q2694">
        <v>2</v>
      </c>
      <c r="R2694" t="s">
        <v>35</v>
      </c>
      <c r="S2694">
        <v>72</v>
      </c>
      <c r="T2694" s="1">
        <v>786541</v>
      </c>
    </row>
    <row r="2695" spans="1:20" x14ac:dyDescent="0.3">
      <c r="A2695" t="s">
        <v>5599</v>
      </c>
      <c r="B2695" s="9">
        <v>45362</v>
      </c>
      <c r="C2695" t="s">
        <v>4693</v>
      </c>
      <c r="D2695" t="s">
        <v>4694</v>
      </c>
      <c r="E2695" t="s">
        <v>4695</v>
      </c>
      <c r="F2695" t="s">
        <v>1861</v>
      </c>
      <c r="G2695" t="s">
        <v>5600</v>
      </c>
      <c r="H2695" t="s">
        <v>32</v>
      </c>
      <c r="I2695" t="s">
        <v>141</v>
      </c>
      <c r="J2695">
        <v>11</v>
      </c>
      <c r="K2695" s="1">
        <v>24422</v>
      </c>
      <c r="L2695" s="1">
        <v>268642</v>
      </c>
      <c r="M2695">
        <v>10</v>
      </c>
      <c r="N2695" s="10">
        <v>0.1</v>
      </c>
      <c r="O2695" s="1">
        <f>Table1[[#This Row],[Total Sales NGN]]-(Table1[[#This Row],[Total Sales NGN]]*Table1[[#This Row],[Discount %2]])</f>
        <v>241777.8</v>
      </c>
      <c r="P2695" t="s">
        <v>57</v>
      </c>
      <c r="Q2695" t="s">
        <v>27</v>
      </c>
      <c r="R2695" t="s">
        <v>28</v>
      </c>
      <c r="S2695">
        <v>23</v>
      </c>
      <c r="T2695" s="1">
        <v>588661</v>
      </c>
    </row>
    <row r="2696" spans="1:20" x14ac:dyDescent="0.3">
      <c r="A2696" t="s">
        <v>5601</v>
      </c>
      <c r="B2696" s="9">
        <v>45148</v>
      </c>
      <c r="C2696" t="s">
        <v>4693</v>
      </c>
      <c r="D2696" t="s">
        <v>4694</v>
      </c>
      <c r="E2696" t="s">
        <v>49</v>
      </c>
      <c r="F2696" t="s">
        <v>889</v>
      </c>
      <c r="G2696" t="s">
        <v>5602</v>
      </c>
      <c r="H2696" t="s">
        <v>32</v>
      </c>
      <c r="I2696" t="s">
        <v>33</v>
      </c>
      <c r="J2696">
        <v>10</v>
      </c>
      <c r="K2696" s="1">
        <v>14167</v>
      </c>
      <c r="L2696" s="1">
        <v>141670</v>
      </c>
      <c r="M2696">
        <v>15</v>
      </c>
      <c r="N2696" s="10">
        <v>0.15</v>
      </c>
      <c r="O2696" s="1">
        <f>Table1[[#This Row],[Total Sales NGN]]-(Table1[[#This Row],[Total Sales NGN]]*Table1[[#This Row],[Discount %2]])</f>
        <v>120419.5</v>
      </c>
      <c r="P2696" t="s">
        <v>47</v>
      </c>
      <c r="Q2696">
        <v>5</v>
      </c>
      <c r="R2696" t="s">
        <v>35</v>
      </c>
      <c r="S2696">
        <v>15</v>
      </c>
      <c r="T2696" s="1">
        <v>588661</v>
      </c>
    </row>
    <row r="2697" spans="1:20" x14ac:dyDescent="0.3">
      <c r="A2697" t="s">
        <v>5603</v>
      </c>
      <c r="B2697" s="9">
        <v>45510</v>
      </c>
      <c r="C2697" t="s">
        <v>4693</v>
      </c>
      <c r="D2697" t="s">
        <v>4694</v>
      </c>
      <c r="E2697" t="s">
        <v>4695</v>
      </c>
      <c r="F2697" t="s">
        <v>1741</v>
      </c>
      <c r="G2697" t="s">
        <v>5604</v>
      </c>
      <c r="H2697" t="s">
        <v>24</v>
      </c>
      <c r="I2697" t="s">
        <v>161</v>
      </c>
      <c r="J2697">
        <v>17</v>
      </c>
      <c r="K2697" s="1">
        <v>73975</v>
      </c>
      <c r="L2697" s="1">
        <v>1257575</v>
      </c>
      <c r="M2697" t="s">
        <v>27</v>
      </c>
      <c r="N2697" s="10">
        <v>0</v>
      </c>
      <c r="O2697" s="1">
        <f>Table1[[#This Row],[Total Sales NGN]]-(Table1[[#This Row],[Total Sales NGN]]*Table1[[#This Row],[Discount %2]])</f>
        <v>1257575</v>
      </c>
      <c r="P2697" t="s">
        <v>26</v>
      </c>
      <c r="Q2697" t="s">
        <v>27</v>
      </c>
      <c r="R2697" t="s">
        <v>35</v>
      </c>
      <c r="S2697">
        <v>31</v>
      </c>
      <c r="T2697" s="1">
        <v>1025913</v>
      </c>
    </row>
    <row r="2698" spans="1:20" x14ac:dyDescent="0.3">
      <c r="A2698" t="s">
        <v>5605</v>
      </c>
      <c r="B2698" s="9">
        <v>45155</v>
      </c>
      <c r="C2698" t="s">
        <v>4693</v>
      </c>
      <c r="D2698" t="s">
        <v>4694</v>
      </c>
      <c r="E2698" t="s">
        <v>4695</v>
      </c>
      <c r="F2698" t="s">
        <v>821</v>
      </c>
      <c r="G2698" t="s">
        <v>5606</v>
      </c>
      <c r="H2698" t="s">
        <v>40</v>
      </c>
      <c r="I2698" t="s">
        <v>106</v>
      </c>
      <c r="J2698">
        <v>13</v>
      </c>
      <c r="K2698" s="1">
        <v>9950</v>
      </c>
      <c r="L2698" s="1">
        <v>129350</v>
      </c>
      <c r="M2698">
        <v>5</v>
      </c>
      <c r="N2698" s="10">
        <v>0.05</v>
      </c>
      <c r="O2698" s="1">
        <f>Table1[[#This Row],[Total Sales NGN]]-(Table1[[#This Row],[Total Sales NGN]]*Table1[[#This Row],[Discount %2]])</f>
        <v>122882.5</v>
      </c>
      <c r="P2698" t="s">
        <v>57</v>
      </c>
      <c r="Q2698">
        <v>4</v>
      </c>
      <c r="R2698" t="s">
        <v>35</v>
      </c>
      <c r="S2698">
        <v>38</v>
      </c>
      <c r="T2698" s="1">
        <v>441559</v>
      </c>
    </row>
    <row r="2699" spans="1:20" x14ac:dyDescent="0.3">
      <c r="A2699" t="s">
        <v>5607</v>
      </c>
      <c r="B2699" s="9">
        <v>45537</v>
      </c>
      <c r="C2699" t="s">
        <v>4693</v>
      </c>
      <c r="D2699" t="s">
        <v>4694</v>
      </c>
      <c r="E2699" t="s">
        <v>4706</v>
      </c>
      <c r="F2699" t="s">
        <v>1383</v>
      </c>
      <c r="G2699" t="s">
        <v>5608</v>
      </c>
      <c r="H2699" t="s">
        <v>32</v>
      </c>
      <c r="I2699" t="s">
        <v>117</v>
      </c>
      <c r="J2699">
        <v>10</v>
      </c>
      <c r="K2699" s="1">
        <v>12397</v>
      </c>
      <c r="L2699" s="1">
        <v>123970</v>
      </c>
      <c r="M2699">
        <v>0</v>
      </c>
      <c r="N2699" s="10">
        <v>0</v>
      </c>
      <c r="O2699" s="1">
        <f>Table1[[#This Row],[Total Sales NGN]]-(Table1[[#This Row],[Total Sales NGN]]*Table1[[#This Row],[Discount %2]])</f>
        <v>123970</v>
      </c>
      <c r="P2699" t="s">
        <v>57</v>
      </c>
      <c r="Q2699">
        <v>4</v>
      </c>
      <c r="R2699" t="s">
        <v>35</v>
      </c>
      <c r="S2699">
        <v>93</v>
      </c>
      <c r="T2699" s="1">
        <v>588661</v>
      </c>
    </row>
    <row r="2700" spans="1:20" x14ac:dyDescent="0.3">
      <c r="A2700" t="s">
        <v>5609</v>
      </c>
      <c r="B2700" s="9">
        <v>45545</v>
      </c>
      <c r="C2700" t="s">
        <v>4693</v>
      </c>
      <c r="D2700" t="s">
        <v>4694</v>
      </c>
      <c r="E2700" t="s">
        <v>49</v>
      </c>
      <c r="F2700" t="s">
        <v>193</v>
      </c>
      <c r="G2700" t="s">
        <v>5610</v>
      </c>
      <c r="H2700" t="s">
        <v>24</v>
      </c>
      <c r="I2700" t="s">
        <v>174</v>
      </c>
      <c r="J2700">
        <v>20</v>
      </c>
      <c r="K2700" s="1">
        <v>345706</v>
      </c>
      <c r="L2700" s="1">
        <v>6914120</v>
      </c>
      <c r="M2700" t="s">
        <v>27</v>
      </c>
      <c r="N2700" s="10">
        <v>0</v>
      </c>
      <c r="O2700" s="1">
        <f>Table1[[#This Row],[Total Sales NGN]]-(Table1[[#This Row],[Total Sales NGN]]*Table1[[#This Row],[Discount %2]])</f>
        <v>6914120</v>
      </c>
      <c r="P2700" t="s">
        <v>47</v>
      </c>
      <c r="Q2700">
        <v>4</v>
      </c>
      <c r="R2700" t="s">
        <v>28</v>
      </c>
      <c r="S2700">
        <v>116</v>
      </c>
      <c r="T2700" s="1">
        <v>1025913</v>
      </c>
    </row>
    <row r="2701" spans="1:20" x14ac:dyDescent="0.3">
      <c r="A2701" t="s">
        <v>5611</v>
      </c>
      <c r="B2701" s="9">
        <v>45072</v>
      </c>
      <c r="C2701" t="s">
        <v>4693</v>
      </c>
      <c r="D2701" t="s">
        <v>4694</v>
      </c>
      <c r="E2701" t="s">
        <v>4695</v>
      </c>
      <c r="F2701" t="s">
        <v>907</v>
      </c>
      <c r="G2701" t="s">
        <v>27</v>
      </c>
      <c r="H2701" t="s">
        <v>24</v>
      </c>
      <c r="I2701" t="s">
        <v>56</v>
      </c>
      <c r="J2701">
        <v>19</v>
      </c>
      <c r="K2701" s="1">
        <v>251212</v>
      </c>
      <c r="L2701" s="1">
        <v>4773028</v>
      </c>
      <c r="M2701">
        <v>20</v>
      </c>
      <c r="N2701" s="10">
        <v>0.2</v>
      </c>
      <c r="O2701" s="1">
        <f>Table1[[#This Row],[Total Sales NGN]]-(Table1[[#This Row],[Total Sales NGN]]*Table1[[#This Row],[Discount %2]])</f>
        <v>3818422.4</v>
      </c>
      <c r="P2701" t="s">
        <v>27</v>
      </c>
      <c r="Q2701">
        <v>2</v>
      </c>
      <c r="R2701" t="s">
        <v>28</v>
      </c>
      <c r="S2701">
        <v>108</v>
      </c>
      <c r="T2701" s="1">
        <v>1025913</v>
      </c>
    </row>
    <row r="2702" spans="1:20" x14ac:dyDescent="0.3">
      <c r="A2702" t="s">
        <v>5612</v>
      </c>
      <c r="B2702" s="9">
        <v>44941</v>
      </c>
      <c r="C2702" t="s">
        <v>4693</v>
      </c>
      <c r="D2702" t="s">
        <v>4694</v>
      </c>
      <c r="E2702" t="s">
        <v>49</v>
      </c>
      <c r="F2702" t="s">
        <v>2078</v>
      </c>
      <c r="G2702" t="s">
        <v>5613</v>
      </c>
      <c r="H2702" t="s">
        <v>40</v>
      </c>
      <c r="I2702" t="s">
        <v>41</v>
      </c>
      <c r="J2702">
        <v>11</v>
      </c>
      <c r="K2702" s="1">
        <v>5887</v>
      </c>
      <c r="L2702" s="1">
        <v>64757</v>
      </c>
      <c r="M2702">
        <v>0</v>
      </c>
      <c r="N2702" s="10">
        <v>0</v>
      </c>
      <c r="O2702" s="1">
        <f>Table1[[#This Row],[Total Sales NGN]]-(Table1[[#This Row],[Total Sales NGN]]*Table1[[#This Row],[Discount %2]])</f>
        <v>64757</v>
      </c>
      <c r="P2702" t="s">
        <v>26</v>
      </c>
      <c r="Q2702">
        <v>4</v>
      </c>
      <c r="R2702" t="s">
        <v>28</v>
      </c>
      <c r="S2702">
        <v>55</v>
      </c>
      <c r="T2702" s="1">
        <v>441559</v>
      </c>
    </row>
    <row r="2703" spans="1:20" x14ac:dyDescent="0.3">
      <c r="A2703" t="s">
        <v>5614</v>
      </c>
      <c r="B2703" s="9">
        <v>45128</v>
      </c>
      <c r="C2703" t="s">
        <v>4693</v>
      </c>
      <c r="D2703" t="s">
        <v>4694</v>
      </c>
      <c r="E2703" t="s">
        <v>49</v>
      </c>
      <c r="F2703" t="s">
        <v>2729</v>
      </c>
      <c r="G2703" t="s">
        <v>27</v>
      </c>
      <c r="H2703" t="s">
        <v>65</v>
      </c>
      <c r="I2703" t="s">
        <v>78</v>
      </c>
      <c r="J2703">
        <v>13</v>
      </c>
      <c r="K2703" s="1">
        <v>100854</v>
      </c>
      <c r="L2703" s="1">
        <v>1311102</v>
      </c>
      <c r="M2703" t="s">
        <v>27</v>
      </c>
      <c r="N2703" s="10">
        <v>0</v>
      </c>
      <c r="O2703" s="1">
        <f>Table1[[#This Row],[Total Sales NGN]]-(Table1[[#This Row],[Total Sales NGN]]*Table1[[#This Row],[Discount %2]])</f>
        <v>1311102</v>
      </c>
      <c r="P2703" t="s">
        <v>27</v>
      </c>
      <c r="Q2703">
        <v>3</v>
      </c>
      <c r="R2703" t="s">
        <v>35</v>
      </c>
      <c r="S2703">
        <v>154</v>
      </c>
      <c r="T2703" s="1">
        <v>786541</v>
      </c>
    </row>
    <row r="2704" spans="1:20" x14ac:dyDescent="0.3">
      <c r="A2704" t="s">
        <v>5615</v>
      </c>
      <c r="B2704" s="9">
        <v>45626</v>
      </c>
      <c r="C2704" t="s">
        <v>4693</v>
      </c>
      <c r="D2704" t="s">
        <v>4694</v>
      </c>
      <c r="E2704" t="s">
        <v>4695</v>
      </c>
      <c r="F2704" t="s">
        <v>2051</v>
      </c>
      <c r="G2704" t="s">
        <v>5616</v>
      </c>
      <c r="H2704" t="s">
        <v>65</v>
      </c>
      <c r="I2704" t="s">
        <v>397</v>
      </c>
      <c r="J2704">
        <v>16</v>
      </c>
      <c r="K2704" s="1">
        <v>88118</v>
      </c>
      <c r="L2704" s="1">
        <v>1409888</v>
      </c>
      <c r="M2704" t="s">
        <v>27</v>
      </c>
      <c r="N2704" s="10">
        <v>0</v>
      </c>
      <c r="O2704" s="1">
        <f>Table1[[#This Row],[Total Sales NGN]]-(Table1[[#This Row],[Total Sales NGN]]*Table1[[#This Row],[Discount %2]])</f>
        <v>1409888</v>
      </c>
      <c r="P2704" t="s">
        <v>57</v>
      </c>
      <c r="Q2704" t="s">
        <v>27</v>
      </c>
      <c r="R2704" t="s">
        <v>35</v>
      </c>
      <c r="S2704">
        <v>111</v>
      </c>
      <c r="T2704" s="1">
        <v>786541</v>
      </c>
    </row>
    <row r="2705" spans="1:20" x14ac:dyDescent="0.3">
      <c r="A2705" t="s">
        <v>5617</v>
      </c>
      <c r="B2705" s="9">
        <v>45370</v>
      </c>
      <c r="C2705" t="s">
        <v>4693</v>
      </c>
      <c r="D2705" t="s">
        <v>4694</v>
      </c>
      <c r="E2705" t="s">
        <v>4695</v>
      </c>
      <c r="F2705" t="s">
        <v>3092</v>
      </c>
      <c r="G2705" t="s">
        <v>5618</v>
      </c>
      <c r="H2705" t="s">
        <v>65</v>
      </c>
      <c r="I2705" t="s">
        <v>478</v>
      </c>
      <c r="J2705">
        <v>17</v>
      </c>
      <c r="K2705" s="1">
        <v>160282</v>
      </c>
      <c r="L2705" s="1">
        <v>2724794</v>
      </c>
      <c r="M2705" t="s">
        <v>27</v>
      </c>
      <c r="N2705" s="10">
        <v>0</v>
      </c>
      <c r="O2705" s="1">
        <f>Table1[[#This Row],[Total Sales NGN]]-(Table1[[#This Row],[Total Sales NGN]]*Table1[[#This Row],[Discount %2]])</f>
        <v>2724794</v>
      </c>
      <c r="P2705" t="s">
        <v>57</v>
      </c>
      <c r="Q2705">
        <v>2</v>
      </c>
      <c r="R2705" t="s">
        <v>35</v>
      </c>
      <c r="S2705">
        <v>194</v>
      </c>
      <c r="T2705" s="1">
        <v>786541</v>
      </c>
    </row>
    <row r="2706" spans="1:20" x14ac:dyDescent="0.3">
      <c r="A2706" t="s">
        <v>5619</v>
      </c>
      <c r="B2706" s="9">
        <v>45299</v>
      </c>
      <c r="C2706" t="s">
        <v>4693</v>
      </c>
      <c r="D2706" t="s">
        <v>4694</v>
      </c>
      <c r="E2706" t="s">
        <v>49</v>
      </c>
      <c r="F2706" t="s">
        <v>2691</v>
      </c>
      <c r="G2706" t="s">
        <v>5620</v>
      </c>
      <c r="H2706" t="s">
        <v>65</v>
      </c>
      <c r="I2706" t="s">
        <v>289</v>
      </c>
      <c r="J2706">
        <v>10</v>
      </c>
      <c r="K2706" s="1">
        <v>48177</v>
      </c>
      <c r="L2706" s="1">
        <v>481770</v>
      </c>
      <c r="M2706">
        <v>0</v>
      </c>
      <c r="N2706" s="10">
        <v>0</v>
      </c>
      <c r="O2706" s="1">
        <f>Table1[[#This Row],[Total Sales NGN]]-(Table1[[#This Row],[Total Sales NGN]]*Table1[[#This Row],[Discount %2]])</f>
        <v>481770</v>
      </c>
      <c r="P2706" t="s">
        <v>47</v>
      </c>
      <c r="Q2706">
        <v>3</v>
      </c>
      <c r="R2706" t="s">
        <v>28</v>
      </c>
      <c r="S2706">
        <v>34</v>
      </c>
      <c r="T2706" s="1">
        <v>786541</v>
      </c>
    </row>
    <row r="2707" spans="1:20" x14ac:dyDescent="0.3">
      <c r="A2707" t="s">
        <v>5621</v>
      </c>
      <c r="B2707" s="9">
        <v>45074</v>
      </c>
      <c r="C2707" t="s">
        <v>4693</v>
      </c>
      <c r="D2707" t="s">
        <v>4694</v>
      </c>
      <c r="E2707" t="s">
        <v>4695</v>
      </c>
      <c r="F2707" t="s">
        <v>1424</v>
      </c>
      <c r="G2707" t="s">
        <v>5622</v>
      </c>
      <c r="H2707" t="s">
        <v>24</v>
      </c>
      <c r="I2707" t="s">
        <v>152</v>
      </c>
      <c r="J2707">
        <v>18</v>
      </c>
      <c r="K2707" s="1">
        <v>217814</v>
      </c>
      <c r="L2707" s="1">
        <v>3920652</v>
      </c>
      <c r="M2707">
        <v>10</v>
      </c>
      <c r="N2707" s="10">
        <v>0.1</v>
      </c>
      <c r="O2707" s="1">
        <f>Table1[[#This Row],[Total Sales NGN]]-(Table1[[#This Row],[Total Sales NGN]]*Table1[[#This Row],[Discount %2]])</f>
        <v>3528586.8</v>
      </c>
      <c r="P2707" t="s">
        <v>57</v>
      </c>
      <c r="Q2707">
        <v>1</v>
      </c>
      <c r="R2707" t="s">
        <v>28</v>
      </c>
      <c r="S2707">
        <v>83</v>
      </c>
      <c r="T2707" s="1">
        <v>1025913</v>
      </c>
    </row>
    <row r="2708" spans="1:20" x14ac:dyDescent="0.3">
      <c r="A2708" t="s">
        <v>5623</v>
      </c>
      <c r="B2708" s="9">
        <v>45567</v>
      </c>
      <c r="C2708" t="s">
        <v>4693</v>
      </c>
      <c r="D2708" t="s">
        <v>4694</v>
      </c>
      <c r="E2708" t="s">
        <v>4695</v>
      </c>
      <c r="F2708" t="s">
        <v>1774</v>
      </c>
      <c r="G2708" t="s">
        <v>5624</v>
      </c>
      <c r="H2708" t="s">
        <v>40</v>
      </c>
      <c r="I2708" t="s">
        <v>123</v>
      </c>
      <c r="J2708">
        <v>2</v>
      </c>
      <c r="K2708" s="1">
        <v>7568</v>
      </c>
      <c r="L2708" s="1">
        <v>15136</v>
      </c>
      <c r="M2708">
        <v>15</v>
      </c>
      <c r="N2708" s="10">
        <v>0.15</v>
      </c>
      <c r="O2708" s="1">
        <f>Table1[[#This Row],[Total Sales NGN]]-(Table1[[#This Row],[Total Sales NGN]]*Table1[[#This Row],[Discount %2]])</f>
        <v>12865.6</v>
      </c>
      <c r="P2708" t="s">
        <v>26</v>
      </c>
      <c r="Q2708">
        <v>0</v>
      </c>
      <c r="R2708" t="s">
        <v>35</v>
      </c>
      <c r="S2708">
        <v>101</v>
      </c>
      <c r="T2708" s="1">
        <v>441559</v>
      </c>
    </row>
    <row r="2709" spans="1:20" x14ac:dyDescent="0.3">
      <c r="A2709" t="s">
        <v>5625</v>
      </c>
      <c r="B2709" s="9">
        <v>45451</v>
      </c>
      <c r="C2709" t="s">
        <v>4693</v>
      </c>
      <c r="D2709" t="s">
        <v>4694</v>
      </c>
      <c r="E2709" t="s">
        <v>49</v>
      </c>
      <c r="F2709" t="s">
        <v>1113</v>
      </c>
      <c r="G2709" t="s">
        <v>27</v>
      </c>
      <c r="H2709" t="s">
        <v>32</v>
      </c>
      <c r="I2709" t="s">
        <v>141</v>
      </c>
      <c r="J2709">
        <v>3</v>
      </c>
      <c r="K2709" s="1">
        <v>14335</v>
      </c>
      <c r="L2709" s="1">
        <v>43005</v>
      </c>
      <c r="M2709" t="s">
        <v>27</v>
      </c>
      <c r="N2709" s="10">
        <v>0</v>
      </c>
      <c r="O2709" s="1">
        <f>Table1[[#This Row],[Total Sales NGN]]-(Table1[[#This Row],[Total Sales NGN]]*Table1[[#This Row],[Discount %2]])</f>
        <v>43005</v>
      </c>
      <c r="P2709" t="s">
        <v>26</v>
      </c>
      <c r="Q2709">
        <v>3</v>
      </c>
      <c r="R2709" t="s">
        <v>35</v>
      </c>
      <c r="S2709">
        <v>28</v>
      </c>
      <c r="T2709" s="1">
        <v>588661</v>
      </c>
    </row>
    <row r="2710" spans="1:20" x14ac:dyDescent="0.3">
      <c r="A2710" t="s">
        <v>5626</v>
      </c>
      <c r="B2710" s="9">
        <v>45377</v>
      </c>
      <c r="C2710" t="s">
        <v>4693</v>
      </c>
      <c r="D2710" t="s">
        <v>4694</v>
      </c>
      <c r="E2710" t="s">
        <v>49</v>
      </c>
      <c r="F2710" t="s">
        <v>68</v>
      </c>
      <c r="G2710" t="s">
        <v>5627</v>
      </c>
      <c r="H2710" t="s">
        <v>32</v>
      </c>
      <c r="I2710" t="s">
        <v>158</v>
      </c>
      <c r="J2710">
        <v>3</v>
      </c>
      <c r="K2710" s="1">
        <v>9014</v>
      </c>
      <c r="L2710" s="1">
        <v>27042</v>
      </c>
      <c r="M2710">
        <v>0</v>
      </c>
      <c r="N2710" s="10">
        <v>0</v>
      </c>
      <c r="O2710" s="1">
        <f>Table1[[#This Row],[Total Sales NGN]]-(Table1[[#This Row],[Total Sales NGN]]*Table1[[#This Row],[Discount %2]])</f>
        <v>27042</v>
      </c>
      <c r="P2710" t="s">
        <v>26</v>
      </c>
      <c r="Q2710">
        <v>5</v>
      </c>
      <c r="R2710" t="s">
        <v>35</v>
      </c>
      <c r="S2710">
        <v>121</v>
      </c>
      <c r="T2710" s="1">
        <v>588661</v>
      </c>
    </row>
    <row r="2711" spans="1:20" x14ac:dyDescent="0.3">
      <c r="A2711" t="s">
        <v>5628</v>
      </c>
      <c r="B2711" s="9">
        <v>45640</v>
      </c>
      <c r="C2711" t="s">
        <v>4693</v>
      </c>
      <c r="D2711" t="s">
        <v>4694</v>
      </c>
      <c r="E2711" t="s">
        <v>49</v>
      </c>
      <c r="F2711" t="s">
        <v>3934</v>
      </c>
      <c r="G2711" t="s">
        <v>5629</v>
      </c>
      <c r="H2711" t="s">
        <v>24</v>
      </c>
      <c r="I2711" t="s">
        <v>161</v>
      </c>
      <c r="J2711">
        <v>14</v>
      </c>
      <c r="K2711" s="1">
        <v>174045</v>
      </c>
      <c r="L2711" s="1">
        <v>2436630</v>
      </c>
      <c r="M2711" t="s">
        <v>27</v>
      </c>
      <c r="N2711" s="10">
        <v>0</v>
      </c>
      <c r="O2711" s="1">
        <f>Table1[[#This Row],[Total Sales NGN]]-(Table1[[#This Row],[Total Sales NGN]]*Table1[[#This Row],[Discount %2]])</f>
        <v>2436630</v>
      </c>
      <c r="P2711" t="s">
        <v>27</v>
      </c>
      <c r="Q2711">
        <v>1</v>
      </c>
      <c r="R2711" t="s">
        <v>27</v>
      </c>
      <c r="S2711">
        <v>114</v>
      </c>
      <c r="T2711" s="1">
        <v>1025913</v>
      </c>
    </row>
    <row r="2712" spans="1:20" x14ac:dyDescent="0.3">
      <c r="A2712" t="s">
        <v>5630</v>
      </c>
      <c r="B2712" s="9">
        <v>45242</v>
      </c>
      <c r="C2712" t="s">
        <v>4693</v>
      </c>
      <c r="D2712" t="s">
        <v>4694</v>
      </c>
      <c r="E2712" t="s">
        <v>49</v>
      </c>
      <c r="F2712" t="s">
        <v>1063</v>
      </c>
      <c r="G2712" t="s">
        <v>5631</v>
      </c>
      <c r="H2712" t="s">
        <v>40</v>
      </c>
      <c r="I2712" t="s">
        <v>51</v>
      </c>
      <c r="J2712">
        <v>9</v>
      </c>
      <c r="K2712" s="1">
        <v>17568</v>
      </c>
      <c r="L2712" s="1">
        <v>158112</v>
      </c>
      <c r="M2712">
        <v>10</v>
      </c>
      <c r="N2712" s="10">
        <v>0.1</v>
      </c>
      <c r="O2712" s="1">
        <f>Table1[[#This Row],[Total Sales NGN]]-(Table1[[#This Row],[Total Sales NGN]]*Table1[[#This Row],[Discount %2]])</f>
        <v>142300.79999999999</v>
      </c>
      <c r="P2712" t="s">
        <v>47</v>
      </c>
      <c r="Q2712">
        <v>3</v>
      </c>
      <c r="R2712" t="s">
        <v>35</v>
      </c>
      <c r="S2712">
        <v>97</v>
      </c>
      <c r="T2712" s="1">
        <v>441559</v>
      </c>
    </row>
    <row r="2713" spans="1:20" x14ac:dyDescent="0.3">
      <c r="A2713" t="s">
        <v>5632</v>
      </c>
      <c r="B2713" s="9">
        <v>45412</v>
      </c>
      <c r="C2713" t="s">
        <v>4693</v>
      </c>
      <c r="D2713" t="s">
        <v>4694</v>
      </c>
      <c r="E2713" t="s">
        <v>49</v>
      </c>
      <c r="F2713" t="s">
        <v>1592</v>
      </c>
      <c r="G2713" t="s">
        <v>5633</v>
      </c>
      <c r="H2713" t="s">
        <v>32</v>
      </c>
      <c r="I2713" t="s">
        <v>158</v>
      </c>
      <c r="J2713">
        <v>16</v>
      </c>
      <c r="K2713" s="1">
        <v>21397</v>
      </c>
      <c r="L2713" s="1">
        <v>342352</v>
      </c>
      <c r="M2713">
        <v>0</v>
      </c>
      <c r="N2713" s="10">
        <v>0</v>
      </c>
      <c r="O2713" s="1">
        <f>Table1[[#This Row],[Total Sales NGN]]-(Table1[[#This Row],[Total Sales NGN]]*Table1[[#This Row],[Discount %2]])</f>
        <v>342352</v>
      </c>
      <c r="P2713" t="s">
        <v>47</v>
      </c>
      <c r="Q2713">
        <v>3</v>
      </c>
      <c r="R2713" t="s">
        <v>35</v>
      </c>
      <c r="S2713">
        <v>135</v>
      </c>
      <c r="T2713" s="1">
        <v>588661</v>
      </c>
    </row>
    <row r="2714" spans="1:20" x14ac:dyDescent="0.3">
      <c r="A2714" t="s">
        <v>5634</v>
      </c>
      <c r="B2714" s="9">
        <v>45573</v>
      </c>
      <c r="C2714" t="s">
        <v>4693</v>
      </c>
      <c r="D2714" t="s">
        <v>4694</v>
      </c>
      <c r="E2714" t="s">
        <v>4706</v>
      </c>
      <c r="F2714" t="s">
        <v>898</v>
      </c>
      <c r="G2714" t="s">
        <v>5635</v>
      </c>
      <c r="H2714" t="s">
        <v>24</v>
      </c>
      <c r="I2714" t="s">
        <v>61</v>
      </c>
      <c r="J2714">
        <v>15</v>
      </c>
      <c r="K2714" s="1">
        <v>251616</v>
      </c>
      <c r="L2714" s="1">
        <v>3774240</v>
      </c>
      <c r="M2714">
        <v>5</v>
      </c>
      <c r="N2714" s="10">
        <v>0.05</v>
      </c>
      <c r="O2714" s="1">
        <f>Table1[[#This Row],[Total Sales NGN]]-(Table1[[#This Row],[Total Sales NGN]]*Table1[[#This Row],[Discount %2]])</f>
        <v>3585528</v>
      </c>
      <c r="P2714" t="s">
        <v>47</v>
      </c>
      <c r="Q2714" t="s">
        <v>27</v>
      </c>
      <c r="R2714" t="s">
        <v>35</v>
      </c>
      <c r="S2714">
        <v>8</v>
      </c>
      <c r="T2714" s="1">
        <v>1025913</v>
      </c>
    </row>
    <row r="2715" spans="1:20" x14ac:dyDescent="0.3">
      <c r="A2715" t="s">
        <v>5636</v>
      </c>
      <c r="B2715" s="9">
        <v>45314</v>
      </c>
      <c r="C2715" t="s">
        <v>4693</v>
      </c>
      <c r="D2715" t="s">
        <v>4694</v>
      </c>
      <c r="E2715" t="s">
        <v>4706</v>
      </c>
      <c r="F2715" t="s">
        <v>1160</v>
      </c>
      <c r="G2715" t="s">
        <v>5637</v>
      </c>
      <c r="H2715" t="s">
        <v>45</v>
      </c>
      <c r="I2715" t="s">
        <v>46</v>
      </c>
      <c r="J2715">
        <v>11</v>
      </c>
      <c r="K2715" s="1">
        <v>23497</v>
      </c>
      <c r="L2715" s="1">
        <v>258467</v>
      </c>
      <c r="M2715">
        <v>20</v>
      </c>
      <c r="N2715" s="10">
        <v>0.2</v>
      </c>
      <c r="O2715" s="1">
        <f>Table1[[#This Row],[Total Sales NGN]]-(Table1[[#This Row],[Total Sales NGN]]*Table1[[#This Row],[Discount %2]])</f>
        <v>206773.6</v>
      </c>
      <c r="P2715" t="s">
        <v>47</v>
      </c>
      <c r="Q2715">
        <v>1</v>
      </c>
      <c r="R2715" t="s">
        <v>28</v>
      </c>
      <c r="S2715">
        <v>67</v>
      </c>
      <c r="T2715" s="1">
        <v>492084</v>
      </c>
    </row>
    <row r="2716" spans="1:20" x14ac:dyDescent="0.3">
      <c r="A2716" t="s">
        <v>5638</v>
      </c>
      <c r="B2716" s="9">
        <v>45516</v>
      </c>
      <c r="C2716" t="s">
        <v>4693</v>
      </c>
      <c r="D2716" t="s">
        <v>4694</v>
      </c>
      <c r="E2716" t="s">
        <v>49</v>
      </c>
      <c r="F2716" t="s">
        <v>1702</v>
      </c>
      <c r="G2716" t="s">
        <v>5639</v>
      </c>
      <c r="H2716" t="s">
        <v>45</v>
      </c>
      <c r="I2716" t="s">
        <v>211</v>
      </c>
      <c r="J2716">
        <v>20</v>
      </c>
      <c r="K2716" s="1">
        <v>14094</v>
      </c>
      <c r="L2716" s="1">
        <v>281880</v>
      </c>
      <c r="M2716">
        <v>0</v>
      </c>
      <c r="N2716" s="10">
        <v>0</v>
      </c>
      <c r="O2716" s="1">
        <f>Table1[[#This Row],[Total Sales NGN]]-(Table1[[#This Row],[Total Sales NGN]]*Table1[[#This Row],[Discount %2]])</f>
        <v>281880</v>
      </c>
      <c r="P2716" t="s">
        <v>26</v>
      </c>
      <c r="Q2716" t="s">
        <v>27</v>
      </c>
      <c r="R2716" t="s">
        <v>35</v>
      </c>
      <c r="S2716">
        <v>68</v>
      </c>
      <c r="T2716" s="1">
        <v>492084</v>
      </c>
    </row>
    <row r="2717" spans="1:20" x14ac:dyDescent="0.3">
      <c r="A2717" t="s">
        <v>5640</v>
      </c>
      <c r="B2717" s="9">
        <v>44931</v>
      </c>
      <c r="C2717" t="s">
        <v>4693</v>
      </c>
      <c r="D2717" t="s">
        <v>4694</v>
      </c>
      <c r="E2717" t="s">
        <v>49</v>
      </c>
      <c r="F2717" t="s">
        <v>5303</v>
      </c>
      <c r="G2717" t="s">
        <v>5641</v>
      </c>
      <c r="H2717" t="s">
        <v>65</v>
      </c>
      <c r="I2717" t="s">
        <v>66</v>
      </c>
      <c r="J2717">
        <v>1</v>
      </c>
      <c r="K2717" s="1">
        <v>110671</v>
      </c>
      <c r="L2717" s="1">
        <v>110671</v>
      </c>
      <c r="M2717">
        <v>5</v>
      </c>
      <c r="N2717" s="10">
        <v>0.05</v>
      </c>
      <c r="O2717" s="1">
        <f>Table1[[#This Row],[Total Sales NGN]]-(Table1[[#This Row],[Total Sales NGN]]*Table1[[#This Row],[Discount %2]])</f>
        <v>105137.45</v>
      </c>
      <c r="P2717" t="s">
        <v>26</v>
      </c>
      <c r="Q2717">
        <v>5</v>
      </c>
      <c r="R2717" t="s">
        <v>35</v>
      </c>
      <c r="S2717">
        <v>4</v>
      </c>
      <c r="T2717" s="1">
        <v>786541</v>
      </c>
    </row>
    <row r="2718" spans="1:20" x14ac:dyDescent="0.3">
      <c r="A2718" t="s">
        <v>5642</v>
      </c>
      <c r="B2718" s="9">
        <v>45564</v>
      </c>
      <c r="C2718" t="s">
        <v>4693</v>
      </c>
      <c r="D2718" t="s">
        <v>4694</v>
      </c>
      <c r="E2718" t="s">
        <v>4695</v>
      </c>
      <c r="F2718" t="s">
        <v>4823</v>
      </c>
      <c r="G2718" t="s">
        <v>5643</v>
      </c>
      <c r="H2718" t="s">
        <v>32</v>
      </c>
      <c r="I2718" t="s">
        <v>117</v>
      </c>
      <c r="J2718">
        <v>1</v>
      </c>
      <c r="K2718" s="1">
        <v>20835</v>
      </c>
      <c r="L2718" s="1">
        <v>20835</v>
      </c>
      <c r="M2718">
        <v>10</v>
      </c>
      <c r="N2718" s="10">
        <v>0.1</v>
      </c>
      <c r="O2718" s="1">
        <f>Table1[[#This Row],[Total Sales NGN]]-(Table1[[#This Row],[Total Sales NGN]]*Table1[[#This Row],[Discount %2]])</f>
        <v>18751.5</v>
      </c>
      <c r="P2718" t="s">
        <v>57</v>
      </c>
      <c r="Q2718">
        <v>4</v>
      </c>
      <c r="R2718" t="s">
        <v>35</v>
      </c>
      <c r="S2718">
        <v>110</v>
      </c>
      <c r="T2718" s="1">
        <v>588661</v>
      </c>
    </row>
    <row r="2719" spans="1:20" x14ac:dyDescent="0.3">
      <c r="A2719" t="s">
        <v>5644</v>
      </c>
      <c r="B2719" s="9">
        <v>45584</v>
      </c>
      <c r="C2719" t="s">
        <v>4693</v>
      </c>
      <c r="D2719" t="s">
        <v>4694</v>
      </c>
      <c r="E2719" t="s">
        <v>4695</v>
      </c>
      <c r="F2719" t="s">
        <v>1887</v>
      </c>
      <c r="G2719" t="s">
        <v>5645</v>
      </c>
      <c r="H2719" t="s">
        <v>32</v>
      </c>
      <c r="I2719" t="s">
        <v>117</v>
      </c>
      <c r="J2719">
        <v>8</v>
      </c>
      <c r="K2719" s="1">
        <v>10190</v>
      </c>
      <c r="L2719" s="1">
        <v>81520</v>
      </c>
      <c r="M2719">
        <v>20</v>
      </c>
      <c r="N2719" s="10">
        <v>0.2</v>
      </c>
      <c r="O2719" s="1">
        <f>Table1[[#This Row],[Total Sales NGN]]-(Table1[[#This Row],[Total Sales NGN]]*Table1[[#This Row],[Discount %2]])</f>
        <v>65216</v>
      </c>
      <c r="P2719" t="s">
        <v>57</v>
      </c>
      <c r="Q2719">
        <v>1</v>
      </c>
      <c r="R2719" t="s">
        <v>35</v>
      </c>
      <c r="S2719">
        <v>91</v>
      </c>
      <c r="T2719" s="1">
        <v>588661</v>
      </c>
    </row>
    <row r="2720" spans="1:20" x14ac:dyDescent="0.3">
      <c r="A2720" t="s">
        <v>5646</v>
      </c>
      <c r="B2720" s="9">
        <v>45114</v>
      </c>
      <c r="C2720" t="s">
        <v>4693</v>
      </c>
      <c r="D2720" t="s">
        <v>4694</v>
      </c>
      <c r="E2720" t="s">
        <v>4695</v>
      </c>
      <c r="F2720" t="s">
        <v>418</v>
      </c>
      <c r="G2720" t="s">
        <v>5647</v>
      </c>
      <c r="H2720" t="s">
        <v>45</v>
      </c>
      <c r="I2720" t="s">
        <v>74</v>
      </c>
      <c r="J2720">
        <v>8</v>
      </c>
      <c r="K2720" s="1">
        <v>9619</v>
      </c>
      <c r="L2720" s="1">
        <v>76952</v>
      </c>
      <c r="M2720">
        <v>20</v>
      </c>
      <c r="N2720" s="10">
        <v>0.2</v>
      </c>
      <c r="O2720" s="1">
        <f>Table1[[#This Row],[Total Sales NGN]]-(Table1[[#This Row],[Total Sales NGN]]*Table1[[#This Row],[Discount %2]])</f>
        <v>61561.599999999999</v>
      </c>
      <c r="P2720" t="s">
        <v>47</v>
      </c>
      <c r="Q2720">
        <v>3</v>
      </c>
      <c r="R2720" t="s">
        <v>35</v>
      </c>
      <c r="S2720">
        <v>189</v>
      </c>
      <c r="T2720" s="1">
        <v>492084</v>
      </c>
    </row>
    <row r="2721" spans="1:20" x14ac:dyDescent="0.3">
      <c r="A2721" t="s">
        <v>5648</v>
      </c>
      <c r="B2721" s="9">
        <v>45377</v>
      </c>
      <c r="C2721" t="s">
        <v>4693</v>
      </c>
      <c r="D2721" t="s">
        <v>4694</v>
      </c>
      <c r="E2721" t="s">
        <v>4695</v>
      </c>
      <c r="F2721" t="s">
        <v>1091</v>
      </c>
      <c r="G2721" t="s">
        <v>5649</v>
      </c>
      <c r="H2721" t="s">
        <v>65</v>
      </c>
      <c r="I2721" t="s">
        <v>66</v>
      </c>
      <c r="J2721">
        <v>17</v>
      </c>
      <c r="K2721" s="1">
        <v>55566</v>
      </c>
      <c r="L2721" s="1">
        <v>944622</v>
      </c>
      <c r="M2721" t="s">
        <v>27</v>
      </c>
      <c r="N2721" s="10">
        <v>0</v>
      </c>
      <c r="O2721" s="1">
        <f>Table1[[#This Row],[Total Sales NGN]]-(Table1[[#This Row],[Total Sales NGN]]*Table1[[#This Row],[Discount %2]])</f>
        <v>944622</v>
      </c>
      <c r="P2721" t="s">
        <v>27</v>
      </c>
      <c r="Q2721">
        <v>1</v>
      </c>
      <c r="R2721" t="s">
        <v>35</v>
      </c>
      <c r="S2721">
        <v>90</v>
      </c>
      <c r="T2721" s="1">
        <v>786541</v>
      </c>
    </row>
    <row r="2722" spans="1:20" x14ac:dyDescent="0.3">
      <c r="A2722" t="s">
        <v>5650</v>
      </c>
      <c r="B2722" s="9">
        <v>45286</v>
      </c>
      <c r="C2722" t="s">
        <v>4693</v>
      </c>
      <c r="D2722" t="s">
        <v>4694</v>
      </c>
      <c r="E2722" t="s">
        <v>49</v>
      </c>
      <c r="F2722" t="s">
        <v>836</v>
      </c>
      <c r="G2722" t="s">
        <v>5651</v>
      </c>
      <c r="H2722" t="s">
        <v>45</v>
      </c>
      <c r="I2722" t="s">
        <v>46</v>
      </c>
      <c r="J2722">
        <v>9</v>
      </c>
      <c r="K2722" s="1">
        <v>16417</v>
      </c>
      <c r="L2722" s="1">
        <v>147753</v>
      </c>
      <c r="M2722">
        <v>20</v>
      </c>
      <c r="N2722" s="10">
        <v>0.2</v>
      </c>
      <c r="O2722" s="1">
        <f>Table1[[#This Row],[Total Sales NGN]]-(Table1[[#This Row],[Total Sales NGN]]*Table1[[#This Row],[Discount %2]])</f>
        <v>118202.4</v>
      </c>
      <c r="P2722" t="s">
        <v>47</v>
      </c>
      <c r="Q2722">
        <v>5</v>
      </c>
      <c r="R2722" t="s">
        <v>27</v>
      </c>
      <c r="S2722">
        <v>82</v>
      </c>
      <c r="T2722" s="1">
        <v>492084</v>
      </c>
    </row>
    <row r="2723" spans="1:20" x14ac:dyDescent="0.3">
      <c r="A2723" t="s">
        <v>5652</v>
      </c>
      <c r="B2723" s="9">
        <v>45229</v>
      </c>
      <c r="C2723" t="s">
        <v>4693</v>
      </c>
      <c r="D2723" t="s">
        <v>4694</v>
      </c>
      <c r="E2723" t="s">
        <v>4695</v>
      </c>
      <c r="F2723" t="s">
        <v>616</v>
      </c>
      <c r="G2723" t="s">
        <v>5653</v>
      </c>
      <c r="H2723" t="s">
        <v>45</v>
      </c>
      <c r="I2723" t="s">
        <v>98</v>
      </c>
      <c r="J2723">
        <v>11</v>
      </c>
      <c r="K2723" s="1">
        <v>24441</v>
      </c>
      <c r="L2723" s="1">
        <v>268851</v>
      </c>
      <c r="M2723" t="s">
        <v>27</v>
      </c>
      <c r="N2723" s="10">
        <v>0</v>
      </c>
      <c r="O2723" s="1">
        <f>Table1[[#This Row],[Total Sales NGN]]-(Table1[[#This Row],[Total Sales NGN]]*Table1[[#This Row],[Discount %2]])</f>
        <v>268851</v>
      </c>
      <c r="P2723" t="s">
        <v>27</v>
      </c>
      <c r="Q2723">
        <v>1</v>
      </c>
      <c r="R2723" t="s">
        <v>35</v>
      </c>
      <c r="S2723">
        <v>166</v>
      </c>
      <c r="T2723" s="1">
        <v>492084</v>
      </c>
    </row>
    <row r="2724" spans="1:20" x14ac:dyDescent="0.3">
      <c r="A2724" t="s">
        <v>5654</v>
      </c>
      <c r="B2724" s="9">
        <v>45042</v>
      </c>
      <c r="C2724" t="s">
        <v>4693</v>
      </c>
      <c r="D2724" t="s">
        <v>4694</v>
      </c>
      <c r="E2724" t="s">
        <v>49</v>
      </c>
      <c r="F2724" t="s">
        <v>1296</v>
      </c>
      <c r="G2724" t="s">
        <v>27</v>
      </c>
      <c r="H2724" t="s">
        <v>32</v>
      </c>
      <c r="I2724" t="s">
        <v>237</v>
      </c>
      <c r="J2724">
        <v>4</v>
      </c>
      <c r="K2724" s="1">
        <v>19032</v>
      </c>
      <c r="L2724" s="1">
        <v>76128</v>
      </c>
      <c r="M2724">
        <v>0</v>
      </c>
      <c r="N2724" s="10">
        <v>0</v>
      </c>
      <c r="O2724" s="1">
        <f>Table1[[#This Row],[Total Sales NGN]]-(Table1[[#This Row],[Total Sales NGN]]*Table1[[#This Row],[Discount %2]])</f>
        <v>76128</v>
      </c>
      <c r="P2724" t="s">
        <v>34</v>
      </c>
      <c r="Q2724">
        <v>3</v>
      </c>
      <c r="R2724" t="s">
        <v>35</v>
      </c>
      <c r="S2724">
        <v>133</v>
      </c>
      <c r="T2724" s="1">
        <v>588661</v>
      </c>
    </row>
    <row r="2725" spans="1:20" x14ac:dyDescent="0.3">
      <c r="A2725" t="s">
        <v>5655</v>
      </c>
      <c r="B2725" s="9">
        <v>45142</v>
      </c>
      <c r="C2725" t="s">
        <v>4693</v>
      </c>
      <c r="D2725" t="s">
        <v>4694</v>
      </c>
      <c r="E2725" t="s">
        <v>4695</v>
      </c>
      <c r="F2725" t="s">
        <v>111</v>
      </c>
      <c r="G2725" t="s">
        <v>5656</v>
      </c>
      <c r="H2725" t="s">
        <v>65</v>
      </c>
      <c r="I2725" t="s">
        <v>66</v>
      </c>
      <c r="J2725">
        <v>11</v>
      </c>
      <c r="K2725" s="1">
        <v>147651</v>
      </c>
      <c r="L2725" s="1">
        <v>1624161</v>
      </c>
      <c r="M2725">
        <v>10</v>
      </c>
      <c r="N2725" s="10">
        <v>0.1</v>
      </c>
      <c r="O2725" s="1">
        <f>Table1[[#This Row],[Total Sales NGN]]-(Table1[[#This Row],[Total Sales NGN]]*Table1[[#This Row],[Discount %2]])</f>
        <v>1461744.9</v>
      </c>
      <c r="P2725" t="s">
        <v>57</v>
      </c>
      <c r="Q2725" t="s">
        <v>27</v>
      </c>
      <c r="R2725" t="s">
        <v>28</v>
      </c>
      <c r="S2725">
        <v>70</v>
      </c>
      <c r="T2725" s="1">
        <v>786541</v>
      </c>
    </row>
    <row r="2726" spans="1:20" x14ac:dyDescent="0.3">
      <c r="A2726" t="s">
        <v>5657</v>
      </c>
      <c r="B2726" s="9">
        <v>45436</v>
      </c>
      <c r="C2726" t="s">
        <v>4693</v>
      </c>
      <c r="D2726" t="s">
        <v>4694</v>
      </c>
      <c r="E2726" t="s">
        <v>49</v>
      </c>
      <c r="F2726" t="s">
        <v>3038</v>
      </c>
      <c r="G2726" t="s">
        <v>5658</v>
      </c>
      <c r="H2726" t="s">
        <v>65</v>
      </c>
      <c r="I2726" t="s">
        <v>78</v>
      </c>
      <c r="J2726">
        <v>12</v>
      </c>
      <c r="K2726" s="1">
        <v>109487</v>
      </c>
      <c r="L2726" s="1">
        <v>1313844</v>
      </c>
      <c r="M2726">
        <v>10</v>
      </c>
      <c r="N2726" s="10">
        <v>0.1</v>
      </c>
      <c r="O2726" s="1">
        <f>Table1[[#This Row],[Total Sales NGN]]-(Table1[[#This Row],[Total Sales NGN]]*Table1[[#This Row],[Discount %2]])</f>
        <v>1182459.6000000001</v>
      </c>
      <c r="P2726" t="s">
        <v>34</v>
      </c>
      <c r="Q2726">
        <v>5</v>
      </c>
      <c r="R2726" t="s">
        <v>35</v>
      </c>
      <c r="S2726">
        <v>77</v>
      </c>
      <c r="T2726" s="1">
        <v>786541</v>
      </c>
    </row>
    <row r="2727" spans="1:20" x14ac:dyDescent="0.3">
      <c r="A2727" t="s">
        <v>5659</v>
      </c>
      <c r="B2727" s="9">
        <v>45226</v>
      </c>
      <c r="C2727" t="s">
        <v>4693</v>
      </c>
      <c r="D2727" t="s">
        <v>4694</v>
      </c>
      <c r="E2727" t="s">
        <v>49</v>
      </c>
      <c r="F2727" t="s">
        <v>379</v>
      </c>
      <c r="G2727" t="s">
        <v>5660</v>
      </c>
      <c r="H2727" t="s">
        <v>45</v>
      </c>
      <c r="I2727" t="s">
        <v>98</v>
      </c>
      <c r="J2727">
        <v>18</v>
      </c>
      <c r="K2727" s="1">
        <v>13278</v>
      </c>
      <c r="L2727" s="1">
        <v>239004</v>
      </c>
      <c r="M2727" t="s">
        <v>27</v>
      </c>
      <c r="N2727" s="10">
        <v>0</v>
      </c>
      <c r="O2727" s="1">
        <f>Table1[[#This Row],[Total Sales NGN]]-(Table1[[#This Row],[Total Sales NGN]]*Table1[[#This Row],[Discount %2]])</f>
        <v>239004</v>
      </c>
      <c r="P2727" t="s">
        <v>27</v>
      </c>
      <c r="Q2727">
        <v>4</v>
      </c>
      <c r="R2727" t="s">
        <v>35</v>
      </c>
      <c r="S2727">
        <v>174</v>
      </c>
      <c r="T2727" s="1">
        <v>492084</v>
      </c>
    </row>
    <row r="2728" spans="1:20" x14ac:dyDescent="0.3">
      <c r="A2728" t="s">
        <v>5661</v>
      </c>
      <c r="B2728" s="9">
        <v>45120</v>
      </c>
      <c r="C2728" t="s">
        <v>4693</v>
      </c>
      <c r="D2728" t="s">
        <v>4694</v>
      </c>
      <c r="E2728" t="s">
        <v>4706</v>
      </c>
      <c r="F2728" t="s">
        <v>533</v>
      </c>
      <c r="G2728" t="s">
        <v>5662</v>
      </c>
      <c r="H2728" t="s">
        <v>65</v>
      </c>
      <c r="I2728" t="s">
        <v>382</v>
      </c>
      <c r="J2728">
        <v>1</v>
      </c>
      <c r="K2728" s="1">
        <v>116795</v>
      </c>
      <c r="L2728" s="1">
        <v>116795</v>
      </c>
      <c r="M2728">
        <v>20</v>
      </c>
      <c r="N2728" s="10">
        <v>0.2</v>
      </c>
      <c r="O2728" s="1">
        <f>Table1[[#This Row],[Total Sales NGN]]-(Table1[[#This Row],[Total Sales NGN]]*Table1[[#This Row],[Discount %2]])</f>
        <v>93436</v>
      </c>
      <c r="P2728" t="s">
        <v>57</v>
      </c>
      <c r="Q2728">
        <v>7</v>
      </c>
      <c r="R2728" t="s">
        <v>28</v>
      </c>
      <c r="S2728">
        <v>93</v>
      </c>
      <c r="T2728" s="1">
        <v>786541</v>
      </c>
    </row>
    <row r="2729" spans="1:20" x14ac:dyDescent="0.3">
      <c r="A2729" t="s">
        <v>5663</v>
      </c>
      <c r="B2729" s="9">
        <v>45338</v>
      </c>
      <c r="C2729" t="s">
        <v>4693</v>
      </c>
      <c r="D2729" t="s">
        <v>4694</v>
      </c>
      <c r="E2729" t="s">
        <v>4706</v>
      </c>
      <c r="F2729" t="s">
        <v>2644</v>
      </c>
      <c r="G2729" t="s">
        <v>5664</v>
      </c>
      <c r="H2729" t="s">
        <v>32</v>
      </c>
      <c r="I2729" t="s">
        <v>33</v>
      </c>
      <c r="J2729">
        <v>20</v>
      </c>
      <c r="K2729" s="1">
        <v>14048</v>
      </c>
      <c r="L2729" s="1">
        <v>280960</v>
      </c>
      <c r="M2729" t="s">
        <v>27</v>
      </c>
      <c r="N2729" s="10">
        <v>0</v>
      </c>
      <c r="O2729" s="1">
        <f>Table1[[#This Row],[Total Sales NGN]]-(Table1[[#This Row],[Total Sales NGN]]*Table1[[#This Row],[Discount %2]])</f>
        <v>280960</v>
      </c>
      <c r="P2729" t="s">
        <v>57</v>
      </c>
      <c r="Q2729">
        <v>2</v>
      </c>
      <c r="R2729" t="s">
        <v>35</v>
      </c>
      <c r="S2729">
        <v>58</v>
      </c>
      <c r="T2729" s="1">
        <v>588661</v>
      </c>
    </row>
    <row r="2730" spans="1:20" x14ac:dyDescent="0.3">
      <c r="A2730" t="s">
        <v>5665</v>
      </c>
      <c r="B2730" s="9">
        <v>45588</v>
      </c>
      <c r="C2730" t="s">
        <v>4693</v>
      </c>
      <c r="D2730" t="s">
        <v>4694</v>
      </c>
      <c r="E2730" t="s">
        <v>4695</v>
      </c>
      <c r="F2730" t="s">
        <v>1568</v>
      </c>
      <c r="G2730" t="s">
        <v>5666</v>
      </c>
      <c r="H2730" t="s">
        <v>65</v>
      </c>
      <c r="I2730" t="s">
        <v>397</v>
      </c>
      <c r="J2730">
        <v>18</v>
      </c>
      <c r="K2730" s="1">
        <v>45301</v>
      </c>
      <c r="L2730" s="1">
        <v>815418</v>
      </c>
      <c r="M2730">
        <v>5</v>
      </c>
      <c r="N2730" s="10">
        <v>0.05</v>
      </c>
      <c r="O2730" s="1">
        <f>Table1[[#This Row],[Total Sales NGN]]-(Table1[[#This Row],[Total Sales NGN]]*Table1[[#This Row],[Discount %2]])</f>
        <v>774647.1</v>
      </c>
      <c r="P2730" t="s">
        <v>26</v>
      </c>
      <c r="Q2730">
        <v>4</v>
      </c>
      <c r="R2730" t="s">
        <v>27</v>
      </c>
      <c r="S2730">
        <v>142</v>
      </c>
      <c r="T2730" s="1">
        <v>786541</v>
      </c>
    </row>
    <row r="2731" spans="1:20" x14ac:dyDescent="0.3">
      <c r="A2731" t="s">
        <v>5667</v>
      </c>
      <c r="B2731" s="9">
        <v>45053</v>
      </c>
      <c r="C2731" t="s">
        <v>4693</v>
      </c>
      <c r="D2731" t="s">
        <v>4694</v>
      </c>
      <c r="E2731" t="s">
        <v>4695</v>
      </c>
      <c r="F2731" t="s">
        <v>1595</v>
      </c>
      <c r="G2731" t="s">
        <v>5668</v>
      </c>
      <c r="H2731" t="s">
        <v>65</v>
      </c>
      <c r="I2731" t="s">
        <v>382</v>
      </c>
      <c r="J2731">
        <v>7</v>
      </c>
      <c r="K2731" s="1">
        <v>161007</v>
      </c>
      <c r="L2731" s="1">
        <v>1127049</v>
      </c>
      <c r="M2731">
        <v>0</v>
      </c>
      <c r="N2731" s="10">
        <v>0</v>
      </c>
      <c r="O2731" s="1">
        <f>Table1[[#This Row],[Total Sales NGN]]-(Table1[[#This Row],[Total Sales NGN]]*Table1[[#This Row],[Discount %2]])</f>
        <v>1127049</v>
      </c>
      <c r="P2731" t="s">
        <v>57</v>
      </c>
      <c r="Q2731">
        <v>1</v>
      </c>
      <c r="R2731" t="s">
        <v>27</v>
      </c>
      <c r="S2731">
        <v>149</v>
      </c>
      <c r="T2731" s="1">
        <v>786541</v>
      </c>
    </row>
    <row r="2732" spans="1:20" x14ac:dyDescent="0.3">
      <c r="A2732" t="s">
        <v>5669</v>
      </c>
      <c r="B2732" s="9">
        <v>45480</v>
      </c>
      <c r="C2732" t="s">
        <v>4693</v>
      </c>
      <c r="D2732" t="s">
        <v>4694</v>
      </c>
      <c r="E2732" t="s">
        <v>4695</v>
      </c>
      <c r="F2732" t="s">
        <v>1293</v>
      </c>
      <c r="G2732" t="s">
        <v>5670</v>
      </c>
      <c r="H2732" t="s">
        <v>45</v>
      </c>
      <c r="I2732" t="s">
        <v>181</v>
      </c>
      <c r="J2732">
        <v>11</v>
      </c>
      <c r="K2732" s="1">
        <v>16800</v>
      </c>
      <c r="L2732" s="1">
        <v>184800</v>
      </c>
      <c r="M2732" t="s">
        <v>27</v>
      </c>
      <c r="N2732" s="10">
        <v>0</v>
      </c>
      <c r="O2732" s="1">
        <f>Table1[[#This Row],[Total Sales NGN]]-(Table1[[#This Row],[Total Sales NGN]]*Table1[[#This Row],[Discount %2]])</f>
        <v>184800</v>
      </c>
      <c r="P2732" t="s">
        <v>27</v>
      </c>
      <c r="Q2732" t="s">
        <v>27</v>
      </c>
      <c r="R2732" t="s">
        <v>35</v>
      </c>
      <c r="S2732">
        <v>62</v>
      </c>
      <c r="T2732" s="1">
        <v>492084</v>
      </c>
    </row>
    <row r="2733" spans="1:20" x14ac:dyDescent="0.3">
      <c r="A2733" t="s">
        <v>5671</v>
      </c>
      <c r="B2733" s="9">
        <v>45455</v>
      </c>
      <c r="C2733" t="s">
        <v>4693</v>
      </c>
      <c r="D2733" t="s">
        <v>4694</v>
      </c>
      <c r="E2733" t="s">
        <v>49</v>
      </c>
      <c r="F2733" t="s">
        <v>1565</v>
      </c>
      <c r="G2733" t="s">
        <v>5672</v>
      </c>
      <c r="H2733" t="s">
        <v>24</v>
      </c>
      <c r="I2733" t="s">
        <v>174</v>
      </c>
      <c r="J2733">
        <v>6</v>
      </c>
      <c r="K2733" s="1">
        <v>292417</v>
      </c>
      <c r="L2733" s="1">
        <v>1754502</v>
      </c>
      <c r="M2733">
        <v>0</v>
      </c>
      <c r="N2733" s="10">
        <v>0</v>
      </c>
      <c r="O2733" s="1">
        <f>Table1[[#This Row],[Total Sales NGN]]-(Table1[[#This Row],[Total Sales NGN]]*Table1[[#This Row],[Discount %2]])</f>
        <v>1754502</v>
      </c>
      <c r="P2733" t="s">
        <v>47</v>
      </c>
      <c r="Q2733">
        <v>4</v>
      </c>
      <c r="R2733" t="s">
        <v>35</v>
      </c>
      <c r="S2733">
        <v>5</v>
      </c>
      <c r="T2733" s="1">
        <v>1025913</v>
      </c>
    </row>
    <row r="2734" spans="1:20" x14ac:dyDescent="0.3">
      <c r="A2734" t="s">
        <v>5673</v>
      </c>
      <c r="B2734" s="9">
        <v>45242</v>
      </c>
      <c r="C2734" t="s">
        <v>4693</v>
      </c>
      <c r="D2734" t="s">
        <v>4694</v>
      </c>
      <c r="E2734" t="s">
        <v>49</v>
      </c>
      <c r="F2734" t="s">
        <v>759</v>
      </c>
      <c r="G2734" t="s">
        <v>27</v>
      </c>
      <c r="H2734" t="s">
        <v>45</v>
      </c>
      <c r="I2734" t="s">
        <v>181</v>
      </c>
      <c r="J2734">
        <v>20</v>
      </c>
      <c r="K2734" s="1">
        <v>11888</v>
      </c>
      <c r="L2734" s="1">
        <v>237760</v>
      </c>
      <c r="M2734">
        <v>20</v>
      </c>
      <c r="N2734" s="10">
        <v>0.2</v>
      </c>
      <c r="O2734" s="1">
        <f>Table1[[#This Row],[Total Sales NGN]]-(Table1[[#This Row],[Total Sales NGN]]*Table1[[#This Row],[Discount %2]])</f>
        <v>190208</v>
      </c>
      <c r="P2734" t="s">
        <v>34</v>
      </c>
      <c r="Q2734">
        <v>1</v>
      </c>
      <c r="R2734" t="s">
        <v>35</v>
      </c>
      <c r="S2734">
        <v>83</v>
      </c>
      <c r="T2734" s="1">
        <v>492084</v>
      </c>
    </row>
    <row r="2735" spans="1:20" x14ac:dyDescent="0.3">
      <c r="A2735" t="s">
        <v>5674</v>
      </c>
      <c r="B2735" s="9">
        <v>45027</v>
      </c>
      <c r="C2735" t="s">
        <v>4693</v>
      </c>
      <c r="D2735" t="s">
        <v>4694</v>
      </c>
      <c r="E2735" t="s">
        <v>49</v>
      </c>
      <c r="F2735" t="s">
        <v>2729</v>
      </c>
      <c r="G2735" t="s">
        <v>5675</v>
      </c>
      <c r="H2735" t="s">
        <v>45</v>
      </c>
      <c r="I2735" t="s">
        <v>82</v>
      </c>
      <c r="J2735">
        <v>4</v>
      </c>
      <c r="K2735" s="1">
        <v>32450</v>
      </c>
      <c r="L2735" s="1">
        <v>129800</v>
      </c>
      <c r="M2735">
        <v>0</v>
      </c>
      <c r="N2735" s="10">
        <v>0</v>
      </c>
      <c r="O2735" s="1">
        <f>Table1[[#This Row],[Total Sales NGN]]-(Table1[[#This Row],[Total Sales NGN]]*Table1[[#This Row],[Discount %2]])</f>
        <v>129800</v>
      </c>
      <c r="P2735" t="s">
        <v>57</v>
      </c>
      <c r="Q2735">
        <v>1</v>
      </c>
      <c r="R2735" t="s">
        <v>35</v>
      </c>
      <c r="S2735">
        <v>36</v>
      </c>
      <c r="T2735" s="1">
        <v>492084</v>
      </c>
    </row>
    <row r="2736" spans="1:20" x14ac:dyDescent="0.3">
      <c r="A2736" t="s">
        <v>5676</v>
      </c>
      <c r="B2736" s="9">
        <v>45295</v>
      </c>
      <c r="C2736" t="s">
        <v>4693</v>
      </c>
      <c r="D2736" t="s">
        <v>4694</v>
      </c>
      <c r="E2736" t="s">
        <v>49</v>
      </c>
      <c r="F2736" t="s">
        <v>508</v>
      </c>
      <c r="G2736" t="s">
        <v>5677</v>
      </c>
      <c r="H2736" t="s">
        <v>65</v>
      </c>
      <c r="I2736" t="s">
        <v>66</v>
      </c>
      <c r="J2736">
        <v>20</v>
      </c>
      <c r="K2736" s="1">
        <v>100690</v>
      </c>
      <c r="L2736" s="1">
        <v>2013800</v>
      </c>
      <c r="M2736">
        <v>20</v>
      </c>
      <c r="N2736" s="10">
        <v>0.2</v>
      </c>
      <c r="O2736" s="1">
        <f>Table1[[#This Row],[Total Sales NGN]]-(Table1[[#This Row],[Total Sales NGN]]*Table1[[#This Row],[Discount %2]])</f>
        <v>1611040</v>
      </c>
      <c r="P2736" t="s">
        <v>47</v>
      </c>
      <c r="Q2736">
        <v>5</v>
      </c>
      <c r="R2736" t="s">
        <v>27</v>
      </c>
      <c r="S2736">
        <v>188</v>
      </c>
      <c r="T2736" s="1">
        <v>786541</v>
      </c>
    </row>
    <row r="2737" spans="1:20" x14ac:dyDescent="0.3">
      <c r="A2737" t="s">
        <v>5678</v>
      </c>
      <c r="B2737" s="9">
        <v>45126</v>
      </c>
      <c r="C2737" t="s">
        <v>4693</v>
      </c>
      <c r="D2737" t="s">
        <v>4694</v>
      </c>
      <c r="E2737" t="s">
        <v>49</v>
      </c>
      <c r="F2737" t="s">
        <v>895</v>
      </c>
      <c r="G2737" t="s">
        <v>5679</v>
      </c>
      <c r="H2737" t="s">
        <v>32</v>
      </c>
      <c r="I2737" t="s">
        <v>237</v>
      </c>
      <c r="J2737">
        <v>5</v>
      </c>
      <c r="K2737" s="1">
        <v>5719</v>
      </c>
      <c r="L2737" s="1">
        <v>28595</v>
      </c>
      <c r="M2737" t="s">
        <v>27</v>
      </c>
      <c r="N2737" s="10">
        <v>0</v>
      </c>
      <c r="O2737" s="1">
        <f>Table1[[#This Row],[Total Sales NGN]]-(Table1[[#This Row],[Total Sales NGN]]*Table1[[#This Row],[Discount %2]])</f>
        <v>28595</v>
      </c>
      <c r="P2737" t="s">
        <v>27</v>
      </c>
      <c r="Q2737">
        <v>1</v>
      </c>
      <c r="R2737" t="s">
        <v>35</v>
      </c>
      <c r="S2737">
        <v>173</v>
      </c>
      <c r="T2737" s="1">
        <v>588661</v>
      </c>
    </row>
    <row r="2738" spans="1:20" x14ac:dyDescent="0.3">
      <c r="A2738" t="s">
        <v>5680</v>
      </c>
      <c r="B2738" s="9">
        <v>45042</v>
      </c>
      <c r="C2738" t="s">
        <v>4693</v>
      </c>
      <c r="D2738" t="s">
        <v>4694</v>
      </c>
      <c r="E2738" t="s">
        <v>4706</v>
      </c>
      <c r="F2738" t="s">
        <v>108</v>
      </c>
      <c r="G2738" t="s">
        <v>5681</v>
      </c>
      <c r="H2738" t="s">
        <v>24</v>
      </c>
      <c r="I2738" t="s">
        <v>152</v>
      </c>
      <c r="J2738">
        <v>17</v>
      </c>
      <c r="K2738" s="1">
        <v>343684</v>
      </c>
      <c r="L2738" s="1">
        <v>5842628</v>
      </c>
      <c r="M2738">
        <v>10</v>
      </c>
      <c r="N2738" s="10">
        <v>0.1</v>
      </c>
      <c r="O2738" s="1">
        <f>Table1[[#This Row],[Total Sales NGN]]-(Table1[[#This Row],[Total Sales NGN]]*Table1[[#This Row],[Discount %2]])</f>
        <v>5258365.2</v>
      </c>
      <c r="P2738" t="s">
        <v>57</v>
      </c>
      <c r="Q2738">
        <v>4</v>
      </c>
      <c r="R2738" t="s">
        <v>28</v>
      </c>
      <c r="S2738">
        <v>83</v>
      </c>
      <c r="T2738" s="1">
        <v>1025913</v>
      </c>
    </row>
    <row r="2739" spans="1:20" x14ac:dyDescent="0.3">
      <c r="A2739" t="s">
        <v>5682</v>
      </c>
      <c r="B2739" s="9">
        <v>45239</v>
      </c>
      <c r="C2739" t="s">
        <v>4693</v>
      </c>
      <c r="D2739" t="s">
        <v>4694</v>
      </c>
      <c r="E2739" t="s">
        <v>49</v>
      </c>
      <c r="F2739" t="s">
        <v>72</v>
      </c>
      <c r="G2739" t="s">
        <v>5683</v>
      </c>
      <c r="H2739" t="s">
        <v>24</v>
      </c>
      <c r="I2739" t="s">
        <v>152</v>
      </c>
      <c r="J2739">
        <v>3</v>
      </c>
      <c r="K2739" s="1">
        <v>284952</v>
      </c>
      <c r="L2739" s="1">
        <v>854856</v>
      </c>
      <c r="M2739" t="s">
        <v>27</v>
      </c>
      <c r="N2739" s="10">
        <v>0</v>
      </c>
      <c r="O2739" s="1">
        <f>Table1[[#This Row],[Total Sales NGN]]-(Table1[[#This Row],[Total Sales NGN]]*Table1[[#This Row],[Discount %2]])</f>
        <v>854856</v>
      </c>
      <c r="P2739" t="s">
        <v>27</v>
      </c>
      <c r="Q2739">
        <v>1</v>
      </c>
      <c r="R2739" t="s">
        <v>35</v>
      </c>
      <c r="S2739">
        <v>122</v>
      </c>
      <c r="T2739" s="1">
        <v>1025913</v>
      </c>
    </row>
    <row r="2740" spans="1:20" x14ac:dyDescent="0.3">
      <c r="A2740" t="s">
        <v>5684</v>
      </c>
      <c r="B2740" s="9">
        <v>45421</v>
      </c>
      <c r="C2740" t="s">
        <v>4693</v>
      </c>
      <c r="D2740" t="s">
        <v>4694</v>
      </c>
      <c r="E2740" t="s">
        <v>4695</v>
      </c>
      <c r="F2740" t="s">
        <v>1010</v>
      </c>
      <c r="G2740" t="s">
        <v>5685</v>
      </c>
      <c r="H2740" t="s">
        <v>40</v>
      </c>
      <c r="I2740" t="s">
        <v>106</v>
      </c>
      <c r="J2740">
        <v>2</v>
      </c>
      <c r="K2740" s="1">
        <v>5412</v>
      </c>
      <c r="L2740" s="1">
        <v>10824</v>
      </c>
      <c r="M2740">
        <v>0</v>
      </c>
      <c r="N2740" s="10">
        <v>0</v>
      </c>
      <c r="O2740" s="1">
        <f>Table1[[#This Row],[Total Sales NGN]]-(Table1[[#This Row],[Total Sales NGN]]*Table1[[#This Row],[Discount %2]])</f>
        <v>10824</v>
      </c>
      <c r="P2740" t="s">
        <v>47</v>
      </c>
      <c r="Q2740" t="s">
        <v>27</v>
      </c>
      <c r="R2740" t="s">
        <v>28</v>
      </c>
      <c r="S2740">
        <v>125</v>
      </c>
      <c r="T2740" s="1">
        <v>441559</v>
      </c>
    </row>
    <row r="2741" spans="1:20" x14ac:dyDescent="0.3">
      <c r="A2741" t="s">
        <v>5686</v>
      </c>
      <c r="B2741" s="9">
        <v>44997</v>
      </c>
      <c r="C2741" t="s">
        <v>4693</v>
      </c>
      <c r="D2741" t="s">
        <v>4694</v>
      </c>
      <c r="E2741" t="s">
        <v>49</v>
      </c>
      <c r="F2741" t="s">
        <v>981</v>
      </c>
      <c r="G2741" t="s">
        <v>5687</v>
      </c>
      <c r="H2741" t="s">
        <v>45</v>
      </c>
      <c r="I2741" t="s">
        <v>74</v>
      </c>
      <c r="J2741">
        <v>12</v>
      </c>
      <c r="K2741" s="1">
        <v>34744</v>
      </c>
      <c r="L2741" s="1">
        <v>416928</v>
      </c>
      <c r="M2741">
        <v>0</v>
      </c>
      <c r="N2741" s="10">
        <v>0</v>
      </c>
      <c r="O2741" s="1">
        <f>Table1[[#This Row],[Total Sales NGN]]-(Table1[[#This Row],[Total Sales NGN]]*Table1[[#This Row],[Discount %2]])</f>
        <v>416928</v>
      </c>
      <c r="P2741" t="s">
        <v>26</v>
      </c>
      <c r="Q2741">
        <v>5</v>
      </c>
      <c r="R2741" t="s">
        <v>35</v>
      </c>
      <c r="S2741">
        <v>194</v>
      </c>
      <c r="T2741" s="1">
        <v>492084</v>
      </c>
    </row>
    <row r="2742" spans="1:20" x14ac:dyDescent="0.3">
      <c r="A2742" t="s">
        <v>5688</v>
      </c>
      <c r="B2742" s="9">
        <v>45167</v>
      </c>
      <c r="C2742" t="s">
        <v>4693</v>
      </c>
      <c r="D2742" t="s">
        <v>4694</v>
      </c>
      <c r="E2742" t="s">
        <v>4706</v>
      </c>
      <c r="F2742" t="s">
        <v>2530</v>
      </c>
      <c r="G2742" t="s">
        <v>5689</v>
      </c>
      <c r="H2742" t="s">
        <v>32</v>
      </c>
      <c r="I2742" t="s">
        <v>113</v>
      </c>
      <c r="J2742">
        <v>10</v>
      </c>
      <c r="K2742" s="1">
        <v>2602</v>
      </c>
      <c r="L2742" s="1">
        <v>26020</v>
      </c>
      <c r="M2742">
        <v>5</v>
      </c>
      <c r="N2742" s="10">
        <v>0.05</v>
      </c>
      <c r="O2742" s="1">
        <f>Table1[[#This Row],[Total Sales NGN]]-(Table1[[#This Row],[Total Sales NGN]]*Table1[[#This Row],[Discount %2]])</f>
        <v>24719</v>
      </c>
      <c r="P2742" t="s">
        <v>26</v>
      </c>
      <c r="Q2742">
        <v>2</v>
      </c>
      <c r="R2742" t="s">
        <v>35</v>
      </c>
      <c r="S2742">
        <v>133</v>
      </c>
      <c r="T2742" s="1">
        <v>588661</v>
      </c>
    </row>
    <row r="2743" spans="1:20" x14ac:dyDescent="0.3">
      <c r="A2743" t="s">
        <v>5690</v>
      </c>
      <c r="B2743" s="9">
        <v>45462</v>
      </c>
      <c r="C2743" t="s">
        <v>4693</v>
      </c>
      <c r="D2743" t="s">
        <v>4694</v>
      </c>
      <c r="E2743" t="s">
        <v>4706</v>
      </c>
      <c r="F2743" t="s">
        <v>673</v>
      </c>
      <c r="G2743" t="s">
        <v>5691</v>
      </c>
      <c r="H2743" t="s">
        <v>45</v>
      </c>
      <c r="I2743" t="s">
        <v>211</v>
      </c>
      <c r="J2743">
        <v>19</v>
      </c>
      <c r="K2743" s="1">
        <v>35495</v>
      </c>
      <c r="L2743" s="1">
        <v>674405</v>
      </c>
      <c r="M2743">
        <v>0</v>
      </c>
      <c r="N2743" s="10">
        <v>0</v>
      </c>
      <c r="O2743" s="1">
        <f>Table1[[#This Row],[Total Sales NGN]]-(Table1[[#This Row],[Total Sales NGN]]*Table1[[#This Row],[Discount %2]])</f>
        <v>674405</v>
      </c>
      <c r="P2743" t="s">
        <v>47</v>
      </c>
      <c r="Q2743">
        <v>3</v>
      </c>
      <c r="R2743" t="s">
        <v>35</v>
      </c>
      <c r="S2743">
        <v>72</v>
      </c>
      <c r="T2743" s="1">
        <v>492084</v>
      </c>
    </row>
    <row r="2744" spans="1:20" x14ac:dyDescent="0.3">
      <c r="A2744" t="s">
        <v>5692</v>
      </c>
      <c r="B2744" s="9">
        <v>45543</v>
      </c>
      <c r="C2744" t="s">
        <v>4693</v>
      </c>
      <c r="D2744" t="s">
        <v>4694</v>
      </c>
      <c r="E2744" t="s">
        <v>49</v>
      </c>
      <c r="F2744" t="s">
        <v>684</v>
      </c>
      <c r="G2744" t="s">
        <v>5693</v>
      </c>
      <c r="H2744" t="s">
        <v>45</v>
      </c>
      <c r="I2744" t="s">
        <v>181</v>
      </c>
      <c r="J2744">
        <v>10</v>
      </c>
      <c r="K2744" s="1">
        <v>26953</v>
      </c>
      <c r="L2744" s="1">
        <v>269530</v>
      </c>
      <c r="M2744">
        <v>0</v>
      </c>
      <c r="N2744" s="10">
        <v>0</v>
      </c>
      <c r="O2744" s="1">
        <f>Table1[[#This Row],[Total Sales NGN]]-(Table1[[#This Row],[Total Sales NGN]]*Table1[[#This Row],[Discount %2]])</f>
        <v>269530</v>
      </c>
      <c r="P2744" t="s">
        <v>34</v>
      </c>
      <c r="Q2744">
        <v>2</v>
      </c>
      <c r="R2744" t="s">
        <v>27</v>
      </c>
      <c r="S2744">
        <v>29</v>
      </c>
      <c r="T2744" s="1">
        <v>492084</v>
      </c>
    </row>
    <row r="2745" spans="1:20" x14ac:dyDescent="0.3">
      <c r="A2745" t="s">
        <v>5694</v>
      </c>
      <c r="B2745" s="9">
        <v>45310</v>
      </c>
      <c r="C2745" t="s">
        <v>4693</v>
      </c>
      <c r="D2745" t="s">
        <v>4694</v>
      </c>
      <c r="E2745" t="s">
        <v>49</v>
      </c>
      <c r="F2745" t="s">
        <v>30</v>
      </c>
      <c r="G2745" t="s">
        <v>5695</v>
      </c>
      <c r="H2745" t="s">
        <v>24</v>
      </c>
      <c r="I2745" t="s">
        <v>174</v>
      </c>
      <c r="J2745">
        <v>13</v>
      </c>
      <c r="K2745" s="1">
        <v>59695</v>
      </c>
      <c r="L2745" s="1">
        <v>776035</v>
      </c>
      <c r="M2745">
        <v>20</v>
      </c>
      <c r="N2745" s="10">
        <v>0.2</v>
      </c>
      <c r="O2745" s="1">
        <f>Table1[[#This Row],[Total Sales NGN]]-(Table1[[#This Row],[Total Sales NGN]]*Table1[[#This Row],[Discount %2]])</f>
        <v>620828</v>
      </c>
      <c r="P2745" t="s">
        <v>27</v>
      </c>
      <c r="Q2745">
        <v>5</v>
      </c>
      <c r="R2745" t="s">
        <v>35</v>
      </c>
      <c r="S2745">
        <v>71</v>
      </c>
      <c r="T2745" s="1">
        <v>1025913</v>
      </c>
    </row>
    <row r="2746" spans="1:20" x14ac:dyDescent="0.3">
      <c r="A2746" t="s">
        <v>5696</v>
      </c>
      <c r="B2746" s="9">
        <v>45507</v>
      </c>
      <c r="C2746" t="s">
        <v>4693</v>
      </c>
      <c r="D2746" t="s">
        <v>4694</v>
      </c>
      <c r="E2746" t="s">
        <v>4695</v>
      </c>
      <c r="F2746" t="s">
        <v>1568</v>
      </c>
      <c r="G2746" t="s">
        <v>5697</v>
      </c>
      <c r="H2746" t="s">
        <v>40</v>
      </c>
      <c r="I2746" t="s">
        <v>171</v>
      </c>
      <c r="J2746">
        <v>8</v>
      </c>
      <c r="K2746" s="1">
        <v>4343</v>
      </c>
      <c r="L2746" s="1">
        <v>34744</v>
      </c>
      <c r="M2746">
        <v>0</v>
      </c>
      <c r="N2746" s="10">
        <v>0</v>
      </c>
      <c r="O2746" s="1">
        <f>Table1[[#This Row],[Total Sales NGN]]-(Table1[[#This Row],[Total Sales NGN]]*Table1[[#This Row],[Discount %2]])</f>
        <v>34744</v>
      </c>
      <c r="P2746" t="s">
        <v>34</v>
      </c>
      <c r="Q2746">
        <v>3</v>
      </c>
      <c r="R2746" t="s">
        <v>35</v>
      </c>
      <c r="S2746">
        <v>180</v>
      </c>
      <c r="T2746" s="1">
        <v>441559</v>
      </c>
    </row>
    <row r="2747" spans="1:20" x14ac:dyDescent="0.3">
      <c r="A2747" t="s">
        <v>5698</v>
      </c>
      <c r="B2747" s="9">
        <v>45152</v>
      </c>
      <c r="C2747" t="s">
        <v>4693</v>
      </c>
      <c r="D2747" t="s">
        <v>4694</v>
      </c>
      <c r="E2747" t="s">
        <v>49</v>
      </c>
      <c r="F2747" t="s">
        <v>370</v>
      </c>
      <c r="G2747" t="s">
        <v>5699</v>
      </c>
      <c r="H2747" t="s">
        <v>65</v>
      </c>
      <c r="I2747" t="s">
        <v>397</v>
      </c>
      <c r="J2747">
        <v>13</v>
      </c>
      <c r="K2747" s="1">
        <v>112508</v>
      </c>
      <c r="L2747" s="1">
        <v>1462604</v>
      </c>
      <c r="M2747">
        <v>5</v>
      </c>
      <c r="N2747" s="10">
        <v>0.05</v>
      </c>
      <c r="O2747" s="1">
        <f>Table1[[#This Row],[Total Sales NGN]]-(Table1[[#This Row],[Total Sales NGN]]*Table1[[#This Row],[Discount %2]])</f>
        <v>1389473.8</v>
      </c>
      <c r="P2747" t="s">
        <v>27</v>
      </c>
      <c r="Q2747" t="s">
        <v>27</v>
      </c>
      <c r="R2747" t="s">
        <v>28</v>
      </c>
      <c r="S2747">
        <v>165</v>
      </c>
      <c r="T2747" s="1">
        <v>786541</v>
      </c>
    </row>
    <row r="2748" spans="1:20" x14ac:dyDescent="0.3">
      <c r="A2748" t="s">
        <v>5700</v>
      </c>
      <c r="B2748" s="9">
        <v>45190</v>
      </c>
      <c r="C2748" t="s">
        <v>4693</v>
      </c>
      <c r="D2748" t="s">
        <v>4694</v>
      </c>
      <c r="E2748" t="s">
        <v>4706</v>
      </c>
      <c r="F2748" t="s">
        <v>90</v>
      </c>
      <c r="G2748" t="s">
        <v>5701</v>
      </c>
      <c r="H2748" t="s">
        <v>65</v>
      </c>
      <c r="I2748" t="s">
        <v>397</v>
      </c>
      <c r="J2748">
        <v>19</v>
      </c>
      <c r="K2748" s="1">
        <v>85405</v>
      </c>
      <c r="L2748" s="1">
        <v>1622695</v>
      </c>
      <c r="M2748">
        <v>10</v>
      </c>
      <c r="N2748" s="10">
        <v>0.1</v>
      </c>
      <c r="O2748" s="1">
        <f>Table1[[#This Row],[Total Sales NGN]]-(Table1[[#This Row],[Total Sales NGN]]*Table1[[#This Row],[Discount %2]])</f>
        <v>1460425.5</v>
      </c>
      <c r="P2748" t="s">
        <v>47</v>
      </c>
      <c r="Q2748">
        <v>1</v>
      </c>
      <c r="R2748" t="s">
        <v>35</v>
      </c>
      <c r="S2748">
        <v>178</v>
      </c>
      <c r="T2748" s="1">
        <v>786541</v>
      </c>
    </row>
    <row r="2749" spans="1:20" x14ac:dyDescent="0.3">
      <c r="A2749" t="s">
        <v>5702</v>
      </c>
      <c r="B2749" s="9">
        <v>45454</v>
      </c>
      <c r="C2749" t="s">
        <v>4693</v>
      </c>
      <c r="D2749" t="s">
        <v>4694</v>
      </c>
      <c r="E2749" t="s">
        <v>4706</v>
      </c>
      <c r="F2749" t="s">
        <v>584</v>
      </c>
      <c r="G2749" t="s">
        <v>5703</v>
      </c>
      <c r="H2749" t="s">
        <v>40</v>
      </c>
      <c r="I2749" t="s">
        <v>70</v>
      </c>
      <c r="J2749">
        <v>17</v>
      </c>
      <c r="K2749" s="1">
        <v>14267</v>
      </c>
      <c r="L2749" s="1">
        <v>242539</v>
      </c>
      <c r="M2749">
        <v>15</v>
      </c>
      <c r="N2749" s="10">
        <v>0.15</v>
      </c>
      <c r="O2749" s="1">
        <f>Table1[[#This Row],[Total Sales NGN]]-(Table1[[#This Row],[Total Sales NGN]]*Table1[[#This Row],[Discount %2]])</f>
        <v>206158.15</v>
      </c>
      <c r="P2749" t="s">
        <v>47</v>
      </c>
      <c r="Q2749">
        <v>4</v>
      </c>
      <c r="R2749" t="s">
        <v>27</v>
      </c>
      <c r="S2749">
        <v>199</v>
      </c>
      <c r="T2749" s="1">
        <v>441559</v>
      </c>
    </row>
    <row r="2750" spans="1:20" x14ac:dyDescent="0.3">
      <c r="A2750" t="s">
        <v>5704</v>
      </c>
      <c r="B2750" s="9">
        <v>45236</v>
      </c>
      <c r="C2750" t="s">
        <v>4693</v>
      </c>
      <c r="D2750" t="s">
        <v>4694</v>
      </c>
      <c r="E2750" t="s">
        <v>49</v>
      </c>
      <c r="F2750" t="s">
        <v>1317</v>
      </c>
      <c r="G2750" t="s">
        <v>5705</v>
      </c>
      <c r="H2750" t="s">
        <v>45</v>
      </c>
      <c r="I2750" t="s">
        <v>46</v>
      </c>
      <c r="J2750">
        <v>14</v>
      </c>
      <c r="K2750" s="1">
        <v>42013</v>
      </c>
      <c r="L2750" s="1">
        <v>588182</v>
      </c>
      <c r="M2750" t="s">
        <v>27</v>
      </c>
      <c r="N2750" s="10">
        <v>0</v>
      </c>
      <c r="O2750" s="1">
        <f>Table1[[#This Row],[Total Sales NGN]]-(Table1[[#This Row],[Total Sales NGN]]*Table1[[#This Row],[Discount %2]])</f>
        <v>588182</v>
      </c>
      <c r="P2750" t="s">
        <v>57</v>
      </c>
      <c r="Q2750">
        <v>3</v>
      </c>
      <c r="R2750" t="s">
        <v>35</v>
      </c>
      <c r="S2750">
        <v>131</v>
      </c>
      <c r="T2750" s="1">
        <v>492084</v>
      </c>
    </row>
    <row r="2751" spans="1:20" x14ac:dyDescent="0.3">
      <c r="A2751" t="s">
        <v>5706</v>
      </c>
      <c r="B2751" s="9">
        <v>45012</v>
      </c>
      <c r="C2751" t="s">
        <v>4693</v>
      </c>
      <c r="D2751" t="s">
        <v>4694</v>
      </c>
      <c r="E2751" t="s">
        <v>4706</v>
      </c>
      <c r="F2751" t="s">
        <v>2644</v>
      </c>
      <c r="G2751" t="s">
        <v>5707</v>
      </c>
      <c r="H2751" t="s">
        <v>24</v>
      </c>
      <c r="I2751" t="s">
        <v>92</v>
      </c>
      <c r="J2751">
        <v>10</v>
      </c>
      <c r="K2751" s="1">
        <v>116374</v>
      </c>
      <c r="L2751" s="1">
        <v>1163740</v>
      </c>
      <c r="M2751">
        <v>0</v>
      </c>
      <c r="N2751" s="10">
        <v>0</v>
      </c>
      <c r="O2751" s="1">
        <f>Table1[[#This Row],[Total Sales NGN]]-(Table1[[#This Row],[Total Sales NGN]]*Table1[[#This Row],[Discount %2]])</f>
        <v>1163740</v>
      </c>
      <c r="P2751" t="s">
        <v>27</v>
      </c>
      <c r="Q2751">
        <v>3</v>
      </c>
      <c r="R2751" t="s">
        <v>35</v>
      </c>
      <c r="S2751">
        <v>23</v>
      </c>
      <c r="T2751" s="1">
        <v>1025913</v>
      </c>
    </row>
    <row r="2752" spans="1:20" x14ac:dyDescent="0.3">
      <c r="A2752" t="s">
        <v>5708</v>
      </c>
      <c r="B2752" s="9">
        <v>45420</v>
      </c>
      <c r="C2752" t="s">
        <v>4693</v>
      </c>
      <c r="D2752" t="s">
        <v>4694</v>
      </c>
      <c r="E2752" t="s">
        <v>4706</v>
      </c>
      <c r="F2752" t="s">
        <v>412</v>
      </c>
      <c r="G2752" t="s">
        <v>5709</v>
      </c>
      <c r="H2752" t="s">
        <v>45</v>
      </c>
      <c r="I2752" t="s">
        <v>181</v>
      </c>
      <c r="J2752">
        <v>4</v>
      </c>
      <c r="K2752" s="1">
        <v>31383</v>
      </c>
      <c r="L2752" s="1">
        <v>125532</v>
      </c>
      <c r="M2752">
        <v>15</v>
      </c>
      <c r="N2752" s="10">
        <v>0.15</v>
      </c>
      <c r="O2752" s="1">
        <f>Table1[[#This Row],[Total Sales NGN]]-(Table1[[#This Row],[Total Sales NGN]]*Table1[[#This Row],[Discount %2]])</f>
        <v>106702.2</v>
      </c>
      <c r="P2752" t="s">
        <v>26</v>
      </c>
      <c r="Q2752">
        <v>2</v>
      </c>
      <c r="R2752" t="s">
        <v>28</v>
      </c>
      <c r="S2752">
        <v>52</v>
      </c>
      <c r="T2752" s="1">
        <v>492084</v>
      </c>
    </row>
    <row r="2753" spans="1:20" x14ac:dyDescent="0.3">
      <c r="A2753" t="s">
        <v>5710</v>
      </c>
      <c r="B2753" s="9">
        <v>45154</v>
      </c>
      <c r="C2753" t="s">
        <v>4693</v>
      </c>
      <c r="D2753" t="s">
        <v>4694</v>
      </c>
      <c r="E2753" t="s">
        <v>4695</v>
      </c>
      <c r="F2753" t="s">
        <v>2021</v>
      </c>
      <c r="G2753" t="s">
        <v>5711</v>
      </c>
      <c r="H2753" t="s">
        <v>40</v>
      </c>
      <c r="I2753" t="s">
        <v>171</v>
      </c>
      <c r="J2753">
        <v>10</v>
      </c>
      <c r="K2753" s="1">
        <v>7383</v>
      </c>
      <c r="L2753" s="1">
        <v>73830</v>
      </c>
      <c r="M2753">
        <v>10</v>
      </c>
      <c r="N2753" s="10">
        <v>0.1</v>
      </c>
      <c r="O2753" s="1">
        <f>Table1[[#This Row],[Total Sales NGN]]-(Table1[[#This Row],[Total Sales NGN]]*Table1[[#This Row],[Discount %2]])</f>
        <v>66447</v>
      </c>
      <c r="P2753" t="s">
        <v>57</v>
      </c>
      <c r="Q2753">
        <v>3</v>
      </c>
      <c r="R2753" t="s">
        <v>35</v>
      </c>
      <c r="S2753">
        <v>53</v>
      </c>
      <c r="T2753" s="1">
        <v>441559</v>
      </c>
    </row>
    <row r="2754" spans="1:20" x14ac:dyDescent="0.3">
      <c r="A2754" t="s">
        <v>5712</v>
      </c>
      <c r="B2754" s="9">
        <v>45563</v>
      </c>
      <c r="C2754" t="s">
        <v>4693</v>
      </c>
      <c r="D2754" t="s">
        <v>4694</v>
      </c>
      <c r="E2754" t="s">
        <v>4695</v>
      </c>
      <c r="F2754" t="s">
        <v>2449</v>
      </c>
      <c r="G2754" t="s">
        <v>5713</v>
      </c>
      <c r="H2754" t="s">
        <v>65</v>
      </c>
      <c r="I2754" t="s">
        <v>397</v>
      </c>
      <c r="J2754">
        <v>20</v>
      </c>
      <c r="K2754" s="1">
        <v>172934</v>
      </c>
      <c r="L2754" s="1">
        <v>3458680</v>
      </c>
      <c r="M2754">
        <v>15</v>
      </c>
      <c r="N2754" s="10">
        <v>0.15</v>
      </c>
      <c r="O2754" s="1">
        <f>Table1[[#This Row],[Total Sales NGN]]-(Table1[[#This Row],[Total Sales NGN]]*Table1[[#This Row],[Discount %2]])</f>
        <v>2939878</v>
      </c>
      <c r="P2754" t="s">
        <v>27</v>
      </c>
      <c r="Q2754">
        <v>4</v>
      </c>
      <c r="R2754" t="s">
        <v>27</v>
      </c>
      <c r="S2754">
        <v>107</v>
      </c>
      <c r="T2754" s="1">
        <v>786541</v>
      </c>
    </row>
    <row r="2755" spans="1:20" x14ac:dyDescent="0.3">
      <c r="A2755" t="s">
        <v>5714</v>
      </c>
      <c r="B2755" s="9">
        <v>45028</v>
      </c>
      <c r="C2755" t="s">
        <v>4693</v>
      </c>
      <c r="D2755" t="s">
        <v>4694</v>
      </c>
      <c r="E2755" t="s">
        <v>49</v>
      </c>
      <c r="F2755" t="s">
        <v>443</v>
      </c>
      <c r="G2755" t="s">
        <v>5715</v>
      </c>
      <c r="H2755" t="s">
        <v>24</v>
      </c>
      <c r="I2755" t="s">
        <v>161</v>
      </c>
      <c r="J2755">
        <v>4</v>
      </c>
      <c r="K2755" s="1">
        <v>211550</v>
      </c>
      <c r="L2755" s="1">
        <v>846200</v>
      </c>
      <c r="M2755" t="s">
        <v>27</v>
      </c>
      <c r="N2755" s="10">
        <v>0</v>
      </c>
      <c r="O2755" s="1">
        <f>Table1[[#This Row],[Total Sales NGN]]-(Table1[[#This Row],[Total Sales NGN]]*Table1[[#This Row],[Discount %2]])</f>
        <v>846200</v>
      </c>
      <c r="P2755" t="s">
        <v>26</v>
      </c>
      <c r="Q2755">
        <v>5</v>
      </c>
      <c r="R2755" t="s">
        <v>35</v>
      </c>
      <c r="S2755">
        <v>57</v>
      </c>
      <c r="T2755" s="1">
        <v>1025913</v>
      </c>
    </row>
    <row r="2756" spans="1:20" x14ac:dyDescent="0.3">
      <c r="A2756" t="s">
        <v>5716</v>
      </c>
      <c r="B2756" s="9">
        <v>45337</v>
      </c>
      <c r="C2756" t="s">
        <v>4693</v>
      </c>
      <c r="D2756" t="s">
        <v>4694</v>
      </c>
      <c r="E2756" t="s">
        <v>4695</v>
      </c>
      <c r="F2756" t="s">
        <v>270</v>
      </c>
      <c r="G2756" t="s">
        <v>5717</v>
      </c>
      <c r="H2756" t="s">
        <v>24</v>
      </c>
      <c r="I2756" t="s">
        <v>174</v>
      </c>
      <c r="J2756">
        <v>6</v>
      </c>
      <c r="K2756" s="1">
        <v>258061</v>
      </c>
      <c r="L2756" s="1">
        <v>1548366</v>
      </c>
      <c r="M2756" t="s">
        <v>27</v>
      </c>
      <c r="N2756" s="10">
        <v>0</v>
      </c>
      <c r="O2756" s="1">
        <f>Table1[[#This Row],[Total Sales NGN]]-(Table1[[#This Row],[Total Sales NGN]]*Table1[[#This Row],[Discount %2]])</f>
        <v>1548366</v>
      </c>
      <c r="P2756" t="s">
        <v>57</v>
      </c>
      <c r="Q2756" t="s">
        <v>27</v>
      </c>
      <c r="R2756" t="s">
        <v>35</v>
      </c>
      <c r="S2756">
        <v>196</v>
      </c>
      <c r="T2756" s="1">
        <v>1025913</v>
      </c>
    </row>
    <row r="2757" spans="1:20" x14ac:dyDescent="0.3">
      <c r="A2757" t="s">
        <v>5718</v>
      </c>
      <c r="B2757" s="9">
        <v>45578</v>
      </c>
      <c r="C2757" t="s">
        <v>4693</v>
      </c>
      <c r="D2757" t="s">
        <v>4694</v>
      </c>
      <c r="E2757" t="s">
        <v>4695</v>
      </c>
      <c r="F2757" t="s">
        <v>262</v>
      </c>
      <c r="G2757" t="s">
        <v>5719</v>
      </c>
      <c r="H2757" t="s">
        <v>65</v>
      </c>
      <c r="I2757" t="s">
        <v>397</v>
      </c>
      <c r="J2757">
        <v>13</v>
      </c>
      <c r="K2757" s="1">
        <v>131247</v>
      </c>
      <c r="L2757" s="1">
        <v>1706211</v>
      </c>
      <c r="M2757">
        <v>10</v>
      </c>
      <c r="N2757" s="10">
        <v>0.1</v>
      </c>
      <c r="O2757" s="1">
        <f>Table1[[#This Row],[Total Sales NGN]]-(Table1[[#This Row],[Total Sales NGN]]*Table1[[#This Row],[Discount %2]])</f>
        <v>1535589.9</v>
      </c>
      <c r="P2757" t="s">
        <v>34</v>
      </c>
      <c r="Q2757">
        <v>2</v>
      </c>
      <c r="R2757" t="s">
        <v>27</v>
      </c>
      <c r="S2757">
        <v>81</v>
      </c>
      <c r="T2757" s="1">
        <v>786541</v>
      </c>
    </row>
    <row r="2758" spans="1:20" x14ac:dyDescent="0.3">
      <c r="A2758" t="s">
        <v>5720</v>
      </c>
      <c r="B2758" s="9">
        <v>44992</v>
      </c>
      <c r="C2758" t="s">
        <v>4693</v>
      </c>
      <c r="D2758" t="s">
        <v>4694</v>
      </c>
      <c r="E2758" t="s">
        <v>4695</v>
      </c>
      <c r="F2758" t="s">
        <v>1219</v>
      </c>
      <c r="G2758" t="s">
        <v>5721</v>
      </c>
      <c r="H2758" t="s">
        <v>32</v>
      </c>
      <c r="I2758" t="s">
        <v>141</v>
      </c>
      <c r="J2758">
        <v>1</v>
      </c>
      <c r="K2758" s="1">
        <v>8809</v>
      </c>
      <c r="L2758" s="1">
        <v>8809</v>
      </c>
      <c r="M2758">
        <v>0</v>
      </c>
      <c r="N2758" s="10">
        <v>0</v>
      </c>
      <c r="O2758" s="1">
        <f>Table1[[#This Row],[Total Sales NGN]]-(Table1[[#This Row],[Total Sales NGN]]*Table1[[#This Row],[Discount %2]])</f>
        <v>8809</v>
      </c>
      <c r="P2758" t="s">
        <v>47</v>
      </c>
      <c r="Q2758">
        <v>5</v>
      </c>
      <c r="R2758" t="s">
        <v>35</v>
      </c>
      <c r="S2758">
        <v>7</v>
      </c>
      <c r="T2758" s="1">
        <v>588661</v>
      </c>
    </row>
    <row r="2759" spans="1:20" x14ac:dyDescent="0.3">
      <c r="A2759" t="s">
        <v>5722</v>
      </c>
      <c r="B2759" s="9">
        <v>44952</v>
      </c>
      <c r="C2759" t="s">
        <v>4693</v>
      </c>
      <c r="D2759" t="s">
        <v>4694</v>
      </c>
      <c r="E2759" t="s">
        <v>4695</v>
      </c>
      <c r="F2759" t="s">
        <v>1215</v>
      </c>
      <c r="G2759" t="s">
        <v>5723</v>
      </c>
      <c r="H2759" t="s">
        <v>65</v>
      </c>
      <c r="I2759" t="s">
        <v>382</v>
      </c>
      <c r="J2759">
        <v>11</v>
      </c>
      <c r="K2759" s="1">
        <v>174246</v>
      </c>
      <c r="L2759" s="1">
        <v>1916706</v>
      </c>
      <c r="M2759">
        <v>15</v>
      </c>
      <c r="N2759" s="10">
        <v>0.15</v>
      </c>
      <c r="O2759" s="1">
        <f>Table1[[#This Row],[Total Sales NGN]]-(Table1[[#This Row],[Total Sales NGN]]*Table1[[#This Row],[Discount %2]])</f>
        <v>1629200.1</v>
      </c>
      <c r="P2759" t="s">
        <v>27</v>
      </c>
      <c r="Q2759">
        <v>5</v>
      </c>
      <c r="R2759" t="s">
        <v>27</v>
      </c>
      <c r="S2759">
        <v>149</v>
      </c>
      <c r="T2759" s="1">
        <v>786541</v>
      </c>
    </row>
    <row r="2760" spans="1:20" x14ac:dyDescent="0.3">
      <c r="A2760" t="s">
        <v>5724</v>
      </c>
      <c r="B2760" s="9">
        <v>45592</v>
      </c>
      <c r="C2760" t="s">
        <v>4693</v>
      </c>
      <c r="D2760" t="s">
        <v>4694</v>
      </c>
      <c r="E2760" t="s">
        <v>4695</v>
      </c>
      <c r="F2760" t="s">
        <v>1025</v>
      </c>
      <c r="G2760" t="s">
        <v>27</v>
      </c>
      <c r="H2760" t="s">
        <v>40</v>
      </c>
      <c r="I2760" t="s">
        <v>171</v>
      </c>
      <c r="J2760">
        <v>6</v>
      </c>
      <c r="K2760" s="1">
        <v>13789</v>
      </c>
      <c r="L2760" s="1">
        <v>82734</v>
      </c>
      <c r="M2760">
        <v>10</v>
      </c>
      <c r="N2760" s="10">
        <v>0.1</v>
      </c>
      <c r="O2760" s="1">
        <f>Table1[[#This Row],[Total Sales NGN]]-(Table1[[#This Row],[Total Sales NGN]]*Table1[[#This Row],[Discount %2]])</f>
        <v>74460.600000000006</v>
      </c>
      <c r="P2760" t="s">
        <v>57</v>
      </c>
      <c r="Q2760">
        <v>3</v>
      </c>
      <c r="R2760" t="s">
        <v>28</v>
      </c>
      <c r="S2760">
        <v>58</v>
      </c>
      <c r="T2760" s="1">
        <v>441559</v>
      </c>
    </row>
    <row r="2761" spans="1:20" x14ac:dyDescent="0.3">
      <c r="A2761" t="s">
        <v>5725</v>
      </c>
      <c r="B2761" s="9">
        <v>45165</v>
      </c>
      <c r="C2761" t="s">
        <v>4693</v>
      </c>
      <c r="D2761" t="s">
        <v>4694</v>
      </c>
      <c r="E2761" t="s">
        <v>49</v>
      </c>
      <c r="F2761" t="s">
        <v>1005</v>
      </c>
      <c r="G2761" t="s">
        <v>5726</v>
      </c>
      <c r="H2761" t="s">
        <v>24</v>
      </c>
      <c r="I2761" t="s">
        <v>174</v>
      </c>
      <c r="J2761">
        <v>13</v>
      </c>
      <c r="K2761" s="1">
        <v>196334</v>
      </c>
      <c r="L2761" s="1">
        <v>2552342</v>
      </c>
      <c r="M2761">
        <v>0</v>
      </c>
      <c r="N2761" s="10">
        <v>0</v>
      </c>
      <c r="O2761" s="1">
        <f>Table1[[#This Row],[Total Sales NGN]]-(Table1[[#This Row],[Total Sales NGN]]*Table1[[#This Row],[Discount %2]])</f>
        <v>2552342</v>
      </c>
      <c r="P2761" t="s">
        <v>57</v>
      </c>
      <c r="Q2761">
        <v>2</v>
      </c>
      <c r="R2761" t="s">
        <v>35</v>
      </c>
      <c r="S2761">
        <v>130</v>
      </c>
      <c r="T2761" s="1">
        <v>1025913</v>
      </c>
    </row>
    <row r="2762" spans="1:20" x14ac:dyDescent="0.3">
      <c r="A2762" t="s">
        <v>5727</v>
      </c>
      <c r="B2762" s="9">
        <v>45594</v>
      </c>
      <c r="C2762" t="s">
        <v>4693</v>
      </c>
      <c r="D2762" t="s">
        <v>4694</v>
      </c>
      <c r="E2762" t="s">
        <v>4706</v>
      </c>
      <c r="F2762" t="s">
        <v>4214</v>
      </c>
      <c r="G2762" t="s">
        <v>5728</v>
      </c>
      <c r="H2762" t="s">
        <v>45</v>
      </c>
      <c r="I2762" t="s">
        <v>74</v>
      </c>
      <c r="J2762">
        <v>9</v>
      </c>
      <c r="K2762" s="1">
        <v>30044</v>
      </c>
      <c r="L2762" s="1">
        <v>270396</v>
      </c>
      <c r="M2762">
        <v>20</v>
      </c>
      <c r="N2762" s="10">
        <v>0.2</v>
      </c>
      <c r="O2762" s="1">
        <f>Table1[[#This Row],[Total Sales NGN]]-(Table1[[#This Row],[Total Sales NGN]]*Table1[[#This Row],[Discount %2]])</f>
        <v>216316.79999999999</v>
      </c>
      <c r="P2762" t="s">
        <v>27</v>
      </c>
      <c r="Q2762">
        <v>5</v>
      </c>
      <c r="R2762" t="s">
        <v>35</v>
      </c>
      <c r="S2762">
        <v>200</v>
      </c>
      <c r="T2762" s="1">
        <v>492084</v>
      </c>
    </row>
    <row r="2763" spans="1:20" x14ac:dyDescent="0.3">
      <c r="A2763" t="s">
        <v>5729</v>
      </c>
      <c r="B2763" s="9">
        <v>45451</v>
      </c>
      <c r="C2763" t="s">
        <v>4693</v>
      </c>
      <c r="D2763" t="s">
        <v>4694</v>
      </c>
      <c r="E2763" t="s">
        <v>49</v>
      </c>
      <c r="F2763" t="s">
        <v>480</v>
      </c>
      <c r="G2763" t="s">
        <v>5730</v>
      </c>
      <c r="H2763" t="s">
        <v>24</v>
      </c>
      <c r="I2763" t="s">
        <v>152</v>
      </c>
      <c r="J2763">
        <v>1</v>
      </c>
      <c r="K2763" s="1">
        <v>126634</v>
      </c>
      <c r="L2763" s="1">
        <v>126634</v>
      </c>
      <c r="M2763">
        <v>10</v>
      </c>
      <c r="N2763" s="10">
        <v>0.1</v>
      </c>
      <c r="O2763" s="1">
        <f>Table1[[#This Row],[Total Sales NGN]]-(Table1[[#This Row],[Total Sales NGN]]*Table1[[#This Row],[Discount %2]])</f>
        <v>113970.6</v>
      </c>
      <c r="P2763" t="s">
        <v>57</v>
      </c>
      <c r="Q2763">
        <v>5</v>
      </c>
      <c r="R2763" t="s">
        <v>35</v>
      </c>
      <c r="S2763">
        <v>128</v>
      </c>
      <c r="T2763" s="1">
        <v>1025913</v>
      </c>
    </row>
    <row r="2764" spans="1:20" x14ac:dyDescent="0.3">
      <c r="A2764" t="s">
        <v>5731</v>
      </c>
      <c r="B2764" s="9">
        <v>45324</v>
      </c>
      <c r="C2764" t="s">
        <v>4693</v>
      </c>
      <c r="D2764" t="s">
        <v>4694</v>
      </c>
      <c r="E2764" t="s">
        <v>4706</v>
      </c>
      <c r="F2764" t="s">
        <v>736</v>
      </c>
      <c r="G2764" t="s">
        <v>5732</v>
      </c>
      <c r="H2764" t="s">
        <v>65</v>
      </c>
      <c r="I2764" t="s">
        <v>382</v>
      </c>
      <c r="J2764">
        <v>5</v>
      </c>
      <c r="K2764" s="1">
        <v>101435</v>
      </c>
      <c r="L2764" s="1">
        <v>507175</v>
      </c>
      <c r="M2764">
        <v>20</v>
      </c>
      <c r="N2764" s="10">
        <v>0.2</v>
      </c>
      <c r="O2764" s="1">
        <f>Table1[[#This Row],[Total Sales NGN]]-(Table1[[#This Row],[Total Sales NGN]]*Table1[[#This Row],[Discount %2]])</f>
        <v>405740</v>
      </c>
      <c r="P2764" t="s">
        <v>47</v>
      </c>
      <c r="Q2764">
        <v>3</v>
      </c>
      <c r="R2764" t="s">
        <v>35</v>
      </c>
      <c r="S2764">
        <v>19</v>
      </c>
      <c r="T2764" s="1">
        <v>786541</v>
      </c>
    </row>
    <row r="2765" spans="1:20" x14ac:dyDescent="0.3">
      <c r="A2765" t="s">
        <v>5733</v>
      </c>
      <c r="B2765" s="9">
        <v>44982</v>
      </c>
      <c r="C2765" t="s">
        <v>4693</v>
      </c>
      <c r="D2765" t="s">
        <v>4694</v>
      </c>
      <c r="E2765" t="s">
        <v>49</v>
      </c>
      <c r="F2765" t="s">
        <v>1066</v>
      </c>
      <c r="G2765" t="s">
        <v>5734</v>
      </c>
      <c r="H2765" t="s">
        <v>65</v>
      </c>
      <c r="I2765" t="s">
        <v>289</v>
      </c>
      <c r="J2765">
        <v>4</v>
      </c>
      <c r="K2765" s="1">
        <v>121477</v>
      </c>
      <c r="L2765" s="1">
        <v>485908</v>
      </c>
      <c r="M2765">
        <v>15</v>
      </c>
      <c r="N2765" s="10">
        <v>0.15</v>
      </c>
      <c r="O2765" s="1">
        <f>Table1[[#This Row],[Total Sales NGN]]-(Table1[[#This Row],[Total Sales NGN]]*Table1[[#This Row],[Discount %2]])</f>
        <v>413021.8</v>
      </c>
      <c r="P2765" t="s">
        <v>57</v>
      </c>
      <c r="Q2765">
        <v>4</v>
      </c>
      <c r="R2765" t="s">
        <v>35</v>
      </c>
      <c r="S2765">
        <v>35</v>
      </c>
      <c r="T2765" s="1">
        <v>786541</v>
      </c>
    </row>
    <row r="2766" spans="1:20" x14ac:dyDescent="0.3">
      <c r="A2766" t="s">
        <v>5735</v>
      </c>
      <c r="B2766" s="9">
        <v>45343</v>
      </c>
      <c r="C2766" t="s">
        <v>4693</v>
      </c>
      <c r="D2766" t="s">
        <v>4694</v>
      </c>
      <c r="E2766" t="s">
        <v>49</v>
      </c>
      <c r="F2766" t="s">
        <v>1660</v>
      </c>
      <c r="G2766" t="s">
        <v>5736</v>
      </c>
      <c r="H2766" t="s">
        <v>32</v>
      </c>
      <c r="I2766" t="s">
        <v>113</v>
      </c>
      <c r="J2766">
        <v>7</v>
      </c>
      <c r="K2766" s="1">
        <v>12104</v>
      </c>
      <c r="L2766" s="1">
        <v>84728</v>
      </c>
      <c r="M2766">
        <v>0</v>
      </c>
      <c r="N2766" s="10">
        <v>0</v>
      </c>
      <c r="O2766" s="1">
        <f>Table1[[#This Row],[Total Sales NGN]]-(Table1[[#This Row],[Total Sales NGN]]*Table1[[#This Row],[Discount %2]])</f>
        <v>84728</v>
      </c>
      <c r="P2766" t="s">
        <v>27</v>
      </c>
      <c r="Q2766">
        <v>1</v>
      </c>
      <c r="R2766" t="s">
        <v>35</v>
      </c>
      <c r="S2766">
        <v>100</v>
      </c>
      <c r="T2766" s="1">
        <v>588661</v>
      </c>
    </row>
    <row r="2767" spans="1:20" x14ac:dyDescent="0.3">
      <c r="A2767" t="s">
        <v>5737</v>
      </c>
      <c r="B2767" s="9">
        <v>45445</v>
      </c>
      <c r="C2767" t="s">
        <v>4693</v>
      </c>
      <c r="D2767" t="s">
        <v>4694</v>
      </c>
      <c r="E2767" t="s">
        <v>4695</v>
      </c>
      <c r="F2767" t="s">
        <v>443</v>
      </c>
      <c r="G2767" t="s">
        <v>5738</v>
      </c>
      <c r="H2767" t="s">
        <v>32</v>
      </c>
      <c r="I2767" t="s">
        <v>113</v>
      </c>
      <c r="J2767">
        <v>5</v>
      </c>
      <c r="K2767" s="1">
        <v>5489</v>
      </c>
      <c r="L2767" s="1">
        <v>27445</v>
      </c>
      <c r="M2767">
        <v>5</v>
      </c>
      <c r="N2767" s="10">
        <v>0.05</v>
      </c>
      <c r="O2767" s="1">
        <f>Table1[[#This Row],[Total Sales NGN]]-(Table1[[#This Row],[Total Sales NGN]]*Table1[[#This Row],[Discount %2]])</f>
        <v>26072.75</v>
      </c>
      <c r="P2767" t="s">
        <v>47</v>
      </c>
      <c r="Q2767">
        <v>5</v>
      </c>
      <c r="R2767" t="s">
        <v>35</v>
      </c>
      <c r="S2767">
        <v>44</v>
      </c>
      <c r="T2767" s="1">
        <v>588661</v>
      </c>
    </row>
    <row r="2768" spans="1:20" x14ac:dyDescent="0.3">
      <c r="A2768" t="s">
        <v>5739</v>
      </c>
      <c r="B2768" s="9">
        <v>45373</v>
      </c>
      <c r="C2768" t="s">
        <v>4693</v>
      </c>
      <c r="D2768" t="s">
        <v>4694</v>
      </c>
      <c r="E2768" t="s">
        <v>49</v>
      </c>
      <c r="F2768" t="s">
        <v>2913</v>
      </c>
      <c r="G2768" t="s">
        <v>5740</v>
      </c>
      <c r="H2768" t="s">
        <v>45</v>
      </c>
      <c r="I2768" t="s">
        <v>98</v>
      </c>
      <c r="J2768">
        <v>13</v>
      </c>
      <c r="K2768" s="1">
        <v>44017</v>
      </c>
      <c r="L2768" s="1">
        <v>572221</v>
      </c>
      <c r="M2768">
        <v>15</v>
      </c>
      <c r="N2768" s="10">
        <v>0.15</v>
      </c>
      <c r="O2768" s="1">
        <f>Table1[[#This Row],[Total Sales NGN]]-(Table1[[#This Row],[Total Sales NGN]]*Table1[[#This Row],[Discount %2]])</f>
        <v>486387.85</v>
      </c>
      <c r="P2768" t="s">
        <v>26</v>
      </c>
      <c r="Q2768">
        <v>5</v>
      </c>
      <c r="R2768" t="s">
        <v>35</v>
      </c>
      <c r="S2768">
        <v>62</v>
      </c>
      <c r="T2768" s="1">
        <v>492084</v>
      </c>
    </row>
    <row r="2769" spans="1:20" x14ac:dyDescent="0.3">
      <c r="A2769" t="s">
        <v>5741</v>
      </c>
      <c r="B2769" s="9">
        <v>45179</v>
      </c>
      <c r="C2769" t="s">
        <v>4693</v>
      </c>
      <c r="D2769" t="s">
        <v>4694</v>
      </c>
      <c r="E2769" t="s">
        <v>4695</v>
      </c>
      <c r="F2769" t="s">
        <v>836</v>
      </c>
      <c r="G2769" t="s">
        <v>5742</v>
      </c>
      <c r="H2769" t="s">
        <v>24</v>
      </c>
      <c r="I2769" t="s">
        <v>56</v>
      </c>
      <c r="J2769">
        <v>8</v>
      </c>
      <c r="K2769" s="1">
        <v>302101</v>
      </c>
      <c r="L2769" s="1">
        <v>2416808</v>
      </c>
      <c r="M2769" t="s">
        <v>27</v>
      </c>
      <c r="N2769" s="10">
        <v>0</v>
      </c>
      <c r="O2769" s="1">
        <f>Table1[[#This Row],[Total Sales NGN]]-(Table1[[#This Row],[Total Sales NGN]]*Table1[[#This Row],[Discount %2]])</f>
        <v>2416808</v>
      </c>
      <c r="P2769" t="s">
        <v>34</v>
      </c>
      <c r="Q2769">
        <v>4</v>
      </c>
      <c r="R2769" t="s">
        <v>28</v>
      </c>
      <c r="S2769">
        <v>67</v>
      </c>
      <c r="T2769" s="1">
        <v>1025913</v>
      </c>
    </row>
    <row r="2770" spans="1:20" x14ac:dyDescent="0.3">
      <c r="A2770" t="s">
        <v>5743</v>
      </c>
      <c r="B2770" s="9">
        <v>45375</v>
      </c>
      <c r="C2770" t="s">
        <v>4693</v>
      </c>
      <c r="D2770" t="s">
        <v>4694</v>
      </c>
      <c r="E2770" t="s">
        <v>4695</v>
      </c>
      <c r="F2770" t="s">
        <v>703</v>
      </c>
      <c r="G2770" t="s">
        <v>5744</v>
      </c>
      <c r="H2770" t="s">
        <v>65</v>
      </c>
      <c r="I2770" t="s">
        <v>289</v>
      </c>
      <c r="J2770">
        <v>12</v>
      </c>
      <c r="K2770" s="1">
        <v>68187</v>
      </c>
      <c r="L2770" s="1">
        <v>818244</v>
      </c>
      <c r="M2770">
        <v>5</v>
      </c>
      <c r="N2770" s="10">
        <v>0.05</v>
      </c>
      <c r="O2770" s="1">
        <f>Table1[[#This Row],[Total Sales NGN]]-(Table1[[#This Row],[Total Sales NGN]]*Table1[[#This Row],[Discount %2]])</f>
        <v>777331.8</v>
      </c>
      <c r="P2770" t="s">
        <v>57</v>
      </c>
      <c r="Q2770">
        <v>5</v>
      </c>
      <c r="R2770" t="s">
        <v>35</v>
      </c>
      <c r="S2770">
        <v>136</v>
      </c>
      <c r="T2770" s="1">
        <v>786541</v>
      </c>
    </row>
    <row r="2771" spans="1:20" x14ac:dyDescent="0.3">
      <c r="A2771" t="s">
        <v>5745</v>
      </c>
      <c r="B2771" s="9">
        <v>45330</v>
      </c>
      <c r="C2771" t="s">
        <v>4693</v>
      </c>
      <c r="D2771" t="s">
        <v>4694</v>
      </c>
      <c r="E2771" t="s">
        <v>4695</v>
      </c>
      <c r="F2771" t="s">
        <v>510</v>
      </c>
      <c r="G2771" t="s">
        <v>5746</v>
      </c>
      <c r="H2771" t="s">
        <v>24</v>
      </c>
      <c r="I2771" t="s">
        <v>56</v>
      </c>
      <c r="J2771">
        <v>10</v>
      </c>
      <c r="K2771" s="1">
        <v>25748</v>
      </c>
      <c r="L2771" s="1">
        <v>257480</v>
      </c>
      <c r="M2771">
        <v>15</v>
      </c>
      <c r="N2771" s="10">
        <v>0.15</v>
      </c>
      <c r="O2771" s="1">
        <f>Table1[[#This Row],[Total Sales NGN]]-(Table1[[#This Row],[Total Sales NGN]]*Table1[[#This Row],[Discount %2]])</f>
        <v>218858</v>
      </c>
      <c r="P2771" t="s">
        <v>26</v>
      </c>
      <c r="Q2771">
        <v>2</v>
      </c>
      <c r="R2771" t="s">
        <v>35</v>
      </c>
      <c r="S2771">
        <v>86</v>
      </c>
      <c r="T2771" s="1">
        <v>1025913</v>
      </c>
    </row>
    <row r="2772" spans="1:20" x14ac:dyDescent="0.3">
      <c r="A2772" t="s">
        <v>5747</v>
      </c>
      <c r="B2772" s="9">
        <v>45236</v>
      </c>
      <c r="C2772" t="s">
        <v>4693</v>
      </c>
      <c r="D2772" t="s">
        <v>4694</v>
      </c>
      <c r="E2772" t="s">
        <v>4706</v>
      </c>
      <c r="F2772" t="s">
        <v>287</v>
      </c>
      <c r="G2772" t="s">
        <v>5748</v>
      </c>
      <c r="H2772" t="s">
        <v>65</v>
      </c>
      <c r="I2772" t="s">
        <v>78</v>
      </c>
      <c r="J2772">
        <v>9</v>
      </c>
      <c r="K2772" s="1">
        <v>146282</v>
      </c>
      <c r="L2772" s="1">
        <v>1316538</v>
      </c>
      <c r="M2772">
        <v>20</v>
      </c>
      <c r="N2772" s="10">
        <v>0.2</v>
      </c>
      <c r="O2772" s="1">
        <f>Table1[[#This Row],[Total Sales NGN]]-(Table1[[#This Row],[Total Sales NGN]]*Table1[[#This Row],[Discount %2]])</f>
        <v>1053230.3999999999</v>
      </c>
      <c r="P2772" t="s">
        <v>26</v>
      </c>
      <c r="Q2772">
        <v>5</v>
      </c>
      <c r="R2772" t="s">
        <v>28</v>
      </c>
      <c r="S2772">
        <v>144</v>
      </c>
      <c r="T2772" s="1">
        <v>786541</v>
      </c>
    </row>
    <row r="2773" spans="1:20" x14ac:dyDescent="0.3">
      <c r="A2773" t="s">
        <v>5749</v>
      </c>
      <c r="B2773" s="9">
        <v>45355</v>
      </c>
      <c r="C2773" t="s">
        <v>4693</v>
      </c>
      <c r="D2773" t="s">
        <v>4694</v>
      </c>
      <c r="E2773" t="s">
        <v>4695</v>
      </c>
      <c r="F2773" t="s">
        <v>245</v>
      </c>
      <c r="G2773" t="s">
        <v>5750</v>
      </c>
      <c r="H2773" t="s">
        <v>24</v>
      </c>
      <c r="I2773" t="s">
        <v>152</v>
      </c>
      <c r="J2773">
        <v>1</v>
      </c>
      <c r="K2773" s="1">
        <v>38744</v>
      </c>
      <c r="L2773" s="1">
        <v>38744</v>
      </c>
      <c r="M2773">
        <v>10</v>
      </c>
      <c r="N2773" s="10">
        <v>0.1</v>
      </c>
      <c r="O2773" s="1">
        <f>Table1[[#This Row],[Total Sales NGN]]-(Table1[[#This Row],[Total Sales NGN]]*Table1[[#This Row],[Discount %2]])</f>
        <v>34869.599999999999</v>
      </c>
      <c r="P2773" t="s">
        <v>47</v>
      </c>
      <c r="Q2773" t="s">
        <v>27</v>
      </c>
      <c r="R2773" t="s">
        <v>35</v>
      </c>
      <c r="S2773">
        <v>139</v>
      </c>
      <c r="T2773" s="1">
        <v>1025913</v>
      </c>
    </row>
    <row r="2774" spans="1:20" x14ac:dyDescent="0.3">
      <c r="A2774" t="s">
        <v>5751</v>
      </c>
      <c r="B2774" s="9">
        <v>45109</v>
      </c>
      <c r="C2774" t="s">
        <v>4693</v>
      </c>
      <c r="D2774" t="s">
        <v>4694</v>
      </c>
      <c r="E2774" t="s">
        <v>4695</v>
      </c>
      <c r="F2774" t="s">
        <v>640</v>
      </c>
      <c r="G2774" t="s">
        <v>5752</v>
      </c>
      <c r="H2774" t="s">
        <v>24</v>
      </c>
      <c r="I2774" t="s">
        <v>161</v>
      </c>
      <c r="J2774">
        <v>6</v>
      </c>
      <c r="K2774" s="1">
        <v>80817</v>
      </c>
      <c r="L2774" s="1">
        <v>484902</v>
      </c>
      <c r="M2774">
        <v>0</v>
      </c>
      <c r="N2774" s="10">
        <v>0</v>
      </c>
      <c r="O2774" s="1">
        <f>Table1[[#This Row],[Total Sales NGN]]-(Table1[[#This Row],[Total Sales NGN]]*Table1[[#This Row],[Discount %2]])</f>
        <v>484902</v>
      </c>
      <c r="P2774" t="s">
        <v>47</v>
      </c>
      <c r="Q2774">
        <v>3</v>
      </c>
      <c r="R2774" t="s">
        <v>35</v>
      </c>
      <c r="S2774">
        <v>47</v>
      </c>
      <c r="T2774" s="1">
        <v>1025913</v>
      </c>
    </row>
    <row r="2775" spans="1:20" x14ac:dyDescent="0.3">
      <c r="A2775" t="s">
        <v>5753</v>
      </c>
      <c r="B2775" s="9">
        <v>45393</v>
      </c>
      <c r="C2775" t="s">
        <v>4693</v>
      </c>
      <c r="D2775" t="s">
        <v>4694</v>
      </c>
      <c r="E2775" t="s">
        <v>49</v>
      </c>
      <c r="F2775" t="s">
        <v>362</v>
      </c>
      <c r="G2775" t="s">
        <v>27</v>
      </c>
      <c r="H2775" t="s">
        <v>40</v>
      </c>
      <c r="I2775" t="s">
        <v>171</v>
      </c>
      <c r="J2775">
        <v>4</v>
      </c>
      <c r="K2775" s="1">
        <v>2283</v>
      </c>
      <c r="L2775" s="1">
        <v>9132</v>
      </c>
      <c r="M2775" t="s">
        <v>27</v>
      </c>
      <c r="N2775" s="10">
        <v>0</v>
      </c>
      <c r="O2775" s="1">
        <f>Table1[[#This Row],[Total Sales NGN]]-(Table1[[#This Row],[Total Sales NGN]]*Table1[[#This Row],[Discount %2]])</f>
        <v>9132</v>
      </c>
      <c r="P2775" t="s">
        <v>47</v>
      </c>
      <c r="Q2775">
        <v>3</v>
      </c>
      <c r="R2775" t="s">
        <v>28</v>
      </c>
      <c r="S2775">
        <v>194</v>
      </c>
      <c r="T2775" s="1">
        <v>441559</v>
      </c>
    </row>
    <row r="2776" spans="1:20" x14ac:dyDescent="0.3">
      <c r="A2776" t="s">
        <v>5754</v>
      </c>
      <c r="B2776" s="9">
        <v>45450</v>
      </c>
      <c r="C2776" t="s">
        <v>4693</v>
      </c>
      <c r="D2776" t="s">
        <v>4694</v>
      </c>
      <c r="E2776" t="s">
        <v>4695</v>
      </c>
      <c r="F2776" t="s">
        <v>1123</v>
      </c>
      <c r="G2776" t="s">
        <v>5755</v>
      </c>
      <c r="H2776" t="s">
        <v>65</v>
      </c>
      <c r="I2776" t="s">
        <v>382</v>
      </c>
      <c r="J2776">
        <v>1</v>
      </c>
      <c r="K2776" s="1">
        <v>17272</v>
      </c>
      <c r="L2776" s="1">
        <v>17272</v>
      </c>
      <c r="M2776" t="s">
        <v>27</v>
      </c>
      <c r="N2776" s="10">
        <v>0</v>
      </c>
      <c r="O2776" s="1">
        <f>Table1[[#This Row],[Total Sales NGN]]-(Table1[[#This Row],[Total Sales NGN]]*Table1[[#This Row],[Discount %2]])</f>
        <v>17272</v>
      </c>
      <c r="P2776" t="s">
        <v>47</v>
      </c>
      <c r="Q2776">
        <v>2</v>
      </c>
      <c r="R2776" t="s">
        <v>35</v>
      </c>
      <c r="S2776">
        <v>29</v>
      </c>
      <c r="T2776" s="1">
        <v>786541</v>
      </c>
    </row>
    <row r="2777" spans="1:20" x14ac:dyDescent="0.3">
      <c r="A2777" t="s">
        <v>5756</v>
      </c>
      <c r="B2777" s="9">
        <v>44946</v>
      </c>
      <c r="C2777" t="s">
        <v>4693</v>
      </c>
      <c r="D2777" t="s">
        <v>4694</v>
      </c>
      <c r="E2777" t="s">
        <v>4706</v>
      </c>
      <c r="F2777" t="s">
        <v>538</v>
      </c>
      <c r="G2777" t="s">
        <v>5757</v>
      </c>
      <c r="H2777" t="s">
        <v>65</v>
      </c>
      <c r="I2777" t="s">
        <v>289</v>
      </c>
      <c r="J2777">
        <v>2</v>
      </c>
      <c r="K2777" s="1">
        <v>74504</v>
      </c>
      <c r="L2777" s="1">
        <v>149008</v>
      </c>
      <c r="M2777">
        <v>0</v>
      </c>
      <c r="N2777" s="10">
        <v>0</v>
      </c>
      <c r="O2777" s="1">
        <f>Table1[[#This Row],[Total Sales NGN]]-(Table1[[#This Row],[Total Sales NGN]]*Table1[[#This Row],[Discount %2]])</f>
        <v>149008</v>
      </c>
      <c r="P2777" t="s">
        <v>47</v>
      </c>
      <c r="Q2777">
        <v>2</v>
      </c>
      <c r="R2777" t="s">
        <v>28</v>
      </c>
      <c r="S2777">
        <v>149</v>
      </c>
      <c r="T2777" s="1">
        <v>786541</v>
      </c>
    </row>
    <row r="2778" spans="1:20" x14ac:dyDescent="0.3">
      <c r="A2778" t="s">
        <v>5758</v>
      </c>
      <c r="B2778" s="9">
        <v>45562</v>
      </c>
      <c r="C2778" t="s">
        <v>4693</v>
      </c>
      <c r="D2778" t="s">
        <v>4694</v>
      </c>
      <c r="E2778" t="s">
        <v>49</v>
      </c>
      <c r="F2778" t="s">
        <v>889</v>
      </c>
      <c r="G2778" t="s">
        <v>5759</v>
      </c>
      <c r="H2778" t="s">
        <v>45</v>
      </c>
      <c r="I2778" t="s">
        <v>74</v>
      </c>
      <c r="J2778">
        <v>18</v>
      </c>
      <c r="K2778" s="1">
        <v>10901</v>
      </c>
      <c r="L2778" s="1">
        <v>196218</v>
      </c>
      <c r="M2778">
        <v>5</v>
      </c>
      <c r="N2778" s="10">
        <v>0.05</v>
      </c>
      <c r="O2778" s="1">
        <f>Table1[[#This Row],[Total Sales NGN]]-(Table1[[#This Row],[Total Sales NGN]]*Table1[[#This Row],[Discount %2]])</f>
        <v>186407.1</v>
      </c>
      <c r="P2778" t="s">
        <v>34</v>
      </c>
      <c r="Q2778">
        <v>4</v>
      </c>
      <c r="R2778" t="s">
        <v>28</v>
      </c>
      <c r="S2778">
        <v>68</v>
      </c>
      <c r="T2778" s="1">
        <v>492084</v>
      </c>
    </row>
    <row r="2779" spans="1:20" x14ac:dyDescent="0.3">
      <c r="A2779" t="s">
        <v>5760</v>
      </c>
      <c r="B2779" s="9">
        <v>45409</v>
      </c>
      <c r="C2779" t="s">
        <v>4693</v>
      </c>
      <c r="D2779" t="s">
        <v>4694</v>
      </c>
      <c r="E2779" t="s">
        <v>49</v>
      </c>
      <c r="F2779" t="s">
        <v>2511</v>
      </c>
      <c r="G2779" t="s">
        <v>27</v>
      </c>
      <c r="H2779" t="s">
        <v>32</v>
      </c>
      <c r="I2779" t="s">
        <v>95</v>
      </c>
      <c r="J2779">
        <v>11</v>
      </c>
      <c r="K2779" s="1">
        <v>18151</v>
      </c>
      <c r="L2779" s="1">
        <v>199661</v>
      </c>
      <c r="M2779">
        <v>0</v>
      </c>
      <c r="N2779" s="10">
        <v>0</v>
      </c>
      <c r="O2779" s="1">
        <f>Table1[[#This Row],[Total Sales NGN]]-(Table1[[#This Row],[Total Sales NGN]]*Table1[[#This Row],[Discount %2]])</f>
        <v>199661</v>
      </c>
      <c r="P2779" t="s">
        <v>47</v>
      </c>
      <c r="Q2779">
        <v>4</v>
      </c>
      <c r="R2779" t="s">
        <v>28</v>
      </c>
      <c r="S2779">
        <v>34</v>
      </c>
      <c r="T2779" s="1">
        <v>588661</v>
      </c>
    </row>
    <row r="2780" spans="1:20" x14ac:dyDescent="0.3">
      <c r="A2780" t="s">
        <v>5761</v>
      </c>
      <c r="B2780" s="9">
        <v>45631</v>
      </c>
      <c r="C2780" t="s">
        <v>4693</v>
      </c>
      <c r="D2780" t="s">
        <v>4694</v>
      </c>
      <c r="E2780" t="s">
        <v>4695</v>
      </c>
      <c r="F2780" t="s">
        <v>842</v>
      </c>
      <c r="G2780" t="s">
        <v>5762</v>
      </c>
      <c r="H2780" t="s">
        <v>32</v>
      </c>
      <c r="I2780" t="s">
        <v>95</v>
      </c>
      <c r="J2780">
        <v>11</v>
      </c>
      <c r="K2780" s="1">
        <v>13191</v>
      </c>
      <c r="L2780" s="1">
        <v>145101</v>
      </c>
      <c r="M2780">
        <v>0</v>
      </c>
      <c r="N2780" s="10">
        <v>0</v>
      </c>
      <c r="O2780" s="1">
        <f>Table1[[#This Row],[Total Sales NGN]]-(Table1[[#This Row],[Total Sales NGN]]*Table1[[#This Row],[Discount %2]])</f>
        <v>145101</v>
      </c>
      <c r="P2780" t="s">
        <v>27</v>
      </c>
      <c r="Q2780">
        <v>3</v>
      </c>
      <c r="R2780" t="s">
        <v>35</v>
      </c>
      <c r="S2780">
        <v>11</v>
      </c>
      <c r="T2780" s="1">
        <v>588661</v>
      </c>
    </row>
    <row r="2781" spans="1:20" x14ac:dyDescent="0.3">
      <c r="A2781" t="s">
        <v>5763</v>
      </c>
      <c r="B2781" s="9">
        <v>45328</v>
      </c>
      <c r="C2781" t="s">
        <v>4693</v>
      </c>
      <c r="D2781" t="s">
        <v>4694</v>
      </c>
      <c r="E2781" t="s">
        <v>49</v>
      </c>
      <c r="F2781" t="s">
        <v>2223</v>
      </c>
      <c r="G2781" t="s">
        <v>5764</v>
      </c>
      <c r="H2781" t="s">
        <v>40</v>
      </c>
      <c r="I2781" t="s">
        <v>51</v>
      </c>
      <c r="J2781">
        <v>16</v>
      </c>
      <c r="K2781" s="1">
        <v>14404</v>
      </c>
      <c r="L2781" s="1">
        <v>230464</v>
      </c>
      <c r="M2781">
        <v>0</v>
      </c>
      <c r="N2781" s="10">
        <v>0</v>
      </c>
      <c r="O2781" s="1">
        <f>Table1[[#This Row],[Total Sales NGN]]-(Table1[[#This Row],[Total Sales NGN]]*Table1[[#This Row],[Discount %2]])</f>
        <v>230464</v>
      </c>
      <c r="P2781" t="s">
        <v>57</v>
      </c>
      <c r="Q2781">
        <v>3</v>
      </c>
      <c r="R2781" t="s">
        <v>35</v>
      </c>
      <c r="S2781">
        <v>5</v>
      </c>
      <c r="T2781" s="1">
        <v>441559</v>
      </c>
    </row>
    <row r="2782" spans="1:20" x14ac:dyDescent="0.3">
      <c r="A2782" t="s">
        <v>5765</v>
      </c>
      <c r="B2782" s="9">
        <v>44950</v>
      </c>
      <c r="C2782" t="s">
        <v>4693</v>
      </c>
      <c r="D2782" t="s">
        <v>4694</v>
      </c>
      <c r="E2782" t="s">
        <v>4695</v>
      </c>
      <c r="F2782" t="s">
        <v>1753</v>
      </c>
      <c r="G2782" t="s">
        <v>27</v>
      </c>
      <c r="H2782" t="s">
        <v>65</v>
      </c>
      <c r="I2782" t="s">
        <v>78</v>
      </c>
      <c r="J2782">
        <v>20</v>
      </c>
      <c r="K2782" s="1">
        <v>161847</v>
      </c>
      <c r="L2782" s="1">
        <v>3236940</v>
      </c>
      <c r="M2782">
        <v>0</v>
      </c>
      <c r="N2782" s="10">
        <v>0</v>
      </c>
      <c r="O2782" s="1">
        <f>Table1[[#This Row],[Total Sales NGN]]-(Table1[[#This Row],[Total Sales NGN]]*Table1[[#This Row],[Discount %2]])</f>
        <v>3236940</v>
      </c>
      <c r="P2782" t="s">
        <v>27</v>
      </c>
      <c r="Q2782">
        <v>3</v>
      </c>
      <c r="R2782" t="s">
        <v>28</v>
      </c>
      <c r="S2782">
        <v>13</v>
      </c>
      <c r="T2782" s="1">
        <v>786541</v>
      </c>
    </row>
    <row r="2783" spans="1:20" x14ac:dyDescent="0.3">
      <c r="A2783" t="s">
        <v>5766</v>
      </c>
      <c r="B2783" s="9">
        <v>45566</v>
      </c>
      <c r="C2783" t="s">
        <v>4693</v>
      </c>
      <c r="D2783" t="s">
        <v>4694</v>
      </c>
      <c r="E2783" t="s">
        <v>49</v>
      </c>
      <c r="F2783" t="s">
        <v>1324</v>
      </c>
      <c r="G2783" t="s">
        <v>5767</v>
      </c>
      <c r="H2783" t="s">
        <v>32</v>
      </c>
      <c r="I2783" t="s">
        <v>95</v>
      </c>
      <c r="J2783">
        <v>4</v>
      </c>
      <c r="K2783" s="1">
        <v>17433</v>
      </c>
      <c r="L2783" s="1">
        <v>69732</v>
      </c>
      <c r="M2783">
        <v>0</v>
      </c>
      <c r="N2783" s="10">
        <v>0</v>
      </c>
      <c r="O2783" s="1">
        <f>Table1[[#This Row],[Total Sales NGN]]-(Table1[[#This Row],[Total Sales NGN]]*Table1[[#This Row],[Discount %2]])</f>
        <v>69732</v>
      </c>
      <c r="P2783" t="s">
        <v>47</v>
      </c>
      <c r="Q2783">
        <v>2</v>
      </c>
      <c r="R2783" t="s">
        <v>35</v>
      </c>
      <c r="S2783">
        <v>8</v>
      </c>
      <c r="T2783" s="1">
        <v>588661</v>
      </c>
    </row>
    <row r="2784" spans="1:20" x14ac:dyDescent="0.3">
      <c r="A2784" t="s">
        <v>5768</v>
      </c>
      <c r="B2784" s="9">
        <v>45138</v>
      </c>
      <c r="C2784" t="s">
        <v>4693</v>
      </c>
      <c r="D2784" t="s">
        <v>4694</v>
      </c>
      <c r="E2784" t="s">
        <v>4706</v>
      </c>
      <c r="F2784" t="s">
        <v>224</v>
      </c>
      <c r="G2784" t="s">
        <v>27</v>
      </c>
      <c r="H2784" t="s">
        <v>24</v>
      </c>
      <c r="I2784" t="s">
        <v>56</v>
      </c>
      <c r="J2784">
        <v>20</v>
      </c>
      <c r="K2784" s="1">
        <v>278186</v>
      </c>
      <c r="L2784" s="1">
        <v>5563720</v>
      </c>
      <c r="M2784">
        <v>15</v>
      </c>
      <c r="N2784" s="10">
        <v>0.15</v>
      </c>
      <c r="O2784" s="1">
        <f>Table1[[#This Row],[Total Sales NGN]]-(Table1[[#This Row],[Total Sales NGN]]*Table1[[#This Row],[Discount %2]])</f>
        <v>4729162</v>
      </c>
      <c r="P2784" t="s">
        <v>27</v>
      </c>
      <c r="Q2784">
        <v>4</v>
      </c>
      <c r="R2784" t="s">
        <v>28</v>
      </c>
      <c r="S2784">
        <v>181</v>
      </c>
      <c r="T2784" s="1">
        <v>1025913</v>
      </c>
    </row>
    <row r="2785" spans="1:20" x14ac:dyDescent="0.3">
      <c r="A2785" t="s">
        <v>5769</v>
      </c>
      <c r="B2785" s="9">
        <v>45649</v>
      </c>
      <c r="C2785" t="s">
        <v>4693</v>
      </c>
      <c r="D2785" t="s">
        <v>4694</v>
      </c>
      <c r="E2785" t="s">
        <v>49</v>
      </c>
      <c r="F2785" t="s">
        <v>1634</v>
      </c>
      <c r="G2785" t="s">
        <v>5770</v>
      </c>
      <c r="H2785" t="s">
        <v>24</v>
      </c>
      <c r="I2785" t="s">
        <v>92</v>
      </c>
      <c r="J2785">
        <v>19</v>
      </c>
      <c r="K2785" s="1">
        <v>177133</v>
      </c>
      <c r="L2785" s="1">
        <v>3365527</v>
      </c>
      <c r="M2785">
        <v>0</v>
      </c>
      <c r="N2785" s="10">
        <v>0</v>
      </c>
      <c r="O2785" s="1">
        <f>Table1[[#This Row],[Total Sales NGN]]-(Table1[[#This Row],[Total Sales NGN]]*Table1[[#This Row],[Discount %2]])</f>
        <v>3365527</v>
      </c>
      <c r="P2785" t="s">
        <v>27</v>
      </c>
      <c r="Q2785">
        <v>5</v>
      </c>
      <c r="R2785" t="s">
        <v>35</v>
      </c>
      <c r="S2785">
        <v>158</v>
      </c>
      <c r="T2785" s="1">
        <v>1025913</v>
      </c>
    </row>
    <row r="2786" spans="1:20" x14ac:dyDescent="0.3">
      <c r="A2786" t="s">
        <v>5771</v>
      </c>
      <c r="B2786" s="9">
        <v>45651</v>
      </c>
      <c r="C2786" t="s">
        <v>4693</v>
      </c>
      <c r="D2786" t="s">
        <v>4694</v>
      </c>
      <c r="E2786" t="s">
        <v>4706</v>
      </c>
      <c r="F2786" t="s">
        <v>5576</v>
      </c>
      <c r="G2786" t="s">
        <v>5772</v>
      </c>
      <c r="H2786" t="s">
        <v>32</v>
      </c>
      <c r="I2786" t="s">
        <v>117</v>
      </c>
      <c r="J2786">
        <v>2</v>
      </c>
      <c r="K2786" s="1">
        <v>5023</v>
      </c>
      <c r="L2786" s="1">
        <v>10046</v>
      </c>
      <c r="M2786">
        <v>5</v>
      </c>
      <c r="N2786" s="10">
        <v>0.05</v>
      </c>
      <c r="O2786" s="1">
        <f>Table1[[#This Row],[Total Sales NGN]]-(Table1[[#This Row],[Total Sales NGN]]*Table1[[#This Row],[Discount %2]])</f>
        <v>9543.7000000000007</v>
      </c>
      <c r="P2786" t="s">
        <v>27</v>
      </c>
      <c r="Q2786">
        <v>4</v>
      </c>
      <c r="R2786" t="s">
        <v>28</v>
      </c>
      <c r="S2786">
        <v>26</v>
      </c>
      <c r="T2786" s="1">
        <v>588661</v>
      </c>
    </row>
    <row r="2787" spans="1:20" x14ac:dyDescent="0.3">
      <c r="A2787" t="s">
        <v>5773</v>
      </c>
      <c r="B2787" s="9">
        <v>45644</v>
      </c>
      <c r="C2787" t="s">
        <v>4693</v>
      </c>
      <c r="D2787" t="s">
        <v>4694</v>
      </c>
      <c r="E2787" t="s">
        <v>49</v>
      </c>
      <c r="F2787" t="s">
        <v>344</v>
      </c>
      <c r="G2787" t="s">
        <v>5774</v>
      </c>
      <c r="H2787" t="s">
        <v>32</v>
      </c>
      <c r="I2787" t="s">
        <v>33</v>
      </c>
      <c r="J2787">
        <v>2</v>
      </c>
      <c r="K2787" s="1">
        <v>13853</v>
      </c>
      <c r="L2787" s="1">
        <v>27706</v>
      </c>
      <c r="M2787" t="s">
        <v>27</v>
      </c>
      <c r="N2787" s="10">
        <v>0</v>
      </c>
      <c r="O2787" s="1">
        <f>Table1[[#This Row],[Total Sales NGN]]-(Table1[[#This Row],[Total Sales NGN]]*Table1[[#This Row],[Discount %2]])</f>
        <v>27706</v>
      </c>
      <c r="P2787" t="s">
        <v>47</v>
      </c>
      <c r="Q2787">
        <v>4</v>
      </c>
      <c r="R2787" t="s">
        <v>35</v>
      </c>
      <c r="S2787">
        <v>134</v>
      </c>
      <c r="T2787" s="1">
        <v>588661</v>
      </c>
    </row>
    <row r="2788" spans="1:20" x14ac:dyDescent="0.3">
      <c r="A2788" t="s">
        <v>5775</v>
      </c>
      <c r="B2788" s="9">
        <v>45570</v>
      </c>
      <c r="C2788" t="s">
        <v>4693</v>
      </c>
      <c r="D2788" t="s">
        <v>4694</v>
      </c>
      <c r="E2788" t="s">
        <v>4706</v>
      </c>
      <c r="F2788" t="s">
        <v>484</v>
      </c>
      <c r="G2788" t="s">
        <v>5776</v>
      </c>
      <c r="H2788" t="s">
        <v>24</v>
      </c>
      <c r="I2788" t="s">
        <v>92</v>
      </c>
      <c r="J2788">
        <v>10</v>
      </c>
      <c r="K2788" s="1">
        <v>34817</v>
      </c>
      <c r="L2788" s="1">
        <v>348170</v>
      </c>
      <c r="M2788">
        <v>0</v>
      </c>
      <c r="N2788" s="10">
        <v>0</v>
      </c>
      <c r="O2788" s="1">
        <f>Table1[[#This Row],[Total Sales NGN]]-(Table1[[#This Row],[Total Sales NGN]]*Table1[[#This Row],[Discount %2]])</f>
        <v>348170</v>
      </c>
      <c r="P2788" t="s">
        <v>47</v>
      </c>
      <c r="Q2788">
        <v>1</v>
      </c>
      <c r="R2788" t="s">
        <v>35</v>
      </c>
      <c r="S2788">
        <v>4</v>
      </c>
      <c r="T2788" s="1">
        <v>1025913</v>
      </c>
    </row>
    <row r="2789" spans="1:20" x14ac:dyDescent="0.3">
      <c r="A2789" t="s">
        <v>5777</v>
      </c>
      <c r="B2789" s="9">
        <v>45133</v>
      </c>
      <c r="C2789" t="s">
        <v>4693</v>
      </c>
      <c r="D2789" t="s">
        <v>4694</v>
      </c>
      <c r="E2789" t="s">
        <v>49</v>
      </c>
      <c r="F2789" t="s">
        <v>700</v>
      </c>
      <c r="G2789" t="s">
        <v>5778</v>
      </c>
      <c r="H2789" t="s">
        <v>65</v>
      </c>
      <c r="I2789" t="s">
        <v>66</v>
      </c>
      <c r="J2789">
        <v>20</v>
      </c>
      <c r="K2789" s="1">
        <v>93534</v>
      </c>
      <c r="L2789" s="1">
        <v>1870680</v>
      </c>
      <c r="M2789">
        <v>0</v>
      </c>
      <c r="N2789" s="10">
        <v>0</v>
      </c>
      <c r="O2789" s="1">
        <f>Table1[[#This Row],[Total Sales NGN]]-(Table1[[#This Row],[Total Sales NGN]]*Table1[[#This Row],[Discount %2]])</f>
        <v>1870680</v>
      </c>
      <c r="P2789" t="s">
        <v>34</v>
      </c>
      <c r="Q2789">
        <v>2</v>
      </c>
      <c r="R2789" t="s">
        <v>35</v>
      </c>
      <c r="S2789">
        <v>8</v>
      </c>
      <c r="T2789" s="1">
        <v>786541</v>
      </c>
    </row>
    <row r="2790" spans="1:20" x14ac:dyDescent="0.3">
      <c r="A2790" t="s">
        <v>5779</v>
      </c>
      <c r="B2790" s="9">
        <v>45067</v>
      </c>
      <c r="C2790" t="s">
        <v>4693</v>
      </c>
      <c r="D2790" t="s">
        <v>4694</v>
      </c>
      <c r="E2790" t="s">
        <v>4706</v>
      </c>
      <c r="F2790" t="s">
        <v>1774</v>
      </c>
      <c r="G2790" t="s">
        <v>5780</v>
      </c>
      <c r="H2790" t="s">
        <v>24</v>
      </c>
      <c r="I2790" t="s">
        <v>152</v>
      </c>
      <c r="J2790">
        <v>11</v>
      </c>
      <c r="K2790" s="1">
        <v>58496</v>
      </c>
      <c r="L2790" s="1">
        <v>643456</v>
      </c>
      <c r="M2790">
        <v>0</v>
      </c>
      <c r="N2790" s="10">
        <v>0</v>
      </c>
      <c r="O2790" s="1">
        <f>Table1[[#This Row],[Total Sales NGN]]-(Table1[[#This Row],[Total Sales NGN]]*Table1[[#This Row],[Discount %2]])</f>
        <v>643456</v>
      </c>
      <c r="P2790" t="s">
        <v>57</v>
      </c>
      <c r="Q2790">
        <v>2</v>
      </c>
      <c r="R2790" t="s">
        <v>28</v>
      </c>
      <c r="S2790">
        <v>145</v>
      </c>
      <c r="T2790" s="1">
        <v>1025913</v>
      </c>
    </row>
    <row r="2791" spans="1:20" x14ac:dyDescent="0.3">
      <c r="A2791" t="s">
        <v>5781</v>
      </c>
      <c r="B2791" s="9">
        <v>45243</v>
      </c>
      <c r="C2791" t="s">
        <v>4693</v>
      </c>
      <c r="D2791" t="s">
        <v>4694</v>
      </c>
      <c r="E2791" t="s">
        <v>49</v>
      </c>
      <c r="F2791" t="s">
        <v>3939</v>
      </c>
      <c r="G2791" t="s">
        <v>27</v>
      </c>
      <c r="H2791" t="s">
        <v>45</v>
      </c>
      <c r="I2791" t="s">
        <v>181</v>
      </c>
      <c r="J2791">
        <v>4</v>
      </c>
      <c r="K2791" s="1">
        <v>3796</v>
      </c>
      <c r="L2791" s="1">
        <v>15184</v>
      </c>
      <c r="M2791" t="s">
        <v>27</v>
      </c>
      <c r="N2791" s="10">
        <v>0</v>
      </c>
      <c r="O2791" s="1">
        <f>Table1[[#This Row],[Total Sales NGN]]-(Table1[[#This Row],[Total Sales NGN]]*Table1[[#This Row],[Discount %2]])</f>
        <v>15184</v>
      </c>
      <c r="P2791" t="s">
        <v>57</v>
      </c>
      <c r="Q2791">
        <v>4</v>
      </c>
      <c r="R2791" t="s">
        <v>35</v>
      </c>
      <c r="S2791">
        <v>107</v>
      </c>
      <c r="T2791" s="1">
        <v>492084</v>
      </c>
    </row>
    <row r="2792" spans="1:20" x14ac:dyDescent="0.3">
      <c r="A2792" t="s">
        <v>5782</v>
      </c>
      <c r="B2792" s="9">
        <v>45338</v>
      </c>
      <c r="C2792" t="s">
        <v>4693</v>
      </c>
      <c r="D2792" t="s">
        <v>4694</v>
      </c>
      <c r="E2792" t="s">
        <v>4706</v>
      </c>
      <c r="F2792" t="s">
        <v>370</v>
      </c>
      <c r="G2792" t="s">
        <v>5783</v>
      </c>
      <c r="H2792" t="s">
        <v>24</v>
      </c>
      <c r="I2792" t="s">
        <v>25</v>
      </c>
      <c r="J2792">
        <v>12</v>
      </c>
      <c r="K2792" s="1">
        <v>208232</v>
      </c>
      <c r="L2792" s="1">
        <v>2498784</v>
      </c>
      <c r="M2792" t="s">
        <v>27</v>
      </c>
      <c r="N2792" s="10">
        <v>0</v>
      </c>
      <c r="O2792" s="1">
        <f>Table1[[#This Row],[Total Sales NGN]]-(Table1[[#This Row],[Total Sales NGN]]*Table1[[#This Row],[Discount %2]])</f>
        <v>2498784</v>
      </c>
      <c r="P2792" t="s">
        <v>57</v>
      </c>
      <c r="Q2792">
        <v>3</v>
      </c>
      <c r="R2792" t="s">
        <v>28</v>
      </c>
      <c r="S2792">
        <v>91</v>
      </c>
      <c r="T2792" s="1">
        <v>1025913</v>
      </c>
    </row>
    <row r="2793" spans="1:20" x14ac:dyDescent="0.3">
      <c r="A2793" t="s">
        <v>5784</v>
      </c>
      <c r="B2793" s="9">
        <v>44981</v>
      </c>
      <c r="C2793" t="s">
        <v>4693</v>
      </c>
      <c r="D2793" t="s">
        <v>4694</v>
      </c>
      <c r="E2793" t="s">
        <v>4695</v>
      </c>
      <c r="F2793" t="s">
        <v>2500</v>
      </c>
      <c r="G2793" t="s">
        <v>5785</v>
      </c>
      <c r="H2793" t="s">
        <v>32</v>
      </c>
      <c r="I2793" t="s">
        <v>158</v>
      </c>
      <c r="J2793">
        <v>14</v>
      </c>
      <c r="K2793" s="1">
        <v>6919</v>
      </c>
      <c r="L2793" s="1">
        <v>96866</v>
      </c>
      <c r="M2793">
        <v>20</v>
      </c>
      <c r="N2793" s="10">
        <v>0.2</v>
      </c>
      <c r="O2793" s="1">
        <f>Table1[[#This Row],[Total Sales NGN]]-(Table1[[#This Row],[Total Sales NGN]]*Table1[[#This Row],[Discount %2]])</f>
        <v>77492.800000000003</v>
      </c>
      <c r="P2793" t="s">
        <v>26</v>
      </c>
      <c r="Q2793">
        <v>3</v>
      </c>
      <c r="R2793" t="s">
        <v>28</v>
      </c>
      <c r="S2793">
        <v>186</v>
      </c>
      <c r="T2793" s="1">
        <v>588661</v>
      </c>
    </row>
    <row r="2794" spans="1:20" x14ac:dyDescent="0.3">
      <c r="A2794" t="s">
        <v>5786</v>
      </c>
      <c r="B2794" s="9">
        <v>45033</v>
      </c>
      <c r="C2794" t="s">
        <v>4693</v>
      </c>
      <c r="D2794" t="s">
        <v>4694</v>
      </c>
      <c r="E2794" t="s">
        <v>49</v>
      </c>
      <c r="F2794" t="s">
        <v>2270</v>
      </c>
      <c r="G2794" t="s">
        <v>5787</v>
      </c>
      <c r="H2794" t="s">
        <v>45</v>
      </c>
      <c r="I2794" t="s">
        <v>46</v>
      </c>
      <c r="J2794">
        <v>4</v>
      </c>
      <c r="K2794" s="1">
        <v>25201</v>
      </c>
      <c r="L2794" s="1">
        <v>100804</v>
      </c>
      <c r="M2794" t="s">
        <v>27</v>
      </c>
      <c r="N2794" s="10">
        <v>0</v>
      </c>
      <c r="O2794" s="1">
        <f>Table1[[#This Row],[Total Sales NGN]]-(Table1[[#This Row],[Total Sales NGN]]*Table1[[#This Row],[Discount %2]])</f>
        <v>100804</v>
      </c>
      <c r="P2794" t="s">
        <v>26</v>
      </c>
      <c r="Q2794" t="s">
        <v>27</v>
      </c>
      <c r="R2794" t="s">
        <v>35</v>
      </c>
      <c r="S2794">
        <v>179</v>
      </c>
      <c r="T2794" s="1">
        <v>492084</v>
      </c>
    </row>
    <row r="2795" spans="1:20" x14ac:dyDescent="0.3">
      <c r="A2795" t="s">
        <v>5788</v>
      </c>
      <c r="B2795" s="9">
        <v>45173</v>
      </c>
      <c r="C2795" t="s">
        <v>4693</v>
      </c>
      <c r="D2795" t="s">
        <v>4694</v>
      </c>
      <c r="E2795" t="s">
        <v>4695</v>
      </c>
      <c r="F2795" t="s">
        <v>1892</v>
      </c>
      <c r="G2795" t="s">
        <v>27</v>
      </c>
      <c r="H2795" t="s">
        <v>32</v>
      </c>
      <c r="I2795" t="s">
        <v>158</v>
      </c>
      <c r="J2795">
        <v>9</v>
      </c>
      <c r="K2795" s="1">
        <v>7090</v>
      </c>
      <c r="L2795" s="1">
        <v>63810</v>
      </c>
      <c r="M2795">
        <v>0</v>
      </c>
      <c r="N2795" s="10">
        <v>0</v>
      </c>
      <c r="O2795" s="1">
        <f>Table1[[#This Row],[Total Sales NGN]]-(Table1[[#This Row],[Total Sales NGN]]*Table1[[#This Row],[Discount %2]])</f>
        <v>63810</v>
      </c>
      <c r="P2795" t="s">
        <v>57</v>
      </c>
      <c r="Q2795">
        <v>1</v>
      </c>
      <c r="R2795" t="s">
        <v>35</v>
      </c>
      <c r="S2795">
        <v>147</v>
      </c>
      <c r="T2795" s="1">
        <v>588661</v>
      </c>
    </row>
    <row r="2796" spans="1:20" x14ac:dyDescent="0.3">
      <c r="A2796" t="s">
        <v>5789</v>
      </c>
      <c r="B2796" s="9">
        <v>44986</v>
      </c>
      <c r="C2796" t="s">
        <v>4693</v>
      </c>
      <c r="D2796" t="s">
        <v>4694</v>
      </c>
      <c r="E2796" t="s">
        <v>4695</v>
      </c>
      <c r="F2796" t="s">
        <v>3354</v>
      </c>
      <c r="G2796" t="s">
        <v>5790</v>
      </c>
      <c r="H2796" t="s">
        <v>65</v>
      </c>
      <c r="I2796" t="s">
        <v>289</v>
      </c>
      <c r="J2796">
        <v>8</v>
      </c>
      <c r="K2796" s="1">
        <v>55059</v>
      </c>
      <c r="L2796" s="1">
        <v>440472</v>
      </c>
      <c r="M2796">
        <v>10</v>
      </c>
      <c r="N2796" s="10">
        <v>0.1</v>
      </c>
      <c r="O2796" s="1">
        <f>Table1[[#This Row],[Total Sales NGN]]-(Table1[[#This Row],[Total Sales NGN]]*Table1[[#This Row],[Discount %2]])</f>
        <v>396424.8</v>
      </c>
      <c r="P2796" t="s">
        <v>26</v>
      </c>
      <c r="Q2796">
        <v>3</v>
      </c>
      <c r="R2796" t="s">
        <v>35</v>
      </c>
      <c r="S2796">
        <v>70</v>
      </c>
      <c r="T2796" s="1">
        <v>786541</v>
      </c>
    </row>
    <row r="2797" spans="1:20" x14ac:dyDescent="0.3">
      <c r="A2797" t="s">
        <v>5791</v>
      </c>
      <c r="B2797" s="9">
        <v>45329</v>
      </c>
      <c r="C2797" t="s">
        <v>4693</v>
      </c>
      <c r="D2797" t="s">
        <v>4694</v>
      </c>
      <c r="E2797" t="s">
        <v>49</v>
      </c>
      <c r="F2797" t="s">
        <v>538</v>
      </c>
      <c r="G2797" t="s">
        <v>5792</v>
      </c>
      <c r="H2797" t="s">
        <v>65</v>
      </c>
      <c r="I2797" t="s">
        <v>66</v>
      </c>
      <c r="J2797">
        <v>15</v>
      </c>
      <c r="K2797" s="1">
        <v>118818</v>
      </c>
      <c r="L2797" s="1">
        <v>1782270</v>
      </c>
      <c r="M2797" t="s">
        <v>27</v>
      </c>
      <c r="N2797" s="10">
        <v>0</v>
      </c>
      <c r="O2797" s="1">
        <f>Table1[[#This Row],[Total Sales NGN]]-(Table1[[#This Row],[Total Sales NGN]]*Table1[[#This Row],[Discount %2]])</f>
        <v>1782270</v>
      </c>
      <c r="P2797" t="s">
        <v>26</v>
      </c>
      <c r="Q2797">
        <v>4</v>
      </c>
      <c r="R2797" t="s">
        <v>27</v>
      </c>
      <c r="S2797">
        <v>56</v>
      </c>
      <c r="T2797" s="1">
        <v>786541</v>
      </c>
    </row>
    <row r="2798" spans="1:20" x14ac:dyDescent="0.3">
      <c r="A2798" t="s">
        <v>5793</v>
      </c>
      <c r="B2798" s="9">
        <v>45019</v>
      </c>
      <c r="C2798" t="s">
        <v>4693</v>
      </c>
      <c r="D2798" t="s">
        <v>4694</v>
      </c>
      <c r="E2798" t="s">
        <v>4695</v>
      </c>
      <c r="F2798" t="s">
        <v>2598</v>
      </c>
      <c r="G2798" t="s">
        <v>5794</v>
      </c>
      <c r="H2798" t="s">
        <v>45</v>
      </c>
      <c r="I2798" t="s">
        <v>211</v>
      </c>
      <c r="J2798">
        <v>19</v>
      </c>
      <c r="K2798" s="1">
        <v>12459</v>
      </c>
      <c r="L2798" s="1">
        <v>236721</v>
      </c>
      <c r="M2798">
        <v>20</v>
      </c>
      <c r="N2798" s="10">
        <v>0.2</v>
      </c>
      <c r="O2798" s="1">
        <f>Table1[[#This Row],[Total Sales NGN]]-(Table1[[#This Row],[Total Sales NGN]]*Table1[[#This Row],[Discount %2]])</f>
        <v>189376.8</v>
      </c>
      <c r="P2798" t="s">
        <v>57</v>
      </c>
      <c r="Q2798">
        <v>5</v>
      </c>
      <c r="R2798" t="s">
        <v>35</v>
      </c>
      <c r="S2798">
        <v>36</v>
      </c>
      <c r="T2798" s="1">
        <v>492084</v>
      </c>
    </row>
    <row r="2799" spans="1:20" x14ac:dyDescent="0.3">
      <c r="A2799" t="s">
        <v>5795</v>
      </c>
      <c r="B2799" s="9">
        <v>45091</v>
      </c>
      <c r="C2799" t="s">
        <v>4693</v>
      </c>
      <c r="D2799" t="s">
        <v>4694</v>
      </c>
      <c r="E2799" t="s">
        <v>4695</v>
      </c>
      <c r="F2799" t="s">
        <v>694</v>
      </c>
      <c r="G2799" t="s">
        <v>5796</v>
      </c>
      <c r="H2799" t="s">
        <v>45</v>
      </c>
      <c r="I2799" t="s">
        <v>98</v>
      </c>
      <c r="J2799">
        <v>19</v>
      </c>
      <c r="K2799" s="1">
        <v>5486</v>
      </c>
      <c r="L2799" s="1">
        <v>104234</v>
      </c>
      <c r="M2799">
        <v>10</v>
      </c>
      <c r="N2799" s="10">
        <v>0.1</v>
      </c>
      <c r="O2799" s="1">
        <f>Table1[[#This Row],[Total Sales NGN]]-(Table1[[#This Row],[Total Sales NGN]]*Table1[[#This Row],[Discount %2]])</f>
        <v>93810.6</v>
      </c>
      <c r="P2799" t="s">
        <v>26</v>
      </c>
      <c r="Q2799">
        <v>3</v>
      </c>
      <c r="R2799" t="s">
        <v>35</v>
      </c>
      <c r="S2799">
        <v>126</v>
      </c>
      <c r="T2799" s="1">
        <v>492084</v>
      </c>
    </row>
    <row r="2800" spans="1:20" x14ac:dyDescent="0.3">
      <c r="A2800" t="s">
        <v>5797</v>
      </c>
      <c r="B2800" s="9">
        <v>44943</v>
      </c>
      <c r="C2800" t="s">
        <v>4693</v>
      </c>
      <c r="D2800" t="s">
        <v>4694</v>
      </c>
      <c r="E2800" t="s">
        <v>49</v>
      </c>
      <c r="F2800" t="s">
        <v>2569</v>
      </c>
      <c r="G2800" t="s">
        <v>5798</v>
      </c>
      <c r="H2800" t="s">
        <v>45</v>
      </c>
      <c r="I2800" t="s">
        <v>82</v>
      </c>
      <c r="J2800">
        <v>2</v>
      </c>
      <c r="K2800" s="1">
        <v>34258</v>
      </c>
      <c r="L2800" s="1">
        <v>68516</v>
      </c>
      <c r="M2800">
        <v>5</v>
      </c>
      <c r="N2800" s="10">
        <v>0.05</v>
      </c>
      <c r="O2800" s="1">
        <f>Table1[[#This Row],[Total Sales NGN]]-(Table1[[#This Row],[Total Sales NGN]]*Table1[[#This Row],[Discount %2]])</f>
        <v>65090.2</v>
      </c>
      <c r="P2800" t="s">
        <v>47</v>
      </c>
      <c r="Q2800">
        <v>2</v>
      </c>
      <c r="R2800" t="s">
        <v>28</v>
      </c>
      <c r="S2800">
        <v>62</v>
      </c>
      <c r="T2800" s="1">
        <v>492084</v>
      </c>
    </row>
    <row r="2801" spans="1:20" x14ac:dyDescent="0.3">
      <c r="A2801" t="s">
        <v>5799</v>
      </c>
      <c r="B2801" s="9">
        <v>45113</v>
      </c>
      <c r="C2801" t="s">
        <v>4693</v>
      </c>
      <c r="D2801" t="s">
        <v>4694</v>
      </c>
      <c r="E2801" t="s">
        <v>4706</v>
      </c>
      <c r="F2801" t="s">
        <v>3499</v>
      </c>
      <c r="G2801" t="s">
        <v>5800</v>
      </c>
      <c r="H2801" t="s">
        <v>24</v>
      </c>
      <c r="I2801" t="s">
        <v>174</v>
      </c>
      <c r="J2801">
        <v>12</v>
      </c>
      <c r="K2801" s="1">
        <v>154272</v>
      </c>
      <c r="L2801" s="1">
        <v>1851264</v>
      </c>
      <c r="M2801">
        <v>0</v>
      </c>
      <c r="N2801" s="10">
        <v>0</v>
      </c>
      <c r="O2801" s="1">
        <f>Table1[[#This Row],[Total Sales NGN]]-(Table1[[#This Row],[Total Sales NGN]]*Table1[[#This Row],[Discount %2]])</f>
        <v>1851264</v>
      </c>
      <c r="P2801" t="s">
        <v>47</v>
      </c>
      <c r="Q2801">
        <v>5</v>
      </c>
      <c r="R2801" t="s">
        <v>28</v>
      </c>
      <c r="S2801">
        <v>40</v>
      </c>
      <c r="T2801" s="1">
        <v>1025913</v>
      </c>
    </row>
    <row r="2802" spans="1:20" x14ac:dyDescent="0.3">
      <c r="A2802" t="s">
        <v>5801</v>
      </c>
      <c r="B2802" s="9">
        <v>45651</v>
      </c>
      <c r="C2802" t="s">
        <v>4693</v>
      </c>
      <c r="D2802" t="s">
        <v>4694</v>
      </c>
      <c r="E2802" t="s">
        <v>49</v>
      </c>
      <c r="F2802" t="s">
        <v>1705</v>
      </c>
      <c r="G2802" t="s">
        <v>5802</v>
      </c>
      <c r="H2802" t="s">
        <v>65</v>
      </c>
      <c r="I2802" t="s">
        <v>66</v>
      </c>
      <c r="J2802">
        <v>19</v>
      </c>
      <c r="K2802" s="1">
        <v>135871</v>
      </c>
      <c r="L2802" s="1">
        <v>2581549</v>
      </c>
      <c r="M2802" t="s">
        <v>27</v>
      </c>
      <c r="N2802" s="10">
        <v>0</v>
      </c>
      <c r="O2802" s="1">
        <f>Table1[[#This Row],[Total Sales NGN]]-(Table1[[#This Row],[Total Sales NGN]]*Table1[[#This Row],[Discount %2]])</f>
        <v>2581549</v>
      </c>
      <c r="P2802" t="s">
        <v>27</v>
      </c>
      <c r="Q2802" t="s">
        <v>27</v>
      </c>
      <c r="R2802" t="s">
        <v>28</v>
      </c>
      <c r="S2802">
        <v>6</v>
      </c>
      <c r="T2802" s="1">
        <v>786541</v>
      </c>
    </row>
    <row r="2803" spans="1:20" x14ac:dyDescent="0.3">
      <c r="A2803" t="s">
        <v>5803</v>
      </c>
      <c r="B2803" s="9">
        <v>45526</v>
      </c>
      <c r="C2803" t="s">
        <v>4693</v>
      </c>
      <c r="D2803" t="s">
        <v>4694</v>
      </c>
      <c r="E2803" t="s">
        <v>4695</v>
      </c>
      <c r="F2803" t="s">
        <v>4221</v>
      </c>
      <c r="G2803" t="s">
        <v>27</v>
      </c>
      <c r="H2803" t="s">
        <v>32</v>
      </c>
      <c r="I2803" t="s">
        <v>117</v>
      </c>
      <c r="J2803">
        <v>19</v>
      </c>
      <c r="K2803" s="1">
        <v>1926</v>
      </c>
      <c r="L2803" s="1">
        <v>36594</v>
      </c>
      <c r="M2803">
        <v>0</v>
      </c>
      <c r="N2803" s="10">
        <v>0</v>
      </c>
      <c r="O2803" s="1">
        <f>Table1[[#This Row],[Total Sales NGN]]-(Table1[[#This Row],[Total Sales NGN]]*Table1[[#This Row],[Discount %2]])</f>
        <v>36594</v>
      </c>
      <c r="P2803" t="s">
        <v>34</v>
      </c>
      <c r="Q2803">
        <v>1</v>
      </c>
      <c r="R2803" t="s">
        <v>35</v>
      </c>
      <c r="S2803">
        <v>108</v>
      </c>
      <c r="T2803" s="1">
        <v>588661</v>
      </c>
    </row>
    <row r="2804" spans="1:20" x14ac:dyDescent="0.3">
      <c r="A2804" t="s">
        <v>5804</v>
      </c>
      <c r="B2804" s="9">
        <v>45492</v>
      </c>
      <c r="C2804" t="s">
        <v>4693</v>
      </c>
      <c r="D2804" t="s">
        <v>4694</v>
      </c>
      <c r="E2804" t="s">
        <v>4695</v>
      </c>
      <c r="F2804" t="s">
        <v>1336</v>
      </c>
      <c r="G2804" t="s">
        <v>27</v>
      </c>
      <c r="H2804" t="s">
        <v>45</v>
      </c>
      <c r="I2804" t="s">
        <v>82</v>
      </c>
      <c r="J2804">
        <v>2</v>
      </c>
      <c r="K2804" s="1">
        <v>42459</v>
      </c>
      <c r="L2804" s="1">
        <v>84918</v>
      </c>
      <c r="M2804">
        <v>10</v>
      </c>
      <c r="N2804" s="10">
        <v>0.1</v>
      </c>
      <c r="O2804" s="1">
        <f>Table1[[#This Row],[Total Sales NGN]]-(Table1[[#This Row],[Total Sales NGN]]*Table1[[#This Row],[Discount %2]])</f>
        <v>76426.2</v>
      </c>
      <c r="P2804" t="s">
        <v>26</v>
      </c>
      <c r="Q2804">
        <v>0</v>
      </c>
      <c r="R2804" t="s">
        <v>35</v>
      </c>
      <c r="S2804">
        <v>85</v>
      </c>
      <c r="T2804" s="1">
        <v>492084</v>
      </c>
    </row>
    <row r="2805" spans="1:20" x14ac:dyDescent="0.3">
      <c r="A2805" t="s">
        <v>5805</v>
      </c>
      <c r="B2805" s="9">
        <v>45287</v>
      </c>
      <c r="C2805" t="s">
        <v>4693</v>
      </c>
      <c r="D2805" t="s">
        <v>4694</v>
      </c>
      <c r="E2805" t="s">
        <v>49</v>
      </c>
      <c r="F2805" t="s">
        <v>1229</v>
      </c>
      <c r="G2805" t="s">
        <v>5806</v>
      </c>
      <c r="H2805" t="s">
        <v>24</v>
      </c>
      <c r="I2805" t="s">
        <v>174</v>
      </c>
      <c r="J2805">
        <v>2</v>
      </c>
      <c r="K2805" s="1">
        <v>132700</v>
      </c>
      <c r="L2805" s="1">
        <v>265400</v>
      </c>
      <c r="M2805" t="s">
        <v>27</v>
      </c>
      <c r="N2805" s="10">
        <v>0</v>
      </c>
      <c r="O2805" s="1">
        <f>Table1[[#This Row],[Total Sales NGN]]-(Table1[[#This Row],[Total Sales NGN]]*Table1[[#This Row],[Discount %2]])</f>
        <v>265400</v>
      </c>
      <c r="P2805" t="s">
        <v>34</v>
      </c>
      <c r="Q2805" t="s">
        <v>27</v>
      </c>
      <c r="R2805" t="s">
        <v>35</v>
      </c>
      <c r="S2805">
        <v>125</v>
      </c>
      <c r="T2805" s="1">
        <v>1025913</v>
      </c>
    </row>
    <row r="2806" spans="1:20" x14ac:dyDescent="0.3">
      <c r="A2806" t="s">
        <v>5807</v>
      </c>
      <c r="B2806" s="9">
        <v>45261</v>
      </c>
      <c r="C2806" t="s">
        <v>4693</v>
      </c>
      <c r="D2806" t="s">
        <v>4694</v>
      </c>
      <c r="E2806" t="s">
        <v>49</v>
      </c>
      <c r="F2806" t="s">
        <v>1176</v>
      </c>
      <c r="G2806" t="s">
        <v>27</v>
      </c>
      <c r="H2806" t="s">
        <v>24</v>
      </c>
      <c r="I2806" t="s">
        <v>61</v>
      </c>
      <c r="J2806">
        <v>2</v>
      </c>
      <c r="K2806" s="1">
        <v>78397</v>
      </c>
      <c r="L2806" s="1">
        <v>156794</v>
      </c>
      <c r="M2806" t="s">
        <v>27</v>
      </c>
      <c r="N2806" s="10">
        <v>0</v>
      </c>
      <c r="O2806" s="1">
        <f>Table1[[#This Row],[Total Sales NGN]]-(Table1[[#This Row],[Total Sales NGN]]*Table1[[#This Row],[Discount %2]])</f>
        <v>156794</v>
      </c>
      <c r="P2806" t="s">
        <v>34</v>
      </c>
      <c r="Q2806" t="s">
        <v>27</v>
      </c>
      <c r="R2806" t="s">
        <v>35</v>
      </c>
      <c r="S2806">
        <v>61</v>
      </c>
      <c r="T2806" s="1">
        <v>1025913</v>
      </c>
    </row>
    <row r="2807" spans="1:20" x14ac:dyDescent="0.3">
      <c r="A2807" t="s">
        <v>5808</v>
      </c>
      <c r="B2807" s="9">
        <v>45512</v>
      </c>
      <c r="C2807" t="s">
        <v>4693</v>
      </c>
      <c r="D2807" t="s">
        <v>4694</v>
      </c>
      <c r="E2807" t="s">
        <v>49</v>
      </c>
      <c r="F2807" t="s">
        <v>2158</v>
      </c>
      <c r="G2807" t="s">
        <v>5809</v>
      </c>
      <c r="H2807" t="s">
        <v>65</v>
      </c>
      <c r="I2807" t="s">
        <v>397</v>
      </c>
      <c r="J2807">
        <v>15</v>
      </c>
      <c r="K2807" s="1">
        <v>138601</v>
      </c>
      <c r="L2807" s="1">
        <v>2079015</v>
      </c>
      <c r="M2807">
        <v>0</v>
      </c>
      <c r="N2807" s="10">
        <v>0</v>
      </c>
      <c r="O2807" s="1">
        <f>Table1[[#This Row],[Total Sales NGN]]-(Table1[[#This Row],[Total Sales NGN]]*Table1[[#This Row],[Discount %2]])</f>
        <v>2079015</v>
      </c>
      <c r="P2807" t="s">
        <v>57</v>
      </c>
      <c r="Q2807">
        <v>4</v>
      </c>
      <c r="R2807" t="s">
        <v>28</v>
      </c>
      <c r="S2807">
        <v>146</v>
      </c>
      <c r="T2807" s="1">
        <v>786541</v>
      </c>
    </row>
    <row r="2808" spans="1:20" x14ac:dyDescent="0.3">
      <c r="A2808" t="s">
        <v>5810</v>
      </c>
      <c r="B2808" s="9">
        <v>45478</v>
      </c>
      <c r="C2808" t="s">
        <v>4693</v>
      </c>
      <c r="D2808" t="s">
        <v>4694</v>
      </c>
      <c r="E2808" t="s">
        <v>4706</v>
      </c>
      <c r="F2808" t="s">
        <v>154</v>
      </c>
      <c r="G2808" t="s">
        <v>5811</v>
      </c>
      <c r="H2808" t="s">
        <v>24</v>
      </c>
      <c r="I2808" t="s">
        <v>25</v>
      </c>
      <c r="J2808">
        <v>19</v>
      </c>
      <c r="K2808" s="1">
        <v>306404</v>
      </c>
      <c r="L2808" s="1">
        <v>5821676</v>
      </c>
      <c r="M2808">
        <v>15</v>
      </c>
      <c r="N2808" s="10">
        <v>0.15</v>
      </c>
      <c r="O2808" s="1">
        <f>Table1[[#This Row],[Total Sales NGN]]-(Table1[[#This Row],[Total Sales NGN]]*Table1[[#This Row],[Discount %2]])</f>
        <v>4948424.5999999996</v>
      </c>
      <c r="P2808" t="s">
        <v>47</v>
      </c>
      <c r="Q2808">
        <v>4</v>
      </c>
      <c r="R2808" t="s">
        <v>28</v>
      </c>
      <c r="S2808">
        <v>108</v>
      </c>
      <c r="T2808" s="1">
        <v>1025913</v>
      </c>
    </row>
    <row r="2809" spans="1:20" x14ac:dyDescent="0.3">
      <c r="A2809" t="s">
        <v>5812</v>
      </c>
      <c r="B2809" s="9">
        <v>45204</v>
      </c>
      <c r="C2809" t="s">
        <v>4693</v>
      </c>
      <c r="D2809" t="s">
        <v>4694</v>
      </c>
      <c r="E2809" t="s">
        <v>4695</v>
      </c>
      <c r="F2809" t="s">
        <v>259</v>
      </c>
      <c r="G2809" t="s">
        <v>5813</v>
      </c>
      <c r="H2809" t="s">
        <v>45</v>
      </c>
      <c r="I2809" t="s">
        <v>130</v>
      </c>
      <c r="J2809">
        <v>3</v>
      </c>
      <c r="K2809" s="1">
        <v>10733</v>
      </c>
      <c r="L2809" s="1">
        <v>32199</v>
      </c>
      <c r="M2809">
        <v>20</v>
      </c>
      <c r="N2809" s="10">
        <v>0.2</v>
      </c>
      <c r="O2809" s="1">
        <f>Table1[[#This Row],[Total Sales NGN]]-(Table1[[#This Row],[Total Sales NGN]]*Table1[[#This Row],[Discount %2]])</f>
        <v>25759.200000000001</v>
      </c>
      <c r="P2809" t="s">
        <v>47</v>
      </c>
      <c r="Q2809">
        <v>5</v>
      </c>
      <c r="R2809" t="s">
        <v>35</v>
      </c>
      <c r="S2809">
        <v>54</v>
      </c>
      <c r="T2809" s="1">
        <v>492084</v>
      </c>
    </row>
    <row r="2810" spans="1:20" x14ac:dyDescent="0.3">
      <c r="A2810" t="s">
        <v>5814</v>
      </c>
      <c r="B2810" s="9">
        <v>45292</v>
      </c>
      <c r="C2810" t="s">
        <v>4693</v>
      </c>
      <c r="D2810" t="s">
        <v>4694</v>
      </c>
      <c r="E2810" t="s">
        <v>49</v>
      </c>
      <c r="F2810" t="s">
        <v>2058</v>
      </c>
      <c r="G2810" t="s">
        <v>27</v>
      </c>
      <c r="H2810" t="s">
        <v>32</v>
      </c>
      <c r="I2810" t="s">
        <v>237</v>
      </c>
      <c r="J2810">
        <v>11</v>
      </c>
      <c r="K2810" s="1">
        <v>11518</v>
      </c>
      <c r="L2810" s="1">
        <v>126698</v>
      </c>
      <c r="M2810">
        <v>0</v>
      </c>
      <c r="N2810" s="10">
        <v>0</v>
      </c>
      <c r="O2810" s="1">
        <f>Table1[[#This Row],[Total Sales NGN]]-(Table1[[#This Row],[Total Sales NGN]]*Table1[[#This Row],[Discount %2]])</f>
        <v>126698</v>
      </c>
      <c r="P2810" t="s">
        <v>34</v>
      </c>
      <c r="Q2810">
        <v>2</v>
      </c>
      <c r="R2810" t="s">
        <v>35</v>
      </c>
      <c r="S2810">
        <v>162</v>
      </c>
      <c r="T2810" s="1">
        <v>588661</v>
      </c>
    </row>
    <row r="2811" spans="1:20" x14ac:dyDescent="0.3">
      <c r="A2811" t="s">
        <v>5815</v>
      </c>
      <c r="B2811" s="9">
        <v>45447</v>
      </c>
      <c r="C2811" t="s">
        <v>4693</v>
      </c>
      <c r="D2811" t="s">
        <v>4694</v>
      </c>
      <c r="E2811" t="s">
        <v>49</v>
      </c>
      <c r="F2811" t="s">
        <v>2796</v>
      </c>
      <c r="G2811" t="s">
        <v>27</v>
      </c>
      <c r="H2811" t="s">
        <v>65</v>
      </c>
      <c r="I2811" t="s">
        <v>78</v>
      </c>
      <c r="J2811">
        <v>7</v>
      </c>
      <c r="K2811" s="1">
        <v>72978</v>
      </c>
      <c r="L2811" s="1">
        <v>510846</v>
      </c>
      <c r="M2811">
        <v>20</v>
      </c>
      <c r="N2811" s="10">
        <v>0.2</v>
      </c>
      <c r="O2811" s="1">
        <f>Table1[[#This Row],[Total Sales NGN]]-(Table1[[#This Row],[Total Sales NGN]]*Table1[[#This Row],[Discount %2]])</f>
        <v>408676.8</v>
      </c>
      <c r="P2811" t="s">
        <v>34</v>
      </c>
      <c r="Q2811">
        <v>4</v>
      </c>
      <c r="R2811" t="s">
        <v>35</v>
      </c>
      <c r="S2811">
        <v>55</v>
      </c>
      <c r="T2811" s="1">
        <v>786541</v>
      </c>
    </row>
    <row r="2812" spans="1:20" x14ac:dyDescent="0.3">
      <c r="A2812" t="s">
        <v>5816</v>
      </c>
      <c r="B2812" s="9">
        <v>45168</v>
      </c>
      <c r="C2812" t="s">
        <v>4693</v>
      </c>
      <c r="D2812" t="s">
        <v>4694</v>
      </c>
      <c r="E2812" t="s">
        <v>4695</v>
      </c>
      <c r="F2812" t="s">
        <v>2140</v>
      </c>
      <c r="G2812" t="s">
        <v>5817</v>
      </c>
      <c r="H2812" t="s">
        <v>24</v>
      </c>
      <c r="I2812" t="s">
        <v>152</v>
      </c>
      <c r="J2812">
        <v>15</v>
      </c>
      <c r="K2812" s="1">
        <v>140436</v>
      </c>
      <c r="L2812" s="1">
        <v>2106540</v>
      </c>
      <c r="M2812">
        <v>0</v>
      </c>
      <c r="N2812" s="10">
        <v>0</v>
      </c>
      <c r="O2812" s="1">
        <f>Table1[[#This Row],[Total Sales NGN]]-(Table1[[#This Row],[Total Sales NGN]]*Table1[[#This Row],[Discount %2]])</f>
        <v>2106540</v>
      </c>
      <c r="P2812" t="s">
        <v>34</v>
      </c>
      <c r="Q2812">
        <v>2</v>
      </c>
      <c r="R2812" t="s">
        <v>35</v>
      </c>
      <c r="S2812">
        <v>191</v>
      </c>
      <c r="T2812" s="1">
        <v>1025913</v>
      </c>
    </row>
    <row r="2813" spans="1:20" x14ac:dyDescent="0.3">
      <c r="A2813" t="s">
        <v>5818</v>
      </c>
      <c r="B2813" s="9">
        <v>45603</v>
      </c>
      <c r="C2813" t="s">
        <v>4693</v>
      </c>
      <c r="D2813" t="s">
        <v>4694</v>
      </c>
      <c r="E2813" t="s">
        <v>49</v>
      </c>
      <c r="F2813" t="s">
        <v>335</v>
      </c>
      <c r="G2813" t="s">
        <v>5819</v>
      </c>
      <c r="H2813" t="s">
        <v>32</v>
      </c>
      <c r="I2813" t="s">
        <v>158</v>
      </c>
      <c r="J2813">
        <v>8</v>
      </c>
      <c r="K2813" s="1">
        <v>2755</v>
      </c>
      <c r="L2813" s="1">
        <v>22040</v>
      </c>
      <c r="M2813">
        <v>0</v>
      </c>
      <c r="N2813" s="10">
        <v>0</v>
      </c>
      <c r="O2813" s="1">
        <f>Table1[[#This Row],[Total Sales NGN]]-(Table1[[#This Row],[Total Sales NGN]]*Table1[[#This Row],[Discount %2]])</f>
        <v>22040</v>
      </c>
      <c r="P2813" t="s">
        <v>26</v>
      </c>
      <c r="Q2813">
        <v>4</v>
      </c>
      <c r="R2813" t="s">
        <v>28</v>
      </c>
      <c r="S2813">
        <v>124</v>
      </c>
      <c r="T2813" s="1">
        <v>588661</v>
      </c>
    </row>
    <row r="2814" spans="1:20" x14ac:dyDescent="0.3">
      <c r="A2814" t="s">
        <v>5820</v>
      </c>
      <c r="B2814" s="9">
        <v>45385</v>
      </c>
      <c r="C2814" t="s">
        <v>4693</v>
      </c>
      <c r="D2814" t="s">
        <v>4694</v>
      </c>
      <c r="E2814" t="s">
        <v>4695</v>
      </c>
      <c r="F2814" t="s">
        <v>1031</v>
      </c>
      <c r="G2814" t="s">
        <v>5821</v>
      </c>
      <c r="H2814" t="s">
        <v>45</v>
      </c>
      <c r="I2814" t="s">
        <v>130</v>
      </c>
      <c r="J2814">
        <v>5</v>
      </c>
      <c r="K2814" s="1">
        <v>44198</v>
      </c>
      <c r="L2814" s="1">
        <v>220990</v>
      </c>
      <c r="M2814" t="s">
        <v>27</v>
      </c>
      <c r="N2814" s="10">
        <v>0</v>
      </c>
      <c r="O2814" s="1">
        <f>Table1[[#This Row],[Total Sales NGN]]-(Table1[[#This Row],[Total Sales NGN]]*Table1[[#This Row],[Discount %2]])</f>
        <v>220990</v>
      </c>
      <c r="P2814" t="s">
        <v>26</v>
      </c>
      <c r="Q2814">
        <v>3</v>
      </c>
      <c r="R2814" t="s">
        <v>35</v>
      </c>
      <c r="S2814">
        <v>182</v>
      </c>
      <c r="T2814" s="1">
        <v>492084</v>
      </c>
    </row>
    <row r="2815" spans="1:20" x14ac:dyDescent="0.3">
      <c r="A2815" t="s">
        <v>5822</v>
      </c>
      <c r="B2815" s="9">
        <v>45103</v>
      </c>
      <c r="C2815" t="s">
        <v>4693</v>
      </c>
      <c r="D2815" t="s">
        <v>4694</v>
      </c>
      <c r="E2815" t="s">
        <v>49</v>
      </c>
      <c r="F2815" t="s">
        <v>1191</v>
      </c>
      <c r="G2815" t="s">
        <v>5823</v>
      </c>
      <c r="H2815" t="s">
        <v>45</v>
      </c>
      <c r="I2815" t="s">
        <v>98</v>
      </c>
      <c r="J2815">
        <v>18</v>
      </c>
      <c r="K2815" s="1">
        <v>30405</v>
      </c>
      <c r="L2815" s="1">
        <v>547290</v>
      </c>
      <c r="M2815" t="s">
        <v>27</v>
      </c>
      <c r="N2815" s="10">
        <v>0</v>
      </c>
      <c r="O2815" s="1">
        <f>Table1[[#This Row],[Total Sales NGN]]-(Table1[[#This Row],[Total Sales NGN]]*Table1[[#This Row],[Discount %2]])</f>
        <v>547290</v>
      </c>
      <c r="P2815" t="s">
        <v>47</v>
      </c>
      <c r="Q2815">
        <v>2</v>
      </c>
      <c r="R2815" t="s">
        <v>28</v>
      </c>
      <c r="S2815">
        <v>190</v>
      </c>
      <c r="T2815" s="1">
        <v>492084</v>
      </c>
    </row>
    <row r="2816" spans="1:20" x14ac:dyDescent="0.3">
      <c r="A2816" t="s">
        <v>5824</v>
      </c>
      <c r="B2816" s="9">
        <v>45321</v>
      </c>
      <c r="C2816" t="s">
        <v>4693</v>
      </c>
      <c r="D2816" t="s">
        <v>4694</v>
      </c>
      <c r="E2816" t="s">
        <v>4695</v>
      </c>
      <c r="F2816" t="s">
        <v>2866</v>
      </c>
      <c r="G2816" t="s">
        <v>5825</v>
      </c>
      <c r="H2816" t="s">
        <v>32</v>
      </c>
      <c r="I2816" t="s">
        <v>237</v>
      </c>
      <c r="J2816">
        <v>7</v>
      </c>
      <c r="K2816" s="1">
        <v>19277</v>
      </c>
      <c r="L2816" s="1">
        <v>134939</v>
      </c>
      <c r="M2816">
        <v>15</v>
      </c>
      <c r="N2816" s="10">
        <v>0.15</v>
      </c>
      <c r="O2816" s="1">
        <f>Table1[[#This Row],[Total Sales NGN]]-(Table1[[#This Row],[Total Sales NGN]]*Table1[[#This Row],[Discount %2]])</f>
        <v>114698.15</v>
      </c>
      <c r="P2816" t="s">
        <v>26</v>
      </c>
      <c r="Q2816">
        <v>3</v>
      </c>
      <c r="R2816" t="s">
        <v>35</v>
      </c>
      <c r="S2816">
        <v>99</v>
      </c>
      <c r="T2816" s="1">
        <v>588661</v>
      </c>
    </row>
    <row r="2817" spans="1:20" x14ac:dyDescent="0.3">
      <c r="A2817" t="s">
        <v>5826</v>
      </c>
      <c r="B2817" s="9">
        <v>45008</v>
      </c>
      <c r="C2817" t="s">
        <v>4693</v>
      </c>
      <c r="D2817" t="s">
        <v>4694</v>
      </c>
      <c r="E2817" t="s">
        <v>49</v>
      </c>
      <c r="F2817" t="s">
        <v>1296</v>
      </c>
      <c r="G2817" t="s">
        <v>5827</v>
      </c>
      <c r="H2817" t="s">
        <v>32</v>
      </c>
      <c r="I2817" t="s">
        <v>113</v>
      </c>
      <c r="J2817">
        <v>16</v>
      </c>
      <c r="K2817" s="1">
        <v>15380</v>
      </c>
      <c r="L2817" s="1">
        <v>246080</v>
      </c>
      <c r="M2817" t="s">
        <v>27</v>
      </c>
      <c r="N2817" s="10">
        <v>0</v>
      </c>
      <c r="O2817" s="1">
        <f>Table1[[#This Row],[Total Sales NGN]]-(Table1[[#This Row],[Total Sales NGN]]*Table1[[#This Row],[Discount %2]])</f>
        <v>246080</v>
      </c>
      <c r="P2817" t="s">
        <v>34</v>
      </c>
      <c r="Q2817">
        <v>5</v>
      </c>
      <c r="R2817" t="s">
        <v>28</v>
      </c>
      <c r="S2817">
        <v>187</v>
      </c>
      <c r="T2817" s="1">
        <v>588661</v>
      </c>
    </row>
    <row r="2818" spans="1:20" x14ac:dyDescent="0.3">
      <c r="A2818" t="s">
        <v>5828</v>
      </c>
      <c r="B2818" s="9">
        <v>45439</v>
      </c>
      <c r="C2818" t="s">
        <v>4693</v>
      </c>
      <c r="D2818" t="s">
        <v>4694</v>
      </c>
      <c r="E2818" t="s">
        <v>49</v>
      </c>
      <c r="F2818" t="s">
        <v>2270</v>
      </c>
      <c r="G2818" t="s">
        <v>5829</v>
      </c>
      <c r="H2818" t="s">
        <v>32</v>
      </c>
      <c r="I2818" t="s">
        <v>117</v>
      </c>
      <c r="J2818">
        <v>12</v>
      </c>
      <c r="K2818" s="1">
        <v>5603</v>
      </c>
      <c r="L2818" s="1">
        <v>67236</v>
      </c>
      <c r="M2818">
        <v>15</v>
      </c>
      <c r="N2818" s="10">
        <v>0.15</v>
      </c>
      <c r="O2818" s="1">
        <f>Table1[[#This Row],[Total Sales NGN]]-(Table1[[#This Row],[Total Sales NGN]]*Table1[[#This Row],[Discount %2]])</f>
        <v>57150.6</v>
      </c>
      <c r="P2818" t="s">
        <v>27</v>
      </c>
      <c r="Q2818" t="s">
        <v>27</v>
      </c>
      <c r="R2818" t="s">
        <v>35</v>
      </c>
      <c r="S2818">
        <v>140</v>
      </c>
      <c r="T2818" s="1">
        <v>588661</v>
      </c>
    </row>
    <row r="2819" spans="1:20" x14ac:dyDescent="0.3">
      <c r="A2819" t="s">
        <v>5830</v>
      </c>
      <c r="B2819" s="9">
        <v>45526</v>
      </c>
      <c r="C2819" t="s">
        <v>4693</v>
      </c>
      <c r="D2819" t="s">
        <v>4694</v>
      </c>
      <c r="E2819" t="s">
        <v>4695</v>
      </c>
      <c r="F2819" t="s">
        <v>1458</v>
      </c>
      <c r="G2819" t="s">
        <v>5831</v>
      </c>
      <c r="H2819" t="s">
        <v>45</v>
      </c>
      <c r="I2819" t="s">
        <v>98</v>
      </c>
      <c r="J2819">
        <v>20</v>
      </c>
      <c r="K2819" s="1">
        <v>28010</v>
      </c>
      <c r="L2819" s="1">
        <v>560200</v>
      </c>
      <c r="M2819">
        <v>20</v>
      </c>
      <c r="N2819" s="10">
        <v>0.2</v>
      </c>
      <c r="O2819" s="1">
        <f>Table1[[#This Row],[Total Sales NGN]]-(Table1[[#This Row],[Total Sales NGN]]*Table1[[#This Row],[Discount %2]])</f>
        <v>448160</v>
      </c>
      <c r="P2819" t="s">
        <v>47</v>
      </c>
      <c r="Q2819">
        <v>5</v>
      </c>
      <c r="R2819" t="s">
        <v>35</v>
      </c>
      <c r="S2819">
        <v>69</v>
      </c>
      <c r="T2819" s="1">
        <v>492084</v>
      </c>
    </row>
    <row r="2820" spans="1:20" x14ac:dyDescent="0.3">
      <c r="A2820" t="s">
        <v>5832</v>
      </c>
      <c r="B2820" s="9">
        <v>44948</v>
      </c>
      <c r="C2820" t="s">
        <v>4693</v>
      </c>
      <c r="D2820" t="s">
        <v>4694</v>
      </c>
      <c r="E2820" t="s">
        <v>4706</v>
      </c>
      <c r="F2820" t="s">
        <v>1113</v>
      </c>
      <c r="G2820" t="s">
        <v>5833</v>
      </c>
      <c r="H2820" t="s">
        <v>45</v>
      </c>
      <c r="I2820" t="s">
        <v>181</v>
      </c>
      <c r="J2820">
        <v>17</v>
      </c>
      <c r="K2820" s="1">
        <v>18485</v>
      </c>
      <c r="L2820" s="1">
        <v>314245</v>
      </c>
      <c r="M2820" t="s">
        <v>27</v>
      </c>
      <c r="N2820" s="10">
        <v>0</v>
      </c>
      <c r="O2820" s="1">
        <f>Table1[[#This Row],[Total Sales NGN]]-(Table1[[#This Row],[Total Sales NGN]]*Table1[[#This Row],[Discount %2]])</f>
        <v>314245</v>
      </c>
      <c r="P2820" t="s">
        <v>26</v>
      </c>
      <c r="Q2820">
        <v>1</v>
      </c>
      <c r="R2820" t="s">
        <v>35</v>
      </c>
      <c r="S2820">
        <v>154</v>
      </c>
      <c r="T2820" s="1">
        <v>492084</v>
      </c>
    </row>
    <row r="2821" spans="1:20" x14ac:dyDescent="0.3">
      <c r="A2821" t="s">
        <v>5834</v>
      </c>
      <c r="B2821" s="9">
        <v>45046</v>
      </c>
      <c r="C2821" t="s">
        <v>4693</v>
      </c>
      <c r="D2821" t="s">
        <v>4694</v>
      </c>
      <c r="E2821" t="s">
        <v>4695</v>
      </c>
      <c r="F2821" t="s">
        <v>626</v>
      </c>
      <c r="G2821" t="s">
        <v>5835</v>
      </c>
      <c r="H2821" t="s">
        <v>65</v>
      </c>
      <c r="I2821" t="s">
        <v>478</v>
      </c>
      <c r="J2821">
        <v>16</v>
      </c>
      <c r="K2821" s="1">
        <v>68304</v>
      </c>
      <c r="L2821" s="1">
        <v>1092864</v>
      </c>
      <c r="M2821" t="s">
        <v>27</v>
      </c>
      <c r="N2821" s="10">
        <v>0</v>
      </c>
      <c r="O2821" s="1">
        <f>Table1[[#This Row],[Total Sales NGN]]-(Table1[[#This Row],[Total Sales NGN]]*Table1[[#This Row],[Discount %2]])</f>
        <v>1092864</v>
      </c>
      <c r="P2821" t="s">
        <v>47</v>
      </c>
      <c r="Q2821">
        <v>1</v>
      </c>
      <c r="R2821" t="s">
        <v>35</v>
      </c>
      <c r="S2821">
        <v>158</v>
      </c>
      <c r="T2821" s="1">
        <v>786541</v>
      </c>
    </row>
    <row r="2822" spans="1:20" x14ac:dyDescent="0.3">
      <c r="A2822" t="s">
        <v>5836</v>
      </c>
      <c r="B2822" s="9">
        <v>45593</v>
      </c>
      <c r="C2822" t="s">
        <v>4693</v>
      </c>
      <c r="D2822" t="s">
        <v>4694</v>
      </c>
      <c r="E2822" t="s">
        <v>49</v>
      </c>
      <c r="F2822" t="s">
        <v>2007</v>
      </c>
      <c r="G2822" t="s">
        <v>27</v>
      </c>
      <c r="H2822" t="s">
        <v>65</v>
      </c>
      <c r="I2822" t="s">
        <v>102</v>
      </c>
      <c r="J2822">
        <v>9</v>
      </c>
      <c r="K2822" s="1">
        <v>23913</v>
      </c>
      <c r="L2822" s="1">
        <v>215217</v>
      </c>
      <c r="M2822">
        <v>0</v>
      </c>
      <c r="N2822" s="10">
        <v>0</v>
      </c>
      <c r="O2822" s="1">
        <f>Table1[[#This Row],[Total Sales NGN]]-(Table1[[#This Row],[Total Sales NGN]]*Table1[[#This Row],[Discount %2]])</f>
        <v>215217</v>
      </c>
      <c r="P2822" t="s">
        <v>57</v>
      </c>
      <c r="Q2822">
        <v>5</v>
      </c>
      <c r="R2822" t="s">
        <v>35</v>
      </c>
      <c r="S2822">
        <v>162</v>
      </c>
      <c r="T2822" s="1">
        <v>786541</v>
      </c>
    </row>
    <row r="2823" spans="1:20" x14ac:dyDescent="0.3">
      <c r="A2823" t="s">
        <v>5837</v>
      </c>
      <c r="B2823" s="9">
        <v>45296</v>
      </c>
      <c r="C2823" t="s">
        <v>4693</v>
      </c>
      <c r="D2823" t="s">
        <v>4694</v>
      </c>
      <c r="E2823" t="s">
        <v>49</v>
      </c>
      <c r="F2823" t="s">
        <v>2598</v>
      </c>
      <c r="G2823" t="s">
        <v>5838</v>
      </c>
      <c r="H2823" t="s">
        <v>45</v>
      </c>
      <c r="I2823" t="s">
        <v>74</v>
      </c>
      <c r="J2823">
        <v>7</v>
      </c>
      <c r="K2823" s="1">
        <v>15519</v>
      </c>
      <c r="L2823" s="1">
        <v>108633</v>
      </c>
      <c r="M2823">
        <v>0</v>
      </c>
      <c r="N2823" s="10">
        <v>0</v>
      </c>
      <c r="O2823" s="1">
        <f>Table1[[#This Row],[Total Sales NGN]]-(Table1[[#This Row],[Total Sales NGN]]*Table1[[#This Row],[Discount %2]])</f>
        <v>108633</v>
      </c>
      <c r="P2823" t="s">
        <v>27</v>
      </c>
      <c r="Q2823">
        <v>2</v>
      </c>
      <c r="R2823" t="s">
        <v>35</v>
      </c>
      <c r="S2823">
        <v>121</v>
      </c>
      <c r="T2823" s="1">
        <v>492084</v>
      </c>
    </row>
    <row r="2824" spans="1:20" x14ac:dyDescent="0.3">
      <c r="A2824" t="s">
        <v>5839</v>
      </c>
      <c r="B2824" s="9">
        <v>45107</v>
      </c>
      <c r="C2824" t="s">
        <v>4693</v>
      </c>
      <c r="D2824" t="s">
        <v>4694</v>
      </c>
      <c r="E2824" t="s">
        <v>4695</v>
      </c>
      <c r="F2824" t="s">
        <v>2169</v>
      </c>
      <c r="G2824" t="s">
        <v>5840</v>
      </c>
      <c r="H2824" t="s">
        <v>32</v>
      </c>
      <c r="I2824" t="s">
        <v>95</v>
      </c>
      <c r="J2824">
        <v>10</v>
      </c>
      <c r="K2824" s="1">
        <v>7233</v>
      </c>
      <c r="L2824" s="1">
        <v>72330</v>
      </c>
      <c r="M2824">
        <v>15</v>
      </c>
      <c r="N2824" s="10">
        <v>0.15</v>
      </c>
      <c r="O2824" s="1">
        <f>Table1[[#This Row],[Total Sales NGN]]-(Table1[[#This Row],[Total Sales NGN]]*Table1[[#This Row],[Discount %2]])</f>
        <v>61480.5</v>
      </c>
      <c r="P2824" t="s">
        <v>34</v>
      </c>
      <c r="Q2824">
        <v>3</v>
      </c>
      <c r="R2824" t="s">
        <v>28</v>
      </c>
      <c r="S2824">
        <v>84</v>
      </c>
      <c r="T2824" s="1">
        <v>588661</v>
      </c>
    </row>
    <row r="2825" spans="1:20" x14ac:dyDescent="0.3">
      <c r="A2825" t="s">
        <v>5841</v>
      </c>
      <c r="B2825" s="9">
        <v>45370</v>
      </c>
      <c r="C2825" t="s">
        <v>4693</v>
      </c>
      <c r="D2825" t="s">
        <v>4694</v>
      </c>
      <c r="E2825" t="s">
        <v>4706</v>
      </c>
      <c r="F2825" t="s">
        <v>1642</v>
      </c>
      <c r="G2825" t="s">
        <v>5842</v>
      </c>
      <c r="H2825" t="s">
        <v>24</v>
      </c>
      <c r="I2825" t="s">
        <v>161</v>
      </c>
      <c r="J2825">
        <v>10</v>
      </c>
      <c r="K2825" s="1">
        <v>93806</v>
      </c>
      <c r="L2825" s="1">
        <v>938060</v>
      </c>
      <c r="M2825">
        <v>15</v>
      </c>
      <c r="N2825" s="10">
        <v>0.15</v>
      </c>
      <c r="O2825" s="1">
        <f>Table1[[#This Row],[Total Sales NGN]]-(Table1[[#This Row],[Total Sales NGN]]*Table1[[#This Row],[Discount %2]])</f>
        <v>797351</v>
      </c>
      <c r="P2825" t="s">
        <v>26</v>
      </c>
      <c r="Q2825">
        <v>5</v>
      </c>
      <c r="R2825" t="s">
        <v>35</v>
      </c>
      <c r="S2825">
        <v>14</v>
      </c>
      <c r="T2825" s="1">
        <v>1025913</v>
      </c>
    </row>
    <row r="2826" spans="1:20" x14ac:dyDescent="0.3">
      <c r="A2826" t="s">
        <v>5843</v>
      </c>
      <c r="B2826" s="9">
        <v>45233</v>
      </c>
      <c r="C2826" t="s">
        <v>4693</v>
      </c>
      <c r="D2826" t="s">
        <v>4694</v>
      </c>
      <c r="E2826" t="s">
        <v>49</v>
      </c>
      <c r="F2826" t="s">
        <v>662</v>
      </c>
      <c r="G2826" t="s">
        <v>5844</v>
      </c>
      <c r="H2826" t="s">
        <v>24</v>
      </c>
      <c r="I2826" t="s">
        <v>174</v>
      </c>
      <c r="J2826">
        <v>16</v>
      </c>
      <c r="K2826" s="1">
        <v>189615</v>
      </c>
      <c r="L2826" s="1">
        <v>3033840</v>
      </c>
      <c r="M2826">
        <v>0</v>
      </c>
      <c r="N2826" s="10">
        <v>0</v>
      </c>
      <c r="O2826" s="1">
        <f>Table1[[#This Row],[Total Sales NGN]]-(Table1[[#This Row],[Total Sales NGN]]*Table1[[#This Row],[Discount %2]])</f>
        <v>3033840</v>
      </c>
      <c r="P2826" t="s">
        <v>57</v>
      </c>
      <c r="Q2826">
        <v>2</v>
      </c>
      <c r="R2826" t="s">
        <v>35</v>
      </c>
      <c r="S2826">
        <v>179</v>
      </c>
      <c r="T2826" s="1">
        <v>1025913</v>
      </c>
    </row>
    <row r="2827" spans="1:20" x14ac:dyDescent="0.3">
      <c r="A2827" t="s">
        <v>5845</v>
      </c>
      <c r="B2827" s="9">
        <v>45393</v>
      </c>
      <c r="C2827" t="s">
        <v>4693</v>
      </c>
      <c r="D2827" t="s">
        <v>4694</v>
      </c>
      <c r="E2827" t="s">
        <v>49</v>
      </c>
      <c r="F2827" t="s">
        <v>556</v>
      </c>
      <c r="G2827" t="s">
        <v>5846</v>
      </c>
      <c r="H2827" t="s">
        <v>24</v>
      </c>
      <c r="I2827" t="s">
        <v>61</v>
      </c>
      <c r="J2827">
        <v>6</v>
      </c>
      <c r="K2827" s="1">
        <v>268191</v>
      </c>
      <c r="L2827" s="1">
        <v>1609146</v>
      </c>
      <c r="M2827">
        <v>0</v>
      </c>
      <c r="N2827" s="10">
        <v>0</v>
      </c>
      <c r="O2827" s="1">
        <f>Table1[[#This Row],[Total Sales NGN]]-(Table1[[#This Row],[Total Sales NGN]]*Table1[[#This Row],[Discount %2]])</f>
        <v>1609146</v>
      </c>
      <c r="P2827" t="s">
        <v>26</v>
      </c>
      <c r="Q2827" t="s">
        <v>27</v>
      </c>
      <c r="R2827" t="s">
        <v>28</v>
      </c>
      <c r="S2827">
        <v>3</v>
      </c>
      <c r="T2827" s="1">
        <v>1025913</v>
      </c>
    </row>
    <row r="2828" spans="1:20" x14ac:dyDescent="0.3">
      <c r="A2828" t="s">
        <v>5847</v>
      </c>
      <c r="B2828" s="9">
        <v>45531</v>
      </c>
      <c r="C2828" t="s">
        <v>4693</v>
      </c>
      <c r="D2828" t="s">
        <v>4694</v>
      </c>
      <c r="E2828" t="s">
        <v>4695</v>
      </c>
      <c r="F2828" t="s">
        <v>487</v>
      </c>
      <c r="G2828" t="s">
        <v>5848</v>
      </c>
      <c r="H2828" t="s">
        <v>32</v>
      </c>
      <c r="I2828" t="s">
        <v>237</v>
      </c>
      <c r="J2828">
        <v>1</v>
      </c>
      <c r="K2828" s="1">
        <v>15185</v>
      </c>
      <c r="L2828" s="1">
        <v>15185</v>
      </c>
      <c r="M2828">
        <v>20</v>
      </c>
      <c r="N2828" s="10">
        <v>0.2</v>
      </c>
      <c r="O2828" s="1">
        <f>Table1[[#This Row],[Total Sales NGN]]-(Table1[[#This Row],[Total Sales NGN]]*Table1[[#This Row],[Discount %2]])</f>
        <v>12148</v>
      </c>
      <c r="P2828" t="s">
        <v>57</v>
      </c>
      <c r="Q2828">
        <v>5</v>
      </c>
      <c r="R2828" t="s">
        <v>35</v>
      </c>
      <c r="S2828">
        <v>12</v>
      </c>
      <c r="T2828" s="1">
        <v>588661</v>
      </c>
    </row>
    <row r="2829" spans="1:20" x14ac:dyDescent="0.3">
      <c r="A2829" t="s">
        <v>5849</v>
      </c>
      <c r="B2829" s="9">
        <v>45255</v>
      </c>
      <c r="C2829" t="s">
        <v>4693</v>
      </c>
      <c r="D2829" t="s">
        <v>4694</v>
      </c>
      <c r="E2829" t="s">
        <v>4706</v>
      </c>
      <c r="F2829" t="s">
        <v>860</v>
      </c>
      <c r="G2829" t="s">
        <v>5850</v>
      </c>
      <c r="H2829" t="s">
        <v>32</v>
      </c>
      <c r="I2829" t="s">
        <v>113</v>
      </c>
      <c r="J2829">
        <v>14</v>
      </c>
      <c r="K2829" s="1">
        <v>24857</v>
      </c>
      <c r="L2829" s="1">
        <v>347998</v>
      </c>
      <c r="M2829">
        <v>10</v>
      </c>
      <c r="N2829" s="10">
        <v>0.1</v>
      </c>
      <c r="O2829" s="1">
        <f>Table1[[#This Row],[Total Sales NGN]]-(Table1[[#This Row],[Total Sales NGN]]*Table1[[#This Row],[Discount %2]])</f>
        <v>313198.2</v>
      </c>
      <c r="P2829" t="s">
        <v>47</v>
      </c>
      <c r="Q2829" t="s">
        <v>27</v>
      </c>
      <c r="R2829" t="s">
        <v>35</v>
      </c>
      <c r="S2829">
        <v>118</v>
      </c>
      <c r="T2829" s="1">
        <v>588661</v>
      </c>
    </row>
    <row r="2830" spans="1:20" x14ac:dyDescent="0.3">
      <c r="A2830" t="s">
        <v>5851</v>
      </c>
      <c r="B2830" s="9">
        <v>45309</v>
      </c>
      <c r="C2830" t="s">
        <v>4693</v>
      </c>
      <c r="D2830" t="s">
        <v>4694</v>
      </c>
      <c r="E2830" t="s">
        <v>4695</v>
      </c>
      <c r="F2830" t="s">
        <v>592</v>
      </c>
      <c r="G2830" t="s">
        <v>5852</v>
      </c>
      <c r="H2830" t="s">
        <v>24</v>
      </c>
      <c r="I2830" t="s">
        <v>152</v>
      </c>
      <c r="J2830">
        <v>10</v>
      </c>
      <c r="K2830" s="1">
        <v>234626</v>
      </c>
      <c r="L2830" s="1">
        <v>2346260</v>
      </c>
      <c r="M2830">
        <v>5</v>
      </c>
      <c r="N2830" s="10">
        <v>0.05</v>
      </c>
      <c r="O2830" s="1">
        <f>Table1[[#This Row],[Total Sales NGN]]-(Table1[[#This Row],[Total Sales NGN]]*Table1[[#This Row],[Discount %2]])</f>
        <v>2228947</v>
      </c>
      <c r="P2830" t="s">
        <v>34</v>
      </c>
      <c r="Q2830">
        <v>4</v>
      </c>
      <c r="R2830" t="s">
        <v>35</v>
      </c>
      <c r="S2830">
        <v>22</v>
      </c>
      <c r="T2830" s="1">
        <v>1025913</v>
      </c>
    </row>
    <row r="2831" spans="1:20" x14ac:dyDescent="0.3">
      <c r="A2831" t="s">
        <v>5853</v>
      </c>
      <c r="B2831" s="9">
        <v>45147</v>
      </c>
      <c r="C2831" t="s">
        <v>4693</v>
      </c>
      <c r="D2831" t="s">
        <v>4694</v>
      </c>
      <c r="E2831" t="s">
        <v>49</v>
      </c>
      <c r="F2831" t="s">
        <v>434</v>
      </c>
      <c r="G2831" t="s">
        <v>5854</v>
      </c>
      <c r="H2831" t="s">
        <v>32</v>
      </c>
      <c r="I2831" t="s">
        <v>113</v>
      </c>
      <c r="J2831">
        <v>14</v>
      </c>
      <c r="K2831" s="1">
        <v>12579</v>
      </c>
      <c r="L2831" s="1">
        <v>176106</v>
      </c>
      <c r="M2831">
        <v>0</v>
      </c>
      <c r="N2831" s="10">
        <v>0</v>
      </c>
      <c r="O2831" s="1">
        <f>Table1[[#This Row],[Total Sales NGN]]-(Table1[[#This Row],[Total Sales NGN]]*Table1[[#This Row],[Discount %2]])</f>
        <v>176106</v>
      </c>
      <c r="P2831" t="s">
        <v>47</v>
      </c>
      <c r="Q2831">
        <v>4</v>
      </c>
      <c r="R2831" t="s">
        <v>35</v>
      </c>
      <c r="S2831">
        <v>168</v>
      </c>
      <c r="T2831" s="1">
        <v>588661</v>
      </c>
    </row>
    <row r="2832" spans="1:20" x14ac:dyDescent="0.3">
      <c r="A2832" t="s">
        <v>5855</v>
      </c>
      <c r="B2832" s="9">
        <v>45315</v>
      </c>
      <c r="C2832" t="s">
        <v>4693</v>
      </c>
      <c r="D2832" t="s">
        <v>4694</v>
      </c>
      <c r="E2832" t="s">
        <v>4695</v>
      </c>
      <c r="F2832" t="s">
        <v>299</v>
      </c>
      <c r="G2832" t="s">
        <v>5856</v>
      </c>
      <c r="H2832" t="s">
        <v>40</v>
      </c>
      <c r="I2832" t="s">
        <v>41</v>
      </c>
      <c r="J2832">
        <v>19</v>
      </c>
      <c r="K2832" s="1">
        <v>10570</v>
      </c>
      <c r="L2832" s="1">
        <v>200830</v>
      </c>
      <c r="M2832">
        <v>10</v>
      </c>
      <c r="N2832" s="10">
        <v>0.1</v>
      </c>
      <c r="O2832" s="1">
        <f>Table1[[#This Row],[Total Sales NGN]]-(Table1[[#This Row],[Total Sales NGN]]*Table1[[#This Row],[Discount %2]])</f>
        <v>180747</v>
      </c>
      <c r="P2832" t="s">
        <v>47</v>
      </c>
      <c r="Q2832">
        <v>1</v>
      </c>
      <c r="R2832" t="s">
        <v>35</v>
      </c>
      <c r="S2832">
        <v>58</v>
      </c>
      <c r="T2832" s="1">
        <v>441559</v>
      </c>
    </row>
    <row r="2833" spans="1:20" x14ac:dyDescent="0.3">
      <c r="A2833" t="s">
        <v>5857</v>
      </c>
      <c r="B2833" s="9">
        <v>45031</v>
      </c>
      <c r="C2833" t="s">
        <v>4693</v>
      </c>
      <c r="D2833" t="s">
        <v>4694</v>
      </c>
      <c r="E2833" t="s">
        <v>4706</v>
      </c>
      <c r="F2833" t="s">
        <v>365</v>
      </c>
      <c r="G2833" t="s">
        <v>5858</v>
      </c>
      <c r="H2833" t="s">
        <v>65</v>
      </c>
      <c r="I2833" t="s">
        <v>397</v>
      </c>
      <c r="J2833">
        <v>1</v>
      </c>
      <c r="K2833" s="1">
        <v>92874</v>
      </c>
      <c r="L2833" s="1">
        <v>92874</v>
      </c>
      <c r="M2833">
        <v>0</v>
      </c>
      <c r="N2833" s="10">
        <v>0</v>
      </c>
      <c r="O2833" s="1">
        <f>Table1[[#This Row],[Total Sales NGN]]-(Table1[[#This Row],[Total Sales NGN]]*Table1[[#This Row],[Discount %2]])</f>
        <v>92874</v>
      </c>
      <c r="P2833" t="s">
        <v>57</v>
      </c>
      <c r="Q2833">
        <v>3</v>
      </c>
      <c r="R2833" t="s">
        <v>28</v>
      </c>
      <c r="S2833">
        <v>25</v>
      </c>
      <c r="T2833" s="1">
        <v>786541</v>
      </c>
    </row>
    <row r="2834" spans="1:20" x14ac:dyDescent="0.3">
      <c r="A2834" t="s">
        <v>5859</v>
      </c>
      <c r="B2834" s="9">
        <v>44967</v>
      </c>
      <c r="C2834" t="s">
        <v>4693</v>
      </c>
      <c r="D2834" t="s">
        <v>4694</v>
      </c>
      <c r="E2834" t="s">
        <v>4706</v>
      </c>
      <c r="F2834" t="s">
        <v>3342</v>
      </c>
      <c r="G2834" t="s">
        <v>5860</v>
      </c>
      <c r="H2834" t="s">
        <v>40</v>
      </c>
      <c r="I2834" t="s">
        <v>137</v>
      </c>
      <c r="J2834">
        <v>5</v>
      </c>
      <c r="K2834" s="1">
        <v>4875</v>
      </c>
      <c r="L2834" s="1">
        <v>24375</v>
      </c>
      <c r="M2834">
        <v>0</v>
      </c>
      <c r="N2834" s="10">
        <v>0</v>
      </c>
      <c r="O2834" s="1">
        <f>Table1[[#This Row],[Total Sales NGN]]-(Table1[[#This Row],[Total Sales NGN]]*Table1[[#This Row],[Discount %2]])</f>
        <v>24375</v>
      </c>
      <c r="P2834" t="s">
        <v>34</v>
      </c>
      <c r="Q2834">
        <v>5</v>
      </c>
      <c r="R2834" t="s">
        <v>28</v>
      </c>
      <c r="S2834">
        <v>114</v>
      </c>
      <c r="T2834" s="1">
        <v>441559</v>
      </c>
    </row>
    <row r="2835" spans="1:20" x14ac:dyDescent="0.3">
      <c r="A2835" t="s">
        <v>5861</v>
      </c>
      <c r="B2835" s="9">
        <v>45273</v>
      </c>
      <c r="C2835" t="s">
        <v>4693</v>
      </c>
      <c r="D2835" t="s">
        <v>4694</v>
      </c>
      <c r="E2835" t="s">
        <v>49</v>
      </c>
      <c r="F2835" t="s">
        <v>43</v>
      </c>
      <c r="G2835" t="s">
        <v>5862</v>
      </c>
      <c r="H2835" t="s">
        <v>40</v>
      </c>
      <c r="I2835" t="s">
        <v>106</v>
      </c>
      <c r="J2835">
        <v>19</v>
      </c>
      <c r="K2835" s="1">
        <v>1699</v>
      </c>
      <c r="L2835" s="1">
        <v>32281</v>
      </c>
      <c r="M2835">
        <v>0</v>
      </c>
      <c r="N2835" s="10">
        <v>0</v>
      </c>
      <c r="O2835" s="1">
        <f>Table1[[#This Row],[Total Sales NGN]]-(Table1[[#This Row],[Total Sales NGN]]*Table1[[#This Row],[Discount %2]])</f>
        <v>32281</v>
      </c>
      <c r="P2835" t="s">
        <v>26</v>
      </c>
      <c r="Q2835">
        <v>3</v>
      </c>
      <c r="R2835" t="s">
        <v>28</v>
      </c>
      <c r="S2835">
        <v>25</v>
      </c>
      <c r="T2835" s="1">
        <v>441559</v>
      </c>
    </row>
    <row r="2836" spans="1:20" x14ac:dyDescent="0.3">
      <c r="A2836" t="s">
        <v>5863</v>
      </c>
      <c r="B2836" s="9">
        <v>45549</v>
      </c>
      <c r="C2836" t="s">
        <v>4693</v>
      </c>
      <c r="D2836" t="s">
        <v>4694</v>
      </c>
      <c r="E2836" t="s">
        <v>4695</v>
      </c>
      <c r="F2836" t="s">
        <v>1777</v>
      </c>
      <c r="G2836" t="s">
        <v>5864</v>
      </c>
      <c r="H2836" t="s">
        <v>24</v>
      </c>
      <c r="I2836" t="s">
        <v>174</v>
      </c>
      <c r="J2836">
        <v>17</v>
      </c>
      <c r="K2836" s="1">
        <v>165597</v>
      </c>
      <c r="L2836" s="1">
        <v>2815149</v>
      </c>
      <c r="M2836">
        <v>5</v>
      </c>
      <c r="N2836" s="10">
        <v>0.05</v>
      </c>
      <c r="O2836" s="1">
        <f>Table1[[#This Row],[Total Sales NGN]]-(Table1[[#This Row],[Total Sales NGN]]*Table1[[#This Row],[Discount %2]])</f>
        <v>2674391.5499999998</v>
      </c>
      <c r="P2836" t="s">
        <v>27</v>
      </c>
      <c r="Q2836">
        <v>2</v>
      </c>
      <c r="R2836" t="s">
        <v>28</v>
      </c>
      <c r="S2836">
        <v>170</v>
      </c>
      <c r="T2836" s="1">
        <v>1025913</v>
      </c>
    </row>
    <row r="2837" spans="1:20" x14ac:dyDescent="0.3">
      <c r="A2837" t="s">
        <v>5865</v>
      </c>
      <c r="B2837" s="9">
        <v>45003</v>
      </c>
      <c r="C2837" t="s">
        <v>4693</v>
      </c>
      <c r="D2837" t="s">
        <v>4694</v>
      </c>
      <c r="E2837" t="s">
        <v>4695</v>
      </c>
      <c r="F2837" t="s">
        <v>139</v>
      </c>
      <c r="G2837" t="s">
        <v>5866</v>
      </c>
      <c r="H2837" t="s">
        <v>40</v>
      </c>
      <c r="I2837" t="s">
        <v>51</v>
      </c>
      <c r="J2837">
        <v>13</v>
      </c>
      <c r="K2837" s="1">
        <v>2367</v>
      </c>
      <c r="L2837" s="1">
        <v>30771</v>
      </c>
      <c r="M2837">
        <v>10</v>
      </c>
      <c r="N2837" s="10">
        <v>0.1</v>
      </c>
      <c r="O2837" s="1">
        <f>Table1[[#This Row],[Total Sales NGN]]-(Table1[[#This Row],[Total Sales NGN]]*Table1[[#This Row],[Discount %2]])</f>
        <v>27693.9</v>
      </c>
      <c r="P2837" t="s">
        <v>27</v>
      </c>
      <c r="Q2837">
        <v>2</v>
      </c>
      <c r="R2837" t="s">
        <v>28</v>
      </c>
      <c r="S2837">
        <v>21</v>
      </c>
      <c r="T2837" s="1">
        <v>441559</v>
      </c>
    </row>
    <row r="2838" spans="1:20" x14ac:dyDescent="0.3">
      <c r="A2838" t="s">
        <v>5867</v>
      </c>
      <c r="B2838" s="9">
        <v>45181</v>
      </c>
      <c r="C2838" t="s">
        <v>4693</v>
      </c>
      <c r="D2838" t="s">
        <v>4694</v>
      </c>
      <c r="E2838" t="s">
        <v>4695</v>
      </c>
      <c r="F2838" t="s">
        <v>2058</v>
      </c>
      <c r="G2838" t="s">
        <v>5868</v>
      </c>
      <c r="H2838" t="s">
        <v>65</v>
      </c>
      <c r="I2838" t="s">
        <v>397</v>
      </c>
      <c r="J2838">
        <v>2</v>
      </c>
      <c r="K2838" s="1">
        <v>81078</v>
      </c>
      <c r="L2838" s="1">
        <v>162156</v>
      </c>
      <c r="M2838" t="s">
        <v>27</v>
      </c>
      <c r="N2838" s="10">
        <v>0</v>
      </c>
      <c r="O2838" s="1">
        <f>Table1[[#This Row],[Total Sales NGN]]-(Table1[[#This Row],[Total Sales NGN]]*Table1[[#This Row],[Discount %2]])</f>
        <v>162156</v>
      </c>
      <c r="P2838" t="s">
        <v>34</v>
      </c>
      <c r="Q2838">
        <v>5</v>
      </c>
      <c r="R2838" t="s">
        <v>35</v>
      </c>
      <c r="S2838">
        <v>15</v>
      </c>
      <c r="T2838" s="1">
        <v>786541</v>
      </c>
    </row>
    <row r="2839" spans="1:20" x14ac:dyDescent="0.3">
      <c r="A2839" t="s">
        <v>5869</v>
      </c>
      <c r="B2839" s="9">
        <v>45356</v>
      </c>
      <c r="C2839" t="s">
        <v>4693</v>
      </c>
      <c r="D2839" t="s">
        <v>4694</v>
      </c>
      <c r="E2839" t="s">
        <v>49</v>
      </c>
      <c r="F2839" t="s">
        <v>224</v>
      </c>
      <c r="G2839" t="s">
        <v>5870</v>
      </c>
      <c r="H2839" t="s">
        <v>65</v>
      </c>
      <c r="I2839" t="s">
        <v>78</v>
      </c>
      <c r="J2839">
        <v>14</v>
      </c>
      <c r="K2839" s="1">
        <v>167118</v>
      </c>
      <c r="L2839" s="1">
        <v>2339652</v>
      </c>
      <c r="M2839">
        <v>10</v>
      </c>
      <c r="N2839" s="10">
        <v>0.1</v>
      </c>
      <c r="O2839" s="1">
        <f>Table1[[#This Row],[Total Sales NGN]]-(Table1[[#This Row],[Total Sales NGN]]*Table1[[#This Row],[Discount %2]])</f>
        <v>2105686.7999999998</v>
      </c>
      <c r="P2839" t="s">
        <v>47</v>
      </c>
      <c r="Q2839">
        <v>3</v>
      </c>
      <c r="R2839" t="s">
        <v>35</v>
      </c>
      <c r="S2839">
        <v>155</v>
      </c>
      <c r="T2839" s="1">
        <v>786541</v>
      </c>
    </row>
    <row r="2840" spans="1:20" x14ac:dyDescent="0.3">
      <c r="A2840" t="s">
        <v>5871</v>
      </c>
      <c r="B2840" s="9">
        <v>45062</v>
      </c>
      <c r="C2840" t="s">
        <v>4693</v>
      </c>
      <c r="D2840" t="s">
        <v>4694</v>
      </c>
      <c r="E2840" t="s">
        <v>49</v>
      </c>
      <c r="F2840" t="s">
        <v>2378</v>
      </c>
      <c r="G2840" t="s">
        <v>5872</v>
      </c>
      <c r="H2840" t="s">
        <v>65</v>
      </c>
      <c r="I2840" t="s">
        <v>78</v>
      </c>
      <c r="J2840">
        <v>10</v>
      </c>
      <c r="K2840" s="1">
        <v>143842</v>
      </c>
      <c r="L2840" s="1">
        <v>1438420</v>
      </c>
      <c r="M2840">
        <v>0</v>
      </c>
      <c r="N2840" s="10">
        <v>0</v>
      </c>
      <c r="O2840" s="1">
        <f>Table1[[#This Row],[Total Sales NGN]]-(Table1[[#This Row],[Total Sales NGN]]*Table1[[#This Row],[Discount %2]])</f>
        <v>1438420</v>
      </c>
      <c r="P2840" t="s">
        <v>27</v>
      </c>
      <c r="Q2840">
        <v>4</v>
      </c>
      <c r="R2840" t="s">
        <v>35</v>
      </c>
      <c r="S2840">
        <v>161</v>
      </c>
      <c r="T2840" s="1">
        <v>786541</v>
      </c>
    </row>
    <row r="2841" spans="1:20" x14ac:dyDescent="0.3">
      <c r="A2841" t="s">
        <v>5873</v>
      </c>
      <c r="B2841" s="9">
        <v>45155</v>
      </c>
      <c r="C2841" t="s">
        <v>4693</v>
      </c>
      <c r="D2841" t="s">
        <v>4694</v>
      </c>
      <c r="E2841" t="s">
        <v>4695</v>
      </c>
      <c r="F2841" t="s">
        <v>2691</v>
      </c>
      <c r="G2841" t="s">
        <v>5874</v>
      </c>
      <c r="H2841" t="s">
        <v>24</v>
      </c>
      <c r="I2841" t="s">
        <v>25</v>
      </c>
      <c r="J2841">
        <v>5</v>
      </c>
      <c r="K2841" s="1">
        <v>201888</v>
      </c>
      <c r="L2841" s="1">
        <v>1009440</v>
      </c>
      <c r="M2841">
        <v>0</v>
      </c>
      <c r="N2841" s="10">
        <v>0</v>
      </c>
      <c r="O2841" s="1">
        <f>Table1[[#This Row],[Total Sales NGN]]-(Table1[[#This Row],[Total Sales NGN]]*Table1[[#This Row],[Discount %2]])</f>
        <v>1009440</v>
      </c>
      <c r="P2841" t="s">
        <v>57</v>
      </c>
      <c r="Q2841">
        <v>5</v>
      </c>
      <c r="R2841" t="s">
        <v>35</v>
      </c>
      <c r="S2841">
        <v>24</v>
      </c>
      <c r="T2841" s="1">
        <v>1025913</v>
      </c>
    </row>
    <row r="2842" spans="1:20" x14ac:dyDescent="0.3">
      <c r="A2842" t="s">
        <v>5875</v>
      </c>
      <c r="B2842" s="9">
        <v>45596</v>
      </c>
      <c r="C2842" t="s">
        <v>4693</v>
      </c>
      <c r="D2842" t="s">
        <v>4694</v>
      </c>
      <c r="E2842" t="s">
        <v>4695</v>
      </c>
      <c r="F2842" t="s">
        <v>533</v>
      </c>
      <c r="G2842" t="s">
        <v>5876</v>
      </c>
      <c r="H2842" t="s">
        <v>65</v>
      </c>
      <c r="I2842" t="s">
        <v>66</v>
      </c>
      <c r="J2842">
        <v>1</v>
      </c>
      <c r="K2842" s="1">
        <v>115947</v>
      </c>
      <c r="L2842" s="1">
        <v>115947</v>
      </c>
      <c r="M2842">
        <v>0</v>
      </c>
      <c r="N2842" s="10">
        <v>0</v>
      </c>
      <c r="O2842" s="1">
        <f>Table1[[#This Row],[Total Sales NGN]]-(Table1[[#This Row],[Total Sales NGN]]*Table1[[#This Row],[Discount %2]])</f>
        <v>115947</v>
      </c>
      <c r="P2842" t="s">
        <v>47</v>
      </c>
      <c r="Q2842">
        <v>5</v>
      </c>
      <c r="R2842" t="s">
        <v>35</v>
      </c>
      <c r="S2842">
        <v>149</v>
      </c>
      <c r="T2842" s="1">
        <v>786541</v>
      </c>
    </row>
    <row r="2843" spans="1:20" x14ac:dyDescent="0.3">
      <c r="A2843" t="s">
        <v>5877</v>
      </c>
      <c r="B2843" s="9">
        <v>44999</v>
      </c>
      <c r="C2843" t="s">
        <v>4693</v>
      </c>
      <c r="D2843" t="s">
        <v>4694</v>
      </c>
      <c r="E2843" t="s">
        <v>4706</v>
      </c>
      <c r="F2843" t="s">
        <v>1235</v>
      </c>
      <c r="G2843" t="s">
        <v>5878</v>
      </c>
      <c r="H2843" t="s">
        <v>40</v>
      </c>
      <c r="I2843" t="s">
        <v>41</v>
      </c>
      <c r="J2843">
        <v>6</v>
      </c>
      <c r="K2843" s="1">
        <v>12366</v>
      </c>
      <c r="L2843" s="1">
        <v>74196</v>
      </c>
      <c r="M2843">
        <v>0</v>
      </c>
      <c r="N2843" s="10">
        <v>0</v>
      </c>
      <c r="O2843" s="1">
        <f>Table1[[#This Row],[Total Sales NGN]]-(Table1[[#This Row],[Total Sales NGN]]*Table1[[#This Row],[Discount %2]])</f>
        <v>74196</v>
      </c>
      <c r="P2843" t="s">
        <v>47</v>
      </c>
      <c r="Q2843">
        <v>5</v>
      </c>
      <c r="R2843" t="s">
        <v>35</v>
      </c>
      <c r="S2843">
        <v>5</v>
      </c>
      <c r="T2843" s="1">
        <v>441559</v>
      </c>
    </row>
    <row r="2844" spans="1:20" x14ac:dyDescent="0.3">
      <c r="A2844" t="s">
        <v>5879</v>
      </c>
      <c r="B2844" s="9">
        <v>45638</v>
      </c>
      <c r="C2844" t="s">
        <v>4693</v>
      </c>
      <c r="D2844" t="s">
        <v>4694</v>
      </c>
      <c r="E2844" t="s">
        <v>4695</v>
      </c>
      <c r="F2844" t="s">
        <v>1028</v>
      </c>
      <c r="G2844" t="s">
        <v>27</v>
      </c>
      <c r="H2844" t="s">
        <v>32</v>
      </c>
      <c r="I2844" t="s">
        <v>33</v>
      </c>
      <c r="J2844">
        <v>7</v>
      </c>
      <c r="K2844" s="1">
        <v>13183</v>
      </c>
      <c r="L2844" s="1">
        <v>92281</v>
      </c>
      <c r="M2844">
        <v>5</v>
      </c>
      <c r="N2844" s="10">
        <v>0.05</v>
      </c>
      <c r="O2844" s="1">
        <f>Table1[[#This Row],[Total Sales NGN]]-(Table1[[#This Row],[Total Sales NGN]]*Table1[[#This Row],[Discount %2]])</f>
        <v>87666.95</v>
      </c>
      <c r="P2844" t="s">
        <v>47</v>
      </c>
      <c r="Q2844">
        <v>2</v>
      </c>
      <c r="R2844" t="s">
        <v>28</v>
      </c>
      <c r="S2844">
        <v>81</v>
      </c>
      <c r="T2844" s="1">
        <v>588661</v>
      </c>
    </row>
    <row r="2845" spans="1:20" x14ac:dyDescent="0.3">
      <c r="A2845" t="s">
        <v>5880</v>
      </c>
      <c r="B2845" s="9">
        <v>45413</v>
      </c>
      <c r="C2845" t="s">
        <v>4693</v>
      </c>
      <c r="D2845" t="s">
        <v>4694</v>
      </c>
      <c r="E2845" t="s">
        <v>49</v>
      </c>
      <c r="F2845" t="s">
        <v>59</v>
      </c>
      <c r="G2845" t="s">
        <v>5881</v>
      </c>
      <c r="H2845" t="s">
        <v>65</v>
      </c>
      <c r="I2845" t="s">
        <v>289</v>
      </c>
      <c r="J2845">
        <v>7</v>
      </c>
      <c r="K2845" s="1">
        <v>176847</v>
      </c>
      <c r="L2845" s="1">
        <v>1237929</v>
      </c>
      <c r="M2845">
        <v>0</v>
      </c>
      <c r="N2845" s="10">
        <v>0</v>
      </c>
      <c r="O2845" s="1">
        <f>Table1[[#This Row],[Total Sales NGN]]-(Table1[[#This Row],[Total Sales NGN]]*Table1[[#This Row],[Discount %2]])</f>
        <v>1237929</v>
      </c>
      <c r="P2845" t="s">
        <v>27</v>
      </c>
      <c r="Q2845">
        <v>3</v>
      </c>
      <c r="R2845" t="s">
        <v>28</v>
      </c>
      <c r="S2845">
        <v>15</v>
      </c>
      <c r="T2845" s="1">
        <v>786541</v>
      </c>
    </row>
    <row r="2846" spans="1:20" x14ac:dyDescent="0.3">
      <c r="A2846" t="s">
        <v>5882</v>
      </c>
      <c r="B2846" s="9">
        <v>45301</v>
      </c>
      <c r="C2846" t="s">
        <v>4693</v>
      </c>
      <c r="D2846" t="s">
        <v>4694</v>
      </c>
      <c r="E2846" t="s">
        <v>4695</v>
      </c>
      <c r="F2846" t="s">
        <v>1960</v>
      </c>
      <c r="G2846" t="s">
        <v>27</v>
      </c>
      <c r="H2846" t="s">
        <v>24</v>
      </c>
      <c r="I2846" t="s">
        <v>56</v>
      </c>
      <c r="J2846">
        <v>19</v>
      </c>
      <c r="K2846" s="1">
        <v>251577</v>
      </c>
      <c r="L2846" s="1">
        <v>4779963</v>
      </c>
      <c r="M2846">
        <v>0</v>
      </c>
      <c r="N2846" s="10">
        <v>0</v>
      </c>
      <c r="O2846" s="1">
        <f>Table1[[#This Row],[Total Sales NGN]]-(Table1[[#This Row],[Total Sales NGN]]*Table1[[#This Row],[Discount %2]])</f>
        <v>4779963</v>
      </c>
      <c r="P2846" t="s">
        <v>47</v>
      </c>
      <c r="Q2846">
        <v>5</v>
      </c>
      <c r="R2846" t="s">
        <v>35</v>
      </c>
      <c r="S2846">
        <v>77</v>
      </c>
      <c r="T2846" s="1">
        <v>1025913</v>
      </c>
    </row>
    <row r="2847" spans="1:20" x14ac:dyDescent="0.3">
      <c r="A2847" t="s">
        <v>5883</v>
      </c>
      <c r="B2847" s="9">
        <v>44981</v>
      </c>
      <c r="C2847" t="s">
        <v>4693</v>
      </c>
      <c r="D2847" t="s">
        <v>4694</v>
      </c>
      <c r="E2847" t="s">
        <v>49</v>
      </c>
      <c r="F2847" t="s">
        <v>821</v>
      </c>
      <c r="G2847" t="s">
        <v>5884</v>
      </c>
      <c r="H2847" t="s">
        <v>65</v>
      </c>
      <c r="I2847" t="s">
        <v>397</v>
      </c>
      <c r="J2847">
        <v>17</v>
      </c>
      <c r="K2847" s="1">
        <v>48610</v>
      </c>
      <c r="L2847" s="1">
        <v>826370</v>
      </c>
      <c r="M2847">
        <v>15</v>
      </c>
      <c r="N2847" s="10">
        <v>0.15</v>
      </c>
      <c r="O2847" s="1">
        <f>Table1[[#This Row],[Total Sales NGN]]-(Table1[[#This Row],[Total Sales NGN]]*Table1[[#This Row],[Discount %2]])</f>
        <v>702414.5</v>
      </c>
      <c r="P2847" t="s">
        <v>26</v>
      </c>
      <c r="Q2847" t="s">
        <v>27</v>
      </c>
      <c r="R2847" t="s">
        <v>35</v>
      </c>
      <c r="S2847">
        <v>17</v>
      </c>
      <c r="T2847" s="1">
        <v>786541</v>
      </c>
    </row>
    <row r="2848" spans="1:20" x14ac:dyDescent="0.3">
      <c r="A2848" t="s">
        <v>5885</v>
      </c>
      <c r="B2848" s="9">
        <v>45396</v>
      </c>
      <c r="C2848" t="s">
        <v>4693</v>
      </c>
      <c r="D2848" t="s">
        <v>4694</v>
      </c>
      <c r="E2848" t="s">
        <v>49</v>
      </c>
      <c r="F2848" t="s">
        <v>1005</v>
      </c>
      <c r="G2848" t="s">
        <v>5886</v>
      </c>
      <c r="H2848" t="s">
        <v>32</v>
      </c>
      <c r="I2848" t="s">
        <v>33</v>
      </c>
      <c r="J2848">
        <v>16</v>
      </c>
      <c r="K2848" s="1">
        <v>4150</v>
      </c>
      <c r="L2848" s="1">
        <v>66400</v>
      </c>
      <c r="M2848">
        <v>0</v>
      </c>
      <c r="N2848" s="10">
        <v>0</v>
      </c>
      <c r="O2848" s="1">
        <f>Table1[[#This Row],[Total Sales NGN]]-(Table1[[#This Row],[Total Sales NGN]]*Table1[[#This Row],[Discount %2]])</f>
        <v>66400</v>
      </c>
      <c r="P2848" t="s">
        <v>57</v>
      </c>
      <c r="Q2848">
        <v>5</v>
      </c>
      <c r="R2848" t="s">
        <v>35</v>
      </c>
      <c r="S2848">
        <v>154</v>
      </c>
      <c r="T2848" s="1">
        <v>588661</v>
      </c>
    </row>
    <row r="2849" spans="1:20" x14ac:dyDescent="0.3">
      <c r="A2849" t="s">
        <v>5887</v>
      </c>
      <c r="B2849" s="9">
        <v>45646</v>
      </c>
      <c r="C2849" t="s">
        <v>4693</v>
      </c>
      <c r="D2849" t="s">
        <v>4694</v>
      </c>
      <c r="E2849" t="s">
        <v>4706</v>
      </c>
      <c r="F2849" t="s">
        <v>1438</v>
      </c>
      <c r="G2849" t="s">
        <v>5888</v>
      </c>
      <c r="H2849" t="s">
        <v>45</v>
      </c>
      <c r="I2849" t="s">
        <v>98</v>
      </c>
      <c r="J2849">
        <v>12</v>
      </c>
      <c r="K2849" s="1">
        <v>7989</v>
      </c>
      <c r="L2849" s="1">
        <v>95868</v>
      </c>
      <c r="M2849">
        <v>0</v>
      </c>
      <c r="N2849" s="10">
        <v>0</v>
      </c>
      <c r="O2849" s="1">
        <f>Table1[[#This Row],[Total Sales NGN]]-(Table1[[#This Row],[Total Sales NGN]]*Table1[[#This Row],[Discount %2]])</f>
        <v>95868</v>
      </c>
      <c r="P2849" t="s">
        <v>57</v>
      </c>
      <c r="Q2849">
        <v>5</v>
      </c>
      <c r="R2849" t="s">
        <v>35</v>
      </c>
      <c r="S2849">
        <v>158</v>
      </c>
      <c r="T2849" s="1">
        <v>492084</v>
      </c>
    </row>
    <row r="2850" spans="1:20" x14ac:dyDescent="0.3">
      <c r="A2850" t="s">
        <v>5889</v>
      </c>
      <c r="B2850" s="9">
        <v>45322</v>
      </c>
      <c r="C2850" t="s">
        <v>4693</v>
      </c>
      <c r="D2850" t="s">
        <v>4694</v>
      </c>
      <c r="E2850" t="s">
        <v>4695</v>
      </c>
      <c r="F2850" t="s">
        <v>2781</v>
      </c>
      <c r="G2850" t="s">
        <v>5890</v>
      </c>
      <c r="H2850" t="s">
        <v>24</v>
      </c>
      <c r="I2850" t="s">
        <v>92</v>
      </c>
      <c r="J2850">
        <v>15</v>
      </c>
      <c r="K2850" s="1">
        <v>207674</v>
      </c>
      <c r="L2850" s="1">
        <v>3115110</v>
      </c>
      <c r="M2850" t="s">
        <v>27</v>
      </c>
      <c r="N2850" s="10">
        <v>0</v>
      </c>
      <c r="O2850" s="1">
        <f>Table1[[#This Row],[Total Sales NGN]]-(Table1[[#This Row],[Total Sales NGN]]*Table1[[#This Row],[Discount %2]])</f>
        <v>3115110</v>
      </c>
      <c r="P2850" t="s">
        <v>47</v>
      </c>
      <c r="Q2850">
        <v>0</v>
      </c>
      <c r="R2850" t="s">
        <v>28</v>
      </c>
      <c r="S2850">
        <v>69</v>
      </c>
      <c r="T2850" s="1">
        <v>1025913</v>
      </c>
    </row>
    <row r="2851" spans="1:20" x14ac:dyDescent="0.3">
      <c r="A2851" t="s">
        <v>5891</v>
      </c>
      <c r="B2851" s="9">
        <v>45467</v>
      </c>
      <c r="C2851" t="s">
        <v>4693</v>
      </c>
      <c r="D2851" t="s">
        <v>4694</v>
      </c>
      <c r="E2851" t="s">
        <v>4695</v>
      </c>
      <c r="F2851" t="s">
        <v>284</v>
      </c>
      <c r="G2851" t="s">
        <v>27</v>
      </c>
      <c r="H2851" t="s">
        <v>45</v>
      </c>
      <c r="I2851" t="s">
        <v>82</v>
      </c>
      <c r="J2851">
        <v>4</v>
      </c>
      <c r="K2851" s="1">
        <v>35353</v>
      </c>
      <c r="L2851" s="1">
        <v>141412</v>
      </c>
      <c r="M2851">
        <v>15</v>
      </c>
      <c r="N2851" s="10">
        <v>0.15</v>
      </c>
      <c r="O2851" s="1">
        <f>Table1[[#This Row],[Total Sales NGN]]-(Table1[[#This Row],[Total Sales NGN]]*Table1[[#This Row],[Discount %2]])</f>
        <v>120200.2</v>
      </c>
      <c r="P2851" t="s">
        <v>34</v>
      </c>
      <c r="Q2851">
        <v>2</v>
      </c>
      <c r="R2851" t="s">
        <v>35</v>
      </c>
      <c r="S2851">
        <v>29</v>
      </c>
      <c r="T2851" s="1">
        <v>492084</v>
      </c>
    </row>
    <row r="2852" spans="1:20" x14ac:dyDescent="0.3">
      <c r="A2852" t="s">
        <v>5892</v>
      </c>
      <c r="B2852" s="9">
        <v>45308</v>
      </c>
      <c r="C2852" t="s">
        <v>4693</v>
      </c>
      <c r="D2852" t="s">
        <v>4694</v>
      </c>
      <c r="E2852" t="s">
        <v>49</v>
      </c>
      <c r="F2852" t="s">
        <v>4920</v>
      </c>
      <c r="G2852" t="s">
        <v>5893</v>
      </c>
      <c r="H2852" t="s">
        <v>32</v>
      </c>
      <c r="I2852" t="s">
        <v>95</v>
      </c>
      <c r="J2852">
        <v>20</v>
      </c>
      <c r="K2852" s="1">
        <v>18677</v>
      </c>
      <c r="L2852" s="1">
        <v>373540</v>
      </c>
      <c r="M2852">
        <v>5</v>
      </c>
      <c r="N2852" s="10">
        <v>0.05</v>
      </c>
      <c r="O2852" s="1">
        <f>Table1[[#This Row],[Total Sales NGN]]-(Table1[[#This Row],[Total Sales NGN]]*Table1[[#This Row],[Discount %2]])</f>
        <v>354863</v>
      </c>
      <c r="P2852" t="s">
        <v>47</v>
      </c>
      <c r="Q2852">
        <v>1</v>
      </c>
      <c r="R2852" t="s">
        <v>35</v>
      </c>
      <c r="S2852">
        <v>171</v>
      </c>
      <c r="T2852" s="1">
        <v>588661</v>
      </c>
    </row>
    <row r="2853" spans="1:20" x14ac:dyDescent="0.3">
      <c r="A2853" t="s">
        <v>5894</v>
      </c>
      <c r="B2853" s="9">
        <v>45167</v>
      </c>
      <c r="C2853" t="s">
        <v>4693</v>
      </c>
      <c r="D2853" t="s">
        <v>4694</v>
      </c>
      <c r="E2853" t="s">
        <v>49</v>
      </c>
      <c r="F2853" t="s">
        <v>1304</v>
      </c>
      <c r="G2853" t="s">
        <v>5895</v>
      </c>
      <c r="H2853" t="s">
        <v>65</v>
      </c>
      <c r="I2853" t="s">
        <v>289</v>
      </c>
      <c r="J2853">
        <v>7</v>
      </c>
      <c r="K2853" s="1">
        <v>131922</v>
      </c>
      <c r="L2853" s="1">
        <v>923454</v>
      </c>
      <c r="M2853">
        <v>10</v>
      </c>
      <c r="N2853" s="10">
        <v>0.1</v>
      </c>
      <c r="O2853" s="1">
        <f>Table1[[#This Row],[Total Sales NGN]]-(Table1[[#This Row],[Total Sales NGN]]*Table1[[#This Row],[Discount %2]])</f>
        <v>831108.6</v>
      </c>
      <c r="P2853" t="s">
        <v>26</v>
      </c>
      <c r="Q2853">
        <v>5</v>
      </c>
      <c r="R2853" t="s">
        <v>35</v>
      </c>
      <c r="S2853">
        <v>141</v>
      </c>
      <c r="T2853" s="1">
        <v>786541</v>
      </c>
    </row>
    <row r="2854" spans="1:20" x14ac:dyDescent="0.3">
      <c r="A2854" t="s">
        <v>5896</v>
      </c>
      <c r="B2854" s="9">
        <v>45628</v>
      </c>
      <c r="C2854" t="s">
        <v>4693</v>
      </c>
      <c r="D2854" t="s">
        <v>4694</v>
      </c>
      <c r="E2854" t="s">
        <v>4695</v>
      </c>
      <c r="F2854" t="s">
        <v>1565</v>
      </c>
      <c r="G2854" t="s">
        <v>5897</v>
      </c>
      <c r="H2854" t="s">
        <v>32</v>
      </c>
      <c r="I2854" t="s">
        <v>237</v>
      </c>
      <c r="J2854">
        <v>10</v>
      </c>
      <c r="K2854" s="1">
        <v>10801</v>
      </c>
      <c r="L2854" s="1">
        <v>108010</v>
      </c>
      <c r="M2854">
        <v>5</v>
      </c>
      <c r="N2854" s="10">
        <v>0.05</v>
      </c>
      <c r="O2854" s="1">
        <f>Table1[[#This Row],[Total Sales NGN]]-(Table1[[#This Row],[Total Sales NGN]]*Table1[[#This Row],[Discount %2]])</f>
        <v>102609.5</v>
      </c>
      <c r="P2854" t="s">
        <v>47</v>
      </c>
      <c r="Q2854">
        <v>5</v>
      </c>
      <c r="R2854" t="s">
        <v>35</v>
      </c>
      <c r="S2854">
        <v>165</v>
      </c>
      <c r="T2854" s="1">
        <v>588661</v>
      </c>
    </row>
    <row r="2855" spans="1:20" x14ac:dyDescent="0.3">
      <c r="A2855" t="s">
        <v>5898</v>
      </c>
      <c r="B2855" s="9">
        <v>45651</v>
      </c>
      <c r="C2855" t="s">
        <v>4693</v>
      </c>
      <c r="D2855" t="s">
        <v>4694</v>
      </c>
      <c r="E2855" t="s">
        <v>4706</v>
      </c>
      <c r="F2855" t="s">
        <v>452</v>
      </c>
      <c r="G2855" t="s">
        <v>5899</v>
      </c>
      <c r="H2855" t="s">
        <v>24</v>
      </c>
      <c r="I2855" t="s">
        <v>25</v>
      </c>
      <c r="J2855">
        <v>10</v>
      </c>
      <c r="K2855" s="1">
        <v>182783</v>
      </c>
      <c r="L2855" s="1">
        <v>1827830</v>
      </c>
      <c r="M2855">
        <v>0</v>
      </c>
      <c r="N2855" s="10">
        <v>0</v>
      </c>
      <c r="O2855" s="1">
        <f>Table1[[#This Row],[Total Sales NGN]]-(Table1[[#This Row],[Total Sales NGN]]*Table1[[#This Row],[Discount %2]])</f>
        <v>1827830</v>
      </c>
      <c r="P2855" t="s">
        <v>47</v>
      </c>
      <c r="Q2855">
        <v>1</v>
      </c>
      <c r="R2855" t="s">
        <v>28</v>
      </c>
      <c r="S2855">
        <v>187</v>
      </c>
      <c r="T2855" s="1">
        <v>1025913</v>
      </c>
    </row>
    <row r="2856" spans="1:20" x14ac:dyDescent="0.3">
      <c r="A2856" t="s">
        <v>5900</v>
      </c>
      <c r="B2856" s="9">
        <v>45651</v>
      </c>
      <c r="C2856" t="s">
        <v>4693</v>
      </c>
      <c r="D2856" t="s">
        <v>4694</v>
      </c>
      <c r="E2856" t="s">
        <v>4695</v>
      </c>
      <c r="F2856" t="s">
        <v>449</v>
      </c>
      <c r="G2856" t="s">
        <v>5901</v>
      </c>
      <c r="H2856" t="s">
        <v>40</v>
      </c>
      <c r="I2856" t="s">
        <v>70</v>
      </c>
      <c r="J2856">
        <v>5</v>
      </c>
      <c r="K2856" s="1">
        <v>8852</v>
      </c>
      <c r="L2856" s="1">
        <v>44260</v>
      </c>
      <c r="M2856">
        <v>20</v>
      </c>
      <c r="N2856" s="10">
        <v>0.2</v>
      </c>
      <c r="O2856" s="1">
        <f>Table1[[#This Row],[Total Sales NGN]]-(Table1[[#This Row],[Total Sales NGN]]*Table1[[#This Row],[Discount %2]])</f>
        <v>35408</v>
      </c>
      <c r="P2856" t="s">
        <v>57</v>
      </c>
      <c r="Q2856" t="s">
        <v>27</v>
      </c>
      <c r="R2856" t="s">
        <v>35</v>
      </c>
      <c r="S2856">
        <v>149</v>
      </c>
      <c r="T2856" s="1">
        <v>441559</v>
      </c>
    </row>
    <row r="2857" spans="1:20" x14ac:dyDescent="0.3">
      <c r="A2857" t="s">
        <v>5902</v>
      </c>
      <c r="B2857" s="9">
        <v>45426</v>
      </c>
      <c r="C2857" t="s">
        <v>4693</v>
      </c>
      <c r="D2857" t="s">
        <v>4694</v>
      </c>
      <c r="E2857" t="s">
        <v>4706</v>
      </c>
      <c r="F2857" t="s">
        <v>1552</v>
      </c>
      <c r="G2857" t="s">
        <v>5903</v>
      </c>
      <c r="H2857" t="s">
        <v>24</v>
      </c>
      <c r="I2857" t="s">
        <v>152</v>
      </c>
      <c r="J2857">
        <v>15</v>
      </c>
      <c r="K2857" s="1">
        <v>235949</v>
      </c>
      <c r="L2857" s="1">
        <v>3539235</v>
      </c>
      <c r="M2857">
        <v>0</v>
      </c>
      <c r="N2857" s="10">
        <v>0</v>
      </c>
      <c r="O2857" s="1">
        <f>Table1[[#This Row],[Total Sales NGN]]-(Table1[[#This Row],[Total Sales NGN]]*Table1[[#This Row],[Discount %2]])</f>
        <v>3539235</v>
      </c>
      <c r="P2857" t="s">
        <v>47</v>
      </c>
      <c r="Q2857">
        <v>2</v>
      </c>
      <c r="R2857" t="s">
        <v>35</v>
      </c>
      <c r="S2857">
        <v>34</v>
      </c>
      <c r="T2857" s="1">
        <v>1025913</v>
      </c>
    </row>
    <row r="2858" spans="1:20" x14ac:dyDescent="0.3">
      <c r="A2858" t="s">
        <v>5904</v>
      </c>
      <c r="B2858" s="9">
        <v>45643</v>
      </c>
      <c r="C2858" t="s">
        <v>4693</v>
      </c>
      <c r="D2858" t="s">
        <v>4694</v>
      </c>
      <c r="E2858" t="s">
        <v>49</v>
      </c>
      <c r="F2858" t="s">
        <v>957</v>
      </c>
      <c r="G2858" t="s">
        <v>5905</v>
      </c>
      <c r="H2858" t="s">
        <v>24</v>
      </c>
      <c r="I2858" t="s">
        <v>161</v>
      </c>
      <c r="J2858">
        <v>6</v>
      </c>
      <c r="K2858" s="1">
        <v>342019</v>
      </c>
      <c r="L2858" s="1">
        <v>2052114</v>
      </c>
      <c r="M2858">
        <v>20</v>
      </c>
      <c r="N2858" s="10">
        <v>0.2</v>
      </c>
      <c r="O2858" s="1">
        <f>Table1[[#This Row],[Total Sales NGN]]-(Table1[[#This Row],[Total Sales NGN]]*Table1[[#This Row],[Discount %2]])</f>
        <v>1641691.2</v>
      </c>
      <c r="P2858" t="s">
        <v>47</v>
      </c>
      <c r="Q2858">
        <v>3</v>
      </c>
      <c r="R2858" t="s">
        <v>28</v>
      </c>
      <c r="S2858">
        <v>136</v>
      </c>
      <c r="T2858" s="1">
        <v>1025913</v>
      </c>
    </row>
    <row r="2859" spans="1:20" x14ac:dyDescent="0.3">
      <c r="A2859" t="s">
        <v>5906</v>
      </c>
      <c r="B2859" s="9">
        <v>45014</v>
      </c>
      <c r="C2859" t="s">
        <v>4693</v>
      </c>
      <c r="D2859" t="s">
        <v>4694</v>
      </c>
      <c r="E2859" t="s">
        <v>4695</v>
      </c>
      <c r="F2859" t="s">
        <v>145</v>
      </c>
      <c r="G2859" t="s">
        <v>5907</v>
      </c>
      <c r="H2859" t="s">
        <v>45</v>
      </c>
      <c r="I2859" t="s">
        <v>98</v>
      </c>
      <c r="J2859">
        <v>4</v>
      </c>
      <c r="K2859" s="1">
        <v>27217</v>
      </c>
      <c r="L2859" s="1">
        <v>108868</v>
      </c>
      <c r="M2859">
        <v>20</v>
      </c>
      <c r="N2859" s="10">
        <v>0.2</v>
      </c>
      <c r="O2859" s="1">
        <f>Table1[[#This Row],[Total Sales NGN]]-(Table1[[#This Row],[Total Sales NGN]]*Table1[[#This Row],[Discount %2]])</f>
        <v>87094.399999999994</v>
      </c>
      <c r="P2859" t="s">
        <v>27</v>
      </c>
      <c r="Q2859">
        <v>4</v>
      </c>
      <c r="R2859" t="s">
        <v>28</v>
      </c>
      <c r="S2859">
        <v>172</v>
      </c>
      <c r="T2859" s="1">
        <v>492084</v>
      </c>
    </row>
    <row r="2860" spans="1:20" x14ac:dyDescent="0.3">
      <c r="A2860" t="s">
        <v>5908</v>
      </c>
      <c r="B2860" s="9">
        <v>45500</v>
      </c>
      <c r="C2860" t="s">
        <v>4693</v>
      </c>
      <c r="D2860" t="s">
        <v>4694</v>
      </c>
      <c r="E2860" t="s">
        <v>4695</v>
      </c>
      <c r="F2860" t="s">
        <v>370</v>
      </c>
      <c r="G2860" t="s">
        <v>5909</v>
      </c>
      <c r="H2860" t="s">
        <v>32</v>
      </c>
      <c r="I2860" t="s">
        <v>33</v>
      </c>
      <c r="J2860">
        <v>14</v>
      </c>
      <c r="K2860" s="1">
        <v>24872</v>
      </c>
      <c r="L2860" s="1">
        <v>348208</v>
      </c>
      <c r="M2860">
        <v>10</v>
      </c>
      <c r="N2860" s="10">
        <v>0.1</v>
      </c>
      <c r="O2860" s="1">
        <f>Table1[[#This Row],[Total Sales NGN]]-(Table1[[#This Row],[Total Sales NGN]]*Table1[[#This Row],[Discount %2]])</f>
        <v>313387.2</v>
      </c>
      <c r="P2860" t="s">
        <v>47</v>
      </c>
      <c r="Q2860">
        <v>5</v>
      </c>
      <c r="R2860" t="s">
        <v>28</v>
      </c>
      <c r="S2860">
        <v>50</v>
      </c>
      <c r="T2860" s="1">
        <v>588661</v>
      </c>
    </row>
    <row r="2861" spans="1:20" x14ac:dyDescent="0.3">
      <c r="A2861" t="s">
        <v>5910</v>
      </c>
      <c r="B2861" s="9">
        <v>45644</v>
      </c>
      <c r="C2861" t="s">
        <v>4693</v>
      </c>
      <c r="D2861" t="s">
        <v>4694</v>
      </c>
      <c r="E2861" t="s">
        <v>49</v>
      </c>
      <c r="F2861" t="s">
        <v>2078</v>
      </c>
      <c r="G2861" t="s">
        <v>5911</v>
      </c>
      <c r="H2861" t="s">
        <v>40</v>
      </c>
      <c r="I2861" t="s">
        <v>106</v>
      </c>
      <c r="J2861">
        <v>4</v>
      </c>
      <c r="K2861" s="1">
        <v>7869</v>
      </c>
      <c r="L2861" s="1">
        <v>31476</v>
      </c>
      <c r="M2861">
        <v>0</v>
      </c>
      <c r="N2861" s="10">
        <v>0</v>
      </c>
      <c r="O2861" s="1">
        <f>Table1[[#This Row],[Total Sales NGN]]-(Table1[[#This Row],[Total Sales NGN]]*Table1[[#This Row],[Discount %2]])</f>
        <v>31476</v>
      </c>
      <c r="P2861" t="s">
        <v>47</v>
      </c>
      <c r="Q2861">
        <v>5</v>
      </c>
      <c r="R2861" t="s">
        <v>35</v>
      </c>
      <c r="S2861">
        <v>28</v>
      </c>
      <c r="T2861" s="1">
        <v>441559</v>
      </c>
    </row>
    <row r="2862" spans="1:20" x14ac:dyDescent="0.3">
      <c r="A2862" t="s">
        <v>5912</v>
      </c>
      <c r="B2862" s="9">
        <v>45446</v>
      </c>
      <c r="C2862" t="s">
        <v>4693</v>
      </c>
      <c r="D2862" t="s">
        <v>4694</v>
      </c>
      <c r="E2862" t="s">
        <v>49</v>
      </c>
      <c r="F2862" t="s">
        <v>771</v>
      </c>
      <c r="G2862" t="s">
        <v>5913</v>
      </c>
      <c r="H2862" t="s">
        <v>40</v>
      </c>
      <c r="I2862" t="s">
        <v>123</v>
      </c>
      <c r="J2862">
        <v>13</v>
      </c>
      <c r="K2862" s="1">
        <v>1367</v>
      </c>
      <c r="L2862" s="1">
        <v>17771</v>
      </c>
      <c r="M2862">
        <v>10</v>
      </c>
      <c r="N2862" s="10">
        <v>0.1</v>
      </c>
      <c r="O2862" s="1">
        <f>Table1[[#This Row],[Total Sales NGN]]-(Table1[[#This Row],[Total Sales NGN]]*Table1[[#This Row],[Discount %2]])</f>
        <v>15993.9</v>
      </c>
      <c r="P2862" t="s">
        <v>57</v>
      </c>
      <c r="Q2862">
        <v>4</v>
      </c>
      <c r="R2862" t="s">
        <v>35</v>
      </c>
      <c r="S2862">
        <v>51</v>
      </c>
      <c r="T2862" s="1">
        <v>441559</v>
      </c>
    </row>
    <row r="2863" spans="1:20" x14ac:dyDescent="0.3">
      <c r="A2863" t="s">
        <v>5914</v>
      </c>
      <c r="B2863" s="9">
        <v>45413</v>
      </c>
      <c r="C2863" t="s">
        <v>4693</v>
      </c>
      <c r="D2863" t="s">
        <v>4694</v>
      </c>
      <c r="E2863" t="s">
        <v>4695</v>
      </c>
      <c r="F2863" t="s">
        <v>734</v>
      </c>
      <c r="G2863" t="s">
        <v>27</v>
      </c>
      <c r="H2863" t="s">
        <v>65</v>
      </c>
      <c r="I2863" t="s">
        <v>66</v>
      </c>
      <c r="J2863">
        <v>9</v>
      </c>
      <c r="K2863" s="1">
        <v>106206</v>
      </c>
      <c r="L2863" s="1">
        <v>955854</v>
      </c>
      <c r="M2863">
        <v>5</v>
      </c>
      <c r="N2863" s="10">
        <v>0.05</v>
      </c>
      <c r="O2863" s="1">
        <f>Table1[[#This Row],[Total Sales NGN]]-(Table1[[#This Row],[Total Sales NGN]]*Table1[[#This Row],[Discount %2]])</f>
        <v>908061.3</v>
      </c>
      <c r="P2863" t="s">
        <v>57</v>
      </c>
      <c r="Q2863">
        <v>2</v>
      </c>
      <c r="R2863" t="s">
        <v>28</v>
      </c>
      <c r="S2863">
        <v>90</v>
      </c>
      <c r="T2863" s="1">
        <v>786541</v>
      </c>
    </row>
    <row r="2864" spans="1:20" x14ac:dyDescent="0.3">
      <c r="A2864" t="s">
        <v>5915</v>
      </c>
      <c r="B2864" s="9">
        <v>45282</v>
      </c>
      <c r="C2864" t="s">
        <v>4693</v>
      </c>
      <c r="D2864" t="s">
        <v>4694</v>
      </c>
      <c r="E2864" t="s">
        <v>4706</v>
      </c>
      <c r="F2864" t="s">
        <v>533</v>
      </c>
      <c r="G2864" t="s">
        <v>5916</v>
      </c>
      <c r="H2864" t="s">
        <v>24</v>
      </c>
      <c r="I2864" t="s">
        <v>161</v>
      </c>
      <c r="J2864">
        <v>4</v>
      </c>
      <c r="K2864" s="1">
        <v>305459</v>
      </c>
      <c r="L2864" s="1">
        <v>1221836</v>
      </c>
      <c r="M2864">
        <v>10</v>
      </c>
      <c r="N2864" s="10">
        <v>0.1</v>
      </c>
      <c r="O2864" s="1">
        <f>Table1[[#This Row],[Total Sales NGN]]-(Table1[[#This Row],[Total Sales NGN]]*Table1[[#This Row],[Discount %2]])</f>
        <v>1099652.3999999999</v>
      </c>
      <c r="P2864" t="s">
        <v>26</v>
      </c>
      <c r="Q2864">
        <v>3</v>
      </c>
      <c r="R2864" t="s">
        <v>35</v>
      </c>
      <c r="S2864">
        <v>89</v>
      </c>
      <c r="T2864" s="1">
        <v>1025913</v>
      </c>
    </row>
    <row r="2865" spans="1:20" x14ac:dyDescent="0.3">
      <c r="A2865" t="s">
        <v>5917</v>
      </c>
      <c r="B2865" s="9">
        <v>45498</v>
      </c>
      <c r="C2865" t="s">
        <v>4693</v>
      </c>
      <c r="D2865" t="s">
        <v>4694</v>
      </c>
      <c r="E2865" t="s">
        <v>49</v>
      </c>
      <c r="F2865" t="s">
        <v>1226</v>
      </c>
      <c r="G2865" t="s">
        <v>5918</v>
      </c>
      <c r="H2865" t="s">
        <v>32</v>
      </c>
      <c r="I2865" t="s">
        <v>95</v>
      </c>
      <c r="J2865">
        <v>2</v>
      </c>
      <c r="K2865" s="1">
        <v>20033</v>
      </c>
      <c r="L2865" s="1">
        <v>40066</v>
      </c>
      <c r="M2865">
        <v>0</v>
      </c>
      <c r="N2865" s="10">
        <v>0</v>
      </c>
      <c r="O2865" s="1">
        <f>Table1[[#This Row],[Total Sales NGN]]-(Table1[[#This Row],[Total Sales NGN]]*Table1[[#This Row],[Discount %2]])</f>
        <v>40066</v>
      </c>
      <c r="P2865" t="s">
        <v>26</v>
      </c>
      <c r="Q2865" t="s">
        <v>27</v>
      </c>
      <c r="R2865" t="s">
        <v>35</v>
      </c>
      <c r="S2865">
        <v>91</v>
      </c>
      <c r="T2865" s="1">
        <v>588661</v>
      </c>
    </row>
    <row r="2866" spans="1:20" x14ac:dyDescent="0.3">
      <c r="A2866" t="s">
        <v>5919</v>
      </c>
      <c r="B2866" s="9">
        <v>45165</v>
      </c>
      <c r="C2866" t="s">
        <v>4693</v>
      </c>
      <c r="D2866" t="s">
        <v>4694</v>
      </c>
      <c r="E2866" t="s">
        <v>49</v>
      </c>
      <c r="F2866" t="s">
        <v>1060</v>
      </c>
      <c r="G2866" t="s">
        <v>5920</v>
      </c>
      <c r="H2866" t="s">
        <v>24</v>
      </c>
      <c r="I2866" t="s">
        <v>152</v>
      </c>
      <c r="J2866">
        <v>13</v>
      </c>
      <c r="K2866" s="1">
        <v>264318</v>
      </c>
      <c r="L2866" s="1">
        <v>3436134</v>
      </c>
      <c r="M2866">
        <v>15</v>
      </c>
      <c r="N2866" s="10">
        <v>0.15</v>
      </c>
      <c r="O2866" s="1">
        <f>Table1[[#This Row],[Total Sales NGN]]-(Table1[[#This Row],[Total Sales NGN]]*Table1[[#This Row],[Discount %2]])</f>
        <v>2920713.9</v>
      </c>
      <c r="P2866" t="s">
        <v>47</v>
      </c>
      <c r="Q2866">
        <v>1</v>
      </c>
      <c r="R2866" t="s">
        <v>35</v>
      </c>
      <c r="S2866">
        <v>86</v>
      </c>
      <c r="T2866" s="1">
        <v>1025913</v>
      </c>
    </row>
    <row r="2867" spans="1:20" x14ac:dyDescent="0.3">
      <c r="A2867" t="s">
        <v>5921</v>
      </c>
      <c r="B2867" s="9">
        <v>45236</v>
      </c>
      <c r="C2867" t="s">
        <v>4693</v>
      </c>
      <c r="D2867" t="s">
        <v>4694</v>
      </c>
      <c r="E2867" t="s">
        <v>4695</v>
      </c>
      <c r="F2867" t="s">
        <v>245</v>
      </c>
      <c r="G2867" t="s">
        <v>5922</v>
      </c>
      <c r="H2867" t="s">
        <v>24</v>
      </c>
      <c r="I2867" t="s">
        <v>25</v>
      </c>
      <c r="J2867">
        <v>19</v>
      </c>
      <c r="K2867" s="1">
        <v>27088</v>
      </c>
      <c r="L2867" s="1">
        <v>514672</v>
      </c>
      <c r="M2867">
        <v>10</v>
      </c>
      <c r="N2867" s="10">
        <v>0.1</v>
      </c>
      <c r="O2867" s="1">
        <f>Table1[[#This Row],[Total Sales NGN]]-(Table1[[#This Row],[Total Sales NGN]]*Table1[[#This Row],[Discount %2]])</f>
        <v>463204.8</v>
      </c>
      <c r="P2867" t="s">
        <v>47</v>
      </c>
      <c r="Q2867">
        <v>1</v>
      </c>
      <c r="R2867" t="s">
        <v>28</v>
      </c>
      <c r="S2867">
        <v>98</v>
      </c>
      <c r="T2867" s="1">
        <v>1025913</v>
      </c>
    </row>
    <row r="2868" spans="1:20" x14ac:dyDescent="0.3">
      <c r="A2868" t="s">
        <v>5923</v>
      </c>
      <c r="B2868" s="9">
        <v>45023</v>
      </c>
      <c r="C2868" t="s">
        <v>4693</v>
      </c>
      <c r="D2868" t="s">
        <v>4694</v>
      </c>
      <c r="E2868" t="s">
        <v>4706</v>
      </c>
      <c r="F2868" t="s">
        <v>2813</v>
      </c>
      <c r="G2868" t="s">
        <v>27</v>
      </c>
      <c r="H2868" t="s">
        <v>40</v>
      </c>
      <c r="I2868" t="s">
        <v>41</v>
      </c>
      <c r="J2868">
        <v>6</v>
      </c>
      <c r="K2868" s="1">
        <v>13967</v>
      </c>
      <c r="L2868" s="1">
        <v>83802</v>
      </c>
      <c r="M2868" t="s">
        <v>27</v>
      </c>
      <c r="N2868" s="10">
        <v>0</v>
      </c>
      <c r="O2868" s="1">
        <f>Table1[[#This Row],[Total Sales NGN]]-(Table1[[#This Row],[Total Sales NGN]]*Table1[[#This Row],[Discount %2]])</f>
        <v>83802</v>
      </c>
      <c r="P2868" t="s">
        <v>27</v>
      </c>
      <c r="Q2868">
        <v>5</v>
      </c>
      <c r="R2868" t="s">
        <v>35</v>
      </c>
      <c r="S2868">
        <v>21</v>
      </c>
      <c r="T2868" s="1">
        <v>441559</v>
      </c>
    </row>
    <row r="2869" spans="1:20" x14ac:dyDescent="0.3">
      <c r="A2869" t="s">
        <v>5924</v>
      </c>
      <c r="B2869" s="9">
        <v>45325</v>
      </c>
      <c r="C2869" t="s">
        <v>4693</v>
      </c>
      <c r="D2869" t="s">
        <v>4694</v>
      </c>
      <c r="E2869" t="s">
        <v>49</v>
      </c>
      <c r="F2869" t="s">
        <v>204</v>
      </c>
      <c r="G2869" t="s">
        <v>5925</v>
      </c>
      <c r="H2869" t="s">
        <v>45</v>
      </c>
      <c r="I2869" t="s">
        <v>82</v>
      </c>
      <c r="J2869">
        <v>14</v>
      </c>
      <c r="K2869" s="1">
        <v>35582</v>
      </c>
      <c r="L2869" s="1">
        <v>498148</v>
      </c>
      <c r="M2869">
        <v>10</v>
      </c>
      <c r="N2869" s="10">
        <v>0.1</v>
      </c>
      <c r="O2869" s="1">
        <f>Table1[[#This Row],[Total Sales NGN]]-(Table1[[#This Row],[Total Sales NGN]]*Table1[[#This Row],[Discount %2]])</f>
        <v>448333.2</v>
      </c>
      <c r="P2869" t="s">
        <v>47</v>
      </c>
      <c r="Q2869">
        <v>2</v>
      </c>
      <c r="R2869" t="s">
        <v>35</v>
      </c>
      <c r="S2869">
        <v>183</v>
      </c>
      <c r="T2869" s="1">
        <v>492084</v>
      </c>
    </row>
    <row r="2870" spans="1:20" x14ac:dyDescent="0.3">
      <c r="A2870" t="s">
        <v>5926</v>
      </c>
      <c r="B2870" s="9">
        <v>45021</v>
      </c>
      <c r="C2870" t="s">
        <v>4693</v>
      </c>
      <c r="D2870" t="s">
        <v>4694</v>
      </c>
      <c r="E2870" t="s">
        <v>4706</v>
      </c>
      <c r="F2870" t="s">
        <v>697</v>
      </c>
      <c r="G2870" t="s">
        <v>5927</v>
      </c>
      <c r="H2870" t="s">
        <v>45</v>
      </c>
      <c r="I2870" t="s">
        <v>82</v>
      </c>
      <c r="J2870">
        <v>18</v>
      </c>
      <c r="K2870" s="1">
        <v>39576</v>
      </c>
      <c r="L2870" s="1">
        <v>712368</v>
      </c>
      <c r="M2870">
        <v>20</v>
      </c>
      <c r="N2870" s="10">
        <v>0.2</v>
      </c>
      <c r="O2870" s="1">
        <f>Table1[[#This Row],[Total Sales NGN]]-(Table1[[#This Row],[Total Sales NGN]]*Table1[[#This Row],[Discount %2]])</f>
        <v>569894.40000000002</v>
      </c>
      <c r="P2870" t="s">
        <v>27</v>
      </c>
      <c r="Q2870">
        <v>2</v>
      </c>
      <c r="R2870" t="s">
        <v>35</v>
      </c>
      <c r="S2870">
        <v>124</v>
      </c>
      <c r="T2870" s="1">
        <v>492084</v>
      </c>
    </row>
    <row r="2871" spans="1:20" x14ac:dyDescent="0.3">
      <c r="A2871" t="s">
        <v>5928</v>
      </c>
      <c r="B2871" s="9">
        <v>45033</v>
      </c>
      <c r="C2871" t="s">
        <v>4693</v>
      </c>
      <c r="D2871" t="s">
        <v>4694</v>
      </c>
      <c r="E2871" t="s">
        <v>49</v>
      </c>
      <c r="F2871" t="s">
        <v>4070</v>
      </c>
      <c r="G2871" t="s">
        <v>5929</v>
      </c>
      <c r="H2871" t="s">
        <v>45</v>
      </c>
      <c r="I2871" t="s">
        <v>74</v>
      </c>
      <c r="J2871">
        <v>18</v>
      </c>
      <c r="K2871" s="1">
        <v>33853</v>
      </c>
      <c r="L2871" s="1">
        <v>609354</v>
      </c>
      <c r="M2871">
        <v>5</v>
      </c>
      <c r="N2871" s="10">
        <v>0.05</v>
      </c>
      <c r="O2871" s="1">
        <f>Table1[[#This Row],[Total Sales NGN]]-(Table1[[#This Row],[Total Sales NGN]]*Table1[[#This Row],[Discount %2]])</f>
        <v>578886.30000000005</v>
      </c>
      <c r="P2871" t="s">
        <v>27</v>
      </c>
      <c r="Q2871">
        <v>4</v>
      </c>
      <c r="R2871" t="s">
        <v>35</v>
      </c>
      <c r="S2871">
        <v>33</v>
      </c>
      <c r="T2871" s="1">
        <v>492084</v>
      </c>
    </row>
    <row r="2872" spans="1:20" x14ac:dyDescent="0.3">
      <c r="A2872" t="s">
        <v>5930</v>
      </c>
      <c r="B2872" s="9">
        <v>45303</v>
      </c>
      <c r="C2872" t="s">
        <v>4693</v>
      </c>
      <c r="D2872" t="s">
        <v>4694</v>
      </c>
      <c r="E2872" t="s">
        <v>4695</v>
      </c>
      <c r="F2872" t="s">
        <v>2156</v>
      </c>
      <c r="G2872" t="s">
        <v>5931</v>
      </c>
      <c r="H2872" t="s">
        <v>24</v>
      </c>
      <c r="I2872" t="s">
        <v>152</v>
      </c>
      <c r="J2872">
        <v>19</v>
      </c>
      <c r="K2872" s="1">
        <v>241564</v>
      </c>
      <c r="L2872" s="1">
        <v>4589716</v>
      </c>
      <c r="M2872">
        <v>0</v>
      </c>
      <c r="N2872" s="10">
        <v>0</v>
      </c>
      <c r="O2872" s="1">
        <f>Table1[[#This Row],[Total Sales NGN]]-(Table1[[#This Row],[Total Sales NGN]]*Table1[[#This Row],[Discount %2]])</f>
        <v>4589716</v>
      </c>
      <c r="P2872" t="s">
        <v>34</v>
      </c>
      <c r="Q2872">
        <v>1</v>
      </c>
      <c r="R2872" t="s">
        <v>35</v>
      </c>
      <c r="S2872">
        <v>146</v>
      </c>
      <c r="T2872" s="1">
        <v>1025913</v>
      </c>
    </row>
    <row r="2873" spans="1:20" x14ac:dyDescent="0.3">
      <c r="A2873" t="s">
        <v>5932</v>
      </c>
      <c r="B2873" s="9">
        <v>45213</v>
      </c>
      <c r="C2873" t="s">
        <v>4693</v>
      </c>
      <c r="D2873" t="s">
        <v>4694</v>
      </c>
      <c r="E2873" t="s">
        <v>4695</v>
      </c>
      <c r="F2873" t="s">
        <v>734</v>
      </c>
      <c r="G2873" t="s">
        <v>5933</v>
      </c>
      <c r="H2873" t="s">
        <v>32</v>
      </c>
      <c r="I2873" t="s">
        <v>95</v>
      </c>
      <c r="J2873">
        <v>13</v>
      </c>
      <c r="K2873" s="1">
        <v>4709</v>
      </c>
      <c r="L2873" s="1">
        <v>61217</v>
      </c>
      <c r="M2873">
        <v>10</v>
      </c>
      <c r="N2873" s="10">
        <v>0.1</v>
      </c>
      <c r="O2873" s="1">
        <f>Table1[[#This Row],[Total Sales NGN]]-(Table1[[#This Row],[Total Sales NGN]]*Table1[[#This Row],[Discount %2]])</f>
        <v>55095.3</v>
      </c>
      <c r="P2873" t="s">
        <v>26</v>
      </c>
      <c r="Q2873">
        <v>5</v>
      </c>
      <c r="R2873" t="s">
        <v>28</v>
      </c>
      <c r="S2873">
        <v>179</v>
      </c>
      <c r="T2873" s="1">
        <v>588661</v>
      </c>
    </row>
    <row r="2874" spans="1:20" x14ac:dyDescent="0.3">
      <c r="A2874" t="s">
        <v>5934</v>
      </c>
      <c r="B2874" s="9">
        <v>45634</v>
      </c>
      <c r="C2874" t="s">
        <v>4693</v>
      </c>
      <c r="D2874" t="s">
        <v>4694</v>
      </c>
      <c r="E2874" t="s">
        <v>4695</v>
      </c>
      <c r="F2874" t="s">
        <v>1339</v>
      </c>
      <c r="G2874" t="s">
        <v>27</v>
      </c>
      <c r="H2874" t="s">
        <v>45</v>
      </c>
      <c r="I2874" t="s">
        <v>74</v>
      </c>
      <c r="J2874">
        <v>5</v>
      </c>
      <c r="K2874" s="1">
        <v>20776</v>
      </c>
      <c r="L2874" s="1">
        <v>103880</v>
      </c>
      <c r="M2874">
        <v>10</v>
      </c>
      <c r="N2874" s="10">
        <v>0.1</v>
      </c>
      <c r="O2874" s="1">
        <f>Table1[[#This Row],[Total Sales NGN]]-(Table1[[#This Row],[Total Sales NGN]]*Table1[[#This Row],[Discount %2]])</f>
        <v>93492</v>
      </c>
      <c r="P2874" t="s">
        <v>34</v>
      </c>
      <c r="Q2874">
        <v>4</v>
      </c>
      <c r="R2874" t="s">
        <v>35</v>
      </c>
      <c r="S2874">
        <v>155</v>
      </c>
      <c r="T2874" s="1">
        <v>492084</v>
      </c>
    </row>
    <row r="2875" spans="1:20" x14ac:dyDescent="0.3">
      <c r="A2875" t="s">
        <v>5935</v>
      </c>
      <c r="B2875" s="9">
        <v>45133</v>
      </c>
      <c r="C2875" t="s">
        <v>4693</v>
      </c>
      <c r="D2875" t="s">
        <v>4694</v>
      </c>
      <c r="E2875" t="s">
        <v>4695</v>
      </c>
      <c r="F2875" t="s">
        <v>708</v>
      </c>
      <c r="G2875" t="s">
        <v>5936</v>
      </c>
      <c r="H2875" t="s">
        <v>32</v>
      </c>
      <c r="I2875" t="s">
        <v>33</v>
      </c>
      <c r="J2875">
        <v>3</v>
      </c>
      <c r="K2875" s="1">
        <v>7646</v>
      </c>
      <c r="L2875" s="1">
        <v>22938</v>
      </c>
      <c r="M2875">
        <v>0</v>
      </c>
      <c r="N2875" s="10">
        <v>0</v>
      </c>
      <c r="O2875" s="1">
        <f>Table1[[#This Row],[Total Sales NGN]]-(Table1[[#This Row],[Total Sales NGN]]*Table1[[#This Row],[Discount %2]])</f>
        <v>22938</v>
      </c>
      <c r="P2875" t="s">
        <v>26</v>
      </c>
      <c r="Q2875">
        <v>4</v>
      </c>
      <c r="R2875" t="s">
        <v>28</v>
      </c>
      <c r="S2875">
        <v>197</v>
      </c>
      <c r="T2875" s="1">
        <v>588661</v>
      </c>
    </row>
    <row r="2876" spans="1:20" x14ac:dyDescent="0.3">
      <c r="A2876" t="s">
        <v>5937</v>
      </c>
      <c r="B2876" s="9">
        <v>45420</v>
      </c>
      <c r="C2876" t="s">
        <v>4693</v>
      </c>
      <c r="D2876" t="s">
        <v>4694</v>
      </c>
      <c r="E2876" t="s">
        <v>4695</v>
      </c>
      <c r="F2876" t="s">
        <v>2132</v>
      </c>
      <c r="G2876" t="s">
        <v>5938</v>
      </c>
      <c r="H2876" t="s">
        <v>32</v>
      </c>
      <c r="I2876" t="s">
        <v>113</v>
      </c>
      <c r="J2876">
        <v>10</v>
      </c>
      <c r="K2876" s="1">
        <v>4086</v>
      </c>
      <c r="L2876" s="1">
        <v>40860</v>
      </c>
      <c r="M2876">
        <v>0</v>
      </c>
      <c r="N2876" s="10">
        <v>0</v>
      </c>
      <c r="O2876" s="1">
        <f>Table1[[#This Row],[Total Sales NGN]]-(Table1[[#This Row],[Total Sales NGN]]*Table1[[#This Row],[Discount %2]])</f>
        <v>40860</v>
      </c>
      <c r="P2876" t="s">
        <v>57</v>
      </c>
      <c r="Q2876">
        <v>4</v>
      </c>
      <c r="R2876" t="s">
        <v>35</v>
      </c>
      <c r="S2876">
        <v>191</v>
      </c>
      <c r="T2876" s="1">
        <v>588661</v>
      </c>
    </row>
    <row r="2877" spans="1:20" x14ac:dyDescent="0.3">
      <c r="A2877" t="s">
        <v>5939</v>
      </c>
      <c r="B2877" s="9">
        <v>45145</v>
      </c>
      <c r="C2877" t="s">
        <v>4693</v>
      </c>
      <c r="D2877" t="s">
        <v>4694</v>
      </c>
      <c r="E2877" t="s">
        <v>4695</v>
      </c>
      <c r="F2877" t="s">
        <v>68</v>
      </c>
      <c r="G2877" t="s">
        <v>27</v>
      </c>
      <c r="H2877" t="s">
        <v>40</v>
      </c>
      <c r="I2877" t="s">
        <v>123</v>
      </c>
      <c r="J2877">
        <v>4</v>
      </c>
      <c r="K2877" s="1">
        <v>11481</v>
      </c>
      <c r="L2877" s="1">
        <v>45924</v>
      </c>
      <c r="M2877">
        <v>15</v>
      </c>
      <c r="N2877" s="10">
        <v>0.15</v>
      </c>
      <c r="O2877" s="1">
        <f>Table1[[#This Row],[Total Sales NGN]]-(Table1[[#This Row],[Total Sales NGN]]*Table1[[#This Row],[Discount %2]])</f>
        <v>39035.4</v>
      </c>
      <c r="P2877" t="s">
        <v>47</v>
      </c>
      <c r="Q2877">
        <v>5</v>
      </c>
      <c r="R2877" t="s">
        <v>28</v>
      </c>
      <c r="S2877">
        <v>144</v>
      </c>
      <c r="T2877" s="1">
        <v>441559</v>
      </c>
    </row>
    <row r="2878" spans="1:20" x14ac:dyDescent="0.3">
      <c r="A2878" t="s">
        <v>5940</v>
      </c>
      <c r="B2878" s="9">
        <v>45037</v>
      </c>
      <c r="C2878" t="s">
        <v>4693</v>
      </c>
      <c r="D2878" t="s">
        <v>4694</v>
      </c>
      <c r="E2878" t="s">
        <v>49</v>
      </c>
      <c r="F2878" t="s">
        <v>1053</v>
      </c>
      <c r="G2878" t="s">
        <v>5941</v>
      </c>
      <c r="H2878" t="s">
        <v>32</v>
      </c>
      <c r="I2878" t="s">
        <v>117</v>
      </c>
      <c r="J2878">
        <v>4</v>
      </c>
      <c r="K2878" s="1">
        <v>5248</v>
      </c>
      <c r="L2878" s="1">
        <v>20992</v>
      </c>
      <c r="M2878">
        <v>5</v>
      </c>
      <c r="N2878" s="10">
        <v>0.05</v>
      </c>
      <c r="O2878" s="1">
        <f>Table1[[#This Row],[Total Sales NGN]]-(Table1[[#This Row],[Total Sales NGN]]*Table1[[#This Row],[Discount %2]])</f>
        <v>19942.400000000001</v>
      </c>
      <c r="P2878" t="s">
        <v>34</v>
      </c>
      <c r="Q2878">
        <v>4</v>
      </c>
      <c r="R2878" t="s">
        <v>35</v>
      </c>
      <c r="S2878">
        <v>193</v>
      </c>
      <c r="T2878" s="1">
        <v>588661</v>
      </c>
    </row>
    <row r="2879" spans="1:20" x14ac:dyDescent="0.3">
      <c r="A2879" t="s">
        <v>5942</v>
      </c>
      <c r="B2879" s="9">
        <v>45049</v>
      </c>
      <c r="C2879" t="s">
        <v>4693</v>
      </c>
      <c r="D2879" t="s">
        <v>4694</v>
      </c>
      <c r="E2879" t="s">
        <v>49</v>
      </c>
      <c r="F2879" t="s">
        <v>1500</v>
      </c>
      <c r="G2879" t="s">
        <v>5943</v>
      </c>
      <c r="H2879" t="s">
        <v>65</v>
      </c>
      <c r="I2879" t="s">
        <v>102</v>
      </c>
      <c r="J2879">
        <v>10</v>
      </c>
      <c r="K2879" s="1">
        <v>72547</v>
      </c>
      <c r="L2879" s="1">
        <v>725470</v>
      </c>
      <c r="M2879">
        <v>5</v>
      </c>
      <c r="N2879" s="10">
        <v>0.05</v>
      </c>
      <c r="O2879" s="1">
        <f>Table1[[#This Row],[Total Sales NGN]]-(Table1[[#This Row],[Total Sales NGN]]*Table1[[#This Row],[Discount %2]])</f>
        <v>689196.5</v>
      </c>
      <c r="P2879" t="s">
        <v>34</v>
      </c>
      <c r="Q2879">
        <v>3</v>
      </c>
      <c r="R2879" t="s">
        <v>35</v>
      </c>
      <c r="S2879">
        <v>65</v>
      </c>
      <c r="T2879" s="1">
        <v>786541</v>
      </c>
    </row>
    <row r="2880" spans="1:20" x14ac:dyDescent="0.3">
      <c r="A2880" t="s">
        <v>5944</v>
      </c>
      <c r="B2880" s="9">
        <v>45352</v>
      </c>
      <c r="C2880" t="s">
        <v>4693</v>
      </c>
      <c r="D2880" t="s">
        <v>4694</v>
      </c>
      <c r="E2880" t="s">
        <v>49</v>
      </c>
      <c r="F2880" t="s">
        <v>3490</v>
      </c>
      <c r="G2880" t="s">
        <v>5945</v>
      </c>
      <c r="H2880" t="s">
        <v>24</v>
      </c>
      <c r="I2880" t="s">
        <v>25</v>
      </c>
      <c r="J2880">
        <v>7</v>
      </c>
      <c r="K2880" s="1">
        <v>258871</v>
      </c>
      <c r="L2880" s="1">
        <v>1812097</v>
      </c>
      <c r="M2880">
        <v>0</v>
      </c>
      <c r="N2880" s="10">
        <v>0</v>
      </c>
      <c r="O2880" s="1">
        <f>Table1[[#This Row],[Total Sales NGN]]-(Table1[[#This Row],[Total Sales NGN]]*Table1[[#This Row],[Discount %2]])</f>
        <v>1812097</v>
      </c>
      <c r="P2880" t="s">
        <v>27</v>
      </c>
      <c r="Q2880">
        <v>1</v>
      </c>
      <c r="R2880" t="s">
        <v>35</v>
      </c>
      <c r="S2880">
        <v>131</v>
      </c>
      <c r="T2880" s="1">
        <v>1025913</v>
      </c>
    </row>
    <row r="2881" spans="1:20" x14ac:dyDescent="0.3">
      <c r="A2881" t="s">
        <v>5946</v>
      </c>
      <c r="B2881" s="9">
        <v>45184</v>
      </c>
      <c r="C2881" t="s">
        <v>4693</v>
      </c>
      <c r="D2881" t="s">
        <v>4694</v>
      </c>
      <c r="E2881" t="s">
        <v>4695</v>
      </c>
      <c r="F2881" t="s">
        <v>626</v>
      </c>
      <c r="G2881" t="s">
        <v>5947</v>
      </c>
      <c r="H2881" t="s">
        <v>40</v>
      </c>
      <c r="I2881" t="s">
        <v>41</v>
      </c>
      <c r="J2881">
        <v>17</v>
      </c>
      <c r="K2881" s="1">
        <v>3762</v>
      </c>
      <c r="L2881" s="1">
        <v>63954</v>
      </c>
      <c r="M2881">
        <v>0</v>
      </c>
      <c r="N2881" s="10">
        <v>0</v>
      </c>
      <c r="O2881" s="1">
        <f>Table1[[#This Row],[Total Sales NGN]]-(Table1[[#This Row],[Total Sales NGN]]*Table1[[#This Row],[Discount %2]])</f>
        <v>63954</v>
      </c>
      <c r="P2881" t="s">
        <v>27</v>
      </c>
      <c r="Q2881">
        <v>5</v>
      </c>
      <c r="R2881" t="s">
        <v>35</v>
      </c>
      <c r="S2881">
        <v>31</v>
      </c>
      <c r="T2881" s="1">
        <v>441559</v>
      </c>
    </row>
    <row r="2882" spans="1:20" x14ac:dyDescent="0.3">
      <c r="A2882" t="s">
        <v>5948</v>
      </c>
      <c r="B2882" s="9">
        <v>45188</v>
      </c>
      <c r="C2882" t="s">
        <v>4693</v>
      </c>
      <c r="D2882" t="s">
        <v>4694</v>
      </c>
      <c r="E2882" t="s">
        <v>49</v>
      </c>
      <c r="F2882" t="s">
        <v>803</v>
      </c>
      <c r="G2882" t="s">
        <v>27</v>
      </c>
      <c r="H2882" t="s">
        <v>32</v>
      </c>
      <c r="I2882" t="s">
        <v>117</v>
      </c>
      <c r="J2882">
        <v>5</v>
      </c>
      <c r="K2882" s="1">
        <v>5137</v>
      </c>
      <c r="L2882" s="1">
        <v>25685</v>
      </c>
      <c r="M2882">
        <v>0</v>
      </c>
      <c r="N2882" s="10">
        <v>0</v>
      </c>
      <c r="O2882" s="1">
        <f>Table1[[#This Row],[Total Sales NGN]]-(Table1[[#This Row],[Total Sales NGN]]*Table1[[#This Row],[Discount %2]])</f>
        <v>25685</v>
      </c>
      <c r="P2882" t="s">
        <v>26</v>
      </c>
      <c r="Q2882">
        <v>7</v>
      </c>
      <c r="R2882" t="s">
        <v>35</v>
      </c>
      <c r="S2882">
        <v>5</v>
      </c>
      <c r="T2882" s="1">
        <v>588661</v>
      </c>
    </row>
    <row r="2883" spans="1:20" x14ac:dyDescent="0.3">
      <c r="A2883" t="s">
        <v>5949</v>
      </c>
      <c r="B2883" s="9">
        <v>44956</v>
      </c>
      <c r="C2883" t="s">
        <v>4693</v>
      </c>
      <c r="D2883" t="s">
        <v>4694</v>
      </c>
      <c r="E2883" t="s">
        <v>4695</v>
      </c>
      <c r="F2883" t="s">
        <v>821</v>
      </c>
      <c r="G2883" t="s">
        <v>27</v>
      </c>
      <c r="H2883" t="s">
        <v>24</v>
      </c>
      <c r="I2883" t="s">
        <v>56</v>
      </c>
      <c r="J2883">
        <v>18</v>
      </c>
      <c r="K2883" s="1">
        <v>17058</v>
      </c>
      <c r="L2883" s="1">
        <v>307044</v>
      </c>
      <c r="M2883">
        <v>5</v>
      </c>
      <c r="N2883" s="10">
        <v>0.05</v>
      </c>
      <c r="O2883" s="1">
        <f>Table1[[#This Row],[Total Sales NGN]]-(Table1[[#This Row],[Total Sales NGN]]*Table1[[#This Row],[Discount %2]])</f>
        <v>291691.8</v>
      </c>
      <c r="P2883" t="s">
        <v>47</v>
      </c>
      <c r="Q2883">
        <v>0</v>
      </c>
      <c r="R2883" t="s">
        <v>35</v>
      </c>
      <c r="S2883">
        <v>106</v>
      </c>
      <c r="T2883" s="1">
        <v>1025913</v>
      </c>
    </row>
    <row r="2884" spans="1:20" x14ac:dyDescent="0.3">
      <c r="A2884" t="s">
        <v>5950</v>
      </c>
      <c r="B2884" s="9">
        <v>45532</v>
      </c>
      <c r="C2884" t="s">
        <v>4693</v>
      </c>
      <c r="D2884" t="s">
        <v>4694</v>
      </c>
      <c r="E2884" t="s">
        <v>4695</v>
      </c>
      <c r="F2884" t="s">
        <v>4263</v>
      </c>
      <c r="G2884" t="s">
        <v>5951</v>
      </c>
      <c r="H2884" t="s">
        <v>65</v>
      </c>
      <c r="I2884" t="s">
        <v>102</v>
      </c>
      <c r="J2884">
        <v>4</v>
      </c>
      <c r="K2884" s="1">
        <v>156848</v>
      </c>
      <c r="L2884" s="1">
        <v>627392</v>
      </c>
      <c r="M2884">
        <v>15</v>
      </c>
      <c r="N2884" s="10">
        <v>0.15</v>
      </c>
      <c r="O2884" s="1">
        <f>Table1[[#This Row],[Total Sales NGN]]-(Table1[[#This Row],[Total Sales NGN]]*Table1[[#This Row],[Discount %2]])</f>
        <v>533283.19999999995</v>
      </c>
      <c r="P2884" t="s">
        <v>26</v>
      </c>
      <c r="Q2884" t="s">
        <v>27</v>
      </c>
      <c r="R2884" t="s">
        <v>35</v>
      </c>
      <c r="S2884">
        <v>152</v>
      </c>
      <c r="T2884" s="1">
        <v>786541</v>
      </c>
    </row>
    <row r="2885" spans="1:20" x14ac:dyDescent="0.3">
      <c r="A2885" t="s">
        <v>5952</v>
      </c>
      <c r="B2885" s="9">
        <v>45178</v>
      </c>
      <c r="C2885" t="s">
        <v>4693</v>
      </c>
      <c r="D2885" t="s">
        <v>4694</v>
      </c>
      <c r="E2885" t="s">
        <v>4695</v>
      </c>
      <c r="F2885" t="s">
        <v>765</v>
      </c>
      <c r="G2885" t="s">
        <v>5953</v>
      </c>
      <c r="H2885" t="s">
        <v>32</v>
      </c>
      <c r="I2885" t="s">
        <v>117</v>
      </c>
      <c r="J2885">
        <v>10</v>
      </c>
      <c r="K2885" s="1">
        <v>10699</v>
      </c>
      <c r="L2885" s="1">
        <v>106990</v>
      </c>
      <c r="M2885" t="s">
        <v>27</v>
      </c>
      <c r="N2885" s="10">
        <v>0</v>
      </c>
      <c r="O2885" s="1">
        <f>Table1[[#This Row],[Total Sales NGN]]-(Table1[[#This Row],[Total Sales NGN]]*Table1[[#This Row],[Discount %2]])</f>
        <v>106990</v>
      </c>
      <c r="P2885" t="s">
        <v>47</v>
      </c>
      <c r="Q2885" t="s">
        <v>27</v>
      </c>
      <c r="R2885" t="s">
        <v>35</v>
      </c>
      <c r="S2885">
        <v>190</v>
      </c>
      <c r="T2885" s="1">
        <v>588661</v>
      </c>
    </row>
    <row r="2886" spans="1:20" x14ac:dyDescent="0.3">
      <c r="A2886" t="s">
        <v>5954</v>
      </c>
      <c r="B2886" s="9">
        <v>45222</v>
      </c>
      <c r="C2886" t="s">
        <v>4693</v>
      </c>
      <c r="D2886" t="s">
        <v>4694</v>
      </c>
      <c r="E2886" t="s">
        <v>49</v>
      </c>
      <c r="F2886" t="s">
        <v>68</v>
      </c>
      <c r="G2886" t="s">
        <v>5955</v>
      </c>
      <c r="H2886" t="s">
        <v>65</v>
      </c>
      <c r="I2886" t="s">
        <v>102</v>
      </c>
      <c r="J2886">
        <v>19</v>
      </c>
      <c r="K2886" s="1">
        <v>75125</v>
      </c>
      <c r="L2886" s="1">
        <v>1427375</v>
      </c>
      <c r="M2886">
        <v>0</v>
      </c>
      <c r="N2886" s="10">
        <v>0</v>
      </c>
      <c r="O2886" s="1">
        <f>Table1[[#This Row],[Total Sales NGN]]-(Table1[[#This Row],[Total Sales NGN]]*Table1[[#This Row],[Discount %2]])</f>
        <v>1427375</v>
      </c>
      <c r="P2886" t="s">
        <v>34</v>
      </c>
      <c r="Q2886">
        <v>1</v>
      </c>
      <c r="R2886" t="s">
        <v>28</v>
      </c>
      <c r="S2886">
        <v>64</v>
      </c>
      <c r="T2886" s="1">
        <v>786541</v>
      </c>
    </row>
    <row r="2887" spans="1:20" x14ac:dyDescent="0.3">
      <c r="A2887" t="s">
        <v>5956</v>
      </c>
      <c r="B2887" s="9">
        <v>45586</v>
      </c>
      <c r="C2887" t="s">
        <v>4693</v>
      </c>
      <c r="D2887" t="s">
        <v>4694</v>
      </c>
      <c r="E2887" t="s">
        <v>49</v>
      </c>
      <c r="F2887" t="s">
        <v>1016</v>
      </c>
      <c r="G2887" t="s">
        <v>27</v>
      </c>
      <c r="H2887" t="s">
        <v>65</v>
      </c>
      <c r="I2887" t="s">
        <v>382</v>
      </c>
      <c r="J2887">
        <v>10</v>
      </c>
      <c r="K2887" s="1">
        <v>70878</v>
      </c>
      <c r="L2887" s="1">
        <v>708780</v>
      </c>
      <c r="M2887" t="s">
        <v>27</v>
      </c>
      <c r="N2887" s="10">
        <v>0</v>
      </c>
      <c r="O2887" s="1">
        <f>Table1[[#This Row],[Total Sales NGN]]-(Table1[[#This Row],[Total Sales NGN]]*Table1[[#This Row],[Discount %2]])</f>
        <v>708780</v>
      </c>
      <c r="P2887" t="s">
        <v>34</v>
      </c>
      <c r="Q2887" t="s">
        <v>27</v>
      </c>
      <c r="R2887" t="s">
        <v>28</v>
      </c>
      <c r="S2887">
        <v>123</v>
      </c>
      <c r="T2887" s="1">
        <v>786541</v>
      </c>
    </row>
    <row r="2888" spans="1:20" x14ac:dyDescent="0.3">
      <c r="A2888" t="s">
        <v>5957</v>
      </c>
      <c r="B2888" s="9">
        <v>45615</v>
      </c>
      <c r="C2888" t="s">
        <v>4693</v>
      </c>
      <c r="D2888" t="s">
        <v>4694</v>
      </c>
      <c r="E2888" t="s">
        <v>4706</v>
      </c>
      <c r="F2888" t="s">
        <v>59</v>
      </c>
      <c r="G2888" t="s">
        <v>5958</v>
      </c>
      <c r="H2888" t="s">
        <v>24</v>
      </c>
      <c r="I2888" t="s">
        <v>92</v>
      </c>
      <c r="J2888">
        <v>9</v>
      </c>
      <c r="K2888" s="1">
        <v>105152</v>
      </c>
      <c r="L2888" s="1">
        <v>946368</v>
      </c>
      <c r="M2888" t="s">
        <v>27</v>
      </c>
      <c r="N2888" s="10">
        <v>0</v>
      </c>
      <c r="O2888" s="1">
        <f>Table1[[#This Row],[Total Sales NGN]]-(Table1[[#This Row],[Total Sales NGN]]*Table1[[#This Row],[Discount %2]])</f>
        <v>946368</v>
      </c>
      <c r="P2888" t="s">
        <v>27</v>
      </c>
      <c r="Q2888">
        <v>3</v>
      </c>
      <c r="R2888" t="s">
        <v>28</v>
      </c>
      <c r="S2888">
        <v>59</v>
      </c>
      <c r="T2888" s="1">
        <v>1025913</v>
      </c>
    </row>
    <row r="2889" spans="1:20" x14ac:dyDescent="0.3">
      <c r="A2889" t="s">
        <v>5959</v>
      </c>
      <c r="B2889" s="9">
        <v>45345</v>
      </c>
      <c r="C2889" t="s">
        <v>4693</v>
      </c>
      <c r="D2889" t="s">
        <v>4694</v>
      </c>
      <c r="E2889" t="s">
        <v>49</v>
      </c>
      <c r="F2889" t="s">
        <v>712</v>
      </c>
      <c r="G2889" t="s">
        <v>5960</v>
      </c>
      <c r="H2889" t="s">
        <v>32</v>
      </c>
      <c r="I2889" t="s">
        <v>113</v>
      </c>
      <c r="J2889">
        <v>18</v>
      </c>
      <c r="K2889" s="1">
        <v>23653</v>
      </c>
      <c r="L2889" s="1">
        <v>425754</v>
      </c>
      <c r="M2889">
        <v>15</v>
      </c>
      <c r="N2889" s="10">
        <v>0.15</v>
      </c>
      <c r="O2889" s="1">
        <f>Table1[[#This Row],[Total Sales NGN]]-(Table1[[#This Row],[Total Sales NGN]]*Table1[[#This Row],[Discount %2]])</f>
        <v>361890.9</v>
      </c>
      <c r="P2889" t="s">
        <v>27</v>
      </c>
      <c r="Q2889">
        <v>5</v>
      </c>
      <c r="R2889" t="s">
        <v>28</v>
      </c>
      <c r="S2889">
        <v>153</v>
      </c>
      <c r="T2889" s="1">
        <v>588661</v>
      </c>
    </row>
    <row r="2890" spans="1:20" x14ac:dyDescent="0.3">
      <c r="A2890" t="s">
        <v>5961</v>
      </c>
      <c r="B2890" s="9">
        <v>45084</v>
      </c>
      <c r="C2890" t="s">
        <v>4693</v>
      </c>
      <c r="D2890" t="s">
        <v>4694</v>
      </c>
      <c r="E2890" t="s">
        <v>49</v>
      </c>
      <c r="F2890" t="s">
        <v>1144</v>
      </c>
      <c r="G2890" t="s">
        <v>5962</v>
      </c>
      <c r="H2890" t="s">
        <v>40</v>
      </c>
      <c r="I2890" t="s">
        <v>123</v>
      </c>
      <c r="J2890">
        <v>11</v>
      </c>
      <c r="K2890" s="1">
        <v>12232</v>
      </c>
      <c r="L2890" s="1">
        <v>134552</v>
      </c>
      <c r="M2890" t="s">
        <v>27</v>
      </c>
      <c r="N2890" s="10">
        <v>0</v>
      </c>
      <c r="O2890" s="1">
        <f>Table1[[#This Row],[Total Sales NGN]]-(Table1[[#This Row],[Total Sales NGN]]*Table1[[#This Row],[Discount %2]])</f>
        <v>134552</v>
      </c>
      <c r="P2890" t="s">
        <v>27</v>
      </c>
      <c r="Q2890">
        <v>3</v>
      </c>
      <c r="R2890" t="s">
        <v>35</v>
      </c>
      <c r="S2890">
        <v>146</v>
      </c>
      <c r="T2890" s="1">
        <v>441559</v>
      </c>
    </row>
    <row r="2891" spans="1:20" x14ac:dyDescent="0.3">
      <c r="A2891" t="s">
        <v>5963</v>
      </c>
      <c r="B2891" s="9">
        <v>45527</v>
      </c>
      <c r="C2891" t="s">
        <v>4693</v>
      </c>
      <c r="D2891" t="s">
        <v>4694</v>
      </c>
      <c r="E2891" t="s">
        <v>49</v>
      </c>
      <c r="F2891" t="s">
        <v>484</v>
      </c>
      <c r="G2891" t="s">
        <v>5964</v>
      </c>
      <c r="H2891" t="s">
        <v>32</v>
      </c>
      <c r="I2891" t="s">
        <v>117</v>
      </c>
      <c r="J2891">
        <v>2</v>
      </c>
      <c r="K2891" s="1">
        <v>14066</v>
      </c>
      <c r="L2891" s="1">
        <v>28132</v>
      </c>
      <c r="M2891">
        <v>5</v>
      </c>
      <c r="N2891" s="10">
        <v>0.05</v>
      </c>
      <c r="O2891" s="1">
        <f>Table1[[#This Row],[Total Sales NGN]]-(Table1[[#This Row],[Total Sales NGN]]*Table1[[#This Row],[Discount %2]])</f>
        <v>26725.4</v>
      </c>
      <c r="P2891" t="s">
        <v>26</v>
      </c>
      <c r="Q2891">
        <v>4</v>
      </c>
      <c r="R2891" t="s">
        <v>27</v>
      </c>
      <c r="S2891">
        <v>192</v>
      </c>
      <c r="T2891" s="1">
        <v>588661</v>
      </c>
    </row>
    <row r="2892" spans="1:20" x14ac:dyDescent="0.3">
      <c r="A2892" t="s">
        <v>5965</v>
      </c>
      <c r="B2892" s="9">
        <v>45052</v>
      </c>
      <c r="C2892" t="s">
        <v>4693</v>
      </c>
      <c r="D2892" t="s">
        <v>4694</v>
      </c>
      <c r="E2892" t="s">
        <v>49</v>
      </c>
      <c r="F2892" t="s">
        <v>945</v>
      </c>
      <c r="G2892" t="s">
        <v>5966</v>
      </c>
      <c r="H2892" t="s">
        <v>40</v>
      </c>
      <c r="I2892" t="s">
        <v>137</v>
      </c>
      <c r="J2892">
        <v>14</v>
      </c>
      <c r="K2892" s="1">
        <v>7350</v>
      </c>
      <c r="L2892" s="1">
        <v>102900</v>
      </c>
      <c r="M2892" t="s">
        <v>27</v>
      </c>
      <c r="N2892" s="10">
        <v>0</v>
      </c>
      <c r="O2892" s="1">
        <f>Table1[[#This Row],[Total Sales NGN]]-(Table1[[#This Row],[Total Sales NGN]]*Table1[[#This Row],[Discount %2]])</f>
        <v>102900</v>
      </c>
      <c r="P2892" t="s">
        <v>34</v>
      </c>
      <c r="Q2892">
        <v>3</v>
      </c>
      <c r="R2892" t="s">
        <v>35</v>
      </c>
      <c r="S2892">
        <v>58</v>
      </c>
      <c r="T2892" s="1">
        <v>441559</v>
      </c>
    </row>
    <row r="2893" spans="1:20" x14ac:dyDescent="0.3">
      <c r="A2893" t="s">
        <v>5967</v>
      </c>
      <c r="B2893" s="9">
        <v>45025</v>
      </c>
      <c r="C2893" t="s">
        <v>4693</v>
      </c>
      <c r="D2893" t="s">
        <v>4694</v>
      </c>
      <c r="E2893" t="s">
        <v>4706</v>
      </c>
      <c r="F2893" t="s">
        <v>921</v>
      </c>
      <c r="G2893" t="s">
        <v>5968</v>
      </c>
      <c r="H2893" t="s">
        <v>24</v>
      </c>
      <c r="I2893" t="s">
        <v>152</v>
      </c>
      <c r="J2893">
        <v>15</v>
      </c>
      <c r="K2893" s="1">
        <v>102927</v>
      </c>
      <c r="L2893" s="1">
        <v>1543905</v>
      </c>
      <c r="M2893">
        <v>0</v>
      </c>
      <c r="N2893" s="10">
        <v>0</v>
      </c>
      <c r="O2893" s="1">
        <f>Table1[[#This Row],[Total Sales NGN]]-(Table1[[#This Row],[Total Sales NGN]]*Table1[[#This Row],[Discount %2]])</f>
        <v>1543905</v>
      </c>
      <c r="P2893" t="s">
        <v>27</v>
      </c>
      <c r="Q2893">
        <v>3</v>
      </c>
      <c r="R2893" t="s">
        <v>35</v>
      </c>
      <c r="S2893">
        <v>4</v>
      </c>
      <c r="T2893" s="1">
        <v>1025913</v>
      </c>
    </row>
    <row r="2894" spans="1:20" x14ac:dyDescent="0.3">
      <c r="A2894" t="s">
        <v>5969</v>
      </c>
      <c r="B2894" s="9">
        <v>45003</v>
      </c>
      <c r="C2894" t="s">
        <v>4693</v>
      </c>
      <c r="D2894" t="s">
        <v>4694</v>
      </c>
      <c r="E2894" t="s">
        <v>49</v>
      </c>
      <c r="F2894" t="s">
        <v>224</v>
      </c>
      <c r="G2894" t="s">
        <v>27</v>
      </c>
      <c r="H2894" t="s">
        <v>32</v>
      </c>
      <c r="I2894" t="s">
        <v>141</v>
      </c>
      <c r="J2894">
        <v>18</v>
      </c>
      <c r="K2894" s="1">
        <v>19184</v>
      </c>
      <c r="L2894" s="1">
        <v>345312</v>
      </c>
      <c r="M2894">
        <v>0</v>
      </c>
      <c r="N2894" s="10">
        <v>0</v>
      </c>
      <c r="O2894" s="1">
        <f>Table1[[#This Row],[Total Sales NGN]]-(Table1[[#This Row],[Total Sales NGN]]*Table1[[#This Row],[Discount %2]])</f>
        <v>345312</v>
      </c>
      <c r="P2894" t="s">
        <v>47</v>
      </c>
      <c r="Q2894">
        <v>3</v>
      </c>
      <c r="R2894" t="s">
        <v>35</v>
      </c>
      <c r="S2894">
        <v>64</v>
      </c>
      <c r="T2894" s="1">
        <v>588661</v>
      </c>
    </row>
    <row r="2895" spans="1:20" x14ac:dyDescent="0.3">
      <c r="A2895" t="s">
        <v>5970</v>
      </c>
      <c r="B2895" s="9">
        <v>45600</v>
      </c>
      <c r="C2895" t="s">
        <v>4693</v>
      </c>
      <c r="D2895" t="s">
        <v>4694</v>
      </c>
      <c r="E2895" t="s">
        <v>49</v>
      </c>
      <c r="F2895" t="s">
        <v>2021</v>
      </c>
      <c r="G2895" t="s">
        <v>5971</v>
      </c>
      <c r="H2895" t="s">
        <v>65</v>
      </c>
      <c r="I2895" t="s">
        <v>289</v>
      </c>
      <c r="J2895">
        <v>1</v>
      </c>
      <c r="K2895" s="1">
        <v>104938</v>
      </c>
      <c r="L2895" s="1">
        <v>104938</v>
      </c>
      <c r="M2895">
        <v>5</v>
      </c>
      <c r="N2895" s="10">
        <v>0.05</v>
      </c>
      <c r="O2895" s="1">
        <f>Table1[[#This Row],[Total Sales NGN]]-(Table1[[#This Row],[Total Sales NGN]]*Table1[[#This Row],[Discount %2]])</f>
        <v>99691.1</v>
      </c>
      <c r="P2895" t="s">
        <v>47</v>
      </c>
      <c r="Q2895">
        <v>3</v>
      </c>
      <c r="R2895" t="s">
        <v>28</v>
      </c>
      <c r="S2895">
        <v>92</v>
      </c>
      <c r="T2895" s="1">
        <v>786541</v>
      </c>
    </row>
    <row r="2896" spans="1:20" x14ac:dyDescent="0.3">
      <c r="A2896" t="s">
        <v>5972</v>
      </c>
      <c r="B2896" s="9">
        <v>45003</v>
      </c>
      <c r="C2896" t="s">
        <v>4693</v>
      </c>
      <c r="D2896" t="s">
        <v>4694</v>
      </c>
      <c r="E2896" t="s">
        <v>4695</v>
      </c>
      <c r="F2896" t="s">
        <v>595</v>
      </c>
      <c r="G2896" t="s">
        <v>27</v>
      </c>
      <c r="H2896" t="s">
        <v>45</v>
      </c>
      <c r="I2896" t="s">
        <v>82</v>
      </c>
      <c r="J2896">
        <v>17</v>
      </c>
      <c r="K2896" s="1">
        <v>38048</v>
      </c>
      <c r="L2896" s="1">
        <v>646816</v>
      </c>
      <c r="M2896">
        <v>5</v>
      </c>
      <c r="N2896" s="10">
        <v>0.05</v>
      </c>
      <c r="O2896" s="1">
        <f>Table1[[#This Row],[Total Sales NGN]]-(Table1[[#This Row],[Total Sales NGN]]*Table1[[#This Row],[Discount %2]])</f>
        <v>614475.19999999995</v>
      </c>
      <c r="P2896" t="s">
        <v>34</v>
      </c>
      <c r="Q2896" t="s">
        <v>27</v>
      </c>
      <c r="R2896" t="s">
        <v>35</v>
      </c>
      <c r="S2896">
        <v>51</v>
      </c>
      <c r="T2896" s="1">
        <v>492084</v>
      </c>
    </row>
    <row r="2897" spans="1:20" x14ac:dyDescent="0.3">
      <c r="A2897" t="s">
        <v>5973</v>
      </c>
      <c r="B2897" s="9">
        <v>45229</v>
      </c>
      <c r="C2897" t="s">
        <v>4693</v>
      </c>
      <c r="D2897" t="s">
        <v>4694</v>
      </c>
      <c r="E2897" t="s">
        <v>49</v>
      </c>
      <c r="F2897" t="s">
        <v>2247</v>
      </c>
      <c r="G2897" t="s">
        <v>5974</v>
      </c>
      <c r="H2897" t="s">
        <v>45</v>
      </c>
      <c r="I2897" t="s">
        <v>130</v>
      </c>
      <c r="J2897">
        <v>3</v>
      </c>
      <c r="K2897" s="1">
        <v>14665</v>
      </c>
      <c r="L2897" s="1">
        <v>43995</v>
      </c>
      <c r="M2897">
        <v>10</v>
      </c>
      <c r="N2897" s="10">
        <v>0.1</v>
      </c>
      <c r="O2897" s="1">
        <f>Table1[[#This Row],[Total Sales NGN]]-(Table1[[#This Row],[Total Sales NGN]]*Table1[[#This Row],[Discount %2]])</f>
        <v>39595.5</v>
      </c>
      <c r="P2897" t="s">
        <v>34</v>
      </c>
      <c r="Q2897">
        <v>4</v>
      </c>
      <c r="R2897" t="s">
        <v>28</v>
      </c>
      <c r="S2897">
        <v>7</v>
      </c>
      <c r="T2897" s="1">
        <v>492084</v>
      </c>
    </row>
    <row r="2898" spans="1:20" x14ac:dyDescent="0.3">
      <c r="A2898" t="s">
        <v>5975</v>
      </c>
      <c r="B2898" s="9">
        <v>45270</v>
      </c>
      <c r="C2898" t="s">
        <v>4693</v>
      </c>
      <c r="D2898" t="s">
        <v>4694</v>
      </c>
      <c r="E2898" t="s">
        <v>4695</v>
      </c>
      <c r="F2898" t="s">
        <v>1411</v>
      </c>
      <c r="G2898" t="s">
        <v>5976</v>
      </c>
      <c r="H2898" t="s">
        <v>24</v>
      </c>
      <c r="I2898" t="s">
        <v>152</v>
      </c>
      <c r="J2898">
        <v>14</v>
      </c>
      <c r="K2898" s="1">
        <v>265474</v>
      </c>
      <c r="L2898" s="1">
        <v>3716636</v>
      </c>
      <c r="M2898">
        <v>20</v>
      </c>
      <c r="N2898" s="10">
        <v>0.2</v>
      </c>
      <c r="O2898" s="1">
        <f>Table1[[#This Row],[Total Sales NGN]]-(Table1[[#This Row],[Total Sales NGN]]*Table1[[#This Row],[Discount %2]])</f>
        <v>2973308.8</v>
      </c>
      <c r="P2898" t="s">
        <v>57</v>
      </c>
      <c r="Q2898">
        <v>4</v>
      </c>
      <c r="R2898" t="s">
        <v>28</v>
      </c>
      <c r="S2898">
        <v>1</v>
      </c>
      <c r="T2898" s="1">
        <v>1025913</v>
      </c>
    </row>
    <row r="2899" spans="1:20" x14ac:dyDescent="0.3">
      <c r="A2899" t="s">
        <v>5977</v>
      </c>
      <c r="B2899" s="9">
        <v>44956</v>
      </c>
      <c r="C2899" t="s">
        <v>4693</v>
      </c>
      <c r="D2899" t="s">
        <v>4694</v>
      </c>
      <c r="E2899" t="s">
        <v>4706</v>
      </c>
      <c r="F2899" t="s">
        <v>1424</v>
      </c>
      <c r="G2899" t="s">
        <v>5978</v>
      </c>
      <c r="H2899" t="s">
        <v>24</v>
      </c>
      <c r="I2899" t="s">
        <v>61</v>
      </c>
      <c r="J2899">
        <v>10</v>
      </c>
      <c r="K2899" s="1">
        <v>336557</v>
      </c>
      <c r="L2899" s="1">
        <v>3365570</v>
      </c>
      <c r="M2899">
        <v>5</v>
      </c>
      <c r="N2899" s="10">
        <v>0.05</v>
      </c>
      <c r="O2899" s="1">
        <f>Table1[[#This Row],[Total Sales NGN]]-(Table1[[#This Row],[Total Sales NGN]]*Table1[[#This Row],[Discount %2]])</f>
        <v>3197291.5</v>
      </c>
      <c r="P2899" t="s">
        <v>27</v>
      </c>
      <c r="Q2899" t="s">
        <v>27</v>
      </c>
      <c r="R2899" t="s">
        <v>35</v>
      </c>
      <c r="S2899">
        <v>149</v>
      </c>
      <c r="T2899" s="1">
        <v>1025913</v>
      </c>
    </row>
    <row r="2900" spans="1:20" x14ac:dyDescent="0.3">
      <c r="A2900" t="s">
        <v>5979</v>
      </c>
      <c r="B2900" s="9">
        <v>44983</v>
      </c>
      <c r="C2900" t="s">
        <v>4693</v>
      </c>
      <c r="D2900" t="s">
        <v>4694</v>
      </c>
      <c r="E2900" t="s">
        <v>49</v>
      </c>
      <c r="F2900" t="s">
        <v>1804</v>
      </c>
      <c r="G2900" t="s">
        <v>5980</v>
      </c>
      <c r="H2900" t="s">
        <v>32</v>
      </c>
      <c r="I2900" t="s">
        <v>141</v>
      </c>
      <c r="J2900">
        <v>15</v>
      </c>
      <c r="K2900" s="1">
        <v>23037</v>
      </c>
      <c r="L2900" s="1">
        <v>345555</v>
      </c>
      <c r="M2900">
        <v>0</v>
      </c>
      <c r="N2900" s="10">
        <v>0</v>
      </c>
      <c r="O2900" s="1">
        <f>Table1[[#This Row],[Total Sales NGN]]-(Table1[[#This Row],[Total Sales NGN]]*Table1[[#This Row],[Discount %2]])</f>
        <v>345555</v>
      </c>
      <c r="P2900" t="s">
        <v>26</v>
      </c>
      <c r="Q2900">
        <v>3</v>
      </c>
      <c r="R2900" t="s">
        <v>35</v>
      </c>
      <c r="S2900">
        <v>58</v>
      </c>
      <c r="T2900" s="1">
        <v>588661</v>
      </c>
    </row>
    <row r="2901" spans="1:20" x14ac:dyDescent="0.3">
      <c r="A2901" t="s">
        <v>5981</v>
      </c>
      <c r="B2901" s="9">
        <v>45025</v>
      </c>
      <c r="C2901" t="s">
        <v>4693</v>
      </c>
      <c r="D2901" t="s">
        <v>4694</v>
      </c>
      <c r="E2901" t="s">
        <v>49</v>
      </c>
      <c r="F2901" t="s">
        <v>347</v>
      </c>
      <c r="G2901" t="s">
        <v>27</v>
      </c>
      <c r="H2901" t="s">
        <v>40</v>
      </c>
      <c r="I2901" t="s">
        <v>41</v>
      </c>
      <c r="J2901">
        <v>9</v>
      </c>
      <c r="K2901" s="1">
        <v>10556</v>
      </c>
      <c r="L2901" s="1">
        <v>95004</v>
      </c>
      <c r="M2901" t="s">
        <v>27</v>
      </c>
      <c r="N2901" s="10">
        <v>0</v>
      </c>
      <c r="O2901" s="1">
        <f>Table1[[#This Row],[Total Sales NGN]]-(Table1[[#This Row],[Total Sales NGN]]*Table1[[#This Row],[Discount %2]])</f>
        <v>95004</v>
      </c>
      <c r="P2901" t="s">
        <v>57</v>
      </c>
      <c r="Q2901">
        <v>5</v>
      </c>
      <c r="R2901" t="s">
        <v>35</v>
      </c>
      <c r="S2901">
        <v>12</v>
      </c>
      <c r="T2901" s="1">
        <v>441559</v>
      </c>
    </row>
    <row r="2902" spans="1:20" x14ac:dyDescent="0.3">
      <c r="A2902" t="s">
        <v>5982</v>
      </c>
      <c r="B2902" s="9">
        <v>45314</v>
      </c>
      <c r="C2902" t="s">
        <v>4693</v>
      </c>
      <c r="D2902" t="s">
        <v>4694</v>
      </c>
      <c r="E2902" t="s">
        <v>49</v>
      </c>
      <c r="F2902" t="s">
        <v>1853</v>
      </c>
      <c r="G2902" t="s">
        <v>5983</v>
      </c>
      <c r="H2902" t="s">
        <v>65</v>
      </c>
      <c r="I2902" t="s">
        <v>66</v>
      </c>
      <c r="J2902">
        <v>15</v>
      </c>
      <c r="K2902" s="1">
        <v>133811</v>
      </c>
      <c r="L2902" s="1">
        <v>2007165</v>
      </c>
      <c r="M2902" t="s">
        <v>27</v>
      </c>
      <c r="N2902" s="10">
        <v>0</v>
      </c>
      <c r="O2902" s="1">
        <f>Table1[[#This Row],[Total Sales NGN]]-(Table1[[#This Row],[Total Sales NGN]]*Table1[[#This Row],[Discount %2]])</f>
        <v>2007165</v>
      </c>
      <c r="P2902" t="s">
        <v>26</v>
      </c>
      <c r="Q2902">
        <v>5</v>
      </c>
      <c r="R2902" t="s">
        <v>35</v>
      </c>
      <c r="S2902">
        <v>167</v>
      </c>
      <c r="T2902" s="1">
        <v>786541</v>
      </c>
    </row>
    <row r="2903" spans="1:20" x14ac:dyDescent="0.3">
      <c r="A2903" t="s">
        <v>5984</v>
      </c>
      <c r="B2903" s="9">
        <v>45281</v>
      </c>
      <c r="C2903" t="s">
        <v>4693</v>
      </c>
      <c r="D2903" t="s">
        <v>4694</v>
      </c>
      <c r="E2903" t="s">
        <v>49</v>
      </c>
      <c r="F2903" t="s">
        <v>218</v>
      </c>
      <c r="G2903" t="s">
        <v>5985</v>
      </c>
      <c r="H2903" t="s">
        <v>40</v>
      </c>
      <c r="I2903" t="s">
        <v>137</v>
      </c>
      <c r="J2903">
        <v>20</v>
      </c>
      <c r="K2903" s="1">
        <v>7266</v>
      </c>
      <c r="L2903" s="1">
        <v>145320</v>
      </c>
      <c r="M2903">
        <v>20</v>
      </c>
      <c r="N2903" s="10">
        <v>0.2</v>
      </c>
      <c r="O2903" s="1">
        <f>Table1[[#This Row],[Total Sales NGN]]-(Table1[[#This Row],[Total Sales NGN]]*Table1[[#This Row],[Discount %2]])</f>
        <v>116256</v>
      </c>
      <c r="P2903" t="s">
        <v>26</v>
      </c>
      <c r="Q2903">
        <v>4</v>
      </c>
      <c r="R2903" t="s">
        <v>35</v>
      </c>
      <c r="S2903">
        <v>147</v>
      </c>
      <c r="T2903" s="1">
        <v>441559</v>
      </c>
    </row>
    <row r="2904" spans="1:20" x14ac:dyDescent="0.3">
      <c r="A2904" t="s">
        <v>5986</v>
      </c>
      <c r="B2904" s="9">
        <v>45598</v>
      </c>
      <c r="C2904" t="s">
        <v>4693</v>
      </c>
      <c r="D2904" t="s">
        <v>4694</v>
      </c>
      <c r="E2904" t="s">
        <v>49</v>
      </c>
      <c r="F2904" t="s">
        <v>3089</v>
      </c>
      <c r="G2904" t="s">
        <v>5987</v>
      </c>
      <c r="H2904" t="s">
        <v>24</v>
      </c>
      <c r="I2904" t="s">
        <v>61</v>
      </c>
      <c r="J2904">
        <v>3</v>
      </c>
      <c r="K2904" s="1">
        <v>168288</v>
      </c>
      <c r="L2904" s="1">
        <v>504864</v>
      </c>
      <c r="M2904">
        <v>5</v>
      </c>
      <c r="N2904" s="10">
        <v>0.05</v>
      </c>
      <c r="O2904" s="1">
        <f>Table1[[#This Row],[Total Sales NGN]]-(Table1[[#This Row],[Total Sales NGN]]*Table1[[#This Row],[Discount %2]])</f>
        <v>479620.8</v>
      </c>
      <c r="P2904" t="s">
        <v>47</v>
      </c>
      <c r="Q2904">
        <v>2</v>
      </c>
      <c r="R2904" t="s">
        <v>28</v>
      </c>
      <c r="S2904">
        <v>157</v>
      </c>
      <c r="T2904" s="1">
        <v>1025913</v>
      </c>
    </row>
    <row r="2905" spans="1:20" x14ac:dyDescent="0.3">
      <c r="A2905" t="s">
        <v>5988</v>
      </c>
      <c r="B2905" s="9">
        <v>45096</v>
      </c>
      <c r="C2905" t="s">
        <v>4693</v>
      </c>
      <c r="D2905" t="s">
        <v>4694</v>
      </c>
      <c r="E2905" t="s">
        <v>4695</v>
      </c>
      <c r="F2905" t="s">
        <v>1368</v>
      </c>
      <c r="G2905" t="s">
        <v>5989</v>
      </c>
      <c r="H2905" t="s">
        <v>65</v>
      </c>
      <c r="I2905" t="s">
        <v>66</v>
      </c>
      <c r="J2905">
        <v>10</v>
      </c>
      <c r="K2905" s="1">
        <v>92513</v>
      </c>
      <c r="L2905" s="1">
        <v>925130</v>
      </c>
      <c r="M2905">
        <v>15</v>
      </c>
      <c r="N2905" s="10">
        <v>0.15</v>
      </c>
      <c r="O2905" s="1">
        <f>Table1[[#This Row],[Total Sales NGN]]-(Table1[[#This Row],[Total Sales NGN]]*Table1[[#This Row],[Discount %2]])</f>
        <v>786360.5</v>
      </c>
      <c r="P2905" t="s">
        <v>26</v>
      </c>
      <c r="Q2905">
        <v>5</v>
      </c>
      <c r="R2905" t="s">
        <v>28</v>
      </c>
      <c r="S2905">
        <v>139</v>
      </c>
      <c r="T2905" s="1">
        <v>786541</v>
      </c>
    </row>
    <row r="2906" spans="1:20" x14ac:dyDescent="0.3">
      <c r="A2906" t="s">
        <v>5990</v>
      </c>
      <c r="B2906" s="9">
        <v>45347</v>
      </c>
      <c r="C2906" t="s">
        <v>4693</v>
      </c>
      <c r="D2906" t="s">
        <v>4694</v>
      </c>
      <c r="E2906" t="s">
        <v>4695</v>
      </c>
      <c r="F2906" t="s">
        <v>4407</v>
      </c>
      <c r="G2906" t="s">
        <v>5991</v>
      </c>
      <c r="H2906" t="s">
        <v>24</v>
      </c>
      <c r="I2906" t="s">
        <v>25</v>
      </c>
      <c r="J2906">
        <v>9</v>
      </c>
      <c r="K2906" s="1">
        <v>297586</v>
      </c>
      <c r="L2906" s="1">
        <v>2678274</v>
      </c>
      <c r="M2906" t="s">
        <v>27</v>
      </c>
      <c r="N2906" s="10">
        <v>0</v>
      </c>
      <c r="O2906" s="1">
        <f>Table1[[#This Row],[Total Sales NGN]]-(Table1[[#This Row],[Total Sales NGN]]*Table1[[#This Row],[Discount %2]])</f>
        <v>2678274</v>
      </c>
      <c r="P2906" t="s">
        <v>57</v>
      </c>
      <c r="Q2906">
        <v>4</v>
      </c>
      <c r="R2906" t="s">
        <v>35</v>
      </c>
      <c r="S2906">
        <v>193</v>
      </c>
      <c r="T2906" s="1">
        <v>1025913</v>
      </c>
    </row>
    <row r="2907" spans="1:20" x14ac:dyDescent="0.3">
      <c r="A2907" t="s">
        <v>5992</v>
      </c>
      <c r="B2907" s="9">
        <v>45457</v>
      </c>
      <c r="C2907" t="s">
        <v>4693</v>
      </c>
      <c r="D2907" t="s">
        <v>4694</v>
      </c>
      <c r="E2907" t="s">
        <v>4695</v>
      </c>
      <c r="F2907" t="s">
        <v>2649</v>
      </c>
      <c r="G2907" t="s">
        <v>5993</v>
      </c>
      <c r="H2907" t="s">
        <v>24</v>
      </c>
      <c r="I2907" t="s">
        <v>25</v>
      </c>
      <c r="J2907">
        <v>15</v>
      </c>
      <c r="K2907" s="1">
        <v>269658</v>
      </c>
      <c r="L2907" s="1">
        <v>4044870</v>
      </c>
      <c r="M2907">
        <v>0</v>
      </c>
      <c r="N2907" s="10">
        <v>0</v>
      </c>
      <c r="O2907" s="1">
        <f>Table1[[#This Row],[Total Sales NGN]]-(Table1[[#This Row],[Total Sales NGN]]*Table1[[#This Row],[Discount %2]])</f>
        <v>4044870</v>
      </c>
      <c r="P2907" t="s">
        <v>27</v>
      </c>
      <c r="Q2907">
        <v>0</v>
      </c>
      <c r="R2907" t="s">
        <v>35</v>
      </c>
      <c r="S2907">
        <v>22</v>
      </c>
      <c r="T2907" s="1">
        <v>1025913</v>
      </c>
    </row>
    <row r="2908" spans="1:20" x14ac:dyDescent="0.3">
      <c r="A2908" t="s">
        <v>5994</v>
      </c>
      <c r="B2908" s="9">
        <v>45297</v>
      </c>
      <c r="C2908" t="s">
        <v>4693</v>
      </c>
      <c r="D2908" t="s">
        <v>4694</v>
      </c>
      <c r="E2908" t="s">
        <v>4695</v>
      </c>
      <c r="F2908" t="s">
        <v>1660</v>
      </c>
      <c r="G2908" t="s">
        <v>5995</v>
      </c>
      <c r="H2908" t="s">
        <v>24</v>
      </c>
      <c r="I2908" t="s">
        <v>61</v>
      </c>
      <c r="J2908">
        <v>9</v>
      </c>
      <c r="K2908" s="1">
        <v>90125</v>
      </c>
      <c r="L2908" s="1">
        <v>811125</v>
      </c>
      <c r="M2908">
        <v>20</v>
      </c>
      <c r="N2908" s="10">
        <v>0.2</v>
      </c>
      <c r="O2908" s="1">
        <f>Table1[[#This Row],[Total Sales NGN]]-(Table1[[#This Row],[Total Sales NGN]]*Table1[[#This Row],[Discount %2]])</f>
        <v>648900</v>
      </c>
      <c r="P2908" t="s">
        <v>47</v>
      </c>
      <c r="Q2908">
        <v>2</v>
      </c>
      <c r="R2908" t="s">
        <v>35</v>
      </c>
      <c r="S2908">
        <v>151</v>
      </c>
      <c r="T2908" s="1">
        <v>1025913</v>
      </c>
    </row>
    <row r="2909" spans="1:20" x14ac:dyDescent="0.3">
      <c r="A2909" t="s">
        <v>5996</v>
      </c>
      <c r="B2909" s="9">
        <v>45178</v>
      </c>
      <c r="C2909" t="s">
        <v>4693</v>
      </c>
      <c r="D2909" t="s">
        <v>4694</v>
      </c>
      <c r="E2909" t="s">
        <v>49</v>
      </c>
      <c r="F2909" t="s">
        <v>80</v>
      </c>
      <c r="G2909" t="s">
        <v>5997</v>
      </c>
      <c r="H2909" t="s">
        <v>32</v>
      </c>
      <c r="I2909" t="s">
        <v>113</v>
      </c>
      <c r="J2909">
        <v>9</v>
      </c>
      <c r="K2909" s="1">
        <v>19296</v>
      </c>
      <c r="L2909" s="1">
        <v>173664</v>
      </c>
      <c r="M2909">
        <v>15</v>
      </c>
      <c r="N2909" s="10">
        <v>0.15</v>
      </c>
      <c r="O2909" s="1">
        <f>Table1[[#This Row],[Total Sales NGN]]-(Table1[[#This Row],[Total Sales NGN]]*Table1[[#This Row],[Discount %2]])</f>
        <v>147614.39999999999</v>
      </c>
      <c r="P2909" t="s">
        <v>26</v>
      </c>
      <c r="Q2909">
        <v>5</v>
      </c>
      <c r="R2909" t="s">
        <v>35</v>
      </c>
      <c r="S2909">
        <v>81</v>
      </c>
      <c r="T2909" s="1">
        <v>588661</v>
      </c>
    </row>
    <row r="2910" spans="1:20" x14ac:dyDescent="0.3">
      <c r="A2910" t="s">
        <v>5998</v>
      </c>
      <c r="B2910" s="9">
        <v>45148</v>
      </c>
      <c r="C2910" t="s">
        <v>4693</v>
      </c>
      <c r="D2910" t="s">
        <v>4694</v>
      </c>
      <c r="E2910" t="s">
        <v>49</v>
      </c>
      <c r="F2910" t="s">
        <v>2587</v>
      </c>
      <c r="G2910" t="s">
        <v>5999</v>
      </c>
      <c r="H2910" t="s">
        <v>40</v>
      </c>
      <c r="I2910" t="s">
        <v>70</v>
      </c>
      <c r="J2910">
        <v>9</v>
      </c>
      <c r="K2910" s="1">
        <v>12896</v>
      </c>
      <c r="L2910" s="1">
        <v>116064</v>
      </c>
      <c r="M2910">
        <v>0</v>
      </c>
      <c r="N2910" s="10">
        <v>0</v>
      </c>
      <c r="O2910" s="1">
        <f>Table1[[#This Row],[Total Sales NGN]]-(Table1[[#This Row],[Total Sales NGN]]*Table1[[#This Row],[Discount %2]])</f>
        <v>116064</v>
      </c>
      <c r="P2910" t="s">
        <v>34</v>
      </c>
      <c r="Q2910">
        <v>4</v>
      </c>
      <c r="R2910" t="s">
        <v>35</v>
      </c>
      <c r="S2910">
        <v>61</v>
      </c>
      <c r="T2910" s="1">
        <v>441559</v>
      </c>
    </row>
    <row r="2911" spans="1:20" x14ac:dyDescent="0.3">
      <c r="A2911" t="s">
        <v>6000</v>
      </c>
      <c r="B2911" s="9">
        <v>45476</v>
      </c>
      <c r="C2911" t="s">
        <v>4693</v>
      </c>
      <c r="D2911" t="s">
        <v>4694</v>
      </c>
      <c r="E2911" t="s">
        <v>49</v>
      </c>
      <c r="F2911" t="s">
        <v>1219</v>
      </c>
      <c r="G2911" t="s">
        <v>27</v>
      </c>
      <c r="H2911" t="s">
        <v>45</v>
      </c>
      <c r="I2911" t="s">
        <v>181</v>
      </c>
      <c r="J2911">
        <v>14</v>
      </c>
      <c r="K2911" s="1">
        <v>41379</v>
      </c>
      <c r="L2911" s="1">
        <v>579306</v>
      </c>
      <c r="M2911">
        <v>0</v>
      </c>
      <c r="N2911" s="10">
        <v>0</v>
      </c>
      <c r="O2911" s="1">
        <f>Table1[[#This Row],[Total Sales NGN]]-(Table1[[#This Row],[Total Sales NGN]]*Table1[[#This Row],[Discount %2]])</f>
        <v>579306</v>
      </c>
      <c r="P2911" t="s">
        <v>47</v>
      </c>
      <c r="Q2911">
        <v>5</v>
      </c>
      <c r="R2911" t="s">
        <v>35</v>
      </c>
      <c r="S2911">
        <v>70</v>
      </c>
      <c r="T2911" s="1">
        <v>492084</v>
      </c>
    </row>
    <row r="2912" spans="1:20" x14ac:dyDescent="0.3">
      <c r="A2912" t="s">
        <v>6001</v>
      </c>
      <c r="B2912" s="9">
        <v>45635</v>
      </c>
      <c r="C2912" t="s">
        <v>4693</v>
      </c>
      <c r="D2912" t="s">
        <v>4694</v>
      </c>
      <c r="E2912" t="s">
        <v>4706</v>
      </c>
      <c r="F2912" t="s">
        <v>498</v>
      </c>
      <c r="G2912" t="s">
        <v>6002</v>
      </c>
      <c r="H2912" t="s">
        <v>40</v>
      </c>
      <c r="I2912" t="s">
        <v>51</v>
      </c>
      <c r="J2912">
        <v>9</v>
      </c>
      <c r="K2912" s="1">
        <v>6873</v>
      </c>
      <c r="L2912" s="1">
        <v>61857</v>
      </c>
      <c r="M2912">
        <v>5</v>
      </c>
      <c r="N2912" s="10">
        <v>0.05</v>
      </c>
      <c r="O2912" s="1">
        <f>Table1[[#This Row],[Total Sales NGN]]-(Table1[[#This Row],[Total Sales NGN]]*Table1[[#This Row],[Discount %2]])</f>
        <v>58764.15</v>
      </c>
      <c r="P2912" t="s">
        <v>26</v>
      </c>
      <c r="Q2912">
        <v>5</v>
      </c>
      <c r="R2912" t="s">
        <v>35</v>
      </c>
      <c r="S2912">
        <v>79</v>
      </c>
      <c r="T2912" s="1">
        <v>441559</v>
      </c>
    </row>
    <row r="2913" spans="1:20" x14ac:dyDescent="0.3">
      <c r="A2913" t="s">
        <v>6003</v>
      </c>
      <c r="B2913" s="9">
        <v>45132</v>
      </c>
      <c r="C2913" t="s">
        <v>4693</v>
      </c>
      <c r="D2913" t="s">
        <v>4694</v>
      </c>
      <c r="E2913" t="s">
        <v>49</v>
      </c>
      <c r="F2913" t="s">
        <v>1042</v>
      </c>
      <c r="G2913" t="s">
        <v>6004</v>
      </c>
      <c r="H2913" t="s">
        <v>45</v>
      </c>
      <c r="I2913" t="s">
        <v>130</v>
      </c>
      <c r="J2913">
        <v>5</v>
      </c>
      <c r="K2913" s="1">
        <v>24321</v>
      </c>
      <c r="L2913" s="1">
        <v>121605</v>
      </c>
      <c r="M2913">
        <v>20</v>
      </c>
      <c r="N2913" s="10">
        <v>0.2</v>
      </c>
      <c r="O2913" s="1">
        <f>Table1[[#This Row],[Total Sales NGN]]-(Table1[[#This Row],[Total Sales NGN]]*Table1[[#This Row],[Discount %2]])</f>
        <v>97284</v>
      </c>
      <c r="P2913" t="s">
        <v>27</v>
      </c>
      <c r="Q2913">
        <v>4</v>
      </c>
      <c r="R2913" t="s">
        <v>35</v>
      </c>
      <c r="S2913">
        <v>159</v>
      </c>
      <c r="T2913" s="1">
        <v>492084</v>
      </c>
    </row>
    <row r="2914" spans="1:20" x14ac:dyDescent="0.3">
      <c r="A2914" t="s">
        <v>6005</v>
      </c>
      <c r="B2914" s="9">
        <v>45177</v>
      </c>
      <c r="C2914" t="s">
        <v>4693</v>
      </c>
      <c r="D2914" t="s">
        <v>4694</v>
      </c>
      <c r="E2914" t="s">
        <v>4695</v>
      </c>
      <c r="F2914" t="s">
        <v>584</v>
      </c>
      <c r="G2914" t="s">
        <v>6006</v>
      </c>
      <c r="H2914" t="s">
        <v>45</v>
      </c>
      <c r="I2914" t="s">
        <v>98</v>
      </c>
      <c r="J2914">
        <v>17</v>
      </c>
      <c r="K2914" s="1">
        <v>9755</v>
      </c>
      <c r="L2914" s="1">
        <v>165835</v>
      </c>
      <c r="M2914" t="s">
        <v>27</v>
      </c>
      <c r="N2914" s="10">
        <v>0</v>
      </c>
      <c r="O2914" s="1">
        <f>Table1[[#This Row],[Total Sales NGN]]-(Table1[[#This Row],[Total Sales NGN]]*Table1[[#This Row],[Discount %2]])</f>
        <v>165835</v>
      </c>
      <c r="P2914" t="s">
        <v>57</v>
      </c>
      <c r="Q2914">
        <v>4</v>
      </c>
      <c r="R2914" t="s">
        <v>28</v>
      </c>
      <c r="S2914">
        <v>197</v>
      </c>
      <c r="T2914" s="1">
        <v>492084</v>
      </c>
    </row>
    <row r="2915" spans="1:20" x14ac:dyDescent="0.3">
      <c r="A2915" t="s">
        <v>6007</v>
      </c>
      <c r="B2915" s="9">
        <v>45173</v>
      </c>
      <c r="C2915" t="s">
        <v>4693</v>
      </c>
      <c r="D2915" t="s">
        <v>4694</v>
      </c>
      <c r="E2915" t="s">
        <v>49</v>
      </c>
      <c r="F2915" t="s">
        <v>914</v>
      </c>
      <c r="G2915" t="s">
        <v>6008</v>
      </c>
      <c r="H2915" t="s">
        <v>65</v>
      </c>
      <c r="I2915" t="s">
        <v>66</v>
      </c>
      <c r="J2915">
        <v>4</v>
      </c>
      <c r="K2915" s="1">
        <v>23044</v>
      </c>
      <c r="L2915" s="1">
        <v>92176</v>
      </c>
      <c r="M2915">
        <v>20</v>
      </c>
      <c r="N2915" s="10">
        <v>0.2</v>
      </c>
      <c r="O2915" s="1">
        <f>Table1[[#This Row],[Total Sales NGN]]-(Table1[[#This Row],[Total Sales NGN]]*Table1[[#This Row],[Discount %2]])</f>
        <v>73740.800000000003</v>
      </c>
      <c r="P2915" t="s">
        <v>47</v>
      </c>
      <c r="Q2915">
        <v>5</v>
      </c>
      <c r="R2915" t="s">
        <v>35</v>
      </c>
      <c r="S2915">
        <v>119</v>
      </c>
      <c r="T2915" s="1">
        <v>786541</v>
      </c>
    </row>
    <row r="2916" spans="1:20" x14ac:dyDescent="0.3">
      <c r="A2916" t="s">
        <v>6009</v>
      </c>
      <c r="B2916" s="9">
        <v>45215</v>
      </c>
      <c r="C2916" t="s">
        <v>4693</v>
      </c>
      <c r="D2916" t="s">
        <v>4694</v>
      </c>
      <c r="E2916" t="s">
        <v>4695</v>
      </c>
      <c r="F2916" t="s">
        <v>2970</v>
      </c>
      <c r="G2916" t="s">
        <v>6010</v>
      </c>
      <c r="H2916" t="s">
        <v>24</v>
      </c>
      <c r="I2916" t="s">
        <v>152</v>
      </c>
      <c r="J2916">
        <v>4</v>
      </c>
      <c r="K2916" s="1">
        <v>128542</v>
      </c>
      <c r="L2916" s="1">
        <v>514168</v>
      </c>
      <c r="M2916">
        <v>10</v>
      </c>
      <c r="N2916" s="10">
        <v>0.1</v>
      </c>
      <c r="O2916" s="1">
        <f>Table1[[#This Row],[Total Sales NGN]]-(Table1[[#This Row],[Total Sales NGN]]*Table1[[#This Row],[Discount %2]])</f>
        <v>462751.2</v>
      </c>
      <c r="P2916" t="s">
        <v>34</v>
      </c>
      <c r="Q2916">
        <v>5</v>
      </c>
      <c r="R2916" t="s">
        <v>35</v>
      </c>
      <c r="S2916">
        <v>117</v>
      </c>
      <c r="T2916" s="1">
        <v>1025913</v>
      </c>
    </row>
    <row r="2917" spans="1:20" x14ac:dyDescent="0.3">
      <c r="A2917" t="s">
        <v>6011</v>
      </c>
      <c r="B2917" s="9">
        <v>45500</v>
      </c>
      <c r="C2917" t="s">
        <v>4693</v>
      </c>
      <c r="D2917" t="s">
        <v>4694</v>
      </c>
      <c r="E2917" t="s">
        <v>4695</v>
      </c>
      <c r="F2917" t="s">
        <v>1320</v>
      </c>
      <c r="G2917" t="s">
        <v>6012</v>
      </c>
      <c r="H2917" t="s">
        <v>45</v>
      </c>
      <c r="I2917" t="s">
        <v>46</v>
      </c>
      <c r="J2917">
        <v>2</v>
      </c>
      <c r="K2917" s="1">
        <v>43188</v>
      </c>
      <c r="L2917" s="1">
        <v>86376</v>
      </c>
      <c r="M2917">
        <v>0</v>
      </c>
      <c r="N2917" s="10">
        <v>0</v>
      </c>
      <c r="O2917" s="1">
        <f>Table1[[#This Row],[Total Sales NGN]]-(Table1[[#This Row],[Total Sales NGN]]*Table1[[#This Row],[Discount %2]])</f>
        <v>86376</v>
      </c>
      <c r="P2917" t="s">
        <v>47</v>
      </c>
      <c r="Q2917">
        <v>1</v>
      </c>
      <c r="R2917" t="s">
        <v>35</v>
      </c>
      <c r="S2917">
        <v>6</v>
      </c>
      <c r="T2917" s="1">
        <v>492084</v>
      </c>
    </row>
    <row r="2918" spans="1:20" x14ac:dyDescent="0.3">
      <c r="A2918" t="s">
        <v>6013</v>
      </c>
      <c r="B2918" s="9">
        <v>44998</v>
      </c>
      <c r="C2918" t="s">
        <v>4693</v>
      </c>
      <c r="D2918" t="s">
        <v>4694</v>
      </c>
      <c r="E2918" t="s">
        <v>49</v>
      </c>
      <c r="F2918" t="s">
        <v>1503</v>
      </c>
      <c r="G2918" t="s">
        <v>6014</v>
      </c>
      <c r="H2918" t="s">
        <v>24</v>
      </c>
      <c r="I2918" t="s">
        <v>61</v>
      </c>
      <c r="J2918">
        <v>12</v>
      </c>
      <c r="K2918" s="1">
        <v>100251</v>
      </c>
      <c r="L2918" s="1">
        <v>1203012</v>
      </c>
      <c r="M2918">
        <v>20</v>
      </c>
      <c r="N2918" s="10">
        <v>0.2</v>
      </c>
      <c r="O2918" s="1">
        <f>Table1[[#This Row],[Total Sales NGN]]-(Table1[[#This Row],[Total Sales NGN]]*Table1[[#This Row],[Discount %2]])</f>
        <v>962409.6</v>
      </c>
      <c r="P2918" t="s">
        <v>27</v>
      </c>
      <c r="Q2918">
        <v>1</v>
      </c>
      <c r="R2918" t="s">
        <v>35</v>
      </c>
      <c r="S2918">
        <v>73</v>
      </c>
      <c r="T2918" s="1">
        <v>1025913</v>
      </c>
    </row>
    <row r="2919" spans="1:20" x14ac:dyDescent="0.3">
      <c r="A2919" t="s">
        <v>6015</v>
      </c>
      <c r="B2919" s="9">
        <v>45127</v>
      </c>
      <c r="C2919" t="s">
        <v>4693</v>
      </c>
      <c r="D2919" t="s">
        <v>4694</v>
      </c>
      <c r="E2919" t="s">
        <v>4695</v>
      </c>
      <c r="F2919" t="s">
        <v>937</v>
      </c>
      <c r="G2919" t="s">
        <v>6016</v>
      </c>
      <c r="H2919" t="s">
        <v>32</v>
      </c>
      <c r="I2919" t="s">
        <v>95</v>
      </c>
      <c r="J2919">
        <v>10</v>
      </c>
      <c r="K2919" s="1">
        <v>18798</v>
      </c>
      <c r="L2919" s="1">
        <v>187980</v>
      </c>
      <c r="M2919">
        <v>10</v>
      </c>
      <c r="N2919" s="10">
        <v>0.1</v>
      </c>
      <c r="O2919" s="1">
        <f>Table1[[#This Row],[Total Sales NGN]]-(Table1[[#This Row],[Total Sales NGN]]*Table1[[#This Row],[Discount %2]])</f>
        <v>169182</v>
      </c>
      <c r="P2919" t="s">
        <v>34</v>
      </c>
      <c r="Q2919">
        <v>3</v>
      </c>
      <c r="R2919" t="s">
        <v>35</v>
      </c>
      <c r="S2919">
        <v>34</v>
      </c>
      <c r="T2919" s="1">
        <v>588661</v>
      </c>
    </row>
    <row r="2920" spans="1:20" x14ac:dyDescent="0.3">
      <c r="A2920" t="s">
        <v>6017</v>
      </c>
      <c r="B2920" s="9">
        <v>45355</v>
      </c>
      <c r="C2920" t="s">
        <v>4693</v>
      </c>
      <c r="D2920" t="s">
        <v>4694</v>
      </c>
      <c r="E2920" t="s">
        <v>49</v>
      </c>
      <c r="F2920" t="s">
        <v>276</v>
      </c>
      <c r="G2920" t="s">
        <v>6018</v>
      </c>
      <c r="H2920" t="s">
        <v>24</v>
      </c>
      <c r="I2920" t="s">
        <v>56</v>
      </c>
      <c r="J2920">
        <v>5</v>
      </c>
      <c r="K2920" s="1">
        <v>41055</v>
      </c>
      <c r="L2920" s="1">
        <v>205275</v>
      </c>
      <c r="M2920">
        <v>10</v>
      </c>
      <c r="N2920" s="10">
        <v>0.1</v>
      </c>
      <c r="O2920" s="1">
        <f>Table1[[#This Row],[Total Sales NGN]]-(Table1[[#This Row],[Total Sales NGN]]*Table1[[#This Row],[Discount %2]])</f>
        <v>184747.5</v>
      </c>
      <c r="P2920" t="s">
        <v>34</v>
      </c>
      <c r="Q2920">
        <v>2</v>
      </c>
      <c r="R2920" t="s">
        <v>35</v>
      </c>
      <c r="S2920">
        <v>42</v>
      </c>
      <c r="T2920" s="1">
        <v>1025913</v>
      </c>
    </row>
    <row r="2921" spans="1:20" x14ac:dyDescent="0.3">
      <c r="A2921" t="s">
        <v>6019</v>
      </c>
      <c r="B2921" s="9">
        <v>45592</v>
      </c>
      <c r="C2921" t="s">
        <v>4693</v>
      </c>
      <c r="D2921" t="s">
        <v>4694</v>
      </c>
      <c r="E2921" t="s">
        <v>49</v>
      </c>
      <c r="F2921" t="s">
        <v>3504</v>
      </c>
      <c r="G2921" t="s">
        <v>6020</v>
      </c>
      <c r="H2921" t="s">
        <v>45</v>
      </c>
      <c r="I2921" t="s">
        <v>98</v>
      </c>
      <c r="J2921">
        <v>20</v>
      </c>
      <c r="K2921" s="1">
        <v>22513</v>
      </c>
      <c r="L2921" s="1">
        <v>450260</v>
      </c>
      <c r="M2921">
        <v>20</v>
      </c>
      <c r="N2921" s="10">
        <v>0.2</v>
      </c>
      <c r="O2921" s="1">
        <f>Table1[[#This Row],[Total Sales NGN]]-(Table1[[#This Row],[Total Sales NGN]]*Table1[[#This Row],[Discount %2]])</f>
        <v>360208</v>
      </c>
      <c r="P2921" t="s">
        <v>57</v>
      </c>
      <c r="Q2921">
        <v>1</v>
      </c>
      <c r="R2921" t="s">
        <v>35</v>
      </c>
      <c r="S2921">
        <v>195</v>
      </c>
      <c r="T2921" s="1">
        <v>492084</v>
      </c>
    </row>
    <row r="2922" spans="1:20" x14ac:dyDescent="0.3">
      <c r="A2922" t="s">
        <v>6021</v>
      </c>
      <c r="B2922" s="9">
        <v>45326</v>
      </c>
      <c r="C2922" t="s">
        <v>4693</v>
      </c>
      <c r="D2922" t="s">
        <v>4694</v>
      </c>
      <c r="E2922" t="s">
        <v>4695</v>
      </c>
      <c r="F2922" t="s">
        <v>616</v>
      </c>
      <c r="G2922" t="s">
        <v>6022</v>
      </c>
      <c r="H2922" t="s">
        <v>65</v>
      </c>
      <c r="I2922" t="s">
        <v>382</v>
      </c>
      <c r="J2922">
        <v>17</v>
      </c>
      <c r="K2922" s="1">
        <v>34566</v>
      </c>
      <c r="L2922" s="1">
        <v>587622</v>
      </c>
      <c r="M2922" t="s">
        <v>27</v>
      </c>
      <c r="N2922" s="10">
        <v>0</v>
      </c>
      <c r="O2922" s="1">
        <f>Table1[[#This Row],[Total Sales NGN]]-(Table1[[#This Row],[Total Sales NGN]]*Table1[[#This Row],[Discount %2]])</f>
        <v>587622</v>
      </c>
      <c r="P2922" t="s">
        <v>34</v>
      </c>
      <c r="Q2922">
        <v>4</v>
      </c>
      <c r="R2922" t="s">
        <v>28</v>
      </c>
      <c r="S2922">
        <v>101</v>
      </c>
      <c r="T2922" s="1">
        <v>786541</v>
      </c>
    </row>
    <row r="2923" spans="1:20" x14ac:dyDescent="0.3">
      <c r="A2923" t="s">
        <v>6023</v>
      </c>
      <c r="B2923" s="9">
        <v>45205</v>
      </c>
      <c r="C2923" t="s">
        <v>4693</v>
      </c>
      <c r="D2923" t="s">
        <v>4694</v>
      </c>
      <c r="E2923" t="s">
        <v>4695</v>
      </c>
      <c r="F2923" t="s">
        <v>2781</v>
      </c>
      <c r="G2923" t="s">
        <v>6024</v>
      </c>
      <c r="H2923" t="s">
        <v>45</v>
      </c>
      <c r="I2923" t="s">
        <v>130</v>
      </c>
      <c r="J2923">
        <v>12</v>
      </c>
      <c r="K2923" s="1">
        <v>8647</v>
      </c>
      <c r="L2923" s="1">
        <v>103764</v>
      </c>
      <c r="M2923">
        <v>5</v>
      </c>
      <c r="N2923" s="10">
        <v>0.05</v>
      </c>
      <c r="O2923" s="1">
        <f>Table1[[#This Row],[Total Sales NGN]]-(Table1[[#This Row],[Total Sales NGN]]*Table1[[#This Row],[Discount %2]])</f>
        <v>98575.8</v>
      </c>
      <c r="P2923" t="s">
        <v>27</v>
      </c>
      <c r="Q2923">
        <v>5</v>
      </c>
      <c r="R2923" t="s">
        <v>35</v>
      </c>
      <c r="S2923">
        <v>36</v>
      </c>
      <c r="T2923" s="1">
        <v>492084</v>
      </c>
    </row>
    <row r="2924" spans="1:20" x14ac:dyDescent="0.3">
      <c r="A2924" t="s">
        <v>6025</v>
      </c>
      <c r="B2924" s="9">
        <v>45542</v>
      </c>
      <c r="C2924" t="s">
        <v>4693</v>
      </c>
      <c r="D2924" t="s">
        <v>4694</v>
      </c>
      <c r="E2924" t="s">
        <v>49</v>
      </c>
      <c r="F2924" t="s">
        <v>396</v>
      </c>
      <c r="G2924" t="s">
        <v>6026</v>
      </c>
      <c r="H2924" t="s">
        <v>65</v>
      </c>
      <c r="I2924" t="s">
        <v>78</v>
      </c>
      <c r="J2924">
        <v>13</v>
      </c>
      <c r="K2924" s="1">
        <v>129301</v>
      </c>
      <c r="L2924" s="1">
        <v>1680913</v>
      </c>
      <c r="M2924">
        <v>0</v>
      </c>
      <c r="N2924" s="10">
        <v>0</v>
      </c>
      <c r="O2924" s="1">
        <f>Table1[[#This Row],[Total Sales NGN]]-(Table1[[#This Row],[Total Sales NGN]]*Table1[[#This Row],[Discount %2]])</f>
        <v>1680913</v>
      </c>
      <c r="P2924" t="s">
        <v>27</v>
      </c>
      <c r="Q2924" t="s">
        <v>27</v>
      </c>
      <c r="R2924" t="s">
        <v>35</v>
      </c>
      <c r="S2924">
        <v>140</v>
      </c>
      <c r="T2924" s="1">
        <v>786541</v>
      </c>
    </row>
    <row r="2925" spans="1:20" x14ac:dyDescent="0.3">
      <c r="A2925" t="s">
        <v>6027</v>
      </c>
      <c r="B2925" s="9">
        <v>45054</v>
      </c>
      <c r="C2925" t="s">
        <v>4693</v>
      </c>
      <c r="D2925" t="s">
        <v>4694</v>
      </c>
      <c r="E2925" t="s">
        <v>49</v>
      </c>
      <c r="F2925" t="s">
        <v>4221</v>
      </c>
      <c r="G2925" t="s">
        <v>6028</v>
      </c>
      <c r="H2925" t="s">
        <v>40</v>
      </c>
      <c r="I2925" t="s">
        <v>123</v>
      </c>
      <c r="J2925">
        <v>18</v>
      </c>
      <c r="K2925" s="1">
        <v>12564</v>
      </c>
      <c r="L2925" s="1">
        <v>226152</v>
      </c>
      <c r="M2925">
        <v>0</v>
      </c>
      <c r="N2925" s="10">
        <v>0</v>
      </c>
      <c r="O2925" s="1">
        <f>Table1[[#This Row],[Total Sales NGN]]-(Table1[[#This Row],[Total Sales NGN]]*Table1[[#This Row],[Discount %2]])</f>
        <v>226152</v>
      </c>
      <c r="P2925" t="s">
        <v>27</v>
      </c>
      <c r="Q2925">
        <v>6</v>
      </c>
      <c r="R2925" t="s">
        <v>35</v>
      </c>
      <c r="S2925">
        <v>139</v>
      </c>
      <c r="T2925" s="1">
        <v>441559</v>
      </c>
    </row>
    <row r="2926" spans="1:20" x14ac:dyDescent="0.3">
      <c r="A2926" t="s">
        <v>6029</v>
      </c>
      <c r="B2926" s="9">
        <v>45105</v>
      </c>
      <c r="C2926" t="s">
        <v>4693</v>
      </c>
      <c r="D2926" t="s">
        <v>4694</v>
      </c>
      <c r="E2926" t="s">
        <v>4695</v>
      </c>
      <c r="F2926" t="s">
        <v>778</v>
      </c>
      <c r="G2926" t="s">
        <v>6030</v>
      </c>
      <c r="H2926" t="s">
        <v>32</v>
      </c>
      <c r="I2926" t="s">
        <v>237</v>
      </c>
      <c r="J2926">
        <v>7</v>
      </c>
      <c r="K2926" s="1">
        <v>18534</v>
      </c>
      <c r="L2926" s="1">
        <v>129738</v>
      </c>
      <c r="M2926">
        <v>10</v>
      </c>
      <c r="N2926" s="10">
        <v>0.1</v>
      </c>
      <c r="O2926" s="1">
        <f>Table1[[#This Row],[Total Sales NGN]]-(Table1[[#This Row],[Total Sales NGN]]*Table1[[#This Row],[Discount %2]])</f>
        <v>116764.2</v>
      </c>
      <c r="P2926" t="s">
        <v>47</v>
      </c>
      <c r="Q2926">
        <v>3</v>
      </c>
      <c r="R2926" t="s">
        <v>28</v>
      </c>
      <c r="S2926">
        <v>148</v>
      </c>
      <c r="T2926" s="1">
        <v>588661</v>
      </c>
    </row>
    <row r="2927" spans="1:20" x14ac:dyDescent="0.3">
      <c r="A2927" t="s">
        <v>6031</v>
      </c>
      <c r="B2927" s="9">
        <v>45388</v>
      </c>
      <c r="C2927" t="s">
        <v>4693</v>
      </c>
      <c r="D2927" t="s">
        <v>4694</v>
      </c>
      <c r="E2927" t="s">
        <v>4706</v>
      </c>
      <c r="F2927" t="s">
        <v>587</v>
      </c>
      <c r="G2927" t="s">
        <v>6032</v>
      </c>
      <c r="H2927" t="s">
        <v>65</v>
      </c>
      <c r="I2927" t="s">
        <v>102</v>
      </c>
      <c r="J2927">
        <v>5</v>
      </c>
      <c r="K2927" s="1">
        <v>19684</v>
      </c>
      <c r="L2927" s="1">
        <v>98420</v>
      </c>
      <c r="M2927">
        <v>20</v>
      </c>
      <c r="N2927" s="10">
        <v>0.2</v>
      </c>
      <c r="O2927" s="1">
        <f>Table1[[#This Row],[Total Sales NGN]]-(Table1[[#This Row],[Total Sales NGN]]*Table1[[#This Row],[Discount %2]])</f>
        <v>78736</v>
      </c>
      <c r="P2927" t="s">
        <v>26</v>
      </c>
      <c r="Q2927">
        <v>4</v>
      </c>
      <c r="R2927" t="s">
        <v>35</v>
      </c>
      <c r="S2927">
        <v>189</v>
      </c>
      <c r="T2927" s="1">
        <v>786541</v>
      </c>
    </row>
    <row r="2928" spans="1:20" x14ac:dyDescent="0.3">
      <c r="A2928" t="s">
        <v>6033</v>
      </c>
      <c r="B2928" s="9">
        <v>45521</v>
      </c>
      <c r="C2928" t="s">
        <v>4693</v>
      </c>
      <c r="D2928" t="s">
        <v>4694</v>
      </c>
      <c r="E2928" t="s">
        <v>4695</v>
      </c>
      <c r="F2928" t="s">
        <v>1157</v>
      </c>
      <c r="G2928" t="s">
        <v>6034</v>
      </c>
      <c r="H2928" t="s">
        <v>40</v>
      </c>
      <c r="I2928" t="s">
        <v>51</v>
      </c>
      <c r="J2928">
        <v>19</v>
      </c>
      <c r="K2928" s="1">
        <v>9538</v>
      </c>
      <c r="L2928" s="1">
        <v>181222</v>
      </c>
      <c r="M2928" t="s">
        <v>27</v>
      </c>
      <c r="N2928" s="10">
        <v>0</v>
      </c>
      <c r="O2928" s="1">
        <f>Table1[[#This Row],[Total Sales NGN]]-(Table1[[#This Row],[Total Sales NGN]]*Table1[[#This Row],[Discount %2]])</f>
        <v>181222</v>
      </c>
      <c r="P2928" t="s">
        <v>26</v>
      </c>
      <c r="Q2928">
        <v>5</v>
      </c>
      <c r="R2928" t="s">
        <v>28</v>
      </c>
      <c r="S2928">
        <v>71</v>
      </c>
      <c r="T2928" s="1">
        <v>441559</v>
      </c>
    </row>
    <row r="2929" spans="1:20" x14ac:dyDescent="0.3">
      <c r="A2929" t="s">
        <v>6035</v>
      </c>
      <c r="B2929" s="9">
        <v>45576</v>
      </c>
      <c r="C2929" t="s">
        <v>4693</v>
      </c>
      <c r="D2929" t="s">
        <v>4694</v>
      </c>
      <c r="E2929" t="s">
        <v>4695</v>
      </c>
      <c r="F2929" t="s">
        <v>252</v>
      </c>
      <c r="G2929" t="s">
        <v>6036</v>
      </c>
      <c r="H2929" t="s">
        <v>65</v>
      </c>
      <c r="I2929" t="s">
        <v>382</v>
      </c>
      <c r="J2929">
        <v>6</v>
      </c>
      <c r="K2929" s="1">
        <v>132150</v>
      </c>
      <c r="L2929" s="1">
        <v>792900</v>
      </c>
      <c r="M2929">
        <v>0</v>
      </c>
      <c r="N2929" s="10">
        <v>0</v>
      </c>
      <c r="O2929" s="1">
        <f>Table1[[#This Row],[Total Sales NGN]]-(Table1[[#This Row],[Total Sales NGN]]*Table1[[#This Row],[Discount %2]])</f>
        <v>792900</v>
      </c>
      <c r="P2929" t="s">
        <v>27</v>
      </c>
      <c r="Q2929">
        <v>2</v>
      </c>
      <c r="R2929" t="s">
        <v>27</v>
      </c>
      <c r="S2929">
        <v>16</v>
      </c>
      <c r="T2929" s="1">
        <v>786541</v>
      </c>
    </row>
    <row r="2930" spans="1:20" x14ac:dyDescent="0.3">
      <c r="A2930" t="s">
        <v>6037</v>
      </c>
      <c r="B2930" s="9">
        <v>45604</v>
      </c>
      <c r="C2930" t="s">
        <v>4693</v>
      </c>
      <c r="D2930" t="s">
        <v>4694</v>
      </c>
      <c r="E2930" t="s">
        <v>4706</v>
      </c>
      <c r="F2930" t="s">
        <v>160</v>
      </c>
      <c r="G2930" t="s">
        <v>27</v>
      </c>
      <c r="H2930" t="s">
        <v>24</v>
      </c>
      <c r="I2930" t="s">
        <v>152</v>
      </c>
      <c r="J2930">
        <v>20</v>
      </c>
      <c r="K2930" s="1">
        <v>348993</v>
      </c>
      <c r="L2930" s="1">
        <v>6979860</v>
      </c>
      <c r="M2930">
        <v>5</v>
      </c>
      <c r="N2930" s="10">
        <v>0.05</v>
      </c>
      <c r="O2930" s="1">
        <f>Table1[[#This Row],[Total Sales NGN]]-(Table1[[#This Row],[Total Sales NGN]]*Table1[[#This Row],[Discount %2]])</f>
        <v>6630867</v>
      </c>
      <c r="P2930" t="s">
        <v>47</v>
      </c>
      <c r="Q2930">
        <v>5</v>
      </c>
      <c r="R2930" t="s">
        <v>35</v>
      </c>
      <c r="S2930">
        <v>65</v>
      </c>
      <c r="T2930" s="1">
        <v>1025913</v>
      </c>
    </row>
    <row r="2931" spans="1:20" x14ac:dyDescent="0.3">
      <c r="A2931" t="s">
        <v>6038</v>
      </c>
      <c r="B2931" s="9">
        <v>45605</v>
      </c>
      <c r="C2931" t="s">
        <v>4693</v>
      </c>
      <c r="D2931" t="s">
        <v>4694</v>
      </c>
      <c r="E2931" t="s">
        <v>4706</v>
      </c>
      <c r="F2931" t="s">
        <v>3777</v>
      </c>
      <c r="G2931" t="s">
        <v>6039</v>
      </c>
      <c r="H2931" t="s">
        <v>24</v>
      </c>
      <c r="I2931" t="s">
        <v>152</v>
      </c>
      <c r="J2931">
        <v>18</v>
      </c>
      <c r="K2931" s="1">
        <v>36115</v>
      </c>
      <c r="L2931" s="1">
        <v>650070</v>
      </c>
      <c r="M2931">
        <v>10</v>
      </c>
      <c r="N2931" s="10">
        <v>0.1</v>
      </c>
      <c r="O2931" s="1">
        <f>Table1[[#This Row],[Total Sales NGN]]-(Table1[[#This Row],[Total Sales NGN]]*Table1[[#This Row],[Discount %2]])</f>
        <v>585063</v>
      </c>
      <c r="P2931" t="s">
        <v>34</v>
      </c>
      <c r="Q2931">
        <v>3</v>
      </c>
      <c r="R2931" t="s">
        <v>35</v>
      </c>
      <c r="S2931">
        <v>188</v>
      </c>
      <c r="T2931" s="1">
        <v>1025913</v>
      </c>
    </row>
    <row r="2932" spans="1:20" x14ac:dyDescent="0.3">
      <c r="A2932" t="s">
        <v>6040</v>
      </c>
      <c r="B2932" s="9">
        <v>45546</v>
      </c>
      <c r="C2932" t="s">
        <v>4693</v>
      </c>
      <c r="D2932" t="s">
        <v>4694</v>
      </c>
      <c r="E2932" t="s">
        <v>4695</v>
      </c>
      <c r="F2932" t="s">
        <v>2055</v>
      </c>
      <c r="G2932" t="s">
        <v>6041</v>
      </c>
      <c r="H2932" t="s">
        <v>24</v>
      </c>
      <c r="I2932" t="s">
        <v>56</v>
      </c>
      <c r="J2932">
        <v>1</v>
      </c>
      <c r="K2932" s="1">
        <v>239349</v>
      </c>
      <c r="L2932" s="1">
        <v>239349</v>
      </c>
      <c r="M2932">
        <v>10</v>
      </c>
      <c r="N2932" s="10">
        <v>0.1</v>
      </c>
      <c r="O2932" s="1">
        <f>Table1[[#This Row],[Total Sales NGN]]-(Table1[[#This Row],[Total Sales NGN]]*Table1[[#This Row],[Discount %2]])</f>
        <v>215414.1</v>
      </c>
      <c r="P2932" t="s">
        <v>57</v>
      </c>
      <c r="Q2932">
        <v>1</v>
      </c>
      <c r="R2932" t="s">
        <v>27</v>
      </c>
      <c r="S2932">
        <v>161</v>
      </c>
      <c r="T2932" s="1">
        <v>1025913</v>
      </c>
    </row>
    <row r="2933" spans="1:20" x14ac:dyDescent="0.3">
      <c r="A2933" t="s">
        <v>6042</v>
      </c>
      <c r="B2933" s="9">
        <v>45583</v>
      </c>
      <c r="C2933" t="s">
        <v>4693</v>
      </c>
      <c r="D2933" t="s">
        <v>4694</v>
      </c>
      <c r="E2933" t="s">
        <v>49</v>
      </c>
      <c r="F2933" t="s">
        <v>1920</v>
      </c>
      <c r="G2933" t="s">
        <v>6043</v>
      </c>
      <c r="H2933" t="s">
        <v>32</v>
      </c>
      <c r="I2933" t="s">
        <v>33</v>
      </c>
      <c r="J2933">
        <v>10</v>
      </c>
      <c r="K2933" s="1">
        <v>4610</v>
      </c>
      <c r="L2933" s="1">
        <v>46100</v>
      </c>
      <c r="M2933">
        <v>15</v>
      </c>
      <c r="N2933" s="10">
        <v>0.15</v>
      </c>
      <c r="O2933" s="1">
        <f>Table1[[#This Row],[Total Sales NGN]]-(Table1[[#This Row],[Total Sales NGN]]*Table1[[#This Row],[Discount %2]])</f>
        <v>39185</v>
      </c>
      <c r="P2933" t="s">
        <v>26</v>
      </c>
      <c r="Q2933">
        <v>3</v>
      </c>
      <c r="R2933" t="s">
        <v>28</v>
      </c>
      <c r="S2933">
        <v>192</v>
      </c>
      <c r="T2933" s="1">
        <v>588661</v>
      </c>
    </row>
    <row r="2934" spans="1:20" x14ac:dyDescent="0.3">
      <c r="A2934" t="s">
        <v>6044</v>
      </c>
      <c r="B2934" s="9">
        <v>45106</v>
      </c>
      <c r="C2934" t="s">
        <v>4693</v>
      </c>
      <c r="D2934" t="s">
        <v>4694</v>
      </c>
      <c r="E2934" t="s">
        <v>4695</v>
      </c>
      <c r="F2934" t="s">
        <v>1091</v>
      </c>
      <c r="G2934" t="s">
        <v>6045</v>
      </c>
      <c r="H2934" t="s">
        <v>45</v>
      </c>
      <c r="I2934" t="s">
        <v>98</v>
      </c>
      <c r="J2934">
        <v>12</v>
      </c>
      <c r="K2934" s="1">
        <v>34908</v>
      </c>
      <c r="L2934" s="1">
        <v>418896</v>
      </c>
      <c r="M2934">
        <v>15</v>
      </c>
      <c r="N2934" s="10">
        <v>0.15</v>
      </c>
      <c r="O2934" s="1">
        <f>Table1[[#This Row],[Total Sales NGN]]-(Table1[[#This Row],[Total Sales NGN]]*Table1[[#This Row],[Discount %2]])</f>
        <v>356061.6</v>
      </c>
      <c r="P2934" t="s">
        <v>26</v>
      </c>
      <c r="Q2934">
        <v>4</v>
      </c>
      <c r="R2934" t="s">
        <v>35</v>
      </c>
      <c r="S2934">
        <v>19</v>
      </c>
      <c r="T2934" s="1">
        <v>492084</v>
      </c>
    </row>
    <row r="2935" spans="1:20" x14ac:dyDescent="0.3">
      <c r="A2935" t="s">
        <v>6046</v>
      </c>
      <c r="B2935" s="9">
        <v>45074</v>
      </c>
      <c r="C2935" t="s">
        <v>4693</v>
      </c>
      <c r="D2935" t="s">
        <v>4694</v>
      </c>
      <c r="E2935" t="s">
        <v>49</v>
      </c>
      <c r="F2935" t="s">
        <v>470</v>
      </c>
      <c r="G2935" t="s">
        <v>6047</v>
      </c>
      <c r="H2935" t="s">
        <v>65</v>
      </c>
      <c r="I2935" t="s">
        <v>289</v>
      </c>
      <c r="J2935">
        <v>9</v>
      </c>
      <c r="K2935" s="1">
        <v>140643</v>
      </c>
      <c r="L2935" s="1">
        <v>1265787</v>
      </c>
      <c r="M2935">
        <v>0</v>
      </c>
      <c r="N2935" s="10">
        <v>0</v>
      </c>
      <c r="O2935" s="1">
        <f>Table1[[#This Row],[Total Sales NGN]]-(Table1[[#This Row],[Total Sales NGN]]*Table1[[#This Row],[Discount %2]])</f>
        <v>1265787</v>
      </c>
      <c r="P2935" t="s">
        <v>26</v>
      </c>
      <c r="Q2935">
        <v>3</v>
      </c>
      <c r="R2935" t="s">
        <v>28</v>
      </c>
      <c r="S2935">
        <v>183</v>
      </c>
      <c r="T2935" s="1">
        <v>786541</v>
      </c>
    </row>
    <row r="2936" spans="1:20" x14ac:dyDescent="0.3">
      <c r="A2936" t="s">
        <v>6048</v>
      </c>
      <c r="B2936" s="9">
        <v>45242</v>
      </c>
      <c r="C2936" t="s">
        <v>4693</v>
      </c>
      <c r="D2936" t="s">
        <v>4694</v>
      </c>
      <c r="E2936" t="s">
        <v>4706</v>
      </c>
      <c r="F2936" t="s">
        <v>2761</v>
      </c>
      <c r="G2936" t="s">
        <v>6049</v>
      </c>
      <c r="H2936" t="s">
        <v>40</v>
      </c>
      <c r="I2936" t="s">
        <v>106</v>
      </c>
      <c r="J2936">
        <v>16</v>
      </c>
      <c r="K2936" s="1">
        <v>10027</v>
      </c>
      <c r="L2936" s="1">
        <v>160432</v>
      </c>
      <c r="M2936">
        <v>10</v>
      </c>
      <c r="N2936" s="10">
        <v>0.1</v>
      </c>
      <c r="O2936" s="1">
        <f>Table1[[#This Row],[Total Sales NGN]]-(Table1[[#This Row],[Total Sales NGN]]*Table1[[#This Row],[Discount %2]])</f>
        <v>144388.79999999999</v>
      </c>
      <c r="P2936" t="s">
        <v>27</v>
      </c>
      <c r="Q2936">
        <v>5</v>
      </c>
      <c r="R2936" t="s">
        <v>35</v>
      </c>
      <c r="S2936">
        <v>15</v>
      </c>
      <c r="T2936" s="1">
        <v>441559</v>
      </c>
    </row>
    <row r="2937" spans="1:20" x14ac:dyDescent="0.3">
      <c r="A2937" t="s">
        <v>6050</v>
      </c>
      <c r="B2937" s="9">
        <v>45438</v>
      </c>
      <c r="C2937" t="s">
        <v>4693</v>
      </c>
      <c r="D2937" t="s">
        <v>4694</v>
      </c>
      <c r="E2937" t="s">
        <v>49</v>
      </c>
      <c r="F2937" t="s">
        <v>1123</v>
      </c>
      <c r="G2937" t="s">
        <v>6051</v>
      </c>
      <c r="H2937" t="s">
        <v>45</v>
      </c>
      <c r="I2937" t="s">
        <v>130</v>
      </c>
      <c r="J2937">
        <v>16</v>
      </c>
      <c r="K2937" s="1">
        <v>12095</v>
      </c>
      <c r="L2937" s="1">
        <v>193520</v>
      </c>
      <c r="M2937">
        <v>20</v>
      </c>
      <c r="N2937" s="10">
        <v>0.2</v>
      </c>
      <c r="O2937" s="1">
        <f>Table1[[#This Row],[Total Sales NGN]]-(Table1[[#This Row],[Total Sales NGN]]*Table1[[#This Row],[Discount %2]])</f>
        <v>154816</v>
      </c>
      <c r="P2937" t="s">
        <v>57</v>
      </c>
      <c r="Q2937">
        <v>4</v>
      </c>
      <c r="R2937" t="s">
        <v>35</v>
      </c>
      <c r="S2937">
        <v>68</v>
      </c>
      <c r="T2937" s="1">
        <v>492084</v>
      </c>
    </row>
    <row r="2938" spans="1:20" x14ac:dyDescent="0.3">
      <c r="A2938" t="s">
        <v>6052</v>
      </c>
      <c r="B2938" s="9">
        <v>45268</v>
      </c>
      <c r="C2938" t="s">
        <v>4693</v>
      </c>
      <c r="D2938" t="s">
        <v>4694</v>
      </c>
      <c r="E2938" t="s">
        <v>49</v>
      </c>
      <c r="F2938" t="s">
        <v>993</v>
      </c>
      <c r="G2938" t="s">
        <v>6053</v>
      </c>
      <c r="H2938" t="s">
        <v>65</v>
      </c>
      <c r="I2938" t="s">
        <v>102</v>
      </c>
      <c r="J2938">
        <v>11</v>
      </c>
      <c r="K2938" s="1">
        <v>173098</v>
      </c>
      <c r="L2938" s="1">
        <v>1904078</v>
      </c>
      <c r="M2938">
        <v>0</v>
      </c>
      <c r="N2938" s="10">
        <v>0</v>
      </c>
      <c r="O2938" s="1">
        <f>Table1[[#This Row],[Total Sales NGN]]-(Table1[[#This Row],[Total Sales NGN]]*Table1[[#This Row],[Discount %2]])</f>
        <v>1904078</v>
      </c>
      <c r="P2938" t="s">
        <v>27</v>
      </c>
      <c r="Q2938">
        <v>5</v>
      </c>
      <c r="R2938" t="s">
        <v>35</v>
      </c>
      <c r="S2938">
        <v>95</v>
      </c>
      <c r="T2938" s="1">
        <v>786541</v>
      </c>
    </row>
    <row r="2939" spans="1:20" x14ac:dyDescent="0.3">
      <c r="A2939" t="s">
        <v>6054</v>
      </c>
      <c r="B2939" s="9">
        <v>45488</v>
      </c>
      <c r="C2939" t="s">
        <v>4693</v>
      </c>
      <c r="D2939" t="s">
        <v>4694</v>
      </c>
      <c r="E2939" t="s">
        <v>49</v>
      </c>
      <c r="F2939" t="s">
        <v>1517</v>
      </c>
      <c r="G2939" t="s">
        <v>6055</v>
      </c>
      <c r="H2939" t="s">
        <v>45</v>
      </c>
      <c r="I2939" t="s">
        <v>130</v>
      </c>
      <c r="J2939">
        <v>12</v>
      </c>
      <c r="K2939" s="1">
        <v>21070</v>
      </c>
      <c r="L2939" s="1">
        <v>252840</v>
      </c>
      <c r="M2939">
        <v>20</v>
      </c>
      <c r="N2939" s="10">
        <v>0.2</v>
      </c>
      <c r="O2939" s="1">
        <f>Table1[[#This Row],[Total Sales NGN]]-(Table1[[#This Row],[Total Sales NGN]]*Table1[[#This Row],[Discount %2]])</f>
        <v>202272</v>
      </c>
      <c r="P2939" t="s">
        <v>27</v>
      </c>
      <c r="Q2939">
        <v>3</v>
      </c>
      <c r="R2939" t="s">
        <v>28</v>
      </c>
      <c r="S2939">
        <v>25</v>
      </c>
      <c r="T2939" s="1">
        <v>492084</v>
      </c>
    </row>
    <row r="2940" spans="1:20" x14ac:dyDescent="0.3">
      <c r="A2940" t="s">
        <v>6056</v>
      </c>
      <c r="B2940" s="9">
        <v>45110</v>
      </c>
      <c r="C2940" t="s">
        <v>4693</v>
      </c>
      <c r="D2940" t="s">
        <v>4694</v>
      </c>
      <c r="E2940" t="s">
        <v>4695</v>
      </c>
      <c r="F2940" t="s">
        <v>94</v>
      </c>
      <c r="G2940" t="s">
        <v>6057</v>
      </c>
      <c r="H2940" t="s">
        <v>40</v>
      </c>
      <c r="I2940" t="s">
        <v>41</v>
      </c>
      <c r="J2940">
        <v>11</v>
      </c>
      <c r="K2940" s="1">
        <v>13514</v>
      </c>
      <c r="L2940" s="1">
        <v>148654</v>
      </c>
      <c r="M2940">
        <v>0</v>
      </c>
      <c r="N2940" s="10">
        <v>0</v>
      </c>
      <c r="O2940" s="1">
        <f>Table1[[#This Row],[Total Sales NGN]]-(Table1[[#This Row],[Total Sales NGN]]*Table1[[#This Row],[Discount %2]])</f>
        <v>148654</v>
      </c>
      <c r="P2940" t="s">
        <v>47</v>
      </c>
      <c r="Q2940">
        <v>5</v>
      </c>
      <c r="R2940" t="s">
        <v>28</v>
      </c>
      <c r="S2940">
        <v>62</v>
      </c>
      <c r="T2940" s="1">
        <v>441559</v>
      </c>
    </row>
    <row r="2941" spans="1:20" x14ac:dyDescent="0.3">
      <c r="A2941" t="s">
        <v>6058</v>
      </c>
      <c r="B2941" s="9">
        <v>45432</v>
      </c>
      <c r="C2941" t="s">
        <v>4693</v>
      </c>
      <c r="D2941" t="s">
        <v>4694</v>
      </c>
      <c r="E2941" t="s">
        <v>49</v>
      </c>
      <c r="F2941" t="s">
        <v>1747</v>
      </c>
      <c r="G2941" t="s">
        <v>6059</v>
      </c>
      <c r="H2941" t="s">
        <v>24</v>
      </c>
      <c r="I2941" t="s">
        <v>92</v>
      </c>
      <c r="J2941">
        <v>4</v>
      </c>
      <c r="K2941" s="1">
        <v>30912</v>
      </c>
      <c r="L2941" s="1">
        <v>123648</v>
      </c>
      <c r="M2941">
        <v>0</v>
      </c>
      <c r="N2941" s="10">
        <v>0</v>
      </c>
      <c r="O2941" s="1">
        <f>Table1[[#This Row],[Total Sales NGN]]-(Table1[[#This Row],[Total Sales NGN]]*Table1[[#This Row],[Discount %2]])</f>
        <v>123648</v>
      </c>
      <c r="P2941" t="s">
        <v>26</v>
      </c>
      <c r="Q2941">
        <v>6</v>
      </c>
      <c r="R2941" t="s">
        <v>27</v>
      </c>
      <c r="S2941">
        <v>139</v>
      </c>
      <c r="T2941" s="1">
        <v>1025913</v>
      </c>
    </row>
    <row r="2942" spans="1:20" x14ac:dyDescent="0.3">
      <c r="A2942" t="s">
        <v>6060</v>
      </c>
      <c r="B2942" s="9">
        <v>45097</v>
      </c>
      <c r="C2942" t="s">
        <v>4693</v>
      </c>
      <c r="D2942" t="s">
        <v>4694</v>
      </c>
      <c r="E2942" t="s">
        <v>4695</v>
      </c>
      <c r="F2942" t="s">
        <v>80</v>
      </c>
      <c r="G2942" t="s">
        <v>6061</v>
      </c>
      <c r="H2942" t="s">
        <v>32</v>
      </c>
      <c r="I2942" t="s">
        <v>117</v>
      </c>
      <c r="J2942">
        <v>6</v>
      </c>
      <c r="K2942" s="1">
        <v>20884</v>
      </c>
      <c r="L2942" s="1">
        <v>125304</v>
      </c>
      <c r="M2942">
        <v>0</v>
      </c>
      <c r="N2942" s="10">
        <v>0</v>
      </c>
      <c r="O2942" s="1">
        <f>Table1[[#This Row],[Total Sales NGN]]-(Table1[[#This Row],[Total Sales NGN]]*Table1[[#This Row],[Discount %2]])</f>
        <v>125304</v>
      </c>
      <c r="P2942" t="s">
        <v>27</v>
      </c>
      <c r="Q2942">
        <v>1</v>
      </c>
      <c r="R2942" t="s">
        <v>28</v>
      </c>
      <c r="S2942">
        <v>198</v>
      </c>
      <c r="T2942" s="1">
        <v>588661</v>
      </c>
    </row>
    <row r="2943" spans="1:20" x14ac:dyDescent="0.3">
      <c r="A2943" t="s">
        <v>6062</v>
      </c>
      <c r="B2943" s="9">
        <v>45551</v>
      </c>
      <c r="C2943" t="s">
        <v>4693</v>
      </c>
      <c r="D2943" t="s">
        <v>4694</v>
      </c>
      <c r="E2943" t="s">
        <v>49</v>
      </c>
      <c r="F2943" t="s">
        <v>1774</v>
      </c>
      <c r="G2943" t="s">
        <v>6063</v>
      </c>
      <c r="H2943" t="s">
        <v>65</v>
      </c>
      <c r="I2943" t="s">
        <v>382</v>
      </c>
      <c r="J2943">
        <v>20</v>
      </c>
      <c r="K2943" s="1">
        <v>118254</v>
      </c>
      <c r="L2943" s="1">
        <v>2365080</v>
      </c>
      <c r="M2943">
        <v>0</v>
      </c>
      <c r="N2943" s="10">
        <v>0</v>
      </c>
      <c r="O2943" s="1">
        <f>Table1[[#This Row],[Total Sales NGN]]-(Table1[[#This Row],[Total Sales NGN]]*Table1[[#This Row],[Discount %2]])</f>
        <v>2365080</v>
      </c>
      <c r="P2943" t="s">
        <v>26</v>
      </c>
      <c r="Q2943">
        <v>1</v>
      </c>
      <c r="R2943" t="s">
        <v>28</v>
      </c>
      <c r="S2943">
        <v>131</v>
      </c>
      <c r="T2943" s="1">
        <v>786541</v>
      </c>
    </row>
    <row r="2944" spans="1:20" x14ac:dyDescent="0.3">
      <c r="A2944" t="s">
        <v>6064</v>
      </c>
      <c r="B2944" s="9">
        <v>45185</v>
      </c>
      <c r="C2944" t="s">
        <v>4693</v>
      </c>
      <c r="D2944" t="s">
        <v>4694</v>
      </c>
      <c r="E2944" t="s">
        <v>49</v>
      </c>
      <c r="F2944" t="s">
        <v>2991</v>
      </c>
      <c r="G2944" t="s">
        <v>6065</v>
      </c>
      <c r="H2944" t="s">
        <v>32</v>
      </c>
      <c r="I2944" t="s">
        <v>113</v>
      </c>
      <c r="J2944">
        <v>19</v>
      </c>
      <c r="K2944" s="1">
        <v>13482</v>
      </c>
      <c r="L2944" s="1">
        <v>256158</v>
      </c>
      <c r="M2944">
        <v>0</v>
      </c>
      <c r="N2944" s="10">
        <v>0</v>
      </c>
      <c r="O2944" s="1">
        <f>Table1[[#This Row],[Total Sales NGN]]-(Table1[[#This Row],[Total Sales NGN]]*Table1[[#This Row],[Discount %2]])</f>
        <v>256158</v>
      </c>
      <c r="P2944" t="s">
        <v>57</v>
      </c>
      <c r="Q2944">
        <v>1</v>
      </c>
      <c r="R2944" t="s">
        <v>28</v>
      </c>
      <c r="S2944">
        <v>171</v>
      </c>
      <c r="T2944" s="1">
        <v>588661</v>
      </c>
    </row>
    <row r="2945" spans="1:20" x14ac:dyDescent="0.3">
      <c r="A2945" t="s">
        <v>6066</v>
      </c>
      <c r="B2945" s="9">
        <v>45022</v>
      </c>
      <c r="C2945" t="s">
        <v>4693</v>
      </c>
      <c r="D2945" t="s">
        <v>4694</v>
      </c>
      <c r="E2945" t="s">
        <v>49</v>
      </c>
      <c r="F2945" t="s">
        <v>1924</v>
      </c>
      <c r="G2945" t="s">
        <v>6067</v>
      </c>
      <c r="H2945" t="s">
        <v>40</v>
      </c>
      <c r="I2945" t="s">
        <v>70</v>
      </c>
      <c r="J2945">
        <v>12</v>
      </c>
      <c r="K2945" s="1">
        <v>17647</v>
      </c>
      <c r="L2945" s="1">
        <v>211764</v>
      </c>
      <c r="M2945">
        <v>5</v>
      </c>
      <c r="N2945" s="10">
        <v>0.05</v>
      </c>
      <c r="O2945" s="1">
        <f>Table1[[#This Row],[Total Sales NGN]]-(Table1[[#This Row],[Total Sales NGN]]*Table1[[#This Row],[Discount %2]])</f>
        <v>201175.8</v>
      </c>
      <c r="P2945" t="s">
        <v>47</v>
      </c>
      <c r="Q2945" t="s">
        <v>27</v>
      </c>
      <c r="R2945" t="s">
        <v>35</v>
      </c>
      <c r="S2945">
        <v>178</v>
      </c>
      <c r="T2945" s="1">
        <v>441559</v>
      </c>
    </row>
    <row r="2946" spans="1:20" x14ac:dyDescent="0.3">
      <c r="A2946" t="s">
        <v>6068</v>
      </c>
      <c r="B2946" s="9">
        <v>45130</v>
      </c>
      <c r="C2946" t="s">
        <v>4693</v>
      </c>
      <c r="D2946" t="s">
        <v>4694</v>
      </c>
      <c r="E2946" t="s">
        <v>4695</v>
      </c>
      <c r="F2946" t="s">
        <v>467</v>
      </c>
      <c r="G2946" t="s">
        <v>27</v>
      </c>
      <c r="H2946" t="s">
        <v>24</v>
      </c>
      <c r="I2946" t="s">
        <v>61</v>
      </c>
      <c r="J2946">
        <v>13</v>
      </c>
      <c r="K2946" s="1">
        <v>324875</v>
      </c>
      <c r="L2946" s="1">
        <v>4223375</v>
      </c>
      <c r="M2946">
        <v>10</v>
      </c>
      <c r="N2946" s="10">
        <v>0.1</v>
      </c>
      <c r="O2946" s="1">
        <f>Table1[[#This Row],[Total Sales NGN]]-(Table1[[#This Row],[Total Sales NGN]]*Table1[[#This Row],[Discount %2]])</f>
        <v>3801037.5</v>
      </c>
      <c r="P2946" t="s">
        <v>57</v>
      </c>
      <c r="Q2946">
        <v>2</v>
      </c>
      <c r="R2946" t="s">
        <v>35</v>
      </c>
      <c r="S2946">
        <v>116</v>
      </c>
      <c r="T2946" s="1">
        <v>1025913</v>
      </c>
    </row>
    <row r="2947" spans="1:20" x14ac:dyDescent="0.3">
      <c r="A2947" t="s">
        <v>6069</v>
      </c>
      <c r="B2947" s="9">
        <v>45634</v>
      </c>
      <c r="C2947" t="s">
        <v>4693</v>
      </c>
      <c r="D2947" t="s">
        <v>4694</v>
      </c>
      <c r="E2947" t="s">
        <v>49</v>
      </c>
      <c r="F2947" t="s">
        <v>1127</v>
      </c>
      <c r="G2947" t="s">
        <v>6070</v>
      </c>
      <c r="H2947" t="s">
        <v>32</v>
      </c>
      <c r="I2947" t="s">
        <v>117</v>
      </c>
      <c r="J2947">
        <v>4</v>
      </c>
      <c r="K2947" s="1">
        <v>11037</v>
      </c>
      <c r="L2947" s="1">
        <v>44148</v>
      </c>
      <c r="M2947">
        <v>0</v>
      </c>
      <c r="N2947" s="10">
        <v>0</v>
      </c>
      <c r="O2947" s="1">
        <f>Table1[[#This Row],[Total Sales NGN]]-(Table1[[#This Row],[Total Sales NGN]]*Table1[[#This Row],[Discount %2]])</f>
        <v>44148</v>
      </c>
      <c r="P2947" t="s">
        <v>34</v>
      </c>
      <c r="Q2947">
        <v>2</v>
      </c>
      <c r="R2947" t="s">
        <v>35</v>
      </c>
      <c r="S2947">
        <v>15</v>
      </c>
      <c r="T2947" s="1">
        <v>588661</v>
      </c>
    </row>
    <row r="2948" spans="1:20" x14ac:dyDescent="0.3">
      <c r="A2948" t="s">
        <v>6071</v>
      </c>
      <c r="B2948" s="9">
        <v>45516</v>
      </c>
      <c r="C2948" t="s">
        <v>4693</v>
      </c>
      <c r="D2948" t="s">
        <v>4694</v>
      </c>
      <c r="E2948" t="s">
        <v>49</v>
      </c>
      <c r="F2948" t="s">
        <v>43</v>
      </c>
      <c r="G2948" t="s">
        <v>6072</v>
      </c>
      <c r="H2948" t="s">
        <v>40</v>
      </c>
      <c r="I2948" t="s">
        <v>70</v>
      </c>
      <c r="J2948">
        <v>6</v>
      </c>
      <c r="K2948" s="1">
        <v>16558</v>
      </c>
      <c r="L2948" s="1">
        <v>99348</v>
      </c>
      <c r="M2948" t="s">
        <v>27</v>
      </c>
      <c r="N2948" s="10">
        <v>0</v>
      </c>
      <c r="O2948" s="1">
        <f>Table1[[#This Row],[Total Sales NGN]]-(Table1[[#This Row],[Total Sales NGN]]*Table1[[#This Row],[Discount %2]])</f>
        <v>99348</v>
      </c>
      <c r="P2948" t="s">
        <v>47</v>
      </c>
      <c r="Q2948">
        <v>2</v>
      </c>
      <c r="R2948" t="s">
        <v>35</v>
      </c>
      <c r="S2948">
        <v>70</v>
      </c>
      <c r="T2948" s="1">
        <v>441559</v>
      </c>
    </row>
    <row r="2949" spans="1:20" x14ac:dyDescent="0.3">
      <c r="A2949" t="s">
        <v>6073</v>
      </c>
      <c r="B2949" s="9">
        <v>45301</v>
      </c>
      <c r="C2949" t="s">
        <v>4693</v>
      </c>
      <c r="D2949" t="s">
        <v>4694</v>
      </c>
      <c r="E2949" t="s">
        <v>4706</v>
      </c>
      <c r="F2949" t="s">
        <v>2991</v>
      </c>
      <c r="G2949" t="s">
        <v>6074</v>
      </c>
      <c r="H2949" t="s">
        <v>24</v>
      </c>
      <c r="I2949" t="s">
        <v>56</v>
      </c>
      <c r="J2949">
        <v>16</v>
      </c>
      <c r="K2949" s="1">
        <v>253059</v>
      </c>
      <c r="L2949" s="1">
        <v>4048944</v>
      </c>
      <c r="M2949">
        <v>5</v>
      </c>
      <c r="N2949" s="10">
        <v>0.05</v>
      </c>
      <c r="O2949" s="1">
        <f>Table1[[#This Row],[Total Sales NGN]]-(Table1[[#This Row],[Total Sales NGN]]*Table1[[#This Row],[Discount %2]])</f>
        <v>3846496.8</v>
      </c>
      <c r="P2949" t="s">
        <v>27</v>
      </c>
      <c r="Q2949" t="s">
        <v>27</v>
      </c>
      <c r="R2949" t="s">
        <v>35</v>
      </c>
      <c r="S2949">
        <v>157</v>
      </c>
      <c r="T2949" s="1">
        <v>1025913</v>
      </c>
    </row>
    <row r="2950" spans="1:20" x14ac:dyDescent="0.3">
      <c r="A2950" t="s">
        <v>6075</v>
      </c>
      <c r="B2950" s="9">
        <v>45446</v>
      </c>
      <c r="C2950" t="s">
        <v>4693</v>
      </c>
      <c r="D2950" t="s">
        <v>4694</v>
      </c>
      <c r="E2950" t="s">
        <v>4695</v>
      </c>
      <c r="F2950" t="s">
        <v>2391</v>
      </c>
      <c r="G2950" t="s">
        <v>6076</v>
      </c>
      <c r="H2950" t="s">
        <v>45</v>
      </c>
      <c r="I2950" t="s">
        <v>74</v>
      </c>
      <c r="J2950">
        <v>4</v>
      </c>
      <c r="K2950" s="1">
        <v>32160</v>
      </c>
      <c r="L2950" s="1">
        <v>128640</v>
      </c>
      <c r="M2950">
        <v>0</v>
      </c>
      <c r="N2950" s="10">
        <v>0</v>
      </c>
      <c r="O2950" s="1">
        <f>Table1[[#This Row],[Total Sales NGN]]-(Table1[[#This Row],[Total Sales NGN]]*Table1[[#This Row],[Discount %2]])</f>
        <v>128640</v>
      </c>
      <c r="P2950" t="s">
        <v>57</v>
      </c>
      <c r="Q2950">
        <v>2</v>
      </c>
      <c r="R2950" t="s">
        <v>28</v>
      </c>
      <c r="S2950">
        <v>56</v>
      </c>
      <c r="T2950" s="1">
        <v>492084</v>
      </c>
    </row>
    <row r="2951" spans="1:20" x14ac:dyDescent="0.3">
      <c r="A2951" t="s">
        <v>6077</v>
      </c>
      <c r="B2951" s="9">
        <v>45050</v>
      </c>
      <c r="C2951" t="s">
        <v>4693</v>
      </c>
      <c r="D2951" t="s">
        <v>4694</v>
      </c>
      <c r="E2951" t="s">
        <v>4695</v>
      </c>
      <c r="F2951" t="s">
        <v>1467</v>
      </c>
      <c r="G2951" t="s">
        <v>27</v>
      </c>
      <c r="H2951" t="s">
        <v>65</v>
      </c>
      <c r="I2951" t="s">
        <v>397</v>
      </c>
      <c r="J2951">
        <v>20</v>
      </c>
      <c r="K2951" s="1">
        <v>34122</v>
      </c>
      <c r="L2951" s="1">
        <v>682440</v>
      </c>
      <c r="M2951">
        <v>0</v>
      </c>
      <c r="N2951" s="10">
        <v>0</v>
      </c>
      <c r="O2951" s="1">
        <f>Table1[[#This Row],[Total Sales NGN]]-(Table1[[#This Row],[Total Sales NGN]]*Table1[[#This Row],[Discount %2]])</f>
        <v>682440</v>
      </c>
      <c r="P2951" t="s">
        <v>26</v>
      </c>
      <c r="Q2951">
        <v>1</v>
      </c>
      <c r="R2951" t="s">
        <v>28</v>
      </c>
      <c r="S2951">
        <v>128</v>
      </c>
      <c r="T2951" s="1">
        <v>786541</v>
      </c>
    </row>
    <row r="2952" spans="1:20" x14ac:dyDescent="0.3">
      <c r="A2952" t="s">
        <v>6078</v>
      </c>
      <c r="B2952" s="9">
        <v>45444</v>
      </c>
      <c r="C2952" t="s">
        <v>4693</v>
      </c>
      <c r="D2952" t="s">
        <v>4694</v>
      </c>
      <c r="E2952" t="s">
        <v>49</v>
      </c>
      <c r="F2952" t="s">
        <v>2913</v>
      </c>
      <c r="G2952" t="s">
        <v>27</v>
      </c>
      <c r="H2952" t="s">
        <v>24</v>
      </c>
      <c r="I2952" t="s">
        <v>161</v>
      </c>
      <c r="J2952">
        <v>14</v>
      </c>
      <c r="K2952" s="1">
        <v>194686</v>
      </c>
      <c r="L2952" s="1">
        <v>2725604</v>
      </c>
      <c r="M2952">
        <v>15</v>
      </c>
      <c r="N2952" s="10">
        <v>0.15</v>
      </c>
      <c r="O2952" s="1">
        <f>Table1[[#This Row],[Total Sales NGN]]-(Table1[[#This Row],[Total Sales NGN]]*Table1[[#This Row],[Discount %2]])</f>
        <v>2316763.4</v>
      </c>
      <c r="P2952" t="s">
        <v>26</v>
      </c>
      <c r="Q2952">
        <v>1</v>
      </c>
      <c r="R2952" t="s">
        <v>28</v>
      </c>
      <c r="S2952">
        <v>162</v>
      </c>
      <c r="T2952" s="1">
        <v>1025913</v>
      </c>
    </row>
    <row r="2953" spans="1:20" x14ac:dyDescent="0.3">
      <c r="A2953" t="s">
        <v>6079</v>
      </c>
      <c r="B2953" s="9">
        <v>44995</v>
      </c>
      <c r="C2953" t="s">
        <v>4693</v>
      </c>
      <c r="D2953" t="s">
        <v>4694</v>
      </c>
      <c r="E2953" t="s">
        <v>49</v>
      </c>
      <c r="F2953" t="s">
        <v>1073</v>
      </c>
      <c r="G2953" t="s">
        <v>6080</v>
      </c>
      <c r="H2953" t="s">
        <v>24</v>
      </c>
      <c r="I2953" t="s">
        <v>56</v>
      </c>
      <c r="J2953">
        <v>15</v>
      </c>
      <c r="K2953" s="1">
        <v>52121</v>
      </c>
      <c r="L2953" s="1">
        <v>781815</v>
      </c>
      <c r="M2953">
        <v>10</v>
      </c>
      <c r="N2953" s="10">
        <v>0.1</v>
      </c>
      <c r="O2953" s="1">
        <f>Table1[[#This Row],[Total Sales NGN]]-(Table1[[#This Row],[Total Sales NGN]]*Table1[[#This Row],[Discount %2]])</f>
        <v>703633.5</v>
      </c>
      <c r="P2953" t="s">
        <v>47</v>
      </c>
      <c r="Q2953">
        <v>5</v>
      </c>
      <c r="R2953" t="s">
        <v>35</v>
      </c>
      <c r="S2953">
        <v>70</v>
      </c>
      <c r="T2953" s="1">
        <v>1025913</v>
      </c>
    </row>
    <row r="2954" spans="1:20" x14ac:dyDescent="0.3">
      <c r="A2954" t="s">
        <v>6081</v>
      </c>
      <c r="B2954" s="9">
        <v>45605</v>
      </c>
      <c r="C2954" t="s">
        <v>4693</v>
      </c>
      <c r="D2954" t="s">
        <v>4694</v>
      </c>
      <c r="E2954" t="s">
        <v>49</v>
      </c>
      <c r="F2954" t="s">
        <v>934</v>
      </c>
      <c r="G2954" t="s">
        <v>6082</v>
      </c>
      <c r="H2954" t="s">
        <v>45</v>
      </c>
      <c r="I2954" t="s">
        <v>130</v>
      </c>
      <c r="J2954">
        <v>9</v>
      </c>
      <c r="K2954" s="1">
        <v>24992</v>
      </c>
      <c r="L2954" s="1">
        <v>224928</v>
      </c>
      <c r="M2954">
        <v>0</v>
      </c>
      <c r="N2954" s="10">
        <v>0</v>
      </c>
      <c r="O2954" s="1">
        <f>Table1[[#This Row],[Total Sales NGN]]-(Table1[[#This Row],[Total Sales NGN]]*Table1[[#This Row],[Discount %2]])</f>
        <v>224928</v>
      </c>
      <c r="P2954" t="s">
        <v>34</v>
      </c>
      <c r="Q2954">
        <v>2</v>
      </c>
      <c r="R2954" t="s">
        <v>35</v>
      </c>
      <c r="S2954">
        <v>175</v>
      </c>
      <c r="T2954" s="1">
        <v>492084</v>
      </c>
    </row>
    <row r="2955" spans="1:20" x14ac:dyDescent="0.3">
      <c r="A2955" t="s">
        <v>6083</v>
      </c>
      <c r="B2955" s="9">
        <v>45006</v>
      </c>
      <c r="C2955" t="s">
        <v>4693</v>
      </c>
      <c r="D2955" t="s">
        <v>4694</v>
      </c>
      <c r="E2955" t="s">
        <v>4706</v>
      </c>
      <c r="F2955" t="s">
        <v>513</v>
      </c>
      <c r="G2955" t="s">
        <v>6084</v>
      </c>
      <c r="H2955" t="s">
        <v>65</v>
      </c>
      <c r="I2955" t="s">
        <v>478</v>
      </c>
      <c r="J2955">
        <v>18</v>
      </c>
      <c r="K2955" s="1">
        <v>119235</v>
      </c>
      <c r="L2955" s="1">
        <v>2146230</v>
      </c>
      <c r="M2955">
        <v>10</v>
      </c>
      <c r="N2955" s="10">
        <v>0.1</v>
      </c>
      <c r="O2955" s="1">
        <f>Table1[[#This Row],[Total Sales NGN]]-(Table1[[#This Row],[Total Sales NGN]]*Table1[[#This Row],[Discount %2]])</f>
        <v>1931607</v>
      </c>
      <c r="P2955" t="s">
        <v>26</v>
      </c>
      <c r="Q2955">
        <v>5</v>
      </c>
      <c r="R2955" t="s">
        <v>35</v>
      </c>
      <c r="S2955">
        <v>54</v>
      </c>
      <c r="T2955" s="1">
        <v>786541</v>
      </c>
    </row>
    <row r="2956" spans="1:20" x14ac:dyDescent="0.3">
      <c r="A2956" t="s">
        <v>6085</v>
      </c>
      <c r="B2956" s="9">
        <v>45283</v>
      </c>
      <c r="C2956" t="s">
        <v>4693</v>
      </c>
      <c r="D2956" t="s">
        <v>4694</v>
      </c>
      <c r="E2956" t="s">
        <v>4695</v>
      </c>
      <c r="F2956" t="s">
        <v>2649</v>
      </c>
      <c r="G2956" t="s">
        <v>6086</v>
      </c>
      <c r="H2956" t="s">
        <v>24</v>
      </c>
      <c r="I2956" t="s">
        <v>161</v>
      </c>
      <c r="J2956">
        <v>11</v>
      </c>
      <c r="K2956" s="1">
        <v>255800</v>
      </c>
      <c r="L2956" s="1">
        <v>2813800</v>
      </c>
      <c r="M2956">
        <v>5</v>
      </c>
      <c r="N2956" s="10">
        <v>0.05</v>
      </c>
      <c r="O2956" s="1">
        <f>Table1[[#This Row],[Total Sales NGN]]-(Table1[[#This Row],[Total Sales NGN]]*Table1[[#This Row],[Discount %2]])</f>
        <v>2673110</v>
      </c>
      <c r="P2956" t="s">
        <v>57</v>
      </c>
      <c r="Q2956">
        <v>5</v>
      </c>
      <c r="R2956" t="s">
        <v>35</v>
      </c>
      <c r="S2956">
        <v>76</v>
      </c>
      <c r="T2956" s="1">
        <v>1025913</v>
      </c>
    </row>
    <row r="2957" spans="1:20" x14ac:dyDescent="0.3">
      <c r="A2957" t="s">
        <v>6087</v>
      </c>
      <c r="B2957" s="9">
        <v>44961</v>
      </c>
      <c r="C2957" t="s">
        <v>4693</v>
      </c>
      <c r="D2957" t="s">
        <v>4694</v>
      </c>
      <c r="E2957" t="s">
        <v>49</v>
      </c>
      <c r="F2957" t="s">
        <v>1654</v>
      </c>
      <c r="G2957" t="s">
        <v>6088</v>
      </c>
      <c r="H2957" t="s">
        <v>24</v>
      </c>
      <c r="I2957" t="s">
        <v>61</v>
      </c>
      <c r="J2957">
        <v>15</v>
      </c>
      <c r="K2957" s="1">
        <v>348797</v>
      </c>
      <c r="L2957" s="1">
        <v>5231955</v>
      </c>
      <c r="M2957">
        <v>15</v>
      </c>
      <c r="N2957" s="10">
        <v>0.15</v>
      </c>
      <c r="O2957" s="1">
        <f>Table1[[#This Row],[Total Sales NGN]]-(Table1[[#This Row],[Total Sales NGN]]*Table1[[#This Row],[Discount %2]])</f>
        <v>4447161.75</v>
      </c>
      <c r="P2957" t="s">
        <v>57</v>
      </c>
      <c r="Q2957">
        <v>5</v>
      </c>
      <c r="R2957" t="s">
        <v>35</v>
      </c>
      <c r="S2957">
        <v>15</v>
      </c>
      <c r="T2957" s="1">
        <v>1025913</v>
      </c>
    </row>
    <row r="2958" spans="1:20" x14ac:dyDescent="0.3">
      <c r="A2958" t="s">
        <v>6089</v>
      </c>
      <c r="B2958" s="9">
        <v>45408</v>
      </c>
      <c r="C2958" t="s">
        <v>4693</v>
      </c>
      <c r="D2958" t="s">
        <v>4694</v>
      </c>
      <c r="E2958" t="s">
        <v>49</v>
      </c>
      <c r="F2958" t="s">
        <v>3923</v>
      </c>
      <c r="G2958" t="s">
        <v>6090</v>
      </c>
      <c r="H2958" t="s">
        <v>45</v>
      </c>
      <c r="I2958" t="s">
        <v>211</v>
      </c>
      <c r="J2958">
        <v>9</v>
      </c>
      <c r="K2958" s="1">
        <v>29139</v>
      </c>
      <c r="L2958" s="1">
        <v>262251</v>
      </c>
      <c r="M2958">
        <v>20</v>
      </c>
      <c r="N2958" s="10">
        <v>0.2</v>
      </c>
      <c r="O2958" s="1">
        <f>Table1[[#This Row],[Total Sales NGN]]-(Table1[[#This Row],[Total Sales NGN]]*Table1[[#This Row],[Discount %2]])</f>
        <v>209800.8</v>
      </c>
      <c r="P2958" t="s">
        <v>57</v>
      </c>
      <c r="Q2958">
        <v>2</v>
      </c>
      <c r="R2958" t="s">
        <v>35</v>
      </c>
      <c r="S2958">
        <v>21</v>
      </c>
      <c r="T2958" s="1">
        <v>492084</v>
      </c>
    </row>
    <row r="2959" spans="1:20" x14ac:dyDescent="0.3">
      <c r="A2959" t="s">
        <v>6091</v>
      </c>
      <c r="B2959" s="9">
        <v>45317</v>
      </c>
      <c r="C2959" t="s">
        <v>4693</v>
      </c>
      <c r="D2959" t="s">
        <v>4694</v>
      </c>
      <c r="E2959" t="s">
        <v>4706</v>
      </c>
      <c r="F2959" t="s">
        <v>833</v>
      </c>
      <c r="G2959" t="s">
        <v>6092</v>
      </c>
      <c r="H2959" t="s">
        <v>32</v>
      </c>
      <c r="I2959" t="s">
        <v>95</v>
      </c>
      <c r="J2959">
        <v>14</v>
      </c>
      <c r="K2959" s="1">
        <v>15018</v>
      </c>
      <c r="L2959" s="1">
        <v>210252</v>
      </c>
      <c r="M2959">
        <v>0</v>
      </c>
      <c r="N2959" s="10">
        <v>0</v>
      </c>
      <c r="O2959" s="1">
        <f>Table1[[#This Row],[Total Sales NGN]]-(Table1[[#This Row],[Total Sales NGN]]*Table1[[#This Row],[Discount %2]])</f>
        <v>210252</v>
      </c>
      <c r="P2959" t="s">
        <v>27</v>
      </c>
      <c r="Q2959">
        <v>0</v>
      </c>
      <c r="R2959" t="s">
        <v>35</v>
      </c>
      <c r="S2959">
        <v>128</v>
      </c>
      <c r="T2959" s="1">
        <v>588661</v>
      </c>
    </row>
    <row r="2960" spans="1:20" x14ac:dyDescent="0.3">
      <c r="A2960" t="s">
        <v>6093</v>
      </c>
      <c r="B2960" s="9">
        <v>45218</v>
      </c>
      <c r="C2960" t="s">
        <v>4693</v>
      </c>
      <c r="D2960" t="s">
        <v>4694</v>
      </c>
      <c r="E2960" t="s">
        <v>4695</v>
      </c>
      <c r="F2960" t="s">
        <v>1804</v>
      </c>
      <c r="G2960" t="s">
        <v>6094</v>
      </c>
      <c r="H2960" t="s">
        <v>65</v>
      </c>
      <c r="I2960" t="s">
        <v>102</v>
      </c>
      <c r="J2960">
        <v>17</v>
      </c>
      <c r="K2960" s="1">
        <v>152604</v>
      </c>
      <c r="L2960" s="1">
        <v>2594268</v>
      </c>
      <c r="M2960" t="s">
        <v>27</v>
      </c>
      <c r="N2960" s="10">
        <v>0</v>
      </c>
      <c r="O2960" s="1">
        <f>Table1[[#This Row],[Total Sales NGN]]-(Table1[[#This Row],[Total Sales NGN]]*Table1[[#This Row],[Discount %2]])</f>
        <v>2594268</v>
      </c>
      <c r="P2960" t="s">
        <v>27</v>
      </c>
      <c r="Q2960">
        <v>5</v>
      </c>
      <c r="R2960" t="s">
        <v>35</v>
      </c>
      <c r="S2960">
        <v>109</v>
      </c>
      <c r="T2960" s="1">
        <v>786541</v>
      </c>
    </row>
    <row r="2961" spans="1:20" x14ac:dyDescent="0.3">
      <c r="A2961" t="s">
        <v>6095</v>
      </c>
      <c r="B2961" s="9">
        <v>45554</v>
      </c>
      <c r="C2961" t="s">
        <v>4693</v>
      </c>
      <c r="D2961" t="s">
        <v>4694</v>
      </c>
      <c r="E2961" t="s">
        <v>4695</v>
      </c>
      <c r="F2961" t="s">
        <v>1066</v>
      </c>
      <c r="G2961" t="s">
        <v>6096</v>
      </c>
      <c r="H2961" t="s">
        <v>24</v>
      </c>
      <c r="I2961" t="s">
        <v>161</v>
      </c>
      <c r="J2961">
        <v>7</v>
      </c>
      <c r="K2961" s="1">
        <v>136113</v>
      </c>
      <c r="L2961" s="1">
        <v>952791</v>
      </c>
      <c r="M2961">
        <v>0</v>
      </c>
      <c r="N2961" s="10">
        <v>0</v>
      </c>
      <c r="O2961" s="1">
        <f>Table1[[#This Row],[Total Sales NGN]]-(Table1[[#This Row],[Total Sales NGN]]*Table1[[#This Row],[Discount %2]])</f>
        <v>952791</v>
      </c>
      <c r="P2961" t="s">
        <v>57</v>
      </c>
      <c r="Q2961">
        <v>5</v>
      </c>
      <c r="R2961" t="s">
        <v>35</v>
      </c>
      <c r="S2961">
        <v>167</v>
      </c>
      <c r="T2961" s="1">
        <v>1025913</v>
      </c>
    </row>
    <row r="2962" spans="1:20" x14ac:dyDescent="0.3">
      <c r="A2962" t="s">
        <v>6097</v>
      </c>
      <c r="B2962" s="9">
        <v>45077</v>
      </c>
      <c r="C2962" t="s">
        <v>4693</v>
      </c>
      <c r="D2962" t="s">
        <v>4694</v>
      </c>
      <c r="E2962" t="s">
        <v>4695</v>
      </c>
      <c r="F2962" t="s">
        <v>49</v>
      </c>
      <c r="G2962" t="s">
        <v>6098</v>
      </c>
      <c r="H2962" t="s">
        <v>40</v>
      </c>
      <c r="I2962" t="s">
        <v>123</v>
      </c>
      <c r="J2962">
        <v>18</v>
      </c>
      <c r="K2962" s="1">
        <v>7219</v>
      </c>
      <c r="L2962" s="1">
        <v>129942</v>
      </c>
      <c r="M2962" t="s">
        <v>27</v>
      </c>
      <c r="N2962" s="10">
        <v>0</v>
      </c>
      <c r="O2962" s="1">
        <f>Table1[[#This Row],[Total Sales NGN]]-(Table1[[#This Row],[Total Sales NGN]]*Table1[[#This Row],[Discount %2]])</f>
        <v>129942</v>
      </c>
      <c r="P2962" t="s">
        <v>27</v>
      </c>
      <c r="Q2962">
        <v>4</v>
      </c>
      <c r="R2962" t="s">
        <v>35</v>
      </c>
      <c r="S2962">
        <v>97</v>
      </c>
      <c r="T2962" s="1">
        <v>441559</v>
      </c>
    </row>
    <row r="2963" spans="1:20" x14ac:dyDescent="0.3">
      <c r="A2963" t="s">
        <v>6099</v>
      </c>
      <c r="B2963" s="9">
        <v>44999</v>
      </c>
      <c r="C2963" t="s">
        <v>4693</v>
      </c>
      <c r="D2963" t="s">
        <v>4694</v>
      </c>
      <c r="E2963" t="s">
        <v>4695</v>
      </c>
      <c r="F2963" t="s">
        <v>279</v>
      </c>
      <c r="G2963" t="s">
        <v>6100</v>
      </c>
      <c r="H2963" t="s">
        <v>32</v>
      </c>
      <c r="I2963" t="s">
        <v>95</v>
      </c>
      <c r="J2963">
        <v>20</v>
      </c>
      <c r="K2963" s="1">
        <v>2649</v>
      </c>
      <c r="L2963" s="1">
        <v>52980</v>
      </c>
      <c r="M2963">
        <v>15</v>
      </c>
      <c r="N2963" s="10">
        <v>0.15</v>
      </c>
      <c r="O2963" s="1">
        <f>Table1[[#This Row],[Total Sales NGN]]-(Table1[[#This Row],[Total Sales NGN]]*Table1[[#This Row],[Discount %2]])</f>
        <v>45033</v>
      </c>
      <c r="P2963" t="s">
        <v>27</v>
      </c>
      <c r="Q2963">
        <v>2</v>
      </c>
      <c r="R2963" t="s">
        <v>35</v>
      </c>
      <c r="S2963">
        <v>25</v>
      </c>
      <c r="T2963" s="1">
        <v>588661</v>
      </c>
    </row>
    <row r="2964" spans="1:20" x14ac:dyDescent="0.3">
      <c r="A2964" t="s">
        <v>6101</v>
      </c>
      <c r="B2964" s="9">
        <v>45285</v>
      </c>
      <c r="C2964" t="s">
        <v>4693</v>
      </c>
      <c r="D2964" t="s">
        <v>4694</v>
      </c>
      <c r="E2964" t="s">
        <v>4695</v>
      </c>
      <c r="F2964" t="s">
        <v>418</v>
      </c>
      <c r="G2964" t="s">
        <v>6102</v>
      </c>
      <c r="H2964" t="s">
        <v>40</v>
      </c>
      <c r="I2964" t="s">
        <v>106</v>
      </c>
      <c r="J2964">
        <v>16</v>
      </c>
      <c r="K2964" s="1">
        <v>9762</v>
      </c>
      <c r="L2964" s="1">
        <v>156192</v>
      </c>
      <c r="M2964">
        <v>10</v>
      </c>
      <c r="N2964" s="10">
        <v>0.1</v>
      </c>
      <c r="O2964" s="1">
        <f>Table1[[#This Row],[Total Sales NGN]]-(Table1[[#This Row],[Total Sales NGN]]*Table1[[#This Row],[Discount %2]])</f>
        <v>140572.79999999999</v>
      </c>
      <c r="P2964" t="s">
        <v>57</v>
      </c>
      <c r="Q2964">
        <v>1</v>
      </c>
      <c r="R2964" t="s">
        <v>35</v>
      </c>
      <c r="S2964">
        <v>17</v>
      </c>
      <c r="T2964" s="1">
        <v>441559</v>
      </c>
    </row>
    <row r="2965" spans="1:20" x14ac:dyDescent="0.3">
      <c r="A2965" t="s">
        <v>6103</v>
      </c>
      <c r="B2965" s="9">
        <v>45260</v>
      </c>
      <c r="C2965" t="s">
        <v>4693</v>
      </c>
      <c r="D2965" t="s">
        <v>4694</v>
      </c>
      <c r="E2965" t="s">
        <v>49</v>
      </c>
      <c r="F2965" t="s">
        <v>889</v>
      </c>
      <c r="G2965" t="s">
        <v>6104</v>
      </c>
      <c r="H2965" t="s">
        <v>65</v>
      </c>
      <c r="I2965" t="s">
        <v>102</v>
      </c>
      <c r="J2965">
        <v>17</v>
      </c>
      <c r="K2965" s="1">
        <v>141353</v>
      </c>
      <c r="L2965" s="1">
        <v>2403001</v>
      </c>
      <c r="M2965" t="s">
        <v>27</v>
      </c>
      <c r="N2965" s="10">
        <v>0</v>
      </c>
      <c r="O2965" s="1">
        <f>Table1[[#This Row],[Total Sales NGN]]-(Table1[[#This Row],[Total Sales NGN]]*Table1[[#This Row],[Discount %2]])</f>
        <v>2403001</v>
      </c>
      <c r="P2965" t="s">
        <v>57</v>
      </c>
      <c r="Q2965">
        <v>4</v>
      </c>
      <c r="R2965" t="s">
        <v>35</v>
      </c>
      <c r="S2965">
        <v>8</v>
      </c>
      <c r="T2965" s="1">
        <v>786541</v>
      </c>
    </row>
    <row r="2966" spans="1:20" x14ac:dyDescent="0.3">
      <c r="A2966" t="s">
        <v>6105</v>
      </c>
      <c r="B2966" s="9">
        <v>45377</v>
      </c>
      <c r="C2966" t="s">
        <v>4693</v>
      </c>
      <c r="D2966" t="s">
        <v>4694</v>
      </c>
      <c r="E2966" t="s">
        <v>49</v>
      </c>
      <c r="F2966" t="s">
        <v>6106</v>
      </c>
      <c r="G2966" t="s">
        <v>6107</v>
      </c>
      <c r="H2966" t="s">
        <v>45</v>
      </c>
      <c r="I2966" t="s">
        <v>130</v>
      </c>
      <c r="J2966">
        <v>16</v>
      </c>
      <c r="K2966" s="1">
        <v>14135</v>
      </c>
      <c r="L2966" s="1">
        <v>226160</v>
      </c>
      <c r="M2966">
        <v>10</v>
      </c>
      <c r="N2966" s="10">
        <v>0.1</v>
      </c>
      <c r="O2966" s="1">
        <f>Table1[[#This Row],[Total Sales NGN]]-(Table1[[#This Row],[Total Sales NGN]]*Table1[[#This Row],[Discount %2]])</f>
        <v>203544</v>
      </c>
      <c r="P2966" t="s">
        <v>57</v>
      </c>
      <c r="Q2966">
        <v>1</v>
      </c>
      <c r="R2966" t="s">
        <v>35</v>
      </c>
      <c r="S2966">
        <v>170</v>
      </c>
      <c r="T2966" s="1">
        <v>492084</v>
      </c>
    </row>
    <row r="2967" spans="1:20" x14ac:dyDescent="0.3">
      <c r="A2967" t="s">
        <v>6108</v>
      </c>
      <c r="B2967" s="9">
        <v>45161</v>
      </c>
      <c r="C2967" t="s">
        <v>4693</v>
      </c>
      <c r="D2967" t="s">
        <v>4694</v>
      </c>
      <c r="E2967" t="s">
        <v>49</v>
      </c>
      <c r="F2967" t="s">
        <v>449</v>
      </c>
      <c r="G2967" t="s">
        <v>27</v>
      </c>
      <c r="H2967" t="s">
        <v>65</v>
      </c>
      <c r="I2967" t="s">
        <v>382</v>
      </c>
      <c r="J2967">
        <v>2</v>
      </c>
      <c r="K2967" s="1">
        <v>158395</v>
      </c>
      <c r="L2967" s="1">
        <v>316790</v>
      </c>
      <c r="M2967">
        <v>10</v>
      </c>
      <c r="N2967" s="10">
        <v>0.1</v>
      </c>
      <c r="O2967" s="1">
        <f>Table1[[#This Row],[Total Sales NGN]]-(Table1[[#This Row],[Total Sales NGN]]*Table1[[#This Row],[Discount %2]])</f>
        <v>285111</v>
      </c>
      <c r="P2967" t="s">
        <v>57</v>
      </c>
      <c r="Q2967">
        <v>1</v>
      </c>
      <c r="R2967" t="s">
        <v>35</v>
      </c>
      <c r="S2967">
        <v>56</v>
      </c>
      <c r="T2967" s="1">
        <v>786541</v>
      </c>
    </row>
    <row r="2968" spans="1:20" x14ac:dyDescent="0.3">
      <c r="A2968" t="s">
        <v>6109</v>
      </c>
      <c r="B2968" s="9">
        <v>45365</v>
      </c>
      <c r="C2968" t="s">
        <v>4693</v>
      </c>
      <c r="D2968" t="s">
        <v>4694</v>
      </c>
      <c r="E2968" t="s">
        <v>4706</v>
      </c>
      <c r="F2968" t="s">
        <v>1370</v>
      </c>
      <c r="G2968" t="s">
        <v>6110</v>
      </c>
      <c r="H2968" t="s">
        <v>24</v>
      </c>
      <c r="I2968" t="s">
        <v>61</v>
      </c>
      <c r="J2968">
        <v>6</v>
      </c>
      <c r="K2968" s="1">
        <v>23694</v>
      </c>
      <c r="L2968" s="1">
        <v>142164</v>
      </c>
      <c r="M2968">
        <v>15</v>
      </c>
      <c r="N2968" s="10">
        <v>0.15</v>
      </c>
      <c r="O2968" s="1">
        <f>Table1[[#This Row],[Total Sales NGN]]-(Table1[[#This Row],[Total Sales NGN]]*Table1[[#This Row],[Discount %2]])</f>
        <v>120839.4</v>
      </c>
      <c r="P2968" t="s">
        <v>34</v>
      </c>
      <c r="Q2968">
        <v>2</v>
      </c>
      <c r="R2968" t="s">
        <v>28</v>
      </c>
      <c r="S2968">
        <v>196</v>
      </c>
      <c r="T2968" s="1">
        <v>1025913</v>
      </c>
    </row>
    <row r="2969" spans="1:20" x14ac:dyDescent="0.3">
      <c r="A2969" t="s">
        <v>6111</v>
      </c>
      <c r="B2969" s="9">
        <v>45273</v>
      </c>
      <c r="C2969" t="s">
        <v>4693</v>
      </c>
      <c r="D2969" t="s">
        <v>4694</v>
      </c>
      <c r="E2969" t="s">
        <v>4695</v>
      </c>
      <c r="F2969" t="s">
        <v>1229</v>
      </c>
      <c r="G2969" t="s">
        <v>6112</v>
      </c>
      <c r="H2969" t="s">
        <v>32</v>
      </c>
      <c r="I2969" t="s">
        <v>237</v>
      </c>
      <c r="J2969">
        <v>6</v>
      </c>
      <c r="K2969" s="1">
        <v>21395</v>
      </c>
      <c r="L2969" s="1">
        <v>128370</v>
      </c>
      <c r="M2969">
        <v>20</v>
      </c>
      <c r="N2969" s="10">
        <v>0.2</v>
      </c>
      <c r="O2969" s="1">
        <f>Table1[[#This Row],[Total Sales NGN]]-(Table1[[#This Row],[Total Sales NGN]]*Table1[[#This Row],[Discount %2]])</f>
        <v>102696</v>
      </c>
      <c r="P2969" t="s">
        <v>47</v>
      </c>
      <c r="Q2969" t="s">
        <v>27</v>
      </c>
      <c r="R2969" t="s">
        <v>28</v>
      </c>
      <c r="S2969">
        <v>5</v>
      </c>
      <c r="T2969" s="1">
        <v>588661</v>
      </c>
    </row>
    <row r="2970" spans="1:20" x14ac:dyDescent="0.3">
      <c r="A2970" t="s">
        <v>6113</v>
      </c>
      <c r="B2970" s="9">
        <v>45031</v>
      </c>
      <c r="C2970" t="s">
        <v>4693</v>
      </c>
      <c r="D2970" t="s">
        <v>4694</v>
      </c>
      <c r="E2970" t="s">
        <v>49</v>
      </c>
      <c r="F2970" t="s">
        <v>544</v>
      </c>
      <c r="G2970" t="s">
        <v>27</v>
      </c>
      <c r="H2970" t="s">
        <v>40</v>
      </c>
      <c r="I2970" t="s">
        <v>171</v>
      </c>
      <c r="J2970">
        <v>11</v>
      </c>
      <c r="K2970" s="1">
        <v>8022</v>
      </c>
      <c r="L2970" s="1">
        <v>88242</v>
      </c>
      <c r="M2970">
        <v>10</v>
      </c>
      <c r="N2970" s="10">
        <v>0.1</v>
      </c>
      <c r="O2970" s="1">
        <f>Table1[[#This Row],[Total Sales NGN]]-(Table1[[#This Row],[Total Sales NGN]]*Table1[[#This Row],[Discount %2]])</f>
        <v>79417.8</v>
      </c>
      <c r="P2970" t="s">
        <v>26</v>
      </c>
      <c r="Q2970">
        <v>2</v>
      </c>
      <c r="R2970" t="s">
        <v>35</v>
      </c>
      <c r="S2970">
        <v>58</v>
      </c>
      <c r="T2970" s="1">
        <v>441559</v>
      </c>
    </row>
    <row r="2971" spans="1:20" x14ac:dyDescent="0.3">
      <c r="A2971" t="s">
        <v>6114</v>
      </c>
      <c r="B2971" s="9">
        <v>45601</v>
      </c>
      <c r="C2971" t="s">
        <v>4693</v>
      </c>
      <c r="D2971" t="s">
        <v>4694</v>
      </c>
      <c r="E2971" t="s">
        <v>4695</v>
      </c>
      <c r="F2971" t="s">
        <v>443</v>
      </c>
      <c r="G2971" t="s">
        <v>6115</v>
      </c>
      <c r="H2971" t="s">
        <v>32</v>
      </c>
      <c r="I2971" t="s">
        <v>117</v>
      </c>
      <c r="J2971">
        <v>18</v>
      </c>
      <c r="K2971" s="1">
        <v>14210</v>
      </c>
      <c r="L2971" s="1">
        <v>255780</v>
      </c>
      <c r="M2971">
        <v>0</v>
      </c>
      <c r="N2971" s="10">
        <v>0</v>
      </c>
      <c r="O2971" s="1">
        <f>Table1[[#This Row],[Total Sales NGN]]-(Table1[[#This Row],[Total Sales NGN]]*Table1[[#This Row],[Discount %2]])</f>
        <v>255780</v>
      </c>
      <c r="P2971" t="s">
        <v>47</v>
      </c>
      <c r="Q2971">
        <v>2</v>
      </c>
      <c r="R2971" t="s">
        <v>35</v>
      </c>
      <c r="S2971">
        <v>58</v>
      </c>
      <c r="T2971" s="1">
        <v>588661</v>
      </c>
    </row>
    <row r="2972" spans="1:20" x14ac:dyDescent="0.3">
      <c r="A2972" t="s">
        <v>6116</v>
      </c>
      <c r="B2972" s="9">
        <v>45467</v>
      </c>
      <c r="C2972" t="s">
        <v>4693</v>
      </c>
      <c r="D2972" t="s">
        <v>4694</v>
      </c>
      <c r="E2972" t="s">
        <v>49</v>
      </c>
      <c r="F2972" t="s">
        <v>747</v>
      </c>
      <c r="G2972" t="s">
        <v>6117</v>
      </c>
      <c r="H2972" t="s">
        <v>65</v>
      </c>
      <c r="I2972" t="s">
        <v>478</v>
      </c>
      <c r="J2972">
        <v>14</v>
      </c>
      <c r="K2972" s="1">
        <v>175841</v>
      </c>
      <c r="L2972" s="1">
        <v>2461774</v>
      </c>
      <c r="M2972" t="s">
        <v>27</v>
      </c>
      <c r="N2972" s="10">
        <v>0</v>
      </c>
      <c r="O2972" s="1">
        <f>Table1[[#This Row],[Total Sales NGN]]-(Table1[[#This Row],[Total Sales NGN]]*Table1[[#This Row],[Discount %2]])</f>
        <v>2461774</v>
      </c>
      <c r="P2972" t="s">
        <v>47</v>
      </c>
      <c r="Q2972">
        <v>5</v>
      </c>
      <c r="R2972" t="s">
        <v>35</v>
      </c>
      <c r="S2972">
        <v>78</v>
      </c>
      <c r="T2972" s="1">
        <v>786541</v>
      </c>
    </row>
    <row r="2973" spans="1:20" x14ac:dyDescent="0.3">
      <c r="A2973" t="s">
        <v>6118</v>
      </c>
      <c r="B2973" s="9">
        <v>45086</v>
      </c>
      <c r="C2973" t="s">
        <v>4693</v>
      </c>
      <c r="D2973" t="s">
        <v>4694</v>
      </c>
      <c r="E2973" t="s">
        <v>49</v>
      </c>
      <c r="F2973" t="s">
        <v>476</v>
      </c>
      <c r="G2973" t="s">
        <v>6119</v>
      </c>
      <c r="H2973" t="s">
        <v>65</v>
      </c>
      <c r="I2973" t="s">
        <v>78</v>
      </c>
      <c r="J2973">
        <v>9</v>
      </c>
      <c r="K2973" s="1">
        <v>100670</v>
      </c>
      <c r="L2973" s="1">
        <v>906030</v>
      </c>
      <c r="M2973">
        <v>0</v>
      </c>
      <c r="N2973" s="10">
        <v>0</v>
      </c>
      <c r="O2973" s="1">
        <f>Table1[[#This Row],[Total Sales NGN]]-(Table1[[#This Row],[Total Sales NGN]]*Table1[[#This Row],[Discount %2]])</f>
        <v>906030</v>
      </c>
      <c r="P2973" t="s">
        <v>26</v>
      </c>
      <c r="Q2973" t="s">
        <v>27</v>
      </c>
      <c r="R2973" t="s">
        <v>28</v>
      </c>
      <c r="S2973">
        <v>42</v>
      </c>
      <c r="T2973" s="1">
        <v>786541</v>
      </c>
    </row>
    <row r="2974" spans="1:20" x14ac:dyDescent="0.3">
      <c r="A2974" t="s">
        <v>6120</v>
      </c>
      <c r="B2974" s="9">
        <v>45649</v>
      </c>
      <c r="C2974" t="s">
        <v>4693</v>
      </c>
      <c r="D2974" t="s">
        <v>4694</v>
      </c>
      <c r="E2974" t="s">
        <v>4695</v>
      </c>
      <c r="F2974" t="s">
        <v>434</v>
      </c>
      <c r="G2974" t="s">
        <v>6121</v>
      </c>
      <c r="H2974" t="s">
        <v>24</v>
      </c>
      <c r="I2974" t="s">
        <v>92</v>
      </c>
      <c r="J2974">
        <v>1</v>
      </c>
      <c r="K2974" s="1">
        <v>82814</v>
      </c>
      <c r="L2974" s="1">
        <v>82814</v>
      </c>
      <c r="M2974" t="s">
        <v>27</v>
      </c>
      <c r="N2974" s="10">
        <v>0</v>
      </c>
      <c r="O2974" s="1">
        <f>Table1[[#This Row],[Total Sales NGN]]-(Table1[[#This Row],[Total Sales NGN]]*Table1[[#This Row],[Discount %2]])</f>
        <v>82814</v>
      </c>
      <c r="P2974" t="s">
        <v>27</v>
      </c>
      <c r="Q2974">
        <v>4</v>
      </c>
      <c r="R2974" t="s">
        <v>35</v>
      </c>
      <c r="S2974">
        <v>116</v>
      </c>
      <c r="T2974" s="1">
        <v>1025913</v>
      </c>
    </row>
    <row r="2975" spans="1:20" x14ac:dyDescent="0.3">
      <c r="A2975" t="s">
        <v>6122</v>
      </c>
      <c r="B2975" s="9">
        <v>44966</v>
      </c>
      <c r="C2975" t="s">
        <v>4693</v>
      </c>
      <c r="D2975" t="s">
        <v>4694</v>
      </c>
      <c r="E2975" t="s">
        <v>4706</v>
      </c>
      <c r="F2975" t="s">
        <v>2169</v>
      </c>
      <c r="G2975" t="s">
        <v>6123</v>
      </c>
      <c r="H2975" t="s">
        <v>65</v>
      </c>
      <c r="I2975" t="s">
        <v>289</v>
      </c>
      <c r="J2975">
        <v>18</v>
      </c>
      <c r="K2975" s="1">
        <v>98912</v>
      </c>
      <c r="L2975" s="1">
        <v>1780416</v>
      </c>
      <c r="M2975">
        <v>0</v>
      </c>
      <c r="N2975" s="10">
        <v>0</v>
      </c>
      <c r="O2975" s="1">
        <f>Table1[[#This Row],[Total Sales NGN]]-(Table1[[#This Row],[Total Sales NGN]]*Table1[[#This Row],[Discount %2]])</f>
        <v>1780416</v>
      </c>
      <c r="P2975" t="s">
        <v>34</v>
      </c>
      <c r="Q2975">
        <v>3</v>
      </c>
      <c r="R2975" t="s">
        <v>35</v>
      </c>
      <c r="S2975">
        <v>115</v>
      </c>
      <c r="T2975" s="1">
        <v>786541</v>
      </c>
    </row>
    <row r="2976" spans="1:20" x14ac:dyDescent="0.3">
      <c r="A2976" t="s">
        <v>6124</v>
      </c>
      <c r="B2976" s="9">
        <v>45485</v>
      </c>
      <c r="C2976" t="s">
        <v>4693</v>
      </c>
      <c r="D2976" t="s">
        <v>4694</v>
      </c>
      <c r="E2976" t="s">
        <v>49</v>
      </c>
      <c r="F2976" t="s">
        <v>778</v>
      </c>
      <c r="G2976" t="s">
        <v>6125</v>
      </c>
      <c r="H2976" t="s">
        <v>24</v>
      </c>
      <c r="I2976" t="s">
        <v>61</v>
      </c>
      <c r="J2976">
        <v>12</v>
      </c>
      <c r="K2976" s="1">
        <v>69131</v>
      </c>
      <c r="L2976" s="1">
        <v>829572</v>
      </c>
      <c r="M2976">
        <v>20</v>
      </c>
      <c r="N2976" s="10">
        <v>0.2</v>
      </c>
      <c r="O2976" s="1">
        <f>Table1[[#This Row],[Total Sales NGN]]-(Table1[[#This Row],[Total Sales NGN]]*Table1[[#This Row],[Discount %2]])</f>
        <v>663657.6</v>
      </c>
      <c r="P2976" t="s">
        <v>57</v>
      </c>
      <c r="Q2976">
        <v>3</v>
      </c>
      <c r="R2976" t="s">
        <v>35</v>
      </c>
      <c r="S2976">
        <v>67</v>
      </c>
      <c r="T2976" s="1">
        <v>1025913</v>
      </c>
    </row>
    <row r="2977" spans="1:20" x14ac:dyDescent="0.3">
      <c r="A2977" t="s">
        <v>6126</v>
      </c>
      <c r="B2977" s="9">
        <v>45533</v>
      </c>
      <c r="C2977" t="s">
        <v>4693</v>
      </c>
      <c r="D2977" t="s">
        <v>4694</v>
      </c>
      <c r="E2977" t="s">
        <v>49</v>
      </c>
      <c r="F2977" t="s">
        <v>1486</v>
      </c>
      <c r="G2977" t="s">
        <v>6127</v>
      </c>
      <c r="H2977" t="s">
        <v>65</v>
      </c>
      <c r="I2977" t="s">
        <v>382</v>
      </c>
      <c r="J2977">
        <v>1</v>
      </c>
      <c r="K2977" s="1">
        <v>158583</v>
      </c>
      <c r="L2977" s="1">
        <v>158583</v>
      </c>
      <c r="M2977" t="s">
        <v>27</v>
      </c>
      <c r="N2977" s="10">
        <v>0</v>
      </c>
      <c r="O2977" s="1">
        <f>Table1[[#This Row],[Total Sales NGN]]-(Table1[[#This Row],[Total Sales NGN]]*Table1[[#This Row],[Discount %2]])</f>
        <v>158583</v>
      </c>
      <c r="P2977" t="s">
        <v>47</v>
      </c>
      <c r="Q2977">
        <v>2</v>
      </c>
      <c r="R2977" t="s">
        <v>35</v>
      </c>
      <c r="S2977">
        <v>80</v>
      </c>
      <c r="T2977" s="1">
        <v>786541</v>
      </c>
    </row>
    <row r="2978" spans="1:20" x14ac:dyDescent="0.3">
      <c r="A2978" t="s">
        <v>6128</v>
      </c>
      <c r="B2978" s="9">
        <v>44981</v>
      </c>
      <c r="C2978" t="s">
        <v>4693</v>
      </c>
      <c r="D2978" t="s">
        <v>4694</v>
      </c>
      <c r="E2978" t="s">
        <v>49</v>
      </c>
      <c r="F2978" t="s">
        <v>1147</v>
      </c>
      <c r="G2978" t="s">
        <v>27</v>
      </c>
      <c r="H2978" t="s">
        <v>32</v>
      </c>
      <c r="I2978" t="s">
        <v>113</v>
      </c>
      <c r="J2978">
        <v>2</v>
      </c>
      <c r="K2978" s="1">
        <v>6643</v>
      </c>
      <c r="L2978" s="1">
        <v>13286</v>
      </c>
      <c r="M2978" t="s">
        <v>27</v>
      </c>
      <c r="N2978" s="10">
        <v>0</v>
      </c>
      <c r="O2978" s="1">
        <f>Table1[[#This Row],[Total Sales NGN]]-(Table1[[#This Row],[Total Sales NGN]]*Table1[[#This Row],[Discount %2]])</f>
        <v>13286</v>
      </c>
      <c r="P2978" t="s">
        <v>27</v>
      </c>
      <c r="Q2978" t="s">
        <v>27</v>
      </c>
      <c r="R2978" t="s">
        <v>35</v>
      </c>
      <c r="S2978">
        <v>25</v>
      </c>
      <c r="T2978" s="1">
        <v>588661</v>
      </c>
    </row>
    <row r="2979" spans="1:20" x14ac:dyDescent="0.3">
      <c r="A2979" t="s">
        <v>6129</v>
      </c>
      <c r="B2979" s="9">
        <v>45378</v>
      </c>
      <c r="C2979" t="s">
        <v>4693</v>
      </c>
      <c r="D2979" t="s">
        <v>4694</v>
      </c>
      <c r="E2979" t="s">
        <v>49</v>
      </c>
      <c r="F2979" t="s">
        <v>1317</v>
      </c>
      <c r="G2979" t="s">
        <v>27</v>
      </c>
      <c r="H2979" t="s">
        <v>32</v>
      </c>
      <c r="I2979" t="s">
        <v>117</v>
      </c>
      <c r="J2979">
        <v>12</v>
      </c>
      <c r="K2979" s="1">
        <v>14406</v>
      </c>
      <c r="L2979" s="1">
        <v>172872</v>
      </c>
      <c r="M2979">
        <v>0</v>
      </c>
      <c r="N2979" s="10">
        <v>0</v>
      </c>
      <c r="O2979" s="1">
        <f>Table1[[#This Row],[Total Sales NGN]]-(Table1[[#This Row],[Total Sales NGN]]*Table1[[#This Row],[Discount %2]])</f>
        <v>172872</v>
      </c>
      <c r="P2979" t="s">
        <v>57</v>
      </c>
      <c r="Q2979">
        <v>4</v>
      </c>
      <c r="R2979" t="s">
        <v>28</v>
      </c>
      <c r="S2979">
        <v>25</v>
      </c>
      <c r="T2979" s="1">
        <v>588661</v>
      </c>
    </row>
    <row r="2980" spans="1:20" x14ac:dyDescent="0.3">
      <c r="A2980" t="s">
        <v>6130</v>
      </c>
      <c r="B2980" s="9">
        <v>45057</v>
      </c>
      <c r="C2980" t="s">
        <v>4693</v>
      </c>
      <c r="D2980" t="s">
        <v>4694</v>
      </c>
      <c r="E2980" t="s">
        <v>4706</v>
      </c>
      <c r="F2980" t="s">
        <v>3915</v>
      </c>
      <c r="G2980" t="s">
        <v>6131</v>
      </c>
      <c r="H2980" t="s">
        <v>24</v>
      </c>
      <c r="I2980" t="s">
        <v>174</v>
      </c>
      <c r="J2980">
        <v>4</v>
      </c>
      <c r="K2980" s="1">
        <v>264582</v>
      </c>
      <c r="L2980" s="1">
        <v>1058328</v>
      </c>
      <c r="M2980" t="s">
        <v>27</v>
      </c>
      <c r="N2980" s="10">
        <v>0</v>
      </c>
      <c r="O2980" s="1">
        <f>Table1[[#This Row],[Total Sales NGN]]-(Table1[[#This Row],[Total Sales NGN]]*Table1[[#This Row],[Discount %2]])</f>
        <v>1058328</v>
      </c>
      <c r="P2980" t="s">
        <v>57</v>
      </c>
      <c r="Q2980">
        <v>2</v>
      </c>
      <c r="R2980" t="s">
        <v>28</v>
      </c>
      <c r="S2980">
        <v>29</v>
      </c>
      <c r="T2980" s="1">
        <v>1025913</v>
      </c>
    </row>
    <row r="2981" spans="1:20" x14ac:dyDescent="0.3">
      <c r="A2981" t="s">
        <v>6132</v>
      </c>
      <c r="B2981" s="9">
        <v>45281</v>
      </c>
      <c r="C2981" t="s">
        <v>4693</v>
      </c>
      <c r="D2981" t="s">
        <v>4694</v>
      </c>
      <c r="E2981" t="s">
        <v>4706</v>
      </c>
      <c r="F2981" t="s">
        <v>734</v>
      </c>
      <c r="G2981" t="s">
        <v>6133</v>
      </c>
      <c r="H2981" t="s">
        <v>65</v>
      </c>
      <c r="I2981" t="s">
        <v>397</v>
      </c>
      <c r="J2981">
        <v>1</v>
      </c>
      <c r="K2981" s="1">
        <v>143303</v>
      </c>
      <c r="L2981" s="1">
        <v>143303</v>
      </c>
      <c r="M2981" t="s">
        <v>27</v>
      </c>
      <c r="N2981" s="10">
        <v>0</v>
      </c>
      <c r="O2981" s="1">
        <f>Table1[[#This Row],[Total Sales NGN]]-(Table1[[#This Row],[Total Sales NGN]]*Table1[[#This Row],[Discount %2]])</f>
        <v>143303</v>
      </c>
      <c r="P2981" t="s">
        <v>34</v>
      </c>
      <c r="Q2981">
        <v>1</v>
      </c>
      <c r="R2981" t="s">
        <v>35</v>
      </c>
      <c r="S2981">
        <v>38</v>
      </c>
      <c r="T2981" s="1">
        <v>786541</v>
      </c>
    </row>
    <row r="2982" spans="1:20" x14ac:dyDescent="0.3">
      <c r="A2982" t="s">
        <v>6134</v>
      </c>
      <c r="B2982" s="9">
        <v>45144</v>
      </c>
      <c r="C2982" t="s">
        <v>4693</v>
      </c>
      <c r="D2982" t="s">
        <v>4694</v>
      </c>
      <c r="E2982" t="s">
        <v>4695</v>
      </c>
      <c r="F2982" t="s">
        <v>4407</v>
      </c>
      <c r="G2982" t="s">
        <v>6135</v>
      </c>
      <c r="H2982" t="s">
        <v>40</v>
      </c>
      <c r="I2982" t="s">
        <v>106</v>
      </c>
      <c r="J2982">
        <v>11</v>
      </c>
      <c r="K2982" s="1">
        <v>14455</v>
      </c>
      <c r="L2982" s="1">
        <v>159005</v>
      </c>
      <c r="M2982">
        <v>0</v>
      </c>
      <c r="N2982" s="10">
        <v>0</v>
      </c>
      <c r="O2982" s="1">
        <f>Table1[[#This Row],[Total Sales NGN]]-(Table1[[#This Row],[Total Sales NGN]]*Table1[[#This Row],[Discount %2]])</f>
        <v>159005</v>
      </c>
      <c r="P2982" t="s">
        <v>47</v>
      </c>
      <c r="Q2982">
        <v>5</v>
      </c>
      <c r="R2982" t="s">
        <v>28</v>
      </c>
      <c r="S2982">
        <v>178</v>
      </c>
      <c r="T2982" s="1">
        <v>441559</v>
      </c>
    </row>
    <row r="2983" spans="1:20" x14ac:dyDescent="0.3">
      <c r="A2983" t="s">
        <v>6136</v>
      </c>
      <c r="B2983" s="9">
        <v>45164</v>
      </c>
      <c r="C2983" t="s">
        <v>4693</v>
      </c>
      <c r="D2983" t="s">
        <v>4694</v>
      </c>
      <c r="E2983" t="s">
        <v>4706</v>
      </c>
      <c r="F2983" t="s">
        <v>376</v>
      </c>
      <c r="G2983" t="s">
        <v>27</v>
      </c>
      <c r="H2983" t="s">
        <v>40</v>
      </c>
      <c r="I2983" t="s">
        <v>41</v>
      </c>
      <c r="J2983">
        <v>8</v>
      </c>
      <c r="K2983" s="1">
        <v>4458</v>
      </c>
      <c r="L2983" s="1">
        <v>35664</v>
      </c>
      <c r="M2983">
        <v>20</v>
      </c>
      <c r="N2983" s="10">
        <v>0.2</v>
      </c>
      <c r="O2983" s="1">
        <f>Table1[[#This Row],[Total Sales NGN]]-(Table1[[#This Row],[Total Sales NGN]]*Table1[[#This Row],[Discount %2]])</f>
        <v>28531.200000000001</v>
      </c>
      <c r="P2983" t="s">
        <v>27</v>
      </c>
      <c r="Q2983" t="s">
        <v>27</v>
      </c>
      <c r="R2983" t="s">
        <v>35</v>
      </c>
      <c r="S2983">
        <v>129</v>
      </c>
      <c r="T2983" s="1">
        <v>441559</v>
      </c>
    </row>
    <row r="2984" spans="1:20" x14ac:dyDescent="0.3">
      <c r="A2984" t="s">
        <v>6137</v>
      </c>
      <c r="B2984" s="9">
        <v>45235</v>
      </c>
      <c r="C2984" t="s">
        <v>4693</v>
      </c>
      <c r="D2984" t="s">
        <v>4694</v>
      </c>
      <c r="E2984" t="s">
        <v>4695</v>
      </c>
      <c r="F2984" t="s">
        <v>296</v>
      </c>
      <c r="G2984" t="s">
        <v>6138</v>
      </c>
      <c r="H2984" t="s">
        <v>24</v>
      </c>
      <c r="I2984" t="s">
        <v>152</v>
      </c>
      <c r="J2984">
        <v>19</v>
      </c>
      <c r="K2984" s="1">
        <v>276949</v>
      </c>
      <c r="L2984" s="1">
        <v>5262031</v>
      </c>
      <c r="M2984">
        <v>0</v>
      </c>
      <c r="N2984" s="10">
        <v>0</v>
      </c>
      <c r="O2984" s="1">
        <f>Table1[[#This Row],[Total Sales NGN]]-(Table1[[#This Row],[Total Sales NGN]]*Table1[[#This Row],[Discount %2]])</f>
        <v>5262031</v>
      </c>
      <c r="P2984" t="s">
        <v>57</v>
      </c>
      <c r="Q2984">
        <v>6</v>
      </c>
      <c r="R2984" t="s">
        <v>35</v>
      </c>
      <c r="S2984">
        <v>123</v>
      </c>
      <c r="T2984" s="1">
        <v>1025913</v>
      </c>
    </row>
    <row r="2985" spans="1:20" x14ac:dyDescent="0.3">
      <c r="A2985" t="s">
        <v>6139</v>
      </c>
      <c r="B2985" s="9">
        <v>45514</v>
      </c>
      <c r="C2985" t="s">
        <v>4693</v>
      </c>
      <c r="D2985" t="s">
        <v>4694</v>
      </c>
      <c r="E2985" t="s">
        <v>4695</v>
      </c>
      <c r="F2985" t="s">
        <v>1424</v>
      </c>
      <c r="G2985" t="s">
        <v>27</v>
      </c>
      <c r="H2985" t="s">
        <v>24</v>
      </c>
      <c r="I2985" t="s">
        <v>152</v>
      </c>
      <c r="J2985">
        <v>1</v>
      </c>
      <c r="K2985" s="1">
        <v>275717</v>
      </c>
      <c r="L2985" s="1">
        <v>275717</v>
      </c>
      <c r="M2985">
        <v>10</v>
      </c>
      <c r="N2985" s="10">
        <v>0.1</v>
      </c>
      <c r="O2985" s="1">
        <f>Table1[[#This Row],[Total Sales NGN]]-(Table1[[#This Row],[Total Sales NGN]]*Table1[[#This Row],[Discount %2]])</f>
        <v>248145.3</v>
      </c>
      <c r="P2985" t="s">
        <v>57</v>
      </c>
      <c r="Q2985">
        <v>4</v>
      </c>
      <c r="R2985" t="s">
        <v>35</v>
      </c>
      <c r="S2985">
        <v>43</v>
      </c>
      <c r="T2985" s="1">
        <v>1025913</v>
      </c>
    </row>
    <row r="2986" spans="1:20" x14ac:dyDescent="0.3">
      <c r="A2986" t="s">
        <v>6140</v>
      </c>
      <c r="B2986" s="9">
        <v>45487</v>
      </c>
      <c r="C2986" t="s">
        <v>4693</v>
      </c>
      <c r="D2986" t="s">
        <v>4694</v>
      </c>
      <c r="E2986" t="s">
        <v>4695</v>
      </c>
      <c r="F2986" t="s">
        <v>2858</v>
      </c>
      <c r="G2986" t="s">
        <v>27</v>
      </c>
      <c r="H2986" t="s">
        <v>45</v>
      </c>
      <c r="I2986" t="s">
        <v>130</v>
      </c>
      <c r="J2986">
        <v>13</v>
      </c>
      <c r="K2986" s="1">
        <v>22547</v>
      </c>
      <c r="L2986" s="1">
        <v>293111</v>
      </c>
      <c r="M2986">
        <v>5</v>
      </c>
      <c r="N2986" s="10">
        <v>0.05</v>
      </c>
      <c r="O2986" s="1">
        <f>Table1[[#This Row],[Total Sales NGN]]-(Table1[[#This Row],[Total Sales NGN]]*Table1[[#This Row],[Discount %2]])</f>
        <v>278455.45</v>
      </c>
      <c r="P2986" t="s">
        <v>27</v>
      </c>
      <c r="Q2986">
        <v>5</v>
      </c>
      <c r="R2986" t="s">
        <v>35</v>
      </c>
      <c r="S2986">
        <v>96</v>
      </c>
      <c r="T2986" s="1">
        <v>492084</v>
      </c>
    </row>
    <row r="2987" spans="1:20" x14ac:dyDescent="0.3">
      <c r="A2987" t="s">
        <v>6141</v>
      </c>
      <c r="B2987" s="9">
        <v>45348</v>
      </c>
      <c r="C2987" t="s">
        <v>4693</v>
      </c>
      <c r="D2987" t="s">
        <v>4694</v>
      </c>
      <c r="E2987" t="s">
        <v>49</v>
      </c>
      <c r="F2987" t="s">
        <v>849</v>
      </c>
      <c r="G2987" t="s">
        <v>6142</v>
      </c>
      <c r="H2987" t="s">
        <v>45</v>
      </c>
      <c r="I2987" t="s">
        <v>130</v>
      </c>
      <c r="J2987">
        <v>8</v>
      </c>
      <c r="K2987" s="1">
        <v>9999</v>
      </c>
      <c r="L2987" s="1">
        <v>79992</v>
      </c>
      <c r="M2987">
        <v>15</v>
      </c>
      <c r="N2987" s="10">
        <v>0.15</v>
      </c>
      <c r="O2987" s="1">
        <f>Table1[[#This Row],[Total Sales NGN]]-(Table1[[#This Row],[Total Sales NGN]]*Table1[[#This Row],[Discount %2]])</f>
        <v>67993.2</v>
      </c>
      <c r="P2987" t="s">
        <v>26</v>
      </c>
      <c r="Q2987">
        <v>2</v>
      </c>
      <c r="R2987" t="s">
        <v>35</v>
      </c>
      <c r="S2987">
        <v>98</v>
      </c>
      <c r="T2987" s="1">
        <v>492084</v>
      </c>
    </row>
    <row r="2988" spans="1:20" x14ac:dyDescent="0.3">
      <c r="A2988" t="s">
        <v>6143</v>
      </c>
      <c r="B2988" s="9">
        <v>45208</v>
      </c>
      <c r="C2988" t="s">
        <v>4693</v>
      </c>
      <c r="D2988" t="s">
        <v>4694</v>
      </c>
      <c r="E2988" t="s">
        <v>4706</v>
      </c>
      <c r="F2988" t="s">
        <v>703</v>
      </c>
      <c r="G2988" t="s">
        <v>6144</v>
      </c>
      <c r="H2988" t="s">
        <v>65</v>
      </c>
      <c r="I2988" t="s">
        <v>102</v>
      </c>
      <c r="J2988">
        <v>7</v>
      </c>
      <c r="K2988" s="1">
        <v>119141</v>
      </c>
      <c r="L2988" s="1">
        <v>833987</v>
      </c>
      <c r="M2988">
        <v>5</v>
      </c>
      <c r="N2988" s="10">
        <v>0.05</v>
      </c>
      <c r="O2988" s="1">
        <f>Table1[[#This Row],[Total Sales NGN]]-(Table1[[#This Row],[Total Sales NGN]]*Table1[[#This Row],[Discount %2]])</f>
        <v>792287.65</v>
      </c>
      <c r="P2988" t="s">
        <v>26</v>
      </c>
      <c r="Q2988">
        <v>5</v>
      </c>
      <c r="R2988" t="s">
        <v>35</v>
      </c>
      <c r="S2988">
        <v>70</v>
      </c>
      <c r="T2988" s="1">
        <v>786541</v>
      </c>
    </row>
    <row r="2989" spans="1:20" x14ac:dyDescent="0.3">
      <c r="A2989" t="s">
        <v>6145</v>
      </c>
      <c r="B2989" s="9">
        <v>45145</v>
      </c>
      <c r="C2989" t="s">
        <v>4693</v>
      </c>
      <c r="D2989" t="s">
        <v>4694</v>
      </c>
      <c r="E2989" t="s">
        <v>4706</v>
      </c>
      <c r="F2989" t="s">
        <v>139</v>
      </c>
      <c r="G2989" t="s">
        <v>6146</v>
      </c>
      <c r="H2989" t="s">
        <v>24</v>
      </c>
      <c r="I2989" t="s">
        <v>161</v>
      </c>
      <c r="J2989">
        <v>14</v>
      </c>
      <c r="K2989" s="1">
        <v>28674</v>
      </c>
      <c r="L2989" s="1">
        <v>401436</v>
      </c>
      <c r="M2989" t="s">
        <v>27</v>
      </c>
      <c r="N2989" s="10">
        <v>0</v>
      </c>
      <c r="O2989" s="1">
        <f>Table1[[#This Row],[Total Sales NGN]]-(Table1[[#This Row],[Total Sales NGN]]*Table1[[#This Row],[Discount %2]])</f>
        <v>401436</v>
      </c>
      <c r="P2989" t="s">
        <v>27</v>
      </c>
      <c r="Q2989">
        <v>3</v>
      </c>
      <c r="R2989" t="s">
        <v>28</v>
      </c>
      <c r="S2989">
        <v>103</v>
      </c>
      <c r="T2989" s="1">
        <v>1025913</v>
      </c>
    </row>
    <row r="2990" spans="1:20" x14ac:dyDescent="0.3">
      <c r="A2990" t="s">
        <v>6147</v>
      </c>
      <c r="B2990" s="9">
        <v>45585</v>
      </c>
      <c r="C2990" t="s">
        <v>4693</v>
      </c>
      <c r="D2990" t="s">
        <v>4694</v>
      </c>
      <c r="E2990" t="s">
        <v>4706</v>
      </c>
      <c r="F2990" t="s">
        <v>2781</v>
      </c>
      <c r="G2990" t="s">
        <v>6148</v>
      </c>
      <c r="H2990" t="s">
        <v>65</v>
      </c>
      <c r="I2990" t="s">
        <v>66</v>
      </c>
      <c r="J2990">
        <v>10</v>
      </c>
      <c r="K2990" s="1">
        <v>67908</v>
      </c>
      <c r="L2990" s="1">
        <v>679080</v>
      </c>
      <c r="M2990">
        <v>20</v>
      </c>
      <c r="N2990" s="10">
        <v>0.2</v>
      </c>
      <c r="O2990" s="1">
        <f>Table1[[#This Row],[Total Sales NGN]]-(Table1[[#This Row],[Total Sales NGN]]*Table1[[#This Row],[Discount %2]])</f>
        <v>543264</v>
      </c>
      <c r="P2990" t="s">
        <v>27</v>
      </c>
      <c r="Q2990">
        <v>1</v>
      </c>
      <c r="R2990" t="s">
        <v>28</v>
      </c>
      <c r="S2990">
        <v>58</v>
      </c>
      <c r="T2990" s="1">
        <v>786541</v>
      </c>
    </row>
    <row r="2991" spans="1:20" x14ac:dyDescent="0.3">
      <c r="A2991" t="s">
        <v>6149</v>
      </c>
      <c r="B2991" s="9">
        <v>45302</v>
      </c>
      <c r="C2991" t="s">
        <v>4693</v>
      </c>
      <c r="D2991" t="s">
        <v>4694</v>
      </c>
      <c r="E2991" t="s">
        <v>49</v>
      </c>
      <c r="F2991" t="s">
        <v>3968</v>
      </c>
      <c r="G2991" t="s">
        <v>6150</v>
      </c>
      <c r="H2991" t="s">
        <v>65</v>
      </c>
      <c r="I2991" t="s">
        <v>382</v>
      </c>
      <c r="J2991">
        <v>3</v>
      </c>
      <c r="K2991" s="1">
        <v>36367</v>
      </c>
      <c r="L2991" s="1">
        <v>109101</v>
      </c>
      <c r="M2991">
        <v>10</v>
      </c>
      <c r="N2991" s="10">
        <v>0.1</v>
      </c>
      <c r="O2991" s="1">
        <f>Table1[[#This Row],[Total Sales NGN]]-(Table1[[#This Row],[Total Sales NGN]]*Table1[[#This Row],[Discount %2]])</f>
        <v>98190.9</v>
      </c>
      <c r="P2991" t="s">
        <v>27</v>
      </c>
      <c r="Q2991">
        <v>1</v>
      </c>
      <c r="R2991" t="s">
        <v>35</v>
      </c>
      <c r="S2991">
        <v>34</v>
      </c>
      <c r="T2991" s="1">
        <v>786541</v>
      </c>
    </row>
    <row r="2992" spans="1:20" x14ac:dyDescent="0.3">
      <c r="A2992" t="s">
        <v>6151</v>
      </c>
      <c r="B2992" s="9">
        <v>45510</v>
      </c>
      <c r="C2992" t="s">
        <v>4693</v>
      </c>
      <c r="D2992" t="s">
        <v>4694</v>
      </c>
      <c r="E2992" t="s">
        <v>4695</v>
      </c>
      <c r="F2992" t="s">
        <v>434</v>
      </c>
      <c r="G2992" t="s">
        <v>6152</v>
      </c>
      <c r="H2992" t="s">
        <v>65</v>
      </c>
      <c r="I2992" t="s">
        <v>102</v>
      </c>
      <c r="J2992">
        <v>1</v>
      </c>
      <c r="K2992" s="1">
        <v>63106</v>
      </c>
      <c r="L2992" s="1">
        <v>63106</v>
      </c>
      <c r="M2992">
        <v>20</v>
      </c>
      <c r="N2992" s="10">
        <v>0.2</v>
      </c>
      <c r="O2992" s="1">
        <f>Table1[[#This Row],[Total Sales NGN]]-(Table1[[#This Row],[Total Sales NGN]]*Table1[[#This Row],[Discount %2]])</f>
        <v>50484.800000000003</v>
      </c>
      <c r="P2992" t="s">
        <v>57</v>
      </c>
      <c r="Q2992">
        <v>0</v>
      </c>
      <c r="R2992" t="s">
        <v>28</v>
      </c>
      <c r="S2992">
        <v>134</v>
      </c>
      <c r="T2992" s="1">
        <v>786541</v>
      </c>
    </row>
    <row r="2993" spans="1:20" x14ac:dyDescent="0.3">
      <c r="A2993" t="s">
        <v>6153</v>
      </c>
      <c r="B2993" s="9">
        <v>45440</v>
      </c>
      <c r="C2993" t="s">
        <v>4693</v>
      </c>
      <c r="D2993" t="s">
        <v>4694</v>
      </c>
      <c r="E2993" t="s">
        <v>4695</v>
      </c>
      <c r="F2993" t="s">
        <v>1209</v>
      </c>
      <c r="G2993" t="s">
        <v>6154</v>
      </c>
      <c r="H2993" t="s">
        <v>45</v>
      </c>
      <c r="I2993" t="s">
        <v>211</v>
      </c>
      <c r="J2993">
        <v>5</v>
      </c>
      <c r="K2993" s="1">
        <v>28106</v>
      </c>
      <c r="L2993" s="1">
        <v>140530</v>
      </c>
      <c r="M2993">
        <v>0</v>
      </c>
      <c r="N2993" s="10">
        <v>0</v>
      </c>
      <c r="O2993" s="1">
        <f>Table1[[#This Row],[Total Sales NGN]]-(Table1[[#This Row],[Total Sales NGN]]*Table1[[#This Row],[Discount %2]])</f>
        <v>140530</v>
      </c>
      <c r="P2993" t="s">
        <v>34</v>
      </c>
      <c r="Q2993">
        <v>1</v>
      </c>
      <c r="R2993" t="s">
        <v>35</v>
      </c>
      <c r="S2993">
        <v>159</v>
      </c>
      <c r="T2993" s="1">
        <v>492084</v>
      </c>
    </row>
    <row r="2994" spans="1:20" x14ac:dyDescent="0.3">
      <c r="A2994" t="s">
        <v>6155</v>
      </c>
      <c r="B2994" s="9">
        <v>45060</v>
      </c>
      <c r="C2994" t="s">
        <v>4693</v>
      </c>
      <c r="D2994" t="s">
        <v>4694</v>
      </c>
      <c r="E2994" t="s">
        <v>49</v>
      </c>
      <c r="F2994" t="s">
        <v>1063</v>
      </c>
      <c r="G2994" t="s">
        <v>6156</v>
      </c>
      <c r="H2994" t="s">
        <v>40</v>
      </c>
      <c r="I2994" t="s">
        <v>70</v>
      </c>
      <c r="J2994">
        <v>14</v>
      </c>
      <c r="K2994" s="1">
        <v>10134</v>
      </c>
      <c r="L2994" s="1">
        <v>141876</v>
      </c>
      <c r="M2994">
        <v>5</v>
      </c>
      <c r="N2994" s="10">
        <v>0.05</v>
      </c>
      <c r="O2994" s="1">
        <f>Table1[[#This Row],[Total Sales NGN]]-(Table1[[#This Row],[Total Sales NGN]]*Table1[[#This Row],[Discount %2]])</f>
        <v>134782.20000000001</v>
      </c>
      <c r="P2994" t="s">
        <v>47</v>
      </c>
      <c r="Q2994">
        <v>1</v>
      </c>
      <c r="R2994" t="s">
        <v>27</v>
      </c>
      <c r="S2994">
        <v>26</v>
      </c>
      <c r="T2994" s="1">
        <v>441559</v>
      </c>
    </row>
    <row r="2995" spans="1:20" x14ac:dyDescent="0.3">
      <c r="A2995" t="s">
        <v>6157</v>
      </c>
      <c r="B2995" s="9">
        <v>45013</v>
      </c>
      <c r="C2995" t="s">
        <v>4693</v>
      </c>
      <c r="D2995" t="s">
        <v>4694</v>
      </c>
      <c r="E2995" t="s">
        <v>49</v>
      </c>
      <c r="F2995" t="s">
        <v>3490</v>
      </c>
      <c r="G2995" t="s">
        <v>6158</v>
      </c>
      <c r="H2995" t="s">
        <v>65</v>
      </c>
      <c r="I2995" t="s">
        <v>78</v>
      </c>
      <c r="J2995">
        <v>17</v>
      </c>
      <c r="K2995" s="1">
        <v>131934</v>
      </c>
      <c r="L2995" s="1">
        <v>2242878</v>
      </c>
      <c r="M2995" t="s">
        <v>27</v>
      </c>
      <c r="N2995" s="10">
        <v>0</v>
      </c>
      <c r="O2995" s="1">
        <f>Table1[[#This Row],[Total Sales NGN]]-(Table1[[#This Row],[Total Sales NGN]]*Table1[[#This Row],[Discount %2]])</f>
        <v>2242878</v>
      </c>
      <c r="P2995" t="s">
        <v>47</v>
      </c>
      <c r="Q2995">
        <v>3</v>
      </c>
      <c r="R2995" t="s">
        <v>35</v>
      </c>
      <c r="S2995">
        <v>169</v>
      </c>
      <c r="T2995" s="1">
        <v>786541</v>
      </c>
    </row>
    <row r="2996" spans="1:20" x14ac:dyDescent="0.3">
      <c r="A2996" t="s">
        <v>6159</v>
      </c>
      <c r="B2996" s="9">
        <v>44966</v>
      </c>
      <c r="C2996" t="s">
        <v>4693</v>
      </c>
      <c r="D2996" t="s">
        <v>4694</v>
      </c>
      <c r="E2996" t="s">
        <v>4695</v>
      </c>
      <c r="F2996" t="s">
        <v>356</v>
      </c>
      <c r="G2996" t="s">
        <v>6160</v>
      </c>
      <c r="H2996" t="s">
        <v>40</v>
      </c>
      <c r="I2996" t="s">
        <v>106</v>
      </c>
      <c r="J2996">
        <v>11</v>
      </c>
      <c r="K2996" s="1">
        <v>10597</v>
      </c>
      <c r="L2996" s="1">
        <v>116567</v>
      </c>
      <c r="M2996">
        <v>5</v>
      </c>
      <c r="N2996" s="10">
        <v>0.05</v>
      </c>
      <c r="O2996" s="1">
        <f>Table1[[#This Row],[Total Sales NGN]]-(Table1[[#This Row],[Total Sales NGN]]*Table1[[#This Row],[Discount %2]])</f>
        <v>110738.65</v>
      </c>
      <c r="P2996" t="s">
        <v>57</v>
      </c>
      <c r="Q2996">
        <v>5</v>
      </c>
      <c r="R2996" t="s">
        <v>35</v>
      </c>
      <c r="S2996">
        <v>166</v>
      </c>
      <c r="T2996" s="1">
        <v>441559</v>
      </c>
    </row>
    <row r="2997" spans="1:20" x14ac:dyDescent="0.3">
      <c r="A2997" t="s">
        <v>6161</v>
      </c>
      <c r="B2997" s="9">
        <v>45656</v>
      </c>
      <c r="C2997" t="s">
        <v>4693</v>
      </c>
      <c r="D2997" t="s">
        <v>4694</v>
      </c>
      <c r="E2997" t="s">
        <v>49</v>
      </c>
      <c r="F2997" t="s">
        <v>965</v>
      </c>
      <c r="G2997" t="s">
        <v>27</v>
      </c>
      <c r="H2997" t="s">
        <v>45</v>
      </c>
      <c r="I2997" t="s">
        <v>181</v>
      </c>
      <c r="J2997">
        <v>9</v>
      </c>
      <c r="K2997" s="1">
        <v>37814</v>
      </c>
      <c r="L2997" s="1">
        <v>340326</v>
      </c>
      <c r="M2997">
        <v>10</v>
      </c>
      <c r="N2997" s="10">
        <v>0.1</v>
      </c>
      <c r="O2997" s="1">
        <f>Table1[[#This Row],[Total Sales NGN]]-(Table1[[#This Row],[Total Sales NGN]]*Table1[[#This Row],[Discount %2]])</f>
        <v>306293.40000000002</v>
      </c>
      <c r="P2997" t="s">
        <v>57</v>
      </c>
      <c r="Q2997">
        <v>3</v>
      </c>
      <c r="R2997" t="s">
        <v>35</v>
      </c>
      <c r="S2997">
        <v>120</v>
      </c>
      <c r="T2997" s="1">
        <v>492084</v>
      </c>
    </row>
    <row r="2998" spans="1:20" x14ac:dyDescent="0.3">
      <c r="A2998" t="s">
        <v>6162</v>
      </c>
      <c r="B2998" s="9">
        <v>45079</v>
      </c>
      <c r="C2998" t="s">
        <v>4693</v>
      </c>
      <c r="D2998" t="s">
        <v>4694</v>
      </c>
      <c r="E2998" t="s">
        <v>49</v>
      </c>
      <c r="F2998" t="s">
        <v>736</v>
      </c>
      <c r="G2998" t="s">
        <v>27</v>
      </c>
      <c r="H2998" t="s">
        <v>65</v>
      </c>
      <c r="I2998" t="s">
        <v>478</v>
      </c>
      <c r="J2998">
        <v>2</v>
      </c>
      <c r="K2998" s="1">
        <v>32286</v>
      </c>
      <c r="L2998" s="1">
        <v>64572</v>
      </c>
      <c r="M2998">
        <v>5</v>
      </c>
      <c r="N2998" s="10">
        <v>0.05</v>
      </c>
      <c r="O2998" s="1">
        <f>Table1[[#This Row],[Total Sales NGN]]-(Table1[[#This Row],[Total Sales NGN]]*Table1[[#This Row],[Discount %2]])</f>
        <v>61343.4</v>
      </c>
      <c r="P2998" t="s">
        <v>47</v>
      </c>
      <c r="Q2998">
        <v>5</v>
      </c>
      <c r="R2998" t="s">
        <v>35</v>
      </c>
      <c r="S2998">
        <v>150</v>
      </c>
      <c r="T2998" s="1">
        <v>786541</v>
      </c>
    </row>
    <row r="2999" spans="1:20" x14ac:dyDescent="0.3">
      <c r="A2999" t="s">
        <v>6163</v>
      </c>
      <c r="B2999" s="9">
        <v>45625</v>
      </c>
      <c r="C2999" t="s">
        <v>4693</v>
      </c>
      <c r="D2999" t="s">
        <v>4694</v>
      </c>
      <c r="E2999" t="s">
        <v>49</v>
      </c>
      <c r="F2999" t="s">
        <v>1076</v>
      </c>
      <c r="G2999" t="s">
        <v>6164</v>
      </c>
      <c r="H2999" t="s">
        <v>65</v>
      </c>
      <c r="I2999" t="s">
        <v>397</v>
      </c>
      <c r="J2999">
        <v>13</v>
      </c>
      <c r="K2999" s="1">
        <v>132405</v>
      </c>
      <c r="L2999" s="1">
        <v>1721265</v>
      </c>
      <c r="M2999">
        <v>5</v>
      </c>
      <c r="N2999" s="10">
        <v>0.05</v>
      </c>
      <c r="O2999" s="1">
        <f>Table1[[#This Row],[Total Sales NGN]]-(Table1[[#This Row],[Total Sales NGN]]*Table1[[#This Row],[Discount %2]])</f>
        <v>1635201.75</v>
      </c>
      <c r="P2999" t="s">
        <v>47</v>
      </c>
      <c r="Q2999">
        <v>1</v>
      </c>
      <c r="R2999" t="s">
        <v>35</v>
      </c>
      <c r="S2999">
        <v>11</v>
      </c>
      <c r="T2999" s="1">
        <v>786541</v>
      </c>
    </row>
    <row r="3000" spans="1:20" x14ac:dyDescent="0.3">
      <c r="A3000" t="s">
        <v>6165</v>
      </c>
      <c r="B3000" s="9">
        <v>45500</v>
      </c>
      <c r="C3000" t="s">
        <v>4693</v>
      </c>
      <c r="D3000" t="s">
        <v>4694</v>
      </c>
      <c r="E3000" t="s">
        <v>4706</v>
      </c>
      <c r="F3000" t="s">
        <v>179</v>
      </c>
      <c r="G3000" t="s">
        <v>6166</v>
      </c>
      <c r="H3000" t="s">
        <v>45</v>
      </c>
      <c r="I3000" t="s">
        <v>98</v>
      </c>
      <c r="J3000">
        <v>18</v>
      </c>
      <c r="K3000" s="1">
        <v>4717</v>
      </c>
      <c r="L3000" s="1">
        <v>84906</v>
      </c>
      <c r="M3000" t="s">
        <v>27</v>
      </c>
      <c r="N3000" s="10">
        <v>0</v>
      </c>
      <c r="O3000" s="1">
        <f>Table1[[#This Row],[Total Sales NGN]]-(Table1[[#This Row],[Total Sales NGN]]*Table1[[#This Row],[Discount %2]])</f>
        <v>84906</v>
      </c>
      <c r="P3000" t="s">
        <v>27</v>
      </c>
      <c r="Q3000">
        <v>5</v>
      </c>
      <c r="R3000" t="s">
        <v>35</v>
      </c>
      <c r="S3000">
        <v>14</v>
      </c>
      <c r="T3000" s="1">
        <v>492084</v>
      </c>
    </row>
    <row r="3001" spans="1:20" x14ac:dyDescent="0.3">
      <c r="A3001" t="s">
        <v>6167</v>
      </c>
      <c r="B3001" s="9">
        <v>45593</v>
      </c>
      <c r="C3001" t="s">
        <v>4693</v>
      </c>
      <c r="D3001" t="s">
        <v>4694</v>
      </c>
      <c r="E3001" t="s">
        <v>49</v>
      </c>
      <c r="F3001" t="s">
        <v>937</v>
      </c>
      <c r="G3001" t="s">
        <v>6168</v>
      </c>
      <c r="H3001" t="s">
        <v>45</v>
      </c>
      <c r="I3001" t="s">
        <v>82</v>
      </c>
      <c r="J3001">
        <v>9</v>
      </c>
      <c r="K3001" s="1">
        <v>19189</v>
      </c>
      <c r="L3001" s="1">
        <v>172701</v>
      </c>
      <c r="M3001">
        <v>0</v>
      </c>
      <c r="N3001" s="10">
        <v>0</v>
      </c>
      <c r="O3001" s="1">
        <f>Table1[[#This Row],[Total Sales NGN]]-(Table1[[#This Row],[Total Sales NGN]]*Table1[[#This Row],[Discount %2]])</f>
        <v>172701</v>
      </c>
      <c r="P3001" t="s">
        <v>57</v>
      </c>
      <c r="Q3001">
        <v>3</v>
      </c>
      <c r="R3001" t="s">
        <v>35</v>
      </c>
      <c r="S3001">
        <v>103</v>
      </c>
      <c r="T3001" s="1">
        <v>492084</v>
      </c>
    </row>
    <row r="3002" spans="1:20" x14ac:dyDescent="0.3">
      <c r="A3002" t="s">
        <v>6169</v>
      </c>
      <c r="B3002" s="9">
        <v>45169</v>
      </c>
      <c r="C3002" t="s">
        <v>4693</v>
      </c>
      <c r="D3002" t="s">
        <v>4694</v>
      </c>
      <c r="E3002" t="s">
        <v>4695</v>
      </c>
      <c r="F3002" t="s">
        <v>540</v>
      </c>
      <c r="G3002" t="s">
        <v>6170</v>
      </c>
      <c r="H3002" t="s">
        <v>45</v>
      </c>
      <c r="I3002" t="s">
        <v>130</v>
      </c>
      <c r="J3002">
        <v>11</v>
      </c>
      <c r="K3002" s="1">
        <v>44767</v>
      </c>
      <c r="L3002" s="1">
        <v>492437</v>
      </c>
      <c r="M3002">
        <v>0</v>
      </c>
      <c r="N3002" s="10">
        <v>0</v>
      </c>
      <c r="O3002" s="1">
        <f>Table1[[#This Row],[Total Sales NGN]]-(Table1[[#This Row],[Total Sales NGN]]*Table1[[#This Row],[Discount %2]])</f>
        <v>492437</v>
      </c>
      <c r="P3002" t="s">
        <v>47</v>
      </c>
      <c r="Q3002" t="s">
        <v>27</v>
      </c>
      <c r="R3002" t="s">
        <v>35</v>
      </c>
      <c r="S3002">
        <v>68</v>
      </c>
      <c r="T3002" s="1">
        <v>492084</v>
      </c>
    </row>
    <row r="3003" spans="1:20" x14ac:dyDescent="0.3">
      <c r="A3003" t="s">
        <v>6171</v>
      </c>
      <c r="B3003" s="9">
        <v>45409</v>
      </c>
      <c r="C3003" t="s">
        <v>4693</v>
      </c>
      <c r="D3003" t="s">
        <v>4694</v>
      </c>
      <c r="E3003" t="s">
        <v>49</v>
      </c>
      <c r="F3003" t="s">
        <v>3504</v>
      </c>
      <c r="G3003" t="s">
        <v>6172</v>
      </c>
      <c r="H3003" t="s">
        <v>24</v>
      </c>
      <c r="I3003" t="s">
        <v>174</v>
      </c>
      <c r="J3003">
        <v>15</v>
      </c>
      <c r="K3003" s="1">
        <v>167030</v>
      </c>
      <c r="L3003" s="1">
        <v>2505450</v>
      </c>
      <c r="M3003">
        <v>5</v>
      </c>
      <c r="N3003" s="10">
        <v>0.05</v>
      </c>
      <c r="O3003" s="1">
        <f>Table1[[#This Row],[Total Sales NGN]]-(Table1[[#This Row],[Total Sales NGN]]*Table1[[#This Row],[Discount %2]])</f>
        <v>2380177.5</v>
      </c>
      <c r="P3003" t="s">
        <v>26</v>
      </c>
      <c r="Q3003">
        <v>4</v>
      </c>
      <c r="R3003" t="s">
        <v>35</v>
      </c>
      <c r="S3003">
        <v>15</v>
      </c>
      <c r="T3003" s="1">
        <v>1025913</v>
      </c>
    </row>
    <row r="3004" spans="1:20" x14ac:dyDescent="0.3">
      <c r="A3004" t="s">
        <v>6173</v>
      </c>
      <c r="B3004" s="9">
        <v>45105</v>
      </c>
      <c r="C3004" t="s">
        <v>4693</v>
      </c>
      <c r="D3004" t="s">
        <v>4694</v>
      </c>
      <c r="E3004" t="s">
        <v>4695</v>
      </c>
      <c r="F3004" t="s">
        <v>1853</v>
      </c>
      <c r="G3004" t="s">
        <v>6174</v>
      </c>
      <c r="H3004" t="s">
        <v>32</v>
      </c>
      <c r="I3004" t="s">
        <v>237</v>
      </c>
      <c r="J3004">
        <v>12</v>
      </c>
      <c r="K3004" s="1">
        <v>13976</v>
      </c>
      <c r="L3004" s="1">
        <v>167712</v>
      </c>
      <c r="M3004">
        <v>10</v>
      </c>
      <c r="N3004" s="10">
        <v>0.1</v>
      </c>
      <c r="O3004" s="1">
        <f>Table1[[#This Row],[Total Sales NGN]]-(Table1[[#This Row],[Total Sales NGN]]*Table1[[#This Row],[Discount %2]])</f>
        <v>150940.79999999999</v>
      </c>
      <c r="P3004" t="s">
        <v>47</v>
      </c>
      <c r="Q3004">
        <v>1</v>
      </c>
      <c r="R3004" t="s">
        <v>28</v>
      </c>
      <c r="S3004">
        <v>87</v>
      </c>
      <c r="T3004" s="1">
        <v>588661</v>
      </c>
    </row>
    <row r="3005" spans="1:20" x14ac:dyDescent="0.3">
      <c r="A3005" t="s">
        <v>6175</v>
      </c>
      <c r="B3005" s="9">
        <v>45203</v>
      </c>
      <c r="C3005" t="s">
        <v>4693</v>
      </c>
      <c r="D3005" t="s">
        <v>4694</v>
      </c>
      <c r="E3005" t="s">
        <v>49</v>
      </c>
      <c r="F3005" t="s">
        <v>63</v>
      </c>
      <c r="G3005" t="s">
        <v>27</v>
      </c>
      <c r="H3005" t="s">
        <v>24</v>
      </c>
      <c r="I3005" t="s">
        <v>174</v>
      </c>
      <c r="J3005">
        <v>2</v>
      </c>
      <c r="K3005" s="1">
        <v>74491</v>
      </c>
      <c r="L3005" s="1">
        <v>148982</v>
      </c>
      <c r="M3005" t="s">
        <v>27</v>
      </c>
      <c r="N3005" s="10">
        <v>0</v>
      </c>
      <c r="O3005" s="1">
        <f>Table1[[#This Row],[Total Sales NGN]]-(Table1[[#This Row],[Total Sales NGN]]*Table1[[#This Row],[Discount %2]])</f>
        <v>148982</v>
      </c>
      <c r="P3005" t="s">
        <v>47</v>
      </c>
      <c r="Q3005">
        <v>4</v>
      </c>
      <c r="R3005" t="s">
        <v>35</v>
      </c>
      <c r="S3005">
        <v>5</v>
      </c>
      <c r="T3005" s="1">
        <v>1025913</v>
      </c>
    </row>
    <row r="3006" spans="1:20" x14ac:dyDescent="0.3">
      <c r="A3006" t="s">
        <v>6176</v>
      </c>
      <c r="B3006" s="9">
        <v>45003</v>
      </c>
      <c r="C3006" t="s">
        <v>4693</v>
      </c>
      <c r="D3006" t="s">
        <v>4694</v>
      </c>
      <c r="E3006" t="s">
        <v>49</v>
      </c>
      <c r="F3006" t="s">
        <v>310</v>
      </c>
      <c r="G3006" t="s">
        <v>6177</v>
      </c>
      <c r="H3006" t="s">
        <v>65</v>
      </c>
      <c r="I3006" t="s">
        <v>478</v>
      </c>
      <c r="J3006">
        <v>9</v>
      </c>
      <c r="K3006" s="1">
        <v>55521</v>
      </c>
      <c r="L3006" s="1">
        <v>499689</v>
      </c>
      <c r="M3006" t="s">
        <v>27</v>
      </c>
      <c r="N3006" s="10">
        <v>0</v>
      </c>
      <c r="O3006" s="1">
        <f>Table1[[#This Row],[Total Sales NGN]]-(Table1[[#This Row],[Total Sales NGN]]*Table1[[#This Row],[Discount %2]])</f>
        <v>499689</v>
      </c>
      <c r="P3006" t="s">
        <v>47</v>
      </c>
      <c r="Q3006">
        <v>5</v>
      </c>
      <c r="R3006" t="s">
        <v>35</v>
      </c>
      <c r="S3006">
        <v>10</v>
      </c>
      <c r="T3006" s="1">
        <v>786541</v>
      </c>
    </row>
    <row r="3007" spans="1:20" x14ac:dyDescent="0.3">
      <c r="A3007" t="s">
        <v>6178</v>
      </c>
      <c r="B3007" s="9">
        <v>45309</v>
      </c>
      <c r="C3007" t="s">
        <v>4693</v>
      </c>
      <c r="D3007" t="s">
        <v>4694</v>
      </c>
      <c r="E3007" t="s">
        <v>4706</v>
      </c>
      <c r="F3007" t="s">
        <v>898</v>
      </c>
      <c r="G3007" t="s">
        <v>6179</v>
      </c>
      <c r="H3007" t="s">
        <v>65</v>
      </c>
      <c r="I3007" t="s">
        <v>397</v>
      </c>
      <c r="J3007">
        <v>3</v>
      </c>
      <c r="K3007" s="1">
        <v>58486</v>
      </c>
      <c r="L3007" s="1">
        <v>175458</v>
      </c>
      <c r="M3007">
        <v>20</v>
      </c>
      <c r="N3007" s="10">
        <v>0.2</v>
      </c>
      <c r="O3007" s="1">
        <f>Table1[[#This Row],[Total Sales NGN]]-(Table1[[#This Row],[Total Sales NGN]]*Table1[[#This Row],[Discount %2]])</f>
        <v>140366.39999999999</v>
      </c>
      <c r="P3007" t="s">
        <v>47</v>
      </c>
      <c r="Q3007" t="s">
        <v>27</v>
      </c>
      <c r="R3007" t="s">
        <v>28</v>
      </c>
      <c r="S3007">
        <v>69</v>
      </c>
      <c r="T3007" s="1">
        <v>786541</v>
      </c>
    </row>
    <row r="3008" spans="1:20" x14ac:dyDescent="0.3">
      <c r="A3008" t="s">
        <v>6180</v>
      </c>
      <c r="B3008" s="9">
        <v>45306</v>
      </c>
      <c r="C3008" t="s">
        <v>4693</v>
      </c>
      <c r="D3008" t="s">
        <v>4694</v>
      </c>
      <c r="E3008" t="s">
        <v>49</v>
      </c>
      <c r="F3008" t="s">
        <v>2169</v>
      </c>
      <c r="G3008" t="s">
        <v>6181</v>
      </c>
      <c r="H3008" t="s">
        <v>32</v>
      </c>
      <c r="I3008" t="s">
        <v>141</v>
      </c>
      <c r="J3008">
        <v>10</v>
      </c>
      <c r="K3008" s="1">
        <v>11504</v>
      </c>
      <c r="L3008" s="1">
        <v>115040</v>
      </c>
      <c r="M3008">
        <v>10</v>
      </c>
      <c r="N3008" s="10">
        <v>0.1</v>
      </c>
      <c r="O3008" s="1">
        <f>Table1[[#This Row],[Total Sales NGN]]-(Table1[[#This Row],[Total Sales NGN]]*Table1[[#This Row],[Discount %2]])</f>
        <v>103536</v>
      </c>
      <c r="P3008" t="s">
        <v>27</v>
      </c>
      <c r="Q3008">
        <v>4</v>
      </c>
      <c r="R3008" t="s">
        <v>28</v>
      </c>
      <c r="S3008">
        <v>136</v>
      </c>
      <c r="T3008" s="1">
        <v>588661</v>
      </c>
    </row>
    <row r="3009" spans="1:20" x14ac:dyDescent="0.3">
      <c r="A3009" t="s">
        <v>6182</v>
      </c>
      <c r="B3009" s="9">
        <v>45353</v>
      </c>
      <c r="C3009" t="s">
        <v>4693</v>
      </c>
      <c r="D3009" t="s">
        <v>4694</v>
      </c>
      <c r="E3009" t="s">
        <v>49</v>
      </c>
      <c r="F3009" t="s">
        <v>901</v>
      </c>
      <c r="G3009" t="s">
        <v>6183</v>
      </c>
      <c r="H3009" t="s">
        <v>40</v>
      </c>
      <c r="I3009" t="s">
        <v>41</v>
      </c>
      <c r="J3009">
        <v>17</v>
      </c>
      <c r="K3009" s="1">
        <v>12436</v>
      </c>
      <c r="L3009" s="1">
        <v>211412</v>
      </c>
      <c r="M3009">
        <v>15</v>
      </c>
      <c r="N3009" s="10">
        <v>0.15</v>
      </c>
      <c r="O3009" s="1">
        <f>Table1[[#This Row],[Total Sales NGN]]-(Table1[[#This Row],[Total Sales NGN]]*Table1[[#This Row],[Discount %2]])</f>
        <v>179700.2</v>
      </c>
      <c r="P3009" t="s">
        <v>26</v>
      </c>
      <c r="Q3009">
        <v>5</v>
      </c>
      <c r="R3009" t="s">
        <v>28</v>
      </c>
      <c r="S3009">
        <v>55</v>
      </c>
      <c r="T3009" s="1">
        <v>441559</v>
      </c>
    </row>
    <row r="3010" spans="1:20" x14ac:dyDescent="0.3">
      <c r="A3010" t="s">
        <v>6184</v>
      </c>
      <c r="B3010" s="9">
        <v>44941</v>
      </c>
      <c r="C3010" t="s">
        <v>4693</v>
      </c>
      <c r="D3010" t="s">
        <v>4694</v>
      </c>
      <c r="E3010" t="s">
        <v>4695</v>
      </c>
      <c r="F3010" t="s">
        <v>2569</v>
      </c>
      <c r="G3010" t="s">
        <v>6185</v>
      </c>
      <c r="H3010" t="s">
        <v>65</v>
      </c>
      <c r="I3010" t="s">
        <v>478</v>
      </c>
      <c r="J3010">
        <v>12</v>
      </c>
      <c r="K3010" s="1">
        <v>18000</v>
      </c>
      <c r="L3010" s="1">
        <v>216000</v>
      </c>
      <c r="M3010">
        <v>0</v>
      </c>
      <c r="N3010" s="10">
        <v>0</v>
      </c>
      <c r="O3010" s="1">
        <f>Table1[[#This Row],[Total Sales NGN]]-(Table1[[#This Row],[Total Sales NGN]]*Table1[[#This Row],[Discount %2]])</f>
        <v>216000</v>
      </c>
      <c r="P3010" t="s">
        <v>27</v>
      </c>
      <c r="Q3010" t="s">
        <v>27</v>
      </c>
      <c r="R3010" t="s">
        <v>35</v>
      </c>
      <c r="S3010">
        <v>73</v>
      </c>
      <c r="T3010" s="1">
        <v>786541</v>
      </c>
    </row>
    <row r="3011" spans="1:20" x14ac:dyDescent="0.3">
      <c r="A3011" t="s">
        <v>6186</v>
      </c>
      <c r="B3011" s="9">
        <v>45343</v>
      </c>
      <c r="C3011" t="s">
        <v>4693</v>
      </c>
      <c r="D3011" t="s">
        <v>4694</v>
      </c>
      <c r="E3011" t="s">
        <v>4706</v>
      </c>
      <c r="F3011" t="s">
        <v>2511</v>
      </c>
      <c r="G3011" t="s">
        <v>6187</v>
      </c>
      <c r="H3011" t="s">
        <v>65</v>
      </c>
      <c r="I3011" t="s">
        <v>78</v>
      </c>
      <c r="J3011">
        <v>7</v>
      </c>
      <c r="K3011" s="1">
        <v>39245</v>
      </c>
      <c r="L3011" s="1">
        <v>274715</v>
      </c>
      <c r="M3011">
        <v>0</v>
      </c>
      <c r="N3011" s="10">
        <v>0</v>
      </c>
      <c r="O3011" s="1">
        <f>Table1[[#This Row],[Total Sales NGN]]-(Table1[[#This Row],[Total Sales NGN]]*Table1[[#This Row],[Discount %2]])</f>
        <v>274715</v>
      </c>
      <c r="P3011" t="s">
        <v>27</v>
      </c>
      <c r="Q3011">
        <v>5</v>
      </c>
      <c r="R3011" t="s">
        <v>35</v>
      </c>
      <c r="S3011">
        <v>119</v>
      </c>
      <c r="T3011" s="1">
        <v>786541</v>
      </c>
    </row>
    <row r="3012" spans="1:20" x14ac:dyDescent="0.3">
      <c r="A3012" t="s">
        <v>6188</v>
      </c>
      <c r="B3012" s="9">
        <v>45171</v>
      </c>
      <c r="C3012" t="s">
        <v>4693</v>
      </c>
      <c r="D3012" t="s">
        <v>4694</v>
      </c>
      <c r="E3012" t="s">
        <v>49</v>
      </c>
      <c r="F3012" t="s">
        <v>115</v>
      </c>
      <c r="G3012" t="s">
        <v>6189</v>
      </c>
      <c r="H3012" t="s">
        <v>65</v>
      </c>
      <c r="I3012" t="s">
        <v>397</v>
      </c>
      <c r="J3012">
        <v>18</v>
      </c>
      <c r="K3012" s="1">
        <v>27794</v>
      </c>
      <c r="L3012" s="1">
        <v>500292</v>
      </c>
      <c r="M3012">
        <v>15</v>
      </c>
      <c r="N3012" s="10">
        <v>0.15</v>
      </c>
      <c r="O3012" s="1">
        <f>Table1[[#This Row],[Total Sales NGN]]-(Table1[[#This Row],[Total Sales NGN]]*Table1[[#This Row],[Discount %2]])</f>
        <v>425248.2</v>
      </c>
      <c r="P3012" t="s">
        <v>27</v>
      </c>
      <c r="Q3012">
        <v>5</v>
      </c>
      <c r="R3012" t="s">
        <v>35</v>
      </c>
      <c r="S3012">
        <v>86</v>
      </c>
      <c r="T3012" s="1">
        <v>786541</v>
      </c>
    </row>
    <row r="3013" spans="1:20" x14ac:dyDescent="0.3">
      <c r="A3013" t="s">
        <v>6190</v>
      </c>
      <c r="B3013" s="9">
        <v>45393</v>
      </c>
      <c r="C3013" t="s">
        <v>4693</v>
      </c>
      <c r="D3013" t="s">
        <v>4694</v>
      </c>
      <c r="E3013" t="s">
        <v>4695</v>
      </c>
      <c r="F3013" t="s">
        <v>1339</v>
      </c>
      <c r="G3013" t="s">
        <v>6191</v>
      </c>
      <c r="H3013" t="s">
        <v>65</v>
      </c>
      <c r="I3013" t="s">
        <v>382</v>
      </c>
      <c r="J3013">
        <v>18</v>
      </c>
      <c r="K3013" s="1">
        <v>132909</v>
      </c>
      <c r="L3013" s="1">
        <v>2392362</v>
      </c>
      <c r="M3013">
        <v>0</v>
      </c>
      <c r="N3013" s="10">
        <v>0</v>
      </c>
      <c r="O3013" s="1">
        <f>Table1[[#This Row],[Total Sales NGN]]-(Table1[[#This Row],[Total Sales NGN]]*Table1[[#This Row],[Discount %2]])</f>
        <v>2392362</v>
      </c>
      <c r="P3013" t="s">
        <v>26</v>
      </c>
      <c r="Q3013">
        <v>1</v>
      </c>
      <c r="R3013" t="s">
        <v>28</v>
      </c>
      <c r="S3013">
        <v>184</v>
      </c>
      <c r="T3013" s="1">
        <v>786541</v>
      </c>
    </row>
    <row r="3014" spans="1:20" x14ac:dyDescent="0.3">
      <c r="A3014" t="s">
        <v>6192</v>
      </c>
      <c r="B3014" s="9">
        <v>45051</v>
      </c>
      <c r="C3014" t="s">
        <v>4693</v>
      </c>
      <c r="D3014" t="s">
        <v>4694</v>
      </c>
      <c r="E3014" t="s">
        <v>49</v>
      </c>
      <c r="F3014" t="s">
        <v>1565</v>
      </c>
      <c r="G3014" t="s">
        <v>6193</v>
      </c>
      <c r="H3014" t="s">
        <v>32</v>
      </c>
      <c r="I3014" t="s">
        <v>237</v>
      </c>
      <c r="J3014">
        <v>18</v>
      </c>
      <c r="K3014" s="1">
        <v>10785</v>
      </c>
      <c r="L3014" s="1">
        <v>194130</v>
      </c>
      <c r="M3014">
        <v>15</v>
      </c>
      <c r="N3014" s="10">
        <v>0.15</v>
      </c>
      <c r="O3014" s="1">
        <f>Table1[[#This Row],[Total Sales NGN]]-(Table1[[#This Row],[Total Sales NGN]]*Table1[[#This Row],[Discount %2]])</f>
        <v>165010.5</v>
      </c>
      <c r="P3014" t="s">
        <v>26</v>
      </c>
      <c r="Q3014">
        <v>1</v>
      </c>
      <c r="R3014" t="s">
        <v>35</v>
      </c>
      <c r="S3014">
        <v>28</v>
      </c>
      <c r="T3014" s="1">
        <v>588661</v>
      </c>
    </row>
    <row r="3015" spans="1:20" x14ac:dyDescent="0.3">
      <c r="A3015" t="s">
        <v>6194</v>
      </c>
      <c r="B3015" s="9">
        <v>45547</v>
      </c>
      <c r="C3015" t="s">
        <v>4693</v>
      </c>
      <c r="D3015" t="s">
        <v>4694</v>
      </c>
      <c r="E3015" t="s">
        <v>4695</v>
      </c>
      <c r="F3015" t="s">
        <v>1368</v>
      </c>
      <c r="G3015" t="s">
        <v>6195</v>
      </c>
      <c r="H3015" t="s">
        <v>32</v>
      </c>
      <c r="I3015" t="s">
        <v>237</v>
      </c>
      <c r="J3015">
        <v>11</v>
      </c>
      <c r="K3015" s="1">
        <v>15140</v>
      </c>
      <c r="L3015" s="1">
        <v>166540</v>
      </c>
      <c r="M3015">
        <v>15</v>
      </c>
      <c r="N3015" s="10">
        <v>0.15</v>
      </c>
      <c r="O3015" s="1">
        <f>Table1[[#This Row],[Total Sales NGN]]-(Table1[[#This Row],[Total Sales NGN]]*Table1[[#This Row],[Discount %2]])</f>
        <v>141559</v>
      </c>
      <c r="P3015" t="s">
        <v>57</v>
      </c>
      <c r="Q3015">
        <v>5</v>
      </c>
      <c r="R3015" t="s">
        <v>35</v>
      </c>
      <c r="S3015">
        <v>163</v>
      </c>
      <c r="T3015" s="1">
        <v>588661</v>
      </c>
    </row>
    <row r="3016" spans="1:20" x14ac:dyDescent="0.3">
      <c r="A3016" t="s">
        <v>6196</v>
      </c>
      <c r="B3016" s="9">
        <v>45253</v>
      </c>
      <c r="C3016" t="s">
        <v>4693</v>
      </c>
      <c r="D3016" t="s">
        <v>4694</v>
      </c>
      <c r="E3016" t="s">
        <v>4695</v>
      </c>
      <c r="F3016" t="s">
        <v>1444</v>
      </c>
      <c r="G3016" t="s">
        <v>6197</v>
      </c>
      <c r="H3016" t="s">
        <v>32</v>
      </c>
      <c r="I3016" t="s">
        <v>237</v>
      </c>
      <c r="J3016">
        <v>10</v>
      </c>
      <c r="K3016" s="1">
        <v>22631</v>
      </c>
      <c r="L3016" s="1">
        <v>226310</v>
      </c>
      <c r="M3016">
        <v>5</v>
      </c>
      <c r="N3016" s="10">
        <v>0.05</v>
      </c>
      <c r="O3016" s="1">
        <f>Table1[[#This Row],[Total Sales NGN]]-(Table1[[#This Row],[Total Sales NGN]]*Table1[[#This Row],[Discount %2]])</f>
        <v>214994.5</v>
      </c>
      <c r="P3016" t="s">
        <v>26</v>
      </c>
      <c r="Q3016">
        <v>3</v>
      </c>
      <c r="R3016" t="s">
        <v>35</v>
      </c>
      <c r="S3016">
        <v>173</v>
      </c>
      <c r="T3016" s="1">
        <v>588661</v>
      </c>
    </row>
    <row r="3017" spans="1:20" x14ac:dyDescent="0.3">
      <c r="A3017" t="s">
        <v>6198</v>
      </c>
      <c r="B3017" s="9">
        <v>45257</v>
      </c>
      <c r="C3017" t="s">
        <v>4693</v>
      </c>
      <c r="D3017" t="s">
        <v>4694</v>
      </c>
      <c r="E3017" t="s">
        <v>4695</v>
      </c>
      <c r="F3017" t="s">
        <v>63</v>
      </c>
      <c r="G3017" t="s">
        <v>6199</v>
      </c>
      <c r="H3017" t="s">
        <v>65</v>
      </c>
      <c r="I3017" t="s">
        <v>78</v>
      </c>
      <c r="J3017">
        <v>20</v>
      </c>
      <c r="K3017" s="1">
        <v>64380</v>
      </c>
      <c r="L3017" s="1">
        <v>1287600</v>
      </c>
      <c r="M3017">
        <v>5</v>
      </c>
      <c r="N3017" s="10">
        <v>0.05</v>
      </c>
      <c r="O3017" s="1">
        <f>Table1[[#This Row],[Total Sales NGN]]-(Table1[[#This Row],[Total Sales NGN]]*Table1[[#This Row],[Discount %2]])</f>
        <v>1223220</v>
      </c>
      <c r="P3017" t="s">
        <v>34</v>
      </c>
      <c r="Q3017">
        <v>2</v>
      </c>
      <c r="R3017" t="s">
        <v>28</v>
      </c>
      <c r="S3017">
        <v>22</v>
      </c>
      <c r="T3017" s="1">
        <v>786541</v>
      </c>
    </row>
    <row r="3018" spans="1:20" x14ac:dyDescent="0.3">
      <c r="A3018" t="s">
        <v>6200</v>
      </c>
      <c r="B3018" s="9">
        <v>45180</v>
      </c>
      <c r="C3018" t="s">
        <v>4693</v>
      </c>
      <c r="D3018" t="s">
        <v>4694</v>
      </c>
      <c r="E3018" t="s">
        <v>4695</v>
      </c>
      <c r="F3018" t="s">
        <v>1135</v>
      </c>
      <c r="G3018" t="s">
        <v>6201</v>
      </c>
      <c r="H3018" t="s">
        <v>40</v>
      </c>
      <c r="I3018" t="s">
        <v>41</v>
      </c>
      <c r="J3018">
        <v>8</v>
      </c>
      <c r="K3018" s="1">
        <v>1603</v>
      </c>
      <c r="L3018" s="1">
        <v>12824</v>
      </c>
      <c r="M3018">
        <v>0</v>
      </c>
      <c r="N3018" s="10">
        <v>0</v>
      </c>
      <c r="O3018" s="1">
        <f>Table1[[#This Row],[Total Sales NGN]]-(Table1[[#This Row],[Total Sales NGN]]*Table1[[#This Row],[Discount %2]])</f>
        <v>12824</v>
      </c>
      <c r="P3018" t="s">
        <v>47</v>
      </c>
      <c r="Q3018">
        <v>1</v>
      </c>
      <c r="R3018" t="s">
        <v>35</v>
      </c>
      <c r="S3018">
        <v>49</v>
      </c>
      <c r="T3018" s="1">
        <v>441559</v>
      </c>
    </row>
    <row r="3019" spans="1:20" x14ac:dyDescent="0.3">
      <c r="A3019" t="s">
        <v>6202</v>
      </c>
      <c r="B3019" s="9">
        <v>45401</v>
      </c>
      <c r="C3019" t="s">
        <v>4693</v>
      </c>
      <c r="D3019" t="s">
        <v>4694</v>
      </c>
      <c r="E3019" t="s">
        <v>49</v>
      </c>
      <c r="F3019" t="s">
        <v>1861</v>
      </c>
      <c r="G3019" t="s">
        <v>6203</v>
      </c>
      <c r="H3019" t="s">
        <v>65</v>
      </c>
      <c r="I3019" t="s">
        <v>102</v>
      </c>
      <c r="J3019">
        <v>15</v>
      </c>
      <c r="K3019" s="1">
        <v>170142</v>
      </c>
      <c r="L3019" s="1">
        <v>2552130</v>
      </c>
      <c r="M3019">
        <v>15</v>
      </c>
      <c r="N3019" s="10">
        <v>0.15</v>
      </c>
      <c r="O3019" s="1">
        <f>Table1[[#This Row],[Total Sales NGN]]-(Table1[[#This Row],[Total Sales NGN]]*Table1[[#This Row],[Discount %2]])</f>
        <v>2169310.5</v>
      </c>
      <c r="P3019" t="s">
        <v>27</v>
      </c>
      <c r="Q3019">
        <v>2</v>
      </c>
      <c r="R3019" t="s">
        <v>35</v>
      </c>
      <c r="S3019">
        <v>130</v>
      </c>
      <c r="T3019" s="1">
        <v>786541</v>
      </c>
    </row>
    <row r="3020" spans="1:20" x14ac:dyDescent="0.3">
      <c r="A3020" t="s">
        <v>6204</v>
      </c>
      <c r="B3020" s="9">
        <v>45039</v>
      </c>
      <c r="C3020" t="s">
        <v>4693</v>
      </c>
      <c r="D3020" t="s">
        <v>4694</v>
      </c>
      <c r="E3020" t="s">
        <v>49</v>
      </c>
      <c r="F3020" t="s">
        <v>4598</v>
      </c>
      <c r="G3020" t="s">
        <v>6205</v>
      </c>
      <c r="H3020" t="s">
        <v>40</v>
      </c>
      <c r="I3020" t="s">
        <v>137</v>
      </c>
      <c r="J3020">
        <v>10</v>
      </c>
      <c r="K3020" s="1">
        <v>10022</v>
      </c>
      <c r="L3020" s="1">
        <v>100220</v>
      </c>
      <c r="M3020">
        <v>20</v>
      </c>
      <c r="N3020" s="10">
        <v>0.2</v>
      </c>
      <c r="O3020" s="1">
        <f>Table1[[#This Row],[Total Sales NGN]]-(Table1[[#This Row],[Total Sales NGN]]*Table1[[#This Row],[Discount %2]])</f>
        <v>80176</v>
      </c>
      <c r="P3020" t="s">
        <v>57</v>
      </c>
      <c r="Q3020">
        <v>4</v>
      </c>
      <c r="R3020" t="s">
        <v>28</v>
      </c>
      <c r="S3020">
        <v>186</v>
      </c>
      <c r="T3020" s="1">
        <v>441559</v>
      </c>
    </row>
    <row r="3021" spans="1:20" x14ac:dyDescent="0.3">
      <c r="A3021" t="s">
        <v>6206</v>
      </c>
      <c r="B3021" s="9">
        <v>45517</v>
      </c>
      <c r="C3021" t="s">
        <v>4693</v>
      </c>
      <c r="D3021" t="s">
        <v>4694</v>
      </c>
      <c r="E3021" t="s">
        <v>49</v>
      </c>
      <c r="F3021" t="s">
        <v>681</v>
      </c>
      <c r="G3021" t="s">
        <v>6207</v>
      </c>
      <c r="H3021" t="s">
        <v>32</v>
      </c>
      <c r="I3021" t="s">
        <v>237</v>
      </c>
      <c r="J3021">
        <v>4</v>
      </c>
      <c r="K3021" s="1">
        <v>9804</v>
      </c>
      <c r="L3021" s="1">
        <v>39216</v>
      </c>
      <c r="M3021">
        <v>15</v>
      </c>
      <c r="N3021" s="10">
        <v>0.15</v>
      </c>
      <c r="O3021" s="1">
        <f>Table1[[#This Row],[Total Sales NGN]]-(Table1[[#This Row],[Total Sales NGN]]*Table1[[#This Row],[Discount %2]])</f>
        <v>33333.599999999999</v>
      </c>
      <c r="P3021" t="s">
        <v>34</v>
      </c>
      <c r="Q3021">
        <v>5</v>
      </c>
      <c r="R3021" t="s">
        <v>35</v>
      </c>
      <c r="S3021">
        <v>100</v>
      </c>
      <c r="T3021" s="1">
        <v>588661</v>
      </c>
    </row>
    <row r="3022" spans="1:20" x14ac:dyDescent="0.3">
      <c r="A3022" t="s">
        <v>6208</v>
      </c>
      <c r="B3022" s="9">
        <v>45528</v>
      </c>
      <c r="C3022" t="s">
        <v>4693</v>
      </c>
      <c r="D3022" t="s">
        <v>4694</v>
      </c>
      <c r="E3022" t="s">
        <v>4706</v>
      </c>
      <c r="F3022" t="s">
        <v>2644</v>
      </c>
      <c r="G3022" t="s">
        <v>6209</v>
      </c>
      <c r="H3022" t="s">
        <v>65</v>
      </c>
      <c r="I3022" t="s">
        <v>66</v>
      </c>
      <c r="J3022">
        <v>1</v>
      </c>
      <c r="K3022" s="1">
        <v>94068</v>
      </c>
      <c r="L3022" s="1">
        <v>94068</v>
      </c>
      <c r="M3022" t="s">
        <v>27</v>
      </c>
      <c r="N3022" s="10">
        <v>0</v>
      </c>
      <c r="O3022" s="1">
        <f>Table1[[#This Row],[Total Sales NGN]]-(Table1[[#This Row],[Total Sales NGN]]*Table1[[#This Row],[Discount %2]])</f>
        <v>94068</v>
      </c>
      <c r="P3022" t="s">
        <v>57</v>
      </c>
      <c r="Q3022">
        <v>1</v>
      </c>
      <c r="R3022" t="s">
        <v>28</v>
      </c>
      <c r="S3022">
        <v>191</v>
      </c>
      <c r="T3022" s="1">
        <v>786541</v>
      </c>
    </row>
    <row r="3023" spans="1:20" x14ac:dyDescent="0.3">
      <c r="A3023" t="s">
        <v>6210</v>
      </c>
      <c r="B3023" s="9">
        <v>45094</v>
      </c>
      <c r="C3023" t="s">
        <v>4693</v>
      </c>
      <c r="D3023" t="s">
        <v>4694</v>
      </c>
      <c r="E3023" t="s">
        <v>4695</v>
      </c>
      <c r="F3023" t="s">
        <v>434</v>
      </c>
      <c r="G3023" t="s">
        <v>6211</v>
      </c>
      <c r="H3023" t="s">
        <v>40</v>
      </c>
      <c r="I3023" t="s">
        <v>51</v>
      </c>
      <c r="J3023">
        <v>13</v>
      </c>
      <c r="K3023" s="1">
        <v>2792</v>
      </c>
      <c r="L3023" s="1">
        <v>36296</v>
      </c>
      <c r="M3023">
        <v>0</v>
      </c>
      <c r="N3023" s="10">
        <v>0</v>
      </c>
      <c r="O3023" s="1">
        <f>Table1[[#This Row],[Total Sales NGN]]-(Table1[[#This Row],[Total Sales NGN]]*Table1[[#This Row],[Discount %2]])</f>
        <v>36296</v>
      </c>
      <c r="P3023" t="s">
        <v>27</v>
      </c>
      <c r="Q3023">
        <v>5</v>
      </c>
      <c r="R3023" t="s">
        <v>35</v>
      </c>
      <c r="S3023">
        <v>83</v>
      </c>
      <c r="T3023" s="1">
        <v>441559</v>
      </c>
    </row>
    <row r="3024" spans="1:20" x14ac:dyDescent="0.3">
      <c r="A3024" t="s">
        <v>6212</v>
      </c>
      <c r="B3024" s="9">
        <v>45042</v>
      </c>
      <c r="C3024" t="s">
        <v>4693</v>
      </c>
      <c r="D3024" t="s">
        <v>4694</v>
      </c>
      <c r="E3024" t="s">
        <v>4706</v>
      </c>
      <c r="F3024" t="s">
        <v>1025</v>
      </c>
      <c r="G3024" t="s">
        <v>6213</v>
      </c>
      <c r="H3024" t="s">
        <v>65</v>
      </c>
      <c r="I3024" t="s">
        <v>289</v>
      </c>
      <c r="J3024">
        <v>6</v>
      </c>
      <c r="K3024" s="1">
        <v>118741</v>
      </c>
      <c r="L3024" s="1">
        <v>712446</v>
      </c>
      <c r="M3024" t="s">
        <v>27</v>
      </c>
      <c r="N3024" s="10">
        <v>0</v>
      </c>
      <c r="O3024" s="1">
        <f>Table1[[#This Row],[Total Sales NGN]]-(Table1[[#This Row],[Total Sales NGN]]*Table1[[#This Row],[Discount %2]])</f>
        <v>712446</v>
      </c>
      <c r="P3024" t="s">
        <v>27</v>
      </c>
      <c r="Q3024">
        <v>4</v>
      </c>
      <c r="R3024" t="s">
        <v>35</v>
      </c>
      <c r="S3024">
        <v>31</v>
      </c>
      <c r="T3024" s="1">
        <v>786541</v>
      </c>
    </row>
    <row r="3025" spans="1:20" x14ac:dyDescent="0.3">
      <c r="A3025" t="s">
        <v>6214</v>
      </c>
      <c r="B3025" s="9">
        <v>45598</v>
      </c>
      <c r="C3025" t="s">
        <v>4693</v>
      </c>
      <c r="D3025" t="s">
        <v>4694</v>
      </c>
      <c r="E3025" t="s">
        <v>49</v>
      </c>
      <c r="F3025" t="s">
        <v>1336</v>
      </c>
      <c r="G3025" t="s">
        <v>6215</v>
      </c>
      <c r="H3025" t="s">
        <v>32</v>
      </c>
      <c r="I3025" t="s">
        <v>95</v>
      </c>
      <c r="J3025">
        <v>14</v>
      </c>
      <c r="K3025" s="1">
        <v>12952</v>
      </c>
      <c r="L3025" s="1">
        <v>181328</v>
      </c>
      <c r="M3025">
        <v>10</v>
      </c>
      <c r="N3025" s="10">
        <v>0.1</v>
      </c>
      <c r="O3025" s="1">
        <f>Table1[[#This Row],[Total Sales NGN]]-(Table1[[#This Row],[Total Sales NGN]]*Table1[[#This Row],[Discount %2]])</f>
        <v>163195.20000000001</v>
      </c>
      <c r="P3025" t="s">
        <v>57</v>
      </c>
      <c r="Q3025" t="s">
        <v>27</v>
      </c>
      <c r="R3025" t="s">
        <v>35</v>
      </c>
      <c r="S3025">
        <v>134</v>
      </c>
      <c r="T3025" s="1">
        <v>588661</v>
      </c>
    </row>
    <row r="3026" spans="1:20" x14ac:dyDescent="0.3">
      <c r="A3026" t="s">
        <v>6216</v>
      </c>
      <c r="B3026" s="9">
        <v>44970</v>
      </c>
      <c r="C3026" t="s">
        <v>4693</v>
      </c>
      <c r="D3026" t="s">
        <v>4694</v>
      </c>
      <c r="E3026" t="s">
        <v>4695</v>
      </c>
      <c r="F3026" t="s">
        <v>344</v>
      </c>
      <c r="G3026" t="s">
        <v>6217</v>
      </c>
      <c r="H3026" t="s">
        <v>45</v>
      </c>
      <c r="I3026" t="s">
        <v>74</v>
      </c>
      <c r="J3026">
        <v>17</v>
      </c>
      <c r="K3026" s="1">
        <v>15574</v>
      </c>
      <c r="L3026" s="1">
        <v>264758</v>
      </c>
      <c r="M3026">
        <v>0</v>
      </c>
      <c r="N3026" s="10">
        <v>0</v>
      </c>
      <c r="O3026" s="1">
        <f>Table1[[#This Row],[Total Sales NGN]]-(Table1[[#This Row],[Total Sales NGN]]*Table1[[#This Row],[Discount %2]])</f>
        <v>264758</v>
      </c>
      <c r="P3026" t="s">
        <v>26</v>
      </c>
      <c r="Q3026">
        <v>5</v>
      </c>
      <c r="R3026" t="s">
        <v>27</v>
      </c>
      <c r="S3026">
        <v>90</v>
      </c>
      <c r="T3026" s="1">
        <v>492084</v>
      </c>
    </row>
    <row r="3027" spans="1:20" x14ac:dyDescent="0.3">
      <c r="A3027" t="s">
        <v>6218</v>
      </c>
      <c r="B3027" s="9">
        <v>45309</v>
      </c>
      <c r="C3027" t="s">
        <v>4693</v>
      </c>
      <c r="D3027" t="s">
        <v>4694</v>
      </c>
      <c r="E3027" t="s">
        <v>49</v>
      </c>
      <c r="F3027" t="s">
        <v>1304</v>
      </c>
      <c r="G3027" t="s">
        <v>6219</v>
      </c>
      <c r="H3027" t="s">
        <v>24</v>
      </c>
      <c r="I3027" t="s">
        <v>152</v>
      </c>
      <c r="J3027">
        <v>15</v>
      </c>
      <c r="K3027" s="1">
        <v>93663</v>
      </c>
      <c r="L3027" s="1">
        <v>1404945</v>
      </c>
      <c r="M3027">
        <v>10</v>
      </c>
      <c r="N3027" s="10">
        <v>0.1</v>
      </c>
      <c r="O3027" s="1">
        <f>Table1[[#This Row],[Total Sales NGN]]-(Table1[[#This Row],[Total Sales NGN]]*Table1[[#This Row],[Discount %2]])</f>
        <v>1264450.5</v>
      </c>
      <c r="P3027" t="s">
        <v>26</v>
      </c>
      <c r="Q3027">
        <v>1</v>
      </c>
      <c r="R3027" t="s">
        <v>27</v>
      </c>
      <c r="S3027">
        <v>87</v>
      </c>
      <c r="T3027" s="1">
        <v>1025913</v>
      </c>
    </row>
    <row r="3028" spans="1:20" x14ac:dyDescent="0.3">
      <c r="A3028" t="s">
        <v>6220</v>
      </c>
      <c r="B3028" s="9">
        <v>45533</v>
      </c>
      <c r="C3028" t="s">
        <v>4693</v>
      </c>
      <c r="D3028" t="s">
        <v>4694</v>
      </c>
      <c r="E3028" t="s">
        <v>49</v>
      </c>
      <c r="F3028" t="s">
        <v>771</v>
      </c>
      <c r="G3028" t="s">
        <v>6221</v>
      </c>
      <c r="H3028" t="s">
        <v>65</v>
      </c>
      <c r="I3028" t="s">
        <v>478</v>
      </c>
      <c r="J3028">
        <v>12</v>
      </c>
      <c r="K3028" s="1">
        <v>33593</v>
      </c>
      <c r="L3028" s="1">
        <v>403116</v>
      </c>
      <c r="M3028" t="s">
        <v>27</v>
      </c>
      <c r="N3028" s="10">
        <v>0</v>
      </c>
      <c r="O3028" s="1">
        <f>Table1[[#This Row],[Total Sales NGN]]-(Table1[[#This Row],[Total Sales NGN]]*Table1[[#This Row],[Discount %2]])</f>
        <v>403116</v>
      </c>
      <c r="P3028" t="s">
        <v>26</v>
      </c>
      <c r="Q3028">
        <v>5</v>
      </c>
      <c r="R3028" t="s">
        <v>35</v>
      </c>
      <c r="S3028">
        <v>57</v>
      </c>
      <c r="T3028" s="1">
        <v>786541</v>
      </c>
    </row>
    <row r="3029" spans="1:20" x14ac:dyDescent="0.3">
      <c r="A3029" t="s">
        <v>6222</v>
      </c>
      <c r="B3029" s="9">
        <v>45603</v>
      </c>
      <c r="C3029" t="s">
        <v>4693</v>
      </c>
      <c r="D3029" t="s">
        <v>4694</v>
      </c>
      <c r="E3029" t="s">
        <v>4695</v>
      </c>
      <c r="F3029" t="s">
        <v>792</v>
      </c>
      <c r="G3029" t="s">
        <v>6223</v>
      </c>
      <c r="H3029" t="s">
        <v>45</v>
      </c>
      <c r="I3029" t="s">
        <v>74</v>
      </c>
      <c r="J3029">
        <v>4</v>
      </c>
      <c r="K3029" s="1">
        <v>32860</v>
      </c>
      <c r="L3029" s="1">
        <v>131440</v>
      </c>
      <c r="M3029">
        <v>20</v>
      </c>
      <c r="N3029" s="10">
        <v>0.2</v>
      </c>
      <c r="O3029" s="1">
        <f>Table1[[#This Row],[Total Sales NGN]]-(Table1[[#This Row],[Total Sales NGN]]*Table1[[#This Row],[Discount %2]])</f>
        <v>105152</v>
      </c>
      <c r="P3029" t="s">
        <v>47</v>
      </c>
      <c r="Q3029">
        <v>1</v>
      </c>
      <c r="R3029" t="s">
        <v>28</v>
      </c>
      <c r="S3029">
        <v>160</v>
      </c>
      <c r="T3029" s="1">
        <v>492084</v>
      </c>
    </row>
    <row r="3030" spans="1:20" x14ac:dyDescent="0.3">
      <c r="A3030" t="s">
        <v>6224</v>
      </c>
      <c r="B3030" s="9">
        <v>45006</v>
      </c>
      <c r="C3030" t="s">
        <v>4693</v>
      </c>
      <c r="D3030" t="s">
        <v>4694</v>
      </c>
      <c r="E3030" t="s">
        <v>4695</v>
      </c>
      <c r="F3030" t="s">
        <v>723</v>
      </c>
      <c r="G3030" t="s">
        <v>6225</v>
      </c>
      <c r="H3030" t="s">
        <v>45</v>
      </c>
      <c r="I3030" t="s">
        <v>46</v>
      </c>
      <c r="J3030">
        <v>15</v>
      </c>
      <c r="K3030" s="1">
        <v>31910</v>
      </c>
      <c r="L3030" s="1">
        <v>478650</v>
      </c>
      <c r="M3030">
        <v>20</v>
      </c>
      <c r="N3030" s="10">
        <v>0.2</v>
      </c>
      <c r="O3030" s="1">
        <f>Table1[[#This Row],[Total Sales NGN]]-(Table1[[#This Row],[Total Sales NGN]]*Table1[[#This Row],[Discount %2]])</f>
        <v>382920</v>
      </c>
      <c r="P3030" t="s">
        <v>26</v>
      </c>
      <c r="Q3030">
        <v>2</v>
      </c>
      <c r="R3030" t="s">
        <v>35</v>
      </c>
      <c r="S3030">
        <v>89</v>
      </c>
      <c r="T3030" s="1">
        <v>492084</v>
      </c>
    </row>
    <row r="3031" spans="1:20" x14ac:dyDescent="0.3">
      <c r="A3031" t="s">
        <v>6226</v>
      </c>
      <c r="B3031" s="9">
        <v>45382</v>
      </c>
      <c r="C3031" t="s">
        <v>4693</v>
      </c>
      <c r="D3031" t="s">
        <v>4694</v>
      </c>
      <c r="E3031" t="s">
        <v>49</v>
      </c>
      <c r="F3031" t="s">
        <v>492</v>
      </c>
      <c r="G3031" t="s">
        <v>6227</v>
      </c>
      <c r="H3031" t="s">
        <v>32</v>
      </c>
      <c r="I3031" t="s">
        <v>158</v>
      </c>
      <c r="J3031">
        <v>15</v>
      </c>
      <c r="K3031" s="1">
        <v>15703</v>
      </c>
      <c r="L3031" s="1">
        <v>235545</v>
      </c>
      <c r="M3031">
        <v>0</v>
      </c>
      <c r="N3031" s="10">
        <v>0</v>
      </c>
      <c r="O3031" s="1">
        <f>Table1[[#This Row],[Total Sales NGN]]-(Table1[[#This Row],[Total Sales NGN]]*Table1[[#This Row],[Discount %2]])</f>
        <v>235545</v>
      </c>
      <c r="P3031" t="s">
        <v>27</v>
      </c>
      <c r="Q3031">
        <v>4</v>
      </c>
      <c r="R3031" t="s">
        <v>35</v>
      </c>
      <c r="S3031">
        <v>98</v>
      </c>
      <c r="T3031" s="1">
        <v>588661</v>
      </c>
    </row>
    <row r="3032" spans="1:20" x14ac:dyDescent="0.3">
      <c r="A3032" t="s">
        <v>6228</v>
      </c>
      <c r="B3032" s="9">
        <v>45640</v>
      </c>
      <c r="C3032" t="s">
        <v>4693</v>
      </c>
      <c r="D3032" t="s">
        <v>4694</v>
      </c>
      <c r="E3032" t="s">
        <v>4695</v>
      </c>
      <c r="F3032" t="s">
        <v>72</v>
      </c>
      <c r="G3032" t="s">
        <v>6229</v>
      </c>
      <c r="H3032" t="s">
        <v>45</v>
      </c>
      <c r="I3032" t="s">
        <v>82</v>
      </c>
      <c r="J3032">
        <v>12</v>
      </c>
      <c r="K3032" s="1">
        <v>20817</v>
      </c>
      <c r="L3032" s="1">
        <v>249804</v>
      </c>
      <c r="M3032" t="s">
        <v>27</v>
      </c>
      <c r="N3032" s="10">
        <v>0</v>
      </c>
      <c r="O3032" s="1">
        <f>Table1[[#This Row],[Total Sales NGN]]-(Table1[[#This Row],[Total Sales NGN]]*Table1[[#This Row],[Discount %2]])</f>
        <v>249804</v>
      </c>
      <c r="P3032" t="s">
        <v>57</v>
      </c>
      <c r="Q3032">
        <v>1</v>
      </c>
      <c r="R3032" t="s">
        <v>35</v>
      </c>
      <c r="S3032">
        <v>182</v>
      </c>
      <c r="T3032" s="1">
        <v>492084</v>
      </c>
    </row>
    <row r="3033" spans="1:20" x14ac:dyDescent="0.3">
      <c r="A3033" t="s">
        <v>6230</v>
      </c>
      <c r="B3033" s="9">
        <v>45633</v>
      </c>
      <c r="C3033" t="s">
        <v>4693</v>
      </c>
      <c r="D3033" t="s">
        <v>4694</v>
      </c>
      <c r="E3033" t="s">
        <v>4706</v>
      </c>
      <c r="F3033" t="s">
        <v>1987</v>
      </c>
      <c r="G3033" t="s">
        <v>6231</v>
      </c>
      <c r="H3033" t="s">
        <v>32</v>
      </c>
      <c r="I3033" t="s">
        <v>33</v>
      </c>
      <c r="J3033">
        <v>10</v>
      </c>
      <c r="K3033" s="1">
        <v>10481</v>
      </c>
      <c r="L3033" s="1">
        <v>104810</v>
      </c>
      <c r="M3033">
        <v>20</v>
      </c>
      <c r="N3033" s="10">
        <v>0.2</v>
      </c>
      <c r="O3033" s="1">
        <f>Table1[[#This Row],[Total Sales NGN]]-(Table1[[#This Row],[Total Sales NGN]]*Table1[[#This Row],[Discount %2]])</f>
        <v>83848</v>
      </c>
      <c r="P3033" t="s">
        <v>27</v>
      </c>
      <c r="Q3033">
        <v>5</v>
      </c>
      <c r="R3033" t="s">
        <v>28</v>
      </c>
      <c r="S3033">
        <v>20</v>
      </c>
      <c r="T3033" s="1">
        <v>588661</v>
      </c>
    </row>
    <row r="3034" spans="1:20" x14ac:dyDescent="0.3">
      <c r="A3034" t="s">
        <v>6232</v>
      </c>
      <c r="B3034" s="9">
        <v>45609</v>
      </c>
      <c r="C3034" t="s">
        <v>4693</v>
      </c>
      <c r="D3034" t="s">
        <v>4694</v>
      </c>
      <c r="E3034" t="s">
        <v>4706</v>
      </c>
      <c r="F3034" t="s">
        <v>592</v>
      </c>
      <c r="G3034" t="s">
        <v>6233</v>
      </c>
      <c r="H3034" t="s">
        <v>45</v>
      </c>
      <c r="I3034" t="s">
        <v>74</v>
      </c>
      <c r="J3034">
        <v>11</v>
      </c>
      <c r="K3034" s="1">
        <v>25891</v>
      </c>
      <c r="L3034" s="1">
        <v>284801</v>
      </c>
      <c r="M3034">
        <v>5</v>
      </c>
      <c r="N3034" s="10">
        <v>0.05</v>
      </c>
      <c r="O3034" s="1">
        <f>Table1[[#This Row],[Total Sales NGN]]-(Table1[[#This Row],[Total Sales NGN]]*Table1[[#This Row],[Discount %2]])</f>
        <v>270560.95</v>
      </c>
      <c r="P3034" t="s">
        <v>57</v>
      </c>
      <c r="Q3034">
        <v>2</v>
      </c>
      <c r="R3034" t="s">
        <v>35</v>
      </c>
      <c r="S3034">
        <v>39</v>
      </c>
      <c r="T3034" s="1">
        <v>492084</v>
      </c>
    </row>
    <row r="3035" spans="1:20" x14ac:dyDescent="0.3">
      <c r="A3035" t="s">
        <v>6234</v>
      </c>
      <c r="B3035" s="9">
        <v>45561</v>
      </c>
      <c r="C3035" t="s">
        <v>4693</v>
      </c>
      <c r="D3035" t="s">
        <v>4694</v>
      </c>
      <c r="E3035" t="s">
        <v>4695</v>
      </c>
      <c r="F3035" t="s">
        <v>547</v>
      </c>
      <c r="G3035" t="s">
        <v>6235</v>
      </c>
      <c r="H3035" t="s">
        <v>24</v>
      </c>
      <c r="I3035" t="s">
        <v>61</v>
      </c>
      <c r="J3035">
        <v>12</v>
      </c>
      <c r="K3035" s="1">
        <v>204850</v>
      </c>
      <c r="L3035" s="1">
        <v>2458200</v>
      </c>
      <c r="M3035">
        <v>5</v>
      </c>
      <c r="N3035" s="10">
        <v>0.05</v>
      </c>
      <c r="O3035" s="1">
        <f>Table1[[#This Row],[Total Sales NGN]]-(Table1[[#This Row],[Total Sales NGN]]*Table1[[#This Row],[Discount %2]])</f>
        <v>2335290</v>
      </c>
      <c r="P3035" t="s">
        <v>47</v>
      </c>
      <c r="Q3035">
        <v>5</v>
      </c>
      <c r="R3035" t="s">
        <v>35</v>
      </c>
      <c r="S3035">
        <v>86</v>
      </c>
      <c r="T3035" s="1">
        <v>1025913</v>
      </c>
    </row>
    <row r="3036" spans="1:20" x14ac:dyDescent="0.3">
      <c r="A3036" t="s">
        <v>6236</v>
      </c>
      <c r="B3036" s="9">
        <v>45150</v>
      </c>
      <c r="C3036" t="s">
        <v>4693</v>
      </c>
      <c r="D3036" t="s">
        <v>4694</v>
      </c>
      <c r="E3036" t="s">
        <v>49</v>
      </c>
      <c r="F3036" t="s">
        <v>640</v>
      </c>
      <c r="G3036" t="s">
        <v>27</v>
      </c>
      <c r="H3036" t="s">
        <v>45</v>
      </c>
      <c r="I3036" t="s">
        <v>98</v>
      </c>
      <c r="J3036">
        <v>17</v>
      </c>
      <c r="K3036" s="1">
        <v>7457</v>
      </c>
      <c r="L3036" s="1">
        <v>126769</v>
      </c>
      <c r="M3036">
        <v>5</v>
      </c>
      <c r="N3036" s="10">
        <v>0.05</v>
      </c>
      <c r="O3036" s="1">
        <f>Table1[[#This Row],[Total Sales NGN]]-(Table1[[#This Row],[Total Sales NGN]]*Table1[[#This Row],[Discount %2]])</f>
        <v>120430.55</v>
      </c>
      <c r="P3036" t="s">
        <v>47</v>
      </c>
      <c r="Q3036" t="s">
        <v>27</v>
      </c>
      <c r="R3036" t="s">
        <v>35</v>
      </c>
      <c r="S3036">
        <v>158</v>
      </c>
      <c r="T3036" s="1">
        <v>492084</v>
      </c>
    </row>
    <row r="3037" spans="1:20" x14ac:dyDescent="0.3">
      <c r="A3037" t="s">
        <v>6237</v>
      </c>
      <c r="B3037" s="9">
        <v>44929</v>
      </c>
      <c r="C3037" t="s">
        <v>4693</v>
      </c>
      <c r="D3037" t="s">
        <v>4694</v>
      </c>
      <c r="E3037" t="s">
        <v>4706</v>
      </c>
      <c r="F3037" t="s">
        <v>3934</v>
      </c>
      <c r="G3037" t="s">
        <v>27</v>
      </c>
      <c r="H3037" t="s">
        <v>65</v>
      </c>
      <c r="I3037" t="s">
        <v>78</v>
      </c>
      <c r="J3037">
        <v>17</v>
      </c>
      <c r="K3037" s="1">
        <v>138147</v>
      </c>
      <c r="L3037" s="1">
        <v>2348499</v>
      </c>
      <c r="M3037">
        <v>20</v>
      </c>
      <c r="N3037" s="10">
        <v>0.2</v>
      </c>
      <c r="O3037" s="1">
        <f>Table1[[#This Row],[Total Sales NGN]]-(Table1[[#This Row],[Total Sales NGN]]*Table1[[#This Row],[Discount %2]])</f>
        <v>1878799.2</v>
      </c>
      <c r="P3037" t="s">
        <v>26</v>
      </c>
      <c r="Q3037">
        <v>1</v>
      </c>
      <c r="R3037" t="s">
        <v>35</v>
      </c>
      <c r="S3037">
        <v>11</v>
      </c>
      <c r="T3037" s="1">
        <v>786541</v>
      </c>
    </row>
    <row r="3038" spans="1:20" x14ac:dyDescent="0.3">
      <c r="A3038" t="s">
        <v>6238</v>
      </c>
      <c r="B3038" s="9">
        <v>45569</v>
      </c>
      <c r="C3038" t="s">
        <v>4693</v>
      </c>
      <c r="D3038" t="s">
        <v>4694</v>
      </c>
      <c r="E3038" t="s">
        <v>4706</v>
      </c>
      <c r="F3038" t="s">
        <v>1313</v>
      </c>
      <c r="G3038" t="s">
        <v>6239</v>
      </c>
      <c r="H3038" t="s">
        <v>24</v>
      </c>
      <c r="I3038" t="s">
        <v>61</v>
      </c>
      <c r="J3038">
        <v>6</v>
      </c>
      <c r="K3038" s="1">
        <v>50959</v>
      </c>
      <c r="L3038" s="1">
        <v>305754</v>
      </c>
      <c r="M3038">
        <v>15</v>
      </c>
      <c r="N3038" s="10">
        <v>0.15</v>
      </c>
      <c r="O3038" s="1">
        <f>Table1[[#This Row],[Total Sales NGN]]-(Table1[[#This Row],[Total Sales NGN]]*Table1[[#This Row],[Discount %2]])</f>
        <v>259890.9</v>
      </c>
      <c r="P3038" t="s">
        <v>57</v>
      </c>
      <c r="Q3038">
        <v>0</v>
      </c>
      <c r="R3038" t="s">
        <v>35</v>
      </c>
      <c r="S3038">
        <v>173</v>
      </c>
      <c r="T3038" s="1">
        <v>1025913</v>
      </c>
    </row>
    <row r="3039" spans="1:20" x14ac:dyDescent="0.3">
      <c r="A3039" t="s">
        <v>6240</v>
      </c>
      <c r="B3039" s="9">
        <v>45625</v>
      </c>
      <c r="C3039" t="s">
        <v>4693</v>
      </c>
      <c r="D3039" t="s">
        <v>4694</v>
      </c>
      <c r="E3039" t="s">
        <v>49</v>
      </c>
      <c r="F3039" t="s">
        <v>122</v>
      </c>
      <c r="G3039" t="s">
        <v>6241</v>
      </c>
      <c r="H3039" t="s">
        <v>65</v>
      </c>
      <c r="I3039" t="s">
        <v>478</v>
      </c>
      <c r="J3039">
        <v>14</v>
      </c>
      <c r="K3039" s="1">
        <v>165435</v>
      </c>
      <c r="L3039" s="1">
        <v>2316090</v>
      </c>
      <c r="M3039" t="s">
        <v>27</v>
      </c>
      <c r="N3039" s="10">
        <v>0</v>
      </c>
      <c r="O3039" s="1">
        <f>Table1[[#This Row],[Total Sales NGN]]-(Table1[[#This Row],[Total Sales NGN]]*Table1[[#This Row],[Discount %2]])</f>
        <v>2316090</v>
      </c>
      <c r="P3039" t="s">
        <v>57</v>
      </c>
      <c r="Q3039">
        <v>0</v>
      </c>
      <c r="R3039" t="s">
        <v>35</v>
      </c>
      <c r="S3039">
        <v>65</v>
      </c>
      <c r="T3039" s="1">
        <v>786541</v>
      </c>
    </row>
    <row r="3040" spans="1:20" x14ac:dyDescent="0.3">
      <c r="A3040" t="s">
        <v>6242</v>
      </c>
      <c r="B3040" s="9">
        <v>45582</v>
      </c>
      <c r="C3040" t="s">
        <v>4693</v>
      </c>
      <c r="D3040" t="s">
        <v>4694</v>
      </c>
      <c r="E3040" t="s">
        <v>49</v>
      </c>
      <c r="F3040" t="s">
        <v>967</v>
      </c>
      <c r="G3040" t="s">
        <v>6243</v>
      </c>
      <c r="H3040" t="s">
        <v>24</v>
      </c>
      <c r="I3040" t="s">
        <v>161</v>
      </c>
      <c r="J3040">
        <v>6</v>
      </c>
      <c r="K3040" s="1">
        <v>284911</v>
      </c>
      <c r="L3040" s="1">
        <v>1709466</v>
      </c>
      <c r="M3040">
        <v>15</v>
      </c>
      <c r="N3040" s="10">
        <v>0.15</v>
      </c>
      <c r="O3040" s="1">
        <f>Table1[[#This Row],[Total Sales NGN]]-(Table1[[#This Row],[Total Sales NGN]]*Table1[[#This Row],[Discount %2]])</f>
        <v>1453046.1</v>
      </c>
      <c r="P3040" t="s">
        <v>47</v>
      </c>
      <c r="Q3040">
        <v>2</v>
      </c>
      <c r="R3040" t="s">
        <v>28</v>
      </c>
      <c r="S3040">
        <v>194</v>
      </c>
      <c r="T3040" s="1">
        <v>1025913</v>
      </c>
    </row>
    <row r="3041" spans="1:20" x14ac:dyDescent="0.3">
      <c r="A3041" t="s">
        <v>6244</v>
      </c>
      <c r="B3041" s="9">
        <v>45428</v>
      </c>
      <c r="C3041" t="s">
        <v>4693</v>
      </c>
      <c r="D3041" t="s">
        <v>4694</v>
      </c>
      <c r="E3041" t="s">
        <v>4706</v>
      </c>
      <c r="F3041" t="s">
        <v>993</v>
      </c>
      <c r="G3041" t="s">
        <v>6245</v>
      </c>
      <c r="H3041" t="s">
        <v>32</v>
      </c>
      <c r="I3041" t="s">
        <v>237</v>
      </c>
      <c r="J3041">
        <v>8</v>
      </c>
      <c r="K3041" s="1">
        <v>2663</v>
      </c>
      <c r="L3041" s="1">
        <v>21304</v>
      </c>
      <c r="M3041">
        <v>20</v>
      </c>
      <c r="N3041" s="10">
        <v>0.2</v>
      </c>
      <c r="O3041" s="1">
        <f>Table1[[#This Row],[Total Sales NGN]]-(Table1[[#This Row],[Total Sales NGN]]*Table1[[#This Row],[Discount %2]])</f>
        <v>17043.2</v>
      </c>
      <c r="P3041" t="s">
        <v>57</v>
      </c>
      <c r="Q3041">
        <v>5</v>
      </c>
      <c r="R3041" t="s">
        <v>35</v>
      </c>
      <c r="S3041">
        <v>182</v>
      </c>
      <c r="T3041" s="1">
        <v>588661</v>
      </c>
    </row>
    <row r="3042" spans="1:20" x14ac:dyDescent="0.3">
      <c r="A3042" t="s">
        <v>6246</v>
      </c>
      <c r="B3042" s="9">
        <v>45472</v>
      </c>
      <c r="C3042" t="s">
        <v>4693</v>
      </c>
      <c r="D3042" t="s">
        <v>4694</v>
      </c>
      <c r="E3042" t="s">
        <v>49</v>
      </c>
      <c r="F3042" t="s">
        <v>600</v>
      </c>
      <c r="G3042" t="s">
        <v>6247</v>
      </c>
      <c r="H3042" t="s">
        <v>45</v>
      </c>
      <c r="I3042" t="s">
        <v>211</v>
      </c>
      <c r="J3042">
        <v>19</v>
      </c>
      <c r="K3042" s="1">
        <v>38515</v>
      </c>
      <c r="L3042" s="1">
        <v>731785</v>
      </c>
      <c r="M3042">
        <v>0</v>
      </c>
      <c r="N3042" s="10">
        <v>0</v>
      </c>
      <c r="O3042" s="1">
        <f>Table1[[#This Row],[Total Sales NGN]]-(Table1[[#This Row],[Total Sales NGN]]*Table1[[#This Row],[Discount %2]])</f>
        <v>731785</v>
      </c>
      <c r="P3042" t="s">
        <v>26</v>
      </c>
      <c r="Q3042">
        <v>2</v>
      </c>
      <c r="R3042" t="s">
        <v>28</v>
      </c>
      <c r="S3042">
        <v>64</v>
      </c>
      <c r="T3042" s="1">
        <v>492084</v>
      </c>
    </row>
    <row r="3043" spans="1:20" x14ac:dyDescent="0.3">
      <c r="A3043" t="s">
        <v>6248</v>
      </c>
      <c r="B3043" s="9">
        <v>45645</v>
      </c>
      <c r="C3043" t="s">
        <v>4693</v>
      </c>
      <c r="D3043" t="s">
        <v>4694</v>
      </c>
      <c r="E3043" t="s">
        <v>49</v>
      </c>
      <c r="F3043" t="s">
        <v>2564</v>
      </c>
      <c r="G3043" t="s">
        <v>6249</v>
      </c>
      <c r="H3043" t="s">
        <v>65</v>
      </c>
      <c r="I3043" t="s">
        <v>102</v>
      </c>
      <c r="J3043">
        <v>11</v>
      </c>
      <c r="K3043" s="1">
        <v>133046</v>
      </c>
      <c r="L3043" s="1">
        <v>1463506</v>
      </c>
      <c r="M3043" t="s">
        <v>27</v>
      </c>
      <c r="N3043" s="10">
        <v>0</v>
      </c>
      <c r="O3043" s="1">
        <f>Table1[[#This Row],[Total Sales NGN]]-(Table1[[#This Row],[Total Sales NGN]]*Table1[[#This Row],[Discount %2]])</f>
        <v>1463506</v>
      </c>
      <c r="P3043" t="s">
        <v>27</v>
      </c>
      <c r="Q3043">
        <v>5</v>
      </c>
      <c r="R3043" t="s">
        <v>28</v>
      </c>
      <c r="S3043">
        <v>76</v>
      </c>
      <c r="T3043" s="1">
        <v>786541</v>
      </c>
    </row>
    <row r="3044" spans="1:20" x14ac:dyDescent="0.3">
      <c r="A3044" t="s">
        <v>6250</v>
      </c>
      <c r="B3044" s="9">
        <v>45071</v>
      </c>
      <c r="C3044" t="s">
        <v>4693</v>
      </c>
      <c r="D3044" t="s">
        <v>4694</v>
      </c>
      <c r="E3044" t="s">
        <v>49</v>
      </c>
      <c r="F3044" t="s">
        <v>510</v>
      </c>
      <c r="G3044" t="s">
        <v>6251</v>
      </c>
      <c r="H3044" t="s">
        <v>24</v>
      </c>
      <c r="I3044" t="s">
        <v>61</v>
      </c>
      <c r="J3044">
        <v>17</v>
      </c>
      <c r="K3044" s="1">
        <v>164114</v>
      </c>
      <c r="L3044" s="1">
        <v>2789938</v>
      </c>
      <c r="M3044">
        <v>0</v>
      </c>
      <c r="N3044" s="10">
        <v>0</v>
      </c>
      <c r="O3044" s="1">
        <f>Table1[[#This Row],[Total Sales NGN]]-(Table1[[#This Row],[Total Sales NGN]]*Table1[[#This Row],[Discount %2]])</f>
        <v>2789938</v>
      </c>
      <c r="P3044" t="s">
        <v>27</v>
      </c>
      <c r="Q3044">
        <v>2</v>
      </c>
      <c r="R3044" t="s">
        <v>35</v>
      </c>
      <c r="S3044">
        <v>14</v>
      </c>
      <c r="T3044" s="1">
        <v>1025913</v>
      </c>
    </row>
    <row r="3045" spans="1:20" x14ac:dyDescent="0.3">
      <c r="A3045" t="s">
        <v>6252</v>
      </c>
      <c r="B3045" s="9">
        <v>45339</v>
      </c>
      <c r="C3045" t="s">
        <v>4693</v>
      </c>
      <c r="D3045" t="s">
        <v>4694</v>
      </c>
      <c r="E3045" t="s">
        <v>49</v>
      </c>
      <c r="F3045" t="s">
        <v>393</v>
      </c>
      <c r="G3045" t="s">
        <v>6253</v>
      </c>
      <c r="H3045" t="s">
        <v>24</v>
      </c>
      <c r="I3045" t="s">
        <v>61</v>
      </c>
      <c r="J3045">
        <v>14</v>
      </c>
      <c r="K3045" s="1">
        <v>62905</v>
      </c>
      <c r="L3045" s="1">
        <v>880670</v>
      </c>
      <c r="M3045">
        <v>0</v>
      </c>
      <c r="N3045" s="10">
        <v>0</v>
      </c>
      <c r="O3045" s="1">
        <f>Table1[[#This Row],[Total Sales NGN]]-(Table1[[#This Row],[Total Sales NGN]]*Table1[[#This Row],[Discount %2]])</f>
        <v>880670</v>
      </c>
      <c r="P3045" t="s">
        <v>27</v>
      </c>
      <c r="Q3045">
        <v>3</v>
      </c>
      <c r="R3045" t="s">
        <v>35</v>
      </c>
      <c r="S3045">
        <v>105</v>
      </c>
      <c r="T3045" s="1">
        <v>1025913</v>
      </c>
    </row>
    <row r="3046" spans="1:20" x14ac:dyDescent="0.3">
      <c r="A3046" t="s">
        <v>6254</v>
      </c>
      <c r="B3046" s="9">
        <v>45386</v>
      </c>
      <c r="C3046" t="s">
        <v>4693</v>
      </c>
      <c r="D3046" t="s">
        <v>4694</v>
      </c>
      <c r="E3046" t="s">
        <v>4695</v>
      </c>
      <c r="F3046" t="s">
        <v>1561</v>
      </c>
      <c r="G3046" t="s">
        <v>6255</v>
      </c>
      <c r="H3046" t="s">
        <v>32</v>
      </c>
      <c r="I3046" t="s">
        <v>113</v>
      </c>
      <c r="J3046">
        <v>11</v>
      </c>
      <c r="K3046" s="1">
        <v>2571</v>
      </c>
      <c r="L3046" s="1">
        <v>28281</v>
      </c>
      <c r="M3046" t="s">
        <v>27</v>
      </c>
      <c r="N3046" s="10">
        <v>0</v>
      </c>
      <c r="O3046" s="1">
        <f>Table1[[#This Row],[Total Sales NGN]]-(Table1[[#This Row],[Total Sales NGN]]*Table1[[#This Row],[Discount %2]])</f>
        <v>28281</v>
      </c>
      <c r="P3046" t="s">
        <v>57</v>
      </c>
      <c r="Q3046">
        <v>0</v>
      </c>
      <c r="R3046" t="s">
        <v>35</v>
      </c>
      <c r="S3046">
        <v>168</v>
      </c>
      <c r="T3046" s="1">
        <v>588661</v>
      </c>
    </row>
    <row r="3047" spans="1:20" x14ac:dyDescent="0.3">
      <c r="A3047" t="s">
        <v>6256</v>
      </c>
      <c r="B3047" s="9">
        <v>45023</v>
      </c>
      <c r="C3047" t="s">
        <v>4693</v>
      </c>
      <c r="D3047" t="s">
        <v>4694</v>
      </c>
      <c r="E3047" t="s">
        <v>4695</v>
      </c>
      <c r="F3047" t="s">
        <v>3600</v>
      </c>
      <c r="G3047" t="s">
        <v>6257</v>
      </c>
      <c r="H3047" t="s">
        <v>24</v>
      </c>
      <c r="I3047" t="s">
        <v>56</v>
      </c>
      <c r="J3047">
        <v>20</v>
      </c>
      <c r="K3047" s="1">
        <v>218359</v>
      </c>
      <c r="L3047" s="1">
        <v>4367180</v>
      </c>
      <c r="M3047">
        <v>5</v>
      </c>
      <c r="N3047" s="10">
        <v>0.05</v>
      </c>
      <c r="O3047" s="1">
        <f>Table1[[#This Row],[Total Sales NGN]]-(Table1[[#This Row],[Total Sales NGN]]*Table1[[#This Row],[Discount %2]])</f>
        <v>4148821</v>
      </c>
      <c r="P3047" t="s">
        <v>27</v>
      </c>
      <c r="Q3047">
        <v>2</v>
      </c>
      <c r="R3047" t="s">
        <v>35</v>
      </c>
      <c r="S3047">
        <v>116</v>
      </c>
      <c r="T3047" s="1">
        <v>1025913</v>
      </c>
    </row>
    <row r="3048" spans="1:20" x14ac:dyDescent="0.3">
      <c r="A3048" t="s">
        <v>6258</v>
      </c>
      <c r="B3048" s="9">
        <v>45568</v>
      </c>
      <c r="C3048" t="s">
        <v>4693</v>
      </c>
      <c r="D3048" t="s">
        <v>4694</v>
      </c>
      <c r="E3048" t="s">
        <v>49</v>
      </c>
      <c r="F3048" t="s">
        <v>762</v>
      </c>
      <c r="G3048" t="s">
        <v>27</v>
      </c>
      <c r="H3048" t="s">
        <v>40</v>
      </c>
      <c r="I3048" t="s">
        <v>137</v>
      </c>
      <c r="J3048">
        <v>9</v>
      </c>
      <c r="K3048" s="1">
        <v>12781</v>
      </c>
      <c r="L3048" s="1">
        <v>115029</v>
      </c>
      <c r="M3048" t="s">
        <v>27</v>
      </c>
      <c r="N3048" s="10">
        <v>0</v>
      </c>
      <c r="O3048" s="1">
        <f>Table1[[#This Row],[Total Sales NGN]]-(Table1[[#This Row],[Total Sales NGN]]*Table1[[#This Row],[Discount %2]])</f>
        <v>115029</v>
      </c>
      <c r="P3048" t="s">
        <v>57</v>
      </c>
      <c r="Q3048">
        <v>1</v>
      </c>
      <c r="R3048" t="s">
        <v>28</v>
      </c>
      <c r="S3048">
        <v>100</v>
      </c>
      <c r="T3048" s="1">
        <v>441559</v>
      </c>
    </row>
    <row r="3049" spans="1:20" x14ac:dyDescent="0.3">
      <c r="A3049" t="s">
        <v>6259</v>
      </c>
      <c r="B3049" s="9">
        <v>45370</v>
      </c>
      <c r="C3049" t="s">
        <v>4693</v>
      </c>
      <c r="D3049" t="s">
        <v>4694</v>
      </c>
      <c r="E3049" t="s">
        <v>4695</v>
      </c>
      <c r="F3049" t="s">
        <v>573</v>
      </c>
      <c r="G3049" t="s">
        <v>6260</v>
      </c>
      <c r="H3049" t="s">
        <v>40</v>
      </c>
      <c r="I3049" t="s">
        <v>51</v>
      </c>
      <c r="J3049">
        <v>17</v>
      </c>
      <c r="K3049" s="1">
        <v>10288</v>
      </c>
      <c r="L3049" s="1">
        <v>174896</v>
      </c>
      <c r="M3049">
        <v>0</v>
      </c>
      <c r="N3049" s="10">
        <v>0</v>
      </c>
      <c r="O3049" s="1">
        <f>Table1[[#This Row],[Total Sales NGN]]-(Table1[[#This Row],[Total Sales NGN]]*Table1[[#This Row],[Discount %2]])</f>
        <v>174896</v>
      </c>
      <c r="P3049" t="s">
        <v>57</v>
      </c>
      <c r="Q3049">
        <v>5</v>
      </c>
      <c r="R3049" t="s">
        <v>28</v>
      </c>
      <c r="S3049">
        <v>137</v>
      </c>
      <c r="T3049" s="1">
        <v>441559</v>
      </c>
    </row>
    <row r="3050" spans="1:20" x14ac:dyDescent="0.3">
      <c r="A3050" t="s">
        <v>6261</v>
      </c>
      <c r="B3050" s="9">
        <v>44991</v>
      </c>
      <c r="C3050" t="s">
        <v>4693</v>
      </c>
      <c r="D3050" t="s">
        <v>4694</v>
      </c>
      <c r="E3050" t="s">
        <v>4695</v>
      </c>
      <c r="F3050" t="s">
        <v>1642</v>
      </c>
      <c r="G3050" t="s">
        <v>6262</v>
      </c>
      <c r="H3050" t="s">
        <v>45</v>
      </c>
      <c r="I3050" t="s">
        <v>74</v>
      </c>
      <c r="J3050">
        <v>17</v>
      </c>
      <c r="K3050" s="1">
        <v>31404</v>
      </c>
      <c r="L3050" s="1">
        <v>533868</v>
      </c>
      <c r="M3050">
        <v>15</v>
      </c>
      <c r="N3050" s="10">
        <v>0.15</v>
      </c>
      <c r="O3050" s="1">
        <f>Table1[[#This Row],[Total Sales NGN]]-(Table1[[#This Row],[Total Sales NGN]]*Table1[[#This Row],[Discount %2]])</f>
        <v>453787.8</v>
      </c>
      <c r="P3050" t="s">
        <v>57</v>
      </c>
      <c r="Q3050">
        <v>1</v>
      </c>
      <c r="R3050" t="s">
        <v>27</v>
      </c>
      <c r="S3050">
        <v>52</v>
      </c>
      <c r="T3050" s="1">
        <v>492084</v>
      </c>
    </row>
    <row r="3051" spans="1:20" x14ac:dyDescent="0.3">
      <c r="A3051" t="s">
        <v>6263</v>
      </c>
      <c r="B3051" s="9">
        <v>45233</v>
      </c>
      <c r="C3051" t="s">
        <v>4693</v>
      </c>
      <c r="D3051" t="s">
        <v>4694</v>
      </c>
      <c r="E3051" t="s">
        <v>49</v>
      </c>
      <c r="F3051" t="s">
        <v>2090</v>
      </c>
      <c r="G3051" t="s">
        <v>6264</v>
      </c>
      <c r="H3051" t="s">
        <v>32</v>
      </c>
      <c r="I3051" t="s">
        <v>33</v>
      </c>
      <c r="J3051">
        <v>6</v>
      </c>
      <c r="K3051" s="1">
        <v>15052</v>
      </c>
      <c r="L3051" s="1">
        <v>90312</v>
      </c>
      <c r="M3051">
        <v>10</v>
      </c>
      <c r="N3051" s="10">
        <v>0.1</v>
      </c>
      <c r="O3051" s="1">
        <f>Table1[[#This Row],[Total Sales NGN]]-(Table1[[#This Row],[Total Sales NGN]]*Table1[[#This Row],[Discount %2]])</f>
        <v>81280.800000000003</v>
      </c>
      <c r="P3051" t="s">
        <v>34</v>
      </c>
      <c r="Q3051">
        <v>5</v>
      </c>
      <c r="R3051" t="s">
        <v>28</v>
      </c>
      <c r="S3051">
        <v>198</v>
      </c>
      <c r="T3051" s="1">
        <v>588661</v>
      </c>
    </row>
    <row r="3052" spans="1:20" x14ac:dyDescent="0.3">
      <c r="A3052" t="s">
        <v>6265</v>
      </c>
      <c r="B3052" s="9">
        <v>45155</v>
      </c>
      <c r="C3052" t="s">
        <v>4693</v>
      </c>
      <c r="D3052" t="s">
        <v>4694</v>
      </c>
      <c r="E3052" t="s">
        <v>4695</v>
      </c>
      <c r="F3052" t="s">
        <v>673</v>
      </c>
      <c r="G3052" t="s">
        <v>6266</v>
      </c>
      <c r="H3052" t="s">
        <v>24</v>
      </c>
      <c r="I3052" t="s">
        <v>152</v>
      </c>
      <c r="J3052">
        <v>7</v>
      </c>
      <c r="K3052" s="1">
        <v>16036</v>
      </c>
      <c r="L3052" s="1">
        <v>112252</v>
      </c>
      <c r="M3052">
        <v>5</v>
      </c>
      <c r="N3052" s="10">
        <v>0.05</v>
      </c>
      <c r="O3052" s="1">
        <f>Table1[[#This Row],[Total Sales NGN]]-(Table1[[#This Row],[Total Sales NGN]]*Table1[[#This Row],[Discount %2]])</f>
        <v>106639.4</v>
      </c>
      <c r="P3052" t="s">
        <v>34</v>
      </c>
      <c r="Q3052">
        <v>2</v>
      </c>
      <c r="R3052" t="s">
        <v>35</v>
      </c>
      <c r="S3052">
        <v>7</v>
      </c>
      <c r="T3052" s="1">
        <v>1025913</v>
      </c>
    </row>
    <row r="3053" spans="1:20" x14ac:dyDescent="0.3">
      <c r="A3053" t="s">
        <v>6267</v>
      </c>
      <c r="B3053" s="9">
        <v>45070</v>
      </c>
      <c r="C3053" t="s">
        <v>4693</v>
      </c>
      <c r="D3053" t="s">
        <v>4694</v>
      </c>
      <c r="E3053" t="s">
        <v>4695</v>
      </c>
      <c r="F3053" t="s">
        <v>418</v>
      </c>
      <c r="G3053" t="s">
        <v>6268</v>
      </c>
      <c r="H3053" t="s">
        <v>32</v>
      </c>
      <c r="I3053" t="s">
        <v>141</v>
      </c>
      <c r="J3053">
        <v>9</v>
      </c>
      <c r="K3053" s="1">
        <v>24815</v>
      </c>
      <c r="L3053" s="1">
        <v>223335</v>
      </c>
      <c r="M3053">
        <v>0</v>
      </c>
      <c r="N3053" s="10">
        <v>0</v>
      </c>
      <c r="O3053" s="1">
        <f>Table1[[#This Row],[Total Sales NGN]]-(Table1[[#This Row],[Total Sales NGN]]*Table1[[#This Row],[Discount %2]])</f>
        <v>223335</v>
      </c>
      <c r="P3053" t="s">
        <v>26</v>
      </c>
      <c r="Q3053">
        <v>5</v>
      </c>
      <c r="R3053" t="s">
        <v>27</v>
      </c>
      <c r="S3053">
        <v>30</v>
      </c>
      <c r="T3053" s="1">
        <v>588661</v>
      </c>
    </row>
    <row r="3054" spans="1:20" x14ac:dyDescent="0.3">
      <c r="A3054" t="s">
        <v>6269</v>
      </c>
      <c r="B3054" s="9">
        <v>45655</v>
      </c>
      <c r="C3054" t="s">
        <v>4693</v>
      </c>
      <c r="D3054" t="s">
        <v>4694</v>
      </c>
      <c r="E3054" t="s">
        <v>4695</v>
      </c>
      <c r="F3054" t="s">
        <v>1980</v>
      </c>
      <c r="G3054" t="s">
        <v>6270</v>
      </c>
      <c r="H3054" t="s">
        <v>24</v>
      </c>
      <c r="I3054" t="s">
        <v>56</v>
      </c>
      <c r="J3054">
        <v>19</v>
      </c>
      <c r="K3054" s="1">
        <v>310670</v>
      </c>
      <c r="L3054" s="1">
        <v>5902730</v>
      </c>
      <c r="M3054">
        <v>5</v>
      </c>
      <c r="N3054" s="10">
        <v>0.05</v>
      </c>
      <c r="O3054" s="1">
        <f>Table1[[#This Row],[Total Sales NGN]]-(Table1[[#This Row],[Total Sales NGN]]*Table1[[#This Row],[Discount %2]])</f>
        <v>5607593.5</v>
      </c>
      <c r="P3054" t="s">
        <v>57</v>
      </c>
      <c r="Q3054">
        <v>5</v>
      </c>
      <c r="R3054" t="s">
        <v>35</v>
      </c>
      <c r="S3054">
        <v>153</v>
      </c>
      <c r="T3054" s="1">
        <v>1025913</v>
      </c>
    </row>
    <row r="3055" spans="1:20" x14ac:dyDescent="0.3">
      <c r="A3055" t="s">
        <v>6271</v>
      </c>
      <c r="B3055" s="9">
        <v>45321</v>
      </c>
      <c r="C3055" t="s">
        <v>4693</v>
      </c>
      <c r="D3055" t="s">
        <v>4694</v>
      </c>
      <c r="E3055" t="s">
        <v>49</v>
      </c>
      <c r="F3055" t="s">
        <v>147</v>
      </c>
      <c r="G3055" t="s">
        <v>6272</v>
      </c>
      <c r="H3055" t="s">
        <v>32</v>
      </c>
      <c r="I3055" t="s">
        <v>117</v>
      </c>
      <c r="J3055">
        <v>10</v>
      </c>
      <c r="K3055" s="1">
        <v>12243</v>
      </c>
      <c r="L3055" s="1">
        <v>122430</v>
      </c>
      <c r="M3055" t="s">
        <v>27</v>
      </c>
      <c r="N3055" s="10">
        <v>0</v>
      </c>
      <c r="O3055" s="1">
        <f>Table1[[#This Row],[Total Sales NGN]]-(Table1[[#This Row],[Total Sales NGN]]*Table1[[#This Row],[Discount %2]])</f>
        <v>122430</v>
      </c>
      <c r="P3055" t="s">
        <v>26</v>
      </c>
      <c r="Q3055">
        <v>4</v>
      </c>
      <c r="R3055" t="s">
        <v>27</v>
      </c>
      <c r="S3055">
        <v>174</v>
      </c>
      <c r="T3055" s="1">
        <v>588661</v>
      </c>
    </row>
    <row r="3056" spans="1:20" x14ac:dyDescent="0.3">
      <c r="A3056" t="s">
        <v>6273</v>
      </c>
      <c r="B3056" s="9">
        <v>45130</v>
      </c>
      <c r="C3056" t="s">
        <v>4693</v>
      </c>
      <c r="D3056" t="s">
        <v>4694</v>
      </c>
      <c r="E3056" t="s">
        <v>4706</v>
      </c>
      <c r="F3056" t="s">
        <v>2083</v>
      </c>
      <c r="G3056" t="s">
        <v>6274</v>
      </c>
      <c r="H3056" t="s">
        <v>45</v>
      </c>
      <c r="I3056" t="s">
        <v>46</v>
      </c>
      <c r="J3056">
        <v>12</v>
      </c>
      <c r="K3056" s="1">
        <v>31778</v>
      </c>
      <c r="L3056" s="1">
        <v>381336</v>
      </c>
      <c r="M3056">
        <v>5</v>
      </c>
      <c r="N3056" s="10">
        <v>0.05</v>
      </c>
      <c r="O3056" s="1">
        <f>Table1[[#This Row],[Total Sales NGN]]-(Table1[[#This Row],[Total Sales NGN]]*Table1[[#This Row],[Discount %2]])</f>
        <v>362269.2</v>
      </c>
      <c r="P3056" t="s">
        <v>27</v>
      </c>
      <c r="Q3056">
        <v>2</v>
      </c>
      <c r="R3056" t="s">
        <v>35</v>
      </c>
      <c r="S3056">
        <v>181</v>
      </c>
      <c r="T3056" s="1">
        <v>492084</v>
      </c>
    </row>
    <row r="3057" spans="1:20" x14ac:dyDescent="0.3">
      <c r="A3057" t="s">
        <v>6275</v>
      </c>
      <c r="B3057" s="9">
        <v>45510</v>
      </c>
      <c r="C3057" t="s">
        <v>4693</v>
      </c>
      <c r="D3057" t="s">
        <v>4694</v>
      </c>
      <c r="E3057" t="s">
        <v>4695</v>
      </c>
      <c r="F3057" t="s">
        <v>1887</v>
      </c>
      <c r="G3057" t="s">
        <v>6276</v>
      </c>
      <c r="H3057" t="s">
        <v>32</v>
      </c>
      <c r="I3057" t="s">
        <v>113</v>
      </c>
      <c r="J3057">
        <v>18</v>
      </c>
      <c r="K3057" s="1">
        <v>10456</v>
      </c>
      <c r="L3057" s="1">
        <v>188208</v>
      </c>
      <c r="M3057">
        <v>5</v>
      </c>
      <c r="N3057" s="10">
        <v>0.05</v>
      </c>
      <c r="O3057" s="1">
        <f>Table1[[#This Row],[Total Sales NGN]]-(Table1[[#This Row],[Total Sales NGN]]*Table1[[#This Row],[Discount %2]])</f>
        <v>178797.6</v>
      </c>
      <c r="P3057" t="s">
        <v>26</v>
      </c>
      <c r="Q3057">
        <v>1</v>
      </c>
      <c r="R3057" t="s">
        <v>35</v>
      </c>
      <c r="S3057">
        <v>71</v>
      </c>
      <c r="T3057" s="1">
        <v>588661</v>
      </c>
    </row>
    <row r="3058" spans="1:20" x14ac:dyDescent="0.3">
      <c r="A3058" t="s">
        <v>6277</v>
      </c>
      <c r="B3058" s="9">
        <v>45494</v>
      </c>
      <c r="C3058" t="s">
        <v>4693</v>
      </c>
      <c r="D3058" t="s">
        <v>4694</v>
      </c>
      <c r="E3058" t="s">
        <v>49</v>
      </c>
      <c r="F3058" t="s">
        <v>4079</v>
      </c>
      <c r="G3058" t="s">
        <v>6278</v>
      </c>
      <c r="H3058" t="s">
        <v>65</v>
      </c>
      <c r="I3058" t="s">
        <v>397</v>
      </c>
      <c r="J3058">
        <v>1</v>
      </c>
      <c r="K3058" s="1">
        <v>43992</v>
      </c>
      <c r="L3058" s="1">
        <v>43992</v>
      </c>
      <c r="M3058">
        <v>0</v>
      </c>
      <c r="N3058" s="10">
        <v>0</v>
      </c>
      <c r="O3058" s="1">
        <f>Table1[[#This Row],[Total Sales NGN]]-(Table1[[#This Row],[Total Sales NGN]]*Table1[[#This Row],[Discount %2]])</f>
        <v>43992</v>
      </c>
      <c r="P3058" t="s">
        <v>47</v>
      </c>
      <c r="Q3058">
        <v>5</v>
      </c>
      <c r="R3058" t="s">
        <v>35</v>
      </c>
      <c r="S3058">
        <v>161</v>
      </c>
      <c r="T3058" s="1">
        <v>786541</v>
      </c>
    </row>
    <row r="3059" spans="1:20" x14ac:dyDescent="0.3">
      <c r="A3059" t="s">
        <v>6279</v>
      </c>
      <c r="B3059" s="9">
        <v>45507</v>
      </c>
      <c r="C3059" t="s">
        <v>4693</v>
      </c>
      <c r="D3059" t="s">
        <v>4694</v>
      </c>
      <c r="E3059" t="s">
        <v>4706</v>
      </c>
      <c r="F3059" t="s">
        <v>1467</v>
      </c>
      <c r="G3059" t="s">
        <v>6280</v>
      </c>
      <c r="H3059" t="s">
        <v>32</v>
      </c>
      <c r="I3059" t="s">
        <v>237</v>
      </c>
      <c r="J3059">
        <v>14</v>
      </c>
      <c r="K3059" s="1">
        <v>2410</v>
      </c>
      <c r="L3059" s="1">
        <v>33740</v>
      </c>
      <c r="M3059">
        <v>0</v>
      </c>
      <c r="N3059" s="10">
        <v>0</v>
      </c>
      <c r="O3059" s="1">
        <f>Table1[[#This Row],[Total Sales NGN]]-(Table1[[#This Row],[Total Sales NGN]]*Table1[[#This Row],[Discount %2]])</f>
        <v>33740</v>
      </c>
      <c r="P3059" t="s">
        <v>26</v>
      </c>
      <c r="Q3059">
        <v>3</v>
      </c>
      <c r="R3059" t="s">
        <v>35</v>
      </c>
      <c r="S3059">
        <v>109</v>
      </c>
      <c r="T3059" s="1">
        <v>588661</v>
      </c>
    </row>
    <row r="3060" spans="1:20" x14ac:dyDescent="0.3">
      <c r="A3060" t="s">
        <v>6281</v>
      </c>
      <c r="B3060" s="9">
        <v>45261</v>
      </c>
      <c r="C3060" t="s">
        <v>4693</v>
      </c>
      <c r="D3060" t="s">
        <v>4694</v>
      </c>
      <c r="E3060" t="s">
        <v>4695</v>
      </c>
      <c r="F3060" t="s">
        <v>826</v>
      </c>
      <c r="G3060" t="s">
        <v>6282</v>
      </c>
      <c r="H3060" t="s">
        <v>45</v>
      </c>
      <c r="I3060" t="s">
        <v>211</v>
      </c>
      <c r="J3060">
        <v>17</v>
      </c>
      <c r="K3060" s="1">
        <v>22439</v>
      </c>
      <c r="L3060" s="1">
        <v>381463</v>
      </c>
      <c r="M3060">
        <v>20</v>
      </c>
      <c r="N3060" s="10">
        <v>0.2</v>
      </c>
      <c r="O3060" s="1">
        <f>Table1[[#This Row],[Total Sales NGN]]-(Table1[[#This Row],[Total Sales NGN]]*Table1[[#This Row],[Discount %2]])</f>
        <v>305170.40000000002</v>
      </c>
      <c r="P3060" t="s">
        <v>26</v>
      </c>
      <c r="Q3060">
        <v>1</v>
      </c>
      <c r="R3060" t="s">
        <v>35</v>
      </c>
      <c r="S3060">
        <v>28</v>
      </c>
      <c r="T3060" s="1">
        <v>492084</v>
      </c>
    </row>
    <row r="3061" spans="1:20" x14ac:dyDescent="0.3">
      <c r="A3061" t="s">
        <v>6283</v>
      </c>
      <c r="B3061" s="9">
        <v>45343</v>
      </c>
      <c r="C3061" t="s">
        <v>4693</v>
      </c>
      <c r="D3061" t="s">
        <v>4694</v>
      </c>
      <c r="E3061" t="s">
        <v>4695</v>
      </c>
      <c r="F3061" t="s">
        <v>619</v>
      </c>
      <c r="G3061" t="s">
        <v>6284</v>
      </c>
      <c r="H3061" t="s">
        <v>24</v>
      </c>
      <c r="I3061" t="s">
        <v>61</v>
      </c>
      <c r="J3061">
        <v>12</v>
      </c>
      <c r="K3061" s="1">
        <v>300030</v>
      </c>
      <c r="L3061" s="1">
        <v>3600360</v>
      </c>
      <c r="M3061">
        <v>15</v>
      </c>
      <c r="N3061" s="10">
        <v>0.15</v>
      </c>
      <c r="O3061" s="1">
        <f>Table1[[#This Row],[Total Sales NGN]]-(Table1[[#This Row],[Total Sales NGN]]*Table1[[#This Row],[Discount %2]])</f>
        <v>3060306</v>
      </c>
      <c r="P3061" t="s">
        <v>27</v>
      </c>
      <c r="Q3061">
        <v>1</v>
      </c>
      <c r="R3061" t="s">
        <v>35</v>
      </c>
      <c r="S3061">
        <v>104</v>
      </c>
      <c r="T3061" s="1">
        <v>1025913</v>
      </c>
    </row>
    <row r="3062" spans="1:20" x14ac:dyDescent="0.3">
      <c r="A3062" t="s">
        <v>6285</v>
      </c>
      <c r="B3062" s="9">
        <v>45053</v>
      </c>
      <c r="C3062" t="s">
        <v>4693</v>
      </c>
      <c r="D3062" t="s">
        <v>4694</v>
      </c>
      <c r="E3062" t="s">
        <v>4695</v>
      </c>
      <c r="F3062" t="s">
        <v>1005</v>
      </c>
      <c r="G3062" t="s">
        <v>27</v>
      </c>
      <c r="H3062" t="s">
        <v>40</v>
      </c>
      <c r="I3062" t="s">
        <v>137</v>
      </c>
      <c r="J3062">
        <v>8</v>
      </c>
      <c r="K3062" s="1">
        <v>12519</v>
      </c>
      <c r="L3062" s="1">
        <v>100152</v>
      </c>
      <c r="M3062" t="s">
        <v>27</v>
      </c>
      <c r="N3062" s="10">
        <v>0</v>
      </c>
      <c r="O3062" s="1">
        <f>Table1[[#This Row],[Total Sales NGN]]-(Table1[[#This Row],[Total Sales NGN]]*Table1[[#This Row],[Discount %2]])</f>
        <v>100152</v>
      </c>
      <c r="P3062" t="s">
        <v>26</v>
      </c>
      <c r="Q3062">
        <v>2</v>
      </c>
      <c r="R3062" t="s">
        <v>35</v>
      </c>
      <c r="S3062">
        <v>156</v>
      </c>
      <c r="T3062" s="1">
        <v>441559</v>
      </c>
    </row>
    <row r="3063" spans="1:20" x14ac:dyDescent="0.3">
      <c r="A3063" t="s">
        <v>6286</v>
      </c>
      <c r="B3063" s="9">
        <v>45587</v>
      </c>
      <c r="C3063" t="s">
        <v>4693</v>
      </c>
      <c r="D3063" t="s">
        <v>4694</v>
      </c>
      <c r="E3063" t="s">
        <v>4695</v>
      </c>
      <c r="F3063" t="s">
        <v>2991</v>
      </c>
      <c r="G3063" t="s">
        <v>6287</v>
      </c>
      <c r="H3063" t="s">
        <v>32</v>
      </c>
      <c r="I3063" t="s">
        <v>237</v>
      </c>
      <c r="J3063">
        <v>5</v>
      </c>
      <c r="K3063" s="1">
        <v>12770</v>
      </c>
      <c r="L3063" s="1">
        <v>63850</v>
      </c>
      <c r="M3063">
        <v>10</v>
      </c>
      <c r="N3063" s="10">
        <v>0.1</v>
      </c>
      <c r="O3063" s="1">
        <f>Table1[[#This Row],[Total Sales NGN]]-(Table1[[#This Row],[Total Sales NGN]]*Table1[[#This Row],[Discount %2]])</f>
        <v>57465</v>
      </c>
      <c r="P3063" t="s">
        <v>27</v>
      </c>
      <c r="Q3063">
        <v>3</v>
      </c>
      <c r="R3063" t="s">
        <v>35</v>
      </c>
      <c r="S3063">
        <v>106</v>
      </c>
      <c r="T3063" s="1">
        <v>588661</v>
      </c>
    </row>
    <row r="3064" spans="1:20" x14ac:dyDescent="0.3">
      <c r="A3064" t="s">
        <v>6288</v>
      </c>
      <c r="B3064" s="9">
        <v>45254</v>
      </c>
      <c r="C3064" t="s">
        <v>4693</v>
      </c>
      <c r="D3064" t="s">
        <v>4694</v>
      </c>
      <c r="E3064" t="s">
        <v>4695</v>
      </c>
      <c r="F3064" t="s">
        <v>2093</v>
      </c>
      <c r="G3064" t="s">
        <v>6289</v>
      </c>
      <c r="H3064" t="s">
        <v>24</v>
      </c>
      <c r="I3064" t="s">
        <v>56</v>
      </c>
      <c r="J3064">
        <v>20</v>
      </c>
      <c r="K3064" s="1">
        <v>67828</v>
      </c>
      <c r="L3064" s="1">
        <v>1356560</v>
      </c>
      <c r="M3064">
        <v>0</v>
      </c>
      <c r="N3064" s="10">
        <v>0</v>
      </c>
      <c r="O3064" s="1">
        <f>Table1[[#This Row],[Total Sales NGN]]-(Table1[[#This Row],[Total Sales NGN]]*Table1[[#This Row],[Discount %2]])</f>
        <v>1356560</v>
      </c>
      <c r="P3064" t="s">
        <v>26</v>
      </c>
      <c r="Q3064">
        <v>2</v>
      </c>
      <c r="R3064" t="s">
        <v>35</v>
      </c>
      <c r="S3064">
        <v>45</v>
      </c>
      <c r="T3064" s="1">
        <v>1025913</v>
      </c>
    </row>
    <row r="3065" spans="1:20" x14ac:dyDescent="0.3">
      <c r="A3065" t="s">
        <v>6290</v>
      </c>
      <c r="B3065" s="9">
        <v>44965</v>
      </c>
      <c r="C3065" t="s">
        <v>4693</v>
      </c>
      <c r="D3065" t="s">
        <v>4694</v>
      </c>
      <c r="E3065" t="s">
        <v>49</v>
      </c>
      <c r="F3065" t="s">
        <v>3354</v>
      </c>
      <c r="G3065" t="s">
        <v>27</v>
      </c>
      <c r="H3065" t="s">
        <v>32</v>
      </c>
      <c r="I3065" t="s">
        <v>158</v>
      </c>
      <c r="J3065">
        <v>17</v>
      </c>
      <c r="K3065" s="1">
        <v>19025</v>
      </c>
      <c r="L3065" s="1">
        <v>323425</v>
      </c>
      <c r="M3065">
        <v>5</v>
      </c>
      <c r="N3065" s="10">
        <v>0.05</v>
      </c>
      <c r="O3065" s="1">
        <f>Table1[[#This Row],[Total Sales NGN]]-(Table1[[#This Row],[Total Sales NGN]]*Table1[[#This Row],[Discount %2]])</f>
        <v>307253.75</v>
      </c>
      <c r="P3065" t="s">
        <v>27</v>
      </c>
      <c r="Q3065">
        <v>2</v>
      </c>
      <c r="R3065" t="s">
        <v>35</v>
      </c>
      <c r="S3065">
        <v>14</v>
      </c>
      <c r="T3065" s="1">
        <v>588661</v>
      </c>
    </row>
    <row r="3066" spans="1:20" x14ac:dyDescent="0.3">
      <c r="A3066" t="s">
        <v>6291</v>
      </c>
      <c r="B3066" s="9">
        <v>45098</v>
      </c>
      <c r="C3066" t="s">
        <v>4693</v>
      </c>
      <c r="D3066" t="s">
        <v>4694</v>
      </c>
      <c r="E3066" t="s">
        <v>4706</v>
      </c>
      <c r="F3066" t="s">
        <v>115</v>
      </c>
      <c r="G3066" t="s">
        <v>27</v>
      </c>
      <c r="H3066" t="s">
        <v>24</v>
      </c>
      <c r="I3066" t="s">
        <v>25</v>
      </c>
      <c r="J3066">
        <v>16</v>
      </c>
      <c r="K3066" s="1">
        <v>21849</v>
      </c>
      <c r="L3066" s="1">
        <v>349584</v>
      </c>
      <c r="M3066">
        <v>0</v>
      </c>
      <c r="N3066" s="10">
        <v>0</v>
      </c>
      <c r="O3066" s="1">
        <f>Table1[[#This Row],[Total Sales NGN]]-(Table1[[#This Row],[Total Sales NGN]]*Table1[[#This Row],[Discount %2]])</f>
        <v>349584</v>
      </c>
      <c r="P3066" t="s">
        <v>34</v>
      </c>
      <c r="Q3066">
        <v>1</v>
      </c>
      <c r="R3066" t="s">
        <v>28</v>
      </c>
      <c r="S3066">
        <v>46</v>
      </c>
      <c r="T3066" s="1">
        <v>1025913</v>
      </c>
    </row>
    <row r="3067" spans="1:20" x14ac:dyDescent="0.3">
      <c r="A3067" t="s">
        <v>6292</v>
      </c>
      <c r="B3067" s="9">
        <v>44974</v>
      </c>
      <c r="C3067" t="s">
        <v>4693</v>
      </c>
      <c r="D3067" t="s">
        <v>4694</v>
      </c>
      <c r="E3067" t="s">
        <v>49</v>
      </c>
      <c r="F3067" t="s">
        <v>344</v>
      </c>
      <c r="G3067" t="s">
        <v>6293</v>
      </c>
      <c r="H3067" t="s">
        <v>65</v>
      </c>
      <c r="I3067" t="s">
        <v>66</v>
      </c>
      <c r="J3067">
        <v>4</v>
      </c>
      <c r="K3067" s="1">
        <v>93657</v>
      </c>
      <c r="L3067" s="1">
        <v>374628</v>
      </c>
      <c r="M3067" t="s">
        <v>27</v>
      </c>
      <c r="N3067" s="10">
        <v>0</v>
      </c>
      <c r="O3067" s="1">
        <f>Table1[[#This Row],[Total Sales NGN]]-(Table1[[#This Row],[Total Sales NGN]]*Table1[[#This Row],[Discount %2]])</f>
        <v>374628</v>
      </c>
      <c r="P3067" t="s">
        <v>34</v>
      </c>
      <c r="Q3067">
        <v>4</v>
      </c>
      <c r="R3067" t="s">
        <v>28</v>
      </c>
      <c r="S3067">
        <v>4</v>
      </c>
      <c r="T3067" s="1">
        <v>786541</v>
      </c>
    </row>
    <row r="3068" spans="1:20" x14ac:dyDescent="0.3">
      <c r="A3068" t="s">
        <v>6294</v>
      </c>
      <c r="B3068" s="9">
        <v>44965</v>
      </c>
      <c r="C3068" t="s">
        <v>4693</v>
      </c>
      <c r="D3068" t="s">
        <v>4694</v>
      </c>
      <c r="E3068" t="s">
        <v>4695</v>
      </c>
      <c r="F3068" t="s">
        <v>324</v>
      </c>
      <c r="G3068" t="s">
        <v>6295</v>
      </c>
      <c r="H3068" t="s">
        <v>45</v>
      </c>
      <c r="I3068" t="s">
        <v>82</v>
      </c>
      <c r="J3068">
        <v>20</v>
      </c>
      <c r="K3068" s="1">
        <v>41390</v>
      </c>
      <c r="L3068" s="1">
        <v>827800</v>
      </c>
      <c r="M3068">
        <v>0</v>
      </c>
      <c r="N3068" s="10">
        <v>0</v>
      </c>
      <c r="O3068" s="1">
        <f>Table1[[#This Row],[Total Sales NGN]]-(Table1[[#This Row],[Total Sales NGN]]*Table1[[#This Row],[Discount %2]])</f>
        <v>827800</v>
      </c>
      <c r="P3068" t="s">
        <v>27</v>
      </c>
      <c r="Q3068">
        <v>5</v>
      </c>
      <c r="R3068" t="s">
        <v>35</v>
      </c>
      <c r="S3068">
        <v>151</v>
      </c>
      <c r="T3068" s="1">
        <v>492084</v>
      </c>
    </row>
    <row r="3069" spans="1:20" x14ac:dyDescent="0.3">
      <c r="A3069" t="s">
        <v>6296</v>
      </c>
      <c r="B3069" s="9">
        <v>45040</v>
      </c>
      <c r="C3069" t="s">
        <v>4693</v>
      </c>
      <c r="D3069" t="s">
        <v>4694</v>
      </c>
      <c r="E3069" t="s">
        <v>49</v>
      </c>
      <c r="F3069" t="s">
        <v>626</v>
      </c>
      <c r="G3069" t="s">
        <v>6297</v>
      </c>
      <c r="H3069" t="s">
        <v>45</v>
      </c>
      <c r="I3069" t="s">
        <v>211</v>
      </c>
      <c r="J3069">
        <v>10</v>
      </c>
      <c r="K3069" s="1">
        <v>10242</v>
      </c>
      <c r="L3069" s="1">
        <v>102420</v>
      </c>
      <c r="M3069">
        <v>20</v>
      </c>
      <c r="N3069" s="10">
        <v>0.2</v>
      </c>
      <c r="O3069" s="1">
        <f>Table1[[#This Row],[Total Sales NGN]]-(Table1[[#This Row],[Total Sales NGN]]*Table1[[#This Row],[Discount %2]])</f>
        <v>81936</v>
      </c>
      <c r="P3069" t="s">
        <v>34</v>
      </c>
      <c r="Q3069">
        <v>2</v>
      </c>
      <c r="R3069" t="s">
        <v>35</v>
      </c>
      <c r="S3069">
        <v>69</v>
      </c>
      <c r="T3069" s="1">
        <v>492084</v>
      </c>
    </row>
    <row r="3070" spans="1:20" x14ac:dyDescent="0.3">
      <c r="A3070" t="s">
        <v>6298</v>
      </c>
      <c r="B3070" s="9">
        <v>45475</v>
      </c>
      <c r="C3070" t="s">
        <v>4693</v>
      </c>
      <c r="D3070" t="s">
        <v>4694</v>
      </c>
      <c r="E3070" t="s">
        <v>4695</v>
      </c>
      <c r="F3070" t="s">
        <v>1060</v>
      </c>
      <c r="G3070" t="s">
        <v>6299</v>
      </c>
      <c r="H3070" t="s">
        <v>32</v>
      </c>
      <c r="I3070" t="s">
        <v>113</v>
      </c>
      <c r="J3070">
        <v>19</v>
      </c>
      <c r="K3070" s="1">
        <v>23844</v>
      </c>
      <c r="L3070" s="1">
        <v>453036</v>
      </c>
      <c r="M3070">
        <v>5</v>
      </c>
      <c r="N3070" s="10">
        <v>0.05</v>
      </c>
      <c r="O3070" s="1">
        <f>Table1[[#This Row],[Total Sales NGN]]-(Table1[[#This Row],[Total Sales NGN]]*Table1[[#This Row],[Discount %2]])</f>
        <v>430384.2</v>
      </c>
      <c r="P3070" t="s">
        <v>57</v>
      </c>
      <c r="Q3070">
        <v>5</v>
      </c>
      <c r="R3070" t="s">
        <v>35</v>
      </c>
      <c r="S3070">
        <v>192</v>
      </c>
      <c r="T3070" s="1">
        <v>588661</v>
      </c>
    </row>
    <row r="3071" spans="1:20" x14ac:dyDescent="0.3">
      <c r="A3071" t="s">
        <v>6300</v>
      </c>
      <c r="B3071" s="9">
        <v>45256</v>
      </c>
      <c r="C3071" t="s">
        <v>4693</v>
      </c>
      <c r="D3071" t="s">
        <v>4694</v>
      </c>
      <c r="E3071" t="s">
        <v>49</v>
      </c>
      <c r="F3071" t="s">
        <v>282</v>
      </c>
      <c r="G3071" t="s">
        <v>6301</v>
      </c>
      <c r="H3071" t="s">
        <v>45</v>
      </c>
      <c r="I3071" t="s">
        <v>82</v>
      </c>
      <c r="J3071">
        <v>8</v>
      </c>
      <c r="K3071" s="1">
        <v>27746</v>
      </c>
      <c r="L3071" s="1">
        <v>221968</v>
      </c>
      <c r="M3071">
        <v>15</v>
      </c>
      <c r="N3071" s="10">
        <v>0.15</v>
      </c>
      <c r="O3071" s="1">
        <f>Table1[[#This Row],[Total Sales NGN]]-(Table1[[#This Row],[Total Sales NGN]]*Table1[[#This Row],[Discount %2]])</f>
        <v>188672.8</v>
      </c>
      <c r="P3071" t="s">
        <v>26</v>
      </c>
      <c r="Q3071">
        <v>3</v>
      </c>
      <c r="R3071" t="s">
        <v>35</v>
      </c>
      <c r="S3071">
        <v>194</v>
      </c>
      <c r="T3071" s="1">
        <v>492084</v>
      </c>
    </row>
    <row r="3072" spans="1:20" x14ac:dyDescent="0.3">
      <c r="A3072" t="s">
        <v>6302</v>
      </c>
      <c r="B3072" s="9">
        <v>45214</v>
      </c>
      <c r="C3072" t="s">
        <v>4693</v>
      </c>
      <c r="D3072" t="s">
        <v>4694</v>
      </c>
      <c r="E3072" t="s">
        <v>4706</v>
      </c>
      <c r="F3072" t="s">
        <v>1235</v>
      </c>
      <c r="G3072" t="s">
        <v>6303</v>
      </c>
      <c r="H3072" t="s">
        <v>65</v>
      </c>
      <c r="I3072" t="s">
        <v>102</v>
      </c>
      <c r="J3072">
        <v>9</v>
      </c>
      <c r="K3072" s="1">
        <v>48912</v>
      </c>
      <c r="L3072" s="1">
        <v>440208</v>
      </c>
      <c r="M3072">
        <v>10</v>
      </c>
      <c r="N3072" s="10">
        <v>0.1</v>
      </c>
      <c r="O3072" s="1">
        <f>Table1[[#This Row],[Total Sales NGN]]-(Table1[[#This Row],[Total Sales NGN]]*Table1[[#This Row],[Discount %2]])</f>
        <v>396187.2</v>
      </c>
      <c r="P3072" t="s">
        <v>57</v>
      </c>
      <c r="Q3072">
        <v>1</v>
      </c>
      <c r="R3072" t="s">
        <v>28</v>
      </c>
      <c r="S3072">
        <v>146</v>
      </c>
      <c r="T3072" s="1">
        <v>786541</v>
      </c>
    </row>
    <row r="3073" spans="1:20" x14ac:dyDescent="0.3">
      <c r="A3073" t="s">
        <v>6304</v>
      </c>
      <c r="B3073" s="9">
        <v>45013</v>
      </c>
      <c r="C3073" t="s">
        <v>4693</v>
      </c>
      <c r="D3073" t="s">
        <v>4694</v>
      </c>
      <c r="E3073" t="s">
        <v>49</v>
      </c>
      <c r="F3073" t="s">
        <v>43</v>
      </c>
      <c r="G3073" t="s">
        <v>27</v>
      </c>
      <c r="H3073" t="s">
        <v>45</v>
      </c>
      <c r="I3073" t="s">
        <v>46</v>
      </c>
      <c r="J3073">
        <v>5</v>
      </c>
      <c r="K3073" s="1">
        <v>9920</v>
      </c>
      <c r="L3073" s="1">
        <v>49600</v>
      </c>
      <c r="M3073">
        <v>0</v>
      </c>
      <c r="N3073" s="10">
        <v>0</v>
      </c>
      <c r="O3073" s="1">
        <f>Table1[[#This Row],[Total Sales NGN]]-(Table1[[#This Row],[Total Sales NGN]]*Table1[[#This Row],[Discount %2]])</f>
        <v>49600</v>
      </c>
      <c r="P3073" t="s">
        <v>47</v>
      </c>
      <c r="Q3073">
        <v>5</v>
      </c>
      <c r="R3073" t="s">
        <v>35</v>
      </c>
      <c r="S3073">
        <v>178</v>
      </c>
      <c r="T3073" s="1">
        <v>492084</v>
      </c>
    </row>
    <row r="3074" spans="1:20" x14ac:dyDescent="0.3">
      <c r="A3074" t="s">
        <v>6305</v>
      </c>
      <c r="B3074" s="9">
        <v>45454</v>
      </c>
      <c r="C3074" t="s">
        <v>4693</v>
      </c>
      <c r="D3074" t="s">
        <v>4694</v>
      </c>
      <c r="E3074" t="s">
        <v>4706</v>
      </c>
      <c r="F3074" t="s">
        <v>1764</v>
      </c>
      <c r="G3074" t="s">
        <v>6306</v>
      </c>
      <c r="H3074" t="s">
        <v>40</v>
      </c>
      <c r="I3074" t="s">
        <v>106</v>
      </c>
      <c r="J3074">
        <v>14</v>
      </c>
      <c r="K3074" s="1">
        <v>7571</v>
      </c>
      <c r="L3074" s="1">
        <v>105994</v>
      </c>
      <c r="M3074">
        <v>15</v>
      </c>
      <c r="N3074" s="10">
        <v>0.15</v>
      </c>
      <c r="O3074" s="1">
        <f>Table1[[#This Row],[Total Sales NGN]]-(Table1[[#This Row],[Total Sales NGN]]*Table1[[#This Row],[Discount %2]])</f>
        <v>90094.9</v>
      </c>
      <c r="P3074" t="s">
        <v>26</v>
      </c>
      <c r="Q3074" t="s">
        <v>27</v>
      </c>
      <c r="R3074" t="s">
        <v>28</v>
      </c>
      <c r="S3074">
        <v>89</v>
      </c>
      <c r="T3074" s="1">
        <v>441559</v>
      </c>
    </row>
    <row r="3075" spans="1:20" x14ac:dyDescent="0.3">
      <c r="A3075" t="s">
        <v>6307</v>
      </c>
      <c r="B3075" s="9">
        <v>44974</v>
      </c>
      <c r="C3075" t="s">
        <v>4693</v>
      </c>
      <c r="D3075" t="s">
        <v>4694</v>
      </c>
      <c r="E3075" t="s">
        <v>4695</v>
      </c>
      <c r="F3075" t="s">
        <v>3777</v>
      </c>
      <c r="G3075" t="s">
        <v>6308</v>
      </c>
      <c r="H3075" t="s">
        <v>24</v>
      </c>
      <c r="I3075" t="s">
        <v>56</v>
      </c>
      <c r="J3075">
        <v>10</v>
      </c>
      <c r="K3075" s="1">
        <v>85491</v>
      </c>
      <c r="L3075" s="1">
        <v>854910</v>
      </c>
      <c r="M3075">
        <v>0</v>
      </c>
      <c r="N3075" s="10">
        <v>0</v>
      </c>
      <c r="O3075" s="1">
        <f>Table1[[#This Row],[Total Sales NGN]]-(Table1[[#This Row],[Total Sales NGN]]*Table1[[#This Row],[Discount %2]])</f>
        <v>854910</v>
      </c>
      <c r="P3075" t="s">
        <v>27</v>
      </c>
      <c r="Q3075">
        <v>3</v>
      </c>
      <c r="R3075" t="s">
        <v>28</v>
      </c>
      <c r="S3075">
        <v>130</v>
      </c>
      <c r="T3075" s="1">
        <v>1025913</v>
      </c>
    </row>
    <row r="3076" spans="1:20" x14ac:dyDescent="0.3">
      <c r="A3076" t="s">
        <v>6309</v>
      </c>
      <c r="B3076" s="9">
        <v>45316</v>
      </c>
      <c r="C3076" t="s">
        <v>4693</v>
      </c>
      <c r="D3076" t="s">
        <v>4694</v>
      </c>
      <c r="E3076" t="s">
        <v>4695</v>
      </c>
      <c r="F3076" t="s">
        <v>1804</v>
      </c>
      <c r="G3076" t="s">
        <v>6310</v>
      </c>
      <c r="H3076" t="s">
        <v>45</v>
      </c>
      <c r="I3076" t="s">
        <v>181</v>
      </c>
      <c r="J3076">
        <v>4</v>
      </c>
      <c r="K3076" s="1">
        <v>12870</v>
      </c>
      <c r="L3076" s="1">
        <v>51480</v>
      </c>
      <c r="M3076" t="s">
        <v>27</v>
      </c>
      <c r="N3076" s="10">
        <v>0</v>
      </c>
      <c r="O3076" s="1">
        <f>Table1[[#This Row],[Total Sales NGN]]-(Table1[[#This Row],[Total Sales NGN]]*Table1[[#This Row],[Discount %2]])</f>
        <v>51480</v>
      </c>
      <c r="P3076" t="s">
        <v>47</v>
      </c>
      <c r="Q3076">
        <v>2</v>
      </c>
      <c r="R3076" t="s">
        <v>35</v>
      </c>
      <c r="S3076">
        <v>113</v>
      </c>
      <c r="T3076" s="1">
        <v>492084</v>
      </c>
    </row>
    <row r="3077" spans="1:20" x14ac:dyDescent="0.3">
      <c r="A3077" t="s">
        <v>6311</v>
      </c>
      <c r="B3077" s="9">
        <v>45492</v>
      </c>
      <c r="C3077" t="s">
        <v>4693</v>
      </c>
      <c r="D3077" t="s">
        <v>4694</v>
      </c>
      <c r="E3077" t="s">
        <v>4695</v>
      </c>
      <c r="F3077" t="s">
        <v>901</v>
      </c>
      <c r="G3077" t="s">
        <v>6312</v>
      </c>
      <c r="H3077" t="s">
        <v>40</v>
      </c>
      <c r="I3077" t="s">
        <v>171</v>
      </c>
      <c r="J3077">
        <v>15</v>
      </c>
      <c r="K3077" s="1">
        <v>5748</v>
      </c>
      <c r="L3077" s="1">
        <v>86220</v>
      </c>
      <c r="M3077">
        <v>20</v>
      </c>
      <c r="N3077" s="10">
        <v>0.2</v>
      </c>
      <c r="O3077" s="1">
        <f>Table1[[#This Row],[Total Sales NGN]]-(Table1[[#This Row],[Total Sales NGN]]*Table1[[#This Row],[Discount %2]])</f>
        <v>68976</v>
      </c>
      <c r="P3077" t="s">
        <v>57</v>
      </c>
      <c r="Q3077">
        <v>1</v>
      </c>
      <c r="R3077" t="s">
        <v>28</v>
      </c>
      <c r="S3077">
        <v>45</v>
      </c>
      <c r="T3077" s="1">
        <v>441559</v>
      </c>
    </row>
    <row r="3078" spans="1:20" x14ac:dyDescent="0.3">
      <c r="A3078" t="s">
        <v>6313</v>
      </c>
      <c r="B3078" s="9">
        <v>45363</v>
      </c>
      <c r="C3078" t="s">
        <v>4693</v>
      </c>
      <c r="D3078" t="s">
        <v>4694</v>
      </c>
      <c r="E3078" t="s">
        <v>49</v>
      </c>
      <c r="F3078" t="s">
        <v>310</v>
      </c>
      <c r="G3078" t="s">
        <v>6314</v>
      </c>
      <c r="H3078" t="s">
        <v>45</v>
      </c>
      <c r="I3078" t="s">
        <v>211</v>
      </c>
      <c r="J3078">
        <v>9</v>
      </c>
      <c r="K3078" s="1">
        <v>42983</v>
      </c>
      <c r="L3078" s="1">
        <v>386847</v>
      </c>
      <c r="M3078">
        <v>0</v>
      </c>
      <c r="N3078" s="10">
        <v>0</v>
      </c>
      <c r="O3078" s="1">
        <f>Table1[[#This Row],[Total Sales NGN]]-(Table1[[#This Row],[Total Sales NGN]]*Table1[[#This Row],[Discount %2]])</f>
        <v>386847</v>
      </c>
      <c r="P3078" t="s">
        <v>27</v>
      </c>
      <c r="Q3078">
        <v>3</v>
      </c>
      <c r="R3078" t="s">
        <v>35</v>
      </c>
      <c r="S3078">
        <v>16</v>
      </c>
      <c r="T3078" s="1">
        <v>492084</v>
      </c>
    </row>
    <row r="3079" spans="1:20" x14ac:dyDescent="0.3">
      <c r="A3079" t="s">
        <v>6315</v>
      </c>
      <c r="B3079" s="9">
        <v>45492</v>
      </c>
      <c r="C3079" t="s">
        <v>4693</v>
      </c>
      <c r="D3079" t="s">
        <v>4694</v>
      </c>
      <c r="E3079" t="s">
        <v>4695</v>
      </c>
      <c r="F3079" t="s">
        <v>934</v>
      </c>
      <c r="G3079" t="s">
        <v>6316</v>
      </c>
      <c r="H3079" t="s">
        <v>32</v>
      </c>
      <c r="I3079" t="s">
        <v>237</v>
      </c>
      <c r="J3079">
        <v>14</v>
      </c>
      <c r="K3079" s="1">
        <v>4530</v>
      </c>
      <c r="L3079" s="1">
        <v>63420</v>
      </c>
      <c r="M3079">
        <v>0</v>
      </c>
      <c r="N3079" s="10">
        <v>0</v>
      </c>
      <c r="O3079" s="1">
        <f>Table1[[#This Row],[Total Sales NGN]]-(Table1[[#This Row],[Total Sales NGN]]*Table1[[#This Row],[Discount %2]])</f>
        <v>63420</v>
      </c>
      <c r="P3079" t="s">
        <v>27</v>
      </c>
      <c r="Q3079">
        <v>1</v>
      </c>
      <c r="R3079" t="s">
        <v>35</v>
      </c>
      <c r="S3079">
        <v>139</v>
      </c>
      <c r="T3079" s="1">
        <v>588661</v>
      </c>
    </row>
    <row r="3080" spans="1:20" x14ac:dyDescent="0.3">
      <c r="A3080" t="s">
        <v>6317</v>
      </c>
      <c r="B3080" s="9">
        <v>45161</v>
      </c>
      <c r="C3080" t="s">
        <v>4693</v>
      </c>
      <c r="D3080" t="s">
        <v>4694</v>
      </c>
      <c r="E3080" t="s">
        <v>49</v>
      </c>
      <c r="F3080" t="s">
        <v>1741</v>
      </c>
      <c r="G3080" t="s">
        <v>27</v>
      </c>
      <c r="H3080" t="s">
        <v>24</v>
      </c>
      <c r="I3080" t="s">
        <v>174</v>
      </c>
      <c r="J3080">
        <v>5</v>
      </c>
      <c r="K3080" s="1">
        <v>139709</v>
      </c>
      <c r="L3080" s="1">
        <v>698545</v>
      </c>
      <c r="M3080">
        <v>10</v>
      </c>
      <c r="N3080" s="10">
        <v>0.1</v>
      </c>
      <c r="O3080" s="1">
        <f>Table1[[#This Row],[Total Sales NGN]]-(Table1[[#This Row],[Total Sales NGN]]*Table1[[#This Row],[Discount %2]])</f>
        <v>628690.5</v>
      </c>
      <c r="P3080" t="s">
        <v>26</v>
      </c>
      <c r="Q3080">
        <v>1</v>
      </c>
      <c r="R3080" t="s">
        <v>35</v>
      </c>
      <c r="S3080">
        <v>39</v>
      </c>
      <c r="T3080" s="1">
        <v>1025913</v>
      </c>
    </row>
    <row r="3081" spans="1:20" x14ac:dyDescent="0.3">
      <c r="A3081" t="s">
        <v>6318</v>
      </c>
      <c r="B3081" s="9">
        <v>45467</v>
      </c>
      <c r="C3081" t="s">
        <v>4693</v>
      </c>
      <c r="D3081" t="s">
        <v>4694</v>
      </c>
      <c r="E3081" t="s">
        <v>49</v>
      </c>
      <c r="F3081" t="s">
        <v>310</v>
      </c>
      <c r="G3081" t="s">
        <v>6319</v>
      </c>
      <c r="H3081" t="s">
        <v>40</v>
      </c>
      <c r="I3081" t="s">
        <v>70</v>
      </c>
      <c r="J3081">
        <v>2</v>
      </c>
      <c r="K3081" s="1">
        <v>15416</v>
      </c>
      <c r="L3081" s="1">
        <v>30832</v>
      </c>
      <c r="M3081">
        <v>0</v>
      </c>
      <c r="N3081" s="10">
        <v>0</v>
      </c>
      <c r="O3081" s="1">
        <f>Table1[[#This Row],[Total Sales NGN]]-(Table1[[#This Row],[Total Sales NGN]]*Table1[[#This Row],[Discount %2]])</f>
        <v>30832</v>
      </c>
      <c r="P3081" t="s">
        <v>47</v>
      </c>
      <c r="Q3081">
        <v>5</v>
      </c>
      <c r="R3081" t="s">
        <v>35</v>
      </c>
      <c r="S3081">
        <v>23</v>
      </c>
      <c r="T3081" s="1">
        <v>441559</v>
      </c>
    </row>
    <row r="3082" spans="1:20" x14ac:dyDescent="0.3">
      <c r="A3082" t="s">
        <v>6320</v>
      </c>
      <c r="B3082" s="9">
        <v>45563</v>
      </c>
      <c r="C3082" t="s">
        <v>4693</v>
      </c>
      <c r="D3082" t="s">
        <v>4694</v>
      </c>
      <c r="E3082" t="s">
        <v>4695</v>
      </c>
      <c r="F3082" t="s">
        <v>544</v>
      </c>
      <c r="G3082" t="s">
        <v>6321</v>
      </c>
      <c r="H3082" t="s">
        <v>65</v>
      </c>
      <c r="I3082" t="s">
        <v>397</v>
      </c>
      <c r="J3082">
        <v>17</v>
      </c>
      <c r="K3082" s="1">
        <v>177776</v>
      </c>
      <c r="L3082" s="1">
        <v>3022192</v>
      </c>
      <c r="M3082">
        <v>10</v>
      </c>
      <c r="N3082" s="10">
        <v>0.1</v>
      </c>
      <c r="O3082" s="1">
        <f>Table1[[#This Row],[Total Sales NGN]]-(Table1[[#This Row],[Total Sales NGN]]*Table1[[#This Row],[Discount %2]])</f>
        <v>2719972.8</v>
      </c>
      <c r="P3082" t="s">
        <v>27</v>
      </c>
      <c r="Q3082">
        <v>4</v>
      </c>
      <c r="R3082" t="s">
        <v>35</v>
      </c>
      <c r="S3082">
        <v>38</v>
      </c>
      <c r="T3082" s="1">
        <v>786541</v>
      </c>
    </row>
    <row r="3083" spans="1:20" x14ac:dyDescent="0.3">
      <c r="A3083" t="s">
        <v>6322</v>
      </c>
      <c r="B3083" s="9">
        <v>45628</v>
      </c>
      <c r="C3083" t="s">
        <v>4693</v>
      </c>
      <c r="D3083" t="s">
        <v>4694</v>
      </c>
      <c r="E3083" t="s">
        <v>49</v>
      </c>
      <c r="F3083" t="s">
        <v>2352</v>
      </c>
      <c r="G3083" t="s">
        <v>27</v>
      </c>
      <c r="H3083" t="s">
        <v>24</v>
      </c>
      <c r="I3083" t="s">
        <v>56</v>
      </c>
      <c r="J3083">
        <v>7</v>
      </c>
      <c r="K3083" s="1">
        <v>225102</v>
      </c>
      <c r="L3083" s="1">
        <v>1575714</v>
      </c>
      <c r="M3083" t="s">
        <v>27</v>
      </c>
      <c r="N3083" s="10">
        <v>0</v>
      </c>
      <c r="O3083" s="1">
        <f>Table1[[#This Row],[Total Sales NGN]]-(Table1[[#This Row],[Total Sales NGN]]*Table1[[#This Row],[Discount %2]])</f>
        <v>1575714</v>
      </c>
      <c r="P3083" t="s">
        <v>26</v>
      </c>
      <c r="Q3083">
        <v>3</v>
      </c>
      <c r="R3083" t="s">
        <v>35</v>
      </c>
      <c r="S3083">
        <v>192</v>
      </c>
      <c r="T3083" s="1">
        <v>1025913</v>
      </c>
    </row>
    <row r="3084" spans="1:20" x14ac:dyDescent="0.3">
      <c r="A3084" t="s">
        <v>6323</v>
      </c>
      <c r="B3084" s="9">
        <v>45547</v>
      </c>
      <c r="C3084" t="s">
        <v>4693</v>
      </c>
      <c r="D3084" t="s">
        <v>4694</v>
      </c>
      <c r="E3084" t="s">
        <v>4695</v>
      </c>
      <c r="F3084" t="s">
        <v>2564</v>
      </c>
      <c r="G3084" t="s">
        <v>6324</v>
      </c>
      <c r="H3084" t="s">
        <v>45</v>
      </c>
      <c r="I3084" t="s">
        <v>181</v>
      </c>
      <c r="J3084">
        <v>7</v>
      </c>
      <c r="K3084" s="1">
        <v>29479</v>
      </c>
      <c r="L3084" s="1">
        <v>206353</v>
      </c>
      <c r="M3084">
        <v>0</v>
      </c>
      <c r="N3084" s="10">
        <v>0</v>
      </c>
      <c r="O3084" s="1">
        <f>Table1[[#This Row],[Total Sales NGN]]-(Table1[[#This Row],[Total Sales NGN]]*Table1[[#This Row],[Discount %2]])</f>
        <v>206353</v>
      </c>
      <c r="P3084" t="s">
        <v>27</v>
      </c>
      <c r="Q3084">
        <v>2</v>
      </c>
      <c r="R3084" t="s">
        <v>27</v>
      </c>
      <c r="S3084">
        <v>199</v>
      </c>
      <c r="T3084" s="1">
        <v>492084</v>
      </c>
    </row>
    <row r="3085" spans="1:20" x14ac:dyDescent="0.3">
      <c r="A3085" t="s">
        <v>6325</v>
      </c>
      <c r="B3085" s="9">
        <v>45018</v>
      </c>
      <c r="C3085" t="s">
        <v>4693</v>
      </c>
      <c r="D3085" t="s">
        <v>4694</v>
      </c>
      <c r="E3085" t="s">
        <v>49</v>
      </c>
      <c r="F3085" t="s">
        <v>1728</v>
      </c>
      <c r="G3085" t="s">
        <v>6326</v>
      </c>
      <c r="H3085" t="s">
        <v>24</v>
      </c>
      <c r="I3085" t="s">
        <v>92</v>
      </c>
      <c r="J3085">
        <v>15</v>
      </c>
      <c r="K3085" s="1">
        <v>197825</v>
      </c>
      <c r="L3085" s="1">
        <v>2967375</v>
      </c>
      <c r="M3085">
        <v>0</v>
      </c>
      <c r="N3085" s="10">
        <v>0</v>
      </c>
      <c r="O3085" s="1">
        <f>Table1[[#This Row],[Total Sales NGN]]-(Table1[[#This Row],[Total Sales NGN]]*Table1[[#This Row],[Discount %2]])</f>
        <v>2967375</v>
      </c>
      <c r="P3085" t="s">
        <v>26</v>
      </c>
      <c r="Q3085">
        <v>2</v>
      </c>
      <c r="R3085" t="s">
        <v>35</v>
      </c>
      <c r="S3085">
        <v>99</v>
      </c>
      <c r="T3085" s="1">
        <v>1025913</v>
      </c>
    </row>
    <row r="3086" spans="1:20" x14ac:dyDescent="0.3">
      <c r="A3086" t="s">
        <v>6327</v>
      </c>
      <c r="B3086" s="9">
        <v>45047</v>
      </c>
      <c r="C3086" t="s">
        <v>4693</v>
      </c>
      <c r="D3086" t="s">
        <v>4694</v>
      </c>
      <c r="E3086" t="s">
        <v>4706</v>
      </c>
      <c r="F3086" t="s">
        <v>1150</v>
      </c>
      <c r="G3086" t="s">
        <v>6328</v>
      </c>
      <c r="H3086" t="s">
        <v>32</v>
      </c>
      <c r="I3086" t="s">
        <v>33</v>
      </c>
      <c r="J3086">
        <v>2</v>
      </c>
      <c r="K3086" s="1">
        <v>15741</v>
      </c>
      <c r="L3086" s="1">
        <v>31482</v>
      </c>
      <c r="M3086">
        <v>5</v>
      </c>
      <c r="N3086" s="10">
        <v>0.05</v>
      </c>
      <c r="O3086" s="1">
        <f>Table1[[#This Row],[Total Sales NGN]]-(Table1[[#This Row],[Total Sales NGN]]*Table1[[#This Row],[Discount %2]])</f>
        <v>29907.9</v>
      </c>
      <c r="P3086" t="s">
        <v>27</v>
      </c>
      <c r="Q3086">
        <v>2</v>
      </c>
      <c r="R3086" t="s">
        <v>35</v>
      </c>
      <c r="S3086">
        <v>196</v>
      </c>
      <c r="T3086" s="1">
        <v>588661</v>
      </c>
    </row>
    <row r="3087" spans="1:20" x14ac:dyDescent="0.3">
      <c r="A3087" t="s">
        <v>6329</v>
      </c>
      <c r="B3087" s="9">
        <v>45048</v>
      </c>
      <c r="C3087" t="s">
        <v>4693</v>
      </c>
      <c r="D3087" t="s">
        <v>4694</v>
      </c>
      <c r="E3087" t="s">
        <v>4695</v>
      </c>
      <c r="F3087" t="s">
        <v>80</v>
      </c>
      <c r="G3087" t="s">
        <v>6330</v>
      </c>
      <c r="H3087" t="s">
        <v>24</v>
      </c>
      <c r="I3087" t="s">
        <v>25</v>
      </c>
      <c r="J3087">
        <v>13</v>
      </c>
      <c r="K3087" s="1">
        <v>257746</v>
      </c>
      <c r="L3087" s="1">
        <v>3350698</v>
      </c>
      <c r="M3087">
        <v>0</v>
      </c>
      <c r="N3087" s="10">
        <v>0</v>
      </c>
      <c r="O3087" s="1">
        <f>Table1[[#This Row],[Total Sales NGN]]-(Table1[[#This Row],[Total Sales NGN]]*Table1[[#This Row],[Discount %2]])</f>
        <v>3350698</v>
      </c>
      <c r="P3087" t="s">
        <v>26</v>
      </c>
      <c r="Q3087">
        <v>4</v>
      </c>
      <c r="R3087" t="s">
        <v>35</v>
      </c>
      <c r="S3087">
        <v>176</v>
      </c>
      <c r="T3087" s="1">
        <v>1025913</v>
      </c>
    </row>
    <row r="3088" spans="1:20" x14ac:dyDescent="0.3">
      <c r="A3088" t="s">
        <v>6331</v>
      </c>
      <c r="B3088" s="9">
        <v>45133</v>
      </c>
      <c r="C3088" t="s">
        <v>4693</v>
      </c>
      <c r="D3088" t="s">
        <v>4694</v>
      </c>
      <c r="E3088" t="s">
        <v>4695</v>
      </c>
      <c r="F3088" t="s">
        <v>734</v>
      </c>
      <c r="G3088" t="s">
        <v>6332</v>
      </c>
      <c r="H3088" t="s">
        <v>32</v>
      </c>
      <c r="I3088" t="s">
        <v>158</v>
      </c>
      <c r="J3088">
        <v>9</v>
      </c>
      <c r="K3088" s="1">
        <v>12521</v>
      </c>
      <c r="L3088" s="1">
        <v>112689</v>
      </c>
      <c r="M3088">
        <v>20</v>
      </c>
      <c r="N3088" s="10">
        <v>0.2</v>
      </c>
      <c r="O3088" s="1">
        <f>Table1[[#This Row],[Total Sales NGN]]-(Table1[[#This Row],[Total Sales NGN]]*Table1[[#This Row],[Discount %2]])</f>
        <v>90151.2</v>
      </c>
      <c r="P3088" t="s">
        <v>26</v>
      </c>
      <c r="Q3088">
        <v>1</v>
      </c>
      <c r="R3088" t="s">
        <v>35</v>
      </c>
      <c r="S3088">
        <v>56</v>
      </c>
      <c r="T3088" s="1">
        <v>588661</v>
      </c>
    </row>
    <row r="3089" spans="1:20" x14ac:dyDescent="0.3">
      <c r="A3089" t="s">
        <v>6333</v>
      </c>
      <c r="B3089" s="9">
        <v>45322</v>
      </c>
      <c r="C3089" t="s">
        <v>4693</v>
      </c>
      <c r="D3089" t="s">
        <v>4694</v>
      </c>
      <c r="E3089" t="s">
        <v>4706</v>
      </c>
      <c r="F3089" t="s">
        <v>273</v>
      </c>
      <c r="G3089" t="s">
        <v>6334</v>
      </c>
      <c r="H3089" t="s">
        <v>45</v>
      </c>
      <c r="I3089" t="s">
        <v>211</v>
      </c>
      <c r="J3089">
        <v>17</v>
      </c>
      <c r="K3089" s="1">
        <v>10931</v>
      </c>
      <c r="L3089" s="1">
        <v>185827</v>
      </c>
      <c r="M3089" t="s">
        <v>27</v>
      </c>
      <c r="N3089" s="10">
        <v>0</v>
      </c>
      <c r="O3089" s="1">
        <f>Table1[[#This Row],[Total Sales NGN]]-(Table1[[#This Row],[Total Sales NGN]]*Table1[[#This Row],[Discount %2]])</f>
        <v>185827</v>
      </c>
      <c r="P3089" t="s">
        <v>27</v>
      </c>
      <c r="Q3089">
        <v>1</v>
      </c>
      <c r="R3089" t="s">
        <v>35</v>
      </c>
      <c r="S3089">
        <v>150</v>
      </c>
      <c r="T3089" s="1">
        <v>492084</v>
      </c>
    </row>
    <row r="3090" spans="1:20" x14ac:dyDescent="0.3">
      <c r="A3090" t="s">
        <v>6335</v>
      </c>
      <c r="B3090" s="9">
        <v>45020</v>
      </c>
      <c r="C3090" t="s">
        <v>4693</v>
      </c>
      <c r="D3090" t="s">
        <v>4694</v>
      </c>
      <c r="E3090" t="s">
        <v>49</v>
      </c>
      <c r="F3090" t="s">
        <v>667</v>
      </c>
      <c r="G3090" t="s">
        <v>27</v>
      </c>
      <c r="H3090" t="s">
        <v>40</v>
      </c>
      <c r="I3090" t="s">
        <v>123</v>
      </c>
      <c r="J3090">
        <v>19</v>
      </c>
      <c r="K3090" s="1">
        <v>9508</v>
      </c>
      <c r="L3090" s="1">
        <v>180652</v>
      </c>
      <c r="M3090" t="s">
        <v>27</v>
      </c>
      <c r="N3090" s="10">
        <v>0</v>
      </c>
      <c r="O3090" s="1">
        <f>Table1[[#This Row],[Total Sales NGN]]-(Table1[[#This Row],[Total Sales NGN]]*Table1[[#This Row],[Discount %2]])</f>
        <v>180652</v>
      </c>
      <c r="P3090" t="s">
        <v>26</v>
      </c>
      <c r="Q3090">
        <v>4</v>
      </c>
      <c r="R3090" t="s">
        <v>28</v>
      </c>
      <c r="S3090">
        <v>172</v>
      </c>
      <c r="T3090" s="1">
        <v>441559</v>
      </c>
    </row>
    <row r="3091" spans="1:20" x14ac:dyDescent="0.3">
      <c r="A3091" t="s">
        <v>6336</v>
      </c>
      <c r="B3091" s="9">
        <v>45188</v>
      </c>
      <c r="C3091" t="s">
        <v>4693</v>
      </c>
      <c r="D3091" t="s">
        <v>4694</v>
      </c>
      <c r="E3091" t="s">
        <v>49</v>
      </c>
      <c r="F3091" t="s">
        <v>1083</v>
      </c>
      <c r="G3091" t="s">
        <v>6337</v>
      </c>
      <c r="H3091" t="s">
        <v>65</v>
      </c>
      <c r="I3091" t="s">
        <v>478</v>
      </c>
      <c r="J3091">
        <v>20</v>
      </c>
      <c r="K3091" s="1">
        <v>54402</v>
      </c>
      <c r="L3091" s="1">
        <v>1088040</v>
      </c>
      <c r="M3091">
        <v>20</v>
      </c>
      <c r="N3091" s="10">
        <v>0.2</v>
      </c>
      <c r="O3091" s="1">
        <f>Table1[[#This Row],[Total Sales NGN]]-(Table1[[#This Row],[Total Sales NGN]]*Table1[[#This Row],[Discount %2]])</f>
        <v>870432</v>
      </c>
      <c r="P3091" t="s">
        <v>57</v>
      </c>
      <c r="Q3091">
        <v>2</v>
      </c>
      <c r="R3091" t="s">
        <v>28</v>
      </c>
      <c r="S3091">
        <v>46</v>
      </c>
      <c r="T3091" s="1">
        <v>786541</v>
      </c>
    </row>
    <row r="3092" spans="1:20" x14ac:dyDescent="0.3">
      <c r="A3092" t="s">
        <v>6338</v>
      </c>
      <c r="B3092" s="9">
        <v>45065</v>
      </c>
      <c r="C3092" t="s">
        <v>4693</v>
      </c>
      <c r="D3092" t="s">
        <v>4694</v>
      </c>
      <c r="E3092" t="s">
        <v>49</v>
      </c>
      <c r="F3092" t="s">
        <v>455</v>
      </c>
      <c r="G3092" t="s">
        <v>27</v>
      </c>
      <c r="H3092" t="s">
        <v>32</v>
      </c>
      <c r="I3092" t="s">
        <v>158</v>
      </c>
      <c r="J3092">
        <v>15</v>
      </c>
      <c r="K3092" s="1">
        <v>23947</v>
      </c>
      <c r="L3092" s="1">
        <v>359205</v>
      </c>
      <c r="M3092">
        <v>0</v>
      </c>
      <c r="N3092" s="10">
        <v>0</v>
      </c>
      <c r="O3092" s="1">
        <f>Table1[[#This Row],[Total Sales NGN]]-(Table1[[#This Row],[Total Sales NGN]]*Table1[[#This Row],[Discount %2]])</f>
        <v>359205</v>
      </c>
      <c r="P3092" t="s">
        <v>47</v>
      </c>
      <c r="Q3092">
        <v>2</v>
      </c>
      <c r="R3092" t="s">
        <v>28</v>
      </c>
      <c r="S3092">
        <v>105</v>
      </c>
      <c r="T3092" s="1">
        <v>588661</v>
      </c>
    </row>
    <row r="3093" spans="1:20" x14ac:dyDescent="0.3">
      <c r="A3093" t="s">
        <v>6339</v>
      </c>
      <c r="B3093" s="9">
        <v>45621</v>
      </c>
      <c r="C3093" t="s">
        <v>4693</v>
      </c>
      <c r="D3093" t="s">
        <v>4694</v>
      </c>
      <c r="E3093" t="s">
        <v>4695</v>
      </c>
      <c r="F3093" t="s">
        <v>293</v>
      </c>
      <c r="G3093" t="s">
        <v>6340</v>
      </c>
      <c r="H3093" t="s">
        <v>45</v>
      </c>
      <c r="I3093" t="s">
        <v>74</v>
      </c>
      <c r="J3093">
        <v>20</v>
      </c>
      <c r="K3093" s="1">
        <v>31918</v>
      </c>
      <c r="L3093" s="1">
        <v>638360</v>
      </c>
      <c r="M3093">
        <v>0</v>
      </c>
      <c r="N3093" s="10">
        <v>0</v>
      </c>
      <c r="O3093" s="1">
        <f>Table1[[#This Row],[Total Sales NGN]]-(Table1[[#This Row],[Total Sales NGN]]*Table1[[#This Row],[Discount %2]])</f>
        <v>638360</v>
      </c>
      <c r="P3093" t="s">
        <v>34</v>
      </c>
      <c r="Q3093">
        <v>4</v>
      </c>
      <c r="R3093" t="s">
        <v>35</v>
      </c>
      <c r="S3093">
        <v>37</v>
      </c>
      <c r="T3093" s="1">
        <v>492084</v>
      </c>
    </row>
    <row r="3094" spans="1:20" x14ac:dyDescent="0.3">
      <c r="A3094" t="s">
        <v>6341</v>
      </c>
      <c r="B3094" s="9">
        <v>45377</v>
      </c>
      <c r="C3094" t="s">
        <v>4693</v>
      </c>
      <c r="D3094" t="s">
        <v>4694</v>
      </c>
      <c r="E3094" t="s">
        <v>4706</v>
      </c>
      <c r="F3094" t="s">
        <v>6342</v>
      </c>
      <c r="G3094" t="s">
        <v>6343</v>
      </c>
      <c r="H3094" t="s">
        <v>24</v>
      </c>
      <c r="I3094" t="s">
        <v>161</v>
      </c>
      <c r="J3094">
        <v>10</v>
      </c>
      <c r="K3094" s="1">
        <v>80608</v>
      </c>
      <c r="L3094" s="1">
        <v>806080</v>
      </c>
      <c r="M3094">
        <v>0</v>
      </c>
      <c r="N3094" s="10">
        <v>0</v>
      </c>
      <c r="O3094" s="1">
        <f>Table1[[#This Row],[Total Sales NGN]]-(Table1[[#This Row],[Total Sales NGN]]*Table1[[#This Row],[Discount %2]])</f>
        <v>806080</v>
      </c>
      <c r="P3094" t="s">
        <v>27</v>
      </c>
      <c r="Q3094">
        <v>2</v>
      </c>
      <c r="R3094" t="s">
        <v>35</v>
      </c>
      <c r="S3094">
        <v>147</v>
      </c>
      <c r="T3094" s="1">
        <v>1025913</v>
      </c>
    </row>
    <row r="3095" spans="1:20" x14ac:dyDescent="0.3">
      <c r="A3095" t="s">
        <v>6344</v>
      </c>
      <c r="B3095" s="9">
        <v>45092</v>
      </c>
      <c r="C3095" t="s">
        <v>4693</v>
      </c>
      <c r="D3095" t="s">
        <v>4694</v>
      </c>
      <c r="E3095" t="s">
        <v>4695</v>
      </c>
      <c r="F3095" t="s">
        <v>415</v>
      </c>
      <c r="G3095" t="s">
        <v>6345</v>
      </c>
      <c r="H3095" t="s">
        <v>24</v>
      </c>
      <c r="I3095" t="s">
        <v>161</v>
      </c>
      <c r="J3095">
        <v>13</v>
      </c>
      <c r="K3095" s="1">
        <v>130396</v>
      </c>
      <c r="L3095" s="1">
        <v>1695148</v>
      </c>
      <c r="M3095">
        <v>0</v>
      </c>
      <c r="N3095" s="10">
        <v>0</v>
      </c>
      <c r="O3095" s="1">
        <f>Table1[[#This Row],[Total Sales NGN]]-(Table1[[#This Row],[Total Sales NGN]]*Table1[[#This Row],[Discount %2]])</f>
        <v>1695148</v>
      </c>
      <c r="P3095" t="s">
        <v>27</v>
      </c>
      <c r="Q3095">
        <v>1</v>
      </c>
      <c r="R3095" t="s">
        <v>35</v>
      </c>
      <c r="S3095">
        <v>70</v>
      </c>
      <c r="T3095" s="1">
        <v>1025913</v>
      </c>
    </row>
    <row r="3096" spans="1:20" x14ac:dyDescent="0.3">
      <c r="A3096" t="s">
        <v>6346</v>
      </c>
      <c r="B3096" s="9">
        <v>45269</v>
      </c>
      <c r="C3096" t="s">
        <v>4693</v>
      </c>
      <c r="D3096" t="s">
        <v>4694</v>
      </c>
      <c r="E3096" t="s">
        <v>49</v>
      </c>
      <c r="F3096" t="s">
        <v>2415</v>
      </c>
      <c r="G3096" t="s">
        <v>6347</v>
      </c>
      <c r="H3096" t="s">
        <v>40</v>
      </c>
      <c r="I3096" t="s">
        <v>137</v>
      </c>
      <c r="J3096">
        <v>18</v>
      </c>
      <c r="K3096" s="1">
        <v>14577</v>
      </c>
      <c r="L3096" s="1">
        <v>262386</v>
      </c>
      <c r="M3096">
        <v>15</v>
      </c>
      <c r="N3096" s="10">
        <v>0.15</v>
      </c>
      <c r="O3096" s="1">
        <f>Table1[[#This Row],[Total Sales NGN]]-(Table1[[#This Row],[Total Sales NGN]]*Table1[[#This Row],[Discount %2]])</f>
        <v>223028.1</v>
      </c>
      <c r="P3096" t="s">
        <v>57</v>
      </c>
      <c r="Q3096">
        <v>1</v>
      </c>
      <c r="R3096" t="s">
        <v>35</v>
      </c>
      <c r="S3096">
        <v>40</v>
      </c>
      <c r="T3096" s="1">
        <v>441559</v>
      </c>
    </row>
    <row r="3097" spans="1:20" x14ac:dyDescent="0.3">
      <c r="A3097" t="s">
        <v>6348</v>
      </c>
      <c r="B3097" s="9">
        <v>45458</v>
      </c>
      <c r="C3097" t="s">
        <v>4693</v>
      </c>
      <c r="D3097" t="s">
        <v>4694</v>
      </c>
      <c r="E3097" t="s">
        <v>4695</v>
      </c>
      <c r="F3097" t="s">
        <v>437</v>
      </c>
      <c r="G3097" t="s">
        <v>6349</v>
      </c>
      <c r="H3097" t="s">
        <v>45</v>
      </c>
      <c r="I3097" t="s">
        <v>46</v>
      </c>
      <c r="J3097">
        <v>18</v>
      </c>
      <c r="K3097" s="1">
        <v>5392</v>
      </c>
      <c r="L3097" s="1">
        <v>97056</v>
      </c>
      <c r="M3097">
        <v>0</v>
      </c>
      <c r="N3097" s="10">
        <v>0</v>
      </c>
      <c r="O3097" s="1">
        <f>Table1[[#This Row],[Total Sales NGN]]-(Table1[[#This Row],[Total Sales NGN]]*Table1[[#This Row],[Discount %2]])</f>
        <v>97056</v>
      </c>
      <c r="P3097" t="s">
        <v>27</v>
      </c>
      <c r="Q3097">
        <v>1</v>
      </c>
      <c r="R3097" t="s">
        <v>35</v>
      </c>
      <c r="S3097">
        <v>36</v>
      </c>
      <c r="T3097" s="1">
        <v>492084</v>
      </c>
    </row>
    <row r="3098" spans="1:20" x14ac:dyDescent="0.3">
      <c r="A3098" t="s">
        <v>6350</v>
      </c>
      <c r="B3098" s="9">
        <v>45074</v>
      </c>
      <c r="C3098" t="s">
        <v>4693</v>
      </c>
      <c r="D3098" t="s">
        <v>4694</v>
      </c>
      <c r="E3098" t="s">
        <v>4695</v>
      </c>
      <c r="F3098" t="s">
        <v>2527</v>
      </c>
      <c r="G3098" t="s">
        <v>27</v>
      </c>
      <c r="H3098" t="s">
        <v>24</v>
      </c>
      <c r="I3098" t="s">
        <v>152</v>
      </c>
      <c r="J3098">
        <v>19</v>
      </c>
      <c r="K3098" s="1">
        <v>200930</v>
      </c>
      <c r="L3098" s="1">
        <v>3817670</v>
      </c>
      <c r="M3098">
        <v>0</v>
      </c>
      <c r="N3098" s="10">
        <v>0</v>
      </c>
      <c r="O3098" s="1">
        <f>Table1[[#This Row],[Total Sales NGN]]-(Table1[[#This Row],[Total Sales NGN]]*Table1[[#This Row],[Discount %2]])</f>
        <v>3817670</v>
      </c>
      <c r="P3098" t="s">
        <v>47</v>
      </c>
      <c r="Q3098">
        <v>3</v>
      </c>
      <c r="R3098" t="s">
        <v>28</v>
      </c>
      <c r="S3098">
        <v>127</v>
      </c>
      <c r="T3098" s="1">
        <v>1025913</v>
      </c>
    </row>
    <row r="3099" spans="1:20" x14ac:dyDescent="0.3">
      <c r="A3099" t="s">
        <v>6351</v>
      </c>
      <c r="B3099" s="9">
        <v>45592</v>
      </c>
      <c r="C3099" t="s">
        <v>4693</v>
      </c>
      <c r="D3099" t="s">
        <v>4694</v>
      </c>
      <c r="E3099" t="s">
        <v>4695</v>
      </c>
      <c r="F3099" t="s">
        <v>2496</v>
      </c>
      <c r="G3099" t="s">
        <v>6352</v>
      </c>
      <c r="H3099" t="s">
        <v>45</v>
      </c>
      <c r="I3099" t="s">
        <v>46</v>
      </c>
      <c r="J3099">
        <v>16</v>
      </c>
      <c r="K3099" s="1">
        <v>6695</v>
      </c>
      <c r="L3099" s="1">
        <v>107120</v>
      </c>
      <c r="M3099">
        <v>10</v>
      </c>
      <c r="N3099" s="10">
        <v>0.1</v>
      </c>
      <c r="O3099" s="1">
        <f>Table1[[#This Row],[Total Sales NGN]]-(Table1[[#This Row],[Total Sales NGN]]*Table1[[#This Row],[Discount %2]])</f>
        <v>96408</v>
      </c>
      <c r="P3099" t="s">
        <v>34</v>
      </c>
      <c r="Q3099" t="s">
        <v>27</v>
      </c>
      <c r="R3099" t="s">
        <v>35</v>
      </c>
      <c r="S3099">
        <v>86</v>
      </c>
      <c r="T3099" s="1">
        <v>492084</v>
      </c>
    </row>
    <row r="3100" spans="1:20" x14ac:dyDescent="0.3">
      <c r="A3100" t="s">
        <v>6353</v>
      </c>
      <c r="B3100" s="9">
        <v>45137</v>
      </c>
      <c r="C3100" t="s">
        <v>4693</v>
      </c>
      <c r="D3100" t="s">
        <v>4694</v>
      </c>
      <c r="E3100" t="s">
        <v>4695</v>
      </c>
      <c r="F3100" t="s">
        <v>1441</v>
      </c>
      <c r="G3100" t="s">
        <v>6354</v>
      </c>
      <c r="H3100" t="s">
        <v>45</v>
      </c>
      <c r="I3100" t="s">
        <v>98</v>
      </c>
      <c r="J3100">
        <v>4</v>
      </c>
      <c r="K3100" s="1">
        <v>4719</v>
      </c>
      <c r="L3100" s="1">
        <v>18876</v>
      </c>
      <c r="M3100">
        <v>10</v>
      </c>
      <c r="N3100" s="10">
        <v>0.1</v>
      </c>
      <c r="O3100" s="1">
        <f>Table1[[#This Row],[Total Sales NGN]]-(Table1[[#This Row],[Total Sales NGN]]*Table1[[#This Row],[Discount %2]])</f>
        <v>16988.400000000001</v>
      </c>
      <c r="P3100" t="s">
        <v>47</v>
      </c>
      <c r="Q3100" t="s">
        <v>27</v>
      </c>
      <c r="R3100" t="s">
        <v>28</v>
      </c>
      <c r="S3100">
        <v>132</v>
      </c>
      <c r="T3100" s="1">
        <v>492084</v>
      </c>
    </row>
    <row r="3101" spans="1:20" x14ac:dyDescent="0.3">
      <c r="A3101" t="s">
        <v>6355</v>
      </c>
      <c r="B3101" s="9">
        <v>45234</v>
      </c>
      <c r="C3101" t="s">
        <v>4693</v>
      </c>
      <c r="D3101" t="s">
        <v>4694</v>
      </c>
      <c r="E3101" t="s">
        <v>49</v>
      </c>
      <c r="F3101" t="s">
        <v>326</v>
      </c>
      <c r="G3101" t="s">
        <v>27</v>
      </c>
      <c r="H3101" t="s">
        <v>32</v>
      </c>
      <c r="I3101" t="s">
        <v>158</v>
      </c>
      <c r="J3101">
        <v>3</v>
      </c>
      <c r="K3101" s="1">
        <v>1954</v>
      </c>
      <c r="L3101" s="1">
        <v>5862</v>
      </c>
      <c r="M3101">
        <v>10</v>
      </c>
      <c r="N3101" s="10">
        <v>0.1</v>
      </c>
      <c r="O3101" s="1">
        <f>Table1[[#This Row],[Total Sales NGN]]-(Table1[[#This Row],[Total Sales NGN]]*Table1[[#This Row],[Discount %2]])</f>
        <v>5275.8</v>
      </c>
      <c r="P3101" t="s">
        <v>47</v>
      </c>
      <c r="Q3101">
        <v>0</v>
      </c>
      <c r="R3101" t="s">
        <v>35</v>
      </c>
      <c r="S3101">
        <v>67</v>
      </c>
      <c r="T3101" s="1">
        <v>588661</v>
      </c>
    </row>
    <row r="3102" spans="1:20" x14ac:dyDescent="0.3">
      <c r="A3102" t="s">
        <v>6356</v>
      </c>
      <c r="B3102" s="9">
        <v>45241</v>
      </c>
      <c r="C3102" t="s">
        <v>4693</v>
      </c>
      <c r="D3102" t="s">
        <v>4694</v>
      </c>
      <c r="E3102" t="s">
        <v>4695</v>
      </c>
      <c r="F3102" t="s">
        <v>3038</v>
      </c>
      <c r="G3102" t="s">
        <v>6357</v>
      </c>
      <c r="H3102" t="s">
        <v>65</v>
      </c>
      <c r="I3102" t="s">
        <v>382</v>
      </c>
      <c r="J3102">
        <v>6</v>
      </c>
      <c r="K3102" s="1">
        <v>112078</v>
      </c>
      <c r="L3102" s="1">
        <v>672468</v>
      </c>
      <c r="M3102">
        <v>15</v>
      </c>
      <c r="N3102" s="10">
        <v>0.15</v>
      </c>
      <c r="O3102" s="1">
        <f>Table1[[#This Row],[Total Sales NGN]]-(Table1[[#This Row],[Total Sales NGN]]*Table1[[#This Row],[Discount %2]])</f>
        <v>571597.80000000005</v>
      </c>
      <c r="P3102" t="s">
        <v>27</v>
      </c>
      <c r="Q3102">
        <v>1</v>
      </c>
      <c r="R3102" t="s">
        <v>35</v>
      </c>
      <c r="S3102">
        <v>137</v>
      </c>
      <c r="T3102" s="1">
        <v>786541</v>
      </c>
    </row>
    <row r="3103" spans="1:20" x14ac:dyDescent="0.3">
      <c r="A3103" t="s">
        <v>6358</v>
      </c>
      <c r="B3103" s="9">
        <v>45305</v>
      </c>
      <c r="C3103" t="s">
        <v>4693</v>
      </c>
      <c r="D3103" t="s">
        <v>4694</v>
      </c>
      <c r="E3103" t="s">
        <v>4695</v>
      </c>
      <c r="F3103" t="s">
        <v>1078</v>
      </c>
      <c r="G3103" t="s">
        <v>6359</v>
      </c>
      <c r="H3103" t="s">
        <v>24</v>
      </c>
      <c r="I3103" t="s">
        <v>92</v>
      </c>
      <c r="J3103">
        <v>15</v>
      </c>
      <c r="K3103" s="1">
        <v>102350</v>
      </c>
      <c r="L3103" s="1">
        <v>1535250</v>
      </c>
      <c r="M3103">
        <v>20</v>
      </c>
      <c r="N3103" s="10">
        <v>0.2</v>
      </c>
      <c r="O3103" s="1">
        <f>Table1[[#This Row],[Total Sales NGN]]-(Table1[[#This Row],[Total Sales NGN]]*Table1[[#This Row],[Discount %2]])</f>
        <v>1228200</v>
      </c>
      <c r="P3103" t="s">
        <v>34</v>
      </c>
      <c r="Q3103">
        <v>1</v>
      </c>
      <c r="R3103" t="s">
        <v>28</v>
      </c>
      <c r="S3103">
        <v>94</v>
      </c>
      <c r="T3103" s="1">
        <v>1025913</v>
      </c>
    </row>
    <row r="3104" spans="1:20" x14ac:dyDescent="0.3">
      <c r="A3104" t="s">
        <v>6360</v>
      </c>
      <c r="B3104" s="9">
        <v>45499</v>
      </c>
      <c r="C3104" t="s">
        <v>4693</v>
      </c>
      <c r="D3104" t="s">
        <v>4694</v>
      </c>
      <c r="E3104" t="s">
        <v>4695</v>
      </c>
      <c r="F3104" t="s">
        <v>1917</v>
      </c>
      <c r="G3104" t="s">
        <v>6361</v>
      </c>
      <c r="H3104" t="s">
        <v>24</v>
      </c>
      <c r="I3104" t="s">
        <v>56</v>
      </c>
      <c r="J3104">
        <v>20</v>
      </c>
      <c r="K3104" s="1">
        <v>145933</v>
      </c>
      <c r="L3104" s="1">
        <v>2918660</v>
      </c>
      <c r="M3104">
        <v>0</v>
      </c>
      <c r="N3104" s="10">
        <v>0</v>
      </c>
      <c r="O3104" s="1">
        <f>Table1[[#This Row],[Total Sales NGN]]-(Table1[[#This Row],[Total Sales NGN]]*Table1[[#This Row],[Discount %2]])</f>
        <v>2918660</v>
      </c>
      <c r="P3104" t="s">
        <v>57</v>
      </c>
      <c r="Q3104">
        <v>1</v>
      </c>
      <c r="R3104" t="s">
        <v>35</v>
      </c>
      <c r="S3104">
        <v>52</v>
      </c>
      <c r="T3104" s="1">
        <v>1025913</v>
      </c>
    </row>
    <row r="3105" spans="1:20" x14ac:dyDescent="0.3">
      <c r="A3105" t="s">
        <v>6362</v>
      </c>
      <c r="B3105" s="9">
        <v>44981</v>
      </c>
      <c r="C3105" t="s">
        <v>4693</v>
      </c>
      <c r="D3105" t="s">
        <v>4694</v>
      </c>
      <c r="E3105" t="s">
        <v>49</v>
      </c>
      <c r="F3105" t="s">
        <v>1028</v>
      </c>
      <c r="G3105" t="s">
        <v>6363</v>
      </c>
      <c r="H3105" t="s">
        <v>45</v>
      </c>
      <c r="I3105" t="s">
        <v>211</v>
      </c>
      <c r="J3105">
        <v>15</v>
      </c>
      <c r="K3105" s="1">
        <v>20279</v>
      </c>
      <c r="L3105" s="1">
        <v>304185</v>
      </c>
      <c r="M3105">
        <v>0</v>
      </c>
      <c r="N3105" s="10">
        <v>0</v>
      </c>
      <c r="O3105" s="1">
        <f>Table1[[#This Row],[Total Sales NGN]]-(Table1[[#This Row],[Total Sales NGN]]*Table1[[#This Row],[Discount %2]])</f>
        <v>304185</v>
      </c>
      <c r="P3105" t="s">
        <v>57</v>
      </c>
      <c r="Q3105">
        <v>4</v>
      </c>
      <c r="R3105" t="s">
        <v>35</v>
      </c>
      <c r="S3105">
        <v>37</v>
      </c>
      <c r="T3105" s="1">
        <v>492084</v>
      </c>
    </row>
    <row r="3106" spans="1:20" x14ac:dyDescent="0.3">
      <c r="A3106" t="s">
        <v>6364</v>
      </c>
      <c r="B3106" s="9">
        <v>45289</v>
      </c>
      <c r="C3106" t="s">
        <v>4693</v>
      </c>
      <c r="D3106" t="s">
        <v>4694</v>
      </c>
      <c r="E3106" t="s">
        <v>49</v>
      </c>
      <c r="F3106" t="s">
        <v>4070</v>
      </c>
      <c r="G3106" t="s">
        <v>6365</v>
      </c>
      <c r="H3106" t="s">
        <v>24</v>
      </c>
      <c r="I3106" t="s">
        <v>61</v>
      </c>
      <c r="J3106">
        <v>8</v>
      </c>
      <c r="K3106" s="1">
        <v>308884</v>
      </c>
      <c r="L3106" s="1">
        <v>2471072</v>
      </c>
      <c r="M3106" t="s">
        <v>27</v>
      </c>
      <c r="N3106" s="10">
        <v>0</v>
      </c>
      <c r="O3106" s="1">
        <f>Table1[[#This Row],[Total Sales NGN]]-(Table1[[#This Row],[Total Sales NGN]]*Table1[[#This Row],[Discount %2]])</f>
        <v>2471072</v>
      </c>
      <c r="P3106" t="s">
        <v>57</v>
      </c>
      <c r="Q3106">
        <v>3</v>
      </c>
      <c r="R3106" t="s">
        <v>35</v>
      </c>
      <c r="S3106">
        <v>115</v>
      </c>
      <c r="T3106" s="1">
        <v>1025913</v>
      </c>
    </row>
    <row r="3107" spans="1:20" x14ac:dyDescent="0.3">
      <c r="A3107" t="s">
        <v>6366</v>
      </c>
      <c r="B3107" s="9">
        <v>45152</v>
      </c>
      <c r="C3107" t="s">
        <v>4693</v>
      </c>
      <c r="D3107" t="s">
        <v>4694</v>
      </c>
      <c r="E3107" t="s">
        <v>49</v>
      </c>
      <c r="F3107" t="s">
        <v>1764</v>
      </c>
      <c r="G3107" t="s">
        <v>6367</v>
      </c>
      <c r="H3107" t="s">
        <v>45</v>
      </c>
      <c r="I3107" t="s">
        <v>46</v>
      </c>
      <c r="J3107">
        <v>6</v>
      </c>
      <c r="K3107" s="1">
        <v>19868</v>
      </c>
      <c r="L3107" s="1">
        <v>119208</v>
      </c>
      <c r="M3107">
        <v>20</v>
      </c>
      <c r="N3107" s="10">
        <v>0.2</v>
      </c>
      <c r="O3107" s="1">
        <f>Table1[[#This Row],[Total Sales NGN]]-(Table1[[#This Row],[Total Sales NGN]]*Table1[[#This Row],[Discount %2]])</f>
        <v>95366.399999999994</v>
      </c>
      <c r="P3107" t="s">
        <v>27</v>
      </c>
      <c r="Q3107">
        <v>3</v>
      </c>
      <c r="R3107" t="s">
        <v>35</v>
      </c>
      <c r="S3107">
        <v>117</v>
      </c>
      <c r="T3107" s="1">
        <v>492084</v>
      </c>
    </row>
    <row r="3108" spans="1:20" x14ac:dyDescent="0.3">
      <c r="A3108" t="s">
        <v>6368</v>
      </c>
      <c r="B3108" s="9">
        <v>45571</v>
      </c>
      <c r="C3108" t="s">
        <v>4693</v>
      </c>
      <c r="D3108" t="s">
        <v>4694</v>
      </c>
      <c r="E3108" t="s">
        <v>49</v>
      </c>
      <c r="F3108" t="s">
        <v>379</v>
      </c>
      <c r="G3108" t="s">
        <v>27</v>
      </c>
      <c r="H3108" t="s">
        <v>40</v>
      </c>
      <c r="I3108" t="s">
        <v>51</v>
      </c>
      <c r="J3108">
        <v>17</v>
      </c>
      <c r="K3108" s="1">
        <v>15865</v>
      </c>
      <c r="L3108" s="1">
        <v>269705</v>
      </c>
      <c r="M3108">
        <v>0</v>
      </c>
      <c r="N3108" s="10">
        <v>0</v>
      </c>
      <c r="O3108" s="1">
        <f>Table1[[#This Row],[Total Sales NGN]]-(Table1[[#This Row],[Total Sales NGN]]*Table1[[#This Row],[Discount %2]])</f>
        <v>269705</v>
      </c>
      <c r="P3108" t="s">
        <v>34</v>
      </c>
      <c r="Q3108">
        <v>5</v>
      </c>
      <c r="R3108" t="s">
        <v>35</v>
      </c>
      <c r="S3108">
        <v>113</v>
      </c>
      <c r="T3108" s="1">
        <v>441559</v>
      </c>
    </row>
    <row r="3109" spans="1:20" x14ac:dyDescent="0.3">
      <c r="A3109" t="s">
        <v>6369</v>
      </c>
      <c r="B3109" s="9">
        <v>44967</v>
      </c>
      <c r="C3109" t="s">
        <v>4693</v>
      </c>
      <c r="D3109" t="s">
        <v>4694</v>
      </c>
      <c r="E3109" t="s">
        <v>4695</v>
      </c>
      <c r="F3109" t="s">
        <v>418</v>
      </c>
      <c r="G3109" t="s">
        <v>27</v>
      </c>
      <c r="H3109" t="s">
        <v>24</v>
      </c>
      <c r="I3109" t="s">
        <v>56</v>
      </c>
      <c r="J3109">
        <v>16</v>
      </c>
      <c r="K3109" s="1">
        <v>215043</v>
      </c>
      <c r="L3109" s="1">
        <v>3440688</v>
      </c>
      <c r="M3109">
        <v>20</v>
      </c>
      <c r="N3109" s="10">
        <v>0.2</v>
      </c>
      <c r="O3109" s="1">
        <f>Table1[[#This Row],[Total Sales NGN]]-(Table1[[#This Row],[Total Sales NGN]]*Table1[[#This Row],[Discount %2]])</f>
        <v>2752550.4</v>
      </c>
      <c r="P3109" t="s">
        <v>26</v>
      </c>
      <c r="Q3109">
        <v>4</v>
      </c>
      <c r="R3109" t="s">
        <v>35</v>
      </c>
      <c r="S3109">
        <v>48</v>
      </c>
      <c r="T3109" s="1">
        <v>1025913</v>
      </c>
    </row>
    <row r="3110" spans="1:20" x14ac:dyDescent="0.3">
      <c r="A3110" t="s">
        <v>6370</v>
      </c>
      <c r="B3110" s="9">
        <v>45181</v>
      </c>
      <c r="C3110" t="s">
        <v>4693</v>
      </c>
      <c r="D3110" t="s">
        <v>4694</v>
      </c>
      <c r="E3110" t="s">
        <v>49</v>
      </c>
      <c r="F3110" t="s">
        <v>3354</v>
      </c>
      <c r="G3110" t="s">
        <v>27</v>
      </c>
      <c r="H3110" t="s">
        <v>24</v>
      </c>
      <c r="I3110" t="s">
        <v>25</v>
      </c>
      <c r="J3110">
        <v>3</v>
      </c>
      <c r="K3110" s="1">
        <v>44197</v>
      </c>
      <c r="L3110" s="1">
        <v>132591</v>
      </c>
      <c r="M3110">
        <v>0</v>
      </c>
      <c r="N3110" s="10">
        <v>0</v>
      </c>
      <c r="O3110" s="1">
        <f>Table1[[#This Row],[Total Sales NGN]]-(Table1[[#This Row],[Total Sales NGN]]*Table1[[#This Row],[Discount %2]])</f>
        <v>132591</v>
      </c>
      <c r="P3110" t="s">
        <v>47</v>
      </c>
      <c r="Q3110">
        <v>4</v>
      </c>
      <c r="R3110" t="s">
        <v>35</v>
      </c>
      <c r="S3110">
        <v>117</v>
      </c>
      <c r="T3110" s="1">
        <v>1025913</v>
      </c>
    </row>
    <row r="3111" spans="1:20" x14ac:dyDescent="0.3">
      <c r="A3111" t="s">
        <v>6371</v>
      </c>
      <c r="B3111" s="9">
        <v>45396</v>
      </c>
      <c r="C3111" t="s">
        <v>4693</v>
      </c>
      <c r="D3111" t="s">
        <v>4694</v>
      </c>
      <c r="E3111" t="s">
        <v>4695</v>
      </c>
      <c r="F3111" t="s">
        <v>1157</v>
      </c>
      <c r="G3111" t="s">
        <v>6372</v>
      </c>
      <c r="H3111" t="s">
        <v>65</v>
      </c>
      <c r="I3111" t="s">
        <v>478</v>
      </c>
      <c r="J3111">
        <v>9</v>
      </c>
      <c r="K3111" s="1">
        <v>100236</v>
      </c>
      <c r="L3111" s="1">
        <v>902124</v>
      </c>
      <c r="M3111">
        <v>15</v>
      </c>
      <c r="N3111" s="10">
        <v>0.15</v>
      </c>
      <c r="O3111" s="1">
        <f>Table1[[#This Row],[Total Sales NGN]]-(Table1[[#This Row],[Total Sales NGN]]*Table1[[#This Row],[Discount %2]])</f>
        <v>766805.4</v>
      </c>
      <c r="P3111" t="s">
        <v>57</v>
      </c>
      <c r="Q3111">
        <v>3</v>
      </c>
      <c r="R3111" t="s">
        <v>28</v>
      </c>
      <c r="S3111">
        <v>197</v>
      </c>
      <c r="T3111" s="1">
        <v>786541</v>
      </c>
    </row>
    <row r="3112" spans="1:20" x14ac:dyDescent="0.3">
      <c r="A3112" t="s">
        <v>6373</v>
      </c>
      <c r="B3112" s="9">
        <v>45030</v>
      </c>
      <c r="C3112" t="s">
        <v>4693</v>
      </c>
      <c r="D3112" t="s">
        <v>4694</v>
      </c>
      <c r="E3112" t="s">
        <v>4706</v>
      </c>
      <c r="F3112" t="s">
        <v>851</v>
      </c>
      <c r="G3112" t="s">
        <v>6374</v>
      </c>
      <c r="H3112" t="s">
        <v>45</v>
      </c>
      <c r="I3112" t="s">
        <v>74</v>
      </c>
      <c r="J3112">
        <v>1</v>
      </c>
      <c r="K3112" s="1">
        <v>10440</v>
      </c>
      <c r="L3112" s="1">
        <v>10440</v>
      </c>
      <c r="M3112">
        <v>0</v>
      </c>
      <c r="N3112" s="10">
        <v>0</v>
      </c>
      <c r="O3112" s="1">
        <f>Table1[[#This Row],[Total Sales NGN]]-(Table1[[#This Row],[Total Sales NGN]]*Table1[[#This Row],[Discount %2]])</f>
        <v>10440</v>
      </c>
      <c r="P3112" t="s">
        <v>57</v>
      </c>
      <c r="Q3112">
        <v>1</v>
      </c>
      <c r="R3112" t="s">
        <v>35</v>
      </c>
      <c r="S3112">
        <v>81</v>
      </c>
      <c r="T3112" s="1">
        <v>492084</v>
      </c>
    </row>
    <row r="3113" spans="1:20" x14ac:dyDescent="0.3">
      <c r="A3113" t="s">
        <v>6375</v>
      </c>
      <c r="B3113" s="9">
        <v>45656</v>
      </c>
      <c r="C3113" t="s">
        <v>4693</v>
      </c>
      <c r="D3113" t="s">
        <v>4694</v>
      </c>
      <c r="E3113" t="s">
        <v>49</v>
      </c>
      <c r="F3113" t="s">
        <v>492</v>
      </c>
      <c r="G3113" t="s">
        <v>6376</v>
      </c>
      <c r="H3113" t="s">
        <v>65</v>
      </c>
      <c r="I3113" t="s">
        <v>478</v>
      </c>
      <c r="J3113">
        <v>3</v>
      </c>
      <c r="K3113" s="1">
        <v>80183</v>
      </c>
      <c r="L3113" s="1">
        <v>240549</v>
      </c>
      <c r="M3113" t="s">
        <v>27</v>
      </c>
      <c r="N3113" s="10">
        <v>0</v>
      </c>
      <c r="O3113" s="1">
        <f>Table1[[#This Row],[Total Sales NGN]]-(Table1[[#This Row],[Total Sales NGN]]*Table1[[#This Row],[Discount %2]])</f>
        <v>240549</v>
      </c>
      <c r="P3113" t="s">
        <v>27</v>
      </c>
      <c r="Q3113">
        <v>3</v>
      </c>
      <c r="R3113" t="s">
        <v>27</v>
      </c>
      <c r="S3113">
        <v>102</v>
      </c>
      <c r="T3113" s="1">
        <v>786541</v>
      </c>
    </row>
    <row r="3114" spans="1:20" x14ac:dyDescent="0.3">
      <c r="A3114" t="s">
        <v>6377</v>
      </c>
      <c r="B3114" s="9">
        <v>45352</v>
      </c>
      <c r="C3114" t="s">
        <v>4693</v>
      </c>
      <c r="D3114" t="s">
        <v>4694</v>
      </c>
      <c r="E3114" t="s">
        <v>49</v>
      </c>
      <c r="F3114" t="s">
        <v>2866</v>
      </c>
      <c r="G3114" t="s">
        <v>27</v>
      </c>
      <c r="H3114" t="s">
        <v>45</v>
      </c>
      <c r="I3114" t="s">
        <v>181</v>
      </c>
      <c r="J3114">
        <v>5</v>
      </c>
      <c r="K3114" s="1">
        <v>35093</v>
      </c>
      <c r="L3114" s="1">
        <v>175465</v>
      </c>
      <c r="M3114">
        <v>15</v>
      </c>
      <c r="N3114" s="10">
        <v>0.15</v>
      </c>
      <c r="O3114" s="1">
        <f>Table1[[#This Row],[Total Sales NGN]]-(Table1[[#This Row],[Total Sales NGN]]*Table1[[#This Row],[Discount %2]])</f>
        <v>149145.25</v>
      </c>
      <c r="P3114" t="s">
        <v>26</v>
      </c>
      <c r="Q3114">
        <v>2</v>
      </c>
      <c r="R3114" t="s">
        <v>28</v>
      </c>
      <c r="S3114">
        <v>76</v>
      </c>
      <c r="T3114" s="1">
        <v>492084</v>
      </c>
    </row>
    <row r="3115" spans="1:20" x14ac:dyDescent="0.3">
      <c r="A3115" t="s">
        <v>6378</v>
      </c>
      <c r="B3115" s="9">
        <v>45186</v>
      </c>
      <c r="C3115" t="s">
        <v>4693</v>
      </c>
      <c r="D3115" t="s">
        <v>4694</v>
      </c>
      <c r="E3115" t="s">
        <v>49</v>
      </c>
      <c r="F3115" t="s">
        <v>4214</v>
      </c>
      <c r="G3115" t="s">
        <v>6379</v>
      </c>
      <c r="H3115" t="s">
        <v>24</v>
      </c>
      <c r="I3115" t="s">
        <v>161</v>
      </c>
      <c r="J3115">
        <v>20</v>
      </c>
      <c r="K3115" s="1">
        <v>67690</v>
      </c>
      <c r="L3115" s="1">
        <v>1353800</v>
      </c>
      <c r="M3115">
        <v>15</v>
      </c>
      <c r="N3115" s="10">
        <v>0.15</v>
      </c>
      <c r="O3115" s="1">
        <f>Table1[[#This Row],[Total Sales NGN]]-(Table1[[#This Row],[Total Sales NGN]]*Table1[[#This Row],[Discount %2]])</f>
        <v>1150730</v>
      </c>
      <c r="P3115" t="s">
        <v>34</v>
      </c>
      <c r="Q3115">
        <v>5</v>
      </c>
      <c r="R3115" t="s">
        <v>35</v>
      </c>
      <c r="S3115">
        <v>186</v>
      </c>
      <c r="T3115" s="1">
        <v>1025913</v>
      </c>
    </row>
    <row r="3116" spans="1:20" x14ac:dyDescent="0.3">
      <c r="A3116" t="s">
        <v>6380</v>
      </c>
      <c r="B3116" s="9">
        <v>44944</v>
      </c>
      <c r="C3116" t="s">
        <v>4693</v>
      </c>
      <c r="D3116" t="s">
        <v>4694</v>
      </c>
      <c r="E3116" t="s">
        <v>4695</v>
      </c>
      <c r="F3116" t="s">
        <v>3038</v>
      </c>
      <c r="G3116" t="s">
        <v>6381</v>
      </c>
      <c r="H3116" t="s">
        <v>24</v>
      </c>
      <c r="I3116" t="s">
        <v>25</v>
      </c>
      <c r="J3116">
        <v>1</v>
      </c>
      <c r="K3116" s="1">
        <v>226726</v>
      </c>
      <c r="L3116" s="1">
        <v>226726</v>
      </c>
      <c r="M3116">
        <v>0</v>
      </c>
      <c r="N3116" s="10">
        <v>0</v>
      </c>
      <c r="O3116" s="1">
        <f>Table1[[#This Row],[Total Sales NGN]]-(Table1[[#This Row],[Total Sales NGN]]*Table1[[#This Row],[Discount %2]])</f>
        <v>226726</v>
      </c>
      <c r="P3116" t="s">
        <v>47</v>
      </c>
      <c r="Q3116">
        <v>6</v>
      </c>
      <c r="R3116" t="s">
        <v>35</v>
      </c>
      <c r="S3116">
        <v>137</v>
      </c>
      <c r="T3116" s="1">
        <v>1025913</v>
      </c>
    </row>
    <row r="3117" spans="1:20" x14ac:dyDescent="0.3">
      <c r="A3117" t="s">
        <v>6382</v>
      </c>
      <c r="B3117" s="9">
        <v>45524</v>
      </c>
      <c r="C3117" t="s">
        <v>4693</v>
      </c>
      <c r="D3117" t="s">
        <v>4694</v>
      </c>
      <c r="E3117" t="s">
        <v>4695</v>
      </c>
      <c r="F3117" t="s">
        <v>1171</v>
      </c>
      <c r="G3117" t="s">
        <v>6383</v>
      </c>
      <c r="H3117" t="s">
        <v>24</v>
      </c>
      <c r="I3117" t="s">
        <v>61</v>
      </c>
      <c r="J3117">
        <v>2</v>
      </c>
      <c r="K3117" s="1">
        <v>92879</v>
      </c>
      <c r="L3117" s="1">
        <v>185758</v>
      </c>
      <c r="M3117">
        <v>15</v>
      </c>
      <c r="N3117" s="10">
        <v>0.15</v>
      </c>
      <c r="O3117" s="1">
        <f>Table1[[#This Row],[Total Sales NGN]]-(Table1[[#This Row],[Total Sales NGN]]*Table1[[#This Row],[Discount %2]])</f>
        <v>157894.29999999999</v>
      </c>
      <c r="P3117" t="s">
        <v>26</v>
      </c>
      <c r="Q3117" t="s">
        <v>27</v>
      </c>
      <c r="R3117" t="s">
        <v>35</v>
      </c>
      <c r="S3117">
        <v>31</v>
      </c>
      <c r="T3117" s="1">
        <v>1025913</v>
      </c>
    </row>
    <row r="3118" spans="1:20" x14ac:dyDescent="0.3">
      <c r="A3118" t="s">
        <v>6384</v>
      </c>
      <c r="B3118" s="9">
        <v>45047</v>
      </c>
      <c r="C3118" t="s">
        <v>4693</v>
      </c>
      <c r="D3118" t="s">
        <v>4694</v>
      </c>
      <c r="E3118" t="s">
        <v>49</v>
      </c>
      <c r="F3118" t="s">
        <v>176</v>
      </c>
      <c r="G3118" t="s">
        <v>6385</v>
      </c>
      <c r="H3118" t="s">
        <v>32</v>
      </c>
      <c r="I3118" t="s">
        <v>95</v>
      </c>
      <c r="J3118">
        <v>3</v>
      </c>
      <c r="K3118" s="1">
        <v>17540</v>
      </c>
      <c r="L3118" s="1">
        <v>52620</v>
      </c>
      <c r="M3118">
        <v>0</v>
      </c>
      <c r="N3118" s="10">
        <v>0</v>
      </c>
      <c r="O3118" s="1">
        <f>Table1[[#This Row],[Total Sales NGN]]-(Table1[[#This Row],[Total Sales NGN]]*Table1[[#This Row],[Discount %2]])</f>
        <v>52620</v>
      </c>
      <c r="P3118" t="s">
        <v>27</v>
      </c>
      <c r="Q3118">
        <v>3</v>
      </c>
      <c r="R3118" t="s">
        <v>28</v>
      </c>
      <c r="S3118">
        <v>4</v>
      </c>
      <c r="T3118" s="1">
        <v>588661</v>
      </c>
    </row>
    <row r="3119" spans="1:20" x14ac:dyDescent="0.3">
      <c r="A3119" t="s">
        <v>6386</v>
      </c>
      <c r="B3119" s="9">
        <v>45375</v>
      </c>
      <c r="C3119" t="s">
        <v>4693</v>
      </c>
      <c r="D3119" t="s">
        <v>4694</v>
      </c>
      <c r="E3119" t="s">
        <v>4695</v>
      </c>
      <c r="F3119" t="s">
        <v>1639</v>
      </c>
      <c r="G3119" t="s">
        <v>27</v>
      </c>
      <c r="H3119" t="s">
        <v>40</v>
      </c>
      <c r="I3119" t="s">
        <v>106</v>
      </c>
      <c r="J3119">
        <v>3</v>
      </c>
      <c r="K3119" s="1">
        <v>14058</v>
      </c>
      <c r="L3119" s="1">
        <v>42174</v>
      </c>
      <c r="M3119">
        <v>10</v>
      </c>
      <c r="N3119" s="10">
        <v>0.1</v>
      </c>
      <c r="O3119" s="1">
        <f>Table1[[#This Row],[Total Sales NGN]]-(Table1[[#This Row],[Total Sales NGN]]*Table1[[#This Row],[Discount %2]])</f>
        <v>37956.6</v>
      </c>
      <c r="P3119" t="s">
        <v>34</v>
      </c>
      <c r="Q3119" t="s">
        <v>27</v>
      </c>
      <c r="R3119" t="s">
        <v>35</v>
      </c>
      <c r="S3119">
        <v>111</v>
      </c>
      <c r="T3119" s="1">
        <v>441559</v>
      </c>
    </row>
    <row r="3120" spans="1:20" x14ac:dyDescent="0.3">
      <c r="A3120" t="s">
        <v>6387</v>
      </c>
      <c r="B3120" s="9">
        <v>45169</v>
      </c>
      <c r="C3120" t="s">
        <v>4693</v>
      </c>
      <c r="D3120" t="s">
        <v>4694</v>
      </c>
      <c r="E3120" t="s">
        <v>4695</v>
      </c>
      <c r="F3120" t="s">
        <v>1804</v>
      </c>
      <c r="G3120" t="s">
        <v>6388</v>
      </c>
      <c r="H3120" t="s">
        <v>24</v>
      </c>
      <c r="I3120" t="s">
        <v>92</v>
      </c>
      <c r="J3120">
        <v>15</v>
      </c>
      <c r="K3120" s="1">
        <v>240874</v>
      </c>
      <c r="L3120" s="1">
        <v>3613110</v>
      </c>
      <c r="M3120">
        <v>0</v>
      </c>
      <c r="N3120" s="10">
        <v>0</v>
      </c>
      <c r="O3120" s="1">
        <f>Table1[[#This Row],[Total Sales NGN]]-(Table1[[#This Row],[Total Sales NGN]]*Table1[[#This Row],[Discount %2]])</f>
        <v>3613110</v>
      </c>
      <c r="P3120" t="s">
        <v>34</v>
      </c>
      <c r="Q3120">
        <v>4</v>
      </c>
      <c r="R3120" t="s">
        <v>35</v>
      </c>
      <c r="S3120">
        <v>72</v>
      </c>
      <c r="T3120" s="1">
        <v>1025913</v>
      </c>
    </row>
    <row r="3121" spans="1:20" x14ac:dyDescent="0.3">
      <c r="A3121" t="s">
        <v>6389</v>
      </c>
      <c r="B3121" s="9">
        <v>45112</v>
      </c>
      <c r="C3121" t="s">
        <v>4693</v>
      </c>
      <c r="D3121" t="s">
        <v>4694</v>
      </c>
      <c r="E3121" t="s">
        <v>4695</v>
      </c>
      <c r="F3121" t="s">
        <v>5097</v>
      </c>
      <c r="G3121" t="s">
        <v>6390</v>
      </c>
      <c r="H3121" t="s">
        <v>65</v>
      </c>
      <c r="I3121" t="s">
        <v>78</v>
      </c>
      <c r="J3121">
        <v>1</v>
      </c>
      <c r="K3121" s="1">
        <v>144694</v>
      </c>
      <c r="L3121" s="1">
        <v>144694</v>
      </c>
      <c r="M3121">
        <v>10</v>
      </c>
      <c r="N3121" s="10">
        <v>0.1</v>
      </c>
      <c r="O3121" s="1">
        <f>Table1[[#This Row],[Total Sales NGN]]-(Table1[[#This Row],[Total Sales NGN]]*Table1[[#This Row],[Discount %2]])</f>
        <v>130224.6</v>
      </c>
      <c r="P3121" t="s">
        <v>26</v>
      </c>
      <c r="Q3121">
        <v>1</v>
      </c>
      <c r="R3121" t="s">
        <v>35</v>
      </c>
      <c r="S3121">
        <v>8</v>
      </c>
      <c r="T3121" s="1">
        <v>786541</v>
      </c>
    </row>
    <row r="3122" spans="1:20" x14ac:dyDescent="0.3">
      <c r="A3122" t="s">
        <v>6391</v>
      </c>
      <c r="B3122" s="9">
        <v>45303</v>
      </c>
      <c r="C3122" t="s">
        <v>4693</v>
      </c>
      <c r="D3122" t="s">
        <v>4694</v>
      </c>
      <c r="E3122" t="s">
        <v>49</v>
      </c>
      <c r="F3122" t="s">
        <v>385</v>
      </c>
      <c r="G3122" t="s">
        <v>6392</v>
      </c>
      <c r="H3122" t="s">
        <v>45</v>
      </c>
      <c r="I3122" t="s">
        <v>181</v>
      </c>
      <c r="J3122">
        <v>6</v>
      </c>
      <c r="K3122" s="1">
        <v>21302</v>
      </c>
      <c r="L3122" s="1">
        <v>127812</v>
      </c>
      <c r="M3122">
        <v>20</v>
      </c>
      <c r="N3122" s="10">
        <v>0.2</v>
      </c>
      <c r="O3122" s="1">
        <f>Table1[[#This Row],[Total Sales NGN]]-(Table1[[#This Row],[Total Sales NGN]]*Table1[[#This Row],[Discount %2]])</f>
        <v>102249.60000000001</v>
      </c>
      <c r="P3122" t="s">
        <v>34</v>
      </c>
      <c r="Q3122" t="s">
        <v>27</v>
      </c>
      <c r="R3122" t="s">
        <v>28</v>
      </c>
      <c r="S3122">
        <v>55</v>
      </c>
      <c r="T3122" s="1">
        <v>492084</v>
      </c>
    </row>
    <row r="3123" spans="1:20" x14ac:dyDescent="0.3">
      <c r="A3123" t="s">
        <v>6393</v>
      </c>
      <c r="B3123" s="9">
        <v>45208</v>
      </c>
      <c r="C3123" t="s">
        <v>4693</v>
      </c>
      <c r="D3123" t="s">
        <v>4694</v>
      </c>
      <c r="E3123" t="s">
        <v>4695</v>
      </c>
      <c r="F3123" t="s">
        <v>396</v>
      </c>
      <c r="G3123" t="s">
        <v>6394</v>
      </c>
      <c r="H3123" t="s">
        <v>45</v>
      </c>
      <c r="I3123" t="s">
        <v>98</v>
      </c>
      <c r="J3123">
        <v>10</v>
      </c>
      <c r="K3123" s="1">
        <v>31421</v>
      </c>
      <c r="L3123" s="1">
        <v>314210</v>
      </c>
      <c r="M3123">
        <v>15</v>
      </c>
      <c r="N3123" s="10">
        <v>0.15</v>
      </c>
      <c r="O3123" s="1">
        <f>Table1[[#This Row],[Total Sales NGN]]-(Table1[[#This Row],[Total Sales NGN]]*Table1[[#This Row],[Discount %2]])</f>
        <v>267078.5</v>
      </c>
      <c r="P3123" t="s">
        <v>27</v>
      </c>
      <c r="Q3123">
        <v>3</v>
      </c>
      <c r="R3123" t="s">
        <v>35</v>
      </c>
      <c r="S3123">
        <v>128</v>
      </c>
      <c r="T3123" s="1">
        <v>492084</v>
      </c>
    </row>
    <row r="3124" spans="1:20" x14ac:dyDescent="0.3">
      <c r="A3124" t="s">
        <v>6395</v>
      </c>
      <c r="B3124" s="9">
        <v>45247</v>
      </c>
      <c r="C3124" t="s">
        <v>4693</v>
      </c>
      <c r="D3124" t="s">
        <v>4694</v>
      </c>
      <c r="E3124" t="s">
        <v>49</v>
      </c>
      <c r="F3124" t="s">
        <v>279</v>
      </c>
      <c r="G3124" t="s">
        <v>6396</v>
      </c>
      <c r="H3124" t="s">
        <v>32</v>
      </c>
      <c r="I3124" t="s">
        <v>95</v>
      </c>
      <c r="J3124">
        <v>19</v>
      </c>
      <c r="K3124" s="1">
        <v>1644</v>
      </c>
      <c r="L3124" s="1">
        <v>31236</v>
      </c>
      <c r="M3124">
        <v>10</v>
      </c>
      <c r="N3124" s="10">
        <v>0.1</v>
      </c>
      <c r="O3124" s="1">
        <f>Table1[[#This Row],[Total Sales NGN]]-(Table1[[#This Row],[Total Sales NGN]]*Table1[[#This Row],[Discount %2]])</f>
        <v>28112.400000000001</v>
      </c>
      <c r="P3124" t="s">
        <v>57</v>
      </c>
      <c r="Q3124">
        <v>0</v>
      </c>
      <c r="R3124" t="s">
        <v>35</v>
      </c>
      <c r="S3124">
        <v>172</v>
      </c>
      <c r="T3124" s="1">
        <v>588661</v>
      </c>
    </row>
    <row r="3125" spans="1:20" x14ac:dyDescent="0.3">
      <c r="A3125" t="s">
        <v>6397</v>
      </c>
      <c r="B3125" s="9">
        <v>45276</v>
      </c>
      <c r="C3125" t="s">
        <v>4693</v>
      </c>
      <c r="D3125" t="s">
        <v>4694</v>
      </c>
      <c r="E3125" t="s">
        <v>4695</v>
      </c>
      <c r="F3125" t="s">
        <v>4823</v>
      </c>
      <c r="G3125" t="s">
        <v>6398</v>
      </c>
      <c r="H3125" t="s">
        <v>45</v>
      </c>
      <c r="I3125" t="s">
        <v>82</v>
      </c>
      <c r="J3125">
        <v>6</v>
      </c>
      <c r="K3125" s="1">
        <v>15133</v>
      </c>
      <c r="L3125" s="1">
        <v>90798</v>
      </c>
      <c r="M3125">
        <v>0</v>
      </c>
      <c r="N3125" s="10">
        <v>0</v>
      </c>
      <c r="O3125" s="1">
        <f>Table1[[#This Row],[Total Sales NGN]]-(Table1[[#This Row],[Total Sales NGN]]*Table1[[#This Row],[Discount %2]])</f>
        <v>90798</v>
      </c>
      <c r="P3125" t="s">
        <v>47</v>
      </c>
      <c r="Q3125">
        <v>3</v>
      </c>
      <c r="R3125" t="s">
        <v>35</v>
      </c>
      <c r="S3125">
        <v>138</v>
      </c>
      <c r="T3125" s="1">
        <v>492084</v>
      </c>
    </row>
    <row r="3126" spans="1:20" x14ac:dyDescent="0.3">
      <c r="A3126" t="s">
        <v>6399</v>
      </c>
      <c r="B3126" s="9">
        <v>45489</v>
      </c>
      <c r="C3126" t="s">
        <v>4693</v>
      </c>
      <c r="D3126" t="s">
        <v>4694</v>
      </c>
      <c r="E3126" t="s">
        <v>4695</v>
      </c>
      <c r="F3126" t="s">
        <v>464</v>
      </c>
      <c r="G3126" t="s">
        <v>6400</v>
      </c>
      <c r="H3126" t="s">
        <v>24</v>
      </c>
      <c r="I3126" t="s">
        <v>174</v>
      </c>
      <c r="J3126">
        <v>9</v>
      </c>
      <c r="K3126" s="1">
        <v>44895</v>
      </c>
      <c r="L3126" s="1">
        <v>404055</v>
      </c>
      <c r="M3126">
        <v>15</v>
      </c>
      <c r="N3126" s="10">
        <v>0.15</v>
      </c>
      <c r="O3126" s="1">
        <f>Table1[[#This Row],[Total Sales NGN]]-(Table1[[#This Row],[Total Sales NGN]]*Table1[[#This Row],[Discount %2]])</f>
        <v>343446.75</v>
      </c>
      <c r="P3126" t="s">
        <v>57</v>
      </c>
      <c r="Q3126">
        <v>5</v>
      </c>
      <c r="R3126" t="s">
        <v>35</v>
      </c>
      <c r="S3126">
        <v>169</v>
      </c>
      <c r="T3126" s="1">
        <v>1025913</v>
      </c>
    </row>
    <row r="3127" spans="1:20" x14ac:dyDescent="0.3">
      <c r="A3127" t="s">
        <v>6401</v>
      </c>
      <c r="B3127" s="9">
        <v>45233</v>
      </c>
      <c r="C3127" t="s">
        <v>4693</v>
      </c>
      <c r="D3127" t="s">
        <v>4694</v>
      </c>
      <c r="E3127" t="s">
        <v>4695</v>
      </c>
      <c r="F3127" t="s">
        <v>811</v>
      </c>
      <c r="G3127" t="s">
        <v>6402</v>
      </c>
      <c r="H3127" t="s">
        <v>24</v>
      </c>
      <c r="I3127" t="s">
        <v>174</v>
      </c>
      <c r="J3127">
        <v>16</v>
      </c>
      <c r="K3127" s="1">
        <v>227146</v>
      </c>
      <c r="L3127" s="1">
        <v>3634336</v>
      </c>
      <c r="M3127" t="s">
        <v>27</v>
      </c>
      <c r="N3127" s="10">
        <v>0</v>
      </c>
      <c r="O3127" s="1">
        <f>Table1[[#This Row],[Total Sales NGN]]-(Table1[[#This Row],[Total Sales NGN]]*Table1[[#This Row],[Discount %2]])</f>
        <v>3634336</v>
      </c>
      <c r="P3127" t="s">
        <v>57</v>
      </c>
      <c r="Q3127">
        <v>4</v>
      </c>
      <c r="R3127" t="s">
        <v>35</v>
      </c>
      <c r="S3127">
        <v>195</v>
      </c>
      <c r="T3127" s="1">
        <v>1025913</v>
      </c>
    </row>
    <row r="3128" spans="1:20" x14ac:dyDescent="0.3">
      <c r="A3128" t="s">
        <v>6403</v>
      </c>
      <c r="B3128" s="9">
        <v>45514</v>
      </c>
      <c r="C3128" t="s">
        <v>4693</v>
      </c>
      <c r="D3128" t="s">
        <v>4694</v>
      </c>
      <c r="E3128" t="s">
        <v>49</v>
      </c>
      <c r="F3128" t="s">
        <v>1241</v>
      </c>
      <c r="G3128" t="s">
        <v>6404</v>
      </c>
      <c r="H3128" t="s">
        <v>45</v>
      </c>
      <c r="I3128" t="s">
        <v>181</v>
      </c>
      <c r="J3128">
        <v>7</v>
      </c>
      <c r="K3128" s="1">
        <v>33982</v>
      </c>
      <c r="L3128" s="1">
        <v>237874</v>
      </c>
      <c r="M3128">
        <v>0</v>
      </c>
      <c r="N3128" s="10">
        <v>0</v>
      </c>
      <c r="O3128" s="1">
        <f>Table1[[#This Row],[Total Sales NGN]]-(Table1[[#This Row],[Total Sales NGN]]*Table1[[#This Row],[Discount %2]])</f>
        <v>237874</v>
      </c>
      <c r="P3128" t="s">
        <v>57</v>
      </c>
      <c r="Q3128">
        <v>5</v>
      </c>
      <c r="R3128" t="s">
        <v>35</v>
      </c>
      <c r="S3128">
        <v>95</v>
      </c>
      <c r="T3128" s="1">
        <v>492084</v>
      </c>
    </row>
    <row r="3129" spans="1:20" x14ac:dyDescent="0.3">
      <c r="A3129" t="s">
        <v>6405</v>
      </c>
      <c r="B3129" s="9">
        <v>45320</v>
      </c>
      <c r="C3129" t="s">
        <v>4693</v>
      </c>
      <c r="D3129" t="s">
        <v>4694</v>
      </c>
      <c r="E3129" t="s">
        <v>4695</v>
      </c>
      <c r="F3129" t="s">
        <v>3381</v>
      </c>
      <c r="G3129" t="s">
        <v>27</v>
      </c>
      <c r="H3129" t="s">
        <v>65</v>
      </c>
      <c r="I3129" t="s">
        <v>397</v>
      </c>
      <c r="J3129">
        <v>6</v>
      </c>
      <c r="K3129" s="1">
        <v>61396</v>
      </c>
      <c r="L3129" s="1">
        <v>368376</v>
      </c>
      <c r="M3129">
        <v>0</v>
      </c>
      <c r="N3129" s="10">
        <v>0</v>
      </c>
      <c r="O3129" s="1">
        <f>Table1[[#This Row],[Total Sales NGN]]-(Table1[[#This Row],[Total Sales NGN]]*Table1[[#This Row],[Discount %2]])</f>
        <v>368376</v>
      </c>
      <c r="P3129" t="s">
        <v>26</v>
      </c>
      <c r="Q3129">
        <v>2</v>
      </c>
      <c r="R3129" t="s">
        <v>35</v>
      </c>
      <c r="S3129">
        <v>190</v>
      </c>
      <c r="T3129" s="1">
        <v>786541</v>
      </c>
    </row>
    <row r="3130" spans="1:20" x14ac:dyDescent="0.3">
      <c r="A3130" t="s">
        <v>6406</v>
      </c>
      <c r="B3130" s="9">
        <v>45068</v>
      </c>
      <c r="C3130" t="s">
        <v>4693</v>
      </c>
      <c r="D3130" t="s">
        <v>4694</v>
      </c>
      <c r="E3130" t="s">
        <v>4695</v>
      </c>
      <c r="F3130" t="s">
        <v>1235</v>
      </c>
      <c r="G3130" t="s">
        <v>6407</v>
      </c>
      <c r="H3130" t="s">
        <v>24</v>
      </c>
      <c r="I3130" t="s">
        <v>161</v>
      </c>
      <c r="J3130">
        <v>4</v>
      </c>
      <c r="K3130" s="1">
        <v>51558</v>
      </c>
      <c r="L3130" s="1">
        <v>206232</v>
      </c>
      <c r="M3130">
        <v>0</v>
      </c>
      <c r="N3130" s="10">
        <v>0</v>
      </c>
      <c r="O3130" s="1">
        <f>Table1[[#This Row],[Total Sales NGN]]-(Table1[[#This Row],[Total Sales NGN]]*Table1[[#This Row],[Discount %2]])</f>
        <v>206232</v>
      </c>
      <c r="P3130" t="s">
        <v>27</v>
      </c>
      <c r="Q3130">
        <v>3</v>
      </c>
      <c r="R3130" t="s">
        <v>35</v>
      </c>
      <c r="S3130">
        <v>57</v>
      </c>
      <c r="T3130" s="1">
        <v>1025913</v>
      </c>
    </row>
    <row r="3131" spans="1:20" x14ac:dyDescent="0.3">
      <c r="A3131" t="s">
        <v>6408</v>
      </c>
      <c r="B3131" s="9">
        <v>45524</v>
      </c>
      <c r="C3131" t="s">
        <v>4693</v>
      </c>
      <c r="D3131" t="s">
        <v>4694</v>
      </c>
      <c r="E3131" t="s">
        <v>4706</v>
      </c>
      <c r="F3131" t="s">
        <v>1660</v>
      </c>
      <c r="G3131" t="s">
        <v>6409</v>
      </c>
      <c r="H3131" t="s">
        <v>45</v>
      </c>
      <c r="I3131" t="s">
        <v>181</v>
      </c>
      <c r="J3131">
        <v>15</v>
      </c>
      <c r="K3131" s="1">
        <v>24625</v>
      </c>
      <c r="L3131" s="1">
        <v>369375</v>
      </c>
      <c r="M3131">
        <v>15</v>
      </c>
      <c r="N3131" s="10">
        <v>0.15</v>
      </c>
      <c r="O3131" s="1">
        <f>Table1[[#This Row],[Total Sales NGN]]-(Table1[[#This Row],[Total Sales NGN]]*Table1[[#This Row],[Discount %2]])</f>
        <v>313968.75</v>
      </c>
      <c r="P3131" t="s">
        <v>47</v>
      </c>
      <c r="Q3131">
        <v>1</v>
      </c>
      <c r="R3131" t="s">
        <v>35</v>
      </c>
      <c r="S3131">
        <v>81</v>
      </c>
      <c r="T3131" s="1">
        <v>492084</v>
      </c>
    </row>
    <row r="3132" spans="1:20" x14ac:dyDescent="0.3">
      <c r="A3132" t="s">
        <v>6410</v>
      </c>
      <c r="B3132" s="9">
        <v>45589</v>
      </c>
      <c r="C3132" t="s">
        <v>4693</v>
      </c>
      <c r="D3132" t="s">
        <v>4694</v>
      </c>
      <c r="E3132" t="s">
        <v>4695</v>
      </c>
      <c r="F3132" t="s">
        <v>986</v>
      </c>
      <c r="G3132" t="s">
        <v>6411</v>
      </c>
      <c r="H3132" t="s">
        <v>40</v>
      </c>
      <c r="I3132" t="s">
        <v>137</v>
      </c>
      <c r="J3132">
        <v>16</v>
      </c>
      <c r="K3132" s="1">
        <v>17085</v>
      </c>
      <c r="L3132" s="1">
        <v>273360</v>
      </c>
      <c r="M3132">
        <v>0</v>
      </c>
      <c r="N3132" s="10">
        <v>0</v>
      </c>
      <c r="O3132" s="1">
        <f>Table1[[#This Row],[Total Sales NGN]]-(Table1[[#This Row],[Total Sales NGN]]*Table1[[#This Row],[Discount %2]])</f>
        <v>273360</v>
      </c>
      <c r="P3132" t="s">
        <v>57</v>
      </c>
      <c r="Q3132">
        <v>4</v>
      </c>
      <c r="R3132" t="s">
        <v>35</v>
      </c>
      <c r="S3132">
        <v>90</v>
      </c>
      <c r="T3132" s="1">
        <v>441559</v>
      </c>
    </row>
    <row r="3133" spans="1:20" x14ac:dyDescent="0.3">
      <c r="A3133" t="s">
        <v>6412</v>
      </c>
      <c r="B3133" s="9">
        <v>45389</v>
      </c>
      <c r="C3133" t="s">
        <v>4693</v>
      </c>
      <c r="D3133" t="s">
        <v>4694</v>
      </c>
      <c r="E3133" t="s">
        <v>4706</v>
      </c>
      <c r="F3133" t="s">
        <v>1104</v>
      </c>
      <c r="G3133" t="s">
        <v>6413</v>
      </c>
      <c r="H3133" t="s">
        <v>45</v>
      </c>
      <c r="I3133" t="s">
        <v>181</v>
      </c>
      <c r="J3133">
        <v>6</v>
      </c>
      <c r="K3133" s="1">
        <v>25190</v>
      </c>
      <c r="L3133" s="1">
        <v>151140</v>
      </c>
      <c r="M3133">
        <v>20</v>
      </c>
      <c r="N3133" s="10">
        <v>0.2</v>
      </c>
      <c r="O3133" s="1">
        <f>Table1[[#This Row],[Total Sales NGN]]-(Table1[[#This Row],[Total Sales NGN]]*Table1[[#This Row],[Discount %2]])</f>
        <v>120912</v>
      </c>
      <c r="P3133" t="s">
        <v>57</v>
      </c>
      <c r="Q3133">
        <v>2</v>
      </c>
      <c r="R3133" t="s">
        <v>27</v>
      </c>
      <c r="S3133">
        <v>133</v>
      </c>
      <c r="T3133" s="1">
        <v>492084</v>
      </c>
    </row>
    <row r="3134" spans="1:20" x14ac:dyDescent="0.3">
      <c r="A3134" t="s">
        <v>6414</v>
      </c>
      <c r="B3134" s="9">
        <v>45494</v>
      </c>
      <c r="C3134" t="s">
        <v>4693</v>
      </c>
      <c r="D3134" t="s">
        <v>4694</v>
      </c>
      <c r="E3134" t="s">
        <v>49</v>
      </c>
      <c r="F3134" t="s">
        <v>1917</v>
      </c>
      <c r="G3134" t="s">
        <v>6415</v>
      </c>
      <c r="H3134" t="s">
        <v>45</v>
      </c>
      <c r="I3134" t="s">
        <v>82</v>
      </c>
      <c r="J3134">
        <v>3</v>
      </c>
      <c r="K3134" s="1">
        <v>44993</v>
      </c>
      <c r="L3134" s="1">
        <v>134979</v>
      </c>
      <c r="M3134">
        <v>0</v>
      </c>
      <c r="N3134" s="10">
        <v>0</v>
      </c>
      <c r="O3134" s="1">
        <f>Table1[[#This Row],[Total Sales NGN]]-(Table1[[#This Row],[Total Sales NGN]]*Table1[[#This Row],[Discount %2]])</f>
        <v>134979</v>
      </c>
      <c r="P3134" t="s">
        <v>26</v>
      </c>
      <c r="Q3134">
        <v>3</v>
      </c>
      <c r="R3134" t="s">
        <v>35</v>
      </c>
      <c r="S3134">
        <v>123</v>
      </c>
      <c r="T3134" s="1">
        <v>492084</v>
      </c>
    </row>
    <row r="3135" spans="1:20" x14ac:dyDescent="0.3">
      <c r="A3135" t="s">
        <v>6416</v>
      </c>
      <c r="B3135" s="9">
        <v>45135</v>
      </c>
      <c r="C3135" t="s">
        <v>4693</v>
      </c>
      <c r="D3135" t="s">
        <v>4694</v>
      </c>
      <c r="E3135" t="s">
        <v>49</v>
      </c>
      <c r="F3135" t="s">
        <v>877</v>
      </c>
      <c r="G3135" t="s">
        <v>6417</v>
      </c>
      <c r="H3135" t="s">
        <v>65</v>
      </c>
      <c r="I3135" t="s">
        <v>478</v>
      </c>
      <c r="J3135">
        <v>3</v>
      </c>
      <c r="K3135" s="1">
        <v>97964</v>
      </c>
      <c r="L3135" s="1">
        <v>293892</v>
      </c>
      <c r="M3135" t="s">
        <v>27</v>
      </c>
      <c r="N3135" s="10">
        <v>0</v>
      </c>
      <c r="O3135" s="1">
        <f>Table1[[#This Row],[Total Sales NGN]]-(Table1[[#This Row],[Total Sales NGN]]*Table1[[#This Row],[Discount %2]])</f>
        <v>293892</v>
      </c>
      <c r="P3135" t="s">
        <v>34</v>
      </c>
      <c r="Q3135">
        <v>2</v>
      </c>
      <c r="R3135" t="s">
        <v>35</v>
      </c>
      <c r="S3135">
        <v>86</v>
      </c>
      <c r="T3135" s="1">
        <v>786541</v>
      </c>
    </row>
    <row r="3136" spans="1:20" x14ac:dyDescent="0.3">
      <c r="A3136" t="s">
        <v>6418</v>
      </c>
      <c r="B3136" s="9">
        <v>45132</v>
      </c>
      <c r="C3136" t="s">
        <v>4693</v>
      </c>
      <c r="D3136" t="s">
        <v>4694</v>
      </c>
      <c r="E3136" t="s">
        <v>49</v>
      </c>
      <c r="F3136" t="s">
        <v>2172</v>
      </c>
      <c r="G3136" t="s">
        <v>6419</v>
      </c>
      <c r="H3136" t="s">
        <v>32</v>
      </c>
      <c r="I3136" t="s">
        <v>33</v>
      </c>
      <c r="J3136">
        <v>18</v>
      </c>
      <c r="K3136" s="1">
        <v>2788</v>
      </c>
      <c r="L3136" s="1">
        <v>50184</v>
      </c>
      <c r="M3136">
        <v>0</v>
      </c>
      <c r="N3136" s="10">
        <v>0</v>
      </c>
      <c r="O3136" s="1">
        <f>Table1[[#This Row],[Total Sales NGN]]-(Table1[[#This Row],[Total Sales NGN]]*Table1[[#This Row],[Discount %2]])</f>
        <v>50184</v>
      </c>
      <c r="P3136" t="s">
        <v>57</v>
      </c>
      <c r="Q3136">
        <v>1</v>
      </c>
      <c r="R3136" t="s">
        <v>35</v>
      </c>
      <c r="S3136">
        <v>78</v>
      </c>
      <c r="T3136" s="1">
        <v>588661</v>
      </c>
    </row>
    <row r="3137" spans="1:20" x14ac:dyDescent="0.3">
      <c r="A3137" t="s">
        <v>6420</v>
      </c>
      <c r="B3137" s="9">
        <v>45271</v>
      </c>
      <c r="C3137" t="s">
        <v>4693</v>
      </c>
      <c r="D3137" t="s">
        <v>4694</v>
      </c>
      <c r="E3137" t="s">
        <v>49</v>
      </c>
      <c r="F3137" t="s">
        <v>242</v>
      </c>
      <c r="G3137" t="s">
        <v>6421</v>
      </c>
      <c r="H3137" t="s">
        <v>24</v>
      </c>
      <c r="I3137" t="s">
        <v>161</v>
      </c>
      <c r="J3137">
        <v>8</v>
      </c>
      <c r="K3137" s="1">
        <v>130139</v>
      </c>
      <c r="L3137" s="1">
        <v>1041112</v>
      </c>
      <c r="M3137">
        <v>15</v>
      </c>
      <c r="N3137" s="10">
        <v>0.15</v>
      </c>
      <c r="O3137" s="1">
        <f>Table1[[#This Row],[Total Sales NGN]]-(Table1[[#This Row],[Total Sales NGN]]*Table1[[#This Row],[Discount %2]])</f>
        <v>884945.2</v>
      </c>
      <c r="P3137" t="s">
        <v>27</v>
      </c>
      <c r="Q3137">
        <v>3</v>
      </c>
      <c r="R3137" t="s">
        <v>35</v>
      </c>
      <c r="S3137">
        <v>190</v>
      </c>
      <c r="T3137" s="1">
        <v>1025913</v>
      </c>
    </row>
    <row r="3138" spans="1:20" x14ac:dyDescent="0.3">
      <c r="A3138" t="s">
        <v>6422</v>
      </c>
      <c r="B3138" s="9">
        <v>45309</v>
      </c>
      <c r="C3138" t="s">
        <v>4693</v>
      </c>
      <c r="D3138" t="s">
        <v>4694</v>
      </c>
      <c r="E3138" t="s">
        <v>49</v>
      </c>
      <c r="F3138" t="s">
        <v>1804</v>
      </c>
      <c r="G3138" t="s">
        <v>6423</v>
      </c>
      <c r="H3138" t="s">
        <v>45</v>
      </c>
      <c r="I3138" t="s">
        <v>211</v>
      </c>
      <c r="J3138">
        <v>18</v>
      </c>
      <c r="K3138" s="1">
        <v>33366</v>
      </c>
      <c r="L3138" s="1">
        <v>600588</v>
      </c>
      <c r="M3138" t="s">
        <v>27</v>
      </c>
      <c r="N3138" s="10">
        <v>0</v>
      </c>
      <c r="O3138" s="1">
        <f>Table1[[#This Row],[Total Sales NGN]]-(Table1[[#This Row],[Total Sales NGN]]*Table1[[#This Row],[Discount %2]])</f>
        <v>600588</v>
      </c>
      <c r="P3138" t="s">
        <v>27</v>
      </c>
      <c r="Q3138">
        <v>4</v>
      </c>
      <c r="R3138" t="s">
        <v>28</v>
      </c>
      <c r="S3138">
        <v>176</v>
      </c>
      <c r="T3138" s="1">
        <v>492084</v>
      </c>
    </row>
    <row r="3139" spans="1:20" x14ac:dyDescent="0.3">
      <c r="A3139" t="s">
        <v>6424</v>
      </c>
      <c r="B3139" s="9">
        <v>45063</v>
      </c>
      <c r="C3139" t="s">
        <v>4693</v>
      </c>
      <c r="D3139" t="s">
        <v>4694</v>
      </c>
      <c r="E3139" t="s">
        <v>4695</v>
      </c>
      <c r="F3139" t="s">
        <v>401</v>
      </c>
      <c r="G3139" t="s">
        <v>6425</v>
      </c>
      <c r="H3139" t="s">
        <v>45</v>
      </c>
      <c r="I3139" t="s">
        <v>98</v>
      </c>
      <c r="J3139">
        <v>2</v>
      </c>
      <c r="K3139" s="1">
        <v>9855</v>
      </c>
      <c r="L3139" s="1">
        <v>19710</v>
      </c>
      <c r="M3139">
        <v>5</v>
      </c>
      <c r="N3139" s="10">
        <v>0.05</v>
      </c>
      <c r="O3139" s="1">
        <f>Table1[[#This Row],[Total Sales NGN]]-(Table1[[#This Row],[Total Sales NGN]]*Table1[[#This Row],[Discount %2]])</f>
        <v>18724.5</v>
      </c>
      <c r="P3139" t="s">
        <v>27</v>
      </c>
      <c r="Q3139">
        <v>2</v>
      </c>
      <c r="R3139" t="s">
        <v>35</v>
      </c>
      <c r="S3139">
        <v>129</v>
      </c>
      <c r="T3139" s="1">
        <v>492084</v>
      </c>
    </row>
    <row r="3140" spans="1:20" x14ac:dyDescent="0.3">
      <c r="A3140" t="s">
        <v>6426</v>
      </c>
      <c r="B3140" s="9">
        <v>45371</v>
      </c>
      <c r="C3140" t="s">
        <v>4693</v>
      </c>
      <c r="D3140" t="s">
        <v>4694</v>
      </c>
      <c r="E3140" t="s">
        <v>49</v>
      </c>
      <c r="F3140" t="s">
        <v>3388</v>
      </c>
      <c r="G3140" t="s">
        <v>6427</v>
      </c>
      <c r="H3140" t="s">
        <v>24</v>
      </c>
      <c r="I3140" t="s">
        <v>174</v>
      </c>
      <c r="J3140">
        <v>17</v>
      </c>
      <c r="K3140" s="1">
        <v>240676</v>
      </c>
      <c r="L3140" s="1">
        <v>4091492</v>
      </c>
      <c r="M3140">
        <v>0</v>
      </c>
      <c r="N3140" s="10">
        <v>0</v>
      </c>
      <c r="O3140" s="1">
        <f>Table1[[#This Row],[Total Sales NGN]]-(Table1[[#This Row],[Total Sales NGN]]*Table1[[#This Row],[Discount %2]])</f>
        <v>4091492</v>
      </c>
      <c r="P3140" t="s">
        <v>57</v>
      </c>
      <c r="Q3140">
        <v>5</v>
      </c>
      <c r="R3140" t="s">
        <v>27</v>
      </c>
      <c r="S3140">
        <v>3</v>
      </c>
      <c r="T3140" s="1">
        <v>1025913</v>
      </c>
    </row>
    <row r="3141" spans="1:20" x14ac:dyDescent="0.3">
      <c r="A3141" t="s">
        <v>6428</v>
      </c>
      <c r="B3141" s="9">
        <v>45584</v>
      </c>
      <c r="C3141" t="s">
        <v>4693</v>
      </c>
      <c r="D3141" t="s">
        <v>4694</v>
      </c>
      <c r="E3141" t="s">
        <v>49</v>
      </c>
      <c r="F3141" t="s">
        <v>487</v>
      </c>
      <c r="G3141" t="s">
        <v>6429</v>
      </c>
      <c r="H3141" t="s">
        <v>40</v>
      </c>
      <c r="I3141" t="s">
        <v>123</v>
      </c>
      <c r="J3141">
        <v>8</v>
      </c>
      <c r="K3141" s="1">
        <v>4976</v>
      </c>
      <c r="L3141" s="1">
        <v>39808</v>
      </c>
      <c r="M3141" t="s">
        <v>27</v>
      </c>
      <c r="N3141" s="10">
        <v>0</v>
      </c>
      <c r="O3141" s="1">
        <f>Table1[[#This Row],[Total Sales NGN]]-(Table1[[#This Row],[Total Sales NGN]]*Table1[[#This Row],[Discount %2]])</f>
        <v>39808</v>
      </c>
      <c r="P3141" t="s">
        <v>26</v>
      </c>
      <c r="Q3141">
        <v>4</v>
      </c>
      <c r="R3141" t="s">
        <v>27</v>
      </c>
      <c r="S3141">
        <v>162</v>
      </c>
      <c r="T3141" s="1">
        <v>441559</v>
      </c>
    </row>
    <row r="3142" spans="1:20" x14ac:dyDescent="0.3">
      <c r="A3142" t="s">
        <v>6430</v>
      </c>
      <c r="B3142" s="9">
        <v>45348</v>
      </c>
      <c r="C3142" t="s">
        <v>4693</v>
      </c>
      <c r="D3142" t="s">
        <v>4694</v>
      </c>
      <c r="E3142" t="s">
        <v>49</v>
      </c>
      <c r="F3142" t="s">
        <v>762</v>
      </c>
      <c r="G3142" t="s">
        <v>6431</v>
      </c>
      <c r="H3142" t="s">
        <v>32</v>
      </c>
      <c r="I3142" t="s">
        <v>117</v>
      </c>
      <c r="J3142">
        <v>12</v>
      </c>
      <c r="K3142" s="1">
        <v>7815</v>
      </c>
      <c r="L3142" s="1">
        <v>93780</v>
      </c>
      <c r="M3142">
        <v>10</v>
      </c>
      <c r="N3142" s="10">
        <v>0.1</v>
      </c>
      <c r="O3142" s="1">
        <f>Table1[[#This Row],[Total Sales NGN]]-(Table1[[#This Row],[Total Sales NGN]]*Table1[[#This Row],[Discount %2]])</f>
        <v>84402</v>
      </c>
      <c r="P3142" t="s">
        <v>26</v>
      </c>
      <c r="Q3142">
        <v>1</v>
      </c>
      <c r="R3142" t="s">
        <v>28</v>
      </c>
      <c r="S3142">
        <v>132</v>
      </c>
      <c r="T3142" s="1">
        <v>588661</v>
      </c>
    </row>
    <row r="3143" spans="1:20" x14ac:dyDescent="0.3">
      <c r="A3143" t="s">
        <v>6432</v>
      </c>
      <c r="B3143" s="9">
        <v>45169</v>
      </c>
      <c r="C3143" t="s">
        <v>4693</v>
      </c>
      <c r="D3143" t="s">
        <v>4694</v>
      </c>
      <c r="E3143" t="s">
        <v>49</v>
      </c>
      <c r="F3143" t="s">
        <v>998</v>
      </c>
      <c r="G3143" t="s">
        <v>6433</v>
      </c>
      <c r="H3143" t="s">
        <v>65</v>
      </c>
      <c r="I3143" t="s">
        <v>478</v>
      </c>
      <c r="J3143">
        <v>1</v>
      </c>
      <c r="K3143" s="1">
        <v>169038</v>
      </c>
      <c r="L3143" s="1">
        <v>169038</v>
      </c>
      <c r="M3143">
        <v>10</v>
      </c>
      <c r="N3143" s="10">
        <v>0.1</v>
      </c>
      <c r="O3143" s="1">
        <f>Table1[[#This Row],[Total Sales NGN]]-(Table1[[#This Row],[Total Sales NGN]]*Table1[[#This Row],[Discount %2]])</f>
        <v>152134.20000000001</v>
      </c>
      <c r="P3143" t="s">
        <v>57</v>
      </c>
      <c r="Q3143">
        <v>4</v>
      </c>
      <c r="R3143" t="s">
        <v>35</v>
      </c>
      <c r="S3143">
        <v>174</v>
      </c>
      <c r="T3143" s="1">
        <v>786541</v>
      </c>
    </row>
    <row r="3144" spans="1:20" x14ac:dyDescent="0.3">
      <c r="A3144" t="s">
        <v>6434</v>
      </c>
      <c r="B3144" s="9">
        <v>45037</v>
      </c>
      <c r="C3144" t="s">
        <v>4693</v>
      </c>
      <c r="D3144" t="s">
        <v>4694</v>
      </c>
      <c r="E3144" t="s">
        <v>4706</v>
      </c>
      <c r="F3144" t="s">
        <v>350</v>
      </c>
      <c r="G3144" t="s">
        <v>6435</v>
      </c>
      <c r="H3144" t="s">
        <v>65</v>
      </c>
      <c r="I3144" t="s">
        <v>102</v>
      </c>
      <c r="J3144">
        <v>8</v>
      </c>
      <c r="K3144" s="1">
        <v>27665</v>
      </c>
      <c r="L3144" s="1">
        <v>221320</v>
      </c>
      <c r="M3144">
        <v>5</v>
      </c>
      <c r="N3144" s="10">
        <v>0.05</v>
      </c>
      <c r="O3144" s="1">
        <f>Table1[[#This Row],[Total Sales NGN]]-(Table1[[#This Row],[Total Sales NGN]]*Table1[[#This Row],[Discount %2]])</f>
        <v>210254</v>
      </c>
      <c r="P3144" t="s">
        <v>57</v>
      </c>
      <c r="Q3144">
        <v>3</v>
      </c>
      <c r="R3144" t="s">
        <v>35</v>
      </c>
      <c r="S3144">
        <v>185</v>
      </c>
      <c r="T3144" s="1">
        <v>786541</v>
      </c>
    </row>
    <row r="3145" spans="1:20" x14ac:dyDescent="0.3">
      <c r="A3145" t="s">
        <v>6436</v>
      </c>
      <c r="B3145" s="9">
        <v>45289</v>
      </c>
      <c r="C3145" t="s">
        <v>4693</v>
      </c>
      <c r="D3145" t="s">
        <v>4694</v>
      </c>
      <c r="E3145" t="s">
        <v>49</v>
      </c>
      <c r="F3145" t="s">
        <v>2374</v>
      </c>
      <c r="G3145" t="s">
        <v>6437</v>
      </c>
      <c r="H3145" t="s">
        <v>32</v>
      </c>
      <c r="I3145" t="s">
        <v>141</v>
      </c>
      <c r="J3145">
        <v>14</v>
      </c>
      <c r="K3145" s="1">
        <v>3812</v>
      </c>
      <c r="L3145" s="1">
        <v>53368</v>
      </c>
      <c r="M3145">
        <v>20</v>
      </c>
      <c r="N3145" s="10">
        <v>0.2</v>
      </c>
      <c r="O3145" s="1">
        <f>Table1[[#This Row],[Total Sales NGN]]-(Table1[[#This Row],[Total Sales NGN]]*Table1[[#This Row],[Discount %2]])</f>
        <v>42694.400000000001</v>
      </c>
      <c r="P3145" t="s">
        <v>34</v>
      </c>
      <c r="Q3145">
        <v>3</v>
      </c>
      <c r="R3145" t="s">
        <v>35</v>
      </c>
      <c r="S3145">
        <v>164</v>
      </c>
      <c r="T3145" s="1">
        <v>588661</v>
      </c>
    </row>
    <row r="3146" spans="1:20" x14ac:dyDescent="0.3">
      <c r="A3146" t="s">
        <v>6438</v>
      </c>
      <c r="B3146" s="9">
        <v>45626</v>
      </c>
      <c r="C3146" t="s">
        <v>4693</v>
      </c>
      <c r="D3146" t="s">
        <v>4694</v>
      </c>
      <c r="E3146" t="s">
        <v>4706</v>
      </c>
      <c r="F3146" t="s">
        <v>535</v>
      </c>
      <c r="G3146" t="s">
        <v>6439</v>
      </c>
      <c r="H3146" t="s">
        <v>32</v>
      </c>
      <c r="I3146" t="s">
        <v>158</v>
      </c>
      <c r="J3146">
        <v>16</v>
      </c>
      <c r="K3146" s="1">
        <v>21861</v>
      </c>
      <c r="L3146" s="1">
        <v>349776</v>
      </c>
      <c r="M3146">
        <v>10</v>
      </c>
      <c r="N3146" s="10">
        <v>0.1</v>
      </c>
      <c r="O3146" s="1">
        <f>Table1[[#This Row],[Total Sales NGN]]-(Table1[[#This Row],[Total Sales NGN]]*Table1[[#This Row],[Discount %2]])</f>
        <v>314798.40000000002</v>
      </c>
      <c r="P3146" t="s">
        <v>26</v>
      </c>
      <c r="Q3146">
        <v>1</v>
      </c>
      <c r="R3146" t="s">
        <v>28</v>
      </c>
      <c r="S3146">
        <v>40</v>
      </c>
      <c r="T3146" s="1">
        <v>588661</v>
      </c>
    </row>
    <row r="3147" spans="1:20" x14ac:dyDescent="0.3">
      <c r="A3147" t="s">
        <v>6440</v>
      </c>
      <c r="B3147" s="9">
        <v>45549</v>
      </c>
      <c r="C3147" t="s">
        <v>4693</v>
      </c>
      <c r="D3147" t="s">
        <v>4694</v>
      </c>
      <c r="E3147" t="s">
        <v>49</v>
      </c>
      <c r="F3147" t="s">
        <v>2487</v>
      </c>
      <c r="G3147" t="s">
        <v>6441</v>
      </c>
      <c r="H3147" t="s">
        <v>24</v>
      </c>
      <c r="I3147" t="s">
        <v>92</v>
      </c>
      <c r="J3147">
        <v>6</v>
      </c>
      <c r="K3147" s="1">
        <v>137610</v>
      </c>
      <c r="L3147" s="1">
        <v>825660</v>
      </c>
      <c r="M3147">
        <v>15</v>
      </c>
      <c r="N3147" s="10">
        <v>0.15</v>
      </c>
      <c r="O3147" s="1">
        <f>Table1[[#This Row],[Total Sales NGN]]-(Table1[[#This Row],[Total Sales NGN]]*Table1[[#This Row],[Discount %2]])</f>
        <v>701811</v>
      </c>
      <c r="P3147" t="s">
        <v>27</v>
      </c>
      <c r="Q3147">
        <v>1</v>
      </c>
      <c r="R3147" t="s">
        <v>35</v>
      </c>
      <c r="S3147">
        <v>3</v>
      </c>
      <c r="T3147" s="1">
        <v>1025913</v>
      </c>
    </row>
    <row r="3148" spans="1:20" x14ac:dyDescent="0.3">
      <c r="A3148" t="s">
        <v>6442</v>
      </c>
      <c r="B3148" s="9">
        <v>45637</v>
      </c>
      <c r="C3148" t="s">
        <v>4693</v>
      </c>
      <c r="D3148" t="s">
        <v>4694</v>
      </c>
      <c r="E3148" t="s">
        <v>49</v>
      </c>
      <c r="F3148" t="s">
        <v>2598</v>
      </c>
      <c r="G3148" t="s">
        <v>6443</v>
      </c>
      <c r="H3148" t="s">
        <v>65</v>
      </c>
      <c r="I3148" t="s">
        <v>478</v>
      </c>
      <c r="J3148">
        <v>5</v>
      </c>
      <c r="K3148" s="1">
        <v>38545</v>
      </c>
      <c r="L3148" s="1">
        <v>192725</v>
      </c>
      <c r="M3148" t="s">
        <v>27</v>
      </c>
      <c r="N3148" s="10">
        <v>0</v>
      </c>
      <c r="O3148" s="1">
        <f>Table1[[#This Row],[Total Sales NGN]]-(Table1[[#This Row],[Total Sales NGN]]*Table1[[#This Row],[Discount %2]])</f>
        <v>192725</v>
      </c>
      <c r="P3148" t="s">
        <v>26</v>
      </c>
      <c r="Q3148">
        <v>2</v>
      </c>
      <c r="R3148" t="s">
        <v>35</v>
      </c>
      <c r="S3148">
        <v>175</v>
      </c>
      <c r="T3148" s="1">
        <v>786541</v>
      </c>
    </row>
    <row r="3149" spans="1:20" x14ac:dyDescent="0.3">
      <c r="A3149" t="s">
        <v>6444</v>
      </c>
      <c r="B3149" s="9">
        <v>45274</v>
      </c>
      <c r="C3149" t="s">
        <v>4693</v>
      </c>
      <c r="D3149" t="s">
        <v>4694</v>
      </c>
      <c r="E3149" t="s">
        <v>49</v>
      </c>
      <c r="F3149" t="s">
        <v>640</v>
      </c>
      <c r="G3149" t="s">
        <v>6445</v>
      </c>
      <c r="H3149" t="s">
        <v>32</v>
      </c>
      <c r="I3149" t="s">
        <v>141</v>
      </c>
      <c r="J3149">
        <v>7</v>
      </c>
      <c r="K3149" s="1">
        <v>4196</v>
      </c>
      <c r="L3149" s="1">
        <v>29372</v>
      </c>
      <c r="M3149">
        <v>5</v>
      </c>
      <c r="N3149" s="10">
        <v>0.05</v>
      </c>
      <c r="O3149" s="1">
        <f>Table1[[#This Row],[Total Sales NGN]]-(Table1[[#This Row],[Total Sales NGN]]*Table1[[#This Row],[Discount %2]])</f>
        <v>27903.4</v>
      </c>
      <c r="P3149" t="s">
        <v>34</v>
      </c>
      <c r="Q3149">
        <v>4</v>
      </c>
      <c r="R3149" t="s">
        <v>35</v>
      </c>
      <c r="S3149">
        <v>28</v>
      </c>
      <c r="T3149" s="1">
        <v>588661</v>
      </c>
    </row>
    <row r="3150" spans="1:20" x14ac:dyDescent="0.3">
      <c r="A3150" t="s">
        <v>6446</v>
      </c>
      <c r="B3150" s="9">
        <v>44979</v>
      </c>
      <c r="C3150" t="s">
        <v>4693</v>
      </c>
      <c r="D3150" t="s">
        <v>4694</v>
      </c>
      <c r="E3150" t="s">
        <v>4695</v>
      </c>
      <c r="F3150" t="s">
        <v>662</v>
      </c>
      <c r="G3150" t="s">
        <v>6447</v>
      </c>
      <c r="H3150" t="s">
        <v>45</v>
      </c>
      <c r="I3150" t="s">
        <v>46</v>
      </c>
      <c r="J3150">
        <v>5</v>
      </c>
      <c r="K3150" s="1">
        <v>7303</v>
      </c>
      <c r="L3150" s="1">
        <v>36515</v>
      </c>
      <c r="M3150">
        <v>0</v>
      </c>
      <c r="N3150" s="10">
        <v>0</v>
      </c>
      <c r="O3150" s="1">
        <f>Table1[[#This Row],[Total Sales NGN]]-(Table1[[#This Row],[Total Sales NGN]]*Table1[[#This Row],[Discount %2]])</f>
        <v>36515</v>
      </c>
      <c r="P3150" t="s">
        <v>57</v>
      </c>
      <c r="Q3150">
        <v>2</v>
      </c>
      <c r="R3150" t="s">
        <v>35</v>
      </c>
      <c r="S3150">
        <v>9</v>
      </c>
      <c r="T3150" s="1">
        <v>492084</v>
      </c>
    </row>
    <row r="3151" spans="1:20" x14ac:dyDescent="0.3">
      <c r="A3151" t="s">
        <v>6448</v>
      </c>
      <c r="B3151" s="9">
        <v>45337</v>
      </c>
      <c r="C3151" t="s">
        <v>4693</v>
      </c>
      <c r="D3151" t="s">
        <v>4694</v>
      </c>
      <c r="E3151" t="s">
        <v>4695</v>
      </c>
      <c r="F3151" t="s">
        <v>584</v>
      </c>
      <c r="G3151" t="s">
        <v>6449</v>
      </c>
      <c r="H3151" t="s">
        <v>32</v>
      </c>
      <c r="I3151" t="s">
        <v>33</v>
      </c>
      <c r="J3151">
        <v>15</v>
      </c>
      <c r="K3151" s="1">
        <v>1694</v>
      </c>
      <c r="L3151" s="1">
        <v>25410</v>
      </c>
      <c r="M3151" t="s">
        <v>27</v>
      </c>
      <c r="N3151" s="10">
        <v>0</v>
      </c>
      <c r="O3151" s="1">
        <f>Table1[[#This Row],[Total Sales NGN]]-(Table1[[#This Row],[Total Sales NGN]]*Table1[[#This Row],[Discount %2]])</f>
        <v>25410</v>
      </c>
      <c r="P3151" t="s">
        <v>57</v>
      </c>
      <c r="Q3151">
        <v>1</v>
      </c>
      <c r="R3151" t="s">
        <v>35</v>
      </c>
      <c r="S3151">
        <v>133</v>
      </c>
      <c r="T3151" s="1">
        <v>588661</v>
      </c>
    </row>
    <row r="3152" spans="1:20" x14ac:dyDescent="0.3">
      <c r="A3152" t="s">
        <v>6450</v>
      </c>
      <c r="B3152" s="9">
        <v>45009</v>
      </c>
      <c r="C3152" t="s">
        <v>4693</v>
      </c>
      <c r="D3152" t="s">
        <v>4694</v>
      </c>
      <c r="E3152" t="s">
        <v>49</v>
      </c>
      <c r="F3152" t="s">
        <v>914</v>
      </c>
      <c r="G3152" t="s">
        <v>6451</v>
      </c>
      <c r="H3152" t="s">
        <v>45</v>
      </c>
      <c r="I3152" t="s">
        <v>98</v>
      </c>
      <c r="J3152">
        <v>10</v>
      </c>
      <c r="K3152" s="1">
        <v>42936</v>
      </c>
      <c r="L3152" s="1">
        <v>429360</v>
      </c>
      <c r="M3152">
        <v>5</v>
      </c>
      <c r="N3152" s="10">
        <v>0.05</v>
      </c>
      <c r="O3152" s="1">
        <f>Table1[[#This Row],[Total Sales NGN]]-(Table1[[#This Row],[Total Sales NGN]]*Table1[[#This Row],[Discount %2]])</f>
        <v>407892</v>
      </c>
      <c r="P3152" t="s">
        <v>27</v>
      </c>
      <c r="Q3152">
        <v>5</v>
      </c>
      <c r="R3152" t="s">
        <v>28</v>
      </c>
      <c r="S3152">
        <v>119</v>
      </c>
      <c r="T3152" s="1">
        <v>492084</v>
      </c>
    </row>
    <row r="3153" spans="1:20" x14ac:dyDescent="0.3">
      <c r="A3153" t="s">
        <v>6452</v>
      </c>
      <c r="B3153" s="9">
        <v>45010</v>
      </c>
      <c r="C3153" t="s">
        <v>4693</v>
      </c>
      <c r="D3153" t="s">
        <v>4694</v>
      </c>
      <c r="E3153" t="s">
        <v>4706</v>
      </c>
      <c r="F3153" t="s">
        <v>415</v>
      </c>
      <c r="G3153" t="s">
        <v>27</v>
      </c>
      <c r="H3153" t="s">
        <v>45</v>
      </c>
      <c r="I3153" t="s">
        <v>82</v>
      </c>
      <c r="J3153">
        <v>3</v>
      </c>
      <c r="K3153" s="1">
        <v>36287</v>
      </c>
      <c r="L3153" s="1">
        <v>108861</v>
      </c>
      <c r="M3153" t="s">
        <v>27</v>
      </c>
      <c r="N3153" s="10">
        <v>0</v>
      </c>
      <c r="O3153" s="1">
        <f>Table1[[#This Row],[Total Sales NGN]]-(Table1[[#This Row],[Total Sales NGN]]*Table1[[#This Row],[Discount %2]])</f>
        <v>108861</v>
      </c>
      <c r="P3153" t="s">
        <v>47</v>
      </c>
      <c r="Q3153">
        <v>3</v>
      </c>
      <c r="R3153" t="s">
        <v>35</v>
      </c>
      <c r="S3153">
        <v>96</v>
      </c>
      <c r="T3153" s="1">
        <v>492084</v>
      </c>
    </row>
    <row r="3154" spans="1:20" x14ac:dyDescent="0.3">
      <c r="A3154" t="s">
        <v>6453</v>
      </c>
      <c r="B3154" s="9">
        <v>45208</v>
      </c>
      <c r="C3154" t="s">
        <v>4693</v>
      </c>
      <c r="D3154" t="s">
        <v>4694</v>
      </c>
      <c r="E3154" t="s">
        <v>4695</v>
      </c>
      <c r="F3154" t="s">
        <v>1226</v>
      </c>
      <c r="G3154" t="s">
        <v>6454</v>
      </c>
      <c r="H3154" t="s">
        <v>45</v>
      </c>
      <c r="I3154" t="s">
        <v>181</v>
      </c>
      <c r="J3154">
        <v>13</v>
      </c>
      <c r="K3154" s="1">
        <v>18823</v>
      </c>
      <c r="L3154" s="1">
        <v>244699</v>
      </c>
      <c r="M3154" t="s">
        <v>27</v>
      </c>
      <c r="N3154" s="10">
        <v>0</v>
      </c>
      <c r="O3154" s="1">
        <f>Table1[[#This Row],[Total Sales NGN]]-(Table1[[#This Row],[Total Sales NGN]]*Table1[[#This Row],[Discount %2]])</f>
        <v>244699</v>
      </c>
      <c r="P3154" t="s">
        <v>47</v>
      </c>
      <c r="Q3154">
        <v>2</v>
      </c>
      <c r="R3154" t="s">
        <v>35</v>
      </c>
      <c r="S3154">
        <v>130</v>
      </c>
      <c r="T3154" s="1">
        <v>492084</v>
      </c>
    </row>
    <row r="3155" spans="1:20" x14ac:dyDescent="0.3">
      <c r="A3155" t="s">
        <v>6455</v>
      </c>
      <c r="B3155" s="9">
        <v>45169</v>
      </c>
      <c r="C3155" t="s">
        <v>4693</v>
      </c>
      <c r="D3155" t="s">
        <v>4694</v>
      </c>
      <c r="E3155" t="s">
        <v>49</v>
      </c>
      <c r="F3155" t="s">
        <v>962</v>
      </c>
      <c r="G3155" t="s">
        <v>6456</v>
      </c>
      <c r="H3155" t="s">
        <v>24</v>
      </c>
      <c r="I3155" t="s">
        <v>92</v>
      </c>
      <c r="J3155">
        <v>14</v>
      </c>
      <c r="K3155" s="1">
        <v>345406</v>
      </c>
      <c r="L3155" s="1">
        <v>4835684</v>
      </c>
      <c r="M3155">
        <v>0</v>
      </c>
      <c r="N3155" s="10">
        <v>0</v>
      </c>
      <c r="O3155" s="1">
        <f>Table1[[#This Row],[Total Sales NGN]]-(Table1[[#This Row],[Total Sales NGN]]*Table1[[#This Row],[Discount %2]])</f>
        <v>4835684</v>
      </c>
      <c r="P3155" t="s">
        <v>27</v>
      </c>
      <c r="Q3155">
        <v>3</v>
      </c>
      <c r="R3155" t="s">
        <v>28</v>
      </c>
      <c r="S3155">
        <v>177</v>
      </c>
      <c r="T3155" s="1">
        <v>1025913</v>
      </c>
    </row>
    <row r="3156" spans="1:20" x14ac:dyDescent="0.3">
      <c r="A3156" t="s">
        <v>6457</v>
      </c>
      <c r="B3156" s="9">
        <v>45202</v>
      </c>
      <c r="C3156" t="s">
        <v>4693</v>
      </c>
      <c r="D3156" t="s">
        <v>4694</v>
      </c>
      <c r="E3156" t="s">
        <v>49</v>
      </c>
      <c r="F3156" t="s">
        <v>262</v>
      </c>
      <c r="G3156" t="s">
        <v>6458</v>
      </c>
      <c r="H3156" t="s">
        <v>24</v>
      </c>
      <c r="I3156" t="s">
        <v>92</v>
      </c>
      <c r="J3156">
        <v>2</v>
      </c>
      <c r="K3156" s="1">
        <v>248100</v>
      </c>
      <c r="L3156" s="1">
        <v>496200</v>
      </c>
      <c r="M3156" t="s">
        <v>27</v>
      </c>
      <c r="N3156" s="10">
        <v>0</v>
      </c>
      <c r="O3156" s="1">
        <f>Table1[[#This Row],[Total Sales NGN]]-(Table1[[#This Row],[Total Sales NGN]]*Table1[[#This Row],[Discount %2]])</f>
        <v>496200</v>
      </c>
      <c r="P3156" t="s">
        <v>27</v>
      </c>
      <c r="Q3156">
        <v>2</v>
      </c>
      <c r="R3156" t="s">
        <v>35</v>
      </c>
      <c r="S3156">
        <v>71</v>
      </c>
      <c r="T3156" s="1">
        <v>1025913</v>
      </c>
    </row>
    <row r="3157" spans="1:20" x14ac:dyDescent="0.3">
      <c r="A3157" t="s">
        <v>6459</v>
      </c>
      <c r="B3157" s="9">
        <v>44990</v>
      </c>
      <c r="C3157" t="s">
        <v>4693</v>
      </c>
      <c r="D3157" t="s">
        <v>4694</v>
      </c>
      <c r="E3157" t="s">
        <v>49</v>
      </c>
      <c r="F3157" t="s">
        <v>233</v>
      </c>
      <c r="G3157" t="s">
        <v>27</v>
      </c>
      <c r="H3157" t="s">
        <v>32</v>
      </c>
      <c r="I3157" t="s">
        <v>33</v>
      </c>
      <c r="J3157">
        <v>14</v>
      </c>
      <c r="K3157" s="1">
        <v>3152</v>
      </c>
      <c r="L3157" s="1">
        <v>44128</v>
      </c>
      <c r="M3157">
        <v>0</v>
      </c>
      <c r="N3157" s="10">
        <v>0</v>
      </c>
      <c r="O3157" s="1">
        <f>Table1[[#This Row],[Total Sales NGN]]-(Table1[[#This Row],[Total Sales NGN]]*Table1[[#This Row],[Discount %2]])</f>
        <v>44128</v>
      </c>
      <c r="P3157" t="s">
        <v>27</v>
      </c>
      <c r="Q3157">
        <v>2</v>
      </c>
      <c r="R3157" t="s">
        <v>35</v>
      </c>
      <c r="S3157">
        <v>77</v>
      </c>
      <c r="T3157" s="1">
        <v>588661</v>
      </c>
    </row>
    <row r="3158" spans="1:20" x14ac:dyDescent="0.3">
      <c r="A3158" t="s">
        <v>6460</v>
      </c>
      <c r="B3158" s="9">
        <v>45638</v>
      </c>
      <c r="C3158" t="s">
        <v>4693</v>
      </c>
      <c r="D3158" t="s">
        <v>4694</v>
      </c>
      <c r="E3158" t="s">
        <v>4706</v>
      </c>
      <c r="F3158" t="s">
        <v>6461</v>
      </c>
      <c r="G3158" t="s">
        <v>6462</v>
      </c>
      <c r="H3158" t="s">
        <v>45</v>
      </c>
      <c r="I3158" t="s">
        <v>130</v>
      </c>
      <c r="J3158">
        <v>3</v>
      </c>
      <c r="K3158" s="1">
        <v>18572</v>
      </c>
      <c r="L3158" s="1">
        <v>55716</v>
      </c>
      <c r="M3158">
        <v>15</v>
      </c>
      <c r="N3158" s="10">
        <v>0.15</v>
      </c>
      <c r="O3158" s="1">
        <f>Table1[[#This Row],[Total Sales NGN]]-(Table1[[#This Row],[Total Sales NGN]]*Table1[[#This Row],[Discount %2]])</f>
        <v>47358.6</v>
      </c>
      <c r="P3158" t="s">
        <v>57</v>
      </c>
      <c r="Q3158">
        <v>3</v>
      </c>
      <c r="R3158" t="s">
        <v>28</v>
      </c>
      <c r="S3158">
        <v>194</v>
      </c>
      <c r="T3158" s="1">
        <v>492084</v>
      </c>
    </row>
    <row r="3159" spans="1:20" x14ac:dyDescent="0.3">
      <c r="A3159" t="s">
        <v>6463</v>
      </c>
      <c r="B3159" s="9">
        <v>44981</v>
      </c>
      <c r="C3159" t="s">
        <v>4693</v>
      </c>
      <c r="D3159" t="s">
        <v>4694</v>
      </c>
      <c r="E3159" t="s">
        <v>4695</v>
      </c>
      <c r="F3159" t="s">
        <v>1259</v>
      </c>
      <c r="G3159" t="s">
        <v>27</v>
      </c>
      <c r="H3159" t="s">
        <v>40</v>
      </c>
      <c r="I3159" t="s">
        <v>41</v>
      </c>
      <c r="J3159">
        <v>13</v>
      </c>
      <c r="K3159" s="1">
        <v>13088</v>
      </c>
      <c r="L3159" s="1">
        <v>170144</v>
      </c>
      <c r="M3159" t="s">
        <v>27</v>
      </c>
      <c r="N3159" s="10">
        <v>0</v>
      </c>
      <c r="O3159" s="1">
        <f>Table1[[#This Row],[Total Sales NGN]]-(Table1[[#This Row],[Total Sales NGN]]*Table1[[#This Row],[Discount %2]])</f>
        <v>170144</v>
      </c>
      <c r="P3159" t="s">
        <v>47</v>
      </c>
      <c r="Q3159">
        <v>1</v>
      </c>
      <c r="R3159" t="s">
        <v>35</v>
      </c>
      <c r="S3159">
        <v>167</v>
      </c>
      <c r="T3159" s="1">
        <v>441559</v>
      </c>
    </row>
    <row r="3160" spans="1:20" x14ac:dyDescent="0.3">
      <c r="A3160" t="s">
        <v>6464</v>
      </c>
      <c r="B3160" s="9">
        <v>45035</v>
      </c>
      <c r="C3160" t="s">
        <v>4693</v>
      </c>
      <c r="D3160" t="s">
        <v>4694</v>
      </c>
      <c r="E3160" t="s">
        <v>49</v>
      </c>
      <c r="F3160" t="s">
        <v>547</v>
      </c>
      <c r="G3160" t="s">
        <v>6465</v>
      </c>
      <c r="H3160" t="s">
        <v>45</v>
      </c>
      <c r="I3160" t="s">
        <v>130</v>
      </c>
      <c r="J3160">
        <v>11</v>
      </c>
      <c r="K3160" s="1">
        <v>28062</v>
      </c>
      <c r="L3160" s="1">
        <v>308682</v>
      </c>
      <c r="M3160">
        <v>10</v>
      </c>
      <c r="N3160" s="10">
        <v>0.1</v>
      </c>
      <c r="O3160" s="1">
        <f>Table1[[#This Row],[Total Sales NGN]]-(Table1[[#This Row],[Total Sales NGN]]*Table1[[#This Row],[Discount %2]])</f>
        <v>277813.8</v>
      </c>
      <c r="P3160" t="s">
        <v>27</v>
      </c>
      <c r="Q3160">
        <v>5</v>
      </c>
      <c r="R3160" t="s">
        <v>28</v>
      </c>
      <c r="S3160">
        <v>48</v>
      </c>
      <c r="T3160" s="1">
        <v>492084</v>
      </c>
    </row>
    <row r="3161" spans="1:20" x14ac:dyDescent="0.3">
      <c r="A3161" t="s">
        <v>6466</v>
      </c>
      <c r="B3161" s="9">
        <v>45516</v>
      </c>
      <c r="C3161" t="s">
        <v>4693</v>
      </c>
      <c r="D3161" t="s">
        <v>4694</v>
      </c>
      <c r="E3161" t="s">
        <v>4695</v>
      </c>
      <c r="F3161" t="s">
        <v>1738</v>
      </c>
      <c r="G3161" t="s">
        <v>27</v>
      </c>
      <c r="H3161" t="s">
        <v>24</v>
      </c>
      <c r="I3161" t="s">
        <v>25</v>
      </c>
      <c r="J3161">
        <v>12</v>
      </c>
      <c r="K3161" s="1">
        <v>222364</v>
      </c>
      <c r="L3161" s="1">
        <v>2668368</v>
      </c>
      <c r="M3161">
        <v>5</v>
      </c>
      <c r="N3161" s="10">
        <v>0.05</v>
      </c>
      <c r="O3161" s="1">
        <f>Table1[[#This Row],[Total Sales NGN]]-(Table1[[#This Row],[Total Sales NGN]]*Table1[[#This Row],[Discount %2]])</f>
        <v>2534949.6</v>
      </c>
      <c r="P3161" t="s">
        <v>27</v>
      </c>
      <c r="Q3161">
        <v>1</v>
      </c>
      <c r="R3161" t="s">
        <v>35</v>
      </c>
      <c r="S3161">
        <v>183</v>
      </c>
      <c r="T3161" s="1">
        <v>1025913</v>
      </c>
    </row>
    <row r="3162" spans="1:20" x14ac:dyDescent="0.3">
      <c r="A3162" t="s">
        <v>6467</v>
      </c>
      <c r="B3162" s="9">
        <v>45458</v>
      </c>
      <c r="C3162" t="s">
        <v>4693</v>
      </c>
      <c r="D3162" t="s">
        <v>4694</v>
      </c>
      <c r="E3162" t="s">
        <v>49</v>
      </c>
      <c r="F3162" t="s">
        <v>287</v>
      </c>
      <c r="G3162" t="s">
        <v>27</v>
      </c>
      <c r="H3162" t="s">
        <v>24</v>
      </c>
      <c r="I3162" t="s">
        <v>174</v>
      </c>
      <c r="J3162">
        <v>17</v>
      </c>
      <c r="K3162" s="1">
        <v>52147</v>
      </c>
      <c r="L3162" s="1">
        <v>886499</v>
      </c>
      <c r="M3162">
        <v>20</v>
      </c>
      <c r="N3162" s="10">
        <v>0.2</v>
      </c>
      <c r="O3162" s="1">
        <f>Table1[[#This Row],[Total Sales NGN]]-(Table1[[#This Row],[Total Sales NGN]]*Table1[[#This Row],[Discount %2]])</f>
        <v>709199.2</v>
      </c>
      <c r="P3162" t="s">
        <v>57</v>
      </c>
      <c r="Q3162">
        <v>4</v>
      </c>
      <c r="R3162" t="s">
        <v>35</v>
      </c>
      <c r="S3162">
        <v>33</v>
      </c>
      <c r="T3162" s="1">
        <v>1025913</v>
      </c>
    </row>
    <row r="3163" spans="1:20" x14ac:dyDescent="0.3">
      <c r="A3163" t="s">
        <v>6468</v>
      </c>
      <c r="B3163" s="9">
        <v>45237</v>
      </c>
      <c r="C3163" t="s">
        <v>4693</v>
      </c>
      <c r="D3163" t="s">
        <v>4694</v>
      </c>
      <c r="E3163" t="s">
        <v>4706</v>
      </c>
      <c r="F3163" t="s">
        <v>2148</v>
      </c>
      <c r="G3163" t="s">
        <v>6469</v>
      </c>
      <c r="H3163" t="s">
        <v>24</v>
      </c>
      <c r="I3163" t="s">
        <v>152</v>
      </c>
      <c r="J3163">
        <v>6</v>
      </c>
      <c r="K3163" s="1">
        <v>222240</v>
      </c>
      <c r="L3163" s="1">
        <v>1333440</v>
      </c>
      <c r="M3163" t="s">
        <v>27</v>
      </c>
      <c r="N3163" s="10">
        <v>0</v>
      </c>
      <c r="O3163" s="1">
        <f>Table1[[#This Row],[Total Sales NGN]]-(Table1[[#This Row],[Total Sales NGN]]*Table1[[#This Row],[Discount %2]])</f>
        <v>1333440</v>
      </c>
      <c r="P3163" t="s">
        <v>27</v>
      </c>
      <c r="Q3163">
        <v>7</v>
      </c>
      <c r="R3163" t="s">
        <v>35</v>
      </c>
      <c r="S3163">
        <v>154</v>
      </c>
      <c r="T3163" s="1">
        <v>1025913</v>
      </c>
    </row>
    <row r="3164" spans="1:20" x14ac:dyDescent="0.3">
      <c r="A3164" t="s">
        <v>6470</v>
      </c>
      <c r="B3164" s="9">
        <v>45407</v>
      </c>
      <c r="C3164" t="s">
        <v>4693</v>
      </c>
      <c r="D3164" t="s">
        <v>4694</v>
      </c>
      <c r="E3164" t="s">
        <v>4695</v>
      </c>
      <c r="F3164" t="s">
        <v>404</v>
      </c>
      <c r="G3164" t="s">
        <v>6471</v>
      </c>
      <c r="H3164" t="s">
        <v>32</v>
      </c>
      <c r="I3164" t="s">
        <v>33</v>
      </c>
      <c r="J3164">
        <v>16</v>
      </c>
      <c r="K3164" s="1">
        <v>3692</v>
      </c>
      <c r="L3164" s="1">
        <v>59072</v>
      </c>
      <c r="M3164">
        <v>20</v>
      </c>
      <c r="N3164" s="10">
        <v>0.2</v>
      </c>
      <c r="O3164" s="1">
        <f>Table1[[#This Row],[Total Sales NGN]]-(Table1[[#This Row],[Total Sales NGN]]*Table1[[#This Row],[Discount %2]])</f>
        <v>47257.599999999999</v>
      </c>
      <c r="P3164" t="s">
        <v>57</v>
      </c>
      <c r="Q3164">
        <v>1</v>
      </c>
      <c r="R3164" t="s">
        <v>35</v>
      </c>
      <c r="S3164">
        <v>103</v>
      </c>
      <c r="T3164" s="1">
        <v>588661</v>
      </c>
    </row>
    <row r="3165" spans="1:20" x14ac:dyDescent="0.3">
      <c r="A3165" t="s">
        <v>6472</v>
      </c>
      <c r="B3165" s="9">
        <v>45611</v>
      </c>
      <c r="C3165" t="s">
        <v>4693</v>
      </c>
      <c r="D3165" t="s">
        <v>4694</v>
      </c>
      <c r="E3165" t="s">
        <v>4695</v>
      </c>
      <c r="F3165" t="s">
        <v>443</v>
      </c>
      <c r="G3165" t="s">
        <v>6473</v>
      </c>
      <c r="H3165" t="s">
        <v>45</v>
      </c>
      <c r="I3165" t="s">
        <v>181</v>
      </c>
      <c r="J3165">
        <v>9</v>
      </c>
      <c r="K3165" s="1">
        <v>30584</v>
      </c>
      <c r="L3165" s="1">
        <v>275256</v>
      </c>
      <c r="M3165">
        <v>10</v>
      </c>
      <c r="N3165" s="10">
        <v>0.1</v>
      </c>
      <c r="O3165" s="1">
        <f>Table1[[#This Row],[Total Sales NGN]]-(Table1[[#This Row],[Total Sales NGN]]*Table1[[#This Row],[Discount %2]])</f>
        <v>247730.4</v>
      </c>
      <c r="P3165" t="s">
        <v>26</v>
      </c>
      <c r="Q3165">
        <v>1</v>
      </c>
      <c r="R3165" t="s">
        <v>35</v>
      </c>
      <c r="S3165">
        <v>64</v>
      </c>
      <c r="T3165" s="1">
        <v>492084</v>
      </c>
    </row>
    <row r="3166" spans="1:20" x14ac:dyDescent="0.3">
      <c r="A3166" t="s">
        <v>6474</v>
      </c>
      <c r="B3166" s="9">
        <v>45331</v>
      </c>
      <c r="C3166" t="s">
        <v>4693</v>
      </c>
      <c r="D3166" t="s">
        <v>4694</v>
      </c>
      <c r="E3166" t="s">
        <v>49</v>
      </c>
      <c r="F3166" t="s">
        <v>533</v>
      </c>
      <c r="G3166" t="s">
        <v>6475</v>
      </c>
      <c r="H3166" t="s">
        <v>32</v>
      </c>
      <c r="I3166" t="s">
        <v>141</v>
      </c>
      <c r="J3166">
        <v>6</v>
      </c>
      <c r="K3166" s="1">
        <v>9401</v>
      </c>
      <c r="L3166" s="1">
        <v>56406</v>
      </c>
      <c r="M3166">
        <v>5</v>
      </c>
      <c r="N3166" s="10">
        <v>0.05</v>
      </c>
      <c r="O3166" s="1">
        <f>Table1[[#This Row],[Total Sales NGN]]-(Table1[[#This Row],[Total Sales NGN]]*Table1[[#This Row],[Discount %2]])</f>
        <v>53585.7</v>
      </c>
      <c r="P3166" t="s">
        <v>26</v>
      </c>
      <c r="Q3166">
        <v>2</v>
      </c>
      <c r="R3166" t="s">
        <v>35</v>
      </c>
      <c r="S3166">
        <v>157</v>
      </c>
      <c r="T3166" s="1">
        <v>588661</v>
      </c>
    </row>
    <row r="3167" spans="1:20" x14ac:dyDescent="0.3">
      <c r="A3167" t="s">
        <v>6476</v>
      </c>
      <c r="B3167" s="9">
        <v>45090</v>
      </c>
      <c r="C3167" t="s">
        <v>4693</v>
      </c>
      <c r="D3167" t="s">
        <v>4694</v>
      </c>
      <c r="E3167" t="s">
        <v>4706</v>
      </c>
      <c r="F3167" t="s">
        <v>2913</v>
      </c>
      <c r="G3167" t="s">
        <v>6477</v>
      </c>
      <c r="H3167" t="s">
        <v>65</v>
      </c>
      <c r="I3167" t="s">
        <v>289</v>
      </c>
      <c r="J3167">
        <v>4</v>
      </c>
      <c r="K3167" s="1">
        <v>166766</v>
      </c>
      <c r="L3167" s="1">
        <v>667064</v>
      </c>
      <c r="M3167" t="s">
        <v>27</v>
      </c>
      <c r="N3167" s="10">
        <v>0</v>
      </c>
      <c r="O3167" s="1">
        <f>Table1[[#This Row],[Total Sales NGN]]-(Table1[[#This Row],[Total Sales NGN]]*Table1[[#This Row],[Discount %2]])</f>
        <v>667064</v>
      </c>
      <c r="P3167" t="s">
        <v>57</v>
      </c>
      <c r="Q3167">
        <v>2</v>
      </c>
      <c r="R3167" t="s">
        <v>35</v>
      </c>
      <c r="S3167">
        <v>178</v>
      </c>
      <c r="T3167" s="1">
        <v>786541</v>
      </c>
    </row>
    <row r="3168" spans="1:20" x14ac:dyDescent="0.3">
      <c r="A3168" t="s">
        <v>6478</v>
      </c>
      <c r="B3168" s="9">
        <v>45303</v>
      </c>
      <c r="C3168" t="s">
        <v>4693</v>
      </c>
      <c r="D3168" t="s">
        <v>4694</v>
      </c>
      <c r="E3168" t="s">
        <v>4706</v>
      </c>
      <c r="F3168" t="s">
        <v>3109</v>
      </c>
      <c r="G3168" t="s">
        <v>6479</v>
      </c>
      <c r="H3168" t="s">
        <v>45</v>
      </c>
      <c r="I3168" t="s">
        <v>74</v>
      </c>
      <c r="J3168">
        <v>20</v>
      </c>
      <c r="K3168" s="1">
        <v>7129</v>
      </c>
      <c r="L3168" s="1">
        <v>142580</v>
      </c>
      <c r="M3168">
        <v>0</v>
      </c>
      <c r="N3168" s="10">
        <v>0</v>
      </c>
      <c r="O3168" s="1">
        <f>Table1[[#This Row],[Total Sales NGN]]-(Table1[[#This Row],[Total Sales NGN]]*Table1[[#This Row],[Discount %2]])</f>
        <v>142580</v>
      </c>
      <c r="P3168" t="s">
        <v>34</v>
      </c>
      <c r="Q3168">
        <v>1</v>
      </c>
      <c r="R3168" t="s">
        <v>28</v>
      </c>
      <c r="S3168">
        <v>94</v>
      </c>
      <c r="T3168" s="1">
        <v>492084</v>
      </c>
    </row>
    <row r="3169" spans="1:20" x14ac:dyDescent="0.3">
      <c r="A3169" t="s">
        <v>6480</v>
      </c>
      <c r="B3169" s="9">
        <v>45533</v>
      </c>
      <c r="C3169" t="s">
        <v>4693</v>
      </c>
      <c r="D3169" t="s">
        <v>4694</v>
      </c>
      <c r="E3169" t="s">
        <v>4695</v>
      </c>
      <c r="F3169" t="s">
        <v>1226</v>
      </c>
      <c r="G3169" t="s">
        <v>6481</v>
      </c>
      <c r="H3169" t="s">
        <v>40</v>
      </c>
      <c r="I3169" t="s">
        <v>51</v>
      </c>
      <c r="J3169">
        <v>4</v>
      </c>
      <c r="K3169" s="1">
        <v>10488</v>
      </c>
      <c r="L3169" s="1">
        <v>41952</v>
      </c>
      <c r="M3169">
        <v>15</v>
      </c>
      <c r="N3169" s="10">
        <v>0.15</v>
      </c>
      <c r="O3169" s="1">
        <f>Table1[[#This Row],[Total Sales NGN]]-(Table1[[#This Row],[Total Sales NGN]]*Table1[[#This Row],[Discount %2]])</f>
        <v>35659.199999999997</v>
      </c>
      <c r="P3169" t="s">
        <v>27</v>
      </c>
      <c r="Q3169">
        <v>3</v>
      </c>
      <c r="R3169" t="s">
        <v>35</v>
      </c>
      <c r="S3169">
        <v>181</v>
      </c>
      <c r="T3169" s="1">
        <v>441559</v>
      </c>
    </row>
    <row r="3170" spans="1:20" x14ac:dyDescent="0.3">
      <c r="A3170" t="s">
        <v>6482</v>
      </c>
      <c r="B3170" s="9">
        <v>45017</v>
      </c>
      <c r="C3170" t="s">
        <v>4693</v>
      </c>
      <c r="D3170" t="s">
        <v>4694</v>
      </c>
      <c r="E3170" t="s">
        <v>4695</v>
      </c>
      <c r="F3170" t="s">
        <v>589</v>
      </c>
      <c r="G3170" t="s">
        <v>6483</v>
      </c>
      <c r="H3170" t="s">
        <v>24</v>
      </c>
      <c r="I3170" t="s">
        <v>174</v>
      </c>
      <c r="J3170">
        <v>3</v>
      </c>
      <c r="K3170" s="1">
        <v>345120</v>
      </c>
      <c r="L3170" s="1">
        <v>1035360</v>
      </c>
      <c r="M3170">
        <v>20</v>
      </c>
      <c r="N3170" s="10">
        <v>0.2</v>
      </c>
      <c r="O3170" s="1">
        <f>Table1[[#This Row],[Total Sales NGN]]-(Table1[[#This Row],[Total Sales NGN]]*Table1[[#This Row],[Discount %2]])</f>
        <v>828288</v>
      </c>
      <c r="P3170" t="s">
        <v>27</v>
      </c>
      <c r="Q3170">
        <v>1</v>
      </c>
      <c r="R3170" t="s">
        <v>28</v>
      </c>
      <c r="S3170">
        <v>113</v>
      </c>
      <c r="T3170" s="1">
        <v>1025913</v>
      </c>
    </row>
    <row r="3171" spans="1:20" x14ac:dyDescent="0.3">
      <c r="A3171" t="s">
        <v>6484</v>
      </c>
      <c r="B3171" s="9">
        <v>45087</v>
      </c>
      <c r="C3171" t="s">
        <v>4693</v>
      </c>
      <c r="D3171" t="s">
        <v>4694</v>
      </c>
      <c r="E3171" t="s">
        <v>4695</v>
      </c>
      <c r="F3171" t="s">
        <v>230</v>
      </c>
      <c r="G3171" t="s">
        <v>6485</v>
      </c>
      <c r="H3171" t="s">
        <v>40</v>
      </c>
      <c r="I3171" t="s">
        <v>106</v>
      </c>
      <c r="J3171">
        <v>3</v>
      </c>
      <c r="K3171" s="1">
        <v>12610</v>
      </c>
      <c r="L3171" s="1">
        <v>37830</v>
      </c>
      <c r="M3171">
        <v>15</v>
      </c>
      <c r="N3171" s="10">
        <v>0.15</v>
      </c>
      <c r="O3171" s="1">
        <f>Table1[[#This Row],[Total Sales NGN]]-(Table1[[#This Row],[Total Sales NGN]]*Table1[[#This Row],[Discount %2]])</f>
        <v>32155.5</v>
      </c>
      <c r="P3171" t="s">
        <v>57</v>
      </c>
      <c r="Q3171">
        <v>1</v>
      </c>
      <c r="R3171" t="s">
        <v>35</v>
      </c>
      <c r="S3171">
        <v>102</v>
      </c>
      <c r="T3171" s="1">
        <v>441559</v>
      </c>
    </row>
    <row r="3172" spans="1:20" x14ac:dyDescent="0.3">
      <c r="A3172" t="s">
        <v>6486</v>
      </c>
      <c r="B3172" s="9">
        <v>45073</v>
      </c>
      <c r="C3172" t="s">
        <v>4693</v>
      </c>
      <c r="D3172" t="s">
        <v>4694</v>
      </c>
      <c r="E3172" t="s">
        <v>4695</v>
      </c>
      <c r="F3172" t="s">
        <v>2991</v>
      </c>
      <c r="G3172" t="s">
        <v>6487</v>
      </c>
      <c r="H3172" t="s">
        <v>65</v>
      </c>
      <c r="I3172" t="s">
        <v>66</v>
      </c>
      <c r="J3172">
        <v>18</v>
      </c>
      <c r="K3172" s="1">
        <v>79047</v>
      </c>
      <c r="L3172" s="1">
        <v>1422846</v>
      </c>
      <c r="M3172" t="s">
        <v>27</v>
      </c>
      <c r="N3172" s="10">
        <v>0</v>
      </c>
      <c r="O3172" s="1">
        <f>Table1[[#This Row],[Total Sales NGN]]-(Table1[[#This Row],[Total Sales NGN]]*Table1[[#This Row],[Discount %2]])</f>
        <v>1422846</v>
      </c>
      <c r="P3172" t="s">
        <v>34</v>
      </c>
      <c r="Q3172">
        <v>4</v>
      </c>
      <c r="R3172" t="s">
        <v>35</v>
      </c>
      <c r="S3172">
        <v>132</v>
      </c>
      <c r="T3172" s="1">
        <v>786541</v>
      </c>
    </row>
    <row r="3173" spans="1:20" x14ac:dyDescent="0.3">
      <c r="A3173" t="s">
        <v>6488</v>
      </c>
      <c r="B3173" s="9">
        <v>45026</v>
      </c>
      <c r="C3173" t="s">
        <v>4693</v>
      </c>
      <c r="D3173" t="s">
        <v>4694</v>
      </c>
      <c r="E3173" t="s">
        <v>49</v>
      </c>
      <c r="F3173" t="s">
        <v>1301</v>
      </c>
      <c r="G3173" t="s">
        <v>6489</v>
      </c>
      <c r="H3173" t="s">
        <v>45</v>
      </c>
      <c r="I3173" t="s">
        <v>74</v>
      </c>
      <c r="J3173">
        <v>4</v>
      </c>
      <c r="K3173" s="1">
        <v>21905</v>
      </c>
      <c r="L3173" s="1">
        <v>87620</v>
      </c>
      <c r="M3173">
        <v>0</v>
      </c>
      <c r="N3173" s="10">
        <v>0</v>
      </c>
      <c r="O3173" s="1">
        <f>Table1[[#This Row],[Total Sales NGN]]-(Table1[[#This Row],[Total Sales NGN]]*Table1[[#This Row],[Discount %2]])</f>
        <v>87620</v>
      </c>
      <c r="P3173" t="s">
        <v>27</v>
      </c>
      <c r="Q3173" t="s">
        <v>27</v>
      </c>
      <c r="R3173" t="s">
        <v>27</v>
      </c>
      <c r="S3173">
        <v>23</v>
      </c>
      <c r="T3173" s="1">
        <v>492084</v>
      </c>
    </row>
    <row r="3174" spans="1:20" x14ac:dyDescent="0.3">
      <c r="A3174" t="s">
        <v>6490</v>
      </c>
      <c r="B3174" s="9">
        <v>44955</v>
      </c>
      <c r="C3174" t="s">
        <v>4693</v>
      </c>
      <c r="D3174" t="s">
        <v>4694</v>
      </c>
      <c r="E3174" t="s">
        <v>49</v>
      </c>
      <c r="F3174" t="s">
        <v>80</v>
      </c>
      <c r="G3174" t="s">
        <v>6491</v>
      </c>
      <c r="H3174" t="s">
        <v>24</v>
      </c>
      <c r="I3174" t="s">
        <v>174</v>
      </c>
      <c r="J3174">
        <v>13</v>
      </c>
      <c r="K3174" s="1">
        <v>160461</v>
      </c>
      <c r="L3174" s="1">
        <v>2085993</v>
      </c>
      <c r="M3174">
        <v>0</v>
      </c>
      <c r="N3174" s="10">
        <v>0</v>
      </c>
      <c r="O3174" s="1">
        <f>Table1[[#This Row],[Total Sales NGN]]-(Table1[[#This Row],[Total Sales NGN]]*Table1[[#This Row],[Discount %2]])</f>
        <v>2085993</v>
      </c>
      <c r="P3174" t="s">
        <v>57</v>
      </c>
      <c r="Q3174">
        <v>5</v>
      </c>
      <c r="R3174" t="s">
        <v>35</v>
      </c>
      <c r="S3174">
        <v>45</v>
      </c>
      <c r="T3174" s="1">
        <v>1025913</v>
      </c>
    </row>
    <row r="3175" spans="1:20" x14ac:dyDescent="0.3">
      <c r="A3175" t="s">
        <v>6492</v>
      </c>
      <c r="B3175" s="9">
        <v>45322</v>
      </c>
      <c r="C3175" t="s">
        <v>4693</v>
      </c>
      <c r="D3175" t="s">
        <v>4694</v>
      </c>
      <c r="E3175" t="s">
        <v>49</v>
      </c>
      <c r="F3175" t="s">
        <v>849</v>
      </c>
      <c r="G3175" t="s">
        <v>27</v>
      </c>
      <c r="H3175" t="s">
        <v>65</v>
      </c>
      <c r="I3175" t="s">
        <v>102</v>
      </c>
      <c r="J3175">
        <v>16</v>
      </c>
      <c r="K3175" s="1">
        <v>73447</v>
      </c>
      <c r="L3175" s="1">
        <v>1175152</v>
      </c>
      <c r="M3175">
        <v>20</v>
      </c>
      <c r="N3175" s="10">
        <v>0.2</v>
      </c>
      <c r="O3175" s="1">
        <f>Table1[[#This Row],[Total Sales NGN]]-(Table1[[#This Row],[Total Sales NGN]]*Table1[[#This Row],[Discount %2]])</f>
        <v>940121.59999999998</v>
      </c>
      <c r="P3175" t="s">
        <v>57</v>
      </c>
      <c r="Q3175">
        <v>7</v>
      </c>
      <c r="R3175" t="s">
        <v>35</v>
      </c>
      <c r="S3175">
        <v>43</v>
      </c>
      <c r="T3175" s="1">
        <v>786541</v>
      </c>
    </row>
    <row r="3176" spans="1:20" x14ac:dyDescent="0.3">
      <c r="A3176" t="s">
        <v>6493</v>
      </c>
      <c r="B3176" s="9">
        <v>45009</v>
      </c>
      <c r="C3176" t="s">
        <v>4693</v>
      </c>
      <c r="D3176" t="s">
        <v>4694</v>
      </c>
      <c r="E3176" t="s">
        <v>49</v>
      </c>
      <c r="F3176" t="s">
        <v>1977</v>
      </c>
      <c r="G3176" t="s">
        <v>6494</v>
      </c>
      <c r="H3176" t="s">
        <v>32</v>
      </c>
      <c r="I3176" t="s">
        <v>33</v>
      </c>
      <c r="J3176">
        <v>9</v>
      </c>
      <c r="K3176" s="1">
        <v>14730</v>
      </c>
      <c r="L3176" s="1">
        <v>132570</v>
      </c>
      <c r="M3176">
        <v>5</v>
      </c>
      <c r="N3176" s="10">
        <v>0.05</v>
      </c>
      <c r="O3176" s="1">
        <f>Table1[[#This Row],[Total Sales NGN]]-(Table1[[#This Row],[Total Sales NGN]]*Table1[[#This Row],[Discount %2]])</f>
        <v>125941.5</v>
      </c>
      <c r="P3176" t="s">
        <v>57</v>
      </c>
      <c r="Q3176">
        <v>1</v>
      </c>
      <c r="R3176" t="s">
        <v>35</v>
      </c>
      <c r="S3176">
        <v>73</v>
      </c>
      <c r="T3176" s="1">
        <v>588661</v>
      </c>
    </row>
    <row r="3177" spans="1:20" x14ac:dyDescent="0.3">
      <c r="A3177" t="s">
        <v>6495</v>
      </c>
      <c r="B3177" s="9">
        <v>45183</v>
      </c>
      <c r="C3177" t="s">
        <v>4693</v>
      </c>
      <c r="D3177" t="s">
        <v>4694</v>
      </c>
      <c r="E3177" t="s">
        <v>49</v>
      </c>
      <c r="F3177" t="s">
        <v>90</v>
      </c>
      <c r="G3177" t="s">
        <v>6496</v>
      </c>
      <c r="H3177" t="s">
        <v>45</v>
      </c>
      <c r="I3177" t="s">
        <v>211</v>
      </c>
      <c r="J3177">
        <v>18</v>
      </c>
      <c r="K3177" s="1">
        <v>38142</v>
      </c>
      <c r="L3177" s="1">
        <v>686556</v>
      </c>
      <c r="M3177" t="s">
        <v>27</v>
      </c>
      <c r="N3177" s="10">
        <v>0</v>
      </c>
      <c r="O3177" s="1">
        <f>Table1[[#This Row],[Total Sales NGN]]-(Table1[[#This Row],[Total Sales NGN]]*Table1[[#This Row],[Discount %2]])</f>
        <v>686556</v>
      </c>
      <c r="P3177" t="s">
        <v>57</v>
      </c>
      <c r="Q3177">
        <v>4</v>
      </c>
      <c r="R3177" t="s">
        <v>35</v>
      </c>
      <c r="S3177">
        <v>87</v>
      </c>
      <c r="T3177" s="1">
        <v>492084</v>
      </c>
    </row>
    <row r="3178" spans="1:20" x14ac:dyDescent="0.3">
      <c r="A3178" t="s">
        <v>6497</v>
      </c>
      <c r="B3178" s="9">
        <v>45423</v>
      </c>
      <c r="C3178" t="s">
        <v>4693</v>
      </c>
      <c r="D3178" t="s">
        <v>4694</v>
      </c>
      <c r="E3178" t="s">
        <v>49</v>
      </c>
      <c r="F3178" t="s">
        <v>1104</v>
      </c>
      <c r="G3178" t="s">
        <v>6498</v>
      </c>
      <c r="H3178" t="s">
        <v>45</v>
      </c>
      <c r="I3178" t="s">
        <v>82</v>
      </c>
      <c r="J3178">
        <v>5</v>
      </c>
      <c r="K3178" s="1">
        <v>40821</v>
      </c>
      <c r="L3178" s="1">
        <v>204105</v>
      </c>
      <c r="M3178">
        <v>0</v>
      </c>
      <c r="N3178" s="10">
        <v>0</v>
      </c>
      <c r="O3178" s="1">
        <f>Table1[[#This Row],[Total Sales NGN]]-(Table1[[#This Row],[Total Sales NGN]]*Table1[[#This Row],[Discount %2]])</f>
        <v>204105</v>
      </c>
      <c r="P3178" t="s">
        <v>27</v>
      </c>
      <c r="Q3178" t="s">
        <v>27</v>
      </c>
      <c r="R3178" t="s">
        <v>35</v>
      </c>
      <c r="S3178">
        <v>36</v>
      </c>
      <c r="T3178" s="1">
        <v>492084</v>
      </c>
    </row>
    <row r="3179" spans="1:20" x14ac:dyDescent="0.3">
      <c r="A3179" t="s">
        <v>6499</v>
      </c>
      <c r="B3179" s="9">
        <v>45253</v>
      </c>
      <c r="C3179" t="s">
        <v>4693</v>
      </c>
      <c r="D3179" t="s">
        <v>4694</v>
      </c>
      <c r="E3179" t="s">
        <v>4706</v>
      </c>
      <c r="F3179" t="s">
        <v>4352</v>
      </c>
      <c r="G3179" t="s">
        <v>6500</v>
      </c>
      <c r="H3179" t="s">
        <v>32</v>
      </c>
      <c r="I3179" t="s">
        <v>141</v>
      </c>
      <c r="J3179">
        <v>13</v>
      </c>
      <c r="K3179" s="1">
        <v>18155</v>
      </c>
      <c r="L3179" s="1">
        <v>236015</v>
      </c>
      <c r="M3179">
        <v>0</v>
      </c>
      <c r="N3179" s="10">
        <v>0</v>
      </c>
      <c r="O3179" s="1">
        <f>Table1[[#This Row],[Total Sales NGN]]-(Table1[[#This Row],[Total Sales NGN]]*Table1[[#This Row],[Discount %2]])</f>
        <v>236015</v>
      </c>
      <c r="P3179" t="s">
        <v>57</v>
      </c>
      <c r="Q3179">
        <v>5</v>
      </c>
      <c r="R3179" t="s">
        <v>35</v>
      </c>
      <c r="S3179">
        <v>176</v>
      </c>
      <c r="T3179" s="1">
        <v>588661</v>
      </c>
    </row>
    <row r="3180" spans="1:20" x14ac:dyDescent="0.3">
      <c r="A3180" t="s">
        <v>6501</v>
      </c>
      <c r="B3180" s="9">
        <v>45557</v>
      </c>
      <c r="C3180" t="s">
        <v>4693</v>
      </c>
      <c r="D3180" t="s">
        <v>4694</v>
      </c>
      <c r="E3180" t="s">
        <v>4695</v>
      </c>
      <c r="F3180" t="s">
        <v>1500</v>
      </c>
      <c r="G3180" t="s">
        <v>27</v>
      </c>
      <c r="H3180" t="s">
        <v>45</v>
      </c>
      <c r="I3180" t="s">
        <v>82</v>
      </c>
      <c r="J3180">
        <v>11</v>
      </c>
      <c r="K3180" s="1">
        <v>26754</v>
      </c>
      <c r="L3180" s="1">
        <v>294294</v>
      </c>
      <c r="M3180" t="s">
        <v>27</v>
      </c>
      <c r="N3180" s="10">
        <v>0</v>
      </c>
      <c r="O3180" s="1">
        <f>Table1[[#This Row],[Total Sales NGN]]-(Table1[[#This Row],[Total Sales NGN]]*Table1[[#This Row],[Discount %2]])</f>
        <v>294294</v>
      </c>
      <c r="P3180" t="s">
        <v>27</v>
      </c>
      <c r="Q3180">
        <v>3</v>
      </c>
      <c r="R3180" t="s">
        <v>35</v>
      </c>
      <c r="S3180">
        <v>1</v>
      </c>
      <c r="T3180" s="1">
        <v>492084</v>
      </c>
    </row>
    <row r="3181" spans="1:20" x14ac:dyDescent="0.3">
      <c r="A3181" t="s">
        <v>6502</v>
      </c>
      <c r="B3181" s="9">
        <v>45280</v>
      </c>
      <c r="C3181" t="s">
        <v>4693</v>
      </c>
      <c r="D3181" t="s">
        <v>4694</v>
      </c>
      <c r="E3181" t="s">
        <v>4695</v>
      </c>
      <c r="F3181" t="s">
        <v>892</v>
      </c>
      <c r="G3181" t="s">
        <v>6503</v>
      </c>
      <c r="H3181" t="s">
        <v>45</v>
      </c>
      <c r="I3181" t="s">
        <v>130</v>
      </c>
      <c r="J3181">
        <v>4</v>
      </c>
      <c r="K3181" s="1">
        <v>23944</v>
      </c>
      <c r="L3181" s="1">
        <v>95776</v>
      </c>
      <c r="M3181">
        <v>5</v>
      </c>
      <c r="N3181" s="10">
        <v>0.05</v>
      </c>
      <c r="O3181" s="1">
        <f>Table1[[#This Row],[Total Sales NGN]]-(Table1[[#This Row],[Total Sales NGN]]*Table1[[#This Row],[Discount %2]])</f>
        <v>90987.199999999997</v>
      </c>
      <c r="P3181" t="s">
        <v>34</v>
      </c>
      <c r="Q3181">
        <v>1</v>
      </c>
      <c r="R3181" t="s">
        <v>35</v>
      </c>
      <c r="S3181">
        <v>81</v>
      </c>
      <c r="T3181" s="1">
        <v>492084</v>
      </c>
    </row>
    <row r="3182" spans="1:20" x14ac:dyDescent="0.3">
      <c r="A3182" t="s">
        <v>6504</v>
      </c>
      <c r="B3182" s="9">
        <v>45134</v>
      </c>
      <c r="C3182" t="s">
        <v>4693</v>
      </c>
      <c r="D3182" t="s">
        <v>4694</v>
      </c>
      <c r="E3182" t="s">
        <v>49</v>
      </c>
      <c r="F3182" t="s">
        <v>319</v>
      </c>
      <c r="G3182" t="s">
        <v>27</v>
      </c>
      <c r="H3182" t="s">
        <v>65</v>
      </c>
      <c r="I3182" t="s">
        <v>397</v>
      </c>
      <c r="J3182">
        <v>17</v>
      </c>
      <c r="K3182" s="1">
        <v>27347</v>
      </c>
      <c r="L3182" s="1">
        <v>464899</v>
      </c>
      <c r="M3182">
        <v>20</v>
      </c>
      <c r="N3182" s="10">
        <v>0.2</v>
      </c>
      <c r="O3182" s="1">
        <f>Table1[[#This Row],[Total Sales NGN]]-(Table1[[#This Row],[Total Sales NGN]]*Table1[[#This Row],[Discount %2]])</f>
        <v>371919.2</v>
      </c>
      <c r="P3182" t="s">
        <v>57</v>
      </c>
      <c r="Q3182">
        <v>4</v>
      </c>
      <c r="R3182" t="s">
        <v>35</v>
      </c>
      <c r="S3182">
        <v>37</v>
      </c>
      <c r="T3182" s="1">
        <v>786541</v>
      </c>
    </row>
    <row r="3183" spans="1:20" x14ac:dyDescent="0.3">
      <c r="A3183" t="s">
        <v>6505</v>
      </c>
      <c r="B3183" s="9">
        <v>45191</v>
      </c>
      <c r="C3183" t="s">
        <v>4693</v>
      </c>
      <c r="D3183" t="s">
        <v>4694</v>
      </c>
      <c r="E3183" t="s">
        <v>4706</v>
      </c>
      <c r="F3183" t="s">
        <v>1581</v>
      </c>
      <c r="G3183" t="s">
        <v>6506</v>
      </c>
      <c r="H3183" t="s">
        <v>32</v>
      </c>
      <c r="I3183" t="s">
        <v>141</v>
      </c>
      <c r="J3183">
        <v>10</v>
      </c>
      <c r="K3183" s="1">
        <v>19493</v>
      </c>
      <c r="L3183" s="1">
        <v>194930</v>
      </c>
      <c r="M3183">
        <v>5</v>
      </c>
      <c r="N3183" s="10">
        <v>0.05</v>
      </c>
      <c r="O3183" s="1">
        <f>Table1[[#This Row],[Total Sales NGN]]-(Table1[[#This Row],[Total Sales NGN]]*Table1[[#This Row],[Discount %2]])</f>
        <v>185183.5</v>
      </c>
      <c r="P3183" t="s">
        <v>47</v>
      </c>
      <c r="Q3183">
        <v>4</v>
      </c>
      <c r="R3183" t="s">
        <v>35</v>
      </c>
      <c r="S3183">
        <v>125</v>
      </c>
      <c r="T3183" s="1">
        <v>588661</v>
      </c>
    </row>
    <row r="3184" spans="1:20" x14ac:dyDescent="0.3">
      <c r="A3184" t="s">
        <v>6507</v>
      </c>
      <c r="B3184" s="9">
        <v>45488</v>
      </c>
      <c r="C3184" t="s">
        <v>4693</v>
      </c>
      <c r="D3184" t="s">
        <v>4694</v>
      </c>
      <c r="E3184" t="s">
        <v>4695</v>
      </c>
      <c r="F3184" t="s">
        <v>3141</v>
      </c>
      <c r="G3184" t="s">
        <v>6508</v>
      </c>
      <c r="H3184" t="s">
        <v>24</v>
      </c>
      <c r="I3184" t="s">
        <v>152</v>
      </c>
      <c r="J3184">
        <v>20</v>
      </c>
      <c r="K3184" s="1">
        <v>64719</v>
      </c>
      <c r="L3184" s="1">
        <v>1294380</v>
      </c>
      <c r="M3184">
        <v>20</v>
      </c>
      <c r="N3184" s="10">
        <v>0.2</v>
      </c>
      <c r="O3184" s="1">
        <f>Table1[[#This Row],[Total Sales NGN]]-(Table1[[#This Row],[Total Sales NGN]]*Table1[[#This Row],[Discount %2]])</f>
        <v>1035504</v>
      </c>
      <c r="P3184" t="s">
        <v>26</v>
      </c>
      <c r="Q3184">
        <v>3</v>
      </c>
      <c r="R3184" t="s">
        <v>35</v>
      </c>
      <c r="S3184">
        <v>75</v>
      </c>
      <c r="T3184" s="1">
        <v>1025913</v>
      </c>
    </row>
    <row r="3185" spans="1:20" x14ac:dyDescent="0.3">
      <c r="A3185" t="s">
        <v>6509</v>
      </c>
      <c r="B3185" s="9">
        <v>44935</v>
      </c>
      <c r="C3185" t="s">
        <v>4693</v>
      </c>
      <c r="D3185" t="s">
        <v>4694</v>
      </c>
      <c r="E3185" t="s">
        <v>49</v>
      </c>
      <c r="F3185" t="s">
        <v>2511</v>
      </c>
      <c r="G3185" t="s">
        <v>27</v>
      </c>
      <c r="H3185" t="s">
        <v>32</v>
      </c>
      <c r="I3185" t="s">
        <v>158</v>
      </c>
      <c r="J3185">
        <v>16</v>
      </c>
      <c r="K3185" s="1">
        <v>3186</v>
      </c>
      <c r="L3185" s="1">
        <v>50976</v>
      </c>
      <c r="M3185">
        <v>0</v>
      </c>
      <c r="N3185" s="10">
        <v>0</v>
      </c>
      <c r="O3185" s="1">
        <f>Table1[[#This Row],[Total Sales NGN]]-(Table1[[#This Row],[Total Sales NGN]]*Table1[[#This Row],[Discount %2]])</f>
        <v>50976</v>
      </c>
      <c r="P3185" t="s">
        <v>57</v>
      </c>
      <c r="Q3185">
        <v>4</v>
      </c>
      <c r="R3185" t="s">
        <v>35</v>
      </c>
      <c r="S3185">
        <v>7</v>
      </c>
      <c r="T3185" s="1">
        <v>588661</v>
      </c>
    </row>
    <row r="3186" spans="1:20" x14ac:dyDescent="0.3">
      <c r="A3186" t="s">
        <v>6510</v>
      </c>
      <c r="B3186" s="9">
        <v>45634</v>
      </c>
      <c r="C3186" t="s">
        <v>4693</v>
      </c>
      <c r="D3186" t="s">
        <v>4694</v>
      </c>
      <c r="E3186" t="s">
        <v>4706</v>
      </c>
      <c r="F3186" t="s">
        <v>2378</v>
      </c>
      <c r="G3186" t="s">
        <v>6511</v>
      </c>
      <c r="H3186" t="s">
        <v>32</v>
      </c>
      <c r="I3186" t="s">
        <v>158</v>
      </c>
      <c r="J3186">
        <v>18</v>
      </c>
      <c r="K3186" s="1">
        <v>21049</v>
      </c>
      <c r="L3186" s="1">
        <v>378882</v>
      </c>
      <c r="M3186">
        <v>0</v>
      </c>
      <c r="N3186" s="10">
        <v>0</v>
      </c>
      <c r="O3186" s="1">
        <f>Table1[[#This Row],[Total Sales NGN]]-(Table1[[#This Row],[Total Sales NGN]]*Table1[[#This Row],[Discount %2]])</f>
        <v>378882</v>
      </c>
      <c r="P3186" t="s">
        <v>47</v>
      </c>
      <c r="Q3186">
        <v>5</v>
      </c>
      <c r="R3186" t="s">
        <v>28</v>
      </c>
      <c r="S3186">
        <v>110</v>
      </c>
      <c r="T3186" s="1">
        <v>588661</v>
      </c>
    </row>
    <row r="3187" spans="1:20" x14ac:dyDescent="0.3">
      <c r="A3187" t="s">
        <v>6512</v>
      </c>
      <c r="B3187" s="9">
        <v>45082</v>
      </c>
      <c r="C3187" t="s">
        <v>4693</v>
      </c>
      <c r="D3187" t="s">
        <v>4694</v>
      </c>
      <c r="E3187" t="s">
        <v>49</v>
      </c>
      <c r="F3187" t="s">
        <v>1094</v>
      </c>
      <c r="G3187" t="s">
        <v>6513</v>
      </c>
      <c r="H3187" t="s">
        <v>24</v>
      </c>
      <c r="I3187" t="s">
        <v>61</v>
      </c>
      <c r="J3187">
        <v>11</v>
      </c>
      <c r="K3187" s="1">
        <v>33770</v>
      </c>
      <c r="L3187" s="1">
        <v>371470</v>
      </c>
      <c r="M3187">
        <v>0</v>
      </c>
      <c r="N3187" s="10">
        <v>0</v>
      </c>
      <c r="O3187" s="1">
        <f>Table1[[#This Row],[Total Sales NGN]]-(Table1[[#This Row],[Total Sales NGN]]*Table1[[#This Row],[Discount %2]])</f>
        <v>371470</v>
      </c>
      <c r="P3187" t="s">
        <v>47</v>
      </c>
      <c r="Q3187">
        <v>4</v>
      </c>
      <c r="R3187" t="s">
        <v>35</v>
      </c>
      <c r="S3187">
        <v>149</v>
      </c>
      <c r="T3187" s="1">
        <v>1025913</v>
      </c>
    </row>
    <row r="3188" spans="1:20" x14ac:dyDescent="0.3">
      <c r="A3188" t="s">
        <v>6514</v>
      </c>
      <c r="B3188" s="9">
        <v>45546</v>
      </c>
      <c r="C3188" t="s">
        <v>4693</v>
      </c>
      <c r="D3188" t="s">
        <v>4694</v>
      </c>
      <c r="E3188" t="s">
        <v>4706</v>
      </c>
      <c r="F3188" t="s">
        <v>3354</v>
      </c>
      <c r="G3188" t="s">
        <v>27</v>
      </c>
      <c r="H3188" t="s">
        <v>24</v>
      </c>
      <c r="I3188" t="s">
        <v>56</v>
      </c>
      <c r="J3188">
        <v>17</v>
      </c>
      <c r="K3188" s="1">
        <v>67143</v>
      </c>
      <c r="L3188" s="1">
        <v>1141431</v>
      </c>
      <c r="M3188">
        <v>5</v>
      </c>
      <c r="N3188" s="10">
        <v>0.05</v>
      </c>
      <c r="O3188" s="1">
        <f>Table1[[#This Row],[Total Sales NGN]]-(Table1[[#This Row],[Total Sales NGN]]*Table1[[#This Row],[Discount %2]])</f>
        <v>1084359.45</v>
      </c>
      <c r="P3188" t="s">
        <v>57</v>
      </c>
      <c r="Q3188">
        <v>2</v>
      </c>
      <c r="R3188" t="s">
        <v>35</v>
      </c>
      <c r="S3188">
        <v>24</v>
      </c>
      <c r="T3188" s="1">
        <v>1025913</v>
      </c>
    </row>
    <row r="3189" spans="1:20" x14ac:dyDescent="0.3">
      <c r="A3189" t="s">
        <v>6515</v>
      </c>
      <c r="B3189" s="9">
        <v>45428</v>
      </c>
      <c r="C3189" t="s">
        <v>4693</v>
      </c>
      <c r="D3189" t="s">
        <v>4694</v>
      </c>
      <c r="E3189" t="s">
        <v>49</v>
      </c>
      <c r="F3189" t="s">
        <v>1449</v>
      </c>
      <c r="G3189" t="s">
        <v>6516</v>
      </c>
      <c r="H3189" t="s">
        <v>24</v>
      </c>
      <c r="I3189" t="s">
        <v>61</v>
      </c>
      <c r="J3189">
        <v>6</v>
      </c>
      <c r="K3189" s="1">
        <v>98966</v>
      </c>
      <c r="L3189" s="1">
        <v>593796</v>
      </c>
      <c r="M3189">
        <v>10</v>
      </c>
      <c r="N3189" s="10">
        <v>0.1</v>
      </c>
      <c r="O3189" s="1">
        <f>Table1[[#This Row],[Total Sales NGN]]-(Table1[[#This Row],[Total Sales NGN]]*Table1[[#This Row],[Discount %2]])</f>
        <v>534416.4</v>
      </c>
      <c r="P3189" t="s">
        <v>57</v>
      </c>
      <c r="Q3189">
        <v>2</v>
      </c>
      <c r="R3189" t="s">
        <v>27</v>
      </c>
      <c r="S3189">
        <v>79</v>
      </c>
      <c r="T3189" s="1">
        <v>1025913</v>
      </c>
    </row>
    <row r="3190" spans="1:20" x14ac:dyDescent="0.3">
      <c r="A3190" t="s">
        <v>6517</v>
      </c>
      <c r="B3190" s="9">
        <v>45056</v>
      </c>
      <c r="C3190" t="s">
        <v>4693</v>
      </c>
      <c r="D3190" t="s">
        <v>4694</v>
      </c>
      <c r="E3190" t="s">
        <v>49</v>
      </c>
      <c r="F3190" t="s">
        <v>1125</v>
      </c>
      <c r="G3190" t="s">
        <v>6518</v>
      </c>
      <c r="H3190" t="s">
        <v>32</v>
      </c>
      <c r="I3190" t="s">
        <v>158</v>
      </c>
      <c r="J3190">
        <v>11</v>
      </c>
      <c r="K3190" s="1">
        <v>15819</v>
      </c>
      <c r="L3190" s="1">
        <v>174009</v>
      </c>
      <c r="M3190">
        <v>0</v>
      </c>
      <c r="N3190" s="10">
        <v>0</v>
      </c>
      <c r="O3190" s="1">
        <f>Table1[[#This Row],[Total Sales NGN]]-(Table1[[#This Row],[Total Sales NGN]]*Table1[[#This Row],[Discount %2]])</f>
        <v>174009</v>
      </c>
      <c r="P3190" t="s">
        <v>57</v>
      </c>
      <c r="Q3190">
        <v>3</v>
      </c>
      <c r="R3190" t="s">
        <v>28</v>
      </c>
      <c r="S3190">
        <v>97</v>
      </c>
      <c r="T3190" s="1">
        <v>588661</v>
      </c>
    </row>
    <row r="3191" spans="1:20" x14ac:dyDescent="0.3">
      <c r="A3191" t="s">
        <v>6519</v>
      </c>
      <c r="B3191" s="9">
        <v>45462</v>
      </c>
      <c r="C3191" t="s">
        <v>4693</v>
      </c>
      <c r="D3191" t="s">
        <v>4694</v>
      </c>
      <c r="E3191" t="s">
        <v>4695</v>
      </c>
      <c r="F3191" t="s">
        <v>969</v>
      </c>
      <c r="G3191" t="s">
        <v>27</v>
      </c>
      <c r="H3191" t="s">
        <v>32</v>
      </c>
      <c r="I3191" t="s">
        <v>141</v>
      </c>
      <c r="J3191">
        <v>7</v>
      </c>
      <c r="K3191" s="1">
        <v>22839</v>
      </c>
      <c r="L3191" s="1">
        <v>159873</v>
      </c>
      <c r="M3191">
        <v>0</v>
      </c>
      <c r="N3191" s="10">
        <v>0</v>
      </c>
      <c r="O3191" s="1">
        <f>Table1[[#This Row],[Total Sales NGN]]-(Table1[[#This Row],[Total Sales NGN]]*Table1[[#This Row],[Discount %2]])</f>
        <v>159873</v>
      </c>
      <c r="P3191" t="s">
        <v>57</v>
      </c>
      <c r="Q3191">
        <v>5</v>
      </c>
      <c r="R3191" t="s">
        <v>35</v>
      </c>
      <c r="S3191">
        <v>71</v>
      </c>
      <c r="T3191" s="1">
        <v>588661</v>
      </c>
    </row>
    <row r="3192" spans="1:20" x14ac:dyDescent="0.3">
      <c r="A3192" t="s">
        <v>6520</v>
      </c>
      <c r="B3192" s="9">
        <v>45003</v>
      </c>
      <c r="C3192" t="s">
        <v>4693</v>
      </c>
      <c r="D3192" t="s">
        <v>4694</v>
      </c>
      <c r="E3192" t="s">
        <v>4695</v>
      </c>
      <c r="F3192" t="s">
        <v>645</v>
      </c>
      <c r="G3192" t="s">
        <v>6521</v>
      </c>
      <c r="H3192" t="s">
        <v>45</v>
      </c>
      <c r="I3192" t="s">
        <v>130</v>
      </c>
      <c r="J3192">
        <v>17</v>
      </c>
      <c r="K3192" s="1">
        <v>20779</v>
      </c>
      <c r="L3192" s="1">
        <v>353243</v>
      </c>
      <c r="M3192">
        <v>20</v>
      </c>
      <c r="N3192" s="10">
        <v>0.2</v>
      </c>
      <c r="O3192" s="1">
        <f>Table1[[#This Row],[Total Sales NGN]]-(Table1[[#This Row],[Total Sales NGN]]*Table1[[#This Row],[Discount %2]])</f>
        <v>282594.40000000002</v>
      </c>
      <c r="P3192" t="s">
        <v>27</v>
      </c>
      <c r="Q3192">
        <v>4</v>
      </c>
      <c r="R3192" t="s">
        <v>35</v>
      </c>
      <c r="S3192">
        <v>60</v>
      </c>
      <c r="T3192" s="1">
        <v>492084</v>
      </c>
    </row>
    <row r="3193" spans="1:20" x14ac:dyDescent="0.3">
      <c r="A3193" t="s">
        <v>6522</v>
      </c>
      <c r="B3193" s="9">
        <v>44949</v>
      </c>
      <c r="C3193" t="s">
        <v>4693</v>
      </c>
      <c r="D3193" t="s">
        <v>4694</v>
      </c>
      <c r="E3193" t="s">
        <v>4695</v>
      </c>
      <c r="F3193" t="s">
        <v>1744</v>
      </c>
      <c r="G3193" t="s">
        <v>6523</v>
      </c>
      <c r="H3193" t="s">
        <v>45</v>
      </c>
      <c r="I3193" t="s">
        <v>181</v>
      </c>
      <c r="J3193">
        <v>4</v>
      </c>
      <c r="K3193" s="1">
        <v>31779</v>
      </c>
      <c r="L3193" s="1">
        <v>127116</v>
      </c>
      <c r="M3193">
        <v>0</v>
      </c>
      <c r="N3193" s="10">
        <v>0</v>
      </c>
      <c r="O3193" s="1">
        <f>Table1[[#This Row],[Total Sales NGN]]-(Table1[[#This Row],[Total Sales NGN]]*Table1[[#This Row],[Discount %2]])</f>
        <v>127116</v>
      </c>
      <c r="P3193" t="s">
        <v>26</v>
      </c>
      <c r="Q3193">
        <v>1</v>
      </c>
      <c r="R3193" t="s">
        <v>35</v>
      </c>
      <c r="S3193">
        <v>92</v>
      </c>
      <c r="T3193" s="1">
        <v>492084</v>
      </c>
    </row>
    <row r="3194" spans="1:20" x14ac:dyDescent="0.3">
      <c r="A3194" t="s">
        <v>6524</v>
      </c>
      <c r="B3194" s="9">
        <v>45321</v>
      </c>
      <c r="C3194" t="s">
        <v>4693</v>
      </c>
      <c r="D3194" t="s">
        <v>4694</v>
      </c>
      <c r="E3194" t="s">
        <v>49</v>
      </c>
      <c r="F3194" t="s">
        <v>1176</v>
      </c>
      <c r="G3194" t="s">
        <v>6525</v>
      </c>
      <c r="H3194" t="s">
        <v>24</v>
      </c>
      <c r="I3194" t="s">
        <v>25</v>
      </c>
      <c r="J3194">
        <v>4</v>
      </c>
      <c r="K3194" s="1">
        <v>75607</v>
      </c>
      <c r="L3194" s="1">
        <v>302428</v>
      </c>
      <c r="M3194">
        <v>20</v>
      </c>
      <c r="N3194" s="10">
        <v>0.2</v>
      </c>
      <c r="O3194" s="1">
        <f>Table1[[#This Row],[Total Sales NGN]]-(Table1[[#This Row],[Total Sales NGN]]*Table1[[#This Row],[Discount %2]])</f>
        <v>241942.39999999999</v>
      </c>
      <c r="P3194" t="s">
        <v>26</v>
      </c>
      <c r="Q3194">
        <v>1</v>
      </c>
      <c r="R3194" t="s">
        <v>28</v>
      </c>
      <c r="S3194">
        <v>15</v>
      </c>
      <c r="T3194" s="1">
        <v>1025913</v>
      </c>
    </row>
    <row r="3195" spans="1:20" x14ac:dyDescent="0.3">
      <c r="A3195" t="s">
        <v>6526</v>
      </c>
      <c r="B3195" s="9">
        <v>45528</v>
      </c>
      <c r="C3195" t="s">
        <v>4693</v>
      </c>
      <c r="D3195" t="s">
        <v>4694</v>
      </c>
      <c r="E3195" t="s">
        <v>49</v>
      </c>
      <c r="F3195" t="s">
        <v>921</v>
      </c>
      <c r="G3195" t="s">
        <v>6527</v>
      </c>
      <c r="H3195" t="s">
        <v>24</v>
      </c>
      <c r="I3195" t="s">
        <v>152</v>
      </c>
      <c r="J3195">
        <v>12</v>
      </c>
      <c r="K3195" s="1">
        <v>93213</v>
      </c>
      <c r="L3195" s="1">
        <v>1118556</v>
      </c>
      <c r="M3195">
        <v>0</v>
      </c>
      <c r="N3195" s="10">
        <v>0</v>
      </c>
      <c r="O3195" s="1">
        <f>Table1[[#This Row],[Total Sales NGN]]-(Table1[[#This Row],[Total Sales NGN]]*Table1[[#This Row],[Discount %2]])</f>
        <v>1118556</v>
      </c>
      <c r="P3195" t="s">
        <v>47</v>
      </c>
      <c r="Q3195">
        <v>4</v>
      </c>
      <c r="R3195" t="s">
        <v>35</v>
      </c>
      <c r="S3195">
        <v>172</v>
      </c>
      <c r="T3195" s="1">
        <v>1025913</v>
      </c>
    </row>
    <row r="3196" spans="1:20" x14ac:dyDescent="0.3">
      <c r="A3196" t="s">
        <v>6528</v>
      </c>
      <c r="B3196" s="9">
        <v>45060</v>
      </c>
      <c r="C3196" t="s">
        <v>4693</v>
      </c>
      <c r="D3196" t="s">
        <v>4694</v>
      </c>
      <c r="E3196" t="s">
        <v>4695</v>
      </c>
      <c r="F3196" t="s">
        <v>842</v>
      </c>
      <c r="G3196" t="s">
        <v>6529</v>
      </c>
      <c r="H3196" t="s">
        <v>40</v>
      </c>
      <c r="I3196" t="s">
        <v>41</v>
      </c>
      <c r="J3196">
        <v>16</v>
      </c>
      <c r="K3196" s="1">
        <v>14110</v>
      </c>
      <c r="L3196" s="1">
        <v>225760</v>
      </c>
      <c r="M3196">
        <v>5</v>
      </c>
      <c r="N3196" s="10">
        <v>0.05</v>
      </c>
      <c r="O3196" s="1">
        <f>Table1[[#This Row],[Total Sales NGN]]-(Table1[[#This Row],[Total Sales NGN]]*Table1[[#This Row],[Discount %2]])</f>
        <v>214472</v>
      </c>
      <c r="P3196" t="s">
        <v>57</v>
      </c>
      <c r="Q3196">
        <v>5</v>
      </c>
      <c r="R3196" t="s">
        <v>28</v>
      </c>
      <c r="S3196">
        <v>175</v>
      </c>
      <c r="T3196" s="1">
        <v>441559</v>
      </c>
    </row>
    <row r="3197" spans="1:20" x14ac:dyDescent="0.3">
      <c r="A3197" t="s">
        <v>6530</v>
      </c>
      <c r="B3197" s="9">
        <v>45532</v>
      </c>
      <c r="C3197" t="s">
        <v>4693</v>
      </c>
      <c r="D3197" t="s">
        <v>4694</v>
      </c>
      <c r="E3197" t="s">
        <v>49</v>
      </c>
      <c r="F3197" t="s">
        <v>3725</v>
      </c>
      <c r="G3197" t="s">
        <v>6531</v>
      </c>
      <c r="H3197" t="s">
        <v>45</v>
      </c>
      <c r="I3197" t="s">
        <v>211</v>
      </c>
      <c r="J3197">
        <v>3</v>
      </c>
      <c r="K3197" s="1">
        <v>4084</v>
      </c>
      <c r="L3197" s="1">
        <v>12252</v>
      </c>
      <c r="M3197">
        <v>20</v>
      </c>
      <c r="N3197" s="10">
        <v>0.2</v>
      </c>
      <c r="O3197" s="1">
        <f>Table1[[#This Row],[Total Sales NGN]]-(Table1[[#This Row],[Total Sales NGN]]*Table1[[#This Row],[Discount %2]])</f>
        <v>9801.6</v>
      </c>
      <c r="P3197" t="s">
        <v>34</v>
      </c>
      <c r="Q3197" t="s">
        <v>27</v>
      </c>
      <c r="R3197" t="s">
        <v>35</v>
      </c>
      <c r="S3197">
        <v>2</v>
      </c>
      <c r="T3197" s="1">
        <v>492084</v>
      </c>
    </row>
    <row r="3198" spans="1:20" x14ac:dyDescent="0.3">
      <c r="A3198" t="s">
        <v>6532</v>
      </c>
      <c r="B3198" s="9">
        <v>45483</v>
      </c>
      <c r="C3198" t="s">
        <v>4693</v>
      </c>
      <c r="D3198" t="s">
        <v>4694</v>
      </c>
      <c r="E3198" t="s">
        <v>4695</v>
      </c>
      <c r="F3198" t="s">
        <v>634</v>
      </c>
      <c r="G3198" t="s">
        <v>6533</v>
      </c>
      <c r="H3198" t="s">
        <v>24</v>
      </c>
      <c r="I3198" t="s">
        <v>25</v>
      </c>
      <c r="J3198">
        <v>16</v>
      </c>
      <c r="K3198" s="1">
        <v>258897</v>
      </c>
      <c r="L3198" s="1">
        <v>4142352</v>
      </c>
      <c r="M3198" t="s">
        <v>27</v>
      </c>
      <c r="N3198" s="10">
        <v>0</v>
      </c>
      <c r="O3198" s="1">
        <f>Table1[[#This Row],[Total Sales NGN]]-(Table1[[#This Row],[Total Sales NGN]]*Table1[[#This Row],[Discount %2]])</f>
        <v>4142352</v>
      </c>
      <c r="P3198" t="s">
        <v>47</v>
      </c>
      <c r="Q3198">
        <v>5</v>
      </c>
      <c r="R3198" t="s">
        <v>35</v>
      </c>
      <c r="S3198">
        <v>10</v>
      </c>
      <c r="T3198" s="1">
        <v>1025913</v>
      </c>
    </row>
    <row r="3199" spans="1:20" x14ac:dyDescent="0.3">
      <c r="A3199" t="s">
        <v>6534</v>
      </c>
      <c r="B3199" s="9">
        <v>45022</v>
      </c>
      <c r="C3199" t="s">
        <v>4693</v>
      </c>
      <c r="D3199" t="s">
        <v>4694</v>
      </c>
      <c r="E3199" t="s">
        <v>4695</v>
      </c>
      <c r="F3199" t="s">
        <v>2182</v>
      </c>
      <c r="G3199" t="s">
        <v>6535</v>
      </c>
      <c r="H3199" t="s">
        <v>32</v>
      </c>
      <c r="I3199" t="s">
        <v>95</v>
      </c>
      <c r="J3199">
        <v>16</v>
      </c>
      <c r="K3199" s="1">
        <v>7186</v>
      </c>
      <c r="L3199" s="1">
        <v>114976</v>
      </c>
      <c r="M3199">
        <v>5</v>
      </c>
      <c r="N3199" s="10">
        <v>0.05</v>
      </c>
      <c r="O3199" s="1">
        <f>Table1[[#This Row],[Total Sales NGN]]-(Table1[[#This Row],[Total Sales NGN]]*Table1[[#This Row],[Discount %2]])</f>
        <v>109227.2</v>
      </c>
      <c r="P3199" t="s">
        <v>57</v>
      </c>
      <c r="Q3199" t="s">
        <v>27</v>
      </c>
      <c r="R3199" t="s">
        <v>35</v>
      </c>
      <c r="S3199">
        <v>25</v>
      </c>
      <c r="T3199" s="1">
        <v>588661</v>
      </c>
    </row>
    <row r="3200" spans="1:20" x14ac:dyDescent="0.3">
      <c r="A3200" t="s">
        <v>6536</v>
      </c>
      <c r="B3200" s="9">
        <v>45369</v>
      </c>
      <c r="C3200" t="s">
        <v>4693</v>
      </c>
      <c r="D3200" t="s">
        <v>4694</v>
      </c>
      <c r="E3200" t="s">
        <v>4695</v>
      </c>
      <c r="F3200" t="s">
        <v>2979</v>
      </c>
      <c r="G3200" t="s">
        <v>6537</v>
      </c>
      <c r="H3200" t="s">
        <v>24</v>
      </c>
      <c r="I3200" t="s">
        <v>174</v>
      </c>
      <c r="J3200">
        <v>20</v>
      </c>
      <c r="K3200" s="1">
        <v>122108</v>
      </c>
      <c r="L3200" s="1">
        <v>2442160</v>
      </c>
      <c r="M3200">
        <v>5</v>
      </c>
      <c r="N3200" s="10">
        <v>0.05</v>
      </c>
      <c r="O3200" s="1">
        <f>Table1[[#This Row],[Total Sales NGN]]-(Table1[[#This Row],[Total Sales NGN]]*Table1[[#This Row],[Discount %2]])</f>
        <v>2320052</v>
      </c>
      <c r="P3200" t="s">
        <v>47</v>
      </c>
      <c r="Q3200">
        <v>4</v>
      </c>
      <c r="R3200" t="s">
        <v>28</v>
      </c>
      <c r="S3200">
        <v>120</v>
      </c>
      <c r="T3200" s="1">
        <v>1025913</v>
      </c>
    </row>
    <row r="3201" spans="1:20" x14ac:dyDescent="0.3">
      <c r="A3201" t="s">
        <v>6538</v>
      </c>
      <c r="B3201" s="9">
        <v>45487</v>
      </c>
      <c r="C3201" t="s">
        <v>4693</v>
      </c>
      <c r="D3201" t="s">
        <v>4694</v>
      </c>
      <c r="E3201" t="s">
        <v>4706</v>
      </c>
      <c r="F3201" t="s">
        <v>637</v>
      </c>
      <c r="G3201" t="s">
        <v>6539</v>
      </c>
      <c r="H3201" t="s">
        <v>65</v>
      </c>
      <c r="I3201" t="s">
        <v>397</v>
      </c>
      <c r="J3201">
        <v>6</v>
      </c>
      <c r="K3201" s="1">
        <v>40052</v>
      </c>
      <c r="L3201" s="1">
        <v>240312</v>
      </c>
      <c r="M3201">
        <v>20</v>
      </c>
      <c r="N3201" s="10">
        <v>0.2</v>
      </c>
      <c r="O3201" s="1">
        <f>Table1[[#This Row],[Total Sales NGN]]-(Table1[[#This Row],[Total Sales NGN]]*Table1[[#This Row],[Discount %2]])</f>
        <v>192249.60000000001</v>
      </c>
      <c r="P3201" t="s">
        <v>27</v>
      </c>
      <c r="Q3201">
        <v>4</v>
      </c>
      <c r="R3201" t="s">
        <v>28</v>
      </c>
      <c r="S3201">
        <v>178</v>
      </c>
      <c r="T3201" s="1">
        <v>786541</v>
      </c>
    </row>
    <row r="3202" spans="1:20" x14ac:dyDescent="0.3">
      <c r="A3202" t="s">
        <v>6540</v>
      </c>
      <c r="B3202" s="9">
        <v>44990</v>
      </c>
      <c r="C3202" t="s">
        <v>4693</v>
      </c>
      <c r="D3202" t="s">
        <v>4694</v>
      </c>
      <c r="E3202" t="s">
        <v>4706</v>
      </c>
      <c r="F3202" t="s">
        <v>3089</v>
      </c>
      <c r="G3202" t="s">
        <v>6541</v>
      </c>
      <c r="H3202" t="s">
        <v>45</v>
      </c>
      <c r="I3202" t="s">
        <v>46</v>
      </c>
      <c r="J3202">
        <v>10</v>
      </c>
      <c r="K3202" s="1">
        <v>13421</v>
      </c>
      <c r="L3202" s="1">
        <v>134210</v>
      </c>
      <c r="M3202" t="s">
        <v>27</v>
      </c>
      <c r="N3202" s="10">
        <v>0</v>
      </c>
      <c r="O3202" s="1">
        <f>Table1[[#This Row],[Total Sales NGN]]-(Table1[[#This Row],[Total Sales NGN]]*Table1[[#This Row],[Discount %2]])</f>
        <v>134210</v>
      </c>
      <c r="P3202" t="s">
        <v>47</v>
      </c>
      <c r="Q3202">
        <v>3</v>
      </c>
      <c r="R3202" t="s">
        <v>28</v>
      </c>
      <c r="S3202">
        <v>193</v>
      </c>
      <c r="T3202" s="1">
        <v>492084</v>
      </c>
    </row>
    <row r="3203" spans="1:20" x14ac:dyDescent="0.3">
      <c r="A3203" t="s">
        <v>6542</v>
      </c>
      <c r="B3203" s="9">
        <v>45244</v>
      </c>
      <c r="C3203" t="s">
        <v>4693</v>
      </c>
      <c r="D3203" t="s">
        <v>4694</v>
      </c>
      <c r="E3203" t="s">
        <v>4706</v>
      </c>
      <c r="F3203" t="s">
        <v>538</v>
      </c>
      <c r="G3203" t="s">
        <v>6543</v>
      </c>
      <c r="H3203" t="s">
        <v>45</v>
      </c>
      <c r="I3203" t="s">
        <v>130</v>
      </c>
      <c r="J3203">
        <v>12</v>
      </c>
      <c r="K3203" s="1">
        <v>16746</v>
      </c>
      <c r="L3203" s="1">
        <v>200952</v>
      </c>
      <c r="M3203">
        <v>20</v>
      </c>
      <c r="N3203" s="10">
        <v>0.2</v>
      </c>
      <c r="O3203" s="1">
        <f>Table1[[#This Row],[Total Sales NGN]]-(Table1[[#This Row],[Total Sales NGN]]*Table1[[#This Row],[Discount %2]])</f>
        <v>160761.60000000001</v>
      </c>
      <c r="P3203" t="s">
        <v>57</v>
      </c>
      <c r="Q3203">
        <v>5</v>
      </c>
      <c r="R3203" t="s">
        <v>28</v>
      </c>
      <c r="S3203">
        <v>129</v>
      </c>
      <c r="T3203" s="1">
        <v>492084</v>
      </c>
    </row>
    <row r="3204" spans="1:20" x14ac:dyDescent="0.3">
      <c r="A3204" t="s">
        <v>6544</v>
      </c>
      <c r="B3204" s="9">
        <v>45318</v>
      </c>
      <c r="C3204" t="s">
        <v>4693</v>
      </c>
      <c r="D3204" t="s">
        <v>4694</v>
      </c>
      <c r="E3204" t="s">
        <v>49</v>
      </c>
      <c r="F3204" t="s">
        <v>2007</v>
      </c>
      <c r="G3204" t="s">
        <v>6545</v>
      </c>
      <c r="H3204" t="s">
        <v>45</v>
      </c>
      <c r="I3204" t="s">
        <v>82</v>
      </c>
      <c r="J3204">
        <v>3</v>
      </c>
      <c r="K3204" s="1">
        <v>19537</v>
      </c>
      <c r="L3204" s="1">
        <v>58611</v>
      </c>
      <c r="M3204">
        <v>20</v>
      </c>
      <c r="N3204" s="10">
        <v>0.2</v>
      </c>
      <c r="O3204" s="1">
        <f>Table1[[#This Row],[Total Sales NGN]]-(Table1[[#This Row],[Total Sales NGN]]*Table1[[#This Row],[Discount %2]])</f>
        <v>46888.800000000003</v>
      </c>
      <c r="P3204" t="s">
        <v>47</v>
      </c>
      <c r="Q3204">
        <v>2</v>
      </c>
      <c r="R3204" t="s">
        <v>28</v>
      </c>
      <c r="S3204">
        <v>129</v>
      </c>
      <c r="T3204" s="1">
        <v>492084</v>
      </c>
    </row>
    <row r="3205" spans="1:20" x14ac:dyDescent="0.3">
      <c r="A3205" t="s">
        <v>6546</v>
      </c>
      <c r="B3205" s="9">
        <v>45598</v>
      </c>
      <c r="C3205" t="s">
        <v>4693</v>
      </c>
      <c r="D3205" t="s">
        <v>4694</v>
      </c>
      <c r="E3205" t="s">
        <v>4695</v>
      </c>
      <c r="F3205" t="s">
        <v>344</v>
      </c>
      <c r="G3205" t="s">
        <v>6547</v>
      </c>
      <c r="H3205" t="s">
        <v>45</v>
      </c>
      <c r="I3205" t="s">
        <v>211</v>
      </c>
      <c r="J3205">
        <v>11</v>
      </c>
      <c r="K3205" s="1">
        <v>41294</v>
      </c>
      <c r="L3205" s="1">
        <v>454234</v>
      </c>
      <c r="M3205">
        <v>10</v>
      </c>
      <c r="N3205" s="10">
        <v>0.1</v>
      </c>
      <c r="O3205" s="1">
        <f>Table1[[#This Row],[Total Sales NGN]]-(Table1[[#This Row],[Total Sales NGN]]*Table1[[#This Row],[Discount %2]])</f>
        <v>408810.6</v>
      </c>
      <c r="P3205" t="s">
        <v>27</v>
      </c>
      <c r="Q3205">
        <v>4</v>
      </c>
      <c r="R3205" t="s">
        <v>28</v>
      </c>
      <c r="S3205">
        <v>159</v>
      </c>
      <c r="T3205" s="1">
        <v>492084</v>
      </c>
    </row>
    <row r="3206" spans="1:20" x14ac:dyDescent="0.3">
      <c r="A3206" t="s">
        <v>6548</v>
      </c>
      <c r="B3206" s="9">
        <v>44943</v>
      </c>
      <c r="C3206" t="s">
        <v>4693</v>
      </c>
      <c r="D3206" t="s">
        <v>4694</v>
      </c>
      <c r="E3206" t="s">
        <v>4695</v>
      </c>
      <c r="F3206" t="s">
        <v>5475</v>
      </c>
      <c r="G3206" t="s">
        <v>6549</v>
      </c>
      <c r="H3206" t="s">
        <v>24</v>
      </c>
      <c r="I3206" t="s">
        <v>61</v>
      </c>
      <c r="J3206">
        <v>16</v>
      </c>
      <c r="K3206" s="1">
        <v>289166</v>
      </c>
      <c r="L3206" s="1">
        <v>4626656</v>
      </c>
      <c r="M3206">
        <v>5</v>
      </c>
      <c r="N3206" s="10">
        <v>0.05</v>
      </c>
      <c r="O3206" s="1">
        <f>Table1[[#This Row],[Total Sales NGN]]-(Table1[[#This Row],[Total Sales NGN]]*Table1[[#This Row],[Discount %2]])</f>
        <v>4395323.2</v>
      </c>
      <c r="P3206" t="s">
        <v>26</v>
      </c>
      <c r="Q3206">
        <v>4</v>
      </c>
      <c r="R3206" t="s">
        <v>35</v>
      </c>
      <c r="S3206">
        <v>98</v>
      </c>
      <c r="T3206" s="1">
        <v>1025913</v>
      </c>
    </row>
    <row r="3207" spans="1:20" x14ac:dyDescent="0.3">
      <c r="A3207" t="s">
        <v>6550</v>
      </c>
      <c r="B3207" s="9">
        <v>45118</v>
      </c>
      <c r="C3207" t="s">
        <v>4693</v>
      </c>
      <c r="D3207" t="s">
        <v>4694</v>
      </c>
      <c r="E3207" t="s">
        <v>4695</v>
      </c>
      <c r="F3207" t="s">
        <v>3185</v>
      </c>
      <c r="G3207" t="s">
        <v>6551</v>
      </c>
      <c r="H3207" t="s">
        <v>32</v>
      </c>
      <c r="I3207" t="s">
        <v>141</v>
      </c>
      <c r="J3207">
        <v>12</v>
      </c>
      <c r="K3207" s="1">
        <v>1682</v>
      </c>
      <c r="L3207" s="1">
        <v>20184</v>
      </c>
      <c r="M3207">
        <v>0</v>
      </c>
      <c r="N3207" s="10">
        <v>0</v>
      </c>
      <c r="O3207" s="1">
        <f>Table1[[#This Row],[Total Sales NGN]]-(Table1[[#This Row],[Total Sales NGN]]*Table1[[#This Row],[Discount %2]])</f>
        <v>20184</v>
      </c>
      <c r="P3207" t="s">
        <v>26</v>
      </c>
      <c r="Q3207">
        <v>1</v>
      </c>
      <c r="R3207" t="s">
        <v>28</v>
      </c>
      <c r="S3207">
        <v>143</v>
      </c>
      <c r="T3207" s="1">
        <v>588661</v>
      </c>
    </row>
    <row r="3208" spans="1:20" x14ac:dyDescent="0.3">
      <c r="A3208" t="s">
        <v>6552</v>
      </c>
      <c r="B3208" s="9">
        <v>45501</v>
      </c>
      <c r="C3208" t="s">
        <v>4693</v>
      </c>
      <c r="D3208" t="s">
        <v>4694</v>
      </c>
      <c r="E3208" t="s">
        <v>4695</v>
      </c>
      <c r="F3208" t="s">
        <v>38</v>
      </c>
      <c r="G3208" t="s">
        <v>6553</v>
      </c>
      <c r="H3208" t="s">
        <v>65</v>
      </c>
      <c r="I3208" t="s">
        <v>478</v>
      </c>
      <c r="J3208">
        <v>15</v>
      </c>
      <c r="K3208" s="1">
        <v>56783</v>
      </c>
      <c r="L3208" s="1">
        <v>851745</v>
      </c>
      <c r="M3208">
        <v>15</v>
      </c>
      <c r="N3208" s="10">
        <v>0.15</v>
      </c>
      <c r="O3208" s="1">
        <f>Table1[[#This Row],[Total Sales NGN]]-(Table1[[#This Row],[Total Sales NGN]]*Table1[[#This Row],[Discount %2]])</f>
        <v>723983.25</v>
      </c>
      <c r="P3208" t="s">
        <v>47</v>
      </c>
      <c r="Q3208">
        <v>3</v>
      </c>
      <c r="R3208" t="s">
        <v>28</v>
      </c>
      <c r="S3208">
        <v>136</v>
      </c>
      <c r="T3208" s="1">
        <v>786541</v>
      </c>
    </row>
    <row r="3209" spans="1:20" x14ac:dyDescent="0.3">
      <c r="A3209" t="s">
        <v>6554</v>
      </c>
      <c r="B3209" s="9">
        <v>44955</v>
      </c>
      <c r="C3209" t="s">
        <v>4693</v>
      </c>
      <c r="D3209" t="s">
        <v>4694</v>
      </c>
      <c r="E3209" t="s">
        <v>4706</v>
      </c>
      <c r="F3209" t="s">
        <v>3820</v>
      </c>
      <c r="G3209" t="s">
        <v>6555</v>
      </c>
      <c r="H3209" t="s">
        <v>65</v>
      </c>
      <c r="I3209" t="s">
        <v>66</v>
      </c>
      <c r="J3209">
        <v>5</v>
      </c>
      <c r="K3209" s="1">
        <v>62305</v>
      </c>
      <c r="L3209" s="1">
        <v>311525</v>
      </c>
      <c r="M3209">
        <v>10</v>
      </c>
      <c r="N3209" s="10">
        <v>0.1</v>
      </c>
      <c r="O3209" s="1">
        <f>Table1[[#This Row],[Total Sales NGN]]-(Table1[[#This Row],[Total Sales NGN]]*Table1[[#This Row],[Discount %2]])</f>
        <v>280372.5</v>
      </c>
      <c r="P3209" t="s">
        <v>26</v>
      </c>
      <c r="Q3209">
        <v>7</v>
      </c>
      <c r="R3209" t="s">
        <v>35</v>
      </c>
      <c r="S3209">
        <v>22</v>
      </c>
      <c r="T3209" s="1">
        <v>786541</v>
      </c>
    </row>
    <row r="3210" spans="1:20" x14ac:dyDescent="0.3">
      <c r="A3210" t="s">
        <v>6556</v>
      </c>
      <c r="B3210" s="9">
        <v>45318</v>
      </c>
      <c r="C3210" t="s">
        <v>4693</v>
      </c>
      <c r="D3210" t="s">
        <v>4694</v>
      </c>
      <c r="E3210" t="s">
        <v>4695</v>
      </c>
      <c r="F3210" t="s">
        <v>122</v>
      </c>
      <c r="G3210" t="s">
        <v>6557</v>
      </c>
      <c r="H3210" t="s">
        <v>32</v>
      </c>
      <c r="I3210" t="s">
        <v>117</v>
      </c>
      <c r="J3210">
        <v>3</v>
      </c>
      <c r="K3210" s="1">
        <v>23802</v>
      </c>
      <c r="L3210" s="1">
        <v>71406</v>
      </c>
      <c r="M3210">
        <v>20</v>
      </c>
      <c r="N3210" s="10">
        <v>0.2</v>
      </c>
      <c r="O3210" s="1">
        <f>Table1[[#This Row],[Total Sales NGN]]-(Table1[[#This Row],[Total Sales NGN]]*Table1[[#This Row],[Discount %2]])</f>
        <v>57124.800000000003</v>
      </c>
      <c r="P3210" t="s">
        <v>26</v>
      </c>
      <c r="Q3210">
        <v>1</v>
      </c>
      <c r="R3210" t="s">
        <v>35</v>
      </c>
      <c r="S3210">
        <v>139</v>
      </c>
      <c r="T3210" s="1">
        <v>588661</v>
      </c>
    </row>
    <row r="3211" spans="1:20" x14ac:dyDescent="0.3">
      <c r="A3211" t="s">
        <v>6558</v>
      </c>
      <c r="B3211" s="9">
        <v>45017</v>
      </c>
      <c r="C3211" t="s">
        <v>4693</v>
      </c>
      <c r="D3211" t="s">
        <v>4694</v>
      </c>
      <c r="E3211" t="s">
        <v>49</v>
      </c>
      <c r="F3211" t="s">
        <v>637</v>
      </c>
      <c r="G3211" t="s">
        <v>6559</v>
      </c>
      <c r="H3211" t="s">
        <v>24</v>
      </c>
      <c r="I3211" t="s">
        <v>92</v>
      </c>
      <c r="J3211">
        <v>14</v>
      </c>
      <c r="K3211" s="1">
        <v>171434</v>
      </c>
      <c r="L3211" s="1">
        <v>2400076</v>
      </c>
      <c r="M3211">
        <v>0</v>
      </c>
      <c r="N3211" s="10">
        <v>0</v>
      </c>
      <c r="O3211" s="1">
        <f>Table1[[#This Row],[Total Sales NGN]]-(Table1[[#This Row],[Total Sales NGN]]*Table1[[#This Row],[Discount %2]])</f>
        <v>2400076</v>
      </c>
      <c r="P3211" t="s">
        <v>34</v>
      </c>
      <c r="Q3211">
        <v>4</v>
      </c>
      <c r="R3211" t="s">
        <v>35</v>
      </c>
      <c r="S3211">
        <v>175</v>
      </c>
      <c r="T3211" s="1">
        <v>1025913</v>
      </c>
    </row>
    <row r="3212" spans="1:20" x14ac:dyDescent="0.3">
      <c r="A3212" t="s">
        <v>6560</v>
      </c>
      <c r="B3212" s="9">
        <v>45052</v>
      </c>
      <c r="C3212" t="s">
        <v>4693</v>
      </c>
      <c r="D3212" t="s">
        <v>4694</v>
      </c>
      <c r="E3212" t="s">
        <v>4695</v>
      </c>
      <c r="F3212" t="s">
        <v>344</v>
      </c>
      <c r="G3212" t="s">
        <v>6561</v>
      </c>
      <c r="H3212" t="s">
        <v>32</v>
      </c>
      <c r="I3212" t="s">
        <v>113</v>
      </c>
      <c r="J3212">
        <v>13</v>
      </c>
      <c r="K3212" s="1">
        <v>24635</v>
      </c>
      <c r="L3212" s="1">
        <v>320255</v>
      </c>
      <c r="M3212">
        <v>0</v>
      </c>
      <c r="N3212" s="10">
        <v>0</v>
      </c>
      <c r="O3212" s="1">
        <f>Table1[[#This Row],[Total Sales NGN]]-(Table1[[#This Row],[Total Sales NGN]]*Table1[[#This Row],[Discount %2]])</f>
        <v>320255</v>
      </c>
      <c r="P3212" t="s">
        <v>27</v>
      </c>
      <c r="Q3212">
        <v>1</v>
      </c>
      <c r="R3212" t="s">
        <v>35</v>
      </c>
      <c r="S3212">
        <v>81</v>
      </c>
      <c r="T3212" s="1">
        <v>588661</v>
      </c>
    </row>
    <row r="3213" spans="1:20" x14ac:dyDescent="0.3">
      <c r="A3213" t="s">
        <v>6562</v>
      </c>
      <c r="B3213" s="9">
        <v>45354</v>
      </c>
      <c r="C3213" t="s">
        <v>4693</v>
      </c>
      <c r="D3213" t="s">
        <v>4694</v>
      </c>
      <c r="E3213" t="s">
        <v>4695</v>
      </c>
      <c r="F3213" t="s">
        <v>2284</v>
      </c>
      <c r="G3213" t="s">
        <v>6563</v>
      </c>
      <c r="H3213" t="s">
        <v>24</v>
      </c>
      <c r="I3213" t="s">
        <v>161</v>
      </c>
      <c r="J3213">
        <v>17</v>
      </c>
      <c r="K3213" s="1">
        <v>318041</v>
      </c>
      <c r="L3213" s="1">
        <v>5406697</v>
      </c>
      <c r="M3213">
        <v>10</v>
      </c>
      <c r="N3213" s="10">
        <v>0.1</v>
      </c>
      <c r="O3213" s="1">
        <f>Table1[[#This Row],[Total Sales NGN]]-(Table1[[#This Row],[Total Sales NGN]]*Table1[[#This Row],[Discount %2]])</f>
        <v>4866027.3</v>
      </c>
      <c r="P3213" t="s">
        <v>57</v>
      </c>
      <c r="Q3213">
        <v>2</v>
      </c>
      <c r="R3213" t="s">
        <v>28</v>
      </c>
      <c r="S3213">
        <v>121</v>
      </c>
      <c r="T3213" s="1">
        <v>1025913</v>
      </c>
    </row>
    <row r="3214" spans="1:20" x14ac:dyDescent="0.3">
      <c r="A3214" t="s">
        <v>6564</v>
      </c>
      <c r="B3214" s="9">
        <v>45249</v>
      </c>
      <c r="C3214" t="s">
        <v>4693</v>
      </c>
      <c r="D3214" t="s">
        <v>4694</v>
      </c>
      <c r="E3214" t="s">
        <v>4695</v>
      </c>
      <c r="F3214" t="s">
        <v>1286</v>
      </c>
      <c r="G3214" t="s">
        <v>27</v>
      </c>
      <c r="H3214" t="s">
        <v>32</v>
      </c>
      <c r="I3214" t="s">
        <v>33</v>
      </c>
      <c r="J3214">
        <v>1</v>
      </c>
      <c r="K3214" s="1">
        <v>23497</v>
      </c>
      <c r="L3214" s="1">
        <v>23497</v>
      </c>
      <c r="M3214" t="s">
        <v>27</v>
      </c>
      <c r="N3214" s="10">
        <v>0</v>
      </c>
      <c r="O3214" s="1">
        <f>Table1[[#This Row],[Total Sales NGN]]-(Table1[[#This Row],[Total Sales NGN]]*Table1[[#This Row],[Discount %2]])</f>
        <v>23497</v>
      </c>
      <c r="P3214" t="s">
        <v>47</v>
      </c>
      <c r="Q3214">
        <v>5</v>
      </c>
      <c r="R3214" t="s">
        <v>35</v>
      </c>
      <c r="S3214">
        <v>81</v>
      </c>
      <c r="T3214" s="1">
        <v>588661</v>
      </c>
    </row>
    <row r="3215" spans="1:20" x14ac:dyDescent="0.3">
      <c r="A3215" t="s">
        <v>6565</v>
      </c>
      <c r="B3215" s="9">
        <v>45529</v>
      </c>
      <c r="C3215" t="s">
        <v>4693</v>
      </c>
      <c r="D3215" t="s">
        <v>4694</v>
      </c>
      <c r="E3215" t="s">
        <v>49</v>
      </c>
      <c r="F3215" t="s">
        <v>227</v>
      </c>
      <c r="G3215" t="s">
        <v>6566</v>
      </c>
      <c r="H3215" t="s">
        <v>32</v>
      </c>
      <c r="I3215" t="s">
        <v>33</v>
      </c>
      <c r="J3215">
        <v>2</v>
      </c>
      <c r="K3215" s="1">
        <v>8734</v>
      </c>
      <c r="L3215" s="1">
        <v>17468</v>
      </c>
      <c r="M3215">
        <v>0</v>
      </c>
      <c r="N3215" s="10">
        <v>0</v>
      </c>
      <c r="O3215" s="1">
        <f>Table1[[#This Row],[Total Sales NGN]]-(Table1[[#This Row],[Total Sales NGN]]*Table1[[#This Row],[Discount %2]])</f>
        <v>17468</v>
      </c>
      <c r="P3215" t="s">
        <v>26</v>
      </c>
      <c r="Q3215">
        <v>5</v>
      </c>
      <c r="R3215" t="s">
        <v>35</v>
      </c>
      <c r="S3215">
        <v>121</v>
      </c>
      <c r="T3215" s="1">
        <v>588661</v>
      </c>
    </row>
    <row r="3216" spans="1:20" x14ac:dyDescent="0.3">
      <c r="A3216" t="s">
        <v>6567</v>
      </c>
      <c r="B3216" s="9">
        <v>45276</v>
      </c>
      <c r="C3216" t="s">
        <v>4693</v>
      </c>
      <c r="D3216" t="s">
        <v>4694</v>
      </c>
      <c r="E3216" t="s">
        <v>4706</v>
      </c>
      <c r="F3216" t="s">
        <v>221</v>
      </c>
      <c r="G3216" t="s">
        <v>6568</v>
      </c>
      <c r="H3216" t="s">
        <v>45</v>
      </c>
      <c r="I3216" t="s">
        <v>82</v>
      </c>
      <c r="J3216">
        <v>17</v>
      </c>
      <c r="K3216" s="1">
        <v>33454</v>
      </c>
      <c r="L3216" s="1">
        <v>568718</v>
      </c>
      <c r="M3216">
        <v>0</v>
      </c>
      <c r="N3216" s="10">
        <v>0</v>
      </c>
      <c r="O3216" s="1">
        <f>Table1[[#This Row],[Total Sales NGN]]-(Table1[[#This Row],[Total Sales NGN]]*Table1[[#This Row],[Discount %2]])</f>
        <v>568718</v>
      </c>
      <c r="P3216" t="s">
        <v>47</v>
      </c>
      <c r="Q3216">
        <v>2</v>
      </c>
      <c r="R3216" t="s">
        <v>35</v>
      </c>
      <c r="S3216">
        <v>2</v>
      </c>
      <c r="T3216" s="1">
        <v>492084</v>
      </c>
    </row>
    <row r="3217" spans="1:20" x14ac:dyDescent="0.3">
      <c r="A3217" t="s">
        <v>6569</v>
      </c>
      <c r="B3217" s="9">
        <v>45405</v>
      </c>
      <c r="C3217" t="s">
        <v>4693</v>
      </c>
      <c r="D3217" t="s">
        <v>4694</v>
      </c>
      <c r="E3217" t="s">
        <v>4695</v>
      </c>
      <c r="F3217" t="s">
        <v>2140</v>
      </c>
      <c r="G3217" t="s">
        <v>6570</v>
      </c>
      <c r="H3217" t="s">
        <v>24</v>
      </c>
      <c r="I3217" t="s">
        <v>152</v>
      </c>
      <c r="J3217">
        <v>10</v>
      </c>
      <c r="K3217" s="1">
        <v>67493</v>
      </c>
      <c r="L3217" s="1">
        <v>674930</v>
      </c>
      <c r="M3217">
        <v>10</v>
      </c>
      <c r="N3217" s="10">
        <v>0.1</v>
      </c>
      <c r="O3217" s="1">
        <f>Table1[[#This Row],[Total Sales NGN]]-(Table1[[#This Row],[Total Sales NGN]]*Table1[[#This Row],[Discount %2]])</f>
        <v>607437</v>
      </c>
      <c r="P3217" t="s">
        <v>26</v>
      </c>
      <c r="Q3217">
        <v>3</v>
      </c>
      <c r="R3217" t="s">
        <v>35</v>
      </c>
      <c r="S3217">
        <v>84</v>
      </c>
      <c r="T3217" s="1">
        <v>1025913</v>
      </c>
    </row>
    <row r="3218" spans="1:20" x14ac:dyDescent="0.3">
      <c r="A3218" t="s">
        <v>6571</v>
      </c>
      <c r="B3218" s="9">
        <v>45587</v>
      </c>
      <c r="C3218" t="s">
        <v>4693</v>
      </c>
      <c r="D3218" t="s">
        <v>4694</v>
      </c>
      <c r="E3218" t="s">
        <v>4695</v>
      </c>
      <c r="F3218" t="s">
        <v>2598</v>
      </c>
      <c r="G3218" t="s">
        <v>6572</v>
      </c>
      <c r="H3218" t="s">
        <v>40</v>
      </c>
      <c r="I3218" t="s">
        <v>171</v>
      </c>
      <c r="J3218">
        <v>4</v>
      </c>
      <c r="K3218" s="1">
        <v>16636</v>
      </c>
      <c r="L3218" s="1">
        <v>66544</v>
      </c>
      <c r="M3218">
        <v>15</v>
      </c>
      <c r="N3218" s="10">
        <v>0.15</v>
      </c>
      <c r="O3218" s="1">
        <f>Table1[[#This Row],[Total Sales NGN]]-(Table1[[#This Row],[Total Sales NGN]]*Table1[[#This Row],[Discount %2]])</f>
        <v>56562.400000000001</v>
      </c>
      <c r="P3218" t="s">
        <v>26</v>
      </c>
      <c r="Q3218">
        <v>5</v>
      </c>
      <c r="R3218" t="s">
        <v>28</v>
      </c>
      <c r="S3218">
        <v>173</v>
      </c>
      <c r="T3218" s="1">
        <v>441559</v>
      </c>
    </row>
    <row r="3219" spans="1:20" x14ac:dyDescent="0.3">
      <c r="A3219" t="s">
        <v>6573</v>
      </c>
      <c r="B3219" s="9">
        <v>44933</v>
      </c>
      <c r="C3219" t="s">
        <v>4693</v>
      </c>
      <c r="D3219" t="s">
        <v>4694</v>
      </c>
      <c r="E3219" t="s">
        <v>4695</v>
      </c>
      <c r="F3219" t="s">
        <v>1834</v>
      </c>
      <c r="G3219" t="s">
        <v>27</v>
      </c>
      <c r="H3219" t="s">
        <v>65</v>
      </c>
      <c r="I3219" t="s">
        <v>382</v>
      </c>
      <c r="J3219">
        <v>11</v>
      </c>
      <c r="K3219" s="1">
        <v>96864</v>
      </c>
      <c r="L3219" s="1">
        <v>1065504</v>
      </c>
      <c r="M3219">
        <v>15</v>
      </c>
      <c r="N3219" s="10">
        <v>0.15</v>
      </c>
      <c r="O3219" s="1">
        <f>Table1[[#This Row],[Total Sales NGN]]-(Table1[[#This Row],[Total Sales NGN]]*Table1[[#This Row],[Discount %2]])</f>
        <v>905678.4</v>
      </c>
      <c r="P3219" t="s">
        <v>47</v>
      </c>
      <c r="Q3219">
        <v>3</v>
      </c>
      <c r="R3219" t="s">
        <v>35</v>
      </c>
      <c r="S3219">
        <v>60</v>
      </c>
      <c r="T3219" s="1">
        <v>786541</v>
      </c>
    </row>
    <row r="3220" spans="1:20" x14ac:dyDescent="0.3">
      <c r="A3220" t="s">
        <v>6574</v>
      </c>
      <c r="B3220" s="9">
        <v>45158</v>
      </c>
      <c r="C3220" t="s">
        <v>4693</v>
      </c>
      <c r="D3220" t="s">
        <v>4694</v>
      </c>
      <c r="E3220" t="s">
        <v>49</v>
      </c>
      <c r="F3220" t="s">
        <v>2649</v>
      </c>
      <c r="G3220" t="s">
        <v>6575</v>
      </c>
      <c r="H3220" t="s">
        <v>45</v>
      </c>
      <c r="I3220" t="s">
        <v>46</v>
      </c>
      <c r="J3220">
        <v>15</v>
      </c>
      <c r="K3220" s="1">
        <v>7800</v>
      </c>
      <c r="L3220" s="1">
        <v>117000</v>
      </c>
      <c r="M3220">
        <v>10</v>
      </c>
      <c r="N3220" s="10">
        <v>0.1</v>
      </c>
      <c r="O3220" s="1">
        <f>Table1[[#This Row],[Total Sales NGN]]-(Table1[[#This Row],[Total Sales NGN]]*Table1[[#This Row],[Discount %2]])</f>
        <v>105300</v>
      </c>
      <c r="P3220" t="s">
        <v>27</v>
      </c>
      <c r="Q3220">
        <v>3</v>
      </c>
      <c r="R3220" t="s">
        <v>35</v>
      </c>
      <c r="S3220">
        <v>166</v>
      </c>
      <c r="T3220" s="1">
        <v>492084</v>
      </c>
    </row>
    <row r="3221" spans="1:20" x14ac:dyDescent="0.3">
      <c r="A3221" t="s">
        <v>6576</v>
      </c>
      <c r="B3221" s="9">
        <v>45547</v>
      </c>
      <c r="C3221" t="s">
        <v>4693</v>
      </c>
      <c r="D3221" t="s">
        <v>4694</v>
      </c>
      <c r="E3221" t="s">
        <v>49</v>
      </c>
      <c r="F3221" t="s">
        <v>826</v>
      </c>
      <c r="G3221" t="s">
        <v>27</v>
      </c>
      <c r="H3221" t="s">
        <v>32</v>
      </c>
      <c r="I3221" t="s">
        <v>117</v>
      </c>
      <c r="J3221">
        <v>12</v>
      </c>
      <c r="K3221" s="1">
        <v>21545</v>
      </c>
      <c r="L3221" s="1">
        <v>258540</v>
      </c>
      <c r="M3221">
        <v>20</v>
      </c>
      <c r="N3221" s="10">
        <v>0.2</v>
      </c>
      <c r="O3221" s="1">
        <f>Table1[[#This Row],[Total Sales NGN]]-(Table1[[#This Row],[Total Sales NGN]]*Table1[[#This Row],[Discount %2]])</f>
        <v>206832</v>
      </c>
      <c r="P3221" t="s">
        <v>57</v>
      </c>
      <c r="Q3221">
        <v>4</v>
      </c>
      <c r="R3221" t="s">
        <v>35</v>
      </c>
      <c r="S3221">
        <v>119</v>
      </c>
      <c r="T3221" s="1">
        <v>588661</v>
      </c>
    </row>
    <row r="3222" spans="1:20" x14ac:dyDescent="0.3">
      <c r="A3222" t="s">
        <v>6577</v>
      </c>
      <c r="B3222" s="9">
        <v>45411</v>
      </c>
      <c r="C3222" t="s">
        <v>4693</v>
      </c>
      <c r="D3222" t="s">
        <v>4694</v>
      </c>
      <c r="E3222" t="s">
        <v>49</v>
      </c>
      <c r="F3222" t="s">
        <v>1595</v>
      </c>
      <c r="G3222" t="s">
        <v>6578</v>
      </c>
      <c r="H3222" t="s">
        <v>24</v>
      </c>
      <c r="I3222" t="s">
        <v>152</v>
      </c>
      <c r="J3222">
        <v>7</v>
      </c>
      <c r="K3222" s="1">
        <v>140452</v>
      </c>
      <c r="L3222" s="1">
        <v>983164</v>
      </c>
      <c r="M3222">
        <v>10</v>
      </c>
      <c r="N3222" s="10">
        <v>0.1</v>
      </c>
      <c r="O3222" s="1">
        <f>Table1[[#This Row],[Total Sales NGN]]-(Table1[[#This Row],[Total Sales NGN]]*Table1[[#This Row],[Discount %2]])</f>
        <v>884847.6</v>
      </c>
      <c r="P3222" t="s">
        <v>27</v>
      </c>
      <c r="Q3222">
        <v>3</v>
      </c>
      <c r="R3222" t="s">
        <v>28</v>
      </c>
      <c r="S3222">
        <v>35</v>
      </c>
      <c r="T3222" s="1">
        <v>1025913</v>
      </c>
    </row>
    <row r="3223" spans="1:20" x14ac:dyDescent="0.3">
      <c r="A3223" t="s">
        <v>6579</v>
      </c>
      <c r="B3223" s="9">
        <v>45207</v>
      </c>
      <c r="C3223" t="s">
        <v>4693</v>
      </c>
      <c r="D3223" t="s">
        <v>4694</v>
      </c>
      <c r="E3223" t="s">
        <v>4706</v>
      </c>
      <c r="F3223" t="s">
        <v>1209</v>
      </c>
      <c r="G3223" t="s">
        <v>6580</v>
      </c>
      <c r="H3223" t="s">
        <v>32</v>
      </c>
      <c r="I3223" t="s">
        <v>237</v>
      </c>
      <c r="J3223">
        <v>7</v>
      </c>
      <c r="K3223" s="1">
        <v>17886</v>
      </c>
      <c r="L3223" s="1">
        <v>125202</v>
      </c>
      <c r="M3223">
        <v>10</v>
      </c>
      <c r="N3223" s="10">
        <v>0.1</v>
      </c>
      <c r="O3223" s="1">
        <f>Table1[[#This Row],[Total Sales NGN]]-(Table1[[#This Row],[Total Sales NGN]]*Table1[[#This Row],[Discount %2]])</f>
        <v>112681.8</v>
      </c>
      <c r="P3223" t="s">
        <v>26</v>
      </c>
      <c r="Q3223">
        <v>1</v>
      </c>
      <c r="R3223" t="s">
        <v>28</v>
      </c>
      <c r="S3223">
        <v>98</v>
      </c>
      <c r="T3223" s="1">
        <v>588661</v>
      </c>
    </row>
    <row r="3224" spans="1:20" x14ac:dyDescent="0.3">
      <c r="A3224" t="s">
        <v>6581</v>
      </c>
      <c r="B3224" s="9">
        <v>45209</v>
      </c>
      <c r="C3224" t="s">
        <v>4693</v>
      </c>
      <c r="D3224" t="s">
        <v>4694</v>
      </c>
      <c r="E3224" t="s">
        <v>49</v>
      </c>
      <c r="F3224" t="s">
        <v>2391</v>
      </c>
      <c r="G3224" t="s">
        <v>27</v>
      </c>
      <c r="H3224" t="s">
        <v>65</v>
      </c>
      <c r="I3224" t="s">
        <v>66</v>
      </c>
      <c r="J3224">
        <v>18</v>
      </c>
      <c r="K3224" s="1">
        <v>161699</v>
      </c>
      <c r="L3224" s="1">
        <v>2910582</v>
      </c>
      <c r="M3224">
        <v>10</v>
      </c>
      <c r="N3224" s="10">
        <v>0.1</v>
      </c>
      <c r="O3224" s="1">
        <f>Table1[[#This Row],[Total Sales NGN]]-(Table1[[#This Row],[Total Sales NGN]]*Table1[[#This Row],[Discount %2]])</f>
        <v>2619523.7999999998</v>
      </c>
      <c r="P3224" t="s">
        <v>47</v>
      </c>
      <c r="Q3224">
        <v>2</v>
      </c>
      <c r="R3224" t="s">
        <v>35</v>
      </c>
      <c r="S3224">
        <v>96</v>
      </c>
      <c r="T3224" s="1">
        <v>786541</v>
      </c>
    </row>
    <row r="3225" spans="1:20" x14ac:dyDescent="0.3">
      <c r="A3225" t="s">
        <v>6582</v>
      </c>
      <c r="B3225" s="9">
        <v>45488</v>
      </c>
      <c r="C3225" t="s">
        <v>4693</v>
      </c>
      <c r="D3225" t="s">
        <v>4694</v>
      </c>
      <c r="E3225" t="s">
        <v>4695</v>
      </c>
      <c r="F3225" t="s">
        <v>2729</v>
      </c>
      <c r="G3225" t="s">
        <v>27</v>
      </c>
      <c r="H3225" t="s">
        <v>45</v>
      </c>
      <c r="I3225" t="s">
        <v>82</v>
      </c>
      <c r="J3225">
        <v>10</v>
      </c>
      <c r="K3225" s="1">
        <v>12779</v>
      </c>
      <c r="L3225" s="1">
        <v>127790</v>
      </c>
      <c r="M3225">
        <v>15</v>
      </c>
      <c r="N3225" s="10">
        <v>0.15</v>
      </c>
      <c r="O3225" s="1">
        <f>Table1[[#This Row],[Total Sales NGN]]-(Table1[[#This Row],[Total Sales NGN]]*Table1[[#This Row],[Discount %2]])</f>
        <v>108621.5</v>
      </c>
      <c r="P3225" t="s">
        <v>47</v>
      </c>
      <c r="Q3225">
        <v>5</v>
      </c>
      <c r="R3225" t="s">
        <v>28</v>
      </c>
      <c r="S3225">
        <v>128</v>
      </c>
      <c r="T3225" s="1">
        <v>492084</v>
      </c>
    </row>
    <row r="3226" spans="1:20" x14ac:dyDescent="0.3">
      <c r="A3226" t="s">
        <v>6583</v>
      </c>
      <c r="B3226" s="9">
        <v>45597</v>
      </c>
      <c r="C3226" t="s">
        <v>4693</v>
      </c>
      <c r="D3226" t="s">
        <v>4694</v>
      </c>
      <c r="E3226" t="s">
        <v>49</v>
      </c>
      <c r="F3226" t="s">
        <v>587</v>
      </c>
      <c r="G3226" t="s">
        <v>6584</v>
      </c>
      <c r="H3226" t="s">
        <v>24</v>
      </c>
      <c r="I3226" t="s">
        <v>161</v>
      </c>
      <c r="J3226">
        <v>10</v>
      </c>
      <c r="K3226" s="1">
        <v>324581</v>
      </c>
      <c r="L3226" s="1">
        <v>3245810</v>
      </c>
      <c r="M3226">
        <v>0</v>
      </c>
      <c r="N3226" s="10">
        <v>0</v>
      </c>
      <c r="O3226" s="1">
        <f>Table1[[#This Row],[Total Sales NGN]]-(Table1[[#This Row],[Total Sales NGN]]*Table1[[#This Row],[Discount %2]])</f>
        <v>3245810</v>
      </c>
      <c r="P3226" t="s">
        <v>27</v>
      </c>
      <c r="Q3226">
        <v>4</v>
      </c>
      <c r="R3226" t="s">
        <v>35</v>
      </c>
      <c r="S3226">
        <v>155</v>
      </c>
      <c r="T3226" s="1">
        <v>1025913</v>
      </c>
    </row>
    <row r="3227" spans="1:20" x14ac:dyDescent="0.3">
      <c r="A3227" t="s">
        <v>6585</v>
      </c>
      <c r="B3227" s="9">
        <v>45070</v>
      </c>
      <c r="C3227" t="s">
        <v>4693</v>
      </c>
      <c r="D3227" t="s">
        <v>4694</v>
      </c>
      <c r="E3227" t="s">
        <v>4695</v>
      </c>
      <c r="F3227" t="s">
        <v>969</v>
      </c>
      <c r="G3227" t="s">
        <v>6586</v>
      </c>
      <c r="H3227" t="s">
        <v>32</v>
      </c>
      <c r="I3227" t="s">
        <v>237</v>
      </c>
      <c r="J3227">
        <v>15</v>
      </c>
      <c r="K3227" s="1">
        <v>11885</v>
      </c>
      <c r="L3227" s="1">
        <v>178275</v>
      </c>
      <c r="M3227">
        <v>20</v>
      </c>
      <c r="N3227" s="10">
        <v>0.2</v>
      </c>
      <c r="O3227" s="1">
        <f>Table1[[#This Row],[Total Sales NGN]]-(Table1[[#This Row],[Total Sales NGN]]*Table1[[#This Row],[Discount %2]])</f>
        <v>142620</v>
      </c>
      <c r="P3227" t="s">
        <v>47</v>
      </c>
      <c r="Q3227">
        <v>7</v>
      </c>
      <c r="R3227" t="s">
        <v>35</v>
      </c>
      <c r="S3227">
        <v>79</v>
      </c>
      <c r="T3227" s="1">
        <v>588661</v>
      </c>
    </row>
    <row r="3228" spans="1:20" x14ac:dyDescent="0.3">
      <c r="A3228" t="s">
        <v>6587</v>
      </c>
      <c r="B3228" s="9">
        <v>45469</v>
      </c>
      <c r="C3228" t="s">
        <v>4693</v>
      </c>
      <c r="D3228" t="s">
        <v>4694</v>
      </c>
      <c r="E3228" t="s">
        <v>4695</v>
      </c>
      <c r="F3228" t="s">
        <v>1135</v>
      </c>
      <c r="G3228" t="s">
        <v>6588</v>
      </c>
      <c r="H3228" t="s">
        <v>32</v>
      </c>
      <c r="I3228" t="s">
        <v>113</v>
      </c>
      <c r="J3228">
        <v>13</v>
      </c>
      <c r="K3228" s="1">
        <v>20374</v>
      </c>
      <c r="L3228" s="1">
        <v>264862</v>
      </c>
      <c r="M3228">
        <v>0</v>
      </c>
      <c r="N3228" s="10">
        <v>0</v>
      </c>
      <c r="O3228" s="1">
        <f>Table1[[#This Row],[Total Sales NGN]]-(Table1[[#This Row],[Total Sales NGN]]*Table1[[#This Row],[Discount %2]])</f>
        <v>264862</v>
      </c>
      <c r="P3228" t="s">
        <v>27</v>
      </c>
      <c r="Q3228">
        <v>5</v>
      </c>
      <c r="R3228" t="s">
        <v>35</v>
      </c>
      <c r="S3228">
        <v>173</v>
      </c>
      <c r="T3228" s="1">
        <v>588661</v>
      </c>
    </row>
    <row r="3229" spans="1:20" x14ac:dyDescent="0.3">
      <c r="A3229" t="s">
        <v>6589</v>
      </c>
      <c r="B3229" s="9">
        <v>44987</v>
      </c>
      <c r="C3229" t="s">
        <v>4693</v>
      </c>
      <c r="D3229" t="s">
        <v>4694</v>
      </c>
      <c r="E3229" t="s">
        <v>4706</v>
      </c>
      <c r="F3229" t="s">
        <v>814</v>
      </c>
      <c r="G3229" t="s">
        <v>6590</v>
      </c>
      <c r="H3229" t="s">
        <v>32</v>
      </c>
      <c r="I3229" t="s">
        <v>95</v>
      </c>
      <c r="J3229">
        <v>7</v>
      </c>
      <c r="K3229" s="1">
        <v>7812</v>
      </c>
      <c r="L3229" s="1">
        <v>54684</v>
      </c>
      <c r="M3229">
        <v>0</v>
      </c>
      <c r="N3229" s="10">
        <v>0</v>
      </c>
      <c r="O3229" s="1">
        <f>Table1[[#This Row],[Total Sales NGN]]-(Table1[[#This Row],[Total Sales NGN]]*Table1[[#This Row],[Discount %2]])</f>
        <v>54684</v>
      </c>
      <c r="P3229" t="s">
        <v>34</v>
      </c>
      <c r="Q3229">
        <v>4</v>
      </c>
      <c r="R3229" t="s">
        <v>35</v>
      </c>
      <c r="S3229">
        <v>26</v>
      </c>
      <c r="T3229" s="1">
        <v>588661</v>
      </c>
    </row>
    <row r="3230" spans="1:20" x14ac:dyDescent="0.3">
      <c r="A3230" t="s">
        <v>6591</v>
      </c>
      <c r="B3230" s="9">
        <v>45286</v>
      </c>
      <c r="C3230" t="s">
        <v>4693</v>
      </c>
      <c r="D3230" t="s">
        <v>4694</v>
      </c>
      <c r="E3230" t="s">
        <v>4695</v>
      </c>
      <c r="F3230" t="s">
        <v>648</v>
      </c>
      <c r="G3230" t="s">
        <v>6592</v>
      </c>
      <c r="H3230" t="s">
        <v>40</v>
      </c>
      <c r="I3230" t="s">
        <v>70</v>
      </c>
      <c r="J3230">
        <v>17</v>
      </c>
      <c r="K3230" s="1">
        <v>3943</v>
      </c>
      <c r="L3230" s="1">
        <v>67031</v>
      </c>
      <c r="M3230">
        <v>10</v>
      </c>
      <c r="N3230" s="10">
        <v>0.1</v>
      </c>
      <c r="O3230" s="1">
        <f>Table1[[#This Row],[Total Sales NGN]]-(Table1[[#This Row],[Total Sales NGN]]*Table1[[#This Row],[Discount %2]])</f>
        <v>60327.9</v>
      </c>
      <c r="P3230" t="s">
        <v>57</v>
      </c>
      <c r="Q3230">
        <v>2</v>
      </c>
      <c r="R3230" t="s">
        <v>35</v>
      </c>
      <c r="S3230">
        <v>67</v>
      </c>
      <c r="T3230" s="1">
        <v>441559</v>
      </c>
    </row>
    <row r="3231" spans="1:20" x14ac:dyDescent="0.3">
      <c r="A3231" t="s">
        <v>6593</v>
      </c>
      <c r="B3231" s="9">
        <v>45092</v>
      </c>
      <c r="C3231" t="s">
        <v>4693</v>
      </c>
      <c r="D3231" t="s">
        <v>4694</v>
      </c>
      <c r="E3231" t="s">
        <v>4695</v>
      </c>
      <c r="F3231" t="s">
        <v>817</v>
      </c>
      <c r="G3231" t="s">
        <v>6594</v>
      </c>
      <c r="H3231" t="s">
        <v>45</v>
      </c>
      <c r="I3231" t="s">
        <v>130</v>
      </c>
      <c r="J3231">
        <v>3</v>
      </c>
      <c r="K3231" s="1">
        <v>8039</v>
      </c>
      <c r="L3231" s="1">
        <v>24117</v>
      </c>
      <c r="M3231">
        <v>10</v>
      </c>
      <c r="N3231" s="10">
        <v>0.1</v>
      </c>
      <c r="O3231" s="1">
        <f>Table1[[#This Row],[Total Sales NGN]]-(Table1[[#This Row],[Total Sales NGN]]*Table1[[#This Row],[Discount %2]])</f>
        <v>21705.3</v>
      </c>
      <c r="P3231" t="s">
        <v>47</v>
      </c>
      <c r="Q3231" t="s">
        <v>27</v>
      </c>
      <c r="R3231" t="s">
        <v>28</v>
      </c>
      <c r="S3231">
        <v>109</v>
      </c>
      <c r="T3231" s="1">
        <v>492084</v>
      </c>
    </row>
    <row r="3232" spans="1:20" x14ac:dyDescent="0.3">
      <c r="A3232" t="s">
        <v>6595</v>
      </c>
      <c r="B3232" s="9">
        <v>45355</v>
      </c>
      <c r="C3232" t="s">
        <v>4693</v>
      </c>
      <c r="D3232" t="s">
        <v>4694</v>
      </c>
      <c r="E3232" t="s">
        <v>49</v>
      </c>
      <c r="F3232" t="s">
        <v>892</v>
      </c>
      <c r="G3232" t="s">
        <v>6596</v>
      </c>
      <c r="H3232" t="s">
        <v>24</v>
      </c>
      <c r="I3232" t="s">
        <v>25</v>
      </c>
      <c r="J3232">
        <v>7</v>
      </c>
      <c r="K3232" s="1">
        <v>195501</v>
      </c>
      <c r="L3232" s="1">
        <v>1368507</v>
      </c>
      <c r="M3232">
        <v>0</v>
      </c>
      <c r="N3232" s="10">
        <v>0</v>
      </c>
      <c r="O3232" s="1">
        <f>Table1[[#This Row],[Total Sales NGN]]-(Table1[[#This Row],[Total Sales NGN]]*Table1[[#This Row],[Discount %2]])</f>
        <v>1368507</v>
      </c>
      <c r="P3232" t="s">
        <v>26</v>
      </c>
      <c r="Q3232" t="s">
        <v>27</v>
      </c>
      <c r="R3232" t="s">
        <v>35</v>
      </c>
      <c r="S3232">
        <v>27</v>
      </c>
      <c r="T3232" s="1">
        <v>1025913</v>
      </c>
    </row>
    <row r="3233" spans="1:20" x14ac:dyDescent="0.3">
      <c r="A3233" t="s">
        <v>6597</v>
      </c>
      <c r="B3233" s="9">
        <v>45302</v>
      </c>
      <c r="C3233" t="s">
        <v>4693</v>
      </c>
      <c r="D3233" t="s">
        <v>4694</v>
      </c>
      <c r="E3233" t="s">
        <v>49</v>
      </c>
      <c r="F3233" t="s">
        <v>324</v>
      </c>
      <c r="G3233" t="s">
        <v>6598</v>
      </c>
      <c r="H3233" t="s">
        <v>40</v>
      </c>
      <c r="I3233" t="s">
        <v>41</v>
      </c>
      <c r="J3233">
        <v>11</v>
      </c>
      <c r="K3233" s="1">
        <v>1099</v>
      </c>
      <c r="L3233" s="1">
        <v>12089</v>
      </c>
      <c r="M3233">
        <v>0</v>
      </c>
      <c r="N3233" s="10">
        <v>0</v>
      </c>
      <c r="O3233" s="1">
        <f>Table1[[#This Row],[Total Sales NGN]]-(Table1[[#This Row],[Total Sales NGN]]*Table1[[#This Row],[Discount %2]])</f>
        <v>12089</v>
      </c>
      <c r="P3233" t="s">
        <v>57</v>
      </c>
      <c r="Q3233">
        <v>2</v>
      </c>
      <c r="R3233" t="s">
        <v>28</v>
      </c>
      <c r="S3233">
        <v>196</v>
      </c>
      <c r="T3233" s="1">
        <v>441559</v>
      </c>
    </row>
    <row r="3234" spans="1:20" x14ac:dyDescent="0.3">
      <c r="A3234" t="s">
        <v>6599</v>
      </c>
      <c r="B3234" s="9">
        <v>45039</v>
      </c>
      <c r="C3234" t="s">
        <v>4693</v>
      </c>
      <c r="D3234" t="s">
        <v>4694</v>
      </c>
      <c r="E3234" t="s">
        <v>49</v>
      </c>
      <c r="F3234" t="s">
        <v>94</v>
      </c>
      <c r="G3234" t="s">
        <v>6600</v>
      </c>
      <c r="H3234" t="s">
        <v>32</v>
      </c>
      <c r="I3234" t="s">
        <v>237</v>
      </c>
      <c r="J3234">
        <v>5</v>
      </c>
      <c r="K3234" s="1">
        <v>6330</v>
      </c>
      <c r="L3234" s="1">
        <v>31650</v>
      </c>
      <c r="M3234" t="s">
        <v>27</v>
      </c>
      <c r="N3234" s="10">
        <v>0</v>
      </c>
      <c r="O3234" s="1">
        <f>Table1[[#This Row],[Total Sales NGN]]-(Table1[[#This Row],[Total Sales NGN]]*Table1[[#This Row],[Discount %2]])</f>
        <v>31650</v>
      </c>
      <c r="P3234" t="s">
        <v>57</v>
      </c>
      <c r="Q3234">
        <v>3</v>
      </c>
      <c r="R3234" t="s">
        <v>35</v>
      </c>
      <c r="S3234">
        <v>158</v>
      </c>
      <c r="T3234" s="1">
        <v>588661</v>
      </c>
    </row>
    <row r="3235" spans="1:20" x14ac:dyDescent="0.3">
      <c r="A3235" t="s">
        <v>6601</v>
      </c>
      <c r="B3235" s="9">
        <v>45002</v>
      </c>
      <c r="C3235" t="s">
        <v>4693</v>
      </c>
      <c r="D3235" t="s">
        <v>4694</v>
      </c>
      <c r="E3235" t="s">
        <v>49</v>
      </c>
      <c r="F3235" t="s">
        <v>470</v>
      </c>
      <c r="G3235" t="s">
        <v>6602</v>
      </c>
      <c r="H3235" t="s">
        <v>65</v>
      </c>
      <c r="I3235" t="s">
        <v>66</v>
      </c>
      <c r="J3235">
        <v>14</v>
      </c>
      <c r="K3235" s="1">
        <v>72869</v>
      </c>
      <c r="L3235" s="1">
        <v>1020166</v>
      </c>
      <c r="M3235">
        <v>0</v>
      </c>
      <c r="N3235" s="10">
        <v>0</v>
      </c>
      <c r="O3235" s="1">
        <f>Table1[[#This Row],[Total Sales NGN]]-(Table1[[#This Row],[Total Sales NGN]]*Table1[[#This Row],[Discount %2]])</f>
        <v>1020166</v>
      </c>
      <c r="P3235" t="s">
        <v>47</v>
      </c>
      <c r="Q3235">
        <v>2</v>
      </c>
      <c r="R3235" t="s">
        <v>35</v>
      </c>
      <c r="S3235">
        <v>67</v>
      </c>
      <c r="T3235" s="1">
        <v>786541</v>
      </c>
    </row>
    <row r="3236" spans="1:20" x14ac:dyDescent="0.3">
      <c r="A3236" t="s">
        <v>6603</v>
      </c>
      <c r="B3236" s="9">
        <v>45619</v>
      </c>
      <c r="C3236" t="s">
        <v>4693</v>
      </c>
      <c r="D3236" t="s">
        <v>4694</v>
      </c>
      <c r="E3236" t="s">
        <v>4695</v>
      </c>
      <c r="F3236" t="s">
        <v>4590</v>
      </c>
      <c r="G3236" t="s">
        <v>6604</v>
      </c>
      <c r="H3236" t="s">
        <v>40</v>
      </c>
      <c r="I3236" t="s">
        <v>106</v>
      </c>
      <c r="J3236">
        <v>20</v>
      </c>
      <c r="K3236" s="1">
        <v>9041</v>
      </c>
      <c r="L3236" s="1">
        <v>180820</v>
      </c>
      <c r="M3236">
        <v>15</v>
      </c>
      <c r="N3236" s="10">
        <v>0.15</v>
      </c>
      <c r="O3236" s="1">
        <f>Table1[[#This Row],[Total Sales NGN]]-(Table1[[#This Row],[Total Sales NGN]]*Table1[[#This Row],[Discount %2]])</f>
        <v>153697</v>
      </c>
      <c r="P3236" t="s">
        <v>57</v>
      </c>
      <c r="Q3236">
        <v>3</v>
      </c>
      <c r="R3236" t="s">
        <v>28</v>
      </c>
      <c r="S3236">
        <v>106</v>
      </c>
      <c r="T3236" s="1">
        <v>441559</v>
      </c>
    </row>
    <row r="3237" spans="1:20" x14ac:dyDescent="0.3">
      <c r="A3237" t="s">
        <v>6605</v>
      </c>
      <c r="B3237" s="9">
        <v>45034</v>
      </c>
      <c r="C3237" t="s">
        <v>4693</v>
      </c>
      <c r="D3237" t="s">
        <v>4694</v>
      </c>
      <c r="E3237" t="s">
        <v>49</v>
      </c>
      <c r="F3237" t="s">
        <v>697</v>
      </c>
      <c r="G3237" t="s">
        <v>6606</v>
      </c>
      <c r="H3237" t="s">
        <v>24</v>
      </c>
      <c r="I3237" t="s">
        <v>61</v>
      </c>
      <c r="J3237">
        <v>19</v>
      </c>
      <c r="K3237" s="1">
        <v>299108</v>
      </c>
      <c r="L3237" s="1">
        <v>5683052</v>
      </c>
      <c r="M3237">
        <v>15</v>
      </c>
      <c r="N3237" s="10">
        <v>0.15</v>
      </c>
      <c r="O3237" s="1">
        <f>Table1[[#This Row],[Total Sales NGN]]-(Table1[[#This Row],[Total Sales NGN]]*Table1[[#This Row],[Discount %2]])</f>
        <v>4830594.2</v>
      </c>
      <c r="P3237" t="s">
        <v>27</v>
      </c>
      <c r="Q3237">
        <v>4</v>
      </c>
      <c r="R3237" t="s">
        <v>28</v>
      </c>
      <c r="S3237">
        <v>166</v>
      </c>
      <c r="T3237" s="1">
        <v>1025913</v>
      </c>
    </row>
    <row r="3238" spans="1:20" x14ac:dyDescent="0.3">
      <c r="A3238" t="s">
        <v>6607</v>
      </c>
      <c r="B3238" s="9">
        <v>44960</v>
      </c>
      <c r="C3238" t="s">
        <v>4693</v>
      </c>
      <c r="D3238" t="s">
        <v>4694</v>
      </c>
      <c r="E3238" t="s">
        <v>4695</v>
      </c>
      <c r="F3238" t="s">
        <v>1777</v>
      </c>
      <c r="G3238" t="s">
        <v>6608</v>
      </c>
      <c r="H3238" t="s">
        <v>65</v>
      </c>
      <c r="I3238" t="s">
        <v>66</v>
      </c>
      <c r="J3238">
        <v>16</v>
      </c>
      <c r="K3238" s="1">
        <v>18241</v>
      </c>
      <c r="L3238" s="1">
        <v>291856</v>
      </c>
      <c r="M3238">
        <v>0</v>
      </c>
      <c r="N3238" s="10">
        <v>0</v>
      </c>
      <c r="O3238" s="1">
        <f>Table1[[#This Row],[Total Sales NGN]]-(Table1[[#This Row],[Total Sales NGN]]*Table1[[#This Row],[Discount %2]])</f>
        <v>291856</v>
      </c>
      <c r="P3238" t="s">
        <v>47</v>
      </c>
      <c r="Q3238">
        <v>2</v>
      </c>
      <c r="R3238" t="s">
        <v>35</v>
      </c>
      <c r="S3238">
        <v>31</v>
      </c>
      <c r="T3238" s="1">
        <v>786541</v>
      </c>
    </row>
    <row r="3239" spans="1:20" x14ac:dyDescent="0.3">
      <c r="A3239" t="s">
        <v>6609</v>
      </c>
      <c r="B3239" s="9">
        <v>45080</v>
      </c>
      <c r="C3239" t="s">
        <v>4693</v>
      </c>
      <c r="D3239" t="s">
        <v>4694</v>
      </c>
      <c r="E3239" t="s">
        <v>49</v>
      </c>
      <c r="F3239" t="s">
        <v>2508</v>
      </c>
      <c r="G3239" t="s">
        <v>6610</v>
      </c>
      <c r="H3239" t="s">
        <v>45</v>
      </c>
      <c r="I3239" t="s">
        <v>211</v>
      </c>
      <c r="J3239">
        <v>5</v>
      </c>
      <c r="K3239" s="1">
        <v>44787</v>
      </c>
      <c r="L3239" s="1">
        <v>223935</v>
      </c>
      <c r="M3239">
        <v>0</v>
      </c>
      <c r="N3239" s="10">
        <v>0</v>
      </c>
      <c r="O3239" s="1">
        <f>Table1[[#This Row],[Total Sales NGN]]-(Table1[[#This Row],[Total Sales NGN]]*Table1[[#This Row],[Discount %2]])</f>
        <v>223935</v>
      </c>
      <c r="P3239" t="s">
        <v>57</v>
      </c>
      <c r="Q3239" t="s">
        <v>27</v>
      </c>
      <c r="R3239" t="s">
        <v>28</v>
      </c>
      <c r="S3239">
        <v>144</v>
      </c>
      <c r="T3239" s="1">
        <v>492084</v>
      </c>
    </row>
    <row r="3240" spans="1:20" x14ac:dyDescent="0.3">
      <c r="A3240" t="s">
        <v>6611</v>
      </c>
      <c r="B3240" s="9">
        <v>44995</v>
      </c>
      <c r="C3240" t="s">
        <v>4693</v>
      </c>
      <c r="D3240" t="s">
        <v>4694</v>
      </c>
      <c r="E3240" t="s">
        <v>49</v>
      </c>
      <c r="F3240" t="s">
        <v>193</v>
      </c>
      <c r="G3240" t="s">
        <v>6612</v>
      </c>
      <c r="H3240" t="s">
        <v>32</v>
      </c>
      <c r="I3240" t="s">
        <v>237</v>
      </c>
      <c r="J3240">
        <v>16</v>
      </c>
      <c r="K3240" s="1">
        <v>5628</v>
      </c>
      <c r="L3240" s="1">
        <v>90048</v>
      </c>
      <c r="M3240">
        <v>0</v>
      </c>
      <c r="N3240" s="10">
        <v>0</v>
      </c>
      <c r="O3240" s="1">
        <f>Table1[[#This Row],[Total Sales NGN]]-(Table1[[#This Row],[Total Sales NGN]]*Table1[[#This Row],[Discount %2]])</f>
        <v>90048</v>
      </c>
      <c r="P3240" t="s">
        <v>26</v>
      </c>
      <c r="Q3240">
        <v>2</v>
      </c>
      <c r="R3240" t="s">
        <v>35</v>
      </c>
      <c r="S3240">
        <v>144</v>
      </c>
      <c r="T3240" s="1">
        <v>588661</v>
      </c>
    </row>
    <row r="3241" spans="1:20" x14ac:dyDescent="0.3">
      <c r="A3241" t="s">
        <v>6613</v>
      </c>
      <c r="B3241" s="9">
        <v>45615</v>
      </c>
      <c r="C3241" t="s">
        <v>4693</v>
      </c>
      <c r="D3241" t="s">
        <v>4694</v>
      </c>
      <c r="E3241" t="s">
        <v>4695</v>
      </c>
      <c r="F3241" t="s">
        <v>2069</v>
      </c>
      <c r="G3241" t="s">
        <v>27</v>
      </c>
      <c r="H3241" t="s">
        <v>45</v>
      </c>
      <c r="I3241" t="s">
        <v>98</v>
      </c>
      <c r="J3241">
        <v>10</v>
      </c>
      <c r="K3241" s="1">
        <v>12060</v>
      </c>
      <c r="L3241" s="1">
        <v>120600</v>
      </c>
      <c r="M3241">
        <v>20</v>
      </c>
      <c r="N3241" s="10">
        <v>0.2</v>
      </c>
      <c r="O3241" s="1">
        <f>Table1[[#This Row],[Total Sales NGN]]-(Table1[[#This Row],[Total Sales NGN]]*Table1[[#This Row],[Discount %2]])</f>
        <v>96480</v>
      </c>
      <c r="P3241" t="s">
        <v>47</v>
      </c>
      <c r="Q3241">
        <v>5</v>
      </c>
      <c r="R3241" t="s">
        <v>35</v>
      </c>
      <c r="S3241">
        <v>48</v>
      </c>
      <c r="T3241" s="1">
        <v>492084</v>
      </c>
    </row>
    <row r="3242" spans="1:20" x14ac:dyDescent="0.3">
      <c r="A3242" t="s">
        <v>6614</v>
      </c>
      <c r="B3242" s="9">
        <v>44943</v>
      </c>
      <c r="C3242" t="s">
        <v>4693</v>
      </c>
      <c r="D3242" t="s">
        <v>4694</v>
      </c>
      <c r="E3242" t="s">
        <v>49</v>
      </c>
      <c r="F3242" t="s">
        <v>455</v>
      </c>
      <c r="G3242" t="s">
        <v>6615</v>
      </c>
      <c r="H3242" t="s">
        <v>32</v>
      </c>
      <c r="I3242" t="s">
        <v>158</v>
      </c>
      <c r="J3242">
        <v>17</v>
      </c>
      <c r="K3242" s="1">
        <v>11737</v>
      </c>
      <c r="L3242" s="1">
        <v>199529</v>
      </c>
      <c r="M3242">
        <v>0</v>
      </c>
      <c r="N3242" s="10">
        <v>0</v>
      </c>
      <c r="O3242" s="1">
        <f>Table1[[#This Row],[Total Sales NGN]]-(Table1[[#This Row],[Total Sales NGN]]*Table1[[#This Row],[Discount %2]])</f>
        <v>199529</v>
      </c>
      <c r="P3242" t="s">
        <v>34</v>
      </c>
      <c r="Q3242">
        <v>4</v>
      </c>
      <c r="R3242" t="s">
        <v>28</v>
      </c>
      <c r="S3242">
        <v>13</v>
      </c>
      <c r="T3242" s="1">
        <v>588661</v>
      </c>
    </row>
    <row r="3243" spans="1:20" x14ac:dyDescent="0.3">
      <c r="A3243" t="s">
        <v>6616</v>
      </c>
      <c r="B3243" s="9">
        <v>45477</v>
      </c>
      <c r="C3243" t="s">
        <v>4693</v>
      </c>
      <c r="D3243" t="s">
        <v>4694</v>
      </c>
      <c r="E3243" t="s">
        <v>49</v>
      </c>
      <c r="F3243" t="s">
        <v>163</v>
      </c>
      <c r="G3243" t="s">
        <v>6617</v>
      </c>
      <c r="H3243" t="s">
        <v>40</v>
      </c>
      <c r="I3243" t="s">
        <v>51</v>
      </c>
      <c r="J3243">
        <v>3</v>
      </c>
      <c r="K3243" s="1">
        <v>12373</v>
      </c>
      <c r="L3243" s="1">
        <v>37119</v>
      </c>
      <c r="M3243" t="s">
        <v>27</v>
      </c>
      <c r="N3243" s="10">
        <v>0</v>
      </c>
      <c r="O3243" s="1">
        <f>Table1[[#This Row],[Total Sales NGN]]-(Table1[[#This Row],[Total Sales NGN]]*Table1[[#This Row],[Discount %2]])</f>
        <v>37119</v>
      </c>
      <c r="P3243" t="s">
        <v>27</v>
      </c>
      <c r="Q3243" t="s">
        <v>27</v>
      </c>
      <c r="R3243" t="s">
        <v>28</v>
      </c>
      <c r="S3243">
        <v>135</v>
      </c>
      <c r="T3243" s="1">
        <v>441559</v>
      </c>
    </row>
    <row r="3244" spans="1:20" x14ac:dyDescent="0.3">
      <c r="A3244" t="s">
        <v>6618</v>
      </c>
      <c r="B3244" s="9">
        <v>45453</v>
      </c>
      <c r="C3244" t="s">
        <v>4693</v>
      </c>
      <c r="D3244" t="s">
        <v>4694</v>
      </c>
      <c r="E3244" t="s">
        <v>49</v>
      </c>
      <c r="F3244" t="s">
        <v>221</v>
      </c>
      <c r="G3244" t="s">
        <v>6619</v>
      </c>
      <c r="H3244" t="s">
        <v>32</v>
      </c>
      <c r="I3244" t="s">
        <v>33</v>
      </c>
      <c r="J3244">
        <v>13</v>
      </c>
      <c r="K3244" s="1">
        <v>3164</v>
      </c>
      <c r="L3244" s="1">
        <v>41132</v>
      </c>
      <c r="M3244">
        <v>15</v>
      </c>
      <c r="N3244" s="10">
        <v>0.15</v>
      </c>
      <c r="O3244" s="1">
        <f>Table1[[#This Row],[Total Sales NGN]]-(Table1[[#This Row],[Total Sales NGN]]*Table1[[#This Row],[Discount %2]])</f>
        <v>34962.199999999997</v>
      </c>
      <c r="P3244" t="s">
        <v>34</v>
      </c>
      <c r="Q3244">
        <v>3</v>
      </c>
      <c r="R3244" t="s">
        <v>35</v>
      </c>
      <c r="S3244">
        <v>73</v>
      </c>
      <c r="T3244" s="1">
        <v>588661</v>
      </c>
    </row>
    <row r="3245" spans="1:20" x14ac:dyDescent="0.3">
      <c r="A3245" t="s">
        <v>6620</v>
      </c>
      <c r="B3245" s="9">
        <v>45650</v>
      </c>
      <c r="C3245" t="s">
        <v>4693</v>
      </c>
      <c r="D3245" t="s">
        <v>4694</v>
      </c>
      <c r="E3245" t="s">
        <v>49</v>
      </c>
      <c r="F3245" t="s">
        <v>3600</v>
      </c>
      <c r="G3245" t="s">
        <v>6621</v>
      </c>
      <c r="H3245" t="s">
        <v>32</v>
      </c>
      <c r="I3245" t="s">
        <v>237</v>
      </c>
      <c r="J3245">
        <v>18</v>
      </c>
      <c r="K3245" s="1">
        <v>4601</v>
      </c>
      <c r="L3245" s="1">
        <v>82818</v>
      </c>
      <c r="M3245">
        <v>15</v>
      </c>
      <c r="N3245" s="10">
        <v>0.15</v>
      </c>
      <c r="O3245" s="1">
        <f>Table1[[#This Row],[Total Sales NGN]]-(Table1[[#This Row],[Total Sales NGN]]*Table1[[#This Row],[Discount %2]])</f>
        <v>70395.3</v>
      </c>
      <c r="P3245" t="s">
        <v>27</v>
      </c>
      <c r="Q3245">
        <v>2</v>
      </c>
      <c r="R3245" t="s">
        <v>28</v>
      </c>
      <c r="S3245">
        <v>141</v>
      </c>
      <c r="T3245" s="1">
        <v>588661</v>
      </c>
    </row>
    <row r="3246" spans="1:20" x14ac:dyDescent="0.3">
      <c r="A3246" t="s">
        <v>6622</v>
      </c>
      <c r="B3246" s="9">
        <v>45049</v>
      </c>
      <c r="C3246" t="s">
        <v>4693</v>
      </c>
      <c r="D3246" t="s">
        <v>4694</v>
      </c>
      <c r="E3246" t="s">
        <v>49</v>
      </c>
      <c r="F3246" t="s">
        <v>1042</v>
      </c>
      <c r="G3246" t="s">
        <v>27</v>
      </c>
      <c r="H3246" t="s">
        <v>32</v>
      </c>
      <c r="I3246" t="s">
        <v>33</v>
      </c>
      <c r="J3246">
        <v>17</v>
      </c>
      <c r="K3246" s="1">
        <v>13220</v>
      </c>
      <c r="L3246" s="1">
        <v>224740</v>
      </c>
      <c r="M3246">
        <v>15</v>
      </c>
      <c r="N3246" s="10">
        <v>0.15</v>
      </c>
      <c r="O3246" s="1">
        <f>Table1[[#This Row],[Total Sales NGN]]-(Table1[[#This Row],[Total Sales NGN]]*Table1[[#This Row],[Discount %2]])</f>
        <v>191029</v>
      </c>
      <c r="P3246" t="s">
        <v>27</v>
      </c>
      <c r="Q3246">
        <v>1</v>
      </c>
      <c r="R3246" t="s">
        <v>28</v>
      </c>
      <c r="S3246">
        <v>5</v>
      </c>
      <c r="T3246" s="1">
        <v>588661</v>
      </c>
    </row>
    <row r="3247" spans="1:20" x14ac:dyDescent="0.3">
      <c r="A3247" t="s">
        <v>6623</v>
      </c>
      <c r="B3247" s="9">
        <v>45078</v>
      </c>
      <c r="C3247" t="s">
        <v>4693</v>
      </c>
      <c r="D3247" t="s">
        <v>4694</v>
      </c>
      <c r="E3247" t="s">
        <v>4695</v>
      </c>
      <c r="F3247" t="s">
        <v>310</v>
      </c>
      <c r="G3247" t="s">
        <v>6624</v>
      </c>
      <c r="H3247" t="s">
        <v>65</v>
      </c>
      <c r="I3247" t="s">
        <v>289</v>
      </c>
      <c r="J3247">
        <v>1</v>
      </c>
      <c r="K3247" s="1">
        <v>150339</v>
      </c>
      <c r="L3247" s="1">
        <v>150339</v>
      </c>
      <c r="M3247">
        <v>5</v>
      </c>
      <c r="N3247" s="10">
        <v>0.05</v>
      </c>
      <c r="O3247" s="1">
        <f>Table1[[#This Row],[Total Sales NGN]]-(Table1[[#This Row],[Total Sales NGN]]*Table1[[#This Row],[Discount %2]])</f>
        <v>142822.04999999999</v>
      </c>
      <c r="P3247" t="s">
        <v>26</v>
      </c>
      <c r="Q3247">
        <v>5</v>
      </c>
      <c r="R3247" t="s">
        <v>28</v>
      </c>
      <c r="S3247">
        <v>87</v>
      </c>
      <c r="T3247" s="1">
        <v>786541</v>
      </c>
    </row>
    <row r="3248" spans="1:20" x14ac:dyDescent="0.3">
      <c r="A3248" t="s">
        <v>6625</v>
      </c>
      <c r="B3248" s="9">
        <v>45079</v>
      </c>
      <c r="C3248" t="s">
        <v>4693</v>
      </c>
      <c r="D3248" t="s">
        <v>4694</v>
      </c>
      <c r="E3248" t="s">
        <v>4706</v>
      </c>
      <c r="F3248" t="s">
        <v>428</v>
      </c>
      <c r="G3248" t="s">
        <v>6626</v>
      </c>
      <c r="H3248" t="s">
        <v>32</v>
      </c>
      <c r="I3248" t="s">
        <v>113</v>
      </c>
      <c r="J3248">
        <v>4</v>
      </c>
      <c r="K3248" s="1">
        <v>3796</v>
      </c>
      <c r="L3248" s="1">
        <v>15184</v>
      </c>
      <c r="M3248">
        <v>15</v>
      </c>
      <c r="N3248" s="10">
        <v>0.15</v>
      </c>
      <c r="O3248" s="1">
        <f>Table1[[#This Row],[Total Sales NGN]]-(Table1[[#This Row],[Total Sales NGN]]*Table1[[#This Row],[Discount %2]])</f>
        <v>12906.4</v>
      </c>
      <c r="P3248" t="s">
        <v>34</v>
      </c>
      <c r="Q3248">
        <v>5</v>
      </c>
      <c r="R3248" t="s">
        <v>35</v>
      </c>
      <c r="S3248">
        <v>98</v>
      </c>
      <c r="T3248" s="1">
        <v>588661</v>
      </c>
    </row>
    <row r="3249" spans="1:20" x14ac:dyDescent="0.3">
      <c r="A3249" t="s">
        <v>6627</v>
      </c>
      <c r="B3249" s="9">
        <v>44989</v>
      </c>
      <c r="C3249" t="s">
        <v>4693</v>
      </c>
      <c r="D3249" t="s">
        <v>4694</v>
      </c>
      <c r="E3249" t="s">
        <v>4695</v>
      </c>
      <c r="F3249" t="s">
        <v>969</v>
      </c>
      <c r="G3249" t="s">
        <v>6628</v>
      </c>
      <c r="H3249" t="s">
        <v>45</v>
      </c>
      <c r="I3249" t="s">
        <v>74</v>
      </c>
      <c r="J3249">
        <v>10</v>
      </c>
      <c r="K3249" s="1">
        <v>16556</v>
      </c>
      <c r="L3249" s="1">
        <v>165560</v>
      </c>
      <c r="M3249">
        <v>10</v>
      </c>
      <c r="N3249" s="10">
        <v>0.1</v>
      </c>
      <c r="O3249" s="1">
        <f>Table1[[#This Row],[Total Sales NGN]]-(Table1[[#This Row],[Total Sales NGN]]*Table1[[#This Row],[Discount %2]])</f>
        <v>149004</v>
      </c>
      <c r="P3249" t="s">
        <v>57</v>
      </c>
      <c r="Q3249">
        <v>2</v>
      </c>
      <c r="R3249" t="s">
        <v>35</v>
      </c>
      <c r="S3249">
        <v>11</v>
      </c>
      <c r="T3249" s="1">
        <v>492084</v>
      </c>
    </row>
    <row r="3250" spans="1:20" x14ac:dyDescent="0.3">
      <c r="A3250" t="s">
        <v>6629</v>
      </c>
      <c r="B3250" s="9">
        <v>44988</v>
      </c>
      <c r="C3250" t="s">
        <v>4693</v>
      </c>
      <c r="D3250" t="s">
        <v>4694</v>
      </c>
      <c r="E3250" t="s">
        <v>4695</v>
      </c>
      <c r="F3250" t="s">
        <v>2055</v>
      </c>
      <c r="G3250" t="s">
        <v>6630</v>
      </c>
      <c r="H3250" t="s">
        <v>40</v>
      </c>
      <c r="I3250" t="s">
        <v>137</v>
      </c>
      <c r="J3250">
        <v>17</v>
      </c>
      <c r="K3250" s="1">
        <v>11196</v>
      </c>
      <c r="L3250" s="1">
        <v>190332</v>
      </c>
      <c r="M3250">
        <v>10</v>
      </c>
      <c r="N3250" s="10">
        <v>0.1</v>
      </c>
      <c r="O3250" s="1">
        <f>Table1[[#This Row],[Total Sales NGN]]-(Table1[[#This Row],[Total Sales NGN]]*Table1[[#This Row],[Discount %2]])</f>
        <v>171298.8</v>
      </c>
      <c r="P3250" t="s">
        <v>27</v>
      </c>
      <c r="Q3250">
        <v>3</v>
      </c>
      <c r="R3250" t="s">
        <v>35</v>
      </c>
      <c r="S3250">
        <v>31</v>
      </c>
      <c r="T3250" s="1">
        <v>441559</v>
      </c>
    </row>
    <row r="3251" spans="1:20" x14ac:dyDescent="0.3">
      <c r="A3251" t="s">
        <v>6631</v>
      </c>
      <c r="B3251" s="9">
        <v>45485</v>
      </c>
      <c r="C3251" t="s">
        <v>4693</v>
      </c>
      <c r="D3251" t="s">
        <v>4694</v>
      </c>
      <c r="E3251" t="s">
        <v>4695</v>
      </c>
      <c r="F3251" t="s">
        <v>1187</v>
      </c>
      <c r="G3251" t="s">
        <v>6632</v>
      </c>
      <c r="H3251" t="s">
        <v>65</v>
      </c>
      <c r="I3251" t="s">
        <v>78</v>
      </c>
      <c r="J3251">
        <v>3</v>
      </c>
      <c r="K3251" s="1">
        <v>17482</v>
      </c>
      <c r="L3251" s="1">
        <v>52446</v>
      </c>
      <c r="M3251">
        <v>20</v>
      </c>
      <c r="N3251" s="10">
        <v>0.2</v>
      </c>
      <c r="O3251" s="1">
        <f>Table1[[#This Row],[Total Sales NGN]]-(Table1[[#This Row],[Total Sales NGN]]*Table1[[#This Row],[Discount %2]])</f>
        <v>41956.800000000003</v>
      </c>
      <c r="P3251" t="s">
        <v>27</v>
      </c>
      <c r="Q3251">
        <v>3</v>
      </c>
      <c r="R3251" t="s">
        <v>35</v>
      </c>
      <c r="S3251">
        <v>75</v>
      </c>
      <c r="T3251" s="1">
        <v>786541</v>
      </c>
    </row>
    <row r="3252" spans="1:20" x14ac:dyDescent="0.3">
      <c r="A3252" t="s">
        <v>6633</v>
      </c>
      <c r="B3252" s="9">
        <v>44947</v>
      </c>
      <c r="C3252" t="s">
        <v>4693</v>
      </c>
      <c r="D3252" t="s">
        <v>4694</v>
      </c>
      <c r="E3252" t="s">
        <v>4695</v>
      </c>
      <c r="F3252" t="s">
        <v>1399</v>
      </c>
      <c r="G3252" t="s">
        <v>6634</v>
      </c>
      <c r="H3252" t="s">
        <v>65</v>
      </c>
      <c r="I3252" t="s">
        <v>397</v>
      </c>
      <c r="J3252">
        <v>2</v>
      </c>
      <c r="K3252" s="1">
        <v>109339</v>
      </c>
      <c r="L3252" s="1">
        <v>218678</v>
      </c>
      <c r="M3252">
        <v>0</v>
      </c>
      <c r="N3252" s="10">
        <v>0</v>
      </c>
      <c r="O3252" s="1">
        <f>Table1[[#This Row],[Total Sales NGN]]-(Table1[[#This Row],[Total Sales NGN]]*Table1[[#This Row],[Discount %2]])</f>
        <v>218678</v>
      </c>
      <c r="P3252" t="s">
        <v>34</v>
      </c>
      <c r="Q3252">
        <v>1</v>
      </c>
      <c r="R3252" t="s">
        <v>28</v>
      </c>
      <c r="S3252">
        <v>82</v>
      </c>
      <c r="T3252" s="1">
        <v>786541</v>
      </c>
    </row>
    <row r="3253" spans="1:20" x14ac:dyDescent="0.3">
      <c r="A3253" t="s">
        <v>6635</v>
      </c>
      <c r="B3253" s="9">
        <v>45261</v>
      </c>
      <c r="C3253" t="s">
        <v>4693</v>
      </c>
      <c r="D3253" t="s">
        <v>4694</v>
      </c>
      <c r="E3253" t="s">
        <v>4695</v>
      </c>
      <c r="F3253" t="s">
        <v>115</v>
      </c>
      <c r="G3253" t="s">
        <v>6636</v>
      </c>
      <c r="H3253" t="s">
        <v>65</v>
      </c>
      <c r="I3253" t="s">
        <v>78</v>
      </c>
      <c r="J3253">
        <v>3</v>
      </c>
      <c r="K3253" s="1">
        <v>27910</v>
      </c>
      <c r="L3253" s="1">
        <v>83730</v>
      </c>
      <c r="M3253">
        <v>0</v>
      </c>
      <c r="N3253" s="10">
        <v>0</v>
      </c>
      <c r="O3253" s="1">
        <f>Table1[[#This Row],[Total Sales NGN]]-(Table1[[#This Row],[Total Sales NGN]]*Table1[[#This Row],[Discount %2]])</f>
        <v>83730</v>
      </c>
      <c r="P3253" t="s">
        <v>47</v>
      </c>
      <c r="Q3253" t="s">
        <v>27</v>
      </c>
      <c r="R3253" t="s">
        <v>35</v>
      </c>
      <c r="S3253">
        <v>34</v>
      </c>
      <c r="T3253" s="1">
        <v>786541</v>
      </c>
    </row>
    <row r="3254" spans="1:20" x14ac:dyDescent="0.3">
      <c r="A3254" t="s">
        <v>6637</v>
      </c>
      <c r="B3254" s="9">
        <v>45111</v>
      </c>
      <c r="C3254" t="s">
        <v>4693</v>
      </c>
      <c r="D3254" t="s">
        <v>4694</v>
      </c>
      <c r="E3254" t="s">
        <v>4695</v>
      </c>
      <c r="F3254" t="s">
        <v>2093</v>
      </c>
      <c r="G3254" t="s">
        <v>6638</v>
      </c>
      <c r="H3254" t="s">
        <v>45</v>
      </c>
      <c r="I3254" t="s">
        <v>181</v>
      </c>
      <c r="J3254">
        <v>14</v>
      </c>
      <c r="K3254" s="1">
        <v>44062</v>
      </c>
      <c r="L3254" s="1">
        <v>616868</v>
      </c>
      <c r="M3254">
        <v>20</v>
      </c>
      <c r="N3254" s="10">
        <v>0.2</v>
      </c>
      <c r="O3254" s="1">
        <f>Table1[[#This Row],[Total Sales NGN]]-(Table1[[#This Row],[Total Sales NGN]]*Table1[[#This Row],[Discount %2]])</f>
        <v>493494.4</v>
      </c>
      <c r="P3254" t="s">
        <v>47</v>
      </c>
      <c r="Q3254">
        <v>5</v>
      </c>
      <c r="R3254" t="s">
        <v>35</v>
      </c>
      <c r="S3254">
        <v>103</v>
      </c>
      <c r="T3254" s="1">
        <v>492084</v>
      </c>
    </row>
    <row r="3255" spans="1:20" x14ac:dyDescent="0.3">
      <c r="A3255" t="s">
        <v>6639</v>
      </c>
      <c r="B3255" s="9">
        <v>45357</v>
      </c>
      <c r="C3255" t="s">
        <v>4693</v>
      </c>
      <c r="D3255" t="s">
        <v>4694</v>
      </c>
      <c r="E3255" t="s">
        <v>4706</v>
      </c>
      <c r="F3255" t="s">
        <v>1389</v>
      </c>
      <c r="G3255" t="s">
        <v>6640</v>
      </c>
      <c r="H3255" t="s">
        <v>45</v>
      </c>
      <c r="I3255" t="s">
        <v>98</v>
      </c>
      <c r="J3255">
        <v>20</v>
      </c>
      <c r="K3255" s="1">
        <v>24824</v>
      </c>
      <c r="L3255" s="1">
        <v>496480</v>
      </c>
      <c r="M3255">
        <v>10</v>
      </c>
      <c r="N3255" s="10">
        <v>0.1</v>
      </c>
      <c r="O3255" s="1">
        <f>Table1[[#This Row],[Total Sales NGN]]-(Table1[[#This Row],[Total Sales NGN]]*Table1[[#This Row],[Discount %2]])</f>
        <v>446832</v>
      </c>
      <c r="P3255" t="s">
        <v>26</v>
      </c>
      <c r="Q3255">
        <v>3</v>
      </c>
      <c r="R3255" t="s">
        <v>35</v>
      </c>
      <c r="S3255">
        <v>147</v>
      </c>
      <c r="T3255" s="1">
        <v>492084</v>
      </c>
    </row>
    <row r="3256" spans="1:20" x14ac:dyDescent="0.3">
      <c r="A3256" t="s">
        <v>6641</v>
      </c>
      <c r="B3256" s="9">
        <v>45313</v>
      </c>
      <c r="C3256" t="s">
        <v>4693</v>
      </c>
      <c r="D3256" t="s">
        <v>4694</v>
      </c>
      <c r="E3256" t="s">
        <v>49</v>
      </c>
      <c r="F3256" t="s">
        <v>1968</v>
      </c>
      <c r="G3256" t="s">
        <v>27</v>
      </c>
      <c r="H3256" t="s">
        <v>24</v>
      </c>
      <c r="I3256" t="s">
        <v>161</v>
      </c>
      <c r="J3256">
        <v>6</v>
      </c>
      <c r="K3256" s="1">
        <v>286873</v>
      </c>
      <c r="L3256" s="1">
        <v>1721238</v>
      </c>
      <c r="M3256">
        <v>0</v>
      </c>
      <c r="N3256" s="10">
        <v>0</v>
      </c>
      <c r="O3256" s="1">
        <f>Table1[[#This Row],[Total Sales NGN]]-(Table1[[#This Row],[Total Sales NGN]]*Table1[[#This Row],[Discount %2]])</f>
        <v>1721238</v>
      </c>
      <c r="P3256" t="s">
        <v>27</v>
      </c>
      <c r="Q3256">
        <v>5</v>
      </c>
      <c r="R3256" t="s">
        <v>35</v>
      </c>
      <c r="S3256">
        <v>110</v>
      </c>
      <c r="T3256" s="1">
        <v>1025913</v>
      </c>
    </row>
    <row r="3257" spans="1:20" x14ac:dyDescent="0.3">
      <c r="A3257" t="s">
        <v>6642</v>
      </c>
      <c r="B3257" s="9">
        <v>45526</v>
      </c>
      <c r="C3257" t="s">
        <v>4693</v>
      </c>
      <c r="D3257" t="s">
        <v>4694</v>
      </c>
      <c r="E3257" t="s">
        <v>49</v>
      </c>
      <c r="F3257" t="s">
        <v>233</v>
      </c>
      <c r="G3257" t="s">
        <v>6643</v>
      </c>
      <c r="H3257" t="s">
        <v>24</v>
      </c>
      <c r="I3257" t="s">
        <v>174</v>
      </c>
      <c r="J3257">
        <v>18</v>
      </c>
      <c r="K3257" s="1">
        <v>279021</v>
      </c>
      <c r="L3257" s="1">
        <v>5022378</v>
      </c>
      <c r="M3257">
        <v>0</v>
      </c>
      <c r="N3257" s="10">
        <v>0</v>
      </c>
      <c r="O3257" s="1">
        <f>Table1[[#This Row],[Total Sales NGN]]-(Table1[[#This Row],[Total Sales NGN]]*Table1[[#This Row],[Discount %2]])</f>
        <v>5022378</v>
      </c>
      <c r="P3257" t="s">
        <v>26</v>
      </c>
      <c r="Q3257">
        <v>5</v>
      </c>
      <c r="R3257" t="s">
        <v>35</v>
      </c>
      <c r="S3257">
        <v>166</v>
      </c>
      <c r="T3257" s="1">
        <v>1025913</v>
      </c>
    </row>
    <row r="3258" spans="1:20" x14ac:dyDescent="0.3">
      <c r="A3258" t="s">
        <v>6644</v>
      </c>
      <c r="B3258" s="9">
        <v>45204</v>
      </c>
      <c r="C3258" t="s">
        <v>4693</v>
      </c>
      <c r="D3258" t="s">
        <v>4694</v>
      </c>
      <c r="E3258" t="s">
        <v>4706</v>
      </c>
      <c r="F3258" t="s">
        <v>1687</v>
      </c>
      <c r="G3258" t="s">
        <v>6645</v>
      </c>
      <c r="H3258" t="s">
        <v>24</v>
      </c>
      <c r="I3258" t="s">
        <v>61</v>
      </c>
      <c r="J3258">
        <v>5</v>
      </c>
      <c r="K3258" s="1">
        <v>59667</v>
      </c>
      <c r="L3258" s="1">
        <v>298335</v>
      </c>
      <c r="M3258">
        <v>0</v>
      </c>
      <c r="N3258" s="10">
        <v>0</v>
      </c>
      <c r="O3258" s="1">
        <f>Table1[[#This Row],[Total Sales NGN]]-(Table1[[#This Row],[Total Sales NGN]]*Table1[[#This Row],[Discount %2]])</f>
        <v>298335</v>
      </c>
      <c r="P3258" t="s">
        <v>27</v>
      </c>
      <c r="Q3258">
        <v>4</v>
      </c>
      <c r="R3258" t="s">
        <v>35</v>
      </c>
      <c r="S3258">
        <v>145</v>
      </c>
      <c r="T3258" s="1">
        <v>1025913</v>
      </c>
    </row>
    <row r="3259" spans="1:20" x14ac:dyDescent="0.3">
      <c r="A3259" t="s">
        <v>6646</v>
      </c>
      <c r="B3259" s="9">
        <v>45443</v>
      </c>
      <c r="C3259" t="s">
        <v>4693</v>
      </c>
      <c r="D3259" t="s">
        <v>4694</v>
      </c>
      <c r="E3259" t="s">
        <v>49</v>
      </c>
      <c r="F3259" t="s">
        <v>1892</v>
      </c>
      <c r="G3259" t="s">
        <v>27</v>
      </c>
      <c r="H3259" t="s">
        <v>45</v>
      </c>
      <c r="I3259" t="s">
        <v>130</v>
      </c>
      <c r="J3259">
        <v>17</v>
      </c>
      <c r="K3259" s="1">
        <v>27680</v>
      </c>
      <c r="L3259" s="1">
        <v>470560</v>
      </c>
      <c r="M3259">
        <v>0</v>
      </c>
      <c r="N3259" s="10">
        <v>0</v>
      </c>
      <c r="O3259" s="1">
        <f>Table1[[#This Row],[Total Sales NGN]]-(Table1[[#This Row],[Total Sales NGN]]*Table1[[#This Row],[Discount %2]])</f>
        <v>470560</v>
      </c>
      <c r="P3259" t="s">
        <v>27</v>
      </c>
      <c r="Q3259">
        <v>2</v>
      </c>
      <c r="R3259" t="s">
        <v>27</v>
      </c>
      <c r="S3259">
        <v>142</v>
      </c>
      <c r="T3259" s="1">
        <v>492084</v>
      </c>
    </row>
    <row r="3260" spans="1:20" x14ac:dyDescent="0.3">
      <c r="A3260" t="s">
        <v>6647</v>
      </c>
      <c r="B3260" s="9">
        <v>45474</v>
      </c>
      <c r="C3260" t="s">
        <v>4693</v>
      </c>
      <c r="D3260" t="s">
        <v>4694</v>
      </c>
      <c r="E3260" t="s">
        <v>49</v>
      </c>
      <c r="F3260" t="s">
        <v>1336</v>
      </c>
      <c r="G3260" t="s">
        <v>27</v>
      </c>
      <c r="H3260" t="s">
        <v>32</v>
      </c>
      <c r="I3260" t="s">
        <v>113</v>
      </c>
      <c r="J3260">
        <v>1</v>
      </c>
      <c r="K3260" s="1">
        <v>6086</v>
      </c>
      <c r="L3260" s="1">
        <v>6086</v>
      </c>
      <c r="M3260">
        <v>5</v>
      </c>
      <c r="N3260" s="10">
        <v>0.05</v>
      </c>
      <c r="O3260" s="1">
        <f>Table1[[#This Row],[Total Sales NGN]]-(Table1[[#This Row],[Total Sales NGN]]*Table1[[#This Row],[Discount %2]])</f>
        <v>5781.7</v>
      </c>
      <c r="P3260" t="s">
        <v>27</v>
      </c>
      <c r="Q3260">
        <v>2</v>
      </c>
      <c r="R3260" t="s">
        <v>28</v>
      </c>
      <c r="S3260">
        <v>119</v>
      </c>
      <c r="T3260" s="1">
        <v>588661</v>
      </c>
    </row>
    <row r="3261" spans="1:20" x14ac:dyDescent="0.3">
      <c r="A3261" t="s">
        <v>6648</v>
      </c>
      <c r="B3261" s="9">
        <v>45464</v>
      </c>
      <c r="C3261" t="s">
        <v>4693</v>
      </c>
      <c r="D3261" t="s">
        <v>4694</v>
      </c>
      <c r="E3261" t="s">
        <v>49</v>
      </c>
      <c r="F3261" t="s">
        <v>2853</v>
      </c>
      <c r="G3261" t="s">
        <v>6649</v>
      </c>
      <c r="H3261" t="s">
        <v>32</v>
      </c>
      <c r="I3261" t="s">
        <v>141</v>
      </c>
      <c r="J3261">
        <v>4</v>
      </c>
      <c r="K3261" s="1">
        <v>2788</v>
      </c>
      <c r="L3261" s="1">
        <v>11152</v>
      </c>
      <c r="M3261">
        <v>5</v>
      </c>
      <c r="N3261" s="10">
        <v>0.05</v>
      </c>
      <c r="O3261" s="1">
        <f>Table1[[#This Row],[Total Sales NGN]]-(Table1[[#This Row],[Total Sales NGN]]*Table1[[#This Row],[Discount %2]])</f>
        <v>10594.4</v>
      </c>
      <c r="P3261" t="s">
        <v>27</v>
      </c>
      <c r="Q3261">
        <v>2</v>
      </c>
      <c r="R3261" t="s">
        <v>35</v>
      </c>
      <c r="S3261">
        <v>180</v>
      </c>
      <c r="T3261" s="1">
        <v>588661</v>
      </c>
    </row>
    <row r="3262" spans="1:20" x14ac:dyDescent="0.3">
      <c r="A3262" t="s">
        <v>6650</v>
      </c>
      <c r="B3262" s="9">
        <v>45625</v>
      </c>
      <c r="C3262" t="s">
        <v>4693</v>
      </c>
      <c r="D3262" t="s">
        <v>4694</v>
      </c>
      <c r="E3262" t="s">
        <v>49</v>
      </c>
      <c r="F3262" t="s">
        <v>218</v>
      </c>
      <c r="G3262" t="s">
        <v>6651</v>
      </c>
      <c r="H3262" t="s">
        <v>65</v>
      </c>
      <c r="I3262" t="s">
        <v>102</v>
      </c>
      <c r="J3262">
        <v>9</v>
      </c>
      <c r="K3262" s="1">
        <v>63602</v>
      </c>
      <c r="L3262" s="1">
        <v>572418</v>
      </c>
      <c r="M3262">
        <v>15</v>
      </c>
      <c r="N3262" s="10">
        <v>0.15</v>
      </c>
      <c r="O3262" s="1">
        <f>Table1[[#This Row],[Total Sales NGN]]-(Table1[[#This Row],[Total Sales NGN]]*Table1[[#This Row],[Discount %2]])</f>
        <v>486555.3</v>
      </c>
      <c r="P3262" t="s">
        <v>47</v>
      </c>
      <c r="Q3262">
        <v>5</v>
      </c>
      <c r="R3262" t="s">
        <v>35</v>
      </c>
      <c r="S3262">
        <v>28</v>
      </c>
      <c r="T3262" s="1">
        <v>786541</v>
      </c>
    </row>
    <row r="3263" spans="1:20" x14ac:dyDescent="0.3">
      <c r="A3263" t="s">
        <v>6652</v>
      </c>
      <c r="B3263" s="9">
        <v>45081</v>
      </c>
      <c r="C3263" t="s">
        <v>4693</v>
      </c>
      <c r="D3263" t="s">
        <v>4694</v>
      </c>
      <c r="E3263" t="s">
        <v>4706</v>
      </c>
      <c r="F3263" t="s">
        <v>3968</v>
      </c>
      <c r="G3263" t="s">
        <v>6653</v>
      </c>
      <c r="H3263" t="s">
        <v>32</v>
      </c>
      <c r="I3263" t="s">
        <v>158</v>
      </c>
      <c r="J3263">
        <v>20</v>
      </c>
      <c r="K3263" s="1">
        <v>18075</v>
      </c>
      <c r="L3263" s="1">
        <v>361500</v>
      </c>
      <c r="M3263" t="s">
        <v>27</v>
      </c>
      <c r="N3263" s="10">
        <v>0</v>
      </c>
      <c r="O3263" s="1">
        <f>Table1[[#This Row],[Total Sales NGN]]-(Table1[[#This Row],[Total Sales NGN]]*Table1[[#This Row],[Discount %2]])</f>
        <v>361500</v>
      </c>
      <c r="P3263" t="s">
        <v>26</v>
      </c>
      <c r="Q3263">
        <v>4</v>
      </c>
      <c r="R3263" t="s">
        <v>35</v>
      </c>
      <c r="S3263">
        <v>68</v>
      </c>
      <c r="T3263" s="1">
        <v>588661</v>
      </c>
    </row>
    <row r="3264" spans="1:20" x14ac:dyDescent="0.3">
      <c r="A3264" t="s">
        <v>6654</v>
      </c>
      <c r="B3264" s="9">
        <v>45159</v>
      </c>
      <c r="C3264" t="s">
        <v>4693</v>
      </c>
      <c r="D3264" t="s">
        <v>4694</v>
      </c>
      <c r="E3264" t="s">
        <v>49</v>
      </c>
      <c r="F3264" t="s">
        <v>3063</v>
      </c>
      <c r="G3264" t="s">
        <v>6655</v>
      </c>
      <c r="H3264" t="s">
        <v>45</v>
      </c>
      <c r="I3264" t="s">
        <v>181</v>
      </c>
      <c r="J3264">
        <v>5</v>
      </c>
      <c r="K3264" s="1">
        <v>10718</v>
      </c>
      <c r="L3264" s="1">
        <v>53590</v>
      </c>
      <c r="M3264">
        <v>5</v>
      </c>
      <c r="N3264" s="10">
        <v>0.05</v>
      </c>
      <c r="O3264" s="1">
        <f>Table1[[#This Row],[Total Sales NGN]]-(Table1[[#This Row],[Total Sales NGN]]*Table1[[#This Row],[Discount %2]])</f>
        <v>50910.5</v>
      </c>
      <c r="P3264" t="s">
        <v>47</v>
      </c>
      <c r="Q3264">
        <v>5</v>
      </c>
      <c r="R3264" t="s">
        <v>28</v>
      </c>
      <c r="S3264">
        <v>115</v>
      </c>
      <c r="T3264" s="1">
        <v>492084</v>
      </c>
    </row>
    <row r="3265" spans="1:20" x14ac:dyDescent="0.3">
      <c r="A3265" t="s">
        <v>6656</v>
      </c>
      <c r="B3265" s="9">
        <v>45631</v>
      </c>
      <c r="C3265" t="s">
        <v>4693</v>
      </c>
      <c r="D3265" t="s">
        <v>4694</v>
      </c>
      <c r="E3265" t="s">
        <v>49</v>
      </c>
      <c r="F3265" t="s">
        <v>198</v>
      </c>
      <c r="G3265" t="s">
        <v>6657</v>
      </c>
      <c r="H3265" t="s">
        <v>32</v>
      </c>
      <c r="I3265" t="s">
        <v>95</v>
      </c>
      <c r="J3265">
        <v>12</v>
      </c>
      <c r="K3265" s="1">
        <v>6732</v>
      </c>
      <c r="L3265" s="1">
        <v>80784</v>
      </c>
      <c r="M3265">
        <v>5</v>
      </c>
      <c r="N3265" s="10">
        <v>0.05</v>
      </c>
      <c r="O3265" s="1">
        <f>Table1[[#This Row],[Total Sales NGN]]-(Table1[[#This Row],[Total Sales NGN]]*Table1[[#This Row],[Discount %2]])</f>
        <v>76744.800000000003</v>
      </c>
      <c r="P3265" t="s">
        <v>26</v>
      </c>
      <c r="Q3265">
        <v>3</v>
      </c>
      <c r="R3265" t="s">
        <v>28</v>
      </c>
      <c r="S3265">
        <v>105</v>
      </c>
      <c r="T3265" s="1">
        <v>588661</v>
      </c>
    </row>
    <row r="3266" spans="1:20" x14ac:dyDescent="0.3">
      <c r="A3266" t="s">
        <v>6658</v>
      </c>
      <c r="B3266" s="9">
        <v>45019</v>
      </c>
      <c r="C3266" t="s">
        <v>4693</v>
      </c>
      <c r="D3266" t="s">
        <v>4694</v>
      </c>
      <c r="E3266" t="s">
        <v>4695</v>
      </c>
      <c r="F3266" t="s">
        <v>901</v>
      </c>
      <c r="G3266" t="s">
        <v>6659</v>
      </c>
      <c r="H3266" t="s">
        <v>24</v>
      </c>
      <c r="I3266" t="s">
        <v>152</v>
      </c>
      <c r="J3266">
        <v>19</v>
      </c>
      <c r="K3266" s="1">
        <v>345858</v>
      </c>
      <c r="L3266" s="1">
        <v>6571302</v>
      </c>
      <c r="M3266">
        <v>15</v>
      </c>
      <c r="N3266" s="10">
        <v>0.15</v>
      </c>
      <c r="O3266" s="1">
        <f>Table1[[#This Row],[Total Sales NGN]]-(Table1[[#This Row],[Total Sales NGN]]*Table1[[#This Row],[Discount %2]])</f>
        <v>5585606.7000000002</v>
      </c>
      <c r="P3266" t="s">
        <v>26</v>
      </c>
      <c r="Q3266">
        <v>5</v>
      </c>
      <c r="R3266" t="s">
        <v>35</v>
      </c>
      <c r="S3266">
        <v>103</v>
      </c>
      <c r="T3266" s="1">
        <v>1025913</v>
      </c>
    </row>
    <row r="3267" spans="1:20" x14ac:dyDescent="0.3">
      <c r="A3267" t="s">
        <v>6660</v>
      </c>
      <c r="B3267" s="9">
        <v>45357</v>
      </c>
      <c r="C3267" t="s">
        <v>4693</v>
      </c>
      <c r="D3267" t="s">
        <v>4694</v>
      </c>
      <c r="E3267" t="s">
        <v>4695</v>
      </c>
      <c r="F3267" t="s">
        <v>2284</v>
      </c>
      <c r="G3267" t="s">
        <v>6661</v>
      </c>
      <c r="H3267" t="s">
        <v>32</v>
      </c>
      <c r="I3267" t="s">
        <v>113</v>
      </c>
      <c r="J3267">
        <v>13</v>
      </c>
      <c r="K3267" s="1">
        <v>20364</v>
      </c>
      <c r="L3267" s="1">
        <v>264732</v>
      </c>
      <c r="M3267">
        <v>20</v>
      </c>
      <c r="N3267" s="10">
        <v>0.2</v>
      </c>
      <c r="O3267" s="1">
        <f>Table1[[#This Row],[Total Sales NGN]]-(Table1[[#This Row],[Total Sales NGN]]*Table1[[#This Row],[Discount %2]])</f>
        <v>211785.60000000001</v>
      </c>
      <c r="P3267" t="s">
        <v>57</v>
      </c>
      <c r="Q3267">
        <v>5</v>
      </c>
      <c r="R3267" t="s">
        <v>35</v>
      </c>
      <c r="S3267">
        <v>88</v>
      </c>
      <c r="T3267" s="1">
        <v>588661</v>
      </c>
    </row>
    <row r="3268" spans="1:20" x14ac:dyDescent="0.3">
      <c r="A3268" t="s">
        <v>6662</v>
      </c>
      <c r="B3268" s="9">
        <v>44958</v>
      </c>
      <c r="C3268" t="s">
        <v>4693</v>
      </c>
      <c r="D3268" t="s">
        <v>4694</v>
      </c>
      <c r="E3268" t="s">
        <v>4695</v>
      </c>
      <c r="F3268" t="s">
        <v>1115</v>
      </c>
      <c r="G3268" t="s">
        <v>6663</v>
      </c>
      <c r="H3268" t="s">
        <v>32</v>
      </c>
      <c r="I3268" t="s">
        <v>237</v>
      </c>
      <c r="J3268">
        <v>19</v>
      </c>
      <c r="K3268" s="1">
        <v>5982</v>
      </c>
      <c r="L3268" s="1">
        <v>113658</v>
      </c>
      <c r="M3268" t="s">
        <v>27</v>
      </c>
      <c r="N3268" s="10">
        <v>0</v>
      </c>
      <c r="O3268" s="1">
        <f>Table1[[#This Row],[Total Sales NGN]]-(Table1[[#This Row],[Total Sales NGN]]*Table1[[#This Row],[Discount %2]])</f>
        <v>113658</v>
      </c>
      <c r="P3268" t="s">
        <v>26</v>
      </c>
      <c r="Q3268">
        <v>3</v>
      </c>
      <c r="R3268" t="s">
        <v>35</v>
      </c>
      <c r="S3268">
        <v>29</v>
      </c>
      <c r="T3268" s="1">
        <v>588661</v>
      </c>
    </row>
    <row r="3269" spans="1:20" x14ac:dyDescent="0.3">
      <c r="A3269" t="s">
        <v>6664</v>
      </c>
      <c r="B3269" s="9">
        <v>45534</v>
      </c>
      <c r="C3269" t="s">
        <v>4693</v>
      </c>
      <c r="D3269" t="s">
        <v>4694</v>
      </c>
      <c r="E3269" t="s">
        <v>49</v>
      </c>
      <c r="F3269" t="s">
        <v>1386</v>
      </c>
      <c r="G3269" t="s">
        <v>6665</v>
      </c>
      <c r="H3269" t="s">
        <v>45</v>
      </c>
      <c r="I3269" t="s">
        <v>74</v>
      </c>
      <c r="J3269">
        <v>1</v>
      </c>
      <c r="K3269" s="1">
        <v>15972</v>
      </c>
      <c r="L3269" s="1">
        <v>15972</v>
      </c>
      <c r="M3269">
        <v>5</v>
      </c>
      <c r="N3269" s="10">
        <v>0.05</v>
      </c>
      <c r="O3269" s="1">
        <f>Table1[[#This Row],[Total Sales NGN]]-(Table1[[#This Row],[Total Sales NGN]]*Table1[[#This Row],[Discount %2]])</f>
        <v>15173.4</v>
      </c>
      <c r="P3269" t="s">
        <v>47</v>
      </c>
      <c r="Q3269">
        <v>2</v>
      </c>
      <c r="R3269" t="s">
        <v>35</v>
      </c>
      <c r="S3269">
        <v>25</v>
      </c>
      <c r="T3269" s="1">
        <v>492084</v>
      </c>
    </row>
    <row r="3270" spans="1:20" x14ac:dyDescent="0.3">
      <c r="A3270" t="s">
        <v>6666</v>
      </c>
      <c r="B3270" s="9">
        <v>45344</v>
      </c>
      <c r="C3270" t="s">
        <v>4693</v>
      </c>
      <c r="D3270" t="s">
        <v>4694</v>
      </c>
      <c r="E3270" t="s">
        <v>4695</v>
      </c>
      <c r="F3270" t="s">
        <v>1184</v>
      </c>
      <c r="G3270" t="s">
        <v>6667</v>
      </c>
      <c r="H3270" t="s">
        <v>65</v>
      </c>
      <c r="I3270" t="s">
        <v>78</v>
      </c>
      <c r="J3270">
        <v>4</v>
      </c>
      <c r="K3270" s="1">
        <v>145623</v>
      </c>
      <c r="L3270" s="1">
        <v>582492</v>
      </c>
      <c r="M3270">
        <v>0</v>
      </c>
      <c r="N3270" s="10">
        <v>0</v>
      </c>
      <c r="O3270" s="1">
        <f>Table1[[#This Row],[Total Sales NGN]]-(Table1[[#This Row],[Total Sales NGN]]*Table1[[#This Row],[Discount %2]])</f>
        <v>582492</v>
      </c>
      <c r="P3270" t="s">
        <v>47</v>
      </c>
      <c r="Q3270" t="s">
        <v>27</v>
      </c>
      <c r="R3270" t="s">
        <v>35</v>
      </c>
      <c r="S3270">
        <v>155</v>
      </c>
      <c r="T3270" s="1">
        <v>786541</v>
      </c>
    </row>
    <row r="3271" spans="1:20" x14ac:dyDescent="0.3">
      <c r="A3271" t="s">
        <v>6668</v>
      </c>
      <c r="B3271" s="9">
        <v>45106</v>
      </c>
      <c r="C3271" t="s">
        <v>4693</v>
      </c>
      <c r="D3271" t="s">
        <v>4694</v>
      </c>
      <c r="E3271" t="s">
        <v>4695</v>
      </c>
      <c r="F3271" t="s">
        <v>842</v>
      </c>
      <c r="G3271" t="s">
        <v>6669</v>
      </c>
      <c r="H3271" t="s">
        <v>45</v>
      </c>
      <c r="I3271" t="s">
        <v>98</v>
      </c>
      <c r="J3271">
        <v>6</v>
      </c>
      <c r="K3271" s="1">
        <v>35548</v>
      </c>
      <c r="L3271" s="1">
        <v>213288</v>
      </c>
      <c r="M3271">
        <v>15</v>
      </c>
      <c r="N3271" s="10">
        <v>0.15</v>
      </c>
      <c r="O3271" s="1">
        <f>Table1[[#This Row],[Total Sales NGN]]-(Table1[[#This Row],[Total Sales NGN]]*Table1[[#This Row],[Discount %2]])</f>
        <v>181294.8</v>
      </c>
      <c r="P3271" t="s">
        <v>47</v>
      </c>
      <c r="Q3271">
        <v>2</v>
      </c>
      <c r="R3271" t="s">
        <v>35</v>
      </c>
      <c r="S3271">
        <v>181</v>
      </c>
      <c r="T3271" s="1">
        <v>492084</v>
      </c>
    </row>
    <row r="3272" spans="1:20" x14ac:dyDescent="0.3">
      <c r="A3272" t="s">
        <v>6670</v>
      </c>
      <c r="B3272" s="9">
        <v>45489</v>
      </c>
      <c r="C3272" t="s">
        <v>4693</v>
      </c>
      <c r="D3272" t="s">
        <v>4694</v>
      </c>
      <c r="E3272" t="s">
        <v>4695</v>
      </c>
      <c r="F3272" t="s">
        <v>1791</v>
      </c>
      <c r="G3272" t="s">
        <v>6671</v>
      </c>
      <c r="H3272" t="s">
        <v>24</v>
      </c>
      <c r="I3272" t="s">
        <v>56</v>
      </c>
      <c r="J3272">
        <v>18</v>
      </c>
      <c r="K3272" s="1">
        <v>326776</v>
      </c>
      <c r="L3272" s="1">
        <v>5881968</v>
      </c>
      <c r="M3272">
        <v>0</v>
      </c>
      <c r="N3272" s="10">
        <v>0</v>
      </c>
      <c r="O3272" s="1">
        <f>Table1[[#This Row],[Total Sales NGN]]-(Table1[[#This Row],[Total Sales NGN]]*Table1[[#This Row],[Discount %2]])</f>
        <v>5881968</v>
      </c>
      <c r="P3272" t="s">
        <v>57</v>
      </c>
      <c r="Q3272">
        <v>1</v>
      </c>
      <c r="R3272" t="s">
        <v>35</v>
      </c>
      <c r="S3272">
        <v>184</v>
      </c>
      <c r="T3272" s="1">
        <v>1025913</v>
      </c>
    </row>
    <row r="3273" spans="1:20" x14ac:dyDescent="0.3">
      <c r="A3273" t="s">
        <v>6672</v>
      </c>
      <c r="B3273" s="9">
        <v>44988</v>
      </c>
      <c r="C3273" t="s">
        <v>4693</v>
      </c>
      <c r="D3273" t="s">
        <v>4694</v>
      </c>
      <c r="E3273" t="s">
        <v>49</v>
      </c>
      <c r="F3273" t="s">
        <v>350</v>
      </c>
      <c r="G3273" t="s">
        <v>27</v>
      </c>
      <c r="H3273" t="s">
        <v>24</v>
      </c>
      <c r="I3273" t="s">
        <v>161</v>
      </c>
      <c r="J3273">
        <v>3</v>
      </c>
      <c r="K3273" s="1">
        <v>321109</v>
      </c>
      <c r="L3273" s="1">
        <v>963327</v>
      </c>
      <c r="M3273">
        <v>10</v>
      </c>
      <c r="N3273" s="10">
        <v>0.1</v>
      </c>
      <c r="O3273" s="1">
        <f>Table1[[#This Row],[Total Sales NGN]]-(Table1[[#This Row],[Total Sales NGN]]*Table1[[#This Row],[Discount %2]])</f>
        <v>866994.3</v>
      </c>
      <c r="P3273" t="s">
        <v>57</v>
      </c>
      <c r="Q3273">
        <v>4</v>
      </c>
      <c r="R3273" t="s">
        <v>35</v>
      </c>
      <c r="S3273">
        <v>138</v>
      </c>
      <c r="T3273" s="1">
        <v>1025913</v>
      </c>
    </row>
    <row r="3274" spans="1:20" x14ac:dyDescent="0.3">
      <c r="A3274" t="s">
        <v>6673</v>
      </c>
      <c r="B3274" s="9">
        <v>45287</v>
      </c>
      <c r="C3274" t="s">
        <v>4693</v>
      </c>
      <c r="D3274" t="s">
        <v>4694</v>
      </c>
      <c r="E3274" t="s">
        <v>4695</v>
      </c>
      <c r="F3274" t="s">
        <v>2391</v>
      </c>
      <c r="G3274" t="s">
        <v>6674</v>
      </c>
      <c r="H3274" t="s">
        <v>40</v>
      </c>
      <c r="I3274" t="s">
        <v>70</v>
      </c>
      <c r="J3274">
        <v>20</v>
      </c>
      <c r="K3274" s="1">
        <v>16515</v>
      </c>
      <c r="L3274" s="1">
        <v>330300</v>
      </c>
      <c r="M3274">
        <v>0</v>
      </c>
      <c r="N3274" s="10">
        <v>0</v>
      </c>
      <c r="O3274" s="1">
        <f>Table1[[#This Row],[Total Sales NGN]]-(Table1[[#This Row],[Total Sales NGN]]*Table1[[#This Row],[Discount %2]])</f>
        <v>330300</v>
      </c>
      <c r="P3274" t="s">
        <v>26</v>
      </c>
      <c r="Q3274">
        <v>5</v>
      </c>
      <c r="R3274" t="s">
        <v>35</v>
      </c>
      <c r="S3274">
        <v>29</v>
      </c>
      <c r="T3274" s="1">
        <v>441559</v>
      </c>
    </row>
    <row r="3275" spans="1:20" x14ac:dyDescent="0.3">
      <c r="A3275" t="s">
        <v>6675</v>
      </c>
      <c r="B3275" s="9">
        <v>45207</v>
      </c>
      <c r="C3275" t="s">
        <v>4693</v>
      </c>
      <c r="D3275" t="s">
        <v>4694</v>
      </c>
      <c r="E3275" t="s">
        <v>49</v>
      </c>
      <c r="F3275" t="s">
        <v>4221</v>
      </c>
      <c r="G3275" t="s">
        <v>6676</v>
      </c>
      <c r="H3275" t="s">
        <v>24</v>
      </c>
      <c r="I3275" t="s">
        <v>152</v>
      </c>
      <c r="J3275">
        <v>2</v>
      </c>
      <c r="K3275" s="1">
        <v>132551</v>
      </c>
      <c r="L3275" s="1">
        <v>265102</v>
      </c>
      <c r="M3275">
        <v>0</v>
      </c>
      <c r="N3275" s="10">
        <v>0</v>
      </c>
      <c r="O3275" s="1">
        <f>Table1[[#This Row],[Total Sales NGN]]-(Table1[[#This Row],[Total Sales NGN]]*Table1[[#This Row],[Discount %2]])</f>
        <v>265102</v>
      </c>
      <c r="P3275" t="s">
        <v>47</v>
      </c>
      <c r="Q3275">
        <v>5</v>
      </c>
      <c r="R3275" t="s">
        <v>35</v>
      </c>
      <c r="S3275">
        <v>177</v>
      </c>
      <c r="T3275" s="1">
        <v>1025913</v>
      </c>
    </row>
    <row r="3276" spans="1:20" x14ac:dyDescent="0.3">
      <c r="A3276" t="s">
        <v>6677</v>
      </c>
      <c r="B3276" s="9">
        <v>45238</v>
      </c>
      <c r="C3276" t="s">
        <v>4693</v>
      </c>
      <c r="D3276" t="s">
        <v>4694</v>
      </c>
      <c r="E3276" t="s">
        <v>49</v>
      </c>
      <c r="F3276" t="s">
        <v>335</v>
      </c>
      <c r="G3276" t="s">
        <v>6678</v>
      </c>
      <c r="H3276" t="s">
        <v>45</v>
      </c>
      <c r="I3276" t="s">
        <v>130</v>
      </c>
      <c r="J3276">
        <v>10</v>
      </c>
      <c r="K3276" s="1">
        <v>12199</v>
      </c>
      <c r="L3276" s="1">
        <v>121990</v>
      </c>
      <c r="M3276">
        <v>0</v>
      </c>
      <c r="N3276" s="10">
        <v>0</v>
      </c>
      <c r="O3276" s="1">
        <f>Table1[[#This Row],[Total Sales NGN]]-(Table1[[#This Row],[Total Sales NGN]]*Table1[[#This Row],[Discount %2]])</f>
        <v>121990</v>
      </c>
      <c r="P3276" t="s">
        <v>26</v>
      </c>
      <c r="Q3276">
        <v>4</v>
      </c>
      <c r="R3276" t="s">
        <v>35</v>
      </c>
      <c r="S3276">
        <v>128</v>
      </c>
      <c r="T3276" s="1">
        <v>492084</v>
      </c>
    </row>
    <row r="3277" spans="1:20" x14ac:dyDescent="0.3">
      <c r="A3277" t="s">
        <v>6679</v>
      </c>
      <c r="B3277" s="9">
        <v>45546</v>
      </c>
      <c r="C3277" t="s">
        <v>4693</v>
      </c>
      <c r="D3277" t="s">
        <v>4694</v>
      </c>
      <c r="E3277" t="s">
        <v>49</v>
      </c>
      <c r="F3277" t="s">
        <v>551</v>
      </c>
      <c r="G3277" t="s">
        <v>6680</v>
      </c>
      <c r="H3277" t="s">
        <v>65</v>
      </c>
      <c r="I3277" t="s">
        <v>66</v>
      </c>
      <c r="J3277">
        <v>14</v>
      </c>
      <c r="K3277" s="1">
        <v>81721</v>
      </c>
      <c r="L3277" s="1">
        <v>1144094</v>
      </c>
      <c r="M3277">
        <v>15</v>
      </c>
      <c r="N3277" s="10">
        <v>0.15</v>
      </c>
      <c r="O3277" s="1">
        <f>Table1[[#This Row],[Total Sales NGN]]-(Table1[[#This Row],[Total Sales NGN]]*Table1[[#This Row],[Discount %2]])</f>
        <v>972479.9</v>
      </c>
      <c r="P3277" t="s">
        <v>34</v>
      </c>
      <c r="Q3277">
        <v>2</v>
      </c>
      <c r="R3277" t="s">
        <v>28</v>
      </c>
      <c r="S3277">
        <v>143</v>
      </c>
      <c r="T3277" s="1">
        <v>786541</v>
      </c>
    </row>
    <row r="3278" spans="1:20" x14ac:dyDescent="0.3">
      <c r="A3278" t="s">
        <v>6681</v>
      </c>
      <c r="B3278" s="9">
        <v>45247</v>
      </c>
      <c r="C3278" t="s">
        <v>4693</v>
      </c>
      <c r="D3278" t="s">
        <v>4694</v>
      </c>
      <c r="E3278" t="s">
        <v>49</v>
      </c>
      <c r="F3278" t="s">
        <v>1454</v>
      </c>
      <c r="G3278" t="s">
        <v>6682</v>
      </c>
      <c r="H3278" t="s">
        <v>45</v>
      </c>
      <c r="I3278" t="s">
        <v>181</v>
      </c>
      <c r="J3278">
        <v>19</v>
      </c>
      <c r="K3278" s="1">
        <v>36762</v>
      </c>
      <c r="L3278" s="1">
        <v>698478</v>
      </c>
      <c r="M3278">
        <v>0</v>
      </c>
      <c r="N3278" s="10">
        <v>0</v>
      </c>
      <c r="O3278" s="1">
        <f>Table1[[#This Row],[Total Sales NGN]]-(Table1[[#This Row],[Total Sales NGN]]*Table1[[#This Row],[Discount %2]])</f>
        <v>698478</v>
      </c>
      <c r="P3278" t="s">
        <v>26</v>
      </c>
      <c r="Q3278" t="s">
        <v>27</v>
      </c>
      <c r="R3278" t="s">
        <v>35</v>
      </c>
      <c r="S3278">
        <v>175</v>
      </c>
      <c r="T3278" s="1">
        <v>492084</v>
      </c>
    </row>
    <row r="3279" spans="1:20" x14ac:dyDescent="0.3">
      <c r="A3279" t="s">
        <v>6683</v>
      </c>
      <c r="B3279" s="9">
        <v>45168</v>
      </c>
      <c r="C3279" t="s">
        <v>4693</v>
      </c>
      <c r="D3279" t="s">
        <v>4694</v>
      </c>
      <c r="E3279" t="s">
        <v>49</v>
      </c>
      <c r="F3279" t="s">
        <v>619</v>
      </c>
      <c r="G3279" t="s">
        <v>6684</v>
      </c>
      <c r="H3279" t="s">
        <v>32</v>
      </c>
      <c r="I3279" t="s">
        <v>237</v>
      </c>
      <c r="J3279">
        <v>2</v>
      </c>
      <c r="K3279" s="1">
        <v>5965</v>
      </c>
      <c r="L3279" s="1">
        <v>11930</v>
      </c>
      <c r="M3279">
        <v>0</v>
      </c>
      <c r="N3279" s="10">
        <v>0</v>
      </c>
      <c r="O3279" s="1">
        <f>Table1[[#This Row],[Total Sales NGN]]-(Table1[[#This Row],[Total Sales NGN]]*Table1[[#This Row],[Discount %2]])</f>
        <v>11930</v>
      </c>
      <c r="P3279" t="s">
        <v>34</v>
      </c>
      <c r="Q3279">
        <v>5</v>
      </c>
      <c r="R3279" t="s">
        <v>35</v>
      </c>
      <c r="S3279">
        <v>33</v>
      </c>
      <c r="T3279" s="1">
        <v>588661</v>
      </c>
    </row>
    <row r="3280" spans="1:20" x14ac:dyDescent="0.3">
      <c r="A3280" t="s">
        <v>6685</v>
      </c>
      <c r="B3280" s="9">
        <v>45438</v>
      </c>
      <c r="C3280" t="s">
        <v>4693</v>
      </c>
      <c r="D3280" t="s">
        <v>4694</v>
      </c>
      <c r="E3280" t="s">
        <v>4695</v>
      </c>
      <c r="F3280" t="s">
        <v>1399</v>
      </c>
      <c r="G3280" t="s">
        <v>6686</v>
      </c>
      <c r="H3280" t="s">
        <v>32</v>
      </c>
      <c r="I3280" t="s">
        <v>95</v>
      </c>
      <c r="J3280">
        <v>15</v>
      </c>
      <c r="K3280" s="1">
        <v>17154</v>
      </c>
      <c r="L3280" s="1">
        <v>257310</v>
      </c>
      <c r="M3280">
        <v>5</v>
      </c>
      <c r="N3280" s="10">
        <v>0.05</v>
      </c>
      <c r="O3280" s="1">
        <f>Table1[[#This Row],[Total Sales NGN]]-(Table1[[#This Row],[Total Sales NGN]]*Table1[[#This Row],[Discount %2]])</f>
        <v>244444.5</v>
      </c>
      <c r="P3280" t="s">
        <v>26</v>
      </c>
      <c r="Q3280">
        <v>2</v>
      </c>
      <c r="R3280" t="s">
        <v>35</v>
      </c>
      <c r="S3280">
        <v>21</v>
      </c>
      <c r="T3280" s="1">
        <v>588661</v>
      </c>
    </row>
    <row r="3281" spans="1:20" x14ac:dyDescent="0.3">
      <c r="A3281" t="s">
        <v>6687</v>
      </c>
      <c r="B3281" s="9">
        <v>45329</v>
      </c>
      <c r="C3281" t="s">
        <v>4693</v>
      </c>
      <c r="D3281" t="s">
        <v>4694</v>
      </c>
      <c r="E3281" t="s">
        <v>4706</v>
      </c>
      <c r="F3281" t="s">
        <v>857</v>
      </c>
      <c r="G3281" t="s">
        <v>6688</v>
      </c>
      <c r="H3281" t="s">
        <v>40</v>
      </c>
      <c r="I3281" t="s">
        <v>137</v>
      </c>
      <c r="J3281">
        <v>15</v>
      </c>
      <c r="K3281" s="1">
        <v>13817</v>
      </c>
      <c r="L3281" s="1">
        <v>207255</v>
      </c>
      <c r="M3281">
        <v>20</v>
      </c>
      <c r="N3281" s="10">
        <v>0.2</v>
      </c>
      <c r="O3281" s="1">
        <f>Table1[[#This Row],[Total Sales NGN]]-(Table1[[#This Row],[Total Sales NGN]]*Table1[[#This Row],[Discount %2]])</f>
        <v>165804</v>
      </c>
      <c r="P3281" t="s">
        <v>57</v>
      </c>
      <c r="Q3281">
        <v>4</v>
      </c>
      <c r="R3281" t="s">
        <v>35</v>
      </c>
      <c r="S3281">
        <v>34</v>
      </c>
      <c r="T3281" s="1">
        <v>441559</v>
      </c>
    </row>
    <row r="3282" spans="1:20" x14ac:dyDescent="0.3">
      <c r="A3282" t="s">
        <v>6689</v>
      </c>
      <c r="B3282" s="9">
        <v>45565</v>
      </c>
      <c r="C3282" t="s">
        <v>4693</v>
      </c>
      <c r="D3282" t="s">
        <v>4694</v>
      </c>
      <c r="E3282" t="s">
        <v>49</v>
      </c>
      <c r="F3282" t="s">
        <v>6690</v>
      </c>
      <c r="G3282" t="s">
        <v>6691</v>
      </c>
      <c r="H3282" t="s">
        <v>65</v>
      </c>
      <c r="I3282" t="s">
        <v>397</v>
      </c>
      <c r="J3282">
        <v>2</v>
      </c>
      <c r="K3282" s="1">
        <v>110660</v>
      </c>
      <c r="L3282" s="1">
        <v>221320</v>
      </c>
      <c r="M3282" t="s">
        <v>27</v>
      </c>
      <c r="N3282" s="10">
        <v>0</v>
      </c>
      <c r="O3282" s="1">
        <f>Table1[[#This Row],[Total Sales NGN]]-(Table1[[#This Row],[Total Sales NGN]]*Table1[[#This Row],[Discount %2]])</f>
        <v>221320</v>
      </c>
      <c r="P3282" t="s">
        <v>26</v>
      </c>
      <c r="Q3282">
        <v>5</v>
      </c>
      <c r="R3282" t="s">
        <v>35</v>
      </c>
      <c r="S3282">
        <v>120</v>
      </c>
      <c r="T3282" s="1">
        <v>786541</v>
      </c>
    </row>
    <row r="3283" spans="1:20" x14ac:dyDescent="0.3">
      <c r="A3283" t="s">
        <v>6692</v>
      </c>
      <c r="B3283" s="9">
        <v>45244</v>
      </c>
      <c r="C3283" t="s">
        <v>4693</v>
      </c>
      <c r="D3283" t="s">
        <v>4694</v>
      </c>
      <c r="E3283" t="s">
        <v>4706</v>
      </c>
      <c r="F3283" t="s">
        <v>2409</v>
      </c>
      <c r="G3283" t="s">
        <v>6693</v>
      </c>
      <c r="H3283" t="s">
        <v>32</v>
      </c>
      <c r="I3283" t="s">
        <v>113</v>
      </c>
      <c r="J3283">
        <v>19</v>
      </c>
      <c r="K3283" s="1">
        <v>21133</v>
      </c>
      <c r="L3283" s="1">
        <v>401527</v>
      </c>
      <c r="M3283">
        <v>0</v>
      </c>
      <c r="N3283" s="10">
        <v>0</v>
      </c>
      <c r="O3283" s="1">
        <f>Table1[[#This Row],[Total Sales NGN]]-(Table1[[#This Row],[Total Sales NGN]]*Table1[[#This Row],[Discount %2]])</f>
        <v>401527</v>
      </c>
      <c r="P3283" t="s">
        <v>26</v>
      </c>
      <c r="Q3283">
        <v>5</v>
      </c>
      <c r="R3283" t="s">
        <v>35</v>
      </c>
      <c r="S3283">
        <v>80</v>
      </c>
      <c r="T3283" s="1">
        <v>588661</v>
      </c>
    </row>
    <row r="3284" spans="1:20" x14ac:dyDescent="0.3">
      <c r="A3284" t="s">
        <v>6694</v>
      </c>
      <c r="B3284" s="9">
        <v>45438</v>
      </c>
      <c r="C3284" t="s">
        <v>4693</v>
      </c>
      <c r="D3284" t="s">
        <v>4694</v>
      </c>
      <c r="E3284" t="s">
        <v>4695</v>
      </c>
      <c r="F3284" t="s">
        <v>519</v>
      </c>
      <c r="G3284" t="s">
        <v>6695</v>
      </c>
      <c r="H3284" t="s">
        <v>32</v>
      </c>
      <c r="I3284" t="s">
        <v>113</v>
      </c>
      <c r="J3284">
        <v>17</v>
      </c>
      <c r="K3284" s="1">
        <v>11276</v>
      </c>
      <c r="L3284" s="1">
        <v>191692</v>
      </c>
      <c r="M3284" t="s">
        <v>27</v>
      </c>
      <c r="N3284" s="10">
        <v>0</v>
      </c>
      <c r="O3284" s="1">
        <f>Table1[[#This Row],[Total Sales NGN]]-(Table1[[#This Row],[Total Sales NGN]]*Table1[[#This Row],[Discount %2]])</f>
        <v>191692</v>
      </c>
      <c r="P3284" t="s">
        <v>26</v>
      </c>
      <c r="Q3284">
        <v>2</v>
      </c>
      <c r="R3284" t="s">
        <v>35</v>
      </c>
      <c r="S3284">
        <v>75</v>
      </c>
      <c r="T3284" s="1">
        <v>588661</v>
      </c>
    </row>
    <row r="3285" spans="1:20" x14ac:dyDescent="0.3">
      <c r="A3285" t="s">
        <v>6696</v>
      </c>
      <c r="B3285" s="9">
        <v>44932</v>
      </c>
      <c r="C3285" t="s">
        <v>4693</v>
      </c>
      <c r="D3285" t="s">
        <v>4694</v>
      </c>
      <c r="E3285" t="s">
        <v>49</v>
      </c>
      <c r="F3285" t="s">
        <v>1480</v>
      </c>
      <c r="G3285" t="s">
        <v>6697</v>
      </c>
      <c r="H3285" t="s">
        <v>45</v>
      </c>
      <c r="I3285" t="s">
        <v>211</v>
      </c>
      <c r="J3285">
        <v>20</v>
      </c>
      <c r="K3285" s="1">
        <v>6437</v>
      </c>
      <c r="L3285" s="1">
        <v>128740</v>
      </c>
      <c r="M3285" t="s">
        <v>27</v>
      </c>
      <c r="N3285" s="10">
        <v>0</v>
      </c>
      <c r="O3285" s="1">
        <f>Table1[[#This Row],[Total Sales NGN]]-(Table1[[#This Row],[Total Sales NGN]]*Table1[[#This Row],[Discount %2]])</f>
        <v>128740</v>
      </c>
      <c r="P3285" t="s">
        <v>26</v>
      </c>
      <c r="Q3285">
        <v>3</v>
      </c>
      <c r="R3285" t="s">
        <v>28</v>
      </c>
      <c r="S3285">
        <v>10</v>
      </c>
      <c r="T3285" s="1">
        <v>492084</v>
      </c>
    </row>
    <row r="3286" spans="1:20" x14ac:dyDescent="0.3">
      <c r="A3286" t="s">
        <v>6698</v>
      </c>
      <c r="B3286" s="9">
        <v>45457</v>
      </c>
      <c r="C3286" t="s">
        <v>4693</v>
      </c>
      <c r="D3286" t="s">
        <v>4694</v>
      </c>
      <c r="E3286" t="s">
        <v>4695</v>
      </c>
      <c r="F3286" t="s">
        <v>87</v>
      </c>
      <c r="G3286" t="s">
        <v>6699</v>
      </c>
      <c r="H3286" t="s">
        <v>45</v>
      </c>
      <c r="I3286" t="s">
        <v>211</v>
      </c>
      <c r="J3286">
        <v>6</v>
      </c>
      <c r="K3286" s="1">
        <v>44564</v>
      </c>
      <c r="L3286" s="1">
        <v>267384</v>
      </c>
      <c r="M3286" t="s">
        <v>27</v>
      </c>
      <c r="N3286" s="10">
        <v>0</v>
      </c>
      <c r="O3286" s="1">
        <f>Table1[[#This Row],[Total Sales NGN]]-(Table1[[#This Row],[Total Sales NGN]]*Table1[[#This Row],[Discount %2]])</f>
        <v>267384</v>
      </c>
      <c r="P3286" t="s">
        <v>47</v>
      </c>
      <c r="Q3286" t="s">
        <v>27</v>
      </c>
      <c r="R3286" t="s">
        <v>35</v>
      </c>
      <c r="S3286">
        <v>71</v>
      </c>
      <c r="T3286" s="1">
        <v>492084</v>
      </c>
    </row>
    <row r="3287" spans="1:20" x14ac:dyDescent="0.3">
      <c r="A3287" t="s">
        <v>6700</v>
      </c>
      <c r="B3287" s="9">
        <v>45461</v>
      </c>
      <c r="C3287" t="s">
        <v>4693</v>
      </c>
      <c r="D3287" t="s">
        <v>4694</v>
      </c>
      <c r="E3287" t="s">
        <v>4695</v>
      </c>
      <c r="F3287" t="s">
        <v>2598</v>
      </c>
      <c r="G3287" t="s">
        <v>6701</v>
      </c>
      <c r="H3287" t="s">
        <v>24</v>
      </c>
      <c r="I3287" t="s">
        <v>161</v>
      </c>
      <c r="J3287">
        <v>16</v>
      </c>
      <c r="K3287" s="1">
        <v>264878</v>
      </c>
      <c r="L3287" s="1">
        <v>4238048</v>
      </c>
      <c r="M3287">
        <v>0</v>
      </c>
      <c r="N3287" s="10">
        <v>0</v>
      </c>
      <c r="O3287" s="1">
        <f>Table1[[#This Row],[Total Sales NGN]]-(Table1[[#This Row],[Total Sales NGN]]*Table1[[#This Row],[Discount %2]])</f>
        <v>4238048</v>
      </c>
      <c r="P3287" t="s">
        <v>26</v>
      </c>
      <c r="Q3287">
        <v>1</v>
      </c>
      <c r="R3287" t="s">
        <v>35</v>
      </c>
      <c r="S3287">
        <v>79</v>
      </c>
      <c r="T3287" s="1">
        <v>1025913</v>
      </c>
    </row>
    <row r="3288" spans="1:20" x14ac:dyDescent="0.3">
      <c r="A3288" t="s">
        <v>6702</v>
      </c>
      <c r="B3288" s="9">
        <v>45496</v>
      </c>
      <c r="C3288" t="s">
        <v>4693</v>
      </c>
      <c r="D3288" t="s">
        <v>4694</v>
      </c>
      <c r="E3288" t="s">
        <v>4695</v>
      </c>
      <c r="F3288" t="s">
        <v>1782</v>
      </c>
      <c r="G3288" t="s">
        <v>6703</v>
      </c>
      <c r="H3288" t="s">
        <v>65</v>
      </c>
      <c r="I3288" t="s">
        <v>102</v>
      </c>
      <c r="J3288">
        <v>20</v>
      </c>
      <c r="K3288" s="1">
        <v>43681</v>
      </c>
      <c r="L3288" s="1">
        <v>873620</v>
      </c>
      <c r="M3288">
        <v>0</v>
      </c>
      <c r="N3288" s="10">
        <v>0</v>
      </c>
      <c r="O3288" s="1">
        <f>Table1[[#This Row],[Total Sales NGN]]-(Table1[[#This Row],[Total Sales NGN]]*Table1[[#This Row],[Discount %2]])</f>
        <v>873620</v>
      </c>
      <c r="P3288" t="s">
        <v>47</v>
      </c>
      <c r="Q3288">
        <v>2</v>
      </c>
      <c r="R3288" t="s">
        <v>35</v>
      </c>
      <c r="S3288">
        <v>134</v>
      </c>
      <c r="T3288" s="1">
        <v>786541</v>
      </c>
    </row>
    <row r="3289" spans="1:20" x14ac:dyDescent="0.3">
      <c r="A3289" t="s">
        <v>6704</v>
      </c>
      <c r="B3289" s="9">
        <v>45115</v>
      </c>
      <c r="C3289" t="s">
        <v>4693</v>
      </c>
      <c r="D3289" t="s">
        <v>4694</v>
      </c>
      <c r="E3289" t="s">
        <v>49</v>
      </c>
      <c r="F3289" t="s">
        <v>904</v>
      </c>
      <c r="G3289" t="s">
        <v>6705</v>
      </c>
      <c r="H3289" t="s">
        <v>65</v>
      </c>
      <c r="I3289" t="s">
        <v>66</v>
      </c>
      <c r="J3289">
        <v>17</v>
      </c>
      <c r="K3289" s="1">
        <v>73825</v>
      </c>
      <c r="L3289" s="1">
        <v>1255025</v>
      </c>
      <c r="M3289">
        <v>0</v>
      </c>
      <c r="N3289" s="10">
        <v>0</v>
      </c>
      <c r="O3289" s="1">
        <f>Table1[[#This Row],[Total Sales NGN]]-(Table1[[#This Row],[Total Sales NGN]]*Table1[[#This Row],[Discount %2]])</f>
        <v>1255025</v>
      </c>
      <c r="P3289" t="s">
        <v>57</v>
      </c>
      <c r="Q3289">
        <v>2</v>
      </c>
      <c r="R3289" t="s">
        <v>35</v>
      </c>
      <c r="S3289">
        <v>80</v>
      </c>
      <c r="T3289" s="1">
        <v>786541</v>
      </c>
    </row>
    <row r="3290" spans="1:20" x14ac:dyDescent="0.3">
      <c r="A3290" t="s">
        <v>6706</v>
      </c>
      <c r="B3290" s="9">
        <v>45211</v>
      </c>
      <c r="C3290" t="s">
        <v>4693</v>
      </c>
      <c r="D3290" t="s">
        <v>4694</v>
      </c>
      <c r="E3290" t="s">
        <v>4695</v>
      </c>
      <c r="F3290" t="s">
        <v>1592</v>
      </c>
      <c r="G3290" t="s">
        <v>6707</v>
      </c>
      <c r="H3290" t="s">
        <v>45</v>
      </c>
      <c r="I3290" t="s">
        <v>46</v>
      </c>
      <c r="J3290">
        <v>1</v>
      </c>
      <c r="K3290" s="1">
        <v>30677</v>
      </c>
      <c r="L3290" s="1">
        <v>30677</v>
      </c>
      <c r="M3290" t="s">
        <v>27</v>
      </c>
      <c r="N3290" s="10">
        <v>0</v>
      </c>
      <c r="O3290" s="1">
        <f>Table1[[#This Row],[Total Sales NGN]]-(Table1[[#This Row],[Total Sales NGN]]*Table1[[#This Row],[Discount %2]])</f>
        <v>30677</v>
      </c>
      <c r="P3290" t="s">
        <v>47</v>
      </c>
      <c r="Q3290">
        <v>3</v>
      </c>
      <c r="R3290" t="s">
        <v>35</v>
      </c>
      <c r="S3290">
        <v>55</v>
      </c>
      <c r="T3290" s="1">
        <v>492084</v>
      </c>
    </row>
    <row r="3291" spans="1:20" x14ac:dyDescent="0.3">
      <c r="A3291" t="s">
        <v>6708</v>
      </c>
      <c r="B3291" s="9">
        <v>45246</v>
      </c>
      <c r="C3291" t="s">
        <v>4693</v>
      </c>
      <c r="D3291" t="s">
        <v>4694</v>
      </c>
      <c r="E3291" t="s">
        <v>49</v>
      </c>
      <c r="F3291" t="s">
        <v>603</v>
      </c>
      <c r="G3291" t="s">
        <v>6709</v>
      </c>
      <c r="H3291" t="s">
        <v>32</v>
      </c>
      <c r="I3291" t="s">
        <v>141</v>
      </c>
      <c r="J3291">
        <v>15</v>
      </c>
      <c r="K3291" s="1">
        <v>21481</v>
      </c>
      <c r="L3291" s="1">
        <v>322215</v>
      </c>
      <c r="M3291">
        <v>5</v>
      </c>
      <c r="N3291" s="10">
        <v>0.05</v>
      </c>
      <c r="O3291" s="1">
        <f>Table1[[#This Row],[Total Sales NGN]]-(Table1[[#This Row],[Total Sales NGN]]*Table1[[#This Row],[Discount %2]])</f>
        <v>306104.25</v>
      </c>
      <c r="P3291" t="s">
        <v>27</v>
      </c>
      <c r="Q3291" t="s">
        <v>27</v>
      </c>
      <c r="R3291" t="s">
        <v>28</v>
      </c>
      <c r="S3291">
        <v>130</v>
      </c>
      <c r="T3291" s="1">
        <v>588661</v>
      </c>
    </row>
    <row r="3292" spans="1:20" x14ac:dyDescent="0.3">
      <c r="A3292" t="s">
        <v>6710</v>
      </c>
      <c r="B3292" s="9">
        <v>45423</v>
      </c>
      <c r="C3292" t="s">
        <v>4693</v>
      </c>
      <c r="D3292" t="s">
        <v>4694</v>
      </c>
      <c r="E3292" t="s">
        <v>4695</v>
      </c>
      <c r="F3292" t="s">
        <v>3923</v>
      </c>
      <c r="G3292" t="s">
        <v>27</v>
      </c>
      <c r="H3292" t="s">
        <v>45</v>
      </c>
      <c r="I3292" t="s">
        <v>181</v>
      </c>
      <c r="J3292">
        <v>9</v>
      </c>
      <c r="K3292" s="1">
        <v>8718</v>
      </c>
      <c r="L3292" s="1">
        <v>78462</v>
      </c>
      <c r="M3292">
        <v>0</v>
      </c>
      <c r="N3292" s="10">
        <v>0</v>
      </c>
      <c r="O3292" s="1">
        <f>Table1[[#This Row],[Total Sales NGN]]-(Table1[[#This Row],[Total Sales NGN]]*Table1[[#This Row],[Discount %2]])</f>
        <v>78462</v>
      </c>
      <c r="P3292" t="s">
        <v>57</v>
      </c>
      <c r="Q3292">
        <v>2</v>
      </c>
      <c r="R3292" t="s">
        <v>35</v>
      </c>
      <c r="S3292">
        <v>30</v>
      </c>
      <c r="T3292" s="1">
        <v>492084</v>
      </c>
    </row>
    <row r="3293" spans="1:20" x14ac:dyDescent="0.3">
      <c r="A3293" t="s">
        <v>6711</v>
      </c>
      <c r="B3293" s="9">
        <v>45573</v>
      </c>
      <c r="C3293" t="s">
        <v>4693</v>
      </c>
      <c r="D3293" t="s">
        <v>4694</v>
      </c>
      <c r="E3293" t="s">
        <v>4706</v>
      </c>
      <c r="F3293" t="s">
        <v>1342</v>
      </c>
      <c r="G3293" t="s">
        <v>6712</v>
      </c>
      <c r="H3293" t="s">
        <v>32</v>
      </c>
      <c r="I3293" t="s">
        <v>33</v>
      </c>
      <c r="J3293">
        <v>14</v>
      </c>
      <c r="K3293" s="1">
        <v>12938</v>
      </c>
      <c r="L3293" s="1">
        <v>181132</v>
      </c>
      <c r="M3293">
        <v>20</v>
      </c>
      <c r="N3293" s="10">
        <v>0.2</v>
      </c>
      <c r="O3293" s="1">
        <f>Table1[[#This Row],[Total Sales NGN]]-(Table1[[#This Row],[Total Sales NGN]]*Table1[[#This Row],[Discount %2]])</f>
        <v>144905.60000000001</v>
      </c>
      <c r="P3293" t="s">
        <v>47</v>
      </c>
      <c r="Q3293" t="s">
        <v>27</v>
      </c>
      <c r="R3293" t="s">
        <v>35</v>
      </c>
      <c r="S3293">
        <v>23</v>
      </c>
      <c r="T3293" s="1">
        <v>588661</v>
      </c>
    </row>
    <row r="3294" spans="1:20" x14ac:dyDescent="0.3">
      <c r="A3294" t="s">
        <v>6713</v>
      </c>
      <c r="B3294" s="9">
        <v>45267</v>
      </c>
      <c r="C3294" t="s">
        <v>4693</v>
      </c>
      <c r="D3294" t="s">
        <v>4694</v>
      </c>
      <c r="E3294" t="s">
        <v>49</v>
      </c>
      <c r="F3294" t="s">
        <v>2913</v>
      </c>
      <c r="G3294" t="s">
        <v>6714</v>
      </c>
      <c r="H3294" t="s">
        <v>24</v>
      </c>
      <c r="I3294" t="s">
        <v>161</v>
      </c>
      <c r="J3294">
        <v>13</v>
      </c>
      <c r="K3294" s="1">
        <v>72264</v>
      </c>
      <c r="L3294" s="1">
        <v>939432</v>
      </c>
      <c r="M3294">
        <v>5</v>
      </c>
      <c r="N3294" s="10">
        <v>0.05</v>
      </c>
      <c r="O3294" s="1">
        <f>Table1[[#This Row],[Total Sales NGN]]-(Table1[[#This Row],[Total Sales NGN]]*Table1[[#This Row],[Discount %2]])</f>
        <v>892460.4</v>
      </c>
      <c r="P3294" t="s">
        <v>47</v>
      </c>
      <c r="Q3294">
        <v>3</v>
      </c>
      <c r="R3294" t="s">
        <v>35</v>
      </c>
      <c r="S3294">
        <v>135</v>
      </c>
      <c r="T3294" s="1">
        <v>1025913</v>
      </c>
    </row>
    <row r="3295" spans="1:20" x14ac:dyDescent="0.3">
      <c r="A3295" t="s">
        <v>6715</v>
      </c>
      <c r="B3295" s="9">
        <v>45381</v>
      </c>
      <c r="C3295" t="s">
        <v>4693</v>
      </c>
      <c r="D3295" t="s">
        <v>4694</v>
      </c>
      <c r="E3295" t="s">
        <v>4695</v>
      </c>
      <c r="F3295" t="s">
        <v>655</v>
      </c>
      <c r="G3295" t="s">
        <v>6716</v>
      </c>
      <c r="H3295" t="s">
        <v>45</v>
      </c>
      <c r="I3295" t="s">
        <v>74</v>
      </c>
      <c r="J3295">
        <v>17</v>
      </c>
      <c r="K3295" s="1">
        <v>41533</v>
      </c>
      <c r="L3295" s="1">
        <v>706061</v>
      </c>
      <c r="M3295">
        <v>0</v>
      </c>
      <c r="N3295" s="10">
        <v>0</v>
      </c>
      <c r="O3295" s="1">
        <f>Table1[[#This Row],[Total Sales NGN]]-(Table1[[#This Row],[Total Sales NGN]]*Table1[[#This Row],[Discount %2]])</f>
        <v>706061</v>
      </c>
      <c r="P3295" t="s">
        <v>57</v>
      </c>
      <c r="Q3295">
        <v>5</v>
      </c>
      <c r="R3295" t="s">
        <v>35</v>
      </c>
      <c r="S3295">
        <v>198</v>
      </c>
      <c r="T3295" s="1">
        <v>492084</v>
      </c>
    </row>
    <row r="3296" spans="1:20" x14ac:dyDescent="0.3">
      <c r="A3296" t="s">
        <v>6717</v>
      </c>
      <c r="B3296" s="9">
        <v>45050</v>
      </c>
      <c r="C3296" t="s">
        <v>4693</v>
      </c>
      <c r="D3296" t="s">
        <v>4694</v>
      </c>
      <c r="E3296" t="s">
        <v>4695</v>
      </c>
      <c r="F3296" t="s">
        <v>2496</v>
      </c>
      <c r="G3296" t="s">
        <v>6718</v>
      </c>
      <c r="H3296" t="s">
        <v>65</v>
      </c>
      <c r="I3296" t="s">
        <v>102</v>
      </c>
      <c r="J3296">
        <v>8</v>
      </c>
      <c r="K3296" s="1">
        <v>47441</v>
      </c>
      <c r="L3296" s="1">
        <v>379528</v>
      </c>
      <c r="M3296">
        <v>10</v>
      </c>
      <c r="N3296" s="10">
        <v>0.1</v>
      </c>
      <c r="O3296" s="1">
        <f>Table1[[#This Row],[Total Sales NGN]]-(Table1[[#This Row],[Total Sales NGN]]*Table1[[#This Row],[Discount %2]])</f>
        <v>341575.2</v>
      </c>
      <c r="P3296" t="s">
        <v>34</v>
      </c>
      <c r="Q3296">
        <v>5</v>
      </c>
      <c r="R3296" t="s">
        <v>35</v>
      </c>
      <c r="S3296">
        <v>160</v>
      </c>
      <c r="T3296" s="1">
        <v>786541</v>
      </c>
    </row>
    <row r="3297" spans="1:20" x14ac:dyDescent="0.3">
      <c r="A3297" t="s">
        <v>6719</v>
      </c>
      <c r="B3297" s="9">
        <v>45086</v>
      </c>
      <c r="C3297" t="s">
        <v>4693</v>
      </c>
      <c r="D3297" t="s">
        <v>4694</v>
      </c>
      <c r="E3297" t="s">
        <v>4695</v>
      </c>
      <c r="F3297" t="s">
        <v>510</v>
      </c>
      <c r="G3297" t="s">
        <v>6720</v>
      </c>
      <c r="H3297" t="s">
        <v>45</v>
      </c>
      <c r="I3297" t="s">
        <v>130</v>
      </c>
      <c r="J3297">
        <v>1</v>
      </c>
      <c r="K3297" s="1">
        <v>10908</v>
      </c>
      <c r="L3297" s="1">
        <v>10908</v>
      </c>
      <c r="M3297">
        <v>0</v>
      </c>
      <c r="N3297" s="10">
        <v>0</v>
      </c>
      <c r="O3297" s="1">
        <f>Table1[[#This Row],[Total Sales NGN]]-(Table1[[#This Row],[Total Sales NGN]]*Table1[[#This Row],[Discount %2]])</f>
        <v>10908</v>
      </c>
      <c r="P3297" t="s">
        <v>47</v>
      </c>
      <c r="Q3297">
        <v>2</v>
      </c>
      <c r="R3297" t="s">
        <v>28</v>
      </c>
      <c r="S3297">
        <v>17</v>
      </c>
      <c r="T3297" s="1">
        <v>492084</v>
      </c>
    </row>
    <row r="3298" spans="1:20" x14ac:dyDescent="0.3">
      <c r="A3298" t="s">
        <v>6721</v>
      </c>
      <c r="B3298" s="9">
        <v>45655</v>
      </c>
      <c r="C3298" t="s">
        <v>4693</v>
      </c>
      <c r="D3298" t="s">
        <v>4694</v>
      </c>
      <c r="E3298" t="s">
        <v>4706</v>
      </c>
      <c r="F3298" t="s">
        <v>2051</v>
      </c>
      <c r="G3298" t="s">
        <v>6722</v>
      </c>
      <c r="H3298" t="s">
        <v>65</v>
      </c>
      <c r="I3298" t="s">
        <v>78</v>
      </c>
      <c r="J3298">
        <v>5</v>
      </c>
      <c r="K3298" s="1">
        <v>20787</v>
      </c>
      <c r="L3298" s="1">
        <v>103935</v>
      </c>
      <c r="M3298">
        <v>10</v>
      </c>
      <c r="N3298" s="10">
        <v>0.1</v>
      </c>
      <c r="O3298" s="1">
        <f>Table1[[#This Row],[Total Sales NGN]]-(Table1[[#This Row],[Total Sales NGN]]*Table1[[#This Row],[Discount %2]])</f>
        <v>93541.5</v>
      </c>
      <c r="P3298" t="s">
        <v>47</v>
      </c>
      <c r="Q3298">
        <v>3</v>
      </c>
      <c r="R3298" t="s">
        <v>27</v>
      </c>
      <c r="S3298">
        <v>146</v>
      </c>
      <c r="T3298" s="1">
        <v>786541</v>
      </c>
    </row>
    <row r="3299" spans="1:20" x14ac:dyDescent="0.3">
      <c r="A3299" t="s">
        <v>6723</v>
      </c>
      <c r="B3299" s="9">
        <v>45419</v>
      </c>
      <c r="C3299" t="s">
        <v>4693</v>
      </c>
      <c r="D3299" t="s">
        <v>4694</v>
      </c>
      <c r="E3299" t="s">
        <v>4706</v>
      </c>
      <c r="F3299" t="s">
        <v>619</v>
      </c>
      <c r="G3299" t="s">
        <v>6724</v>
      </c>
      <c r="H3299" t="s">
        <v>24</v>
      </c>
      <c r="I3299" t="s">
        <v>56</v>
      </c>
      <c r="J3299">
        <v>14</v>
      </c>
      <c r="K3299" s="1">
        <v>308973</v>
      </c>
      <c r="L3299" s="1">
        <v>4325622</v>
      </c>
      <c r="M3299">
        <v>20</v>
      </c>
      <c r="N3299" s="10">
        <v>0.2</v>
      </c>
      <c r="O3299" s="1">
        <f>Table1[[#This Row],[Total Sales NGN]]-(Table1[[#This Row],[Total Sales NGN]]*Table1[[#This Row],[Discount %2]])</f>
        <v>3460497.6</v>
      </c>
      <c r="P3299" t="s">
        <v>47</v>
      </c>
      <c r="Q3299" t="s">
        <v>27</v>
      </c>
      <c r="R3299" t="s">
        <v>28</v>
      </c>
      <c r="S3299">
        <v>134</v>
      </c>
      <c r="T3299" s="1">
        <v>1025913</v>
      </c>
    </row>
    <row r="3300" spans="1:20" x14ac:dyDescent="0.3">
      <c r="A3300" t="s">
        <v>6725</v>
      </c>
      <c r="B3300" s="9">
        <v>45489</v>
      </c>
      <c r="C3300" t="s">
        <v>4693</v>
      </c>
      <c r="D3300" t="s">
        <v>4694</v>
      </c>
      <c r="E3300" t="s">
        <v>4706</v>
      </c>
      <c r="F3300" t="s">
        <v>2649</v>
      </c>
      <c r="G3300" t="s">
        <v>6726</v>
      </c>
      <c r="H3300" t="s">
        <v>32</v>
      </c>
      <c r="I3300" t="s">
        <v>141</v>
      </c>
      <c r="J3300">
        <v>4</v>
      </c>
      <c r="K3300" s="1">
        <v>5496</v>
      </c>
      <c r="L3300" s="1">
        <v>21984</v>
      </c>
      <c r="M3300" t="s">
        <v>27</v>
      </c>
      <c r="N3300" s="10">
        <v>0</v>
      </c>
      <c r="O3300" s="1">
        <f>Table1[[#This Row],[Total Sales NGN]]-(Table1[[#This Row],[Total Sales NGN]]*Table1[[#This Row],[Discount %2]])</f>
        <v>21984</v>
      </c>
      <c r="P3300" t="s">
        <v>27</v>
      </c>
      <c r="Q3300">
        <v>5</v>
      </c>
      <c r="R3300" t="s">
        <v>35</v>
      </c>
      <c r="S3300">
        <v>64</v>
      </c>
      <c r="T3300" s="1">
        <v>588661</v>
      </c>
    </row>
    <row r="3301" spans="1:20" x14ac:dyDescent="0.3">
      <c r="A3301" t="s">
        <v>6727</v>
      </c>
      <c r="B3301" s="9">
        <v>45599</v>
      </c>
      <c r="C3301" t="s">
        <v>4693</v>
      </c>
      <c r="D3301" t="s">
        <v>4694</v>
      </c>
      <c r="E3301" t="s">
        <v>4695</v>
      </c>
      <c r="F3301" t="s">
        <v>1076</v>
      </c>
      <c r="G3301" t="s">
        <v>6728</v>
      </c>
      <c r="H3301" t="s">
        <v>32</v>
      </c>
      <c r="I3301" t="s">
        <v>33</v>
      </c>
      <c r="J3301">
        <v>5</v>
      </c>
      <c r="K3301" s="1">
        <v>16551</v>
      </c>
      <c r="L3301" s="1">
        <v>82755</v>
      </c>
      <c r="M3301" t="s">
        <v>27</v>
      </c>
      <c r="N3301" s="10">
        <v>0</v>
      </c>
      <c r="O3301" s="1">
        <f>Table1[[#This Row],[Total Sales NGN]]-(Table1[[#This Row],[Total Sales NGN]]*Table1[[#This Row],[Discount %2]])</f>
        <v>82755</v>
      </c>
      <c r="P3301" t="s">
        <v>57</v>
      </c>
      <c r="Q3301">
        <v>5</v>
      </c>
      <c r="R3301" t="s">
        <v>28</v>
      </c>
      <c r="S3301">
        <v>193</v>
      </c>
      <c r="T3301" s="1">
        <v>588661</v>
      </c>
    </row>
    <row r="3302" spans="1:20" x14ac:dyDescent="0.3">
      <c r="A3302" t="s">
        <v>6729</v>
      </c>
      <c r="B3302" s="9">
        <v>45011</v>
      </c>
      <c r="C3302" t="s">
        <v>6730</v>
      </c>
      <c r="D3302" t="s">
        <v>6731</v>
      </c>
      <c r="E3302" t="s">
        <v>6732</v>
      </c>
      <c r="F3302" t="s">
        <v>662</v>
      </c>
      <c r="G3302" t="s">
        <v>6733</v>
      </c>
      <c r="H3302" t="s">
        <v>40</v>
      </c>
      <c r="I3302" t="s">
        <v>171</v>
      </c>
      <c r="J3302">
        <v>15</v>
      </c>
      <c r="K3302" s="1">
        <v>12175</v>
      </c>
      <c r="L3302" s="1">
        <v>182625</v>
      </c>
      <c r="M3302">
        <v>5</v>
      </c>
      <c r="N3302" s="10">
        <v>0.05</v>
      </c>
      <c r="O3302" s="1">
        <f>Table1[[#This Row],[Total Sales NGN]]-(Table1[[#This Row],[Total Sales NGN]]*Table1[[#This Row],[Discount %2]])</f>
        <v>173493.75</v>
      </c>
      <c r="P3302" t="s">
        <v>57</v>
      </c>
      <c r="Q3302">
        <v>1</v>
      </c>
      <c r="R3302" t="s">
        <v>35</v>
      </c>
      <c r="S3302">
        <v>122</v>
      </c>
      <c r="T3302" s="1">
        <v>381933</v>
      </c>
    </row>
    <row r="3303" spans="1:20" x14ac:dyDescent="0.3">
      <c r="A3303" t="s">
        <v>6734</v>
      </c>
      <c r="B3303" s="9">
        <v>45473</v>
      </c>
      <c r="C3303" t="s">
        <v>6730</v>
      </c>
      <c r="D3303" t="s">
        <v>6731</v>
      </c>
      <c r="E3303" t="s">
        <v>6732</v>
      </c>
      <c r="F3303" t="s">
        <v>2058</v>
      </c>
      <c r="G3303" t="s">
        <v>6735</v>
      </c>
      <c r="H3303" t="s">
        <v>45</v>
      </c>
      <c r="I3303" t="s">
        <v>46</v>
      </c>
      <c r="J3303">
        <v>5</v>
      </c>
      <c r="K3303" s="1">
        <v>37481</v>
      </c>
      <c r="L3303" s="1">
        <v>187405</v>
      </c>
      <c r="M3303">
        <v>0</v>
      </c>
      <c r="N3303" s="10">
        <v>0</v>
      </c>
      <c r="O3303" s="1">
        <f>Table1[[#This Row],[Total Sales NGN]]-(Table1[[#This Row],[Total Sales NGN]]*Table1[[#This Row],[Discount %2]])</f>
        <v>187405</v>
      </c>
      <c r="P3303" t="s">
        <v>26</v>
      </c>
      <c r="Q3303">
        <v>3</v>
      </c>
      <c r="R3303" t="s">
        <v>28</v>
      </c>
      <c r="S3303">
        <v>34</v>
      </c>
      <c r="T3303" s="1">
        <v>395160</v>
      </c>
    </row>
    <row r="3304" spans="1:20" x14ac:dyDescent="0.3">
      <c r="A3304" t="s">
        <v>6736</v>
      </c>
      <c r="B3304" s="9">
        <v>45006</v>
      </c>
      <c r="C3304" t="s">
        <v>6730</v>
      </c>
      <c r="D3304" t="s">
        <v>6731</v>
      </c>
      <c r="E3304" t="s">
        <v>6732</v>
      </c>
      <c r="F3304" t="s">
        <v>128</v>
      </c>
      <c r="G3304" t="s">
        <v>6737</v>
      </c>
      <c r="H3304" t="s">
        <v>32</v>
      </c>
      <c r="I3304" t="s">
        <v>95</v>
      </c>
      <c r="J3304">
        <v>7</v>
      </c>
      <c r="K3304" s="1">
        <v>16629</v>
      </c>
      <c r="L3304" s="1">
        <v>116403</v>
      </c>
      <c r="M3304">
        <v>0</v>
      </c>
      <c r="N3304" s="10">
        <v>0</v>
      </c>
      <c r="O3304" s="1">
        <f>Table1[[#This Row],[Total Sales NGN]]-(Table1[[#This Row],[Total Sales NGN]]*Table1[[#This Row],[Discount %2]])</f>
        <v>116403</v>
      </c>
      <c r="P3304" t="s">
        <v>26</v>
      </c>
      <c r="Q3304">
        <v>4</v>
      </c>
      <c r="R3304" t="s">
        <v>35</v>
      </c>
      <c r="S3304">
        <v>85</v>
      </c>
      <c r="T3304" s="1">
        <v>581262</v>
      </c>
    </row>
    <row r="3305" spans="1:20" x14ac:dyDescent="0.3">
      <c r="A3305" t="s">
        <v>6738</v>
      </c>
      <c r="B3305" s="9">
        <v>45014</v>
      </c>
      <c r="C3305" t="s">
        <v>6730</v>
      </c>
      <c r="D3305" t="s">
        <v>6731</v>
      </c>
      <c r="E3305" t="s">
        <v>6732</v>
      </c>
      <c r="F3305" t="s">
        <v>792</v>
      </c>
      <c r="G3305" t="s">
        <v>6739</v>
      </c>
      <c r="H3305" t="s">
        <v>40</v>
      </c>
      <c r="I3305" t="s">
        <v>137</v>
      </c>
      <c r="J3305">
        <v>20</v>
      </c>
      <c r="K3305" s="1">
        <v>1954</v>
      </c>
      <c r="L3305" s="1">
        <v>39080</v>
      </c>
      <c r="M3305">
        <v>5</v>
      </c>
      <c r="N3305" s="10">
        <v>0.05</v>
      </c>
      <c r="O3305" s="1">
        <f>Table1[[#This Row],[Total Sales NGN]]-(Table1[[#This Row],[Total Sales NGN]]*Table1[[#This Row],[Discount %2]])</f>
        <v>37126</v>
      </c>
      <c r="P3305" t="s">
        <v>47</v>
      </c>
      <c r="Q3305">
        <v>4</v>
      </c>
      <c r="R3305" t="s">
        <v>35</v>
      </c>
      <c r="S3305">
        <v>198</v>
      </c>
      <c r="T3305" s="1">
        <v>381933</v>
      </c>
    </row>
    <row r="3306" spans="1:20" x14ac:dyDescent="0.3">
      <c r="A3306" t="s">
        <v>6740</v>
      </c>
      <c r="B3306" s="9">
        <v>45557</v>
      </c>
      <c r="C3306" t="s">
        <v>6730</v>
      </c>
      <c r="D3306" t="s">
        <v>6731</v>
      </c>
      <c r="E3306" t="s">
        <v>6741</v>
      </c>
      <c r="F3306" t="s">
        <v>2108</v>
      </c>
      <c r="G3306" t="s">
        <v>6742</v>
      </c>
      <c r="H3306" t="s">
        <v>32</v>
      </c>
      <c r="I3306" t="s">
        <v>113</v>
      </c>
      <c r="J3306">
        <v>20</v>
      </c>
      <c r="K3306" s="1">
        <v>16807</v>
      </c>
      <c r="L3306" s="1">
        <v>336140</v>
      </c>
      <c r="M3306" t="s">
        <v>27</v>
      </c>
      <c r="N3306" s="10">
        <v>0</v>
      </c>
      <c r="O3306" s="1">
        <f>Table1[[#This Row],[Total Sales NGN]]-(Table1[[#This Row],[Total Sales NGN]]*Table1[[#This Row],[Discount %2]])</f>
        <v>336140</v>
      </c>
      <c r="P3306" t="s">
        <v>57</v>
      </c>
      <c r="Q3306">
        <v>5</v>
      </c>
      <c r="R3306" t="s">
        <v>35</v>
      </c>
      <c r="S3306">
        <v>11</v>
      </c>
      <c r="T3306" s="1">
        <v>581262</v>
      </c>
    </row>
    <row r="3307" spans="1:20" x14ac:dyDescent="0.3">
      <c r="A3307" t="s">
        <v>6743</v>
      </c>
      <c r="B3307" s="9">
        <v>45634</v>
      </c>
      <c r="C3307" t="s">
        <v>6730</v>
      </c>
      <c r="D3307" t="s">
        <v>6731</v>
      </c>
      <c r="E3307" t="s">
        <v>6732</v>
      </c>
      <c r="F3307" t="s">
        <v>600</v>
      </c>
      <c r="G3307" t="s">
        <v>6744</v>
      </c>
      <c r="H3307" t="s">
        <v>24</v>
      </c>
      <c r="I3307" t="s">
        <v>152</v>
      </c>
      <c r="J3307">
        <v>15</v>
      </c>
      <c r="K3307" s="1">
        <v>135251</v>
      </c>
      <c r="L3307" s="1">
        <v>2028765</v>
      </c>
      <c r="M3307">
        <v>20</v>
      </c>
      <c r="N3307" s="10">
        <v>0.2</v>
      </c>
      <c r="O3307" s="1">
        <f>Table1[[#This Row],[Total Sales NGN]]-(Table1[[#This Row],[Total Sales NGN]]*Table1[[#This Row],[Discount %2]])</f>
        <v>1623012</v>
      </c>
      <c r="P3307" t="s">
        <v>26</v>
      </c>
      <c r="Q3307">
        <v>3</v>
      </c>
      <c r="R3307" t="s">
        <v>28</v>
      </c>
      <c r="S3307">
        <v>105</v>
      </c>
      <c r="T3307" s="1">
        <v>973851</v>
      </c>
    </row>
    <row r="3308" spans="1:20" x14ac:dyDescent="0.3">
      <c r="A3308" t="s">
        <v>6745</v>
      </c>
      <c r="B3308" s="9">
        <v>45515</v>
      </c>
      <c r="C3308" t="s">
        <v>6730</v>
      </c>
      <c r="D3308" t="s">
        <v>6731</v>
      </c>
      <c r="E3308" t="s">
        <v>6741</v>
      </c>
      <c r="F3308" t="s">
        <v>2409</v>
      </c>
      <c r="G3308" t="s">
        <v>6746</v>
      </c>
      <c r="H3308" t="s">
        <v>40</v>
      </c>
      <c r="I3308" t="s">
        <v>171</v>
      </c>
      <c r="J3308">
        <v>15</v>
      </c>
      <c r="K3308" s="1">
        <v>11276</v>
      </c>
      <c r="L3308" s="1">
        <v>169140</v>
      </c>
      <c r="M3308">
        <v>10</v>
      </c>
      <c r="N3308" s="10">
        <v>0.1</v>
      </c>
      <c r="O3308" s="1">
        <f>Table1[[#This Row],[Total Sales NGN]]-(Table1[[#This Row],[Total Sales NGN]]*Table1[[#This Row],[Discount %2]])</f>
        <v>152226</v>
      </c>
      <c r="P3308" t="s">
        <v>26</v>
      </c>
      <c r="Q3308">
        <v>3</v>
      </c>
      <c r="R3308" t="s">
        <v>35</v>
      </c>
      <c r="S3308">
        <v>53</v>
      </c>
      <c r="T3308" s="1">
        <v>381933</v>
      </c>
    </row>
    <row r="3309" spans="1:20" x14ac:dyDescent="0.3">
      <c r="A3309" t="s">
        <v>6747</v>
      </c>
      <c r="B3309" s="9">
        <v>45007</v>
      </c>
      <c r="C3309" t="s">
        <v>6730</v>
      </c>
      <c r="D3309" t="s">
        <v>6731</v>
      </c>
      <c r="E3309" t="s">
        <v>6741</v>
      </c>
      <c r="F3309" t="s">
        <v>747</v>
      </c>
      <c r="G3309" t="s">
        <v>6748</v>
      </c>
      <c r="H3309" t="s">
        <v>32</v>
      </c>
      <c r="I3309" t="s">
        <v>117</v>
      </c>
      <c r="J3309">
        <v>16</v>
      </c>
      <c r="K3309" s="1">
        <v>7553</v>
      </c>
      <c r="L3309" s="1">
        <v>120848</v>
      </c>
      <c r="M3309" t="s">
        <v>27</v>
      </c>
      <c r="N3309" s="10">
        <v>0</v>
      </c>
      <c r="O3309" s="1">
        <f>Table1[[#This Row],[Total Sales NGN]]-(Table1[[#This Row],[Total Sales NGN]]*Table1[[#This Row],[Discount %2]])</f>
        <v>120848</v>
      </c>
      <c r="P3309" t="s">
        <v>27</v>
      </c>
      <c r="Q3309" t="s">
        <v>27</v>
      </c>
      <c r="R3309" t="s">
        <v>35</v>
      </c>
      <c r="S3309">
        <v>114</v>
      </c>
      <c r="T3309" s="1">
        <v>581262</v>
      </c>
    </row>
    <row r="3310" spans="1:20" x14ac:dyDescent="0.3">
      <c r="A3310" t="s">
        <v>6749</v>
      </c>
      <c r="B3310" s="9">
        <v>45144</v>
      </c>
      <c r="C3310" t="s">
        <v>6730</v>
      </c>
      <c r="D3310" t="s">
        <v>6731</v>
      </c>
      <c r="E3310" t="s">
        <v>6750</v>
      </c>
      <c r="F3310" t="s">
        <v>854</v>
      </c>
      <c r="G3310" t="s">
        <v>6751</v>
      </c>
      <c r="H3310" t="s">
        <v>45</v>
      </c>
      <c r="I3310" t="s">
        <v>130</v>
      </c>
      <c r="J3310">
        <v>11</v>
      </c>
      <c r="K3310" s="1">
        <v>29938</v>
      </c>
      <c r="L3310" s="1">
        <v>329318</v>
      </c>
      <c r="M3310">
        <v>15</v>
      </c>
      <c r="N3310" s="10">
        <v>0.15</v>
      </c>
      <c r="O3310" s="1">
        <f>Table1[[#This Row],[Total Sales NGN]]-(Table1[[#This Row],[Total Sales NGN]]*Table1[[#This Row],[Discount %2]])</f>
        <v>279920.3</v>
      </c>
      <c r="P3310" t="s">
        <v>27</v>
      </c>
      <c r="Q3310">
        <v>3</v>
      </c>
      <c r="R3310" t="s">
        <v>35</v>
      </c>
      <c r="S3310">
        <v>148</v>
      </c>
      <c r="T3310" s="1">
        <v>395160</v>
      </c>
    </row>
    <row r="3311" spans="1:20" x14ac:dyDescent="0.3">
      <c r="A3311" t="s">
        <v>6752</v>
      </c>
      <c r="B3311" s="9">
        <v>44976</v>
      </c>
      <c r="C3311" t="s">
        <v>6730</v>
      </c>
      <c r="D3311" t="s">
        <v>6731</v>
      </c>
      <c r="E3311" t="s">
        <v>6732</v>
      </c>
      <c r="F3311" t="s">
        <v>1293</v>
      </c>
      <c r="G3311" t="s">
        <v>6753</v>
      </c>
      <c r="H3311" t="s">
        <v>45</v>
      </c>
      <c r="I3311" t="s">
        <v>130</v>
      </c>
      <c r="J3311">
        <v>1</v>
      </c>
      <c r="K3311" s="1">
        <v>27644</v>
      </c>
      <c r="L3311" s="1">
        <v>27644</v>
      </c>
      <c r="M3311">
        <v>20</v>
      </c>
      <c r="N3311" s="10">
        <v>0.2</v>
      </c>
      <c r="O3311" s="1">
        <f>Table1[[#This Row],[Total Sales NGN]]-(Table1[[#This Row],[Total Sales NGN]]*Table1[[#This Row],[Discount %2]])</f>
        <v>22115.200000000001</v>
      </c>
      <c r="P3311" t="s">
        <v>26</v>
      </c>
      <c r="Q3311" t="s">
        <v>27</v>
      </c>
      <c r="R3311" t="s">
        <v>28</v>
      </c>
      <c r="S3311">
        <v>94</v>
      </c>
      <c r="T3311" s="1">
        <v>395160</v>
      </c>
    </row>
    <row r="3312" spans="1:20" x14ac:dyDescent="0.3">
      <c r="A3312" t="s">
        <v>6754</v>
      </c>
      <c r="B3312" s="9">
        <v>45020</v>
      </c>
      <c r="C3312" t="s">
        <v>6730</v>
      </c>
      <c r="D3312" t="s">
        <v>6731</v>
      </c>
      <c r="E3312" t="s">
        <v>6750</v>
      </c>
      <c r="F3312" t="s">
        <v>1238</v>
      </c>
      <c r="G3312" t="s">
        <v>6755</v>
      </c>
      <c r="H3312" t="s">
        <v>40</v>
      </c>
      <c r="I3312" t="s">
        <v>123</v>
      </c>
      <c r="J3312">
        <v>12</v>
      </c>
      <c r="K3312" s="1">
        <v>16483</v>
      </c>
      <c r="L3312" s="1">
        <v>197796</v>
      </c>
      <c r="M3312" t="s">
        <v>27</v>
      </c>
      <c r="N3312" s="10">
        <v>0</v>
      </c>
      <c r="O3312" s="1">
        <f>Table1[[#This Row],[Total Sales NGN]]-(Table1[[#This Row],[Total Sales NGN]]*Table1[[#This Row],[Discount %2]])</f>
        <v>197796</v>
      </c>
      <c r="P3312" t="s">
        <v>57</v>
      </c>
      <c r="Q3312">
        <v>2</v>
      </c>
      <c r="R3312" t="s">
        <v>35</v>
      </c>
      <c r="S3312">
        <v>119</v>
      </c>
      <c r="T3312" s="1">
        <v>381933</v>
      </c>
    </row>
    <row r="3313" spans="1:20" x14ac:dyDescent="0.3">
      <c r="A3313" t="s">
        <v>6756</v>
      </c>
      <c r="B3313" s="9">
        <v>45191</v>
      </c>
      <c r="C3313" t="s">
        <v>6730</v>
      </c>
      <c r="D3313" t="s">
        <v>6731</v>
      </c>
      <c r="E3313" t="s">
        <v>6750</v>
      </c>
      <c r="F3313" t="s">
        <v>981</v>
      </c>
      <c r="G3313" t="s">
        <v>6757</v>
      </c>
      <c r="H3313" t="s">
        <v>65</v>
      </c>
      <c r="I3313" t="s">
        <v>102</v>
      </c>
      <c r="J3313">
        <v>18</v>
      </c>
      <c r="K3313" s="1">
        <v>125771</v>
      </c>
      <c r="L3313" s="1">
        <v>2263878</v>
      </c>
      <c r="M3313">
        <v>15</v>
      </c>
      <c r="N3313" s="10">
        <v>0.15</v>
      </c>
      <c r="O3313" s="1">
        <f>Table1[[#This Row],[Total Sales NGN]]-(Table1[[#This Row],[Total Sales NGN]]*Table1[[#This Row],[Discount %2]])</f>
        <v>1924296.3</v>
      </c>
      <c r="P3313" t="s">
        <v>34</v>
      </c>
      <c r="Q3313">
        <v>4</v>
      </c>
      <c r="R3313" t="s">
        <v>35</v>
      </c>
      <c r="S3313">
        <v>58</v>
      </c>
      <c r="T3313" s="1">
        <v>868547</v>
      </c>
    </row>
    <row r="3314" spans="1:20" x14ac:dyDescent="0.3">
      <c r="A3314" t="s">
        <v>6758</v>
      </c>
      <c r="B3314" s="9">
        <v>45160</v>
      </c>
      <c r="C3314" t="s">
        <v>6730</v>
      </c>
      <c r="D3314" t="s">
        <v>6731</v>
      </c>
      <c r="E3314" t="s">
        <v>6732</v>
      </c>
      <c r="F3314" t="s">
        <v>860</v>
      </c>
      <c r="G3314" t="s">
        <v>6759</v>
      </c>
      <c r="H3314" t="s">
        <v>32</v>
      </c>
      <c r="I3314" t="s">
        <v>117</v>
      </c>
      <c r="J3314">
        <v>6</v>
      </c>
      <c r="K3314" s="1">
        <v>4616</v>
      </c>
      <c r="L3314" s="1">
        <v>27696</v>
      </c>
      <c r="M3314" t="s">
        <v>27</v>
      </c>
      <c r="N3314" s="10">
        <v>0</v>
      </c>
      <c r="O3314" s="1">
        <f>Table1[[#This Row],[Total Sales NGN]]-(Table1[[#This Row],[Total Sales NGN]]*Table1[[#This Row],[Discount %2]])</f>
        <v>27696</v>
      </c>
      <c r="P3314" t="s">
        <v>57</v>
      </c>
      <c r="Q3314">
        <v>3</v>
      </c>
      <c r="R3314" t="s">
        <v>28</v>
      </c>
      <c r="S3314">
        <v>66</v>
      </c>
      <c r="T3314" s="1">
        <v>581262</v>
      </c>
    </row>
    <row r="3315" spans="1:20" x14ac:dyDescent="0.3">
      <c r="A3315" t="s">
        <v>6760</v>
      </c>
      <c r="B3315" s="9">
        <v>44956</v>
      </c>
      <c r="C3315" t="s">
        <v>6730</v>
      </c>
      <c r="D3315" t="s">
        <v>6731</v>
      </c>
      <c r="E3315" t="s">
        <v>6732</v>
      </c>
      <c r="F3315" t="s">
        <v>2340</v>
      </c>
      <c r="G3315" t="s">
        <v>6761</v>
      </c>
      <c r="H3315" t="s">
        <v>32</v>
      </c>
      <c r="I3315" t="s">
        <v>158</v>
      </c>
      <c r="J3315">
        <v>11</v>
      </c>
      <c r="K3315" s="1">
        <v>15905</v>
      </c>
      <c r="L3315" s="1">
        <v>174955</v>
      </c>
      <c r="M3315">
        <v>0</v>
      </c>
      <c r="N3315" s="10">
        <v>0</v>
      </c>
      <c r="O3315" s="1">
        <f>Table1[[#This Row],[Total Sales NGN]]-(Table1[[#This Row],[Total Sales NGN]]*Table1[[#This Row],[Discount %2]])</f>
        <v>174955</v>
      </c>
      <c r="P3315" t="s">
        <v>57</v>
      </c>
      <c r="Q3315">
        <v>2</v>
      </c>
      <c r="R3315" t="s">
        <v>28</v>
      </c>
      <c r="S3315">
        <v>172</v>
      </c>
      <c r="T3315" s="1">
        <v>581262</v>
      </c>
    </row>
    <row r="3316" spans="1:20" x14ac:dyDescent="0.3">
      <c r="A3316" t="s">
        <v>6762</v>
      </c>
      <c r="B3316" s="9">
        <v>45224</v>
      </c>
      <c r="C3316" t="s">
        <v>6730</v>
      </c>
      <c r="D3316" t="s">
        <v>6731</v>
      </c>
      <c r="E3316" t="s">
        <v>6750</v>
      </c>
      <c r="F3316" t="s">
        <v>87</v>
      </c>
      <c r="G3316" t="s">
        <v>6763</v>
      </c>
      <c r="H3316" t="s">
        <v>32</v>
      </c>
      <c r="I3316" t="s">
        <v>95</v>
      </c>
      <c r="J3316">
        <v>19</v>
      </c>
      <c r="K3316" s="1">
        <v>10750</v>
      </c>
      <c r="L3316" s="1">
        <v>204250</v>
      </c>
      <c r="M3316">
        <v>10</v>
      </c>
      <c r="N3316" s="10">
        <v>0.1</v>
      </c>
      <c r="O3316" s="1">
        <f>Table1[[#This Row],[Total Sales NGN]]-(Table1[[#This Row],[Total Sales NGN]]*Table1[[#This Row],[Discount %2]])</f>
        <v>183825</v>
      </c>
      <c r="P3316" t="s">
        <v>27</v>
      </c>
      <c r="Q3316">
        <v>3</v>
      </c>
      <c r="R3316" t="s">
        <v>28</v>
      </c>
      <c r="S3316">
        <v>120</v>
      </c>
      <c r="T3316" s="1">
        <v>581262</v>
      </c>
    </row>
    <row r="3317" spans="1:20" x14ac:dyDescent="0.3">
      <c r="A3317" t="s">
        <v>6764</v>
      </c>
      <c r="B3317" s="9">
        <v>45029</v>
      </c>
      <c r="C3317" t="s">
        <v>6730</v>
      </c>
      <c r="D3317" t="s">
        <v>6731</v>
      </c>
      <c r="E3317" t="s">
        <v>6741</v>
      </c>
      <c r="F3317" t="s">
        <v>2108</v>
      </c>
      <c r="G3317" t="s">
        <v>6765</v>
      </c>
      <c r="H3317" t="s">
        <v>45</v>
      </c>
      <c r="I3317" t="s">
        <v>46</v>
      </c>
      <c r="J3317">
        <v>9</v>
      </c>
      <c r="K3317" s="1">
        <v>9884</v>
      </c>
      <c r="L3317" s="1">
        <v>88956</v>
      </c>
      <c r="M3317" t="s">
        <v>27</v>
      </c>
      <c r="N3317" s="10">
        <v>0</v>
      </c>
      <c r="O3317" s="1">
        <f>Table1[[#This Row],[Total Sales NGN]]-(Table1[[#This Row],[Total Sales NGN]]*Table1[[#This Row],[Discount %2]])</f>
        <v>88956</v>
      </c>
      <c r="P3317" t="s">
        <v>27</v>
      </c>
      <c r="Q3317">
        <v>2</v>
      </c>
      <c r="R3317" t="s">
        <v>35</v>
      </c>
      <c r="S3317">
        <v>89</v>
      </c>
      <c r="T3317" s="1">
        <v>395160</v>
      </c>
    </row>
    <row r="3318" spans="1:20" x14ac:dyDescent="0.3">
      <c r="A3318" t="s">
        <v>6766</v>
      </c>
      <c r="B3318" s="9">
        <v>45460</v>
      </c>
      <c r="C3318" t="s">
        <v>6730</v>
      </c>
      <c r="D3318" t="s">
        <v>6731</v>
      </c>
      <c r="E3318" t="s">
        <v>6732</v>
      </c>
      <c r="F3318" t="s">
        <v>428</v>
      </c>
      <c r="G3318" t="s">
        <v>6767</v>
      </c>
      <c r="H3318" t="s">
        <v>65</v>
      </c>
      <c r="I3318" t="s">
        <v>397</v>
      </c>
      <c r="J3318">
        <v>12</v>
      </c>
      <c r="K3318" s="1">
        <v>87385</v>
      </c>
      <c r="L3318" s="1">
        <v>1048620</v>
      </c>
      <c r="M3318">
        <v>0</v>
      </c>
      <c r="N3318" s="10">
        <v>0</v>
      </c>
      <c r="O3318" s="1">
        <f>Table1[[#This Row],[Total Sales NGN]]-(Table1[[#This Row],[Total Sales NGN]]*Table1[[#This Row],[Discount %2]])</f>
        <v>1048620</v>
      </c>
      <c r="P3318" t="s">
        <v>34</v>
      </c>
      <c r="Q3318">
        <v>3</v>
      </c>
      <c r="R3318" t="s">
        <v>35</v>
      </c>
      <c r="S3318">
        <v>12</v>
      </c>
      <c r="T3318" s="1">
        <v>868547</v>
      </c>
    </row>
    <row r="3319" spans="1:20" x14ac:dyDescent="0.3">
      <c r="A3319" t="s">
        <v>6768</v>
      </c>
      <c r="B3319" s="9">
        <v>45519</v>
      </c>
      <c r="C3319" t="s">
        <v>6730</v>
      </c>
      <c r="D3319" t="s">
        <v>6731</v>
      </c>
      <c r="E3319" t="s">
        <v>6741</v>
      </c>
      <c r="F3319" t="s">
        <v>600</v>
      </c>
      <c r="G3319" t="s">
        <v>27</v>
      </c>
      <c r="H3319" t="s">
        <v>65</v>
      </c>
      <c r="I3319" t="s">
        <v>289</v>
      </c>
      <c r="J3319">
        <v>5</v>
      </c>
      <c r="K3319" s="1">
        <v>161857</v>
      </c>
      <c r="L3319" s="1">
        <v>809285</v>
      </c>
      <c r="M3319" t="s">
        <v>27</v>
      </c>
      <c r="N3319" s="10">
        <v>0</v>
      </c>
      <c r="O3319" s="1">
        <f>Table1[[#This Row],[Total Sales NGN]]-(Table1[[#This Row],[Total Sales NGN]]*Table1[[#This Row],[Discount %2]])</f>
        <v>809285</v>
      </c>
      <c r="P3319" t="s">
        <v>57</v>
      </c>
      <c r="Q3319">
        <v>2</v>
      </c>
      <c r="R3319" t="s">
        <v>35</v>
      </c>
      <c r="S3319">
        <v>18</v>
      </c>
      <c r="T3319" s="1">
        <v>868547</v>
      </c>
    </row>
    <row r="3320" spans="1:20" x14ac:dyDescent="0.3">
      <c r="A3320" t="s">
        <v>6769</v>
      </c>
      <c r="B3320" s="9">
        <v>45150</v>
      </c>
      <c r="C3320" t="s">
        <v>6730</v>
      </c>
      <c r="D3320" t="s">
        <v>6731</v>
      </c>
      <c r="E3320" t="s">
        <v>6750</v>
      </c>
      <c r="F3320" t="s">
        <v>1339</v>
      </c>
      <c r="G3320" t="s">
        <v>6770</v>
      </c>
      <c r="H3320" t="s">
        <v>40</v>
      </c>
      <c r="I3320" t="s">
        <v>123</v>
      </c>
      <c r="J3320">
        <v>10</v>
      </c>
      <c r="K3320" s="1">
        <v>10492</v>
      </c>
      <c r="L3320" s="1">
        <v>104920</v>
      </c>
      <c r="M3320">
        <v>15</v>
      </c>
      <c r="N3320" s="10">
        <v>0.15</v>
      </c>
      <c r="O3320" s="1">
        <f>Table1[[#This Row],[Total Sales NGN]]-(Table1[[#This Row],[Total Sales NGN]]*Table1[[#This Row],[Discount %2]])</f>
        <v>89182</v>
      </c>
      <c r="P3320" t="s">
        <v>26</v>
      </c>
      <c r="Q3320">
        <v>5</v>
      </c>
      <c r="R3320" t="s">
        <v>35</v>
      </c>
      <c r="S3320">
        <v>0</v>
      </c>
      <c r="T3320" s="1">
        <v>381933</v>
      </c>
    </row>
    <row r="3321" spans="1:20" x14ac:dyDescent="0.3">
      <c r="A3321" t="s">
        <v>6771</v>
      </c>
      <c r="B3321" s="9">
        <v>45121</v>
      </c>
      <c r="C3321" t="s">
        <v>6730</v>
      </c>
      <c r="D3321" t="s">
        <v>6731</v>
      </c>
      <c r="E3321" t="s">
        <v>6741</v>
      </c>
      <c r="F3321" t="s">
        <v>190</v>
      </c>
      <c r="G3321" t="s">
        <v>6772</v>
      </c>
      <c r="H3321" t="s">
        <v>32</v>
      </c>
      <c r="I3321" t="s">
        <v>33</v>
      </c>
      <c r="J3321">
        <v>5</v>
      </c>
      <c r="K3321" s="1">
        <v>4619</v>
      </c>
      <c r="L3321" s="1">
        <v>23095</v>
      </c>
      <c r="M3321">
        <v>0</v>
      </c>
      <c r="N3321" s="10">
        <v>0</v>
      </c>
      <c r="O3321" s="1">
        <f>Table1[[#This Row],[Total Sales NGN]]-(Table1[[#This Row],[Total Sales NGN]]*Table1[[#This Row],[Discount %2]])</f>
        <v>23095</v>
      </c>
      <c r="P3321" t="s">
        <v>26</v>
      </c>
      <c r="Q3321">
        <v>6</v>
      </c>
      <c r="R3321" t="s">
        <v>28</v>
      </c>
      <c r="S3321">
        <v>57</v>
      </c>
      <c r="T3321" s="1">
        <v>581262</v>
      </c>
    </row>
    <row r="3322" spans="1:20" x14ac:dyDescent="0.3">
      <c r="A3322" t="s">
        <v>6773</v>
      </c>
      <c r="B3322" s="9">
        <v>45460</v>
      </c>
      <c r="C3322" t="s">
        <v>6730</v>
      </c>
      <c r="D3322" t="s">
        <v>6731</v>
      </c>
      <c r="E3322" t="s">
        <v>6732</v>
      </c>
      <c r="F3322" t="s">
        <v>5097</v>
      </c>
      <c r="G3322" t="s">
        <v>6774</v>
      </c>
      <c r="H3322" t="s">
        <v>24</v>
      </c>
      <c r="I3322" t="s">
        <v>92</v>
      </c>
      <c r="J3322">
        <v>13</v>
      </c>
      <c r="K3322" s="1">
        <v>119827</v>
      </c>
      <c r="L3322" s="1">
        <v>1557751</v>
      </c>
      <c r="M3322">
        <v>0</v>
      </c>
      <c r="N3322" s="10">
        <v>0</v>
      </c>
      <c r="O3322" s="1">
        <f>Table1[[#This Row],[Total Sales NGN]]-(Table1[[#This Row],[Total Sales NGN]]*Table1[[#This Row],[Discount %2]])</f>
        <v>1557751</v>
      </c>
      <c r="P3322" t="s">
        <v>26</v>
      </c>
      <c r="Q3322">
        <v>5</v>
      </c>
      <c r="R3322" t="s">
        <v>35</v>
      </c>
      <c r="S3322">
        <v>81</v>
      </c>
      <c r="T3322" s="1">
        <v>973851</v>
      </c>
    </row>
    <row r="3323" spans="1:20" x14ac:dyDescent="0.3">
      <c r="A3323" t="s">
        <v>6775</v>
      </c>
      <c r="B3323" s="9">
        <v>45211</v>
      </c>
      <c r="C3323" t="s">
        <v>6730</v>
      </c>
      <c r="D3323" t="s">
        <v>6731</v>
      </c>
      <c r="E3323" t="s">
        <v>6732</v>
      </c>
      <c r="F3323" t="s">
        <v>49</v>
      </c>
      <c r="G3323" t="s">
        <v>6776</v>
      </c>
      <c r="H3323" t="s">
        <v>65</v>
      </c>
      <c r="I3323" t="s">
        <v>289</v>
      </c>
      <c r="J3323">
        <v>16</v>
      </c>
      <c r="K3323" s="1">
        <v>47348</v>
      </c>
      <c r="L3323" s="1">
        <v>757568</v>
      </c>
      <c r="M3323">
        <v>0</v>
      </c>
      <c r="N3323" s="10">
        <v>0</v>
      </c>
      <c r="O3323" s="1">
        <f>Table1[[#This Row],[Total Sales NGN]]-(Table1[[#This Row],[Total Sales NGN]]*Table1[[#This Row],[Discount %2]])</f>
        <v>757568</v>
      </c>
      <c r="P3323" t="s">
        <v>34</v>
      </c>
      <c r="Q3323">
        <v>1</v>
      </c>
      <c r="R3323" t="s">
        <v>35</v>
      </c>
      <c r="S3323">
        <v>29</v>
      </c>
      <c r="T3323" s="1">
        <v>868547</v>
      </c>
    </row>
    <row r="3324" spans="1:20" x14ac:dyDescent="0.3">
      <c r="A3324" t="s">
        <v>6777</v>
      </c>
      <c r="B3324" s="9">
        <v>45544</v>
      </c>
      <c r="C3324" t="s">
        <v>6730</v>
      </c>
      <c r="D3324" t="s">
        <v>6731</v>
      </c>
      <c r="E3324" t="s">
        <v>6741</v>
      </c>
      <c r="F3324" t="s">
        <v>1039</v>
      </c>
      <c r="G3324" t="s">
        <v>6778</v>
      </c>
      <c r="H3324" t="s">
        <v>65</v>
      </c>
      <c r="I3324" t="s">
        <v>382</v>
      </c>
      <c r="J3324">
        <v>18</v>
      </c>
      <c r="K3324" s="1">
        <v>91651</v>
      </c>
      <c r="L3324" s="1">
        <v>1649718</v>
      </c>
      <c r="M3324">
        <v>0</v>
      </c>
      <c r="N3324" s="10">
        <v>0</v>
      </c>
      <c r="O3324" s="1">
        <f>Table1[[#This Row],[Total Sales NGN]]-(Table1[[#This Row],[Total Sales NGN]]*Table1[[#This Row],[Discount %2]])</f>
        <v>1649718</v>
      </c>
      <c r="P3324" t="s">
        <v>26</v>
      </c>
      <c r="Q3324">
        <v>2</v>
      </c>
      <c r="R3324" t="s">
        <v>28</v>
      </c>
      <c r="S3324">
        <v>19</v>
      </c>
      <c r="T3324" s="1">
        <v>868547</v>
      </c>
    </row>
    <row r="3325" spans="1:20" x14ac:dyDescent="0.3">
      <c r="A3325" t="s">
        <v>6779</v>
      </c>
      <c r="B3325" s="9">
        <v>45019</v>
      </c>
      <c r="C3325" t="s">
        <v>6730</v>
      </c>
      <c r="D3325" t="s">
        <v>6731</v>
      </c>
      <c r="E3325" t="s">
        <v>6741</v>
      </c>
      <c r="F3325" t="s">
        <v>1750</v>
      </c>
      <c r="G3325" t="s">
        <v>6780</v>
      </c>
      <c r="H3325" t="s">
        <v>65</v>
      </c>
      <c r="I3325" t="s">
        <v>382</v>
      </c>
      <c r="J3325">
        <v>9</v>
      </c>
      <c r="K3325" s="1">
        <v>88324</v>
      </c>
      <c r="L3325" s="1">
        <v>794916</v>
      </c>
      <c r="M3325">
        <v>15</v>
      </c>
      <c r="N3325" s="10">
        <v>0.15</v>
      </c>
      <c r="O3325" s="1">
        <f>Table1[[#This Row],[Total Sales NGN]]-(Table1[[#This Row],[Total Sales NGN]]*Table1[[#This Row],[Discount %2]])</f>
        <v>675678.6</v>
      </c>
      <c r="P3325" t="s">
        <v>26</v>
      </c>
      <c r="Q3325">
        <v>5</v>
      </c>
      <c r="R3325" t="s">
        <v>35</v>
      </c>
      <c r="S3325">
        <v>176</v>
      </c>
      <c r="T3325" s="1">
        <v>868547</v>
      </c>
    </row>
    <row r="3326" spans="1:20" x14ac:dyDescent="0.3">
      <c r="A3326" t="s">
        <v>6781</v>
      </c>
      <c r="B3326" s="9">
        <v>44958</v>
      </c>
      <c r="C3326" t="s">
        <v>6730</v>
      </c>
      <c r="D3326" t="s">
        <v>6731</v>
      </c>
      <c r="E3326" t="s">
        <v>6741</v>
      </c>
      <c r="F3326" t="s">
        <v>1419</v>
      </c>
      <c r="G3326" t="s">
        <v>6782</v>
      </c>
      <c r="H3326" t="s">
        <v>32</v>
      </c>
      <c r="I3326" t="s">
        <v>158</v>
      </c>
      <c r="J3326">
        <v>7</v>
      </c>
      <c r="K3326" s="1">
        <v>4736</v>
      </c>
      <c r="L3326" s="1">
        <v>33152</v>
      </c>
      <c r="M3326" t="s">
        <v>27</v>
      </c>
      <c r="N3326" s="10">
        <v>0</v>
      </c>
      <c r="O3326" s="1">
        <f>Table1[[#This Row],[Total Sales NGN]]-(Table1[[#This Row],[Total Sales NGN]]*Table1[[#This Row],[Discount %2]])</f>
        <v>33152</v>
      </c>
      <c r="P3326" t="s">
        <v>57</v>
      </c>
      <c r="Q3326" t="s">
        <v>27</v>
      </c>
      <c r="R3326" t="s">
        <v>28</v>
      </c>
      <c r="S3326">
        <v>190</v>
      </c>
      <c r="T3326" s="1">
        <v>581262</v>
      </c>
    </row>
    <row r="3327" spans="1:20" x14ac:dyDescent="0.3">
      <c r="A3327" t="s">
        <v>6783</v>
      </c>
      <c r="B3327" s="9">
        <v>45022</v>
      </c>
      <c r="C3327" t="s">
        <v>6730</v>
      </c>
      <c r="D3327" t="s">
        <v>6731</v>
      </c>
      <c r="E3327" t="s">
        <v>6732</v>
      </c>
      <c r="F3327" t="s">
        <v>1738</v>
      </c>
      <c r="G3327" t="s">
        <v>6784</v>
      </c>
      <c r="H3327" t="s">
        <v>24</v>
      </c>
      <c r="I3327" t="s">
        <v>25</v>
      </c>
      <c r="J3327">
        <v>5</v>
      </c>
      <c r="K3327" s="1">
        <v>284002</v>
      </c>
      <c r="L3327" s="1">
        <v>1420010</v>
      </c>
      <c r="M3327">
        <v>15</v>
      </c>
      <c r="N3327" s="10">
        <v>0.15</v>
      </c>
      <c r="O3327" s="1">
        <f>Table1[[#This Row],[Total Sales NGN]]-(Table1[[#This Row],[Total Sales NGN]]*Table1[[#This Row],[Discount %2]])</f>
        <v>1207008.5</v>
      </c>
      <c r="P3327" t="s">
        <v>27</v>
      </c>
      <c r="Q3327">
        <v>5</v>
      </c>
      <c r="R3327" t="s">
        <v>35</v>
      </c>
      <c r="S3327">
        <v>192</v>
      </c>
      <c r="T3327" s="1">
        <v>973851</v>
      </c>
    </row>
    <row r="3328" spans="1:20" x14ac:dyDescent="0.3">
      <c r="A3328" t="s">
        <v>6785</v>
      </c>
      <c r="B3328" s="9">
        <v>45539</v>
      </c>
      <c r="C3328" t="s">
        <v>6730</v>
      </c>
      <c r="D3328" t="s">
        <v>6731</v>
      </c>
      <c r="E3328" t="s">
        <v>6741</v>
      </c>
      <c r="F3328" t="s">
        <v>2191</v>
      </c>
      <c r="G3328" t="s">
        <v>6786</v>
      </c>
      <c r="H3328" t="s">
        <v>40</v>
      </c>
      <c r="I3328" t="s">
        <v>171</v>
      </c>
      <c r="J3328">
        <v>2</v>
      </c>
      <c r="K3328" s="1">
        <v>14592</v>
      </c>
      <c r="L3328" s="1">
        <v>29184</v>
      </c>
      <c r="M3328" t="s">
        <v>27</v>
      </c>
      <c r="N3328" s="10">
        <v>0</v>
      </c>
      <c r="O3328" s="1">
        <f>Table1[[#This Row],[Total Sales NGN]]-(Table1[[#This Row],[Total Sales NGN]]*Table1[[#This Row],[Discount %2]])</f>
        <v>29184</v>
      </c>
      <c r="P3328" t="s">
        <v>34</v>
      </c>
      <c r="Q3328">
        <v>4</v>
      </c>
      <c r="R3328" t="s">
        <v>28</v>
      </c>
      <c r="S3328">
        <v>160</v>
      </c>
      <c r="T3328" s="1">
        <v>381933</v>
      </c>
    </row>
    <row r="3329" spans="1:20" x14ac:dyDescent="0.3">
      <c r="A3329" t="s">
        <v>6787</v>
      </c>
      <c r="B3329" s="9">
        <v>45228</v>
      </c>
      <c r="C3329" t="s">
        <v>6730</v>
      </c>
      <c r="D3329" t="s">
        <v>6731</v>
      </c>
      <c r="E3329" t="s">
        <v>6750</v>
      </c>
      <c r="F3329" t="s">
        <v>2637</v>
      </c>
      <c r="G3329" t="s">
        <v>27</v>
      </c>
      <c r="H3329" t="s">
        <v>40</v>
      </c>
      <c r="I3329" t="s">
        <v>70</v>
      </c>
      <c r="J3329">
        <v>6</v>
      </c>
      <c r="K3329" s="1">
        <v>5929</v>
      </c>
      <c r="L3329" s="1">
        <v>35574</v>
      </c>
      <c r="M3329" t="s">
        <v>27</v>
      </c>
      <c r="N3329" s="10">
        <v>0</v>
      </c>
      <c r="O3329" s="1">
        <f>Table1[[#This Row],[Total Sales NGN]]-(Table1[[#This Row],[Total Sales NGN]]*Table1[[#This Row],[Discount %2]])</f>
        <v>35574</v>
      </c>
      <c r="P3329" t="s">
        <v>34</v>
      </c>
      <c r="Q3329">
        <v>3</v>
      </c>
      <c r="R3329" t="s">
        <v>35</v>
      </c>
      <c r="S3329">
        <v>36</v>
      </c>
      <c r="T3329" s="1">
        <v>381933</v>
      </c>
    </row>
    <row r="3330" spans="1:20" x14ac:dyDescent="0.3">
      <c r="A3330" t="s">
        <v>6788</v>
      </c>
      <c r="B3330" s="9">
        <v>45159</v>
      </c>
      <c r="C3330" t="s">
        <v>6730</v>
      </c>
      <c r="D3330" t="s">
        <v>6731</v>
      </c>
      <c r="E3330" t="s">
        <v>6732</v>
      </c>
      <c r="F3330" t="s">
        <v>3504</v>
      </c>
      <c r="G3330" t="s">
        <v>27</v>
      </c>
      <c r="H3330" t="s">
        <v>24</v>
      </c>
      <c r="I3330" t="s">
        <v>61</v>
      </c>
      <c r="J3330">
        <v>15</v>
      </c>
      <c r="K3330" s="1">
        <v>252027</v>
      </c>
      <c r="L3330" s="1">
        <v>3780405</v>
      </c>
      <c r="M3330" t="s">
        <v>27</v>
      </c>
      <c r="N3330" s="10">
        <v>0</v>
      </c>
      <c r="O3330" s="1">
        <f>Table1[[#This Row],[Total Sales NGN]]-(Table1[[#This Row],[Total Sales NGN]]*Table1[[#This Row],[Discount %2]])</f>
        <v>3780405</v>
      </c>
      <c r="P3330" t="s">
        <v>47</v>
      </c>
      <c r="Q3330">
        <v>1</v>
      </c>
      <c r="R3330" t="s">
        <v>35</v>
      </c>
      <c r="S3330">
        <v>155</v>
      </c>
      <c r="T3330" s="1">
        <v>973851</v>
      </c>
    </row>
    <row r="3331" spans="1:20" x14ac:dyDescent="0.3">
      <c r="A3331" t="s">
        <v>6789</v>
      </c>
      <c r="B3331" s="9">
        <v>44947</v>
      </c>
      <c r="C3331" t="s">
        <v>6730</v>
      </c>
      <c r="D3331" t="s">
        <v>6731</v>
      </c>
      <c r="E3331" t="s">
        <v>6750</v>
      </c>
      <c r="F3331" t="s">
        <v>434</v>
      </c>
      <c r="G3331" t="s">
        <v>27</v>
      </c>
      <c r="H3331" t="s">
        <v>24</v>
      </c>
      <c r="I3331" t="s">
        <v>174</v>
      </c>
      <c r="J3331">
        <v>10</v>
      </c>
      <c r="K3331" s="1">
        <v>40975</v>
      </c>
      <c r="L3331" s="1">
        <v>409750</v>
      </c>
      <c r="M3331">
        <v>10</v>
      </c>
      <c r="N3331" s="10">
        <v>0.1</v>
      </c>
      <c r="O3331" s="1">
        <f>Table1[[#This Row],[Total Sales NGN]]-(Table1[[#This Row],[Total Sales NGN]]*Table1[[#This Row],[Discount %2]])</f>
        <v>368775</v>
      </c>
      <c r="P3331" t="s">
        <v>47</v>
      </c>
      <c r="Q3331">
        <v>3</v>
      </c>
      <c r="R3331" t="s">
        <v>28</v>
      </c>
      <c r="S3331">
        <v>158</v>
      </c>
      <c r="T3331" s="1">
        <v>973851</v>
      </c>
    </row>
    <row r="3332" spans="1:20" x14ac:dyDescent="0.3">
      <c r="A3332" t="s">
        <v>6790</v>
      </c>
      <c r="B3332" s="9">
        <v>45145</v>
      </c>
      <c r="C3332" t="s">
        <v>6730</v>
      </c>
      <c r="D3332" t="s">
        <v>6731</v>
      </c>
      <c r="E3332" t="s">
        <v>6732</v>
      </c>
      <c r="F3332" t="s">
        <v>418</v>
      </c>
      <c r="G3332" t="s">
        <v>27</v>
      </c>
      <c r="H3332" t="s">
        <v>32</v>
      </c>
      <c r="I3332" t="s">
        <v>141</v>
      </c>
      <c r="J3332">
        <v>5</v>
      </c>
      <c r="K3332" s="1">
        <v>10745</v>
      </c>
      <c r="L3332" s="1">
        <v>53725</v>
      </c>
      <c r="M3332">
        <v>0</v>
      </c>
      <c r="N3332" s="10">
        <v>0</v>
      </c>
      <c r="O3332" s="1">
        <f>Table1[[#This Row],[Total Sales NGN]]-(Table1[[#This Row],[Total Sales NGN]]*Table1[[#This Row],[Discount %2]])</f>
        <v>53725</v>
      </c>
      <c r="P3332" t="s">
        <v>47</v>
      </c>
      <c r="Q3332">
        <v>5</v>
      </c>
      <c r="R3332" t="s">
        <v>35</v>
      </c>
      <c r="S3332">
        <v>107</v>
      </c>
      <c r="T3332" s="1">
        <v>581262</v>
      </c>
    </row>
    <row r="3333" spans="1:20" x14ac:dyDescent="0.3">
      <c r="A3333" t="s">
        <v>6791</v>
      </c>
      <c r="B3333" s="9">
        <v>45292</v>
      </c>
      <c r="C3333" t="s">
        <v>6730</v>
      </c>
      <c r="D3333" t="s">
        <v>6731</v>
      </c>
      <c r="E3333" t="s">
        <v>6732</v>
      </c>
      <c r="F3333" t="s">
        <v>443</v>
      </c>
      <c r="G3333" t="s">
        <v>27</v>
      </c>
      <c r="H3333" t="s">
        <v>40</v>
      </c>
      <c r="I3333" t="s">
        <v>123</v>
      </c>
      <c r="J3333">
        <v>4</v>
      </c>
      <c r="K3333" s="1">
        <v>6192</v>
      </c>
      <c r="L3333" s="1">
        <v>24768</v>
      </c>
      <c r="M3333">
        <v>15</v>
      </c>
      <c r="N3333" s="10">
        <v>0.15</v>
      </c>
      <c r="O3333" s="1">
        <f>Table1[[#This Row],[Total Sales NGN]]-(Table1[[#This Row],[Total Sales NGN]]*Table1[[#This Row],[Discount %2]])</f>
        <v>21052.799999999999</v>
      </c>
      <c r="P3333" t="s">
        <v>57</v>
      </c>
      <c r="Q3333">
        <v>5</v>
      </c>
      <c r="R3333" t="s">
        <v>28</v>
      </c>
      <c r="S3333">
        <v>76</v>
      </c>
      <c r="T3333" s="1">
        <v>381933</v>
      </c>
    </row>
    <row r="3334" spans="1:20" x14ac:dyDescent="0.3">
      <c r="A3334" t="s">
        <v>6792</v>
      </c>
      <c r="B3334" s="9">
        <v>45260</v>
      </c>
      <c r="C3334" t="s">
        <v>6730</v>
      </c>
      <c r="D3334" t="s">
        <v>6731</v>
      </c>
      <c r="E3334" t="s">
        <v>6741</v>
      </c>
      <c r="F3334" t="s">
        <v>613</v>
      </c>
      <c r="G3334" t="s">
        <v>27</v>
      </c>
      <c r="H3334" t="s">
        <v>32</v>
      </c>
      <c r="I3334" t="s">
        <v>237</v>
      </c>
      <c r="J3334">
        <v>16</v>
      </c>
      <c r="K3334" s="1">
        <v>10576</v>
      </c>
      <c r="L3334" s="1">
        <v>169216</v>
      </c>
      <c r="M3334">
        <v>15</v>
      </c>
      <c r="N3334" s="10">
        <v>0.15</v>
      </c>
      <c r="O3334" s="1">
        <f>Table1[[#This Row],[Total Sales NGN]]-(Table1[[#This Row],[Total Sales NGN]]*Table1[[#This Row],[Discount %2]])</f>
        <v>143833.60000000001</v>
      </c>
      <c r="P3334" t="s">
        <v>26</v>
      </c>
      <c r="Q3334">
        <v>2</v>
      </c>
      <c r="R3334" t="s">
        <v>35</v>
      </c>
      <c r="S3334">
        <v>138</v>
      </c>
      <c r="T3334" s="1">
        <v>581262</v>
      </c>
    </row>
    <row r="3335" spans="1:20" x14ac:dyDescent="0.3">
      <c r="A3335" t="s">
        <v>6793</v>
      </c>
      <c r="B3335" s="9">
        <v>45445</v>
      </c>
      <c r="C3335" t="s">
        <v>6730</v>
      </c>
      <c r="D3335" t="s">
        <v>6731</v>
      </c>
      <c r="E3335" t="s">
        <v>6750</v>
      </c>
      <c r="F3335" t="s">
        <v>230</v>
      </c>
      <c r="G3335" t="s">
        <v>6794</v>
      </c>
      <c r="H3335" t="s">
        <v>45</v>
      </c>
      <c r="I3335" t="s">
        <v>130</v>
      </c>
      <c r="J3335">
        <v>14</v>
      </c>
      <c r="K3335" s="1">
        <v>31559</v>
      </c>
      <c r="L3335" s="1">
        <v>441826</v>
      </c>
      <c r="M3335" t="s">
        <v>27</v>
      </c>
      <c r="N3335" s="10">
        <v>0</v>
      </c>
      <c r="O3335" s="1">
        <f>Table1[[#This Row],[Total Sales NGN]]-(Table1[[#This Row],[Total Sales NGN]]*Table1[[#This Row],[Discount %2]])</f>
        <v>441826</v>
      </c>
      <c r="P3335" t="s">
        <v>26</v>
      </c>
      <c r="Q3335">
        <v>4</v>
      </c>
      <c r="R3335" t="s">
        <v>28</v>
      </c>
      <c r="S3335">
        <v>115</v>
      </c>
      <c r="T3335" s="1">
        <v>395160</v>
      </c>
    </row>
    <row r="3336" spans="1:20" x14ac:dyDescent="0.3">
      <c r="A3336" t="s">
        <v>6795</v>
      </c>
      <c r="B3336" s="9">
        <v>45646</v>
      </c>
      <c r="C3336" t="s">
        <v>6730</v>
      </c>
      <c r="D3336" t="s">
        <v>6731</v>
      </c>
      <c r="E3336" t="s">
        <v>6750</v>
      </c>
      <c r="F3336" t="s">
        <v>854</v>
      </c>
      <c r="G3336" t="s">
        <v>6796</v>
      </c>
      <c r="H3336" t="s">
        <v>24</v>
      </c>
      <c r="I3336" t="s">
        <v>92</v>
      </c>
      <c r="J3336">
        <v>9</v>
      </c>
      <c r="K3336" s="1">
        <v>235601</v>
      </c>
      <c r="L3336" s="1">
        <v>2120409</v>
      </c>
      <c r="M3336">
        <v>10</v>
      </c>
      <c r="N3336" s="10">
        <v>0.1</v>
      </c>
      <c r="O3336" s="1">
        <f>Table1[[#This Row],[Total Sales NGN]]-(Table1[[#This Row],[Total Sales NGN]]*Table1[[#This Row],[Discount %2]])</f>
        <v>1908368.1</v>
      </c>
      <c r="P3336" t="s">
        <v>34</v>
      </c>
      <c r="Q3336">
        <v>3</v>
      </c>
      <c r="R3336" t="s">
        <v>35</v>
      </c>
      <c r="S3336">
        <v>50</v>
      </c>
      <c r="T3336" s="1">
        <v>973851</v>
      </c>
    </row>
    <row r="3337" spans="1:20" x14ac:dyDescent="0.3">
      <c r="A3337" t="s">
        <v>6797</v>
      </c>
      <c r="B3337" s="9">
        <v>45485</v>
      </c>
      <c r="C3337" t="s">
        <v>6730</v>
      </c>
      <c r="D3337" t="s">
        <v>6731</v>
      </c>
      <c r="E3337" t="s">
        <v>6750</v>
      </c>
      <c r="F3337" t="s">
        <v>310</v>
      </c>
      <c r="G3337" t="s">
        <v>27</v>
      </c>
      <c r="H3337" t="s">
        <v>32</v>
      </c>
      <c r="I3337" t="s">
        <v>95</v>
      </c>
      <c r="J3337">
        <v>20</v>
      </c>
      <c r="K3337" s="1">
        <v>8845</v>
      </c>
      <c r="L3337" s="1">
        <v>176900</v>
      </c>
      <c r="M3337">
        <v>5</v>
      </c>
      <c r="N3337" s="10">
        <v>0.05</v>
      </c>
      <c r="O3337" s="1">
        <f>Table1[[#This Row],[Total Sales NGN]]-(Table1[[#This Row],[Total Sales NGN]]*Table1[[#This Row],[Discount %2]])</f>
        <v>168055</v>
      </c>
      <c r="P3337" t="s">
        <v>57</v>
      </c>
      <c r="Q3337" t="s">
        <v>27</v>
      </c>
      <c r="R3337" t="s">
        <v>35</v>
      </c>
      <c r="S3337">
        <v>13</v>
      </c>
      <c r="T3337" s="1">
        <v>581262</v>
      </c>
    </row>
    <row r="3338" spans="1:20" x14ac:dyDescent="0.3">
      <c r="A3338" t="s">
        <v>6798</v>
      </c>
      <c r="B3338" s="9">
        <v>45551</v>
      </c>
      <c r="C3338" t="s">
        <v>6730</v>
      </c>
      <c r="D3338" t="s">
        <v>6731</v>
      </c>
      <c r="E3338" t="s">
        <v>6750</v>
      </c>
      <c r="F3338" t="s">
        <v>1799</v>
      </c>
      <c r="G3338" t="s">
        <v>6799</v>
      </c>
      <c r="H3338" t="s">
        <v>40</v>
      </c>
      <c r="I3338" t="s">
        <v>70</v>
      </c>
      <c r="J3338">
        <v>9</v>
      </c>
      <c r="K3338" s="1">
        <v>10944</v>
      </c>
      <c r="L3338" s="1">
        <v>98496</v>
      </c>
      <c r="M3338">
        <v>0</v>
      </c>
      <c r="N3338" s="10">
        <v>0</v>
      </c>
      <c r="O3338" s="1">
        <f>Table1[[#This Row],[Total Sales NGN]]-(Table1[[#This Row],[Total Sales NGN]]*Table1[[#This Row],[Discount %2]])</f>
        <v>98496</v>
      </c>
      <c r="P3338" t="s">
        <v>26</v>
      </c>
      <c r="Q3338">
        <v>2</v>
      </c>
      <c r="R3338" t="s">
        <v>35</v>
      </c>
      <c r="S3338">
        <v>51</v>
      </c>
      <c r="T3338" s="1">
        <v>381933</v>
      </c>
    </row>
    <row r="3339" spans="1:20" x14ac:dyDescent="0.3">
      <c r="A3339" t="s">
        <v>6800</v>
      </c>
      <c r="B3339" s="9">
        <v>45155</v>
      </c>
      <c r="C3339" t="s">
        <v>6730</v>
      </c>
      <c r="D3339" t="s">
        <v>6731</v>
      </c>
      <c r="E3339" t="s">
        <v>6732</v>
      </c>
      <c r="F3339" t="s">
        <v>49</v>
      </c>
      <c r="G3339" t="s">
        <v>6801</v>
      </c>
      <c r="H3339" t="s">
        <v>40</v>
      </c>
      <c r="I3339" t="s">
        <v>51</v>
      </c>
      <c r="J3339">
        <v>14</v>
      </c>
      <c r="K3339" s="1">
        <v>3906</v>
      </c>
      <c r="L3339" s="1">
        <v>54684</v>
      </c>
      <c r="M3339">
        <v>10</v>
      </c>
      <c r="N3339" s="10">
        <v>0.1</v>
      </c>
      <c r="O3339" s="1">
        <f>Table1[[#This Row],[Total Sales NGN]]-(Table1[[#This Row],[Total Sales NGN]]*Table1[[#This Row],[Discount %2]])</f>
        <v>49215.6</v>
      </c>
      <c r="P3339" t="s">
        <v>57</v>
      </c>
      <c r="Q3339">
        <v>6</v>
      </c>
      <c r="R3339" t="s">
        <v>35</v>
      </c>
      <c r="S3339">
        <v>143</v>
      </c>
      <c r="T3339" s="1">
        <v>381933</v>
      </c>
    </row>
    <row r="3340" spans="1:20" x14ac:dyDescent="0.3">
      <c r="A3340" t="s">
        <v>6802</v>
      </c>
      <c r="B3340" s="9">
        <v>44994</v>
      </c>
      <c r="C3340" t="s">
        <v>6730</v>
      </c>
      <c r="D3340" t="s">
        <v>6731</v>
      </c>
      <c r="E3340" t="s">
        <v>6732</v>
      </c>
      <c r="F3340" t="s">
        <v>2415</v>
      </c>
      <c r="G3340" t="s">
        <v>6803</v>
      </c>
      <c r="H3340" t="s">
        <v>45</v>
      </c>
      <c r="I3340" t="s">
        <v>74</v>
      </c>
      <c r="J3340">
        <v>13</v>
      </c>
      <c r="K3340" s="1">
        <v>27622</v>
      </c>
      <c r="L3340" s="1">
        <v>359086</v>
      </c>
      <c r="M3340">
        <v>0</v>
      </c>
      <c r="N3340" s="10">
        <v>0</v>
      </c>
      <c r="O3340" s="1">
        <f>Table1[[#This Row],[Total Sales NGN]]-(Table1[[#This Row],[Total Sales NGN]]*Table1[[#This Row],[Discount %2]])</f>
        <v>359086</v>
      </c>
      <c r="P3340" t="s">
        <v>27</v>
      </c>
      <c r="Q3340">
        <v>4</v>
      </c>
      <c r="R3340" t="s">
        <v>35</v>
      </c>
      <c r="S3340">
        <v>191</v>
      </c>
      <c r="T3340" s="1">
        <v>395160</v>
      </c>
    </row>
    <row r="3341" spans="1:20" x14ac:dyDescent="0.3">
      <c r="A3341" t="s">
        <v>6804</v>
      </c>
      <c r="B3341" s="9">
        <v>45617</v>
      </c>
      <c r="C3341" t="s">
        <v>6730</v>
      </c>
      <c r="D3341" t="s">
        <v>6731</v>
      </c>
      <c r="E3341" t="s">
        <v>6741</v>
      </c>
      <c r="F3341" t="s">
        <v>1060</v>
      </c>
      <c r="G3341" t="s">
        <v>6805</v>
      </c>
      <c r="H3341" t="s">
        <v>32</v>
      </c>
      <c r="I3341" t="s">
        <v>113</v>
      </c>
      <c r="J3341">
        <v>6</v>
      </c>
      <c r="K3341" s="1">
        <v>18428</v>
      </c>
      <c r="L3341" s="1">
        <v>110568</v>
      </c>
      <c r="M3341">
        <v>0</v>
      </c>
      <c r="N3341" s="10">
        <v>0</v>
      </c>
      <c r="O3341" s="1">
        <f>Table1[[#This Row],[Total Sales NGN]]-(Table1[[#This Row],[Total Sales NGN]]*Table1[[#This Row],[Discount %2]])</f>
        <v>110568</v>
      </c>
      <c r="P3341" t="s">
        <v>47</v>
      </c>
      <c r="Q3341">
        <v>5</v>
      </c>
      <c r="R3341" t="s">
        <v>28</v>
      </c>
      <c r="S3341">
        <v>115</v>
      </c>
      <c r="T3341" s="1">
        <v>581262</v>
      </c>
    </row>
    <row r="3342" spans="1:20" x14ac:dyDescent="0.3">
      <c r="A3342" t="s">
        <v>6806</v>
      </c>
      <c r="B3342" s="9">
        <v>45423</v>
      </c>
      <c r="C3342" t="s">
        <v>6730</v>
      </c>
      <c r="D3342" t="s">
        <v>6731</v>
      </c>
      <c r="E3342" t="s">
        <v>6741</v>
      </c>
      <c r="F3342" t="s">
        <v>681</v>
      </c>
      <c r="G3342" t="s">
        <v>6807</v>
      </c>
      <c r="H3342" t="s">
        <v>40</v>
      </c>
      <c r="I3342" t="s">
        <v>171</v>
      </c>
      <c r="J3342">
        <v>17</v>
      </c>
      <c r="K3342" s="1">
        <v>1070</v>
      </c>
      <c r="L3342" s="1">
        <v>18190</v>
      </c>
      <c r="M3342">
        <v>5</v>
      </c>
      <c r="N3342" s="10">
        <v>0.05</v>
      </c>
      <c r="O3342" s="1">
        <f>Table1[[#This Row],[Total Sales NGN]]-(Table1[[#This Row],[Total Sales NGN]]*Table1[[#This Row],[Discount %2]])</f>
        <v>17280.5</v>
      </c>
      <c r="P3342" t="s">
        <v>27</v>
      </c>
      <c r="Q3342">
        <v>4</v>
      </c>
      <c r="R3342" t="s">
        <v>35</v>
      </c>
      <c r="S3342">
        <v>175</v>
      </c>
      <c r="T3342" s="1">
        <v>381933</v>
      </c>
    </row>
    <row r="3343" spans="1:20" x14ac:dyDescent="0.3">
      <c r="A3343" t="s">
        <v>6808</v>
      </c>
      <c r="B3343" s="9">
        <v>45161</v>
      </c>
      <c r="C3343" t="s">
        <v>6730</v>
      </c>
      <c r="D3343" t="s">
        <v>6731</v>
      </c>
      <c r="E3343" t="s">
        <v>6732</v>
      </c>
      <c r="F3343" t="s">
        <v>516</v>
      </c>
      <c r="G3343" t="s">
        <v>27</v>
      </c>
      <c r="H3343" t="s">
        <v>40</v>
      </c>
      <c r="I3343" t="s">
        <v>41</v>
      </c>
      <c r="J3343">
        <v>10</v>
      </c>
      <c r="K3343" s="1">
        <v>13601</v>
      </c>
      <c r="L3343" s="1">
        <v>136010</v>
      </c>
      <c r="M3343" t="s">
        <v>27</v>
      </c>
      <c r="N3343" s="10">
        <v>0</v>
      </c>
      <c r="O3343" s="1">
        <f>Table1[[#This Row],[Total Sales NGN]]-(Table1[[#This Row],[Total Sales NGN]]*Table1[[#This Row],[Discount %2]])</f>
        <v>136010</v>
      </c>
      <c r="P3343" t="s">
        <v>26</v>
      </c>
      <c r="Q3343">
        <v>4</v>
      </c>
      <c r="R3343" t="s">
        <v>35</v>
      </c>
      <c r="S3343">
        <v>145</v>
      </c>
      <c r="T3343" s="1">
        <v>381933</v>
      </c>
    </row>
    <row r="3344" spans="1:20" x14ac:dyDescent="0.3">
      <c r="A3344" t="s">
        <v>6809</v>
      </c>
      <c r="B3344" s="9">
        <v>45319</v>
      </c>
      <c r="C3344" t="s">
        <v>6730</v>
      </c>
      <c r="D3344" t="s">
        <v>6731</v>
      </c>
      <c r="E3344" t="s">
        <v>6750</v>
      </c>
      <c r="F3344" t="s">
        <v>533</v>
      </c>
      <c r="G3344" t="s">
        <v>6810</v>
      </c>
      <c r="H3344" t="s">
        <v>40</v>
      </c>
      <c r="I3344" t="s">
        <v>123</v>
      </c>
      <c r="J3344">
        <v>10</v>
      </c>
      <c r="K3344" s="1">
        <v>11954</v>
      </c>
      <c r="L3344" s="1">
        <v>119540</v>
      </c>
      <c r="M3344">
        <v>20</v>
      </c>
      <c r="N3344" s="10">
        <v>0.2</v>
      </c>
      <c r="O3344" s="1">
        <f>Table1[[#This Row],[Total Sales NGN]]-(Table1[[#This Row],[Total Sales NGN]]*Table1[[#This Row],[Discount %2]])</f>
        <v>95632</v>
      </c>
      <c r="P3344" t="s">
        <v>26</v>
      </c>
      <c r="Q3344">
        <v>5</v>
      </c>
      <c r="R3344" t="s">
        <v>35</v>
      </c>
      <c r="S3344">
        <v>178</v>
      </c>
      <c r="T3344" s="1">
        <v>381933</v>
      </c>
    </row>
    <row r="3345" spans="1:20" x14ac:dyDescent="0.3">
      <c r="A3345" t="s">
        <v>6811</v>
      </c>
      <c r="B3345" s="9">
        <v>44976</v>
      </c>
      <c r="C3345" t="s">
        <v>6730</v>
      </c>
      <c r="D3345" t="s">
        <v>6731</v>
      </c>
      <c r="E3345" t="s">
        <v>6732</v>
      </c>
      <c r="F3345" t="s">
        <v>2781</v>
      </c>
      <c r="G3345" t="s">
        <v>27</v>
      </c>
      <c r="H3345" t="s">
        <v>65</v>
      </c>
      <c r="I3345" t="s">
        <v>397</v>
      </c>
      <c r="J3345">
        <v>1</v>
      </c>
      <c r="K3345" s="1">
        <v>73743</v>
      </c>
      <c r="L3345" s="1">
        <v>73743</v>
      </c>
      <c r="M3345">
        <v>10</v>
      </c>
      <c r="N3345" s="10">
        <v>0.1</v>
      </c>
      <c r="O3345" s="1">
        <f>Table1[[#This Row],[Total Sales NGN]]-(Table1[[#This Row],[Total Sales NGN]]*Table1[[#This Row],[Discount %2]])</f>
        <v>66368.7</v>
      </c>
      <c r="P3345" t="s">
        <v>57</v>
      </c>
      <c r="Q3345">
        <v>1</v>
      </c>
      <c r="R3345" t="s">
        <v>35</v>
      </c>
      <c r="S3345">
        <v>33</v>
      </c>
      <c r="T3345" s="1">
        <v>868547</v>
      </c>
    </row>
    <row r="3346" spans="1:20" x14ac:dyDescent="0.3">
      <c r="A3346" t="s">
        <v>6812</v>
      </c>
      <c r="B3346" s="9">
        <v>45176</v>
      </c>
      <c r="C3346" t="s">
        <v>6730</v>
      </c>
      <c r="D3346" t="s">
        <v>6731</v>
      </c>
      <c r="E3346" t="s">
        <v>6750</v>
      </c>
      <c r="F3346" t="s">
        <v>2822</v>
      </c>
      <c r="G3346" t="s">
        <v>6813</v>
      </c>
      <c r="H3346" t="s">
        <v>24</v>
      </c>
      <c r="I3346" t="s">
        <v>61</v>
      </c>
      <c r="J3346">
        <v>3</v>
      </c>
      <c r="K3346" s="1">
        <v>190374</v>
      </c>
      <c r="L3346" s="1">
        <v>571122</v>
      </c>
      <c r="M3346">
        <v>10</v>
      </c>
      <c r="N3346" s="10">
        <v>0.1</v>
      </c>
      <c r="O3346" s="1">
        <f>Table1[[#This Row],[Total Sales NGN]]-(Table1[[#This Row],[Total Sales NGN]]*Table1[[#This Row],[Discount %2]])</f>
        <v>514009.8</v>
      </c>
      <c r="P3346" t="s">
        <v>27</v>
      </c>
      <c r="Q3346">
        <v>5</v>
      </c>
      <c r="R3346" t="s">
        <v>28</v>
      </c>
      <c r="S3346">
        <v>96</v>
      </c>
      <c r="T3346" s="1">
        <v>973851</v>
      </c>
    </row>
    <row r="3347" spans="1:20" x14ac:dyDescent="0.3">
      <c r="A3347" t="s">
        <v>6814</v>
      </c>
      <c r="B3347" s="9">
        <v>45077</v>
      </c>
      <c r="C3347" t="s">
        <v>6730</v>
      </c>
      <c r="D3347" t="s">
        <v>6731</v>
      </c>
      <c r="E3347" t="s">
        <v>6750</v>
      </c>
      <c r="F3347" t="s">
        <v>978</v>
      </c>
      <c r="G3347" t="s">
        <v>6815</v>
      </c>
      <c r="H3347" t="s">
        <v>32</v>
      </c>
      <c r="I3347" t="s">
        <v>117</v>
      </c>
      <c r="J3347">
        <v>17</v>
      </c>
      <c r="K3347" s="1">
        <v>16142</v>
      </c>
      <c r="L3347" s="1">
        <v>274414</v>
      </c>
      <c r="M3347">
        <v>15</v>
      </c>
      <c r="N3347" s="10">
        <v>0.15</v>
      </c>
      <c r="O3347" s="1">
        <f>Table1[[#This Row],[Total Sales NGN]]-(Table1[[#This Row],[Total Sales NGN]]*Table1[[#This Row],[Discount %2]])</f>
        <v>233251.9</v>
      </c>
      <c r="P3347" t="s">
        <v>57</v>
      </c>
      <c r="Q3347" t="s">
        <v>27</v>
      </c>
      <c r="R3347" t="s">
        <v>35</v>
      </c>
      <c r="S3347">
        <v>64</v>
      </c>
      <c r="T3347" s="1">
        <v>581262</v>
      </c>
    </row>
    <row r="3348" spans="1:20" x14ac:dyDescent="0.3">
      <c r="A3348" t="s">
        <v>6816</v>
      </c>
      <c r="B3348" s="9">
        <v>45328</v>
      </c>
      <c r="C3348" t="s">
        <v>6730</v>
      </c>
      <c r="D3348" t="s">
        <v>6731</v>
      </c>
      <c r="E3348" t="s">
        <v>6750</v>
      </c>
      <c r="F3348" t="s">
        <v>476</v>
      </c>
      <c r="G3348" t="s">
        <v>6817</v>
      </c>
      <c r="H3348" t="s">
        <v>65</v>
      </c>
      <c r="I3348" t="s">
        <v>78</v>
      </c>
      <c r="J3348">
        <v>15</v>
      </c>
      <c r="K3348" s="1">
        <v>54468</v>
      </c>
      <c r="L3348" s="1">
        <v>817020</v>
      </c>
      <c r="M3348">
        <v>15</v>
      </c>
      <c r="N3348" s="10">
        <v>0.15</v>
      </c>
      <c r="O3348" s="1">
        <f>Table1[[#This Row],[Total Sales NGN]]-(Table1[[#This Row],[Total Sales NGN]]*Table1[[#This Row],[Discount %2]])</f>
        <v>694467</v>
      </c>
      <c r="P3348" t="s">
        <v>57</v>
      </c>
      <c r="Q3348">
        <v>5</v>
      </c>
      <c r="R3348" t="s">
        <v>35</v>
      </c>
      <c r="S3348">
        <v>189</v>
      </c>
      <c r="T3348" s="1">
        <v>868547</v>
      </c>
    </row>
    <row r="3349" spans="1:20" x14ac:dyDescent="0.3">
      <c r="A3349" t="s">
        <v>6818</v>
      </c>
      <c r="B3349" s="9">
        <v>45418</v>
      </c>
      <c r="C3349" t="s">
        <v>6730</v>
      </c>
      <c r="D3349" t="s">
        <v>6731</v>
      </c>
      <c r="E3349" t="s">
        <v>6750</v>
      </c>
      <c r="F3349" t="s">
        <v>1647</v>
      </c>
      <c r="G3349" t="s">
        <v>6819</v>
      </c>
      <c r="H3349" t="s">
        <v>24</v>
      </c>
      <c r="I3349" t="s">
        <v>92</v>
      </c>
      <c r="J3349">
        <v>20</v>
      </c>
      <c r="K3349" s="1">
        <v>319104</v>
      </c>
      <c r="L3349" s="1">
        <v>6382080</v>
      </c>
      <c r="M3349">
        <v>15</v>
      </c>
      <c r="N3349" s="10">
        <v>0.15</v>
      </c>
      <c r="O3349" s="1">
        <f>Table1[[#This Row],[Total Sales NGN]]-(Table1[[#This Row],[Total Sales NGN]]*Table1[[#This Row],[Discount %2]])</f>
        <v>5424768</v>
      </c>
      <c r="P3349" t="s">
        <v>47</v>
      </c>
      <c r="Q3349" t="s">
        <v>27</v>
      </c>
      <c r="R3349" t="s">
        <v>35</v>
      </c>
      <c r="S3349">
        <v>195</v>
      </c>
      <c r="T3349" s="1">
        <v>973851</v>
      </c>
    </row>
    <row r="3350" spans="1:20" x14ac:dyDescent="0.3">
      <c r="A3350" t="s">
        <v>6820</v>
      </c>
      <c r="B3350" s="9">
        <v>45283</v>
      </c>
      <c r="C3350" t="s">
        <v>6730</v>
      </c>
      <c r="D3350" t="s">
        <v>6731</v>
      </c>
      <c r="E3350" t="s">
        <v>6732</v>
      </c>
      <c r="F3350" t="s">
        <v>404</v>
      </c>
      <c r="G3350" t="s">
        <v>6821</v>
      </c>
      <c r="H3350" t="s">
        <v>45</v>
      </c>
      <c r="I3350" t="s">
        <v>211</v>
      </c>
      <c r="J3350">
        <v>6</v>
      </c>
      <c r="K3350" s="1">
        <v>38387</v>
      </c>
      <c r="L3350" s="1">
        <v>230322</v>
      </c>
      <c r="M3350">
        <v>0</v>
      </c>
      <c r="N3350" s="10">
        <v>0</v>
      </c>
      <c r="O3350" s="1">
        <f>Table1[[#This Row],[Total Sales NGN]]-(Table1[[#This Row],[Total Sales NGN]]*Table1[[#This Row],[Discount %2]])</f>
        <v>230322</v>
      </c>
      <c r="P3350" t="s">
        <v>26</v>
      </c>
      <c r="Q3350">
        <v>4</v>
      </c>
      <c r="R3350" t="s">
        <v>28</v>
      </c>
      <c r="S3350">
        <v>54</v>
      </c>
      <c r="T3350" s="1">
        <v>395160</v>
      </c>
    </row>
    <row r="3351" spans="1:20" x14ac:dyDescent="0.3">
      <c r="A3351" t="s">
        <v>6822</v>
      </c>
      <c r="B3351" s="9">
        <v>45365</v>
      </c>
      <c r="C3351" t="s">
        <v>6730</v>
      </c>
      <c r="D3351" t="s">
        <v>6731</v>
      </c>
      <c r="E3351" t="s">
        <v>6732</v>
      </c>
      <c r="F3351" t="s">
        <v>691</v>
      </c>
      <c r="G3351" t="s">
        <v>27</v>
      </c>
      <c r="H3351" t="s">
        <v>24</v>
      </c>
      <c r="I3351" t="s">
        <v>92</v>
      </c>
      <c r="J3351">
        <v>7</v>
      </c>
      <c r="K3351" s="1">
        <v>215538</v>
      </c>
      <c r="L3351" s="1">
        <v>1508766</v>
      </c>
      <c r="M3351">
        <v>15</v>
      </c>
      <c r="N3351" s="10">
        <v>0.15</v>
      </c>
      <c r="O3351" s="1">
        <f>Table1[[#This Row],[Total Sales NGN]]-(Table1[[#This Row],[Total Sales NGN]]*Table1[[#This Row],[Discount %2]])</f>
        <v>1282451.1000000001</v>
      </c>
      <c r="P3351" t="s">
        <v>26</v>
      </c>
      <c r="Q3351">
        <v>2</v>
      </c>
      <c r="R3351" t="s">
        <v>35</v>
      </c>
      <c r="S3351">
        <v>11</v>
      </c>
      <c r="T3351" s="1">
        <v>973851</v>
      </c>
    </row>
    <row r="3352" spans="1:20" x14ac:dyDescent="0.3">
      <c r="A3352" t="s">
        <v>6823</v>
      </c>
      <c r="B3352" s="9">
        <v>45495</v>
      </c>
      <c r="C3352" t="s">
        <v>6730</v>
      </c>
      <c r="D3352" t="s">
        <v>6731</v>
      </c>
      <c r="E3352" t="s">
        <v>6732</v>
      </c>
      <c r="F3352" t="s">
        <v>1639</v>
      </c>
      <c r="G3352" t="s">
        <v>6824</v>
      </c>
      <c r="H3352" t="s">
        <v>45</v>
      </c>
      <c r="I3352" t="s">
        <v>98</v>
      </c>
      <c r="J3352">
        <v>6</v>
      </c>
      <c r="K3352" s="1">
        <v>14680</v>
      </c>
      <c r="L3352" s="1">
        <v>88080</v>
      </c>
      <c r="M3352">
        <v>20</v>
      </c>
      <c r="N3352" s="10">
        <v>0.2</v>
      </c>
      <c r="O3352" s="1">
        <f>Table1[[#This Row],[Total Sales NGN]]-(Table1[[#This Row],[Total Sales NGN]]*Table1[[#This Row],[Discount %2]])</f>
        <v>70464</v>
      </c>
      <c r="P3352" t="s">
        <v>26</v>
      </c>
      <c r="Q3352">
        <v>5</v>
      </c>
      <c r="R3352" t="s">
        <v>27</v>
      </c>
      <c r="S3352">
        <v>143</v>
      </c>
      <c r="T3352" s="1">
        <v>395160</v>
      </c>
    </row>
    <row r="3353" spans="1:20" x14ac:dyDescent="0.3">
      <c r="A3353" t="s">
        <v>6825</v>
      </c>
      <c r="B3353" s="9">
        <v>45136</v>
      </c>
      <c r="C3353" t="s">
        <v>6730</v>
      </c>
      <c r="D3353" t="s">
        <v>6731</v>
      </c>
      <c r="E3353" t="s">
        <v>6741</v>
      </c>
      <c r="F3353" t="s">
        <v>6106</v>
      </c>
      <c r="G3353" t="s">
        <v>6826</v>
      </c>
      <c r="H3353" t="s">
        <v>24</v>
      </c>
      <c r="I3353" t="s">
        <v>152</v>
      </c>
      <c r="J3353">
        <v>3</v>
      </c>
      <c r="K3353" s="1">
        <v>237958</v>
      </c>
      <c r="L3353" s="1">
        <v>713874</v>
      </c>
      <c r="M3353">
        <v>0</v>
      </c>
      <c r="N3353" s="10">
        <v>0</v>
      </c>
      <c r="O3353" s="1">
        <f>Table1[[#This Row],[Total Sales NGN]]-(Table1[[#This Row],[Total Sales NGN]]*Table1[[#This Row],[Discount %2]])</f>
        <v>713874</v>
      </c>
      <c r="P3353" t="s">
        <v>57</v>
      </c>
      <c r="Q3353">
        <v>3</v>
      </c>
      <c r="R3353" t="s">
        <v>35</v>
      </c>
      <c r="S3353">
        <v>38</v>
      </c>
      <c r="T3353" s="1">
        <v>973851</v>
      </c>
    </row>
    <row r="3354" spans="1:20" x14ac:dyDescent="0.3">
      <c r="A3354" t="s">
        <v>6827</v>
      </c>
      <c r="B3354" s="9">
        <v>45637</v>
      </c>
      <c r="C3354" t="s">
        <v>6730</v>
      </c>
      <c r="D3354" t="s">
        <v>6731</v>
      </c>
      <c r="E3354" t="s">
        <v>6732</v>
      </c>
      <c r="F3354" t="s">
        <v>1042</v>
      </c>
      <c r="G3354" t="s">
        <v>6828</v>
      </c>
      <c r="H3354" t="s">
        <v>65</v>
      </c>
      <c r="I3354" t="s">
        <v>78</v>
      </c>
      <c r="J3354">
        <v>5</v>
      </c>
      <c r="K3354" s="1">
        <v>88660</v>
      </c>
      <c r="L3354" s="1">
        <v>443300</v>
      </c>
      <c r="M3354" t="s">
        <v>27</v>
      </c>
      <c r="N3354" s="10">
        <v>0</v>
      </c>
      <c r="O3354" s="1">
        <f>Table1[[#This Row],[Total Sales NGN]]-(Table1[[#This Row],[Total Sales NGN]]*Table1[[#This Row],[Discount %2]])</f>
        <v>443300</v>
      </c>
      <c r="P3354" t="s">
        <v>47</v>
      </c>
      <c r="Q3354" t="s">
        <v>27</v>
      </c>
      <c r="R3354" t="s">
        <v>35</v>
      </c>
      <c r="S3354">
        <v>142</v>
      </c>
      <c r="T3354" s="1">
        <v>868547</v>
      </c>
    </row>
    <row r="3355" spans="1:20" x14ac:dyDescent="0.3">
      <c r="A3355" t="s">
        <v>6829</v>
      </c>
      <c r="B3355" s="9">
        <v>45225</v>
      </c>
      <c r="C3355" t="s">
        <v>6730</v>
      </c>
      <c r="D3355" t="s">
        <v>6731</v>
      </c>
      <c r="E3355" t="s">
        <v>6750</v>
      </c>
      <c r="F3355" t="s">
        <v>901</v>
      </c>
      <c r="G3355" t="s">
        <v>6830</v>
      </c>
      <c r="H3355" t="s">
        <v>24</v>
      </c>
      <c r="I3355" t="s">
        <v>152</v>
      </c>
      <c r="J3355">
        <v>9</v>
      </c>
      <c r="K3355" s="1">
        <v>92375</v>
      </c>
      <c r="L3355" s="1">
        <v>831375</v>
      </c>
      <c r="M3355">
        <v>10</v>
      </c>
      <c r="N3355" s="10">
        <v>0.1</v>
      </c>
      <c r="O3355" s="1">
        <f>Table1[[#This Row],[Total Sales NGN]]-(Table1[[#This Row],[Total Sales NGN]]*Table1[[#This Row],[Discount %2]])</f>
        <v>748237.5</v>
      </c>
      <c r="P3355" t="s">
        <v>27</v>
      </c>
      <c r="Q3355">
        <v>2</v>
      </c>
      <c r="R3355" t="s">
        <v>27</v>
      </c>
      <c r="S3355">
        <v>99</v>
      </c>
      <c r="T3355" s="1">
        <v>973851</v>
      </c>
    </row>
    <row r="3356" spans="1:20" x14ac:dyDescent="0.3">
      <c r="A3356" t="s">
        <v>6831</v>
      </c>
      <c r="B3356" s="9">
        <v>45580</v>
      </c>
      <c r="C3356" t="s">
        <v>6730</v>
      </c>
      <c r="D3356" t="s">
        <v>6731</v>
      </c>
      <c r="E3356" t="s">
        <v>6732</v>
      </c>
      <c r="F3356" t="s">
        <v>1933</v>
      </c>
      <c r="G3356" t="s">
        <v>6832</v>
      </c>
      <c r="H3356" t="s">
        <v>32</v>
      </c>
      <c r="I3356" t="s">
        <v>113</v>
      </c>
      <c r="J3356">
        <v>9</v>
      </c>
      <c r="K3356" s="1">
        <v>2290</v>
      </c>
      <c r="L3356" s="1">
        <v>20610</v>
      </c>
      <c r="M3356">
        <v>0</v>
      </c>
      <c r="N3356" s="10">
        <v>0</v>
      </c>
      <c r="O3356" s="1">
        <f>Table1[[#This Row],[Total Sales NGN]]-(Table1[[#This Row],[Total Sales NGN]]*Table1[[#This Row],[Discount %2]])</f>
        <v>20610</v>
      </c>
      <c r="P3356" t="s">
        <v>34</v>
      </c>
      <c r="Q3356">
        <v>4</v>
      </c>
      <c r="R3356" t="s">
        <v>28</v>
      </c>
      <c r="S3356">
        <v>122</v>
      </c>
      <c r="T3356" s="1">
        <v>581262</v>
      </c>
    </row>
    <row r="3357" spans="1:20" x14ac:dyDescent="0.3">
      <c r="A3357" t="s">
        <v>6833</v>
      </c>
      <c r="B3357" s="9">
        <v>45239</v>
      </c>
      <c r="C3357" t="s">
        <v>6730</v>
      </c>
      <c r="D3357" t="s">
        <v>6731</v>
      </c>
      <c r="E3357" t="s">
        <v>6750</v>
      </c>
      <c r="F3357" t="s">
        <v>2137</v>
      </c>
      <c r="G3357" t="s">
        <v>6834</v>
      </c>
      <c r="H3357" t="s">
        <v>24</v>
      </c>
      <c r="I3357" t="s">
        <v>161</v>
      </c>
      <c r="J3357">
        <v>15</v>
      </c>
      <c r="K3357" s="1">
        <v>70488</v>
      </c>
      <c r="L3357" s="1">
        <v>1057320</v>
      </c>
      <c r="M3357">
        <v>15</v>
      </c>
      <c r="N3357" s="10">
        <v>0.15</v>
      </c>
      <c r="O3357" s="1">
        <f>Table1[[#This Row],[Total Sales NGN]]-(Table1[[#This Row],[Total Sales NGN]]*Table1[[#This Row],[Discount %2]])</f>
        <v>898722</v>
      </c>
      <c r="P3357" t="s">
        <v>26</v>
      </c>
      <c r="Q3357">
        <v>2</v>
      </c>
      <c r="R3357" t="s">
        <v>35</v>
      </c>
      <c r="S3357">
        <v>71</v>
      </c>
      <c r="T3357" s="1">
        <v>973851</v>
      </c>
    </row>
    <row r="3358" spans="1:20" x14ac:dyDescent="0.3">
      <c r="A3358" t="s">
        <v>6835</v>
      </c>
      <c r="B3358" s="9">
        <v>45155</v>
      </c>
      <c r="C3358" t="s">
        <v>6730</v>
      </c>
      <c r="D3358" t="s">
        <v>6731</v>
      </c>
      <c r="E3358" t="s">
        <v>6750</v>
      </c>
      <c r="F3358" t="s">
        <v>544</v>
      </c>
      <c r="G3358" t="s">
        <v>6836</v>
      </c>
      <c r="H3358" t="s">
        <v>45</v>
      </c>
      <c r="I3358" t="s">
        <v>46</v>
      </c>
      <c r="J3358">
        <v>19</v>
      </c>
      <c r="K3358" s="1">
        <v>6473</v>
      </c>
      <c r="L3358" s="1">
        <v>122987</v>
      </c>
      <c r="M3358">
        <v>5</v>
      </c>
      <c r="N3358" s="10">
        <v>0.05</v>
      </c>
      <c r="O3358" s="1">
        <f>Table1[[#This Row],[Total Sales NGN]]-(Table1[[#This Row],[Total Sales NGN]]*Table1[[#This Row],[Discount %2]])</f>
        <v>116837.65</v>
      </c>
      <c r="P3358" t="s">
        <v>27</v>
      </c>
      <c r="Q3358">
        <v>1</v>
      </c>
      <c r="R3358" t="s">
        <v>28</v>
      </c>
      <c r="S3358">
        <v>46</v>
      </c>
      <c r="T3358" s="1">
        <v>395160</v>
      </c>
    </row>
    <row r="3359" spans="1:20" x14ac:dyDescent="0.3">
      <c r="A3359" t="s">
        <v>6837</v>
      </c>
      <c r="B3359" s="9">
        <v>45127</v>
      </c>
      <c r="C3359" t="s">
        <v>6730</v>
      </c>
      <c r="D3359" t="s">
        <v>6731</v>
      </c>
      <c r="E3359" t="s">
        <v>6741</v>
      </c>
      <c r="F3359" t="s">
        <v>2132</v>
      </c>
      <c r="G3359" t="s">
        <v>27</v>
      </c>
      <c r="H3359" t="s">
        <v>65</v>
      </c>
      <c r="I3359" t="s">
        <v>66</v>
      </c>
      <c r="J3359">
        <v>6</v>
      </c>
      <c r="K3359" s="1">
        <v>160612</v>
      </c>
      <c r="L3359" s="1">
        <v>963672</v>
      </c>
      <c r="M3359" t="s">
        <v>27</v>
      </c>
      <c r="N3359" s="10">
        <v>0</v>
      </c>
      <c r="O3359" s="1">
        <f>Table1[[#This Row],[Total Sales NGN]]-(Table1[[#This Row],[Total Sales NGN]]*Table1[[#This Row],[Discount %2]])</f>
        <v>963672</v>
      </c>
      <c r="P3359" t="s">
        <v>47</v>
      </c>
      <c r="Q3359">
        <v>4</v>
      </c>
      <c r="R3359" t="s">
        <v>35</v>
      </c>
      <c r="S3359">
        <v>197</v>
      </c>
      <c r="T3359" s="1">
        <v>868547</v>
      </c>
    </row>
    <row r="3360" spans="1:20" x14ac:dyDescent="0.3">
      <c r="A3360" t="s">
        <v>6838</v>
      </c>
      <c r="B3360" s="9">
        <v>45602</v>
      </c>
      <c r="C3360" t="s">
        <v>6730</v>
      </c>
      <c r="D3360" t="s">
        <v>6731</v>
      </c>
      <c r="E3360" t="s">
        <v>6750</v>
      </c>
      <c r="F3360" t="s">
        <v>1568</v>
      </c>
      <c r="G3360" t="s">
        <v>6839</v>
      </c>
      <c r="H3360" t="s">
        <v>32</v>
      </c>
      <c r="I3360" t="s">
        <v>95</v>
      </c>
      <c r="J3360">
        <v>11</v>
      </c>
      <c r="K3360" s="1">
        <v>11944</v>
      </c>
      <c r="L3360" s="1">
        <v>131384</v>
      </c>
      <c r="M3360">
        <v>0</v>
      </c>
      <c r="N3360" s="10">
        <v>0</v>
      </c>
      <c r="O3360" s="1">
        <f>Table1[[#This Row],[Total Sales NGN]]-(Table1[[#This Row],[Total Sales NGN]]*Table1[[#This Row],[Discount %2]])</f>
        <v>131384</v>
      </c>
      <c r="P3360" t="s">
        <v>47</v>
      </c>
      <c r="Q3360">
        <v>3</v>
      </c>
      <c r="R3360" t="s">
        <v>35</v>
      </c>
      <c r="S3360">
        <v>186</v>
      </c>
      <c r="T3360" s="1">
        <v>581262</v>
      </c>
    </row>
    <row r="3361" spans="1:20" x14ac:dyDescent="0.3">
      <c r="A3361" t="s">
        <v>6840</v>
      </c>
      <c r="B3361" s="9">
        <v>45050</v>
      </c>
      <c r="C3361" t="s">
        <v>6730</v>
      </c>
      <c r="D3361" t="s">
        <v>6731</v>
      </c>
      <c r="E3361" t="s">
        <v>6741</v>
      </c>
      <c r="F3361" t="s">
        <v>480</v>
      </c>
      <c r="G3361" t="s">
        <v>6841</v>
      </c>
      <c r="H3361" t="s">
        <v>32</v>
      </c>
      <c r="I3361" t="s">
        <v>95</v>
      </c>
      <c r="J3361">
        <v>5</v>
      </c>
      <c r="K3361" s="1">
        <v>22815</v>
      </c>
      <c r="L3361" s="1">
        <v>114075</v>
      </c>
      <c r="M3361">
        <v>15</v>
      </c>
      <c r="N3361" s="10">
        <v>0.15</v>
      </c>
      <c r="O3361" s="1">
        <f>Table1[[#This Row],[Total Sales NGN]]-(Table1[[#This Row],[Total Sales NGN]]*Table1[[#This Row],[Discount %2]])</f>
        <v>96963.75</v>
      </c>
      <c r="P3361" t="s">
        <v>47</v>
      </c>
      <c r="Q3361">
        <v>2</v>
      </c>
      <c r="R3361" t="s">
        <v>28</v>
      </c>
      <c r="S3361">
        <v>161</v>
      </c>
      <c r="T3361" s="1">
        <v>581262</v>
      </c>
    </row>
    <row r="3362" spans="1:20" x14ac:dyDescent="0.3">
      <c r="A3362" t="s">
        <v>6842</v>
      </c>
      <c r="B3362" s="9">
        <v>45143</v>
      </c>
      <c r="C3362" t="s">
        <v>6730</v>
      </c>
      <c r="D3362" t="s">
        <v>6731</v>
      </c>
      <c r="E3362" t="s">
        <v>6750</v>
      </c>
      <c r="F3362" t="s">
        <v>2869</v>
      </c>
      <c r="G3362" t="s">
        <v>6843</v>
      </c>
      <c r="H3362" t="s">
        <v>32</v>
      </c>
      <c r="I3362" t="s">
        <v>237</v>
      </c>
      <c r="J3362">
        <v>9</v>
      </c>
      <c r="K3362" s="1">
        <v>19734</v>
      </c>
      <c r="L3362" s="1">
        <v>177606</v>
      </c>
      <c r="M3362">
        <v>0</v>
      </c>
      <c r="N3362" s="10">
        <v>0</v>
      </c>
      <c r="O3362" s="1">
        <f>Table1[[#This Row],[Total Sales NGN]]-(Table1[[#This Row],[Total Sales NGN]]*Table1[[#This Row],[Discount %2]])</f>
        <v>177606</v>
      </c>
      <c r="P3362" t="s">
        <v>47</v>
      </c>
      <c r="Q3362">
        <v>2</v>
      </c>
      <c r="R3362" t="s">
        <v>35</v>
      </c>
      <c r="S3362">
        <v>149</v>
      </c>
      <c r="T3362" s="1">
        <v>581262</v>
      </c>
    </row>
    <row r="3363" spans="1:20" x14ac:dyDescent="0.3">
      <c r="A3363" t="s">
        <v>6844</v>
      </c>
      <c r="B3363" s="9">
        <v>45305</v>
      </c>
      <c r="C3363" t="s">
        <v>6730</v>
      </c>
      <c r="D3363" t="s">
        <v>6731</v>
      </c>
      <c r="E3363" t="s">
        <v>6750</v>
      </c>
      <c r="F3363" t="s">
        <v>2169</v>
      </c>
      <c r="G3363" t="s">
        <v>6845</v>
      </c>
      <c r="H3363" t="s">
        <v>65</v>
      </c>
      <c r="I3363" t="s">
        <v>289</v>
      </c>
      <c r="J3363">
        <v>19</v>
      </c>
      <c r="K3363" s="1">
        <v>79924</v>
      </c>
      <c r="L3363" s="1">
        <v>1518556</v>
      </c>
      <c r="M3363" t="s">
        <v>27</v>
      </c>
      <c r="N3363" s="10">
        <v>0</v>
      </c>
      <c r="O3363" s="1">
        <f>Table1[[#This Row],[Total Sales NGN]]-(Table1[[#This Row],[Total Sales NGN]]*Table1[[#This Row],[Discount %2]])</f>
        <v>1518556</v>
      </c>
      <c r="P3363" t="s">
        <v>26</v>
      </c>
      <c r="Q3363">
        <v>4</v>
      </c>
      <c r="R3363" t="s">
        <v>35</v>
      </c>
      <c r="S3363">
        <v>44</v>
      </c>
      <c r="T3363" s="1">
        <v>868547</v>
      </c>
    </row>
    <row r="3364" spans="1:20" x14ac:dyDescent="0.3">
      <c r="A3364" t="s">
        <v>6846</v>
      </c>
      <c r="B3364" s="9">
        <v>45051</v>
      </c>
      <c r="C3364" t="s">
        <v>6730</v>
      </c>
      <c r="D3364" t="s">
        <v>6731</v>
      </c>
      <c r="E3364" t="s">
        <v>6750</v>
      </c>
      <c r="F3364" t="s">
        <v>1383</v>
      </c>
      <c r="G3364" t="s">
        <v>6847</v>
      </c>
      <c r="H3364" t="s">
        <v>65</v>
      </c>
      <c r="I3364" t="s">
        <v>78</v>
      </c>
      <c r="J3364">
        <v>14</v>
      </c>
      <c r="K3364" s="1">
        <v>47969</v>
      </c>
      <c r="L3364" s="1">
        <v>671566</v>
      </c>
      <c r="M3364">
        <v>0</v>
      </c>
      <c r="N3364" s="10">
        <v>0</v>
      </c>
      <c r="O3364" s="1">
        <f>Table1[[#This Row],[Total Sales NGN]]-(Table1[[#This Row],[Total Sales NGN]]*Table1[[#This Row],[Discount %2]])</f>
        <v>671566</v>
      </c>
      <c r="P3364" t="s">
        <v>27</v>
      </c>
      <c r="Q3364">
        <v>2</v>
      </c>
      <c r="R3364" t="s">
        <v>35</v>
      </c>
      <c r="S3364">
        <v>128</v>
      </c>
      <c r="T3364" s="1">
        <v>868547</v>
      </c>
    </row>
    <row r="3365" spans="1:20" x14ac:dyDescent="0.3">
      <c r="A3365" t="s">
        <v>6848</v>
      </c>
      <c r="B3365" s="9">
        <v>45416</v>
      </c>
      <c r="C3365" t="s">
        <v>6730</v>
      </c>
      <c r="D3365" t="s">
        <v>6731</v>
      </c>
      <c r="E3365" t="s">
        <v>6741</v>
      </c>
      <c r="F3365" t="s">
        <v>1209</v>
      </c>
      <c r="G3365" t="s">
        <v>6849</v>
      </c>
      <c r="H3365" t="s">
        <v>32</v>
      </c>
      <c r="I3365" t="s">
        <v>113</v>
      </c>
      <c r="J3365">
        <v>12</v>
      </c>
      <c r="K3365" s="1">
        <v>13086</v>
      </c>
      <c r="L3365" s="1">
        <v>157032</v>
      </c>
      <c r="M3365">
        <v>0</v>
      </c>
      <c r="N3365" s="10">
        <v>0</v>
      </c>
      <c r="O3365" s="1">
        <f>Table1[[#This Row],[Total Sales NGN]]-(Table1[[#This Row],[Total Sales NGN]]*Table1[[#This Row],[Discount %2]])</f>
        <v>157032</v>
      </c>
      <c r="P3365" t="s">
        <v>27</v>
      </c>
      <c r="Q3365">
        <v>1</v>
      </c>
      <c r="R3365" t="s">
        <v>35</v>
      </c>
      <c r="S3365">
        <v>195</v>
      </c>
      <c r="T3365" s="1">
        <v>581262</v>
      </c>
    </row>
    <row r="3366" spans="1:20" x14ac:dyDescent="0.3">
      <c r="A3366" t="s">
        <v>6850</v>
      </c>
      <c r="B3366" s="9">
        <v>45319</v>
      </c>
      <c r="C3366" t="s">
        <v>6730</v>
      </c>
      <c r="D3366" t="s">
        <v>6731</v>
      </c>
      <c r="E3366" t="s">
        <v>6750</v>
      </c>
      <c r="F3366" t="s">
        <v>119</v>
      </c>
      <c r="G3366" t="s">
        <v>6851</v>
      </c>
      <c r="H3366" t="s">
        <v>45</v>
      </c>
      <c r="I3366" t="s">
        <v>130</v>
      </c>
      <c r="J3366">
        <v>12</v>
      </c>
      <c r="K3366" s="1">
        <v>19263</v>
      </c>
      <c r="L3366" s="1">
        <v>231156</v>
      </c>
      <c r="M3366">
        <v>0</v>
      </c>
      <c r="N3366" s="10">
        <v>0</v>
      </c>
      <c r="O3366" s="1">
        <f>Table1[[#This Row],[Total Sales NGN]]-(Table1[[#This Row],[Total Sales NGN]]*Table1[[#This Row],[Discount %2]])</f>
        <v>231156</v>
      </c>
      <c r="P3366" t="s">
        <v>27</v>
      </c>
      <c r="Q3366">
        <v>4</v>
      </c>
      <c r="R3366" t="s">
        <v>35</v>
      </c>
      <c r="S3366">
        <v>0</v>
      </c>
      <c r="T3366" s="1">
        <v>395160</v>
      </c>
    </row>
    <row r="3367" spans="1:20" x14ac:dyDescent="0.3">
      <c r="A3367" t="s">
        <v>6852</v>
      </c>
      <c r="B3367" s="9">
        <v>45520</v>
      </c>
      <c r="C3367" t="s">
        <v>6730</v>
      </c>
      <c r="D3367" t="s">
        <v>6731</v>
      </c>
      <c r="E3367" t="s">
        <v>6750</v>
      </c>
      <c r="F3367" t="s">
        <v>204</v>
      </c>
      <c r="G3367" t="s">
        <v>6853</v>
      </c>
      <c r="H3367" t="s">
        <v>24</v>
      </c>
      <c r="I3367" t="s">
        <v>25</v>
      </c>
      <c r="J3367">
        <v>20</v>
      </c>
      <c r="K3367" s="1">
        <v>62344</v>
      </c>
      <c r="L3367" s="1">
        <v>1246880</v>
      </c>
      <c r="M3367" t="s">
        <v>27</v>
      </c>
      <c r="N3367" s="10">
        <v>0</v>
      </c>
      <c r="O3367" s="1">
        <f>Table1[[#This Row],[Total Sales NGN]]-(Table1[[#This Row],[Total Sales NGN]]*Table1[[#This Row],[Discount %2]])</f>
        <v>1246880</v>
      </c>
      <c r="P3367" t="s">
        <v>27</v>
      </c>
      <c r="Q3367">
        <v>1</v>
      </c>
      <c r="R3367" t="s">
        <v>35</v>
      </c>
      <c r="S3367">
        <v>184</v>
      </c>
      <c r="T3367" s="1">
        <v>973851</v>
      </c>
    </row>
    <row r="3368" spans="1:20" x14ac:dyDescent="0.3">
      <c r="A3368" t="s">
        <v>6854</v>
      </c>
      <c r="B3368" s="9">
        <v>45331</v>
      </c>
      <c r="C3368" t="s">
        <v>6730</v>
      </c>
      <c r="D3368" t="s">
        <v>6731</v>
      </c>
      <c r="E3368" t="s">
        <v>6750</v>
      </c>
      <c r="F3368" t="s">
        <v>1647</v>
      </c>
      <c r="G3368" t="s">
        <v>6855</v>
      </c>
      <c r="H3368" t="s">
        <v>45</v>
      </c>
      <c r="I3368" t="s">
        <v>130</v>
      </c>
      <c r="J3368">
        <v>18</v>
      </c>
      <c r="K3368" s="1">
        <v>4539</v>
      </c>
      <c r="L3368" s="1">
        <v>81702</v>
      </c>
      <c r="M3368">
        <v>15</v>
      </c>
      <c r="N3368" s="10">
        <v>0.15</v>
      </c>
      <c r="O3368" s="1">
        <f>Table1[[#This Row],[Total Sales NGN]]-(Table1[[#This Row],[Total Sales NGN]]*Table1[[#This Row],[Discount %2]])</f>
        <v>69446.7</v>
      </c>
      <c r="P3368" t="s">
        <v>47</v>
      </c>
      <c r="Q3368">
        <v>4</v>
      </c>
      <c r="R3368" t="s">
        <v>35</v>
      </c>
      <c r="S3368">
        <v>39</v>
      </c>
      <c r="T3368" s="1">
        <v>395160</v>
      </c>
    </row>
    <row r="3369" spans="1:20" x14ac:dyDescent="0.3">
      <c r="A3369" t="s">
        <v>6856</v>
      </c>
      <c r="B3369" s="9">
        <v>45419</v>
      </c>
      <c r="C3369" t="s">
        <v>6730</v>
      </c>
      <c r="D3369" t="s">
        <v>6731</v>
      </c>
      <c r="E3369" t="s">
        <v>6732</v>
      </c>
      <c r="F3369" t="s">
        <v>833</v>
      </c>
      <c r="G3369" t="s">
        <v>6857</v>
      </c>
      <c r="H3369" t="s">
        <v>32</v>
      </c>
      <c r="I3369" t="s">
        <v>95</v>
      </c>
      <c r="J3369">
        <v>13</v>
      </c>
      <c r="K3369" s="1">
        <v>4921</v>
      </c>
      <c r="L3369" s="1">
        <v>63973</v>
      </c>
      <c r="M3369">
        <v>0</v>
      </c>
      <c r="N3369" s="10">
        <v>0</v>
      </c>
      <c r="O3369" s="1">
        <f>Table1[[#This Row],[Total Sales NGN]]-(Table1[[#This Row],[Total Sales NGN]]*Table1[[#This Row],[Discount %2]])</f>
        <v>63973</v>
      </c>
      <c r="P3369" t="s">
        <v>57</v>
      </c>
      <c r="Q3369">
        <v>1</v>
      </c>
      <c r="R3369" t="s">
        <v>28</v>
      </c>
      <c r="S3369">
        <v>7</v>
      </c>
      <c r="T3369" s="1">
        <v>581262</v>
      </c>
    </row>
    <row r="3370" spans="1:20" x14ac:dyDescent="0.3">
      <c r="A3370" t="s">
        <v>6858</v>
      </c>
      <c r="B3370" s="9">
        <v>44969</v>
      </c>
      <c r="C3370" t="s">
        <v>6730</v>
      </c>
      <c r="D3370" t="s">
        <v>6731</v>
      </c>
      <c r="E3370" t="s">
        <v>6741</v>
      </c>
      <c r="F3370" t="s">
        <v>245</v>
      </c>
      <c r="G3370" t="s">
        <v>6859</v>
      </c>
      <c r="H3370" t="s">
        <v>40</v>
      </c>
      <c r="I3370" t="s">
        <v>171</v>
      </c>
      <c r="J3370">
        <v>14</v>
      </c>
      <c r="K3370" s="1">
        <v>4451</v>
      </c>
      <c r="L3370" s="1">
        <v>62314</v>
      </c>
      <c r="M3370">
        <v>20</v>
      </c>
      <c r="N3370" s="10">
        <v>0.2</v>
      </c>
      <c r="O3370" s="1">
        <f>Table1[[#This Row],[Total Sales NGN]]-(Table1[[#This Row],[Total Sales NGN]]*Table1[[#This Row],[Discount %2]])</f>
        <v>49851.199999999997</v>
      </c>
      <c r="P3370" t="s">
        <v>26</v>
      </c>
      <c r="Q3370">
        <v>5</v>
      </c>
      <c r="R3370" t="s">
        <v>28</v>
      </c>
      <c r="S3370">
        <v>69</v>
      </c>
      <c r="T3370" s="1">
        <v>381933</v>
      </c>
    </row>
    <row r="3371" spans="1:20" x14ac:dyDescent="0.3">
      <c r="A3371" t="s">
        <v>6860</v>
      </c>
      <c r="B3371" s="9">
        <v>45078</v>
      </c>
      <c r="C3371" t="s">
        <v>6730</v>
      </c>
      <c r="D3371" t="s">
        <v>6731</v>
      </c>
      <c r="E3371" t="s">
        <v>6732</v>
      </c>
      <c r="F3371" t="s">
        <v>1002</v>
      </c>
      <c r="G3371" t="s">
        <v>6861</v>
      </c>
      <c r="H3371" t="s">
        <v>40</v>
      </c>
      <c r="I3371" t="s">
        <v>137</v>
      </c>
      <c r="J3371">
        <v>13</v>
      </c>
      <c r="K3371" s="1">
        <v>15978</v>
      </c>
      <c r="L3371" s="1">
        <v>207714</v>
      </c>
      <c r="M3371" t="s">
        <v>27</v>
      </c>
      <c r="N3371" s="10">
        <v>0</v>
      </c>
      <c r="O3371" s="1">
        <f>Table1[[#This Row],[Total Sales NGN]]-(Table1[[#This Row],[Total Sales NGN]]*Table1[[#This Row],[Discount %2]])</f>
        <v>207714</v>
      </c>
      <c r="P3371" t="s">
        <v>57</v>
      </c>
      <c r="Q3371" t="s">
        <v>27</v>
      </c>
      <c r="R3371" t="s">
        <v>35</v>
      </c>
      <c r="S3371">
        <v>167</v>
      </c>
      <c r="T3371" s="1">
        <v>381933</v>
      </c>
    </row>
    <row r="3372" spans="1:20" x14ac:dyDescent="0.3">
      <c r="A3372" t="s">
        <v>6862</v>
      </c>
      <c r="B3372" s="9">
        <v>45500</v>
      </c>
      <c r="C3372" t="s">
        <v>6730</v>
      </c>
      <c r="D3372" t="s">
        <v>6731</v>
      </c>
      <c r="E3372" t="s">
        <v>6732</v>
      </c>
      <c r="F3372" t="s">
        <v>3934</v>
      </c>
      <c r="G3372" t="s">
        <v>6863</v>
      </c>
      <c r="H3372" t="s">
        <v>24</v>
      </c>
      <c r="I3372" t="s">
        <v>152</v>
      </c>
      <c r="J3372">
        <v>9</v>
      </c>
      <c r="K3372" s="1">
        <v>156868</v>
      </c>
      <c r="L3372" s="1">
        <v>1411812</v>
      </c>
      <c r="M3372">
        <v>20</v>
      </c>
      <c r="N3372" s="10">
        <v>0.2</v>
      </c>
      <c r="O3372" s="1">
        <f>Table1[[#This Row],[Total Sales NGN]]-(Table1[[#This Row],[Total Sales NGN]]*Table1[[#This Row],[Discount %2]])</f>
        <v>1129449.6000000001</v>
      </c>
      <c r="P3372" t="s">
        <v>26</v>
      </c>
      <c r="Q3372">
        <v>3</v>
      </c>
      <c r="R3372" t="s">
        <v>35</v>
      </c>
      <c r="S3372">
        <v>168</v>
      </c>
      <c r="T3372" s="1">
        <v>973851</v>
      </c>
    </row>
    <row r="3373" spans="1:20" x14ac:dyDescent="0.3">
      <c r="A3373" t="s">
        <v>6864</v>
      </c>
      <c r="B3373" s="9">
        <v>45347</v>
      </c>
      <c r="C3373" t="s">
        <v>6730</v>
      </c>
      <c r="D3373" t="s">
        <v>6731</v>
      </c>
      <c r="E3373" t="s">
        <v>6750</v>
      </c>
      <c r="F3373" t="s">
        <v>3109</v>
      </c>
      <c r="G3373" t="s">
        <v>6865</v>
      </c>
      <c r="H3373" t="s">
        <v>45</v>
      </c>
      <c r="I3373" t="s">
        <v>82</v>
      </c>
      <c r="J3373">
        <v>7</v>
      </c>
      <c r="K3373" s="1">
        <v>29694</v>
      </c>
      <c r="L3373" s="1">
        <v>207858</v>
      </c>
      <c r="M3373">
        <v>15</v>
      </c>
      <c r="N3373" s="10">
        <v>0.15</v>
      </c>
      <c r="O3373" s="1">
        <f>Table1[[#This Row],[Total Sales NGN]]-(Table1[[#This Row],[Total Sales NGN]]*Table1[[#This Row],[Discount %2]])</f>
        <v>176679.3</v>
      </c>
      <c r="P3373" t="s">
        <v>26</v>
      </c>
      <c r="Q3373">
        <v>1</v>
      </c>
      <c r="R3373" t="s">
        <v>35</v>
      </c>
      <c r="S3373">
        <v>41</v>
      </c>
      <c r="T3373" s="1">
        <v>395160</v>
      </c>
    </row>
    <row r="3374" spans="1:20" x14ac:dyDescent="0.3">
      <c r="A3374" t="s">
        <v>6866</v>
      </c>
      <c r="B3374" s="9">
        <v>45509</v>
      </c>
      <c r="C3374" t="s">
        <v>6730</v>
      </c>
      <c r="D3374" t="s">
        <v>6731</v>
      </c>
      <c r="E3374" t="s">
        <v>6732</v>
      </c>
      <c r="F3374" t="s">
        <v>568</v>
      </c>
      <c r="G3374" t="s">
        <v>6867</v>
      </c>
      <c r="H3374" t="s">
        <v>65</v>
      </c>
      <c r="I3374" t="s">
        <v>102</v>
      </c>
      <c r="J3374">
        <v>7</v>
      </c>
      <c r="K3374" s="1">
        <v>86359</v>
      </c>
      <c r="L3374" s="1">
        <v>604513</v>
      </c>
      <c r="M3374">
        <v>0</v>
      </c>
      <c r="N3374" s="10">
        <v>0</v>
      </c>
      <c r="O3374" s="1">
        <f>Table1[[#This Row],[Total Sales NGN]]-(Table1[[#This Row],[Total Sales NGN]]*Table1[[#This Row],[Discount %2]])</f>
        <v>604513</v>
      </c>
      <c r="P3374" t="s">
        <v>57</v>
      </c>
      <c r="Q3374" t="s">
        <v>27</v>
      </c>
      <c r="R3374" t="s">
        <v>28</v>
      </c>
      <c r="S3374">
        <v>164</v>
      </c>
      <c r="T3374" s="1">
        <v>868547</v>
      </c>
    </row>
    <row r="3375" spans="1:20" x14ac:dyDescent="0.3">
      <c r="A3375" t="s">
        <v>6868</v>
      </c>
      <c r="B3375" s="9">
        <v>44932</v>
      </c>
      <c r="C3375" t="s">
        <v>6730</v>
      </c>
      <c r="D3375" t="s">
        <v>6731</v>
      </c>
      <c r="E3375" t="s">
        <v>6750</v>
      </c>
      <c r="F3375" t="s">
        <v>3934</v>
      </c>
      <c r="G3375" t="s">
        <v>6869</v>
      </c>
      <c r="H3375" t="s">
        <v>40</v>
      </c>
      <c r="I3375" t="s">
        <v>70</v>
      </c>
      <c r="J3375">
        <v>18</v>
      </c>
      <c r="K3375" s="1">
        <v>17050</v>
      </c>
      <c r="L3375" s="1">
        <v>306900</v>
      </c>
      <c r="M3375">
        <v>0</v>
      </c>
      <c r="N3375" s="10">
        <v>0</v>
      </c>
      <c r="O3375" s="1">
        <f>Table1[[#This Row],[Total Sales NGN]]-(Table1[[#This Row],[Total Sales NGN]]*Table1[[#This Row],[Discount %2]])</f>
        <v>306900</v>
      </c>
      <c r="P3375" t="s">
        <v>27</v>
      </c>
      <c r="Q3375">
        <v>5</v>
      </c>
      <c r="R3375" t="s">
        <v>35</v>
      </c>
      <c r="S3375">
        <v>36</v>
      </c>
      <c r="T3375" s="1">
        <v>381933</v>
      </c>
    </row>
    <row r="3376" spans="1:20" x14ac:dyDescent="0.3">
      <c r="A3376" t="s">
        <v>6870</v>
      </c>
      <c r="B3376" s="9">
        <v>45059</v>
      </c>
      <c r="C3376" t="s">
        <v>6730</v>
      </c>
      <c r="D3376" t="s">
        <v>6731</v>
      </c>
      <c r="E3376" t="s">
        <v>6741</v>
      </c>
      <c r="F3376" t="s">
        <v>697</v>
      </c>
      <c r="G3376" t="s">
        <v>6871</v>
      </c>
      <c r="H3376" t="s">
        <v>45</v>
      </c>
      <c r="I3376" t="s">
        <v>181</v>
      </c>
      <c r="J3376">
        <v>9</v>
      </c>
      <c r="K3376" s="1">
        <v>25867</v>
      </c>
      <c r="L3376" s="1">
        <v>232803</v>
      </c>
      <c r="M3376">
        <v>5</v>
      </c>
      <c r="N3376" s="10">
        <v>0.05</v>
      </c>
      <c r="O3376" s="1">
        <f>Table1[[#This Row],[Total Sales NGN]]-(Table1[[#This Row],[Total Sales NGN]]*Table1[[#This Row],[Discount %2]])</f>
        <v>221162.85</v>
      </c>
      <c r="P3376" t="s">
        <v>34</v>
      </c>
      <c r="Q3376">
        <v>4</v>
      </c>
      <c r="R3376" t="s">
        <v>35</v>
      </c>
      <c r="S3376">
        <v>149</v>
      </c>
      <c r="T3376" s="1">
        <v>395160</v>
      </c>
    </row>
    <row r="3377" spans="1:20" x14ac:dyDescent="0.3">
      <c r="A3377" t="s">
        <v>6872</v>
      </c>
      <c r="B3377" s="9">
        <v>44992</v>
      </c>
      <c r="C3377" t="s">
        <v>6730</v>
      </c>
      <c r="D3377" t="s">
        <v>6731</v>
      </c>
      <c r="E3377" t="s">
        <v>6732</v>
      </c>
      <c r="F3377" t="s">
        <v>2415</v>
      </c>
      <c r="G3377" t="s">
        <v>6873</v>
      </c>
      <c r="H3377" t="s">
        <v>32</v>
      </c>
      <c r="I3377" t="s">
        <v>141</v>
      </c>
      <c r="J3377">
        <v>7</v>
      </c>
      <c r="K3377" s="1">
        <v>15196</v>
      </c>
      <c r="L3377" s="1">
        <v>106372</v>
      </c>
      <c r="M3377">
        <v>10</v>
      </c>
      <c r="N3377" s="10">
        <v>0.1</v>
      </c>
      <c r="O3377" s="1">
        <f>Table1[[#This Row],[Total Sales NGN]]-(Table1[[#This Row],[Total Sales NGN]]*Table1[[#This Row],[Discount %2]])</f>
        <v>95734.8</v>
      </c>
      <c r="P3377" t="s">
        <v>27</v>
      </c>
      <c r="Q3377">
        <v>5</v>
      </c>
      <c r="R3377" t="s">
        <v>27</v>
      </c>
      <c r="S3377">
        <v>39</v>
      </c>
      <c r="T3377" s="1">
        <v>581262</v>
      </c>
    </row>
    <row r="3378" spans="1:20" x14ac:dyDescent="0.3">
      <c r="A3378" t="s">
        <v>6874</v>
      </c>
      <c r="B3378" s="9">
        <v>45112</v>
      </c>
      <c r="C3378" t="s">
        <v>6730</v>
      </c>
      <c r="D3378" t="s">
        <v>6731</v>
      </c>
      <c r="E3378" t="s">
        <v>6750</v>
      </c>
      <c r="F3378" t="s">
        <v>495</v>
      </c>
      <c r="G3378" t="s">
        <v>27</v>
      </c>
      <c r="H3378" t="s">
        <v>40</v>
      </c>
      <c r="I3378" t="s">
        <v>41</v>
      </c>
      <c r="J3378">
        <v>13</v>
      </c>
      <c r="K3378" s="1">
        <v>7865</v>
      </c>
      <c r="L3378" s="1">
        <v>102245</v>
      </c>
      <c r="M3378">
        <v>0</v>
      </c>
      <c r="N3378" s="10">
        <v>0</v>
      </c>
      <c r="O3378" s="1">
        <f>Table1[[#This Row],[Total Sales NGN]]-(Table1[[#This Row],[Total Sales NGN]]*Table1[[#This Row],[Discount %2]])</f>
        <v>102245</v>
      </c>
      <c r="P3378" t="s">
        <v>26</v>
      </c>
      <c r="Q3378">
        <v>5</v>
      </c>
      <c r="R3378" t="s">
        <v>35</v>
      </c>
      <c r="S3378">
        <v>92</v>
      </c>
      <c r="T3378" s="1">
        <v>381933</v>
      </c>
    </row>
    <row r="3379" spans="1:20" x14ac:dyDescent="0.3">
      <c r="A3379" t="s">
        <v>6875</v>
      </c>
      <c r="B3379" s="9">
        <v>45009</v>
      </c>
      <c r="C3379" t="s">
        <v>6730</v>
      </c>
      <c r="D3379" t="s">
        <v>6731</v>
      </c>
      <c r="E3379" t="s">
        <v>6732</v>
      </c>
      <c r="F3379" t="s">
        <v>851</v>
      </c>
      <c r="G3379" t="s">
        <v>6876</v>
      </c>
      <c r="H3379" t="s">
        <v>65</v>
      </c>
      <c r="I3379" t="s">
        <v>382</v>
      </c>
      <c r="J3379">
        <v>20</v>
      </c>
      <c r="K3379" s="1">
        <v>148964</v>
      </c>
      <c r="L3379" s="1">
        <v>2979280</v>
      </c>
      <c r="M3379">
        <v>20</v>
      </c>
      <c r="N3379" s="10">
        <v>0.2</v>
      </c>
      <c r="O3379" s="1">
        <f>Table1[[#This Row],[Total Sales NGN]]-(Table1[[#This Row],[Total Sales NGN]]*Table1[[#This Row],[Discount %2]])</f>
        <v>2383424</v>
      </c>
      <c r="P3379" t="s">
        <v>26</v>
      </c>
      <c r="Q3379" t="s">
        <v>27</v>
      </c>
      <c r="R3379" t="s">
        <v>28</v>
      </c>
      <c r="S3379">
        <v>62</v>
      </c>
      <c r="T3379" s="1">
        <v>868547</v>
      </c>
    </row>
    <row r="3380" spans="1:20" x14ac:dyDescent="0.3">
      <c r="A3380" t="s">
        <v>6877</v>
      </c>
      <c r="B3380" s="9">
        <v>45160</v>
      </c>
      <c r="C3380" t="s">
        <v>6730</v>
      </c>
      <c r="D3380" t="s">
        <v>6731</v>
      </c>
      <c r="E3380" t="s">
        <v>6741</v>
      </c>
      <c r="F3380" t="s">
        <v>1025</v>
      </c>
      <c r="G3380" t="s">
        <v>6878</v>
      </c>
      <c r="H3380" t="s">
        <v>45</v>
      </c>
      <c r="I3380" t="s">
        <v>181</v>
      </c>
      <c r="J3380">
        <v>6</v>
      </c>
      <c r="K3380" s="1">
        <v>9802</v>
      </c>
      <c r="L3380" s="1">
        <v>58812</v>
      </c>
      <c r="M3380">
        <v>20</v>
      </c>
      <c r="N3380" s="10">
        <v>0.2</v>
      </c>
      <c r="O3380" s="1">
        <f>Table1[[#This Row],[Total Sales NGN]]-(Table1[[#This Row],[Total Sales NGN]]*Table1[[#This Row],[Discount %2]])</f>
        <v>47049.599999999999</v>
      </c>
      <c r="P3380" t="s">
        <v>34</v>
      </c>
      <c r="Q3380">
        <v>4</v>
      </c>
      <c r="R3380" t="s">
        <v>28</v>
      </c>
      <c r="S3380">
        <v>137</v>
      </c>
      <c r="T3380" s="1">
        <v>395160</v>
      </c>
    </row>
    <row r="3381" spans="1:20" x14ac:dyDescent="0.3">
      <c r="A3381" t="s">
        <v>6879</v>
      </c>
      <c r="B3381" s="9">
        <v>45261</v>
      </c>
      <c r="C3381" t="s">
        <v>6730</v>
      </c>
      <c r="D3381" t="s">
        <v>6731</v>
      </c>
      <c r="E3381" t="s">
        <v>6750</v>
      </c>
      <c r="F3381" t="s">
        <v>694</v>
      </c>
      <c r="G3381" t="s">
        <v>6880</v>
      </c>
      <c r="H3381" t="s">
        <v>45</v>
      </c>
      <c r="I3381" t="s">
        <v>130</v>
      </c>
      <c r="J3381">
        <v>4</v>
      </c>
      <c r="K3381" s="1">
        <v>12369</v>
      </c>
      <c r="L3381" s="1">
        <v>49476</v>
      </c>
      <c r="M3381">
        <v>10</v>
      </c>
      <c r="N3381" s="10">
        <v>0.1</v>
      </c>
      <c r="O3381" s="1">
        <f>Table1[[#This Row],[Total Sales NGN]]-(Table1[[#This Row],[Total Sales NGN]]*Table1[[#This Row],[Discount %2]])</f>
        <v>44528.4</v>
      </c>
      <c r="P3381" t="s">
        <v>27</v>
      </c>
      <c r="Q3381">
        <v>1</v>
      </c>
      <c r="R3381" t="s">
        <v>35</v>
      </c>
      <c r="S3381">
        <v>143</v>
      </c>
      <c r="T3381" s="1">
        <v>395160</v>
      </c>
    </row>
    <row r="3382" spans="1:20" x14ac:dyDescent="0.3">
      <c r="A3382" t="s">
        <v>6881</v>
      </c>
      <c r="B3382" s="9">
        <v>45250</v>
      </c>
      <c r="C3382" t="s">
        <v>6730</v>
      </c>
      <c r="D3382" t="s">
        <v>6731</v>
      </c>
      <c r="E3382" t="s">
        <v>6750</v>
      </c>
      <c r="F3382" t="s">
        <v>268</v>
      </c>
      <c r="G3382" t="s">
        <v>6882</v>
      </c>
      <c r="H3382" t="s">
        <v>24</v>
      </c>
      <c r="I3382" t="s">
        <v>56</v>
      </c>
      <c r="J3382">
        <v>2</v>
      </c>
      <c r="K3382" s="1">
        <v>225636</v>
      </c>
      <c r="L3382" s="1">
        <v>451272</v>
      </c>
      <c r="M3382">
        <v>20</v>
      </c>
      <c r="N3382" s="10">
        <v>0.2</v>
      </c>
      <c r="O3382" s="1">
        <f>Table1[[#This Row],[Total Sales NGN]]-(Table1[[#This Row],[Total Sales NGN]]*Table1[[#This Row],[Discount %2]])</f>
        <v>361017.59999999998</v>
      </c>
      <c r="P3382" t="s">
        <v>57</v>
      </c>
      <c r="Q3382">
        <v>4</v>
      </c>
      <c r="R3382" t="s">
        <v>28</v>
      </c>
      <c r="S3382">
        <v>195</v>
      </c>
      <c r="T3382" s="1">
        <v>973851</v>
      </c>
    </row>
    <row r="3383" spans="1:20" x14ac:dyDescent="0.3">
      <c r="A3383" t="s">
        <v>6883</v>
      </c>
      <c r="B3383" s="9">
        <v>45557</v>
      </c>
      <c r="C3383" t="s">
        <v>6730</v>
      </c>
      <c r="D3383" t="s">
        <v>6731</v>
      </c>
      <c r="E3383" t="s">
        <v>6750</v>
      </c>
      <c r="F3383" t="s">
        <v>270</v>
      </c>
      <c r="G3383" t="s">
        <v>6884</v>
      </c>
      <c r="H3383" t="s">
        <v>24</v>
      </c>
      <c r="I3383" t="s">
        <v>56</v>
      </c>
      <c r="J3383">
        <v>9</v>
      </c>
      <c r="K3383" s="1">
        <v>268073</v>
      </c>
      <c r="L3383" s="1">
        <v>2412657</v>
      </c>
      <c r="M3383">
        <v>0</v>
      </c>
      <c r="N3383" s="10">
        <v>0</v>
      </c>
      <c r="O3383" s="1">
        <f>Table1[[#This Row],[Total Sales NGN]]-(Table1[[#This Row],[Total Sales NGN]]*Table1[[#This Row],[Discount %2]])</f>
        <v>2412657</v>
      </c>
      <c r="P3383" t="s">
        <v>26</v>
      </c>
      <c r="Q3383">
        <v>5</v>
      </c>
      <c r="R3383" t="s">
        <v>35</v>
      </c>
      <c r="S3383">
        <v>148</v>
      </c>
      <c r="T3383" s="1">
        <v>973851</v>
      </c>
    </row>
    <row r="3384" spans="1:20" x14ac:dyDescent="0.3">
      <c r="A3384" t="s">
        <v>6885</v>
      </c>
      <c r="B3384" s="9">
        <v>45408</v>
      </c>
      <c r="C3384" t="s">
        <v>6730</v>
      </c>
      <c r="D3384" t="s">
        <v>6731</v>
      </c>
      <c r="E3384" t="s">
        <v>6732</v>
      </c>
      <c r="F3384" t="s">
        <v>2409</v>
      </c>
      <c r="G3384" t="s">
        <v>6886</v>
      </c>
      <c r="H3384" t="s">
        <v>40</v>
      </c>
      <c r="I3384" t="s">
        <v>171</v>
      </c>
      <c r="J3384">
        <v>8</v>
      </c>
      <c r="K3384" s="1">
        <v>1358</v>
      </c>
      <c r="L3384" s="1">
        <v>10864</v>
      </c>
      <c r="M3384" t="s">
        <v>27</v>
      </c>
      <c r="N3384" s="10">
        <v>0</v>
      </c>
      <c r="O3384" s="1">
        <f>Table1[[#This Row],[Total Sales NGN]]-(Table1[[#This Row],[Total Sales NGN]]*Table1[[#This Row],[Discount %2]])</f>
        <v>10864</v>
      </c>
      <c r="P3384" t="s">
        <v>26</v>
      </c>
      <c r="Q3384">
        <v>2</v>
      </c>
      <c r="R3384" t="s">
        <v>27</v>
      </c>
      <c r="S3384">
        <v>14</v>
      </c>
      <c r="T3384" s="1">
        <v>381933</v>
      </c>
    </row>
    <row r="3385" spans="1:20" x14ac:dyDescent="0.3">
      <c r="A3385" t="s">
        <v>6887</v>
      </c>
      <c r="B3385" s="9">
        <v>45329</v>
      </c>
      <c r="C3385" t="s">
        <v>6730</v>
      </c>
      <c r="D3385" t="s">
        <v>6731</v>
      </c>
      <c r="E3385" t="s">
        <v>6732</v>
      </c>
      <c r="F3385" t="s">
        <v>778</v>
      </c>
      <c r="G3385" t="s">
        <v>6888</v>
      </c>
      <c r="H3385" t="s">
        <v>32</v>
      </c>
      <c r="I3385" t="s">
        <v>141</v>
      </c>
      <c r="J3385">
        <v>12</v>
      </c>
      <c r="K3385" s="1">
        <v>7988</v>
      </c>
      <c r="L3385" s="1">
        <v>95856</v>
      </c>
      <c r="M3385">
        <v>20</v>
      </c>
      <c r="N3385" s="10">
        <v>0.2</v>
      </c>
      <c r="O3385" s="1">
        <f>Table1[[#This Row],[Total Sales NGN]]-(Table1[[#This Row],[Total Sales NGN]]*Table1[[#This Row],[Discount %2]])</f>
        <v>76684.800000000003</v>
      </c>
      <c r="P3385" t="s">
        <v>27</v>
      </c>
      <c r="Q3385">
        <v>2</v>
      </c>
      <c r="R3385" t="s">
        <v>28</v>
      </c>
      <c r="S3385">
        <v>7</v>
      </c>
      <c r="T3385" s="1">
        <v>581262</v>
      </c>
    </row>
    <row r="3386" spans="1:20" x14ac:dyDescent="0.3">
      <c r="A3386" t="s">
        <v>6889</v>
      </c>
      <c r="B3386" s="9">
        <v>45110</v>
      </c>
      <c r="C3386" t="s">
        <v>6730</v>
      </c>
      <c r="D3386" t="s">
        <v>6731</v>
      </c>
      <c r="E3386" t="s">
        <v>6750</v>
      </c>
      <c r="F3386" t="s">
        <v>1561</v>
      </c>
      <c r="G3386" t="s">
        <v>6890</v>
      </c>
      <c r="H3386" t="s">
        <v>45</v>
      </c>
      <c r="I3386" t="s">
        <v>74</v>
      </c>
      <c r="J3386">
        <v>14</v>
      </c>
      <c r="K3386" s="1">
        <v>14619</v>
      </c>
      <c r="L3386" s="1">
        <v>204666</v>
      </c>
      <c r="M3386" t="s">
        <v>27</v>
      </c>
      <c r="N3386" s="10">
        <v>0</v>
      </c>
      <c r="O3386" s="1">
        <f>Table1[[#This Row],[Total Sales NGN]]-(Table1[[#This Row],[Total Sales NGN]]*Table1[[#This Row],[Discount %2]])</f>
        <v>204666</v>
      </c>
      <c r="P3386" t="s">
        <v>26</v>
      </c>
      <c r="Q3386" t="s">
        <v>27</v>
      </c>
      <c r="R3386" t="s">
        <v>35</v>
      </c>
      <c r="S3386">
        <v>122</v>
      </c>
      <c r="T3386" s="1">
        <v>395160</v>
      </c>
    </row>
    <row r="3387" spans="1:20" x14ac:dyDescent="0.3">
      <c r="A3387" t="s">
        <v>6891</v>
      </c>
      <c r="B3387" s="9">
        <v>44968</v>
      </c>
      <c r="C3387" t="s">
        <v>6730</v>
      </c>
      <c r="D3387" t="s">
        <v>6731</v>
      </c>
      <c r="E3387" t="s">
        <v>6732</v>
      </c>
      <c r="F3387" t="s">
        <v>287</v>
      </c>
      <c r="G3387" t="s">
        <v>27</v>
      </c>
      <c r="H3387" t="s">
        <v>45</v>
      </c>
      <c r="I3387" t="s">
        <v>98</v>
      </c>
      <c r="J3387">
        <v>19</v>
      </c>
      <c r="K3387" s="1">
        <v>37179</v>
      </c>
      <c r="L3387" s="1">
        <v>706401</v>
      </c>
      <c r="M3387">
        <v>0</v>
      </c>
      <c r="N3387" s="10">
        <v>0</v>
      </c>
      <c r="O3387" s="1">
        <f>Table1[[#This Row],[Total Sales NGN]]-(Table1[[#This Row],[Total Sales NGN]]*Table1[[#This Row],[Discount %2]])</f>
        <v>706401</v>
      </c>
      <c r="P3387" t="s">
        <v>47</v>
      </c>
      <c r="Q3387">
        <v>4</v>
      </c>
      <c r="R3387" t="s">
        <v>35</v>
      </c>
      <c r="S3387">
        <v>163</v>
      </c>
      <c r="T3387" s="1">
        <v>395160</v>
      </c>
    </row>
    <row r="3388" spans="1:20" x14ac:dyDescent="0.3">
      <c r="A3388" t="s">
        <v>6892</v>
      </c>
      <c r="B3388" s="9">
        <v>45033</v>
      </c>
      <c r="C3388" t="s">
        <v>6730</v>
      </c>
      <c r="D3388" t="s">
        <v>6731</v>
      </c>
      <c r="E3388" t="s">
        <v>6750</v>
      </c>
      <c r="F3388" t="s">
        <v>2508</v>
      </c>
      <c r="G3388" t="s">
        <v>6893</v>
      </c>
      <c r="H3388" t="s">
        <v>32</v>
      </c>
      <c r="I3388" t="s">
        <v>158</v>
      </c>
      <c r="J3388">
        <v>7</v>
      </c>
      <c r="K3388" s="1">
        <v>8613</v>
      </c>
      <c r="L3388" s="1">
        <v>60291</v>
      </c>
      <c r="M3388">
        <v>0</v>
      </c>
      <c r="N3388" s="10">
        <v>0</v>
      </c>
      <c r="O3388" s="1">
        <f>Table1[[#This Row],[Total Sales NGN]]-(Table1[[#This Row],[Total Sales NGN]]*Table1[[#This Row],[Discount %2]])</f>
        <v>60291</v>
      </c>
      <c r="P3388" t="s">
        <v>57</v>
      </c>
      <c r="Q3388">
        <v>1</v>
      </c>
      <c r="R3388" t="s">
        <v>35</v>
      </c>
      <c r="S3388">
        <v>70</v>
      </c>
      <c r="T3388" s="1">
        <v>581262</v>
      </c>
    </row>
    <row r="3389" spans="1:20" x14ac:dyDescent="0.3">
      <c r="A3389" t="s">
        <v>6894</v>
      </c>
      <c r="B3389" s="9">
        <v>45539</v>
      </c>
      <c r="C3389" t="s">
        <v>6730</v>
      </c>
      <c r="D3389" t="s">
        <v>6731</v>
      </c>
      <c r="E3389" t="s">
        <v>6750</v>
      </c>
      <c r="F3389" t="s">
        <v>1301</v>
      </c>
      <c r="G3389" t="s">
        <v>6895</v>
      </c>
      <c r="H3389" t="s">
        <v>65</v>
      </c>
      <c r="I3389" t="s">
        <v>78</v>
      </c>
      <c r="J3389">
        <v>16</v>
      </c>
      <c r="K3389" s="1">
        <v>82754</v>
      </c>
      <c r="L3389" s="1">
        <v>1324064</v>
      </c>
      <c r="M3389">
        <v>15</v>
      </c>
      <c r="N3389" s="10">
        <v>0.15</v>
      </c>
      <c r="O3389" s="1">
        <f>Table1[[#This Row],[Total Sales NGN]]-(Table1[[#This Row],[Total Sales NGN]]*Table1[[#This Row],[Discount %2]])</f>
        <v>1125454.3999999999</v>
      </c>
      <c r="P3389" t="s">
        <v>34</v>
      </c>
      <c r="Q3389">
        <v>5</v>
      </c>
      <c r="R3389" t="s">
        <v>35</v>
      </c>
      <c r="S3389">
        <v>128</v>
      </c>
      <c r="T3389" s="1">
        <v>868547</v>
      </c>
    </row>
    <row r="3390" spans="1:20" x14ac:dyDescent="0.3">
      <c r="A3390" t="s">
        <v>6896</v>
      </c>
      <c r="B3390" s="9">
        <v>45069</v>
      </c>
      <c r="C3390" t="s">
        <v>6730</v>
      </c>
      <c r="D3390" t="s">
        <v>6731</v>
      </c>
      <c r="E3390" t="s">
        <v>6732</v>
      </c>
      <c r="F3390" t="s">
        <v>72</v>
      </c>
      <c r="G3390" t="s">
        <v>6897</v>
      </c>
      <c r="H3390" t="s">
        <v>24</v>
      </c>
      <c r="I3390" t="s">
        <v>56</v>
      </c>
      <c r="J3390">
        <v>2</v>
      </c>
      <c r="K3390" s="1">
        <v>260567</v>
      </c>
      <c r="L3390" s="1">
        <v>521134</v>
      </c>
      <c r="M3390">
        <v>10</v>
      </c>
      <c r="N3390" s="10">
        <v>0.1</v>
      </c>
      <c r="O3390" s="1">
        <f>Table1[[#This Row],[Total Sales NGN]]-(Table1[[#This Row],[Total Sales NGN]]*Table1[[#This Row],[Discount %2]])</f>
        <v>469020.6</v>
      </c>
      <c r="P3390" t="s">
        <v>57</v>
      </c>
      <c r="Q3390" t="s">
        <v>27</v>
      </c>
      <c r="R3390" t="s">
        <v>28</v>
      </c>
      <c r="S3390">
        <v>114</v>
      </c>
      <c r="T3390" s="1">
        <v>973851</v>
      </c>
    </row>
    <row r="3391" spans="1:20" x14ac:dyDescent="0.3">
      <c r="A3391" t="s">
        <v>6898</v>
      </c>
      <c r="B3391" s="9">
        <v>45644</v>
      </c>
      <c r="C3391" t="s">
        <v>6730</v>
      </c>
      <c r="D3391" t="s">
        <v>6731</v>
      </c>
      <c r="E3391" t="s">
        <v>6732</v>
      </c>
      <c r="F3391" t="s">
        <v>836</v>
      </c>
      <c r="G3391" t="s">
        <v>27</v>
      </c>
      <c r="H3391" t="s">
        <v>45</v>
      </c>
      <c r="I3391" t="s">
        <v>130</v>
      </c>
      <c r="J3391">
        <v>11</v>
      </c>
      <c r="K3391" s="1">
        <v>14388</v>
      </c>
      <c r="L3391" s="1">
        <v>158268</v>
      </c>
      <c r="M3391">
        <v>0</v>
      </c>
      <c r="N3391" s="10">
        <v>0</v>
      </c>
      <c r="O3391" s="1">
        <f>Table1[[#This Row],[Total Sales NGN]]-(Table1[[#This Row],[Total Sales NGN]]*Table1[[#This Row],[Discount %2]])</f>
        <v>158268</v>
      </c>
      <c r="P3391" t="s">
        <v>26</v>
      </c>
      <c r="Q3391">
        <v>6</v>
      </c>
      <c r="R3391" t="s">
        <v>35</v>
      </c>
      <c r="S3391">
        <v>68</v>
      </c>
      <c r="T3391" s="1">
        <v>395160</v>
      </c>
    </row>
    <row r="3392" spans="1:20" x14ac:dyDescent="0.3">
      <c r="A3392" t="s">
        <v>6899</v>
      </c>
      <c r="B3392" s="9">
        <v>44957</v>
      </c>
      <c r="C3392" t="s">
        <v>6730</v>
      </c>
      <c r="D3392" t="s">
        <v>6731</v>
      </c>
      <c r="E3392" t="s">
        <v>6732</v>
      </c>
      <c r="F3392" t="s">
        <v>703</v>
      </c>
      <c r="G3392" t="s">
        <v>6900</v>
      </c>
      <c r="H3392" t="s">
        <v>65</v>
      </c>
      <c r="I3392" t="s">
        <v>478</v>
      </c>
      <c r="J3392">
        <v>3</v>
      </c>
      <c r="K3392" s="1">
        <v>21824</v>
      </c>
      <c r="L3392" s="1">
        <v>65472</v>
      </c>
      <c r="M3392">
        <v>0</v>
      </c>
      <c r="N3392" s="10">
        <v>0</v>
      </c>
      <c r="O3392" s="1">
        <f>Table1[[#This Row],[Total Sales NGN]]-(Table1[[#This Row],[Total Sales NGN]]*Table1[[#This Row],[Discount %2]])</f>
        <v>65472</v>
      </c>
      <c r="P3392" t="s">
        <v>57</v>
      </c>
      <c r="Q3392">
        <v>5</v>
      </c>
      <c r="R3392" t="s">
        <v>35</v>
      </c>
      <c r="S3392">
        <v>87</v>
      </c>
      <c r="T3392" s="1">
        <v>868547</v>
      </c>
    </row>
    <row r="3393" spans="1:20" x14ac:dyDescent="0.3">
      <c r="A3393" t="s">
        <v>6901</v>
      </c>
      <c r="B3393" s="9">
        <v>45550</v>
      </c>
      <c r="C3393" t="s">
        <v>6730</v>
      </c>
      <c r="D3393" t="s">
        <v>6731</v>
      </c>
      <c r="E3393" t="s">
        <v>6732</v>
      </c>
      <c r="F3393" t="s">
        <v>1002</v>
      </c>
      <c r="G3393" t="s">
        <v>6902</v>
      </c>
      <c r="H3393" t="s">
        <v>45</v>
      </c>
      <c r="I3393" t="s">
        <v>46</v>
      </c>
      <c r="J3393">
        <v>7</v>
      </c>
      <c r="K3393" s="1">
        <v>6091</v>
      </c>
      <c r="L3393" s="1">
        <v>42637</v>
      </c>
      <c r="M3393">
        <v>15</v>
      </c>
      <c r="N3393" s="10">
        <v>0.15</v>
      </c>
      <c r="O3393" s="1">
        <f>Table1[[#This Row],[Total Sales NGN]]-(Table1[[#This Row],[Total Sales NGN]]*Table1[[#This Row],[Discount %2]])</f>
        <v>36241.449999999997</v>
      </c>
      <c r="P3393" t="s">
        <v>26</v>
      </c>
      <c r="Q3393" t="s">
        <v>27</v>
      </c>
      <c r="R3393" t="s">
        <v>28</v>
      </c>
      <c r="S3393">
        <v>198</v>
      </c>
      <c r="T3393" s="1">
        <v>395160</v>
      </c>
    </row>
    <row r="3394" spans="1:20" x14ac:dyDescent="0.3">
      <c r="A3394" t="s">
        <v>6903</v>
      </c>
      <c r="B3394" s="9">
        <v>45422</v>
      </c>
      <c r="C3394" t="s">
        <v>6730</v>
      </c>
      <c r="D3394" t="s">
        <v>6731</v>
      </c>
      <c r="E3394" t="s">
        <v>6732</v>
      </c>
      <c r="F3394" t="s">
        <v>1424</v>
      </c>
      <c r="G3394" t="s">
        <v>6904</v>
      </c>
      <c r="H3394" t="s">
        <v>45</v>
      </c>
      <c r="I3394" t="s">
        <v>46</v>
      </c>
      <c r="J3394">
        <v>7</v>
      </c>
      <c r="K3394" s="1">
        <v>22294</v>
      </c>
      <c r="L3394" s="1">
        <v>156058</v>
      </c>
      <c r="M3394">
        <v>20</v>
      </c>
      <c r="N3394" s="10">
        <v>0.2</v>
      </c>
      <c r="O3394" s="1">
        <f>Table1[[#This Row],[Total Sales NGN]]-(Table1[[#This Row],[Total Sales NGN]]*Table1[[#This Row],[Discount %2]])</f>
        <v>124846.39999999999</v>
      </c>
      <c r="P3394" t="s">
        <v>26</v>
      </c>
      <c r="Q3394">
        <v>3</v>
      </c>
      <c r="R3394" t="s">
        <v>35</v>
      </c>
      <c r="S3394">
        <v>40</v>
      </c>
      <c r="T3394" s="1">
        <v>395160</v>
      </c>
    </row>
    <row r="3395" spans="1:20" x14ac:dyDescent="0.3">
      <c r="A3395" t="s">
        <v>6905</v>
      </c>
      <c r="B3395" s="9">
        <v>45272</v>
      </c>
      <c r="C3395" t="s">
        <v>6730</v>
      </c>
      <c r="D3395" t="s">
        <v>6731</v>
      </c>
      <c r="E3395" t="s">
        <v>6741</v>
      </c>
      <c r="F3395" t="s">
        <v>279</v>
      </c>
      <c r="G3395" t="s">
        <v>6906</v>
      </c>
      <c r="H3395" t="s">
        <v>65</v>
      </c>
      <c r="I3395" t="s">
        <v>102</v>
      </c>
      <c r="J3395">
        <v>10</v>
      </c>
      <c r="K3395" s="1">
        <v>137731</v>
      </c>
      <c r="L3395" s="1">
        <v>1377310</v>
      </c>
      <c r="M3395" t="s">
        <v>27</v>
      </c>
      <c r="N3395" s="10">
        <v>0</v>
      </c>
      <c r="O3395" s="1">
        <f>Table1[[#This Row],[Total Sales NGN]]-(Table1[[#This Row],[Total Sales NGN]]*Table1[[#This Row],[Discount %2]])</f>
        <v>1377310</v>
      </c>
      <c r="P3395" t="s">
        <v>26</v>
      </c>
      <c r="Q3395">
        <v>4</v>
      </c>
      <c r="R3395" t="s">
        <v>35</v>
      </c>
      <c r="S3395">
        <v>42</v>
      </c>
      <c r="T3395" s="1">
        <v>868547</v>
      </c>
    </row>
    <row r="3396" spans="1:20" x14ac:dyDescent="0.3">
      <c r="A3396" t="s">
        <v>6907</v>
      </c>
      <c r="B3396" s="9">
        <v>45463</v>
      </c>
      <c r="C3396" t="s">
        <v>6730</v>
      </c>
      <c r="D3396" t="s">
        <v>6731</v>
      </c>
      <c r="E3396" t="s">
        <v>6750</v>
      </c>
      <c r="F3396" t="s">
        <v>756</v>
      </c>
      <c r="G3396" t="s">
        <v>6908</v>
      </c>
      <c r="H3396" t="s">
        <v>32</v>
      </c>
      <c r="I3396" t="s">
        <v>95</v>
      </c>
      <c r="J3396">
        <v>13</v>
      </c>
      <c r="K3396" s="1">
        <v>5546</v>
      </c>
      <c r="L3396" s="1">
        <v>72098</v>
      </c>
      <c r="M3396">
        <v>0</v>
      </c>
      <c r="N3396" s="10">
        <v>0</v>
      </c>
      <c r="O3396" s="1">
        <f>Table1[[#This Row],[Total Sales NGN]]-(Table1[[#This Row],[Total Sales NGN]]*Table1[[#This Row],[Discount %2]])</f>
        <v>72098</v>
      </c>
      <c r="P3396" t="s">
        <v>57</v>
      </c>
      <c r="Q3396">
        <v>2</v>
      </c>
      <c r="R3396" t="s">
        <v>35</v>
      </c>
      <c r="S3396">
        <v>71</v>
      </c>
      <c r="T3396" s="1">
        <v>581262</v>
      </c>
    </row>
    <row r="3397" spans="1:20" x14ac:dyDescent="0.3">
      <c r="A3397" t="s">
        <v>6909</v>
      </c>
      <c r="B3397" s="9">
        <v>45276</v>
      </c>
      <c r="C3397" t="s">
        <v>6730</v>
      </c>
      <c r="D3397" t="s">
        <v>6731</v>
      </c>
      <c r="E3397" t="s">
        <v>6732</v>
      </c>
      <c r="F3397" t="s">
        <v>385</v>
      </c>
      <c r="G3397" t="s">
        <v>6910</v>
      </c>
      <c r="H3397" t="s">
        <v>24</v>
      </c>
      <c r="I3397" t="s">
        <v>152</v>
      </c>
      <c r="J3397">
        <v>13</v>
      </c>
      <c r="K3397" s="1">
        <v>223503</v>
      </c>
      <c r="L3397" s="1">
        <v>2905539</v>
      </c>
      <c r="M3397" t="s">
        <v>27</v>
      </c>
      <c r="N3397" s="10">
        <v>0</v>
      </c>
      <c r="O3397" s="1">
        <f>Table1[[#This Row],[Total Sales NGN]]-(Table1[[#This Row],[Total Sales NGN]]*Table1[[#This Row],[Discount %2]])</f>
        <v>2905539</v>
      </c>
      <c r="P3397" t="s">
        <v>57</v>
      </c>
      <c r="Q3397">
        <v>3</v>
      </c>
      <c r="R3397" t="s">
        <v>27</v>
      </c>
      <c r="S3397">
        <v>194</v>
      </c>
      <c r="T3397" s="1">
        <v>973851</v>
      </c>
    </row>
    <row r="3398" spans="1:20" x14ac:dyDescent="0.3">
      <c r="A3398" t="s">
        <v>6911</v>
      </c>
      <c r="B3398" s="9">
        <v>45506</v>
      </c>
      <c r="C3398" t="s">
        <v>6730</v>
      </c>
      <c r="D3398" t="s">
        <v>6731</v>
      </c>
      <c r="E3398" t="s">
        <v>6732</v>
      </c>
      <c r="F3398" t="s">
        <v>3121</v>
      </c>
      <c r="G3398" t="s">
        <v>6912</v>
      </c>
      <c r="H3398" t="s">
        <v>32</v>
      </c>
      <c r="I3398" t="s">
        <v>95</v>
      </c>
      <c r="J3398">
        <v>20</v>
      </c>
      <c r="K3398" s="1">
        <v>16242</v>
      </c>
      <c r="L3398" s="1">
        <v>324840</v>
      </c>
      <c r="M3398">
        <v>5</v>
      </c>
      <c r="N3398" s="10">
        <v>0.05</v>
      </c>
      <c r="O3398" s="1">
        <f>Table1[[#This Row],[Total Sales NGN]]-(Table1[[#This Row],[Total Sales NGN]]*Table1[[#This Row],[Discount %2]])</f>
        <v>308598</v>
      </c>
      <c r="P3398" t="s">
        <v>26</v>
      </c>
      <c r="Q3398">
        <v>3</v>
      </c>
      <c r="R3398" t="s">
        <v>35</v>
      </c>
      <c r="S3398">
        <v>5</v>
      </c>
      <c r="T3398" s="1">
        <v>581262</v>
      </c>
    </row>
    <row r="3399" spans="1:20" x14ac:dyDescent="0.3">
      <c r="A3399" t="s">
        <v>6913</v>
      </c>
      <c r="B3399" s="9">
        <v>45637</v>
      </c>
      <c r="C3399" t="s">
        <v>6730</v>
      </c>
      <c r="D3399" t="s">
        <v>6731</v>
      </c>
      <c r="E3399" t="s">
        <v>6741</v>
      </c>
      <c r="F3399" t="s">
        <v>658</v>
      </c>
      <c r="G3399" t="s">
        <v>6914</v>
      </c>
      <c r="H3399" t="s">
        <v>40</v>
      </c>
      <c r="I3399" t="s">
        <v>70</v>
      </c>
      <c r="J3399">
        <v>18</v>
      </c>
      <c r="K3399" s="1">
        <v>5865</v>
      </c>
      <c r="L3399" s="1">
        <v>105570</v>
      </c>
      <c r="M3399">
        <v>15</v>
      </c>
      <c r="N3399" s="10">
        <v>0.15</v>
      </c>
      <c r="O3399" s="1">
        <f>Table1[[#This Row],[Total Sales NGN]]-(Table1[[#This Row],[Total Sales NGN]]*Table1[[#This Row],[Discount %2]])</f>
        <v>89734.5</v>
      </c>
      <c r="P3399" t="s">
        <v>47</v>
      </c>
      <c r="Q3399">
        <v>3</v>
      </c>
      <c r="R3399" t="s">
        <v>28</v>
      </c>
      <c r="S3399">
        <v>131</v>
      </c>
      <c r="T3399" s="1">
        <v>381933</v>
      </c>
    </row>
    <row r="3400" spans="1:20" x14ac:dyDescent="0.3">
      <c r="A3400" t="s">
        <v>6915</v>
      </c>
      <c r="B3400" s="9">
        <v>45488</v>
      </c>
      <c r="C3400" t="s">
        <v>6730</v>
      </c>
      <c r="D3400" t="s">
        <v>6731</v>
      </c>
      <c r="E3400" t="s">
        <v>6732</v>
      </c>
      <c r="F3400" t="s">
        <v>1917</v>
      </c>
      <c r="G3400" t="s">
        <v>6916</v>
      </c>
      <c r="H3400" t="s">
        <v>45</v>
      </c>
      <c r="I3400" t="s">
        <v>98</v>
      </c>
      <c r="J3400">
        <v>16</v>
      </c>
      <c r="K3400" s="1">
        <v>20894</v>
      </c>
      <c r="L3400" s="1">
        <v>334304</v>
      </c>
      <c r="M3400">
        <v>0</v>
      </c>
      <c r="N3400" s="10">
        <v>0</v>
      </c>
      <c r="O3400" s="1">
        <f>Table1[[#This Row],[Total Sales NGN]]-(Table1[[#This Row],[Total Sales NGN]]*Table1[[#This Row],[Discount %2]])</f>
        <v>334304</v>
      </c>
      <c r="P3400" t="s">
        <v>26</v>
      </c>
      <c r="Q3400">
        <v>3</v>
      </c>
      <c r="R3400" t="s">
        <v>35</v>
      </c>
      <c r="S3400">
        <v>108</v>
      </c>
      <c r="T3400" s="1">
        <v>395160</v>
      </c>
    </row>
    <row r="3401" spans="1:20" x14ac:dyDescent="0.3">
      <c r="A3401" t="s">
        <v>6917</v>
      </c>
      <c r="B3401" s="9">
        <v>45298</v>
      </c>
      <c r="C3401" t="s">
        <v>6730</v>
      </c>
      <c r="D3401" t="s">
        <v>6731</v>
      </c>
      <c r="E3401" t="s">
        <v>6732</v>
      </c>
      <c r="F3401" t="s">
        <v>1147</v>
      </c>
      <c r="G3401" t="s">
        <v>6918</v>
      </c>
      <c r="H3401" t="s">
        <v>24</v>
      </c>
      <c r="I3401" t="s">
        <v>174</v>
      </c>
      <c r="J3401">
        <v>3</v>
      </c>
      <c r="K3401" s="1">
        <v>330854</v>
      </c>
      <c r="L3401" s="1">
        <v>992562</v>
      </c>
      <c r="M3401">
        <v>15</v>
      </c>
      <c r="N3401" s="10">
        <v>0.15</v>
      </c>
      <c r="O3401" s="1">
        <f>Table1[[#This Row],[Total Sales NGN]]-(Table1[[#This Row],[Total Sales NGN]]*Table1[[#This Row],[Discount %2]])</f>
        <v>843677.7</v>
      </c>
      <c r="P3401" t="s">
        <v>57</v>
      </c>
      <c r="Q3401" t="s">
        <v>27</v>
      </c>
      <c r="R3401" t="s">
        <v>28</v>
      </c>
      <c r="S3401">
        <v>139</v>
      </c>
      <c r="T3401" s="1">
        <v>973851</v>
      </c>
    </row>
    <row r="3402" spans="1:20" x14ac:dyDescent="0.3">
      <c r="A3402" t="s">
        <v>6919</v>
      </c>
      <c r="B3402" s="9">
        <v>45537</v>
      </c>
      <c r="C3402" t="s">
        <v>6730</v>
      </c>
      <c r="D3402" t="s">
        <v>6731</v>
      </c>
      <c r="E3402" t="s">
        <v>6750</v>
      </c>
      <c r="F3402" t="s">
        <v>806</v>
      </c>
      <c r="G3402" t="s">
        <v>6920</v>
      </c>
      <c r="H3402" t="s">
        <v>65</v>
      </c>
      <c r="I3402" t="s">
        <v>397</v>
      </c>
      <c r="J3402">
        <v>17</v>
      </c>
      <c r="K3402" s="1">
        <v>84980</v>
      </c>
      <c r="L3402" s="1">
        <v>1444660</v>
      </c>
      <c r="M3402" t="s">
        <v>27</v>
      </c>
      <c r="N3402" s="10">
        <v>0</v>
      </c>
      <c r="O3402" s="1">
        <f>Table1[[#This Row],[Total Sales NGN]]-(Table1[[#This Row],[Total Sales NGN]]*Table1[[#This Row],[Discount %2]])</f>
        <v>1444660</v>
      </c>
      <c r="P3402" t="s">
        <v>26</v>
      </c>
      <c r="Q3402">
        <v>3</v>
      </c>
      <c r="R3402" t="s">
        <v>35</v>
      </c>
      <c r="S3402">
        <v>78</v>
      </c>
      <c r="T3402" s="1">
        <v>868547</v>
      </c>
    </row>
    <row r="3403" spans="1:20" x14ac:dyDescent="0.3">
      <c r="A3403" t="s">
        <v>6921</v>
      </c>
      <c r="B3403" s="9">
        <v>45340</v>
      </c>
      <c r="C3403" t="s">
        <v>6730</v>
      </c>
      <c r="D3403" t="s">
        <v>6731</v>
      </c>
      <c r="E3403" t="s">
        <v>6750</v>
      </c>
      <c r="F3403" t="s">
        <v>128</v>
      </c>
      <c r="G3403" t="s">
        <v>6922</v>
      </c>
      <c r="H3403" t="s">
        <v>32</v>
      </c>
      <c r="I3403" t="s">
        <v>237</v>
      </c>
      <c r="J3403">
        <v>11</v>
      </c>
      <c r="K3403" s="1">
        <v>23835</v>
      </c>
      <c r="L3403" s="1">
        <v>262185</v>
      </c>
      <c r="M3403">
        <v>15</v>
      </c>
      <c r="N3403" s="10">
        <v>0.15</v>
      </c>
      <c r="O3403" s="1">
        <f>Table1[[#This Row],[Total Sales NGN]]-(Table1[[#This Row],[Total Sales NGN]]*Table1[[#This Row],[Discount %2]])</f>
        <v>222857.25</v>
      </c>
      <c r="P3403" t="s">
        <v>26</v>
      </c>
      <c r="Q3403" t="s">
        <v>27</v>
      </c>
      <c r="R3403" t="s">
        <v>35</v>
      </c>
      <c r="S3403">
        <v>70</v>
      </c>
      <c r="T3403" s="1">
        <v>581262</v>
      </c>
    </row>
    <row r="3404" spans="1:20" x14ac:dyDescent="0.3">
      <c r="A3404" t="s">
        <v>6923</v>
      </c>
      <c r="B3404" s="9">
        <v>45479</v>
      </c>
      <c r="C3404" t="s">
        <v>6730</v>
      </c>
      <c r="D3404" t="s">
        <v>6731</v>
      </c>
      <c r="E3404" t="s">
        <v>6741</v>
      </c>
      <c r="F3404" t="s">
        <v>940</v>
      </c>
      <c r="G3404" t="s">
        <v>6924</v>
      </c>
      <c r="H3404" t="s">
        <v>32</v>
      </c>
      <c r="I3404" t="s">
        <v>33</v>
      </c>
      <c r="J3404">
        <v>16</v>
      </c>
      <c r="K3404" s="1">
        <v>5794</v>
      </c>
      <c r="L3404" s="1">
        <v>92704</v>
      </c>
      <c r="M3404">
        <v>15</v>
      </c>
      <c r="N3404" s="10">
        <v>0.15</v>
      </c>
      <c r="O3404" s="1">
        <f>Table1[[#This Row],[Total Sales NGN]]-(Table1[[#This Row],[Total Sales NGN]]*Table1[[#This Row],[Discount %2]])</f>
        <v>78798.399999999994</v>
      </c>
      <c r="P3404" t="s">
        <v>47</v>
      </c>
      <c r="Q3404">
        <v>3</v>
      </c>
      <c r="R3404" t="s">
        <v>35</v>
      </c>
      <c r="S3404">
        <v>16</v>
      </c>
      <c r="T3404" s="1">
        <v>581262</v>
      </c>
    </row>
    <row r="3405" spans="1:20" x14ac:dyDescent="0.3">
      <c r="A3405" t="s">
        <v>6925</v>
      </c>
      <c r="B3405" s="9">
        <v>45505</v>
      </c>
      <c r="C3405" t="s">
        <v>6730</v>
      </c>
      <c r="D3405" t="s">
        <v>6731</v>
      </c>
      <c r="E3405" t="s">
        <v>6732</v>
      </c>
      <c r="F3405" t="s">
        <v>43</v>
      </c>
      <c r="G3405" t="s">
        <v>6926</v>
      </c>
      <c r="H3405" t="s">
        <v>45</v>
      </c>
      <c r="I3405" t="s">
        <v>211</v>
      </c>
      <c r="J3405">
        <v>8</v>
      </c>
      <c r="K3405" s="1">
        <v>19601</v>
      </c>
      <c r="L3405" s="1">
        <v>156808</v>
      </c>
      <c r="M3405">
        <v>10</v>
      </c>
      <c r="N3405" s="10">
        <v>0.1</v>
      </c>
      <c r="O3405" s="1">
        <f>Table1[[#This Row],[Total Sales NGN]]-(Table1[[#This Row],[Total Sales NGN]]*Table1[[#This Row],[Discount %2]])</f>
        <v>141127.20000000001</v>
      </c>
      <c r="P3405" t="s">
        <v>34</v>
      </c>
      <c r="Q3405">
        <v>5</v>
      </c>
      <c r="R3405" t="s">
        <v>28</v>
      </c>
      <c r="S3405">
        <v>181</v>
      </c>
      <c r="T3405" s="1">
        <v>395160</v>
      </c>
    </row>
    <row r="3406" spans="1:20" x14ac:dyDescent="0.3">
      <c r="A3406" t="s">
        <v>6927</v>
      </c>
      <c r="B3406" s="9">
        <v>45358</v>
      </c>
      <c r="C3406" t="s">
        <v>6730</v>
      </c>
      <c r="D3406" t="s">
        <v>6731</v>
      </c>
      <c r="E3406" t="s">
        <v>6750</v>
      </c>
      <c r="F3406" t="s">
        <v>221</v>
      </c>
      <c r="G3406" t="s">
        <v>6928</v>
      </c>
      <c r="H3406" t="s">
        <v>24</v>
      </c>
      <c r="I3406" t="s">
        <v>152</v>
      </c>
      <c r="J3406">
        <v>18</v>
      </c>
      <c r="K3406" s="1">
        <v>59981</v>
      </c>
      <c r="L3406" s="1">
        <v>1079658</v>
      </c>
      <c r="M3406">
        <v>5</v>
      </c>
      <c r="N3406" s="10">
        <v>0.05</v>
      </c>
      <c r="O3406" s="1">
        <f>Table1[[#This Row],[Total Sales NGN]]-(Table1[[#This Row],[Total Sales NGN]]*Table1[[#This Row],[Discount %2]])</f>
        <v>1025675.1</v>
      </c>
      <c r="P3406" t="s">
        <v>26</v>
      </c>
      <c r="Q3406">
        <v>1</v>
      </c>
      <c r="R3406" t="s">
        <v>28</v>
      </c>
      <c r="S3406">
        <v>91</v>
      </c>
      <c r="T3406" s="1">
        <v>973851</v>
      </c>
    </row>
    <row r="3407" spans="1:20" x14ac:dyDescent="0.3">
      <c r="A3407" t="s">
        <v>6929</v>
      </c>
      <c r="B3407" s="9">
        <v>45185</v>
      </c>
      <c r="C3407" t="s">
        <v>6730</v>
      </c>
      <c r="D3407" t="s">
        <v>6731</v>
      </c>
      <c r="E3407" t="s">
        <v>6741</v>
      </c>
      <c r="F3407" t="s">
        <v>1764</v>
      </c>
      <c r="G3407" t="s">
        <v>6930</v>
      </c>
      <c r="H3407" t="s">
        <v>40</v>
      </c>
      <c r="I3407" t="s">
        <v>171</v>
      </c>
      <c r="J3407">
        <v>8</v>
      </c>
      <c r="K3407" s="1">
        <v>8536</v>
      </c>
      <c r="L3407" s="1">
        <v>68288</v>
      </c>
      <c r="M3407">
        <v>15</v>
      </c>
      <c r="N3407" s="10">
        <v>0.15</v>
      </c>
      <c r="O3407" s="1">
        <f>Table1[[#This Row],[Total Sales NGN]]-(Table1[[#This Row],[Total Sales NGN]]*Table1[[#This Row],[Discount %2]])</f>
        <v>58044.800000000003</v>
      </c>
      <c r="P3407" t="s">
        <v>57</v>
      </c>
      <c r="Q3407">
        <v>3</v>
      </c>
      <c r="R3407" t="s">
        <v>35</v>
      </c>
      <c r="S3407">
        <v>47</v>
      </c>
      <c r="T3407" s="1">
        <v>381933</v>
      </c>
    </row>
    <row r="3408" spans="1:20" x14ac:dyDescent="0.3">
      <c r="A3408" t="s">
        <v>6931</v>
      </c>
      <c r="B3408" s="9">
        <v>45377</v>
      </c>
      <c r="C3408" t="s">
        <v>6730</v>
      </c>
      <c r="D3408" t="s">
        <v>6731</v>
      </c>
      <c r="E3408" t="s">
        <v>6750</v>
      </c>
      <c r="F3408" t="s">
        <v>368</v>
      </c>
      <c r="G3408" t="s">
        <v>6932</v>
      </c>
      <c r="H3408" t="s">
        <v>45</v>
      </c>
      <c r="I3408" t="s">
        <v>181</v>
      </c>
      <c r="J3408">
        <v>16</v>
      </c>
      <c r="K3408" s="1">
        <v>25391</v>
      </c>
      <c r="L3408" s="1">
        <v>406256</v>
      </c>
      <c r="M3408">
        <v>0</v>
      </c>
      <c r="N3408" s="10">
        <v>0</v>
      </c>
      <c r="O3408" s="1">
        <f>Table1[[#This Row],[Total Sales NGN]]-(Table1[[#This Row],[Total Sales NGN]]*Table1[[#This Row],[Discount %2]])</f>
        <v>406256</v>
      </c>
      <c r="P3408" t="s">
        <v>47</v>
      </c>
      <c r="Q3408">
        <v>5</v>
      </c>
      <c r="R3408" t="s">
        <v>27</v>
      </c>
      <c r="S3408">
        <v>129</v>
      </c>
      <c r="T3408" s="1">
        <v>395160</v>
      </c>
    </row>
    <row r="3409" spans="1:20" x14ac:dyDescent="0.3">
      <c r="A3409" t="s">
        <v>6933</v>
      </c>
      <c r="B3409" s="9">
        <v>45391</v>
      </c>
      <c r="C3409" t="s">
        <v>6730</v>
      </c>
      <c r="D3409" t="s">
        <v>6731</v>
      </c>
      <c r="E3409" t="s">
        <v>6732</v>
      </c>
      <c r="F3409" t="s">
        <v>2809</v>
      </c>
      <c r="G3409" t="s">
        <v>6934</v>
      </c>
      <c r="H3409" t="s">
        <v>45</v>
      </c>
      <c r="I3409" t="s">
        <v>211</v>
      </c>
      <c r="J3409">
        <v>11</v>
      </c>
      <c r="K3409" s="1">
        <v>38590</v>
      </c>
      <c r="L3409" s="1">
        <v>424490</v>
      </c>
      <c r="M3409">
        <v>15</v>
      </c>
      <c r="N3409" s="10">
        <v>0.15</v>
      </c>
      <c r="O3409" s="1">
        <f>Table1[[#This Row],[Total Sales NGN]]-(Table1[[#This Row],[Total Sales NGN]]*Table1[[#This Row],[Discount %2]])</f>
        <v>360816.5</v>
      </c>
      <c r="P3409" t="s">
        <v>34</v>
      </c>
      <c r="Q3409">
        <v>1</v>
      </c>
      <c r="R3409" t="s">
        <v>35</v>
      </c>
      <c r="S3409">
        <v>12</v>
      </c>
      <c r="T3409" s="1">
        <v>395160</v>
      </c>
    </row>
    <row r="3410" spans="1:20" x14ac:dyDescent="0.3">
      <c r="A3410" t="s">
        <v>6935</v>
      </c>
      <c r="B3410" s="9">
        <v>44937</v>
      </c>
      <c r="C3410" t="s">
        <v>6730</v>
      </c>
      <c r="D3410" t="s">
        <v>6731</v>
      </c>
      <c r="E3410" t="s">
        <v>6732</v>
      </c>
      <c r="F3410" t="s">
        <v>1892</v>
      </c>
      <c r="G3410" t="s">
        <v>6936</v>
      </c>
      <c r="H3410" t="s">
        <v>45</v>
      </c>
      <c r="I3410" t="s">
        <v>211</v>
      </c>
      <c r="J3410">
        <v>17</v>
      </c>
      <c r="K3410" s="1">
        <v>26365</v>
      </c>
      <c r="L3410" s="1">
        <v>448205</v>
      </c>
      <c r="M3410">
        <v>10</v>
      </c>
      <c r="N3410" s="10">
        <v>0.1</v>
      </c>
      <c r="O3410" s="1">
        <f>Table1[[#This Row],[Total Sales NGN]]-(Table1[[#This Row],[Total Sales NGN]]*Table1[[#This Row],[Discount %2]])</f>
        <v>403384.5</v>
      </c>
      <c r="P3410" t="s">
        <v>27</v>
      </c>
      <c r="Q3410">
        <v>4</v>
      </c>
      <c r="R3410" t="s">
        <v>28</v>
      </c>
      <c r="S3410">
        <v>139</v>
      </c>
      <c r="T3410" s="1">
        <v>395160</v>
      </c>
    </row>
    <row r="3411" spans="1:20" x14ac:dyDescent="0.3">
      <c r="A3411" t="s">
        <v>6937</v>
      </c>
      <c r="B3411" s="9">
        <v>45423</v>
      </c>
      <c r="C3411" t="s">
        <v>6730</v>
      </c>
      <c r="D3411" t="s">
        <v>6731</v>
      </c>
      <c r="E3411" t="s">
        <v>6732</v>
      </c>
      <c r="F3411" t="s">
        <v>97</v>
      </c>
      <c r="G3411" t="s">
        <v>6938</v>
      </c>
      <c r="H3411" t="s">
        <v>24</v>
      </c>
      <c r="I3411" t="s">
        <v>174</v>
      </c>
      <c r="J3411">
        <v>5</v>
      </c>
      <c r="K3411" s="1">
        <v>170892</v>
      </c>
      <c r="L3411" s="1">
        <v>854460</v>
      </c>
      <c r="M3411" t="s">
        <v>27</v>
      </c>
      <c r="N3411" s="10">
        <v>0</v>
      </c>
      <c r="O3411" s="1">
        <f>Table1[[#This Row],[Total Sales NGN]]-(Table1[[#This Row],[Total Sales NGN]]*Table1[[#This Row],[Discount %2]])</f>
        <v>854460</v>
      </c>
      <c r="P3411" t="s">
        <v>26</v>
      </c>
      <c r="Q3411">
        <v>5</v>
      </c>
      <c r="R3411" t="s">
        <v>35</v>
      </c>
      <c r="S3411">
        <v>9</v>
      </c>
      <c r="T3411" s="1">
        <v>973851</v>
      </c>
    </row>
    <row r="3412" spans="1:20" x14ac:dyDescent="0.3">
      <c r="A3412" t="s">
        <v>6939</v>
      </c>
      <c r="B3412" s="9">
        <v>45397</v>
      </c>
      <c r="C3412" t="s">
        <v>6730</v>
      </c>
      <c r="D3412" t="s">
        <v>6731</v>
      </c>
      <c r="E3412" t="s">
        <v>6732</v>
      </c>
      <c r="F3412" t="s">
        <v>2691</v>
      </c>
      <c r="G3412" t="s">
        <v>6940</v>
      </c>
      <c r="H3412" t="s">
        <v>32</v>
      </c>
      <c r="I3412" t="s">
        <v>117</v>
      </c>
      <c r="J3412">
        <v>10</v>
      </c>
      <c r="K3412" s="1">
        <v>15470</v>
      </c>
      <c r="L3412" s="1">
        <v>154700</v>
      </c>
      <c r="M3412" t="s">
        <v>27</v>
      </c>
      <c r="N3412" s="10">
        <v>0</v>
      </c>
      <c r="O3412" s="1">
        <f>Table1[[#This Row],[Total Sales NGN]]-(Table1[[#This Row],[Total Sales NGN]]*Table1[[#This Row],[Discount %2]])</f>
        <v>154700</v>
      </c>
      <c r="P3412" t="s">
        <v>47</v>
      </c>
      <c r="Q3412">
        <v>1</v>
      </c>
      <c r="R3412" t="s">
        <v>35</v>
      </c>
      <c r="S3412">
        <v>71</v>
      </c>
      <c r="T3412" s="1">
        <v>581262</v>
      </c>
    </row>
    <row r="3413" spans="1:20" x14ac:dyDescent="0.3">
      <c r="A3413" t="s">
        <v>6941</v>
      </c>
      <c r="B3413" s="9">
        <v>45335</v>
      </c>
      <c r="C3413" t="s">
        <v>6730</v>
      </c>
      <c r="D3413" t="s">
        <v>6731</v>
      </c>
      <c r="E3413" t="s">
        <v>6750</v>
      </c>
      <c r="F3413" t="s">
        <v>965</v>
      </c>
      <c r="G3413" t="s">
        <v>6942</v>
      </c>
      <c r="H3413" t="s">
        <v>32</v>
      </c>
      <c r="I3413" t="s">
        <v>237</v>
      </c>
      <c r="J3413">
        <v>11</v>
      </c>
      <c r="K3413" s="1">
        <v>15770</v>
      </c>
      <c r="L3413" s="1">
        <v>173470</v>
      </c>
      <c r="M3413">
        <v>0</v>
      </c>
      <c r="N3413" s="10">
        <v>0</v>
      </c>
      <c r="O3413" s="1">
        <f>Table1[[#This Row],[Total Sales NGN]]-(Table1[[#This Row],[Total Sales NGN]]*Table1[[#This Row],[Discount %2]])</f>
        <v>173470</v>
      </c>
      <c r="P3413" t="s">
        <v>26</v>
      </c>
      <c r="Q3413" t="s">
        <v>27</v>
      </c>
      <c r="R3413" t="s">
        <v>35</v>
      </c>
      <c r="S3413">
        <v>53</v>
      </c>
      <c r="T3413" s="1">
        <v>581262</v>
      </c>
    </row>
    <row r="3414" spans="1:20" x14ac:dyDescent="0.3">
      <c r="A3414" t="s">
        <v>6943</v>
      </c>
      <c r="B3414" s="9">
        <v>45033</v>
      </c>
      <c r="C3414" t="s">
        <v>6730</v>
      </c>
      <c r="D3414" t="s">
        <v>6731</v>
      </c>
      <c r="E3414" t="s">
        <v>6750</v>
      </c>
      <c r="F3414" t="s">
        <v>1454</v>
      </c>
      <c r="G3414" t="s">
        <v>6944</v>
      </c>
      <c r="H3414" t="s">
        <v>65</v>
      </c>
      <c r="I3414" t="s">
        <v>397</v>
      </c>
      <c r="J3414">
        <v>7</v>
      </c>
      <c r="K3414" s="1">
        <v>118129</v>
      </c>
      <c r="L3414" s="1">
        <v>826903</v>
      </c>
      <c r="M3414">
        <v>15</v>
      </c>
      <c r="N3414" s="10">
        <v>0.15</v>
      </c>
      <c r="O3414" s="1">
        <f>Table1[[#This Row],[Total Sales NGN]]-(Table1[[#This Row],[Total Sales NGN]]*Table1[[#This Row],[Discount %2]])</f>
        <v>702867.55</v>
      </c>
      <c r="P3414" t="s">
        <v>47</v>
      </c>
      <c r="Q3414">
        <v>3</v>
      </c>
      <c r="R3414" t="s">
        <v>28</v>
      </c>
      <c r="S3414">
        <v>76</v>
      </c>
      <c r="T3414" s="1">
        <v>868547</v>
      </c>
    </row>
    <row r="3415" spans="1:20" x14ac:dyDescent="0.3">
      <c r="A3415" t="s">
        <v>6945</v>
      </c>
      <c r="B3415" s="9">
        <v>45219</v>
      </c>
      <c r="C3415" t="s">
        <v>6730</v>
      </c>
      <c r="D3415" t="s">
        <v>6731</v>
      </c>
      <c r="E3415" t="s">
        <v>6732</v>
      </c>
      <c r="F3415" t="s">
        <v>934</v>
      </c>
      <c r="G3415" t="s">
        <v>27</v>
      </c>
      <c r="H3415" t="s">
        <v>40</v>
      </c>
      <c r="I3415" t="s">
        <v>171</v>
      </c>
      <c r="J3415">
        <v>19</v>
      </c>
      <c r="K3415" s="1">
        <v>4137</v>
      </c>
      <c r="L3415" s="1">
        <v>78603</v>
      </c>
      <c r="M3415">
        <v>0</v>
      </c>
      <c r="N3415" s="10">
        <v>0</v>
      </c>
      <c r="O3415" s="1">
        <f>Table1[[#This Row],[Total Sales NGN]]-(Table1[[#This Row],[Total Sales NGN]]*Table1[[#This Row],[Discount %2]])</f>
        <v>78603</v>
      </c>
      <c r="P3415" t="s">
        <v>26</v>
      </c>
      <c r="Q3415">
        <v>2</v>
      </c>
      <c r="R3415" t="s">
        <v>35</v>
      </c>
      <c r="S3415">
        <v>10</v>
      </c>
      <c r="T3415" s="1">
        <v>381933</v>
      </c>
    </row>
    <row r="3416" spans="1:20" x14ac:dyDescent="0.3">
      <c r="A3416" t="s">
        <v>6946</v>
      </c>
      <c r="B3416" s="9">
        <v>45244</v>
      </c>
      <c r="C3416" t="s">
        <v>6730</v>
      </c>
      <c r="D3416" t="s">
        <v>6731</v>
      </c>
      <c r="E3416" t="s">
        <v>6732</v>
      </c>
      <c r="F3416" t="s">
        <v>2247</v>
      </c>
      <c r="G3416" t="s">
        <v>6947</v>
      </c>
      <c r="H3416" t="s">
        <v>65</v>
      </c>
      <c r="I3416" t="s">
        <v>382</v>
      </c>
      <c r="J3416">
        <v>3</v>
      </c>
      <c r="K3416" s="1">
        <v>50086</v>
      </c>
      <c r="L3416" s="1">
        <v>150258</v>
      </c>
      <c r="M3416">
        <v>20</v>
      </c>
      <c r="N3416" s="10">
        <v>0.2</v>
      </c>
      <c r="O3416" s="1">
        <f>Table1[[#This Row],[Total Sales NGN]]-(Table1[[#This Row],[Total Sales NGN]]*Table1[[#This Row],[Discount %2]])</f>
        <v>120206.39999999999</v>
      </c>
      <c r="P3416" t="s">
        <v>26</v>
      </c>
      <c r="Q3416">
        <v>1</v>
      </c>
      <c r="R3416" t="s">
        <v>28</v>
      </c>
      <c r="S3416">
        <v>3</v>
      </c>
      <c r="T3416" s="1">
        <v>868547</v>
      </c>
    </row>
    <row r="3417" spans="1:20" x14ac:dyDescent="0.3">
      <c r="A3417" t="s">
        <v>6948</v>
      </c>
      <c r="B3417" s="9">
        <v>45352</v>
      </c>
      <c r="C3417" t="s">
        <v>6730</v>
      </c>
      <c r="D3417" t="s">
        <v>6731</v>
      </c>
      <c r="E3417" t="s">
        <v>6750</v>
      </c>
      <c r="F3417" t="s">
        <v>1568</v>
      </c>
      <c r="G3417" t="s">
        <v>6949</v>
      </c>
      <c r="H3417" t="s">
        <v>45</v>
      </c>
      <c r="I3417" t="s">
        <v>46</v>
      </c>
      <c r="J3417">
        <v>6</v>
      </c>
      <c r="K3417" s="1">
        <v>6306</v>
      </c>
      <c r="L3417" s="1">
        <v>37836</v>
      </c>
      <c r="M3417">
        <v>0</v>
      </c>
      <c r="N3417" s="10">
        <v>0</v>
      </c>
      <c r="O3417" s="1">
        <f>Table1[[#This Row],[Total Sales NGN]]-(Table1[[#This Row],[Total Sales NGN]]*Table1[[#This Row],[Discount %2]])</f>
        <v>37836</v>
      </c>
      <c r="P3417" t="s">
        <v>34</v>
      </c>
      <c r="Q3417">
        <v>5</v>
      </c>
      <c r="R3417" t="s">
        <v>27</v>
      </c>
      <c r="S3417">
        <v>56</v>
      </c>
      <c r="T3417" s="1">
        <v>395160</v>
      </c>
    </row>
    <row r="3418" spans="1:20" x14ac:dyDescent="0.3">
      <c r="A3418" t="s">
        <v>6950</v>
      </c>
      <c r="B3418" s="9">
        <v>45159</v>
      </c>
      <c r="C3418" t="s">
        <v>6730</v>
      </c>
      <c r="D3418" t="s">
        <v>6731</v>
      </c>
      <c r="E3418" t="s">
        <v>6741</v>
      </c>
      <c r="F3418" t="s">
        <v>1436</v>
      </c>
      <c r="G3418" t="s">
        <v>6951</v>
      </c>
      <c r="H3418" t="s">
        <v>40</v>
      </c>
      <c r="I3418" t="s">
        <v>137</v>
      </c>
      <c r="J3418">
        <v>3</v>
      </c>
      <c r="K3418" s="1">
        <v>16358</v>
      </c>
      <c r="L3418" s="1">
        <v>49074</v>
      </c>
      <c r="M3418">
        <v>15</v>
      </c>
      <c r="N3418" s="10">
        <v>0.15</v>
      </c>
      <c r="O3418" s="1">
        <f>Table1[[#This Row],[Total Sales NGN]]-(Table1[[#This Row],[Total Sales NGN]]*Table1[[#This Row],[Discount %2]])</f>
        <v>41712.9</v>
      </c>
      <c r="P3418" t="s">
        <v>47</v>
      </c>
      <c r="Q3418">
        <v>4</v>
      </c>
      <c r="R3418" t="s">
        <v>28</v>
      </c>
      <c r="S3418">
        <v>20</v>
      </c>
      <c r="T3418" s="1">
        <v>381933</v>
      </c>
    </row>
    <row r="3419" spans="1:20" x14ac:dyDescent="0.3">
      <c r="A3419" t="s">
        <v>6952</v>
      </c>
      <c r="B3419" s="9">
        <v>44962</v>
      </c>
      <c r="C3419" t="s">
        <v>6730</v>
      </c>
      <c r="D3419" t="s">
        <v>6731</v>
      </c>
      <c r="E3419" t="s">
        <v>6750</v>
      </c>
      <c r="F3419" t="s">
        <v>821</v>
      </c>
      <c r="G3419" t="s">
        <v>6953</v>
      </c>
      <c r="H3419" t="s">
        <v>32</v>
      </c>
      <c r="I3419" t="s">
        <v>237</v>
      </c>
      <c r="J3419">
        <v>18</v>
      </c>
      <c r="K3419" s="1">
        <v>14503</v>
      </c>
      <c r="L3419" s="1">
        <v>261054</v>
      </c>
      <c r="M3419">
        <v>0</v>
      </c>
      <c r="N3419" s="10">
        <v>0</v>
      </c>
      <c r="O3419" s="1">
        <f>Table1[[#This Row],[Total Sales NGN]]-(Table1[[#This Row],[Total Sales NGN]]*Table1[[#This Row],[Discount %2]])</f>
        <v>261054</v>
      </c>
      <c r="P3419" t="s">
        <v>47</v>
      </c>
      <c r="Q3419">
        <v>3</v>
      </c>
      <c r="R3419" t="s">
        <v>28</v>
      </c>
      <c r="S3419">
        <v>22</v>
      </c>
      <c r="T3419" s="1">
        <v>581262</v>
      </c>
    </row>
    <row r="3420" spans="1:20" x14ac:dyDescent="0.3">
      <c r="A3420" t="s">
        <v>6954</v>
      </c>
      <c r="B3420" s="9">
        <v>45474</v>
      </c>
      <c r="C3420" t="s">
        <v>6730</v>
      </c>
      <c r="D3420" t="s">
        <v>6731</v>
      </c>
      <c r="E3420" t="s">
        <v>6732</v>
      </c>
      <c r="F3420" t="s">
        <v>762</v>
      </c>
      <c r="G3420" t="s">
        <v>27</v>
      </c>
      <c r="H3420" t="s">
        <v>32</v>
      </c>
      <c r="I3420" t="s">
        <v>158</v>
      </c>
      <c r="J3420">
        <v>2</v>
      </c>
      <c r="K3420" s="1">
        <v>17082</v>
      </c>
      <c r="L3420" s="1">
        <v>34164</v>
      </c>
      <c r="M3420">
        <v>20</v>
      </c>
      <c r="N3420" s="10">
        <v>0.2</v>
      </c>
      <c r="O3420" s="1">
        <f>Table1[[#This Row],[Total Sales NGN]]-(Table1[[#This Row],[Total Sales NGN]]*Table1[[#This Row],[Discount %2]])</f>
        <v>27331.200000000001</v>
      </c>
      <c r="P3420" t="s">
        <v>27</v>
      </c>
      <c r="Q3420">
        <v>3</v>
      </c>
      <c r="R3420" t="s">
        <v>35</v>
      </c>
      <c r="S3420">
        <v>180</v>
      </c>
      <c r="T3420" s="1">
        <v>581262</v>
      </c>
    </row>
    <row r="3421" spans="1:20" x14ac:dyDescent="0.3">
      <c r="A3421" t="s">
        <v>6955</v>
      </c>
      <c r="B3421" s="9">
        <v>45181</v>
      </c>
      <c r="C3421" t="s">
        <v>6730</v>
      </c>
      <c r="D3421" t="s">
        <v>6731</v>
      </c>
      <c r="E3421" t="s">
        <v>6741</v>
      </c>
      <c r="F3421" t="s">
        <v>727</v>
      </c>
      <c r="G3421" t="s">
        <v>6956</v>
      </c>
      <c r="H3421" t="s">
        <v>45</v>
      </c>
      <c r="I3421" t="s">
        <v>82</v>
      </c>
      <c r="J3421">
        <v>13</v>
      </c>
      <c r="K3421" s="1">
        <v>44158</v>
      </c>
      <c r="L3421" s="1">
        <v>574054</v>
      </c>
      <c r="M3421">
        <v>15</v>
      </c>
      <c r="N3421" s="10">
        <v>0.15</v>
      </c>
      <c r="O3421" s="1">
        <f>Table1[[#This Row],[Total Sales NGN]]-(Table1[[#This Row],[Total Sales NGN]]*Table1[[#This Row],[Discount %2]])</f>
        <v>487945.9</v>
      </c>
      <c r="P3421" t="s">
        <v>57</v>
      </c>
      <c r="Q3421">
        <v>2</v>
      </c>
      <c r="R3421" t="s">
        <v>35</v>
      </c>
      <c r="S3421">
        <v>160</v>
      </c>
      <c r="T3421" s="1">
        <v>395160</v>
      </c>
    </row>
    <row r="3422" spans="1:20" x14ac:dyDescent="0.3">
      <c r="A3422" t="s">
        <v>6957</v>
      </c>
      <c r="B3422" s="9">
        <v>45519</v>
      </c>
      <c r="C3422" t="s">
        <v>6730</v>
      </c>
      <c r="D3422" t="s">
        <v>6731</v>
      </c>
      <c r="E3422" t="s">
        <v>6741</v>
      </c>
      <c r="F3422" t="s">
        <v>991</v>
      </c>
      <c r="G3422" t="s">
        <v>6958</v>
      </c>
      <c r="H3422" t="s">
        <v>32</v>
      </c>
      <c r="I3422" t="s">
        <v>141</v>
      </c>
      <c r="J3422">
        <v>2</v>
      </c>
      <c r="K3422" s="1">
        <v>19506</v>
      </c>
      <c r="L3422" s="1">
        <v>39012</v>
      </c>
      <c r="M3422">
        <v>15</v>
      </c>
      <c r="N3422" s="10">
        <v>0.15</v>
      </c>
      <c r="O3422" s="1">
        <f>Table1[[#This Row],[Total Sales NGN]]-(Table1[[#This Row],[Total Sales NGN]]*Table1[[#This Row],[Discount %2]])</f>
        <v>33160.199999999997</v>
      </c>
      <c r="P3422" t="s">
        <v>47</v>
      </c>
      <c r="Q3422">
        <v>4</v>
      </c>
      <c r="R3422" t="s">
        <v>35</v>
      </c>
      <c r="S3422">
        <v>125</v>
      </c>
      <c r="T3422" s="1">
        <v>581262</v>
      </c>
    </row>
    <row r="3423" spans="1:20" x14ac:dyDescent="0.3">
      <c r="A3423" t="s">
        <v>6959</v>
      </c>
      <c r="B3423" s="9">
        <v>45643</v>
      </c>
      <c r="C3423" t="s">
        <v>6730</v>
      </c>
      <c r="D3423" t="s">
        <v>6731</v>
      </c>
      <c r="E3423" t="s">
        <v>6732</v>
      </c>
      <c r="F3423" t="s">
        <v>1304</v>
      </c>
      <c r="G3423" t="s">
        <v>6960</v>
      </c>
      <c r="H3423" t="s">
        <v>24</v>
      </c>
      <c r="I3423" t="s">
        <v>25</v>
      </c>
      <c r="J3423">
        <v>6</v>
      </c>
      <c r="K3423" s="1">
        <v>325027</v>
      </c>
      <c r="L3423" s="1">
        <v>1950162</v>
      </c>
      <c r="M3423">
        <v>20</v>
      </c>
      <c r="N3423" s="10">
        <v>0.2</v>
      </c>
      <c r="O3423" s="1">
        <f>Table1[[#This Row],[Total Sales NGN]]-(Table1[[#This Row],[Total Sales NGN]]*Table1[[#This Row],[Discount %2]])</f>
        <v>1560129.6</v>
      </c>
      <c r="P3423" t="s">
        <v>34</v>
      </c>
      <c r="Q3423">
        <v>2</v>
      </c>
      <c r="R3423" t="s">
        <v>35</v>
      </c>
      <c r="S3423">
        <v>16</v>
      </c>
      <c r="T3423" s="1">
        <v>973851</v>
      </c>
    </row>
    <row r="3424" spans="1:20" x14ac:dyDescent="0.3">
      <c r="A3424" t="s">
        <v>6961</v>
      </c>
      <c r="B3424" s="9">
        <v>45001</v>
      </c>
      <c r="C3424" t="s">
        <v>6730</v>
      </c>
      <c r="D3424" t="s">
        <v>6731</v>
      </c>
      <c r="E3424" t="s">
        <v>6741</v>
      </c>
      <c r="F3424" t="s">
        <v>2796</v>
      </c>
      <c r="G3424" t="s">
        <v>6962</v>
      </c>
      <c r="H3424" t="s">
        <v>45</v>
      </c>
      <c r="I3424" t="s">
        <v>98</v>
      </c>
      <c r="J3424">
        <v>13</v>
      </c>
      <c r="K3424" s="1">
        <v>36104</v>
      </c>
      <c r="L3424" s="1">
        <v>469352</v>
      </c>
      <c r="M3424">
        <v>20</v>
      </c>
      <c r="N3424" s="10">
        <v>0.2</v>
      </c>
      <c r="O3424" s="1">
        <f>Table1[[#This Row],[Total Sales NGN]]-(Table1[[#This Row],[Total Sales NGN]]*Table1[[#This Row],[Discount %2]])</f>
        <v>375481.59999999998</v>
      </c>
      <c r="P3424" t="s">
        <v>26</v>
      </c>
      <c r="Q3424">
        <v>1</v>
      </c>
      <c r="R3424" t="s">
        <v>35</v>
      </c>
      <c r="S3424">
        <v>0</v>
      </c>
      <c r="T3424" s="1">
        <v>395160</v>
      </c>
    </row>
    <row r="3425" spans="1:20" x14ac:dyDescent="0.3">
      <c r="A3425" t="s">
        <v>6963</v>
      </c>
      <c r="B3425" s="9">
        <v>45490</v>
      </c>
      <c r="C3425" t="s">
        <v>6730</v>
      </c>
      <c r="D3425" t="s">
        <v>6731</v>
      </c>
      <c r="E3425" t="s">
        <v>6741</v>
      </c>
      <c r="F3425" t="s">
        <v>1209</v>
      </c>
      <c r="G3425" t="s">
        <v>6964</v>
      </c>
      <c r="H3425" t="s">
        <v>65</v>
      </c>
      <c r="I3425" t="s">
        <v>478</v>
      </c>
      <c r="J3425">
        <v>6</v>
      </c>
      <c r="K3425" s="1">
        <v>70039</v>
      </c>
      <c r="L3425" s="1">
        <v>420234</v>
      </c>
      <c r="M3425">
        <v>20</v>
      </c>
      <c r="N3425" s="10">
        <v>0.2</v>
      </c>
      <c r="O3425" s="1">
        <f>Table1[[#This Row],[Total Sales NGN]]-(Table1[[#This Row],[Total Sales NGN]]*Table1[[#This Row],[Discount %2]])</f>
        <v>336187.2</v>
      </c>
      <c r="P3425" t="s">
        <v>34</v>
      </c>
      <c r="Q3425">
        <v>2</v>
      </c>
      <c r="R3425" t="s">
        <v>35</v>
      </c>
      <c r="S3425">
        <v>186</v>
      </c>
      <c r="T3425" s="1">
        <v>868547</v>
      </c>
    </row>
    <row r="3426" spans="1:20" x14ac:dyDescent="0.3">
      <c r="A3426" t="s">
        <v>6965</v>
      </c>
      <c r="B3426" s="9">
        <v>45434</v>
      </c>
      <c r="C3426" t="s">
        <v>6730</v>
      </c>
      <c r="D3426" t="s">
        <v>6731</v>
      </c>
      <c r="E3426" t="s">
        <v>6750</v>
      </c>
      <c r="F3426" t="s">
        <v>2090</v>
      </c>
      <c r="G3426" t="s">
        <v>6966</v>
      </c>
      <c r="H3426" t="s">
        <v>32</v>
      </c>
      <c r="I3426" t="s">
        <v>117</v>
      </c>
      <c r="J3426">
        <v>19</v>
      </c>
      <c r="K3426" s="1">
        <v>9024</v>
      </c>
      <c r="L3426" s="1">
        <v>171456</v>
      </c>
      <c r="M3426" t="s">
        <v>27</v>
      </c>
      <c r="N3426" s="10">
        <v>0</v>
      </c>
      <c r="O3426" s="1">
        <f>Table1[[#This Row],[Total Sales NGN]]-(Table1[[#This Row],[Total Sales NGN]]*Table1[[#This Row],[Discount %2]])</f>
        <v>171456</v>
      </c>
      <c r="P3426" t="s">
        <v>27</v>
      </c>
      <c r="Q3426">
        <v>5</v>
      </c>
      <c r="R3426" t="s">
        <v>28</v>
      </c>
      <c r="S3426">
        <v>130</v>
      </c>
      <c r="T3426" s="1">
        <v>581262</v>
      </c>
    </row>
    <row r="3427" spans="1:20" x14ac:dyDescent="0.3">
      <c r="A3427" t="s">
        <v>6967</v>
      </c>
      <c r="B3427" s="9">
        <v>45555</v>
      </c>
      <c r="C3427" t="s">
        <v>6730</v>
      </c>
      <c r="D3427" t="s">
        <v>6731</v>
      </c>
      <c r="E3427" t="s">
        <v>6732</v>
      </c>
      <c r="F3427" t="s">
        <v>173</v>
      </c>
      <c r="G3427" t="s">
        <v>6968</v>
      </c>
      <c r="H3427" t="s">
        <v>32</v>
      </c>
      <c r="I3427" t="s">
        <v>141</v>
      </c>
      <c r="J3427">
        <v>15</v>
      </c>
      <c r="K3427" s="1">
        <v>6910</v>
      </c>
      <c r="L3427" s="1">
        <v>103650</v>
      </c>
      <c r="M3427">
        <v>0</v>
      </c>
      <c r="N3427" s="10">
        <v>0</v>
      </c>
      <c r="O3427" s="1">
        <f>Table1[[#This Row],[Total Sales NGN]]-(Table1[[#This Row],[Total Sales NGN]]*Table1[[#This Row],[Discount %2]])</f>
        <v>103650</v>
      </c>
      <c r="P3427" t="s">
        <v>57</v>
      </c>
      <c r="Q3427">
        <v>3</v>
      </c>
      <c r="R3427" t="s">
        <v>35</v>
      </c>
      <c r="S3427">
        <v>191</v>
      </c>
      <c r="T3427" s="1">
        <v>581262</v>
      </c>
    </row>
    <row r="3428" spans="1:20" x14ac:dyDescent="0.3">
      <c r="A3428" t="s">
        <v>6969</v>
      </c>
      <c r="B3428" s="9">
        <v>45530</v>
      </c>
      <c r="C3428" t="s">
        <v>6730</v>
      </c>
      <c r="D3428" t="s">
        <v>6731</v>
      </c>
      <c r="E3428" t="s">
        <v>6741</v>
      </c>
      <c r="F3428" t="s">
        <v>302</v>
      </c>
      <c r="G3428" t="s">
        <v>6970</v>
      </c>
      <c r="H3428" t="s">
        <v>24</v>
      </c>
      <c r="I3428" t="s">
        <v>56</v>
      </c>
      <c r="J3428">
        <v>12</v>
      </c>
      <c r="K3428" s="1">
        <v>242949</v>
      </c>
      <c r="L3428" s="1">
        <v>2915388</v>
      </c>
      <c r="M3428">
        <v>20</v>
      </c>
      <c r="N3428" s="10">
        <v>0.2</v>
      </c>
      <c r="O3428" s="1">
        <f>Table1[[#This Row],[Total Sales NGN]]-(Table1[[#This Row],[Total Sales NGN]]*Table1[[#This Row],[Discount %2]])</f>
        <v>2332310.4</v>
      </c>
      <c r="P3428" t="s">
        <v>27</v>
      </c>
      <c r="Q3428">
        <v>2</v>
      </c>
      <c r="R3428" t="s">
        <v>35</v>
      </c>
      <c r="S3428">
        <v>13</v>
      </c>
      <c r="T3428" s="1">
        <v>973851</v>
      </c>
    </row>
    <row r="3429" spans="1:20" x14ac:dyDescent="0.3">
      <c r="A3429" t="s">
        <v>6971</v>
      </c>
      <c r="B3429" s="9">
        <v>45248</v>
      </c>
      <c r="C3429" t="s">
        <v>6730</v>
      </c>
      <c r="D3429" t="s">
        <v>6731</v>
      </c>
      <c r="E3429" t="s">
        <v>6750</v>
      </c>
      <c r="F3429" t="s">
        <v>2590</v>
      </c>
      <c r="G3429" t="s">
        <v>6972</v>
      </c>
      <c r="H3429" t="s">
        <v>32</v>
      </c>
      <c r="I3429" t="s">
        <v>33</v>
      </c>
      <c r="J3429">
        <v>7</v>
      </c>
      <c r="K3429" s="1">
        <v>7421</v>
      </c>
      <c r="L3429" s="1">
        <v>51947</v>
      </c>
      <c r="M3429">
        <v>15</v>
      </c>
      <c r="N3429" s="10">
        <v>0.15</v>
      </c>
      <c r="O3429" s="1">
        <f>Table1[[#This Row],[Total Sales NGN]]-(Table1[[#This Row],[Total Sales NGN]]*Table1[[#This Row],[Discount %2]])</f>
        <v>44154.95</v>
      </c>
      <c r="P3429" t="s">
        <v>34</v>
      </c>
      <c r="Q3429">
        <v>4</v>
      </c>
      <c r="R3429" t="s">
        <v>35</v>
      </c>
      <c r="S3429">
        <v>22</v>
      </c>
      <c r="T3429" s="1">
        <v>581262</v>
      </c>
    </row>
    <row r="3430" spans="1:20" x14ac:dyDescent="0.3">
      <c r="A3430" t="s">
        <v>6973</v>
      </c>
      <c r="B3430" s="9">
        <v>45189</v>
      </c>
      <c r="C3430" t="s">
        <v>6730</v>
      </c>
      <c r="D3430" t="s">
        <v>6731</v>
      </c>
      <c r="E3430" t="s">
        <v>6750</v>
      </c>
      <c r="F3430" t="s">
        <v>895</v>
      </c>
      <c r="G3430" t="s">
        <v>27</v>
      </c>
      <c r="H3430" t="s">
        <v>32</v>
      </c>
      <c r="I3430" t="s">
        <v>141</v>
      </c>
      <c r="J3430">
        <v>5</v>
      </c>
      <c r="K3430" s="1">
        <v>4034</v>
      </c>
      <c r="L3430" s="1">
        <v>20170</v>
      </c>
      <c r="M3430">
        <v>0</v>
      </c>
      <c r="N3430" s="10">
        <v>0</v>
      </c>
      <c r="O3430" s="1">
        <f>Table1[[#This Row],[Total Sales NGN]]-(Table1[[#This Row],[Total Sales NGN]]*Table1[[#This Row],[Discount %2]])</f>
        <v>20170</v>
      </c>
      <c r="P3430" t="s">
        <v>47</v>
      </c>
      <c r="Q3430">
        <v>1</v>
      </c>
      <c r="R3430" t="s">
        <v>35</v>
      </c>
      <c r="S3430">
        <v>53</v>
      </c>
      <c r="T3430" s="1">
        <v>581262</v>
      </c>
    </row>
    <row r="3431" spans="1:20" x14ac:dyDescent="0.3">
      <c r="A3431" t="s">
        <v>6974</v>
      </c>
      <c r="B3431" s="9">
        <v>44950</v>
      </c>
      <c r="C3431" t="s">
        <v>6730</v>
      </c>
      <c r="D3431" t="s">
        <v>6731</v>
      </c>
      <c r="E3431" t="s">
        <v>6741</v>
      </c>
      <c r="F3431" t="s">
        <v>1229</v>
      </c>
      <c r="G3431" t="s">
        <v>6975</v>
      </c>
      <c r="H3431" t="s">
        <v>32</v>
      </c>
      <c r="I3431" t="s">
        <v>158</v>
      </c>
      <c r="J3431">
        <v>5</v>
      </c>
      <c r="K3431" s="1">
        <v>9049</v>
      </c>
      <c r="L3431" s="1">
        <v>45245</v>
      </c>
      <c r="M3431">
        <v>20</v>
      </c>
      <c r="N3431" s="10">
        <v>0.2</v>
      </c>
      <c r="O3431" s="1">
        <f>Table1[[#This Row],[Total Sales NGN]]-(Table1[[#This Row],[Total Sales NGN]]*Table1[[#This Row],[Discount %2]])</f>
        <v>36196</v>
      </c>
      <c r="P3431" t="s">
        <v>47</v>
      </c>
      <c r="Q3431">
        <v>2</v>
      </c>
      <c r="R3431" t="s">
        <v>35</v>
      </c>
      <c r="S3431">
        <v>76</v>
      </c>
      <c r="T3431" s="1">
        <v>581262</v>
      </c>
    </row>
    <row r="3432" spans="1:20" x14ac:dyDescent="0.3">
      <c r="A3432" t="s">
        <v>6976</v>
      </c>
      <c r="B3432" s="9">
        <v>44950</v>
      </c>
      <c r="C3432" t="s">
        <v>6730</v>
      </c>
      <c r="D3432" t="s">
        <v>6731</v>
      </c>
      <c r="E3432" t="s">
        <v>6741</v>
      </c>
      <c r="F3432" t="s">
        <v>4802</v>
      </c>
      <c r="G3432" t="s">
        <v>6977</v>
      </c>
      <c r="H3432" t="s">
        <v>65</v>
      </c>
      <c r="I3432" t="s">
        <v>78</v>
      </c>
      <c r="J3432">
        <v>17</v>
      </c>
      <c r="K3432" s="1">
        <v>157525</v>
      </c>
      <c r="L3432" s="1">
        <v>2677925</v>
      </c>
      <c r="M3432">
        <v>0</v>
      </c>
      <c r="N3432" s="10">
        <v>0</v>
      </c>
      <c r="O3432" s="1">
        <f>Table1[[#This Row],[Total Sales NGN]]-(Table1[[#This Row],[Total Sales NGN]]*Table1[[#This Row],[Discount %2]])</f>
        <v>2677925</v>
      </c>
      <c r="P3432" t="s">
        <v>27</v>
      </c>
      <c r="Q3432">
        <v>4</v>
      </c>
      <c r="R3432" t="s">
        <v>28</v>
      </c>
      <c r="S3432">
        <v>25</v>
      </c>
      <c r="T3432" s="1">
        <v>868547</v>
      </c>
    </row>
    <row r="3433" spans="1:20" x14ac:dyDescent="0.3">
      <c r="A3433" t="s">
        <v>6978</v>
      </c>
      <c r="B3433" s="9">
        <v>45453</v>
      </c>
      <c r="C3433" t="s">
        <v>6730</v>
      </c>
      <c r="D3433" t="s">
        <v>6731</v>
      </c>
      <c r="E3433" t="s">
        <v>6732</v>
      </c>
      <c r="F3433" t="s">
        <v>2761</v>
      </c>
      <c r="G3433" t="s">
        <v>6979</v>
      </c>
      <c r="H3433" t="s">
        <v>32</v>
      </c>
      <c r="I3433" t="s">
        <v>117</v>
      </c>
      <c r="J3433">
        <v>9</v>
      </c>
      <c r="K3433" s="1">
        <v>16809</v>
      </c>
      <c r="L3433" s="1">
        <v>151281</v>
      </c>
      <c r="M3433">
        <v>0</v>
      </c>
      <c r="N3433" s="10">
        <v>0</v>
      </c>
      <c r="O3433" s="1">
        <f>Table1[[#This Row],[Total Sales NGN]]-(Table1[[#This Row],[Total Sales NGN]]*Table1[[#This Row],[Discount %2]])</f>
        <v>151281</v>
      </c>
      <c r="P3433" t="s">
        <v>27</v>
      </c>
      <c r="Q3433">
        <v>3</v>
      </c>
      <c r="R3433" t="s">
        <v>27</v>
      </c>
      <c r="S3433">
        <v>96</v>
      </c>
      <c r="T3433" s="1">
        <v>581262</v>
      </c>
    </row>
    <row r="3434" spans="1:20" x14ac:dyDescent="0.3">
      <c r="A3434" t="s">
        <v>6980</v>
      </c>
      <c r="B3434" s="9">
        <v>45093</v>
      </c>
      <c r="C3434" t="s">
        <v>6730</v>
      </c>
      <c r="D3434" t="s">
        <v>6731</v>
      </c>
      <c r="E3434" t="s">
        <v>6750</v>
      </c>
      <c r="F3434" t="s">
        <v>1960</v>
      </c>
      <c r="G3434" t="s">
        <v>6981</v>
      </c>
      <c r="H3434" t="s">
        <v>40</v>
      </c>
      <c r="I3434" t="s">
        <v>171</v>
      </c>
      <c r="J3434">
        <v>19</v>
      </c>
      <c r="K3434" s="1">
        <v>16324</v>
      </c>
      <c r="L3434" s="1">
        <v>310156</v>
      </c>
      <c r="M3434" t="s">
        <v>27</v>
      </c>
      <c r="N3434" s="10">
        <v>0</v>
      </c>
      <c r="O3434" s="1">
        <f>Table1[[#This Row],[Total Sales NGN]]-(Table1[[#This Row],[Total Sales NGN]]*Table1[[#This Row],[Discount %2]])</f>
        <v>310156</v>
      </c>
      <c r="P3434" t="s">
        <v>47</v>
      </c>
      <c r="Q3434">
        <v>1</v>
      </c>
      <c r="R3434" t="s">
        <v>35</v>
      </c>
      <c r="S3434">
        <v>88</v>
      </c>
      <c r="T3434" s="1">
        <v>381933</v>
      </c>
    </row>
    <row r="3435" spans="1:20" x14ac:dyDescent="0.3">
      <c r="A3435" t="s">
        <v>6982</v>
      </c>
      <c r="B3435" s="9">
        <v>45356</v>
      </c>
      <c r="C3435" t="s">
        <v>6730</v>
      </c>
      <c r="D3435" t="s">
        <v>6731</v>
      </c>
      <c r="E3435" t="s">
        <v>6732</v>
      </c>
      <c r="F3435" t="s">
        <v>516</v>
      </c>
      <c r="G3435" t="s">
        <v>27</v>
      </c>
      <c r="H3435" t="s">
        <v>65</v>
      </c>
      <c r="I3435" t="s">
        <v>382</v>
      </c>
      <c r="J3435">
        <v>2</v>
      </c>
      <c r="K3435" s="1">
        <v>62851</v>
      </c>
      <c r="L3435" s="1">
        <v>125702</v>
      </c>
      <c r="M3435">
        <v>0</v>
      </c>
      <c r="N3435" s="10">
        <v>0</v>
      </c>
      <c r="O3435" s="1">
        <f>Table1[[#This Row],[Total Sales NGN]]-(Table1[[#This Row],[Total Sales NGN]]*Table1[[#This Row],[Discount %2]])</f>
        <v>125702</v>
      </c>
      <c r="P3435" t="s">
        <v>27</v>
      </c>
      <c r="Q3435">
        <v>2</v>
      </c>
      <c r="R3435" t="s">
        <v>27</v>
      </c>
      <c r="S3435">
        <v>4</v>
      </c>
      <c r="T3435" s="1">
        <v>868547</v>
      </c>
    </row>
    <row r="3436" spans="1:20" x14ac:dyDescent="0.3">
      <c r="A3436" t="s">
        <v>6983</v>
      </c>
      <c r="B3436" s="9">
        <v>45389</v>
      </c>
      <c r="C3436" t="s">
        <v>6730</v>
      </c>
      <c r="D3436" t="s">
        <v>6731</v>
      </c>
      <c r="E3436" t="s">
        <v>6750</v>
      </c>
      <c r="F3436" t="s">
        <v>501</v>
      </c>
      <c r="G3436" t="s">
        <v>6984</v>
      </c>
      <c r="H3436" t="s">
        <v>32</v>
      </c>
      <c r="I3436" t="s">
        <v>113</v>
      </c>
      <c r="J3436">
        <v>16</v>
      </c>
      <c r="K3436" s="1">
        <v>6796</v>
      </c>
      <c r="L3436" s="1">
        <v>108736</v>
      </c>
      <c r="M3436">
        <v>20</v>
      </c>
      <c r="N3436" s="10">
        <v>0.2</v>
      </c>
      <c r="O3436" s="1">
        <f>Table1[[#This Row],[Total Sales NGN]]-(Table1[[#This Row],[Total Sales NGN]]*Table1[[#This Row],[Discount %2]])</f>
        <v>86988.800000000003</v>
      </c>
      <c r="P3436" t="s">
        <v>57</v>
      </c>
      <c r="Q3436">
        <v>1</v>
      </c>
      <c r="R3436" t="s">
        <v>35</v>
      </c>
      <c r="S3436">
        <v>187</v>
      </c>
      <c r="T3436" s="1">
        <v>581262</v>
      </c>
    </row>
    <row r="3437" spans="1:20" x14ac:dyDescent="0.3">
      <c r="A3437" t="s">
        <v>6985</v>
      </c>
      <c r="B3437" s="9">
        <v>45504</v>
      </c>
      <c r="C3437" t="s">
        <v>6730</v>
      </c>
      <c r="D3437" t="s">
        <v>6731</v>
      </c>
      <c r="E3437" t="s">
        <v>6741</v>
      </c>
      <c r="F3437" t="s">
        <v>819</v>
      </c>
      <c r="G3437" t="s">
        <v>6986</v>
      </c>
      <c r="H3437" t="s">
        <v>32</v>
      </c>
      <c r="I3437" t="s">
        <v>237</v>
      </c>
      <c r="J3437">
        <v>8</v>
      </c>
      <c r="K3437" s="1">
        <v>5444</v>
      </c>
      <c r="L3437" s="1">
        <v>43552</v>
      </c>
      <c r="M3437">
        <v>20</v>
      </c>
      <c r="N3437" s="10">
        <v>0.2</v>
      </c>
      <c r="O3437" s="1">
        <f>Table1[[#This Row],[Total Sales NGN]]-(Table1[[#This Row],[Total Sales NGN]]*Table1[[#This Row],[Discount %2]])</f>
        <v>34841.599999999999</v>
      </c>
      <c r="P3437" t="s">
        <v>57</v>
      </c>
      <c r="Q3437">
        <v>1</v>
      </c>
      <c r="R3437" t="s">
        <v>28</v>
      </c>
      <c r="S3437">
        <v>124</v>
      </c>
      <c r="T3437" s="1">
        <v>581262</v>
      </c>
    </row>
    <row r="3438" spans="1:20" x14ac:dyDescent="0.3">
      <c r="A3438" t="s">
        <v>6987</v>
      </c>
      <c r="B3438" s="9">
        <v>45518</v>
      </c>
      <c r="C3438" t="s">
        <v>6730</v>
      </c>
      <c r="D3438" t="s">
        <v>6731</v>
      </c>
      <c r="E3438" t="s">
        <v>6750</v>
      </c>
      <c r="F3438" t="s">
        <v>2500</v>
      </c>
      <c r="G3438" t="s">
        <v>6988</v>
      </c>
      <c r="H3438" t="s">
        <v>32</v>
      </c>
      <c r="I3438" t="s">
        <v>95</v>
      </c>
      <c r="J3438">
        <v>3</v>
      </c>
      <c r="K3438" s="1">
        <v>8376</v>
      </c>
      <c r="L3438" s="1">
        <v>25128</v>
      </c>
      <c r="M3438" t="s">
        <v>27</v>
      </c>
      <c r="N3438" s="10">
        <v>0</v>
      </c>
      <c r="O3438" s="1">
        <f>Table1[[#This Row],[Total Sales NGN]]-(Table1[[#This Row],[Total Sales NGN]]*Table1[[#This Row],[Discount %2]])</f>
        <v>25128</v>
      </c>
      <c r="P3438" t="s">
        <v>26</v>
      </c>
      <c r="Q3438">
        <v>1</v>
      </c>
      <c r="R3438" t="s">
        <v>35</v>
      </c>
      <c r="S3438">
        <v>66</v>
      </c>
      <c r="T3438" s="1">
        <v>581262</v>
      </c>
    </row>
    <row r="3439" spans="1:20" x14ac:dyDescent="0.3">
      <c r="A3439" t="s">
        <v>6989</v>
      </c>
      <c r="B3439" s="9">
        <v>45088</v>
      </c>
      <c r="C3439" t="s">
        <v>6730</v>
      </c>
      <c r="D3439" t="s">
        <v>6731</v>
      </c>
      <c r="E3439" t="s">
        <v>6732</v>
      </c>
      <c r="F3439" t="s">
        <v>2706</v>
      </c>
      <c r="G3439" t="s">
        <v>6990</v>
      </c>
      <c r="H3439" t="s">
        <v>40</v>
      </c>
      <c r="I3439" t="s">
        <v>106</v>
      </c>
      <c r="J3439">
        <v>1</v>
      </c>
      <c r="K3439" s="1">
        <v>10083</v>
      </c>
      <c r="L3439" s="1">
        <v>10083</v>
      </c>
      <c r="M3439">
        <v>10</v>
      </c>
      <c r="N3439" s="10">
        <v>0.1</v>
      </c>
      <c r="O3439" s="1">
        <f>Table1[[#This Row],[Total Sales NGN]]-(Table1[[#This Row],[Total Sales NGN]]*Table1[[#This Row],[Discount %2]])</f>
        <v>9074.7000000000007</v>
      </c>
      <c r="P3439" t="s">
        <v>47</v>
      </c>
      <c r="Q3439">
        <v>3</v>
      </c>
      <c r="R3439" t="s">
        <v>35</v>
      </c>
      <c r="S3439">
        <v>145</v>
      </c>
      <c r="T3439" s="1">
        <v>381933</v>
      </c>
    </row>
    <row r="3440" spans="1:20" x14ac:dyDescent="0.3">
      <c r="A3440" t="s">
        <v>6991</v>
      </c>
      <c r="B3440" s="9">
        <v>45437</v>
      </c>
      <c r="C3440" t="s">
        <v>6730</v>
      </c>
      <c r="D3440" t="s">
        <v>6731</v>
      </c>
      <c r="E3440" t="s">
        <v>6741</v>
      </c>
      <c r="F3440" t="s">
        <v>30</v>
      </c>
      <c r="G3440" t="s">
        <v>6992</v>
      </c>
      <c r="H3440" t="s">
        <v>65</v>
      </c>
      <c r="I3440" t="s">
        <v>102</v>
      </c>
      <c r="J3440">
        <v>12</v>
      </c>
      <c r="K3440" s="1">
        <v>49846</v>
      </c>
      <c r="L3440" s="1">
        <v>598152</v>
      </c>
      <c r="M3440">
        <v>20</v>
      </c>
      <c r="N3440" s="10">
        <v>0.2</v>
      </c>
      <c r="O3440" s="1">
        <f>Table1[[#This Row],[Total Sales NGN]]-(Table1[[#This Row],[Total Sales NGN]]*Table1[[#This Row],[Discount %2]])</f>
        <v>478521.59999999998</v>
      </c>
      <c r="P3440" t="s">
        <v>47</v>
      </c>
      <c r="Q3440">
        <v>3</v>
      </c>
      <c r="R3440" t="s">
        <v>28</v>
      </c>
      <c r="S3440">
        <v>27</v>
      </c>
      <c r="T3440" s="1">
        <v>868547</v>
      </c>
    </row>
    <row r="3441" spans="1:20" x14ac:dyDescent="0.3">
      <c r="A3441" t="s">
        <v>6993</v>
      </c>
      <c r="B3441" s="9">
        <v>45245</v>
      </c>
      <c r="C3441" t="s">
        <v>6730</v>
      </c>
      <c r="D3441" t="s">
        <v>6731</v>
      </c>
      <c r="E3441" t="s">
        <v>6741</v>
      </c>
      <c r="F3441" t="s">
        <v>778</v>
      </c>
      <c r="G3441" t="s">
        <v>6994</v>
      </c>
      <c r="H3441" t="s">
        <v>40</v>
      </c>
      <c r="I3441" t="s">
        <v>123</v>
      </c>
      <c r="J3441">
        <v>14</v>
      </c>
      <c r="K3441" s="1">
        <v>8239</v>
      </c>
      <c r="L3441" s="1">
        <v>115346</v>
      </c>
      <c r="M3441">
        <v>0</v>
      </c>
      <c r="N3441" s="10">
        <v>0</v>
      </c>
      <c r="O3441" s="1">
        <f>Table1[[#This Row],[Total Sales NGN]]-(Table1[[#This Row],[Total Sales NGN]]*Table1[[#This Row],[Discount %2]])</f>
        <v>115346</v>
      </c>
      <c r="P3441" t="s">
        <v>57</v>
      </c>
      <c r="Q3441">
        <v>3</v>
      </c>
      <c r="R3441" t="s">
        <v>35</v>
      </c>
      <c r="S3441">
        <v>77</v>
      </c>
      <c r="T3441" s="1">
        <v>381933</v>
      </c>
    </row>
    <row r="3442" spans="1:20" x14ac:dyDescent="0.3">
      <c r="A3442" t="s">
        <v>6995</v>
      </c>
      <c r="B3442" s="9">
        <v>45143</v>
      </c>
      <c r="C3442" t="s">
        <v>6730</v>
      </c>
      <c r="D3442" t="s">
        <v>6731</v>
      </c>
      <c r="E3442" t="s">
        <v>6732</v>
      </c>
      <c r="F3442" t="s">
        <v>4214</v>
      </c>
      <c r="G3442" t="s">
        <v>6996</v>
      </c>
      <c r="H3442" t="s">
        <v>65</v>
      </c>
      <c r="I3442" t="s">
        <v>397</v>
      </c>
      <c r="J3442">
        <v>5</v>
      </c>
      <c r="K3442" s="1">
        <v>164068</v>
      </c>
      <c r="L3442" s="1">
        <v>820340</v>
      </c>
      <c r="M3442" t="s">
        <v>27</v>
      </c>
      <c r="N3442" s="10">
        <v>0</v>
      </c>
      <c r="O3442" s="1">
        <f>Table1[[#This Row],[Total Sales NGN]]-(Table1[[#This Row],[Total Sales NGN]]*Table1[[#This Row],[Discount %2]])</f>
        <v>820340</v>
      </c>
      <c r="P3442" t="s">
        <v>26</v>
      </c>
      <c r="Q3442" t="s">
        <v>27</v>
      </c>
      <c r="R3442" t="s">
        <v>28</v>
      </c>
      <c r="S3442">
        <v>172</v>
      </c>
      <c r="T3442" s="1">
        <v>868547</v>
      </c>
    </row>
    <row r="3443" spans="1:20" x14ac:dyDescent="0.3">
      <c r="A3443" t="s">
        <v>6997</v>
      </c>
      <c r="B3443" s="9">
        <v>45364</v>
      </c>
      <c r="C3443" t="s">
        <v>6730</v>
      </c>
      <c r="D3443" t="s">
        <v>6731</v>
      </c>
      <c r="E3443" t="s">
        <v>6732</v>
      </c>
      <c r="F3443" t="s">
        <v>842</v>
      </c>
      <c r="G3443" t="s">
        <v>6998</v>
      </c>
      <c r="H3443" t="s">
        <v>45</v>
      </c>
      <c r="I3443" t="s">
        <v>46</v>
      </c>
      <c r="J3443">
        <v>4</v>
      </c>
      <c r="K3443" s="1">
        <v>13690</v>
      </c>
      <c r="L3443" s="1">
        <v>54760</v>
      </c>
      <c r="M3443">
        <v>0</v>
      </c>
      <c r="N3443" s="10">
        <v>0</v>
      </c>
      <c r="O3443" s="1">
        <f>Table1[[#This Row],[Total Sales NGN]]-(Table1[[#This Row],[Total Sales NGN]]*Table1[[#This Row],[Discount %2]])</f>
        <v>54760</v>
      </c>
      <c r="P3443" t="s">
        <v>26</v>
      </c>
      <c r="Q3443">
        <v>3</v>
      </c>
      <c r="R3443" t="s">
        <v>35</v>
      </c>
      <c r="S3443">
        <v>168</v>
      </c>
      <c r="T3443" s="1">
        <v>395160</v>
      </c>
    </row>
    <row r="3444" spans="1:20" x14ac:dyDescent="0.3">
      <c r="A3444" t="s">
        <v>6999</v>
      </c>
      <c r="B3444" s="9">
        <v>45387</v>
      </c>
      <c r="C3444" t="s">
        <v>6730</v>
      </c>
      <c r="D3444" t="s">
        <v>6731</v>
      </c>
      <c r="E3444" t="s">
        <v>6741</v>
      </c>
      <c r="F3444" t="s">
        <v>166</v>
      </c>
      <c r="G3444" t="s">
        <v>7000</v>
      </c>
      <c r="H3444" t="s">
        <v>40</v>
      </c>
      <c r="I3444" t="s">
        <v>106</v>
      </c>
      <c r="J3444">
        <v>6</v>
      </c>
      <c r="K3444" s="1">
        <v>7529</v>
      </c>
      <c r="L3444" s="1">
        <v>45174</v>
      </c>
      <c r="M3444">
        <v>15</v>
      </c>
      <c r="N3444" s="10">
        <v>0.15</v>
      </c>
      <c r="O3444" s="1">
        <f>Table1[[#This Row],[Total Sales NGN]]-(Table1[[#This Row],[Total Sales NGN]]*Table1[[#This Row],[Discount %2]])</f>
        <v>38397.9</v>
      </c>
      <c r="P3444" t="s">
        <v>26</v>
      </c>
      <c r="Q3444">
        <v>4</v>
      </c>
      <c r="R3444" t="s">
        <v>28</v>
      </c>
      <c r="S3444">
        <v>34</v>
      </c>
      <c r="T3444" s="1">
        <v>381933</v>
      </c>
    </row>
    <row r="3445" spans="1:20" x14ac:dyDescent="0.3">
      <c r="A3445" t="s">
        <v>7001</v>
      </c>
      <c r="B3445" s="9">
        <v>45350</v>
      </c>
      <c r="C3445" t="s">
        <v>6730</v>
      </c>
      <c r="D3445" t="s">
        <v>6731</v>
      </c>
      <c r="E3445" t="s">
        <v>6732</v>
      </c>
      <c r="F3445" t="s">
        <v>2598</v>
      </c>
      <c r="G3445" t="s">
        <v>27</v>
      </c>
      <c r="H3445" t="s">
        <v>65</v>
      </c>
      <c r="I3445" t="s">
        <v>102</v>
      </c>
      <c r="J3445">
        <v>15</v>
      </c>
      <c r="K3445" s="1">
        <v>122005</v>
      </c>
      <c r="L3445" s="1">
        <v>1830075</v>
      </c>
      <c r="M3445">
        <v>0</v>
      </c>
      <c r="N3445" s="10">
        <v>0</v>
      </c>
      <c r="O3445" s="1">
        <f>Table1[[#This Row],[Total Sales NGN]]-(Table1[[#This Row],[Total Sales NGN]]*Table1[[#This Row],[Discount %2]])</f>
        <v>1830075</v>
      </c>
      <c r="P3445" t="s">
        <v>47</v>
      </c>
      <c r="Q3445">
        <v>4</v>
      </c>
      <c r="R3445" t="s">
        <v>28</v>
      </c>
      <c r="S3445">
        <v>101</v>
      </c>
      <c r="T3445" s="1">
        <v>868547</v>
      </c>
    </row>
    <row r="3446" spans="1:20" x14ac:dyDescent="0.3">
      <c r="A3446" t="s">
        <v>7002</v>
      </c>
      <c r="B3446" s="9">
        <v>45198</v>
      </c>
      <c r="C3446" t="s">
        <v>6730</v>
      </c>
      <c r="D3446" t="s">
        <v>6731</v>
      </c>
      <c r="E3446" t="s">
        <v>6741</v>
      </c>
      <c r="F3446" t="s">
        <v>1602</v>
      </c>
      <c r="G3446" t="s">
        <v>7003</v>
      </c>
      <c r="H3446" t="s">
        <v>24</v>
      </c>
      <c r="I3446" t="s">
        <v>174</v>
      </c>
      <c r="J3446">
        <v>13</v>
      </c>
      <c r="K3446" s="1">
        <v>178717</v>
      </c>
      <c r="L3446" s="1">
        <v>2323321</v>
      </c>
      <c r="M3446">
        <v>0</v>
      </c>
      <c r="N3446" s="10">
        <v>0</v>
      </c>
      <c r="O3446" s="1">
        <f>Table1[[#This Row],[Total Sales NGN]]-(Table1[[#This Row],[Total Sales NGN]]*Table1[[#This Row],[Discount %2]])</f>
        <v>2323321</v>
      </c>
      <c r="P3446" t="s">
        <v>26</v>
      </c>
      <c r="Q3446">
        <v>3</v>
      </c>
      <c r="R3446" t="s">
        <v>35</v>
      </c>
      <c r="S3446">
        <v>157</v>
      </c>
      <c r="T3446" s="1">
        <v>973851</v>
      </c>
    </row>
    <row r="3447" spans="1:20" x14ac:dyDescent="0.3">
      <c r="A3447" t="s">
        <v>7004</v>
      </c>
      <c r="B3447" s="9">
        <v>45228</v>
      </c>
      <c r="C3447" t="s">
        <v>6730</v>
      </c>
      <c r="D3447" t="s">
        <v>6731</v>
      </c>
      <c r="E3447" t="s">
        <v>6750</v>
      </c>
      <c r="F3447" t="s">
        <v>1738</v>
      </c>
      <c r="G3447" t="s">
        <v>7005</v>
      </c>
      <c r="H3447" t="s">
        <v>40</v>
      </c>
      <c r="I3447" t="s">
        <v>123</v>
      </c>
      <c r="J3447">
        <v>13</v>
      </c>
      <c r="K3447" s="1">
        <v>15555</v>
      </c>
      <c r="L3447" s="1">
        <v>202215</v>
      </c>
      <c r="M3447">
        <v>10</v>
      </c>
      <c r="N3447" s="10">
        <v>0.1</v>
      </c>
      <c r="O3447" s="1">
        <f>Table1[[#This Row],[Total Sales NGN]]-(Table1[[#This Row],[Total Sales NGN]]*Table1[[#This Row],[Discount %2]])</f>
        <v>181993.5</v>
      </c>
      <c r="P3447" t="s">
        <v>27</v>
      </c>
      <c r="Q3447">
        <v>1</v>
      </c>
      <c r="R3447" t="s">
        <v>35</v>
      </c>
      <c r="S3447">
        <v>130</v>
      </c>
      <c r="T3447" s="1">
        <v>381933</v>
      </c>
    </row>
    <row r="3448" spans="1:20" x14ac:dyDescent="0.3">
      <c r="A3448" t="s">
        <v>7006</v>
      </c>
      <c r="B3448" s="9">
        <v>45474</v>
      </c>
      <c r="C3448" t="s">
        <v>6730</v>
      </c>
      <c r="D3448" t="s">
        <v>6731</v>
      </c>
      <c r="E3448" t="s">
        <v>6732</v>
      </c>
      <c r="F3448" t="s">
        <v>1042</v>
      </c>
      <c r="G3448" t="s">
        <v>7007</v>
      </c>
      <c r="H3448" t="s">
        <v>40</v>
      </c>
      <c r="I3448" t="s">
        <v>70</v>
      </c>
      <c r="J3448">
        <v>10</v>
      </c>
      <c r="K3448" s="1">
        <v>16928</v>
      </c>
      <c r="L3448" s="1">
        <v>169280</v>
      </c>
      <c r="M3448" t="s">
        <v>27</v>
      </c>
      <c r="N3448" s="10">
        <v>0</v>
      </c>
      <c r="O3448" s="1">
        <f>Table1[[#This Row],[Total Sales NGN]]-(Table1[[#This Row],[Total Sales NGN]]*Table1[[#This Row],[Discount %2]])</f>
        <v>169280</v>
      </c>
      <c r="P3448" t="s">
        <v>47</v>
      </c>
      <c r="Q3448">
        <v>2</v>
      </c>
      <c r="R3448" t="s">
        <v>35</v>
      </c>
      <c r="S3448">
        <v>64</v>
      </c>
      <c r="T3448" s="1">
        <v>381933</v>
      </c>
    </row>
    <row r="3449" spans="1:20" x14ac:dyDescent="0.3">
      <c r="A3449" t="s">
        <v>7008</v>
      </c>
      <c r="B3449" s="9">
        <v>45530</v>
      </c>
      <c r="C3449" t="s">
        <v>6730</v>
      </c>
      <c r="D3449" t="s">
        <v>6731</v>
      </c>
      <c r="E3449" t="s">
        <v>6750</v>
      </c>
      <c r="F3449" t="s">
        <v>163</v>
      </c>
      <c r="G3449" t="s">
        <v>7009</v>
      </c>
      <c r="H3449" t="s">
        <v>32</v>
      </c>
      <c r="I3449" t="s">
        <v>95</v>
      </c>
      <c r="J3449">
        <v>13</v>
      </c>
      <c r="K3449" s="1">
        <v>10564</v>
      </c>
      <c r="L3449" s="1">
        <v>137332</v>
      </c>
      <c r="M3449">
        <v>0</v>
      </c>
      <c r="N3449" s="10">
        <v>0</v>
      </c>
      <c r="O3449" s="1">
        <f>Table1[[#This Row],[Total Sales NGN]]-(Table1[[#This Row],[Total Sales NGN]]*Table1[[#This Row],[Discount %2]])</f>
        <v>137332</v>
      </c>
      <c r="P3449" t="s">
        <v>27</v>
      </c>
      <c r="Q3449">
        <v>2</v>
      </c>
      <c r="R3449" t="s">
        <v>28</v>
      </c>
      <c r="S3449">
        <v>183</v>
      </c>
      <c r="T3449" s="1">
        <v>581262</v>
      </c>
    </row>
    <row r="3450" spans="1:20" x14ac:dyDescent="0.3">
      <c r="A3450" t="s">
        <v>7010</v>
      </c>
      <c r="B3450" s="9">
        <v>45361</v>
      </c>
      <c r="C3450" t="s">
        <v>6730</v>
      </c>
      <c r="D3450" t="s">
        <v>6731</v>
      </c>
      <c r="E3450" t="s">
        <v>6750</v>
      </c>
      <c r="F3450" t="s">
        <v>2858</v>
      </c>
      <c r="G3450" t="s">
        <v>7011</v>
      </c>
      <c r="H3450" t="s">
        <v>45</v>
      </c>
      <c r="I3450" t="s">
        <v>74</v>
      </c>
      <c r="J3450">
        <v>18</v>
      </c>
      <c r="K3450" s="1">
        <v>15340</v>
      </c>
      <c r="L3450" s="1">
        <v>276120</v>
      </c>
      <c r="M3450">
        <v>0</v>
      </c>
      <c r="N3450" s="10">
        <v>0</v>
      </c>
      <c r="O3450" s="1">
        <f>Table1[[#This Row],[Total Sales NGN]]-(Table1[[#This Row],[Total Sales NGN]]*Table1[[#This Row],[Discount %2]])</f>
        <v>276120</v>
      </c>
      <c r="P3450" t="s">
        <v>57</v>
      </c>
      <c r="Q3450">
        <v>1</v>
      </c>
      <c r="R3450" t="s">
        <v>35</v>
      </c>
      <c r="S3450">
        <v>32</v>
      </c>
      <c r="T3450" s="1">
        <v>395160</v>
      </c>
    </row>
    <row r="3451" spans="1:20" x14ac:dyDescent="0.3">
      <c r="A3451" t="s">
        <v>7012</v>
      </c>
      <c r="B3451" s="9">
        <v>45494</v>
      </c>
      <c r="C3451" t="s">
        <v>6730</v>
      </c>
      <c r="D3451" t="s">
        <v>6731</v>
      </c>
      <c r="E3451" t="s">
        <v>6750</v>
      </c>
      <c r="F3451" t="s">
        <v>3089</v>
      </c>
      <c r="G3451" t="s">
        <v>7013</v>
      </c>
      <c r="H3451" t="s">
        <v>24</v>
      </c>
      <c r="I3451" t="s">
        <v>161</v>
      </c>
      <c r="J3451">
        <v>20</v>
      </c>
      <c r="K3451" s="1">
        <v>340221</v>
      </c>
      <c r="L3451" s="1">
        <v>6804420</v>
      </c>
      <c r="M3451">
        <v>0</v>
      </c>
      <c r="N3451" s="10">
        <v>0</v>
      </c>
      <c r="O3451" s="1">
        <f>Table1[[#This Row],[Total Sales NGN]]-(Table1[[#This Row],[Total Sales NGN]]*Table1[[#This Row],[Discount %2]])</f>
        <v>6804420</v>
      </c>
      <c r="P3451" t="s">
        <v>34</v>
      </c>
      <c r="Q3451" t="s">
        <v>27</v>
      </c>
      <c r="R3451" t="s">
        <v>35</v>
      </c>
      <c r="S3451">
        <v>127</v>
      </c>
      <c r="T3451" s="1">
        <v>973851</v>
      </c>
    </row>
    <row r="3452" spans="1:20" x14ac:dyDescent="0.3">
      <c r="A3452" t="s">
        <v>7014</v>
      </c>
      <c r="B3452" s="9">
        <v>45459</v>
      </c>
      <c r="C3452" t="s">
        <v>6730</v>
      </c>
      <c r="D3452" t="s">
        <v>6731</v>
      </c>
      <c r="E3452" t="s">
        <v>6750</v>
      </c>
      <c r="F3452" t="s">
        <v>128</v>
      </c>
      <c r="G3452" t="s">
        <v>27</v>
      </c>
      <c r="H3452" t="s">
        <v>65</v>
      </c>
      <c r="I3452" t="s">
        <v>102</v>
      </c>
      <c r="J3452">
        <v>19</v>
      </c>
      <c r="K3452" s="1">
        <v>82494</v>
      </c>
      <c r="L3452" s="1">
        <v>1567386</v>
      </c>
      <c r="M3452">
        <v>10</v>
      </c>
      <c r="N3452" s="10">
        <v>0.1</v>
      </c>
      <c r="O3452" s="1">
        <f>Table1[[#This Row],[Total Sales NGN]]-(Table1[[#This Row],[Total Sales NGN]]*Table1[[#This Row],[Discount %2]])</f>
        <v>1410647.4</v>
      </c>
      <c r="P3452" t="s">
        <v>26</v>
      </c>
      <c r="Q3452">
        <v>3</v>
      </c>
      <c r="R3452" t="s">
        <v>35</v>
      </c>
      <c r="S3452">
        <v>137</v>
      </c>
      <c r="T3452" s="1">
        <v>868547</v>
      </c>
    </row>
    <row r="3453" spans="1:20" x14ac:dyDescent="0.3">
      <c r="A3453" t="s">
        <v>7015</v>
      </c>
      <c r="B3453" s="9">
        <v>45108</v>
      </c>
      <c r="C3453" t="s">
        <v>6730</v>
      </c>
      <c r="D3453" t="s">
        <v>6731</v>
      </c>
      <c r="E3453" t="s">
        <v>6732</v>
      </c>
      <c r="F3453" t="s">
        <v>720</v>
      </c>
      <c r="G3453" t="s">
        <v>7016</v>
      </c>
      <c r="H3453" t="s">
        <v>45</v>
      </c>
      <c r="I3453" t="s">
        <v>46</v>
      </c>
      <c r="J3453">
        <v>4</v>
      </c>
      <c r="K3453" s="1">
        <v>27695</v>
      </c>
      <c r="L3453" s="1">
        <v>110780</v>
      </c>
      <c r="M3453">
        <v>0</v>
      </c>
      <c r="N3453" s="10">
        <v>0</v>
      </c>
      <c r="O3453" s="1">
        <f>Table1[[#This Row],[Total Sales NGN]]-(Table1[[#This Row],[Total Sales NGN]]*Table1[[#This Row],[Discount %2]])</f>
        <v>110780</v>
      </c>
      <c r="P3453" t="s">
        <v>26</v>
      </c>
      <c r="Q3453" t="s">
        <v>27</v>
      </c>
      <c r="R3453" t="s">
        <v>28</v>
      </c>
      <c r="S3453">
        <v>115</v>
      </c>
      <c r="T3453" s="1">
        <v>395160</v>
      </c>
    </row>
    <row r="3454" spans="1:20" x14ac:dyDescent="0.3">
      <c r="A3454" t="s">
        <v>7017</v>
      </c>
      <c r="B3454" s="9">
        <v>45151</v>
      </c>
      <c r="C3454" t="s">
        <v>6730</v>
      </c>
      <c r="D3454" t="s">
        <v>6731</v>
      </c>
      <c r="E3454" t="s">
        <v>6750</v>
      </c>
      <c r="F3454" t="s">
        <v>877</v>
      </c>
      <c r="G3454" t="s">
        <v>27</v>
      </c>
      <c r="H3454" t="s">
        <v>32</v>
      </c>
      <c r="I3454" t="s">
        <v>117</v>
      </c>
      <c r="J3454">
        <v>12</v>
      </c>
      <c r="K3454" s="1">
        <v>12392</v>
      </c>
      <c r="L3454" s="1">
        <v>148704</v>
      </c>
      <c r="M3454" t="s">
        <v>27</v>
      </c>
      <c r="N3454" s="10">
        <v>0</v>
      </c>
      <c r="O3454" s="1">
        <f>Table1[[#This Row],[Total Sales NGN]]-(Table1[[#This Row],[Total Sales NGN]]*Table1[[#This Row],[Discount %2]])</f>
        <v>148704</v>
      </c>
      <c r="P3454" t="s">
        <v>47</v>
      </c>
      <c r="Q3454">
        <v>3</v>
      </c>
      <c r="R3454" t="s">
        <v>28</v>
      </c>
      <c r="S3454">
        <v>15</v>
      </c>
      <c r="T3454" s="1">
        <v>581262</v>
      </c>
    </row>
    <row r="3455" spans="1:20" x14ac:dyDescent="0.3">
      <c r="A3455" t="s">
        <v>7018</v>
      </c>
      <c r="B3455" s="9">
        <v>45417</v>
      </c>
      <c r="C3455" t="s">
        <v>6730</v>
      </c>
      <c r="D3455" t="s">
        <v>6731</v>
      </c>
      <c r="E3455" t="s">
        <v>6750</v>
      </c>
      <c r="F3455" t="s">
        <v>1581</v>
      </c>
      <c r="G3455" t="s">
        <v>27</v>
      </c>
      <c r="H3455" t="s">
        <v>65</v>
      </c>
      <c r="I3455" t="s">
        <v>478</v>
      </c>
      <c r="J3455">
        <v>12</v>
      </c>
      <c r="K3455" s="1">
        <v>160661</v>
      </c>
      <c r="L3455" s="1">
        <v>1927932</v>
      </c>
      <c r="M3455" t="s">
        <v>27</v>
      </c>
      <c r="N3455" s="10">
        <v>0</v>
      </c>
      <c r="O3455" s="1">
        <f>Table1[[#This Row],[Total Sales NGN]]-(Table1[[#This Row],[Total Sales NGN]]*Table1[[#This Row],[Discount %2]])</f>
        <v>1927932</v>
      </c>
      <c r="P3455" t="s">
        <v>26</v>
      </c>
      <c r="Q3455">
        <v>2</v>
      </c>
      <c r="R3455" t="s">
        <v>35</v>
      </c>
      <c r="S3455">
        <v>160</v>
      </c>
      <c r="T3455" s="1">
        <v>868547</v>
      </c>
    </row>
    <row r="3456" spans="1:20" x14ac:dyDescent="0.3">
      <c r="A3456" t="s">
        <v>7019</v>
      </c>
      <c r="B3456" s="9">
        <v>45042</v>
      </c>
      <c r="C3456" t="s">
        <v>6730</v>
      </c>
      <c r="D3456" t="s">
        <v>6731</v>
      </c>
      <c r="E3456" t="s">
        <v>6741</v>
      </c>
      <c r="F3456" t="s">
        <v>270</v>
      </c>
      <c r="G3456" t="s">
        <v>7020</v>
      </c>
      <c r="H3456" t="s">
        <v>24</v>
      </c>
      <c r="I3456" t="s">
        <v>25</v>
      </c>
      <c r="J3456">
        <v>10</v>
      </c>
      <c r="K3456" s="1">
        <v>93697</v>
      </c>
      <c r="L3456" s="1">
        <v>936970</v>
      </c>
      <c r="M3456">
        <v>0</v>
      </c>
      <c r="N3456" s="10">
        <v>0</v>
      </c>
      <c r="O3456" s="1">
        <f>Table1[[#This Row],[Total Sales NGN]]-(Table1[[#This Row],[Total Sales NGN]]*Table1[[#This Row],[Discount %2]])</f>
        <v>936970</v>
      </c>
      <c r="P3456" t="s">
        <v>47</v>
      </c>
      <c r="Q3456">
        <v>4</v>
      </c>
      <c r="R3456" t="s">
        <v>28</v>
      </c>
      <c r="S3456">
        <v>160</v>
      </c>
      <c r="T3456" s="1">
        <v>973851</v>
      </c>
    </row>
    <row r="3457" spans="1:20" x14ac:dyDescent="0.3">
      <c r="A3457" t="s">
        <v>7021</v>
      </c>
      <c r="B3457" s="9">
        <v>45003</v>
      </c>
      <c r="C3457" t="s">
        <v>6730</v>
      </c>
      <c r="D3457" t="s">
        <v>6731</v>
      </c>
      <c r="E3457" t="s">
        <v>6741</v>
      </c>
      <c r="F3457" t="s">
        <v>1235</v>
      </c>
      <c r="G3457" t="s">
        <v>7022</v>
      </c>
      <c r="H3457" t="s">
        <v>24</v>
      </c>
      <c r="I3457" t="s">
        <v>174</v>
      </c>
      <c r="J3457">
        <v>11</v>
      </c>
      <c r="K3457" s="1">
        <v>34082</v>
      </c>
      <c r="L3457" s="1">
        <v>374902</v>
      </c>
      <c r="M3457">
        <v>5</v>
      </c>
      <c r="N3457" s="10">
        <v>0.05</v>
      </c>
      <c r="O3457" s="1">
        <f>Table1[[#This Row],[Total Sales NGN]]-(Table1[[#This Row],[Total Sales NGN]]*Table1[[#This Row],[Discount %2]])</f>
        <v>356156.9</v>
      </c>
      <c r="P3457" t="s">
        <v>47</v>
      </c>
      <c r="Q3457">
        <v>2</v>
      </c>
      <c r="R3457" t="s">
        <v>28</v>
      </c>
      <c r="S3457">
        <v>144</v>
      </c>
      <c r="T3457" s="1">
        <v>973851</v>
      </c>
    </row>
    <row r="3458" spans="1:20" x14ac:dyDescent="0.3">
      <c r="A3458" t="s">
        <v>7023</v>
      </c>
      <c r="B3458" s="9">
        <v>45337</v>
      </c>
      <c r="C3458" t="s">
        <v>6730</v>
      </c>
      <c r="D3458" t="s">
        <v>6731</v>
      </c>
      <c r="E3458" t="s">
        <v>6732</v>
      </c>
      <c r="F3458" t="s">
        <v>467</v>
      </c>
      <c r="G3458" t="s">
        <v>7024</v>
      </c>
      <c r="H3458" t="s">
        <v>32</v>
      </c>
      <c r="I3458" t="s">
        <v>33</v>
      </c>
      <c r="J3458">
        <v>14</v>
      </c>
      <c r="K3458" s="1">
        <v>19921</v>
      </c>
      <c r="L3458" s="1">
        <v>278894</v>
      </c>
      <c r="M3458">
        <v>5</v>
      </c>
      <c r="N3458" s="10">
        <v>0.05</v>
      </c>
      <c r="O3458" s="1">
        <f>Table1[[#This Row],[Total Sales NGN]]-(Table1[[#This Row],[Total Sales NGN]]*Table1[[#This Row],[Discount %2]])</f>
        <v>264949.3</v>
      </c>
      <c r="P3458" t="s">
        <v>57</v>
      </c>
      <c r="Q3458">
        <v>3</v>
      </c>
      <c r="R3458" t="s">
        <v>28</v>
      </c>
      <c r="S3458">
        <v>1</v>
      </c>
      <c r="T3458" s="1">
        <v>581262</v>
      </c>
    </row>
    <row r="3459" spans="1:20" x14ac:dyDescent="0.3">
      <c r="A3459" t="s">
        <v>7025</v>
      </c>
      <c r="B3459" s="9">
        <v>45311</v>
      </c>
      <c r="C3459" t="s">
        <v>6730</v>
      </c>
      <c r="D3459" t="s">
        <v>6731</v>
      </c>
      <c r="E3459" t="s">
        <v>6750</v>
      </c>
      <c r="F3459" t="s">
        <v>1165</v>
      </c>
      <c r="G3459" t="s">
        <v>7026</v>
      </c>
      <c r="H3459" t="s">
        <v>32</v>
      </c>
      <c r="I3459" t="s">
        <v>113</v>
      </c>
      <c r="J3459">
        <v>8</v>
      </c>
      <c r="K3459" s="1">
        <v>18168</v>
      </c>
      <c r="L3459" s="1">
        <v>145344</v>
      </c>
      <c r="M3459" t="s">
        <v>27</v>
      </c>
      <c r="N3459" s="10">
        <v>0</v>
      </c>
      <c r="O3459" s="1">
        <f>Table1[[#This Row],[Total Sales NGN]]-(Table1[[#This Row],[Total Sales NGN]]*Table1[[#This Row],[Discount %2]])</f>
        <v>145344</v>
      </c>
      <c r="P3459" t="s">
        <v>57</v>
      </c>
      <c r="Q3459">
        <v>4</v>
      </c>
      <c r="R3459" t="s">
        <v>35</v>
      </c>
      <c r="S3459">
        <v>67</v>
      </c>
      <c r="T3459" s="1">
        <v>581262</v>
      </c>
    </row>
    <row r="3460" spans="1:20" x14ac:dyDescent="0.3">
      <c r="A3460" t="s">
        <v>7027</v>
      </c>
      <c r="B3460" s="9">
        <v>45072</v>
      </c>
      <c r="C3460" t="s">
        <v>6730</v>
      </c>
      <c r="D3460" t="s">
        <v>6731</v>
      </c>
      <c r="E3460" t="s">
        <v>6750</v>
      </c>
      <c r="F3460" t="s">
        <v>645</v>
      </c>
      <c r="G3460" t="s">
        <v>7028</v>
      </c>
      <c r="H3460" t="s">
        <v>40</v>
      </c>
      <c r="I3460" t="s">
        <v>70</v>
      </c>
      <c r="J3460">
        <v>6</v>
      </c>
      <c r="K3460" s="1">
        <v>9905</v>
      </c>
      <c r="L3460" s="1">
        <v>59430</v>
      </c>
      <c r="M3460">
        <v>20</v>
      </c>
      <c r="N3460" s="10">
        <v>0.2</v>
      </c>
      <c r="O3460" s="1">
        <f>Table1[[#This Row],[Total Sales NGN]]-(Table1[[#This Row],[Total Sales NGN]]*Table1[[#This Row],[Discount %2]])</f>
        <v>47544</v>
      </c>
      <c r="P3460" t="s">
        <v>27</v>
      </c>
      <c r="Q3460">
        <v>5</v>
      </c>
      <c r="R3460" t="s">
        <v>35</v>
      </c>
      <c r="S3460">
        <v>116</v>
      </c>
      <c r="T3460" s="1">
        <v>381933</v>
      </c>
    </row>
    <row r="3461" spans="1:20" x14ac:dyDescent="0.3">
      <c r="A3461" t="s">
        <v>7029</v>
      </c>
      <c r="B3461" s="9">
        <v>45320</v>
      </c>
      <c r="C3461" t="s">
        <v>6730</v>
      </c>
      <c r="D3461" t="s">
        <v>6731</v>
      </c>
      <c r="E3461" t="s">
        <v>6741</v>
      </c>
      <c r="F3461" t="s">
        <v>3092</v>
      </c>
      <c r="G3461" t="s">
        <v>7030</v>
      </c>
      <c r="H3461" t="s">
        <v>45</v>
      </c>
      <c r="I3461" t="s">
        <v>211</v>
      </c>
      <c r="J3461">
        <v>18</v>
      </c>
      <c r="K3461" s="1">
        <v>12348</v>
      </c>
      <c r="L3461" s="1">
        <v>222264</v>
      </c>
      <c r="M3461">
        <v>10</v>
      </c>
      <c r="N3461" s="10">
        <v>0.1</v>
      </c>
      <c r="O3461" s="1">
        <f>Table1[[#This Row],[Total Sales NGN]]-(Table1[[#This Row],[Total Sales NGN]]*Table1[[#This Row],[Discount %2]])</f>
        <v>200037.6</v>
      </c>
      <c r="P3461" t="s">
        <v>57</v>
      </c>
      <c r="Q3461">
        <v>1</v>
      </c>
      <c r="R3461" t="s">
        <v>28</v>
      </c>
      <c r="S3461">
        <v>175</v>
      </c>
      <c r="T3461" s="1">
        <v>395160</v>
      </c>
    </row>
    <row r="3462" spans="1:20" x14ac:dyDescent="0.3">
      <c r="A3462" t="s">
        <v>7031</v>
      </c>
      <c r="B3462" s="9">
        <v>44950</v>
      </c>
      <c r="C3462" t="s">
        <v>6730</v>
      </c>
      <c r="D3462" t="s">
        <v>6731</v>
      </c>
      <c r="E3462" t="s">
        <v>6732</v>
      </c>
      <c r="F3462" t="s">
        <v>316</v>
      </c>
      <c r="G3462" t="s">
        <v>7032</v>
      </c>
      <c r="H3462" t="s">
        <v>65</v>
      </c>
      <c r="I3462" t="s">
        <v>78</v>
      </c>
      <c r="J3462">
        <v>7</v>
      </c>
      <c r="K3462" s="1">
        <v>94369</v>
      </c>
      <c r="L3462" s="1">
        <v>660583</v>
      </c>
      <c r="M3462">
        <v>5</v>
      </c>
      <c r="N3462" s="10">
        <v>0.05</v>
      </c>
      <c r="O3462" s="1">
        <f>Table1[[#This Row],[Total Sales NGN]]-(Table1[[#This Row],[Total Sales NGN]]*Table1[[#This Row],[Discount %2]])</f>
        <v>627553.85</v>
      </c>
      <c r="P3462" t="s">
        <v>57</v>
      </c>
      <c r="Q3462">
        <v>3</v>
      </c>
      <c r="R3462" t="s">
        <v>35</v>
      </c>
      <c r="S3462">
        <v>42</v>
      </c>
      <c r="T3462" s="1">
        <v>868547</v>
      </c>
    </row>
    <row r="3463" spans="1:20" x14ac:dyDescent="0.3">
      <c r="A3463" t="s">
        <v>7033</v>
      </c>
      <c r="B3463" s="9">
        <v>45240</v>
      </c>
      <c r="C3463" t="s">
        <v>6730</v>
      </c>
      <c r="D3463" t="s">
        <v>6731</v>
      </c>
      <c r="E3463" t="s">
        <v>6732</v>
      </c>
      <c r="F3463" t="s">
        <v>535</v>
      </c>
      <c r="G3463" t="s">
        <v>7034</v>
      </c>
      <c r="H3463" t="s">
        <v>40</v>
      </c>
      <c r="I3463" t="s">
        <v>51</v>
      </c>
      <c r="J3463">
        <v>8</v>
      </c>
      <c r="K3463" s="1">
        <v>9280</v>
      </c>
      <c r="L3463" s="1">
        <v>74240</v>
      </c>
      <c r="M3463">
        <v>0</v>
      </c>
      <c r="N3463" s="10">
        <v>0</v>
      </c>
      <c r="O3463" s="1">
        <f>Table1[[#This Row],[Total Sales NGN]]-(Table1[[#This Row],[Total Sales NGN]]*Table1[[#This Row],[Discount %2]])</f>
        <v>74240</v>
      </c>
      <c r="P3463" t="s">
        <v>47</v>
      </c>
      <c r="Q3463">
        <v>3</v>
      </c>
      <c r="R3463" t="s">
        <v>28</v>
      </c>
      <c r="S3463">
        <v>62</v>
      </c>
      <c r="T3463" s="1">
        <v>381933</v>
      </c>
    </row>
    <row r="3464" spans="1:20" x14ac:dyDescent="0.3">
      <c r="A3464" t="s">
        <v>7035</v>
      </c>
      <c r="B3464" s="9">
        <v>45420</v>
      </c>
      <c r="C3464" t="s">
        <v>6730</v>
      </c>
      <c r="D3464" t="s">
        <v>6731</v>
      </c>
      <c r="E3464" t="s">
        <v>6732</v>
      </c>
      <c r="F3464" t="s">
        <v>80</v>
      </c>
      <c r="G3464" t="s">
        <v>27</v>
      </c>
      <c r="H3464" t="s">
        <v>32</v>
      </c>
      <c r="I3464" t="s">
        <v>141</v>
      </c>
      <c r="J3464">
        <v>19</v>
      </c>
      <c r="K3464" s="1">
        <v>17006</v>
      </c>
      <c r="L3464" s="1">
        <v>323114</v>
      </c>
      <c r="M3464">
        <v>5</v>
      </c>
      <c r="N3464" s="10">
        <v>0.05</v>
      </c>
      <c r="O3464" s="1">
        <f>Table1[[#This Row],[Total Sales NGN]]-(Table1[[#This Row],[Total Sales NGN]]*Table1[[#This Row],[Discount %2]])</f>
        <v>306958.3</v>
      </c>
      <c r="P3464" t="s">
        <v>27</v>
      </c>
      <c r="Q3464">
        <v>3</v>
      </c>
      <c r="R3464" t="s">
        <v>28</v>
      </c>
      <c r="S3464">
        <v>192</v>
      </c>
      <c r="T3464" s="1">
        <v>581262</v>
      </c>
    </row>
    <row r="3465" spans="1:20" x14ac:dyDescent="0.3">
      <c r="A3465" t="s">
        <v>7036</v>
      </c>
      <c r="B3465" s="9">
        <v>45461</v>
      </c>
      <c r="C3465" t="s">
        <v>6730</v>
      </c>
      <c r="D3465" t="s">
        <v>6731</v>
      </c>
      <c r="E3465" t="s">
        <v>6750</v>
      </c>
      <c r="F3465" t="s">
        <v>2691</v>
      </c>
      <c r="G3465" t="s">
        <v>7037</v>
      </c>
      <c r="H3465" t="s">
        <v>65</v>
      </c>
      <c r="I3465" t="s">
        <v>289</v>
      </c>
      <c r="J3465">
        <v>14</v>
      </c>
      <c r="K3465" s="1">
        <v>174479</v>
      </c>
      <c r="L3465" s="1">
        <v>2442706</v>
      </c>
      <c r="M3465">
        <v>10</v>
      </c>
      <c r="N3465" s="10">
        <v>0.1</v>
      </c>
      <c r="O3465" s="1">
        <f>Table1[[#This Row],[Total Sales NGN]]-(Table1[[#This Row],[Total Sales NGN]]*Table1[[#This Row],[Discount %2]])</f>
        <v>2198435.4</v>
      </c>
      <c r="P3465" t="s">
        <v>47</v>
      </c>
      <c r="Q3465">
        <v>1</v>
      </c>
      <c r="R3465" t="s">
        <v>35</v>
      </c>
      <c r="S3465">
        <v>55</v>
      </c>
      <c r="T3465" s="1">
        <v>868547</v>
      </c>
    </row>
    <row r="3466" spans="1:20" x14ac:dyDescent="0.3">
      <c r="A3466" t="s">
        <v>7038</v>
      </c>
      <c r="B3466" s="9">
        <v>45515</v>
      </c>
      <c r="C3466" t="s">
        <v>6730</v>
      </c>
      <c r="D3466" t="s">
        <v>6731</v>
      </c>
      <c r="E3466" t="s">
        <v>6732</v>
      </c>
      <c r="F3466" t="s">
        <v>492</v>
      </c>
      <c r="G3466" t="s">
        <v>7039</v>
      </c>
      <c r="H3466" t="s">
        <v>24</v>
      </c>
      <c r="I3466" t="s">
        <v>25</v>
      </c>
      <c r="J3466">
        <v>1</v>
      </c>
      <c r="K3466" s="1">
        <v>20884</v>
      </c>
      <c r="L3466" s="1">
        <v>20884</v>
      </c>
      <c r="M3466">
        <v>20</v>
      </c>
      <c r="N3466" s="10">
        <v>0.2</v>
      </c>
      <c r="O3466" s="1">
        <f>Table1[[#This Row],[Total Sales NGN]]-(Table1[[#This Row],[Total Sales NGN]]*Table1[[#This Row],[Discount %2]])</f>
        <v>16707.2</v>
      </c>
      <c r="P3466" t="s">
        <v>26</v>
      </c>
      <c r="Q3466">
        <v>7</v>
      </c>
      <c r="R3466" t="s">
        <v>35</v>
      </c>
      <c r="S3466">
        <v>57</v>
      </c>
      <c r="T3466" s="1">
        <v>973851</v>
      </c>
    </row>
    <row r="3467" spans="1:20" x14ac:dyDescent="0.3">
      <c r="A3467" t="s">
        <v>7040</v>
      </c>
      <c r="B3467" s="9">
        <v>45303</v>
      </c>
      <c r="C3467" t="s">
        <v>6730</v>
      </c>
      <c r="D3467" t="s">
        <v>6731</v>
      </c>
      <c r="E3467" t="s">
        <v>6732</v>
      </c>
      <c r="F3467" t="s">
        <v>38</v>
      </c>
      <c r="G3467" t="s">
        <v>7041</v>
      </c>
      <c r="H3467" t="s">
        <v>32</v>
      </c>
      <c r="I3467" t="s">
        <v>33</v>
      </c>
      <c r="J3467">
        <v>3</v>
      </c>
      <c r="K3467" s="1">
        <v>16878</v>
      </c>
      <c r="L3467" s="1">
        <v>50634</v>
      </c>
      <c r="M3467">
        <v>0</v>
      </c>
      <c r="N3467" s="10">
        <v>0</v>
      </c>
      <c r="O3467" s="1">
        <f>Table1[[#This Row],[Total Sales NGN]]-(Table1[[#This Row],[Total Sales NGN]]*Table1[[#This Row],[Discount %2]])</f>
        <v>50634</v>
      </c>
      <c r="P3467" t="s">
        <v>57</v>
      </c>
      <c r="Q3467">
        <v>1</v>
      </c>
      <c r="R3467" t="s">
        <v>35</v>
      </c>
      <c r="S3467">
        <v>21</v>
      </c>
      <c r="T3467" s="1">
        <v>581262</v>
      </c>
    </row>
    <row r="3468" spans="1:20" x14ac:dyDescent="0.3">
      <c r="A3468" t="s">
        <v>7042</v>
      </c>
      <c r="B3468" s="9">
        <v>45352</v>
      </c>
      <c r="C3468" t="s">
        <v>6730</v>
      </c>
      <c r="D3468" t="s">
        <v>6731</v>
      </c>
      <c r="E3468" t="s">
        <v>6750</v>
      </c>
      <c r="F3468" t="s">
        <v>487</v>
      </c>
      <c r="G3468" t="s">
        <v>7043</v>
      </c>
      <c r="H3468" t="s">
        <v>32</v>
      </c>
      <c r="I3468" t="s">
        <v>33</v>
      </c>
      <c r="J3468">
        <v>17</v>
      </c>
      <c r="K3468" s="1">
        <v>3842</v>
      </c>
      <c r="L3468" s="1">
        <v>65314</v>
      </c>
      <c r="M3468">
        <v>0</v>
      </c>
      <c r="N3468" s="10">
        <v>0</v>
      </c>
      <c r="O3468" s="1">
        <f>Table1[[#This Row],[Total Sales NGN]]-(Table1[[#This Row],[Total Sales NGN]]*Table1[[#This Row],[Discount %2]])</f>
        <v>65314</v>
      </c>
      <c r="P3468" t="s">
        <v>57</v>
      </c>
      <c r="Q3468">
        <v>1</v>
      </c>
      <c r="R3468" t="s">
        <v>28</v>
      </c>
      <c r="S3468">
        <v>28</v>
      </c>
      <c r="T3468" s="1">
        <v>581262</v>
      </c>
    </row>
    <row r="3469" spans="1:20" x14ac:dyDescent="0.3">
      <c r="A3469" t="s">
        <v>7044</v>
      </c>
      <c r="B3469" s="9">
        <v>44990</v>
      </c>
      <c r="C3469" t="s">
        <v>6730</v>
      </c>
      <c r="D3469" t="s">
        <v>6731</v>
      </c>
      <c r="E3469" t="s">
        <v>6750</v>
      </c>
      <c r="F3469" t="s">
        <v>356</v>
      </c>
      <c r="G3469" t="s">
        <v>7045</v>
      </c>
      <c r="H3469" t="s">
        <v>65</v>
      </c>
      <c r="I3469" t="s">
        <v>102</v>
      </c>
      <c r="J3469">
        <v>15</v>
      </c>
      <c r="K3469" s="1">
        <v>151010</v>
      </c>
      <c r="L3469" s="1">
        <v>2265150</v>
      </c>
      <c r="M3469" t="s">
        <v>27</v>
      </c>
      <c r="N3469" s="10">
        <v>0</v>
      </c>
      <c r="O3469" s="1">
        <f>Table1[[#This Row],[Total Sales NGN]]-(Table1[[#This Row],[Total Sales NGN]]*Table1[[#This Row],[Discount %2]])</f>
        <v>2265150</v>
      </c>
      <c r="P3469" t="s">
        <v>47</v>
      </c>
      <c r="Q3469">
        <v>5</v>
      </c>
      <c r="R3469" t="s">
        <v>35</v>
      </c>
      <c r="S3469">
        <v>192</v>
      </c>
      <c r="T3469" s="1">
        <v>868547</v>
      </c>
    </row>
    <row r="3470" spans="1:20" x14ac:dyDescent="0.3">
      <c r="A3470" t="s">
        <v>7046</v>
      </c>
      <c r="B3470" s="9">
        <v>45321</v>
      </c>
      <c r="C3470" t="s">
        <v>6730</v>
      </c>
      <c r="D3470" t="s">
        <v>6731</v>
      </c>
      <c r="E3470" t="s">
        <v>6750</v>
      </c>
      <c r="F3470" t="s">
        <v>619</v>
      </c>
      <c r="G3470" t="s">
        <v>7047</v>
      </c>
      <c r="H3470" t="s">
        <v>24</v>
      </c>
      <c r="I3470" t="s">
        <v>61</v>
      </c>
      <c r="J3470">
        <v>5</v>
      </c>
      <c r="K3470" s="1">
        <v>148888</v>
      </c>
      <c r="L3470" s="1">
        <v>744440</v>
      </c>
      <c r="M3470">
        <v>10</v>
      </c>
      <c r="N3470" s="10">
        <v>0.1</v>
      </c>
      <c r="O3470" s="1">
        <f>Table1[[#This Row],[Total Sales NGN]]-(Table1[[#This Row],[Total Sales NGN]]*Table1[[#This Row],[Discount %2]])</f>
        <v>669996</v>
      </c>
      <c r="P3470" t="s">
        <v>26</v>
      </c>
      <c r="Q3470">
        <v>3</v>
      </c>
      <c r="R3470" t="s">
        <v>35</v>
      </c>
      <c r="S3470">
        <v>29</v>
      </c>
      <c r="T3470" s="1">
        <v>973851</v>
      </c>
    </row>
    <row r="3471" spans="1:20" x14ac:dyDescent="0.3">
      <c r="A3471" t="s">
        <v>7048</v>
      </c>
      <c r="B3471" s="9">
        <v>45002</v>
      </c>
      <c r="C3471" t="s">
        <v>6730</v>
      </c>
      <c r="D3471" t="s">
        <v>6731</v>
      </c>
      <c r="E3471" t="s">
        <v>6750</v>
      </c>
      <c r="F3471" t="s">
        <v>603</v>
      </c>
      <c r="G3471" t="s">
        <v>7049</v>
      </c>
      <c r="H3471" t="s">
        <v>45</v>
      </c>
      <c r="I3471" t="s">
        <v>74</v>
      </c>
      <c r="J3471">
        <v>7</v>
      </c>
      <c r="K3471" s="1">
        <v>10738</v>
      </c>
      <c r="L3471" s="1">
        <v>75166</v>
      </c>
      <c r="M3471">
        <v>0</v>
      </c>
      <c r="N3471" s="10">
        <v>0</v>
      </c>
      <c r="O3471" s="1">
        <f>Table1[[#This Row],[Total Sales NGN]]-(Table1[[#This Row],[Total Sales NGN]]*Table1[[#This Row],[Discount %2]])</f>
        <v>75166</v>
      </c>
      <c r="P3471" t="s">
        <v>26</v>
      </c>
      <c r="Q3471">
        <v>1</v>
      </c>
      <c r="R3471" t="s">
        <v>35</v>
      </c>
      <c r="S3471">
        <v>48</v>
      </c>
      <c r="T3471" s="1">
        <v>395160</v>
      </c>
    </row>
    <row r="3472" spans="1:20" x14ac:dyDescent="0.3">
      <c r="A3472" t="s">
        <v>7050</v>
      </c>
      <c r="B3472" s="9">
        <v>45123</v>
      </c>
      <c r="C3472" t="s">
        <v>6730</v>
      </c>
      <c r="D3472" t="s">
        <v>6731</v>
      </c>
      <c r="E3472" t="s">
        <v>6750</v>
      </c>
      <c r="F3472" t="s">
        <v>401</v>
      </c>
      <c r="G3472" t="s">
        <v>27</v>
      </c>
      <c r="H3472" t="s">
        <v>45</v>
      </c>
      <c r="I3472" t="s">
        <v>181</v>
      </c>
      <c r="J3472">
        <v>17</v>
      </c>
      <c r="K3472" s="1">
        <v>4738</v>
      </c>
      <c r="L3472" s="1">
        <v>80546</v>
      </c>
      <c r="M3472">
        <v>0</v>
      </c>
      <c r="N3472" s="10">
        <v>0</v>
      </c>
      <c r="O3472" s="1">
        <f>Table1[[#This Row],[Total Sales NGN]]-(Table1[[#This Row],[Total Sales NGN]]*Table1[[#This Row],[Discount %2]])</f>
        <v>80546</v>
      </c>
      <c r="P3472" t="s">
        <v>26</v>
      </c>
      <c r="Q3472">
        <v>4</v>
      </c>
      <c r="R3472" t="s">
        <v>28</v>
      </c>
      <c r="S3472">
        <v>20</v>
      </c>
      <c r="T3472" s="1">
        <v>395160</v>
      </c>
    </row>
    <row r="3473" spans="1:20" x14ac:dyDescent="0.3">
      <c r="A3473" t="s">
        <v>7051</v>
      </c>
      <c r="B3473" s="9">
        <v>45612</v>
      </c>
      <c r="C3473" t="s">
        <v>6730</v>
      </c>
      <c r="D3473" t="s">
        <v>6731</v>
      </c>
      <c r="E3473" t="s">
        <v>6741</v>
      </c>
      <c r="F3473" t="s">
        <v>2051</v>
      </c>
      <c r="G3473" t="s">
        <v>7052</v>
      </c>
      <c r="H3473" t="s">
        <v>65</v>
      </c>
      <c r="I3473" t="s">
        <v>289</v>
      </c>
      <c r="J3473">
        <v>15</v>
      </c>
      <c r="K3473" s="1">
        <v>106956</v>
      </c>
      <c r="L3473" s="1">
        <v>1604340</v>
      </c>
      <c r="M3473">
        <v>15</v>
      </c>
      <c r="N3473" s="10">
        <v>0.15</v>
      </c>
      <c r="O3473" s="1">
        <f>Table1[[#This Row],[Total Sales NGN]]-(Table1[[#This Row],[Total Sales NGN]]*Table1[[#This Row],[Discount %2]])</f>
        <v>1363689</v>
      </c>
      <c r="P3473" t="s">
        <v>26</v>
      </c>
      <c r="Q3473">
        <v>4</v>
      </c>
      <c r="R3473" t="s">
        <v>28</v>
      </c>
      <c r="S3473">
        <v>171</v>
      </c>
      <c r="T3473" s="1">
        <v>868547</v>
      </c>
    </row>
    <row r="3474" spans="1:20" x14ac:dyDescent="0.3">
      <c r="A3474" t="s">
        <v>7053</v>
      </c>
      <c r="B3474" s="9">
        <v>45502</v>
      </c>
      <c r="C3474" t="s">
        <v>6730</v>
      </c>
      <c r="D3474" t="s">
        <v>6731</v>
      </c>
      <c r="E3474" t="s">
        <v>6732</v>
      </c>
      <c r="F3474" t="s">
        <v>513</v>
      </c>
      <c r="G3474" t="s">
        <v>7054</v>
      </c>
      <c r="H3474" t="s">
        <v>32</v>
      </c>
      <c r="I3474" t="s">
        <v>113</v>
      </c>
      <c r="J3474">
        <v>1</v>
      </c>
      <c r="K3474" s="1">
        <v>4371</v>
      </c>
      <c r="L3474" s="1">
        <v>4371</v>
      </c>
      <c r="M3474">
        <v>5</v>
      </c>
      <c r="N3474" s="10">
        <v>0.05</v>
      </c>
      <c r="O3474" s="1">
        <f>Table1[[#This Row],[Total Sales NGN]]-(Table1[[#This Row],[Total Sales NGN]]*Table1[[#This Row],[Discount %2]])</f>
        <v>4152.45</v>
      </c>
      <c r="P3474" t="s">
        <v>26</v>
      </c>
      <c r="Q3474">
        <v>2</v>
      </c>
      <c r="R3474" t="s">
        <v>35</v>
      </c>
      <c r="S3474">
        <v>97</v>
      </c>
      <c r="T3474" s="1">
        <v>581262</v>
      </c>
    </row>
    <row r="3475" spans="1:20" x14ac:dyDescent="0.3">
      <c r="A3475" t="s">
        <v>7055</v>
      </c>
      <c r="B3475" s="9">
        <v>45219</v>
      </c>
      <c r="C3475" t="s">
        <v>6730</v>
      </c>
      <c r="D3475" t="s">
        <v>6731</v>
      </c>
      <c r="E3475" t="s">
        <v>6750</v>
      </c>
      <c r="F3475" t="s">
        <v>2108</v>
      </c>
      <c r="G3475" t="s">
        <v>7056</v>
      </c>
      <c r="H3475" t="s">
        <v>32</v>
      </c>
      <c r="I3475" t="s">
        <v>117</v>
      </c>
      <c r="J3475">
        <v>15</v>
      </c>
      <c r="K3475" s="1">
        <v>20780</v>
      </c>
      <c r="L3475" s="1">
        <v>311700</v>
      </c>
      <c r="M3475">
        <v>0</v>
      </c>
      <c r="N3475" s="10">
        <v>0</v>
      </c>
      <c r="O3475" s="1">
        <f>Table1[[#This Row],[Total Sales NGN]]-(Table1[[#This Row],[Total Sales NGN]]*Table1[[#This Row],[Discount %2]])</f>
        <v>311700</v>
      </c>
      <c r="P3475" t="s">
        <v>57</v>
      </c>
      <c r="Q3475">
        <v>1</v>
      </c>
      <c r="R3475" t="s">
        <v>35</v>
      </c>
      <c r="S3475">
        <v>104</v>
      </c>
      <c r="T3475" s="1">
        <v>581262</v>
      </c>
    </row>
    <row r="3476" spans="1:20" x14ac:dyDescent="0.3">
      <c r="A3476" t="s">
        <v>7057</v>
      </c>
      <c r="B3476" s="9">
        <v>45226</v>
      </c>
      <c r="C3476" t="s">
        <v>6730</v>
      </c>
      <c r="D3476" t="s">
        <v>6731</v>
      </c>
      <c r="E3476" t="s">
        <v>6732</v>
      </c>
      <c r="F3476" t="s">
        <v>1517</v>
      </c>
      <c r="G3476" t="s">
        <v>7058</v>
      </c>
      <c r="H3476" t="s">
        <v>65</v>
      </c>
      <c r="I3476" t="s">
        <v>382</v>
      </c>
      <c r="J3476">
        <v>10</v>
      </c>
      <c r="K3476" s="1">
        <v>137672</v>
      </c>
      <c r="L3476" s="1">
        <v>1376720</v>
      </c>
      <c r="M3476">
        <v>15</v>
      </c>
      <c r="N3476" s="10">
        <v>0.15</v>
      </c>
      <c r="O3476" s="1">
        <f>Table1[[#This Row],[Total Sales NGN]]-(Table1[[#This Row],[Total Sales NGN]]*Table1[[#This Row],[Discount %2]])</f>
        <v>1170212</v>
      </c>
      <c r="P3476" t="s">
        <v>57</v>
      </c>
      <c r="Q3476">
        <v>3</v>
      </c>
      <c r="R3476" t="s">
        <v>35</v>
      </c>
      <c r="S3476">
        <v>68</v>
      </c>
      <c r="T3476" s="1">
        <v>868547</v>
      </c>
    </row>
    <row r="3477" spans="1:20" x14ac:dyDescent="0.3">
      <c r="A3477" t="s">
        <v>7059</v>
      </c>
      <c r="B3477" s="9">
        <v>45109</v>
      </c>
      <c r="C3477" t="s">
        <v>6730</v>
      </c>
      <c r="D3477" t="s">
        <v>6731</v>
      </c>
      <c r="E3477" t="s">
        <v>6750</v>
      </c>
      <c r="F3477" t="s">
        <v>2132</v>
      </c>
      <c r="G3477" t="s">
        <v>7060</v>
      </c>
      <c r="H3477" t="s">
        <v>32</v>
      </c>
      <c r="I3477" t="s">
        <v>33</v>
      </c>
      <c r="J3477">
        <v>6</v>
      </c>
      <c r="K3477" s="1">
        <v>12857</v>
      </c>
      <c r="L3477" s="1">
        <v>77142</v>
      </c>
      <c r="M3477">
        <v>20</v>
      </c>
      <c r="N3477" s="10">
        <v>0.2</v>
      </c>
      <c r="O3477" s="1">
        <f>Table1[[#This Row],[Total Sales NGN]]-(Table1[[#This Row],[Total Sales NGN]]*Table1[[#This Row],[Discount %2]])</f>
        <v>61713.599999999999</v>
      </c>
      <c r="P3477" t="s">
        <v>26</v>
      </c>
      <c r="Q3477" t="s">
        <v>27</v>
      </c>
      <c r="R3477" t="s">
        <v>35</v>
      </c>
      <c r="S3477">
        <v>182</v>
      </c>
      <c r="T3477" s="1">
        <v>581262</v>
      </c>
    </row>
    <row r="3478" spans="1:20" x14ac:dyDescent="0.3">
      <c r="A3478" t="s">
        <v>7061</v>
      </c>
      <c r="B3478" s="9">
        <v>45304</v>
      </c>
      <c r="C3478" t="s">
        <v>6730</v>
      </c>
      <c r="D3478" t="s">
        <v>6731</v>
      </c>
      <c r="E3478" t="s">
        <v>6750</v>
      </c>
      <c r="F3478" t="s">
        <v>350</v>
      </c>
      <c r="G3478" t="s">
        <v>7062</v>
      </c>
      <c r="H3478" t="s">
        <v>65</v>
      </c>
      <c r="I3478" t="s">
        <v>78</v>
      </c>
      <c r="J3478">
        <v>9</v>
      </c>
      <c r="K3478" s="1">
        <v>138804</v>
      </c>
      <c r="L3478" s="1">
        <v>1249236</v>
      </c>
      <c r="M3478">
        <v>0</v>
      </c>
      <c r="N3478" s="10">
        <v>0</v>
      </c>
      <c r="O3478" s="1">
        <f>Table1[[#This Row],[Total Sales NGN]]-(Table1[[#This Row],[Total Sales NGN]]*Table1[[#This Row],[Discount %2]])</f>
        <v>1249236</v>
      </c>
      <c r="P3478" t="s">
        <v>26</v>
      </c>
      <c r="Q3478">
        <v>1</v>
      </c>
      <c r="R3478" t="s">
        <v>35</v>
      </c>
      <c r="S3478">
        <v>173</v>
      </c>
      <c r="T3478" s="1">
        <v>868547</v>
      </c>
    </row>
    <row r="3479" spans="1:20" x14ac:dyDescent="0.3">
      <c r="A3479" t="s">
        <v>7063</v>
      </c>
      <c r="B3479" s="9">
        <v>45498</v>
      </c>
      <c r="C3479" t="s">
        <v>6730</v>
      </c>
      <c r="D3479" t="s">
        <v>6731</v>
      </c>
      <c r="E3479" t="s">
        <v>6750</v>
      </c>
      <c r="F3479" t="s">
        <v>2869</v>
      </c>
      <c r="G3479" t="s">
        <v>27</v>
      </c>
      <c r="H3479" t="s">
        <v>45</v>
      </c>
      <c r="I3479" t="s">
        <v>82</v>
      </c>
      <c r="J3479">
        <v>16</v>
      </c>
      <c r="K3479" s="1">
        <v>3692</v>
      </c>
      <c r="L3479" s="1">
        <v>59072</v>
      </c>
      <c r="M3479">
        <v>5</v>
      </c>
      <c r="N3479" s="10">
        <v>0.05</v>
      </c>
      <c r="O3479" s="1">
        <f>Table1[[#This Row],[Total Sales NGN]]-(Table1[[#This Row],[Total Sales NGN]]*Table1[[#This Row],[Discount %2]])</f>
        <v>56118.400000000001</v>
      </c>
      <c r="P3479" t="s">
        <v>57</v>
      </c>
      <c r="Q3479">
        <v>1</v>
      </c>
      <c r="R3479" t="s">
        <v>28</v>
      </c>
      <c r="S3479">
        <v>23</v>
      </c>
      <c r="T3479" s="1">
        <v>395160</v>
      </c>
    </row>
    <row r="3480" spans="1:20" x14ac:dyDescent="0.3">
      <c r="A3480" t="s">
        <v>7064</v>
      </c>
      <c r="B3480" s="9">
        <v>44972</v>
      </c>
      <c r="C3480" t="s">
        <v>6730</v>
      </c>
      <c r="D3480" t="s">
        <v>6731</v>
      </c>
      <c r="E3480" t="s">
        <v>6750</v>
      </c>
      <c r="F3480" t="s">
        <v>986</v>
      </c>
      <c r="G3480" t="s">
        <v>7065</v>
      </c>
      <c r="H3480" t="s">
        <v>24</v>
      </c>
      <c r="I3480" t="s">
        <v>92</v>
      </c>
      <c r="J3480">
        <v>3</v>
      </c>
      <c r="K3480" s="1">
        <v>151823</v>
      </c>
      <c r="L3480" s="1">
        <v>455469</v>
      </c>
      <c r="M3480">
        <v>10</v>
      </c>
      <c r="N3480" s="10">
        <v>0.1</v>
      </c>
      <c r="O3480" s="1">
        <f>Table1[[#This Row],[Total Sales NGN]]-(Table1[[#This Row],[Total Sales NGN]]*Table1[[#This Row],[Discount %2]])</f>
        <v>409922.1</v>
      </c>
      <c r="P3480" t="s">
        <v>47</v>
      </c>
      <c r="Q3480">
        <v>4</v>
      </c>
      <c r="R3480" t="s">
        <v>35</v>
      </c>
      <c r="S3480">
        <v>89</v>
      </c>
      <c r="T3480" s="1">
        <v>973851</v>
      </c>
    </row>
    <row r="3481" spans="1:20" x14ac:dyDescent="0.3">
      <c r="A3481" t="s">
        <v>7066</v>
      </c>
      <c r="B3481" s="9">
        <v>45235</v>
      </c>
      <c r="C3481" t="s">
        <v>6730</v>
      </c>
      <c r="D3481" t="s">
        <v>6731</v>
      </c>
      <c r="E3481" t="s">
        <v>6750</v>
      </c>
      <c r="F3481" t="s">
        <v>4853</v>
      </c>
      <c r="G3481" t="s">
        <v>7067</v>
      </c>
      <c r="H3481" t="s">
        <v>45</v>
      </c>
      <c r="I3481" t="s">
        <v>211</v>
      </c>
      <c r="J3481">
        <v>15</v>
      </c>
      <c r="K3481" s="1">
        <v>33957</v>
      </c>
      <c r="L3481" s="1">
        <v>509355</v>
      </c>
      <c r="M3481">
        <v>20</v>
      </c>
      <c r="N3481" s="10">
        <v>0.2</v>
      </c>
      <c r="O3481" s="1">
        <f>Table1[[#This Row],[Total Sales NGN]]-(Table1[[#This Row],[Total Sales NGN]]*Table1[[#This Row],[Discount %2]])</f>
        <v>407484</v>
      </c>
      <c r="P3481" t="s">
        <v>47</v>
      </c>
      <c r="Q3481">
        <v>1</v>
      </c>
      <c r="R3481" t="s">
        <v>28</v>
      </c>
      <c r="S3481">
        <v>17</v>
      </c>
      <c r="T3481" s="1">
        <v>395160</v>
      </c>
    </row>
    <row r="3482" spans="1:20" x14ac:dyDescent="0.3">
      <c r="A3482" t="s">
        <v>7068</v>
      </c>
      <c r="B3482" s="9">
        <v>45276</v>
      </c>
      <c r="C3482" t="s">
        <v>6730</v>
      </c>
      <c r="D3482" t="s">
        <v>6731</v>
      </c>
      <c r="E3482" t="s">
        <v>6750</v>
      </c>
      <c r="F3482" t="s">
        <v>139</v>
      </c>
      <c r="G3482" t="s">
        <v>27</v>
      </c>
      <c r="H3482" t="s">
        <v>45</v>
      </c>
      <c r="I3482" t="s">
        <v>74</v>
      </c>
      <c r="J3482">
        <v>4</v>
      </c>
      <c r="K3482" s="1">
        <v>35516</v>
      </c>
      <c r="L3482" s="1">
        <v>142064</v>
      </c>
      <c r="M3482">
        <v>0</v>
      </c>
      <c r="N3482" s="10">
        <v>0</v>
      </c>
      <c r="O3482" s="1">
        <f>Table1[[#This Row],[Total Sales NGN]]-(Table1[[#This Row],[Total Sales NGN]]*Table1[[#This Row],[Discount %2]])</f>
        <v>142064</v>
      </c>
      <c r="P3482" t="s">
        <v>57</v>
      </c>
      <c r="Q3482">
        <v>5</v>
      </c>
      <c r="R3482" t="s">
        <v>35</v>
      </c>
      <c r="S3482">
        <v>11</v>
      </c>
      <c r="T3482" s="1">
        <v>395160</v>
      </c>
    </row>
    <row r="3483" spans="1:20" x14ac:dyDescent="0.3">
      <c r="A3483" t="s">
        <v>7069</v>
      </c>
      <c r="B3483" s="9">
        <v>45545</v>
      </c>
      <c r="C3483" t="s">
        <v>6730</v>
      </c>
      <c r="D3483" t="s">
        <v>6731</v>
      </c>
      <c r="E3483" t="s">
        <v>6732</v>
      </c>
      <c r="F3483" t="s">
        <v>201</v>
      </c>
      <c r="G3483" t="s">
        <v>7070</v>
      </c>
      <c r="H3483" t="s">
        <v>32</v>
      </c>
      <c r="I3483" t="s">
        <v>95</v>
      </c>
      <c r="J3483">
        <v>15</v>
      </c>
      <c r="K3483" s="1">
        <v>22210</v>
      </c>
      <c r="L3483" s="1">
        <v>333150</v>
      </c>
      <c r="M3483">
        <v>0</v>
      </c>
      <c r="N3483" s="10">
        <v>0</v>
      </c>
      <c r="O3483" s="1">
        <f>Table1[[#This Row],[Total Sales NGN]]-(Table1[[#This Row],[Total Sales NGN]]*Table1[[#This Row],[Discount %2]])</f>
        <v>333150</v>
      </c>
      <c r="P3483" t="s">
        <v>57</v>
      </c>
      <c r="Q3483">
        <v>6</v>
      </c>
      <c r="R3483" t="s">
        <v>28</v>
      </c>
      <c r="S3483">
        <v>39</v>
      </c>
      <c r="T3483" s="1">
        <v>581262</v>
      </c>
    </row>
    <row r="3484" spans="1:20" x14ac:dyDescent="0.3">
      <c r="A3484" t="s">
        <v>7071</v>
      </c>
      <c r="B3484" s="9">
        <v>45311</v>
      </c>
      <c r="C3484" t="s">
        <v>6730</v>
      </c>
      <c r="D3484" t="s">
        <v>6731</v>
      </c>
      <c r="E3484" t="s">
        <v>6732</v>
      </c>
      <c r="F3484" t="s">
        <v>1987</v>
      </c>
      <c r="G3484" t="s">
        <v>7072</v>
      </c>
      <c r="H3484" t="s">
        <v>45</v>
      </c>
      <c r="I3484" t="s">
        <v>46</v>
      </c>
      <c r="J3484">
        <v>12</v>
      </c>
      <c r="K3484" s="1">
        <v>37581</v>
      </c>
      <c r="L3484" s="1">
        <v>450972</v>
      </c>
      <c r="M3484">
        <v>10</v>
      </c>
      <c r="N3484" s="10">
        <v>0.1</v>
      </c>
      <c r="O3484" s="1">
        <f>Table1[[#This Row],[Total Sales NGN]]-(Table1[[#This Row],[Total Sales NGN]]*Table1[[#This Row],[Discount %2]])</f>
        <v>405874.8</v>
      </c>
      <c r="P3484" t="s">
        <v>26</v>
      </c>
      <c r="Q3484">
        <v>3</v>
      </c>
      <c r="R3484" t="s">
        <v>35</v>
      </c>
      <c r="S3484">
        <v>196</v>
      </c>
      <c r="T3484" s="1">
        <v>395160</v>
      </c>
    </row>
    <row r="3485" spans="1:20" x14ac:dyDescent="0.3">
      <c r="A3485" t="s">
        <v>7073</v>
      </c>
      <c r="B3485" s="9">
        <v>45028</v>
      </c>
      <c r="C3485" t="s">
        <v>6730</v>
      </c>
      <c r="D3485" t="s">
        <v>6731</v>
      </c>
      <c r="E3485" t="s">
        <v>6750</v>
      </c>
      <c r="F3485" t="s">
        <v>143</v>
      </c>
      <c r="G3485" t="s">
        <v>7074</v>
      </c>
      <c r="H3485" t="s">
        <v>40</v>
      </c>
      <c r="I3485" t="s">
        <v>51</v>
      </c>
      <c r="J3485">
        <v>15</v>
      </c>
      <c r="K3485" s="1">
        <v>7239</v>
      </c>
      <c r="L3485" s="1">
        <v>108585</v>
      </c>
      <c r="M3485">
        <v>0</v>
      </c>
      <c r="N3485" s="10">
        <v>0</v>
      </c>
      <c r="O3485" s="1">
        <f>Table1[[#This Row],[Total Sales NGN]]-(Table1[[#This Row],[Total Sales NGN]]*Table1[[#This Row],[Discount %2]])</f>
        <v>108585</v>
      </c>
      <c r="P3485" t="s">
        <v>26</v>
      </c>
      <c r="Q3485">
        <v>1</v>
      </c>
      <c r="R3485" t="s">
        <v>28</v>
      </c>
      <c r="S3485">
        <v>145</v>
      </c>
      <c r="T3485" s="1">
        <v>381933</v>
      </c>
    </row>
    <row r="3486" spans="1:20" x14ac:dyDescent="0.3">
      <c r="A3486" t="s">
        <v>7075</v>
      </c>
      <c r="B3486" s="9">
        <v>45240</v>
      </c>
      <c r="C3486" t="s">
        <v>6730</v>
      </c>
      <c r="D3486" t="s">
        <v>6731</v>
      </c>
      <c r="E3486" t="s">
        <v>6750</v>
      </c>
      <c r="F3486" t="s">
        <v>907</v>
      </c>
      <c r="G3486" t="s">
        <v>7076</v>
      </c>
      <c r="H3486" t="s">
        <v>45</v>
      </c>
      <c r="I3486" t="s">
        <v>98</v>
      </c>
      <c r="J3486">
        <v>2</v>
      </c>
      <c r="K3486" s="1">
        <v>5487</v>
      </c>
      <c r="L3486" s="1">
        <v>10974</v>
      </c>
      <c r="M3486">
        <v>20</v>
      </c>
      <c r="N3486" s="10">
        <v>0.2</v>
      </c>
      <c r="O3486" s="1">
        <f>Table1[[#This Row],[Total Sales NGN]]-(Table1[[#This Row],[Total Sales NGN]]*Table1[[#This Row],[Discount %2]])</f>
        <v>8779.2000000000007</v>
      </c>
      <c r="P3486" t="s">
        <v>34</v>
      </c>
      <c r="Q3486">
        <v>5</v>
      </c>
      <c r="R3486" t="s">
        <v>28</v>
      </c>
      <c r="S3486">
        <v>38</v>
      </c>
      <c r="T3486" s="1">
        <v>395160</v>
      </c>
    </row>
    <row r="3487" spans="1:20" x14ac:dyDescent="0.3">
      <c r="A3487" t="s">
        <v>7077</v>
      </c>
      <c r="B3487" s="9">
        <v>45456</v>
      </c>
      <c r="C3487" t="s">
        <v>6730</v>
      </c>
      <c r="D3487" t="s">
        <v>6731</v>
      </c>
      <c r="E3487" t="s">
        <v>6732</v>
      </c>
      <c r="F3487" t="s">
        <v>2038</v>
      </c>
      <c r="G3487" t="s">
        <v>7078</v>
      </c>
      <c r="H3487" t="s">
        <v>32</v>
      </c>
      <c r="I3487" t="s">
        <v>95</v>
      </c>
      <c r="J3487">
        <v>18</v>
      </c>
      <c r="K3487" s="1">
        <v>21934</v>
      </c>
      <c r="L3487" s="1">
        <v>394812</v>
      </c>
      <c r="M3487">
        <v>0</v>
      </c>
      <c r="N3487" s="10">
        <v>0</v>
      </c>
      <c r="O3487" s="1">
        <f>Table1[[#This Row],[Total Sales NGN]]-(Table1[[#This Row],[Total Sales NGN]]*Table1[[#This Row],[Discount %2]])</f>
        <v>394812</v>
      </c>
      <c r="P3487" t="s">
        <v>26</v>
      </c>
      <c r="Q3487">
        <v>6</v>
      </c>
      <c r="R3487" t="s">
        <v>35</v>
      </c>
      <c r="S3487">
        <v>172</v>
      </c>
      <c r="T3487" s="1">
        <v>581262</v>
      </c>
    </row>
    <row r="3488" spans="1:20" x14ac:dyDescent="0.3">
      <c r="A3488" t="s">
        <v>7079</v>
      </c>
      <c r="B3488" s="9">
        <v>45436</v>
      </c>
      <c r="C3488" t="s">
        <v>6730</v>
      </c>
      <c r="D3488" t="s">
        <v>6731</v>
      </c>
      <c r="E3488" t="s">
        <v>6732</v>
      </c>
      <c r="F3488" t="s">
        <v>700</v>
      </c>
      <c r="G3488" t="s">
        <v>7080</v>
      </c>
      <c r="H3488" t="s">
        <v>40</v>
      </c>
      <c r="I3488" t="s">
        <v>70</v>
      </c>
      <c r="J3488">
        <v>20</v>
      </c>
      <c r="K3488" s="1">
        <v>3345</v>
      </c>
      <c r="L3488" s="1">
        <v>66900</v>
      </c>
      <c r="M3488">
        <v>5</v>
      </c>
      <c r="N3488" s="10">
        <v>0.05</v>
      </c>
      <c r="O3488" s="1">
        <f>Table1[[#This Row],[Total Sales NGN]]-(Table1[[#This Row],[Total Sales NGN]]*Table1[[#This Row],[Discount %2]])</f>
        <v>63555</v>
      </c>
      <c r="P3488" t="s">
        <v>26</v>
      </c>
      <c r="Q3488">
        <v>3</v>
      </c>
      <c r="R3488" t="s">
        <v>35</v>
      </c>
      <c r="S3488">
        <v>169</v>
      </c>
      <c r="T3488" s="1">
        <v>381933</v>
      </c>
    </row>
    <row r="3489" spans="1:20" x14ac:dyDescent="0.3">
      <c r="A3489" t="s">
        <v>7081</v>
      </c>
      <c r="B3489" s="9">
        <v>45301</v>
      </c>
      <c r="C3489" t="s">
        <v>6730</v>
      </c>
      <c r="D3489" t="s">
        <v>6731</v>
      </c>
      <c r="E3489" t="s">
        <v>6750</v>
      </c>
      <c r="F3489" t="s">
        <v>965</v>
      </c>
      <c r="G3489" t="s">
        <v>7082</v>
      </c>
      <c r="H3489" t="s">
        <v>40</v>
      </c>
      <c r="I3489" t="s">
        <v>106</v>
      </c>
      <c r="J3489">
        <v>9</v>
      </c>
      <c r="K3489" s="1">
        <v>8126</v>
      </c>
      <c r="L3489" s="1">
        <v>73134</v>
      </c>
      <c r="M3489">
        <v>20</v>
      </c>
      <c r="N3489" s="10">
        <v>0.2</v>
      </c>
      <c r="O3489" s="1">
        <f>Table1[[#This Row],[Total Sales NGN]]-(Table1[[#This Row],[Total Sales NGN]]*Table1[[#This Row],[Discount %2]])</f>
        <v>58507.199999999997</v>
      </c>
      <c r="P3489" t="s">
        <v>34</v>
      </c>
      <c r="Q3489">
        <v>3</v>
      </c>
      <c r="R3489" t="s">
        <v>35</v>
      </c>
      <c r="S3489">
        <v>164</v>
      </c>
      <c r="T3489" s="1">
        <v>381933</v>
      </c>
    </row>
    <row r="3490" spans="1:20" x14ac:dyDescent="0.3">
      <c r="A3490" t="s">
        <v>7083</v>
      </c>
      <c r="B3490" s="9">
        <v>45007</v>
      </c>
      <c r="C3490" t="s">
        <v>6730</v>
      </c>
      <c r="D3490" t="s">
        <v>6731</v>
      </c>
      <c r="E3490" t="s">
        <v>6732</v>
      </c>
      <c r="F3490" t="s">
        <v>1088</v>
      </c>
      <c r="G3490" t="s">
        <v>7084</v>
      </c>
      <c r="H3490" t="s">
        <v>45</v>
      </c>
      <c r="I3490" t="s">
        <v>98</v>
      </c>
      <c r="J3490">
        <v>14</v>
      </c>
      <c r="K3490" s="1">
        <v>37321</v>
      </c>
      <c r="L3490" s="1">
        <v>522494</v>
      </c>
      <c r="M3490" t="s">
        <v>27</v>
      </c>
      <c r="N3490" s="10">
        <v>0</v>
      </c>
      <c r="O3490" s="1">
        <f>Table1[[#This Row],[Total Sales NGN]]-(Table1[[#This Row],[Total Sales NGN]]*Table1[[#This Row],[Discount %2]])</f>
        <v>522494</v>
      </c>
      <c r="P3490" t="s">
        <v>26</v>
      </c>
      <c r="Q3490">
        <v>2</v>
      </c>
      <c r="R3490" t="s">
        <v>35</v>
      </c>
      <c r="S3490">
        <v>156</v>
      </c>
      <c r="T3490" s="1">
        <v>395160</v>
      </c>
    </row>
    <row r="3491" spans="1:20" x14ac:dyDescent="0.3">
      <c r="A3491" t="s">
        <v>7085</v>
      </c>
      <c r="B3491" s="9">
        <v>45385</v>
      </c>
      <c r="C3491" t="s">
        <v>6730</v>
      </c>
      <c r="D3491" t="s">
        <v>6731</v>
      </c>
      <c r="E3491" t="s">
        <v>6750</v>
      </c>
      <c r="F3491" t="s">
        <v>1132</v>
      </c>
      <c r="G3491" t="s">
        <v>7086</v>
      </c>
      <c r="H3491" t="s">
        <v>32</v>
      </c>
      <c r="I3491" t="s">
        <v>141</v>
      </c>
      <c r="J3491">
        <v>5</v>
      </c>
      <c r="K3491" s="1">
        <v>22631</v>
      </c>
      <c r="L3491" s="1">
        <v>113155</v>
      </c>
      <c r="M3491">
        <v>0</v>
      </c>
      <c r="N3491" s="10">
        <v>0</v>
      </c>
      <c r="O3491" s="1">
        <f>Table1[[#This Row],[Total Sales NGN]]-(Table1[[#This Row],[Total Sales NGN]]*Table1[[#This Row],[Discount %2]])</f>
        <v>113155</v>
      </c>
      <c r="P3491" t="s">
        <v>47</v>
      </c>
      <c r="Q3491">
        <v>4</v>
      </c>
      <c r="R3491" t="s">
        <v>27</v>
      </c>
      <c r="S3491">
        <v>15</v>
      </c>
      <c r="T3491" s="1">
        <v>581262</v>
      </c>
    </row>
    <row r="3492" spans="1:20" x14ac:dyDescent="0.3">
      <c r="A3492" t="s">
        <v>7087</v>
      </c>
      <c r="B3492" s="9">
        <v>44973</v>
      </c>
      <c r="C3492" t="s">
        <v>6730</v>
      </c>
      <c r="D3492" t="s">
        <v>6731</v>
      </c>
      <c r="E3492" t="s">
        <v>6750</v>
      </c>
      <c r="F3492" t="s">
        <v>895</v>
      </c>
      <c r="G3492" t="s">
        <v>7088</v>
      </c>
      <c r="H3492" t="s">
        <v>65</v>
      </c>
      <c r="I3492" t="s">
        <v>397</v>
      </c>
      <c r="J3492">
        <v>10</v>
      </c>
      <c r="K3492" s="1">
        <v>18886</v>
      </c>
      <c r="L3492" s="1">
        <v>188860</v>
      </c>
      <c r="M3492">
        <v>15</v>
      </c>
      <c r="N3492" s="10">
        <v>0.15</v>
      </c>
      <c r="O3492" s="1">
        <f>Table1[[#This Row],[Total Sales NGN]]-(Table1[[#This Row],[Total Sales NGN]]*Table1[[#This Row],[Discount %2]])</f>
        <v>160531</v>
      </c>
      <c r="P3492" t="s">
        <v>47</v>
      </c>
      <c r="Q3492">
        <v>5</v>
      </c>
      <c r="R3492" t="s">
        <v>35</v>
      </c>
      <c r="S3492">
        <v>111</v>
      </c>
      <c r="T3492" s="1">
        <v>868547</v>
      </c>
    </row>
    <row r="3493" spans="1:20" x14ac:dyDescent="0.3">
      <c r="A3493" t="s">
        <v>7089</v>
      </c>
      <c r="B3493" s="9">
        <v>45060</v>
      </c>
      <c r="C3493" t="s">
        <v>6730</v>
      </c>
      <c r="D3493" t="s">
        <v>6731</v>
      </c>
      <c r="E3493" t="s">
        <v>6750</v>
      </c>
      <c r="F3493" t="s">
        <v>2649</v>
      </c>
      <c r="G3493" t="s">
        <v>7090</v>
      </c>
      <c r="H3493" t="s">
        <v>40</v>
      </c>
      <c r="I3493" t="s">
        <v>41</v>
      </c>
      <c r="J3493">
        <v>18</v>
      </c>
      <c r="K3493" s="1">
        <v>15559</v>
      </c>
      <c r="L3493" s="1">
        <v>280062</v>
      </c>
      <c r="M3493" t="s">
        <v>27</v>
      </c>
      <c r="N3493" s="10">
        <v>0</v>
      </c>
      <c r="O3493" s="1">
        <f>Table1[[#This Row],[Total Sales NGN]]-(Table1[[#This Row],[Total Sales NGN]]*Table1[[#This Row],[Discount %2]])</f>
        <v>280062</v>
      </c>
      <c r="P3493" t="s">
        <v>26</v>
      </c>
      <c r="Q3493">
        <v>4</v>
      </c>
      <c r="R3493" t="s">
        <v>28</v>
      </c>
      <c r="S3493">
        <v>165</v>
      </c>
      <c r="T3493" s="1">
        <v>381933</v>
      </c>
    </row>
    <row r="3494" spans="1:20" x14ac:dyDescent="0.3">
      <c r="A3494" t="s">
        <v>7091</v>
      </c>
      <c r="B3494" s="9">
        <v>45055</v>
      </c>
      <c r="C3494" t="s">
        <v>6730</v>
      </c>
      <c r="D3494" t="s">
        <v>6731</v>
      </c>
      <c r="E3494" t="s">
        <v>6732</v>
      </c>
      <c r="F3494" t="s">
        <v>3141</v>
      </c>
      <c r="G3494" t="s">
        <v>7092</v>
      </c>
      <c r="H3494" t="s">
        <v>24</v>
      </c>
      <c r="I3494" t="s">
        <v>61</v>
      </c>
      <c r="J3494">
        <v>12</v>
      </c>
      <c r="K3494" s="1">
        <v>154363</v>
      </c>
      <c r="L3494" s="1">
        <v>1852356</v>
      </c>
      <c r="M3494" t="s">
        <v>27</v>
      </c>
      <c r="N3494" s="10">
        <v>0</v>
      </c>
      <c r="O3494" s="1">
        <f>Table1[[#This Row],[Total Sales NGN]]-(Table1[[#This Row],[Total Sales NGN]]*Table1[[#This Row],[Discount %2]])</f>
        <v>1852356</v>
      </c>
      <c r="P3494" t="s">
        <v>47</v>
      </c>
      <c r="Q3494">
        <v>2</v>
      </c>
      <c r="R3494" t="s">
        <v>27</v>
      </c>
      <c r="S3494">
        <v>168</v>
      </c>
      <c r="T3494" s="1">
        <v>973851</v>
      </c>
    </row>
    <row r="3495" spans="1:20" x14ac:dyDescent="0.3">
      <c r="A3495" t="s">
        <v>7093</v>
      </c>
      <c r="B3495" s="9">
        <v>45187</v>
      </c>
      <c r="C3495" t="s">
        <v>6730</v>
      </c>
      <c r="D3495" t="s">
        <v>6731</v>
      </c>
      <c r="E3495" t="s">
        <v>6750</v>
      </c>
      <c r="F3495" t="s">
        <v>2682</v>
      </c>
      <c r="G3495" t="s">
        <v>7094</v>
      </c>
      <c r="H3495" t="s">
        <v>24</v>
      </c>
      <c r="I3495" t="s">
        <v>61</v>
      </c>
      <c r="J3495">
        <v>3</v>
      </c>
      <c r="K3495" s="1">
        <v>19717</v>
      </c>
      <c r="L3495" s="1">
        <v>59151</v>
      </c>
      <c r="M3495" t="s">
        <v>27</v>
      </c>
      <c r="N3495" s="10">
        <v>0</v>
      </c>
      <c r="O3495" s="1">
        <f>Table1[[#This Row],[Total Sales NGN]]-(Table1[[#This Row],[Total Sales NGN]]*Table1[[#This Row],[Discount %2]])</f>
        <v>59151</v>
      </c>
      <c r="P3495" t="s">
        <v>47</v>
      </c>
      <c r="Q3495">
        <v>3</v>
      </c>
      <c r="R3495" t="s">
        <v>28</v>
      </c>
      <c r="S3495">
        <v>36</v>
      </c>
      <c r="T3495" s="1">
        <v>973851</v>
      </c>
    </row>
    <row r="3496" spans="1:20" x14ac:dyDescent="0.3">
      <c r="A3496" t="s">
        <v>7095</v>
      </c>
      <c r="B3496" s="9">
        <v>45267</v>
      </c>
      <c r="C3496" t="s">
        <v>6730</v>
      </c>
      <c r="D3496" t="s">
        <v>6731</v>
      </c>
      <c r="E3496" t="s">
        <v>6732</v>
      </c>
      <c r="F3496" t="s">
        <v>2108</v>
      </c>
      <c r="G3496" t="s">
        <v>7096</v>
      </c>
      <c r="H3496" t="s">
        <v>45</v>
      </c>
      <c r="I3496" t="s">
        <v>46</v>
      </c>
      <c r="J3496">
        <v>15</v>
      </c>
      <c r="K3496" s="1">
        <v>17932</v>
      </c>
      <c r="L3496" s="1">
        <v>268980</v>
      </c>
      <c r="M3496" t="s">
        <v>27</v>
      </c>
      <c r="N3496" s="10">
        <v>0</v>
      </c>
      <c r="O3496" s="1">
        <f>Table1[[#This Row],[Total Sales NGN]]-(Table1[[#This Row],[Total Sales NGN]]*Table1[[#This Row],[Discount %2]])</f>
        <v>268980</v>
      </c>
      <c r="P3496" t="s">
        <v>47</v>
      </c>
      <c r="Q3496">
        <v>3</v>
      </c>
      <c r="R3496" t="s">
        <v>35</v>
      </c>
      <c r="S3496">
        <v>157</v>
      </c>
      <c r="T3496" s="1">
        <v>395160</v>
      </c>
    </row>
    <row r="3497" spans="1:20" x14ac:dyDescent="0.3">
      <c r="A3497" t="s">
        <v>7097</v>
      </c>
      <c r="B3497" s="9">
        <v>45329</v>
      </c>
      <c r="C3497" t="s">
        <v>6730</v>
      </c>
      <c r="D3497" t="s">
        <v>6731</v>
      </c>
      <c r="E3497" t="s">
        <v>6732</v>
      </c>
      <c r="F3497" t="s">
        <v>1645</v>
      </c>
      <c r="G3497" t="s">
        <v>7098</v>
      </c>
      <c r="H3497" t="s">
        <v>32</v>
      </c>
      <c r="I3497" t="s">
        <v>117</v>
      </c>
      <c r="J3497">
        <v>14</v>
      </c>
      <c r="K3497" s="1">
        <v>9326</v>
      </c>
      <c r="L3497" s="1">
        <v>130564</v>
      </c>
      <c r="M3497">
        <v>10</v>
      </c>
      <c r="N3497" s="10">
        <v>0.1</v>
      </c>
      <c r="O3497" s="1">
        <f>Table1[[#This Row],[Total Sales NGN]]-(Table1[[#This Row],[Total Sales NGN]]*Table1[[#This Row],[Discount %2]])</f>
        <v>117507.6</v>
      </c>
      <c r="P3497" t="s">
        <v>27</v>
      </c>
      <c r="Q3497">
        <v>1</v>
      </c>
      <c r="R3497" t="s">
        <v>28</v>
      </c>
      <c r="S3497">
        <v>130</v>
      </c>
      <c r="T3497" s="1">
        <v>581262</v>
      </c>
    </row>
    <row r="3498" spans="1:20" x14ac:dyDescent="0.3">
      <c r="A3498" t="s">
        <v>7099</v>
      </c>
      <c r="B3498" s="9">
        <v>45543</v>
      </c>
      <c r="C3498" t="s">
        <v>6730</v>
      </c>
      <c r="D3498" t="s">
        <v>6731</v>
      </c>
      <c r="E3498" t="s">
        <v>6732</v>
      </c>
      <c r="F3498" t="s">
        <v>1342</v>
      </c>
      <c r="G3498" t="s">
        <v>7100</v>
      </c>
      <c r="H3498" t="s">
        <v>32</v>
      </c>
      <c r="I3498" t="s">
        <v>237</v>
      </c>
      <c r="J3498">
        <v>12</v>
      </c>
      <c r="K3498" s="1">
        <v>19040</v>
      </c>
      <c r="L3498" s="1">
        <v>228480</v>
      </c>
      <c r="M3498">
        <v>0</v>
      </c>
      <c r="N3498" s="10">
        <v>0</v>
      </c>
      <c r="O3498" s="1">
        <f>Table1[[#This Row],[Total Sales NGN]]-(Table1[[#This Row],[Total Sales NGN]]*Table1[[#This Row],[Discount %2]])</f>
        <v>228480</v>
      </c>
      <c r="P3498" t="s">
        <v>57</v>
      </c>
      <c r="Q3498" t="s">
        <v>27</v>
      </c>
      <c r="R3498" t="s">
        <v>28</v>
      </c>
      <c r="S3498">
        <v>141</v>
      </c>
      <c r="T3498" s="1">
        <v>581262</v>
      </c>
    </row>
    <row r="3499" spans="1:20" x14ac:dyDescent="0.3">
      <c r="A3499" t="s">
        <v>7101</v>
      </c>
      <c r="B3499" s="9">
        <v>45132</v>
      </c>
      <c r="C3499" t="s">
        <v>6730</v>
      </c>
      <c r="D3499" t="s">
        <v>6731</v>
      </c>
      <c r="E3499" t="s">
        <v>6741</v>
      </c>
      <c r="F3499" t="s">
        <v>814</v>
      </c>
      <c r="G3499" t="s">
        <v>7102</v>
      </c>
      <c r="H3499" t="s">
        <v>32</v>
      </c>
      <c r="I3499" t="s">
        <v>141</v>
      </c>
      <c r="J3499">
        <v>8</v>
      </c>
      <c r="K3499" s="1">
        <v>7763</v>
      </c>
      <c r="L3499" s="1">
        <v>62104</v>
      </c>
      <c r="M3499">
        <v>10</v>
      </c>
      <c r="N3499" s="10">
        <v>0.1</v>
      </c>
      <c r="O3499" s="1">
        <f>Table1[[#This Row],[Total Sales NGN]]-(Table1[[#This Row],[Total Sales NGN]]*Table1[[#This Row],[Discount %2]])</f>
        <v>55893.599999999999</v>
      </c>
      <c r="P3499" t="s">
        <v>57</v>
      </c>
      <c r="Q3499">
        <v>3</v>
      </c>
      <c r="R3499" t="s">
        <v>35</v>
      </c>
      <c r="S3499">
        <v>133</v>
      </c>
      <c r="T3499" s="1">
        <v>581262</v>
      </c>
    </row>
    <row r="3500" spans="1:20" x14ac:dyDescent="0.3">
      <c r="A3500" t="s">
        <v>7103</v>
      </c>
      <c r="B3500" s="9">
        <v>45571</v>
      </c>
      <c r="C3500" t="s">
        <v>6730</v>
      </c>
      <c r="D3500" t="s">
        <v>6731</v>
      </c>
      <c r="E3500" t="s">
        <v>6732</v>
      </c>
      <c r="F3500" t="s">
        <v>1750</v>
      </c>
      <c r="G3500" t="s">
        <v>7104</v>
      </c>
      <c r="H3500" t="s">
        <v>65</v>
      </c>
      <c r="I3500" t="s">
        <v>289</v>
      </c>
      <c r="J3500">
        <v>8</v>
      </c>
      <c r="K3500" s="1">
        <v>114082</v>
      </c>
      <c r="L3500" s="1">
        <v>912656</v>
      </c>
      <c r="M3500">
        <v>10</v>
      </c>
      <c r="N3500" s="10">
        <v>0.1</v>
      </c>
      <c r="O3500" s="1">
        <f>Table1[[#This Row],[Total Sales NGN]]-(Table1[[#This Row],[Total Sales NGN]]*Table1[[#This Row],[Discount %2]])</f>
        <v>821390.4</v>
      </c>
      <c r="P3500" t="s">
        <v>26</v>
      </c>
      <c r="Q3500">
        <v>3</v>
      </c>
      <c r="R3500" t="s">
        <v>35</v>
      </c>
      <c r="S3500">
        <v>6</v>
      </c>
      <c r="T3500" s="1">
        <v>868547</v>
      </c>
    </row>
    <row r="3501" spans="1:20" x14ac:dyDescent="0.3">
      <c r="A3501" t="s">
        <v>7105</v>
      </c>
      <c r="B3501" s="9">
        <v>45330</v>
      </c>
      <c r="C3501" t="s">
        <v>6730</v>
      </c>
      <c r="D3501" t="s">
        <v>6731</v>
      </c>
      <c r="E3501" t="s">
        <v>6732</v>
      </c>
      <c r="F3501" t="s">
        <v>1215</v>
      </c>
      <c r="G3501" t="s">
        <v>7106</v>
      </c>
      <c r="H3501" t="s">
        <v>65</v>
      </c>
      <c r="I3501" t="s">
        <v>478</v>
      </c>
      <c r="J3501">
        <v>13</v>
      </c>
      <c r="K3501" s="1">
        <v>162631</v>
      </c>
      <c r="L3501" s="1">
        <v>2114203</v>
      </c>
      <c r="M3501">
        <v>10</v>
      </c>
      <c r="N3501" s="10">
        <v>0.1</v>
      </c>
      <c r="O3501" s="1">
        <f>Table1[[#This Row],[Total Sales NGN]]-(Table1[[#This Row],[Total Sales NGN]]*Table1[[#This Row],[Discount %2]])</f>
        <v>1902782.7</v>
      </c>
      <c r="P3501" t="s">
        <v>26</v>
      </c>
      <c r="Q3501">
        <v>2</v>
      </c>
      <c r="R3501" t="s">
        <v>35</v>
      </c>
      <c r="S3501">
        <v>186</v>
      </c>
      <c r="T3501" s="1">
        <v>868547</v>
      </c>
    </row>
    <row r="3502" spans="1:20" x14ac:dyDescent="0.3">
      <c r="A3502" t="s">
        <v>7107</v>
      </c>
      <c r="B3502" s="9">
        <v>45469</v>
      </c>
      <c r="C3502" t="s">
        <v>6730</v>
      </c>
      <c r="D3502" t="s">
        <v>6731</v>
      </c>
      <c r="E3502" t="s">
        <v>6732</v>
      </c>
      <c r="F3502" t="s">
        <v>467</v>
      </c>
      <c r="G3502" t="s">
        <v>7108</v>
      </c>
      <c r="H3502" t="s">
        <v>32</v>
      </c>
      <c r="I3502" t="s">
        <v>33</v>
      </c>
      <c r="J3502">
        <v>2</v>
      </c>
      <c r="K3502" s="1">
        <v>5517</v>
      </c>
      <c r="L3502" s="1">
        <v>11034</v>
      </c>
      <c r="M3502">
        <v>5</v>
      </c>
      <c r="N3502" s="10">
        <v>0.05</v>
      </c>
      <c r="O3502" s="1">
        <f>Table1[[#This Row],[Total Sales NGN]]-(Table1[[#This Row],[Total Sales NGN]]*Table1[[#This Row],[Discount %2]])</f>
        <v>10482.299999999999</v>
      </c>
      <c r="P3502" t="s">
        <v>26</v>
      </c>
      <c r="Q3502">
        <v>2</v>
      </c>
      <c r="R3502" t="s">
        <v>28</v>
      </c>
      <c r="S3502">
        <v>200</v>
      </c>
      <c r="T3502" s="1">
        <v>581262</v>
      </c>
    </row>
    <row r="3503" spans="1:20" x14ac:dyDescent="0.3">
      <c r="A3503" t="s">
        <v>7109</v>
      </c>
      <c r="B3503" s="9">
        <v>45293</v>
      </c>
      <c r="C3503" t="s">
        <v>6730</v>
      </c>
      <c r="D3503" t="s">
        <v>6731</v>
      </c>
      <c r="E3503" t="s">
        <v>6750</v>
      </c>
      <c r="F3503" t="s">
        <v>2979</v>
      </c>
      <c r="G3503" t="s">
        <v>7110</v>
      </c>
      <c r="H3503" t="s">
        <v>45</v>
      </c>
      <c r="I3503" t="s">
        <v>46</v>
      </c>
      <c r="J3503">
        <v>14</v>
      </c>
      <c r="K3503" s="1">
        <v>29983</v>
      </c>
      <c r="L3503" s="1">
        <v>419762</v>
      </c>
      <c r="M3503">
        <v>0</v>
      </c>
      <c r="N3503" s="10">
        <v>0</v>
      </c>
      <c r="O3503" s="1">
        <f>Table1[[#This Row],[Total Sales NGN]]-(Table1[[#This Row],[Total Sales NGN]]*Table1[[#This Row],[Discount %2]])</f>
        <v>419762</v>
      </c>
      <c r="P3503" t="s">
        <v>47</v>
      </c>
      <c r="Q3503">
        <v>4</v>
      </c>
      <c r="R3503" t="s">
        <v>35</v>
      </c>
      <c r="S3503">
        <v>109</v>
      </c>
      <c r="T3503" s="1">
        <v>395160</v>
      </c>
    </row>
    <row r="3504" spans="1:20" x14ac:dyDescent="0.3">
      <c r="A3504" t="s">
        <v>7111</v>
      </c>
      <c r="B3504" s="9">
        <v>45515</v>
      </c>
      <c r="C3504" t="s">
        <v>6730</v>
      </c>
      <c r="D3504" t="s">
        <v>6731</v>
      </c>
      <c r="E3504" t="s">
        <v>6741</v>
      </c>
      <c r="F3504" t="s">
        <v>1147</v>
      </c>
      <c r="G3504" t="s">
        <v>7112</v>
      </c>
      <c r="H3504" t="s">
        <v>24</v>
      </c>
      <c r="I3504" t="s">
        <v>56</v>
      </c>
      <c r="J3504">
        <v>13</v>
      </c>
      <c r="K3504" s="1">
        <v>187460</v>
      </c>
      <c r="L3504" s="1">
        <v>2436980</v>
      </c>
      <c r="M3504">
        <v>5</v>
      </c>
      <c r="N3504" s="10">
        <v>0.05</v>
      </c>
      <c r="O3504" s="1">
        <f>Table1[[#This Row],[Total Sales NGN]]-(Table1[[#This Row],[Total Sales NGN]]*Table1[[#This Row],[Discount %2]])</f>
        <v>2315131</v>
      </c>
      <c r="P3504" t="s">
        <v>27</v>
      </c>
      <c r="Q3504">
        <v>3</v>
      </c>
      <c r="R3504" t="s">
        <v>35</v>
      </c>
      <c r="S3504">
        <v>164</v>
      </c>
      <c r="T3504" s="1">
        <v>973851</v>
      </c>
    </row>
    <row r="3505" spans="1:20" x14ac:dyDescent="0.3">
      <c r="A3505" t="s">
        <v>7113</v>
      </c>
      <c r="B3505" s="9">
        <v>45017</v>
      </c>
      <c r="C3505" t="s">
        <v>6730</v>
      </c>
      <c r="D3505" t="s">
        <v>6731</v>
      </c>
      <c r="E3505" t="s">
        <v>6741</v>
      </c>
      <c r="F3505" t="s">
        <v>6342</v>
      </c>
      <c r="G3505" t="s">
        <v>7114</v>
      </c>
      <c r="H3505" t="s">
        <v>40</v>
      </c>
      <c r="I3505" t="s">
        <v>106</v>
      </c>
      <c r="J3505">
        <v>17</v>
      </c>
      <c r="K3505" s="1">
        <v>16924</v>
      </c>
      <c r="L3505" s="1">
        <v>287708</v>
      </c>
      <c r="M3505">
        <v>0</v>
      </c>
      <c r="N3505" s="10">
        <v>0</v>
      </c>
      <c r="O3505" s="1">
        <f>Table1[[#This Row],[Total Sales NGN]]-(Table1[[#This Row],[Total Sales NGN]]*Table1[[#This Row],[Discount %2]])</f>
        <v>287708</v>
      </c>
      <c r="P3505" t="s">
        <v>47</v>
      </c>
      <c r="Q3505">
        <v>1</v>
      </c>
      <c r="R3505" t="s">
        <v>35</v>
      </c>
      <c r="S3505">
        <v>196</v>
      </c>
      <c r="T3505" s="1">
        <v>381933</v>
      </c>
    </row>
    <row r="3506" spans="1:20" x14ac:dyDescent="0.3">
      <c r="A3506" t="s">
        <v>7115</v>
      </c>
      <c r="B3506" s="9">
        <v>45146</v>
      </c>
      <c r="C3506" t="s">
        <v>6730</v>
      </c>
      <c r="D3506" t="s">
        <v>6731</v>
      </c>
      <c r="E3506" t="s">
        <v>6750</v>
      </c>
      <c r="F3506" t="s">
        <v>385</v>
      </c>
      <c r="G3506" t="s">
        <v>7116</v>
      </c>
      <c r="H3506" t="s">
        <v>65</v>
      </c>
      <c r="I3506" t="s">
        <v>397</v>
      </c>
      <c r="J3506">
        <v>17</v>
      </c>
      <c r="K3506" s="1">
        <v>116264</v>
      </c>
      <c r="L3506" s="1">
        <v>1976488</v>
      </c>
      <c r="M3506">
        <v>0</v>
      </c>
      <c r="N3506" s="10">
        <v>0</v>
      </c>
      <c r="O3506" s="1">
        <f>Table1[[#This Row],[Total Sales NGN]]-(Table1[[#This Row],[Total Sales NGN]]*Table1[[#This Row],[Discount %2]])</f>
        <v>1976488</v>
      </c>
      <c r="P3506" t="s">
        <v>47</v>
      </c>
      <c r="Q3506">
        <v>3</v>
      </c>
      <c r="R3506" t="s">
        <v>35</v>
      </c>
      <c r="S3506">
        <v>62</v>
      </c>
      <c r="T3506" s="1">
        <v>868547</v>
      </c>
    </row>
    <row r="3507" spans="1:20" x14ac:dyDescent="0.3">
      <c r="A3507" t="s">
        <v>7117</v>
      </c>
      <c r="B3507" s="9">
        <v>45373</v>
      </c>
      <c r="C3507" t="s">
        <v>6730</v>
      </c>
      <c r="D3507" t="s">
        <v>6731</v>
      </c>
      <c r="E3507" t="s">
        <v>6741</v>
      </c>
      <c r="F3507" t="s">
        <v>934</v>
      </c>
      <c r="G3507" t="s">
        <v>7118</v>
      </c>
      <c r="H3507" t="s">
        <v>32</v>
      </c>
      <c r="I3507" t="s">
        <v>158</v>
      </c>
      <c r="J3507">
        <v>20</v>
      </c>
      <c r="K3507" s="1">
        <v>15852</v>
      </c>
      <c r="L3507" s="1">
        <v>317040</v>
      </c>
      <c r="M3507">
        <v>20</v>
      </c>
      <c r="N3507" s="10">
        <v>0.2</v>
      </c>
      <c r="O3507" s="1">
        <f>Table1[[#This Row],[Total Sales NGN]]-(Table1[[#This Row],[Total Sales NGN]]*Table1[[#This Row],[Discount %2]])</f>
        <v>253632</v>
      </c>
      <c r="P3507" t="s">
        <v>34</v>
      </c>
      <c r="Q3507">
        <v>5</v>
      </c>
      <c r="R3507" t="s">
        <v>35</v>
      </c>
      <c r="S3507">
        <v>160</v>
      </c>
      <c r="T3507" s="1">
        <v>581262</v>
      </c>
    </row>
    <row r="3508" spans="1:20" x14ac:dyDescent="0.3">
      <c r="A3508" t="s">
        <v>7119</v>
      </c>
      <c r="B3508" s="9">
        <v>45267</v>
      </c>
      <c r="C3508" t="s">
        <v>6730</v>
      </c>
      <c r="D3508" t="s">
        <v>6731</v>
      </c>
      <c r="E3508" t="s">
        <v>6732</v>
      </c>
      <c r="F3508" t="s">
        <v>1125</v>
      </c>
      <c r="G3508" t="s">
        <v>7120</v>
      </c>
      <c r="H3508" t="s">
        <v>32</v>
      </c>
      <c r="I3508" t="s">
        <v>117</v>
      </c>
      <c r="J3508">
        <v>19</v>
      </c>
      <c r="K3508" s="1">
        <v>19627</v>
      </c>
      <c r="L3508" s="1">
        <v>372913</v>
      </c>
      <c r="M3508">
        <v>0</v>
      </c>
      <c r="N3508" s="10">
        <v>0</v>
      </c>
      <c r="O3508" s="1">
        <f>Table1[[#This Row],[Total Sales NGN]]-(Table1[[#This Row],[Total Sales NGN]]*Table1[[#This Row],[Discount %2]])</f>
        <v>372913</v>
      </c>
      <c r="P3508" t="s">
        <v>26</v>
      </c>
      <c r="Q3508">
        <v>5</v>
      </c>
      <c r="R3508" t="s">
        <v>35</v>
      </c>
      <c r="S3508">
        <v>22</v>
      </c>
      <c r="T3508" s="1">
        <v>581262</v>
      </c>
    </row>
    <row r="3509" spans="1:20" x14ac:dyDescent="0.3">
      <c r="A3509" t="s">
        <v>7121</v>
      </c>
      <c r="B3509" s="9">
        <v>45543</v>
      </c>
      <c r="C3509" t="s">
        <v>6730</v>
      </c>
      <c r="D3509" t="s">
        <v>6731</v>
      </c>
      <c r="E3509" t="s">
        <v>6732</v>
      </c>
      <c r="F3509" t="s">
        <v>1924</v>
      </c>
      <c r="G3509" t="s">
        <v>7122</v>
      </c>
      <c r="H3509" t="s">
        <v>45</v>
      </c>
      <c r="I3509" t="s">
        <v>46</v>
      </c>
      <c r="J3509">
        <v>11</v>
      </c>
      <c r="K3509" s="1">
        <v>8832</v>
      </c>
      <c r="L3509" s="1">
        <v>97152</v>
      </c>
      <c r="M3509">
        <v>0</v>
      </c>
      <c r="N3509" s="10">
        <v>0</v>
      </c>
      <c r="O3509" s="1">
        <f>Table1[[#This Row],[Total Sales NGN]]-(Table1[[#This Row],[Total Sales NGN]]*Table1[[#This Row],[Discount %2]])</f>
        <v>97152</v>
      </c>
      <c r="P3509" t="s">
        <v>34</v>
      </c>
      <c r="Q3509">
        <v>1</v>
      </c>
      <c r="R3509" t="s">
        <v>35</v>
      </c>
      <c r="S3509">
        <v>142</v>
      </c>
      <c r="T3509" s="1">
        <v>395160</v>
      </c>
    </row>
    <row r="3510" spans="1:20" x14ac:dyDescent="0.3">
      <c r="A3510" t="s">
        <v>7123</v>
      </c>
      <c r="B3510" s="9">
        <v>45127</v>
      </c>
      <c r="C3510" t="s">
        <v>6730</v>
      </c>
      <c r="D3510" t="s">
        <v>6731</v>
      </c>
      <c r="E3510" t="s">
        <v>6741</v>
      </c>
      <c r="F3510" t="s">
        <v>3284</v>
      </c>
      <c r="G3510" t="s">
        <v>27</v>
      </c>
      <c r="H3510" t="s">
        <v>45</v>
      </c>
      <c r="I3510" t="s">
        <v>82</v>
      </c>
      <c r="J3510">
        <v>15</v>
      </c>
      <c r="K3510" s="1">
        <v>14754</v>
      </c>
      <c r="L3510" s="1">
        <v>221310</v>
      </c>
      <c r="M3510">
        <v>0</v>
      </c>
      <c r="N3510" s="10">
        <v>0</v>
      </c>
      <c r="O3510" s="1">
        <f>Table1[[#This Row],[Total Sales NGN]]-(Table1[[#This Row],[Total Sales NGN]]*Table1[[#This Row],[Discount %2]])</f>
        <v>221310</v>
      </c>
      <c r="P3510" t="s">
        <v>34</v>
      </c>
      <c r="Q3510">
        <v>0</v>
      </c>
      <c r="R3510" t="s">
        <v>28</v>
      </c>
      <c r="S3510">
        <v>82</v>
      </c>
      <c r="T3510" s="1">
        <v>395160</v>
      </c>
    </row>
    <row r="3511" spans="1:20" x14ac:dyDescent="0.3">
      <c r="A3511" t="s">
        <v>7124</v>
      </c>
      <c r="B3511" s="9">
        <v>45279</v>
      </c>
      <c r="C3511" t="s">
        <v>6730</v>
      </c>
      <c r="D3511" t="s">
        <v>6731</v>
      </c>
      <c r="E3511" t="s">
        <v>6750</v>
      </c>
      <c r="F3511" t="s">
        <v>190</v>
      </c>
      <c r="G3511" t="s">
        <v>27</v>
      </c>
      <c r="H3511" t="s">
        <v>32</v>
      </c>
      <c r="I3511" t="s">
        <v>158</v>
      </c>
      <c r="J3511">
        <v>6</v>
      </c>
      <c r="K3511" s="1">
        <v>23641</v>
      </c>
      <c r="L3511" s="1">
        <v>141846</v>
      </c>
      <c r="M3511">
        <v>20</v>
      </c>
      <c r="N3511" s="10">
        <v>0.2</v>
      </c>
      <c r="O3511" s="1">
        <f>Table1[[#This Row],[Total Sales NGN]]-(Table1[[#This Row],[Total Sales NGN]]*Table1[[#This Row],[Discount %2]])</f>
        <v>113476.8</v>
      </c>
      <c r="P3511" t="s">
        <v>27</v>
      </c>
      <c r="Q3511">
        <v>7</v>
      </c>
      <c r="R3511" t="s">
        <v>28</v>
      </c>
      <c r="S3511">
        <v>10</v>
      </c>
      <c r="T3511" s="1">
        <v>581262</v>
      </c>
    </row>
    <row r="3512" spans="1:20" x14ac:dyDescent="0.3">
      <c r="A3512" t="s">
        <v>7125</v>
      </c>
      <c r="B3512" s="9">
        <v>45352</v>
      </c>
      <c r="C3512" t="s">
        <v>6730</v>
      </c>
      <c r="D3512" t="s">
        <v>6731</v>
      </c>
      <c r="E3512" t="s">
        <v>6732</v>
      </c>
      <c r="F3512" t="s">
        <v>817</v>
      </c>
      <c r="G3512" t="s">
        <v>27</v>
      </c>
      <c r="H3512" t="s">
        <v>45</v>
      </c>
      <c r="I3512" t="s">
        <v>211</v>
      </c>
      <c r="J3512">
        <v>2</v>
      </c>
      <c r="K3512" s="1">
        <v>22172</v>
      </c>
      <c r="L3512" s="1">
        <v>44344</v>
      </c>
      <c r="M3512" t="s">
        <v>27</v>
      </c>
      <c r="N3512" s="10">
        <v>0</v>
      </c>
      <c r="O3512" s="1">
        <f>Table1[[#This Row],[Total Sales NGN]]-(Table1[[#This Row],[Total Sales NGN]]*Table1[[#This Row],[Discount %2]])</f>
        <v>44344</v>
      </c>
      <c r="P3512" t="s">
        <v>26</v>
      </c>
      <c r="Q3512">
        <v>5</v>
      </c>
      <c r="R3512" t="s">
        <v>35</v>
      </c>
      <c r="S3512">
        <v>28</v>
      </c>
      <c r="T3512" s="1">
        <v>395160</v>
      </c>
    </row>
    <row r="3513" spans="1:20" x14ac:dyDescent="0.3">
      <c r="A3513" t="s">
        <v>7126</v>
      </c>
      <c r="B3513" s="9">
        <v>45105</v>
      </c>
      <c r="C3513" t="s">
        <v>6730</v>
      </c>
      <c r="D3513" t="s">
        <v>6731</v>
      </c>
      <c r="E3513" t="s">
        <v>6750</v>
      </c>
      <c r="F3513" t="s">
        <v>2323</v>
      </c>
      <c r="G3513" t="s">
        <v>7127</v>
      </c>
      <c r="H3513" t="s">
        <v>24</v>
      </c>
      <c r="I3513" t="s">
        <v>56</v>
      </c>
      <c r="J3513">
        <v>17</v>
      </c>
      <c r="K3513" s="1">
        <v>18517</v>
      </c>
      <c r="L3513" s="1">
        <v>314789</v>
      </c>
      <c r="M3513">
        <v>0</v>
      </c>
      <c r="N3513" s="10">
        <v>0</v>
      </c>
      <c r="O3513" s="1">
        <f>Table1[[#This Row],[Total Sales NGN]]-(Table1[[#This Row],[Total Sales NGN]]*Table1[[#This Row],[Discount %2]])</f>
        <v>314789</v>
      </c>
      <c r="P3513" t="s">
        <v>27</v>
      </c>
      <c r="Q3513">
        <v>1</v>
      </c>
      <c r="R3513" t="s">
        <v>28</v>
      </c>
      <c r="S3513">
        <v>194</v>
      </c>
      <c r="T3513" s="1">
        <v>973851</v>
      </c>
    </row>
    <row r="3514" spans="1:20" x14ac:dyDescent="0.3">
      <c r="A3514" t="s">
        <v>7128</v>
      </c>
      <c r="B3514" s="9">
        <v>45529</v>
      </c>
      <c r="C3514" t="s">
        <v>6730</v>
      </c>
      <c r="D3514" t="s">
        <v>6731</v>
      </c>
      <c r="E3514" t="s">
        <v>6732</v>
      </c>
      <c r="F3514" t="s">
        <v>2021</v>
      </c>
      <c r="G3514" t="s">
        <v>7129</v>
      </c>
      <c r="H3514" t="s">
        <v>24</v>
      </c>
      <c r="I3514" t="s">
        <v>92</v>
      </c>
      <c r="J3514">
        <v>6</v>
      </c>
      <c r="K3514" s="1">
        <v>206002</v>
      </c>
      <c r="L3514" s="1">
        <v>1236012</v>
      </c>
      <c r="M3514">
        <v>15</v>
      </c>
      <c r="N3514" s="10">
        <v>0.15</v>
      </c>
      <c r="O3514" s="1">
        <f>Table1[[#This Row],[Total Sales NGN]]-(Table1[[#This Row],[Total Sales NGN]]*Table1[[#This Row],[Discount %2]])</f>
        <v>1050610.2</v>
      </c>
      <c r="P3514" t="s">
        <v>26</v>
      </c>
      <c r="Q3514">
        <v>3</v>
      </c>
      <c r="R3514" t="s">
        <v>35</v>
      </c>
      <c r="S3514">
        <v>68</v>
      </c>
      <c r="T3514" s="1">
        <v>973851</v>
      </c>
    </row>
    <row r="3515" spans="1:20" x14ac:dyDescent="0.3">
      <c r="A3515" t="s">
        <v>7130</v>
      </c>
      <c r="B3515" s="9">
        <v>45263</v>
      </c>
      <c r="C3515" t="s">
        <v>6730</v>
      </c>
      <c r="D3515" t="s">
        <v>6731</v>
      </c>
      <c r="E3515" t="s">
        <v>6732</v>
      </c>
      <c r="F3515" t="s">
        <v>470</v>
      </c>
      <c r="G3515" t="s">
        <v>7131</v>
      </c>
      <c r="H3515" t="s">
        <v>32</v>
      </c>
      <c r="I3515" t="s">
        <v>117</v>
      </c>
      <c r="J3515">
        <v>20</v>
      </c>
      <c r="K3515" s="1">
        <v>15744</v>
      </c>
      <c r="L3515" s="1">
        <v>314880</v>
      </c>
      <c r="M3515">
        <v>0</v>
      </c>
      <c r="N3515" s="10">
        <v>0</v>
      </c>
      <c r="O3515" s="1">
        <f>Table1[[#This Row],[Total Sales NGN]]-(Table1[[#This Row],[Total Sales NGN]]*Table1[[#This Row],[Discount %2]])</f>
        <v>314880</v>
      </c>
      <c r="P3515" t="s">
        <v>47</v>
      </c>
      <c r="Q3515">
        <v>4</v>
      </c>
      <c r="R3515" t="s">
        <v>27</v>
      </c>
      <c r="S3515">
        <v>123</v>
      </c>
      <c r="T3515" s="1">
        <v>581262</v>
      </c>
    </row>
    <row r="3516" spans="1:20" x14ac:dyDescent="0.3">
      <c r="A3516" t="s">
        <v>7132</v>
      </c>
      <c r="B3516" s="9">
        <v>45219</v>
      </c>
      <c r="C3516" t="s">
        <v>6730</v>
      </c>
      <c r="D3516" t="s">
        <v>6731</v>
      </c>
      <c r="E3516" t="s">
        <v>6732</v>
      </c>
      <c r="F3516" t="s">
        <v>252</v>
      </c>
      <c r="G3516" t="s">
        <v>7133</v>
      </c>
      <c r="H3516" t="s">
        <v>40</v>
      </c>
      <c r="I3516" t="s">
        <v>70</v>
      </c>
      <c r="J3516">
        <v>7</v>
      </c>
      <c r="K3516" s="1">
        <v>14078</v>
      </c>
      <c r="L3516" s="1">
        <v>98546</v>
      </c>
      <c r="M3516">
        <v>20</v>
      </c>
      <c r="N3516" s="10">
        <v>0.2</v>
      </c>
      <c r="O3516" s="1">
        <f>Table1[[#This Row],[Total Sales NGN]]-(Table1[[#This Row],[Total Sales NGN]]*Table1[[#This Row],[Discount %2]])</f>
        <v>78836.800000000003</v>
      </c>
      <c r="P3516" t="s">
        <v>26</v>
      </c>
      <c r="Q3516">
        <v>0</v>
      </c>
      <c r="R3516" t="s">
        <v>35</v>
      </c>
      <c r="S3516">
        <v>96</v>
      </c>
      <c r="T3516" s="1">
        <v>381933</v>
      </c>
    </row>
    <row r="3517" spans="1:20" x14ac:dyDescent="0.3">
      <c r="A3517" t="s">
        <v>7134</v>
      </c>
      <c r="B3517" s="9">
        <v>45393</v>
      </c>
      <c r="C3517" t="s">
        <v>6730</v>
      </c>
      <c r="D3517" t="s">
        <v>6731</v>
      </c>
      <c r="E3517" t="s">
        <v>6732</v>
      </c>
      <c r="F3517" t="s">
        <v>1115</v>
      </c>
      <c r="G3517" t="s">
        <v>7135</v>
      </c>
      <c r="H3517" t="s">
        <v>24</v>
      </c>
      <c r="I3517" t="s">
        <v>61</v>
      </c>
      <c r="J3517">
        <v>5</v>
      </c>
      <c r="K3517" s="1">
        <v>280682</v>
      </c>
      <c r="L3517" s="1">
        <v>1403410</v>
      </c>
      <c r="M3517">
        <v>5</v>
      </c>
      <c r="N3517" s="10">
        <v>0.05</v>
      </c>
      <c r="O3517" s="1">
        <f>Table1[[#This Row],[Total Sales NGN]]-(Table1[[#This Row],[Total Sales NGN]]*Table1[[#This Row],[Discount %2]])</f>
        <v>1333239.5</v>
      </c>
      <c r="P3517" t="s">
        <v>26</v>
      </c>
      <c r="Q3517">
        <v>5</v>
      </c>
      <c r="R3517" t="s">
        <v>35</v>
      </c>
      <c r="S3517">
        <v>5</v>
      </c>
      <c r="T3517" s="1">
        <v>973851</v>
      </c>
    </row>
    <row r="3518" spans="1:20" x14ac:dyDescent="0.3">
      <c r="A3518" t="s">
        <v>7136</v>
      </c>
      <c r="B3518" s="9">
        <v>45547</v>
      </c>
      <c r="C3518" t="s">
        <v>6730</v>
      </c>
      <c r="D3518" t="s">
        <v>6731</v>
      </c>
      <c r="E3518" t="s">
        <v>6750</v>
      </c>
      <c r="F3518" t="s">
        <v>190</v>
      </c>
      <c r="G3518" t="s">
        <v>27</v>
      </c>
      <c r="H3518" t="s">
        <v>65</v>
      </c>
      <c r="I3518" t="s">
        <v>102</v>
      </c>
      <c r="J3518">
        <v>12</v>
      </c>
      <c r="K3518" s="1">
        <v>27531</v>
      </c>
      <c r="L3518" s="1">
        <v>330372</v>
      </c>
      <c r="M3518" t="s">
        <v>27</v>
      </c>
      <c r="N3518" s="10">
        <v>0</v>
      </c>
      <c r="O3518" s="1">
        <f>Table1[[#This Row],[Total Sales NGN]]-(Table1[[#This Row],[Total Sales NGN]]*Table1[[#This Row],[Discount %2]])</f>
        <v>330372</v>
      </c>
      <c r="P3518" t="s">
        <v>26</v>
      </c>
      <c r="Q3518">
        <v>3</v>
      </c>
      <c r="R3518" t="s">
        <v>35</v>
      </c>
      <c r="S3518">
        <v>122</v>
      </c>
      <c r="T3518" s="1">
        <v>868547</v>
      </c>
    </row>
    <row r="3519" spans="1:20" x14ac:dyDescent="0.3">
      <c r="A3519" t="s">
        <v>7137</v>
      </c>
      <c r="B3519" s="9">
        <v>45300</v>
      </c>
      <c r="C3519" t="s">
        <v>6730</v>
      </c>
      <c r="D3519" t="s">
        <v>6731</v>
      </c>
      <c r="E3519" t="s">
        <v>6750</v>
      </c>
      <c r="F3519" t="s">
        <v>519</v>
      </c>
      <c r="G3519" t="s">
        <v>7138</v>
      </c>
      <c r="H3519" t="s">
        <v>32</v>
      </c>
      <c r="I3519" t="s">
        <v>141</v>
      </c>
      <c r="J3519">
        <v>20</v>
      </c>
      <c r="K3519" s="1">
        <v>22275</v>
      </c>
      <c r="L3519" s="1">
        <v>445500</v>
      </c>
      <c r="M3519">
        <v>15</v>
      </c>
      <c r="N3519" s="10">
        <v>0.15</v>
      </c>
      <c r="O3519" s="1">
        <f>Table1[[#This Row],[Total Sales NGN]]-(Table1[[#This Row],[Total Sales NGN]]*Table1[[#This Row],[Discount %2]])</f>
        <v>378675</v>
      </c>
      <c r="P3519" t="s">
        <v>47</v>
      </c>
      <c r="Q3519">
        <v>5</v>
      </c>
      <c r="R3519" t="s">
        <v>35</v>
      </c>
      <c r="S3519">
        <v>53</v>
      </c>
      <c r="T3519" s="1">
        <v>581262</v>
      </c>
    </row>
    <row r="3520" spans="1:20" x14ac:dyDescent="0.3">
      <c r="A3520" t="s">
        <v>7139</v>
      </c>
      <c r="B3520" s="9">
        <v>45268</v>
      </c>
      <c r="C3520" t="s">
        <v>6730</v>
      </c>
      <c r="D3520" t="s">
        <v>6731</v>
      </c>
      <c r="E3520" t="s">
        <v>6732</v>
      </c>
      <c r="F3520" t="s">
        <v>125</v>
      </c>
      <c r="G3520" t="s">
        <v>7140</v>
      </c>
      <c r="H3520" t="s">
        <v>40</v>
      </c>
      <c r="I3520" t="s">
        <v>171</v>
      </c>
      <c r="J3520">
        <v>12</v>
      </c>
      <c r="K3520" s="1">
        <v>8037</v>
      </c>
      <c r="L3520" s="1">
        <v>96444</v>
      </c>
      <c r="M3520">
        <v>0</v>
      </c>
      <c r="N3520" s="10">
        <v>0</v>
      </c>
      <c r="O3520" s="1">
        <f>Table1[[#This Row],[Total Sales NGN]]-(Table1[[#This Row],[Total Sales NGN]]*Table1[[#This Row],[Discount %2]])</f>
        <v>96444</v>
      </c>
      <c r="P3520" t="s">
        <v>34</v>
      </c>
      <c r="Q3520">
        <v>4</v>
      </c>
      <c r="R3520" t="s">
        <v>35</v>
      </c>
      <c r="S3520">
        <v>33</v>
      </c>
      <c r="T3520" s="1">
        <v>381933</v>
      </c>
    </row>
    <row r="3521" spans="1:20" x14ac:dyDescent="0.3">
      <c r="A3521" t="s">
        <v>7141</v>
      </c>
      <c r="B3521" s="9">
        <v>45132</v>
      </c>
      <c r="C3521" t="s">
        <v>6730</v>
      </c>
      <c r="D3521" t="s">
        <v>6731</v>
      </c>
      <c r="E3521" t="s">
        <v>6750</v>
      </c>
      <c r="F3521" t="s">
        <v>962</v>
      </c>
      <c r="G3521" t="s">
        <v>7142</v>
      </c>
      <c r="H3521" t="s">
        <v>32</v>
      </c>
      <c r="I3521" t="s">
        <v>158</v>
      </c>
      <c r="J3521">
        <v>7</v>
      </c>
      <c r="K3521" s="1">
        <v>10799</v>
      </c>
      <c r="L3521" s="1">
        <v>75593</v>
      </c>
      <c r="M3521">
        <v>0</v>
      </c>
      <c r="N3521" s="10">
        <v>0</v>
      </c>
      <c r="O3521" s="1">
        <f>Table1[[#This Row],[Total Sales NGN]]-(Table1[[#This Row],[Total Sales NGN]]*Table1[[#This Row],[Discount %2]])</f>
        <v>75593</v>
      </c>
      <c r="P3521" t="s">
        <v>27</v>
      </c>
      <c r="Q3521">
        <v>5</v>
      </c>
      <c r="R3521" t="s">
        <v>35</v>
      </c>
      <c r="S3521">
        <v>64</v>
      </c>
      <c r="T3521" s="1">
        <v>581262</v>
      </c>
    </row>
    <row r="3522" spans="1:20" x14ac:dyDescent="0.3">
      <c r="A3522" t="s">
        <v>7143</v>
      </c>
      <c r="B3522" s="9">
        <v>45500</v>
      </c>
      <c r="C3522" t="s">
        <v>6730</v>
      </c>
      <c r="D3522" t="s">
        <v>6731</v>
      </c>
      <c r="E3522" t="s">
        <v>6750</v>
      </c>
      <c r="F3522" t="s">
        <v>3303</v>
      </c>
      <c r="G3522" t="s">
        <v>27</v>
      </c>
      <c r="H3522" t="s">
        <v>40</v>
      </c>
      <c r="I3522" t="s">
        <v>70</v>
      </c>
      <c r="J3522">
        <v>17</v>
      </c>
      <c r="K3522" s="1">
        <v>14177</v>
      </c>
      <c r="L3522" s="1">
        <v>241009</v>
      </c>
      <c r="M3522">
        <v>5</v>
      </c>
      <c r="N3522" s="10">
        <v>0.05</v>
      </c>
      <c r="O3522" s="1">
        <f>Table1[[#This Row],[Total Sales NGN]]-(Table1[[#This Row],[Total Sales NGN]]*Table1[[#This Row],[Discount %2]])</f>
        <v>228958.55</v>
      </c>
      <c r="P3522" t="s">
        <v>27</v>
      </c>
      <c r="Q3522">
        <v>1</v>
      </c>
      <c r="R3522" t="s">
        <v>35</v>
      </c>
      <c r="S3522">
        <v>42</v>
      </c>
      <c r="T3522" s="1">
        <v>381933</v>
      </c>
    </row>
    <row r="3523" spans="1:20" x14ac:dyDescent="0.3">
      <c r="A3523" t="s">
        <v>7144</v>
      </c>
      <c r="B3523" s="9">
        <v>45032</v>
      </c>
      <c r="C3523" t="s">
        <v>6730</v>
      </c>
      <c r="D3523" t="s">
        <v>6731</v>
      </c>
      <c r="E3523" t="s">
        <v>6732</v>
      </c>
      <c r="F3523" t="s">
        <v>762</v>
      </c>
      <c r="G3523" t="s">
        <v>7145</v>
      </c>
      <c r="H3523" t="s">
        <v>32</v>
      </c>
      <c r="I3523" t="s">
        <v>113</v>
      </c>
      <c r="J3523">
        <v>7</v>
      </c>
      <c r="K3523" s="1">
        <v>10068</v>
      </c>
      <c r="L3523" s="1">
        <v>70476</v>
      </c>
      <c r="M3523">
        <v>15</v>
      </c>
      <c r="N3523" s="10">
        <v>0.15</v>
      </c>
      <c r="O3523" s="1">
        <f>Table1[[#This Row],[Total Sales NGN]]-(Table1[[#This Row],[Total Sales NGN]]*Table1[[#This Row],[Discount %2]])</f>
        <v>59904.6</v>
      </c>
      <c r="P3523" t="s">
        <v>57</v>
      </c>
      <c r="Q3523" t="s">
        <v>27</v>
      </c>
      <c r="R3523" t="s">
        <v>35</v>
      </c>
      <c r="S3523">
        <v>199</v>
      </c>
      <c r="T3523" s="1">
        <v>581262</v>
      </c>
    </row>
    <row r="3524" spans="1:20" x14ac:dyDescent="0.3">
      <c r="A3524" t="s">
        <v>7146</v>
      </c>
      <c r="B3524" s="9">
        <v>45598</v>
      </c>
      <c r="C3524" t="s">
        <v>6730</v>
      </c>
      <c r="D3524" t="s">
        <v>6731</v>
      </c>
      <c r="E3524" t="s">
        <v>6750</v>
      </c>
      <c r="F3524" t="s">
        <v>3063</v>
      </c>
      <c r="G3524" t="s">
        <v>7147</v>
      </c>
      <c r="H3524" t="s">
        <v>45</v>
      </c>
      <c r="I3524" t="s">
        <v>74</v>
      </c>
      <c r="J3524">
        <v>11</v>
      </c>
      <c r="K3524" s="1">
        <v>24124</v>
      </c>
      <c r="L3524" s="1">
        <v>265364</v>
      </c>
      <c r="M3524">
        <v>15</v>
      </c>
      <c r="N3524" s="10">
        <v>0.15</v>
      </c>
      <c r="O3524" s="1">
        <f>Table1[[#This Row],[Total Sales NGN]]-(Table1[[#This Row],[Total Sales NGN]]*Table1[[#This Row],[Discount %2]])</f>
        <v>225559.4</v>
      </c>
      <c r="P3524" t="s">
        <v>57</v>
      </c>
      <c r="Q3524" t="s">
        <v>27</v>
      </c>
      <c r="R3524" t="s">
        <v>35</v>
      </c>
      <c r="S3524">
        <v>76</v>
      </c>
      <c r="T3524" s="1">
        <v>395160</v>
      </c>
    </row>
    <row r="3525" spans="1:20" x14ac:dyDescent="0.3">
      <c r="A3525" t="s">
        <v>7148</v>
      </c>
      <c r="B3525" s="9">
        <v>45511</v>
      </c>
      <c r="C3525" t="s">
        <v>6730</v>
      </c>
      <c r="D3525" t="s">
        <v>6731</v>
      </c>
      <c r="E3525" t="s">
        <v>6732</v>
      </c>
      <c r="F3525" t="s">
        <v>1992</v>
      </c>
      <c r="G3525" t="s">
        <v>7149</v>
      </c>
      <c r="H3525" t="s">
        <v>45</v>
      </c>
      <c r="I3525" t="s">
        <v>74</v>
      </c>
      <c r="J3525">
        <v>17</v>
      </c>
      <c r="K3525" s="1">
        <v>33077</v>
      </c>
      <c r="L3525" s="1">
        <v>562309</v>
      </c>
      <c r="M3525">
        <v>0</v>
      </c>
      <c r="N3525" s="10">
        <v>0</v>
      </c>
      <c r="O3525" s="1">
        <f>Table1[[#This Row],[Total Sales NGN]]-(Table1[[#This Row],[Total Sales NGN]]*Table1[[#This Row],[Discount %2]])</f>
        <v>562309</v>
      </c>
      <c r="P3525" t="s">
        <v>26</v>
      </c>
      <c r="Q3525">
        <v>4</v>
      </c>
      <c r="R3525" t="s">
        <v>28</v>
      </c>
      <c r="S3525">
        <v>133</v>
      </c>
      <c r="T3525" s="1">
        <v>395160</v>
      </c>
    </row>
    <row r="3526" spans="1:20" x14ac:dyDescent="0.3">
      <c r="A3526" t="s">
        <v>7150</v>
      </c>
      <c r="B3526" s="9">
        <v>45532</v>
      </c>
      <c r="C3526" t="s">
        <v>6730</v>
      </c>
      <c r="D3526" t="s">
        <v>6731</v>
      </c>
      <c r="E3526" t="s">
        <v>6750</v>
      </c>
      <c r="F3526" t="s">
        <v>576</v>
      </c>
      <c r="G3526" t="s">
        <v>7151</v>
      </c>
      <c r="H3526" t="s">
        <v>32</v>
      </c>
      <c r="I3526" t="s">
        <v>33</v>
      </c>
      <c r="J3526">
        <v>6</v>
      </c>
      <c r="K3526" s="1">
        <v>2204</v>
      </c>
      <c r="L3526" s="1">
        <v>13224</v>
      </c>
      <c r="M3526">
        <v>15</v>
      </c>
      <c r="N3526" s="10">
        <v>0.15</v>
      </c>
      <c r="O3526" s="1">
        <f>Table1[[#This Row],[Total Sales NGN]]-(Table1[[#This Row],[Total Sales NGN]]*Table1[[#This Row],[Discount %2]])</f>
        <v>11240.4</v>
      </c>
      <c r="P3526" t="s">
        <v>27</v>
      </c>
      <c r="Q3526">
        <v>7</v>
      </c>
      <c r="R3526" t="s">
        <v>35</v>
      </c>
      <c r="S3526">
        <v>106</v>
      </c>
      <c r="T3526" s="1">
        <v>581262</v>
      </c>
    </row>
    <row r="3527" spans="1:20" x14ac:dyDescent="0.3">
      <c r="A3527" t="s">
        <v>7152</v>
      </c>
      <c r="B3527" s="9">
        <v>45142</v>
      </c>
      <c r="C3527" t="s">
        <v>6730</v>
      </c>
      <c r="D3527" t="s">
        <v>6731</v>
      </c>
      <c r="E3527" t="s">
        <v>6732</v>
      </c>
      <c r="F3527" t="s">
        <v>2724</v>
      </c>
      <c r="G3527" t="s">
        <v>7153</v>
      </c>
      <c r="H3527" t="s">
        <v>32</v>
      </c>
      <c r="I3527" t="s">
        <v>237</v>
      </c>
      <c r="J3527">
        <v>16</v>
      </c>
      <c r="K3527" s="1">
        <v>3922</v>
      </c>
      <c r="L3527" s="1">
        <v>62752</v>
      </c>
      <c r="M3527">
        <v>0</v>
      </c>
      <c r="N3527" s="10">
        <v>0</v>
      </c>
      <c r="O3527" s="1">
        <f>Table1[[#This Row],[Total Sales NGN]]-(Table1[[#This Row],[Total Sales NGN]]*Table1[[#This Row],[Discount %2]])</f>
        <v>62752</v>
      </c>
      <c r="P3527" t="s">
        <v>27</v>
      </c>
      <c r="Q3527">
        <v>5</v>
      </c>
      <c r="R3527" t="s">
        <v>28</v>
      </c>
      <c r="S3527">
        <v>86</v>
      </c>
      <c r="T3527" s="1">
        <v>581262</v>
      </c>
    </row>
    <row r="3528" spans="1:20" x14ac:dyDescent="0.3">
      <c r="A3528" t="s">
        <v>7154</v>
      </c>
      <c r="B3528" s="9">
        <v>45303</v>
      </c>
      <c r="C3528" t="s">
        <v>6730</v>
      </c>
      <c r="D3528" t="s">
        <v>6731</v>
      </c>
      <c r="E3528" t="s">
        <v>6732</v>
      </c>
      <c r="F3528" t="s">
        <v>1094</v>
      </c>
      <c r="G3528" t="s">
        <v>7155</v>
      </c>
      <c r="H3528" t="s">
        <v>65</v>
      </c>
      <c r="I3528" t="s">
        <v>78</v>
      </c>
      <c r="J3528">
        <v>19</v>
      </c>
      <c r="K3528" s="1">
        <v>74459</v>
      </c>
      <c r="L3528" s="1">
        <v>1414721</v>
      </c>
      <c r="M3528">
        <v>20</v>
      </c>
      <c r="N3528" s="10">
        <v>0.2</v>
      </c>
      <c r="O3528" s="1">
        <f>Table1[[#This Row],[Total Sales NGN]]-(Table1[[#This Row],[Total Sales NGN]]*Table1[[#This Row],[Discount %2]])</f>
        <v>1131776.8</v>
      </c>
      <c r="P3528" t="s">
        <v>26</v>
      </c>
      <c r="Q3528">
        <v>2</v>
      </c>
      <c r="R3528" t="s">
        <v>35</v>
      </c>
      <c r="S3528">
        <v>46</v>
      </c>
      <c r="T3528" s="1">
        <v>868547</v>
      </c>
    </row>
    <row r="3529" spans="1:20" x14ac:dyDescent="0.3">
      <c r="A3529" t="s">
        <v>7156</v>
      </c>
      <c r="B3529" s="9">
        <v>45173</v>
      </c>
      <c r="C3529" t="s">
        <v>6730</v>
      </c>
      <c r="D3529" t="s">
        <v>6731</v>
      </c>
      <c r="E3529" t="s">
        <v>6732</v>
      </c>
      <c r="F3529" t="s">
        <v>2021</v>
      </c>
      <c r="G3529" t="s">
        <v>7157</v>
      </c>
      <c r="H3529" t="s">
        <v>65</v>
      </c>
      <c r="I3529" t="s">
        <v>102</v>
      </c>
      <c r="J3529">
        <v>5</v>
      </c>
      <c r="K3529" s="1">
        <v>164212</v>
      </c>
      <c r="L3529" s="1">
        <v>821060</v>
      </c>
      <c r="M3529">
        <v>0</v>
      </c>
      <c r="N3529" s="10">
        <v>0</v>
      </c>
      <c r="O3529" s="1">
        <f>Table1[[#This Row],[Total Sales NGN]]-(Table1[[#This Row],[Total Sales NGN]]*Table1[[#This Row],[Discount %2]])</f>
        <v>821060</v>
      </c>
      <c r="P3529" t="s">
        <v>27</v>
      </c>
      <c r="Q3529">
        <v>3</v>
      </c>
      <c r="R3529" t="s">
        <v>28</v>
      </c>
      <c r="S3529">
        <v>48</v>
      </c>
      <c r="T3529" s="1">
        <v>868547</v>
      </c>
    </row>
    <row r="3530" spans="1:20" x14ac:dyDescent="0.3">
      <c r="A3530" t="s">
        <v>7158</v>
      </c>
      <c r="B3530" s="9">
        <v>44960</v>
      </c>
      <c r="C3530" t="s">
        <v>6730</v>
      </c>
      <c r="D3530" t="s">
        <v>6731</v>
      </c>
      <c r="E3530" t="s">
        <v>6732</v>
      </c>
      <c r="F3530" t="s">
        <v>1441</v>
      </c>
      <c r="G3530" t="s">
        <v>7159</v>
      </c>
      <c r="H3530" t="s">
        <v>24</v>
      </c>
      <c r="I3530" t="s">
        <v>174</v>
      </c>
      <c r="J3530">
        <v>3</v>
      </c>
      <c r="K3530" s="1">
        <v>267491</v>
      </c>
      <c r="L3530" s="1">
        <v>802473</v>
      </c>
      <c r="M3530">
        <v>5</v>
      </c>
      <c r="N3530" s="10">
        <v>0.05</v>
      </c>
      <c r="O3530" s="1">
        <f>Table1[[#This Row],[Total Sales NGN]]-(Table1[[#This Row],[Total Sales NGN]]*Table1[[#This Row],[Discount %2]])</f>
        <v>762349.35</v>
      </c>
      <c r="P3530" t="s">
        <v>26</v>
      </c>
      <c r="Q3530">
        <v>5</v>
      </c>
      <c r="R3530" t="s">
        <v>35</v>
      </c>
      <c r="S3530">
        <v>142</v>
      </c>
      <c r="T3530" s="1">
        <v>973851</v>
      </c>
    </row>
    <row r="3531" spans="1:20" x14ac:dyDescent="0.3">
      <c r="A3531" t="s">
        <v>7160</v>
      </c>
      <c r="B3531" s="9">
        <v>45182</v>
      </c>
      <c r="C3531" t="s">
        <v>6730</v>
      </c>
      <c r="D3531" t="s">
        <v>6731</v>
      </c>
      <c r="E3531" t="s">
        <v>6732</v>
      </c>
      <c r="F3531" t="s">
        <v>310</v>
      </c>
      <c r="G3531" t="s">
        <v>7161</v>
      </c>
      <c r="H3531" t="s">
        <v>24</v>
      </c>
      <c r="I3531" t="s">
        <v>161</v>
      </c>
      <c r="J3531">
        <v>2</v>
      </c>
      <c r="K3531" s="1">
        <v>144635</v>
      </c>
      <c r="L3531" s="1">
        <v>289270</v>
      </c>
      <c r="M3531">
        <v>0</v>
      </c>
      <c r="N3531" s="10">
        <v>0</v>
      </c>
      <c r="O3531" s="1">
        <f>Table1[[#This Row],[Total Sales NGN]]-(Table1[[#This Row],[Total Sales NGN]]*Table1[[#This Row],[Discount %2]])</f>
        <v>289270</v>
      </c>
      <c r="P3531" t="s">
        <v>26</v>
      </c>
      <c r="Q3531">
        <v>2</v>
      </c>
      <c r="R3531" t="s">
        <v>35</v>
      </c>
      <c r="S3531">
        <v>31</v>
      </c>
      <c r="T3531" s="1">
        <v>973851</v>
      </c>
    </row>
    <row r="3532" spans="1:20" x14ac:dyDescent="0.3">
      <c r="A3532" t="s">
        <v>7162</v>
      </c>
      <c r="B3532" s="9">
        <v>45142</v>
      </c>
      <c r="C3532" t="s">
        <v>6730</v>
      </c>
      <c r="D3532" t="s">
        <v>6731</v>
      </c>
      <c r="E3532" t="s">
        <v>6750</v>
      </c>
      <c r="F3532" t="s">
        <v>3771</v>
      </c>
      <c r="G3532" t="s">
        <v>27</v>
      </c>
      <c r="H3532" t="s">
        <v>32</v>
      </c>
      <c r="I3532" t="s">
        <v>141</v>
      </c>
      <c r="J3532">
        <v>12</v>
      </c>
      <c r="K3532" s="1">
        <v>19401</v>
      </c>
      <c r="L3532" s="1">
        <v>232812</v>
      </c>
      <c r="M3532">
        <v>15</v>
      </c>
      <c r="N3532" s="10">
        <v>0.15</v>
      </c>
      <c r="O3532" s="1">
        <f>Table1[[#This Row],[Total Sales NGN]]-(Table1[[#This Row],[Total Sales NGN]]*Table1[[#This Row],[Discount %2]])</f>
        <v>197890.2</v>
      </c>
      <c r="P3532" t="s">
        <v>34</v>
      </c>
      <c r="Q3532">
        <v>1</v>
      </c>
      <c r="R3532" t="s">
        <v>27</v>
      </c>
      <c r="S3532">
        <v>47</v>
      </c>
      <c r="T3532" s="1">
        <v>581262</v>
      </c>
    </row>
    <row r="3533" spans="1:20" x14ac:dyDescent="0.3">
      <c r="A3533" t="s">
        <v>7163</v>
      </c>
      <c r="B3533" s="9">
        <v>45599</v>
      </c>
      <c r="C3533" t="s">
        <v>6730</v>
      </c>
      <c r="D3533" t="s">
        <v>6731</v>
      </c>
      <c r="E3533" t="s">
        <v>6750</v>
      </c>
      <c r="F3533" t="s">
        <v>452</v>
      </c>
      <c r="G3533" t="s">
        <v>27</v>
      </c>
      <c r="H3533" t="s">
        <v>65</v>
      </c>
      <c r="I3533" t="s">
        <v>289</v>
      </c>
      <c r="J3533">
        <v>6</v>
      </c>
      <c r="K3533" s="1">
        <v>177252</v>
      </c>
      <c r="L3533" s="1">
        <v>1063512</v>
      </c>
      <c r="M3533">
        <v>20</v>
      </c>
      <c r="N3533" s="10">
        <v>0.2</v>
      </c>
      <c r="O3533" s="1">
        <f>Table1[[#This Row],[Total Sales NGN]]-(Table1[[#This Row],[Total Sales NGN]]*Table1[[#This Row],[Discount %2]])</f>
        <v>850809.6</v>
      </c>
      <c r="P3533" t="s">
        <v>57</v>
      </c>
      <c r="Q3533">
        <v>4</v>
      </c>
      <c r="R3533" t="s">
        <v>35</v>
      </c>
      <c r="S3533">
        <v>99</v>
      </c>
      <c r="T3533" s="1">
        <v>868547</v>
      </c>
    </row>
    <row r="3534" spans="1:20" x14ac:dyDescent="0.3">
      <c r="A3534" t="s">
        <v>7164</v>
      </c>
      <c r="B3534" s="9">
        <v>45423</v>
      </c>
      <c r="C3534" t="s">
        <v>6730</v>
      </c>
      <c r="D3534" t="s">
        <v>6731</v>
      </c>
      <c r="E3534" t="s">
        <v>6750</v>
      </c>
      <c r="F3534" t="s">
        <v>1045</v>
      </c>
      <c r="G3534" t="s">
        <v>27</v>
      </c>
      <c r="H3534" t="s">
        <v>65</v>
      </c>
      <c r="I3534" t="s">
        <v>382</v>
      </c>
      <c r="J3534">
        <v>15</v>
      </c>
      <c r="K3534" s="1">
        <v>157871</v>
      </c>
      <c r="L3534" s="1">
        <v>2368065</v>
      </c>
      <c r="M3534">
        <v>5</v>
      </c>
      <c r="N3534" s="10">
        <v>0.05</v>
      </c>
      <c r="O3534" s="1">
        <f>Table1[[#This Row],[Total Sales NGN]]-(Table1[[#This Row],[Total Sales NGN]]*Table1[[#This Row],[Discount %2]])</f>
        <v>2249661.75</v>
      </c>
      <c r="P3534" t="s">
        <v>47</v>
      </c>
      <c r="Q3534">
        <v>1</v>
      </c>
      <c r="R3534" t="s">
        <v>35</v>
      </c>
      <c r="S3534">
        <v>112</v>
      </c>
      <c r="T3534" s="1">
        <v>868547</v>
      </c>
    </row>
    <row r="3535" spans="1:20" x14ac:dyDescent="0.3">
      <c r="A3535" t="s">
        <v>7165</v>
      </c>
      <c r="B3535" s="9">
        <v>45302</v>
      </c>
      <c r="C3535" t="s">
        <v>6730</v>
      </c>
      <c r="D3535" t="s">
        <v>6731</v>
      </c>
      <c r="E3535" t="s">
        <v>6741</v>
      </c>
      <c r="F3535" t="s">
        <v>1229</v>
      </c>
      <c r="G3535" t="s">
        <v>7166</v>
      </c>
      <c r="H3535" t="s">
        <v>45</v>
      </c>
      <c r="I3535" t="s">
        <v>82</v>
      </c>
      <c r="J3535">
        <v>14</v>
      </c>
      <c r="K3535" s="1">
        <v>10601</v>
      </c>
      <c r="L3535" s="1">
        <v>148414</v>
      </c>
      <c r="M3535">
        <v>0</v>
      </c>
      <c r="N3535" s="10">
        <v>0</v>
      </c>
      <c r="O3535" s="1">
        <f>Table1[[#This Row],[Total Sales NGN]]-(Table1[[#This Row],[Total Sales NGN]]*Table1[[#This Row],[Discount %2]])</f>
        <v>148414</v>
      </c>
      <c r="P3535" t="s">
        <v>34</v>
      </c>
      <c r="Q3535">
        <v>2</v>
      </c>
      <c r="R3535" t="s">
        <v>28</v>
      </c>
      <c r="S3535">
        <v>190</v>
      </c>
      <c r="T3535" s="1">
        <v>395160</v>
      </c>
    </row>
    <row r="3536" spans="1:20" x14ac:dyDescent="0.3">
      <c r="A3536" t="s">
        <v>7167</v>
      </c>
      <c r="B3536" s="9">
        <v>45034</v>
      </c>
      <c r="C3536" t="s">
        <v>6730</v>
      </c>
      <c r="D3536" t="s">
        <v>6731</v>
      </c>
      <c r="E3536" t="s">
        <v>6732</v>
      </c>
      <c r="F3536" t="s">
        <v>449</v>
      </c>
      <c r="G3536" t="s">
        <v>27</v>
      </c>
      <c r="H3536" t="s">
        <v>65</v>
      </c>
      <c r="I3536" t="s">
        <v>478</v>
      </c>
      <c r="J3536">
        <v>6</v>
      </c>
      <c r="K3536" s="1">
        <v>177742</v>
      </c>
      <c r="L3536" s="1">
        <v>1066452</v>
      </c>
      <c r="M3536">
        <v>20</v>
      </c>
      <c r="N3536" s="10">
        <v>0.2</v>
      </c>
      <c r="O3536" s="1">
        <f>Table1[[#This Row],[Total Sales NGN]]-(Table1[[#This Row],[Total Sales NGN]]*Table1[[#This Row],[Discount %2]])</f>
        <v>853161.6</v>
      </c>
      <c r="P3536" t="s">
        <v>26</v>
      </c>
      <c r="Q3536" t="s">
        <v>27</v>
      </c>
      <c r="R3536" t="s">
        <v>35</v>
      </c>
      <c r="S3536">
        <v>191</v>
      </c>
      <c r="T3536" s="1">
        <v>868547</v>
      </c>
    </row>
    <row r="3537" spans="1:20" x14ac:dyDescent="0.3">
      <c r="A3537" t="s">
        <v>7168</v>
      </c>
      <c r="B3537" s="9">
        <v>45383</v>
      </c>
      <c r="C3537" t="s">
        <v>6730</v>
      </c>
      <c r="D3537" t="s">
        <v>6731</v>
      </c>
      <c r="E3537" t="s">
        <v>6750</v>
      </c>
      <c r="F3537" t="s">
        <v>2587</v>
      </c>
      <c r="G3537" t="s">
        <v>7169</v>
      </c>
      <c r="H3537" t="s">
        <v>65</v>
      </c>
      <c r="I3537" t="s">
        <v>78</v>
      </c>
      <c r="J3537">
        <v>20</v>
      </c>
      <c r="K3537" s="1">
        <v>58892</v>
      </c>
      <c r="L3537" s="1">
        <v>1177840</v>
      </c>
      <c r="M3537">
        <v>5</v>
      </c>
      <c r="N3537" s="10">
        <v>0.05</v>
      </c>
      <c r="O3537" s="1">
        <f>Table1[[#This Row],[Total Sales NGN]]-(Table1[[#This Row],[Total Sales NGN]]*Table1[[#This Row],[Discount %2]])</f>
        <v>1118948</v>
      </c>
      <c r="P3537" t="s">
        <v>26</v>
      </c>
      <c r="Q3537">
        <v>4</v>
      </c>
      <c r="R3537" t="s">
        <v>28</v>
      </c>
      <c r="S3537">
        <v>143</v>
      </c>
      <c r="T3537" s="1">
        <v>868547</v>
      </c>
    </row>
    <row r="3538" spans="1:20" x14ac:dyDescent="0.3">
      <c r="A3538" t="s">
        <v>7170</v>
      </c>
      <c r="B3538" s="9">
        <v>45563</v>
      </c>
      <c r="C3538" t="s">
        <v>6730</v>
      </c>
      <c r="D3538" t="s">
        <v>6731</v>
      </c>
      <c r="E3538" t="s">
        <v>6732</v>
      </c>
      <c r="F3538" t="s">
        <v>196</v>
      </c>
      <c r="G3538" t="s">
        <v>7171</v>
      </c>
      <c r="H3538" t="s">
        <v>45</v>
      </c>
      <c r="I3538" t="s">
        <v>98</v>
      </c>
      <c r="J3538">
        <v>10</v>
      </c>
      <c r="K3538" s="1">
        <v>8798</v>
      </c>
      <c r="L3538" s="1">
        <v>87980</v>
      </c>
      <c r="M3538">
        <v>0</v>
      </c>
      <c r="N3538" s="10">
        <v>0</v>
      </c>
      <c r="O3538" s="1">
        <f>Table1[[#This Row],[Total Sales NGN]]-(Table1[[#This Row],[Total Sales NGN]]*Table1[[#This Row],[Discount %2]])</f>
        <v>87980</v>
      </c>
      <c r="P3538" t="s">
        <v>26</v>
      </c>
      <c r="Q3538">
        <v>2</v>
      </c>
      <c r="R3538" t="s">
        <v>35</v>
      </c>
      <c r="S3538">
        <v>0</v>
      </c>
      <c r="T3538" s="1">
        <v>395160</v>
      </c>
    </row>
    <row r="3539" spans="1:20" x14ac:dyDescent="0.3">
      <c r="A3539" t="s">
        <v>7172</v>
      </c>
      <c r="B3539" s="9">
        <v>45285</v>
      </c>
      <c r="C3539" t="s">
        <v>6730</v>
      </c>
      <c r="D3539" t="s">
        <v>6731</v>
      </c>
      <c r="E3539" t="s">
        <v>6732</v>
      </c>
      <c r="F3539" t="s">
        <v>2502</v>
      </c>
      <c r="G3539" t="s">
        <v>7173</v>
      </c>
      <c r="H3539" t="s">
        <v>65</v>
      </c>
      <c r="I3539" t="s">
        <v>289</v>
      </c>
      <c r="J3539">
        <v>3</v>
      </c>
      <c r="K3539" s="1">
        <v>163734</v>
      </c>
      <c r="L3539" s="1">
        <v>491202</v>
      </c>
      <c r="M3539">
        <v>0</v>
      </c>
      <c r="N3539" s="10">
        <v>0</v>
      </c>
      <c r="O3539" s="1">
        <f>Table1[[#This Row],[Total Sales NGN]]-(Table1[[#This Row],[Total Sales NGN]]*Table1[[#This Row],[Discount %2]])</f>
        <v>491202</v>
      </c>
      <c r="P3539" t="s">
        <v>27</v>
      </c>
      <c r="Q3539">
        <v>5</v>
      </c>
      <c r="R3539" t="s">
        <v>35</v>
      </c>
      <c r="S3539">
        <v>22</v>
      </c>
      <c r="T3539" s="1">
        <v>868547</v>
      </c>
    </row>
    <row r="3540" spans="1:20" x14ac:dyDescent="0.3">
      <c r="A3540" t="s">
        <v>7174</v>
      </c>
      <c r="B3540" s="9">
        <v>45030</v>
      </c>
      <c r="C3540" t="s">
        <v>6730</v>
      </c>
      <c r="D3540" t="s">
        <v>6731</v>
      </c>
      <c r="E3540" t="s">
        <v>6741</v>
      </c>
      <c r="F3540" t="s">
        <v>4590</v>
      </c>
      <c r="G3540" t="s">
        <v>7175</v>
      </c>
      <c r="H3540" t="s">
        <v>24</v>
      </c>
      <c r="I3540" t="s">
        <v>92</v>
      </c>
      <c r="J3540">
        <v>17</v>
      </c>
      <c r="K3540" s="1">
        <v>153533</v>
      </c>
      <c r="L3540" s="1">
        <v>2610061</v>
      </c>
      <c r="M3540">
        <v>5</v>
      </c>
      <c r="N3540" s="10">
        <v>0.05</v>
      </c>
      <c r="O3540" s="1">
        <f>Table1[[#This Row],[Total Sales NGN]]-(Table1[[#This Row],[Total Sales NGN]]*Table1[[#This Row],[Discount %2]])</f>
        <v>2479557.9500000002</v>
      </c>
      <c r="P3540" t="s">
        <v>57</v>
      </c>
      <c r="Q3540">
        <v>5</v>
      </c>
      <c r="R3540" t="s">
        <v>35</v>
      </c>
      <c r="S3540">
        <v>49</v>
      </c>
      <c r="T3540" s="1">
        <v>973851</v>
      </c>
    </row>
    <row r="3541" spans="1:20" x14ac:dyDescent="0.3">
      <c r="A3541" t="s">
        <v>7176</v>
      </c>
      <c r="B3541" s="9">
        <v>45001</v>
      </c>
      <c r="C3541" t="s">
        <v>6730</v>
      </c>
      <c r="D3541" t="s">
        <v>6731</v>
      </c>
      <c r="E3541" t="s">
        <v>6750</v>
      </c>
      <c r="F3541" t="s">
        <v>1892</v>
      </c>
      <c r="G3541" t="s">
        <v>27</v>
      </c>
      <c r="H3541" t="s">
        <v>32</v>
      </c>
      <c r="I3541" t="s">
        <v>33</v>
      </c>
      <c r="J3541">
        <v>13</v>
      </c>
      <c r="K3541" s="1">
        <v>9156</v>
      </c>
      <c r="L3541" s="1">
        <v>119028</v>
      </c>
      <c r="M3541">
        <v>0</v>
      </c>
      <c r="N3541" s="10">
        <v>0</v>
      </c>
      <c r="O3541" s="1">
        <f>Table1[[#This Row],[Total Sales NGN]]-(Table1[[#This Row],[Total Sales NGN]]*Table1[[#This Row],[Discount %2]])</f>
        <v>119028</v>
      </c>
      <c r="P3541" t="s">
        <v>27</v>
      </c>
      <c r="Q3541">
        <v>5</v>
      </c>
      <c r="R3541" t="s">
        <v>35</v>
      </c>
      <c r="S3541">
        <v>86</v>
      </c>
      <c r="T3541" s="1">
        <v>581262</v>
      </c>
    </row>
    <row r="3542" spans="1:20" x14ac:dyDescent="0.3">
      <c r="A3542" t="s">
        <v>7177</v>
      </c>
      <c r="B3542" s="9">
        <v>45293</v>
      </c>
      <c r="C3542" t="s">
        <v>6730</v>
      </c>
      <c r="D3542" t="s">
        <v>6731</v>
      </c>
      <c r="E3542" t="s">
        <v>6732</v>
      </c>
      <c r="F3542" t="s">
        <v>2441</v>
      </c>
      <c r="G3542" t="s">
        <v>7178</v>
      </c>
      <c r="H3542" t="s">
        <v>65</v>
      </c>
      <c r="I3542" t="s">
        <v>66</v>
      </c>
      <c r="J3542">
        <v>13</v>
      </c>
      <c r="K3542" s="1">
        <v>71572</v>
      </c>
      <c r="L3542" s="1">
        <v>930436</v>
      </c>
      <c r="M3542">
        <v>0</v>
      </c>
      <c r="N3542" s="10">
        <v>0</v>
      </c>
      <c r="O3542" s="1">
        <f>Table1[[#This Row],[Total Sales NGN]]-(Table1[[#This Row],[Total Sales NGN]]*Table1[[#This Row],[Discount %2]])</f>
        <v>930436</v>
      </c>
      <c r="P3542" t="s">
        <v>27</v>
      </c>
      <c r="Q3542">
        <v>1</v>
      </c>
      <c r="R3542" t="s">
        <v>35</v>
      </c>
      <c r="S3542">
        <v>122</v>
      </c>
      <c r="T3542" s="1">
        <v>868547</v>
      </c>
    </row>
    <row r="3543" spans="1:20" x14ac:dyDescent="0.3">
      <c r="A3543" t="s">
        <v>7179</v>
      </c>
      <c r="B3543" s="9">
        <v>45582</v>
      </c>
      <c r="C3543" t="s">
        <v>6730</v>
      </c>
      <c r="D3543" t="s">
        <v>6731</v>
      </c>
      <c r="E3543" t="s">
        <v>6741</v>
      </c>
      <c r="F3543" t="s">
        <v>889</v>
      </c>
      <c r="G3543" t="s">
        <v>7180</v>
      </c>
      <c r="H3543" t="s">
        <v>24</v>
      </c>
      <c r="I3543" t="s">
        <v>25</v>
      </c>
      <c r="J3543">
        <v>8</v>
      </c>
      <c r="K3543" s="1">
        <v>315477</v>
      </c>
      <c r="L3543" s="1">
        <v>2523816</v>
      </c>
      <c r="M3543" t="s">
        <v>27</v>
      </c>
      <c r="N3543" s="10">
        <v>0</v>
      </c>
      <c r="O3543" s="1">
        <f>Table1[[#This Row],[Total Sales NGN]]-(Table1[[#This Row],[Total Sales NGN]]*Table1[[#This Row],[Discount %2]])</f>
        <v>2523816</v>
      </c>
      <c r="P3543" t="s">
        <v>26</v>
      </c>
      <c r="Q3543">
        <v>4</v>
      </c>
      <c r="R3543" t="s">
        <v>35</v>
      </c>
      <c r="S3543">
        <v>41</v>
      </c>
      <c r="T3543" s="1">
        <v>973851</v>
      </c>
    </row>
    <row r="3544" spans="1:20" x14ac:dyDescent="0.3">
      <c r="A3544" t="s">
        <v>7181</v>
      </c>
      <c r="B3544" s="9">
        <v>45226</v>
      </c>
      <c r="C3544" t="s">
        <v>6730</v>
      </c>
      <c r="D3544" t="s">
        <v>6731</v>
      </c>
      <c r="E3544" t="s">
        <v>6750</v>
      </c>
      <c r="F3544" t="s">
        <v>3499</v>
      </c>
      <c r="G3544" t="s">
        <v>27</v>
      </c>
      <c r="H3544" t="s">
        <v>40</v>
      </c>
      <c r="I3544" t="s">
        <v>70</v>
      </c>
      <c r="J3544">
        <v>14</v>
      </c>
      <c r="K3544" s="1">
        <v>13499</v>
      </c>
      <c r="L3544" s="1">
        <v>188986</v>
      </c>
      <c r="M3544" t="s">
        <v>27</v>
      </c>
      <c r="N3544" s="10">
        <v>0</v>
      </c>
      <c r="O3544" s="1">
        <f>Table1[[#This Row],[Total Sales NGN]]-(Table1[[#This Row],[Total Sales NGN]]*Table1[[#This Row],[Discount %2]])</f>
        <v>188986</v>
      </c>
      <c r="P3544" t="s">
        <v>27</v>
      </c>
      <c r="Q3544">
        <v>0</v>
      </c>
      <c r="R3544" t="s">
        <v>28</v>
      </c>
      <c r="S3544">
        <v>162</v>
      </c>
      <c r="T3544" s="1">
        <v>381933</v>
      </c>
    </row>
    <row r="3545" spans="1:20" x14ac:dyDescent="0.3">
      <c r="A3545" t="s">
        <v>7182</v>
      </c>
      <c r="B3545" s="9">
        <v>45057</v>
      </c>
      <c r="C3545" t="s">
        <v>6730</v>
      </c>
      <c r="D3545" t="s">
        <v>6731</v>
      </c>
      <c r="E3545" t="s">
        <v>6732</v>
      </c>
      <c r="F3545" t="s">
        <v>63</v>
      </c>
      <c r="G3545" t="s">
        <v>27</v>
      </c>
      <c r="H3545" t="s">
        <v>24</v>
      </c>
      <c r="I3545" t="s">
        <v>56</v>
      </c>
      <c r="J3545">
        <v>16</v>
      </c>
      <c r="K3545" s="1">
        <v>265692</v>
      </c>
      <c r="L3545" s="1">
        <v>4251072</v>
      </c>
      <c r="M3545">
        <v>15</v>
      </c>
      <c r="N3545" s="10">
        <v>0.15</v>
      </c>
      <c r="O3545" s="1">
        <f>Table1[[#This Row],[Total Sales NGN]]-(Table1[[#This Row],[Total Sales NGN]]*Table1[[#This Row],[Discount %2]])</f>
        <v>3613411.2</v>
      </c>
      <c r="P3545" t="s">
        <v>57</v>
      </c>
      <c r="Q3545">
        <v>2</v>
      </c>
      <c r="R3545" t="s">
        <v>35</v>
      </c>
      <c r="S3545">
        <v>7</v>
      </c>
      <c r="T3545" s="1">
        <v>973851</v>
      </c>
    </row>
    <row r="3546" spans="1:20" x14ac:dyDescent="0.3">
      <c r="A3546" t="s">
        <v>7183</v>
      </c>
      <c r="B3546" s="9">
        <v>45382</v>
      </c>
      <c r="C3546" t="s">
        <v>6730</v>
      </c>
      <c r="D3546" t="s">
        <v>6731</v>
      </c>
      <c r="E3546" t="s">
        <v>6750</v>
      </c>
      <c r="F3546" t="s">
        <v>2813</v>
      </c>
      <c r="G3546" t="s">
        <v>7184</v>
      </c>
      <c r="H3546" t="s">
        <v>24</v>
      </c>
      <c r="I3546" t="s">
        <v>56</v>
      </c>
      <c r="J3546">
        <v>5</v>
      </c>
      <c r="K3546" s="1">
        <v>317850</v>
      </c>
      <c r="L3546" s="1">
        <v>1589250</v>
      </c>
      <c r="M3546">
        <v>15</v>
      </c>
      <c r="N3546" s="10">
        <v>0.15</v>
      </c>
      <c r="O3546" s="1">
        <f>Table1[[#This Row],[Total Sales NGN]]-(Table1[[#This Row],[Total Sales NGN]]*Table1[[#This Row],[Discount %2]])</f>
        <v>1350862.5</v>
      </c>
      <c r="P3546" t="s">
        <v>27</v>
      </c>
      <c r="Q3546">
        <v>1</v>
      </c>
      <c r="R3546" t="s">
        <v>35</v>
      </c>
      <c r="S3546">
        <v>82</v>
      </c>
      <c r="T3546" s="1">
        <v>973851</v>
      </c>
    </row>
    <row r="3547" spans="1:20" x14ac:dyDescent="0.3">
      <c r="A3547" t="s">
        <v>7185</v>
      </c>
      <c r="B3547" s="9">
        <v>45286</v>
      </c>
      <c r="C3547" t="s">
        <v>6730</v>
      </c>
      <c r="D3547" t="s">
        <v>6731</v>
      </c>
      <c r="E3547" t="s">
        <v>6732</v>
      </c>
      <c r="F3547" t="s">
        <v>803</v>
      </c>
      <c r="G3547" t="s">
        <v>7186</v>
      </c>
      <c r="H3547" t="s">
        <v>65</v>
      </c>
      <c r="I3547" t="s">
        <v>382</v>
      </c>
      <c r="J3547">
        <v>12</v>
      </c>
      <c r="K3547" s="1">
        <v>81860</v>
      </c>
      <c r="L3547" s="1">
        <v>982320</v>
      </c>
      <c r="M3547">
        <v>10</v>
      </c>
      <c r="N3547" s="10">
        <v>0.1</v>
      </c>
      <c r="O3547" s="1">
        <f>Table1[[#This Row],[Total Sales NGN]]-(Table1[[#This Row],[Total Sales NGN]]*Table1[[#This Row],[Discount %2]])</f>
        <v>884088</v>
      </c>
      <c r="P3547" t="s">
        <v>34</v>
      </c>
      <c r="Q3547">
        <v>5</v>
      </c>
      <c r="R3547" t="s">
        <v>35</v>
      </c>
      <c r="S3547">
        <v>115</v>
      </c>
      <c r="T3547" s="1">
        <v>868547</v>
      </c>
    </row>
    <row r="3548" spans="1:20" x14ac:dyDescent="0.3">
      <c r="A3548" t="s">
        <v>7187</v>
      </c>
      <c r="B3548" s="9">
        <v>45303</v>
      </c>
      <c r="C3548" t="s">
        <v>6730</v>
      </c>
      <c r="D3548" t="s">
        <v>6731</v>
      </c>
      <c r="E3548" t="s">
        <v>6750</v>
      </c>
      <c r="F3548" t="s">
        <v>1645</v>
      </c>
      <c r="G3548" t="s">
        <v>7188</v>
      </c>
      <c r="H3548" t="s">
        <v>32</v>
      </c>
      <c r="I3548" t="s">
        <v>237</v>
      </c>
      <c r="J3548">
        <v>8</v>
      </c>
      <c r="K3548" s="1">
        <v>22240</v>
      </c>
      <c r="L3548" s="1">
        <v>177920</v>
      </c>
      <c r="M3548">
        <v>10</v>
      </c>
      <c r="N3548" s="10">
        <v>0.1</v>
      </c>
      <c r="O3548" s="1">
        <f>Table1[[#This Row],[Total Sales NGN]]-(Table1[[#This Row],[Total Sales NGN]]*Table1[[#This Row],[Discount %2]])</f>
        <v>160128</v>
      </c>
      <c r="P3548" t="s">
        <v>26</v>
      </c>
      <c r="Q3548">
        <v>1</v>
      </c>
      <c r="R3548" t="s">
        <v>35</v>
      </c>
      <c r="S3548">
        <v>178</v>
      </c>
      <c r="T3548" s="1">
        <v>581262</v>
      </c>
    </row>
    <row r="3549" spans="1:20" x14ac:dyDescent="0.3">
      <c r="A3549" t="s">
        <v>7189</v>
      </c>
      <c r="B3549" s="9">
        <v>44984</v>
      </c>
      <c r="C3549" t="s">
        <v>6730</v>
      </c>
      <c r="D3549" t="s">
        <v>6731</v>
      </c>
      <c r="E3549" t="s">
        <v>6750</v>
      </c>
      <c r="F3549" t="s">
        <v>4070</v>
      </c>
      <c r="G3549" t="s">
        <v>7190</v>
      </c>
      <c r="H3549" t="s">
        <v>45</v>
      </c>
      <c r="I3549" t="s">
        <v>181</v>
      </c>
      <c r="J3549">
        <v>8</v>
      </c>
      <c r="K3549" s="1">
        <v>31914</v>
      </c>
      <c r="L3549" s="1">
        <v>255312</v>
      </c>
      <c r="M3549">
        <v>0</v>
      </c>
      <c r="N3549" s="10">
        <v>0</v>
      </c>
      <c r="O3549" s="1">
        <f>Table1[[#This Row],[Total Sales NGN]]-(Table1[[#This Row],[Total Sales NGN]]*Table1[[#This Row],[Discount %2]])</f>
        <v>255312</v>
      </c>
      <c r="P3549" t="s">
        <v>27</v>
      </c>
      <c r="Q3549">
        <v>1</v>
      </c>
      <c r="R3549" t="s">
        <v>35</v>
      </c>
      <c r="S3549">
        <v>153</v>
      </c>
      <c r="T3549" s="1">
        <v>395160</v>
      </c>
    </row>
    <row r="3550" spans="1:20" x14ac:dyDescent="0.3">
      <c r="A3550" t="s">
        <v>7191</v>
      </c>
      <c r="B3550" s="9">
        <v>45061</v>
      </c>
      <c r="C3550" t="s">
        <v>6730</v>
      </c>
      <c r="D3550" t="s">
        <v>6731</v>
      </c>
      <c r="E3550" t="s">
        <v>6750</v>
      </c>
      <c r="F3550" t="s">
        <v>2010</v>
      </c>
      <c r="G3550" t="s">
        <v>7192</v>
      </c>
      <c r="H3550" t="s">
        <v>40</v>
      </c>
      <c r="I3550" t="s">
        <v>106</v>
      </c>
      <c r="J3550">
        <v>12</v>
      </c>
      <c r="K3550" s="1">
        <v>1459</v>
      </c>
      <c r="L3550" s="1">
        <v>17508</v>
      </c>
      <c r="M3550">
        <v>20</v>
      </c>
      <c r="N3550" s="10">
        <v>0.2</v>
      </c>
      <c r="O3550" s="1">
        <f>Table1[[#This Row],[Total Sales NGN]]-(Table1[[#This Row],[Total Sales NGN]]*Table1[[#This Row],[Discount %2]])</f>
        <v>14006.4</v>
      </c>
      <c r="P3550" t="s">
        <v>26</v>
      </c>
      <c r="Q3550">
        <v>0</v>
      </c>
      <c r="R3550" t="s">
        <v>35</v>
      </c>
      <c r="S3550">
        <v>91</v>
      </c>
      <c r="T3550" s="1">
        <v>381933</v>
      </c>
    </row>
    <row r="3551" spans="1:20" x14ac:dyDescent="0.3">
      <c r="A3551" t="s">
        <v>7193</v>
      </c>
      <c r="B3551" s="9">
        <v>45110</v>
      </c>
      <c r="C3551" t="s">
        <v>6730</v>
      </c>
      <c r="D3551" t="s">
        <v>6731</v>
      </c>
      <c r="E3551" t="s">
        <v>6750</v>
      </c>
      <c r="F3551" t="s">
        <v>2457</v>
      </c>
      <c r="G3551" t="s">
        <v>7194</v>
      </c>
      <c r="H3551" t="s">
        <v>45</v>
      </c>
      <c r="I3551" t="s">
        <v>130</v>
      </c>
      <c r="J3551">
        <v>13</v>
      </c>
      <c r="K3551" s="1">
        <v>12249</v>
      </c>
      <c r="L3551" s="1">
        <v>159237</v>
      </c>
      <c r="M3551" t="s">
        <v>27</v>
      </c>
      <c r="N3551" s="10">
        <v>0</v>
      </c>
      <c r="O3551" s="1">
        <f>Table1[[#This Row],[Total Sales NGN]]-(Table1[[#This Row],[Total Sales NGN]]*Table1[[#This Row],[Discount %2]])</f>
        <v>159237</v>
      </c>
      <c r="P3551" t="s">
        <v>47</v>
      </c>
      <c r="Q3551">
        <v>2</v>
      </c>
      <c r="R3551" t="s">
        <v>28</v>
      </c>
      <c r="S3551">
        <v>70</v>
      </c>
      <c r="T3551" s="1">
        <v>395160</v>
      </c>
    </row>
    <row r="3552" spans="1:20" x14ac:dyDescent="0.3">
      <c r="A3552" t="s">
        <v>7195</v>
      </c>
      <c r="B3552" s="9">
        <v>45309</v>
      </c>
      <c r="C3552" t="s">
        <v>6730</v>
      </c>
      <c r="D3552" t="s">
        <v>6731</v>
      </c>
      <c r="E3552" t="s">
        <v>6732</v>
      </c>
      <c r="F3552" t="s">
        <v>332</v>
      </c>
      <c r="G3552" t="s">
        <v>27</v>
      </c>
      <c r="H3552" t="s">
        <v>24</v>
      </c>
      <c r="I3552" t="s">
        <v>92</v>
      </c>
      <c r="J3552">
        <v>13</v>
      </c>
      <c r="K3552" s="1">
        <v>263202</v>
      </c>
      <c r="L3552" s="1">
        <v>3421626</v>
      </c>
      <c r="M3552">
        <v>5</v>
      </c>
      <c r="N3552" s="10">
        <v>0.05</v>
      </c>
      <c r="O3552" s="1">
        <f>Table1[[#This Row],[Total Sales NGN]]-(Table1[[#This Row],[Total Sales NGN]]*Table1[[#This Row],[Discount %2]])</f>
        <v>3250544.7</v>
      </c>
      <c r="P3552" t="s">
        <v>47</v>
      </c>
      <c r="Q3552">
        <v>5</v>
      </c>
      <c r="R3552" t="s">
        <v>35</v>
      </c>
      <c r="S3552">
        <v>59</v>
      </c>
      <c r="T3552" s="1">
        <v>973851</v>
      </c>
    </row>
    <row r="3553" spans="1:20" x14ac:dyDescent="0.3">
      <c r="A3553" t="s">
        <v>7196</v>
      </c>
      <c r="B3553" s="9">
        <v>45378</v>
      </c>
      <c r="C3553" t="s">
        <v>6730</v>
      </c>
      <c r="D3553" t="s">
        <v>6731</v>
      </c>
      <c r="E3553" t="s">
        <v>6741</v>
      </c>
      <c r="F3553" t="s">
        <v>645</v>
      </c>
      <c r="G3553" t="s">
        <v>7197</v>
      </c>
      <c r="H3553" t="s">
        <v>40</v>
      </c>
      <c r="I3553" t="s">
        <v>51</v>
      </c>
      <c r="J3553">
        <v>16</v>
      </c>
      <c r="K3553" s="1">
        <v>7206</v>
      </c>
      <c r="L3553" s="1">
        <v>115296</v>
      </c>
      <c r="M3553">
        <v>0</v>
      </c>
      <c r="N3553" s="10">
        <v>0</v>
      </c>
      <c r="O3553" s="1">
        <f>Table1[[#This Row],[Total Sales NGN]]-(Table1[[#This Row],[Total Sales NGN]]*Table1[[#This Row],[Discount %2]])</f>
        <v>115296</v>
      </c>
      <c r="P3553" t="s">
        <v>57</v>
      </c>
      <c r="Q3553">
        <v>1</v>
      </c>
      <c r="R3553" t="s">
        <v>35</v>
      </c>
      <c r="S3553">
        <v>7</v>
      </c>
      <c r="T3553" s="1">
        <v>381933</v>
      </c>
    </row>
    <row r="3554" spans="1:20" x14ac:dyDescent="0.3">
      <c r="A3554" t="s">
        <v>7198</v>
      </c>
      <c r="B3554" s="9">
        <v>45347</v>
      </c>
      <c r="C3554" t="s">
        <v>6730</v>
      </c>
      <c r="D3554" t="s">
        <v>6731</v>
      </c>
      <c r="E3554" t="s">
        <v>6750</v>
      </c>
      <c r="F3554" t="s">
        <v>476</v>
      </c>
      <c r="G3554" t="s">
        <v>27</v>
      </c>
      <c r="H3554" t="s">
        <v>40</v>
      </c>
      <c r="I3554" t="s">
        <v>171</v>
      </c>
      <c r="J3554">
        <v>17</v>
      </c>
      <c r="K3554" s="1">
        <v>8240</v>
      </c>
      <c r="L3554" s="1">
        <v>140080</v>
      </c>
      <c r="M3554" t="s">
        <v>27</v>
      </c>
      <c r="N3554" s="10">
        <v>0</v>
      </c>
      <c r="O3554" s="1">
        <f>Table1[[#This Row],[Total Sales NGN]]-(Table1[[#This Row],[Total Sales NGN]]*Table1[[#This Row],[Discount %2]])</f>
        <v>140080</v>
      </c>
      <c r="P3554" t="s">
        <v>26</v>
      </c>
      <c r="Q3554">
        <v>1</v>
      </c>
      <c r="R3554" t="s">
        <v>35</v>
      </c>
      <c r="S3554">
        <v>84</v>
      </c>
      <c r="T3554" s="1">
        <v>381933</v>
      </c>
    </row>
    <row r="3555" spans="1:20" x14ac:dyDescent="0.3">
      <c r="A3555" t="s">
        <v>7199</v>
      </c>
      <c r="B3555" s="9">
        <v>45477</v>
      </c>
      <c r="C3555" t="s">
        <v>6730</v>
      </c>
      <c r="D3555" t="s">
        <v>6731</v>
      </c>
      <c r="E3555" t="s">
        <v>6750</v>
      </c>
      <c r="F3555" t="s">
        <v>1645</v>
      </c>
      <c r="G3555" t="s">
        <v>7200</v>
      </c>
      <c r="H3555" t="s">
        <v>40</v>
      </c>
      <c r="I3555" t="s">
        <v>123</v>
      </c>
      <c r="J3555">
        <v>17</v>
      </c>
      <c r="K3555" s="1">
        <v>9196</v>
      </c>
      <c r="L3555" s="1">
        <v>156332</v>
      </c>
      <c r="M3555">
        <v>0</v>
      </c>
      <c r="N3555" s="10">
        <v>0</v>
      </c>
      <c r="O3555" s="1">
        <f>Table1[[#This Row],[Total Sales NGN]]-(Table1[[#This Row],[Total Sales NGN]]*Table1[[#This Row],[Discount %2]])</f>
        <v>156332</v>
      </c>
      <c r="P3555" t="s">
        <v>47</v>
      </c>
      <c r="Q3555">
        <v>3</v>
      </c>
      <c r="R3555" t="s">
        <v>35</v>
      </c>
      <c r="S3555">
        <v>196</v>
      </c>
      <c r="T3555" s="1">
        <v>381933</v>
      </c>
    </row>
    <row r="3556" spans="1:20" x14ac:dyDescent="0.3">
      <c r="A3556" t="s">
        <v>7201</v>
      </c>
      <c r="B3556" s="9">
        <v>45653</v>
      </c>
      <c r="C3556" t="s">
        <v>6730</v>
      </c>
      <c r="D3556" t="s">
        <v>6731</v>
      </c>
      <c r="E3556" t="s">
        <v>6732</v>
      </c>
      <c r="F3556" t="s">
        <v>326</v>
      </c>
      <c r="G3556" t="s">
        <v>7202</v>
      </c>
      <c r="H3556" t="s">
        <v>32</v>
      </c>
      <c r="I3556" t="s">
        <v>95</v>
      </c>
      <c r="J3556">
        <v>3</v>
      </c>
      <c r="K3556" s="1">
        <v>3671</v>
      </c>
      <c r="L3556" s="1">
        <v>11013</v>
      </c>
      <c r="M3556">
        <v>20</v>
      </c>
      <c r="N3556" s="10">
        <v>0.2</v>
      </c>
      <c r="O3556" s="1">
        <f>Table1[[#This Row],[Total Sales NGN]]-(Table1[[#This Row],[Total Sales NGN]]*Table1[[#This Row],[Discount %2]])</f>
        <v>8810.4</v>
      </c>
      <c r="P3556" t="s">
        <v>57</v>
      </c>
      <c r="Q3556">
        <v>1</v>
      </c>
      <c r="R3556" t="s">
        <v>28</v>
      </c>
      <c r="S3556">
        <v>5</v>
      </c>
      <c r="T3556" s="1">
        <v>581262</v>
      </c>
    </row>
    <row r="3557" spans="1:20" x14ac:dyDescent="0.3">
      <c r="A3557" t="s">
        <v>7203</v>
      </c>
      <c r="B3557" s="9">
        <v>45353</v>
      </c>
      <c r="C3557" t="s">
        <v>6730</v>
      </c>
      <c r="D3557" t="s">
        <v>6731</v>
      </c>
      <c r="E3557" t="s">
        <v>6732</v>
      </c>
      <c r="F3557" t="s">
        <v>2132</v>
      </c>
      <c r="G3557" t="s">
        <v>7204</v>
      </c>
      <c r="H3557" t="s">
        <v>65</v>
      </c>
      <c r="I3557" t="s">
        <v>66</v>
      </c>
      <c r="J3557">
        <v>3</v>
      </c>
      <c r="K3557" s="1">
        <v>123677</v>
      </c>
      <c r="L3557" s="1">
        <v>371031</v>
      </c>
      <c r="M3557" t="s">
        <v>27</v>
      </c>
      <c r="N3557" s="10">
        <v>0</v>
      </c>
      <c r="O3557" s="1">
        <f>Table1[[#This Row],[Total Sales NGN]]-(Table1[[#This Row],[Total Sales NGN]]*Table1[[#This Row],[Discount %2]])</f>
        <v>371031</v>
      </c>
      <c r="P3557" t="s">
        <v>26</v>
      </c>
      <c r="Q3557">
        <v>4</v>
      </c>
      <c r="R3557" t="s">
        <v>28</v>
      </c>
      <c r="S3557">
        <v>115</v>
      </c>
      <c r="T3557" s="1">
        <v>868547</v>
      </c>
    </row>
    <row r="3558" spans="1:20" x14ac:dyDescent="0.3">
      <c r="A3558" t="s">
        <v>7205</v>
      </c>
      <c r="B3558" s="9">
        <v>45256</v>
      </c>
      <c r="C3558" t="s">
        <v>6730</v>
      </c>
      <c r="D3558" t="s">
        <v>6731</v>
      </c>
      <c r="E3558" t="s">
        <v>6732</v>
      </c>
      <c r="F3558" t="s">
        <v>501</v>
      </c>
      <c r="G3558" t="s">
        <v>7206</v>
      </c>
      <c r="H3558" t="s">
        <v>65</v>
      </c>
      <c r="I3558" t="s">
        <v>382</v>
      </c>
      <c r="J3558">
        <v>14</v>
      </c>
      <c r="K3558" s="1">
        <v>88289</v>
      </c>
      <c r="L3558" s="1">
        <v>1236046</v>
      </c>
      <c r="M3558">
        <v>0</v>
      </c>
      <c r="N3558" s="10">
        <v>0</v>
      </c>
      <c r="O3558" s="1">
        <f>Table1[[#This Row],[Total Sales NGN]]-(Table1[[#This Row],[Total Sales NGN]]*Table1[[#This Row],[Discount %2]])</f>
        <v>1236046</v>
      </c>
      <c r="P3558" t="s">
        <v>27</v>
      </c>
      <c r="Q3558">
        <v>6</v>
      </c>
      <c r="R3558" t="s">
        <v>28</v>
      </c>
      <c r="S3558">
        <v>115</v>
      </c>
      <c r="T3558" s="1">
        <v>868547</v>
      </c>
    </row>
    <row r="3559" spans="1:20" x14ac:dyDescent="0.3">
      <c r="A3559" t="s">
        <v>7207</v>
      </c>
      <c r="B3559" s="9">
        <v>45156</v>
      </c>
      <c r="C3559" t="s">
        <v>6730</v>
      </c>
      <c r="D3559" t="s">
        <v>6731</v>
      </c>
      <c r="E3559" t="s">
        <v>6732</v>
      </c>
      <c r="F3559" t="s">
        <v>1665</v>
      </c>
      <c r="G3559" t="s">
        <v>7208</v>
      </c>
      <c r="H3559" t="s">
        <v>24</v>
      </c>
      <c r="I3559" t="s">
        <v>56</v>
      </c>
      <c r="J3559">
        <v>13</v>
      </c>
      <c r="K3559" s="1">
        <v>307423</v>
      </c>
      <c r="L3559" s="1">
        <v>3996499</v>
      </c>
      <c r="M3559">
        <v>10</v>
      </c>
      <c r="N3559" s="10">
        <v>0.1</v>
      </c>
      <c r="O3559" s="1">
        <f>Table1[[#This Row],[Total Sales NGN]]-(Table1[[#This Row],[Total Sales NGN]]*Table1[[#This Row],[Discount %2]])</f>
        <v>3596849.1</v>
      </c>
      <c r="P3559" t="s">
        <v>57</v>
      </c>
      <c r="Q3559">
        <v>4</v>
      </c>
      <c r="R3559" t="s">
        <v>35</v>
      </c>
      <c r="S3559">
        <v>85</v>
      </c>
      <c r="T3559" s="1">
        <v>973851</v>
      </c>
    </row>
    <row r="3560" spans="1:20" x14ac:dyDescent="0.3">
      <c r="A3560" t="s">
        <v>7209</v>
      </c>
      <c r="B3560" s="9">
        <v>45333</v>
      </c>
      <c r="C3560" t="s">
        <v>6730</v>
      </c>
      <c r="D3560" t="s">
        <v>6731</v>
      </c>
      <c r="E3560" t="s">
        <v>6741</v>
      </c>
      <c r="F3560" t="s">
        <v>4092</v>
      </c>
      <c r="G3560" t="s">
        <v>7210</v>
      </c>
      <c r="H3560" t="s">
        <v>40</v>
      </c>
      <c r="I3560" t="s">
        <v>70</v>
      </c>
      <c r="J3560">
        <v>1</v>
      </c>
      <c r="K3560" s="1">
        <v>2769</v>
      </c>
      <c r="L3560" s="1">
        <v>2769</v>
      </c>
      <c r="M3560">
        <v>5</v>
      </c>
      <c r="N3560" s="10">
        <v>0.05</v>
      </c>
      <c r="O3560" s="1">
        <f>Table1[[#This Row],[Total Sales NGN]]-(Table1[[#This Row],[Total Sales NGN]]*Table1[[#This Row],[Discount %2]])</f>
        <v>2630.55</v>
      </c>
      <c r="P3560" t="s">
        <v>26</v>
      </c>
      <c r="Q3560">
        <v>5</v>
      </c>
      <c r="R3560" t="s">
        <v>35</v>
      </c>
      <c r="S3560">
        <v>200</v>
      </c>
      <c r="T3560" s="1">
        <v>381933</v>
      </c>
    </row>
    <row r="3561" spans="1:20" x14ac:dyDescent="0.3">
      <c r="A3561" t="s">
        <v>7211</v>
      </c>
      <c r="B3561" s="9">
        <v>45330</v>
      </c>
      <c r="C3561" t="s">
        <v>6730</v>
      </c>
      <c r="D3561" t="s">
        <v>6731</v>
      </c>
      <c r="E3561" t="s">
        <v>6750</v>
      </c>
      <c r="F3561" t="s">
        <v>768</v>
      </c>
      <c r="G3561" t="s">
        <v>27</v>
      </c>
      <c r="H3561" t="s">
        <v>24</v>
      </c>
      <c r="I3561" t="s">
        <v>92</v>
      </c>
      <c r="J3561">
        <v>17</v>
      </c>
      <c r="K3561" s="1">
        <v>277621</v>
      </c>
      <c r="L3561" s="1">
        <v>4719557</v>
      </c>
      <c r="M3561">
        <v>0</v>
      </c>
      <c r="N3561" s="10">
        <v>0</v>
      </c>
      <c r="O3561" s="1">
        <f>Table1[[#This Row],[Total Sales NGN]]-(Table1[[#This Row],[Total Sales NGN]]*Table1[[#This Row],[Discount %2]])</f>
        <v>4719557</v>
      </c>
      <c r="P3561" t="s">
        <v>47</v>
      </c>
      <c r="Q3561">
        <v>3</v>
      </c>
      <c r="R3561" t="s">
        <v>35</v>
      </c>
      <c r="S3561">
        <v>86</v>
      </c>
      <c r="T3561" s="1">
        <v>973851</v>
      </c>
    </row>
    <row r="3562" spans="1:20" x14ac:dyDescent="0.3">
      <c r="A3562" t="s">
        <v>7212</v>
      </c>
      <c r="B3562" s="9">
        <v>45576</v>
      </c>
      <c r="C3562" t="s">
        <v>6730</v>
      </c>
      <c r="D3562" t="s">
        <v>6731</v>
      </c>
      <c r="E3562" t="s">
        <v>6732</v>
      </c>
      <c r="F3562" t="s">
        <v>1306</v>
      </c>
      <c r="G3562" t="s">
        <v>7213</v>
      </c>
      <c r="H3562" t="s">
        <v>65</v>
      </c>
      <c r="I3562" t="s">
        <v>478</v>
      </c>
      <c r="J3562">
        <v>9</v>
      </c>
      <c r="K3562" s="1">
        <v>60960</v>
      </c>
      <c r="L3562" s="1">
        <v>548640</v>
      </c>
      <c r="M3562" t="s">
        <v>27</v>
      </c>
      <c r="N3562" s="10">
        <v>0</v>
      </c>
      <c r="O3562" s="1">
        <f>Table1[[#This Row],[Total Sales NGN]]-(Table1[[#This Row],[Total Sales NGN]]*Table1[[#This Row],[Discount %2]])</f>
        <v>548640</v>
      </c>
      <c r="P3562" t="s">
        <v>47</v>
      </c>
      <c r="Q3562">
        <v>2</v>
      </c>
      <c r="R3562" t="s">
        <v>28</v>
      </c>
      <c r="S3562">
        <v>78</v>
      </c>
      <c r="T3562" s="1">
        <v>868547</v>
      </c>
    </row>
    <row r="3563" spans="1:20" x14ac:dyDescent="0.3">
      <c r="A3563" t="s">
        <v>7214</v>
      </c>
      <c r="B3563" s="9">
        <v>45190</v>
      </c>
      <c r="C3563" t="s">
        <v>6730</v>
      </c>
      <c r="D3563" t="s">
        <v>6731</v>
      </c>
      <c r="E3563" t="s">
        <v>6750</v>
      </c>
      <c r="F3563" t="s">
        <v>169</v>
      </c>
      <c r="G3563" t="s">
        <v>7215</v>
      </c>
      <c r="H3563" t="s">
        <v>24</v>
      </c>
      <c r="I3563" t="s">
        <v>174</v>
      </c>
      <c r="J3563">
        <v>8</v>
      </c>
      <c r="K3563" s="1">
        <v>42763</v>
      </c>
      <c r="L3563" s="1">
        <v>342104</v>
      </c>
      <c r="M3563">
        <v>0</v>
      </c>
      <c r="N3563" s="10">
        <v>0</v>
      </c>
      <c r="O3563" s="1">
        <f>Table1[[#This Row],[Total Sales NGN]]-(Table1[[#This Row],[Total Sales NGN]]*Table1[[#This Row],[Discount %2]])</f>
        <v>342104</v>
      </c>
      <c r="P3563" t="s">
        <v>27</v>
      </c>
      <c r="Q3563">
        <v>1</v>
      </c>
      <c r="R3563" t="s">
        <v>28</v>
      </c>
      <c r="S3563">
        <v>51</v>
      </c>
      <c r="T3563" s="1">
        <v>973851</v>
      </c>
    </row>
    <row r="3564" spans="1:20" x14ac:dyDescent="0.3">
      <c r="A3564" t="s">
        <v>7216</v>
      </c>
      <c r="B3564" s="9">
        <v>45511</v>
      </c>
      <c r="C3564" t="s">
        <v>6730</v>
      </c>
      <c r="D3564" t="s">
        <v>6731</v>
      </c>
      <c r="E3564" t="s">
        <v>6750</v>
      </c>
      <c r="F3564" t="s">
        <v>969</v>
      </c>
      <c r="G3564" t="s">
        <v>7217</v>
      </c>
      <c r="H3564" t="s">
        <v>24</v>
      </c>
      <c r="I3564" t="s">
        <v>61</v>
      </c>
      <c r="J3564">
        <v>12</v>
      </c>
      <c r="K3564" s="1">
        <v>313147</v>
      </c>
      <c r="L3564" s="1">
        <v>3757764</v>
      </c>
      <c r="M3564">
        <v>10</v>
      </c>
      <c r="N3564" s="10">
        <v>0.1</v>
      </c>
      <c r="O3564" s="1">
        <f>Table1[[#This Row],[Total Sales NGN]]-(Table1[[#This Row],[Total Sales NGN]]*Table1[[#This Row],[Discount %2]])</f>
        <v>3381987.6</v>
      </c>
      <c r="P3564" t="s">
        <v>26</v>
      </c>
      <c r="Q3564">
        <v>7</v>
      </c>
      <c r="R3564" t="s">
        <v>28</v>
      </c>
      <c r="S3564">
        <v>152</v>
      </c>
      <c r="T3564" s="1">
        <v>973851</v>
      </c>
    </row>
    <row r="3565" spans="1:20" x14ac:dyDescent="0.3">
      <c r="A3565" t="s">
        <v>7218</v>
      </c>
      <c r="B3565" s="9">
        <v>44964</v>
      </c>
      <c r="C3565" t="s">
        <v>6730</v>
      </c>
      <c r="D3565" t="s">
        <v>6731</v>
      </c>
      <c r="E3565" t="s">
        <v>6732</v>
      </c>
      <c r="F3565" t="s">
        <v>201</v>
      </c>
      <c r="G3565" t="s">
        <v>27</v>
      </c>
      <c r="H3565" t="s">
        <v>24</v>
      </c>
      <c r="I3565" t="s">
        <v>56</v>
      </c>
      <c r="J3565">
        <v>15</v>
      </c>
      <c r="K3565" s="1">
        <v>299384</v>
      </c>
      <c r="L3565" s="1">
        <v>4490760</v>
      </c>
      <c r="M3565">
        <v>15</v>
      </c>
      <c r="N3565" s="10">
        <v>0.15</v>
      </c>
      <c r="O3565" s="1">
        <f>Table1[[#This Row],[Total Sales NGN]]-(Table1[[#This Row],[Total Sales NGN]]*Table1[[#This Row],[Discount %2]])</f>
        <v>3817146</v>
      </c>
      <c r="P3565" t="s">
        <v>26</v>
      </c>
      <c r="Q3565">
        <v>3</v>
      </c>
      <c r="R3565" t="s">
        <v>35</v>
      </c>
      <c r="S3565">
        <v>123</v>
      </c>
      <c r="T3565" s="1">
        <v>973851</v>
      </c>
    </row>
    <row r="3566" spans="1:20" x14ac:dyDescent="0.3">
      <c r="A3566" t="s">
        <v>7219</v>
      </c>
      <c r="B3566" s="9">
        <v>45196</v>
      </c>
      <c r="C3566" t="s">
        <v>6730</v>
      </c>
      <c r="D3566" t="s">
        <v>6731</v>
      </c>
      <c r="E3566" t="s">
        <v>6750</v>
      </c>
      <c r="F3566" t="s">
        <v>3089</v>
      </c>
      <c r="G3566" t="s">
        <v>7220</v>
      </c>
      <c r="H3566" t="s">
        <v>45</v>
      </c>
      <c r="I3566" t="s">
        <v>74</v>
      </c>
      <c r="J3566">
        <v>8</v>
      </c>
      <c r="K3566" s="1">
        <v>12796</v>
      </c>
      <c r="L3566" s="1">
        <v>102368</v>
      </c>
      <c r="M3566">
        <v>0</v>
      </c>
      <c r="N3566" s="10">
        <v>0</v>
      </c>
      <c r="O3566" s="1">
        <f>Table1[[#This Row],[Total Sales NGN]]-(Table1[[#This Row],[Total Sales NGN]]*Table1[[#This Row],[Discount %2]])</f>
        <v>102368</v>
      </c>
      <c r="P3566" t="s">
        <v>26</v>
      </c>
      <c r="Q3566">
        <v>3</v>
      </c>
      <c r="R3566" t="s">
        <v>28</v>
      </c>
      <c r="S3566">
        <v>43</v>
      </c>
      <c r="T3566" s="1">
        <v>395160</v>
      </c>
    </row>
    <row r="3567" spans="1:20" x14ac:dyDescent="0.3">
      <c r="A3567" t="s">
        <v>7221</v>
      </c>
      <c r="B3567" s="9">
        <v>45117</v>
      </c>
      <c r="C3567" t="s">
        <v>6730</v>
      </c>
      <c r="D3567" t="s">
        <v>6731</v>
      </c>
      <c r="E3567" t="s">
        <v>6750</v>
      </c>
      <c r="F3567" t="s">
        <v>3504</v>
      </c>
      <c r="G3567" t="s">
        <v>7222</v>
      </c>
      <c r="H3567" t="s">
        <v>45</v>
      </c>
      <c r="I3567" t="s">
        <v>46</v>
      </c>
      <c r="J3567">
        <v>13</v>
      </c>
      <c r="K3567" s="1">
        <v>10591</v>
      </c>
      <c r="L3567" s="1">
        <v>137683</v>
      </c>
      <c r="M3567" t="s">
        <v>27</v>
      </c>
      <c r="N3567" s="10">
        <v>0</v>
      </c>
      <c r="O3567" s="1">
        <f>Table1[[#This Row],[Total Sales NGN]]-(Table1[[#This Row],[Total Sales NGN]]*Table1[[#This Row],[Discount %2]])</f>
        <v>137683</v>
      </c>
      <c r="P3567" t="s">
        <v>27</v>
      </c>
      <c r="Q3567">
        <v>5</v>
      </c>
      <c r="R3567" t="s">
        <v>28</v>
      </c>
      <c r="S3567">
        <v>192</v>
      </c>
      <c r="T3567" s="1">
        <v>395160</v>
      </c>
    </row>
    <row r="3568" spans="1:20" x14ac:dyDescent="0.3">
      <c r="A3568" t="s">
        <v>7223</v>
      </c>
      <c r="B3568" s="9">
        <v>45380</v>
      </c>
      <c r="C3568" t="s">
        <v>6730</v>
      </c>
      <c r="D3568" t="s">
        <v>6731</v>
      </c>
      <c r="E3568" t="s">
        <v>6732</v>
      </c>
      <c r="F3568" t="s">
        <v>335</v>
      </c>
      <c r="G3568" t="s">
        <v>7224</v>
      </c>
      <c r="H3568" t="s">
        <v>65</v>
      </c>
      <c r="I3568" t="s">
        <v>78</v>
      </c>
      <c r="J3568">
        <v>16</v>
      </c>
      <c r="K3568" s="1">
        <v>85688</v>
      </c>
      <c r="L3568" s="1">
        <v>1371008</v>
      </c>
      <c r="M3568">
        <v>0</v>
      </c>
      <c r="N3568" s="10">
        <v>0</v>
      </c>
      <c r="O3568" s="1">
        <f>Table1[[#This Row],[Total Sales NGN]]-(Table1[[#This Row],[Total Sales NGN]]*Table1[[#This Row],[Discount %2]])</f>
        <v>1371008</v>
      </c>
      <c r="P3568" t="s">
        <v>34</v>
      </c>
      <c r="Q3568">
        <v>5</v>
      </c>
      <c r="R3568" t="s">
        <v>35</v>
      </c>
      <c r="S3568">
        <v>85</v>
      </c>
      <c r="T3568" s="1">
        <v>868547</v>
      </c>
    </row>
    <row r="3569" spans="1:20" x14ac:dyDescent="0.3">
      <c r="A3569" t="s">
        <v>7225</v>
      </c>
      <c r="B3569" s="9">
        <v>45180</v>
      </c>
      <c r="C3569" t="s">
        <v>6730</v>
      </c>
      <c r="D3569" t="s">
        <v>6731</v>
      </c>
      <c r="E3569" t="s">
        <v>6741</v>
      </c>
      <c r="F3569" t="s">
        <v>326</v>
      </c>
      <c r="G3569" t="s">
        <v>7226</v>
      </c>
      <c r="H3569" t="s">
        <v>45</v>
      </c>
      <c r="I3569" t="s">
        <v>98</v>
      </c>
      <c r="J3569">
        <v>15</v>
      </c>
      <c r="K3569" s="1">
        <v>33378</v>
      </c>
      <c r="L3569" s="1">
        <v>500670</v>
      </c>
      <c r="M3569">
        <v>10</v>
      </c>
      <c r="N3569" s="10">
        <v>0.1</v>
      </c>
      <c r="O3569" s="1">
        <f>Table1[[#This Row],[Total Sales NGN]]-(Table1[[#This Row],[Total Sales NGN]]*Table1[[#This Row],[Discount %2]])</f>
        <v>450603</v>
      </c>
      <c r="P3569" t="s">
        <v>27</v>
      </c>
      <c r="Q3569">
        <v>1</v>
      </c>
      <c r="R3569" t="s">
        <v>35</v>
      </c>
      <c r="S3569">
        <v>42</v>
      </c>
      <c r="T3569" s="1">
        <v>395160</v>
      </c>
    </row>
    <row r="3570" spans="1:20" x14ac:dyDescent="0.3">
      <c r="A3570" t="s">
        <v>7227</v>
      </c>
      <c r="B3570" s="9">
        <v>45027</v>
      </c>
      <c r="C3570" t="s">
        <v>6730</v>
      </c>
      <c r="D3570" t="s">
        <v>6731</v>
      </c>
      <c r="E3570" t="s">
        <v>6732</v>
      </c>
      <c r="F3570" t="s">
        <v>957</v>
      </c>
      <c r="G3570" t="s">
        <v>7228</v>
      </c>
      <c r="H3570" t="s">
        <v>24</v>
      </c>
      <c r="I3570" t="s">
        <v>92</v>
      </c>
      <c r="J3570">
        <v>2</v>
      </c>
      <c r="K3570" s="1">
        <v>307370</v>
      </c>
      <c r="L3570" s="1">
        <v>614740</v>
      </c>
      <c r="M3570">
        <v>0</v>
      </c>
      <c r="N3570" s="10">
        <v>0</v>
      </c>
      <c r="O3570" s="1">
        <f>Table1[[#This Row],[Total Sales NGN]]-(Table1[[#This Row],[Total Sales NGN]]*Table1[[#This Row],[Discount %2]])</f>
        <v>614740</v>
      </c>
      <c r="P3570" t="s">
        <v>34</v>
      </c>
      <c r="Q3570">
        <v>1</v>
      </c>
      <c r="R3570" t="s">
        <v>27</v>
      </c>
      <c r="S3570">
        <v>39</v>
      </c>
      <c r="T3570" s="1">
        <v>973851</v>
      </c>
    </row>
    <row r="3571" spans="1:20" x14ac:dyDescent="0.3">
      <c r="A3571" t="s">
        <v>7229</v>
      </c>
      <c r="B3571" s="9">
        <v>45377</v>
      </c>
      <c r="C3571" t="s">
        <v>6730</v>
      </c>
      <c r="D3571" t="s">
        <v>6731</v>
      </c>
      <c r="E3571" t="s">
        <v>6750</v>
      </c>
      <c r="F3571" t="s">
        <v>768</v>
      </c>
      <c r="G3571" t="s">
        <v>7230</v>
      </c>
      <c r="H3571" t="s">
        <v>40</v>
      </c>
      <c r="I3571" t="s">
        <v>137</v>
      </c>
      <c r="J3571">
        <v>15</v>
      </c>
      <c r="K3571" s="1">
        <v>5827</v>
      </c>
      <c r="L3571" s="1">
        <v>87405</v>
      </c>
      <c r="M3571">
        <v>5</v>
      </c>
      <c r="N3571" s="10">
        <v>0.05</v>
      </c>
      <c r="O3571" s="1">
        <f>Table1[[#This Row],[Total Sales NGN]]-(Table1[[#This Row],[Total Sales NGN]]*Table1[[#This Row],[Discount %2]])</f>
        <v>83034.75</v>
      </c>
      <c r="P3571" t="s">
        <v>26</v>
      </c>
      <c r="Q3571">
        <v>3</v>
      </c>
      <c r="R3571" t="s">
        <v>28</v>
      </c>
      <c r="S3571">
        <v>17</v>
      </c>
      <c r="T3571" s="1">
        <v>381933</v>
      </c>
    </row>
    <row r="3572" spans="1:20" x14ac:dyDescent="0.3">
      <c r="A3572" t="s">
        <v>7231</v>
      </c>
      <c r="B3572" s="9">
        <v>45095</v>
      </c>
      <c r="C3572" t="s">
        <v>6730</v>
      </c>
      <c r="D3572" t="s">
        <v>6731</v>
      </c>
      <c r="E3572" t="s">
        <v>6732</v>
      </c>
      <c r="F3572" t="s">
        <v>2564</v>
      </c>
      <c r="G3572" t="s">
        <v>7232</v>
      </c>
      <c r="H3572" t="s">
        <v>40</v>
      </c>
      <c r="I3572" t="s">
        <v>137</v>
      </c>
      <c r="J3572">
        <v>12</v>
      </c>
      <c r="K3572" s="1">
        <v>7979</v>
      </c>
      <c r="L3572" s="1">
        <v>95748</v>
      </c>
      <c r="M3572">
        <v>10</v>
      </c>
      <c r="N3572" s="10">
        <v>0.1</v>
      </c>
      <c r="O3572" s="1">
        <f>Table1[[#This Row],[Total Sales NGN]]-(Table1[[#This Row],[Total Sales NGN]]*Table1[[#This Row],[Discount %2]])</f>
        <v>86173.2</v>
      </c>
      <c r="P3572" t="s">
        <v>26</v>
      </c>
      <c r="Q3572" t="s">
        <v>27</v>
      </c>
      <c r="R3572" t="s">
        <v>35</v>
      </c>
      <c r="S3572">
        <v>186</v>
      </c>
      <c r="T3572" s="1">
        <v>381933</v>
      </c>
    </row>
    <row r="3573" spans="1:20" x14ac:dyDescent="0.3">
      <c r="A3573" t="s">
        <v>7233</v>
      </c>
      <c r="B3573" s="9">
        <v>45258</v>
      </c>
      <c r="C3573" t="s">
        <v>6730</v>
      </c>
      <c r="D3573" t="s">
        <v>6731</v>
      </c>
      <c r="E3573" t="s">
        <v>6732</v>
      </c>
      <c r="F3573" t="s">
        <v>100</v>
      </c>
      <c r="G3573" t="s">
        <v>7234</v>
      </c>
      <c r="H3573" t="s">
        <v>45</v>
      </c>
      <c r="I3573" t="s">
        <v>46</v>
      </c>
      <c r="J3573">
        <v>7</v>
      </c>
      <c r="K3573" s="1">
        <v>27769</v>
      </c>
      <c r="L3573" s="1">
        <v>194383</v>
      </c>
      <c r="M3573">
        <v>10</v>
      </c>
      <c r="N3573" s="10">
        <v>0.1</v>
      </c>
      <c r="O3573" s="1">
        <f>Table1[[#This Row],[Total Sales NGN]]-(Table1[[#This Row],[Total Sales NGN]]*Table1[[#This Row],[Discount %2]])</f>
        <v>174944.7</v>
      </c>
      <c r="P3573" t="s">
        <v>26</v>
      </c>
      <c r="Q3573" t="s">
        <v>27</v>
      </c>
      <c r="R3573" t="s">
        <v>35</v>
      </c>
      <c r="S3573">
        <v>101</v>
      </c>
      <c r="T3573" s="1">
        <v>395160</v>
      </c>
    </row>
    <row r="3574" spans="1:20" x14ac:dyDescent="0.3">
      <c r="A3574" t="s">
        <v>7235</v>
      </c>
      <c r="B3574" s="9">
        <v>45438</v>
      </c>
      <c r="C3574" t="s">
        <v>6730</v>
      </c>
      <c r="D3574" t="s">
        <v>6731</v>
      </c>
      <c r="E3574" t="s">
        <v>6741</v>
      </c>
      <c r="F3574" t="s">
        <v>2072</v>
      </c>
      <c r="G3574" t="s">
        <v>7236</v>
      </c>
      <c r="H3574" t="s">
        <v>45</v>
      </c>
      <c r="I3574" t="s">
        <v>74</v>
      </c>
      <c r="J3574">
        <v>4</v>
      </c>
      <c r="K3574" s="1">
        <v>5029</v>
      </c>
      <c r="L3574" s="1">
        <v>20116</v>
      </c>
      <c r="M3574">
        <v>10</v>
      </c>
      <c r="N3574" s="10">
        <v>0.1</v>
      </c>
      <c r="O3574" s="1">
        <f>Table1[[#This Row],[Total Sales NGN]]-(Table1[[#This Row],[Total Sales NGN]]*Table1[[#This Row],[Discount %2]])</f>
        <v>18104.400000000001</v>
      </c>
      <c r="P3574" t="s">
        <v>26</v>
      </c>
      <c r="Q3574">
        <v>2</v>
      </c>
      <c r="R3574" t="s">
        <v>35</v>
      </c>
      <c r="S3574">
        <v>158</v>
      </c>
      <c r="T3574" s="1">
        <v>395160</v>
      </c>
    </row>
    <row r="3575" spans="1:20" x14ac:dyDescent="0.3">
      <c r="A3575" t="s">
        <v>7237</v>
      </c>
      <c r="B3575" s="9">
        <v>45361</v>
      </c>
      <c r="C3575" t="s">
        <v>6730</v>
      </c>
      <c r="D3575" t="s">
        <v>6731</v>
      </c>
      <c r="E3575" t="s">
        <v>6732</v>
      </c>
      <c r="F3575" t="s">
        <v>215</v>
      </c>
      <c r="G3575" t="s">
        <v>7238</v>
      </c>
      <c r="H3575" t="s">
        <v>24</v>
      </c>
      <c r="I3575" t="s">
        <v>56</v>
      </c>
      <c r="J3575">
        <v>9</v>
      </c>
      <c r="K3575" s="1">
        <v>132308</v>
      </c>
      <c r="L3575" s="1">
        <v>1190772</v>
      </c>
      <c r="M3575">
        <v>0</v>
      </c>
      <c r="N3575" s="10">
        <v>0</v>
      </c>
      <c r="O3575" s="1">
        <f>Table1[[#This Row],[Total Sales NGN]]-(Table1[[#This Row],[Total Sales NGN]]*Table1[[#This Row],[Discount %2]])</f>
        <v>1190772</v>
      </c>
      <c r="P3575" t="s">
        <v>27</v>
      </c>
      <c r="Q3575">
        <v>1</v>
      </c>
      <c r="R3575" t="s">
        <v>35</v>
      </c>
      <c r="S3575">
        <v>175</v>
      </c>
      <c r="T3575" s="1">
        <v>973851</v>
      </c>
    </row>
    <row r="3576" spans="1:20" x14ac:dyDescent="0.3">
      <c r="A3576" t="s">
        <v>7239</v>
      </c>
      <c r="B3576" s="9">
        <v>45000</v>
      </c>
      <c r="C3576" t="s">
        <v>6730</v>
      </c>
      <c r="D3576" t="s">
        <v>6731</v>
      </c>
      <c r="E3576" t="s">
        <v>6732</v>
      </c>
      <c r="F3576" t="s">
        <v>1933</v>
      </c>
      <c r="G3576" t="s">
        <v>7240</v>
      </c>
      <c r="H3576" t="s">
        <v>65</v>
      </c>
      <c r="I3576" t="s">
        <v>382</v>
      </c>
      <c r="J3576">
        <v>6</v>
      </c>
      <c r="K3576" s="1">
        <v>29493</v>
      </c>
      <c r="L3576" s="1">
        <v>176958</v>
      </c>
      <c r="M3576">
        <v>15</v>
      </c>
      <c r="N3576" s="10">
        <v>0.15</v>
      </c>
      <c r="O3576" s="1">
        <f>Table1[[#This Row],[Total Sales NGN]]-(Table1[[#This Row],[Total Sales NGN]]*Table1[[#This Row],[Discount %2]])</f>
        <v>150414.29999999999</v>
      </c>
      <c r="P3576" t="s">
        <v>27</v>
      </c>
      <c r="Q3576">
        <v>5</v>
      </c>
      <c r="R3576" t="s">
        <v>35</v>
      </c>
      <c r="S3576">
        <v>172</v>
      </c>
      <c r="T3576" s="1">
        <v>868547</v>
      </c>
    </row>
    <row r="3577" spans="1:20" x14ac:dyDescent="0.3">
      <c r="A3577" t="s">
        <v>7241</v>
      </c>
      <c r="B3577" s="9">
        <v>45384</v>
      </c>
      <c r="C3577" t="s">
        <v>6730</v>
      </c>
      <c r="D3577" t="s">
        <v>6731</v>
      </c>
      <c r="E3577" t="s">
        <v>6732</v>
      </c>
      <c r="F3577" t="s">
        <v>4070</v>
      </c>
      <c r="G3577" t="s">
        <v>27</v>
      </c>
      <c r="H3577" t="s">
        <v>45</v>
      </c>
      <c r="I3577" t="s">
        <v>98</v>
      </c>
      <c r="J3577">
        <v>8</v>
      </c>
      <c r="K3577" s="1">
        <v>36292</v>
      </c>
      <c r="L3577" s="1">
        <v>290336</v>
      </c>
      <c r="M3577">
        <v>0</v>
      </c>
      <c r="N3577" s="10">
        <v>0</v>
      </c>
      <c r="O3577" s="1">
        <f>Table1[[#This Row],[Total Sales NGN]]-(Table1[[#This Row],[Total Sales NGN]]*Table1[[#This Row],[Discount %2]])</f>
        <v>290336</v>
      </c>
      <c r="P3577" t="s">
        <v>47</v>
      </c>
      <c r="Q3577">
        <v>3</v>
      </c>
      <c r="R3577" t="s">
        <v>27</v>
      </c>
      <c r="S3577">
        <v>136</v>
      </c>
      <c r="T3577" s="1">
        <v>395160</v>
      </c>
    </row>
    <row r="3578" spans="1:20" x14ac:dyDescent="0.3">
      <c r="A3578" t="s">
        <v>7242</v>
      </c>
      <c r="B3578" s="9">
        <v>45019</v>
      </c>
      <c r="C3578" t="s">
        <v>6730</v>
      </c>
      <c r="D3578" t="s">
        <v>6731</v>
      </c>
      <c r="E3578" t="s">
        <v>6741</v>
      </c>
      <c r="F3578" t="s">
        <v>198</v>
      </c>
      <c r="G3578" t="s">
        <v>7243</v>
      </c>
      <c r="H3578" t="s">
        <v>40</v>
      </c>
      <c r="I3578" t="s">
        <v>41</v>
      </c>
      <c r="J3578">
        <v>16</v>
      </c>
      <c r="K3578" s="1">
        <v>7619</v>
      </c>
      <c r="L3578" s="1">
        <v>121904</v>
      </c>
      <c r="M3578">
        <v>0</v>
      </c>
      <c r="N3578" s="10">
        <v>0</v>
      </c>
      <c r="O3578" s="1">
        <f>Table1[[#This Row],[Total Sales NGN]]-(Table1[[#This Row],[Total Sales NGN]]*Table1[[#This Row],[Discount %2]])</f>
        <v>121904</v>
      </c>
      <c r="P3578" t="s">
        <v>26</v>
      </c>
      <c r="Q3578">
        <v>4</v>
      </c>
      <c r="R3578" t="s">
        <v>28</v>
      </c>
      <c r="S3578">
        <v>49</v>
      </c>
      <c r="T3578" s="1">
        <v>381933</v>
      </c>
    </row>
    <row r="3579" spans="1:20" x14ac:dyDescent="0.3">
      <c r="A3579" t="s">
        <v>7244</v>
      </c>
      <c r="B3579" s="9">
        <v>45408</v>
      </c>
      <c r="C3579" t="s">
        <v>6730</v>
      </c>
      <c r="D3579" t="s">
        <v>6731</v>
      </c>
      <c r="E3579" t="s">
        <v>6732</v>
      </c>
      <c r="F3579" t="s">
        <v>1238</v>
      </c>
      <c r="G3579" t="s">
        <v>7245</v>
      </c>
      <c r="H3579" t="s">
        <v>45</v>
      </c>
      <c r="I3579" t="s">
        <v>130</v>
      </c>
      <c r="J3579">
        <v>3</v>
      </c>
      <c r="K3579" s="1">
        <v>41754</v>
      </c>
      <c r="L3579" s="1">
        <v>125262</v>
      </c>
      <c r="M3579">
        <v>10</v>
      </c>
      <c r="N3579" s="10">
        <v>0.1</v>
      </c>
      <c r="O3579" s="1">
        <f>Table1[[#This Row],[Total Sales NGN]]-(Table1[[#This Row],[Total Sales NGN]]*Table1[[#This Row],[Discount %2]])</f>
        <v>112735.8</v>
      </c>
      <c r="P3579" t="s">
        <v>26</v>
      </c>
      <c r="Q3579">
        <v>2</v>
      </c>
      <c r="R3579" t="s">
        <v>35</v>
      </c>
      <c r="S3579">
        <v>61</v>
      </c>
      <c r="T3579" s="1">
        <v>395160</v>
      </c>
    </row>
    <row r="3580" spans="1:20" x14ac:dyDescent="0.3">
      <c r="A3580" t="s">
        <v>7246</v>
      </c>
      <c r="B3580" s="9">
        <v>45520</v>
      </c>
      <c r="C3580" t="s">
        <v>6730</v>
      </c>
      <c r="D3580" t="s">
        <v>6731</v>
      </c>
      <c r="E3580" t="s">
        <v>6732</v>
      </c>
      <c r="F3580" t="s">
        <v>344</v>
      </c>
      <c r="G3580" t="s">
        <v>7247</v>
      </c>
      <c r="H3580" t="s">
        <v>24</v>
      </c>
      <c r="I3580" t="s">
        <v>152</v>
      </c>
      <c r="J3580">
        <v>5</v>
      </c>
      <c r="K3580" s="1">
        <v>248828</v>
      </c>
      <c r="L3580" s="1">
        <v>1244140</v>
      </c>
      <c r="M3580">
        <v>0</v>
      </c>
      <c r="N3580" s="10">
        <v>0</v>
      </c>
      <c r="O3580" s="1">
        <f>Table1[[#This Row],[Total Sales NGN]]-(Table1[[#This Row],[Total Sales NGN]]*Table1[[#This Row],[Discount %2]])</f>
        <v>1244140</v>
      </c>
      <c r="P3580" t="s">
        <v>26</v>
      </c>
      <c r="Q3580">
        <v>2</v>
      </c>
      <c r="R3580" t="s">
        <v>35</v>
      </c>
      <c r="S3580">
        <v>78</v>
      </c>
      <c r="T3580" s="1">
        <v>973851</v>
      </c>
    </row>
    <row r="3581" spans="1:20" x14ac:dyDescent="0.3">
      <c r="A3581" t="s">
        <v>7248</v>
      </c>
      <c r="B3581" s="9">
        <v>45011</v>
      </c>
      <c r="C3581" t="s">
        <v>6730</v>
      </c>
      <c r="D3581" t="s">
        <v>6731</v>
      </c>
      <c r="E3581" t="s">
        <v>6750</v>
      </c>
      <c r="F3581" t="s">
        <v>860</v>
      </c>
      <c r="G3581" t="s">
        <v>7249</v>
      </c>
      <c r="H3581" t="s">
        <v>65</v>
      </c>
      <c r="I3581" t="s">
        <v>382</v>
      </c>
      <c r="J3581">
        <v>13</v>
      </c>
      <c r="K3581" s="1">
        <v>90935</v>
      </c>
      <c r="L3581" s="1">
        <v>1182155</v>
      </c>
      <c r="M3581" t="s">
        <v>27</v>
      </c>
      <c r="N3581" s="10">
        <v>0</v>
      </c>
      <c r="O3581" s="1">
        <f>Table1[[#This Row],[Total Sales NGN]]-(Table1[[#This Row],[Total Sales NGN]]*Table1[[#This Row],[Discount %2]])</f>
        <v>1182155</v>
      </c>
      <c r="P3581" t="s">
        <v>34</v>
      </c>
      <c r="Q3581">
        <v>4</v>
      </c>
      <c r="R3581" t="s">
        <v>35</v>
      </c>
      <c r="S3581">
        <v>90</v>
      </c>
      <c r="T3581" s="1">
        <v>868547</v>
      </c>
    </row>
    <row r="3582" spans="1:20" x14ac:dyDescent="0.3">
      <c r="A3582" t="s">
        <v>7250</v>
      </c>
      <c r="B3582" s="9">
        <v>45038</v>
      </c>
      <c r="C3582" t="s">
        <v>6730</v>
      </c>
      <c r="D3582" t="s">
        <v>6731</v>
      </c>
      <c r="E3582" t="s">
        <v>6732</v>
      </c>
      <c r="F3582" t="s">
        <v>252</v>
      </c>
      <c r="G3582" t="s">
        <v>7251</v>
      </c>
      <c r="H3582" t="s">
        <v>24</v>
      </c>
      <c r="I3582" t="s">
        <v>174</v>
      </c>
      <c r="J3582">
        <v>20</v>
      </c>
      <c r="K3582" s="1">
        <v>129876</v>
      </c>
      <c r="L3582" s="1">
        <v>2597520</v>
      </c>
      <c r="M3582">
        <v>5</v>
      </c>
      <c r="N3582" s="10">
        <v>0.05</v>
      </c>
      <c r="O3582" s="1">
        <f>Table1[[#This Row],[Total Sales NGN]]-(Table1[[#This Row],[Total Sales NGN]]*Table1[[#This Row],[Discount %2]])</f>
        <v>2467644</v>
      </c>
      <c r="P3582" t="s">
        <v>57</v>
      </c>
      <c r="Q3582">
        <v>3</v>
      </c>
      <c r="R3582" t="s">
        <v>35</v>
      </c>
      <c r="S3582">
        <v>69</v>
      </c>
      <c r="T3582" s="1">
        <v>973851</v>
      </c>
    </row>
    <row r="3583" spans="1:20" x14ac:dyDescent="0.3">
      <c r="A3583" t="s">
        <v>7252</v>
      </c>
      <c r="B3583" s="9">
        <v>45215</v>
      </c>
      <c r="C3583" t="s">
        <v>6730</v>
      </c>
      <c r="D3583" t="s">
        <v>6731</v>
      </c>
      <c r="E3583" t="s">
        <v>6732</v>
      </c>
      <c r="F3583" t="s">
        <v>1147</v>
      </c>
      <c r="G3583" t="s">
        <v>7253</v>
      </c>
      <c r="H3583" t="s">
        <v>65</v>
      </c>
      <c r="I3583" t="s">
        <v>66</v>
      </c>
      <c r="J3583">
        <v>20</v>
      </c>
      <c r="K3583" s="1">
        <v>139130</v>
      </c>
      <c r="L3583" s="1">
        <v>2782600</v>
      </c>
      <c r="M3583">
        <v>0</v>
      </c>
      <c r="N3583" s="10">
        <v>0</v>
      </c>
      <c r="O3583" s="1">
        <f>Table1[[#This Row],[Total Sales NGN]]-(Table1[[#This Row],[Total Sales NGN]]*Table1[[#This Row],[Discount %2]])</f>
        <v>2782600</v>
      </c>
      <c r="P3583" t="s">
        <v>57</v>
      </c>
      <c r="Q3583">
        <v>1</v>
      </c>
      <c r="R3583" t="s">
        <v>35</v>
      </c>
      <c r="S3583">
        <v>151</v>
      </c>
      <c r="T3583" s="1">
        <v>868547</v>
      </c>
    </row>
    <row r="3584" spans="1:20" x14ac:dyDescent="0.3">
      <c r="A3584" t="s">
        <v>7254</v>
      </c>
      <c r="B3584" s="9">
        <v>44963</v>
      </c>
      <c r="C3584" t="s">
        <v>6730</v>
      </c>
      <c r="D3584" t="s">
        <v>6731</v>
      </c>
      <c r="E3584" t="s">
        <v>6741</v>
      </c>
      <c r="F3584" t="s">
        <v>993</v>
      </c>
      <c r="G3584" t="s">
        <v>7255</v>
      </c>
      <c r="H3584" t="s">
        <v>65</v>
      </c>
      <c r="I3584" t="s">
        <v>102</v>
      </c>
      <c r="J3584">
        <v>8</v>
      </c>
      <c r="K3584" s="1">
        <v>55241</v>
      </c>
      <c r="L3584" s="1">
        <v>441928</v>
      </c>
      <c r="M3584">
        <v>0</v>
      </c>
      <c r="N3584" s="10">
        <v>0</v>
      </c>
      <c r="O3584" s="1">
        <f>Table1[[#This Row],[Total Sales NGN]]-(Table1[[#This Row],[Total Sales NGN]]*Table1[[#This Row],[Discount %2]])</f>
        <v>441928</v>
      </c>
      <c r="P3584" t="s">
        <v>26</v>
      </c>
      <c r="Q3584">
        <v>2</v>
      </c>
      <c r="R3584" t="s">
        <v>35</v>
      </c>
      <c r="S3584">
        <v>54</v>
      </c>
      <c r="T3584" s="1">
        <v>868547</v>
      </c>
    </row>
    <row r="3585" spans="1:20" x14ac:dyDescent="0.3">
      <c r="A3585" t="s">
        <v>7256</v>
      </c>
      <c r="B3585" s="9">
        <v>45234</v>
      </c>
      <c r="C3585" t="s">
        <v>6730</v>
      </c>
      <c r="D3585" t="s">
        <v>6731</v>
      </c>
      <c r="E3585" t="s">
        <v>6732</v>
      </c>
      <c r="F3585" t="s">
        <v>245</v>
      </c>
      <c r="G3585" t="s">
        <v>27</v>
      </c>
      <c r="H3585" t="s">
        <v>24</v>
      </c>
      <c r="I3585" t="s">
        <v>174</v>
      </c>
      <c r="J3585">
        <v>1</v>
      </c>
      <c r="K3585" s="1">
        <v>206254</v>
      </c>
      <c r="L3585" s="1">
        <v>206254</v>
      </c>
      <c r="M3585">
        <v>10</v>
      </c>
      <c r="N3585" s="10">
        <v>0.1</v>
      </c>
      <c r="O3585" s="1">
        <f>Table1[[#This Row],[Total Sales NGN]]-(Table1[[#This Row],[Total Sales NGN]]*Table1[[#This Row],[Discount %2]])</f>
        <v>185628.6</v>
      </c>
      <c r="P3585" t="s">
        <v>34</v>
      </c>
      <c r="Q3585">
        <v>1</v>
      </c>
      <c r="R3585" t="s">
        <v>35</v>
      </c>
      <c r="S3585">
        <v>154</v>
      </c>
      <c r="T3585" s="1">
        <v>973851</v>
      </c>
    </row>
    <row r="3586" spans="1:20" x14ac:dyDescent="0.3">
      <c r="A3586" t="s">
        <v>7257</v>
      </c>
      <c r="B3586" s="9">
        <v>45459</v>
      </c>
      <c r="C3586" t="s">
        <v>6730</v>
      </c>
      <c r="D3586" t="s">
        <v>6731</v>
      </c>
      <c r="E3586" t="s">
        <v>6741</v>
      </c>
      <c r="F3586" t="s">
        <v>1645</v>
      </c>
      <c r="G3586" t="s">
        <v>7258</v>
      </c>
      <c r="H3586" t="s">
        <v>32</v>
      </c>
      <c r="I3586" t="s">
        <v>95</v>
      </c>
      <c r="J3586">
        <v>5</v>
      </c>
      <c r="K3586" s="1">
        <v>4422</v>
      </c>
      <c r="L3586" s="1">
        <v>22110</v>
      </c>
      <c r="M3586">
        <v>0</v>
      </c>
      <c r="N3586" s="10">
        <v>0</v>
      </c>
      <c r="O3586" s="1">
        <f>Table1[[#This Row],[Total Sales NGN]]-(Table1[[#This Row],[Total Sales NGN]]*Table1[[#This Row],[Discount %2]])</f>
        <v>22110</v>
      </c>
      <c r="P3586" t="s">
        <v>47</v>
      </c>
      <c r="Q3586">
        <v>1</v>
      </c>
      <c r="R3586" t="s">
        <v>35</v>
      </c>
      <c r="S3586">
        <v>84</v>
      </c>
      <c r="T3586" s="1">
        <v>581262</v>
      </c>
    </row>
    <row r="3587" spans="1:20" x14ac:dyDescent="0.3">
      <c r="A3587" t="s">
        <v>7259</v>
      </c>
      <c r="B3587" s="9">
        <v>45465</v>
      </c>
      <c r="C3587" t="s">
        <v>6730</v>
      </c>
      <c r="D3587" t="s">
        <v>6731</v>
      </c>
      <c r="E3587" t="s">
        <v>6750</v>
      </c>
      <c r="F3587" t="s">
        <v>991</v>
      </c>
      <c r="G3587" t="s">
        <v>7260</v>
      </c>
      <c r="H3587" t="s">
        <v>40</v>
      </c>
      <c r="I3587" t="s">
        <v>137</v>
      </c>
      <c r="J3587">
        <v>1</v>
      </c>
      <c r="K3587" s="1">
        <v>1086</v>
      </c>
      <c r="L3587" s="1">
        <v>1086</v>
      </c>
      <c r="M3587">
        <v>20</v>
      </c>
      <c r="N3587" s="10">
        <v>0.2</v>
      </c>
      <c r="O3587" s="1">
        <f>Table1[[#This Row],[Total Sales NGN]]-(Table1[[#This Row],[Total Sales NGN]]*Table1[[#This Row],[Discount %2]])</f>
        <v>868.8</v>
      </c>
      <c r="P3587" t="s">
        <v>26</v>
      </c>
      <c r="Q3587">
        <v>1</v>
      </c>
      <c r="R3587" t="s">
        <v>28</v>
      </c>
      <c r="S3587">
        <v>191</v>
      </c>
      <c r="T3587" s="1">
        <v>381933</v>
      </c>
    </row>
    <row r="3588" spans="1:20" x14ac:dyDescent="0.3">
      <c r="A3588" t="s">
        <v>7261</v>
      </c>
      <c r="B3588" s="9">
        <v>45249</v>
      </c>
      <c r="C3588" t="s">
        <v>6730</v>
      </c>
      <c r="D3588" t="s">
        <v>6731</v>
      </c>
      <c r="E3588" t="s">
        <v>6732</v>
      </c>
      <c r="F3588" t="s">
        <v>1219</v>
      </c>
      <c r="G3588" t="s">
        <v>7262</v>
      </c>
      <c r="H3588" t="s">
        <v>24</v>
      </c>
      <c r="I3588" t="s">
        <v>56</v>
      </c>
      <c r="J3588">
        <v>11</v>
      </c>
      <c r="K3588" s="1">
        <v>77689</v>
      </c>
      <c r="L3588" s="1">
        <v>854579</v>
      </c>
      <c r="M3588">
        <v>20</v>
      </c>
      <c r="N3588" s="10">
        <v>0.2</v>
      </c>
      <c r="O3588" s="1">
        <f>Table1[[#This Row],[Total Sales NGN]]-(Table1[[#This Row],[Total Sales NGN]]*Table1[[#This Row],[Discount %2]])</f>
        <v>683663.2</v>
      </c>
      <c r="P3588" t="s">
        <v>27</v>
      </c>
      <c r="Q3588">
        <v>2</v>
      </c>
      <c r="R3588" t="s">
        <v>35</v>
      </c>
      <c r="S3588">
        <v>17</v>
      </c>
      <c r="T3588" s="1">
        <v>973851</v>
      </c>
    </row>
    <row r="3589" spans="1:20" x14ac:dyDescent="0.3">
      <c r="A3589" t="s">
        <v>7263</v>
      </c>
      <c r="B3589" s="9">
        <v>45588</v>
      </c>
      <c r="C3589" t="s">
        <v>6730</v>
      </c>
      <c r="D3589" t="s">
        <v>6731</v>
      </c>
      <c r="E3589" t="s">
        <v>6732</v>
      </c>
      <c r="F3589" t="s">
        <v>3777</v>
      </c>
      <c r="G3589" t="s">
        <v>7264</v>
      </c>
      <c r="H3589" t="s">
        <v>45</v>
      </c>
      <c r="I3589" t="s">
        <v>82</v>
      </c>
      <c r="J3589">
        <v>13</v>
      </c>
      <c r="K3589" s="1">
        <v>20033</v>
      </c>
      <c r="L3589" s="1">
        <v>260429</v>
      </c>
      <c r="M3589">
        <v>20</v>
      </c>
      <c r="N3589" s="10">
        <v>0.2</v>
      </c>
      <c r="O3589" s="1">
        <f>Table1[[#This Row],[Total Sales NGN]]-(Table1[[#This Row],[Total Sales NGN]]*Table1[[#This Row],[Discount %2]])</f>
        <v>208343.2</v>
      </c>
      <c r="P3589" t="s">
        <v>47</v>
      </c>
      <c r="Q3589">
        <v>3</v>
      </c>
      <c r="R3589" t="s">
        <v>35</v>
      </c>
      <c r="S3589">
        <v>73</v>
      </c>
      <c r="T3589" s="1">
        <v>395160</v>
      </c>
    </row>
    <row r="3590" spans="1:20" x14ac:dyDescent="0.3">
      <c r="A3590" t="s">
        <v>7265</v>
      </c>
      <c r="B3590" s="9">
        <v>45070</v>
      </c>
      <c r="C3590" t="s">
        <v>6730</v>
      </c>
      <c r="D3590" t="s">
        <v>6731</v>
      </c>
      <c r="E3590" t="s">
        <v>6732</v>
      </c>
      <c r="F3590" t="s">
        <v>2360</v>
      </c>
      <c r="G3590" t="s">
        <v>27</v>
      </c>
      <c r="H3590" t="s">
        <v>65</v>
      </c>
      <c r="I3590" t="s">
        <v>397</v>
      </c>
      <c r="J3590">
        <v>13</v>
      </c>
      <c r="K3590" s="1">
        <v>77082</v>
      </c>
      <c r="L3590" s="1">
        <v>1002066</v>
      </c>
      <c r="M3590">
        <v>0</v>
      </c>
      <c r="N3590" s="10">
        <v>0</v>
      </c>
      <c r="O3590" s="1">
        <f>Table1[[#This Row],[Total Sales NGN]]-(Table1[[#This Row],[Total Sales NGN]]*Table1[[#This Row],[Discount %2]])</f>
        <v>1002066</v>
      </c>
      <c r="P3590" t="s">
        <v>34</v>
      </c>
      <c r="Q3590" t="s">
        <v>27</v>
      </c>
      <c r="R3590" t="s">
        <v>35</v>
      </c>
      <c r="S3590">
        <v>180</v>
      </c>
      <c r="T3590" s="1">
        <v>868547</v>
      </c>
    </row>
    <row r="3591" spans="1:20" x14ac:dyDescent="0.3">
      <c r="A3591" t="s">
        <v>7266</v>
      </c>
      <c r="B3591" s="9">
        <v>45201</v>
      </c>
      <c r="C3591" t="s">
        <v>6730</v>
      </c>
      <c r="D3591" t="s">
        <v>6731</v>
      </c>
      <c r="E3591" t="s">
        <v>6732</v>
      </c>
      <c r="F3591" t="s">
        <v>4598</v>
      </c>
      <c r="G3591" t="s">
        <v>7267</v>
      </c>
      <c r="H3591" t="s">
        <v>45</v>
      </c>
      <c r="I3591" t="s">
        <v>74</v>
      </c>
      <c r="J3591">
        <v>1</v>
      </c>
      <c r="K3591" s="1">
        <v>38865</v>
      </c>
      <c r="L3591" s="1">
        <v>38865</v>
      </c>
      <c r="M3591">
        <v>5</v>
      </c>
      <c r="N3591" s="10">
        <v>0.05</v>
      </c>
      <c r="O3591" s="1">
        <f>Table1[[#This Row],[Total Sales NGN]]-(Table1[[#This Row],[Total Sales NGN]]*Table1[[#This Row],[Discount %2]])</f>
        <v>36921.75</v>
      </c>
      <c r="P3591" t="s">
        <v>26</v>
      </c>
      <c r="Q3591">
        <v>5</v>
      </c>
      <c r="R3591" t="s">
        <v>35</v>
      </c>
      <c r="S3591">
        <v>69</v>
      </c>
      <c r="T3591" s="1">
        <v>395160</v>
      </c>
    </row>
    <row r="3592" spans="1:20" x14ac:dyDescent="0.3">
      <c r="A3592" t="s">
        <v>7268</v>
      </c>
      <c r="B3592" s="9">
        <v>45399</v>
      </c>
      <c r="C3592" t="s">
        <v>6730</v>
      </c>
      <c r="D3592" t="s">
        <v>6731</v>
      </c>
      <c r="E3592" t="s">
        <v>6741</v>
      </c>
      <c r="F3592" t="s">
        <v>143</v>
      </c>
      <c r="G3592" t="s">
        <v>7269</v>
      </c>
      <c r="H3592" t="s">
        <v>45</v>
      </c>
      <c r="I3592" t="s">
        <v>46</v>
      </c>
      <c r="J3592">
        <v>19</v>
      </c>
      <c r="K3592" s="1">
        <v>16861</v>
      </c>
      <c r="L3592" s="1">
        <v>320359</v>
      </c>
      <c r="M3592">
        <v>5</v>
      </c>
      <c r="N3592" s="10">
        <v>0.05</v>
      </c>
      <c r="O3592" s="1">
        <f>Table1[[#This Row],[Total Sales NGN]]-(Table1[[#This Row],[Total Sales NGN]]*Table1[[#This Row],[Discount %2]])</f>
        <v>304341.05</v>
      </c>
      <c r="P3592" t="s">
        <v>34</v>
      </c>
      <c r="Q3592">
        <v>2</v>
      </c>
      <c r="R3592" t="s">
        <v>35</v>
      </c>
      <c r="S3592">
        <v>89</v>
      </c>
      <c r="T3592" s="1">
        <v>395160</v>
      </c>
    </row>
    <row r="3593" spans="1:20" x14ac:dyDescent="0.3">
      <c r="A3593" t="s">
        <v>7270</v>
      </c>
      <c r="B3593" s="9">
        <v>45324</v>
      </c>
      <c r="C3593" t="s">
        <v>6730</v>
      </c>
      <c r="D3593" t="s">
        <v>6731</v>
      </c>
      <c r="E3593" t="s">
        <v>6732</v>
      </c>
      <c r="F3593" t="s">
        <v>1920</v>
      </c>
      <c r="G3593" t="s">
        <v>7271</v>
      </c>
      <c r="H3593" t="s">
        <v>65</v>
      </c>
      <c r="I3593" t="s">
        <v>66</v>
      </c>
      <c r="J3593">
        <v>19</v>
      </c>
      <c r="K3593" s="1">
        <v>89724</v>
      </c>
      <c r="L3593" s="1">
        <v>1704756</v>
      </c>
      <c r="M3593">
        <v>0</v>
      </c>
      <c r="N3593" s="10">
        <v>0</v>
      </c>
      <c r="O3593" s="1">
        <f>Table1[[#This Row],[Total Sales NGN]]-(Table1[[#This Row],[Total Sales NGN]]*Table1[[#This Row],[Discount %2]])</f>
        <v>1704756</v>
      </c>
      <c r="P3593" t="s">
        <v>27</v>
      </c>
      <c r="Q3593">
        <v>2</v>
      </c>
      <c r="R3593" t="s">
        <v>35</v>
      </c>
      <c r="S3593">
        <v>85</v>
      </c>
      <c r="T3593" s="1">
        <v>868547</v>
      </c>
    </row>
    <row r="3594" spans="1:20" x14ac:dyDescent="0.3">
      <c r="A3594" t="s">
        <v>7272</v>
      </c>
      <c r="B3594" s="9">
        <v>45065</v>
      </c>
      <c r="C3594" t="s">
        <v>6730</v>
      </c>
      <c r="D3594" t="s">
        <v>6731</v>
      </c>
      <c r="E3594" t="s">
        <v>6732</v>
      </c>
      <c r="F3594" t="s">
        <v>967</v>
      </c>
      <c r="G3594" t="s">
        <v>7273</v>
      </c>
      <c r="H3594" t="s">
        <v>40</v>
      </c>
      <c r="I3594" t="s">
        <v>106</v>
      </c>
      <c r="J3594">
        <v>2</v>
      </c>
      <c r="K3594" s="1">
        <v>13668</v>
      </c>
      <c r="L3594" s="1">
        <v>27336</v>
      </c>
      <c r="M3594">
        <v>0</v>
      </c>
      <c r="N3594" s="10">
        <v>0</v>
      </c>
      <c r="O3594" s="1">
        <f>Table1[[#This Row],[Total Sales NGN]]-(Table1[[#This Row],[Total Sales NGN]]*Table1[[#This Row],[Discount %2]])</f>
        <v>27336</v>
      </c>
      <c r="P3594" t="s">
        <v>27</v>
      </c>
      <c r="Q3594">
        <v>3</v>
      </c>
      <c r="R3594" t="s">
        <v>28</v>
      </c>
      <c r="S3594">
        <v>126</v>
      </c>
      <c r="T3594" s="1">
        <v>381933</v>
      </c>
    </row>
    <row r="3595" spans="1:20" x14ac:dyDescent="0.3">
      <c r="A3595" t="s">
        <v>7274</v>
      </c>
      <c r="B3595" s="9">
        <v>45160</v>
      </c>
      <c r="C3595" t="s">
        <v>6730</v>
      </c>
      <c r="D3595" t="s">
        <v>6731</v>
      </c>
      <c r="E3595" t="s">
        <v>6732</v>
      </c>
      <c r="F3595" t="s">
        <v>221</v>
      </c>
      <c r="G3595" t="s">
        <v>7275</v>
      </c>
      <c r="H3595" t="s">
        <v>32</v>
      </c>
      <c r="I3595" t="s">
        <v>158</v>
      </c>
      <c r="J3595">
        <v>5</v>
      </c>
      <c r="K3595" s="1">
        <v>6784</v>
      </c>
      <c r="L3595" s="1">
        <v>33920</v>
      </c>
      <c r="M3595">
        <v>20</v>
      </c>
      <c r="N3595" s="10">
        <v>0.2</v>
      </c>
      <c r="O3595" s="1">
        <f>Table1[[#This Row],[Total Sales NGN]]-(Table1[[#This Row],[Total Sales NGN]]*Table1[[#This Row],[Discount %2]])</f>
        <v>27136</v>
      </c>
      <c r="P3595" t="s">
        <v>47</v>
      </c>
      <c r="Q3595">
        <v>1</v>
      </c>
      <c r="R3595" t="s">
        <v>35</v>
      </c>
      <c r="S3595">
        <v>120</v>
      </c>
      <c r="T3595" s="1">
        <v>581262</v>
      </c>
    </row>
    <row r="3596" spans="1:20" x14ac:dyDescent="0.3">
      <c r="A3596" t="s">
        <v>7276</v>
      </c>
      <c r="B3596" s="9">
        <v>45174</v>
      </c>
      <c r="C3596" t="s">
        <v>6730</v>
      </c>
      <c r="D3596" t="s">
        <v>6731</v>
      </c>
      <c r="E3596" t="s">
        <v>6732</v>
      </c>
      <c r="F3596" t="s">
        <v>492</v>
      </c>
      <c r="G3596" t="s">
        <v>7277</v>
      </c>
      <c r="H3596" t="s">
        <v>65</v>
      </c>
      <c r="I3596" t="s">
        <v>102</v>
      </c>
      <c r="J3596">
        <v>17</v>
      </c>
      <c r="K3596" s="1">
        <v>58101</v>
      </c>
      <c r="L3596" s="1">
        <v>987717</v>
      </c>
      <c r="M3596">
        <v>15</v>
      </c>
      <c r="N3596" s="10">
        <v>0.15</v>
      </c>
      <c r="O3596" s="1">
        <f>Table1[[#This Row],[Total Sales NGN]]-(Table1[[#This Row],[Total Sales NGN]]*Table1[[#This Row],[Discount %2]])</f>
        <v>839559.45</v>
      </c>
      <c r="P3596" t="s">
        <v>26</v>
      </c>
      <c r="Q3596">
        <v>1</v>
      </c>
      <c r="R3596" t="s">
        <v>35</v>
      </c>
      <c r="S3596">
        <v>106</v>
      </c>
      <c r="T3596" s="1">
        <v>868547</v>
      </c>
    </row>
    <row r="3597" spans="1:20" x14ac:dyDescent="0.3">
      <c r="A3597" t="s">
        <v>7278</v>
      </c>
      <c r="B3597" s="9">
        <v>45654</v>
      </c>
      <c r="C3597" t="s">
        <v>6730</v>
      </c>
      <c r="D3597" t="s">
        <v>6731</v>
      </c>
      <c r="E3597" t="s">
        <v>6750</v>
      </c>
      <c r="F3597" t="s">
        <v>72</v>
      </c>
      <c r="G3597" t="s">
        <v>7279</v>
      </c>
      <c r="H3597" t="s">
        <v>65</v>
      </c>
      <c r="I3597" t="s">
        <v>478</v>
      </c>
      <c r="J3597">
        <v>12</v>
      </c>
      <c r="K3597" s="1">
        <v>103251</v>
      </c>
      <c r="L3597" s="1">
        <v>1239012</v>
      </c>
      <c r="M3597" t="s">
        <v>27</v>
      </c>
      <c r="N3597" s="10">
        <v>0</v>
      </c>
      <c r="O3597" s="1">
        <f>Table1[[#This Row],[Total Sales NGN]]-(Table1[[#This Row],[Total Sales NGN]]*Table1[[#This Row],[Discount %2]])</f>
        <v>1239012</v>
      </c>
      <c r="P3597" t="s">
        <v>26</v>
      </c>
      <c r="Q3597">
        <v>5</v>
      </c>
      <c r="R3597" t="s">
        <v>35</v>
      </c>
      <c r="S3597">
        <v>186</v>
      </c>
      <c r="T3597" s="1">
        <v>868547</v>
      </c>
    </row>
    <row r="3598" spans="1:20" x14ac:dyDescent="0.3">
      <c r="A3598" t="s">
        <v>7280</v>
      </c>
      <c r="B3598" s="9">
        <v>45250</v>
      </c>
      <c r="C3598" t="s">
        <v>6730</v>
      </c>
      <c r="D3598" t="s">
        <v>6731</v>
      </c>
      <c r="E3598" t="s">
        <v>6750</v>
      </c>
      <c r="F3598" t="s">
        <v>2360</v>
      </c>
      <c r="G3598" t="s">
        <v>7281</v>
      </c>
      <c r="H3598" t="s">
        <v>32</v>
      </c>
      <c r="I3598" t="s">
        <v>117</v>
      </c>
      <c r="J3598">
        <v>6</v>
      </c>
      <c r="K3598" s="1">
        <v>9735</v>
      </c>
      <c r="L3598" s="1">
        <v>58410</v>
      </c>
      <c r="M3598">
        <v>0</v>
      </c>
      <c r="N3598" s="10">
        <v>0</v>
      </c>
      <c r="O3598" s="1">
        <f>Table1[[#This Row],[Total Sales NGN]]-(Table1[[#This Row],[Total Sales NGN]]*Table1[[#This Row],[Discount %2]])</f>
        <v>58410</v>
      </c>
      <c r="P3598" t="s">
        <v>27</v>
      </c>
      <c r="Q3598">
        <v>5</v>
      </c>
      <c r="R3598" t="s">
        <v>35</v>
      </c>
      <c r="S3598">
        <v>67</v>
      </c>
      <c r="T3598" s="1">
        <v>581262</v>
      </c>
    </row>
    <row r="3599" spans="1:20" x14ac:dyDescent="0.3">
      <c r="A3599" t="s">
        <v>7282</v>
      </c>
      <c r="B3599" s="9">
        <v>45651</v>
      </c>
      <c r="C3599" t="s">
        <v>6730</v>
      </c>
      <c r="D3599" t="s">
        <v>6731</v>
      </c>
      <c r="E3599" t="s">
        <v>6732</v>
      </c>
      <c r="F3599" t="s">
        <v>993</v>
      </c>
      <c r="G3599" t="s">
        <v>7283</v>
      </c>
      <c r="H3599" t="s">
        <v>24</v>
      </c>
      <c r="I3599" t="s">
        <v>161</v>
      </c>
      <c r="J3599">
        <v>13</v>
      </c>
      <c r="K3599" s="1">
        <v>152564</v>
      </c>
      <c r="L3599" s="1">
        <v>1983332</v>
      </c>
      <c r="M3599">
        <v>0</v>
      </c>
      <c r="N3599" s="10">
        <v>0</v>
      </c>
      <c r="O3599" s="1">
        <f>Table1[[#This Row],[Total Sales NGN]]-(Table1[[#This Row],[Total Sales NGN]]*Table1[[#This Row],[Discount %2]])</f>
        <v>1983332</v>
      </c>
      <c r="P3599" t="s">
        <v>57</v>
      </c>
      <c r="Q3599">
        <v>5</v>
      </c>
      <c r="R3599" t="s">
        <v>35</v>
      </c>
      <c r="S3599">
        <v>70</v>
      </c>
      <c r="T3599" s="1">
        <v>973851</v>
      </c>
    </row>
    <row r="3600" spans="1:20" x14ac:dyDescent="0.3">
      <c r="A3600" t="s">
        <v>7284</v>
      </c>
      <c r="B3600" s="9">
        <v>45096</v>
      </c>
      <c r="C3600" t="s">
        <v>6730</v>
      </c>
      <c r="D3600" t="s">
        <v>6731</v>
      </c>
      <c r="E3600" t="s">
        <v>6750</v>
      </c>
      <c r="F3600" t="s">
        <v>59</v>
      </c>
      <c r="G3600" t="s">
        <v>7285</v>
      </c>
      <c r="H3600" t="s">
        <v>32</v>
      </c>
      <c r="I3600" t="s">
        <v>237</v>
      </c>
      <c r="J3600">
        <v>13</v>
      </c>
      <c r="K3600" s="1">
        <v>12386</v>
      </c>
      <c r="L3600" s="1">
        <v>161018</v>
      </c>
      <c r="M3600" t="s">
        <v>27</v>
      </c>
      <c r="N3600" s="10">
        <v>0</v>
      </c>
      <c r="O3600" s="1">
        <f>Table1[[#This Row],[Total Sales NGN]]-(Table1[[#This Row],[Total Sales NGN]]*Table1[[#This Row],[Discount %2]])</f>
        <v>161018</v>
      </c>
      <c r="P3600" t="s">
        <v>47</v>
      </c>
      <c r="Q3600" t="s">
        <v>27</v>
      </c>
      <c r="R3600" t="s">
        <v>35</v>
      </c>
      <c r="S3600">
        <v>145</v>
      </c>
      <c r="T3600" s="1">
        <v>581262</v>
      </c>
    </row>
    <row r="3601" spans="1:20" x14ac:dyDescent="0.3">
      <c r="A3601" t="s">
        <v>7286</v>
      </c>
      <c r="B3601" s="9">
        <v>44993</v>
      </c>
      <c r="C3601" t="s">
        <v>6730</v>
      </c>
      <c r="D3601" t="s">
        <v>6731</v>
      </c>
      <c r="E3601" t="s">
        <v>6750</v>
      </c>
      <c r="F3601" t="s">
        <v>865</v>
      </c>
      <c r="G3601" t="s">
        <v>27</v>
      </c>
      <c r="H3601" t="s">
        <v>40</v>
      </c>
      <c r="I3601" t="s">
        <v>123</v>
      </c>
      <c r="J3601">
        <v>19</v>
      </c>
      <c r="K3601" s="1">
        <v>11345</v>
      </c>
      <c r="L3601" s="1">
        <v>215555</v>
      </c>
      <c r="M3601">
        <v>20</v>
      </c>
      <c r="N3601" s="10">
        <v>0.2</v>
      </c>
      <c r="O3601" s="1">
        <f>Table1[[#This Row],[Total Sales NGN]]-(Table1[[#This Row],[Total Sales NGN]]*Table1[[#This Row],[Discount %2]])</f>
        <v>172444</v>
      </c>
      <c r="P3601" t="s">
        <v>57</v>
      </c>
      <c r="Q3601">
        <v>1</v>
      </c>
      <c r="R3601" t="s">
        <v>35</v>
      </c>
      <c r="S3601">
        <v>3</v>
      </c>
      <c r="T3601" s="1">
        <v>381933</v>
      </c>
    </row>
    <row r="3602" spans="1:20" x14ac:dyDescent="0.3">
      <c r="A3602" t="s">
        <v>7287</v>
      </c>
      <c r="B3602" s="9">
        <v>45255</v>
      </c>
      <c r="C3602" t="s">
        <v>6730</v>
      </c>
      <c r="D3602" t="s">
        <v>6731</v>
      </c>
      <c r="E3602" t="s">
        <v>6732</v>
      </c>
      <c r="F3602" t="s">
        <v>3725</v>
      </c>
      <c r="G3602" t="s">
        <v>7288</v>
      </c>
      <c r="H3602" t="s">
        <v>65</v>
      </c>
      <c r="I3602" t="s">
        <v>289</v>
      </c>
      <c r="J3602">
        <v>8</v>
      </c>
      <c r="K3602" s="1">
        <v>82748</v>
      </c>
      <c r="L3602" s="1">
        <v>661984</v>
      </c>
      <c r="M3602" t="s">
        <v>27</v>
      </c>
      <c r="N3602" s="10">
        <v>0</v>
      </c>
      <c r="O3602" s="1">
        <f>Table1[[#This Row],[Total Sales NGN]]-(Table1[[#This Row],[Total Sales NGN]]*Table1[[#This Row],[Discount %2]])</f>
        <v>661984</v>
      </c>
      <c r="P3602" t="s">
        <v>26</v>
      </c>
      <c r="Q3602">
        <v>5</v>
      </c>
      <c r="R3602" t="s">
        <v>35</v>
      </c>
      <c r="S3602">
        <v>39</v>
      </c>
      <c r="T3602" s="1">
        <v>868547</v>
      </c>
    </row>
    <row r="3603" spans="1:20" x14ac:dyDescent="0.3">
      <c r="A3603" t="s">
        <v>7289</v>
      </c>
      <c r="B3603" s="9">
        <v>45142</v>
      </c>
      <c r="C3603" t="s">
        <v>6730</v>
      </c>
      <c r="D3603" t="s">
        <v>6731</v>
      </c>
      <c r="E3603" t="s">
        <v>6750</v>
      </c>
      <c r="F3603" t="s">
        <v>1987</v>
      </c>
      <c r="G3603" t="s">
        <v>7290</v>
      </c>
      <c r="H3603" t="s">
        <v>32</v>
      </c>
      <c r="I3603" t="s">
        <v>141</v>
      </c>
      <c r="J3603">
        <v>1</v>
      </c>
      <c r="K3603" s="1">
        <v>18035</v>
      </c>
      <c r="L3603" s="1">
        <v>18035</v>
      </c>
      <c r="M3603">
        <v>5</v>
      </c>
      <c r="N3603" s="10">
        <v>0.05</v>
      </c>
      <c r="O3603" s="1">
        <f>Table1[[#This Row],[Total Sales NGN]]-(Table1[[#This Row],[Total Sales NGN]]*Table1[[#This Row],[Discount %2]])</f>
        <v>17133.25</v>
      </c>
      <c r="P3603" t="s">
        <v>47</v>
      </c>
      <c r="Q3603">
        <v>5</v>
      </c>
      <c r="R3603" t="s">
        <v>35</v>
      </c>
      <c r="S3603">
        <v>43</v>
      </c>
      <c r="T3603" s="1">
        <v>581262</v>
      </c>
    </row>
    <row r="3604" spans="1:20" x14ac:dyDescent="0.3">
      <c r="A3604" t="s">
        <v>7291</v>
      </c>
      <c r="B3604" s="9">
        <v>45526</v>
      </c>
      <c r="C3604" t="s">
        <v>6730</v>
      </c>
      <c r="D3604" t="s">
        <v>6731</v>
      </c>
      <c r="E3604" t="s">
        <v>6750</v>
      </c>
      <c r="F3604" t="s">
        <v>1304</v>
      </c>
      <c r="G3604" t="s">
        <v>7292</v>
      </c>
      <c r="H3604" t="s">
        <v>24</v>
      </c>
      <c r="I3604" t="s">
        <v>92</v>
      </c>
      <c r="J3604">
        <v>17</v>
      </c>
      <c r="K3604" s="1">
        <v>189846</v>
      </c>
      <c r="L3604" s="1">
        <v>3227382</v>
      </c>
      <c r="M3604" t="s">
        <v>27</v>
      </c>
      <c r="N3604" s="10">
        <v>0</v>
      </c>
      <c r="O3604" s="1">
        <f>Table1[[#This Row],[Total Sales NGN]]-(Table1[[#This Row],[Total Sales NGN]]*Table1[[#This Row],[Discount %2]])</f>
        <v>3227382</v>
      </c>
      <c r="P3604" t="s">
        <v>47</v>
      </c>
      <c r="Q3604">
        <v>3</v>
      </c>
      <c r="R3604" t="s">
        <v>28</v>
      </c>
      <c r="S3604">
        <v>93</v>
      </c>
      <c r="T3604" s="1">
        <v>973851</v>
      </c>
    </row>
    <row r="3605" spans="1:20" x14ac:dyDescent="0.3">
      <c r="A3605" t="s">
        <v>7293</v>
      </c>
      <c r="B3605" s="9">
        <v>45170</v>
      </c>
      <c r="C3605" t="s">
        <v>6730</v>
      </c>
      <c r="D3605" t="s">
        <v>6731</v>
      </c>
      <c r="E3605" t="s">
        <v>6750</v>
      </c>
      <c r="F3605" t="s">
        <v>1977</v>
      </c>
      <c r="G3605" t="s">
        <v>7294</v>
      </c>
      <c r="H3605" t="s">
        <v>40</v>
      </c>
      <c r="I3605" t="s">
        <v>171</v>
      </c>
      <c r="J3605">
        <v>8</v>
      </c>
      <c r="K3605" s="1">
        <v>17199</v>
      </c>
      <c r="L3605" s="1">
        <v>137592</v>
      </c>
      <c r="M3605" t="s">
        <v>27</v>
      </c>
      <c r="N3605" s="10">
        <v>0</v>
      </c>
      <c r="O3605" s="1">
        <f>Table1[[#This Row],[Total Sales NGN]]-(Table1[[#This Row],[Total Sales NGN]]*Table1[[#This Row],[Discount %2]])</f>
        <v>137592</v>
      </c>
      <c r="P3605" t="s">
        <v>27</v>
      </c>
      <c r="Q3605">
        <v>3</v>
      </c>
      <c r="R3605" t="s">
        <v>35</v>
      </c>
      <c r="S3605">
        <v>54</v>
      </c>
      <c r="T3605" s="1">
        <v>381933</v>
      </c>
    </row>
    <row r="3606" spans="1:20" x14ac:dyDescent="0.3">
      <c r="A3606" t="s">
        <v>7295</v>
      </c>
      <c r="B3606" s="9">
        <v>45204</v>
      </c>
      <c r="C3606" t="s">
        <v>6730</v>
      </c>
      <c r="D3606" t="s">
        <v>6731</v>
      </c>
      <c r="E3606" t="s">
        <v>6732</v>
      </c>
      <c r="F3606" t="s">
        <v>2970</v>
      </c>
      <c r="G3606" t="s">
        <v>7296</v>
      </c>
      <c r="H3606" t="s">
        <v>45</v>
      </c>
      <c r="I3606" t="s">
        <v>74</v>
      </c>
      <c r="J3606">
        <v>19</v>
      </c>
      <c r="K3606" s="1">
        <v>33137</v>
      </c>
      <c r="L3606" s="1">
        <v>629603</v>
      </c>
      <c r="M3606" t="s">
        <v>27</v>
      </c>
      <c r="N3606" s="10">
        <v>0</v>
      </c>
      <c r="O3606" s="1">
        <f>Table1[[#This Row],[Total Sales NGN]]-(Table1[[#This Row],[Total Sales NGN]]*Table1[[#This Row],[Discount %2]])</f>
        <v>629603</v>
      </c>
      <c r="P3606" t="s">
        <v>26</v>
      </c>
      <c r="Q3606">
        <v>2</v>
      </c>
      <c r="R3606" t="s">
        <v>28</v>
      </c>
      <c r="S3606">
        <v>55</v>
      </c>
      <c r="T3606" s="1">
        <v>395160</v>
      </c>
    </row>
    <row r="3607" spans="1:20" x14ac:dyDescent="0.3">
      <c r="A3607" t="s">
        <v>7297</v>
      </c>
      <c r="B3607" s="9">
        <v>45051</v>
      </c>
      <c r="C3607" t="s">
        <v>6730</v>
      </c>
      <c r="D3607" t="s">
        <v>6731</v>
      </c>
      <c r="E3607" t="s">
        <v>6750</v>
      </c>
      <c r="F3607" t="s">
        <v>1005</v>
      </c>
      <c r="G3607" t="s">
        <v>7298</v>
      </c>
      <c r="H3607" t="s">
        <v>32</v>
      </c>
      <c r="I3607" t="s">
        <v>33</v>
      </c>
      <c r="J3607">
        <v>19</v>
      </c>
      <c r="K3607" s="1">
        <v>9068</v>
      </c>
      <c r="L3607" s="1">
        <v>172292</v>
      </c>
      <c r="M3607">
        <v>5</v>
      </c>
      <c r="N3607" s="10">
        <v>0.05</v>
      </c>
      <c r="O3607" s="1">
        <f>Table1[[#This Row],[Total Sales NGN]]-(Table1[[#This Row],[Total Sales NGN]]*Table1[[#This Row],[Discount %2]])</f>
        <v>163677.4</v>
      </c>
      <c r="P3607" t="s">
        <v>26</v>
      </c>
      <c r="Q3607">
        <v>4</v>
      </c>
      <c r="R3607" t="s">
        <v>35</v>
      </c>
      <c r="S3607">
        <v>117</v>
      </c>
      <c r="T3607" s="1">
        <v>581262</v>
      </c>
    </row>
    <row r="3608" spans="1:20" x14ac:dyDescent="0.3">
      <c r="A3608" t="s">
        <v>7299</v>
      </c>
      <c r="B3608" s="9">
        <v>45303</v>
      </c>
      <c r="C3608" t="s">
        <v>6730</v>
      </c>
      <c r="D3608" t="s">
        <v>6731</v>
      </c>
      <c r="E3608" t="s">
        <v>6750</v>
      </c>
      <c r="F3608" t="s">
        <v>1399</v>
      </c>
      <c r="G3608" t="s">
        <v>7300</v>
      </c>
      <c r="H3608" t="s">
        <v>24</v>
      </c>
      <c r="I3608" t="s">
        <v>174</v>
      </c>
      <c r="J3608">
        <v>19</v>
      </c>
      <c r="K3608" s="1">
        <v>190162</v>
      </c>
      <c r="L3608" s="1">
        <v>3613078</v>
      </c>
      <c r="M3608">
        <v>15</v>
      </c>
      <c r="N3608" s="10">
        <v>0.15</v>
      </c>
      <c r="O3608" s="1">
        <f>Table1[[#This Row],[Total Sales NGN]]-(Table1[[#This Row],[Total Sales NGN]]*Table1[[#This Row],[Discount %2]])</f>
        <v>3071116.3</v>
      </c>
      <c r="P3608" t="s">
        <v>47</v>
      </c>
      <c r="Q3608">
        <v>2</v>
      </c>
      <c r="R3608" t="s">
        <v>35</v>
      </c>
      <c r="S3608">
        <v>135</v>
      </c>
      <c r="T3608" s="1">
        <v>973851</v>
      </c>
    </row>
    <row r="3609" spans="1:20" x14ac:dyDescent="0.3">
      <c r="A3609" t="s">
        <v>7301</v>
      </c>
      <c r="B3609" s="9">
        <v>45441</v>
      </c>
      <c r="C3609" t="s">
        <v>6730</v>
      </c>
      <c r="D3609" t="s">
        <v>6731</v>
      </c>
      <c r="E3609" t="s">
        <v>6741</v>
      </c>
      <c r="F3609" t="s">
        <v>273</v>
      </c>
      <c r="G3609" t="s">
        <v>7302</v>
      </c>
      <c r="H3609" t="s">
        <v>40</v>
      </c>
      <c r="I3609" t="s">
        <v>137</v>
      </c>
      <c r="J3609">
        <v>5</v>
      </c>
      <c r="K3609" s="1">
        <v>2207</v>
      </c>
      <c r="L3609" s="1">
        <v>11035</v>
      </c>
      <c r="M3609">
        <v>5</v>
      </c>
      <c r="N3609" s="10">
        <v>0.05</v>
      </c>
      <c r="O3609" s="1">
        <f>Table1[[#This Row],[Total Sales NGN]]-(Table1[[#This Row],[Total Sales NGN]]*Table1[[#This Row],[Discount %2]])</f>
        <v>10483.25</v>
      </c>
      <c r="P3609" t="s">
        <v>47</v>
      </c>
      <c r="Q3609">
        <v>4</v>
      </c>
      <c r="R3609" t="s">
        <v>28</v>
      </c>
      <c r="S3609">
        <v>106</v>
      </c>
      <c r="T3609" s="1">
        <v>381933</v>
      </c>
    </row>
    <row r="3610" spans="1:20" x14ac:dyDescent="0.3">
      <c r="A3610" t="s">
        <v>7303</v>
      </c>
      <c r="B3610" s="9">
        <v>45593</v>
      </c>
      <c r="C3610" t="s">
        <v>6730</v>
      </c>
      <c r="D3610" t="s">
        <v>6731</v>
      </c>
      <c r="E3610" t="s">
        <v>6741</v>
      </c>
      <c r="F3610" t="s">
        <v>2527</v>
      </c>
      <c r="G3610" t="s">
        <v>7304</v>
      </c>
      <c r="H3610" t="s">
        <v>32</v>
      </c>
      <c r="I3610" t="s">
        <v>95</v>
      </c>
      <c r="J3610">
        <v>6</v>
      </c>
      <c r="K3610" s="1">
        <v>24097</v>
      </c>
      <c r="L3610" s="1">
        <v>144582</v>
      </c>
      <c r="M3610">
        <v>0</v>
      </c>
      <c r="N3610" s="10">
        <v>0</v>
      </c>
      <c r="O3610" s="1">
        <f>Table1[[#This Row],[Total Sales NGN]]-(Table1[[#This Row],[Total Sales NGN]]*Table1[[#This Row],[Discount %2]])</f>
        <v>144582</v>
      </c>
      <c r="P3610" t="s">
        <v>47</v>
      </c>
      <c r="Q3610">
        <v>2</v>
      </c>
      <c r="R3610" t="s">
        <v>35</v>
      </c>
      <c r="S3610">
        <v>61</v>
      </c>
      <c r="T3610" s="1">
        <v>581262</v>
      </c>
    </row>
    <row r="3611" spans="1:20" x14ac:dyDescent="0.3">
      <c r="A3611" t="s">
        <v>7305</v>
      </c>
      <c r="B3611" s="9">
        <v>45059</v>
      </c>
      <c r="C3611" t="s">
        <v>6730</v>
      </c>
      <c r="D3611" t="s">
        <v>6731</v>
      </c>
      <c r="E3611" t="s">
        <v>6741</v>
      </c>
      <c r="F3611" t="s">
        <v>6461</v>
      </c>
      <c r="G3611" t="s">
        <v>7306</v>
      </c>
      <c r="H3611" t="s">
        <v>32</v>
      </c>
      <c r="I3611" t="s">
        <v>117</v>
      </c>
      <c r="J3611">
        <v>3</v>
      </c>
      <c r="K3611" s="1">
        <v>8914</v>
      </c>
      <c r="L3611" s="1">
        <v>26742</v>
      </c>
      <c r="M3611">
        <v>0</v>
      </c>
      <c r="N3611" s="10">
        <v>0</v>
      </c>
      <c r="O3611" s="1">
        <f>Table1[[#This Row],[Total Sales NGN]]-(Table1[[#This Row],[Total Sales NGN]]*Table1[[#This Row],[Discount %2]])</f>
        <v>26742</v>
      </c>
      <c r="P3611" t="s">
        <v>27</v>
      </c>
      <c r="Q3611" t="s">
        <v>27</v>
      </c>
      <c r="R3611" t="s">
        <v>35</v>
      </c>
      <c r="S3611">
        <v>101</v>
      </c>
      <c r="T3611" s="1">
        <v>581262</v>
      </c>
    </row>
    <row r="3612" spans="1:20" x14ac:dyDescent="0.3">
      <c r="A3612" t="s">
        <v>7307</v>
      </c>
      <c r="B3612" s="9">
        <v>45212</v>
      </c>
      <c r="C3612" t="s">
        <v>6730</v>
      </c>
      <c r="D3612" t="s">
        <v>6731</v>
      </c>
      <c r="E3612" t="s">
        <v>6732</v>
      </c>
      <c r="F3612" t="s">
        <v>2010</v>
      </c>
      <c r="G3612" t="s">
        <v>7308</v>
      </c>
      <c r="H3612" t="s">
        <v>45</v>
      </c>
      <c r="I3612" t="s">
        <v>46</v>
      </c>
      <c r="J3612">
        <v>12</v>
      </c>
      <c r="K3612" s="1">
        <v>39490</v>
      </c>
      <c r="L3612" s="1">
        <v>473880</v>
      </c>
      <c r="M3612">
        <v>20</v>
      </c>
      <c r="N3612" s="10">
        <v>0.2</v>
      </c>
      <c r="O3612" s="1">
        <f>Table1[[#This Row],[Total Sales NGN]]-(Table1[[#This Row],[Total Sales NGN]]*Table1[[#This Row],[Discount %2]])</f>
        <v>379104</v>
      </c>
      <c r="P3612" t="s">
        <v>57</v>
      </c>
      <c r="Q3612">
        <v>4</v>
      </c>
      <c r="R3612" t="s">
        <v>28</v>
      </c>
      <c r="S3612">
        <v>70</v>
      </c>
      <c r="T3612" s="1">
        <v>395160</v>
      </c>
    </row>
    <row r="3613" spans="1:20" x14ac:dyDescent="0.3">
      <c r="A3613" t="s">
        <v>7309</v>
      </c>
      <c r="B3613" s="9">
        <v>44953</v>
      </c>
      <c r="C3613" t="s">
        <v>6730</v>
      </c>
      <c r="D3613" t="s">
        <v>6731</v>
      </c>
      <c r="E3613" t="s">
        <v>6750</v>
      </c>
      <c r="F3613" t="s">
        <v>734</v>
      </c>
      <c r="G3613" t="s">
        <v>7310</v>
      </c>
      <c r="H3613" t="s">
        <v>32</v>
      </c>
      <c r="I3613" t="s">
        <v>237</v>
      </c>
      <c r="J3613">
        <v>1</v>
      </c>
      <c r="K3613" s="1">
        <v>22772</v>
      </c>
      <c r="L3613" s="1">
        <v>22772</v>
      </c>
      <c r="M3613">
        <v>20</v>
      </c>
      <c r="N3613" s="10">
        <v>0.2</v>
      </c>
      <c r="O3613" s="1">
        <f>Table1[[#This Row],[Total Sales NGN]]-(Table1[[#This Row],[Total Sales NGN]]*Table1[[#This Row],[Discount %2]])</f>
        <v>18217.599999999999</v>
      </c>
      <c r="P3613" t="s">
        <v>26</v>
      </c>
      <c r="Q3613">
        <v>5</v>
      </c>
      <c r="R3613" t="s">
        <v>35</v>
      </c>
      <c r="S3613">
        <v>75</v>
      </c>
      <c r="T3613" s="1">
        <v>581262</v>
      </c>
    </row>
    <row r="3614" spans="1:20" x14ac:dyDescent="0.3">
      <c r="A3614" t="s">
        <v>7311</v>
      </c>
      <c r="B3614" s="9">
        <v>45180</v>
      </c>
      <c r="C3614" t="s">
        <v>6730</v>
      </c>
      <c r="D3614" t="s">
        <v>6731</v>
      </c>
      <c r="E3614" t="s">
        <v>6750</v>
      </c>
      <c r="F3614" t="s">
        <v>1458</v>
      </c>
      <c r="G3614" t="s">
        <v>7312</v>
      </c>
      <c r="H3614" t="s">
        <v>24</v>
      </c>
      <c r="I3614" t="s">
        <v>161</v>
      </c>
      <c r="J3614">
        <v>19</v>
      </c>
      <c r="K3614" s="1">
        <v>169684</v>
      </c>
      <c r="L3614" s="1">
        <v>3223996</v>
      </c>
      <c r="M3614">
        <v>20</v>
      </c>
      <c r="N3614" s="10">
        <v>0.2</v>
      </c>
      <c r="O3614" s="1">
        <f>Table1[[#This Row],[Total Sales NGN]]-(Table1[[#This Row],[Total Sales NGN]]*Table1[[#This Row],[Discount %2]])</f>
        <v>2579196.7999999998</v>
      </c>
      <c r="P3614" t="s">
        <v>27</v>
      </c>
      <c r="Q3614">
        <v>2</v>
      </c>
      <c r="R3614" t="s">
        <v>28</v>
      </c>
      <c r="S3614">
        <v>27</v>
      </c>
      <c r="T3614" s="1">
        <v>973851</v>
      </c>
    </row>
    <row r="3615" spans="1:20" x14ac:dyDescent="0.3">
      <c r="A3615" t="s">
        <v>7313</v>
      </c>
      <c r="B3615" s="9">
        <v>44937</v>
      </c>
      <c r="C3615" t="s">
        <v>6730</v>
      </c>
      <c r="D3615" t="s">
        <v>6731</v>
      </c>
      <c r="E3615" t="s">
        <v>6732</v>
      </c>
      <c r="F3615" t="s">
        <v>2207</v>
      </c>
      <c r="G3615" t="s">
        <v>7314</v>
      </c>
      <c r="H3615" t="s">
        <v>65</v>
      </c>
      <c r="I3615" t="s">
        <v>289</v>
      </c>
      <c r="J3615">
        <v>11</v>
      </c>
      <c r="K3615" s="1">
        <v>45961</v>
      </c>
      <c r="L3615" s="1">
        <v>505571</v>
      </c>
      <c r="M3615">
        <v>0</v>
      </c>
      <c r="N3615" s="10">
        <v>0</v>
      </c>
      <c r="O3615" s="1">
        <f>Table1[[#This Row],[Total Sales NGN]]-(Table1[[#This Row],[Total Sales NGN]]*Table1[[#This Row],[Discount %2]])</f>
        <v>505571</v>
      </c>
      <c r="P3615" t="s">
        <v>26</v>
      </c>
      <c r="Q3615">
        <v>0</v>
      </c>
      <c r="R3615" t="s">
        <v>35</v>
      </c>
      <c r="S3615">
        <v>179</v>
      </c>
      <c r="T3615" s="1">
        <v>868547</v>
      </c>
    </row>
    <row r="3616" spans="1:20" x14ac:dyDescent="0.3">
      <c r="A3616" t="s">
        <v>7315</v>
      </c>
      <c r="B3616" s="9">
        <v>45112</v>
      </c>
      <c r="C3616" t="s">
        <v>6730</v>
      </c>
      <c r="D3616" t="s">
        <v>6731</v>
      </c>
      <c r="E3616" t="s">
        <v>6750</v>
      </c>
      <c r="F3616" t="s">
        <v>1987</v>
      </c>
      <c r="G3616" t="s">
        <v>7316</v>
      </c>
      <c r="H3616" t="s">
        <v>65</v>
      </c>
      <c r="I3616" t="s">
        <v>102</v>
      </c>
      <c r="J3616">
        <v>2</v>
      </c>
      <c r="K3616" s="1">
        <v>88498</v>
      </c>
      <c r="L3616" s="1">
        <v>176996</v>
      </c>
      <c r="M3616">
        <v>0</v>
      </c>
      <c r="N3616" s="10">
        <v>0</v>
      </c>
      <c r="O3616" s="1">
        <f>Table1[[#This Row],[Total Sales NGN]]-(Table1[[#This Row],[Total Sales NGN]]*Table1[[#This Row],[Discount %2]])</f>
        <v>176996</v>
      </c>
      <c r="P3616" t="s">
        <v>34</v>
      </c>
      <c r="Q3616">
        <v>5</v>
      </c>
      <c r="R3616" t="s">
        <v>28</v>
      </c>
      <c r="S3616">
        <v>11</v>
      </c>
      <c r="T3616" s="1">
        <v>868547</v>
      </c>
    </row>
    <row r="3617" spans="1:20" x14ac:dyDescent="0.3">
      <c r="A3617" t="s">
        <v>7317</v>
      </c>
      <c r="B3617" s="9">
        <v>45365</v>
      </c>
      <c r="C3617" t="s">
        <v>6730</v>
      </c>
      <c r="D3617" t="s">
        <v>6731</v>
      </c>
      <c r="E3617" t="s">
        <v>6741</v>
      </c>
      <c r="F3617" t="s">
        <v>68</v>
      </c>
      <c r="G3617" t="s">
        <v>7318</v>
      </c>
      <c r="H3617" t="s">
        <v>24</v>
      </c>
      <c r="I3617" t="s">
        <v>56</v>
      </c>
      <c r="J3617">
        <v>6</v>
      </c>
      <c r="K3617" s="1">
        <v>300561</v>
      </c>
      <c r="L3617" s="1">
        <v>1803366</v>
      </c>
      <c r="M3617">
        <v>0</v>
      </c>
      <c r="N3617" s="10">
        <v>0</v>
      </c>
      <c r="O3617" s="1">
        <f>Table1[[#This Row],[Total Sales NGN]]-(Table1[[#This Row],[Total Sales NGN]]*Table1[[#This Row],[Discount %2]])</f>
        <v>1803366</v>
      </c>
      <c r="P3617" t="s">
        <v>26</v>
      </c>
      <c r="Q3617">
        <v>3</v>
      </c>
      <c r="R3617" t="s">
        <v>35</v>
      </c>
      <c r="S3617">
        <v>8</v>
      </c>
      <c r="T3617" s="1">
        <v>973851</v>
      </c>
    </row>
    <row r="3618" spans="1:20" x14ac:dyDescent="0.3">
      <c r="A3618" t="s">
        <v>7319</v>
      </c>
      <c r="B3618" s="9">
        <v>45566</v>
      </c>
      <c r="C3618" t="s">
        <v>6730</v>
      </c>
      <c r="D3618" t="s">
        <v>6731</v>
      </c>
      <c r="E3618" t="s">
        <v>6750</v>
      </c>
      <c r="F3618" t="s">
        <v>3185</v>
      </c>
      <c r="G3618" t="s">
        <v>7320</v>
      </c>
      <c r="H3618" t="s">
        <v>32</v>
      </c>
      <c r="I3618" t="s">
        <v>113</v>
      </c>
      <c r="J3618">
        <v>8</v>
      </c>
      <c r="K3618" s="1">
        <v>4374</v>
      </c>
      <c r="L3618" s="1">
        <v>34992</v>
      </c>
      <c r="M3618" t="s">
        <v>27</v>
      </c>
      <c r="N3618" s="10">
        <v>0</v>
      </c>
      <c r="O3618" s="1">
        <f>Table1[[#This Row],[Total Sales NGN]]-(Table1[[#This Row],[Total Sales NGN]]*Table1[[#This Row],[Discount %2]])</f>
        <v>34992</v>
      </c>
      <c r="P3618" t="s">
        <v>26</v>
      </c>
      <c r="Q3618">
        <v>1</v>
      </c>
      <c r="R3618" t="s">
        <v>28</v>
      </c>
      <c r="S3618">
        <v>167</v>
      </c>
      <c r="T3618" s="1">
        <v>581262</v>
      </c>
    </row>
    <row r="3619" spans="1:20" x14ac:dyDescent="0.3">
      <c r="A3619" t="s">
        <v>7321</v>
      </c>
      <c r="B3619" s="9">
        <v>45657</v>
      </c>
      <c r="C3619" t="s">
        <v>6730</v>
      </c>
      <c r="D3619" t="s">
        <v>6731</v>
      </c>
      <c r="E3619" t="s">
        <v>6732</v>
      </c>
      <c r="F3619" t="s">
        <v>3820</v>
      </c>
      <c r="G3619" t="s">
        <v>7322</v>
      </c>
      <c r="H3619" t="s">
        <v>45</v>
      </c>
      <c r="I3619" t="s">
        <v>130</v>
      </c>
      <c r="J3619">
        <v>6</v>
      </c>
      <c r="K3619" s="1">
        <v>39028</v>
      </c>
      <c r="L3619" s="1">
        <v>234168</v>
      </c>
      <c r="M3619" t="s">
        <v>27</v>
      </c>
      <c r="N3619" s="10">
        <v>0</v>
      </c>
      <c r="O3619" s="1">
        <f>Table1[[#This Row],[Total Sales NGN]]-(Table1[[#This Row],[Total Sales NGN]]*Table1[[#This Row],[Discount %2]])</f>
        <v>234168</v>
      </c>
      <c r="P3619" t="s">
        <v>57</v>
      </c>
      <c r="Q3619">
        <v>4</v>
      </c>
      <c r="R3619" t="s">
        <v>28</v>
      </c>
      <c r="S3619">
        <v>132</v>
      </c>
      <c r="T3619" s="1">
        <v>395160</v>
      </c>
    </row>
    <row r="3620" spans="1:20" x14ac:dyDescent="0.3">
      <c r="A3620" t="s">
        <v>7323</v>
      </c>
      <c r="B3620" s="9">
        <v>45342</v>
      </c>
      <c r="C3620" t="s">
        <v>6730</v>
      </c>
      <c r="D3620" t="s">
        <v>6731</v>
      </c>
      <c r="E3620" t="s">
        <v>6741</v>
      </c>
      <c r="F3620" t="s">
        <v>227</v>
      </c>
      <c r="G3620" t="s">
        <v>7324</v>
      </c>
      <c r="H3620" t="s">
        <v>24</v>
      </c>
      <c r="I3620" t="s">
        <v>161</v>
      </c>
      <c r="J3620">
        <v>1</v>
      </c>
      <c r="K3620" s="1">
        <v>252858</v>
      </c>
      <c r="L3620" s="1">
        <v>252858</v>
      </c>
      <c r="M3620" t="s">
        <v>27</v>
      </c>
      <c r="N3620" s="10">
        <v>0</v>
      </c>
      <c r="O3620" s="1">
        <f>Table1[[#This Row],[Total Sales NGN]]-(Table1[[#This Row],[Total Sales NGN]]*Table1[[#This Row],[Discount %2]])</f>
        <v>252858</v>
      </c>
      <c r="P3620" t="s">
        <v>47</v>
      </c>
      <c r="Q3620">
        <v>5</v>
      </c>
      <c r="R3620" t="s">
        <v>35</v>
      </c>
      <c r="S3620">
        <v>2</v>
      </c>
      <c r="T3620" s="1">
        <v>973851</v>
      </c>
    </row>
    <row r="3621" spans="1:20" x14ac:dyDescent="0.3">
      <c r="A3621" t="s">
        <v>7325</v>
      </c>
      <c r="B3621" s="9">
        <v>45054</v>
      </c>
      <c r="C3621" t="s">
        <v>6730</v>
      </c>
      <c r="D3621" t="s">
        <v>6731</v>
      </c>
      <c r="E3621" t="s">
        <v>6750</v>
      </c>
      <c r="F3621" t="s">
        <v>128</v>
      </c>
      <c r="G3621" t="s">
        <v>7326</v>
      </c>
      <c r="H3621" t="s">
        <v>45</v>
      </c>
      <c r="I3621" t="s">
        <v>46</v>
      </c>
      <c r="J3621">
        <v>7</v>
      </c>
      <c r="K3621" s="1">
        <v>6687</v>
      </c>
      <c r="L3621" s="1">
        <v>46809</v>
      </c>
      <c r="M3621">
        <v>0</v>
      </c>
      <c r="N3621" s="10">
        <v>0</v>
      </c>
      <c r="O3621" s="1">
        <f>Table1[[#This Row],[Total Sales NGN]]-(Table1[[#This Row],[Total Sales NGN]]*Table1[[#This Row],[Discount %2]])</f>
        <v>46809</v>
      </c>
      <c r="P3621" t="s">
        <v>47</v>
      </c>
      <c r="Q3621" t="s">
        <v>27</v>
      </c>
      <c r="R3621" t="s">
        <v>35</v>
      </c>
      <c r="S3621">
        <v>194</v>
      </c>
      <c r="T3621" s="1">
        <v>395160</v>
      </c>
    </row>
    <row r="3622" spans="1:20" x14ac:dyDescent="0.3">
      <c r="A3622" t="s">
        <v>7327</v>
      </c>
      <c r="B3622" s="9">
        <v>45380</v>
      </c>
      <c r="C3622" t="s">
        <v>6730</v>
      </c>
      <c r="D3622" t="s">
        <v>6731</v>
      </c>
      <c r="E3622" t="s">
        <v>6732</v>
      </c>
      <c r="F3622" t="s">
        <v>1226</v>
      </c>
      <c r="G3622" t="s">
        <v>7328</v>
      </c>
      <c r="H3622" t="s">
        <v>32</v>
      </c>
      <c r="I3622" t="s">
        <v>158</v>
      </c>
      <c r="J3622">
        <v>6</v>
      </c>
      <c r="K3622" s="1">
        <v>21071</v>
      </c>
      <c r="L3622" s="1">
        <v>126426</v>
      </c>
      <c r="M3622">
        <v>0</v>
      </c>
      <c r="N3622" s="10">
        <v>0</v>
      </c>
      <c r="O3622" s="1">
        <f>Table1[[#This Row],[Total Sales NGN]]-(Table1[[#This Row],[Total Sales NGN]]*Table1[[#This Row],[Discount %2]])</f>
        <v>126426</v>
      </c>
      <c r="P3622" t="s">
        <v>57</v>
      </c>
      <c r="Q3622">
        <v>2</v>
      </c>
      <c r="R3622" t="s">
        <v>28</v>
      </c>
      <c r="S3622">
        <v>140</v>
      </c>
      <c r="T3622" s="1">
        <v>581262</v>
      </c>
    </row>
    <row r="3623" spans="1:20" x14ac:dyDescent="0.3">
      <c r="A3623" t="s">
        <v>7329</v>
      </c>
      <c r="B3623" s="9">
        <v>44992</v>
      </c>
      <c r="C3623" t="s">
        <v>6730</v>
      </c>
      <c r="D3623" t="s">
        <v>6731</v>
      </c>
      <c r="E3623" t="s">
        <v>6741</v>
      </c>
      <c r="F3623" t="s">
        <v>2207</v>
      </c>
      <c r="G3623" t="s">
        <v>7330</v>
      </c>
      <c r="H3623" t="s">
        <v>40</v>
      </c>
      <c r="I3623" t="s">
        <v>123</v>
      </c>
      <c r="J3623">
        <v>3</v>
      </c>
      <c r="K3623" s="1">
        <v>14940</v>
      </c>
      <c r="L3623" s="1">
        <v>44820</v>
      </c>
      <c r="M3623">
        <v>20</v>
      </c>
      <c r="N3623" s="10">
        <v>0.2</v>
      </c>
      <c r="O3623" s="1">
        <f>Table1[[#This Row],[Total Sales NGN]]-(Table1[[#This Row],[Total Sales NGN]]*Table1[[#This Row],[Discount %2]])</f>
        <v>35856</v>
      </c>
      <c r="P3623" t="s">
        <v>57</v>
      </c>
      <c r="Q3623">
        <v>4</v>
      </c>
      <c r="R3623" t="s">
        <v>28</v>
      </c>
      <c r="S3623">
        <v>161</v>
      </c>
      <c r="T3623" s="1">
        <v>381933</v>
      </c>
    </row>
    <row r="3624" spans="1:20" x14ac:dyDescent="0.3">
      <c r="A3624" t="s">
        <v>7331</v>
      </c>
      <c r="B3624" s="9">
        <v>45435</v>
      </c>
      <c r="C3624" t="s">
        <v>6730</v>
      </c>
      <c r="D3624" t="s">
        <v>6731</v>
      </c>
      <c r="E3624" t="s">
        <v>6750</v>
      </c>
      <c r="F3624" t="s">
        <v>1104</v>
      </c>
      <c r="G3624" t="s">
        <v>27</v>
      </c>
      <c r="H3624" t="s">
        <v>45</v>
      </c>
      <c r="I3624" t="s">
        <v>211</v>
      </c>
      <c r="J3624">
        <v>17</v>
      </c>
      <c r="K3624" s="1">
        <v>5909</v>
      </c>
      <c r="L3624" s="1">
        <v>100453</v>
      </c>
      <c r="M3624" t="s">
        <v>27</v>
      </c>
      <c r="N3624" s="10">
        <v>0</v>
      </c>
      <c r="O3624" s="1">
        <f>Table1[[#This Row],[Total Sales NGN]]-(Table1[[#This Row],[Total Sales NGN]]*Table1[[#This Row],[Discount %2]])</f>
        <v>100453</v>
      </c>
      <c r="P3624" t="s">
        <v>26</v>
      </c>
      <c r="Q3624">
        <v>1</v>
      </c>
      <c r="R3624" t="s">
        <v>35</v>
      </c>
      <c r="S3624">
        <v>198</v>
      </c>
      <c r="T3624" s="1">
        <v>395160</v>
      </c>
    </row>
    <row r="3625" spans="1:20" x14ac:dyDescent="0.3">
      <c r="A3625" t="s">
        <v>7332</v>
      </c>
      <c r="B3625" s="9">
        <v>45132</v>
      </c>
      <c r="C3625" t="s">
        <v>6730</v>
      </c>
      <c r="D3625" t="s">
        <v>6731</v>
      </c>
      <c r="E3625" t="s">
        <v>6732</v>
      </c>
      <c r="F3625" t="s">
        <v>3303</v>
      </c>
      <c r="G3625" t="s">
        <v>7333</v>
      </c>
      <c r="H3625" t="s">
        <v>24</v>
      </c>
      <c r="I3625" t="s">
        <v>174</v>
      </c>
      <c r="J3625">
        <v>3</v>
      </c>
      <c r="K3625" s="1">
        <v>20538</v>
      </c>
      <c r="L3625" s="1">
        <v>61614</v>
      </c>
      <c r="M3625">
        <v>0</v>
      </c>
      <c r="N3625" s="10">
        <v>0</v>
      </c>
      <c r="O3625" s="1">
        <f>Table1[[#This Row],[Total Sales NGN]]-(Table1[[#This Row],[Total Sales NGN]]*Table1[[#This Row],[Discount %2]])</f>
        <v>61614</v>
      </c>
      <c r="P3625" t="s">
        <v>26</v>
      </c>
      <c r="Q3625">
        <v>4</v>
      </c>
      <c r="R3625" t="s">
        <v>35</v>
      </c>
      <c r="S3625">
        <v>182</v>
      </c>
      <c r="T3625" s="1">
        <v>973851</v>
      </c>
    </row>
    <row r="3626" spans="1:20" x14ac:dyDescent="0.3">
      <c r="A3626" t="s">
        <v>7334</v>
      </c>
      <c r="B3626" s="9">
        <v>45050</v>
      </c>
      <c r="C3626" t="s">
        <v>6730</v>
      </c>
      <c r="D3626" t="s">
        <v>6731</v>
      </c>
      <c r="E3626" t="s">
        <v>6750</v>
      </c>
      <c r="F3626" t="s">
        <v>230</v>
      </c>
      <c r="G3626" t="s">
        <v>7335</v>
      </c>
      <c r="H3626" t="s">
        <v>32</v>
      </c>
      <c r="I3626" t="s">
        <v>117</v>
      </c>
      <c r="J3626">
        <v>19</v>
      </c>
      <c r="K3626" s="1">
        <v>8735</v>
      </c>
      <c r="L3626" s="1">
        <v>165965</v>
      </c>
      <c r="M3626">
        <v>20</v>
      </c>
      <c r="N3626" s="10">
        <v>0.2</v>
      </c>
      <c r="O3626" s="1">
        <f>Table1[[#This Row],[Total Sales NGN]]-(Table1[[#This Row],[Total Sales NGN]]*Table1[[#This Row],[Discount %2]])</f>
        <v>132772</v>
      </c>
      <c r="P3626" t="s">
        <v>57</v>
      </c>
      <c r="Q3626">
        <v>0</v>
      </c>
      <c r="R3626" t="s">
        <v>28</v>
      </c>
      <c r="S3626">
        <v>54</v>
      </c>
      <c r="T3626" s="1">
        <v>581262</v>
      </c>
    </row>
    <row r="3627" spans="1:20" x14ac:dyDescent="0.3">
      <c r="A3627" t="s">
        <v>7336</v>
      </c>
      <c r="B3627" s="9">
        <v>44965</v>
      </c>
      <c r="C3627" t="s">
        <v>6730</v>
      </c>
      <c r="D3627" t="s">
        <v>6731</v>
      </c>
      <c r="E3627" t="s">
        <v>6741</v>
      </c>
      <c r="F3627" t="s">
        <v>771</v>
      </c>
      <c r="G3627" t="s">
        <v>7337</v>
      </c>
      <c r="H3627" t="s">
        <v>24</v>
      </c>
      <c r="I3627" t="s">
        <v>61</v>
      </c>
      <c r="J3627">
        <v>2</v>
      </c>
      <c r="K3627" s="1">
        <v>164791</v>
      </c>
      <c r="L3627" s="1">
        <v>329582</v>
      </c>
      <c r="M3627">
        <v>10</v>
      </c>
      <c r="N3627" s="10">
        <v>0.1</v>
      </c>
      <c r="O3627" s="1">
        <f>Table1[[#This Row],[Total Sales NGN]]-(Table1[[#This Row],[Total Sales NGN]]*Table1[[#This Row],[Discount %2]])</f>
        <v>296623.8</v>
      </c>
      <c r="P3627" t="s">
        <v>27</v>
      </c>
      <c r="Q3627">
        <v>2</v>
      </c>
      <c r="R3627" t="s">
        <v>35</v>
      </c>
      <c r="S3627">
        <v>75</v>
      </c>
      <c r="T3627" s="1">
        <v>973851</v>
      </c>
    </row>
    <row r="3628" spans="1:20" x14ac:dyDescent="0.3">
      <c r="A3628" t="s">
        <v>7338</v>
      </c>
      <c r="B3628" s="9">
        <v>45639</v>
      </c>
      <c r="C3628" t="s">
        <v>6730</v>
      </c>
      <c r="D3628" t="s">
        <v>6731</v>
      </c>
      <c r="E3628" t="s">
        <v>6750</v>
      </c>
      <c r="F3628" t="s">
        <v>1744</v>
      </c>
      <c r="G3628" t="s">
        <v>7339</v>
      </c>
      <c r="H3628" t="s">
        <v>32</v>
      </c>
      <c r="I3628" t="s">
        <v>113</v>
      </c>
      <c r="J3628">
        <v>6</v>
      </c>
      <c r="K3628" s="1">
        <v>20227</v>
      </c>
      <c r="L3628" s="1">
        <v>121362</v>
      </c>
      <c r="M3628">
        <v>20</v>
      </c>
      <c r="N3628" s="10">
        <v>0.2</v>
      </c>
      <c r="O3628" s="1">
        <f>Table1[[#This Row],[Total Sales NGN]]-(Table1[[#This Row],[Total Sales NGN]]*Table1[[#This Row],[Discount %2]])</f>
        <v>97089.600000000006</v>
      </c>
      <c r="P3628" t="s">
        <v>47</v>
      </c>
      <c r="Q3628">
        <v>4</v>
      </c>
      <c r="R3628" t="s">
        <v>35</v>
      </c>
      <c r="S3628">
        <v>77</v>
      </c>
      <c r="T3628" s="1">
        <v>581262</v>
      </c>
    </row>
    <row r="3629" spans="1:20" x14ac:dyDescent="0.3">
      <c r="A3629" t="s">
        <v>7340</v>
      </c>
      <c r="B3629" s="9">
        <v>44928</v>
      </c>
      <c r="C3629" t="s">
        <v>6730</v>
      </c>
      <c r="D3629" t="s">
        <v>6731</v>
      </c>
      <c r="E3629" t="s">
        <v>6732</v>
      </c>
      <c r="F3629" t="s">
        <v>482</v>
      </c>
      <c r="G3629" t="s">
        <v>27</v>
      </c>
      <c r="H3629" t="s">
        <v>45</v>
      </c>
      <c r="I3629" t="s">
        <v>46</v>
      </c>
      <c r="J3629">
        <v>7</v>
      </c>
      <c r="K3629" s="1">
        <v>15196</v>
      </c>
      <c r="L3629" s="1">
        <v>106372</v>
      </c>
      <c r="M3629">
        <v>0</v>
      </c>
      <c r="N3629" s="10">
        <v>0</v>
      </c>
      <c r="O3629" s="1">
        <f>Table1[[#This Row],[Total Sales NGN]]-(Table1[[#This Row],[Total Sales NGN]]*Table1[[#This Row],[Discount %2]])</f>
        <v>106372</v>
      </c>
      <c r="P3629" t="s">
        <v>34</v>
      </c>
      <c r="Q3629">
        <v>2</v>
      </c>
      <c r="R3629" t="s">
        <v>28</v>
      </c>
      <c r="S3629">
        <v>44</v>
      </c>
      <c r="T3629" s="1">
        <v>395160</v>
      </c>
    </row>
    <row r="3630" spans="1:20" x14ac:dyDescent="0.3">
      <c r="A3630" t="s">
        <v>7341</v>
      </c>
      <c r="B3630" s="9">
        <v>44959</v>
      </c>
      <c r="C3630" t="s">
        <v>6730</v>
      </c>
      <c r="D3630" t="s">
        <v>6731</v>
      </c>
      <c r="E3630" t="s">
        <v>6750</v>
      </c>
      <c r="F3630" t="s">
        <v>204</v>
      </c>
      <c r="G3630" t="s">
        <v>7342</v>
      </c>
      <c r="H3630" t="s">
        <v>24</v>
      </c>
      <c r="I3630" t="s">
        <v>174</v>
      </c>
      <c r="J3630">
        <v>12</v>
      </c>
      <c r="K3630" s="1">
        <v>34672</v>
      </c>
      <c r="L3630" s="1">
        <v>416064</v>
      </c>
      <c r="M3630">
        <v>5</v>
      </c>
      <c r="N3630" s="10">
        <v>0.05</v>
      </c>
      <c r="O3630" s="1">
        <f>Table1[[#This Row],[Total Sales NGN]]-(Table1[[#This Row],[Total Sales NGN]]*Table1[[#This Row],[Discount %2]])</f>
        <v>395260.8</v>
      </c>
      <c r="P3630" t="s">
        <v>26</v>
      </c>
      <c r="Q3630">
        <v>5</v>
      </c>
      <c r="R3630" t="s">
        <v>35</v>
      </c>
      <c r="S3630">
        <v>59</v>
      </c>
      <c r="T3630" s="1">
        <v>973851</v>
      </c>
    </row>
    <row r="3631" spans="1:20" x14ac:dyDescent="0.3">
      <c r="A3631" t="s">
        <v>7343</v>
      </c>
      <c r="B3631" s="9">
        <v>45022</v>
      </c>
      <c r="C3631" t="s">
        <v>6730</v>
      </c>
      <c r="D3631" t="s">
        <v>6731</v>
      </c>
      <c r="E3631" t="s">
        <v>6750</v>
      </c>
      <c r="F3631" t="s">
        <v>1301</v>
      </c>
      <c r="G3631" t="s">
        <v>7344</v>
      </c>
      <c r="H3631" t="s">
        <v>32</v>
      </c>
      <c r="I3631" t="s">
        <v>33</v>
      </c>
      <c r="J3631">
        <v>4</v>
      </c>
      <c r="K3631" s="1">
        <v>9176</v>
      </c>
      <c r="L3631" s="1">
        <v>36704</v>
      </c>
      <c r="M3631">
        <v>15</v>
      </c>
      <c r="N3631" s="10">
        <v>0.15</v>
      </c>
      <c r="O3631" s="1">
        <f>Table1[[#This Row],[Total Sales NGN]]-(Table1[[#This Row],[Total Sales NGN]]*Table1[[#This Row],[Discount %2]])</f>
        <v>31198.400000000001</v>
      </c>
      <c r="P3631" t="s">
        <v>27</v>
      </c>
      <c r="Q3631">
        <v>5</v>
      </c>
      <c r="R3631" t="s">
        <v>28</v>
      </c>
      <c r="S3631">
        <v>73</v>
      </c>
      <c r="T3631" s="1">
        <v>581262</v>
      </c>
    </row>
    <row r="3632" spans="1:20" x14ac:dyDescent="0.3">
      <c r="A3632" t="s">
        <v>7345</v>
      </c>
      <c r="B3632" s="9">
        <v>45613</v>
      </c>
      <c r="C3632" t="s">
        <v>6730</v>
      </c>
      <c r="D3632" t="s">
        <v>6731</v>
      </c>
      <c r="E3632" t="s">
        <v>6750</v>
      </c>
      <c r="F3632" t="s">
        <v>1235</v>
      </c>
      <c r="G3632" t="s">
        <v>27</v>
      </c>
      <c r="H3632" t="s">
        <v>65</v>
      </c>
      <c r="I3632" t="s">
        <v>289</v>
      </c>
      <c r="J3632">
        <v>16</v>
      </c>
      <c r="K3632" s="1">
        <v>98596</v>
      </c>
      <c r="L3632" s="1">
        <v>1577536</v>
      </c>
      <c r="M3632">
        <v>10</v>
      </c>
      <c r="N3632" s="10">
        <v>0.1</v>
      </c>
      <c r="O3632" s="1">
        <f>Table1[[#This Row],[Total Sales NGN]]-(Table1[[#This Row],[Total Sales NGN]]*Table1[[#This Row],[Discount %2]])</f>
        <v>1419782.4</v>
      </c>
      <c r="P3632" t="s">
        <v>47</v>
      </c>
      <c r="Q3632">
        <v>5</v>
      </c>
      <c r="R3632" t="s">
        <v>35</v>
      </c>
      <c r="S3632">
        <v>143</v>
      </c>
      <c r="T3632" s="1">
        <v>868547</v>
      </c>
    </row>
    <row r="3633" spans="1:20" x14ac:dyDescent="0.3">
      <c r="A3633" t="s">
        <v>7346</v>
      </c>
      <c r="B3633" s="9">
        <v>45103</v>
      </c>
      <c r="C3633" t="s">
        <v>6730</v>
      </c>
      <c r="D3633" t="s">
        <v>6731</v>
      </c>
      <c r="E3633" t="s">
        <v>6732</v>
      </c>
      <c r="F3633" t="s">
        <v>3121</v>
      </c>
      <c r="G3633" t="s">
        <v>7347</v>
      </c>
      <c r="H3633" t="s">
        <v>32</v>
      </c>
      <c r="I3633" t="s">
        <v>117</v>
      </c>
      <c r="J3633">
        <v>15</v>
      </c>
      <c r="K3633" s="1">
        <v>8062</v>
      </c>
      <c r="L3633" s="1">
        <v>120930</v>
      </c>
      <c r="M3633">
        <v>0</v>
      </c>
      <c r="N3633" s="10">
        <v>0</v>
      </c>
      <c r="O3633" s="1">
        <f>Table1[[#This Row],[Total Sales NGN]]-(Table1[[#This Row],[Total Sales NGN]]*Table1[[#This Row],[Discount %2]])</f>
        <v>120930</v>
      </c>
      <c r="P3633" t="s">
        <v>26</v>
      </c>
      <c r="Q3633">
        <v>5</v>
      </c>
      <c r="R3633" t="s">
        <v>35</v>
      </c>
      <c r="S3633">
        <v>138</v>
      </c>
      <c r="T3633" s="1">
        <v>581262</v>
      </c>
    </row>
    <row r="3634" spans="1:20" x14ac:dyDescent="0.3">
      <c r="A3634" t="s">
        <v>7348</v>
      </c>
      <c r="B3634" s="9">
        <v>45562</v>
      </c>
      <c r="C3634" t="s">
        <v>6730</v>
      </c>
      <c r="D3634" t="s">
        <v>6731</v>
      </c>
      <c r="E3634" t="s">
        <v>6741</v>
      </c>
      <c r="F3634" t="s">
        <v>2449</v>
      </c>
      <c r="G3634" t="s">
        <v>7349</v>
      </c>
      <c r="H3634" t="s">
        <v>65</v>
      </c>
      <c r="I3634" t="s">
        <v>478</v>
      </c>
      <c r="J3634">
        <v>6</v>
      </c>
      <c r="K3634" s="1">
        <v>112093</v>
      </c>
      <c r="L3634" s="1">
        <v>672558</v>
      </c>
      <c r="M3634" t="s">
        <v>27</v>
      </c>
      <c r="N3634" s="10">
        <v>0</v>
      </c>
      <c r="O3634" s="1">
        <f>Table1[[#This Row],[Total Sales NGN]]-(Table1[[#This Row],[Total Sales NGN]]*Table1[[#This Row],[Discount %2]])</f>
        <v>672558</v>
      </c>
      <c r="P3634" t="s">
        <v>27</v>
      </c>
      <c r="Q3634">
        <v>2</v>
      </c>
      <c r="R3634" t="s">
        <v>35</v>
      </c>
      <c r="S3634">
        <v>21</v>
      </c>
      <c r="T3634" s="1">
        <v>868547</v>
      </c>
    </row>
    <row r="3635" spans="1:20" x14ac:dyDescent="0.3">
      <c r="A3635" t="s">
        <v>7350</v>
      </c>
      <c r="B3635" s="9">
        <v>45308</v>
      </c>
      <c r="C3635" t="s">
        <v>6730</v>
      </c>
      <c r="D3635" t="s">
        <v>6731</v>
      </c>
      <c r="E3635" t="s">
        <v>6732</v>
      </c>
      <c r="F3635" t="s">
        <v>1125</v>
      </c>
      <c r="G3635" t="s">
        <v>7351</v>
      </c>
      <c r="H3635" t="s">
        <v>24</v>
      </c>
      <c r="I3635" t="s">
        <v>161</v>
      </c>
      <c r="J3635">
        <v>4</v>
      </c>
      <c r="K3635" s="1">
        <v>211089</v>
      </c>
      <c r="L3635" s="1">
        <v>844356</v>
      </c>
      <c r="M3635">
        <v>20</v>
      </c>
      <c r="N3635" s="10">
        <v>0.2</v>
      </c>
      <c r="O3635" s="1">
        <f>Table1[[#This Row],[Total Sales NGN]]-(Table1[[#This Row],[Total Sales NGN]]*Table1[[#This Row],[Discount %2]])</f>
        <v>675484.8</v>
      </c>
      <c r="P3635" t="s">
        <v>57</v>
      </c>
      <c r="Q3635">
        <v>1</v>
      </c>
      <c r="R3635" t="s">
        <v>28</v>
      </c>
      <c r="S3635">
        <v>143</v>
      </c>
      <c r="T3635" s="1">
        <v>973851</v>
      </c>
    </row>
    <row r="3636" spans="1:20" x14ac:dyDescent="0.3">
      <c r="A3636" t="s">
        <v>7352</v>
      </c>
      <c r="B3636" s="9">
        <v>45281</v>
      </c>
      <c r="C3636" t="s">
        <v>6730</v>
      </c>
      <c r="D3636" t="s">
        <v>6731</v>
      </c>
      <c r="E3636" t="s">
        <v>6750</v>
      </c>
      <c r="F3636" t="s">
        <v>670</v>
      </c>
      <c r="G3636" t="s">
        <v>7353</v>
      </c>
      <c r="H3636" t="s">
        <v>24</v>
      </c>
      <c r="I3636" t="s">
        <v>161</v>
      </c>
      <c r="J3636">
        <v>19</v>
      </c>
      <c r="K3636" s="1">
        <v>35496</v>
      </c>
      <c r="L3636" s="1">
        <v>674424</v>
      </c>
      <c r="M3636" t="s">
        <v>27</v>
      </c>
      <c r="N3636" s="10">
        <v>0</v>
      </c>
      <c r="O3636" s="1">
        <f>Table1[[#This Row],[Total Sales NGN]]-(Table1[[#This Row],[Total Sales NGN]]*Table1[[#This Row],[Discount %2]])</f>
        <v>674424</v>
      </c>
      <c r="P3636" t="s">
        <v>47</v>
      </c>
      <c r="Q3636" t="s">
        <v>27</v>
      </c>
      <c r="R3636" t="s">
        <v>35</v>
      </c>
      <c r="S3636">
        <v>141</v>
      </c>
      <c r="T3636" s="1">
        <v>973851</v>
      </c>
    </row>
    <row r="3637" spans="1:20" x14ac:dyDescent="0.3">
      <c r="A3637" t="s">
        <v>7354</v>
      </c>
      <c r="B3637" s="9">
        <v>45069</v>
      </c>
      <c r="C3637" t="s">
        <v>6730</v>
      </c>
      <c r="D3637" t="s">
        <v>6731</v>
      </c>
      <c r="E3637" t="s">
        <v>6732</v>
      </c>
      <c r="F3637" t="s">
        <v>183</v>
      </c>
      <c r="G3637" t="s">
        <v>7355</v>
      </c>
      <c r="H3637" t="s">
        <v>32</v>
      </c>
      <c r="I3637" t="s">
        <v>117</v>
      </c>
      <c r="J3637">
        <v>18</v>
      </c>
      <c r="K3637" s="1">
        <v>15598</v>
      </c>
      <c r="L3637" s="1">
        <v>280764</v>
      </c>
      <c r="M3637">
        <v>0</v>
      </c>
      <c r="N3637" s="10">
        <v>0</v>
      </c>
      <c r="O3637" s="1">
        <f>Table1[[#This Row],[Total Sales NGN]]-(Table1[[#This Row],[Total Sales NGN]]*Table1[[#This Row],[Discount %2]])</f>
        <v>280764</v>
      </c>
      <c r="P3637" t="s">
        <v>27</v>
      </c>
      <c r="Q3637">
        <v>5</v>
      </c>
      <c r="R3637" t="s">
        <v>35</v>
      </c>
      <c r="S3637">
        <v>13</v>
      </c>
      <c r="T3637" s="1">
        <v>581262</v>
      </c>
    </row>
    <row r="3638" spans="1:20" x14ac:dyDescent="0.3">
      <c r="A3638" t="s">
        <v>7356</v>
      </c>
      <c r="B3638" s="9">
        <v>45523</v>
      </c>
      <c r="C3638" t="s">
        <v>6730</v>
      </c>
      <c r="D3638" t="s">
        <v>6731</v>
      </c>
      <c r="E3638" t="s">
        <v>6750</v>
      </c>
      <c r="F3638" t="s">
        <v>319</v>
      </c>
      <c r="G3638" t="s">
        <v>27</v>
      </c>
      <c r="H3638" t="s">
        <v>32</v>
      </c>
      <c r="I3638" t="s">
        <v>113</v>
      </c>
      <c r="J3638">
        <v>2</v>
      </c>
      <c r="K3638" s="1">
        <v>21196</v>
      </c>
      <c r="L3638" s="1">
        <v>42392</v>
      </c>
      <c r="M3638" t="s">
        <v>27</v>
      </c>
      <c r="N3638" s="10">
        <v>0</v>
      </c>
      <c r="O3638" s="1">
        <f>Table1[[#This Row],[Total Sales NGN]]-(Table1[[#This Row],[Total Sales NGN]]*Table1[[#This Row],[Discount %2]])</f>
        <v>42392</v>
      </c>
      <c r="P3638" t="s">
        <v>47</v>
      </c>
      <c r="Q3638">
        <v>2</v>
      </c>
      <c r="R3638" t="s">
        <v>35</v>
      </c>
      <c r="S3638">
        <v>155</v>
      </c>
      <c r="T3638" s="1">
        <v>581262</v>
      </c>
    </row>
    <row r="3639" spans="1:20" x14ac:dyDescent="0.3">
      <c r="A3639" t="s">
        <v>7357</v>
      </c>
      <c r="B3639" s="9">
        <v>45314</v>
      </c>
      <c r="C3639" t="s">
        <v>6730</v>
      </c>
      <c r="D3639" t="s">
        <v>6731</v>
      </c>
      <c r="E3639" t="s">
        <v>6732</v>
      </c>
      <c r="F3639" t="s">
        <v>3923</v>
      </c>
      <c r="G3639" t="s">
        <v>7358</v>
      </c>
      <c r="H3639" t="s">
        <v>45</v>
      </c>
      <c r="I3639" t="s">
        <v>46</v>
      </c>
      <c r="J3639">
        <v>12</v>
      </c>
      <c r="K3639" s="1">
        <v>28498</v>
      </c>
      <c r="L3639" s="1">
        <v>341976</v>
      </c>
      <c r="M3639">
        <v>20</v>
      </c>
      <c r="N3639" s="10">
        <v>0.2</v>
      </c>
      <c r="O3639" s="1">
        <f>Table1[[#This Row],[Total Sales NGN]]-(Table1[[#This Row],[Total Sales NGN]]*Table1[[#This Row],[Discount %2]])</f>
        <v>273580.79999999999</v>
      </c>
      <c r="P3639" t="s">
        <v>57</v>
      </c>
      <c r="Q3639">
        <v>7</v>
      </c>
      <c r="R3639" t="s">
        <v>35</v>
      </c>
      <c r="S3639">
        <v>76</v>
      </c>
      <c r="T3639" s="1">
        <v>395160</v>
      </c>
    </row>
    <row r="3640" spans="1:20" x14ac:dyDescent="0.3">
      <c r="A3640" t="s">
        <v>7359</v>
      </c>
      <c r="B3640" s="9">
        <v>45423</v>
      </c>
      <c r="C3640" t="s">
        <v>6730</v>
      </c>
      <c r="D3640" t="s">
        <v>6731</v>
      </c>
      <c r="E3640" t="s">
        <v>6732</v>
      </c>
      <c r="F3640" t="s">
        <v>204</v>
      </c>
      <c r="G3640" t="s">
        <v>27</v>
      </c>
      <c r="H3640" t="s">
        <v>65</v>
      </c>
      <c r="I3640" t="s">
        <v>102</v>
      </c>
      <c r="J3640">
        <v>4</v>
      </c>
      <c r="K3640" s="1">
        <v>47855</v>
      </c>
      <c r="L3640" s="1">
        <v>191420</v>
      </c>
      <c r="M3640">
        <v>5</v>
      </c>
      <c r="N3640" s="10">
        <v>0.05</v>
      </c>
      <c r="O3640" s="1">
        <f>Table1[[#This Row],[Total Sales NGN]]-(Table1[[#This Row],[Total Sales NGN]]*Table1[[#This Row],[Discount %2]])</f>
        <v>181849</v>
      </c>
      <c r="P3640" t="s">
        <v>27</v>
      </c>
      <c r="Q3640">
        <v>2</v>
      </c>
      <c r="R3640" t="s">
        <v>35</v>
      </c>
      <c r="S3640">
        <v>63</v>
      </c>
      <c r="T3640" s="1">
        <v>868547</v>
      </c>
    </row>
    <row r="3641" spans="1:20" x14ac:dyDescent="0.3">
      <c r="A3641" t="s">
        <v>7360</v>
      </c>
      <c r="B3641" s="9">
        <v>45482</v>
      </c>
      <c r="C3641" t="s">
        <v>6730</v>
      </c>
      <c r="D3641" t="s">
        <v>6731</v>
      </c>
      <c r="E3641" t="s">
        <v>6732</v>
      </c>
      <c r="F3641" t="s">
        <v>1165</v>
      </c>
      <c r="G3641" t="s">
        <v>7361</v>
      </c>
      <c r="H3641" t="s">
        <v>45</v>
      </c>
      <c r="I3641" t="s">
        <v>211</v>
      </c>
      <c r="J3641">
        <v>15</v>
      </c>
      <c r="K3641" s="1">
        <v>14508</v>
      </c>
      <c r="L3641" s="1">
        <v>217620</v>
      </c>
      <c r="M3641">
        <v>0</v>
      </c>
      <c r="N3641" s="10">
        <v>0</v>
      </c>
      <c r="O3641" s="1">
        <f>Table1[[#This Row],[Total Sales NGN]]-(Table1[[#This Row],[Total Sales NGN]]*Table1[[#This Row],[Discount %2]])</f>
        <v>217620</v>
      </c>
      <c r="P3641" t="s">
        <v>27</v>
      </c>
      <c r="Q3641">
        <v>5</v>
      </c>
      <c r="R3641" t="s">
        <v>35</v>
      </c>
      <c r="S3641">
        <v>152</v>
      </c>
      <c r="T3641" s="1">
        <v>395160</v>
      </c>
    </row>
    <row r="3642" spans="1:20" x14ac:dyDescent="0.3">
      <c r="A3642" t="s">
        <v>7362</v>
      </c>
      <c r="B3642" s="9">
        <v>45005</v>
      </c>
      <c r="C3642" t="s">
        <v>6730</v>
      </c>
      <c r="D3642" t="s">
        <v>6731</v>
      </c>
      <c r="E3642" t="s">
        <v>6732</v>
      </c>
      <c r="F3642" t="s">
        <v>839</v>
      </c>
      <c r="G3642" t="s">
        <v>27</v>
      </c>
      <c r="H3642" t="s">
        <v>24</v>
      </c>
      <c r="I3642" t="s">
        <v>61</v>
      </c>
      <c r="J3642">
        <v>12</v>
      </c>
      <c r="K3642" s="1">
        <v>308689</v>
      </c>
      <c r="L3642" s="1">
        <v>3704268</v>
      </c>
      <c r="M3642" t="s">
        <v>27</v>
      </c>
      <c r="N3642" s="10">
        <v>0</v>
      </c>
      <c r="O3642" s="1">
        <f>Table1[[#This Row],[Total Sales NGN]]-(Table1[[#This Row],[Total Sales NGN]]*Table1[[#This Row],[Discount %2]])</f>
        <v>3704268</v>
      </c>
      <c r="P3642" t="s">
        <v>27</v>
      </c>
      <c r="Q3642">
        <v>2</v>
      </c>
      <c r="R3642" t="s">
        <v>27</v>
      </c>
      <c r="S3642">
        <v>4</v>
      </c>
      <c r="T3642" s="1">
        <v>973851</v>
      </c>
    </row>
    <row r="3643" spans="1:20" x14ac:dyDescent="0.3">
      <c r="A3643" t="s">
        <v>7363</v>
      </c>
      <c r="B3643" s="9">
        <v>45032</v>
      </c>
      <c r="C3643" t="s">
        <v>6730</v>
      </c>
      <c r="D3643" t="s">
        <v>6731</v>
      </c>
      <c r="E3643" t="s">
        <v>6741</v>
      </c>
      <c r="F3643" t="s">
        <v>245</v>
      </c>
      <c r="G3643" t="s">
        <v>7364</v>
      </c>
      <c r="H3643" t="s">
        <v>40</v>
      </c>
      <c r="I3643" t="s">
        <v>41</v>
      </c>
      <c r="J3643">
        <v>19</v>
      </c>
      <c r="K3643" s="1">
        <v>2464</v>
      </c>
      <c r="L3643" s="1">
        <v>46816</v>
      </c>
      <c r="M3643">
        <v>0</v>
      </c>
      <c r="N3643" s="10">
        <v>0</v>
      </c>
      <c r="O3643" s="1">
        <f>Table1[[#This Row],[Total Sales NGN]]-(Table1[[#This Row],[Total Sales NGN]]*Table1[[#This Row],[Discount %2]])</f>
        <v>46816</v>
      </c>
      <c r="P3643" t="s">
        <v>26</v>
      </c>
      <c r="Q3643">
        <v>3</v>
      </c>
      <c r="R3643" t="s">
        <v>35</v>
      </c>
      <c r="S3643">
        <v>47</v>
      </c>
      <c r="T3643" s="1">
        <v>381933</v>
      </c>
    </row>
    <row r="3644" spans="1:20" x14ac:dyDescent="0.3">
      <c r="A3644" t="s">
        <v>7365</v>
      </c>
      <c r="B3644" s="9">
        <v>45274</v>
      </c>
      <c r="C3644" t="s">
        <v>6730</v>
      </c>
      <c r="D3644" t="s">
        <v>6731</v>
      </c>
      <c r="E3644" t="s">
        <v>6750</v>
      </c>
      <c r="F3644" t="s">
        <v>1349</v>
      </c>
      <c r="G3644" t="s">
        <v>7366</v>
      </c>
      <c r="H3644" t="s">
        <v>40</v>
      </c>
      <c r="I3644" t="s">
        <v>137</v>
      </c>
      <c r="J3644">
        <v>10</v>
      </c>
      <c r="K3644" s="1">
        <v>2558</v>
      </c>
      <c r="L3644" s="1">
        <v>25580</v>
      </c>
      <c r="M3644">
        <v>15</v>
      </c>
      <c r="N3644" s="10">
        <v>0.15</v>
      </c>
      <c r="O3644" s="1">
        <f>Table1[[#This Row],[Total Sales NGN]]-(Table1[[#This Row],[Total Sales NGN]]*Table1[[#This Row],[Discount %2]])</f>
        <v>21743</v>
      </c>
      <c r="P3644" t="s">
        <v>47</v>
      </c>
      <c r="Q3644" t="s">
        <v>27</v>
      </c>
      <c r="R3644" t="s">
        <v>35</v>
      </c>
      <c r="S3644">
        <v>181</v>
      </c>
      <c r="T3644" s="1">
        <v>381933</v>
      </c>
    </row>
    <row r="3645" spans="1:20" x14ac:dyDescent="0.3">
      <c r="A3645" t="s">
        <v>7367</v>
      </c>
      <c r="B3645" s="9">
        <v>45518</v>
      </c>
      <c r="C3645" t="s">
        <v>6730</v>
      </c>
      <c r="D3645" t="s">
        <v>6731</v>
      </c>
      <c r="E3645" t="s">
        <v>6750</v>
      </c>
      <c r="F3645" t="s">
        <v>895</v>
      </c>
      <c r="G3645" t="s">
        <v>7368</v>
      </c>
      <c r="H3645" t="s">
        <v>32</v>
      </c>
      <c r="I3645" t="s">
        <v>158</v>
      </c>
      <c r="J3645">
        <v>15</v>
      </c>
      <c r="K3645" s="1">
        <v>1782</v>
      </c>
      <c r="L3645" s="1">
        <v>26730</v>
      </c>
      <c r="M3645">
        <v>0</v>
      </c>
      <c r="N3645" s="10">
        <v>0</v>
      </c>
      <c r="O3645" s="1">
        <f>Table1[[#This Row],[Total Sales NGN]]-(Table1[[#This Row],[Total Sales NGN]]*Table1[[#This Row],[Discount %2]])</f>
        <v>26730</v>
      </c>
      <c r="P3645" t="s">
        <v>27</v>
      </c>
      <c r="Q3645">
        <v>2</v>
      </c>
      <c r="R3645" t="s">
        <v>35</v>
      </c>
      <c r="S3645">
        <v>119</v>
      </c>
      <c r="T3645" s="1">
        <v>581262</v>
      </c>
    </row>
    <row r="3646" spans="1:20" x14ac:dyDescent="0.3">
      <c r="A3646" t="s">
        <v>7369</v>
      </c>
      <c r="B3646" s="9">
        <v>45231</v>
      </c>
      <c r="C3646" t="s">
        <v>6730</v>
      </c>
      <c r="D3646" t="s">
        <v>6731</v>
      </c>
      <c r="E3646" t="s">
        <v>6741</v>
      </c>
      <c r="F3646" t="s">
        <v>1561</v>
      </c>
      <c r="G3646" t="s">
        <v>7370</v>
      </c>
      <c r="H3646" t="s">
        <v>24</v>
      </c>
      <c r="I3646" t="s">
        <v>56</v>
      </c>
      <c r="J3646">
        <v>1</v>
      </c>
      <c r="K3646" s="1">
        <v>311271</v>
      </c>
      <c r="L3646" s="1">
        <v>311271</v>
      </c>
      <c r="M3646">
        <v>20</v>
      </c>
      <c r="N3646" s="10">
        <v>0.2</v>
      </c>
      <c r="O3646" s="1">
        <f>Table1[[#This Row],[Total Sales NGN]]-(Table1[[#This Row],[Total Sales NGN]]*Table1[[#This Row],[Discount %2]])</f>
        <v>249016.8</v>
      </c>
      <c r="P3646" t="s">
        <v>34</v>
      </c>
      <c r="Q3646">
        <v>1</v>
      </c>
      <c r="R3646" t="s">
        <v>28</v>
      </c>
      <c r="S3646">
        <v>17</v>
      </c>
      <c r="T3646" s="1">
        <v>973851</v>
      </c>
    </row>
    <row r="3647" spans="1:20" x14ac:dyDescent="0.3">
      <c r="A3647" t="s">
        <v>7371</v>
      </c>
      <c r="B3647" s="9">
        <v>45386</v>
      </c>
      <c r="C3647" t="s">
        <v>6730</v>
      </c>
      <c r="D3647" t="s">
        <v>6731</v>
      </c>
      <c r="E3647" t="s">
        <v>6732</v>
      </c>
      <c r="F3647" t="s">
        <v>2352</v>
      </c>
      <c r="G3647" t="s">
        <v>7372</v>
      </c>
      <c r="H3647" t="s">
        <v>45</v>
      </c>
      <c r="I3647" t="s">
        <v>211</v>
      </c>
      <c r="J3647">
        <v>8</v>
      </c>
      <c r="K3647" s="1">
        <v>15831</v>
      </c>
      <c r="L3647" s="1">
        <v>126648</v>
      </c>
      <c r="M3647" t="s">
        <v>27</v>
      </c>
      <c r="N3647" s="10">
        <v>0</v>
      </c>
      <c r="O3647" s="1">
        <f>Table1[[#This Row],[Total Sales NGN]]-(Table1[[#This Row],[Total Sales NGN]]*Table1[[#This Row],[Discount %2]])</f>
        <v>126648</v>
      </c>
      <c r="P3647" t="s">
        <v>57</v>
      </c>
      <c r="Q3647">
        <v>5</v>
      </c>
      <c r="R3647" t="s">
        <v>35</v>
      </c>
      <c r="S3647">
        <v>106</v>
      </c>
      <c r="T3647" s="1">
        <v>395160</v>
      </c>
    </row>
    <row r="3648" spans="1:20" x14ac:dyDescent="0.3">
      <c r="A3648" t="s">
        <v>7373</v>
      </c>
      <c r="B3648" s="9">
        <v>45311</v>
      </c>
      <c r="C3648" t="s">
        <v>6730</v>
      </c>
      <c r="D3648" t="s">
        <v>6731</v>
      </c>
      <c r="E3648" t="s">
        <v>6750</v>
      </c>
      <c r="F3648" t="s">
        <v>2496</v>
      </c>
      <c r="G3648" t="s">
        <v>7374</v>
      </c>
      <c r="H3648" t="s">
        <v>32</v>
      </c>
      <c r="I3648" t="s">
        <v>113</v>
      </c>
      <c r="J3648">
        <v>19</v>
      </c>
      <c r="K3648" s="1">
        <v>14122</v>
      </c>
      <c r="L3648" s="1">
        <v>268318</v>
      </c>
      <c r="M3648">
        <v>0</v>
      </c>
      <c r="N3648" s="10">
        <v>0</v>
      </c>
      <c r="O3648" s="1">
        <f>Table1[[#This Row],[Total Sales NGN]]-(Table1[[#This Row],[Total Sales NGN]]*Table1[[#This Row],[Discount %2]])</f>
        <v>268318</v>
      </c>
      <c r="P3648" t="s">
        <v>47</v>
      </c>
      <c r="Q3648">
        <v>4</v>
      </c>
      <c r="R3648" t="s">
        <v>35</v>
      </c>
      <c r="S3648">
        <v>96</v>
      </c>
      <c r="T3648" s="1">
        <v>581262</v>
      </c>
    </row>
    <row r="3649" spans="1:20" x14ac:dyDescent="0.3">
      <c r="A3649" t="s">
        <v>7375</v>
      </c>
      <c r="B3649" s="9">
        <v>45361</v>
      </c>
      <c r="C3649" t="s">
        <v>6730</v>
      </c>
      <c r="D3649" t="s">
        <v>6731</v>
      </c>
      <c r="E3649" t="s">
        <v>6732</v>
      </c>
      <c r="F3649" t="s">
        <v>396</v>
      </c>
      <c r="G3649" t="s">
        <v>7376</v>
      </c>
      <c r="H3649" t="s">
        <v>40</v>
      </c>
      <c r="I3649" t="s">
        <v>51</v>
      </c>
      <c r="J3649">
        <v>13</v>
      </c>
      <c r="K3649" s="1">
        <v>4858</v>
      </c>
      <c r="L3649" s="1">
        <v>63154</v>
      </c>
      <c r="M3649">
        <v>0</v>
      </c>
      <c r="N3649" s="10">
        <v>0</v>
      </c>
      <c r="O3649" s="1">
        <f>Table1[[#This Row],[Total Sales NGN]]-(Table1[[#This Row],[Total Sales NGN]]*Table1[[#This Row],[Discount %2]])</f>
        <v>63154</v>
      </c>
      <c r="P3649" t="s">
        <v>26</v>
      </c>
      <c r="Q3649">
        <v>1</v>
      </c>
      <c r="R3649" t="s">
        <v>35</v>
      </c>
      <c r="S3649">
        <v>102</v>
      </c>
      <c r="T3649" s="1">
        <v>381933</v>
      </c>
    </row>
    <row r="3650" spans="1:20" x14ac:dyDescent="0.3">
      <c r="A3650" t="s">
        <v>7377</v>
      </c>
      <c r="B3650" s="9">
        <v>44990</v>
      </c>
      <c r="C3650" t="s">
        <v>6730</v>
      </c>
      <c r="D3650" t="s">
        <v>6731</v>
      </c>
      <c r="E3650" t="s">
        <v>6732</v>
      </c>
      <c r="F3650" t="s">
        <v>2207</v>
      </c>
      <c r="G3650" t="s">
        <v>7378</v>
      </c>
      <c r="H3650" t="s">
        <v>32</v>
      </c>
      <c r="I3650" t="s">
        <v>95</v>
      </c>
      <c r="J3650">
        <v>14</v>
      </c>
      <c r="K3650" s="1">
        <v>9357</v>
      </c>
      <c r="L3650" s="1">
        <v>130998</v>
      </c>
      <c r="M3650">
        <v>0</v>
      </c>
      <c r="N3650" s="10">
        <v>0</v>
      </c>
      <c r="O3650" s="1">
        <f>Table1[[#This Row],[Total Sales NGN]]-(Table1[[#This Row],[Total Sales NGN]]*Table1[[#This Row],[Discount %2]])</f>
        <v>130998</v>
      </c>
      <c r="P3650" t="s">
        <v>47</v>
      </c>
      <c r="Q3650">
        <v>1</v>
      </c>
      <c r="R3650" t="s">
        <v>27</v>
      </c>
      <c r="S3650">
        <v>148</v>
      </c>
      <c r="T3650" s="1">
        <v>581262</v>
      </c>
    </row>
    <row r="3651" spans="1:20" x14ac:dyDescent="0.3">
      <c r="A3651" t="s">
        <v>7379</v>
      </c>
      <c r="B3651" s="9">
        <v>45363</v>
      </c>
      <c r="C3651" t="s">
        <v>6730</v>
      </c>
      <c r="D3651" t="s">
        <v>6731</v>
      </c>
      <c r="E3651" t="s">
        <v>6732</v>
      </c>
      <c r="F3651" t="s">
        <v>2311</v>
      </c>
      <c r="G3651" t="s">
        <v>7380</v>
      </c>
      <c r="H3651" t="s">
        <v>65</v>
      </c>
      <c r="I3651" t="s">
        <v>289</v>
      </c>
      <c r="J3651">
        <v>20</v>
      </c>
      <c r="K3651" s="1">
        <v>49204</v>
      </c>
      <c r="L3651" s="1">
        <v>984080</v>
      </c>
      <c r="M3651">
        <v>0</v>
      </c>
      <c r="N3651" s="10">
        <v>0</v>
      </c>
      <c r="O3651" s="1">
        <f>Table1[[#This Row],[Total Sales NGN]]-(Table1[[#This Row],[Total Sales NGN]]*Table1[[#This Row],[Discount %2]])</f>
        <v>984080</v>
      </c>
      <c r="P3651" t="s">
        <v>27</v>
      </c>
      <c r="Q3651">
        <v>5</v>
      </c>
      <c r="R3651" t="s">
        <v>35</v>
      </c>
      <c r="S3651">
        <v>146</v>
      </c>
      <c r="T3651" s="1">
        <v>868547</v>
      </c>
    </row>
    <row r="3652" spans="1:20" x14ac:dyDescent="0.3">
      <c r="A3652" t="s">
        <v>7381</v>
      </c>
      <c r="B3652" s="9">
        <v>45031</v>
      </c>
      <c r="C3652" t="s">
        <v>6730</v>
      </c>
      <c r="D3652" t="s">
        <v>6731</v>
      </c>
      <c r="E3652" t="s">
        <v>6750</v>
      </c>
      <c r="F3652" t="s">
        <v>1339</v>
      </c>
      <c r="G3652" t="s">
        <v>7382</v>
      </c>
      <c r="H3652" t="s">
        <v>24</v>
      </c>
      <c r="I3652" t="s">
        <v>25</v>
      </c>
      <c r="J3652">
        <v>5</v>
      </c>
      <c r="K3652" s="1">
        <v>210785</v>
      </c>
      <c r="L3652" s="1">
        <v>1053925</v>
      </c>
      <c r="M3652">
        <v>20</v>
      </c>
      <c r="N3652" s="10">
        <v>0.2</v>
      </c>
      <c r="O3652" s="1">
        <f>Table1[[#This Row],[Total Sales NGN]]-(Table1[[#This Row],[Total Sales NGN]]*Table1[[#This Row],[Discount %2]])</f>
        <v>843140</v>
      </c>
      <c r="P3652" t="s">
        <v>26</v>
      </c>
      <c r="Q3652">
        <v>3</v>
      </c>
      <c r="R3652" t="s">
        <v>28</v>
      </c>
      <c r="S3652">
        <v>65</v>
      </c>
      <c r="T3652" s="1">
        <v>973851</v>
      </c>
    </row>
    <row r="3653" spans="1:20" x14ac:dyDescent="0.3">
      <c r="A3653" t="s">
        <v>7383</v>
      </c>
      <c r="B3653" s="9">
        <v>45036</v>
      </c>
      <c r="C3653" t="s">
        <v>6730</v>
      </c>
      <c r="D3653" t="s">
        <v>6731</v>
      </c>
      <c r="E3653" t="s">
        <v>6750</v>
      </c>
      <c r="F3653" t="s">
        <v>235</v>
      </c>
      <c r="G3653" t="s">
        <v>7384</v>
      </c>
      <c r="H3653" t="s">
        <v>65</v>
      </c>
      <c r="I3653" t="s">
        <v>397</v>
      </c>
      <c r="J3653">
        <v>16</v>
      </c>
      <c r="K3653" s="1">
        <v>165166</v>
      </c>
      <c r="L3653" s="1">
        <v>2642656</v>
      </c>
      <c r="M3653">
        <v>0</v>
      </c>
      <c r="N3653" s="10">
        <v>0</v>
      </c>
      <c r="O3653" s="1">
        <f>Table1[[#This Row],[Total Sales NGN]]-(Table1[[#This Row],[Total Sales NGN]]*Table1[[#This Row],[Discount %2]])</f>
        <v>2642656</v>
      </c>
      <c r="P3653" t="s">
        <v>57</v>
      </c>
      <c r="Q3653">
        <v>2</v>
      </c>
      <c r="R3653" t="s">
        <v>28</v>
      </c>
      <c r="S3653">
        <v>51</v>
      </c>
      <c r="T3653" s="1">
        <v>868547</v>
      </c>
    </row>
    <row r="3654" spans="1:20" x14ac:dyDescent="0.3">
      <c r="A3654" t="s">
        <v>7385</v>
      </c>
      <c r="B3654" s="9">
        <v>45184</v>
      </c>
      <c r="C3654" t="s">
        <v>6730</v>
      </c>
      <c r="D3654" t="s">
        <v>6731</v>
      </c>
      <c r="E3654" t="s">
        <v>6732</v>
      </c>
      <c r="F3654" t="s">
        <v>613</v>
      </c>
      <c r="G3654" t="s">
        <v>7386</v>
      </c>
      <c r="H3654" t="s">
        <v>45</v>
      </c>
      <c r="I3654" t="s">
        <v>211</v>
      </c>
      <c r="J3654">
        <v>6</v>
      </c>
      <c r="K3654" s="1">
        <v>7879</v>
      </c>
      <c r="L3654" s="1">
        <v>47274</v>
      </c>
      <c r="M3654">
        <v>0</v>
      </c>
      <c r="N3654" s="10">
        <v>0</v>
      </c>
      <c r="O3654" s="1">
        <f>Table1[[#This Row],[Total Sales NGN]]-(Table1[[#This Row],[Total Sales NGN]]*Table1[[#This Row],[Discount %2]])</f>
        <v>47274</v>
      </c>
      <c r="P3654" t="s">
        <v>57</v>
      </c>
      <c r="Q3654">
        <v>4</v>
      </c>
      <c r="R3654" t="s">
        <v>35</v>
      </c>
      <c r="S3654">
        <v>190</v>
      </c>
      <c r="T3654" s="1">
        <v>395160</v>
      </c>
    </row>
    <row r="3655" spans="1:20" x14ac:dyDescent="0.3">
      <c r="A3655" t="s">
        <v>7387</v>
      </c>
      <c r="B3655" s="9">
        <v>45616</v>
      </c>
      <c r="C3655" t="s">
        <v>6730</v>
      </c>
      <c r="D3655" t="s">
        <v>6731</v>
      </c>
      <c r="E3655" t="s">
        <v>6732</v>
      </c>
      <c r="F3655" t="s">
        <v>1317</v>
      </c>
      <c r="G3655" t="s">
        <v>7388</v>
      </c>
      <c r="H3655" t="s">
        <v>32</v>
      </c>
      <c r="I3655" t="s">
        <v>33</v>
      </c>
      <c r="J3655">
        <v>16</v>
      </c>
      <c r="K3655" s="1">
        <v>20467</v>
      </c>
      <c r="L3655" s="1">
        <v>327472</v>
      </c>
      <c r="M3655">
        <v>20</v>
      </c>
      <c r="N3655" s="10">
        <v>0.2</v>
      </c>
      <c r="O3655" s="1">
        <f>Table1[[#This Row],[Total Sales NGN]]-(Table1[[#This Row],[Total Sales NGN]]*Table1[[#This Row],[Discount %2]])</f>
        <v>261977.60000000001</v>
      </c>
      <c r="P3655" t="s">
        <v>26</v>
      </c>
      <c r="Q3655">
        <v>5</v>
      </c>
      <c r="R3655" t="s">
        <v>35</v>
      </c>
      <c r="S3655">
        <v>113</v>
      </c>
      <c r="T3655" s="1">
        <v>581262</v>
      </c>
    </row>
    <row r="3656" spans="1:20" x14ac:dyDescent="0.3">
      <c r="A3656" t="s">
        <v>7389</v>
      </c>
      <c r="B3656" s="9">
        <v>45064</v>
      </c>
      <c r="C3656" t="s">
        <v>6730</v>
      </c>
      <c r="D3656" t="s">
        <v>6731</v>
      </c>
      <c r="E3656" t="s">
        <v>6750</v>
      </c>
      <c r="F3656" t="s">
        <v>393</v>
      </c>
      <c r="G3656" t="s">
        <v>7390</v>
      </c>
      <c r="H3656" t="s">
        <v>32</v>
      </c>
      <c r="I3656" t="s">
        <v>113</v>
      </c>
      <c r="J3656">
        <v>12</v>
      </c>
      <c r="K3656" s="1">
        <v>2132</v>
      </c>
      <c r="L3656" s="1">
        <v>25584</v>
      </c>
      <c r="M3656">
        <v>0</v>
      </c>
      <c r="N3656" s="10">
        <v>0</v>
      </c>
      <c r="O3656" s="1">
        <f>Table1[[#This Row],[Total Sales NGN]]-(Table1[[#This Row],[Total Sales NGN]]*Table1[[#This Row],[Discount %2]])</f>
        <v>25584</v>
      </c>
      <c r="P3656" t="s">
        <v>47</v>
      </c>
      <c r="Q3656">
        <v>3</v>
      </c>
      <c r="R3656" t="s">
        <v>35</v>
      </c>
      <c r="S3656">
        <v>135</v>
      </c>
      <c r="T3656" s="1">
        <v>581262</v>
      </c>
    </row>
    <row r="3657" spans="1:20" x14ac:dyDescent="0.3">
      <c r="A3657" t="s">
        <v>7391</v>
      </c>
      <c r="B3657" s="9">
        <v>45180</v>
      </c>
      <c r="C3657" t="s">
        <v>6730</v>
      </c>
      <c r="D3657" t="s">
        <v>6731</v>
      </c>
      <c r="E3657" t="s">
        <v>6741</v>
      </c>
      <c r="F3657" t="s">
        <v>538</v>
      </c>
      <c r="G3657" t="s">
        <v>7392</v>
      </c>
      <c r="H3657" t="s">
        <v>45</v>
      </c>
      <c r="I3657" t="s">
        <v>181</v>
      </c>
      <c r="J3657">
        <v>6</v>
      </c>
      <c r="K3657" s="1">
        <v>26359</v>
      </c>
      <c r="L3657" s="1">
        <v>158154</v>
      </c>
      <c r="M3657">
        <v>20</v>
      </c>
      <c r="N3657" s="10">
        <v>0.2</v>
      </c>
      <c r="O3657" s="1">
        <f>Table1[[#This Row],[Total Sales NGN]]-(Table1[[#This Row],[Total Sales NGN]]*Table1[[#This Row],[Discount %2]])</f>
        <v>126523.2</v>
      </c>
      <c r="P3657" t="s">
        <v>47</v>
      </c>
      <c r="Q3657">
        <v>3</v>
      </c>
      <c r="R3657" t="s">
        <v>35</v>
      </c>
      <c r="S3657">
        <v>72</v>
      </c>
      <c r="T3657" s="1">
        <v>395160</v>
      </c>
    </row>
    <row r="3658" spans="1:20" x14ac:dyDescent="0.3">
      <c r="A3658" t="s">
        <v>7393</v>
      </c>
      <c r="B3658" s="9">
        <v>45291</v>
      </c>
      <c r="C3658" t="s">
        <v>6730</v>
      </c>
      <c r="D3658" t="s">
        <v>6731</v>
      </c>
      <c r="E3658" t="s">
        <v>6732</v>
      </c>
      <c r="F3658" t="s">
        <v>556</v>
      </c>
      <c r="G3658" t="s">
        <v>7394</v>
      </c>
      <c r="H3658" t="s">
        <v>24</v>
      </c>
      <c r="I3658" t="s">
        <v>56</v>
      </c>
      <c r="J3658">
        <v>16</v>
      </c>
      <c r="K3658" s="1">
        <v>47553</v>
      </c>
      <c r="L3658" s="1">
        <v>760848</v>
      </c>
      <c r="M3658">
        <v>10</v>
      </c>
      <c r="N3658" s="10">
        <v>0.1</v>
      </c>
      <c r="O3658" s="1">
        <f>Table1[[#This Row],[Total Sales NGN]]-(Table1[[#This Row],[Total Sales NGN]]*Table1[[#This Row],[Discount %2]])</f>
        <v>684763.2</v>
      </c>
      <c r="P3658" t="s">
        <v>47</v>
      </c>
      <c r="Q3658" t="s">
        <v>27</v>
      </c>
      <c r="R3658" t="s">
        <v>35</v>
      </c>
      <c r="S3658">
        <v>72</v>
      </c>
      <c r="T3658" s="1">
        <v>973851</v>
      </c>
    </row>
    <row r="3659" spans="1:20" x14ac:dyDescent="0.3">
      <c r="A3659" t="s">
        <v>7395</v>
      </c>
      <c r="B3659" s="9">
        <v>45402</v>
      </c>
      <c r="C3659" t="s">
        <v>6730</v>
      </c>
      <c r="D3659" t="s">
        <v>6731</v>
      </c>
      <c r="E3659" t="s">
        <v>6732</v>
      </c>
      <c r="F3659" t="s">
        <v>1094</v>
      </c>
      <c r="G3659" t="s">
        <v>7396</v>
      </c>
      <c r="H3659" t="s">
        <v>32</v>
      </c>
      <c r="I3659" t="s">
        <v>33</v>
      </c>
      <c r="J3659">
        <v>1</v>
      </c>
      <c r="K3659" s="1">
        <v>12657</v>
      </c>
      <c r="L3659" s="1">
        <v>12657</v>
      </c>
      <c r="M3659">
        <v>0</v>
      </c>
      <c r="N3659" s="10">
        <v>0</v>
      </c>
      <c r="O3659" s="1">
        <f>Table1[[#This Row],[Total Sales NGN]]-(Table1[[#This Row],[Total Sales NGN]]*Table1[[#This Row],[Discount %2]])</f>
        <v>12657</v>
      </c>
      <c r="P3659" t="s">
        <v>26</v>
      </c>
      <c r="Q3659" t="s">
        <v>27</v>
      </c>
      <c r="R3659" t="s">
        <v>35</v>
      </c>
      <c r="S3659">
        <v>128</v>
      </c>
      <c r="T3659" s="1">
        <v>581262</v>
      </c>
    </row>
    <row r="3660" spans="1:20" x14ac:dyDescent="0.3">
      <c r="A3660" t="s">
        <v>7397</v>
      </c>
      <c r="B3660" s="9">
        <v>45283</v>
      </c>
      <c r="C3660" t="s">
        <v>6730</v>
      </c>
      <c r="D3660" t="s">
        <v>6731</v>
      </c>
      <c r="E3660" t="s">
        <v>6732</v>
      </c>
      <c r="F3660" t="s">
        <v>412</v>
      </c>
      <c r="G3660" t="s">
        <v>7398</v>
      </c>
      <c r="H3660" t="s">
        <v>24</v>
      </c>
      <c r="I3660" t="s">
        <v>161</v>
      </c>
      <c r="J3660">
        <v>12</v>
      </c>
      <c r="K3660" s="1">
        <v>201392</v>
      </c>
      <c r="L3660" s="1">
        <v>2416704</v>
      </c>
      <c r="M3660">
        <v>0</v>
      </c>
      <c r="N3660" s="10">
        <v>0</v>
      </c>
      <c r="O3660" s="1">
        <f>Table1[[#This Row],[Total Sales NGN]]-(Table1[[#This Row],[Total Sales NGN]]*Table1[[#This Row],[Discount %2]])</f>
        <v>2416704</v>
      </c>
      <c r="P3660" t="s">
        <v>47</v>
      </c>
      <c r="Q3660">
        <v>1</v>
      </c>
      <c r="R3660" t="s">
        <v>28</v>
      </c>
      <c r="S3660">
        <v>29</v>
      </c>
      <c r="T3660" s="1">
        <v>973851</v>
      </c>
    </row>
    <row r="3661" spans="1:20" x14ac:dyDescent="0.3">
      <c r="A3661" t="s">
        <v>7399</v>
      </c>
      <c r="B3661" s="9">
        <v>45653</v>
      </c>
      <c r="C3661" t="s">
        <v>6730</v>
      </c>
      <c r="D3661" t="s">
        <v>6731</v>
      </c>
      <c r="E3661" t="s">
        <v>6732</v>
      </c>
      <c r="F3661" t="s">
        <v>1503</v>
      </c>
      <c r="G3661" t="s">
        <v>27</v>
      </c>
      <c r="H3661" t="s">
        <v>65</v>
      </c>
      <c r="I3661" t="s">
        <v>102</v>
      </c>
      <c r="J3661">
        <v>14</v>
      </c>
      <c r="K3661" s="1">
        <v>169109</v>
      </c>
      <c r="L3661" s="1">
        <v>2367526</v>
      </c>
      <c r="M3661">
        <v>15</v>
      </c>
      <c r="N3661" s="10">
        <v>0.15</v>
      </c>
      <c r="O3661" s="1">
        <f>Table1[[#This Row],[Total Sales NGN]]-(Table1[[#This Row],[Total Sales NGN]]*Table1[[#This Row],[Discount %2]])</f>
        <v>2012397.1</v>
      </c>
      <c r="P3661" t="s">
        <v>26</v>
      </c>
      <c r="Q3661">
        <v>2</v>
      </c>
      <c r="R3661" t="s">
        <v>35</v>
      </c>
      <c r="S3661">
        <v>108</v>
      </c>
      <c r="T3661" s="1">
        <v>868547</v>
      </c>
    </row>
    <row r="3662" spans="1:20" x14ac:dyDescent="0.3">
      <c r="A3662" t="s">
        <v>7400</v>
      </c>
      <c r="B3662" s="9">
        <v>45376</v>
      </c>
      <c r="C3662" t="s">
        <v>6730</v>
      </c>
      <c r="D3662" t="s">
        <v>6731</v>
      </c>
      <c r="E3662" t="s">
        <v>6750</v>
      </c>
      <c r="F3662" t="s">
        <v>2010</v>
      </c>
      <c r="G3662" t="s">
        <v>7401</v>
      </c>
      <c r="H3662" t="s">
        <v>40</v>
      </c>
      <c r="I3662" t="s">
        <v>51</v>
      </c>
      <c r="J3662">
        <v>16</v>
      </c>
      <c r="K3662" s="1">
        <v>11121</v>
      </c>
      <c r="L3662" s="1">
        <v>177936</v>
      </c>
      <c r="M3662">
        <v>5</v>
      </c>
      <c r="N3662" s="10">
        <v>0.05</v>
      </c>
      <c r="O3662" s="1">
        <f>Table1[[#This Row],[Total Sales NGN]]-(Table1[[#This Row],[Total Sales NGN]]*Table1[[#This Row],[Discount %2]])</f>
        <v>169039.2</v>
      </c>
      <c r="P3662" t="s">
        <v>57</v>
      </c>
      <c r="Q3662">
        <v>1</v>
      </c>
      <c r="R3662" t="s">
        <v>28</v>
      </c>
      <c r="S3662">
        <v>24</v>
      </c>
      <c r="T3662" s="1">
        <v>381933</v>
      </c>
    </row>
    <row r="3663" spans="1:20" x14ac:dyDescent="0.3">
      <c r="A3663" t="s">
        <v>7402</v>
      </c>
      <c r="B3663" s="9">
        <v>45567</v>
      </c>
      <c r="C3663" t="s">
        <v>6730</v>
      </c>
      <c r="D3663" t="s">
        <v>6731</v>
      </c>
      <c r="E3663" t="s">
        <v>6750</v>
      </c>
      <c r="F3663" t="s">
        <v>6690</v>
      </c>
      <c r="G3663" t="s">
        <v>7403</v>
      </c>
      <c r="H3663" t="s">
        <v>32</v>
      </c>
      <c r="I3663" t="s">
        <v>141</v>
      </c>
      <c r="J3663">
        <v>1</v>
      </c>
      <c r="K3663" s="1">
        <v>22317</v>
      </c>
      <c r="L3663" s="1">
        <v>22317</v>
      </c>
      <c r="M3663">
        <v>20</v>
      </c>
      <c r="N3663" s="10">
        <v>0.2</v>
      </c>
      <c r="O3663" s="1">
        <f>Table1[[#This Row],[Total Sales NGN]]-(Table1[[#This Row],[Total Sales NGN]]*Table1[[#This Row],[Discount %2]])</f>
        <v>17853.599999999999</v>
      </c>
      <c r="P3663" t="s">
        <v>57</v>
      </c>
      <c r="Q3663">
        <v>5</v>
      </c>
      <c r="R3663" t="s">
        <v>28</v>
      </c>
      <c r="S3663">
        <v>8</v>
      </c>
      <c r="T3663" s="1">
        <v>581262</v>
      </c>
    </row>
    <row r="3664" spans="1:20" x14ac:dyDescent="0.3">
      <c r="A3664" t="s">
        <v>7404</v>
      </c>
      <c r="B3664" s="9">
        <v>45524</v>
      </c>
      <c r="C3664" t="s">
        <v>6730</v>
      </c>
      <c r="D3664" t="s">
        <v>6731</v>
      </c>
      <c r="E3664" t="s">
        <v>6741</v>
      </c>
      <c r="F3664" t="s">
        <v>84</v>
      </c>
      <c r="G3664" t="s">
        <v>7405</v>
      </c>
      <c r="H3664" t="s">
        <v>45</v>
      </c>
      <c r="I3664" t="s">
        <v>74</v>
      </c>
      <c r="J3664">
        <v>7</v>
      </c>
      <c r="K3664" s="1">
        <v>29758</v>
      </c>
      <c r="L3664" s="1">
        <v>208306</v>
      </c>
      <c r="M3664">
        <v>20</v>
      </c>
      <c r="N3664" s="10">
        <v>0.2</v>
      </c>
      <c r="O3664" s="1">
        <f>Table1[[#This Row],[Total Sales NGN]]-(Table1[[#This Row],[Total Sales NGN]]*Table1[[#This Row],[Discount %2]])</f>
        <v>166644.79999999999</v>
      </c>
      <c r="P3664" t="s">
        <v>27</v>
      </c>
      <c r="Q3664">
        <v>5</v>
      </c>
      <c r="R3664" t="s">
        <v>27</v>
      </c>
      <c r="S3664">
        <v>141</v>
      </c>
      <c r="T3664" s="1">
        <v>395160</v>
      </c>
    </row>
    <row r="3665" spans="1:20" x14ac:dyDescent="0.3">
      <c r="A3665" t="s">
        <v>7406</v>
      </c>
      <c r="B3665" s="9">
        <v>45194</v>
      </c>
      <c r="C3665" t="s">
        <v>6730</v>
      </c>
      <c r="D3665" t="s">
        <v>6731</v>
      </c>
      <c r="E3665" t="s">
        <v>6732</v>
      </c>
      <c r="F3665" t="s">
        <v>584</v>
      </c>
      <c r="G3665" t="s">
        <v>7407</v>
      </c>
      <c r="H3665" t="s">
        <v>32</v>
      </c>
      <c r="I3665" t="s">
        <v>237</v>
      </c>
      <c r="J3665">
        <v>1</v>
      </c>
      <c r="K3665" s="1">
        <v>20828</v>
      </c>
      <c r="L3665" s="1">
        <v>20828</v>
      </c>
      <c r="M3665">
        <v>5</v>
      </c>
      <c r="N3665" s="10">
        <v>0.05</v>
      </c>
      <c r="O3665" s="1">
        <f>Table1[[#This Row],[Total Sales NGN]]-(Table1[[#This Row],[Total Sales NGN]]*Table1[[#This Row],[Discount %2]])</f>
        <v>19786.599999999999</v>
      </c>
      <c r="P3665" t="s">
        <v>27</v>
      </c>
      <c r="Q3665">
        <v>3</v>
      </c>
      <c r="R3665" t="s">
        <v>35</v>
      </c>
      <c r="S3665">
        <v>187</v>
      </c>
      <c r="T3665" s="1">
        <v>581262</v>
      </c>
    </row>
    <row r="3666" spans="1:20" x14ac:dyDescent="0.3">
      <c r="A3666" t="s">
        <v>7408</v>
      </c>
      <c r="B3666" s="9">
        <v>45041</v>
      </c>
      <c r="C3666" t="s">
        <v>6730</v>
      </c>
      <c r="D3666" t="s">
        <v>6731</v>
      </c>
      <c r="E3666" t="s">
        <v>6732</v>
      </c>
      <c r="F3666" t="s">
        <v>356</v>
      </c>
      <c r="G3666" t="s">
        <v>7409</v>
      </c>
      <c r="H3666" t="s">
        <v>40</v>
      </c>
      <c r="I3666" t="s">
        <v>70</v>
      </c>
      <c r="J3666">
        <v>12</v>
      </c>
      <c r="K3666" s="1">
        <v>12455</v>
      </c>
      <c r="L3666" s="1">
        <v>149460</v>
      </c>
      <c r="M3666">
        <v>0</v>
      </c>
      <c r="N3666" s="10">
        <v>0</v>
      </c>
      <c r="O3666" s="1">
        <f>Table1[[#This Row],[Total Sales NGN]]-(Table1[[#This Row],[Total Sales NGN]]*Table1[[#This Row],[Discount %2]])</f>
        <v>149460</v>
      </c>
      <c r="P3666" t="s">
        <v>26</v>
      </c>
      <c r="Q3666">
        <v>5</v>
      </c>
      <c r="R3666" t="s">
        <v>27</v>
      </c>
      <c r="S3666">
        <v>128</v>
      </c>
      <c r="T3666" s="1">
        <v>381933</v>
      </c>
    </row>
    <row r="3667" spans="1:20" x14ac:dyDescent="0.3">
      <c r="A3667" t="s">
        <v>7410</v>
      </c>
      <c r="B3667" s="9">
        <v>45254</v>
      </c>
      <c r="C3667" t="s">
        <v>6730</v>
      </c>
      <c r="D3667" t="s">
        <v>6731</v>
      </c>
      <c r="E3667" t="s">
        <v>6732</v>
      </c>
      <c r="F3667" t="s">
        <v>3189</v>
      </c>
      <c r="G3667" t="s">
        <v>7411</v>
      </c>
      <c r="H3667" t="s">
        <v>65</v>
      </c>
      <c r="I3667" t="s">
        <v>66</v>
      </c>
      <c r="J3667">
        <v>5</v>
      </c>
      <c r="K3667" s="1">
        <v>104498</v>
      </c>
      <c r="L3667" s="1">
        <v>522490</v>
      </c>
      <c r="M3667">
        <v>0</v>
      </c>
      <c r="N3667" s="10">
        <v>0</v>
      </c>
      <c r="O3667" s="1">
        <f>Table1[[#This Row],[Total Sales NGN]]-(Table1[[#This Row],[Total Sales NGN]]*Table1[[#This Row],[Discount %2]])</f>
        <v>522490</v>
      </c>
      <c r="P3667" t="s">
        <v>57</v>
      </c>
      <c r="Q3667">
        <v>3</v>
      </c>
      <c r="R3667" t="s">
        <v>35</v>
      </c>
      <c r="S3667">
        <v>171</v>
      </c>
      <c r="T3667" s="1">
        <v>868547</v>
      </c>
    </row>
    <row r="3668" spans="1:20" x14ac:dyDescent="0.3">
      <c r="A3668" t="s">
        <v>7412</v>
      </c>
      <c r="B3668" s="9">
        <v>45122</v>
      </c>
      <c r="C3668" t="s">
        <v>6730</v>
      </c>
      <c r="D3668" t="s">
        <v>6731</v>
      </c>
      <c r="E3668" t="s">
        <v>6750</v>
      </c>
      <c r="F3668" t="s">
        <v>185</v>
      </c>
      <c r="G3668" t="s">
        <v>7413</v>
      </c>
      <c r="H3668" t="s">
        <v>45</v>
      </c>
      <c r="I3668" t="s">
        <v>130</v>
      </c>
      <c r="J3668">
        <v>15</v>
      </c>
      <c r="K3668" s="1">
        <v>18916</v>
      </c>
      <c r="L3668" s="1">
        <v>283740</v>
      </c>
      <c r="M3668">
        <v>20</v>
      </c>
      <c r="N3668" s="10">
        <v>0.2</v>
      </c>
      <c r="O3668" s="1">
        <f>Table1[[#This Row],[Total Sales NGN]]-(Table1[[#This Row],[Total Sales NGN]]*Table1[[#This Row],[Discount %2]])</f>
        <v>226992</v>
      </c>
      <c r="P3668" t="s">
        <v>26</v>
      </c>
      <c r="Q3668">
        <v>4</v>
      </c>
      <c r="R3668" t="s">
        <v>28</v>
      </c>
      <c r="S3668">
        <v>43</v>
      </c>
      <c r="T3668" s="1">
        <v>395160</v>
      </c>
    </row>
    <row r="3669" spans="1:20" x14ac:dyDescent="0.3">
      <c r="A3669" t="s">
        <v>7414</v>
      </c>
      <c r="B3669" s="9">
        <v>45178</v>
      </c>
      <c r="C3669" t="s">
        <v>6730</v>
      </c>
      <c r="D3669" t="s">
        <v>6731</v>
      </c>
      <c r="E3669" t="s">
        <v>6750</v>
      </c>
      <c r="F3669" t="s">
        <v>176</v>
      </c>
      <c r="G3669" t="s">
        <v>7415</v>
      </c>
      <c r="H3669" t="s">
        <v>32</v>
      </c>
      <c r="I3669" t="s">
        <v>95</v>
      </c>
      <c r="J3669">
        <v>6</v>
      </c>
      <c r="K3669" s="1">
        <v>4712</v>
      </c>
      <c r="L3669" s="1">
        <v>28272</v>
      </c>
      <c r="M3669">
        <v>5</v>
      </c>
      <c r="N3669" s="10">
        <v>0.05</v>
      </c>
      <c r="O3669" s="1">
        <f>Table1[[#This Row],[Total Sales NGN]]-(Table1[[#This Row],[Total Sales NGN]]*Table1[[#This Row],[Discount %2]])</f>
        <v>26858.400000000001</v>
      </c>
      <c r="P3669" t="s">
        <v>57</v>
      </c>
      <c r="Q3669">
        <v>1</v>
      </c>
      <c r="R3669" t="s">
        <v>35</v>
      </c>
      <c r="S3669">
        <v>176</v>
      </c>
      <c r="T3669" s="1">
        <v>581262</v>
      </c>
    </row>
    <row r="3670" spans="1:20" x14ac:dyDescent="0.3">
      <c r="A3670" t="s">
        <v>7416</v>
      </c>
      <c r="B3670" s="9">
        <v>45059</v>
      </c>
      <c r="C3670" t="s">
        <v>6730</v>
      </c>
      <c r="D3670" t="s">
        <v>6731</v>
      </c>
      <c r="E3670" t="s">
        <v>6741</v>
      </c>
      <c r="F3670" t="s">
        <v>836</v>
      </c>
      <c r="G3670" t="s">
        <v>7417</v>
      </c>
      <c r="H3670" t="s">
        <v>45</v>
      </c>
      <c r="I3670" t="s">
        <v>98</v>
      </c>
      <c r="J3670">
        <v>20</v>
      </c>
      <c r="K3670" s="1">
        <v>20271</v>
      </c>
      <c r="L3670" s="1">
        <v>405420</v>
      </c>
      <c r="M3670" t="s">
        <v>27</v>
      </c>
      <c r="N3670" s="10">
        <v>0</v>
      </c>
      <c r="O3670" s="1">
        <f>Table1[[#This Row],[Total Sales NGN]]-(Table1[[#This Row],[Total Sales NGN]]*Table1[[#This Row],[Discount %2]])</f>
        <v>405420</v>
      </c>
      <c r="P3670" t="s">
        <v>47</v>
      </c>
      <c r="Q3670">
        <v>2</v>
      </c>
      <c r="R3670" t="s">
        <v>35</v>
      </c>
      <c r="S3670">
        <v>47</v>
      </c>
      <c r="T3670" s="1">
        <v>395160</v>
      </c>
    </row>
    <row r="3671" spans="1:20" x14ac:dyDescent="0.3">
      <c r="A3671" t="s">
        <v>7418</v>
      </c>
      <c r="B3671" s="9">
        <v>44997</v>
      </c>
      <c r="C3671" t="s">
        <v>6730</v>
      </c>
      <c r="D3671" t="s">
        <v>6731</v>
      </c>
      <c r="E3671" t="s">
        <v>6750</v>
      </c>
      <c r="F3671" t="s">
        <v>287</v>
      </c>
      <c r="G3671" t="s">
        <v>7419</v>
      </c>
      <c r="H3671" t="s">
        <v>65</v>
      </c>
      <c r="I3671" t="s">
        <v>397</v>
      </c>
      <c r="J3671">
        <v>8</v>
      </c>
      <c r="K3671" s="1">
        <v>123236</v>
      </c>
      <c r="L3671" s="1">
        <v>985888</v>
      </c>
      <c r="M3671">
        <v>10</v>
      </c>
      <c r="N3671" s="10">
        <v>0.1</v>
      </c>
      <c r="O3671" s="1">
        <f>Table1[[#This Row],[Total Sales NGN]]-(Table1[[#This Row],[Total Sales NGN]]*Table1[[#This Row],[Discount %2]])</f>
        <v>887299.2</v>
      </c>
      <c r="P3671" t="s">
        <v>47</v>
      </c>
      <c r="Q3671">
        <v>2</v>
      </c>
      <c r="R3671" t="s">
        <v>35</v>
      </c>
      <c r="S3671">
        <v>157</v>
      </c>
      <c r="T3671" s="1">
        <v>868547</v>
      </c>
    </row>
    <row r="3672" spans="1:20" x14ac:dyDescent="0.3">
      <c r="A3672" t="s">
        <v>7420</v>
      </c>
      <c r="B3672" s="9">
        <v>45085</v>
      </c>
      <c r="C3672" t="s">
        <v>6730</v>
      </c>
      <c r="D3672" t="s">
        <v>6731</v>
      </c>
      <c r="E3672" t="s">
        <v>6732</v>
      </c>
      <c r="F3672" t="s">
        <v>1892</v>
      </c>
      <c r="G3672" t="s">
        <v>7421</v>
      </c>
      <c r="H3672" t="s">
        <v>65</v>
      </c>
      <c r="I3672" t="s">
        <v>382</v>
      </c>
      <c r="J3672">
        <v>17</v>
      </c>
      <c r="K3672" s="1">
        <v>43575</v>
      </c>
      <c r="L3672" s="1">
        <v>740775</v>
      </c>
      <c r="M3672">
        <v>0</v>
      </c>
      <c r="N3672" s="10">
        <v>0</v>
      </c>
      <c r="O3672" s="1">
        <f>Table1[[#This Row],[Total Sales NGN]]-(Table1[[#This Row],[Total Sales NGN]]*Table1[[#This Row],[Discount %2]])</f>
        <v>740775</v>
      </c>
      <c r="P3672" t="s">
        <v>26</v>
      </c>
      <c r="Q3672">
        <v>5</v>
      </c>
      <c r="R3672" t="s">
        <v>35</v>
      </c>
      <c r="S3672">
        <v>173</v>
      </c>
      <c r="T3672" s="1">
        <v>868547</v>
      </c>
    </row>
    <row r="3673" spans="1:20" x14ac:dyDescent="0.3">
      <c r="A3673" t="s">
        <v>7422</v>
      </c>
      <c r="B3673" s="9">
        <v>45440</v>
      </c>
      <c r="C3673" t="s">
        <v>6730</v>
      </c>
      <c r="D3673" t="s">
        <v>6731</v>
      </c>
      <c r="E3673" t="s">
        <v>6750</v>
      </c>
      <c r="F3673" t="s">
        <v>322</v>
      </c>
      <c r="G3673" t="s">
        <v>7423</v>
      </c>
      <c r="H3673" t="s">
        <v>65</v>
      </c>
      <c r="I3673" t="s">
        <v>397</v>
      </c>
      <c r="J3673">
        <v>8</v>
      </c>
      <c r="K3673" s="1">
        <v>141061</v>
      </c>
      <c r="L3673" s="1">
        <v>1128488</v>
      </c>
      <c r="M3673" t="s">
        <v>27</v>
      </c>
      <c r="N3673" s="10">
        <v>0</v>
      </c>
      <c r="O3673" s="1">
        <f>Table1[[#This Row],[Total Sales NGN]]-(Table1[[#This Row],[Total Sales NGN]]*Table1[[#This Row],[Discount %2]])</f>
        <v>1128488</v>
      </c>
      <c r="P3673" t="s">
        <v>27</v>
      </c>
      <c r="Q3673">
        <v>2</v>
      </c>
      <c r="R3673" t="s">
        <v>35</v>
      </c>
      <c r="S3673">
        <v>21</v>
      </c>
      <c r="T3673" s="1">
        <v>868547</v>
      </c>
    </row>
    <row r="3674" spans="1:20" x14ac:dyDescent="0.3">
      <c r="A3674" t="s">
        <v>7424</v>
      </c>
      <c r="B3674" s="9">
        <v>45082</v>
      </c>
      <c r="C3674" t="s">
        <v>6730</v>
      </c>
      <c r="D3674" t="s">
        <v>6731</v>
      </c>
      <c r="E3674" t="s">
        <v>6732</v>
      </c>
      <c r="F3674" t="s">
        <v>1834</v>
      </c>
      <c r="G3674" t="s">
        <v>27</v>
      </c>
      <c r="H3674" t="s">
        <v>45</v>
      </c>
      <c r="I3674" t="s">
        <v>98</v>
      </c>
      <c r="J3674">
        <v>9</v>
      </c>
      <c r="K3674" s="1">
        <v>40079</v>
      </c>
      <c r="L3674" s="1">
        <v>360711</v>
      </c>
      <c r="M3674">
        <v>5</v>
      </c>
      <c r="N3674" s="10">
        <v>0.05</v>
      </c>
      <c r="O3674" s="1">
        <f>Table1[[#This Row],[Total Sales NGN]]-(Table1[[#This Row],[Total Sales NGN]]*Table1[[#This Row],[Discount %2]])</f>
        <v>342675.45</v>
      </c>
      <c r="P3674" t="s">
        <v>57</v>
      </c>
      <c r="Q3674">
        <v>1</v>
      </c>
      <c r="R3674" t="s">
        <v>35</v>
      </c>
      <c r="S3674">
        <v>175</v>
      </c>
      <c r="T3674" s="1">
        <v>395160</v>
      </c>
    </row>
    <row r="3675" spans="1:20" x14ac:dyDescent="0.3">
      <c r="A3675" t="s">
        <v>7425</v>
      </c>
      <c r="B3675" s="9">
        <v>44948</v>
      </c>
      <c r="C3675" t="s">
        <v>6730</v>
      </c>
      <c r="D3675" t="s">
        <v>6731</v>
      </c>
      <c r="E3675" t="s">
        <v>6732</v>
      </c>
      <c r="F3675" t="s">
        <v>2487</v>
      </c>
      <c r="G3675" t="s">
        <v>7426</v>
      </c>
      <c r="H3675" t="s">
        <v>32</v>
      </c>
      <c r="I3675" t="s">
        <v>113</v>
      </c>
      <c r="J3675">
        <v>16</v>
      </c>
      <c r="K3675" s="1">
        <v>12361</v>
      </c>
      <c r="L3675" s="1">
        <v>197776</v>
      </c>
      <c r="M3675">
        <v>10</v>
      </c>
      <c r="N3675" s="10">
        <v>0.1</v>
      </c>
      <c r="O3675" s="1">
        <f>Table1[[#This Row],[Total Sales NGN]]-(Table1[[#This Row],[Total Sales NGN]]*Table1[[#This Row],[Discount %2]])</f>
        <v>177998.4</v>
      </c>
      <c r="P3675" t="s">
        <v>27</v>
      </c>
      <c r="Q3675">
        <v>2</v>
      </c>
      <c r="R3675" t="s">
        <v>28</v>
      </c>
      <c r="S3675">
        <v>192</v>
      </c>
      <c r="T3675" s="1">
        <v>581262</v>
      </c>
    </row>
    <row r="3676" spans="1:20" x14ac:dyDescent="0.3">
      <c r="A3676" t="s">
        <v>7427</v>
      </c>
      <c r="B3676" s="9">
        <v>45409</v>
      </c>
      <c r="C3676" t="s">
        <v>6730</v>
      </c>
      <c r="D3676" t="s">
        <v>6731</v>
      </c>
      <c r="E3676" t="s">
        <v>6732</v>
      </c>
      <c r="F3676" t="s">
        <v>38</v>
      </c>
      <c r="G3676" t="s">
        <v>7428</v>
      </c>
      <c r="H3676" t="s">
        <v>24</v>
      </c>
      <c r="I3676" t="s">
        <v>56</v>
      </c>
      <c r="J3676">
        <v>2</v>
      </c>
      <c r="K3676" s="1">
        <v>329418</v>
      </c>
      <c r="L3676" s="1">
        <v>658836</v>
      </c>
      <c r="M3676">
        <v>0</v>
      </c>
      <c r="N3676" s="10">
        <v>0</v>
      </c>
      <c r="O3676" s="1">
        <f>Table1[[#This Row],[Total Sales NGN]]-(Table1[[#This Row],[Total Sales NGN]]*Table1[[#This Row],[Discount %2]])</f>
        <v>658836</v>
      </c>
      <c r="P3676" t="s">
        <v>47</v>
      </c>
      <c r="Q3676">
        <v>5</v>
      </c>
      <c r="R3676" t="s">
        <v>28</v>
      </c>
      <c r="S3676">
        <v>163</v>
      </c>
      <c r="T3676" s="1">
        <v>973851</v>
      </c>
    </row>
    <row r="3677" spans="1:20" x14ac:dyDescent="0.3">
      <c r="A3677" t="s">
        <v>7429</v>
      </c>
      <c r="B3677" s="9">
        <v>45366</v>
      </c>
      <c r="C3677" t="s">
        <v>6730</v>
      </c>
      <c r="D3677" t="s">
        <v>6731</v>
      </c>
      <c r="E3677" t="s">
        <v>6741</v>
      </c>
      <c r="F3677" t="s">
        <v>332</v>
      </c>
      <c r="G3677" t="s">
        <v>27</v>
      </c>
      <c r="H3677" t="s">
        <v>65</v>
      </c>
      <c r="I3677" t="s">
        <v>478</v>
      </c>
      <c r="J3677">
        <v>12</v>
      </c>
      <c r="K3677" s="1">
        <v>155099</v>
      </c>
      <c r="L3677" s="1">
        <v>1861188</v>
      </c>
      <c r="M3677" t="s">
        <v>27</v>
      </c>
      <c r="N3677" s="10">
        <v>0</v>
      </c>
      <c r="O3677" s="1">
        <f>Table1[[#This Row],[Total Sales NGN]]-(Table1[[#This Row],[Total Sales NGN]]*Table1[[#This Row],[Discount %2]])</f>
        <v>1861188</v>
      </c>
      <c r="P3677" t="s">
        <v>27</v>
      </c>
      <c r="Q3677">
        <v>5</v>
      </c>
      <c r="R3677" t="s">
        <v>35</v>
      </c>
      <c r="S3677">
        <v>139</v>
      </c>
      <c r="T3677" s="1">
        <v>868547</v>
      </c>
    </row>
    <row r="3678" spans="1:20" x14ac:dyDescent="0.3">
      <c r="A3678" t="s">
        <v>7430</v>
      </c>
      <c r="B3678" s="9">
        <v>45116</v>
      </c>
      <c r="C3678" t="s">
        <v>6730</v>
      </c>
      <c r="D3678" t="s">
        <v>6731</v>
      </c>
      <c r="E3678" t="s">
        <v>6741</v>
      </c>
      <c r="F3678" t="s">
        <v>347</v>
      </c>
      <c r="G3678" t="s">
        <v>7431</v>
      </c>
      <c r="H3678" t="s">
        <v>32</v>
      </c>
      <c r="I3678" t="s">
        <v>237</v>
      </c>
      <c r="J3678">
        <v>7</v>
      </c>
      <c r="K3678" s="1">
        <v>16536</v>
      </c>
      <c r="L3678" s="1">
        <v>115752</v>
      </c>
      <c r="M3678" t="s">
        <v>27</v>
      </c>
      <c r="N3678" s="10">
        <v>0</v>
      </c>
      <c r="O3678" s="1">
        <f>Table1[[#This Row],[Total Sales NGN]]-(Table1[[#This Row],[Total Sales NGN]]*Table1[[#This Row],[Discount %2]])</f>
        <v>115752</v>
      </c>
      <c r="P3678" t="s">
        <v>34</v>
      </c>
      <c r="Q3678">
        <v>6</v>
      </c>
      <c r="R3678" t="s">
        <v>35</v>
      </c>
      <c r="S3678">
        <v>136</v>
      </c>
      <c r="T3678" s="1">
        <v>581262</v>
      </c>
    </row>
    <row r="3679" spans="1:20" x14ac:dyDescent="0.3">
      <c r="A3679" t="s">
        <v>7432</v>
      </c>
      <c r="B3679" s="9">
        <v>45397</v>
      </c>
      <c r="C3679" t="s">
        <v>6730</v>
      </c>
      <c r="D3679" t="s">
        <v>6731</v>
      </c>
      <c r="E3679" t="s">
        <v>6732</v>
      </c>
      <c r="F3679" t="s">
        <v>1399</v>
      </c>
      <c r="G3679" t="s">
        <v>7433</v>
      </c>
      <c r="H3679" t="s">
        <v>24</v>
      </c>
      <c r="I3679" t="s">
        <v>92</v>
      </c>
      <c r="J3679">
        <v>14</v>
      </c>
      <c r="K3679" s="1">
        <v>162674</v>
      </c>
      <c r="L3679" s="1">
        <v>2277436</v>
      </c>
      <c r="M3679">
        <v>0</v>
      </c>
      <c r="N3679" s="10">
        <v>0</v>
      </c>
      <c r="O3679" s="1">
        <f>Table1[[#This Row],[Total Sales NGN]]-(Table1[[#This Row],[Total Sales NGN]]*Table1[[#This Row],[Discount %2]])</f>
        <v>2277436</v>
      </c>
      <c r="P3679" t="s">
        <v>57</v>
      </c>
      <c r="Q3679" t="s">
        <v>27</v>
      </c>
      <c r="R3679" t="s">
        <v>35</v>
      </c>
      <c r="S3679">
        <v>200</v>
      </c>
      <c r="T3679" s="1">
        <v>973851</v>
      </c>
    </row>
    <row r="3680" spans="1:20" x14ac:dyDescent="0.3">
      <c r="A3680" t="s">
        <v>7434</v>
      </c>
      <c r="B3680" s="9">
        <v>45207</v>
      </c>
      <c r="C3680" t="s">
        <v>6730</v>
      </c>
      <c r="D3680" t="s">
        <v>6731</v>
      </c>
      <c r="E3680" t="s">
        <v>6732</v>
      </c>
      <c r="F3680" t="s">
        <v>1592</v>
      </c>
      <c r="G3680" t="s">
        <v>7435</v>
      </c>
      <c r="H3680" t="s">
        <v>24</v>
      </c>
      <c r="I3680" t="s">
        <v>161</v>
      </c>
      <c r="J3680">
        <v>20</v>
      </c>
      <c r="K3680" s="1">
        <v>99814</v>
      </c>
      <c r="L3680" s="1">
        <v>1996280</v>
      </c>
      <c r="M3680">
        <v>10</v>
      </c>
      <c r="N3680" s="10">
        <v>0.1</v>
      </c>
      <c r="O3680" s="1">
        <f>Table1[[#This Row],[Total Sales NGN]]-(Table1[[#This Row],[Total Sales NGN]]*Table1[[#This Row],[Discount %2]])</f>
        <v>1796652</v>
      </c>
      <c r="P3680" t="s">
        <v>57</v>
      </c>
      <c r="Q3680" t="s">
        <v>27</v>
      </c>
      <c r="R3680" t="s">
        <v>35</v>
      </c>
      <c r="S3680">
        <v>57</v>
      </c>
      <c r="T3680" s="1">
        <v>973851</v>
      </c>
    </row>
    <row r="3681" spans="1:20" x14ac:dyDescent="0.3">
      <c r="A3681" t="s">
        <v>7436</v>
      </c>
      <c r="B3681" s="9">
        <v>45229</v>
      </c>
      <c r="C3681" t="s">
        <v>6730</v>
      </c>
      <c r="D3681" t="s">
        <v>6731</v>
      </c>
      <c r="E3681" t="s">
        <v>6732</v>
      </c>
      <c r="F3681" t="s">
        <v>2564</v>
      </c>
      <c r="G3681" t="s">
        <v>27</v>
      </c>
      <c r="H3681" t="s">
        <v>45</v>
      </c>
      <c r="I3681" t="s">
        <v>211</v>
      </c>
      <c r="J3681">
        <v>12</v>
      </c>
      <c r="K3681" s="1">
        <v>14182</v>
      </c>
      <c r="L3681" s="1">
        <v>170184</v>
      </c>
      <c r="M3681" t="s">
        <v>27</v>
      </c>
      <c r="N3681" s="10">
        <v>0</v>
      </c>
      <c r="O3681" s="1">
        <f>Table1[[#This Row],[Total Sales NGN]]-(Table1[[#This Row],[Total Sales NGN]]*Table1[[#This Row],[Discount %2]])</f>
        <v>170184</v>
      </c>
      <c r="P3681" t="s">
        <v>27</v>
      </c>
      <c r="Q3681">
        <v>4</v>
      </c>
      <c r="R3681" t="s">
        <v>35</v>
      </c>
      <c r="S3681">
        <v>192</v>
      </c>
      <c r="T3681" s="1">
        <v>395160</v>
      </c>
    </row>
    <row r="3682" spans="1:20" x14ac:dyDescent="0.3">
      <c r="A3682" t="s">
        <v>7437</v>
      </c>
      <c r="B3682" s="9">
        <v>45064</v>
      </c>
      <c r="C3682" t="s">
        <v>6730</v>
      </c>
      <c r="D3682" t="s">
        <v>6731</v>
      </c>
      <c r="E3682" t="s">
        <v>6750</v>
      </c>
      <c r="F3682" t="s">
        <v>4920</v>
      </c>
      <c r="G3682" t="s">
        <v>7438</v>
      </c>
      <c r="H3682" t="s">
        <v>32</v>
      </c>
      <c r="I3682" t="s">
        <v>33</v>
      </c>
      <c r="J3682">
        <v>18</v>
      </c>
      <c r="K3682" s="1">
        <v>3358</v>
      </c>
      <c r="L3682" s="1">
        <v>60444</v>
      </c>
      <c r="M3682">
        <v>0</v>
      </c>
      <c r="N3682" s="10">
        <v>0</v>
      </c>
      <c r="O3682" s="1">
        <f>Table1[[#This Row],[Total Sales NGN]]-(Table1[[#This Row],[Total Sales NGN]]*Table1[[#This Row],[Discount %2]])</f>
        <v>60444</v>
      </c>
      <c r="P3682" t="s">
        <v>57</v>
      </c>
      <c r="Q3682">
        <v>4</v>
      </c>
      <c r="R3682" t="s">
        <v>28</v>
      </c>
      <c r="S3682">
        <v>177</v>
      </c>
      <c r="T3682" s="1">
        <v>581262</v>
      </c>
    </row>
    <row r="3683" spans="1:20" x14ac:dyDescent="0.3">
      <c r="A3683" t="s">
        <v>7439</v>
      </c>
      <c r="B3683" s="9">
        <v>45278</v>
      </c>
      <c r="C3683" t="s">
        <v>6730</v>
      </c>
      <c r="D3683" t="s">
        <v>6731</v>
      </c>
      <c r="E3683" t="s">
        <v>6732</v>
      </c>
      <c r="F3683" t="s">
        <v>2649</v>
      </c>
      <c r="G3683" t="s">
        <v>7440</v>
      </c>
      <c r="H3683" t="s">
        <v>40</v>
      </c>
      <c r="I3683" t="s">
        <v>137</v>
      </c>
      <c r="J3683">
        <v>18</v>
      </c>
      <c r="K3683" s="1">
        <v>14990</v>
      </c>
      <c r="L3683" s="1">
        <v>269820</v>
      </c>
      <c r="M3683">
        <v>10</v>
      </c>
      <c r="N3683" s="10">
        <v>0.1</v>
      </c>
      <c r="O3683" s="1">
        <f>Table1[[#This Row],[Total Sales NGN]]-(Table1[[#This Row],[Total Sales NGN]]*Table1[[#This Row],[Discount %2]])</f>
        <v>242838</v>
      </c>
      <c r="P3683" t="s">
        <v>27</v>
      </c>
      <c r="Q3683">
        <v>4</v>
      </c>
      <c r="R3683" t="s">
        <v>35</v>
      </c>
      <c r="S3683">
        <v>172</v>
      </c>
      <c r="T3683" s="1">
        <v>381933</v>
      </c>
    </row>
    <row r="3684" spans="1:20" x14ac:dyDescent="0.3">
      <c r="A3684" t="s">
        <v>7441</v>
      </c>
      <c r="B3684" s="9">
        <v>45001</v>
      </c>
      <c r="C3684" t="s">
        <v>6730</v>
      </c>
      <c r="D3684" t="s">
        <v>6731</v>
      </c>
      <c r="E3684" t="s">
        <v>6750</v>
      </c>
      <c r="F3684" t="s">
        <v>5228</v>
      </c>
      <c r="G3684" t="s">
        <v>7442</v>
      </c>
      <c r="H3684" t="s">
        <v>32</v>
      </c>
      <c r="I3684" t="s">
        <v>117</v>
      </c>
      <c r="J3684">
        <v>14</v>
      </c>
      <c r="K3684" s="1">
        <v>10288</v>
      </c>
      <c r="L3684" s="1">
        <v>144032</v>
      </c>
      <c r="M3684">
        <v>0</v>
      </c>
      <c r="N3684" s="10">
        <v>0</v>
      </c>
      <c r="O3684" s="1">
        <f>Table1[[#This Row],[Total Sales NGN]]-(Table1[[#This Row],[Total Sales NGN]]*Table1[[#This Row],[Discount %2]])</f>
        <v>144032</v>
      </c>
      <c r="P3684" t="s">
        <v>26</v>
      </c>
      <c r="Q3684">
        <v>1</v>
      </c>
      <c r="R3684" t="s">
        <v>35</v>
      </c>
      <c r="S3684">
        <v>164</v>
      </c>
      <c r="T3684" s="1">
        <v>581262</v>
      </c>
    </row>
    <row r="3685" spans="1:20" x14ac:dyDescent="0.3">
      <c r="A3685" t="s">
        <v>7443</v>
      </c>
      <c r="B3685" s="9">
        <v>45603</v>
      </c>
      <c r="C3685" t="s">
        <v>6730</v>
      </c>
      <c r="D3685" t="s">
        <v>6731</v>
      </c>
      <c r="E3685" t="s">
        <v>6741</v>
      </c>
      <c r="F3685" t="s">
        <v>613</v>
      </c>
      <c r="G3685" t="s">
        <v>7444</v>
      </c>
      <c r="H3685" t="s">
        <v>45</v>
      </c>
      <c r="I3685" t="s">
        <v>98</v>
      </c>
      <c r="J3685">
        <v>3</v>
      </c>
      <c r="K3685" s="1">
        <v>24454</v>
      </c>
      <c r="L3685" s="1">
        <v>73362</v>
      </c>
      <c r="M3685">
        <v>5</v>
      </c>
      <c r="N3685" s="10">
        <v>0.05</v>
      </c>
      <c r="O3685" s="1">
        <f>Table1[[#This Row],[Total Sales NGN]]-(Table1[[#This Row],[Total Sales NGN]]*Table1[[#This Row],[Discount %2]])</f>
        <v>69693.899999999994</v>
      </c>
      <c r="P3685" t="s">
        <v>34</v>
      </c>
      <c r="Q3685">
        <v>5</v>
      </c>
      <c r="R3685" t="s">
        <v>35</v>
      </c>
      <c r="S3685">
        <v>50</v>
      </c>
      <c r="T3685" s="1">
        <v>395160</v>
      </c>
    </row>
    <row r="3686" spans="1:20" x14ac:dyDescent="0.3">
      <c r="A3686" t="s">
        <v>7445</v>
      </c>
      <c r="B3686" s="9">
        <v>44940</v>
      </c>
      <c r="C3686" t="s">
        <v>6730</v>
      </c>
      <c r="D3686" t="s">
        <v>6731</v>
      </c>
      <c r="E3686" t="s">
        <v>6732</v>
      </c>
      <c r="F3686" t="s">
        <v>2069</v>
      </c>
      <c r="G3686" t="s">
        <v>7446</v>
      </c>
      <c r="H3686" t="s">
        <v>24</v>
      </c>
      <c r="I3686" t="s">
        <v>61</v>
      </c>
      <c r="J3686">
        <v>20</v>
      </c>
      <c r="K3686" s="1">
        <v>69386</v>
      </c>
      <c r="L3686" s="1">
        <v>1387720</v>
      </c>
      <c r="M3686">
        <v>20</v>
      </c>
      <c r="N3686" s="10">
        <v>0.2</v>
      </c>
      <c r="O3686" s="1">
        <f>Table1[[#This Row],[Total Sales NGN]]-(Table1[[#This Row],[Total Sales NGN]]*Table1[[#This Row],[Discount %2]])</f>
        <v>1110176</v>
      </c>
      <c r="P3686" t="s">
        <v>47</v>
      </c>
      <c r="Q3686">
        <v>2</v>
      </c>
      <c r="R3686" t="s">
        <v>28</v>
      </c>
      <c r="S3686">
        <v>107</v>
      </c>
      <c r="T3686" s="1">
        <v>973851</v>
      </c>
    </row>
    <row r="3687" spans="1:20" x14ac:dyDescent="0.3">
      <c r="A3687" t="s">
        <v>7447</v>
      </c>
      <c r="B3687" s="9">
        <v>45095</v>
      </c>
      <c r="C3687" t="s">
        <v>6730</v>
      </c>
      <c r="D3687" t="s">
        <v>6731</v>
      </c>
      <c r="E3687" t="s">
        <v>6750</v>
      </c>
      <c r="F3687" t="s">
        <v>2148</v>
      </c>
      <c r="G3687" t="s">
        <v>7448</v>
      </c>
      <c r="H3687" t="s">
        <v>65</v>
      </c>
      <c r="I3687" t="s">
        <v>78</v>
      </c>
      <c r="J3687">
        <v>2</v>
      </c>
      <c r="K3687" s="1">
        <v>118812</v>
      </c>
      <c r="L3687" s="1">
        <v>237624</v>
      </c>
      <c r="M3687">
        <v>15</v>
      </c>
      <c r="N3687" s="10">
        <v>0.15</v>
      </c>
      <c r="O3687" s="1">
        <f>Table1[[#This Row],[Total Sales NGN]]-(Table1[[#This Row],[Total Sales NGN]]*Table1[[#This Row],[Discount %2]])</f>
        <v>201980.4</v>
      </c>
      <c r="P3687" t="s">
        <v>34</v>
      </c>
      <c r="Q3687">
        <v>4</v>
      </c>
      <c r="R3687" t="s">
        <v>35</v>
      </c>
      <c r="S3687">
        <v>71</v>
      </c>
      <c r="T3687" s="1">
        <v>868547</v>
      </c>
    </row>
    <row r="3688" spans="1:20" x14ac:dyDescent="0.3">
      <c r="A3688" t="s">
        <v>7449</v>
      </c>
      <c r="B3688" s="9">
        <v>45526</v>
      </c>
      <c r="C3688" t="s">
        <v>6730</v>
      </c>
      <c r="D3688" t="s">
        <v>6731</v>
      </c>
      <c r="E3688" t="s">
        <v>6741</v>
      </c>
      <c r="F3688" t="s">
        <v>731</v>
      </c>
      <c r="G3688" t="s">
        <v>7450</v>
      </c>
      <c r="H3688" t="s">
        <v>32</v>
      </c>
      <c r="I3688" t="s">
        <v>237</v>
      </c>
      <c r="J3688">
        <v>4</v>
      </c>
      <c r="K3688" s="1">
        <v>7223</v>
      </c>
      <c r="L3688" s="1">
        <v>28892</v>
      </c>
      <c r="M3688">
        <v>20</v>
      </c>
      <c r="N3688" s="10">
        <v>0.2</v>
      </c>
      <c r="O3688" s="1">
        <f>Table1[[#This Row],[Total Sales NGN]]-(Table1[[#This Row],[Total Sales NGN]]*Table1[[#This Row],[Discount %2]])</f>
        <v>23113.599999999999</v>
      </c>
      <c r="P3688" t="s">
        <v>57</v>
      </c>
      <c r="Q3688" t="s">
        <v>27</v>
      </c>
      <c r="R3688" t="s">
        <v>35</v>
      </c>
      <c r="S3688">
        <v>176</v>
      </c>
      <c r="T3688" s="1">
        <v>581262</v>
      </c>
    </row>
    <row r="3689" spans="1:20" x14ac:dyDescent="0.3">
      <c r="A3689" t="s">
        <v>7451</v>
      </c>
      <c r="B3689" s="9">
        <v>45551</v>
      </c>
      <c r="C3689" t="s">
        <v>6730</v>
      </c>
      <c r="D3689" t="s">
        <v>6731</v>
      </c>
      <c r="E3689" t="s">
        <v>6750</v>
      </c>
      <c r="F3689" t="s">
        <v>1113</v>
      </c>
      <c r="G3689" t="s">
        <v>7452</v>
      </c>
      <c r="H3689" t="s">
        <v>24</v>
      </c>
      <c r="I3689" t="s">
        <v>174</v>
      </c>
      <c r="J3689">
        <v>1</v>
      </c>
      <c r="K3689" s="1">
        <v>171195</v>
      </c>
      <c r="L3689" s="1">
        <v>171195</v>
      </c>
      <c r="M3689">
        <v>5</v>
      </c>
      <c r="N3689" s="10">
        <v>0.05</v>
      </c>
      <c r="O3689" s="1">
        <f>Table1[[#This Row],[Total Sales NGN]]-(Table1[[#This Row],[Total Sales NGN]]*Table1[[#This Row],[Discount %2]])</f>
        <v>162635.25</v>
      </c>
      <c r="P3689" t="s">
        <v>27</v>
      </c>
      <c r="Q3689">
        <v>6</v>
      </c>
      <c r="R3689" t="s">
        <v>27</v>
      </c>
      <c r="S3689">
        <v>195</v>
      </c>
      <c r="T3689" s="1">
        <v>973851</v>
      </c>
    </row>
    <row r="3690" spans="1:20" x14ac:dyDescent="0.3">
      <c r="A3690" t="s">
        <v>7453</v>
      </c>
      <c r="B3690" s="9">
        <v>45266</v>
      </c>
      <c r="C3690" t="s">
        <v>6730</v>
      </c>
      <c r="D3690" t="s">
        <v>6731</v>
      </c>
      <c r="E3690" t="s">
        <v>6732</v>
      </c>
      <c r="F3690" t="s">
        <v>1184</v>
      </c>
      <c r="G3690" t="s">
        <v>27</v>
      </c>
      <c r="H3690" t="s">
        <v>32</v>
      </c>
      <c r="I3690" t="s">
        <v>33</v>
      </c>
      <c r="J3690">
        <v>13</v>
      </c>
      <c r="K3690" s="1">
        <v>4602</v>
      </c>
      <c r="L3690" s="1">
        <v>59826</v>
      </c>
      <c r="M3690">
        <v>20</v>
      </c>
      <c r="N3690" s="10">
        <v>0.2</v>
      </c>
      <c r="O3690" s="1">
        <f>Table1[[#This Row],[Total Sales NGN]]-(Table1[[#This Row],[Total Sales NGN]]*Table1[[#This Row],[Discount %2]])</f>
        <v>47860.800000000003</v>
      </c>
      <c r="P3690" t="s">
        <v>47</v>
      </c>
      <c r="Q3690">
        <v>3</v>
      </c>
      <c r="R3690" t="s">
        <v>35</v>
      </c>
      <c r="S3690">
        <v>148</v>
      </c>
      <c r="T3690" s="1">
        <v>581262</v>
      </c>
    </row>
    <row r="3691" spans="1:20" x14ac:dyDescent="0.3">
      <c r="A3691" t="s">
        <v>7454</v>
      </c>
      <c r="B3691" s="9">
        <v>45052</v>
      </c>
      <c r="C3691" t="s">
        <v>6730</v>
      </c>
      <c r="D3691" t="s">
        <v>6731</v>
      </c>
      <c r="E3691" t="s">
        <v>6732</v>
      </c>
      <c r="F3691" t="s">
        <v>1804</v>
      </c>
      <c r="G3691" t="s">
        <v>27</v>
      </c>
      <c r="H3691" t="s">
        <v>45</v>
      </c>
      <c r="I3691" t="s">
        <v>181</v>
      </c>
      <c r="J3691">
        <v>11</v>
      </c>
      <c r="K3691" s="1">
        <v>13973</v>
      </c>
      <c r="L3691" s="1">
        <v>153703</v>
      </c>
      <c r="M3691">
        <v>0</v>
      </c>
      <c r="N3691" s="10">
        <v>0</v>
      </c>
      <c r="O3691" s="1">
        <f>Table1[[#This Row],[Total Sales NGN]]-(Table1[[#This Row],[Total Sales NGN]]*Table1[[#This Row],[Discount %2]])</f>
        <v>153703</v>
      </c>
      <c r="P3691" t="s">
        <v>57</v>
      </c>
      <c r="Q3691">
        <v>2</v>
      </c>
      <c r="R3691" t="s">
        <v>27</v>
      </c>
      <c r="S3691">
        <v>148</v>
      </c>
      <c r="T3691" s="1">
        <v>395160</v>
      </c>
    </row>
    <row r="3692" spans="1:20" x14ac:dyDescent="0.3">
      <c r="A3692" t="s">
        <v>7455</v>
      </c>
      <c r="B3692" s="9">
        <v>45142</v>
      </c>
      <c r="C3692" t="s">
        <v>6730</v>
      </c>
      <c r="D3692" t="s">
        <v>6731</v>
      </c>
      <c r="E3692" t="s">
        <v>6741</v>
      </c>
      <c r="F3692" t="s">
        <v>2311</v>
      </c>
      <c r="G3692" t="s">
        <v>7456</v>
      </c>
      <c r="H3692" t="s">
        <v>45</v>
      </c>
      <c r="I3692" t="s">
        <v>98</v>
      </c>
      <c r="J3692">
        <v>17</v>
      </c>
      <c r="K3692" s="1">
        <v>9319</v>
      </c>
      <c r="L3692" s="1">
        <v>158423</v>
      </c>
      <c r="M3692">
        <v>5</v>
      </c>
      <c r="N3692" s="10">
        <v>0.05</v>
      </c>
      <c r="O3692" s="1">
        <f>Table1[[#This Row],[Total Sales NGN]]-(Table1[[#This Row],[Total Sales NGN]]*Table1[[#This Row],[Discount %2]])</f>
        <v>150501.85</v>
      </c>
      <c r="P3692" t="s">
        <v>27</v>
      </c>
      <c r="Q3692">
        <v>2</v>
      </c>
      <c r="R3692" t="s">
        <v>27</v>
      </c>
      <c r="S3692">
        <v>124</v>
      </c>
      <c r="T3692" s="1">
        <v>395160</v>
      </c>
    </row>
    <row r="3693" spans="1:20" x14ac:dyDescent="0.3">
      <c r="A3693" t="s">
        <v>7457</v>
      </c>
      <c r="B3693" s="9">
        <v>45101</v>
      </c>
      <c r="C3693" t="s">
        <v>6730</v>
      </c>
      <c r="D3693" t="s">
        <v>6731</v>
      </c>
      <c r="E3693" t="s">
        <v>6750</v>
      </c>
      <c r="F3693" t="s">
        <v>972</v>
      </c>
      <c r="G3693" t="s">
        <v>27</v>
      </c>
      <c r="H3693" t="s">
        <v>65</v>
      </c>
      <c r="I3693" t="s">
        <v>78</v>
      </c>
      <c r="J3693">
        <v>10</v>
      </c>
      <c r="K3693" s="1">
        <v>149074</v>
      </c>
      <c r="L3693" s="1">
        <v>1490740</v>
      </c>
      <c r="M3693">
        <v>5</v>
      </c>
      <c r="N3693" s="10">
        <v>0.05</v>
      </c>
      <c r="O3693" s="1">
        <f>Table1[[#This Row],[Total Sales NGN]]-(Table1[[#This Row],[Total Sales NGN]]*Table1[[#This Row],[Discount %2]])</f>
        <v>1416203</v>
      </c>
      <c r="P3693" t="s">
        <v>26</v>
      </c>
      <c r="Q3693">
        <v>3</v>
      </c>
      <c r="R3693" t="s">
        <v>35</v>
      </c>
      <c r="S3693">
        <v>35</v>
      </c>
      <c r="T3693" s="1">
        <v>868547</v>
      </c>
    </row>
    <row r="3694" spans="1:20" x14ac:dyDescent="0.3">
      <c r="A3694" t="s">
        <v>7458</v>
      </c>
      <c r="B3694" s="9">
        <v>45167</v>
      </c>
      <c r="C3694" t="s">
        <v>6730</v>
      </c>
      <c r="D3694" t="s">
        <v>6731</v>
      </c>
      <c r="E3694" t="s">
        <v>6732</v>
      </c>
      <c r="F3694" t="s">
        <v>2409</v>
      </c>
      <c r="G3694" t="s">
        <v>7459</v>
      </c>
      <c r="H3694" t="s">
        <v>32</v>
      </c>
      <c r="I3694" t="s">
        <v>158</v>
      </c>
      <c r="J3694">
        <v>10</v>
      </c>
      <c r="K3694" s="1">
        <v>11773</v>
      </c>
      <c r="L3694" s="1">
        <v>117730</v>
      </c>
      <c r="M3694">
        <v>0</v>
      </c>
      <c r="N3694" s="10">
        <v>0</v>
      </c>
      <c r="O3694" s="1">
        <f>Table1[[#This Row],[Total Sales NGN]]-(Table1[[#This Row],[Total Sales NGN]]*Table1[[#This Row],[Discount %2]])</f>
        <v>117730</v>
      </c>
      <c r="P3694" t="s">
        <v>47</v>
      </c>
      <c r="Q3694">
        <v>1</v>
      </c>
      <c r="R3694" t="s">
        <v>35</v>
      </c>
      <c r="S3694">
        <v>20</v>
      </c>
      <c r="T3694" s="1">
        <v>581262</v>
      </c>
    </row>
    <row r="3695" spans="1:20" x14ac:dyDescent="0.3">
      <c r="A3695" t="s">
        <v>7460</v>
      </c>
      <c r="B3695" s="9">
        <v>45649</v>
      </c>
      <c r="C3695" t="s">
        <v>6730</v>
      </c>
      <c r="D3695" t="s">
        <v>6731</v>
      </c>
      <c r="E3695" t="s">
        <v>6741</v>
      </c>
      <c r="F3695" t="s">
        <v>2223</v>
      </c>
      <c r="G3695" t="s">
        <v>7461</v>
      </c>
      <c r="H3695" t="s">
        <v>40</v>
      </c>
      <c r="I3695" t="s">
        <v>70</v>
      </c>
      <c r="J3695">
        <v>13</v>
      </c>
      <c r="K3695" s="1">
        <v>3811</v>
      </c>
      <c r="L3695" s="1">
        <v>49543</v>
      </c>
      <c r="M3695">
        <v>5</v>
      </c>
      <c r="N3695" s="10">
        <v>0.05</v>
      </c>
      <c r="O3695" s="1">
        <f>Table1[[#This Row],[Total Sales NGN]]-(Table1[[#This Row],[Total Sales NGN]]*Table1[[#This Row],[Discount %2]])</f>
        <v>47065.85</v>
      </c>
      <c r="P3695" t="s">
        <v>57</v>
      </c>
      <c r="Q3695">
        <v>4</v>
      </c>
      <c r="R3695" t="s">
        <v>35</v>
      </c>
      <c r="S3695">
        <v>198</v>
      </c>
      <c r="T3695" s="1">
        <v>381933</v>
      </c>
    </row>
    <row r="3696" spans="1:20" x14ac:dyDescent="0.3">
      <c r="A3696" t="s">
        <v>7462</v>
      </c>
      <c r="B3696" s="9">
        <v>45475</v>
      </c>
      <c r="C3696" t="s">
        <v>6730</v>
      </c>
      <c r="D3696" t="s">
        <v>6731</v>
      </c>
      <c r="E3696" t="s">
        <v>6750</v>
      </c>
      <c r="F3696" t="s">
        <v>2046</v>
      </c>
      <c r="G3696" t="s">
        <v>7463</v>
      </c>
      <c r="H3696" t="s">
        <v>65</v>
      </c>
      <c r="I3696" t="s">
        <v>102</v>
      </c>
      <c r="J3696">
        <v>12</v>
      </c>
      <c r="K3696" s="1">
        <v>147982</v>
      </c>
      <c r="L3696" s="1">
        <v>1775784</v>
      </c>
      <c r="M3696">
        <v>0</v>
      </c>
      <c r="N3696" s="10">
        <v>0</v>
      </c>
      <c r="O3696" s="1">
        <f>Table1[[#This Row],[Total Sales NGN]]-(Table1[[#This Row],[Total Sales NGN]]*Table1[[#This Row],[Discount %2]])</f>
        <v>1775784</v>
      </c>
      <c r="P3696" t="s">
        <v>57</v>
      </c>
      <c r="Q3696" t="s">
        <v>27</v>
      </c>
      <c r="R3696" t="s">
        <v>35</v>
      </c>
      <c r="S3696">
        <v>67</v>
      </c>
      <c r="T3696" s="1">
        <v>868547</v>
      </c>
    </row>
    <row r="3697" spans="1:20" x14ac:dyDescent="0.3">
      <c r="A3697" t="s">
        <v>7464</v>
      </c>
      <c r="B3697" s="9">
        <v>45430</v>
      </c>
      <c r="C3697" t="s">
        <v>6730</v>
      </c>
      <c r="D3697" t="s">
        <v>6731</v>
      </c>
      <c r="E3697" t="s">
        <v>6732</v>
      </c>
      <c r="F3697" t="s">
        <v>365</v>
      </c>
      <c r="G3697" t="s">
        <v>7465</v>
      </c>
      <c r="H3697" t="s">
        <v>65</v>
      </c>
      <c r="I3697" t="s">
        <v>66</v>
      </c>
      <c r="J3697">
        <v>17</v>
      </c>
      <c r="K3697" s="1">
        <v>141065</v>
      </c>
      <c r="L3697" s="1">
        <v>2398105</v>
      </c>
      <c r="M3697">
        <v>20</v>
      </c>
      <c r="N3697" s="10">
        <v>0.2</v>
      </c>
      <c r="O3697" s="1">
        <f>Table1[[#This Row],[Total Sales NGN]]-(Table1[[#This Row],[Total Sales NGN]]*Table1[[#This Row],[Discount %2]])</f>
        <v>1918484</v>
      </c>
      <c r="P3697" t="s">
        <v>26</v>
      </c>
      <c r="Q3697">
        <v>2</v>
      </c>
      <c r="R3697" t="s">
        <v>35</v>
      </c>
      <c r="S3697">
        <v>63</v>
      </c>
      <c r="T3697" s="1">
        <v>868547</v>
      </c>
    </row>
    <row r="3698" spans="1:20" x14ac:dyDescent="0.3">
      <c r="A3698" t="s">
        <v>7466</v>
      </c>
      <c r="B3698" s="9">
        <v>45406</v>
      </c>
      <c r="C3698" t="s">
        <v>6730</v>
      </c>
      <c r="D3698" t="s">
        <v>6731</v>
      </c>
      <c r="E3698" t="s">
        <v>6732</v>
      </c>
      <c r="F3698" t="s">
        <v>592</v>
      </c>
      <c r="G3698" t="s">
        <v>7467</v>
      </c>
      <c r="H3698" t="s">
        <v>45</v>
      </c>
      <c r="I3698" t="s">
        <v>82</v>
      </c>
      <c r="J3698">
        <v>15</v>
      </c>
      <c r="K3698" s="1">
        <v>33781</v>
      </c>
      <c r="L3698" s="1">
        <v>506715</v>
      </c>
      <c r="M3698" t="s">
        <v>27</v>
      </c>
      <c r="N3698" s="10">
        <v>0</v>
      </c>
      <c r="O3698" s="1">
        <f>Table1[[#This Row],[Total Sales NGN]]-(Table1[[#This Row],[Total Sales NGN]]*Table1[[#This Row],[Discount %2]])</f>
        <v>506715</v>
      </c>
      <c r="P3698" t="s">
        <v>57</v>
      </c>
      <c r="Q3698">
        <v>4</v>
      </c>
      <c r="R3698" t="s">
        <v>35</v>
      </c>
      <c r="S3698">
        <v>67</v>
      </c>
      <c r="T3698" s="1">
        <v>395160</v>
      </c>
    </row>
    <row r="3699" spans="1:20" x14ac:dyDescent="0.3">
      <c r="A3699" t="s">
        <v>7468</v>
      </c>
      <c r="B3699" s="9">
        <v>45487</v>
      </c>
      <c r="C3699" t="s">
        <v>6730</v>
      </c>
      <c r="D3699" t="s">
        <v>6731</v>
      </c>
      <c r="E3699" t="s">
        <v>6741</v>
      </c>
      <c r="F3699" t="s">
        <v>4221</v>
      </c>
      <c r="G3699" t="s">
        <v>7469</v>
      </c>
      <c r="H3699" t="s">
        <v>40</v>
      </c>
      <c r="I3699" t="s">
        <v>137</v>
      </c>
      <c r="J3699">
        <v>10</v>
      </c>
      <c r="K3699" s="1">
        <v>4499</v>
      </c>
      <c r="L3699" s="1">
        <v>44990</v>
      </c>
      <c r="M3699">
        <v>0</v>
      </c>
      <c r="N3699" s="10">
        <v>0</v>
      </c>
      <c r="O3699" s="1">
        <f>Table1[[#This Row],[Total Sales NGN]]-(Table1[[#This Row],[Total Sales NGN]]*Table1[[#This Row],[Discount %2]])</f>
        <v>44990</v>
      </c>
      <c r="P3699" t="s">
        <v>57</v>
      </c>
      <c r="Q3699">
        <v>3</v>
      </c>
      <c r="R3699" t="s">
        <v>35</v>
      </c>
      <c r="S3699">
        <v>2</v>
      </c>
      <c r="T3699" s="1">
        <v>381933</v>
      </c>
    </row>
    <row r="3700" spans="1:20" x14ac:dyDescent="0.3">
      <c r="A3700" t="s">
        <v>7470</v>
      </c>
      <c r="B3700" s="9">
        <v>45420</v>
      </c>
      <c r="C3700" t="s">
        <v>6730</v>
      </c>
      <c r="D3700" t="s">
        <v>6731</v>
      </c>
      <c r="E3700" t="s">
        <v>6741</v>
      </c>
      <c r="F3700" t="s">
        <v>291</v>
      </c>
      <c r="G3700" t="s">
        <v>7471</v>
      </c>
      <c r="H3700" t="s">
        <v>32</v>
      </c>
      <c r="I3700" t="s">
        <v>117</v>
      </c>
      <c r="J3700">
        <v>8</v>
      </c>
      <c r="K3700" s="1">
        <v>4674</v>
      </c>
      <c r="L3700" s="1">
        <v>37392</v>
      </c>
      <c r="M3700">
        <v>0</v>
      </c>
      <c r="N3700" s="10">
        <v>0</v>
      </c>
      <c r="O3700" s="1">
        <f>Table1[[#This Row],[Total Sales NGN]]-(Table1[[#This Row],[Total Sales NGN]]*Table1[[#This Row],[Discount %2]])</f>
        <v>37392</v>
      </c>
      <c r="P3700" t="s">
        <v>47</v>
      </c>
      <c r="Q3700">
        <v>3</v>
      </c>
      <c r="R3700" t="s">
        <v>35</v>
      </c>
      <c r="S3700">
        <v>116</v>
      </c>
      <c r="T3700" s="1">
        <v>581262</v>
      </c>
    </row>
    <row r="3701" spans="1:20" x14ac:dyDescent="0.3">
      <c r="A3701" t="s">
        <v>7472</v>
      </c>
      <c r="B3701" s="9">
        <v>45283</v>
      </c>
      <c r="C3701" t="s">
        <v>6730</v>
      </c>
      <c r="D3701" t="s">
        <v>6731</v>
      </c>
      <c r="E3701" t="s">
        <v>6732</v>
      </c>
      <c r="F3701" t="s">
        <v>1634</v>
      </c>
      <c r="G3701" t="s">
        <v>7473</v>
      </c>
      <c r="H3701" t="s">
        <v>45</v>
      </c>
      <c r="I3701" t="s">
        <v>46</v>
      </c>
      <c r="J3701">
        <v>6</v>
      </c>
      <c r="K3701" s="1">
        <v>14546</v>
      </c>
      <c r="L3701" s="1">
        <v>87276</v>
      </c>
      <c r="M3701">
        <v>0</v>
      </c>
      <c r="N3701" s="10">
        <v>0</v>
      </c>
      <c r="O3701" s="1">
        <f>Table1[[#This Row],[Total Sales NGN]]-(Table1[[#This Row],[Total Sales NGN]]*Table1[[#This Row],[Discount %2]])</f>
        <v>87276</v>
      </c>
      <c r="P3701" t="s">
        <v>57</v>
      </c>
      <c r="Q3701">
        <v>1</v>
      </c>
      <c r="R3701" t="s">
        <v>28</v>
      </c>
      <c r="S3701">
        <v>126</v>
      </c>
      <c r="T3701" s="1">
        <v>395160</v>
      </c>
    </row>
    <row r="3702" spans="1:20" x14ac:dyDescent="0.3">
      <c r="A3702" t="s">
        <v>7474</v>
      </c>
      <c r="B3702" s="9">
        <v>45430</v>
      </c>
      <c r="C3702" t="s">
        <v>6730</v>
      </c>
      <c r="D3702" t="s">
        <v>6731</v>
      </c>
      <c r="E3702" t="s">
        <v>6732</v>
      </c>
      <c r="F3702" t="s">
        <v>3038</v>
      </c>
      <c r="G3702" t="s">
        <v>7475</v>
      </c>
      <c r="H3702" t="s">
        <v>45</v>
      </c>
      <c r="I3702" t="s">
        <v>181</v>
      </c>
      <c r="J3702">
        <v>18</v>
      </c>
      <c r="K3702" s="1">
        <v>14571</v>
      </c>
      <c r="L3702" s="1">
        <v>262278</v>
      </c>
      <c r="M3702">
        <v>10</v>
      </c>
      <c r="N3702" s="10">
        <v>0.1</v>
      </c>
      <c r="O3702" s="1">
        <f>Table1[[#This Row],[Total Sales NGN]]-(Table1[[#This Row],[Total Sales NGN]]*Table1[[#This Row],[Discount %2]])</f>
        <v>236050.2</v>
      </c>
      <c r="P3702" t="s">
        <v>57</v>
      </c>
      <c r="Q3702">
        <v>4</v>
      </c>
      <c r="R3702" t="s">
        <v>35</v>
      </c>
      <c r="S3702">
        <v>58</v>
      </c>
      <c r="T3702" s="1">
        <v>395160</v>
      </c>
    </row>
    <row r="3703" spans="1:20" x14ac:dyDescent="0.3">
      <c r="A3703" t="s">
        <v>7476</v>
      </c>
      <c r="B3703" s="9">
        <v>45015</v>
      </c>
      <c r="C3703" t="s">
        <v>6730</v>
      </c>
      <c r="D3703" t="s">
        <v>6731</v>
      </c>
      <c r="E3703" t="s">
        <v>6750</v>
      </c>
      <c r="F3703" t="s">
        <v>2637</v>
      </c>
      <c r="G3703" t="s">
        <v>7477</v>
      </c>
      <c r="H3703" t="s">
        <v>40</v>
      </c>
      <c r="I3703" t="s">
        <v>70</v>
      </c>
      <c r="J3703">
        <v>19</v>
      </c>
      <c r="K3703" s="1">
        <v>2344</v>
      </c>
      <c r="L3703" s="1">
        <v>44536</v>
      </c>
      <c r="M3703">
        <v>20</v>
      </c>
      <c r="N3703" s="10">
        <v>0.2</v>
      </c>
      <c r="O3703" s="1">
        <f>Table1[[#This Row],[Total Sales NGN]]-(Table1[[#This Row],[Total Sales NGN]]*Table1[[#This Row],[Discount %2]])</f>
        <v>35628.800000000003</v>
      </c>
      <c r="P3703" t="s">
        <v>27</v>
      </c>
      <c r="Q3703">
        <v>2</v>
      </c>
      <c r="R3703" t="s">
        <v>35</v>
      </c>
      <c r="S3703">
        <v>23</v>
      </c>
      <c r="T3703" s="1">
        <v>381933</v>
      </c>
    </row>
    <row r="3704" spans="1:20" x14ac:dyDescent="0.3">
      <c r="A3704" t="s">
        <v>7478</v>
      </c>
      <c r="B3704" s="9">
        <v>45390</v>
      </c>
      <c r="C3704" t="s">
        <v>6730</v>
      </c>
      <c r="D3704" t="s">
        <v>6731</v>
      </c>
      <c r="E3704" t="s">
        <v>6732</v>
      </c>
      <c r="F3704" t="s">
        <v>1317</v>
      </c>
      <c r="G3704" t="s">
        <v>27</v>
      </c>
      <c r="H3704" t="s">
        <v>45</v>
      </c>
      <c r="I3704" t="s">
        <v>181</v>
      </c>
      <c r="J3704">
        <v>17</v>
      </c>
      <c r="K3704" s="1">
        <v>4947</v>
      </c>
      <c r="L3704" s="1">
        <v>84099</v>
      </c>
      <c r="M3704">
        <v>0</v>
      </c>
      <c r="N3704" s="10">
        <v>0</v>
      </c>
      <c r="O3704" s="1">
        <f>Table1[[#This Row],[Total Sales NGN]]-(Table1[[#This Row],[Total Sales NGN]]*Table1[[#This Row],[Discount %2]])</f>
        <v>84099</v>
      </c>
      <c r="P3704" t="s">
        <v>27</v>
      </c>
      <c r="Q3704">
        <v>2</v>
      </c>
      <c r="R3704" t="s">
        <v>35</v>
      </c>
      <c r="S3704">
        <v>110</v>
      </c>
      <c r="T3704" s="1">
        <v>395160</v>
      </c>
    </row>
    <row r="3705" spans="1:20" x14ac:dyDescent="0.3">
      <c r="A3705" t="s">
        <v>7479</v>
      </c>
      <c r="B3705" s="9">
        <v>45636</v>
      </c>
      <c r="C3705" t="s">
        <v>6730</v>
      </c>
      <c r="D3705" t="s">
        <v>6731</v>
      </c>
      <c r="E3705" t="s">
        <v>6750</v>
      </c>
      <c r="F3705" t="s">
        <v>584</v>
      </c>
      <c r="G3705" t="s">
        <v>7480</v>
      </c>
      <c r="H3705" t="s">
        <v>40</v>
      </c>
      <c r="I3705" t="s">
        <v>123</v>
      </c>
      <c r="J3705">
        <v>7</v>
      </c>
      <c r="K3705" s="1">
        <v>8961</v>
      </c>
      <c r="L3705" s="1">
        <v>62727</v>
      </c>
      <c r="M3705">
        <v>20</v>
      </c>
      <c r="N3705" s="10">
        <v>0.2</v>
      </c>
      <c r="O3705" s="1">
        <f>Table1[[#This Row],[Total Sales NGN]]-(Table1[[#This Row],[Total Sales NGN]]*Table1[[#This Row],[Discount %2]])</f>
        <v>50181.599999999999</v>
      </c>
      <c r="P3705" t="s">
        <v>47</v>
      </c>
      <c r="Q3705">
        <v>7</v>
      </c>
      <c r="R3705" t="s">
        <v>35</v>
      </c>
      <c r="S3705">
        <v>62</v>
      </c>
      <c r="T3705" s="1">
        <v>381933</v>
      </c>
    </row>
    <row r="3706" spans="1:20" x14ac:dyDescent="0.3">
      <c r="A3706" t="s">
        <v>7481</v>
      </c>
      <c r="B3706" s="9">
        <v>45249</v>
      </c>
      <c r="C3706" t="s">
        <v>6730</v>
      </c>
      <c r="D3706" t="s">
        <v>6731</v>
      </c>
      <c r="E3706" t="s">
        <v>6732</v>
      </c>
      <c r="F3706" t="s">
        <v>284</v>
      </c>
      <c r="G3706" t="s">
        <v>7482</v>
      </c>
      <c r="H3706" t="s">
        <v>32</v>
      </c>
      <c r="I3706" t="s">
        <v>113</v>
      </c>
      <c r="J3706">
        <v>10</v>
      </c>
      <c r="K3706" s="1">
        <v>17667</v>
      </c>
      <c r="L3706" s="1">
        <v>176670</v>
      </c>
      <c r="M3706">
        <v>0</v>
      </c>
      <c r="N3706" s="10">
        <v>0</v>
      </c>
      <c r="O3706" s="1">
        <f>Table1[[#This Row],[Total Sales NGN]]-(Table1[[#This Row],[Total Sales NGN]]*Table1[[#This Row],[Discount %2]])</f>
        <v>176670</v>
      </c>
      <c r="P3706" t="s">
        <v>26</v>
      </c>
      <c r="Q3706">
        <v>5</v>
      </c>
      <c r="R3706" t="s">
        <v>35</v>
      </c>
      <c r="S3706">
        <v>139</v>
      </c>
      <c r="T3706" s="1">
        <v>581262</v>
      </c>
    </row>
    <row r="3707" spans="1:20" x14ac:dyDescent="0.3">
      <c r="A3707" t="s">
        <v>7483</v>
      </c>
      <c r="B3707" s="9">
        <v>45571</v>
      </c>
      <c r="C3707" t="s">
        <v>6730</v>
      </c>
      <c r="D3707" t="s">
        <v>6731</v>
      </c>
      <c r="E3707" t="s">
        <v>6750</v>
      </c>
      <c r="F3707" t="s">
        <v>489</v>
      </c>
      <c r="G3707" t="s">
        <v>7484</v>
      </c>
      <c r="H3707" t="s">
        <v>32</v>
      </c>
      <c r="I3707" t="s">
        <v>237</v>
      </c>
      <c r="J3707">
        <v>18</v>
      </c>
      <c r="K3707" s="1">
        <v>20229</v>
      </c>
      <c r="L3707" s="1">
        <v>364122</v>
      </c>
      <c r="M3707">
        <v>10</v>
      </c>
      <c r="N3707" s="10">
        <v>0.1</v>
      </c>
      <c r="O3707" s="1">
        <f>Table1[[#This Row],[Total Sales NGN]]-(Table1[[#This Row],[Total Sales NGN]]*Table1[[#This Row],[Discount %2]])</f>
        <v>327709.8</v>
      </c>
      <c r="P3707" t="s">
        <v>26</v>
      </c>
      <c r="Q3707">
        <v>5</v>
      </c>
      <c r="R3707" t="s">
        <v>35</v>
      </c>
      <c r="S3707">
        <v>112</v>
      </c>
      <c r="T3707" s="1">
        <v>581262</v>
      </c>
    </row>
    <row r="3708" spans="1:20" x14ac:dyDescent="0.3">
      <c r="A3708" t="s">
        <v>7485</v>
      </c>
      <c r="B3708" s="9">
        <v>45238</v>
      </c>
      <c r="C3708" t="s">
        <v>6730</v>
      </c>
      <c r="D3708" t="s">
        <v>6731</v>
      </c>
      <c r="E3708" t="s">
        <v>6741</v>
      </c>
      <c r="F3708" t="s">
        <v>817</v>
      </c>
      <c r="G3708" t="s">
        <v>7486</v>
      </c>
      <c r="H3708" t="s">
        <v>45</v>
      </c>
      <c r="I3708" t="s">
        <v>46</v>
      </c>
      <c r="J3708">
        <v>8</v>
      </c>
      <c r="K3708" s="1">
        <v>7441</v>
      </c>
      <c r="L3708" s="1">
        <v>59528</v>
      </c>
      <c r="M3708">
        <v>10</v>
      </c>
      <c r="N3708" s="10">
        <v>0.1</v>
      </c>
      <c r="O3708" s="1">
        <f>Table1[[#This Row],[Total Sales NGN]]-(Table1[[#This Row],[Total Sales NGN]]*Table1[[#This Row],[Discount %2]])</f>
        <v>53575.199999999997</v>
      </c>
      <c r="P3708" t="s">
        <v>27</v>
      </c>
      <c r="Q3708">
        <v>5</v>
      </c>
      <c r="R3708" t="s">
        <v>35</v>
      </c>
      <c r="S3708">
        <v>112</v>
      </c>
      <c r="T3708" s="1">
        <v>395160</v>
      </c>
    </row>
    <row r="3709" spans="1:20" x14ac:dyDescent="0.3">
      <c r="A3709" t="s">
        <v>7487</v>
      </c>
      <c r="B3709" s="9">
        <v>45297</v>
      </c>
      <c r="C3709" t="s">
        <v>6730</v>
      </c>
      <c r="D3709" t="s">
        <v>6731</v>
      </c>
      <c r="E3709" t="s">
        <v>6741</v>
      </c>
      <c r="F3709" t="s">
        <v>4407</v>
      </c>
      <c r="G3709" t="s">
        <v>7488</v>
      </c>
      <c r="H3709" t="s">
        <v>40</v>
      </c>
      <c r="I3709" t="s">
        <v>70</v>
      </c>
      <c r="J3709">
        <v>12</v>
      </c>
      <c r="K3709" s="1">
        <v>10689</v>
      </c>
      <c r="L3709" s="1">
        <v>128268</v>
      </c>
      <c r="M3709">
        <v>20</v>
      </c>
      <c r="N3709" s="10">
        <v>0.2</v>
      </c>
      <c r="O3709" s="1">
        <f>Table1[[#This Row],[Total Sales NGN]]-(Table1[[#This Row],[Total Sales NGN]]*Table1[[#This Row],[Discount %2]])</f>
        <v>102614.39999999999</v>
      </c>
      <c r="P3709" t="s">
        <v>27</v>
      </c>
      <c r="Q3709">
        <v>4</v>
      </c>
      <c r="R3709" t="s">
        <v>28</v>
      </c>
      <c r="S3709">
        <v>61</v>
      </c>
      <c r="T3709" s="1">
        <v>381933</v>
      </c>
    </row>
    <row r="3710" spans="1:20" x14ac:dyDescent="0.3">
      <c r="A3710" t="s">
        <v>7489</v>
      </c>
      <c r="B3710" s="9">
        <v>45277</v>
      </c>
      <c r="C3710" t="s">
        <v>6730</v>
      </c>
      <c r="D3710" t="s">
        <v>6731</v>
      </c>
      <c r="E3710" t="s">
        <v>6750</v>
      </c>
      <c r="F3710" t="s">
        <v>2649</v>
      </c>
      <c r="G3710" t="s">
        <v>7490</v>
      </c>
      <c r="H3710" t="s">
        <v>24</v>
      </c>
      <c r="I3710" t="s">
        <v>25</v>
      </c>
      <c r="J3710">
        <v>8</v>
      </c>
      <c r="K3710" s="1">
        <v>210457</v>
      </c>
      <c r="L3710" s="1">
        <v>1683656</v>
      </c>
      <c r="M3710">
        <v>10</v>
      </c>
      <c r="N3710" s="10">
        <v>0.1</v>
      </c>
      <c r="O3710" s="1">
        <f>Table1[[#This Row],[Total Sales NGN]]-(Table1[[#This Row],[Total Sales NGN]]*Table1[[#This Row],[Discount %2]])</f>
        <v>1515290.4</v>
      </c>
      <c r="P3710" t="s">
        <v>47</v>
      </c>
      <c r="Q3710" t="s">
        <v>27</v>
      </c>
      <c r="R3710" t="s">
        <v>28</v>
      </c>
      <c r="S3710">
        <v>112</v>
      </c>
      <c r="T3710" s="1">
        <v>973851</v>
      </c>
    </row>
    <row r="3711" spans="1:20" x14ac:dyDescent="0.3">
      <c r="A3711" t="s">
        <v>7491</v>
      </c>
      <c r="B3711" s="9">
        <v>45513</v>
      </c>
      <c r="C3711" t="s">
        <v>6730</v>
      </c>
      <c r="D3711" t="s">
        <v>6731</v>
      </c>
      <c r="E3711" t="s">
        <v>6732</v>
      </c>
      <c r="F3711" t="s">
        <v>1042</v>
      </c>
      <c r="G3711" t="s">
        <v>7492</v>
      </c>
      <c r="H3711" t="s">
        <v>45</v>
      </c>
      <c r="I3711" t="s">
        <v>211</v>
      </c>
      <c r="J3711">
        <v>3</v>
      </c>
      <c r="K3711" s="1">
        <v>38909</v>
      </c>
      <c r="L3711" s="1">
        <v>116727</v>
      </c>
      <c r="M3711">
        <v>0</v>
      </c>
      <c r="N3711" s="10">
        <v>0</v>
      </c>
      <c r="O3711" s="1">
        <f>Table1[[#This Row],[Total Sales NGN]]-(Table1[[#This Row],[Total Sales NGN]]*Table1[[#This Row],[Discount %2]])</f>
        <v>116727</v>
      </c>
      <c r="P3711" t="s">
        <v>57</v>
      </c>
      <c r="Q3711">
        <v>5</v>
      </c>
      <c r="R3711" t="s">
        <v>28</v>
      </c>
      <c r="S3711">
        <v>194</v>
      </c>
      <c r="T3711" s="1">
        <v>395160</v>
      </c>
    </row>
    <row r="3712" spans="1:20" x14ac:dyDescent="0.3">
      <c r="A3712" t="s">
        <v>7493</v>
      </c>
      <c r="B3712" s="9">
        <v>44944</v>
      </c>
      <c r="C3712" t="s">
        <v>6730</v>
      </c>
      <c r="D3712" t="s">
        <v>6731</v>
      </c>
      <c r="E3712" t="s">
        <v>6750</v>
      </c>
      <c r="F3712" t="s">
        <v>1738</v>
      </c>
      <c r="G3712" t="s">
        <v>7494</v>
      </c>
      <c r="H3712" t="s">
        <v>32</v>
      </c>
      <c r="I3712" t="s">
        <v>113</v>
      </c>
      <c r="J3712">
        <v>11</v>
      </c>
      <c r="K3712" s="1">
        <v>3358</v>
      </c>
      <c r="L3712" s="1">
        <v>36938</v>
      </c>
      <c r="M3712">
        <v>10</v>
      </c>
      <c r="N3712" s="10">
        <v>0.1</v>
      </c>
      <c r="O3712" s="1">
        <f>Table1[[#This Row],[Total Sales NGN]]-(Table1[[#This Row],[Total Sales NGN]]*Table1[[#This Row],[Discount %2]])</f>
        <v>33244.199999999997</v>
      </c>
      <c r="P3712" t="s">
        <v>26</v>
      </c>
      <c r="Q3712">
        <v>4</v>
      </c>
      <c r="R3712" t="s">
        <v>35</v>
      </c>
      <c r="S3712">
        <v>90</v>
      </c>
      <c r="T3712" s="1">
        <v>581262</v>
      </c>
    </row>
    <row r="3713" spans="1:20" x14ac:dyDescent="0.3">
      <c r="A3713" t="s">
        <v>7495</v>
      </c>
      <c r="B3713" s="9">
        <v>44982</v>
      </c>
      <c r="C3713" t="s">
        <v>6730</v>
      </c>
      <c r="D3713" t="s">
        <v>6731</v>
      </c>
      <c r="E3713" t="s">
        <v>6732</v>
      </c>
      <c r="F3713" t="s">
        <v>1078</v>
      </c>
      <c r="G3713" t="s">
        <v>7496</v>
      </c>
      <c r="H3713" t="s">
        <v>24</v>
      </c>
      <c r="I3713" t="s">
        <v>152</v>
      </c>
      <c r="J3713">
        <v>3</v>
      </c>
      <c r="K3713" s="1">
        <v>247254</v>
      </c>
      <c r="L3713" s="1">
        <v>741762</v>
      </c>
      <c r="M3713" t="s">
        <v>27</v>
      </c>
      <c r="N3713" s="10">
        <v>0</v>
      </c>
      <c r="O3713" s="1">
        <f>Table1[[#This Row],[Total Sales NGN]]-(Table1[[#This Row],[Total Sales NGN]]*Table1[[#This Row],[Discount %2]])</f>
        <v>741762</v>
      </c>
      <c r="P3713" t="s">
        <v>47</v>
      </c>
      <c r="Q3713">
        <v>3</v>
      </c>
      <c r="R3713" t="s">
        <v>35</v>
      </c>
      <c r="S3713">
        <v>42</v>
      </c>
      <c r="T3713" s="1">
        <v>973851</v>
      </c>
    </row>
    <row r="3714" spans="1:20" x14ac:dyDescent="0.3">
      <c r="A3714" t="s">
        <v>7497</v>
      </c>
      <c r="B3714" s="9">
        <v>45160</v>
      </c>
      <c r="C3714" t="s">
        <v>6730</v>
      </c>
      <c r="D3714" t="s">
        <v>6731</v>
      </c>
      <c r="E3714" t="s">
        <v>6741</v>
      </c>
      <c r="F3714" t="s">
        <v>806</v>
      </c>
      <c r="G3714" t="s">
        <v>7498</v>
      </c>
      <c r="H3714" t="s">
        <v>45</v>
      </c>
      <c r="I3714" t="s">
        <v>82</v>
      </c>
      <c r="J3714">
        <v>15</v>
      </c>
      <c r="K3714" s="1">
        <v>13736</v>
      </c>
      <c r="L3714" s="1">
        <v>206040</v>
      </c>
      <c r="M3714">
        <v>0</v>
      </c>
      <c r="N3714" s="10">
        <v>0</v>
      </c>
      <c r="O3714" s="1">
        <f>Table1[[#This Row],[Total Sales NGN]]-(Table1[[#This Row],[Total Sales NGN]]*Table1[[#This Row],[Discount %2]])</f>
        <v>206040</v>
      </c>
      <c r="P3714" t="s">
        <v>57</v>
      </c>
      <c r="Q3714" t="s">
        <v>27</v>
      </c>
      <c r="R3714" t="s">
        <v>28</v>
      </c>
      <c r="S3714">
        <v>154</v>
      </c>
      <c r="T3714" s="1">
        <v>395160</v>
      </c>
    </row>
    <row r="3715" spans="1:20" x14ac:dyDescent="0.3">
      <c r="A3715" t="s">
        <v>7499</v>
      </c>
      <c r="B3715" s="9">
        <v>45536</v>
      </c>
      <c r="C3715" t="s">
        <v>6730</v>
      </c>
      <c r="D3715" t="s">
        <v>6731</v>
      </c>
      <c r="E3715" t="s">
        <v>6732</v>
      </c>
      <c r="F3715" t="s">
        <v>949</v>
      </c>
      <c r="G3715" t="s">
        <v>27</v>
      </c>
      <c r="H3715" t="s">
        <v>24</v>
      </c>
      <c r="I3715" t="s">
        <v>61</v>
      </c>
      <c r="J3715">
        <v>15</v>
      </c>
      <c r="K3715" s="1">
        <v>178188</v>
      </c>
      <c r="L3715" s="1">
        <v>2672820</v>
      </c>
      <c r="M3715" t="s">
        <v>27</v>
      </c>
      <c r="N3715" s="10">
        <v>0</v>
      </c>
      <c r="O3715" s="1">
        <f>Table1[[#This Row],[Total Sales NGN]]-(Table1[[#This Row],[Total Sales NGN]]*Table1[[#This Row],[Discount %2]])</f>
        <v>2672820</v>
      </c>
      <c r="P3715" t="s">
        <v>34</v>
      </c>
      <c r="Q3715">
        <v>4</v>
      </c>
      <c r="R3715" t="s">
        <v>35</v>
      </c>
      <c r="S3715">
        <v>133</v>
      </c>
      <c r="T3715" s="1">
        <v>973851</v>
      </c>
    </row>
    <row r="3716" spans="1:20" x14ac:dyDescent="0.3">
      <c r="A3716" t="s">
        <v>7500</v>
      </c>
      <c r="B3716" s="9">
        <v>45239</v>
      </c>
      <c r="C3716" t="s">
        <v>6730</v>
      </c>
      <c r="D3716" t="s">
        <v>6731</v>
      </c>
      <c r="E3716" t="s">
        <v>6750</v>
      </c>
      <c r="F3716" t="s">
        <v>937</v>
      </c>
      <c r="G3716" t="s">
        <v>7501</v>
      </c>
      <c r="H3716" t="s">
        <v>45</v>
      </c>
      <c r="I3716" t="s">
        <v>74</v>
      </c>
      <c r="J3716">
        <v>1</v>
      </c>
      <c r="K3716" s="1">
        <v>35463</v>
      </c>
      <c r="L3716" s="1">
        <v>35463</v>
      </c>
      <c r="M3716">
        <v>0</v>
      </c>
      <c r="N3716" s="10">
        <v>0</v>
      </c>
      <c r="O3716" s="1">
        <f>Table1[[#This Row],[Total Sales NGN]]-(Table1[[#This Row],[Total Sales NGN]]*Table1[[#This Row],[Discount %2]])</f>
        <v>35463</v>
      </c>
      <c r="P3716" t="s">
        <v>26</v>
      </c>
      <c r="Q3716">
        <v>3</v>
      </c>
      <c r="R3716" t="s">
        <v>35</v>
      </c>
      <c r="S3716">
        <v>159</v>
      </c>
      <c r="T3716" s="1">
        <v>395160</v>
      </c>
    </row>
    <row r="3717" spans="1:20" x14ac:dyDescent="0.3">
      <c r="A3717" t="s">
        <v>7502</v>
      </c>
      <c r="B3717" s="9">
        <v>45061</v>
      </c>
      <c r="C3717" t="s">
        <v>6730</v>
      </c>
      <c r="D3717" t="s">
        <v>6731</v>
      </c>
      <c r="E3717" t="s">
        <v>6750</v>
      </c>
      <c r="F3717" t="s">
        <v>157</v>
      </c>
      <c r="G3717" t="s">
        <v>7503</v>
      </c>
      <c r="H3717" t="s">
        <v>45</v>
      </c>
      <c r="I3717" t="s">
        <v>181</v>
      </c>
      <c r="J3717">
        <v>1</v>
      </c>
      <c r="K3717" s="1">
        <v>19184</v>
      </c>
      <c r="L3717" s="1">
        <v>19184</v>
      </c>
      <c r="M3717">
        <v>0</v>
      </c>
      <c r="N3717" s="10">
        <v>0</v>
      </c>
      <c r="O3717" s="1">
        <f>Table1[[#This Row],[Total Sales NGN]]-(Table1[[#This Row],[Total Sales NGN]]*Table1[[#This Row],[Discount %2]])</f>
        <v>19184</v>
      </c>
      <c r="P3717" t="s">
        <v>34</v>
      </c>
      <c r="Q3717">
        <v>2</v>
      </c>
      <c r="R3717" t="s">
        <v>28</v>
      </c>
      <c r="S3717">
        <v>44</v>
      </c>
      <c r="T3717" s="1">
        <v>395160</v>
      </c>
    </row>
    <row r="3718" spans="1:20" x14ac:dyDescent="0.3">
      <c r="A3718" t="s">
        <v>7504</v>
      </c>
      <c r="B3718" s="9">
        <v>45068</v>
      </c>
      <c r="C3718" t="s">
        <v>6730</v>
      </c>
      <c r="D3718" t="s">
        <v>6731</v>
      </c>
      <c r="E3718" t="s">
        <v>6750</v>
      </c>
      <c r="F3718" t="s">
        <v>821</v>
      </c>
      <c r="G3718" t="s">
        <v>7505</v>
      </c>
      <c r="H3718" t="s">
        <v>32</v>
      </c>
      <c r="I3718" t="s">
        <v>237</v>
      </c>
      <c r="J3718">
        <v>10</v>
      </c>
      <c r="K3718" s="1">
        <v>10127</v>
      </c>
      <c r="L3718" s="1">
        <v>101270</v>
      </c>
      <c r="M3718" t="s">
        <v>27</v>
      </c>
      <c r="N3718" s="10">
        <v>0</v>
      </c>
      <c r="O3718" s="1">
        <f>Table1[[#This Row],[Total Sales NGN]]-(Table1[[#This Row],[Total Sales NGN]]*Table1[[#This Row],[Discount %2]])</f>
        <v>101270</v>
      </c>
      <c r="P3718" t="s">
        <v>26</v>
      </c>
      <c r="Q3718">
        <v>3</v>
      </c>
      <c r="R3718" t="s">
        <v>35</v>
      </c>
      <c r="S3718">
        <v>143</v>
      </c>
      <c r="T3718" s="1">
        <v>581262</v>
      </c>
    </row>
    <row r="3719" spans="1:20" x14ac:dyDescent="0.3">
      <c r="A3719" t="s">
        <v>7506</v>
      </c>
      <c r="B3719" s="9">
        <v>44972</v>
      </c>
      <c r="C3719" t="s">
        <v>6730</v>
      </c>
      <c r="D3719" t="s">
        <v>6731</v>
      </c>
      <c r="E3719" t="s">
        <v>6732</v>
      </c>
      <c r="F3719" t="s">
        <v>154</v>
      </c>
      <c r="G3719" t="s">
        <v>7507</v>
      </c>
      <c r="H3719" t="s">
        <v>32</v>
      </c>
      <c r="I3719" t="s">
        <v>95</v>
      </c>
      <c r="J3719">
        <v>18</v>
      </c>
      <c r="K3719" s="1">
        <v>3540</v>
      </c>
      <c r="L3719" s="1">
        <v>63720</v>
      </c>
      <c r="M3719">
        <v>10</v>
      </c>
      <c r="N3719" s="10">
        <v>0.1</v>
      </c>
      <c r="O3719" s="1">
        <f>Table1[[#This Row],[Total Sales NGN]]-(Table1[[#This Row],[Total Sales NGN]]*Table1[[#This Row],[Discount %2]])</f>
        <v>57348</v>
      </c>
      <c r="P3719" t="s">
        <v>26</v>
      </c>
      <c r="Q3719">
        <v>4</v>
      </c>
      <c r="R3719" t="s">
        <v>27</v>
      </c>
      <c r="S3719">
        <v>196</v>
      </c>
      <c r="T3719" s="1">
        <v>581262</v>
      </c>
    </row>
    <row r="3720" spans="1:20" x14ac:dyDescent="0.3">
      <c r="A3720" t="s">
        <v>7508</v>
      </c>
      <c r="B3720" s="9">
        <v>44931</v>
      </c>
      <c r="C3720" t="s">
        <v>6730</v>
      </c>
      <c r="D3720" t="s">
        <v>6731</v>
      </c>
      <c r="E3720" t="s">
        <v>6750</v>
      </c>
      <c r="F3720" t="s">
        <v>1660</v>
      </c>
      <c r="G3720" t="s">
        <v>7509</v>
      </c>
      <c r="H3720" t="s">
        <v>45</v>
      </c>
      <c r="I3720" t="s">
        <v>46</v>
      </c>
      <c r="J3720">
        <v>10</v>
      </c>
      <c r="K3720" s="1">
        <v>13555</v>
      </c>
      <c r="L3720" s="1">
        <v>135550</v>
      </c>
      <c r="M3720">
        <v>20</v>
      </c>
      <c r="N3720" s="10">
        <v>0.2</v>
      </c>
      <c r="O3720" s="1">
        <f>Table1[[#This Row],[Total Sales NGN]]-(Table1[[#This Row],[Total Sales NGN]]*Table1[[#This Row],[Discount %2]])</f>
        <v>108440</v>
      </c>
      <c r="P3720" t="s">
        <v>47</v>
      </c>
      <c r="Q3720">
        <v>2</v>
      </c>
      <c r="R3720" t="s">
        <v>35</v>
      </c>
      <c r="S3720">
        <v>140</v>
      </c>
      <c r="T3720" s="1">
        <v>395160</v>
      </c>
    </row>
    <row r="3721" spans="1:20" x14ac:dyDescent="0.3">
      <c r="A3721" t="s">
        <v>7510</v>
      </c>
      <c r="B3721" s="9">
        <v>45650</v>
      </c>
      <c r="C3721" t="s">
        <v>6730</v>
      </c>
      <c r="D3721" t="s">
        <v>6731</v>
      </c>
      <c r="E3721" t="s">
        <v>6750</v>
      </c>
      <c r="F3721" t="s">
        <v>185</v>
      </c>
      <c r="G3721" t="s">
        <v>7511</v>
      </c>
      <c r="H3721" t="s">
        <v>32</v>
      </c>
      <c r="I3721" t="s">
        <v>237</v>
      </c>
      <c r="J3721">
        <v>4</v>
      </c>
      <c r="K3721" s="1">
        <v>23863</v>
      </c>
      <c r="L3721" s="1">
        <v>95452</v>
      </c>
      <c r="M3721">
        <v>0</v>
      </c>
      <c r="N3721" s="10">
        <v>0</v>
      </c>
      <c r="O3721" s="1">
        <f>Table1[[#This Row],[Total Sales NGN]]-(Table1[[#This Row],[Total Sales NGN]]*Table1[[#This Row],[Discount %2]])</f>
        <v>95452</v>
      </c>
      <c r="P3721" t="s">
        <v>26</v>
      </c>
      <c r="Q3721">
        <v>2</v>
      </c>
      <c r="R3721" t="s">
        <v>35</v>
      </c>
      <c r="S3721">
        <v>55</v>
      </c>
      <c r="T3721" s="1">
        <v>581262</v>
      </c>
    </row>
    <row r="3722" spans="1:20" x14ac:dyDescent="0.3">
      <c r="A3722" t="s">
        <v>7512</v>
      </c>
      <c r="B3722" s="9">
        <v>45286</v>
      </c>
      <c r="C3722" t="s">
        <v>6730</v>
      </c>
      <c r="D3722" t="s">
        <v>6731</v>
      </c>
      <c r="E3722" t="s">
        <v>6741</v>
      </c>
      <c r="F3722" t="s">
        <v>476</v>
      </c>
      <c r="G3722" t="s">
        <v>7513</v>
      </c>
      <c r="H3722" t="s">
        <v>32</v>
      </c>
      <c r="I3722" t="s">
        <v>33</v>
      </c>
      <c r="J3722">
        <v>12</v>
      </c>
      <c r="K3722" s="1">
        <v>6316</v>
      </c>
      <c r="L3722" s="1">
        <v>75792</v>
      </c>
      <c r="M3722">
        <v>20</v>
      </c>
      <c r="N3722" s="10">
        <v>0.2</v>
      </c>
      <c r="O3722" s="1">
        <f>Table1[[#This Row],[Total Sales NGN]]-(Table1[[#This Row],[Total Sales NGN]]*Table1[[#This Row],[Discount %2]])</f>
        <v>60633.599999999999</v>
      </c>
      <c r="P3722" t="s">
        <v>57</v>
      </c>
      <c r="Q3722">
        <v>4</v>
      </c>
      <c r="R3722" t="s">
        <v>35</v>
      </c>
      <c r="S3722">
        <v>84</v>
      </c>
      <c r="T3722" s="1">
        <v>581262</v>
      </c>
    </row>
    <row r="3723" spans="1:20" x14ac:dyDescent="0.3">
      <c r="A3723" t="s">
        <v>7514</v>
      </c>
      <c r="B3723" s="9">
        <v>45383</v>
      </c>
      <c r="C3723" t="s">
        <v>6730</v>
      </c>
      <c r="D3723" t="s">
        <v>6731</v>
      </c>
      <c r="E3723" t="s">
        <v>6750</v>
      </c>
      <c r="F3723" t="s">
        <v>803</v>
      </c>
      <c r="G3723" t="s">
        <v>7515</v>
      </c>
      <c r="H3723" t="s">
        <v>32</v>
      </c>
      <c r="I3723" t="s">
        <v>95</v>
      </c>
      <c r="J3723">
        <v>19</v>
      </c>
      <c r="K3723" s="1">
        <v>17672</v>
      </c>
      <c r="L3723" s="1">
        <v>335768</v>
      </c>
      <c r="M3723">
        <v>0</v>
      </c>
      <c r="N3723" s="10">
        <v>0</v>
      </c>
      <c r="O3723" s="1">
        <f>Table1[[#This Row],[Total Sales NGN]]-(Table1[[#This Row],[Total Sales NGN]]*Table1[[#This Row],[Discount %2]])</f>
        <v>335768</v>
      </c>
      <c r="P3723" t="s">
        <v>27</v>
      </c>
      <c r="Q3723">
        <v>4</v>
      </c>
      <c r="R3723" t="s">
        <v>28</v>
      </c>
      <c r="S3723">
        <v>158</v>
      </c>
      <c r="T3723" s="1">
        <v>581262</v>
      </c>
    </row>
    <row r="3724" spans="1:20" x14ac:dyDescent="0.3">
      <c r="A3724" t="s">
        <v>7516</v>
      </c>
      <c r="B3724" s="9">
        <v>45014</v>
      </c>
      <c r="C3724" t="s">
        <v>6730</v>
      </c>
      <c r="D3724" t="s">
        <v>6731</v>
      </c>
      <c r="E3724" t="s">
        <v>6741</v>
      </c>
      <c r="F3724" t="s">
        <v>2241</v>
      </c>
      <c r="G3724" t="s">
        <v>7517</v>
      </c>
      <c r="H3724" t="s">
        <v>32</v>
      </c>
      <c r="I3724" t="s">
        <v>113</v>
      </c>
      <c r="J3724">
        <v>16</v>
      </c>
      <c r="K3724" s="1">
        <v>16183</v>
      </c>
      <c r="L3724" s="1">
        <v>258928</v>
      </c>
      <c r="M3724">
        <v>15</v>
      </c>
      <c r="N3724" s="10">
        <v>0.15</v>
      </c>
      <c r="O3724" s="1">
        <f>Table1[[#This Row],[Total Sales NGN]]-(Table1[[#This Row],[Total Sales NGN]]*Table1[[#This Row],[Discount %2]])</f>
        <v>220088.8</v>
      </c>
      <c r="P3724" t="s">
        <v>47</v>
      </c>
      <c r="Q3724">
        <v>1</v>
      </c>
      <c r="R3724" t="s">
        <v>35</v>
      </c>
      <c r="S3724">
        <v>34</v>
      </c>
      <c r="T3724" s="1">
        <v>581262</v>
      </c>
    </row>
    <row r="3725" spans="1:20" x14ac:dyDescent="0.3">
      <c r="A3725" t="s">
        <v>7518</v>
      </c>
      <c r="B3725" s="9">
        <v>45648</v>
      </c>
      <c r="C3725" t="s">
        <v>6730</v>
      </c>
      <c r="D3725" t="s">
        <v>6731</v>
      </c>
      <c r="E3725" t="s">
        <v>6732</v>
      </c>
      <c r="F3725" t="s">
        <v>452</v>
      </c>
      <c r="G3725" t="s">
        <v>7519</v>
      </c>
      <c r="H3725" t="s">
        <v>24</v>
      </c>
      <c r="I3725" t="s">
        <v>174</v>
      </c>
      <c r="J3725">
        <v>15</v>
      </c>
      <c r="K3725" s="1">
        <v>138912</v>
      </c>
      <c r="L3725" s="1">
        <v>2083680</v>
      </c>
      <c r="M3725">
        <v>5</v>
      </c>
      <c r="N3725" s="10">
        <v>0.05</v>
      </c>
      <c r="O3725" s="1">
        <f>Table1[[#This Row],[Total Sales NGN]]-(Table1[[#This Row],[Total Sales NGN]]*Table1[[#This Row],[Discount %2]])</f>
        <v>1979496</v>
      </c>
      <c r="P3725" t="s">
        <v>57</v>
      </c>
      <c r="Q3725">
        <v>1</v>
      </c>
      <c r="R3725" t="s">
        <v>28</v>
      </c>
      <c r="S3725">
        <v>14</v>
      </c>
      <c r="T3725" s="1">
        <v>973851</v>
      </c>
    </row>
    <row r="3726" spans="1:20" x14ac:dyDescent="0.3">
      <c r="A3726" t="s">
        <v>7520</v>
      </c>
      <c r="B3726" s="9">
        <v>45213</v>
      </c>
      <c r="C3726" t="s">
        <v>6730</v>
      </c>
      <c r="D3726" t="s">
        <v>6731</v>
      </c>
      <c r="E3726" t="s">
        <v>6732</v>
      </c>
      <c r="F3726" t="s">
        <v>1738</v>
      </c>
      <c r="G3726" t="s">
        <v>7521</v>
      </c>
      <c r="H3726" t="s">
        <v>24</v>
      </c>
      <c r="I3726" t="s">
        <v>161</v>
      </c>
      <c r="J3726">
        <v>3</v>
      </c>
      <c r="K3726" s="1">
        <v>178839</v>
      </c>
      <c r="L3726" s="1">
        <v>536517</v>
      </c>
      <c r="M3726">
        <v>0</v>
      </c>
      <c r="N3726" s="10">
        <v>0</v>
      </c>
      <c r="O3726" s="1">
        <f>Table1[[#This Row],[Total Sales NGN]]-(Table1[[#This Row],[Total Sales NGN]]*Table1[[#This Row],[Discount %2]])</f>
        <v>536517</v>
      </c>
      <c r="P3726" t="s">
        <v>47</v>
      </c>
      <c r="Q3726" t="s">
        <v>27</v>
      </c>
      <c r="R3726" t="s">
        <v>28</v>
      </c>
      <c r="S3726">
        <v>135</v>
      </c>
      <c r="T3726" s="1">
        <v>973851</v>
      </c>
    </row>
    <row r="3727" spans="1:20" x14ac:dyDescent="0.3">
      <c r="A3727" t="s">
        <v>7522</v>
      </c>
      <c r="B3727" s="9">
        <v>45015</v>
      </c>
      <c r="C3727" t="s">
        <v>6730</v>
      </c>
      <c r="D3727" t="s">
        <v>6731</v>
      </c>
      <c r="E3727" t="s">
        <v>6750</v>
      </c>
      <c r="F3727" t="s">
        <v>634</v>
      </c>
      <c r="G3727" t="s">
        <v>7523</v>
      </c>
      <c r="H3727" t="s">
        <v>65</v>
      </c>
      <c r="I3727" t="s">
        <v>102</v>
      </c>
      <c r="J3727">
        <v>2</v>
      </c>
      <c r="K3727" s="1">
        <v>19570</v>
      </c>
      <c r="L3727" s="1">
        <v>39140</v>
      </c>
      <c r="M3727">
        <v>5</v>
      </c>
      <c r="N3727" s="10">
        <v>0.05</v>
      </c>
      <c r="O3727" s="1">
        <f>Table1[[#This Row],[Total Sales NGN]]-(Table1[[#This Row],[Total Sales NGN]]*Table1[[#This Row],[Discount %2]])</f>
        <v>37183</v>
      </c>
      <c r="P3727" t="s">
        <v>26</v>
      </c>
      <c r="Q3727">
        <v>3</v>
      </c>
      <c r="R3727" t="s">
        <v>35</v>
      </c>
      <c r="S3727">
        <v>134</v>
      </c>
      <c r="T3727" s="1">
        <v>868547</v>
      </c>
    </row>
    <row r="3728" spans="1:20" x14ac:dyDescent="0.3">
      <c r="A3728" t="s">
        <v>7524</v>
      </c>
      <c r="B3728" s="9">
        <v>45190</v>
      </c>
      <c r="C3728" t="s">
        <v>6730</v>
      </c>
      <c r="D3728" t="s">
        <v>6731</v>
      </c>
      <c r="E3728" t="s">
        <v>6732</v>
      </c>
      <c r="F3728" t="s">
        <v>2519</v>
      </c>
      <c r="G3728" t="s">
        <v>7525</v>
      </c>
      <c r="H3728" t="s">
        <v>45</v>
      </c>
      <c r="I3728" t="s">
        <v>46</v>
      </c>
      <c r="J3728">
        <v>5</v>
      </c>
      <c r="K3728" s="1">
        <v>41273</v>
      </c>
      <c r="L3728" s="1">
        <v>206365</v>
      </c>
      <c r="M3728">
        <v>0</v>
      </c>
      <c r="N3728" s="10">
        <v>0</v>
      </c>
      <c r="O3728" s="1">
        <f>Table1[[#This Row],[Total Sales NGN]]-(Table1[[#This Row],[Total Sales NGN]]*Table1[[#This Row],[Discount %2]])</f>
        <v>206365</v>
      </c>
      <c r="P3728" t="s">
        <v>26</v>
      </c>
      <c r="Q3728">
        <v>3</v>
      </c>
      <c r="R3728" t="s">
        <v>28</v>
      </c>
      <c r="S3728">
        <v>193</v>
      </c>
      <c r="T3728" s="1">
        <v>395160</v>
      </c>
    </row>
    <row r="3729" spans="1:20" x14ac:dyDescent="0.3">
      <c r="A3729" t="s">
        <v>7526</v>
      </c>
      <c r="B3729" s="9">
        <v>45128</v>
      </c>
      <c r="C3729" t="s">
        <v>6730</v>
      </c>
      <c r="D3729" t="s">
        <v>6731</v>
      </c>
      <c r="E3729" t="s">
        <v>6750</v>
      </c>
      <c r="F3729" t="s">
        <v>265</v>
      </c>
      <c r="G3729" t="s">
        <v>7527</v>
      </c>
      <c r="H3729" t="s">
        <v>45</v>
      </c>
      <c r="I3729" t="s">
        <v>46</v>
      </c>
      <c r="J3729">
        <v>7</v>
      </c>
      <c r="K3729" s="1">
        <v>21851</v>
      </c>
      <c r="L3729" s="1">
        <v>152957</v>
      </c>
      <c r="M3729">
        <v>20</v>
      </c>
      <c r="N3729" s="10">
        <v>0.2</v>
      </c>
      <c r="O3729" s="1">
        <f>Table1[[#This Row],[Total Sales NGN]]-(Table1[[#This Row],[Total Sales NGN]]*Table1[[#This Row],[Discount %2]])</f>
        <v>122365.6</v>
      </c>
      <c r="P3729" t="s">
        <v>47</v>
      </c>
      <c r="Q3729">
        <v>5</v>
      </c>
      <c r="R3729" t="s">
        <v>35</v>
      </c>
      <c r="S3729">
        <v>169</v>
      </c>
      <c r="T3729" s="1">
        <v>395160</v>
      </c>
    </row>
    <row r="3730" spans="1:20" x14ac:dyDescent="0.3">
      <c r="A3730" t="s">
        <v>7528</v>
      </c>
      <c r="B3730" s="9">
        <v>45389</v>
      </c>
      <c r="C3730" t="s">
        <v>6730</v>
      </c>
      <c r="D3730" t="s">
        <v>6731</v>
      </c>
      <c r="E3730" t="s">
        <v>6750</v>
      </c>
      <c r="F3730" t="s">
        <v>2511</v>
      </c>
      <c r="G3730" t="s">
        <v>27</v>
      </c>
      <c r="H3730" t="s">
        <v>40</v>
      </c>
      <c r="I3730" t="s">
        <v>41</v>
      </c>
      <c r="J3730">
        <v>15</v>
      </c>
      <c r="K3730" s="1">
        <v>6884</v>
      </c>
      <c r="L3730" s="1">
        <v>103260</v>
      </c>
      <c r="M3730" t="s">
        <v>27</v>
      </c>
      <c r="N3730" s="10">
        <v>0</v>
      </c>
      <c r="O3730" s="1">
        <f>Table1[[#This Row],[Total Sales NGN]]-(Table1[[#This Row],[Total Sales NGN]]*Table1[[#This Row],[Discount %2]])</f>
        <v>103260</v>
      </c>
      <c r="P3730" t="s">
        <v>27</v>
      </c>
      <c r="Q3730">
        <v>2</v>
      </c>
      <c r="R3730" t="s">
        <v>35</v>
      </c>
      <c r="S3730">
        <v>5</v>
      </c>
      <c r="T3730" s="1">
        <v>381933</v>
      </c>
    </row>
    <row r="3731" spans="1:20" x14ac:dyDescent="0.3">
      <c r="A3731" t="s">
        <v>7529</v>
      </c>
      <c r="B3731" s="9">
        <v>45031</v>
      </c>
      <c r="C3731" t="s">
        <v>6730</v>
      </c>
      <c r="D3731" t="s">
        <v>6731</v>
      </c>
      <c r="E3731" t="s">
        <v>6732</v>
      </c>
      <c r="F3731" t="s">
        <v>2729</v>
      </c>
      <c r="G3731" t="s">
        <v>7530</v>
      </c>
      <c r="H3731" t="s">
        <v>65</v>
      </c>
      <c r="I3731" t="s">
        <v>382</v>
      </c>
      <c r="J3731">
        <v>2</v>
      </c>
      <c r="K3731" s="1">
        <v>179895</v>
      </c>
      <c r="L3731" s="1">
        <v>359790</v>
      </c>
      <c r="M3731">
        <v>20</v>
      </c>
      <c r="N3731" s="10">
        <v>0.2</v>
      </c>
      <c r="O3731" s="1">
        <f>Table1[[#This Row],[Total Sales NGN]]-(Table1[[#This Row],[Total Sales NGN]]*Table1[[#This Row],[Discount %2]])</f>
        <v>287832</v>
      </c>
      <c r="P3731" t="s">
        <v>47</v>
      </c>
      <c r="Q3731" t="s">
        <v>27</v>
      </c>
      <c r="R3731" t="s">
        <v>28</v>
      </c>
      <c r="S3731">
        <v>179</v>
      </c>
      <c r="T3731" s="1">
        <v>868547</v>
      </c>
    </row>
    <row r="3732" spans="1:20" x14ac:dyDescent="0.3">
      <c r="A3732" t="s">
        <v>7531</v>
      </c>
      <c r="B3732" s="9">
        <v>45370</v>
      </c>
      <c r="C3732" t="s">
        <v>6730</v>
      </c>
      <c r="D3732" t="s">
        <v>6731</v>
      </c>
      <c r="E3732" t="s">
        <v>6750</v>
      </c>
      <c r="F3732" t="s">
        <v>981</v>
      </c>
      <c r="G3732" t="s">
        <v>7532</v>
      </c>
      <c r="H3732" t="s">
        <v>24</v>
      </c>
      <c r="I3732" t="s">
        <v>161</v>
      </c>
      <c r="J3732">
        <v>14</v>
      </c>
      <c r="K3732" s="1">
        <v>109262</v>
      </c>
      <c r="L3732" s="1">
        <v>1529668</v>
      </c>
      <c r="M3732">
        <v>0</v>
      </c>
      <c r="N3732" s="10">
        <v>0</v>
      </c>
      <c r="O3732" s="1">
        <f>Table1[[#This Row],[Total Sales NGN]]-(Table1[[#This Row],[Total Sales NGN]]*Table1[[#This Row],[Discount %2]])</f>
        <v>1529668</v>
      </c>
      <c r="P3732" t="s">
        <v>47</v>
      </c>
      <c r="Q3732">
        <v>4</v>
      </c>
      <c r="R3732" t="s">
        <v>35</v>
      </c>
      <c r="S3732">
        <v>84</v>
      </c>
      <c r="T3732" s="1">
        <v>973851</v>
      </c>
    </row>
    <row r="3733" spans="1:20" x14ac:dyDescent="0.3">
      <c r="A3733" t="s">
        <v>7533</v>
      </c>
      <c r="B3733" s="9">
        <v>45546</v>
      </c>
      <c r="C3733" t="s">
        <v>6730</v>
      </c>
      <c r="D3733" t="s">
        <v>6731</v>
      </c>
      <c r="E3733" t="s">
        <v>6732</v>
      </c>
      <c r="F3733" t="s">
        <v>242</v>
      </c>
      <c r="G3733" t="s">
        <v>7534</v>
      </c>
      <c r="H3733" t="s">
        <v>65</v>
      </c>
      <c r="I3733" t="s">
        <v>78</v>
      </c>
      <c r="J3733">
        <v>13</v>
      </c>
      <c r="K3733" s="1">
        <v>98512</v>
      </c>
      <c r="L3733" s="1">
        <v>1280656</v>
      </c>
      <c r="M3733">
        <v>0</v>
      </c>
      <c r="N3733" s="10">
        <v>0</v>
      </c>
      <c r="O3733" s="1">
        <f>Table1[[#This Row],[Total Sales NGN]]-(Table1[[#This Row],[Total Sales NGN]]*Table1[[#This Row],[Discount %2]])</f>
        <v>1280656</v>
      </c>
      <c r="P3733" t="s">
        <v>47</v>
      </c>
      <c r="Q3733">
        <v>1</v>
      </c>
      <c r="R3733" t="s">
        <v>35</v>
      </c>
      <c r="S3733">
        <v>172</v>
      </c>
      <c r="T3733" s="1">
        <v>868547</v>
      </c>
    </row>
    <row r="3734" spans="1:20" x14ac:dyDescent="0.3">
      <c r="A3734" t="s">
        <v>7535</v>
      </c>
      <c r="B3734" s="9">
        <v>45300</v>
      </c>
      <c r="C3734" t="s">
        <v>6730</v>
      </c>
      <c r="D3734" t="s">
        <v>6731</v>
      </c>
      <c r="E3734" t="s">
        <v>6741</v>
      </c>
      <c r="F3734" t="s">
        <v>1917</v>
      </c>
      <c r="G3734" t="s">
        <v>27</v>
      </c>
      <c r="H3734" t="s">
        <v>45</v>
      </c>
      <c r="I3734" t="s">
        <v>82</v>
      </c>
      <c r="J3734">
        <v>17</v>
      </c>
      <c r="K3734" s="1">
        <v>5097</v>
      </c>
      <c r="L3734" s="1">
        <v>86649</v>
      </c>
      <c r="M3734" t="s">
        <v>27</v>
      </c>
      <c r="N3734" s="10">
        <v>0</v>
      </c>
      <c r="O3734" s="1">
        <f>Table1[[#This Row],[Total Sales NGN]]-(Table1[[#This Row],[Total Sales NGN]]*Table1[[#This Row],[Discount %2]])</f>
        <v>86649</v>
      </c>
      <c r="P3734" t="s">
        <v>47</v>
      </c>
      <c r="Q3734">
        <v>4</v>
      </c>
      <c r="R3734" t="s">
        <v>35</v>
      </c>
      <c r="S3734">
        <v>169</v>
      </c>
      <c r="T3734" s="1">
        <v>395160</v>
      </c>
    </row>
    <row r="3735" spans="1:20" x14ac:dyDescent="0.3">
      <c r="A3735" t="s">
        <v>7536</v>
      </c>
      <c r="B3735" s="9">
        <v>45502</v>
      </c>
      <c r="C3735" t="s">
        <v>6730</v>
      </c>
      <c r="D3735" t="s">
        <v>6731</v>
      </c>
      <c r="E3735" t="s">
        <v>6732</v>
      </c>
      <c r="F3735" t="s">
        <v>1268</v>
      </c>
      <c r="G3735" t="s">
        <v>27</v>
      </c>
      <c r="H3735" t="s">
        <v>32</v>
      </c>
      <c r="I3735" t="s">
        <v>141</v>
      </c>
      <c r="J3735">
        <v>17</v>
      </c>
      <c r="K3735" s="1">
        <v>7755</v>
      </c>
      <c r="L3735" s="1">
        <v>131835</v>
      </c>
      <c r="M3735">
        <v>0</v>
      </c>
      <c r="N3735" s="10">
        <v>0</v>
      </c>
      <c r="O3735" s="1">
        <f>Table1[[#This Row],[Total Sales NGN]]-(Table1[[#This Row],[Total Sales NGN]]*Table1[[#This Row],[Discount %2]])</f>
        <v>131835</v>
      </c>
      <c r="P3735" t="s">
        <v>27</v>
      </c>
      <c r="Q3735">
        <v>2</v>
      </c>
      <c r="R3735" t="s">
        <v>35</v>
      </c>
      <c r="S3735">
        <v>164</v>
      </c>
      <c r="T3735" s="1">
        <v>581262</v>
      </c>
    </row>
    <row r="3736" spans="1:20" x14ac:dyDescent="0.3">
      <c r="A3736" t="s">
        <v>7537</v>
      </c>
      <c r="B3736" s="9">
        <v>44932</v>
      </c>
      <c r="C3736" t="s">
        <v>6730</v>
      </c>
      <c r="D3736" t="s">
        <v>6731</v>
      </c>
      <c r="E3736" t="s">
        <v>6732</v>
      </c>
      <c r="F3736" t="s">
        <v>1336</v>
      </c>
      <c r="G3736" t="s">
        <v>27</v>
      </c>
      <c r="H3736" t="s">
        <v>65</v>
      </c>
      <c r="I3736" t="s">
        <v>289</v>
      </c>
      <c r="J3736">
        <v>19</v>
      </c>
      <c r="K3736" s="1">
        <v>40346</v>
      </c>
      <c r="L3736" s="1">
        <v>766574</v>
      </c>
      <c r="M3736">
        <v>5</v>
      </c>
      <c r="N3736" s="10">
        <v>0.05</v>
      </c>
      <c r="O3736" s="1">
        <f>Table1[[#This Row],[Total Sales NGN]]-(Table1[[#This Row],[Total Sales NGN]]*Table1[[#This Row],[Discount %2]])</f>
        <v>728245.3</v>
      </c>
      <c r="P3736" t="s">
        <v>27</v>
      </c>
      <c r="Q3736">
        <v>3</v>
      </c>
      <c r="R3736" t="s">
        <v>35</v>
      </c>
      <c r="S3736">
        <v>28</v>
      </c>
      <c r="T3736" s="1">
        <v>868547</v>
      </c>
    </row>
    <row r="3737" spans="1:20" x14ac:dyDescent="0.3">
      <c r="A3737" t="s">
        <v>7538</v>
      </c>
      <c r="B3737" s="9">
        <v>45408</v>
      </c>
      <c r="C3737" t="s">
        <v>6730</v>
      </c>
      <c r="D3737" t="s">
        <v>6731</v>
      </c>
      <c r="E3737" t="s">
        <v>6741</v>
      </c>
      <c r="F3737" t="s">
        <v>2979</v>
      </c>
      <c r="G3737" t="s">
        <v>7539</v>
      </c>
      <c r="H3737" t="s">
        <v>24</v>
      </c>
      <c r="I3737" t="s">
        <v>61</v>
      </c>
      <c r="J3737">
        <v>12</v>
      </c>
      <c r="K3737" s="1">
        <v>333731</v>
      </c>
      <c r="L3737" s="1">
        <v>4004772</v>
      </c>
      <c r="M3737">
        <v>10</v>
      </c>
      <c r="N3737" s="10">
        <v>0.1</v>
      </c>
      <c r="O3737" s="1">
        <f>Table1[[#This Row],[Total Sales NGN]]-(Table1[[#This Row],[Total Sales NGN]]*Table1[[#This Row],[Discount %2]])</f>
        <v>3604294.8</v>
      </c>
      <c r="P3737" t="s">
        <v>27</v>
      </c>
      <c r="Q3737" t="s">
        <v>27</v>
      </c>
      <c r="R3737" t="s">
        <v>35</v>
      </c>
      <c r="S3737">
        <v>31</v>
      </c>
      <c r="T3737" s="1">
        <v>973851</v>
      </c>
    </row>
    <row r="3738" spans="1:20" x14ac:dyDescent="0.3">
      <c r="A3738" t="s">
        <v>7540</v>
      </c>
      <c r="B3738" s="9">
        <v>45389</v>
      </c>
      <c r="C3738" t="s">
        <v>6730</v>
      </c>
      <c r="D3738" t="s">
        <v>6731</v>
      </c>
      <c r="E3738" t="s">
        <v>6732</v>
      </c>
      <c r="F3738" t="s">
        <v>242</v>
      </c>
      <c r="G3738" t="s">
        <v>7541</v>
      </c>
      <c r="H3738" t="s">
        <v>32</v>
      </c>
      <c r="I3738" t="s">
        <v>237</v>
      </c>
      <c r="J3738">
        <v>9</v>
      </c>
      <c r="K3738" s="1">
        <v>18911</v>
      </c>
      <c r="L3738" s="1">
        <v>170199</v>
      </c>
      <c r="M3738">
        <v>0</v>
      </c>
      <c r="N3738" s="10">
        <v>0</v>
      </c>
      <c r="O3738" s="1">
        <f>Table1[[#This Row],[Total Sales NGN]]-(Table1[[#This Row],[Total Sales NGN]]*Table1[[#This Row],[Discount %2]])</f>
        <v>170199</v>
      </c>
      <c r="P3738" t="s">
        <v>26</v>
      </c>
      <c r="Q3738">
        <v>4</v>
      </c>
      <c r="R3738" t="s">
        <v>35</v>
      </c>
      <c r="S3738">
        <v>41</v>
      </c>
      <c r="T3738" s="1">
        <v>581262</v>
      </c>
    </row>
    <row r="3739" spans="1:20" x14ac:dyDescent="0.3">
      <c r="A3739" t="s">
        <v>7542</v>
      </c>
      <c r="B3739" s="9">
        <v>45112</v>
      </c>
      <c r="C3739" t="s">
        <v>6730</v>
      </c>
      <c r="D3739" t="s">
        <v>6731</v>
      </c>
      <c r="E3739" t="s">
        <v>6732</v>
      </c>
      <c r="F3739" t="s">
        <v>1602</v>
      </c>
      <c r="G3739" t="s">
        <v>7543</v>
      </c>
      <c r="H3739" t="s">
        <v>32</v>
      </c>
      <c r="I3739" t="s">
        <v>141</v>
      </c>
      <c r="J3739">
        <v>3</v>
      </c>
      <c r="K3739" s="1">
        <v>18732</v>
      </c>
      <c r="L3739" s="1">
        <v>56196</v>
      </c>
      <c r="M3739">
        <v>5</v>
      </c>
      <c r="N3739" s="10">
        <v>0.05</v>
      </c>
      <c r="O3739" s="1">
        <f>Table1[[#This Row],[Total Sales NGN]]-(Table1[[#This Row],[Total Sales NGN]]*Table1[[#This Row],[Discount %2]])</f>
        <v>53386.2</v>
      </c>
      <c r="P3739" t="s">
        <v>27</v>
      </c>
      <c r="Q3739">
        <v>4</v>
      </c>
      <c r="R3739" t="s">
        <v>35</v>
      </c>
      <c r="S3739">
        <v>75</v>
      </c>
      <c r="T3739" s="1">
        <v>581262</v>
      </c>
    </row>
    <row r="3740" spans="1:20" x14ac:dyDescent="0.3">
      <c r="A3740" t="s">
        <v>7544</v>
      </c>
      <c r="B3740" s="9">
        <v>45415</v>
      </c>
      <c r="C3740" t="s">
        <v>6730</v>
      </c>
      <c r="D3740" t="s">
        <v>6731</v>
      </c>
      <c r="E3740" t="s">
        <v>6732</v>
      </c>
      <c r="F3740" t="s">
        <v>921</v>
      </c>
      <c r="G3740" t="s">
        <v>7545</v>
      </c>
      <c r="H3740" t="s">
        <v>45</v>
      </c>
      <c r="I3740" t="s">
        <v>130</v>
      </c>
      <c r="J3740">
        <v>5</v>
      </c>
      <c r="K3740" s="1">
        <v>19366</v>
      </c>
      <c r="L3740" s="1">
        <v>96830</v>
      </c>
      <c r="M3740">
        <v>15</v>
      </c>
      <c r="N3740" s="10">
        <v>0.15</v>
      </c>
      <c r="O3740" s="1">
        <f>Table1[[#This Row],[Total Sales NGN]]-(Table1[[#This Row],[Total Sales NGN]]*Table1[[#This Row],[Discount %2]])</f>
        <v>82305.5</v>
      </c>
      <c r="P3740" t="s">
        <v>47</v>
      </c>
      <c r="Q3740" t="s">
        <v>27</v>
      </c>
      <c r="R3740" t="s">
        <v>27</v>
      </c>
      <c r="S3740">
        <v>36</v>
      </c>
      <c r="T3740" s="1">
        <v>395160</v>
      </c>
    </row>
    <row r="3741" spans="1:20" x14ac:dyDescent="0.3">
      <c r="A3741" t="s">
        <v>7546</v>
      </c>
      <c r="B3741" s="9">
        <v>45008</v>
      </c>
      <c r="C3741" t="s">
        <v>6730</v>
      </c>
      <c r="D3741" t="s">
        <v>6731</v>
      </c>
      <c r="E3741" t="s">
        <v>6732</v>
      </c>
      <c r="F3741" t="s">
        <v>1750</v>
      </c>
      <c r="G3741" t="s">
        <v>7547</v>
      </c>
      <c r="H3741" t="s">
        <v>32</v>
      </c>
      <c r="I3741" t="s">
        <v>237</v>
      </c>
      <c r="J3741">
        <v>20</v>
      </c>
      <c r="K3741" s="1">
        <v>12623</v>
      </c>
      <c r="L3741" s="1">
        <v>252460</v>
      </c>
      <c r="M3741">
        <v>5</v>
      </c>
      <c r="N3741" s="10">
        <v>0.05</v>
      </c>
      <c r="O3741" s="1">
        <f>Table1[[#This Row],[Total Sales NGN]]-(Table1[[#This Row],[Total Sales NGN]]*Table1[[#This Row],[Discount %2]])</f>
        <v>239837</v>
      </c>
      <c r="P3741" t="s">
        <v>34</v>
      </c>
      <c r="Q3741">
        <v>1</v>
      </c>
      <c r="R3741" t="s">
        <v>28</v>
      </c>
      <c r="S3741">
        <v>14</v>
      </c>
      <c r="T3741" s="1">
        <v>581262</v>
      </c>
    </row>
    <row r="3742" spans="1:20" x14ac:dyDescent="0.3">
      <c r="A3742" t="s">
        <v>7548</v>
      </c>
      <c r="B3742" s="9">
        <v>45648</v>
      </c>
      <c r="C3742" t="s">
        <v>6730</v>
      </c>
      <c r="D3742" t="s">
        <v>6731</v>
      </c>
      <c r="E3742" t="s">
        <v>6732</v>
      </c>
      <c r="F3742" t="s">
        <v>1419</v>
      </c>
      <c r="G3742" t="s">
        <v>7549</v>
      </c>
      <c r="H3742" t="s">
        <v>65</v>
      </c>
      <c r="I3742" t="s">
        <v>102</v>
      </c>
      <c r="J3742">
        <v>13</v>
      </c>
      <c r="K3742" s="1">
        <v>121698</v>
      </c>
      <c r="L3742" s="1">
        <v>1582074</v>
      </c>
      <c r="M3742">
        <v>0</v>
      </c>
      <c r="N3742" s="10">
        <v>0</v>
      </c>
      <c r="O3742" s="1">
        <f>Table1[[#This Row],[Total Sales NGN]]-(Table1[[#This Row],[Total Sales NGN]]*Table1[[#This Row],[Discount %2]])</f>
        <v>1582074</v>
      </c>
      <c r="P3742" t="s">
        <v>47</v>
      </c>
      <c r="Q3742">
        <v>1</v>
      </c>
      <c r="R3742" t="s">
        <v>28</v>
      </c>
      <c r="S3742">
        <v>165</v>
      </c>
      <c r="T3742" s="1">
        <v>868547</v>
      </c>
    </row>
    <row r="3743" spans="1:20" x14ac:dyDescent="0.3">
      <c r="A3743" t="s">
        <v>7550</v>
      </c>
      <c r="B3743" s="9">
        <v>45386</v>
      </c>
      <c r="C3743" t="s">
        <v>6730</v>
      </c>
      <c r="D3743" t="s">
        <v>6731</v>
      </c>
      <c r="E3743" t="s">
        <v>6732</v>
      </c>
      <c r="F3743" t="s">
        <v>218</v>
      </c>
      <c r="G3743" t="s">
        <v>7551</v>
      </c>
      <c r="H3743" t="s">
        <v>65</v>
      </c>
      <c r="I3743" t="s">
        <v>397</v>
      </c>
      <c r="J3743">
        <v>16</v>
      </c>
      <c r="K3743" s="1">
        <v>68955</v>
      </c>
      <c r="L3743" s="1">
        <v>1103280</v>
      </c>
      <c r="M3743">
        <v>0</v>
      </c>
      <c r="N3743" s="10">
        <v>0</v>
      </c>
      <c r="O3743" s="1">
        <f>Table1[[#This Row],[Total Sales NGN]]-(Table1[[#This Row],[Total Sales NGN]]*Table1[[#This Row],[Discount %2]])</f>
        <v>1103280</v>
      </c>
      <c r="P3743" t="s">
        <v>27</v>
      </c>
      <c r="Q3743" t="s">
        <v>27</v>
      </c>
      <c r="R3743" t="s">
        <v>35</v>
      </c>
      <c r="S3743">
        <v>197</v>
      </c>
      <c r="T3743" s="1">
        <v>868547</v>
      </c>
    </row>
    <row r="3744" spans="1:20" x14ac:dyDescent="0.3">
      <c r="A3744" t="s">
        <v>7552</v>
      </c>
      <c r="B3744" s="9">
        <v>45364</v>
      </c>
      <c r="C3744" t="s">
        <v>6730</v>
      </c>
      <c r="D3744" t="s">
        <v>6731</v>
      </c>
      <c r="E3744" t="s">
        <v>6732</v>
      </c>
      <c r="F3744" t="s">
        <v>1028</v>
      </c>
      <c r="G3744" t="s">
        <v>7553</v>
      </c>
      <c r="H3744" t="s">
        <v>65</v>
      </c>
      <c r="I3744" t="s">
        <v>397</v>
      </c>
      <c r="J3744">
        <v>14</v>
      </c>
      <c r="K3744" s="1">
        <v>73579</v>
      </c>
      <c r="L3744" s="1">
        <v>1030106</v>
      </c>
      <c r="M3744">
        <v>0</v>
      </c>
      <c r="N3744" s="10">
        <v>0</v>
      </c>
      <c r="O3744" s="1">
        <f>Table1[[#This Row],[Total Sales NGN]]-(Table1[[#This Row],[Total Sales NGN]]*Table1[[#This Row],[Discount %2]])</f>
        <v>1030106</v>
      </c>
      <c r="P3744" t="s">
        <v>57</v>
      </c>
      <c r="Q3744">
        <v>1</v>
      </c>
      <c r="R3744" t="s">
        <v>35</v>
      </c>
      <c r="S3744">
        <v>200</v>
      </c>
      <c r="T3744" s="1">
        <v>868547</v>
      </c>
    </row>
    <row r="3745" spans="1:20" x14ac:dyDescent="0.3">
      <c r="A3745" t="s">
        <v>7554</v>
      </c>
      <c r="B3745" s="9">
        <v>45597</v>
      </c>
      <c r="C3745" t="s">
        <v>6730</v>
      </c>
      <c r="D3745" t="s">
        <v>6731</v>
      </c>
      <c r="E3745" t="s">
        <v>6750</v>
      </c>
      <c r="F3745" t="s">
        <v>889</v>
      </c>
      <c r="G3745" t="s">
        <v>7555</v>
      </c>
      <c r="H3745" t="s">
        <v>24</v>
      </c>
      <c r="I3745" t="s">
        <v>56</v>
      </c>
      <c r="J3745">
        <v>8</v>
      </c>
      <c r="K3745" s="1">
        <v>328789</v>
      </c>
      <c r="L3745" s="1">
        <v>2630312</v>
      </c>
      <c r="M3745">
        <v>20</v>
      </c>
      <c r="N3745" s="10">
        <v>0.2</v>
      </c>
      <c r="O3745" s="1">
        <f>Table1[[#This Row],[Total Sales NGN]]-(Table1[[#This Row],[Total Sales NGN]]*Table1[[#This Row],[Discount %2]])</f>
        <v>2104249.6</v>
      </c>
      <c r="P3745" t="s">
        <v>47</v>
      </c>
      <c r="Q3745">
        <v>5</v>
      </c>
      <c r="R3745" t="s">
        <v>35</v>
      </c>
      <c r="S3745">
        <v>22</v>
      </c>
      <c r="T3745" s="1">
        <v>973851</v>
      </c>
    </row>
    <row r="3746" spans="1:20" x14ac:dyDescent="0.3">
      <c r="A3746" t="s">
        <v>7556</v>
      </c>
      <c r="B3746" s="9">
        <v>45508</v>
      </c>
      <c r="C3746" t="s">
        <v>6730</v>
      </c>
      <c r="D3746" t="s">
        <v>6731</v>
      </c>
      <c r="E3746" t="s">
        <v>6750</v>
      </c>
      <c r="F3746" t="s">
        <v>759</v>
      </c>
      <c r="G3746" t="s">
        <v>7557</v>
      </c>
      <c r="H3746" t="s">
        <v>40</v>
      </c>
      <c r="I3746" t="s">
        <v>51</v>
      </c>
      <c r="J3746">
        <v>13</v>
      </c>
      <c r="K3746" s="1">
        <v>10978</v>
      </c>
      <c r="L3746" s="1">
        <v>142714</v>
      </c>
      <c r="M3746">
        <v>10</v>
      </c>
      <c r="N3746" s="10">
        <v>0.1</v>
      </c>
      <c r="O3746" s="1">
        <f>Table1[[#This Row],[Total Sales NGN]]-(Table1[[#This Row],[Total Sales NGN]]*Table1[[#This Row],[Discount %2]])</f>
        <v>128442.6</v>
      </c>
      <c r="P3746" t="s">
        <v>34</v>
      </c>
      <c r="Q3746" t="s">
        <v>27</v>
      </c>
      <c r="R3746" t="s">
        <v>35</v>
      </c>
      <c r="S3746">
        <v>102</v>
      </c>
      <c r="T3746" s="1">
        <v>381933</v>
      </c>
    </row>
    <row r="3747" spans="1:20" x14ac:dyDescent="0.3">
      <c r="A3747" t="s">
        <v>7558</v>
      </c>
      <c r="B3747" s="9">
        <v>45373</v>
      </c>
      <c r="C3747" t="s">
        <v>6730</v>
      </c>
      <c r="D3747" t="s">
        <v>6731</v>
      </c>
      <c r="E3747" t="s">
        <v>6732</v>
      </c>
      <c r="F3747" t="s">
        <v>291</v>
      </c>
      <c r="G3747" t="s">
        <v>7559</v>
      </c>
      <c r="H3747" t="s">
        <v>65</v>
      </c>
      <c r="I3747" t="s">
        <v>66</v>
      </c>
      <c r="J3747">
        <v>14</v>
      </c>
      <c r="K3747" s="1">
        <v>13166</v>
      </c>
      <c r="L3747" s="1">
        <v>184324</v>
      </c>
      <c r="M3747">
        <v>20</v>
      </c>
      <c r="N3747" s="10">
        <v>0.2</v>
      </c>
      <c r="O3747" s="1">
        <f>Table1[[#This Row],[Total Sales NGN]]-(Table1[[#This Row],[Total Sales NGN]]*Table1[[#This Row],[Discount %2]])</f>
        <v>147459.20000000001</v>
      </c>
      <c r="P3747" t="s">
        <v>27</v>
      </c>
      <c r="Q3747">
        <v>5</v>
      </c>
      <c r="R3747" t="s">
        <v>28</v>
      </c>
      <c r="S3747">
        <v>99</v>
      </c>
      <c r="T3747" s="1">
        <v>868547</v>
      </c>
    </row>
    <row r="3748" spans="1:20" x14ac:dyDescent="0.3">
      <c r="A3748" t="s">
        <v>7560</v>
      </c>
      <c r="B3748" s="9">
        <v>45454</v>
      </c>
      <c r="C3748" t="s">
        <v>6730</v>
      </c>
      <c r="D3748" t="s">
        <v>6731</v>
      </c>
      <c r="E3748" t="s">
        <v>6732</v>
      </c>
      <c r="F3748" t="s">
        <v>218</v>
      </c>
      <c r="G3748" t="s">
        <v>7561</v>
      </c>
      <c r="H3748" t="s">
        <v>45</v>
      </c>
      <c r="I3748" t="s">
        <v>46</v>
      </c>
      <c r="J3748">
        <v>13</v>
      </c>
      <c r="K3748" s="1">
        <v>35007</v>
      </c>
      <c r="L3748" s="1">
        <v>455091</v>
      </c>
      <c r="M3748">
        <v>0</v>
      </c>
      <c r="N3748" s="10">
        <v>0</v>
      </c>
      <c r="O3748" s="1">
        <f>Table1[[#This Row],[Total Sales NGN]]-(Table1[[#This Row],[Total Sales NGN]]*Table1[[#This Row],[Discount %2]])</f>
        <v>455091</v>
      </c>
      <c r="P3748" t="s">
        <v>47</v>
      </c>
      <c r="Q3748">
        <v>3</v>
      </c>
      <c r="R3748" t="s">
        <v>28</v>
      </c>
      <c r="S3748">
        <v>79</v>
      </c>
      <c r="T3748" s="1">
        <v>395160</v>
      </c>
    </row>
    <row r="3749" spans="1:20" x14ac:dyDescent="0.3">
      <c r="A3749" t="s">
        <v>7562</v>
      </c>
      <c r="B3749" s="9">
        <v>44973</v>
      </c>
      <c r="C3749" t="s">
        <v>6730</v>
      </c>
      <c r="D3749" t="s">
        <v>6731</v>
      </c>
      <c r="E3749" t="s">
        <v>6732</v>
      </c>
      <c r="F3749" t="s">
        <v>1229</v>
      </c>
      <c r="G3749" t="s">
        <v>7563</v>
      </c>
      <c r="H3749" t="s">
        <v>32</v>
      </c>
      <c r="I3749" t="s">
        <v>33</v>
      </c>
      <c r="J3749">
        <v>4</v>
      </c>
      <c r="K3749" s="1">
        <v>23348</v>
      </c>
      <c r="L3749" s="1">
        <v>93392</v>
      </c>
      <c r="M3749">
        <v>15</v>
      </c>
      <c r="N3749" s="10">
        <v>0.15</v>
      </c>
      <c r="O3749" s="1">
        <f>Table1[[#This Row],[Total Sales NGN]]-(Table1[[#This Row],[Total Sales NGN]]*Table1[[#This Row],[Discount %2]])</f>
        <v>79383.199999999997</v>
      </c>
      <c r="P3749" t="s">
        <v>26</v>
      </c>
      <c r="Q3749">
        <v>4</v>
      </c>
      <c r="R3749" t="s">
        <v>28</v>
      </c>
      <c r="S3749">
        <v>129</v>
      </c>
      <c r="T3749" s="1">
        <v>581262</v>
      </c>
    </row>
    <row r="3750" spans="1:20" x14ac:dyDescent="0.3">
      <c r="A3750" t="s">
        <v>7564</v>
      </c>
      <c r="B3750" s="9">
        <v>44998</v>
      </c>
      <c r="C3750" t="s">
        <v>6730</v>
      </c>
      <c r="D3750" t="s">
        <v>6731</v>
      </c>
      <c r="E3750" t="s">
        <v>6750</v>
      </c>
      <c r="F3750" t="s">
        <v>792</v>
      </c>
      <c r="G3750" t="s">
        <v>7565</v>
      </c>
      <c r="H3750" t="s">
        <v>40</v>
      </c>
      <c r="I3750" t="s">
        <v>137</v>
      </c>
      <c r="J3750">
        <v>2</v>
      </c>
      <c r="K3750" s="1">
        <v>14157</v>
      </c>
      <c r="L3750" s="1">
        <v>28314</v>
      </c>
      <c r="M3750">
        <v>5</v>
      </c>
      <c r="N3750" s="10">
        <v>0.05</v>
      </c>
      <c r="O3750" s="1">
        <f>Table1[[#This Row],[Total Sales NGN]]-(Table1[[#This Row],[Total Sales NGN]]*Table1[[#This Row],[Discount %2]])</f>
        <v>26898.3</v>
      </c>
      <c r="P3750" t="s">
        <v>26</v>
      </c>
      <c r="Q3750">
        <v>5</v>
      </c>
      <c r="R3750" t="s">
        <v>35</v>
      </c>
      <c r="S3750">
        <v>147</v>
      </c>
      <c r="T3750" s="1">
        <v>381933</v>
      </c>
    </row>
    <row r="3751" spans="1:20" x14ac:dyDescent="0.3">
      <c r="A3751" t="s">
        <v>7566</v>
      </c>
      <c r="B3751" s="9">
        <v>45078</v>
      </c>
      <c r="C3751" t="s">
        <v>6730</v>
      </c>
      <c r="D3751" t="s">
        <v>6731</v>
      </c>
      <c r="E3751" t="s">
        <v>6741</v>
      </c>
      <c r="F3751" t="s">
        <v>1296</v>
      </c>
      <c r="G3751" t="s">
        <v>7567</v>
      </c>
      <c r="H3751" t="s">
        <v>32</v>
      </c>
      <c r="I3751" t="s">
        <v>158</v>
      </c>
      <c r="J3751">
        <v>19</v>
      </c>
      <c r="K3751" s="1">
        <v>20606</v>
      </c>
      <c r="L3751" s="1">
        <v>391514</v>
      </c>
      <c r="M3751">
        <v>20</v>
      </c>
      <c r="N3751" s="10">
        <v>0.2</v>
      </c>
      <c r="O3751" s="1">
        <f>Table1[[#This Row],[Total Sales NGN]]-(Table1[[#This Row],[Total Sales NGN]]*Table1[[#This Row],[Discount %2]])</f>
        <v>313211.2</v>
      </c>
      <c r="P3751" t="s">
        <v>26</v>
      </c>
      <c r="Q3751" t="s">
        <v>27</v>
      </c>
      <c r="R3751" t="s">
        <v>27</v>
      </c>
      <c r="S3751">
        <v>84</v>
      </c>
      <c r="T3751" s="1">
        <v>581262</v>
      </c>
    </row>
    <row r="3752" spans="1:20" x14ac:dyDescent="0.3">
      <c r="A3752" t="s">
        <v>7568</v>
      </c>
      <c r="B3752" s="9">
        <v>45505</v>
      </c>
      <c r="C3752" t="s">
        <v>6730</v>
      </c>
      <c r="D3752" t="s">
        <v>6731</v>
      </c>
      <c r="E3752" t="s">
        <v>6741</v>
      </c>
      <c r="F3752" t="s">
        <v>1687</v>
      </c>
      <c r="G3752" t="s">
        <v>7569</v>
      </c>
      <c r="H3752" t="s">
        <v>45</v>
      </c>
      <c r="I3752" t="s">
        <v>82</v>
      </c>
      <c r="J3752">
        <v>16</v>
      </c>
      <c r="K3752" s="1">
        <v>7248</v>
      </c>
      <c r="L3752" s="1">
        <v>115968</v>
      </c>
      <c r="M3752">
        <v>0</v>
      </c>
      <c r="N3752" s="10">
        <v>0</v>
      </c>
      <c r="O3752" s="1">
        <f>Table1[[#This Row],[Total Sales NGN]]-(Table1[[#This Row],[Total Sales NGN]]*Table1[[#This Row],[Discount %2]])</f>
        <v>115968</v>
      </c>
      <c r="P3752" t="s">
        <v>57</v>
      </c>
      <c r="Q3752" t="s">
        <v>27</v>
      </c>
      <c r="R3752" t="s">
        <v>35</v>
      </c>
      <c r="S3752">
        <v>173</v>
      </c>
      <c r="T3752" s="1">
        <v>395160</v>
      </c>
    </row>
    <row r="3753" spans="1:20" x14ac:dyDescent="0.3">
      <c r="A3753" t="s">
        <v>7570</v>
      </c>
      <c r="B3753" s="9">
        <v>45112</v>
      </c>
      <c r="C3753" t="s">
        <v>6730</v>
      </c>
      <c r="D3753" t="s">
        <v>6731</v>
      </c>
      <c r="E3753" t="s">
        <v>6732</v>
      </c>
      <c r="F3753" t="s">
        <v>1702</v>
      </c>
      <c r="G3753" t="s">
        <v>7571</v>
      </c>
      <c r="H3753" t="s">
        <v>40</v>
      </c>
      <c r="I3753" t="s">
        <v>171</v>
      </c>
      <c r="J3753">
        <v>3</v>
      </c>
      <c r="K3753" s="1">
        <v>14652</v>
      </c>
      <c r="L3753" s="1">
        <v>43956</v>
      </c>
      <c r="M3753">
        <v>5</v>
      </c>
      <c r="N3753" s="10">
        <v>0.05</v>
      </c>
      <c r="O3753" s="1">
        <f>Table1[[#This Row],[Total Sales NGN]]-(Table1[[#This Row],[Total Sales NGN]]*Table1[[#This Row],[Discount %2]])</f>
        <v>41758.199999999997</v>
      </c>
      <c r="P3753" t="s">
        <v>57</v>
      </c>
      <c r="Q3753">
        <v>5</v>
      </c>
      <c r="R3753" t="s">
        <v>28</v>
      </c>
      <c r="S3753">
        <v>124</v>
      </c>
      <c r="T3753" s="1">
        <v>381933</v>
      </c>
    </row>
    <row r="3754" spans="1:20" x14ac:dyDescent="0.3">
      <c r="A3754" t="s">
        <v>7572</v>
      </c>
      <c r="B3754" s="9">
        <v>44946</v>
      </c>
      <c r="C3754" t="s">
        <v>6730</v>
      </c>
      <c r="D3754" t="s">
        <v>6731</v>
      </c>
      <c r="E3754" t="s">
        <v>6750</v>
      </c>
      <c r="F3754" t="s">
        <v>694</v>
      </c>
      <c r="G3754" t="s">
        <v>7573</v>
      </c>
      <c r="H3754" t="s">
        <v>40</v>
      </c>
      <c r="I3754" t="s">
        <v>41</v>
      </c>
      <c r="J3754">
        <v>16</v>
      </c>
      <c r="K3754" s="1">
        <v>8394</v>
      </c>
      <c r="L3754" s="1">
        <v>134304</v>
      </c>
      <c r="M3754">
        <v>0</v>
      </c>
      <c r="N3754" s="10">
        <v>0</v>
      </c>
      <c r="O3754" s="1">
        <f>Table1[[#This Row],[Total Sales NGN]]-(Table1[[#This Row],[Total Sales NGN]]*Table1[[#This Row],[Discount %2]])</f>
        <v>134304</v>
      </c>
      <c r="P3754" t="s">
        <v>26</v>
      </c>
      <c r="Q3754">
        <v>1</v>
      </c>
      <c r="R3754" t="s">
        <v>27</v>
      </c>
      <c r="S3754">
        <v>154</v>
      </c>
      <c r="T3754" s="1">
        <v>381933</v>
      </c>
    </row>
    <row r="3755" spans="1:20" x14ac:dyDescent="0.3">
      <c r="A3755" t="s">
        <v>7574</v>
      </c>
      <c r="B3755" s="9">
        <v>45258</v>
      </c>
      <c r="C3755" t="s">
        <v>6730</v>
      </c>
      <c r="D3755" t="s">
        <v>6731</v>
      </c>
      <c r="E3755" t="s">
        <v>6750</v>
      </c>
      <c r="F3755" t="s">
        <v>640</v>
      </c>
      <c r="G3755" t="s">
        <v>7575</v>
      </c>
      <c r="H3755" t="s">
        <v>40</v>
      </c>
      <c r="I3755" t="s">
        <v>171</v>
      </c>
      <c r="J3755">
        <v>15</v>
      </c>
      <c r="K3755" s="1">
        <v>7348</v>
      </c>
      <c r="L3755" s="1">
        <v>110220</v>
      </c>
      <c r="M3755">
        <v>0</v>
      </c>
      <c r="N3755" s="10">
        <v>0</v>
      </c>
      <c r="O3755" s="1">
        <f>Table1[[#This Row],[Total Sales NGN]]-(Table1[[#This Row],[Total Sales NGN]]*Table1[[#This Row],[Discount %2]])</f>
        <v>110220</v>
      </c>
      <c r="P3755" t="s">
        <v>27</v>
      </c>
      <c r="Q3755">
        <v>1</v>
      </c>
      <c r="R3755" t="s">
        <v>35</v>
      </c>
      <c r="S3755">
        <v>17</v>
      </c>
      <c r="T3755" s="1">
        <v>381933</v>
      </c>
    </row>
    <row r="3756" spans="1:20" x14ac:dyDescent="0.3">
      <c r="A3756" t="s">
        <v>7576</v>
      </c>
      <c r="B3756" s="9">
        <v>45174</v>
      </c>
      <c r="C3756" t="s">
        <v>6730</v>
      </c>
      <c r="D3756" t="s">
        <v>6731</v>
      </c>
      <c r="E3756" t="s">
        <v>6741</v>
      </c>
      <c r="F3756" t="s">
        <v>781</v>
      </c>
      <c r="G3756" t="s">
        <v>7577</v>
      </c>
      <c r="H3756" t="s">
        <v>32</v>
      </c>
      <c r="I3756" t="s">
        <v>158</v>
      </c>
      <c r="J3756">
        <v>4</v>
      </c>
      <c r="K3756" s="1">
        <v>2550</v>
      </c>
      <c r="L3756" s="1">
        <v>10200</v>
      </c>
      <c r="M3756">
        <v>5</v>
      </c>
      <c r="N3756" s="10">
        <v>0.05</v>
      </c>
      <c r="O3756" s="1">
        <f>Table1[[#This Row],[Total Sales NGN]]-(Table1[[#This Row],[Total Sales NGN]]*Table1[[#This Row],[Discount %2]])</f>
        <v>9690</v>
      </c>
      <c r="P3756" t="s">
        <v>47</v>
      </c>
      <c r="Q3756">
        <v>2</v>
      </c>
      <c r="R3756" t="s">
        <v>35</v>
      </c>
      <c r="S3756">
        <v>11</v>
      </c>
      <c r="T3756" s="1">
        <v>581262</v>
      </c>
    </row>
    <row r="3757" spans="1:20" x14ac:dyDescent="0.3">
      <c r="A3757" t="s">
        <v>7578</v>
      </c>
      <c r="B3757" s="9">
        <v>45591</v>
      </c>
      <c r="C3757" t="s">
        <v>6730</v>
      </c>
      <c r="D3757" t="s">
        <v>6731</v>
      </c>
      <c r="E3757" t="s">
        <v>6732</v>
      </c>
      <c r="F3757" t="s">
        <v>2093</v>
      </c>
      <c r="G3757" t="s">
        <v>7579</v>
      </c>
      <c r="H3757" t="s">
        <v>24</v>
      </c>
      <c r="I3757" t="s">
        <v>25</v>
      </c>
      <c r="J3757">
        <v>10</v>
      </c>
      <c r="K3757" s="1">
        <v>76178</v>
      </c>
      <c r="L3757" s="1">
        <v>761780</v>
      </c>
      <c r="M3757">
        <v>0</v>
      </c>
      <c r="N3757" s="10">
        <v>0</v>
      </c>
      <c r="O3757" s="1">
        <f>Table1[[#This Row],[Total Sales NGN]]-(Table1[[#This Row],[Total Sales NGN]]*Table1[[#This Row],[Discount %2]])</f>
        <v>761780</v>
      </c>
      <c r="P3757" t="s">
        <v>57</v>
      </c>
      <c r="Q3757">
        <v>2</v>
      </c>
      <c r="R3757" t="s">
        <v>35</v>
      </c>
      <c r="S3757">
        <v>28</v>
      </c>
      <c r="T3757" s="1">
        <v>973851</v>
      </c>
    </row>
    <row r="3758" spans="1:20" x14ac:dyDescent="0.3">
      <c r="A3758" t="s">
        <v>7580</v>
      </c>
      <c r="B3758" s="9">
        <v>45332</v>
      </c>
      <c r="C3758" t="s">
        <v>6730</v>
      </c>
      <c r="D3758" t="s">
        <v>6731</v>
      </c>
      <c r="E3758" t="s">
        <v>6750</v>
      </c>
      <c r="F3758" t="s">
        <v>87</v>
      </c>
      <c r="G3758" t="s">
        <v>27</v>
      </c>
      <c r="H3758" t="s">
        <v>40</v>
      </c>
      <c r="I3758" t="s">
        <v>41</v>
      </c>
      <c r="J3758">
        <v>15</v>
      </c>
      <c r="K3758" s="1">
        <v>2968</v>
      </c>
      <c r="L3758" s="1">
        <v>44520</v>
      </c>
      <c r="M3758">
        <v>20</v>
      </c>
      <c r="N3758" s="10">
        <v>0.2</v>
      </c>
      <c r="O3758" s="1">
        <f>Table1[[#This Row],[Total Sales NGN]]-(Table1[[#This Row],[Total Sales NGN]]*Table1[[#This Row],[Discount %2]])</f>
        <v>35616</v>
      </c>
      <c r="P3758" t="s">
        <v>47</v>
      </c>
      <c r="Q3758">
        <v>1</v>
      </c>
      <c r="R3758" t="s">
        <v>35</v>
      </c>
      <c r="S3758">
        <v>151</v>
      </c>
      <c r="T3758" s="1">
        <v>381933</v>
      </c>
    </row>
    <row r="3759" spans="1:20" x14ac:dyDescent="0.3">
      <c r="A3759" t="s">
        <v>7581</v>
      </c>
      <c r="B3759" s="9">
        <v>45267</v>
      </c>
      <c r="C3759" t="s">
        <v>6730</v>
      </c>
      <c r="D3759" t="s">
        <v>6731</v>
      </c>
      <c r="E3759" t="s">
        <v>6732</v>
      </c>
      <c r="F3759" t="s">
        <v>5097</v>
      </c>
      <c r="G3759" t="s">
        <v>7582</v>
      </c>
      <c r="H3759" t="s">
        <v>40</v>
      </c>
      <c r="I3759" t="s">
        <v>41</v>
      </c>
      <c r="J3759">
        <v>7</v>
      </c>
      <c r="K3759" s="1">
        <v>15111</v>
      </c>
      <c r="L3759" s="1">
        <v>105777</v>
      </c>
      <c r="M3759" t="s">
        <v>27</v>
      </c>
      <c r="N3759" s="10">
        <v>0</v>
      </c>
      <c r="O3759" s="1">
        <f>Table1[[#This Row],[Total Sales NGN]]-(Table1[[#This Row],[Total Sales NGN]]*Table1[[#This Row],[Discount %2]])</f>
        <v>105777</v>
      </c>
      <c r="P3759" t="s">
        <v>27</v>
      </c>
      <c r="Q3759" t="s">
        <v>27</v>
      </c>
      <c r="R3759" t="s">
        <v>27</v>
      </c>
      <c r="S3759">
        <v>2</v>
      </c>
      <c r="T3759" s="1">
        <v>381933</v>
      </c>
    </row>
    <row r="3760" spans="1:20" x14ac:dyDescent="0.3">
      <c r="A3760" t="s">
        <v>7583</v>
      </c>
      <c r="B3760" s="9">
        <v>45109</v>
      </c>
      <c r="C3760" t="s">
        <v>6730</v>
      </c>
      <c r="D3760" t="s">
        <v>6731</v>
      </c>
      <c r="E3760" t="s">
        <v>6741</v>
      </c>
      <c r="F3760" t="s">
        <v>2527</v>
      </c>
      <c r="G3760" t="s">
        <v>7584</v>
      </c>
      <c r="H3760" t="s">
        <v>45</v>
      </c>
      <c r="I3760" t="s">
        <v>130</v>
      </c>
      <c r="J3760">
        <v>20</v>
      </c>
      <c r="K3760" s="1">
        <v>19023</v>
      </c>
      <c r="L3760" s="1">
        <v>380460</v>
      </c>
      <c r="M3760">
        <v>20</v>
      </c>
      <c r="N3760" s="10">
        <v>0.2</v>
      </c>
      <c r="O3760" s="1">
        <f>Table1[[#This Row],[Total Sales NGN]]-(Table1[[#This Row],[Total Sales NGN]]*Table1[[#This Row],[Discount %2]])</f>
        <v>304368</v>
      </c>
      <c r="P3760" t="s">
        <v>26</v>
      </c>
      <c r="Q3760">
        <v>3</v>
      </c>
      <c r="R3760" t="s">
        <v>35</v>
      </c>
      <c r="S3760">
        <v>198</v>
      </c>
      <c r="T3760" s="1">
        <v>395160</v>
      </c>
    </row>
    <row r="3761" spans="1:20" x14ac:dyDescent="0.3">
      <c r="A3761" t="s">
        <v>7585</v>
      </c>
      <c r="B3761" s="9">
        <v>45486</v>
      </c>
      <c r="C3761" t="s">
        <v>6730</v>
      </c>
      <c r="D3761" t="s">
        <v>6731</v>
      </c>
      <c r="E3761" t="s">
        <v>6750</v>
      </c>
      <c r="F3761" t="s">
        <v>1383</v>
      </c>
      <c r="G3761" t="s">
        <v>7586</v>
      </c>
      <c r="H3761" t="s">
        <v>32</v>
      </c>
      <c r="I3761" t="s">
        <v>237</v>
      </c>
      <c r="J3761">
        <v>13</v>
      </c>
      <c r="K3761" s="1">
        <v>14479</v>
      </c>
      <c r="L3761" s="1">
        <v>188227</v>
      </c>
      <c r="M3761">
        <v>0</v>
      </c>
      <c r="N3761" s="10">
        <v>0</v>
      </c>
      <c r="O3761" s="1">
        <f>Table1[[#This Row],[Total Sales NGN]]-(Table1[[#This Row],[Total Sales NGN]]*Table1[[#This Row],[Discount %2]])</f>
        <v>188227</v>
      </c>
      <c r="P3761" t="s">
        <v>47</v>
      </c>
      <c r="Q3761">
        <v>1</v>
      </c>
      <c r="R3761" t="s">
        <v>35</v>
      </c>
      <c r="S3761">
        <v>101</v>
      </c>
      <c r="T3761" s="1">
        <v>581262</v>
      </c>
    </row>
    <row r="3762" spans="1:20" x14ac:dyDescent="0.3">
      <c r="A3762" t="s">
        <v>7587</v>
      </c>
      <c r="B3762" s="9">
        <v>45502</v>
      </c>
      <c r="C3762" t="s">
        <v>6730</v>
      </c>
      <c r="D3762" t="s">
        <v>6731</v>
      </c>
      <c r="E3762" t="s">
        <v>6750</v>
      </c>
      <c r="F3762" t="s">
        <v>1235</v>
      </c>
      <c r="G3762" t="s">
        <v>7588</v>
      </c>
      <c r="H3762" t="s">
        <v>45</v>
      </c>
      <c r="I3762" t="s">
        <v>82</v>
      </c>
      <c r="J3762">
        <v>9</v>
      </c>
      <c r="K3762" s="1">
        <v>27840</v>
      </c>
      <c r="L3762" s="1">
        <v>250560</v>
      </c>
      <c r="M3762">
        <v>0</v>
      </c>
      <c r="N3762" s="10">
        <v>0</v>
      </c>
      <c r="O3762" s="1">
        <f>Table1[[#This Row],[Total Sales NGN]]-(Table1[[#This Row],[Total Sales NGN]]*Table1[[#This Row],[Discount %2]])</f>
        <v>250560</v>
      </c>
      <c r="P3762" t="s">
        <v>57</v>
      </c>
      <c r="Q3762">
        <v>2</v>
      </c>
      <c r="R3762" t="s">
        <v>28</v>
      </c>
      <c r="S3762">
        <v>12</v>
      </c>
      <c r="T3762" s="1">
        <v>395160</v>
      </c>
    </row>
    <row r="3763" spans="1:20" x14ac:dyDescent="0.3">
      <c r="A3763" t="s">
        <v>7589</v>
      </c>
      <c r="B3763" s="9">
        <v>45463</v>
      </c>
      <c r="C3763" t="s">
        <v>6730</v>
      </c>
      <c r="D3763" t="s">
        <v>6731</v>
      </c>
      <c r="E3763" t="s">
        <v>6732</v>
      </c>
      <c r="F3763" t="s">
        <v>1104</v>
      </c>
      <c r="G3763" t="s">
        <v>7590</v>
      </c>
      <c r="H3763" t="s">
        <v>32</v>
      </c>
      <c r="I3763" t="s">
        <v>158</v>
      </c>
      <c r="J3763">
        <v>13</v>
      </c>
      <c r="K3763" s="1">
        <v>24375</v>
      </c>
      <c r="L3763" s="1">
        <v>316875</v>
      </c>
      <c r="M3763">
        <v>10</v>
      </c>
      <c r="N3763" s="10">
        <v>0.1</v>
      </c>
      <c r="O3763" s="1">
        <f>Table1[[#This Row],[Total Sales NGN]]-(Table1[[#This Row],[Total Sales NGN]]*Table1[[#This Row],[Discount %2]])</f>
        <v>285187.5</v>
      </c>
      <c r="P3763" t="s">
        <v>57</v>
      </c>
      <c r="Q3763">
        <v>1</v>
      </c>
      <c r="R3763" t="s">
        <v>28</v>
      </c>
      <c r="S3763">
        <v>69</v>
      </c>
      <c r="T3763" s="1">
        <v>581262</v>
      </c>
    </row>
    <row r="3764" spans="1:20" x14ac:dyDescent="0.3">
      <c r="A3764" t="s">
        <v>7591</v>
      </c>
      <c r="B3764" s="9">
        <v>45014</v>
      </c>
      <c r="C3764" t="s">
        <v>6730</v>
      </c>
      <c r="D3764" t="s">
        <v>6731</v>
      </c>
      <c r="E3764" t="s">
        <v>6741</v>
      </c>
      <c r="F3764" t="s">
        <v>353</v>
      </c>
      <c r="G3764" t="s">
        <v>7592</v>
      </c>
      <c r="H3764" t="s">
        <v>45</v>
      </c>
      <c r="I3764" t="s">
        <v>181</v>
      </c>
      <c r="J3764">
        <v>3</v>
      </c>
      <c r="K3764" s="1">
        <v>36286</v>
      </c>
      <c r="L3764" s="1">
        <v>108858</v>
      </c>
      <c r="M3764">
        <v>20</v>
      </c>
      <c r="N3764" s="10">
        <v>0.2</v>
      </c>
      <c r="O3764" s="1">
        <f>Table1[[#This Row],[Total Sales NGN]]-(Table1[[#This Row],[Total Sales NGN]]*Table1[[#This Row],[Discount %2]])</f>
        <v>87086.399999999994</v>
      </c>
      <c r="P3764" t="s">
        <v>47</v>
      </c>
      <c r="Q3764">
        <v>0</v>
      </c>
      <c r="R3764" t="s">
        <v>35</v>
      </c>
      <c r="S3764">
        <v>31</v>
      </c>
      <c r="T3764" s="1">
        <v>395160</v>
      </c>
    </row>
    <row r="3765" spans="1:20" x14ac:dyDescent="0.3">
      <c r="A3765" t="s">
        <v>7593</v>
      </c>
      <c r="B3765" s="9">
        <v>45253</v>
      </c>
      <c r="C3765" t="s">
        <v>6730</v>
      </c>
      <c r="D3765" t="s">
        <v>6731</v>
      </c>
      <c r="E3765" t="s">
        <v>6732</v>
      </c>
      <c r="F3765" t="s">
        <v>1241</v>
      </c>
      <c r="G3765" t="s">
        <v>27</v>
      </c>
      <c r="H3765" t="s">
        <v>65</v>
      </c>
      <c r="I3765" t="s">
        <v>66</v>
      </c>
      <c r="J3765">
        <v>8</v>
      </c>
      <c r="K3765" s="1">
        <v>34283</v>
      </c>
      <c r="L3765" s="1">
        <v>274264</v>
      </c>
      <c r="M3765">
        <v>0</v>
      </c>
      <c r="N3765" s="10">
        <v>0</v>
      </c>
      <c r="O3765" s="1">
        <f>Table1[[#This Row],[Total Sales NGN]]-(Table1[[#This Row],[Total Sales NGN]]*Table1[[#This Row],[Discount %2]])</f>
        <v>274264</v>
      </c>
      <c r="P3765" t="s">
        <v>26</v>
      </c>
      <c r="Q3765">
        <v>5</v>
      </c>
      <c r="R3765" t="s">
        <v>35</v>
      </c>
      <c r="S3765">
        <v>75</v>
      </c>
      <c r="T3765" s="1">
        <v>868547</v>
      </c>
    </row>
    <row r="3766" spans="1:20" x14ac:dyDescent="0.3">
      <c r="A3766" t="s">
        <v>7594</v>
      </c>
      <c r="B3766" s="9">
        <v>45246</v>
      </c>
      <c r="C3766" t="s">
        <v>6730</v>
      </c>
      <c r="D3766" t="s">
        <v>6731</v>
      </c>
      <c r="E3766" t="s">
        <v>6732</v>
      </c>
      <c r="F3766" t="s">
        <v>3189</v>
      </c>
      <c r="G3766" t="s">
        <v>7595</v>
      </c>
      <c r="H3766" t="s">
        <v>45</v>
      </c>
      <c r="I3766" t="s">
        <v>181</v>
      </c>
      <c r="J3766">
        <v>16</v>
      </c>
      <c r="K3766" s="1">
        <v>22646</v>
      </c>
      <c r="L3766" s="1">
        <v>362336</v>
      </c>
      <c r="M3766">
        <v>5</v>
      </c>
      <c r="N3766" s="10">
        <v>0.05</v>
      </c>
      <c r="O3766" s="1">
        <f>Table1[[#This Row],[Total Sales NGN]]-(Table1[[#This Row],[Total Sales NGN]]*Table1[[#This Row],[Discount %2]])</f>
        <v>344219.2</v>
      </c>
      <c r="P3766" t="s">
        <v>57</v>
      </c>
      <c r="Q3766" t="s">
        <v>27</v>
      </c>
      <c r="R3766" t="s">
        <v>35</v>
      </c>
      <c r="S3766">
        <v>167</v>
      </c>
      <c r="T3766" s="1">
        <v>395160</v>
      </c>
    </row>
    <row r="3767" spans="1:20" x14ac:dyDescent="0.3">
      <c r="A3767" t="s">
        <v>7596</v>
      </c>
      <c r="B3767" s="9">
        <v>44953</v>
      </c>
      <c r="C3767" t="s">
        <v>6730</v>
      </c>
      <c r="D3767" t="s">
        <v>6731</v>
      </c>
      <c r="E3767" t="s">
        <v>6741</v>
      </c>
      <c r="F3767" t="s">
        <v>871</v>
      </c>
      <c r="G3767" t="s">
        <v>7597</v>
      </c>
      <c r="H3767" t="s">
        <v>24</v>
      </c>
      <c r="I3767" t="s">
        <v>152</v>
      </c>
      <c r="J3767">
        <v>14</v>
      </c>
      <c r="K3767" s="1">
        <v>140270</v>
      </c>
      <c r="L3767" s="1">
        <v>1963780</v>
      </c>
      <c r="M3767">
        <v>0</v>
      </c>
      <c r="N3767" s="10">
        <v>0</v>
      </c>
      <c r="O3767" s="1">
        <f>Table1[[#This Row],[Total Sales NGN]]-(Table1[[#This Row],[Total Sales NGN]]*Table1[[#This Row],[Discount %2]])</f>
        <v>1963780</v>
      </c>
      <c r="P3767" t="s">
        <v>26</v>
      </c>
      <c r="Q3767">
        <v>2</v>
      </c>
      <c r="R3767" t="s">
        <v>28</v>
      </c>
      <c r="S3767">
        <v>44</v>
      </c>
      <c r="T3767" s="1">
        <v>973851</v>
      </c>
    </row>
    <row r="3768" spans="1:20" x14ac:dyDescent="0.3">
      <c r="A3768" t="s">
        <v>7598</v>
      </c>
      <c r="B3768" s="9">
        <v>44954</v>
      </c>
      <c r="C3768" t="s">
        <v>6730</v>
      </c>
      <c r="D3768" t="s">
        <v>6731</v>
      </c>
      <c r="E3768" t="s">
        <v>6732</v>
      </c>
      <c r="F3768" t="s">
        <v>2514</v>
      </c>
      <c r="G3768" t="s">
        <v>7599</v>
      </c>
      <c r="H3768" t="s">
        <v>65</v>
      </c>
      <c r="I3768" t="s">
        <v>397</v>
      </c>
      <c r="J3768">
        <v>15</v>
      </c>
      <c r="K3768" s="1">
        <v>97628</v>
      </c>
      <c r="L3768" s="1">
        <v>1464420</v>
      </c>
      <c r="M3768">
        <v>0</v>
      </c>
      <c r="N3768" s="10">
        <v>0</v>
      </c>
      <c r="O3768" s="1">
        <f>Table1[[#This Row],[Total Sales NGN]]-(Table1[[#This Row],[Total Sales NGN]]*Table1[[#This Row],[Discount %2]])</f>
        <v>1464420</v>
      </c>
      <c r="P3768" t="s">
        <v>47</v>
      </c>
      <c r="Q3768">
        <v>3</v>
      </c>
      <c r="R3768" t="s">
        <v>28</v>
      </c>
      <c r="S3768">
        <v>84</v>
      </c>
      <c r="T3768" s="1">
        <v>868547</v>
      </c>
    </row>
    <row r="3769" spans="1:20" x14ac:dyDescent="0.3">
      <c r="A3769" t="s">
        <v>7600</v>
      </c>
      <c r="B3769" s="9">
        <v>45085</v>
      </c>
      <c r="C3769" t="s">
        <v>6730</v>
      </c>
      <c r="D3769" t="s">
        <v>6731</v>
      </c>
      <c r="E3769" t="s">
        <v>6750</v>
      </c>
      <c r="F3769" t="s">
        <v>673</v>
      </c>
      <c r="G3769" t="s">
        <v>27</v>
      </c>
      <c r="H3769" t="s">
        <v>40</v>
      </c>
      <c r="I3769" t="s">
        <v>106</v>
      </c>
      <c r="J3769">
        <v>16</v>
      </c>
      <c r="K3769" s="1">
        <v>8771</v>
      </c>
      <c r="L3769" s="1">
        <v>140336</v>
      </c>
      <c r="M3769" t="s">
        <v>27</v>
      </c>
      <c r="N3769" s="10">
        <v>0</v>
      </c>
      <c r="O3769" s="1">
        <f>Table1[[#This Row],[Total Sales NGN]]-(Table1[[#This Row],[Total Sales NGN]]*Table1[[#This Row],[Discount %2]])</f>
        <v>140336</v>
      </c>
      <c r="P3769" t="s">
        <v>57</v>
      </c>
      <c r="Q3769">
        <v>5</v>
      </c>
      <c r="R3769" t="s">
        <v>35</v>
      </c>
      <c r="S3769">
        <v>151</v>
      </c>
      <c r="T3769" s="1">
        <v>381933</v>
      </c>
    </row>
    <row r="3770" spans="1:20" x14ac:dyDescent="0.3">
      <c r="A3770" t="s">
        <v>7601</v>
      </c>
      <c r="B3770" s="9">
        <v>45485</v>
      </c>
      <c r="C3770" t="s">
        <v>6730</v>
      </c>
      <c r="D3770" t="s">
        <v>6731</v>
      </c>
      <c r="E3770" t="s">
        <v>6750</v>
      </c>
      <c r="F3770" t="s">
        <v>1744</v>
      </c>
      <c r="G3770" t="s">
        <v>7602</v>
      </c>
      <c r="H3770" t="s">
        <v>40</v>
      </c>
      <c r="I3770" t="s">
        <v>171</v>
      </c>
      <c r="J3770">
        <v>18</v>
      </c>
      <c r="K3770" s="1">
        <v>11936</v>
      </c>
      <c r="L3770" s="1">
        <v>214848</v>
      </c>
      <c r="M3770" t="s">
        <v>27</v>
      </c>
      <c r="N3770" s="10">
        <v>0</v>
      </c>
      <c r="O3770" s="1">
        <f>Table1[[#This Row],[Total Sales NGN]]-(Table1[[#This Row],[Total Sales NGN]]*Table1[[#This Row],[Discount %2]])</f>
        <v>214848</v>
      </c>
      <c r="P3770" t="s">
        <v>26</v>
      </c>
      <c r="Q3770">
        <v>3</v>
      </c>
      <c r="R3770" t="s">
        <v>35</v>
      </c>
      <c r="S3770">
        <v>180</v>
      </c>
      <c r="T3770" s="1">
        <v>381933</v>
      </c>
    </row>
    <row r="3771" spans="1:20" x14ac:dyDescent="0.3">
      <c r="A3771" t="s">
        <v>7603</v>
      </c>
      <c r="B3771" s="9">
        <v>44947</v>
      </c>
      <c r="C3771" t="s">
        <v>6730</v>
      </c>
      <c r="D3771" t="s">
        <v>6731</v>
      </c>
      <c r="E3771" t="s">
        <v>6732</v>
      </c>
      <c r="F3771" t="s">
        <v>806</v>
      </c>
      <c r="G3771" t="s">
        <v>27</v>
      </c>
      <c r="H3771" t="s">
        <v>65</v>
      </c>
      <c r="I3771" t="s">
        <v>102</v>
      </c>
      <c r="J3771">
        <v>17</v>
      </c>
      <c r="K3771" s="1">
        <v>83619</v>
      </c>
      <c r="L3771" s="1">
        <v>1421523</v>
      </c>
      <c r="M3771">
        <v>0</v>
      </c>
      <c r="N3771" s="10">
        <v>0</v>
      </c>
      <c r="O3771" s="1">
        <f>Table1[[#This Row],[Total Sales NGN]]-(Table1[[#This Row],[Total Sales NGN]]*Table1[[#This Row],[Discount %2]])</f>
        <v>1421523</v>
      </c>
      <c r="P3771" t="s">
        <v>57</v>
      </c>
      <c r="Q3771">
        <v>4</v>
      </c>
      <c r="R3771" t="s">
        <v>35</v>
      </c>
      <c r="S3771">
        <v>36</v>
      </c>
      <c r="T3771" s="1">
        <v>868547</v>
      </c>
    </row>
    <row r="3772" spans="1:20" x14ac:dyDescent="0.3">
      <c r="A3772" t="s">
        <v>7604</v>
      </c>
      <c r="B3772" s="9">
        <v>45245</v>
      </c>
      <c r="C3772" t="s">
        <v>6730</v>
      </c>
      <c r="D3772" t="s">
        <v>6731</v>
      </c>
      <c r="E3772" t="s">
        <v>6750</v>
      </c>
      <c r="F3772" t="s">
        <v>2415</v>
      </c>
      <c r="G3772" t="s">
        <v>27</v>
      </c>
      <c r="H3772" t="s">
        <v>40</v>
      </c>
      <c r="I3772" t="s">
        <v>137</v>
      </c>
      <c r="J3772">
        <v>1</v>
      </c>
      <c r="K3772" s="1">
        <v>5860</v>
      </c>
      <c r="L3772" s="1">
        <v>5860</v>
      </c>
      <c r="M3772">
        <v>0</v>
      </c>
      <c r="N3772" s="10">
        <v>0</v>
      </c>
      <c r="O3772" s="1">
        <f>Table1[[#This Row],[Total Sales NGN]]-(Table1[[#This Row],[Total Sales NGN]]*Table1[[#This Row],[Discount %2]])</f>
        <v>5860</v>
      </c>
      <c r="P3772" t="s">
        <v>26</v>
      </c>
      <c r="Q3772">
        <v>2</v>
      </c>
      <c r="R3772" t="s">
        <v>35</v>
      </c>
      <c r="S3772">
        <v>18</v>
      </c>
      <c r="T3772" s="1">
        <v>381933</v>
      </c>
    </row>
    <row r="3773" spans="1:20" x14ac:dyDescent="0.3">
      <c r="A3773" t="s">
        <v>7605</v>
      </c>
      <c r="B3773" s="9">
        <v>45166</v>
      </c>
      <c r="C3773" t="s">
        <v>6730</v>
      </c>
      <c r="D3773" t="s">
        <v>6731</v>
      </c>
      <c r="E3773" t="s">
        <v>6750</v>
      </c>
      <c r="F3773" t="s">
        <v>3342</v>
      </c>
      <c r="G3773" t="s">
        <v>27</v>
      </c>
      <c r="H3773" t="s">
        <v>65</v>
      </c>
      <c r="I3773" t="s">
        <v>397</v>
      </c>
      <c r="J3773">
        <v>8</v>
      </c>
      <c r="K3773" s="1">
        <v>18695</v>
      </c>
      <c r="L3773" s="1">
        <v>149560</v>
      </c>
      <c r="M3773">
        <v>15</v>
      </c>
      <c r="N3773" s="10">
        <v>0.15</v>
      </c>
      <c r="O3773" s="1">
        <f>Table1[[#This Row],[Total Sales NGN]]-(Table1[[#This Row],[Total Sales NGN]]*Table1[[#This Row],[Discount %2]])</f>
        <v>127126</v>
      </c>
      <c r="P3773" t="s">
        <v>34</v>
      </c>
      <c r="Q3773">
        <v>2</v>
      </c>
      <c r="R3773" t="s">
        <v>35</v>
      </c>
      <c r="S3773">
        <v>158</v>
      </c>
      <c r="T3773" s="1">
        <v>868547</v>
      </c>
    </row>
    <row r="3774" spans="1:20" x14ac:dyDescent="0.3">
      <c r="A3774" t="s">
        <v>7606</v>
      </c>
      <c r="B3774" s="9">
        <v>45048</v>
      </c>
      <c r="C3774" t="s">
        <v>6730</v>
      </c>
      <c r="D3774" t="s">
        <v>6731</v>
      </c>
      <c r="E3774" t="s">
        <v>6741</v>
      </c>
      <c r="F3774" t="s">
        <v>1345</v>
      </c>
      <c r="G3774" t="s">
        <v>27</v>
      </c>
      <c r="H3774" t="s">
        <v>45</v>
      </c>
      <c r="I3774" t="s">
        <v>98</v>
      </c>
      <c r="J3774">
        <v>11</v>
      </c>
      <c r="K3774" s="1">
        <v>17574</v>
      </c>
      <c r="L3774" s="1">
        <v>193314</v>
      </c>
      <c r="M3774" t="s">
        <v>27</v>
      </c>
      <c r="N3774" s="10">
        <v>0</v>
      </c>
      <c r="O3774" s="1">
        <f>Table1[[#This Row],[Total Sales NGN]]-(Table1[[#This Row],[Total Sales NGN]]*Table1[[#This Row],[Discount %2]])</f>
        <v>193314</v>
      </c>
      <c r="P3774" t="s">
        <v>27</v>
      </c>
      <c r="Q3774">
        <v>2</v>
      </c>
      <c r="R3774" t="s">
        <v>35</v>
      </c>
      <c r="S3774">
        <v>57</v>
      </c>
      <c r="T3774" s="1">
        <v>395160</v>
      </c>
    </row>
    <row r="3775" spans="1:20" x14ac:dyDescent="0.3">
      <c r="A3775" t="s">
        <v>7607</v>
      </c>
      <c r="B3775" s="9">
        <v>45410</v>
      </c>
      <c r="C3775" t="s">
        <v>6730</v>
      </c>
      <c r="D3775" t="s">
        <v>6731</v>
      </c>
      <c r="E3775" t="s">
        <v>6732</v>
      </c>
      <c r="F3775" t="s">
        <v>458</v>
      </c>
      <c r="G3775" t="s">
        <v>7608</v>
      </c>
      <c r="H3775" t="s">
        <v>65</v>
      </c>
      <c r="I3775" t="s">
        <v>78</v>
      </c>
      <c r="J3775">
        <v>9</v>
      </c>
      <c r="K3775" s="1">
        <v>78167</v>
      </c>
      <c r="L3775" s="1">
        <v>703503</v>
      </c>
      <c r="M3775">
        <v>20</v>
      </c>
      <c r="N3775" s="10">
        <v>0.2</v>
      </c>
      <c r="O3775" s="1">
        <f>Table1[[#This Row],[Total Sales NGN]]-(Table1[[#This Row],[Total Sales NGN]]*Table1[[#This Row],[Discount %2]])</f>
        <v>562802.4</v>
      </c>
      <c r="P3775" t="s">
        <v>26</v>
      </c>
      <c r="Q3775">
        <v>7</v>
      </c>
      <c r="R3775" t="s">
        <v>28</v>
      </c>
      <c r="S3775">
        <v>137</v>
      </c>
      <c r="T3775" s="1">
        <v>868547</v>
      </c>
    </row>
    <row r="3776" spans="1:20" x14ac:dyDescent="0.3">
      <c r="A3776" t="s">
        <v>7609</v>
      </c>
      <c r="B3776" s="9">
        <v>45232</v>
      </c>
      <c r="C3776" t="s">
        <v>6730</v>
      </c>
      <c r="D3776" t="s">
        <v>6731</v>
      </c>
      <c r="E3776" t="s">
        <v>6750</v>
      </c>
      <c r="F3776" t="s">
        <v>2822</v>
      </c>
      <c r="G3776" t="s">
        <v>27</v>
      </c>
      <c r="H3776" t="s">
        <v>24</v>
      </c>
      <c r="I3776" t="s">
        <v>152</v>
      </c>
      <c r="J3776">
        <v>18</v>
      </c>
      <c r="K3776" s="1">
        <v>244626</v>
      </c>
      <c r="L3776" s="1">
        <v>4403268</v>
      </c>
      <c r="M3776" t="s">
        <v>27</v>
      </c>
      <c r="N3776" s="10">
        <v>0</v>
      </c>
      <c r="O3776" s="1">
        <f>Table1[[#This Row],[Total Sales NGN]]-(Table1[[#This Row],[Total Sales NGN]]*Table1[[#This Row],[Discount %2]])</f>
        <v>4403268</v>
      </c>
      <c r="P3776" t="s">
        <v>47</v>
      </c>
      <c r="Q3776">
        <v>5</v>
      </c>
      <c r="R3776" t="s">
        <v>35</v>
      </c>
      <c r="S3776">
        <v>109</v>
      </c>
      <c r="T3776" s="1">
        <v>973851</v>
      </c>
    </row>
    <row r="3777" spans="1:20" x14ac:dyDescent="0.3">
      <c r="A3777" t="s">
        <v>7610</v>
      </c>
      <c r="B3777" s="9">
        <v>45314</v>
      </c>
      <c r="C3777" t="s">
        <v>6730</v>
      </c>
      <c r="D3777" t="s">
        <v>6731</v>
      </c>
      <c r="E3777" t="s">
        <v>6732</v>
      </c>
      <c r="F3777" t="s">
        <v>498</v>
      </c>
      <c r="G3777" t="s">
        <v>7611</v>
      </c>
      <c r="H3777" t="s">
        <v>40</v>
      </c>
      <c r="I3777" t="s">
        <v>70</v>
      </c>
      <c r="J3777">
        <v>19</v>
      </c>
      <c r="K3777" s="1">
        <v>14002</v>
      </c>
      <c r="L3777" s="1">
        <v>266038</v>
      </c>
      <c r="M3777">
        <v>20</v>
      </c>
      <c r="N3777" s="10">
        <v>0.2</v>
      </c>
      <c r="O3777" s="1">
        <f>Table1[[#This Row],[Total Sales NGN]]-(Table1[[#This Row],[Total Sales NGN]]*Table1[[#This Row],[Discount %2]])</f>
        <v>212830.4</v>
      </c>
      <c r="P3777" t="s">
        <v>27</v>
      </c>
      <c r="Q3777">
        <v>3</v>
      </c>
      <c r="R3777" t="s">
        <v>28</v>
      </c>
      <c r="S3777">
        <v>46</v>
      </c>
      <c r="T3777" s="1">
        <v>381933</v>
      </c>
    </row>
    <row r="3778" spans="1:20" x14ac:dyDescent="0.3">
      <c r="A3778" t="s">
        <v>7612</v>
      </c>
      <c r="B3778" s="9">
        <v>45262</v>
      </c>
      <c r="C3778" t="s">
        <v>6730</v>
      </c>
      <c r="D3778" t="s">
        <v>6731</v>
      </c>
      <c r="E3778" t="s">
        <v>6732</v>
      </c>
      <c r="F3778" t="s">
        <v>196</v>
      </c>
      <c r="G3778" t="s">
        <v>7613</v>
      </c>
      <c r="H3778" t="s">
        <v>32</v>
      </c>
      <c r="I3778" t="s">
        <v>95</v>
      </c>
      <c r="J3778">
        <v>4</v>
      </c>
      <c r="K3778" s="1">
        <v>5654</v>
      </c>
      <c r="L3778" s="1">
        <v>22616</v>
      </c>
      <c r="M3778">
        <v>10</v>
      </c>
      <c r="N3778" s="10">
        <v>0.1</v>
      </c>
      <c r="O3778" s="1">
        <f>Table1[[#This Row],[Total Sales NGN]]-(Table1[[#This Row],[Total Sales NGN]]*Table1[[#This Row],[Discount %2]])</f>
        <v>20354.400000000001</v>
      </c>
      <c r="P3778" t="s">
        <v>27</v>
      </c>
      <c r="Q3778">
        <v>1</v>
      </c>
      <c r="R3778" t="s">
        <v>28</v>
      </c>
      <c r="S3778">
        <v>127</v>
      </c>
      <c r="T3778" s="1">
        <v>581262</v>
      </c>
    </row>
    <row r="3779" spans="1:20" x14ac:dyDescent="0.3">
      <c r="A3779" t="s">
        <v>7614</v>
      </c>
      <c r="B3779" s="9">
        <v>45044</v>
      </c>
      <c r="C3779" t="s">
        <v>6730</v>
      </c>
      <c r="D3779" t="s">
        <v>6731</v>
      </c>
      <c r="E3779" t="s">
        <v>6741</v>
      </c>
      <c r="F3779" t="s">
        <v>898</v>
      </c>
      <c r="G3779" t="s">
        <v>7615</v>
      </c>
      <c r="H3779" t="s">
        <v>32</v>
      </c>
      <c r="I3779" t="s">
        <v>33</v>
      </c>
      <c r="J3779">
        <v>16</v>
      </c>
      <c r="K3779" s="1">
        <v>21972</v>
      </c>
      <c r="L3779" s="1">
        <v>351552</v>
      </c>
      <c r="M3779">
        <v>15</v>
      </c>
      <c r="N3779" s="10">
        <v>0.15</v>
      </c>
      <c r="O3779" s="1">
        <f>Table1[[#This Row],[Total Sales NGN]]-(Table1[[#This Row],[Total Sales NGN]]*Table1[[#This Row],[Discount %2]])</f>
        <v>298819.20000000001</v>
      </c>
      <c r="P3779" t="s">
        <v>26</v>
      </c>
      <c r="Q3779">
        <v>5</v>
      </c>
      <c r="R3779" t="s">
        <v>35</v>
      </c>
      <c r="S3779">
        <v>6</v>
      </c>
      <c r="T3779" s="1">
        <v>581262</v>
      </c>
    </row>
    <row r="3780" spans="1:20" x14ac:dyDescent="0.3">
      <c r="A3780" t="s">
        <v>7616</v>
      </c>
      <c r="B3780" s="9">
        <v>45505</v>
      </c>
      <c r="C3780" t="s">
        <v>6730</v>
      </c>
      <c r="D3780" t="s">
        <v>6731</v>
      </c>
      <c r="E3780" t="s">
        <v>6732</v>
      </c>
      <c r="F3780" t="s">
        <v>132</v>
      </c>
      <c r="G3780" t="s">
        <v>7617</v>
      </c>
      <c r="H3780" t="s">
        <v>40</v>
      </c>
      <c r="I3780" t="s">
        <v>51</v>
      </c>
      <c r="J3780">
        <v>6</v>
      </c>
      <c r="K3780" s="1">
        <v>3019</v>
      </c>
      <c r="L3780" s="1">
        <v>18114</v>
      </c>
      <c r="M3780">
        <v>5</v>
      </c>
      <c r="N3780" s="10">
        <v>0.05</v>
      </c>
      <c r="O3780" s="1">
        <f>Table1[[#This Row],[Total Sales NGN]]-(Table1[[#This Row],[Total Sales NGN]]*Table1[[#This Row],[Discount %2]])</f>
        <v>17208.3</v>
      </c>
      <c r="P3780" t="s">
        <v>57</v>
      </c>
      <c r="Q3780">
        <v>5</v>
      </c>
      <c r="R3780" t="s">
        <v>35</v>
      </c>
      <c r="S3780">
        <v>116</v>
      </c>
      <c r="T3780" s="1">
        <v>381933</v>
      </c>
    </row>
    <row r="3781" spans="1:20" x14ac:dyDescent="0.3">
      <c r="A3781" t="s">
        <v>7618</v>
      </c>
      <c r="B3781" s="9">
        <v>45127</v>
      </c>
      <c r="C3781" t="s">
        <v>6730</v>
      </c>
      <c r="D3781" t="s">
        <v>6731</v>
      </c>
      <c r="E3781" t="s">
        <v>6741</v>
      </c>
      <c r="F3781" t="s">
        <v>4070</v>
      </c>
      <c r="G3781" t="s">
        <v>7619</v>
      </c>
      <c r="H3781" t="s">
        <v>45</v>
      </c>
      <c r="I3781" t="s">
        <v>98</v>
      </c>
      <c r="J3781">
        <v>12</v>
      </c>
      <c r="K3781" s="1">
        <v>23082</v>
      </c>
      <c r="L3781" s="1">
        <v>276984</v>
      </c>
      <c r="M3781">
        <v>10</v>
      </c>
      <c r="N3781" s="10">
        <v>0.1</v>
      </c>
      <c r="O3781" s="1">
        <f>Table1[[#This Row],[Total Sales NGN]]-(Table1[[#This Row],[Total Sales NGN]]*Table1[[#This Row],[Discount %2]])</f>
        <v>249285.6</v>
      </c>
      <c r="P3781" t="s">
        <v>27</v>
      </c>
      <c r="Q3781">
        <v>5</v>
      </c>
      <c r="R3781" t="s">
        <v>35</v>
      </c>
      <c r="S3781">
        <v>81</v>
      </c>
      <c r="T3781" s="1">
        <v>395160</v>
      </c>
    </row>
    <row r="3782" spans="1:20" x14ac:dyDescent="0.3">
      <c r="A3782" t="s">
        <v>7620</v>
      </c>
      <c r="B3782" s="9">
        <v>45593</v>
      </c>
      <c r="C3782" t="s">
        <v>6730</v>
      </c>
      <c r="D3782" t="s">
        <v>6731</v>
      </c>
      <c r="E3782" t="s">
        <v>6732</v>
      </c>
      <c r="F3782" t="s">
        <v>4092</v>
      </c>
      <c r="G3782" t="s">
        <v>7621</v>
      </c>
      <c r="H3782" t="s">
        <v>65</v>
      </c>
      <c r="I3782" t="s">
        <v>478</v>
      </c>
      <c r="J3782">
        <v>8</v>
      </c>
      <c r="K3782" s="1">
        <v>62959</v>
      </c>
      <c r="L3782" s="1">
        <v>503672</v>
      </c>
      <c r="M3782">
        <v>15</v>
      </c>
      <c r="N3782" s="10">
        <v>0.15</v>
      </c>
      <c r="O3782" s="1">
        <f>Table1[[#This Row],[Total Sales NGN]]-(Table1[[#This Row],[Total Sales NGN]]*Table1[[#This Row],[Discount %2]])</f>
        <v>428121.2</v>
      </c>
      <c r="P3782" t="s">
        <v>34</v>
      </c>
      <c r="Q3782">
        <v>4</v>
      </c>
      <c r="R3782" t="s">
        <v>27</v>
      </c>
      <c r="S3782">
        <v>42</v>
      </c>
      <c r="T3782" s="1">
        <v>868547</v>
      </c>
    </row>
    <row r="3783" spans="1:20" x14ac:dyDescent="0.3">
      <c r="A3783" t="s">
        <v>7622</v>
      </c>
      <c r="B3783" s="9">
        <v>45248</v>
      </c>
      <c r="C3783" t="s">
        <v>6730</v>
      </c>
      <c r="D3783" t="s">
        <v>6731</v>
      </c>
      <c r="E3783" t="s">
        <v>6741</v>
      </c>
      <c r="F3783" t="s">
        <v>2412</v>
      </c>
      <c r="G3783" t="s">
        <v>7623</v>
      </c>
      <c r="H3783" t="s">
        <v>45</v>
      </c>
      <c r="I3783" t="s">
        <v>130</v>
      </c>
      <c r="J3783">
        <v>15</v>
      </c>
      <c r="K3783" s="1">
        <v>41628</v>
      </c>
      <c r="L3783" s="1">
        <v>624420</v>
      </c>
      <c r="M3783">
        <v>20</v>
      </c>
      <c r="N3783" s="10">
        <v>0.2</v>
      </c>
      <c r="O3783" s="1">
        <f>Table1[[#This Row],[Total Sales NGN]]-(Table1[[#This Row],[Total Sales NGN]]*Table1[[#This Row],[Discount %2]])</f>
        <v>499536</v>
      </c>
      <c r="P3783" t="s">
        <v>27</v>
      </c>
      <c r="Q3783">
        <v>5</v>
      </c>
      <c r="R3783" t="s">
        <v>35</v>
      </c>
      <c r="S3783">
        <v>66</v>
      </c>
      <c r="T3783" s="1">
        <v>395160</v>
      </c>
    </row>
    <row r="3784" spans="1:20" x14ac:dyDescent="0.3">
      <c r="A3784" t="s">
        <v>7624</v>
      </c>
      <c r="B3784" s="9">
        <v>45511</v>
      </c>
      <c r="C3784" t="s">
        <v>6730</v>
      </c>
      <c r="D3784" t="s">
        <v>6731</v>
      </c>
      <c r="E3784" t="s">
        <v>6750</v>
      </c>
      <c r="F3784" t="s">
        <v>607</v>
      </c>
      <c r="G3784" t="s">
        <v>7625</v>
      </c>
      <c r="H3784" t="s">
        <v>45</v>
      </c>
      <c r="I3784" t="s">
        <v>74</v>
      </c>
      <c r="J3784">
        <v>17</v>
      </c>
      <c r="K3784" s="1">
        <v>17440</v>
      </c>
      <c r="L3784" s="1">
        <v>296480</v>
      </c>
      <c r="M3784">
        <v>0</v>
      </c>
      <c r="N3784" s="10">
        <v>0</v>
      </c>
      <c r="O3784" s="1">
        <f>Table1[[#This Row],[Total Sales NGN]]-(Table1[[#This Row],[Total Sales NGN]]*Table1[[#This Row],[Discount %2]])</f>
        <v>296480</v>
      </c>
      <c r="P3784" t="s">
        <v>26</v>
      </c>
      <c r="Q3784" t="s">
        <v>27</v>
      </c>
      <c r="R3784" t="s">
        <v>35</v>
      </c>
      <c r="S3784">
        <v>152</v>
      </c>
      <c r="T3784" s="1">
        <v>395160</v>
      </c>
    </row>
    <row r="3785" spans="1:20" x14ac:dyDescent="0.3">
      <c r="A3785" t="s">
        <v>7626</v>
      </c>
      <c r="B3785" s="9">
        <v>45343</v>
      </c>
      <c r="C3785" t="s">
        <v>6730</v>
      </c>
      <c r="D3785" t="s">
        <v>6731</v>
      </c>
      <c r="E3785" t="s">
        <v>6741</v>
      </c>
      <c r="F3785" t="s">
        <v>1226</v>
      </c>
      <c r="G3785" t="s">
        <v>7627</v>
      </c>
      <c r="H3785" t="s">
        <v>24</v>
      </c>
      <c r="I3785" t="s">
        <v>92</v>
      </c>
      <c r="J3785">
        <v>5</v>
      </c>
      <c r="K3785" s="1">
        <v>229604</v>
      </c>
      <c r="L3785" s="1">
        <v>1148020</v>
      </c>
      <c r="M3785">
        <v>15</v>
      </c>
      <c r="N3785" s="10">
        <v>0.15</v>
      </c>
      <c r="O3785" s="1">
        <f>Table1[[#This Row],[Total Sales NGN]]-(Table1[[#This Row],[Total Sales NGN]]*Table1[[#This Row],[Discount %2]])</f>
        <v>975817</v>
      </c>
      <c r="P3785" t="s">
        <v>27</v>
      </c>
      <c r="Q3785">
        <v>3</v>
      </c>
      <c r="R3785" t="s">
        <v>35</v>
      </c>
      <c r="S3785">
        <v>146</v>
      </c>
      <c r="T3785" s="1">
        <v>973851</v>
      </c>
    </row>
    <row r="3786" spans="1:20" x14ac:dyDescent="0.3">
      <c r="A3786" t="s">
        <v>7628</v>
      </c>
      <c r="B3786" s="9">
        <v>45468</v>
      </c>
      <c r="C3786" t="s">
        <v>6730</v>
      </c>
      <c r="D3786" t="s">
        <v>6731</v>
      </c>
      <c r="E3786" t="s">
        <v>6732</v>
      </c>
      <c r="F3786" t="s">
        <v>901</v>
      </c>
      <c r="G3786" t="s">
        <v>7629</v>
      </c>
      <c r="H3786" t="s">
        <v>32</v>
      </c>
      <c r="I3786" t="s">
        <v>158</v>
      </c>
      <c r="J3786">
        <v>5</v>
      </c>
      <c r="K3786" s="1">
        <v>7726</v>
      </c>
      <c r="L3786" s="1">
        <v>38630</v>
      </c>
      <c r="M3786">
        <v>0</v>
      </c>
      <c r="N3786" s="10">
        <v>0</v>
      </c>
      <c r="O3786" s="1">
        <f>Table1[[#This Row],[Total Sales NGN]]-(Table1[[#This Row],[Total Sales NGN]]*Table1[[#This Row],[Discount %2]])</f>
        <v>38630</v>
      </c>
      <c r="P3786" t="s">
        <v>57</v>
      </c>
      <c r="Q3786">
        <v>3</v>
      </c>
      <c r="R3786" t="s">
        <v>28</v>
      </c>
      <c r="S3786">
        <v>166</v>
      </c>
      <c r="T3786" s="1">
        <v>581262</v>
      </c>
    </row>
    <row r="3787" spans="1:20" x14ac:dyDescent="0.3">
      <c r="A3787" t="s">
        <v>7630</v>
      </c>
      <c r="B3787" s="9">
        <v>45058</v>
      </c>
      <c r="C3787" t="s">
        <v>6730</v>
      </c>
      <c r="D3787" t="s">
        <v>6731</v>
      </c>
      <c r="E3787" t="s">
        <v>6741</v>
      </c>
      <c r="F3787" t="s">
        <v>563</v>
      </c>
      <c r="G3787" t="s">
        <v>7631</v>
      </c>
      <c r="H3787" t="s">
        <v>40</v>
      </c>
      <c r="I3787" t="s">
        <v>41</v>
      </c>
      <c r="J3787">
        <v>17</v>
      </c>
      <c r="K3787" s="1">
        <v>4767</v>
      </c>
      <c r="L3787" s="1">
        <v>81039</v>
      </c>
      <c r="M3787">
        <v>5</v>
      </c>
      <c r="N3787" s="10">
        <v>0.05</v>
      </c>
      <c r="O3787" s="1">
        <f>Table1[[#This Row],[Total Sales NGN]]-(Table1[[#This Row],[Total Sales NGN]]*Table1[[#This Row],[Discount %2]])</f>
        <v>76987.05</v>
      </c>
      <c r="P3787" t="s">
        <v>34</v>
      </c>
      <c r="Q3787">
        <v>5</v>
      </c>
      <c r="R3787" t="s">
        <v>35</v>
      </c>
      <c r="S3787">
        <v>104</v>
      </c>
      <c r="T3787" s="1">
        <v>381933</v>
      </c>
    </row>
    <row r="3788" spans="1:20" x14ac:dyDescent="0.3">
      <c r="A3788" t="s">
        <v>7632</v>
      </c>
      <c r="B3788" s="9">
        <v>45524</v>
      </c>
      <c r="C3788" t="s">
        <v>6730</v>
      </c>
      <c r="D3788" t="s">
        <v>6731</v>
      </c>
      <c r="E3788" t="s">
        <v>6732</v>
      </c>
      <c r="F3788" t="s">
        <v>2502</v>
      </c>
      <c r="G3788" t="s">
        <v>7633</v>
      </c>
      <c r="H3788" t="s">
        <v>24</v>
      </c>
      <c r="I3788" t="s">
        <v>174</v>
      </c>
      <c r="J3788">
        <v>4</v>
      </c>
      <c r="K3788" s="1">
        <v>74459</v>
      </c>
      <c r="L3788" s="1">
        <v>297836</v>
      </c>
      <c r="M3788">
        <v>0</v>
      </c>
      <c r="N3788" s="10">
        <v>0</v>
      </c>
      <c r="O3788" s="1">
        <f>Table1[[#This Row],[Total Sales NGN]]-(Table1[[#This Row],[Total Sales NGN]]*Table1[[#This Row],[Discount %2]])</f>
        <v>297836</v>
      </c>
      <c r="P3788" t="s">
        <v>26</v>
      </c>
      <c r="Q3788">
        <v>2</v>
      </c>
      <c r="R3788" t="s">
        <v>35</v>
      </c>
      <c r="S3788">
        <v>55</v>
      </c>
      <c r="T3788" s="1">
        <v>973851</v>
      </c>
    </row>
    <row r="3789" spans="1:20" x14ac:dyDescent="0.3">
      <c r="A3789" t="s">
        <v>7634</v>
      </c>
      <c r="B3789" s="9">
        <v>44985</v>
      </c>
      <c r="C3789" t="s">
        <v>6730</v>
      </c>
      <c r="D3789" t="s">
        <v>6731</v>
      </c>
      <c r="E3789" t="s">
        <v>6732</v>
      </c>
      <c r="F3789" t="s">
        <v>833</v>
      </c>
      <c r="G3789" t="s">
        <v>7635</v>
      </c>
      <c r="H3789" t="s">
        <v>40</v>
      </c>
      <c r="I3789" t="s">
        <v>106</v>
      </c>
      <c r="J3789">
        <v>2</v>
      </c>
      <c r="K3789" s="1">
        <v>13112</v>
      </c>
      <c r="L3789" s="1">
        <v>26224</v>
      </c>
      <c r="M3789" t="s">
        <v>27</v>
      </c>
      <c r="N3789" s="10">
        <v>0</v>
      </c>
      <c r="O3789" s="1">
        <f>Table1[[#This Row],[Total Sales NGN]]-(Table1[[#This Row],[Total Sales NGN]]*Table1[[#This Row],[Discount %2]])</f>
        <v>26224</v>
      </c>
      <c r="P3789" t="s">
        <v>27</v>
      </c>
      <c r="Q3789">
        <v>2</v>
      </c>
      <c r="R3789" t="s">
        <v>28</v>
      </c>
      <c r="S3789">
        <v>150</v>
      </c>
      <c r="T3789" s="1">
        <v>381933</v>
      </c>
    </row>
    <row r="3790" spans="1:20" x14ac:dyDescent="0.3">
      <c r="A3790" t="s">
        <v>7636</v>
      </c>
      <c r="B3790" s="9">
        <v>45012</v>
      </c>
      <c r="C3790" t="s">
        <v>6730</v>
      </c>
      <c r="D3790" t="s">
        <v>6731</v>
      </c>
      <c r="E3790" t="s">
        <v>6750</v>
      </c>
      <c r="F3790" t="s">
        <v>1135</v>
      </c>
      <c r="G3790" t="s">
        <v>7637</v>
      </c>
      <c r="H3790" t="s">
        <v>32</v>
      </c>
      <c r="I3790" t="s">
        <v>237</v>
      </c>
      <c r="J3790">
        <v>8</v>
      </c>
      <c r="K3790" s="1">
        <v>18682</v>
      </c>
      <c r="L3790" s="1">
        <v>149456</v>
      </c>
      <c r="M3790">
        <v>10</v>
      </c>
      <c r="N3790" s="10">
        <v>0.1</v>
      </c>
      <c r="O3790" s="1">
        <f>Table1[[#This Row],[Total Sales NGN]]-(Table1[[#This Row],[Total Sales NGN]]*Table1[[#This Row],[Discount %2]])</f>
        <v>134510.39999999999</v>
      </c>
      <c r="P3790" t="s">
        <v>47</v>
      </c>
      <c r="Q3790">
        <v>4</v>
      </c>
      <c r="R3790" t="s">
        <v>28</v>
      </c>
      <c r="S3790">
        <v>142</v>
      </c>
      <c r="T3790" s="1">
        <v>581262</v>
      </c>
    </row>
    <row r="3791" spans="1:20" x14ac:dyDescent="0.3">
      <c r="A3791" t="s">
        <v>7638</v>
      </c>
      <c r="B3791" s="9">
        <v>44992</v>
      </c>
      <c r="C3791" t="s">
        <v>6730</v>
      </c>
      <c r="D3791" t="s">
        <v>6731</v>
      </c>
      <c r="E3791" t="s">
        <v>6750</v>
      </c>
      <c r="F3791" t="s">
        <v>1286</v>
      </c>
      <c r="G3791" t="s">
        <v>7639</v>
      </c>
      <c r="H3791" t="s">
        <v>24</v>
      </c>
      <c r="I3791" t="s">
        <v>61</v>
      </c>
      <c r="J3791">
        <v>16</v>
      </c>
      <c r="K3791" s="1">
        <v>347685</v>
      </c>
      <c r="L3791" s="1">
        <v>5562960</v>
      </c>
      <c r="M3791">
        <v>10</v>
      </c>
      <c r="N3791" s="10">
        <v>0.1</v>
      </c>
      <c r="O3791" s="1">
        <f>Table1[[#This Row],[Total Sales NGN]]-(Table1[[#This Row],[Total Sales NGN]]*Table1[[#This Row],[Discount %2]])</f>
        <v>5006664</v>
      </c>
      <c r="P3791" t="s">
        <v>26</v>
      </c>
      <c r="Q3791">
        <v>5</v>
      </c>
      <c r="R3791" t="s">
        <v>28</v>
      </c>
      <c r="S3791">
        <v>30</v>
      </c>
      <c r="T3791" s="1">
        <v>973851</v>
      </c>
    </row>
    <row r="3792" spans="1:20" x14ac:dyDescent="0.3">
      <c r="A3792" t="s">
        <v>7640</v>
      </c>
      <c r="B3792" s="9">
        <v>45449</v>
      </c>
      <c r="C3792" t="s">
        <v>6730</v>
      </c>
      <c r="D3792" t="s">
        <v>6731</v>
      </c>
      <c r="E3792" t="s">
        <v>6732</v>
      </c>
      <c r="F3792" t="s">
        <v>3052</v>
      </c>
      <c r="G3792" t="s">
        <v>7641</v>
      </c>
      <c r="H3792" t="s">
        <v>45</v>
      </c>
      <c r="I3792" t="s">
        <v>211</v>
      </c>
      <c r="J3792">
        <v>18</v>
      </c>
      <c r="K3792" s="1">
        <v>13570</v>
      </c>
      <c r="L3792" s="1">
        <v>244260</v>
      </c>
      <c r="M3792" t="s">
        <v>27</v>
      </c>
      <c r="N3792" s="10">
        <v>0</v>
      </c>
      <c r="O3792" s="1">
        <f>Table1[[#This Row],[Total Sales NGN]]-(Table1[[#This Row],[Total Sales NGN]]*Table1[[#This Row],[Discount %2]])</f>
        <v>244260</v>
      </c>
      <c r="P3792" t="s">
        <v>26</v>
      </c>
      <c r="Q3792">
        <v>2</v>
      </c>
      <c r="R3792" t="s">
        <v>35</v>
      </c>
      <c r="S3792">
        <v>87</v>
      </c>
      <c r="T3792" s="1">
        <v>395160</v>
      </c>
    </row>
    <row r="3793" spans="1:20" x14ac:dyDescent="0.3">
      <c r="A3793" t="s">
        <v>7642</v>
      </c>
      <c r="B3793" s="9">
        <v>45607</v>
      </c>
      <c r="C3793" t="s">
        <v>6730</v>
      </c>
      <c r="D3793" t="s">
        <v>6731</v>
      </c>
      <c r="E3793" t="s">
        <v>6741</v>
      </c>
      <c r="F3793" t="s">
        <v>38</v>
      </c>
      <c r="G3793" t="s">
        <v>27</v>
      </c>
      <c r="H3793" t="s">
        <v>45</v>
      </c>
      <c r="I3793" t="s">
        <v>211</v>
      </c>
      <c r="J3793">
        <v>19</v>
      </c>
      <c r="K3793" s="1">
        <v>31113</v>
      </c>
      <c r="L3793" s="1">
        <v>591147</v>
      </c>
      <c r="M3793">
        <v>0</v>
      </c>
      <c r="N3793" s="10">
        <v>0</v>
      </c>
      <c r="O3793" s="1">
        <f>Table1[[#This Row],[Total Sales NGN]]-(Table1[[#This Row],[Total Sales NGN]]*Table1[[#This Row],[Discount %2]])</f>
        <v>591147</v>
      </c>
      <c r="P3793" t="s">
        <v>47</v>
      </c>
      <c r="Q3793">
        <v>3</v>
      </c>
      <c r="R3793" t="s">
        <v>35</v>
      </c>
      <c r="S3793">
        <v>39</v>
      </c>
      <c r="T3793" s="1">
        <v>395160</v>
      </c>
    </row>
    <row r="3794" spans="1:20" x14ac:dyDescent="0.3">
      <c r="A3794" t="s">
        <v>7643</v>
      </c>
      <c r="B3794" s="9">
        <v>45040</v>
      </c>
      <c r="C3794" t="s">
        <v>6730</v>
      </c>
      <c r="D3794" t="s">
        <v>6731</v>
      </c>
      <c r="E3794" t="s">
        <v>6741</v>
      </c>
      <c r="F3794" t="s">
        <v>221</v>
      </c>
      <c r="G3794" t="s">
        <v>7644</v>
      </c>
      <c r="H3794" t="s">
        <v>65</v>
      </c>
      <c r="I3794" t="s">
        <v>78</v>
      </c>
      <c r="J3794">
        <v>6</v>
      </c>
      <c r="K3794" s="1">
        <v>31807</v>
      </c>
      <c r="L3794" s="1">
        <v>190842</v>
      </c>
      <c r="M3794">
        <v>5</v>
      </c>
      <c r="N3794" s="10">
        <v>0.05</v>
      </c>
      <c r="O3794" s="1">
        <f>Table1[[#This Row],[Total Sales NGN]]-(Table1[[#This Row],[Total Sales NGN]]*Table1[[#This Row],[Discount %2]])</f>
        <v>181299.9</v>
      </c>
      <c r="P3794" t="s">
        <v>26</v>
      </c>
      <c r="Q3794">
        <v>5</v>
      </c>
      <c r="R3794" t="s">
        <v>35</v>
      </c>
      <c r="S3794">
        <v>197</v>
      </c>
      <c r="T3794" s="1">
        <v>868547</v>
      </c>
    </row>
    <row r="3795" spans="1:20" x14ac:dyDescent="0.3">
      <c r="A3795" t="s">
        <v>7645</v>
      </c>
      <c r="B3795" s="9">
        <v>45244</v>
      </c>
      <c r="C3795" t="s">
        <v>6730</v>
      </c>
      <c r="D3795" t="s">
        <v>6731</v>
      </c>
      <c r="E3795" t="s">
        <v>6750</v>
      </c>
      <c r="F3795" t="s">
        <v>1599</v>
      </c>
      <c r="G3795" t="s">
        <v>7646</v>
      </c>
      <c r="H3795" t="s">
        <v>24</v>
      </c>
      <c r="I3795" t="s">
        <v>92</v>
      </c>
      <c r="J3795">
        <v>8</v>
      </c>
      <c r="K3795" s="1">
        <v>162238</v>
      </c>
      <c r="L3795" s="1">
        <v>1297904</v>
      </c>
      <c r="M3795">
        <v>0</v>
      </c>
      <c r="N3795" s="10">
        <v>0</v>
      </c>
      <c r="O3795" s="1">
        <f>Table1[[#This Row],[Total Sales NGN]]-(Table1[[#This Row],[Total Sales NGN]]*Table1[[#This Row],[Discount %2]])</f>
        <v>1297904</v>
      </c>
      <c r="P3795" t="s">
        <v>57</v>
      </c>
      <c r="Q3795" t="s">
        <v>27</v>
      </c>
      <c r="R3795" t="s">
        <v>35</v>
      </c>
      <c r="S3795">
        <v>52</v>
      </c>
      <c r="T3795" s="1">
        <v>973851</v>
      </c>
    </row>
    <row r="3796" spans="1:20" x14ac:dyDescent="0.3">
      <c r="A3796" t="s">
        <v>7647</v>
      </c>
      <c r="B3796" s="9">
        <v>45205</v>
      </c>
      <c r="C3796" t="s">
        <v>6730</v>
      </c>
      <c r="D3796" t="s">
        <v>6731</v>
      </c>
      <c r="E3796" t="s">
        <v>6741</v>
      </c>
      <c r="F3796" t="s">
        <v>262</v>
      </c>
      <c r="G3796" t="s">
        <v>7648</v>
      </c>
      <c r="H3796" t="s">
        <v>24</v>
      </c>
      <c r="I3796" t="s">
        <v>174</v>
      </c>
      <c r="J3796">
        <v>17</v>
      </c>
      <c r="K3796" s="1">
        <v>52573</v>
      </c>
      <c r="L3796" s="1">
        <v>893741</v>
      </c>
      <c r="M3796">
        <v>0</v>
      </c>
      <c r="N3796" s="10">
        <v>0</v>
      </c>
      <c r="O3796" s="1">
        <f>Table1[[#This Row],[Total Sales NGN]]-(Table1[[#This Row],[Total Sales NGN]]*Table1[[#This Row],[Discount %2]])</f>
        <v>893741</v>
      </c>
      <c r="P3796" t="s">
        <v>34</v>
      </c>
      <c r="Q3796">
        <v>2</v>
      </c>
      <c r="R3796" t="s">
        <v>27</v>
      </c>
      <c r="S3796">
        <v>26</v>
      </c>
      <c r="T3796" s="1">
        <v>973851</v>
      </c>
    </row>
    <row r="3797" spans="1:20" x14ac:dyDescent="0.3">
      <c r="A3797" t="s">
        <v>7649</v>
      </c>
      <c r="B3797" s="9">
        <v>45604</v>
      </c>
      <c r="C3797" t="s">
        <v>6730</v>
      </c>
      <c r="D3797" t="s">
        <v>6731</v>
      </c>
      <c r="E3797" t="s">
        <v>6750</v>
      </c>
      <c r="F3797" t="s">
        <v>3982</v>
      </c>
      <c r="G3797" t="s">
        <v>27</v>
      </c>
      <c r="H3797" t="s">
        <v>45</v>
      </c>
      <c r="I3797" t="s">
        <v>98</v>
      </c>
      <c r="J3797">
        <v>1</v>
      </c>
      <c r="K3797" s="1">
        <v>43670</v>
      </c>
      <c r="L3797" s="1">
        <v>43670</v>
      </c>
      <c r="M3797">
        <v>0</v>
      </c>
      <c r="N3797" s="10">
        <v>0</v>
      </c>
      <c r="O3797" s="1">
        <f>Table1[[#This Row],[Total Sales NGN]]-(Table1[[#This Row],[Total Sales NGN]]*Table1[[#This Row],[Discount %2]])</f>
        <v>43670</v>
      </c>
      <c r="P3797" t="s">
        <v>57</v>
      </c>
      <c r="Q3797">
        <v>4</v>
      </c>
      <c r="R3797" t="s">
        <v>35</v>
      </c>
      <c r="S3797">
        <v>45</v>
      </c>
      <c r="T3797" s="1">
        <v>395160</v>
      </c>
    </row>
    <row r="3798" spans="1:20" x14ac:dyDescent="0.3">
      <c r="A3798" t="s">
        <v>7650</v>
      </c>
      <c r="B3798" s="9">
        <v>44927</v>
      </c>
      <c r="C3798" t="s">
        <v>6730</v>
      </c>
      <c r="D3798" t="s">
        <v>6731</v>
      </c>
      <c r="E3798" t="s">
        <v>6732</v>
      </c>
      <c r="F3798" t="s">
        <v>2441</v>
      </c>
      <c r="G3798" t="s">
        <v>7651</v>
      </c>
      <c r="H3798" t="s">
        <v>24</v>
      </c>
      <c r="I3798" t="s">
        <v>25</v>
      </c>
      <c r="J3798">
        <v>11</v>
      </c>
      <c r="K3798" s="1">
        <v>60893</v>
      </c>
      <c r="L3798" s="1">
        <v>669823</v>
      </c>
      <c r="M3798">
        <v>10</v>
      </c>
      <c r="N3798" s="10">
        <v>0.1</v>
      </c>
      <c r="O3798" s="1">
        <f>Table1[[#This Row],[Total Sales NGN]]-(Table1[[#This Row],[Total Sales NGN]]*Table1[[#This Row],[Discount %2]])</f>
        <v>602840.69999999995</v>
      </c>
      <c r="P3798" t="s">
        <v>26</v>
      </c>
      <c r="Q3798">
        <v>3</v>
      </c>
      <c r="R3798" t="s">
        <v>28</v>
      </c>
      <c r="S3798">
        <v>101</v>
      </c>
      <c r="T3798" s="1">
        <v>973851</v>
      </c>
    </row>
    <row r="3799" spans="1:20" x14ac:dyDescent="0.3">
      <c r="A3799" t="s">
        <v>7652</v>
      </c>
      <c r="B3799" s="9">
        <v>45044</v>
      </c>
      <c r="C3799" t="s">
        <v>6730</v>
      </c>
      <c r="D3799" t="s">
        <v>6731</v>
      </c>
      <c r="E3799" t="s">
        <v>6732</v>
      </c>
      <c r="F3799" t="s">
        <v>868</v>
      </c>
      <c r="G3799" t="s">
        <v>7653</v>
      </c>
      <c r="H3799" t="s">
        <v>24</v>
      </c>
      <c r="I3799" t="s">
        <v>25</v>
      </c>
      <c r="J3799">
        <v>15</v>
      </c>
      <c r="K3799" s="1">
        <v>293383</v>
      </c>
      <c r="L3799" s="1">
        <v>4400745</v>
      </c>
      <c r="M3799">
        <v>0</v>
      </c>
      <c r="N3799" s="10">
        <v>0</v>
      </c>
      <c r="O3799" s="1">
        <f>Table1[[#This Row],[Total Sales NGN]]-(Table1[[#This Row],[Total Sales NGN]]*Table1[[#This Row],[Discount %2]])</f>
        <v>4400745</v>
      </c>
      <c r="P3799" t="s">
        <v>26</v>
      </c>
      <c r="Q3799">
        <v>4</v>
      </c>
      <c r="R3799" t="s">
        <v>35</v>
      </c>
      <c r="S3799">
        <v>64</v>
      </c>
      <c r="T3799" s="1">
        <v>973851</v>
      </c>
    </row>
    <row r="3800" spans="1:20" x14ac:dyDescent="0.3">
      <c r="A3800" t="s">
        <v>7654</v>
      </c>
      <c r="B3800" s="9">
        <v>45152</v>
      </c>
      <c r="C3800" t="s">
        <v>6730</v>
      </c>
      <c r="D3800" t="s">
        <v>6731</v>
      </c>
      <c r="E3800" t="s">
        <v>6732</v>
      </c>
      <c r="F3800" t="s">
        <v>1782</v>
      </c>
      <c r="G3800" t="s">
        <v>27</v>
      </c>
      <c r="H3800" t="s">
        <v>45</v>
      </c>
      <c r="I3800" t="s">
        <v>74</v>
      </c>
      <c r="J3800">
        <v>6</v>
      </c>
      <c r="K3800" s="1">
        <v>17478</v>
      </c>
      <c r="L3800" s="1">
        <v>104868</v>
      </c>
      <c r="M3800">
        <v>20</v>
      </c>
      <c r="N3800" s="10">
        <v>0.2</v>
      </c>
      <c r="O3800" s="1">
        <f>Table1[[#This Row],[Total Sales NGN]]-(Table1[[#This Row],[Total Sales NGN]]*Table1[[#This Row],[Discount %2]])</f>
        <v>83894.399999999994</v>
      </c>
      <c r="P3800" t="s">
        <v>57</v>
      </c>
      <c r="Q3800">
        <v>5</v>
      </c>
      <c r="R3800" t="s">
        <v>28</v>
      </c>
      <c r="S3800">
        <v>22</v>
      </c>
      <c r="T3800" s="1">
        <v>395160</v>
      </c>
    </row>
    <row r="3801" spans="1:20" x14ac:dyDescent="0.3">
      <c r="A3801" t="s">
        <v>7655</v>
      </c>
      <c r="B3801" s="9">
        <v>44975</v>
      </c>
      <c r="C3801" t="s">
        <v>6730</v>
      </c>
      <c r="D3801" t="s">
        <v>6731</v>
      </c>
      <c r="E3801" t="s">
        <v>6732</v>
      </c>
      <c r="F3801" t="s">
        <v>648</v>
      </c>
      <c r="G3801" t="s">
        <v>7656</v>
      </c>
      <c r="H3801" t="s">
        <v>45</v>
      </c>
      <c r="I3801" t="s">
        <v>181</v>
      </c>
      <c r="J3801">
        <v>6</v>
      </c>
      <c r="K3801" s="1">
        <v>32680</v>
      </c>
      <c r="L3801" s="1">
        <v>196080</v>
      </c>
      <c r="M3801" t="s">
        <v>27</v>
      </c>
      <c r="N3801" s="10">
        <v>0</v>
      </c>
      <c r="O3801" s="1">
        <f>Table1[[#This Row],[Total Sales NGN]]-(Table1[[#This Row],[Total Sales NGN]]*Table1[[#This Row],[Discount %2]])</f>
        <v>196080</v>
      </c>
      <c r="P3801" t="s">
        <v>26</v>
      </c>
      <c r="Q3801" t="s">
        <v>27</v>
      </c>
      <c r="R3801" t="s">
        <v>28</v>
      </c>
      <c r="S3801">
        <v>110</v>
      </c>
      <c r="T3801" s="1">
        <v>395160</v>
      </c>
    </row>
    <row r="3802" spans="1:20" x14ac:dyDescent="0.3">
      <c r="A3802" t="s">
        <v>7657</v>
      </c>
      <c r="B3802" s="9">
        <v>45487</v>
      </c>
      <c r="C3802" t="s">
        <v>6730</v>
      </c>
      <c r="D3802" t="s">
        <v>6731</v>
      </c>
      <c r="E3802" t="s">
        <v>6741</v>
      </c>
      <c r="F3802" t="s">
        <v>284</v>
      </c>
      <c r="G3802" t="s">
        <v>7658</v>
      </c>
      <c r="H3802" t="s">
        <v>24</v>
      </c>
      <c r="I3802" t="s">
        <v>161</v>
      </c>
      <c r="J3802">
        <v>5</v>
      </c>
      <c r="K3802" s="1">
        <v>156668</v>
      </c>
      <c r="L3802" s="1">
        <v>783340</v>
      </c>
      <c r="M3802">
        <v>20</v>
      </c>
      <c r="N3802" s="10">
        <v>0.2</v>
      </c>
      <c r="O3802" s="1">
        <f>Table1[[#This Row],[Total Sales NGN]]-(Table1[[#This Row],[Total Sales NGN]]*Table1[[#This Row],[Discount %2]])</f>
        <v>626672</v>
      </c>
      <c r="P3802" t="s">
        <v>26</v>
      </c>
      <c r="Q3802">
        <v>4</v>
      </c>
      <c r="R3802" t="s">
        <v>35</v>
      </c>
      <c r="S3802">
        <v>86</v>
      </c>
      <c r="T3802" s="1">
        <v>973851</v>
      </c>
    </row>
    <row r="3803" spans="1:20" x14ac:dyDescent="0.3">
      <c r="A3803" t="s">
        <v>7659</v>
      </c>
      <c r="B3803" s="9">
        <v>44934</v>
      </c>
      <c r="C3803" t="s">
        <v>6730</v>
      </c>
      <c r="D3803" t="s">
        <v>6731</v>
      </c>
      <c r="E3803" t="s">
        <v>6732</v>
      </c>
      <c r="F3803" t="s">
        <v>2514</v>
      </c>
      <c r="G3803" t="s">
        <v>7660</v>
      </c>
      <c r="H3803" t="s">
        <v>45</v>
      </c>
      <c r="I3803" t="s">
        <v>130</v>
      </c>
      <c r="J3803">
        <v>12</v>
      </c>
      <c r="K3803" s="1">
        <v>40861</v>
      </c>
      <c r="L3803" s="1">
        <v>490332</v>
      </c>
      <c r="M3803" t="s">
        <v>27</v>
      </c>
      <c r="N3803" s="10">
        <v>0</v>
      </c>
      <c r="O3803" s="1">
        <f>Table1[[#This Row],[Total Sales NGN]]-(Table1[[#This Row],[Total Sales NGN]]*Table1[[#This Row],[Discount %2]])</f>
        <v>490332</v>
      </c>
      <c r="P3803" t="s">
        <v>47</v>
      </c>
      <c r="Q3803">
        <v>2</v>
      </c>
      <c r="R3803" t="s">
        <v>27</v>
      </c>
      <c r="S3803">
        <v>119</v>
      </c>
      <c r="T3803" s="1">
        <v>395160</v>
      </c>
    </row>
    <row r="3804" spans="1:20" x14ac:dyDescent="0.3">
      <c r="A3804" t="s">
        <v>7661</v>
      </c>
      <c r="B3804" s="9">
        <v>45210</v>
      </c>
      <c r="C3804" t="s">
        <v>6730</v>
      </c>
      <c r="D3804" t="s">
        <v>6731</v>
      </c>
      <c r="E3804" t="s">
        <v>6741</v>
      </c>
      <c r="F3804" t="s">
        <v>1599</v>
      </c>
      <c r="G3804" t="s">
        <v>7662</v>
      </c>
      <c r="H3804" t="s">
        <v>65</v>
      </c>
      <c r="I3804" t="s">
        <v>102</v>
      </c>
      <c r="J3804">
        <v>18</v>
      </c>
      <c r="K3804" s="1">
        <v>138392</v>
      </c>
      <c r="L3804" s="1">
        <v>2491056</v>
      </c>
      <c r="M3804">
        <v>0</v>
      </c>
      <c r="N3804" s="10">
        <v>0</v>
      </c>
      <c r="O3804" s="1">
        <f>Table1[[#This Row],[Total Sales NGN]]-(Table1[[#This Row],[Total Sales NGN]]*Table1[[#This Row],[Discount %2]])</f>
        <v>2491056</v>
      </c>
      <c r="P3804" t="s">
        <v>26</v>
      </c>
      <c r="Q3804">
        <v>5</v>
      </c>
      <c r="R3804" t="s">
        <v>35</v>
      </c>
      <c r="S3804">
        <v>99</v>
      </c>
      <c r="T3804" s="1">
        <v>868547</v>
      </c>
    </row>
    <row r="3805" spans="1:20" x14ac:dyDescent="0.3">
      <c r="A3805" t="s">
        <v>7663</v>
      </c>
      <c r="B3805" s="9">
        <v>45626</v>
      </c>
      <c r="C3805" t="s">
        <v>6730</v>
      </c>
      <c r="D3805" t="s">
        <v>6731</v>
      </c>
      <c r="E3805" t="s">
        <v>6732</v>
      </c>
      <c r="F3805" t="s">
        <v>1419</v>
      </c>
      <c r="G3805" t="s">
        <v>7664</v>
      </c>
      <c r="H3805" t="s">
        <v>65</v>
      </c>
      <c r="I3805" t="s">
        <v>397</v>
      </c>
      <c r="J3805">
        <v>20</v>
      </c>
      <c r="K3805" s="1">
        <v>52988</v>
      </c>
      <c r="L3805" s="1">
        <v>1059760</v>
      </c>
      <c r="M3805">
        <v>20</v>
      </c>
      <c r="N3805" s="10">
        <v>0.2</v>
      </c>
      <c r="O3805" s="1">
        <f>Table1[[#This Row],[Total Sales NGN]]-(Table1[[#This Row],[Total Sales NGN]]*Table1[[#This Row],[Discount %2]])</f>
        <v>847808</v>
      </c>
      <c r="P3805" t="s">
        <v>26</v>
      </c>
      <c r="Q3805">
        <v>3</v>
      </c>
      <c r="R3805" t="s">
        <v>28</v>
      </c>
      <c r="S3805">
        <v>70</v>
      </c>
      <c r="T3805" s="1">
        <v>868547</v>
      </c>
    </row>
    <row r="3806" spans="1:20" x14ac:dyDescent="0.3">
      <c r="A3806" t="s">
        <v>7665</v>
      </c>
      <c r="B3806" s="9">
        <v>45153</v>
      </c>
      <c r="C3806" t="s">
        <v>6730</v>
      </c>
      <c r="D3806" t="s">
        <v>6731</v>
      </c>
      <c r="E3806" t="s">
        <v>6732</v>
      </c>
      <c r="F3806" t="s">
        <v>385</v>
      </c>
      <c r="G3806" t="s">
        <v>27</v>
      </c>
      <c r="H3806" t="s">
        <v>32</v>
      </c>
      <c r="I3806" t="s">
        <v>141</v>
      </c>
      <c r="J3806">
        <v>12</v>
      </c>
      <c r="K3806" s="1">
        <v>5356</v>
      </c>
      <c r="L3806" s="1">
        <v>64272</v>
      </c>
      <c r="M3806">
        <v>10</v>
      </c>
      <c r="N3806" s="10">
        <v>0.1</v>
      </c>
      <c r="O3806" s="1">
        <f>Table1[[#This Row],[Total Sales NGN]]-(Table1[[#This Row],[Total Sales NGN]]*Table1[[#This Row],[Discount %2]])</f>
        <v>57844.800000000003</v>
      </c>
      <c r="P3806" t="s">
        <v>34</v>
      </c>
      <c r="Q3806">
        <v>5</v>
      </c>
      <c r="R3806" t="s">
        <v>27</v>
      </c>
      <c r="S3806">
        <v>150</v>
      </c>
      <c r="T3806" s="1">
        <v>581262</v>
      </c>
    </row>
    <row r="3807" spans="1:20" x14ac:dyDescent="0.3">
      <c r="A3807" t="s">
        <v>7666</v>
      </c>
      <c r="B3807" s="9">
        <v>45558</v>
      </c>
      <c r="C3807" t="s">
        <v>6730</v>
      </c>
      <c r="D3807" t="s">
        <v>6731</v>
      </c>
      <c r="E3807" t="s">
        <v>6750</v>
      </c>
      <c r="F3807" t="s">
        <v>1555</v>
      </c>
      <c r="G3807" t="s">
        <v>7667</v>
      </c>
      <c r="H3807" t="s">
        <v>40</v>
      </c>
      <c r="I3807" t="s">
        <v>137</v>
      </c>
      <c r="J3807">
        <v>16</v>
      </c>
      <c r="K3807" s="1">
        <v>9689</v>
      </c>
      <c r="L3807" s="1">
        <v>155024</v>
      </c>
      <c r="M3807">
        <v>10</v>
      </c>
      <c r="N3807" s="10">
        <v>0.1</v>
      </c>
      <c r="O3807" s="1">
        <f>Table1[[#This Row],[Total Sales NGN]]-(Table1[[#This Row],[Total Sales NGN]]*Table1[[#This Row],[Discount %2]])</f>
        <v>139521.60000000001</v>
      </c>
      <c r="P3807" t="s">
        <v>26</v>
      </c>
      <c r="Q3807">
        <v>2</v>
      </c>
      <c r="R3807" t="s">
        <v>35</v>
      </c>
      <c r="S3807">
        <v>7</v>
      </c>
      <c r="T3807" s="1">
        <v>381933</v>
      </c>
    </row>
    <row r="3808" spans="1:20" x14ac:dyDescent="0.3">
      <c r="A3808" t="s">
        <v>7668</v>
      </c>
      <c r="B3808" s="9">
        <v>45313</v>
      </c>
      <c r="C3808" t="s">
        <v>6730</v>
      </c>
      <c r="D3808" t="s">
        <v>6731</v>
      </c>
      <c r="E3808" t="s">
        <v>6750</v>
      </c>
      <c r="F3808" t="s">
        <v>119</v>
      </c>
      <c r="G3808" t="s">
        <v>7669</v>
      </c>
      <c r="H3808" t="s">
        <v>24</v>
      </c>
      <c r="I3808" t="s">
        <v>56</v>
      </c>
      <c r="J3808">
        <v>10</v>
      </c>
      <c r="K3808" s="1">
        <v>322203</v>
      </c>
      <c r="L3808" s="1">
        <v>3222030</v>
      </c>
      <c r="M3808">
        <v>0</v>
      </c>
      <c r="N3808" s="10">
        <v>0</v>
      </c>
      <c r="O3808" s="1">
        <f>Table1[[#This Row],[Total Sales NGN]]-(Table1[[#This Row],[Total Sales NGN]]*Table1[[#This Row],[Discount %2]])</f>
        <v>3222030</v>
      </c>
      <c r="P3808" t="s">
        <v>47</v>
      </c>
      <c r="Q3808">
        <v>2</v>
      </c>
      <c r="R3808" t="s">
        <v>35</v>
      </c>
      <c r="S3808">
        <v>45</v>
      </c>
      <c r="T3808" s="1">
        <v>973851</v>
      </c>
    </row>
    <row r="3809" spans="1:20" x14ac:dyDescent="0.3">
      <c r="A3809" t="s">
        <v>7670</v>
      </c>
      <c r="B3809" s="9">
        <v>45162</v>
      </c>
      <c r="C3809" t="s">
        <v>6730</v>
      </c>
      <c r="D3809" t="s">
        <v>6731</v>
      </c>
      <c r="E3809" t="s">
        <v>6732</v>
      </c>
      <c r="F3809" t="s">
        <v>2265</v>
      </c>
      <c r="G3809" t="s">
        <v>7671</v>
      </c>
      <c r="H3809" t="s">
        <v>65</v>
      </c>
      <c r="I3809" t="s">
        <v>66</v>
      </c>
      <c r="J3809">
        <v>20</v>
      </c>
      <c r="K3809" s="1">
        <v>92787</v>
      </c>
      <c r="L3809" s="1">
        <v>1855740</v>
      </c>
      <c r="M3809">
        <v>0</v>
      </c>
      <c r="N3809" s="10">
        <v>0</v>
      </c>
      <c r="O3809" s="1">
        <f>Table1[[#This Row],[Total Sales NGN]]-(Table1[[#This Row],[Total Sales NGN]]*Table1[[#This Row],[Discount %2]])</f>
        <v>1855740</v>
      </c>
      <c r="P3809" t="s">
        <v>47</v>
      </c>
      <c r="Q3809">
        <v>1</v>
      </c>
      <c r="R3809" t="s">
        <v>35</v>
      </c>
      <c r="S3809">
        <v>95</v>
      </c>
      <c r="T3809" s="1">
        <v>868547</v>
      </c>
    </row>
    <row r="3810" spans="1:20" x14ac:dyDescent="0.3">
      <c r="A3810" t="s">
        <v>7672</v>
      </c>
      <c r="B3810" s="9">
        <v>45585</v>
      </c>
      <c r="C3810" t="s">
        <v>6730</v>
      </c>
      <c r="D3810" t="s">
        <v>6731</v>
      </c>
      <c r="E3810" t="s">
        <v>6732</v>
      </c>
      <c r="F3810" t="s">
        <v>1424</v>
      </c>
      <c r="G3810" t="s">
        <v>7673</v>
      </c>
      <c r="H3810" t="s">
        <v>45</v>
      </c>
      <c r="I3810" t="s">
        <v>181</v>
      </c>
      <c r="J3810">
        <v>9</v>
      </c>
      <c r="K3810" s="1">
        <v>39951</v>
      </c>
      <c r="L3810" s="1">
        <v>359559</v>
      </c>
      <c r="M3810">
        <v>5</v>
      </c>
      <c r="N3810" s="10">
        <v>0.05</v>
      </c>
      <c r="O3810" s="1">
        <f>Table1[[#This Row],[Total Sales NGN]]-(Table1[[#This Row],[Total Sales NGN]]*Table1[[#This Row],[Discount %2]])</f>
        <v>341581.05</v>
      </c>
      <c r="P3810" t="s">
        <v>26</v>
      </c>
      <c r="Q3810">
        <v>1</v>
      </c>
      <c r="R3810" t="s">
        <v>35</v>
      </c>
      <c r="S3810">
        <v>8</v>
      </c>
      <c r="T3810" s="1">
        <v>395160</v>
      </c>
    </row>
    <row r="3811" spans="1:20" x14ac:dyDescent="0.3">
      <c r="A3811" t="s">
        <v>7674</v>
      </c>
      <c r="B3811" s="9">
        <v>45134</v>
      </c>
      <c r="C3811" t="s">
        <v>6730</v>
      </c>
      <c r="D3811" t="s">
        <v>6731</v>
      </c>
      <c r="E3811" t="s">
        <v>6741</v>
      </c>
      <c r="F3811" t="s">
        <v>631</v>
      </c>
      <c r="G3811" t="s">
        <v>27</v>
      </c>
      <c r="H3811" t="s">
        <v>40</v>
      </c>
      <c r="I3811" t="s">
        <v>123</v>
      </c>
      <c r="J3811">
        <v>6</v>
      </c>
      <c r="K3811" s="1">
        <v>5881</v>
      </c>
      <c r="L3811" s="1">
        <v>35286</v>
      </c>
      <c r="M3811">
        <v>0</v>
      </c>
      <c r="N3811" s="10">
        <v>0</v>
      </c>
      <c r="O3811" s="1">
        <f>Table1[[#This Row],[Total Sales NGN]]-(Table1[[#This Row],[Total Sales NGN]]*Table1[[#This Row],[Discount %2]])</f>
        <v>35286</v>
      </c>
      <c r="P3811" t="s">
        <v>47</v>
      </c>
      <c r="Q3811">
        <v>5</v>
      </c>
      <c r="R3811" t="s">
        <v>35</v>
      </c>
      <c r="S3811">
        <v>119</v>
      </c>
      <c r="T3811" s="1">
        <v>381933</v>
      </c>
    </row>
    <row r="3812" spans="1:20" x14ac:dyDescent="0.3">
      <c r="A3812" t="s">
        <v>7675</v>
      </c>
      <c r="B3812" s="9">
        <v>45201</v>
      </c>
      <c r="C3812" t="s">
        <v>6730</v>
      </c>
      <c r="D3812" t="s">
        <v>6731</v>
      </c>
      <c r="E3812" t="s">
        <v>6732</v>
      </c>
      <c r="F3812" t="s">
        <v>3109</v>
      </c>
      <c r="G3812" t="s">
        <v>7676</v>
      </c>
      <c r="H3812" t="s">
        <v>40</v>
      </c>
      <c r="I3812" t="s">
        <v>51</v>
      </c>
      <c r="J3812">
        <v>4</v>
      </c>
      <c r="K3812" s="1">
        <v>14383</v>
      </c>
      <c r="L3812" s="1">
        <v>57532</v>
      </c>
      <c r="M3812">
        <v>0</v>
      </c>
      <c r="N3812" s="10">
        <v>0</v>
      </c>
      <c r="O3812" s="1">
        <f>Table1[[#This Row],[Total Sales NGN]]-(Table1[[#This Row],[Total Sales NGN]]*Table1[[#This Row],[Discount %2]])</f>
        <v>57532</v>
      </c>
      <c r="P3812" t="s">
        <v>26</v>
      </c>
      <c r="Q3812">
        <v>5</v>
      </c>
      <c r="R3812" t="s">
        <v>35</v>
      </c>
      <c r="S3812">
        <v>53</v>
      </c>
      <c r="T3812" s="1">
        <v>381933</v>
      </c>
    </row>
    <row r="3813" spans="1:20" x14ac:dyDescent="0.3">
      <c r="A3813" t="s">
        <v>7677</v>
      </c>
      <c r="B3813" s="9">
        <v>45228</v>
      </c>
      <c r="C3813" t="s">
        <v>6730</v>
      </c>
      <c r="D3813" t="s">
        <v>6731</v>
      </c>
      <c r="E3813" t="s">
        <v>6741</v>
      </c>
      <c r="F3813" t="s">
        <v>2046</v>
      </c>
      <c r="G3813" t="s">
        <v>7678</v>
      </c>
      <c r="H3813" t="s">
        <v>32</v>
      </c>
      <c r="I3813" t="s">
        <v>95</v>
      </c>
      <c r="J3813">
        <v>8</v>
      </c>
      <c r="K3813" s="1">
        <v>16704</v>
      </c>
      <c r="L3813" s="1">
        <v>133632</v>
      </c>
      <c r="M3813">
        <v>0</v>
      </c>
      <c r="N3813" s="10">
        <v>0</v>
      </c>
      <c r="O3813" s="1">
        <f>Table1[[#This Row],[Total Sales NGN]]-(Table1[[#This Row],[Total Sales NGN]]*Table1[[#This Row],[Discount %2]])</f>
        <v>133632</v>
      </c>
      <c r="P3813" t="s">
        <v>57</v>
      </c>
      <c r="Q3813">
        <v>1</v>
      </c>
      <c r="R3813" t="s">
        <v>28</v>
      </c>
      <c r="S3813">
        <v>191</v>
      </c>
      <c r="T3813" s="1">
        <v>581262</v>
      </c>
    </row>
    <row r="3814" spans="1:20" x14ac:dyDescent="0.3">
      <c r="A3814" t="s">
        <v>7679</v>
      </c>
      <c r="B3814" s="9">
        <v>45472</v>
      </c>
      <c r="C3814" t="s">
        <v>6730</v>
      </c>
      <c r="D3814" t="s">
        <v>6731</v>
      </c>
      <c r="E3814" t="s">
        <v>6750</v>
      </c>
      <c r="F3814" t="s">
        <v>1555</v>
      </c>
      <c r="G3814" t="s">
        <v>7680</v>
      </c>
      <c r="H3814" t="s">
        <v>32</v>
      </c>
      <c r="I3814" t="s">
        <v>95</v>
      </c>
      <c r="J3814">
        <v>5</v>
      </c>
      <c r="K3814" s="1">
        <v>11148</v>
      </c>
      <c r="L3814" s="1">
        <v>55740</v>
      </c>
      <c r="M3814">
        <v>15</v>
      </c>
      <c r="N3814" s="10">
        <v>0.15</v>
      </c>
      <c r="O3814" s="1">
        <f>Table1[[#This Row],[Total Sales NGN]]-(Table1[[#This Row],[Total Sales NGN]]*Table1[[#This Row],[Discount %2]])</f>
        <v>47379</v>
      </c>
      <c r="P3814" t="s">
        <v>26</v>
      </c>
      <c r="Q3814">
        <v>5</v>
      </c>
      <c r="R3814" t="s">
        <v>35</v>
      </c>
      <c r="S3814">
        <v>150</v>
      </c>
      <c r="T3814" s="1">
        <v>581262</v>
      </c>
    </row>
    <row r="3815" spans="1:20" x14ac:dyDescent="0.3">
      <c r="A3815" t="s">
        <v>7681</v>
      </c>
      <c r="B3815" s="9">
        <v>45386</v>
      </c>
      <c r="C3815" t="s">
        <v>6730</v>
      </c>
      <c r="D3815" t="s">
        <v>6731</v>
      </c>
      <c r="E3815" t="s">
        <v>6750</v>
      </c>
      <c r="F3815" t="s">
        <v>224</v>
      </c>
      <c r="G3815" t="s">
        <v>7682</v>
      </c>
      <c r="H3815" t="s">
        <v>45</v>
      </c>
      <c r="I3815" t="s">
        <v>130</v>
      </c>
      <c r="J3815">
        <v>7</v>
      </c>
      <c r="K3815" s="1">
        <v>19527</v>
      </c>
      <c r="L3815" s="1">
        <v>136689</v>
      </c>
      <c r="M3815">
        <v>10</v>
      </c>
      <c r="N3815" s="10">
        <v>0.1</v>
      </c>
      <c r="O3815" s="1">
        <f>Table1[[#This Row],[Total Sales NGN]]-(Table1[[#This Row],[Total Sales NGN]]*Table1[[#This Row],[Discount %2]])</f>
        <v>123020.1</v>
      </c>
      <c r="P3815" t="s">
        <v>26</v>
      </c>
      <c r="Q3815" t="s">
        <v>27</v>
      </c>
      <c r="R3815" t="s">
        <v>35</v>
      </c>
      <c r="S3815">
        <v>122</v>
      </c>
      <c r="T3815" s="1">
        <v>395160</v>
      </c>
    </row>
    <row r="3816" spans="1:20" x14ac:dyDescent="0.3">
      <c r="A3816" t="s">
        <v>7683</v>
      </c>
      <c r="B3816" s="9">
        <v>45053</v>
      </c>
      <c r="C3816" t="s">
        <v>6730</v>
      </c>
      <c r="D3816" t="s">
        <v>6731</v>
      </c>
      <c r="E3816" t="s">
        <v>6732</v>
      </c>
      <c r="F3816" t="s">
        <v>1671</v>
      </c>
      <c r="G3816" t="s">
        <v>7684</v>
      </c>
      <c r="H3816" t="s">
        <v>45</v>
      </c>
      <c r="I3816" t="s">
        <v>46</v>
      </c>
      <c r="J3816">
        <v>13</v>
      </c>
      <c r="K3816" s="1">
        <v>41567</v>
      </c>
      <c r="L3816" s="1">
        <v>540371</v>
      </c>
      <c r="M3816">
        <v>0</v>
      </c>
      <c r="N3816" s="10">
        <v>0</v>
      </c>
      <c r="O3816" s="1">
        <f>Table1[[#This Row],[Total Sales NGN]]-(Table1[[#This Row],[Total Sales NGN]]*Table1[[#This Row],[Discount %2]])</f>
        <v>540371</v>
      </c>
      <c r="P3816" t="s">
        <v>57</v>
      </c>
      <c r="Q3816">
        <v>5</v>
      </c>
      <c r="R3816" t="s">
        <v>35</v>
      </c>
      <c r="S3816">
        <v>132</v>
      </c>
      <c r="T3816" s="1">
        <v>395160</v>
      </c>
    </row>
    <row r="3817" spans="1:20" x14ac:dyDescent="0.3">
      <c r="A3817" t="s">
        <v>7685</v>
      </c>
      <c r="B3817" s="9">
        <v>45332</v>
      </c>
      <c r="C3817" t="s">
        <v>6730</v>
      </c>
      <c r="D3817" t="s">
        <v>6731</v>
      </c>
      <c r="E3817" t="s">
        <v>6732</v>
      </c>
      <c r="F3817" t="s">
        <v>179</v>
      </c>
      <c r="G3817" t="s">
        <v>7686</v>
      </c>
      <c r="H3817" t="s">
        <v>24</v>
      </c>
      <c r="I3817" t="s">
        <v>56</v>
      </c>
      <c r="J3817">
        <v>4</v>
      </c>
      <c r="K3817" s="1">
        <v>132759</v>
      </c>
      <c r="L3817" s="1">
        <v>531036</v>
      </c>
      <c r="M3817" t="s">
        <v>27</v>
      </c>
      <c r="N3817" s="10">
        <v>0</v>
      </c>
      <c r="O3817" s="1">
        <f>Table1[[#This Row],[Total Sales NGN]]-(Table1[[#This Row],[Total Sales NGN]]*Table1[[#This Row],[Discount %2]])</f>
        <v>531036</v>
      </c>
      <c r="P3817" t="s">
        <v>47</v>
      </c>
      <c r="Q3817">
        <v>5</v>
      </c>
      <c r="R3817" t="s">
        <v>35</v>
      </c>
      <c r="S3817">
        <v>35</v>
      </c>
      <c r="T3817" s="1">
        <v>973851</v>
      </c>
    </row>
    <row r="3818" spans="1:20" x14ac:dyDescent="0.3">
      <c r="A3818" t="s">
        <v>7687</v>
      </c>
      <c r="B3818" s="9">
        <v>45212</v>
      </c>
      <c r="C3818" t="s">
        <v>6730</v>
      </c>
      <c r="D3818" t="s">
        <v>6731</v>
      </c>
      <c r="E3818" t="s">
        <v>6750</v>
      </c>
      <c r="F3818" t="s">
        <v>2781</v>
      </c>
      <c r="G3818" t="s">
        <v>7688</v>
      </c>
      <c r="H3818" t="s">
        <v>65</v>
      </c>
      <c r="I3818" t="s">
        <v>78</v>
      </c>
      <c r="J3818">
        <v>5</v>
      </c>
      <c r="K3818" s="1">
        <v>149613</v>
      </c>
      <c r="L3818" s="1">
        <v>748065</v>
      </c>
      <c r="M3818" t="s">
        <v>27</v>
      </c>
      <c r="N3818" s="10">
        <v>0</v>
      </c>
      <c r="O3818" s="1">
        <f>Table1[[#This Row],[Total Sales NGN]]-(Table1[[#This Row],[Total Sales NGN]]*Table1[[#This Row],[Discount %2]])</f>
        <v>748065</v>
      </c>
      <c r="P3818" t="s">
        <v>47</v>
      </c>
      <c r="Q3818">
        <v>4</v>
      </c>
      <c r="R3818" t="s">
        <v>35</v>
      </c>
      <c r="S3818">
        <v>36</v>
      </c>
      <c r="T3818" s="1">
        <v>868547</v>
      </c>
    </row>
    <row r="3819" spans="1:20" x14ac:dyDescent="0.3">
      <c r="A3819" t="s">
        <v>7689</v>
      </c>
      <c r="B3819" s="9">
        <v>45277</v>
      </c>
      <c r="C3819" t="s">
        <v>6730</v>
      </c>
      <c r="D3819" t="s">
        <v>6731</v>
      </c>
      <c r="E3819" t="s">
        <v>6732</v>
      </c>
      <c r="F3819" t="s">
        <v>1306</v>
      </c>
      <c r="G3819" t="s">
        <v>7690</v>
      </c>
      <c r="H3819" t="s">
        <v>65</v>
      </c>
      <c r="I3819" t="s">
        <v>289</v>
      </c>
      <c r="J3819">
        <v>13</v>
      </c>
      <c r="K3819" s="1">
        <v>60151</v>
      </c>
      <c r="L3819" s="1">
        <v>781963</v>
      </c>
      <c r="M3819">
        <v>10</v>
      </c>
      <c r="N3819" s="10">
        <v>0.1</v>
      </c>
      <c r="O3819" s="1">
        <f>Table1[[#This Row],[Total Sales NGN]]-(Table1[[#This Row],[Total Sales NGN]]*Table1[[#This Row],[Discount %2]])</f>
        <v>703766.7</v>
      </c>
      <c r="P3819" t="s">
        <v>27</v>
      </c>
      <c r="Q3819">
        <v>4</v>
      </c>
      <c r="R3819" t="s">
        <v>35</v>
      </c>
      <c r="S3819">
        <v>41</v>
      </c>
      <c r="T3819" s="1">
        <v>868547</v>
      </c>
    </row>
    <row r="3820" spans="1:20" x14ac:dyDescent="0.3">
      <c r="A3820" t="s">
        <v>7691</v>
      </c>
      <c r="B3820" s="9">
        <v>45588</v>
      </c>
      <c r="C3820" t="s">
        <v>6730</v>
      </c>
      <c r="D3820" t="s">
        <v>6731</v>
      </c>
      <c r="E3820" t="s">
        <v>6732</v>
      </c>
      <c r="F3820" t="s">
        <v>2866</v>
      </c>
      <c r="G3820" t="s">
        <v>7692</v>
      </c>
      <c r="H3820" t="s">
        <v>32</v>
      </c>
      <c r="I3820" t="s">
        <v>113</v>
      </c>
      <c r="J3820">
        <v>13</v>
      </c>
      <c r="K3820" s="1">
        <v>7165</v>
      </c>
      <c r="L3820" s="1">
        <v>93145</v>
      </c>
      <c r="M3820">
        <v>20</v>
      </c>
      <c r="N3820" s="10">
        <v>0.2</v>
      </c>
      <c r="O3820" s="1">
        <f>Table1[[#This Row],[Total Sales NGN]]-(Table1[[#This Row],[Total Sales NGN]]*Table1[[#This Row],[Discount %2]])</f>
        <v>74516</v>
      </c>
      <c r="P3820" t="s">
        <v>47</v>
      </c>
      <c r="Q3820">
        <v>3</v>
      </c>
      <c r="R3820" t="s">
        <v>35</v>
      </c>
      <c r="S3820">
        <v>1</v>
      </c>
      <c r="T3820" s="1">
        <v>581262</v>
      </c>
    </row>
    <row r="3821" spans="1:20" x14ac:dyDescent="0.3">
      <c r="A3821" t="s">
        <v>7693</v>
      </c>
      <c r="B3821" s="9">
        <v>45155</v>
      </c>
      <c r="C3821" t="s">
        <v>6730</v>
      </c>
      <c r="D3821" t="s">
        <v>6731</v>
      </c>
      <c r="E3821" t="s">
        <v>6750</v>
      </c>
      <c r="F3821" t="s">
        <v>1286</v>
      </c>
      <c r="G3821" t="s">
        <v>7694</v>
      </c>
      <c r="H3821" t="s">
        <v>24</v>
      </c>
      <c r="I3821" t="s">
        <v>61</v>
      </c>
      <c r="J3821">
        <v>13</v>
      </c>
      <c r="K3821" s="1">
        <v>338901</v>
      </c>
      <c r="L3821" s="1">
        <v>4405713</v>
      </c>
      <c r="M3821" t="s">
        <v>27</v>
      </c>
      <c r="N3821" s="10">
        <v>0</v>
      </c>
      <c r="O3821" s="1">
        <f>Table1[[#This Row],[Total Sales NGN]]-(Table1[[#This Row],[Total Sales NGN]]*Table1[[#This Row],[Discount %2]])</f>
        <v>4405713</v>
      </c>
      <c r="P3821" t="s">
        <v>57</v>
      </c>
      <c r="Q3821">
        <v>5</v>
      </c>
      <c r="R3821" t="s">
        <v>28</v>
      </c>
      <c r="S3821">
        <v>132</v>
      </c>
      <c r="T3821" s="1">
        <v>973851</v>
      </c>
    </row>
    <row r="3822" spans="1:20" x14ac:dyDescent="0.3">
      <c r="A3822" t="s">
        <v>7695</v>
      </c>
      <c r="B3822" s="9">
        <v>45398</v>
      </c>
      <c r="C3822" t="s">
        <v>6730</v>
      </c>
      <c r="D3822" t="s">
        <v>6731</v>
      </c>
      <c r="E3822" t="s">
        <v>6732</v>
      </c>
      <c r="F3822" t="s">
        <v>1226</v>
      </c>
      <c r="G3822" t="s">
        <v>7696</v>
      </c>
      <c r="H3822" t="s">
        <v>65</v>
      </c>
      <c r="I3822" t="s">
        <v>382</v>
      </c>
      <c r="J3822">
        <v>19</v>
      </c>
      <c r="K3822" s="1">
        <v>21497</v>
      </c>
      <c r="L3822" s="1">
        <v>408443</v>
      </c>
      <c r="M3822">
        <v>20</v>
      </c>
      <c r="N3822" s="10">
        <v>0.2</v>
      </c>
      <c r="O3822" s="1">
        <f>Table1[[#This Row],[Total Sales NGN]]-(Table1[[#This Row],[Total Sales NGN]]*Table1[[#This Row],[Discount %2]])</f>
        <v>326754.40000000002</v>
      </c>
      <c r="P3822" t="s">
        <v>47</v>
      </c>
      <c r="Q3822">
        <v>2</v>
      </c>
      <c r="R3822" t="s">
        <v>35</v>
      </c>
      <c r="S3822">
        <v>115</v>
      </c>
      <c r="T3822" s="1">
        <v>868547</v>
      </c>
    </row>
    <row r="3823" spans="1:20" x14ac:dyDescent="0.3">
      <c r="A3823" t="s">
        <v>7697</v>
      </c>
      <c r="B3823" s="9">
        <v>45405</v>
      </c>
      <c r="C3823" t="s">
        <v>6730</v>
      </c>
      <c r="D3823" t="s">
        <v>6731</v>
      </c>
      <c r="E3823" t="s">
        <v>6732</v>
      </c>
      <c r="F3823" t="s">
        <v>3063</v>
      </c>
      <c r="G3823" t="s">
        <v>7698</v>
      </c>
      <c r="H3823" t="s">
        <v>45</v>
      </c>
      <c r="I3823" t="s">
        <v>181</v>
      </c>
      <c r="J3823">
        <v>11</v>
      </c>
      <c r="K3823" s="1">
        <v>33951</v>
      </c>
      <c r="L3823" s="1">
        <v>373461</v>
      </c>
      <c r="M3823">
        <v>20</v>
      </c>
      <c r="N3823" s="10">
        <v>0.2</v>
      </c>
      <c r="O3823" s="1">
        <f>Table1[[#This Row],[Total Sales NGN]]-(Table1[[#This Row],[Total Sales NGN]]*Table1[[#This Row],[Discount %2]])</f>
        <v>298768.8</v>
      </c>
      <c r="P3823" t="s">
        <v>57</v>
      </c>
      <c r="Q3823">
        <v>1</v>
      </c>
      <c r="R3823" t="s">
        <v>35</v>
      </c>
      <c r="S3823">
        <v>14</v>
      </c>
      <c r="T3823" s="1">
        <v>395160</v>
      </c>
    </row>
    <row r="3824" spans="1:20" x14ac:dyDescent="0.3">
      <c r="A3824" t="s">
        <v>7699</v>
      </c>
      <c r="B3824" s="9">
        <v>45123</v>
      </c>
      <c r="C3824" t="s">
        <v>6730</v>
      </c>
      <c r="D3824" t="s">
        <v>6731</v>
      </c>
      <c r="E3824" t="s">
        <v>6732</v>
      </c>
      <c r="F3824" t="s">
        <v>1205</v>
      </c>
      <c r="G3824" t="s">
        <v>7700</v>
      </c>
      <c r="H3824" t="s">
        <v>40</v>
      </c>
      <c r="I3824" t="s">
        <v>137</v>
      </c>
      <c r="J3824">
        <v>12</v>
      </c>
      <c r="K3824" s="1">
        <v>2917</v>
      </c>
      <c r="L3824" s="1">
        <v>35004</v>
      </c>
      <c r="M3824">
        <v>10</v>
      </c>
      <c r="N3824" s="10">
        <v>0.1</v>
      </c>
      <c r="O3824" s="1">
        <f>Table1[[#This Row],[Total Sales NGN]]-(Table1[[#This Row],[Total Sales NGN]]*Table1[[#This Row],[Discount %2]])</f>
        <v>31503.599999999999</v>
      </c>
      <c r="P3824" t="s">
        <v>34</v>
      </c>
      <c r="Q3824">
        <v>3</v>
      </c>
      <c r="R3824" t="s">
        <v>35</v>
      </c>
      <c r="S3824">
        <v>104</v>
      </c>
      <c r="T3824" s="1">
        <v>381933</v>
      </c>
    </row>
    <row r="3825" spans="1:20" x14ac:dyDescent="0.3">
      <c r="A3825" t="s">
        <v>7701</v>
      </c>
      <c r="B3825" s="9">
        <v>45650</v>
      </c>
      <c r="C3825" t="s">
        <v>6730</v>
      </c>
      <c r="D3825" t="s">
        <v>6731</v>
      </c>
      <c r="E3825" t="s">
        <v>6750</v>
      </c>
      <c r="F3825" t="s">
        <v>1045</v>
      </c>
      <c r="G3825" t="s">
        <v>27</v>
      </c>
      <c r="H3825" t="s">
        <v>45</v>
      </c>
      <c r="I3825" t="s">
        <v>74</v>
      </c>
      <c r="J3825">
        <v>2</v>
      </c>
      <c r="K3825" s="1">
        <v>31243</v>
      </c>
      <c r="L3825" s="1">
        <v>62486</v>
      </c>
      <c r="M3825" t="s">
        <v>27</v>
      </c>
      <c r="N3825" s="10">
        <v>0</v>
      </c>
      <c r="O3825" s="1">
        <f>Table1[[#This Row],[Total Sales NGN]]-(Table1[[#This Row],[Total Sales NGN]]*Table1[[#This Row],[Discount %2]])</f>
        <v>62486</v>
      </c>
      <c r="P3825" t="s">
        <v>27</v>
      </c>
      <c r="Q3825">
        <v>3</v>
      </c>
      <c r="R3825" t="s">
        <v>35</v>
      </c>
      <c r="S3825">
        <v>9</v>
      </c>
      <c r="T3825" s="1">
        <v>395160</v>
      </c>
    </row>
    <row r="3826" spans="1:20" x14ac:dyDescent="0.3">
      <c r="A3826" t="s">
        <v>7702</v>
      </c>
      <c r="B3826" s="9">
        <v>45499</v>
      </c>
      <c r="C3826" t="s">
        <v>6730</v>
      </c>
      <c r="D3826" t="s">
        <v>6731</v>
      </c>
      <c r="E3826" t="s">
        <v>6741</v>
      </c>
      <c r="F3826" t="s">
        <v>931</v>
      </c>
      <c r="G3826" t="s">
        <v>7703</v>
      </c>
      <c r="H3826" t="s">
        <v>45</v>
      </c>
      <c r="I3826" t="s">
        <v>46</v>
      </c>
      <c r="J3826">
        <v>17</v>
      </c>
      <c r="K3826" s="1">
        <v>39731</v>
      </c>
      <c r="L3826" s="1">
        <v>675427</v>
      </c>
      <c r="M3826" t="s">
        <v>27</v>
      </c>
      <c r="N3826" s="10">
        <v>0</v>
      </c>
      <c r="O3826" s="1">
        <f>Table1[[#This Row],[Total Sales NGN]]-(Table1[[#This Row],[Total Sales NGN]]*Table1[[#This Row],[Discount %2]])</f>
        <v>675427</v>
      </c>
      <c r="P3826" t="s">
        <v>26</v>
      </c>
      <c r="Q3826">
        <v>3</v>
      </c>
      <c r="R3826" t="s">
        <v>35</v>
      </c>
      <c r="S3826">
        <v>174</v>
      </c>
      <c r="T3826" s="1">
        <v>395160</v>
      </c>
    </row>
    <row r="3827" spans="1:20" x14ac:dyDescent="0.3">
      <c r="A3827" t="s">
        <v>7704</v>
      </c>
      <c r="B3827" s="9">
        <v>45131</v>
      </c>
      <c r="C3827" t="s">
        <v>6730</v>
      </c>
      <c r="D3827" t="s">
        <v>6731</v>
      </c>
      <c r="E3827" t="s">
        <v>6732</v>
      </c>
      <c r="F3827" t="s">
        <v>765</v>
      </c>
      <c r="G3827" t="s">
        <v>7705</v>
      </c>
      <c r="H3827" t="s">
        <v>40</v>
      </c>
      <c r="I3827" t="s">
        <v>41</v>
      </c>
      <c r="J3827">
        <v>19</v>
      </c>
      <c r="K3827" s="1">
        <v>3791</v>
      </c>
      <c r="L3827" s="1">
        <v>72029</v>
      </c>
      <c r="M3827">
        <v>15</v>
      </c>
      <c r="N3827" s="10">
        <v>0.15</v>
      </c>
      <c r="O3827" s="1">
        <f>Table1[[#This Row],[Total Sales NGN]]-(Table1[[#This Row],[Total Sales NGN]]*Table1[[#This Row],[Discount %2]])</f>
        <v>61224.65</v>
      </c>
      <c r="P3827" t="s">
        <v>26</v>
      </c>
      <c r="Q3827">
        <v>1</v>
      </c>
      <c r="R3827" t="s">
        <v>35</v>
      </c>
      <c r="S3827">
        <v>153</v>
      </c>
      <c r="T3827" s="1">
        <v>381933</v>
      </c>
    </row>
    <row r="3828" spans="1:20" x14ac:dyDescent="0.3">
      <c r="A3828" t="s">
        <v>7706</v>
      </c>
      <c r="B3828" s="9">
        <v>45097</v>
      </c>
      <c r="C3828" t="s">
        <v>6730</v>
      </c>
      <c r="D3828" t="s">
        <v>6731</v>
      </c>
      <c r="E3828" t="s">
        <v>6750</v>
      </c>
      <c r="F3828" t="s">
        <v>1467</v>
      </c>
      <c r="G3828" t="s">
        <v>7707</v>
      </c>
      <c r="H3828" t="s">
        <v>32</v>
      </c>
      <c r="I3828" t="s">
        <v>158</v>
      </c>
      <c r="J3828">
        <v>4</v>
      </c>
      <c r="K3828" s="1">
        <v>9351</v>
      </c>
      <c r="L3828" s="1">
        <v>37404</v>
      </c>
      <c r="M3828">
        <v>5</v>
      </c>
      <c r="N3828" s="10">
        <v>0.05</v>
      </c>
      <c r="O3828" s="1">
        <f>Table1[[#This Row],[Total Sales NGN]]-(Table1[[#This Row],[Total Sales NGN]]*Table1[[#This Row],[Discount %2]])</f>
        <v>35533.800000000003</v>
      </c>
      <c r="P3828" t="s">
        <v>26</v>
      </c>
      <c r="Q3828">
        <v>1</v>
      </c>
      <c r="R3828" t="s">
        <v>35</v>
      </c>
      <c r="S3828">
        <v>20</v>
      </c>
      <c r="T3828" s="1">
        <v>581262</v>
      </c>
    </row>
    <row r="3829" spans="1:20" x14ac:dyDescent="0.3">
      <c r="A3829" t="s">
        <v>7708</v>
      </c>
      <c r="B3829" s="9">
        <v>45429</v>
      </c>
      <c r="C3829" t="s">
        <v>6730</v>
      </c>
      <c r="D3829" t="s">
        <v>6731</v>
      </c>
      <c r="E3829" t="s">
        <v>6732</v>
      </c>
      <c r="F3829" t="s">
        <v>676</v>
      </c>
      <c r="G3829" t="s">
        <v>7709</v>
      </c>
      <c r="H3829" t="s">
        <v>40</v>
      </c>
      <c r="I3829" t="s">
        <v>41</v>
      </c>
      <c r="J3829">
        <v>18</v>
      </c>
      <c r="K3829" s="1">
        <v>4054</v>
      </c>
      <c r="L3829" s="1">
        <v>72972</v>
      </c>
      <c r="M3829">
        <v>10</v>
      </c>
      <c r="N3829" s="10">
        <v>0.1</v>
      </c>
      <c r="O3829" s="1">
        <f>Table1[[#This Row],[Total Sales NGN]]-(Table1[[#This Row],[Total Sales NGN]]*Table1[[#This Row],[Discount %2]])</f>
        <v>65674.8</v>
      </c>
      <c r="P3829" t="s">
        <v>57</v>
      </c>
      <c r="Q3829">
        <v>4</v>
      </c>
      <c r="R3829" t="s">
        <v>28</v>
      </c>
      <c r="S3829">
        <v>31</v>
      </c>
      <c r="T3829" s="1">
        <v>381933</v>
      </c>
    </row>
    <row r="3830" spans="1:20" x14ac:dyDescent="0.3">
      <c r="A3830" t="s">
        <v>7710</v>
      </c>
      <c r="B3830" s="9">
        <v>45024</v>
      </c>
      <c r="C3830" t="s">
        <v>6730</v>
      </c>
      <c r="D3830" t="s">
        <v>6731</v>
      </c>
      <c r="E3830" t="s">
        <v>6750</v>
      </c>
      <c r="F3830" t="s">
        <v>1467</v>
      </c>
      <c r="G3830" t="s">
        <v>7711</v>
      </c>
      <c r="H3830" t="s">
        <v>65</v>
      </c>
      <c r="I3830" t="s">
        <v>78</v>
      </c>
      <c r="J3830">
        <v>14</v>
      </c>
      <c r="K3830" s="1">
        <v>154428</v>
      </c>
      <c r="L3830" s="1">
        <v>2161992</v>
      </c>
      <c r="M3830">
        <v>5</v>
      </c>
      <c r="N3830" s="10">
        <v>0.05</v>
      </c>
      <c r="O3830" s="1">
        <f>Table1[[#This Row],[Total Sales NGN]]-(Table1[[#This Row],[Total Sales NGN]]*Table1[[#This Row],[Discount %2]])</f>
        <v>2053892.4</v>
      </c>
      <c r="P3830" t="s">
        <v>34</v>
      </c>
      <c r="Q3830">
        <v>3</v>
      </c>
      <c r="R3830" t="s">
        <v>35</v>
      </c>
      <c r="S3830">
        <v>52</v>
      </c>
      <c r="T3830" s="1">
        <v>868547</v>
      </c>
    </row>
    <row r="3831" spans="1:20" x14ac:dyDescent="0.3">
      <c r="A3831" t="s">
        <v>7712</v>
      </c>
      <c r="B3831" s="9">
        <v>45208</v>
      </c>
      <c r="C3831" t="s">
        <v>6730</v>
      </c>
      <c r="D3831" t="s">
        <v>6731</v>
      </c>
      <c r="E3831" t="s">
        <v>6750</v>
      </c>
      <c r="F3831" t="s">
        <v>2046</v>
      </c>
      <c r="G3831" t="s">
        <v>27</v>
      </c>
      <c r="H3831" t="s">
        <v>45</v>
      </c>
      <c r="I3831" t="s">
        <v>211</v>
      </c>
      <c r="J3831">
        <v>12</v>
      </c>
      <c r="K3831" s="1">
        <v>13629</v>
      </c>
      <c r="L3831" s="1">
        <v>163548</v>
      </c>
      <c r="M3831">
        <v>20</v>
      </c>
      <c r="N3831" s="10">
        <v>0.2</v>
      </c>
      <c r="O3831" s="1">
        <f>Table1[[#This Row],[Total Sales NGN]]-(Table1[[#This Row],[Total Sales NGN]]*Table1[[#This Row],[Discount %2]])</f>
        <v>130838.39999999999</v>
      </c>
      <c r="P3831" t="s">
        <v>26</v>
      </c>
      <c r="Q3831" t="s">
        <v>27</v>
      </c>
      <c r="R3831" t="s">
        <v>35</v>
      </c>
      <c r="S3831">
        <v>52</v>
      </c>
      <c r="T3831" s="1">
        <v>395160</v>
      </c>
    </row>
    <row r="3832" spans="1:20" x14ac:dyDescent="0.3">
      <c r="A3832" t="s">
        <v>7713</v>
      </c>
      <c r="B3832" s="9">
        <v>45505</v>
      </c>
      <c r="C3832" t="s">
        <v>6730</v>
      </c>
      <c r="D3832" t="s">
        <v>6731</v>
      </c>
      <c r="E3832" t="s">
        <v>6750</v>
      </c>
      <c r="F3832" t="s">
        <v>1104</v>
      </c>
      <c r="G3832" t="s">
        <v>7714</v>
      </c>
      <c r="H3832" t="s">
        <v>45</v>
      </c>
      <c r="I3832" t="s">
        <v>130</v>
      </c>
      <c r="J3832">
        <v>18</v>
      </c>
      <c r="K3832" s="1">
        <v>41084</v>
      </c>
      <c r="L3832" s="1">
        <v>739512</v>
      </c>
      <c r="M3832">
        <v>0</v>
      </c>
      <c r="N3832" s="10">
        <v>0</v>
      </c>
      <c r="O3832" s="1">
        <f>Table1[[#This Row],[Total Sales NGN]]-(Table1[[#This Row],[Total Sales NGN]]*Table1[[#This Row],[Discount %2]])</f>
        <v>739512</v>
      </c>
      <c r="P3832" t="s">
        <v>47</v>
      </c>
      <c r="Q3832">
        <v>4</v>
      </c>
      <c r="R3832" t="s">
        <v>35</v>
      </c>
      <c r="S3832">
        <v>113</v>
      </c>
      <c r="T3832" s="1">
        <v>395160</v>
      </c>
    </row>
    <row r="3833" spans="1:20" x14ac:dyDescent="0.3">
      <c r="A3833" t="s">
        <v>7715</v>
      </c>
      <c r="B3833" s="9">
        <v>45017</v>
      </c>
      <c r="C3833" t="s">
        <v>6730</v>
      </c>
      <c r="D3833" t="s">
        <v>6731</v>
      </c>
      <c r="E3833" t="s">
        <v>6732</v>
      </c>
      <c r="F3833" t="s">
        <v>2970</v>
      </c>
      <c r="G3833" t="s">
        <v>7716</v>
      </c>
      <c r="H3833" t="s">
        <v>40</v>
      </c>
      <c r="I3833" t="s">
        <v>171</v>
      </c>
      <c r="J3833">
        <v>16</v>
      </c>
      <c r="K3833" s="1">
        <v>12753</v>
      </c>
      <c r="L3833" s="1">
        <v>204048</v>
      </c>
      <c r="M3833">
        <v>0</v>
      </c>
      <c r="N3833" s="10">
        <v>0</v>
      </c>
      <c r="O3833" s="1">
        <f>Table1[[#This Row],[Total Sales NGN]]-(Table1[[#This Row],[Total Sales NGN]]*Table1[[#This Row],[Discount %2]])</f>
        <v>204048</v>
      </c>
      <c r="P3833" t="s">
        <v>57</v>
      </c>
      <c r="Q3833">
        <v>2</v>
      </c>
      <c r="R3833" t="s">
        <v>35</v>
      </c>
      <c r="S3833">
        <v>122</v>
      </c>
      <c r="T3833" s="1">
        <v>381933</v>
      </c>
    </row>
    <row r="3834" spans="1:20" x14ac:dyDescent="0.3">
      <c r="A3834" t="s">
        <v>7717</v>
      </c>
      <c r="B3834" s="9">
        <v>45428</v>
      </c>
      <c r="C3834" t="s">
        <v>6730</v>
      </c>
      <c r="D3834" t="s">
        <v>6731</v>
      </c>
      <c r="E3834" t="s">
        <v>6732</v>
      </c>
      <c r="F3834" t="s">
        <v>1094</v>
      </c>
      <c r="G3834" t="s">
        <v>7718</v>
      </c>
      <c r="H3834" t="s">
        <v>65</v>
      </c>
      <c r="I3834" t="s">
        <v>289</v>
      </c>
      <c r="J3834">
        <v>17</v>
      </c>
      <c r="K3834" s="1">
        <v>72311</v>
      </c>
      <c r="L3834" s="1">
        <v>1229287</v>
      </c>
      <c r="M3834">
        <v>0</v>
      </c>
      <c r="N3834" s="10">
        <v>0</v>
      </c>
      <c r="O3834" s="1">
        <f>Table1[[#This Row],[Total Sales NGN]]-(Table1[[#This Row],[Total Sales NGN]]*Table1[[#This Row],[Discount %2]])</f>
        <v>1229287</v>
      </c>
      <c r="P3834" t="s">
        <v>47</v>
      </c>
      <c r="Q3834">
        <v>5</v>
      </c>
      <c r="R3834" t="s">
        <v>35</v>
      </c>
      <c r="S3834">
        <v>178</v>
      </c>
      <c r="T3834" s="1">
        <v>868547</v>
      </c>
    </row>
    <row r="3835" spans="1:20" x14ac:dyDescent="0.3">
      <c r="A3835" t="s">
        <v>7719</v>
      </c>
      <c r="B3835" s="9">
        <v>44960</v>
      </c>
      <c r="C3835" t="s">
        <v>6730</v>
      </c>
      <c r="D3835" t="s">
        <v>6731</v>
      </c>
      <c r="E3835" t="s">
        <v>6741</v>
      </c>
      <c r="F3835" t="s">
        <v>183</v>
      </c>
      <c r="G3835" t="s">
        <v>7720</v>
      </c>
      <c r="H3835" t="s">
        <v>32</v>
      </c>
      <c r="I3835" t="s">
        <v>141</v>
      </c>
      <c r="J3835">
        <v>11</v>
      </c>
      <c r="K3835" s="1">
        <v>14777</v>
      </c>
      <c r="L3835" s="1">
        <v>162547</v>
      </c>
      <c r="M3835">
        <v>0</v>
      </c>
      <c r="N3835" s="10">
        <v>0</v>
      </c>
      <c r="O3835" s="1">
        <f>Table1[[#This Row],[Total Sales NGN]]-(Table1[[#This Row],[Total Sales NGN]]*Table1[[#This Row],[Discount %2]])</f>
        <v>162547</v>
      </c>
      <c r="P3835" t="s">
        <v>57</v>
      </c>
      <c r="Q3835">
        <v>3</v>
      </c>
      <c r="R3835" t="s">
        <v>35</v>
      </c>
      <c r="S3835">
        <v>116</v>
      </c>
      <c r="T3835" s="1">
        <v>581262</v>
      </c>
    </row>
    <row r="3836" spans="1:20" x14ac:dyDescent="0.3">
      <c r="A3836" t="s">
        <v>7721</v>
      </c>
      <c r="B3836" s="9">
        <v>45339</v>
      </c>
      <c r="C3836" t="s">
        <v>6730</v>
      </c>
      <c r="D3836" t="s">
        <v>6731</v>
      </c>
      <c r="E3836" t="s">
        <v>6750</v>
      </c>
      <c r="F3836" t="s">
        <v>842</v>
      </c>
      <c r="G3836" t="s">
        <v>7722</v>
      </c>
      <c r="H3836" t="s">
        <v>45</v>
      </c>
      <c r="I3836" t="s">
        <v>98</v>
      </c>
      <c r="J3836">
        <v>16</v>
      </c>
      <c r="K3836" s="1">
        <v>14524</v>
      </c>
      <c r="L3836" s="1">
        <v>232384</v>
      </c>
      <c r="M3836">
        <v>0</v>
      </c>
      <c r="N3836" s="10">
        <v>0</v>
      </c>
      <c r="O3836" s="1">
        <f>Table1[[#This Row],[Total Sales NGN]]-(Table1[[#This Row],[Total Sales NGN]]*Table1[[#This Row],[Discount %2]])</f>
        <v>232384</v>
      </c>
      <c r="P3836" t="s">
        <v>26</v>
      </c>
      <c r="Q3836">
        <v>1</v>
      </c>
      <c r="R3836" t="s">
        <v>28</v>
      </c>
      <c r="S3836">
        <v>147</v>
      </c>
      <c r="T3836" s="1">
        <v>395160</v>
      </c>
    </row>
    <row r="3837" spans="1:20" x14ac:dyDescent="0.3">
      <c r="A3837" t="s">
        <v>7723</v>
      </c>
      <c r="B3837" s="9">
        <v>45033</v>
      </c>
      <c r="C3837" t="s">
        <v>6730</v>
      </c>
      <c r="D3837" t="s">
        <v>6731</v>
      </c>
      <c r="E3837" t="s">
        <v>6732</v>
      </c>
      <c r="F3837" t="s">
        <v>415</v>
      </c>
      <c r="G3837" t="s">
        <v>27</v>
      </c>
      <c r="H3837" t="s">
        <v>40</v>
      </c>
      <c r="I3837" t="s">
        <v>41</v>
      </c>
      <c r="J3837">
        <v>18</v>
      </c>
      <c r="K3837" s="1">
        <v>13755</v>
      </c>
      <c r="L3837" s="1">
        <v>247590</v>
      </c>
      <c r="M3837">
        <v>0</v>
      </c>
      <c r="N3837" s="10">
        <v>0</v>
      </c>
      <c r="O3837" s="1">
        <f>Table1[[#This Row],[Total Sales NGN]]-(Table1[[#This Row],[Total Sales NGN]]*Table1[[#This Row],[Discount %2]])</f>
        <v>247590</v>
      </c>
      <c r="P3837" t="s">
        <v>27</v>
      </c>
      <c r="Q3837">
        <v>3</v>
      </c>
      <c r="R3837" t="s">
        <v>28</v>
      </c>
      <c r="S3837">
        <v>37</v>
      </c>
      <c r="T3837" s="1">
        <v>381933</v>
      </c>
    </row>
    <row r="3838" spans="1:20" x14ac:dyDescent="0.3">
      <c r="A3838" t="s">
        <v>7724</v>
      </c>
      <c r="B3838" s="9">
        <v>45467</v>
      </c>
      <c r="C3838" t="s">
        <v>6730</v>
      </c>
      <c r="D3838" t="s">
        <v>6731</v>
      </c>
      <c r="E3838" t="s">
        <v>6732</v>
      </c>
      <c r="F3838" t="s">
        <v>1349</v>
      </c>
      <c r="G3838" t="s">
        <v>27</v>
      </c>
      <c r="H3838" t="s">
        <v>45</v>
      </c>
      <c r="I3838" t="s">
        <v>98</v>
      </c>
      <c r="J3838">
        <v>4</v>
      </c>
      <c r="K3838" s="1">
        <v>38226</v>
      </c>
      <c r="L3838" s="1">
        <v>152904</v>
      </c>
      <c r="M3838">
        <v>0</v>
      </c>
      <c r="N3838" s="10">
        <v>0</v>
      </c>
      <c r="O3838" s="1">
        <f>Table1[[#This Row],[Total Sales NGN]]-(Table1[[#This Row],[Total Sales NGN]]*Table1[[#This Row],[Discount %2]])</f>
        <v>152904</v>
      </c>
      <c r="P3838" t="s">
        <v>47</v>
      </c>
      <c r="Q3838">
        <v>0</v>
      </c>
      <c r="R3838" t="s">
        <v>35</v>
      </c>
      <c r="S3838">
        <v>110</v>
      </c>
      <c r="T3838" s="1">
        <v>395160</v>
      </c>
    </row>
    <row r="3839" spans="1:20" x14ac:dyDescent="0.3">
      <c r="A3839" t="s">
        <v>7725</v>
      </c>
      <c r="B3839" s="9">
        <v>45188</v>
      </c>
      <c r="C3839" t="s">
        <v>6730</v>
      </c>
      <c r="D3839" t="s">
        <v>6731</v>
      </c>
      <c r="E3839" t="s">
        <v>6750</v>
      </c>
      <c r="F3839" t="s">
        <v>147</v>
      </c>
      <c r="G3839" t="s">
        <v>7726</v>
      </c>
      <c r="H3839" t="s">
        <v>24</v>
      </c>
      <c r="I3839" t="s">
        <v>61</v>
      </c>
      <c r="J3839">
        <v>20</v>
      </c>
      <c r="K3839" s="1">
        <v>198715</v>
      </c>
      <c r="L3839" s="1">
        <v>3974300</v>
      </c>
      <c r="M3839">
        <v>0</v>
      </c>
      <c r="N3839" s="10">
        <v>0</v>
      </c>
      <c r="O3839" s="1">
        <f>Table1[[#This Row],[Total Sales NGN]]-(Table1[[#This Row],[Total Sales NGN]]*Table1[[#This Row],[Discount %2]])</f>
        <v>3974300</v>
      </c>
      <c r="P3839" t="s">
        <v>27</v>
      </c>
      <c r="Q3839">
        <v>4</v>
      </c>
      <c r="R3839" t="s">
        <v>35</v>
      </c>
      <c r="S3839">
        <v>97</v>
      </c>
      <c r="T3839" s="1">
        <v>973851</v>
      </c>
    </row>
    <row r="3840" spans="1:20" x14ac:dyDescent="0.3">
      <c r="A3840" t="s">
        <v>7727</v>
      </c>
      <c r="B3840" s="9">
        <v>45625</v>
      </c>
      <c r="C3840" t="s">
        <v>6730</v>
      </c>
      <c r="D3840" t="s">
        <v>6731</v>
      </c>
      <c r="E3840" t="s">
        <v>6732</v>
      </c>
      <c r="F3840" t="s">
        <v>30</v>
      </c>
      <c r="G3840" t="s">
        <v>7728</v>
      </c>
      <c r="H3840" t="s">
        <v>32</v>
      </c>
      <c r="I3840" t="s">
        <v>237</v>
      </c>
      <c r="J3840">
        <v>3</v>
      </c>
      <c r="K3840" s="1">
        <v>17237</v>
      </c>
      <c r="L3840" s="1">
        <v>51711</v>
      </c>
      <c r="M3840" t="s">
        <v>27</v>
      </c>
      <c r="N3840" s="10">
        <v>0</v>
      </c>
      <c r="O3840" s="1">
        <f>Table1[[#This Row],[Total Sales NGN]]-(Table1[[#This Row],[Total Sales NGN]]*Table1[[#This Row],[Discount %2]])</f>
        <v>51711</v>
      </c>
      <c r="P3840" t="s">
        <v>27</v>
      </c>
      <c r="Q3840">
        <v>5</v>
      </c>
      <c r="R3840" t="s">
        <v>27</v>
      </c>
      <c r="S3840">
        <v>24</v>
      </c>
      <c r="T3840" s="1">
        <v>581262</v>
      </c>
    </row>
    <row r="3841" spans="1:20" x14ac:dyDescent="0.3">
      <c r="A3841" t="s">
        <v>7729</v>
      </c>
      <c r="B3841" s="9">
        <v>45421</v>
      </c>
      <c r="C3841" t="s">
        <v>6730</v>
      </c>
      <c r="D3841" t="s">
        <v>6731</v>
      </c>
      <c r="E3841" t="s">
        <v>6750</v>
      </c>
      <c r="F3841" t="s">
        <v>145</v>
      </c>
      <c r="G3841" t="s">
        <v>27</v>
      </c>
      <c r="H3841" t="s">
        <v>65</v>
      </c>
      <c r="I3841" t="s">
        <v>78</v>
      </c>
      <c r="J3841">
        <v>10</v>
      </c>
      <c r="K3841" s="1">
        <v>145812</v>
      </c>
      <c r="L3841" s="1">
        <v>1458120</v>
      </c>
      <c r="M3841">
        <v>5</v>
      </c>
      <c r="N3841" s="10">
        <v>0.05</v>
      </c>
      <c r="O3841" s="1">
        <f>Table1[[#This Row],[Total Sales NGN]]-(Table1[[#This Row],[Total Sales NGN]]*Table1[[#This Row],[Discount %2]])</f>
        <v>1385214</v>
      </c>
      <c r="P3841" t="s">
        <v>27</v>
      </c>
      <c r="Q3841" t="s">
        <v>27</v>
      </c>
      <c r="R3841" t="s">
        <v>35</v>
      </c>
      <c r="S3841">
        <v>25</v>
      </c>
      <c r="T3841" s="1">
        <v>868547</v>
      </c>
    </row>
    <row r="3842" spans="1:20" x14ac:dyDescent="0.3">
      <c r="A3842" t="s">
        <v>7730</v>
      </c>
      <c r="B3842" s="9">
        <v>45338</v>
      </c>
      <c r="C3842" t="s">
        <v>6730</v>
      </c>
      <c r="D3842" t="s">
        <v>6731</v>
      </c>
      <c r="E3842" t="s">
        <v>6741</v>
      </c>
      <c r="F3842" t="s">
        <v>952</v>
      </c>
      <c r="G3842" t="s">
        <v>7731</v>
      </c>
      <c r="H3842" t="s">
        <v>32</v>
      </c>
      <c r="I3842" t="s">
        <v>113</v>
      </c>
      <c r="J3842">
        <v>5</v>
      </c>
      <c r="K3842" s="1">
        <v>4800</v>
      </c>
      <c r="L3842" s="1">
        <v>24000</v>
      </c>
      <c r="M3842">
        <v>0</v>
      </c>
      <c r="N3842" s="10">
        <v>0</v>
      </c>
      <c r="O3842" s="1">
        <f>Table1[[#This Row],[Total Sales NGN]]-(Table1[[#This Row],[Total Sales NGN]]*Table1[[#This Row],[Discount %2]])</f>
        <v>24000</v>
      </c>
      <c r="P3842" t="s">
        <v>57</v>
      </c>
      <c r="Q3842" t="s">
        <v>27</v>
      </c>
      <c r="R3842" t="s">
        <v>35</v>
      </c>
      <c r="S3842">
        <v>173</v>
      </c>
      <c r="T3842" s="1">
        <v>581262</v>
      </c>
    </row>
    <row r="3843" spans="1:20" x14ac:dyDescent="0.3">
      <c r="A3843" t="s">
        <v>7732</v>
      </c>
      <c r="B3843" s="9">
        <v>45272</v>
      </c>
      <c r="C3843" t="s">
        <v>6730</v>
      </c>
      <c r="D3843" t="s">
        <v>6731</v>
      </c>
      <c r="E3843" t="s">
        <v>6750</v>
      </c>
      <c r="F3843" t="s">
        <v>993</v>
      </c>
      <c r="G3843" t="s">
        <v>7733</v>
      </c>
      <c r="H3843" t="s">
        <v>24</v>
      </c>
      <c r="I3843" t="s">
        <v>161</v>
      </c>
      <c r="J3843">
        <v>5</v>
      </c>
      <c r="K3843" s="1">
        <v>115955</v>
      </c>
      <c r="L3843" s="1">
        <v>579775</v>
      </c>
      <c r="M3843" t="s">
        <v>27</v>
      </c>
      <c r="N3843" s="10">
        <v>0</v>
      </c>
      <c r="O3843" s="1">
        <f>Table1[[#This Row],[Total Sales NGN]]-(Table1[[#This Row],[Total Sales NGN]]*Table1[[#This Row],[Discount %2]])</f>
        <v>579775</v>
      </c>
      <c r="P3843" t="s">
        <v>57</v>
      </c>
      <c r="Q3843">
        <v>2</v>
      </c>
      <c r="R3843" t="s">
        <v>35</v>
      </c>
      <c r="S3843">
        <v>199</v>
      </c>
      <c r="T3843" s="1">
        <v>973851</v>
      </c>
    </row>
    <row r="3844" spans="1:20" x14ac:dyDescent="0.3">
      <c r="A3844" t="s">
        <v>7734</v>
      </c>
      <c r="B3844" s="9">
        <v>45236</v>
      </c>
      <c r="C3844" t="s">
        <v>6730</v>
      </c>
      <c r="D3844" t="s">
        <v>6731</v>
      </c>
      <c r="E3844" t="s">
        <v>6750</v>
      </c>
      <c r="F3844" t="s">
        <v>1324</v>
      </c>
      <c r="G3844" t="s">
        <v>27</v>
      </c>
      <c r="H3844" t="s">
        <v>32</v>
      </c>
      <c r="I3844" t="s">
        <v>141</v>
      </c>
      <c r="J3844">
        <v>5</v>
      </c>
      <c r="K3844" s="1">
        <v>12481</v>
      </c>
      <c r="L3844" s="1">
        <v>62405</v>
      </c>
      <c r="M3844">
        <v>5</v>
      </c>
      <c r="N3844" s="10">
        <v>0.05</v>
      </c>
      <c r="O3844" s="1">
        <f>Table1[[#This Row],[Total Sales NGN]]-(Table1[[#This Row],[Total Sales NGN]]*Table1[[#This Row],[Discount %2]])</f>
        <v>59284.75</v>
      </c>
      <c r="P3844" t="s">
        <v>26</v>
      </c>
      <c r="Q3844">
        <v>4</v>
      </c>
      <c r="R3844" t="s">
        <v>28</v>
      </c>
      <c r="S3844">
        <v>36</v>
      </c>
      <c r="T3844" s="1">
        <v>581262</v>
      </c>
    </row>
    <row r="3845" spans="1:20" x14ac:dyDescent="0.3">
      <c r="A3845" t="s">
        <v>7735</v>
      </c>
      <c r="B3845" s="9">
        <v>45286</v>
      </c>
      <c r="C3845" t="s">
        <v>6730</v>
      </c>
      <c r="D3845" t="s">
        <v>6731</v>
      </c>
      <c r="E3845" t="s">
        <v>6732</v>
      </c>
      <c r="F3845" t="s">
        <v>446</v>
      </c>
      <c r="G3845" t="s">
        <v>7736</v>
      </c>
      <c r="H3845" t="s">
        <v>32</v>
      </c>
      <c r="I3845" t="s">
        <v>113</v>
      </c>
      <c r="J3845">
        <v>10</v>
      </c>
      <c r="K3845" s="1">
        <v>4586</v>
      </c>
      <c r="L3845" s="1">
        <v>45860</v>
      </c>
      <c r="M3845">
        <v>10</v>
      </c>
      <c r="N3845" s="10">
        <v>0.1</v>
      </c>
      <c r="O3845" s="1">
        <f>Table1[[#This Row],[Total Sales NGN]]-(Table1[[#This Row],[Total Sales NGN]]*Table1[[#This Row],[Discount %2]])</f>
        <v>41274</v>
      </c>
      <c r="P3845" t="s">
        <v>57</v>
      </c>
      <c r="Q3845" t="s">
        <v>27</v>
      </c>
      <c r="R3845" t="s">
        <v>35</v>
      </c>
      <c r="S3845">
        <v>37</v>
      </c>
      <c r="T3845" s="1">
        <v>581262</v>
      </c>
    </row>
    <row r="3846" spans="1:20" x14ac:dyDescent="0.3">
      <c r="A3846" t="s">
        <v>7737</v>
      </c>
      <c r="B3846" s="9">
        <v>45553</v>
      </c>
      <c r="C3846" t="s">
        <v>6730</v>
      </c>
      <c r="D3846" t="s">
        <v>6731</v>
      </c>
      <c r="E3846" t="s">
        <v>6732</v>
      </c>
      <c r="F3846" t="s">
        <v>376</v>
      </c>
      <c r="G3846" t="s">
        <v>27</v>
      </c>
      <c r="H3846" t="s">
        <v>24</v>
      </c>
      <c r="I3846" t="s">
        <v>56</v>
      </c>
      <c r="J3846">
        <v>11</v>
      </c>
      <c r="K3846" s="1">
        <v>215053</v>
      </c>
      <c r="L3846" s="1">
        <v>2365583</v>
      </c>
      <c r="M3846">
        <v>15</v>
      </c>
      <c r="N3846" s="10">
        <v>0.15</v>
      </c>
      <c r="O3846" s="1">
        <f>Table1[[#This Row],[Total Sales NGN]]-(Table1[[#This Row],[Total Sales NGN]]*Table1[[#This Row],[Discount %2]])</f>
        <v>2010745.55</v>
      </c>
      <c r="P3846" t="s">
        <v>27</v>
      </c>
      <c r="Q3846">
        <v>1</v>
      </c>
      <c r="R3846" t="s">
        <v>28</v>
      </c>
      <c r="S3846">
        <v>188</v>
      </c>
      <c r="T3846" s="1">
        <v>973851</v>
      </c>
    </row>
    <row r="3847" spans="1:20" x14ac:dyDescent="0.3">
      <c r="A3847" t="s">
        <v>7738</v>
      </c>
      <c r="B3847" s="9">
        <v>45573</v>
      </c>
      <c r="C3847" t="s">
        <v>6730</v>
      </c>
      <c r="D3847" t="s">
        <v>6731</v>
      </c>
      <c r="E3847" t="s">
        <v>6750</v>
      </c>
      <c r="F3847" t="s">
        <v>7739</v>
      </c>
      <c r="G3847" t="s">
        <v>7740</v>
      </c>
      <c r="H3847" t="s">
        <v>65</v>
      </c>
      <c r="I3847" t="s">
        <v>397</v>
      </c>
      <c r="J3847">
        <v>6</v>
      </c>
      <c r="K3847" s="1">
        <v>80944</v>
      </c>
      <c r="L3847" s="1">
        <v>485664</v>
      </c>
      <c r="M3847">
        <v>10</v>
      </c>
      <c r="N3847" s="10">
        <v>0.1</v>
      </c>
      <c r="O3847" s="1">
        <f>Table1[[#This Row],[Total Sales NGN]]-(Table1[[#This Row],[Total Sales NGN]]*Table1[[#This Row],[Discount %2]])</f>
        <v>437097.6</v>
      </c>
      <c r="P3847" t="s">
        <v>47</v>
      </c>
      <c r="Q3847">
        <v>5</v>
      </c>
      <c r="R3847" t="s">
        <v>27</v>
      </c>
      <c r="S3847">
        <v>71</v>
      </c>
      <c r="T3847" s="1">
        <v>868547</v>
      </c>
    </row>
    <row r="3848" spans="1:20" x14ac:dyDescent="0.3">
      <c r="A3848" t="s">
        <v>7741</v>
      </c>
      <c r="B3848" s="9">
        <v>45339</v>
      </c>
      <c r="C3848" t="s">
        <v>6730</v>
      </c>
      <c r="D3848" t="s">
        <v>6731</v>
      </c>
      <c r="E3848" t="s">
        <v>6750</v>
      </c>
      <c r="F3848" t="s">
        <v>658</v>
      </c>
      <c r="G3848" t="s">
        <v>7742</v>
      </c>
      <c r="H3848" t="s">
        <v>45</v>
      </c>
      <c r="I3848" t="s">
        <v>46</v>
      </c>
      <c r="J3848">
        <v>18</v>
      </c>
      <c r="K3848" s="1">
        <v>42467</v>
      </c>
      <c r="L3848" s="1">
        <v>764406</v>
      </c>
      <c r="M3848">
        <v>0</v>
      </c>
      <c r="N3848" s="10">
        <v>0</v>
      </c>
      <c r="O3848" s="1">
        <f>Table1[[#This Row],[Total Sales NGN]]-(Table1[[#This Row],[Total Sales NGN]]*Table1[[#This Row],[Discount %2]])</f>
        <v>764406</v>
      </c>
      <c r="P3848" t="s">
        <v>26</v>
      </c>
      <c r="Q3848" t="s">
        <v>27</v>
      </c>
      <c r="R3848" t="s">
        <v>35</v>
      </c>
      <c r="S3848">
        <v>32</v>
      </c>
      <c r="T3848" s="1">
        <v>395160</v>
      </c>
    </row>
    <row r="3849" spans="1:20" x14ac:dyDescent="0.3">
      <c r="A3849" t="s">
        <v>7743</v>
      </c>
      <c r="B3849" s="9">
        <v>45439</v>
      </c>
      <c r="C3849" t="s">
        <v>6730</v>
      </c>
      <c r="D3849" t="s">
        <v>6731</v>
      </c>
      <c r="E3849" t="s">
        <v>6750</v>
      </c>
      <c r="F3849" t="s">
        <v>3342</v>
      </c>
      <c r="G3849" t="s">
        <v>7744</v>
      </c>
      <c r="H3849" t="s">
        <v>65</v>
      </c>
      <c r="I3849" t="s">
        <v>382</v>
      </c>
      <c r="J3849">
        <v>5</v>
      </c>
      <c r="K3849" s="1">
        <v>22431</v>
      </c>
      <c r="L3849" s="1">
        <v>112155</v>
      </c>
      <c r="M3849">
        <v>15</v>
      </c>
      <c r="N3849" s="10">
        <v>0.15</v>
      </c>
      <c r="O3849" s="1">
        <f>Table1[[#This Row],[Total Sales NGN]]-(Table1[[#This Row],[Total Sales NGN]]*Table1[[#This Row],[Discount %2]])</f>
        <v>95331.75</v>
      </c>
      <c r="P3849" t="s">
        <v>47</v>
      </c>
      <c r="Q3849">
        <v>2</v>
      </c>
      <c r="R3849" t="s">
        <v>35</v>
      </c>
      <c r="S3849">
        <v>49</v>
      </c>
      <c r="T3849" s="1">
        <v>868547</v>
      </c>
    </row>
    <row r="3850" spans="1:20" x14ac:dyDescent="0.3">
      <c r="A3850" t="s">
        <v>7745</v>
      </c>
      <c r="B3850" s="9">
        <v>45580</v>
      </c>
      <c r="C3850" t="s">
        <v>6730</v>
      </c>
      <c r="D3850" t="s">
        <v>6731</v>
      </c>
      <c r="E3850" t="s">
        <v>6741</v>
      </c>
      <c r="F3850" t="s">
        <v>1306</v>
      </c>
      <c r="G3850" t="s">
        <v>7746</v>
      </c>
      <c r="H3850" t="s">
        <v>24</v>
      </c>
      <c r="I3850" t="s">
        <v>61</v>
      </c>
      <c r="J3850">
        <v>20</v>
      </c>
      <c r="K3850" s="1">
        <v>204434</v>
      </c>
      <c r="L3850" s="1">
        <v>4088680</v>
      </c>
      <c r="M3850">
        <v>0</v>
      </c>
      <c r="N3850" s="10">
        <v>0</v>
      </c>
      <c r="O3850" s="1">
        <f>Table1[[#This Row],[Total Sales NGN]]-(Table1[[#This Row],[Total Sales NGN]]*Table1[[#This Row],[Discount %2]])</f>
        <v>4088680</v>
      </c>
      <c r="P3850" t="s">
        <v>26</v>
      </c>
      <c r="Q3850">
        <v>5</v>
      </c>
      <c r="R3850" t="s">
        <v>28</v>
      </c>
      <c r="S3850">
        <v>182</v>
      </c>
      <c r="T3850" s="1">
        <v>973851</v>
      </c>
    </row>
    <row r="3851" spans="1:20" x14ac:dyDescent="0.3">
      <c r="A3851" t="s">
        <v>7747</v>
      </c>
      <c r="B3851" s="9">
        <v>45554</v>
      </c>
      <c r="C3851" t="s">
        <v>6730</v>
      </c>
      <c r="D3851" t="s">
        <v>6731</v>
      </c>
      <c r="E3851" t="s">
        <v>6750</v>
      </c>
      <c r="F3851" t="s">
        <v>3968</v>
      </c>
      <c r="G3851" t="s">
        <v>27</v>
      </c>
      <c r="H3851" t="s">
        <v>40</v>
      </c>
      <c r="I3851" t="s">
        <v>106</v>
      </c>
      <c r="J3851">
        <v>20</v>
      </c>
      <c r="K3851" s="1">
        <v>4255</v>
      </c>
      <c r="L3851" s="1">
        <v>85100</v>
      </c>
      <c r="M3851">
        <v>5</v>
      </c>
      <c r="N3851" s="10">
        <v>0.05</v>
      </c>
      <c r="O3851" s="1">
        <f>Table1[[#This Row],[Total Sales NGN]]-(Table1[[#This Row],[Total Sales NGN]]*Table1[[#This Row],[Discount %2]])</f>
        <v>80845</v>
      </c>
      <c r="P3851" t="s">
        <v>26</v>
      </c>
      <c r="Q3851">
        <v>3</v>
      </c>
      <c r="R3851" t="s">
        <v>28</v>
      </c>
      <c r="S3851">
        <v>200</v>
      </c>
      <c r="T3851" s="1">
        <v>381933</v>
      </c>
    </row>
    <row r="3852" spans="1:20" x14ac:dyDescent="0.3">
      <c r="A3852" t="s">
        <v>7748</v>
      </c>
      <c r="B3852" s="9">
        <v>45535</v>
      </c>
      <c r="C3852" t="s">
        <v>6730</v>
      </c>
      <c r="D3852" t="s">
        <v>6731</v>
      </c>
      <c r="E3852" t="s">
        <v>6732</v>
      </c>
      <c r="F3852" t="s">
        <v>1229</v>
      </c>
      <c r="G3852" t="s">
        <v>7749</v>
      </c>
      <c r="H3852" t="s">
        <v>40</v>
      </c>
      <c r="I3852" t="s">
        <v>51</v>
      </c>
      <c r="J3852">
        <v>18</v>
      </c>
      <c r="K3852" s="1">
        <v>9079</v>
      </c>
      <c r="L3852" s="1">
        <v>163422</v>
      </c>
      <c r="M3852">
        <v>5</v>
      </c>
      <c r="N3852" s="10">
        <v>0.05</v>
      </c>
      <c r="O3852" s="1">
        <f>Table1[[#This Row],[Total Sales NGN]]-(Table1[[#This Row],[Total Sales NGN]]*Table1[[#This Row],[Discount %2]])</f>
        <v>155250.9</v>
      </c>
      <c r="P3852" t="s">
        <v>26</v>
      </c>
      <c r="Q3852">
        <v>5</v>
      </c>
      <c r="R3852" t="s">
        <v>35</v>
      </c>
      <c r="S3852">
        <v>182</v>
      </c>
      <c r="T3852" s="1">
        <v>381933</v>
      </c>
    </row>
    <row r="3853" spans="1:20" x14ac:dyDescent="0.3">
      <c r="A3853" t="s">
        <v>7750</v>
      </c>
      <c r="B3853" s="9">
        <v>45403</v>
      </c>
      <c r="C3853" t="s">
        <v>6730</v>
      </c>
      <c r="D3853" t="s">
        <v>6731</v>
      </c>
      <c r="E3853" t="s">
        <v>6750</v>
      </c>
      <c r="F3853" t="s">
        <v>708</v>
      </c>
      <c r="G3853" t="s">
        <v>7751</v>
      </c>
      <c r="H3853" t="s">
        <v>45</v>
      </c>
      <c r="I3853" t="s">
        <v>82</v>
      </c>
      <c r="J3853">
        <v>20</v>
      </c>
      <c r="K3853" s="1">
        <v>30349</v>
      </c>
      <c r="L3853" s="1">
        <v>606980</v>
      </c>
      <c r="M3853">
        <v>10</v>
      </c>
      <c r="N3853" s="10">
        <v>0.1</v>
      </c>
      <c r="O3853" s="1">
        <f>Table1[[#This Row],[Total Sales NGN]]-(Table1[[#This Row],[Total Sales NGN]]*Table1[[#This Row],[Discount %2]])</f>
        <v>546282</v>
      </c>
      <c r="P3853" t="s">
        <v>47</v>
      </c>
      <c r="Q3853">
        <v>2</v>
      </c>
      <c r="R3853" t="s">
        <v>35</v>
      </c>
      <c r="S3853">
        <v>165</v>
      </c>
      <c r="T3853" s="1">
        <v>395160</v>
      </c>
    </row>
    <row r="3854" spans="1:20" x14ac:dyDescent="0.3">
      <c r="A3854" t="s">
        <v>7752</v>
      </c>
      <c r="B3854" s="9">
        <v>45262</v>
      </c>
      <c r="C3854" t="s">
        <v>6730</v>
      </c>
      <c r="D3854" t="s">
        <v>6731</v>
      </c>
      <c r="E3854" t="s">
        <v>6750</v>
      </c>
      <c r="F3854" t="s">
        <v>1235</v>
      </c>
      <c r="G3854" t="s">
        <v>7753</v>
      </c>
      <c r="H3854" t="s">
        <v>65</v>
      </c>
      <c r="I3854" t="s">
        <v>289</v>
      </c>
      <c r="J3854">
        <v>15</v>
      </c>
      <c r="K3854" s="1">
        <v>22464</v>
      </c>
      <c r="L3854" s="1">
        <v>336960</v>
      </c>
      <c r="M3854">
        <v>5</v>
      </c>
      <c r="N3854" s="10">
        <v>0.05</v>
      </c>
      <c r="O3854" s="1">
        <f>Table1[[#This Row],[Total Sales NGN]]-(Table1[[#This Row],[Total Sales NGN]]*Table1[[#This Row],[Discount %2]])</f>
        <v>320112</v>
      </c>
      <c r="P3854" t="s">
        <v>57</v>
      </c>
      <c r="Q3854">
        <v>4</v>
      </c>
      <c r="R3854" t="s">
        <v>35</v>
      </c>
      <c r="S3854">
        <v>112</v>
      </c>
      <c r="T3854" s="1">
        <v>868547</v>
      </c>
    </row>
    <row r="3855" spans="1:20" x14ac:dyDescent="0.3">
      <c r="A3855" t="s">
        <v>7754</v>
      </c>
      <c r="B3855" s="9">
        <v>45492</v>
      </c>
      <c r="C3855" t="s">
        <v>6730</v>
      </c>
      <c r="D3855" t="s">
        <v>6731</v>
      </c>
      <c r="E3855" t="s">
        <v>6741</v>
      </c>
      <c r="F3855" t="s">
        <v>54</v>
      </c>
      <c r="G3855" t="s">
        <v>7755</v>
      </c>
      <c r="H3855" t="s">
        <v>45</v>
      </c>
      <c r="I3855" t="s">
        <v>98</v>
      </c>
      <c r="J3855">
        <v>6</v>
      </c>
      <c r="K3855" s="1">
        <v>28344</v>
      </c>
      <c r="L3855" s="1">
        <v>170064</v>
      </c>
      <c r="M3855">
        <v>10</v>
      </c>
      <c r="N3855" s="10">
        <v>0.1</v>
      </c>
      <c r="O3855" s="1">
        <f>Table1[[#This Row],[Total Sales NGN]]-(Table1[[#This Row],[Total Sales NGN]]*Table1[[#This Row],[Discount %2]])</f>
        <v>153057.60000000001</v>
      </c>
      <c r="P3855" t="s">
        <v>26</v>
      </c>
      <c r="Q3855">
        <v>1</v>
      </c>
      <c r="R3855" t="s">
        <v>35</v>
      </c>
      <c r="S3855">
        <v>147</v>
      </c>
      <c r="T3855" s="1">
        <v>395160</v>
      </c>
    </row>
    <row r="3856" spans="1:20" x14ac:dyDescent="0.3">
      <c r="A3856" t="s">
        <v>7756</v>
      </c>
      <c r="B3856" s="9">
        <v>45364</v>
      </c>
      <c r="C3856" t="s">
        <v>6730</v>
      </c>
      <c r="D3856" t="s">
        <v>6731</v>
      </c>
      <c r="E3856" t="s">
        <v>6741</v>
      </c>
      <c r="F3856" t="s">
        <v>305</v>
      </c>
      <c r="G3856" t="s">
        <v>7757</v>
      </c>
      <c r="H3856" t="s">
        <v>65</v>
      </c>
      <c r="I3856" t="s">
        <v>78</v>
      </c>
      <c r="J3856">
        <v>3</v>
      </c>
      <c r="K3856" s="1">
        <v>101533</v>
      </c>
      <c r="L3856" s="1">
        <v>304599</v>
      </c>
      <c r="M3856">
        <v>0</v>
      </c>
      <c r="N3856" s="10">
        <v>0</v>
      </c>
      <c r="O3856" s="1">
        <f>Table1[[#This Row],[Total Sales NGN]]-(Table1[[#This Row],[Total Sales NGN]]*Table1[[#This Row],[Discount %2]])</f>
        <v>304599</v>
      </c>
      <c r="P3856" t="s">
        <v>47</v>
      </c>
      <c r="Q3856">
        <v>1</v>
      </c>
      <c r="R3856" t="s">
        <v>28</v>
      </c>
      <c r="S3856">
        <v>162</v>
      </c>
      <c r="T3856" s="1">
        <v>868547</v>
      </c>
    </row>
    <row r="3857" spans="1:20" x14ac:dyDescent="0.3">
      <c r="A3857" t="s">
        <v>7758</v>
      </c>
      <c r="B3857" s="9">
        <v>45248</v>
      </c>
      <c r="C3857" t="s">
        <v>6730</v>
      </c>
      <c r="D3857" t="s">
        <v>6731</v>
      </c>
      <c r="E3857" t="s">
        <v>6750</v>
      </c>
      <c r="F3857" t="s">
        <v>368</v>
      </c>
      <c r="G3857" t="s">
        <v>7759</v>
      </c>
      <c r="H3857" t="s">
        <v>65</v>
      </c>
      <c r="I3857" t="s">
        <v>78</v>
      </c>
      <c r="J3857">
        <v>10</v>
      </c>
      <c r="K3857" s="1">
        <v>39742</v>
      </c>
      <c r="L3857" s="1">
        <v>397420</v>
      </c>
      <c r="M3857">
        <v>0</v>
      </c>
      <c r="N3857" s="10">
        <v>0</v>
      </c>
      <c r="O3857" s="1">
        <f>Table1[[#This Row],[Total Sales NGN]]-(Table1[[#This Row],[Total Sales NGN]]*Table1[[#This Row],[Discount %2]])</f>
        <v>397420</v>
      </c>
      <c r="P3857" t="s">
        <v>26</v>
      </c>
      <c r="Q3857">
        <v>2</v>
      </c>
      <c r="R3857" t="s">
        <v>27</v>
      </c>
      <c r="S3857">
        <v>195</v>
      </c>
      <c r="T3857" s="1">
        <v>868547</v>
      </c>
    </row>
    <row r="3858" spans="1:20" x14ac:dyDescent="0.3">
      <c r="A3858" t="s">
        <v>7760</v>
      </c>
      <c r="B3858" s="9">
        <v>45123</v>
      </c>
      <c r="C3858" t="s">
        <v>6730</v>
      </c>
      <c r="D3858" t="s">
        <v>6731</v>
      </c>
      <c r="E3858" t="s">
        <v>6741</v>
      </c>
      <c r="F3858" t="s">
        <v>1147</v>
      </c>
      <c r="G3858" t="s">
        <v>7761</v>
      </c>
      <c r="H3858" t="s">
        <v>65</v>
      </c>
      <c r="I3858" t="s">
        <v>289</v>
      </c>
      <c r="J3858">
        <v>4</v>
      </c>
      <c r="K3858" s="1">
        <v>122870</v>
      </c>
      <c r="L3858" s="1">
        <v>491480</v>
      </c>
      <c r="M3858">
        <v>15</v>
      </c>
      <c r="N3858" s="10">
        <v>0.15</v>
      </c>
      <c r="O3858" s="1">
        <f>Table1[[#This Row],[Total Sales NGN]]-(Table1[[#This Row],[Total Sales NGN]]*Table1[[#This Row],[Discount %2]])</f>
        <v>417758</v>
      </c>
      <c r="P3858" t="s">
        <v>27</v>
      </c>
      <c r="Q3858">
        <v>4</v>
      </c>
      <c r="R3858" t="s">
        <v>35</v>
      </c>
      <c r="S3858">
        <v>192</v>
      </c>
      <c r="T3858" s="1">
        <v>868547</v>
      </c>
    </row>
    <row r="3859" spans="1:20" x14ac:dyDescent="0.3">
      <c r="A3859" t="s">
        <v>7762</v>
      </c>
      <c r="B3859" s="9">
        <v>45455</v>
      </c>
      <c r="C3859" t="s">
        <v>6730</v>
      </c>
      <c r="D3859" t="s">
        <v>6731</v>
      </c>
      <c r="E3859" t="s">
        <v>6732</v>
      </c>
      <c r="F3859" t="s">
        <v>3092</v>
      </c>
      <c r="G3859" t="s">
        <v>7763</v>
      </c>
      <c r="H3859" t="s">
        <v>65</v>
      </c>
      <c r="I3859" t="s">
        <v>78</v>
      </c>
      <c r="J3859">
        <v>2</v>
      </c>
      <c r="K3859" s="1">
        <v>158664</v>
      </c>
      <c r="L3859" s="1">
        <v>317328</v>
      </c>
      <c r="M3859">
        <v>20</v>
      </c>
      <c r="N3859" s="10">
        <v>0.2</v>
      </c>
      <c r="O3859" s="1">
        <f>Table1[[#This Row],[Total Sales NGN]]-(Table1[[#This Row],[Total Sales NGN]]*Table1[[#This Row],[Discount %2]])</f>
        <v>253862.39999999999</v>
      </c>
      <c r="P3859" t="s">
        <v>26</v>
      </c>
      <c r="Q3859" t="s">
        <v>27</v>
      </c>
      <c r="R3859" t="s">
        <v>35</v>
      </c>
      <c r="S3859">
        <v>160</v>
      </c>
      <c r="T3859" s="1">
        <v>868547</v>
      </c>
    </row>
    <row r="3860" spans="1:20" x14ac:dyDescent="0.3">
      <c r="A3860" t="s">
        <v>7764</v>
      </c>
      <c r="B3860" s="9">
        <v>44944</v>
      </c>
      <c r="C3860" t="s">
        <v>6730</v>
      </c>
      <c r="D3860" t="s">
        <v>6731</v>
      </c>
      <c r="E3860" t="s">
        <v>6741</v>
      </c>
      <c r="F3860" t="s">
        <v>1157</v>
      </c>
      <c r="G3860" t="s">
        <v>7765</v>
      </c>
      <c r="H3860" t="s">
        <v>40</v>
      </c>
      <c r="I3860" t="s">
        <v>171</v>
      </c>
      <c r="J3860">
        <v>16</v>
      </c>
      <c r="K3860" s="1">
        <v>2441</v>
      </c>
      <c r="L3860" s="1">
        <v>39056</v>
      </c>
      <c r="M3860">
        <v>10</v>
      </c>
      <c r="N3860" s="10">
        <v>0.1</v>
      </c>
      <c r="O3860" s="1">
        <f>Table1[[#This Row],[Total Sales NGN]]-(Table1[[#This Row],[Total Sales NGN]]*Table1[[#This Row],[Discount %2]])</f>
        <v>35150.400000000001</v>
      </c>
      <c r="P3860" t="s">
        <v>26</v>
      </c>
      <c r="Q3860">
        <v>2</v>
      </c>
      <c r="R3860" t="s">
        <v>27</v>
      </c>
      <c r="S3860">
        <v>25</v>
      </c>
      <c r="T3860" s="1">
        <v>381933</v>
      </c>
    </row>
    <row r="3861" spans="1:20" x14ac:dyDescent="0.3">
      <c r="A3861" t="s">
        <v>7766</v>
      </c>
      <c r="B3861" s="9">
        <v>45082</v>
      </c>
      <c r="C3861" t="s">
        <v>6730</v>
      </c>
      <c r="D3861" t="s">
        <v>6731</v>
      </c>
      <c r="E3861" t="s">
        <v>6750</v>
      </c>
      <c r="F3861" t="s">
        <v>998</v>
      </c>
      <c r="G3861" t="s">
        <v>27</v>
      </c>
      <c r="H3861" t="s">
        <v>24</v>
      </c>
      <c r="I3861" t="s">
        <v>56</v>
      </c>
      <c r="J3861">
        <v>4</v>
      </c>
      <c r="K3861" s="1">
        <v>94714</v>
      </c>
      <c r="L3861" s="1">
        <v>378856</v>
      </c>
      <c r="M3861" t="s">
        <v>27</v>
      </c>
      <c r="N3861" s="10">
        <v>0</v>
      </c>
      <c r="O3861" s="1">
        <f>Table1[[#This Row],[Total Sales NGN]]-(Table1[[#This Row],[Total Sales NGN]]*Table1[[#This Row],[Discount %2]])</f>
        <v>378856</v>
      </c>
      <c r="P3861" t="s">
        <v>57</v>
      </c>
      <c r="Q3861">
        <v>3</v>
      </c>
      <c r="R3861" t="s">
        <v>35</v>
      </c>
      <c r="S3861">
        <v>165</v>
      </c>
      <c r="T3861" s="1">
        <v>973851</v>
      </c>
    </row>
    <row r="3862" spans="1:20" x14ac:dyDescent="0.3">
      <c r="A3862" t="s">
        <v>7767</v>
      </c>
      <c r="B3862" s="9">
        <v>45393</v>
      </c>
      <c r="C3862" t="s">
        <v>6730</v>
      </c>
      <c r="D3862" t="s">
        <v>6731</v>
      </c>
      <c r="E3862" t="s">
        <v>6732</v>
      </c>
      <c r="F3862" t="s">
        <v>551</v>
      </c>
      <c r="G3862" t="s">
        <v>7768</v>
      </c>
      <c r="H3862" t="s">
        <v>24</v>
      </c>
      <c r="I3862" t="s">
        <v>152</v>
      </c>
      <c r="J3862">
        <v>19</v>
      </c>
      <c r="K3862" s="1">
        <v>83248</v>
      </c>
      <c r="L3862" s="1">
        <v>1581712</v>
      </c>
      <c r="M3862">
        <v>10</v>
      </c>
      <c r="N3862" s="10">
        <v>0.1</v>
      </c>
      <c r="O3862" s="1">
        <f>Table1[[#This Row],[Total Sales NGN]]-(Table1[[#This Row],[Total Sales NGN]]*Table1[[#This Row],[Discount %2]])</f>
        <v>1423540.8</v>
      </c>
      <c r="P3862" t="s">
        <v>34</v>
      </c>
      <c r="Q3862">
        <v>1</v>
      </c>
      <c r="R3862" t="s">
        <v>35</v>
      </c>
      <c r="S3862">
        <v>138</v>
      </c>
      <c r="T3862" s="1">
        <v>973851</v>
      </c>
    </row>
    <row r="3863" spans="1:20" x14ac:dyDescent="0.3">
      <c r="A3863" t="s">
        <v>7769</v>
      </c>
      <c r="B3863" s="9">
        <v>45367</v>
      </c>
      <c r="C3863" t="s">
        <v>6730</v>
      </c>
      <c r="D3863" t="s">
        <v>6731</v>
      </c>
      <c r="E3863" t="s">
        <v>6750</v>
      </c>
      <c r="F3863" t="s">
        <v>892</v>
      </c>
      <c r="G3863" t="s">
        <v>7770</v>
      </c>
      <c r="H3863" t="s">
        <v>32</v>
      </c>
      <c r="I3863" t="s">
        <v>95</v>
      </c>
      <c r="J3863">
        <v>7</v>
      </c>
      <c r="K3863" s="1">
        <v>16723</v>
      </c>
      <c r="L3863" s="1">
        <v>117061</v>
      </c>
      <c r="M3863">
        <v>15</v>
      </c>
      <c r="N3863" s="10">
        <v>0.15</v>
      </c>
      <c r="O3863" s="1">
        <f>Table1[[#This Row],[Total Sales NGN]]-(Table1[[#This Row],[Total Sales NGN]]*Table1[[#This Row],[Discount %2]])</f>
        <v>99501.85</v>
      </c>
      <c r="P3863" t="s">
        <v>47</v>
      </c>
      <c r="Q3863" t="s">
        <v>27</v>
      </c>
      <c r="R3863" t="s">
        <v>35</v>
      </c>
      <c r="S3863">
        <v>67</v>
      </c>
      <c r="T3863" s="1">
        <v>581262</v>
      </c>
    </row>
    <row r="3864" spans="1:20" x14ac:dyDescent="0.3">
      <c r="A3864" t="s">
        <v>7771</v>
      </c>
      <c r="B3864" s="9">
        <v>45494</v>
      </c>
      <c r="C3864" t="s">
        <v>6730</v>
      </c>
      <c r="D3864" t="s">
        <v>6731</v>
      </c>
      <c r="E3864" t="s">
        <v>6732</v>
      </c>
      <c r="F3864" t="s">
        <v>1660</v>
      </c>
      <c r="G3864" t="s">
        <v>7772</v>
      </c>
      <c r="H3864" t="s">
        <v>24</v>
      </c>
      <c r="I3864" t="s">
        <v>56</v>
      </c>
      <c r="J3864">
        <v>6</v>
      </c>
      <c r="K3864" s="1">
        <v>211344</v>
      </c>
      <c r="L3864" s="1">
        <v>1268064</v>
      </c>
      <c r="M3864">
        <v>5</v>
      </c>
      <c r="N3864" s="10">
        <v>0.05</v>
      </c>
      <c r="O3864" s="1">
        <f>Table1[[#This Row],[Total Sales NGN]]-(Table1[[#This Row],[Total Sales NGN]]*Table1[[#This Row],[Discount %2]])</f>
        <v>1204660.8</v>
      </c>
      <c r="P3864" t="s">
        <v>26</v>
      </c>
      <c r="Q3864">
        <v>5</v>
      </c>
      <c r="R3864" t="s">
        <v>35</v>
      </c>
      <c r="S3864">
        <v>179</v>
      </c>
      <c r="T3864" s="1">
        <v>973851</v>
      </c>
    </row>
    <row r="3865" spans="1:20" x14ac:dyDescent="0.3">
      <c r="A3865" t="s">
        <v>7773</v>
      </c>
      <c r="B3865" s="9">
        <v>45352</v>
      </c>
      <c r="C3865" t="s">
        <v>6730</v>
      </c>
      <c r="D3865" t="s">
        <v>6731</v>
      </c>
      <c r="E3865" t="s">
        <v>6732</v>
      </c>
      <c r="F3865" t="s">
        <v>513</v>
      </c>
      <c r="G3865" t="s">
        <v>7774</v>
      </c>
      <c r="H3865" t="s">
        <v>65</v>
      </c>
      <c r="I3865" t="s">
        <v>78</v>
      </c>
      <c r="J3865">
        <v>15</v>
      </c>
      <c r="K3865" s="1">
        <v>119612</v>
      </c>
      <c r="L3865" s="1">
        <v>1794180</v>
      </c>
      <c r="M3865">
        <v>0</v>
      </c>
      <c r="N3865" s="10">
        <v>0</v>
      </c>
      <c r="O3865" s="1">
        <f>Table1[[#This Row],[Total Sales NGN]]-(Table1[[#This Row],[Total Sales NGN]]*Table1[[#This Row],[Discount %2]])</f>
        <v>1794180</v>
      </c>
      <c r="P3865" t="s">
        <v>27</v>
      </c>
      <c r="Q3865">
        <v>1</v>
      </c>
      <c r="R3865" t="s">
        <v>28</v>
      </c>
      <c r="S3865">
        <v>161</v>
      </c>
      <c r="T3865" s="1">
        <v>868547</v>
      </c>
    </row>
    <row r="3866" spans="1:20" x14ac:dyDescent="0.3">
      <c r="A3866" t="s">
        <v>7775</v>
      </c>
      <c r="B3866" s="9">
        <v>44941</v>
      </c>
      <c r="C3866" t="s">
        <v>6730</v>
      </c>
      <c r="D3866" t="s">
        <v>6731</v>
      </c>
      <c r="E3866" t="s">
        <v>6732</v>
      </c>
      <c r="F3866" t="s">
        <v>662</v>
      </c>
      <c r="G3866" t="s">
        <v>7776</v>
      </c>
      <c r="H3866" t="s">
        <v>45</v>
      </c>
      <c r="I3866" t="s">
        <v>46</v>
      </c>
      <c r="J3866">
        <v>1</v>
      </c>
      <c r="K3866" s="1">
        <v>4465</v>
      </c>
      <c r="L3866" s="1">
        <v>4465</v>
      </c>
      <c r="M3866">
        <v>0</v>
      </c>
      <c r="N3866" s="10">
        <v>0</v>
      </c>
      <c r="O3866" s="1">
        <f>Table1[[#This Row],[Total Sales NGN]]-(Table1[[#This Row],[Total Sales NGN]]*Table1[[#This Row],[Discount %2]])</f>
        <v>4465</v>
      </c>
      <c r="P3866" t="s">
        <v>27</v>
      </c>
      <c r="Q3866">
        <v>1</v>
      </c>
      <c r="R3866" t="s">
        <v>35</v>
      </c>
      <c r="S3866">
        <v>137</v>
      </c>
      <c r="T3866" s="1">
        <v>395160</v>
      </c>
    </row>
    <row r="3867" spans="1:20" x14ac:dyDescent="0.3">
      <c r="A3867" t="s">
        <v>7777</v>
      </c>
      <c r="B3867" s="9">
        <v>44974</v>
      </c>
      <c r="C3867" t="s">
        <v>6730</v>
      </c>
      <c r="D3867" t="s">
        <v>6731</v>
      </c>
      <c r="E3867" t="s">
        <v>6741</v>
      </c>
      <c r="F3867" t="s">
        <v>1286</v>
      </c>
      <c r="G3867" t="s">
        <v>7778</v>
      </c>
      <c r="H3867" t="s">
        <v>32</v>
      </c>
      <c r="I3867" t="s">
        <v>237</v>
      </c>
      <c r="J3867">
        <v>19</v>
      </c>
      <c r="K3867" s="1">
        <v>22012</v>
      </c>
      <c r="L3867" s="1">
        <v>418228</v>
      </c>
      <c r="M3867">
        <v>0</v>
      </c>
      <c r="N3867" s="10">
        <v>0</v>
      </c>
      <c r="O3867" s="1">
        <f>Table1[[#This Row],[Total Sales NGN]]-(Table1[[#This Row],[Total Sales NGN]]*Table1[[#This Row],[Discount %2]])</f>
        <v>418228</v>
      </c>
      <c r="P3867" t="s">
        <v>34</v>
      </c>
      <c r="Q3867" t="s">
        <v>27</v>
      </c>
      <c r="R3867" t="s">
        <v>35</v>
      </c>
      <c r="S3867">
        <v>37</v>
      </c>
      <c r="T3867" s="1">
        <v>581262</v>
      </c>
    </row>
    <row r="3868" spans="1:20" x14ac:dyDescent="0.3">
      <c r="A3868" t="s">
        <v>7779</v>
      </c>
      <c r="B3868" s="9">
        <v>45094</v>
      </c>
      <c r="C3868" t="s">
        <v>6730</v>
      </c>
      <c r="D3868" t="s">
        <v>6731</v>
      </c>
      <c r="E3868" t="s">
        <v>6741</v>
      </c>
      <c r="F3868" t="s">
        <v>1933</v>
      </c>
      <c r="G3868" t="s">
        <v>7780</v>
      </c>
      <c r="H3868" t="s">
        <v>65</v>
      </c>
      <c r="I3868" t="s">
        <v>382</v>
      </c>
      <c r="J3868">
        <v>18</v>
      </c>
      <c r="K3868" s="1">
        <v>179025</v>
      </c>
      <c r="L3868" s="1">
        <v>3222450</v>
      </c>
      <c r="M3868">
        <v>20</v>
      </c>
      <c r="N3868" s="10">
        <v>0.2</v>
      </c>
      <c r="O3868" s="1">
        <f>Table1[[#This Row],[Total Sales NGN]]-(Table1[[#This Row],[Total Sales NGN]]*Table1[[#This Row],[Discount %2]])</f>
        <v>2577960</v>
      </c>
      <c r="P3868" t="s">
        <v>26</v>
      </c>
      <c r="Q3868">
        <v>5</v>
      </c>
      <c r="R3868" t="s">
        <v>28</v>
      </c>
      <c r="S3868">
        <v>161</v>
      </c>
      <c r="T3868" s="1">
        <v>868547</v>
      </c>
    </row>
    <row r="3869" spans="1:20" x14ac:dyDescent="0.3">
      <c r="A3869" t="s">
        <v>7781</v>
      </c>
      <c r="B3869" s="9">
        <v>45639</v>
      </c>
      <c r="C3869" t="s">
        <v>6730</v>
      </c>
      <c r="D3869" t="s">
        <v>6731</v>
      </c>
      <c r="E3869" t="s">
        <v>6741</v>
      </c>
      <c r="F3869" t="s">
        <v>1125</v>
      </c>
      <c r="G3869" t="s">
        <v>7782</v>
      </c>
      <c r="H3869" t="s">
        <v>45</v>
      </c>
      <c r="I3869" t="s">
        <v>181</v>
      </c>
      <c r="J3869">
        <v>4</v>
      </c>
      <c r="K3869" s="1">
        <v>34561</v>
      </c>
      <c r="L3869" s="1">
        <v>138244</v>
      </c>
      <c r="M3869">
        <v>0</v>
      </c>
      <c r="N3869" s="10">
        <v>0</v>
      </c>
      <c r="O3869" s="1">
        <f>Table1[[#This Row],[Total Sales NGN]]-(Table1[[#This Row],[Total Sales NGN]]*Table1[[#This Row],[Discount %2]])</f>
        <v>138244</v>
      </c>
      <c r="P3869" t="s">
        <v>26</v>
      </c>
      <c r="Q3869">
        <v>5</v>
      </c>
      <c r="R3869" t="s">
        <v>28</v>
      </c>
      <c r="S3869">
        <v>20</v>
      </c>
      <c r="T3869" s="1">
        <v>395160</v>
      </c>
    </row>
    <row r="3870" spans="1:20" x14ac:dyDescent="0.3">
      <c r="A3870" t="s">
        <v>7783</v>
      </c>
      <c r="B3870" s="9">
        <v>45264</v>
      </c>
      <c r="C3870" t="s">
        <v>6730</v>
      </c>
      <c r="D3870" t="s">
        <v>6731</v>
      </c>
      <c r="E3870" t="s">
        <v>6750</v>
      </c>
      <c r="F3870" t="s">
        <v>2858</v>
      </c>
      <c r="G3870" t="s">
        <v>7784</v>
      </c>
      <c r="H3870" t="s">
        <v>65</v>
      </c>
      <c r="I3870" t="s">
        <v>78</v>
      </c>
      <c r="J3870">
        <v>16</v>
      </c>
      <c r="K3870" s="1">
        <v>51658</v>
      </c>
      <c r="L3870" s="1">
        <v>826528</v>
      </c>
      <c r="M3870">
        <v>5</v>
      </c>
      <c r="N3870" s="10">
        <v>0.05</v>
      </c>
      <c r="O3870" s="1">
        <f>Table1[[#This Row],[Total Sales NGN]]-(Table1[[#This Row],[Total Sales NGN]]*Table1[[#This Row],[Discount %2]])</f>
        <v>785201.6</v>
      </c>
      <c r="P3870" t="s">
        <v>47</v>
      </c>
      <c r="Q3870">
        <v>1</v>
      </c>
      <c r="R3870" t="s">
        <v>35</v>
      </c>
      <c r="S3870">
        <v>17</v>
      </c>
      <c r="T3870" s="1">
        <v>868547</v>
      </c>
    </row>
    <row r="3871" spans="1:20" x14ac:dyDescent="0.3">
      <c r="A3871" t="s">
        <v>7785</v>
      </c>
      <c r="B3871" s="9">
        <v>45345</v>
      </c>
      <c r="C3871" t="s">
        <v>6730</v>
      </c>
      <c r="D3871" t="s">
        <v>6731</v>
      </c>
      <c r="E3871" t="s">
        <v>6750</v>
      </c>
      <c r="F3871" t="s">
        <v>600</v>
      </c>
      <c r="G3871" t="s">
        <v>7786</v>
      </c>
      <c r="H3871" t="s">
        <v>65</v>
      </c>
      <c r="I3871" t="s">
        <v>66</v>
      </c>
      <c r="J3871">
        <v>8</v>
      </c>
      <c r="K3871" s="1">
        <v>42442</v>
      </c>
      <c r="L3871" s="1">
        <v>339536</v>
      </c>
      <c r="M3871" t="s">
        <v>27</v>
      </c>
      <c r="N3871" s="10">
        <v>0</v>
      </c>
      <c r="O3871" s="1">
        <f>Table1[[#This Row],[Total Sales NGN]]-(Table1[[#This Row],[Total Sales NGN]]*Table1[[#This Row],[Discount %2]])</f>
        <v>339536</v>
      </c>
      <c r="P3871" t="s">
        <v>27</v>
      </c>
      <c r="Q3871">
        <v>4</v>
      </c>
      <c r="R3871" t="s">
        <v>35</v>
      </c>
      <c r="S3871">
        <v>189</v>
      </c>
      <c r="T3871" s="1">
        <v>868547</v>
      </c>
    </row>
    <row r="3872" spans="1:20" x14ac:dyDescent="0.3">
      <c r="A3872" t="s">
        <v>7787</v>
      </c>
      <c r="B3872" s="9">
        <v>45408</v>
      </c>
      <c r="C3872" t="s">
        <v>6730</v>
      </c>
      <c r="D3872" t="s">
        <v>6731</v>
      </c>
      <c r="E3872" t="s">
        <v>6750</v>
      </c>
      <c r="F3872" t="s">
        <v>2569</v>
      </c>
      <c r="G3872" t="s">
        <v>7788</v>
      </c>
      <c r="H3872" t="s">
        <v>40</v>
      </c>
      <c r="I3872" t="s">
        <v>123</v>
      </c>
      <c r="J3872">
        <v>3</v>
      </c>
      <c r="K3872" s="1">
        <v>13017</v>
      </c>
      <c r="L3872" s="1">
        <v>39051</v>
      </c>
      <c r="M3872">
        <v>0</v>
      </c>
      <c r="N3872" s="10">
        <v>0</v>
      </c>
      <c r="O3872" s="1">
        <f>Table1[[#This Row],[Total Sales NGN]]-(Table1[[#This Row],[Total Sales NGN]]*Table1[[#This Row],[Discount %2]])</f>
        <v>39051</v>
      </c>
      <c r="P3872" t="s">
        <v>26</v>
      </c>
      <c r="Q3872">
        <v>1</v>
      </c>
      <c r="R3872" t="s">
        <v>28</v>
      </c>
      <c r="S3872">
        <v>184</v>
      </c>
      <c r="T3872" s="1">
        <v>381933</v>
      </c>
    </row>
    <row r="3873" spans="1:20" x14ac:dyDescent="0.3">
      <c r="A3873" t="s">
        <v>7789</v>
      </c>
      <c r="B3873" s="9">
        <v>45615</v>
      </c>
      <c r="C3873" t="s">
        <v>6730</v>
      </c>
      <c r="D3873" t="s">
        <v>6731</v>
      </c>
      <c r="E3873" t="s">
        <v>6750</v>
      </c>
      <c r="F3873" t="s">
        <v>2884</v>
      </c>
      <c r="G3873" t="s">
        <v>7790</v>
      </c>
      <c r="H3873" t="s">
        <v>24</v>
      </c>
      <c r="I3873" t="s">
        <v>92</v>
      </c>
      <c r="J3873">
        <v>17</v>
      </c>
      <c r="K3873" s="1">
        <v>221811</v>
      </c>
      <c r="L3873" s="1">
        <v>3770787</v>
      </c>
      <c r="M3873">
        <v>10</v>
      </c>
      <c r="N3873" s="10">
        <v>0.1</v>
      </c>
      <c r="O3873" s="1">
        <f>Table1[[#This Row],[Total Sales NGN]]-(Table1[[#This Row],[Total Sales NGN]]*Table1[[#This Row],[Discount %2]])</f>
        <v>3393708.3</v>
      </c>
      <c r="P3873" t="s">
        <v>26</v>
      </c>
      <c r="Q3873">
        <v>5</v>
      </c>
      <c r="R3873" t="s">
        <v>28</v>
      </c>
      <c r="S3873">
        <v>17</v>
      </c>
      <c r="T3873" s="1">
        <v>973851</v>
      </c>
    </row>
    <row r="3874" spans="1:20" x14ac:dyDescent="0.3">
      <c r="A3874" t="s">
        <v>7791</v>
      </c>
      <c r="B3874" s="9">
        <v>45570</v>
      </c>
      <c r="C3874" t="s">
        <v>6730</v>
      </c>
      <c r="D3874" t="s">
        <v>6731</v>
      </c>
      <c r="E3874" t="s">
        <v>6750</v>
      </c>
      <c r="F3874" t="s">
        <v>3968</v>
      </c>
      <c r="G3874" t="s">
        <v>7792</v>
      </c>
      <c r="H3874" t="s">
        <v>40</v>
      </c>
      <c r="I3874" t="s">
        <v>41</v>
      </c>
      <c r="J3874">
        <v>20</v>
      </c>
      <c r="K3874" s="1">
        <v>6455</v>
      </c>
      <c r="L3874" s="1">
        <v>129100</v>
      </c>
      <c r="M3874">
        <v>0</v>
      </c>
      <c r="N3874" s="10">
        <v>0</v>
      </c>
      <c r="O3874" s="1">
        <f>Table1[[#This Row],[Total Sales NGN]]-(Table1[[#This Row],[Total Sales NGN]]*Table1[[#This Row],[Discount %2]])</f>
        <v>129100</v>
      </c>
      <c r="P3874" t="s">
        <v>34</v>
      </c>
      <c r="Q3874">
        <v>1</v>
      </c>
      <c r="R3874" t="s">
        <v>35</v>
      </c>
      <c r="S3874">
        <v>126</v>
      </c>
      <c r="T3874" s="1">
        <v>381933</v>
      </c>
    </row>
    <row r="3875" spans="1:20" x14ac:dyDescent="0.3">
      <c r="A3875" t="s">
        <v>7793</v>
      </c>
      <c r="B3875" s="9">
        <v>44989</v>
      </c>
      <c r="C3875" t="s">
        <v>6730</v>
      </c>
      <c r="D3875" t="s">
        <v>6731</v>
      </c>
      <c r="E3875" t="s">
        <v>6750</v>
      </c>
      <c r="F3875" t="s">
        <v>3041</v>
      </c>
      <c r="G3875" t="s">
        <v>27</v>
      </c>
      <c r="H3875" t="s">
        <v>32</v>
      </c>
      <c r="I3875" t="s">
        <v>95</v>
      </c>
      <c r="J3875">
        <v>5</v>
      </c>
      <c r="K3875" s="1">
        <v>7387</v>
      </c>
      <c r="L3875" s="1">
        <v>36935</v>
      </c>
      <c r="M3875">
        <v>10</v>
      </c>
      <c r="N3875" s="10">
        <v>0.1</v>
      </c>
      <c r="O3875" s="1">
        <f>Table1[[#This Row],[Total Sales NGN]]-(Table1[[#This Row],[Total Sales NGN]]*Table1[[#This Row],[Discount %2]])</f>
        <v>33241.5</v>
      </c>
      <c r="P3875" t="s">
        <v>57</v>
      </c>
      <c r="Q3875">
        <v>1</v>
      </c>
      <c r="R3875" t="s">
        <v>35</v>
      </c>
      <c r="S3875">
        <v>20</v>
      </c>
      <c r="T3875" s="1">
        <v>581262</v>
      </c>
    </row>
    <row r="3876" spans="1:20" x14ac:dyDescent="0.3">
      <c r="A3876" t="s">
        <v>7794</v>
      </c>
      <c r="B3876" s="9">
        <v>44986</v>
      </c>
      <c r="C3876" t="s">
        <v>6730</v>
      </c>
      <c r="D3876" t="s">
        <v>6731</v>
      </c>
      <c r="E3876" t="s">
        <v>6732</v>
      </c>
      <c r="F3876" t="s">
        <v>2809</v>
      </c>
      <c r="G3876" t="s">
        <v>27</v>
      </c>
      <c r="H3876" t="s">
        <v>32</v>
      </c>
      <c r="I3876" t="s">
        <v>158</v>
      </c>
      <c r="J3876">
        <v>7</v>
      </c>
      <c r="K3876" s="1">
        <v>10810</v>
      </c>
      <c r="L3876" s="1">
        <v>75670</v>
      </c>
      <c r="M3876">
        <v>5</v>
      </c>
      <c r="N3876" s="10">
        <v>0.05</v>
      </c>
      <c r="O3876" s="1">
        <f>Table1[[#This Row],[Total Sales NGN]]-(Table1[[#This Row],[Total Sales NGN]]*Table1[[#This Row],[Discount %2]])</f>
        <v>71886.5</v>
      </c>
      <c r="P3876" t="s">
        <v>47</v>
      </c>
      <c r="Q3876" t="s">
        <v>27</v>
      </c>
      <c r="R3876" t="s">
        <v>35</v>
      </c>
      <c r="S3876">
        <v>129</v>
      </c>
      <c r="T3876" s="1">
        <v>581262</v>
      </c>
    </row>
    <row r="3877" spans="1:20" x14ac:dyDescent="0.3">
      <c r="A3877" t="s">
        <v>7795</v>
      </c>
      <c r="B3877" s="9">
        <v>45531</v>
      </c>
      <c r="C3877" t="s">
        <v>6730</v>
      </c>
      <c r="D3877" t="s">
        <v>6731</v>
      </c>
      <c r="E3877" t="s">
        <v>6732</v>
      </c>
      <c r="F3877" t="s">
        <v>2519</v>
      </c>
      <c r="G3877" t="s">
        <v>7796</v>
      </c>
      <c r="H3877" t="s">
        <v>32</v>
      </c>
      <c r="I3877" t="s">
        <v>237</v>
      </c>
      <c r="J3877">
        <v>20</v>
      </c>
      <c r="K3877" s="1">
        <v>6818</v>
      </c>
      <c r="L3877" s="1">
        <v>136360</v>
      </c>
      <c r="M3877">
        <v>0</v>
      </c>
      <c r="N3877" s="10">
        <v>0</v>
      </c>
      <c r="O3877" s="1">
        <f>Table1[[#This Row],[Total Sales NGN]]-(Table1[[#This Row],[Total Sales NGN]]*Table1[[#This Row],[Discount %2]])</f>
        <v>136360</v>
      </c>
      <c r="P3877" t="s">
        <v>57</v>
      </c>
      <c r="Q3877">
        <v>4</v>
      </c>
      <c r="R3877" t="s">
        <v>35</v>
      </c>
      <c r="S3877">
        <v>31</v>
      </c>
      <c r="T3877" s="1">
        <v>581262</v>
      </c>
    </row>
    <row r="3878" spans="1:20" x14ac:dyDescent="0.3">
      <c r="A3878" t="s">
        <v>7797</v>
      </c>
      <c r="B3878" s="9">
        <v>45373</v>
      </c>
      <c r="C3878" t="s">
        <v>6730</v>
      </c>
      <c r="D3878" t="s">
        <v>6731</v>
      </c>
      <c r="E3878" t="s">
        <v>6750</v>
      </c>
      <c r="F3878" t="s">
        <v>1039</v>
      </c>
      <c r="G3878" t="s">
        <v>7798</v>
      </c>
      <c r="H3878" t="s">
        <v>65</v>
      </c>
      <c r="I3878" t="s">
        <v>478</v>
      </c>
      <c r="J3878">
        <v>9</v>
      </c>
      <c r="K3878" s="1">
        <v>162524</v>
      </c>
      <c r="L3878" s="1">
        <v>1462716</v>
      </c>
      <c r="M3878">
        <v>0</v>
      </c>
      <c r="N3878" s="10">
        <v>0</v>
      </c>
      <c r="O3878" s="1">
        <f>Table1[[#This Row],[Total Sales NGN]]-(Table1[[#This Row],[Total Sales NGN]]*Table1[[#This Row],[Discount %2]])</f>
        <v>1462716</v>
      </c>
      <c r="P3878" t="s">
        <v>27</v>
      </c>
      <c r="Q3878">
        <v>1</v>
      </c>
      <c r="R3878" t="s">
        <v>35</v>
      </c>
      <c r="S3878">
        <v>80</v>
      </c>
      <c r="T3878" s="1">
        <v>868547</v>
      </c>
    </row>
    <row r="3879" spans="1:20" x14ac:dyDescent="0.3">
      <c r="A3879" t="s">
        <v>7799</v>
      </c>
      <c r="B3879" s="9">
        <v>45546</v>
      </c>
      <c r="C3879" t="s">
        <v>6730</v>
      </c>
      <c r="D3879" t="s">
        <v>6731</v>
      </c>
      <c r="E3879" t="s">
        <v>6741</v>
      </c>
      <c r="F3879" t="s">
        <v>1892</v>
      </c>
      <c r="G3879" t="s">
        <v>7800</v>
      </c>
      <c r="H3879" t="s">
        <v>32</v>
      </c>
      <c r="I3879" t="s">
        <v>141</v>
      </c>
      <c r="J3879">
        <v>20</v>
      </c>
      <c r="K3879" s="1">
        <v>21397</v>
      </c>
      <c r="L3879" s="1">
        <v>427940</v>
      </c>
      <c r="M3879">
        <v>15</v>
      </c>
      <c r="N3879" s="10">
        <v>0.15</v>
      </c>
      <c r="O3879" s="1">
        <f>Table1[[#This Row],[Total Sales NGN]]-(Table1[[#This Row],[Total Sales NGN]]*Table1[[#This Row],[Discount %2]])</f>
        <v>363749</v>
      </c>
      <c r="P3879" t="s">
        <v>47</v>
      </c>
      <c r="Q3879">
        <v>1</v>
      </c>
      <c r="R3879" t="s">
        <v>35</v>
      </c>
      <c r="S3879">
        <v>161</v>
      </c>
      <c r="T3879" s="1">
        <v>581262</v>
      </c>
    </row>
    <row r="3880" spans="1:20" x14ac:dyDescent="0.3">
      <c r="A3880" t="s">
        <v>7801</v>
      </c>
      <c r="B3880" s="9">
        <v>45324</v>
      </c>
      <c r="C3880" t="s">
        <v>6730</v>
      </c>
      <c r="D3880" t="s">
        <v>6731</v>
      </c>
      <c r="E3880" t="s">
        <v>6732</v>
      </c>
      <c r="F3880" t="s">
        <v>431</v>
      </c>
      <c r="G3880" t="s">
        <v>7802</v>
      </c>
      <c r="H3880" t="s">
        <v>24</v>
      </c>
      <c r="I3880" t="s">
        <v>152</v>
      </c>
      <c r="J3880">
        <v>10</v>
      </c>
      <c r="K3880" s="1">
        <v>277605</v>
      </c>
      <c r="L3880" s="1">
        <v>2776050</v>
      </c>
      <c r="M3880">
        <v>15</v>
      </c>
      <c r="N3880" s="10">
        <v>0.15</v>
      </c>
      <c r="O3880" s="1">
        <f>Table1[[#This Row],[Total Sales NGN]]-(Table1[[#This Row],[Total Sales NGN]]*Table1[[#This Row],[Discount %2]])</f>
        <v>2359642.5</v>
      </c>
      <c r="P3880" t="s">
        <v>26</v>
      </c>
      <c r="Q3880">
        <v>2</v>
      </c>
      <c r="R3880" t="s">
        <v>35</v>
      </c>
      <c r="S3880">
        <v>93</v>
      </c>
      <c r="T3880" s="1">
        <v>973851</v>
      </c>
    </row>
    <row r="3881" spans="1:20" x14ac:dyDescent="0.3">
      <c r="A3881" t="s">
        <v>7803</v>
      </c>
      <c r="B3881" s="9">
        <v>45197</v>
      </c>
      <c r="C3881" t="s">
        <v>6730</v>
      </c>
      <c r="D3881" t="s">
        <v>6731</v>
      </c>
      <c r="E3881" t="s">
        <v>6732</v>
      </c>
      <c r="F3881" t="s">
        <v>235</v>
      </c>
      <c r="G3881" t="s">
        <v>27</v>
      </c>
      <c r="H3881" t="s">
        <v>45</v>
      </c>
      <c r="I3881" t="s">
        <v>130</v>
      </c>
      <c r="J3881">
        <v>12</v>
      </c>
      <c r="K3881" s="1">
        <v>4192</v>
      </c>
      <c r="L3881" s="1">
        <v>50304</v>
      </c>
      <c r="M3881">
        <v>5</v>
      </c>
      <c r="N3881" s="10">
        <v>0.05</v>
      </c>
      <c r="O3881" s="1">
        <f>Table1[[#This Row],[Total Sales NGN]]-(Table1[[#This Row],[Total Sales NGN]]*Table1[[#This Row],[Discount %2]])</f>
        <v>47788.800000000003</v>
      </c>
      <c r="P3881" t="s">
        <v>57</v>
      </c>
      <c r="Q3881">
        <v>1</v>
      </c>
      <c r="R3881" t="s">
        <v>35</v>
      </c>
      <c r="S3881">
        <v>61</v>
      </c>
      <c r="T3881" s="1">
        <v>395160</v>
      </c>
    </row>
    <row r="3882" spans="1:20" x14ac:dyDescent="0.3">
      <c r="A3882" t="s">
        <v>7804</v>
      </c>
      <c r="B3882" s="9">
        <v>45489</v>
      </c>
      <c r="C3882" t="s">
        <v>6730</v>
      </c>
      <c r="D3882" t="s">
        <v>6731</v>
      </c>
      <c r="E3882" t="s">
        <v>6732</v>
      </c>
      <c r="F3882" t="s">
        <v>821</v>
      </c>
      <c r="G3882" t="s">
        <v>7805</v>
      </c>
      <c r="H3882" t="s">
        <v>32</v>
      </c>
      <c r="I3882" t="s">
        <v>237</v>
      </c>
      <c r="J3882">
        <v>14</v>
      </c>
      <c r="K3882" s="1">
        <v>4934</v>
      </c>
      <c r="L3882" s="1">
        <v>69076</v>
      </c>
      <c r="M3882">
        <v>0</v>
      </c>
      <c r="N3882" s="10">
        <v>0</v>
      </c>
      <c r="O3882" s="1">
        <f>Table1[[#This Row],[Total Sales NGN]]-(Table1[[#This Row],[Total Sales NGN]]*Table1[[#This Row],[Discount %2]])</f>
        <v>69076</v>
      </c>
      <c r="P3882" t="s">
        <v>57</v>
      </c>
      <c r="Q3882">
        <v>1</v>
      </c>
      <c r="R3882" t="s">
        <v>35</v>
      </c>
      <c r="S3882">
        <v>91</v>
      </c>
      <c r="T3882" s="1">
        <v>581262</v>
      </c>
    </row>
    <row r="3883" spans="1:20" x14ac:dyDescent="0.3">
      <c r="A3883" t="s">
        <v>7806</v>
      </c>
      <c r="B3883" s="9">
        <v>45059</v>
      </c>
      <c r="C3883" t="s">
        <v>6730</v>
      </c>
      <c r="D3883" t="s">
        <v>6731</v>
      </c>
      <c r="E3883" t="s">
        <v>6750</v>
      </c>
      <c r="F3883" t="s">
        <v>4214</v>
      </c>
      <c r="G3883" t="s">
        <v>27</v>
      </c>
      <c r="H3883" t="s">
        <v>65</v>
      </c>
      <c r="I3883" t="s">
        <v>66</v>
      </c>
      <c r="J3883">
        <v>20</v>
      </c>
      <c r="K3883" s="1">
        <v>156582</v>
      </c>
      <c r="L3883" s="1">
        <v>3131640</v>
      </c>
      <c r="M3883">
        <v>5</v>
      </c>
      <c r="N3883" s="10">
        <v>0.05</v>
      </c>
      <c r="O3883" s="1">
        <f>Table1[[#This Row],[Total Sales NGN]]-(Table1[[#This Row],[Total Sales NGN]]*Table1[[#This Row],[Discount %2]])</f>
        <v>2975058</v>
      </c>
      <c r="P3883" t="s">
        <v>57</v>
      </c>
      <c r="Q3883">
        <v>1</v>
      </c>
      <c r="R3883" t="s">
        <v>35</v>
      </c>
      <c r="S3883">
        <v>169</v>
      </c>
      <c r="T3883" s="1">
        <v>868547</v>
      </c>
    </row>
    <row r="3884" spans="1:20" x14ac:dyDescent="0.3">
      <c r="A3884" t="s">
        <v>7807</v>
      </c>
      <c r="B3884" s="9">
        <v>45234</v>
      </c>
      <c r="C3884" t="s">
        <v>6730</v>
      </c>
      <c r="D3884" t="s">
        <v>6731</v>
      </c>
      <c r="E3884" t="s">
        <v>6750</v>
      </c>
      <c r="F3884" t="s">
        <v>344</v>
      </c>
      <c r="G3884" t="s">
        <v>7808</v>
      </c>
      <c r="H3884" t="s">
        <v>65</v>
      </c>
      <c r="I3884" t="s">
        <v>102</v>
      </c>
      <c r="J3884">
        <v>5</v>
      </c>
      <c r="K3884" s="1">
        <v>126828</v>
      </c>
      <c r="L3884" s="1">
        <v>634140</v>
      </c>
      <c r="M3884">
        <v>5</v>
      </c>
      <c r="N3884" s="10">
        <v>0.05</v>
      </c>
      <c r="O3884" s="1">
        <f>Table1[[#This Row],[Total Sales NGN]]-(Table1[[#This Row],[Total Sales NGN]]*Table1[[#This Row],[Discount %2]])</f>
        <v>602433</v>
      </c>
      <c r="P3884" t="s">
        <v>26</v>
      </c>
      <c r="Q3884">
        <v>5</v>
      </c>
      <c r="R3884" t="s">
        <v>35</v>
      </c>
      <c r="S3884">
        <v>42</v>
      </c>
      <c r="T3884" s="1">
        <v>868547</v>
      </c>
    </row>
    <row r="3885" spans="1:20" x14ac:dyDescent="0.3">
      <c r="A3885" t="s">
        <v>7809</v>
      </c>
      <c r="B3885" s="9">
        <v>45304</v>
      </c>
      <c r="C3885" t="s">
        <v>6730</v>
      </c>
      <c r="D3885" t="s">
        <v>6731</v>
      </c>
      <c r="E3885" t="s">
        <v>6741</v>
      </c>
      <c r="F3885" t="s">
        <v>446</v>
      </c>
      <c r="G3885" t="s">
        <v>7810</v>
      </c>
      <c r="H3885" t="s">
        <v>45</v>
      </c>
      <c r="I3885" t="s">
        <v>82</v>
      </c>
      <c r="J3885">
        <v>6</v>
      </c>
      <c r="K3885" s="1">
        <v>36118</v>
      </c>
      <c r="L3885" s="1">
        <v>216708</v>
      </c>
      <c r="M3885">
        <v>10</v>
      </c>
      <c r="N3885" s="10">
        <v>0.1</v>
      </c>
      <c r="O3885" s="1">
        <f>Table1[[#This Row],[Total Sales NGN]]-(Table1[[#This Row],[Total Sales NGN]]*Table1[[#This Row],[Discount %2]])</f>
        <v>195037.2</v>
      </c>
      <c r="P3885" t="s">
        <v>47</v>
      </c>
      <c r="Q3885">
        <v>5</v>
      </c>
      <c r="R3885" t="s">
        <v>35</v>
      </c>
      <c r="S3885">
        <v>150</v>
      </c>
      <c r="T3885" s="1">
        <v>395160</v>
      </c>
    </row>
    <row r="3886" spans="1:20" x14ac:dyDescent="0.3">
      <c r="A3886" t="s">
        <v>7811</v>
      </c>
      <c r="B3886" s="9">
        <v>45251</v>
      </c>
      <c r="C3886" t="s">
        <v>6730</v>
      </c>
      <c r="D3886" t="s">
        <v>6731</v>
      </c>
      <c r="E3886" t="s">
        <v>6750</v>
      </c>
      <c r="F3886" t="s">
        <v>1660</v>
      </c>
      <c r="G3886" t="s">
        <v>27</v>
      </c>
      <c r="H3886" t="s">
        <v>24</v>
      </c>
      <c r="I3886" t="s">
        <v>61</v>
      </c>
      <c r="J3886">
        <v>2</v>
      </c>
      <c r="K3886" s="1">
        <v>91894</v>
      </c>
      <c r="L3886" s="1">
        <v>183788</v>
      </c>
      <c r="M3886">
        <v>0</v>
      </c>
      <c r="N3886" s="10">
        <v>0</v>
      </c>
      <c r="O3886" s="1">
        <f>Table1[[#This Row],[Total Sales NGN]]-(Table1[[#This Row],[Total Sales NGN]]*Table1[[#This Row],[Discount %2]])</f>
        <v>183788</v>
      </c>
      <c r="P3886" t="s">
        <v>26</v>
      </c>
      <c r="Q3886">
        <v>5</v>
      </c>
      <c r="R3886" t="s">
        <v>35</v>
      </c>
      <c r="S3886">
        <v>199</v>
      </c>
      <c r="T3886" s="1">
        <v>973851</v>
      </c>
    </row>
    <row r="3887" spans="1:20" x14ac:dyDescent="0.3">
      <c r="A3887" t="s">
        <v>7812</v>
      </c>
      <c r="B3887" s="9">
        <v>45565</v>
      </c>
      <c r="C3887" t="s">
        <v>6730</v>
      </c>
      <c r="D3887" t="s">
        <v>6731</v>
      </c>
      <c r="E3887" t="s">
        <v>6750</v>
      </c>
      <c r="F3887" t="s">
        <v>895</v>
      </c>
      <c r="G3887" t="s">
        <v>7813</v>
      </c>
      <c r="H3887" t="s">
        <v>65</v>
      </c>
      <c r="I3887" t="s">
        <v>102</v>
      </c>
      <c r="J3887">
        <v>17</v>
      </c>
      <c r="K3887" s="1">
        <v>158823</v>
      </c>
      <c r="L3887" s="1">
        <v>2699991</v>
      </c>
      <c r="M3887">
        <v>15</v>
      </c>
      <c r="N3887" s="10">
        <v>0.15</v>
      </c>
      <c r="O3887" s="1">
        <f>Table1[[#This Row],[Total Sales NGN]]-(Table1[[#This Row],[Total Sales NGN]]*Table1[[#This Row],[Discount %2]])</f>
        <v>2294992.35</v>
      </c>
      <c r="P3887" t="s">
        <v>26</v>
      </c>
      <c r="Q3887">
        <v>4</v>
      </c>
      <c r="R3887" t="s">
        <v>28</v>
      </c>
      <c r="S3887">
        <v>35</v>
      </c>
      <c r="T3887" s="1">
        <v>868547</v>
      </c>
    </row>
    <row r="3888" spans="1:20" x14ac:dyDescent="0.3">
      <c r="A3888" t="s">
        <v>7814</v>
      </c>
      <c r="B3888" s="9">
        <v>45221</v>
      </c>
      <c r="C3888" t="s">
        <v>6730</v>
      </c>
      <c r="D3888" t="s">
        <v>6731</v>
      </c>
      <c r="E3888" t="s">
        <v>6750</v>
      </c>
      <c r="F3888" t="s">
        <v>817</v>
      </c>
      <c r="G3888" t="s">
        <v>27</v>
      </c>
      <c r="H3888" t="s">
        <v>32</v>
      </c>
      <c r="I3888" t="s">
        <v>158</v>
      </c>
      <c r="J3888">
        <v>13</v>
      </c>
      <c r="K3888" s="1">
        <v>15574</v>
      </c>
      <c r="L3888" s="1">
        <v>202462</v>
      </c>
      <c r="M3888">
        <v>10</v>
      </c>
      <c r="N3888" s="10">
        <v>0.1</v>
      </c>
      <c r="O3888" s="1">
        <f>Table1[[#This Row],[Total Sales NGN]]-(Table1[[#This Row],[Total Sales NGN]]*Table1[[#This Row],[Discount %2]])</f>
        <v>182215.8</v>
      </c>
      <c r="P3888" t="s">
        <v>26</v>
      </c>
      <c r="Q3888">
        <v>4</v>
      </c>
      <c r="R3888" t="s">
        <v>35</v>
      </c>
      <c r="S3888">
        <v>162</v>
      </c>
      <c r="T3888" s="1">
        <v>581262</v>
      </c>
    </row>
    <row r="3889" spans="1:20" x14ac:dyDescent="0.3">
      <c r="A3889" t="s">
        <v>7815</v>
      </c>
      <c r="B3889" s="9">
        <v>45240</v>
      </c>
      <c r="C3889" t="s">
        <v>6730</v>
      </c>
      <c r="D3889" t="s">
        <v>6731</v>
      </c>
      <c r="E3889" t="s">
        <v>6750</v>
      </c>
      <c r="F3889" t="s">
        <v>1317</v>
      </c>
      <c r="G3889" t="s">
        <v>7816</v>
      </c>
      <c r="H3889" t="s">
        <v>45</v>
      </c>
      <c r="I3889" t="s">
        <v>181</v>
      </c>
      <c r="J3889">
        <v>3</v>
      </c>
      <c r="K3889" s="1">
        <v>17209</v>
      </c>
      <c r="L3889" s="1">
        <v>51627</v>
      </c>
      <c r="M3889">
        <v>10</v>
      </c>
      <c r="N3889" s="10">
        <v>0.1</v>
      </c>
      <c r="O3889" s="1">
        <f>Table1[[#This Row],[Total Sales NGN]]-(Table1[[#This Row],[Total Sales NGN]]*Table1[[#This Row],[Discount %2]])</f>
        <v>46464.3</v>
      </c>
      <c r="P3889" t="s">
        <v>26</v>
      </c>
      <c r="Q3889">
        <v>1</v>
      </c>
      <c r="R3889" t="s">
        <v>28</v>
      </c>
      <c r="S3889">
        <v>16</v>
      </c>
      <c r="T3889" s="1">
        <v>395160</v>
      </c>
    </row>
    <row r="3890" spans="1:20" x14ac:dyDescent="0.3">
      <c r="A3890" t="s">
        <v>7817</v>
      </c>
      <c r="B3890" s="9">
        <v>45395</v>
      </c>
      <c r="C3890" t="s">
        <v>6730</v>
      </c>
      <c r="D3890" t="s">
        <v>6731</v>
      </c>
      <c r="E3890" t="s">
        <v>6741</v>
      </c>
      <c r="F3890" t="s">
        <v>1634</v>
      </c>
      <c r="G3890" t="s">
        <v>7818</v>
      </c>
      <c r="H3890" t="s">
        <v>65</v>
      </c>
      <c r="I3890" t="s">
        <v>382</v>
      </c>
      <c r="J3890">
        <v>18</v>
      </c>
      <c r="K3890" s="1">
        <v>36439</v>
      </c>
      <c r="L3890" s="1">
        <v>655902</v>
      </c>
      <c r="M3890" t="s">
        <v>27</v>
      </c>
      <c r="N3890" s="10">
        <v>0</v>
      </c>
      <c r="O3890" s="1">
        <f>Table1[[#This Row],[Total Sales NGN]]-(Table1[[#This Row],[Total Sales NGN]]*Table1[[#This Row],[Discount %2]])</f>
        <v>655902</v>
      </c>
      <c r="P3890" t="s">
        <v>57</v>
      </c>
      <c r="Q3890">
        <v>2</v>
      </c>
      <c r="R3890" t="s">
        <v>35</v>
      </c>
      <c r="S3890">
        <v>109</v>
      </c>
      <c r="T3890" s="1">
        <v>868547</v>
      </c>
    </row>
    <row r="3891" spans="1:20" x14ac:dyDescent="0.3">
      <c r="A3891" t="s">
        <v>7819</v>
      </c>
      <c r="B3891" s="9">
        <v>45248</v>
      </c>
      <c r="C3891" t="s">
        <v>6730</v>
      </c>
      <c r="D3891" t="s">
        <v>6731</v>
      </c>
      <c r="E3891" t="s">
        <v>6750</v>
      </c>
      <c r="F3891" t="s">
        <v>723</v>
      </c>
      <c r="G3891" t="s">
        <v>7820</v>
      </c>
      <c r="H3891" t="s">
        <v>24</v>
      </c>
      <c r="I3891" t="s">
        <v>61</v>
      </c>
      <c r="J3891">
        <v>14</v>
      </c>
      <c r="K3891" s="1">
        <v>98890</v>
      </c>
      <c r="L3891" s="1">
        <v>1384460</v>
      </c>
      <c r="M3891">
        <v>0</v>
      </c>
      <c r="N3891" s="10">
        <v>0</v>
      </c>
      <c r="O3891" s="1">
        <f>Table1[[#This Row],[Total Sales NGN]]-(Table1[[#This Row],[Total Sales NGN]]*Table1[[#This Row],[Discount %2]])</f>
        <v>1384460</v>
      </c>
      <c r="P3891" t="s">
        <v>26</v>
      </c>
      <c r="Q3891" t="s">
        <v>27</v>
      </c>
      <c r="R3891" t="s">
        <v>35</v>
      </c>
      <c r="S3891">
        <v>125</v>
      </c>
      <c r="T3891" s="1">
        <v>973851</v>
      </c>
    </row>
    <row r="3892" spans="1:20" x14ac:dyDescent="0.3">
      <c r="A3892" t="s">
        <v>7821</v>
      </c>
      <c r="B3892" s="9">
        <v>45331</v>
      </c>
      <c r="C3892" t="s">
        <v>6730</v>
      </c>
      <c r="D3892" t="s">
        <v>6731</v>
      </c>
      <c r="E3892" t="s">
        <v>6750</v>
      </c>
      <c r="F3892" t="s">
        <v>3041</v>
      </c>
      <c r="G3892" t="s">
        <v>7822</v>
      </c>
      <c r="H3892" t="s">
        <v>32</v>
      </c>
      <c r="I3892" t="s">
        <v>158</v>
      </c>
      <c r="J3892">
        <v>14</v>
      </c>
      <c r="K3892" s="1">
        <v>4289</v>
      </c>
      <c r="L3892" s="1">
        <v>60046</v>
      </c>
      <c r="M3892">
        <v>0</v>
      </c>
      <c r="N3892" s="10">
        <v>0</v>
      </c>
      <c r="O3892" s="1">
        <f>Table1[[#This Row],[Total Sales NGN]]-(Table1[[#This Row],[Total Sales NGN]]*Table1[[#This Row],[Discount %2]])</f>
        <v>60046</v>
      </c>
      <c r="P3892" t="s">
        <v>47</v>
      </c>
      <c r="Q3892">
        <v>1</v>
      </c>
      <c r="R3892" t="s">
        <v>35</v>
      </c>
      <c r="S3892">
        <v>39</v>
      </c>
      <c r="T3892" s="1">
        <v>581262</v>
      </c>
    </row>
    <row r="3893" spans="1:20" x14ac:dyDescent="0.3">
      <c r="A3893" t="s">
        <v>7823</v>
      </c>
      <c r="B3893" s="9">
        <v>45548</v>
      </c>
      <c r="C3893" t="s">
        <v>6730</v>
      </c>
      <c r="D3893" t="s">
        <v>6731</v>
      </c>
      <c r="E3893" t="s">
        <v>6750</v>
      </c>
      <c r="F3893" t="s">
        <v>2457</v>
      </c>
      <c r="G3893" t="s">
        <v>27</v>
      </c>
      <c r="H3893" t="s">
        <v>40</v>
      </c>
      <c r="I3893" t="s">
        <v>171</v>
      </c>
      <c r="J3893">
        <v>20</v>
      </c>
      <c r="K3893" s="1">
        <v>16662</v>
      </c>
      <c r="L3893" s="1">
        <v>333240</v>
      </c>
      <c r="M3893">
        <v>20</v>
      </c>
      <c r="N3893" s="10">
        <v>0.2</v>
      </c>
      <c r="O3893" s="1">
        <f>Table1[[#This Row],[Total Sales NGN]]-(Table1[[#This Row],[Total Sales NGN]]*Table1[[#This Row],[Discount %2]])</f>
        <v>266592</v>
      </c>
      <c r="P3893" t="s">
        <v>27</v>
      </c>
      <c r="Q3893">
        <v>5</v>
      </c>
      <c r="R3893" t="s">
        <v>27</v>
      </c>
      <c r="S3893">
        <v>14</v>
      </c>
      <c r="T3893" s="1">
        <v>381933</v>
      </c>
    </row>
    <row r="3894" spans="1:20" x14ac:dyDescent="0.3">
      <c r="A3894" t="s">
        <v>7824</v>
      </c>
      <c r="B3894" s="9">
        <v>45414</v>
      </c>
      <c r="C3894" t="s">
        <v>6730</v>
      </c>
      <c r="D3894" t="s">
        <v>6731</v>
      </c>
      <c r="E3894" t="s">
        <v>6732</v>
      </c>
      <c r="F3894" t="s">
        <v>2822</v>
      </c>
      <c r="G3894" t="s">
        <v>27</v>
      </c>
      <c r="H3894" t="s">
        <v>65</v>
      </c>
      <c r="I3894" t="s">
        <v>78</v>
      </c>
      <c r="J3894">
        <v>12</v>
      </c>
      <c r="K3894" s="1">
        <v>156731</v>
      </c>
      <c r="L3894" s="1">
        <v>1880772</v>
      </c>
      <c r="M3894">
        <v>10</v>
      </c>
      <c r="N3894" s="10">
        <v>0.1</v>
      </c>
      <c r="O3894" s="1">
        <f>Table1[[#This Row],[Total Sales NGN]]-(Table1[[#This Row],[Total Sales NGN]]*Table1[[#This Row],[Discount %2]])</f>
        <v>1692694.8</v>
      </c>
      <c r="P3894" t="s">
        <v>34</v>
      </c>
      <c r="Q3894">
        <v>5</v>
      </c>
      <c r="R3894" t="s">
        <v>35</v>
      </c>
      <c r="S3894">
        <v>170</v>
      </c>
      <c r="T3894" s="1">
        <v>868547</v>
      </c>
    </row>
    <row r="3895" spans="1:20" x14ac:dyDescent="0.3">
      <c r="A3895" t="s">
        <v>7825</v>
      </c>
      <c r="B3895" s="9">
        <v>45185</v>
      </c>
      <c r="C3895" t="s">
        <v>6730</v>
      </c>
      <c r="D3895" t="s">
        <v>6731</v>
      </c>
      <c r="E3895" t="s">
        <v>6750</v>
      </c>
      <c r="F3895" t="s">
        <v>359</v>
      </c>
      <c r="G3895" t="s">
        <v>7826</v>
      </c>
      <c r="H3895" t="s">
        <v>32</v>
      </c>
      <c r="I3895" t="s">
        <v>113</v>
      </c>
      <c r="J3895">
        <v>10</v>
      </c>
      <c r="K3895" s="1">
        <v>1633</v>
      </c>
      <c r="L3895" s="1">
        <v>16330</v>
      </c>
      <c r="M3895">
        <v>5</v>
      </c>
      <c r="N3895" s="10">
        <v>0.05</v>
      </c>
      <c r="O3895" s="1">
        <f>Table1[[#This Row],[Total Sales NGN]]-(Table1[[#This Row],[Total Sales NGN]]*Table1[[#This Row],[Discount %2]])</f>
        <v>15513.5</v>
      </c>
      <c r="P3895" t="s">
        <v>57</v>
      </c>
      <c r="Q3895">
        <v>5</v>
      </c>
      <c r="R3895" t="s">
        <v>35</v>
      </c>
      <c r="S3895">
        <v>72</v>
      </c>
      <c r="T3895" s="1">
        <v>581262</v>
      </c>
    </row>
    <row r="3896" spans="1:20" x14ac:dyDescent="0.3">
      <c r="A3896" t="s">
        <v>7827</v>
      </c>
      <c r="B3896" s="9">
        <v>44981</v>
      </c>
      <c r="C3896" t="s">
        <v>6730</v>
      </c>
      <c r="D3896" t="s">
        <v>6731</v>
      </c>
      <c r="E3896" t="s">
        <v>6741</v>
      </c>
      <c r="F3896" t="s">
        <v>544</v>
      </c>
      <c r="G3896" t="s">
        <v>7828</v>
      </c>
      <c r="H3896" t="s">
        <v>45</v>
      </c>
      <c r="I3896" t="s">
        <v>181</v>
      </c>
      <c r="J3896">
        <v>20</v>
      </c>
      <c r="K3896" s="1">
        <v>7601</v>
      </c>
      <c r="L3896" s="1">
        <v>152020</v>
      </c>
      <c r="M3896">
        <v>10</v>
      </c>
      <c r="N3896" s="10">
        <v>0.1</v>
      </c>
      <c r="O3896" s="1">
        <f>Table1[[#This Row],[Total Sales NGN]]-(Table1[[#This Row],[Total Sales NGN]]*Table1[[#This Row],[Discount %2]])</f>
        <v>136818</v>
      </c>
      <c r="P3896" t="s">
        <v>57</v>
      </c>
      <c r="Q3896">
        <v>2</v>
      </c>
      <c r="R3896" t="s">
        <v>35</v>
      </c>
      <c r="S3896">
        <v>166</v>
      </c>
      <c r="T3896" s="1">
        <v>395160</v>
      </c>
    </row>
    <row r="3897" spans="1:20" x14ac:dyDescent="0.3">
      <c r="A3897" t="s">
        <v>7829</v>
      </c>
      <c r="B3897" s="9">
        <v>45629</v>
      </c>
      <c r="C3897" t="s">
        <v>6730</v>
      </c>
      <c r="D3897" t="s">
        <v>6731</v>
      </c>
      <c r="E3897" t="s">
        <v>6741</v>
      </c>
      <c r="F3897" t="s">
        <v>2340</v>
      </c>
      <c r="G3897" t="s">
        <v>7830</v>
      </c>
      <c r="H3897" t="s">
        <v>40</v>
      </c>
      <c r="I3897" t="s">
        <v>106</v>
      </c>
      <c r="J3897">
        <v>10</v>
      </c>
      <c r="K3897" s="1">
        <v>5103</v>
      </c>
      <c r="L3897" s="1">
        <v>51030</v>
      </c>
      <c r="M3897">
        <v>10</v>
      </c>
      <c r="N3897" s="10">
        <v>0.1</v>
      </c>
      <c r="O3897" s="1">
        <f>Table1[[#This Row],[Total Sales NGN]]-(Table1[[#This Row],[Total Sales NGN]]*Table1[[#This Row],[Discount %2]])</f>
        <v>45927</v>
      </c>
      <c r="P3897" t="s">
        <v>57</v>
      </c>
      <c r="Q3897">
        <v>2</v>
      </c>
      <c r="R3897" t="s">
        <v>35</v>
      </c>
      <c r="S3897">
        <v>129</v>
      </c>
      <c r="T3897" s="1">
        <v>381933</v>
      </c>
    </row>
    <row r="3898" spans="1:20" x14ac:dyDescent="0.3">
      <c r="A3898" t="s">
        <v>7831</v>
      </c>
      <c r="B3898" s="9">
        <v>45562</v>
      </c>
      <c r="C3898" t="s">
        <v>6730</v>
      </c>
      <c r="D3898" t="s">
        <v>6731</v>
      </c>
      <c r="E3898" t="s">
        <v>6750</v>
      </c>
      <c r="F3898" t="s">
        <v>2853</v>
      </c>
      <c r="G3898" t="s">
        <v>27</v>
      </c>
      <c r="H3898" t="s">
        <v>24</v>
      </c>
      <c r="I3898" t="s">
        <v>152</v>
      </c>
      <c r="J3898">
        <v>7</v>
      </c>
      <c r="K3898" s="1">
        <v>284799</v>
      </c>
      <c r="L3898" s="1">
        <v>1993593</v>
      </c>
      <c r="M3898">
        <v>5</v>
      </c>
      <c r="N3898" s="10">
        <v>0.05</v>
      </c>
      <c r="O3898" s="1">
        <f>Table1[[#This Row],[Total Sales NGN]]-(Table1[[#This Row],[Total Sales NGN]]*Table1[[#This Row],[Discount %2]])</f>
        <v>1893913.35</v>
      </c>
      <c r="P3898" t="s">
        <v>26</v>
      </c>
      <c r="Q3898">
        <v>3</v>
      </c>
      <c r="R3898" t="s">
        <v>35</v>
      </c>
      <c r="S3898">
        <v>61</v>
      </c>
      <c r="T3898" s="1">
        <v>973851</v>
      </c>
    </row>
    <row r="3899" spans="1:20" x14ac:dyDescent="0.3">
      <c r="A3899" t="s">
        <v>7832</v>
      </c>
      <c r="B3899" s="9">
        <v>45439</v>
      </c>
      <c r="C3899" t="s">
        <v>6730</v>
      </c>
      <c r="D3899" t="s">
        <v>6731</v>
      </c>
      <c r="E3899" t="s">
        <v>6732</v>
      </c>
      <c r="F3899" t="s">
        <v>551</v>
      </c>
      <c r="G3899" t="s">
        <v>7833</v>
      </c>
      <c r="H3899" t="s">
        <v>65</v>
      </c>
      <c r="I3899" t="s">
        <v>66</v>
      </c>
      <c r="J3899">
        <v>18</v>
      </c>
      <c r="K3899" s="1">
        <v>144039</v>
      </c>
      <c r="L3899" s="1">
        <v>2592702</v>
      </c>
      <c r="M3899" t="s">
        <v>27</v>
      </c>
      <c r="N3899" s="10">
        <v>0</v>
      </c>
      <c r="O3899" s="1">
        <f>Table1[[#This Row],[Total Sales NGN]]-(Table1[[#This Row],[Total Sales NGN]]*Table1[[#This Row],[Discount %2]])</f>
        <v>2592702</v>
      </c>
      <c r="P3899" t="s">
        <v>26</v>
      </c>
      <c r="Q3899">
        <v>2</v>
      </c>
      <c r="R3899" t="s">
        <v>28</v>
      </c>
      <c r="S3899">
        <v>53</v>
      </c>
      <c r="T3899" s="1">
        <v>868547</v>
      </c>
    </row>
    <row r="3900" spans="1:20" x14ac:dyDescent="0.3">
      <c r="A3900" t="s">
        <v>7834</v>
      </c>
      <c r="B3900" s="9">
        <v>45221</v>
      </c>
      <c r="C3900" t="s">
        <v>6730</v>
      </c>
      <c r="D3900" t="s">
        <v>6731</v>
      </c>
      <c r="E3900" t="s">
        <v>6741</v>
      </c>
      <c r="F3900" t="s">
        <v>637</v>
      </c>
      <c r="G3900" t="s">
        <v>7835</v>
      </c>
      <c r="H3900" t="s">
        <v>45</v>
      </c>
      <c r="I3900" t="s">
        <v>74</v>
      </c>
      <c r="J3900">
        <v>11</v>
      </c>
      <c r="K3900" s="1">
        <v>14970</v>
      </c>
      <c r="L3900" s="1">
        <v>164670</v>
      </c>
      <c r="M3900" t="s">
        <v>27</v>
      </c>
      <c r="N3900" s="10">
        <v>0</v>
      </c>
      <c r="O3900" s="1">
        <f>Table1[[#This Row],[Total Sales NGN]]-(Table1[[#This Row],[Total Sales NGN]]*Table1[[#This Row],[Discount %2]])</f>
        <v>164670</v>
      </c>
      <c r="P3900" t="s">
        <v>26</v>
      </c>
      <c r="Q3900">
        <v>1</v>
      </c>
      <c r="R3900" t="s">
        <v>35</v>
      </c>
      <c r="S3900">
        <v>198</v>
      </c>
      <c r="T3900" s="1">
        <v>395160</v>
      </c>
    </row>
    <row r="3901" spans="1:20" x14ac:dyDescent="0.3">
      <c r="A3901" t="s">
        <v>7836</v>
      </c>
      <c r="B3901" s="9">
        <v>45031</v>
      </c>
      <c r="C3901" t="s">
        <v>6730</v>
      </c>
      <c r="D3901" t="s">
        <v>6731</v>
      </c>
      <c r="E3901" t="s">
        <v>6741</v>
      </c>
      <c r="F3901" t="s">
        <v>1016</v>
      </c>
      <c r="G3901" t="s">
        <v>7837</v>
      </c>
      <c r="H3901" t="s">
        <v>32</v>
      </c>
      <c r="I3901" t="s">
        <v>158</v>
      </c>
      <c r="J3901">
        <v>19</v>
      </c>
      <c r="K3901" s="1">
        <v>2092</v>
      </c>
      <c r="L3901" s="1">
        <v>39748</v>
      </c>
      <c r="M3901">
        <v>20</v>
      </c>
      <c r="N3901" s="10">
        <v>0.2</v>
      </c>
      <c r="O3901" s="1">
        <f>Table1[[#This Row],[Total Sales NGN]]-(Table1[[#This Row],[Total Sales NGN]]*Table1[[#This Row],[Discount %2]])</f>
        <v>31798.400000000001</v>
      </c>
      <c r="P3901" t="s">
        <v>27</v>
      </c>
      <c r="Q3901">
        <v>5</v>
      </c>
      <c r="R3901" t="s">
        <v>35</v>
      </c>
      <c r="S3901">
        <v>115</v>
      </c>
      <c r="T3901" s="1">
        <v>581262</v>
      </c>
    </row>
    <row r="3902" spans="1:20" x14ac:dyDescent="0.3">
      <c r="A3902" t="s">
        <v>7838</v>
      </c>
      <c r="B3902" s="9">
        <v>45628</v>
      </c>
      <c r="C3902" t="s">
        <v>6730</v>
      </c>
      <c r="D3902" t="s">
        <v>6731</v>
      </c>
      <c r="E3902" t="s">
        <v>6732</v>
      </c>
      <c r="F3902" t="s">
        <v>2449</v>
      </c>
      <c r="G3902" t="s">
        <v>7839</v>
      </c>
      <c r="H3902" t="s">
        <v>32</v>
      </c>
      <c r="I3902" t="s">
        <v>117</v>
      </c>
      <c r="J3902">
        <v>10</v>
      </c>
      <c r="K3902" s="1">
        <v>17333</v>
      </c>
      <c r="L3902" s="1">
        <v>173330</v>
      </c>
      <c r="M3902">
        <v>5</v>
      </c>
      <c r="N3902" s="10">
        <v>0.05</v>
      </c>
      <c r="O3902" s="1">
        <f>Table1[[#This Row],[Total Sales NGN]]-(Table1[[#This Row],[Total Sales NGN]]*Table1[[#This Row],[Discount %2]])</f>
        <v>164663.5</v>
      </c>
      <c r="P3902" t="s">
        <v>26</v>
      </c>
      <c r="Q3902">
        <v>5</v>
      </c>
      <c r="R3902" t="s">
        <v>28</v>
      </c>
      <c r="S3902">
        <v>170</v>
      </c>
      <c r="T3902" s="1">
        <v>581262</v>
      </c>
    </row>
    <row r="3903" spans="1:20" x14ac:dyDescent="0.3">
      <c r="A3903" t="s">
        <v>7840</v>
      </c>
      <c r="B3903" s="9">
        <v>45415</v>
      </c>
      <c r="C3903" t="s">
        <v>6730</v>
      </c>
      <c r="D3903" t="s">
        <v>6731</v>
      </c>
      <c r="E3903" t="s">
        <v>6741</v>
      </c>
      <c r="F3903" t="s">
        <v>508</v>
      </c>
      <c r="G3903" t="s">
        <v>27</v>
      </c>
      <c r="H3903" t="s">
        <v>24</v>
      </c>
      <c r="I3903" t="s">
        <v>152</v>
      </c>
      <c r="J3903">
        <v>17</v>
      </c>
      <c r="K3903" s="1">
        <v>299583</v>
      </c>
      <c r="L3903" s="1">
        <v>5092911</v>
      </c>
      <c r="M3903">
        <v>10</v>
      </c>
      <c r="N3903" s="10">
        <v>0.1</v>
      </c>
      <c r="O3903" s="1">
        <f>Table1[[#This Row],[Total Sales NGN]]-(Table1[[#This Row],[Total Sales NGN]]*Table1[[#This Row],[Discount %2]])</f>
        <v>4583619.9000000004</v>
      </c>
      <c r="P3903" t="s">
        <v>26</v>
      </c>
      <c r="Q3903">
        <v>3</v>
      </c>
      <c r="R3903" t="s">
        <v>35</v>
      </c>
      <c r="S3903">
        <v>124</v>
      </c>
      <c r="T3903" s="1">
        <v>973851</v>
      </c>
    </row>
    <row r="3904" spans="1:20" x14ac:dyDescent="0.3">
      <c r="A3904" t="s">
        <v>7841</v>
      </c>
      <c r="B3904" s="9">
        <v>45139</v>
      </c>
      <c r="C3904" t="s">
        <v>6730</v>
      </c>
      <c r="D3904" t="s">
        <v>6731</v>
      </c>
      <c r="E3904" t="s">
        <v>6732</v>
      </c>
      <c r="F3904" t="s">
        <v>645</v>
      </c>
      <c r="G3904" t="s">
        <v>7842</v>
      </c>
      <c r="H3904" t="s">
        <v>45</v>
      </c>
      <c r="I3904" t="s">
        <v>98</v>
      </c>
      <c r="J3904">
        <v>2</v>
      </c>
      <c r="K3904" s="1">
        <v>21945</v>
      </c>
      <c r="L3904" s="1">
        <v>43890</v>
      </c>
      <c r="M3904">
        <v>10</v>
      </c>
      <c r="N3904" s="10">
        <v>0.1</v>
      </c>
      <c r="O3904" s="1">
        <f>Table1[[#This Row],[Total Sales NGN]]-(Table1[[#This Row],[Total Sales NGN]]*Table1[[#This Row],[Discount %2]])</f>
        <v>39501</v>
      </c>
      <c r="P3904" t="s">
        <v>26</v>
      </c>
      <c r="Q3904" t="s">
        <v>27</v>
      </c>
      <c r="R3904" t="s">
        <v>28</v>
      </c>
      <c r="S3904">
        <v>29</v>
      </c>
      <c r="T3904" s="1">
        <v>395160</v>
      </c>
    </row>
    <row r="3905" spans="1:20" x14ac:dyDescent="0.3">
      <c r="A3905" t="s">
        <v>7843</v>
      </c>
      <c r="B3905" s="9">
        <v>45529</v>
      </c>
      <c r="C3905" t="s">
        <v>6730</v>
      </c>
      <c r="D3905" t="s">
        <v>6731</v>
      </c>
      <c r="E3905" t="s">
        <v>6750</v>
      </c>
      <c r="F3905" t="s">
        <v>2527</v>
      </c>
      <c r="G3905" t="s">
        <v>7844</v>
      </c>
      <c r="H3905" t="s">
        <v>65</v>
      </c>
      <c r="I3905" t="s">
        <v>382</v>
      </c>
      <c r="J3905">
        <v>18</v>
      </c>
      <c r="K3905" s="1">
        <v>170386</v>
      </c>
      <c r="L3905" s="1">
        <v>3066948</v>
      </c>
      <c r="M3905">
        <v>5</v>
      </c>
      <c r="N3905" s="10">
        <v>0.05</v>
      </c>
      <c r="O3905" s="1">
        <f>Table1[[#This Row],[Total Sales NGN]]-(Table1[[#This Row],[Total Sales NGN]]*Table1[[#This Row],[Discount %2]])</f>
        <v>2913600.6</v>
      </c>
      <c r="P3905" t="s">
        <v>57</v>
      </c>
      <c r="Q3905">
        <v>4</v>
      </c>
      <c r="R3905" t="s">
        <v>35</v>
      </c>
      <c r="S3905">
        <v>59</v>
      </c>
      <c r="T3905" s="1">
        <v>868547</v>
      </c>
    </row>
    <row r="3906" spans="1:20" x14ac:dyDescent="0.3">
      <c r="A3906" t="s">
        <v>7845</v>
      </c>
      <c r="B3906" s="9">
        <v>45352</v>
      </c>
      <c r="C3906" t="s">
        <v>6730</v>
      </c>
      <c r="D3906" t="s">
        <v>6731</v>
      </c>
      <c r="E3906" t="s">
        <v>6741</v>
      </c>
      <c r="F3906" t="s">
        <v>1241</v>
      </c>
      <c r="G3906" t="s">
        <v>7846</v>
      </c>
      <c r="H3906" t="s">
        <v>45</v>
      </c>
      <c r="I3906" t="s">
        <v>130</v>
      </c>
      <c r="J3906">
        <v>6</v>
      </c>
      <c r="K3906" s="1">
        <v>25243</v>
      </c>
      <c r="L3906" s="1">
        <v>151458</v>
      </c>
      <c r="M3906" t="s">
        <v>27</v>
      </c>
      <c r="N3906" s="10">
        <v>0</v>
      </c>
      <c r="O3906" s="1">
        <f>Table1[[#This Row],[Total Sales NGN]]-(Table1[[#This Row],[Total Sales NGN]]*Table1[[#This Row],[Discount %2]])</f>
        <v>151458</v>
      </c>
      <c r="P3906" t="s">
        <v>57</v>
      </c>
      <c r="Q3906">
        <v>2</v>
      </c>
      <c r="R3906" t="s">
        <v>28</v>
      </c>
      <c r="S3906">
        <v>200</v>
      </c>
      <c r="T3906" s="1">
        <v>395160</v>
      </c>
    </row>
    <row r="3907" spans="1:20" x14ac:dyDescent="0.3">
      <c r="A3907" t="s">
        <v>7847</v>
      </c>
      <c r="B3907" s="9">
        <v>45556</v>
      </c>
      <c r="C3907" t="s">
        <v>6730</v>
      </c>
      <c r="D3907" t="s">
        <v>6731</v>
      </c>
      <c r="E3907" t="s">
        <v>6741</v>
      </c>
      <c r="F3907" t="s">
        <v>1624</v>
      </c>
      <c r="G3907" t="s">
        <v>7848</v>
      </c>
      <c r="H3907" t="s">
        <v>65</v>
      </c>
      <c r="I3907" t="s">
        <v>78</v>
      </c>
      <c r="J3907">
        <v>9</v>
      </c>
      <c r="K3907" s="1">
        <v>139868</v>
      </c>
      <c r="L3907" s="1">
        <v>1258812</v>
      </c>
      <c r="M3907">
        <v>10</v>
      </c>
      <c r="N3907" s="10">
        <v>0.1</v>
      </c>
      <c r="O3907" s="1">
        <f>Table1[[#This Row],[Total Sales NGN]]-(Table1[[#This Row],[Total Sales NGN]]*Table1[[#This Row],[Discount %2]])</f>
        <v>1132930.8</v>
      </c>
      <c r="P3907" t="s">
        <v>27</v>
      </c>
      <c r="Q3907" t="s">
        <v>27</v>
      </c>
      <c r="R3907" t="s">
        <v>28</v>
      </c>
      <c r="S3907">
        <v>64</v>
      </c>
      <c r="T3907" s="1">
        <v>868547</v>
      </c>
    </row>
    <row r="3908" spans="1:20" x14ac:dyDescent="0.3">
      <c r="A3908" t="s">
        <v>7849</v>
      </c>
      <c r="B3908" s="9">
        <v>45351</v>
      </c>
      <c r="C3908" t="s">
        <v>6730</v>
      </c>
      <c r="D3908" t="s">
        <v>6731</v>
      </c>
      <c r="E3908" t="s">
        <v>6750</v>
      </c>
      <c r="F3908" t="s">
        <v>3020</v>
      </c>
      <c r="G3908" t="s">
        <v>7850</v>
      </c>
      <c r="H3908" t="s">
        <v>40</v>
      </c>
      <c r="I3908" t="s">
        <v>123</v>
      </c>
      <c r="J3908">
        <v>8</v>
      </c>
      <c r="K3908" s="1">
        <v>16410</v>
      </c>
      <c r="L3908" s="1">
        <v>131280</v>
      </c>
      <c r="M3908">
        <v>0</v>
      </c>
      <c r="N3908" s="10">
        <v>0</v>
      </c>
      <c r="O3908" s="1">
        <f>Table1[[#This Row],[Total Sales NGN]]-(Table1[[#This Row],[Total Sales NGN]]*Table1[[#This Row],[Discount %2]])</f>
        <v>131280</v>
      </c>
      <c r="P3908" t="s">
        <v>26</v>
      </c>
      <c r="Q3908">
        <v>4</v>
      </c>
      <c r="R3908" t="s">
        <v>35</v>
      </c>
      <c r="S3908">
        <v>33</v>
      </c>
      <c r="T3908" s="1">
        <v>381933</v>
      </c>
    </row>
    <row r="3909" spans="1:20" x14ac:dyDescent="0.3">
      <c r="A3909" t="s">
        <v>7851</v>
      </c>
      <c r="B3909" s="9">
        <v>45183</v>
      </c>
      <c r="C3909" t="s">
        <v>6730</v>
      </c>
      <c r="D3909" t="s">
        <v>6731</v>
      </c>
      <c r="E3909" t="s">
        <v>6741</v>
      </c>
      <c r="F3909" t="s">
        <v>5303</v>
      </c>
      <c r="G3909" t="s">
        <v>7852</v>
      </c>
      <c r="H3909" t="s">
        <v>65</v>
      </c>
      <c r="I3909" t="s">
        <v>397</v>
      </c>
      <c r="J3909">
        <v>8</v>
      </c>
      <c r="K3909" s="1">
        <v>72830</v>
      </c>
      <c r="L3909" s="1">
        <v>582640</v>
      </c>
      <c r="M3909">
        <v>20</v>
      </c>
      <c r="N3909" s="10">
        <v>0.2</v>
      </c>
      <c r="O3909" s="1">
        <f>Table1[[#This Row],[Total Sales NGN]]-(Table1[[#This Row],[Total Sales NGN]]*Table1[[#This Row],[Discount %2]])</f>
        <v>466112</v>
      </c>
      <c r="P3909" t="s">
        <v>47</v>
      </c>
      <c r="Q3909">
        <v>1</v>
      </c>
      <c r="R3909" t="s">
        <v>28</v>
      </c>
      <c r="S3909">
        <v>81</v>
      </c>
      <c r="T3909" s="1">
        <v>868547</v>
      </c>
    </row>
    <row r="3910" spans="1:20" x14ac:dyDescent="0.3">
      <c r="A3910" t="s">
        <v>7853</v>
      </c>
      <c r="B3910" s="9">
        <v>45384</v>
      </c>
      <c r="C3910" t="s">
        <v>6730</v>
      </c>
      <c r="D3910" t="s">
        <v>6731</v>
      </c>
      <c r="E3910" t="s">
        <v>6732</v>
      </c>
      <c r="F3910" t="s">
        <v>806</v>
      </c>
      <c r="G3910" t="s">
        <v>7854</v>
      </c>
      <c r="H3910" t="s">
        <v>32</v>
      </c>
      <c r="I3910" t="s">
        <v>113</v>
      </c>
      <c r="J3910">
        <v>2</v>
      </c>
      <c r="K3910" s="1">
        <v>17729</v>
      </c>
      <c r="L3910" s="1">
        <v>35458</v>
      </c>
      <c r="M3910">
        <v>0</v>
      </c>
      <c r="N3910" s="10">
        <v>0</v>
      </c>
      <c r="O3910" s="1">
        <f>Table1[[#This Row],[Total Sales NGN]]-(Table1[[#This Row],[Total Sales NGN]]*Table1[[#This Row],[Discount %2]])</f>
        <v>35458</v>
      </c>
      <c r="P3910" t="s">
        <v>27</v>
      </c>
      <c r="Q3910">
        <v>4</v>
      </c>
      <c r="R3910" t="s">
        <v>35</v>
      </c>
      <c r="S3910">
        <v>192</v>
      </c>
      <c r="T3910" s="1">
        <v>581262</v>
      </c>
    </row>
    <row r="3911" spans="1:20" x14ac:dyDescent="0.3">
      <c r="A3911" t="s">
        <v>7855</v>
      </c>
      <c r="B3911" s="9">
        <v>45288</v>
      </c>
      <c r="C3911" t="s">
        <v>6730</v>
      </c>
      <c r="D3911" t="s">
        <v>6731</v>
      </c>
      <c r="E3911" t="s">
        <v>6750</v>
      </c>
      <c r="F3911" t="s">
        <v>540</v>
      </c>
      <c r="G3911" t="s">
        <v>7856</v>
      </c>
      <c r="H3911" t="s">
        <v>32</v>
      </c>
      <c r="I3911" t="s">
        <v>117</v>
      </c>
      <c r="J3911">
        <v>6</v>
      </c>
      <c r="K3911" s="1">
        <v>4924</v>
      </c>
      <c r="L3911" s="1">
        <v>29544</v>
      </c>
      <c r="M3911" t="s">
        <v>27</v>
      </c>
      <c r="N3911" s="10">
        <v>0</v>
      </c>
      <c r="O3911" s="1">
        <f>Table1[[#This Row],[Total Sales NGN]]-(Table1[[#This Row],[Total Sales NGN]]*Table1[[#This Row],[Discount %2]])</f>
        <v>29544</v>
      </c>
      <c r="P3911" t="s">
        <v>34</v>
      </c>
      <c r="Q3911" t="s">
        <v>27</v>
      </c>
      <c r="R3911" t="s">
        <v>35</v>
      </c>
      <c r="S3911">
        <v>61</v>
      </c>
      <c r="T3911" s="1">
        <v>581262</v>
      </c>
    </row>
    <row r="3912" spans="1:20" x14ac:dyDescent="0.3">
      <c r="A3912" t="s">
        <v>7857</v>
      </c>
      <c r="B3912" s="9">
        <v>45352</v>
      </c>
      <c r="C3912" t="s">
        <v>6730</v>
      </c>
      <c r="D3912" t="s">
        <v>6731</v>
      </c>
      <c r="E3912" t="s">
        <v>6732</v>
      </c>
      <c r="F3912" t="s">
        <v>207</v>
      </c>
      <c r="G3912" t="s">
        <v>7858</v>
      </c>
      <c r="H3912" t="s">
        <v>32</v>
      </c>
      <c r="I3912" t="s">
        <v>158</v>
      </c>
      <c r="J3912">
        <v>1</v>
      </c>
      <c r="K3912" s="1">
        <v>11877</v>
      </c>
      <c r="L3912" s="1">
        <v>11877</v>
      </c>
      <c r="M3912">
        <v>0</v>
      </c>
      <c r="N3912" s="10">
        <v>0</v>
      </c>
      <c r="O3912" s="1">
        <f>Table1[[#This Row],[Total Sales NGN]]-(Table1[[#This Row],[Total Sales NGN]]*Table1[[#This Row],[Discount %2]])</f>
        <v>11877</v>
      </c>
      <c r="P3912" t="s">
        <v>26</v>
      </c>
      <c r="Q3912">
        <v>1</v>
      </c>
      <c r="R3912" t="s">
        <v>35</v>
      </c>
      <c r="S3912">
        <v>26</v>
      </c>
      <c r="T3912" s="1">
        <v>581262</v>
      </c>
    </row>
    <row r="3913" spans="1:20" x14ac:dyDescent="0.3">
      <c r="A3913" t="s">
        <v>7859</v>
      </c>
      <c r="B3913" s="9">
        <v>45208</v>
      </c>
      <c r="C3913" t="s">
        <v>6730</v>
      </c>
      <c r="D3913" t="s">
        <v>6731</v>
      </c>
      <c r="E3913" t="s">
        <v>6750</v>
      </c>
      <c r="F3913" t="s">
        <v>1055</v>
      </c>
      <c r="G3913" t="s">
        <v>7860</v>
      </c>
      <c r="H3913" t="s">
        <v>32</v>
      </c>
      <c r="I3913" t="s">
        <v>95</v>
      </c>
      <c r="J3913">
        <v>11</v>
      </c>
      <c r="K3913" s="1">
        <v>20661</v>
      </c>
      <c r="L3913" s="1">
        <v>227271</v>
      </c>
      <c r="M3913">
        <v>5</v>
      </c>
      <c r="N3913" s="10">
        <v>0.05</v>
      </c>
      <c r="O3913" s="1">
        <f>Table1[[#This Row],[Total Sales NGN]]-(Table1[[#This Row],[Total Sales NGN]]*Table1[[#This Row],[Discount %2]])</f>
        <v>215907.45</v>
      </c>
      <c r="P3913" t="s">
        <v>47</v>
      </c>
      <c r="Q3913">
        <v>5</v>
      </c>
      <c r="R3913" t="s">
        <v>28</v>
      </c>
      <c r="S3913">
        <v>165</v>
      </c>
      <c r="T3913" s="1">
        <v>581262</v>
      </c>
    </row>
    <row r="3914" spans="1:20" x14ac:dyDescent="0.3">
      <c r="A3914" t="s">
        <v>7861</v>
      </c>
      <c r="B3914" s="9">
        <v>45485</v>
      </c>
      <c r="C3914" t="s">
        <v>6730</v>
      </c>
      <c r="D3914" t="s">
        <v>6731</v>
      </c>
      <c r="E3914" t="s">
        <v>6750</v>
      </c>
      <c r="F3914" t="s">
        <v>851</v>
      </c>
      <c r="G3914" t="s">
        <v>27</v>
      </c>
      <c r="H3914" t="s">
        <v>45</v>
      </c>
      <c r="I3914" t="s">
        <v>211</v>
      </c>
      <c r="J3914">
        <v>15</v>
      </c>
      <c r="K3914" s="1">
        <v>26078</v>
      </c>
      <c r="L3914" s="1">
        <v>391170</v>
      </c>
      <c r="M3914">
        <v>10</v>
      </c>
      <c r="N3914" s="10">
        <v>0.1</v>
      </c>
      <c r="O3914" s="1">
        <f>Table1[[#This Row],[Total Sales NGN]]-(Table1[[#This Row],[Total Sales NGN]]*Table1[[#This Row],[Discount %2]])</f>
        <v>352053</v>
      </c>
      <c r="P3914" t="s">
        <v>34</v>
      </c>
      <c r="Q3914">
        <v>2</v>
      </c>
      <c r="R3914" t="s">
        <v>28</v>
      </c>
      <c r="S3914">
        <v>48</v>
      </c>
      <c r="T3914" s="1">
        <v>395160</v>
      </c>
    </row>
    <row r="3915" spans="1:20" x14ac:dyDescent="0.3">
      <c r="A3915" t="s">
        <v>7862</v>
      </c>
      <c r="B3915" s="9">
        <v>44964</v>
      </c>
      <c r="C3915" t="s">
        <v>6730</v>
      </c>
      <c r="D3915" t="s">
        <v>6731</v>
      </c>
      <c r="E3915" t="s">
        <v>6732</v>
      </c>
      <c r="F3915" t="s">
        <v>139</v>
      </c>
      <c r="G3915" t="s">
        <v>27</v>
      </c>
      <c r="H3915" t="s">
        <v>65</v>
      </c>
      <c r="I3915" t="s">
        <v>289</v>
      </c>
      <c r="J3915">
        <v>18</v>
      </c>
      <c r="K3915" s="1">
        <v>51232</v>
      </c>
      <c r="L3915" s="1">
        <v>922176</v>
      </c>
      <c r="M3915">
        <v>15</v>
      </c>
      <c r="N3915" s="10">
        <v>0.15</v>
      </c>
      <c r="O3915" s="1">
        <f>Table1[[#This Row],[Total Sales NGN]]-(Table1[[#This Row],[Total Sales NGN]]*Table1[[#This Row],[Discount %2]])</f>
        <v>783849.6</v>
      </c>
      <c r="P3915" t="s">
        <v>47</v>
      </c>
      <c r="Q3915">
        <v>2</v>
      </c>
      <c r="R3915" t="s">
        <v>35</v>
      </c>
      <c r="S3915">
        <v>81</v>
      </c>
      <c r="T3915" s="1">
        <v>868547</v>
      </c>
    </row>
    <row r="3916" spans="1:20" x14ac:dyDescent="0.3">
      <c r="A3916" t="s">
        <v>7863</v>
      </c>
      <c r="B3916" s="9">
        <v>45642</v>
      </c>
      <c r="C3916" t="s">
        <v>6730</v>
      </c>
      <c r="D3916" t="s">
        <v>6731</v>
      </c>
      <c r="E3916" t="s">
        <v>6741</v>
      </c>
      <c r="F3916" t="s">
        <v>2724</v>
      </c>
      <c r="G3916" t="s">
        <v>7864</v>
      </c>
      <c r="H3916" t="s">
        <v>45</v>
      </c>
      <c r="I3916" t="s">
        <v>181</v>
      </c>
      <c r="J3916">
        <v>14</v>
      </c>
      <c r="K3916" s="1">
        <v>6357</v>
      </c>
      <c r="L3916" s="1">
        <v>88998</v>
      </c>
      <c r="M3916">
        <v>0</v>
      </c>
      <c r="N3916" s="10">
        <v>0</v>
      </c>
      <c r="O3916" s="1">
        <f>Table1[[#This Row],[Total Sales NGN]]-(Table1[[#This Row],[Total Sales NGN]]*Table1[[#This Row],[Discount %2]])</f>
        <v>88998</v>
      </c>
      <c r="P3916" t="s">
        <v>27</v>
      </c>
      <c r="Q3916">
        <v>3</v>
      </c>
      <c r="R3916" t="s">
        <v>35</v>
      </c>
      <c r="S3916">
        <v>33</v>
      </c>
      <c r="T3916" s="1">
        <v>395160</v>
      </c>
    </row>
    <row r="3917" spans="1:20" x14ac:dyDescent="0.3">
      <c r="A3917" t="s">
        <v>7865</v>
      </c>
      <c r="B3917" s="9">
        <v>45135</v>
      </c>
      <c r="C3917" t="s">
        <v>6730</v>
      </c>
      <c r="D3917" t="s">
        <v>6731</v>
      </c>
      <c r="E3917" t="s">
        <v>6732</v>
      </c>
      <c r="F3917" t="s">
        <v>38</v>
      </c>
      <c r="G3917" t="s">
        <v>7866</v>
      </c>
      <c r="H3917" t="s">
        <v>45</v>
      </c>
      <c r="I3917" t="s">
        <v>74</v>
      </c>
      <c r="J3917">
        <v>12</v>
      </c>
      <c r="K3917" s="1">
        <v>12694</v>
      </c>
      <c r="L3917" s="1">
        <v>152328</v>
      </c>
      <c r="M3917">
        <v>0</v>
      </c>
      <c r="N3917" s="10">
        <v>0</v>
      </c>
      <c r="O3917" s="1">
        <f>Table1[[#This Row],[Total Sales NGN]]-(Table1[[#This Row],[Total Sales NGN]]*Table1[[#This Row],[Discount %2]])</f>
        <v>152328</v>
      </c>
      <c r="P3917" t="s">
        <v>27</v>
      </c>
      <c r="Q3917">
        <v>3</v>
      </c>
      <c r="R3917" t="s">
        <v>27</v>
      </c>
      <c r="S3917">
        <v>179</v>
      </c>
      <c r="T3917" s="1">
        <v>395160</v>
      </c>
    </row>
    <row r="3918" spans="1:20" x14ac:dyDescent="0.3">
      <c r="A3918" t="s">
        <v>7867</v>
      </c>
      <c r="B3918" s="9">
        <v>45574</v>
      </c>
      <c r="C3918" t="s">
        <v>6730</v>
      </c>
      <c r="D3918" t="s">
        <v>6731</v>
      </c>
      <c r="E3918" t="s">
        <v>6732</v>
      </c>
      <c r="F3918" t="s">
        <v>1025</v>
      </c>
      <c r="G3918" t="s">
        <v>27</v>
      </c>
      <c r="H3918" t="s">
        <v>40</v>
      </c>
      <c r="I3918" t="s">
        <v>70</v>
      </c>
      <c r="J3918">
        <v>14</v>
      </c>
      <c r="K3918" s="1">
        <v>1784</v>
      </c>
      <c r="L3918" s="1">
        <v>24976</v>
      </c>
      <c r="M3918">
        <v>5</v>
      </c>
      <c r="N3918" s="10">
        <v>0.05</v>
      </c>
      <c r="O3918" s="1">
        <f>Table1[[#This Row],[Total Sales NGN]]-(Table1[[#This Row],[Total Sales NGN]]*Table1[[#This Row],[Discount %2]])</f>
        <v>23727.200000000001</v>
      </c>
      <c r="P3918" t="s">
        <v>57</v>
      </c>
      <c r="Q3918">
        <v>5</v>
      </c>
      <c r="R3918" t="s">
        <v>35</v>
      </c>
      <c r="S3918">
        <v>142</v>
      </c>
      <c r="T3918" s="1">
        <v>381933</v>
      </c>
    </row>
    <row r="3919" spans="1:20" x14ac:dyDescent="0.3">
      <c r="A3919" t="s">
        <v>7868</v>
      </c>
      <c r="B3919" s="9">
        <v>45268</v>
      </c>
      <c r="C3919" t="s">
        <v>6730</v>
      </c>
      <c r="D3919" t="s">
        <v>6731</v>
      </c>
      <c r="E3919" t="s">
        <v>6750</v>
      </c>
      <c r="F3919" t="s">
        <v>2796</v>
      </c>
      <c r="G3919" t="s">
        <v>7869</v>
      </c>
      <c r="H3919" t="s">
        <v>32</v>
      </c>
      <c r="I3919" t="s">
        <v>141</v>
      </c>
      <c r="J3919">
        <v>18</v>
      </c>
      <c r="K3919" s="1">
        <v>18493</v>
      </c>
      <c r="L3919" s="1">
        <v>332874</v>
      </c>
      <c r="M3919">
        <v>15</v>
      </c>
      <c r="N3919" s="10">
        <v>0.15</v>
      </c>
      <c r="O3919" s="1">
        <f>Table1[[#This Row],[Total Sales NGN]]-(Table1[[#This Row],[Total Sales NGN]]*Table1[[#This Row],[Discount %2]])</f>
        <v>282942.90000000002</v>
      </c>
      <c r="P3919" t="s">
        <v>47</v>
      </c>
      <c r="Q3919">
        <v>2</v>
      </c>
      <c r="R3919" t="s">
        <v>28</v>
      </c>
      <c r="S3919">
        <v>191</v>
      </c>
      <c r="T3919" s="1">
        <v>581262</v>
      </c>
    </row>
    <row r="3920" spans="1:20" x14ac:dyDescent="0.3">
      <c r="A3920" t="s">
        <v>7870</v>
      </c>
      <c r="B3920" s="9">
        <v>45483</v>
      </c>
      <c r="C3920" t="s">
        <v>6730</v>
      </c>
      <c r="D3920" t="s">
        <v>6731</v>
      </c>
      <c r="E3920" t="s">
        <v>6741</v>
      </c>
      <c r="F3920" t="s">
        <v>1565</v>
      </c>
      <c r="G3920" t="s">
        <v>7871</v>
      </c>
      <c r="H3920" t="s">
        <v>65</v>
      </c>
      <c r="I3920" t="s">
        <v>66</v>
      </c>
      <c r="J3920">
        <v>17</v>
      </c>
      <c r="K3920" s="1">
        <v>17324</v>
      </c>
      <c r="L3920" s="1">
        <v>294508</v>
      </c>
      <c r="M3920">
        <v>0</v>
      </c>
      <c r="N3920" s="10">
        <v>0</v>
      </c>
      <c r="O3920" s="1">
        <f>Table1[[#This Row],[Total Sales NGN]]-(Table1[[#This Row],[Total Sales NGN]]*Table1[[#This Row],[Discount %2]])</f>
        <v>294508</v>
      </c>
      <c r="P3920" t="s">
        <v>27</v>
      </c>
      <c r="Q3920">
        <v>5</v>
      </c>
      <c r="R3920" t="s">
        <v>35</v>
      </c>
      <c r="S3920">
        <v>3</v>
      </c>
      <c r="T3920" s="1">
        <v>868547</v>
      </c>
    </row>
    <row r="3921" spans="1:20" x14ac:dyDescent="0.3">
      <c r="A3921" t="s">
        <v>7872</v>
      </c>
      <c r="B3921" s="9">
        <v>45059</v>
      </c>
      <c r="C3921" t="s">
        <v>6730</v>
      </c>
      <c r="D3921" t="s">
        <v>6731</v>
      </c>
      <c r="E3921" t="s">
        <v>6732</v>
      </c>
      <c r="F3921" t="s">
        <v>2457</v>
      </c>
      <c r="G3921" t="s">
        <v>7873</v>
      </c>
      <c r="H3921" t="s">
        <v>45</v>
      </c>
      <c r="I3921" t="s">
        <v>46</v>
      </c>
      <c r="J3921">
        <v>1</v>
      </c>
      <c r="K3921" s="1">
        <v>10272</v>
      </c>
      <c r="L3921" s="1">
        <v>10272</v>
      </c>
      <c r="M3921" t="s">
        <v>27</v>
      </c>
      <c r="N3921" s="10">
        <v>0</v>
      </c>
      <c r="O3921" s="1">
        <f>Table1[[#This Row],[Total Sales NGN]]-(Table1[[#This Row],[Total Sales NGN]]*Table1[[#This Row],[Discount %2]])</f>
        <v>10272</v>
      </c>
      <c r="P3921" t="s">
        <v>57</v>
      </c>
      <c r="Q3921">
        <v>3</v>
      </c>
      <c r="R3921" t="s">
        <v>35</v>
      </c>
      <c r="S3921">
        <v>56</v>
      </c>
      <c r="T3921" s="1">
        <v>395160</v>
      </c>
    </row>
    <row r="3922" spans="1:20" x14ac:dyDescent="0.3">
      <c r="A3922" t="s">
        <v>7874</v>
      </c>
      <c r="B3922" s="9">
        <v>45645</v>
      </c>
      <c r="C3922" t="s">
        <v>6730</v>
      </c>
      <c r="D3922" t="s">
        <v>6731</v>
      </c>
      <c r="E3922" t="s">
        <v>6750</v>
      </c>
      <c r="F3922" t="s">
        <v>185</v>
      </c>
      <c r="G3922" t="s">
        <v>7875</v>
      </c>
      <c r="H3922" t="s">
        <v>45</v>
      </c>
      <c r="I3922" t="s">
        <v>98</v>
      </c>
      <c r="J3922">
        <v>6</v>
      </c>
      <c r="K3922" s="1">
        <v>34442</v>
      </c>
      <c r="L3922" s="1">
        <v>206652</v>
      </c>
      <c r="M3922" t="s">
        <v>27</v>
      </c>
      <c r="N3922" s="10">
        <v>0</v>
      </c>
      <c r="O3922" s="1">
        <f>Table1[[#This Row],[Total Sales NGN]]-(Table1[[#This Row],[Total Sales NGN]]*Table1[[#This Row],[Discount %2]])</f>
        <v>206652</v>
      </c>
      <c r="P3922" t="s">
        <v>47</v>
      </c>
      <c r="Q3922">
        <v>2</v>
      </c>
      <c r="R3922" t="s">
        <v>35</v>
      </c>
      <c r="S3922">
        <v>93</v>
      </c>
      <c r="T3922" s="1">
        <v>395160</v>
      </c>
    </row>
    <row r="3923" spans="1:20" x14ac:dyDescent="0.3">
      <c r="A3923" t="s">
        <v>7876</v>
      </c>
      <c r="B3923" s="9">
        <v>45116</v>
      </c>
      <c r="C3923" t="s">
        <v>6730</v>
      </c>
      <c r="D3923" t="s">
        <v>6731</v>
      </c>
      <c r="E3923" t="s">
        <v>6741</v>
      </c>
      <c r="F3923" t="s">
        <v>1595</v>
      </c>
      <c r="G3923" t="s">
        <v>27</v>
      </c>
      <c r="H3923" t="s">
        <v>24</v>
      </c>
      <c r="I3923" t="s">
        <v>61</v>
      </c>
      <c r="J3923">
        <v>4</v>
      </c>
      <c r="K3923" s="1">
        <v>63711</v>
      </c>
      <c r="L3923" s="1">
        <v>254844</v>
      </c>
      <c r="M3923">
        <v>5</v>
      </c>
      <c r="N3923" s="10">
        <v>0.05</v>
      </c>
      <c r="O3923" s="1">
        <f>Table1[[#This Row],[Total Sales NGN]]-(Table1[[#This Row],[Total Sales NGN]]*Table1[[#This Row],[Discount %2]])</f>
        <v>242101.8</v>
      </c>
      <c r="P3923" t="s">
        <v>57</v>
      </c>
      <c r="Q3923">
        <v>3</v>
      </c>
      <c r="R3923" t="s">
        <v>35</v>
      </c>
      <c r="S3923">
        <v>124</v>
      </c>
      <c r="T3923" s="1">
        <v>973851</v>
      </c>
    </row>
    <row r="3924" spans="1:20" x14ac:dyDescent="0.3">
      <c r="A3924" t="s">
        <v>7877</v>
      </c>
      <c r="B3924" s="9">
        <v>45116</v>
      </c>
      <c r="C3924" t="s">
        <v>6730</v>
      </c>
      <c r="D3924" t="s">
        <v>6731</v>
      </c>
      <c r="E3924" t="s">
        <v>6732</v>
      </c>
      <c r="F3924" t="s">
        <v>90</v>
      </c>
      <c r="G3924" t="s">
        <v>7878</v>
      </c>
      <c r="H3924" t="s">
        <v>45</v>
      </c>
      <c r="I3924" t="s">
        <v>46</v>
      </c>
      <c r="J3924">
        <v>10</v>
      </c>
      <c r="K3924" s="1">
        <v>31858</v>
      </c>
      <c r="L3924" s="1">
        <v>318580</v>
      </c>
      <c r="M3924">
        <v>10</v>
      </c>
      <c r="N3924" s="10">
        <v>0.1</v>
      </c>
      <c r="O3924" s="1">
        <f>Table1[[#This Row],[Total Sales NGN]]-(Table1[[#This Row],[Total Sales NGN]]*Table1[[#This Row],[Discount %2]])</f>
        <v>286722</v>
      </c>
      <c r="P3924" t="s">
        <v>26</v>
      </c>
      <c r="Q3924">
        <v>1</v>
      </c>
      <c r="R3924" t="s">
        <v>35</v>
      </c>
      <c r="S3924">
        <v>194</v>
      </c>
      <c r="T3924" s="1">
        <v>395160</v>
      </c>
    </row>
    <row r="3925" spans="1:20" x14ac:dyDescent="0.3">
      <c r="A3925" t="s">
        <v>7879</v>
      </c>
      <c r="B3925" s="9">
        <v>45154</v>
      </c>
      <c r="C3925" t="s">
        <v>6730</v>
      </c>
      <c r="D3925" t="s">
        <v>6731</v>
      </c>
      <c r="E3925" t="s">
        <v>6732</v>
      </c>
      <c r="F3925" t="s">
        <v>2813</v>
      </c>
      <c r="G3925" t="s">
        <v>7880</v>
      </c>
      <c r="H3925" t="s">
        <v>24</v>
      </c>
      <c r="I3925" t="s">
        <v>161</v>
      </c>
      <c r="J3925">
        <v>14</v>
      </c>
      <c r="K3925" s="1">
        <v>208562</v>
      </c>
      <c r="L3925" s="1">
        <v>2919868</v>
      </c>
      <c r="M3925">
        <v>0</v>
      </c>
      <c r="N3925" s="10">
        <v>0</v>
      </c>
      <c r="O3925" s="1">
        <f>Table1[[#This Row],[Total Sales NGN]]-(Table1[[#This Row],[Total Sales NGN]]*Table1[[#This Row],[Discount %2]])</f>
        <v>2919868</v>
      </c>
      <c r="P3925" t="s">
        <v>57</v>
      </c>
      <c r="Q3925">
        <v>1</v>
      </c>
      <c r="R3925" t="s">
        <v>35</v>
      </c>
      <c r="S3925">
        <v>138</v>
      </c>
      <c r="T3925" s="1">
        <v>973851</v>
      </c>
    </row>
    <row r="3926" spans="1:20" x14ac:dyDescent="0.3">
      <c r="A3926" t="s">
        <v>7881</v>
      </c>
      <c r="B3926" s="9">
        <v>45303</v>
      </c>
      <c r="C3926" t="s">
        <v>6730</v>
      </c>
      <c r="D3926" t="s">
        <v>6731</v>
      </c>
      <c r="E3926" t="s">
        <v>6750</v>
      </c>
      <c r="F3926" t="s">
        <v>1438</v>
      </c>
      <c r="G3926" t="s">
        <v>27</v>
      </c>
      <c r="H3926" t="s">
        <v>24</v>
      </c>
      <c r="I3926" t="s">
        <v>25</v>
      </c>
      <c r="J3926">
        <v>2</v>
      </c>
      <c r="K3926" s="1">
        <v>109757</v>
      </c>
      <c r="L3926" s="1">
        <v>219514</v>
      </c>
      <c r="M3926">
        <v>10</v>
      </c>
      <c r="N3926" s="10">
        <v>0.1</v>
      </c>
      <c r="O3926" s="1">
        <f>Table1[[#This Row],[Total Sales NGN]]-(Table1[[#This Row],[Total Sales NGN]]*Table1[[#This Row],[Discount %2]])</f>
        <v>197562.6</v>
      </c>
      <c r="P3926" t="s">
        <v>47</v>
      </c>
      <c r="Q3926">
        <v>3</v>
      </c>
      <c r="R3926" t="s">
        <v>35</v>
      </c>
      <c r="S3926">
        <v>166</v>
      </c>
      <c r="T3926" s="1">
        <v>973851</v>
      </c>
    </row>
    <row r="3927" spans="1:20" x14ac:dyDescent="0.3">
      <c r="A3927" t="s">
        <v>7882</v>
      </c>
      <c r="B3927" s="9">
        <v>45213</v>
      </c>
      <c r="C3927" t="s">
        <v>6730</v>
      </c>
      <c r="D3927" t="s">
        <v>6731</v>
      </c>
      <c r="E3927" t="s">
        <v>6732</v>
      </c>
      <c r="F3927" t="s">
        <v>135</v>
      </c>
      <c r="G3927" t="s">
        <v>7883</v>
      </c>
      <c r="H3927" t="s">
        <v>65</v>
      </c>
      <c r="I3927" t="s">
        <v>382</v>
      </c>
      <c r="J3927">
        <v>9</v>
      </c>
      <c r="K3927" s="1">
        <v>62644</v>
      </c>
      <c r="L3927" s="1">
        <v>563796</v>
      </c>
      <c r="M3927" t="s">
        <v>27</v>
      </c>
      <c r="N3927" s="10">
        <v>0</v>
      </c>
      <c r="O3927" s="1">
        <f>Table1[[#This Row],[Total Sales NGN]]-(Table1[[#This Row],[Total Sales NGN]]*Table1[[#This Row],[Discount %2]])</f>
        <v>563796</v>
      </c>
      <c r="P3927" t="s">
        <v>57</v>
      </c>
      <c r="Q3927" t="s">
        <v>27</v>
      </c>
      <c r="R3927" t="s">
        <v>35</v>
      </c>
      <c r="S3927">
        <v>101</v>
      </c>
      <c r="T3927" s="1">
        <v>868547</v>
      </c>
    </row>
    <row r="3928" spans="1:20" x14ac:dyDescent="0.3">
      <c r="A3928" t="s">
        <v>7884</v>
      </c>
      <c r="B3928" s="9">
        <v>45540</v>
      </c>
      <c r="C3928" t="s">
        <v>6730</v>
      </c>
      <c r="D3928" t="s">
        <v>6731</v>
      </c>
      <c r="E3928" t="s">
        <v>6750</v>
      </c>
      <c r="F3928" t="s">
        <v>2724</v>
      </c>
      <c r="G3928" t="s">
        <v>7885</v>
      </c>
      <c r="H3928" t="s">
        <v>40</v>
      </c>
      <c r="I3928" t="s">
        <v>41</v>
      </c>
      <c r="J3928">
        <v>2</v>
      </c>
      <c r="K3928" s="1">
        <v>10781</v>
      </c>
      <c r="L3928" s="1">
        <v>21562</v>
      </c>
      <c r="M3928">
        <v>10</v>
      </c>
      <c r="N3928" s="10">
        <v>0.1</v>
      </c>
      <c r="O3928" s="1">
        <f>Table1[[#This Row],[Total Sales NGN]]-(Table1[[#This Row],[Total Sales NGN]]*Table1[[#This Row],[Discount %2]])</f>
        <v>19405.8</v>
      </c>
      <c r="P3928" t="s">
        <v>47</v>
      </c>
      <c r="Q3928">
        <v>5</v>
      </c>
      <c r="R3928" t="s">
        <v>35</v>
      </c>
      <c r="S3928">
        <v>52</v>
      </c>
      <c r="T3928" s="1">
        <v>381933</v>
      </c>
    </row>
    <row r="3929" spans="1:20" x14ac:dyDescent="0.3">
      <c r="A3929" t="s">
        <v>7886</v>
      </c>
      <c r="B3929" s="9">
        <v>45212</v>
      </c>
      <c r="C3929" t="s">
        <v>6730</v>
      </c>
      <c r="D3929" t="s">
        <v>6731</v>
      </c>
      <c r="E3929" t="s">
        <v>6732</v>
      </c>
      <c r="F3929" t="s">
        <v>440</v>
      </c>
      <c r="G3929" t="s">
        <v>27</v>
      </c>
      <c r="H3929" t="s">
        <v>24</v>
      </c>
      <c r="I3929" t="s">
        <v>92</v>
      </c>
      <c r="J3929">
        <v>16</v>
      </c>
      <c r="K3929" s="1">
        <v>301355</v>
      </c>
      <c r="L3929" s="1">
        <v>4821680</v>
      </c>
      <c r="M3929">
        <v>5</v>
      </c>
      <c r="N3929" s="10">
        <v>0.05</v>
      </c>
      <c r="O3929" s="1">
        <f>Table1[[#This Row],[Total Sales NGN]]-(Table1[[#This Row],[Total Sales NGN]]*Table1[[#This Row],[Discount %2]])</f>
        <v>4580596</v>
      </c>
      <c r="P3929" t="s">
        <v>47</v>
      </c>
      <c r="Q3929">
        <v>3</v>
      </c>
      <c r="R3929" t="s">
        <v>35</v>
      </c>
      <c r="S3929">
        <v>91</v>
      </c>
      <c r="T3929" s="1">
        <v>973851</v>
      </c>
    </row>
    <row r="3930" spans="1:20" x14ac:dyDescent="0.3">
      <c r="A3930" t="s">
        <v>7887</v>
      </c>
      <c r="B3930" s="9">
        <v>45371</v>
      </c>
      <c r="C3930" t="s">
        <v>6730</v>
      </c>
      <c r="D3930" t="s">
        <v>6731</v>
      </c>
      <c r="E3930" t="s">
        <v>6750</v>
      </c>
      <c r="F3930" t="s">
        <v>759</v>
      </c>
      <c r="G3930" t="s">
        <v>7888</v>
      </c>
      <c r="H3930" t="s">
        <v>24</v>
      </c>
      <c r="I3930" t="s">
        <v>56</v>
      </c>
      <c r="J3930">
        <v>5</v>
      </c>
      <c r="K3930" s="1">
        <v>51032</v>
      </c>
      <c r="L3930" s="1">
        <v>255160</v>
      </c>
      <c r="M3930" t="s">
        <v>27</v>
      </c>
      <c r="N3930" s="10">
        <v>0</v>
      </c>
      <c r="O3930" s="1">
        <f>Table1[[#This Row],[Total Sales NGN]]-(Table1[[#This Row],[Total Sales NGN]]*Table1[[#This Row],[Discount %2]])</f>
        <v>255160</v>
      </c>
      <c r="P3930" t="s">
        <v>34</v>
      </c>
      <c r="Q3930">
        <v>3</v>
      </c>
      <c r="R3930" t="s">
        <v>28</v>
      </c>
      <c r="S3930">
        <v>93</v>
      </c>
      <c r="T3930" s="1">
        <v>973851</v>
      </c>
    </row>
    <row r="3931" spans="1:20" x14ac:dyDescent="0.3">
      <c r="A3931" t="s">
        <v>7889</v>
      </c>
      <c r="B3931" s="9">
        <v>44962</v>
      </c>
      <c r="C3931" t="s">
        <v>6730</v>
      </c>
      <c r="D3931" t="s">
        <v>6731</v>
      </c>
      <c r="E3931" t="s">
        <v>6732</v>
      </c>
      <c r="F3931" t="s">
        <v>1306</v>
      </c>
      <c r="G3931" t="s">
        <v>7890</v>
      </c>
      <c r="H3931" t="s">
        <v>40</v>
      </c>
      <c r="I3931" t="s">
        <v>51</v>
      </c>
      <c r="J3931">
        <v>12</v>
      </c>
      <c r="K3931" s="1">
        <v>8754</v>
      </c>
      <c r="L3931" s="1">
        <v>105048</v>
      </c>
      <c r="M3931">
        <v>0</v>
      </c>
      <c r="N3931" s="10">
        <v>0</v>
      </c>
      <c r="O3931" s="1">
        <f>Table1[[#This Row],[Total Sales NGN]]-(Table1[[#This Row],[Total Sales NGN]]*Table1[[#This Row],[Discount %2]])</f>
        <v>105048</v>
      </c>
      <c r="P3931" t="s">
        <v>26</v>
      </c>
      <c r="Q3931">
        <v>1</v>
      </c>
      <c r="R3931" t="s">
        <v>35</v>
      </c>
      <c r="S3931">
        <v>187</v>
      </c>
      <c r="T3931" s="1">
        <v>381933</v>
      </c>
    </row>
    <row r="3932" spans="1:20" x14ac:dyDescent="0.3">
      <c r="A3932" t="s">
        <v>7891</v>
      </c>
      <c r="B3932" s="9">
        <v>45349</v>
      </c>
      <c r="C3932" t="s">
        <v>6730</v>
      </c>
      <c r="D3932" t="s">
        <v>6731</v>
      </c>
      <c r="E3932" t="s">
        <v>6741</v>
      </c>
      <c r="F3932" t="s">
        <v>2232</v>
      </c>
      <c r="G3932" t="s">
        <v>7892</v>
      </c>
      <c r="H3932" t="s">
        <v>40</v>
      </c>
      <c r="I3932" t="s">
        <v>123</v>
      </c>
      <c r="J3932">
        <v>2</v>
      </c>
      <c r="K3932" s="1">
        <v>3486</v>
      </c>
      <c r="L3932" s="1">
        <v>6972</v>
      </c>
      <c r="M3932">
        <v>20</v>
      </c>
      <c r="N3932" s="10">
        <v>0.2</v>
      </c>
      <c r="O3932" s="1">
        <f>Table1[[#This Row],[Total Sales NGN]]-(Table1[[#This Row],[Total Sales NGN]]*Table1[[#This Row],[Discount %2]])</f>
        <v>5577.6</v>
      </c>
      <c r="P3932" t="s">
        <v>27</v>
      </c>
      <c r="Q3932">
        <v>4</v>
      </c>
      <c r="R3932" t="s">
        <v>35</v>
      </c>
      <c r="S3932">
        <v>10</v>
      </c>
      <c r="T3932" s="1">
        <v>381933</v>
      </c>
    </row>
    <row r="3933" spans="1:20" x14ac:dyDescent="0.3">
      <c r="A3933" t="s">
        <v>7893</v>
      </c>
      <c r="B3933" s="9">
        <v>45103</v>
      </c>
      <c r="C3933" t="s">
        <v>6730</v>
      </c>
      <c r="D3933" t="s">
        <v>6731</v>
      </c>
      <c r="E3933" t="s">
        <v>6750</v>
      </c>
      <c r="F3933" t="s">
        <v>218</v>
      </c>
      <c r="G3933" t="s">
        <v>7894</v>
      </c>
      <c r="H3933" t="s">
        <v>32</v>
      </c>
      <c r="I3933" t="s">
        <v>117</v>
      </c>
      <c r="J3933">
        <v>16</v>
      </c>
      <c r="K3933" s="1">
        <v>10725</v>
      </c>
      <c r="L3933" s="1">
        <v>171600</v>
      </c>
      <c r="M3933">
        <v>0</v>
      </c>
      <c r="N3933" s="10">
        <v>0</v>
      </c>
      <c r="O3933" s="1">
        <f>Table1[[#This Row],[Total Sales NGN]]-(Table1[[#This Row],[Total Sales NGN]]*Table1[[#This Row],[Discount %2]])</f>
        <v>171600</v>
      </c>
      <c r="P3933" t="s">
        <v>26</v>
      </c>
      <c r="Q3933">
        <v>1</v>
      </c>
      <c r="R3933" t="s">
        <v>35</v>
      </c>
      <c r="S3933">
        <v>173</v>
      </c>
      <c r="T3933" s="1">
        <v>581262</v>
      </c>
    </row>
    <row r="3934" spans="1:20" x14ac:dyDescent="0.3">
      <c r="A3934" t="s">
        <v>7895</v>
      </c>
      <c r="B3934" s="9">
        <v>45603</v>
      </c>
      <c r="C3934" t="s">
        <v>6730</v>
      </c>
      <c r="D3934" t="s">
        <v>6731</v>
      </c>
      <c r="E3934" t="s">
        <v>6732</v>
      </c>
      <c r="F3934" t="s">
        <v>1053</v>
      </c>
      <c r="G3934" t="s">
        <v>7896</v>
      </c>
      <c r="H3934" t="s">
        <v>24</v>
      </c>
      <c r="I3934" t="s">
        <v>174</v>
      </c>
      <c r="J3934">
        <v>19</v>
      </c>
      <c r="K3934" s="1">
        <v>79959</v>
      </c>
      <c r="L3934" s="1">
        <v>1519221</v>
      </c>
      <c r="M3934">
        <v>0</v>
      </c>
      <c r="N3934" s="10">
        <v>0</v>
      </c>
      <c r="O3934" s="1">
        <f>Table1[[#This Row],[Total Sales NGN]]-(Table1[[#This Row],[Total Sales NGN]]*Table1[[#This Row],[Discount %2]])</f>
        <v>1519221</v>
      </c>
      <c r="P3934" t="s">
        <v>57</v>
      </c>
      <c r="Q3934">
        <v>1</v>
      </c>
      <c r="R3934" t="s">
        <v>27</v>
      </c>
      <c r="S3934">
        <v>174</v>
      </c>
      <c r="T3934" s="1">
        <v>973851</v>
      </c>
    </row>
    <row r="3935" spans="1:20" x14ac:dyDescent="0.3">
      <c r="A3935" t="s">
        <v>7897</v>
      </c>
      <c r="B3935" s="9">
        <v>45264</v>
      </c>
      <c r="C3935" t="s">
        <v>6730</v>
      </c>
      <c r="D3935" t="s">
        <v>6731</v>
      </c>
      <c r="E3935" t="s">
        <v>6732</v>
      </c>
      <c r="F3935" t="s">
        <v>1753</v>
      </c>
      <c r="G3935" t="s">
        <v>27</v>
      </c>
      <c r="H3935" t="s">
        <v>45</v>
      </c>
      <c r="I3935" t="s">
        <v>130</v>
      </c>
      <c r="J3935">
        <v>17</v>
      </c>
      <c r="K3935" s="1">
        <v>33387</v>
      </c>
      <c r="L3935" s="1">
        <v>567579</v>
      </c>
      <c r="M3935">
        <v>0</v>
      </c>
      <c r="N3935" s="10">
        <v>0</v>
      </c>
      <c r="O3935" s="1">
        <f>Table1[[#This Row],[Total Sales NGN]]-(Table1[[#This Row],[Total Sales NGN]]*Table1[[#This Row],[Discount %2]])</f>
        <v>567579</v>
      </c>
      <c r="P3935" t="s">
        <v>27</v>
      </c>
      <c r="Q3935">
        <v>5</v>
      </c>
      <c r="R3935" t="s">
        <v>35</v>
      </c>
      <c r="S3935">
        <v>199</v>
      </c>
      <c r="T3935" s="1">
        <v>395160</v>
      </c>
    </row>
    <row r="3936" spans="1:20" x14ac:dyDescent="0.3">
      <c r="A3936" t="s">
        <v>7898</v>
      </c>
      <c r="B3936" s="9">
        <v>45219</v>
      </c>
      <c r="C3936" t="s">
        <v>6730</v>
      </c>
      <c r="D3936" t="s">
        <v>6731</v>
      </c>
      <c r="E3936" t="s">
        <v>6750</v>
      </c>
      <c r="F3936" t="s">
        <v>1687</v>
      </c>
      <c r="G3936" t="s">
        <v>7899</v>
      </c>
      <c r="H3936" t="s">
        <v>65</v>
      </c>
      <c r="I3936" t="s">
        <v>478</v>
      </c>
      <c r="J3936">
        <v>7</v>
      </c>
      <c r="K3936" s="1">
        <v>169967</v>
      </c>
      <c r="L3936" s="1">
        <v>1189769</v>
      </c>
      <c r="M3936">
        <v>5</v>
      </c>
      <c r="N3936" s="10">
        <v>0.05</v>
      </c>
      <c r="O3936" s="1">
        <f>Table1[[#This Row],[Total Sales NGN]]-(Table1[[#This Row],[Total Sales NGN]]*Table1[[#This Row],[Discount %2]])</f>
        <v>1130280.55</v>
      </c>
      <c r="P3936" t="s">
        <v>27</v>
      </c>
      <c r="Q3936" t="s">
        <v>27</v>
      </c>
      <c r="R3936" t="s">
        <v>35</v>
      </c>
      <c r="S3936">
        <v>92</v>
      </c>
      <c r="T3936" s="1">
        <v>868547</v>
      </c>
    </row>
    <row r="3937" spans="1:20" x14ac:dyDescent="0.3">
      <c r="A3937" t="s">
        <v>7900</v>
      </c>
      <c r="B3937" s="9">
        <v>45153</v>
      </c>
      <c r="C3937" t="s">
        <v>6730</v>
      </c>
      <c r="D3937" t="s">
        <v>6731</v>
      </c>
      <c r="E3937" t="s">
        <v>6732</v>
      </c>
      <c r="F3937" t="s">
        <v>957</v>
      </c>
      <c r="G3937" t="s">
        <v>7901</v>
      </c>
      <c r="H3937" t="s">
        <v>32</v>
      </c>
      <c r="I3937" t="s">
        <v>158</v>
      </c>
      <c r="J3937">
        <v>2</v>
      </c>
      <c r="K3937" s="1">
        <v>17123</v>
      </c>
      <c r="L3937" s="1">
        <v>34246</v>
      </c>
      <c r="M3937">
        <v>5</v>
      </c>
      <c r="N3937" s="10">
        <v>0.05</v>
      </c>
      <c r="O3937" s="1">
        <f>Table1[[#This Row],[Total Sales NGN]]-(Table1[[#This Row],[Total Sales NGN]]*Table1[[#This Row],[Discount %2]])</f>
        <v>32533.7</v>
      </c>
      <c r="P3937" t="s">
        <v>47</v>
      </c>
      <c r="Q3937">
        <v>5</v>
      </c>
      <c r="R3937" t="s">
        <v>35</v>
      </c>
      <c r="S3937">
        <v>116</v>
      </c>
      <c r="T3937" s="1">
        <v>581262</v>
      </c>
    </row>
    <row r="3938" spans="1:20" x14ac:dyDescent="0.3">
      <c r="A3938" t="s">
        <v>7902</v>
      </c>
      <c r="B3938" s="9">
        <v>45600</v>
      </c>
      <c r="C3938" t="s">
        <v>6730</v>
      </c>
      <c r="D3938" t="s">
        <v>6731</v>
      </c>
      <c r="E3938" t="s">
        <v>6750</v>
      </c>
      <c r="F3938" t="s">
        <v>221</v>
      </c>
      <c r="G3938" t="s">
        <v>7903</v>
      </c>
      <c r="H3938" t="s">
        <v>45</v>
      </c>
      <c r="I3938" t="s">
        <v>74</v>
      </c>
      <c r="J3938">
        <v>9</v>
      </c>
      <c r="K3938" s="1">
        <v>37328</v>
      </c>
      <c r="L3938" s="1">
        <v>335952</v>
      </c>
      <c r="M3938">
        <v>0</v>
      </c>
      <c r="N3938" s="10">
        <v>0</v>
      </c>
      <c r="O3938" s="1">
        <f>Table1[[#This Row],[Total Sales NGN]]-(Table1[[#This Row],[Total Sales NGN]]*Table1[[#This Row],[Discount %2]])</f>
        <v>335952</v>
      </c>
      <c r="P3938" t="s">
        <v>34</v>
      </c>
      <c r="Q3938">
        <v>3</v>
      </c>
      <c r="R3938" t="s">
        <v>27</v>
      </c>
      <c r="S3938">
        <v>9</v>
      </c>
      <c r="T3938" s="1">
        <v>395160</v>
      </c>
    </row>
    <row r="3939" spans="1:20" x14ac:dyDescent="0.3">
      <c r="A3939" t="s">
        <v>7904</v>
      </c>
      <c r="B3939" s="9">
        <v>44950</v>
      </c>
      <c r="C3939" t="s">
        <v>6730</v>
      </c>
      <c r="D3939" t="s">
        <v>6731</v>
      </c>
      <c r="E3939" t="s">
        <v>6750</v>
      </c>
      <c r="F3939" t="s">
        <v>2872</v>
      </c>
      <c r="G3939" t="s">
        <v>7905</v>
      </c>
      <c r="H3939" t="s">
        <v>32</v>
      </c>
      <c r="I3939" t="s">
        <v>33</v>
      </c>
      <c r="J3939">
        <v>7</v>
      </c>
      <c r="K3939" s="1">
        <v>16563</v>
      </c>
      <c r="L3939" s="1">
        <v>115941</v>
      </c>
      <c r="M3939">
        <v>0</v>
      </c>
      <c r="N3939" s="10">
        <v>0</v>
      </c>
      <c r="O3939" s="1">
        <f>Table1[[#This Row],[Total Sales NGN]]-(Table1[[#This Row],[Total Sales NGN]]*Table1[[#This Row],[Discount %2]])</f>
        <v>115941</v>
      </c>
      <c r="P3939" t="s">
        <v>47</v>
      </c>
      <c r="Q3939" t="s">
        <v>27</v>
      </c>
      <c r="R3939" t="s">
        <v>35</v>
      </c>
      <c r="S3939">
        <v>102</v>
      </c>
      <c r="T3939" s="1">
        <v>581262</v>
      </c>
    </row>
    <row r="3940" spans="1:20" x14ac:dyDescent="0.3">
      <c r="A3940" t="s">
        <v>7906</v>
      </c>
      <c r="B3940" s="9">
        <v>44998</v>
      </c>
      <c r="C3940" t="s">
        <v>6730</v>
      </c>
      <c r="D3940" t="s">
        <v>6731</v>
      </c>
      <c r="E3940" t="s">
        <v>6732</v>
      </c>
      <c r="F3940" t="s">
        <v>4920</v>
      </c>
      <c r="G3940" t="s">
        <v>7907</v>
      </c>
      <c r="H3940" t="s">
        <v>24</v>
      </c>
      <c r="I3940" t="s">
        <v>174</v>
      </c>
      <c r="J3940">
        <v>4</v>
      </c>
      <c r="K3940" s="1">
        <v>247399</v>
      </c>
      <c r="L3940" s="1">
        <v>989596</v>
      </c>
      <c r="M3940">
        <v>0</v>
      </c>
      <c r="N3940" s="10">
        <v>0</v>
      </c>
      <c r="O3940" s="1">
        <f>Table1[[#This Row],[Total Sales NGN]]-(Table1[[#This Row],[Total Sales NGN]]*Table1[[#This Row],[Discount %2]])</f>
        <v>989596</v>
      </c>
      <c r="P3940" t="s">
        <v>26</v>
      </c>
      <c r="Q3940">
        <v>2</v>
      </c>
      <c r="R3940" t="s">
        <v>28</v>
      </c>
      <c r="S3940">
        <v>17</v>
      </c>
      <c r="T3940" s="1">
        <v>973851</v>
      </c>
    </row>
    <row r="3941" spans="1:20" x14ac:dyDescent="0.3">
      <c r="A3941" t="s">
        <v>7908</v>
      </c>
      <c r="B3941" s="9">
        <v>45077</v>
      </c>
      <c r="C3941" t="s">
        <v>6730</v>
      </c>
      <c r="D3941" t="s">
        <v>6731</v>
      </c>
      <c r="E3941" t="s">
        <v>6732</v>
      </c>
      <c r="F3941" t="s">
        <v>188</v>
      </c>
      <c r="G3941" t="s">
        <v>7909</v>
      </c>
      <c r="H3941" t="s">
        <v>65</v>
      </c>
      <c r="I3941" t="s">
        <v>78</v>
      </c>
      <c r="J3941">
        <v>15</v>
      </c>
      <c r="K3941" s="1">
        <v>75558</v>
      </c>
      <c r="L3941" s="1">
        <v>1133370</v>
      </c>
      <c r="M3941">
        <v>20</v>
      </c>
      <c r="N3941" s="10">
        <v>0.2</v>
      </c>
      <c r="O3941" s="1">
        <f>Table1[[#This Row],[Total Sales NGN]]-(Table1[[#This Row],[Total Sales NGN]]*Table1[[#This Row],[Discount %2]])</f>
        <v>906696</v>
      </c>
      <c r="P3941" t="s">
        <v>57</v>
      </c>
      <c r="Q3941">
        <v>5</v>
      </c>
      <c r="R3941" t="s">
        <v>28</v>
      </c>
      <c r="S3941">
        <v>19</v>
      </c>
      <c r="T3941" s="1">
        <v>868547</v>
      </c>
    </row>
    <row r="3942" spans="1:20" x14ac:dyDescent="0.3">
      <c r="A3942" t="s">
        <v>7910</v>
      </c>
      <c r="B3942" s="9">
        <v>45258</v>
      </c>
      <c r="C3942" t="s">
        <v>6730</v>
      </c>
      <c r="D3942" t="s">
        <v>6731</v>
      </c>
      <c r="E3942" t="s">
        <v>6732</v>
      </c>
      <c r="F3942" t="s">
        <v>2951</v>
      </c>
      <c r="G3942" t="s">
        <v>7911</v>
      </c>
      <c r="H3942" t="s">
        <v>24</v>
      </c>
      <c r="I3942" t="s">
        <v>56</v>
      </c>
      <c r="J3942">
        <v>18</v>
      </c>
      <c r="K3942" s="1">
        <v>306872</v>
      </c>
      <c r="L3942" s="1">
        <v>5523696</v>
      </c>
      <c r="M3942">
        <v>5</v>
      </c>
      <c r="N3942" s="10">
        <v>0.05</v>
      </c>
      <c r="O3942" s="1">
        <f>Table1[[#This Row],[Total Sales NGN]]-(Table1[[#This Row],[Total Sales NGN]]*Table1[[#This Row],[Discount %2]])</f>
        <v>5247511.2</v>
      </c>
      <c r="P3942" t="s">
        <v>57</v>
      </c>
      <c r="Q3942">
        <v>3</v>
      </c>
      <c r="R3942" t="s">
        <v>28</v>
      </c>
      <c r="S3942">
        <v>124</v>
      </c>
      <c r="T3942" s="1">
        <v>973851</v>
      </c>
    </row>
    <row r="3943" spans="1:20" x14ac:dyDescent="0.3">
      <c r="A3943" t="s">
        <v>7912</v>
      </c>
      <c r="B3943" s="9">
        <v>45445</v>
      </c>
      <c r="C3943" t="s">
        <v>6730</v>
      </c>
      <c r="D3943" t="s">
        <v>6731</v>
      </c>
      <c r="E3943" t="s">
        <v>6750</v>
      </c>
      <c r="F3943" t="s">
        <v>1083</v>
      </c>
      <c r="G3943" t="s">
        <v>27</v>
      </c>
      <c r="H3943" t="s">
        <v>40</v>
      </c>
      <c r="I3943" t="s">
        <v>41</v>
      </c>
      <c r="J3943">
        <v>19</v>
      </c>
      <c r="K3943" s="1">
        <v>6399</v>
      </c>
      <c r="L3943" s="1">
        <v>121581</v>
      </c>
      <c r="M3943">
        <v>5</v>
      </c>
      <c r="N3943" s="10">
        <v>0.05</v>
      </c>
      <c r="O3943" s="1">
        <f>Table1[[#This Row],[Total Sales NGN]]-(Table1[[#This Row],[Total Sales NGN]]*Table1[[#This Row],[Discount %2]])</f>
        <v>115501.95</v>
      </c>
      <c r="P3943" t="s">
        <v>57</v>
      </c>
      <c r="Q3943" t="s">
        <v>27</v>
      </c>
      <c r="R3943" t="s">
        <v>35</v>
      </c>
      <c r="S3943">
        <v>123</v>
      </c>
      <c r="T3943" s="1">
        <v>381933</v>
      </c>
    </row>
    <row r="3944" spans="1:20" x14ac:dyDescent="0.3">
      <c r="A3944" t="s">
        <v>7913</v>
      </c>
      <c r="B3944" s="9">
        <v>45554</v>
      </c>
      <c r="C3944" t="s">
        <v>6730</v>
      </c>
      <c r="D3944" t="s">
        <v>6731</v>
      </c>
      <c r="E3944" t="s">
        <v>6750</v>
      </c>
      <c r="F3944" t="s">
        <v>1853</v>
      </c>
      <c r="G3944" t="s">
        <v>7914</v>
      </c>
      <c r="H3944" t="s">
        <v>65</v>
      </c>
      <c r="I3944" t="s">
        <v>78</v>
      </c>
      <c r="J3944">
        <v>4</v>
      </c>
      <c r="K3944" s="1">
        <v>42318</v>
      </c>
      <c r="L3944" s="1">
        <v>169272</v>
      </c>
      <c r="M3944">
        <v>20</v>
      </c>
      <c r="N3944" s="10">
        <v>0.2</v>
      </c>
      <c r="O3944" s="1">
        <f>Table1[[#This Row],[Total Sales NGN]]-(Table1[[#This Row],[Total Sales NGN]]*Table1[[#This Row],[Discount %2]])</f>
        <v>135417.60000000001</v>
      </c>
      <c r="P3944" t="s">
        <v>57</v>
      </c>
      <c r="Q3944">
        <v>1</v>
      </c>
      <c r="R3944" t="s">
        <v>35</v>
      </c>
      <c r="S3944">
        <v>108</v>
      </c>
      <c r="T3944" s="1">
        <v>868547</v>
      </c>
    </row>
    <row r="3945" spans="1:20" x14ac:dyDescent="0.3">
      <c r="A3945" t="s">
        <v>7915</v>
      </c>
      <c r="B3945" s="9">
        <v>45476</v>
      </c>
      <c r="C3945" t="s">
        <v>6730</v>
      </c>
      <c r="D3945" t="s">
        <v>6731</v>
      </c>
      <c r="E3945" t="s">
        <v>6750</v>
      </c>
      <c r="F3945" t="s">
        <v>2706</v>
      </c>
      <c r="G3945" t="s">
        <v>27</v>
      </c>
      <c r="H3945" t="s">
        <v>32</v>
      </c>
      <c r="I3945" t="s">
        <v>158</v>
      </c>
      <c r="J3945">
        <v>14</v>
      </c>
      <c r="K3945" s="1">
        <v>21574</v>
      </c>
      <c r="L3945" s="1">
        <v>302036</v>
      </c>
      <c r="M3945">
        <v>0</v>
      </c>
      <c r="N3945" s="10">
        <v>0</v>
      </c>
      <c r="O3945" s="1">
        <f>Table1[[#This Row],[Total Sales NGN]]-(Table1[[#This Row],[Total Sales NGN]]*Table1[[#This Row],[Discount %2]])</f>
        <v>302036</v>
      </c>
      <c r="P3945" t="s">
        <v>34</v>
      </c>
      <c r="Q3945">
        <v>7</v>
      </c>
      <c r="R3945" t="s">
        <v>35</v>
      </c>
      <c r="S3945">
        <v>103</v>
      </c>
      <c r="T3945" s="1">
        <v>581262</v>
      </c>
    </row>
    <row r="3946" spans="1:20" x14ac:dyDescent="0.3">
      <c r="A3946" t="s">
        <v>7916</v>
      </c>
      <c r="B3946" s="9">
        <v>45523</v>
      </c>
      <c r="C3946" t="s">
        <v>6730</v>
      </c>
      <c r="D3946" t="s">
        <v>6731</v>
      </c>
      <c r="E3946" t="s">
        <v>6750</v>
      </c>
      <c r="F3946" t="s">
        <v>1411</v>
      </c>
      <c r="G3946" t="s">
        <v>7917</v>
      </c>
      <c r="H3946" t="s">
        <v>32</v>
      </c>
      <c r="I3946" t="s">
        <v>117</v>
      </c>
      <c r="J3946">
        <v>7</v>
      </c>
      <c r="K3946" s="1">
        <v>20592</v>
      </c>
      <c r="L3946" s="1">
        <v>144144</v>
      </c>
      <c r="M3946" t="s">
        <v>27</v>
      </c>
      <c r="N3946" s="10">
        <v>0</v>
      </c>
      <c r="O3946" s="1">
        <f>Table1[[#This Row],[Total Sales NGN]]-(Table1[[#This Row],[Total Sales NGN]]*Table1[[#This Row],[Discount %2]])</f>
        <v>144144</v>
      </c>
      <c r="P3946" t="s">
        <v>26</v>
      </c>
      <c r="Q3946">
        <v>2</v>
      </c>
      <c r="R3946" t="s">
        <v>35</v>
      </c>
      <c r="S3946">
        <v>104</v>
      </c>
      <c r="T3946" s="1">
        <v>581262</v>
      </c>
    </row>
    <row r="3947" spans="1:20" x14ac:dyDescent="0.3">
      <c r="A3947" t="s">
        <v>7918</v>
      </c>
      <c r="B3947" s="9">
        <v>44975</v>
      </c>
      <c r="C3947" t="s">
        <v>6730</v>
      </c>
      <c r="D3947" t="s">
        <v>6731</v>
      </c>
      <c r="E3947" t="s">
        <v>6732</v>
      </c>
      <c r="F3947" t="s">
        <v>1968</v>
      </c>
      <c r="G3947" t="s">
        <v>7919</v>
      </c>
      <c r="H3947" t="s">
        <v>65</v>
      </c>
      <c r="I3947" t="s">
        <v>397</v>
      </c>
      <c r="J3947">
        <v>10</v>
      </c>
      <c r="K3947" s="1">
        <v>110040</v>
      </c>
      <c r="L3947" s="1">
        <v>1100400</v>
      </c>
      <c r="M3947">
        <v>15</v>
      </c>
      <c r="N3947" s="10">
        <v>0.15</v>
      </c>
      <c r="O3947" s="1">
        <f>Table1[[#This Row],[Total Sales NGN]]-(Table1[[#This Row],[Total Sales NGN]]*Table1[[#This Row],[Discount %2]])</f>
        <v>935340</v>
      </c>
      <c r="P3947" t="s">
        <v>26</v>
      </c>
      <c r="Q3947">
        <v>1</v>
      </c>
      <c r="R3947" t="s">
        <v>28</v>
      </c>
      <c r="S3947">
        <v>133</v>
      </c>
      <c r="T3947" s="1">
        <v>868547</v>
      </c>
    </row>
    <row r="3948" spans="1:20" x14ac:dyDescent="0.3">
      <c r="A3948" t="s">
        <v>7920</v>
      </c>
      <c r="B3948" s="9">
        <v>45611</v>
      </c>
      <c r="C3948" t="s">
        <v>6730</v>
      </c>
      <c r="D3948" t="s">
        <v>6731</v>
      </c>
      <c r="E3948" t="s">
        <v>6750</v>
      </c>
      <c r="F3948" t="s">
        <v>3354</v>
      </c>
      <c r="G3948" t="s">
        <v>27</v>
      </c>
      <c r="H3948" t="s">
        <v>65</v>
      </c>
      <c r="I3948" t="s">
        <v>382</v>
      </c>
      <c r="J3948">
        <v>12</v>
      </c>
      <c r="K3948" s="1">
        <v>163270</v>
      </c>
      <c r="L3948" s="1">
        <v>1959240</v>
      </c>
      <c r="M3948">
        <v>10</v>
      </c>
      <c r="N3948" s="10">
        <v>0.1</v>
      </c>
      <c r="O3948" s="1">
        <f>Table1[[#This Row],[Total Sales NGN]]-(Table1[[#This Row],[Total Sales NGN]]*Table1[[#This Row],[Discount %2]])</f>
        <v>1763316</v>
      </c>
      <c r="P3948" t="s">
        <v>47</v>
      </c>
      <c r="Q3948">
        <v>3</v>
      </c>
      <c r="R3948" t="s">
        <v>35</v>
      </c>
      <c r="S3948">
        <v>106</v>
      </c>
      <c r="T3948" s="1">
        <v>868547</v>
      </c>
    </row>
    <row r="3949" spans="1:20" x14ac:dyDescent="0.3">
      <c r="A3949" t="s">
        <v>7921</v>
      </c>
      <c r="B3949" s="9">
        <v>45080</v>
      </c>
      <c r="C3949" t="s">
        <v>6730</v>
      </c>
      <c r="D3949" t="s">
        <v>6731</v>
      </c>
      <c r="E3949" t="s">
        <v>6732</v>
      </c>
      <c r="F3949" t="s">
        <v>412</v>
      </c>
      <c r="G3949" t="s">
        <v>27</v>
      </c>
      <c r="H3949" t="s">
        <v>65</v>
      </c>
      <c r="I3949" t="s">
        <v>66</v>
      </c>
      <c r="J3949">
        <v>1</v>
      </c>
      <c r="K3949" s="1">
        <v>49718</v>
      </c>
      <c r="L3949" s="1">
        <v>49718</v>
      </c>
      <c r="M3949">
        <v>10</v>
      </c>
      <c r="N3949" s="10">
        <v>0.1</v>
      </c>
      <c r="O3949" s="1">
        <f>Table1[[#This Row],[Total Sales NGN]]-(Table1[[#This Row],[Total Sales NGN]]*Table1[[#This Row],[Discount %2]])</f>
        <v>44746.2</v>
      </c>
      <c r="P3949" t="s">
        <v>47</v>
      </c>
      <c r="Q3949">
        <v>1</v>
      </c>
      <c r="R3949" t="s">
        <v>35</v>
      </c>
      <c r="S3949">
        <v>148</v>
      </c>
      <c r="T3949" s="1">
        <v>868547</v>
      </c>
    </row>
    <row r="3950" spans="1:20" x14ac:dyDescent="0.3">
      <c r="A3950" t="s">
        <v>7922</v>
      </c>
      <c r="B3950" s="9">
        <v>45639</v>
      </c>
      <c r="C3950" t="s">
        <v>6730</v>
      </c>
      <c r="D3950" t="s">
        <v>6731</v>
      </c>
      <c r="E3950" t="s">
        <v>6741</v>
      </c>
      <c r="F3950" t="s">
        <v>889</v>
      </c>
      <c r="G3950" t="s">
        <v>7923</v>
      </c>
      <c r="H3950" t="s">
        <v>40</v>
      </c>
      <c r="I3950" t="s">
        <v>137</v>
      </c>
      <c r="J3950">
        <v>9</v>
      </c>
      <c r="K3950" s="1">
        <v>10702</v>
      </c>
      <c r="L3950" s="1">
        <v>96318</v>
      </c>
      <c r="M3950">
        <v>0</v>
      </c>
      <c r="N3950" s="10">
        <v>0</v>
      </c>
      <c r="O3950" s="1">
        <f>Table1[[#This Row],[Total Sales NGN]]-(Table1[[#This Row],[Total Sales NGN]]*Table1[[#This Row],[Discount %2]])</f>
        <v>96318</v>
      </c>
      <c r="P3950" t="s">
        <v>27</v>
      </c>
      <c r="Q3950">
        <v>3</v>
      </c>
      <c r="R3950" t="s">
        <v>28</v>
      </c>
      <c r="S3950">
        <v>169</v>
      </c>
      <c r="T3950" s="1">
        <v>381933</v>
      </c>
    </row>
    <row r="3951" spans="1:20" x14ac:dyDescent="0.3">
      <c r="A3951" t="s">
        <v>7924</v>
      </c>
      <c r="B3951" s="9">
        <v>45228</v>
      </c>
      <c r="C3951" t="s">
        <v>6730</v>
      </c>
      <c r="D3951" t="s">
        <v>6731</v>
      </c>
      <c r="E3951" t="s">
        <v>6750</v>
      </c>
      <c r="F3951" t="s">
        <v>1219</v>
      </c>
      <c r="G3951" t="s">
        <v>7925</v>
      </c>
      <c r="H3951" t="s">
        <v>45</v>
      </c>
      <c r="I3951" t="s">
        <v>181</v>
      </c>
      <c r="J3951">
        <v>7</v>
      </c>
      <c r="K3951" s="1">
        <v>14786</v>
      </c>
      <c r="L3951" s="1">
        <v>103502</v>
      </c>
      <c r="M3951" t="s">
        <v>27</v>
      </c>
      <c r="N3951" s="10">
        <v>0</v>
      </c>
      <c r="O3951" s="1">
        <f>Table1[[#This Row],[Total Sales NGN]]-(Table1[[#This Row],[Total Sales NGN]]*Table1[[#This Row],[Discount %2]])</f>
        <v>103502</v>
      </c>
      <c r="P3951" t="s">
        <v>57</v>
      </c>
      <c r="Q3951">
        <v>1</v>
      </c>
      <c r="R3951" t="s">
        <v>35</v>
      </c>
      <c r="S3951">
        <v>148</v>
      </c>
      <c r="T3951" s="1">
        <v>395160</v>
      </c>
    </row>
    <row r="3952" spans="1:20" x14ac:dyDescent="0.3">
      <c r="A3952" t="s">
        <v>7926</v>
      </c>
      <c r="B3952" s="9">
        <v>45626</v>
      </c>
      <c r="C3952" t="s">
        <v>6730</v>
      </c>
      <c r="D3952" t="s">
        <v>6731</v>
      </c>
      <c r="E3952" t="s">
        <v>6750</v>
      </c>
      <c r="F3952" t="s">
        <v>949</v>
      </c>
      <c r="G3952" t="s">
        <v>27</v>
      </c>
      <c r="H3952" t="s">
        <v>40</v>
      </c>
      <c r="I3952" t="s">
        <v>171</v>
      </c>
      <c r="J3952">
        <v>19</v>
      </c>
      <c r="K3952" s="1">
        <v>8138</v>
      </c>
      <c r="L3952" s="1">
        <v>154622</v>
      </c>
      <c r="M3952">
        <v>0</v>
      </c>
      <c r="N3952" s="10">
        <v>0</v>
      </c>
      <c r="O3952" s="1">
        <f>Table1[[#This Row],[Total Sales NGN]]-(Table1[[#This Row],[Total Sales NGN]]*Table1[[#This Row],[Discount %2]])</f>
        <v>154622</v>
      </c>
      <c r="P3952" t="s">
        <v>57</v>
      </c>
      <c r="Q3952">
        <v>2</v>
      </c>
      <c r="R3952" t="s">
        <v>35</v>
      </c>
      <c r="S3952">
        <v>173</v>
      </c>
      <c r="T3952" s="1">
        <v>381933</v>
      </c>
    </row>
    <row r="3953" spans="1:20" x14ac:dyDescent="0.3">
      <c r="A3953" t="s">
        <v>7927</v>
      </c>
      <c r="B3953" s="9">
        <v>45453</v>
      </c>
      <c r="C3953" t="s">
        <v>6730</v>
      </c>
      <c r="D3953" t="s">
        <v>6731</v>
      </c>
      <c r="E3953" t="s">
        <v>6732</v>
      </c>
      <c r="F3953" t="s">
        <v>1753</v>
      </c>
      <c r="G3953" t="s">
        <v>27</v>
      </c>
      <c r="H3953" t="s">
        <v>45</v>
      </c>
      <c r="I3953" t="s">
        <v>181</v>
      </c>
      <c r="J3953">
        <v>7</v>
      </c>
      <c r="K3953" s="1">
        <v>13250</v>
      </c>
      <c r="L3953" s="1">
        <v>92750</v>
      </c>
      <c r="M3953">
        <v>0</v>
      </c>
      <c r="N3953" s="10">
        <v>0</v>
      </c>
      <c r="O3953" s="1">
        <f>Table1[[#This Row],[Total Sales NGN]]-(Table1[[#This Row],[Total Sales NGN]]*Table1[[#This Row],[Discount %2]])</f>
        <v>92750</v>
      </c>
      <c r="P3953" t="s">
        <v>57</v>
      </c>
      <c r="Q3953">
        <v>2</v>
      </c>
      <c r="R3953" t="s">
        <v>35</v>
      </c>
      <c r="S3953">
        <v>183</v>
      </c>
      <c r="T3953" s="1">
        <v>395160</v>
      </c>
    </row>
    <row r="3954" spans="1:20" x14ac:dyDescent="0.3">
      <c r="A3954" t="s">
        <v>7928</v>
      </c>
      <c r="B3954" s="9">
        <v>45192</v>
      </c>
      <c r="C3954" t="s">
        <v>6730</v>
      </c>
      <c r="D3954" t="s">
        <v>6731</v>
      </c>
      <c r="E3954" t="s">
        <v>6741</v>
      </c>
      <c r="F3954" t="s">
        <v>1104</v>
      </c>
      <c r="G3954" t="s">
        <v>27</v>
      </c>
      <c r="H3954" t="s">
        <v>40</v>
      </c>
      <c r="I3954" t="s">
        <v>51</v>
      </c>
      <c r="J3954">
        <v>13</v>
      </c>
      <c r="K3954" s="1">
        <v>2943</v>
      </c>
      <c r="L3954" s="1">
        <v>38259</v>
      </c>
      <c r="M3954">
        <v>5</v>
      </c>
      <c r="N3954" s="10">
        <v>0.05</v>
      </c>
      <c r="O3954" s="1">
        <f>Table1[[#This Row],[Total Sales NGN]]-(Table1[[#This Row],[Total Sales NGN]]*Table1[[#This Row],[Discount %2]])</f>
        <v>36346.050000000003</v>
      </c>
      <c r="P3954" t="s">
        <v>57</v>
      </c>
      <c r="Q3954">
        <v>5</v>
      </c>
      <c r="R3954" t="s">
        <v>35</v>
      </c>
      <c r="S3954">
        <v>27</v>
      </c>
      <c r="T3954" s="1">
        <v>381933</v>
      </c>
    </row>
    <row r="3955" spans="1:20" x14ac:dyDescent="0.3">
      <c r="A3955" t="s">
        <v>7929</v>
      </c>
      <c r="B3955" s="9">
        <v>45098</v>
      </c>
      <c r="C3955" t="s">
        <v>6730</v>
      </c>
      <c r="D3955" t="s">
        <v>6731</v>
      </c>
      <c r="E3955" t="s">
        <v>6732</v>
      </c>
      <c r="F3955" t="s">
        <v>1205</v>
      </c>
      <c r="G3955" t="s">
        <v>27</v>
      </c>
      <c r="H3955" t="s">
        <v>65</v>
      </c>
      <c r="I3955" t="s">
        <v>478</v>
      </c>
      <c r="J3955">
        <v>5</v>
      </c>
      <c r="K3955" s="1">
        <v>84885</v>
      </c>
      <c r="L3955" s="1">
        <v>424425</v>
      </c>
      <c r="M3955">
        <v>10</v>
      </c>
      <c r="N3955" s="10">
        <v>0.1</v>
      </c>
      <c r="O3955" s="1">
        <f>Table1[[#This Row],[Total Sales NGN]]-(Table1[[#This Row],[Total Sales NGN]]*Table1[[#This Row],[Discount %2]])</f>
        <v>381982.5</v>
      </c>
      <c r="P3955" t="s">
        <v>47</v>
      </c>
      <c r="Q3955">
        <v>5</v>
      </c>
      <c r="R3955" t="s">
        <v>35</v>
      </c>
      <c r="S3955">
        <v>35</v>
      </c>
      <c r="T3955" s="1">
        <v>868547</v>
      </c>
    </row>
    <row r="3956" spans="1:20" x14ac:dyDescent="0.3">
      <c r="A3956" t="s">
        <v>7930</v>
      </c>
      <c r="B3956" s="9">
        <v>45525</v>
      </c>
      <c r="C3956" t="s">
        <v>6730</v>
      </c>
      <c r="D3956" t="s">
        <v>6731</v>
      </c>
      <c r="E3956" t="s">
        <v>6750</v>
      </c>
      <c r="F3956" t="s">
        <v>874</v>
      </c>
      <c r="G3956" t="s">
        <v>7931</v>
      </c>
      <c r="H3956" t="s">
        <v>32</v>
      </c>
      <c r="I3956" t="s">
        <v>95</v>
      </c>
      <c r="J3956">
        <v>11</v>
      </c>
      <c r="K3956" s="1">
        <v>18844</v>
      </c>
      <c r="L3956" s="1">
        <v>207284</v>
      </c>
      <c r="M3956">
        <v>20</v>
      </c>
      <c r="N3956" s="10">
        <v>0.2</v>
      </c>
      <c r="O3956" s="1">
        <f>Table1[[#This Row],[Total Sales NGN]]-(Table1[[#This Row],[Total Sales NGN]]*Table1[[#This Row],[Discount %2]])</f>
        <v>165827.20000000001</v>
      </c>
      <c r="P3956" t="s">
        <v>34</v>
      </c>
      <c r="Q3956">
        <v>2</v>
      </c>
      <c r="R3956" t="s">
        <v>35</v>
      </c>
      <c r="S3956">
        <v>45</v>
      </c>
      <c r="T3956" s="1">
        <v>581262</v>
      </c>
    </row>
    <row r="3957" spans="1:20" x14ac:dyDescent="0.3">
      <c r="A3957" t="s">
        <v>7932</v>
      </c>
      <c r="B3957" s="9">
        <v>44959</v>
      </c>
      <c r="C3957" t="s">
        <v>6730</v>
      </c>
      <c r="D3957" t="s">
        <v>6731</v>
      </c>
      <c r="E3957" t="s">
        <v>6732</v>
      </c>
      <c r="F3957" t="s">
        <v>1753</v>
      </c>
      <c r="G3957" t="s">
        <v>7933</v>
      </c>
      <c r="H3957" t="s">
        <v>45</v>
      </c>
      <c r="I3957" t="s">
        <v>82</v>
      </c>
      <c r="J3957">
        <v>20</v>
      </c>
      <c r="K3957" s="1">
        <v>20345</v>
      </c>
      <c r="L3957" s="1">
        <v>406900</v>
      </c>
      <c r="M3957">
        <v>20</v>
      </c>
      <c r="N3957" s="10">
        <v>0.2</v>
      </c>
      <c r="O3957" s="1">
        <f>Table1[[#This Row],[Total Sales NGN]]-(Table1[[#This Row],[Total Sales NGN]]*Table1[[#This Row],[Discount %2]])</f>
        <v>325520</v>
      </c>
      <c r="P3957" t="s">
        <v>27</v>
      </c>
      <c r="Q3957">
        <v>3</v>
      </c>
      <c r="R3957" t="s">
        <v>35</v>
      </c>
      <c r="S3957">
        <v>188</v>
      </c>
      <c r="T3957" s="1">
        <v>395160</v>
      </c>
    </row>
    <row r="3958" spans="1:20" x14ac:dyDescent="0.3">
      <c r="A3958" t="s">
        <v>7934</v>
      </c>
      <c r="B3958" s="9">
        <v>45542</v>
      </c>
      <c r="C3958" t="s">
        <v>6730</v>
      </c>
      <c r="D3958" t="s">
        <v>6731</v>
      </c>
      <c r="E3958" t="s">
        <v>6732</v>
      </c>
      <c r="F3958" t="s">
        <v>1705</v>
      </c>
      <c r="G3958" t="s">
        <v>7935</v>
      </c>
      <c r="H3958" t="s">
        <v>24</v>
      </c>
      <c r="I3958" t="s">
        <v>56</v>
      </c>
      <c r="J3958">
        <v>12</v>
      </c>
      <c r="K3958" s="1">
        <v>301922</v>
      </c>
      <c r="L3958" s="1">
        <v>3623064</v>
      </c>
      <c r="M3958" t="s">
        <v>27</v>
      </c>
      <c r="N3958" s="10">
        <v>0</v>
      </c>
      <c r="O3958" s="1">
        <f>Table1[[#This Row],[Total Sales NGN]]-(Table1[[#This Row],[Total Sales NGN]]*Table1[[#This Row],[Discount %2]])</f>
        <v>3623064</v>
      </c>
      <c r="P3958" t="s">
        <v>34</v>
      </c>
      <c r="Q3958">
        <v>5</v>
      </c>
      <c r="R3958" t="s">
        <v>35</v>
      </c>
      <c r="S3958">
        <v>23</v>
      </c>
      <c r="T3958" s="1">
        <v>973851</v>
      </c>
    </row>
    <row r="3959" spans="1:20" x14ac:dyDescent="0.3">
      <c r="A3959" t="s">
        <v>7936</v>
      </c>
      <c r="B3959" s="9">
        <v>45550</v>
      </c>
      <c r="C3959" t="s">
        <v>6730</v>
      </c>
      <c r="D3959" t="s">
        <v>6731</v>
      </c>
      <c r="E3959" t="s">
        <v>6732</v>
      </c>
      <c r="F3959" t="s">
        <v>2441</v>
      </c>
      <c r="G3959" t="s">
        <v>27</v>
      </c>
      <c r="H3959" t="s">
        <v>32</v>
      </c>
      <c r="I3959" t="s">
        <v>95</v>
      </c>
      <c r="J3959">
        <v>17</v>
      </c>
      <c r="K3959" s="1">
        <v>18276</v>
      </c>
      <c r="L3959" s="1">
        <v>310692</v>
      </c>
      <c r="M3959">
        <v>5</v>
      </c>
      <c r="N3959" s="10">
        <v>0.05</v>
      </c>
      <c r="O3959" s="1">
        <f>Table1[[#This Row],[Total Sales NGN]]-(Table1[[#This Row],[Total Sales NGN]]*Table1[[#This Row],[Discount %2]])</f>
        <v>295157.40000000002</v>
      </c>
      <c r="P3959" t="s">
        <v>27</v>
      </c>
      <c r="Q3959">
        <v>5</v>
      </c>
      <c r="R3959" t="s">
        <v>28</v>
      </c>
      <c r="S3959">
        <v>192</v>
      </c>
      <c r="T3959" s="1">
        <v>581262</v>
      </c>
    </row>
    <row r="3960" spans="1:20" x14ac:dyDescent="0.3">
      <c r="A3960" t="s">
        <v>7937</v>
      </c>
      <c r="B3960" s="9">
        <v>45255</v>
      </c>
      <c r="C3960" t="s">
        <v>6730</v>
      </c>
      <c r="D3960" t="s">
        <v>6731</v>
      </c>
      <c r="E3960" t="s">
        <v>6732</v>
      </c>
      <c r="F3960" t="s">
        <v>1782</v>
      </c>
      <c r="G3960" t="s">
        <v>7938</v>
      </c>
      <c r="H3960" t="s">
        <v>65</v>
      </c>
      <c r="I3960" t="s">
        <v>382</v>
      </c>
      <c r="J3960">
        <v>17</v>
      </c>
      <c r="K3960" s="1">
        <v>67513</v>
      </c>
      <c r="L3960" s="1">
        <v>1147721</v>
      </c>
      <c r="M3960">
        <v>20</v>
      </c>
      <c r="N3960" s="10">
        <v>0.2</v>
      </c>
      <c r="O3960" s="1">
        <f>Table1[[#This Row],[Total Sales NGN]]-(Table1[[#This Row],[Total Sales NGN]]*Table1[[#This Row],[Discount %2]])</f>
        <v>918176.8</v>
      </c>
      <c r="P3960" t="s">
        <v>27</v>
      </c>
      <c r="Q3960">
        <v>5</v>
      </c>
      <c r="R3960" t="s">
        <v>28</v>
      </c>
      <c r="S3960">
        <v>187</v>
      </c>
      <c r="T3960" s="1">
        <v>868547</v>
      </c>
    </row>
    <row r="3961" spans="1:20" x14ac:dyDescent="0.3">
      <c r="A3961" t="s">
        <v>7939</v>
      </c>
      <c r="B3961" s="9">
        <v>45048</v>
      </c>
      <c r="C3961" t="s">
        <v>6730</v>
      </c>
      <c r="D3961" t="s">
        <v>6731</v>
      </c>
      <c r="E3961" t="s">
        <v>6741</v>
      </c>
      <c r="F3961" t="s">
        <v>806</v>
      </c>
      <c r="G3961" t="s">
        <v>7940</v>
      </c>
      <c r="H3961" t="s">
        <v>40</v>
      </c>
      <c r="I3961" t="s">
        <v>106</v>
      </c>
      <c r="J3961">
        <v>4</v>
      </c>
      <c r="K3961" s="1">
        <v>9067</v>
      </c>
      <c r="L3961" s="1">
        <v>36268</v>
      </c>
      <c r="M3961" t="s">
        <v>27</v>
      </c>
      <c r="N3961" s="10">
        <v>0</v>
      </c>
      <c r="O3961" s="1">
        <f>Table1[[#This Row],[Total Sales NGN]]-(Table1[[#This Row],[Total Sales NGN]]*Table1[[#This Row],[Discount %2]])</f>
        <v>36268</v>
      </c>
      <c r="P3961" t="s">
        <v>57</v>
      </c>
      <c r="Q3961">
        <v>1</v>
      </c>
      <c r="R3961" t="s">
        <v>35</v>
      </c>
      <c r="S3961">
        <v>63</v>
      </c>
      <c r="T3961" s="1">
        <v>381933</v>
      </c>
    </row>
    <row r="3962" spans="1:20" x14ac:dyDescent="0.3">
      <c r="A3962" t="s">
        <v>7941</v>
      </c>
      <c r="B3962" s="9">
        <v>44990</v>
      </c>
      <c r="C3962" t="s">
        <v>6730</v>
      </c>
      <c r="D3962" t="s">
        <v>6731</v>
      </c>
      <c r="E3962" t="s">
        <v>6732</v>
      </c>
      <c r="F3962" t="s">
        <v>1424</v>
      </c>
      <c r="G3962" t="s">
        <v>7942</v>
      </c>
      <c r="H3962" t="s">
        <v>24</v>
      </c>
      <c r="I3962" t="s">
        <v>161</v>
      </c>
      <c r="J3962">
        <v>17</v>
      </c>
      <c r="K3962" s="1">
        <v>307289</v>
      </c>
      <c r="L3962" s="1">
        <v>5223913</v>
      </c>
      <c r="M3962">
        <v>0</v>
      </c>
      <c r="N3962" s="10">
        <v>0</v>
      </c>
      <c r="O3962" s="1">
        <f>Table1[[#This Row],[Total Sales NGN]]-(Table1[[#This Row],[Total Sales NGN]]*Table1[[#This Row],[Discount %2]])</f>
        <v>5223913</v>
      </c>
      <c r="P3962" t="s">
        <v>27</v>
      </c>
      <c r="Q3962" t="s">
        <v>27</v>
      </c>
      <c r="R3962" t="s">
        <v>35</v>
      </c>
      <c r="S3962">
        <v>105</v>
      </c>
      <c r="T3962" s="1">
        <v>973851</v>
      </c>
    </row>
    <row r="3963" spans="1:20" x14ac:dyDescent="0.3">
      <c r="A3963" t="s">
        <v>7943</v>
      </c>
      <c r="B3963" s="9">
        <v>45288</v>
      </c>
      <c r="C3963" t="s">
        <v>6730</v>
      </c>
      <c r="D3963" t="s">
        <v>6731</v>
      </c>
      <c r="E3963" t="s">
        <v>6732</v>
      </c>
      <c r="F3963" t="s">
        <v>2360</v>
      </c>
      <c r="G3963" t="s">
        <v>7944</v>
      </c>
      <c r="H3963" t="s">
        <v>65</v>
      </c>
      <c r="I3963" t="s">
        <v>382</v>
      </c>
      <c r="J3963">
        <v>2</v>
      </c>
      <c r="K3963" s="1">
        <v>68256</v>
      </c>
      <c r="L3963" s="1">
        <v>136512</v>
      </c>
      <c r="M3963">
        <v>0</v>
      </c>
      <c r="N3963" s="10">
        <v>0</v>
      </c>
      <c r="O3963" s="1">
        <f>Table1[[#This Row],[Total Sales NGN]]-(Table1[[#This Row],[Total Sales NGN]]*Table1[[#This Row],[Discount %2]])</f>
        <v>136512</v>
      </c>
      <c r="P3963" t="s">
        <v>26</v>
      </c>
      <c r="Q3963" t="s">
        <v>27</v>
      </c>
      <c r="R3963" t="s">
        <v>28</v>
      </c>
      <c r="S3963">
        <v>188</v>
      </c>
      <c r="T3963" s="1">
        <v>868547</v>
      </c>
    </row>
    <row r="3964" spans="1:20" x14ac:dyDescent="0.3">
      <c r="A3964" t="s">
        <v>7945</v>
      </c>
      <c r="B3964" s="9">
        <v>45611</v>
      </c>
      <c r="C3964" t="s">
        <v>6730</v>
      </c>
      <c r="D3964" t="s">
        <v>6731</v>
      </c>
      <c r="E3964" t="s">
        <v>6741</v>
      </c>
      <c r="F3964" t="s">
        <v>2872</v>
      </c>
      <c r="G3964" t="s">
        <v>7946</v>
      </c>
      <c r="H3964" t="s">
        <v>65</v>
      </c>
      <c r="I3964" t="s">
        <v>382</v>
      </c>
      <c r="J3964">
        <v>2</v>
      </c>
      <c r="K3964" s="1">
        <v>21103</v>
      </c>
      <c r="L3964" s="1">
        <v>42206</v>
      </c>
      <c r="M3964" t="s">
        <v>27</v>
      </c>
      <c r="N3964" s="10">
        <v>0</v>
      </c>
      <c r="O3964" s="1">
        <f>Table1[[#This Row],[Total Sales NGN]]-(Table1[[#This Row],[Total Sales NGN]]*Table1[[#This Row],[Discount %2]])</f>
        <v>42206</v>
      </c>
      <c r="P3964" t="s">
        <v>26</v>
      </c>
      <c r="Q3964">
        <v>1</v>
      </c>
      <c r="R3964" t="s">
        <v>28</v>
      </c>
      <c r="S3964">
        <v>143</v>
      </c>
      <c r="T3964" s="1">
        <v>868547</v>
      </c>
    </row>
    <row r="3965" spans="1:20" x14ac:dyDescent="0.3">
      <c r="A3965" t="s">
        <v>7947</v>
      </c>
      <c r="B3965" s="9">
        <v>45266</v>
      </c>
      <c r="C3965" t="s">
        <v>6730</v>
      </c>
      <c r="D3965" t="s">
        <v>6731</v>
      </c>
      <c r="E3965" t="s">
        <v>6732</v>
      </c>
      <c r="F3965" t="s">
        <v>1980</v>
      </c>
      <c r="G3965" t="s">
        <v>7948</v>
      </c>
      <c r="H3965" t="s">
        <v>65</v>
      </c>
      <c r="I3965" t="s">
        <v>478</v>
      </c>
      <c r="J3965">
        <v>18</v>
      </c>
      <c r="K3965" s="1">
        <v>24500</v>
      </c>
      <c r="L3965" s="1">
        <v>441000</v>
      </c>
      <c r="M3965" t="s">
        <v>27</v>
      </c>
      <c r="N3965" s="10">
        <v>0</v>
      </c>
      <c r="O3965" s="1">
        <f>Table1[[#This Row],[Total Sales NGN]]-(Table1[[#This Row],[Total Sales NGN]]*Table1[[#This Row],[Discount %2]])</f>
        <v>441000</v>
      </c>
      <c r="P3965" t="s">
        <v>26</v>
      </c>
      <c r="Q3965">
        <v>1</v>
      </c>
      <c r="R3965" t="s">
        <v>35</v>
      </c>
      <c r="S3965">
        <v>42</v>
      </c>
      <c r="T3965" s="1">
        <v>868547</v>
      </c>
    </row>
    <row r="3966" spans="1:20" x14ac:dyDescent="0.3">
      <c r="A3966" t="s">
        <v>7949</v>
      </c>
      <c r="B3966" s="9">
        <v>45521</v>
      </c>
      <c r="C3966" t="s">
        <v>6730</v>
      </c>
      <c r="D3966" t="s">
        <v>6731</v>
      </c>
      <c r="E3966" t="s">
        <v>6732</v>
      </c>
      <c r="F3966" t="s">
        <v>1949</v>
      </c>
      <c r="G3966" t="s">
        <v>7950</v>
      </c>
      <c r="H3966" t="s">
        <v>65</v>
      </c>
      <c r="I3966" t="s">
        <v>78</v>
      </c>
      <c r="J3966">
        <v>6</v>
      </c>
      <c r="K3966" s="1">
        <v>117479</v>
      </c>
      <c r="L3966" s="1">
        <v>704874</v>
      </c>
      <c r="M3966">
        <v>0</v>
      </c>
      <c r="N3966" s="10">
        <v>0</v>
      </c>
      <c r="O3966" s="1">
        <f>Table1[[#This Row],[Total Sales NGN]]-(Table1[[#This Row],[Total Sales NGN]]*Table1[[#This Row],[Discount %2]])</f>
        <v>704874</v>
      </c>
      <c r="P3966" t="s">
        <v>27</v>
      </c>
      <c r="Q3966">
        <v>5</v>
      </c>
      <c r="R3966" t="s">
        <v>35</v>
      </c>
      <c r="S3966">
        <v>15</v>
      </c>
      <c r="T3966" s="1">
        <v>868547</v>
      </c>
    </row>
    <row r="3967" spans="1:20" x14ac:dyDescent="0.3">
      <c r="A3967" t="s">
        <v>7951</v>
      </c>
      <c r="B3967" s="9">
        <v>45442</v>
      </c>
      <c r="C3967" t="s">
        <v>6730</v>
      </c>
      <c r="D3967" t="s">
        <v>6731</v>
      </c>
      <c r="E3967" t="s">
        <v>6750</v>
      </c>
      <c r="F3967" t="s">
        <v>631</v>
      </c>
      <c r="G3967" t="s">
        <v>7952</v>
      </c>
      <c r="H3967" t="s">
        <v>65</v>
      </c>
      <c r="I3967" t="s">
        <v>289</v>
      </c>
      <c r="J3967">
        <v>7</v>
      </c>
      <c r="K3967" s="1">
        <v>86734</v>
      </c>
      <c r="L3967" s="1">
        <v>607138</v>
      </c>
      <c r="M3967">
        <v>15</v>
      </c>
      <c r="N3967" s="10">
        <v>0.15</v>
      </c>
      <c r="O3967" s="1">
        <f>Table1[[#This Row],[Total Sales NGN]]-(Table1[[#This Row],[Total Sales NGN]]*Table1[[#This Row],[Discount %2]])</f>
        <v>516067.3</v>
      </c>
      <c r="P3967" t="s">
        <v>57</v>
      </c>
      <c r="Q3967">
        <v>0</v>
      </c>
      <c r="R3967" t="s">
        <v>28</v>
      </c>
      <c r="S3967">
        <v>27</v>
      </c>
      <c r="T3967" s="1">
        <v>868547</v>
      </c>
    </row>
    <row r="3968" spans="1:20" x14ac:dyDescent="0.3">
      <c r="A3968" t="s">
        <v>7953</v>
      </c>
      <c r="B3968" s="9">
        <v>45125</v>
      </c>
      <c r="C3968" t="s">
        <v>6730</v>
      </c>
      <c r="D3968" t="s">
        <v>6731</v>
      </c>
      <c r="E3968" t="s">
        <v>6750</v>
      </c>
      <c r="F3968" t="s">
        <v>854</v>
      </c>
      <c r="G3968" t="s">
        <v>7954</v>
      </c>
      <c r="H3968" t="s">
        <v>24</v>
      </c>
      <c r="I3968" t="s">
        <v>61</v>
      </c>
      <c r="J3968">
        <v>7</v>
      </c>
      <c r="K3968" s="1">
        <v>75808</v>
      </c>
      <c r="L3968" s="1">
        <v>530656</v>
      </c>
      <c r="M3968">
        <v>0</v>
      </c>
      <c r="N3968" s="10">
        <v>0</v>
      </c>
      <c r="O3968" s="1">
        <f>Table1[[#This Row],[Total Sales NGN]]-(Table1[[#This Row],[Total Sales NGN]]*Table1[[#This Row],[Discount %2]])</f>
        <v>530656</v>
      </c>
      <c r="P3968" t="s">
        <v>57</v>
      </c>
      <c r="Q3968">
        <v>5</v>
      </c>
      <c r="R3968" t="s">
        <v>35</v>
      </c>
      <c r="S3968">
        <v>73</v>
      </c>
      <c r="T3968" s="1">
        <v>973851</v>
      </c>
    </row>
    <row r="3969" spans="1:20" x14ac:dyDescent="0.3">
      <c r="A3969" t="s">
        <v>7955</v>
      </c>
      <c r="B3969" s="9">
        <v>45103</v>
      </c>
      <c r="C3969" t="s">
        <v>6730</v>
      </c>
      <c r="D3969" t="s">
        <v>6731</v>
      </c>
      <c r="E3969" t="s">
        <v>6732</v>
      </c>
      <c r="F3969" t="s">
        <v>952</v>
      </c>
      <c r="G3969" t="s">
        <v>7956</v>
      </c>
      <c r="H3969" t="s">
        <v>65</v>
      </c>
      <c r="I3969" t="s">
        <v>66</v>
      </c>
      <c r="J3969">
        <v>4</v>
      </c>
      <c r="K3969" s="1">
        <v>76113</v>
      </c>
      <c r="L3969" s="1">
        <v>304452</v>
      </c>
      <c r="M3969">
        <v>15</v>
      </c>
      <c r="N3969" s="10">
        <v>0.15</v>
      </c>
      <c r="O3969" s="1">
        <f>Table1[[#This Row],[Total Sales NGN]]-(Table1[[#This Row],[Total Sales NGN]]*Table1[[#This Row],[Discount %2]])</f>
        <v>258784.2</v>
      </c>
      <c r="P3969" t="s">
        <v>26</v>
      </c>
      <c r="Q3969">
        <v>5</v>
      </c>
      <c r="R3969" t="s">
        <v>35</v>
      </c>
      <c r="S3969">
        <v>88</v>
      </c>
      <c r="T3969" s="1">
        <v>868547</v>
      </c>
    </row>
    <row r="3970" spans="1:20" x14ac:dyDescent="0.3">
      <c r="A3970" t="s">
        <v>7957</v>
      </c>
      <c r="B3970" s="9">
        <v>44955</v>
      </c>
      <c r="C3970" t="s">
        <v>6730</v>
      </c>
      <c r="D3970" t="s">
        <v>6731</v>
      </c>
      <c r="E3970" t="s">
        <v>6732</v>
      </c>
      <c r="F3970" t="s">
        <v>147</v>
      </c>
      <c r="G3970" t="s">
        <v>27</v>
      </c>
      <c r="H3970" t="s">
        <v>45</v>
      </c>
      <c r="I3970" t="s">
        <v>46</v>
      </c>
      <c r="J3970">
        <v>20</v>
      </c>
      <c r="K3970" s="1">
        <v>33610</v>
      </c>
      <c r="L3970" s="1">
        <v>672200</v>
      </c>
      <c r="M3970">
        <v>5</v>
      </c>
      <c r="N3970" s="10">
        <v>0.05</v>
      </c>
      <c r="O3970" s="1">
        <f>Table1[[#This Row],[Total Sales NGN]]-(Table1[[#This Row],[Total Sales NGN]]*Table1[[#This Row],[Discount %2]])</f>
        <v>638590</v>
      </c>
      <c r="P3970" t="s">
        <v>27</v>
      </c>
      <c r="Q3970">
        <v>1</v>
      </c>
      <c r="R3970" t="s">
        <v>27</v>
      </c>
      <c r="S3970">
        <v>150</v>
      </c>
      <c r="T3970" s="1">
        <v>395160</v>
      </c>
    </row>
    <row r="3971" spans="1:20" x14ac:dyDescent="0.3">
      <c r="A3971" t="s">
        <v>7958</v>
      </c>
      <c r="B3971" s="9">
        <v>45122</v>
      </c>
      <c r="C3971" t="s">
        <v>6730</v>
      </c>
      <c r="D3971" t="s">
        <v>6731</v>
      </c>
      <c r="E3971" t="s">
        <v>6732</v>
      </c>
      <c r="F3971" t="s">
        <v>370</v>
      </c>
      <c r="G3971" t="s">
        <v>7959</v>
      </c>
      <c r="H3971" t="s">
        <v>24</v>
      </c>
      <c r="I3971" t="s">
        <v>25</v>
      </c>
      <c r="J3971">
        <v>6</v>
      </c>
      <c r="K3971" s="1">
        <v>219704</v>
      </c>
      <c r="L3971" s="1">
        <v>1318224</v>
      </c>
      <c r="M3971">
        <v>20</v>
      </c>
      <c r="N3971" s="10">
        <v>0.2</v>
      </c>
      <c r="O3971" s="1">
        <f>Table1[[#This Row],[Total Sales NGN]]-(Table1[[#This Row],[Total Sales NGN]]*Table1[[#This Row],[Discount %2]])</f>
        <v>1054579.2</v>
      </c>
      <c r="P3971" t="s">
        <v>57</v>
      </c>
      <c r="Q3971">
        <v>3</v>
      </c>
      <c r="R3971" t="s">
        <v>35</v>
      </c>
      <c r="S3971">
        <v>85</v>
      </c>
      <c r="T3971" s="1">
        <v>973851</v>
      </c>
    </row>
    <row r="3972" spans="1:20" x14ac:dyDescent="0.3">
      <c r="A3972" t="s">
        <v>7960</v>
      </c>
      <c r="B3972" s="9">
        <v>45219</v>
      </c>
      <c r="C3972" t="s">
        <v>6730</v>
      </c>
      <c r="D3972" t="s">
        <v>6731</v>
      </c>
      <c r="E3972" t="s">
        <v>6732</v>
      </c>
      <c r="F3972" t="s">
        <v>385</v>
      </c>
      <c r="G3972" t="s">
        <v>27</v>
      </c>
      <c r="H3972" t="s">
        <v>65</v>
      </c>
      <c r="I3972" t="s">
        <v>78</v>
      </c>
      <c r="J3972">
        <v>17</v>
      </c>
      <c r="K3972" s="1">
        <v>135631</v>
      </c>
      <c r="L3972" s="1">
        <v>2305727</v>
      </c>
      <c r="M3972">
        <v>5</v>
      </c>
      <c r="N3972" s="10">
        <v>0.05</v>
      </c>
      <c r="O3972" s="1">
        <f>Table1[[#This Row],[Total Sales NGN]]-(Table1[[#This Row],[Total Sales NGN]]*Table1[[#This Row],[Discount %2]])</f>
        <v>2190440.65</v>
      </c>
      <c r="P3972" t="s">
        <v>57</v>
      </c>
      <c r="Q3972">
        <v>4</v>
      </c>
      <c r="R3972" t="s">
        <v>35</v>
      </c>
      <c r="S3972">
        <v>34</v>
      </c>
      <c r="T3972" s="1">
        <v>868547</v>
      </c>
    </row>
    <row r="3973" spans="1:20" x14ac:dyDescent="0.3">
      <c r="A3973" t="s">
        <v>7961</v>
      </c>
      <c r="B3973" s="9">
        <v>45197</v>
      </c>
      <c r="C3973" t="s">
        <v>6730</v>
      </c>
      <c r="D3973" t="s">
        <v>6731</v>
      </c>
      <c r="E3973" t="s">
        <v>6732</v>
      </c>
      <c r="F3973" t="s">
        <v>1176</v>
      </c>
      <c r="G3973" t="s">
        <v>7962</v>
      </c>
      <c r="H3973" t="s">
        <v>65</v>
      </c>
      <c r="I3973" t="s">
        <v>78</v>
      </c>
      <c r="J3973">
        <v>17</v>
      </c>
      <c r="K3973" s="1">
        <v>16736</v>
      </c>
      <c r="L3973" s="1">
        <v>284512</v>
      </c>
      <c r="M3973">
        <v>15</v>
      </c>
      <c r="N3973" s="10">
        <v>0.15</v>
      </c>
      <c r="O3973" s="1">
        <f>Table1[[#This Row],[Total Sales NGN]]-(Table1[[#This Row],[Total Sales NGN]]*Table1[[#This Row],[Discount %2]])</f>
        <v>241835.2</v>
      </c>
      <c r="P3973" t="s">
        <v>57</v>
      </c>
      <c r="Q3973">
        <v>2</v>
      </c>
      <c r="R3973" t="s">
        <v>28</v>
      </c>
      <c r="S3973">
        <v>48</v>
      </c>
      <c r="T3973" s="1">
        <v>868547</v>
      </c>
    </row>
    <row r="3974" spans="1:20" x14ac:dyDescent="0.3">
      <c r="A3974" t="s">
        <v>7963</v>
      </c>
      <c r="B3974" s="9">
        <v>45440</v>
      </c>
      <c r="C3974" t="s">
        <v>6730</v>
      </c>
      <c r="D3974" t="s">
        <v>6731</v>
      </c>
      <c r="E3974" t="s">
        <v>6741</v>
      </c>
      <c r="F3974" t="s">
        <v>1503</v>
      </c>
      <c r="G3974" t="s">
        <v>7964</v>
      </c>
      <c r="H3974" t="s">
        <v>45</v>
      </c>
      <c r="I3974" t="s">
        <v>82</v>
      </c>
      <c r="J3974">
        <v>3</v>
      </c>
      <c r="K3974" s="1">
        <v>13268</v>
      </c>
      <c r="L3974" s="1">
        <v>39804</v>
      </c>
      <c r="M3974">
        <v>5</v>
      </c>
      <c r="N3974" s="10">
        <v>0.05</v>
      </c>
      <c r="O3974" s="1">
        <f>Table1[[#This Row],[Total Sales NGN]]-(Table1[[#This Row],[Total Sales NGN]]*Table1[[#This Row],[Discount %2]])</f>
        <v>37813.800000000003</v>
      </c>
      <c r="P3974" t="s">
        <v>57</v>
      </c>
      <c r="Q3974">
        <v>7</v>
      </c>
      <c r="R3974" t="s">
        <v>28</v>
      </c>
      <c r="S3974">
        <v>50</v>
      </c>
      <c r="T3974" s="1">
        <v>395160</v>
      </c>
    </row>
    <row r="3975" spans="1:20" x14ac:dyDescent="0.3">
      <c r="A3975" t="s">
        <v>7965</v>
      </c>
      <c r="B3975" s="9">
        <v>45133</v>
      </c>
      <c r="C3975" t="s">
        <v>6730</v>
      </c>
      <c r="D3975" t="s">
        <v>6731</v>
      </c>
      <c r="E3975" t="s">
        <v>6750</v>
      </c>
      <c r="F3975" t="s">
        <v>1941</v>
      </c>
      <c r="G3975" t="s">
        <v>7966</v>
      </c>
      <c r="H3975" t="s">
        <v>65</v>
      </c>
      <c r="I3975" t="s">
        <v>66</v>
      </c>
      <c r="J3975">
        <v>15</v>
      </c>
      <c r="K3975" s="1">
        <v>60299</v>
      </c>
      <c r="L3975" s="1">
        <v>904485</v>
      </c>
      <c r="M3975">
        <v>20</v>
      </c>
      <c r="N3975" s="10">
        <v>0.2</v>
      </c>
      <c r="O3975" s="1">
        <f>Table1[[#This Row],[Total Sales NGN]]-(Table1[[#This Row],[Total Sales NGN]]*Table1[[#This Row],[Discount %2]])</f>
        <v>723588</v>
      </c>
      <c r="P3975" t="s">
        <v>47</v>
      </c>
      <c r="Q3975" t="s">
        <v>27</v>
      </c>
      <c r="R3975" t="s">
        <v>28</v>
      </c>
      <c r="S3975">
        <v>157</v>
      </c>
      <c r="T3975" s="1">
        <v>868547</v>
      </c>
    </row>
    <row r="3976" spans="1:20" x14ac:dyDescent="0.3">
      <c r="A3976" t="s">
        <v>7967</v>
      </c>
      <c r="B3976" s="9">
        <v>45607</v>
      </c>
      <c r="C3976" t="s">
        <v>6730</v>
      </c>
      <c r="D3976" t="s">
        <v>6731</v>
      </c>
      <c r="E3976" t="s">
        <v>6732</v>
      </c>
      <c r="F3976" t="s">
        <v>293</v>
      </c>
      <c r="G3976" t="s">
        <v>27</v>
      </c>
      <c r="H3976" t="s">
        <v>65</v>
      </c>
      <c r="I3976" t="s">
        <v>66</v>
      </c>
      <c r="J3976">
        <v>2</v>
      </c>
      <c r="K3976" s="1">
        <v>25670</v>
      </c>
      <c r="L3976" s="1">
        <v>51340</v>
      </c>
      <c r="M3976">
        <v>0</v>
      </c>
      <c r="N3976" s="10">
        <v>0</v>
      </c>
      <c r="O3976" s="1">
        <f>Table1[[#This Row],[Total Sales NGN]]-(Table1[[#This Row],[Total Sales NGN]]*Table1[[#This Row],[Discount %2]])</f>
        <v>51340</v>
      </c>
      <c r="P3976" t="s">
        <v>26</v>
      </c>
      <c r="Q3976">
        <v>3</v>
      </c>
      <c r="R3976" t="s">
        <v>35</v>
      </c>
      <c r="S3976">
        <v>109</v>
      </c>
      <c r="T3976" s="1">
        <v>868547</v>
      </c>
    </row>
    <row r="3977" spans="1:20" x14ac:dyDescent="0.3">
      <c r="A3977" t="s">
        <v>7968</v>
      </c>
      <c r="B3977" s="9">
        <v>45611</v>
      </c>
      <c r="C3977" t="s">
        <v>6730</v>
      </c>
      <c r="D3977" t="s">
        <v>6731</v>
      </c>
      <c r="E3977" t="s">
        <v>6732</v>
      </c>
      <c r="F3977" t="s">
        <v>1799</v>
      </c>
      <c r="G3977" t="s">
        <v>7969</v>
      </c>
      <c r="H3977" t="s">
        <v>24</v>
      </c>
      <c r="I3977" t="s">
        <v>25</v>
      </c>
      <c r="J3977">
        <v>2</v>
      </c>
      <c r="K3977" s="1">
        <v>220696</v>
      </c>
      <c r="L3977" s="1">
        <v>441392</v>
      </c>
      <c r="M3977" t="s">
        <v>27</v>
      </c>
      <c r="N3977" s="10">
        <v>0</v>
      </c>
      <c r="O3977" s="1">
        <f>Table1[[#This Row],[Total Sales NGN]]-(Table1[[#This Row],[Total Sales NGN]]*Table1[[#This Row],[Discount %2]])</f>
        <v>441392</v>
      </c>
      <c r="P3977" t="s">
        <v>26</v>
      </c>
      <c r="Q3977">
        <v>5</v>
      </c>
      <c r="R3977" t="s">
        <v>35</v>
      </c>
      <c r="S3977">
        <v>117</v>
      </c>
      <c r="T3977" s="1">
        <v>973851</v>
      </c>
    </row>
    <row r="3978" spans="1:20" x14ac:dyDescent="0.3">
      <c r="A3978" t="s">
        <v>7970</v>
      </c>
      <c r="B3978" s="9">
        <v>45218</v>
      </c>
      <c r="C3978" t="s">
        <v>6730</v>
      </c>
      <c r="D3978" t="s">
        <v>6731</v>
      </c>
      <c r="E3978" t="s">
        <v>6750</v>
      </c>
      <c r="F3978" t="s">
        <v>589</v>
      </c>
      <c r="G3978" t="s">
        <v>27</v>
      </c>
      <c r="H3978" t="s">
        <v>32</v>
      </c>
      <c r="I3978" t="s">
        <v>237</v>
      </c>
      <c r="J3978">
        <v>16</v>
      </c>
      <c r="K3978" s="1">
        <v>7657</v>
      </c>
      <c r="L3978" s="1">
        <v>122512</v>
      </c>
      <c r="M3978">
        <v>20</v>
      </c>
      <c r="N3978" s="10">
        <v>0.2</v>
      </c>
      <c r="O3978" s="1">
        <f>Table1[[#This Row],[Total Sales NGN]]-(Table1[[#This Row],[Total Sales NGN]]*Table1[[#This Row],[Discount %2]])</f>
        <v>98009.600000000006</v>
      </c>
      <c r="P3978" t="s">
        <v>27</v>
      </c>
      <c r="Q3978">
        <v>4</v>
      </c>
      <c r="R3978" t="s">
        <v>28</v>
      </c>
      <c r="S3978">
        <v>98</v>
      </c>
      <c r="T3978" s="1">
        <v>581262</v>
      </c>
    </row>
    <row r="3979" spans="1:20" x14ac:dyDescent="0.3">
      <c r="A3979" t="s">
        <v>7971</v>
      </c>
      <c r="B3979" s="9">
        <v>45403</v>
      </c>
      <c r="C3979" t="s">
        <v>6730</v>
      </c>
      <c r="D3979" t="s">
        <v>6731</v>
      </c>
      <c r="E3979" t="s">
        <v>6750</v>
      </c>
      <c r="F3979" t="s">
        <v>305</v>
      </c>
      <c r="G3979" t="s">
        <v>27</v>
      </c>
      <c r="H3979" t="s">
        <v>65</v>
      </c>
      <c r="I3979" t="s">
        <v>382</v>
      </c>
      <c r="J3979">
        <v>16</v>
      </c>
      <c r="K3979" s="1">
        <v>169242</v>
      </c>
      <c r="L3979" s="1">
        <v>2707872</v>
      </c>
      <c r="M3979">
        <v>0</v>
      </c>
      <c r="N3979" s="10">
        <v>0</v>
      </c>
      <c r="O3979" s="1">
        <f>Table1[[#This Row],[Total Sales NGN]]-(Table1[[#This Row],[Total Sales NGN]]*Table1[[#This Row],[Discount %2]])</f>
        <v>2707872</v>
      </c>
      <c r="P3979" t="s">
        <v>34</v>
      </c>
      <c r="Q3979">
        <v>3</v>
      </c>
      <c r="R3979" t="s">
        <v>28</v>
      </c>
      <c r="S3979">
        <v>80</v>
      </c>
      <c r="T3979" s="1">
        <v>868547</v>
      </c>
    </row>
    <row r="3980" spans="1:20" x14ac:dyDescent="0.3">
      <c r="A3980" t="s">
        <v>7972</v>
      </c>
      <c r="B3980" s="9">
        <v>44957</v>
      </c>
      <c r="C3980" t="s">
        <v>6730</v>
      </c>
      <c r="D3980" t="s">
        <v>6731</v>
      </c>
      <c r="E3980" t="s">
        <v>6732</v>
      </c>
      <c r="F3980" t="s">
        <v>329</v>
      </c>
      <c r="G3980" t="s">
        <v>7973</v>
      </c>
      <c r="H3980" t="s">
        <v>24</v>
      </c>
      <c r="I3980" t="s">
        <v>92</v>
      </c>
      <c r="J3980">
        <v>8</v>
      </c>
      <c r="K3980" s="1">
        <v>244070</v>
      </c>
      <c r="L3980" s="1">
        <v>1952560</v>
      </c>
      <c r="M3980">
        <v>0</v>
      </c>
      <c r="N3980" s="10">
        <v>0</v>
      </c>
      <c r="O3980" s="1">
        <f>Table1[[#This Row],[Total Sales NGN]]-(Table1[[#This Row],[Total Sales NGN]]*Table1[[#This Row],[Discount %2]])</f>
        <v>1952560</v>
      </c>
      <c r="P3980" t="s">
        <v>27</v>
      </c>
      <c r="Q3980">
        <v>3</v>
      </c>
      <c r="R3980" t="s">
        <v>28</v>
      </c>
      <c r="S3980">
        <v>173</v>
      </c>
      <c r="T3980" s="1">
        <v>973851</v>
      </c>
    </row>
    <row r="3981" spans="1:20" x14ac:dyDescent="0.3">
      <c r="A3981" t="s">
        <v>7974</v>
      </c>
      <c r="B3981" s="9">
        <v>45206</v>
      </c>
      <c r="C3981" t="s">
        <v>6730</v>
      </c>
      <c r="D3981" t="s">
        <v>6731</v>
      </c>
      <c r="E3981" t="s">
        <v>6741</v>
      </c>
      <c r="F3981" t="s">
        <v>1949</v>
      </c>
      <c r="G3981" t="s">
        <v>7975</v>
      </c>
      <c r="H3981" t="s">
        <v>32</v>
      </c>
      <c r="I3981" t="s">
        <v>158</v>
      </c>
      <c r="J3981">
        <v>12</v>
      </c>
      <c r="K3981" s="1">
        <v>13984</v>
      </c>
      <c r="L3981" s="1">
        <v>167808</v>
      </c>
      <c r="M3981">
        <v>0</v>
      </c>
      <c r="N3981" s="10">
        <v>0</v>
      </c>
      <c r="O3981" s="1">
        <f>Table1[[#This Row],[Total Sales NGN]]-(Table1[[#This Row],[Total Sales NGN]]*Table1[[#This Row],[Discount %2]])</f>
        <v>167808</v>
      </c>
      <c r="P3981" t="s">
        <v>47</v>
      </c>
      <c r="Q3981">
        <v>3</v>
      </c>
      <c r="R3981" t="s">
        <v>35</v>
      </c>
      <c r="S3981">
        <v>28</v>
      </c>
      <c r="T3981" s="1">
        <v>581262</v>
      </c>
    </row>
    <row r="3982" spans="1:20" x14ac:dyDescent="0.3">
      <c r="A3982" t="s">
        <v>7976</v>
      </c>
      <c r="B3982" s="9">
        <v>45459</v>
      </c>
      <c r="C3982" t="s">
        <v>6730</v>
      </c>
      <c r="D3982" t="s">
        <v>6731</v>
      </c>
      <c r="E3982" t="s">
        <v>6750</v>
      </c>
      <c r="F3982" t="s">
        <v>3041</v>
      </c>
      <c r="G3982" t="s">
        <v>7977</v>
      </c>
      <c r="H3982" t="s">
        <v>65</v>
      </c>
      <c r="I3982" t="s">
        <v>382</v>
      </c>
      <c r="J3982">
        <v>13</v>
      </c>
      <c r="K3982" s="1">
        <v>91647</v>
      </c>
      <c r="L3982" s="1">
        <v>1191411</v>
      </c>
      <c r="M3982">
        <v>0</v>
      </c>
      <c r="N3982" s="10">
        <v>0</v>
      </c>
      <c r="O3982" s="1">
        <f>Table1[[#This Row],[Total Sales NGN]]-(Table1[[#This Row],[Total Sales NGN]]*Table1[[#This Row],[Discount %2]])</f>
        <v>1191411</v>
      </c>
      <c r="P3982" t="s">
        <v>57</v>
      </c>
      <c r="Q3982">
        <v>1</v>
      </c>
      <c r="R3982" t="s">
        <v>28</v>
      </c>
      <c r="S3982">
        <v>1</v>
      </c>
      <c r="T3982" s="1">
        <v>868547</v>
      </c>
    </row>
    <row r="3983" spans="1:20" x14ac:dyDescent="0.3">
      <c r="A3983" t="s">
        <v>7978</v>
      </c>
      <c r="B3983" s="9">
        <v>45123</v>
      </c>
      <c r="C3983" t="s">
        <v>6730</v>
      </c>
      <c r="D3983" t="s">
        <v>6731</v>
      </c>
      <c r="E3983" t="s">
        <v>6732</v>
      </c>
      <c r="F3983" t="s">
        <v>157</v>
      </c>
      <c r="G3983" t="s">
        <v>7979</v>
      </c>
      <c r="H3983" t="s">
        <v>45</v>
      </c>
      <c r="I3983" t="s">
        <v>98</v>
      </c>
      <c r="J3983">
        <v>12</v>
      </c>
      <c r="K3983" s="1">
        <v>17694</v>
      </c>
      <c r="L3983" s="1">
        <v>212328</v>
      </c>
      <c r="M3983">
        <v>10</v>
      </c>
      <c r="N3983" s="10">
        <v>0.1</v>
      </c>
      <c r="O3983" s="1">
        <f>Table1[[#This Row],[Total Sales NGN]]-(Table1[[#This Row],[Total Sales NGN]]*Table1[[#This Row],[Discount %2]])</f>
        <v>191095.2</v>
      </c>
      <c r="P3983" t="s">
        <v>47</v>
      </c>
      <c r="Q3983">
        <v>2</v>
      </c>
      <c r="R3983" t="s">
        <v>35</v>
      </c>
      <c r="S3983">
        <v>193</v>
      </c>
      <c r="T3983" s="1">
        <v>395160</v>
      </c>
    </row>
    <row r="3984" spans="1:20" x14ac:dyDescent="0.3">
      <c r="A3984" t="s">
        <v>7980</v>
      </c>
      <c r="B3984" s="9">
        <v>44943</v>
      </c>
      <c r="C3984" t="s">
        <v>6730</v>
      </c>
      <c r="D3984" t="s">
        <v>6731</v>
      </c>
      <c r="E3984" t="s">
        <v>6732</v>
      </c>
      <c r="F3984" t="s">
        <v>350</v>
      </c>
      <c r="G3984" t="s">
        <v>27</v>
      </c>
      <c r="H3984" t="s">
        <v>65</v>
      </c>
      <c r="I3984" t="s">
        <v>478</v>
      </c>
      <c r="J3984">
        <v>8</v>
      </c>
      <c r="K3984" s="1">
        <v>36603</v>
      </c>
      <c r="L3984" s="1">
        <v>292824</v>
      </c>
      <c r="M3984">
        <v>0</v>
      </c>
      <c r="N3984" s="10">
        <v>0</v>
      </c>
      <c r="O3984" s="1">
        <f>Table1[[#This Row],[Total Sales NGN]]-(Table1[[#This Row],[Total Sales NGN]]*Table1[[#This Row],[Discount %2]])</f>
        <v>292824</v>
      </c>
      <c r="P3984" t="s">
        <v>26</v>
      </c>
      <c r="Q3984">
        <v>2</v>
      </c>
      <c r="R3984" t="s">
        <v>35</v>
      </c>
      <c r="S3984">
        <v>44</v>
      </c>
      <c r="T3984" s="1">
        <v>868547</v>
      </c>
    </row>
    <row r="3985" spans="1:20" x14ac:dyDescent="0.3">
      <c r="A3985" t="s">
        <v>7981</v>
      </c>
      <c r="B3985" s="9">
        <v>45127</v>
      </c>
      <c r="C3985" t="s">
        <v>6730</v>
      </c>
      <c r="D3985" t="s">
        <v>6731</v>
      </c>
      <c r="E3985" t="s">
        <v>6732</v>
      </c>
      <c r="F3985" t="s">
        <v>2781</v>
      </c>
      <c r="G3985" t="s">
        <v>27</v>
      </c>
      <c r="H3985" t="s">
        <v>32</v>
      </c>
      <c r="I3985" t="s">
        <v>158</v>
      </c>
      <c r="J3985">
        <v>20</v>
      </c>
      <c r="K3985" s="1">
        <v>21932</v>
      </c>
      <c r="L3985" s="1">
        <v>438640</v>
      </c>
      <c r="M3985">
        <v>0</v>
      </c>
      <c r="N3985" s="10">
        <v>0</v>
      </c>
      <c r="O3985" s="1">
        <f>Table1[[#This Row],[Total Sales NGN]]-(Table1[[#This Row],[Total Sales NGN]]*Table1[[#This Row],[Discount %2]])</f>
        <v>438640</v>
      </c>
      <c r="P3985" t="s">
        <v>57</v>
      </c>
      <c r="Q3985">
        <v>1</v>
      </c>
      <c r="R3985" t="s">
        <v>35</v>
      </c>
      <c r="S3985">
        <v>44</v>
      </c>
      <c r="T3985" s="1">
        <v>581262</v>
      </c>
    </row>
    <row r="3986" spans="1:20" x14ac:dyDescent="0.3">
      <c r="A3986" t="s">
        <v>7982</v>
      </c>
      <c r="B3986" s="9">
        <v>45535</v>
      </c>
      <c r="C3986" t="s">
        <v>6730</v>
      </c>
      <c r="D3986" t="s">
        <v>6731</v>
      </c>
      <c r="E3986" t="s">
        <v>6732</v>
      </c>
      <c r="F3986" t="s">
        <v>2069</v>
      </c>
      <c r="G3986" t="s">
        <v>7983</v>
      </c>
      <c r="H3986" t="s">
        <v>32</v>
      </c>
      <c r="I3986" t="s">
        <v>33</v>
      </c>
      <c r="J3986">
        <v>7</v>
      </c>
      <c r="K3986" s="1">
        <v>23483</v>
      </c>
      <c r="L3986" s="1">
        <v>164381</v>
      </c>
      <c r="M3986">
        <v>5</v>
      </c>
      <c r="N3986" s="10">
        <v>0.05</v>
      </c>
      <c r="O3986" s="1">
        <f>Table1[[#This Row],[Total Sales NGN]]-(Table1[[#This Row],[Total Sales NGN]]*Table1[[#This Row],[Discount %2]])</f>
        <v>156161.95000000001</v>
      </c>
      <c r="P3986" t="s">
        <v>26</v>
      </c>
      <c r="Q3986">
        <v>4</v>
      </c>
      <c r="R3986" t="s">
        <v>35</v>
      </c>
      <c r="S3986">
        <v>163</v>
      </c>
      <c r="T3986" s="1">
        <v>581262</v>
      </c>
    </row>
    <row r="3987" spans="1:20" x14ac:dyDescent="0.3">
      <c r="A3987" t="s">
        <v>7984</v>
      </c>
      <c r="B3987" s="9">
        <v>45329</v>
      </c>
      <c r="C3987" t="s">
        <v>6730</v>
      </c>
      <c r="D3987" t="s">
        <v>6731</v>
      </c>
      <c r="E3987" t="s">
        <v>6750</v>
      </c>
      <c r="F3987" t="s">
        <v>1383</v>
      </c>
      <c r="G3987" t="s">
        <v>7985</v>
      </c>
      <c r="H3987" t="s">
        <v>65</v>
      </c>
      <c r="I3987" t="s">
        <v>66</v>
      </c>
      <c r="J3987">
        <v>14</v>
      </c>
      <c r="K3987" s="1">
        <v>152095</v>
      </c>
      <c r="L3987" s="1">
        <v>2129330</v>
      </c>
      <c r="M3987">
        <v>5</v>
      </c>
      <c r="N3987" s="10">
        <v>0.05</v>
      </c>
      <c r="O3987" s="1">
        <f>Table1[[#This Row],[Total Sales NGN]]-(Table1[[#This Row],[Total Sales NGN]]*Table1[[#This Row],[Discount %2]])</f>
        <v>2022863.5</v>
      </c>
      <c r="P3987" t="s">
        <v>47</v>
      </c>
      <c r="Q3987">
        <v>4</v>
      </c>
      <c r="R3987" t="s">
        <v>28</v>
      </c>
      <c r="S3987">
        <v>146</v>
      </c>
      <c r="T3987" s="1">
        <v>868547</v>
      </c>
    </row>
    <row r="3988" spans="1:20" x14ac:dyDescent="0.3">
      <c r="A3988" t="s">
        <v>7986</v>
      </c>
      <c r="B3988" s="9">
        <v>45251</v>
      </c>
      <c r="C3988" t="s">
        <v>6730</v>
      </c>
      <c r="D3988" t="s">
        <v>6731</v>
      </c>
      <c r="E3988" t="s">
        <v>6750</v>
      </c>
      <c r="F3988" t="s">
        <v>697</v>
      </c>
      <c r="G3988" t="s">
        <v>7987</v>
      </c>
      <c r="H3988" t="s">
        <v>24</v>
      </c>
      <c r="I3988" t="s">
        <v>25</v>
      </c>
      <c r="J3988">
        <v>8</v>
      </c>
      <c r="K3988" s="1">
        <v>81765</v>
      </c>
      <c r="L3988" s="1">
        <v>654120</v>
      </c>
      <c r="M3988">
        <v>0</v>
      </c>
      <c r="N3988" s="10">
        <v>0</v>
      </c>
      <c r="O3988" s="1">
        <f>Table1[[#This Row],[Total Sales NGN]]-(Table1[[#This Row],[Total Sales NGN]]*Table1[[#This Row],[Discount %2]])</f>
        <v>654120</v>
      </c>
      <c r="P3988" t="s">
        <v>57</v>
      </c>
      <c r="Q3988">
        <v>1</v>
      </c>
      <c r="R3988" t="s">
        <v>28</v>
      </c>
      <c r="S3988">
        <v>116</v>
      </c>
      <c r="T3988" s="1">
        <v>973851</v>
      </c>
    </row>
    <row r="3989" spans="1:20" x14ac:dyDescent="0.3">
      <c r="A3989" t="s">
        <v>7988</v>
      </c>
      <c r="B3989" s="9">
        <v>45045</v>
      </c>
      <c r="C3989" t="s">
        <v>6730</v>
      </c>
      <c r="D3989" t="s">
        <v>6731</v>
      </c>
      <c r="E3989" t="s">
        <v>6750</v>
      </c>
      <c r="F3989" t="s">
        <v>1055</v>
      </c>
      <c r="G3989" t="s">
        <v>7989</v>
      </c>
      <c r="H3989" t="s">
        <v>65</v>
      </c>
      <c r="I3989" t="s">
        <v>289</v>
      </c>
      <c r="J3989">
        <v>4</v>
      </c>
      <c r="K3989" s="1">
        <v>166031</v>
      </c>
      <c r="L3989" s="1">
        <v>664124</v>
      </c>
      <c r="M3989">
        <v>0</v>
      </c>
      <c r="N3989" s="10">
        <v>0</v>
      </c>
      <c r="O3989" s="1">
        <f>Table1[[#This Row],[Total Sales NGN]]-(Table1[[#This Row],[Total Sales NGN]]*Table1[[#This Row],[Discount %2]])</f>
        <v>664124</v>
      </c>
      <c r="P3989" t="s">
        <v>57</v>
      </c>
      <c r="Q3989">
        <v>1</v>
      </c>
      <c r="R3989" t="s">
        <v>27</v>
      </c>
      <c r="S3989">
        <v>197</v>
      </c>
      <c r="T3989" s="1">
        <v>868547</v>
      </c>
    </row>
    <row r="3990" spans="1:20" x14ac:dyDescent="0.3">
      <c r="A3990" t="s">
        <v>7990</v>
      </c>
      <c r="B3990" s="9">
        <v>45219</v>
      </c>
      <c r="C3990" t="s">
        <v>6730</v>
      </c>
      <c r="D3990" t="s">
        <v>6731</v>
      </c>
      <c r="E3990" t="s">
        <v>6750</v>
      </c>
      <c r="F3990" t="s">
        <v>508</v>
      </c>
      <c r="G3990" t="s">
        <v>7991</v>
      </c>
      <c r="H3990" t="s">
        <v>65</v>
      </c>
      <c r="I3990" t="s">
        <v>289</v>
      </c>
      <c r="J3990">
        <v>15</v>
      </c>
      <c r="K3990" s="1">
        <v>47532</v>
      </c>
      <c r="L3990" s="1">
        <v>712980</v>
      </c>
      <c r="M3990">
        <v>10</v>
      </c>
      <c r="N3990" s="10">
        <v>0.1</v>
      </c>
      <c r="O3990" s="1">
        <f>Table1[[#This Row],[Total Sales NGN]]-(Table1[[#This Row],[Total Sales NGN]]*Table1[[#This Row],[Discount %2]])</f>
        <v>641682</v>
      </c>
      <c r="P3990" t="s">
        <v>47</v>
      </c>
      <c r="Q3990">
        <v>2</v>
      </c>
      <c r="R3990" t="s">
        <v>35</v>
      </c>
      <c r="S3990">
        <v>75</v>
      </c>
      <c r="T3990" s="1">
        <v>868547</v>
      </c>
    </row>
    <row r="3991" spans="1:20" x14ac:dyDescent="0.3">
      <c r="A3991" t="s">
        <v>7992</v>
      </c>
      <c r="B3991" s="9">
        <v>45096</v>
      </c>
      <c r="C3991" t="s">
        <v>6730</v>
      </c>
      <c r="D3991" t="s">
        <v>6731</v>
      </c>
      <c r="E3991" t="s">
        <v>6750</v>
      </c>
      <c r="F3991" t="s">
        <v>667</v>
      </c>
      <c r="G3991" t="s">
        <v>7993</v>
      </c>
      <c r="H3991" t="s">
        <v>65</v>
      </c>
      <c r="I3991" t="s">
        <v>102</v>
      </c>
      <c r="J3991">
        <v>12</v>
      </c>
      <c r="K3991" s="1">
        <v>58165</v>
      </c>
      <c r="L3991" s="1">
        <v>697980</v>
      </c>
      <c r="M3991">
        <v>0</v>
      </c>
      <c r="N3991" s="10">
        <v>0</v>
      </c>
      <c r="O3991" s="1">
        <f>Table1[[#This Row],[Total Sales NGN]]-(Table1[[#This Row],[Total Sales NGN]]*Table1[[#This Row],[Discount %2]])</f>
        <v>697980</v>
      </c>
      <c r="P3991" t="s">
        <v>27</v>
      </c>
      <c r="Q3991">
        <v>6</v>
      </c>
      <c r="R3991" t="s">
        <v>35</v>
      </c>
      <c r="S3991">
        <v>64</v>
      </c>
      <c r="T3991" s="1">
        <v>868547</v>
      </c>
    </row>
    <row r="3992" spans="1:20" x14ac:dyDescent="0.3">
      <c r="A3992" t="s">
        <v>7994</v>
      </c>
      <c r="B3992" s="9">
        <v>44998</v>
      </c>
      <c r="C3992" t="s">
        <v>6730</v>
      </c>
      <c r="D3992" t="s">
        <v>6731</v>
      </c>
      <c r="E3992" t="s">
        <v>6750</v>
      </c>
      <c r="F3992" t="s">
        <v>482</v>
      </c>
      <c r="G3992" t="s">
        <v>7995</v>
      </c>
      <c r="H3992" t="s">
        <v>24</v>
      </c>
      <c r="I3992" t="s">
        <v>56</v>
      </c>
      <c r="J3992">
        <v>2</v>
      </c>
      <c r="K3992" s="1">
        <v>44615</v>
      </c>
      <c r="L3992" s="1">
        <v>89230</v>
      </c>
      <c r="M3992">
        <v>5</v>
      </c>
      <c r="N3992" s="10">
        <v>0.05</v>
      </c>
      <c r="O3992" s="1">
        <f>Table1[[#This Row],[Total Sales NGN]]-(Table1[[#This Row],[Total Sales NGN]]*Table1[[#This Row],[Discount %2]])</f>
        <v>84768.5</v>
      </c>
      <c r="P3992" t="s">
        <v>27</v>
      </c>
      <c r="Q3992">
        <v>1</v>
      </c>
      <c r="R3992" t="s">
        <v>28</v>
      </c>
      <c r="S3992">
        <v>180</v>
      </c>
      <c r="T3992" s="1">
        <v>973851</v>
      </c>
    </row>
    <row r="3993" spans="1:20" x14ac:dyDescent="0.3">
      <c r="A3993" t="s">
        <v>7996</v>
      </c>
      <c r="B3993" s="9">
        <v>45005</v>
      </c>
      <c r="C3993" t="s">
        <v>6730</v>
      </c>
      <c r="D3993" t="s">
        <v>6731</v>
      </c>
      <c r="E3993" t="s">
        <v>6750</v>
      </c>
      <c r="F3993" t="s">
        <v>2010</v>
      </c>
      <c r="G3993" t="s">
        <v>7997</v>
      </c>
      <c r="H3993" t="s">
        <v>45</v>
      </c>
      <c r="I3993" t="s">
        <v>46</v>
      </c>
      <c r="J3993">
        <v>9</v>
      </c>
      <c r="K3993" s="1">
        <v>43161</v>
      </c>
      <c r="L3993" s="1">
        <v>388449</v>
      </c>
      <c r="M3993">
        <v>15</v>
      </c>
      <c r="N3993" s="10">
        <v>0.15</v>
      </c>
      <c r="O3993" s="1">
        <f>Table1[[#This Row],[Total Sales NGN]]-(Table1[[#This Row],[Total Sales NGN]]*Table1[[#This Row],[Discount %2]])</f>
        <v>330181.65000000002</v>
      </c>
      <c r="P3993" t="s">
        <v>47</v>
      </c>
      <c r="Q3993">
        <v>3</v>
      </c>
      <c r="R3993" t="s">
        <v>35</v>
      </c>
      <c r="S3993">
        <v>78</v>
      </c>
      <c r="T3993" s="1">
        <v>395160</v>
      </c>
    </row>
    <row r="3994" spans="1:20" x14ac:dyDescent="0.3">
      <c r="A3994" t="s">
        <v>7998</v>
      </c>
      <c r="B3994" s="9">
        <v>45319</v>
      </c>
      <c r="C3994" t="s">
        <v>6730</v>
      </c>
      <c r="D3994" t="s">
        <v>6731</v>
      </c>
      <c r="E3994" t="s">
        <v>6750</v>
      </c>
      <c r="F3994" t="s">
        <v>756</v>
      </c>
      <c r="G3994" t="s">
        <v>7999</v>
      </c>
      <c r="H3994" t="s">
        <v>45</v>
      </c>
      <c r="I3994" t="s">
        <v>74</v>
      </c>
      <c r="J3994">
        <v>9</v>
      </c>
      <c r="K3994" s="1">
        <v>25482</v>
      </c>
      <c r="L3994" s="1">
        <v>229338</v>
      </c>
      <c r="M3994">
        <v>0</v>
      </c>
      <c r="N3994" s="10">
        <v>0</v>
      </c>
      <c r="O3994" s="1">
        <f>Table1[[#This Row],[Total Sales NGN]]-(Table1[[#This Row],[Total Sales NGN]]*Table1[[#This Row],[Discount %2]])</f>
        <v>229338</v>
      </c>
      <c r="P3994" t="s">
        <v>57</v>
      </c>
      <c r="Q3994">
        <v>3</v>
      </c>
      <c r="R3994" t="s">
        <v>35</v>
      </c>
      <c r="S3994">
        <v>101</v>
      </c>
      <c r="T3994" s="1">
        <v>395160</v>
      </c>
    </row>
    <row r="3995" spans="1:20" x14ac:dyDescent="0.3">
      <c r="A3995" t="s">
        <v>8000</v>
      </c>
      <c r="B3995" s="9">
        <v>45326</v>
      </c>
      <c r="C3995" t="s">
        <v>6730</v>
      </c>
      <c r="D3995" t="s">
        <v>6731</v>
      </c>
      <c r="E3995" t="s">
        <v>6741</v>
      </c>
      <c r="F3995" t="s">
        <v>720</v>
      </c>
      <c r="G3995" t="s">
        <v>8001</v>
      </c>
      <c r="H3995" t="s">
        <v>45</v>
      </c>
      <c r="I3995" t="s">
        <v>98</v>
      </c>
      <c r="J3995">
        <v>20</v>
      </c>
      <c r="K3995" s="1">
        <v>44352</v>
      </c>
      <c r="L3995" s="1">
        <v>887040</v>
      </c>
      <c r="M3995">
        <v>20</v>
      </c>
      <c r="N3995" s="10">
        <v>0.2</v>
      </c>
      <c r="O3995" s="1">
        <f>Table1[[#This Row],[Total Sales NGN]]-(Table1[[#This Row],[Total Sales NGN]]*Table1[[#This Row],[Discount %2]])</f>
        <v>709632</v>
      </c>
      <c r="P3995" t="s">
        <v>57</v>
      </c>
      <c r="Q3995">
        <v>6</v>
      </c>
      <c r="R3995" t="s">
        <v>27</v>
      </c>
      <c r="S3995">
        <v>188</v>
      </c>
      <c r="T3995" s="1">
        <v>395160</v>
      </c>
    </row>
    <row r="3996" spans="1:20" x14ac:dyDescent="0.3">
      <c r="A3996" t="s">
        <v>8002</v>
      </c>
      <c r="B3996" s="9">
        <v>45320</v>
      </c>
      <c r="C3996" t="s">
        <v>6730</v>
      </c>
      <c r="D3996" t="s">
        <v>6731</v>
      </c>
      <c r="E3996" t="s">
        <v>6732</v>
      </c>
      <c r="F3996" t="s">
        <v>296</v>
      </c>
      <c r="G3996" t="s">
        <v>8003</v>
      </c>
      <c r="H3996" t="s">
        <v>65</v>
      </c>
      <c r="I3996" t="s">
        <v>382</v>
      </c>
      <c r="J3996">
        <v>7</v>
      </c>
      <c r="K3996" s="1">
        <v>88377</v>
      </c>
      <c r="L3996" s="1">
        <v>618639</v>
      </c>
      <c r="M3996">
        <v>5</v>
      </c>
      <c r="N3996" s="10">
        <v>0.05</v>
      </c>
      <c r="O3996" s="1">
        <f>Table1[[#This Row],[Total Sales NGN]]-(Table1[[#This Row],[Total Sales NGN]]*Table1[[#This Row],[Discount %2]])</f>
        <v>587707.05000000005</v>
      </c>
      <c r="P3996" t="s">
        <v>26</v>
      </c>
      <c r="Q3996">
        <v>3</v>
      </c>
      <c r="R3996" t="s">
        <v>35</v>
      </c>
      <c r="S3996">
        <v>181</v>
      </c>
      <c r="T3996" s="1">
        <v>868547</v>
      </c>
    </row>
    <row r="3997" spans="1:20" x14ac:dyDescent="0.3">
      <c r="A3997" t="s">
        <v>8004</v>
      </c>
      <c r="B3997" s="9">
        <v>45367</v>
      </c>
      <c r="C3997" t="s">
        <v>6730</v>
      </c>
      <c r="D3997" t="s">
        <v>6731</v>
      </c>
      <c r="E3997" t="s">
        <v>6732</v>
      </c>
      <c r="F3997" t="s">
        <v>259</v>
      </c>
      <c r="G3997" t="s">
        <v>8005</v>
      </c>
      <c r="H3997" t="s">
        <v>45</v>
      </c>
      <c r="I3997" t="s">
        <v>82</v>
      </c>
      <c r="J3997">
        <v>11</v>
      </c>
      <c r="K3997" s="1">
        <v>20859</v>
      </c>
      <c r="L3997" s="1">
        <v>229449</v>
      </c>
      <c r="M3997">
        <v>10</v>
      </c>
      <c r="N3997" s="10">
        <v>0.1</v>
      </c>
      <c r="O3997" s="1">
        <f>Table1[[#This Row],[Total Sales NGN]]-(Table1[[#This Row],[Total Sales NGN]]*Table1[[#This Row],[Discount %2]])</f>
        <v>206504.1</v>
      </c>
      <c r="P3997" t="s">
        <v>34</v>
      </c>
      <c r="Q3997">
        <v>1</v>
      </c>
      <c r="R3997" t="s">
        <v>35</v>
      </c>
      <c r="S3997">
        <v>55</v>
      </c>
      <c r="T3997" s="1">
        <v>395160</v>
      </c>
    </row>
    <row r="3998" spans="1:20" x14ac:dyDescent="0.3">
      <c r="A3998" t="s">
        <v>8006</v>
      </c>
      <c r="B3998" s="9">
        <v>45408</v>
      </c>
      <c r="C3998" t="s">
        <v>6730</v>
      </c>
      <c r="D3998" t="s">
        <v>6731</v>
      </c>
      <c r="E3998" t="s">
        <v>6732</v>
      </c>
      <c r="F3998" t="s">
        <v>2866</v>
      </c>
      <c r="G3998" t="s">
        <v>8007</v>
      </c>
      <c r="H3998" t="s">
        <v>40</v>
      </c>
      <c r="I3998" t="s">
        <v>137</v>
      </c>
      <c r="J3998">
        <v>20</v>
      </c>
      <c r="K3998" s="1">
        <v>2646</v>
      </c>
      <c r="L3998" s="1">
        <v>52920</v>
      </c>
      <c r="M3998">
        <v>15</v>
      </c>
      <c r="N3998" s="10">
        <v>0.15</v>
      </c>
      <c r="O3998" s="1">
        <f>Table1[[#This Row],[Total Sales NGN]]-(Table1[[#This Row],[Total Sales NGN]]*Table1[[#This Row],[Discount %2]])</f>
        <v>44982</v>
      </c>
      <c r="P3998" t="s">
        <v>57</v>
      </c>
      <c r="Q3998">
        <v>4</v>
      </c>
      <c r="R3998" t="s">
        <v>28</v>
      </c>
      <c r="S3998">
        <v>157</v>
      </c>
      <c r="T3998" s="1">
        <v>381933</v>
      </c>
    </row>
    <row r="3999" spans="1:20" x14ac:dyDescent="0.3">
      <c r="A3999" t="s">
        <v>8008</v>
      </c>
      <c r="B3999" s="9">
        <v>45535</v>
      </c>
      <c r="C3999" t="s">
        <v>6730</v>
      </c>
      <c r="D3999" t="s">
        <v>6731</v>
      </c>
      <c r="E3999" t="s">
        <v>6750</v>
      </c>
      <c r="F3999" t="s">
        <v>94</v>
      </c>
      <c r="G3999" t="s">
        <v>8009</v>
      </c>
      <c r="H3999" t="s">
        <v>32</v>
      </c>
      <c r="I3999" t="s">
        <v>117</v>
      </c>
      <c r="J3999">
        <v>12</v>
      </c>
      <c r="K3999" s="1">
        <v>11086</v>
      </c>
      <c r="L3999" s="1">
        <v>133032</v>
      </c>
      <c r="M3999">
        <v>20</v>
      </c>
      <c r="N3999" s="10">
        <v>0.2</v>
      </c>
      <c r="O3999" s="1">
        <f>Table1[[#This Row],[Total Sales NGN]]-(Table1[[#This Row],[Total Sales NGN]]*Table1[[#This Row],[Discount %2]])</f>
        <v>106425.60000000001</v>
      </c>
      <c r="P3999" t="s">
        <v>57</v>
      </c>
      <c r="Q3999">
        <v>1</v>
      </c>
      <c r="R3999" t="s">
        <v>28</v>
      </c>
      <c r="S3999">
        <v>41</v>
      </c>
      <c r="T3999" s="1">
        <v>581262</v>
      </c>
    </row>
    <row r="4000" spans="1:20" x14ac:dyDescent="0.3">
      <c r="A4000" t="s">
        <v>8010</v>
      </c>
      <c r="B4000" s="9">
        <v>45509</v>
      </c>
      <c r="C4000" t="s">
        <v>6730</v>
      </c>
      <c r="D4000" t="s">
        <v>6731</v>
      </c>
      <c r="E4000" t="s">
        <v>6741</v>
      </c>
      <c r="F4000" t="s">
        <v>547</v>
      </c>
      <c r="G4000" t="s">
        <v>8011</v>
      </c>
      <c r="H4000" t="s">
        <v>45</v>
      </c>
      <c r="I4000" t="s">
        <v>130</v>
      </c>
      <c r="J4000">
        <v>11</v>
      </c>
      <c r="K4000" s="1">
        <v>32752</v>
      </c>
      <c r="L4000" s="1">
        <v>360272</v>
      </c>
      <c r="M4000">
        <v>10</v>
      </c>
      <c r="N4000" s="10">
        <v>0.1</v>
      </c>
      <c r="O4000" s="1">
        <f>Table1[[#This Row],[Total Sales NGN]]-(Table1[[#This Row],[Total Sales NGN]]*Table1[[#This Row],[Discount %2]])</f>
        <v>324244.8</v>
      </c>
      <c r="P4000" t="s">
        <v>47</v>
      </c>
      <c r="Q4000">
        <v>5</v>
      </c>
      <c r="R4000" t="s">
        <v>28</v>
      </c>
      <c r="S4000">
        <v>99</v>
      </c>
      <c r="T4000" s="1">
        <v>395160</v>
      </c>
    </row>
    <row r="4001" spans="1:20" x14ac:dyDescent="0.3">
      <c r="A4001" t="s">
        <v>8012</v>
      </c>
      <c r="B4001" s="9">
        <v>44973</v>
      </c>
      <c r="C4001" t="s">
        <v>6730</v>
      </c>
      <c r="D4001" t="s">
        <v>6731</v>
      </c>
      <c r="E4001" t="s">
        <v>6732</v>
      </c>
      <c r="F4001" t="s">
        <v>198</v>
      </c>
      <c r="G4001" t="s">
        <v>27</v>
      </c>
      <c r="H4001" t="s">
        <v>32</v>
      </c>
      <c r="I4001" t="s">
        <v>117</v>
      </c>
      <c r="J4001">
        <v>17</v>
      </c>
      <c r="K4001" s="1">
        <v>14058</v>
      </c>
      <c r="L4001" s="1">
        <v>238986</v>
      </c>
      <c r="M4001">
        <v>10</v>
      </c>
      <c r="N4001" s="10">
        <v>0.1</v>
      </c>
      <c r="O4001" s="1">
        <f>Table1[[#This Row],[Total Sales NGN]]-(Table1[[#This Row],[Total Sales NGN]]*Table1[[#This Row],[Discount %2]])</f>
        <v>215087.4</v>
      </c>
      <c r="P4001" t="s">
        <v>34</v>
      </c>
      <c r="Q4001">
        <v>2</v>
      </c>
      <c r="R4001" t="s">
        <v>28</v>
      </c>
      <c r="S4001">
        <v>181</v>
      </c>
      <c r="T4001" s="1">
        <v>581262</v>
      </c>
    </row>
    <row r="4002" spans="1:20" x14ac:dyDescent="0.3">
      <c r="A4002" t="s">
        <v>8013</v>
      </c>
      <c r="B4002" s="9">
        <v>45633</v>
      </c>
      <c r="C4002" t="s">
        <v>6730</v>
      </c>
      <c r="D4002" t="s">
        <v>6731</v>
      </c>
      <c r="E4002" t="s">
        <v>6732</v>
      </c>
      <c r="F4002" t="s">
        <v>2587</v>
      </c>
      <c r="G4002" t="s">
        <v>8014</v>
      </c>
      <c r="H4002" t="s">
        <v>24</v>
      </c>
      <c r="I4002" t="s">
        <v>56</v>
      </c>
      <c r="J4002">
        <v>3</v>
      </c>
      <c r="K4002" s="1">
        <v>147679</v>
      </c>
      <c r="L4002" s="1">
        <v>443037</v>
      </c>
      <c r="M4002">
        <v>20</v>
      </c>
      <c r="N4002" s="10">
        <v>0.2</v>
      </c>
      <c r="O4002" s="1">
        <f>Table1[[#This Row],[Total Sales NGN]]-(Table1[[#This Row],[Total Sales NGN]]*Table1[[#This Row],[Discount %2]])</f>
        <v>354429.6</v>
      </c>
      <c r="P4002" t="s">
        <v>27</v>
      </c>
      <c r="Q4002">
        <v>1</v>
      </c>
      <c r="R4002" t="s">
        <v>35</v>
      </c>
      <c r="S4002">
        <v>177</v>
      </c>
      <c r="T4002" s="1">
        <v>973851</v>
      </c>
    </row>
    <row r="4003" spans="1:20" x14ac:dyDescent="0.3">
      <c r="A4003" t="s">
        <v>8015</v>
      </c>
      <c r="B4003" s="9">
        <v>45424</v>
      </c>
      <c r="C4003" t="s">
        <v>6730</v>
      </c>
      <c r="D4003" t="s">
        <v>6731</v>
      </c>
      <c r="E4003" t="s">
        <v>6750</v>
      </c>
      <c r="F4003" t="s">
        <v>1010</v>
      </c>
      <c r="G4003" t="s">
        <v>8016</v>
      </c>
      <c r="H4003" t="s">
        <v>24</v>
      </c>
      <c r="I4003" t="s">
        <v>161</v>
      </c>
      <c r="J4003">
        <v>19</v>
      </c>
      <c r="K4003" s="1">
        <v>17747</v>
      </c>
      <c r="L4003" s="1">
        <v>337193</v>
      </c>
      <c r="M4003" t="s">
        <v>27</v>
      </c>
      <c r="N4003" s="10">
        <v>0</v>
      </c>
      <c r="O4003" s="1">
        <f>Table1[[#This Row],[Total Sales NGN]]-(Table1[[#This Row],[Total Sales NGN]]*Table1[[#This Row],[Discount %2]])</f>
        <v>337193</v>
      </c>
      <c r="P4003" t="s">
        <v>47</v>
      </c>
      <c r="Q4003">
        <v>5</v>
      </c>
      <c r="R4003" t="s">
        <v>35</v>
      </c>
      <c r="S4003">
        <v>112</v>
      </c>
      <c r="T4003" s="1">
        <v>973851</v>
      </c>
    </row>
    <row r="4004" spans="1:20" x14ac:dyDescent="0.3">
      <c r="A4004" t="s">
        <v>8017</v>
      </c>
      <c r="B4004" s="9">
        <v>45170</v>
      </c>
      <c r="C4004" t="s">
        <v>6730</v>
      </c>
      <c r="D4004" t="s">
        <v>6731</v>
      </c>
      <c r="E4004" t="s">
        <v>6750</v>
      </c>
      <c r="F4004" t="s">
        <v>854</v>
      </c>
      <c r="G4004" t="s">
        <v>8018</v>
      </c>
      <c r="H4004" t="s">
        <v>40</v>
      </c>
      <c r="I4004" t="s">
        <v>171</v>
      </c>
      <c r="J4004">
        <v>8</v>
      </c>
      <c r="K4004" s="1">
        <v>10261</v>
      </c>
      <c r="L4004" s="1">
        <v>82088</v>
      </c>
      <c r="M4004">
        <v>20</v>
      </c>
      <c r="N4004" s="10">
        <v>0.2</v>
      </c>
      <c r="O4004" s="1">
        <f>Table1[[#This Row],[Total Sales NGN]]-(Table1[[#This Row],[Total Sales NGN]]*Table1[[#This Row],[Discount %2]])</f>
        <v>65670.399999999994</v>
      </c>
      <c r="P4004" t="s">
        <v>34</v>
      </c>
      <c r="Q4004">
        <v>4</v>
      </c>
      <c r="R4004" t="s">
        <v>35</v>
      </c>
      <c r="S4004">
        <v>128</v>
      </c>
      <c r="T4004" s="1">
        <v>381933</v>
      </c>
    </row>
    <row r="4005" spans="1:20" x14ac:dyDescent="0.3">
      <c r="A4005" t="s">
        <v>8019</v>
      </c>
      <c r="B4005" s="9">
        <v>45322</v>
      </c>
      <c r="C4005" t="s">
        <v>6730</v>
      </c>
      <c r="D4005" t="s">
        <v>6731</v>
      </c>
      <c r="E4005" t="s">
        <v>6741</v>
      </c>
      <c r="F4005" t="s">
        <v>1665</v>
      </c>
      <c r="G4005" t="s">
        <v>8020</v>
      </c>
      <c r="H4005" t="s">
        <v>65</v>
      </c>
      <c r="I4005" t="s">
        <v>289</v>
      </c>
      <c r="J4005">
        <v>5</v>
      </c>
      <c r="K4005" s="1">
        <v>24092</v>
      </c>
      <c r="L4005" s="1">
        <v>120460</v>
      </c>
      <c r="M4005">
        <v>15</v>
      </c>
      <c r="N4005" s="10">
        <v>0.15</v>
      </c>
      <c r="O4005" s="1">
        <f>Table1[[#This Row],[Total Sales NGN]]-(Table1[[#This Row],[Total Sales NGN]]*Table1[[#This Row],[Discount %2]])</f>
        <v>102391</v>
      </c>
      <c r="P4005" t="s">
        <v>47</v>
      </c>
      <c r="Q4005" t="s">
        <v>27</v>
      </c>
      <c r="R4005" t="s">
        <v>35</v>
      </c>
      <c r="S4005">
        <v>44</v>
      </c>
      <c r="T4005" s="1">
        <v>868547</v>
      </c>
    </row>
    <row r="4006" spans="1:20" x14ac:dyDescent="0.3">
      <c r="A4006" t="s">
        <v>8021</v>
      </c>
      <c r="B4006" s="9">
        <v>45147</v>
      </c>
      <c r="C4006" t="s">
        <v>6730</v>
      </c>
      <c r="D4006" t="s">
        <v>6731</v>
      </c>
      <c r="E4006" t="s">
        <v>6741</v>
      </c>
      <c r="F4006" t="s">
        <v>1127</v>
      </c>
      <c r="G4006" t="s">
        <v>8022</v>
      </c>
      <c r="H4006" t="s">
        <v>45</v>
      </c>
      <c r="I4006" t="s">
        <v>211</v>
      </c>
      <c r="J4006">
        <v>15</v>
      </c>
      <c r="K4006" s="1">
        <v>39509</v>
      </c>
      <c r="L4006" s="1">
        <v>592635</v>
      </c>
      <c r="M4006">
        <v>20</v>
      </c>
      <c r="N4006" s="10">
        <v>0.2</v>
      </c>
      <c r="O4006" s="1">
        <f>Table1[[#This Row],[Total Sales NGN]]-(Table1[[#This Row],[Total Sales NGN]]*Table1[[#This Row],[Discount %2]])</f>
        <v>474108</v>
      </c>
      <c r="P4006" t="s">
        <v>27</v>
      </c>
      <c r="Q4006">
        <v>3</v>
      </c>
      <c r="R4006" t="s">
        <v>35</v>
      </c>
      <c r="S4006">
        <v>16</v>
      </c>
      <c r="T4006" s="1">
        <v>395160</v>
      </c>
    </row>
    <row r="4007" spans="1:20" x14ac:dyDescent="0.3">
      <c r="A4007" t="s">
        <v>8023</v>
      </c>
      <c r="B4007" s="9">
        <v>44930</v>
      </c>
      <c r="C4007" t="s">
        <v>6730</v>
      </c>
      <c r="D4007" t="s">
        <v>6731</v>
      </c>
      <c r="E4007" t="s">
        <v>6732</v>
      </c>
      <c r="F4007" t="s">
        <v>565</v>
      </c>
      <c r="G4007" t="s">
        <v>8024</v>
      </c>
      <c r="H4007" t="s">
        <v>45</v>
      </c>
      <c r="I4007" t="s">
        <v>181</v>
      </c>
      <c r="J4007">
        <v>11</v>
      </c>
      <c r="K4007" s="1">
        <v>10993</v>
      </c>
      <c r="L4007" s="1">
        <v>120923</v>
      </c>
      <c r="M4007" t="s">
        <v>27</v>
      </c>
      <c r="N4007" s="10">
        <v>0</v>
      </c>
      <c r="O4007" s="1">
        <f>Table1[[#This Row],[Total Sales NGN]]-(Table1[[#This Row],[Total Sales NGN]]*Table1[[#This Row],[Discount %2]])</f>
        <v>120923</v>
      </c>
      <c r="P4007" t="s">
        <v>26</v>
      </c>
      <c r="Q4007">
        <v>3</v>
      </c>
      <c r="R4007" t="s">
        <v>35</v>
      </c>
      <c r="S4007">
        <v>111</v>
      </c>
      <c r="T4007" s="1">
        <v>395160</v>
      </c>
    </row>
    <row r="4008" spans="1:20" x14ac:dyDescent="0.3">
      <c r="A4008" t="s">
        <v>8025</v>
      </c>
      <c r="B4008" s="9">
        <v>45497</v>
      </c>
      <c r="C4008" t="s">
        <v>6730</v>
      </c>
      <c r="D4008" t="s">
        <v>6731</v>
      </c>
      <c r="E4008" t="s">
        <v>6741</v>
      </c>
      <c r="F4008" t="s">
        <v>412</v>
      </c>
      <c r="G4008" t="s">
        <v>8026</v>
      </c>
      <c r="H4008" t="s">
        <v>45</v>
      </c>
      <c r="I4008" t="s">
        <v>82</v>
      </c>
      <c r="J4008">
        <v>18</v>
      </c>
      <c r="K4008" s="1">
        <v>36689</v>
      </c>
      <c r="L4008" s="1">
        <v>660402</v>
      </c>
      <c r="M4008" t="s">
        <v>27</v>
      </c>
      <c r="N4008" s="10">
        <v>0</v>
      </c>
      <c r="O4008" s="1">
        <f>Table1[[#This Row],[Total Sales NGN]]-(Table1[[#This Row],[Total Sales NGN]]*Table1[[#This Row],[Discount %2]])</f>
        <v>660402</v>
      </c>
      <c r="P4008" t="s">
        <v>26</v>
      </c>
      <c r="Q4008">
        <v>4</v>
      </c>
      <c r="R4008" t="s">
        <v>35</v>
      </c>
      <c r="S4008">
        <v>149</v>
      </c>
      <c r="T4008" s="1">
        <v>395160</v>
      </c>
    </row>
    <row r="4009" spans="1:20" x14ac:dyDescent="0.3">
      <c r="A4009" t="s">
        <v>8027</v>
      </c>
      <c r="B4009" s="9">
        <v>44940</v>
      </c>
      <c r="C4009" t="s">
        <v>6730</v>
      </c>
      <c r="D4009" t="s">
        <v>6731</v>
      </c>
      <c r="E4009" t="s">
        <v>6732</v>
      </c>
      <c r="F4009" t="s">
        <v>2172</v>
      </c>
      <c r="G4009" t="s">
        <v>8028</v>
      </c>
      <c r="H4009" t="s">
        <v>45</v>
      </c>
      <c r="I4009" t="s">
        <v>98</v>
      </c>
      <c r="J4009">
        <v>6</v>
      </c>
      <c r="K4009" s="1">
        <v>24953</v>
      </c>
      <c r="L4009" s="1">
        <v>149718</v>
      </c>
      <c r="M4009">
        <v>5</v>
      </c>
      <c r="N4009" s="10">
        <v>0.05</v>
      </c>
      <c r="O4009" s="1">
        <f>Table1[[#This Row],[Total Sales NGN]]-(Table1[[#This Row],[Total Sales NGN]]*Table1[[#This Row],[Discount %2]])</f>
        <v>142232.1</v>
      </c>
      <c r="P4009" t="s">
        <v>26</v>
      </c>
      <c r="Q4009">
        <v>6</v>
      </c>
      <c r="R4009" t="s">
        <v>35</v>
      </c>
      <c r="S4009">
        <v>36</v>
      </c>
      <c r="T4009" s="1">
        <v>395160</v>
      </c>
    </row>
    <row r="4010" spans="1:20" x14ac:dyDescent="0.3">
      <c r="A4010" t="s">
        <v>8029</v>
      </c>
      <c r="B4010" s="9">
        <v>45344</v>
      </c>
      <c r="C4010" t="s">
        <v>6730</v>
      </c>
      <c r="D4010" t="s">
        <v>6731</v>
      </c>
      <c r="E4010" t="s">
        <v>6732</v>
      </c>
      <c r="F4010" t="s">
        <v>72</v>
      </c>
      <c r="G4010" t="s">
        <v>27</v>
      </c>
      <c r="H4010" t="s">
        <v>45</v>
      </c>
      <c r="I4010" t="s">
        <v>181</v>
      </c>
      <c r="J4010">
        <v>14</v>
      </c>
      <c r="K4010" s="1">
        <v>36614</v>
      </c>
      <c r="L4010" s="1">
        <v>512596</v>
      </c>
      <c r="M4010">
        <v>10</v>
      </c>
      <c r="N4010" s="10">
        <v>0.1</v>
      </c>
      <c r="O4010" s="1">
        <f>Table1[[#This Row],[Total Sales NGN]]-(Table1[[#This Row],[Total Sales NGN]]*Table1[[#This Row],[Discount %2]])</f>
        <v>461336.4</v>
      </c>
      <c r="P4010" t="s">
        <v>26</v>
      </c>
      <c r="Q4010">
        <v>3</v>
      </c>
      <c r="R4010" t="s">
        <v>28</v>
      </c>
      <c r="S4010">
        <v>7</v>
      </c>
      <c r="T4010" s="1">
        <v>395160</v>
      </c>
    </row>
    <row r="4011" spans="1:20" x14ac:dyDescent="0.3">
      <c r="A4011" t="s">
        <v>8030</v>
      </c>
      <c r="B4011" s="9">
        <v>45003</v>
      </c>
      <c r="C4011" t="s">
        <v>6730</v>
      </c>
      <c r="D4011" t="s">
        <v>6731</v>
      </c>
      <c r="E4011" t="s">
        <v>6750</v>
      </c>
      <c r="F4011" t="s">
        <v>1977</v>
      </c>
      <c r="G4011" t="s">
        <v>8031</v>
      </c>
      <c r="H4011" t="s">
        <v>24</v>
      </c>
      <c r="I4011" t="s">
        <v>61</v>
      </c>
      <c r="J4011">
        <v>17</v>
      </c>
      <c r="K4011" s="1">
        <v>142250</v>
      </c>
      <c r="L4011" s="1">
        <v>2418250</v>
      </c>
      <c r="M4011">
        <v>15</v>
      </c>
      <c r="N4011" s="10">
        <v>0.15</v>
      </c>
      <c r="O4011" s="1">
        <f>Table1[[#This Row],[Total Sales NGN]]-(Table1[[#This Row],[Total Sales NGN]]*Table1[[#This Row],[Discount %2]])</f>
        <v>2055512.5</v>
      </c>
      <c r="P4011" t="s">
        <v>27</v>
      </c>
      <c r="Q4011">
        <v>1</v>
      </c>
      <c r="R4011" t="s">
        <v>28</v>
      </c>
      <c r="S4011">
        <v>73</v>
      </c>
      <c r="T4011" s="1">
        <v>973851</v>
      </c>
    </row>
    <row r="4012" spans="1:20" x14ac:dyDescent="0.3">
      <c r="A4012" t="s">
        <v>8032</v>
      </c>
      <c r="B4012" s="9">
        <v>45204</v>
      </c>
      <c r="C4012" t="s">
        <v>6730</v>
      </c>
      <c r="D4012" t="s">
        <v>6731</v>
      </c>
      <c r="E4012" t="s">
        <v>6741</v>
      </c>
      <c r="F4012" t="s">
        <v>3354</v>
      </c>
      <c r="G4012" t="s">
        <v>27</v>
      </c>
      <c r="H4012" t="s">
        <v>32</v>
      </c>
      <c r="I4012" t="s">
        <v>237</v>
      </c>
      <c r="J4012">
        <v>12</v>
      </c>
      <c r="K4012" s="1">
        <v>15168</v>
      </c>
      <c r="L4012" s="1">
        <v>182016</v>
      </c>
      <c r="M4012">
        <v>5</v>
      </c>
      <c r="N4012" s="10">
        <v>0.05</v>
      </c>
      <c r="O4012" s="1">
        <f>Table1[[#This Row],[Total Sales NGN]]-(Table1[[#This Row],[Total Sales NGN]]*Table1[[#This Row],[Discount %2]])</f>
        <v>172915.20000000001</v>
      </c>
      <c r="P4012" t="s">
        <v>47</v>
      </c>
      <c r="Q4012">
        <v>2</v>
      </c>
      <c r="R4012" t="s">
        <v>35</v>
      </c>
      <c r="S4012">
        <v>140</v>
      </c>
      <c r="T4012" s="1">
        <v>581262</v>
      </c>
    </row>
    <row r="4013" spans="1:20" x14ac:dyDescent="0.3">
      <c r="A4013" t="s">
        <v>8033</v>
      </c>
      <c r="B4013" s="9">
        <v>45313</v>
      </c>
      <c r="C4013" t="s">
        <v>6730</v>
      </c>
      <c r="D4013" t="s">
        <v>6731</v>
      </c>
      <c r="E4013" t="s">
        <v>6750</v>
      </c>
      <c r="F4013" t="s">
        <v>768</v>
      </c>
      <c r="G4013" t="s">
        <v>8034</v>
      </c>
      <c r="H4013" t="s">
        <v>65</v>
      </c>
      <c r="I4013" t="s">
        <v>397</v>
      </c>
      <c r="J4013">
        <v>13</v>
      </c>
      <c r="K4013" s="1">
        <v>40809</v>
      </c>
      <c r="L4013" s="1">
        <v>530517</v>
      </c>
      <c r="M4013">
        <v>5</v>
      </c>
      <c r="N4013" s="10">
        <v>0.05</v>
      </c>
      <c r="O4013" s="1">
        <f>Table1[[#This Row],[Total Sales NGN]]-(Table1[[#This Row],[Total Sales NGN]]*Table1[[#This Row],[Discount %2]])</f>
        <v>503991.15</v>
      </c>
      <c r="P4013" t="s">
        <v>47</v>
      </c>
      <c r="Q4013">
        <v>4</v>
      </c>
      <c r="R4013" t="s">
        <v>35</v>
      </c>
      <c r="S4013">
        <v>34</v>
      </c>
      <c r="T4013" s="1">
        <v>868547</v>
      </c>
    </row>
    <row r="4014" spans="1:20" x14ac:dyDescent="0.3">
      <c r="A4014" t="s">
        <v>8035</v>
      </c>
      <c r="B4014" s="9">
        <v>45516</v>
      </c>
      <c r="C4014" t="s">
        <v>6730</v>
      </c>
      <c r="D4014" t="s">
        <v>6731</v>
      </c>
      <c r="E4014" t="s">
        <v>6732</v>
      </c>
      <c r="F4014" t="s">
        <v>681</v>
      </c>
      <c r="G4014" t="s">
        <v>27</v>
      </c>
      <c r="H4014" t="s">
        <v>65</v>
      </c>
      <c r="I4014" t="s">
        <v>478</v>
      </c>
      <c r="J4014">
        <v>14</v>
      </c>
      <c r="K4014" s="1">
        <v>128658</v>
      </c>
      <c r="L4014" s="1">
        <v>1801212</v>
      </c>
      <c r="M4014">
        <v>0</v>
      </c>
      <c r="N4014" s="10">
        <v>0</v>
      </c>
      <c r="O4014" s="1">
        <f>Table1[[#This Row],[Total Sales NGN]]-(Table1[[#This Row],[Total Sales NGN]]*Table1[[#This Row],[Discount %2]])</f>
        <v>1801212</v>
      </c>
      <c r="P4014" t="s">
        <v>26</v>
      </c>
      <c r="Q4014" t="s">
        <v>27</v>
      </c>
      <c r="R4014" t="s">
        <v>35</v>
      </c>
      <c r="S4014">
        <v>107</v>
      </c>
      <c r="T4014" s="1">
        <v>868547</v>
      </c>
    </row>
    <row r="4015" spans="1:20" x14ac:dyDescent="0.3">
      <c r="A4015" t="s">
        <v>8036</v>
      </c>
      <c r="B4015" s="9">
        <v>45018</v>
      </c>
      <c r="C4015" t="s">
        <v>6730</v>
      </c>
      <c r="D4015" t="s">
        <v>6731</v>
      </c>
      <c r="E4015" t="s">
        <v>6750</v>
      </c>
      <c r="F4015" t="s">
        <v>353</v>
      </c>
      <c r="G4015" t="s">
        <v>27</v>
      </c>
      <c r="H4015" t="s">
        <v>65</v>
      </c>
      <c r="I4015" t="s">
        <v>102</v>
      </c>
      <c r="J4015">
        <v>13</v>
      </c>
      <c r="K4015" s="1">
        <v>20644</v>
      </c>
      <c r="L4015" s="1">
        <v>268372</v>
      </c>
      <c r="M4015">
        <v>0</v>
      </c>
      <c r="N4015" s="10">
        <v>0</v>
      </c>
      <c r="O4015" s="1">
        <f>Table1[[#This Row],[Total Sales NGN]]-(Table1[[#This Row],[Total Sales NGN]]*Table1[[#This Row],[Discount %2]])</f>
        <v>268372</v>
      </c>
      <c r="P4015" t="s">
        <v>57</v>
      </c>
      <c r="Q4015">
        <v>5</v>
      </c>
      <c r="R4015" t="s">
        <v>35</v>
      </c>
      <c r="S4015">
        <v>180</v>
      </c>
      <c r="T4015" s="1">
        <v>868547</v>
      </c>
    </row>
    <row r="4016" spans="1:20" x14ac:dyDescent="0.3">
      <c r="A4016" t="s">
        <v>8037</v>
      </c>
      <c r="B4016" s="9">
        <v>45089</v>
      </c>
      <c r="C4016" t="s">
        <v>6730</v>
      </c>
      <c r="D4016" t="s">
        <v>6731</v>
      </c>
      <c r="E4016" t="s">
        <v>6732</v>
      </c>
      <c r="F4016" t="s">
        <v>1782</v>
      </c>
      <c r="G4016" t="s">
        <v>8038</v>
      </c>
      <c r="H4016" t="s">
        <v>45</v>
      </c>
      <c r="I4016" t="s">
        <v>74</v>
      </c>
      <c r="J4016">
        <v>3</v>
      </c>
      <c r="K4016" s="1">
        <v>12934</v>
      </c>
      <c r="L4016" s="1">
        <v>38802</v>
      </c>
      <c r="M4016" t="s">
        <v>27</v>
      </c>
      <c r="N4016" s="10">
        <v>0</v>
      </c>
      <c r="O4016" s="1">
        <f>Table1[[#This Row],[Total Sales NGN]]-(Table1[[#This Row],[Total Sales NGN]]*Table1[[#This Row],[Discount %2]])</f>
        <v>38802</v>
      </c>
      <c r="P4016" t="s">
        <v>27</v>
      </c>
      <c r="Q4016">
        <v>5</v>
      </c>
      <c r="R4016" t="s">
        <v>28</v>
      </c>
      <c r="S4016">
        <v>189</v>
      </c>
      <c r="T4016" s="1">
        <v>395160</v>
      </c>
    </row>
    <row r="4017" spans="1:20" x14ac:dyDescent="0.3">
      <c r="A4017" t="s">
        <v>8039</v>
      </c>
      <c r="B4017" s="9">
        <v>45474</v>
      </c>
      <c r="C4017" t="s">
        <v>6730</v>
      </c>
      <c r="D4017" t="s">
        <v>6731</v>
      </c>
      <c r="E4017" t="s">
        <v>6750</v>
      </c>
      <c r="F4017" t="s">
        <v>2284</v>
      </c>
      <c r="G4017" t="s">
        <v>8040</v>
      </c>
      <c r="H4017" t="s">
        <v>24</v>
      </c>
      <c r="I4017" t="s">
        <v>56</v>
      </c>
      <c r="J4017">
        <v>2</v>
      </c>
      <c r="K4017" s="1">
        <v>300447</v>
      </c>
      <c r="L4017" s="1">
        <v>600894</v>
      </c>
      <c r="M4017">
        <v>20</v>
      </c>
      <c r="N4017" s="10">
        <v>0.2</v>
      </c>
      <c r="O4017" s="1">
        <f>Table1[[#This Row],[Total Sales NGN]]-(Table1[[#This Row],[Total Sales NGN]]*Table1[[#This Row],[Discount %2]])</f>
        <v>480715.2</v>
      </c>
      <c r="P4017" t="s">
        <v>57</v>
      </c>
      <c r="Q4017">
        <v>3</v>
      </c>
      <c r="R4017" t="s">
        <v>35</v>
      </c>
      <c r="S4017">
        <v>66</v>
      </c>
      <c r="T4017" s="1">
        <v>973851</v>
      </c>
    </row>
    <row r="4018" spans="1:20" x14ac:dyDescent="0.3">
      <c r="A4018" t="s">
        <v>8041</v>
      </c>
      <c r="B4018" s="9">
        <v>45099</v>
      </c>
      <c r="C4018" t="s">
        <v>6730</v>
      </c>
      <c r="D4018" t="s">
        <v>6731</v>
      </c>
      <c r="E4018" t="s">
        <v>6750</v>
      </c>
      <c r="F4018" t="s">
        <v>2519</v>
      </c>
      <c r="G4018" t="s">
        <v>27</v>
      </c>
      <c r="H4018" t="s">
        <v>32</v>
      </c>
      <c r="I4018" t="s">
        <v>113</v>
      </c>
      <c r="J4018">
        <v>5</v>
      </c>
      <c r="K4018" s="1">
        <v>22301</v>
      </c>
      <c r="L4018" s="1">
        <v>111505</v>
      </c>
      <c r="M4018">
        <v>0</v>
      </c>
      <c r="N4018" s="10">
        <v>0</v>
      </c>
      <c r="O4018" s="1">
        <f>Table1[[#This Row],[Total Sales NGN]]-(Table1[[#This Row],[Total Sales NGN]]*Table1[[#This Row],[Discount %2]])</f>
        <v>111505</v>
      </c>
      <c r="P4018" t="s">
        <v>47</v>
      </c>
      <c r="Q4018">
        <v>5</v>
      </c>
      <c r="R4018" t="s">
        <v>35</v>
      </c>
      <c r="S4018">
        <v>190</v>
      </c>
      <c r="T4018" s="1">
        <v>581262</v>
      </c>
    </row>
    <row r="4019" spans="1:20" x14ac:dyDescent="0.3">
      <c r="A4019" t="s">
        <v>8042</v>
      </c>
      <c r="B4019" s="9">
        <v>45256</v>
      </c>
      <c r="C4019" t="s">
        <v>6730</v>
      </c>
      <c r="D4019" t="s">
        <v>6731</v>
      </c>
      <c r="E4019" t="s">
        <v>6750</v>
      </c>
      <c r="F4019" t="s">
        <v>765</v>
      </c>
      <c r="G4019" t="s">
        <v>8043</v>
      </c>
      <c r="H4019" t="s">
        <v>32</v>
      </c>
      <c r="I4019" t="s">
        <v>158</v>
      </c>
      <c r="J4019">
        <v>18</v>
      </c>
      <c r="K4019" s="1">
        <v>23124</v>
      </c>
      <c r="L4019" s="1">
        <v>416232</v>
      </c>
      <c r="M4019" t="s">
        <v>27</v>
      </c>
      <c r="N4019" s="10">
        <v>0</v>
      </c>
      <c r="O4019" s="1">
        <f>Table1[[#This Row],[Total Sales NGN]]-(Table1[[#This Row],[Total Sales NGN]]*Table1[[#This Row],[Discount %2]])</f>
        <v>416232</v>
      </c>
      <c r="P4019" t="s">
        <v>26</v>
      </c>
      <c r="Q4019">
        <v>3</v>
      </c>
      <c r="R4019" t="s">
        <v>28</v>
      </c>
      <c r="S4019">
        <v>30</v>
      </c>
      <c r="T4019" s="1">
        <v>581262</v>
      </c>
    </row>
    <row r="4020" spans="1:20" x14ac:dyDescent="0.3">
      <c r="A4020" t="s">
        <v>8044</v>
      </c>
      <c r="B4020" s="9">
        <v>45528</v>
      </c>
      <c r="C4020" t="s">
        <v>6730</v>
      </c>
      <c r="D4020" t="s">
        <v>6731</v>
      </c>
      <c r="E4020" t="s">
        <v>6750</v>
      </c>
      <c r="F4020" t="s">
        <v>2311</v>
      </c>
      <c r="G4020" t="s">
        <v>8045</v>
      </c>
      <c r="H4020" t="s">
        <v>65</v>
      </c>
      <c r="I4020" t="s">
        <v>66</v>
      </c>
      <c r="J4020">
        <v>16</v>
      </c>
      <c r="K4020" s="1">
        <v>173755</v>
      </c>
      <c r="L4020" s="1">
        <v>2780080</v>
      </c>
      <c r="M4020">
        <v>0</v>
      </c>
      <c r="N4020" s="10">
        <v>0</v>
      </c>
      <c r="O4020" s="1">
        <f>Table1[[#This Row],[Total Sales NGN]]-(Table1[[#This Row],[Total Sales NGN]]*Table1[[#This Row],[Discount %2]])</f>
        <v>2780080</v>
      </c>
      <c r="P4020" t="s">
        <v>57</v>
      </c>
      <c r="Q4020">
        <v>3</v>
      </c>
      <c r="R4020" t="s">
        <v>35</v>
      </c>
      <c r="S4020">
        <v>117</v>
      </c>
      <c r="T4020" s="1">
        <v>868547</v>
      </c>
    </row>
    <row r="4021" spans="1:20" x14ac:dyDescent="0.3">
      <c r="A4021" t="s">
        <v>8046</v>
      </c>
      <c r="B4021" s="9">
        <v>45494</v>
      </c>
      <c r="C4021" t="s">
        <v>6730</v>
      </c>
      <c r="D4021" t="s">
        <v>6731</v>
      </c>
      <c r="E4021" t="s">
        <v>6750</v>
      </c>
      <c r="F4021" t="s">
        <v>1226</v>
      </c>
      <c r="G4021" t="s">
        <v>8047</v>
      </c>
      <c r="H4021" t="s">
        <v>40</v>
      </c>
      <c r="I4021" t="s">
        <v>70</v>
      </c>
      <c r="J4021">
        <v>2</v>
      </c>
      <c r="K4021" s="1">
        <v>3964</v>
      </c>
      <c r="L4021" s="1">
        <v>7928</v>
      </c>
      <c r="M4021">
        <v>0</v>
      </c>
      <c r="N4021" s="10">
        <v>0</v>
      </c>
      <c r="O4021" s="1">
        <f>Table1[[#This Row],[Total Sales NGN]]-(Table1[[#This Row],[Total Sales NGN]]*Table1[[#This Row],[Discount %2]])</f>
        <v>7928</v>
      </c>
      <c r="P4021" t="s">
        <v>47</v>
      </c>
      <c r="Q4021">
        <v>5</v>
      </c>
      <c r="R4021" t="s">
        <v>35</v>
      </c>
      <c r="S4021">
        <v>57</v>
      </c>
      <c r="T4021" s="1">
        <v>381933</v>
      </c>
    </row>
    <row r="4022" spans="1:20" x14ac:dyDescent="0.3">
      <c r="A4022" t="s">
        <v>8048</v>
      </c>
      <c r="B4022" s="9">
        <v>45175</v>
      </c>
      <c r="C4022" t="s">
        <v>6730</v>
      </c>
      <c r="D4022" t="s">
        <v>6731</v>
      </c>
      <c r="E4022" t="s">
        <v>6750</v>
      </c>
      <c r="F4022" t="s">
        <v>443</v>
      </c>
      <c r="G4022" t="s">
        <v>8049</v>
      </c>
      <c r="H4022" t="s">
        <v>45</v>
      </c>
      <c r="I4022" t="s">
        <v>181</v>
      </c>
      <c r="J4022">
        <v>15</v>
      </c>
      <c r="K4022" s="1">
        <v>19405</v>
      </c>
      <c r="L4022" s="1">
        <v>291075</v>
      </c>
      <c r="M4022" t="s">
        <v>27</v>
      </c>
      <c r="N4022" s="10">
        <v>0</v>
      </c>
      <c r="O4022" s="1">
        <f>Table1[[#This Row],[Total Sales NGN]]-(Table1[[#This Row],[Total Sales NGN]]*Table1[[#This Row],[Discount %2]])</f>
        <v>291075</v>
      </c>
      <c r="P4022" t="s">
        <v>26</v>
      </c>
      <c r="Q4022">
        <v>3</v>
      </c>
      <c r="R4022" t="s">
        <v>35</v>
      </c>
      <c r="S4022">
        <v>92</v>
      </c>
      <c r="T4022" s="1">
        <v>395160</v>
      </c>
    </row>
    <row r="4023" spans="1:20" x14ac:dyDescent="0.3">
      <c r="A4023" t="s">
        <v>8050</v>
      </c>
      <c r="B4023" s="9">
        <v>45464</v>
      </c>
      <c r="C4023" t="s">
        <v>6730</v>
      </c>
      <c r="D4023" t="s">
        <v>6731</v>
      </c>
      <c r="E4023" t="s">
        <v>6750</v>
      </c>
      <c r="F4023" t="s">
        <v>1268</v>
      </c>
      <c r="G4023" t="s">
        <v>27</v>
      </c>
      <c r="H4023" t="s">
        <v>40</v>
      </c>
      <c r="I4023" t="s">
        <v>70</v>
      </c>
      <c r="J4023">
        <v>20</v>
      </c>
      <c r="K4023" s="1">
        <v>2568</v>
      </c>
      <c r="L4023" s="1">
        <v>51360</v>
      </c>
      <c r="M4023">
        <v>20</v>
      </c>
      <c r="N4023" s="10">
        <v>0.2</v>
      </c>
      <c r="O4023" s="1">
        <f>Table1[[#This Row],[Total Sales NGN]]-(Table1[[#This Row],[Total Sales NGN]]*Table1[[#This Row],[Discount %2]])</f>
        <v>41088</v>
      </c>
      <c r="P4023" t="s">
        <v>26</v>
      </c>
      <c r="Q4023">
        <v>5</v>
      </c>
      <c r="R4023" t="s">
        <v>35</v>
      </c>
      <c r="S4023">
        <v>135</v>
      </c>
      <c r="T4023" s="1">
        <v>381933</v>
      </c>
    </row>
    <row r="4024" spans="1:20" x14ac:dyDescent="0.3">
      <c r="A4024" t="s">
        <v>8051</v>
      </c>
      <c r="B4024" s="9">
        <v>44934</v>
      </c>
      <c r="C4024" t="s">
        <v>6730</v>
      </c>
      <c r="D4024" t="s">
        <v>6731</v>
      </c>
      <c r="E4024" t="s">
        <v>6732</v>
      </c>
      <c r="F4024" t="s">
        <v>1304</v>
      </c>
      <c r="G4024" t="s">
        <v>8052</v>
      </c>
      <c r="H4024" t="s">
        <v>45</v>
      </c>
      <c r="I4024" t="s">
        <v>130</v>
      </c>
      <c r="J4024">
        <v>9</v>
      </c>
      <c r="K4024" s="1">
        <v>8720</v>
      </c>
      <c r="L4024" s="1">
        <v>78480</v>
      </c>
      <c r="M4024">
        <v>10</v>
      </c>
      <c r="N4024" s="10">
        <v>0.1</v>
      </c>
      <c r="O4024" s="1">
        <f>Table1[[#This Row],[Total Sales NGN]]-(Table1[[#This Row],[Total Sales NGN]]*Table1[[#This Row],[Discount %2]])</f>
        <v>70632</v>
      </c>
      <c r="P4024" t="s">
        <v>47</v>
      </c>
      <c r="Q4024">
        <v>1</v>
      </c>
      <c r="R4024" t="s">
        <v>35</v>
      </c>
      <c r="S4024">
        <v>165</v>
      </c>
      <c r="T4024" s="1">
        <v>395160</v>
      </c>
    </row>
    <row r="4025" spans="1:20" x14ac:dyDescent="0.3">
      <c r="A4025" t="s">
        <v>8053</v>
      </c>
      <c r="B4025" s="9">
        <v>45429</v>
      </c>
      <c r="C4025" t="s">
        <v>6730</v>
      </c>
      <c r="D4025" t="s">
        <v>6731</v>
      </c>
      <c r="E4025" t="s">
        <v>6741</v>
      </c>
      <c r="F4025" t="s">
        <v>931</v>
      </c>
      <c r="G4025" t="s">
        <v>27</v>
      </c>
      <c r="H4025" t="s">
        <v>24</v>
      </c>
      <c r="I4025" t="s">
        <v>92</v>
      </c>
      <c r="J4025">
        <v>2</v>
      </c>
      <c r="K4025" s="1">
        <v>136407</v>
      </c>
      <c r="L4025" s="1">
        <v>272814</v>
      </c>
      <c r="M4025">
        <v>15</v>
      </c>
      <c r="N4025" s="10">
        <v>0.15</v>
      </c>
      <c r="O4025" s="1">
        <f>Table1[[#This Row],[Total Sales NGN]]-(Table1[[#This Row],[Total Sales NGN]]*Table1[[#This Row],[Discount %2]])</f>
        <v>231891.9</v>
      </c>
      <c r="P4025" t="s">
        <v>57</v>
      </c>
      <c r="Q4025">
        <v>1</v>
      </c>
      <c r="R4025" t="s">
        <v>28</v>
      </c>
      <c r="S4025">
        <v>23</v>
      </c>
      <c r="T4025" s="1">
        <v>973851</v>
      </c>
    </row>
    <row r="4026" spans="1:20" x14ac:dyDescent="0.3">
      <c r="A4026" t="s">
        <v>8054</v>
      </c>
      <c r="B4026" s="9">
        <v>45073</v>
      </c>
      <c r="C4026" t="s">
        <v>6730</v>
      </c>
      <c r="D4026" t="s">
        <v>6731</v>
      </c>
      <c r="E4026" t="s">
        <v>6732</v>
      </c>
      <c r="F4026" t="s">
        <v>5303</v>
      </c>
      <c r="G4026" t="s">
        <v>8055</v>
      </c>
      <c r="H4026" t="s">
        <v>45</v>
      </c>
      <c r="I4026" t="s">
        <v>82</v>
      </c>
      <c r="J4026">
        <v>5</v>
      </c>
      <c r="K4026" s="1">
        <v>14348</v>
      </c>
      <c r="L4026" s="1">
        <v>71740</v>
      </c>
      <c r="M4026">
        <v>20</v>
      </c>
      <c r="N4026" s="10">
        <v>0.2</v>
      </c>
      <c r="O4026" s="1">
        <f>Table1[[#This Row],[Total Sales NGN]]-(Table1[[#This Row],[Total Sales NGN]]*Table1[[#This Row],[Discount %2]])</f>
        <v>57392</v>
      </c>
      <c r="P4026" t="s">
        <v>47</v>
      </c>
      <c r="Q4026" t="s">
        <v>27</v>
      </c>
      <c r="R4026" t="s">
        <v>35</v>
      </c>
      <c r="S4026">
        <v>8</v>
      </c>
      <c r="T4026" s="1">
        <v>395160</v>
      </c>
    </row>
    <row r="4027" spans="1:20" x14ac:dyDescent="0.3">
      <c r="A4027" t="s">
        <v>8056</v>
      </c>
      <c r="B4027" s="9">
        <v>45377</v>
      </c>
      <c r="C4027" t="s">
        <v>6730</v>
      </c>
      <c r="D4027" t="s">
        <v>6731</v>
      </c>
      <c r="E4027" t="s">
        <v>6750</v>
      </c>
      <c r="F4027" t="s">
        <v>1304</v>
      </c>
      <c r="G4027" t="s">
        <v>8057</v>
      </c>
      <c r="H4027" t="s">
        <v>45</v>
      </c>
      <c r="I4027" t="s">
        <v>46</v>
      </c>
      <c r="J4027">
        <v>15</v>
      </c>
      <c r="K4027" s="1">
        <v>16808</v>
      </c>
      <c r="L4027" s="1">
        <v>252120</v>
      </c>
      <c r="M4027">
        <v>0</v>
      </c>
      <c r="N4027" s="10">
        <v>0</v>
      </c>
      <c r="O4027" s="1">
        <f>Table1[[#This Row],[Total Sales NGN]]-(Table1[[#This Row],[Total Sales NGN]]*Table1[[#This Row],[Discount %2]])</f>
        <v>252120</v>
      </c>
      <c r="P4027" t="s">
        <v>34</v>
      </c>
      <c r="Q4027">
        <v>2</v>
      </c>
      <c r="R4027" t="s">
        <v>28</v>
      </c>
      <c r="S4027">
        <v>110</v>
      </c>
      <c r="T4027" s="1">
        <v>395160</v>
      </c>
    </row>
    <row r="4028" spans="1:20" x14ac:dyDescent="0.3">
      <c r="A4028" t="s">
        <v>8058</v>
      </c>
      <c r="B4028" s="9">
        <v>45384</v>
      </c>
      <c r="C4028" t="s">
        <v>6730</v>
      </c>
      <c r="D4028" t="s">
        <v>6731</v>
      </c>
      <c r="E4028" t="s">
        <v>6732</v>
      </c>
      <c r="F4028" t="s">
        <v>452</v>
      </c>
      <c r="G4028" t="s">
        <v>27</v>
      </c>
      <c r="H4028" t="s">
        <v>45</v>
      </c>
      <c r="I4028" t="s">
        <v>74</v>
      </c>
      <c r="J4028">
        <v>8</v>
      </c>
      <c r="K4028" s="1">
        <v>25940</v>
      </c>
      <c r="L4028" s="1">
        <v>207520</v>
      </c>
      <c r="M4028">
        <v>20</v>
      </c>
      <c r="N4028" s="10">
        <v>0.2</v>
      </c>
      <c r="O4028" s="1">
        <f>Table1[[#This Row],[Total Sales NGN]]-(Table1[[#This Row],[Total Sales NGN]]*Table1[[#This Row],[Discount %2]])</f>
        <v>166016</v>
      </c>
      <c r="P4028" t="s">
        <v>34</v>
      </c>
      <c r="Q4028">
        <v>3</v>
      </c>
      <c r="R4028" t="s">
        <v>28</v>
      </c>
      <c r="S4028">
        <v>26</v>
      </c>
      <c r="T4028" s="1">
        <v>395160</v>
      </c>
    </row>
    <row r="4029" spans="1:20" x14ac:dyDescent="0.3">
      <c r="A4029" t="s">
        <v>8059</v>
      </c>
      <c r="B4029" s="9">
        <v>45589</v>
      </c>
      <c r="C4029" t="s">
        <v>6730</v>
      </c>
      <c r="D4029" t="s">
        <v>6731</v>
      </c>
      <c r="E4029" t="s">
        <v>6732</v>
      </c>
      <c r="F4029" t="s">
        <v>1424</v>
      </c>
      <c r="G4029" t="s">
        <v>8060</v>
      </c>
      <c r="H4029" t="s">
        <v>32</v>
      </c>
      <c r="I4029" t="s">
        <v>237</v>
      </c>
      <c r="J4029">
        <v>8</v>
      </c>
      <c r="K4029" s="1">
        <v>23528</v>
      </c>
      <c r="L4029" s="1">
        <v>188224</v>
      </c>
      <c r="M4029">
        <v>5</v>
      </c>
      <c r="N4029" s="10">
        <v>0.05</v>
      </c>
      <c r="O4029" s="1">
        <f>Table1[[#This Row],[Total Sales NGN]]-(Table1[[#This Row],[Total Sales NGN]]*Table1[[#This Row],[Discount %2]])</f>
        <v>178812.79999999999</v>
      </c>
      <c r="P4029" t="s">
        <v>57</v>
      </c>
      <c r="Q4029">
        <v>5</v>
      </c>
      <c r="R4029" t="s">
        <v>28</v>
      </c>
      <c r="S4029">
        <v>183</v>
      </c>
      <c r="T4029" s="1">
        <v>581262</v>
      </c>
    </row>
    <row r="4030" spans="1:20" x14ac:dyDescent="0.3">
      <c r="A4030" t="s">
        <v>8061</v>
      </c>
      <c r="B4030" s="9">
        <v>45222</v>
      </c>
      <c r="C4030" t="s">
        <v>6730</v>
      </c>
      <c r="D4030" t="s">
        <v>6731</v>
      </c>
      <c r="E4030" t="s">
        <v>6732</v>
      </c>
      <c r="F4030" t="s">
        <v>54</v>
      </c>
      <c r="G4030" t="s">
        <v>8062</v>
      </c>
      <c r="H4030" t="s">
        <v>45</v>
      </c>
      <c r="I4030" t="s">
        <v>82</v>
      </c>
      <c r="J4030">
        <v>10</v>
      </c>
      <c r="K4030" s="1">
        <v>38807</v>
      </c>
      <c r="L4030" s="1">
        <v>388070</v>
      </c>
      <c r="M4030" t="s">
        <v>27</v>
      </c>
      <c r="N4030" s="10">
        <v>0</v>
      </c>
      <c r="O4030" s="1">
        <f>Table1[[#This Row],[Total Sales NGN]]-(Table1[[#This Row],[Total Sales NGN]]*Table1[[#This Row],[Discount %2]])</f>
        <v>388070</v>
      </c>
      <c r="P4030" t="s">
        <v>47</v>
      </c>
      <c r="Q4030" t="s">
        <v>27</v>
      </c>
      <c r="R4030" t="s">
        <v>35</v>
      </c>
      <c r="S4030">
        <v>186</v>
      </c>
      <c r="T4030" s="1">
        <v>395160</v>
      </c>
    </row>
    <row r="4031" spans="1:20" x14ac:dyDescent="0.3">
      <c r="A4031" t="s">
        <v>8063</v>
      </c>
      <c r="B4031" s="9">
        <v>45531</v>
      </c>
      <c r="C4031" t="s">
        <v>6730</v>
      </c>
      <c r="D4031" t="s">
        <v>6731</v>
      </c>
      <c r="E4031" t="s">
        <v>6732</v>
      </c>
      <c r="F4031" t="s">
        <v>1262</v>
      </c>
      <c r="G4031" t="s">
        <v>8064</v>
      </c>
      <c r="H4031" t="s">
        <v>45</v>
      </c>
      <c r="I4031" t="s">
        <v>74</v>
      </c>
      <c r="J4031">
        <v>15</v>
      </c>
      <c r="K4031" s="1">
        <v>16597</v>
      </c>
      <c r="L4031" s="1">
        <v>248955</v>
      </c>
      <c r="M4031">
        <v>20</v>
      </c>
      <c r="N4031" s="10">
        <v>0.2</v>
      </c>
      <c r="O4031" s="1">
        <f>Table1[[#This Row],[Total Sales NGN]]-(Table1[[#This Row],[Total Sales NGN]]*Table1[[#This Row],[Discount %2]])</f>
        <v>199164</v>
      </c>
      <c r="P4031" t="s">
        <v>34</v>
      </c>
      <c r="Q4031">
        <v>6</v>
      </c>
      <c r="R4031" t="s">
        <v>27</v>
      </c>
      <c r="S4031">
        <v>174</v>
      </c>
      <c r="T4031" s="1">
        <v>395160</v>
      </c>
    </row>
    <row r="4032" spans="1:20" x14ac:dyDescent="0.3">
      <c r="A4032" t="s">
        <v>8065</v>
      </c>
      <c r="B4032" s="9">
        <v>45411</v>
      </c>
      <c r="C4032" t="s">
        <v>6730</v>
      </c>
      <c r="D4032" t="s">
        <v>6731</v>
      </c>
      <c r="E4032" t="s">
        <v>6750</v>
      </c>
      <c r="F4032" t="s">
        <v>245</v>
      </c>
      <c r="G4032" t="s">
        <v>8066</v>
      </c>
      <c r="H4032" t="s">
        <v>24</v>
      </c>
      <c r="I4032" t="s">
        <v>56</v>
      </c>
      <c r="J4032">
        <v>10</v>
      </c>
      <c r="K4032" s="1">
        <v>192644</v>
      </c>
      <c r="L4032" s="1">
        <v>1926440</v>
      </c>
      <c r="M4032">
        <v>10</v>
      </c>
      <c r="N4032" s="10">
        <v>0.1</v>
      </c>
      <c r="O4032" s="1">
        <f>Table1[[#This Row],[Total Sales NGN]]-(Table1[[#This Row],[Total Sales NGN]]*Table1[[#This Row],[Discount %2]])</f>
        <v>1733796</v>
      </c>
      <c r="P4032" t="s">
        <v>27</v>
      </c>
      <c r="Q4032">
        <v>2</v>
      </c>
      <c r="R4032" t="s">
        <v>35</v>
      </c>
      <c r="S4032">
        <v>142</v>
      </c>
      <c r="T4032" s="1">
        <v>973851</v>
      </c>
    </row>
    <row r="4033" spans="1:20" x14ac:dyDescent="0.3">
      <c r="A4033" t="s">
        <v>8067</v>
      </c>
      <c r="B4033" s="9">
        <v>45423</v>
      </c>
      <c r="C4033" t="s">
        <v>6730</v>
      </c>
      <c r="D4033" t="s">
        <v>6731</v>
      </c>
      <c r="E4033" t="s">
        <v>6750</v>
      </c>
      <c r="F4033" t="s">
        <v>1010</v>
      </c>
      <c r="G4033" t="s">
        <v>27</v>
      </c>
      <c r="H4033" t="s">
        <v>65</v>
      </c>
      <c r="I4033" t="s">
        <v>397</v>
      </c>
      <c r="J4033">
        <v>13</v>
      </c>
      <c r="K4033" s="1">
        <v>59418</v>
      </c>
      <c r="L4033" s="1">
        <v>772434</v>
      </c>
      <c r="M4033">
        <v>0</v>
      </c>
      <c r="N4033" s="10">
        <v>0</v>
      </c>
      <c r="O4033" s="1">
        <f>Table1[[#This Row],[Total Sales NGN]]-(Table1[[#This Row],[Total Sales NGN]]*Table1[[#This Row],[Discount %2]])</f>
        <v>772434</v>
      </c>
      <c r="P4033" t="s">
        <v>57</v>
      </c>
      <c r="Q4033">
        <v>1</v>
      </c>
      <c r="R4033" t="s">
        <v>35</v>
      </c>
      <c r="S4033">
        <v>148</v>
      </c>
      <c r="T4033" s="1">
        <v>868547</v>
      </c>
    </row>
    <row r="4034" spans="1:20" x14ac:dyDescent="0.3">
      <c r="A4034" t="s">
        <v>8068</v>
      </c>
      <c r="B4034" s="9">
        <v>45474</v>
      </c>
      <c r="C4034" t="s">
        <v>6730</v>
      </c>
      <c r="D4034" t="s">
        <v>6731</v>
      </c>
      <c r="E4034" t="s">
        <v>6732</v>
      </c>
      <c r="F4034" t="s">
        <v>1055</v>
      </c>
      <c r="G4034" t="s">
        <v>8069</v>
      </c>
      <c r="H4034" t="s">
        <v>45</v>
      </c>
      <c r="I4034" t="s">
        <v>74</v>
      </c>
      <c r="J4034">
        <v>5</v>
      </c>
      <c r="K4034" s="1">
        <v>43342</v>
      </c>
      <c r="L4034" s="1">
        <v>216710</v>
      </c>
      <c r="M4034">
        <v>20</v>
      </c>
      <c r="N4034" s="10">
        <v>0.2</v>
      </c>
      <c r="O4034" s="1">
        <f>Table1[[#This Row],[Total Sales NGN]]-(Table1[[#This Row],[Total Sales NGN]]*Table1[[#This Row],[Discount %2]])</f>
        <v>173368</v>
      </c>
      <c r="P4034" t="s">
        <v>26</v>
      </c>
      <c r="Q4034">
        <v>5</v>
      </c>
      <c r="R4034" t="s">
        <v>35</v>
      </c>
      <c r="S4034">
        <v>45</v>
      </c>
      <c r="T4034" s="1">
        <v>395160</v>
      </c>
    </row>
    <row r="4035" spans="1:20" x14ac:dyDescent="0.3">
      <c r="A4035" t="s">
        <v>8070</v>
      </c>
      <c r="B4035" s="9">
        <v>44987</v>
      </c>
      <c r="C4035" t="s">
        <v>6730</v>
      </c>
      <c r="D4035" t="s">
        <v>6731</v>
      </c>
      <c r="E4035" t="s">
        <v>6732</v>
      </c>
      <c r="F4035" t="s">
        <v>1738</v>
      </c>
      <c r="G4035" t="s">
        <v>8071</v>
      </c>
      <c r="H4035" t="s">
        <v>40</v>
      </c>
      <c r="I4035" t="s">
        <v>106</v>
      </c>
      <c r="J4035">
        <v>7</v>
      </c>
      <c r="K4035" s="1">
        <v>1041</v>
      </c>
      <c r="L4035" s="1">
        <v>7287</v>
      </c>
      <c r="M4035">
        <v>0</v>
      </c>
      <c r="N4035" s="10">
        <v>0</v>
      </c>
      <c r="O4035" s="1">
        <f>Table1[[#This Row],[Total Sales NGN]]-(Table1[[#This Row],[Total Sales NGN]]*Table1[[#This Row],[Discount %2]])</f>
        <v>7287</v>
      </c>
      <c r="P4035" t="s">
        <v>57</v>
      </c>
      <c r="Q4035" t="s">
        <v>27</v>
      </c>
      <c r="R4035" t="s">
        <v>28</v>
      </c>
      <c r="S4035">
        <v>152</v>
      </c>
      <c r="T4035" s="1">
        <v>381933</v>
      </c>
    </row>
    <row r="4036" spans="1:20" x14ac:dyDescent="0.3">
      <c r="A4036" t="s">
        <v>8072</v>
      </c>
      <c r="B4036" s="9">
        <v>45652</v>
      </c>
      <c r="C4036" t="s">
        <v>6730</v>
      </c>
      <c r="D4036" t="s">
        <v>6731</v>
      </c>
      <c r="E4036" t="s">
        <v>6732</v>
      </c>
      <c r="F4036" t="s">
        <v>2415</v>
      </c>
      <c r="G4036" t="s">
        <v>8073</v>
      </c>
      <c r="H4036" t="s">
        <v>24</v>
      </c>
      <c r="I4036" t="s">
        <v>152</v>
      </c>
      <c r="J4036">
        <v>20</v>
      </c>
      <c r="K4036" s="1">
        <v>262575</v>
      </c>
      <c r="L4036" s="1">
        <v>5251500</v>
      </c>
      <c r="M4036">
        <v>0</v>
      </c>
      <c r="N4036" s="10">
        <v>0</v>
      </c>
      <c r="O4036" s="1">
        <f>Table1[[#This Row],[Total Sales NGN]]-(Table1[[#This Row],[Total Sales NGN]]*Table1[[#This Row],[Discount %2]])</f>
        <v>5251500</v>
      </c>
      <c r="P4036" t="s">
        <v>47</v>
      </c>
      <c r="Q4036">
        <v>4</v>
      </c>
      <c r="R4036" t="s">
        <v>35</v>
      </c>
      <c r="S4036">
        <v>7</v>
      </c>
      <c r="T4036" s="1">
        <v>973851</v>
      </c>
    </row>
    <row r="4037" spans="1:20" x14ac:dyDescent="0.3">
      <c r="A4037" t="s">
        <v>8074</v>
      </c>
      <c r="B4037" s="9">
        <v>45369</v>
      </c>
      <c r="C4037" t="s">
        <v>6730</v>
      </c>
      <c r="D4037" t="s">
        <v>6731</v>
      </c>
      <c r="E4037" t="s">
        <v>6750</v>
      </c>
      <c r="F4037" t="s">
        <v>2391</v>
      </c>
      <c r="G4037" t="s">
        <v>8075</v>
      </c>
      <c r="H4037" t="s">
        <v>45</v>
      </c>
      <c r="I4037" t="s">
        <v>181</v>
      </c>
      <c r="J4037">
        <v>20</v>
      </c>
      <c r="K4037" s="1">
        <v>44359</v>
      </c>
      <c r="L4037" s="1">
        <v>887180</v>
      </c>
      <c r="M4037">
        <v>0</v>
      </c>
      <c r="N4037" s="10">
        <v>0</v>
      </c>
      <c r="O4037" s="1">
        <f>Table1[[#This Row],[Total Sales NGN]]-(Table1[[#This Row],[Total Sales NGN]]*Table1[[#This Row],[Discount %2]])</f>
        <v>887180</v>
      </c>
      <c r="P4037" t="s">
        <v>26</v>
      </c>
      <c r="Q4037">
        <v>1</v>
      </c>
      <c r="R4037" t="s">
        <v>35</v>
      </c>
      <c r="S4037">
        <v>74</v>
      </c>
      <c r="T4037" s="1">
        <v>395160</v>
      </c>
    </row>
    <row r="4038" spans="1:20" x14ac:dyDescent="0.3">
      <c r="A4038" t="s">
        <v>8076</v>
      </c>
      <c r="B4038" s="9">
        <v>45242</v>
      </c>
      <c r="C4038" t="s">
        <v>6730</v>
      </c>
      <c r="D4038" t="s">
        <v>6731</v>
      </c>
      <c r="E4038" t="s">
        <v>6732</v>
      </c>
      <c r="F4038" t="s">
        <v>154</v>
      </c>
      <c r="G4038" t="s">
        <v>8077</v>
      </c>
      <c r="H4038" t="s">
        <v>32</v>
      </c>
      <c r="I4038" t="s">
        <v>117</v>
      </c>
      <c r="J4038">
        <v>14</v>
      </c>
      <c r="K4038" s="1">
        <v>14555</v>
      </c>
      <c r="L4038" s="1">
        <v>203770</v>
      </c>
      <c r="M4038">
        <v>15</v>
      </c>
      <c r="N4038" s="10">
        <v>0.15</v>
      </c>
      <c r="O4038" s="1">
        <f>Table1[[#This Row],[Total Sales NGN]]-(Table1[[#This Row],[Total Sales NGN]]*Table1[[#This Row],[Discount %2]])</f>
        <v>173204.5</v>
      </c>
      <c r="P4038" t="s">
        <v>26</v>
      </c>
      <c r="Q4038">
        <v>0</v>
      </c>
      <c r="R4038" t="s">
        <v>35</v>
      </c>
      <c r="S4038">
        <v>152</v>
      </c>
      <c r="T4038" s="1">
        <v>581262</v>
      </c>
    </row>
    <row r="4039" spans="1:20" x14ac:dyDescent="0.3">
      <c r="A4039" t="s">
        <v>8078</v>
      </c>
      <c r="B4039" s="9">
        <v>45016</v>
      </c>
      <c r="C4039" t="s">
        <v>6730</v>
      </c>
      <c r="D4039" t="s">
        <v>6731</v>
      </c>
      <c r="E4039" t="s">
        <v>6732</v>
      </c>
      <c r="F4039" t="s">
        <v>4590</v>
      </c>
      <c r="G4039" t="s">
        <v>8079</v>
      </c>
      <c r="H4039" t="s">
        <v>24</v>
      </c>
      <c r="I4039" t="s">
        <v>25</v>
      </c>
      <c r="J4039">
        <v>13</v>
      </c>
      <c r="K4039" s="1">
        <v>266277</v>
      </c>
      <c r="L4039" s="1">
        <v>3461601</v>
      </c>
      <c r="M4039">
        <v>5</v>
      </c>
      <c r="N4039" s="10">
        <v>0.05</v>
      </c>
      <c r="O4039" s="1">
        <f>Table1[[#This Row],[Total Sales NGN]]-(Table1[[#This Row],[Total Sales NGN]]*Table1[[#This Row],[Discount %2]])</f>
        <v>3288520.95</v>
      </c>
      <c r="P4039" t="s">
        <v>26</v>
      </c>
      <c r="Q4039">
        <v>1</v>
      </c>
      <c r="R4039" t="s">
        <v>35</v>
      </c>
      <c r="S4039">
        <v>88</v>
      </c>
      <c r="T4039" s="1">
        <v>973851</v>
      </c>
    </row>
    <row r="4040" spans="1:20" x14ac:dyDescent="0.3">
      <c r="A4040" t="s">
        <v>8080</v>
      </c>
      <c r="B4040" s="9">
        <v>45584</v>
      </c>
      <c r="C4040" t="s">
        <v>6730</v>
      </c>
      <c r="D4040" t="s">
        <v>6731</v>
      </c>
      <c r="E4040" t="s">
        <v>6741</v>
      </c>
      <c r="F4040" t="s">
        <v>1458</v>
      </c>
      <c r="G4040" t="s">
        <v>27</v>
      </c>
      <c r="H4040" t="s">
        <v>32</v>
      </c>
      <c r="I4040" t="s">
        <v>237</v>
      </c>
      <c r="J4040">
        <v>6</v>
      </c>
      <c r="K4040" s="1">
        <v>11877</v>
      </c>
      <c r="L4040" s="1">
        <v>71262</v>
      </c>
      <c r="M4040">
        <v>0</v>
      </c>
      <c r="N4040" s="10">
        <v>0</v>
      </c>
      <c r="O4040" s="1">
        <f>Table1[[#This Row],[Total Sales NGN]]-(Table1[[#This Row],[Total Sales NGN]]*Table1[[#This Row],[Discount %2]])</f>
        <v>71262</v>
      </c>
      <c r="P4040" t="s">
        <v>57</v>
      </c>
      <c r="Q4040">
        <v>5</v>
      </c>
      <c r="R4040" t="s">
        <v>28</v>
      </c>
      <c r="S4040">
        <v>0</v>
      </c>
      <c r="T4040" s="1">
        <v>581262</v>
      </c>
    </row>
    <row r="4041" spans="1:20" x14ac:dyDescent="0.3">
      <c r="A4041" t="s">
        <v>8081</v>
      </c>
      <c r="B4041" s="9">
        <v>45554</v>
      </c>
      <c r="C4041" t="s">
        <v>6730</v>
      </c>
      <c r="D4041" t="s">
        <v>6731</v>
      </c>
      <c r="E4041" t="s">
        <v>6750</v>
      </c>
      <c r="F4041" t="s">
        <v>4823</v>
      </c>
      <c r="G4041" t="s">
        <v>8082</v>
      </c>
      <c r="H4041" t="s">
        <v>32</v>
      </c>
      <c r="I4041" t="s">
        <v>33</v>
      </c>
      <c r="J4041">
        <v>18</v>
      </c>
      <c r="K4041" s="1">
        <v>13490</v>
      </c>
      <c r="L4041" s="1">
        <v>242820</v>
      </c>
      <c r="M4041">
        <v>0</v>
      </c>
      <c r="N4041" s="10">
        <v>0</v>
      </c>
      <c r="O4041" s="1">
        <f>Table1[[#This Row],[Total Sales NGN]]-(Table1[[#This Row],[Total Sales NGN]]*Table1[[#This Row],[Discount %2]])</f>
        <v>242820</v>
      </c>
      <c r="P4041" t="s">
        <v>27</v>
      </c>
      <c r="Q4041" t="s">
        <v>27</v>
      </c>
      <c r="R4041" t="s">
        <v>35</v>
      </c>
      <c r="S4041">
        <v>111</v>
      </c>
      <c r="T4041" s="1">
        <v>581262</v>
      </c>
    </row>
    <row r="4042" spans="1:20" x14ac:dyDescent="0.3">
      <c r="A4042" t="s">
        <v>8083</v>
      </c>
      <c r="B4042" s="9">
        <v>45071</v>
      </c>
      <c r="C4042" t="s">
        <v>6730</v>
      </c>
      <c r="D4042" t="s">
        <v>6731</v>
      </c>
      <c r="E4042" t="s">
        <v>6732</v>
      </c>
      <c r="F4042" t="s">
        <v>3185</v>
      </c>
      <c r="G4042" t="s">
        <v>8084</v>
      </c>
      <c r="H4042" t="s">
        <v>65</v>
      </c>
      <c r="I4042" t="s">
        <v>382</v>
      </c>
      <c r="J4042">
        <v>8</v>
      </c>
      <c r="K4042" s="1">
        <v>178809</v>
      </c>
      <c r="L4042" s="1">
        <v>1430472</v>
      </c>
      <c r="M4042">
        <v>0</v>
      </c>
      <c r="N4042" s="10">
        <v>0</v>
      </c>
      <c r="O4042" s="1">
        <f>Table1[[#This Row],[Total Sales NGN]]-(Table1[[#This Row],[Total Sales NGN]]*Table1[[#This Row],[Discount %2]])</f>
        <v>1430472</v>
      </c>
      <c r="P4042" t="s">
        <v>34</v>
      </c>
      <c r="Q4042">
        <v>4</v>
      </c>
      <c r="R4042" t="s">
        <v>35</v>
      </c>
      <c r="S4042">
        <v>124</v>
      </c>
      <c r="T4042" s="1">
        <v>868547</v>
      </c>
    </row>
    <row r="4043" spans="1:20" x14ac:dyDescent="0.3">
      <c r="A4043" t="s">
        <v>8085</v>
      </c>
      <c r="B4043" s="9">
        <v>45262</v>
      </c>
      <c r="C4043" t="s">
        <v>6730</v>
      </c>
      <c r="D4043" t="s">
        <v>6731</v>
      </c>
      <c r="E4043" t="s">
        <v>6750</v>
      </c>
      <c r="F4043" t="s">
        <v>415</v>
      </c>
      <c r="G4043" t="s">
        <v>8086</v>
      </c>
      <c r="H4043" t="s">
        <v>32</v>
      </c>
      <c r="I4043" t="s">
        <v>33</v>
      </c>
      <c r="J4043">
        <v>5</v>
      </c>
      <c r="K4043" s="1">
        <v>18670</v>
      </c>
      <c r="L4043" s="1">
        <v>93350</v>
      </c>
      <c r="M4043" t="s">
        <v>27</v>
      </c>
      <c r="N4043" s="10">
        <v>0</v>
      </c>
      <c r="O4043" s="1">
        <f>Table1[[#This Row],[Total Sales NGN]]-(Table1[[#This Row],[Total Sales NGN]]*Table1[[#This Row],[Discount %2]])</f>
        <v>93350</v>
      </c>
      <c r="P4043" t="s">
        <v>57</v>
      </c>
      <c r="Q4043">
        <v>2</v>
      </c>
      <c r="R4043" t="s">
        <v>35</v>
      </c>
      <c r="S4043">
        <v>88</v>
      </c>
      <c r="T4043" s="1">
        <v>581262</v>
      </c>
    </row>
    <row r="4044" spans="1:20" x14ac:dyDescent="0.3">
      <c r="A4044" t="s">
        <v>8087</v>
      </c>
      <c r="B4044" s="9">
        <v>45040</v>
      </c>
      <c r="C4044" t="s">
        <v>6730</v>
      </c>
      <c r="D4044" t="s">
        <v>6731</v>
      </c>
      <c r="E4044" t="s">
        <v>6732</v>
      </c>
      <c r="F4044" t="s">
        <v>1968</v>
      </c>
      <c r="G4044" t="s">
        <v>27</v>
      </c>
      <c r="H4044" t="s">
        <v>65</v>
      </c>
      <c r="I4044" t="s">
        <v>66</v>
      </c>
      <c r="J4044">
        <v>5</v>
      </c>
      <c r="K4044" s="1">
        <v>59926</v>
      </c>
      <c r="L4044" s="1">
        <v>299630</v>
      </c>
      <c r="M4044" t="s">
        <v>27</v>
      </c>
      <c r="N4044" s="10">
        <v>0</v>
      </c>
      <c r="O4044" s="1">
        <f>Table1[[#This Row],[Total Sales NGN]]-(Table1[[#This Row],[Total Sales NGN]]*Table1[[#This Row],[Discount %2]])</f>
        <v>299630</v>
      </c>
      <c r="P4044" t="s">
        <v>27</v>
      </c>
      <c r="Q4044">
        <v>3</v>
      </c>
      <c r="R4044" t="s">
        <v>35</v>
      </c>
      <c r="S4044">
        <v>46</v>
      </c>
      <c r="T4044" s="1">
        <v>868547</v>
      </c>
    </row>
    <row r="4045" spans="1:20" x14ac:dyDescent="0.3">
      <c r="A4045" t="s">
        <v>8088</v>
      </c>
      <c r="B4045" s="9">
        <v>45429</v>
      </c>
      <c r="C4045" t="s">
        <v>6730</v>
      </c>
      <c r="D4045" t="s">
        <v>6731</v>
      </c>
      <c r="E4045" t="s">
        <v>6750</v>
      </c>
      <c r="F4045" t="s">
        <v>501</v>
      </c>
      <c r="G4045" t="s">
        <v>8089</v>
      </c>
      <c r="H4045" t="s">
        <v>24</v>
      </c>
      <c r="I4045" t="s">
        <v>161</v>
      </c>
      <c r="J4045">
        <v>7</v>
      </c>
      <c r="K4045" s="1">
        <v>252093</v>
      </c>
      <c r="L4045" s="1">
        <v>1764651</v>
      </c>
      <c r="M4045">
        <v>20</v>
      </c>
      <c r="N4045" s="10">
        <v>0.2</v>
      </c>
      <c r="O4045" s="1">
        <f>Table1[[#This Row],[Total Sales NGN]]-(Table1[[#This Row],[Total Sales NGN]]*Table1[[#This Row],[Discount %2]])</f>
        <v>1411720.8</v>
      </c>
      <c r="P4045" t="s">
        <v>47</v>
      </c>
      <c r="Q4045">
        <v>5</v>
      </c>
      <c r="R4045" t="s">
        <v>35</v>
      </c>
      <c r="S4045">
        <v>55</v>
      </c>
      <c r="T4045" s="1">
        <v>973851</v>
      </c>
    </row>
    <row r="4046" spans="1:20" x14ac:dyDescent="0.3">
      <c r="A4046" t="s">
        <v>8090</v>
      </c>
      <c r="B4046" s="9">
        <v>45214</v>
      </c>
      <c r="C4046" t="s">
        <v>6730</v>
      </c>
      <c r="D4046" t="s">
        <v>6731</v>
      </c>
      <c r="E4046" t="s">
        <v>6732</v>
      </c>
      <c r="F4046" t="s">
        <v>595</v>
      </c>
      <c r="G4046" t="s">
        <v>8091</v>
      </c>
      <c r="H4046" t="s">
        <v>45</v>
      </c>
      <c r="I4046" t="s">
        <v>46</v>
      </c>
      <c r="J4046">
        <v>9</v>
      </c>
      <c r="K4046" s="1">
        <v>15975</v>
      </c>
      <c r="L4046" s="1">
        <v>143775</v>
      </c>
      <c r="M4046">
        <v>20</v>
      </c>
      <c r="N4046" s="10">
        <v>0.2</v>
      </c>
      <c r="O4046" s="1">
        <f>Table1[[#This Row],[Total Sales NGN]]-(Table1[[#This Row],[Total Sales NGN]]*Table1[[#This Row],[Discount %2]])</f>
        <v>115020</v>
      </c>
      <c r="P4046" t="s">
        <v>34</v>
      </c>
      <c r="Q4046">
        <v>3</v>
      </c>
      <c r="R4046" t="s">
        <v>35</v>
      </c>
      <c r="S4046">
        <v>71</v>
      </c>
      <c r="T4046" s="1">
        <v>395160</v>
      </c>
    </row>
    <row r="4047" spans="1:20" x14ac:dyDescent="0.3">
      <c r="A4047" t="s">
        <v>8092</v>
      </c>
      <c r="B4047" s="9">
        <v>45420</v>
      </c>
      <c r="C4047" t="s">
        <v>6730</v>
      </c>
      <c r="D4047" t="s">
        <v>6731</v>
      </c>
      <c r="E4047" t="s">
        <v>6750</v>
      </c>
      <c r="F4047" t="s">
        <v>2132</v>
      </c>
      <c r="G4047" t="s">
        <v>8093</v>
      </c>
      <c r="H4047" t="s">
        <v>24</v>
      </c>
      <c r="I4047" t="s">
        <v>61</v>
      </c>
      <c r="J4047">
        <v>5</v>
      </c>
      <c r="K4047" s="1">
        <v>141979</v>
      </c>
      <c r="L4047" s="1">
        <v>709895</v>
      </c>
      <c r="M4047">
        <v>5</v>
      </c>
      <c r="N4047" s="10">
        <v>0.05</v>
      </c>
      <c r="O4047" s="1">
        <f>Table1[[#This Row],[Total Sales NGN]]-(Table1[[#This Row],[Total Sales NGN]]*Table1[[#This Row],[Discount %2]])</f>
        <v>674400.25</v>
      </c>
      <c r="P4047" t="s">
        <v>27</v>
      </c>
      <c r="Q4047">
        <v>3</v>
      </c>
      <c r="R4047" t="s">
        <v>28</v>
      </c>
      <c r="S4047">
        <v>14</v>
      </c>
      <c r="T4047" s="1">
        <v>973851</v>
      </c>
    </row>
    <row r="4048" spans="1:20" x14ac:dyDescent="0.3">
      <c r="A4048" t="s">
        <v>8094</v>
      </c>
      <c r="B4048" s="9">
        <v>45140</v>
      </c>
      <c r="C4048" t="s">
        <v>6730</v>
      </c>
      <c r="D4048" t="s">
        <v>6731</v>
      </c>
      <c r="E4048" t="s">
        <v>6732</v>
      </c>
      <c r="F4048" t="s">
        <v>8095</v>
      </c>
      <c r="G4048" t="s">
        <v>8096</v>
      </c>
      <c r="H4048" t="s">
        <v>24</v>
      </c>
      <c r="I4048" t="s">
        <v>61</v>
      </c>
      <c r="J4048">
        <v>16</v>
      </c>
      <c r="K4048" s="1">
        <v>174088</v>
      </c>
      <c r="L4048" s="1">
        <v>2785408</v>
      </c>
      <c r="M4048">
        <v>0</v>
      </c>
      <c r="N4048" s="10">
        <v>0</v>
      </c>
      <c r="O4048" s="1">
        <f>Table1[[#This Row],[Total Sales NGN]]-(Table1[[#This Row],[Total Sales NGN]]*Table1[[#This Row],[Discount %2]])</f>
        <v>2785408</v>
      </c>
      <c r="P4048" t="s">
        <v>57</v>
      </c>
      <c r="Q4048" t="s">
        <v>27</v>
      </c>
      <c r="R4048" t="s">
        <v>28</v>
      </c>
      <c r="S4048">
        <v>32</v>
      </c>
      <c r="T4048" s="1">
        <v>973851</v>
      </c>
    </row>
    <row r="4049" spans="1:20" x14ac:dyDescent="0.3">
      <c r="A4049" t="s">
        <v>8097</v>
      </c>
      <c r="B4049" s="9">
        <v>45440</v>
      </c>
      <c r="C4049" t="s">
        <v>6730</v>
      </c>
      <c r="D4049" t="s">
        <v>6731</v>
      </c>
      <c r="E4049" t="s">
        <v>6750</v>
      </c>
      <c r="F4049" t="s">
        <v>1917</v>
      </c>
      <c r="G4049" t="s">
        <v>8098</v>
      </c>
      <c r="H4049" t="s">
        <v>65</v>
      </c>
      <c r="I4049" t="s">
        <v>102</v>
      </c>
      <c r="J4049">
        <v>18</v>
      </c>
      <c r="K4049" s="1">
        <v>39954</v>
      </c>
      <c r="L4049" s="1">
        <v>719172</v>
      </c>
      <c r="M4049" t="s">
        <v>27</v>
      </c>
      <c r="N4049" s="10">
        <v>0</v>
      </c>
      <c r="O4049" s="1">
        <f>Table1[[#This Row],[Total Sales NGN]]-(Table1[[#This Row],[Total Sales NGN]]*Table1[[#This Row],[Discount %2]])</f>
        <v>719172</v>
      </c>
      <c r="P4049" t="s">
        <v>26</v>
      </c>
      <c r="Q4049">
        <v>2</v>
      </c>
      <c r="R4049" t="s">
        <v>35</v>
      </c>
      <c r="S4049">
        <v>191</v>
      </c>
      <c r="T4049" s="1">
        <v>868547</v>
      </c>
    </row>
    <row r="4050" spans="1:20" x14ac:dyDescent="0.3">
      <c r="A4050" t="s">
        <v>8099</v>
      </c>
      <c r="B4050" s="9">
        <v>45260</v>
      </c>
      <c r="C4050" t="s">
        <v>6730</v>
      </c>
      <c r="D4050" t="s">
        <v>6731</v>
      </c>
      <c r="E4050" t="s">
        <v>6750</v>
      </c>
      <c r="F4050" t="s">
        <v>998</v>
      </c>
      <c r="G4050" t="s">
        <v>8100</v>
      </c>
      <c r="H4050" t="s">
        <v>32</v>
      </c>
      <c r="I4050" t="s">
        <v>237</v>
      </c>
      <c r="J4050">
        <v>13</v>
      </c>
      <c r="K4050" s="1">
        <v>17295</v>
      </c>
      <c r="L4050" s="1">
        <v>224835</v>
      </c>
      <c r="M4050">
        <v>10</v>
      </c>
      <c r="N4050" s="10">
        <v>0.1</v>
      </c>
      <c r="O4050" s="1">
        <f>Table1[[#This Row],[Total Sales NGN]]-(Table1[[#This Row],[Total Sales NGN]]*Table1[[#This Row],[Discount %2]])</f>
        <v>202351.5</v>
      </c>
      <c r="P4050" t="s">
        <v>26</v>
      </c>
      <c r="Q4050">
        <v>5</v>
      </c>
      <c r="R4050" t="s">
        <v>35</v>
      </c>
      <c r="S4050">
        <v>68</v>
      </c>
      <c r="T4050" s="1">
        <v>581262</v>
      </c>
    </row>
    <row r="4051" spans="1:20" x14ac:dyDescent="0.3">
      <c r="A4051" t="s">
        <v>8101</v>
      </c>
      <c r="B4051" s="9">
        <v>45189</v>
      </c>
      <c r="C4051" t="s">
        <v>6730</v>
      </c>
      <c r="D4051" t="s">
        <v>6731</v>
      </c>
      <c r="E4051" t="s">
        <v>6732</v>
      </c>
      <c r="F4051" t="s">
        <v>1060</v>
      </c>
      <c r="G4051" t="s">
        <v>8102</v>
      </c>
      <c r="H4051" t="s">
        <v>24</v>
      </c>
      <c r="I4051" t="s">
        <v>56</v>
      </c>
      <c r="J4051">
        <v>15</v>
      </c>
      <c r="K4051" s="1">
        <v>332019</v>
      </c>
      <c r="L4051" s="1">
        <v>4980285</v>
      </c>
      <c r="M4051">
        <v>20</v>
      </c>
      <c r="N4051" s="10">
        <v>0.2</v>
      </c>
      <c r="O4051" s="1">
        <f>Table1[[#This Row],[Total Sales NGN]]-(Table1[[#This Row],[Total Sales NGN]]*Table1[[#This Row],[Discount %2]])</f>
        <v>3984228</v>
      </c>
      <c r="P4051" t="s">
        <v>26</v>
      </c>
      <c r="Q4051">
        <v>3</v>
      </c>
      <c r="R4051" t="s">
        <v>28</v>
      </c>
      <c r="S4051">
        <v>36</v>
      </c>
      <c r="T4051" s="1">
        <v>973851</v>
      </c>
    </row>
    <row r="4052" spans="1:20" x14ac:dyDescent="0.3">
      <c r="A4052" t="s">
        <v>8103</v>
      </c>
      <c r="B4052" s="9">
        <v>45295</v>
      </c>
      <c r="C4052" t="s">
        <v>6730</v>
      </c>
      <c r="D4052" t="s">
        <v>6731</v>
      </c>
      <c r="E4052" t="s">
        <v>6750</v>
      </c>
      <c r="F4052" t="s">
        <v>498</v>
      </c>
      <c r="G4052" t="s">
        <v>8104</v>
      </c>
      <c r="H4052" t="s">
        <v>24</v>
      </c>
      <c r="I4052" t="s">
        <v>25</v>
      </c>
      <c r="J4052">
        <v>4</v>
      </c>
      <c r="K4052" s="1">
        <v>296305</v>
      </c>
      <c r="L4052" s="1">
        <v>1185220</v>
      </c>
      <c r="M4052">
        <v>0</v>
      </c>
      <c r="N4052" s="10">
        <v>0</v>
      </c>
      <c r="O4052" s="1">
        <f>Table1[[#This Row],[Total Sales NGN]]-(Table1[[#This Row],[Total Sales NGN]]*Table1[[#This Row],[Discount %2]])</f>
        <v>1185220</v>
      </c>
      <c r="P4052" t="s">
        <v>47</v>
      </c>
      <c r="Q4052">
        <v>2</v>
      </c>
      <c r="R4052" t="s">
        <v>35</v>
      </c>
      <c r="S4052">
        <v>84</v>
      </c>
      <c r="T4052" s="1">
        <v>973851</v>
      </c>
    </row>
    <row r="4053" spans="1:20" x14ac:dyDescent="0.3">
      <c r="A4053" t="s">
        <v>8105</v>
      </c>
      <c r="B4053" s="9">
        <v>45414</v>
      </c>
      <c r="C4053" t="s">
        <v>6730</v>
      </c>
      <c r="D4053" t="s">
        <v>6731</v>
      </c>
      <c r="E4053" t="s">
        <v>6741</v>
      </c>
      <c r="F4053" t="s">
        <v>1892</v>
      </c>
      <c r="G4053" t="s">
        <v>8106</v>
      </c>
      <c r="H4053" t="s">
        <v>24</v>
      </c>
      <c r="I4053" t="s">
        <v>174</v>
      </c>
      <c r="J4053">
        <v>18</v>
      </c>
      <c r="K4053" s="1">
        <v>209118</v>
      </c>
      <c r="L4053" s="1">
        <v>3764124</v>
      </c>
      <c r="M4053">
        <v>0</v>
      </c>
      <c r="N4053" s="10">
        <v>0</v>
      </c>
      <c r="O4053" s="1">
        <f>Table1[[#This Row],[Total Sales NGN]]-(Table1[[#This Row],[Total Sales NGN]]*Table1[[#This Row],[Discount %2]])</f>
        <v>3764124</v>
      </c>
      <c r="P4053" t="s">
        <v>57</v>
      </c>
      <c r="Q4053">
        <v>3</v>
      </c>
      <c r="R4053" t="s">
        <v>28</v>
      </c>
      <c r="S4053">
        <v>78</v>
      </c>
      <c r="T4053" s="1">
        <v>973851</v>
      </c>
    </row>
    <row r="4054" spans="1:20" x14ac:dyDescent="0.3">
      <c r="A4054" t="s">
        <v>8107</v>
      </c>
      <c r="B4054" s="9">
        <v>44933</v>
      </c>
      <c r="C4054" t="s">
        <v>6730</v>
      </c>
      <c r="D4054" t="s">
        <v>6731</v>
      </c>
      <c r="E4054" t="s">
        <v>6741</v>
      </c>
      <c r="F4054" t="s">
        <v>230</v>
      </c>
      <c r="G4054" t="s">
        <v>8108</v>
      </c>
      <c r="H4054" t="s">
        <v>45</v>
      </c>
      <c r="I4054" t="s">
        <v>46</v>
      </c>
      <c r="J4054">
        <v>3</v>
      </c>
      <c r="K4054" s="1">
        <v>14843</v>
      </c>
      <c r="L4054" s="1">
        <v>44529</v>
      </c>
      <c r="M4054">
        <v>0</v>
      </c>
      <c r="N4054" s="10">
        <v>0</v>
      </c>
      <c r="O4054" s="1">
        <f>Table1[[#This Row],[Total Sales NGN]]-(Table1[[#This Row],[Total Sales NGN]]*Table1[[#This Row],[Discount %2]])</f>
        <v>44529</v>
      </c>
      <c r="P4054" t="s">
        <v>26</v>
      </c>
      <c r="Q4054">
        <v>2</v>
      </c>
      <c r="R4054" t="s">
        <v>35</v>
      </c>
      <c r="S4054">
        <v>129</v>
      </c>
      <c r="T4054" s="1">
        <v>395160</v>
      </c>
    </row>
    <row r="4055" spans="1:20" x14ac:dyDescent="0.3">
      <c r="A4055" t="s">
        <v>8109</v>
      </c>
      <c r="B4055" s="9">
        <v>45260</v>
      </c>
      <c r="C4055" t="s">
        <v>6730</v>
      </c>
      <c r="D4055" t="s">
        <v>6731</v>
      </c>
      <c r="E4055" t="s">
        <v>6732</v>
      </c>
      <c r="F4055" t="s">
        <v>1774</v>
      </c>
      <c r="G4055" t="s">
        <v>8110</v>
      </c>
      <c r="H4055" t="s">
        <v>24</v>
      </c>
      <c r="I4055" t="s">
        <v>92</v>
      </c>
      <c r="J4055">
        <v>4</v>
      </c>
      <c r="K4055" s="1">
        <v>221560</v>
      </c>
      <c r="L4055" s="1">
        <v>886240</v>
      </c>
      <c r="M4055">
        <v>0</v>
      </c>
      <c r="N4055" s="10">
        <v>0</v>
      </c>
      <c r="O4055" s="1">
        <f>Table1[[#This Row],[Total Sales NGN]]-(Table1[[#This Row],[Total Sales NGN]]*Table1[[#This Row],[Discount %2]])</f>
        <v>886240</v>
      </c>
      <c r="P4055" t="s">
        <v>26</v>
      </c>
      <c r="Q4055">
        <v>2</v>
      </c>
      <c r="R4055" t="s">
        <v>35</v>
      </c>
      <c r="S4055">
        <v>24</v>
      </c>
      <c r="T4055" s="1">
        <v>973851</v>
      </c>
    </row>
    <row r="4056" spans="1:20" x14ac:dyDescent="0.3">
      <c r="A4056" t="s">
        <v>8111</v>
      </c>
      <c r="B4056" s="9">
        <v>45109</v>
      </c>
      <c r="C4056" t="s">
        <v>6730</v>
      </c>
      <c r="D4056" t="s">
        <v>6731</v>
      </c>
      <c r="E4056" t="s">
        <v>6750</v>
      </c>
      <c r="F4056" t="s">
        <v>694</v>
      </c>
      <c r="G4056" t="s">
        <v>8112</v>
      </c>
      <c r="H4056" t="s">
        <v>65</v>
      </c>
      <c r="I4056" t="s">
        <v>78</v>
      </c>
      <c r="J4056">
        <v>3</v>
      </c>
      <c r="K4056" s="1">
        <v>73012</v>
      </c>
      <c r="L4056" s="1">
        <v>219036</v>
      </c>
      <c r="M4056">
        <v>20</v>
      </c>
      <c r="N4056" s="10">
        <v>0.2</v>
      </c>
      <c r="O4056" s="1">
        <f>Table1[[#This Row],[Total Sales NGN]]-(Table1[[#This Row],[Total Sales NGN]]*Table1[[#This Row],[Discount %2]])</f>
        <v>175228.79999999999</v>
      </c>
      <c r="P4056" t="s">
        <v>27</v>
      </c>
      <c r="Q4056">
        <v>1</v>
      </c>
      <c r="R4056" t="s">
        <v>35</v>
      </c>
      <c r="S4056">
        <v>141</v>
      </c>
      <c r="T4056" s="1">
        <v>868547</v>
      </c>
    </row>
    <row r="4057" spans="1:20" x14ac:dyDescent="0.3">
      <c r="A4057" t="s">
        <v>8113</v>
      </c>
      <c r="B4057" s="9">
        <v>45434</v>
      </c>
      <c r="C4057" t="s">
        <v>6730</v>
      </c>
      <c r="D4057" t="s">
        <v>6731</v>
      </c>
      <c r="E4057" t="s">
        <v>6732</v>
      </c>
      <c r="F4057" t="s">
        <v>1946</v>
      </c>
      <c r="G4057" t="s">
        <v>27</v>
      </c>
      <c r="H4057" t="s">
        <v>65</v>
      </c>
      <c r="I4057" t="s">
        <v>397</v>
      </c>
      <c r="J4057">
        <v>13</v>
      </c>
      <c r="K4057" s="1">
        <v>59515</v>
      </c>
      <c r="L4057" s="1">
        <v>773695</v>
      </c>
      <c r="M4057">
        <v>0</v>
      </c>
      <c r="N4057" s="10">
        <v>0</v>
      </c>
      <c r="O4057" s="1">
        <f>Table1[[#This Row],[Total Sales NGN]]-(Table1[[#This Row],[Total Sales NGN]]*Table1[[#This Row],[Discount %2]])</f>
        <v>773695</v>
      </c>
      <c r="P4057" t="s">
        <v>34</v>
      </c>
      <c r="Q4057">
        <v>1</v>
      </c>
      <c r="R4057" t="s">
        <v>35</v>
      </c>
      <c r="S4057">
        <v>181</v>
      </c>
      <c r="T4057" s="1">
        <v>868547</v>
      </c>
    </row>
    <row r="4058" spans="1:20" x14ac:dyDescent="0.3">
      <c r="A4058" t="s">
        <v>8114</v>
      </c>
      <c r="B4058" s="9">
        <v>45473</v>
      </c>
      <c r="C4058" t="s">
        <v>6730</v>
      </c>
      <c r="D4058" t="s">
        <v>6731</v>
      </c>
      <c r="E4058" t="s">
        <v>6750</v>
      </c>
      <c r="F4058" t="s">
        <v>4221</v>
      </c>
      <c r="G4058" t="s">
        <v>8115</v>
      </c>
      <c r="H4058" t="s">
        <v>45</v>
      </c>
      <c r="I4058" t="s">
        <v>211</v>
      </c>
      <c r="J4058">
        <v>16</v>
      </c>
      <c r="K4058" s="1">
        <v>16694</v>
      </c>
      <c r="L4058" s="1">
        <v>267104</v>
      </c>
      <c r="M4058" t="s">
        <v>27</v>
      </c>
      <c r="N4058" s="10">
        <v>0</v>
      </c>
      <c r="O4058" s="1">
        <f>Table1[[#This Row],[Total Sales NGN]]-(Table1[[#This Row],[Total Sales NGN]]*Table1[[#This Row],[Discount %2]])</f>
        <v>267104</v>
      </c>
      <c r="P4058" t="s">
        <v>26</v>
      </c>
      <c r="Q4058">
        <v>5</v>
      </c>
      <c r="R4058" t="s">
        <v>28</v>
      </c>
      <c r="S4058">
        <v>195</v>
      </c>
      <c r="T4058" s="1">
        <v>395160</v>
      </c>
    </row>
    <row r="4059" spans="1:20" x14ac:dyDescent="0.3">
      <c r="A4059" t="s">
        <v>8116</v>
      </c>
      <c r="B4059" s="9">
        <v>45479</v>
      </c>
      <c r="C4059" t="s">
        <v>6730</v>
      </c>
      <c r="D4059" t="s">
        <v>6731</v>
      </c>
      <c r="E4059" t="s">
        <v>6732</v>
      </c>
      <c r="F4059" t="s">
        <v>1055</v>
      </c>
      <c r="G4059" t="s">
        <v>27</v>
      </c>
      <c r="H4059" t="s">
        <v>65</v>
      </c>
      <c r="I4059" t="s">
        <v>478</v>
      </c>
      <c r="J4059">
        <v>4</v>
      </c>
      <c r="K4059" s="1">
        <v>110022</v>
      </c>
      <c r="L4059" s="1">
        <v>440088</v>
      </c>
      <c r="M4059">
        <v>15</v>
      </c>
      <c r="N4059" s="10">
        <v>0.15</v>
      </c>
      <c r="O4059" s="1">
        <f>Table1[[#This Row],[Total Sales NGN]]-(Table1[[#This Row],[Total Sales NGN]]*Table1[[#This Row],[Discount %2]])</f>
        <v>374074.8</v>
      </c>
      <c r="P4059" t="s">
        <v>27</v>
      </c>
      <c r="Q4059">
        <v>5</v>
      </c>
      <c r="R4059" t="s">
        <v>35</v>
      </c>
      <c r="S4059">
        <v>92</v>
      </c>
      <c r="T4059" s="1">
        <v>868547</v>
      </c>
    </row>
    <row r="4060" spans="1:20" x14ac:dyDescent="0.3">
      <c r="A4060" t="s">
        <v>8117</v>
      </c>
      <c r="B4060" s="9">
        <v>45569</v>
      </c>
      <c r="C4060" t="s">
        <v>6730</v>
      </c>
      <c r="D4060" t="s">
        <v>6731</v>
      </c>
      <c r="E4060" t="s">
        <v>6732</v>
      </c>
      <c r="F4060" t="s">
        <v>2083</v>
      </c>
      <c r="G4060" t="s">
        <v>8118</v>
      </c>
      <c r="H4060" t="s">
        <v>45</v>
      </c>
      <c r="I4060" t="s">
        <v>130</v>
      </c>
      <c r="J4060">
        <v>14</v>
      </c>
      <c r="K4060" s="1">
        <v>30845</v>
      </c>
      <c r="L4060" s="1">
        <v>431830</v>
      </c>
      <c r="M4060">
        <v>5</v>
      </c>
      <c r="N4060" s="10">
        <v>0.05</v>
      </c>
      <c r="O4060" s="1">
        <f>Table1[[#This Row],[Total Sales NGN]]-(Table1[[#This Row],[Total Sales NGN]]*Table1[[#This Row],[Discount %2]])</f>
        <v>410238.5</v>
      </c>
      <c r="P4060" t="s">
        <v>26</v>
      </c>
      <c r="Q4060">
        <v>5</v>
      </c>
      <c r="R4060" t="s">
        <v>35</v>
      </c>
      <c r="S4060">
        <v>34</v>
      </c>
      <c r="T4060" s="1">
        <v>395160</v>
      </c>
    </row>
    <row r="4061" spans="1:20" x14ac:dyDescent="0.3">
      <c r="A4061" t="s">
        <v>8119</v>
      </c>
      <c r="B4061" s="9">
        <v>44927</v>
      </c>
      <c r="C4061" t="s">
        <v>6730</v>
      </c>
      <c r="D4061" t="s">
        <v>6731</v>
      </c>
      <c r="E4061" t="s">
        <v>6741</v>
      </c>
      <c r="F4061" t="s">
        <v>6342</v>
      </c>
      <c r="G4061" t="s">
        <v>8120</v>
      </c>
      <c r="H4061" t="s">
        <v>65</v>
      </c>
      <c r="I4061" t="s">
        <v>102</v>
      </c>
      <c r="J4061">
        <v>10</v>
      </c>
      <c r="K4061" s="1">
        <v>110602</v>
      </c>
      <c r="L4061" s="1">
        <v>1106020</v>
      </c>
      <c r="M4061">
        <v>20</v>
      </c>
      <c r="N4061" s="10">
        <v>0.2</v>
      </c>
      <c r="O4061" s="1">
        <f>Table1[[#This Row],[Total Sales NGN]]-(Table1[[#This Row],[Total Sales NGN]]*Table1[[#This Row],[Discount %2]])</f>
        <v>884816</v>
      </c>
      <c r="P4061" t="s">
        <v>34</v>
      </c>
      <c r="Q4061">
        <v>5</v>
      </c>
      <c r="R4061" t="s">
        <v>28</v>
      </c>
      <c r="S4061">
        <v>163</v>
      </c>
      <c r="T4061" s="1">
        <v>868547</v>
      </c>
    </row>
    <row r="4062" spans="1:20" x14ac:dyDescent="0.3">
      <c r="A4062" t="s">
        <v>8121</v>
      </c>
      <c r="B4062" s="9">
        <v>45044</v>
      </c>
      <c r="C4062" t="s">
        <v>6730</v>
      </c>
      <c r="D4062" t="s">
        <v>6731</v>
      </c>
      <c r="E4062" t="s">
        <v>6750</v>
      </c>
      <c r="F4062" t="s">
        <v>1171</v>
      </c>
      <c r="G4062" t="s">
        <v>8122</v>
      </c>
      <c r="H4062" t="s">
        <v>65</v>
      </c>
      <c r="I4062" t="s">
        <v>78</v>
      </c>
      <c r="J4062">
        <v>2</v>
      </c>
      <c r="K4062" s="1">
        <v>88610</v>
      </c>
      <c r="L4062" s="1">
        <v>177220</v>
      </c>
      <c r="M4062" t="s">
        <v>27</v>
      </c>
      <c r="N4062" s="10">
        <v>0</v>
      </c>
      <c r="O4062" s="1">
        <f>Table1[[#This Row],[Total Sales NGN]]-(Table1[[#This Row],[Total Sales NGN]]*Table1[[#This Row],[Discount %2]])</f>
        <v>177220</v>
      </c>
      <c r="P4062" t="s">
        <v>26</v>
      </c>
      <c r="Q4062">
        <v>5</v>
      </c>
      <c r="R4062" t="s">
        <v>35</v>
      </c>
      <c r="S4062">
        <v>102</v>
      </c>
      <c r="T4062" s="1">
        <v>868547</v>
      </c>
    </row>
    <row r="4063" spans="1:20" x14ac:dyDescent="0.3">
      <c r="A4063" t="s">
        <v>8123</v>
      </c>
      <c r="B4063" s="9">
        <v>45655</v>
      </c>
      <c r="C4063" t="s">
        <v>6730</v>
      </c>
      <c r="D4063" t="s">
        <v>6731</v>
      </c>
      <c r="E4063" t="s">
        <v>6741</v>
      </c>
      <c r="F4063" t="s">
        <v>3089</v>
      </c>
      <c r="G4063" t="s">
        <v>8124</v>
      </c>
      <c r="H4063" t="s">
        <v>24</v>
      </c>
      <c r="I4063" t="s">
        <v>152</v>
      </c>
      <c r="J4063">
        <v>8</v>
      </c>
      <c r="K4063" s="1">
        <v>221690</v>
      </c>
      <c r="L4063" s="1">
        <v>1773520</v>
      </c>
      <c r="M4063">
        <v>0</v>
      </c>
      <c r="N4063" s="10">
        <v>0</v>
      </c>
      <c r="O4063" s="1">
        <f>Table1[[#This Row],[Total Sales NGN]]-(Table1[[#This Row],[Total Sales NGN]]*Table1[[#This Row],[Discount %2]])</f>
        <v>1773520</v>
      </c>
      <c r="P4063" t="s">
        <v>47</v>
      </c>
      <c r="Q4063">
        <v>1</v>
      </c>
      <c r="R4063" t="s">
        <v>35</v>
      </c>
      <c r="S4063">
        <v>93</v>
      </c>
      <c r="T4063" s="1">
        <v>973851</v>
      </c>
    </row>
    <row r="4064" spans="1:20" x14ac:dyDescent="0.3">
      <c r="A4064" t="s">
        <v>8125</v>
      </c>
      <c r="B4064" s="9">
        <v>45527</v>
      </c>
      <c r="C4064" t="s">
        <v>6730</v>
      </c>
      <c r="D4064" t="s">
        <v>6731</v>
      </c>
      <c r="E4064" t="s">
        <v>6750</v>
      </c>
      <c r="F4064" t="s">
        <v>409</v>
      </c>
      <c r="G4064" t="s">
        <v>8126</v>
      </c>
      <c r="H4064" t="s">
        <v>24</v>
      </c>
      <c r="I4064" t="s">
        <v>161</v>
      </c>
      <c r="J4064">
        <v>4</v>
      </c>
      <c r="K4064" s="1">
        <v>236939</v>
      </c>
      <c r="L4064" s="1">
        <v>947756</v>
      </c>
      <c r="M4064">
        <v>0</v>
      </c>
      <c r="N4064" s="10">
        <v>0</v>
      </c>
      <c r="O4064" s="1">
        <f>Table1[[#This Row],[Total Sales NGN]]-(Table1[[#This Row],[Total Sales NGN]]*Table1[[#This Row],[Discount %2]])</f>
        <v>947756</v>
      </c>
      <c r="P4064" t="s">
        <v>27</v>
      </c>
      <c r="Q4064">
        <v>2</v>
      </c>
      <c r="R4064" t="s">
        <v>28</v>
      </c>
      <c r="S4064">
        <v>80</v>
      </c>
      <c r="T4064" s="1">
        <v>973851</v>
      </c>
    </row>
    <row r="4065" spans="1:20" x14ac:dyDescent="0.3">
      <c r="A4065" t="s">
        <v>8127</v>
      </c>
      <c r="B4065" s="9">
        <v>45607</v>
      </c>
      <c r="C4065" t="s">
        <v>6730</v>
      </c>
      <c r="D4065" t="s">
        <v>6731</v>
      </c>
      <c r="E4065" t="s">
        <v>6750</v>
      </c>
      <c r="F4065" t="s">
        <v>2872</v>
      </c>
      <c r="G4065" t="s">
        <v>8128</v>
      </c>
      <c r="H4065" t="s">
        <v>45</v>
      </c>
      <c r="I4065" t="s">
        <v>82</v>
      </c>
      <c r="J4065">
        <v>19</v>
      </c>
      <c r="K4065" s="1">
        <v>14097</v>
      </c>
      <c r="L4065" s="1">
        <v>267843</v>
      </c>
      <c r="M4065">
        <v>15</v>
      </c>
      <c r="N4065" s="10">
        <v>0.15</v>
      </c>
      <c r="O4065" s="1">
        <f>Table1[[#This Row],[Total Sales NGN]]-(Table1[[#This Row],[Total Sales NGN]]*Table1[[#This Row],[Discount %2]])</f>
        <v>227666.55</v>
      </c>
      <c r="P4065" t="s">
        <v>47</v>
      </c>
      <c r="Q4065">
        <v>4</v>
      </c>
      <c r="R4065" t="s">
        <v>28</v>
      </c>
      <c r="S4065">
        <v>182</v>
      </c>
      <c r="T4065" s="1">
        <v>395160</v>
      </c>
    </row>
    <row r="4066" spans="1:20" x14ac:dyDescent="0.3">
      <c r="A4066" t="s">
        <v>8129</v>
      </c>
      <c r="B4066" s="9">
        <v>45100</v>
      </c>
      <c r="C4066" t="s">
        <v>6730</v>
      </c>
      <c r="D4066" t="s">
        <v>6731</v>
      </c>
      <c r="E4066" t="s">
        <v>6750</v>
      </c>
      <c r="F4066" t="s">
        <v>356</v>
      </c>
      <c r="G4066" t="s">
        <v>8130</v>
      </c>
      <c r="H4066" t="s">
        <v>24</v>
      </c>
      <c r="I4066" t="s">
        <v>56</v>
      </c>
      <c r="J4066">
        <v>15</v>
      </c>
      <c r="K4066" s="1">
        <v>234295</v>
      </c>
      <c r="L4066" s="1">
        <v>3514425</v>
      </c>
      <c r="M4066">
        <v>0</v>
      </c>
      <c r="N4066" s="10">
        <v>0</v>
      </c>
      <c r="O4066" s="1">
        <f>Table1[[#This Row],[Total Sales NGN]]-(Table1[[#This Row],[Total Sales NGN]]*Table1[[#This Row],[Discount %2]])</f>
        <v>3514425</v>
      </c>
      <c r="P4066" t="s">
        <v>47</v>
      </c>
      <c r="Q4066">
        <v>1</v>
      </c>
      <c r="R4066" t="s">
        <v>35</v>
      </c>
      <c r="S4066">
        <v>197</v>
      </c>
      <c r="T4066" s="1">
        <v>973851</v>
      </c>
    </row>
    <row r="4067" spans="1:20" x14ac:dyDescent="0.3">
      <c r="A4067" t="s">
        <v>8131</v>
      </c>
      <c r="B4067" s="9">
        <v>45027</v>
      </c>
      <c r="C4067" t="s">
        <v>6730</v>
      </c>
      <c r="D4067" t="s">
        <v>6731</v>
      </c>
      <c r="E4067" t="s">
        <v>6750</v>
      </c>
      <c r="F4067" t="s">
        <v>1503</v>
      </c>
      <c r="G4067" t="s">
        <v>27</v>
      </c>
      <c r="H4067" t="s">
        <v>24</v>
      </c>
      <c r="I4067" t="s">
        <v>25</v>
      </c>
      <c r="J4067">
        <v>12</v>
      </c>
      <c r="K4067" s="1">
        <v>27217</v>
      </c>
      <c r="L4067" s="1">
        <v>326604</v>
      </c>
      <c r="M4067">
        <v>5</v>
      </c>
      <c r="N4067" s="10">
        <v>0.05</v>
      </c>
      <c r="O4067" s="1">
        <f>Table1[[#This Row],[Total Sales NGN]]-(Table1[[#This Row],[Total Sales NGN]]*Table1[[#This Row],[Discount %2]])</f>
        <v>310273.8</v>
      </c>
      <c r="P4067" t="s">
        <v>26</v>
      </c>
      <c r="Q4067">
        <v>1</v>
      </c>
      <c r="R4067" t="s">
        <v>35</v>
      </c>
      <c r="S4067">
        <v>10</v>
      </c>
      <c r="T4067" s="1">
        <v>973851</v>
      </c>
    </row>
    <row r="4068" spans="1:20" x14ac:dyDescent="0.3">
      <c r="A4068" t="s">
        <v>8132</v>
      </c>
      <c r="B4068" s="9">
        <v>45095</v>
      </c>
      <c r="C4068" t="s">
        <v>6730</v>
      </c>
      <c r="D4068" t="s">
        <v>6731</v>
      </c>
      <c r="E4068" t="s">
        <v>6732</v>
      </c>
      <c r="F4068" t="s">
        <v>470</v>
      </c>
      <c r="G4068" t="s">
        <v>8133</v>
      </c>
      <c r="H4068" t="s">
        <v>65</v>
      </c>
      <c r="I4068" t="s">
        <v>66</v>
      </c>
      <c r="J4068">
        <v>14</v>
      </c>
      <c r="K4068" s="1">
        <v>55733</v>
      </c>
      <c r="L4068" s="1">
        <v>780262</v>
      </c>
      <c r="M4068">
        <v>20</v>
      </c>
      <c r="N4068" s="10">
        <v>0.2</v>
      </c>
      <c r="O4068" s="1">
        <f>Table1[[#This Row],[Total Sales NGN]]-(Table1[[#This Row],[Total Sales NGN]]*Table1[[#This Row],[Discount %2]])</f>
        <v>624209.6</v>
      </c>
      <c r="P4068" t="s">
        <v>57</v>
      </c>
      <c r="Q4068">
        <v>2</v>
      </c>
      <c r="R4068" t="s">
        <v>35</v>
      </c>
      <c r="S4068">
        <v>80</v>
      </c>
      <c r="T4068" s="1">
        <v>868547</v>
      </c>
    </row>
    <row r="4069" spans="1:20" x14ac:dyDescent="0.3">
      <c r="A4069" t="s">
        <v>8134</v>
      </c>
      <c r="B4069" s="9">
        <v>45280</v>
      </c>
      <c r="C4069" t="s">
        <v>6730</v>
      </c>
      <c r="D4069" t="s">
        <v>6731</v>
      </c>
      <c r="E4069" t="s">
        <v>6732</v>
      </c>
      <c r="F4069" t="s">
        <v>2412</v>
      </c>
      <c r="G4069" t="s">
        <v>8135</v>
      </c>
      <c r="H4069" t="s">
        <v>45</v>
      </c>
      <c r="I4069" t="s">
        <v>211</v>
      </c>
      <c r="J4069">
        <v>8</v>
      </c>
      <c r="K4069" s="1">
        <v>37210</v>
      </c>
      <c r="L4069" s="1">
        <v>297680</v>
      </c>
      <c r="M4069">
        <v>20</v>
      </c>
      <c r="N4069" s="10">
        <v>0.2</v>
      </c>
      <c r="O4069" s="1">
        <f>Table1[[#This Row],[Total Sales NGN]]-(Table1[[#This Row],[Total Sales NGN]]*Table1[[#This Row],[Discount %2]])</f>
        <v>238144</v>
      </c>
      <c r="P4069" t="s">
        <v>26</v>
      </c>
      <c r="Q4069">
        <v>0</v>
      </c>
      <c r="R4069" t="s">
        <v>35</v>
      </c>
      <c r="S4069">
        <v>152</v>
      </c>
      <c r="T4069" s="1">
        <v>395160</v>
      </c>
    </row>
    <row r="4070" spans="1:20" x14ac:dyDescent="0.3">
      <c r="A4070" t="s">
        <v>8136</v>
      </c>
      <c r="B4070" s="9">
        <v>45206</v>
      </c>
      <c r="C4070" t="s">
        <v>6730</v>
      </c>
      <c r="D4070" t="s">
        <v>6731</v>
      </c>
      <c r="E4070" t="s">
        <v>6750</v>
      </c>
      <c r="F4070" t="s">
        <v>1099</v>
      </c>
      <c r="G4070" t="s">
        <v>8137</v>
      </c>
      <c r="H4070" t="s">
        <v>45</v>
      </c>
      <c r="I4070" t="s">
        <v>98</v>
      </c>
      <c r="J4070">
        <v>8</v>
      </c>
      <c r="K4070" s="1">
        <v>28919</v>
      </c>
      <c r="L4070" s="1">
        <v>231352</v>
      </c>
      <c r="M4070">
        <v>20</v>
      </c>
      <c r="N4070" s="10">
        <v>0.2</v>
      </c>
      <c r="O4070" s="1">
        <f>Table1[[#This Row],[Total Sales NGN]]-(Table1[[#This Row],[Total Sales NGN]]*Table1[[#This Row],[Discount %2]])</f>
        <v>185081.60000000001</v>
      </c>
      <c r="P4070" t="s">
        <v>57</v>
      </c>
      <c r="Q4070" t="s">
        <v>27</v>
      </c>
      <c r="R4070" t="s">
        <v>35</v>
      </c>
      <c r="S4070">
        <v>119</v>
      </c>
      <c r="T4070" s="1">
        <v>395160</v>
      </c>
    </row>
    <row r="4071" spans="1:20" x14ac:dyDescent="0.3">
      <c r="A4071" t="s">
        <v>8138</v>
      </c>
      <c r="B4071" s="9">
        <v>45197</v>
      </c>
      <c r="C4071" t="s">
        <v>6730</v>
      </c>
      <c r="D4071" t="s">
        <v>6731</v>
      </c>
      <c r="E4071" t="s">
        <v>6750</v>
      </c>
      <c r="F4071" t="s">
        <v>540</v>
      </c>
      <c r="G4071" t="s">
        <v>8139</v>
      </c>
      <c r="H4071" t="s">
        <v>24</v>
      </c>
      <c r="I4071" t="s">
        <v>61</v>
      </c>
      <c r="J4071">
        <v>18</v>
      </c>
      <c r="K4071" s="1">
        <v>274042</v>
      </c>
      <c r="L4071" s="1">
        <v>4932756</v>
      </c>
      <c r="M4071">
        <v>0</v>
      </c>
      <c r="N4071" s="10">
        <v>0</v>
      </c>
      <c r="O4071" s="1">
        <f>Table1[[#This Row],[Total Sales NGN]]-(Table1[[#This Row],[Total Sales NGN]]*Table1[[#This Row],[Discount %2]])</f>
        <v>4932756</v>
      </c>
      <c r="P4071" t="s">
        <v>47</v>
      </c>
      <c r="Q4071">
        <v>1</v>
      </c>
      <c r="R4071" t="s">
        <v>35</v>
      </c>
      <c r="S4071">
        <v>169</v>
      </c>
      <c r="T4071" s="1">
        <v>973851</v>
      </c>
    </row>
    <row r="4072" spans="1:20" x14ac:dyDescent="0.3">
      <c r="A4072" t="s">
        <v>8140</v>
      </c>
      <c r="B4072" s="9">
        <v>45313</v>
      </c>
      <c r="C4072" t="s">
        <v>6730</v>
      </c>
      <c r="D4072" t="s">
        <v>6731</v>
      </c>
      <c r="E4072" t="s">
        <v>6750</v>
      </c>
      <c r="F4072" t="s">
        <v>245</v>
      </c>
      <c r="G4072" t="s">
        <v>8141</v>
      </c>
      <c r="H4072" t="s">
        <v>32</v>
      </c>
      <c r="I4072" t="s">
        <v>95</v>
      </c>
      <c r="J4072">
        <v>3</v>
      </c>
      <c r="K4072" s="1">
        <v>14175</v>
      </c>
      <c r="L4072" s="1">
        <v>42525</v>
      </c>
      <c r="M4072">
        <v>5</v>
      </c>
      <c r="N4072" s="10">
        <v>0.05</v>
      </c>
      <c r="O4072" s="1">
        <f>Table1[[#This Row],[Total Sales NGN]]-(Table1[[#This Row],[Total Sales NGN]]*Table1[[#This Row],[Discount %2]])</f>
        <v>40398.75</v>
      </c>
      <c r="P4072" t="s">
        <v>27</v>
      </c>
      <c r="Q4072">
        <v>1</v>
      </c>
      <c r="R4072" t="s">
        <v>35</v>
      </c>
      <c r="S4072">
        <v>150</v>
      </c>
      <c r="T4072" s="1">
        <v>581262</v>
      </c>
    </row>
    <row r="4073" spans="1:20" x14ac:dyDescent="0.3">
      <c r="A4073" t="s">
        <v>8142</v>
      </c>
      <c r="B4073" s="9">
        <v>45210</v>
      </c>
      <c r="C4073" t="s">
        <v>6730</v>
      </c>
      <c r="D4073" t="s">
        <v>6731</v>
      </c>
      <c r="E4073" t="s">
        <v>6750</v>
      </c>
      <c r="F4073" t="s">
        <v>401</v>
      </c>
      <c r="G4073" t="s">
        <v>8143</v>
      </c>
      <c r="H4073" t="s">
        <v>24</v>
      </c>
      <c r="I4073" t="s">
        <v>61</v>
      </c>
      <c r="J4073">
        <v>6</v>
      </c>
      <c r="K4073" s="1">
        <v>133234</v>
      </c>
      <c r="L4073" s="1">
        <v>799404</v>
      </c>
      <c r="M4073">
        <v>10</v>
      </c>
      <c r="N4073" s="10">
        <v>0.1</v>
      </c>
      <c r="O4073" s="1">
        <f>Table1[[#This Row],[Total Sales NGN]]-(Table1[[#This Row],[Total Sales NGN]]*Table1[[#This Row],[Discount %2]])</f>
        <v>719463.6</v>
      </c>
      <c r="P4073" t="s">
        <v>57</v>
      </c>
      <c r="Q4073">
        <v>5</v>
      </c>
      <c r="R4073" t="s">
        <v>35</v>
      </c>
      <c r="S4073">
        <v>67</v>
      </c>
      <c r="T4073" s="1">
        <v>973851</v>
      </c>
    </row>
    <row r="4074" spans="1:20" x14ac:dyDescent="0.3">
      <c r="A4074" t="s">
        <v>8144</v>
      </c>
      <c r="B4074" s="9">
        <v>45060</v>
      </c>
      <c r="C4074" t="s">
        <v>6730</v>
      </c>
      <c r="D4074" t="s">
        <v>6731</v>
      </c>
      <c r="E4074" t="s">
        <v>6741</v>
      </c>
      <c r="F4074" t="s">
        <v>458</v>
      </c>
      <c r="G4074" t="s">
        <v>8145</v>
      </c>
      <c r="H4074" t="s">
        <v>40</v>
      </c>
      <c r="I4074" t="s">
        <v>123</v>
      </c>
      <c r="J4074">
        <v>2</v>
      </c>
      <c r="K4074" s="1">
        <v>15687</v>
      </c>
      <c r="L4074" s="1">
        <v>31374</v>
      </c>
      <c r="M4074">
        <v>0</v>
      </c>
      <c r="N4074" s="10">
        <v>0</v>
      </c>
      <c r="O4074" s="1">
        <f>Table1[[#This Row],[Total Sales NGN]]-(Table1[[#This Row],[Total Sales NGN]]*Table1[[#This Row],[Discount %2]])</f>
        <v>31374</v>
      </c>
      <c r="P4074" t="s">
        <v>26</v>
      </c>
      <c r="Q4074">
        <v>3</v>
      </c>
      <c r="R4074" t="s">
        <v>35</v>
      </c>
      <c r="S4074">
        <v>55</v>
      </c>
      <c r="T4074" s="1">
        <v>381933</v>
      </c>
    </row>
    <row r="4075" spans="1:20" x14ac:dyDescent="0.3">
      <c r="A4075" t="s">
        <v>8146</v>
      </c>
      <c r="B4075" s="9">
        <v>45399</v>
      </c>
      <c r="C4075" t="s">
        <v>6730</v>
      </c>
      <c r="D4075" t="s">
        <v>6731</v>
      </c>
      <c r="E4075" t="s">
        <v>6732</v>
      </c>
      <c r="F4075" t="s">
        <v>3939</v>
      </c>
      <c r="G4075" t="s">
        <v>8147</v>
      </c>
      <c r="H4075" t="s">
        <v>24</v>
      </c>
      <c r="I4075" t="s">
        <v>161</v>
      </c>
      <c r="J4075">
        <v>6</v>
      </c>
      <c r="K4075" s="1">
        <v>231879</v>
      </c>
      <c r="L4075" s="1">
        <v>1391274</v>
      </c>
      <c r="M4075">
        <v>20</v>
      </c>
      <c r="N4075" s="10">
        <v>0.2</v>
      </c>
      <c r="O4075" s="1">
        <f>Table1[[#This Row],[Total Sales NGN]]-(Table1[[#This Row],[Total Sales NGN]]*Table1[[#This Row],[Discount %2]])</f>
        <v>1113019.2</v>
      </c>
      <c r="P4075" t="s">
        <v>57</v>
      </c>
      <c r="Q4075">
        <v>7</v>
      </c>
      <c r="R4075" t="s">
        <v>35</v>
      </c>
      <c r="S4075">
        <v>118</v>
      </c>
      <c r="T4075" s="1">
        <v>973851</v>
      </c>
    </row>
    <row r="4076" spans="1:20" x14ac:dyDescent="0.3">
      <c r="A4076" t="s">
        <v>8148</v>
      </c>
      <c r="B4076" s="9">
        <v>45456</v>
      </c>
      <c r="C4076" t="s">
        <v>6730</v>
      </c>
      <c r="D4076" t="s">
        <v>6731</v>
      </c>
      <c r="E4076" t="s">
        <v>6750</v>
      </c>
      <c r="F4076" t="s">
        <v>1320</v>
      </c>
      <c r="G4076" t="s">
        <v>8149</v>
      </c>
      <c r="H4076" t="s">
        <v>24</v>
      </c>
      <c r="I4076" t="s">
        <v>152</v>
      </c>
      <c r="J4076">
        <v>14</v>
      </c>
      <c r="K4076" s="1">
        <v>15160</v>
      </c>
      <c r="L4076" s="1">
        <v>212240</v>
      </c>
      <c r="M4076">
        <v>0</v>
      </c>
      <c r="N4076" s="10">
        <v>0</v>
      </c>
      <c r="O4076" s="1">
        <f>Table1[[#This Row],[Total Sales NGN]]-(Table1[[#This Row],[Total Sales NGN]]*Table1[[#This Row],[Discount %2]])</f>
        <v>212240</v>
      </c>
      <c r="P4076" t="s">
        <v>26</v>
      </c>
      <c r="Q4076">
        <v>4</v>
      </c>
      <c r="R4076" t="s">
        <v>35</v>
      </c>
      <c r="S4076">
        <v>171</v>
      </c>
      <c r="T4076" s="1">
        <v>973851</v>
      </c>
    </row>
    <row r="4077" spans="1:20" x14ac:dyDescent="0.3">
      <c r="A4077" t="s">
        <v>8150</v>
      </c>
      <c r="B4077" s="9">
        <v>45047</v>
      </c>
      <c r="C4077" t="s">
        <v>6730</v>
      </c>
      <c r="D4077" t="s">
        <v>6731</v>
      </c>
      <c r="E4077" t="s">
        <v>6750</v>
      </c>
      <c r="F4077" t="s">
        <v>937</v>
      </c>
      <c r="G4077" t="s">
        <v>8151</v>
      </c>
      <c r="H4077" t="s">
        <v>32</v>
      </c>
      <c r="I4077" t="s">
        <v>33</v>
      </c>
      <c r="J4077">
        <v>15</v>
      </c>
      <c r="K4077" s="1">
        <v>3155</v>
      </c>
      <c r="L4077" s="1">
        <v>47325</v>
      </c>
      <c r="M4077">
        <v>0</v>
      </c>
      <c r="N4077" s="10">
        <v>0</v>
      </c>
      <c r="O4077" s="1">
        <f>Table1[[#This Row],[Total Sales NGN]]-(Table1[[#This Row],[Total Sales NGN]]*Table1[[#This Row],[Discount %2]])</f>
        <v>47325</v>
      </c>
      <c r="P4077" t="s">
        <v>47</v>
      </c>
      <c r="Q4077">
        <v>2</v>
      </c>
      <c r="R4077" t="s">
        <v>35</v>
      </c>
      <c r="S4077">
        <v>40</v>
      </c>
      <c r="T4077" s="1">
        <v>581262</v>
      </c>
    </row>
    <row r="4078" spans="1:20" x14ac:dyDescent="0.3">
      <c r="A4078" t="s">
        <v>8152</v>
      </c>
      <c r="B4078" s="9">
        <v>45184</v>
      </c>
      <c r="C4078" t="s">
        <v>6730</v>
      </c>
      <c r="D4078" t="s">
        <v>6731</v>
      </c>
      <c r="E4078" t="s">
        <v>6750</v>
      </c>
      <c r="F4078" t="s">
        <v>3185</v>
      </c>
      <c r="G4078" t="s">
        <v>8153</v>
      </c>
      <c r="H4078" t="s">
        <v>45</v>
      </c>
      <c r="I4078" t="s">
        <v>82</v>
      </c>
      <c r="J4078">
        <v>17</v>
      </c>
      <c r="K4078" s="1">
        <v>17632</v>
      </c>
      <c r="L4078" s="1">
        <v>299744</v>
      </c>
      <c r="M4078">
        <v>0</v>
      </c>
      <c r="N4078" s="10">
        <v>0</v>
      </c>
      <c r="O4078" s="1">
        <f>Table1[[#This Row],[Total Sales NGN]]-(Table1[[#This Row],[Total Sales NGN]]*Table1[[#This Row],[Discount %2]])</f>
        <v>299744</v>
      </c>
      <c r="P4078" t="s">
        <v>47</v>
      </c>
      <c r="Q4078">
        <v>4</v>
      </c>
      <c r="R4078" t="s">
        <v>35</v>
      </c>
      <c r="S4078">
        <v>119</v>
      </c>
      <c r="T4078" s="1">
        <v>395160</v>
      </c>
    </row>
    <row r="4079" spans="1:20" x14ac:dyDescent="0.3">
      <c r="A4079" t="s">
        <v>8154</v>
      </c>
      <c r="B4079" s="9">
        <v>45316</v>
      </c>
      <c r="C4079" t="s">
        <v>6730</v>
      </c>
      <c r="D4079" t="s">
        <v>6731</v>
      </c>
      <c r="E4079" t="s">
        <v>6741</v>
      </c>
      <c r="F4079" t="s">
        <v>2046</v>
      </c>
      <c r="G4079" t="s">
        <v>27</v>
      </c>
      <c r="H4079" t="s">
        <v>65</v>
      </c>
      <c r="I4079" t="s">
        <v>102</v>
      </c>
      <c r="J4079">
        <v>4</v>
      </c>
      <c r="K4079" s="1">
        <v>99453</v>
      </c>
      <c r="L4079" s="1">
        <v>397812</v>
      </c>
      <c r="M4079">
        <v>15</v>
      </c>
      <c r="N4079" s="10">
        <v>0.15</v>
      </c>
      <c r="O4079" s="1">
        <f>Table1[[#This Row],[Total Sales NGN]]-(Table1[[#This Row],[Total Sales NGN]]*Table1[[#This Row],[Discount %2]])</f>
        <v>338140.2</v>
      </c>
      <c r="P4079" t="s">
        <v>27</v>
      </c>
      <c r="Q4079">
        <v>3</v>
      </c>
      <c r="R4079" t="s">
        <v>35</v>
      </c>
      <c r="S4079">
        <v>180</v>
      </c>
      <c r="T4079" s="1">
        <v>868547</v>
      </c>
    </row>
    <row r="4080" spans="1:20" x14ac:dyDescent="0.3">
      <c r="A4080" t="s">
        <v>8155</v>
      </c>
      <c r="B4080" s="9">
        <v>45409</v>
      </c>
      <c r="C4080" t="s">
        <v>6730</v>
      </c>
      <c r="D4080" t="s">
        <v>6731</v>
      </c>
      <c r="E4080" t="s">
        <v>6732</v>
      </c>
      <c r="F4080" t="s">
        <v>473</v>
      </c>
      <c r="G4080" t="s">
        <v>8156</v>
      </c>
      <c r="H4080" t="s">
        <v>24</v>
      </c>
      <c r="I4080" t="s">
        <v>56</v>
      </c>
      <c r="J4080">
        <v>4</v>
      </c>
      <c r="K4080" s="1">
        <v>133595</v>
      </c>
      <c r="L4080" s="1">
        <v>534380</v>
      </c>
      <c r="M4080">
        <v>5</v>
      </c>
      <c r="N4080" s="10">
        <v>0.05</v>
      </c>
      <c r="O4080" s="1">
        <f>Table1[[#This Row],[Total Sales NGN]]-(Table1[[#This Row],[Total Sales NGN]]*Table1[[#This Row],[Discount %2]])</f>
        <v>507661</v>
      </c>
      <c r="P4080" t="s">
        <v>27</v>
      </c>
      <c r="Q4080">
        <v>5</v>
      </c>
      <c r="R4080" t="s">
        <v>35</v>
      </c>
      <c r="S4080">
        <v>196</v>
      </c>
      <c r="T4080" s="1">
        <v>973851</v>
      </c>
    </row>
    <row r="4081" spans="1:20" x14ac:dyDescent="0.3">
      <c r="A4081" t="s">
        <v>8157</v>
      </c>
      <c r="B4081" s="9">
        <v>45346</v>
      </c>
      <c r="C4081" t="s">
        <v>6730</v>
      </c>
      <c r="D4081" t="s">
        <v>6731</v>
      </c>
      <c r="E4081" t="s">
        <v>6741</v>
      </c>
      <c r="F4081" t="s">
        <v>1933</v>
      </c>
      <c r="G4081" t="s">
        <v>8158</v>
      </c>
      <c r="H4081" t="s">
        <v>24</v>
      </c>
      <c r="I4081" t="s">
        <v>25</v>
      </c>
      <c r="J4081">
        <v>13</v>
      </c>
      <c r="K4081" s="1">
        <v>238525</v>
      </c>
      <c r="L4081" s="1">
        <v>3100825</v>
      </c>
      <c r="M4081" t="s">
        <v>27</v>
      </c>
      <c r="N4081" s="10">
        <v>0</v>
      </c>
      <c r="O4081" s="1">
        <f>Table1[[#This Row],[Total Sales NGN]]-(Table1[[#This Row],[Total Sales NGN]]*Table1[[#This Row],[Discount %2]])</f>
        <v>3100825</v>
      </c>
      <c r="P4081" t="s">
        <v>27</v>
      </c>
      <c r="Q4081">
        <v>5</v>
      </c>
      <c r="R4081" t="s">
        <v>28</v>
      </c>
      <c r="S4081">
        <v>192</v>
      </c>
      <c r="T4081" s="1">
        <v>973851</v>
      </c>
    </row>
    <row r="4082" spans="1:20" x14ac:dyDescent="0.3">
      <c r="A4082" t="s">
        <v>8159</v>
      </c>
      <c r="B4082" s="9">
        <v>45621</v>
      </c>
      <c r="C4082" t="s">
        <v>6730</v>
      </c>
      <c r="D4082" t="s">
        <v>6731</v>
      </c>
      <c r="E4082" t="s">
        <v>6741</v>
      </c>
      <c r="F4082" t="s">
        <v>921</v>
      </c>
      <c r="G4082" t="s">
        <v>8160</v>
      </c>
      <c r="H4082" t="s">
        <v>65</v>
      </c>
      <c r="I4082" t="s">
        <v>78</v>
      </c>
      <c r="J4082">
        <v>6</v>
      </c>
      <c r="K4082" s="1">
        <v>16368</v>
      </c>
      <c r="L4082" s="1">
        <v>98208</v>
      </c>
      <c r="M4082" t="s">
        <v>27</v>
      </c>
      <c r="N4082" s="10">
        <v>0</v>
      </c>
      <c r="O4082" s="1">
        <f>Table1[[#This Row],[Total Sales NGN]]-(Table1[[#This Row],[Total Sales NGN]]*Table1[[#This Row],[Discount %2]])</f>
        <v>98208</v>
      </c>
      <c r="P4082" t="s">
        <v>34</v>
      </c>
      <c r="Q4082">
        <v>4</v>
      </c>
      <c r="R4082" t="s">
        <v>35</v>
      </c>
      <c r="S4082">
        <v>5</v>
      </c>
      <c r="T4082" s="1">
        <v>868547</v>
      </c>
    </row>
    <row r="4083" spans="1:20" x14ac:dyDescent="0.3">
      <c r="A4083" t="s">
        <v>8161</v>
      </c>
      <c r="B4083" s="9">
        <v>45119</v>
      </c>
      <c r="C4083" t="s">
        <v>6730</v>
      </c>
      <c r="D4083" t="s">
        <v>6731</v>
      </c>
      <c r="E4083" t="s">
        <v>6732</v>
      </c>
      <c r="F4083" t="s">
        <v>193</v>
      </c>
      <c r="G4083" t="s">
        <v>8162</v>
      </c>
      <c r="H4083" t="s">
        <v>65</v>
      </c>
      <c r="I4083" t="s">
        <v>289</v>
      </c>
      <c r="J4083">
        <v>8</v>
      </c>
      <c r="K4083" s="1">
        <v>117936</v>
      </c>
      <c r="L4083" s="1">
        <v>943488</v>
      </c>
      <c r="M4083">
        <v>10</v>
      </c>
      <c r="N4083" s="10">
        <v>0.1</v>
      </c>
      <c r="O4083" s="1">
        <f>Table1[[#This Row],[Total Sales NGN]]-(Table1[[#This Row],[Total Sales NGN]]*Table1[[#This Row],[Discount %2]])</f>
        <v>849139.19999999995</v>
      </c>
      <c r="P4083" t="s">
        <v>26</v>
      </c>
      <c r="Q4083">
        <v>5</v>
      </c>
      <c r="R4083" t="s">
        <v>35</v>
      </c>
      <c r="S4083">
        <v>196</v>
      </c>
      <c r="T4083" s="1">
        <v>868547</v>
      </c>
    </row>
    <row r="4084" spans="1:20" x14ac:dyDescent="0.3">
      <c r="A4084" t="s">
        <v>8163</v>
      </c>
      <c r="B4084" s="9">
        <v>45075</v>
      </c>
      <c r="C4084" t="s">
        <v>6730</v>
      </c>
      <c r="D4084" t="s">
        <v>6731</v>
      </c>
      <c r="E4084" t="s">
        <v>6741</v>
      </c>
      <c r="F4084" t="s">
        <v>874</v>
      </c>
      <c r="G4084" t="s">
        <v>8164</v>
      </c>
      <c r="H4084" t="s">
        <v>65</v>
      </c>
      <c r="I4084" t="s">
        <v>102</v>
      </c>
      <c r="J4084">
        <v>19</v>
      </c>
      <c r="K4084" s="1">
        <v>15601</v>
      </c>
      <c r="L4084" s="1">
        <v>296419</v>
      </c>
      <c r="M4084">
        <v>15</v>
      </c>
      <c r="N4084" s="10">
        <v>0.15</v>
      </c>
      <c r="O4084" s="1">
        <f>Table1[[#This Row],[Total Sales NGN]]-(Table1[[#This Row],[Total Sales NGN]]*Table1[[#This Row],[Discount %2]])</f>
        <v>251956.15</v>
      </c>
      <c r="P4084" t="s">
        <v>57</v>
      </c>
      <c r="Q4084">
        <v>1</v>
      </c>
      <c r="R4084" t="s">
        <v>35</v>
      </c>
      <c r="S4084">
        <v>78</v>
      </c>
      <c r="T4084" s="1">
        <v>868547</v>
      </c>
    </row>
    <row r="4085" spans="1:20" x14ac:dyDescent="0.3">
      <c r="A4085" t="s">
        <v>8165</v>
      </c>
      <c r="B4085" s="9">
        <v>45315</v>
      </c>
      <c r="C4085" t="s">
        <v>6730</v>
      </c>
      <c r="D4085" t="s">
        <v>6731</v>
      </c>
      <c r="E4085" t="s">
        <v>6732</v>
      </c>
      <c r="F4085" t="s">
        <v>100</v>
      </c>
      <c r="G4085" t="s">
        <v>8166</v>
      </c>
      <c r="H4085" t="s">
        <v>65</v>
      </c>
      <c r="I4085" t="s">
        <v>289</v>
      </c>
      <c r="J4085">
        <v>11</v>
      </c>
      <c r="K4085" s="1">
        <v>148114</v>
      </c>
      <c r="L4085" s="1">
        <v>1629254</v>
      </c>
      <c r="M4085">
        <v>0</v>
      </c>
      <c r="N4085" s="10">
        <v>0</v>
      </c>
      <c r="O4085" s="1">
        <f>Table1[[#This Row],[Total Sales NGN]]-(Table1[[#This Row],[Total Sales NGN]]*Table1[[#This Row],[Discount %2]])</f>
        <v>1629254</v>
      </c>
      <c r="P4085" t="s">
        <v>47</v>
      </c>
      <c r="Q4085">
        <v>5</v>
      </c>
      <c r="R4085" t="s">
        <v>35</v>
      </c>
      <c r="S4085">
        <v>20</v>
      </c>
      <c r="T4085" s="1">
        <v>868547</v>
      </c>
    </row>
    <row r="4086" spans="1:20" x14ac:dyDescent="0.3">
      <c r="A4086" t="s">
        <v>8167</v>
      </c>
      <c r="B4086" s="9">
        <v>45080</v>
      </c>
      <c r="C4086" t="s">
        <v>6730</v>
      </c>
      <c r="D4086" t="s">
        <v>6731</v>
      </c>
      <c r="E4086" t="s">
        <v>6732</v>
      </c>
      <c r="F4086" t="s">
        <v>3397</v>
      </c>
      <c r="G4086" t="s">
        <v>8168</v>
      </c>
      <c r="H4086" t="s">
        <v>32</v>
      </c>
      <c r="I4086" t="s">
        <v>117</v>
      </c>
      <c r="J4086">
        <v>8</v>
      </c>
      <c r="K4086" s="1">
        <v>10228</v>
      </c>
      <c r="L4086" s="1">
        <v>81824</v>
      </c>
      <c r="M4086">
        <v>0</v>
      </c>
      <c r="N4086" s="10">
        <v>0</v>
      </c>
      <c r="O4086" s="1">
        <f>Table1[[#This Row],[Total Sales NGN]]-(Table1[[#This Row],[Total Sales NGN]]*Table1[[#This Row],[Discount %2]])</f>
        <v>81824</v>
      </c>
      <c r="P4086" t="s">
        <v>26</v>
      </c>
      <c r="Q4086">
        <v>3</v>
      </c>
      <c r="R4086" t="s">
        <v>28</v>
      </c>
      <c r="S4086">
        <v>111</v>
      </c>
      <c r="T4086" s="1">
        <v>581262</v>
      </c>
    </row>
    <row r="4087" spans="1:20" x14ac:dyDescent="0.3">
      <c r="A4087" t="s">
        <v>8169</v>
      </c>
      <c r="B4087" s="9">
        <v>45376</v>
      </c>
      <c r="C4087" t="s">
        <v>6730</v>
      </c>
      <c r="D4087" t="s">
        <v>6731</v>
      </c>
      <c r="E4087" t="s">
        <v>6732</v>
      </c>
      <c r="F4087" t="s">
        <v>2247</v>
      </c>
      <c r="G4087" t="s">
        <v>27</v>
      </c>
      <c r="H4087" t="s">
        <v>45</v>
      </c>
      <c r="I4087" t="s">
        <v>82</v>
      </c>
      <c r="J4087">
        <v>17</v>
      </c>
      <c r="K4087" s="1">
        <v>33378</v>
      </c>
      <c r="L4087" s="1">
        <v>567426</v>
      </c>
      <c r="M4087">
        <v>15</v>
      </c>
      <c r="N4087" s="10">
        <v>0.15</v>
      </c>
      <c r="O4087" s="1">
        <f>Table1[[#This Row],[Total Sales NGN]]-(Table1[[#This Row],[Total Sales NGN]]*Table1[[#This Row],[Discount %2]])</f>
        <v>482312.1</v>
      </c>
      <c r="P4087" t="s">
        <v>27</v>
      </c>
      <c r="Q4087" t="s">
        <v>27</v>
      </c>
      <c r="R4087" t="s">
        <v>35</v>
      </c>
      <c r="S4087">
        <v>112</v>
      </c>
      <c r="T4087" s="1">
        <v>395160</v>
      </c>
    </row>
    <row r="4088" spans="1:20" x14ac:dyDescent="0.3">
      <c r="A4088" t="s">
        <v>8170</v>
      </c>
      <c r="B4088" s="9">
        <v>45588</v>
      </c>
      <c r="C4088" t="s">
        <v>6730</v>
      </c>
      <c r="D4088" t="s">
        <v>6731</v>
      </c>
      <c r="E4088" t="s">
        <v>6750</v>
      </c>
      <c r="F4088" t="s">
        <v>1171</v>
      </c>
      <c r="G4088" t="s">
        <v>8171</v>
      </c>
      <c r="H4088" t="s">
        <v>32</v>
      </c>
      <c r="I4088" t="s">
        <v>141</v>
      </c>
      <c r="J4088">
        <v>13</v>
      </c>
      <c r="K4088" s="1">
        <v>1732</v>
      </c>
      <c r="L4088" s="1">
        <v>22516</v>
      </c>
      <c r="M4088">
        <v>15</v>
      </c>
      <c r="N4088" s="10">
        <v>0.15</v>
      </c>
      <c r="O4088" s="1">
        <f>Table1[[#This Row],[Total Sales NGN]]-(Table1[[#This Row],[Total Sales NGN]]*Table1[[#This Row],[Discount %2]])</f>
        <v>19138.599999999999</v>
      </c>
      <c r="P4088" t="s">
        <v>26</v>
      </c>
      <c r="Q4088">
        <v>5</v>
      </c>
      <c r="R4088" t="s">
        <v>28</v>
      </c>
      <c r="S4088">
        <v>1</v>
      </c>
      <c r="T4088" s="1">
        <v>581262</v>
      </c>
    </row>
    <row r="4089" spans="1:20" x14ac:dyDescent="0.3">
      <c r="A4089" t="s">
        <v>8172</v>
      </c>
      <c r="B4089" s="9">
        <v>45017</v>
      </c>
      <c r="C4089" t="s">
        <v>6730</v>
      </c>
      <c r="D4089" t="s">
        <v>6731</v>
      </c>
      <c r="E4089" t="s">
        <v>6750</v>
      </c>
      <c r="F4089" t="s">
        <v>528</v>
      </c>
      <c r="G4089" t="s">
        <v>8173</v>
      </c>
      <c r="H4089" t="s">
        <v>32</v>
      </c>
      <c r="I4089" t="s">
        <v>117</v>
      </c>
      <c r="J4089">
        <v>15</v>
      </c>
      <c r="K4089" s="1">
        <v>20288</v>
      </c>
      <c r="L4089" s="1">
        <v>304320</v>
      </c>
      <c r="M4089">
        <v>0</v>
      </c>
      <c r="N4089" s="10">
        <v>0</v>
      </c>
      <c r="O4089" s="1">
        <f>Table1[[#This Row],[Total Sales NGN]]-(Table1[[#This Row],[Total Sales NGN]]*Table1[[#This Row],[Discount %2]])</f>
        <v>304320</v>
      </c>
      <c r="P4089" t="s">
        <v>57</v>
      </c>
      <c r="Q4089">
        <v>3</v>
      </c>
      <c r="R4089" t="s">
        <v>35</v>
      </c>
      <c r="S4089">
        <v>145</v>
      </c>
      <c r="T4089" s="1">
        <v>581262</v>
      </c>
    </row>
    <row r="4090" spans="1:20" x14ac:dyDescent="0.3">
      <c r="A4090" t="s">
        <v>8174</v>
      </c>
      <c r="B4090" s="9">
        <v>45622</v>
      </c>
      <c r="C4090" t="s">
        <v>6730</v>
      </c>
      <c r="D4090" t="s">
        <v>6731</v>
      </c>
      <c r="E4090" t="s">
        <v>6750</v>
      </c>
      <c r="F4090" t="s">
        <v>310</v>
      </c>
      <c r="G4090" t="s">
        <v>8175</v>
      </c>
      <c r="H4090" t="s">
        <v>40</v>
      </c>
      <c r="I4090" t="s">
        <v>41</v>
      </c>
      <c r="J4090">
        <v>19</v>
      </c>
      <c r="K4090" s="1">
        <v>11145</v>
      </c>
      <c r="L4090" s="1">
        <v>211755</v>
      </c>
      <c r="M4090">
        <v>0</v>
      </c>
      <c r="N4090" s="10">
        <v>0</v>
      </c>
      <c r="O4090" s="1">
        <f>Table1[[#This Row],[Total Sales NGN]]-(Table1[[#This Row],[Total Sales NGN]]*Table1[[#This Row],[Discount %2]])</f>
        <v>211755</v>
      </c>
      <c r="P4090" t="s">
        <v>26</v>
      </c>
      <c r="Q4090">
        <v>3</v>
      </c>
      <c r="R4090" t="s">
        <v>35</v>
      </c>
      <c r="S4090">
        <v>56</v>
      </c>
      <c r="T4090" s="1">
        <v>381933</v>
      </c>
    </row>
    <row r="4091" spans="1:20" x14ac:dyDescent="0.3">
      <c r="A4091" t="s">
        <v>8176</v>
      </c>
      <c r="B4091" s="9">
        <v>44936</v>
      </c>
      <c r="C4091" t="s">
        <v>6730</v>
      </c>
      <c r="D4091" t="s">
        <v>6731</v>
      </c>
      <c r="E4091" t="s">
        <v>6732</v>
      </c>
      <c r="F4091" t="s">
        <v>1187</v>
      </c>
      <c r="G4091" t="s">
        <v>8177</v>
      </c>
      <c r="H4091" t="s">
        <v>32</v>
      </c>
      <c r="I4091" t="s">
        <v>158</v>
      </c>
      <c r="J4091">
        <v>9</v>
      </c>
      <c r="K4091" s="1">
        <v>12629</v>
      </c>
      <c r="L4091" s="1">
        <v>113661</v>
      </c>
      <c r="M4091">
        <v>0</v>
      </c>
      <c r="N4091" s="10">
        <v>0</v>
      </c>
      <c r="O4091" s="1">
        <f>Table1[[#This Row],[Total Sales NGN]]-(Table1[[#This Row],[Total Sales NGN]]*Table1[[#This Row],[Discount %2]])</f>
        <v>113661</v>
      </c>
      <c r="P4091" t="s">
        <v>27</v>
      </c>
      <c r="Q4091">
        <v>3</v>
      </c>
      <c r="R4091" t="s">
        <v>35</v>
      </c>
      <c r="S4091">
        <v>68</v>
      </c>
      <c r="T4091" s="1">
        <v>581262</v>
      </c>
    </row>
    <row r="4092" spans="1:20" x14ac:dyDescent="0.3">
      <c r="A4092" t="s">
        <v>8178</v>
      </c>
      <c r="B4092" s="9">
        <v>45352</v>
      </c>
      <c r="C4092" t="s">
        <v>6730</v>
      </c>
      <c r="D4092" t="s">
        <v>6731</v>
      </c>
      <c r="E4092" t="s">
        <v>6741</v>
      </c>
      <c r="F4092" t="s">
        <v>1534</v>
      </c>
      <c r="G4092" t="s">
        <v>8179</v>
      </c>
      <c r="H4092" t="s">
        <v>45</v>
      </c>
      <c r="I4092" t="s">
        <v>74</v>
      </c>
      <c r="J4092">
        <v>12</v>
      </c>
      <c r="K4092" s="1">
        <v>16790</v>
      </c>
      <c r="L4092" s="1">
        <v>201480</v>
      </c>
      <c r="M4092">
        <v>0</v>
      </c>
      <c r="N4092" s="10">
        <v>0</v>
      </c>
      <c r="O4092" s="1">
        <f>Table1[[#This Row],[Total Sales NGN]]-(Table1[[#This Row],[Total Sales NGN]]*Table1[[#This Row],[Discount %2]])</f>
        <v>201480</v>
      </c>
      <c r="P4092" t="s">
        <v>26</v>
      </c>
      <c r="Q4092">
        <v>1</v>
      </c>
      <c r="R4092" t="s">
        <v>28</v>
      </c>
      <c r="S4092">
        <v>187</v>
      </c>
      <c r="T4092" s="1">
        <v>395160</v>
      </c>
    </row>
    <row r="4093" spans="1:20" x14ac:dyDescent="0.3">
      <c r="A4093" t="s">
        <v>8180</v>
      </c>
      <c r="B4093" s="9">
        <v>45015</v>
      </c>
      <c r="C4093" t="s">
        <v>6730</v>
      </c>
      <c r="D4093" t="s">
        <v>6731</v>
      </c>
      <c r="E4093" t="s">
        <v>6732</v>
      </c>
      <c r="F4093" t="s">
        <v>1473</v>
      </c>
      <c r="G4093" t="s">
        <v>27</v>
      </c>
      <c r="H4093" t="s">
        <v>65</v>
      </c>
      <c r="I4093" t="s">
        <v>78</v>
      </c>
      <c r="J4093">
        <v>5</v>
      </c>
      <c r="K4093" s="1">
        <v>144723</v>
      </c>
      <c r="L4093" s="1">
        <v>723615</v>
      </c>
      <c r="M4093">
        <v>0</v>
      </c>
      <c r="N4093" s="10">
        <v>0</v>
      </c>
      <c r="O4093" s="1">
        <f>Table1[[#This Row],[Total Sales NGN]]-(Table1[[#This Row],[Total Sales NGN]]*Table1[[#This Row],[Discount %2]])</f>
        <v>723615</v>
      </c>
      <c r="P4093" t="s">
        <v>26</v>
      </c>
      <c r="Q4093">
        <v>5</v>
      </c>
      <c r="R4093" t="s">
        <v>35</v>
      </c>
      <c r="S4093">
        <v>113</v>
      </c>
      <c r="T4093" s="1">
        <v>868547</v>
      </c>
    </row>
    <row r="4094" spans="1:20" x14ac:dyDescent="0.3">
      <c r="A4094" t="s">
        <v>8181</v>
      </c>
      <c r="B4094" s="9">
        <v>45438</v>
      </c>
      <c r="C4094" t="s">
        <v>6730</v>
      </c>
      <c r="D4094" t="s">
        <v>6731</v>
      </c>
      <c r="E4094" t="s">
        <v>6732</v>
      </c>
      <c r="F4094" t="s">
        <v>3354</v>
      </c>
      <c r="G4094" t="s">
        <v>8182</v>
      </c>
      <c r="H4094" t="s">
        <v>32</v>
      </c>
      <c r="I4094" t="s">
        <v>141</v>
      </c>
      <c r="J4094">
        <v>17</v>
      </c>
      <c r="K4094" s="1">
        <v>5428</v>
      </c>
      <c r="L4094" s="1">
        <v>92276</v>
      </c>
      <c r="M4094">
        <v>20</v>
      </c>
      <c r="N4094" s="10">
        <v>0.2</v>
      </c>
      <c r="O4094" s="1">
        <f>Table1[[#This Row],[Total Sales NGN]]-(Table1[[#This Row],[Total Sales NGN]]*Table1[[#This Row],[Discount %2]])</f>
        <v>73820.800000000003</v>
      </c>
      <c r="P4094" t="s">
        <v>34</v>
      </c>
      <c r="Q4094">
        <v>5</v>
      </c>
      <c r="R4094" t="s">
        <v>35</v>
      </c>
      <c r="S4094">
        <v>80</v>
      </c>
      <c r="T4094" s="1">
        <v>581262</v>
      </c>
    </row>
    <row r="4095" spans="1:20" x14ac:dyDescent="0.3">
      <c r="A4095" t="s">
        <v>8183</v>
      </c>
      <c r="B4095" s="9">
        <v>45441</v>
      </c>
      <c r="C4095" t="s">
        <v>6730</v>
      </c>
      <c r="D4095" t="s">
        <v>6731</v>
      </c>
      <c r="E4095" t="s">
        <v>6750</v>
      </c>
      <c r="F4095" t="s">
        <v>293</v>
      </c>
      <c r="G4095" t="s">
        <v>27</v>
      </c>
      <c r="H4095" t="s">
        <v>65</v>
      </c>
      <c r="I4095" t="s">
        <v>66</v>
      </c>
      <c r="J4095">
        <v>12</v>
      </c>
      <c r="K4095" s="1">
        <v>48893</v>
      </c>
      <c r="L4095" s="1">
        <v>586716</v>
      </c>
      <c r="M4095">
        <v>10</v>
      </c>
      <c r="N4095" s="10">
        <v>0.1</v>
      </c>
      <c r="O4095" s="1">
        <f>Table1[[#This Row],[Total Sales NGN]]-(Table1[[#This Row],[Total Sales NGN]]*Table1[[#This Row],[Discount %2]])</f>
        <v>528044.4</v>
      </c>
      <c r="P4095" t="s">
        <v>26</v>
      </c>
      <c r="Q4095">
        <v>5</v>
      </c>
      <c r="R4095" t="s">
        <v>27</v>
      </c>
      <c r="S4095">
        <v>8</v>
      </c>
      <c r="T4095" s="1">
        <v>868547</v>
      </c>
    </row>
    <row r="4096" spans="1:20" x14ac:dyDescent="0.3">
      <c r="A4096" t="s">
        <v>8184</v>
      </c>
      <c r="B4096" s="9">
        <v>45188</v>
      </c>
      <c r="C4096" t="s">
        <v>6730</v>
      </c>
      <c r="D4096" t="s">
        <v>6731</v>
      </c>
      <c r="E4096" t="s">
        <v>6750</v>
      </c>
      <c r="F4096" t="s">
        <v>150</v>
      </c>
      <c r="G4096" t="s">
        <v>8185</v>
      </c>
      <c r="H4096" t="s">
        <v>24</v>
      </c>
      <c r="I4096" t="s">
        <v>56</v>
      </c>
      <c r="J4096">
        <v>7</v>
      </c>
      <c r="K4096" s="1">
        <v>60225</v>
      </c>
      <c r="L4096" s="1">
        <v>421575</v>
      </c>
      <c r="M4096">
        <v>20</v>
      </c>
      <c r="N4096" s="10">
        <v>0.2</v>
      </c>
      <c r="O4096" s="1">
        <f>Table1[[#This Row],[Total Sales NGN]]-(Table1[[#This Row],[Total Sales NGN]]*Table1[[#This Row],[Discount %2]])</f>
        <v>337260</v>
      </c>
      <c r="P4096" t="s">
        <v>57</v>
      </c>
      <c r="Q4096">
        <v>0</v>
      </c>
      <c r="R4096" t="s">
        <v>35</v>
      </c>
      <c r="S4096">
        <v>146</v>
      </c>
      <c r="T4096" s="1">
        <v>973851</v>
      </c>
    </row>
    <row r="4097" spans="1:20" x14ac:dyDescent="0.3">
      <c r="A4097" t="s">
        <v>8186</v>
      </c>
      <c r="B4097" s="9">
        <v>45281</v>
      </c>
      <c r="C4097" t="s">
        <v>6730</v>
      </c>
      <c r="D4097" t="s">
        <v>6731</v>
      </c>
      <c r="E4097" t="s">
        <v>6750</v>
      </c>
      <c r="F4097" t="s">
        <v>826</v>
      </c>
      <c r="G4097" t="s">
        <v>8187</v>
      </c>
      <c r="H4097" t="s">
        <v>65</v>
      </c>
      <c r="I4097" t="s">
        <v>66</v>
      </c>
      <c r="J4097">
        <v>1</v>
      </c>
      <c r="K4097" s="1">
        <v>18559</v>
      </c>
      <c r="L4097" s="1">
        <v>18559</v>
      </c>
      <c r="M4097">
        <v>0</v>
      </c>
      <c r="N4097" s="10">
        <v>0</v>
      </c>
      <c r="O4097" s="1">
        <f>Table1[[#This Row],[Total Sales NGN]]-(Table1[[#This Row],[Total Sales NGN]]*Table1[[#This Row],[Discount %2]])</f>
        <v>18559</v>
      </c>
      <c r="P4097" t="s">
        <v>57</v>
      </c>
      <c r="Q4097">
        <v>2</v>
      </c>
      <c r="R4097" t="s">
        <v>35</v>
      </c>
      <c r="S4097">
        <v>85</v>
      </c>
      <c r="T4097" s="1">
        <v>868547</v>
      </c>
    </row>
    <row r="4098" spans="1:20" x14ac:dyDescent="0.3">
      <c r="A4098" t="s">
        <v>8188</v>
      </c>
      <c r="B4098" s="9">
        <v>44973</v>
      </c>
      <c r="C4098" t="s">
        <v>6730</v>
      </c>
      <c r="D4098" t="s">
        <v>6731</v>
      </c>
      <c r="E4098" t="s">
        <v>6750</v>
      </c>
      <c r="F4098" t="s">
        <v>233</v>
      </c>
      <c r="G4098" t="s">
        <v>8189</v>
      </c>
      <c r="H4098" t="s">
        <v>32</v>
      </c>
      <c r="I4098" t="s">
        <v>33</v>
      </c>
      <c r="J4098">
        <v>16</v>
      </c>
      <c r="K4098" s="1">
        <v>16709</v>
      </c>
      <c r="L4098" s="1">
        <v>267344</v>
      </c>
      <c r="M4098">
        <v>20</v>
      </c>
      <c r="N4098" s="10">
        <v>0.2</v>
      </c>
      <c r="O4098" s="1">
        <f>Table1[[#This Row],[Total Sales NGN]]-(Table1[[#This Row],[Total Sales NGN]]*Table1[[#This Row],[Discount %2]])</f>
        <v>213875.20000000001</v>
      </c>
      <c r="P4098" t="s">
        <v>57</v>
      </c>
      <c r="Q4098">
        <v>5</v>
      </c>
      <c r="R4098" t="s">
        <v>35</v>
      </c>
      <c r="S4098">
        <v>36</v>
      </c>
      <c r="T4098" s="1">
        <v>581262</v>
      </c>
    </row>
    <row r="4099" spans="1:20" x14ac:dyDescent="0.3">
      <c r="A4099" t="s">
        <v>8190</v>
      </c>
      <c r="B4099" s="9">
        <v>45071</v>
      </c>
      <c r="C4099" t="s">
        <v>6730</v>
      </c>
      <c r="D4099" t="s">
        <v>6731</v>
      </c>
      <c r="E4099" t="s">
        <v>6732</v>
      </c>
      <c r="F4099" t="s">
        <v>1599</v>
      </c>
      <c r="G4099" t="s">
        <v>8191</v>
      </c>
      <c r="H4099" t="s">
        <v>45</v>
      </c>
      <c r="I4099" t="s">
        <v>46</v>
      </c>
      <c r="J4099">
        <v>13</v>
      </c>
      <c r="K4099" s="1">
        <v>30276</v>
      </c>
      <c r="L4099" s="1">
        <v>393588</v>
      </c>
      <c r="M4099">
        <v>20</v>
      </c>
      <c r="N4099" s="10">
        <v>0.2</v>
      </c>
      <c r="O4099" s="1">
        <f>Table1[[#This Row],[Total Sales NGN]]-(Table1[[#This Row],[Total Sales NGN]]*Table1[[#This Row],[Discount %2]])</f>
        <v>314870.40000000002</v>
      </c>
      <c r="P4099" t="s">
        <v>34</v>
      </c>
      <c r="Q4099">
        <v>2</v>
      </c>
      <c r="R4099" t="s">
        <v>28</v>
      </c>
      <c r="S4099">
        <v>68</v>
      </c>
      <c r="T4099" s="1">
        <v>395160</v>
      </c>
    </row>
    <row r="4100" spans="1:20" x14ac:dyDescent="0.3">
      <c r="A4100" t="s">
        <v>8192</v>
      </c>
      <c r="B4100" s="9">
        <v>45481</v>
      </c>
      <c r="C4100" t="s">
        <v>6730</v>
      </c>
      <c r="D4100" t="s">
        <v>6731</v>
      </c>
      <c r="E4100" t="s">
        <v>6741</v>
      </c>
      <c r="F4100" t="s">
        <v>3180</v>
      </c>
      <c r="G4100" t="s">
        <v>8193</v>
      </c>
      <c r="H4100" t="s">
        <v>45</v>
      </c>
      <c r="I4100" t="s">
        <v>82</v>
      </c>
      <c r="J4100">
        <v>6</v>
      </c>
      <c r="K4100" s="1">
        <v>41646</v>
      </c>
      <c r="L4100" s="1">
        <v>249876</v>
      </c>
      <c r="M4100">
        <v>0</v>
      </c>
      <c r="N4100" s="10">
        <v>0</v>
      </c>
      <c r="O4100" s="1">
        <f>Table1[[#This Row],[Total Sales NGN]]-(Table1[[#This Row],[Total Sales NGN]]*Table1[[#This Row],[Discount %2]])</f>
        <v>249876</v>
      </c>
      <c r="P4100" t="s">
        <v>26</v>
      </c>
      <c r="Q4100" t="s">
        <v>27</v>
      </c>
      <c r="R4100" t="s">
        <v>35</v>
      </c>
      <c r="S4100">
        <v>126</v>
      </c>
      <c r="T4100" s="1">
        <v>395160</v>
      </c>
    </row>
    <row r="4101" spans="1:20" x14ac:dyDescent="0.3">
      <c r="A4101" t="s">
        <v>8194</v>
      </c>
      <c r="B4101" s="9">
        <v>44949</v>
      </c>
      <c r="C4101" t="s">
        <v>6730</v>
      </c>
      <c r="D4101" t="s">
        <v>6731</v>
      </c>
      <c r="E4101" t="s">
        <v>6732</v>
      </c>
      <c r="F4101" t="s">
        <v>495</v>
      </c>
      <c r="G4101" t="s">
        <v>8195</v>
      </c>
      <c r="H4101" t="s">
        <v>24</v>
      </c>
      <c r="I4101" t="s">
        <v>161</v>
      </c>
      <c r="J4101">
        <v>13</v>
      </c>
      <c r="K4101" s="1">
        <v>29904</v>
      </c>
      <c r="L4101" s="1">
        <v>388752</v>
      </c>
      <c r="M4101">
        <v>0</v>
      </c>
      <c r="N4101" s="10">
        <v>0</v>
      </c>
      <c r="O4101" s="1">
        <f>Table1[[#This Row],[Total Sales NGN]]-(Table1[[#This Row],[Total Sales NGN]]*Table1[[#This Row],[Discount %2]])</f>
        <v>388752</v>
      </c>
      <c r="P4101" t="s">
        <v>26</v>
      </c>
      <c r="Q4101">
        <v>6</v>
      </c>
      <c r="R4101" t="s">
        <v>35</v>
      </c>
      <c r="S4101">
        <v>143</v>
      </c>
      <c r="T4101" s="1">
        <v>973851</v>
      </c>
    </row>
    <row r="4102" spans="1:20" x14ac:dyDescent="0.3">
      <c r="A4102" t="s">
        <v>8196</v>
      </c>
      <c r="B4102" s="9">
        <v>45342</v>
      </c>
      <c r="C4102" t="s">
        <v>6730</v>
      </c>
      <c r="D4102" t="s">
        <v>6731</v>
      </c>
      <c r="E4102" t="s">
        <v>6732</v>
      </c>
      <c r="F4102" t="s">
        <v>2169</v>
      </c>
      <c r="G4102" t="s">
        <v>27</v>
      </c>
      <c r="H4102" t="s">
        <v>65</v>
      </c>
      <c r="I4102" t="s">
        <v>382</v>
      </c>
      <c r="J4102">
        <v>2</v>
      </c>
      <c r="K4102" s="1">
        <v>65685</v>
      </c>
      <c r="L4102" s="1">
        <v>131370</v>
      </c>
      <c r="M4102">
        <v>0</v>
      </c>
      <c r="N4102" s="10">
        <v>0</v>
      </c>
      <c r="O4102" s="1">
        <f>Table1[[#This Row],[Total Sales NGN]]-(Table1[[#This Row],[Total Sales NGN]]*Table1[[#This Row],[Discount %2]])</f>
        <v>131370</v>
      </c>
      <c r="P4102" t="s">
        <v>26</v>
      </c>
      <c r="Q4102">
        <v>2</v>
      </c>
      <c r="R4102" t="s">
        <v>35</v>
      </c>
      <c r="S4102">
        <v>164</v>
      </c>
      <c r="T4102" s="1">
        <v>868547</v>
      </c>
    </row>
    <row r="4103" spans="1:20" x14ac:dyDescent="0.3">
      <c r="A4103" t="s">
        <v>8197</v>
      </c>
      <c r="B4103" s="9">
        <v>45228</v>
      </c>
      <c r="C4103" t="s">
        <v>6730</v>
      </c>
      <c r="D4103" t="s">
        <v>6731</v>
      </c>
      <c r="E4103" t="s">
        <v>6750</v>
      </c>
      <c r="F4103" t="s">
        <v>3052</v>
      </c>
      <c r="G4103" t="s">
        <v>8198</v>
      </c>
      <c r="H4103" t="s">
        <v>32</v>
      </c>
      <c r="I4103" t="s">
        <v>237</v>
      </c>
      <c r="J4103">
        <v>14</v>
      </c>
      <c r="K4103" s="1">
        <v>12767</v>
      </c>
      <c r="L4103" s="1">
        <v>178738</v>
      </c>
      <c r="M4103">
        <v>5</v>
      </c>
      <c r="N4103" s="10">
        <v>0.05</v>
      </c>
      <c r="O4103" s="1">
        <f>Table1[[#This Row],[Total Sales NGN]]-(Table1[[#This Row],[Total Sales NGN]]*Table1[[#This Row],[Discount %2]])</f>
        <v>169801.1</v>
      </c>
      <c r="P4103" t="s">
        <v>47</v>
      </c>
      <c r="Q4103">
        <v>5</v>
      </c>
      <c r="R4103" t="s">
        <v>35</v>
      </c>
      <c r="S4103">
        <v>12</v>
      </c>
      <c r="T4103" s="1">
        <v>581262</v>
      </c>
    </row>
    <row r="4104" spans="1:20" x14ac:dyDescent="0.3">
      <c r="A4104" t="s">
        <v>8199</v>
      </c>
      <c r="B4104" s="9">
        <v>45552</v>
      </c>
      <c r="C4104" t="s">
        <v>6730</v>
      </c>
      <c r="D4104" t="s">
        <v>6731</v>
      </c>
      <c r="E4104" t="s">
        <v>6732</v>
      </c>
      <c r="F4104" t="s">
        <v>2247</v>
      </c>
      <c r="G4104" t="s">
        <v>8200</v>
      </c>
      <c r="H4104" t="s">
        <v>65</v>
      </c>
      <c r="I4104" t="s">
        <v>78</v>
      </c>
      <c r="J4104">
        <v>5</v>
      </c>
      <c r="K4104" s="1">
        <v>98812</v>
      </c>
      <c r="L4104" s="1">
        <v>494060</v>
      </c>
      <c r="M4104" t="s">
        <v>27</v>
      </c>
      <c r="N4104" s="10">
        <v>0</v>
      </c>
      <c r="O4104" s="1">
        <f>Table1[[#This Row],[Total Sales NGN]]-(Table1[[#This Row],[Total Sales NGN]]*Table1[[#This Row],[Discount %2]])</f>
        <v>494060</v>
      </c>
      <c r="P4104" t="s">
        <v>47</v>
      </c>
      <c r="Q4104">
        <v>1</v>
      </c>
      <c r="R4104" t="s">
        <v>35</v>
      </c>
      <c r="S4104">
        <v>114</v>
      </c>
      <c r="T4104" s="1">
        <v>868547</v>
      </c>
    </row>
    <row r="4105" spans="1:20" x14ac:dyDescent="0.3">
      <c r="A4105" t="s">
        <v>8201</v>
      </c>
      <c r="B4105" s="9">
        <v>45455</v>
      </c>
      <c r="C4105" t="s">
        <v>6730</v>
      </c>
      <c r="D4105" t="s">
        <v>6731</v>
      </c>
      <c r="E4105" t="s">
        <v>6732</v>
      </c>
      <c r="F4105" t="s">
        <v>581</v>
      </c>
      <c r="G4105" t="s">
        <v>8202</v>
      </c>
      <c r="H4105" t="s">
        <v>45</v>
      </c>
      <c r="I4105" t="s">
        <v>74</v>
      </c>
      <c r="J4105">
        <v>11</v>
      </c>
      <c r="K4105" s="1">
        <v>17148</v>
      </c>
      <c r="L4105" s="1">
        <v>188628</v>
      </c>
      <c r="M4105">
        <v>10</v>
      </c>
      <c r="N4105" s="10">
        <v>0.1</v>
      </c>
      <c r="O4105" s="1">
        <f>Table1[[#This Row],[Total Sales NGN]]-(Table1[[#This Row],[Total Sales NGN]]*Table1[[#This Row],[Discount %2]])</f>
        <v>169765.2</v>
      </c>
      <c r="P4105" t="s">
        <v>34</v>
      </c>
      <c r="Q4105">
        <v>2</v>
      </c>
      <c r="R4105" t="s">
        <v>35</v>
      </c>
      <c r="S4105">
        <v>121</v>
      </c>
      <c r="T4105" s="1">
        <v>395160</v>
      </c>
    </row>
    <row r="4106" spans="1:20" x14ac:dyDescent="0.3">
      <c r="A4106" t="s">
        <v>8203</v>
      </c>
      <c r="B4106" s="9">
        <v>44939</v>
      </c>
      <c r="C4106" t="s">
        <v>6730</v>
      </c>
      <c r="D4106" t="s">
        <v>6731</v>
      </c>
      <c r="E4106" t="s">
        <v>6750</v>
      </c>
      <c r="F4106" t="s">
        <v>415</v>
      </c>
      <c r="G4106" t="s">
        <v>8204</v>
      </c>
      <c r="H4106" t="s">
        <v>45</v>
      </c>
      <c r="I4106" t="s">
        <v>181</v>
      </c>
      <c r="J4106">
        <v>6</v>
      </c>
      <c r="K4106" s="1">
        <v>15293</v>
      </c>
      <c r="L4106" s="1">
        <v>91758</v>
      </c>
      <c r="M4106">
        <v>20</v>
      </c>
      <c r="N4106" s="10">
        <v>0.2</v>
      </c>
      <c r="O4106" s="1">
        <f>Table1[[#This Row],[Total Sales NGN]]-(Table1[[#This Row],[Total Sales NGN]]*Table1[[#This Row],[Discount %2]])</f>
        <v>73406.399999999994</v>
      </c>
      <c r="P4106" t="s">
        <v>47</v>
      </c>
      <c r="Q4106">
        <v>3</v>
      </c>
      <c r="R4106" t="s">
        <v>35</v>
      </c>
      <c r="S4106">
        <v>118</v>
      </c>
      <c r="T4106" s="1">
        <v>395160</v>
      </c>
    </row>
    <row r="4107" spans="1:20" x14ac:dyDescent="0.3">
      <c r="A4107" t="s">
        <v>8205</v>
      </c>
      <c r="B4107" s="9">
        <v>45579</v>
      </c>
      <c r="C4107" t="s">
        <v>6730</v>
      </c>
      <c r="D4107" t="s">
        <v>6731</v>
      </c>
      <c r="E4107" t="s">
        <v>6750</v>
      </c>
      <c r="F4107" t="s">
        <v>2887</v>
      </c>
      <c r="G4107" t="s">
        <v>8206</v>
      </c>
      <c r="H4107" t="s">
        <v>40</v>
      </c>
      <c r="I4107" t="s">
        <v>137</v>
      </c>
      <c r="J4107">
        <v>17</v>
      </c>
      <c r="K4107" s="1">
        <v>8633</v>
      </c>
      <c r="L4107" s="1">
        <v>146761</v>
      </c>
      <c r="M4107">
        <v>0</v>
      </c>
      <c r="N4107" s="10">
        <v>0</v>
      </c>
      <c r="O4107" s="1">
        <f>Table1[[#This Row],[Total Sales NGN]]-(Table1[[#This Row],[Total Sales NGN]]*Table1[[#This Row],[Discount %2]])</f>
        <v>146761</v>
      </c>
      <c r="P4107" t="s">
        <v>34</v>
      </c>
      <c r="Q4107">
        <v>2</v>
      </c>
      <c r="R4107" t="s">
        <v>35</v>
      </c>
      <c r="S4107">
        <v>87</v>
      </c>
      <c r="T4107" s="1">
        <v>381933</v>
      </c>
    </row>
    <row r="4108" spans="1:20" x14ac:dyDescent="0.3">
      <c r="A4108" t="s">
        <v>8207</v>
      </c>
      <c r="B4108" s="9">
        <v>45017</v>
      </c>
      <c r="C4108" t="s">
        <v>6730</v>
      </c>
      <c r="D4108" t="s">
        <v>6731</v>
      </c>
      <c r="E4108" t="s">
        <v>6750</v>
      </c>
      <c r="F4108" t="s">
        <v>768</v>
      </c>
      <c r="G4108" t="s">
        <v>8208</v>
      </c>
      <c r="H4108" t="s">
        <v>32</v>
      </c>
      <c r="I4108" t="s">
        <v>117</v>
      </c>
      <c r="J4108">
        <v>3</v>
      </c>
      <c r="K4108" s="1">
        <v>23335</v>
      </c>
      <c r="L4108" s="1">
        <v>70005</v>
      </c>
      <c r="M4108">
        <v>15</v>
      </c>
      <c r="N4108" s="10">
        <v>0.15</v>
      </c>
      <c r="O4108" s="1">
        <f>Table1[[#This Row],[Total Sales NGN]]-(Table1[[#This Row],[Total Sales NGN]]*Table1[[#This Row],[Discount %2]])</f>
        <v>59504.25</v>
      </c>
      <c r="P4108" t="s">
        <v>47</v>
      </c>
      <c r="Q4108">
        <v>4</v>
      </c>
      <c r="R4108" t="s">
        <v>35</v>
      </c>
      <c r="S4108">
        <v>71</v>
      </c>
      <c r="T4108" s="1">
        <v>581262</v>
      </c>
    </row>
    <row r="4109" spans="1:20" x14ac:dyDescent="0.3">
      <c r="A4109" t="s">
        <v>8209</v>
      </c>
      <c r="B4109" s="9">
        <v>45267</v>
      </c>
      <c r="C4109" t="s">
        <v>6730</v>
      </c>
      <c r="D4109" t="s">
        <v>6731</v>
      </c>
      <c r="E4109" t="s">
        <v>6732</v>
      </c>
      <c r="F4109" t="s">
        <v>1249</v>
      </c>
      <c r="G4109" t="s">
        <v>8210</v>
      </c>
      <c r="H4109" t="s">
        <v>45</v>
      </c>
      <c r="I4109" t="s">
        <v>46</v>
      </c>
      <c r="J4109">
        <v>7</v>
      </c>
      <c r="K4109" s="1">
        <v>25845</v>
      </c>
      <c r="L4109" s="1">
        <v>180915</v>
      </c>
      <c r="M4109" t="s">
        <v>27</v>
      </c>
      <c r="N4109" s="10">
        <v>0</v>
      </c>
      <c r="O4109" s="1">
        <f>Table1[[#This Row],[Total Sales NGN]]-(Table1[[#This Row],[Total Sales NGN]]*Table1[[#This Row],[Discount %2]])</f>
        <v>180915</v>
      </c>
      <c r="P4109" t="s">
        <v>27</v>
      </c>
      <c r="Q4109">
        <v>3</v>
      </c>
      <c r="R4109" t="s">
        <v>28</v>
      </c>
      <c r="S4109">
        <v>119</v>
      </c>
      <c r="T4109" s="1">
        <v>395160</v>
      </c>
    </row>
    <row r="4110" spans="1:20" x14ac:dyDescent="0.3">
      <c r="A4110" t="s">
        <v>8211</v>
      </c>
      <c r="B4110" s="9">
        <v>45103</v>
      </c>
      <c r="C4110" t="s">
        <v>6730</v>
      </c>
      <c r="D4110" t="s">
        <v>6731</v>
      </c>
      <c r="E4110" t="s">
        <v>6750</v>
      </c>
      <c r="F4110" t="s">
        <v>931</v>
      </c>
      <c r="G4110" t="s">
        <v>27</v>
      </c>
      <c r="H4110" t="s">
        <v>45</v>
      </c>
      <c r="I4110" t="s">
        <v>46</v>
      </c>
      <c r="J4110">
        <v>12</v>
      </c>
      <c r="K4110" s="1">
        <v>14236</v>
      </c>
      <c r="L4110" s="1">
        <v>170832</v>
      </c>
      <c r="M4110">
        <v>5</v>
      </c>
      <c r="N4110" s="10">
        <v>0.05</v>
      </c>
      <c r="O4110" s="1">
        <f>Table1[[#This Row],[Total Sales NGN]]-(Table1[[#This Row],[Total Sales NGN]]*Table1[[#This Row],[Discount %2]])</f>
        <v>162290.4</v>
      </c>
      <c r="P4110" t="s">
        <v>26</v>
      </c>
      <c r="Q4110">
        <v>2</v>
      </c>
      <c r="R4110" t="s">
        <v>27</v>
      </c>
      <c r="S4110">
        <v>192</v>
      </c>
      <c r="T4110" s="1">
        <v>395160</v>
      </c>
    </row>
    <row r="4111" spans="1:20" x14ac:dyDescent="0.3">
      <c r="A4111" t="s">
        <v>8212</v>
      </c>
      <c r="B4111" s="9">
        <v>45398</v>
      </c>
      <c r="C4111" t="s">
        <v>6730</v>
      </c>
      <c r="D4111" t="s">
        <v>6731</v>
      </c>
      <c r="E4111" t="s">
        <v>6732</v>
      </c>
      <c r="F4111" t="s">
        <v>1301</v>
      </c>
      <c r="G4111" t="s">
        <v>27</v>
      </c>
      <c r="H4111" t="s">
        <v>65</v>
      </c>
      <c r="I4111" t="s">
        <v>102</v>
      </c>
      <c r="J4111">
        <v>15</v>
      </c>
      <c r="K4111" s="1">
        <v>57877</v>
      </c>
      <c r="L4111" s="1">
        <v>868155</v>
      </c>
      <c r="M4111" t="s">
        <v>27</v>
      </c>
      <c r="N4111" s="10">
        <v>0</v>
      </c>
      <c r="O4111" s="1">
        <f>Table1[[#This Row],[Total Sales NGN]]-(Table1[[#This Row],[Total Sales NGN]]*Table1[[#This Row],[Discount %2]])</f>
        <v>868155</v>
      </c>
      <c r="P4111" t="s">
        <v>34</v>
      </c>
      <c r="Q4111">
        <v>4</v>
      </c>
      <c r="R4111" t="s">
        <v>35</v>
      </c>
      <c r="S4111">
        <v>13</v>
      </c>
      <c r="T4111" s="1">
        <v>868547</v>
      </c>
    </row>
    <row r="4112" spans="1:20" x14ac:dyDescent="0.3">
      <c r="A4112" t="s">
        <v>8213</v>
      </c>
      <c r="B4112" s="9">
        <v>45185</v>
      </c>
      <c r="C4112" t="s">
        <v>6730</v>
      </c>
      <c r="D4112" t="s">
        <v>6731</v>
      </c>
      <c r="E4112" t="s">
        <v>6732</v>
      </c>
      <c r="F4112" t="s">
        <v>324</v>
      </c>
      <c r="G4112" t="s">
        <v>27</v>
      </c>
      <c r="H4112" t="s">
        <v>32</v>
      </c>
      <c r="I4112" t="s">
        <v>141</v>
      </c>
      <c r="J4112">
        <v>8</v>
      </c>
      <c r="K4112" s="1">
        <v>10312</v>
      </c>
      <c r="L4112" s="1">
        <v>82496</v>
      </c>
      <c r="M4112" t="s">
        <v>27</v>
      </c>
      <c r="N4112" s="10">
        <v>0</v>
      </c>
      <c r="O4112" s="1">
        <f>Table1[[#This Row],[Total Sales NGN]]-(Table1[[#This Row],[Total Sales NGN]]*Table1[[#This Row],[Discount %2]])</f>
        <v>82496</v>
      </c>
      <c r="P4112" t="s">
        <v>57</v>
      </c>
      <c r="Q4112">
        <v>4</v>
      </c>
      <c r="R4112" t="s">
        <v>35</v>
      </c>
      <c r="S4112">
        <v>125</v>
      </c>
      <c r="T4112" s="1">
        <v>581262</v>
      </c>
    </row>
    <row r="4113" spans="1:20" x14ac:dyDescent="0.3">
      <c r="A4113" t="s">
        <v>8214</v>
      </c>
      <c r="B4113" s="9">
        <v>45399</v>
      </c>
      <c r="C4113" t="s">
        <v>6730</v>
      </c>
      <c r="D4113" t="s">
        <v>6731</v>
      </c>
      <c r="E4113" t="s">
        <v>6732</v>
      </c>
      <c r="F4113" t="s">
        <v>1268</v>
      </c>
      <c r="G4113" t="s">
        <v>8215</v>
      </c>
      <c r="H4113" t="s">
        <v>45</v>
      </c>
      <c r="I4113" t="s">
        <v>98</v>
      </c>
      <c r="J4113">
        <v>1</v>
      </c>
      <c r="K4113" s="1">
        <v>35026</v>
      </c>
      <c r="L4113" s="1">
        <v>35026</v>
      </c>
      <c r="M4113">
        <v>20</v>
      </c>
      <c r="N4113" s="10">
        <v>0.2</v>
      </c>
      <c r="O4113" s="1">
        <f>Table1[[#This Row],[Total Sales NGN]]-(Table1[[#This Row],[Total Sales NGN]]*Table1[[#This Row],[Discount %2]])</f>
        <v>28020.799999999999</v>
      </c>
      <c r="P4113" t="s">
        <v>27</v>
      </c>
      <c r="Q4113">
        <v>5</v>
      </c>
      <c r="R4113" t="s">
        <v>35</v>
      </c>
      <c r="S4113">
        <v>20</v>
      </c>
      <c r="T4113" s="1">
        <v>395160</v>
      </c>
    </row>
    <row r="4114" spans="1:20" x14ac:dyDescent="0.3">
      <c r="A4114" t="s">
        <v>8216</v>
      </c>
      <c r="B4114" s="9">
        <v>45528</v>
      </c>
      <c r="C4114" t="s">
        <v>6730</v>
      </c>
      <c r="D4114" t="s">
        <v>6731</v>
      </c>
      <c r="E4114" t="s">
        <v>6741</v>
      </c>
      <c r="F4114" t="s">
        <v>2590</v>
      </c>
      <c r="G4114" t="s">
        <v>8217</v>
      </c>
      <c r="H4114" t="s">
        <v>32</v>
      </c>
      <c r="I4114" t="s">
        <v>113</v>
      </c>
      <c r="J4114">
        <v>11</v>
      </c>
      <c r="K4114" s="1">
        <v>15663</v>
      </c>
      <c r="L4114" s="1">
        <v>172293</v>
      </c>
      <c r="M4114" t="s">
        <v>27</v>
      </c>
      <c r="N4114" s="10">
        <v>0</v>
      </c>
      <c r="O4114" s="1">
        <f>Table1[[#This Row],[Total Sales NGN]]-(Table1[[#This Row],[Total Sales NGN]]*Table1[[#This Row],[Discount %2]])</f>
        <v>172293</v>
      </c>
      <c r="P4114" t="s">
        <v>26</v>
      </c>
      <c r="Q4114">
        <v>4</v>
      </c>
      <c r="R4114" t="s">
        <v>35</v>
      </c>
      <c r="S4114">
        <v>48</v>
      </c>
      <c r="T4114" s="1">
        <v>581262</v>
      </c>
    </row>
    <row r="4115" spans="1:20" x14ac:dyDescent="0.3">
      <c r="A4115" t="s">
        <v>8218</v>
      </c>
      <c r="B4115" s="9">
        <v>45098</v>
      </c>
      <c r="C4115" t="s">
        <v>6730</v>
      </c>
      <c r="D4115" t="s">
        <v>6731</v>
      </c>
      <c r="E4115" t="s">
        <v>6732</v>
      </c>
      <c r="F4115" t="s">
        <v>1645</v>
      </c>
      <c r="G4115" t="s">
        <v>8219</v>
      </c>
      <c r="H4115" t="s">
        <v>65</v>
      </c>
      <c r="I4115" t="s">
        <v>397</v>
      </c>
      <c r="J4115">
        <v>12</v>
      </c>
      <c r="K4115" s="1">
        <v>147775</v>
      </c>
      <c r="L4115" s="1">
        <v>1773300</v>
      </c>
      <c r="M4115" t="s">
        <v>27</v>
      </c>
      <c r="N4115" s="10">
        <v>0</v>
      </c>
      <c r="O4115" s="1">
        <f>Table1[[#This Row],[Total Sales NGN]]-(Table1[[#This Row],[Total Sales NGN]]*Table1[[#This Row],[Discount %2]])</f>
        <v>1773300</v>
      </c>
      <c r="P4115" t="s">
        <v>26</v>
      </c>
      <c r="Q4115">
        <v>4</v>
      </c>
      <c r="R4115" t="s">
        <v>35</v>
      </c>
      <c r="S4115">
        <v>142</v>
      </c>
      <c r="T4115" s="1">
        <v>868547</v>
      </c>
    </row>
    <row r="4116" spans="1:20" x14ac:dyDescent="0.3">
      <c r="A4116" t="s">
        <v>8220</v>
      </c>
      <c r="B4116" s="9">
        <v>45315</v>
      </c>
      <c r="C4116" t="s">
        <v>6730</v>
      </c>
      <c r="D4116" t="s">
        <v>6731</v>
      </c>
      <c r="E4116" t="s">
        <v>6732</v>
      </c>
      <c r="F4116" t="s">
        <v>2132</v>
      </c>
      <c r="G4116" t="s">
        <v>8221</v>
      </c>
      <c r="H4116" t="s">
        <v>45</v>
      </c>
      <c r="I4116" t="s">
        <v>130</v>
      </c>
      <c r="J4116">
        <v>14</v>
      </c>
      <c r="K4116" s="1">
        <v>12244</v>
      </c>
      <c r="L4116" s="1">
        <v>171416</v>
      </c>
      <c r="M4116">
        <v>5</v>
      </c>
      <c r="N4116" s="10">
        <v>0.05</v>
      </c>
      <c r="O4116" s="1">
        <f>Table1[[#This Row],[Total Sales NGN]]-(Table1[[#This Row],[Total Sales NGN]]*Table1[[#This Row],[Discount %2]])</f>
        <v>162845.20000000001</v>
      </c>
      <c r="P4116" t="s">
        <v>27</v>
      </c>
      <c r="Q4116">
        <v>5</v>
      </c>
      <c r="R4116" t="s">
        <v>35</v>
      </c>
      <c r="S4116">
        <v>143</v>
      </c>
      <c r="T4116" s="1">
        <v>395160</v>
      </c>
    </row>
    <row r="4117" spans="1:20" x14ac:dyDescent="0.3">
      <c r="A4117" t="s">
        <v>8222</v>
      </c>
      <c r="B4117" s="9">
        <v>44938</v>
      </c>
      <c r="C4117" t="s">
        <v>6730</v>
      </c>
      <c r="D4117" t="s">
        <v>6731</v>
      </c>
      <c r="E4117" t="s">
        <v>6732</v>
      </c>
      <c r="F4117" t="s">
        <v>3923</v>
      </c>
      <c r="G4117" t="s">
        <v>8223</v>
      </c>
      <c r="H4117" t="s">
        <v>32</v>
      </c>
      <c r="I4117" t="s">
        <v>33</v>
      </c>
      <c r="J4117">
        <v>17</v>
      </c>
      <c r="K4117" s="1">
        <v>22988</v>
      </c>
      <c r="L4117" s="1">
        <v>390796</v>
      </c>
      <c r="M4117">
        <v>20</v>
      </c>
      <c r="N4117" s="10">
        <v>0.2</v>
      </c>
      <c r="O4117" s="1">
        <f>Table1[[#This Row],[Total Sales NGN]]-(Table1[[#This Row],[Total Sales NGN]]*Table1[[#This Row],[Discount %2]])</f>
        <v>312636.79999999999</v>
      </c>
      <c r="P4117" t="s">
        <v>57</v>
      </c>
      <c r="Q4117">
        <v>3</v>
      </c>
      <c r="R4117" t="s">
        <v>35</v>
      </c>
      <c r="S4117">
        <v>117</v>
      </c>
      <c r="T4117" s="1">
        <v>581262</v>
      </c>
    </row>
    <row r="4118" spans="1:20" x14ac:dyDescent="0.3">
      <c r="A4118" t="s">
        <v>8224</v>
      </c>
      <c r="B4118" s="9">
        <v>45042</v>
      </c>
      <c r="C4118" t="s">
        <v>6730</v>
      </c>
      <c r="D4118" t="s">
        <v>6731</v>
      </c>
      <c r="E4118" t="s">
        <v>6750</v>
      </c>
      <c r="F4118" t="s">
        <v>1045</v>
      </c>
      <c r="G4118" t="s">
        <v>8225</v>
      </c>
      <c r="H4118" t="s">
        <v>40</v>
      </c>
      <c r="I4118" t="s">
        <v>171</v>
      </c>
      <c r="J4118">
        <v>14</v>
      </c>
      <c r="K4118" s="1">
        <v>7978</v>
      </c>
      <c r="L4118" s="1">
        <v>111692</v>
      </c>
      <c r="M4118">
        <v>10</v>
      </c>
      <c r="N4118" s="10">
        <v>0.1</v>
      </c>
      <c r="O4118" s="1">
        <f>Table1[[#This Row],[Total Sales NGN]]-(Table1[[#This Row],[Total Sales NGN]]*Table1[[#This Row],[Discount %2]])</f>
        <v>100522.8</v>
      </c>
      <c r="P4118" t="s">
        <v>34</v>
      </c>
      <c r="Q4118">
        <v>1</v>
      </c>
      <c r="R4118" t="s">
        <v>35</v>
      </c>
      <c r="S4118">
        <v>166</v>
      </c>
      <c r="T4118" s="1">
        <v>381933</v>
      </c>
    </row>
    <row r="4119" spans="1:20" x14ac:dyDescent="0.3">
      <c r="A4119" t="s">
        <v>8226</v>
      </c>
      <c r="B4119" s="9">
        <v>45072</v>
      </c>
      <c r="C4119" t="s">
        <v>6730</v>
      </c>
      <c r="D4119" t="s">
        <v>6731</v>
      </c>
      <c r="E4119" t="s">
        <v>6750</v>
      </c>
      <c r="F4119" t="s">
        <v>510</v>
      </c>
      <c r="G4119" t="s">
        <v>8227</v>
      </c>
      <c r="H4119" t="s">
        <v>24</v>
      </c>
      <c r="I4119" t="s">
        <v>61</v>
      </c>
      <c r="J4119">
        <v>8</v>
      </c>
      <c r="K4119" s="1">
        <v>64090</v>
      </c>
      <c r="L4119" s="1">
        <v>512720</v>
      </c>
      <c r="M4119" t="s">
        <v>27</v>
      </c>
      <c r="N4119" s="10">
        <v>0</v>
      </c>
      <c r="O4119" s="1">
        <f>Table1[[#This Row],[Total Sales NGN]]-(Table1[[#This Row],[Total Sales NGN]]*Table1[[#This Row],[Discount %2]])</f>
        <v>512720</v>
      </c>
      <c r="P4119" t="s">
        <v>47</v>
      </c>
      <c r="Q4119" t="s">
        <v>27</v>
      </c>
      <c r="R4119" t="s">
        <v>27</v>
      </c>
      <c r="S4119">
        <v>51</v>
      </c>
      <c r="T4119" s="1">
        <v>973851</v>
      </c>
    </row>
    <row r="4120" spans="1:20" x14ac:dyDescent="0.3">
      <c r="A4120" t="s">
        <v>8228</v>
      </c>
      <c r="B4120" s="9">
        <v>45507</v>
      </c>
      <c r="C4120" t="s">
        <v>6730</v>
      </c>
      <c r="D4120" t="s">
        <v>6731</v>
      </c>
      <c r="E4120" t="s">
        <v>6741</v>
      </c>
      <c r="F4120" t="s">
        <v>2866</v>
      </c>
      <c r="G4120" t="s">
        <v>27</v>
      </c>
      <c r="H4120" t="s">
        <v>24</v>
      </c>
      <c r="I4120" t="s">
        <v>56</v>
      </c>
      <c r="J4120">
        <v>11</v>
      </c>
      <c r="K4120" s="1">
        <v>159605</v>
      </c>
      <c r="L4120" s="1">
        <v>1755655</v>
      </c>
      <c r="M4120">
        <v>15</v>
      </c>
      <c r="N4120" s="10">
        <v>0.15</v>
      </c>
      <c r="O4120" s="1">
        <f>Table1[[#This Row],[Total Sales NGN]]-(Table1[[#This Row],[Total Sales NGN]]*Table1[[#This Row],[Discount %2]])</f>
        <v>1492306.75</v>
      </c>
      <c r="P4120" t="s">
        <v>26</v>
      </c>
      <c r="Q4120">
        <v>3</v>
      </c>
      <c r="R4120" t="s">
        <v>35</v>
      </c>
      <c r="S4120">
        <v>48</v>
      </c>
      <c r="T4120" s="1">
        <v>973851</v>
      </c>
    </row>
    <row r="4121" spans="1:20" x14ac:dyDescent="0.3">
      <c r="A4121" t="s">
        <v>8229</v>
      </c>
      <c r="B4121" s="9">
        <v>45403</v>
      </c>
      <c r="C4121" t="s">
        <v>6730</v>
      </c>
      <c r="D4121" t="s">
        <v>6731</v>
      </c>
      <c r="E4121" t="s">
        <v>6750</v>
      </c>
      <c r="F4121" t="s">
        <v>198</v>
      </c>
      <c r="G4121" t="s">
        <v>8230</v>
      </c>
      <c r="H4121" t="s">
        <v>40</v>
      </c>
      <c r="I4121" t="s">
        <v>70</v>
      </c>
      <c r="J4121">
        <v>18</v>
      </c>
      <c r="K4121" s="1">
        <v>9991</v>
      </c>
      <c r="L4121" s="1">
        <v>179838</v>
      </c>
      <c r="M4121">
        <v>5</v>
      </c>
      <c r="N4121" s="10">
        <v>0.05</v>
      </c>
      <c r="O4121" s="1">
        <f>Table1[[#This Row],[Total Sales NGN]]-(Table1[[#This Row],[Total Sales NGN]]*Table1[[#This Row],[Discount %2]])</f>
        <v>170846.1</v>
      </c>
      <c r="P4121" t="s">
        <v>57</v>
      </c>
      <c r="Q4121">
        <v>3</v>
      </c>
      <c r="R4121" t="s">
        <v>28</v>
      </c>
      <c r="S4121">
        <v>35</v>
      </c>
      <c r="T4121" s="1">
        <v>381933</v>
      </c>
    </row>
    <row r="4122" spans="1:20" x14ac:dyDescent="0.3">
      <c r="A4122" t="s">
        <v>8231</v>
      </c>
      <c r="B4122" s="9">
        <v>44954</v>
      </c>
      <c r="C4122" t="s">
        <v>6730</v>
      </c>
      <c r="D4122" t="s">
        <v>6731</v>
      </c>
      <c r="E4122" t="s">
        <v>6750</v>
      </c>
      <c r="F4122" t="s">
        <v>1549</v>
      </c>
      <c r="G4122" t="s">
        <v>27</v>
      </c>
      <c r="H4122" t="s">
        <v>24</v>
      </c>
      <c r="I4122" t="s">
        <v>152</v>
      </c>
      <c r="J4122">
        <v>4</v>
      </c>
      <c r="K4122" s="1">
        <v>313584</v>
      </c>
      <c r="L4122" s="1">
        <v>1254336</v>
      </c>
      <c r="M4122">
        <v>20</v>
      </c>
      <c r="N4122" s="10">
        <v>0.2</v>
      </c>
      <c r="O4122" s="1">
        <f>Table1[[#This Row],[Total Sales NGN]]-(Table1[[#This Row],[Total Sales NGN]]*Table1[[#This Row],[Discount %2]])</f>
        <v>1003468.8</v>
      </c>
      <c r="P4122" t="s">
        <v>34</v>
      </c>
      <c r="Q4122">
        <v>1</v>
      </c>
      <c r="R4122" t="s">
        <v>35</v>
      </c>
      <c r="S4122">
        <v>98</v>
      </c>
      <c r="T4122" s="1">
        <v>973851</v>
      </c>
    </row>
    <row r="4123" spans="1:20" x14ac:dyDescent="0.3">
      <c r="A4123" t="s">
        <v>8232</v>
      </c>
      <c r="B4123" s="9">
        <v>45589</v>
      </c>
      <c r="C4123" t="s">
        <v>6730</v>
      </c>
      <c r="D4123" t="s">
        <v>6731</v>
      </c>
      <c r="E4123" t="s">
        <v>6732</v>
      </c>
      <c r="F4123" t="s">
        <v>49</v>
      </c>
      <c r="G4123" t="s">
        <v>8233</v>
      </c>
      <c r="H4123" t="s">
        <v>40</v>
      </c>
      <c r="I4123" t="s">
        <v>106</v>
      </c>
      <c r="J4123">
        <v>7</v>
      </c>
      <c r="K4123" s="1">
        <v>15776</v>
      </c>
      <c r="L4123" s="1">
        <v>110432</v>
      </c>
      <c r="M4123">
        <v>0</v>
      </c>
      <c r="N4123" s="10">
        <v>0</v>
      </c>
      <c r="O4123" s="1">
        <f>Table1[[#This Row],[Total Sales NGN]]-(Table1[[#This Row],[Total Sales NGN]]*Table1[[#This Row],[Discount %2]])</f>
        <v>110432</v>
      </c>
      <c r="P4123" t="s">
        <v>27</v>
      </c>
      <c r="Q4123">
        <v>1</v>
      </c>
      <c r="R4123" t="s">
        <v>35</v>
      </c>
      <c r="S4123">
        <v>81</v>
      </c>
      <c r="T4123" s="1">
        <v>381933</v>
      </c>
    </row>
    <row r="4124" spans="1:20" x14ac:dyDescent="0.3">
      <c r="A4124" t="s">
        <v>8234</v>
      </c>
      <c r="B4124" s="9">
        <v>45151</v>
      </c>
      <c r="C4124" t="s">
        <v>6730</v>
      </c>
      <c r="D4124" t="s">
        <v>6731</v>
      </c>
      <c r="E4124" t="s">
        <v>6750</v>
      </c>
      <c r="F4124" t="s">
        <v>1602</v>
      </c>
      <c r="G4124" t="s">
        <v>8235</v>
      </c>
      <c r="H4124" t="s">
        <v>45</v>
      </c>
      <c r="I4124" t="s">
        <v>82</v>
      </c>
      <c r="J4124">
        <v>15</v>
      </c>
      <c r="K4124" s="1">
        <v>32989</v>
      </c>
      <c r="L4124" s="1">
        <v>494835</v>
      </c>
      <c r="M4124">
        <v>0</v>
      </c>
      <c r="N4124" s="10">
        <v>0</v>
      </c>
      <c r="O4124" s="1">
        <f>Table1[[#This Row],[Total Sales NGN]]-(Table1[[#This Row],[Total Sales NGN]]*Table1[[#This Row],[Discount %2]])</f>
        <v>494835</v>
      </c>
      <c r="P4124" t="s">
        <v>57</v>
      </c>
      <c r="Q4124">
        <v>3</v>
      </c>
      <c r="R4124" t="s">
        <v>35</v>
      </c>
      <c r="S4124">
        <v>197</v>
      </c>
      <c r="T4124" s="1">
        <v>395160</v>
      </c>
    </row>
    <row r="4125" spans="1:20" x14ac:dyDescent="0.3">
      <c r="A4125" t="s">
        <v>8236</v>
      </c>
      <c r="B4125" s="9">
        <v>45306</v>
      </c>
      <c r="C4125" t="s">
        <v>6730</v>
      </c>
      <c r="D4125" t="s">
        <v>6731</v>
      </c>
      <c r="E4125" t="s">
        <v>6732</v>
      </c>
      <c r="F4125" t="s">
        <v>3057</v>
      </c>
      <c r="G4125" t="s">
        <v>8237</v>
      </c>
      <c r="H4125" t="s">
        <v>40</v>
      </c>
      <c r="I4125" t="s">
        <v>41</v>
      </c>
      <c r="J4125">
        <v>16</v>
      </c>
      <c r="K4125" s="1">
        <v>9935</v>
      </c>
      <c r="L4125" s="1">
        <v>158960</v>
      </c>
      <c r="M4125">
        <v>10</v>
      </c>
      <c r="N4125" s="10">
        <v>0.1</v>
      </c>
      <c r="O4125" s="1">
        <f>Table1[[#This Row],[Total Sales NGN]]-(Table1[[#This Row],[Total Sales NGN]]*Table1[[#This Row],[Discount %2]])</f>
        <v>143064</v>
      </c>
      <c r="P4125" t="s">
        <v>57</v>
      </c>
      <c r="Q4125">
        <v>1</v>
      </c>
      <c r="R4125" t="s">
        <v>35</v>
      </c>
      <c r="S4125">
        <v>15</v>
      </c>
      <c r="T4125" s="1">
        <v>381933</v>
      </c>
    </row>
    <row r="4126" spans="1:20" x14ac:dyDescent="0.3">
      <c r="A4126" t="s">
        <v>8238</v>
      </c>
      <c r="B4126" s="9">
        <v>45484</v>
      </c>
      <c r="C4126" t="s">
        <v>6730</v>
      </c>
      <c r="D4126" t="s">
        <v>6731</v>
      </c>
      <c r="E4126" t="s">
        <v>6750</v>
      </c>
      <c r="F4126" t="s">
        <v>1645</v>
      </c>
      <c r="G4126" t="s">
        <v>8239</v>
      </c>
      <c r="H4126" t="s">
        <v>65</v>
      </c>
      <c r="I4126" t="s">
        <v>397</v>
      </c>
      <c r="J4126">
        <v>6</v>
      </c>
      <c r="K4126" s="1">
        <v>163814</v>
      </c>
      <c r="L4126" s="1">
        <v>982884</v>
      </c>
      <c r="M4126">
        <v>20</v>
      </c>
      <c r="N4126" s="10">
        <v>0.2</v>
      </c>
      <c r="O4126" s="1">
        <f>Table1[[#This Row],[Total Sales NGN]]-(Table1[[#This Row],[Total Sales NGN]]*Table1[[#This Row],[Discount %2]])</f>
        <v>786307.2</v>
      </c>
      <c r="P4126" t="s">
        <v>27</v>
      </c>
      <c r="Q4126">
        <v>5</v>
      </c>
      <c r="R4126" t="s">
        <v>35</v>
      </c>
      <c r="S4126">
        <v>104</v>
      </c>
      <c r="T4126" s="1">
        <v>868547</v>
      </c>
    </row>
    <row r="4127" spans="1:20" x14ac:dyDescent="0.3">
      <c r="A4127" t="s">
        <v>8240</v>
      </c>
      <c r="B4127" s="9">
        <v>45485</v>
      </c>
      <c r="C4127" t="s">
        <v>6730</v>
      </c>
      <c r="D4127" t="s">
        <v>6731</v>
      </c>
      <c r="E4127" t="s">
        <v>6732</v>
      </c>
      <c r="F4127" t="s">
        <v>273</v>
      </c>
      <c r="G4127" t="s">
        <v>8241</v>
      </c>
      <c r="H4127" t="s">
        <v>65</v>
      </c>
      <c r="I4127" t="s">
        <v>102</v>
      </c>
      <c r="J4127">
        <v>9</v>
      </c>
      <c r="K4127" s="1">
        <v>160414</v>
      </c>
      <c r="L4127" s="1">
        <v>1443726</v>
      </c>
      <c r="M4127">
        <v>10</v>
      </c>
      <c r="N4127" s="10">
        <v>0.1</v>
      </c>
      <c r="O4127" s="1">
        <f>Table1[[#This Row],[Total Sales NGN]]-(Table1[[#This Row],[Total Sales NGN]]*Table1[[#This Row],[Discount %2]])</f>
        <v>1299353.3999999999</v>
      </c>
      <c r="P4127" t="s">
        <v>27</v>
      </c>
      <c r="Q4127">
        <v>5</v>
      </c>
      <c r="R4127" t="s">
        <v>35</v>
      </c>
      <c r="S4127">
        <v>75</v>
      </c>
      <c r="T4127" s="1">
        <v>868547</v>
      </c>
    </row>
    <row r="4128" spans="1:20" x14ac:dyDescent="0.3">
      <c r="A4128" t="s">
        <v>8242</v>
      </c>
      <c r="B4128" s="9">
        <v>45266</v>
      </c>
      <c r="C4128" t="s">
        <v>6730</v>
      </c>
      <c r="D4128" t="s">
        <v>6731</v>
      </c>
      <c r="E4128" t="s">
        <v>6732</v>
      </c>
      <c r="F4128" t="s">
        <v>1101</v>
      </c>
      <c r="G4128" t="s">
        <v>27</v>
      </c>
      <c r="H4128" t="s">
        <v>65</v>
      </c>
      <c r="I4128" t="s">
        <v>478</v>
      </c>
      <c r="J4128">
        <v>14</v>
      </c>
      <c r="K4128" s="1">
        <v>21423</v>
      </c>
      <c r="L4128" s="1">
        <v>299922</v>
      </c>
      <c r="M4128" t="s">
        <v>27</v>
      </c>
      <c r="N4128" s="10">
        <v>0</v>
      </c>
      <c r="O4128" s="1">
        <f>Table1[[#This Row],[Total Sales NGN]]-(Table1[[#This Row],[Total Sales NGN]]*Table1[[#This Row],[Discount %2]])</f>
        <v>299922</v>
      </c>
      <c r="P4128" t="s">
        <v>26</v>
      </c>
      <c r="Q4128">
        <v>5</v>
      </c>
      <c r="R4128" t="s">
        <v>35</v>
      </c>
      <c r="S4128">
        <v>170</v>
      </c>
      <c r="T4128" s="1">
        <v>868547</v>
      </c>
    </row>
    <row r="4129" spans="1:20" x14ac:dyDescent="0.3">
      <c r="A4129" t="s">
        <v>8243</v>
      </c>
      <c r="B4129" s="9">
        <v>45164</v>
      </c>
      <c r="C4129" t="s">
        <v>6730</v>
      </c>
      <c r="D4129" t="s">
        <v>6731</v>
      </c>
      <c r="E4129" t="s">
        <v>6741</v>
      </c>
      <c r="F4129" t="s">
        <v>1561</v>
      </c>
      <c r="G4129" t="s">
        <v>8244</v>
      </c>
      <c r="H4129" t="s">
        <v>65</v>
      </c>
      <c r="I4129" t="s">
        <v>289</v>
      </c>
      <c r="J4129">
        <v>12</v>
      </c>
      <c r="K4129" s="1">
        <v>119092</v>
      </c>
      <c r="L4129" s="1">
        <v>1429104</v>
      </c>
      <c r="M4129">
        <v>20</v>
      </c>
      <c r="N4129" s="10">
        <v>0.2</v>
      </c>
      <c r="O4129" s="1">
        <f>Table1[[#This Row],[Total Sales NGN]]-(Table1[[#This Row],[Total Sales NGN]]*Table1[[#This Row],[Discount %2]])</f>
        <v>1143283.2</v>
      </c>
      <c r="P4129" t="s">
        <v>57</v>
      </c>
      <c r="Q4129">
        <v>5</v>
      </c>
      <c r="R4129" t="s">
        <v>35</v>
      </c>
      <c r="S4129">
        <v>45</v>
      </c>
      <c r="T4129" s="1">
        <v>868547</v>
      </c>
    </row>
    <row r="4130" spans="1:20" x14ac:dyDescent="0.3">
      <c r="A4130" t="s">
        <v>8245</v>
      </c>
      <c r="B4130" s="9">
        <v>45170</v>
      </c>
      <c r="C4130" t="s">
        <v>6730</v>
      </c>
      <c r="D4130" t="s">
        <v>6731</v>
      </c>
      <c r="E4130" t="s">
        <v>6750</v>
      </c>
      <c r="F4130" t="s">
        <v>4070</v>
      </c>
      <c r="G4130" t="s">
        <v>8246</v>
      </c>
      <c r="H4130" t="s">
        <v>24</v>
      </c>
      <c r="I4130" t="s">
        <v>61</v>
      </c>
      <c r="J4130">
        <v>13</v>
      </c>
      <c r="K4130" s="1">
        <v>181533</v>
      </c>
      <c r="L4130" s="1">
        <v>2359929</v>
      </c>
      <c r="M4130">
        <v>0</v>
      </c>
      <c r="N4130" s="10">
        <v>0</v>
      </c>
      <c r="O4130" s="1">
        <f>Table1[[#This Row],[Total Sales NGN]]-(Table1[[#This Row],[Total Sales NGN]]*Table1[[#This Row],[Discount %2]])</f>
        <v>2359929</v>
      </c>
      <c r="P4130" t="s">
        <v>47</v>
      </c>
      <c r="Q4130">
        <v>2</v>
      </c>
      <c r="R4130" t="s">
        <v>35</v>
      </c>
      <c r="S4130">
        <v>164</v>
      </c>
      <c r="T4130" s="1">
        <v>973851</v>
      </c>
    </row>
    <row r="4131" spans="1:20" x14ac:dyDescent="0.3">
      <c r="A4131" t="s">
        <v>8247</v>
      </c>
      <c r="B4131" s="9">
        <v>45135</v>
      </c>
      <c r="C4131" t="s">
        <v>6730</v>
      </c>
      <c r="D4131" t="s">
        <v>6731</v>
      </c>
      <c r="E4131" t="s">
        <v>6732</v>
      </c>
      <c r="F4131" t="s">
        <v>3063</v>
      </c>
      <c r="G4131" t="s">
        <v>27</v>
      </c>
      <c r="H4131" t="s">
        <v>45</v>
      </c>
      <c r="I4131" t="s">
        <v>74</v>
      </c>
      <c r="J4131">
        <v>17</v>
      </c>
      <c r="K4131" s="1">
        <v>12123</v>
      </c>
      <c r="L4131" s="1">
        <v>206091</v>
      </c>
      <c r="M4131" t="s">
        <v>27</v>
      </c>
      <c r="N4131" s="10">
        <v>0</v>
      </c>
      <c r="O4131" s="1">
        <f>Table1[[#This Row],[Total Sales NGN]]-(Table1[[#This Row],[Total Sales NGN]]*Table1[[#This Row],[Discount %2]])</f>
        <v>206091</v>
      </c>
      <c r="P4131" t="s">
        <v>27</v>
      </c>
      <c r="Q4131">
        <v>2</v>
      </c>
      <c r="R4131" t="s">
        <v>28</v>
      </c>
      <c r="S4131">
        <v>100</v>
      </c>
      <c r="T4131" s="1">
        <v>395160</v>
      </c>
    </row>
    <row r="4132" spans="1:20" x14ac:dyDescent="0.3">
      <c r="A4132" t="s">
        <v>8248</v>
      </c>
      <c r="B4132" s="9">
        <v>45134</v>
      </c>
      <c r="C4132" t="s">
        <v>6730</v>
      </c>
      <c r="D4132" t="s">
        <v>6731</v>
      </c>
      <c r="E4132" t="s">
        <v>6741</v>
      </c>
      <c r="F4132" t="s">
        <v>1212</v>
      </c>
      <c r="G4132" t="s">
        <v>27</v>
      </c>
      <c r="H4132" t="s">
        <v>32</v>
      </c>
      <c r="I4132" t="s">
        <v>158</v>
      </c>
      <c r="J4132">
        <v>10</v>
      </c>
      <c r="K4132" s="1">
        <v>14099</v>
      </c>
      <c r="L4132" s="1">
        <v>140990</v>
      </c>
      <c r="M4132" t="s">
        <v>27</v>
      </c>
      <c r="N4132" s="10">
        <v>0</v>
      </c>
      <c r="O4132" s="1">
        <f>Table1[[#This Row],[Total Sales NGN]]-(Table1[[#This Row],[Total Sales NGN]]*Table1[[#This Row],[Discount %2]])</f>
        <v>140990</v>
      </c>
      <c r="P4132" t="s">
        <v>57</v>
      </c>
      <c r="Q4132">
        <v>3</v>
      </c>
      <c r="R4132" t="s">
        <v>28</v>
      </c>
      <c r="S4132">
        <v>74</v>
      </c>
      <c r="T4132" s="1">
        <v>581262</v>
      </c>
    </row>
    <row r="4133" spans="1:20" x14ac:dyDescent="0.3">
      <c r="A4133" t="s">
        <v>8249</v>
      </c>
      <c r="B4133" s="9">
        <v>45370</v>
      </c>
      <c r="C4133" t="s">
        <v>6730</v>
      </c>
      <c r="D4133" t="s">
        <v>6731</v>
      </c>
      <c r="E4133" t="s">
        <v>6732</v>
      </c>
      <c r="F4133" t="s">
        <v>376</v>
      </c>
      <c r="G4133" t="s">
        <v>8250</v>
      </c>
      <c r="H4133" t="s">
        <v>65</v>
      </c>
      <c r="I4133" t="s">
        <v>102</v>
      </c>
      <c r="J4133">
        <v>11</v>
      </c>
      <c r="K4133" s="1">
        <v>44774</v>
      </c>
      <c r="L4133" s="1">
        <v>492514</v>
      </c>
      <c r="M4133">
        <v>5</v>
      </c>
      <c r="N4133" s="10">
        <v>0.05</v>
      </c>
      <c r="O4133" s="1">
        <f>Table1[[#This Row],[Total Sales NGN]]-(Table1[[#This Row],[Total Sales NGN]]*Table1[[#This Row],[Discount %2]])</f>
        <v>467888.3</v>
      </c>
      <c r="P4133" t="s">
        <v>27</v>
      </c>
      <c r="Q4133">
        <v>2</v>
      </c>
      <c r="R4133" t="s">
        <v>35</v>
      </c>
      <c r="S4133">
        <v>41</v>
      </c>
      <c r="T4133" s="1">
        <v>868547</v>
      </c>
    </row>
    <row r="4134" spans="1:20" x14ac:dyDescent="0.3">
      <c r="A4134" t="s">
        <v>8251</v>
      </c>
      <c r="B4134" s="9">
        <v>45030</v>
      </c>
      <c r="C4134" t="s">
        <v>6730</v>
      </c>
      <c r="D4134" t="s">
        <v>6731</v>
      </c>
      <c r="E4134" t="s">
        <v>6741</v>
      </c>
      <c r="F4134" t="s">
        <v>135</v>
      </c>
      <c r="G4134" t="s">
        <v>8252</v>
      </c>
      <c r="H4134" t="s">
        <v>65</v>
      </c>
      <c r="I4134" t="s">
        <v>78</v>
      </c>
      <c r="J4134">
        <v>18</v>
      </c>
      <c r="K4134" s="1">
        <v>125850</v>
      </c>
      <c r="L4134" s="1">
        <v>2265300</v>
      </c>
      <c r="M4134">
        <v>0</v>
      </c>
      <c r="N4134" s="10">
        <v>0</v>
      </c>
      <c r="O4134" s="1">
        <f>Table1[[#This Row],[Total Sales NGN]]-(Table1[[#This Row],[Total Sales NGN]]*Table1[[#This Row],[Discount %2]])</f>
        <v>2265300</v>
      </c>
      <c r="P4134" t="s">
        <v>57</v>
      </c>
      <c r="Q4134">
        <v>1</v>
      </c>
      <c r="R4134" t="s">
        <v>28</v>
      </c>
      <c r="S4134">
        <v>195</v>
      </c>
      <c r="T4134" s="1">
        <v>868547</v>
      </c>
    </row>
    <row r="4135" spans="1:20" x14ac:dyDescent="0.3">
      <c r="A4135" t="s">
        <v>8253</v>
      </c>
      <c r="B4135" s="9">
        <v>44935</v>
      </c>
      <c r="C4135" t="s">
        <v>6730</v>
      </c>
      <c r="D4135" t="s">
        <v>6731</v>
      </c>
      <c r="E4135" t="s">
        <v>6732</v>
      </c>
      <c r="F4135" t="s">
        <v>895</v>
      </c>
      <c r="G4135" t="s">
        <v>8254</v>
      </c>
      <c r="H4135" t="s">
        <v>24</v>
      </c>
      <c r="I4135" t="s">
        <v>174</v>
      </c>
      <c r="J4135">
        <v>1</v>
      </c>
      <c r="K4135" s="1">
        <v>206677</v>
      </c>
      <c r="L4135" s="1">
        <v>206677</v>
      </c>
      <c r="M4135">
        <v>10</v>
      </c>
      <c r="N4135" s="10">
        <v>0.1</v>
      </c>
      <c r="O4135" s="1">
        <f>Table1[[#This Row],[Total Sales NGN]]-(Table1[[#This Row],[Total Sales NGN]]*Table1[[#This Row],[Discount %2]])</f>
        <v>186009.3</v>
      </c>
      <c r="P4135" t="s">
        <v>26</v>
      </c>
      <c r="Q4135">
        <v>3</v>
      </c>
      <c r="R4135" t="s">
        <v>28</v>
      </c>
      <c r="S4135">
        <v>43</v>
      </c>
      <c r="T4135" s="1">
        <v>973851</v>
      </c>
    </row>
    <row r="4136" spans="1:20" x14ac:dyDescent="0.3">
      <c r="A4136" t="s">
        <v>8255</v>
      </c>
      <c r="B4136" s="9">
        <v>45076</v>
      </c>
      <c r="C4136" t="s">
        <v>6730</v>
      </c>
      <c r="D4136" t="s">
        <v>6731</v>
      </c>
      <c r="E4136" t="s">
        <v>6732</v>
      </c>
      <c r="F4136" t="s">
        <v>97</v>
      </c>
      <c r="G4136" t="s">
        <v>8256</v>
      </c>
      <c r="H4136" t="s">
        <v>40</v>
      </c>
      <c r="I4136" t="s">
        <v>106</v>
      </c>
      <c r="J4136">
        <v>20</v>
      </c>
      <c r="K4136" s="1">
        <v>15166</v>
      </c>
      <c r="L4136" s="1">
        <v>303320</v>
      </c>
      <c r="M4136">
        <v>15</v>
      </c>
      <c r="N4136" s="10">
        <v>0.15</v>
      </c>
      <c r="O4136" s="1">
        <f>Table1[[#This Row],[Total Sales NGN]]-(Table1[[#This Row],[Total Sales NGN]]*Table1[[#This Row],[Discount %2]])</f>
        <v>257822</v>
      </c>
      <c r="P4136" t="s">
        <v>57</v>
      </c>
      <c r="Q4136">
        <v>2</v>
      </c>
      <c r="R4136" t="s">
        <v>35</v>
      </c>
      <c r="S4136">
        <v>158</v>
      </c>
      <c r="T4136" s="1">
        <v>381933</v>
      </c>
    </row>
    <row r="4137" spans="1:20" x14ac:dyDescent="0.3">
      <c r="A4137" t="s">
        <v>8257</v>
      </c>
      <c r="B4137" s="9">
        <v>45100</v>
      </c>
      <c r="C4137" t="s">
        <v>6730</v>
      </c>
      <c r="D4137" t="s">
        <v>6731</v>
      </c>
      <c r="E4137" t="s">
        <v>6732</v>
      </c>
      <c r="F4137" t="s">
        <v>1010</v>
      </c>
      <c r="G4137" t="s">
        <v>27</v>
      </c>
      <c r="H4137" t="s">
        <v>24</v>
      </c>
      <c r="I4137" t="s">
        <v>56</v>
      </c>
      <c r="J4137">
        <v>15</v>
      </c>
      <c r="K4137" s="1">
        <v>189871</v>
      </c>
      <c r="L4137" s="1">
        <v>2848065</v>
      </c>
      <c r="M4137">
        <v>0</v>
      </c>
      <c r="N4137" s="10">
        <v>0</v>
      </c>
      <c r="O4137" s="1">
        <f>Table1[[#This Row],[Total Sales NGN]]-(Table1[[#This Row],[Total Sales NGN]]*Table1[[#This Row],[Discount %2]])</f>
        <v>2848065</v>
      </c>
      <c r="P4137" t="s">
        <v>47</v>
      </c>
      <c r="Q4137">
        <v>1</v>
      </c>
      <c r="R4137" t="s">
        <v>35</v>
      </c>
      <c r="S4137">
        <v>165</v>
      </c>
      <c r="T4137" s="1">
        <v>973851</v>
      </c>
    </row>
    <row r="4138" spans="1:20" x14ac:dyDescent="0.3">
      <c r="A4138" t="s">
        <v>8258</v>
      </c>
      <c r="B4138" s="9">
        <v>45619</v>
      </c>
      <c r="C4138" t="s">
        <v>6730</v>
      </c>
      <c r="D4138" t="s">
        <v>6731</v>
      </c>
      <c r="E4138" t="s">
        <v>6732</v>
      </c>
      <c r="F4138" t="s">
        <v>1342</v>
      </c>
      <c r="G4138" t="s">
        <v>8259</v>
      </c>
      <c r="H4138" t="s">
        <v>45</v>
      </c>
      <c r="I4138" t="s">
        <v>82</v>
      </c>
      <c r="J4138">
        <v>11</v>
      </c>
      <c r="K4138" s="1">
        <v>15947</v>
      </c>
      <c r="L4138" s="1">
        <v>175417</v>
      </c>
      <c r="M4138">
        <v>5</v>
      </c>
      <c r="N4138" s="10">
        <v>0.05</v>
      </c>
      <c r="O4138" s="1">
        <f>Table1[[#This Row],[Total Sales NGN]]-(Table1[[#This Row],[Total Sales NGN]]*Table1[[#This Row],[Discount %2]])</f>
        <v>166646.15</v>
      </c>
      <c r="P4138" t="s">
        <v>34</v>
      </c>
      <c r="Q4138">
        <v>4</v>
      </c>
      <c r="R4138" t="s">
        <v>27</v>
      </c>
      <c r="S4138">
        <v>99</v>
      </c>
      <c r="T4138" s="1">
        <v>395160</v>
      </c>
    </row>
    <row r="4139" spans="1:20" x14ac:dyDescent="0.3">
      <c r="A4139" t="s">
        <v>8260</v>
      </c>
      <c r="B4139" s="9">
        <v>45148</v>
      </c>
      <c r="C4139" t="s">
        <v>6730</v>
      </c>
      <c r="D4139" t="s">
        <v>6731</v>
      </c>
      <c r="E4139" t="s">
        <v>6732</v>
      </c>
      <c r="F4139" t="s">
        <v>712</v>
      </c>
      <c r="G4139" t="s">
        <v>27</v>
      </c>
      <c r="H4139" t="s">
        <v>65</v>
      </c>
      <c r="I4139" t="s">
        <v>397</v>
      </c>
      <c r="J4139">
        <v>12</v>
      </c>
      <c r="K4139" s="1">
        <v>38034</v>
      </c>
      <c r="L4139" s="1">
        <v>456408</v>
      </c>
      <c r="M4139">
        <v>15</v>
      </c>
      <c r="N4139" s="10">
        <v>0.15</v>
      </c>
      <c r="O4139" s="1">
        <f>Table1[[#This Row],[Total Sales NGN]]-(Table1[[#This Row],[Total Sales NGN]]*Table1[[#This Row],[Discount %2]])</f>
        <v>387946.8</v>
      </c>
      <c r="P4139" t="s">
        <v>57</v>
      </c>
      <c r="Q4139">
        <v>3</v>
      </c>
      <c r="R4139" t="s">
        <v>35</v>
      </c>
      <c r="S4139">
        <v>95</v>
      </c>
      <c r="T4139" s="1">
        <v>868547</v>
      </c>
    </row>
    <row r="4140" spans="1:20" x14ac:dyDescent="0.3">
      <c r="A4140" t="s">
        <v>8261</v>
      </c>
      <c r="B4140" s="9">
        <v>45072</v>
      </c>
      <c r="C4140" t="s">
        <v>6730</v>
      </c>
      <c r="D4140" t="s">
        <v>6731</v>
      </c>
      <c r="E4140" t="s">
        <v>6732</v>
      </c>
      <c r="F4140" t="s">
        <v>302</v>
      </c>
      <c r="G4140" t="s">
        <v>27</v>
      </c>
      <c r="H4140" t="s">
        <v>65</v>
      </c>
      <c r="I4140" t="s">
        <v>78</v>
      </c>
      <c r="J4140">
        <v>4</v>
      </c>
      <c r="K4140" s="1">
        <v>52906</v>
      </c>
      <c r="L4140" s="1">
        <v>211624</v>
      </c>
      <c r="M4140">
        <v>10</v>
      </c>
      <c r="N4140" s="10">
        <v>0.1</v>
      </c>
      <c r="O4140" s="1">
        <f>Table1[[#This Row],[Total Sales NGN]]-(Table1[[#This Row],[Total Sales NGN]]*Table1[[#This Row],[Discount %2]])</f>
        <v>190461.6</v>
      </c>
      <c r="P4140" t="s">
        <v>26</v>
      </c>
      <c r="Q4140">
        <v>5</v>
      </c>
      <c r="R4140" t="s">
        <v>27</v>
      </c>
      <c r="S4140">
        <v>197</v>
      </c>
      <c r="T4140" s="1">
        <v>868547</v>
      </c>
    </row>
    <row r="4141" spans="1:20" x14ac:dyDescent="0.3">
      <c r="A4141" t="s">
        <v>8262</v>
      </c>
      <c r="B4141" s="9">
        <v>45338</v>
      </c>
      <c r="C4141" t="s">
        <v>6730</v>
      </c>
      <c r="D4141" t="s">
        <v>6731</v>
      </c>
      <c r="E4141" t="s">
        <v>6732</v>
      </c>
      <c r="F4141" t="s">
        <v>4263</v>
      </c>
      <c r="G4141" t="s">
        <v>8263</v>
      </c>
      <c r="H4141" t="s">
        <v>45</v>
      </c>
      <c r="I4141" t="s">
        <v>82</v>
      </c>
      <c r="J4141">
        <v>15</v>
      </c>
      <c r="K4141" s="1">
        <v>6911</v>
      </c>
      <c r="L4141" s="1">
        <v>103665</v>
      </c>
      <c r="M4141">
        <v>0</v>
      </c>
      <c r="N4141" s="10">
        <v>0</v>
      </c>
      <c r="O4141" s="1">
        <f>Table1[[#This Row],[Total Sales NGN]]-(Table1[[#This Row],[Total Sales NGN]]*Table1[[#This Row],[Discount %2]])</f>
        <v>103665</v>
      </c>
      <c r="P4141" t="s">
        <v>27</v>
      </c>
      <c r="Q4141">
        <v>4</v>
      </c>
      <c r="R4141" t="s">
        <v>28</v>
      </c>
      <c r="S4141">
        <v>16</v>
      </c>
      <c r="T4141" s="1">
        <v>395160</v>
      </c>
    </row>
    <row r="4142" spans="1:20" x14ac:dyDescent="0.3">
      <c r="A4142" t="s">
        <v>8264</v>
      </c>
      <c r="B4142" s="9">
        <v>45555</v>
      </c>
      <c r="C4142" t="s">
        <v>6730</v>
      </c>
      <c r="D4142" t="s">
        <v>6731</v>
      </c>
      <c r="E4142" t="s">
        <v>6741</v>
      </c>
      <c r="F4142" t="s">
        <v>1834</v>
      </c>
      <c r="G4142" t="s">
        <v>8265</v>
      </c>
      <c r="H4142" t="s">
        <v>40</v>
      </c>
      <c r="I4142" t="s">
        <v>137</v>
      </c>
      <c r="J4142">
        <v>7</v>
      </c>
      <c r="K4142" s="1">
        <v>3981</v>
      </c>
      <c r="L4142" s="1">
        <v>27867</v>
      </c>
      <c r="M4142">
        <v>20</v>
      </c>
      <c r="N4142" s="10">
        <v>0.2</v>
      </c>
      <c r="O4142" s="1">
        <f>Table1[[#This Row],[Total Sales NGN]]-(Table1[[#This Row],[Total Sales NGN]]*Table1[[#This Row],[Discount %2]])</f>
        <v>22293.599999999999</v>
      </c>
      <c r="P4142" t="s">
        <v>47</v>
      </c>
      <c r="Q4142">
        <v>5</v>
      </c>
      <c r="R4142" t="s">
        <v>27</v>
      </c>
      <c r="S4142">
        <v>182</v>
      </c>
      <c r="T4142" s="1">
        <v>381933</v>
      </c>
    </row>
    <row r="4143" spans="1:20" x14ac:dyDescent="0.3">
      <c r="A4143" t="s">
        <v>8266</v>
      </c>
      <c r="B4143" s="9">
        <v>45622</v>
      </c>
      <c r="C4143" t="s">
        <v>6730</v>
      </c>
      <c r="D4143" t="s">
        <v>6731</v>
      </c>
      <c r="E4143" t="s">
        <v>6750</v>
      </c>
      <c r="F4143" t="s">
        <v>3725</v>
      </c>
      <c r="G4143" t="s">
        <v>8267</v>
      </c>
      <c r="H4143" t="s">
        <v>45</v>
      </c>
      <c r="I4143" t="s">
        <v>46</v>
      </c>
      <c r="J4143">
        <v>8</v>
      </c>
      <c r="K4143" s="1">
        <v>44289</v>
      </c>
      <c r="L4143" s="1">
        <v>354312</v>
      </c>
      <c r="M4143">
        <v>0</v>
      </c>
      <c r="N4143" s="10">
        <v>0</v>
      </c>
      <c r="O4143" s="1">
        <f>Table1[[#This Row],[Total Sales NGN]]-(Table1[[#This Row],[Total Sales NGN]]*Table1[[#This Row],[Discount %2]])</f>
        <v>354312</v>
      </c>
      <c r="P4143" t="s">
        <v>26</v>
      </c>
      <c r="Q4143">
        <v>1</v>
      </c>
      <c r="R4143" t="s">
        <v>28</v>
      </c>
      <c r="S4143">
        <v>168</v>
      </c>
      <c r="T4143" s="1">
        <v>395160</v>
      </c>
    </row>
    <row r="4144" spans="1:20" x14ac:dyDescent="0.3">
      <c r="A4144" t="s">
        <v>8268</v>
      </c>
      <c r="B4144" s="9">
        <v>45557</v>
      </c>
      <c r="C4144" t="s">
        <v>6730</v>
      </c>
      <c r="D4144" t="s">
        <v>6731</v>
      </c>
      <c r="E4144" t="s">
        <v>6741</v>
      </c>
      <c r="F4144" t="s">
        <v>613</v>
      </c>
      <c r="G4144" t="s">
        <v>27</v>
      </c>
      <c r="H4144" t="s">
        <v>45</v>
      </c>
      <c r="I4144" t="s">
        <v>181</v>
      </c>
      <c r="J4144">
        <v>2</v>
      </c>
      <c r="K4144" s="1">
        <v>44959</v>
      </c>
      <c r="L4144" s="1">
        <v>89918</v>
      </c>
      <c r="M4144">
        <v>15</v>
      </c>
      <c r="N4144" s="10">
        <v>0.15</v>
      </c>
      <c r="O4144" s="1">
        <f>Table1[[#This Row],[Total Sales NGN]]-(Table1[[#This Row],[Total Sales NGN]]*Table1[[#This Row],[Discount %2]])</f>
        <v>76430.3</v>
      </c>
      <c r="P4144" t="s">
        <v>47</v>
      </c>
      <c r="Q4144">
        <v>4</v>
      </c>
      <c r="R4144" t="s">
        <v>35</v>
      </c>
      <c r="S4144">
        <v>60</v>
      </c>
      <c r="T4144" s="1">
        <v>395160</v>
      </c>
    </row>
    <row r="4145" spans="1:20" x14ac:dyDescent="0.3">
      <c r="A4145" t="s">
        <v>8269</v>
      </c>
      <c r="B4145" s="9">
        <v>45649</v>
      </c>
      <c r="C4145" t="s">
        <v>6730</v>
      </c>
      <c r="D4145" t="s">
        <v>6731</v>
      </c>
      <c r="E4145" t="s">
        <v>6750</v>
      </c>
      <c r="F4145" t="s">
        <v>1480</v>
      </c>
      <c r="G4145" t="s">
        <v>8270</v>
      </c>
      <c r="H4145" t="s">
        <v>45</v>
      </c>
      <c r="I4145" t="s">
        <v>181</v>
      </c>
      <c r="J4145">
        <v>4</v>
      </c>
      <c r="K4145" s="1">
        <v>12836</v>
      </c>
      <c r="L4145" s="1">
        <v>51344</v>
      </c>
      <c r="M4145">
        <v>0</v>
      </c>
      <c r="N4145" s="10">
        <v>0</v>
      </c>
      <c r="O4145" s="1">
        <f>Table1[[#This Row],[Total Sales NGN]]-(Table1[[#This Row],[Total Sales NGN]]*Table1[[#This Row],[Discount %2]])</f>
        <v>51344</v>
      </c>
      <c r="P4145" t="s">
        <v>26</v>
      </c>
      <c r="Q4145">
        <v>1</v>
      </c>
      <c r="R4145" t="s">
        <v>28</v>
      </c>
      <c r="S4145">
        <v>116</v>
      </c>
      <c r="T4145" s="1">
        <v>395160</v>
      </c>
    </row>
    <row r="4146" spans="1:20" x14ac:dyDescent="0.3">
      <c r="A4146" t="s">
        <v>8271</v>
      </c>
      <c r="B4146" s="9">
        <v>45117</v>
      </c>
      <c r="C4146" t="s">
        <v>6730</v>
      </c>
      <c r="D4146" t="s">
        <v>6731</v>
      </c>
      <c r="E4146" t="s">
        <v>6750</v>
      </c>
      <c r="F4146" t="s">
        <v>22</v>
      </c>
      <c r="G4146" t="s">
        <v>27</v>
      </c>
      <c r="H4146" t="s">
        <v>24</v>
      </c>
      <c r="I4146" t="s">
        <v>152</v>
      </c>
      <c r="J4146">
        <v>18</v>
      </c>
      <c r="K4146" s="1">
        <v>347703</v>
      </c>
      <c r="L4146" s="1">
        <v>6258654</v>
      </c>
      <c r="M4146">
        <v>20</v>
      </c>
      <c r="N4146" s="10">
        <v>0.2</v>
      </c>
      <c r="O4146" s="1">
        <f>Table1[[#This Row],[Total Sales NGN]]-(Table1[[#This Row],[Total Sales NGN]]*Table1[[#This Row],[Discount %2]])</f>
        <v>5006923.2</v>
      </c>
      <c r="P4146" t="s">
        <v>26</v>
      </c>
      <c r="Q4146">
        <v>1</v>
      </c>
      <c r="R4146" t="s">
        <v>35</v>
      </c>
      <c r="S4146">
        <v>17</v>
      </c>
      <c r="T4146" s="1">
        <v>973851</v>
      </c>
    </row>
    <row r="4147" spans="1:20" x14ac:dyDescent="0.3">
      <c r="A4147" t="s">
        <v>8272</v>
      </c>
      <c r="B4147" s="9">
        <v>45276</v>
      </c>
      <c r="C4147" t="s">
        <v>6730</v>
      </c>
      <c r="D4147" t="s">
        <v>6731</v>
      </c>
      <c r="E4147" t="s">
        <v>6732</v>
      </c>
      <c r="F4147" t="s">
        <v>350</v>
      </c>
      <c r="G4147" t="s">
        <v>8273</v>
      </c>
      <c r="H4147" t="s">
        <v>45</v>
      </c>
      <c r="I4147" t="s">
        <v>82</v>
      </c>
      <c r="J4147">
        <v>5</v>
      </c>
      <c r="K4147" s="1">
        <v>44948</v>
      </c>
      <c r="L4147" s="1">
        <v>224740</v>
      </c>
      <c r="M4147">
        <v>0</v>
      </c>
      <c r="N4147" s="10">
        <v>0</v>
      </c>
      <c r="O4147" s="1">
        <f>Table1[[#This Row],[Total Sales NGN]]-(Table1[[#This Row],[Total Sales NGN]]*Table1[[#This Row],[Discount %2]])</f>
        <v>224740</v>
      </c>
      <c r="P4147" t="s">
        <v>47</v>
      </c>
      <c r="Q4147" t="s">
        <v>27</v>
      </c>
      <c r="R4147" t="s">
        <v>28</v>
      </c>
      <c r="S4147">
        <v>193</v>
      </c>
      <c r="T4147" s="1">
        <v>395160</v>
      </c>
    </row>
    <row r="4148" spans="1:20" x14ac:dyDescent="0.3">
      <c r="A4148" t="s">
        <v>8274</v>
      </c>
      <c r="B4148" s="9">
        <v>45544</v>
      </c>
      <c r="C4148" t="s">
        <v>6730</v>
      </c>
      <c r="D4148" t="s">
        <v>6731</v>
      </c>
      <c r="E4148" t="s">
        <v>6750</v>
      </c>
      <c r="F4148" t="s">
        <v>771</v>
      </c>
      <c r="G4148" t="s">
        <v>8275</v>
      </c>
      <c r="H4148" t="s">
        <v>24</v>
      </c>
      <c r="I4148" t="s">
        <v>174</v>
      </c>
      <c r="J4148">
        <v>1</v>
      </c>
      <c r="K4148" s="1">
        <v>173319</v>
      </c>
      <c r="L4148" s="1">
        <v>173319</v>
      </c>
      <c r="M4148" t="s">
        <v>27</v>
      </c>
      <c r="N4148" s="10">
        <v>0</v>
      </c>
      <c r="O4148" s="1">
        <f>Table1[[#This Row],[Total Sales NGN]]-(Table1[[#This Row],[Total Sales NGN]]*Table1[[#This Row],[Discount %2]])</f>
        <v>173319</v>
      </c>
      <c r="P4148" t="s">
        <v>47</v>
      </c>
      <c r="Q4148">
        <v>4</v>
      </c>
      <c r="R4148" t="s">
        <v>28</v>
      </c>
      <c r="S4148">
        <v>101</v>
      </c>
      <c r="T4148" s="1">
        <v>973851</v>
      </c>
    </row>
    <row r="4149" spans="1:20" x14ac:dyDescent="0.3">
      <c r="A4149" t="s">
        <v>8276</v>
      </c>
      <c r="B4149" s="9">
        <v>45531</v>
      </c>
      <c r="C4149" t="s">
        <v>6730</v>
      </c>
      <c r="D4149" t="s">
        <v>6731</v>
      </c>
      <c r="E4149" t="s">
        <v>6750</v>
      </c>
      <c r="F4149" t="s">
        <v>2277</v>
      </c>
      <c r="G4149" t="s">
        <v>8277</v>
      </c>
      <c r="H4149" t="s">
        <v>45</v>
      </c>
      <c r="I4149" t="s">
        <v>74</v>
      </c>
      <c r="J4149">
        <v>17</v>
      </c>
      <c r="K4149" s="1">
        <v>11027</v>
      </c>
      <c r="L4149" s="1">
        <v>187459</v>
      </c>
      <c r="M4149" t="s">
        <v>27</v>
      </c>
      <c r="N4149" s="10">
        <v>0</v>
      </c>
      <c r="O4149" s="1">
        <f>Table1[[#This Row],[Total Sales NGN]]-(Table1[[#This Row],[Total Sales NGN]]*Table1[[#This Row],[Discount %2]])</f>
        <v>187459</v>
      </c>
      <c r="P4149" t="s">
        <v>27</v>
      </c>
      <c r="Q4149">
        <v>2</v>
      </c>
      <c r="R4149" t="s">
        <v>35</v>
      </c>
      <c r="S4149">
        <v>158</v>
      </c>
      <c r="T4149" s="1">
        <v>395160</v>
      </c>
    </row>
    <row r="4150" spans="1:20" x14ac:dyDescent="0.3">
      <c r="A4150" t="s">
        <v>8278</v>
      </c>
      <c r="B4150" s="9">
        <v>45374</v>
      </c>
      <c r="C4150" t="s">
        <v>6730</v>
      </c>
      <c r="D4150" t="s">
        <v>6731</v>
      </c>
      <c r="E4150" t="s">
        <v>6750</v>
      </c>
      <c r="F4150" t="s">
        <v>3881</v>
      </c>
      <c r="G4150" t="s">
        <v>8279</v>
      </c>
      <c r="H4150" t="s">
        <v>32</v>
      </c>
      <c r="I4150" t="s">
        <v>158</v>
      </c>
      <c r="J4150">
        <v>2</v>
      </c>
      <c r="K4150" s="1">
        <v>11367</v>
      </c>
      <c r="L4150" s="1">
        <v>22734</v>
      </c>
      <c r="M4150" t="s">
        <v>27</v>
      </c>
      <c r="N4150" s="10">
        <v>0</v>
      </c>
      <c r="O4150" s="1">
        <f>Table1[[#This Row],[Total Sales NGN]]-(Table1[[#This Row],[Total Sales NGN]]*Table1[[#This Row],[Discount %2]])</f>
        <v>22734</v>
      </c>
      <c r="P4150" t="s">
        <v>26</v>
      </c>
      <c r="Q4150" t="s">
        <v>27</v>
      </c>
      <c r="R4150" t="s">
        <v>35</v>
      </c>
      <c r="S4150">
        <v>179</v>
      </c>
      <c r="T4150" s="1">
        <v>581262</v>
      </c>
    </row>
    <row r="4151" spans="1:20" x14ac:dyDescent="0.3">
      <c r="A4151" t="s">
        <v>8280</v>
      </c>
      <c r="B4151" s="9">
        <v>45496</v>
      </c>
      <c r="C4151" t="s">
        <v>6730</v>
      </c>
      <c r="D4151" t="s">
        <v>6731</v>
      </c>
      <c r="E4151" t="s">
        <v>6741</v>
      </c>
      <c r="F4151" t="s">
        <v>489</v>
      </c>
      <c r="G4151" t="s">
        <v>8281</v>
      </c>
      <c r="H4151" t="s">
        <v>32</v>
      </c>
      <c r="I4151" t="s">
        <v>113</v>
      </c>
      <c r="J4151">
        <v>9</v>
      </c>
      <c r="K4151" s="1">
        <v>2487</v>
      </c>
      <c r="L4151" s="1">
        <v>22383</v>
      </c>
      <c r="M4151">
        <v>0</v>
      </c>
      <c r="N4151" s="10">
        <v>0</v>
      </c>
      <c r="O4151" s="1">
        <f>Table1[[#This Row],[Total Sales NGN]]-(Table1[[#This Row],[Total Sales NGN]]*Table1[[#This Row],[Discount %2]])</f>
        <v>22383</v>
      </c>
      <c r="P4151" t="s">
        <v>27</v>
      </c>
      <c r="Q4151">
        <v>2</v>
      </c>
      <c r="R4151" t="s">
        <v>35</v>
      </c>
      <c r="S4151">
        <v>24</v>
      </c>
      <c r="T4151" s="1">
        <v>581262</v>
      </c>
    </row>
    <row r="4152" spans="1:20" x14ac:dyDescent="0.3">
      <c r="A4152" t="s">
        <v>8282</v>
      </c>
      <c r="B4152" s="9">
        <v>45441</v>
      </c>
      <c r="C4152" t="s">
        <v>6730</v>
      </c>
      <c r="D4152" t="s">
        <v>6731</v>
      </c>
      <c r="E4152" t="s">
        <v>6741</v>
      </c>
      <c r="F4152" t="s">
        <v>2340</v>
      </c>
      <c r="G4152" t="s">
        <v>8283</v>
      </c>
      <c r="H4152" t="s">
        <v>40</v>
      </c>
      <c r="I4152" t="s">
        <v>137</v>
      </c>
      <c r="J4152">
        <v>18</v>
      </c>
      <c r="K4152" s="1">
        <v>7362</v>
      </c>
      <c r="L4152" s="1">
        <v>132516</v>
      </c>
      <c r="M4152">
        <v>15</v>
      </c>
      <c r="N4152" s="10">
        <v>0.15</v>
      </c>
      <c r="O4152" s="1">
        <f>Table1[[#This Row],[Total Sales NGN]]-(Table1[[#This Row],[Total Sales NGN]]*Table1[[#This Row],[Discount %2]])</f>
        <v>112638.6</v>
      </c>
      <c r="P4152" t="s">
        <v>47</v>
      </c>
      <c r="Q4152">
        <v>4</v>
      </c>
      <c r="R4152" t="s">
        <v>35</v>
      </c>
      <c r="S4152">
        <v>20</v>
      </c>
      <c r="T4152" s="1">
        <v>381933</v>
      </c>
    </row>
    <row r="4153" spans="1:20" x14ac:dyDescent="0.3">
      <c r="A4153" t="s">
        <v>8284</v>
      </c>
      <c r="B4153" s="9">
        <v>45476</v>
      </c>
      <c r="C4153" t="s">
        <v>6730</v>
      </c>
      <c r="D4153" t="s">
        <v>6731</v>
      </c>
      <c r="E4153" t="s">
        <v>6732</v>
      </c>
      <c r="F4153" t="s">
        <v>2527</v>
      </c>
      <c r="G4153" t="s">
        <v>27</v>
      </c>
      <c r="H4153" t="s">
        <v>40</v>
      </c>
      <c r="I4153" t="s">
        <v>123</v>
      </c>
      <c r="J4153">
        <v>4</v>
      </c>
      <c r="K4153" s="1">
        <v>5858</v>
      </c>
      <c r="L4153" s="1">
        <v>23432</v>
      </c>
      <c r="M4153">
        <v>0</v>
      </c>
      <c r="N4153" s="10">
        <v>0</v>
      </c>
      <c r="O4153" s="1">
        <f>Table1[[#This Row],[Total Sales NGN]]-(Table1[[#This Row],[Total Sales NGN]]*Table1[[#This Row],[Discount %2]])</f>
        <v>23432</v>
      </c>
      <c r="P4153" t="s">
        <v>27</v>
      </c>
      <c r="Q4153">
        <v>2</v>
      </c>
      <c r="R4153" t="s">
        <v>35</v>
      </c>
      <c r="S4153">
        <v>179</v>
      </c>
      <c r="T4153" s="1">
        <v>381933</v>
      </c>
    </row>
    <row r="4154" spans="1:20" x14ac:dyDescent="0.3">
      <c r="A4154" t="s">
        <v>8285</v>
      </c>
      <c r="B4154" s="9">
        <v>45602</v>
      </c>
      <c r="C4154" t="s">
        <v>6730</v>
      </c>
      <c r="D4154" t="s">
        <v>6731</v>
      </c>
      <c r="E4154" t="s">
        <v>6750</v>
      </c>
      <c r="F4154" t="s">
        <v>4802</v>
      </c>
      <c r="G4154" t="s">
        <v>27</v>
      </c>
      <c r="H4154" t="s">
        <v>32</v>
      </c>
      <c r="I4154" t="s">
        <v>158</v>
      </c>
      <c r="J4154">
        <v>18</v>
      </c>
      <c r="K4154" s="1">
        <v>4335</v>
      </c>
      <c r="L4154" s="1">
        <v>78030</v>
      </c>
      <c r="M4154" t="s">
        <v>27</v>
      </c>
      <c r="N4154" s="10">
        <v>0</v>
      </c>
      <c r="O4154" s="1">
        <f>Table1[[#This Row],[Total Sales NGN]]-(Table1[[#This Row],[Total Sales NGN]]*Table1[[#This Row],[Discount %2]])</f>
        <v>78030</v>
      </c>
      <c r="P4154" t="s">
        <v>47</v>
      </c>
      <c r="Q4154">
        <v>2</v>
      </c>
      <c r="R4154" t="s">
        <v>35</v>
      </c>
      <c r="S4154">
        <v>69</v>
      </c>
      <c r="T4154" s="1">
        <v>581262</v>
      </c>
    </row>
    <row r="4155" spans="1:20" x14ac:dyDescent="0.3">
      <c r="A4155" t="s">
        <v>8286</v>
      </c>
      <c r="B4155" s="9">
        <v>45527</v>
      </c>
      <c r="C4155" t="s">
        <v>6730</v>
      </c>
      <c r="D4155" t="s">
        <v>6731</v>
      </c>
      <c r="E4155" t="s">
        <v>6750</v>
      </c>
      <c r="F4155" t="s">
        <v>1473</v>
      </c>
      <c r="G4155" t="s">
        <v>8287</v>
      </c>
      <c r="H4155" t="s">
        <v>24</v>
      </c>
      <c r="I4155" t="s">
        <v>92</v>
      </c>
      <c r="J4155">
        <v>14</v>
      </c>
      <c r="K4155" s="1">
        <v>115595</v>
      </c>
      <c r="L4155" s="1">
        <v>1618330</v>
      </c>
      <c r="M4155">
        <v>10</v>
      </c>
      <c r="N4155" s="10">
        <v>0.1</v>
      </c>
      <c r="O4155" s="1">
        <f>Table1[[#This Row],[Total Sales NGN]]-(Table1[[#This Row],[Total Sales NGN]]*Table1[[#This Row],[Discount %2]])</f>
        <v>1456497</v>
      </c>
      <c r="P4155" t="s">
        <v>57</v>
      </c>
      <c r="Q4155">
        <v>1</v>
      </c>
      <c r="R4155" t="s">
        <v>35</v>
      </c>
      <c r="S4155">
        <v>19</v>
      </c>
      <c r="T4155" s="1">
        <v>973851</v>
      </c>
    </row>
    <row r="4156" spans="1:20" x14ac:dyDescent="0.3">
      <c r="A4156" t="s">
        <v>8288</v>
      </c>
      <c r="B4156" s="9">
        <v>44947</v>
      </c>
      <c r="C4156" t="s">
        <v>6730</v>
      </c>
      <c r="D4156" t="s">
        <v>6731</v>
      </c>
      <c r="E4156" t="s">
        <v>6732</v>
      </c>
      <c r="F4156" t="s">
        <v>1565</v>
      </c>
      <c r="G4156" t="s">
        <v>8289</v>
      </c>
      <c r="H4156" t="s">
        <v>65</v>
      </c>
      <c r="I4156" t="s">
        <v>478</v>
      </c>
      <c r="J4156">
        <v>3</v>
      </c>
      <c r="K4156" s="1">
        <v>100174</v>
      </c>
      <c r="L4156" s="1">
        <v>300522</v>
      </c>
      <c r="M4156">
        <v>0</v>
      </c>
      <c r="N4156" s="10">
        <v>0</v>
      </c>
      <c r="O4156" s="1">
        <f>Table1[[#This Row],[Total Sales NGN]]-(Table1[[#This Row],[Total Sales NGN]]*Table1[[#This Row],[Discount %2]])</f>
        <v>300522</v>
      </c>
      <c r="P4156" t="s">
        <v>47</v>
      </c>
      <c r="Q4156">
        <v>5</v>
      </c>
      <c r="R4156" t="s">
        <v>35</v>
      </c>
      <c r="S4156">
        <v>139</v>
      </c>
      <c r="T4156" s="1">
        <v>868547</v>
      </c>
    </row>
    <row r="4157" spans="1:20" x14ac:dyDescent="0.3">
      <c r="A4157" t="s">
        <v>8290</v>
      </c>
      <c r="B4157" s="9">
        <v>45296</v>
      </c>
      <c r="C4157" t="s">
        <v>6730</v>
      </c>
      <c r="D4157" t="s">
        <v>6731</v>
      </c>
      <c r="E4157" t="s">
        <v>6732</v>
      </c>
      <c r="F4157" t="s">
        <v>1176</v>
      </c>
      <c r="G4157" t="s">
        <v>8291</v>
      </c>
      <c r="H4157" t="s">
        <v>32</v>
      </c>
      <c r="I4157" t="s">
        <v>237</v>
      </c>
      <c r="J4157">
        <v>11</v>
      </c>
      <c r="K4157" s="1">
        <v>13604</v>
      </c>
      <c r="L4157" s="1">
        <v>149644</v>
      </c>
      <c r="M4157">
        <v>15</v>
      </c>
      <c r="N4157" s="10">
        <v>0.15</v>
      </c>
      <c r="O4157" s="1">
        <f>Table1[[#This Row],[Total Sales NGN]]-(Table1[[#This Row],[Total Sales NGN]]*Table1[[#This Row],[Discount %2]])</f>
        <v>127197.4</v>
      </c>
      <c r="P4157" t="s">
        <v>26</v>
      </c>
      <c r="Q4157">
        <v>4</v>
      </c>
      <c r="R4157" t="s">
        <v>35</v>
      </c>
      <c r="S4157">
        <v>152</v>
      </c>
      <c r="T4157" s="1">
        <v>581262</v>
      </c>
    </row>
    <row r="4158" spans="1:20" x14ac:dyDescent="0.3">
      <c r="A4158" t="s">
        <v>8292</v>
      </c>
      <c r="B4158" s="9">
        <v>45407</v>
      </c>
      <c r="C4158" t="s">
        <v>6730</v>
      </c>
      <c r="D4158" t="s">
        <v>6731</v>
      </c>
      <c r="E4158" t="s">
        <v>6750</v>
      </c>
      <c r="F4158" t="s">
        <v>662</v>
      </c>
      <c r="G4158" t="s">
        <v>8293</v>
      </c>
      <c r="H4158" t="s">
        <v>45</v>
      </c>
      <c r="I4158" t="s">
        <v>46</v>
      </c>
      <c r="J4158">
        <v>4</v>
      </c>
      <c r="K4158" s="1">
        <v>35283</v>
      </c>
      <c r="L4158" s="1">
        <v>141132</v>
      </c>
      <c r="M4158">
        <v>10</v>
      </c>
      <c r="N4158" s="10">
        <v>0.1</v>
      </c>
      <c r="O4158" s="1">
        <f>Table1[[#This Row],[Total Sales NGN]]-(Table1[[#This Row],[Total Sales NGN]]*Table1[[#This Row],[Discount %2]])</f>
        <v>127018.8</v>
      </c>
      <c r="P4158" t="s">
        <v>47</v>
      </c>
      <c r="Q4158">
        <v>2</v>
      </c>
      <c r="R4158" t="s">
        <v>35</v>
      </c>
      <c r="S4158">
        <v>97</v>
      </c>
      <c r="T4158" s="1">
        <v>395160</v>
      </c>
    </row>
    <row r="4159" spans="1:20" x14ac:dyDescent="0.3">
      <c r="A4159" t="s">
        <v>8294</v>
      </c>
      <c r="B4159" s="9">
        <v>45140</v>
      </c>
      <c r="C4159" t="s">
        <v>6730</v>
      </c>
      <c r="D4159" t="s">
        <v>6731</v>
      </c>
      <c r="E4159" t="s">
        <v>6732</v>
      </c>
      <c r="F4159" t="s">
        <v>313</v>
      </c>
      <c r="G4159" t="s">
        <v>8295</v>
      </c>
      <c r="H4159" t="s">
        <v>45</v>
      </c>
      <c r="I4159" t="s">
        <v>211</v>
      </c>
      <c r="J4159">
        <v>9</v>
      </c>
      <c r="K4159" s="1">
        <v>16071</v>
      </c>
      <c r="L4159" s="1">
        <v>144639</v>
      </c>
      <c r="M4159" t="s">
        <v>27</v>
      </c>
      <c r="N4159" s="10">
        <v>0</v>
      </c>
      <c r="O4159" s="1">
        <f>Table1[[#This Row],[Total Sales NGN]]-(Table1[[#This Row],[Total Sales NGN]]*Table1[[#This Row],[Discount %2]])</f>
        <v>144639</v>
      </c>
      <c r="P4159" t="s">
        <v>26</v>
      </c>
      <c r="Q4159">
        <v>1</v>
      </c>
      <c r="R4159" t="s">
        <v>35</v>
      </c>
      <c r="S4159">
        <v>194</v>
      </c>
      <c r="T4159" s="1">
        <v>395160</v>
      </c>
    </row>
    <row r="4160" spans="1:20" x14ac:dyDescent="0.3">
      <c r="A4160" t="s">
        <v>8296</v>
      </c>
      <c r="B4160" s="9">
        <v>45467</v>
      </c>
      <c r="C4160" t="s">
        <v>6730</v>
      </c>
      <c r="D4160" t="s">
        <v>6731</v>
      </c>
      <c r="E4160" t="s">
        <v>6750</v>
      </c>
      <c r="F4160" t="s">
        <v>6106</v>
      </c>
      <c r="G4160" t="s">
        <v>27</v>
      </c>
      <c r="H4160" t="s">
        <v>45</v>
      </c>
      <c r="I4160" t="s">
        <v>46</v>
      </c>
      <c r="J4160">
        <v>4</v>
      </c>
      <c r="K4160" s="1">
        <v>41447</v>
      </c>
      <c r="L4160" s="1">
        <v>165788</v>
      </c>
      <c r="M4160">
        <v>5</v>
      </c>
      <c r="N4160" s="10">
        <v>0.05</v>
      </c>
      <c r="O4160" s="1">
        <f>Table1[[#This Row],[Total Sales NGN]]-(Table1[[#This Row],[Total Sales NGN]]*Table1[[#This Row],[Discount %2]])</f>
        <v>157498.6</v>
      </c>
      <c r="P4160" t="s">
        <v>26</v>
      </c>
      <c r="Q4160">
        <v>4</v>
      </c>
      <c r="R4160" t="s">
        <v>28</v>
      </c>
      <c r="S4160">
        <v>60</v>
      </c>
      <c r="T4160" s="1">
        <v>395160</v>
      </c>
    </row>
    <row r="4161" spans="1:20" x14ac:dyDescent="0.3">
      <c r="A4161" t="s">
        <v>8297</v>
      </c>
      <c r="B4161" s="9">
        <v>45030</v>
      </c>
      <c r="C4161" t="s">
        <v>6730</v>
      </c>
      <c r="D4161" t="s">
        <v>6731</v>
      </c>
      <c r="E4161" t="s">
        <v>6750</v>
      </c>
      <c r="F4161" t="s">
        <v>2449</v>
      </c>
      <c r="G4161" t="s">
        <v>8298</v>
      </c>
      <c r="H4161" t="s">
        <v>24</v>
      </c>
      <c r="I4161" t="s">
        <v>92</v>
      </c>
      <c r="J4161">
        <v>19</v>
      </c>
      <c r="K4161" s="1">
        <v>67106</v>
      </c>
      <c r="L4161" s="1">
        <v>1275014</v>
      </c>
      <c r="M4161">
        <v>5</v>
      </c>
      <c r="N4161" s="10">
        <v>0.05</v>
      </c>
      <c r="O4161" s="1">
        <f>Table1[[#This Row],[Total Sales NGN]]-(Table1[[#This Row],[Total Sales NGN]]*Table1[[#This Row],[Discount %2]])</f>
        <v>1211263.3</v>
      </c>
      <c r="P4161" t="s">
        <v>47</v>
      </c>
      <c r="Q4161">
        <v>1</v>
      </c>
      <c r="R4161" t="s">
        <v>28</v>
      </c>
      <c r="S4161">
        <v>160</v>
      </c>
      <c r="T4161" s="1">
        <v>973851</v>
      </c>
    </row>
    <row r="4162" spans="1:20" x14ac:dyDescent="0.3">
      <c r="A4162" t="s">
        <v>8299</v>
      </c>
      <c r="B4162" s="9">
        <v>45255</v>
      </c>
      <c r="C4162" t="s">
        <v>6730</v>
      </c>
      <c r="D4162" t="s">
        <v>6731</v>
      </c>
      <c r="E4162" t="s">
        <v>6741</v>
      </c>
      <c r="F4162" t="s">
        <v>268</v>
      </c>
      <c r="G4162" t="s">
        <v>27</v>
      </c>
      <c r="H4162" t="s">
        <v>32</v>
      </c>
      <c r="I4162" t="s">
        <v>117</v>
      </c>
      <c r="J4162">
        <v>5</v>
      </c>
      <c r="K4162" s="1">
        <v>8066</v>
      </c>
      <c r="L4162" s="1">
        <v>40330</v>
      </c>
      <c r="M4162">
        <v>5</v>
      </c>
      <c r="N4162" s="10">
        <v>0.05</v>
      </c>
      <c r="O4162" s="1">
        <f>Table1[[#This Row],[Total Sales NGN]]-(Table1[[#This Row],[Total Sales NGN]]*Table1[[#This Row],[Discount %2]])</f>
        <v>38313.5</v>
      </c>
      <c r="P4162" t="s">
        <v>34</v>
      </c>
      <c r="Q4162">
        <v>2</v>
      </c>
      <c r="R4162" t="s">
        <v>35</v>
      </c>
      <c r="S4162">
        <v>131</v>
      </c>
      <c r="T4162" s="1">
        <v>581262</v>
      </c>
    </row>
    <row r="4163" spans="1:20" x14ac:dyDescent="0.3">
      <c r="A4163" t="s">
        <v>8300</v>
      </c>
      <c r="B4163" s="9">
        <v>45613</v>
      </c>
      <c r="C4163" t="s">
        <v>6730</v>
      </c>
      <c r="D4163" t="s">
        <v>6731</v>
      </c>
      <c r="E4163" t="s">
        <v>6732</v>
      </c>
      <c r="F4163" t="s">
        <v>589</v>
      </c>
      <c r="G4163" t="s">
        <v>8301</v>
      </c>
      <c r="H4163" t="s">
        <v>24</v>
      </c>
      <c r="I4163" t="s">
        <v>25</v>
      </c>
      <c r="J4163">
        <v>7</v>
      </c>
      <c r="K4163" s="1">
        <v>82748</v>
      </c>
      <c r="L4163" s="1">
        <v>579236</v>
      </c>
      <c r="M4163">
        <v>0</v>
      </c>
      <c r="N4163" s="10">
        <v>0</v>
      </c>
      <c r="O4163" s="1">
        <f>Table1[[#This Row],[Total Sales NGN]]-(Table1[[#This Row],[Total Sales NGN]]*Table1[[#This Row],[Discount %2]])</f>
        <v>579236</v>
      </c>
      <c r="P4163" t="s">
        <v>47</v>
      </c>
      <c r="Q4163">
        <v>5</v>
      </c>
      <c r="R4163" t="s">
        <v>35</v>
      </c>
      <c r="S4163">
        <v>54</v>
      </c>
      <c r="T4163" s="1">
        <v>973851</v>
      </c>
    </row>
    <row r="4164" spans="1:20" x14ac:dyDescent="0.3">
      <c r="A4164" t="s">
        <v>8302</v>
      </c>
      <c r="B4164" s="9">
        <v>45116</v>
      </c>
      <c r="C4164" t="s">
        <v>6730</v>
      </c>
      <c r="D4164" t="s">
        <v>6731</v>
      </c>
      <c r="E4164" t="s">
        <v>6732</v>
      </c>
      <c r="F4164" t="s">
        <v>1336</v>
      </c>
      <c r="G4164" t="s">
        <v>8303</v>
      </c>
      <c r="H4164" t="s">
        <v>32</v>
      </c>
      <c r="I4164" t="s">
        <v>117</v>
      </c>
      <c r="J4164">
        <v>15</v>
      </c>
      <c r="K4164" s="1">
        <v>9718</v>
      </c>
      <c r="L4164" s="1">
        <v>145770</v>
      </c>
      <c r="M4164">
        <v>5</v>
      </c>
      <c r="N4164" s="10">
        <v>0.05</v>
      </c>
      <c r="O4164" s="1">
        <f>Table1[[#This Row],[Total Sales NGN]]-(Table1[[#This Row],[Total Sales NGN]]*Table1[[#This Row],[Discount %2]])</f>
        <v>138481.5</v>
      </c>
      <c r="P4164" t="s">
        <v>34</v>
      </c>
      <c r="Q4164">
        <v>5</v>
      </c>
      <c r="R4164" t="s">
        <v>35</v>
      </c>
      <c r="S4164">
        <v>91</v>
      </c>
      <c r="T4164" s="1">
        <v>581262</v>
      </c>
    </row>
    <row r="4165" spans="1:20" x14ac:dyDescent="0.3">
      <c r="A4165" t="s">
        <v>8304</v>
      </c>
      <c r="B4165" s="9">
        <v>45377</v>
      </c>
      <c r="C4165" t="s">
        <v>6730</v>
      </c>
      <c r="D4165" t="s">
        <v>6731</v>
      </c>
      <c r="E4165" t="s">
        <v>6750</v>
      </c>
      <c r="F4165" t="s">
        <v>3057</v>
      </c>
      <c r="G4165" t="s">
        <v>8305</v>
      </c>
      <c r="H4165" t="s">
        <v>32</v>
      </c>
      <c r="I4165" t="s">
        <v>117</v>
      </c>
      <c r="J4165">
        <v>16</v>
      </c>
      <c r="K4165" s="1">
        <v>2855</v>
      </c>
      <c r="L4165" s="1">
        <v>45680</v>
      </c>
      <c r="M4165" t="s">
        <v>27</v>
      </c>
      <c r="N4165" s="10">
        <v>0</v>
      </c>
      <c r="O4165" s="1">
        <f>Table1[[#This Row],[Total Sales NGN]]-(Table1[[#This Row],[Total Sales NGN]]*Table1[[#This Row],[Discount %2]])</f>
        <v>45680</v>
      </c>
      <c r="P4165" t="s">
        <v>57</v>
      </c>
      <c r="Q4165">
        <v>1</v>
      </c>
      <c r="R4165" t="s">
        <v>28</v>
      </c>
      <c r="S4165">
        <v>149</v>
      </c>
      <c r="T4165" s="1">
        <v>581262</v>
      </c>
    </row>
    <row r="4166" spans="1:20" x14ac:dyDescent="0.3">
      <c r="A4166" t="s">
        <v>8306</v>
      </c>
      <c r="B4166" s="9">
        <v>45048</v>
      </c>
      <c r="C4166" t="s">
        <v>6730</v>
      </c>
      <c r="D4166" t="s">
        <v>6731</v>
      </c>
      <c r="E4166" t="s">
        <v>6732</v>
      </c>
      <c r="F4166" t="s">
        <v>1558</v>
      </c>
      <c r="G4166" t="s">
        <v>8307</v>
      </c>
      <c r="H4166" t="s">
        <v>45</v>
      </c>
      <c r="I4166" t="s">
        <v>74</v>
      </c>
      <c r="J4166">
        <v>13</v>
      </c>
      <c r="K4166" s="1">
        <v>27018</v>
      </c>
      <c r="L4166" s="1">
        <v>351234</v>
      </c>
      <c r="M4166">
        <v>0</v>
      </c>
      <c r="N4166" s="10">
        <v>0</v>
      </c>
      <c r="O4166" s="1">
        <f>Table1[[#This Row],[Total Sales NGN]]-(Table1[[#This Row],[Total Sales NGN]]*Table1[[#This Row],[Discount %2]])</f>
        <v>351234</v>
      </c>
      <c r="P4166" t="s">
        <v>34</v>
      </c>
      <c r="Q4166">
        <v>4</v>
      </c>
      <c r="R4166" t="s">
        <v>35</v>
      </c>
      <c r="S4166">
        <v>160</v>
      </c>
      <c r="T4166" s="1">
        <v>395160</v>
      </c>
    </row>
    <row r="4167" spans="1:20" x14ac:dyDescent="0.3">
      <c r="A4167" t="s">
        <v>8308</v>
      </c>
      <c r="B4167" s="9">
        <v>45145</v>
      </c>
      <c r="C4167" t="s">
        <v>6730</v>
      </c>
      <c r="D4167" t="s">
        <v>6731</v>
      </c>
      <c r="E4167" t="s">
        <v>6732</v>
      </c>
      <c r="F4167" t="s">
        <v>3109</v>
      </c>
      <c r="G4167" t="s">
        <v>8309</v>
      </c>
      <c r="H4167" t="s">
        <v>65</v>
      </c>
      <c r="I4167" t="s">
        <v>78</v>
      </c>
      <c r="J4167">
        <v>1</v>
      </c>
      <c r="K4167" s="1">
        <v>45844</v>
      </c>
      <c r="L4167" s="1">
        <v>45844</v>
      </c>
      <c r="M4167">
        <v>0</v>
      </c>
      <c r="N4167" s="10">
        <v>0</v>
      </c>
      <c r="O4167" s="1">
        <f>Table1[[#This Row],[Total Sales NGN]]-(Table1[[#This Row],[Total Sales NGN]]*Table1[[#This Row],[Discount %2]])</f>
        <v>45844</v>
      </c>
      <c r="P4167" t="s">
        <v>34</v>
      </c>
      <c r="Q4167">
        <v>1</v>
      </c>
      <c r="R4167" t="s">
        <v>35</v>
      </c>
      <c r="S4167">
        <v>158</v>
      </c>
      <c r="T4167" s="1">
        <v>868547</v>
      </c>
    </row>
    <row r="4168" spans="1:20" x14ac:dyDescent="0.3">
      <c r="A4168" t="s">
        <v>8310</v>
      </c>
      <c r="B4168" s="9">
        <v>45083</v>
      </c>
      <c r="C4168" t="s">
        <v>6730</v>
      </c>
      <c r="D4168" t="s">
        <v>6731</v>
      </c>
      <c r="E4168" t="s">
        <v>6750</v>
      </c>
      <c r="F4168" t="s">
        <v>1414</v>
      </c>
      <c r="G4168" t="s">
        <v>8311</v>
      </c>
      <c r="H4168" t="s">
        <v>45</v>
      </c>
      <c r="I4168" t="s">
        <v>98</v>
      </c>
      <c r="J4168">
        <v>7</v>
      </c>
      <c r="K4168" s="1">
        <v>32137</v>
      </c>
      <c r="L4168" s="1">
        <v>224959</v>
      </c>
      <c r="M4168">
        <v>15</v>
      </c>
      <c r="N4168" s="10">
        <v>0.15</v>
      </c>
      <c r="O4168" s="1">
        <f>Table1[[#This Row],[Total Sales NGN]]-(Table1[[#This Row],[Total Sales NGN]]*Table1[[#This Row],[Discount %2]])</f>
        <v>191215.15</v>
      </c>
      <c r="P4168" t="s">
        <v>26</v>
      </c>
      <c r="Q4168">
        <v>2</v>
      </c>
      <c r="R4168" t="s">
        <v>27</v>
      </c>
      <c r="S4168">
        <v>36</v>
      </c>
      <c r="T4168" s="1">
        <v>395160</v>
      </c>
    </row>
    <row r="4169" spans="1:20" x14ac:dyDescent="0.3">
      <c r="A4169" t="s">
        <v>8312</v>
      </c>
      <c r="B4169" s="9">
        <v>45240</v>
      </c>
      <c r="C4169" t="s">
        <v>6730</v>
      </c>
      <c r="D4169" t="s">
        <v>6731</v>
      </c>
      <c r="E4169" t="s">
        <v>6750</v>
      </c>
      <c r="F4169" t="s">
        <v>1444</v>
      </c>
      <c r="G4169" t="s">
        <v>8313</v>
      </c>
      <c r="H4169" t="s">
        <v>32</v>
      </c>
      <c r="I4169" t="s">
        <v>95</v>
      </c>
      <c r="J4169">
        <v>6</v>
      </c>
      <c r="K4169" s="1">
        <v>20784</v>
      </c>
      <c r="L4169" s="1">
        <v>124704</v>
      </c>
      <c r="M4169">
        <v>10</v>
      </c>
      <c r="N4169" s="10">
        <v>0.1</v>
      </c>
      <c r="O4169" s="1">
        <f>Table1[[#This Row],[Total Sales NGN]]-(Table1[[#This Row],[Total Sales NGN]]*Table1[[#This Row],[Discount %2]])</f>
        <v>112233.60000000001</v>
      </c>
      <c r="P4169" t="s">
        <v>27</v>
      </c>
      <c r="Q4169">
        <v>0</v>
      </c>
      <c r="R4169" t="s">
        <v>28</v>
      </c>
      <c r="S4169">
        <v>137</v>
      </c>
      <c r="T4169" s="1">
        <v>581262</v>
      </c>
    </row>
    <row r="4170" spans="1:20" x14ac:dyDescent="0.3">
      <c r="A4170" t="s">
        <v>8314</v>
      </c>
      <c r="B4170" s="9">
        <v>45555</v>
      </c>
      <c r="C4170" t="s">
        <v>6730</v>
      </c>
      <c r="D4170" t="s">
        <v>6731</v>
      </c>
      <c r="E4170" t="s">
        <v>6750</v>
      </c>
      <c r="F4170" t="s">
        <v>2564</v>
      </c>
      <c r="G4170" t="s">
        <v>8315</v>
      </c>
      <c r="H4170" t="s">
        <v>65</v>
      </c>
      <c r="I4170" t="s">
        <v>382</v>
      </c>
      <c r="J4170">
        <v>9</v>
      </c>
      <c r="K4170" s="1">
        <v>150651</v>
      </c>
      <c r="L4170" s="1">
        <v>1355859</v>
      </c>
      <c r="M4170">
        <v>5</v>
      </c>
      <c r="N4170" s="10">
        <v>0.05</v>
      </c>
      <c r="O4170" s="1">
        <f>Table1[[#This Row],[Total Sales NGN]]-(Table1[[#This Row],[Total Sales NGN]]*Table1[[#This Row],[Discount %2]])</f>
        <v>1288066.05</v>
      </c>
      <c r="P4170" t="s">
        <v>47</v>
      </c>
      <c r="Q4170">
        <v>2</v>
      </c>
      <c r="R4170" t="s">
        <v>35</v>
      </c>
      <c r="S4170">
        <v>47</v>
      </c>
      <c r="T4170" s="1">
        <v>868547</v>
      </c>
    </row>
    <row r="4171" spans="1:20" x14ac:dyDescent="0.3">
      <c r="A4171" t="s">
        <v>8316</v>
      </c>
      <c r="B4171" s="9">
        <v>45325</v>
      </c>
      <c r="C4171" t="s">
        <v>6730</v>
      </c>
      <c r="D4171" t="s">
        <v>6731</v>
      </c>
      <c r="E4171" t="s">
        <v>6732</v>
      </c>
      <c r="F4171" t="s">
        <v>765</v>
      </c>
      <c r="G4171" t="s">
        <v>8317</v>
      </c>
      <c r="H4171" t="s">
        <v>24</v>
      </c>
      <c r="I4171" t="s">
        <v>25</v>
      </c>
      <c r="J4171">
        <v>2</v>
      </c>
      <c r="K4171" s="1">
        <v>346318</v>
      </c>
      <c r="L4171" s="1">
        <v>692636</v>
      </c>
      <c r="M4171">
        <v>0</v>
      </c>
      <c r="N4171" s="10">
        <v>0</v>
      </c>
      <c r="O4171" s="1">
        <f>Table1[[#This Row],[Total Sales NGN]]-(Table1[[#This Row],[Total Sales NGN]]*Table1[[#This Row],[Discount %2]])</f>
        <v>692636</v>
      </c>
      <c r="P4171" t="s">
        <v>26</v>
      </c>
      <c r="Q4171">
        <v>4</v>
      </c>
      <c r="R4171" t="s">
        <v>27</v>
      </c>
      <c r="S4171">
        <v>20</v>
      </c>
      <c r="T4171" s="1">
        <v>973851</v>
      </c>
    </row>
    <row r="4172" spans="1:20" x14ac:dyDescent="0.3">
      <c r="A4172" t="s">
        <v>8318</v>
      </c>
      <c r="B4172" s="9">
        <v>45183</v>
      </c>
      <c r="C4172" t="s">
        <v>6730</v>
      </c>
      <c r="D4172" t="s">
        <v>6731</v>
      </c>
      <c r="E4172" t="s">
        <v>6750</v>
      </c>
      <c r="F4172" t="s">
        <v>1058</v>
      </c>
      <c r="G4172" t="s">
        <v>8319</v>
      </c>
      <c r="H4172" t="s">
        <v>65</v>
      </c>
      <c r="I4172" t="s">
        <v>66</v>
      </c>
      <c r="J4172">
        <v>11</v>
      </c>
      <c r="K4172" s="1">
        <v>132377</v>
      </c>
      <c r="L4172" s="1">
        <v>1456147</v>
      </c>
      <c r="M4172">
        <v>0</v>
      </c>
      <c r="N4172" s="10">
        <v>0</v>
      </c>
      <c r="O4172" s="1">
        <f>Table1[[#This Row],[Total Sales NGN]]-(Table1[[#This Row],[Total Sales NGN]]*Table1[[#This Row],[Discount %2]])</f>
        <v>1456147</v>
      </c>
      <c r="P4172" t="s">
        <v>26</v>
      </c>
      <c r="Q4172">
        <v>4</v>
      </c>
      <c r="R4172" t="s">
        <v>35</v>
      </c>
      <c r="S4172">
        <v>118</v>
      </c>
      <c r="T4172" s="1">
        <v>868547</v>
      </c>
    </row>
    <row r="4173" spans="1:20" x14ac:dyDescent="0.3">
      <c r="A4173" t="s">
        <v>8320</v>
      </c>
      <c r="B4173" s="9">
        <v>45258</v>
      </c>
      <c r="C4173" t="s">
        <v>6730</v>
      </c>
      <c r="D4173" t="s">
        <v>6731</v>
      </c>
      <c r="E4173" t="s">
        <v>6732</v>
      </c>
      <c r="F4173" t="s">
        <v>962</v>
      </c>
      <c r="G4173" t="s">
        <v>27</v>
      </c>
      <c r="H4173" t="s">
        <v>24</v>
      </c>
      <c r="I4173" t="s">
        <v>152</v>
      </c>
      <c r="J4173">
        <v>4</v>
      </c>
      <c r="K4173" s="1">
        <v>151713</v>
      </c>
      <c r="L4173" s="1">
        <v>606852</v>
      </c>
      <c r="M4173" t="s">
        <v>27</v>
      </c>
      <c r="N4173" s="10">
        <v>0</v>
      </c>
      <c r="O4173" s="1">
        <f>Table1[[#This Row],[Total Sales NGN]]-(Table1[[#This Row],[Total Sales NGN]]*Table1[[#This Row],[Discount %2]])</f>
        <v>606852</v>
      </c>
      <c r="P4173" t="s">
        <v>34</v>
      </c>
      <c r="Q4173">
        <v>2</v>
      </c>
      <c r="R4173" t="s">
        <v>35</v>
      </c>
      <c r="S4173">
        <v>94</v>
      </c>
      <c r="T4173" s="1">
        <v>973851</v>
      </c>
    </row>
    <row r="4174" spans="1:20" x14ac:dyDescent="0.3">
      <c r="A4174" t="s">
        <v>8321</v>
      </c>
      <c r="B4174" s="9">
        <v>45181</v>
      </c>
      <c r="C4174" t="s">
        <v>6730</v>
      </c>
      <c r="D4174" t="s">
        <v>6731</v>
      </c>
      <c r="E4174" t="s">
        <v>6741</v>
      </c>
      <c r="F4174" t="s">
        <v>1259</v>
      </c>
      <c r="G4174" t="s">
        <v>27</v>
      </c>
      <c r="H4174" t="s">
        <v>65</v>
      </c>
      <c r="I4174" t="s">
        <v>478</v>
      </c>
      <c r="J4174">
        <v>5</v>
      </c>
      <c r="K4174" s="1">
        <v>41959</v>
      </c>
      <c r="L4174" s="1">
        <v>209795</v>
      </c>
      <c r="M4174">
        <v>5</v>
      </c>
      <c r="N4174" s="10">
        <v>0.05</v>
      </c>
      <c r="O4174" s="1">
        <f>Table1[[#This Row],[Total Sales NGN]]-(Table1[[#This Row],[Total Sales NGN]]*Table1[[#This Row],[Discount %2]])</f>
        <v>199305.25</v>
      </c>
      <c r="P4174" t="s">
        <v>27</v>
      </c>
      <c r="Q4174">
        <v>5</v>
      </c>
      <c r="R4174" t="s">
        <v>35</v>
      </c>
      <c r="S4174">
        <v>141</v>
      </c>
      <c r="T4174" s="1">
        <v>868547</v>
      </c>
    </row>
    <row r="4175" spans="1:20" x14ac:dyDescent="0.3">
      <c r="A4175" t="s">
        <v>8322</v>
      </c>
      <c r="B4175" s="9">
        <v>45319</v>
      </c>
      <c r="C4175" t="s">
        <v>6730</v>
      </c>
      <c r="D4175" t="s">
        <v>6731</v>
      </c>
      <c r="E4175" t="s">
        <v>6750</v>
      </c>
      <c r="F4175" t="s">
        <v>1127</v>
      </c>
      <c r="G4175" t="s">
        <v>27</v>
      </c>
      <c r="H4175" t="s">
        <v>32</v>
      </c>
      <c r="I4175" t="s">
        <v>237</v>
      </c>
      <c r="J4175">
        <v>3</v>
      </c>
      <c r="K4175" s="1">
        <v>10311</v>
      </c>
      <c r="L4175" s="1">
        <v>30933</v>
      </c>
      <c r="M4175">
        <v>15</v>
      </c>
      <c r="N4175" s="10">
        <v>0.15</v>
      </c>
      <c r="O4175" s="1">
        <f>Table1[[#This Row],[Total Sales NGN]]-(Table1[[#This Row],[Total Sales NGN]]*Table1[[#This Row],[Discount %2]])</f>
        <v>26293.05</v>
      </c>
      <c r="P4175" t="s">
        <v>57</v>
      </c>
      <c r="Q4175">
        <v>4</v>
      </c>
      <c r="R4175" t="s">
        <v>35</v>
      </c>
      <c r="S4175">
        <v>1</v>
      </c>
      <c r="T4175" s="1">
        <v>581262</v>
      </c>
    </row>
    <row r="4176" spans="1:20" x14ac:dyDescent="0.3">
      <c r="A4176" t="s">
        <v>8323</v>
      </c>
      <c r="B4176" s="9">
        <v>45525</v>
      </c>
      <c r="C4176" t="s">
        <v>6730</v>
      </c>
      <c r="D4176" t="s">
        <v>6731</v>
      </c>
      <c r="E4176" t="s">
        <v>6732</v>
      </c>
      <c r="F4176" t="s">
        <v>1642</v>
      </c>
      <c r="G4176" t="s">
        <v>8324</v>
      </c>
      <c r="H4176" t="s">
        <v>65</v>
      </c>
      <c r="I4176" t="s">
        <v>478</v>
      </c>
      <c r="J4176">
        <v>9</v>
      </c>
      <c r="K4176" s="1">
        <v>84370</v>
      </c>
      <c r="L4176" s="1">
        <v>759330</v>
      </c>
      <c r="M4176">
        <v>15</v>
      </c>
      <c r="N4176" s="10">
        <v>0.15</v>
      </c>
      <c r="O4176" s="1">
        <f>Table1[[#This Row],[Total Sales NGN]]-(Table1[[#This Row],[Total Sales NGN]]*Table1[[#This Row],[Discount %2]])</f>
        <v>645430.5</v>
      </c>
      <c r="P4176" t="s">
        <v>26</v>
      </c>
      <c r="Q4176">
        <v>4</v>
      </c>
      <c r="R4176" t="s">
        <v>35</v>
      </c>
      <c r="S4176">
        <v>119</v>
      </c>
      <c r="T4176" s="1">
        <v>868547</v>
      </c>
    </row>
    <row r="4177" spans="1:20" x14ac:dyDescent="0.3">
      <c r="A4177" t="s">
        <v>8325</v>
      </c>
      <c r="B4177" s="9">
        <v>45576</v>
      </c>
      <c r="C4177" t="s">
        <v>6730</v>
      </c>
      <c r="D4177" t="s">
        <v>6731</v>
      </c>
      <c r="E4177" t="s">
        <v>6750</v>
      </c>
      <c r="F4177" t="s">
        <v>458</v>
      </c>
      <c r="G4177" t="s">
        <v>8326</v>
      </c>
      <c r="H4177" t="s">
        <v>65</v>
      </c>
      <c r="I4177" t="s">
        <v>382</v>
      </c>
      <c r="J4177">
        <v>5</v>
      </c>
      <c r="K4177" s="1">
        <v>141305</v>
      </c>
      <c r="L4177" s="1">
        <v>706525</v>
      </c>
      <c r="M4177">
        <v>5</v>
      </c>
      <c r="N4177" s="10">
        <v>0.05</v>
      </c>
      <c r="O4177" s="1">
        <f>Table1[[#This Row],[Total Sales NGN]]-(Table1[[#This Row],[Total Sales NGN]]*Table1[[#This Row],[Discount %2]])</f>
        <v>671198.75</v>
      </c>
      <c r="P4177" t="s">
        <v>57</v>
      </c>
      <c r="Q4177">
        <v>1</v>
      </c>
      <c r="R4177" t="s">
        <v>35</v>
      </c>
      <c r="S4177">
        <v>141</v>
      </c>
      <c r="T4177" s="1">
        <v>868547</v>
      </c>
    </row>
    <row r="4178" spans="1:20" x14ac:dyDescent="0.3">
      <c r="A4178" t="s">
        <v>8327</v>
      </c>
      <c r="B4178" s="9">
        <v>45055</v>
      </c>
      <c r="C4178" t="s">
        <v>6730</v>
      </c>
      <c r="D4178" t="s">
        <v>6731</v>
      </c>
      <c r="E4178" t="s">
        <v>6741</v>
      </c>
      <c r="F4178" t="s">
        <v>1414</v>
      </c>
      <c r="G4178" t="s">
        <v>8328</v>
      </c>
      <c r="H4178" t="s">
        <v>32</v>
      </c>
      <c r="I4178" t="s">
        <v>237</v>
      </c>
      <c r="J4178">
        <v>15</v>
      </c>
      <c r="K4178" s="1">
        <v>8323</v>
      </c>
      <c r="L4178" s="1">
        <v>124845</v>
      </c>
      <c r="M4178" t="s">
        <v>27</v>
      </c>
      <c r="N4178" s="10">
        <v>0</v>
      </c>
      <c r="O4178" s="1">
        <f>Table1[[#This Row],[Total Sales NGN]]-(Table1[[#This Row],[Total Sales NGN]]*Table1[[#This Row],[Discount %2]])</f>
        <v>124845</v>
      </c>
      <c r="P4178" t="s">
        <v>47</v>
      </c>
      <c r="Q4178">
        <v>3</v>
      </c>
      <c r="R4178" t="s">
        <v>35</v>
      </c>
      <c r="S4178">
        <v>67</v>
      </c>
      <c r="T4178" s="1">
        <v>581262</v>
      </c>
    </row>
    <row r="4179" spans="1:20" x14ac:dyDescent="0.3">
      <c r="A4179" t="s">
        <v>8329</v>
      </c>
      <c r="B4179" s="9">
        <v>45511</v>
      </c>
      <c r="C4179" t="s">
        <v>6730</v>
      </c>
      <c r="D4179" t="s">
        <v>6731</v>
      </c>
      <c r="E4179" t="s">
        <v>6741</v>
      </c>
      <c r="F4179" t="s">
        <v>1324</v>
      </c>
      <c r="G4179" t="s">
        <v>8330</v>
      </c>
      <c r="H4179" t="s">
        <v>24</v>
      </c>
      <c r="I4179" t="s">
        <v>174</v>
      </c>
      <c r="J4179">
        <v>4</v>
      </c>
      <c r="K4179" s="1">
        <v>289411</v>
      </c>
      <c r="L4179" s="1">
        <v>1157644</v>
      </c>
      <c r="M4179" t="s">
        <v>27</v>
      </c>
      <c r="N4179" s="10">
        <v>0</v>
      </c>
      <c r="O4179" s="1">
        <f>Table1[[#This Row],[Total Sales NGN]]-(Table1[[#This Row],[Total Sales NGN]]*Table1[[#This Row],[Discount %2]])</f>
        <v>1157644</v>
      </c>
      <c r="P4179" t="s">
        <v>47</v>
      </c>
      <c r="Q4179">
        <v>7</v>
      </c>
      <c r="R4179" t="s">
        <v>28</v>
      </c>
      <c r="S4179">
        <v>41</v>
      </c>
      <c r="T4179" s="1">
        <v>973851</v>
      </c>
    </row>
    <row r="4180" spans="1:20" x14ac:dyDescent="0.3">
      <c r="A4180" t="s">
        <v>8331</v>
      </c>
      <c r="B4180" s="9">
        <v>45642</v>
      </c>
      <c r="C4180" t="s">
        <v>6730</v>
      </c>
      <c r="D4180" t="s">
        <v>6731</v>
      </c>
      <c r="E4180" t="s">
        <v>6750</v>
      </c>
      <c r="F4180" t="s">
        <v>3771</v>
      </c>
      <c r="G4180" t="s">
        <v>27</v>
      </c>
      <c r="H4180" t="s">
        <v>45</v>
      </c>
      <c r="I4180" t="s">
        <v>181</v>
      </c>
      <c r="J4180">
        <v>15</v>
      </c>
      <c r="K4180" s="1">
        <v>36825</v>
      </c>
      <c r="L4180" s="1">
        <v>552375</v>
      </c>
      <c r="M4180">
        <v>0</v>
      </c>
      <c r="N4180" s="10">
        <v>0</v>
      </c>
      <c r="O4180" s="1">
        <f>Table1[[#This Row],[Total Sales NGN]]-(Table1[[#This Row],[Total Sales NGN]]*Table1[[#This Row],[Discount %2]])</f>
        <v>552375</v>
      </c>
      <c r="P4180" t="s">
        <v>26</v>
      </c>
      <c r="Q4180">
        <v>2</v>
      </c>
      <c r="R4180" t="s">
        <v>35</v>
      </c>
      <c r="S4180">
        <v>20</v>
      </c>
      <c r="T4180" s="1">
        <v>395160</v>
      </c>
    </row>
    <row r="4181" spans="1:20" x14ac:dyDescent="0.3">
      <c r="A4181" t="s">
        <v>8332</v>
      </c>
      <c r="B4181" s="9">
        <v>45272</v>
      </c>
      <c r="C4181" t="s">
        <v>6730</v>
      </c>
      <c r="D4181" t="s">
        <v>6731</v>
      </c>
      <c r="E4181" t="s">
        <v>6741</v>
      </c>
      <c r="F4181" t="s">
        <v>694</v>
      </c>
      <c r="G4181" t="s">
        <v>8333</v>
      </c>
      <c r="H4181" t="s">
        <v>65</v>
      </c>
      <c r="I4181" t="s">
        <v>78</v>
      </c>
      <c r="J4181">
        <v>19</v>
      </c>
      <c r="K4181" s="1">
        <v>62234</v>
      </c>
      <c r="L4181" s="1">
        <v>1182446</v>
      </c>
      <c r="M4181">
        <v>5</v>
      </c>
      <c r="N4181" s="10">
        <v>0.05</v>
      </c>
      <c r="O4181" s="1">
        <f>Table1[[#This Row],[Total Sales NGN]]-(Table1[[#This Row],[Total Sales NGN]]*Table1[[#This Row],[Discount %2]])</f>
        <v>1123323.7</v>
      </c>
      <c r="P4181" t="s">
        <v>47</v>
      </c>
      <c r="Q4181">
        <v>4</v>
      </c>
      <c r="R4181" t="s">
        <v>28</v>
      </c>
      <c r="S4181">
        <v>10</v>
      </c>
      <c r="T4181" s="1">
        <v>868547</v>
      </c>
    </row>
    <row r="4182" spans="1:20" x14ac:dyDescent="0.3">
      <c r="A4182" t="s">
        <v>8334</v>
      </c>
      <c r="B4182" s="9">
        <v>45236</v>
      </c>
      <c r="C4182" t="s">
        <v>6730</v>
      </c>
      <c r="D4182" t="s">
        <v>6731</v>
      </c>
      <c r="E4182" t="s">
        <v>6732</v>
      </c>
      <c r="F4182" t="s">
        <v>1949</v>
      </c>
      <c r="G4182" t="s">
        <v>8335</v>
      </c>
      <c r="H4182" t="s">
        <v>24</v>
      </c>
      <c r="I4182" t="s">
        <v>92</v>
      </c>
      <c r="J4182">
        <v>12</v>
      </c>
      <c r="K4182" s="1">
        <v>40270</v>
      </c>
      <c r="L4182" s="1">
        <v>483240</v>
      </c>
      <c r="M4182" t="s">
        <v>27</v>
      </c>
      <c r="N4182" s="10">
        <v>0</v>
      </c>
      <c r="O4182" s="1">
        <f>Table1[[#This Row],[Total Sales NGN]]-(Table1[[#This Row],[Total Sales NGN]]*Table1[[#This Row],[Discount %2]])</f>
        <v>483240</v>
      </c>
      <c r="P4182" t="s">
        <v>27</v>
      </c>
      <c r="Q4182">
        <v>5</v>
      </c>
      <c r="R4182" t="s">
        <v>35</v>
      </c>
      <c r="S4182">
        <v>198</v>
      </c>
      <c r="T4182" s="1">
        <v>973851</v>
      </c>
    </row>
    <row r="4183" spans="1:20" x14ac:dyDescent="0.3">
      <c r="A4183" t="s">
        <v>8336</v>
      </c>
      <c r="B4183" s="9">
        <v>44951</v>
      </c>
      <c r="C4183" t="s">
        <v>6730</v>
      </c>
      <c r="D4183" t="s">
        <v>6731</v>
      </c>
      <c r="E4183" t="s">
        <v>6741</v>
      </c>
      <c r="F4183" t="s">
        <v>3777</v>
      </c>
      <c r="G4183" t="s">
        <v>8337</v>
      </c>
      <c r="H4183" t="s">
        <v>40</v>
      </c>
      <c r="I4183" t="s">
        <v>137</v>
      </c>
      <c r="J4183">
        <v>14</v>
      </c>
      <c r="K4183" s="1">
        <v>14438</v>
      </c>
      <c r="L4183" s="1">
        <v>202132</v>
      </c>
      <c r="M4183">
        <v>10</v>
      </c>
      <c r="N4183" s="10">
        <v>0.1</v>
      </c>
      <c r="O4183" s="1">
        <f>Table1[[#This Row],[Total Sales NGN]]-(Table1[[#This Row],[Total Sales NGN]]*Table1[[#This Row],[Discount %2]])</f>
        <v>181918.8</v>
      </c>
      <c r="P4183" t="s">
        <v>27</v>
      </c>
      <c r="Q4183">
        <v>1</v>
      </c>
      <c r="R4183" t="s">
        <v>35</v>
      </c>
      <c r="S4183">
        <v>22</v>
      </c>
      <c r="T4183" s="1">
        <v>381933</v>
      </c>
    </row>
    <row r="4184" spans="1:20" x14ac:dyDescent="0.3">
      <c r="A4184" t="s">
        <v>8338</v>
      </c>
      <c r="B4184" s="9">
        <v>45509</v>
      </c>
      <c r="C4184" t="s">
        <v>6730</v>
      </c>
      <c r="D4184" t="s">
        <v>6731</v>
      </c>
      <c r="E4184" t="s">
        <v>6741</v>
      </c>
      <c r="F4184" t="s">
        <v>524</v>
      </c>
      <c r="G4184" t="s">
        <v>8339</v>
      </c>
      <c r="H4184" t="s">
        <v>45</v>
      </c>
      <c r="I4184" t="s">
        <v>98</v>
      </c>
      <c r="J4184">
        <v>6</v>
      </c>
      <c r="K4184" s="1">
        <v>20085</v>
      </c>
      <c r="L4184" s="1">
        <v>120510</v>
      </c>
      <c r="M4184">
        <v>0</v>
      </c>
      <c r="N4184" s="10">
        <v>0</v>
      </c>
      <c r="O4184" s="1">
        <f>Table1[[#This Row],[Total Sales NGN]]-(Table1[[#This Row],[Total Sales NGN]]*Table1[[#This Row],[Discount %2]])</f>
        <v>120510</v>
      </c>
      <c r="P4184" t="s">
        <v>57</v>
      </c>
      <c r="Q4184">
        <v>3</v>
      </c>
      <c r="R4184" t="s">
        <v>28</v>
      </c>
      <c r="S4184">
        <v>151</v>
      </c>
      <c r="T4184" s="1">
        <v>395160</v>
      </c>
    </row>
    <row r="4185" spans="1:20" x14ac:dyDescent="0.3">
      <c r="A4185" t="s">
        <v>8340</v>
      </c>
      <c r="B4185" s="9">
        <v>45572</v>
      </c>
      <c r="C4185" t="s">
        <v>6730</v>
      </c>
      <c r="D4185" t="s">
        <v>6731</v>
      </c>
      <c r="E4185" t="s">
        <v>6741</v>
      </c>
      <c r="F4185" t="s">
        <v>703</v>
      </c>
      <c r="G4185" t="s">
        <v>8341</v>
      </c>
      <c r="H4185" t="s">
        <v>32</v>
      </c>
      <c r="I4185" t="s">
        <v>141</v>
      </c>
      <c r="J4185">
        <v>16</v>
      </c>
      <c r="K4185" s="1">
        <v>13362</v>
      </c>
      <c r="L4185" s="1">
        <v>213792</v>
      </c>
      <c r="M4185">
        <v>0</v>
      </c>
      <c r="N4185" s="10">
        <v>0</v>
      </c>
      <c r="O4185" s="1">
        <f>Table1[[#This Row],[Total Sales NGN]]-(Table1[[#This Row],[Total Sales NGN]]*Table1[[#This Row],[Discount %2]])</f>
        <v>213792</v>
      </c>
      <c r="P4185" t="s">
        <v>27</v>
      </c>
      <c r="Q4185">
        <v>1</v>
      </c>
      <c r="R4185" t="s">
        <v>28</v>
      </c>
      <c r="S4185">
        <v>177</v>
      </c>
      <c r="T4185" s="1">
        <v>581262</v>
      </c>
    </row>
    <row r="4186" spans="1:20" x14ac:dyDescent="0.3">
      <c r="A4186" t="s">
        <v>8342</v>
      </c>
      <c r="B4186" s="9">
        <v>45429</v>
      </c>
      <c r="C4186" t="s">
        <v>6730</v>
      </c>
      <c r="D4186" t="s">
        <v>6731</v>
      </c>
      <c r="E4186" t="s">
        <v>6750</v>
      </c>
      <c r="F4186" t="s">
        <v>1313</v>
      </c>
      <c r="G4186" t="s">
        <v>8343</v>
      </c>
      <c r="H4186" t="s">
        <v>40</v>
      </c>
      <c r="I4186" t="s">
        <v>171</v>
      </c>
      <c r="J4186">
        <v>3</v>
      </c>
      <c r="K4186" s="1">
        <v>12636</v>
      </c>
      <c r="L4186" s="1">
        <v>37908</v>
      </c>
      <c r="M4186">
        <v>20</v>
      </c>
      <c r="N4186" s="10">
        <v>0.2</v>
      </c>
      <c r="O4186" s="1">
        <f>Table1[[#This Row],[Total Sales NGN]]-(Table1[[#This Row],[Total Sales NGN]]*Table1[[#This Row],[Discount %2]])</f>
        <v>30326.400000000001</v>
      </c>
      <c r="P4186" t="s">
        <v>27</v>
      </c>
      <c r="Q4186">
        <v>3</v>
      </c>
      <c r="R4186" t="s">
        <v>35</v>
      </c>
      <c r="S4186">
        <v>31</v>
      </c>
      <c r="T4186" s="1">
        <v>381933</v>
      </c>
    </row>
    <row r="4187" spans="1:20" x14ac:dyDescent="0.3">
      <c r="A4187" t="s">
        <v>8344</v>
      </c>
      <c r="B4187" s="9">
        <v>45012</v>
      </c>
      <c r="C4187" t="s">
        <v>6730</v>
      </c>
      <c r="D4187" t="s">
        <v>6731</v>
      </c>
      <c r="E4187" t="s">
        <v>6750</v>
      </c>
      <c r="F4187" t="s">
        <v>821</v>
      </c>
      <c r="G4187" t="s">
        <v>8345</v>
      </c>
      <c r="H4187" t="s">
        <v>24</v>
      </c>
      <c r="I4187" t="s">
        <v>61</v>
      </c>
      <c r="J4187">
        <v>2</v>
      </c>
      <c r="K4187" s="1">
        <v>258632</v>
      </c>
      <c r="L4187" s="1">
        <v>517264</v>
      </c>
      <c r="M4187">
        <v>0</v>
      </c>
      <c r="N4187" s="10">
        <v>0</v>
      </c>
      <c r="O4187" s="1">
        <f>Table1[[#This Row],[Total Sales NGN]]-(Table1[[#This Row],[Total Sales NGN]]*Table1[[#This Row],[Discount %2]])</f>
        <v>517264</v>
      </c>
      <c r="P4187" t="s">
        <v>47</v>
      </c>
      <c r="Q4187">
        <v>4</v>
      </c>
      <c r="R4187" t="s">
        <v>35</v>
      </c>
      <c r="S4187">
        <v>180</v>
      </c>
      <c r="T4187" s="1">
        <v>973851</v>
      </c>
    </row>
    <row r="4188" spans="1:20" x14ac:dyDescent="0.3">
      <c r="A4188" t="s">
        <v>8346</v>
      </c>
      <c r="B4188" s="9">
        <v>45124</v>
      </c>
      <c r="C4188" t="s">
        <v>6730</v>
      </c>
      <c r="D4188" t="s">
        <v>6731</v>
      </c>
      <c r="E4188" t="s">
        <v>6732</v>
      </c>
      <c r="F4188" t="s">
        <v>3092</v>
      </c>
      <c r="G4188" t="s">
        <v>8347</v>
      </c>
      <c r="H4188" t="s">
        <v>65</v>
      </c>
      <c r="I4188" t="s">
        <v>289</v>
      </c>
      <c r="J4188">
        <v>18</v>
      </c>
      <c r="K4188" s="1">
        <v>51056</v>
      </c>
      <c r="L4188" s="1">
        <v>919008</v>
      </c>
      <c r="M4188">
        <v>20</v>
      </c>
      <c r="N4188" s="10">
        <v>0.2</v>
      </c>
      <c r="O4188" s="1">
        <f>Table1[[#This Row],[Total Sales NGN]]-(Table1[[#This Row],[Total Sales NGN]]*Table1[[#This Row],[Discount %2]])</f>
        <v>735206.40000000002</v>
      </c>
      <c r="P4188" t="s">
        <v>26</v>
      </c>
      <c r="Q4188">
        <v>3</v>
      </c>
      <c r="R4188" t="s">
        <v>27</v>
      </c>
      <c r="S4188">
        <v>152</v>
      </c>
      <c r="T4188" s="1">
        <v>868547</v>
      </c>
    </row>
    <row r="4189" spans="1:20" x14ac:dyDescent="0.3">
      <c r="A4189" t="s">
        <v>8348</v>
      </c>
      <c r="B4189" s="9">
        <v>45032</v>
      </c>
      <c r="C4189" t="s">
        <v>6730</v>
      </c>
      <c r="D4189" t="s">
        <v>6731</v>
      </c>
      <c r="E4189" t="s">
        <v>6732</v>
      </c>
      <c r="F4189" t="s">
        <v>2441</v>
      </c>
      <c r="G4189" t="s">
        <v>8349</v>
      </c>
      <c r="H4189" t="s">
        <v>32</v>
      </c>
      <c r="I4189" t="s">
        <v>113</v>
      </c>
      <c r="J4189">
        <v>11</v>
      </c>
      <c r="K4189" s="1">
        <v>23449</v>
      </c>
      <c r="L4189" s="1">
        <v>257939</v>
      </c>
      <c r="M4189">
        <v>0</v>
      </c>
      <c r="N4189" s="10">
        <v>0</v>
      </c>
      <c r="O4189" s="1">
        <f>Table1[[#This Row],[Total Sales NGN]]-(Table1[[#This Row],[Total Sales NGN]]*Table1[[#This Row],[Discount %2]])</f>
        <v>257939</v>
      </c>
      <c r="P4189" t="s">
        <v>34</v>
      </c>
      <c r="Q4189" t="s">
        <v>27</v>
      </c>
      <c r="R4189" t="s">
        <v>35</v>
      </c>
      <c r="S4189">
        <v>147</v>
      </c>
      <c r="T4189" s="1">
        <v>581262</v>
      </c>
    </row>
    <row r="4190" spans="1:20" x14ac:dyDescent="0.3">
      <c r="A4190" t="s">
        <v>8350</v>
      </c>
      <c r="B4190" s="9">
        <v>45137</v>
      </c>
      <c r="C4190" t="s">
        <v>6730</v>
      </c>
      <c r="D4190" t="s">
        <v>6731</v>
      </c>
      <c r="E4190" t="s">
        <v>6750</v>
      </c>
      <c r="F4190" t="s">
        <v>224</v>
      </c>
      <c r="G4190" t="s">
        <v>8351</v>
      </c>
      <c r="H4190" t="s">
        <v>32</v>
      </c>
      <c r="I4190" t="s">
        <v>95</v>
      </c>
      <c r="J4190">
        <v>4</v>
      </c>
      <c r="K4190" s="1">
        <v>14704</v>
      </c>
      <c r="L4190" s="1">
        <v>58816</v>
      </c>
      <c r="M4190">
        <v>0</v>
      </c>
      <c r="N4190" s="10">
        <v>0</v>
      </c>
      <c r="O4190" s="1">
        <f>Table1[[#This Row],[Total Sales NGN]]-(Table1[[#This Row],[Total Sales NGN]]*Table1[[#This Row],[Discount %2]])</f>
        <v>58816</v>
      </c>
      <c r="P4190" t="s">
        <v>47</v>
      </c>
      <c r="Q4190">
        <v>1</v>
      </c>
      <c r="R4190" t="s">
        <v>35</v>
      </c>
      <c r="S4190">
        <v>70</v>
      </c>
      <c r="T4190" s="1">
        <v>581262</v>
      </c>
    </row>
    <row r="4191" spans="1:20" x14ac:dyDescent="0.3">
      <c r="A4191" t="s">
        <v>8352</v>
      </c>
      <c r="B4191" s="9">
        <v>45232</v>
      </c>
      <c r="C4191" t="s">
        <v>6730</v>
      </c>
      <c r="D4191" t="s">
        <v>6731</v>
      </c>
      <c r="E4191" t="s">
        <v>6741</v>
      </c>
      <c r="F4191" t="s">
        <v>2156</v>
      </c>
      <c r="G4191" t="s">
        <v>27</v>
      </c>
      <c r="H4191" t="s">
        <v>32</v>
      </c>
      <c r="I4191" t="s">
        <v>113</v>
      </c>
      <c r="J4191">
        <v>11</v>
      </c>
      <c r="K4191" s="1">
        <v>24927</v>
      </c>
      <c r="L4191" s="1">
        <v>274197</v>
      </c>
      <c r="M4191" t="s">
        <v>27</v>
      </c>
      <c r="N4191" s="10">
        <v>0</v>
      </c>
      <c r="O4191" s="1">
        <f>Table1[[#This Row],[Total Sales NGN]]-(Table1[[#This Row],[Total Sales NGN]]*Table1[[#This Row],[Discount %2]])</f>
        <v>274197</v>
      </c>
      <c r="P4191" t="s">
        <v>26</v>
      </c>
      <c r="Q4191">
        <v>2</v>
      </c>
      <c r="R4191" t="s">
        <v>35</v>
      </c>
      <c r="S4191">
        <v>186</v>
      </c>
      <c r="T4191" s="1">
        <v>581262</v>
      </c>
    </row>
    <row r="4192" spans="1:20" x14ac:dyDescent="0.3">
      <c r="A4192" t="s">
        <v>8353</v>
      </c>
      <c r="B4192" s="9">
        <v>45557</v>
      </c>
      <c r="C4192" t="s">
        <v>6730</v>
      </c>
      <c r="D4192" t="s">
        <v>6731</v>
      </c>
      <c r="E4192" t="s">
        <v>6732</v>
      </c>
      <c r="F4192" t="s">
        <v>2872</v>
      </c>
      <c r="G4192" t="s">
        <v>27</v>
      </c>
      <c r="H4192" t="s">
        <v>32</v>
      </c>
      <c r="I4192" t="s">
        <v>95</v>
      </c>
      <c r="J4192">
        <v>3</v>
      </c>
      <c r="K4192" s="1">
        <v>7051</v>
      </c>
      <c r="L4192" s="1">
        <v>21153</v>
      </c>
      <c r="M4192">
        <v>0</v>
      </c>
      <c r="N4192" s="10">
        <v>0</v>
      </c>
      <c r="O4192" s="1">
        <f>Table1[[#This Row],[Total Sales NGN]]-(Table1[[#This Row],[Total Sales NGN]]*Table1[[#This Row],[Discount %2]])</f>
        <v>21153</v>
      </c>
      <c r="P4192" t="s">
        <v>27</v>
      </c>
      <c r="Q4192">
        <v>4</v>
      </c>
      <c r="R4192" t="s">
        <v>35</v>
      </c>
      <c r="S4192">
        <v>2</v>
      </c>
      <c r="T4192" s="1">
        <v>581262</v>
      </c>
    </row>
    <row r="4193" spans="1:20" x14ac:dyDescent="0.3">
      <c r="A4193" t="s">
        <v>8354</v>
      </c>
      <c r="B4193" s="9">
        <v>45065</v>
      </c>
      <c r="C4193" t="s">
        <v>6730</v>
      </c>
      <c r="D4193" t="s">
        <v>6731</v>
      </c>
      <c r="E4193" t="s">
        <v>6750</v>
      </c>
      <c r="F4193" t="s">
        <v>233</v>
      </c>
      <c r="G4193" t="s">
        <v>27</v>
      </c>
      <c r="H4193" t="s">
        <v>65</v>
      </c>
      <c r="I4193" t="s">
        <v>78</v>
      </c>
      <c r="J4193">
        <v>19</v>
      </c>
      <c r="K4193" s="1">
        <v>122963</v>
      </c>
      <c r="L4193" s="1">
        <v>2336297</v>
      </c>
      <c r="M4193" t="s">
        <v>27</v>
      </c>
      <c r="N4193" s="10">
        <v>0</v>
      </c>
      <c r="O4193" s="1">
        <f>Table1[[#This Row],[Total Sales NGN]]-(Table1[[#This Row],[Total Sales NGN]]*Table1[[#This Row],[Discount %2]])</f>
        <v>2336297</v>
      </c>
      <c r="P4193" t="s">
        <v>26</v>
      </c>
      <c r="Q4193">
        <v>1</v>
      </c>
      <c r="R4193" t="s">
        <v>28</v>
      </c>
      <c r="S4193">
        <v>54</v>
      </c>
      <c r="T4193" s="1">
        <v>868547</v>
      </c>
    </row>
    <row r="4194" spans="1:20" x14ac:dyDescent="0.3">
      <c r="A4194" t="s">
        <v>8355</v>
      </c>
      <c r="B4194" s="9">
        <v>45540</v>
      </c>
      <c r="C4194" t="s">
        <v>6730</v>
      </c>
      <c r="D4194" t="s">
        <v>6731</v>
      </c>
      <c r="E4194" t="s">
        <v>6732</v>
      </c>
      <c r="F4194" t="s">
        <v>461</v>
      </c>
      <c r="G4194" t="s">
        <v>8356</v>
      </c>
      <c r="H4194" t="s">
        <v>40</v>
      </c>
      <c r="I4194" t="s">
        <v>41</v>
      </c>
      <c r="J4194">
        <v>14</v>
      </c>
      <c r="K4194" s="1">
        <v>2306</v>
      </c>
      <c r="L4194" s="1">
        <v>32284</v>
      </c>
      <c r="M4194">
        <v>15</v>
      </c>
      <c r="N4194" s="10">
        <v>0.15</v>
      </c>
      <c r="O4194" s="1">
        <f>Table1[[#This Row],[Total Sales NGN]]-(Table1[[#This Row],[Total Sales NGN]]*Table1[[#This Row],[Discount %2]])</f>
        <v>27441.4</v>
      </c>
      <c r="P4194" t="s">
        <v>27</v>
      </c>
      <c r="Q4194" t="s">
        <v>27</v>
      </c>
      <c r="R4194" t="s">
        <v>35</v>
      </c>
      <c r="S4194">
        <v>80</v>
      </c>
      <c r="T4194" s="1">
        <v>381933</v>
      </c>
    </row>
    <row r="4195" spans="1:20" x14ac:dyDescent="0.3">
      <c r="A4195" t="s">
        <v>8357</v>
      </c>
      <c r="B4195" s="9">
        <v>45533</v>
      </c>
      <c r="C4195" t="s">
        <v>6730</v>
      </c>
      <c r="D4195" t="s">
        <v>6731</v>
      </c>
      <c r="E4195" t="s">
        <v>6741</v>
      </c>
      <c r="F4195" t="s">
        <v>415</v>
      </c>
      <c r="G4195" t="s">
        <v>27</v>
      </c>
      <c r="H4195" t="s">
        <v>45</v>
      </c>
      <c r="I4195" t="s">
        <v>82</v>
      </c>
      <c r="J4195">
        <v>6</v>
      </c>
      <c r="K4195" s="1">
        <v>35078</v>
      </c>
      <c r="L4195" s="1">
        <v>210468</v>
      </c>
      <c r="M4195">
        <v>0</v>
      </c>
      <c r="N4195" s="10">
        <v>0</v>
      </c>
      <c r="O4195" s="1">
        <f>Table1[[#This Row],[Total Sales NGN]]-(Table1[[#This Row],[Total Sales NGN]]*Table1[[#This Row],[Discount %2]])</f>
        <v>210468</v>
      </c>
      <c r="P4195" t="s">
        <v>47</v>
      </c>
      <c r="Q4195">
        <v>2</v>
      </c>
      <c r="R4195" t="s">
        <v>35</v>
      </c>
      <c r="S4195">
        <v>168</v>
      </c>
      <c r="T4195" s="1">
        <v>395160</v>
      </c>
    </row>
    <row r="4196" spans="1:20" x14ac:dyDescent="0.3">
      <c r="A4196" t="s">
        <v>8358</v>
      </c>
      <c r="B4196" s="9">
        <v>44976</v>
      </c>
      <c r="C4196" t="s">
        <v>6730</v>
      </c>
      <c r="D4196" t="s">
        <v>6731</v>
      </c>
      <c r="E4196" t="s">
        <v>6750</v>
      </c>
      <c r="F4196" t="s">
        <v>1016</v>
      </c>
      <c r="G4196" t="s">
        <v>8359</v>
      </c>
      <c r="H4196" t="s">
        <v>65</v>
      </c>
      <c r="I4196" t="s">
        <v>397</v>
      </c>
      <c r="J4196">
        <v>10</v>
      </c>
      <c r="K4196" s="1">
        <v>58473</v>
      </c>
      <c r="L4196" s="1">
        <v>584730</v>
      </c>
      <c r="M4196">
        <v>5</v>
      </c>
      <c r="N4196" s="10">
        <v>0.05</v>
      </c>
      <c r="O4196" s="1">
        <f>Table1[[#This Row],[Total Sales NGN]]-(Table1[[#This Row],[Total Sales NGN]]*Table1[[#This Row],[Discount %2]])</f>
        <v>555493.5</v>
      </c>
      <c r="P4196" t="s">
        <v>47</v>
      </c>
      <c r="Q4196" t="s">
        <v>27</v>
      </c>
      <c r="R4196" t="s">
        <v>35</v>
      </c>
      <c r="S4196">
        <v>139</v>
      </c>
      <c r="T4196" s="1">
        <v>868547</v>
      </c>
    </row>
    <row r="4197" spans="1:20" x14ac:dyDescent="0.3">
      <c r="A4197" t="s">
        <v>8360</v>
      </c>
      <c r="B4197" s="9">
        <v>45202</v>
      </c>
      <c r="C4197" t="s">
        <v>6730</v>
      </c>
      <c r="D4197" t="s">
        <v>6731</v>
      </c>
      <c r="E4197" t="s">
        <v>6750</v>
      </c>
      <c r="F4197" t="s">
        <v>1094</v>
      </c>
      <c r="G4197" t="s">
        <v>27</v>
      </c>
      <c r="H4197" t="s">
        <v>65</v>
      </c>
      <c r="I4197" t="s">
        <v>397</v>
      </c>
      <c r="J4197">
        <v>13</v>
      </c>
      <c r="K4197" s="1">
        <v>111600</v>
      </c>
      <c r="L4197" s="1">
        <v>1450800</v>
      </c>
      <c r="M4197" t="s">
        <v>27</v>
      </c>
      <c r="N4197" s="10">
        <v>0</v>
      </c>
      <c r="O4197" s="1">
        <f>Table1[[#This Row],[Total Sales NGN]]-(Table1[[#This Row],[Total Sales NGN]]*Table1[[#This Row],[Discount %2]])</f>
        <v>1450800</v>
      </c>
      <c r="P4197" t="s">
        <v>47</v>
      </c>
      <c r="Q4197">
        <v>4</v>
      </c>
      <c r="R4197" t="s">
        <v>35</v>
      </c>
      <c r="S4197">
        <v>6</v>
      </c>
      <c r="T4197" s="1">
        <v>868547</v>
      </c>
    </row>
    <row r="4198" spans="1:20" x14ac:dyDescent="0.3">
      <c r="A4198" t="s">
        <v>8361</v>
      </c>
      <c r="B4198" s="9">
        <v>45473</v>
      </c>
      <c r="C4198" t="s">
        <v>6730</v>
      </c>
      <c r="D4198" t="s">
        <v>6731</v>
      </c>
      <c r="E4198" t="s">
        <v>6732</v>
      </c>
      <c r="F4198" t="s">
        <v>826</v>
      </c>
      <c r="G4198" t="s">
        <v>8362</v>
      </c>
      <c r="H4198" t="s">
        <v>65</v>
      </c>
      <c r="I4198" t="s">
        <v>289</v>
      </c>
      <c r="J4198">
        <v>19</v>
      </c>
      <c r="K4198" s="1">
        <v>126363</v>
      </c>
      <c r="L4198" s="1">
        <v>2400897</v>
      </c>
      <c r="M4198">
        <v>20</v>
      </c>
      <c r="N4198" s="10">
        <v>0.2</v>
      </c>
      <c r="O4198" s="1">
        <f>Table1[[#This Row],[Total Sales NGN]]-(Table1[[#This Row],[Total Sales NGN]]*Table1[[#This Row],[Discount %2]])</f>
        <v>1920717.6</v>
      </c>
      <c r="P4198" t="s">
        <v>47</v>
      </c>
      <c r="Q4198">
        <v>4</v>
      </c>
      <c r="R4198" t="s">
        <v>35</v>
      </c>
      <c r="S4198">
        <v>153</v>
      </c>
      <c r="T4198" s="1">
        <v>868547</v>
      </c>
    </row>
    <row r="4199" spans="1:20" x14ac:dyDescent="0.3">
      <c r="A4199" t="s">
        <v>8363</v>
      </c>
      <c r="B4199" s="9">
        <v>45467</v>
      </c>
      <c r="C4199" t="s">
        <v>6730</v>
      </c>
      <c r="D4199" t="s">
        <v>6731</v>
      </c>
      <c r="E4199" t="s">
        <v>6732</v>
      </c>
      <c r="F4199" t="s">
        <v>739</v>
      </c>
      <c r="G4199" t="s">
        <v>27</v>
      </c>
      <c r="H4199" t="s">
        <v>65</v>
      </c>
      <c r="I4199" t="s">
        <v>78</v>
      </c>
      <c r="J4199">
        <v>11</v>
      </c>
      <c r="K4199" s="1">
        <v>88850</v>
      </c>
      <c r="L4199" s="1">
        <v>977350</v>
      </c>
      <c r="M4199">
        <v>15</v>
      </c>
      <c r="N4199" s="10">
        <v>0.15</v>
      </c>
      <c r="O4199" s="1">
        <f>Table1[[#This Row],[Total Sales NGN]]-(Table1[[#This Row],[Total Sales NGN]]*Table1[[#This Row],[Discount %2]])</f>
        <v>830747.5</v>
      </c>
      <c r="P4199" t="s">
        <v>27</v>
      </c>
      <c r="Q4199">
        <v>5</v>
      </c>
      <c r="R4199" t="s">
        <v>35</v>
      </c>
      <c r="S4199">
        <v>144</v>
      </c>
      <c r="T4199" s="1">
        <v>868547</v>
      </c>
    </row>
    <row r="4200" spans="1:20" x14ac:dyDescent="0.3">
      <c r="A4200" t="s">
        <v>8364</v>
      </c>
      <c r="B4200" s="9">
        <v>45590</v>
      </c>
      <c r="C4200" t="s">
        <v>6730</v>
      </c>
      <c r="D4200" t="s">
        <v>6731</v>
      </c>
      <c r="E4200" t="s">
        <v>6750</v>
      </c>
      <c r="F4200" t="s">
        <v>49</v>
      </c>
      <c r="G4200" t="s">
        <v>8365</v>
      </c>
      <c r="H4200" t="s">
        <v>32</v>
      </c>
      <c r="I4200" t="s">
        <v>117</v>
      </c>
      <c r="J4200">
        <v>9</v>
      </c>
      <c r="K4200" s="1">
        <v>20258</v>
      </c>
      <c r="L4200" s="1">
        <v>182322</v>
      </c>
      <c r="M4200">
        <v>0</v>
      </c>
      <c r="N4200" s="10">
        <v>0</v>
      </c>
      <c r="O4200" s="1">
        <f>Table1[[#This Row],[Total Sales NGN]]-(Table1[[#This Row],[Total Sales NGN]]*Table1[[#This Row],[Discount %2]])</f>
        <v>182322</v>
      </c>
      <c r="P4200" t="s">
        <v>26</v>
      </c>
      <c r="Q4200">
        <v>4</v>
      </c>
      <c r="R4200" t="s">
        <v>35</v>
      </c>
      <c r="S4200">
        <v>193</v>
      </c>
      <c r="T4200" s="1">
        <v>581262</v>
      </c>
    </row>
    <row r="4201" spans="1:20" x14ac:dyDescent="0.3">
      <c r="A4201" t="s">
        <v>8366</v>
      </c>
      <c r="B4201" s="9">
        <v>45265</v>
      </c>
      <c r="C4201" t="s">
        <v>6730</v>
      </c>
      <c r="D4201" t="s">
        <v>6731</v>
      </c>
      <c r="E4201" t="s">
        <v>6741</v>
      </c>
      <c r="F4201" t="s">
        <v>2853</v>
      </c>
      <c r="G4201" t="s">
        <v>8367</v>
      </c>
      <c r="H4201" t="s">
        <v>40</v>
      </c>
      <c r="I4201" t="s">
        <v>51</v>
      </c>
      <c r="J4201">
        <v>2</v>
      </c>
      <c r="K4201" s="1">
        <v>12611</v>
      </c>
      <c r="L4201" s="1">
        <v>25222</v>
      </c>
      <c r="M4201">
        <v>20</v>
      </c>
      <c r="N4201" s="10">
        <v>0.2</v>
      </c>
      <c r="O4201" s="1">
        <f>Table1[[#This Row],[Total Sales NGN]]-(Table1[[#This Row],[Total Sales NGN]]*Table1[[#This Row],[Discount %2]])</f>
        <v>20177.599999999999</v>
      </c>
      <c r="P4201" t="s">
        <v>47</v>
      </c>
      <c r="Q4201">
        <v>5</v>
      </c>
      <c r="R4201" t="s">
        <v>28</v>
      </c>
      <c r="S4201">
        <v>81</v>
      </c>
      <c r="T4201" s="1">
        <v>381933</v>
      </c>
    </row>
    <row r="4202" spans="1:20" x14ac:dyDescent="0.3">
      <c r="A4202" t="s">
        <v>8368</v>
      </c>
      <c r="B4202" s="9">
        <v>45631</v>
      </c>
      <c r="C4202" t="s">
        <v>6730</v>
      </c>
      <c r="D4202" t="s">
        <v>6731</v>
      </c>
      <c r="E4202" t="s">
        <v>6750</v>
      </c>
      <c r="F4202" t="s">
        <v>2564</v>
      </c>
      <c r="G4202" t="s">
        <v>8369</v>
      </c>
      <c r="H4202" t="s">
        <v>65</v>
      </c>
      <c r="I4202" t="s">
        <v>102</v>
      </c>
      <c r="J4202">
        <v>17</v>
      </c>
      <c r="K4202" s="1">
        <v>96273</v>
      </c>
      <c r="L4202" s="1">
        <v>1636641</v>
      </c>
      <c r="M4202" t="s">
        <v>27</v>
      </c>
      <c r="N4202" s="10">
        <v>0</v>
      </c>
      <c r="O4202" s="1">
        <f>Table1[[#This Row],[Total Sales NGN]]-(Table1[[#This Row],[Total Sales NGN]]*Table1[[#This Row],[Discount %2]])</f>
        <v>1636641</v>
      </c>
      <c r="P4202" t="s">
        <v>47</v>
      </c>
      <c r="Q4202">
        <v>0</v>
      </c>
      <c r="R4202" t="s">
        <v>28</v>
      </c>
      <c r="S4202">
        <v>167</v>
      </c>
      <c r="T4202" s="1">
        <v>868547</v>
      </c>
    </row>
    <row r="4203" spans="1:20" x14ac:dyDescent="0.3">
      <c r="A4203" t="s">
        <v>8370</v>
      </c>
      <c r="B4203" s="9">
        <v>45215</v>
      </c>
      <c r="C4203" t="s">
        <v>6730</v>
      </c>
      <c r="D4203" t="s">
        <v>6731</v>
      </c>
      <c r="E4203" t="s">
        <v>6741</v>
      </c>
      <c r="F4203" t="s">
        <v>2311</v>
      </c>
      <c r="G4203" t="s">
        <v>8371</v>
      </c>
      <c r="H4203" t="s">
        <v>24</v>
      </c>
      <c r="I4203" t="s">
        <v>25</v>
      </c>
      <c r="J4203">
        <v>5</v>
      </c>
      <c r="K4203" s="1">
        <v>98296</v>
      </c>
      <c r="L4203" s="1">
        <v>491480</v>
      </c>
      <c r="M4203">
        <v>20</v>
      </c>
      <c r="N4203" s="10">
        <v>0.2</v>
      </c>
      <c r="O4203" s="1">
        <f>Table1[[#This Row],[Total Sales NGN]]-(Table1[[#This Row],[Total Sales NGN]]*Table1[[#This Row],[Discount %2]])</f>
        <v>393184</v>
      </c>
      <c r="P4203" t="s">
        <v>27</v>
      </c>
      <c r="Q4203" t="s">
        <v>27</v>
      </c>
      <c r="R4203" t="s">
        <v>35</v>
      </c>
      <c r="S4203">
        <v>20</v>
      </c>
      <c r="T4203" s="1">
        <v>973851</v>
      </c>
    </row>
    <row r="4204" spans="1:20" x14ac:dyDescent="0.3">
      <c r="A4204" t="s">
        <v>8372</v>
      </c>
      <c r="B4204" s="9">
        <v>45635</v>
      </c>
      <c r="C4204" t="s">
        <v>6730</v>
      </c>
      <c r="D4204" t="s">
        <v>6731</v>
      </c>
      <c r="E4204" t="s">
        <v>6750</v>
      </c>
      <c r="F4204" t="s">
        <v>538</v>
      </c>
      <c r="G4204" t="s">
        <v>8373</v>
      </c>
      <c r="H4204" t="s">
        <v>32</v>
      </c>
      <c r="I4204" t="s">
        <v>33</v>
      </c>
      <c r="J4204">
        <v>3</v>
      </c>
      <c r="K4204" s="1">
        <v>10873</v>
      </c>
      <c r="L4204" s="1">
        <v>32619</v>
      </c>
      <c r="M4204">
        <v>20</v>
      </c>
      <c r="N4204" s="10">
        <v>0.2</v>
      </c>
      <c r="O4204" s="1">
        <f>Table1[[#This Row],[Total Sales NGN]]-(Table1[[#This Row],[Total Sales NGN]]*Table1[[#This Row],[Discount %2]])</f>
        <v>26095.200000000001</v>
      </c>
      <c r="P4204" t="s">
        <v>26</v>
      </c>
      <c r="Q4204">
        <v>2</v>
      </c>
      <c r="R4204" t="s">
        <v>28</v>
      </c>
      <c r="S4204">
        <v>91</v>
      </c>
      <c r="T4204" s="1">
        <v>581262</v>
      </c>
    </row>
    <row r="4205" spans="1:20" x14ac:dyDescent="0.3">
      <c r="A4205" t="s">
        <v>8374</v>
      </c>
      <c r="B4205" s="9">
        <v>45598</v>
      </c>
      <c r="C4205" t="s">
        <v>6730</v>
      </c>
      <c r="D4205" t="s">
        <v>6731</v>
      </c>
      <c r="E4205" t="s">
        <v>6732</v>
      </c>
      <c r="F4205" t="s">
        <v>640</v>
      </c>
      <c r="G4205" t="s">
        <v>8375</v>
      </c>
      <c r="H4205" t="s">
        <v>24</v>
      </c>
      <c r="I4205" t="s">
        <v>92</v>
      </c>
      <c r="J4205">
        <v>4</v>
      </c>
      <c r="K4205" s="1">
        <v>59449</v>
      </c>
      <c r="L4205" s="1">
        <v>237796</v>
      </c>
      <c r="M4205">
        <v>5</v>
      </c>
      <c r="N4205" s="10">
        <v>0.05</v>
      </c>
      <c r="O4205" s="1">
        <f>Table1[[#This Row],[Total Sales NGN]]-(Table1[[#This Row],[Total Sales NGN]]*Table1[[#This Row],[Discount %2]])</f>
        <v>225906.2</v>
      </c>
      <c r="P4205" t="s">
        <v>47</v>
      </c>
      <c r="Q4205">
        <v>2</v>
      </c>
      <c r="R4205" t="s">
        <v>28</v>
      </c>
      <c r="S4205">
        <v>131</v>
      </c>
      <c r="T4205" s="1">
        <v>973851</v>
      </c>
    </row>
    <row r="4206" spans="1:20" x14ac:dyDescent="0.3">
      <c r="A4206" t="s">
        <v>8376</v>
      </c>
      <c r="B4206" s="9">
        <v>45062</v>
      </c>
      <c r="C4206" t="s">
        <v>6730</v>
      </c>
      <c r="D4206" t="s">
        <v>6731</v>
      </c>
      <c r="E4206" t="s">
        <v>6750</v>
      </c>
      <c r="F4206" t="s">
        <v>510</v>
      </c>
      <c r="G4206" t="s">
        <v>8377</v>
      </c>
      <c r="H4206" t="s">
        <v>32</v>
      </c>
      <c r="I4206" t="s">
        <v>141</v>
      </c>
      <c r="J4206">
        <v>2</v>
      </c>
      <c r="K4206" s="1">
        <v>7114</v>
      </c>
      <c r="L4206" s="1">
        <v>14228</v>
      </c>
      <c r="M4206">
        <v>0</v>
      </c>
      <c r="N4206" s="10">
        <v>0</v>
      </c>
      <c r="O4206" s="1">
        <f>Table1[[#This Row],[Total Sales NGN]]-(Table1[[#This Row],[Total Sales NGN]]*Table1[[#This Row],[Discount %2]])</f>
        <v>14228</v>
      </c>
      <c r="P4206" t="s">
        <v>57</v>
      </c>
      <c r="Q4206">
        <v>2</v>
      </c>
      <c r="R4206" t="s">
        <v>35</v>
      </c>
      <c r="S4206">
        <v>46</v>
      </c>
      <c r="T4206" s="1">
        <v>581262</v>
      </c>
    </row>
    <row r="4207" spans="1:20" x14ac:dyDescent="0.3">
      <c r="A4207" t="s">
        <v>8378</v>
      </c>
      <c r="B4207" s="9">
        <v>44967</v>
      </c>
      <c r="C4207" t="s">
        <v>6730</v>
      </c>
      <c r="D4207" t="s">
        <v>6731</v>
      </c>
      <c r="E4207" t="s">
        <v>6732</v>
      </c>
      <c r="F4207" t="s">
        <v>59</v>
      </c>
      <c r="G4207" t="s">
        <v>27</v>
      </c>
      <c r="H4207" t="s">
        <v>32</v>
      </c>
      <c r="I4207" t="s">
        <v>237</v>
      </c>
      <c r="J4207">
        <v>15</v>
      </c>
      <c r="K4207" s="1">
        <v>9911</v>
      </c>
      <c r="L4207" s="1">
        <v>148665</v>
      </c>
      <c r="M4207" t="s">
        <v>27</v>
      </c>
      <c r="N4207" s="10">
        <v>0</v>
      </c>
      <c r="O4207" s="1">
        <f>Table1[[#This Row],[Total Sales NGN]]-(Table1[[#This Row],[Total Sales NGN]]*Table1[[#This Row],[Discount %2]])</f>
        <v>148665</v>
      </c>
      <c r="P4207" t="s">
        <v>27</v>
      </c>
      <c r="Q4207">
        <v>0</v>
      </c>
      <c r="R4207" t="s">
        <v>35</v>
      </c>
      <c r="S4207">
        <v>119</v>
      </c>
      <c r="T4207" s="1">
        <v>581262</v>
      </c>
    </row>
    <row r="4208" spans="1:20" x14ac:dyDescent="0.3">
      <c r="A4208" t="s">
        <v>8379</v>
      </c>
      <c r="B4208" s="9">
        <v>44930</v>
      </c>
      <c r="C4208" t="s">
        <v>6730</v>
      </c>
      <c r="D4208" t="s">
        <v>6731</v>
      </c>
      <c r="E4208" t="s">
        <v>6732</v>
      </c>
      <c r="F4208" t="s">
        <v>193</v>
      </c>
      <c r="G4208" t="s">
        <v>27</v>
      </c>
      <c r="H4208" t="s">
        <v>24</v>
      </c>
      <c r="I4208" t="s">
        <v>174</v>
      </c>
      <c r="J4208">
        <v>13</v>
      </c>
      <c r="K4208" s="1">
        <v>89532</v>
      </c>
      <c r="L4208" s="1">
        <v>1163916</v>
      </c>
      <c r="M4208">
        <v>10</v>
      </c>
      <c r="N4208" s="10">
        <v>0.1</v>
      </c>
      <c r="O4208" s="1">
        <f>Table1[[#This Row],[Total Sales NGN]]-(Table1[[#This Row],[Total Sales NGN]]*Table1[[#This Row],[Discount %2]])</f>
        <v>1047524.4</v>
      </c>
      <c r="P4208" t="s">
        <v>27</v>
      </c>
      <c r="Q4208">
        <v>3</v>
      </c>
      <c r="R4208" t="s">
        <v>35</v>
      </c>
      <c r="S4208">
        <v>10</v>
      </c>
      <c r="T4208" s="1">
        <v>973851</v>
      </c>
    </row>
    <row r="4209" spans="1:20" x14ac:dyDescent="0.3">
      <c r="A4209" t="s">
        <v>8380</v>
      </c>
      <c r="B4209" s="9">
        <v>45634</v>
      </c>
      <c r="C4209" t="s">
        <v>6730</v>
      </c>
      <c r="D4209" t="s">
        <v>6731</v>
      </c>
      <c r="E4209" t="s">
        <v>6732</v>
      </c>
      <c r="F4209" t="s">
        <v>1464</v>
      </c>
      <c r="G4209" t="s">
        <v>8381</v>
      </c>
      <c r="H4209" t="s">
        <v>40</v>
      </c>
      <c r="I4209" t="s">
        <v>106</v>
      </c>
      <c r="J4209">
        <v>9</v>
      </c>
      <c r="K4209" s="1">
        <v>4954</v>
      </c>
      <c r="L4209" s="1">
        <v>44586</v>
      </c>
      <c r="M4209">
        <v>15</v>
      </c>
      <c r="N4209" s="10">
        <v>0.15</v>
      </c>
      <c r="O4209" s="1">
        <f>Table1[[#This Row],[Total Sales NGN]]-(Table1[[#This Row],[Total Sales NGN]]*Table1[[#This Row],[Discount %2]])</f>
        <v>37898.1</v>
      </c>
      <c r="P4209" t="s">
        <v>27</v>
      </c>
      <c r="Q4209" t="s">
        <v>27</v>
      </c>
      <c r="R4209" t="s">
        <v>35</v>
      </c>
      <c r="S4209">
        <v>61</v>
      </c>
      <c r="T4209" s="1">
        <v>381933</v>
      </c>
    </row>
    <row r="4210" spans="1:20" x14ac:dyDescent="0.3">
      <c r="A4210" t="s">
        <v>8382</v>
      </c>
      <c r="B4210" s="9">
        <v>45508</v>
      </c>
      <c r="C4210" t="s">
        <v>6730</v>
      </c>
      <c r="D4210" t="s">
        <v>6731</v>
      </c>
      <c r="E4210" t="s">
        <v>6750</v>
      </c>
      <c r="F4210" t="s">
        <v>1078</v>
      </c>
      <c r="G4210" t="s">
        <v>8383</v>
      </c>
      <c r="H4210" t="s">
        <v>24</v>
      </c>
      <c r="I4210" t="s">
        <v>92</v>
      </c>
      <c r="J4210">
        <v>17</v>
      </c>
      <c r="K4210" s="1">
        <v>75790</v>
      </c>
      <c r="L4210" s="1">
        <v>1288430</v>
      </c>
      <c r="M4210">
        <v>15</v>
      </c>
      <c r="N4210" s="10">
        <v>0.15</v>
      </c>
      <c r="O4210" s="1">
        <f>Table1[[#This Row],[Total Sales NGN]]-(Table1[[#This Row],[Total Sales NGN]]*Table1[[#This Row],[Discount %2]])</f>
        <v>1095165.5</v>
      </c>
      <c r="P4210" t="s">
        <v>26</v>
      </c>
      <c r="Q4210">
        <v>3</v>
      </c>
      <c r="R4210" t="s">
        <v>35</v>
      </c>
      <c r="S4210">
        <v>66</v>
      </c>
      <c r="T4210" s="1">
        <v>973851</v>
      </c>
    </row>
    <row r="4211" spans="1:20" x14ac:dyDescent="0.3">
      <c r="A4211" t="s">
        <v>8384</v>
      </c>
      <c r="B4211" s="9">
        <v>45024</v>
      </c>
      <c r="C4211" t="s">
        <v>6730</v>
      </c>
      <c r="D4211" t="s">
        <v>6731</v>
      </c>
      <c r="E4211" t="s">
        <v>6750</v>
      </c>
      <c r="F4211" t="s">
        <v>940</v>
      </c>
      <c r="G4211" t="s">
        <v>27</v>
      </c>
      <c r="H4211" t="s">
        <v>32</v>
      </c>
      <c r="I4211" t="s">
        <v>113</v>
      </c>
      <c r="J4211">
        <v>14</v>
      </c>
      <c r="K4211" s="1">
        <v>14045</v>
      </c>
      <c r="L4211" s="1">
        <v>196630</v>
      </c>
      <c r="M4211">
        <v>0</v>
      </c>
      <c r="N4211" s="10">
        <v>0</v>
      </c>
      <c r="O4211" s="1">
        <f>Table1[[#This Row],[Total Sales NGN]]-(Table1[[#This Row],[Total Sales NGN]]*Table1[[#This Row],[Discount %2]])</f>
        <v>196630</v>
      </c>
      <c r="P4211" t="s">
        <v>26</v>
      </c>
      <c r="Q4211">
        <v>3</v>
      </c>
      <c r="R4211" t="s">
        <v>35</v>
      </c>
      <c r="S4211">
        <v>73</v>
      </c>
      <c r="T4211" s="1">
        <v>581262</v>
      </c>
    </row>
    <row r="4212" spans="1:20" x14ac:dyDescent="0.3">
      <c r="A4212" t="s">
        <v>8385</v>
      </c>
      <c r="B4212" s="9">
        <v>44976</v>
      </c>
      <c r="C4212" t="s">
        <v>6730</v>
      </c>
      <c r="D4212" t="s">
        <v>6731</v>
      </c>
      <c r="E4212" t="s">
        <v>6750</v>
      </c>
      <c r="F4212" t="s">
        <v>1179</v>
      </c>
      <c r="G4212" t="s">
        <v>8386</v>
      </c>
      <c r="H4212" t="s">
        <v>45</v>
      </c>
      <c r="I4212" t="s">
        <v>211</v>
      </c>
      <c r="J4212">
        <v>7</v>
      </c>
      <c r="K4212" s="1">
        <v>11381</v>
      </c>
      <c r="L4212" s="1">
        <v>79667</v>
      </c>
      <c r="M4212">
        <v>5</v>
      </c>
      <c r="N4212" s="10">
        <v>0.05</v>
      </c>
      <c r="O4212" s="1">
        <f>Table1[[#This Row],[Total Sales NGN]]-(Table1[[#This Row],[Total Sales NGN]]*Table1[[#This Row],[Discount %2]])</f>
        <v>75683.649999999994</v>
      </c>
      <c r="P4212" t="s">
        <v>26</v>
      </c>
      <c r="Q4212">
        <v>3</v>
      </c>
      <c r="R4212" t="s">
        <v>35</v>
      </c>
      <c r="S4212">
        <v>172</v>
      </c>
      <c r="T4212" s="1">
        <v>395160</v>
      </c>
    </row>
    <row r="4213" spans="1:20" x14ac:dyDescent="0.3">
      <c r="A4213" t="s">
        <v>8387</v>
      </c>
      <c r="B4213" s="9">
        <v>45447</v>
      </c>
      <c r="C4213" t="s">
        <v>6730</v>
      </c>
      <c r="D4213" t="s">
        <v>6731</v>
      </c>
      <c r="E4213" t="s">
        <v>6732</v>
      </c>
      <c r="F4213" t="s">
        <v>1444</v>
      </c>
      <c r="G4213" t="s">
        <v>8388</v>
      </c>
      <c r="H4213" t="s">
        <v>45</v>
      </c>
      <c r="I4213" t="s">
        <v>46</v>
      </c>
      <c r="J4213">
        <v>7</v>
      </c>
      <c r="K4213" s="1">
        <v>22746</v>
      </c>
      <c r="L4213" s="1">
        <v>159222</v>
      </c>
      <c r="M4213">
        <v>0</v>
      </c>
      <c r="N4213" s="10">
        <v>0</v>
      </c>
      <c r="O4213" s="1">
        <f>Table1[[#This Row],[Total Sales NGN]]-(Table1[[#This Row],[Total Sales NGN]]*Table1[[#This Row],[Discount %2]])</f>
        <v>159222</v>
      </c>
      <c r="P4213" t="s">
        <v>47</v>
      </c>
      <c r="Q4213">
        <v>4</v>
      </c>
      <c r="R4213" t="s">
        <v>35</v>
      </c>
      <c r="S4213">
        <v>196</v>
      </c>
      <c r="T4213" s="1">
        <v>395160</v>
      </c>
    </row>
    <row r="4214" spans="1:20" x14ac:dyDescent="0.3">
      <c r="A4214" t="s">
        <v>8389</v>
      </c>
      <c r="B4214" s="9">
        <v>45325</v>
      </c>
      <c r="C4214" t="s">
        <v>6730</v>
      </c>
      <c r="D4214" t="s">
        <v>6731</v>
      </c>
      <c r="E4214" t="s">
        <v>6732</v>
      </c>
      <c r="F4214" t="s">
        <v>581</v>
      </c>
      <c r="G4214" t="s">
        <v>8390</v>
      </c>
      <c r="H4214" t="s">
        <v>24</v>
      </c>
      <c r="I4214" t="s">
        <v>152</v>
      </c>
      <c r="J4214">
        <v>15</v>
      </c>
      <c r="K4214" s="1">
        <v>40611</v>
      </c>
      <c r="L4214" s="1">
        <v>609165</v>
      </c>
      <c r="M4214">
        <v>15</v>
      </c>
      <c r="N4214" s="10">
        <v>0.15</v>
      </c>
      <c r="O4214" s="1">
        <f>Table1[[#This Row],[Total Sales NGN]]-(Table1[[#This Row],[Total Sales NGN]]*Table1[[#This Row],[Discount %2]])</f>
        <v>517790.25</v>
      </c>
      <c r="P4214" t="s">
        <v>57</v>
      </c>
      <c r="Q4214">
        <v>1</v>
      </c>
      <c r="R4214" t="s">
        <v>35</v>
      </c>
      <c r="S4214">
        <v>190</v>
      </c>
      <c r="T4214" s="1">
        <v>973851</v>
      </c>
    </row>
    <row r="4215" spans="1:20" x14ac:dyDescent="0.3">
      <c r="A4215" t="s">
        <v>8391</v>
      </c>
      <c r="B4215" s="9">
        <v>45179</v>
      </c>
      <c r="C4215" t="s">
        <v>6730</v>
      </c>
      <c r="D4215" t="s">
        <v>6731</v>
      </c>
      <c r="E4215" t="s">
        <v>6732</v>
      </c>
      <c r="F4215" t="s">
        <v>3189</v>
      </c>
      <c r="G4215" t="s">
        <v>27</v>
      </c>
      <c r="H4215" t="s">
        <v>32</v>
      </c>
      <c r="I4215" t="s">
        <v>237</v>
      </c>
      <c r="J4215">
        <v>1</v>
      </c>
      <c r="K4215" s="1">
        <v>5223</v>
      </c>
      <c r="L4215" s="1">
        <v>5223</v>
      </c>
      <c r="M4215">
        <v>0</v>
      </c>
      <c r="N4215" s="10">
        <v>0</v>
      </c>
      <c r="O4215" s="1">
        <f>Table1[[#This Row],[Total Sales NGN]]-(Table1[[#This Row],[Total Sales NGN]]*Table1[[#This Row],[Discount %2]])</f>
        <v>5223</v>
      </c>
      <c r="P4215" t="s">
        <v>57</v>
      </c>
      <c r="Q4215">
        <v>4</v>
      </c>
      <c r="R4215" t="s">
        <v>35</v>
      </c>
      <c r="S4215">
        <v>16</v>
      </c>
      <c r="T4215" s="1">
        <v>581262</v>
      </c>
    </row>
    <row r="4216" spans="1:20" x14ac:dyDescent="0.3">
      <c r="A4216" t="s">
        <v>8392</v>
      </c>
      <c r="B4216" s="9">
        <v>45292</v>
      </c>
      <c r="C4216" t="s">
        <v>6730</v>
      </c>
      <c r="D4216" t="s">
        <v>6731</v>
      </c>
      <c r="E4216" t="s">
        <v>6732</v>
      </c>
      <c r="F4216" t="s">
        <v>1980</v>
      </c>
      <c r="G4216" t="s">
        <v>8393</v>
      </c>
      <c r="H4216" t="s">
        <v>65</v>
      </c>
      <c r="I4216" t="s">
        <v>397</v>
      </c>
      <c r="J4216">
        <v>14</v>
      </c>
      <c r="K4216" s="1">
        <v>96091</v>
      </c>
      <c r="L4216" s="1">
        <v>1345274</v>
      </c>
      <c r="M4216" t="s">
        <v>27</v>
      </c>
      <c r="N4216" s="10">
        <v>0</v>
      </c>
      <c r="O4216" s="1">
        <f>Table1[[#This Row],[Total Sales NGN]]-(Table1[[#This Row],[Total Sales NGN]]*Table1[[#This Row],[Discount %2]])</f>
        <v>1345274</v>
      </c>
      <c r="P4216" t="s">
        <v>57</v>
      </c>
      <c r="Q4216">
        <v>2</v>
      </c>
      <c r="R4216" t="s">
        <v>35</v>
      </c>
      <c r="S4216">
        <v>14</v>
      </c>
      <c r="T4216" s="1">
        <v>868547</v>
      </c>
    </row>
    <row r="4217" spans="1:20" x14ac:dyDescent="0.3">
      <c r="A4217" t="s">
        <v>8394</v>
      </c>
      <c r="B4217" s="9">
        <v>45345</v>
      </c>
      <c r="C4217" t="s">
        <v>6730</v>
      </c>
      <c r="D4217" t="s">
        <v>6731</v>
      </c>
      <c r="E4217" t="s">
        <v>6741</v>
      </c>
      <c r="F4217" t="s">
        <v>1150</v>
      </c>
      <c r="G4217" t="s">
        <v>8395</v>
      </c>
      <c r="H4217" t="s">
        <v>40</v>
      </c>
      <c r="I4217" t="s">
        <v>137</v>
      </c>
      <c r="J4217">
        <v>4</v>
      </c>
      <c r="K4217" s="1">
        <v>13350</v>
      </c>
      <c r="L4217" s="1">
        <v>53400</v>
      </c>
      <c r="M4217">
        <v>0</v>
      </c>
      <c r="N4217" s="10">
        <v>0</v>
      </c>
      <c r="O4217" s="1">
        <f>Table1[[#This Row],[Total Sales NGN]]-(Table1[[#This Row],[Total Sales NGN]]*Table1[[#This Row],[Discount %2]])</f>
        <v>53400</v>
      </c>
      <c r="P4217" t="s">
        <v>57</v>
      </c>
      <c r="Q4217">
        <v>5</v>
      </c>
      <c r="R4217" t="s">
        <v>28</v>
      </c>
      <c r="S4217">
        <v>166</v>
      </c>
      <c r="T4217" s="1">
        <v>381933</v>
      </c>
    </row>
    <row r="4218" spans="1:20" x14ac:dyDescent="0.3">
      <c r="A4218" t="s">
        <v>8396</v>
      </c>
      <c r="B4218" s="9">
        <v>45418</v>
      </c>
      <c r="C4218" t="s">
        <v>6730</v>
      </c>
      <c r="D4218" t="s">
        <v>6731</v>
      </c>
      <c r="E4218" t="s">
        <v>6732</v>
      </c>
      <c r="F4218" t="s">
        <v>455</v>
      </c>
      <c r="G4218" t="s">
        <v>8397</v>
      </c>
      <c r="H4218" t="s">
        <v>24</v>
      </c>
      <c r="I4218" t="s">
        <v>174</v>
      </c>
      <c r="J4218">
        <v>16</v>
      </c>
      <c r="K4218" s="1">
        <v>30000</v>
      </c>
      <c r="L4218" s="1">
        <v>480000</v>
      </c>
      <c r="M4218">
        <v>0</v>
      </c>
      <c r="N4218" s="10">
        <v>0</v>
      </c>
      <c r="O4218" s="1">
        <f>Table1[[#This Row],[Total Sales NGN]]-(Table1[[#This Row],[Total Sales NGN]]*Table1[[#This Row],[Discount %2]])</f>
        <v>480000</v>
      </c>
      <c r="P4218" t="s">
        <v>26</v>
      </c>
      <c r="Q4218">
        <v>1</v>
      </c>
      <c r="R4218" t="s">
        <v>35</v>
      </c>
      <c r="S4218">
        <v>28</v>
      </c>
      <c r="T4218" s="1">
        <v>973851</v>
      </c>
    </row>
    <row r="4219" spans="1:20" x14ac:dyDescent="0.3">
      <c r="A4219" t="s">
        <v>8398</v>
      </c>
      <c r="B4219" s="9">
        <v>45628</v>
      </c>
      <c r="C4219" t="s">
        <v>6730</v>
      </c>
      <c r="D4219" t="s">
        <v>6731</v>
      </c>
      <c r="E4219" t="s">
        <v>6732</v>
      </c>
      <c r="F4219" t="s">
        <v>1296</v>
      </c>
      <c r="G4219" t="s">
        <v>8399</v>
      </c>
      <c r="H4219" t="s">
        <v>32</v>
      </c>
      <c r="I4219" t="s">
        <v>113</v>
      </c>
      <c r="J4219">
        <v>19</v>
      </c>
      <c r="K4219" s="1">
        <v>13802</v>
      </c>
      <c r="L4219" s="1">
        <v>262238</v>
      </c>
      <c r="M4219">
        <v>10</v>
      </c>
      <c r="N4219" s="10">
        <v>0.1</v>
      </c>
      <c r="O4219" s="1">
        <f>Table1[[#This Row],[Total Sales NGN]]-(Table1[[#This Row],[Total Sales NGN]]*Table1[[#This Row],[Discount %2]])</f>
        <v>236014.2</v>
      </c>
      <c r="P4219" t="s">
        <v>57</v>
      </c>
      <c r="Q4219">
        <v>1</v>
      </c>
      <c r="R4219" t="s">
        <v>28</v>
      </c>
      <c r="S4219">
        <v>1</v>
      </c>
      <c r="T4219" s="1">
        <v>581262</v>
      </c>
    </row>
    <row r="4220" spans="1:20" x14ac:dyDescent="0.3">
      <c r="A4220" t="s">
        <v>8400</v>
      </c>
      <c r="B4220" s="9">
        <v>44935</v>
      </c>
      <c r="C4220" t="s">
        <v>6730</v>
      </c>
      <c r="D4220" t="s">
        <v>6731</v>
      </c>
      <c r="E4220" t="s">
        <v>6732</v>
      </c>
      <c r="F4220" t="s">
        <v>68</v>
      </c>
      <c r="G4220" t="s">
        <v>8401</v>
      </c>
      <c r="H4220" t="s">
        <v>45</v>
      </c>
      <c r="I4220" t="s">
        <v>181</v>
      </c>
      <c r="J4220">
        <v>16</v>
      </c>
      <c r="K4220" s="1">
        <v>24789</v>
      </c>
      <c r="L4220" s="1">
        <v>396624</v>
      </c>
      <c r="M4220">
        <v>0</v>
      </c>
      <c r="N4220" s="10">
        <v>0</v>
      </c>
      <c r="O4220" s="1">
        <f>Table1[[#This Row],[Total Sales NGN]]-(Table1[[#This Row],[Total Sales NGN]]*Table1[[#This Row],[Discount %2]])</f>
        <v>396624</v>
      </c>
      <c r="P4220" t="s">
        <v>34</v>
      </c>
      <c r="Q4220">
        <v>1</v>
      </c>
      <c r="R4220" t="s">
        <v>28</v>
      </c>
      <c r="S4220">
        <v>192</v>
      </c>
      <c r="T4220" s="1">
        <v>395160</v>
      </c>
    </row>
    <row r="4221" spans="1:20" x14ac:dyDescent="0.3">
      <c r="A4221" t="s">
        <v>8402</v>
      </c>
      <c r="B4221" s="9">
        <v>45591</v>
      </c>
      <c r="C4221" t="s">
        <v>6730</v>
      </c>
      <c r="D4221" t="s">
        <v>6731</v>
      </c>
      <c r="E4221" t="s">
        <v>6750</v>
      </c>
      <c r="F4221" t="s">
        <v>1235</v>
      </c>
      <c r="G4221" t="s">
        <v>8403</v>
      </c>
      <c r="H4221" t="s">
        <v>40</v>
      </c>
      <c r="I4221" t="s">
        <v>123</v>
      </c>
      <c r="J4221">
        <v>18</v>
      </c>
      <c r="K4221" s="1">
        <v>15545</v>
      </c>
      <c r="L4221" s="1">
        <v>279810</v>
      </c>
      <c r="M4221">
        <v>0</v>
      </c>
      <c r="N4221" s="10">
        <v>0</v>
      </c>
      <c r="O4221" s="1">
        <f>Table1[[#This Row],[Total Sales NGN]]-(Table1[[#This Row],[Total Sales NGN]]*Table1[[#This Row],[Discount %2]])</f>
        <v>279810</v>
      </c>
      <c r="P4221" t="s">
        <v>26</v>
      </c>
      <c r="Q4221">
        <v>1</v>
      </c>
      <c r="R4221" t="s">
        <v>35</v>
      </c>
      <c r="S4221">
        <v>96</v>
      </c>
      <c r="T4221" s="1">
        <v>381933</v>
      </c>
    </row>
    <row r="4222" spans="1:20" x14ac:dyDescent="0.3">
      <c r="A4222" t="s">
        <v>8404</v>
      </c>
      <c r="B4222" s="9">
        <v>45311</v>
      </c>
      <c r="C4222" t="s">
        <v>6730</v>
      </c>
      <c r="D4222" t="s">
        <v>6731</v>
      </c>
      <c r="E4222" t="s">
        <v>6750</v>
      </c>
      <c r="F4222" t="s">
        <v>326</v>
      </c>
      <c r="G4222" t="s">
        <v>8405</v>
      </c>
      <c r="H4222" t="s">
        <v>40</v>
      </c>
      <c r="I4222" t="s">
        <v>171</v>
      </c>
      <c r="J4222">
        <v>3</v>
      </c>
      <c r="K4222" s="1">
        <v>15637</v>
      </c>
      <c r="L4222" s="1">
        <v>46911</v>
      </c>
      <c r="M4222">
        <v>5</v>
      </c>
      <c r="N4222" s="10">
        <v>0.05</v>
      </c>
      <c r="O4222" s="1">
        <f>Table1[[#This Row],[Total Sales NGN]]-(Table1[[#This Row],[Total Sales NGN]]*Table1[[#This Row],[Discount %2]])</f>
        <v>44565.45</v>
      </c>
      <c r="P4222" t="s">
        <v>27</v>
      </c>
      <c r="Q4222">
        <v>5</v>
      </c>
      <c r="R4222" t="s">
        <v>35</v>
      </c>
      <c r="S4222">
        <v>194</v>
      </c>
      <c r="T4222" s="1">
        <v>381933</v>
      </c>
    </row>
    <row r="4223" spans="1:20" x14ac:dyDescent="0.3">
      <c r="A4223" t="s">
        <v>8406</v>
      </c>
      <c r="B4223" s="9">
        <v>45439</v>
      </c>
      <c r="C4223" t="s">
        <v>6730</v>
      </c>
      <c r="D4223" t="s">
        <v>6731</v>
      </c>
      <c r="E4223" t="s">
        <v>6750</v>
      </c>
      <c r="F4223" t="s">
        <v>640</v>
      </c>
      <c r="G4223" t="s">
        <v>8407</v>
      </c>
      <c r="H4223" t="s">
        <v>65</v>
      </c>
      <c r="I4223" t="s">
        <v>289</v>
      </c>
      <c r="J4223">
        <v>6</v>
      </c>
      <c r="K4223" s="1">
        <v>148889</v>
      </c>
      <c r="L4223" s="1">
        <v>893334</v>
      </c>
      <c r="M4223">
        <v>5</v>
      </c>
      <c r="N4223" s="10">
        <v>0.05</v>
      </c>
      <c r="O4223" s="1">
        <f>Table1[[#This Row],[Total Sales NGN]]-(Table1[[#This Row],[Total Sales NGN]]*Table1[[#This Row],[Discount %2]])</f>
        <v>848667.3</v>
      </c>
      <c r="P4223" t="s">
        <v>27</v>
      </c>
      <c r="Q4223">
        <v>5</v>
      </c>
      <c r="R4223" t="s">
        <v>35</v>
      </c>
      <c r="S4223">
        <v>37</v>
      </c>
      <c r="T4223" s="1">
        <v>868547</v>
      </c>
    </row>
    <row r="4224" spans="1:20" x14ac:dyDescent="0.3">
      <c r="A4224" t="s">
        <v>8408</v>
      </c>
      <c r="B4224" s="9">
        <v>45031</v>
      </c>
      <c r="C4224" t="s">
        <v>6730</v>
      </c>
      <c r="D4224" t="s">
        <v>6731</v>
      </c>
      <c r="E4224" t="s">
        <v>6750</v>
      </c>
      <c r="F4224" t="s">
        <v>1048</v>
      </c>
      <c r="G4224" t="s">
        <v>8409</v>
      </c>
      <c r="H4224" t="s">
        <v>45</v>
      </c>
      <c r="I4224" t="s">
        <v>211</v>
      </c>
      <c r="J4224">
        <v>19</v>
      </c>
      <c r="K4224" s="1">
        <v>35172</v>
      </c>
      <c r="L4224" s="1">
        <v>668268</v>
      </c>
      <c r="M4224">
        <v>0</v>
      </c>
      <c r="N4224" s="10">
        <v>0</v>
      </c>
      <c r="O4224" s="1">
        <f>Table1[[#This Row],[Total Sales NGN]]-(Table1[[#This Row],[Total Sales NGN]]*Table1[[#This Row],[Discount %2]])</f>
        <v>668268</v>
      </c>
      <c r="P4224" t="s">
        <v>26</v>
      </c>
      <c r="Q4224">
        <v>2</v>
      </c>
      <c r="R4224" t="s">
        <v>35</v>
      </c>
      <c r="S4224">
        <v>112</v>
      </c>
      <c r="T4224" s="1">
        <v>395160</v>
      </c>
    </row>
    <row r="4225" spans="1:20" x14ac:dyDescent="0.3">
      <c r="A4225" t="s">
        <v>8410</v>
      </c>
      <c r="B4225" s="9">
        <v>44980</v>
      </c>
      <c r="C4225" t="s">
        <v>6730</v>
      </c>
      <c r="D4225" t="s">
        <v>6731</v>
      </c>
      <c r="E4225" t="s">
        <v>6750</v>
      </c>
      <c r="F4225" t="s">
        <v>1834</v>
      </c>
      <c r="G4225" t="s">
        <v>8411</v>
      </c>
      <c r="H4225" t="s">
        <v>45</v>
      </c>
      <c r="I4225" t="s">
        <v>130</v>
      </c>
      <c r="J4225">
        <v>20</v>
      </c>
      <c r="K4225" s="1">
        <v>16224</v>
      </c>
      <c r="L4225" s="1">
        <v>324480</v>
      </c>
      <c r="M4225">
        <v>0</v>
      </c>
      <c r="N4225" s="10">
        <v>0</v>
      </c>
      <c r="O4225" s="1">
        <f>Table1[[#This Row],[Total Sales NGN]]-(Table1[[#This Row],[Total Sales NGN]]*Table1[[#This Row],[Discount %2]])</f>
        <v>324480</v>
      </c>
      <c r="P4225" t="s">
        <v>47</v>
      </c>
      <c r="Q4225">
        <v>3</v>
      </c>
      <c r="R4225" t="s">
        <v>35</v>
      </c>
      <c r="S4225">
        <v>43</v>
      </c>
      <c r="T4225" s="1">
        <v>395160</v>
      </c>
    </row>
    <row r="4226" spans="1:20" x14ac:dyDescent="0.3">
      <c r="A4226" t="s">
        <v>8412</v>
      </c>
      <c r="B4226" s="9">
        <v>44973</v>
      </c>
      <c r="C4226" t="s">
        <v>6730</v>
      </c>
      <c r="D4226" t="s">
        <v>6731</v>
      </c>
      <c r="E4226" t="s">
        <v>6750</v>
      </c>
      <c r="F4226" t="s">
        <v>5228</v>
      </c>
      <c r="G4226" t="s">
        <v>8413</v>
      </c>
      <c r="H4226" t="s">
        <v>24</v>
      </c>
      <c r="I4226" t="s">
        <v>152</v>
      </c>
      <c r="J4226">
        <v>10</v>
      </c>
      <c r="K4226" s="1">
        <v>112621</v>
      </c>
      <c r="L4226" s="1">
        <v>1126210</v>
      </c>
      <c r="M4226">
        <v>0</v>
      </c>
      <c r="N4226" s="10">
        <v>0</v>
      </c>
      <c r="O4226" s="1">
        <f>Table1[[#This Row],[Total Sales NGN]]-(Table1[[#This Row],[Total Sales NGN]]*Table1[[#This Row],[Discount %2]])</f>
        <v>1126210</v>
      </c>
      <c r="P4226" t="s">
        <v>57</v>
      </c>
      <c r="Q4226" t="s">
        <v>27</v>
      </c>
      <c r="R4226" t="s">
        <v>35</v>
      </c>
      <c r="S4226">
        <v>50</v>
      </c>
      <c r="T4226" s="1">
        <v>973851</v>
      </c>
    </row>
    <row r="4227" spans="1:20" x14ac:dyDescent="0.3">
      <c r="A4227" t="s">
        <v>8414</v>
      </c>
      <c r="B4227" s="9">
        <v>45337</v>
      </c>
      <c r="C4227" t="s">
        <v>6730</v>
      </c>
      <c r="D4227" t="s">
        <v>6731</v>
      </c>
      <c r="E4227" t="s">
        <v>6732</v>
      </c>
      <c r="F4227" t="s">
        <v>1467</v>
      </c>
      <c r="G4227" t="s">
        <v>8415</v>
      </c>
      <c r="H4227" t="s">
        <v>24</v>
      </c>
      <c r="I4227" t="s">
        <v>92</v>
      </c>
      <c r="J4227">
        <v>14</v>
      </c>
      <c r="K4227" s="1">
        <v>72229</v>
      </c>
      <c r="L4227" s="1">
        <v>1011206</v>
      </c>
      <c r="M4227" t="s">
        <v>27</v>
      </c>
      <c r="N4227" s="10">
        <v>0</v>
      </c>
      <c r="O4227" s="1">
        <f>Table1[[#This Row],[Total Sales NGN]]-(Table1[[#This Row],[Total Sales NGN]]*Table1[[#This Row],[Discount %2]])</f>
        <v>1011206</v>
      </c>
      <c r="P4227" t="s">
        <v>27</v>
      </c>
      <c r="Q4227">
        <v>1</v>
      </c>
      <c r="R4227" t="s">
        <v>28</v>
      </c>
      <c r="S4227">
        <v>61</v>
      </c>
      <c r="T4227" s="1">
        <v>973851</v>
      </c>
    </row>
    <row r="4228" spans="1:20" x14ac:dyDescent="0.3">
      <c r="A4228" t="s">
        <v>8416</v>
      </c>
      <c r="B4228" s="9">
        <v>45025</v>
      </c>
      <c r="C4228" t="s">
        <v>6730</v>
      </c>
      <c r="D4228" t="s">
        <v>6731</v>
      </c>
      <c r="E4228" t="s">
        <v>6732</v>
      </c>
      <c r="F4228" t="s">
        <v>1804</v>
      </c>
      <c r="G4228" t="s">
        <v>8417</v>
      </c>
      <c r="H4228" t="s">
        <v>45</v>
      </c>
      <c r="I4228" t="s">
        <v>211</v>
      </c>
      <c r="J4228">
        <v>15</v>
      </c>
      <c r="K4228" s="1">
        <v>11890</v>
      </c>
      <c r="L4228" s="1">
        <v>178350</v>
      </c>
      <c r="M4228">
        <v>20</v>
      </c>
      <c r="N4228" s="10">
        <v>0.2</v>
      </c>
      <c r="O4228" s="1">
        <f>Table1[[#This Row],[Total Sales NGN]]-(Table1[[#This Row],[Total Sales NGN]]*Table1[[#This Row],[Discount %2]])</f>
        <v>142680</v>
      </c>
      <c r="P4228" t="s">
        <v>26</v>
      </c>
      <c r="Q4228">
        <v>1</v>
      </c>
      <c r="R4228" t="s">
        <v>28</v>
      </c>
      <c r="S4228">
        <v>129</v>
      </c>
      <c r="T4228" s="1">
        <v>395160</v>
      </c>
    </row>
    <row r="4229" spans="1:20" x14ac:dyDescent="0.3">
      <c r="A4229" t="s">
        <v>8418</v>
      </c>
      <c r="B4229" s="9">
        <v>45536</v>
      </c>
      <c r="C4229" t="s">
        <v>6730</v>
      </c>
      <c r="D4229" t="s">
        <v>6731</v>
      </c>
      <c r="E4229" t="s">
        <v>6750</v>
      </c>
      <c r="F4229" t="s">
        <v>2822</v>
      </c>
      <c r="G4229" t="s">
        <v>8419</v>
      </c>
      <c r="H4229" t="s">
        <v>45</v>
      </c>
      <c r="I4229" t="s">
        <v>74</v>
      </c>
      <c r="J4229">
        <v>11</v>
      </c>
      <c r="K4229" s="1">
        <v>41675</v>
      </c>
      <c r="L4229" s="1">
        <v>458425</v>
      </c>
      <c r="M4229" t="s">
        <v>27</v>
      </c>
      <c r="N4229" s="10">
        <v>0</v>
      </c>
      <c r="O4229" s="1">
        <f>Table1[[#This Row],[Total Sales NGN]]-(Table1[[#This Row],[Total Sales NGN]]*Table1[[#This Row],[Discount %2]])</f>
        <v>458425</v>
      </c>
      <c r="P4229" t="s">
        <v>57</v>
      </c>
      <c r="Q4229">
        <v>1</v>
      </c>
      <c r="R4229" t="s">
        <v>35</v>
      </c>
      <c r="S4229">
        <v>69</v>
      </c>
      <c r="T4229" s="1">
        <v>395160</v>
      </c>
    </row>
    <row r="4230" spans="1:20" x14ac:dyDescent="0.3">
      <c r="A4230" t="s">
        <v>8420</v>
      </c>
      <c r="B4230" s="9">
        <v>44984</v>
      </c>
      <c r="C4230" t="s">
        <v>6730</v>
      </c>
      <c r="D4230" t="s">
        <v>6731</v>
      </c>
      <c r="E4230" t="s">
        <v>6750</v>
      </c>
      <c r="F4230" t="s">
        <v>703</v>
      </c>
      <c r="G4230" t="s">
        <v>8421</v>
      </c>
      <c r="H4230" t="s">
        <v>32</v>
      </c>
      <c r="I4230" t="s">
        <v>33</v>
      </c>
      <c r="J4230">
        <v>8</v>
      </c>
      <c r="K4230" s="1">
        <v>8018</v>
      </c>
      <c r="L4230" s="1">
        <v>64144</v>
      </c>
      <c r="M4230" t="s">
        <v>27</v>
      </c>
      <c r="N4230" s="10">
        <v>0</v>
      </c>
      <c r="O4230" s="1">
        <f>Table1[[#This Row],[Total Sales NGN]]-(Table1[[#This Row],[Total Sales NGN]]*Table1[[#This Row],[Discount %2]])</f>
        <v>64144</v>
      </c>
      <c r="P4230" t="s">
        <v>47</v>
      </c>
      <c r="Q4230">
        <v>1</v>
      </c>
      <c r="R4230" t="s">
        <v>35</v>
      </c>
      <c r="S4230">
        <v>163</v>
      </c>
      <c r="T4230" s="1">
        <v>581262</v>
      </c>
    </row>
    <row r="4231" spans="1:20" x14ac:dyDescent="0.3">
      <c r="A4231" t="s">
        <v>8422</v>
      </c>
      <c r="B4231" s="9">
        <v>45032</v>
      </c>
      <c r="C4231" t="s">
        <v>6730</v>
      </c>
      <c r="D4231" t="s">
        <v>6731</v>
      </c>
      <c r="E4231" t="s">
        <v>6732</v>
      </c>
      <c r="F4231" t="s">
        <v>461</v>
      </c>
      <c r="G4231" t="s">
        <v>8423</v>
      </c>
      <c r="H4231" t="s">
        <v>32</v>
      </c>
      <c r="I4231" t="s">
        <v>141</v>
      </c>
      <c r="J4231">
        <v>16</v>
      </c>
      <c r="K4231" s="1">
        <v>10138</v>
      </c>
      <c r="L4231" s="1">
        <v>162208</v>
      </c>
      <c r="M4231">
        <v>5</v>
      </c>
      <c r="N4231" s="10">
        <v>0.05</v>
      </c>
      <c r="O4231" s="1">
        <f>Table1[[#This Row],[Total Sales NGN]]-(Table1[[#This Row],[Total Sales NGN]]*Table1[[#This Row],[Discount %2]])</f>
        <v>154097.60000000001</v>
      </c>
      <c r="P4231" t="s">
        <v>47</v>
      </c>
      <c r="Q4231">
        <v>1</v>
      </c>
      <c r="R4231" t="s">
        <v>35</v>
      </c>
      <c r="S4231">
        <v>51</v>
      </c>
      <c r="T4231" s="1">
        <v>581262</v>
      </c>
    </row>
    <row r="4232" spans="1:20" x14ac:dyDescent="0.3">
      <c r="A4232" t="s">
        <v>8424</v>
      </c>
      <c r="B4232" s="9">
        <v>45554</v>
      </c>
      <c r="C4232" t="s">
        <v>6730</v>
      </c>
      <c r="D4232" t="s">
        <v>6731</v>
      </c>
      <c r="E4232" t="s">
        <v>6741</v>
      </c>
      <c r="F4232" t="s">
        <v>589</v>
      </c>
      <c r="G4232" t="s">
        <v>8425</v>
      </c>
      <c r="H4232" t="s">
        <v>24</v>
      </c>
      <c r="I4232" t="s">
        <v>56</v>
      </c>
      <c r="J4232">
        <v>8</v>
      </c>
      <c r="K4232" s="1">
        <v>272190</v>
      </c>
      <c r="L4232" s="1">
        <v>2177520</v>
      </c>
      <c r="M4232">
        <v>10</v>
      </c>
      <c r="N4232" s="10">
        <v>0.1</v>
      </c>
      <c r="O4232" s="1">
        <f>Table1[[#This Row],[Total Sales NGN]]-(Table1[[#This Row],[Total Sales NGN]]*Table1[[#This Row],[Discount %2]])</f>
        <v>1959768</v>
      </c>
      <c r="P4232" t="s">
        <v>47</v>
      </c>
      <c r="Q4232">
        <v>2</v>
      </c>
      <c r="R4232" t="s">
        <v>28</v>
      </c>
      <c r="S4232">
        <v>160</v>
      </c>
      <c r="T4232" s="1">
        <v>973851</v>
      </c>
    </row>
    <row r="4233" spans="1:20" x14ac:dyDescent="0.3">
      <c r="A4233" t="s">
        <v>8426</v>
      </c>
      <c r="B4233" s="9">
        <v>45005</v>
      </c>
      <c r="C4233" t="s">
        <v>6730</v>
      </c>
      <c r="D4233" t="s">
        <v>6731</v>
      </c>
      <c r="E4233" t="s">
        <v>6750</v>
      </c>
      <c r="F4233" t="s">
        <v>5303</v>
      </c>
      <c r="G4233" t="s">
        <v>8427</v>
      </c>
      <c r="H4233" t="s">
        <v>45</v>
      </c>
      <c r="I4233" t="s">
        <v>74</v>
      </c>
      <c r="J4233">
        <v>17</v>
      </c>
      <c r="K4233" s="1">
        <v>5214</v>
      </c>
      <c r="L4233" s="1">
        <v>88638</v>
      </c>
      <c r="M4233" t="s">
        <v>27</v>
      </c>
      <c r="N4233" s="10">
        <v>0</v>
      </c>
      <c r="O4233" s="1">
        <f>Table1[[#This Row],[Total Sales NGN]]-(Table1[[#This Row],[Total Sales NGN]]*Table1[[#This Row],[Discount %2]])</f>
        <v>88638</v>
      </c>
      <c r="P4233" t="s">
        <v>26</v>
      </c>
      <c r="Q4233">
        <v>7</v>
      </c>
      <c r="R4233" t="s">
        <v>35</v>
      </c>
      <c r="S4233">
        <v>186</v>
      </c>
      <c r="T4233" s="1">
        <v>395160</v>
      </c>
    </row>
    <row r="4234" spans="1:20" x14ac:dyDescent="0.3">
      <c r="A4234" t="s">
        <v>8428</v>
      </c>
      <c r="B4234" s="9">
        <v>45618</v>
      </c>
      <c r="C4234" t="s">
        <v>6730</v>
      </c>
      <c r="D4234" t="s">
        <v>6731</v>
      </c>
      <c r="E4234" t="s">
        <v>6750</v>
      </c>
      <c r="F4234" t="s">
        <v>998</v>
      </c>
      <c r="G4234" t="s">
        <v>27</v>
      </c>
      <c r="H4234" t="s">
        <v>32</v>
      </c>
      <c r="I4234" t="s">
        <v>33</v>
      </c>
      <c r="J4234">
        <v>10</v>
      </c>
      <c r="K4234" s="1">
        <v>6743</v>
      </c>
      <c r="L4234" s="1">
        <v>67430</v>
      </c>
      <c r="M4234">
        <v>20</v>
      </c>
      <c r="N4234" s="10">
        <v>0.2</v>
      </c>
      <c r="O4234" s="1">
        <f>Table1[[#This Row],[Total Sales NGN]]-(Table1[[#This Row],[Total Sales NGN]]*Table1[[#This Row],[Discount %2]])</f>
        <v>53944</v>
      </c>
      <c r="P4234" t="s">
        <v>57</v>
      </c>
      <c r="Q4234">
        <v>5</v>
      </c>
      <c r="R4234" t="s">
        <v>28</v>
      </c>
      <c r="S4234">
        <v>87</v>
      </c>
      <c r="T4234" s="1">
        <v>581262</v>
      </c>
    </row>
    <row r="4235" spans="1:20" x14ac:dyDescent="0.3">
      <c r="A4235" t="s">
        <v>8429</v>
      </c>
      <c r="B4235" s="9">
        <v>45056</v>
      </c>
      <c r="C4235" t="s">
        <v>6730</v>
      </c>
      <c r="D4235" t="s">
        <v>6731</v>
      </c>
      <c r="E4235" t="s">
        <v>6741</v>
      </c>
      <c r="F4235" t="s">
        <v>1101</v>
      </c>
      <c r="G4235" t="s">
        <v>8430</v>
      </c>
      <c r="H4235" t="s">
        <v>40</v>
      </c>
      <c r="I4235" t="s">
        <v>41</v>
      </c>
      <c r="J4235">
        <v>16</v>
      </c>
      <c r="K4235" s="1">
        <v>1096</v>
      </c>
      <c r="L4235" s="1">
        <v>17536</v>
      </c>
      <c r="M4235">
        <v>15</v>
      </c>
      <c r="N4235" s="10">
        <v>0.15</v>
      </c>
      <c r="O4235" s="1">
        <f>Table1[[#This Row],[Total Sales NGN]]-(Table1[[#This Row],[Total Sales NGN]]*Table1[[#This Row],[Discount %2]])</f>
        <v>14905.6</v>
      </c>
      <c r="P4235" t="s">
        <v>57</v>
      </c>
      <c r="Q4235">
        <v>2</v>
      </c>
      <c r="R4235" t="s">
        <v>28</v>
      </c>
      <c r="S4235">
        <v>77</v>
      </c>
      <c r="T4235" s="1">
        <v>381933</v>
      </c>
    </row>
    <row r="4236" spans="1:20" x14ac:dyDescent="0.3">
      <c r="A4236" t="s">
        <v>8431</v>
      </c>
      <c r="B4236" s="9">
        <v>45536</v>
      </c>
      <c r="C4236" t="s">
        <v>6730</v>
      </c>
      <c r="D4236" t="s">
        <v>6731</v>
      </c>
      <c r="E4236" t="s">
        <v>6750</v>
      </c>
      <c r="F4236" t="s">
        <v>727</v>
      </c>
      <c r="G4236" t="s">
        <v>27</v>
      </c>
      <c r="H4236" t="s">
        <v>24</v>
      </c>
      <c r="I4236" t="s">
        <v>174</v>
      </c>
      <c r="J4236">
        <v>13</v>
      </c>
      <c r="K4236" s="1">
        <v>315443</v>
      </c>
      <c r="L4236" s="1">
        <v>4100759</v>
      </c>
      <c r="M4236" t="s">
        <v>27</v>
      </c>
      <c r="N4236" s="10">
        <v>0</v>
      </c>
      <c r="O4236" s="1">
        <f>Table1[[#This Row],[Total Sales NGN]]-(Table1[[#This Row],[Total Sales NGN]]*Table1[[#This Row],[Discount %2]])</f>
        <v>4100759</v>
      </c>
      <c r="P4236" t="s">
        <v>27</v>
      </c>
      <c r="Q4236">
        <v>2</v>
      </c>
      <c r="R4236" t="s">
        <v>27</v>
      </c>
      <c r="S4236">
        <v>197</v>
      </c>
      <c r="T4236" s="1">
        <v>973851</v>
      </c>
    </row>
    <row r="4237" spans="1:20" x14ac:dyDescent="0.3">
      <c r="A4237" t="s">
        <v>8432</v>
      </c>
      <c r="B4237" s="9">
        <v>45442</v>
      </c>
      <c r="C4237" t="s">
        <v>6730</v>
      </c>
      <c r="D4237" t="s">
        <v>6731</v>
      </c>
      <c r="E4237" t="s">
        <v>6750</v>
      </c>
      <c r="F4237" t="s">
        <v>84</v>
      </c>
      <c r="G4237" t="s">
        <v>8433</v>
      </c>
      <c r="H4237" t="s">
        <v>45</v>
      </c>
      <c r="I4237" t="s">
        <v>211</v>
      </c>
      <c r="J4237">
        <v>6</v>
      </c>
      <c r="K4237" s="1">
        <v>38128</v>
      </c>
      <c r="L4237" s="1">
        <v>228768</v>
      </c>
      <c r="M4237">
        <v>5</v>
      </c>
      <c r="N4237" s="10">
        <v>0.05</v>
      </c>
      <c r="O4237" s="1">
        <f>Table1[[#This Row],[Total Sales NGN]]-(Table1[[#This Row],[Total Sales NGN]]*Table1[[#This Row],[Discount %2]])</f>
        <v>217329.6</v>
      </c>
      <c r="P4237" t="s">
        <v>57</v>
      </c>
      <c r="Q4237">
        <v>5</v>
      </c>
      <c r="R4237" t="s">
        <v>27</v>
      </c>
      <c r="S4237">
        <v>56</v>
      </c>
      <c r="T4237" s="1">
        <v>395160</v>
      </c>
    </row>
    <row r="4238" spans="1:20" x14ac:dyDescent="0.3">
      <c r="A4238" t="s">
        <v>8434</v>
      </c>
      <c r="B4238" s="9">
        <v>45192</v>
      </c>
      <c r="C4238" t="s">
        <v>6730</v>
      </c>
      <c r="D4238" t="s">
        <v>6731</v>
      </c>
      <c r="E4238" t="s">
        <v>6732</v>
      </c>
      <c r="F4238" t="s">
        <v>1320</v>
      </c>
      <c r="G4238" t="s">
        <v>27</v>
      </c>
      <c r="H4238" t="s">
        <v>65</v>
      </c>
      <c r="I4238" t="s">
        <v>289</v>
      </c>
      <c r="J4238">
        <v>6</v>
      </c>
      <c r="K4238" s="1">
        <v>36937</v>
      </c>
      <c r="L4238" s="1">
        <v>221622</v>
      </c>
      <c r="M4238">
        <v>20</v>
      </c>
      <c r="N4238" s="10">
        <v>0.2</v>
      </c>
      <c r="O4238" s="1">
        <f>Table1[[#This Row],[Total Sales NGN]]-(Table1[[#This Row],[Total Sales NGN]]*Table1[[#This Row],[Discount %2]])</f>
        <v>177297.6</v>
      </c>
      <c r="P4238" t="s">
        <v>57</v>
      </c>
      <c r="Q4238">
        <v>1</v>
      </c>
      <c r="R4238" t="s">
        <v>28</v>
      </c>
      <c r="S4238">
        <v>30</v>
      </c>
      <c r="T4238" s="1">
        <v>868547</v>
      </c>
    </row>
    <row r="4239" spans="1:20" x14ac:dyDescent="0.3">
      <c r="A4239" t="s">
        <v>8435</v>
      </c>
      <c r="B4239" s="9">
        <v>45012</v>
      </c>
      <c r="C4239" t="s">
        <v>6730</v>
      </c>
      <c r="D4239" t="s">
        <v>6731</v>
      </c>
      <c r="E4239" t="s">
        <v>6750</v>
      </c>
      <c r="F4239" t="s">
        <v>104</v>
      </c>
      <c r="G4239" t="s">
        <v>8436</v>
      </c>
      <c r="H4239" t="s">
        <v>65</v>
      </c>
      <c r="I4239" t="s">
        <v>78</v>
      </c>
      <c r="J4239">
        <v>7</v>
      </c>
      <c r="K4239" s="1">
        <v>176864</v>
      </c>
      <c r="L4239" s="1">
        <v>1238048</v>
      </c>
      <c r="M4239">
        <v>15</v>
      </c>
      <c r="N4239" s="10">
        <v>0.15</v>
      </c>
      <c r="O4239" s="1">
        <f>Table1[[#This Row],[Total Sales NGN]]-(Table1[[#This Row],[Total Sales NGN]]*Table1[[#This Row],[Discount %2]])</f>
        <v>1052340.8</v>
      </c>
      <c r="P4239" t="s">
        <v>47</v>
      </c>
      <c r="Q4239">
        <v>4</v>
      </c>
      <c r="R4239" t="s">
        <v>28</v>
      </c>
      <c r="S4239">
        <v>155</v>
      </c>
      <c r="T4239" s="1">
        <v>868547</v>
      </c>
    </row>
    <row r="4240" spans="1:20" x14ac:dyDescent="0.3">
      <c r="A4240" t="s">
        <v>8437</v>
      </c>
      <c r="B4240" s="9">
        <v>45237</v>
      </c>
      <c r="C4240" t="s">
        <v>6730</v>
      </c>
      <c r="D4240" t="s">
        <v>6731</v>
      </c>
      <c r="E4240" t="s">
        <v>6750</v>
      </c>
      <c r="F4240" t="s">
        <v>1209</v>
      </c>
      <c r="G4240" t="s">
        <v>27</v>
      </c>
      <c r="H4240" t="s">
        <v>32</v>
      </c>
      <c r="I4240" t="s">
        <v>113</v>
      </c>
      <c r="J4240">
        <v>13</v>
      </c>
      <c r="K4240" s="1">
        <v>10575</v>
      </c>
      <c r="L4240" s="1">
        <v>137475</v>
      </c>
      <c r="M4240">
        <v>10</v>
      </c>
      <c r="N4240" s="10">
        <v>0.1</v>
      </c>
      <c r="O4240" s="1">
        <f>Table1[[#This Row],[Total Sales NGN]]-(Table1[[#This Row],[Total Sales NGN]]*Table1[[#This Row],[Discount %2]])</f>
        <v>123727.5</v>
      </c>
      <c r="P4240" t="s">
        <v>57</v>
      </c>
      <c r="Q4240">
        <v>2</v>
      </c>
      <c r="R4240" t="s">
        <v>28</v>
      </c>
      <c r="S4240">
        <v>95</v>
      </c>
      <c r="T4240" s="1">
        <v>581262</v>
      </c>
    </row>
    <row r="4241" spans="1:20" x14ac:dyDescent="0.3">
      <c r="A4241" t="s">
        <v>8438</v>
      </c>
      <c r="B4241" s="9">
        <v>45281</v>
      </c>
      <c r="C4241" t="s">
        <v>6730</v>
      </c>
      <c r="D4241" t="s">
        <v>6731</v>
      </c>
      <c r="E4241" t="s">
        <v>6732</v>
      </c>
      <c r="F4241" t="s">
        <v>1104</v>
      </c>
      <c r="G4241" t="s">
        <v>8439</v>
      </c>
      <c r="H4241" t="s">
        <v>24</v>
      </c>
      <c r="I4241" t="s">
        <v>161</v>
      </c>
      <c r="J4241">
        <v>9</v>
      </c>
      <c r="K4241" s="1">
        <v>236334</v>
      </c>
      <c r="L4241" s="1">
        <v>2127006</v>
      </c>
      <c r="M4241">
        <v>15</v>
      </c>
      <c r="N4241" s="10">
        <v>0.15</v>
      </c>
      <c r="O4241" s="1">
        <f>Table1[[#This Row],[Total Sales NGN]]-(Table1[[#This Row],[Total Sales NGN]]*Table1[[#This Row],[Discount %2]])</f>
        <v>1807955.1</v>
      </c>
      <c r="P4241" t="s">
        <v>57</v>
      </c>
      <c r="Q4241">
        <v>2</v>
      </c>
      <c r="R4241" t="s">
        <v>35</v>
      </c>
      <c r="S4241">
        <v>81</v>
      </c>
      <c r="T4241" s="1">
        <v>973851</v>
      </c>
    </row>
    <row r="4242" spans="1:20" x14ac:dyDescent="0.3">
      <c r="A4242" t="s">
        <v>8440</v>
      </c>
      <c r="B4242" s="9">
        <v>44953</v>
      </c>
      <c r="C4242" t="s">
        <v>6730</v>
      </c>
      <c r="D4242" t="s">
        <v>6731</v>
      </c>
      <c r="E4242" t="s">
        <v>6741</v>
      </c>
      <c r="F4242" t="s">
        <v>282</v>
      </c>
      <c r="G4242" t="s">
        <v>8441</v>
      </c>
      <c r="H4242" t="s">
        <v>45</v>
      </c>
      <c r="I4242" t="s">
        <v>46</v>
      </c>
      <c r="J4242">
        <v>11</v>
      </c>
      <c r="K4242" s="1">
        <v>33540</v>
      </c>
      <c r="L4242" s="1">
        <v>368940</v>
      </c>
      <c r="M4242">
        <v>10</v>
      </c>
      <c r="N4242" s="10">
        <v>0.1</v>
      </c>
      <c r="O4242" s="1">
        <f>Table1[[#This Row],[Total Sales NGN]]-(Table1[[#This Row],[Total Sales NGN]]*Table1[[#This Row],[Discount %2]])</f>
        <v>332046</v>
      </c>
      <c r="P4242" t="s">
        <v>26</v>
      </c>
      <c r="Q4242">
        <v>1</v>
      </c>
      <c r="R4242" t="s">
        <v>35</v>
      </c>
      <c r="S4242">
        <v>101</v>
      </c>
      <c r="T4242" s="1">
        <v>395160</v>
      </c>
    </row>
    <row r="4243" spans="1:20" x14ac:dyDescent="0.3">
      <c r="A4243" t="s">
        <v>8442</v>
      </c>
      <c r="B4243" s="9">
        <v>44948</v>
      </c>
      <c r="C4243" t="s">
        <v>6730</v>
      </c>
      <c r="D4243" t="s">
        <v>6731</v>
      </c>
      <c r="E4243" t="s">
        <v>6750</v>
      </c>
      <c r="F4243" t="s">
        <v>849</v>
      </c>
      <c r="G4243" t="s">
        <v>8443</v>
      </c>
      <c r="H4243" t="s">
        <v>32</v>
      </c>
      <c r="I4243" t="s">
        <v>33</v>
      </c>
      <c r="J4243">
        <v>13</v>
      </c>
      <c r="K4243" s="1">
        <v>12196</v>
      </c>
      <c r="L4243" s="1">
        <v>158548</v>
      </c>
      <c r="M4243">
        <v>0</v>
      </c>
      <c r="N4243" s="10">
        <v>0</v>
      </c>
      <c r="O4243" s="1">
        <f>Table1[[#This Row],[Total Sales NGN]]-(Table1[[#This Row],[Total Sales NGN]]*Table1[[#This Row],[Discount %2]])</f>
        <v>158548</v>
      </c>
      <c r="P4243" t="s">
        <v>34</v>
      </c>
      <c r="Q4243">
        <v>1</v>
      </c>
      <c r="R4243" t="s">
        <v>28</v>
      </c>
      <c r="S4243">
        <v>104</v>
      </c>
      <c r="T4243" s="1">
        <v>581262</v>
      </c>
    </row>
    <row r="4244" spans="1:20" x14ac:dyDescent="0.3">
      <c r="A4244" t="s">
        <v>8444</v>
      </c>
      <c r="B4244" s="9">
        <v>45503</v>
      </c>
      <c r="C4244" t="s">
        <v>6730</v>
      </c>
      <c r="D4244" t="s">
        <v>6731</v>
      </c>
      <c r="E4244" t="s">
        <v>6732</v>
      </c>
      <c r="F4244" t="s">
        <v>1045</v>
      </c>
      <c r="G4244" t="s">
        <v>27</v>
      </c>
      <c r="H4244" t="s">
        <v>32</v>
      </c>
      <c r="I4244" t="s">
        <v>237</v>
      </c>
      <c r="J4244">
        <v>14</v>
      </c>
      <c r="K4244" s="1">
        <v>19923</v>
      </c>
      <c r="L4244" s="1">
        <v>278922</v>
      </c>
      <c r="M4244">
        <v>0</v>
      </c>
      <c r="N4244" s="10">
        <v>0</v>
      </c>
      <c r="O4244" s="1">
        <f>Table1[[#This Row],[Total Sales NGN]]-(Table1[[#This Row],[Total Sales NGN]]*Table1[[#This Row],[Discount %2]])</f>
        <v>278922</v>
      </c>
      <c r="P4244" t="s">
        <v>47</v>
      </c>
      <c r="Q4244">
        <v>0</v>
      </c>
      <c r="R4244" t="s">
        <v>35</v>
      </c>
      <c r="S4244">
        <v>52</v>
      </c>
      <c r="T4244" s="1">
        <v>581262</v>
      </c>
    </row>
    <row r="4245" spans="1:20" x14ac:dyDescent="0.3">
      <c r="A4245" t="s">
        <v>8445</v>
      </c>
      <c r="B4245" s="9">
        <v>45421</v>
      </c>
      <c r="C4245" t="s">
        <v>6730</v>
      </c>
      <c r="D4245" t="s">
        <v>6731</v>
      </c>
      <c r="E4245" t="s">
        <v>6750</v>
      </c>
      <c r="F4245" t="s">
        <v>854</v>
      </c>
      <c r="G4245" t="s">
        <v>8446</v>
      </c>
      <c r="H4245" t="s">
        <v>65</v>
      </c>
      <c r="I4245" t="s">
        <v>289</v>
      </c>
      <c r="J4245">
        <v>5</v>
      </c>
      <c r="K4245" s="1">
        <v>158835</v>
      </c>
      <c r="L4245" s="1">
        <v>794175</v>
      </c>
      <c r="M4245">
        <v>20</v>
      </c>
      <c r="N4245" s="10">
        <v>0.2</v>
      </c>
      <c r="O4245" s="1">
        <f>Table1[[#This Row],[Total Sales NGN]]-(Table1[[#This Row],[Total Sales NGN]]*Table1[[#This Row],[Discount %2]])</f>
        <v>635340</v>
      </c>
      <c r="P4245" t="s">
        <v>26</v>
      </c>
      <c r="Q4245">
        <v>2</v>
      </c>
      <c r="R4245" t="s">
        <v>35</v>
      </c>
      <c r="S4245">
        <v>175</v>
      </c>
      <c r="T4245" s="1">
        <v>868547</v>
      </c>
    </row>
    <row r="4246" spans="1:20" x14ac:dyDescent="0.3">
      <c r="A4246" t="s">
        <v>8447</v>
      </c>
      <c r="B4246" s="9">
        <v>45125</v>
      </c>
      <c r="C4246" t="s">
        <v>6730</v>
      </c>
      <c r="D4246" t="s">
        <v>6731</v>
      </c>
      <c r="E4246" t="s">
        <v>6732</v>
      </c>
      <c r="F4246" t="s">
        <v>1187</v>
      </c>
      <c r="G4246" t="s">
        <v>8448</v>
      </c>
      <c r="H4246" t="s">
        <v>32</v>
      </c>
      <c r="I4246" t="s">
        <v>113</v>
      </c>
      <c r="J4246">
        <v>12</v>
      </c>
      <c r="K4246" s="1">
        <v>17057</v>
      </c>
      <c r="L4246" s="1">
        <v>204684</v>
      </c>
      <c r="M4246" t="s">
        <v>27</v>
      </c>
      <c r="N4246" s="10">
        <v>0</v>
      </c>
      <c r="O4246" s="1">
        <f>Table1[[#This Row],[Total Sales NGN]]-(Table1[[#This Row],[Total Sales NGN]]*Table1[[#This Row],[Discount %2]])</f>
        <v>204684</v>
      </c>
      <c r="P4246" t="s">
        <v>47</v>
      </c>
      <c r="Q4246" t="s">
        <v>27</v>
      </c>
      <c r="R4246" t="s">
        <v>35</v>
      </c>
      <c r="S4246">
        <v>117</v>
      </c>
      <c r="T4246" s="1">
        <v>581262</v>
      </c>
    </row>
    <row r="4247" spans="1:20" x14ac:dyDescent="0.3">
      <c r="A4247" t="s">
        <v>8449</v>
      </c>
      <c r="B4247" s="9">
        <v>44938</v>
      </c>
      <c r="C4247" t="s">
        <v>6730</v>
      </c>
      <c r="D4247" t="s">
        <v>6731</v>
      </c>
      <c r="E4247" t="s">
        <v>6750</v>
      </c>
      <c r="F4247" t="s">
        <v>335</v>
      </c>
      <c r="G4247" t="s">
        <v>8450</v>
      </c>
      <c r="H4247" t="s">
        <v>40</v>
      </c>
      <c r="I4247" t="s">
        <v>137</v>
      </c>
      <c r="J4247">
        <v>11</v>
      </c>
      <c r="K4247" s="1">
        <v>10956</v>
      </c>
      <c r="L4247" s="1">
        <v>120516</v>
      </c>
      <c r="M4247">
        <v>5</v>
      </c>
      <c r="N4247" s="10">
        <v>0.05</v>
      </c>
      <c r="O4247" s="1">
        <f>Table1[[#This Row],[Total Sales NGN]]-(Table1[[#This Row],[Total Sales NGN]]*Table1[[#This Row],[Discount %2]])</f>
        <v>114490.2</v>
      </c>
      <c r="P4247" t="s">
        <v>27</v>
      </c>
      <c r="Q4247">
        <v>4</v>
      </c>
      <c r="R4247" t="s">
        <v>35</v>
      </c>
      <c r="S4247">
        <v>196</v>
      </c>
      <c r="T4247" s="1">
        <v>381933</v>
      </c>
    </row>
    <row r="4248" spans="1:20" x14ac:dyDescent="0.3">
      <c r="A4248" t="s">
        <v>8451</v>
      </c>
      <c r="B4248" s="9">
        <v>45512</v>
      </c>
      <c r="C4248" t="s">
        <v>6730</v>
      </c>
      <c r="D4248" t="s">
        <v>6731</v>
      </c>
      <c r="E4248" t="s">
        <v>6732</v>
      </c>
      <c r="F4248" t="s">
        <v>806</v>
      </c>
      <c r="G4248" t="s">
        <v>8452</v>
      </c>
      <c r="H4248" t="s">
        <v>45</v>
      </c>
      <c r="I4248" t="s">
        <v>74</v>
      </c>
      <c r="J4248">
        <v>1</v>
      </c>
      <c r="K4248" s="1">
        <v>25328</v>
      </c>
      <c r="L4248" s="1">
        <v>25328</v>
      </c>
      <c r="M4248">
        <v>5</v>
      </c>
      <c r="N4248" s="10">
        <v>0.05</v>
      </c>
      <c r="O4248" s="1">
        <f>Table1[[#This Row],[Total Sales NGN]]-(Table1[[#This Row],[Total Sales NGN]]*Table1[[#This Row],[Discount %2]])</f>
        <v>24061.599999999999</v>
      </c>
      <c r="P4248" t="s">
        <v>34</v>
      </c>
      <c r="Q4248">
        <v>4</v>
      </c>
      <c r="R4248" t="s">
        <v>35</v>
      </c>
      <c r="S4248">
        <v>21</v>
      </c>
      <c r="T4248" s="1">
        <v>395160</v>
      </c>
    </row>
    <row r="4249" spans="1:20" x14ac:dyDescent="0.3">
      <c r="A4249" t="s">
        <v>8453</v>
      </c>
      <c r="B4249" s="9">
        <v>45408</v>
      </c>
      <c r="C4249" t="s">
        <v>6730</v>
      </c>
      <c r="D4249" t="s">
        <v>6731</v>
      </c>
      <c r="E4249" t="s">
        <v>6750</v>
      </c>
      <c r="F4249" t="s">
        <v>4853</v>
      </c>
      <c r="G4249" t="s">
        <v>8454</v>
      </c>
      <c r="H4249" t="s">
        <v>24</v>
      </c>
      <c r="I4249" t="s">
        <v>61</v>
      </c>
      <c r="J4249">
        <v>9</v>
      </c>
      <c r="K4249" s="1">
        <v>183146</v>
      </c>
      <c r="L4249" s="1">
        <v>1648314</v>
      </c>
      <c r="M4249">
        <v>20</v>
      </c>
      <c r="N4249" s="10">
        <v>0.2</v>
      </c>
      <c r="O4249" s="1">
        <f>Table1[[#This Row],[Total Sales NGN]]-(Table1[[#This Row],[Total Sales NGN]]*Table1[[#This Row],[Discount %2]])</f>
        <v>1318651.2</v>
      </c>
      <c r="P4249" t="s">
        <v>27</v>
      </c>
      <c r="Q4249">
        <v>5</v>
      </c>
      <c r="R4249" t="s">
        <v>28</v>
      </c>
      <c r="S4249">
        <v>120</v>
      </c>
      <c r="T4249" s="1">
        <v>973851</v>
      </c>
    </row>
    <row r="4250" spans="1:20" x14ac:dyDescent="0.3">
      <c r="A4250" t="s">
        <v>8455</v>
      </c>
      <c r="B4250" s="9">
        <v>45438</v>
      </c>
      <c r="C4250" t="s">
        <v>6730</v>
      </c>
      <c r="D4250" t="s">
        <v>6731</v>
      </c>
      <c r="E4250" t="s">
        <v>6750</v>
      </c>
      <c r="F4250" t="s">
        <v>2587</v>
      </c>
      <c r="G4250" t="s">
        <v>8456</v>
      </c>
      <c r="H4250" t="s">
        <v>24</v>
      </c>
      <c r="I4250" t="s">
        <v>56</v>
      </c>
      <c r="J4250">
        <v>20</v>
      </c>
      <c r="K4250" s="1">
        <v>33865</v>
      </c>
      <c r="L4250" s="1">
        <v>677300</v>
      </c>
      <c r="M4250">
        <v>0</v>
      </c>
      <c r="N4250" s="10">
        <v>0</v>
      </c>
      <c r="O4250" s="1">
        <f>Table1[[#This Row],[Total Sales NGN]]-(Table1[[#This Row],[Total Sales NGN]]*Table1[[#This Row],[Discount %2]])</f>
        <v>677300</v>
      </c>
      <c r="P4250" t="s">
        <v>34</v>
      </c>
      <c r="Q4250">
        <v>4</v>
      </c>
      <c r="R4250" t="s">
        <v>35</v>
      </c>
      <c r="S4250">
        <v>179</v>
      </c>
      <c r="T4250" s="1">
        <v>973851</v>
      </c>
    </row>
    <row r="4251" spans="1:20" x14ac:dyDescent="0.3">
      <c r="A4251" t="s">
        <v>8457</v>
      </c>
      <c r="B4251" s="9">
        <v>45147</v>
      </c>
      <c r="C4251" t="s">
        <v>6730</v>
      </c>
      <c r="D4251" t="s">
        <v>6731</v>
      </c>
      <c r="E4251" t="s">
        <v>6732</v>
      </c>
      <c r="F4251" t="s">
        <v>919</v>
      </c>
      <c r="G4251" t="s">
        <v>8458</v>
      </c>
      <c r="H4251" t="s">
        <v>32</v>
      </c>
      <c r="I4251" t="s">
        <v>113</v>
      </c>
      <c r="J4251">
        <v>18</v>
      </c>
      <c r="K4251" s="1">
        <v>24306</v>
      </c>
      <c r="L4251" s="1">
        <v>437508</v>
      </c>
      <c r="M4251">
        <v>15</v>
      </c>
      <c r="N4251" s="10">
        <v>0.15</v>
      </c>
      <c r="O4251" s="1">
        <f>Table1[[#This Row],[Total Sales NGN]]-(Table1[[#This Row],[Total Sales NGN]]*Table1[[#This Row],[Discount %2]])</f>
        <v>371881.8</v>
      </c>
      <c r="P4251" t="s">
        <v>26</v>
      </c>
      <c r="Q4251">
        <v>5</v>
      </c>
      <c r="R4251" t="s">
        <v>35</v>
      </c>
      <c r="S4251">
        <v>180</v>
      </c>
      <c r="T4251" s="1">
        <v>581262</v>
      </c>
    </row>
    <row r="4252" spans="1:20" x14ac:dyDescent="0.3">
      <c r="A4252" t="s">
        <v>8459</v>
      </c>
      <c r="B4252" s="9">
        <v>45155</v>
      </c>
      <c r="C4252" t="s">
        <v>6730</v>
      </c>
      <c r="D4252" t="s">
        <v>6731</v>
      </c>
      <c r="E4252" t="s">
        <v>6732</v>
      </c>
      <c r="F4252" t="s">
        <v>2415</v>
      </c>
      <c r="G4252" t="s">
        <v>8460</v>
      </c>
      <c r="H4252" t="s">
        <v>24</v>
      </c>
      <c r="I4252" t="s">
        <v>61</v>
      </c>
      <c r="J4252">
        <v>19</v>
      </c>
      <c r="K4252" s="1">
        <v>160876</v>
      </c>
      <c r="L4252" s="1">
        <v>3056644</v>
      </c>
      <c r="M4252">
        <v>0</v>
      </c>
      <c r="N4252" s="10">
        <v>0</v>
      </c>
      <c r="O4252" s="1">
        <f>Table1[[#This Row],[Total Sales NGN]]-(Table1[[#This Row],[Total Sales NGN]]*Table1[[#This Row],[Discount %2]])</f>
        <v>3056644</v>
      </c>
      <c r="P4252" t="s">
        <v>26</v>
      </c>
      <c r="Q4252">
        <v>7</v>
      </c>
      <c r="R4252" t="s">
        <v>28</v>
      </c>
      <c r="S4252">
        <v>68</v>
      </c>
      <c r="T4252" s="1">
        <v>973851</v>
      </c>
    </row>
    <row r="4253" spans="1:20" x14ac:dyDescent="0.3">
      <c r="A4253" t="s">
        <v>8461</v>
      </c>
      <c r="B4253" s="9">
        <v>44937</v>
      </c>
      <c r="C4253" t="s">
        <v>6730</v>
      </c>
      <c r="D4253" t="s">
        <v>6731</v>
      </c>
      <c r="E4253" t="s">
        <v>6741</v>
      </c>
      <c r="F4253" t="s">
        <v>1639</v>
      </c>
      <c r="G4253" t="s">
        <v>8462</v>
      </c>
      <c r="H4253" t="s">
        <v>65</v>
      </c>
      <c r="I4253" t="s">
        <v>66</v>
      </c>
      <c r="J4253">
        <v>11</v>
      </c>
      <c r="K4253" s="1">
        <v>168664</v>
      </c>
      <c r="L4253" s="1">
        <v>1855304</v>
      </c>
      <c r="M4253">
        <v>0</v>
      </c>
      <c r="N4253" s="10">
        <v>0</v>
      </c>
      <c r="O4253" s="1">
        <f>Table1[[#This Row],[Total Sales NGN]]-(Table1[[#This Row],[Total Sales NGN]]*Table1[[#This Row],[Discount %2]])</f>
        <v>1855304</v>
      </c>
      <c r="P4253" t="s">
        <v>57</v>
      </c>
      <c r="Q4253">
        <v>4</v>
      </c>
      <c r="R4253" t="s">
        <v>35</v>
      </c>
      <c r="S4253">
        <v>153</v>
      </c>
      <c r="T4253" s="1">
        <v>868547</v>
      </c>
    </row>
    <row r="4254" spans="1:20" x14ac:dyDescent="0.3">
      <c r="A4254" t="s">
        <v>8463</v>
      </c>
      <c r="B4254" s="9">
        <v>45543</v>
      </c>
      <c r="C4254" t="s">
        <v>6730</v>
      </c>
      <c r="D4254" t="s">
        <v>6731</v>
      </c>
      <c r="E4254" t="s">
        <v>6750</v>
      </c>
      <c r="F4254" t="s">
        <v>1342</v>
      </c>
      <c r="G4254" t="s">
        <v>8464</v>
      </c>
      <c r="H4254" t="s">
        <v>65</v>
      </c>
      <c r="I4254" t="s">
        <v>78</v>
      </c>
      <c r="J4254">
        <v>10</v>
      </c>
      <c r="K4254" s="1">
        <v>79525</v>
      </c>
      <c r="L4254" s="1">
        <v>795250</v>
      </c>
      <c r="M4254">
        <v>15</v>
      </c>
      <c r="N4254" s="10">
        <v>0.15</v>
      </c>
      <c r="O4254" s="1">
        <f>Table1[[#This Row],[Total Sales NGN]]-(Table1[[#This Row],[Total Sales NGN]]*Table1[[#This Row],[Discount %2]])</f>
        <v>675962.5</v>
      </c>
      <c r="P4254" t="s">
        <v>26</v>
      </c>
      <c r="Q4254" t="s">
        <v>27</v>
      </c>
      <c r="R4254" t="s">
        <v>35</v>
      </c>
      <c r="S4254">
        <v>14</v>
      </c>
      <c r="T4254" s="1">
        <v>868547</v>
      </c>
    </row>
    <row r="4255" spans="1:20" x14ac:dyDescent="0.3">
      <c r="A4255" t="s">
        <v>8465</v>
      </c>
      <c r="B4255" s="9">
        <v>45109</v>
      </c>
      <c r="C4255" t="s">
        <v>6730</v>
      </c>
      <c r="D4255" t="s">
        <v>6731</v>
      </c>
      <c r="E4255" t="s">
        <v>6750</v>
      </c>
      <c r="F4255" t="s">
        <v>1414</v>
      </c>
      <c r="G4255" t="s">
        <v>8466</v>
      </c>
      <c r="H4255" t="s">
        <v>24</v>
      </c>
      <c r="I4255" t="s">
        <v>56</v>
      </c>
      <c r="J4255">
        <v>12</v>
      </c>
      <c r="K4255" s="1">
        <v>279449</v>
      </c>
      <c r="L4255" s="1">
        <v>3353388</v>
      </c>
      <c r="M4255">
        <v>0</v>
      </c>
      <c r="N4255" s="10">
        <v>0</v>
      </c>
      <c r="O4255" s="1">
        <f>Table1[[#This Row],[Total Sales NGN]]-(Table1[[#This Row],[Total Sales NGN]]*Table1[[#This Row],[Discount %2]])</f>
        <v>3353388</v>
      </c>
      <c r="P4255" t="s">
        <v>57</v>
      </c>
      <c r="Q4255">
        <v>2</v>
      </c>
      <c r="R4255" t="s">
        <v>27</v>
      </c>
      <c r="S4255">
        <v>149</v>
      </c>
      <c r="T4255" s="1">
        <v>973851</v>
      </c>
    </row>
    <row r="4256" spans="1:20" x14ac:dyDescent="0.3">
      <c r="A4256" t="s">
        <v>8467</v>
      </c>
      <c r="B4256" s="9">
        <v>45410</v>
      </c>
      <c r="C4256" t="s">
        <v>6730</v>
      </c>
      <c r="D4256" t="s">
        <v>6731</v>
      </c>
      <c r="E4256" t="s">
        <v>6750</v>
      </c>
      <c r="F4256" t="s">
        <v>1370</v>
      </c>
      <c r="G4256" t="s">
        <v>8468</v>
      </c>
      <c r="H4256" t="s">
        <v>32</v>
      </c>
      <c r="I4256" t="s">
        <v>117</v>
      </c>
      <c r="J4256">
        <v>11</v>
      </c>
      <c r="K4256" s="1">
        <v>6596</v>
      </c>
      <c r="L4256" s="1">
        <v>72556</v>
      </c>
      <c r="M4256">
        <v>15</v>
      </c>
      <c r="N4256" s="10">
        <v>0.15</v>
      </c>
      <c r="O4256" s="1">
        <f>Table1[[#This Row],[Total Sales NGN]]-(Table1[[#This Row],[Total Sales NGN]]*Table1[[#This Row],[Discount %2]])</f>
        <v>61672.6</v>
      </c>
      <c r="P4256" t="s">
        <v>34</v>
      </c>
      <c r="Q4256">
        <v>3</v>
      </c>
      <c r="R4256" t="s">
        <v>35</v>
      </c>
      <c r="S4256">
        <v>83</v>
      </c>
      <c r="T4256" s="1">
        <v>581262</v>
      </c>
    </row>
    <row r="4257" spans="1:20" x14ac:dyDescent="0.3">
      <c r="A4257" t="s">
        <v>8469</v>
      </c>
      <c r="B4257" s="9">
        <v>45330</v>
      </c>
      <c r="C4257" t="s">
        <v>6730</v>
      </c>
      <c r="D4257" t="s">
        <v>6731</v>
      </c>
      <c r="E4257" t="s">
        <v>6732</v>
      </c>
      <c r="F4257" t="s">
        <v>1887</v>
      </c>
      <c r="G4257" t="s">
        <v>8470</v>
      </c>
      <c r="H4257" t="s">
        <v>32</v>
      </c>
      <c r="I4257" t="s">
        <v>117</v>
      </c>
      <c r="J4257">
        <v>13</v>
      </c>
      <c r="K4257" s="1">
        <v>8327</v>
      </c>
      <c r="L4257" s="1">
        <v>108251</v>
      </c>
      <c r="M4257">
        <v>0</v>
      </c>
      <c r="N4257" s="10">
        <v>0</v>
      </c>
      <c r="O4257" s="1">
        <f>Table1[[#This Row],[Total Sales NGN]]-(Table1[[#This Row],[Total Sales NGN]]*Table1[[#This Row],[Discount %2]])</f>
        <v>108251</v>
      </c>
      <c r="P4257" t="s">
        <v>26</v>
      </c>
      <c r="Q4257">
        <v>4</v>
      </c>
      <c r="R4257" t="s">
        <v>28</v>
      </c>
      <c r="S4257">
        <v>26</v>
      </c>
      <c r="T4257" s="1">
        <v>581262</v>
      </c>
    </row>
    <row r="4258" spans="1:20" x14ac:dyDescent="0.3">
      <c r="A4258" t="s">
        <v>8471</v>
      </c>
      <c r="B4258" s="9">
        <v>45333</v>
      </c>
      <c r="C4258" t="s">
        <v>6730</v>
      </c>
      <c r="D4258" t="s">
        <v>6731</v>
      </c>
      <c r="E4258" t="s">
        <v>6741</v>
      </c>
      <c r="F4258" t="s">
        <v>2644</v>
      </c>
      <c r="G4258" t="s">
        <v>27</v>
      </c>
      <c r="H4258" t="s">
        <v>32</v>
      </c>
      <c r="I4258" t="s">
        <v>117</v>
      </c>
      <c r="J4258">
        <v>18</v>
      </c>
      <c r="K4258" s="1">
        <v>16961</v>
      </c>
      <c r="L4258" s="1">
        <v>305298</v>
      </c>
      <c r="M4258">
        <v>20</v>
      </c>
      <c r="N4258" s="10">
        <v>0.2</v>
      </c>
      <c r="O4258" s="1">
        <f>Table1[[#This Row],[Total Sales NGN]]-(Table1[[#This Row],[Total Sales NGN]]*Table1[[#This Row],[Discount %2]])</f>
        <v>244238.4</v>
      </c>
      <c r="P4258" t="s">
        <v>34</v>
      </c>
      <c r="Q4258">
        <v>1</v>
      </c>
      <c r="R4258" t="s">
        <v>28</v>
      </c>
      <c r="S4258">
        <v>175</v>
      </c>
      <c r="T4258" s="1">
        <v>581262</v>
      </c>
    </row>
    <row r="4259" spans="1:20" x14ac:dyDescent="0.3">
      <c r="A4259" t="s">
        <v>8472</v>
      </c>
      <c r="B4259" s="9">
        <v>45591</v>
      </c>
      <c r="C4259" t="s">
        <v>6730</v>
      </c>
      <c r="D4259" t="s">
        <v>6731</v>
      </c>
      <c r="E4259" t="s">
        <v>6750</v>
      </c>
      <c r="F4259" t="s">
        <v>1750</v>
      </c>
      <c r="G4259" t="s">
        <v>8473</v>
      </c>
      <c r="H4259" t="s">
        <v>45</v>
      </c>
      <c r="I4259" t="s">
        <v>181</v>
      </c>
      <c r="J4259">
        <v>1</v>
      </c>
      <c r="K4259" s="1">
        <v>20497</v>
      </c>
      <c r="L4259" s="1">
        <v>20497</v>
      </c>
      <c r="M4259">
        <v>0</v>
      </c>
      <c r="N4259" s="10">
        <v>0</v>
      </c>
      <c r="O4259" s="1">
        <f>Table1[[#This Row],[Total Sales NGN]]-(Table1[[#This Row],[Total Sales NGN]]*Table1[[#This Row],[Discount %2]])</f>
        <v>20497</v>
      </c>
      <c r="P4259" t="s">
        <v>47</v>
      </c>
      <c r="Q4259">
        <v>4</v>
      </c>
      <c r="R4259" t="s">
        <v>35</v>
      </c>
      <c r="S4259">
        <v>7</v>
      </c>
      <c r="T4259" s="1">
        <v>395160</v>
      </c>
    </row>
    <row r="4260" spans="1:20" x14ac:dyDescent="0.3">
      <c r="A4260" t="s">
        <v>8474</v>
      </c>
      <c r="B4260" s="9">
        <v>45380</v>
      </c>
      <c r="C4260" t="s">
        <v>6730</v>
      </c>
      <c r="D4260" t="s">
        <v>6731</v>
      </c>
      <c r="E4260" t="s">
        <v>6732</v>
      </c>
      <c r="F4260" t="s">
        <v>218</v>
      </c>
      <c r="G4260" t="s">
        <v>8475</v>
      </c>
      <c r="H4260" t="s">
        <v>40</v>
      </c>
      <c r="I4260" t="s">
        <v>123</v>
      </c>
      <c r="J4260">
        <v>13</v>
      </c>
      <c r="K4260" s="1">
        <v>5166</v>
      </c>
      <c r="L4260" s="1">
        <v>67158</v>
      </c>
      <c r="M4260">
        <v>10</v>
      </c>
      <c r="N4260" s="10">
        <v>0.1</v>
      </c>
      <c r="O4260" s="1">
        <f>Table1[[#This Row],[Total Sales NGN]]-(Table1[[#This Row],[Total Sales NGN]]*Table1[[#This Row],[Discount %2]])</f>
        <v>60442.2</v>
      </c>
      <c r="P4260" t="s">
        <v>57</v>
      </c>
      <c r="Q4260">
        <v>5</v>
      </c>
      <c r="R4260" t="s">
        <v>35</v>
      </c>
      <c r="S4260">
        <v>121</v>
      </c>
      <c r="T4260" s="1">
        <v>381933</v>
      </c>
    </row>
    <row r="4261" spans="1:20" x14ac:dyDescent="0.3">
      <c r="A4261" t="s">
        <v>8476</v>
      </c>
      <c r="B4261" s="9">
        <v>45580</v>
      </c>
      <c r="C4261" t="s">
        <v>6730</v>
      </c>
      <c r="D4261" t="s">
        <v>6731</v>
      </c>
      <c r="E4261" t="s">
        <v>6732</v>
      </c>
      <c r="F4261" t="s">
        <v>708</v>
      </c>
      <c r="G4261" t="s">
        <v>8477</v>
      </c>
      <c r="H4261" t="s">
        <v>65</v>
      </c>
      <c r="I4261" t="s">
        <v>102</v>
      </c>
      <c r="J4261">
        <v>18</v>
      </c>
      <c r="K4261" s="1">
        <v>36927</v>
      </c>
      <c r="L4261" s="1">
        <v>664686</v>
      </c>
      <c r="M4261">
        <v>0</v>
      </c>
      <c r="N4261" s="10">
        <v>0</v>
      </c>
      <c r="O4261" s="1">
        <f>Table1[[#This Row],[Total Sales NGN]]-(Table1[[#This Row],[Total Sales NGN]]*Table1[[#This Row],[Discount %2]])</f>
        <v>664686</v>
      </c>
      <c r="P4261" t="s">
        <v>27</v>
      </c>
      <c r="Q4261">
        <v>2</v>
      </c>
      <c r="R4261" t="s">
        <v>35</v>
      </c>
      <c r="S4261">
        <v>64</v>
      </c>
      <c r="T4261" s="1">
        <v>868547</v>
      </c>
    </row>
    <row r="4262" spans="1:20" x14ac:dyDescent="0.3">
      <c r="A4262" t="s">
        <v>8478</v>
      </c>
      <c r="B4262" s="9">
        <v>44972</v>
      </c>
      <c r="C4262" t="s">
        <v>6730</v>
      </c>
      <c r="D4262" t="s">
        <v>6731</v>
      </c>
      <c r="E4262" t="s">
        <v>6750</v>
      </c>
      <c r="F4262" t="s">
        <v>1249</v>
      </c>
      <c r="G4262" t="s">
        <v>8479</v>
      </c>
      <c r="H4262" t="s">
        <v>32</v>
      </c>
      <c r="I4262" t="s">
        <v>141</v>
      </c>
      <c r="J4262">
        <v>15</v>
      </c>
      <c r="K4262" s="1">
        <v>17711</v>
      </c>
      <c r="L4262" s="1">
        <v>265665</v>
      </c>
      <c r="M4262">
        <v>5</v>
      </c>
      <c r="N4262" s="10">
        <v>0.05</v>
      </c>
      <c r="O4262" s="1">
        <f>Table1[[#This Row],[Total Sales NGN]]-(Table1[[#This Row],[Total Sales NGN]]*Table1[[#This Row],[Discount %2]])</f>
        <v>252381.75</v>
      </c>
      <c r="P4262" t="s">
        <v>47</v>
      </c>
      <c r="Q4262">
        <v>1</v>
      </c>
      <c r="R4262" t="s">
        <v>27</v>
      </c>
      <c r="S4262">
        <v>68</v>
      </c>
      <c r="T4262" s="1">
        <v>581262</v>
      </c>
    </row>
    <row r="4263" spans="1:20" x14ac:dyDescent="0.3">
      <c r="A4263" t="s">
        <v>8480</v>
      </c>
      <c r="B4263" s="9">
        <v>45163</v>
      </c>
      <c r="C4263" t="s">
        <v>6730</v>
      </c>
      <c r="D4263" t="s">
        <v>6731</v>
      </c>
      <c r="E4263" t="s">
        <v>6750</v>
      </c>
      <c r="F4263" t="s">
        <v>154</v>
      </c>
      <c r="G4263" t="s">
        <v>8481</v>
      </c>
      <c r="H4263" t="s">
        <v>32</v>
      </c>
      <c r="I4263" t="s">
        <v>237</v>
      </c>
      <c r="J4263">
        <v>10</v>
      </c>
      <c r="K4263" s="1">
        <v>21358</v>
      </c>
      <c r="L4263" s="1">
        <v>213580</v>
      </c>
      <c r="M4263">
        <v>15</v>
      </c>
      <c r="N4263" s="10">
        <v>0.15</v>
      </c>
      <c r="O4263" s="1">
        <f>Table1[[#This Row],[Total Sales NGN]]-(Table1[[#This Row],[Total Sales NGN]]*Table1[[#This Row],[Discount %2]])</f>
        <v>181543</v>
      </c>
      <c r="P4263" t="s">
        <v>27</v>
      </c>
      <c r="Q4263">
        <v>1</v>
      </c>
      <c r="R4263" t="s">
        <v>28</v>
      </c>
      <c r="S4263">
        <v>190</v>
      </c>
      <c r="T4263" s="1">
        <v>581262</v>
      </c>
    </row>
    <row r="4264" spans="1:20" x14ac:dyDescent="0.3">
      <c r="A4264" t="s">
        <v>8482</v>
      </c>
      <c r="B4264" s="9">
        <v>45200</v>
      </c>
      <c r="C4264" t="s">
        <v>6730</v>
      </c>
      <c r="D4264" t="s">
        <v>6731</v>
      </c>
      <c r="E4264" t="s">
        <v>6750</v>
      </c>
      <c r="F4264" t="s">
        <v>3771</v>
      </c>
      <c r="G4264" t="s">
        <v>8483</v>
      </c>
      <c r="H4264" t="s">
        <v>24</v>
      </c>
      <c r="I4264" t="s">
        <v>56</v>
      </c>
      <c r="J4264">
        <v>8</v>
      </c>
      <c r="K4264" s="1">
        <v>289706</v>
      </c>
      <c r="L4264" s="1">
        <v>2317648</v>
      </c>
      <c r="M4264" t="s">
        <v>27</v>
      </c>
      <c r="N4264" s="10">
        <v>0</v>
      </c>
      <c r="O4264" s="1">
        <f>Table1[[#This Row],[Total Sales NGN]]-(Table1[[#This Row],[Total Sales NGN]]*Table1[[#This Row],[Discount %2]])</f>
        <v>2317648</v>
      </c>
      <c r="P4264" t="s">
        <v>26</v>
      </c>
      <c r="Q4264">
        <v>2</v>
      </c>
      <c r="R4264" t="s">
        <v>35</v>
      </c>
      <c r="S4264">
        <v>129</v>
      </c>
      <c r="T4264" s="1">
        <v>973851</v>
      </c>
    </row>
    <row r="4265" spans="1:20" x14ac:dyDescent="0.3">
      <c r="A4265" t="s">
        <v>8484</v>
      </c>
      <c r="B4265" s="9">
        <v>45574</v>
      </c>
      <c r="C4265" t="s">
        <v>6730</v>
      </c>
      <c r="D4265" t="s">
        <v>6731</v>
      </c>
      <c r="E4265" t="s">
        <v>6732</v>
      </c>
      <c r="F4265" t="s">
        <v>122</v>
      </c>
      <c r="G4265" t="s">
        <v>27</v>
      </c>
      <c r="H4265" t="s">
        <v>32</v>
      </c>
      <c r="I4265" t="s">
        <v>113</v>
      </c>
      <c r="J4265">
        <v>7</v>
      </c>
      <c r="K4265" s="1">
        <v>15521</v>
      </c>
      <c r="L4265" s="1">
        <v>108647</v>
      </c>
      <c r="M4265">
        <v>10</v>
      </c>
      <c r="N4265" s="10">
        <v>0.1</v>
      </c>
      <c r="O4265" s="1">
        <f>Table1[[#This Row],[Total Sales NGN]]-(Table1[[#This Row],[Total Sales NGN]]*Table1[[#This Row],[Discount %2]])</f>
        <v>97782.3</v>
      </c>
      <c r="P4265" t="s">
        <v>26</v>
      </c>
      <c r="Q4265" t="s">
        <v>27</v>
      </c>
      <c r="R4265" t="s">
        <v>28</v>
      </c>
      <c r="S4265">
        <v>189</v>
      </c>
      <c r="T4265" s="1">
        <v>581262</v>
      </c>
    </row>
    <row r="4266" spans="1:20" x14ac:dyDescent="0.3">
      <c r="A4266" t="s">
        <v>8485</v>
      </c>
      <c r="B4266" s="9">
        <v>45099</v>
      </c>
      <c r="C4266" t="s">
        <v>6730</v>
      </c>
      <c r="D4266" t="s">
        <v>6731</v>
      </c>
      <c r="E4266" t="s">
        <v>6732</v>
      </c>
      <c r="F4266" t="s">
        <v>1091</v>
      </c>
      <c r="G4266" t="s">
        <v>8486</v>
      </c>
      <c r="H4266" t="s">
        <v>24</v>
      </c>
      <c r="I4266" t="s">
        <v>25</v>
      </c>
      <c r="J4266">
        <v>15</v>
      </c>
      <c r="K4266" s="1">
        <v>252208</v>
      </c>
      <c r="L4266" s="1">
        <v>3783120</v>
      </c>
      <c r="M4266">
        <v>0</v>
      </c>
      <c r="N4266" s="10">
        <v>0</v>
      </c>
      <c r="O4266" s="1">
        <f>Table1[[#This Row],[Total Sales NGN]]-(Table1[[#This Row],[Total Sales NGN]]*Table1[[#This Row],[Discount %2]])</f>
        <v>3783120</v>
      </c>
      <c r="P4266" t="s">
        <v>27</v>
      </c>
      <c r="Q4266">
        <v>3</v>
      </c>
      <c r="R4266" t="s">
        <v>35</v>
      </c>
      <c r="S4266">
        <v>171</v>
      </c>
      <c r="T4266" s="1">
        <v>973851</v>
      </c>
    </row>
    <row r="4267" spans="1:20" x14ac:dyDescent="0.3">
      <c r="A4267" t="s">
        <v>8487</v>
      </c>
      <c r="B4267" s="9">
        <v>45213</v>
      </c>
      <c r="C4267" t="s">
        <v>6730</v>
      </c>
      <c r="D4267" t="s">
        <v>6731</v>
      </c>
      <c r="E4267" t="s">
        <v>6750</v>
      </c>
      <c r="F4267" t="s">
        <v>1568</v>
      </c>
      <c r="G4267" t="s">
        <v>8488</v>
      </c>
      <c r="H4267" t="s">
        <v>24</v>
      </c>
      <c r="I4267" t="s">
        <v>92</v>
      </c>
      <c r="J4267">
        <v>14</v>
      </c>
      <c r="K4267" s="1">
        <v>254036</v>
      </c>
      <c r="L4267" s="1">
        <v>3556504</v>
      </c>
      <c r="M4267">
        <v>10</v>
      </c>
      <c r="N4267" s="10">
        <v>0.1</v>
      </c>
      <c r="O4267" s="1">
        <f>Table1[[#This Row],[Total Sales NGN]]-(Table1[[#This Row],[Total Sales NGN]]*Table1[[#This Row],[Discount %2]])</f>
        <v>3200853.6</v>
      </c>
      <c r="P4267" t="s">
        <v>34</v>
      </c>
      <c r="Q4267">
        <v>2</v>
      </c>
      <c r="R4267" t="s">
        <v>35</v>
      </c>
      <c r="S4267">
        <v>161</v>
      </c>
      <c r="T4267" s="1">
        <v>973851</v>
      </c>
    </row>
    <row r="4268" spans="1:20" x14ac:dyDescent="0.3">
      <c r="A4268" t="s">
        <v>8489</v>
      </c>
      <c r="B4268" s="9">
        <v>45182</v>
      </c>
      <c r="C4268" t="s">
        <v>6730</v>
      </c>
      <c r="D4268" t="s">
        <v>6731</v>
      </c>
      <c r="E4268" t="s">
        <v>6732</v>
      </c>
      <c r="F4268" t="s">
        <v>1799</v>
      </c>
      <c r="G4268" t="s">
        <v>8490</v>
      </c>
      <c r="H4268" t="s">
        <v>24</v>
      </c>
      <c r="I4268" t="s">
        <v>152</v>
      </c>
      <c r="J4268">
        <v>14</v>
      </c>
      <c r="K4268" s="1">
        <v>73023</v>
      </c>
      <c r="L4268" s="1">
        <v>1022322</v>
      </c>
      <c r="M4268">
        <v>5</v>
      </c>
      <c r="N4268" s="10">
        <v>0.05</v>
      </c>
      <c r="O4268" s="1">
        <f>Table1[[#This Row],[Total Sales NGN]]-(Table1[[#This Row],[Total Sales NGN]]*Table1[[#This Row],[Discount %2]])</f>
        <v>971205.9</v>
      </c>
      <c r="P4268" t="s">
        <v>57</v>
      </c>
      <c r="Q4268">
        <v>2</v>
      </c>
      <c r="R4268" t="s">
        <v>28</v>
      </c>
      <c r="S4268">
        <v>97</v>
      </c>
      <c r="T4268" s="1">
        <v>973851</v>
      </c>
    </row>
    <row r="4269" spans="1:20" x14ac:dyDescent="0.3">
      <c r="A4269" t="s">
        <v>8491</v>
      </c>
      <c r="B4269" s="9">
        <v>45038</v>
      </c>
      <c r="C4269" t="s">
        <v>6730</v>
      </c>
      <c r="D4269" t="s">
        <v>6731</v>
      </c>
      <c r="E4269" t="s">
        <v>6732</v>
      </c>
      <c r="F4269" t="s">
        <v>1558</v>
      </c>
      <c r="G4269" t="s">
        <v>8492</v>
      </c>
      <c r="H4269" t="s">
        <v>32</v>
      </c>
      <c r="I4269" t="s">
        <v>95</v>
      </c>
      <c r="J4269">
        <v>8</v>
      </c>
      <c r="K4269" s="1">
        <v>20939</v>
      </c>
      <c r="L4269" s="1">
        <v>167512</v>
      </c>
      <c r="M4269">
        <v>5</v>
      </c>
      <c r="N4269" s="10">
        <v>0.05</v>
      </c>
      <c r="O4269" s="1">
        <f>Table1[[#This Row],[Total Sales NGN]]-(Table1[[#This Row],[Total Sales NGN]]*Table1[[#This Row],[Discount %2]])</f>
        <v>159136.4</v>
      </c>
      <c r="P4269" t="s">
        <v>57</v>
      </c>
      <c r="Q4269" t="s">
        <v>27</v>
      </c>
      <c r="R4269" t="s">
        <v>35</v>
      </c>
      <c r="S4269">
        <v>114</v>
      </c>
      <c r="T4269" s="1">
        <v>581262</v>
      </c>
    </row>
    <row r="4270" spans="1:20" x14ac:dyDescent="0.3">
      <c r="A4270" t="s">
        <v>8493</v>
      </c>
      <c r="B4270" s="9">
        <v>45624</v>
      </c>
      <c r="C4270" t="s">
        <v>6730</v>
      </c>
      <c r="D4270" t="s">
        <v>6731</v>
      </c>
      <c r="E4270" t="s">
        <v>6741</v>
      </c>
      <c r="F4270" t="s">
        <v>2058</v>
      </c>
      <c r="G4270" t="s">
        <v>8494</v>
      </c>
      <c r="H4270" t="s">
        <v>24</v>
      </c>
      <c r="I4270" t="s">
        <v>56</v>
      </c>
      <c r="J4270">
        <v>8</v>
      </c>
      <c r="K4270" s="1">
        <v>78295</v>
      </c>
      <c r="L4270" s="1">
        <v>626360</v>
      </c>
      <c r="M4270">
        <v>20</v>
      </c>
      <c r="N4270" s="10">
        <v>0.2</v>
      </c>
      <c r="O4270" s="1">
        <f>Table1[[#This Row],[Total Sales NGN]]-(Table1[[#This Row],[Total Sales NGN]]*Table1[[#This Row],[Discount %2]])</f>
        <v>501088</v>
      </c>
      <c r="P4270" t="s">
        <v>47</v>
      </c>
      <c r="Q4270">
        <v>2</v>
      </c>
      <c r="R4270" t="s">
        <v>27</v>
      </c>
      <c r="S4270">
        <v>192</v>
      </c>
      <c r="T4270" s="1">
        <v>973851</v>
      </c>
    </row>
    <row r="4271" spans="1:20" x14ac:dyDescent="0.3">
      <c r="A4271" t="s">
        <v>8495</v>
      </c>
      <c r="B4271" s="9">
        <v>45076</v>
      </c>
      <c r="C4271" t="s">
        <v>6730</v>
      </c>
      <c r="D4271" t="s">
        <v>6731</v>
      </c>
      <c r="E4271" t="s">
        <v>6750</v>
      </c>
      <c r="F4271" t="s">
        <v>347</v>
      </c>
      <c r="G4271" t="s">
        <v>8496</v>
      </c>
      <c r="H4271" t="s">
        <v>24</v>
      </c>
      <c r="I4271" t="s">
        <v>161</v>
      </c>
      <c r="J4271">
        <v>1</v>
      </c>
      <c r="K4271" s="1">
        <v>48851</v>
      </c>
      <c r="L4271" s="1">
        <v>48851</v>
      </c>
      <c r="M4271">
        <v>10</v>
      </c>
      <c r="N4271" s="10">
        <v>0.1</v>
      </c>
      <c r="O4271" s="1">
        <f>Table1[[#This Row],[Total Sales NGN]]-(Table1[[#This Row],[Total Sales NGN]]*Table1[[#This Row],[Discount %2]])</f>
        <v>43965.9</v>
      </c>
      <c r="P4271" t="s">
        <v>57</v>
      </c>
      <c r="Q4271">
        <v>4</v>
      </c>
      <c r="R4271" t="s">
        <v>35</v>
      </c>
      <c r="S4271">
        <v>67</v>
      </c>
      <c r="T4271" s="1">
        <v>973851</v>
      </c>
    </row>
    <row r="4272" spans="1:20" x14ac:dyDescent="0.3">
      <c r="A4272" t="s">
        <v>8497</v>
      </c>
      <c r="B4272" s="9">
        <v>45242</v>
      </c>
      <c r="C4272" t="s">
        <v>6730</v>
      </c>
      <c r="D4272" t="s">
        <v>6731</v>
      </c>
      <c r="E4272" t="s">
        <v>6732</v>
      </c>
      <c r="F4272" t="s">
        <v>54</v>
      </c>
      <c r="G4272" t="s">
        <v>27</v>
      </c>
      <c r="H4272" t="s">
        <v>65</v>
      </c>
      <c r="I4272" t="s">
        <v>78</v>
      </c>
      <c r="J4272">
        <v>18</v>
      </c>
      <c r="K4272" s="1">
        <v>37940</v>
      </c>
      <c r="L4272" s="1">
        <v>682920</v>
      </c>
      <c r="M4272">
        <v>5</v>
      </c>
      <c r="N4272" s="10">
        <v>0.05</v>
      </c>
      <c r="O4272" s="1">
        <f>Table1[[#This Row],[Total Sales NGN]]-(Table1[[#This Row],[Total Sales NGN]]*Table1[[#This Row],[Discount %2]])</f>
        <v>648774</v>
      </c>
      <c r="P4272" t="s">
        <v>27</v>
      </c>
      <c r="Q4272">
        <v>5</v>
      </c>
      <c r="R4272" t="s">
        <v>35</v>
      </c>
      <c r="S4272">
        <v>55</v>
      </c>
      <c r="T4272" s="1">
        <v>868547</v>
      </c>
    </row>
    <row r="4273" spans="1:20" x14ac:dyDescent="0.3">
      <c r="A4273" t="s">
        <v>8498</v>
      </c>
      <c r="B4273" s="9">
        <v>45523</v>
      </c>
      <c r="C4273" t="s">
        <v>6730</v>
      </c>
      <c r="D4273" t="s">
        <v>6731</v>
      </c>
      <c r="E4273" t="s">
        <v>6750</v>
      </c>
      <c r="F4273" t="s">
        <v>513</v>
      </c>
      <c r="G4273" t="s">
        <v>27</v>
      </c>
      <c r="H4273" t="s">
        <v>32</v>
      </c>
      <c r="I4273" t="s">
        <v>141</v>
      </c>
      <c r="J4273">
        <v>11</v>
      </c>
      <c r="K4273" s="1">
        <v>3280</v>
      </c>
      <c r="L4273" s="1">
        <v>36080</v>
      </c>
      <c r="M4273">
        <v>5</v>
      </c>
      <c r="N4273" s="10">
        <v>0.05</v>
      </c>
      <c r="O4273" s="1">
        <f>Table1[[#This Row],[Total Sales NGN]]-(Table1[[#This Row],[Total Sales NGN]]*Table1[[#This Row],[Discount %2]])</f>
        <v>34276</v>
      </c>
      <c r="P4273" t="s">
        <v>47</v>
      </c>
      <c r="Q4273">
        <v>5</v>
      </c>
      <c r="R4273" t="s">
        <v>28</v>
      </c>
      <c r="S4273">
        <v>49</v>
      </c>
      <c r="T4273" s="1">
        <v>581262</v>
      </c>
    </row>
    <row r="4274" spans="1:20" x14ac:dyDescent="0.3">
      <c r="A4274" t="s">
        <v>8499</v>
      </c>
      <c r="B4274" s="9">
        <v>45465</v>
      </c>
      <c r="C4274" t="s">
        <v>6730</v>
      </c>
      <c r="D4274" t="s">
        <v>6731</v>
      </c>
      <c r="E4274" t="s">
        <v>6741</v>
      </c>
      <c r="F4274" t="s">
        <v>508</v>
      </c>
      <c r="G4274" t="s">
        <v>8500</v>
      </c>
      <c r="H4274" t="s">
        <v>65</v>
      </c>
      <c r="I4274" t="s">
        <v>289</v>
      </c>
      <c r="J4274">
        <v>16</v>
      </c>
      <c r="K4274" s="1">
        <v>115270</v>
      </c>
      <c r="L4274" s="1">
        <v>1844320</v>
      </c>
      <c r="M4274">
        <v>0</v>
      </c>
      <c r="N4274" s="10">
        <v>0</v>
      </c>
      <c r="O4274" s="1">
        <f>Table1[[#This Row],[Total Sales NGN]]-(Table1[[#This Row],[Total Sales NGN]]*Table1[[#This Row],[Discount %2]])</f>
        <v>1844320</v>
      </c>
      <c r="P4274" t="s">
        <v>57</v>
      </c>
      <c r="Q4274">
        <v>4</v>
      </c>
      <c r="R4274" t="s">
        <v>35</v>
      </c>
      <c r="S4274">
        <v>141</v>
      </c>
      <c r="T4274" s="1">
        <v>868547</v>
      </c>
    </row>
    <row r="4275" spans="1:20" x14ac:dyDescent="0.3">
      <c r="A4275" t="s">
        <v>8501</v>
      </c>
      <c r="B4275" s="9">
        <v>45191</v>
      </c>
      <c r="C4275" t="s">
        <v>6730</v>
      </c>
      <c r="D4275" t="s">
        <v>6731</v>
      </c>
      <c r="E4275" t="s">
        <v>6741</v>
      </c>
      <c r="F4275" t="s">
        <v>169</v>
      </c>
      <c r="G4275" t="s">
        <v>8502</v>
      </c>
      <c r="H4275" t="s">
        <v>24</v>
      </c>
      <c r="I4275" t="s">
        <v>56</v>
      </c>
      <c r="J4275">
        <v>4</v>
      </c>
      <c r="K4275" s="1">
        <v>68264</v>
      </c>
      <c r="L4275" s="1">
        <v>273056</v>
      </c>
      <c r="M4275" t="s">
        <v>27</v>
      </c>
      <c r="N4275" s="10">
        <v>0</v>
      </c>
      <c r="O4275" s="1">
        <f>Table1[[#This Row],[Total Sales NGN]]-(Table1[[#This Row],[Total Sales NGN]]*Table1[[#This Row],[Discount %2]])</f>
        <v>273056</v>
      </c>
      <c r="P4275" t="s">
        <v>27</v>
      </c>
      <c r="Q4275">
        <v>0</v>
      </c>
      <c r="R4275" t="s">
        <v>35</v>
      </c>
      <c r="S4275">
        <v>83</v>
      </c>
      <c r="T4275" s="1">
        <v>973851</v>
      </c>
    </row>
    <row r="4276" spans="1:20" x14ac:dyDescent="0.3">
      <c r="A4276" t="s">
        <v>8503</v>
      </c>
      <c r="B4276" s="9">
        <v>45281</v>
      </c>
      <c r="C4276" t="s">
        <v>6730</v>
      </c>
      <c r="D4276" t="s">
        <v>6731</v>
      </c>
      <c r="E4276" t="s">
        <v>6741</v>
      </c>
      <c r="F4276" t="s">
        <v>139</v>
      </c>
      <c r="G4276" t="s">
        <v>8504</v>
      </c>
      <c r="H4276" t="s">
        <v>65</v>
      </c>
      <c r="I4276" t="s">
        <v>102</v>
      </c>
      <c r="J4276">
        <v>11</v>
      </c>
      <c r="K4276" s="1">
        <v>27238</v>
      </c>
      <c r="L4276" s="1">
        <v>299618</v>
      </c>
      <c r="M4276">
        <v>15</v>
      </c>
      <c r="N4276" s="10">
        <v>0.15</v>
      </c>
      <c r="O4276" s="1">
        <f>Table1[[#This Row],[Total Sales NGN]]-(Table1[[#This Row],[Total Sales NGN]]*Table1[[#This Row],[Discount %2]])</f>
        <v>254675.3</v>
      </c>
      <c r="P4276" t="s">
        <v>47</v>
      </c>
      <c r="Q4276">
        <v>2</v>
      </c>
      <c r="R4276" t="s">
        <v>35</v>
      </c>
      <c r="S4276">
        <v>115</v>
      </c>
      <c r="T4276" s="1">
        <v>868547</v>
      </c>
    </row>
    <row r="4277" spans="1:20" x14ac:dyDescent="0.3">
      <c r="A4277" t="s">
        <v>8505</v>
      </c>
      <c r="B4277" s="9">
        <v>45337</v>
      </c>
      <c r="C4277" t="s">
        <v>6730</v>
      </c>
      <c r="D4277" t="s">
        <v>6731</v>
      </c>
      <c r="E4277" t="s">
        <v>6750</v>
      </c>
      <c r="F4277" t="s">
        <v>1503</v>
      </c>
      <c r="G4277" t="s">
        <v>8506</v>
      </c>
      <c r="H4277" t="s">
        <v>24</v>
      </c>
      <c r="I4277" t="s">
        <v>161</v>
      </c>
      <c r="J4277">
        <v>20</v>
      </c>
      <c r="K4277" s="1">
        <v>167106</v>
      </c>
      <c r="L4277" s="1">
        <v>3342120</v>
      </c>
      <c r="M4277">
        <v>10</v>
      </c>
      <c r="N4277" s="10">
        <v>0.1</v>
      </c>
      <c r="O4277" s="1">
        <f>Table1[[#This Row],[Total Sales NGN]]-(Table1[[#This Row],[Total Sales NGN]]*Table1[[#This Row],[Discount %2]])</f>
        <v>3007908</v>
      </c>
      <c r="P4277" t="s">
        <v>47</v>
      </c>
      <c r="Q4277">
        <v>2</v>
      </c>
      <c r="R4277" t="s">
        <v>28</v>
      </c>
      <c r="S4277">
        <v>154</v>
      </c>
      <c r="T4277" s="1">
        <v>973851</v>
      </c>
    </row>
    <row r="4278" spans="1:20" x14ac:dyDescent="0.3">
      <c r="A4278" t="s">
        <v>8507</v>
      </c>
      <c r="B4278" s="9">
        <v>45026</v>
      </c>
      <c r="C4278" t="s">
        <v>6730</v>
      </c>
      <c r="D4278" t="s">
        <v>6731</v>
      </c>
      <c r="E4278" t="s">
        <v>6750</v>
      </c>
      <c r="F4278" t="s">
        <v>2649</v>
      </c>
      <c r="G4278" t="s">
        <v>27</v>
      </c>
      <c r="H4278" t="s">
        <v>65</v>
      </c>
      <c r="I4278" t="s">
        <v>78</v>
      </c>
      <c r="J4278">
        <v>6</v>
      </c>
      <c r="K4278" s="1">
        <v>128930</v>
      </c>
      <c r="L4278" s="1">
        <v>773580</v>
      </c>
      <c r="M4278">
        <v>0</v>
      </c>
      <c r="N4278" s="10">
        <v>0</v>
      </c>
      <c r="O4278" s="1">
        <f>Table1[[#This Row],[Total Sales NGN]]-(Table1[[#This Row],[Total Sales NGN]]*Table1[[#This Row],[Discount %2]])</f>
        <v>773580</v>
      </c>
      <c r="P4278" t="s">
        <v>26</v>
      </c>
      <c r="Q4278">
        <v>2</v>
      </c>
      <c r="R4278" t="s">
        <v>35</v>
      </c>
      <c r="S4278">
        <v>193</v>
      </c>
      <c r="T4278" s="1">
        <v>868547</v>
      </c>
    </row>
    <row r="4279" spans="1:20" x14ac:dyDescent="0.3">
      <c r="A4279" t="s">
        <v>8508</v>
      </c>
      <c r="B4279" s="9">
        <v>45077</v>
      </c>
      <c r="C4279" t="s">
        <v>6730</v>
      </c>
      <c r="D4279" t="s">
        <v>6731</v>
      </c>
      <c r="E4279" t="s">
        <v>6741</v>
      </c>
      <c r="F4279" t="s">
        <v>49</v>
      </c>
      <c r="G4279" t="s">
        <v>27</v>
      </c>
      <c r="H4279" t="s">
        <v>45</v>
      </c>
      <c r="I4279" t="s">
        <v>181</v>
      </c>
      <c r="J4279">
        <v>8</v>
      </c>
      <c r="K4279" s="1">
        <v>43882</v>
      </c>
      <c r="L4279" s="1">
        <v>351056</v>
      </c>
      <c r="M4279">
        <v>10</v>
      </c>
      <c r="N4279" s="10">
        <v>0.1</v>
      </c>
      <c r="O4279" s="1">
        <f>Table1[[#This Row],[Total Sales NGN]]-(Table1[[#This Row],[Total Sales NGN]]*Table1[[#This Row],[Discount %2]])</f>
        <v>315950.40000000002</v>
      </c>
      <c r="P4279" t="s">
        <v>57</v>
      </c>
      <c r="Q4279" t="s">
        <v>27</v>
      </c>
      <c r="R4279" t="s">
        <v>35</v>
      </c>
      <c r="S4279">
        <v>42</v>
      </c>
      <c r="T4279" s="1">
        <v>395160</v>
      </c>
    </row>
    <row r="4280" spans="1:20" x14ac:dyDescent="0.3">
      <c r="A4280" t="s">
        <v>8509</v>
      </c>
      <c r="B4280" s="9">
        <v>45177</v>
      </c>
      <c r="C4280" t="s">
        <v>6730</v>
      </c>
      <c r="D4280" t="s">
        <v>6731</v>
      </c>
      <c r="E4280" t="s">
        <v>6732</v>
      </c>
      <c r="F4280" t="s">
        <v>524</v>
      </c>
      <c r="G4280" t="s">
        <v>8510</v>
      </c>
      <c r="H4280" t="s">
        <v>32</v>
      </c>
      <c r="I4280" t="s">
        <v>141</v>
      </c>
      <c r="J4280">
        <v>16</v>
      </c>
      <c r="K4280" s="1">
        <v>7063</v>
      </c>
      <c r="L4280" s="1">
        <v>113008</v>
      </c>
      <c r="M4280">
        <v>0</v>
      </c>
      <c r="N4280" s="10">
        <v>0</v>
      </c>
      <c r="O4280" s="1">
        <f>Table1[[#This Row],[Total Sales NGN]]-(Table1[[#This Row],[Total Sales NGN]]*Table1[[#This Row],[Discount %2]])</f>
        <v>113008</v>
      </c>
      <c r="P4280" t="s">
        <v>27</v>
      </c>
      <c r="Q4280">
        <v>4</v>
      </c>
      <c r="R4280" t="s">
        <v>27</v>
      </c>
      <c r="S4280">
        <v>38</v>
      </c>
      <c r="T4280" s="1">
        <v>581262</v>
      </c>
    </row>
    <row r="4281" spans="1:20" x14ac:dyDescent="0.3">
      <c r="A4281" t="s">
        <v>8511</v>
      </c>
      <c r="B4281" s="9">
        <v>45347</v>
      </c>
      <c r="C4281" t="s">
        <v>6730</v>
      </c>
      <c r="D4281" t="s">
        <v>6731</v>
      </c>
      <c r="E4281" t="s">
        <v>6741</v>
      </c>
      <c r="F4281" t="s">
        <v>768</v>
      </c>
      <c r="G4281" t="s">
        <v>8512</v>
      </c>
      <c r="H4281" t="s">
        <v>65</v>
      </c>
      <c r="I4281" t="s">
        <v>289</v>
      </c>
      <c r="J4281">
        <v>8</v>
      </c>
      <c r="K4281" s="1">
        <v>87155</v>
      </c>
      <c r="L4281" s="1">
        <v>697240</v>
      </c>
      <c r="M4281" t="s">
        <v>27</v>
      </c>
      <c r="N4281" s="10">
        <v>0</v>
      </c>
      <c r="O4281" s="1">
        <f>Table1[[#This Row],[Total Sales NGN]]-(Table1[[#This Row],[Total Sales NGN]]*Table1[[#This Row],[Discount %2]])</f>
        <v>697240</v>
      </c>
      <c r="P4281" t="s">
        <v>47</v>
      </c>
      <c r="Q4281">
        <v>2</v>
      </c>
      <c r="R4281" t="s">
        <v>28</v>
      </c>
      <c r="S4281">
        <v>67</v>
      </c>
      <c r="T4281" s="1">
        <v>868547</v>
      </c>
    </row>
    <row r="4282" spans="1:20" x14ac:dyDescent="0.3">
      <c r="A4282" t="s">
        <v>8513</v>
      </c>
      <c r="B4282" s="9">
        <v>45310</v>
      </c>
      <c r="C4282" t="s">
        <v>6730</v>
      </c>
      <c r="D4282" t="s">
        <v>6731</v>
      </c>
      <c r="E4282" t="s">
        <v>6741</v>
      </c>
      <c r="F4282" t="s">
        <v>2083</v>
      </c>
      <c r="G4282" t="s">
        <v>8514</v>
      </c>
      <c r="H4282" t="s">
        <v>40</v>
      </c>
      <c r="I4282" t="s">
        <v>106</v>
      </c>
      <c r="J4282">
        <v>13</v>
      </c>
      <c r="K4282" s="1">
        <v>12138</v>
      </c>
      <c r="L4282" s="1">
        <v>157794</v>
      </c>
      <c r="M4282">
        <v>10</v>
      </c>
      <c r="N4282" s="10">
        <v>0.1</v>
      </c>
      <c r="O4282" s="1">
        <f>Table1[[#This Row],[Total Sales NGN]]-(Table1[[#This Row],[Total Sales NGN]]*Table1[[#This Row],[Discount %2]])</f>
        <v>142014.6</v>
      </c>
      <c r="P4282" t="s">
        <v>26</v>
      </c>
      <c r="Q4282">
        <v>1</v>
      </c>
      <c r="R4282" t="s">
        <v>35</v>
      </c>
      <c r="S4282">
        <v>89</v>
      </c>
      <c r="T4282" s="1">
        <v>381933</v>
      </c>
    </row>
    <row r="4283" spans="1:20" x14ac:dyDescent="0.3">
      <c r="A4283" t="s">
        <v>8515</v>
      </c>
      <c r="B4283" s="9">
        <v>45582</v>
      </c>
      <c r="C4283" t="s">
        <v>6730</v>
      </c>
      <c r="D4283" t="s">
        <v>6731</v>
      </c>
      <c r="E4283" t="s">
        <v>6750</v>
      </c>
      <c r="F4283" t="s">
        <v>324</v>
      </c>
      <c r="G4283" t="s">
        <v>8516</v>
      </c>
      <c r="H4283" t="s">
        <v>24</v>
      </c>
      <c r="I4283" t="s">
        <v>25</v>
      </c>
      <c r="J4283">
        <v>12</v>
      </c>
      <c r="K4283" s="1">
        <v>36325</v>
      </c>
      <c r="L4283" s="1">
        <v>435900</v>
      </c>
      <c r="M4283" t="s">
        <v>27</v>
      </c>
      <c r="N4283" s="10">
        <v>0</v>
      </c>
      <c r="O4283" s="1">
        <f>Table1[[#This Row],[Total Sales NGN]]-(Table1[[#This Row],[Total Sales NGN]]*Table1[[#This Row],[Discount %2]])</f>
        <v>435900</v>
      </c>
      <c r="P4283" t="s">
        <v>26</v>
      </c>
      <c r="Q4283">
        <v>2</v>
      </c>
      <c r="R4283" t="s">
        <v>28</v>
      </c>
      <c r="S4283">
        <v>61</v>
      </c>
      <c r="T4283" s="1">
        <v>973851</v>
      </c>
    </row>
    <row r="4284" spans="1:20" x14ac:dyDescent="0.3">
      <c r="A4284" t="s">
        <v>8517</v>
      </c>
      <c r="B4284" s="9">
        <v>45595</v>
      </c>
      <c r="C4284" t="s">
        <v>6730</v>
      </c>
      <c r="D4284" t="s">
        <v>6731</v>
      </c>
      <c r="E4284" t="s">
        <v>6750</v>
      </c>
      <c r="F4284" t="s">
        <v>1150</v>
      </c>
      <c r="G4284" t="s">
        <v>8518</v>
      </c>
      <c r="H4284" t="s">
        <v>32</v>
      </c>
      <c r="I4284" t="s">
        <v>113</v>
      </c>
      <c r="J4284">
        <v>15</v>
      </c>
      <c r="K4284" s="1">
        <v>16793</v>
      </c>
      <c r="L4284" s="1">
        <v>251895</v>
      </c>
      <c r="M4284">
        <v>0</v>
      </c>
      <c r="N4284" s="10">
        <v>0</v>
      </c>
      <c r="O4284" s="1">
        <f>Table1[[#This Row],[Total Sales NGN]]-(Table1[[#This Row],[Total Sales NGN]]*Table1[[#This Row],[Discount %2]])</f>
        <v>251895</v>
      </c>
      <c r="P4284" t="s">
        <v>27</v>
      </c>
      <c r="Q4284">
        <v>4</v>
      </c>
      <c r="R4284" t="s">
        <v>35</v>
      </c>
      <c r="S4284">
        <v>30</v>
      </c>
      <c r="T4284" s="1">
        <v>581262</v>
      </c>
    </row>
    <row r="4285" spans="1:20" x14ac:dyDescent="0.3">
      <c r="A4285" t="s">
        <v>8519</v>
      </c>
      <c r="B4285" s="9">
        <v>45561</v>
      </c>
      <c r="C4285" t="s">
        <v>6730</v>
      </c>
      <c r="D4285" t="s">
        <v>6731</v>
      </c>
      <c r="E4285" t="s">
        <v>6741</v>
      </c>
      <c r="F4285" t="s">
        <v>1741</v>
      </c>
      <c r="G4285" t="s">
        <v>27</v>
      </c>
      <c r="H4285" t="s">
        <v>40</v>
      </c>
      <c r="I4285" t="s">
        <v>137</v>
      </c>
      <c r="J4285">
        <v>11</v>
      </c>
      <c r="K4285" s="1">
        <v>7032</v>
      </c>
      <c r="L4285" s="1">
        <v>77352</v>
      </c>
      <c r="M4285">
        <v>0</v>
      </c>
      <c r="N4285" s="10">
        <v>0</v>
      </c>
      <c r="O4285" s="1">
        <f>Table1[[#This Row],[Total Sales NGN]]-(Table1[[#This Row],[Total Sales NGN]]*Table1[[#This Row],[Discount %2]])</f>
        <v>77352</v>
      </c>
      <c r="P4285" t="s">
        <v>26</v>
      </c>
      <c r="Q4285">
        <v>3</v>
      </c>
      <c r="R4285" t="s">
        <v>35</v>
      </c>
      <c r="S4285">
        <v>122</v>
      </c>
      <c r="T4285" s="1">
        <v>381933</v>
      </c>
    </row>
    <row r="4286" spans="1:20" x14ac:dyDescent="0.3">
      <c r="A4286" t="s">
        <v>8520</v>
      </c>
      <c r="B4286" s="9">
        <v>45622</v>
      </c>
      <c r="C4286" t="s">
        <v>6730</v>
      </c>
      <c r="D4286" t="s">
        <v>6731</v>
      </c>
      <c r="E4286" t="s">
        <v>6732</v>
      </c>
      <c r="F4286" t="s">
        <v>616</v>
      </c>
      <c r="G4286" t="s">
        <v>8521</v>
      </c>
      <c r="H4286" t="s">
        <v>24</v>
      </c>
      <c r="I4286" t="s">
        <v>161</v>
      </c>
      <c r="J4286">
        <v>7</v>
      </c>
      <c r="K4286" s="1">
        <v>100170</v>
      </c>
      <c r="L4286" s="1">
        <v>701190</v>
      </c>
      <c r="M4286">
        <v>0</v>
      </c>
      <c r="N4286" s="10">
        <v>0</v>
      </c>
      <c r="O4286" s="1">
        <f>Table1[[#This Row],[Total Sales NGN]]-(Table1[[#This Row],[Total Sales NGN]]*Table1[[#This Row],[Discount %2]])</f>
        <v>701190</v>
      </c>
      <c r="P4286" t="s">
        <v>34</v>
      </c>
      <c r="Q4286">
        <v>4</v>
      </c>
      <c r="R4286" t="s">
        <v>35</v>
      </c>
      <c r="S4286">
        <v>11</v>
      </c>
      <c r="T4286" s="1">
        <v>973851</v>
      </c>
    </row>
    <row r="4287" spans="1:20" x14ac:dyDescent="0.3">
      <c r="A4287" t="s">
        <v>8522</v>
      </c>
      <c r="B4287" s="9">
        <v>45507</v>
      </c>
      <c r="C4287" t="s">
        <v>6730</v>
      </c>
      <c r="D4287" t="s">
        <v>6731</v>
      </c>
      <c r="E4287" t="s">
        <v>6750</v>
      </c>
      <c r="F4287" t="s">
        <v>3820</v>
      </c>
      <c r="G4287" t="s">
        <v>8523</v>
      </c>
      <c r="H4287" t="s">
        <v>45</v>
      </c>
      <c r="I4287" t="s">
        <v>211</v>
      </c>
      <c r="J4287">
        <v>17</v>
      </c>
      <c r="K4287" s="1">
        <v>16101</v>
      </c>
      <c r="L4287" s="1">
        <v>273717</v>
      </c>
      <c r="M4287">
        <v>0</v>
      </c>
      <c r="N4287" s="10">
        <v>0</v>
      </c>
      <c r="O4287" s="1">
        <f>Table1[[#This Row],[Total Sales NGN]]-(Table1[[#This Row],[Total Sales NGN]]*Table1[[#This Row],[Discount %2]])</f>
        <v>273717</v>
      </c>
      <c r="P4287" t="s">
        <v>34</v>
      </c>
      <c r="Q4287">
        <v>1</v>
      </c>
      <c r="R4287" t="s">
        <v>35</v>
      </c>
      <c r="S4287">
        <v>141</v>
      </c>
      <c r="T4287" s="1">
        <v>395160</v>
      </c>
    </row>
    <row r="4288" spans="1:20" x14ac:dyDescent="0.3">
      <c r="A4288" t="s">
        <v>8524</v>
      </c>
      <c r="B4288" s="9">
        <v>45299</v>
      </c>
      <c r="C4288" t="s">
        <v>6730</v>
      </c>
      <c r="D4288" t="s">
        <v>6731</v>
      </c>
      <c r="E4288" t="s">
        <v>6732</v>
      </c>
      <c r="F4288" t="s">
        <v>4590</v>
      </c>
      <c r="G4288" t="s">
        <v>8525</v>
      </c>
      <c r="H4288" t="s">
        <v>65</v>
      </c>
      <c r="I4288" t="s">
        <v>397</v>
      </c>
      <c r="J4288">
        <v>14</v>
      </c>
      <c r="K4288" s="1">
        <v>77268</v>
      </c>
      <c r="L4288" s="1">
        <v>1081752</v>
      </c>
      <c r="M4288">
        <v>0</v>
      </c>
      <c r="N4288" s="10">
        <v>0</v>
      </c>
      <c r="O4288" s="1">
        <f>Table1[[#This Row],[Total Sales NGN]]-(Table1[[#This Row],[Total Sales NGN]]*Table1[[#This Row],[Discount %2]])</f>
        <v>1081752</v>
      </c>
      <c r="P4288" t="s">
        <v>57</v>
      </c>
      <c r="Q4288" t="s">
        <v>27</v>
      </c>
      <c r="R4288" t="s">
        <v>35</v>
      </c>
      <c r="S4288">
        <v>93</v>
      </c>
      <c r="T4288" s="1">
        <v>868547</v>
      </c>
    </row>
    <row r="4289" spans="1:20" x14ac:dyDescent="0.3">
      <c r="A4289" t="s">
        <v>8526</v>
      </c>
      <c r="B4289" s="9">
        <v>45441</v>
      </c>
      <c r="C4289" t="s">
        <v>6730</v>
      </c>
      <c r="D4289" t="s">
        <v>6731</v>
      </c>
      <c r="E4289" t="s">
        <v>6732</v>
      </c>
      <c r="F4289" t="s">
        <v>756</v>
      </c>
      <c r="G4289" t="s">
        <v>27</v>
      </c>
      <c r="H4289" t="s">
        <v>65</v>
      </c>
      <c r="I4289" t="s">
        <v>382</v>
      </c>
      <c r="J4289">
        <v>20</v>
      </c>
      <c r="K4289" s="1">
        <v>41900</v>
      </c>
      <c r="L4289" s="1">
        <v>838000</v>
      </c>
      <c r="M4289" t="s">
        <v>27</v>
      </c>
      <c r="N4289" s="10">
        <v>0</v>
      </c>
      <c r="O4289" s="1">
        <f>Table1[[#This Row],[Total Sales NGN]]-(Table1[[#This Row],[Total Sales NGN]]*Table1[[#This Row],[Discount %2]])</f>
        <v>838000</v>
      </c>
      <c r="P4289" t="s">
        <v>26</v>
      </c>
      <c r="Q4289" t="s">
        <v>27</v>
      </c>
      <c r="R4289" t="s">
        <v>35</v>
      </c>
      <c r="S4289">
        <v>78</v>
      </c>
      <c r="T4289" s="1">
        <v>868547</v>
      </c>
    </row>
    <row r="4290" spans="1:20" x14ac:dyDescent="0.3">
      <c r="A4290" t="s">
        <v>8527</v>
      </c>
      <c r="B4290" s="9">
        <v>45636</v>
      </c>
      <c r="C4290" t="s">
        <v>6730</v>
      </c>
      <c r="D4290" t="s">
        <v>6731</v>
      </c>
      <c r="E4290" t="s">
        <v>6732</v>
      </c>
      <c r="F4290" t="s">
        <v>115</v>
      </c>
      <c r="G4290" t="s">
        <v>8528</v>
      </c>
      <c r="H4290" t="s">
        <v>40</v>
      </c>
      <c r="I4290" t="s">
        <v>123</v>
      </c>
      <c r="J4290">
        <v>17</v>
      </c>
      <c r="K4290" s="1">
        <v>14252</v>
      </c>
      <c r="L4290" s="1">
        <v>242284</v>
      </c>
      <c r="M4290">
        <v>20</v>
      </c>
      <c r="N4290" s="10">
        <v>0.2</v>
      </c>
      <c r="O4290" s="1">
        <f>Table1[[#This Row],[Total Sales NGN]]-(Table1[[#This Row],[Total Sales NGN]]*Table1[[#This Row],[Discount %2]])</f>
        <v>193827.20000000001</v>
      </c>
      <c r="P4290" t="s">
        <v>34</v>
      </c>
      <c r="Q4290" t="s">
        <v>27</v>
      </c>
      <c r="R4290" t="s">
        <v>35</v>
      </c>
      <c r="S4290">
        <v>192</v>
      </c>
      <c r="T4290" s="1">
        <v>381933</v>
      </c>
    </row>
    <row r="4291" spans="1:20" x14ac:dyDescent="0.3">
      <c r="A4291" t="s">
        <v>8529</v>
      </c>
      <c r="B4291" s="9">
        <v>45352</v>
      </c>
      <c r="C4291" t="s">
        <v>6730</v>
      </c>
      <c r="D4291" t="s">
        <v>6731</v>
      </c>
      <c r="E4291" t="s">
        <v>6750</v>
      </c>
      <c r="F4291" t="s">
        <v>924</v>
      </c>
      <c r="G4291" t="s">
        <v>8530</v>
      </c>
      <c r="H4291" t="s">
        <v>45</v>
      </c>
      <c r="I4291" t="s">
        <v>98</v>
      </c>
      <c r="J4291">
        <v>13</v>
      </c>
      <c r="K4291" s="1">
        <v>8814</v>
      </c>
      <c r="L4291" s="1">
        <v>114582</v>
      </c>
      <c r="M4291">
        <v>10</v>
      </c>
      <c r="N4291" s="10">
        <v>0.1</v>
      </c>
      <c r="O4291" s="1">
        <f>Table1[[#This Row],[Total Sales NGN]]-(Table1[[#This Row],[Total Sales NGN]]*Table1[[#This Row],[Discount %2]])</f>
        <v>103123.8</v>
      </c>
      <c r="P4291" t="s">
        <v>57</v>
      </c>
      <c r="Q4291">
        <v>5</v>
      </c>
      <c r="R4291" t="s">
        <v>35</v>
      </c>
      <c r="S4291">
        <v>196</v>
      </c>
      <c r="T4291" s="1">
        <v>395160</v>
      </c>
    </row>
    <row r="4292" spans="1:20" x14ac:dyDescent="0.3">
      <c r="A4292" t="s">
        <v>8531</v>
      </c>
      <c r="B4292" s="9">
        <v>45351</v>
      </c>
      <c r="C4292" t="s">
        <v>6730</v>
      </c>
      <c r="D4292" t="s">
        <v>6731</v>
      </c>
      <c r="E4292" t="s">
        <v>6732</v>
      </c>
      <c r="F4292" t="s">
        <v>3342</v>
      </c>
      <c r="G4292" t="s">
        <v>8532</v>
      </c>
      <c r="H4292" t="s">
        <v>24</v>
      </c>
      <c r="I4292" t="s">
        <v>61</v>
      </c>
      <c r="J4292">
        <v>12</v>
      </c>
      <c r="K4292" s="1">
        <v>261267</v>
      </c>
      <c r="L4292" s="1">
        <v>3135204</v>
      </c>
      <c r="M4292">
        <v>5</v>
      </c>
      <c r="N4292" s="10">
        <v>0.05</v>
      </c>
      <c r="O4292" s="1">
        <f>Table1[[#This Row],[Total Sales NGN]]-(Table1[[#This Row],[Total Sales NGN]]*Table1[[#This Row],[Discount %2]])</f>
        <v>2978443.8</v>
      </c>
      <c r="P4292" t="s">
        <v>26</v>
      </c>
      <c r="Q4292" t="s">
        <v>27</v>
      </c>
      <c r="R4292" t="s">
        <v>35</v>
      </c>
      <c r="S4292">
        <v>142</v>
      </c>
      <c r="T4292" s="1">
        <v>973851</v>
      </c>
    </row>
    <row r="4293" spans="1:20" x14ac:dyDescent="0.3">
      <c r="A4293" t="s">
        <v>8533</v>
      </c>
      <c r="B4293" s="9">
        <v>45477</v>
      </c>
      <c r="C4293" t="s">
        <v>6730</v>
      </c>
      <c r="D4293" t="s">
        <v>6731</v>
      </c>
      <c r="E4293" t="s">
        <v>6732</v>
      </c>
      <c r="F4293" t="s">
        <v>338</v>
      </c>
      <c r="G4293" t="s">
        <v>27</v>
      </c>
      <c r="H4293" t="s">
        <v>45</v>
      </c>
      <c r="I4293" t="s">
        <v>98</v>
      </c>
      <c r="J4293">
        <v>10</v>
      </c>
      <c r="K4293" s="1">
        <v>9387</v>
      </c>
      <c r="L4293" s="1">
        <v>93870</v>
      </c>
      <c r="M4293" t="s">
        <v>27</v>
      </c>
      <c r="N4293" s="10">
        <v>0</v>
      </c>
      <c r="O4293" s="1">
        <f>Table1[[#This Row],[Total Sales NGN]]-(Table1[[#This Row],[Total Sales NGN]]*Table1[[#This Row],[Discount %2]])</f>
        <v>93870</v>
      </c>
      <c r="P4293" t="s">
        <v>26</v>
      </c>
      <c r="Q4293">
        <v>3</v>
      </c>
      <c r="R4293" t="s">
        <v>35</v>
      </c>
      <c r="S4293">
        <v>69</v>
      </c>
      <c r="T4293" s="1">
        <v>395160</v>
      </c>
    </row>
    <row r="4294" spans="1:20" x14ac:dyDescent="0.3">
      <c r="A4294" t="s">
        <v>8534</v>
      </c>
      <c r="B4294" s="9">
        <v>45637</v>
      </c>
      <c r="C4294" t="s">
        <v>6730</v>
      </c>
      <c r="D4294" t="s">
        <v>6731</v>
      </c>
      <c r="E4294" t="s">
        <v>6732</v>
      </c>
      <c r="F4294" t="s">
        <v>84</v>
      </c>
      <c r="G4294" t="s">
        <v>8535</v>
      </c>
      <c r="H4294" t="s">
        <v>32</v>
      </c>
      <c r="I4294" t="s">
        <v>113</v>
      </c>
      <c r="J4294">
        <v>3</v>
      </c>
      <c r="K4294" s="1">
        <v>10978</v>
      </c>
      <c r="L4294" s="1">
        <v>32934</v>
      </c>
      <c r="M4294" t="s">
        <v>27</v>
      </c>
      <c r="N4294" s="10">
        <v>0</v>
      </c>
      <c r="O4294" s="1">
        <f>Table1[[#This Row],[Total Sales NGN]]-(Table1[[#This Row],[Total Sales NGN]]*Table1[[#This Row],[Discount %2]])</f>
        <v>32934</v>
      </c>
      <c r="P4294" t="s">
        <v>27</v>
      </c>
      <c r="Q4294">
        <v>3</v>
      </c>
      <c r="R4294" t="s">
        <v>35</v>
      </c>
      <c r="S4294">
        <v>45</v>
      </c>
      <c r="T4294" s="1">
        <v>581262</v>
      </c>
    </row>
    <row r="4295" spans="1:20" x14ac:dyDescent="0.3">
      <c r="A4295" t="s">
        <v>8536</v>
      </c>
      <c r="B4295" s="9">
        <v>45076</v>
      </c>
      <c r="C4295" t="s">
        <v>6730</v>
      </c>
      <c r="D4295" t="s">
        <v>6731</v>
      </c>
      <c r="E4295" t="s">
        <v>6732</v>
      </c>
      <c r="F4295" t="s">
        <v>455</v>
      </c>
      <c r="G4295" t="s">
        <v>8537</v>
      </c>
      <c r="H4295" t="s">
        <v>24</v>
      </c>
      <c r="I4295" t="s">
        <v>152</v>
      </c>
      <c r="J4295">
        <v>7</v>
      </c>
      <c r="K4295" s="1">
        <v>80871</v>
      </c>
      <c r="L4295" s="1">
        <v>566097</v>
      </c>
      <c r="M4295">
        <v>0</v>
      </c>
      <c r="N4295" s="10">
        <v>0</v>
      </c>
      <c r="O4295" s="1">
        <f>Table1[[#This Row],[Total Sales NGN]]-(Table1[[#This Row],[Total Sales NGN]]*Table1[[#This Row],[Discount %2]])</f>
        <v>566097</v>
      </c>
      <c r="P4295" t="s">
        <v>34</v>
      </c>
      <c r="Q4295">
        <v>1</v>
      </c>
      <c r="R4295" t="s">
        <v>35</v>
      </c>
      <c r="S4295">
        <v>66</v>
      </c>
      <c r="T4295" s="1">
        <v>973851</v>
      </c>
    </row>
    <row r="4296" spans="1:20" x14ac:dyDescent="0.3">
      <c r="A4296" t="s">
        <v>8538</v>
      </c>
      <c r="B4296" s="9">
        <v>45612</v>
      </c>
      <c r="C4296" t="s">
        <v>6730</v>
      </c>
      <c r="D4296" t="s">
        <v>6731</v>
      </c>
      <c r="E4296" t="s">
        <v>6750</v>
      </c>
      <c r="F4296" t="s">
        <v>1320</v>
      </c>
      <c r="G4296" t="s">
        <v>8539</v>
      </c>
      <c r="H4296" t="s">
        <v>24</v>
      </c>
      <c r="I4296" t="s">
        <v>56</v>
      </c>
      <c r="J4296">
        <v>11</v>
      </c>
      <c r="K4296" s="1">
        <v>125080</v>
      </c>
      <c r="L4296" s="1">
        <v>1375880</v>
      </c>
      <c r="M4296">
        <v>15</v>
      </c>
      <c r="N4296" s="10">
        <v>0.15</v>
      </c>
      <c r="O4296" s="1">
        <f>Table1[[#This Row],[Total Sales NGN]]-(Table1[[#This Row],[Total Sales NGN]]*Table1[[#This Row],[Discount %2]])</f>
        <v>1169498</v>
      </c>
      <c r="P4296" t="s">
        <v>47</v>
      </c>
      <c r="Q4296">
        <v>1</v>
      </c>
      <c r="R4296" t="s">
        <v>35</v>
      </c>
      <c r="S4296">
        <v>101</v>
      </c>
      <c r="T4296" s="1">
        <v>973851</v>
      </c>
    </row>
    <row r="4297" spans="1:20" x14ac:dyDescent="0.3">
      <c r="A4297" t="s">
        <v>8540</v>
      </c>
      <c r="B4297" s="9">
        <v>44940</v>
      </c>
      <c r="C4297" t="s">
        <v>6730</v>
      </c>
      <c r="D4297" t="s">
        <v>6731</v>
      </c>
      <c r="E4297" t="s">
        <v>6732</v>
      </c>
      <c r="F4297" t="s">
        <v>373</v>
      </c>
      <c r="G4297" t="s">
        <v>8541</v>
      </c>
      <c r="H4297" t="s">
        <v>40</v>
      </c>
      <c r="I4297" t="s">
        <v>51</v>
      </c>
      <c r="J4297">
        <v>8</v>
      </c>
      <c r="K4297" s="1">
        <v>6809</v>
      </c>
      <c r="L4297" s="1">
        <v>54472</v>
      </c>
      <c r="M4297">
        <v>0</v>
      </c>
      <c r="N4297" s="10">
        <v>0</v>
      </c>
      <c r="O4297" s="1">
        <f>Table1[[#This Row],[Total Sales NGN]]-(Table1[[#This Row],[Total Sales NGN]]*Table1[[#This Row],[Discount %2]])</f>
        <v>54472</v>
      </c>
      <c r="P4297" t="s">
        <v>26</v>
      </c>
      <c r="Q4297">
        <v>1</v>
      </c>
      <c r="R4297" t="s">
        <v>35</v>
      </c>
      <c r="S4297">
        <v>112</v>
      </c>
      <c r="T4297" s="1">
        <v>381933</v>
      </c>
    </row>
    <row r="4298" spans="1:20" x14ac:dyDescent="0.3">
      <c r="A4298" t="s">
        <v>8542</v>
      </c>
      <c r="B4298" s="9">
        <v>45561</v>
      </c>
      <c r="C4298" t="s">
        <v>6730</v>
      </c>
      <c r="D4298" t="s">
        <v>6731</v>
      </c>
      <c r="E4298" t="s">
        <v>6732</v>
      </c>
      <c r="F4298" t="s">
        <v>293</v>
      </c>
      <c r="G4298" t="s">
        <v>8543</v>
      </c>
      <c r="H4298" t="s">
        <v>24</v>
      </c>
      <c r="I4298" t="s">
        <v>56</v>
      </c>
      <c r="J4298">
        <v>14</v>
      </c>
      <c r="K4298" s="1">
        <v>174433</v>
      </c>
      <c r="L4298" s="1">
        <v>2442062</v>
      </c>
      <c r="M4298">
        <v>0</v>
      </c>
      <c r="N4298" s="10">
        <v>0</v>
      </c>
      <c r="O4298" s="1">
        <f>Table1[[#This Row],[Total Sales NGN]]-(Table1[[#This Row],[Total Sales NGN]]*Table1[[#This Row],[Discount %2]])</f>
        <v>2442062</v>
      </c>
      <c r="P4298" t="s">
        <v>26</v>
      </c>
      <c r="Q4298">
        <v>3</v>
      </c>
      <c r="R4298" t="s">
        <v>35</v>
      </c>
      <c r="S4298">
        <v>42</v>
      </c>
      <c r="T4298" s="1">
        <v>973851</v>
      </c>
    </row>
    <row r="4299" spans="1:20" x14ac:dyDescent="0.3">
      <c r="A4299" t="s">
        <v>8544</v>
      </c>
      <c r="B4299" s="9">
        <v>45555</v>
      </c>
      <c r="C4299" t="s">
        <v>6730</v>
      </c>
      <c r="D4299" t="s">
        <v>6731</v>
      </c>
      <c r="E4299" t="s">
        <v>6750</v>
      </c>
      <c r="F4299" t="s">
        <v>871</v>
      </c>
      <c r="G4299" t="s">
        <v>8545</v>
      </c>
      <c r="H4299" t="s">
        <v>40</v>
      </c>
      <c r="I4299" t="s">
        <v>123</v>
      </c>
      <c r="J4299">
        <v>15</v>
      </c>
      <c r="K4299" s="1">
        <v>9572</v>
      </c>
      <c r="L4299" s="1">
        <v>143580</v>
      </c>
      <c r="M4299">
        <v>0</v>
      </c>
      <c r="N4299" s="10">
        <v>0</v>
      </c>
      <c r="O4299" s="1">
        <f>Table1[[#This Row],[Total Sales NGN]]-(Table1[[#This Row],[Total Sales NGN]]*Table1[[#This Row],[Discount %2]])</f>
        <v>143580</v>
      </c>
      <c r="P4299" t="s">
        <v>27</v>
      </c>
      <c r="Q4299">
        <v>4</v>
      </c>
      <c r="R4299" t="s">
        <v>28</v>
      </c>
      <c r="S4299">
        <v>84</v>
      </c>
      <c r="T4299" s="1">
        <v>381933</v>
      </c>
    </row>
    <row r="4300" spans="1:20" x14ac:dyDescent="0.3">
      <c r="A4300" t="s">
        <v>8546</v>
      </c>
      <c r="B4300" s="9">
        <v>45308</v>
      </c>
      <c r="C4300" t="s">
        <v>6730</v>
      </c>
      <c r="D4300" t="s">
        <v>6731</v>
      </c>
      <c r="E4300" t="s">
        <v>6732</v>
      </c>
      <c r="F4300" t="s">
        <v>2391</v>
      </c>
      <c r="G4300" t="s">
        <v>8547</v>
      </c>
      <c r="H4300" t="s">
        <v>24</v>
      </c>
      <c r="I4300" t="s">
        <v>56</v>
      </c>
      <c r="J4300">
        <v>20</v>
      </c>
      <c r="K4300" s="1">
        <v>108766</v>
      </c>
      <c r="L4300" s="1">
        <v>2175320</v>
      </c>
      <c r="M4300">
        <v>15</v>
      </c>
      <c r="N4300" s="10">
        <v>0.15</v>
      </c>
      <c r="O4300" s="1">
        <f>Table1[[#This Row],[Total Sales NGN]]-(Table1[[#This Row],[Total Sales NGN]]*Table1[[#This Row],[Discount %2]])</f>
        <v>1849022</v>
      </c>
      <c r="P4300" t="s">
        <v>57</v>
      </c>
      <c r="Q4300">
        <v>4</v>
      </c>
      <c r="R4300" t="s">
        <v>28</v>
      </c>
      <c r="S4300">
        <v>31</v>
      </c>
      <c r="T4300" s="1">
        <v>973851</v>
      </c>
    </row>
    <row r="4301" spans="1:20" x14ac:dyDescent="0.3">
      <c r="A4301" t="s">
        <v>8548</v>
      </c>
      <c r="B4301" s="9">
        <v>45346</v>
      </c>
      <c r="C4301" t="s">
        <v>6730</v>
      </c>
      <c r="D4301" t="s">
        <v>6731</v>
      </c>
      <c r="E4301" t="s">
        <v>6750</v>
      </c>
      <c r="F4301" t="s">
        <v>1592</v>
      </c>
      <c r="G4301" t="s">
        <v>27</v>
      </c>
      <c r="H4301" t="s">
        <v>45</v>
      </c>
      <c r="I4301" t="s">
        <v>98</v>
      </c>
      <c r="J4301">
        <v>9</v>
      </c>
      <c r="K4301" s="1">
        <v>43343</v>
      </c>
      <c r="L4301" s="1">
        <v>390087</v>
      </c>
      <c r="M4301">
        <v>10</v>
      </c>
      <c r="N4301" s="10">
        <v>0.1</v>
      </c>
      <c r="O4301" s="1">
        <f>Table1[[#This Row],[Total Sales NGN]]-(Table1[[#This Row],[Total Sales NGN]]*Table1[[#This Row],[Discount %2]])</f>
        <v>351078.3</v>
      </c>
      <c r="P4301" t="s">
        <v>57</v>
      </c>
      <c r="Q4301">
        <v>2</v>
      </c>
      <c r="R4301" t="s">
        <v>35</v>
      </c>
      <c r="S4301">
        <v>84</v>
      </c>
      <c r="T4301" s="1">
        <v>395160</v>
      </c>
    </row>
    <row r="4302" spans="1:20" x14ac:dyDescent="0.3">
      <c r="A4302" t="s">
        <v>8549</v>
      </c>
      <c r="B4302" s="9">
        <v>45394</v>
      </c>
      <c r="C4302" t="s">
        <v>6730</v>
      </c>
      <c r="D4302" t="s">
        <v>6731</v>
      </c>
      <c r="E4302" t="s">
        <v>6750</v>
      </c>
      <c r="F4302" t="s">
        <v>353</v>
      </c>
      <c r="G4302" t="s">
        <v>27</v>
      </c>
      <c r="H4302" t="s">
        <v>65</v>
      </c>
      <c r="I4302" t="s">
        <v>397</v>
      </c>
      <c r="J4302">
        <v>8</v>
      </c>
      <c r="K4302" s="1">
        <v>163782</v>
      </c>
      <c r="L4302" s="1">
        <v>1310256</v>
      </c>
      <c r="M4302">
        <v>20</v>
      </c>
      <c r="N4302" s="10">
        <v>0.2</v>
      </c>
      <c r="O4302" s="1">
        <f>Table1[[#This Row],[Total Sales NGN]]-(Table1[[#This Row],[Total Sales NGN]]*Table1[[#This Row],[Discount %2]])</f>
        <v>1048204.8</v>
      </c>
      <c r="P4302" t="s">
        <v>57</v>
      </c>
      <c r="Q4302">
        <v>4</v>
      </c>
      <c r="R4302" t="s">
        <v>35</v>
      </c>
      <c r="S4302">
        <v>181</v>
      </c>
      <c r="T4302" s="1">
        <v>868547</v>
      </c>
    </row>
    <row r="4303" spans="1:20" x14ac:dyDescent="0.3">
      <c r="A4303" t="s">
        <v>8550</v>
      </c>
      <c r="B4303" s="9">
        <v>45534</v>
      </c>
      <c r="C4303" t="s">
        <v>6730</v>
      </c>
      <c r="D4303" t="s">
        <v>6731</v>
      </c>
      <c r="E4303" t="s">
        <v>6732</v>
      </c>
      <c r="F4303" t="s">
        <v>373</v>
      </c>
      <c r="G4303" t="s">
        <v>8551</v>
      </c>
      <c r="H4303" t="s">
        <v>32</v>
      </c>
      <c r="I4303" t="s">
        <v>158</v>
      </c>
      <c r="J4303">
        <v>3</v>
      </c>
      <c r="K4303" s="1">
        <v>12652</v>
      </c>
      <c r="L4303" s="1">
        <v>37956</v>
      </c>
      <c r="M4303" t="s">
        <v>27</v>
      </c>
      <c r="N4303" s="10">
        <v>0</v>
      </c>
      <c r="O4303" s="1">
        <f>Table1[[#This Row],[Total Sales NGN]]-(Table1[[#This Row],[Total Sales NGN]]*Table1[[#This Row],[Discount %2]])</f>
        <v>37956</v>
      </c>
      <c r="P4303" t="s">
        <v>27</v>
      </c>
      <c r="Q4303">
        <v>1</v>
      </c>
      <c r="R4303" t="s">
        <v>28</v>
      </c>
      <c r="S4303">
        <v>169</v>
      </c>
      <c r="T4303" s="1">
        <v>581262</v>
      </c>
    </row>
    <row r="4304" spans="1:20" x14ac:dyDescent="0.3">
      <c r="A4304" t="s">
        <v>8552</v>
      </c>
      <c r="B4304" s="9">
        <v>45371</v>
      </c>
      <c r="C4304" t="s">
        <v>6730</v>
      </c>
      <c r="D4304" t="s">
        <v>6731</v>
      </c>
      <c r="E4304" t="s">
        <v>6732</v>
      </c>
      <c r="F4304" t="s">
        <v>2951</v>
      </c>
      <c r="G4304" t="s">
        <v>8553</v>
      </c>
      <c r="H4304" t="s">
        <v>24</v>
      </c>
      <c r="I4304" t="s">
        <v>92</v>
      </c>
      <c r="J4304">
        <v>13</v>
      </c>
      <c r="K4304" s="1">
        <v>315424</v>
      </c>
      <c r="L4304" s="1">
        <v>4100512</v>
      </c>
      <c r="M4304" t="s">
        <v>27</v>
      </c>
      <c r="N4304" s="10">
        <v>0</v>
      </c>
      <c r="O4304" s="1">
        <f>Table1[[#This Row],[Total Sales NGN]]-(Table1[[#This Row],[Total Sales NGN]]*Table1[[#This Row],[Discount %2]])</f>
        <v>4100512</v>
      </c>
      <c r="P4304" t="s">
        <v>47</v>
      </c>
      <c r="Q4304">
        <v>1</v>
      </c>
      <c r="R4304" t="s">
        <v>28</v>
      </c>
      <c r="S4304">
        <v>125</v>
      </c>
      <c r="T4304" s="1">
        <v>973851</v>
      </c>
    </row>
    <row r="4305" spans="1:20" x14ac:dyDescent="0.3">
      <c r="A4305" t="s">
        <v>8554</v>
      </c>
      <c r="B4305" s="9">
        <v>45143</v>
      </c>
      <c r="C4305" t="s">
        <v>6730</v>
      </c>
      <c r="D4305" t="s">
        <v>6731</v>
      </c>
      <c r="E4305" t="s">
        <v>6750</v>
      </c>
      <c r="F4305" t="s">
        <v>1917</v>
      </c>
      <c r="G4305" t="s">
        <v>8555</v>
      </c>
      <c r="H4305" t="s">
        <v>32</v>
      </c>
      <c r="I4305" t="s">
        <v>113</v>
      </c>
      <c r="J4305">
        <v>15</v>
      </c>
      <c r="K4305" s="1">
        <v>4751</v>
      </c>
      <c r="L4305" s="1">
        <v>71265</v>
      </c>
      <c r="M4305">
        <v>0</v>
      </c>
      <c r="N4305" s="10">
        <v>0</v>
      </c>
      <c r="O4305" s="1">
        <f>Table1[[#This Row],[Total Sales NGN]]-(Table1[[#This Row],[Total Sales NGN]]*Table1[[#This Row],[Discount %2]])</f>
        <v>71265</v>
      </c>
      <c r="P4305" t="s">
        <v>27</v>
      </c>
      <c r="Q4305">
        <v>3</v>
      </c>
      <c r="R4305" t="s">
        <v>35</v>
      </c>
      <c r="S4305">
        <v>90</v>
      </c>
      <c r="T4305" s="1">
        <v>581262</v>
      </c>
    </row>
    <row r="4306" spans="1:20" x14ac:dyDescent="0.3">
      <c r="A4306" t="s">
        <v>8556</v>
      </c>
      <c r="B4306" s="9">
        <v>45019</v>
      </c>
      <c r="C4306" t="s">
        <v>6730</v>
      </c>
      <c r="D4306" t="s">
        <v>6731</v>
      </c>
      <c r="E4306" t="s">
        <v>6732</v>
      </c>
      <c r="F4306" t="s">
        <v>934</v>
      </c>
      <c r="G4306" t="s">
        <v>27</v>
      </c>
      <c r="H4306" t="s">
        <v>65</v>
      </c>
      <c r="I4306" t="s">
        <v>397</v>
      </c>
      <c r="J4306">
        <v>3</v>
      </c>
      <c r="K4306" s="1">
        <v>54212</v>
      </c>
      <c r="L4306" s="1">
        <v>162636</v>
      </c>
      <c r="M4306">
        <v>0</v>
      </c>
      <c r="N4306" s="10">
        <v>0</v>
      </c>
      <c r="O4306" s="1">
        <f>Table1[[#This Row],[Total Sales NGN]]-(Table1[[#This Row],[Total Sales NGN]]*Table1[[#This Row],[Discount %2]])</f>
        <v>162636</v>
      </c>
      <c r="P4306" t="s">
        <v>26</v>
      </c>
      <c r="Q4306">
        <v>5</v>
      </c>
      <c r="R4306" t="s">
        <v>35</v>
      </c>
      <c r="S4306">
        <v>45</v>
      </c>
      <c r="T4306" s="1">
        <v>868547</v>
      </c>
    </row>
    <row r="4307" spans="1:20" x14ac:dyDescent="0.3">
      <c r="A4307" t="s">
        <v>8557</v>
      </c>
      <c r="B4307" s="9">
        <v>45542</v>
      </c>
      <c r="C4307" t="s">
        <v>6730</v>
      </c>
      <c r="D4307" t="s">
        <v>6731</v>
      </c>
      <c r="E4307" t="s">
        <v>6750</v>
      </c>
      <c r="F4307" t="s">
        <v>700</v>
      </c>
      <c r="G4307" t="s">
        <v>27</v>
      </c>
      <c r="H4307" t="s">
        <v>24</v>
      </c>
      <c r="I4307" t="s">
        <v>56</v>
      </c>
      <c r="J4307">
        <v>13</v>
      </c>
      <c r="K4307" s="1">
        <v>298874</v>
      </c>
      <c r="L4307" s="1">
        <v>3885362</v>
      </c>
      <c r="M4307" t="s">
        <v>27</v>
      </c>
      <c r="N4307" s="10">
        <v>0</v>
      </c>
      <c r="O4307" s="1">
        <f>Table1[[#This Row],[Total Sales NGN]]-(Table1[[#This Row],[Total Sales NGN]]*Table1[[#This Row],[Discount %2]])</f>
        <v>3885362</v>
      </c>
      <c r="P4307" t="s">
        <v>57</v>
      </c>
      <c r="Q4307" t="s">
        <v>27</v>
      </c>
      <c r="R4307" t="s">
        <v>35</v>
      </c>
      <c r="S4307">
        <v>114</v>
      </c>
      <c r="T4307" s="1">
        <v>973851</v>
      </c>
    </row>
    <row r="4308" spans="1:20" x14ac:dyDescent="0.3">
      <c r="A4308" t="s">
        <v>8558</v>
      </c>
      <c r="B4308" s="9">
        <v>45509</v>
      </c>
      <c r="C4308" t="s">
        <v>6730</v>
      </c>
      <c r="D4308" t="s">
        <v>6731</v>
      </c>
      <c r="E4308" t="s">
        <v>6750</v>
      </c>
      <c r="F4308" t="s">
        <v>4853</v>
      </c>
      <c r="G4308" t="s">
        <v>8559</v>
      </c>
      <c r="H4308" t="s">
        <v>65</v>
      </c>
      <c r="I4308" t="s">
        <v>102</v>
      </c>
      <c r="J4308">
        <v>15</v>
      </c>
      <c r="K4308" s="1">
        <v>134367</v>
      </c>
      <c r="L4308" s="1">
        <v>2015505</v>
      </c>
      <c r="M4308">
        <v>0</v>
      </c>
      <c r="N4308" s="10">
        <v>0</v>
      </c>
      <c r="O4308" s="1">
        <f>Table1[[#This Row],[Total Sales NGN]]-(Table1[[#This Row],[Total Sales NGN]]*Table1[[#This Row],[Discount %2]])</f>
        <v>2015505</v>
      </c>
      <c r="P4308" t="s">
        <v>26</v>
      </c>
      <c r="Q4308">
        <v>2</v>
      </c>
      <c r="R4308" t="s">
        <v>35</v>
      </c>
      <c r="S4308">
        <v>158</v>
      </c>
      <c r="T4308" s="1">
        <v>868547</v>
      </c>
    </row>
    <row r="4309" spans="1:20" x14ac:dyDescent="0.3">
      <c r="A4309" t="s">
        <v>8560</v>
      </c>
      <c r="B4309" s="9">
        <v>45084</v>
      </c>
      <c r="C4309" t="s">
        <v>6730</v>
      </c>
      <c r="D4309" t="s">
        <v>6731</v>
      </c>
      <c r="E4309" t="s">
        <v>6750</v>
      </c>
      <c r="F4309" t="s">
        <v>1179</v>
      </c>
      <c r="G4309" t="s">
        <v>8561</v>
      </c>
      <c r="H4309" t="s">
        <v>24</v>
      </c>
      <c r="I4309" t="s">
        <v>61</v>
      </c>
      <c r="J4309">
        <v>12</v>
      </c>
      <c r="K4309" s="1">
        <v>210641</v>
      </c>
      <c r="L4309" s="1">
        <v>2527692</v>
      </c>
      <c r="M4309">
        <v>0</v>
      </c>
      <c r="N4309" s="10">
        <v>0</v>
      </c>
      <c r="O4309" s="1">
        <f>Table1[[#This Row],[Total Sales NGN]]-(Table1[[#This Row],[Total Sales NGN]]*Table1[[#This Row],[Discount %2]])</f>
        <v>2527692</v>
      </c>
      <c r="P4309" t="s">
        <v>47</v>
      </c>
      <c r="Q4309">
        <v>2</v>
      </c>
      <c r="R4309" t="s">
        <v>35</v>
      </c>
      <c r="S4309">
        <v>164</v>
      </c>
      <c r="T4309" s="1">
        <v>973851</v>
      </c>
    </row>
    <row r="4310" spans="1:20" x14ac:dyDescent="0.3">
      <c r="A4310" t="s">
        <v>8562</v>
      </c>
      <c r="B4310" s="9">
        <v>45569</v>
      </c>
      <c r="C4310" t="s">
        <v>6730</v>
      </c>
      <c r="D4310" t="s">
        <v>6731</v>
      </c>
      <c r="E4310" t="s">
        <v>6741</v>
      </c>
      <c r="F4310" t="s">
        <v>163</v>
      </c>
      <c r="G4310" t="s">
        <v>8563</v>
      </c>
      <c r="H4310" t="s">
        <v>32</v>
      </c>
      <c r="I4310" t="s">
        <v>113</v>
      </c>
      <c r="J4310">
        <v>9</v>
      </c>
      <c r="K4310" s="1">
        <v>12046</v>
      </c>
      <c r="L4310" s="1">
        <v>108414</v>
      </c>
      <c r="M4310" t="s">
        <v>27</v>
      </c>
      <c r="N4310" s="10">
        <v>0</v>
      </c>
      <c r="O4310" s="1">
        <f>Table1[[#This Row],[Total Sales NGN]]-(Table1[[#This Row],[Total Sales NGN]]*Table1[[#This Row],[Discount %2]])</f>
        <v>108414</v>
      </c>
      <c r="P4310" t="s">
        <v>57</v>
      </c>
      <c r="Q4310">
        <v>4</v>
      </c>
      <c r="R4310" t="s">
        <v>35</v>
      </c>
      <c r="S4310">
        <v>41</v>
      </c>
      <c r="T4310" s="1">
        <v>581262</v>
      </c>
    </row>
    <row r="4311" spans="1:20" x14ac:dyDescent="0.3">
      <c r="A4311" t="s">
        <v>8564</v>
      </c>
      <c r="B4311" s="9">
        <v>45022</v>
      </c>
      <c r="C4311" t="s">
        <v>6730</v>
      </c>
      <c r="D4311" t="s">
        <v>6731</v>
      </c>
      <c r="E4311" t="s">
        <v>6750</v>
      </c>
      <c r="F4311" t="s">
        <v>768</v>
      </c>
      <c r="G4311" t="s">
        <v>8565</v>
      </c>
      <c r="H4311" t="s">
        <v>65</v>
      </c>
      <c r="I4311" t="s">
        <v>397</v>
      </c>
      <c r="J4311">
        <v>14</v>
      </c>
      <c r="K4311" s="1">
        <v>58449</v>
      </c>
      <c r="L4311" s="1">
        <v>818286</v>
      </c>
      <c r="M4311">
        <v>0</v>
      </c>
      <c r="N4311" s="10">
        <v>0</v>
      </c>
      <c r="O4311" s="1">
        <f>Table1[[#This Row],[Total Sales NGN]]-(Table1[[#This Row],[Total Sales NGN]]*Table1[[#This Row],[Discount %2]])</f>
        <v>818286</v>
      </c>
      <c r="P4311" t="s">
        <v>34</v>
      </c>
      <c r="Q4311">
        <v>4</v>
      </c>
      <c r="R4311" t="s">
        <v>35</v>
      </c>
      <c r="S4311">
        <v>117</v>
      </c>
      <c r="T4311" s="1">
        <v>868547</v>
      </c>
    </row>
    <row r="4312" spans="1:20" x14ac:dyDescent="0.3">
      <c r="A4312" t="s">
        <v>8566</v>
      </c>
      <c r="B4312" s="9">
        <v>45488</v>
      </c>
      <c r="C4312" t="s">
        <v>6730</v>
      </c>
      <c r="D4312" t="s">
        <v>6731</v>
      </c>
      <c r="E4312" t="s">
        <v>6732</v>
      </c>
      <c r="F4312" t="s">
        <v>1219</v>
      </c>
      <c r="G4312" t="s">
        <v>8567</v>
      </c>
      <c r="H4312" t="s">
        <v>32</v>
      </c>
      <c r="I4312" t="s">
        <v>117</v>
      </c>
      <c r="J4312">
        <v>17</v>
      </c>
      <c r="K4312" s="1">
        <v>13744</v>
      </c>
      <c r="L4312" s="1">
        <v>233648</v>
      </c>
      <c r="M4312">
        <v>5</v>
      </c>
      <c r="N4312" s="10">
        <v>0.05</v>
      </c>
      <c r="O4312" s="1">
        <f>Table1[[#This Row],[Total Sales NGN]]-(Table1[[#This Row],[Total Sales NGN]]*Table1[[#This Row],[Discount %2]])</f>
        <v>221965.6</v>
      </c>
      <c r="P4312" t="s">
        <v>57</v>
      </c>
      <c r="Q4312">
        <v>4</v>
      </c>
      <c r="R4312" t="s">
        <v>35</v>
      </c>
      <c r="S4312">
        <v>43</v>
      </c>
      <c r="T4312" s="1">
        <v>581262</v>
      </c>
    </row>
    <row r="4313" spans="1:20" x14ac:dyDescent="0.3">
      <c r="A4313" t="s">
        <v>8568</v>
      </c>
      <c r="B4313" s="9">
        <v>45169</v>
      </c>
      <c r="C4313" t="s">
        <v>6730</v>
      </c>
      <c r="D4313" t="s">
        <v>6731</v>
      </c>
      <c r="E4313" t="s">
        <v>6750</v>
      </c>
      <c r="F4313" t="s">
        <v>1634</v>
      </c>
      <c r="G4313" t="s">
        <v>27</v>
      </c>
      <c r="H4313" t="s">
        <v>32</v>
      </c>
      <c r="I4313" t="s">
        <v>113</v>
      </c>
      <c r="J4313">
        <v>18</v>
      </c>
      <c r="K4313" s="1">
        <v>15077</v>
      </c>
      <c r="L4313" s="1">
        <v>271386</v>
      </c>
      <c r="M4313">
        <v>15</v>
      </c>
      <c r="N4313" s="10">
        <v>0.15</v>
      </c>
      <c r="O4313" s="1">
        <f>Table1[[#This Row],[Total Sales NGN]]-(Table1[[#This Row],[Total Sales NGN]]*Table1[[#This Row],[Discount %2]])</f>
        <v>230678.1</v>
      </c>
      <c r="P4313" t="s">
        <v>26</v>
      </c>
      <c r="Q4313">
        <v>4</v>
      </c>
      <c r="R4313" t="s">
        <v>35</v>
      </c>
      <c r="S4313">
        <v>128</v>
      </c>
      <c r="T4313" s="1">
        <v>581262</v>
      </c>
    </row>
    <row r="4314" spans="1:20" x14ac:dyDescent="0.3">
      <c r="A4314" t="s">
        <v>8569</v>
      </c>
      <c r="B4314" s="9">
        <v>45317</v>
      </c>
      <c r="C4314" t="s">
        <v>6730</v>
      </c>
      <c r="D4314" t="s">
        <v>6731</v>
      </c>
      <c r="E4314" t="s">
        <v>6732</v>
      </c>
      <c r="F4314" t="s">
        <v>877</v>
      </c>
      <c r="G4314" t="s">
        <v>8570</v>
      </c>
      <c r="H4314" t="s">
        <v>24</v>
      </c>
      <c r="I4314" t="s">
        <v>92</v>
      </c>
      <c r="J4314">
        <v>8</v>
      </c>
      <c r="K4314" s="1">
        <v>273231</v>
      </c>
      <c r="L4314" s="1">
        <v>2185848</v>
      </c>
      <c r="M4314">
        <v>10</v>
      </c>
      <c r="N4314" s="10">
        <v>0.1</v>
      </c>
      <c r="O4314" s="1">
        <f>Table1[[#This Row],[Total Sales NGN]]-(Table1[[#This Row],[Total Sales NGN]]*Table1[[#This Row],[Discount %2]])</f>
        <v>1967263.2</v>
      </c>
      <c r="P4314" t="s">
        <v>26</v>
      </c>
      <c r="Q4314">
        <v>1</v>
      </c>
      <c r="R4314" t="s">
        <v>28</v>
      </c>
      <c r="S4314">
        <v>179</v>
      </c>
      <c r="T4314" s="1">
        <v>973851</v>
      </c>
    </row>
    <row r="4315" spans="1:20" x14ac:dyDescent="0.3">
      <c r="A4315" t="s">
        <v>8571</v>
      </c>
      <c r="B4315" s="9">
        <v>44973</v>
      </c>
      <c r="C4315" t="s">
        <v>6730</v>
      </c>
      <c r="D4315" t="s">
        <v>6731</v>
      </c>
      <c r="E4315" t="s">
        <v>6750</v>
      </c>
      <c r="F4315" t="s">
        <v>631</v>
      </c>
      <c r="G4315" t="s">
        <v>8572</v>
      </c>
      <c r="H4315" t="s">
        <v>24</v>
      </c>
      <c r="I4315" t="s">
        <v>161</v>
      </c>
      <c r="J4315">
        <v>5</v>
      </c>
      <c r="K4315" s="1">
        <v>173505</v>
      </c>
      <c r="L4315" s="1">
        <v>867525</v>
      </c>
      <c r="M4315">
        <v>5</v>
      </c>
      <c r="N4315" s="10">
        <v>0.05</v>
      </c>
      <c r="O4315" s="1">
        <f>Table1[[#This Row],[Total Sales NGN]]-(Table1[[#This Row],[Total Sales NGN]]*Table1[[#This Row],[Discount %2]])</f>
        <v>824148.75</v>
      </c>
      <c r="P4315" t="s">
        <v>57</v>
      </c>
      <c r="Q4315">
        <v>4</v>
      </c>
      <c r="R4315" t="s">
        <v>28</v>
      </c>
      <c r="S4315">
        <v>114</v>
      </c>
      <c r="T4315" s="1">
        <v>973851</v>
      </c>
    </row>
    <row r="4316" spans="1:20" x14ac:dyDescent="0.3">
      <c r="A4316" t="s">
        <v>8573</v>
      </c>
      <c r="B4316" s="9">
        <v>45549</v>
      </c>
      <c r="C4316" t="s">
        <v>6730</v>
      </c>
      <c r="D4316" t="s">
        <v>6731</v>
      </c>
      <c r="E4316" t="s">
        <v>6750</v>
      </c>
      <c r="F4316" t="s">
        <v>1370</v>
      </c>
      <c r="G4316" t="s">
        <v>8574</v>
      </c>
      <c r="H4316" t="s">
        <v>65</v>
      </c>
      <c r="I4316" t="s">
        <v>102</v>
      </c>
      <c r="J4316">
        <v>18</v>
      </c>
      <c r="K4316" s="1">
        <v>70932</v>
      </c>
      <c r="L4316" s="1">
        <v>1276776</v>
      </c>
      <c r="M4316">
        <v>0</v>
      </c>
      <c r="N4316" s="10">
        <v>0</v>
      </c>
      <c r="O4316" s="1">
        <f>Table1[[#This Row],[Total Sales NGN]]-(Table1[[#This Row],[Total Sales NGN]]*Table1[[#This Row],[Discount %2]])</f>
        <v>1276776</v>
      </c>
      <c r="P4316" t="s">
        <v>27</v>
      </c>
      <c r="Q4316">
        <v>3</v>
      </c>
      <c r="R4316" t="s">
        <v>35</v>
      </c>
      <c r="S4316">
        <v>62</v>
      </c>
      <c r="T4316" s="1">
        <v>868547</v>
      </c>
    </row>
    <row r="4317" spans="1:20" x14ac:dyDescent="0.3">
      <c r="A4317" t="s">
        <v>8575</v>
      </c>
      <c r="B4317" s="9">
        <v>45455</v>
      </c>
      <c r="C4317" t="s">
        <v>6730</v>
      </c>
      <c r="D4317" t="s">
        <v>6731</v>
      </c>
      <c r="E4317" t="s">
        <v>6732</v>
      </c>
      <c r="F4317" t="s">
        <v>1411</v>
      </c>
      <c r="G4317" t="s">
        <v>8576</v>
      </c>
      <c r="H4317" t="s">
        <v>24</v>
      </c>
      <c r="I4317" t="s">
        <v>56</v>
      </c>
      <c r="J4317">
        <v>19</v>
      </c>
      <c r="K4317" s="1">
        <v>326714</v>
      </c>
      <c r="L4317" s="1">
        <v>6207566</v>
      </c>
      <c r="M4317">
        <v>10</v>
      </c>
      <c r="N4317" s="10">
        <v>0.1</v>
      </c>
      <c r="O4317" s="1">
        <f>Table1[[#This Row],[Total Sales NGN]]-(Table1[[#This Row],[Total Sales NGN]]*Table1[[#This Row],[Discount %2]])</f>
        <v>5586809.4000000004</v>
      </c>
      <c r="P4317" t="s">
        <v>26</v>
      </c>
      <c r="Q4317">
        <v>3</v>
      </c>
      <c r="R4317" t="s">
        <v>35</v>
      </c>
      <c r="S4317">
        <v>193</v>
      </c>
      <c r="T4317" s="1">
        <v>973851</v>
      </c>
    </row>
    <row r="4318" spans="1:20" x14ac:dyDescent="0.3">
      <c r="A4318" t="s">
        <v>8577</v>
      </c>
      <c r="B4318" s="9">
        <v>45491</v>
      </c>
      <c r="C4318" t="s">
        <v>6730</v>
      </c>
      <c r="D4318" t="s">
        <v>6731</v>
      </c>
      <c r="E4318" t="s">
        <v>6732</v>
      </c>
      <c r="F4318" t="s">
        <v>1503</v>
      </c>
      <c r="G4318" t="s">
        <v>8578</v>
      </c>
      <c r="H4318" t="s">
        <v>32</v>
      </c>
      <c r="I4318" t="s">
        <v>141</v>
      </c>
      <c r="J4318">
        <v>10</v>
      </c>
      <c r="K4318" s="1">
        <v>23487</v>
      </c>
      <c r="L4318" s="1">
        <v>234870</v>
      </c>
      <c r="M4318">
        <v>5</v>
      </c>
      <c r="N4318" s="10">
        <v>0.05</v>
      </c>
      <c r="O4318" s="1">
        <f>Table1[[#This Row],[Total Sales NGN]]-(Table1[[#This Row],[Total Sales NGN]]*Table1[[#This Row],[Discount %2]])</f>
        <v>223126.5</v>
      </c>
      <c r="P4318" t="s">
        <v>34</v>
      </c>
      <c r="Q4318">
        <v>5</v>
      </c>
      <c r="R4318" t="s">
        <v>35</v>
      </c>
      <c r="S4318">
        <v>127</v>
      </c>
      <c r="T4318" s="1">
        <v>581262</v>
      </c>
    </row>
    <row r="4319" spans="1:20" x14ac:dyDescent="0.3">
      <c r="A4319" t="s">
        <v>8579</v>
      </c>
      <c r="B4319" s="9">
        <v>45001</v>
      </c>
      <c r="C4319" t="s">
        <v>6730</v>
      </c>
      <c r="D4319" t="s">
        <v>6731</v>
      </c>
      <c r="E4319" t="s">
        <v>6750</v>
      </c>
      <c r="F4319" t="s">
        <v>1549</v>
      </c>
      <c r="G4319" t="s">
        <v>8580</v>
      </c>
      <c r="H4319" t="s">
        <v>40</v>
      </c>
      <c r="I4319" t="s">
        <v>171</v>
      </c>
      <c r="J4319">
        <v>9</v>
      </c>
      <c r="K4319" s="1">
        <v>15369</v>
      </c>
      <c r="L4319" s="1">
        <v>138321</v>
      </c>
      <c r="M4319">
        <v>0</v>
      </c>
      <c r="N4319" s="10">
        <v>0</v>
      </c>
      <c r="O4319" s="1">
        <f>Table1[[#This Row],[Total Sales NGN]]-(Table1[[#This Row],[Total Sales NGN]]*Table1[[#This Row],[Discount %2]])</f>
        <v>138321</v>
      </c>
      <c r="P4319" t="s">
        <v>27</v>
      </c>
      <c r="Q4319">
        <v>0</v>
      </c>
      <c r="R4319" t="s">
        <v>35</v>
      </c>
      <c r="S4319">
        <v>40</v>
      </c>
      <c r="T4319" s="1">
        <v>381933</v>
      </c>
    </row>
    <row r="4320" spans="1:20" x14ac:dyDescent="0.3">
      <c r="A4320" t="s">
        <v>8581</v>
      </c>
      <c r="B4320" s="9">
        <v>45421</v>
      </c>
      <c r="C4320" t="s">
        <v>6730</v>
      </c>
      <c r="D4320" t="s">
        <v>6731</v>
      </c>
      <c r="E4320" t="s">
        <v>6750</v>
      </c>
      <c r="F4320" t="s">
        <v>2761</v>
      </c>
      <c r="G4320" t="s">
        <v>8582</v>
      </c>
      <c r="H4320" t="s">
        <v>24</v>
      </c>
      <c r="I4320" t="s">
        <v>92</v>
      </c>
      <c r="J4320">
        <v>5</v>
      </c>
      <c r="K4320" s="1">
        <v>286921</v>
      </c>
      <c r="L4320" s="1">
        <v>1434605</v>
      </c>
      <c r="M4320">
        <v>20</v>
      </c>
      <c r="N4320" s="10">
        <v>0.2</v>
      </c>
      <c r="O4320" s="1">
        <f>Table1[[#This Row],[Total Sales NGN]]-(Table1[[#This Row],[Total Sales NGN]]*Table1[[#This Row],[Discount %2]])</f>
        <v>1147684</v>
      </c>
      <c r="P4320" t="s">
        <v>47</v>
      </c>
      <c r="Q4320">
        <v>3</v>
      </c>
      <c r="R4320" t="s">
        <v>35</v>
      </c>
      <c r="S4320">
        <v>58</v>
      </c>
      <c r="T4320" s="1">
        <v>973851</v>
      </c>
    </row>
    <row r="4321" spans="1:20" x14ac:dyDescent="0.3">
      <c r="A4321" t="s">
        <v>8583</v>
      </c>
      <c r="B4321" s="9">
        <v>45264</v>
      </c>
      <c r="C4321" t="s">
        <v>6730</v>
      </c>
      <c r="D4321" t="s">
        <v>6731</v>
      </c>
      <c r="E4321" t="s">
        <v>6750</v>
      </c>
      <c r="F4321" t="s">
        <v>1500</v>
      </c>
      <c r="G4321" t="s">
        <v>8584</v>
      </c>
      <c r="H4321" t="s">
        <v>45</v>
      </c>
      <c r="I4321" t="s">
        <v>82</v>
      </c>
      <c r="J4321">
        <v>18</v>
      </c>
      <c r="K4321" s="1">
        <v>37787</v>
      </c>
      <c r="L4321" s="1">
        <v>680166</v>
      </c>
      <c r="M4321" t="s">
        <v>27</v>
      </c>
      <c r="N4321" s="10">
        <v>0</v>
      </c>
      <c r="O4321" s="1">
        <f>Table1[[#This Row],[Total Sales NGN]]-(Table1[[#This Row],[Total Sales NGN]]*Table1[[#This Row],[Discount %2]])</f>
        <v>680166</v>
      </c>
      <c r="P4321" t="s">
        <v>27</v>
      </c>
      <c r="Q4321">
        <v>3</v>
      </c>
      <c r="R4321" t="s">
        <v>27</v>
      </c>
      <c r="S4321">
        <v>108</v>
      </c>
      <c r="T4321" s="1">
        <v>395160</v>
      </c>
    </row>
    <row r="4322" spans="1:20" x14ac:dyDescent="0.3">
      <c r="A4322" t="s">
        <v>8585</v>
      </c>
      <c r="B4322" s="9">
        <v>45293</v>
      </c>
      <c r="C4322" t="s">
        <v>6730</v>
      </c>
      <c r="D4322" t="s">
        <v>6731</v>
      </c>
      <c r="E4322" t="s">
        <v>6750</v>
      </c>
      <c r="F4322" t="s">
        <v>573</v>
      </c>
      <c r="G4322" t="s">
        <v>8586</v>
      </c>
      <c r="H4322" t="s">
        <v>40</v>
      </c>
      <c r="I4322" t="s">
        <v>171</v>
      </c>
      <c r="J4322">
        <v>12</v>
      </c>
      <c r="K4322" s="1">
        <v>15032</v>
      </c>
      <c r="L4322" s="1">
        <v>180384</v>
      </c>
      <c r="M4322">
        <v>10</v>
      </c>
      <c r="N4322" s="10">
        <v>0.1</v>
      </c>
      <c r="O4322" s="1">
        <f>Table1[[#This Row],[Total Sales NGN]]-(Table1[[#This Row],[Total Sales NGN]]*Table1[[#This Row],[Discount %2]])</f>
        <v>162345.60000000001</v>
      </c>
      <c r="P4322" t="s">
        <v>26</v>
      </c>
      <c r="Q4322">
        <v>4</v>
      </c>
      <c r="R4322" t="s">
        <v>35</v>
      </c>
      <c r="S4322">
        <v>8</v>
      </c>
      <c r="T4322" s="1">
        <v>381933</v>
      </c>
    </row>
    <row r="4323" spans="1:20" x14ac:dyDescent="0.3">
      <c r="A4323" t="s">
        <v>8587</v>
      </c>
      <c r="B4323" s="9">
        <v>45132</v>
      </c>
      <c r="C4323" t="s">
        <v>6730</v>
      </c>
      <c r="D4323" t="s">
        <v>6731</v>
      </c>
      <c r="E4323" t="s">
        <v>6732</v>
      </c>
      <c r="F4323" t="s">
        <v>565</v>
      </c>
      <c r="G4323" t="s">
        <v>8588</v>
      </c>
      <c r="H4323" t="s">
        <v>65</v>
      </c>
      <c r="I4323" t="s">
        <v>289</v>
      </c>
      <c r="J4323">
        <v>11</v>
      </c>
      <c r="K4323" s="1">
        <v>89453</v>
      </c>
      <c r="L4323" s="1">
        <v>983983</v>
      </c>
      <c r="M4323">
        <v>5</v>
      </c>
      <c r="N4323" s="10">
        <v>0.05</v>
      </c>
      <c r="O4323" s="1">
        <f>Table1[[#This Row],[Total Sales NGN]]-(Table1[[#This Row],[Total Sales NGN]]*Table1[[#This Row],[Discount %2]])</f>
        <v>934783.85</v>
      </c>
      <c r="P4323" t="s">
        <v>26</v>
      </c>
      <c r="Q4323">
        <v>1</v>
      </c>
      <c r="R4323" t="s">
        <v>28</v>
      </c>
      <c r="S4323">
        <v>18</v>
      </c>
      <c r="T4323" s="1">
        <v>868547</v>
      </c>
    </row>
    <row r="4324" spans="1:20" x14ac:dyDescent="0.3">
      <c r="A4324" t="s">
        <v>8589</v>
      </c>
      <c r="B4324" s="9">
        <v>45142</v>
      </c>
      <c r="C4324" t="s">
        <v>6730</v>
      </c>
      <c r="D4324" t="s">
        <v>6731</v>
      </c>
      <c r="E4324" t="s">
        <v>6741</v>
      </c>
      <c r="F4324" t="s">
        <v>4070</v>
      </c>
      <c r="G4324" t="s">
        <v>8590</v>
      </c>
      <c r="H4324" t="s">
        <v>32</v>
      </c>
      <c r="I4324" t="s">
        <v>158</v>
      </c>
      <c r="J4324">
        <v>14</v>
      </c>
      <c r="K4324" s="1">
        <v>22683</v>
      </c>
      <c r="L4324" s="1">
        <v>317562</v>
      </c>
      <c r="M4324" t="s">
        <v>27</v>
      </c>
      <c r="N4324" s="10">
        <v>0</v>
      </c>
      <c r="O4324" s="1">
        <f>Table1[[#This Row],[Total Sales NGN]]-(Table1[[#This Row],[Total Sales NGN]]*Table1[[#This Row],[Discount %2]])</f>
        <v>317562</v>
      </c>
      <c r="P4324" t="s">
        <v>26</v>
      </c>
      <c r="Q4324">
        <v>5</v>
      </c>
      <c r="R4324" t="s">
        <v>28</v>
      </c>
      <c r="S4324">
        <v>135</v>
      </c>
      <c r="T4324" s="1">
        <v>581262</v>
      </c>
    </row>
    <row r="4325" spans="1:20" x14ac:dyDescent="0.3">
      <c r="A4325" t="s">
        <v>8591</v>
      </c>
      <c r="B4325" s="9">
        <v>45280</v>
      </c>
      <c r="C4325" t="s">
        <v>6730</v>
      </c>
      <c r="D4325" t="s">
        <v>6731</v>
      </c>
      <c r="E4325" t="s">
        <v>6741</v>
      </c>
      <c r="F4325" t="s">
        <v>412</v>
      </c>
      <c r="G4325" t="s">
        <v>8592</v>
      </c>
      <c r="H4325" t="s">
        <v>24</v>
      </c>
      <c r="I4325" t="s">
        <v>152</v>
      </c>
      <c r="J4325">
        <v>5</v>
      </c>
      <c r="K4325" s="1">
        <v>36960</v>
      </c>
      <c r="L4325" s="1">
        <v>184800</v>
      </c>
      <c r="M4325">
        <v>5</v>
      </c>
      <c r="N4325" s="10">
        <v>0.05</v>
      </c>
      <c r="O4325" s="1">
        <f>Table1[[#This Row],[Total Sales NGN]]-(Table1[[#This Row],[Total Sales NGN]]*Table1[[#This Row],[Discount %2]])</f>
        <v>175560</v>
      </c>
      <c r="P4325" t="s">
        <v>26</v>
      </c>
      <c r="Q4325">
        <v>2</v>
      </c>
      <c r="R4325" t="s">
        <v>35</v>
      </c>
      <c r="S4325">
        <v>32</v>
      </c>
      <c r="T4325" s="1">
        <v>973851</v>
      </c>
    </row>
    <row r="4326" spans="1:20" x14ac:dyDescent="0.3">
      <c r="A4326" t="s">
        <v>8593</v>
      </c>
      <c r="B4326" s="9">
        <v>45044</v>
      </c>
      <c r="C4326" t="s">
        <v>6730</v>
      </c>
      <c r="D4326" t="s">
        <v>6731</v>
      </c>
      <c r="E4326" t="s">
        <v>6732</v>
      </c>
      <c r="F4326" t="s">
        <v>1066</v>
      </c>
      <c r="G4326" t="s">
        <v>27</v>
      </c>
      <c r="H4326" t="s">
        <v>32</v>
      </c>
      <c r="I4326" t="s">
        <v>33</v>
      </c>
      <c r="J4326">
        <v>14</v>
      </c>
      <c r="K4326" s="1">
        <v>14735</v>
      </c>
      <c r="L4326" s="1">
        <v>206290</v>
      </c>
      <c r="M4326" t="s">
        <v>27</v>
      </c>
      <c r="N4326" s="10">
        <v>0</v>
      </c>
      <c r="O4326" s="1">
        <f>Table1[[#This Row],[Total Sales NGN]]-(Table1[[#This Row],[Total Sales NGN]]*Table1[[#This Row],[Discount %2]])</f>
        <v>206290</v>
      </c>
      <c r="P4326" t="s">
        <v>26</v>
      </c>
      <c r="Q4326">
        <v>2</v>
      </c>
      <c r="R4326" t="s">
        <v>35</v>
      </c>
      <c r="S4326">
        <v>109</v>
      </c>
      <c r="T4326" s="1">
        <v>581262</v>
      </c>
    </row>
    <row r="4327" spans="1:20" x14ac:dyDescent="0.3">
      <c r="A4327" t="s">
        <v>8594</v>
      </c>
      <c r="B4327" s="9">
        <v>45609</v>
      </c>
      <c r="C4327" t="s">
        <v>6730</v>
      </c>
      <c r="D4327" t="s">
        <v>6731</v>
      </c>
      <c r="E4327" t="s">
        <v>6750</v>
      </c>
      <c r="F4327" t="s">
        <v>2409</v>
      </c>
      <c r="G4327" t="s">
        <v>8595</v>
      </c>
      <c r="H4327" t="s">
        <v>32</v>
      </c>
      <c r="I4327" t="s">
        <v>237</v>
      </c>
      <c r="J4327">
        <v>18</v>
      </c>
      <c r="K4327" s="1">
        <v>3214</v>
      </c>
      <c r="L4327" s="1">
        <v>57852</v>
      </c>
      <c r="M4327">
        <v>0</v>
      </c>
      <c r="N4327" s="10">
        <v>0</v>
      </c>
      <c r="O4327" s="1">
        <f>Table1[[#This Row],[Total Sales NGN]]-(Table1[[#This Row],[Total Sales NGN]]*Table1[[#This Row],[Discount %2]])</f>
        <v>57852</v>
      </c>
      <c r="P4327" t="s">
        <v>26</v>
      </c>
      <c r="Q4327">
        <v>4</v>
      </c>
      <c r="R4327" t="s">
        <v>35</v>
      </c>
      <c r="S4327">
        <v>24</v>
      </c>
      <c r="T4327" s="1">
        <v>581262</v>
      </c>
    </row>
    <row r="4328" spans="1:20" x14ac:dyDescent="0.3">
      <c r="A4328" t="s">
        <v>8596</v>
      </c>
      <c r="B4328" s="9">
        <v>45177</v>
      </c>
      <c r="C4328" t="s">
        <v>6730</v>
      </c>
      <c r="D4328" t="s">
        <v>6731</v>
      </c>
      <c r="E4328" t="s">
        <v>6750</v>
      </c>
      <c r="F4328" t="s">
        <v>962</v>
      </c>
      <c r="G4328" t="s">
        <v>27</v>
      </c>
      <c r="H4328" t="s">
        <v>65</v>
      </c>
      <c r="I4328" t="s">
        <v>66</v>
      </c>
      <c r="J4328">
        <v>9</v>
      </c>
      <c r="K4328" s="1">
        <v>109311</v>
      </c>
      <c r="L4328" s="1">
        <v>983799</v>
      </c>
      <c r="M4328">
        <v>0</v>
      </c>
      <c r="N4328" s="10">
        <v>0</v>
      </c>
      <c r="O4328" s="1">
        <f>Table1[[#This Row],[Total Sales NGN]]-(Table1[[#This Row],[Total Sales NGN]]*Table1[[#This Row],[Discount %2]])</f>
        <v>983799</v>
      </c>
      <c r="P4328" t="s">
        <v>26</v>
      </c>
      <c r="Q4328">
        <v>5</v>
      </c>
      <c r="R4328" t="s">
        <v>28</v>
      </c>
      <c r="S4328">
        <v>68</v>
      </c>
      <c r="T4328" s="1">
        <v>868547</v>
      </c>
    </row>
    <row r="4329" spans="1:20" x14ac:dyDescent="0.3">
      <c r="A4329" t="s">
        <v>8597</v>
      </c>
      <c r="B4329" s="9">
        <v>45524</v>
      </c>
      <c r="C4329" t="s">
        <v>6730</v>
      </c>
      <c r="D4329" t="s">
        <v>6731</v>
      </c>
      <c r="E4329" t="s">
        <v>6750</v>
      </c>
      <c r="F4329" t="s">
        <v>282</v>
      </c>
      <c r="G4329" t="s">
        <v>8598</v>
      </c>
      <c r="H4329" t="s">
        <v>24</v>
      </c>
      <c r="I4329" t="s">
        <v>92</v>
      </c>
      <c r="J4329">
        <v>4</v>
      </c>
      <c r="K4329" s="1">
        <v>65316</v>
      </c>
      <c r="L4329" s="1">
        <v>261264</v>
      </c>
      <c r="M4329">
        <v>0</v>
      </c>
      <c r="N4329" s="10">
        <v>0</v>
      </c>
      <c r="O4329" s="1">
        <f>Table1[[#This Row],[Total Sales NGN]]-(Table1[[#This Row],[Total Sales NGN]]*Table1[[#This Row],[Discount %2]])</f>
        <v>261264</v>
      </c>
      <c r="P4329" t="s">
        <v>27</v>
      </c>
      <c r="Q4329">
        <v>4</v>
      </c>
      <c r="R4329" t="s">
        <v>35</v>
      </c>
      <c r="S4329">
        <v>31</v>
      </c>
      <c r="T4329" s="1">
        <v>973851</v>
      </c>
    </row>
    <row r="4330" spans="1:20" x14ac:dyDescent="0.3">
      <c r="A4330" t="s">
        <v>8599</v>
      </c>
      <c r="B4330" s="9">
        <v>45494</v>
      </c>
      <c r="C4330" t="s">
        <v>6730</v>
      </c>
      <c r="D4330" t="s">
        <v>6731</v>
      </c>
      <c r="E4330" t="s">
        <v>6732</v>
      </c>
      <c r="F4330" t="s">
        <v>849</v>
      </c>
      <c r="G4330" t="s">
        <v>8600</v>
      </c>
      <c r="H4330" t="s">
        <v>32</v>
      </c>
      <c r="I4330" t="s">
        <v>158</v>
      </c>
      <c r="J4330">
        <v>2</v>
      </c>
      <c r="K4330" s="1">
        <v>24405</v>
      </c>
      <c r="L4330" s="1">
        <v>48810</v>
      </c>
      <c r="M4330">
        <v>20</v>
      </c>
      <c r="N4330" s="10">
        <v>0.2</v>
      </c>
      <c r="O4330" s="1">
        <f>Table1[[#This Row],[Total Sales NGN]]-(Table1[[#This Row],[Total Sales NGN]]*Table1[[#This Row],[Discount %2]])</f>
        <v>39048</v>
      </c>
      <c r="P4330" t="s">
        <v>47</v>
      </c>
      <c r="Q4330">
        <v>5</v>
      </c>
      <c r="R4330" t="s">
        <v>35</v>
      </c>
      <c r="S4330">
        <v>93</v>
      </c>
      <c r="T4330" s="1">
        <v>581262</v>
      </c>
    </row>
    <row r="4331" spans="1:20" x14ac:dyDescent="0.3">
      <c r="A4331" t="s">
        <v>8601</v>
      </c>
      <c r="B4331" s="9">
        <v>45185</v>
      </c>
      <c r="C4331" t="s">
        <v>6730</v>
      </c>
      <c r="D4331" t="s">
        <v>6731</v>
      </c>
      <c r="E4331" t="s">
        <v>6732</v>
      </c>
      <c r="F4331" t="s">
        <v>972</v>
      </c>
      <c r="G4331" t="s">
        <v>8602</v>
      </c>
      <c r="H4331" t="s">
        <v>45</v>
      </c>
      <c r="I4331" t="s">
        <v>181</v>
      </c>
      <c r="J4331">
        <v>9</v>
      </c>
      <c r="K4331" s="1">
        <v>17621</v>
      </c>
      <c r="L4331" s="1">
        <v>158589</v>
      </c>
      <c r="M4331">
        <v>0</v>
      </c>
      <c r="N4331" s="10">
        <v>0</v>
      </c>
      <c r="O4331" s="1">
        <f>Table1[[#This Row],[Total Sales NGN]]-(Table1[[#This Row],[Total Sales NGN]]*Table1[[#This Row],[Discount %2]])</f>
        <v>158589</v>
      </c>
      <c r="P4331" t="s">
        <v>26</v>
      </c>
      <c r="Q4331">
        <v>1</v>
      </c>
      <c r="R4331" t="s">
        <v>28</v>
      </c>
      <c r="S4331">
        <v>172</v>
      </c>
      <c r="T4331" s="1">
        <v>395160</v>
      </c>
    </row>
    <row r="4332" spans="1:20" x14ac:dyDescent="0.3">
      <c r="A4332" t="s">
        <v>8603</v>
      </c>
      <c r="B4332" s="9">
        <v>45488</v>
      </c>
      <c r="C4332" t="s">
        <v>6730</v>
      </c>
      <c r="D4332" t="s">
        <v>6731</v>
      </c>
      <c r="E4332" t="s">
        <v>6750</v>
      </c>
      <c r="F4332" t="s">
        <v>1595</v>
      </c>
      <c r="G4332" t="s">
        <v>8604</v>
      </c>
      <c r="H4332" t="s">
        <v>24</v>
      </c>
      <c r="I4332" t="s">
        <v>174</v>
      </c>
      <c r="J4332">
        <v>15</v>
      </c>
      <c r="K4332" s="1">
        <v>283657</v>
      </c>
      <c r="L4332" s="1">
        <v>4254855</v>
      </c>
      <c r="M4332">
        <v>20</v>
      </c>
      <c r="N4332" s="10">
        <v>0.2</v>
      </c>
      <c r="O4332" s="1">
        <f>Table1[[#This Row],[Total Sales NGN]]-(Table1[[#This Row],[Total Sales NGN]]*Table1[[#This Row],[Discount %2]])</f>
        <v>3403884</v>
      </c>
      <c r="P4332" t="s">
        <v>47</v>
      </c>
      <c r="Q4332">
        <v>1</v>
      </c>
      <c r="R4332" t="s">
        <v>28</v>
      </c>
      <c r="S4332">
        <v>174</v>
      </c>
      <c r="T4332" s="1">
        <v>973851</v>
      </c>
    </row>
    <row r="4333" spans="1:20" x14ac:dyDescent="0.3">
      <c r="A4333" t="s">
        <v>8605</v>
      </c>
      <c r="B4333" s="9">
        <v>45034</v>
      </c>
      <c r="C4333" t="s">
        <v>6730</v>
      </c>
      <c r="D4333" t="s">
        <v>6731</v>
      </c>
      <c r="E4333" t="s">
        <v>6732</v>
      </c>
      <c r="F4333" t="s">
        <v>3888</v>
      </c>
      <c r="G4333" t="s">
        <v>8606</v>
      </c>
      <c r="H4333" t="s">
        <v>65</v>
      </c>
      <c r="I4333" t="s">
        <v>102</v>
      </c>
      <c r="J4333">
        <v>16</v>
      </c>
      <c r="K4333" s="1">
        <v>149132</v>
      </c>
      <c r="L4333" s="1">
        <v>2386112</v>
      </c>
      <c r="M4333">
        <v>0</v>
      </c>
      <c r="N4333" s="10">
        <v>0</v>
      </c>
      <c r="O4333" s="1">
        <f>Table1[[#This Row],[Total Sales NGN]]-(Table1[[#This Row],[Total Sales NGN]]*Table1[[#This Row],[Discount %2]])</f>
        <v>2386112</v>
      </c>
      <c r="P4333" t="s">
        <v>34</v>
      </c>
      <c r="Q4333">
        <v>1</v>
      </c>
      <c r="R4333" t="s">
        <v>28</v>
      </c>
      <c r="S4333">
        <v>8</v>
      </c>
      <c r="T4333" s="1">
        <v>868547</v>
      </c>
    </row>
    <row r="4334" spans="1:20" x14ac:dyDescent="0.3">
      <c r="A4334" t="s">
        <v>8607</v>
      </c>
      <c r="B4334" s="9">
        <v>45421</v>
      </c>
      <c r="C4334" t="s">
        <v>6730</v>
      </c>
      <c r="D4334" t="s">
        <v>6731</v>
      </c>
      <c r="E4334" t="s">
        <v>6750</v>
      </c>
      <c r="F4334" t="s">
        <v>2761</v>
      </c>
      <c r="G4334" t="s">
        <v>27</v>
      </c>
      <c r="H4334" t="s">
        <v>24</v>
      </c>
      <c r="I4334" t="s">
        <v>92</v>
      </c>
      <c r="J4334">
        <v>1</v>
      </c>
      <c r="K4334" s="1">
        <v>31627</v>
      </c>
      <c r="L4334" s="1">
        <v>31627</v>
      </c>
      <c r="M4334">
        <v>0</v>
      </c>
      <c r="N4334" s="10">
        <v>0</v>
      </c>
      <c r="O4334" s="1">
        <f>Table1[[#This Row],[Total Sales NGN]]-(Table1[[#This Row],[Total Sales NGN]]*Table1[[#This Row],[Discount %2]])</f>
        <v>31627</v>
      </c>
      <c r="P4334" t="s">
        <v>47</v>
      </c>
      <c r="Q4334">
        <v>4</v>
      </c>
      <c r="R4334" t="s">
        <v>35</v>
      </c>
      <c r="S4334">
        <v>155</v>
      </c>
      <c r="T4334" s="1">
        <v>973851</v>
      </c>
    </row>
    <row r="4335" spans="1:20" x14ac:dyDescent="0.3">
      <c r="A4335" t="s">
        <v>8608</v>
      </c>
      <c r="B4335" s="9">
        <v>45539</v>
      </c>
      <c r="C4335" t="s">
        <v>6730</v>
      </c>
      <c r="D4335" t="s">
        <v>6731</v>
      </c>
      <c r="E4335" t="s">
        <v>6732</v>
      </c>
      <c r="F4335" t="s">
        <v>1438</v>
      </c>
      <c r="G4335" t="s">
        <v>8609</v>
      </c>
      <c r="H4335" t="s">
        <v>45</v>
      </c>
      <c r="I4335" t="s">
        <v>46</v>
      </c>
      <c r="J4335">
        <v>2</v>
      </c>
      <c r="K4335" s="1">
        <v>28763</v>
      </c>
      <c r="L4335" s="1">
        <v>57526</v>
      </c>
      <c r="M4335">
        <v>0</v>
      </c>
      <c r="N4335" s="10">
        <v>0</v>
      </c>
      <c r="O4335" s="1">
        <f>Table1[[#This Row],[Total Sales NGN]]-(Table1[[#This Row],[Total Sales NGN]]*Table1[[#This Row],[Discount %2]])</f>
        <v>57526</v>
      </c>
      <c r="P4335" t="s">
        <v>34</v>
      </c>
      <c r="Q4335">
        <v>4</v>
      </c>
      <c r="R4335" t="s">
        <v>35</v>
      </c>
      <c r="S4335">
        <v>137</v>
      </c>
      <c r="T4335" s="1">
        <v>395160</v>
      </c>
    </row>
    <row r="4336" spans="1:20" x14ac:dyDescent="0.3">
      <c r="A4336" t="s">
        <v>8610</v>
      </c>
      <c r="B4336" s="9">
        <v>45209</v>
      </c>
      <c r="C4336" t="s">
        <v>6730</v>
      </c>
      <c r="D4336" t="s">
        <v>6731</v>
      </c>
      <c r="E4336" t="s">
        <v>6750</v>
      </c>
      <c r="F4336" t="s">
        <v>1368</v>
      </c>
      <c r="G4336" t="s">
        <v>8611</v>
      </c>
      <c r="H4336" t="s">
        <v>65</v>
      </c>
      <c r="I4336" t="s">
        <v>289</v>
      </c>
      <c r="J4336">
        <v>3</v>
      </c>
      <c r="K4336" s="1">
        <v>13845</v>
      </c>
      <c r="L4336" s="1">
        <v>41535</v>
      </c>
      <c r="M4336">
        <v>20</v>
      </c>
      <c r="N4336" s="10">
        <v>0.2</v>
      </c>
      <c r="O4336" s="1">
        <f>Table1[[#This Row],[Total Sales NGN]]-(Table1[[#This Row],[Total Sales NGN]]*Table1[[#This Row],[Discount %2]])</f>
        <v>33228</v>
      </c>
      <c r="P4336" t="s">
        <v>26</v>
      </c>
      <c r="Q4336">
        <v>4</v>
      </c>
      <c r="R4336" t="s">
        <v>35</v>
      </c>
      <c r="S4336">
        <v>189</v>
      </c>
      <c r="T4336" s="1">
        <v>868547</v>
      </c>
    </row>
    <row r="4337" spans="1:20" x14ac:dyDescent="0.3">
      <c r="A4337" t="s">
        <v>8612</v>
      </c>
      <c r="B4337" s="9">
        <v>45481</v>
      </c>
      <c r="C4337" t="s">
        <v>6730</v>
      </c>
      <c r="D4337" t="s">
        <v>6731</v>
      </c>
      <c r="E4337" t="s">
        <v>6741</v>
      </c>
      <c r="F4337" t="s">
        <v>551</v>
      </c>
      <c r="G4337" t="s">
        <v>8613</v>
      </c>
      <c r="H4337" t="s">
        <v>32</v>
      </c>
      <c r="I4337" t="s">
        <v>117</v>
      </c>
      <c r="J4337">
        <v>2</v>
      </c>
      <c r="K4337" s="1">
        <v>1676</v>
      </c>
      <c r="L4337" s="1">
        <v>3352</v>
      </c>
      <c r="M4337">
        <v>0</v>
      </c>
      <c r="N4337" s="10">
        <v>0</v>
      </c>
      <c r="O4337" s="1">
        <f>Table1[[#This Row],[Total Sales NGN]]-(Table1[[#This Row],[Total Sales NGN]]*Table1[[#This Row],[Discount %2]])</f>
        <v>3352</v>
      </c>
      <c r="P4337" t="s">
        <v>26</v>
      </c>
      <c r="Q4337">
        <v>1</v>
      </c>
      <c r="R4337" t="s">
        <v>35</v>
      </c>
      <c r="S4337">
        <v>191</v>
      </c>
      <c r="T4337" s="1">
        <v>581262</v>
      </c>
    </row>
    <row r="4338" spans="1:20" x14ac:dyDescent="0.3">
      <c r="A4338" t="s">
        <v>8614</v>
      </c>
      <c r="B4338" s="9">
        <v>44992</v>
      </c>
      <c r="C4338" t="s">
        <v>6730</v>
      </c>
      <c r="D4338" t="s">
        <v>6731</v>
      </c>
      <c r="E4338" t="s">
        <v>6750</v>
      </c>
      <c r="F4338" t="s">
        <v>1660</v>
      </c>
      <c r="G4338" t="s">
        <v>8615</v>
      </c>
      <c r="H4338" t="s">
        <v>40</v>
      </c>
      <c r="I4338" t="s">
        <v>171</v>
      </c>
      <c r="J4338">
        <v>13</v>
      </c>
      <c r="K4338" s="1">
        <v>13682</v>
      </c>
      <c r="L4338" s="1">
        <v>177866</v>
      </c>
      <c r="M4338">
        <v>5</v>
      </c>
      <c r="N4338" s="10">
        <v>0.05</v>
      </c>
      <c r="O4338" s="1">
        <f>Table1[[#This Row],[Total Sales NGN]]-(Table1[[#This Row],[Total Sales NGN]]*Table1[[#This Row],[Discount %2]])</f>
        <v>168972.7</v>
      </c>
      <c r="P4338" t="s">
        <v>27</v>
      </c>
      <c r="Q4338">
        <v>5</v>
      </c>
      <c r="R4338" t="s">
        <v>35</v>
      </c>
      <c r="S4338">
        <v>180</v>
      </c>
      <c r="T4338" s="1">
        <v>381933</v>
      </c>
    </row>
    <row r="4339" spans="1:20" x14ac:dyDescent="0.3">
      <c r="A4339" t="s">
        <v>8616</v>
      </c>
      <c r="B4339" s="9">
        <v>45118</v>
      </c>
      <c r="C4339" t="s">
        <v>6730</v>
      </c>
      <c r="D4339" t="s">
        <v>6731</v>
      </c>
      <c r="E4339" t="s">
        <v>6732</v>
      </c>
      <c r="F4339" t="s">
        <v>581</v>
      </c>
      <c r="G4339" t="s">
        <v>27</v>
      </c>
      <c r="H4339" t="s">
        <v>65</v>
      </c>
      <c r="I4339" t="s">
        <v>382</v>
      </c>
      <c r="J4339">
        <v>17</v>
      </c>
      <c r="K4339" s="1">
        <v>132060</v>
      </c>
      <c r="L4339" s="1">
        <v>2245020</v>
      </c>
      <c r="M4339">
        <v>5</v>
      </c>
      <c r="N4339" s="10">
        <v>0.05</v>
      </c>
      <c r="O4339" s="1">
        <f>Table1[[#This Row],[Total Sales NGN]]-(Table1[[#This Row],[Total Sales NGN]]*Table1[[#This Row],[Discount %2]])</f>
        <v>2132769</v>
      </c>
      <c r="P4339" t="s">
        <v>26</v>
      </c>
      <c r="Q4339">
        <v>3</v>
      </c>
      <c r="R4339" t="s">
        <v>27</v>
      </c>
      <c r="S4339">
        <v>92</v>
      </c>
      <c r="T4339" s="1">
        <v>868547</v>
      </c>
    </row>
    <row r="4340" spans="1:20" x14ac:dyDescent="0.3">
      <c r="A4340" t="s">
        <v>8617</v>
      </c>
      <c r="B4340" s="9">
        <v>45557</v>
      </c>
      <c r="C4340" t="s">
        <v>6730</v>
      </c>
      <c r="D4340" t="s">
        <v>6731</v>
      </c>
      <c r="E4340" t="s">
        <v>6741</v>
      </c>
      <c r="F4340" t="s">
        <v>1215</v>
      </c>
      <c r="G4340" t="s">
        <v>8618</v>
      </c>
      <c r="H4340" t="s">
        <v>65</v>
      </c>
      <c r="I4340" t="s">
        <v>382</v>
      </c>
      <c r="J4340">
        <v>4</v>
      </c>
      <c r="K4340" s="1">
        <v>106935</v>
      </c>
      <c r="L4340" s="1">
        <v>427740</v>
      </c>
      <c r="M4340" t="s">
        <v>27</v>
      </c>
      <c r="N4340" s="10">
        <v>0</v>
      </c>
      <c r="O4340" s="1">
        <f>Table1[[#This Row],[Total Sales NGN]]-(Table1[[#This Row],[Total Sales NGN]]*Table1[[#This Row],[Discount %2]])</f>
        <v>427740</v>
      </c>
      <c r="P4340" t="s">
        <v>27</v>
      </c>
      <c r="Q4340">
        <v>3</v>
      </c>
      <c r="R4340" t="s">
        <v>35</v>
      </c>
      <c r="S4340">
        <v>115</v>
      </c>
      <c r="T4340" s="1">
        <v>868547</v>
      </c>
    </row>
    <row r="4341" spans="1:20" x14ac:dyDescent="0.3">
      <c r="A4341" t="s">
        <v>8619</v>
      </c>
      <c r="B4341" s="9">
        <v>45399</v>
      </c>
      <c r="C4341" t="s">
        <v>6730</v>
      </c>
      <c r="D4341" t="s">
        <v>6731</v>
      </c>
      <c r="E4341" t="s">
        <v>6732</v>
      </c>
      <c r="F4341" t="s">
        <v>1144</v>
      </c>
      <c r="G4341" t="s">
        <v>8620</v>
      </c>
      <c r="H4341" t="s">
        <v>32</v>
      </c>
      <c r="I4341" t="s">
        <v>33</v>
      </c>
      <c r="J4341">
        <v>8</v>
      </c>
      <c r="K4341" s="1">
        <v>9630</v>
      </c>
      <c r="L4341" s="1">
        <v>77040</v>
      </c>
      <c r="M4341">
        <v>10</v>
      </c>
      <c r="N4341" s="10">
        <v>0.1</v>
      </c>
      <c r="O4341" s="1">
        <f>Table1[[#This Row],[Total Sales NGN]]-(Table1[[#This Row],[Total Sales NGN]]*Table1[[#This Row],[Discount %2]])</f>
        <v>69336</v>
      </c>
      <c r="P4341" t="s">
        <v>26</v>
      </c>
      <c r="Q4341">
        <v>5</v>
      </c>
      <c r="R4341" t="s">
        <v>35</v>
      </c>
      <c r="S4341">
        <v>113</v>
      </c>
      <c r="T4341" s="1">
        <v>581262</v>
      </c>
    </row>
    <row r="4342" spans="1:20" x14ac:dyDescent="0.3">
      <c r="A4342" t="s">
        <v>8621</v>
      </c>
      <c r="B4342" s="9">
        <v>45033</v>
      </c>
      <c r="C4342" t="s">
        <v>6730</v>
      </c>
      <c r="D4342" t="s">
        <v>6731</v>
      </c>
      <c r="E4342" t="s">
        <v>6750</v>
      </c>
      <c r="F4342" t="s">
        <v>857</v>
      </c>
      <c r="G4342" t="s">
        <v>8622</v>
      </c>
      <c r="H4342" t="s">
        <v>45</v>
      </c>
      <c r="I4342" t="s">
        <v>74</v>
      </c>
      <c r="J4342">
        <v>14</v>
      </c>
      <c r="K4342" s="1">
        <v>20832</v>
      </c>
      <c r="L4342" s="1">
        <v>291648</v>
      </c>
      <c r="M4342">
        <v>20</v>
      </c>
      <c r="N4342" s="10">
        <v>0.2</v>
      </c>
      <c r="O4342" s="1">
        <f>Table1[[#This Row],[Total Sales NGN]]-(Table1[[#This Row],[Total Sales NGN]]*Table1[[#This Row],[Discount %2]])</f>
        <v>233318.39999999999</v>
      </c>
      <c r="P4342" t="s">
        <v>26</v>
      </c>
      <c r="Q4342">
        <v>5</v>
      </c>
      <c r="R4342" t="s">
        <v>28</v>
      </c>
      <c r="S4342">
        <v>166</v>
      </c>
      <c r="T4342" s="1">
        <v>395160</v>
      </c>
    </row>
    <row r="4343" spans="1:20" x14ac:dyDescent="0.3">
      <c r="A4343" t="s">
        <v>8623</v>
      </c>
      <c r="B4343" s="9">
        <v>45271</v>
      </c>
      <c r="C4343" t="s">
        <v>6730</v>
      </c>
      <c r="D4343" t="s">
        <v>6731</v>
      </c>
      <c r="E4343" t="s">
        <v>6732</v>
      </c>
      <c r="F4343" t="s">
        <v>3236</v>
      </c>
      <c r="G4343" t="s">
        <v>8624</v>
      </c>
      <c r="H4343" t="s">
        <v>65</v>
      </c>
      <c r="I4343" t="s">
        <v>478</v>
      </c>
      <c r="J4343">
        <v>1</v>
      </c>
      <c r="K4343" s="1">
        <v>78912</v>
      </c>
      <c r="L4343" s="1">
        <v>78912</v>
      </c>
      <c r="M4343" t="s">
        <v>27</v>
      </c>
      <c r="N4343" s="10">
        <v>0</v>
      </c>
      <c r="O4343" s="1">
        <f>Table1[[#This Row],[Total Sales NGN]]-(Table1[[#This Row],[Total Sales NGN]]*Table1[[#This Row],[Discount %2]])</f>
        <v>78912</v>
      </c>
      <c r="P4343" t="s">
        <v>27</v>
      </c>
      <c r="Q4343">
        <v>3</v>
      </c>
      <c r="R4343" t="s">
        <v>28</v>
      </c>
      <c r="S4343">
        <v>38</v>
      </c>
      <c r="T4343" s="1">
        <v>868547</v>
      </c>
    </row>
    <row r="4344" spans="1:20" x14ac:dyDescent="0.3">
      <c r="A4344" t="s">
        <v>8625</v>
      </c>
      <c r="B4344" s="9">
        <v>45196</v>
      </c>
      <c r="C4344" t="s">
        <v>6730</v>
      </c>
      <c r="D4344" t="s">
        <v>6731</v>
      </c>
      <c r="E4344" t="s">
        <v>6750</v>
      </c>
      <c r="F4344" t="s">
        <v>877</v>
      </c>
      <c r="G4344" t="s">
        <v>8626</v>
      </c>
      <c r="H4344" t="s">
        <v>40</v>
      </c>
      <c r="I4344" t="s">
        <v>41</v>
      </c>
      <c r="J4344">
        <v>6</v>
      </c>
      <c r="K4344" s="1">
        <v>2083</v>
      </c>
      <c r="L4344" s="1">
        <v>12498</v>
      </c>
      <c r="M4344">
        <v>5</v>
      </c>
      <c r="N4344" s="10">
        <v>0.05</v>
      </c>
      <c r="O4344" s="1">
        <f>Table1[[#This Row],[Total Sales NGN]]-(Table1[[#This Row],[Total Sales NGN]]*Table1[[#This Row],[Discount %2]])</f>
        <v>11873.1</v>
      </c>
      <c r="P4344" t="s">
        <v>57</v>
      </c>
      <c r="Q4344">
        <v>5</v>
      </c>
      <c r="R4344" t="s">
        <v>35</v>
      </c>
      <c r="S4344">
        <v>132</v>
      </c>
      <c r="T4344" s="1">
        <v>381933</v>
      </c>
    </row>
    <row r="4345" spans="1:20" x14ac:dyDescent="0.3">
      <c r="A4345" t="s">
        <v>8627</v>
      </c>
      <c r="B4345" s="9">
        <v>44927</v>
      </c>
      <c r="C4345" t="s">
        <v>6730</v>
      </c>
      <c r="D4345" t="s">
        <v>6731</v>
      </c>
      <c r="E4345" t="s">
        <v>6732</v>
      </c>
      <c r="F4345" t="s">
        <v>2858</v>
      </c>
      <c r="G4345" t="s">
        <v>8628</v>
      </c>
      <c r="H4345" t="s">
        <v>65</v>
      </c>
      <c r="I4345" t="s">
        <v>66</v>
      </c>
      <c r="J4345">
        <v>17</v>
      </c>
      <c r="K4345" s="1">
        <v>173375</v>
      </c>
      <c r="L4345" s="1">
        <v>2947375</v>
      </c>
      <c r="M4345">
        <v>0</v>
      </c>
      <c r="N4345" s="10">
        <v>0</v>
      </c>
      <c r="O4345" s="1">
        <f>Table1[[#This Row],[Total Sales NGN]]-(Table1[[#This Row],[Total Sales NGN]]*Table1[[#This Row],[Discount %2]])</f>
        <v>2947375</v>
      </c>
      <c r="P4345" t="s">
        <v>26</v>
      </c>
      <c r="Q4345">
        <v>3</v>
      </c>
      <c r="R4345" t="s">
        <v>27</v>
      </c>
      <c r="S4345">
        <v>21</v>
      </c>
      <c r="T4345" s="1">
        <v>868547</v>
      </c>
    </row>
    <row r="4346" spans="1:20" x14ac:dyDescent="0.3">
      <c r="A4346" t="s">
        <v>8629</v>
      </c>
      <c r="B4346" s="9">
        <v>45376</v>
      </c>
      <c r="C4346" t="s">
        <v>6730</v>
      </c>
      <c r="D4346" t="s">
        <v>6731</v>
      </c>
      <c r="E4346" t="s">
        <v>6732</v>
      </c>
      <c r="F4346" t="s">
        <v>282</v>
      </c>
      <c r="G4346" t="s">
        <v>8630</v>
      </c>
      <c r="H4346" t="s">
        <v>32</v>
      </c>
      <c r="I4346" t="s">
        <v>237</v>
      </c>
      <c r="J4346">
        <v>5</v>
      </c>
      <c r="K4346" s="1">
        <v>22249</v>
      </c>
      <c r="L4346" s="1">
        <v>111245</v>
      </c>
      <c r="M4346">
        <v>0</v>
      </c>
      <c r="N4346" s="10">
        <v>0</v>
      </c>
      <c r="O4346" s="1">
        <f>Table1[[#This Row],[Total Sales NGN]]-(Table1[[#This Row],[Total Sales NGN]]*Table1[[#This Row],[Discount %2]])</f>
        <v>111245</v>
      </c>
      <c r="P4346" t="s">
        <v>47</v>
      </c>
      <c r="Q4346" t="s">
        <v>27</v>
      </c>
      <c r="R4346" t="s">
        <v>35</v>
      </c>
      <c r="S4346">
        <v>128</v>
      </c>
      <c r="T4346" s="1">
        <v>581262</v>
      </c>
    </row>
    <row r="4347" spans="1:20" x14ac:dyDescent="0.3">
      <c r="A4347" t="s">
        <v>8631</v>
      </c>
      <c r="B4347" s="9">
        <v>45087</v>
      </c>
      <c r="C4347" t="s">
        <v>6730</v>
      </c>
      <c r="D4347" t="s">
        <v>6731</v>
      </c>
      <c r="E4347" t="s">
        <v>6750</v>
      </c>
      <c r="F4347" t="s">
        <v>1304</v>
      </c>
      <c r="G4347" t="s">
        <v>8632</v>
      </c>
      <c r="H4347" t="s">
        <v>45</v>
      </c>
      <c r="I4347" t="s">
        <v>181</v>
      </c>
      <c r="J4347">
        <v>16</v>
      </c>
      <c r="K4347" s="1">
        <v>19055</v>
      </c>
      <c r="L4347" s="1">
        <v>304880</v>
      </c>
      <c r="M4347">
        <v>10</v>
      </c>
      <c r="N4347" s="10">
        <v>0.1</v>
      </c>
      <c r="O4347" s="1">
        <f>Table1[[#This Row],[Total Sales NGN]]-(Table1[[#This Row],[Total Sales NGN]]*Table1[[#This Row],[Discount %2]])</f>
        <v>274392</v>
      </c>
      <c r="P4347" t="s">
        <v>47</v>
      </c>
      <c r="Q4347">
        <v>2</v>
      </c>
      <c r="R4347" t="s">
        <v>28</v>
      </c>
      <c r="S4347">
        <v>75</v>
      </c>
      <c r="T4347" s="1">
        <v>395160</v>
      </c>
    </row>
    <row r="4348" spans="1:20" x14ac:dyDescent="0.3">
      <c r="A4348" t="s">
        <v>8633</v>
      </c>
      <c r="B4348" s="9">
        <v>45206</v>
      </c>
      <c r="C4348" t="s">
        <v>6730</v>
      </c>
      <c r="D4348" t="s">
        <v>6731</v>
      </c>
      <c r="E4348" t="s">
        <v>6732</v>
      </c>
      <c r="F4348" t="s">
        <v>6690</v>
      </c>
      <c r="G4348" t="s">
        <v>8634</v>
      </c>
      <c r="H4348" t="s">
        <v>45</v>
      </c>
      <c r="I4348" t="s">
        <v>82</v>
      </c>
      <c r="J4348">
        <v>7</v>
      </c>
      <c r="K4348" s="1">
        <v>32792</v>
      </c>
      <c r="L4348" s="1">
        <v>229544</v>
      </c>
      <c r="M4348" t="s">
        <v>27</v>
      </c>
      <c r="N4348" s="10">
        <v>0</v>
      </c>
      <c r="O4348" s="1">
        <f>Table1[[#This Row],[Total Sales NGN]]-(Table1[[#This Row],[Total Sales NGN]]*Table1[[#This Row],[Discount %2]])</f>
        <v>229544</v>
      </c>
      <c r="P4348" t="s">
        <v>27</v>
      </c>
      <c r="Q4348">
        <v>4</v>
      </c>
      <c r="R4348" t="s">
        <v>35</v>
      </c>
      <c r="S4348">
        <v>179</v>
      </c>
      <c r="T4348" s="1">
        <v>395160</v>
      </c>
    </row>
    <row r="4349" spans="1:20" x14ac:dyDescent="0.3">
      <c r="A4349" t="s">
        <v>8635</v>
      </c>
      <c r="B4349" s="9">
        <v>45456</v>
      </c>
      <c r="C4349" t="s">
        <v>6730</v>
      </c>
      <c r="D4349" t="s">
        <v>6731</v>
      </c>
      <c r="E4349" t="s">
        <v>6732</v>
      </c>
      <c r="F4349" t="s">
        <v>370</v>
      </c>
      <c r="G4349" t="s">
        <v>8636</v>
      </c>
      <c r="H4349" t="s">
        <v>45</v>
      </c>
      <c r="I4349" t="s">
        <v>74</v>
      </c>
      <c r="J4349">
        <v>11</v>
      </c>
      <c r="K4349" s="1">
        <v>42747</v>
      </c>
      <c r="L4349" s="1">
        <v>470217</v>
      </c>
      <c r="M4349">
        <v>15</v>
      </c>
      <c r="N4349" s="10">
        <v>0.15</v>
      </c>
      <c r="O4349" s="1">
        <f>Table1[[#This Row],[Total Sales NGN]]-(Table1[[#This Row],[Total Sales NGN]]*Table1[[#This Row],[Discount %2]])</f>
        <v>399684.45</v>
      </c>
      <c r="P4349" t="s">
        <v>26</v>
      </c>
      <c r="Q4349">
        <v>4</v>
      </c>
      <c r="R4349" t="s">
        <v>35</v>
      </c>
      <c r="S4349">
        <v>122</v>
      </c>
      <c r="T4349" s="1">
        <v>395160</v>
      </c>
    </row>
    <row r="4350" spans="1:20" x14ac:dyDescent="0.3">
      <c r="A4350" t="s">
        <v>8637</v>
      </c>
      <c r="B4350" s="9">
        <v>45309</v>
      </c>
      <c r="C4350" t="s">
        <v>6730</v>
      </c>
      <c r="D4350" t="s">
        <v>6731</v>
      </c>
      <c r="E4350" t="s">
        <v>6750</v>
      </c>
      <c r="F4350" t="s">
        <v>2858</v>
      </c>
      <c r="G4350" t="s">
        <v>8638</v>
      </c>
      <c r="H4350" t="s">
        <v>40</v>
      </c>
      <c r="I4350" t="s">
        <v>123</v>
      </c>
      <c r="J4350">
        <v>13</v>
      </c>
      <c r="K4350" s="1">
        <v>7091</v>
      </c>
      <c r="L4350" s="1">
        <v>92183</v>
      </c>
      <c r="M4350">
        <v>20</v>
      </c>
      <c r="N4350" s="10">
        <v>0.2</v>
      </c>
      <c r="O4350" s="1">
        <f>Table1[[#This Row],[Total Sales NGN]]-(Table1[[#This Row],[Total Sales NGN]]*Table1[[#This Row],[Discount %2]])</f>
        <v>73746.399999999994</v>
      </c>
      <c r="P4350" t="s">
        <v>26</v>
      </c>
      <c r="Q4350">
        <v>3</v>
      </c>
      <c r="R4350" t="s">
        <v>28</v>
      </c>
      <c r="S4350">
        <v>190</v>
      </c>
      <c r="T4350" s="1">
        <v>381933</v>
      </c>
    </row>
    <row r="4351" spans="1:20" x14ac:dyDescent="0.3">
      <c r="A4351" t="s">
        <v>8639</v>
      </c>
      <c r="B4351" s="9">
        <v>45186</v>
      </c>
      <c r="C4351" t="s">
        <v>6730</v>
      </c>
      <c r="D4351" t="s">
        <v>6731</v>
      </c>
      <c r="E4351" t="s">
        <v>6750</v>
      </c>
      <c r="F4351" t="s">
        <v>310</v>
      </c>
      <c r="G4351" t="s">
        <v>8640</v>
      </c>
      <c r="H4351" t="s">
        <v>65</v>
      </c>
      <c r="I4351" t="s">
        <v>78</v>
      </c>
      <c r="J4351">
        <v>3</v>
      </c>
      <c r="K4351" s="1">
        <v>66701</v>
      </c>
      <c r="L4351" s="1">
        <v>200103</v>
      </c>
      <c r="M4351">
        <v>0</v>
      </c>
      <c r="N4351" s="10">
        <v>0</v>
      </c>
      <c r="O4351" s="1">
        <f>Table1[[#This Row],[Total Sales NGN]]-(Table1[[#This Row],[Total Sales NGN]]*Table1[[#This Row],[Discount %2]])</f>
        <v>200103</v>
      </c>
      <c r="P4351" t="s">
        <v>27</v>
      </c>
      <c r="Q4351">
        <v>5</v>
      </c>
      <c r="R4351" t="s">
        <v>28</v>
      </c>
      <c r="S4351">
        <v>37</v>
      </c>
      <c r="T4351" s="1">
        <v>868547</v>
      </c>
    </row>
    <row r="4352" spans="1:20" x14ac:dyDescent="0.3">
      <c r="A4352" t="s">
        <v>8641</v>
      </c>
      <c r="B4352" s="9">
        <v>44952</v>
      </c>
      <c r="C4352" t="s">
        <v>6730</v>
      </c>
      <c r="D4352" t="s">
        <v>6731</v>
      </c>
      <c r="E4352" t="s">
        <v>6732</v>
      </c>
      <c r="F4352" t="s">
        <v>1055</v>
      </c>
      <c r="G4352" t="s">
        <v>8642</v>
      </c>
      <c r="H4352" t="s">
        <v>45</v>
      </c>
      <c r="I4352" t="s">
        <v>46</v>
      </c>
      <c r="J4352">
        <v>20</v>
      </c>
      <c r="K4352" s="1">
        <v>11364</v>
      </c>
      <c r="L4352" s="1">
        <v>227280</v>
      </c>
      <c r="M4352" t="s">
        <v>27</v>
      </c>
      <c r="N4352" s="10">
        <v>0</v>
      </c>
      <c r="O4352" s="1">
        <f>Table1[[#This Row],[Total Sales NGN]]-(Table1[[#This Row],[Total Sales NGN]]*Table1[[#This Row],[Discount %2]])</f>
        <v>227280</v>
      </c>
      <c r="P4352" t="s">
        <v>57</v>
      </c>
      <c r="Q4352">
        <v>3</v>
      </c>
      <c r="R4352" t="s">
        <v>35</v>
      </c>
      <c r="S4352">
        <v>1</v>
      </c>
      <c r="T4352" s="1">
        <v>395160</v>
      </c>
    </row>
    <row r="4353" spans="1:20" x14ac:dyDescent="0.3">
      <c r="A4353" t="s">
        <v>8643</v>
      </c>
      <c r="B4353" s="9">
        <v>45554</v>
      </c>
      <c r="C4353" t="s">
        <v>6730</v>
      </c>
      <c r="D4353" t="s">
        <v>6731</v>
      </c>
      <c r="E4353" t="s">
        <v>6750</v>
      </c>
      <c r="F4353" t="s">
        <v>329</v>
      </c>
      <c r="G4353" t="s">
        <v>27</v>
      </c>
      <c r="H4353" t="s">
        <v>45</v>
      </c>
      <c r="I4353" t="s">
        <v>74</v>
      </c>
      <c r="J4353">
        <v>18</v>
      </c>
      <c r="K4353" s="1">
        <v>23820</v>
      </c>
      <c r="L4353" s="1">
        <v>428760</v>
      </c>
      <c r="M4353">
        <v>0</v>
      </c>
      <c r="N4353" s="10">
        <v>0</v>
      </c>
      <c r="O4353" s="1">
        <f>Table1[[#This Row],[Total Sales NGN]]-(Table1[[#This Row],[Total Sales NGN]]*Table1[[#This Row],[Discount %2]])</f>
        <v>428760</v>
      </c>
      <c r="P4353" t="s">
        <v>34</v>
      </c>
      <c r="Q4353">
        <v>5</v>
      </c>
      <c r="R4353" t="s">
        <v>28</v>
      </c>
      <c r="S4353">
        <v>155</v>
      </c>
      <c r="T4353" s="1">
        <v>395160</v>
      </c>
    </row>
    <row r="4354" spans="1:20" x14ac:dyDescent="0.3">
      <c r="A4354" t="s">
        <v>8644</v>
      </c>
      <c r="B4354" s="9">
        <v>45514</v>
      </c>
      <c r="C4354" t="s">
        <v>6730</v>
      </c>
      <c r="D4354" t="s">
        <v>6731</v>
      </c>
      <c r="E4354" t="s">
        <v>6732</v>
      </c>
      <c r="F4354" t="s">
        <v>293</v>
      </c>
      <c r="G4354" t="s">
        <v>27</v>
      </c>
      <c r="H4354" t="s">
        <v>24</v>
      </c>
      <c r="I4354" t="s">
        <v>25</v>
      </c>
      <c r="J4354">
        <v>19</v>
      </c>
      <c r="K4354" s="1">
        <v>193325</v>
      </c>
      <c r="L4354" s="1">
        <v>3673175</v>
      </c>
      <c r="M4354">
        <v>0</v>
      </c>
      <c r="N4354" s="10">
        <v>0</v>
      </c>
      <c r="O4354" s="1">
        <f>Table1[[#This Row],[Total Sales NGN]]-(Table1[[#This Row],[Total Sales NGN]]*Table1[[#This Row],[Discount %2]])</f>
        <v>3673175</v>
      </c>
      <c r="P4354" t="s">
        <v>47</v>
      </c>
      <c r="Q4354">
        <v>5</v>
      </c>
      <c r="R4354" t="s">
        <v>35</v>
      </c>
      <c r="S4354">
        <v>158</v>
      </c>
      <c r="T4354" s="1">
        <v>973851</v>
      </c>
    </row>
    <row r="4355" spans="1:20" x14ac:dyDescent="0.3">
      <c r="A4355" t="s">
        <v>8645</v>
      </c>
      <c r="B4355" s="9">
        <v>45129</v>
      </c>
      <c r="C4355" t="s">
        <v>6730</v>
      </c>
      <c r="D4355" t="s">
        <v>6731</v>
      </c>
      <c r="E4355" t="s">
        <v>6750</v>
      </c>
      <c r="F4355" t="s">
        <v>6106</v>
      </c>
      <c r="G4355" t="s">
        <v>8646</v>
      </c>
      <c r="H4355" t="s">
        <v>32</v>
      </c>
      <c r="I4355" t="s">
        <v>237</v>
      </c>
      <c r="J4355">
        <v>8</v>
      </c>
      <c r="K4355" s="1">
        <v>4725</v>
      </c>
      <c r="L4355" s="1">
        <v>37800</v>
      </c>
      <c r="M4355">
        <v>0</v>
      </c>
      <c r="N4355" s="10">
        <v>0</v>
      </c>
      <c r="O4355" s="1">
        <f>Table1[[#This Row],[Total Sales NGN]]-(Table1[[#This Row],[Total Sales NGN]]*Table1[[#This Row],[Discount %2]])</f>
        <v>37800</v>
      </c>
      <c r="P4355" t="s">
        <v>34</v>
      </c>
      <c r="Q4355">
        <v>5</v>
      </c>
      <c r="R4355" t="s">
        <v>28</v>
      </c>
      <c r="S4355">
        <v>117</v>
      </c>
      <c r="T4355" s="1">
        <v>581262</v>
      </c>
    </row>
    <row r="4356" spans="1:20" x14ac:dyDescent="0.3">
      <c r="A4356" t="s">
        <v>8647</v>
      </c>
      <c r="B4356" s="9">
        <v>44928</v>
      </c>
      <c r="C4356" t="s">
        <v>6730</v>
      </c>
      <c r="D4356" t="s">
        <v>6731</v>
      </c>
      <c r="E4356" t="s">
        <v>6750</v>
      </c>
      <c r="F4356" t="s">
        <v>842</v>
      </c>
      <c r="G4356" t="s">
        <v>27</v>
      </c>
      <c r="H4356" t="s">
        <v>65</v>
      </c>
      <c r="I4356" t="s">
        <v>478</v>
      </c>
      <c r="J4356">
        <v>5</v>
      </c>
      <c r="K4356" s="1">
        <v>83487</v>
      </c>
      <c r="L4356" s="1">
        <v>417435</v>
      </c>
      <c r="M4356">
        <v>20</v>
      </c>
      <c r="N4356" s="10">
        <v>0.2</v>
      </c>
      <c r="O4356" s="1">
        <f>Table1[[#This Row],[Total Sales NGN]]-(Table1[[#This Row],[Total Sales NGN]]*Table1[[#This Row],[Discount %2]])</f>
        <v>333948</v>
      </c>
      <c r="P4356" t="s">
        <v>47</v>
      </c>
      <c r="Q4356">
        <v>1</v>
      </c>
      <c r="R4356" t="s">
        <v>27</v>
      </c>
      <c r="S4356">
        <v>149</v>
      </c>
      <c r="T4356" s="1">
        <v>868547</v>
      </c>
    </row>
    <row r="4357" spans="1:20" x14ac:dyDescent="0.3">
      <c r="A4357" t="s">
        <v>8648</v>
      </c>
      <c r="B4357" s="9">
        <v>45033</v>
      </c>
      <c r="C4357" t="s">
        <v>6730</v>
      </c>
      <c r="D4357" t="s">
        <v>6731</v>
      </c>
      <c r="E4357" t="s">
        <v>6732</v>
      </c>
      <c r="F4357" t="s">
        <v>768</v>
      </c>
      <c r="G4357" t="s">
        <v>27</v>
      </c>
      <c r="H4357" t="s">
        <v>45</v>
      </c>
      <c r="I4357" t="s">
        <v>74</v>
      </c>
      <c r="J4357">
        <v>17</v>
      </c>
      <c r="K4357" s="1">
        <v>5558</v>
      </c>
      <c r="L4357" s="1">
        <v>94486</v>
      </c>
      <c r="M4357">
        <v>5</v>
      </c>
      <c r="N4357" s="10">
        <v>0.05</v>
      </c>
      <c r="O4357" s="1">
        <f>Table1[[#This Row],[Total Sales NGN]]-(Table1[[#This Row],[Total Sales NGN]]*Table1[[#This Row],[Discount %2]])</f>
        <v>89761.7</v>
      </c>
      <c r="P4357" t="s">
        <v>27</v>
      </c>
      <c r="Q4357">
        <v>2</v>
      </c>
      <c r="R4357" t="s">
        <v>35</v>
      </c>
      <c r="S4357">
        <v>97</v>
      </c>
      <c r="T4357" s="1">
        <v>395160</v>
      </c>
    </row>
    <row r="4358" spans="1:20" x14ac:dyDescent="0.3">
      <c r="A4358" t="s">
        <v>8649</v>
      </c>
      <c r="B4358" s="9">
        <v>45284</v>
      </c>
      <c r="C4358" t="s">
        <v>6730</v>
      </c>
      <c r="D4358" t="s">
        <v>6731</v>
      </c>
      <c r="E4358" t="s">
        <v>6741</v>
      </c>
      <c r="F4358" t="s">
        <v>6690</v>
      </c>
      <c r="G4358" t="s">
        <v>8650</v>
      </c>
      <c r="H4358" t="s">
        <v>24</v>
      </c>
      <c r="I4358" t="s">
        <v>152</v>
      </c>
      <c r="J4358">
        <v>1</v>
      </c>
      <c r="K4358" s="1">
        <v>339469</v>
      </c>
      <c r="L4358" s="1">
        <v>339469</v>
      </c>
      <c r="M4358">
        <v>20</v>
      </c>
      <c r="N4358" s="10">
        <v>0.2</v>
      </c>
      <c r="O4358" s="1">
        <f>Table1[[#This Row],[Total Sales NGN]]-(Table1[[#This Row],[Total Sales NGN]]*Table1[[#This Row],[Discount %2]])</f>
        <v>271575.2</v>
      </c>
      <c r="P4358" t="s">
        <v>26</v>
      </c>
      <c r="Q4358">
        <v>3</v>
      </c>
      <c r="R4358" t="s">
        <v>35</v>
      </c>
      <c r="S4358">
        <v>28</v>
      </c>
      <c r="T4358" s="1">
        <v>973851</v>
      </c>
    </row>
    <row r="4359" spans="1:20" x14ac:dyDescent="0.3">
      <c r="A4359" t="s">
        <v>8651</v>
      </c>
      <c r="B4359" s="9">
        <v>45643</v>
      </c>
      <c r="C4359" t="s">
        <v>6730</v>
      </c>
      <c r="D4359" t="s">
        <v>6731</v>
      </c>
      <c r="E4359" t="s">
        <v>6732</v>
      </c>
      <c r="F4359" t="s">
        <v>768</v>
      </c>
      <c r="G4359" t="s">
        <v>8652</v>
      </c>
      <c r="H4359" t="s">
        <v>65</v>
      </c>
      <c r="I4359" t="s">
        <v>102</v>
      </c>
      <c r="J4359">
        <v>5</v>
      </c>
      <c r="K4359" s="1">
        <v>111330</v>
      </c>
      <c r="L4359" s="1">
        <v>556650</v>
      </c>
      <c r="M4359">
        <v>20</v>
      </c>
      <c r="N4359" s="10">
        <v>0.2</v>
      </c>
      <c r="O4359" s="1">
        <f>Table1[[#This Row],[Total Sales NGN]]-(Table1[[#This Row],[Total Sales NGN]]*Table1[[#This Row],[Discount %2]])</f>
        <v>445320</v>
      </c>
      <c r="P4359" t="s">
        <v>27</v>
      </c>
      <c r="Q4359">
        <v>3</v>
      </c>
      <c r="R4359" t="s">
        <v>35</v>
      </c>
      <c r="S4359">
        <v>113</v>
      </c>
      <c r="T4359" s="1">
        <v>868547</v>
      </c>
    </row>
    <row r="4360" spans="1:20" x14ac:dyDescent="0.3">
      <c r="A4360" t="s">
        <v>8653</v>
      </c>
      <c r="B4360" s="9">
        <v>45145</v>
      </c>
      <c r="C4360" t="s">
        <v>6730</v>
      </c>
      <c r="D4360" t="s">
        <v>6731</v>
      </c>
      <c r="E4360" t="s">
        <v>6732</v>
      </c>
      <c r="F4360" t="s">
        <v>1383</v>
      </c>
      <c r="G4360" t="s">
        <v>27</v>
      </c>
      <c r="H4360" t="s">
        <v>32</v>
      </c>
      <c r="I4360" t="s">
        <v>141</v>
      </c>
      <c r="J4360">
        <v>19</v>
      </c>
      <c r="K4360" s="1">
        <v>3784</v>
      </c>
      <c r="L4360" s="1">
        <v>71896</v>
      </c>
      <c r="M4360" t="s">
        <v>27</v>
      </c>
      <c r="N4360" s="10">
        <v>0</v>
      </c>
      <c r="O4360" s="1">
        <f>Table1[[#This Row],[Total Sales NGN]]-(Table1[[#This Row],[Total Sales NGN]]*Table1[[#This Row],[Discount %2]])</f>
        <v>71896</v>
      </c>
      <c r="P4360" t="s">
        <v>27</v>
      </c>
      <c r="Q4360">
        <v>5</v>
      </c>
      <c r="R4360" t="s">
        <v>28</v>
      </c>
      <c r="S4360">
        <v>155</v>
      </c>
      <c r="T4360" s="1">
        <v>581262</v>
      </c>
    </row>
    <row r="4361" spans="1:20" x14ac:dyDescent="0.3">
      <c r="A4361" t="s">
        <v>8654</v>
      </c>
      <c r="B4361" s="9">
        <v>45316</v>
      </c>
      <c r="C4361" t="s">
        <v>6730</v>
      </c>
      <c r="D4361" t="s">
        <v>6731</v>
      </c>
      <c r="E4361" t="s">
        <v>6750</v>
      </c>
      <c r="F4361" t="s">
        <v>498</v>
      </c>
      <c r="G4361" t="s">
        <v>27</v>
      </c>
      <c r="H4361" t="s">
        <v>24</v>
      </c>
      <c r="I4361" t="s">
        <v>56</v>
      </c>
      <c r="J4361">
        <v>4</v>
      </c>
      <c r="K4361" s="1">
        <v>153666</v>
      </c>
      <c r="L4361" s="1">
        <v>614664</v>
      </c>
      <c r="M4361">
        <v>15</v>
      </c>
      <c r="N4361" s="10">
        <v>0.15</v>
      </c>
      <c r="O4361" s="1">
        <f>Table1[[#This Row],[Total Sales NGN]]-(Table1[[#This Row],[Total Sales NGN]]*Table1[[#This Row],[Discount %2]])</f>
        <v>522464.4</v>
      </c>
      <c r="P4361" t="s">
        <v>26</v>
      </c>
      <c r="Q4361">
        <v>1</v>
      </c>
      <c r="R4361" t="s">
        <v>28</v>
      </c>
      <c r="S4361">
        <v>152</v>
      </c>
      <c r="T4361" s="1">
        <v>973851</v>
      </c>
    </row>
    <row r="4362" spans="1:20" x14ac:dyDescent="0.3">
      <c r="A4362" t="s">
        <v>8655</v>
      </c>
      <c r="B4362" s="9">
        <v>45592</v>
      </c>
      <c r="C4362" t="s">
        <v>6730</v>
      </c>
      <c r="D4362" t="s">
        <v>6731</v>
      </c>
      <c r="E4362" t="s">
        <v>6741</v>
      </c>
      <c r="F4362" t="s">
        <v>310</v>
      </c>
      <c r="G4362" t="s">
        <v>8656</v>
      </c>
      <c r="H4362" t="s">
        <v>40</v>
      </c>
      <c r="I4362" t="s">
        <v>41</v>
      </c>
      <c r="J4362">
        <v>19</v>
      </c>
      <c r="K4362" s="1">
        <v>12508</v>
      </c>
      <c r="L4362" s="1">
        <v>237652</v>
      </c>
      <c r="M4362">
        <v>5</v>
      </c>
      <c r="N4362" s="10">
        <v>0.05</v>
      </c>
      <c r="O4362" s="1">
        <f>Table1[[#This Row],[Total Sales NGN]]-(Table1[[#This Row],[Total Sales NGN]]*Table1[[#This Row],[Discount %2]])</f>
        <v>225769.4</v>
      </c>
      <c r="P4362" t="s">
        <v>27</v>
      </c>
      <c r="Q4362">
        <v>7</v>
      </c>
      <c r="R4362" t="s">
        <v>35</v>
      </c>
      <c r="S4362">
        <v>65</v>
      </c>
      <c r="T4362" s="1">
        <v>381933</v>
      </c>
    </row>
    <row r="4363" spans="1:20" x14ac:dyDescent="0.3">
      <c r="A4363" t="s">
        <v>8657</v>
      </c>
      <c r="B4363" s="9">
        <v>45309</v>
      </c>
      <c r="C4363" t="s">
        <v>6730</v>
      </c>
      <c r="D4363" t="s">
        <v>6731</v>
      </c>
      <c r="E4363" t="s">
        <v>6741</v>
      </c>
      <c r="F4363" t="s">
        <v>404</v>
      </c>
      <c r="G4363" t="s">
        <v>8658</v>
      </c>
      <c r="H4363" t="s">
        <v>24</v>
      </c>
      <c r="I4363" t="s">
        <v>152</v>
      </c>
      <c r="J4363">
        <v>19</v>
      </c>
      <c r="K4363" s="1">
        <v>333641</v>
      </c>
      <c r="L4363" s="1">
        <v>6339179</v>
      </c>
      <c r="M4363">
        <v>0</v>
      </c>
      <c r="N4363" s="10">
        <v>0</v>
      </c>
      <c r="O4363" s="1">
        <f>Table1[[#This Row],[Total Sales NGN]]-(Table1[[#This Row],[Total Sales NGN]]*Table1[[#This Row],[Discount %2]])</f>
        <v>6339179</v>
      </c>
      <c r="P4363" t="s">
        <v>26</v>
      </c>
      <c r="Q4363">
        <v>4</v>
      </c>
      <c r="R4363" t="s">
        <v>35</v>
      </c>
      <c r="S4363">
        <v>196</v>
      </c>
      <c r="T4363" s="1">
        <v>973851</v>
      </c>
    </row>
    <row r="4364" spans="1:20" x14ac:dyDescent="0.3">
      <c r="A4364" t="s">
        <v>8659</v>
      </c>
      <c r="B4364" s="9">
        <v>45615</v>
      </c>
      <c r="C4364" t="s">
        <v>6730</v>
      </c>
      <c r="D4364" t="s">
        <v>6731</v>
      </c>
      <c r="E4364" t="s">
        <v>6750</v>
      </c>
      <c r="F4364" t="s">
        <v>1396</v>
      </c>
      <c r="G4364" t="s">
        <v>8660</v>
      </c>
      <c r="H4364" t="s">
        <v>32</v>
      </c>
      <c r="I4364" t="s">
        <v>33</v>
      </c>
      <c r="J4364">
        <v>3</v>
      </c>
      <c r="K4364" s="1">
        <v>17088</v>
      </c>
      <c r="L4364" s="1">
        <v>51264</v>
      </c>
      <c r="M4364">
        <v>0</v>
      </c>
      <c r="N4364" s="10">
        <v>0</v>
      </c>
      <c r="O4364" s="1">
        <f>Table1[[#This Row],[Total Sales NGN]]-(Table1[[#This Row],[Total Sales NGN]]*Table1[[#This Row],[Discount %2]])</f>
        <v>51264</v>
      </c>
      <c r="P4364" t="s">
        <v>26</v>
      </c>
      <c r="Q4364">
        <v>5</v>
      </c>
      <c r="R4364" t="s">
        <v>28</v>
      </c>
      <c r="S4364">
        <v>1</v>
      </c>
      <c r="T4364" s="1">
        <v>581262</v>
      </c>
    </row>
    <row r="4365" spans="1:20" x14ac:dyDescent="0.3">
      <c r="A4365" t="s">
        <v>8661</v>
      </c>
      <c r="B4365" s="9">
        <v>45143</v>
      </c>
      <c r="C4365" t="s">
        <v>6730</v>
      </c>
      <c r="D4365" t="s">
        <v>6731</v>
      </c>
      <c r="E4365" t="s">
        <v>6750</v>
      </c>
      <c r="F4365" t="s">
        <v>7739</v>
      </c>
      <c r="G4365" t="s">
        <v>8662</v>
      </c>
      <c r="H4365" t="s">
        <v>40</v>
      </c>
      <c r="I4365" t="s">
        <v>123</v>
      </c>
      <c r="J4365">
        <v>13</v>
      </c>
      <c r="K4365" s="1">
        <v>17310</v>
      </c>
      <c r="L4365" s="1">
        <v>225030</v>
      </c>
      <c r="M4365" t="s">
        <v>27</v>
      </c>
      <c r="N4365" s="10">
        <v>0</v>
      </c>
      <c r="O4365" s="1">
        <f>Table1[[#This Row],[Total Sales NGN]]-(Table1[[#This Row],[Total Sales NGN]]*Table1[[#This Row],[Discount %2]])</f>
        <v>225030</v>
      </c>
      <c r="P4365" t="s">
        <v>26</v>
      </c>
      <c r="Q4365">
        <v>4</v>
      </c>
      <c r="R4365" t="s">
        <v>35</v>
      </c>
      <c r="S4365">
        <v>128</v>
      </c>
      <c r="T4365" s="1">
        <v>381933</v>
      </c>
    </row>
    <row r="4366" spans="1:20" x14ac:dyDescent="0.3">
      <c r="A4366" t="s">
        <v>8663</v>
      </c>
      <c r="B4366" s="9">
        <v>45615</v>
      </c>
      <c r="C4366" t="s">
        <v>6730</v>
      </c>
      <c r="D4366" t="s">
        <v>6731</v>
      </c>
      <c r="E4366" t="s">
        <v>6732</v>
      </c>
      <c r="F4366" t="s">
        <v>390</v>
      </c>
      <c r="G4366" t="s">
        <v>8664</v>
      </c>
      <c r="H4366" t="s">
        <v>65</v>
      </c>
      <c r="I4366" t="s">
        <v>397</v>
      </c>
      <c r="J4366">
        <v>5</v>
      </c>
      <c r="K4366" s="1">
        <v>130346</v>
      </c>
      <c r="L4366" s="1">
        <v>651730</v>
      </c>
      <c r="M4366">
        <v>0</v>
      </c>
      <c r="N4366" s="10">
        <v>0</v>
      </c>
      <c r="O4366" s="1">
        <f>Table1[[#This Row],[Total Sales NGN]]-(Table1[[#This Row],[Total Sales NGN]]*Table1[[#This Row],[Discount %2]])</f>
        <v>651730</v>
      </c>
      <c r="P4366" t="s">
        <v>27</v>
      </c>
      <c r="Q4366">
        <v>2</v>
      </c>
      <c r="R4366" t="s">
        <v>35</v>
      </c>
      <c r="S4366">
        <v>49</v>
      </c>
      <c r="T4366" s="1">
        <v>868547</v>
      </c>
    </row>
    <row r="4367" spans="1:20" x14ac:dyDescent="0.3">
      <c r="A4367" t="s">
        <v>8665</v>
      </c>
      <c r="B4367" s="9">
        <v>44989</v>
      </c>
      <c r="C4367" t="s">
        <v>6730</v>
      </c>
      <c r="D4367" t="s">
        <v>6731</v>
      </c>
      <c r="E4367" t="s">
        <v>6732</v>
      </c>
      <c r="F4367" t="s">
        <v>227</v>
      </c>
      <c r="G4367" t="s">
        <v>27</v>
      </c>
      <c r="H4367" t="s">
        <v>65</v>
      </c>
      <c r="I4367" t="s">
        <v>397</v>
      </c>
      <c r="J4367">
        <v>9</v>
      </c>
      <c r="K4367" s="1">
        <v>102940</v>
      </c>
      <c r="L4367" s="1">
        <v>926460</v>
      </c>
      <c r="M4367">
        <v>0</v>
      </c>
      <c r="N4367" s="10">
        <v>0</v>
      </c>
      <c r="O4367" s="1">
        <f>Table1[[#This Row],[Total Sales NGN]]-(Table1[[#This Row],[Total Sales NGN]]*Table1[[#This Row],[Discount %2]])</f>
        <v>926460</v>
      </c>
      <c r="P4367" t="s">
        <v>26</v>
      </c>
      <c r="Q4367">
        <v>2</v>
      </c>
      <c r="R4367" t="s">
        <v>28</v>
      </c>
      <c r="S4367">
        <v>51</v>
      </c>
      <c r="T4367" s="1">
        <v>868547</v>
      </c>
    </row>
    <row r="4368" spans="1:20" x14ac:dyDescent="0.3">
      <c r="A4368" t="s">
        <v>8666</v>
      </c>
      <c r="B4368" s="9">
        <v>45329</v>
      </c>
      <c r="C4368" t="s">
        <v>6730</v>
      </c>
      <c r="D4368" t="s">
        <v>6731</v>
      </c>
      <c r="E4368" t="s">
        <v>6732</v>
      </c>
      <c r="F4368" t="s">
        <v>1176</v>
      </c>
      <c r="G4368" t="s">
        <v>8667</v>
      </c>
      <c r="H4368" t="s">
        <v>65</v>
      </c>
      <c r="I4368" t="s">
        <v>478</v>
      </c>
      <c r="J4368">
        <v>19</v>
      </c>
      <c r="K4368" s="1">
        <v>84078</v>
      </c>
      <c r="L4368" s="1">
        <v>1597482</v>
      </c>
      <c r="M4368" t="s">
        <v>27</v>
      </c>
      <c r="N4368" s="10">
        <v>0</v>
      </c>
      <c r="O4368" s="1">
        <f>Table1[[#This Row],[Total Sales NGN]]-(Table1[[#This Row],[Total Sales NGN]]*Table1[[#This Row],[Discount %2]])</f>
        <v>1597482</v>
      </c>
      <c r="P4368" t="s">
        <v>26</v>
      </c>
      <c r="Q4368">
        <v>4</v>
      </c>
      <c r="R4368" t="s">
        <v>35</v>
      </c>
      <c r="S4368">
        <v>60</v>
      </c>
      <c r="T4368" s="1">
        <v>868547</v>
      </c>
    </row>
    <row r="4369" spans="1:20" x14ac:dyDescent="0.3">
      <c r="A4369" t="s">
        <v>8668</v>
      </c>
      <c r="B4369" s="9">
        <v>45244</v>
      </c>
      <c r="C4369" t="s">
        <v>6730</v>
      </c>
      <c r="D4369" t="s">
        <v>6731</v>
      </c>
      <c r="E4369" t="s">
        <v>6732</v>
      </c>
      <c r="F4369" t="s">
        <v>30</v>
      </c>
      <c r="G4369" t="s">
        <v>8669</v>
      </c>
      <c r="H4369" t="s">
        <v>32</v>
      </c>
      <c r="I4369" t="s">
        <v>117</v>
      </c>
      <c r="J4369">
        <v>5</v>
      </c>
      <c r="K4369" s="1">
        <v>14279</v>
      </c>
      <c r="L4369" s="1">
        <v>71395</v>
      </c>
      <c r="M4369" t="s">
        <v>27</v>
      </c>
      <c r="N4369" s="10">
        <v>0</v>
      </c>
      <c r="O4369" s="1">
        <f>Table1[[#This Row],[Total Sales NGN]]-(Table1[[#This Row],[Total Sales NGN]]*Table1[[#This Row],[Discount %2]])</f>
        <v>71395</v>
      </c>
      <c r="P4369" t="s">
        <v>26</v>
      </c>
      <c r="Q4369">
        <v>3</v>
      </c>
      <c r="R4369" t="s">
        <v>35</v>
      </c>
      <c r="S4369">
        <v>53</v>
      </c>
      <c r="T4369" s="1">
        <v>581262</v>
      </c>
    </row>
    <row r="4370" spans="1:20" x14ac:dyDescent="0.3">
      <c r="A4370" t="s">
        <v>8670</v>
      </c>
      <c r="B4370" s="9">
        <v>45138</v>
      </c>
      <c r="C4370" t="s">
        <v>6730</v>
      </c>
      <c r="D4370" t="s">
        <v>6731</v>
      </c>
      <c r="E4370" t="s">
        <v>6750</v>
      </c>
      <c r="F4370" t="s">
        <v>603</v>
      </c>
      <c r="G4370" t="s">
        <v>8671</v>
      </c>
      <c r="H4370" t="s">
        <v>45</v>
      </c>
      <c r="I4370" t="s">
        <v>46</v>
      </c>
      <c r="J4370">
        <v>20</v>
      </c>
      <c r="K4370" s="1">
        <v>6476</v>
      </c>
      <c r="L4370" s="1">
        <v>129520</v>
      </c>
      <c r="M4370">
        <v>15</v>
      </c>
      <c r="N4370" s="10">
        <v>0.15</v>
      </c>
      <c r="O4370" s="1">
        <f>Table1[[#This Row],[Total Sales NGN]]-(Table1[[#This Row],[Total Sales NGN]]*Table1[[#This Row],[Discount %2]])</f>
        <v>110092</v>
      </c>
      <c r="P4370" t="s">
        <v>47</v>
      </c>
      <c r="Q4370">
        <v>4</v>
      </c>
      <c r="R4370" t="s">
        <v>28</v>
      </c>
      <c r="S4370">
        <v>88</v>
      </c>
      <c r="T4370" s="1">
        <v>395160</v>
      </c>
    </row>
    <row r="4371" spans="1:20" x14ac:dyDescent="0.3">
      <c r="A4371" t="s">
        <v>8672</v>
      </c>
      <c r="B4371" s="9">
        <v>45459</v>
      </c>
      <c r="C4371" t="s">
        <v>6730</v>
      </c>
      <c r="D4371" t="s">
        <v>6731</v>
      </c>
      <c r="E4371" t="s">
        <v>6750</v>
      </c>
      <c r="F4371" t="s">
        <v>268</v>
      </c>
      <c r="G4371" t="s">
        <v>8673</v>
      </c>
      <c r="H4371" t="s">
        <v>24</v>
      </c>
      <c r="I4371" t="s">
        <v>61</v>
      </c>
      <c r="J4371">
        <v>2</v>
      </c>
      <c r="K4371" s="1">
        <v>100779</v>
      </c>
      <c r="L4371" s="1">
        <v>201558</v>
      </c>
      <c r="M4371">
        <v>5</v>
      </c>
      <c r="N4371" s="10">
        <v>0.05</v>
      </c>
      <c r="O4371" s="1">
        <f>Table1[[#This Row],[Total Sales NGN]]-(Table1[[#This Row],[Total Sales NGN]]*Table1[[#This Row],[Discount %2]])</f>
        <v>191480.1</v>
      </c>
      <c r="P4371" t="s">
        <v>26</v>
      </c>
      <c r="Q4371">
        <v>1</v>
      </c>
      <c r="R4371" t="s">
        <v>35</v>
      </c>
      <c r="S4371">
        <v>146</v>
      </c>
      <c r="T4371" s="1">
        <v>973851</v>
      </c>
    </row>
    <row r="4372" spans="1:20" x14ac:dyDescent="0.3">
      <c r="A4372" t="s">
        <v>8674</v>
      </c>
      <c r="B4372" s="9">
        <v>45165</v>
      </c>
      <c r="C4372" t="s">
        <v>6730</v>
      </c>
      <c r="D4372" t="s">
        <v>6731</v>
      </c>
      <c r="E4372" t="s">
        <v>6732</v>
      </c>
      <c r="F4372" t="s">
        <v>3915</v>
      </c>
      <c r="G4372" t="s">
        <v>8675</v>
      </c>
      <c r="H4372" t="s">
        <v>24</v>
      </c>
      <c r="I4372" t="s">
        <v>61</v>
      </c>
      <c r="J4372">
        <v>5</v>
      </c>
      <c r="K4372" s="1">
        <v>246330</v>
      </c>
      <c r="L4372" s="1">
        <v>1231650</v>
      </c>
      <c r="M4372">
        <v>0</v>
      </c>
      <c r="N4372" s="10">
        <v>0</v>
      </c>
      <c r="O4372" s="1">
        <f>Table1[[#This Row],[Total Sales NGN]]-(Table1[[#This Row],[Total Sales NGN]]*Table1[[#This Row],[Discount %2]])</f>
        <v>1231650</v>
      </c>
      <c r="P4372" t="s">
        <v>27</v>
      </c>
      <c r="Q4372">
        <v>3</v>
      </c>
      <c r="R4372" t="s">
        <v>27</v>
      </c>
      <c r="S4372">
        <v>143</v>
      </c>
      <c r="T4372" s="1">
        <v>973851</v>
      </c>
    </row>
    <row r="4373" spans="1:20" x14ac:dyDescent="0.3">
      <c r="A4373" t="s">
        <v>8676</v>
      </c>
      <c r="B4373" s="9">
        <v>45268</v>
      </c>
      <c r="C4373" t="s">
        <v>6730</v>
      </c>
      <c r="D4373" t="s">
        <v>6731</v>
      </c>
      <c r="E4373" t="s">
        <v>6732</v>
      </c>
      <c r="F4373" t="s">
        <v>2327</v>
      </c>
      <c r="G4373" t="s">
        <v>8677</v>
      </c>
      <c r="H4373" t="s">
        <v>65</v>
      </c>
      <c r="I4373" t="s">
        <v>102</v>
      </c>
      <c r="J4373">
        <v>13</v>
      </c>
      <c r="K4373" s="1">
        <v>38715</v>
      </c>
      <c r="L4373" s="1">
        <v>503295</v>
      </c>
      <c r="M4373">
        <v>20</v>
      </c>
      <c r="N4373" s="10">
        <v>0.2</v>
      </c>
      <c r="O4373" s="1">
        <f>Table1[[#This Row],[Total Sales NGN]]-(Table1[[#This Row],[Total Sales NGN]]*Table1[[#This Row],[Discount %2]])</f>
        <v>402636</v>
      </c>
      <c r="P4373" t="s">
        <v>26</v>
      </c>
      <c r="Q4373">
        <v>2</v>
      </c>
      <c r="R4373" t="s">
        <v>28</v>
      </c>
      <c r="S4373">
        <v>134</v>
      </c>
      <c r="T4373" s="1">
        <v>868547</v>
      </c>
    </row>
    <row r="4374" spans="1:20" x14ac:dyDescent="0.3">
      <c r="A4374" t="s">
        <v>8678</v>
      </c>
      <c r="B4374" s="9">
        <v>44983</v>
      </c>
      <c r="C4374" t="s">
        <v>6730</v>
      </c>
      <c r="D4374" t="s">
        <v>6731</v>
      </c>
      <c r="E4374" t="s">
        <v>6750</v>
      </c>
      <c r="F4374" t="s">
        <v>245</v>
      </c>
      <c r="G4374" t="s">
        <v>8679</v>
      </c>
      <c r="H4374" t="s">
        <v>24</v>
      </c>
      <c r="I4374" t="s">
        <v>92</v>
      </c>
      <c r="J4374">
        <v>7</v>
      </c>
      <c r="K4374" s="1">
        <v>148769</v>
      </c>
      <c r="L4374" s="1">
        <v>1041383</v>
      </c>
      <c r="M4374">
        <v>5</v>
      </c>
      <c r="N4374" s="10">
        <v>0.05</v>
      </c>
      <c r="O4374" s="1">
        <f>Table1[[#This Row],[Total Sales NGN]]-(Table1[[#This Row],[Total Sales NGN]]*Table1[[#This Row],[Discount %2]])</f>
        <v>989313.85</v>
      </c>
      <c r="P4374" t="s">
        <v>26</v>
      </c>
      <c r="Q4374">
        <v>2</v>
      </c>
      <c r="R4374" t="s">
        <v>35</v>
      </c>
      <c r="S4374">
        <v>72</v>
      </c>
      <c r="T4374" s="1">
        <v>973851</v>
      </c>
    </row>
    <row r="4375" spans="1:20" x14ac:dyDescent="0.3">
      <c r="A4375" t="s">
        <v>8680</v>
      </c>
      <c r="B4375" s="9">
        <v>45574</v>
      </c>
      <c r="C4375" t="s">
        <v>6730</v>
      </c>
      <c r="D4375" t="s">
        <v>6731</v>
      </c>
      <c r="E4375" t="s">
        <v>6732</v>
      </c>
      <c r="F4375" t="s">
        <v>1834</v>
      </c>
      <c r="G4375" t="s">
        <v>8681</v>
      </c>
      <c r="H4375" t="s">
        <v>32</v>
      </c>
      <c r="I4375" t="s">
        <v>113</v>
      </c>
      <c r="J4375">
        <v>6</v>
      </c>
      <c r="K4375" s="1">
        <v>3514</v>
      </c>
      <c r="L4375" s="1">
        <v>21084</v>
      </c>
      <c r="M4375">
        <v>20</v>
      </c>
      <c r="N4375" s="10">
        <v>0.2</v>
      </c>
      <c r="O4375" s="1">
        <f>Table1[[#This Row],[Total Sales NGN]]-(Table1[[#This Row],[Total Sales NGN]]*Table1[[#This Row],[Discount %2]])</f>
        <v>16867.2</v>
      </c>
      <c r="P4375" t="s">
        <v>34</v>
      </c>
      <c r="Q4375">
        <v>1</v>
      </c>
      <c r="R4375" t="s">
        <v>35</v>
      </c>
      <c r="S4375">
        <v>180</v>
      </c>
      <c r="T4375" s="1">
        <v>581262</v>
      </c>
    </row>
    <row r="4376" spans="1:20" x14ac:dyDescent="0.3">
      <c r="A4376" t="s">
        <v>8682</v>
      </c>
      <c r="B4376" s="9">
        <v>45006</v>
      </c>
      <c r="C4376" t="s">
        <v>6730</v>
      </c>
      <c r="D4376" t="s">
        <v>6731</v>
      </c>
      <c r="E4376" t="s">
        <v>6741</v>
      </c>
      <c r="F4376" t="s">
        <v>1750</v>
      </c>
      <c r="G4376" t="s">
        <v>8683</v>
      </c>
      <c r="H4376" t="s">
        <v>24</v>
      </c>
      <c r="I4376" t="s">
        <v>161</v>
      </c>
      <c r="J4376">
        <v>17</v>
      </c>
      <c r="K4376" s="1">
        <v>37005</v>
      </c>
      <c r="L4376" s="1">
        <v>629085</v>
      </c>
      <c r="M4376">
        <v>5</v>
      </c>
      <c r="N4376" s="10">
        <v>0.05</v>
      </c>
      <c r="O4376" s="1">
        <f>Table1[[#This Row],[Total Sales NGN]]-(Table1[[#This Row],[Total Sales NGN]]*Table1[[#This Row],[Discount %2]])</f>
        <v>597630.75</v>
      </c>
      <c r="P4376" t="s">
        <v>26</v>
      </c>
      <c r="Q4376" t="s">
        <v>27</v>
      </c>
      <c r="R4376" t="s">
        <v>35</v>
      </c>
      <c r="S4376">
        <v>76</v>
      </c>
      <c r="T4376" s="1">
        <v>973851</v>
      </c>
    </row>
    <row r="4377" spans="1:20" x14ac:dyDescent="0.3">
      <c r="A4377" t="s">
        <v>8684</v>
      </c>
      <c r="B4377" s="9">
        <v>45549</v>
      </c>
      <c r="C4377" t="s">
        <v>6730</v>
      </c>
      <c r="D4377" t="s">
        <v>6731</v>
      </c>
      <c r="E4377" t="s">
        <v>6750</v>
      </c>
      <c r="F4377" t="s">
        <v>3052</v>
      </c>
      <c r="G4377" t="s">
        <v>27</v>
      </c>
      <c r="H4377" t="s">
        <v>65</v>
      </c>
      <c r="I4377" t="s">
        <v>102</v>
      </c>
      <c r="J4377">
        <v>12</v>
      </c>
      <c r="K4377" s="1">
        <v>81563</v>
      </c>
      <c r="L4377" s="1">
        <v>978756</v>
      </c>
      <c r="M4377">
        <v>10</v>
      </c>
      <c r="N4377" s="10">
        <v>0.1</v>
      </c>
      <c r="O4377" s="1">
        <f>Table1[[#This Row],[Total Sales NGN]]-(Table1[[#This Row],[Total Sales NGN]]*Table1[[#This Row],[Discount %2]])</f>
        <v>880880.4</v>
      </c>
      <c r="P4377" t="s">
        <v>27</v>
      </c>
      <c r="Q4377">
        <v>4</v>
      </c>
      <c r="R4377" t="s">
        <v>35</v>
      </c>
      <c r="S4377">
        <v>84</v>
      </c>
      <c r="T4377" s="1">
        <v>868547</v>
      </c>
    </row>
    <row r="4378" spans="1:20" x14ac:dyDescent="0.3">
      <c r="A4378" t="s">
        <v>8685</v>
      </c>
      <c r="B4378" s="9">
        <v>45543</v>
      </c>
      <c r="C4378" t="s">
        <v>6730</v>
      </c>
      <c r="D4378" t="s">
        <v>6731</v>
      </c>
      <c r="E4378" t="s">
        <v>6750</v>
      </c>
      <c r="F4378" t="s">
        <v>169</v>
      </c>
      <c r="G4378" t="s">
        <v>8686</v>
      </c>
      <c r="H4378" t="s">
        <v>65</v>
      </c>
      <c r="I4378" t="s">
        <v>289</v>
      </c>
      <c r="J4378">
        <v>18</v>
      </c>
      <c r="K4378" s="1">
        <v>13321</v>
      </c>
      <c r="L4378" s="1">
        <v>239778</v>
      </c>
      <c r="M4378">
        <v>0</v>
      </c>
      <c r="N4378" s="10">
        <v>0</v>
      </c>
      <c r="O4378" s="1">
        <f>Table1[[#This Row],[Total Sales NGN]]-(Table1[[#This Row],[Total Sales NGN]]*Table1[[#This Row],[Discount %2]])</f>
        <v>239778</v>
      </c>
      <c r="P4378" t="s">
        <v>27</v>
      </c>
      <c r="Q4378">
        <v>4</v>
      </c>
      <c r="R4378" t="s">
        <v>28</v>
      </c>
      <c r="S4378">
        <v>11</v>
      </c>
      <c r="T4378" s="1">
        <v>868547</v>
      </c>
    </row>
    <row r="4379" spans="1:20" x14ac:dyDescent="0.3">
      <c r="A4379" t="s">
        <v>8687</v>
      </c>
      <c r="B4379" s="9">
        <v>45590</v>
      </c>
      <c r="C4379" t="s">
        <v>6730</v>
      </c>
      <c r="D4379" t="s">
        <v>6731</v>
      </c>
      <c r="E4379" t="s">
        <v>6741</v>
      </c>
      <c r="F4379" t="s">
        <v>1304</v>
      </c>
      <c r="G4379" t="s">
        <v>8688</v>
      </c>
      <c r="H4379" t="s">
        <v>24</v>
      </c>
      <c r="I4379" t="s">
        <v>25</v>
      </c>
      <c r="J4379">
        <v>17</v>
      </c>
      <c r="K4379" s="1">
        <v>212885</v>
      </c>
      <c r="L4379" s="1">
        <v>3619045</v>
      </c>
      <c r="M4379">
        <v>10</v>
      </c>
      <c r="N4379" s="10">
        <v>0.1</v>
      </c>
      <c r="O4379" s="1">
        <f>Table1[[#This Row],[Total Sales NGN]]-(Table1[[#This Row],[Total Sales NGN]]*Table1[[#This Row],[Discount %2]])</f>
        <v>3257140.5</v>
      </c>
      <c r="P4379" t="s">
        <v>27</v>
      </c>
      <c r="Q4379">
        <v>5</v>
      </c>
      <c r="R4379" t="s">
        <v>28</v>
      </c>
      <c r="S4379">
        <v>21</v>
      </c>
      <c r="T4379" s="1">
        <v>973851</v>
      </c>
    </row>
    <row r="4380" spans="1:20" x14ac:dyDescent="0.3">
      <c r="A4380" t="s">
        <v>8689</v>
      </c>
      <c r="B4380" s="9">
        <v>45191</v>
      </c>
      <c r="C4380" t="s">
        <v>6730</v>
      </c>
      <c r="D4380" t="s">
        <v>6731</v>
      </c>
      <c r="E4380" t="s">
        <v>6732</v>
      </c>
      <c r="F4380" t="s">
        <v>1458</v>
      </c>
      <c r="G4380" t="s">
        <v>8690</v>
      </c>
      <c r="H4380" t="s">
        <v>45</v>
      </c>
      <c r="I4380" t="s">
        <v>98</v>
      </c>
      <c r="J4380">
        <v>13</v>
      </c>
      <c r="K4380" s="1">
        <v>29036</v>
      </c>
      <c r="L4380" s="1">
        <v>377468</v>
      </c>
      <c r="M4380">
        <v>0</v>
      </c>
      <c r="N4380" s="10">
        <v>0</v>
      </c>
      <c r="O4380" s="1">
        <f>Table1[[#This Row],[Total Sales NGN]]-(Table1[[#This Row],[Total Sales NGN]]*Table1[[#This Row],[Discount %2]])</f>
        <v>377468</v>
      </c>
      <c r="P4380" t="s">
        <v>57</v>
      </c>
      <c r="Q4380">
        <v>2</v>
      </c>
      <c r="R4380" t="s">
        <v>28</v>
      </c>
      <c r="S4380">
        <v>134</v>
      </c>
      <c r="T4380" s="1">
        <v>395160</v>
      </c>
    </row>
    <row r="4381" spans="1:20" x14ac:dyDescent="0.3">
      <c r="A4381" t="s">
        <v>8691</v>
      </c>
      <c r="B4381" s="9">
        <v>44947</v>
      </c>
      <c r="C4381" t="s">
        <v>6730</v>
      </c>
      <c r="D4381" t="s">
        <v>6731</v>
      </c>
      <c r="E4381" t="s">
        <v>6750</v>
      </c>
      <c r="F4381" t="s">
        <v>645</v>
      </c>
      <c r="G4381" t="s">
        <v>8692</v>
      </c>
      <c r="H4381" t="s">
        <v>32</v>
      </c>
      <c r="I4381" t="s">
        <v>95</v>
      </c>
      <c r="J4381">
        <v>12</v>
      </c>
      <c r="K4381" s="1">
        <v>17943</v>
      </c>
      <c r="L4381" s="1">
        <v>215316</v>
      </c>
      <c r="M4381">
        <v>15</v>
      </c>
      <c r="N4381" s="10">
        <v>0.15</v>
      </c>
      <c r="O4381" s="1">
        <f>Table1[[#This Row],[Total Sales NGN]]-(Table1[[#This Row],[Total Sales NGN]]*Table1[[#This Row],[Discount %2]])</f>
        <v>183018.6</v>
      </c>
      <c r="P4381" t="s">
        <v>26</v>
      </c>
      <c r="Q4381">
        <v>2</v>
      </c>
      <c r="R4381" t="s">
        <v>35</v>
      </c>
      <c r="S4381">
        <v>90</v>
      </c>
      <c r="T4381" s="1">
        <v>581262</v>
      </c>
    </row>
    <row r="4382" spans="1:20" x14ac:dyDescent="0.3">
      <c r="A4382" t="s">
        <v>8693</v>
      </c>
      <c r="B4382" s="9">
        <v>45298</v>
      </c>
      <c r="C4382" t="s">
        <v>6730</v>
      </c>
      <c r="D4382" t="s">
        <v>6731</v>
      </c>
      <c r="E4382" t="s">
        <v>6732</v>
      </c>
      <c r="F4382" t="s">
        <v>2083</v>
      </c>
      <c r="G4382" t="s">
        <v>8694</v>
      </c>
      <c r="H4382" t="s">
        <v>32</v>
      </c>
      <c r="I4382" t="s">
        <v>113</v>
      </c>
      <c r="J4382">
        <v>19</v>
      </c>
      <c r="K4382" s="1">
        <v>2686</v>
      </c>
      <c r="L4382" s="1">
        <v>51034</v>
      </c>
      <c r="M4382">
        <v>15</v>
      </c>
      <c r="N4382" s="10">
        <v>0.15</v>
      </c>
      <c r="O4382" s="1">
        <f>Table1[[#This Row],[Total Sales NGN]]-(Table1[[#This Row],[Total Sales NGN]]*Table1[[#This Row],[Discount %2]])</f>
        <v>43378.9</v>
      </c>
      <c r="P4382" t="s">
        <v>26</v>
      </c>
      <c r="Q4382">
        <v>5</v>
      </c>
      <c r="R4382" t="s">
        <v>35</v>
      </c>
      <c r="S4382">
        <v>52</v>
      </c>
      <c r="T4382" s="1">
        <v>581262</v>
      </c>
    </row>
    <row r="4383" spans="1:20" x14ac:dyDescent="0.3">
      <c r="A4383" t="s">
        <v>8695</v>
      </c>
      <c r="B4383" s="9">
        <v>45276</v>
      </c>
      <c r="C4383" t="s">
        <v>6730</v>
      </c>
      <c r="D4383" t="s">
        <v>6731</v>
      </c>
      <c r="E4383" t="s">
        <v>6732</v>
      </c>
      <c r="F4383" t="s">
        <v>1396</v>
      </c>
      <c r="G4383" t="s">
        <v>8696</v>
      </c>
      <c r="H4383" t="s">
        <v>24</v>
      </c>
      <c r="I4383" t="s">
        <v>152</v>
      </c>
      <c r="J4383">
        <v>18</v>
      </c>
      <c r="K4383" s="1">
        <v>265739</v>
      </c>
      <c r="L4383" s="1">
        <v>4783302</v>
      </c>
      <c r="M4383">
        <v>10</v>
      </c>
      <c r="N4383" s="10">
        <v>0.1</v>
      </c>
      <c r="O4383" s="1">
        <f>Table1[[#This Row],[Total Sales NGN]]-(Table1[[#This Row],[Total Sales NGN]]*Table1[[#This Row],[Discount %2]])</f>
        <v>4304971.8</v>
      </c>
      <c r="P4383" t="s">
        <v>26</v>
      </c>
      <c r="Q4383" t="s">
        <v>27</v>
      </c>
      <c r="R4383" t="s">
        <v>28</v>
      </c>
      <c r="S4383">
        <v>104</v>
      </c>
      <c r="T4383" s="1">
        <v>973851</v>
      </c>
    </row>
    <row r="4384" spans="1:20" x14ac:dyDescent="0.3">
      <c r="A4384" t="s">
        <v>8697</v>
      </c>
      <c r="B4384" s="9">
        <v>45252</v>
      </c>
      <c r="C4384" t="s">
        <v>6730</v>
      </c>
      <c r="D4384" t="s">
        <v>6731</v>
      </c>
      <c r="E4384" t="s">
        <v>6750</v>
      </c>
      <c r="F4384" t="s">
        <v>2979</v>
      </c>
      <c r="G4384" t="s">
        <v>8698</v>
      </c>
      <c r="H4384" t="s">
        <v>40</v>
      </c>
      <c r="I4384" t="s">
        <v>41</v>
      </c>
      <c r="J4384">
        <v>8</v>
      </c>
      <c r="K4384" s="1">
        <v>15062</v>
      </c>
      <c r="L4384" s="1">
        <v>120496</v>
      </c>
      <c r="M4384" t="s">
        <v>27</v>
      </c>
      <c r="N4384" s="10">
        <v>0</v>
      </c>
      <c r="O4384" s="1">
        <f>Table1[[#This Row],[Total Sales NGN]]-(Table1[[#This Row],[Total Sales NGN]]*Table1[[#This Row],[Discount %2]])</f>
        <v>120496</v>
      </c>
      <c r="P4384" t="s">
        <v>26</v>
      </c>
      <c r="Q4384">
        <v>5</v>
      </c>
      <c r="R4384" t="s">
        <v>35</v>
      </c>
      <c r="S4384">
        <v>87</v>
      </c>
      <c r="T4384" s="1">
        <v>381933</v>
      </c>
    </row>
    <row r="4385" spans="1:20" x14ac:dyDescent="0.3">
      <c r="A4385" t="s">
        <v>8699</v>
      </c>
      <c r="B4385" s="9">
        <v>45159</v>
      </c>
      <c r="C4385" t="s">
        <v>6730</v>
      </c>
      <c r="D4385" t="s">
        <v>6731</v>
      </c>
      <c r="E4385" t="s">
        <v>6741</v>
      </c>
      <c r="F4385" t="s">
        <v>201</v>
      </c>
      <c r="G4385" t="s">
        <v>8700</v>
      </c>
      <c r="H4385" t="s">
        <v>32</v>
      </c>
      <c r="I4385" t="s">
        <v>95</v>
      </c>
      <c r="J4385">
        <v>20</v>
      </c>
      <c r="K4385" s="1">
        <v>23095</v>
      </c>
      <c r="L4385" s="1">
        <v>461900</v>
      </c>
      <c r="M4385">
        <v>20</v>
      </c>
      <c r="N4385" s="10">
        <v>0.2</v>
      </c>
      <c r="O4385" s="1">
        <f>Table1[[#This Row],[Total Sales NGN]]-(Table1[[#This Row],[Total Sales NGN]]*Table1[[#This Row],[Discount %2]])</f>
        <v>369520</v>
      </c>
      <c r="P4385" t="s">
        <v>57</v>
      </c>
      <c r="Q4385">
        <v>4</v>
      </c>
      <c r="R4385" t="s">
        <v>35</v>
      </c>
      <c r="S4385">
        <v>9</v>
      </c>
      <c r="T4385" s="1">
        <v>581262</v>
      </c>
    </row>
    <row r="4386" spans="1:20" x14ac:dyDescent="0.3">
      <c r="A4386" t="s">
        <v>8701</v>
      </c>
      <c r="B4386" s="9">
        <v>44977</v>
      </c>
      <c r="C4386" t="s">
        <v>6730</v>
      </c>
      <c r="D4386" t="s">
        <v>6731</v>
      </c>
      <c r="E4386" t="s">
        <v>6732</v>
      </c>
      <c r="F4386" t="s">
        <v>1389</v>
      </c>
      <c r="G4386" t="s">
        <v>8702</v>
      </c>
      <c r="H4386" t="s">
        <v>32</v>
      </c>
      <c r="I4386" t="s">
        <v>158</v>
      </c>
      <c r="J4386">
        <v>19</v>
      </c>
      <c r="K4386" s="1">
        <v>22136</v>
      </c>
      <c r="L4386" s="1">
        <v>420584</v>
      </c>
      <c r="M4386">
        <v>15</v>
      </c>
      <c r="N4386" s="10">
        <v>0.15</v>
      </c>
      <c r="O4386" s="1">
        <f>Table1[[#This Row],[Total Sales NGN]]-(Table1[[#This Row],[Total Sales NGN]]*Table1[[#This Row],[Discount %2]])</f>
        <v>357496.4</v>
      </c>
      <c r="P4386" t="s">
        <v>27</v>
      </c>
      <c r="Q4386" t="s">
        <v>27</v>
      </c>
      <c r="R4386" t="s">
        <v>35</v>
      </c>
      <c r="S4386">
        <v>4</v>
      </c>
      <c r="T4386" s="1">
        <v>581262</v>
      </c>
    </row>
    <row r="4387" spans="1:20" x14ac:dyDescent="0.3">
      <c r="A4387" t="s">
        <v>8703</v>
      </c>
      <c r="B4387" s="9">
        <v>45580</v>
      </c>
      <c r="C4387" t="s">
        <v>6730</v>
      </c>
      <c r="D4387" t="s">
        <v>6731</v>
      </c>
      <c r="E4387" t="s">
        <v>6750</v>
      </c>
      <c r="F4387" t="s">
        <v>1241</v>
      </c>
      <c r="G4387" t="s">
        <v>8704</v>
      </c>
      <c r="H4387" t="s">
        <v>40</v>
      </c>
      <c r="I4387" t="s">
        <v>171</v>
      </c>
      <c r="J4387">
        <v>4</v>
      </c>
      <c r="K4387" s="1">
        <v>9604</v>
      </c>
      <c r="L4387" s="1">
        <v>38416</v>
      </c>
      <c r="M4387">
        <v>20</v>
      </c>
      <c r="N4387" s="10">
        <v>0.2</v>
      </c>
      <c r="O4387" s="1">
        <f>Table1[[#This Row],[Total Sales NGN]]-(Table1[[#This Row],[Total Sales NGN]]*Table1[[#This Row],[Discount %2]])</f>
        <v>30732.799999999999</v>
      </c>
      <c r="P4387" t="s">
        <v>27</v>
      </c>
      <c r="Q4387">
        <v>5</v>
      </c>
      <c r="R4387" t="s">
        <v>28</v>
      </c>
      <c r="S4387">
        <v>187</v>
      </c>
      <c r="T4387" s="1">
        <v>381933</v>
      </c>
    </row>
    <row r="4388" spans="1:20" x14ac:dyDescent="0.3">
      <c r="A4388" t="s">
        <v>8705</v>
      </c>
      <c r="B4388" s="9">
        <v>45064</v>
      </c>
      <c r="C4388" t="s">
        <v>6730</v>
      </c>
      <c r="D4388" t="s">
        <v>6731</v>
      </c>
      <c r="E4388" t="s">
        <v>6741</v>
      </c>
      <c r="F4388" t="s">
        <v>648</v>
      </c>
      <c r="G4388" t="s">
        <v>27</v>
      </c>
      <c r="H4388" t="s">
        <v>24</v>
      </c>
      <c r="I4388" t="s">
        <v>61</v>
      </c>
      <c r="J4388">
        <v>9</v>
      </c>
      <c r="K4388" s="1">
        <v>73093</v>
      </c>
      <c r="L4388" s="1">
        <v>657837</v>
      </c>
      <c r="M4388">
        <v>5</v>
      </c>
      <c r="N4388" s="10">
        <v>0.05</v>
      </c>
      <c r="O4388" s="1">
        <f>Table1[[#This Row],[Total Sales NGN]]-(Table1[[#This Row],[Total Sales NGN]]*Table1[[#This Row],[Discount %2]])</f>
        <v>624945.15</v>
      </c>
      <c r="P4388" t="s">
        <v>57</v>
      </c>
      <c r="Q4388">
        <v>0</v>
      </c>
      <c r="R4388" t="s">
        <v>35</v>
      </c>
      <c r="S4388">
        <v>0</v>
      </c>
      <c r="T4388" s="1">
        <v>973851</v>
      </c>
    </row>
    <row r="4389" spans="1:20" x14ac:dyDescent="0.3">
      <c r="A4389" t="s">
        <v>8706</v>
      </c>
      <c r="B4389" s="9">
        <v>45184</v>
      </c>
      <c r="C4389" t="s">
        <v>6730</v>
      </c>
      <c r="D4389" t="s">
        <v>6731</v>
      </c>
      <c r="E4389" t="s">
        <v>6750</v>
      </c>
      <c r="F4389" t="s">
        <v>727</v>
      </c>
      <c r="G4389" t="s">
        <v>27</v>
      </c>
      <c r="H4389" t="s">
        <v>65</v>
      </c>
      <c r="I4389" t="s">
        <v>289</v>
      </c>
      <c r="J4389">
        <v>11</v>
      </c>
      <c r="K4389" s="1">
        <v>58362</v>
      </c>
      <c r="L4389" s="1">
        <v>641982</v>
      </c>
      <c r="M4389">
        <v>15</v>
      </c>
      <c r="N4389" s="10">
        <v>0.15</v>
      </c>
      <c r="O4389" s="1">
        <f>Table1[[#This Row],[Total Sales NGN]]-(Table1[[#This Row],[Total Sales NGN]]*Table1[[#This Row],[Discount %2]])</f>
        <v>545684.69999999995</v>
      </c>
      <c r="P4389" t="s">
        <v>57</v>
      </c>
      <c r="Q4389">
        <v>1</v>
      </c>
      <c r="R4389" t="s">
        <v>28</v>
      </c>
      <c r="S4389">
        <v>153</v>
      </c>
      <c r="T4389" s="1">
        <v>868547</v>
      </c>
    </row>
    <row r="4390" spans="1:20" x14ac:dyDescent="0.3">
      <c r="A4390" t="s">
        <v>8707</v>
      </c>
      <c r="B4390" s="9">
        <v>45130</v>
      </c>
      <c r="C4390" t="s">
        <v>6730</v>
      </c>
      <c r="D4390" t="s">
        <v>6731</v>
      </c>
      <c r="E4390" t="s">
        <v>6750</v>
      </c>
      <c r="F4390" t="s">
        <v>84</v>
      </c>
      <c r="G4390" t="s">
        <v>8708</v>
      </c>
      <c r="H4390" t="s">
        <v>65</v>
      </c>
      <c r="I4390" t="s">
        <v>78</v>
      </c>
      <c r="J4390">
        <v>15</v>
      </c>
      <c r="K4390" s="1">
        <v>127597</v>
      </c>
      <c r="L4390" s="1">
        <v>1913955</v>
      </c>
      <c r="M4390">
        <v>10</v>
      </c>
      <c r="N4390" s="10">
        <v>0.1</v>
      </c>
      <c r="O4390" s="1">
        <f>Table1[[#This Row],[Total Sales NGN]]-(Table1[[#This Row],[Total Sales NGN]]*Table1[[#This Row],[Discount %2]])</f>
        <v>1722559.5</v>
      </c>
      <c r="P4390" t="s">
        <v>57</v>
      </c>
      <c r="Q4390">
        <v>6</v>
      </c>
      <c r="R4390" t="s">
        <v>35</v>
      </c>
      <c r="S4390">
        <v>117</v>
      </c>
      <c r="T4390" s="1">
        <v>868547</v>
      </c>
    </row>
    <row r="4391" spans="1:20" x14ac:dyDescent="0.3">
      <c r="A4391" t="s">
        <v>8709</v>
      </c>
      <c r="B4391" s="9">
        <v>45269</v>
      </c>
      <c r="C4391" t="s">
        <v>6730</v>
      </c>
      <c r="D4391" t="s">
        <v>6731</v>
      </c>
      <c r="E4391" t="s">
        <v>6732</v>
      </c>
      <c r="F4391" t="s">
        <v>2652</v>
      </c>
      <c r="G4391" t="s">
        <v>8710</v>
      </c>
      <c r="H4391" t="s">
        <v>32</v>
      </c>
      <c r="I4391" t="s">
        <v>237</v>
      </c>
      <c r="J4391">
        <v>20</v>
      </c>
      <c r="K4391" s="1">
        <v>19441</v>
      </c>
      <c r="L4391" s="1">
        <v>388820</v>
      </c>
      <c r="M4391">
        <v>0</v>
      </c>
      <c r="N4391" s="10">
        <v>0</v>
      </c>
      <c r="O4391" s="1">
        <f>Table1[[#This Row],[Total Sales NGN]]-(Table1[[#This Row],[Total Sales NGN]]*Table1[[#This Row],[Discount %2]])</f>
        <v>388820</v>
      </c>
      <c r="P4391" t="s">
        <v>26</v>
      </c>
      <c r="Q4391">
        <v>4</v>
      </c>
      <c r="R4391" t="s">
        <v>27</v>
      </c>
      <c r="S4391">
        <v>83</v>
      </c>
      <c r="T4391" s="1">
        <v>581262</v>
      </c>
    </row>
    <row r="4392" spans="1:20" x14ac:dyDescent="0.3">
      <c r="A4392" t="s">
        <v>8711</v>
      </c>
      <c r="B4392" s="9">
        <v>45083</v>
      </c>
      <c r="C4392" t="s">
        <v>6730</v>
      </c>
      <c r="D4392" t="s">
        <v>6731</v>
      </c>
      <c r="E4392" t="s">
        <v>6732</v>
      </c>
      <c r="F4392" t="s">
        <v>1565</v>
      </c>
      <c r="G4392" t="s">
        <v>27</v>
      </c>
      <c r="H4392" t="s">
        <v>45</v>
      </c>
      <c r="I4392" t="s">
        <v>98</v>
      </c>
      <c r="J4392">
        <v>13</v>
      </c>
      <c r="K4392" s="1">
        <v>22155</v>
      </c>
      <c r="L4392" s="1">
        <v>288015</v>
      </c>
      <c r="M4392">
        <v>15</v>
      </c>
      <c r="N4392" s="10">
        <v>0.15</v>
      </c>
      <c r="O4392" s="1">
        <f>Table1[[#This Row],[Total Sales NGN]]-(Table1[[#This Row],[Total Sales NGN]]*Table1[[#This Row],[Discount %2]])</f>
        <v>244812.75</v>
      </c>
      <c r="P4392" t="s">
        <v>26</v>
      </c>
      <c r="Q4392">
        <v>1</v>
      </c>
      <c r="R4392" t="s">
        <v>28</v>
      </c>
      <c r="S4392">
        <v>93</v>
      </c>
      <c r="T4392" s="1">
        <v>395160</v>
      </c>
    </row>
    <row r="4393" spans="1:20" x14ac:dyDescent="0.3">
      <c r="A4393" t="s">
        <v>8712</v>
      </c>
      <c r="B4393" s="9">
        <v>44988</v>
      </c>
      <c r="C4393" t="s">
        <v>6730</v>
      </c>
      <c r="D4393" t="s">
        <v>6731</v>
      </c>
      <c r="E4393" t="s">
        <v>6732</v>
      </c>
      <c r="F4393" t="s">
        <v>54</v>
      </c>
      <c r="G4393" t="s">
        <v>8713</v>
      </c>
      <c r="H4393" t="s">
        <v>45</v>
      </c>
      <c r="I4393" t="s">
        <v>74</v>
      </c>
      <c r="J4393">
        <v>9</v>
      </c>
      <c r="K4393" s="1">
        <v>19663</v>
      </c>
      <c r="L4393" s="1">
        <v>176967</v>
      </c>
      <c r="M4393">
        <v>10</v>
      </c>
      <c r="N4393" s="10">
        <v>0.1</v>
      </c>
      <c r="O4393" s="1">
        <f>Table1[[#This Row],[Total Sales NGN]]-(Table1[[#This Row],[Total Sales NGN]]*Table1[[#This Row],[Discount %2]])</f>
        <v>159270.29999999999</v>
      </c>
      <c r="P4393" t="s">
        <v>57</v>
      </c>
      <c r="Q4393">
        <v>5</v>
      </c>
      <c r="R4393" t="s">
        <v>35</v>
      </c>
      <c r="S4393">
        <v>145</v>
      </c>
      <c r="T4393" s="1">
        <v>395160</v>
      </c>
    </row>
    <row r="4394" spans="1:20" x14ac:dyDescent="0.3">
      <c r="A4394" t="s">
        <v>8714</v>
      </c>
      <c r="B4394" s="9">
        <v>45510</v>
      </c>
      <c r="C4394" t="s">
        <v>6730</v>
      </c>
      <c r="D4394" t="s">
        <v>6731</v>
      </c>
      <c r="E4394" t="s">
        <v>6732</v>
      </c>
      <c r="F4394" t="s">
        <v>207</v>
      </c>
      <c r="G4394" t="s">
        <v>8715</v>
      </c>
      <c r="H4394" t="s">
        <v>45</v>
      </c>
      <c r="I4394" t="s">
        <v>74</v>
      </c>
      <c r="J4394">
        <v>13</v>
      </c>
      <c r="K4394" s="1">
        <v>43621</v>
      </c>
      <c r="L4394" s="1">
        <v>567073</v>
      </c>
      <c r="M4394">
        <v>20</v>
      </c>
      <c r="N4394" s="10">
        <v>0.2</v>
      </c>
      <c r="O4394" s="1">
        <f>Table1[[#This Row],[Total Sales NGN]]-(Table1[[#This Row],[Total Sales NGN]]*Table1[[#This Row],[Discount %2]])</f>
        <v>453658.4</v>
      </c>
      <c r="P4394" t="s">
        <v>27</v>
      </c>
      <c r="Q4394">
        <v>2</v>
      </c>
      <c r="R4394" t="s">
        <v>28</v>
      </c>
      <c r="S4394">
        <v>136</v>
      </c>
      <c r="T4394" s="1">
        <v>395160</v>
      </c>
    </row>
    <row r="4395" spans="1:20" x14ac:dyDescent="0.3">
      <c r="A4395" t="s">
        <v>8716</v>
      </c>
      <c r="B4395" s="9">
        <v>45134</v>
      </c>
      <c r="C4395" t="s">
        <v>6730</v>
      </c>
      <c r="D4395" t="s">
        <v>6731</v>
      </c>
      <c r="E4395" t="s">
        <v>6750</v>
      </c>
      <c r="F4395" t="s">
        <v>1804</v>
      </c>
      <c r="G4395" t="s">
        <v>27</v>
      </c>
      <c r="H4395" t="s">
        <v>24</v>
      </c>
      <c r="I4395" t="s">
        <v>92</v>
      </c>
      <c r="J4395">
        <v>9</v>
      </c>
      <c r="K4395" s="1">
        <v>112159</v>
      </c>
      <c r="L4395" s="1">
        <v>1009431</v>
      </c>
      <c r="M4395">
        <v>15</v>
      </c>
      <c r="N4395" s="10">
        <v>0.15</v>
      </c>
      <c r="O4395" s="1">
        <f>Table1[[#This Row],[Total Sales NGN]]-(Table1[[#This Row],[Total Sales NGN]]*Table1[[#This Row],[Discount %2]])</f>
        <v>858016.35</v>
      </c>
      <c r="P4395" t="s">
        <v>27</v>
      </c>
      <c r="Q4395">
        <v>5</v>
      </c>
      <c r="R4395" t="s">
        <v>28</v>
      </c>
      <c r="S4395">
        <v>12</v>
      </c>
      <c r="T4395" s="1">
        <v>973851</v>
      </c>
    </row>
    <row r="4396" spans="1:20" x14ac:dyDescent="0.3">
      <c r="A4396" t="s">
        <v>8717</v>
      </c>
      <c r="B4396" s="9">
        <v>45640</v>
      </c>
      <c r="C4396" t="s">
        <v>6730</v>
      </c>
      <c r="D4396" t="s">
        <v>6731</v>
      </c>
      <c r="E4396" t="s">
        <v>6750</v>
      </c>
      <c r="F4396" t="s">
        <v>1738</v>
      </c>
      <c r="G4396" t="s">
        <v>8718</v>
      </c>
      <c r="H4396" t="s">
        <v>65</v>
      </c>
      <c r="I4396" t="s">
        <v>78</v>
      </c>
      <c r="J4396">
        <v>7</v>
      </c>
      <c r="K4396" s="1">
        <v>141465</v>
      </c>
      <c r="L4396" s="1">
        <v>990255</v>
      </c>
      <c r="M4396">
        <v>0</v>
      </c>
      <c r="N4396" s="10">
        <v>0</v>
      </c>
      <c r="O4396" s="1">
        <f>Table1[[#This Row],[Total Sales NGN]]-(Table1[[#This Row],[Total Sales NGN]]*Table1[[#This Row],[Discount %2]])</f>
        <v>990255</v>
      </c>
      <c r="P4396" t="s">
        <v>47</v>
      </c>
      <c r="Q4396">
        <v>4</v>
      </c>
      <c r="R4396" t="s">
        <v>35</v>
      </c>
      <c r="S4396">
        <v>31</v>
      </c>
      <c r="T4396" s="1">
        <v>868547</v>
      </c>
    </row>
    <row r="4397" spans="1:20" x14ac:dyDescent="0.3">
      <c r="A4397" t="s">
        <v>8719</v>
      </c>
      <c r="B4397" s="9">
        <v>44958</v>
      </c>
      <c r="C4397" t="s">
        <v>6730</v>
      </c>
      <c r="D4397" t="s">
        <v>6731</v>
      </c>
      <c r="E4397" t="s">
        <v>6741</v>
      </c>
      <c r="F4397" t="s">
        <v>84</v>
      </c>
      <c r="G4397" t="s">
        <v>8720</v>
      </c>
      <c r="H4397" t="s">
        <v>32</v>
      </c>
      <c r="I4397" t="s">
        <v>95</v>
      </c>
      <c r="J4397">
        <v>16</v>
      </c>
      <c r="K4397" s="1">
        <v>13231</v>
      </c>
      <c r="L4397" s="1">
        <v>211696</v>
      </c>
      <c r="M4397">
        <v>5</v>
      </c>
      <c r="N4397" s="10">
        <v>0.05</v>
      </c>
      <c r="O4397" s="1">
        <f>Table1[[#This Row],[Total Sales NGN]]-(Table1[[#This Row],[Total Sales NGN]]*Table1[[#This Row],[Discount %2]])</f>
        <v>201111.2</v>
      </c>
      <c r="P4397" t="s">
        <v>57</v>
      </c>
      <c r="Q4397">
        <v>4</v>
      </c>
      <c r="R4397" t="s">
        <v>28</v>
      </c>
      <c r="S4397">
        <v>155</v>
      </c>
      <c r="T4397" s="1">
        <v>581262</v>
      </c>
    </row>
    <row r="4398" spans="1:20" x14ac:dyDescent="0.3">
      <c r="A4398" t="s">
        <v>8721</v>
      </c>
      <c r="B4398" s="9">
        <v>44953</v>
      </c>
      <c r="C4398" t="s">
        <v>6730</v>
      </c>
      <c r="D4398" t="s">
        <v>6731</v>
      </c>
      <c r="E4398" t="s">
        <v>6741</v>
      </c>
      <c r="F4398" t="s">
        <v>8722</v>
      </c>
      <c r="G4398" t="s">
        <v>8723</v>
      </c>
      <c r="H4398" t="s">
        <v>45</v>
      </c>
      <c r="I4398" t="s">
        <v>130</v>
      </c>
      <c r="J4398">
        <v>15</v>
      </c>
      <c r="K4398" s="1">
        <v>14850</v>
      </c>
      <c r="L4398" s="1">
        <v>222750</v>
      </c>
      <c r="M4398">
        <v>20</v>
      </c>
      <c r="N4398" s="10">
        <v>0.2</v>
      </c>
      <c r="O4398" s="1">
        <f>Table1[[#This Row],[Total Sales NGN]]-(Table1[[#This Row],[Total Sales NGN]]*Table1[[#This Row],[Discount %2]])</f>
        <v>178200</v>
      </c>
      <c r="P4398" t="s">
        <v>26</v>
      </c>
      <c r="Q4398">
        <v>4</v>
      </c>
      <c r="R4398" t="s">
        <v>35</v>
      </c>
      <c r="S4398">
        <v>173</v>
      </c>
      <c r="T4398" s="1">
        <v>395160</v>
      </c>
    </row>
    <row r="4399" spans="1:20" x14ac:dyDescent="0.3">
      <c r="A4399" t="s">
        <v>8724</v>
      </c>
      <c r="B4399" s="9">
        <v>45229</v>
      </c>
      <c r="C4399" t="s">
        <v>6730</v>
      </c>
      <c r="D4399" t="s">
        <v>6731</v>
      </c>
      <c r="E4399" t="s">
        <v>6741</v>
      </c>
      <c r="F4399" t="s">
        <v>937</v>
      </c>
      <c r="G4399" t="s">
        <v>8725</v>
      </c>
      <c r="H4399" t="s">
        <v>45</v>
      </c>
      <c r="I4399" t="s">
        <v>98</v>
      </c>
      <c r="J4399">
        <v>13</v>
      </c>
      <c r="K4399" s="1">
        <v>9373</v>
      </c>
      <c r="L4399" s="1">
        <v>121849</v>
      </c>
      <c r="M4399">
        <v>10</v>
      </c>
      <c r="N4399" s="10">
        <v>0.1</v>
      </c>
      <c r="O4399" s="1">
        <f>Table1[[#This Row],[Total Sales NGN]]-(Table1[[#This Row],[Total Sales NGN]]*Table1[[#This Row],[Discount %2]])</f>
        <v>109664.1</v>
      </c>
      <c r="P4399" t="s">
        <v>26</v>
      </c>
      <c r="Q4399">
        <v>4</v>
      </c>
      <c r="R4399" t="s">
        <v>28</v>
      </c>
      <c r="S4399">
        <v>36</v>
      </c>
      <c r="T4399" s="1">
        <v>395160</v>
      </c>
    </row>
    <row r="4400" spans="1:20" x14ac:dyDescent="0.3">
      <c r="A4400" t="s">
        <v>8726</v>
      </c>
      <c r="B4400" s="9">
        <v>45345</v>
      </c>
      <c r="C4400" t="s">
        <v>6730</v>
      </c>
      <c r="D4400" t="s">
        <v>6731</v>
      </c>
      <c r="E4400" t="s">
        <v>6741</v>
      </c>
      <c r="F4400" t="s">
        <v>1892</v>
      </c>
      <c r="G4400" t="s">
        <v>27</v>
      </c>
      <c r="H4400" t="s">
        <v>40</v>
      </c>
      <c r="I4400" t="s">
        <v>123</v>
      </c>
      <c r="J4400">
        <v>2</v>
      </c>
      <c r="K4400" s="1">
        <v>2280</v>
      </c>
      <c r="L4400" s="1">
        <v>4560</v>
      </c>
      <c r="M4400">
        <v>0</v>
      </c>
      <c r="N4400" s="10">
        <v>0</v>
      </c>
      <c r="O4400" s="1">
        <f>Table1[[#This Row],[Total Sales NGN]]-(Table1[[#This Row],[Total Sales NGN]]*Table1[[#This Row],[Discount %2]])</f>
        <v>4560</v>
      </c>
      <c r="P4400" t="s">
        <v>27</v>
      </c>
      <c r="Q4400">
        <v>4</v>
      </c>
      <c r="R4400" t="s">
        <v>35</v>
      </c>
      <c r="S4400">
        <v>151</v>
      </c>
      <c r="T4400" s="1">
        <v>381933</v>
      </c>
    </row>
    <row r="4401" spans="1:20" x14ac:dyDescent="0.3">
      <c r="A4401" t="s">
        <v>8727</v>
      </c>
      <c r="B4401" s="9">
        <v>45579</v>
      </c>
      <c r="C4401" t="s">
        <v>6730</v>
      </c>
      <c r="D4401" t="s">
        <v>6731</v>
      </c>
      <c r="E4401" t="s">
        <v>6750</v>
      </c>
      <c r="F4401" t="s">
        <v>3089</v>
      </c>
      <c r="G4401" t="s">
        <v>8728</v>
      </c>
      <c r="H4401" t="s">
        <v>65</v>
      </c>
      <c r="I4401" t="s">
        <v>78</v>
      </c>
      <c r="J4401">
        <v>19</v>
      </c>
      <c r="K4401" s="1">
        <v>101422</v>
      </c>
      <c r="L4401" s="1">
        <v>1927018</v>
      </c>
      <c r="M4401">
        <v>15</v>
      </c>
      <c r="N4401" s="10">
        <v>0.15</v>
      </c>
      <c r="O4401" s="1">
        <f>Table1[[#This Row],[Total Sales NGN]]-(Table1[[#This Row],[Total Sales NGN]]*Table1[[#This Row],[Discount %2]])</f>
        <v>1637965.3</v>
      </c>
      <c r="P4401" t="s">
        <v>27</v>
      </c>
      <c r="Q4401">
        <v>2</v>
      </c>
      <c r="R4401" t="s">
        <v>28</v>
      </c>
      <c r="S4401">
        <v>64</v>
      </c>
      <c r="T4401" s="1">
        <v>868547</v>
      </c>
    </row>
    <row r="4402" spans="1:20" x14ac:dyDescent="0.3">
      <c r="A4402" t="s">
        <v>8729</v>
      </c>
      <c r="B4402" s="9">
        <v>45438</v>
      </c>
      <c r="C4402" t="s">
        <v>8730</v>
      </c>
      <c r="D4402" t="s">
        <v>8731</v>
      </c>
      <c r="E4402" t="s">
        <v>1738</v>
      </c>
      <c r="F4402" t="s">
        <v>190</v>
      </c>
      <c r="G4402" t="s">
        <v>8732</v>
      </c>
      <c r="H4402" t="s">
        <v>32</v>
      </c>
      <c r="I4402" t="s">
        <v>141</v>
      </c>
      <c r="J4402">
        <v>11</v>
      </c>
      <c r="K4402" s="1">
        <v>2675</v>
      </c>
      <c r="L4402" s="1">
        <v>29425</v>
      </c>
      <c r="M4402">
        <v>0</v>
      </c>
      <c r="N4402" s="10">
        <v>0</v>
      </c>
      <c r="O4402" s="1">
        <f>Table1[[#This Row],[Total Sales NGN]]-(Table1[[#This Row],[Total Sales NGN]]*Table1[[#This Row],[Discount %2]])</f>
        <v>29425</v>
      </c>
      <c r="P4402" t="s">
        <v>34</v>
      </c>
      <c r="Q4402">
        <v>4</v>
      </c>
      <c r="R4402" t="s">
        <v>28</v>
      </c>
      <c r="S4402">
        <v>1</v>
      </c>
      <c r="T4402" s="1">
        <v>558942</v>
      </c>
    </row>
    <row r="4403" spans="1:20" x14ac:dyDescent="0.3">
      <c r="A4403" t="s">
        <v>8733</v>
      </c>
      <c r="B4403" s="9">
        <v>45304</v>
      </c>
      <c r="C4403" t="s">
        <v>8730</v>
      </c>
      <c r="D4403" t="s">
        <v>8731</v>
      </c>
      <c r="E4403" t="s">
        <v>949</v>
      </c>
      <c r="F4403" t="s">
        <v>356</v>
      </c>
      <c r="G4403" t="s">
        <v>8734</v>
      </c>
      <c r="H4403" t="s">
        <v>40</v>
      </c>
      <c r="I4403" t="s">
        <v>137</v>
      </c>
      <c r="J4403">
        <v>5</v>
      </c>
      <c r="K4403" s="1">
        <v>4908</v>
      </c>
      <c r="L4403" s="1">
        <v>24540</v>
      </c>
      <c r="M4403">
        <v>15</v>
      </c>
      <c r="N4403" s="10">
        <v>0.15</v>
      </c>
      <c r="O4403" s="1">
        <f>Table1[[#This Row],[Total Sales NGN]]-(Table1[[#This Row],[Total Sales NGN]]*Table1[[#This Row],[Discount %2]])</f>
        <v>20859</v>
      </c>
      <c r="P4403" t="s">
        <v>47</v>
      </c>
      <c r="Q4403">
        <v>3</v>
      </c>
      <c r="R4403" t="s">
        <v>35</v>
      </c>
      <c r="S4403">
        <v>157</v>
      </c>
      <c r="T4403" s="1">
        <v>289731</v>
      </c>
    </row>
    <row r="4404" spans="1:20" x14ac:dyDescent="0.3">
      <c r="A4404" t="s">
        <v>8735</v>
      </c>
      <c r="B4404" s="9">
        <v>45077</v>
      </c>
      <c r="C4404" t="s">
        <v>8730</v>
      </c>
      <c r="D4404" t="s">
        <v>8731</v>
      </c>
      <c r="E4404" t="s">
        <v>949</v>
      </c>
      <c r="F4404" t="s">
        <v>531</v>
      </c>
      <c r="G4404" t="s">
        <v>8736</v>
      </c>
      <c r="H4404" t="s">
        <v>40</v>
      </c>
      <c r="I4404" t="s">
        <v>137</v>
      </c>
      <c r="J4404">
        <v>19</v>
      </c>
      <c r="K4404" s="1">
        <v>7975</v>
      </c>
      <c r="L4404" s="1">
        <v>151525</v>
      </c>
      <c r="M4404">
        <v>15</v>
      </c>
      <c r="N4404" s="10">
        <v>0.15</v>
      </c>
      <c r="O4404" s="1">
        <f>Table1[[#This Row],[Total Sales NGN]]-(Table1[[#This Row],[Total Sales NGN]]*Table1[[#This Row],[Discount %2]])</f>
        <v>128796.25</v>
      </c>
      <c r="P4404" t="s">
        <v>34</v>
      </c>
      <c r="Q4404">
        <v>1</v>
      </c>
      <c r="R4404" t="s">
        <v>35</v>
      </c>
      <c r="S4404">
        <v>11</v>
      </c>
      <c r="T4404" s="1">
        <v>289731</v>
      </c>
    </row>
    <row r="4405" spans="1:20" x14ac:dyDescent="0.3">
      <c r="A4405" t="s">
        <v>8737</v>
      </c>
      <c r="B4405" s="9">
        <v>45239</v>
      </c>
      <c r="C4405" t="s">
        <v>8730</v>
      </c>
      <c r="D4405" t="s">
        <v>8731</v>
      </c>
      <c r="E4405" t="s">
        <v>1738</v>
      </c>
      <c r="F4405" t="s">
        <v>771</v>
      </c>
      <c r="G4405" t="s">
        <v>27</v>
      </c>
      <c r="H4405" t="s">
        <v>45</v>
      </c>
      <c r="I4405" t="s">
        <v>130</v>
      </c>
      <c r="J4405">
        <v>10</v>
      </c>
      <c r="K4405" s="1">
        <v>18799</v>
      </c>
      <c r="L4405" s="1">
        <v>187990</v>
      </c>
      <c r="M4405">
        <v>5</v>
      </c>
      <c r="N4405" s="10">
        <v>0.05</v>
      </c>
      <c r="O4405" s="1">
        <f>Table1[[#This Row],[Total Sales NGN]]-(Table1[[#This Row],[Total Sales NGN]]*Table1[[#This Row],[Discount %2]])</f>
        <v>178590.5</v>
      </c>
      <c r="P4405" t="s">
        <v>47</v>
      </c>
      <c r="Q4405">
        <v>3</v>
      </c>
      <c r="R4405" t="s">
        <v>35</v>
      </c>
      <c r="S4405">
        <v>13</v>
      </c>
      <c r="T4405" s="1">
        <v>383206</v>
      </c>
    </row>
    <row r="4406" spans="1:20" x14ac:dyDescent="0.3">
      <c r="A4406" t="s">
        <v>8738</v>
      </c>
      <c r="B4406" s="9">
        <v>45356</v>
      </c>
      <c r="C4406" t="s">
        <v>8730</v>
      </c>
      <c r="D4406" t="s">
        <v>8731</v>
      </c>
      <c r="E4406" t="s">
        <v>949</v>
      </c>
      <c r="F4406" t="s">
        <v>792</v>
      </c>
      <c r="G4406" t="s">
        <v>8739</v>
      </c>
      <c r="H4406" t="s">
        <v>32</v>
      </c>
      <c r="I4406" t="s">
        <v>141</v>
      </c>
      <c r="J4406">
        <v>10</v>
      </c>
      <c r="K4406" s="1">
        <v>9679</v>
      </c>
      <c r="L4406" s="1">
        <v>96790</v>
      </c>
      <c r="M4406">
        <v>0</v>
      </c>
      <c r="N4406" s="10">
        <v>0</v>
      </c>
      <c r="O4406" s="1">
        <f>Table1[[#This Row],[Total Sales NGN]]-(Table1[[#This Row],[Total Sales NGN]]*Table1[[#This Row],[Discount %2]])</f>
        <v>96790</v>
      </c>
      <c r="P4406" t="s">
        <v>27</v>
      </c>
      <c r="Q4406">
        <v>6</v>
      </c>
      <c r="R4406" t="s">
        <v>35</v>
      </c>
      <c r="S4406">
        <v>132</v>
      </c>
      <c r="T4406" s="1">
        <v>558942</v>
      </c>
    </row>
    <row r="4407" spans="1:20" x14ac:dyDescent="0.3">
      <c r="A4407" t="s">
        <v>8740</v>
      </c>
      <c r="B4407" s="9">
        <v>44983</v>
      </c>
      <c r="C4407" t="s">
        <v>8730</v>
      </c>
      <c r="D4407" t="s">
        <v>8731</v>
      </c>
      <c r="E4407" t="s">
        <v>2951</v>
      </c>
      <c r="F4407" t="s">
        <v>756</v>
      </c>
      <c r="G4407" t="s">
        <v>8741</v>
      </c>
      <c r="H4407" t="s">
        <v>24</v>
      </c>
      <c r="I4407" t="s">
        <v>152</v>
      </c>
      <c r="J4407">
        <v>1</v>
      </c>
      <c r="K4407" s="1">
        <v>208401</v>
      </c>
      <c r="L4407" s="1">
        <v>208401</v>
      </c>
      <c r="M4407">
        <v>0</v>
      </c>
      <c r="N4407" s="10">
        <v>0</v>
      </c>
      <c r="O4407" s="1">
        <f>Table1[[#This Row],[Total Sales NGN]]-(Table1[[#This Row],[Total Sales NGN]]*Table1[[#This Row],[Discount %2]])</f>
        <v>208401</v>
      </c>
      <c r="P4407" t="s">
        <v>47</v>
      </c>
      <c r="Q4407">
        <v>1</v>
      </c>
      <c r="R4407" t="s">
        <v>35</v>
      </c>
      <c r="S4407">
        <v>73</v>
      </c>
      <c r="T4407" s="1">
        <v>1077152</v>
      </c>
    </row>
    <row r="4408" spans="1:20" x14ac:dyDescent="0.3">
      <c r="A4408" t="s">
        <v>8742</v>
      </c>
      <c r="B4408" s="9">
        <v>45626</v>
      </c>
      <c r="C4408" t="s">
        <v>8730</v>
      </c>
      <c r="D4408" t="s">
        <v>8731</v>
      </c>
      <c r="E4408" t="s">
        <v>1738</v>
      </c>
      <c r="F4408" t="s">
        <v>1764</v>
      </c>
      <c r="G4408" t="s">
        <v>8743</v>
      </c>
      <c r="H4408" t="s">
        <v>32</v>
      </c>
      <c r="I4408" t="s">
        <v>237</v>
      </c>
      <c r="J4408">
        <v>4</v>
      </c>
      <c r="K4408" s="1">
        <v>5503</v>
      </c>
      <c r="L4408" s="1">
        <v>22012</v>
      </c>
      <c r="M4408">
        <v>5</v>
      </c>
      <c r="N4408" s="10">
        <v>0.05</v>
      </c>
      <c r="O4408" s="1">
        <f>Table1[[#This Row],[Total Sales NGN]]-(Table1[[#This Row],[Total Sales NGN]]*Table1[[#This Row],[Discount %2]])</f>
        <v>20911.400000000001</v>
      </c>
      <c r="P4408" t="s">
        <v>27</v>
      </c>
      <c r="Q4408" t="s">
        <v>27</v>
      </c>
      <c r="R4408" t="s">
        <v>35</v>
      </c>
      <c r="S4408">
        <v>122</v>
      </c>
      <c r="T4408" s="1">
        <v>558942</v>
      </c>
    </row>
    <row r="4409" spans="1:20" x14ac:dyDescent="0.3">
      <c r="A4409" t="s">
        <v>8744</v>
      </c>
      <c r="B4409" s="9">
        <v>45596</v>
      </c>
      <c r="C4409" t="s">
        <v>8730</v>
      </c>
      <c r="D4409" t="s">
        <v>8731</v>
      </c>
      <c r="E4409" t="s">
        <v>1738</v>
      </c>
      <c r="F4409" t="s">
        <v>100</v>
      </c>
      <c r="G4409" t="s">
        <v>8745</v>
      </c>
      <c r="H4409" t="s">
        <v>65</v>
      </c>
      <c r="I4409" t="s">
        <v>397</v>
      </c>
      <c r="J4409">
        <v>1</v>
      </c>
      <c r="K4409" s="1">
        <v>90719</v>
      </c>
      <c r="L4409" s="1">
        <v>90719</v>
      </c>
      <c r="M4409">
        <v>15</v>
      </c>
      <c r="N4409" s="10">
        <v>0.15</v>
      </c>
      <c r="O4409" s="1">
        <f>Table1[[#This Row],[Total Sales NGN]]-(Table1[[#This Row],[Total Sales NGN]]*Table1[[#This Row],[Discount %2]])</f>
        <v>77111.149999999994</v>
      </c>
      <c r="P4409" t="s">
        <v>47</v>
      </c>
      <c r="Q4409" t="s">
        <v>27</v>
      </c>
      <c r="R4409" t="s">
        <v>35</v>
      </c>
      <c r="S4409">
        <v>123</v>
      </c>
      <c r="T4409" s="1">
        <v>761054</v>
      </c>
    </row>
    <row r="4410" spans="1:20" x14ac:dyDescent="0.3">
      <c r="A4410" t="s">
        <v>8746</v>
      </c>
      <c r="B4410" s="9">
        <v>45099</v>
      </c>
      <c r="C4410" t="s">
        <v>8730</v>
      </c>
      <c r="D4410" t="s">
        <v>8731</v>
      </c>
      <c r="E4410" t="s">
        <v>949</v>
      </c>
      <c r="F4410" t="s">
        <v>1259</v>
      </c>
      <c r="G4410" t="s">
        <v>8747</v>
      </c>
      <c r="H4410" t="s">
        <v>32</v>
      </c>
      <c r="I4410" t="s">
        <v>237</v>
      </c>
      <c r="J4410">
        <v>15</v>
      </c>
      <c r="K4410" s="1">
        <v>2173</v>
      </c>
      <c r="L4410" s="1">
        <v>32595</v>
      </c>
      <c r="M4410">
        <v>10</v>
      </c>
      <c r="N4410" s="10">
        <v>0.1</v>
      </c>
      <c r="O4410" s="1">
        <f>Table1[[#This Row],[Total Sales NGN]]-(Table1[[#This Row],[Total Sales NGN]]*Table1[[#This Row],[Discount %2]])</f>
        <v>29335.5</v>
      </c>
      <c r="P4410" t="s">
        <v>34</v>
      </c>
      <c r="Q4410" t="s">
        <v>27</v>
      </c>
      <c r="R4410" t="s">
        <v>35</v>
      </c>
      <c r="S4410">
        <v>59</v>
      </c>
      <c r="T4410" s="1">
        <v>558942</v>
      </c>
    </row>
    <row r="4411" spans="1:20" x14ac:dyDescent="0.3">
      <c r="A4411" t="s">
        <v>8748</v>
      </c>
      <c r="B4411" s="9">
        <v>44952</v>
      </c>
      <c r="C4411" t="s">
        <v>8730</v>
      </c>
      <c r="D4411" t="s">
        <v>8731</v>
      </c>
      <c r="E4411" t="s">
        <v>1738</v>
      </c>
      <c r="F4411" t="s">
        <v>2511</v>
      </c>
      <c r="G4411" t="s">
        <v>8749</v>
      </c>
      <c r="H4411" t="s">
        <v>40</v>
      </c>
      <c r="I4411" t="s">
        <v>41</v>
      </c>
      <c r="J4411">
        <v>20</v>
      </c>
      <c r="K4411" s="1">
        <v>17557</v>
      </c>
      <c r="L4411" s="1">
        <v>351140</v>
      </c>
      <c r="M4411">
        <v>0</v>
      </c>
      <c r="N4411" s="10">
        <v>0</v>
      </c>
      <c r="O4411" s="1">
        <f>Table1[[#This Row],[Total Sales NGN]]-(Table1[[#This Row],[Total Sales NGN]]*Table1[[#This Row],[Discount %2]])</f>
        <v>351140</v>
      </c>
      <c r="P4411" t="s">
        <v>47</v>
      </c>
      <c r="Q4411">
        <v>0</v>
      </c>
      <c r="R4411" t="s">
        <v>28</v>
      </c>
      <c r="S4411">
        <v>172</v>
      </c>
      <c r="T4411" s="1">
        <v>289731</v>
      </c>
    </row>
    <row r="4412" spans="1:20" x14ac:dyDescent="0.3">
      <c r="A4412" t="s">
        <v>8750</v>
      </c>
      <c r="B4412" s="9">
        <v>45600</v>
      </c>
      <c r="C4412" t="s">
        <v>8730</v>
      </c>
      <c r="D4412" t="s">
        <v>8731</v>
      </c>
      <c r="E4412" t="s">
        <v>1738</v>
      </c>
      <c r="F4412" t="s">
        <v>270</v>
      </c>
      <c r="G4412" t="s">
        <v>8751</v>
      </c>
      <c r="H4412" t="s">
        <v>32</v>
      </c>
      <c r="I4412" t="s">
        <v>141</v>
      </c>
      <c r="J4412">
        <v>8</v>
      </c>
      <c r="K4412" s="1">
        <v>22113</v>
      </c>
      <c r="L4412" s="1">
        <v>176904</v>
      </c>
      <c r="M4412">
        <v>5</v>
      </c>
      <c r="N4412" s="10">
        <v>0.05</v>
      </c>
      <c r="O4412" s="1">
        <f>Table1[[#This Row],[Total Sales NGN]]-(Table1[[#This Row],[Total Sales NGN]]*Table1[[#This Row],[Discount %2]])</f>
        <v>168058.8</v>
      </c>
      <c r="P4412" t="s">
        <v>34</v>
      </c>
      <c r="Q4412">
        <v>5</v>
      </c>
      <c r="R4412" t="s">
        <v>28</v>
      </c>
      <c r="S4412">
        <v>104</v>
      </c>
      <c r="T4412" s="1">
        <v>558942</v>
      </c>
    </row>
    <row r="4413" spans="1:20" x14ac:dyDescent="0.3">
      <c r="A4413" t="s">
        <v>8752</v>
      </c>
      <c r="B4413" s="9">
        <v>45046</v>
      </c>
      <c r="C4413" t="s">
        <v>8730</v>
      </c>
      <c r="D4413" t="s">
        <v>8731</v>
      </c>
      <c r="E4413" t="s">
        <v>1738</v>
      </c>
      <c r="F4413" t="s">
        <v>637</v>
      </c>
      <c r="G4413" t="s">
        <v>8753</v>
      </c>
      <c r="H4413" t="s">
        <v>32</v>
      </c>
      <c r="I4413" t="s">
        <v>141</v>
      </c>
      <c r="J4413">
        <v>6</v>
      </c>
      <c r="K4413" s="1">
        <v>18600</v>
      </c>
      <c r="L4413" s="1">
        <v>111600</v>
      </c>
      <c r="M4413">
        <v>10</v>
      </c>
      <c r="N4413" s="10">
        <v>0.1</v>
      </c>
      <c r="O4413" s="1">
        <f>Table1[[#This Row],[Total Sales NGN]]-(Table1[[#This Row],[Total Sales NGN]]*Table1[[#This Row],[Discount %2]])</f>
        <v>100440</v>
      </c>
      <c r="P4413" t="s">
        <v>57</v>
      </c>
      <c r="Q4413">
        <v>2</v>
      </c>
      <c r="R4413" t="s">
        <v>35</v>
      </c>
      <c r="S4413">
        <v>142</v>
      </c>
      <c r="T4413" s="1">
        <v>558942</v>
      </c>
    </row>
    <row r="4414" spans="1:20" x14ac:dyDescent="0.3">
      <c r="A4414" t="s">
        <v>8754</v>
      </c>
      <c r="B4414" s="9">
        <v>44934</v>
      </c>
      <c r="C4414" t="s">
        <v>8730</v>
      </c>
      <c r="D4414" t="s">
        <v>8731</v>
      </c>
      <c r="E4414" t="s">
        <v>1738</v>
      </c>
      <c r="F4414" t="s">
        <v>524</v>
      </c>
      <c r="G4414" t="s">
        <v>8755</v>
      </c>
      <c r="H4414" t="s">
        <v>45</v>
      </c>
      <c r="I4414" t="s">
        <v>82</v>
      </c>
      <c r="J4414">
        <v>14</v>
      </c>
      <c r="K4414" s="1">
        <v>32190</v>
      </c>
      <c r="L4414" s="1">
        <v>450660</v>
      </c>
      <c r="M4414" t="s">
        <v>27</v>
      </c>
      <c r="N4414" s="10">
        <v>0</v>
      </c>
      <c r="O4414" s="1">
        <f>Table1[[#This Row],[Total Sales NGN]]-(Table1[[#This Row],[Total Sales NGN]]*Table1[[#This Row],[Discount %2]])</f>
        <v>450660</v>
      </c>
      <c r="P4414" t="s">
        <v>47</v>
      </c>
      <c r="Q4414">
        <v>5</v>
      </c>
      <c r="R4414" t="s">
        <v>35</v>
      </c>
      <c r="S4414">
        <v>18</v>
      </c>
      <c r="T4414" s="1">
        <v>383206</v>
      </c>
    </row>
    <row r="4415" spans="1:20" x14ac:dyDescent="0.3">
      <c r="A4415" t="s">
        <v>8756</v>
      </c>
      <c r="B4415" s="9">
        <v>45490</v>
      </c>
      <c r="C4415" t="s">
        <v>8730</v>
      </c>
      <c r="D4415" t="s">
        <v>8731</v>
      </c>
      <c r="E4415" t="s">
        <v>949</v>
      </c>
      <c r="F4415" t="s">
        <v>163</v>
      </c>
      <c r="G4415" t="s">
        <v>27</v>
      </c>
      <c r="H4415" t="s">
        <v>45</v>
      </c>
      <c r="I4415" t="s">
        <v>98</v>
      </c>
      <c r="J4415">
        <v>15</v>
      </c>
      <c r="K4415" s="1">
        <v>35058</v>
      </c>
      <c r="L4415" s="1">
        <v>525870</v>
      </c>
      <c r="M4415" t="s">
        <v>27</v>
      </c>
      <c r="N4415" s="10">
        <v>0</v>
      </c>
      <c r="O4415" s="1">
        <f>Table1[[#This Row],[Total Sales NGN]]-(Table1[[#This Row],[Total Sales NGN]]*Table1[[#This Row],[Discount %2]])</f>
        <v>525870</v>
      </c>
      <c r="P4415" t="s">
        <v>34</v>
      </c>
      <c r="Q4415">
        <v>2</v>
      </c>
      <c r="R4415" t="s">
        <v>27</v>
      </c>
      <c r="S4415">
        <v>74</v>
      </c>
      <c r="T4415" s="1">
        <v>383206</v>
      </c>
    </row>
    <row r="4416" spans="1:20" x14ac:dyDescent="0.3">
      <c r="A4416" t="s">
        <v>8757</v>
      </c>
      <c r="B4416" s="9">
        <v>45120</v>
      </c>
      <c r="C4416" t="s">
        <v>8730</v>
      </c>
      <c r="D4416" t="s">
        <v>8731</v>
      </c>
      <c r="E4416" t="s">
        <v>2951</v>
      </c>
      <c r="F4416" t="s">
        <v>1028</v>
      </c>
      <c r="G4416" t="s">
        <v>8758</v>
      </c>
      <c r="H4416" t="s">
        <v>24</v>
      </c>
      <c r="I4416" t="s">
        <v>152</v>
      </c>
      <c r="J4416">
        <v>8</v>
      </c>
      <c r="K4416" s="1">
        <v>206649</v>
      </c>
      <c r="L4416" s="1">
        <v>1653192</v>
      </c>
      <c r="M4416">
        <v>10</v>
      </c>
      <c r="N4416" s="10">
        <v>0.1</v>
      </c>
      <c r="O4416" s="1">
        <f>Table1[[#This Row],[Total Sales NGN]]-(Table1[[#This Row],[Total Sales NGN]]*Table1[[#This Row],[Discount %2]])</f>
        <v>1487872.8</v>
      </c>
      <c r="P4416" t="s">
        <v>26</v>
      </c>
      <c r="Q4416">
        <v>2</v>
      </c>
      <c r="R4416" t="s">
        <v>35</v>
      </c>
      <c r="S4416">
        <v>82</v>
      </c>
      <c r="T4416" s="1">
        <v>1077152</v>
      </c>
    </row>
    <row r="4417" spans="1:20" x14ac:dyDescent="0.3">
      <c r="A4417" t="s">
        <v>8759</v>
      </c>
      <c r="B4417" s="9">
        <v>44961</v>
      </c>
      <c r="C4417" t="s">
        <v>8730</v>
      </c>
      <c r="D4417" t="s">
        <v>8731</v>
      </c>
      <c r="E4417" t="s">
        <v>949</v>
      </c>
      <c r="F4417" t="s">
        <v>3020</v>
      </c>
      <c r="G4417" t="s">
        <v>8760</v>
      </c>
      <c r="H4417" t="s">
        <v>32</v>
      </c>
      <c r="I4417" t="s">
        <v>113</v>
      </c>
      <c r="J4417">
        <v>17</v>
      </c>
      <c r="K4417" s="1">
        <v>8746</v>
      </c>
      <c r="L4417" s="1">
        <v>148682</v>
      </c>
      <c r="M4417">
        <v>0</v>
      </c>
      <c r="N4417" s="10">
        <v>0</v>
      </c>
      <c r="O4417" s="1">
        <f>Table1[[#This Row],[Total Sales NGN]]-(Table1[[#This Row],[Total Sales NGN]]*Table1[[#This Row],[Discount %2]])</f>
        <v>148682</v>
      </c>
      <c r="P4417" t="s">
        <v>26</v>
      </c>
      <c r="Q4417">
        <v>1</v>
      </c>
      <c r="R4417" t="s">
        <v>35</v>
      </c>
      <c r="S4417">
        <v>191</v>
      </c>
      <c r="T4417" s="1">
        <v>558942</v>
      </c>
    </row>
    <row r="4418" spans="1:20" x14ac:dyDescent="0.3">
      <c r="A4418" t="s">
        <v>8761</v>
      </c>
      <c r="B4418" s="9">
        <v>45070</v>
      </c>
      <c r="C4418" t="s">
        <v>8730</v>
      </c>
      <c r="D4418" t="s">
        <v>8731</v>
      </c>
      <c r="E4418" t="s">
        <v>949</v>
      </c>
      <c r="F4418" t="s">
        <v>1747</v>
      </c>
      <c r="G4418" t="s">
        <v>8762</v>
      </c>
      <c r="H4418" t="s">
        <v>45</v>
      </c>
      <c r="I4418" t="s">
        <v>181</v>
      </c>
      <c r="J4418">
        <v>9</v>
      </c>
      <c r="K4418" s="1">
        <v>28738</v>
      </c>
      <c r="L4418" s="1">
        <v>258642</v>
      </c>
      <c r="M4418" t="s">
        <v>27</v>
      </c>
      <c r="N4418" s="10">
        <v>0</v>
      </c>
      <c r="O4418" s="1">
        <f>Table1[[#This Row],[Total Sales NGN]]-(Table1[[#This Row],[Total Sales NGN]]*Table1[[#This Row],[Discount %2]])</f>
        <v>258642</v>
      </c>
      <c r="P4418" t="s">
        <v>34</v>
      </c>
      <c r="Q4418">
        <v>6</v>
      </c>
      <c r="R4418" t="s">
        <v>35</v>
      </c>
      <c r="S4418">
        <v>148</v>
      </c>
      <c r="T4418" s="1">
        <v>383206</v>
      </c>
    </row>
    <row r="4419" spans="1:20" x14ac:dyDescent="0.3">
      <c r="A4419" t="s">
        <v>8763</v>
      </c>
      <c r="B4419" s="9">
        <v>45242</v>
      </c>
      <c r="C4419" t="s">
        <v>8730</v>
      </c>
      <c r="D4419" t="s">
        <v>8731</v>
      </c>
      <c r="E4419" t="s">
        <v>949</v>
      </c>
      <c r="F4419" t="s">
        <v>603</v>
      </c>
      <c r="G4419" t="s">
        <v>8764</v>
      </c>
      <c r="H4419" t="s">
        <v>45</v>
      </c>
      <c r="I4419" t="s">
        <v>211</v>
      </c>
      <c r="J4419">
        <v>1</v>
      </c>
      <c r="K4419" s="1">
        <v>28806</v>
      </c>
      <c r="L4419" s="1">
        <v>28806</v>
      </c>
      <c r="M4419">
        <v>0</v>
      </c>
      <c r="N4419" s="10">
        <v>0</v>
      </c>
      <c r="O4419" s="1">
        <f>Table1[[#This Row],[Total Sales NGN]]-(Table1[[#This Row],[Total Sales NGN]]*Table1[[#This Row],[Discount %2]])</f>
        <v>28806</v>
      </c>
      <c r="P4419" t="s">
        <v>27</v>
      </c>
      <c r="Q4419">
        <v>2</v>
      </c>
      <c r="R4419" t="s">
        <v>28</v>
      </c>
      <c r="S4419">
        <v>93</v>
      </c>
      <c r="T4419" s="1">
        <v>383206</v>
      </c>
    </row>
    <row r="4420" spans="1:20" x14ac:dyDescent="0.3">
      <c r="A4420" t="s">
        <v>8765</v>
      </c>
      <c r="B4420" s="9">
        <v>45491</v>
      </c>
      <c r="C4420" t="s">
        <v>8730</v>
      </c>
      <c r="D4420" t="s">
        <v>8731</v>
      </c>
      <c r="E4420" t="s">
        <v>1738</v>
      </c>
      <c r="F4420" t="s">
        <v>431</v>
      </c>
      <c r="G4420" t="s">
        <v>8766</v>
      </c>
      <c r="H4420" t="s">
        <v>40</v>
      </c>
      <c r="I4420" t="s">
        <v>106</v>
      </c>
      <c r="J4420">
        <v>1</v>
      </c>
      <c r="K4420" s="1">
        <v>13760</v>
      </c>
      <c r="L4420" s="1">
        <v>13760</v>
      </c>
      <c r="M4420">
        <v>0</v>
      </c>
      <c r="N4420" s="10">
        <v>0</v>
      </c>
      <c r="O4420" s="1">
        <f>Table1[[#This Row],[Total Sales NGN]]-(Table1[[#This Row],[Total Sales NGN]]*Table1[[#This Row],[Discount %2]])</f>
        <v>13760</v>
      </c>
      <c r="P4420" t="s">
        <v>47</v>
      </c>
      <c r="Q4420">
        <v>2</v>
      </c>
      <c r="R4420" t="s">
        <v>35</v>
      </c>
      <c r="S4420">
        <v>191</v>
      </c>
      <c r="T4420" s="1">
        <v>289731</v>
      </c>
    </row>
    <row r="4421" spans="1:20" x14ac:dyDescent="0.3">
      <c r="A4421" t="s">
        <v>8767</v>
      </c>
      <c r="B4421" s="9">
        <v>45162</v>
      </c>
      <c r="C4421" t="s">
        <v>8730</v>
      </c>
      <c r="D4421" t="s">
        <v>8731</v>
      </c>
      <c r="E4421" t="s">
        <v>2951</v>
      </c>
      <c r="F4421" t="s">
        <v>508</v>
      </c>
      <c r="G4421" t="s">
        <v>8768</v>
      </c>
      <c r="H4421" t="s">
        <v>24</v>
      </c>
      <c r="I4421" t="s">
        <v>61</v>
      </c>
      <c r="J4421">
        <v>4</v>
      </c>
      <c r="K4421" s="1">
        <v>129715</v>
      </c>
      <c r="L4421" s="1">
        <v>518860</v>
      </c>
      <c r="M4421">
        <v>0</v>
      </c>
      <c r="N4421" s="10">
        <v>0</v>
      </c>
      <c r="O4421" s="1">
        <f>Table1[[#This Row],[Total Sales NGN]]-(Table1[[#This Row],[Total Sales NGN]]*Table1[[#This Row],[Discount %2]])</f>
        <v>518860</v>
      </c>
      <c r="P4421" t="s">
        <v>27</v>
      </c>
      <c r="Q4421">
        <v>5</v>
      </c>
      <c r="R4421" t="s">
        <v>35</v>
      </c>
      <c r="S4421">
        <v>156</v>
      </c>
      <c r="T4421" s="1">
        <v>1077152</v>
      </c>
    </row>
    <row r="4422" spans="1:20" x14ac:dyDescent="0.3">
      <c r="A4422" t="s">
        <v>8769</v>
      </c>
      <c r="B4422" s="9">
        <v>45052</v>
      </c>
      <c r="C4422" t="s">
        <v>8730</v>
      </c>
      <c r="D4422" t="s">
        <v>8731</v>
      </c>
      <c r="E4422" t="s">
        <v>949</v>
      </c>
      <c r="F4422" t="s">
        <v>2487</v>
      </c>
      <c r="G4422" t="s">
        <v>8770</v>
      </c>
      <c r="H4422" t="s">
        <v>32</v>
      </c>
      <c r="I4422" t="s">
        <v>117</v>
      </c>
      <c r="J4422">
        <v>7</v>
      </c>
      <c r="K4422" s="1">
        <v>6092</v>
      </c>
      <c r="L4422" s="1">
        <v>42644</v>
      </c>
      <c r="M4422">
        <v>5</v>
      </c>
      <c r="N4422" s="10">
        <v>0.05</v>
      </c>
      <c r="O4422" s="1">
        <f>Table1[[#This Row],[Total Sales NGN]]-(Table1[[#This Row],[Total Sales NGN]]*Table1[[#This Row],[Discount %2]])</f>
        <v>40511.800000000003</v>
      </c>
      <c r="P4422" t="s">
        <v>57</v>
      </c>
      <c r="Q4422">
        <v>4</v>
      </c>
      <c r="R4422" t="s">
        <v>35</v>
      </c>
      <c r="S4422">
        <v>39</v>
      </c>
      <c r="T4422" s="1">
        <v>558942</v>
      </c>
    </row>
    <row r="4423" spans="1:20" x14ac:dyDescent="0.3">
      <c r="A4423" t="s">
        <v>8771</v>
      </c>
      <c r="B4423" s="9">
        <v>45557</v>
      </c>
      <c r="C4423" t="s">
        <v>8730</v>
      </c>
      <c r="D4423" t="s">
        <v>8731</v>
      </c>
      <c r="E4423" t="s">
        <v>1738</v>
      </c>
      <c r="F4423" t="s">
        <v>1438</v>
      </c>
      <c r="G4423" t="s">
        <v>8772</v>
      </c>
      <c r="H4423" t="s">
        <v>45</v>
      </c>
      <c r="I4423" t="s">
        <v>82</v>
      </c>
      <c r="J4423">
        <v>19</v>
      </c>
      <c r="K4423" s="1">
        <v>15280</v>
      </c>
      <c r="L4423" s="1">
        <v>290320</v>
      </c>
      <c r="M4423" t="s">
        <v>27</v>
      </c>
      <c r="N4423" s="10">
        <v>0</v>
      </c>
      <c r="O4423" s="1">
        <f>Table1[[#This Row],[Total Sales NGN]]-(Table1[[#This Row],[Total Sales NGN]]*Table1[[#This Row],[Discount %2]])</f>
        <v>290320</v>
      </c>
      <c r="P4423" t="s">
        <v>27</v>
      </c>
      <c r="Q4423">
        <v>2</v>
      </c>
      <c r="R4423" t="s">
        <v>35</v>
      </c>
      <c r="S4423">
        <v>164</v>
      </c>
      <c r="T4423" s="1">
        <v>383206</v>
      </c>
    </row>
    <row r="4424" spans="1:20" x14ac:dyDescent="0.3">
      <c r="A4424" t="s">
        <v>8773</v>
      </c>
      <c r="B4424" s="9">
        <v>45337</v>
      </c>
      <c r="C4424" t="s">
        <v>8730</v>
      </c>
      <c r="D4424" t="s">
        <v>8731</v>
      </c>
      <c r="E4424" t="s">
        <v>949</v>
      </c>
      <c r="F4424" t="s">
        <v>119</v>
      </c>
      <c r="G4424" t="s">
        <v>8774</v>
      </c>
      <c r="H4424" t="s">
        <v>24</v>
      </c>
      <c r="I4424" t="s">
        <v>92</v>
      </c>
      <c r="J4424">
        <v>7</v>
      </c>
      <c r="K4424" s="1">
        <v>310317</v>
      </c>
      <c r="L4424" s="1">
        <v>2172219</v>
      </c>
      <c r="M4424">
        <v>0</v>
      </c>
      <c r="N4424" s="10">
        <v>0</v>
      </c>
      <c r="O4424" s="1">
        <f>Table1[[#This Row],[Total Sales NGN]]-(Table1[[#This Row],[Total Sales NGN]]*Table1[[#This Row],[Discount %2]])</f>
        <v>2172219</v>
      </c>
      <c r="P4424" t="s">
        <v>57</v>
      </c>
      <c r="Q4424">
        <v>4</v>
      </c>
      <c r="R4424" t="s">
        <v>35</v>
      </c>
      <c r="S4424">
        <v>141</v>
      </c>
      <c r="T4424" s="1">
        <v>1077152</v>
      </c>
    </row>
    <row r="4425" spans="1:20" x14ac:dyDescent="0.3">
      <c r="A4425" t="s">
        <v>8775</v>
      </c>
      <c r="B4425" s="9">
        <v>45341</v>
      </c>
      <c r="C4425" t="s">
        <v>8730</v>
      </c>
      <c r="D4425" t="s">
        <v>8731</v>
      </c>
      <c r="E4425" t="s">
        <v>1738</v>
      </c>
      <c r="F4425" t="s">
        <v>2979</v>
      </c>
      <c r="G4425" t="s">
        <v>27</v>
      </c>
      <c r="H4425" t="s">
        <v>24</v>
      </c>
      <c r="I4425" t="s">
        <v>61</v>
      </c>
      <c r="J4425">
        <v>12</v>
      </c>
      <c r="K4425" s="1">
        <v>32162</v>
      </c>
      <c r="L4425" s="1">
        <v>385944</v>
      </c>
      <c r="M4425">
        <v>0</v>
      </c>
      <c r="N4425" s="10">
        <v>0</v>
      </c>
      <c r="O4425" s="1">
        <f>Table1[[#This Row],[Total Sales NGN]]-(Table1[[#This Row],[Total Sales NGN]]*Table1[[#This Row],[Discount %2]])</f>
        <v>385944</v>
      </c>
      <c r="P4425" t="s">
        <v>47</v>
      </c>
      <c r="Q4425">
        <v>2</v>
      </c>
      <c r="R4425" t="s">
        <v>35</v>
      </c>
      <c r="S4425">
        <v>166</v>
      </c>
      <c r="T4425" s="1">
        <v>1077152</v>
      </c>
    </row>
    <row r="4426" spans="1:20" x14ac:dyDescent="0.3">
      <c r="A4426" t="s">
        <v>8776</v>
      </c>
      <c r="B4426" s="9">
        <v>45032</v>
      </c>
      <c r="C4426" t="s">
        <v>8730</v>
      </c>
      <c r="D4426" t="s">
        <v>8731</v>
      </c>
      <c r="E4426" t="s">
        <v>949</v>
      </c>
      <c r="F4426" t="s">
        <v>2519</v>
      </c>
      <c r="G4426" t="s">
        <v>8777</v>
      </c>
      <c r="H4426" t="s">
        <v>45</v>
      </c>
      <c r="I4426" t="s">
        <v>74</v>
      </c>
      <c r="J4426">
        <v>11</v>
      </c>
      <c r="K4426" s="1">
        <v>40179</v>
      </c>
      <c r="L4426" s="1">
        <v>441969</v>
      </c>
      <c r="M4426">
        <v>20</v>
      </c>
      <c r="N4426" s="10">
        <v>0.2</v>
      </c>
      <c r="O4426" s="1">
        <f>Table1[[#This Row],[Total Sales NGN]]-(Table1[[#This Row],[Total Sales NGN]]*Table1[[#This Row],[Discount %2]])</f>
        <v>353575.2</v>
      </c>
      <c r="P4426" t="s">
        <v>57</v>
      </c>
      <c r="Q4426">
        <v>2</v>
      </c>
      <c r="R4426" t="s">
        <v>35</v>
      </c>
      <c r="S4426">
        <v>146</v>
      </c>
      <c r="T4426" s="1">
        <v>383206</v>
      </c>
    </row>
    <row r="4427" spans="1:20" x14ac:dyDescent="0.3">
      <c r="A4427" t="s">
        <v>8778</v>
      </c>
      <c r="B4427" s="9">
        <v>45282</v>
      </c>
      <c r="C4427" t="s">
        <v>8730</v>
      </c>
      <c r="D4427" t="s">
        <v>8731</v>
      </c>
      <c r="E4427" t="s">
        <v>949</v>
      </c>
      <c r="F4427" t="s">
        <v>681</v>
      </c>
      <c r="G4427" t="s">
        <v>8779</v>
      </c>
      <c r="H4427" t="s">
        <v>24</v>
      </c>
      <c r="I4427" t="s">
        <v>56</v>
      </c>
      <c r="J4427">
        <v>18</v>
      </c>
      <c r="K4427" s="1">
        <v>303769</v>
      </c>
      <c r="L4427" s="1">
        <v>5467842</v>
      </c>
      <c r="M4427">
        <v>0</v>
      </c>
      <c r="N4427" s="10">
        <v>0</v>
      </c>
      <c r="O4427" s="1">
        <f>Table1[[#This Row],[Total Sales NGN]]-(Table1[[#This Row],[Total Sales NGN]]*Table1[[#This Row],[Discount %2]])</f>
        <v>5467842</v>
      </c>
      <c r="P4427" t="s">
        <v>27</v>
      </c>
      <c r="Q4427">
        <v>6</v>
      </c>
      <c r="R4427" t="s">
        <v>35</v>
      </c>
      <c r="S4427">
        <v>59</v>
      </c>
      <c r="T4427" s="1">
        <v>1077152</v>
      </c>
    </row>
    <row r="4428" spans="1:20" x14ac:dyDescent="0.3">
      <c r="A4428" t="s">
        <v>8780</v>
      </c>
      <c r="B4428" s="9">
        <v>44984</v>
      </c>
      <c r="C4428" t="s">
        <v>8730</v>
      </c>
      <c r="D4428" t="s">
        <v>8731</v>
      </c>
      <c r="E4428" t="s">
        <v>2951</v>
      </c>
      <c r="F4428" t="s">
        <v>1099</v>
      </c>
      <c r="G4428" t="s">
        <v>8781</v>
      </c>
      <c r="H4428" t="s">
        <v>40</v>
      </c>
      <c r="I4428" t="s">
        <v>106</v>
      </c>
      <c r="J4428">
        <v>4</v>
      </c>
      <c r="K4428" s="1">
        <v>13375</v>
      </c>
      <c r="L4428" s="1">
        <v>53500</v>
      </c>
      <c r="M4428">
        <v>0</v>
      </c>
      <c r="N4428" s="10">
        <v>0</v>
      </c>
      <c r="O4428" s="1">
        <f>Table1[[#This Row],[Total Sales NGN]]-(Table1[[#This Row],[Total Sales NGN]]*Table1[[#This Row],[Discount %2]])</f>
        <v>53500</v>
      </c>
      <c r="P4428" t="s">
        <v>57</v>
      </c>
      <c r="Q4428">
        <v>4</v>
      </c>
      <c r="R4428" t="s">
        <v>35</v>
      </c>
      <c r="S4428">
        <v>91</v>
      </c>
      <c r="T4428" s="1">
        <v>289731</v>
      </c>
    </row>
    <row r="4429" spans="1:20" x14ac:dyDescent="0.3">
      <c r="A4429" t="s">
        <v>8782</v>
      </c>
      <c r="B4429" s="9">
        <v>45475</v>
      </c>
      <c r="C4429" t="s">
        <v>8730</v>
      </c>
      <c r="D4429" t="s">
        <v>8731</v>
      </c>
      <c r="E4429" t="s">
        <v>1738</v>
      </c>
      <c r="F4429" t="s">
        <v>215</v>
      </c>
      <c r="G4429" t="s">
        <v>8783</v>
      </c>
      <c r="H4429" t="s">
        <v>40</v>
      </c>
      <c r="I4429" t="s">
        <v>41</v>
      </c>
      <c r="J4429">
        <v>5</v>
      </c>
      <c r="K4429" s="1">
        <v>4673</v>
      </c>
      <c r="L4429" s="1">
        <v>23365</v>
      </c>
      <c r="M4429">
        <v>5</v>
      </c>
      <c r="N4429" s="10">
        <v>0.05</v>
      </c>
      <c r="O4429" s="1">
        <f>Table1[[#This Row],[Total Sales NGN]]-(Table1[[#This Row],[Total Sales NGN]]*Table1[[#This Row],[Discount %2]])</f>
        <v>22196.75</v>
      </c>
      <c r="P4429" t="s">
        <v>26</v>
      </c>
      <c r="Q4429">
        <v>2</v>
      </c>
      <c r="R4429" t="s">
        <v>35</v>
      </c>
      <c r="S4429">
        <v>105</v>
      </c>
      <c r="T4429" s="1">
        <v>289731</v>
      </c>
    </row>
    <row r="4430" spans="1:20" x14ac:dyDescent="0.3">
      <c r="A4430" t="s">
        <v>8784</v>
      </c>
      <c r="B4430" s="9">
        <v>45048</v>
      </c>
      <c r="C4430" t="s">
        <v>8730</v>
      </c>
      <c r="D4430" t="s">
        <v>8731</v>
      </c>
      <c r="E4430" t="s">
        <v>2951</v>
      </c>
      <c r="F4430" t="s">
        <v>1928</v>
      </c>
      <c r="G4430" t="s">
        <v>8785</v>
      </c>
      <c r="H4430" t="s">
        <v>24</v>
      </c>
      <c r="I4430" t="s">
        <v>25</v>
      </c>
      <c r="J4430">
        <v>2</v>
      </c>
      <c r="K4430" s="1">
        <v>38894</v>
      </c>
      <c r="L4430" s="1">
        <v>77788</v>
      </c>
      <c r="M4430">
        <v>15</v>
      </c>
      <c r="N4430" s="10">
        <v>0.15</v>
      </c>
      <c r="O4430" s="1">
        <f>Table1[[#This Row],[Total Sales NGN]]-(Table1[[#This Row],[Total Sales NGN]]*Table1[[#This Row],[Discount %2]])</f>
        <v>66119.8</v>
      </c>
      <c r="P4430" t="s">
        <v>34</v>
      </c>
      <c r="Q4430">
        <v>1</v>
      </c>
      <c r="R4430" t="s">
        <v>35</v>
      </c>
      <c r="S4430">
        <v>40</v>
      </c>
      <c r="T4430" s="1">
        <v>1077152</v>
      </c>
    </row>
    <row r="4431" spans="1:20" x14ac:dyDescent="0.3">
      <c r="A4431" t="s">
        <v>8786</v>
      </c>
      <c r="B4431" s="9">
        <v>45096</v>
      </c>
      <c r="C4431" t="s">
        <v>8730</v>
      </c>
      <c r="D4431" t="s">
        <v>8731</v>
      </c>
      <c r="E4431" t="s">
        <v>949</v>
      </c>
      <c r="F4431" t="s">
        <v>169</v>
      </c>
      <c r="G4431" t="s">
        <v>8787</v>
      </c>
      <c r="H4431" t="s">
        <v>45</v>
      </c>
      <c r="I4431" t="s">
        <v>82</v>
      </c>
      <c r="J4431">
        <v>4</v>
      </c>
      <c r="K4431" s="1">
        <v>19821</v>
      </c>
      <c r="L4431" s="1">
        <v>79284</v>
      </c>
      <c r="M4431" t="s">
        <v>27</v>
      </c>
      <c r="N4431" s="10">
        <v>0</v>
      </c>
      <c r="O4431" s="1">
        <f>Table1[[#This Row],[Total Sales NGN]]-(Table1[[#This Row],[Total Sales NGN]]*Table1[[#This Row],[Discount %2]])</f>
        <v>79284</v>
      </c>
      <c r="P4431" t="s">
        <v>27</v>
      </c>
      <c r="Q4431">
        <v>3</v>
      </c>
      <c r="R4431" t="s">
        <v>35</v>
      </c>
      <c r="S4431">
        <v>167</v>
      </c>
      <c r="T4431" s="1">
        <v>383206</v>
      </c>
    </row>
    <row r="4432" spans="1:20" x14ac:dyDescent="0.3">
      <c r="A4432" t="s">
        <v>8788</v>
      </c>
      <c r="B4432" s="9">
        <v>45057</v>
      </c>
      <c r="C4432" t="s">
        <v>8730</v>
      </c>
      <c r="D4432" t="s">
        <v>8731</v>
      </c>
      <c r="E4432" t="s">
        <v>949</v>
      </c>
      <c r="F4432" t="s">
        <v>607</v>
      </c>
      <c r="G4432" t="s">
        <v>8789</v>
      </c>
      <c r="H4432" t="s">
        <v>24</v>
      </c>
      <c r="I4432" t="s">
        <v>161</v>
      </c>
      <c r="J4432">
        <v>6</v>
      </c>
      <c r="K4432" s="1">
        <v>178967</v>
      </c>
      <c r="L4432" s="1">
        <v>1073802</v>
      </c>
      <c r="M4432" t="s">
        <v>27</v>
      </c>
      <c r="N4432" s="10">
        <v>0</v>
      </c>
      <c r="O4432" s="1">
        <f>Table1[[#This Row],[Total Sales NGN]]-(Table1[[#This Row],[Total Sales NGN]]*Table1[[#This Row],[Discount %2]])</f>
        <v>1073802</v>
      </c>
      <c r="P4432" t="s">
        <v>26</v>
      </c>
      <c r="Q4432">
        <v>4</v>
      </c>
      <c r="R4432" t="s">
        <v>35</v>
      </c>
      <c r="S4432">
        <v>175</v>
      </c>
      <c r="T4432" s="1">
        <v>1077152</v>
      </c>
    </row>
    <row r="4433" spans="1:20" x14ac:dyDescent="0.3">
      <c r="A4433" t="s">
        <v>8790</v>
      </c>
      <c r="B4433" s="9">
        <v>45095</v>
      </c>
      <c r="C4433" t="s">
        <v>8730</v>
      </c>
      <c r="D4433" t="s">
        <v>8731</v>
      </c>
      <c r="E4433" t="s">
        <v>2951</v>
      </c>
      <c r="F4433" t="s">
        <v>889</v>
      </c>
      <c r="G4433" t="s">
        <v>8791</v>
      </c>
      <c r="H4433" t="s">
        <v>24</v>
      </c>
      <c r="I4433" t="s">
        <v>61</v>
      </c>
      <c r="J4433">
        <v>2</v>
      </c>
      <c r="K4433" s="1">
        <v>129505</v>
      </c>
      <c r="L4433" s="1">
        <v>259010</v>
      </c>
      <c r="M4433">
        <v>20</v>
      </c>
      <c r="N4433" s="10">
        <v>0.2</v>
      </c>
      <c r="O4433" s="1">
        <f>Table1[[#This Row],[Total Sales NGN]]-(Table1[[#This Row],[Total Sales NGN]]*Table1[[#This Row],[Discount %2]])</f>
        <v>207208</v>
      </c>
      <c r="P4433" t="s">
        <v>57</v>
      </c>
      <c r="Q4433">
        <v>1</v>
      </c>
      <c r="R4433" t="s">
        <v>35</v>
      </c>
      <c r="S4433">
        <v>199</v>
      </c>
      <c r="T4433" s="1">
        <v>1077152</v>
      </c>
    </row>
    <row r="4434" spans="1:20" x14ac:dyDescent="0.3">
      <c r="A4434" t="s">
        <v>8792</v>
      </c>
      <c r="B4434" s="9">
        <v>45229</v>
      </c>
      <c r="C4434" t="s">
        <v>8730</v>
      </c>
      <c r="D4434" t="s">
        <v>8731</v>
      </c>
      <c r="E4434" t="s">
        <v>2951</v>
      </c>
      <c r="F4434" t="s">
        <v>2270</v>
      </c>
      <c r="G4434" t="s">
        <v>8793</v>
      </c>
      <c r="H4434" t="s">
        <v>32</v>
      </c>
      <c r="I4434" t="s">
        <v>113</v>
      </c>
      <c r="J4434">
        <v>2</v>
      </c>
      <c r="K4434" s="1">
        <v>22904</v>
      </c>
      <c r="L4434" s="1">
        <v>45808</v>
      </c>
      <c r="M4434" t="s">
        <v>27</v>
      </c>
      <c r="N4434" s="10">
        <v>0</v>
      </c>
      <c r="O4434" s="1">
        <f>Table1[[#This Row],[Total Sales NGN]]-(Table1[[#This Row],[Total Sales NGN]]*Table1[[#This Row],[Discount %2]])</f>
        <v>45808</v>
      </c>
      <c r="P4434" t="s">
        <v>47</v>
      </c>
      <c r="Q4434">
        <v>4</v>
      </c>
      <c r="R4434" t="s">
        <v>35</v>
      </c>
      <c r="S4434">
        <v>68</v>
      </c>
      <c r="T4434" s="1">
        <v>558942</v>
      </c>
    </row>
    <row r="4435" spans="1:20" x14ac:dyDescent="0.3">
      <c r="A4435" t="s">
        <v>8794</v>
      </c>
      <c r="B4435" s="9">
        <v>45373</v>
      </c>
      <c r="C4435" t="s">
        <v>8730</v>
      </c>
      <c r="D4435" t="s">
        <v>8731</v>
      </c>
      <c r="E4435" t="s">
        <v>1738</v>
      </c>
      <c r="F4435" t="s">
        <v>1042</v>
      </c>
      <c r="G4435" t="s">
        <v>8795</v>
      </c>
      <c r="H4435" t="s">
        <v>32</v>
      </c>
      <c r="I4435" t="s">
        <v>158</v>
      </c>
      <c r="J4435">
        <v>1</v>
      </c>
      <c r="K4435" s="1">
        <v>4882</v>
      </c>
      <c r="L4435" s="1">
        <v>4882</v>
      </c>
      <c r="M4435" t="s">
        <v>27</v>
      </c>
      <c r="N4435" s="10">
        <v>0</v>
      </c>
      <c r="O4435" s="1">
        <f>Table1[[#This Row],[Total Sales NGN]]-(Table1[[#This Row],[Total Sales NGN]]*Table1[[#This Row],[Discount %2]])</f>
        <v>4882</v>
      </c>
      <c r="P4435" t="s">
        <v>57</v>
      </c>
      <c r="Q4435">
        <v>5</v>
      </c>
      <c r="R4435" t="s">
        <v>35</v>
      </c>
      <c r="S4435">
        <v>129</v>
      </c>
      <c r="T4435" s="1">
        <v>558942</v>
      </c>
    </row>
    <row r="4436" spans="1:20" x14ac:dyDescent="0.3">
      <c r="A4436" t="s">
        <v>8796</v>
      </c>
      <c r="B4436" s="9">
        <v>45377</v>
      </c>
      <c r="C4436" t="s">
        <v>8730</v>
      </c>
      <c r="D4436" t="s">
        <v>8731</v>
      </c>
      <c r="E4436" t="s">
        <v>949</v>
      </c>
      <c r="F4436" t="s">
        <v>239</v>
      </c>
      <c r="G4436" t="s">
        <v>8797</v>
      </c>
      <c r="H4436" t="s">
        <v>32</v>
      </c>
      <c r="I4436" t="s">
        <v>117</v>
      </c>
      <c r="J4436">
        <v>19</v>
      </c>
      <c r="K4436" s="1">
        <v>17179</v>
      </c>
      <c r="L4436" s="1">
        <v>326401</v>
      </c>
      <c r="M4436">
        <v>0</v>
      </c>
      <c r="N4436" s="10">
        <v>0</v>
      </c>
      <c r="O4436" s="1">
        <f>Table1[[#This Row],[Total Sales NGN]]-(Table1[[#This Row],[Total Sales NGN]]*Table1[[#This Row],[Discount %2]])</f>
        <v>326401</v>
      </c>
      <c r="P4436" t="s">
        <v>57</v>
      </c>
      <c r="Q4436">
        <v>4</v>
      </c>
      <c r="R4436" t="s">
        <v>28</v>
      </c>
      <c r="S4436">
        <v>151</v>
      </c>
      <c r="T4436" s="1">
        <v>558942</v>
      </c>
    </row>
    <row r="4437" spans="1:20" x14ac:dyDescent="0.3">
      <c r="A4437" t="s">
        <v>8798</v>
      </c>
      <c r="B4437" s="9">
        <v>45005</v>
      </c>
      <c r="C4437" t="s">
        <v>8730</v>
      </c>
      <c r="D4437" t="s">
        <v>8731</v>
      </c>
      <c r="E4437" t="s">
        <v>1738</v>
      </c>
      <c r="F4437" t="s">
        <v>1654</v>
      </c>
      <c r="G4437" t="s">
        <v>8799</v>
      </c>
      <c r="H4437" t="s">
        <v>45</v>
      </c>
      <c r="I4437" t="s">
        <v>211</v>
      </c>
      <c r="J4437">
        <v>16</v>
      </c>
      <c r="K4437" s="1">
        <v>19596</v>
      </c>
      <c r="L4437" s="1">
        <v>313536</v>
      </c>
      <c r="M4437">
        <v>15</v>
      </c>
      <c r="N4437" s="10">
        <v>0.15</v>
      </c>
      <c r="O4437" s="1">
        <f>Table1[[#This Row],[Total Sales NGN]]-(Table1[[#This Row],[Total Sales NGN]]*Table1[[#This Row],[Discount %2]])</f>
        <v>266505.59999999998</v>
      </c>
      <c r="P4437" t="s">
        <v>47</v>
      </c>
      <c r="Q4437">
        <v>2</v>
      </c>
      <c r="R4437" t="s">
        <v>35</v>
      </c>
      <c r="S4437">
        <v>161</v>
      </c>
      <c r="T4437" s="1">
        <v>383206</v>
      </c>
    </row>
    <row r="4438" spans="1:20" x14ac:dyDescent="0.3">
      <c r="A4438" t="s">
        <v>8800</v>
      </c>
      <c r="B4438" s="9">
        <v>45360</v>
      </c>
      <c r="C4438" t="s">
        <v>8730</v>
      </c>
      <c r="D4438" t="s">
        <v>8731</v>
      </c>
      <c r="E4438" t="s">
        <v>949</v>
      </c>
      <c r="F4438" t="s">
        <v>1157</v>
      </c>
      <c r="G4438" t="s">
        <v>8801</v>
      </c>
      <c r="H4438" t="s">
        <v>32</v>
      </c>
      <c r="I4438" t="s">
        <v>95</v>
      </c>
      <c r="J4438">
        <v>18</v>
      </c>
      <c r="K4438" s="1">
        <v>3699</v>
      </c>
      <c r="L4438" s="1">
        <v>66582</v>
      </c>
      <c r="M4438" t="s">
        <v>27</v>
      </c>
      <c r="N4438" s="10">
        <v>0</v>
      </c>
      <c r="O4438" s="1">
        <f>Table1[[#This Row],[Total Sales NGN]]-(Table1[[#This Row],[Total Sales NGN]]*Table1[[#This Row],[Discount %2]])</f>
        <v>66582</v>
      </c>
      <c r="P4438" t="s">
        <v>47</v>
      </c>
      <c r="Q4438">
        <v>3</v>
      </c>
      <c r="R4438" t="s">
        <v>28</v>
      </c>
      <c r="S4438">
        <v>103</v>
      </c>
      <c r="T4438" s="1">
        <v>558942</v>
      </c>
    </row>
    <row r="4439" spans="1:20" x14ac:dyDescent="0.3">
      <c r="A4439" t="s">
        <v>8802</v>
      </c>
      <c r="B4439" s="9">
        <v>45398</v>
      </c>
      <c r="C4439" t="s">
        <v>8730</v>
      </c>
      <c r="D4439" t="s">
        <v>8731</v>
      </c>
      <c r="E4439" t="s">
        <v>1738</v>
      </c>
      <c r="F4439" t="s">
        <v>762</v>
      </c>
      <c r="G4439" t="s">
        <v>8803</v>
      </c>
      <c r="H4439" t="s">
        <v>40</v>
      </c>
      <c r="I4439" t="s">
        <v>41</v>
      </c>
      <c r="J4439">
        <v>17</v>
      </c>
      <c r="K4439" s="1">
        <v>3419</v>
      </c>
      <c r="L4439" s="1">
        <v>58123</v>
      </c>
      <c r="M4439">
        <v>20</v>
      </c>
      <c r="N4439" s="10">
        <v>0.2</v>
      </c>
      <c r="O4439" s="1">
        <f>Table1[[#This Row],[Total Sales NGN]]-(Table1[[#This Row],[Total Sales NGN]]*Table1[[#This Row],[Discount %2]])</f>
        <v>46498.400000000001</v>
      </c>
      <c r="P4439" t="s">
        <v>57</v>
      </c>
      <c r="Q4439">
        <v>5</v>
      </c>
      <c r="R4439" t="s">
        <v>28</v>
      </c>
      <c r="S4439">
        <v>124</v>
      </c>
      <c r="T4439" s="1">
        <v>289731</v>
      </c>
    </row>
    <row r="4440" spans="1:20" x14ac:dyDescent="0.3">
      <c r="A4440" t="s">
        <v>8804</v>
      </c>
      <c r="B4440" s="9">
        <v>45436</v>
      </c>
      <c r="C4440" t="s">
        <v>8730</v>
      </c>
      <c r="D4440" t="s">
        <v>8731</v>
      </c>
      <c r="E4440" t="s">
        <v>1738</v>
      </c>
      <c r="F4440" t="s">
        <v>501</v>
      </c>
      <c r="G4440" t="s">
        <v>27</v>
      </c>
      <c r="H4440" t="s">
        <v>32</v>
      </c>
      <c r="I4440" t="s">
        <v>113</v>
      </c>
      <c r="J4440">
        <v>11</v>
      </c>
      <c r="K4440" s="1">
        <v>2483</v>
      </c>
      <c r="L4440" s="1">
        <v>27313</v>
      </c>
      <c r="M4440">
        <v>20</v>
      </c>
      <c r="N4440" s="10">
        <v>0.2</v>
      </c>
      <c r="O4440" s="1">
        <f>Table1[[#This Row],[Total Sales NGN]]-(Table1[[#This Row],[Total Sales NGN]]*Table1[[#This Row],[Discount %2]])</f>
        <v>21850.400000000001</v>
      </c>
      <c r="P4440" t="s">
        <v>27</v>
      </c>
      <c r="Q4440">
        <v>4</v>
      </c>
      <c r="R4440" t="s">
        <v>28</v>
      </c>
      <c r="S4440">
        <v>116</v>
      </c>
      <c r="T4440" s="1">
        <v>558942</v>
      </c>
    </row>
    <row r="4441" spans="1:20" x14ac:dyDescent="0.3">
      <c r="A4441" t="s">
        <v>8805</v>
      </c>
      <c r="B4441" s="9">
        <v>44963</v>
      </c>
      <c r="C4441" t="s">
        <v>8730</v>
      </c>
      <c r="D4441" t="s">
        <v>8731</v>
      </c>
      <c r="E4441" t="s">
        <v>1738</v>
      </c>
      <c r="F4441" t="s">
        <v>2519</v>
      </c>
      <c r="G4441" t="s">
        <v>8806</v>
      </c>
      <c r="H4441" t="s">
        <v>65</v>
      </c>
      <c r="I4441" t="s">
        <v>102</v>
      </c>
      <c r="J4441">
        <v>9</v>
      </c>
      <c r="K4441" s="1">
        <v>179352</v>
      </c>
      <c r="L4441" s="1">
        <v>1614168</v>
      </c>
      <c r="M4441">
        <v>20</v>
      </c>
      <c r="N4441" s="10">
        <v>0.2</v>
      </c>
      <c r="O4441" s="1">
        <f>Table1[[#This Row],[Total Sales NGN]]-(Table1[[#This Row],[Total Sales NGN]]*Table1[[#This Row],[Discount %2]])</f>
        <v>1291334.3999999999</v>
      </c>
      <c r="P4441" t="s">
        <v>27</v>
      </c>
      <c r="Q4441">
        <v>2</v>
      </c>
      <c r="R4441" t="s">
        <v>28</v>
      </c>
      <c r="S4441">
        <v>25</v>
      </c>
      <c r="T4441" s="1">
        <v>761054</v>
      </c>
    </row>
    <row r="4442" spans="1:20" x14ac:dyDescent="0.3">
      <c r="A4442" t="s">
        <v>8807</v>
      </c>
      <c r="B4442" s="9">
        <v>45117</v>
      </c>
      <c r="C4442" t="s">
        <v>8730</v>
      </c>
      <c r="D4442" t="s">
        <v>8731</v>
      </c>
      <c r="E4442" t="s">
        <v>1738</v>
      </c>
      <c r="F4442" t="s">
        <v>1467</v>
      </c>
      <c r="G4442" t="s">
        <v>8808</v>
      </c>
      <c r="H4442" t="s">
        <v>65</v>
      </c>
      <c r="I4442" t="s">
        <v>66</v>
      </c>
      <c r="J4442">
        <v>1</v>
      </c>
      <c r="K4442" s="1">
        <v>121305</v>
      </c>
      <c r="L4442" s="1">
        <v>121305</v>
      </c>
      <c r="M4442">
        <v>15</v>
      </c>
      <c r="N4442" s="10">
        <v>0.15</v>
      </c>
      <c r="O4442" s="1">
        <f>Table1[[#This Row],[Total Sales NGN]]-(Table1[[#This Row],[Total Sales NGN]]*Table1[[#This Row],[Discount %2]])</f>
        <v>103109.25</v>
      </c>
      <c r="P4442" t="s">
        <v>57</v>
      </c>
      <c r="Q4442">
        <v>1</v>
      </c>
      <c r="R4442" t="s">
        <v>35</v>
      </c>
      <c r="S4442">
        <v>7</v>
      </c>
      <c r="T4442" s="1">
        <v>761054</v>
      </c>
    </row>
    <row r="4443" spans="1:20" x14ac:dyDescent="0.3">
      <c r="A4443" t="s">
        <v>8809</v>
      </c>
      <c r="B4443" s="9">
        <v>45362</v>
      </c>
      <c r="C4443" t="s">
        <v>8730</v>
      </c>
      <c r="D4443" t="s">
        <v>8731</v>
      </c>
      <c r="E4443" t="s">
        <v>1738</v>
      </c>
      <c r="F4443" t="s">
        <v>1176</v>
      </c>
      <c r="G4443" t="s">
        <v>27</v>
      </c>
      <c r="H4443" t="s">
        <v>32</v>
      </c>
      <c r="I4443" t="s">
        <v>117</v>
      </c>
      <c r="J4443">
        <v>19</v>
      </c>
      <c r="K4443" s="1">
        <v>18286</v>
      </c>
      <c r="L4443" s="1">
        <v>347434</v>
      </c>
      <c r="M4443">
        <v>0</v>
      </c>
      <c r="N4443" s="10">
        <v>0</v>
      </c>
      <c r="O4443" s="1">
        <f>Table1[[#This Row],[Total Sales NGN]]-(Table1[[#This Row],[Total Sales NGN]]*Table1[[#This Row],[Discount %2]])</f>
        <v>347434</v>
      </c>
      <c r="P4443" t="s">
        <v>27</v>
      </c>
      <c r="Q4443">
        <v>2</v>
      </c>
      <c r="R4443" t="s">
        <v>35</v>
      </c>
      <c r="S4443">
        <v>59</v>
      </c>
      <c r="T4443" s="1">
        <v>558942</v>
      </c>
    </row>
    <row r="4444" spans="1:20" x14ac:dyDescent="0.3">
      <c r="A4444" t="s">
        <v>8810</v>
      </c>
      <c r="B4444" s="9">
        <v>45385</v>
      </c>
      <c r="C4444" t="s">
        <v>8730</v>
      </c>
      <c r="D4444" t="s">
        <v>8731</v>
      </c>
      <c r="E4444" t="s">
        <v>1738</v>
      </c>
      <c r="F4444" t="s">
        <v>603</v>
      </c>
      <c r="G4444" t="s">
        <v>27</v>
      </c>
      <c r="H4444" t="s">
        <v>24</v>
      </c>
      <c r="I4444" t="s">
        <v>61</v>
      </c>
      <c r="J4444">
        <v>7</v>
      </c>
      <c r="K4444" s="1">
        <v>323343</v>
      </c>
      <c r="L4444" s="1">
        <v>2263401</v>
      </c>
      <c r="M4444">
        <v>5</v>
      </c>
      <c r="N4444" s="10">
        <v>0.05</v>
      </c>
      <c r="O4444" s="1">
        <f>Table1[[#This Row],[Total Sales NGN]]-(Table1[[#This Row],[Total Sales NGN]]*Table1[[#This Row],[Discount %2]])</f>
        <v>2150230.9500000002</v>
      </c>
      <c r="P4444" t="s">
        <v>26</v>
      </c>
      <c r="Q4444">
        <v>4</v>
      </c>
      <c r="R4444" t="s">
        <v>35</v>
      </c>
      <c r="S4444">
        <v>158</v>
      </c>
      <c r="T4444" s="1">
        <v>1077152</v>
      </c>
    </row>
    <row r="4445" spans="1:20" x14ac:dyDescent="0.3">
      <c r="A4445" t="s">
        <v>8811</v>
      </c>
      <c r="B4445" s="9">
        <v>45404</v>
      </c>
      <c r="C4445" t="s">
        <v>8730</v>
      </c>
      <c r="D4445" t="s">
        <v>8731</v>
      </c>
      <c r="E4445" t="s">
        <v>2951</v>
      </c>
      <c r="F4445" t="s">
        <v>176</v>
      </c>
      <c r="G4445" t="s">
        <v>8812</v>
      </c>
      <c r="H4445" t="s">
        <v>45</v>
      </c>
      <c r="I4445" t="s">
        <v>74</v>
      </c>
      <c r="J4445">
        <v>13</v>
      </c>
      <c r="K4445" s="1">
        <v>37194</v>
      </c>
      <c r="L4445" s="1">
        <v>483522</v>
      </c>
      <c r="M4445" t="s">
        <v>27</v>
      </c>
      <c r="N4445" s="10">
        <v>0</v>
      </c>
      <c r="O4445" s="1">
        <f>Table1[[#This Row],[Total Sales NGN]]-(Table1[[#This Row],[Total Sales NGN]]*Table1[[#This Row],[Discount %2]])</f>
        <v>483522</v>
      </c>
      <c r="P4445" t="s">
        <v>47</v>
      </c>
      <c r="Q4445">
        <v>2</v>
      </c>
      <c r="R4445" t="s">
        <v>35</v>
      </c>
      <c r="S4445">
        <v>93</v>
      </c>
      <c r="T4445" s="1">
        <v>383206</v>
      </c>
    </row>
    <row r="4446" spans="1:20" x14ac:dyDescent="0.3">
      <c r="A4446" t="s">
        <v>8813</v>
      </c>
      <c r="B4446" s="9">
        <v>45021</v>
      </c>
      <c r="C4446" t="s">
        <v>8730</v>
      </c>
      <c r="D4446" t="s">
        <v>8731</v>
      </c>
      <c r="E4446" t="s">
        <v>949</v>
      </c>
      <c r="F4446" t="s">
        <v>640</v>
      </c>
      <c r="G4446" t="s">
        <v>8814</v>
      </c>
      <c r="H4446" t="s">
        <v>32</v>
      </c>
      <c r="I4446" t="s">
        <v>33</v>
      </c>
      <c r="J4446">
        <v>7</v>
      </c>
      <c r="K4446" s="1">
        <v>10771</v>
      </c>
      <c r="L4446" s="1">
        <v>75397</v>
      </c>
      <c r="M4446">
        <v>15</v>
      </c>
      <c r="N4446" s="10">
        <v>0.15</v>
      </c>
      <c r="O4446" s="1">
        <f>Table1[[#This Row],[Total Sales NGN]]-(Table1[[#This Row],[Total Sales NGN]]*Table1[[#This Row],[Discount %2]])</f>
        <v>64087.45</v>
      </c>
      <c r="P4446" t="s">
        <v>57</v>
      </c>
      <c r="Q4446">
        <v>3</v>
      </c>
      <c r="R4446" t="s">
        <v>35</v>
      </c>
      <c r="S4446">
        <v>137</v>
      </c>
      <c r="T4446" s="1">
        <v>558942</v>
      </c>
    </row>
    <row r="4447" spans="1:20" x14ac:dyDescent="0.3">
      <c r="A4447" t="s">
        <v>8815</v>
      </c>
      <c r="B4447" s="9">
        <v>45499</v>
      </c>
      <c r="C4447" t="s">
        <v>8730</v>
      </c>
      <c r="D4447" t="s">
        <v>8731</v>
      </c>
      <c r="E4447" t="s">
        <v>949</v>
      </c>
      <c r="F4447" t="s">
        <v>1150</v>
      </c>
      <c r="G4447" t="s">
        <v>8816</v>
      </c>
      <c r="H4447" t="s">
        <v>40</v>
      </c>
      <c r="I4447" t="s">
        <v>171</v>
      </c>
      <c r="J4447">
        <v>16</v>
      </c>
      <c r="K4447" s="1">
        <v>8103</v>
      </c>
      <c r="L4447" s="1">
        <v>129648</v>
      </c>
      <c r="M4447">
        <v>0</v>
      </c>
      <c r="N4447" s="10">
        <v>0</v>
      </c>
      <c r="O4447" s="1">
        <f>Table1[[#This Row],[Total Sales NGN]]-(Table1[[#This Row],[Total Sales NGN]]*Table1[[#This Row],[Discount %2]])</f>
        <v>129648</v>
      </c>
      <c r="P4447" t="s">
        <v>57</v>
      </c>
      <c r="Q4447">
        <v>5</v>
      </c>
      <c r="R4447" t="s">
        <v>35</v>
      </c>
      <c r="S4447">
        <v>109</v>
      </c>
      <c r="T4447" s="1">
        <v>289731</v>
      </c>
    </row>
    <row r="4448" spans="1:20" x14ac:dyDescent="0.3">
      <c r="A4448" t="s">
        <v>8817</v>
      </c>
      <c r="B4448" s="9">
        <v>45421</v>
      </c>
      <c r="C4448" t="s">
        <v>8730</v>
      </c>
      <c r="D4448" t="s">
        <v>8731</v>
      </c>
      <c r="E4448" t="s">
        <v>1738</v>
      </c>
      <c r="F4448" t="s">
        <v>259</v>
      </c>
      <c r="G4448" t="s">
        <v>8818</v>
      </c>
      <c r="H4448" t="s">
        <v>40</v>
      </c>
      <c r="I4448" t="s">
        <v>106</v>
      </c>
      <c r="J4448">
        <v>6</v>
      </c>
      <c r="K4448" s="1">
        <v>8918</v>
      </c>
      <c r="L4448" s="1">
        <v>53508</v>
      </c>
      <c r="M4448">
        <v>20</v>
      </c>
      <c r="N4448" s="10">
        <v>0.2</v>
      </c>
      <c r="O4448" s="1">
        <f>Table1[[#This Row],[Total Sales NGN]]-(Table1[[#This Row],[Total Sales NGN]]*Table1[[#This Row],[Discount %2]])</f>
        <v>42806.400000000001</v>
      </c>
      <c r="P4448" t="s">
        <v>26</v>
      </c>
      <c r="Q4448">
        <v>4</v>
      </c>
      <c r="R4448" t="s">
        <v>35</v>
      </c>
      <c r="S4448">
        <v>176</v>
      </c>
      <c r="T4448" s="1">
        <v>289731</v>
      </c>
    </row>
    <row r="4449" spans="1:20" x14ac:dyDescent="0.3">
      <c r="A4449" t="s">
        <v>8819</v>
      </c>
      <c r="B4449" s="9">
        <v>45540</v>
      </c>
      <c r="C4449" t="s">
        <v>8730</v>
      </c>
      <c r="D4449" t="s">
        <v>8731</v>
      </c>
      <c r="E4449" t="s">
        <v>2951</v>
      </c>
      <c r="F4449" t="s">
        <v>1750</v>
      </c>
      <c r="G4449" t="s">
        <v>8820</v>
      </c>
      <c r="H4449" t="s">
        <v>24</v>
      </c>
      <c r="I4449" t="s">
        <v>56</v>
      </c>
      <c r="J4449">
        <v>19</v>
      </c>
      <c r="K4449" s="1">
        <v>117179</v>
      </c>
      <c r="L4449" s="1">
        <v>2226401</v>
      </c>
      <c r="M4449" t="s">
        <v>27</v>
      </c>
      <c r="N4449" s="10">
        <v>0</v>
      </c>
      <c r="O4449" s="1">
        <f>Table1[[#This Row],[Total Sales NGN]]-(Table1[[#This Row],[Total Sales NGN]]*Table1[[#This Row],[Discount %2]])</f>
        <v>2226401</v>
      </c>
      <c r="P4449" t="s">
        <v>34</v>
      </c>
      <c r="Q4449">
        <v>1</v>
      </c>
      <c r="R4449" t="s">
        <v>35</v>
      </c>
      <c r="S4449">
        <v>114</v>
      </c>
      <c r="T4449" s="1">
        <v>1077152</v>
      </c>
    </row>
    <row r="4450" spans="1:20" x14ac:dyDescent="0.3">
      <c r="A4450" t="s">
        <v>8821</v>
      </c>
      <c r="B4450" s="9">
        <v>45312</v>
      </c>
      <c r="C4450" t="s">
        <v>8730</v>
      </c>
      <c r="D4450" t="s">
        <v>8731</v>
      </c>
      <c r="E4450" t="s">
        <v>2951</v>
      </c>
      <c r="F4450" t="s">
        <v>2323</v>
      </c>
      <c r="G4450" t="s">
        <v>8822</v>
      </c>
      <c r="H4450" t="s">
        <v>45</v>
      </c>
      <c r="I4450" t="s">
        <v>98</v>
      </c>
      <c r="J4450">
        <v>19</v>
      </c>
      <c r="K4450" s="1">
        <v>33305</v>
      </c>
      <c r="L4450" s="1">
        <v>632795</v>
      </c>
      <c r="M4450">
        <v>0</v>
      </c>
      <c r="N4450" s="10">
        <v>0</v>
      </c>
      <c r="O4450" s="1">
        <f>Table1[[#This Row],[Total Sales NGN]]-(Table1[[#This Row],[Total Sales NGN]]*Table1[[#This Row],[Discount %2]])</f>
        <v>632795</v>
      </c>
      <c r="P4450" t="s">
        <v>47</v>
      </c>
      <c r="Q4450">
        <v>5</v>
      </c>
      <c r="R4450" t="s">
        <v>35</v>
      </c>
      <c r="S4450">
        <v>184</v>
      </c>
      <c r="T4450" s="1">
        <v>383206</v>
      </c>
    </row>
    <row r="4451" spans="1:20" x14ac:dyDescent="0.3">
      <c r="A4451" t="s">
        <v>8823</v>
      </c>
      <c r="B4451" s="9">
        <v>45240</v>
      </c>
      <c r="C4451" t="s">
        <v>8730</v>
      </c>
      <c r="D4451" t="s">
        <v>8731</v>
      </c>
      <c r="E4451" t="s">
        <v>949</v>
      </c>
      <c r="F4451" t="s">
        <v>193</v>
      </c>
      <c r="G4451" t="s">
        <v>8824</v>
      </c>
      <c r="H4451" t="s">
        <v>24</v>
      </c>
      <c r="I4451" t="s">
        <v>92</v>
      </c>
      <c r="J4451">
        <v>13</v>
      </c>
      <c r="K4451" s="1">
        <v>185187</v>
      </c>
      <c r="L4451" s="1">
        <v>2407431</v>
      </c>
      <c r="M4451">
        <v>10</v>
      </c>
      <c r="N4451" s="10">
        <v>0.1</v>
      </c>
      <c r="O4451" s="1">
        <f>Table1[[#This Row],[Total Sales NGN]]-(Table1[[#This Row],[Total Sales NGN]]*Table1[[#This Row],[Discount %2]])</f>
        <v>2166687.9</v>
      </c>
      <c r="P4451" t="s">
        <v>26</v>
      </c>
      <c r="Q4451">
        <v>1</v>
      </c>
      <c r="R4451" t="s">
        <v>35</v>
      </c>
      <c r="S4451">
        <v>97</v>
      </c>
      <c r="T4451" s="1">
        <v>1077152</v>
      </c>
    </row>
    <row r="4452" spans="1:20" x14ac:dyDescent="0.3">
      <c r="A4452" t="s">
        <v>8825</v>
      </c>
      <c r="B4452" s="9">
        <v>45636</v>
      </c>
      <c r="C4452" t="s">
        <v>8730</v>
      </c>
      <c r="D4452" t="s">
        <v>8731</v>
      </c>
      <c r="E4452" t="s">
        <v>2951</v>
      </c>
      <c r="F4452" t="s">
        <v>1123</v>
      </c>
      <c r="G4452" t="s">
        <v>8826</v>
      </c>
      <c r="H4452" t="s">
        <v>32</v>
      </c>
      <c r="I4452" t="s">
        <v>113</v>
      </c>
      <c r="J4452">
        <v>16</v>
      </c>
      <c r="K4452" s="1">
        <v>4706</v>
      </c>
      <c r="L4452" s="1">
        <v>75296</v>
      </c>
      <c r="M4452">
        <v>20</v>
      </c>
      <c r="N4452" s="10">
        <v>0.2</v>
      </c>
      <c r="O4452" s="1">
        <f>Table1[[#This Row],[Total Sales NGN]]-(Table1[[#This Row],[Total Sales NGN]]*Table1[[#This Row],[Discount %2]])</f>
        <v>60236.800000000003</v>
      </c>
      <c r="P4452" t="s">
        <v>27</v>
      </c>
      <c r="Q4452">
        <v>3</v>
      </c>
      <c r="R4452" t="s">
        <v>28</v>
      </c>
      <c r="S4452">
        <v>82</v>
      </c>
      <c r="T4452" s="1">
        <v>558942</v>
      </c>
    </row>
    <row r="4453" spans="1:20" x14ac:dyDescent="0.3">
      <c r="A4453" t="s">
        <v>8827</v>
      </c>
      <c r="B4453" s="9">
        <v>45337</v>
      </c>
      <c r="C4453" t="s">
        <v>8730</v>
      </c>
      <c r="D4453" t="s">
        <v>8731</v>
      </c>
      <c r="E4453" t="s">
        <v>1738</v>
      </c>
      <c r="F4453" t="s">
        <v>836</v>
      </c>
      <c r="G4453" t="s">
        <v>8828</v>
      </c>
      <c r="H4453" t="s">
        <v>32</v>
      </c>
      <c r="I4453" t="s">
        <v>158</v>
      </c>
      <c r="J4453">
        <v>18</v>
      </c>
      <c r="K4453" s="1">
        <v>22484</v>
      </c>
      <c r="L4453" s="1">
        <v>404712</v>
      </c>
      <c r="M4453">
        <v>0</v>
      </c>
      <c r="N4453" s="10">
        <v>0</v>
      </c>
      <c r="O4453" s="1">
        <f>Table1[[#This Row],[Total Sales NGN]]-(Table1[[#This Row],[Total Sales NGN]]*Table1[[#This Row],[Discount %2]])</f>
        <v>404712</v>
      </c>
      <c r="P4453" t="s">
        <v>34</v>
      </c>
      <c r="Q4453">
        <v>4</v>
      </c>
      <c r="R4453" t="s">
        <v>35</v>
      </c>
      <c r="S4453">
        <v>171</v>
      </c>
      <c r="T4453" s="1">
        <v>558942</v>
      </c>
    </row>
    <row r="4454" spans="1:20" x14ac:dyDescent="0.3">
      <c r="A4454" t="s">
        <v>8829</v>
      </c>
      <c r="B4454" s="9">
        <v>44991</v>
      </c>
      <c r="C4454" t="s">
        <v>8730</v>
      </c>
      <c r="D4454" t="s">
        <v>8731</v>
      </c>
      <c r="E4454" t="s">
        <v>1738</v>
      </c>
      <c r="F4454" t="s">
        <v>299</v>
      </c>
      <c r="G4454" t="s">
        <v>8830</v>
      </c>
      <c r="H4454" t="s">
        <v>40</v>
      </c>
      <c r="I4454" t="s">
        <v>51</v>
      </c>
      <c r="J4454">
        <v>4</v>
      </c>
      <c r="K4454" s="1">
        <v>12956</v>
      </c>
      <c r="L4454" s="1">
        <v>51824</v>
      </c>
      <c r="M4454">
        <v>20</v>
      </c>
      <c r="N4454" s="10">
        <v>0.2</v>
      </c>
      <c r="O4454" s="1">
        <f>Table1[[#This Row],[Total Sales NGN]]-(Table1[[#This Row],[Total Sales NGN]]*Table1[[#This Row],[Discount %2]])</f>
        <v>41459.199999999997</v>
      </c>
      <c r="P4454" t="s">
        <v>47</v>
      </c>
      <c r="Q4454" t="s">
        <v>27</v>
      </c>
      <c r="R4454" t="s">
        <v>28</v>
      </c>
      <c r="S4454">
        <v>183</v>
      </c>
      <c r="T4454" s="1">
        <v>289731</v>
      </c>
    </row>
    <row r="4455" spans="1:20" x14ac:dyDescent="0.3">
      <c r="A4455" t="s">
        <v>8831</v>
      </c>
      <c r="B4455" s="9">
        <v>45493</v>
      </c>
      <c r="C4455" t="s">
        <v>8730</v>
      </c>
      <c r="D4455" t="s">
        <v>8731</v>
      </c>
      <c r="E4455" t="s">
        <v>2951</v>
      </c>
      <c r="F4455" t="s">
        <v>1892</v>
      </c>
      <c r="G4455" t="s">
        <v>8832</v>
      </c>
      <c r="H4455" t="s">
        <v>32</v>
      </c>
      <c r="I4455" t="s">
        <v>158</v>
      </c>
      <c r="J4455">
        <v>12</v>
      </c>
      <c r="K4455" s="1">
        <v>12618</v>
      </c>
      <c r="L4455" s="1">
        <v>151416</v>
      </c>
      <c r="M4455">
        <v>10</v>
      </c>
      <c r="N4455" s="10">
        <v>0.1</v>
      </c>
      <c r="O4455" s="1">
        <f>Table1[[#This Row],[Total Sales NGN]]-(Table1[[#This Row],[Total Sales NGN]]*Table1[[#This Row],[Discount %2]])</f>
        <v>136274.4</v>
      </c>
      <c r="P4455" t="s">
        <v>26</v>
      </c>
      <c r="Q4455">
        <v>2</v>
      </c>
      <c r="R4455" t="s">
        <v>28</v>
      </c>
      <c r="S4455">
        <v>81</v>
      </c>
      <c r="T4455" s="1">
        <v>558942</v>
      </c>
    </row>
    <row r="4456" spans="1:20" x14ac:dyDescent="0.3">
      <c r="A4456" t="s">
        <v>8833</v>
      </c>
      <c r="B4456" s="9">
        <v>45264</v>
      </c>
      <c r="C4456" t="s">
        <v>8730</v>
      </c>
      <c r="D4456" t="s">
        <v>8731</v>
      </c>
      <c r="E4456" t="s">
        <v>949</v>
      </c>
      <c r="F4456" t="s">
        <v>2724</v>
      </c>
      <c r="G4456" t="s">
        <v>8834</v>
      </c>
      <c r="H4456" t="s">
        <v>40</v>
      </c>
      <c r="I4456" t="s">
        <v>41</v>
      </c>
      <c r="J4456">
        <v>11</v>
      </c>
      <c r="K4456" s="1">
        <v>7260</v>
      </c>
      <c r="L4456" s="1">
        <v>79860</v>
      </c>
      <c r="M4456">
        <v>0</v>
      </c>
      <c r="N4456" s="10">
        <v>0</v>
      </c>
      <c r="O4456" s="1">
        <f>Table1[[#This Row],[Total Sales NGN]]-(Table1[[#This Row],[Total Sales NGN]]*Table1[[#This Row],[Discount %2]])</f>
        <v>79860</v>
      </c>
      <c r="P4456" t="s">
        <v>57</v>
      </c>
      <c r="Q4456">
        <v>1</v>
      </c>
      <c r="R4456" t="s">
        <v>35</v>
      </c>
      <c r="S4456">
        <v>7</v>
      </c>
      <c r="T4456" s="1">
        <v>289731</v>
      </c>
    </row>
    <row r="4457" spans="1:20" x14ac:dyDescent="0.3">
      <c r="A4457" t="s">
        <v>8835</v>
      </c>
      <c r="B4457" s="9">
        <v>45423</v>
      </c>
      <c r="C4457" t="s">
        <v>8730</v>
      </c>
      <c r="D4457" t="s">
        <v>8731</v>
      </c>
      <c r="E4457" t="s">
        <v>1738</v>
      </c>
      <c r="F4457" t="s">
        <v>2191</v>
      </c>
      <c r="G4457" t="s">
        <v>8836</v>
      </c>
      <c r="H4457" t="s">
        <v>65</v>
      </c>
      <c r="I4457" t="s">
        <v>382</v>
      </c>
      <c r="J4457">
        <v>9</v>
      </c>
      <c r="K4457" s="1">
        <v>76348</v>
      </c>
      <c r="L4457" s="1">
        <v>687132</v>
      </c>
      <c r="M4457">
        <v>10</v>
      </c>
      <c r="N4457" s="10">
        <v>0.1</v>
      </c>
      <c r="O4457" s="1">
        <f>Table1[[#This Row],[Total Sales NGN]]-(Table1[[#This Row],[Total Sales NGN]]*Table1[[#This Row],[Discount %2]])</f>
        <v>618418.80000000005</v>
      </c>
      <c r="P4457" t="s">
        <v>27</v>
      </c>
      <c r="Q4457">
        <v>2</v>
      </c>
      <c r="R4457" t="s">
        <v>35</v>
      </c>
      <c r="S4457">
        <v>81</v>
      </c>
      <c r="T4457" s="1">
        <v>761054</v>
      </c>
    </row>
    <row r="4458" spans="1:20" x14ac:dyDescent="0.3">
      <c r="A4458" t="s">
        <v>8837</v>
      </c>
      <c r="B4458" s="9">
        <v>45504</v>
      </c>
      <c r="C4458" t="s">
        <v>8730</v>
      </c>
      <c r="D4458" t="s">
        <v>8731</v>
      </c>
      <c r="E4458" t="s">
        <v>1738</v>
      </c>
      <c r="F4458" t="s">
        <v>487</v>
      </c>
      <c r="G4458" t="s">
        <v>27</v>
      </c>
      <c r="H4458" t="s">
        <v>32</v>
      </c>
      <c r="I4458" t="s">
        <v>141</v>
      </c>
      <c r="J4458">
        <v>16</v>
      </c>
      <c r="K4458" s="1">
        <v>3081</v>
      </c>
      <c r="L4458" s="1">
        <v>49296</v>
      </c>
      <c r="M4458">
        <v>10</v>
      </c>
      <c r="N4458" s="10">
        <v>0.1</v>
      </c>
      <c r="O4458" s="1">
        <f>Table1[[#This Row],[Total Sales NGN]]-(Table1[[#This Row],[Total Sales NGN]]*Table1[[#This Row],[Discount %2]])</f>
        <v>44366.400000000001</v>
      </c>
      <c r="P4458" t="s">
        <v>34</v>
      </c>
      <c r="Q4458">
        <v>1</v>
      </c>
      <c r="R4458" t="s">
        <v>35</v>
      </c>
      <c r="S4458">
        <v>200</v>
      </c>
      <c r="T4458" s="1">
        <v>558942</v>
      </c>
    </row>
    <row r="4459" spans="1:20" x14ac:dyDescent="0.3">
      <c r="A4459" t="s">
        <v>8838</v>
      </c>
      <c r="B4459" s="9">
        <v>45126</v>
      </c>
      <c r="C4459" t="s">
        <v>8730</v>
      </c>
      <c r="D4459" t="s">
        <v>8731</v>
      </c>
      <c r="E4459" t="s">
        <v>949</v>
      </c>
      <c r="F4459" t="s">
        <v>1339</v>
      </c>
      <c r="G4459" t="s">
        <v>8839</v>
      </c>
      <c r="H4459" t="s">
        <v>24</v>
      </c>
      <c r="I4459" t="s">
        <v>152</v>
      </c>
      <c r="J4459">
        <v>17</v>
      </c>
      <c r="K4459" s="1">
        <v>129885</v>
      </c>
      <c r="L4459" s="1">
        <v>2208045</v>
      </c>
      <c r="M4459">
        <v>10</v>
      </c>
      <c r="N4459" s="10">
        <v>0.1</v>
      </c>
      <c r="O4459" s="1">
        <f>Table1[[#This Row],[Total Sales NGN]]-(Table1[[#This Row],[Total Sales NGN]]*Table1[[#This Row],[Discount %2]])</f>
        <v>1987240.5</v>
      </c>
      <c r="P4459" t="s">
        <v>27</v>
      </c>
      <c r="Q4459">
        <v>4</v>
      </c>
      <c r="R4459" t="s">
        <v>35</v>
      </c>
      <c r="S4459">
        <v>75</v>
      </c>
      <c r="T4459" s="1">
        <v>1077152</v>
      </c>
    </row>
    <row r="4460" spans="1:20" x14ac:dyDescent="0.3">
      <c r="A4460" t="s">
        <v>8840</v>
      </c>
      <c r="B4460" s="9">
        <v>45096</v>
      </c>
      <c r="C4460" t="s">
        <v>8730</v>
      </c>
      <c r="D4460" t="s">
        <v>8731</v>
      </c>
      <c r="E4460" t="s">
        <v>1738</v>
      </c>
      <c r="F4460" t="s">
        <v>49</v>
      </c>
      <c r="G4460" t="s">
        <v>27</v>
      </c>
      <c r="H4460" t="s">
        <v>32</v>
      </c>
      <c r="I4460" t="s">
        <v>113</v>
      </c>
      <c r="J4460">
        <v>16</v>
      </c>
      <c r="K4460" s="1">
        <v>18086</v>
      </c>
      <c r="L4460" s="1">
        <v>289376</v>
      </c>
      <c r="M4460">
        <v>0</v>
      </c>
      <c r="N4460" s="10">
        <v>0</v>
      </c>
      <c r="O4460" s="1">
        <f>Table1[[#This Row],[Total Sales NGN]]-(Table1[[#This Row],[Total Sales NGN]]*Table1[[#This Row],[Discount %2]])</f>
        <v>289376</v>
      </c>
      <c r="P4460" t="s">
        <v>26</v>
      </c>
      <c r="Q4460">
        <v>4</v>
      </c>
      <c r="R4460" t="s">
        <v>28</v>
      </c>
      <c r="S4460">
        <v>111</v>
      </c>
      <c r="T4460" s="1">
        <v>558942</v>
      </c>
    </row>
    <row r="4461" spans="1:20" x14ac:dyDescent="0.3">
      <c r="A4461" t="s">
        <v>8841</v>
      </c>
      <c r="B4461" s="9">
        <v>45229</v>
      </c>
      <c r="C4461" t="s">
        <v>8730</v>
      </c>
      <c r="D4461" t="s">
        <v>8731</v>
      </c>
      <c r="E4461" t="s">
        <v>949</v>
      </c>
      <c r="F4461" t="s">
        <v>2519</v>
      </c>
      <c r="G4461" t="s">
        <v>8842</v>
      </c>
      <c r="H4461" t="s">
        <v>40</v>
      </c>
      <c r="I4461" t="s">
        <v>41</v>
      </c>
      <c r="J4461">
        <v>1</v>
      </c>
      <c r="K4461" s="1">
        <v>4915</v>
      </c>
      <c r="L4461" s="1">
        <v>4915</v>
      </c>
      <c r="M4461">
        <v>5</v>
      </c>
      <c r="N4461" s="10">
        <v>0.05</v>
      </c>
      <c r="O4461" s="1">
        <f>Table1[[#This Row],[Total Sales NGN]]-(Table1[[#This Row],[Total Sales NGN]]*Table1[[#This Row],[Discount %2]])</f>
        <v>4669.25</v>
      </c>
      <c r="P4461" t="s">
        <v>27</v>
      </c>
      <c r="Q4461">
        <v>1</v>
      </c>
      <c r="R4461" t="s">
        <v>35</v>
      </c>
      <c r="S4461">
        <v>177</v>
      </c>
      <c r="T4461" s="1">
        <v>289731</v>
      </c>
    </row>
    <row r="4462" spans="1:20" x14ac:dyDescent="0.3">
      <c r="A4462" t="s">
        <v>8843</v>
      </c>
      <c r="B4462" s="9">
        <v>45250</v>
      </c>
      <c r="C4462" t="s">
        <v>8730</v>
      </c>
      <c r="D4462" t="s">
        <v>8731</v>
      </c>
      <c r="E4462" t="s">
        <v>949</v>
      </c>
      <c r="F4462" t="s">
        <v>54</v>
      </c>
      <c r="G4462" t="s">
        <v>8844</v>
      </c>
      <c r="H4462" t="s">
        <v>45</v>
      </c>
      <c r="I4462" t="s">
        <v>181</v>
      </c>
      <c r="J4462">
        <v>18</v>
      </c>
      <c r="K4462" s="1">
        <v>24944</v>
      </c>
      <c r="L4462" s="1">
        <v>448992</v>
      </c>
      <c r="M4462">
        <v>15</v>
      </c>
      <c r="N4462" s="10">
        <v>0.15</v>
      </c>
      <c r="O4462" s="1">
        <f>Table1[[#This Row],[Total Sales NGN]]-(Table1[[#This Row],[Total Sales NGN]]*Table1[[#This Row],[Discount %2]])</f>
        <v>381643.2</v>
      </c>
      <c r="P4462" t="s">
        <v>47</v>
      </c>
      <c r="Q4462">
        <v>2</v>
      </c>
      <c r="R4462" t="s">
        <v>35</v>
      </c>
      <c r="S4462">
        <v>113</v>
      </c>
      <c r="T4462" s="1">
        <v>383206</v>
      </c>
    </row>
    <row r="4463" spans="1:20" x14ac:dyDescent="0.3">
      <c r="A4463" t="s">
        <v>8845</v>
      </c>
      <c r="B4463" s="9">
        <v>45453</v>
      </c>
      <c r="C4463" t="s">
        <v>8730</v>
      </c>
      <c r="D4463" t="s">
        <v>8731</v>
      </c>
      <c r="E4463" t="s">
        <v>949</v>
      </c>
      <c r="F4463" t="s">
        <v>723</v>
      </c>
      <c r="G4463" t="s">
        <v>8846</v>
      </c>
      <c r="H4463" t="s">
        <v>45</v>
      </c>
      <c r="I4463" t="s">
        <v>181</v>
      </c>
      <c r="J4463">
        <v>13</v>
      </c>
      <c r="K4463" s="1">
        <v>26102</v>
      </c>
      <c r="L4463" s="1">
        <v>339326</v>
      </c>
      <c r="M4463">
        <v>15</v>
      </c>
      <c r="N4463" s="10">
        <v>0.15</v>
      </c>
      <c r="O4463" s="1">
        <f>Table1[[#This Row],[Total Sales NGN]]-(Table1[[#This Row],[Total Sales NGN]]*Table1[[#This Row],[Discount %2]])</f>
        <v>288427.09999999998</v>
      </c>
      <c r="P4463" t="s">
        <v>27</v>
      </c>
      <c r="Q4463" t="s">
        <v>27</v>
      </c>
      <c r="R4463" t="s">
        <v>35</v>
      </c>
      <c r="S4463">
        <v>29</v>
      </c>
      <c r="T4463" s="1">
        <v>383206</v>
      </c>
    </row>
    <row r="4464" spans="1:20" x14ac:dyDescent="0.3">
      <c r="A4464" t="s">
        <v>8847</v>
      </c>
      <c r="B4464" s="9">
        <v>45463</v>
      </c>
      <c r="C4464" t="s">
        <v>8730</v>
      </c>
      <c r="D4464" t="s">
        <v>8731</v>
      </c>
      <c r="E4464" t="s">
        <v>949</v>
      </c>
      <c r="F4464" t="s">
        <v>3499</v>
      </c>
      <c r="G4464" t="s">
        <v>8848</v>
      </c>
      <c r="H4464" t="s">
        <v>24</v>
      </c>
      <c r="I4464" t="s">
        <v>152</v>
      </c>
      <c r="J4464">
        <v>8</v>
      </c>
      <c r="K4464" s="1">
        <v>138850</v>
      </c>
      <c r="L4464" s="1">
        <v>1110800</v>
      </c>
      <c r="M4464">
        <v>15</v>
      </c>
      <c r="N4464" s="10">
        <v>0.15</v>
      </c>
      <c r="O4464" s="1">
        <f>Table1[[#This Row],[Total Sales NGN]]-(Table1[[#This Row],[Total Sales NGN]]*Table1[[#This Row],[Discount %2]])</f>
        <v>944180</v>
      </c>
      <c r="P4464" t="s">
        <v>27</v>
      </c>
      <c r="Q4464">
        <v>5</v>
      </c>
      <c r="R4464" t="s">
        <v>35</v>
      </c>
      <c r="S4464">
        <v>169</v>
      </c>
      <c r="T4464" s="1">
        <v>1077152</v>
      </c>
    </row>
    <row r="4465" spans="1:20" x14ac:dyDescent="0.3">
      <c r="A4465" t="s">
        <v>8849</v>
      </c>
      <c r="B4465" s="9">
        <v>45247</v>
      </c>
      <c r="C4465" t="s">
        <v>8730</v>
      </c>
      <c r="D4465" t="s">
        <v>8731</v>
      </c>
      <c r="E4465" t="s">
        <v>1738</v>
      </c>
      <c r="F4465" t="s">
        <v>3180</v>
      </c>
      <c r="G4465" t="s">
        <v>8850</v>
      </c>
      <c r="H4465" t="s">
        <v>32</v>
      </c>
      <c r="I4465" t="s">
        <v>141</v>
      </c>
      <c r="J4465">
        <v>18</v>
      </c>
      <c r="K4465" s="1">
        <v>22383</v>
      </c>
      <c r="L4465" s="1">
        <v>402894</v>
      </c>
      <c r="M4465">
        <v>10</v>
      </c>
      <c r="N4465" s="10">
        <v>0.1</v>
      </c>
      <c r="O4465" s="1">
        <f>Table1[[#This Row],[Total Sales NGN]]-(Table1[[#This Row],[Total Sales NGN]]*Table1[[#This Row],[Discount %2]])</f>
        <v>362604.6</v>
      </c>
      <c r="P4465" t="s">
        <v>34</v>
      </c>
      <c r="Q4465">
        <v>4</v>
      </c>
      <c r="R4465" t="s">
        <v>35</v>
      </c>
      <c r="S4465">
        <v>102</v>
      </c>
      <c r="T4465" s="1">
        <v>558942</v>
      </c>
    </row>
    <row r="4466" spans="1:20" x14ac:dyDescent="0.3">
      <c r="A4466" t="s">
        <v>8851</v>
      </c>
      <c r="B4466" s="9">
        <v>45426</v>
      </c>
      <c r="C4466" t="s">
        <v>8730</v>
      </c>
      <c r="D4466" t="s">
        <v>8731</v>
      </c>
      <c r="E4466" t="s">
        <v>1738</v>
      </c>
      <c r="F4466" t="s">
        <v>781</v>
      </c>
      <c r="G4466" t="s">
        <v>27</v>
      </c>
      <c r="H4466" t="s">
        <v>32</v>
      </c>
      <c r="I4466" t="s">
        <v>113</v>
      </c>
      <c r="J4466">
        <v>7</v>
      </c>
      <c r="K4466" s="1">
        <v>13280</v>
      </c>
      <c r="L4466" s="1">
        <v>92960</v>
      </c>
      <c r="M4466">
        <v>0</v>
      </c>
      <c r="N4466" s="10">
        <v>0</v>
      </c>
      <c r="O4466" s="1">
        <f>Table1[[#This Row],[Total Sales NGN]]-(Table1[[#This Row],[Total Sales NGN]]*Table1[[#This Row],[Discount %2]])</f>
        <v>92960</v>
      </c>
      <c r="P4466" t="s">
        <v>34</v>
      </c>
      <c r="Q4466">
        <v>3</v>
      </c>
      <c r="R4466" t="s">
        <v>27</v>
      </c>
      <c r="S4466">
        <v>29</v>
      </c>
      <c r="T4466" s="1">
        <v>558942</v>
      </c>
    </row>
    <row r="4467" spans="1:20" x14ac:dyDescent="0.3">
      <c r="A4467" t="s">
        <v>8852</v>
      </c>
      <c r="B4467" s="9">
        <v>45149</v>
      </c>
      <c r="C4467" t="s">
        <v>8730</v>
      </c>
      <c r="D4467" t="s">
        <v>8731</v>
      </c>
      <c r="E4467" t="s">
        <v>1738</v>
      </c>
      <c r="F4467" t="s">
        <v>7739</v>
      </c>
      <c r="G4467" t="s">
        <v>27</v>
      </c>
      <c r="H4467" t="s">
        <v>40</v>
      </c>
      <c r="I4467" t="s">
        <v>171</v>
      </c>
      <c r="J4467">
        <v>2</v>
      </c>
      <c r="K4467" s="1">
        <v>5388</v>
      </c>
      <c r="L4467" s="1">
        <v>10776</v>
      </c>
      <c r="M4467">
        <v>0</v>
      </c>
      <c r="N4467" s="10">
        <v>0</v>
      </c>
      <c r="O4467" s="1">
        <f>Table1[[#This Row],[Total Sales NGN]]-(Table1[[#This Row],[Total Sales NGN]]*Table1[[#This Row],[Discount %2]])</f>
        <v>10776</v>
      </c>
      <c r="P4467" t="s">
        <v>27</v>
      </c>
      <c r="Q4467">
        <v>4</v>
      </c>
      <c r="R4467" t="s">
        <v>35</v>
      </c>
      <c r="S4467">
        <v>198</v>
      </c>
      <c r="T4467" s="1">
        <v>289731</v>
      </c>
    </row>
    <row r="4468" spans="1:20" x14ac:dyDescent="0.3">
      <c r="A4468" t="s">
        <v>8853</v>
      </c>
      <c r="B4468" s="9">
        <v>45175</v>
      </c>
      <c r="C4468" t="s">
        <v>8730</v>
      </c>
      <c r="D4468" t="s">
        <v>8731</v>
      </c>
      <c r="E4468" t="s">
        <v>1738</v>
      </c>
      <c r="F4468" t="s">
        <v>587</v>
      </c>
      <c r="G4468" t="s">
        <v>8854</v>
      </c>
      <c r="H4468" t="s">
        <v>24</v>
      </c>
      <c r="I4468" t="s">
        <v>174</v>
      </c>
      <c r="J4468">
        <v>13</v>
      </c>
      <c r="K4468" s="1">
        <v>338387</v>
      </c>
      <c r="L4468" s="1">
        <v>4399031</v>
      </c>
      <c r="M4468">
        <v>15</v>
      </c>
      <c r="N4468" s="10">
        <v>0.15</v>
      </c>
      <c r="O4468" s="1">
        <f>Table1[[#This Row],[Total Sales NGN]]-(Table1[[#This Row],[Total Sales NGN]]*Table1[[#This Row],[Discount %2]])</f>
        <v>3739176.35</v>
      </c>
      <c r="P4468" t="s">
        <v>57</v>
      </c>
      <c r="Q4468">
        <v>5</v>
      </c>
      <c r="R4468" t="s">
        <v>35</v>
      </c>
      <c r="S4468">
        <v>105</v>
      </c>
      <c r="T4468" s="1">
        <v>1077152</v>
      </c>
    </row>
    <row r="4469" spans="1:20" x14ac:dyDescent="0.3">
      <c r="A4469" t="s">
        <v>8855</v>
      </c>
      <c r="B4469" s="9">
        <v>45597</v>
      </c>
      <c r="C4469" t="s">
        <v>8730</v>
      </c>
      <c r="D4469" t="s">
        <v>8731</v>
      </c>
      <c r="E4469" t="s">
        <v>949</v>
      </c>
      <c r="F4469" t="s">
        <v>8722</v>
      </c>
      <c r="G4469" t="s">
        <v>8856</v>
      </c>
      <c r="H4469" t="s">
        <v>40</v>
      </c>
      <c r="I4469" t="s">
        <v>70</v>
      </c>
      <c r="J4469">
        <v>3</v>
      </c>
      <c r="K4469" s="1">
        <v>14354</v>
      </c>
      <c r="L4469" s="1">
        <v>43062</v>
      </c>
      <c r="M4469">
        <v>0</v>
      </c>
      <c r="N4469" s="10">
        <v>0</v>
      </c>
      <c r="O4469" s="1">
        <f>Table1[[#This Row],[Total Sales NGN]]-(Table1[[#This Row],[Total Sales NGN]]*Table1[[#This Row],[Discount %2]])</f>
        <v>43062</v>
      </c>
      <c r="P4469" t="s">
        <v>26</v>
      </c>
      <c r="Q4469">
        <v>2</v>
      </c>
      <c r="R4469" t="s">
        <v>28</v>
      </c>
      <c r="S4469">
        <v>130</v>
      </c>
      <c r="T4469" s="1">
        <v>289731</v>
      </c>
    </row>
    <row r="4470" spans="1:20" x14ac:dyDescent="0.3">
      <c r="A4470" t="s">
        <v>8857</v>
      </c>
      <c r="B4470" s="9">
        <v>45240</v>
      </c>
      <c r="C4470" t="s">
        <v>8730</v>
      </c>
      <c r="D4470" t="s">
        <v>8731</v>
      </c>
      <c r="E4470" t="s">
        <v>949</v>
      </c>
      <c r="F4470" t="s">
        <v>302</v>
      </c>
      <c r="G4470" t="s">
        <v>8858</v>
      </c>
      <c r="H4470" t="s">
        <v>45</v>
      </c>
      <c r="I4470" t="s">
        <v>74</v>
      </c>
      <c r="J4470">
        <v>11</v>
      </c>
      <c r="K4470" s="1">
        <v>12493</v>
      </c>
      <c r="L4470" s="1">
        <v>137423</v>
      </c>
      <c r="M4470">
        <v>0</v>
      </c>
      <c r="N4470" s="10">
        <v>0</v>
      </c>
      <c r="O4470" s="1">
        <f>Table1[[#This Row],[Total Sales NGN]]-(Table1[[#This Row],[Total Sales NGN]]*Table1[[#This Row],[Discount %2]])</f>
        <v>137423</v>
      </c>
      <c r="P4470" t="s">
        <v>57</v>
      </c>
      <c r="Q4470">
        <v>3</v>
      </c>
      <c r="R4470" t="s">
        <v>28</v>
      </c>
      <c r="S4470">
        <v>162</v>
      </c>
      <c r="T4470" s="1">
        <v>383206</v>
      </c>
    </row>
    <row r="4471" spans="1:20" x14ac:dyDescent="0.3">
      <c r="A4471" t="s">
        <v>8859</v>
      </c>
      <c r="B4471" s="9">
        <v>45607</v>
      </c>
      <c r="C4471" t="s">
        <v>8730</v>
      </c>
      <c r="D4471" t="s">
        <v>8731</v>
      </c>
      <c r="E4471" t="s">
        <v>1738</v>
      </c>
      <c r="F4471" t="s">
        <v>952</v>
      </c>
      <c r="G4471" t="s">
        <v>27</v>
      </c>
      <c r="H4471" t="s">
        <v>45</v>
      </c>
      <c r="I4471" t="s">
        <v>98</v>
      </c>
      <c r="J4471">
        <v>3</v>
      </c>
      <c r="K4471" s="1">
        <v>18191</v>
      </c>
      <c r="L4471" s="1">
        <v>54573</v>
      </c>
      <c r="M4471">
        <v>0</v>
      </c>
      <c r="N4471" s="10">
        <v>0</v>
      </c>
      <c r="O4471" s="1">
        <f>Table1[[#This Row],[Total Sales NGN]]-(Table1[[#This Row],[Total Sales NGN]]*Table1[[#This Row],[Discount %2]])</f>
        <v>54573</v>
      </c>
      <c r="P4471" t="s">
        <v>57</v>
      </c>
      <c r="Q4471">
        <v>4</v>
      </c>
      <c r="R4471" t="s">
        <v>35</v>
      </c>
      <c r="S4471">
        <v>7</v>
      </c>
      <c r="T4471" s="1">
        <v>383206</v>
      </c>
    </row>
    <row r="4472" spans="1:20" x14ac:dyDescent="0.3">
      <c r="A4472" t="s">
        <v>8860</v>
      </c>
      <c r="B4472" s="9">
        <v>45177</v>
      </c>
      <c r="C4472" t="s">
        <v>8730</v>
      </c>
      <c r="D4472" t="s">
        <v>8731</v>
      </c>
      <c r="E4472" t="s">
        <v>1738</v>
      </c>
      <c r="F4472" t="s">
        <v>1660</v>
      </c>
      <c r="G4472" t="s">
        <v>8861</v>
      </c>
      <c r="H4472" t="s">
        <v>24</v>
      </c>
      <c r="I4472" t="s">
        <v>174</v>
      </c>
      <c r="J4472">
        <v>7</v>
      </c>
      <c r="K4472" s="1">
        <v>274785</v>
      </c>
      <c r="L4472" s="1">
        <v>1923495</v>
      </c>
      <c r="M4472">
        <v>0</v>
      </c>
      <c r="N4472" s="10">
        <v>0</v>
      </c>
      <c r="O4472" s="1">
        <f>Table1[[#This Row],[Total Sales NGN]]-(Table1[[#This Row],[Total Sales NGN]]*Table1[[#This Row],[Discount %2]])</f>
        <v>1923495</v>
      </c>
      <c r="P4472" t="s">
        <v>57</v>
      </c>
      <c r="Q4472">
        <v>1</v>
      </c>
      <c r="R4472" t="s">
        <v>35</v>
      </c>
      <c r="S4472">
        <v>45</v>
      </c>
      <c r="T4472" s="1">
        <v>1077152</v>
      </c>
    </row>
    <row r="4473" spans="1:20" x14ac:dyDescent="0.3">
      <c r="A4473" t="s">
        <v>8862</v>
      </c>
      <c r="B4473" s="9">
        <v>44949</v>
      </c>
      <c r="C4473" t="s">
        <v>8730</v>
      </c>
      <c r="D4473" t="s">
        <v>8731</v>
      </c>
      <c r="E4473" t="s">
        <v>949</v>
      </c>
      <c r="F4473" t="s">
        <v>122</v>
      </c>
      <c r="G4473" t="s">
        <v>8863</v>
      </c>
      <c r="H4473" t="s">
        <v>40</v>
      </c>
      <c r="I4473" t="s">
        <v>51</v>
      </c>
      <c r="J4473">
        <v>14</v>
      </c>
      <c r="K4473" s="1">
        <v>3009</v>
      </c>
      <c r="L4473" s="1">
        <v>42126</v>
      </c>
      <c r="M4473">
        <v>10</v>
      </c>
      <c r="N4473" s="10">
        <v>0.1</v>
      </c>
      <c r="O4473" s="1">
        <f>Table1[[#This Row],[Total Sales NGN]]-(Table1[[#This Row],[Total Sales NGN]]*Table1[[#This Row],[Discount %2]])</f>
        <v>37913.4</v>
      </c>
      <c r="P4473" t="s">
        <v>47</v>
      </c>
      <c r="Q4473">
        <v>5</v>
      </c>
      <c r="R4473" t="s">
        <v>35</v>
      </c>
      <c r="S4473">
        <v>24</v>
      </c>
      <c r="T4473" s="1">
        <v>289731</v>
      </c>
    </row>
    <row r="4474" spans="1:20" x14ac:dyDescent="0.3">
      <c r="A4474" t="s">
        <v>8864</v>
      </c>
      <c r="B4474" s="9">
        <v>45164</v>
      </c>
      <c r="C4474" t="s">
        <v>8730</v>
      </c>
      <c r="D4474" t="s">
        <v>8731</v>
      </c>
      <c r="E4474" t="s">
        <v>949</v>
      </c>
      <c r="F4474" t="s">
        <v>259</v>
      </c>
      <c r="G4474" t="s">
        <v>8865</v>
      </c>
      <c r="H4474" t="s">
        <v>32</v>
      </c>
      <c r="I4474" t="s">
        <v>141</v>
      </c>
      <c r="J4474">
        <v>1</v>
      </c>
      <c r="K4474" s="1">
        <v>2479</v>
      </c>
      <c r="L4474" s="1">
        <v>2479</v>
      </c>
      <c r="M4474">
        <v>0</v>
      </c>
      <c r="N4474" s="10">
        <v>0</v>
      </c>
      <c r="O4474" s="1">
        <f>Table1[[#This Row],[Total Sales NGN]]-(Table1[[#This Row],[Total Sales NGN]]*Table1[[#This Row],[Discount %2]])</f>
        <v>2479</v>
      </c>
      <c r="P4474" t="s">
        <v>26</v>
      </c>
      <c r="Q4474">
        <v>5</v>
      </c>
      <c r="R4474" t="s">
        <v>35</v>
      </c>
      <c r="S4474">
        <v>52</v>
      </c>
      <c r="T4474" s="1">
        <v>558942</v>
      </c>
    </row>
    <row r="4475" spans="1:20" x14ac:dyDescent="0.3">
      <c r="A4475" t="s">
        <v>8866</v>
      </c>
      <c r="B4475" s="9">
        <v>45438</v>
      </c>
      <c r="C4475" t="s">
        <v>8730</v>
      </c>
      <c r="D4475" t="s">
        <v>8731</v>
      </c>
      <c r="E4475" t="s">
        <v>949</v>
      </c>
      <c r="F4475" t="s">
        <v>839</v>
      </c>
      <c r="G4475" t="s">
        <v>8867</v>
      </c>
      <c r="H4475" t="s">
        <v>45</v>
      </c>
      <c r="I4475" t="s">
        <v>98</v>
      </c>
      <c r="J4475">
        <v>18</v>
      </c>
      <c r="K4475" s="1">
        <v>10443</v>
      </c>
      <c r="L4475" s="1">
        <v>187974</v>
      </c>
      <c r="M4475">
        <v>10</v>
      </c>
      <c r="N4475" s="10">
        <v>0.1</v>
      </c>
      <c r="O4475" s="1">
        <f>Table1[[#This Row],[Total Sales NGN]]-(Table1[[#This Row],[Total Sales NGN]]*Table1[[#This Row],[Discount %2]])</f>
        <v>169176.6</v>
      </c>
      <c r="P4475" t="s">
        <v>34</v>
      </c>
      <c r="Q4475">
        <v>2</v>
      </c>
      <c r="R4475" t="s">
        <v>35</v>
      </c>
      <c r="S4475">
        <v>40</v>
      </c>
      <c r="T4475" s="1">
        <v>383206</v>
      </c>
    </row>
    <row r="4476" spans="1:20" x14ac:dyDescent="0.3">
      <c r="A4476" t="s">
        <v>8868</v>
      </c>
      <c r="B4476" s="9">
        <v>45153</v>
      </c>
      <c r="C4476" t="s">
        <v>8730</v>
      </c>
      <c r="D4476" t="s">
        <v>8731</v>
      </c>
      <c r="E4476" t="s">
        <v>2951</v>
      </c>
      <c r="F4476" t="s">
        <v>1370</v>
      </c>
      <c r="G4476" t="s">
        <v>8869</v>
      </c>
      <c r="H4476" t="s">
        <v>24</v>
      </c>
      <c r="I4476" t="s">
        <v>174</v>
      </c>
      <c r="J4476">
        <v>4</v>
      </c>
      <c r="K4476" s="1">
        <v>219367</v>
      </c>
      <c r="L4476" s="1">
        <v>877468</v>
      </c>
      <c r="M4476">
        <v>0</v>
      </c>
      <c r="N4476" s="10">
        <v>0</v>
      </c>
      <c r="O4476" s="1">
        <f>Table1[[#This Row],[Total Sales NGN]]-(Table1[[#This Row],[Total Sales NGN]]*Table1[[#This Row],[Discount %2]])</f>
        <v>877468</v>
      </c>
      <c r="P4476" t="s">
        <v>57</v>
      </c>
      <c r="Q4476">
        <v>1</v>
      </c>
      <c r="R4476" t="s">
        <v>28</v>
      </c>
      <c r="S4476">
        <v>184</v>
      </c>
      <c r="T4476" s="1">
        <v>1077152</v>
      </c>
    </row>
    <row r="4477" spans="1:20" x14ac:dyDescent="0.3">
      <c r="A4477" t="s">
        <v>8870</v>
      </c>
      <c r="B4477" s="9">
        <v>45189</v>
      </c>
      <c r="C4477" t="s">
        <v>8730</v>
      </c>
      <c r="D4477" t="s">
        <v>8731</v>
      </c>
      <c r="E4477" t="s">
        <v>2951</v>
      </c>
      <c r="F4477" t="s">
        <v>584</v>
      </c>
      <c r="G4477" t="s">
        <v>8871</v>
      </c>
      <c r="H4477" t="s">
        <v>24</v>
      </c>
      <c r="I4477" t="s">
        <v>61</v>
      </c>
      <c r="J4477">
        <v>4</v>
      </c>
      <c r="K4477" s="1">
        <v>195021</v>
      </c>
      <c r="L4477" s="1">
        <v>780084</v>
      </c>
      <c r="M4477">
        <v>15</v>
      </c>
      <c r="N4477" s="10">
        <v>0.15</v>
      </c>
      <c r="O4477" s="1">
        <f>Table1[[#This Row],[Total Sales NGN]]-(Table1[[#This Row],[Total Sales NGN]]*Table1[[#This Row],[Discount %2]])</f>
        <v>663071.4</v>
      </c>
      <c r="P4477" t="s">
        <v>34</v>
      </c>
      <c r="Q4477">
        <v>3</v>
      </c>
      <c r="R4477" t="s">
        <v>28</v>
      </c>
      <c r="S4477">
        <v>15</v>
      </c>
      <c r="T4477" s="1">
        <v>1077152</v>
      </c>
    </row>
    <row r="4478" spans="1:20" x14ac:dyDescent="0.3">
      <c r="A4478" t="s">
        <v>8872</v>
      </c>
      <c r="B4478" s="9">
        <v>45346</v>
      </c>
      <c r="C4478" t="s">
        <v>8730</v>
      </c>
      <c r="D4478" t="s">
        <v>8731</v>
      </c>
      <c r="E4478" t="s">
        <v>949</v>
      </c>
      <c r="F4478" t="s">
        <v>455</v>
      </c>
      <c r="G4478" t="s">
        <v>8873</v>
      </c>
      <c r="H4478" t="s">
        <v>65</v>
      </c>
      <c r="I4478" t="s">
        <v>78</v>
      </c>
      <c r="J4478">
        <v>2</v>
      </c>
      <c r="K4478" s="1">
        <v>75857</v>
      </c>
      <c r="L4478" s="1">
        <v>151714</v>
      </c>
      <c r="M4478">
        <v>0</v>
      </c>
      <c r="N4478" s="10">
        <v>0</v>
      </c>
      <c r="O4478" s="1">
        <f>Table1[[#This Row],[Total Sales NGN]]-(Table1[[#This Row],[Total Sales NGN]]*Table1[[#This Row],[Discount %2]])</f>
        <v>151714</v>
      </c>
      <c r="P4478" t="s">
        <v>57</v>
      </c>
      <c r="Q4478">
        <v>3</v>
      </c>
      <c r="R4478" t="s">
        <v>35</v>
      </c>
      <c r="S4478">
        <v>29</v>
      </c>
      <c r="T4478" s="1">
        <v>761054</v>
      </c>
    </row>
    <row r="4479" spans="1:20" x14ac:dyDescent="0.3">
      <c r="A4479" t="s">
        <v>8874</v>
      </c>
      <c r="B4479" s="9">
        <v>44961</v>
      </c>
      <c r="C4479" t="s">
        <v>8730</v>
      </c>
      <c r="D4479" t="s">
        <v>8731</v>
      </c>
      <c r="E4479" t="s">
        <v>1738</v>
      </c>
      <c r="F4479" t="s">
        <v>1184</v>
      </c>
      <c r="G4479" t="s">
        <v>8875</v>
      </c>
      <c r="H4479" t="s">
        <v>32</v>
      </c>
      <c r="I4479" t="s">
        <v>113</v>
      </c>
      <c r="J4479">
        <v>7</v>
      </c>
      <c r="K4479" s="1">
        <v>23567</v>
      </c>
      <c r="L4479" s="1">
        <v>164969</v>
      </c>
      <c r="M4479" t="s">
        <v>27</v>
      </c>
      <c r="N4479" s="10">
        <v>0</v>
      </c>
      <c r="O4479" s="1">
        <f>Table1[[#This Row],[Total Sales NGN]]-(Table1[[#This Row],[Total Sales NGN]]*Table1[[#This Row],[Discount %2]])</f>
        <v>164969</v>
      </c>
      <c r="P4479" t="s">
        <v>26</v>
      </c>
      <c r="Q4479">
        <v>5</v>
      </c>
      <c r="R4479" t="s">
        <v>35</v>
      </c>
      <c r="S4479">
        <v>192</v>
      </c>
      <c r="T4479" s="1">
        <v>558942</v>
      </c>
    </row>
    <row r="4480" spans="1:20" x14ac:dyDescent="0.3">
      <c r="A4480" t="s">
        <v>8876</v>
      </c>
      <c r="B4480" s="9">
        <v>45121</v>
      </c>
      <c r="C4480" t="s">
        <v>8730</v>
      </c>
      <c r="D4480" t="s">
        <v>8731</v>
      </c>
      <c r="E4480" t="s">
        <v>1738</v>
      </c>
      <c r="F4480" t="s">
        <v>1774</v>
      </c>
      <c r="G4480" t="s">
        <v>27</v>
      </c>
      <c r="H4480" t="s">
        <v>24</v>
      </c>
      <c r="I4480" t="s">
        <v>25</v>
      </c>
      <c r="J4480">
        <v>12</v>
      </c>
      <c r="K4480" s="1">
        <v>95820</v>
      </c>
      <c r="L4480" s="1">
        <v>1149840</v>
      </c>
      <c r="M4480">
        <v>15</v>
      </c>
      <c r="N4480" s="10">
        <v>0.15</v>
      </c>
      <c r="O4480" s="1">
        <f>Table1[[#This Row],[Total Sales NGN]]-(Table1[[#This Row],[Total Sales NGN]]*Table1[[#This Row],[Discount %2]])</f>
        <v>977364</v>
      </c>
      <c r="P4480" t="s">
        <v>27</v>
      </c>
      <c r="Q4480">
        <v>2</v>
      </c>
      <c r="R4480" t="s">
        <v>28</v>
      </c>
      <c r="S4480">
        <v>97</v>
      </c>
      <c r="T4480" s="1">
        <v>1077152</v>
      </c>
    </row>
    <row r="4481" spans="1:20" x14ac:dyDescent="0.3">
      <c r="A4481" t="s">
        <v>8877</v>
      </c>
      <c r="B4481" s="9">
        <v>45449</v>
      </c>
      <c r="C4481" t="s">
        <v>8730</v>
      </c>
      <c r="D4481" t="s">
        <v>8731</v>
      </c>
      <c r="E4481" t="s">
        <v>949</v>
      </c>
      <c r="F4481" t="s">
        <v>2875</v>
      </c>
      <c r="G4481" t="s">
        <v>8878</v>
      </c>
      <c r="H4481" t="s">
        <v>45</v>
      </c>
      <c r="I4481" t="s">
        <v>211</v>
      </c>
      <c r="J4481">
        <v>12</v>
      </c>
      <c r="K4481" s="1">
        <v>16344</v>
      </c>
      <c r="L4481" s="1">
        <v>196128</v>
      </c>
      <c r="M4481" t="s">
        <v>27</v>
      </c>
      <c r="N4481" s="10">
        <v>0</v>
      </c>
      <c r="O4481" s="1">
        <f>Table1[[#This Row],[Total Sales NGN]]-(Table1[[#This Row],[Total Sales NGN]]*Table1[[#This Row],[Discount %2]])</f>
        <v>196128</v>
      </c>
      <c r="P4481" t="s">
        <v>57</v>
      </c>
      <c r="Q4481">
        <v>4</v>
      </c>
      <c r="R4481" t="s">
        <v>35</v>
      </c>
      <c r="S4481">
        <v>7</v>
      </c>
      <c r="T4481" s="1">
        <v>383206</v>
      </c>
    </row>
    <row r="4482" spans="1:20" x14ac:dyDescent="0.3">
      <c r="A4482" t="s">
        <v>8879</v>
      </c>
      <c r="B4482" s="9">
        <v>45059</v>
      </c>
      <c r="C4482" t="s">
        <v>8730</v>
      </c>
      <c r="D4482" t="s">
        <v>8731</v>
      </c>
      <c r="E4482" t="s">
        <v>949</v>
      </c>
      <c r="F4482" t="s">
        <v>143</v>
      </c>
      <c r="G4482" t="s">
        <v>8880</v>
      </c>
      <c r="H4482" t="s">
        <v>32</v>
      </c>
      <c r="I4482" t="s">
        <v>117</v>
      </c>
      <c r="J4482">
        <v>3</v>
      </c>
      <c r="K4482" s="1">
        <v>6457</v>
      </c>
      <c r="L4482" s="1">
        <v>19371</v>
      </c>
      <c r="M4482">
        <v>0</v>
      </c>
      <c r="N4482" s="10">
        <v>0</v>
      </c>
      <c r="O4482" s="1">
        <f>Table1[[#This Row],[Total Sales NGN]]-(Table1[[#This Row],[Total Sales NGN]]*Table1[[#This Row],[Discount %2]])</f>
        <v>19371</v>
      </c>
      <c r="P4482" t="s">
        <v>27</v>
      </c>
      <c r="Q4482">
        <v>1</v>
      </c>
      <c r="R4482" t="s">
        <v>35</v>
      </c>
      <c r="S4482">
        <v>183</v>
      </c>
      <c r="T4482" s="1">
        <v>558942</v>
      </c>
    </row>
    <row r="4483" spans="1:20" x14ac:dyDescent="0.3">
      <c r="A4483" t="s">
        <v>8881</v>
      </c>
      <c r="B4483" s="9">
        <v>45479</v>
      </c>
      <c r="C4483" t="s">
        <v>8730</v>
      </c>
      <c r="D4483" t="s">
        <v>8731</v>
      </c>
      <c r="E4483" t="s">
        <v>2951</v>
      </c>
      <c r="F4483" t="s">
        <v>619</v>
      </c>
      <c r="G4483" t="s">
        <v>8882</v>
      </c>
      <c r="H4483" t="s">
        <v>32</v>
      </c>
      <c r="I4483" t="s">
        <v>113</v>
      </c>
      <c r="J4483">
        <v>8</v>
      </c>
      <c r="K4483" s="1">
        <v>12033</v>
      </c>
      <c r="L4483" s="1">
        <v>96264</v>
      </c>
      <c r="M4483">
        <v>5</v>
      </c>
      <c r="N4483" s="10">
        <v>0.05</v>
      </c>
      <c r="O4483" s="1">
        <f>Table1[[#This Row],[Total Sales NGN]]-(Table1[[#This Row],[Total Sales NGN]]*Table1[[#This Row],[Discount %2]])</f>
        <v>91450.8</v>
      </c>
      <c r="P4483" t="s">
        <v>26</v>
      </c>
      <c r="Q4483">
        <v>5</v>
      </c>
      <c r="R4483" t="s">
        <v>35</v>
      </c>
      <c r="S4483">
        <v>153</v>
      </c>
      <c r="T4483" s="1">
        <v>558942</v>
      </c>
    </row>
    <row r="4484" spans="1:20" x14ac:dyDescent="0.3">
      <c r="A4484" t="s">
        <v>8883</v>
      </c>
      <c r="B4484" s="9">
        <v>45121</v>
      </c>
      <c r="C4484" t="s">
        <v>8730</v>
      </c>
      <c r="D4484" t="s">
        <v>8731</v>
      </c>
      <c r="E4484" t="s">
        <v>2951</v>
      </c>
      <c r="F4484" t="s">
        <v>1063</v>
      </c>
      <c r="G4484" t="s">
        <v>8884</v>
      </c>
      <c r="H4484" t="s">
        <v>40</v>
      </c>
      <c r="I4484" t="s">
        <v>137</v>
      </c>
      <c r="J4484">
        <v>8</v>
      </c>
      <c r="K4484" s="1">
        <v>14232</v>
      </c>
      <c r="L4484" s="1">
        <v>113856</v>
      </c>
      <c r="M4484" t="s">
        <v>27</v>
      </c>
      <c r="N4484" s="10">
        <v>0</v>
      </c>
      <c r="O4484" s="1">
        <f>Table1[[#This Row],[Total Sales NGN]]-(Table1[[#This Row],[Total Sales NGN]]*Table1[[#This Row],[Discount %2]])</f>
        <v>113856</v>
      </c>
      <c r="P4484" t="s">
        <v>34</v>
      </c>
      <c r="Q4484">
        <v>2</v>
      </c>
      <c r="R4484" t="s">
        <v>35</v>
      </c>
      <c r="S4484">
        <v>195</v>
      </c>
      <c r="T4484" s="1">
        <v>289731</v>
      </c>
    </row>
    <row r="4485" spans="1:20" x14ac:dyDescent="0.3">
      <c r="A4485" t="s">
        <v>8885</v>
      </c>
      <c r="B4485" s="9">
        <v>45197</v>
      </c>
      <c r="C4485" t="s">
        <v>8730</v>
      </c>
      <c r="D4485" t="s">
        <v>8731</v>
      </c>
      <c r="E4485" t="s">
        <v>949</v>
      </c>
      <c r="F4485" t="s">
        <v>2378</v>
      </c>
      <c r="G4485" t="s">
        <v>8886</v>
      </c>
      <c r="H4485" t="s">
        <v>45</v>
      </c>
      <c r="I4485" t="s">
        <v>211</v>
      </c>
      <c r="J4485">
        <v>6</v>
      </c>
      <c r="K4485" s="1">
        <v>18767</v>
      </c>
      <c r="L4485" s="1">
        <v>112602</v>
      </c>
      <c r="M4485">
        <v>0</v>
      </c>
      <c r="N4485" s="10">
        <v>0</v>
      </c>
      <c r="O4485" s="1">
        <f>Table1[[#This Row],[Total Sales NGN]]-(Table1[[#This Row],[Total Sales NGN]]*Table1[[#This Row],[Discount %2]])</f>
        <v>112602</v>
      </c>
      <c r="P4485" t="s">
        <v>27</v>
      </c>
      <c r="Q4485">
        <v>1</v>
      </c>
      <c r="R4485" t="s">
        <v>35</v>
      </c>
      <c r="S4485">
        <v>147</v>
      </c>
      <c r="T4485" s="1">
        <v>383206</v>
      </c>
    </row>
    <row r="4486" spans="1:20" x14ac:dyDescent="0.3">
      <c r="A4486" t="s">
        <v>8887</v>
      </c>
      <c r="B4486" s="9">
        <v>45445</v>
      </c>
      <c r="C4486" t="s">
        <v>8730</v>
      </c>
      <c r="D4486" t="s">
        <v>8731</v>
      </c>
      <c r="E4486" t="s">
        <v>1738</v>
      </c>
      <c r="F4486" t="s">
        <v>949</v>
      </c>
      <c r="G4486" t="s">
        <v>8888</v>
      </c>
      <c r="H4486" t="s">
        <v>32</v>
      </c>
      <c r="I4486" t="s">
        <v>237</v>
      </c>
      <c r="J4486">
        <v>16</v>
      </c>
      <c r="K4486" s="1">
        <v>11913</v>
      </c>
      <c r="L4486" s="1">
        <v>190608</v>
      </c>
      <c r="M4486">
        <v>20</v>
      </c>
      <c r="N4486" s="10">
        <v>0.2</v>
      </c>
      <c r="O4486" s="1">
        <f>Table1[[#This Row],[Total Sales NGN]]-(Table1[[#This Row],[Total Sales NGN]]*Table1[[#This Row],[Discount %2]])</f>
        <v>152486.39999999999</v>
      </c>
      <c r="P4486" t="s">
        <v>27</v>
      </c>
      <c r="Q4486">
        <v>4</v>
      </c>
      <c r="R4486" t="s">
        <v>35</v>
      </c>
      <c r="S4486">
        <v>140</v>
      </c>
      <c r="T4486" s="1">
        <v>558942</v>
      </c>
    </row>
    <row r="4487" spans="1:20" x14ac:dyDescent="0.3">
      <c r="A4487" t="s">
        <v>8889</v>
      </c>
      <c r="B4487" s="9">
        <v>45066</v>
      </c>
      <c r="C4487" t="s">
        <v>8730</v>
      </c>
      <c r="D4487" t="s">
        <v>8731</v>
      </c>
      <c r="E4487" t="s">
        <v>949</v>
      </c>
      <c r="F4487" t="s">
        <v>1565</v>
      </c>
      <c r="G4487" t="s">
        <v>8890</v>
      </c>
      <c r="H4487" t="s">
        <v>40</v>
      </c>
      <c r="I4487" t="s">
        <v>70</v>
      </c>
      <c r="J4487">
        <v>1</v>
      </c>
      <c r="K4487" s="1">
        <v>10509</v>
      </c>
      <c r="L4487" s="1">
        <v>10509</v>
      </c>
      <c r="M4487">
        <v>20</v>
      </c>
      <c r="N4487" s="10">
        <v>0.2</v>
      </c>
      <c r="O4487" s="1">
        <f>Table1[[#This Row],[Total Sales NGN]]-(Table1[[#This Row],[Total Sales NGN]]*Table1[[#This Row],[Discount %2]])</f>
        <v>8407.2000000000007</v>
      </c>
      <c r="P4487" t="s">
        <v>27</v>
      </c>
      <c r="Q4487">
        <v>5</v>
      </c>
      <c r="R4487" t="s">
        <v>28</v>
      </c>
      <c r="S4487">
        <v>19</v>
      </c>
      <c r="T4487" s="1">
        <v>289731</v>
      </c>
    </row>
    <row r="4488" spans="1:20" x14ac:dyDescent="0.3">
      <c r="A4488" t="s">
        <v>8891</v>
      </c>
      <c r="B4488" s="9">
        <v>45192</v>
      </c>
      <c r="C4488" t="s">
        <v>8730</v>
      </c>
      <c r="D4488" t="s">
        <v>8731</v>
      </c>
      <c r="E4488" t="s">
        <v>2951</v>
      </c>
      <c r="F4488" t="s">
        <v>2449</v>
      </c>
      <c r="G4488" t="s">
        <v>8892</v>
      </c>
      <c r="H4488" t="s">
        <v>45</v>
      </c>
      <c r="I4488" t="s">
        <v>181</v>
      </c>
      <c r="J4488">
        <v>7</v>
      </c>
      <c r="K4488" s="1">
        <v>14893</v>
      </c>
      <c r="L4488" s="1">
        <v>104251</v>
      </c>
      <c r="M4488">
        <v>15</v>
      </c>
      <c r="N4488" s="10">
        <v>0.15</v>
      </c>
      <c r="O4488" s="1">
        <f>Table1[[#This Row],[Total Sales NGN]]-(Table1[[#This Row],[Total Sales NGN]]*Table1[[#This Row],[Discount %2]])</f>
        <v>88613.35</v>
      </c>
      <c r="P4488" t="s">
        <v>47</v>
      </c>
      <c r="Q4488">
        <v>2</v>
      </c>
      <c r="R4488" t="s">
        <v>35</v>
      </c>
      <c r="S4488">
        <v>180</v>
      </c>
      <c r="T4488" s="1">
        <v>383206</v>
      </c>
    </row>
    <row r="4489" spans="1:20" x14ac:dyDescent="0.3">
      <c r="A4489" t="s">
        <v>8893</v>
      </c>
      <c r="B4489" s="9">
        <v>45620</v>
      </c>
      <c r="C4489" t="s">
        <v>8730</v>
      </c>
      <c r="D4489" t="s">
        <v>8731</v>
      </c>
      <c r="E4489" t="s">
        <v>949</v>
      </c>
      <c r="F4489" t="s">
        <v>38</v>
      </c>
      <c r="G4489" t="s">
        <v>8894</v>
      </c>
      <c r="H4489" t="s">
        <v>45</v>
      </c>
      <c r="I4489" t="s">
        <v>130</v>
      </c>
      <c r="J4489">
        <v>17</v>
      </c>
      <c r="K4489" s="1">
        <v>20503</v>
      </c>
      <c r="L4489" s="1">
        <v>348551</v>
      </c>
      <c r="M4489">
        <v>20</v>
      </c>
      <c r="N4489" s="10">
        <v>0.2</v>
      </c>
      <c r="O4489" s="1">
        <f>Table1[[#This Row],[Total Sales NGN]]-(Table1[[#This Row],[Total Sales NGN]]*Table1[[#This Row],[Discount %2]])</f>
        <v>278840.8</v>
      </c>
      <c r="P4489" t="s">
        <v>47</v>
      </c>
      <c r="Q4489" t="s">
        <v>27</v>
      </c>
      <c r="R4489" t="s">
        <v>35</v>
      </c>
      <c r="S4489">
        <v>21</v>
      </c>
      <c r="T4489" s="1">
        <v>383206</v>
      </c>
    </row>
    <row r="4490" spans="1:20" x14ac:dyDescent="0.3">
      <c r="A4490" t="s">
        <v>8895</v>
      </c>
      <c r="B4490" s="9">
        <v>44992</v>
      </c>
      <c r="C4490" t="s">
        <v>8730</v>
      </c>
      <c r="D4490" t="s">
        <v>8731</v>
      </c>
      <c r="E4490" t="s">
        <v>2951</v>
      </c>
      <c r="F4490" t="s">
        <v>270</v>
      </c>
      <c r="G4490" t="s">
        <v>8896</v>
      </c>
      <c r="H4490" t="s">
        <v>40</v>
      </c>
      <c r="I4490" t="s">
        <v>41</v>
      </c>
      <c r="J4490">
        <v>1</v>
      </c>
      <c r="K4490" s="1">
        <v>10107</v>
      </c>
      <c r="L4490" s="1">
        <v>10107</v>
      </c>
      <c r="M4490">
        <v>10</v>
      </c>
      <c r="N4490" s="10">
        <v>0.1</v>
      </c>
      <c r="O4490" s="1">
        <f>Table1[[#This Row],[Total Sales NGN]]-(Table1[[#This Row],[Total Sales NGN]]*Table1[[#This Row],[Discount %2]])</f>
        <v>9096.2999999999993</v>
      </c>
      <c r="P4490" t="s">
        <v>47</v>
      </c>
      <c r="Q4490">
        <v>3</v>
      </c>
      <c r="R4490" t="s">
        <v>27</v>
      </c>
      <c r="S4490">
        <v>139</v>
      </c>
      <c r="T4490" s="1">
        <v>289731</v>
      </c>
    </row>
    <row r="4491" spans="1:20" x14ac:dyDescent="0.3">
      <c r="A4491" t="s">
        <v>8897</v>
      </c>
      <c r="B4491" s="9">
        <v>44931</v>
      </c>
      <c r="C4491" t="s">
        <v>8730</v>
      </c>
      <c r="D4491" t="s">
        <v>8731</v>
      </c>
      <c r="E4491" t="s">
        <v>1738</v>
      </c>
      <c r="F4491" t="s">
        <v>1671</v>
      </c>
      <c r="G4491" t="s">
        <v>27</v>
      </c>
      <c r="H4491" t="s">
        <v>32</v>
      </c>
      <c r="I4491" t="s">
        <v>158</v>
      </c>
      <c r="J4491">
        <v>18</v>
      </c>
      <c r="K4491" s="1">
        <v>3048</v>
      </c>
      <c r="L4491" s="1">
        <v>54864</v>
      </c>
      <c r="M4491" t="s">
        <v>27</v>
      </c>
      <c r="N4491" s="10">
        <v>0</v>
      </c>
      <c r="O4491" s="1">
        <f>Table1[[#This Row],[Total Sales NGN]]-(Table1[[#This Row],[Total Sales NGN]]*Table1[[#This Row],[Discount %2]])</f>
        <v>54864</v>
      </c>
      <c r="P4491" t="s">
        <v>47</v>
      </c>
      <c r="Q4491" t="s">
        <v>27</v>
      </c>
      <c r="R4491" t="s">
        <v>28</v>
      </c>
      <c r="S4491">
        <v>78</v>
      </c>
      <c r="T4491" s="1">
        <v>558942</v>
      </c>
    </row>
    <row r="4492" spans="1:20" x14ac:dyDescent="0.3">
      <c r="A4492" t="s">
        <v>8898</v>
      </c>
      <c r="B4492" s="9">
        <v>45612</v>
      </c>
      <c r="C4492" t="s">
        <v>8730</v>
      </c>
      <c r="D4492" t="s">
        <v>8731</v>
      </c>
      <c r="E4492" t="s">
        <v>949</v>
      </c>
      <c r="F4492" t="s">
        <v>1804</v>
      </c>
      <c r="G4492" t="s">
        <v>8899</v>
      </c>
      <c r="H4492" t="s">
        <v>40</v>
      </c>
      <c r="I4492" t="s">
        <v>51</v>
      </c>
      <c r="J4492">
        <v>3</v>
      </c>
      <c r="K4492" s="1">
        <v>17136</v>
      </c>
      <c r="L4492" s="1">
        <v>51408</v>
      </c>
      <c r="M4492">
        <v>0</v>
      </c>
      <c r="N4492" s="10">
        <v>0</v>
      </c>
      <c r="O4492" s="1">
        <f>Table1[[#This Row],[Total Sales NGN]]-(Table1[[#This Row],[Total Sales NGN]]*Table1[[#This Row],[Discount %2]])</f>
        <v>51408</v>
      </c>
      <c r="P4492" t="s">
        <v>27</v>
      </c>
      <c r="Q4492">
        <v>4</v>
      </c>
      <c r="R4492" t="s">
        <v>35</v>
      </c>
      <c r="S4492">
        <v>57</v>
      </c>
      <c r="T4492" s="1">
        <v>289731</v>
      </c>
    </row>
    <row r="4493" spans="1:20" x14ac:dyDescent="0.3">
      <c r="A4493" t="s">
        <v>8900</v>
      </c>
      <c r="B4493" s="9">
        <v>45535</v>
      </c>
      <c r="C4493" t="s">
        <v>8730</v>
      </c>
      <c r="D4493" t="s">
        <v>8731</v>
      </c>
      <c r="E4493" t="s">
        <v>949</v>
      </c>
      <c r="F4493" t="s">
        <v>568</v>
      </c>
      <c r="G4493" t="s">
        <v>8901</v>
      </c>
      <c r="H4493" t="s">
        <v>32</v>
      </c>
      <c r="I4493" t="s">
        <v>117</v>
      </c>
      <c r="J4493">
        <v>14</v>
      </c>
      <c r="K4493" s="1">
        <v>12764</v>
      </c>
      <c r="L4493" s="1">
        <v>178696</v>
      </c>
      <c r="M4493">
        <v>0</v>
      </c>
      <c r="N4493" s="10">
        <v>0</v>
      </c>
      <c r="O4493" s="1">
        <f>Table1[[#This Row],[Total Sales NGN]]-(Table1[[#This Row],[Total Sales NGN]]*Table1[[#This Row],[Discount %2]])</f>
        <v>178696</v>
      </c>
      <c r="P4493" t="s">
        <v>27</v>
      </c>
      <c r="Q4493">
        <v>5</v>
      </c>
      <c r="R4493" t="s">
        <v>35</v>
      </c>
      <c r="S4493">
        <v>137</v>
      </c>
      <c r="T4493" s="1">
        <v>558942</v>
      </c>
    </row>
    <row r="4494" spans="1:20" x14ac:dyDescent="0.3">
      <c r="A4494" t="s">
        <v>8902</v>
      </c>
      <c r="B4494" s="9">
        <v>45061</v>
      </c>
      <c r="C4494" t="s">
        <v>8730</v>
      </c>
      <c r="D4494" t="s">
        <v>8731</v>
      </c>
      <c r="E4494" t="s">
        <v>949</v>
      </c>
      <c r="F4494" t="s">
        <v>2991</v>
      </c>
      <c r="G4494" t="s">
        <v>8903</v>
      </c>
      <c r="H4494" t="s">
        <v>32</v>
      </c>
      <c r="I4494" t="s">
        <v>33</v>
      </c>
      <c r="J4494">
        <v>3</v>
      </c>
      <c r="K4494" s="1">
        <v>19893</v>
      </c>
      <c r="L4494" s="1">
        <v>59679</v>
      </c>
      <c r="M4494">
        <v>0</v>
      </c>
      <c r="N4494" s="10">
        <v>0</v>
      </c>
      <c r="O4494" s="1">
        <f>Table1[[#This Row],[Total Sales NGN]]-(Table1[[#This Row],[Total Sales NGN]]*Table1[[#This Row],[Discount %2]])</f>
        <v>59679</v>
      </c>
      <c r="P4494" t="s">
        <v>47</v>
      </c>
      <c r="Q4494">
        <v>2</v>
      </c>
      <c r="R4494" t="s">
        <v>35</v>
      </c>
      <c r="S4494">
        <v>24</v>
      </c>
      <c r="T4494" s="1">
        <v>558942</v>
      </c>
    </row>
    <row r="4495" spans="1:20" x14ac:dyDescent="0.3">
      <c r="A4495" t="s">
        <v>8904</v>
      </c>
      <c r="B4495" s="9">
        <v>45240</v>
      </c>
      <c r="C4495" t="s">
        <v>8730</v>
      </c>
      <c r="D4495" t="s">
        <v>8731</v>
      </c>
      <c r="E4495" t="s">
        <v>1738</v>
      </c>
      <c r="F4495" t="s">
        <v>3777</v>
      </c>
      <c r="G4495" t="s">
        <v>8905</v>
      </c>
      <c r="H4495" t="s">
        <v>45</v>
      </c>
      <c r="I4495" t="s">
        <v>130</v>
      </c>
      <c r="J4495">
        <v>1</v>
      </c>
      <c r="K4495" s="1">
        <v>6026</v>
      </c>
      <c r="L4495" s="1">
        <v>6026</v>
      </c>
      <c r="M4495">
        <v>0</v>
      </c>
      <c r="N4495" s="10">
        <v>0</v>
      </c>
      <c r="O4495" s="1">
        <f>Table1[[#This Row],[Total Sales NGN]]-(Table1[[#This Row],[Total Sales NGN]]*Table1[[#This Row],[Discount %2]])</f>
        <v>6026</v>
      </c>
      <c r="P4495" t="s">
        <v>57</v>
      </c>
      <c r="Q4495">
        <v>1</v>
      </c>
      <c r="R4495" t="s">
        <v>35</v>
      </c>
      <c r="S4495">
        <v>3</v>
      </c>
      <c r="T4495" s="1">
        <v>383206</v>
      </c>
    </row>
    <row r="4496" spans="1:20" x14ac:dyDescent="0.3">
      <c r="A4496" t="s">
        <v>8906</v>
      </c>
      <c r="B4496" s="9">
        <v>45208</v>
      </c>
      <c r="C4496" t="s">
        <v>8730</v>
      </c>
      <c r="D4496" t="s">
        <v>8731</v>
      </c>
      <c r="E4496" t="s">
        <v>1738</v>
      </c>
      <c r="F4496" t="s">
        <v>204</v>
      </c>
      <c r="G4496" t="s">
        <v>8907</v>
      </c>
      <c r="H4496" t="s">
        <v>24</v>
      </c>
      <c r="I4496" t="s">
        <v>92</v>
      </c>
      <c r="J4496">
        <v>12</v>
      </c>
      <c r="K4496" s="1">
        <v>258773</v>
      </c>
      <c r="L4496" s="1">
        <v>3105276</v>
      </c>
      <c r="M4496">
        <v>0</v>
      </c>
      <c r="N4496" s="10">
        <v>0</v>
      </c>
      <c r="O4496" s="1">
        <f>Table1[[#This Row],[Total Sales NGN]]-(Table1[[#This Row],[Total Sales NGN]]*Table1[[#This Row],[Discount %2]])</f>
        <v>3105276</v>
      </c>
      <c r="P4496" t="s">
        <v>47</v>
      </c>
      <c r="Q4496">
        <v>5</v>
      </c>
      <c r="R4496" t="s">
        <v>28</v>
      </c>
      <c r="S4496">
        <v>57</v>
      </c>
      <c r="T4496" s="1">
        <v>1077152</v>
      </c>
    </row>
    <row r="4497" spans="1:20" x14ac:dyDescent="0.3">
      <c r="A4497" t="s">
        <v>8908</v>
      </c>
      <c r="B4497" s="9">
        <v>45350</v>
      </c>
      <c r="C4497" t="s">
        <v>8730</v>
      </c>
      <c r="D4497" t="s">
        <v>8731</v>
      </c>
      <c r="E4497" t="s">
        <v>949</v>
      </c>
      <c r="F4497" t="s">
        <v>489</v>
      </c>
      <c r="G4497" t="s">
        <v>8909</v>
      </c>
      <c r="H4497" t="s">
        <v>65</v>
      </c>
      <c r="I4497" t="s">
        <v>66</v>
      </c>
      <c r="J4497">
        <v>4</v>
      </c>
      <c r="K4497" s="1">
        <v>90285</v>
      </c>
      <c r="L4497" s="1">
        <v>361140</v>
      </c>
      <c r="M4497">
        <v>15</v>
      </c>
      <c r="N4497" s="10">
        <v>0.15</v>
      </c>
      <c r="O4497" s="1">
        <f>Table1[[#This Row],[Total Sales NGN]]-(Table1[[#This Row],[Total Sales NGN]]*Table1[[#This Row],[Discount %2]])</f>
        <v>306969</v>
      </c>
      <c r="P4497" t="s">
        <v>57</v>
      </c>
      <c r="Q4497">
        <v>3</v>
      </c>
      <c r="R4497" t="s">
        <v>35</v>
      </c>
      <c r="S4497">
        <v>4</v>
      </c>
      <c r="T4497" s="1">
        <v>761054</v>
      </c>
    </row>
    <row r="4498" spans="1:20" x14ac:dyDescent="0.3">
      <c r="A4498" t="s">
        <v>8910</v>
      </c>
      <c r="B4498" s="9">
        <v>44934</v>
      </c>
      <c r="C4498" t="s">
        <v>8730</v>
      </c>
      <c r="D4498" t="s">
        <v>8731</v>
      </c>
      <c r="E4498" t="s">
        <v>1738</v>
      </c>
      <c r="F4498" t="s">
        <v>898</v>
      </c>
      <c r="G4498" t="s">
        <v>8911</v>
      </c>
      <c r="H4498" t="s">
        <v>65</v>
      </c>
      <c r="I4498" t="s">
        <v>102</v>
      </c>
      <c r="J4498">
        <v>13</v>
      </c>
      <c r="K4498" s="1">
        <v>118883</v>
      </c>
      <c r="L4498" s="1">
        <v>1545479</v>
      </c>
      <c r="M4498">
        <v>15</v>
      </c>
      <c r="N4498" s="10">
        <v>0.15</v>
      </c>
      <c r="O4498" s="1">
        <f>Table1[[#This Row],[Total Sales NGN]]-(Table1[[#This Row],[Total Sales NGN]]*Table1[[#This Row],[Discount %2]])</f>
        <v>1313657.1499999999</v>
      </c>
      <c r="P4498" t="s">
        <v>27</v>
      </c>
      <c r="Q4498">
        <v>2</v>
      </c>
      <c r="R4498" t="s">
        <v>35</v>
      </c>
      <c r="S4498">
        <v>107</v>
      </c>
      <c r="T4498" s="1">
        <v>761054</v>
      </c>
    </row>
    <row r="4499" spans="1:20" x14ac:dyDescent="0.3">
      <c r="A4499" t="s">
        <v>8912</v>
      </c>
      <c r="B4499" s="9">
        <v>45041</v>
      </c>
      <c r="C4499" t="s">
        <v>8730</v>
      </c>
      <c r="D4499" t="s">
        <v>8731</v>
      </c>
      <c r="E4499" t="s">
        <v>1738</v>
      </c>
      <c r="F4499" t="s">
        <v>1058</v>
      </c>
      <c r="G4499" t="s">
        <v>8913</v>
      </c>
      <c r="H4499" t="s">
        <v>45</v>
      </c>
      <c r="I4499" t="s">
        <v>46</v>
      </c>
      <c r="J4499">
        <v>9</v>
      </c>
      <c r="K4499" s="1">
        <v>26295</v>
      </c>
      <c r="L4499" s="1">
        <v>236655</v>
      </c>
      <c r="M4499" t="s">
        <v>27</v>
      </c>
      <c r="N4499" s="10">
        <v>0</v>
      </c>
      <c r="O4499" s="1">
        <f>Table1[[#This Row],[Total Sales NGN]]-(Table1[[#This Row],[Total Sales NGN]]*Table1[[#This Row],[Discount %2]])</f>
        <v>236655</v>
      </c>
      <c r="P4499" t="s">
        <v>57</v>
      </c>
      <c r="Q4499">
        <v>5</v>
      </c>
      <c r="R4499" t="s">
        <v>28</v>
      </c>
      <c r="S4499">
        <v>200</v>
      </c>
      <c r="T4499" s="1">
        <v>383206</v>
      </c>
    </row>
    <row r="4500" spans="1:20" x14ac:dyDescent="0.3">
      <c r="A4500" t="s">
        <v>8914</v>
      </c>
      <c r="B4500" s="9">
        <v>45486</v>
      </c>
      <c r="C4500" t="s">
        <v>8730</v>
      </c>
      <c r="D4500" t="s">
        <v>8731</v>
      </c>
      <c r="E4500" t="s">
        <v>2951</v>
      </c>
      <c r="F4500" t="s">
        <v>3180</v>
      </c>
      <c r="G4500" t="s">
        <v>8915</v>
      </c>
      <c r="H4500" t="s">
        <v>45</v>
      </c>
      <c r="I4500" t="s">
        <v>74</v>
      </c>
      <c r="J4500">
        <v>7</v>
      </c>
      <c r="K4500" s="1">
        <v>35930</v>
      </c>
      <c r="L4500" s="1">
        <v>251510</v>
      </c>
      <c r="M4500">
        <v>10</v>
      </c>
      <c r="N4500" s="10">
        <v>0.1</v>
      </c>
      <c r="O4500" s="1">
        <f>Table1[[#This Row],[Total Sales NGN]]-(Table1[[#This Row],[Total Sales NGN]]*Table1[[#This Row],[Discount %2]])</f>
        <v>226359</v>
      </c>
      <c r="P4500" t="s">
        <v>26</v>
      </c>
      <c r="Q4500">
        <v>1</v>
      </c>
      <c r="R4500" t="s">
        <v>28</v>
      </c>
      <c r="S4500">
        <v>15</v>
      </c>
      <c r="T4500" s="1">
        <v>383206</v>
      </c>
    </row>
    <row r="4501" spans="1:20" x14ac:dyDescent="0.3">
      <c r="A4501" t="s">
        <v>8916</v>
      </c>
      <c r="B4501" s="9">
        <v>45333</v>
      </c>
      <c r="C4501" t="s">
        <v>8730</v>
      </c>
      <c r="D4501" t="s">
        <v>8731</v>
      </c>
      <c r="E4501" t="s">
        <v>2951</v>
      </c>
      <c r="F4501" t="s">
        <v>1454</v>
      </c>
      <c r="G4501" t="s">
        <v>8917</v>
      </c>
      <c r="H4501" t="s">
        <v>32</v>
      </c>
      <c r="I4501" t="s">
        <v>95</v>
      </c>
      <c r="J4501">
        <v>10</v>
      </c>
      <c r="K4501" s="1">
        <v>9004</v>
      </c>
      <c r="L4501" s="1">
        <v>90040</v>
      </c>
      <c r="M4501">
        <v>10</v>
      </c>
      <c r="N4501" s="10">
        <v>0.1</v>
      </c>
      <c r="O4501" s="1">
        <f>Table1[[#This Row],[Total Sales NGN]]-(Table1[[#This Row],[Total Sales NGN]]*Table1[[#This Row],[Discount %2]])</f>
        <v>81036</v>
      </c>
      <c r="P4501" t="s">
        <v>34</v>
      </c>
      <c r="Q4501">
        <v>4</v>
      </c>
      <c r="R4501" t="s">
        <v>28</v>
      </c>
      <c r="S4501">
        <v>161</v>
      </c>
      <c r="T4501" s="1">
        <v>558942</v>
      </c>
    </row>
    <row r="4502" spans="1:20" x14ac:dyDescent="0.3">
      <c r="A4502" t="s">
        <v>8918</v>
      </c>
      <c r="B4502" s="9">
        <v>45118</v>
      </c>
      <c r="C4502" t="s">
        <v>8730</v>
      </c>
      <c r="D4502" t="s">
        <v>8731</v>
      </c>
      <c r="E4502" t="s">
        <v>2951</v>
      </c>
      <c r="F4502" t="s">
        <v>76</v>
      </c>
      <c r="G4502" t="s">
        <v>8919</v>
      </c>
      <c r="H4502" t="s">
        <v>24</v>
      </c>
      <c r="I4502" t="s">
        <v>92</v>
      </c>
      <c r="J4502">
        <v>12</v>
      </c>
      <c r="K4502" s="1">
        <v>220345</v>
      </c>
      <c r="L4502" s="1">
        <v>2644140</v>
      </c>
      <c r="M4502" t="s">
        <v>27</v>
      </c>
      <c r="N4502" s="10">
        <v>0</v>
      </c>
      <c r="O4502" s="1">
        <f>Table1[[#This Row],[Total Sales NGN]]-(Table1[[#This Row],[Total Sales NGN]]*Table1[[#This Row],[Discount %2]])</f>
        <v>2644140</v>
      </c>
      <c r="P4502" t="s">
        <v>34</v>
      </c>
      <c r="Q4502">
        <v>0</v>
      </c>
      <c r="R4502" t="s">
        <v>35</v>
      </c>
      <c r="S4502">
        <v>45</v>
      </c>
      <c r="T4502" s="1">
        <v>1077152</v>
      </c>
    </row>
    <row r="4503" spans="1:20" x14ac:dyDescent="0.3">
      <c r="A4503" t="s">
        <v>8920</v>
      </c>
      <c r="B4503" s="9">
        <v>45203</v>
      </c>
      <c r="C4503" t="s">
        <v>8730</v>
      </c>
      <c r="D4503" t="s">
        <v>8731</v>
      </c>
      <c r="E4503" t="s">
        <v>949</v>
      </c>
      <c r="F4503" t="s">
        <v>7739</v>
      </c>
      <c r="G4503" t="s">
        <v>8921</v>
      </c>
      <c r="H4503" t="s">
        <v>65</v>
      </c>
      <c r="I4503" t="s">
        <v>478</v>
      </c>
      <c r="J4503">
        <v>10</v>
      </c>
      <c r="K4503" s="1">
        <v>114618</v>
      </c>
      <c r="L4503" s="1">
        <v>1146180</v>
      </c>
      <c r="M4503">
        <v>5</v>
      </c>
      <c r="N4503" s="10">
        <v>0.05</v>
      </c>
      <c r="O4503" s="1">
        <f>Table1[[#This Row],[Total Sales NGN]]-(Table1[[#This Row],[Total Sales NGN]]*Table1[[#This Row],[Discount %2]])</f>
        <v>1088871</v>
      </c>
      <c r="P4503" t="s">
        <v>26</v>
      </c>
      <c r="Q4503">
        <v>1</v>
      </c>
      <c r="R4503" t="s">
        <v>35</v>
      </c>
      <c r="S4503">
        <v>120</v>
      </c>
      <c r="T4503" s="1">
        <v>761054</v>
      </c>
    </row>
    <row r="4504" spans="1:20" x14ac:dyDescent="0.3">
      <c r="A4504" t="s">
        <v>8922</v>
      </c>
      <c r="B4504" s="9">
        <v>45183</v>
      </c>
      <c r="C4504" t="s">
        <v>8730</v>
      </c>
      <c r="D4504" t="s">
        <v>8731</v>
      </c>
      <c r="E4504" t="s">
        <v>949</v>
      </c>
      <c r="F4504" t="s">
        <v>2761</v>
      </c>
      <c r="G4504" t="s">
        <v>27</v>
      </c>
      <c r="H4504" t="s">
        <v>24</v>
      </c>
      <c r="I4504" t="s">
        <v>25</v>
      </c>
      <c r="J4504">
        <v>15</v>
      </c>
      <c r="K4504" s="1">
        <v>153654</v>
      </c>
      <c r="L4504" s="1">
        <v>2304810</v>
      </c>
      <c r="M4504" t="s">
        <v>27</v>
      </c>
      <c r="N4504" s="10">
        <v>0</v>
      </c>
      <c r="O4504" s="1">
        <f>Table1[[#This Row],[Total Sales NGN]]-(Table1[[#This Row],[Total Sales NGN]]*Table1[[#This Row],[Discount %2]])</f>
        <v>2304810</v>
      </c>
      <c r="P4504" t="s">
        <v>27</v>
      </c>
      <c r="Q4504">
        <v>4</v>
      </c>
      <c r="R4504" t="s">
        <v>35</v>
      </c>
      <c r="S4504">
        <v>3</v>
      </c>
      <c r="T4504" s="1">
        <v>1077152</v>
      </c>
    </row>
    <row r="4505" spans="1:20" x14ac:dyDescent="0.3">
      <c r="A4505" t="s">
        <v>8923</v>
      </c>
      <c r="B4505" s="9">
        <v>45583</v>
      </c>
      <c r="C4505" t="s">
        <v>8730</v>
      </c>
      <c r="D4505" t="s">
        <v>8731</v>
      </c>
      <c r="E4505" t="s">
        <v>2951</v>
      </c>
      <c r="F4505" t="s">
        <v>1076</v>
      </c>
      <c r="G4505" t="s">
        <v>8924</v>
      </c>
      <c r="H4505" t="s">
        <v>45</v>
      </c>
      <c r="I4505" t="s">
        <v>181</v>
      </c>
      <c r="J4505">
        <v>7</v>
      </c>
      <c r="K4505" s="1">
        <v>17943</v>
      </c>
      <c r="L4505" s="1">
        <v>125601</v>
      </c>
      <c r="M4505" t="s">
        <v>27</v>
      </c>
      <c r="N4505" s="10">
        <v>0</v>
      </c>
      <c r="O4505" s="1">
        <f>Table1[[#This Row],[Total Sales NGN]]-(Table1[[#This Row],[Total Sales NGN]]*Table1[[#This Row],[Discount %2]])</f>
        <v>125601</v>
      </c>
      <c r="P4505" t="s">
        <v>26</v>
      </c>
      <c r="Q4505">
        <v>3</v>
      </c>
      <c r="R4505" t="s">
        <v>35</v>
      </c>
      <c r="S4505">
        <v>87</v>
      </c>
      <c r="T4505" s="1">
        <v>383206</v>
      </c>
    </row>
    <row r="4506" spans="1:20" x14ac:dyDescent="0.3">
      <c r="A4506" t="s">
        <v>8925</v>
      </c>
      <c r="B4506" s="9">
        <v>45490</v>
      </c>
      <c r="C4506" t="s">
        <v>8730</v>
      </c>
      <c r="D4506" t="s">
        <v>8731</v>
      </c>
      <c r="E4506" t="s">
        <v>1738</v>
      </c>
      <c r="F4506" t="s">
        <v>2649</v>
      </c>
      <c r="G4506" t="s">
        <v>27</v>
      </c>
      <c r="H4506" t="s">
        <v>65</v>
      </c>
      <c r="I4506" t="s">
        <v>78</v>
      </c>
      <c r="J4506">
        <v>10</v>
      </c>
      <c r="K4506" s="1">
        <v>61326</v>
      </c>
      <c r="L4506" s="1">
        <v>613260</v>
      </c>
      <c r="M4506">
        <v>10</v>
      </c>
      <c r="N4506" s="10">
        <v>0.1</v>
      </c>
      <c r="O4506" s="1">
        <f>Table1[[#This Row],[Total Sales NGN]]-(Table1[[#This Row],[Total Sales NGN]]*Table1[[#This Row],[Discount %2]])</f>
        <v>551934</v>
      </c>
      <c r="P4506" t="s">
        <v>34</v>
      </c>
      <c r="Q4506">
        <v>4</v>
      </c>
      <c r="R4506" t="s">
        <v>35</v>
      </c>
      <c r="S4506">
        <v>48</v>
      </c>
      <c r="T4506" s="1">
        <v>761054</v>
      </c>
    </row>
    <row r="4507" spans="1:20" x14ac:dyDescent="0.3">
      <c r="A4507" t="s">
        <v>8926</v>
      </c>
      <c r="B4507" s="9">
        <v>45092</v>
      </c>
      <c r="C4507" t="s">
        <v>8730</v>
      </c>
      <c r="D4507" t="s">
        <v>8731</v>
      </c>
      <c r="E4507" t="s">
        <v>1738</v>
      </c>
      <c r="F4507" t="s">
        <v>2781</v>
      </c>
      <c r="G4507" t="s">
        <v>8927</v>
      </c>
      <c r="H4507" t="s">
        <v>24</v>
      </c>
      <c r="I4507" t="s">
        <v>161</v>
      </c>
      <c r="J4507">
        <v>10</v>
      </c>
      <c r="K4507" s="1">
        <v>168707</v>
      </c>
      <c r="L4507" s="1">
        <v>1687070</v>
      </c>
      <c r="M4507">
        <v>10</v>
      </c>
      <c r="N4507" s="10">
        <v>0.1</v>
      </c>
      <c r="O4507" s="1">
        <f>Table1[[#This Row],[Total Sales NGN]]-(Table1[[#This Row],[Total Sales NGN]]*Table1[[#This Row],[Discount %2]])</f>
        <v>1518363</v>
      </c>
      <c r="P4507" t="s">
        <v>27</v>
      </c>
      <c r="Q4507">
        <v>5</v>
      </c>
      <c r="R4507" t="s">
        <v>35</v>
      </c>
      <c r="S4507">
        <v>187</v>
      </c>
      <c r="T4507" s="1">
        <v>1077152</v>
      </c>
    </row>
    <row r="4508" spans="1:20" x14ac:dyDescent="0.3">
      <c r="A4508" t="s">
        <v>8928</v>
      </c>
      <c r="B4508" s="9">
        <v>45428</v>
      </c>
      <c r="C4508" t="s">
        <v>8730</v>
      </c>
      <c r="D4508" t="s">
        <v>8731</v>
      </c>
      <c r="E4508" t="s">
        <v>2951</v>
      </c>
      <c r="F4508" t="s">
        <v>1436</v>
      </c>
      <c r="G4508" t="s">
        <v>8929</v>
      </c>
      <c r="H4508" t="s">
        <v>40</v>
      </c>
      <c r="I4508" t="s">
        <v>123</v>
      </c>
      <c r="J4508">
        <v>4</v>
      </c>
      <c r="K4508" s="1">
        <v>6021</v>
      </c>
      <c r="L4508" s="1">
        <v>24084</v>
      </c>
      <c r="M4508">
        <v>0</v>
      </c>
      <c r="N4508" s="10">
        <v>0</v>
      </c>
      <c r="O4508" s="1">
        <f>Table1[[#This Row],[Total Sales NGN]]-(Table1[[#This Row],[Total Sales NGN]]*Table1[[#This Row],[Discount %2]])</f>
        <v>24084</v>
      </c>
      <c r="P4508" t="s">
        <v>34</v>
      </c>
      <c r="Q4508">
        <v>4</v>
      </c>
      <c r="R4508" t="s">
        <v>35</v>
      </c>
      <c r="S4508">
        <v>33</v>
      </c>
      <c r="T4508" s="1">
        <v>289731</v>
      </c>
    </row>
    <row r="4509" spans="1:20" x14ac:dyDescent="0.3">
      <c r="A4509" t="s">
        <v>8930</v>
      </c>
      <c r="B4509" s="9">
        <v>45091</v>
      </c>
      <c r="C4509" t="s">
        <v>8730</v>
      </c>
      <c r="D4509" t="s">
        <v>8731</v>
      </c>
      <c r="E4509" t="s">
        <v>949</v>
      </c>
      <c r="F4509" t="s">
        <v>1184</v>
      </c>
      <c r="G4509" t="s">
        <v>8931</v>
      </c>
      <c r="H4509" t="s">
        <v>24</v>
      </c>
      <c r="I4509" t="s">
        <v>56</v>
      </c>
      <c r="J4509">
        <v>17</v>
      </c>
      <c r="K4509" s="1">
        <v>288007</v>
      </c>
      <c r="L4509" s="1">
        <v>4896119</v>
      </c>
      <c r="M4509" t="s">
        <v>27</v>
      </c>
      <c r="N4509" s="10">
        <v>0</v>
      </c>
      <c r="O4509" s="1">
        <f>Table1[[#This Row],[Total Sales NGN]]-(Table1[[#This Row],[Total Sales NGN]]*Table1[[#This Row],[Discount %2]])</f>
        <v>4896119</v>
      </c>
      <c r="P4509" t="s">
        <v>27</v>
      </c>
      <c r="Q4509">
        <v>5</v>
      </c>
      <c r="R4509" t="s">
        <v>28</v>
      </c>
      <c r="S4509">
        <v>154</v>
      </c>
      <c r="T4509" s="1">
        <v>1077152</v>
      </c>
    </row>
    <row r="4510" spans="1:20" x14ac:dyDescent="0.3">
      <c r="A4510" t="s">
        <v>8932</v>
      </c>
      <c r="B4510" s="9">
        <v>45233</v>
      </c>
      <c r="C4510" t="s">
        <v>8730</v>
      </c>
      <c r="D4510" t="s">
        <v>8731</v>
      </c>
      <c r="E4510" t="s">
        <v>2951</v>
      </c>
      <c r="F4510" t="s">
        <v>3915</v>
      </c>
      <c r="G4510" t="s">
        <v>8933</v>
      </c>
      <c r="H4510" t="s">
        <v>32</v>
      </c>
      <c r="I4510" t="s">
        <v>158</v>
      </c>
      <c r="J4510">
        <v>1</v>
      </c>
      <c r="K4510" s="1">
        <v>4389</v>
      </c>
      <c r="L4510" s="1">
        <v>4389</v>
      </c>
      <c r="M4510">
        <v>0</v>
      </c>
      <c r="N4510" s="10">
        <v>0</v>
      </c>
      <c r="O4510" s="1">
        <f>Table1[[#This Row],[Total Sales NGN]]-(Table1[[#This Row],[Total Sales NGN]]*Table1[[#This Row],[Discount %2]])</f>
        <v>4389</v>
      </c>
      <c r="P4510" t="s">
        <v>47</v>
      </c>
      <c r="Q4510">
        <v>4</v>
      </c>
      <c r="R4510" t="s">
        <v>35</v>
      </c>
      <c r="S4510">
        <v>117</v>
      </c>
      <c r="T4510" s="1">
        <v>558942</v>
      </c>
    </row>
    <row r="4511" spans="1:20" x14ac:dyDescent="0.3">
      <c r="A4511" t="s">
        <v>8934</v>
      </c>
      <c r="B4511" s="9">
        <v>45145</v>
      </c>
      <c r="C4511" t="s">
        <v>8730</v>
      </c>
      <c r="D4511" t="s">
        <v>8731</v>
      </c>
      <c r="E4511" t="s">
        <v>949</v>
      </c>
      <c r="F4511" t="s">
        <v>1342</v>
      </c>
      <c r="G4511" t="s">
        <v>8935</v>
      </c>
      <c r="H4511" t="s">
        <v>32</v>
      </c>
      <c r="I4511" t="s">
        <v>33</v>
      </c>
      <c r="J4511">
        <v>17</v>
      </c>
      <c r="K4511" s="1">
        <v>3392</v>
      </c>
      <c r="L4511" s="1">
        <v>57664</v>
      </c>
      <c r="M4511">
        <v>15</v>
      </c>
      <c r="N4511" s="10">
        <v>0.15</v>
      </c>
      <c r="O4511" s="1">
        <f>Table1[[#This Row],[Total Sales NGN]]-(Table1[[#This Row],[Total Sales NGN]]*Table1[[#This Row],[Discount %2]])</f>
        <v>49014.400000000001</v>
      </c>
      <c r="P4511" t="s">
        <v>47</v>
      </c>
      <c r="Q4511">
        <v>2</v>
      </c>
      <c r="R4511" t="s">
        <v>35</v>
      </c>
      <c r="S4511">
        <v>108</v>
      </c>
      <c r="T4511" s="1">
        <v>558942</v>
      </c>
    </row>
    <row r="4512" spans="1:20" x14ac:dyDescent="0.3">
      <c r="A4512" t="s">
        <v>8936</v>
      </c>
      <c r="B4512" s="9">
        <v>45207</v>
      </c>
      <c r="C4512" t="s">
        <v>8730</v>
      </c>
      <c r="D4512" t="s">
        <v>8731</v>
      </c>
      <c r="E4512" t="s">
        <v>1738</v>
      </c>
      <c r="F4512" t="s">
        <v>1777</v>
      </c>
      <c r="G4512" t="s">
        <v>8937</v>
      </c>
      <c r="H4512" t="s">
        <v>40</v>
      </c>
      <c r="I4512" t="s">
        <v>51</v>
      </c>
      <c r="J4512">
        <v>1</v>
      </c>
      <c r="K4512" s="1">
        <v>9897</v>
      </c>
      <c r="L4512" s="1">
        <v>9897</v>
      </c>
      <c r="M4512" t="s">
        <v>27</v>
      </c>
      <c r="N4512" s="10">
        <v>0</v>
      </c>
      <c r="O4512" s="1">
        <f>Table1[[#This Row],[Total Sales NGN]]-(Table1[[#This Row],[Total Sales NGN]]*Table1[[#This Row],[Discount %2]])</f>
        <v>9897</v>
      </c>
      <c r="P4512" t="s">
        <v>26</v>
      </c>
      <c r="Q4512">
        <v>3</v>
      </c>
      <c r="R4512" t="s">
        <v>35</v>
      </c>
      <c r="S4512">
        <v>170</v>
      </c>
      <c r="T4512" s="1">
        <v>289731</v>
      </c>
    </row>
    <row r="4513" spans="1:20" x14ac:dyDescent="0.3">
      <c r="A4513" t="s">
        <v>8938</v>
      </c>
      <c r="B4513" s="9">
        <v>45592</v>
      </c>
      <c r="C4513" t="s">
        <v>8730</v>
      </c>
      <c r="D4513" t="s">
        <v>8731</v>
      </c>
      <c r="E4513" t="s">
        <v>1738</v>
      </c>
      <c r="F4513" t="s">
        <v>2072</v>
      </c>
      <c r="G4513" t="s">
        <v>27</v>
      </c>
      <c r="H4513" t="s">
        <v>32</v>
      </c>
      <c r="I4513" t="s">
        <v>158</v>
      </c>
      <c r="J4513">
        <v>14</v>
      </c>
      <c r="K4513" s="1">
        <v>22270</v>
      </c>
      <c r="L4513" s="1">
        <v>311780</v>
      </c>
      <c r="M4513">
        <v>10</v>
      </c>
      <c r="N4513" s="10">
        <v>0.1</v>
      </c>
      <c r="O4513" s="1">
        <f>Table1[[#This Row],[Total Sales NGN]]-(Table1[[#This Row],[Total Sales NGN]]*Table1[[#This Row],[Discount %2]])</f>
        <v>280602</v>
      </c>
      <c r="P4513" t="s">
        <v>27</v>
      </c>
      <c r="Q4513">
        <v>5</v>
      </c>
      <c r="R4513" t="s">
        <v>28</v>
      </c>
      <c r="S4513">
        <v>180</v>
      </c>
      <c r="T4513" s="1">
        <v>558942</v>
      </c>
    </row>
    <row r="4514" spans="1:20" x14ac:dyDescent="0.3">
      <c r="A4514" t="s">
        <v>8939</v>
      </c>
      <c r="B4514" s="9">
        <v>45403</v>
      </c>
      <c r="C4514" t="s">
        <v>8730</v>
      </c>
      <c r="D4514" t="s">
        <v>8731</v>
      </c>
      <c r="E4514" t="s">
        <v>949</v>
      </c>
      <c r="F4514" t="s">
        <v>736</v>
      </c>
      <c r="G4514" t="s">
        <v>8940</v>
      </c>
      <c r="H4514" t="s">
        <v>24</v>
      </c>
      <c r="I4514" t="s">
        <v>174</v>
      </c>
      <c r="J4514">
        <v>3</v>
      </c>
      <c r="K4514" s="1">
        <v>20620</v>
      </c>
      <c r="L4514" s="1">
        <v>61860</v>
      </c>
      <c r="M4514">
        <v>10</v>
      </c>
      <c r="N4514" s="10">
        <v>0.1</v>
      </c>
      <c r="O4514" s="1">
        <f>Table1[[#This Row],[Total Sales NGN]]-(Table1[[#This Row],[Total Sales NGN]]*Table1[[#This Row],[Discount %2]])</f>
        <v>55674</v>
      </c>
      <c r="P4514" t="s">
        <v>47</v>
      </c>
      <c r="Q4514">
        <v>5</v>
      </c>
      <c r="R4514" t="s">
        <v>35</v>
      </c>
      <c r="S4514">
        <v>170</v>
      </c>
      <c r="T4514" s="1">
        <v>1077152</v>
      </c>
    </row>
    <row r="4515" spans="1:20" x14ac:dyDescent="0.3">
      <c r="A4515" t="s">
        <v>8941</v>
      </c>
      <c r="B4515" s="9">
        <v>44994</v>
      </c>
      <c r="C4515" t="s">
        <v>8730</v>
      </c>
      <c r="D4515" t="s">
        <v>8731</v>
      </c>
      <c r="E4515" t="s">
        <v>1738</v>
      </c>
      <c r="F4515" t="s">
        <v>662</v>
      </c>
      <c r="G4515" t="s">
        <v>8942</v>
      </c>
      <c r="H4515" t="s">
        <v>40</v>
      </c>
      <c r="I4515" t="s">
        <v>70</v>
      </c>
      <c r="J4515">
        <v>3</v>
      </c>
      <c r="K4515" s="1">
        <v>11122</v>
      </c>
      <c r="L4515" s="1">
        <v>33366</v>
      </c>
      <c r="M4515">
        <v>0</v>
      </c>
      <c r="N4515" s="10">
        <v>0</v>
      </c>
      <c r="O4515" s="1">
        <f>Table1[[#This Row],[Total Sales NGN]]-(Table1[[#This Row],[Total Sales NGN]]*Table1[[#This Row],[Discount %2]])</f>
        <v>33366</v>
      </c>
      <c r="P4515" t="s">
        <v>47</v>
      </c>
      <c r="Q4515">
        <v>3</v>
      </c>
      <c r="R4515" t="s">
        <v>35</v>
      </c>
      <c r="S4515">
        <v>168</v>
      </c>
      <c r="T4515" s="1">
        <v>289731</v>
      </c>
    </row>
    <row r="4516" spans="1:20" x14ac:dyDescent="0.3">
      <c r="A4516" t="s">
        <v>8943</v>
      </c>
      <c r="B4516" s="9">
        <v>45630</v>
      </c>
      <c r="C4516" t="s">
        <v>8730</v>
      </c>
      <c r="D4516" t="s">
        <v>8731</v>
      </c>
      <c r="E4516" t="s">
        <v>1738</v>
      </c>
      <c r="F4516" t="s">
        <v>1747</v>
      </c>
      <c r="G4516" t="s">
        <v>8944</v>
      </c>
      <c r="H4516" t="s">
        <v>40</v>
      </c>
      <c r="I4516" t="s">
        <v>70</v>
      </c>
      <c r="J4516">
        <v>11</v>
      </c>
      <c r="K4516" s="1">
        <v>8979</v>
      </c>
      <c r="L4516" s="1">
        <v>98769</v>
      </c>
      <c r="M4516" t="s">
        <v>27</v>
      </c>
      <c r="N4516" s="10">
        <v>0</v>
      </c>
      <c r="O4516" s="1">
        <f>Table1[[#This Row],[Total Sales NGN]]-(Table1[[#This Row],[Total Sales NGN]]*Table1[[#This Row],[Discount %2]])</f>
        <v>98769</v>
      </c>
      <c r="P4516" t="s">
        <v>27</v>
      </c>
      <c r="Q4516">
        <v>2</v>
      </c>
      <c r="R4516" t="s">
        <v>35</v>
      </c>
      <c r="S4516">
        <v>33</v>
      </c>
      <c r="T4516" s="1">
        <v>289731</v>
      </c>
    </row>
    <row r="4517" spans="1:20" x14ac:dyDescent="0.3">
      <c r="A4517" t="s">
        <v>8945</v>
      </c>
      <c r="B4517" s="9">
        <v>45532</v>
      </c>
      <c r="C4517" t="s">
        <v>8730</v>
      </c>
      <c r="D4517" t="s">
        <v>8731</v>
      </c>
      <c r="E4517" t="s">
        <v>949</v>
      </c>
      <c r="F4517" t="s">
        <v>921</v>
      </c>
      <c r="G4517" t="s">
        <v>27</v>
      </c>
      <c r="H4517" t="s">
        <v>32</v>
      </c>
      <c r="I4517" t="s">
        <v>113</v>
      </c>
      <c r="J4517">
        <v>18</v>
      </c>
      <c r="K4517" s="1">
        <v>24678</v>
      </c>
      <c r="L4517" s="1">
        <v>444204</v>
      </c>
      <c r="M4517">
        <v>5</v>
      </c>
      <c r="N4517" s="10">
        <v>0.05</v>
      </c>
      <c r="O4517" s="1">
        <f>Table1[[#This Row],[Total Sales NGN]]-(Table1[[#This Row],[Total Sales NGN]]*Table1[[#This Row],[Discount %2]])</f>
        <v>421993.8</v>
      </c>
      <c r="P4517" t="s">
        <v>26</v>
      </c>
      <c r="Q4517">
        <v>2</v>
      </c>
      <c r="R4517" t="s">
        <v>35</v>
      </c>
      <c r="S4517">
        <v>119</v>
      </c>
      <c r="T4517" s="1">
        <v>558942</v>
      </c>
    </row>
    <row r="4518" spans="1:20" x14ac:dyDescent="0.3">
      <c r="A4518" t="s">
        <v>8946</v>
      </c>
      <c r="B4518" s="9">
        <v>45591</v>
      </c>
      <c r="C4518" t="s">
        <v>8730</v>
      </c>
      <c r="D4518" t="s">
        <v>8731</v>
      </c>
      <c r="E4518" t="s">
        <v>2951</v>
      </c>
      <c r="F4518" t="s">
        <v>2813</v>
      </c>
      <c r="G4518" t="s">
        <v>8947</v>
      </c>
      <c r="H4518" t="s">
        <v>45</v>
      </c>
      <c r="I4518" t="s">
        <v>211</v>
      </c>
      <c r="J4518">
        <v>18</v>
      </c>
      <c r="K4518" s="1">
        <v>36334</v>
      </c>
      <c r="L4518" s="1">
        <v>654012</v>
      </c>
      <c r="M4518">
        <v>5</v>
      </c>
      <c r="N4518" s="10">
        <v>0.05</v>
      </c>
      <c r="O4518" s="1">
        <f>Table1[[#This Row],[Total Sales NGN]]-(Table1[[#This Row],[Total Sales NGN]]*Table1[[#This Row],[Discount %2]])</f>
        <v>621311.4</v>
      </c>
      <c r="P4518" t="s">
        <v>34</v>
      </c>
      <c r="Q4518">
        <v>5</v>
      </c>
      <c r="R4518" t="s">
        <v>28</v>
      </c>
      <c r="S4518">
        <v>198</v>
      </c>
      <c r="T4518" s="1">
        <v>383206</v>
      </c>
    </row>
    <row r="4519" spans="1:20" x14ac:dyDescent="0.3">
      <c r="A4519" t="s">
        <v>8948</v>
      </c>
      <c r="B4519" s="9">
        <v>45313</v>
      </c>
      <c r="C4519" t="s">
        <v>8730</v>
      </c>
      <c r="D4519" t="s">
        <v>8731</v>
      </c>
      <c r="E4519" t="s">
        <v>1738</v>
      </c>
      <c r="F4519" t="s">
        <v>1342</v>
      </c>
      <c r="G4519" t="s">
        <v>8949</v>
      </c>
      <c r="H4519" t="s">
        <v>45</v>
      </c>
      <c r="I4519" t="s">
        <v>130</v>
      </c>
      <c r="J4519">
        <v>3</v>
      </c>
      <c r="K4519" s="1">
        <v>42631</v>
      </c>
      <c r="L4519" s="1">
        <v>127893</v>
      </c>
      <c r="M4519">
        <v>20</v>
      </c>
      <c r="N4519" s="10">
        <v>0.2</v>
      </c>
      <c r="O4519" s="1">
        <f>Table1[[#This Row],[Total Sales NGN]]-(Table1[[#This Row],[Total Sales NGN]]*Table1[[#This Row],[Discount %2]])</f>
        <v>102314.4</v>
      </c>
      <c r="P4519" t="s">
        <v>26</v>
      </c>
      <c r="Q4519">
        <v>5</v>
      </c>
      <c r="R4519" t="s">
        <v>28</v>
      </c>
      <c r="S4519">
        <v>191</v>
      </c>
      <c r="T4519" s="1">
        <v>383206</v>
      </c>
    </row>
    <row r="4520" spans="1:20" x14ac:dyDescent="0.3">
      <c r="A4520" t="s">
        <v>8950</v>
      </c>
      <c r="B4520" s="9">
        <v>45643</v>
      </c>
      <c r="C4520" t="s">
        <v>8730</v>
      </c>
      <c r="D4520" t="s">
        <v>8731</v>
      </c>
      <c r="E4520" t="s">
        <v>1738</v>
      </c>
      <c r="F4520" t="s">
        <v>1454</v>
      </c>
      <c r="G4520" t="s">
        <v>8951</v>
      </c>
      <c r="H4520" t="s">
        <v>40</v>
      </c>
      <c r="I4520" t="s">
        <v>106</v>
      </c>
      <c r="J4520">
        <v>8</v>
      </c>
      <c r="K4520" s="1">
        <v>5661</v>
      </c>
      <c r="L4520" s="1">
        <v>45288</v>
      </c>
      <c r="M4520">
        <v>0</v>
      </c>
      <c r="N4520" s="10">
        <v>0</v>
      </c>
      <c r="O4520" s="1">
        <f>Table1[[#This Row],[Total Sales NGN]]-(Table1[[#This Row],[Total Sales NGN]]*Table1[[#This Row],[Discount %2]])</f>
        <v>45288</v>
      </c>
      <c r="P4520" t="s">
        <v>57</v>
      </c>
      <c r="Q4520">
        <v>2</v>
      </c>
      <c r="R4520" t="s">
        <v>28</v>
      </c>
      <c r="S4520">
        <v>40</v>
      </c>
      <c r="T4520" s="1">
        <v>289731</v>
      </c>
    </row>
    <row r="4521" spans="1:20" x14ac:dyDescent="0.3">
      <c r="A4521" t="s">
        <v>8952</v>
      </c>
      <c r="B4521" s="9">
        <v>45639</v>
      </c>
      <c r="C4521" t="s">
        <v>8730</v>
      </c>
      <c r="D4521" t="s">
        <v>8731</v>
      </c>
      <c r="E4521" t="s">
        <v>2951</v>
      </c>
      <c r="F4521" t="s">
        <v>1336</v>
      </c>
      <c r="G4521" t="s">
        <v>8953</v>
      </c>
      <c r="H4521" t="s">
        <v>24</v>
      </c>
      <c r="I4521" t="s">
        <v>161</v>
      </c>
      <c r="J4521">
        <v>4</v>
      </c>
      <c r="K4521" s="1">
        <v>100301</v>
      </c>
      <c r="L4521" s="1">
        <v>401204</v>
      </c>
      <c r="M4521" t="s">
        <v>27</v>
      </c>
      <c r="N4521" s="10">
        <v>0</v>
      </c>
      <c r="O4521" s="1">
        <f>Table1[[#This Row],[Total Sales NGN]]-(Table1[[#This Row],[Total Sales NGN]]*Table1[[#This Row],[Discount %2]])</f>
        <v>401204</v>
      </c>
      <c r="P4521" t="s">
        <v>47</v>
      </c>
      <c r="Q4521">
        <v>5</v>
      </c>
      <c r="R4521" t="s">
        <v>35</v>
      </c>
      <c r="S4521">
        <v>115</v>
      </c>
      <c r="T4521" s="1">
        <v>1077152</v>
      </c>
    </row>
    <row r="4522" spans="1:20" x14ac:dyDescent="0.3">
      <c r="A4522" t="s">
        <v>8954</v>
      </c>
      <c r="B4522" s="9">
        <v>44938</v>
      </c>
      <c r="C4522" t="s">
        <v>8730</v>
      </c>
      <c r="D4522" t="s">
        <v>8731</v>
      </c>
      <c r="E4522" t="s">
        <v>1738</v>
      </c>
      <c r="F4522" t="s">
        <v>150</v>
      </c>
      <c r="G4522" t="s">
        <v>8955</v>
      </c>
      <c r="H4522" t="s">
        <v>65</v>
      </c>
      <c r="I4522" t="s">
        <v>78</v>
      </c>
      <c r="J4522">
        <v>12</v>
      </c>
      <c r="K4522" s="1">
        <v>76288</v>
      </c>
      <c r="L4522" s="1">
        <v>915456</v>
      </c>
      <c r="M4522">
        <v>0</v>
      </c>
      <c r="N4522" s="10">
        <v>0</v>
      </c>
      <c r="O4522" s="1">
        <f>Table1[[#This Row],[Total Sales NGN]]-(Table1[[#This Row],[Total Sales NGN]]*Table1[[#This Row],[Discount %2]])</f>
        <v>915456</v>
      </c>
      <c r="P4522" t="s">
        <v>57</v>
      </c>
      <c r="Q4522">
        <v>2</v>
      </c>
      <c r="R4522" t="s">
        <v>35</v>
      </c>
      <c r="S4522">
        <v>75</v>
      </c>
      <c r="T4522" s="1">
        <v>761054</v>
      </c>
    </row>
    <row r="4523" spans="1:20" x14ac:dyDescent="0.3">
      <c r="A4523" t="s">
        <v>8956</v>
      </c>
      <c r="B4523" s="9">
        <v>45644</v>
      </c>
      <c r="C4523" t="s">
        <v>8730</v>
      </c>
      <c r="D4523" t="s">
        <v>8731</v>
      </c>
      <c r="E4523" t="s">
        <v>949</v>
      </c>
      <c r="F4523" t="s">
        <v>150</v>
      </c>
      <c r="G4523" t="s">
        <v>27</v>
      </c>
      <c r="H4523" t="s">
        <v>65</v>
      </c>
      <c r="I4523" t="s">
        <v>102</v>
      </c>
      <c r="J4523">
        <v>18</v>
      </c>
      <c r="K4523" s="1">
        <v>60573</v>
      </c>
      <c r="L4523" s="1">
        <v>1090314</v>
      </c>
      <c r="M4523">
        <v>0</v>
      </c>
      <c r="N4523" s="10">
        <v>0</v>
      </c>
      <c r="O4523" s="1">
        <f>Table1[[#This Row],[Total Sales NGN]]-(Table1[[#This Row],[Total Sales NGN]]*Table1[[#This Row],[Discount %2]])</f>
        <v>1090314</v>
      </c>
      <c r="P4523" t="s">
        <v>57</v>
      </c>
      <c r="Q4523">
        <v>4</v>
      </c>
      <c r="R4523" t="s">
        <v>35</v>
      </c>
      <c r="S4523">
        <v>156</v>
      </c>
      <c r="T4523" s="1">
        <v>761054</v>
      </c>
    </row>
    <row r="4524" spans="1:20" x14ac:dyDescent="0.3">
      <c r="A4524" t="s">
        <v>8957</v>
      </c>
      <c r="B4524" s="9">
        <v>44965</v>
      </c>
      <c r="C4524" t="s">
        <v>8730</v>
      </c>
      <c r="D4524" t="s">
        <v>8731</v>
      </c>
      <c r="E4524" t="s">
        <v>2951</v>
      </c>
      <c r="F4524" t="s">
        <v>613</v>
      </c>
      <c r="G4524" t="s">
        <v>8958</v>
      </c>
      <c r="H4524" t="s">
        <v>65</v>
      </c>
      <c r="I4524" t="s">
        <v>382</v>
      </c>
      <c r="J4524">
        <v>8</v>
      </c>
      <c r="K4524" s="1">
        <v>58656</v>
      </c>
      <c r="L4524" s="1">
        <v>469248</v>
      </c>
      <c r="M4524" t="s">
        <v>27</v>
      </c>
      <c r="N4524" s="10">
        <v>0</v>
      </c>
      <c r="O4524" s="1">
        <f>Table1[[#This Row],[Total Sales NGN]]-(Table1[[#This Row],[Total Sales NGN]]*Table1[[#This Row],[Discount %2]])</f>
        <v>469248</v>
      </c>
      <c r="P4524" t="s">
        <v>26</v>
      </c>
      <c r="Q4524" t="s">
        <v>27</v>
      </c>
      <c r="R4524" t="s">
        <v>35</v>
      </c>
      <c r="S4524">
        <v>110</v>
      </c>
      <c r="T4524" s="1">
        <v>761054</v>
      </c>
    </row>
    <row r="4525" spans="1:20" x14ac:dyDescent="0.3">
      <c r="A4525" t="s">
        <v>8959</v>
      </c>
      <c r="B4525" s="9">
        <v>45531</v>
      </c>
      <c r="C4525" t="s">
        <v>8730</v>
      </c>
      <c r="D4525" t="s">
        <v>8731</v>
      </c>
      <c r="E4525" t="s">
        <v>1738</v>
      </c>
      <c r="F4525" t="s">
        <v>874</v>
      </c>
      <c r="G4525" t="s">
        <v>8960</v>
      </c>
      <c r="H4525" t="s">
        <v>24</v>
      </c>
      <c r="I4525" t="s">
        <v>61</v>
      </c>
      <c r="J4525">
        <v>11</v>
      </c>
      <c r="K4525" s="1">
        <v>162394</v>
      </c>
      <c r="L4525" s="1">
        <v>1786334</v>
      </c>
      <c r="M4525">
        <v>10</v>
      </c>
      <c r="N4525" s="10">
        <v>0.1</v>
      </c>
      <c r="O4525" s="1">
        <f>Table1[[#This Row],[Total Sales NGN]]-(Table1[[#This Row],[Total Sales NGN]]*Table1[[#This Row],[Discount %2]])</f>
        <v>1607700.6</v>
      </c>
      <c r="P4525" t="s">
        <v>57</v>
      </c>
      <c r="Q4525">
        <v>4</v>
      </c>
      <c r="R4525" t="s">
        <v>28</v>
      </c>
      <c r="S4525">
        <v>124</v>
      </c>
      <c r="T4525" s="1">
        <v>1077152</v>
      </c>
    </row>
    <row r="4526" spans="1:20" x14ac:dyDescent="0.3">
      <c r="A4526" t="s">
        <v>8961</v>
      </c>
      <c r="B4526" s="9">
        <v>45351</v>
      </c>
      <c r="C4526" t="s">
        <v>8730</v>
      </c>
      <c r="D4526" t="s">
        <v>8731</v>
      </c>
      <c r="E4526" t="s">
        <v>2951</v>
      </c>
      <c r="F4526" t="s">
        <v>1187</v>
      </c>
      <c r="G4526" t="s">
        <v>27</v>
      </c>
      <c r="H4526" t="s">
        <v>45</v>
      </c>
      <c r="I4526" t="s">
        <v>98</v>
      </c>
      <c r="J4526">
        <v>2</v>
      </c>
      <c r="K4526" s="1">
        <v>21068</v>
      </c>
      <c r="L4526" s="1">
        <v>42136</v>
      </c>
      <c r="M4526">
        <v>5</v>
      </c>
      <c r="N4526" s="10">
        <v>0.05</v>
      </c>
      <c r="O4526" s="1">
        <f>Table1[[#This Row],[Total Sales NGN]]-(Table1[[#This Row],[Total Sales NGN]]*Table1[[#This Row],[Discount %2]])</f>
        <v>40029.199999999997</v>
      </c>
      <c r="P4526" t="s">
        <v>34</v>
      </c>
      <c r="Q4526">
        <v>5</v>
      </c>
      <c r="R4526" t="s">
        <v>35</v>
      </c>
      <c r="S4526">
        <v>55</v>
      </c>
      <c r="T4526" s="1">
        <v>383206</v>
      </c>
    </row>
    <row r="4527" spans="1:20" x14ac:dyDescent="0.3">
      <c r="A4527" t="s">
        <v>8962</v>
      </c>
      <c r="B4527" s="9">
        <v>44930</v>
      </c>
      <c r="C4527" t="s">
        <v>8730</v>
      </c>
      <c r="D4527" t="s">
        <v>8731</v>
      </c>
      <c r="E4527" t="s">
        <v>949</v>
      </c>
      <c r="F4527" t="s">
        <v>4079</v>
      </c>
      <c r="G4527" t="s">
        <v>8963</v>
      </c>
      <c r="H4527" t="s">
        <v>40</v>
      </c>
      <c r="I4527" t="s">
        <v>51</v>
      </c>
      <c r="J4527">
        <v>3</v>
      </c>
      <c r="K4527" s="1">
        <v>12711</v>
      </c>
      <c r="L4527" s="1">
        <v>38133</v>
      </c>
      <c r="M4527" t="s">
        <v>27</v>
      </c>
      <c r="N4527" s="10">
        <v>0</v>
      </c>
      <c r="O4527" s="1">
        <f>Table1[[#This Row],[Total Sales NGN]]-(Table1[[#This Row],[Total Sales NGN]]*Table1[[#This Row],[Discount %2]])</f>
        <v>38133</v>
      </c>
      <c r="P4527" t="s">
        <v>26</v>
      </c>
      <c r="Q4527">
        <v>1</v>
      </c>
      <c r="R4527" t="s">
        <v>35</v>
      </c>
      <c r="S4527">
        <v>197</v>
      </c>
      <c r="T4527" s="1">
        <v>289731</v>
      </c>
    </row>
    <row r="4528" spans="1:20" x14ac:dyDescent="0.3">
      <c r="A4528" t="s">
        <v>8964</v>
      </c>
      <c r="B4528" s="9">
        <v>45077</v>
      </c>
      <c r="C4528" t="s">
        <v>8730</v>
      </c>
      <c r="D4528" t="s">
        <v>8731</v>
      </c>
      <c r="E4528" t="s">
        <v>1738</v>
      </c>
      <c r="F4528" t="s">
        <v>4590</v>
      </c>
      <c r="G4528" t="s">
        <v>8965</v>
      </c>
      <c r="H4528" t="s">
        <v>32</v>
      </c>
      <c r="I4528" t="s">
        <v>158</v>
      </c>
      <c r="J4528">
        <v>6</v>
      </c>
      <c r="K4528" s="1">
        <v>20088</v>
      </c>
      <c r="L4528" s="1">
        <v>120528</v>
      </c>
      <c r="M4528" t="s">
        <v>27</v>
      </c>
      <c r="N4528" s="10">
        <v>0</v>
      </c>
      <c r="O4528" s="1">
        <f>Table1[[#This Row],[Total Sales NGN]]-(Table1[[#This Row],[Total Sales NGN]]*Table1[[#This Row],[Discount %2]])</f>
        <v>120528</v>
      </c>
      <c r="P4528" t="s">
        <v>47</v>
      </c>
      <c r="Q4528">
        <v>1</v>
      </c>
      <c r="R4528" t="s">
        <v>35</v>
      </c>
      <c r="S4528">
        <v>84</v>
      </c>
      <c r="T4528" s="1">
        <v>558942</v>
      </c>
    </row>
    <row r="4529" spans="1:20" x14ac:dyDescent="0.3">
      <c r="A4529" t="s">
        <v>8966</v>
      </c>
      <c r="B4529" s="9">
        <v>45046</v>
      </c>
      <c r="C4529" t="s">
        <v>8730</v>
      </c>
      <c r="D4529" t="s">
        <v>8731</v>
      </c>
      <c r="E4529" t="s">
        <v>1738</v>
      </c>
      <c r="F4529" t="s">
        <v>265</v>
      </c>
      <c r="G4529" t="s">
        <v>8967</v>
      </c>
      <c r="H4529" t="s">
        <v>24</v>
      </c>
      <c r="I4529" t="s">
        <v>56</v>
      </c>
      <c r="J4529">
        <v>17</v>
      </c>
      <c r="K4529" s="1">
        <v>174826</v>
      </c>
      <c r="L4529" s="1">
        <v>2972042</v>
      </c>
      <c r="M4529" t="s">
        <v>27</v>
      </c>
      <c r="N4529" s="10">
        <v>0</v>
      </c>
      <c r="O4529" s="1">
        <f>Table1[[#This Row],[Total Sales NGN]]-(Table1[[#This Row],[Total Sales NGN]]*Table1[[#This Row],[Discount %2]])</f>
        <v>2972042</v>
      </c>
      <c r="P4529" t="s">
        <v>57</v>
      </c>
      <c r="Q4529">
        <v>5</v>
      </c>
      <c r="R4529" t="s">
        <v>35</v>
      </c>
      <c r="S4529">
        <v>108</v>
      </c>
      <c r="T4529" s="1">
        <v>1077152</v>
      </c>
    </row>
    <row r="4530" spans="1:20" x14ac:dyDescent="0.3">
      <c r="A4530" t="s">
        <v>8968</v>
      </c>
      <c r="B4530" s="9">
        <v>45094</v>
      </c>
      <c r="C4530" t="s">
        <v>8730</v>
      </c>
      <c r="D4530" t="s">
        <v>8731</v>
      </c>
      <c r="E4530" t="s">
        <v>1738</v>
      </c>
      <c r="F4530" t="s">
        <v>1293</v>
      </c>
      <c r="G4530" t="s">
        <v>8969</v>
      </c>
      <c r="H4530" t="s">
        <v>40</v>
      </c>
      <c r="I4530" t="s">
        <v>41</v>
      </c>
      <c r="J4530">
        <v>11</v>
      </c>
      <c r="K4530" s="1">
        <v>4539</v>
      </c>
      <c r="L4530" s="1">
        <v>49929</v>
      </c>
      <c r="M4530">
        <v>0</v>
      </c>
      <c r="N4530" s="10">
        <v>0</v>
      </c>
      <c r="O4530" s="1">
        <f>Table1[[#This Row],[Total Sales NGN]]-(Table1[[#This Row],[Total Sales NGN]]*Table1[[#This Row],[Discount %2]])</f>
        <v>49929</v>
      </c>
      <c r="P4530" t="s">
        <v>47</v>
      </c>
      <c r="Q4530">
        <v>3</v>
      </c>
      <c r="R4530" t="s">
        <v>35</v>
      </c>
      <c r="S4530">
        <v>22</v>
      </c>
      <c r="T4530" s="1">
        <v>289731</v>
      </c>
    </row>
    <row r="4531" spans="1:20" x14ac:dyDescent="0.3">
      <c r="A4531" t="s">
        <v>8970</v>
      </c>
      <c r="B4531" s="9">
        <v>45546</v>
      </c>
      <c r="C4531" t="s">
        <v>8730</v>
      </c>
      <c r="D4531" t="s">
        <v>8731</v>
      </c>
      <c r="E4531" t="s">
        <v>1738</v>
      </c>
      <c r="F4531" t="s">
        <v>329</v>
      </c>
      <c r="G4531" t="s">
        <v>27</v>
      </c>
      <c r="H4531" t="s">
        <v>65</v>
      </c>
      <c r="I4531" t="s">
        <v>397</v>
      </c>
      <c r="J4531">
        <v>18</v>
      </c>
      <c r="K4531" s="1">
        <v>60284</v>
      </c>
      <c r="L4531" s="1">
        <v>1085112</v>
      </c>
      <c r="M4531">
        <v>0</v>
      </c>
      <c r="N4531" s="10">
        <v>0</v>
      </c>
      <c r="O4531" s="1">
        <f>Table1[[#This Row],[Total Sales NGN]]-(Table1[[#This Row],[Total Sales NGN]]*Table1[[#This Row],[Discount %2]])</f>
        <v>1085112</v>
      </c>
      <c r="P4531" t="s">
        <v>26</v>
      </c>
      <c r="Q4531">
        <v>4</v>
      </c>
      <c r="R4531" t="s">
        <v>35</v>
      </c>
      <c r="S4531">
        <v>5</v>
      </c>
      <c r="T4531" s="1">
        <v>761054</v>
      </c>
    </row>
    <row r="4532" spans="1:20" x14ac:dyDescent="0.3">
      <c r="A4532" t="s">
        <v>8971</v>
      </c>
      <c r="B4532" s="9">
        <v>45120</v>
      </c>
      <c r="C4532" t="s">
        <v>8730</v>
      </c>
      <c r="D4532" t="s">
        <v>8731</v>
      </c>
      <c r="E4532" t="s">
        <v>2951</v>
      </c>
      <c r="F4532" t="s">
        <v>670</v>
      </c>
      <c r="G4532" t="s">
        <v>8972</v>
      </c>
      <c r="H4532" t="s">
        <v>40</v>
      </c>
      <c r="I4532" t="s">
        <v>70</v>
      </c>
      <c r="J4532">
        <v>14</v>
      </c>
      <c r="K4532" s="1">
        <v>1345</v>
      </c>
      <c r="L4532" s="1">
        <v>18830</v>
      </c>
      <c r="M4532">
        <v>0</v>
      </c>
      <c r="N4532" s="10">
        <v>0</v>
      </c>
      <c r="O4532" s="1">
        <f>Table1[[#This Row],[Total Sales NGN]]-(Table1[[#This Row],[Total Sales NGN]]*Table1[[#This Row],[Discount %2]])</f>
        <v>18830</v>
      </c>
      <c r="P4532" t="s">
        <v>27</v>
      </c>
      <c r="Q4532">
        <v>2</v>
      </c>
      <c r="R4532" t="s">
        <v>28</v>
      </c>
      <c r="S4532">
        <v>47</v>
      </c>
      <c r="T4532" s="1">
        <v>289731</v>
      </c>
    </row>
    <row r="4533" spans="1:20" x14ac:dyDescent="0.3">
      <c r="A4533" t="s">
        <v>8973</v>
      </c>
      <c r="B4533" s="9">
        <v>45076</v>
      </c>
      <c r="C4533" t="s">
        <v>8730</v>
      </c>
      <c r="D4533" t="s">
        <v>8731</v>
      </c>
      <c r="E4533" t="s">
        <v>2951</v>
      </c>
      <c r="F4533" t="s">
        <v>2649</v>
      </c>
      <c r="G4533" t="s">
        <v>27</v>
      </c>
      <c r="H4533" t="s">
        <v>65</v>
      </c>
      <c r="I4533" t="s">
        <v>478</v>
      </c>
      <c r="J4533">
        <v>15</v>
      </c>
      <c r="K4533" s="1">
        <v>76841</v>
      </c>
      <c r="L4533" s="1">
        <v>1152615</v>
      </c>
      <c r="M4533">
        <v>5</v>
      </c>
      <c r="N4533" s="10">
        <v>0.05</v>
      </c>
      <c r="O4533" s="1">
        <f>Table1[[#This Row],[Total Sales NGN]]-(Table1[[#This Row],[Total Sales NGN]]*Table1[[#This Row],[Discount %2]])</f>
        <v>1094984.25</v>
      </c>
      <c r="P4533" t="s">
        <v>57</v>
      </c>
      <c r="Q4533">
        <v>7</v>
      </c>
      <c r="R4533" t="s">
        <v>35</v>
      </c>
      <c r="S4533">
        <v>14</v>
      </c>
      <c r="T4533" s="1">
        <v>761054</v>
      </c>
    </row>
    <row r="4534" spans="1:20" x14ac:dyDescent="0.3">
      <c r="A4534" t="s">
        <v>8974</v>
      </c>
      <c r="B4534" s="9">
        <v>44939</v>
      </c>
      <c r="C4534" t="s">
        <v>8730</v>
      </c>
      <c r="D4534" t="s">
        <v>8731</v>
      </c>
      <c r="E4534" t="s">
        <v>949</v>
      </c>
      <c r="F4534" t="s">
        <v>221</v>
      </c>
      <c r="G4534" t="s">
        <v>27</v>
      </c>
      <c r="H4534" t="s">
        <v>40</v>
      </c>
      <c r="I4534" t="s">
        <v>51</v>
      </c>
      <c r="J4534">
        <v>1</v>
      </c>
      <c r="K4534" s="1">
        <v>3407</v>
      </c>
      <c r="L4534" s="1">
        <v>3407</v>
      </c>
      <c r="M4534">
        <v>15</v>
      </c>
      <c r="N4534" s="10">
        <v>0.15</v>
      </c>
      <c r="O4534" s="1">
        <f>Table1[[#This Row],[Total Sales NGN]]-(Table1[[#This Row],[Total Sales NGN]]*Table1[[#This Row],[Discount %2]])</f>
        <v>2895.95</v>
      </c>
      <c r="P4534" t="s">
        <v>26</v>
      </c>
      <c r="Q4534">
        <v>4</v>
      </c>
      <c r="R4534" t="s">
        <v>35</v>
      </c>
      <c r="S4534">
        <v>170</v>
      </c>
      <c r="T4534" s="1">
        <v>289731</v>
      </c>
    </row>
    <row r="4535" spans="1:20" x14ac:dyDescent="0.3">
      <c r="A4535" t="s">
        <v>8975</v>
      </c>
      <c r="B4535" s="9">
        <v>45271</v>
      </c>
      <c r="C4535" t="s">
        <v>8730</v>
      </c>
      <c r="D4535" t="s">
        <v>8731</v>
      </c>
      <c r="E4535" t="s">
        <v>1738</v>
      </c>
      <c r="F4535" t="s">
        <v>1774</v>
      </c>
      <c r="G4535" t="s">
        <v>8976</v>
      </c>
      <c r="H4535" t="s">
        <v>24</v>
      </c>
      <c r="I4535" t="s">
        <v>174</v>
      </c>
      <c r="J4535">
        <v>13</v>
      </c>
      <c r="K4535" s="1">
        <v>346690</v>
      </c>
      <c r="L4535" s="1">
        <v>4506970</v>
      </c>
      <c r="M4535">
        <v>10</v>
      </c>
      <c r="N4535" s="10">
        <v>0.1</v>
      </c>
      <c r="O4535" s="1">
        <f>Table1[[#This Row],[Total Sales NGN]]-(Table1[[#This Row],[Total Sales NGN]]*Table1[[#This Row],[Discount %2]])</f>
        <v>4056273</v>
      </c>
      <c r="P4535" t="s">
        <v>27</v>
      </c>
      <c r="Q4535">
        <v>3</v>
      </c>
      <c r="R4535" t="s">
        <v>35</v>
      </c>
      <c r="S4535">
        <v>132</v>
      </c>
      <c r="T4535" s="1">
        <v>1077152</v>
      </c>
    </row>
    <row r="4536" spans="1:20" x14ac:dyDescent="0.3">
      <c r="A4536" t="s">
        <v>8977</v>
      </c>
      <c r="B4536" s="9">
        <v>45273</v>
      </c>
      <c r="C4536" t="s">
        <v>8730</v>
      </c>
      <c r="D4536" t="s">
        <v>8731</v>
      </c>
      <c r="E4536" t="s">
        <v>2951</v>
      </c>
      <c r="F4536" t="s">
        <v>122</v>
      </c>
      <c r="G4536" t="s">
        <v>8978</v>
      </c>
      <c r="H4536" t="s">
        <v>65</v>
      </c>
      <c r="I4536" t="s">
        <v>66</v>
      </c>
      <c r="J4536">
        <v>1</v>
      </c>
      <c r="K4536" s="1">
        <v>138017</v>
      </c>
      <c r="L4536" s="1">
        <v>138017</v>
      </c>
      <c r="M4536">
        <v>10</v>
      </c>
      <c r="N4536" s="10">
        <v>0.1</v>
      </c>
      <c r="O4536" s="1">
        <f>Table1[[#This Row],[Total Sales NGN]]-(Table1[[#This Row],[Total Sales NGN]]*Table1[[#This Row],[Discount %2]])</f>
        <v>124215.3</v>
      </c>
      <c r="P4536" t="s">
        <v>57</v>
      </c>
      <c r="Q4536">
        <v>5</v>
      </c>
      <c r="R4536" t="s">
        <v>35</v>
      </c>
      <c r="S4536">
        <v>128</v>
      </c>
      <c r="T4536" s="1">
        <v>761054</v>
      </c>
    </row>
    <row r="4537" spans="1:20" x14ac:dyDescent="0.3">
      <c r="A4537" t="s">
        <v>8979</v>
      </c>
      <c r="B4537" s="9">
        <v>44939</v>
      </c>
      <c r="C4537" t="s">
        <v>8730</v>
      </c>
      <c r="D4537" t="s">
        <v>8731</v>
      </c>
      <c r="E4537" t="s">
        <v>1738</v>
      </c>
      <c r="F4537" t="s">
        <v>221</v>
      </c>
      <c r="G4537" t="s">
        <v>8980</v>
      </c>
      <c r="H4537" t="s">
        <v>65</v>
      </c>
      <c r="I4537" t="s">
        <v>397</v>
      </c>
      <c r="J4537">
        <v>3</v>
      </c>
      <c r="K4537" s="1">
        <v>28485</v>
      </c>
      <c r="L4537" s="1">
        <v>85455</v>
      </c>
      <c r="M4537" t="s">
        <v>27</v>
      </c>
      <c r="N4537" s="10">
        <v>0</v>
      </c>
      <c r="O4537" s="1">
        <f>Table1[[#This Row],[Total Sales NGN]]-(Table1[[#This Row],[Total Sales NGN]]*Table1[[#This Row],[Discount %2]])</f>
        <v>85455</v>
      </c>
      <c r="P4537" t="s">
        <v>57</v>
      </c>
      <c r="Q4537">
        <v>5</v>
      </c>
      <c r="R4537" t="s">
        <v>28</v>
      </c>
      <c r="S4537">
        <v>75</v>
      </c>
      <c r="T4537" s="1">
        <v>761054</v>
      </c>
    </row>
    <row r="4538" spans="1:20" x14ac:dyDescent="0.3">
      <c r="A4538" t="s">
        <v>8981</v>
      </c>
      <c r="B4538" s="9">
        <v>45103</v>
      </c>
      <c r="C4538" t="s">
        <v>8730</v>
      </c>
      <c r="D4538" t="s">
        <v>8731</v>
      </c>
      <c r="E4538" t="s">
        <v>2951</v>
      </c>
      <c r="F4538" t="s">
        <v>1345</v>
      </c>
      <c r="G4538" t="s">
        <v>27</v>
      </c>
      <c r="H4538" t="s">
        <v>24</v>
      </c>
      <c r="I4538" t="s">
        <v>61</v>
      </c>
      <c r="J4538">
        <v>8</v>
      </c>
      <c r="K4538" s="1">
        <v>39664</v>
      </c>
      <c r="L4538" s="1">
        <v>317312</v>
      </c>
      <c r="M4538">
        <v>10</v>
      </c>
      <c r="N4538" s="10">
        <v>0.1</v>
      </c>
      <c r="O4538" s="1">
        <f>Table1[[#This Row],[Total Sales NGN]]-(Table1[[#This Row],[Total Sales NGN]]*Table1[[#This Row],[Discount %2]])</f>
        <v>285580.79999999999</v>
      </c>
      <c r="P4538" t="s">
        <v>47</v>
      </c>
      <c r="Q4538">
        <v>3</v>
      </c>
      <c r="R4538" t="s">
        <v>35</v>
      </c>
      <c r="S4538">
        <v>154</v>
      </c>
      <c r="T4538" s="1">
        <v>1077152</v>
      </c>
    </row>
    <row r="4539" spans="1:20" x14ac:dyDescent="0.3">
      <c r="A4539" t="s">
        <v>8982</v>
      </c>
      <c r="B4539" s="9">
        <v>45054</v>
      </c>
      <c r="C4539" t="s">
        <v>8730</v>
      </c>
      <c r="D4539" t="s">
        <v>8731</v>
      </c>
      <c r="E4539" t="s">
        <v>949</v>
      </c>
      <c r="F4539" t="s">
        <v>2729</v>
      </c>
      <c r="G4539" t="s">
        <v>8983</v>
      </c>
      <c r="H4539" t="s">
        <v>24</v>
      </c>
      <c r="I4539" t="s">
        <v>92</v>
      </c>
      <c r="J4539">
        <v>6</v>
      </c>
      <c r="K4539" s="1">
        <v>164907</v>
      </c>
      <c r="L4539" s="1">
        <v>989442</v>
      </c>
      <c r="M4539">
        <v>10</v>
      </c>
      <c r="N4539" s="10">
        <v>0.1</v>
      </c>
      <c r="O4539" s="1">
        <f>Table1[[#This Row],[Total Sales NGN]]-(Table1[[#This Row],[Total Sales NGN]]*Table1[[#This Row],[Discount %2]])</f>
        <v>890497.8</v>
      </c>
      <c r="P4539" t="s">
        <v>26</v>
      </c>
      <c r="Q4539">
        <v>3</v>
      </c>
      <c r="R4539" t="s">
        <v>35</v>
      </c>
      <c r="S4539">
        <v>73</v>
      </c>
      <c r="T4539" s="1">
        <v>1077152</v>
      </c>
    </row>
    <row r="4540" spans="1:20" x14ac:dyDescent="0.3">
      <c r="A4540" t="s">
        <v>8984</v>
      </c>
      <c r="B4540" s="9">
        <v>45126</v>
      </c>
      <c r="C4540" t="s">
        <v>8730</v>
      </c>
      <c r="D4540" t="s">
        <v>8731</v>
      </c>
      <c r="E4540" t="s">
        <v>2951</v>
      </c>
      <c r="F4540" t="s">
        <v>6342</v>
      </c>
      <c r="G4540" t="s">
        <v>8985</v>
      </c>
      <c r="H4540" t="s">
        <v>45</v>
      </c>
      <c r="I4540" t="s">
        <v>82</v>
      </c>
      <c r="J4540">
        <v>6</v>
      </c>
      <c r="K4540" s="1">
        <v>42579</v>
      </c>
      <c r="L4540" s="1">
        <v>255474</v>
      </c>
      <c r="M4540">
        <v>0</v>
      </c>
      <c r="N4540" s="10">
        <v>0</v>
      </c>
      <c r="O4540" s="1">
        <f>Table1[[#This Row],[Total Sales NGN]]-(Table1[[#This Row],[Total Sales NGN]]*Table1[[#This Row],[Discount %2]])</f>
        <v>255474</v>
      </c>
      <c r="P4540" t="s">
        <v>47</v>
      </c>
      <c r="Q4540">
        <v>1</v>
      </c>
      <c r="R4540" t="s">
        <v>35</v>
      </c>
      <c r="S4540">
        <v>105</v>
      </c>
      <c r="T4540" s="1">
        <v>383206</v>
      </c>
    </row>
    <row r="4541" spans="1:20" x14ac:dyDescent="0.3">
      <c r="A4541" t="s">
        <v>8986</v>
      </c>
      <c r="B4541" s="9">
        <v>45435</v>
      </c>
      <c r="C4541" t="s">
        <v>8730</v>
      </c>
      <c r="D4541" t="s">
        <v>8731</v>
      </c>
      <c r="E4541" t="s">
        <v>2951</v>
      </c>
      <c r="F4541" t="s">
        <v>135</v>
      </c>
      <c r="G4541" t="s">
        <v>27</v>
      </c>
      <c r="H4541" t="s">
        <v>32</v>
      </c>
      <c r="I4541" t="s">
        <v>158</v>
      </c>
      <c r="J4541">
        <v>4</v>
      </c>
      <c r="K4541" s="1">
        <v>9524</v>
      </c>
      <c r="L4541" s="1">
        <v>38096</v>
      </c>
      <c r="M4541">
        <v>20</v>
      </c>
      <c r="N4541" s="10">
        <v>0.2</v>
      </c>
      <c r="O4541" s="1">
        <f>Table1[[#This Row],[Total Sales NGN]]-(Table1[[#This Row],[Total Sales NGN]]*Table1[[#This Row],[Discount %2]])</f>
        <v>30476.799999999999</v>
      </c>
      <c r="P4541" t="s">
        <v>47</v>
      </c>
      <c r="Q4541">
        <v>7</v>
      </c>
      <c r="R4541" t="s">
        <v>28</v>
      </c>
      <c r="S4541">
        <v>52</v>
      </c>
      <c r="T4541" s="1">
        <v>558942</v>
      </c>
    </row>
    <row r="4542" spans="1:20" x14ac:dyDescent="0.3">
      <c r="A4542" t="s">
        <v>8987</v>
      </c>
      <c r="B4542" s="9">
        <v>45561</v>
      </c>
      <c r="C4542" t="s">
        <v>8730</v>
      </c>
      <c r="D4542" t="s">
        <v>8731</v>
      </c>
      <c r="E4542" t="s">
        <v>949</v>
      </c>
      <c r="F4542" t="s">
        <v>1791</v>
      </c>
      <c r="G4542" t="s">
        <v>8988</v>
      </c>
      <c r="H4542" t="s">
        <v>24</v>
      </c>
      <c r="I4542" t="s">
        <v>92</v>
      </c>
      <c r="J4542">
        <v>14</v>
      </c>
      <c r="K4542" s="1">
        <v>124704</v>
      </c>
      <c r="L4542" s="1">
        <v>1745856</v>
      </c>
      <c r="M4542" t="s">
        <v>27</v>
      </c>
      <c r="N4542" s="10">
        <v>0</v>
      </c>
      <c r="O4542" s="1">
        <f>Table1[[#This Row],[Total Sales NGN]]-(Table1[[#This Row],[Total Sales NGN]]*Table1[[#This Row],[Discount %2]])</f>
        <v>1745856</v>
      </c>
      <c r="P4542" t="s">
        <v>57</v>
      </c>
      <c r="Q4542">
        <v>2</v>
      </c>
      <c r="R4542" t="s">
        <v>35</v>
      </c>
      <c r="S4542">
        <v>72</v>
      </c>
      <c r="T4542" s="1">
        <v>1077152</v>
      </c>
    </row>
    <row r="4543" spans="1:20" x14ac:dyDescent="0.3">
      <c r="A4543" t="s">
        <v>8989</v>
      </c>
      <c r="B4543" s="9">
        <v>45384</v>
      </c>
      <c r="C4543" t="s">
        <v>8730</v>
      </c>
      <c r="D4543" t="s">
        <v>8731</v>
      </c>
      <c r="E4543" t="s">
        <v>2951</v>
      </c>
      <c r="F4543" t="s">
        <v>2887</v>
      </c>
      <c r="G4543" t="s">
        <v>8990</v>
      </c>
      <c r="H4543" t="s">
        <v>24</v>
      </c>
      <c r="I4543" t="s">
        <v>174</v>
      </c>
      <c r="J4543">
        <v>18</v>
      </c>
      <c r="K4543" s="1">
        <v>128761</v>
      </c>
      <c r="L4543" s="1">
        <v>2317698</v>
      </c>
      <c r="M4543">
        <v>0</v>
      </c>
      <c r="N4543" s="10">
        <v>0</v>
      </c>
      <c r="O4543" s="1">
        <f>Table1[[#This Row],[Total Sales NGN]]-(Table1[[#This Row],[Total Sales NGN]]*Table1[[#This Row],[Discount %2]])</f>
        <v>2317698</v>
      </c>
      <c r="P4543" t="s">
        <v>34</v>
      </c>
      <c r="Q4543">
        <v>3</v>
      </c>
      <c r="R4543" t="s">
        <v>28</v>
      </c>
      <c r="S4543">
        <v>174</v>
      </c>
      <c r="T4543" s="1">
        <v>1077152</v>
      </c>
    </row>
    <row r="4544" spans="1:20" x14ac:dyDescent="0.3">
      <c r="A4544" t="s">
        <v>8991</v>
      </c>
      <c r="B4544" s="9">
        <v>45580</v>
      </c>
      <c r="C4544" t="s">
        <v>8730</v>
      </c>
      <c r="D4544" t="s">
        <v>8731</v>
      </c>
      <c r="E4544" t="s">
        <v>1738</v>
      </c>
      <c r="F4544" t="s">
        <v>1184</v>
      </c>
      <c r="G4544" t="s">
        <v>8992</v>
      </c>
      <c r="H4544" t="s">
        <v>40</v>
      </c>
      <c r="I4544" t="s">
        <v>51</v>
      </c>
      <c r="J4544">
        <v>4</v>
      </c>
      <c r="K4544" s="1">
        <v>17850</v>
      </c>
      <c r="L4544" s="1">
        <v>71400</v>
      </c>
      <c r="M4544">
        <v>5</v>
      </c>
      <c r="N4544" s="10">
        <v>0.05</v>
      </c>
      <c r="O4544" s="1">
        <f>Table1[[#This Row],[Total Sales NGN]]-(Table1[[#This Row],[Total Sales NGN]]*Table1[[#This Row],[Discount %2]])</f>
        <v>67830</v>
      </c>
      <c r="P4544" t="s">
        <v>47</v>
      </c>
      <c r="Q4544">
        <v>2</v>
      </c>
      <c r="R4544" t="s">
        <v>35</v>
      </c>
      <c r="S4544">
        <v>127</v>
      </c>
      <c r="T4544" s="1">
        <v>289731</v>
      </c>
    </row>
    <row r="4545" spans="1:20" x14ac:dyDescent="0.3">
      <c r="A4545" t="s">
        <v>8993</v>
      </c>
      <c r="B4545" s="9">
        <v>45389</v>
      </c>
      <c r="C4545" t="s">
        <v>8730</v>
      </c>
      <c r="D4545" t="s">
        <v>8731</v>
      </c>
      <c r="E4545" t="s">
        <v>2951</v>
      </c>
      <c r="F4545" t="s">
        <v>969</v>
      </c>
      <c r="G4545" t="s">
        <v>8994</v>
      </c>
      <c r="H4545" t="s">
        <v>32</v>
      </c>
      <c r="I4545" t="s">
        <v>33</v>
      </c>
      <c r="J4545">
        <v>16</v>
      </c>
      <c r="K4545" s="1">
        <v>14096</v>
      </c>
      <c r="L4545" s="1">
        <v>225536</v>
      </c>
      <c r="M4545">
        <v>20</v>
      </c>
      <c r="N4545" s="10">
        <v>0.2</v>
      </c>
      <c r="O4545" s="1">
        <f>Table1[[#This Row],[Total Sales NGN]]-(Table1[[#This Row],[Total Sales NGN]]*Table1[[#This Row],[Discount %2]])</f>
        <v>180428.79999999999</v>
      </c>
      <c r="P4545" t="s">
        <v>27</v>
      </c>
      <c r="Q4545">
        <v>1</v>
      </c>
      <c r="R4545" t="s">
        <v>35</v>
      </c>
      <c r="S4545">
        <v>157</v>
      </c>
      <c r="T4545" s="1">
        <v>558942</v>
      </c>
    </row>
    <row r="4546" spans="1:20" x14ac:dyDescent="0.3">
      <c r="A4546" t="s">
        <v>8995</v>
      </c>
      <c r="B4546" s="9">
        <v>44959</v>
      </c>
      <c r="C4546" t="s">
        <v>8730</v>
      </c>
      <c r="D4546" t="s">
        <v>8731</v>
      </c>
      <c r="E4546" t="s">
        <v>949</v>
      </c>
      <c r="F4546" t="s">
        <v>655</v>
      </c>
      <c r="G4546" t="s">
        <v>8996</v>
      </c>
      <c r="H4546" t="s">
        <v>24</v>
      </c>
      <c r="I4546" t="s">
        <v>92</v>
      </c>
      <c r="J4546">
        <v>10</v>
      </c>
      <c r="K4546" s="1">
        <v>316685</v>
      </c>
      <c r="L4546" s="1">
        <v>3166850</v>
      </c>
      <c r="M4546">
        <v>15</v>
      </c>
      <c r="N4546" s="10">
        <v>0.15</v>
      </c>
      <c r="O4546" s="1">
        <f>Table1[[#This Row],[Total Sales NGN]]-(Table1[[#This Row],[Total Sales NGN]]*Table1[[#This Row],[Discount %2]])</f>
        <v>2691822.5</v>
      </c>
      <c r="P4546" t="s">
        <v>47</v>
      </c>
      <c r="Q4546">
        <v>4</v>
      </c>
      <c r="R4546" t="s">
        <v>35</v>
      </c>
      <c r="S4546">
        <v>78</v>
      </c>
      <c r="T4546" s="1">
        <v>1077152</v>
      </c>
    </row>
    <row r="4547" spans="1:20" x14ac:dyDescent="0.3">
      <c r="A4547" t="s">
        <v>8997</v>
      </c>
      <c r="B4547" s="9">
        <v>45403</v>
      </c>
      <c r="C4547" t="s">
        <v>8730</v>
      </c>
      <c r="D4547" t="s">
        <v>8731</v>
      </c>
      <c r="E4547" t="s">
        <v>1738</v>
      </c>
      <c r="F4547" t="s">
        <v>2000</v>
      </c>
      <c r="G4547" t="s">
        <v>8998</v>
      </c>
      <c r="H4547" t="s">
        <v>32</v>
      </c>
      <c r="I4547" t="s">
        <v>237</v>
      </c>
      <c r="J4547">
        <v>10</v>
      </c>
      <c r="K4547" s="1">
        <v>8776</v>
      </c>
      <c r="L4547" s="1">
        <v>87760</v>
      </c>
      <c r="M4547">
        <v>15</v>
      </c>
      <c r="N4547" s="10">
        <v>0.15</v>
      </c>
      <c r="O4547" s="1">
        <f>Table1[[#This Row],[Total Sales NGN]]-(Table1[[#This Row],[Total Sales NGN]]*Table1[[#This Row],[Discount %2]])</f>
        <v>74596</v>
      </c>
      <c r="P4547" t="s">
        <v>27</v>
      </c>
      <c r="Q4547">
        <v>3</v>
      </c>
      <c r="R4547" t="s">
        <v>35</v>
      </c>
      <c r="S4547">
        <v>38</v>
      </c>
      <c r="T4547" s="1">
        <v>558942</v>
      </c>
    </row>
    <row r="4548" spans="1:20" x14ac:dyDescent="0.3">
      <c r="A4548" t="s">
        <v>8999</v>
      </c>
      <c r="B4548" s="9">
        <v>45651</v>
      </c>
      <c r="C4548" t="s">
        <v>8730</v>
      </c>
      <c r="D4548" t="s">
        <v>8731</v>
      </c>
      <c r="E4548" t="s">
        <v>949</v>
      </c>
      <c r="F4548" t="s">
        <v>1010</v>
      </c>
      <c r="G4548" t="s">
        <v>9000</v>
      </c>
      <c r="H4548" t="s">
        <v>32</v>
      </c>
      <c r="I4548" t="s">
        <v>113</v>
      </c>
      <c r="J4548">
        <v>3</v>
      </c>
      <c r="K4548" s="1">
        <v>12487</v>
      </c>
      <c r="L4548" s="1">
        <v>37461</v>
      </c>
      <c r="M4548" t="s">
        <v>27</v>
      </c>
      <c r="N4548" s="10">
        <v>0</v>
      </c>
      <c r="O4548" s="1">
        <f>Table1[[#This Row],[Total Sales NGN]]-(Table1[[#This Row],[Total Sales NGN]]*Table1[[#This Row],[Discount %2]])</f>
        <v>37461</v>
      </c>
      <c r="P4548" t="s">
        <v>34</v>
      </c>
      <c r="Q4548">
        <v>4</v>
      </c>
      <c r="R4548" t="s">
        <v>28</v>
      </c>
      <c r="S4548">
        <v>171</v>
      </c>
      <c r="T4548" s="1">
        <v>558942</v>
      </c>
    </row>
    <row r="4549" spans="1:20" x14ac:dyDescent="0.3">
      <c r="A4549" t="s">
        <v>9001</v>
      </c>
      <c r="B4549" s="9">
        <v>45269</v>
      </c>
      <c r="C4549" t="s">
        <v>8730</v>
      </c>
      <c r="D4549" t="s">
        <v>8731</v>
      </c>
      <c r="E4549" t="s">
        <v>949</v>
      </c>
      <c r="F4549" t="s">
        <v>356</v>
      </c>
      <c r="G4549" t="s">
        <v>9002</v>
      </c>
      <c r="H4549" t="s">
        <v>24</v>
      </c>
      <c r="I4549" t="s">
        <v>56</v>
      </c>
      <c r="J4549">
        <v>3</v>
      </c>
      <c r="K4549" s="1">
        <v>181270</v>
      </c>
      <c r="L4549" s="1">
        <v>543810</v>
      </c>
      <c r="M4549">
        <v>10</v>
      </c>
      <c r="N4549" s="10">
        <v>0.1</v>
      </c>
      <c r="O4549" s="1">
        <f>Table1[[#This Row],[Total Sales NGN]]-(Table1[[#This Row],[Total Sales NGN]]*Table1[[#This Row],[Discount %2]])</f>
        <v>489429</v>
      </c>
      <c r="P4549" t="s">
        <v>47</v>
      </c>
      <c r="Q4549">
        <v>4</v>
      </c>
      <c r="R4549" t="s">
        <v>35</v>
      </c>
      <c r="S4549">
        <v>42</v>
      </c>
      <c r="T4549" s="1">
        <v>1077152</v>
      </c>
    </row>
    <row r="4550" spans="1:20" x14ac:dyDescent="0.3">
      <c r="A4550" t="s">
        <v>9003</v>
      </c>
      <c r="B4550" s="9">
        <v>45132</v>
      </c>
      <c r="C4550" t="s">
        <v>8730</v>
      </c>
      <c r="D4550" t="s">
        <v>8731</v>
      </c>
      <c r="E4550" t="s">
        <v>949</v>
      </c>
      <c r="F4550" t="s">
        <v>595</v>
      </c>
      <c r="G4550" t="s">
        <v>9004</v>
      </c>
      <c r="H4550" t="s">
        <v>32</v>
      </c>
      <c r="I4550" t="s">
        <v>158</v>
      </c>
      <c r="J4550">
        <v>5</v>
      </c>
      <c r="K4550" s="1">
        <v>5903</v>
      </c>
      <c r="L4550" s="1">
        <v>29515</v>
      </c>
      <c r="M4550">
        <v>0</v>
      </c>
      <c r="N4550" s="10">
        <v>0</v>
      </c>
      <c r="O4550" s="1">
        <f>Table1[[#This Row],[Total Sales NGN]]-(Table1[[#This Row],[Total Sales NGN]]*Table1[[#This Row],[Discount %2]])</f>
        <v>29515</v>
      </c>
      <c r="P4550" t="s">
        <v>47</v>
      </c>
      <c r="Q4550">
        <v>2</v>
      </c>
      <c r="R4550" t="s">
        <v>35</v>
      </c>
      <c r="S4550">
        <v>81</v>
      </c>
      <c r="T4550" s="1">
        <v>558942</v>
      </c>
    </row>
    <row r="4551" spans="1:20" x14ac:dyDescent="0.3">
      <c r="A4551" t="s">
        <v>9005</v>
      </c>
      <c r="B4551" s="9">
        <v>45034</v>
      </c>
      <c r="C4551" t="s">
        <v>8730</v>
      </c>
      <c r="D4551" t="s">
        <v>8731</v>
      </c>
      <c r="E4551" t="s">
        <v>949</v>
      </c>
      <c r="F4551" t="s">
        <v>418</v>
      </c>
      <c r="G4551" t="s">
        <v>9006</v>
      </c>
      <c r="H4551" t="s">
        <v>40</v>
      </c>
      <c r="I4551" t="s">
        <v>171</v>
      </c>
      <c r="J4551">
        <v>5</v>
      </c>
      <c r="K4551" s="1">
        <v>8589</v>
      </c>
      <c r="L4551" s="1">
        <v>42945</v>
      </c>
      <c r="M4551">
        <v>20</v>
      </c>
      <c r="N4551" s="10">
        <v>0.2</v>
      </c>
      <c r="O4551" s="1">
        <f>Table1[[#This Row],[Total Sales NGN]]-(Table1[[#This Row],[Total Sales NGN]]*Table1[[#This Row],[Discount %2]])</f>
        <v>34356</v>
      </c>
      <c r="P4551" t="s">
        <v>34</v>
      </c>
      <c r="Q4551" t="s">
        <v>27</v>
      </c>
      <c r="R4551" t="s">
        <v>35</v>
      </c>
      <c r="S4551">
        <v>163</v>
      </c>
      <c r="T4551" s="1">
        <v>289731</v>
      </c>
    </row>
    <row r="4552" spans="1:20" x14ac:dyDescent="0.3">
      <c r="A4552" t="s">
        <v>9007</v>
      </c>
      <c r="B4552" s="9">
        <v>45118</v>
      </c>
      <c r="C4552" t="s">
        <v>8730</v>
      </c>
      <c r="D4552" t="s">
        <v>8731</v>
      </c>
      <c r="E4552" t="s">
        <v>1738</v>
      </c>
      <c r="F4552" t="s">
        <v>1127</v>
      </c>
      <c r="G4552" t="s">
        <v>27</v>
      </c>
      <c r="H4552" t="s">
        <v>32</v>
      </c>
      <c r="I4552" t="s">
        <v>237</v>
      </c>
      <c r="J4552">
        <v>20</v>
      </c>
      <c r="K4552" s="1">
        <v>21525</v>
      </c>
      <c r="L4552" s="1">
        <v>430500</v>
      </c>
      <c r="M4552">
        <v>15</v>
      </c>
      <c r="N4552" s="10">
        <v>0.15</v>
      </c>
      <c r="O4552" s="1">
        <f>Table1[[#This Row],[Total Sales NGN]]-(Table1[[#This Row],[Total Sales NGN]]*Table1[[#This Row],[Discount %2]])</f>
        <v>365925</v>
      </c>
      <c r="P4552" t="s">
        <v>26</v>
      </c>
      <c r="Q4552">
        <v>3</v>
      </c>
      <c r="R4552" t="s">
        <v>35</v>
      </c>
      <c r="S4552">
        <v>127</v>
      </c>
      <c r="T4552" s="1">
        <v>558942</v>
      </c>
    </row>
    <row r="4553" spans="1:20" x14ac:dyDescent="0.3">
      <c r="A4553" t="s">
        <v>9008</v>
      </c>
      <c r="B4553" s="9">
        <v>45423</v>
      </c>
      <c r="C4553" t="s">
        <v>8730</v>
      </c>
      <c r="D4553" t="s">
        <v>8731</v>
      </c>
      <c r="E4553" t="s">
        <v>2951</v>
      </c>
      <c r="F4553" t="s">
        <v>581</v>
      </c>
      <c r="G4553" t="s">
        <v>9009</v>
      </c>
      <c r="H4553" t="s">
        <v>24</v>
      </c>
      <c r="I4553" t="s">
        <v>174</v>
      </c>
      <c r="J4553">
        <v>18</v>
      </c>
      <c r="K4553" s="1">
        <v>86963</v>
      </c>
      <c r="L4553" s="1">
        <v>1565334</v>
      </c>
      <c r="M4553">
        <v>15</v>
      </c>
      <c r="N4553" s="10">
        <v>0.15</v>
      </c>
      <c r="O4553" s="1">
        <f>Table1[[#This Row],[Total Sales NGN]]-(Table1[[#This Row],[Total Sales NGN]]*Table1[[#This Row],[Discount %2]])</f>
        <v>1330533.8999999999</v>
      </c>
      <c r="P4553" t="s">
        <v>27</v>
      </c>
      <c r="Q4553">
        <v>1</v>
      </c>
      <c r="R4553" t="s">
        <v>28</v>
      </c>
      <c r="S4553">
        <v>169</v>
      </c>
      <c r="T4553" s="1">
        <v>1077152</v>
      </c>
    </row>
    <row r="4554" spans="1:20" x14ac:dyDescent="0.3">
      <c r="A4554" t="s">
        <v>9010</v>
      </c>
      <c r="B4554" s="9">
        <v>45476</v>
      </c>
      <c r="C4554" t="s">
        <v>8730</v>
      </c>
      <c r="D4554" t="s">
        <v>8731</v>
      </c>
      <c r="E4554" t="s">
        <v>1738</v>
      </c>
      <c r="F4554" t="s">
        <v>2553</v>
      </c>
      <c r="G4554" t="s">
        <v>9011</v>
      </c>
      <c r="H4554" t="s">
        <v>32</v>
      </c>
      <c r="I4554" t="s">
        <v>113</v>
      </c>
      <c r="J4554">
        <v>10</v>
      </c>
      <c r="K4554" s="1">
        <v>5764</v>
      </c>
      <c r="L4554" s="1">
        <v>57640</v>
      </c>
      <c r="M4554">
        <v>0</v>
      </c>
      <c r="N4554" s="10">
        <v>0</v>
      </c>
      <c r="O4554" s="1">
        <f>Table1[[#This Row],[Total Sales NGN]]-(Table1[[#This Row],[Total Sales NGN]]*Table1[[#This Row],[Discount %2]])</f>
        <v>57640</v>
      </c>
      <c r="P4554" t="s">
        <v>34</v>
      </c>
      <c r="Q4554">
        <v>5</v>
      </c>
      <c r="R4554" t="s">
        <v>28</v>
      </c>
      <c r="S4554">
        <v>171</v>
      </c>
      <c r="T4554" s="1">
        <v>558942</v>
      </c>
    </row>
    <row r="4555" spans="1:20" x14ac:dyDescent="0.3">
      <c r="A4555" t="s">
        <v>9012</v>
      </c>
      <c r="B4555" s="9">
        <v>44959</v>
      </c>
      <c r="C4555" t="s">
        <v>8730</v>
      </c>
      <c r="D4555" t="s">
        <v>8731</v>
      </c>
      <c r="E4555" t="s">
        <v>949</v>
      </c>
      <c r="F4555" t="s">
        <v>143</v>
      </c>
      <c r="G4555" t="s">
        <v>9013</v>
      </c>
      <c r="H4555" t="s">
        <v>65</v>
      </c>
      <c r="I4555" t="s">
        <v>289</v>
      </c>
      <c r="J4555">
        <v>15</v>
      </c>
      <c r="K4555" s="1">
        <v>96568</v>
      </c>
      <c r="L4555" s="1">
        <v>1448520</v>
      </c>
      <c r="M4555">
        <v>0</v>
      </c>
      <c r="N4555" s="10">
        <v>0</v>
      </c>
      <c r="O4555" s="1">
        <f>Table1[[#This Row],[Total Sales NGN]]-(Table1[[#This Row],[Total Sales NGN]]*Table1[[#This Row],[Discount %2]])</f>
        <v>1448520</v>
      </c>
      <c r="P4555" t="s">
        <v>57</v>
      </c>
      <c r="Q4555">
        <v>3</v>
      </c>
      <c r="R4555" t="s">
        <v>35</v>
      </c>
      <c r="S4555">
        <v>27</v>
      </c>
      <c r="T4555" s="1">
        <v>761054</v>
      </c>
    </row>
    <row r="4556" spans="1:20" x14ac:dyDescent="0.3">
      <c r="A4556" t="s">
        <v>9014</v>
      </c>
      <c r="B4556" s="9">
        <v>45388</v>
      </c>
      <c r="C4556" t="s">
        <v>8730</v>
      </c>
      <c r="D4556" t="s">
        <v>8731</v>
      </c>
      <c r="E4556" t="s">
        <v>949</v>
      </c>
      <c r="F4556" t="s">
        <v>160</v>
      </c>
      <c r="G4556" t="s">
        <v>9015</v>
      </c>
      <c r="H4556" t="s">
        <v>65</v>
      </c>
      <c r="I4556" t="s">
        <v>66</v>
      </c>
      <c r="J4556">
        <v>13</v>
      </c>
      <c r="K4556" s="1">
        <v>39738</v>
      </c>
      <c r="L4556" s="1">
        <v>516594</v>
      </c>
      <c r="M4556">
        <v>10</v>
      </c>
      <c r="N4556" s="10">
        <v>0.1</v>
      </c>
      <c r="O4556" s="1">
        <f>Table1[[#This Row],[Total Sales NGN]]-(Table1[[#This Row],[Total Sales NGN]]*Table1[[#This Row],[Discount %2]])</f>
        <v>464934.6</v>
      </c>
      <c r="P4556" t="s">
        <v>47</v>
      </c>
      <c r="Q4556">
        <v>5</v>
      </c>
      <c r="R4556" t="s">
        <v>28</v>
      </c>
      <c r="S4556">
        <v>48</v>
      </c>
      <c r="T4556" s="1">
        <v>761054</v>
      </c>
    </row>
    <row r="4557" spans="1:20" x14ac:dyDescent="0.3">
      <c r="A4557" t="s">
        <v>9016</v>
      </c>
      <c r="B4557" s="9">
        <v>45270</v>
      </c>
      <c r="C4557" t="s">
        <v>8730</v>
      </c>
      <c r="D4557" t="s">
        <v>8731</v>
      </c>
      <c r="E4557" t="s">
        <v>1738</v>
      </c>
      <c r="F4557" t="s">
        <v>1753</v>
      </c>
      <c r="G4557" t="s">
        <v>9017</v>
      </c>
      <c r="H4557" t="s">
        <v>45</v>
      </c>
      <c r="I4557" t="s">
        <v>130</v>
      </c>
      <c r="J4557">
        <v>15</v>
      </c>
      <c r="K4557" s="1">
        <v>14050</v>
      </c>
      <c r="L4557" s="1">
        <v>210750</v>
      </c>
      <c r="M4557">
        <v>5</v>
      </c>
      <c r="N4557" s="10">
        <v>0.05</v>
      </c>
      <c r="O4557" s="1">
        <f>Table1[[#This Row],[Total Sales NGN]]-(Table1[[#This Row],[Total Sales NGN]]*Table1[[#This Row],[Discount %2]])</f>
        <v>200212.5</v>
      </c>
      <c r="P4557" t="s">
        <v>26</v>
      </c>
      <c r="Q4557">
        <v>0</v>
      </c>
      <c r="R4557" t="s">
        <v>35</v>
      </c>
      <c r="S4557">
        <v>125</v>
      </c>
      <c r="T4557" s="1">
        <v>383206</v>
      </c>
    </row>
    <row r="4558" spans="1:20" x14ac:dyDescent="0.3">
      <c r="A4558" t="s">
        <v>9018</v>
      </c>
      <c r="B4558" s="9">
        <v>45403</v>
      </c>
      <c r="C4558" t="s">
        <v>8730</v>
      </c>
      <c r="D4558" t="s">
        <v>8731</v>
      </c>
      <c r="E4558" t="s">
        <v>1738</v>
      </c>
      <c r="F4558" t="s">
        <v>2822</v>
      </c>
      <c r="G4558" t="s">
        <v>9019</v>
      </c>
      <c r="H4558" t="s">
        <v>40</v>
      </c>
      <c r="I4558" t="s">
        <v>106</v>
      </c>
      <c r="J4558">
        <v>2</v>
      </c>
      <c r="K4558" s="1">
        <v>10133</v>
      </c>
      <c r="L4558" s="1">
        <v>20266</v>
      </c>
      <c r="M4558">
        <v>0</v>
      </c>
      <c r="N4558" s="10">
        <v>0</v>
      </c>
      <c r="O4558" s="1">
        <f>Table1[[#This Row],[Total Sales NGN]]-(Table1[[#This Row],[Total Sales NGN]]*Table1[[#This Row],[Discount %2]])</f>
        <v>20266</v>
      </c>
      <c r="P4558" t="s">
        <v>47</v>
      </c>
      <c r="Q4558">
        <v>1</v>
      </c>
      <c r="R4558" t="s">
        <v>35</v>
      </c>
      <c r="S4558">
        <v>162</v>
      </c>
      <c r="T4558" s="1">
        <v>289731</v>
      </c>
    </row>
    <row r="4559" spans="1:20" x14ac:dyDescent="0.3">
      <c r="A4559" t="s">
        <v>9020</v>
      </c>
      <c r="B4559" s="9">
        <v>45034</v>
      </c>
      <c r="C4559" t="s">
        <v>8730</v>
      </c>
      <c r="D4559" t="s">
        <v>8731</v>
      </c>
      <c r="E4559" t="s">
        <v>1738</v>
      </c>
      <c r="F4559" t="s">
        <v>842</v>
      </c>
      <c r="G4559" t="s">
        <v>9021</v>
      </c>
      <c r="H4559" t="s">
        <v>32</v>
      </c>
      <c r="I4559" t="s">
        <v>141</v>
      </c>
      <c r="J4559">
        <v>10</v>
      </c>
      <c r="K4559" s="1">
        <v>23553</v>
      </c>
      <c r="L4559" s="1">
        <v>235530</v>
      </c>
      <c r="M4559">
        <v>0</v>
      </c>
      <c r="N4559" s="10">
        <v>0</v>
      </c>
      <c r="O4559" s="1">
        <f>Table1[[#This Row],[Total Sales NGN]]-(Table1[[#This Row],[Total Sales NGN]]*Table1[[#This Row],[Discount %2]])</f>
        <v>235530</v>
      </c>
      <c r="P4559" t="s">
        <v>34</v>
      </c>
      <c r="Q4559">
        <v>1</v>
      </c>
      <c r="R4559" t="s">
        <v>35</v>
      </c>
      <c r="S4559">
        <v>70</v>
      </c>
      <c r="T4559" s="1">
        <v>558942</v>
      </c>
    </row>
    <row r="4560" spans="1:20" x14ac:dyDescent="0.3">
      <c r="A4560" t="s">
        <v>9022</v>
      </c>
      <c r="B4560" s="9">
        <v>45028</v>
      </c>
      <c r="C4560" t="s">
        <v>8730</v>
      </c>
      <c r="D4560" t="s">
        <v>8731</v>
      </c>
      <c r="E4560" t="s">
        <v>949</v>
      </c>
      <c r="F4560" t="s">
        <v>613</v>
      </c>
      <c r="G4560" t="s">
        <v>9023</v>
      </c>
      <c r="H4560" t="s">
        <v>32</v>
      </c>
      <c r="I4560" t="s">
        <v>237</v>
      </c>
      <c r="J4560">
        <v>19</v>
      </c>
      <c r="K4560" s="1">
        <v>21315</v>
      </c>
      <c r="L4560" s="1">
        <v>404985</v>
      </c>
      <c r="M4560">
        <v>15</v>
      </c>
      <c r="N4560" s="10">
        <v>0.15</v>
      </c>
      <c r="O4560" s="1">
        <f>Table1[[#This Row],[Total Sales NGN]]-(Table1[[#This Row],[Total Sales NGN]]*Table1[[#This Row],[Discount %2]])</f>
        <v>344237.25</v>
      </c>
      <c r="P4560" t="s">
        <v>57</v>
      </c>
      <c r="Q4560">
        <v>3</v>
      </c>
      <c r="R4560" t="s">
        <v>35</v>
      </c>
      <c r="S4560">
        <v>101</v>
      </c>
      <c r="T4560" s="1">
        <v>558942</v>
      </c>
    </row>
    <row r="4561" spans="1:20" x14ac:dyDescent="0.3">
      <c r="A4561" t="s">
        <v>9024</v>
      </c>
      <c r="B4561" s="9">
        <v>45058</v>
      </c>
      <c r="C4561" t="s">
        <v>8730</v>
      </c>
      <c r="D4561" t="s">
        <v>8731</v>
      </c>
      <c r="E4561" t="s">
        <v>1738</v>
      </c>
      <c r="F4561" t="s">
        <v>849</v>
      </c>
      <c r="G4561" t="s">
        <v>9025</v>
      </c>
      <c r="H4561" t="s">
        <v>32</v>
      </c>
      <c r="I4561" t="s">
        <v>158</v>
      </c>
      <c r="J4561">
        <v>19</v>
      </c>
      <c r="K4561" s="1">
        <v>24007</v>
      </c>
      <c r="L4561" s="1">
        <v>456133</v>
      </c>
      <c r="M4561">
        <v>0</v>
      </c>
      <c r="N4561" s="10">
        <v>0</v>
      </c>
      <c r="O4561" s="1">
        <f>Table1[[#This Row],[Total Sales NGN]]-(Table1[[#This Row],[Total Sales NGN]]*Table1[[#This Row],[Discount %2]])</f>
        <v>456133</v>
      </c>
      <c r="P4561" t="s">
        <v>34</v>
      </c>
      <c r="Q4561">
        <v>5</v>
      </c>
      <c r="R4561" t="s">
        <v>27</v>
      </c>
      <c r="S4561">
        <v>127</v>
      </c>
      <c r="T4561" s="1">
        <v>558942</v>
      </c>
    </row>
    <row r="4562" spans="1:20" x14ac:dyDescent="0.3">
      <c r="A4562" t="s">
        <v>9026</v>
      </c>
      <c r="B4562" s="9">
        <v>44988</v>
      </c>
      <c r="C4562" t="s">
        <v>8730</v>
      </c>
      <c r="D4562" t="s">
        <v>8731</v>
      </c>
      <c r="E4562" t="s">
        <v>1738</v>
      </c>
      <c r="F4562" t="s">
        <v>670</v>
      </c>
      <c r="G4562" t="s">
        <v>9027</v>
      </c>
      <c r="H4562" t="s">
        <v>65</v>
      </c>
      <c r="I4562" t="s">
        <v>289</v>
      </c>
      <c r="J4562">
        <v>11</v>
      </c>
      <c r="K4562" s="1">
        <v>115641</v>
      </c>
      <c r="L4562" s="1">
        <v>1272051</v>
      </c>
      <c r="M4562">
        <v>5</v>
      </c>
      <c r="N4562" s="10">
        <v>0.05</v>
      </c>
      <c r="O4562" s="1">
        <f>Table1[[#This Row],[Total Sales NGN]]-(Table1[[#This Row],[Total Sales NGN]]*Table1[[#This Row],[Discount %2]])</f>
        <v>1208448.45</v>
      </c>
      <c r="P4562" t="s">
        <v>57</v>
      </c>
      <c r="Q4562">
        <v>3</v>
      </c>
      <c r="R4562" t="s">
        <v>35</v>
      </c>
      <c r="S4562">
        <v>192</v>
      </c>
      <c r="T4562" s="1">
        <v>761054</v>
      </c>
    </row>
    <row r="4563" spans="1:20" x14ac:dyDescent="0.3">
      <c r="A4563" t="s">
        <v>9028</v>
      </c>
      <c r="B4563" s="9">
        <v>45500</v>
      </c>
      <c r="C4563" t="s">
        <v>8730</v>
      </c>
      <c r="D4563" t="s">
        <v>8731</v>
      </c>
      <c r="E4563" t="s">
        <v>1738</v>
      </c>
      <c r="F4563" t="s">
        <v>401</v>
      </c>
      <c r="G4563" t="s">
        <v>9029</v>
      </c>
      <c r="H4563" t="s">
        <v>24</v>
      </c>
      <c r="I4563" t="s">
        <v>92</v>
      </c>
      <c r="J4563">
        <v>4</v>
      </c>
      <c r="K4563" s="1">
        <v>38464</v>
      </c>
      <c r="L4563" s="1">
        <v>153856</v>
      </c>
      <c r="M4563">
        <v>0</v>
      </c>
      <c r="N4563" s="10">
        <v>0</v>
      </c>
      <c r="O4563" s="1">
        <f>Table1[[#This Row],[Total Sales NGN]]-(Table1[[#This Row],[Total Sales NGN]]*Table1[[#This Row],[Discount %2]])</f>
        <v>153856</v>
      </c>
      <c r="P4563" t="s">
        <v>57</v>
      </c>
      <c r="Q4563">
        <v>5</v>
      </c>
      <c r="R4563" t="s">
        <v>28</v>
      </c>
      <c r="S4563">
        <v>11</v>
      </c>
      <c r="T4563" s="1">
        <v>1077152</v>
      </c>
    </row>
    <row r="4564" spans="1:20" x14ac:dyDescent="0.3">
      <c r="A4564" t="s">
        <v>9030</v>
      </c>
      <c r="B4564" s="9">
        <v>45177</v>
      </c>
      <c r="C4564" t="s">
        <v>8730</v>
      </c>
      <c r="D4564" t="s">
        <v>8731</v>
      </c>
      <c r="E4564" t="s">
        <v>2951</v>
      </c>
      <c r="F4564" t="s">
        <v>2247</v>
      </c>
      <c r="G4564" t="s">
        <v>9031</v>
      </c>
      <c r="H4564" t="s">
        <v>32</v>
      </c>
      <c r="I4564" t="s">
        <v>95</v>
      </c>
      <c r="J4564">
        <v>14</v>
      </c>
      <c r="K4564" s="1">
        <v>16185</v>
      </c>
      <c r="L4564" s="1">
        <v>226590</v>
      </c>
      <c r="M4564">
        <v>10</v>
      </c>
      <c r="N4564" s="10">
        <v>0.1</v>
      </c>
      <c r="O4564" s="1">
        <f>Table1[[#This Row],[Total Sales NGN]]-(Table1[[#This Row],[Total Sales NGN]]*Table1[[#This Row],[Discount %2]])</f>
        <v>203931</v>
      </c>
      <c r="P4564" t="s">
        <v>47</v>
      </c>
      <c r="Q4564" t="s">
        <v>27</v>
      </c>
      <c r="R4564" t="s">
        <v>28</v>
      </c>
      <c r="S4564">
        <v>167</v>
      </c>
      <c r="T4564" s="1">
        <v>558942</v>
      </c>
    </row>
    <row r="4565" spans="1:20" x14ac:dyDescent="0.3">
      <c r="A4565" t="s">
        <v>9032</v>
      </c>
      <c r="B4565" s="9">
        <v>45365</v>
      </c>
      <c r="C4565" t="s">
        <v>8730</v>
      </c>
      <c r="D4565" t="s">
        <v>8731</v>
      </c>
      <c r="E4565" t="s">
        <v>949</v>
      </c>
      <c r="F4565" t="s">
        <v>4070</v>
      </c>
      <c r="G4565" t="s">
        <v>9033</v>
      </c>
      <c r="H4565" t="s">
        <v>65</v>
      </c>
      <c r="I4565" t="s">
        <v>478</v>
      </c>
      <c r="J4565">
        <v>14</v>
      </c>
      <c r="K4565" s="1">
        <v>14272</v>
      </c>
      <c r="L4565" s="1">
        <v>199808</v>
      </c>
      <c r="M4565">
        <v>20</v>
      </c>
      <c r="N4565" s="10">
        <v>0.2</v>
      </c>
      <c r="O4565" s="1">
        <f>Table1[[#This Row],[Total Sales NGN]]-(Table1[[#This Row],[Total Sales NGN]]*Table1[[#This Row],[Discount %2]])</f>
        <v>159846.39999999999</v>
      </c>
      <c r="P4565" t="s">
        <v>57</v>
      </c>
      <c r="Q4565">
        <v>4</v>
      </c>
      <c r="R4565" t="s">
        <v>28</v>
      </c>
      <c r="S4565">
        <v>11</v>
      </c>
      <c r="T4565" s="1">
        <v>761054</v>
      </c>
    </row>
    <row r="4566" spans="1:20" x14ac:dyDescent="0.3">
      <c r="A4566" t="s">
        <v>9034</v>
      </c>
      <c r="B4566" s="9">
        <v>45421</v>
      </c>
      <c r="C4566" t="s">
        <v>8730</v>
      </c>
      <c r="D4566" t="s">
        <v>8731</v>
      </c>
      <c r="E4566" t="s">
        <v>1738</v>
      </c>
      <c r="F4566" t="s">
        <v>1249</v>
      </c>
      <c r="G4566" t="s">
        <v>9035</v>
      </c>
      <c r="H4566" t="s">
        <v>45</v>
      </c>
      <c r="I4566" t="s">
        <v>211</v>
      </c>
      <c r="J4566">
        <v>9</v>
      </c>
      <c r="K4566" s="1">
        <v>15450</v>
      </c>
      <c r="L4566" s="1">
        <v>139050</v>
      </c>
      <c r="M4566" t="s">
        <v>27</v>
      </c>
      <c r="N4566" s="10">
        <v>0</v>
      </c>
      <c r="O4566" s="1">
        <f>Table1[[#This Row],[Total Sales NGN]]-(Table1[[#This Row],[Total Sales NGN]]*Table1[[#This Row],[Discount %2]])</f>
        <v>139050</v>
      </c>
      <c r="P4566" t="s">
        <v>26</v>
      </c>
      <c r="Q4566">
        <v>3</v>
      </c>
      <c r="R4566" t="s">
        <v>35</v>
      </c>
      <c r="S4566">
        <v>107</v>
      </c>
      <c r="T4566" s="1">
        <v>383206</v>
      </c>
    </row>
    <row r="4567" spans="1:20" x14ac:dyDescent="0.3">
      <c r="A4567" t="s">
        <v>9036</v>
      </c>
      <c r="B4567" s="9">
        <v>45017</v>
      </c>
      <c r="C4567" t="s">
        <v>8730</v>
      </c>
      <c r="D4567" t="s">
        <v>8731</v>
      </c>
      <c r="E4567" t="s">
        <v>1738</v>
      </c>
      <c r="F4567" t="s">
        <v>273</v>
      </c>
      <c r="G4567" t="s">
        <v>9037</v>
      </c>
      <c r="H4567" t="s">
        <v>40</v>
      </c>
      <c r="I4567" t="s">
        <v>171</v>
      </c>
      <c r="J4567">
        <v>15</v>
      </c>
      <c r="K4567" s="1">
        <v>7915</v>
      </c>
      <c r="L4567" s="1">
        <v>118725</v>
      </c>
      <c r="M4567">
        <v>0</v>
      </c>
      <c r="N4567" s="10">
        <v>0</v>
      </c>
      <c r="O4567" s="1">
        <f>Table1[[#This Row],[Total Sales NGN]]-(Table1[[#This Row],[Total Sales NGN]]*Table1[[#This Row],[Discount %2]])</f>
        <v>118725</v>
      </c>
      <c r="P4567" t="s">
        <v>47</v>
      </c>
      <c r="Q4567">
        <v>2</v>
      </c>
      <c r="R4567" t="s">
        <v>35</v>
      </c>
      <c r="S4567">
        <v>68</v>
      </c>
      <c r="T4567" s="1">
        <v>289731</v>
      </c>
    </row>
    <row r="4568" spans="1:20" x14ac:dyDescent="0.3">
      <c r="A4568" t="s">
        <v>9038</v>
      </c>
      <c r="B4568" s="9">
        <v>45463</v>
      </c>
      <c r="C4568" t="s">
        <v>8730</v>
      </c>
      <c r="D4568" t="s">
        <v>8731</v>
      </c>
      <c r="E4568" t="s">
        <v>1738</v>
      </c>
      <c r="F4568" t="s">
        <v>1549</v>
      </c>
      <c r="G4568" t="s">
        <v>27</v>
      </c>
      <c r="H4568" t="s">
        <v>32</v>
      </c>
      <c r="I4568" t="s">
        <v>141</v>
      </c>
      <c r="J4568">
        <v>2</v>
      </c>
      <c r="K4568" s="1">
        <v>13358</v>
      </c>
      <c r="L4568" s="1">
        <v>26716</v>
      </c>
      <c r="M4568">
        <v>20</v>
      </c>
      <c r="N4568" s="10">
        <v>0.2</v>
      </c>
      <c r="O4568" s="1">
        <f>Table1[[#This Row],[Total Sales NGN]]-(Table1[[#This Row],[Total Sales NGN]]*Table1[[#This Row],[Discount %2]])</f>
        <v>21372.799999999999</v>
      </c>
      <c r="P4568" t="s">
        <v>26</v>
      </c>
      <c r="Q4568">
        <v>2</v>
      </c>
      <c r="R4568" t="s">
        <v>28</v>
      </c>
      <c r="S4568">
        <v>153</v>
      </c>
      <c r="T4568" s="1">
        <v>558942</v>
      </c>
    </row>
    <row r="4569" spans="1:20" x14ac:dyDescent="0.3">
      <c r="A4569" t="s">
        <v>9039</v>
      </c>
      <c r="B4569" s="9">
        <v>45546</v>
      </c>
      <c r="C4569" t="s">
        <v>8730</v>
      </c>
      <c r="D4569" t="s">
        <v>8731</v>
      </c>
      <c r="E4569" t="s">
        <v>1738</v>
      </c>
      <c r="F4569" t="s">
        <v>163</v>
      </c>
      <c r="G4569" t="s">
        <v>9040</v>
      </c>
      <c r="H4569" t="s">
        <v>45</v>
      </c>
      <c r="I4569" t="s">
        <v>181</v>
      </c>
      <c r="J4569">
        <v>7</v>
      </c>
      <c r="K4569" s="1">
        <v>4300</v>
      </c>
      <c r="L4569" s="1">
        <v>30100</v>
      </c>
      <c r="M4569">
        <v>15</v>
      </c>
      <c r="N4569" s="10">
        <v>0.15</v>
      </c>
      <c r="O4569" s="1">
        <f>Table1[[#This Row],[Total Sales NGN]]-(Table1[[#This Row],[Total Sales NGN]]*Table1[[#This Row],[Discount %2]])</f>
        <v>25585</v>
      </c>
      <c r="P4569" t="s">
        <v>57</v>
      </c>
      <c r="Q4569">
        <v>5</v>
      </c>
      <c r="R4569" t="s">
        <v>35</v>
      </c>
      <c r="S4569">
        <v>128</v>
      </c>
      <c r="T4569" s="1">
        <v>383206</v>
      </c>
    </row>
    <row r="4570" spans="1:20" x14ac:dyDescent="0.3">
      <c r="A4570" t="s">
        <v>9041</v>
      </c>
      <c r="B4570" s="9">
        <v>45242</v>
      </c>
      <c r="C4570" t="s">
        <v>8730</v>
      </c>
      <c r="D4570" t="s">
        <v>8731</v>
      </c>
      <c r="E4570" t="s">
        <v>2951</v>
      </c>
      <c r="F4570" t="s">
        <v>2729</v>
      </c>
      <c r="G4570" t="s">
        <v>9042</v>
      </c>
      <c r="H4570" t="s">
        <v>32</v>
      </c>
      <c r="I4570" t="s">
        <v>95</v>
      </c>
      <c r="J4570">
        <v>12</v>
      </c>
      <c r="K4570" s="1">
        <v>5001</v>
      </c>
      <c r="L4570" s="1">
        <v>60012</v>
      </c>
      <c r="M4570" t="s">
        <v>27</v>
      </c>
      <c r="N4570" s="10">
        <v>0</v>
      </c>
      <c r="O4570" s="1">
        <f>Table1[[#This Row],[Total Sales NGN]]-(Table1[[#This Row],[Total Sales NGN]]*Table1[[#This Row],[Discount %2]])</f>
        <v>60012</v>
      </c>
      <c r="P4570" t="s">
        <v>26</v>
      </c>
      <c r="Q4570">
        <v>4</v>
      </c>
      <c r="R4570" t="s">
        <v>35</v>
      </c>
      <c r="S4570">
        <v>113</v>
      </c>
      <c r="T4570" s="1">
        <v>558942</v>
      </c>
    </row>
    <row r="4571" spans="1:20" x14ac:dyDescent="0.3">
      <c r="A4571" t="s">
        <v>9043</v>
      </c>
      <c r="B4571" s="9">
        <v>45025</v>
      </c>
      <c r="C4571" t="s">
        <v>8730</v>
      </c>
      <c r="D4571" t="s">
        <v>8731</v>
      </c>
      <c r="E4571" t="s">
        <v>949</v>
      </c>
      <c r="F4571" t="s">
        <v>1924</v>
      </c>
      <c r="G4571" t="s">
        <v>9044</v>
      </c>
      <c r="H4571" t="s">
        <v>40</v>
      </c>
      <c r="I4571" t="s">
        <v>123</v>
      </c>
      <c r="J4571">
        <v>6</v>
      </c>
      <c r="K4571" s="1">
        <v>16243</v>
      </c>
      <c r="L4571" s="1">
        <v>97458</v>
      </c>
      <c r="M4571" t="s">
        <v>27</v>
      </c>
      <c r="N4571" s="10">
        <v>0</v>
      </c>
      <c r="O4571" s="1">
        <f>Table1[[#This Row],[Total Sales NGN]]-(Table1[[#This Row],[Total Sales NGN]]*Table1[[#This Row],[Discount %2]])</f>
        <v>97458</v>
      </c>
      <c r="P4571" t="s">
        <v>47</v>
      </c>
      <c r="Q4571" t="s">
        <v>27</v>
      </c>
      <c r="R4571" t="s">
        <v>28</v>
      </c>
      <c r="S4571">
        <v>200</v>
      </c>
      <c r="T4571" s="1">
        <v>289731</v>
      </c>
    </row>
    <row r="4572" spans="1:20" x14ac:dyDescent="0.3">
      <c r="A4572" t="s">
        <v>9045</v>
      </c>
      <c r="B4572" s="9">
        <v>45269</v>
      </c>
      <c r="C4572" t="s">
        <v>8730</v>
      </c>
      <c r="D4572" t="s">
        <v>8731</v>
      </c>
      <c r="E4572" t="s">
        <v>1738</v>
      </c>
      <c r="F4572" t="s">
        <v>2913</v>
      </c>
      <c r="G4572" t="s">
        <v>9046</v>
      </c>
      <c r="H4572" t="s">
        <v>32</v>
      </c>
      <c r="I4572" t="s">
        <v>95</v>
      </c>
      <c r="J4572">
        <v>6</v>
      </c>
      <c r="K4572" s="1">
        <v>18937</v>
      </c>
      <c r="L4572" s="1">
        <v>113622</v>
      </c>
      <c r="M4572">
        <v>10</v>
      </c>
      <c r="N4572" s="10">
        <v>0.1</v>
      </c>
      <c r="O4572" s="1">
        <f>Table1[[#This Row],[Total Sales NGN]]-(Table1[[#This Row],[Total Sales NGN]]*Table1[[#This Row],[Discount %2]])</f>
        <v>102259.8</v>
      </c>
      <c r="P4572" t="s">
        <v>57</v>
      </c>
      <c r="Q4572">
        <v>3</v>
      </c>
      <c r="R4572" t="s">
        <v>35</v>
      </c>
      <c r="S4572">
        <v>185</v>
      </c>
      <c r="T4572" s="1">
        <v>558942</v>
      </c>
    </row>
    <row r="4573" spans="1:20" x14ac:dyDescent="0.3">
      <c r="A4573" t="s">
        <v>9047</v>
      </c>
      <c r="B4573" s="9">
        <v>45560</v>
      </c>
      <c r="C4573" t="s">
        <v>8730</v>
      </c>
      <c r="D4573" t="s">
        <v>8731</v>
      </c>
      <c r="E4573" t="s">
        <v>2951</v>
      </c>
      <c r="F4573" t="s">
        <v>2090</v>
      </c>
      <c r="G4573" t="s">
        <v>9048</v>
      </c>
      <c r="H4573" t="s">
        <v>24</v>
      </c>
      <c r="I4573" t="s">
        <v>161</v>
      </c>
      <c r="J4573">
        <v>4</v>
      </c>
      <c r="K4573" s="1">
        <v>183220</v>
      </c>
      <c r="L4573" s="1">
        <v>732880</v>
      </c>
      <c r="M4573" t="s">
        <v>27</v>
      </c>
      <c r="N4573" s="10">
        <v>0</v>
      </c>
      <c r="O4573" s="1">
        <f>Table1[[#This Row],[Total Sales NGN]]-(Table1[[#This Row],[Total Sales NGN]]*Table1[[#This Row],[Discount %2]])</f>
        <v>732880</v>
      </c>
      <c r="P4573" t="s">
        <v>57</v>
      </c>
      <c r="Q4573">
        <v>4</v>
      </c>
      <c r="R4573" t="s">
        <v>35</v>
      </c>
      <c r="S4573">
        <v>123</v>
      </c>
      <c r="T4573" s="1">
        <v>1077152</v>
      </c>
    </row>
    <row r="4574" spans="1:20" x14ac:dyDescent="0.3">
      <c r="A4574" t="s">
        <v>9049</v>
      </c>
      <c r="B4574" s="9">
        <v>45288</v>
      </c>
      <c r="C4574" t="s">
        <v>8730</v>
      </c>
      <c r="D4574" t="s">
        <v>8731</v>
      </c>
      <c r="E4574" t="s">
        <v>1738</v>
      </c>
      <c r="F4574" t="s">
        <v>6342</v>
      </c>
      <c r="G4574" t="s">
        <v>9050</v>
      </c>
      <c r="H4574" t="s">
        <v>32</v>
      </c>
      <c r="I4574" t="s">
        <v>113</v>
      </c>
      <c r="J4574">
        <v>7</v>
      </c>
      <c r="K4574" s="1">
        <v>22087</v>
      </c>
      <c r="L4574" s="1">
        <v>154609</v>
      </c>
      <c r="M4574">
        <v>20</v>
      </c>
      <c r="N4574" s="10">
        <v>0.2</v>
      </c>
      <c r="O4574" s="1">
        <f>Table1[[#This Row],[Total Sales NGN]]-(Table1[[#This Row],[Total Sales NGN]]*Table1[[#This Row],[Discount %2]])</f>
        <v>123687.2</v>
      </c>
      <c r="P4574" t="s">
        <v>47</v>
      </c>
      <c r="Q4574">
        <v>0</v>
      </c>
      <c r="R4574" t="s">
        <v>35</v>
      </c>
      <c r="S4574">
        <v>116</v>
      </c>
      <c r="T4574" s="1">
        <v>558942</v>
      </c>
    </row>
    <row r="4575" spans="1:20" x14ac:dyDescent="0.3">
      <c r="A4575" t="s">
        <v>9051</v>
      </c>
      <c r="B4575" s="9">
        <v>45266</v>
      </c>
      <c r="C4575" t="s">
        <v>8730</v>
      </c>
      <c r="D4575" t="s">
        <v>8731</v>
      </c>
      <c r="E4575" t="s">
        <v>1738</v>
      </c>
      <c r="F4575" t="s">
        <v>1774</v>
      </c>
      <c r="G4575" t="s">
        <v>9052</v>
      </c>
      <c r="H4575" t="s">
        <v>45</v>
      </c>
      <c r="I4575" t="s">
        <v>181</v>
      </c>
      <c r="J4575">
        <v>5</v>
      </c>
      <c r="K4575" s="1">
        <v>16552</v>
      </c>
      <c r="L4575" s="1">
        <v>82760</v>
      </c>
      <c r="M4575">
        <v>5</v>
      </c>
      <c r="N4575" s="10">
        <v>0.05</v>
      </c>
      <c r="O4575" s="1">
        <f>Table1[[#This Row],[Total Sales NGN]]-(Table1[[#This Row],[Total Sales NGN]]*Table1[[#This Row],[Discount %2]])</f>
        <v>78622</v>
      </c>
      <c r="P4575" t="s">
        <v>27</v>
      </c>
      <c r="Q4575">
        <v>4</v>
      </c>
      <c r="R4575" t="s">
        <v>35</v>
      </c>
      <c r="S4575">
        <v>115</v>
      </c>
      <c r="T4575" s="1">
        <v>383206</v>
      </c>
    </row>
    <row r="4576" spans="1:20" x14ac:dyDescent="0.3">
      <c r="A4576" t="s">
        <v>9053</v>
      </c>
      <c r="B4576" s="9">
        <v>45031</v>
      </c>
      <c r="C4576" t="s">
        <v>8730</v>
      </c>
      <c r="D4576" t="s">
        <v>8731</v>
      </c>
      <c r="E4576" t="s">
        <v>2951</v>
      </c>
      <c r="F4576" t="s">
        <v>703</v>
      </c>
      <c r="G4576" t="s">
        <v>27</v>
      </c>
      <c r="H4576" t="s">
        <v>40</v>
      </c>
      <c r="I4576" t="s">
        <v>70</v>
      </c>
      <c r="J4576">
        <v>5</v>
      </c>
      <c r="K4576" s="1">
        <v>11935</v>
      </c>
      <c r="L4576" s="1">
        <v>59675</v>
      </c>
      <c r="M4576">
        <v>20</v>
      </c>
      <c r="N4576" s="10">
        <v>0.2</v>
      </c>
      <c r="O4576" s="1">
        <f>Table1[[#This Row],[Total Sales NGN]]-(Table1[[#This Row],[Total Sales NGN]]*Table1[[#This Row],[Discount %2]])</f>
        <v>47740</v>
      </c>
      <c r="P4576" t="s">
        <v>57</v>
      </c>
      <c r="Q4576">
        <v>2</v>
      </c>
      <c r="R4576" t="s">
        <v>35</v>
      </c>
      <c r="S4576">
        <v>22</v>
      </c>
      <c r="T4576" s="1">
        <v>289731</v>
      </c>
    </row>
    <row r="4577" spans="1:20" x14ac:dyDescent="0.3">
      <c r="A4577" t="s">
        <v>9054</v>
      </c>
      <c r="B4577" s="9">
        <v>45063</v>
      </c>
      <c r="C4577" t="s">
        <v>8730</v>
      </c>
      <c r="D4577" t="s">
        <v>8731</v>
      </c>
      <c r="E4577" t="s">
        <v>1738</v>
      </c>
      <c r="F4577" t="s">
        <v>5303</v>
      </c>
      <c r="G4577" t="s">
        <v>9055</v>
      </c>
      <c r="H4577" t="s">
        <v>32</v>
      </c>
      <c r="I4577" t="s">
        <v>158</v>
      </c>
      <c r="J4577">
        <v>14</v>
      </c>
      <c r="K4577" s="1">
        <v>19160</v>
      </c>
      <c r="L4577" s="1">
        <v>268240</v>
      </c>
      <c r="M4577" t="s">
        <v>27</v>
      </c>
      <c r="N4577" s="10">
        <v>0</v>
      </c>
      <c r="O4577" s="1">
        <f>Table1[[#This Row],[Total Sales NGN]]-(Table1[[#This Row],[Total Sales NGN]]*Table1[[#This Row],[Discount %2]])</f>
        <v>268240</v>
      </c>
      <c r="P4577" t="s">
        <v>47</v>
      </c>
      <c r="Q4577">
        <v>2</v>
      </c>
      <c r="R4577" t="s">
        <v>35</v>
      </c>
      <c r="S4577">
        <v>77</v>
      </c>
      <c r="T4577" s="1">
        <v>558942</v>
      </c>
    </row>
    <row r="4578" spans="1:20" x14ac:dyDescent="0.3">
      <c r="A4578" t="s">
        <v>9056</v>
      </c>
      <c r="B4578" s="9">
        <v>45217</v>
      </c>
      <c r="C4578" t="s">
        <v>8730</v>
      </c>
      <c r="D4578" t="s">
        <v>8731</v>
      </c>
      <c r="E4578" t="s">
        <v>2951</v>
      </c>
      <c r="F4578" t="s">
        <v>1568</v>
      </c>
      <c r="G4578" t="s">
        <v>27</v>
      </c>
      <c r="H4578" t="s">
        <v>24</v>
      </c>
      <c r="I4578" t="s">
        <v>61</v>
      </c>
      <c r="J4578">
        <v>12</v>
      </c>
      <c r="K4578" s="1">
        <v>335830</v>
      </c>
      <c r="L4578" s="1">
        <v>4029960</v>
      </c>
      <c r="M4578">
        <v>0</v>
      </c>
      <c r="N4578" s="10">
        <v>0</v>
      </c>
      <c r="O4578" s="1">
        <f>Table1[[#This Row],[Total Sales NGN]]-(Table1[[#This Row],[Total Sales NGN]]*Table1[[#This Row],[Discount %2]])</f>
        <v>4029960</v>
      </c>
      <c r="P4578" t="s">
        <v>34</v>
      </c>
      <c r="Q4578">
        <v>4</v>
      </c>
      <c r="R4578" t="s">
        <v>35</v>
      </c>
      <c r="S4578">
        <v>141</v>
      </c>
      <c r="T4578" s="1">
        <v>1077152</v>
      </c>
    </row>
    <row r="4579" spans="1:20" x14ac:dyDescent="0.3">
      <c r="A4579" t="s">
        <v>9057</v>
      </c>
      <c r="B4579" s="9">
        <v>45039</v>
      </c>
      <c r="C4579" t="s">
        <v>8730</v>
      </c>
      <c r="D4579" t="s">
        <v>8731</v>
      </c>
      <c r="E4579" t="s">
        <v>2951</v>
      </c>
      <c r="F4579" t="s">
        <v>914</v>
      </c>
      <c r="G4579" t="s">
        <v>9058</v>
      </c>
      <c r="H4579" t="s">
        <v>24</v>
      </c>
      <c r="I4579" t="s">
        <v>56</v>
      </c>
      <c r="J4579">
        <v>2</v>
      </c>
      <c r="K4579" s="1">
        <v>230726</v>
      </c>
      <c r="L4579" s="1">
        <v>461452</v>
      </c>
      <c r="M4579">
        <v>10</v>
      </c>
      <c r="N4579" s="10">
        <v>0.1</v>
      </c>
      <c r="O4579" s="1">
        <f>Table1[[#This Row],[Total Sales NGN]]-(Table1[[#This Row],[Total Sales NGN]]*Table1[[#This Row],[Discount %2]])</f>
        <v>415306.8</v>
      </c>
      <c r="P4579" t="s">
        <v>27</v>
      </c>
      <c r="Q4579">
        <v>2</v>
      </c>
      <c r="R4579" t="s">
        <v>35</v>
      </c>
      <c r="S4579">
        <v>191</v>
      </c>
      <c r="T4579" s="1">
        <v>1077152</v>
      </c>
    </row>
    <row r="4580" spans="1:20" x14ac:dyDescent="0.3">
      <c r="A4580" t="s">
        <v>9059</v>
      </c>
      <c r="B4580" s="9">
        <v>45463</v>
      </c>
      <c r="C4580" t="s">
        <v>8730</v>
      </c>
      <c r="D4580" t="s">
        <v>8731</v>
      </c>
      <c r="E4580" t="s">
        <v>949</v>
      </c>
      <c r="F4580" t="s">
        <v>1419</v>
      </c>
      <c r="G4580" t="s">
        <v>9060</v>
      </c>
      <c r="H4580" t="s">
        <v>40</v>
      </c>
      <c r="I4580" t="s">
        <v>41</v>
      </c>
      <c r="J4580">
        <v>15</v>
      </c>
      <c r="K4580" s="1">
        <v>9244</v>
      </c>
      <c r="L4580" s="1">
        <v>138660</v>
      </c>
      <c r="M4580">
        <v>0</v>
      </c>
      <c r="N4580" s="10">
        <v>0</v>
      </c>
      <c r="O4580" s="1">
        <f>Table1[[#This Row],[Total Sales NGN]]-(Table1[[#This Row],[Total Sales NGN]]*Table1[[#This Row],[Discount %2]])</f>
        <v>138660</v>
      </c>
      <c r="P4580" t="s">
        <v>57</v>
      </c>
      <c r="Q4580">
        <v>5</v>
      </c>
      <c r="R4580" t="s">
        <v>28</v>
      </c>
      <c r="S4580">
        <v>53</v>
      </c>
      <c r="T4580" s="1">
        <v>289731</v>
      </c>
    </row>
    <row r="4581" spans="1:20" x14ac:dyDescent="0.3">
      <c r="A4581" t="s">
        <v>9061</v>
      </c>
      <c r="B4581" s="9">
        <v>44992</v>
      </c>
      <c r="C4581" t="s">
        <v>8730</v>
      </c>
      <c r="D4581" t="s">
        <v>8731</v>
      </c>
      <c r="E4581" t="s">
        <v>2951</v>
      </c>
      <c r="F4581" t="s">
        <v>379</v>
      </c>
      <c r="G4581" t="s">
        <v>9062</v>
      </c>
      <c r="H4581" t="s">
        <v>45</v>
      </c>
      <c r="I4581" t="s">
        <v>74</v>
      </c>
      <c r="J4581">
        <v>15</v>
      </c>
      <c r="K4581" s="1">
        <v>38106</v>
      </c>
      <c r="L4581" s="1">
        <v>571590</v>
      </c>
      <c r="M4581">
        <v>5</v>
      </c>
      <c r="N4581" s="10">
        <v>0.05</v>
      </c>
      <c r="O4581" s="1">
        <f>Table1[[#This Row],[Total Sales NGN]]-(Table1[[#This Row],[Total Sales NGN]]*Table1[[#This Row],[Discount %2]])</f>
        <v>543010.5</v>
      </c>
      <c r="P4581" t="s">
        <v>47</v>
      </c>
      <c r="Q4581">
        <v>3</v>
      </c>
      <c r="R4581" t="s">
        <v>35</v>
      </c>
      <c r="S4581">
        <v>13</v>
      </c>
      <c r="T4581" s="1">
        <v>383206</v>
      </c>
    </row>
    <row r="4582" spans="1:20" x14ac:dyDescent="0.3">
      <c r="A4582" t="s">
        <v>9063</v>
      </c>
      <c r="B4582" s="9">
        <v>45308</v>
      </c>
      <c r="C4582" t="s">
        <v>8730</v>
      </c>
      <c r="D4582" t="s">
        <v>8731</v>
      </c>
      <c r="E4582" t="s">
        <v>1738</v>
      </c>
      <c r="F4582" t="s">
        <v>1744</v>
      </c>
      <c r="G4582" t="s">
        <v>9064</v>
      </c>
      <c r="H4582" t="s">
        <v>32</v>
      </c>
      <c r="I4582" t="s">
        <v>141</v>
      </c>
      <c r="J4582">
        <v>9</v>
      </c>
      <c r="K4582" s="1">
        <v>10478</v>
      </c>
      <c r="L4582" s="1">
        <v>94302</v>
      </c>
      <c r="M4582" t="s">
        <v>27</v>
      </c>
      <c r="N4582" s="10">
        <v>0</v>
      </c>
      <c r="O4582" s="1">
        <f>Table1[[#This Row],[Total Sales NGN]]-(Table1[[#This Row],[Total Sales NGN]]*Table1[[#This Row],[Discount %2]])</f>
        <v>94302</v>
      </c>
      <c r="P4582" t="s">
        <v>26</v>
      </c>
      <c r="Q4582">
        <v>3</v>
      </c>
      <c r="R4582" t="s">
        <v>35</v>
      </c>
      <c r="S4582">
        <v>135</v>
      </c>
      <c r="T4582" s="1">
        <v>558942</v>
      </c>
    </row>
    <row r="4583" spans="1:20" x14ac:dyDescent="0.3">
      <c r="A4583" t="s">
        <v>9065</v>
      </c>
      <c r="B4583" s="9">
        <v>45650</v>
      </c>
      <c r="C4583" t="s">
        <v>8730</v>
      </c>
      <c r="D4583" t="s">
        <v>8731</v>
      </c>
      <c r="E4583" t="s">
        <v>949</v>
      </c>
      <c r="F4583" t="s">
        <v>1581</v>
      </c>
      <c r="G4583" t="s">
        <v>9066</v>
      </c>
      <c r="H4583" t="s">
        <v>40</v>
      </c>
      <c r="I4583" t="s">
        <v>123</v>
      </c>
      <c r="J4583">
        <v>6</v>
      </c>
      <c r="K4583" s="1">
        <v>7090</v>
      </c>
      <c r="L4583" s="1">
        <v>42540</v>
      </c>
      <c r="M4583" t="s">
        <v>27</v>
      </c>
      <c r="N4583" s="10">
        <v>0</v>
      </c>
      <c r="O4583" s="1">
        <f>Table1[[#This Row],[Total Sales NGN]]-(Table1[[#This Row],[Total Sales NGN]]*Table1[[#This Row],[Discount %2]])</f>
        <v>42540</v>
      </c>
      <c r="P4583" t="s">
        <v>57</v>
      </c>
      <c r="Q4583">
        <v>4</v>
      </c>
      <c r="R4583" t="s">
        <v>35</v>
      </c>
      <c r="S4583">
        <v>96</v>
      </c>
      <c r="T4583" s="1">
        <v>289731</v>
      </c>
    </row>
    <row r="4584" spans="1:20" x14ac:dyDescent="0.3">
      <c r="A4584" t="s">
        <v>9067</v>
      </c>
      <c r="B4584" s="9">
        <v>45418</v>
      </c>
      <c r="C4584" t="s">
        <v>8730</v>
      </c>
      <c r="D4584" t="s">
        <v>8731</v>
      </c>
      <c r="E4584" t="s">
        <v>1738</v>
      </c>
      <c r="F4584" t="s">
        <v>179</v>
      </c>
      <c r="G4584" t="s">
        <v>27</v>
      </c>
      <c r="H4584" t="s">
        <v>65</v>
      </c>
      <c r="I4584" t="s">
        <v>478</v>
      </c>
      <c r="J4584">
        <v>19</v>
      </c>
      <c r="K4584" s="1">
        <v>173656</v>
      </c>
      <c r="L4584" s="1">
        <v>3299464</v>
      </c>
      <c r="M4584">
        <v>0</v>
      </c>
      <c r="N4584" s="10">
        <v>0</v>
      </c>
      <c r="O4584" s="1">
        <f>Table1[[#This Row],[Total Sales NGN]]-(Table1[[#This Row],[Total Sales NGN]]*Table1[[#This Row],[Discount %2]])</f>
        <v>3299464</v>
      </c>
      <c r="P4584" t="s">
        <v>27</v>
      </c>
      <c r="Q4584">
        <v>4</v>
      </c>
      <c r="R4584" t="s">
        <v>35</v>
      </c>
      <c r="S4584">
        <v>22</v>
      </c>
      <c r="T4584" s="1">
        <v>761054</v>
      </c>
    </row>
    <row r="4585" spans="1:20" x14ac:dyDescent="0.3">
      <c r="A4585" t="s">
        <v>9068</v>
      </c>
      <c r="B4585" s="9">
        <v>44971</v>
      </c>
      <c r="C4585" t="s">
        <v>8730</v>
      </c>
      <c r="D4585" t="s">
        <v>8731</v>
      </c>
      <c r="E4585" t="s">
        <v>949</v>
      </c>
      <c r="F4585" t="s">
        <v>587</v>
      </c>
      <c r="G4585" t="s">
        <v>9069</v>
      </c>
      <c r="H4585" t="s">
        <v>32</v>
      </c>
      <c r="I4585" t="s">
        <v>113</v>
      </c>
      <c r="J4585">
        <v>16</v>
      </c>
      <c r="K4585" s="1">
        <v>21492</v>
      </c>
      <c r="L4585" s="1">
        <v>343872</v>
      </c>
      <c r="M4585">
        <v>5</v>
      </c>
      <c r="N4585" s="10">
        <v>0.05</v>
      </c>
      <c r="O4585" s="1">
        <f>Table1[[#This Row],[Total Sales NGN]]-(Table1[[#This Row],[Total Sales NGN]]*Table1[[#This Row],[Discount %2]])</f>
        <v>326678.40000000002</v>
      </c>
      <c r="P4585" t="s">
        <v>57</v>
      </c>
      <c r="Q4585">
        <v>1</v>
      </c>
      <c r="R4585" t="s">
        <v>35</v>
      </c>
      <c r="S4585">
        <v>98</v>
      </c>
      <c r="T4585" s="1">
        <v>558942</v>
      </c>
    </row>
    <row r="4586" spans="1:20" x14ac:dyDescent="0.3">
      <c r="A4586" t="s">
        <v>9070</v>
      </c>
      <c r="B4586" s="9">
        <v>45533</v>
      </c>
      <c r="C4586" t="s">
        <v>8730</v>
      </c>
      <c r="D4586" t="s">
        <v>8731</v>
      </c>
      <c r="E4586" t="s">
        <v>2951</v>
      </c>
      <c r="F4586" t="s">
        <v>934</v>
      </c>
      <c r="G4586" t="s">
        <v>9071</v>
      </c>
      <c r="H4586" t="s">
        <v>24</v>
      </c>
      <c r="I4586" t="s">
        <v>61</v>
      </c>
      <c r="J4586">
        <v>2</v>
      </c>
      <c r="K4586" s="1">
        <v>277034</v>
      </c>
      <c r="L4586" s="1">
        <v>554068</v>
      </c>
      <c r="M4586">
        <v>5</v>
      </c>
      <c r="N4586" s="10">
        <v>0.05</v>
      </c>
      <c r="O4586" s="1">
        <f>Table1[[#This Row],[Total Sales NGN]]-(Table1[[#This Row],[Total Sales NGN]]*Table1[[#This Row],[Discount %2]])</f>
        <v>526364.6</v>
      </c>
      <c r="P4586" t="s">
        <v>47</v>
      </c>
      <c r="Q4586">
        <v>2</v>
      </c>
      <c r="R4586" t="s">
        <v>28</v>
      </c>
      <c r="S4586">
        <v>81</v>
      </c>
      <c r="T4586" s="1">
        <v>1077152</v>
      </c>
    </row>
    <row r="4587" spans="1:20" x14ac:dyDescent="0.3">
      <c r="A4587" t="s">
        <v>9072</v>
      </c>
      <c r="B4587" s="9">
        <v>45436</v>
      </c>
      <c r="C4587" t="s">
        <v>8730</v>
      </c>
      <c r="D4587" t="s">
        <v>8731</v>
      </c>
      <c r="E4587" t="s">
        <v>1738</v>
      </c>
      <c r="F4587" t="s">
        <v>418</v>
      </c>
      <c r="G4587" t="s">
        <v>27</v>
      </c>
      <c r="H4587" t="s">
        <v>24</v>
      </c>
      <c r="I4587" t="s">
        <v>56</v>
      </c>
      <c r="J4587">
        <v>13</v>
      </c>
      <c r="K4587" s="1">
        <v>67774</v>
      </c>
      <c r="L4587" s="1">
        <v>881062</v>
      </c>
      <c r="M4587">
        <v>0</v>
      </c>
      <c r="N4587" s="10">
        <v>0</v>
      </c>
      <c r="O4587" s="1">
        <f>Table1[[#This Row],[Total Sales NGN]]-(Table1[[#This Row],[Total Sales NGN]]*Table1[[#This Row],[Discount %2]])</f>
        <v>881062</v>
      </c>
      <c r="P4587" t="s">
        <v>26</v>
      </c>
      <c r="Q4587">
        <v>4</v>
      </c>
      <c r="R4587" t="s">
        <v>35</v>
      </c>
      <c r="S4587">
        <v>183</v>
      </c>
      <c r="T4587" s="1">
        <v>1077152</v>
      </c>
    </row>
    <row r="4588" spans="1:20" x14ac:dyDescent="0.3">
      <c r="A4588" t="s">
        <v>9073</v>
      </c>
      <c r="B4588" s="9">
        <v>45389</v>
      </c>
      <c r="C4588" t="s">
        <v>8730</v>
      </c>
      <c r="D4588" t="s">
        <v>8731</v>
      </c>
      <c r="E4588" t="s">
        <v>949</v>
      </c>
      <c r="F4588" t="s">
        <v>147</v>
      </c>
      <c r="G4588" t="s">
        <v>9074</v>
      </c>
      <c r="H4588" t="s">
        <v>65</v>
      </c>
      <c r="I4588" t="s">
        <v>102</v>
      </c>
      <c r="J4588">
        <v>11</v>
      </c>
      <c r="K4588" s="1">
        <v>128493</v>
      </c>
      <c r="L4588" s="1">
        <v>1413423</v>
      </c>
      <c r="M4588">
        <v>5</v>
      </c>
      <c r="N4588" s="10">
        <v>0.05</v>
      </c>
      <c r="O4588" s="1">
        <f>Table1[[#This Row],[Total Sales NGN]]-(Table1[[#This Row],[Total Sales NGN]]*Table1[[#This Row],[Discount %2]])</f>
        <v>1342751.85</v>
      </c>
      <c r="P4588" t="s">
        <v>26</v>
      </c>
      <c r="Q4588">
        <v>1</v>
      </c>
      <c r="R4588" t="s">
        <v>28</v>
      </c>
      <c r="S4588">
        <v>31</v>
      </c>
      <c r="T4588" s="1">
        <v>761054</v>
      </c>
    </row>
    <row r="4589" spans="1:20" x14ac:dyDescent="0.3">
      <c r="A4589" t="s">
        <v>9075</v>
      </c>
      <c r="B4589" s="9">
        <v>45349</v>
      </c>
      <c r="C4589" t="s">
        <v>8730</v>
      </c>
      <c r="D4589" t="s">
        <v>8731</v>
      </c>
      <c r="E4589" t="s">
        <v>1738</v>
      </c>
      <c r="F4589" t="s">
        <v>1324</v>
      </c>
      <c r="G4589" t="s">
        <v>9076</v>
      </c>
      <c r="H4589" t="s">
        <v>24</v>
      </c>
      <c r="I4589" t="s">
        <v>161</v>
      </c>
      <c r="J4589">
        <v>13</v>
      </c>
      <c r="K4589" s="1">
        <v>282248</v>
      </c>
      <c r="L4589" s="1">
        <v>3669224</v>
      </c>
      <c r="M4589">
        <v>20</v>
      </c>
      <c r="N4589" s="10">
        <v>0.2</v>
      </c>
      <c r="O4589" s="1">
        <f>Table1[[#This Row],[Total Sales NGN]]-(Table1[[#This Row],[Total Sales NGN]]*Table1[[#This Row],[Discount %2]])</f>
        <v>2935379.2</v>
      </c>
      <c r="P4589" t="s">
        <v>34</v>
      </c>
      <c r="Q4589">
        <v>5</v>
      </c>
      <c r="R4589" t="s">
        <v>35</v>
      </c>
      <c r="S4589">
        <v>160</v>
      </c>
      <c r="T4589" s="1">
        <v>1077152</v>
      </c>
    </row>
    <row r="4590" spans="1:20" x14ac:dyDescent="0.3">
      <c r="A4590" t="s">
        <v>9077</v>
      </c>
      <c r="B4590" s="9">
        <v>44991</v>
      </c>
      <c r="C4590" t="s">
        <v>8730</v>
      </c>
      <c r="D4590" t="s">
        <v>8731</v>
      </c>
      <c r="E4590" t="s">
        <v>949</v>
      </c>
      <c r="F4590" t="s">
        <v>1171</v>
      </c>
      <c r="G4590" t="s">
        <v>9078</v>
      </c>
      <c r="H4590" t="s">
        <v>24</v>
      </c>
      <c r="I4590" t="s">
        <v>61</v>
      </c>
      <c r="J4590">
        <v>5</v>
      </c>
      <c r="K4590" s="1">
        <v>165016</v>
      </c>
      <c r="L4590" s="1">
        <v>825080</v>
      </c>
      <c r="M4590">
        <v>0</v>
      </c>
      <c r="N4590" s="10">
        <v>0</v>
      </c>
      <c r="O4590" s="1">
        <f>Table1[[#This Row],[Total Sales NGN]]-(Table1[[#This Row],[Total Sales NGN]]*Table1[[#This Row],[Discount %2]])</f>
        <v>825080</v>
      </c>
      <c r="P4590" t="s">
        <v>57</v>
      </c>
      <c r="Q4590" t="s">
        <v>27</v>
      </c>
      <c r="R4590" t="s">
        <v>28</v>
      </c>
      <c r="S4590">
        <v>33</v>
      </c>
      <c r="T4590" s="1">
        <v>1077152</v>
      </c>
    </row>
    <row r="4591" spans="1:20" x14ac:dyDescent="0.3">
      <c r="A4591" t="s">
        <v>9079</v>
      </c>
      <c r="B4591" s="9">
        <v>45109</v>
      </c>
      <c r="C4591" t="s">
        <v>8730</v>
      </c>
      <c r="D4591" t="s">
        <v>8731</v>
      </c>
      <c r="E4591" t="s">
        <v>1738</v>
      </c>
      <c r="F4591" t="s">
        <v>2449</v>
      </c>
      <c r="G4591" t="s">
        <v>9080</v>
      </c>
      <c r="H4591" t="s">
        <v>32</v>
      </c>
      <c r="I4591" t="s">
        <v>158</v>
      </c>
      <c r="J4591">
        <v>4</v>
      </c>
      <c r="K4591" s="1">
        <v>3511</v>
      </c>
      <c r="L4591" s="1">
        <v>14044</v>
      </c>
      <c r="M4591">
        <v>10</v>
      </c>
      <c r="N4591" s="10">
        <v>0.1</v>
      </c>
      <c r="O4591" s="1">
        <f>Table1[[#This Row],[Total Sales NGN]]-(Table1[[#This Row],[Total Sales NGN]]*Table1[[#This Row],[Discount %2]])</f>
        <v>12639.6</v>
      </c>
      <c r="P4591" t="s">
        <v>27</v>
      </c>
      <c r="Q4591">
        <v>3</v>
      </c>
      <c r="R4591" t="s">
        <v>35</v>
      </c>
      <c r="S4591">
        <v>151</v>
      </c>
      <c r="T4591" s="1">
        <v>558942</v>
      </c>
    </row>
    <row r="4592" spans="1:20" x14ac:dyDescent="0.3">
      <c r="A4592" t="s">
        <v>9081</v>
      </c>
      <c r="B4592" s="9">
        <v>45444</v>
      </c>
      <c r="C4592" t="s">
        <v>8730</v>
      </c>
      <c r="D4592" t="s">
        <v>8731</v>
      </c>
      <c r="E4592" t="s">
        <v>949</v>
      </c>
      <c r="F4592" t="s">
        <v>565</v>
      </c>
      <c r="G4592" t="s">
        <v>9082</v>
      </c>
      <c r="H4592" t="s">
        <v>40</v>
      </c>
      <c r="I4592" t="s">
        <v>137</v>
      </c>
      <c r="J4592">
        <v>17</v>
      </c>
      <c r="K4592" s="1">
        <v>10011</v>
      </c>
      <c r="L4592" s="1">
        <v>170187</v>
      </c>
      <c r="M4592">
        <v>20</v>
      </c>
      <c r="N4592" s="10">
        <v>0.2</v>
      </c>
      <c r="O4592" s="1">
        <f>Table1[[#This Row],[Total Sales NGN]]-(Table1[[#This Row],[Total Sales NGN]]*Table1[[#This Row],[Discount %2]])</f>
        <v>136149.6</v>
      </c>
      <c r="P4592" t="s">
        <v>27</v>
      </c>
      <c r="Q4592">
        <v>4</v>
      </c>
      <c r="R4592" t="s">
        <v>35</v>
      </c>
      <c r="S4592">
        <v>195</v>
      </c>
      <c r="T4592" s="1">
        <v>289731</v>
      </c>
    </row>
    <row r="4593" spans="1:20" x14ac:dyDescent="0.3">
      <c r="A4593" t="s">
        <v>9083</v>
      </c>
      <c r="B4593" s="9">
        <v>45071</v>
      </c>
      <c r="C4593" t="s">
        <v>8730</v>
      </c>
      <c r="D4593" t="s">
        <v>8731</v>
      </c>
      <c r="E4593" t="s">
        <v>949</v>
      </c>
      <c r="F4593" t="s">
        <v>640</v>
      </c>
      <c r="G4593" t="s">
        <v>9084</v>
      </c>
      <c r="H4593" t="s">
        <v>32</v>
      </c>
      <c r="I4593" t="s">
        <v>117</v>
      </c>
      <c r="J4593">
        <v>15</v>
      </c>
      <c r="K4593" s="1">
        <v>19374</v>
      </c>
      <c r="L4593" s="1">
        <v>290610</v>
      </c>
      <c r="M4593">
        <v>20</v>
      </c>
      <c r="N4593" s="10">
        <v>0.2</v>
      </c>
      <c r="O4593" s="1">
        <f>Table1[[#This Row],[Total Sales NGN]]-(Table1[[#This Row],[Total Sales NGN]]*Table1[[#This Row],[Discount %2]])</f>
        <v>232488</v>
      </c>
      <c r="P4593" t="s">
        <v>57</v>
      </c>
      <c r="Q4593">
        <v>2</v>
      </c>
      <c r="R4593" t="s">
        <v>35</v>
      </c>
      <c r="S4593">
        <v>75</v>
      </c>
      <c r="T4593" s="1">
        <v>558942</v>
      </c>
    </row>
    <row r="4594" spans="1:20" x14ac:dyDescent="0.3">
      <c r="A4594" t="s">
        <v>9085</v>
      </c>
      <c r="B4594" s="9">
        <v>45426</v>
      </c>
      <c r="C4594" t="s">
        <v>8730</v>
      </c>
      <c r="D4594" t="s">
        <v>8731</v>
      </c>
      <c r="E4594" t="s">
        <v>949</v>
      </c>
      <c r="F4594" t="s">
        <v>350</v>
      </c>
      <c r="G4594" t="s">
        <v>9086</v>
      </c>
      <c r="H4594" t="s">
        <v>32</v>
      </c>
      <c r="I4594" t="s">
        <v>95</v>
      </c>
      <c r="J4594">
        <v>5</v>
      </c>
      <c r="K4594" s="1">
        <v>22908</v>
      </c>
      <c r="L4594" s="1">
        <v>114540</v>
      </c>
      <c r="M4594">
        <v>0</v>
      </c>
      <c r="N4594" s="10">
        <v>0</v>
      </c>
      <c r="O4594" s="1">
        <f>Table1[[#This Row],[Total Sales NGN]]-(Table1[[#This Row],[Total Sales NGN]]*Table1[[#This Row],[Discount %2]])</f>
        <v>114540</v>
      </c>
      <c r="P4594" t="s">
        <v>57</v>
      </c>
      <c r="Q4594">
        <v>2</v>
      </c>
      <c r="R4594" t="s">
        <v>27</v>
      </c>
      <c r="S4594">
        <v>156</v>
      </c>
      <c r="T4594" s="1">
        <v>558942</v>
      </c>
    </row>
    <row r="4595" spans="1:20" x14ac:dyDescent="0.3">
      <c r="A4595" t="s">
        <v>9087</v>
      </c>
      <c r="B4595" s="9">
        <v>45400</v>
      </c>
      <c r="C4595" t="s">
        <v>8730</v>
      </c>
      <c r="D4595" t="s">
        <v>8731</v>
      </c>
      <c r="E4595" t="s">
        <v>2951</v>
      </c>
      <c r="F4595" t="s">
        <v>3020</v>
      </c>
      <c r="G4595" t="s">
        <v>9088</v>
      </c>
      <c r="H4595" t="s">
        <v>40</v>
      </c>
      <c r="I4595" t="s">
        <v>51</v>
      </c>
      <c r="J4595">
        <v>1</v>
      </c>
      <c r="K4595" s="1">
        <v>17334</v>
      </c>
      <c r="L4595" s="1">
        <v>17334</v>
      </c>
      <c r="M4595">
        <v>10</v>
      </c>
      <c r="N4595" s="10">
        <v>0.1</v>
      </c>
      <c r="O4595" s="1">
        <f>Table1[[#This Row],[Total Sales NGN]]-(Table1[[#This Row],[Total Sales NGN]]*Table1[[#This Row],[Discount %2]])</f>
        <v>15600.6</v>
      </c>
      <c r="P4595" t="s">
        <v>57</v>
      </c>
      <c r="Q4595" t="s">
        <v>27</v>
      </c>
      <c r="R4595" t="s">
        <v>35</v>
      </c>
      <c r="S4595">
        <v>42</v>
      </c>
      <c r="T4595" s="1">
        <v>289731</v>
      </c>
    </row>
    <row r="4596" spans="1:20" x14ac:dyDescent="0.3">
      <c r="A4596" t="s">
        <v>9089</v>
      </c>
      <c r="B4596" s="9">
        <v>45244</v>
      </c>
      <c r="C4596" t="s">
        <v>8730</v>
      </c>
      <c r="D4596" t="s">
        <v>8731</v>
      </c>
      <c r="E4596" t="s">
        <v>949</v>
      </c>
      <c r="F4596" t="s">
        <v>1241</v>
      </c>
      <c r="G4596" t="s">
        <v>27</v>
      </c>
      <c r="H4596" t="s">
        <v>65</v>
      </c>
      <c r="I4596" t="s">
        <v>397</v>
      </c>
      <c r="J4596">
        <v>1</v>
      </c>
      <c r="K4596" s="1">
        <v>76588</v>
      </c>
      <c r="L4596" s="1">
        <v>76588</v>
      </c>
      <c r="M4596">
        <v>0</v>
      </c>
      <c r="N4596" s="10">
        <v>0</v>
      </c>
      <c r="O4596" s="1">
        <f>Table1[[#This Row],[Total Sales NGN]]-(Table1[[#This Row],[Total Sales NGN]]*Table1[[#This Row],[Discount %2]])</f>
        <v>76588</v>
      </c>
      <c r="P4596" t="s">
        <v>26</v>
      </c>
      <c r="Q4596">
        <v>3</v>
      </c>
      <c r="R4596" t="s">
        <v>28</v>
      </c>
      <c r="S4596">
        <v>138</v>
      </c>
      <c r="T4596" s="1">
        <v>761054</v>
      </c>
    </row>
    <row r="4597" spans="1:20" x14ac:dyDescent="0.3">
      <c r="A4597" t="s">
        <v>9090</v>
      </c>
      <c r="B4597" s="9">
        <v>45316</v>
      </c>
      <c r="C4597" t="s">
        <v>8730</v>
      </c>
      <c r="D4597" t="s">
        <v>8731</v>
      </c>
      <c r="E4597" t="s">
        <v>1738</v>
      </c>
      <c r="F4597" t="s">
        <v>338</v>
      </c>
      <c r="G4597" t="s">
        <v>27</v>
      </c>
      <c r="H4597" t="s">
        <v>45</v>
      </c>
      <c r="I4597" t="s">
        <v>181</v>
      </c>
      <c r="J4597">
        <v>2</v>
      </c>
      <c r="K4597" s="1">
        <v>15003</v>
      </c>
      <c r="L4597" s="1">
        <v>30006</v>
      </c>
      <c r="M4597">
        <v>5</v>
      </c>
      <c r="N4597" s="10">
        <v>0.05</v>
      </c>
      <c r="O4597" s="1">
        <f>Table1[[#This Row],[Total Sales NGN]]-(Table1[[#This Row],[Total Sales NGN]]*Table1[[#This Row],[Discount %2]])</f>
        <v>28505.7</v>
      </c>
      <c r="P4597" t="s">
        <v>26</v>
      </c>
      <c r="Q4597">
        <v>4</v>
      </c>
      <c r="R4597" t="s">
        <v>35</v>
      </c>
      <c r="S4597">
        <v>91</v>
      </c>
      <c r="T4597" s="1">
        <v>383206</v>
      </c>
    </row>
    <row r="4598" spans="1:20" x14ac:dyDescent="0.3">
      <c r="A4598" t="s">
        <v>9091</v>
      </c>
      <c r="B4598" s="9">
        <v>44949</v>
      </c>
      <c r="C4598" t="s">
        <v>8730</v>
      </c>
      <c r="D4598" t="s">
        <v>8731</v>
      </c>
      <c r="E4598" t="s">
        <v>1738</v>
      </c>
      <c r="F4598" t="s">
        <v>476</v>
      </c>
      <c r="G4598" t="s">
        <v>9092</v>
      </c>
      <c r="H4598" t="s">
        <v>40</v>
      </c>
      <c r="I4598" t="s">
        <v>137</v>
      </c>
      <c r="J4598">
        <v>16</v>
      </c>
      <c r="K4598" s="1">
        <v>8554</v>
      </c>
      <c r="L4598" s="1">
        <v>136864</v>
      </c>
      <c r="M4598">
        <v>10</v>
      </c>
      <c r="N4598" s="10">
        <v>0.1</v>
      </c>
      <c r="O4598" s="1">
        <f>Table1[[#This Row],[Total Sales NGN]]-(Table1[[#This Row],[Total Sales NGN]]*Table1[[#This Row],[Discount %2]])</f>
        <v>123177.60000000001</v>
      </c>
      <c r="P4598" t="s">
        <v>34</v>
      </c>
      <c r="Q4598">
        <v>6</v>
      </c>
      <c r="R4598" t="s">
        <v>35</v>
      </c>
      <c r="S4598">
        <v>41</v>
      </c>
      <c r="T4598" s="1">
        <v>289731</v>
      </c>
    </row>
    <row r="4599" spans="1:20" x14ac:dyDescent="0.3">
      <c r="A4599" t="s">
        <v>9093</v>
      </c>
      <c r="B4599" s="9">
        <v>45366</v>
      </c>
      <c r="C4599" t="s">
        <v>8730</v>
      </c>
      <c r="D4599" t="s">
        <v>8731</v>
      </c>
      <c r="E4599" t="s">
        <v>2951</v>
      </c>
      <c r="F4599" t="s">
        <v>379</v>
      </c>
      <c r="G4599" t="s">
        <v>9094</v>
      </c>
      <c r="H4599" t="s">
        <v>45</v>
      </c>
      <c r="I4599" t="s">
        <v>98</v>
      </c>
      <c r="J4599">
        <v>7</v>
      </c>
      <c r="K4599" s="1">
        <v>13994</v>
      </c>
      <c r="L4599" s="1">
        <v>97958</v>
      </c>
      <c r="M4599">
        <v>15</v>
      </c>
      <c r="N4599" s="10">
        <v>0.15</v>
      </c>
      <c r="O4599" s="1">
        <f>Table1[[#This Row],[Total Sales NGN]]-(Table1[[#This Row],[Total Sales NGN]]*Table1[[#This Row],[Discount %2]])</f>
        <v>83264.3</v>
      </c>
      <c r="P4599" t="s">
        <v>47</v>
      </c>
      <c r="Q4599">
        <v>3</v>
      </c>
      <c r="R4599" t="s">
        <v>35</v>
      </c>
      <c r="S4599">
        <v>91</v>
      </c>
      <c r="T4599" s="1">
        <v>383206</v>
      </c>
    </row>
    <row r="4600" spans="1:20" x14ac:dyDescent="0.3">
      <c r="A4600" t="s">
        <v>9095</v>
      </c>
      <c r="B4600" s="9">
        <v>45171</v>
      </c>
      <c r="C4600" t="s">
        <v>8730</v>
      </c>
      <c r="D4600" t="s">
        <v>8731</v>
      </c>
      <c r="E4600" t="s">
        <v>2951</v>
      </c>
      <c r="F4600" t="s">
        <v>1324</v>
      </c>
      <c r="G4600" t="s">
        <v>9096</v>
      </c>
      <c r="H4600" t="s">
        <v>24</v>
      </c>
      <c r="I4600" t="s">
        <v>161</v>
      </c>
      <c r="J4600">
        <v>2</v>
      </c>
      <c r="K4600" s="1">
        <v>32417</v>
      </c>
      <c r="L4600" s="1">
        <v>64834</v>
      </c>
      <c r="M4600">
        <v>0</v>
      </c>
      <c r="N4600" s="10">
        <v>0</v>
      </c>
      <c r="O4600" s="1">
        <f>Table1[[#This Row],[Total Sales NGN]]-(Table1[[#This Row],[Total Sales NGN]]*Table1[[#This Row],[Discount %2]])</f>
        <v>64834</v>
      </c>
      <c r="P4600" t="s">
        <v>26</v>
      </c>
      <c r="Q4600" t="s">
        <v>27</v>
      </c>
      <c r="R4600" t="s">
        <v>35</v>
      </c>
      <c r="S4600">
        <v>162</v>
      </c>
      <c r="T4600" s="1">
        <v>1077152</v>
      </c>
    </row>
    <row r="4601" spans="1:20" x14ac:dyDescent="0.3">
      <c r="A4601" t="s">
        <v>9097</v>
      </c>
      <c r="B4601" s="9">
        <v>45612</v>
      </c>
      <c r="C4601" t="s">
        <v>8730</v>
      </c>
      <c r="D4601" t="s">
        <v>8731</v>
      </c>
      <c r="E4601" t="s">
        <v>1738</v>
      </c>
      <c r="F4601" t="s">
        <v>446</v>
      </c>
      <c r="G4601" t="s">
        <v>9098</v>
      </c>
      <c r="H4601" t="s">
        <v>40</v>
      </c>
      <c r="I4601" t="s">
        <v>70</v>
      </c>
      <c r="J4601">
        <v>6</v>
      </c>
      <c r="K4601" s="1">
        <v>4441</v>
      </c>
      <c r="L4601" s="1">
        <v>26646</v>
      </c>
      <c r="M4601" t="s">
        <v>27</v>
      </c>
      <c r="N4601" s="10">
        <v>0</v>
      </c>
      <c r="O4601" s="1">
        <f>Table1[[#This Row],[Total Sales NGN]]-(Table1[[#This Row],[Total Sales NGN]]*Table1[[#This Row],[Discount %2]])</f>
        <v>26646</v>
      </c>
      <c r="P4601" t="s">
        <v>27</v>
      </c>
      <c r="Q4601">
        <v>1</v>
      </c>
      <c r="R4601" t="s">
        <v>35</v>
      </c>
      <c r="S4601">
        <v>77</v>
      </c>
      <c r="T4601" s="1">
        <v>289731</v>
      </c>
    </row>
    <row r="4602" spans="1:20" x14ac:dyDescent="0.3">
      <c r="A4602" t="s">
        <v>9099</v>
      </c>
      <c r="B4602" s="9">
        <v>45553</v>
      </c>
      <c r="C4602" t="s">
        <v>8730</v>
      </c>
      <c r="D4602" t="s">
        <v>8731</v>
      </c>
      <c r="E4602" t="s">
        <v>1738</v>
      </c>
      <c r="F4602" t="s">
        <v>1634</v>
      </c>
      <c r="G4602" t="s">
        <v>9100</v>
      </c>
      <c r="H4602" t="s">
        <v>32</v>
      </c>
      <c r="I4602" t="s">
        <v>113</v>
      </c>
      <c r="J4602">
        <v>10</v>
      </c>
      <c r="K4602" s="1">
        <v>12038</v>
      </c>
      <c r="L4602" s="1">
        <v>120380</v>
      </c>
      <c r="M4602">
        <v>0</v>
      </c>
      <c r="N4602" s="10">
        <v>0</v>
      </c>
      <c r="O4602" s="1">
        <f>Table1[[#This Row],[Total Sales NGN]]-(Table1[[#This Row],[Total Sales NGN]]*Table1[[#This Row],[Discount %2]])</f>
        <v>120380</v>
      </c>
      <c r="P4602" t="s">
        <v>34</v>
      </c>
      <c r="Q4602">
        <v>4</v>
      </c>
      <c r="R4602" t="s">
        <v>35</v>
      </c>
      <c r="S4602">
        <v>104</v>
      </c>
      <c r="T4602" s="1">
        <v>558942</v>
      </c>
    </row>
    <row r="4603" spans="1:20" x14ac:dyDescent="0.3">
      <c r="A4603" t="s">
        <v>9101</v>
      </c>
      <c r="B4603" s="9">
        <v>45447</v>
      </c>
      <c r="C4603" t="s">
        <v>8730</v>
      </c>
      <c r="D4603" t="s">
        <v>8731</v>
      </c>
      <c r="E4603" t="s">
        <v>949</v>
      </c>
      <c r="F4603" t="s">
        <v>302</v>
      </c>
      <c r="G4603" t="s">
        <v>9102</v>
      </c>
      <c r="H4603" t="s">
        <v>32</v>
      </c>
      <c r="I4603" t="s">
        <v>237</v>
      </c>
      <c r="J4603">
        <v>14</v>
      </c>
      <c r="K4603" s="1">
        <v>4353</v>
      </c>
      <c r="L4603" s="1">
        <v>60942</v>
      </c>
      <c r="M4603">
        <v>15</v>
      </c>
      <c r="N4603" s="10">
        <v>0.15</v>
      </c>
      <c r="O4603" s="1">
        <f>Table1[[#This Row],[Total Sales NGN]]-(Table1[[#This Row],[Total Sales NGN]]*Table1[[#This Row],[Discount %2]])</f>
        <v>51800.7</v>
      </c>
      <c r="P4603" t="s">
        <v>57</v>
      </c>
      <c r="Q4603" t="s">
        <v>27</v>
      </c>
      <c r="R4603" t="s">
        <v>28</v>
      </c>
      <c r="S4603">
        <v>31</v>
      </c>
      <c r="T4603" s="1">
        <v>558942</v>
      </c>
    </row>
    <row r="4604" spans="1:20" x14ac:dyDescent="0.3">
      <c r="A4604" t="s">
        <v>9103</v>
      </c>
      <c r="B4604" s="9">
        <v>45584</v>
      </c>
      <c r="C4604" t="s">
        <v>8730</v>
      </c>
      <c r="D4604" t="s">
        <v>8731</v>
      </c>
      <c r="E4604" t="s">
        <v>949</v>
      </c>
      <c r="F4604" t="s">
        <v>2729</v>
      </c>
      <c r="G4604" t="s">
        <v>9104</v>
      </c>
      <c r="H4604" t="s">
        <v>45</v>
      </c>
      <c r="I4604" t="s">
        <v>98</v>
      </c>
      <c r="J4604">
        <v>10</v>
      </c>
      <c r="K4604" s="1">
        <v>27522</v>
      </c>
      <c r="L4604" s="1">
        <v>275220</v>
      </c>
      <c r="M4604" t="s">
        <v>27</v>
      </c>
      <c r="N4604" s="10">
        <v>0</v>
      </c>
      <c r="O4604" s="1">
        <f>Table1[[#This Row],[Total Sales NGN]]-(Table1[[#This Row],[Total Sales NGN]]*Table1[[#This Row],[Discount %2]])</f>
        <v>275220</v>
      </c>
      <c r="P4604" t="s">
        <v>47</v>
      </c>
      <c r="Q4604">
        <v>5</v>
      </c>
      <c r="R4604" t="s">
        <v>35</v>
      </c>
      <c r="S4604">
        <v>143</v>
      </c>
      <c r="T4604" s="1">
        <v>383206</v>
      </c>
    </row>
    <row r="4605" spans="1:20" x14ac:dyDescent="0.3">
      <c r="A4605" t="s">
        <v>9105</v>
      </c>
      <c r="B4605" s="9">
        <v>45599</v>
      </c>
      <c r="C4605" t="s">
        <v>8730</v>
      </c>
      <c r="D4605" t="s">
        <v>8731</v>
      </c>
      <c r="E4605" t="s">
        <v>949</v>
      </c>
      <c r="F4605" t="s">
        <v>576</v>
      </c>
      <c r="G4605" t="s">
        <v>27</v>
      </c>
      <c r="H4605" t="s">
        <v>45</v>
      </c>
      <c r="I4605" t="s">
        <v>181</v>
      </c>
      <c r="J4605">
        <v>15</v>
      </c>
      <c r="K4605" s="1">
        <v>28854</v>
      </c>
      <c r="L4605" s="1">
        <v>432810</v>
      </c>
      <c r="M4605" t="s">
        <v>27</v>
      </c>
      <c r="N4605" s="10">
        <v>0</v>
      </c>
      <c r="O4605" s="1">
        <f>Table1[[#This Row],[Total Sales NGN]]-(Table1[[#This Row],[Total Sales NGN]]*Table1[[#This Row],[Discount %2]])</f>
        <v>432810</v>
      </c>
      <c r="P4605" t="s">
        <v>26</v>
      </c>
      <c r="Q4605">
        <v>4</v>
      </c>
      <c r="R4605" t="s">
        <v>28</v>
      </c>
      <c r="S4605">
        <v>13</v>
      </c>
      <c r="T4605" s="1">
        <v>383206</v>
      </c>
    </row>
    <row r="4606" spans="1:20" x14ac:dyDescent="0.3">
      <c r="A4606" t="s">
        <v>9106</v>
      </c>
      <c r="B4606" s="9">
        <v>45317</v>
      </c>
      <c r="C4606" t="s">
        <v>8730</v>
      </c>
      <c r="D4606" t="s">
        <v>8731</v>
      </c>
      <c r="E4606" t="s">
        <v>949</v>
      </c>
      <c r="F4606" t="s">
        <v>667</v>
      </c>
      <c r="G4606" t="s">
        <v>27</v>
      </c>
      <c r="H4606" t="s">
        <v>32</v>
      </c>
      <c r="I4606" t="s">
        <v>33</v>
      </c>
      <c r="J4606">
        <v>8</v>
      </c>
      <c r="K4606" s="1">
        <v>4225</v>
      </c>
      <c r="L4606" s="1">
        <v>33800</v>
      </c>
      <c r="M4606">
        <v>5</v>
      </c>
      <c r="N4606" s="10">
        <v>0.05</v>
      </c>
      <c r="O4606" s="1">
        <f>Table1[[#This Row],[Total Sales NGN]]-(Table1[[#This Row],[Total Sales NGN]]*Table1[[#This Row],[Discount %2]])</f>
        <v>32110</v>
      </c>
      <c r="P4606" t="s">
        <v>26</v>
      </c>
      <c r="Q4606">
        <v>1</v>
      </c>
      <c r="R4606" t="s">
        <v>35</v>
      </c>
      <c r="S4606">
        <v>91</v>
      </c>
      <c r="T4606" s="1">
        <v>558942</v>
      </c>
    </row>
    <row r="4607" spans="1:20" x14ac:dyDescent="0.3">
      <c r="A4607" t="s">
        <v>9107</v>
      </c>
      <c r="B4607" s="9">
        <v>45130</v>
      </c>
      <c r="C4607" t="s">
        <v>8730</v>
      </c>
      <c r="D4607" t="s">
        <v>8731</v>
      </c>
      <c r="E4607" t="s">
        <v>2951</v>
      </c>
      <c r="F4607" t="s">
        <v>224</v>
      </c>
      <c r="G4607" t="s">
        <v>9108</v>
      </c>
      <c r="H4607" t="s">
        <v>45</v>
      </c>
      <c r="I4607" t="s">
        <v>74</v>
      </c>
      <c r="J4607">
        <v>16</v>
      </c>
      <c r="K4607" s="1">
        <v>40633</v>
      </c>
      <c r="L4607" s="1">
        <v>650128</v>
      </c>
      <c r="M4607">
        <v>5</v>
      </c>
      <c r="N4607" s="10">
        <v>0.05</v>
      </c>
      <c r="O4607" s="1">
        <f>Table1[[#This Row],[Total Sales NGN]]-(Table1[[#This Row],[Total Sales NGN]]*Table1[[#This Row],[Discount %2]])</f>
        <v>617621.6</v>
      </c>
      <c r="P4607" t="s">
        <v>27</v>
      </c>
      <c r="Q4607">
        <v>5</v>
      </c>
      <c r="R4607" t="s">
        <v>35</v>
      </c>
      <c r="S4607">
        <v>53</v>
      </c>
      <c r="T4607" s="1">
        <v>383206</v>
      </c>
    </row>
    <row r="4608" spans="1:20" x14ac:dyDescent="0.3">
      <c r="A4608" t="s">
        <v>9109</v>
      </c>
      <c r="B4608" s="9">
        <v>45230</v>
      </c>
      <c r="C4608" t="s">
        <v>8730</v>
      </c>
      <c r="D4608" t="s">
        <v>8731</v>
      </c>
      <c r="E4608" t="s">
        <v>2951</v>
      </c>
      <c r="F4608" t="s">
        <v>849</v>
      </c>
      <c r="G4608" t="s">
        <v>9110</v>
      </c>
      <c r="H4608" t="s">
        <v>40</v>
      </c>
      <c r="I4608" t="s">
        <v>51</v>
      </c>
      <c r="J4608">
        <v>5</v>
      </c>
      <c r="K4608" s="1">
        <v>7630</v>
      </c>
      <c r="L4608" s="1">
        <v>38150</v>
      </c>
      <c r="M4608">
        <v>0</v>
      </c>
      <c r="N4608" s="10">
        <v>0</v>
      </c>
      <c r="O4608" s="1">
        <f>Table1[[#This Row],[Total Sales NGN]]-(Table1[[#This Row],[Total Sales NGN]]*Table1[[#This Row],[Discount %2]])</f>
        <v>38150</v>
      </c>
      <c r="P4608" t="s">
        <v>27</v>
      </c>
      <c r="Q4608" t="s">
        <v>27</v>
      </c>
      <c r="R4608" t="s">
        <v>28</v>
      </c>
      <c r="S4608">
        <v>87</v>
      </c>
      <c r="T4608" s="1">
        <v>289731</v>
      </c>
    </row>
    <row r="4609" spans="1:20" x14ac:dyDescent="0.3">
      <c r="A4609" t="s">
        <v>9111</v>
      </c>
      <c r="B4609" s="9">
        <v>45641</v>
      </c>
      <c r="C4609" t="s">
        <v>8730</v>
      </c>
      <c r="D4609" t="s">
        <v>8731</v>
      </c>
      <c r="E4609" t="s">
        <v>2951</v>
      </c>
      <c r="F4609" t="s">
        <v>379</v>
      </c>
      <c r="G4609" t="s">
        <v>27</v>
      </c>
      <c r="H4609" t="s">
        <v>45</v>
      </c>
      <c r="I4609" t="s">
        <v>46</v>
      </c>
      <c r="J4609">
        <v>17</v>
      </c>
      <c r="K4609" s="1">
        <v>34353</v>
      </c>
      <c r="L4609" s="1">
        <v>584001</v>
      </c>
      <c r="M4609">
        <v>0</v>
      </c>
      <c r="N4609" s="10">
        <v>0</v>
      </c>
      <c r="O4609" s="1">
        <f>Table1[[#This Row],[Total Sales NGN]]-(Table1[[#This Row],[Total Sales NGN]]*Table1[[#This Row],[Discount %2]])</f>
        <v>584001</v>
      </c>
      <c r="P4609" t="s">
        <v>57</v>
      </c>
      <c r="Q4609">
        <v>1</v>
      </c>
      <c r="R4609" t="s">
        <v>28</v>
      </c>
      <c r="S4609">
        <v>145</v>
      </c>
      <c r="T4609" s="1">
        <v>383206</v>
      </c>
    </row>
    <row r="4610" spans="1:20" x14ac:dyDescent="0.3">
      <c r="A4610" t="s">
        <v>9112</v>
      </c>
      <c r="B4610" s="9">
        <v>45620</v>
      </c>
      <c r="C4610" t="s">
        <v>8730</v>
      </c>
      <c r="D4610" t="s">
        <v>8731</v>
      </c>
      <c r="E4610" t="s">
        <v>949</v>
      </c>
      <c r="F4610" t="s">
        <v>1473</v>
      </c>
      <c r="G4610" t="s">
        <v>9113</v>
      </c>
      <c r="H4610" t="s">
        <v>65</v>
      </c>
      <c r="I4610" t="s">
        <v>289</v>
      </c>
      <c r="J4610">
        <v>5</v>
      </c>
      <c r="K4610" s="1">
        <v>75918</v>
      </c>
      <c r="L4610" s="1">
        <v>379590</v>
      </c>
      <c r="M4610">
        <v>0</v>
      </c>
      <c r="N4610" s="10">
        <v>0</v>
      </c>
      <c r="O4610" s="1">
        <f>Table1[[#This Row],[Total Sales NGN]]-(Table1[[#This Row],[Total Sales NGN]]*Table1[[#This Row],[Discount %2]])</f>
        <v>379590</v>
      </c>
      <c r="P4610" t="s">
        <v>57</v>
      </c>
      <c r="Q4610">
        <v>4</v>
      </c>
      <c r="R4610" t="s">
        <v>35</v>
      </c>
      <c r="S4610">
        <v>161</v>
      </c>
      <c r="T4610" s="1">
        <v>761054</v>
      </c>
    </row>
    <row r="4611" spans="1:20" x14ac:dyDescent="0.3">
      <c r="A4611" t="s">
        <v>9114</v>
      </c>
      <c r="B4611" s="9">
        <v>45141</v>
      </c>
      <c r="C4611" t="s">
        <v>8730</v>
      </c>
      <c r="D4611" t="s">
        <v>8731</v>
      </c>
      <c r="E4611" t="s">
        <v>949</v>
      </c>
      <c r="F4611" t="s">
        <v>1928</v>
      </c>
      <c r="G4611" t="s">
        <v>27</v>
      </c>
      <c r="H4611" t="s">
        <v>32</v>
      </c>
      <c r="I4611" t="s">
        <v>117</v>
      </c>
      <c r="J4611">
        <v>17</v>
      </c>
      <c r="K4611" s="1">
        <v>24115</v>
      </c>
      <c r="L4611" s="1">
        <v>409955</v>
      </c>
      <c r="M4611">
        <v>10</v>
      </c>
      <c r="N4611" s="10">
        <v>0.1</v>
      </c>
      <c r="O4611" s="1">
        <f>Table1[[#This Row],[Total Sales NGN]]-(Table1[[#This Row],[Total Sales NGN]]*Table1[[#This Row],[Discount %2]])</f>
        <v>368959.5</v>
      </c>
      <c r="P4611" t="s">
        <v>57</v>
      </c>
      <c r="Q4611">
        <v>0</v>
      </c>
      <c r="R4611" t="s">
        <v>35</v>
      </c>
      <c r="S4611">
        <v>143</v>
      </c>
      <c r="T4611" s="1">
        <v>558942</v>
      </c>
    </row>
    <row r="4612" spans="1:20" x14ac:dyDescent="0.3">
      <c r="A4612" t="s">
        <v>9115</v>
      </c>
      <c r="B4612" s="9">
        <v>45510</v>
      </c>
      <c r="C4612" t="s">
        <v>8730</v>
      </c>
      <c r="D4612" t="s">
        <v>8731</v>
      </c>
      <c r="E4612" t="s">
        <v>1738</v>
      </c>
      <c r="F4612" t="s">
        <v>464</v>
      </c>
      <c r="G4612" t="s">
        <v>9116</v>
      </c>
      <c r="H4612" t="s">
        <v>32</v>
      </c>
      <c r="I4612" t="s">
        <v>141</v>
      </c>
      <c r="J4612">
        <v>20</v>
      </c>
      <c r="K4612" s="1">
        <v>18031</v>
      </c>
      <c r="L4612" s="1">
        <v>360620</v>
      </c>
      <c r="M4612">
        <v>0</v>
      </c>
      <c r="N4612" s="10">
        <v>0</v>
      </c>
      <c r="O4612" s="1">
        <f>Table1[[#This Row],[Total Sales NGN]]-(Table1[[#This Row],[Total Sales NGN]]*Table1[[#This Row],[Discount %2]])</f>
        <v>360620</v>
      </c>
      <c r="P4612" t="s">
        <v>57</v>
      </c>
      <c r="Q4612">
        <v>4</v>
      </c>
      <c r="R4612" t="s">
        <v>35</v>
      </c>
      <c r="S4612">
        <v>83</v>
      </c>
      <c r="T4612" s="1">
        <v>558942</v>
      </c>
    </row>
    <row r="4613" spans="1:20" x14ac:dyDescent="0.3">
      <c r="A4613" t="s">
        <v>9117</v>
      </c>
      <c r="B4613" s="9">
        <v>45444</v>
      </c>
      <c r="C4613" t="s">
        <v>8730</v>
      </c>
      <c r="D4613" t="s">
        <v>8731</v>
      </c>
      <c r="E4613" t="s">
        <v>1738</v>
      </c>
      <c r="F4613" t="s">
        <v>353</v>
      </c>
      <c r="G4613" t="s">
        <v>9118</v>
      </c>
      <c r="H4613" t="s">
        <v>45</v>
      </c>
      <c r="I4613" t="s">
        <v>46</v>
      </c>
      <c r="J4613">
        <v>3</v>
      </c>
      <c r="K4613" s="1">
        <v>26765</v>
      </c>
      <c r="L4613" s="1">
        <v>80295</v>
      </c>
      <c r="M4613">
        <v>20</v>
      </c>
      <c r="N4613" s="10">
        <v>0.2</v>
      </c>
      <c r="O4613" s="1">
        <f>Table1[[#This Row],[Total Sales NGN]]-(Table1[[#This Row],[Total Sales NGN]]*Table1[[#This Row],[Discount %2]])</f>
        <v>64236</v>
      </c>
      <c r="P4613" t="s">
        <v>26</v>
      </c>
      <c r="Q4613">
        <v>2</v>
      </c>
      <c r="R4613" t="s">
        <v>28</v>
      </c>
      <c r="S4613">
        <v>74</v>
      </c>
      <c r="T4613" s="1">
        <v>383206</v>
      </c>
    </row>
    <row r="4614" spans="1:20" x14ac:dyDescent="0.3">
      <c r="A4614" t="s">
        <v>9119</v>
      </c>
      <c r="B4614" s="9">
        <v>45412</v>
      </c>
      <c r="C4614" t="s">
        <v>8730</v>
      </c>
      <c r="D4614" t="s">
        <v>8731</v>
      </c>
      <c r="E4614" t="s">
        <v>1738</v>
      </c>
      <c r="F4614" t="s">
        <v>1094</v>
      </c>
      <c r="G4614" t="s">
        <v>9120</v>
      </c>
      <c r="H4614" t="s">
        <v>32</v>
      </c>
      <c r="I4614" t="s">
        <v>141</v>
      </c>
      <c r="J4614">
        <v>3</v>
      </c>
      <c r="K4614" s="1">
        <v>16769</v>
      </c>
      <c r="L4614" s="1">
        <v>50307</v>
      </c>
      <c r="M4614">
        <v>10</v>
      </c>
      <c r="N4614" s="10">
        <v>0.1</v>
      </c>
      <c r="O4614" s="1">
        <f>Table1[[#This Row],[Total Sales NGN]]-(Table1[[#This Row],[Total Sales NGN]]*Table1[[#This Row],[Discount %2]])</f>
        <v>45276.3</v>
      </c>
      <c r="P4614" t="s">
        <v>27</v>
      </c>
      <c r="Q4614">
        <v>4</v>
      </c>
      <c r="R4614" t="s">
        <v>35</v>
      </c>
      <c r="S4614">
        <v>68</v>
      </c>
      <c r="T4614" s="1">
        <v>558942</v>
      </c>
    </row>
    <row r="4615" spans="1:20" x14ac:dyDescent="0.3">
      <c r="A4615" t="s">
        <v>9121</v>
      </c>
      <c r="B4615" s="9">
        <v>45154</v>
      </c>
      <c r="C4615" t="s">
        <v>8730</v>
      </c>
      <c r="D4615" t="s">
        <v>8731</v>
      </c>
      <c r="E4615" t="s">
        <v>1738</v>
      </c>
      <c r="F4615" t="s">
        <v>889</v>
      </c>
      <c r="G4615" t="s">
        <v>9122</v>
      </c>
      <c r="H4615" t="s">
        <v>32</v>
      </c>
      <c r="I4615" t="s">
        <v>237</v>
      </c>
      <c r="J4615">
        <v>19</v>
      </c>
      <c r="K4615" s="1">
        <v>16175</v>
      </c>
      <c r="L4615" s="1">
        <v>307325</v>
      </c>
      <c r="M4615">
        <v>5</v>
      </c>
      <c r="N4615" s="10">
        <v>0.05</v>
      </c>
      <c r="O4615" s="1">
        <f>Table1[[#This Row],[Total Sales NGN]]-(Table1[[#This Row],[Total Sales NGN]]*Table1[[#This Row],[Discount %2]])</f>
        <v>291958.75</v>
      </c>
      <c r="P4615" t="s">
        <v>27</v>
      </c>
      <c r="Q4615">
        <v>4</v>
      </c>
      <c r="R4615" t="s">
        <v>35</v>
      </c>
      <c r="S4615">
        <v>121</v>
      </c>
      <c r="T4615" s="1">
        <v>558942</v>
      </c>
    </row>
    <row r="4616" spans="1:20" x14ac:dyDescent="0.3">
      <c r="A4616" t="s">
        <v>9123</v>
      </c>
      <c r="B4616" s="9">
        <v>45003</v>
      </c>
      <c r="C4616" t="s">
        <v>8730</v>
      </c>
      <c r="D4616" t="s">
        <v>8731</v>
      </c>
      <c r="E4616" t="s">
        <v>1738</v>
      </c>
      <c r="F4616" t="s">
        <v>1558</v>
      </c>
      <c r="G4616" t="s">
        <v>27</v>
      </c>
      <c r="H4616" t="s">
        <v>24</v>
      </c>
      <c r="I4616" t="s">
        <v>152</v>
      </c>
      <c r="J4616">
        <v>12</v>
      </c>
      <c r="K4616" s="1">
        <v>252974</v>
      </c>
      <c r="L4616" s="1">
        <v>3035688</v>
      </c>
      <c r="M4616">
        <v>15</v>
      </c>
      <c r="N4616" s="10">
        <v>0.15</v>
      </c>
      <c r="O4616" s="1">
        <f>Table1[[#This Row],[Total Sales NGN]]-(Table1[[#This Row],[Total Sales NGN]]*Table1[[#This Row],[Discount %2]])</f>
        <v>2580334.7999999998</v>
      </c>
      <c r="P4616" t="s">
        <v>47</v>
      </c>
      <c r="Q4616">
        <v>5</v>
      </c>
      <c r="R4616" t="s">
        <v>35</v>
      </c>
      <c r="S4616">
        <v>145</v>
      </c>
      <c r="T4616" s="1">
        <v>1077152</v>
      </c>
    </row>
    <row r="4617" spans="1:20" x14ac:dyDescent="0.3">
      <c r="A4617" t="s">
        <v>9124</v>
      </c>
      <c r="B4617" s="9">
        <v>44928</v>
      </c>
      <c r="C4617" t="s">
        <v>8730</v>
      </c>
      <c r="D4617" t="s">
        <v>8731</v>
      </c>
      <c r="E4617" t="s">
        <v>2951</v>
      </c>
      <c r="F4617" t="s">
        <v>2108</v>
      </c>
      <c r="G4617" t="s">
        <v>9125</v>
      </c>
      <c r="H4617" t="s">
        <v>45</v>
      </c>
      <c r="I4617" t="s">
        <v>98</v>
      </c>
      <c r="J4617">
        <v>16</v>
      </c>
      <c r="K4617" s="1">
        <v>18645</v>
      </c>
      <c r="L4617" s="1">
        <v>298320</v>
      </c>
      <c r="M4617">
        <v>20</v>
      </c>
      <c r="N4617" s="10">
        <v>0.2</v>
      </c>
      <c r="O4617" s="1">
        <f>Table1[[#This Row],[Total Sales NGN]]-(Table1[[#This Row],[Total Sales NGN]]*Table1[[#This Row],[Discount %2]])</f>
        <v>238656</v>
      </c>
      <c r="P4617" t="s">
        <v>57</v>
      </c>
      <c r="Q4617">
        <v>1</v>
      </c>
      <c r="R4617" t="s">
        <v>35</v>
      </c>
      <c r="S4617">
        <v>45</v>
      </c>
      <c r="T4617" s="1">
        <v>383206</v>
      </c>
    </row>
    <row r="4618" spans="1:20" x14ac:dyDescent="0.3">
      <c r="A4618" t="s">
        <v>9126</v>
      </c>
      <c r="B4618" s="9">
        <v>45497</v>
      </c>
      <c r="C4618" t="s">
        <v>8730</v>
      </c>
      <c r="D4618" t="s">
        <v>8731</v>
      </c>
      <c r="E4618" t="s">
        <v>1738</v>
      </c>
      <c r="F4618" t="s">
        <v>914</v>
      </c>
      <c r="G4618" t="s">
        <v>9127</v>
      </c>
      <c r="H4618" t="s">
        <v>32</v>
      </c>
      <c r="I4618" t="s">
        <v>95</v>
      </c>
      <c r="J4618">
        <v>1</v>
      </c>
      <c r="K4618" s="1">
        <v>5013</v>
      </c>
      <c r="L4618" s="1">
        <v>5013</v>
      </c>
      <c r="M4618">
        <v>0</v>
      </c>
      <c r="N4618" s="10">
        <v>0</v>
      </c>
      <c r="O4618" s="1">
        <f>Table1[[#This Row],[Total Sales NGN]]-(Table1[[#This Row],[Total Sales NGN]]*Table1[[#This Row],[Discount %2]])</f>
        <v>5013</v>
      </c>
      <c r="P4618" t="s">
        <v>57</v>
      </c>
      <c r="Q4618">
        <v>1</v>
      </c>
      <c r="R4618" t="s">
        <v>35</v>
      </c>
      <c r="S4618">
        <v>166</v>
      </c>
      <c r="T4618" s="1">
        <v>558942</v>
      </c>
    </row>
    <row r="4619" spans="1:20" x14ac:dyDescent="0.3">
      <c r="A4619" t="s">
        <v>9128</v>
      </c>
      <c r="B4619" s="9">
        <v>45637</v>
      </c>
      <c r="C4619" t="s">
        <v>8730</v>
      </c>
      <c r="D4619" t="s">
        <v>8731</v>
      </c>
      <c r="E4619" t="s">
        <v>1738</v>
      </c>
      <c r="F4619" t="s">
        <v>3180</v>
      </c>
      <c r="G4619" t="s">
        <v>9129</v>
      </c>
      <c r="H4619" t="s">
        <v>24</v>
      </c>
      <c r="I4619" t="s">
        <v>174</v>
      </c>
      <c r="J4619">
        <v>19</v>
      </c>
      <c r="K4619" s="1">
        <v>77520</v>
      </c>
      <c r="L4619" s="1">
        <v>1472880</v>
      </c>
      <c r="M4619">
        <v>0</v>
      </c>
      <c r="N4619" s="10">
        <v>0</v>
      </c>
      <c r="O4619" s="1">
        <f>Table1[[#This Row],[Total Sales NGN]]-(Table1[[#This Row],[Total Sales NGN]]*Table1[[#This Row],[Discount %2]])</f>
        <v>1472880</v>
      </c>
      <c r="P4619" t="s">
        <v>27</v>
      </c>
      <c r="Q4619">
        <v>5</v>
      </c>
      <c r="R4619" t="s">
        <v>28</v>
      </c>
      <c r="S4619">
        <v>38</v>
      </c>
      <c r="T4619" s="1">
        <v>1077152</v>
      </c>
    </row>
    <row r="4620" spans="1:20" x14ac:dyDescent="0.3">
      <c r="A4620" t="s">
        <v>9130</v>
      </c>
      <c r="B4620" s="9">
        <v>45537</v>
      </c>
      <c r="C4620" t="s">
        <v>8730</v>
      </c>
      <c r="D4620" t="s">
        <v>8731</v>
      </c>
      <c r="E4620" t="s">
        <v>949</v>
      </c>
      <c r="F4620" t="s">
        <v>3038</v>
      </c>
      <c r="G4620" t="s">
        <v>27</v>
      </c>
      <c r="H4620" t="s">
        <v>32</v>
      </c>
      <c r="I4620" t="s">
        <v>113</v>
      </c>
      <c r="J4620">
        <v>1</v>
      </c>
      <c r="K4620" s="1">
        <v>22255</v>
      </c>
      <c r="L4620" s="1">
        <v>22255</v>
      </c>
      <c r="M4620">
        <v>5</v>
      </c>
      <c r="N4620" s="10">
        <v>0.05</v>
      </c>
      <c r="O4620" s="1">
        <f>Table1[[#This Row],[Total Sales NGN]]-(Table1[[#This Row],[Total Sales NGN]]*Table1[[#This Row],[Discount %2]])</f>
        <v>21142.25</v>
      </c>
      <c r="P4620" t="s">
        <v>26</v>
      </c>
      <c r="Q4620">
        <v>2</v>
      </c>
      <c r="R4620" t="s">
        <v>35</v>
      </c>
      <c r="S4620">
        <v>129</v>
      </c>
      <c r="T4620" s="1">
        <v>558942</v>
      </c>
    </row>
    <row r="4621" spans="1:20" x14ac:dyDescent="0.3">
      <c r="A4621" t="s">
        <v>9131</v>
      </c>
      <c r="B4621" s="9">
        <v>44949</v>
      </c>
      <c r="C4621" t="s">
        <v>8730</v>
      </c>
      <c r="D4621" t="s">
        <v>8731</v>
      </c>
      <c r="E4621" t="s">
        <v>1738</v>
      </c>
      <c r="F4621" t="s">
        <v>3342</v>
      </c>
      <c r="G4621" t="s">
        <v>9132</v>
      </c>
      <c r="H4621" t="s">
        <v>65</v>
      </c>
      <c r="I4621" t="s">
        <v>102</v>
      </c>
      <c r="J4621">
        <v>12</v>
      </c>
      <c r="K4621" s="1">
        <v>160878</v>
      </c>
      <c r="L4621" s="1">
        <v>1930536</v>
      </c>
      <c r="M4621" t="s">
        <v>27</v>
      </c>
      <c r="N4621" s="10">
        <v>0</v>
      </c>
      <c r="O4621" s="1">
        <f>Table1[[#This Row],[Total Sales NGN]]-(Table1[[#This Row],[Total Sales NGN]]*Table1[[#This Row],[Discount %2]])</f>
        <v>1930536</v>
      </c>
      <c r="P4621" t="s">
        <v>27</v>
      </c>
      <c r="Q4621">
        <v>3</v>
      </c>
      <c r="R4621" t="s">
        <v>35</v>
      </c>
      <c r="S4621">
        <v>57</v>
      </c>
      <c r="T4621" s="1">
        <v>761054</v>
      </c>
    </row>
    <row r="4622" spans="1:20" x14ac:dyDescent="0.3">
      <c r="A4622" t="s">
        <v>9133</v>
      </c>
      <c r="B4622" s="9">
        <v>45424</v>
      </c>
      <c r="C4622" t="s">
        <v>8730</v>
      </c>
      <c r="D4622" t="s">
        <v>8731</v>
      </c>
      <c r="E4622" t="s">
        <v>949</v>
      </c>
      <c r="F4622" t="s">
        <v>1144</v>
      </c>
      <c r="G4622" t="s">
        <v>9134</v>
      </c>
      <c r="H4622" t="s">
        <v>65</v>
      </c>
      <c r="I4622" t="s">
        <v>478</v>
      </c>
      <c r="J4622">
        <v>4</v>
      </c>
      <c r="K4622" s="1">
        <v>155754</v>
      </c>
      <c r="L4622" s="1">
        <v>623016</v>
      </c>
      <c r="M4622">
        <v>15</v>
      </c>
      <c r="N4622" s="10">
        <v>0.15</v>
      </c>
      <c r="O4622" s="1">
        <f>Table1[[#This Row],[Total Sales NGN]]-(Table1[[#This Row],[Total Sales NGN]]*Table1[[#This Row],[Discount %2]])</f>
        <v>529563.6</v>
      </c>
      <c r="P4622" t="s">
        <v>26</v>
      </c>
      <c r="Q4622">
        <v>1</v>
      </c>
      <c r="R4622" t="s">
        <v>35</v>
      </c>
      <c r="S4622">
        <v>139</v>
      </c>
      <c r="T4622" s="1">
        <v>761054</v>
      </c>
    </row>
    <row r="4623" spans="1:20" x14ac:dyDescent="0.3">
      <c r="A4623" t="s">
        <v>9135</v>
      </c>
      <c r="B4623" s="9">
        <v>45109</v>
      </c>
      <c r="C4623" t="s">
        <v>8730</v>
      </c>
      <c r="D4623" t="s">
        <v>8731</v>
      </c>
      <c r="E4623" t="s">
        <v>1738</v>
      </c>
      <c r="F4623" t="s">
        <v>1671</v>
      </c>
      <c r="G4623" t="s">
        <v>9136</v>
      </c>
      <c r="H4623" t="s">
        <v>45</v>
      </c>
      <c r="I4623" t="s">
        <v>98</v>
      </c>
      <c r="J4623">
        <v>2</v>
      </c>
      <c r="K4623" s="1">
        <v>38794</v>
      </c>
      <c r="L4623" s="1">
        <v>77588</v>
      </c>
      <c r="M4623">
        <v>5</v>
      </c>
      <c r="N4623" s="10">
        <v>0.05</v>
      </c>
      <c r="O4623" s="1">
        <f>Table1[[#This Row],[Total Sales NGN]]-(Table1[[#This Row],[Total Sales NGN]]*Table1[[#This Row],[Discount %2]])</f>
        <v>73708.600000000006</v>
      </c>
      <c r="P4623" t="s">
        <v>26</v>
      </c>
      <c r="Q4623">
        <v>4</v>
      </c>
      <c r="R4623" t="s">
        <v>35</v>
      </c>
      <c r="S4623">
        <v>89</v>
      </c>
      <c r="T4623" s="1">
        <v>383206</v>
      </c>
    </row>
    <row r="4624" spans="1:20" x14ac:dyDescent="0.3">
      <c r="A4624" t="s">
        <v>9137</v>
      </c>
      <c r="B4624" s="9">
        <v>44929</v>
      </c>
      <c r="C4624" t="s">
        <v>8730</v>
      </c>
      <c r="D4624" t="s">
        <v>8731</v>
      </c>
      <c r="E4624" t="s">
        <v>949</v>
      </c>
      <c r="F4624" t="s">
        <v>792</v>
      </c>
      <c r="G4624" t="s">
        <v>9138</v>
      </c>
      <c r="H4624" t="s">
        <v>40</v>
      </c>
      <c r="I4624" t="s">
        <v>106</v>
      </c>
      <c r="J4624">
        <v>5</v>
      </c>
      <c r="K4624" s="1">
        <v>2629</v>
      </c>
      <c r="L4624" s="1">
        <v>13145</v>
      </c>
      <c r="M4624">
        <v>0</v>
      </c>
      <c r="N4624" s="10">
        <v>0</v>
      </c>
      <c r="O4624" s="1">
        <f>Table1[[#This Row],[Total Sales NGN]]-(Table1[[#This Row],[Total Sales NGN]]*Table1[[#This Row],[Discount %2]])</f>
        <v>13145</v>
      </c>
      <c r="P4624" t="s">
        <v>57</v>
      </c>
      <c r="Q4624">
        <v>6</v>
      </c>
      <c r="R4624" t="s">
        <v>28</v>
      </c>
      <c r="S4624">
        <v>15</v>
      </c>
      <c r="T4624" s="1">
        <v>289731</v>
      </c>
    </row>
    <row r="4625" spans="1:20" x14ac:dyDescent="0.3">
      <c r="A4625" t="s">
        <v>9139</v>
      </c>
      <c r="B4625" s="9">
        <v>45575</v>
      </c>
      <c r="C4625" t="s">
        <v>8730</v>
      </c>
      <c r="D4625" t="s">
        <v>8731</v>
      </c>
      <c r="E4625" t="s">
        <v>949</v>
      </c>
      <c r="F4625" t="s">
        <v>981</v>
      </c>
      <c r="G4625" t="s">
        <v>9140</v>
      </c>
      <c r="H4625" t="s">
        <v>40</v>
      </c>
      <c r="I4625" t="s">
        <v>70</v>
      </c>
      <c r="J4625">
        <v>8</v>
      </c>
      <c r="K4625" s="1">
        <v>5184</v>
      </c>
      <c r="L4625" s="1">
        <v>41472</v>
      </c>
      <c r="M4625">
        <v>20</v>
      </c>
      <c r="N4625" s="10">
        <v>0.2</v>
      </c>
      <c r="O4625" s="1">
        <f>Table1[[#This Row],[Total Sales NGN]]-(Table1[[#This Row],[Total Sales NGN]]*Table1[[#This Row],[Discount %2]])</f>
        <v>33177.599999999999</v>
      </c>
      <c r="P4625" t="s">
        <v>57</v>
      </c>
      <c r="Q4625">
        <v>1</v>
      </c>
      <c r="R4625" t="s">
        <v>35</v>
      </c>
      <c r="S4625">
        <v>37</v>
      </c>
      <c r="T4625" s="1">
        <v>289731</v>
      </c>
    </row>
    <row r="4626" spans="1:20" x14ac:dyDescent="0.3">
      <c r="A4626" t="s">
        <v>9141</v>
      </c>
      <c r="B4626" s="9">
        <v>45640</v>
      </c>
      <c r="C4626" t="s">
        <v>8730</v>
      </c>
      <c r="D4626" t="s">
        <v>8731</v>
      </c>
      <c r="E4626" t="s">
        <v>949</v>
      </c>
      <c r="F4626" t="s">
        <v>1949</v>
      </c>
      <c r="G4626" t="s">
        <v>9142</v>
      </c>
      <c r="H4626" t="s">
        <v>45</v>
      </c>
      <c r="I4626" t="s">
        <v>181</v>
      </c>
      <c r="J4626">
        <v>12</v>
      </c>
      <c r="K4626" s="1">
        <v>23491</v>
      </c>
      <c r="L4626" s="1">
        <v>281892</v>
      </c>
      <c r="M4626">
        <v>0</v>
      </c>
      <c r="N4626" s="10">
        <v>0</v>
      </c>
      <c r="O4626" s="1">
        <f>Table1[[#This Row],[Total Sales NGN]]-(Table1[[#This Row],[Total Sales NGN]]*Table1[[#This Row],[Discount %2]])</f>
        <v>281892</v>
      </c>
      <c r="P4626" t="s">
        <v>47</v>
      </c>
      <c r="Q4626">
        <v>4</v>
      </c>
      <c r="R4626" t="s">
        <v>28</v>
      </c>
      <c r="S4626">
        <v>145</v>
      </c>
      <c r="T4626" s="1">
        <v>383206</v>
      </c>
    </row>
    <row r="4627" spans="1:20" x14ac:dyDescent="0.3">
      <c r="A4627" t="s">
        <v>9143</v>
      </c>
      <c r="B4627" s="9">
        <v>45419</v>
      </c>
      <c r="C4627" t="s">
        <v>8730</v>
      </c>
      <c r="D4627" t="s">
        <v>8731</v>
      </c>
      <c r="E4627" t="s">
        <v>949</v>
      </c>
      <c r="F4627" t="s">
        <v>1160</v>
      </c>
      <c r="G4627" t="s">
        <v>27</v>
      </c>
      <c r="H4627" t="s">
        <v>45</v>
      </c>
      <c r="I4627" t="s">
        <v>211</v>
      </c>
      <c r="J4627">
        <v>7</v>
      </c>
      <c r="K4627" s="1">
        <v>30493</v>
      </c>
      <c r="L4627" s="1">
        <v>213451</v>
      </c>
      <c r="M4627">
        <v>5</v>
      </c>
      <c r="N4627" s="10">
        <v>0.05</v>
      </c>
      <c r="O4627" s="1">
        <f>Table1[[#This Row],[Total Sales NGN]]-(Table1[[#This Row],[Total Sales NGN]]*Table1[[#This Row],[Discount %2]])</f>
        <v>202778.45</v>
      </c>
      <c r="P4627" t="s">
        <v>27</v>
      </c>
      <c r="Q4627">
        <v>2</v>
      </c>
      <c r="R4627" t="s">
        <v>35</v>
      </c>
      <c r="S4627">
        <v>62</v>
      </c>
      <c r="T4627" s="1">
        <v>383206</v>
      </c>
    </row>
    <row r="4628" spans="1:20" x14ac:dyDescent="0.3">
      <c r="A4628" t="s">
        <v>9144</v>
      </c>
      <c r="B4628" s="9">
        <v>45048</v>
      </c>
      <c r="C4628" t="s">
        <v>8730</v>
      </c>
      <c r="D4628" t="s">
        <v>8731</v>
      </c>
      <c r="E4628" t="s">
        <v>949</v>
      </c>
      <c r="F4628" t="s">
        <v>1510</v>
      </c>
      <c r="G4628" t="s">
        <v>9145</v>
      </c>
      <c r="H4628" t="s">
        <v>32</v>
      </c>
      <c r="I4628" t="s">
        <v>158</v>
      </c>
      <c r="J4628">
        <v>6</v>
      </c>
      <c r="K4628" s="1">
        <v>22581</v>
      </c>
      <c r="L4628" s="1">
        <v>135486</v>
      </c>
      <c r="M4628">
        <v>0</v>
      </c>
      <c r="N4628" s="10">
        <v>0</v>
      </c>
      <c r="O4628" s="1">
        <f>Table1[[#This Row],[Total Sales NGN]]-(Table1[[#This Row],[Total Sales NGN]]*Table1[[#This Row],[Discount %2]])</f>
        <v>135486</v>
      </c>
      <c r="P4628" t="s">
        <v>27</v>
      </c>
      <c r="Q4628">
        <v>2</v>
      </c>
      <c r="R4628" t="s">
        <v>35</v>
      </c>
      <c r="S4628">
        <v>157</v>
      </c>
      <c r="T4628" s="1">
        <v>558942</v>
      </c>
    </row>
    <row r="4629" spans="1:20" x14ac:dyDescent="0.3">
      <c r="A4629" t="s">
        <v>9146</v>
      </c>
      <c r="B4629" s="9">
        <v>45040</v>
      </c>
      <c r="C4629" t="s">
        <v>8730</v>
      </c>
      <c r="D4629" t="s">
        <v>8731</v>
      </c>
      <c r="E4629" t="s">
        <v>1738</v>
      </c>
      <c r="F4629" t="s">
        <v>259</v>
      </c>
      <c r="G4629" t="s">
        <v>27</v>
      </c>
      <c r="H4629" t="s">
        <v>24</v>
      </c>
      <c r="I4629" t="s">
        <v>61</v>
      </c>
      <c r="J4629">
        <v>6</v>
      </c>
      <c r="K4629" s="1">
        <v>304768</v>
      </c>
      <c r="L4629" s="1">
        <v>1828608</v>
      </c>
      <c r="M4629">
        <v>20</v>
      </c>
      <c r="N4629" s="10">
        <v>0.2</v>
      </c>
      <c r="O4629" s="1">
        <f>Table1[[#This Row],[Total Sales NGN]]-(Table1[[#This Row],[Total Sales NGN]]*Table1[[#This Row],[Discount %2]])</f>
        <v>1462886.3999999999</v>
      </c>
      <c r="P4629" t="s">
        <v>57</v>
      </c>
      <c r="Q4629">
        <v>4</v>
      </c>
      <c r="R4629" t="s">
        <v>35</v>
      </c>
      <c r="S4629">
        <v>13</v>
      </c>
      <c r="T4629" s="1">
        <v>1077152</v>
      </c>
    </row>
    <row r="4630" spans="1:20" x14ac:dyDescent="0.3">
      <c r="A4630" t="s">
        <v>9147</v>
      </c>
      <c r="B4630" s="9">
        <v>45106</v>
      </c>
      <c r="C4630" t="s">
        <v>8730</v>
      </c>
      <c r="D4630" t="s">
        <v>8731</v>
      </c>
      <c r="E4630" t="s">
        <v>1738</v>
      </c>
      <c r="F4630" t="s">
        <v>1187</v>
      </c>
      <c r="G4630" t="s">
        <v>9148</v>
      </c>
      <c r="H4630" t="s">
        <v>24</v>
      </c>
      <c r="I4630" t="s">
        <v>174</v>
      </c>
      <c r="J4630">
        <v>13</v>
      </c>
      <c r="K4630" s="1">
        <v>277605</v>
      </c>
      <c r="L4630" s="1">
        <v>3608865</v>
      </c>
      <c r="M4630">
        <v>5</v>
      </c>
      <c r="N4630" s="10">
        <v>0.05</v>
      </c>
      <c r="O4630" s="1">
        <f>Table1[[#This Row],[Total Sales NGN]]-(Table1[[#This Row],[Total Sales NGN]]*Table1[[#This Row],[Discount %2]])</f>
        <v>3428421.75</v>
      </c>
      <c r="P4630" t="s">
        <v>27</v>
      </c>
      <c r="Q4630">
        <v>7</v>
      </c>
      <c r="R4630" t="s">
        <v>28</v>
      </c>
      <c r="S4630">
        <v>177</v>
      </c>
      <c r="T4630" s="1">
        <v>1077152</v>
      </c>
    </row>
    <row r="4631" spans="1:20" x14ac:dyDescent="0.3">
      <c r="A4631" t="s">
        <v>9149</v>
      </c>
      <c r="B4631" s="9">
        <v>44964</v>
      </c>
      <c r="C4631" t="s">
        <v>8730</v>
      </c>
      <c r="D4631" t="s">
        <v>8731</v>
      </c>
      <c r="E4631" t="s">
        <v>1738</v>
      </c>
      <c r="F4631" t="s">
        <v>268</v>
      </c>
      <c r="G4631" t="s">
        <v>9150</v>
      </c>
      <c r="H4631" t="s">
        <v>32</v>
      </c>
      <c r="I4631" t="s">
        <v>33</v>
      </c>
      <c r="J4631">
        <v>5</v>
      </c>
      <c r="K4631" s="1">
        <v>19926</v>
      </c>
      <c r="L4631" s="1">
        <v>99630</v>
      </c>
      <c r="M4631">
        <v>0</v>
      </c>
      <c r="N4631" s="10">
        <v>0</v>
      </c>
      <c r="O4631" s="1">
        <f>Table1[[#This Row],[Total Sales NGN]]-(Table1[[#This Row],[Total Sales NGN]]*Table1[[#This Row],[Discount %2]])</f>
        <v>99630</v>
      </c>
      <c r="P4631" t="s">
        <v>27</v>
      </c>
      <c r="Q4631">
        <v>5</v>
      </c>
      <c r="R4631" t="s">
        <v>35</v>
      </c>
      <c r="S4631">
        <v>191</v>
      </c>
      <c r="T4631" s="1">
        <v>558942</v>
      </c>
    </row>
    <row r="4632" spans="1:20" x14ac:dyDescent="0.3">
      <c r="A4632" t="s">
        <v>9151</v>
      </c>
      <c r="B4632" s="9">
        <v>45427</v>
      </c>
      <c r="C4632" t="s">
        <v>8730</v>
      </c>
      <c r="D4632" t="s">
        <v>8731</v>
      </c>
      <c r="E4632" t="s">
        <v>949</v>
      </c>
      <c r="F4632" t="s">
        <v>1306</v>
      </c>
      <c r="G4632" t="s">
        <v>27</v>
      </c>
      <c r="H4632" t="s">
        <v>24</v>
      </c>
      <c r="I4632" t="s">
        <v>174</v>
      </c>
      <c r="J4632">
        <v>8</v>
      </c>
      <c r="K4632" s="1">
        <v>271702</v>
      </c>
      <c r="L4632" s="1">
        <v>2173616</v>
      </c>
      <c r="M4632">
        <v>0</v>
      </c>
      <c r="N4632" s="10">
        <v>0</v>
      </c>
      <c r="O4632" s="1">
        <f>Table1[[#This Row],[Total Sales NGN]]-(Table1[[#This Row],[Total Sales NGN]]*Table1[[#This Row],[Discount %2]])</f>
        <v>2173616</v>
      </c>
      <c r="P4632" t="s">
        <v>47</v>
      </c>
      <c r="Q4632">
        <v>2</v>
      </c>
      <c r="R4632" t="s">
        <v>28</v>
      </c>
      <c r="S4632">
        <v>8</v>
      </c>
      <c r="T4632" s="1">
        <v>1077152</v>
      </c>
    </row>
    <row r="4633" spans="1:20" x14ac:dyDescent="0.3">
      <c r="A4633" t="s">
        <v>9152</v>
      </c>
      <c r="B4633" s="9">
        <v>45297</v>
      </c>
      <c r="C4633" t="s">
        <v>8730</v>
      </c>
      <c r="D4633" t="s">
        <v>8731</v>
      </c>
      <c r="E4633" t="s">
        <v>2951</v>
      </c>
      <c r="F4633" t="s">
        <v>316</v>
      </c>
      <c r="G4633" t="s">
        <v>9153</v>
      </c>
      <c r="H4633" t="s">
        <v>24</v>
      </c>
      <c r="I4633" t="s">
        <v>152</v>
      </c>
      <c r="J4633">
        <v>17</v>
      </c>
      <c r="K4633" s="1">
        <v>137441</v>
      </c>
      <c r="L4633" s="1">
        <v>2336497</v>
      </c>
      <c r="M4633">
        <v>15</v>
      </c>
      <c r="N4633" s="10">
        <v>0.15</v>
      </c>
      <c r="O4633" s="1">
        <f>Table1[[#This Row],[Total Sales NGN]]-(Table1[[#This Row],[Total Sales NGN]]*Table1[[#This Row],[Discount %2]])</f>
        <v>1986022.45</v>
      </c>
      <c r="P4633" t="s">
        <v>26</v>
      </c>
      <c r="Q4633" t="s">
        <v>27</v>
      </c>
      <c r="R4633" t="s">
        <v>28</v>
      </c>
      <c r="S4633">
        <v>178</v>
      </c>
      <c r="T4633" s="1">
        <v>1077152</v>
      </c>
    </row>
    <row r="4634" spans="1:20" x14ac:dyDescent="0.3">
      <c r="A4634" t="s">
        <v>9154</v>
      </c>
      <c r="B4634" s="9">
        <v>45516</v>
      </c>
      <c r="C4634" t="s">
        <v>8730</v>
      </c>
      <c r="D4634" t="s">
        <v>8731</v>
      </c>
      <c r="E4634" t="s">
        <v>949</v>
      </c>
      <c r="F4634" t="s">
        <v>1920</v>
      </c>
      <c r="G4634" t="s">
        <v>9155</v>
      </c>
      <c r="H4634" t="s">
        <v>45</v>
      </c>
      <c r="I4634" t="s">
        <v>211</v>
      </c>
      <c r="J4634">
        <v>2</v>
      </c>
      <c r="K4634" s="1">
        <v>12633</v>
      </c>
      <c r="L4634" s="1">
        <v>25266</v>
      </c>
      <c r="M4634">
        <v>0</v>
      </c>
      <c r="N4634" s="10">
        <v>0</v>
      </c>
      <c r="O4634" s="1">
        <f>Table1[[#This Row],[Total Sales NGN]]-(Table1[[#This Row],[Total Sales NGN]]*Table1[[#This Row],[Discount %2]])</f>
        <v>25266</v>
      </c>
      <c r="P4634" t="s">
        <v>57</v>
      </c>
      <c r="Q4634">
        <v>2</v>
      </c>
      <c r="R4634" t="s">
        <v>35</v>
      </c>
      <c r="S4634">
        <v>29</v>
      </c>
      <c r="T4634" s="1">
        <v>383206</v>
      </c>
    </row>
    <row r="4635" spans="1:20" x14ac:dyDescent="0.3">
      <c r="A4635" t="s">
        <v>9156</v>
      </c>
      <c r="B4635" s="9">
        <v>45011</v>
      </c>
      <c r="C4635" t="s">
        <v>8730</v>
      </c>
      <c r="D4635" t="s">
        <v>8731</v>
      </c>
      <c r="E4635" t="s">
        <v>1738</v>
      </c>
      <c r="F4635" t="s">
        <v>6461</v>
      </c>
      <c r="G4635" t="s">
        <v>9157</v>
      </c>
      <c r="H4635" t="s">
        <v>40</v>
      </c>
      <c r="I4635" t="s">
        <v>70</v>
      </c>
      <c r="J4635">
        <v>1</v>
      </c>
      <c r="K4635" s="1">
        <v>8358</v>
      </c>
      <c r="L4635" s="1">
        <v>8358</v>
      </c>
      <c r="M4635">
        <v>10</v>
      </c>
      <c r="N4635" s="10">
        <v>0.1</v>
      </c>
      <c r="O4635" s="1">
        <f>Table1[[#This Row],[Total Sales NGN]]-(Table1[[#This Row],[Total Sales NGN]]*Table1[[#This Row],[Discount %2]])</f>
        <v>7522.2</v>
      </c>
      <c r="P4635" t="s">
        <v>57</v>
      </c>
      <c r="Q4635">
        <v>2</v>
      </c>
      <c r="R4635" t="s">
        <v>28</v>
      </c>
      <c r="S4635">
        <v>60</v>
      </c>
      <c r="T4635" s="1">
        <v>289731</v>
      </c>
    </row>
    <row r="4636" spans="1:20" x14ac:dyDescent="0.3">
      <c r="A4636" t="s">
        <v>9158</v>
      </c>
      <c r="B4636" s="9">
        <v>45220</v>
      </c>
      <c r="C4636" t="s">
        <v>8730</v>
      </c>
      <c r="D4636" t="s">
        <v>8731</v>
      </c>
      <c r="E4636" t="s">
        <v>2951</v>
      </c>
      <c r="F4636" t="s">
        <v>428</v>
      </c>
      <c r="G4636" t="s">
        <v>9159</v>
      </c>
      <c r="H4636" t="s">
        <v>40</v>
      </c>
      <c r="I4636" t="s">
        <v>171</v>
      </c>
      <c r="J4636">
        <v>5</v>
      </c>
      <c r="K4636" s="1">
        <v>3971</v>
      </c>
      <c r="L4636" s="1">
        <v>19855</v>
      </c>
      <c r="M4636">
        <v>5</v>
      </c>
      <c r="N4636" s="10">
        <v>0.05</v>
      </c>
      <c r="O4636" s="1">
        <f>Table1[[#This Row],[Total Sales NGN]]-(Table1[[#This Row],[Total Sales NGN]]*Table1[[#This Row],[Discount %2]])</f>
        <v>18862.25</v>
      </c>
      <c r="P4636" t="s">
        <v>57</v>
      </c>
      <c r="Q4636" t="s">
        <v>27</v>
      </c>
      <c r="R4636" t="s">
        <v>35</v>
      </c>
      <c r="S4636">
        <v>59</v>
      </c>
      <c r="T4636" s="1">
        <v>289731</v>
      </c>
    </row>
    <row r="4637" spans="1:20" x14ac:dyDescent="0.3">
      <c r="A4637" t="s">
        <v>9160</v>
      </c>
      <c r="B4637" s="9">
        <v>45469</v>
      </c>
      <c r="C4637" t="s">
        <v>8730</v>
      </c>
      <c r="D4637" t="s">
        <v>8731</v>
      </c>
      <c r="E4637" t="s">
        <v>1738</v>
      </c>
      <c r="F4637" t="s">
        <v>814</v>
      </c>
      <c r="G4637" t="s">
        <v>9161</v>
      </c>
      <c r="H4637" t="s">
        <v>32</v>
      </c>
      <c r="I4637" t="s">
        <v>237</v>
      </c>
      <c r="J4637">
        <v>12</v>
      </c>
      <c r="K4637" s="1">
        <v>22232</v>
      </c>
      <c r="L4637" s="1">
        <v>266784</v>
      </c>
      <c r="M4637">
        <v>0</v>
      </c>
      <c r="N4637" s="10">
        <v>0</v>
      </c>
      <c r="O4637" s="1">
        <f>Table1[[#This Row],[Total Sales NGN]]-(Table1[[#This Row],[Total Sales NGN]]*Table1[[#This Row],[Discount %2]])</f>
        <v>266784</v>
      </c>
      <c r="P4637" t="s">
        <v>57</v>
      </c>
      <c r="Q4637">
        <v>2</v>
      </c>
      <c r="R4637" t="s">
        <v>35</v>
      </c>
      <c r="S4637">
        <v>127</v>
      </c>
      <c r="T4637" s="1">
        <v>558942</v>
      </c>
    </row>
    <row r="4638" spans="1:20" x14ac:dyDescent="0.3">
      <c r="A4638" t="s">
        <v>9162</v>
      </c>
      <c r="B4638" s="9">
        <v>45593</v>
      </c>
      <c r="C4638" t="s">
        <v>8730</v>
      </c>
      <c r="D4638" t="s">
        <v>8731</v>
      </c>
      <c r="E4638" t="s">
        <v>1738</v>
      </c>
      <c r="F4638" t="s">
        <v>108</v>
      </c>
      <c r="G4638" t="s">
        <v>9163</v>
      </c>
      <c r="H4638" t="s">
        <v>24</v>
      </c>
      <c r="I4638" t="s">
        <v>61</v>
      </c>
      <c r="J4638">
        <v>12</v>
      </c>
      <c r="K4638" s="1">
        <v>149305</v>
      </c>
      <c r="L4638" s="1">
        <v>1791660</v>
      </c>
      <c r="M4638">
        <v>0</v>
      </c>
      <c r="N4638" s="10">
        <v>0</v>
      </c>
      <c r="O4638" s="1">
        <f>Table1[[#This Row],[Total Sales NGN]]-(Table1[[#This Row],[Total Sales NGN]]*Table1[[#This Row],[Discount %2]])</f>
        <v>1791660</v>
      </c>
      <c r="P4638" t="s">
        <v>26</v>
      </c>
      <c r="Q4638" t="s">
        <v>27</v>
      </c>
      <c r="R4638" t="s">
        <v>35</v>
      </c>
      <c r="S4638">
        <v>126</v>
      </c>
      <c r="T4638" s="1">
        <v>1077152</v>
      </c>
    </row>
    <row r="4639" spans="1:20" x14ac:dyDescent="0.3">
      <c r="A4639" t="s">
        <v>9164</v>
      </c>
      <c r="B4639" s="9">
        <v>45549</v>
      </c>
      <c r="C4639" t="s">
        <v>8730</v>
      </c>
      <c r="D4639" t="s">
        <v>8731</v>
      </c>
      <c r="E4639" t="s">
        <v>949</v>
      </c>
      <c r="F4639" t="s">
        <v>3342</v>
      </c>
      <c r="G4639" t="s">
        <v>9165</v>
      </c>
      <c r="H4639" t="s">
        <v>45</v>
      </c>
      <c r="I4639" t="s">
        <v>181</v>
      </c>
      <c r="J4639">
        <v>18</v>
      </c>
      <c r="K4639" s="1">
        <v>26624</v>
      </c>
      <c r="L4639" s="1">
        <v>479232</v>
      </c>
      <c r="M4639">
        <v>10</v>
      </c>
      <c r="N4639" s="10">
        <v>0.1</v>
      </c>
      <c r="O4639" s="1">
        <f>Table1[[#This Row],[Total Sales NGN]]-(Table1[[#This Row],[Total Sales NGN]]*Table1[[#This Row],[Discount %2]])</f>
        <v>431308.79999999999</v>
      </c>
      <c r="P4639" t="s">
        <v>57</v>
      </c>
      <c r="Q4639">
        <v>4</v>
      </c>
      <c r="R4639" t="s">
        <v>35</v>
      </c>
      <c r="S4639">
        <v>76</v>
      </c>
      <c r="T4639" s="1">
        <v>383206</v>
      </c>
    </row>
    <row r="4640" spans="1:20" x14ac:dyDescent="0.3">
      <c r="A4640" t="s">
        <v>9166</v>
      </c>
      <c r="B4640" s="9">
        <v>45267</v>
      </c>
      <c r="C4640" t="s">
        <v>8730</v>
      </c>
      <c r="D4640" t="s">
        <v>8731</v>
      </c>
      <c r="E4640" t="s">
        <v>1738</v>
      </c>
      <c r="F4640" t="s">
        <v>2652</v>
      </c>
      <c r="G4640" t="s">
        <v>9167</v>
      </c>
      <c r="H4640" t="s">
        <v>45</v>
      </c>
      <c r="I4640" t="s">
        <v>74</v>
      </c>
      <c r="J4640">
        <v>13</v>
      </c>
      <c r="K4640" s="1">
        <v>31260</v>
      </c>
      <c r="L4640" s="1">
        <v>406380</v>
      </c>
      <c r="M4640" t="s">
        <v>27</v>
      </c>
      <c r="N4640" s="10">
        <v>0</v>
      </c>
      <c r="O4640" s="1">
        <f>Table1[[#This Row],[Total Sales NGN]]-(Table1[[#This Row],[Total Sales NGN]]*Table1[[#This Row],[Discount %2]])</f>
        <v>406380</v>
      </c>
      <c r="P4640" t="s">
        <v>34</v>
      </c>
      <c r="Q4640">
        <v>2</v>
      </c>
      <c r="R4640" t="s">
        <v>28</v>
      </c>
      <c r="S4640">
        <v>151</v>
      </c>
      <c r="T4640" s="1">
        <v>383206</v>
      </c>
    </row>
    <row r="4641" spans="1:20" x14ac:dyDescent="0.3">
      <c r="A4641" t="s">
        <v>9168</v>
      </c>
      <c r="B4641" s="9">
        <v>44965</v>
      </c>
      <c r="C4641" t="s">
        <v>8730</v>
      </c>
      <c r="D4641" t="s">
        <v>8731</v>
      </c>
      <c r="E4641" t="s">
        <v>1738</v>
      </c>
      <c r="F4641" t="s">
        <v>484</v>
      </c>
      <c r="G4641" t="s">
        <v>9169</v>
      </c>
      <c r="H4641" t="s">
        <v>65</v>
      </c>
      <c r="I4641" t="s">
        <v>78</v>
      </c>
      <c r="J4641">
        <v>11</v>
      </c>
      <c r="K4641" s="1">
        <v>120176</v>
      </c>
      <c r="L4641" s="1">
        <v>1321936</v>
      </c>
      <c r="M4641">
        <v>10</v>
      </c>
      <c r="N4641" s="10">
        <v>0.1</v>
      </c>
      <c r="O4641" s="1">
        <f>Table1[[#This Row],[Total Sales NGN]]-(Table1[[#This Row],[Total Sales NGN]]*Table1[[#This Row],[Discount %2]])</f>
        <v>1189742.3999999999</v>
      </c>
      <c r="P4641" t="s">
        <v>57</v>
      </c>
      <c r="Q4641" t="s">
        <v>27</v>
      </c>
      <c r="R4641" t="s">
        <v>28</v>
      </c>
      <c r="S4641">
        <v>83</v>
      </c>
      <c r="T4641" s="1">
        <v>761054</v>
      </c>
    </row>
    <row r="4642" spans="1:20" x14ac:dyDescent="0.3">
      <c r="A4642" t="s">
        <v>9170</v>
      </c>
      <c r="B4642" s="9">
        <v>45215</v>
      </c>
      <c r="C4642" t="s">
        <v>8730</v>
      </c>
      <c r="D4642" t="s">
        <v>8731</v>
      </c>
      <c r="E4642" t="s">
        <v>1738</v>
      </c>
      <c r="F4642" t="s">
        <v>727</v>
      </c>
      <c r="G4642" t="s">
        <v>9171</v>
      </c>
      <c r="H4642" t="s">
        <v>65</v>
      </c>
      <c r="I4642" t="s">
        <v>78</v>
      </c>
      <c r="J4642">
        <v>14</v>
      </c>
      <c r="K4642" s="1">
        <v>121947</v>
      </c>
      <c r="L4642" s="1">
        <v>1707258</v>
      </c>
      <c r="M4642">
        <v>0</v>
      </c>
      <c r="N4642" s="10">
        <v>0</v>
      </c>
      <c r="O4642" s="1">
        <f>Table1[[#This Row],[Total Sales NGN]]-(Table1[[#This Row],[Total Sales NGN]]*Table1[[#This Row],[Discount %2]])</f>
        <v>1707258</v>
      </c>
      <c r="P4642" t="s">
        <v>47</v>
      </c>
      <c r="Q4642">
        <v>3</v>
      </c>
      <c r="R4642" t="s">
        <v>35</v>
      </c>
      <c r="S4642">
        <v>172</v>
      </c>
      <c r="T4642" s="1">
        <v>761054</v>
      </c>
    </row>
    <row r="4643" spans="1:20" x14ac:dyDescent="0.3">
      <c r="A4643" t="s">
        <v>9172</v>
      </c>
      <c r="B4643" s="9">
        <v>45557</v>
      </c>
      <c r="C4643" t="s">
        <v>8730</v>
      </c>
      <c r="D4643" t="s">
        <v>8731</v>
      </c>
      <c r="E4643" t="s">
        <v>949</v>
      </c>
      <c r="F4643" t="s">
        <v>1639</v>
      </c>
      <c r="G4643" t="s">
        <v>27</v>
      </c>
      <c r="H4643" t="s">
        <v>32</v>
      </c>
      <c r="I4643" t="s">
        <v>117</v>
      </c>
      <c r="J4643">
        <v>12</v>
      </c>
      <c r="K4643" s="1">
        <v>4921</v>
      </c>
      <c r="L4643" s="1">
        <v>59052</v>
      </c>
      <c r="M4643">
        <v>0</v>
      </c>
      <c r="N4643" s="10">
        <v>0</v>
      </c>
      <c r="O4643" s="1">
        <f>Table1[[#This Row],[Total Sales NGN]]-(Table1[[#This Row],[Total Sales NGN]]*Table1[[#This Row],[Discount %2]])</f>
        <v>59052</v>
      </c>
      <c r="P4643" t="s">
        <v>27</v>
      </c>
      <c r="Q4643">
        <v>2</v>
      </c>
      <c r="R4643" t="s">
        <v>28</v>
      </c>
      <c r="S4643">
        <v>92</v>
      </c>
      <c r="T4643" s="1">
        <v>558942</v>
      </c>
    </row>
    <row r="4644" spans="1:20" x14ac:dyDescent="0.3">
      <c r="A4644" t="s">
        <v>9173</v>
      </c>
      <c r="B4644" s="9">
        <v>45649</v>
      </c>
      <c r="C4644" t="s">
        <v>8730</v>
      </c>
      <c r="D4644" t="s">
        <v>8731</v>
      </c>
      <c r="E4644" t="s">
        <v>1738</v>
      </c>
      <c r="F4644" t="s">
        <v>1209</v>
      </c>
      <c r="G4644" t="s">
        <v>9174</v>
      </c>
      <c r="H4644" t="s">
        <v>45</v>
      </c>
      <c r="I4644" t="s">
        <v>130</v>
      </c>
      <c r="J4644">
        <v>6</v>
      </c>
      <c r="K4644" s="1">
        <v>12704</v>
      </c>
      <c r="L4644" s="1">
        <v>76224</v>
      </c>
      <c r="M4644">
        <v>20</v>
      </c>
      <c r="N4644" s="10">
        <v>0.2</v>
      </c>
      <c r="O4644" s="1">
        <f>Table1[[#This Row],[Total Sales NGN]]-(Table1[[#This Row],[Total Sales NGN]]*Table1[[#This Row],[Discount %2]])</f>
        <v>60979.199999999997</v>
      </c>
      <c r="P4644" t="s">
        <v>47</v>
      </c>
      <c r="Q4644">
        <v>4</v>
      </c>
      <c r="R4644" t="s">
        <v>28</v>
      </c>
      <c r="S4644">
        <v>120</v>
      </c>
      <c r="T4644" s="1">
        <v>383206</v>
      </c>
    </row>
    <row r="4645" spans="1:20" x14ac:dyDescent="0.3">
      <c r="A4645" t="s">
        <v>9175</v>
      </c>
      <c r="B4645" s="9">
        <v>45479</v>
      </c>
      <c r="C4645" t="s">
        <v>8730</v>
      </c>
      <c r="D4645" t="s">
        <v>8731</v>
      </c>
      <c r="E4645" t="s">
        <v>949</v>
      </c>
      <c r="F4645" t="s">
        <v>2132</v>
      </c>
      <c r="G4645" t="s">
        <v>9176</v>
      </c>
      <c r="H4645" t="s">
        <v>45</v>
      </c>
      <c r="I4645" t="s">
        <v>74</v>
      </c>
      <c r="J4645">
        <v>3</v>
      </c>
      <c r="K4645" s="1">
        <v>28370</v>
      </c>
      <c r="L4645" s="1">
        <v>85110</v>
      </c>
      <c r="M4645">
        <v>15</v>
      </c>
      <c r="N4645" s="10">
        <v>0.15</v>
      </c>
      <c r="O4645" s="1">
        <f>Table1[[#This Row],[Total Sales NGN]]-(Table1[[#This Row],[Total Sales NGN]]*Table1[[#This Row],[Discount %2]])</f>
        <v>72343.5</v>
      </c>
      <c r="P4645" t="s">
        <v>27</v>
      </c>
      <c r="Q4645">
        <v>5</v>
      </c>
      <c r="R4645" t="s">
        <v>28</v>
      </c>
      <c r="S4645">
        <v>198</v>
      </c>
      <c r="T4645" s="1">
        <v>383206</v>
      </c>
    </row>
    <row r="4646" spans="1:20" x14ac:dyDescent="0.3">
      <c r="A4646" t="s">
        <v>9177</v>
      </c>
      <c r="B4646" s="9">
        <v>45315</v>
      </c>
      <c r="C4646" t="s">
        <v>8730</v>
      </c>
      <c r="D4646" t="s">
        <v>8731</v>
      </c>
      <c r="E4646" t="s">
        <v>1738</v>
      </c>
      <c r="F4646" t="s">
        <v>2869</v>
      </c>
      <c r="G4646" t="s">
        <v>9178</v>
      </c>
      <c r="H4646" t="s">
        <v>65</v>
      </c>
      <c r="I4646" t="s">
        <v>397</v>
      </c>
      <c r="J4646">
        <v>16</v>
      </c>
      <c r="K4646" s="1">
        <v>116426</v>
      </c>
      <c r="L4646" s="1">
        <v>1862816</v>
      </c>
      <c r="M4646" t="s">
        <v>27</v>
      </c>
      <c r="N4646" s="10">
        <v>0</v>
      </c>
      <c r="O4646" s="1">
        <f>Table1[[#This Row],[Total Sales NGN]]-(Table1[[#This Row],[Total Sales NGN]]*Table1[[#This Row],[Discount %2]])</f>
        <v>1862816</v>
      </c>
      <c r="P4646" t="s">
        <v>34</v>
      </c>
      <c r="Q4646">
        <v>1</v>
      </c>
      <c r="R4646" t="s">
        <v>35</v>
      </c>
      <c r="S4646">
        <v>20</v>
      </c>
      <c r="T4646" s="1">
        <v>761054</v>
      </c>
    </row>
    <row r="4647" spans="1:20" x14ac:dyDescent="0.3">
      <c r="A4647" t="s">
        <v>9179</v>
      </c>
      <c r="B4647" s="9">
        <v>45121</v>
      </c>
      <c r="C4647" t="s">
        <v>8730</v>
      </c>
      <c r="D4647" t="s">
        <v>8731</v>
      </c>
      <c r="E4647" t="s">
        <v>1738</v>
      </c>
      <c r="F4647" t="s">
        <v>3809</v>
      </c>
      <c r="G4647" t="s">
        <v>9180</v>
      </c>
      <c r="H4647" t="s">
        <v>65</v>
      </c>
      <c r="I4647" t="s">
        <v>397</v>
      </c>
      <c r="J4647">
        <v>6</v>
      </c>
      <c r="K4647" s="1">
        <v>126412</v>
      </c>
      <c r="L4647" s="1">
        <v>758472</v>
      </c>
      <c r="M4647">
        <v>15</v>
      </c>
      <c r="N4647" s="10">
        <v>0.15</v>
      </c>
      <c r="O4647" s="1">
        <f>Table1[[#This Row],[Total Sales NGN]]-(Table1[[#This Row],[Total Sales NGN]]*Table1[[#This Row],[Discount %2]])</f>
        <v>644701.19999999995</v>
      </c>
      <c r="P4647" t="s">
        <v>27</v>
      </c>
      <c r="Q4647">
        <v>1</v>
      </c>
      <c r="R4647" t="s">
        <v>35</v>
      </c>
      <c r="S4647">
        <v>114</v>
      </c>
      <c r="T4647" s="1">
        <v>761054</v>
      </c>
    </row>
    <row r="4648" spans="1:20" x14ac:dyDescent="0.3">
      <c r="A4648" t="s">
        <v>9181</v>
      </c>
      <c r="B4648" s="9">
        <v>45269</v>
      </c>
      <c r="C4648" t="s">
        <v>8730</v>
      </c>
      <c r="D4648" t="s">
        <v>8731</v>
      </c>
      <c r="E4648" t="s">
        <v>1738</v>
      </c>
      <c r="F4648" t="s">
        <v>904</v>
      </c>
      <c r="G4648" t="s">
        <v>9182</v>
      </c>
      <c r="H4648" t="s">
        <v>24</v>
      </c>
      <c r="I4648" t="s">
        <v>25</v>
      </c>
      <c r="J4648">
        <v>3</v>
      </c>
      <c r="K4648" s="1">
        <v>307421</v>
      </c>
      <c r="L4648" s="1">
        <v>922263</v>
      </c>
      <c r="M4648">
        <v>5</v>
      </c>
      <c r="N4648" s="10">
        <v>0.05</v>
      </c>
      <c r="O4648" s="1">
        <f>Table1[[#This Row],[Total Sales NGN]]-(Table1[[#This Row],[Total Sales NGN]]*Table1[[#This Row],[Discount %2]])</f>
        <v>876149.85</v>
      </c>
      <c r="P4648" t="s">
        <v>57</v>
      </c>
      <c r="Q4648">
        <v>2</v>
      </c>
      <c r="R4648" t="s">
        <v>35</v>
      </c>
      <c r="S4648">
        <v>9</v>
      </c>
      <c r="T4648" s="1">
        <v>1077152</v>
      </c>
    </row>
    <row r="4649" spans="1:20" x14ac:dyDescent="0.3">
      <c r="A4649" t="s">
        <v>9183</v>
      </c>
      <c r="B4649" s="9">
        <v>45323</v>
      </c>
      <c r="C4649" t="s">
        <v>8730</v>
      </c>
      <c r="D4649" t="s">
        <v>8731</v>
      </c>
      <c r="E4649" t="s">
        <v>2951</v>
      </c>
      <c r="F4649" t="s">
        <v>415</v>
      </c>
      <c r="G4649" t="s">
        <v>9184</v>
      </c>
      <c r="H4649" t="s">
        <v>24</v>
      </c>
      <c r="I4649" t="s">
        <v>174</v>
      </c>
      <c r="J4649">
        <v>3</v>
      </c>
      <c r="K4649" s="1">
        <v>200954</v>
      </c>
      <c r="L4649" s="1">
        <v>602862</v>
      </c>
      <c r="M4649">
        <v>0</v>
      </c>
      <c r="N4649" s="10">
        <v>0</v>
      </c>
      <c r="O4649" s="1">
        <f>Table1[[#This Row],[Total Sales NGN]]-(Table1[[#This Row],[Total Sales NGN]]*Table1[[#This Row],[Discount %2]])</f>
        <v>602862</v>
      </c>
      <c r="P4649" t="s">
        <v>34</v>
      </c>
      <c r="Q4649">
        <v>1</v>
      </c>
      <c r="R4649" t="s">
        <v>27</v>
      </c>
      <c r="S4649">
        <v>131</v>
      </c>
      <c r="T4649" s="1">
        <v>1077152</v>
      </c>
    </row>
    <row r="4650" spans="1:20" x14ac:dyDescent="0.3">
      <c r="A4650" t="s">
        <v>9185</v>
      </c>
      <c r="B4650" s="9">
        <v>44994</v>
      </c>
      <c r="C4650" t="s">
        <v>8730</v>
      </c>
      <c r="D4650" t="s">
        <v>8731</v>
      </c>
      <c r="E4650" t="s">
        <v>2951</v>
      </c>
      <c r="F4650" t="s">
        <v>3934</v>
      </c>
      <c r="G4650" t="s">
        <v>9186</v>
      </c>
      <c r="H4650" t="s">
        <v>40</v>
      </c>
      <c r="I4650" t="s">
        <v>106</v>
      </c>
      <c r="J4650">
        <v>7</v>
      </c>
      <c r="K4650" s="1">
        <v>17821</v>
      </c>
      <c r="L4650" s="1">
        <v>124747</v>
      </c>
      <c r="M4650">
        <v>15</v>
      </c>
      <c r="N4650" s="10">
        <v>0.15</v>
      </c>
      <c r="O4650" s="1">
        <f>Table1[[#This Row],[Total Sales NGN]]-(Table1[[#This Row],[Total Sales NGN]]*Table1[[#This Row],[Discount %2]])</f>
        <v>106034.95</v>
      </c>
      <c r="P4650" t="s">
        <v>26</v>
      </c>
      <c r="Q4650">
        <v>2</v>
      </c>
      <c r="R4650" t="s">
        <v>35</v>
      </c>
      <c r="S4650">
        <v>177</v>
      </c>
      <c r="T4650" s="1">
        <v>289731</v>
      </c>
    </row>
    <row r="4651" spans="1:20" x14ac:dyDescent="0.3">
      <c r="A4651" t="s">
        <v>9187</v>
      </c>
      <c r="B4651" s="9">
        <v>44964</v>
      </c>
      <c r="C4651" t="s">
        <v>8730</v>
      </c>
      <c r="D4651" t="s">
        <v>8731</v>
      </c>
      <c r="E4651" t="s">
        <v>1738</v>
      </c>
      <c r="F4651" t="s">
        <v>967</v>
      </c>
      <c r="G4651" t="s">
        <v>9188</v>
      </c>
      <c r="H4651" t="s">
        <v>65</v>
      </c>
      <c r="I4651" t="s">
        <v>289</v>
      </c>
      <c r="J4651">
        <v>16</v>
      </c>
      <c r="K4651" s="1">
        <v>85157</v>
      </c>
      <c r="L4651" s="1">
        <v>1362512</v>
      </c>
      <c r="M4651">
        <v>5</v>
      </c>
      <c r="N4651" s="10">
        <v>0.05</v>
      </c>
      <c r="O4651" s="1">
        <f>Table1[[#This Row],[Total Sales NGN]]-(Table1[[#This Row],[Total Sales NGN]]*Table1[[#This Row],[Discount %2]])</f>
        <v>1294386.3999999999</v>
      </c>
      <c r="P4651" t="s">
        <v>27</v>
      </c>
      <c r="Q4651">
        <v>1</v>
      </c>
      <c r="R4651" t="s">
        <v>35</v>
      </c>
      <c r="S4651">
        <v>131</v>
      </c>
      <c r="T4651" s="1">
        <v>761054</v>
      </c>
    </row>
    <row r="4652" spans="1:20" x14ac:dyDescent="0.3">
      <c r="A4652" t="s">
        <v>9189</v>
      </c>
      <c r="B4652" s="9">
        <v>45643</v>
      </c>
      <c r="C4652" t="s">
        <v>8730</v>
      </c>
      <c r="D4652" t="s">
        <v>8731</v>
      </c>
      <c r="E4652" t="s">
        <v>2951</v>
      </c>
      <c r="F4652" t="s">
        <v>157</v>
      </c>
      <c r="G4652" t="s">
        <v>9190</v>
      </c>
      <c r="H4652" t="s">
        <v>24</v>
      </c>
      <c r="I4652" t="s">
        <v>56</v>
      </c>
      <c r="J4652">
        <v>8</v>
      </c>
      <c r="K4652" s="1">
        <v>172889</v>
      </c>
      <c r="L4652" s="1">
        <v>1383112</v>
      </c>
      <c r="M4652">
        <v>10</v>
      </c>
      <c r="N4652" s="10">
        <v>0.1</v>
      </c>
      <c r="O4652" s="1">
        <f>Table1[[#This Row],[Total Sales NGN]]-(Table1[[#This Row],[Total Sales NGN]]*Table1[[#This Row],[Discount %2]])</f>
        <v>1244800.8</v>
      </c>
      <c r="P4652" t="s">
        <v>47</v>
      </c>
      <c r="Q4652">
        <v>2</v>
      </c>
      <c r="R4652" t="s">
        <v>35</v>
      </c>
      <c r="S4652">
        <v>159</v>
      </c>
      <c r="T4652" s="1">
        <v>1077152</v>
      </c>
    </row>
    <row r="4653" spans="1:20" x14ac:dyDescent="0.3">
      <c r="A4653" t="s">
        <v>9191</v>
      </c>
      <c r="B4653" s="9">
        <v>45293</v>
      </c>
      <c r="C4653" t="s">
        <v>8730</v>
      </c>
      <c r="D4653" t="s">
        <v>8731</v>
      </c>
      <c r="E4653" t="s">
        <v>1738</v>
      </c>
      <c r="F4653" t="s">
        <v>3038</v>
      </c>
      <c r="G4653" t="s">
        <v>9192</v>
      </c>
      <c r="H4653" t="s">
        <v>65</v>
      </c>
      <c r="I4653" t="s">
        <v>66</v>
      </c>
      <c r="J4653">
        <v>14</v>
      </c>
      <c r="K4653" s="1">
        <v>31536</v>
      </c>
      <c r="L4653" s="1">
        <v>441504</v>
      </c>
      <c r="M4653">
        <v>15</v>
      </c>
      <c r="N4653" s="10">
        <v>0.15</v>
      </c>
      <c r="O4653" s="1">
        <f>Table1[[#This Row],[Total Sales NGN]]-(Table1[[#This Row],[Total Sales NGN]]*Table1[[#This Row],[Discount %2]])</f>
        <v>375278.4</v>
      </c>
      <c r="P4653" t="s">
        <v>47</v>
      </c>
      <c r="Q4653">
        <v>1</v>
      </c>
      <c r="R4653" t="s">
        <v>27</v>
      </c>
      <c r="S4653">
        <v>164</v>
      </c>
      <c r="T4653" s="1">
        <v>761054</v>
      </c>
    </row>
    <row r="4654" spans="1:20" x14ac:dyDescent="0.3">
      <c r="A4654" t="s">
        <v>9193</v>
      </c>
      <c r="B4654" s="9">
        <v>45433</v>
      </c>
      <c r="C4654" t="s">
        <v>8730</v>
      </c>
      <c r="D4654" t="s">
        <v>8731</v>
      </c>
      <c r="E4654" t="s">
        <v>949</v>
      </c>
      <c r="F4654" t="s">
        <v>1165</v>
      </c>
      <c r="G4654" t="s">
        <v>9194</v>
      </c>
      <c r="H4654" t="s">
        <v>45</v>
      </c>
      <c r="I4654" t="s">
        <v>181</v>
      </c>
      <c r="J4654">
        <v>10</v>
      </c>
      <c r="K4654" s="1">
        <v>21918</v>
      </c>
      <c r="L4654" s="1">
        <v>219180</v>
      </c>
      <c r="M4654">
        <v>0</v>
      </c>
      <c r="N4654" s="10">
        <v>0</v>
      </c>
      <c r="O4654" s="1">
        <f>Table1[[#This Row],[Total Sales NGN]]-(Table1[[#This Row],[Total Sales NGN]]*Table1[[#This Row],[Discount %2]])</f>
        <v>219180</v>
      </c>
      <c r="P4654" t="s">
        <v>26</v>
      </c>
      <c r="Q4654">
        <v>1</v>
      </c>
      <c r="R4654" t="s">
        <v>27</v>
      </c>
      <c r="S4654">
        <v>53</v>
      </c>
      <c r="T4654" s="1">
        <v>383206</v>
      </c>
    </row>
    <row r="4655" spans="1:20" x14ac:dyDescent="0.3">
      <c r="A4655" t="s">
        <v>9195</v>
      </c>
      <c r="B4655" s="9">
        <v>45039</v>
      </c>
      <c r="C4655" t="s">
        <v>8730</v>
      </c>
      <c r="D4655" t="s">
        <v>8731</v>
      </c>
      <c r="E4655" t="s">
        <v>949</v>
      </c>
      <c r="F4655" t="s">
        <v>2340</v>
      </c>
      <c r="G4655" t="s">
        <v>9196</v>
      </c>
      <c r="H4655" t="s">
        <v>40</v>
      </c>
      <c r="I4655" t="s">
        <v>171</v>
      </c>
      <c r="J4655">
        <v>15</v>
      </c>
      <c r="K4655" s="1">
        <v>9513</v>
      </c>
      <c r="L4655" s="1">
        <v>142695</v>
      </c>
      <c r="M4655">
        <v>5</v>
      </c>
      <c r="N4655" s="10">
        <v>0.05</v>
      </c>
      <c r="O4655" s="1">
        <f>Table1[[#This Row],[Total Sales NGN]]-(Table1[[#This Row],[Total Sales NGN]]*Table1[[#This Row],[Discount %2]])</f>
        <v>135560.25</v>
      </c>
      <c r="P4655" t="s">
        <v>27</v>
      </c>
      <c r="Q4655">
        <v>1</v>
      </c>
      <c r="R4655" t="s">
        <v>35</v>
      </c>
      <c r="S4655">
        <v>115</v>
      </c>
      <c r="T4655" s="1">
        <v>289731</v>
      </c>
    </row>
    <row r="4656" spans="1:20" x14ac:dyDescent="0.3">
      <c r="A4656" t="s">
        <v>9197</v>
      </c>
      <c r="B4656" s="9">
        <v>45564</v>
      </c>
      <c r="C4656" t="s">
        <v>8730</v>
      </c>
      <c r="D4656" t="s">
        <v>8731</v>
      </c>
      <c r="E4656" t="s">
        <v>2951</v>
      </c>
      <c r="F4656" t="s">
        <v>538</v>
      </c>
      <c r="G4656" t="s">
        <v>9198</v>
      </c>
      <c r="H4656" t="s">
        <v>40</v>
      </c>
      <c r="I4656" t="s">
        <v>41</v>
      </c>
      <c r="J4656">
        <v>19</v>
      </c>
      <c r="K4656" s="1">
        <v>9157</v>
      </c>
      <c r="L4656" s="1">
        <v>173983</v>
      </c>
      <c r="M4656">
        <v>0</v>
      </c>
      <c r="N4656" s="10">
        <v>0</v>
      </c>
      <c r="O4656" s="1">
        <f>Table1[[#This Row],[Total Sales NGN]]-(Table1[[#This Row],[Total Sales NGN]]*Table1[[#This Row],[Discount %2]])</f>
        <v>173983</v>
      </c>
      <c r="P4656" t="s">
        <v>27</v>
      </c>
      <c r="Q4656">
        <v>2</v>
      </c>
      <c r="R4656" t="s">
        <v>35</v>
      </c>
      <c r="S4656">
        <v>144</v>
      </c>
      <c r="T4656" s="1">
        <v>289731</v>
      </c>
    </row>
    <row r="4657" spans="1:20" x14ac:dyDescent="0.3">
      <c r="A4657" t="s">
        <v>9199</v>
      </c>
      <c r="B4657" s="9">
        <v>45373</v>
      </c>
      <c r="C4657" t="s">
        <v>8730</v>
      </c>
      <c r="D4657" t="s">
        <v>8731</v>
      </c>
      <c r="E4657" t="s">
        <v>2951</v>
      </c>
      <c r="F4657" t="s">
        <v>2519</v>
      </c>
      <c r="G4657" t="s">
        <v>27</v>
      </c>
      <c r="H4657" t="s">
        <v>40</v>
      </c>
      <c r="I4657" t="s">
        <v>106</v>
      </c>
      <c r="J4657">
        <v>9</v>
      </c>
      <c r="K4657" s="1">
        <v>4705</v>
      </c>
      <c r="L4657" s="1">
        <v>42345</v>
      </c>
      <c r="M4657">
        <v>0</v>
      </c>
      <c r="N4657" s="10">
        <v>0</v>
      </c>
      <c r="O4657" s="1">
        <f>Table1[[#This Row],[Total Sales NGN]]-(Table1[[#This Row],[Total Sales NGN]]*Table1[[#This Row],[Discount %2]])</f>
        <v>42345</v>
      </c>
      <c r="P4657" t="s">
        <v>47</v>
      </c>
      <c r="Q4657">
        <v>5</v>
      </c>
      <c r="R4657" t="s">
        <v>35</v>
      </c>
      <c r="S4657">
        <v>164</v>
      </c>
      <c r="T4657" s="1">
        <v>289731</v>
      </c>
    </row>
    <row r="4658" spans="1:20" x14ac:dyDescent="0.3">
      <c r="A4658" t="s">
        <v>9200</v>
      </c>
      <c r="B4658" s="9">
        <v>45374</v>
      </c>
      <c r="C4658" t="s">
        <v>8730</v>
      </c>
      <c r="D4658" t="s">
        <v>8731</v>
      </c>
      <c r="E4658" t="s">
        <v>1738</v>
      </c>
      <c r="F4658" t="s">
        <v>135</v>
      </c>
      <c r="G4658" t="s">
        <v>9201</v>
      </c>
      <c r="H4658" t="s">
        <v>24</v>
      </c>
      <c r="I4658" t="s">
        <v>25</v>
      </c>
      <c r="J4658">
        <v>12</v>
      </c>
      <c r="K4658" s="1">
        <v>99409</v>
      </c>
      <c r="L4658" s="1">
        <v>1192908</v>
      </c>
      <c r="M4658">
        <v>0</v>
      </c>
      <c r="N4658" s="10">
        <v>0</v>
      </c>
      <c r="O4658" s="1">
        <f>Table1[[#This Row],[Total Sales NGN]]-(Table1[[#This Row],[Total Sales NGN]]*Table1[[#This Row],[Discount %2]])</f>
        <v>1192908</v>
      </c>
      <c r="P4658" t="s">
        <v>57</v>
      </c>
      <c r="Q4658">
        <v>5</v>
      </c>
      <c r="R4658" t="s">
        <v>28</v>
      </c>
      <c r="S4658">
        <v>99</v>
      </c>
      <c r="T4658" s="1">
        <v>1077152</v>
      </c>
    </row>
    <row r="4659" spans="1:20" x14ac:dyDescent="0.3">
      <c r="A4659" t="s">
        <v>9202</v>
      </c>
      <c r="B4659" s="9">
        <v>45140</v>
      </c>
      <c r="C4659" t="s">
        <v>8730</v>
      </c>
      <c r="D4659" t="s">
        <v>8731</v>
      </c>
      <c r="E4659" t="s">
        <v>949</v>
      </c>
      <c r="F4659" t="s">
        <v>631</v>
      </c>
      <c r="G4659" t="s">
        <v>9203</v>
      </c>
      <c r="H4659" t="s">
        <v>32</v>
      </c>
      <c r="I4659" t="s">
        <v>95</v>
      </c>
      <c r="J4659">
        <v>2</v>
      </c>
      <c r="K4659" s="1">
        <v>24538</v>
      </c>
      <c r="L4659" s="1">
        <v>49076</v>
      </c>
      <c r="M4659" t="s">
        <v>27</v>
      </c>
      <c r="N4659" s="10">
        <v>0</v>
      </c>
      <c r="O4659" s="1">
        <f>Table1[[#This Row],[Total Sales NGN]]-(Table1[[#This Row],[Total Sales NGN]]*Table1[[#This Row],[Discount %2]])</f>
        <v>49076</v>
      </c>
      <c r="P4659" t="s">
        <v>57</v>
      </c>
      <c r="Q4659">
        <v>4</v>
      </c>
      <c r="R4659" t="s">
        <v>28</v>
      </c>
      <c r="S4659">
        <v>72</v>
      </c>
      <c r="T4659" s="1">
        <v>558942</v>
      </c>
    </row>
    <row r="4660" spans="1:20" x14ac:dyDescent="0.3">
      <c r="A4660" t="s">
        <v>9204</v>
      </c>
      <c r="B4660" s="9">
        <v>45630</v>
      </c>
      <c r="C4660" t="s">
        <v>8730</v>
      </c>
      <c r="D4660" t="s">
        <v>8731</v>
      </c>
      <c r="E4660" t="s">
        <v>1738</v>
      </c>
      <c r="F4660" t="s">
        <v>2875</v>
      </c>
      <c r="G4660" t="s">
        <v>9205</v>
      </c>
      <c r="H4660" t="s">
        <v>40</v>
      </c>
      <c r="I4660" t="s">
        <v>171</v>
      </c>
      <c r="J4660">
        <v>13</v>
      </c>
      <c r="K4660" s="1">
        <v>14773</v>
      </c>
      <c r="L4660" s="1">
        <v>192049</v>
      </c>
      <c r="M4660">
        <v>5</v>
      </c>
      <c r="N4660" s="10">
        <v>0.05</v>
      </c>
      <c r="O4660" s="1">
        <f>Table1[[#This Row],[Total Sales NGN]]-(Table1[[#This Row],[Total Sales NGN]]*Table1[[#This Row],[Discount %2]])</f>
        <v>182446.55</v>
      </c>
      <c r="P4660" t="s">
        <v>27</v>
      </c>
      <c r="Q4660">
        <v>4</v>
      </c>
      <c r="R4660" t="s">
        <v>28</v>
      </c>
      <c r="S4660">
        <v>62</v>
      </c>
      <c r="T4660" s="1">
        <v>289731</v>
      </c>
    </row>
    <row r="4661" spans="1:20" x14ac:dyDescent="0.3">
      <c r="A4661" t="s">
        <v>9206</v>
      </c>
      <c r="B4661" s="9">
        <v>45584</v>
      </c>
      <c r="C4661" t="s">
        <v>8730</v>
      </c>
      <c r="D4661" t="s">
        <v>8731</v>
      </c>
      <c r="E4661" t="s">
        <v>2951</v>
      </c>
      <c r="F4661" t="s">
        <v>1262</v>
      </c>
      <c r="G4661" t="s">
        <v>9207</v>
      </c>
      <c r="H4661" t="s">
        <v>40</v>
      </c>
      <c r="I4661" t="s">
        <v>41</v>
      </c>
      <c r="J4661">
        <v>10</v>
      </c>
      <c r="K4661" s="1">
        <v>6365</v>
      </c>
      <c r="L4661" s="1">
        <v>63650</v>
      </c>
      <c r="M4661">
        <v>10</v>
      </c>
      <c r="N4661" s="10">
        <v>0.1</v>
      </c>
      <c r="O4661" s="1">
        <f>Table1[[#This Row],[Total Sales NGN]]-(Table1[[#This Row],[Total Sales NGN]]*Table1[[#This Row],[Discount %2]])</f>
        <v>57285</v>
      </c>
      <c r="P4661" t="s">
        <v>26</v>
      </c>
      <c r="Q4661">
        <v>3</v>
      </c>
      <c r="R4661" t="s">
        <v>35</v>
      </c>
      <c r="S4661">
        <v>30</v>
      </c>
      <c r="T4661" s="1">
        <v>289731</v>
      </c>
    </row>
    <row r="4662" spans="1:20" x14ac:dyDescent="0.3">
      <c r="A4662" t="s">
        <v>9208</v>
      </c>
      <c r="B4662" s="9">
        <v>45478</v>
      </c>
      <c r="C4662" t="s">
        <v>8730</v>
      </c>
      <c r="D4662" t="s">
        <v>8731</v>
      </c>
      <c r="E4662" t="s">
        <v>2951</v>
      </c>
      <c r="F4662" t="s">
        <v>603</v>
      </c>
      <c r="G4662" t="s">
        <v>9209</v>
      </c>
      <c r="H4662" t="s">
        <v>45</v>
      </c>
      <c r="I4662" t="s">
        <v>82</v>
      </c>
      <c r="J4662">
        <v>7</v>
      </c>
      <c r="K4662" s="1">
        <v>17986</v>
      </c>
      <c r="L4662" s="1">
        <v>125902</v>
      </c>
      <c r="M4662" t="s">
        <v>27</v>
      </c>
      <c r="N4662" s="10">
        <v>0</v>
      </c>
      <c r="O4662" s="1">
        <f>Table1[[#This Row],[Total Sales NGN]]-(Table1[[#This Row],[Total Sales NGN]]*Table1[[#This Row],[Discount %2]])</f>
        <v>125902</v>
      </c>
      <c r="P4662" t="s">
        <v>47</v>
      </c>
      <c r="Q4662" t="s">
        <v>27</v>
      </c>
      <c r="R4662" t="s">
        <v>35</v>
      </c>
      <c r="S4662">
        <v>120</v>
      </c>
      <c r="T4662" s="1">
        <v>383206</v>
      </c>
    </row>
    <row r="4663" spans="1:20" x14ac:dyDescent="0.3">
      <c r="A4663" t="s">
        <v>9210</v>
      </c>
      <c r="B4663" s="9">
        <v>45295</v>
      </c>
      <c r="C4663" t="s">
        <v>8730</v>
      </c>
      <c r="D4663" t="s">
        <v>8731</v>
      </c>
      <c r="E4663" t="s">
        <v>949</v>
      </c>
      <c r="F4663" t="s">
        <v>1458</v>
      </c>
      <c r="G4663" t="s">
        <v>9211</v>
      </c>
      <c r="H4663" t="s">
        <v>45</v>
      </c>
      <c r="I4663" t="s">
        <v>98</v>
      </c>
      <c r="J4663">
        <v>6</v>
      </c>
      <c r="K4663" s="1">
        <v>35890</v>
      </c>
      <c r="L4663" s="1">
        <v>215340</v>
      </c>
      <c r="M4663">
        <v>0</v>
      </c>
      <c r="N4663" s="10">
        <v>0</v>
      </c>
      <c r="O4663" s="1">
        <f>Table1[[#This Row],[Total Sales NGN]]-(Table1[[#This Row],[Total Sales NGN]]*Table1[[#This Row],[Discount %2]])</f>
        <v>215340</v>
      </c>
      <c r="P4663" t="s">
        <v>47</v>
      </c>
      <c r="Q4663" t="s">
        <v>27</v>
      </c>
      <c r="R4663" t="s">
        <v>35</v>
      </c>
      <c r="S4663">
        <v>74</v>
      </c>
      <c r="T4663" s="1">
        <v>383206</v>
      </c>
    </row>
    <row r="4664" spans="1:20" x14ac:dyDescent="0.3">
      <c r="A4664" t="s">
        <v>9212</v>
      </c>
      <c r="B4664" s="9">
        <v>45080</v>
      </c>
      <c r="C4664" t="s">
        <v>8730</v>
      </c>
      <c r="D4664" t="s">
        <v>8731</v>
      </c>
      <c r="E4664" t="s">
        <v>1738</v>
      </c>
      <c r="F4664" t="s">
        <v>1424</v>
      </c>
      <c r="G4664" t="s">
        <v>9213</v>
      </c>
      <c r="H4664" t="s">
        <v>40</v>
      </c>
      <c r="I4664" t="s">
        <v>70</v>
      </c>
      <c r="J4664">
        <v>17</v>
      </c>
      <c r="K4664" s="1">
        <v>14624</v>
      </c>
      <c r="L4664" s="1">
        <v>248608</v>
      </c>
      <c r="M4664">
        <v>0</v>
      </c>
      <c r="N4664" s="10">
        <v>0</v>
      </c>
      <c r="O4664" s="1">
        <f>Table1[[#This Row],[Total Sales NGN]]-(Table1[[#This Row],[Total Sales NGN]]*Table1[[#This Row],[Discount %2]])</f>
        <v>248608</v>
      </c>
      <c r="P4664" t="s">
        <v>57</v>
      </c>
      <c r="Q4664">
        <v>3</v>
      </c>
      <c r="R4664" t="s">
        <v>28</v>
      </c>
      <c r="S4664">
        <v>68</v>
      </c>
      <c r="T4664" s="1">
        <v>289731</v>
      </c>
    </row>
    <row r="4665" spans="1:20" x14ac:dyDescent="0.3">
      <c r="A4665" t="s">
        <v>9214</v>
      </c>
      <c r="B4665" s="9">
        <v>45118</v>
      </c>
      <c r="C4665" t="s">
        <v>8730</v>
      </c>
      <c r="D4665" t="s">
        <v>8731</v>
      </c>
      <c r="E4665" t="s">
        <v>949</v>
      </c>
      <c r="F4665" t="s">
        <v>501</v>
      </c>
      <c r="G4665" t="s">
        <v>9215</v>
      </c>
      <c r="H4665" t="s">
        <v>32</v>
      </c>
      <c r="I4665" t="s">
        <v>95</v>
      </c>
      <c r="J4665">
        <v>1</v>
      </c>
      <c r="K4665" s="1">
        <v>12745</v>
      </c>
      <c r="L4665" s="1">
        <v>12745</v>
      </c>
      <c r="M4665" t="s">
        <v>27</v>
      </c>
      <c r="N4665" s="10">
        <v>0</v>
      </c>
      <c r="O4665" s="1">
        <f>Table1[[#This Row],[Total Sales NGN]]-(Table1[[#This Row],[Total Sales NGN]]*Table1[[#This Row],[Discount %2]])</f>
        <v>12745</v>
      </c>
      <c r="P4665" t="s">
        <v>27</v>
      </c>
      <c r="Q4665">
        <v>2</v>
      </c>
      <c r="R4665" t="s">
        <v>35</v>
      </c>
      <c r="S4665">
        <v>186</v>
      </c>
      <c r="T4665" s="1">
        <v>558942</v>
      </c>
    </row>
    <row r="4666" spans="1:20" x14ac:dyDescent="0.3">
      <c r="A4666" t="s">
        <v>9216</v>
      </c>
      <c r="B4666" s="9">
        <v>45050</v>
      </c>
      <c r="C4666" t="s">
        <v>8730</v>
      </c>
      <c r="D4666" t="s">
        <v>8731</v>
      </c>
      <c r="E4666" t="s">
        <v>949</v>
      </c>
      <c r="F4666" t="s">
        <v>467</v>
      </c>
      <c r="G4666" t="s">
        <v>9217</v>
      </c>
      <c r="H4666" t="s">
        <v>32</v>
      </c>
      <c r="I4666" t="s">
        <v>158</v>
      </c>
      <c r="J4666">
        <v>12</v>
      </c>
      <c r="K4666" s="1">
        <v>16942</v>
      </c>
      <c r="L4666" s="1">
        <v>203304</v>
      </c>
      <c r="M4666">
        <v>5</v>
      </c>
      <c r="N4666" s="10">
        <v>0.05</v>
      </c>
      <c r="O4666" s="1">
        <f>Table1[[#This Row],[Total Sales NGN]]-(Table1[[#This Row],[Total Sales NGN]]*Table1[[#This Row],[Discount %2]])</f>
        <v>193138.8</v>
      </c>
      <c r="P4666" t="s">
        <v>57</v>
      </c>
      <c r="Q4666">
        <v>2</v>
      </c>
      <c r="R4666" t="s">
        <v>28</v>
      </c>
      <c r="S4666">
        <v>4</v>
      </c>
      <c r="T4666" s="1">
        <v>558942</v>
      </c>
    </row>
    <row r="4667" spans="1:20" x14ac:dyDescent="0.3">
      <c r="A4667" t="s">
        <v>9218</v>
      </c>
      <c r="B4667" s="9">
        <v>45206</v>
      </c>
      <c r="C4667" t="s">
        <v>8730</v>
      </c>
      <c r="D4667" t="s">
        <v>8731</v>
      </c>
      <c r="E4667" t="s">
        <v>949</v>
      </c>
      <c r="F4667" t="s">
        <v>2010</v>
      </c>
      <c r="G4667" t="s">
        <v>9219</v>
      </c>
      <c r="H4667" t="s">
        <v>40</v>
      </c>
      <c r="I4667" t="s">
        <v>123</v>
      </c>
      <c r="J4667">
        <v>11</v>
      </c>
      <c r="K4667" s="1">
        <v>10365</v>
      </c>
      <c r="L4667" s="1">
        <v>114015</v>
      </c>
      <c r="M4667">
        <v>5</v>
      </c>
      <c r="N4667" s="10">
        <v>0.05</v>
      </c>
      <c r="O4667" s="1">
        <f>Table1[[#This Row],[Total Sales NGN]]-(Table1[[#This Row],[Total Sales NGN]]*Table1[[#This Row],[Discount %2]])</f>
        <v>108314.25</v>
      </c>
      <c r="P4667" t="s">
        <v>26</v>
      </c>
      <c r="Q4667">
        <v>4</v>
      </c>
      <c r="R4667" t="s">
        <v>27</v>
      </c>
      <c r="S4667">
        <v>67</v>
      </c>
      <c r="T4667" s="1">
        <v>289731</v>
      </c>
    </row>
    <row r="4668" spans="1:20" x14ac:dyDescent="0.3">
      <c r="A4668" t="s">
        <v>9220</v>
      </c>
      <c r="B4668" s="9">
        <v>45429</v>
      </c>
      <c r="C4668" t="s">
        <v>8730</v>
      </c>
      <c r="D4668" t="s">
        <v>8731</v>
      </c>
      <c r="E4668" t="s">
        <v>949</v>
      </c>
      <c r="F4668" t="s">
        <v>874</v>
      </c>
      <c r="G4668" t="s">
        <v>9221</v>
      </c>
      <c r="H4668" t="s">
        <v>45</v>
      </c>
      <c r="I4668" t="s">
        <v>82</v>
      </c>
      <c r="J4668">
        <v>13</v>
      </c>
      <c r="K4668" s="1">
        <v>37048</v>
      </c>
      <c r="L4668" s="1">
        <v>481624</v>
      </c>
      <c r="M4668" t="s">
        <v>27</v>
      </c>
      <c r="N4668" s="10">
        <v>0</v>
      </c>
      <c r="O4668" s="1">
        <f>Table1[[#This Row],[Total Sales NGN]]-(Table1[[#This Row],[Total Sales NGN]]*Table1[[#This Row],[Discount %2]])</f>
        <v>481624</v>
      </c>
      <c r="P4668" t="s">
        <v>34</v>
      </c>
      <c r="Q4668">
        <v>3</v>
      </c>
      <c r="R4668" t="s">
        <v>35</v>
      </c>
      <c r="S4668">
        <v>199</v>
      </c>
      <c r="T4668" s="1">
        <v>383206</v>
      </c>
    </row>
    <row r="4669" spans="1:20" x14ac:dyDescent="0.3">
      <c r="A4669" t="s">
        <v>9222</v>
      </c>
      <c r="B4669" s="9">
        <v>45109</v>
      </c>
      <c r="C4669" t="s">
        <v>8730</v>
      </c>
      <c r="D4669" t="s">
        <v>8731</v>
      </c>
      <c r="E4669" t="s">
        <v>1738</v>
      </c>
      <c r="F4669" t="s">
        <v>341</v>
      </c>
      <c r="G4669" t="s">
        <v>27</v>
      </c>
      <c r="H4669" t="s">
        <v>45</v>
      </c>
      <c r="I4669" t="s">
        <v>46</v>
      </c>
      <c r="J4669">
        <v>17</v>
      </c>
      <c r="K4669" s="1">
        <v>42724</v>
      </c>
      <c r="L4669" s="1">
        <v>726308</v>
      </c>
      <c r="M4669">
        <v>0</v>
      </c>
      <c r="N4669" s="10">
        <v>0</v>
      </c>
      <c r="O4669" s="1">
        <f>Table1[[#This Row],[Total Sales NGN]]-(Table1[[#This Row],[Total Sales NGN]]*Table1[[#This Row],[Discount %2]])</f>
        <v>726308</v>
      </c>
      <c r="P4669" t="s">
        <v>26</v>
      </c>
      <c r="Q4669">
        <v>4</v>
      </c>
      <c r="R4669" t="s">
        <v>35</v>
      </c>
      <c r="S4669">
        <v>158</v>
      </c>
      <c r="T4669" s="1">
        <v>383206</v>
      </c>
    </row>
    <row r="4670" spans="1:20" x14ac:dyDescent="0.3">
      <c r="A4670" t="s">
        <v>9223</v>
      </c>
      <c r="B4670" s="9">
        <v>45192</v>
      </c>
      <c r="C4670" t="s">
        <v>8730</v>
      </c>
      <c r="D4670" t="s">
        <v>8731</v>
      </c>
      <c r="E4670" t="s">
        <v>949</v>
      </c>
      <c r="F4670" t="s">
        <v>1747</v>
      </c>
      <c r="G4670" t="s">
        <v>9224</v>
      </c>
      <c r="H4670" t="s">
        <v>45</v>
      </c>
      <c r="I4670" t="s">
        <v>130</v>
      </c>
      <c r="J4670">
        <v>18</v>
      </c>
      <c r="K4670" s="1">
        <v>37234</v>
      </c>
      <c r="L4670" s="1">
        <v>670212</v>
      </c>
      <c r="M4670">
        <v>5</v>
      </c>
      <c r="N4670" s="10">
        <v>0.05</v>
      </c>
      <c r="O4670" s="1">
        <f>Table1[[#This Row],[Total Sales NGN]]-(Table1[[#This Row],[Total Sales NGN]]*Table1[[#This Row],[Discount %2]])</f>
        <v>636701.4</v>
      </c>
      <c r="P4670" t="s">
        <v>26</v>
      </c>
      <c r="Q4670">
        <v>3</v>
      </c>
      <c r="R4670" t="s">
        <v>28</v>
      </c>
      <c r="S4670">
        <v>191</v>
      </c>
      <c r="T4670" s="1">
        <v>383206</v>
      </c>
    </row>
    <row r="4671" spans="1:20" x14ac:dyDescent="0.3">
      <c r="A4671" t="s">
        <v>9225</v>
      </c>
      <c r="B4671" s="9">
        <v>44991</v>
      </c>
      <c r="C4671" t="s">
        <v>8730</v>
      </c>
      <c r="D4671" t="s">
        <v>8731</v>
      </c>
      <c r="E4671" t="s">
        <v>949</v>
      </c>
      <c r="F4671" t="s">
        <v>1088</v>
      </c>
      <c r="G4671" t="s">
        <v>9226</v>
      </c>
      <c r="H4671" t="s">
        <v>45</v>
      </c>
      <c r="I4671" t="s">
        <v>82</v>
      </c>
      <c r="J4671">
        <v>4</v>
      </c>
      <c r="K4671" s="1">
        <v>36391</v>
      </c>
      <c r="L4671" s="1">
        <v>145564</v>
      </c>
      <c r="M4671">
        <v>0</v>
      </c>
      <c r="N4671" s="10">
        <v>0</v>
      </c>
      <c r="O4671" s="1">
        <f>Table1[[#This Row],[Total Sales NGN]]-(Table1[[#This Row],[Total Sales NGN]]*Table1[[#This Row],[Discount %2]])</f>
        <v>145564</v>
      </c>
      <c r="P4671" t="s">
        <v>57</v>
      </c>
      <c r="Q4671">
        <v>5</v>
      </c>
      <c r="R4671" t="s">
        <v>35</v>
      </c>
      <c r="S4671">
        <v>197</v>
      </c>
      <c r="T4671" s="1">
        <v>383206</v>
      </c>
    </row>
    <row r="4672" spans="1:20" x14ac:dyDescent="0.3">
      <c r="A4672" t="s">
        <v>9227</v>
      </c>
      <c r="B4672" s="9">
        <v>45130</v>
      </c>
      <c r="C4672" t="s">
        <v>8730</v>
      </c>
      <c r="D4672" t="s">
        <v>8731</v>
      </c>
      <c r="E4672" t="s">
        <v>2951</v>
      </c>
      <c r="F4672" t="s">
        <v>1933</v>
      </c>
      <c r="G4672" t="s">
        <v>9228</v>
      </c>
      <c r="H4672" t="s">
        <v>24</v>
      </c>
      <c r="I4672" t="s">
        <v>152</v>
      </c>
      <c r="J4672">
        <v>2</v>
      </c>
      <c r="K4672" s="1">
        <v>46264</v>
      </c>
      <c r="L4672" s="1">
        <v>92528</v>
      </c>
      <c r="M4672">
        <v>5</v>
      </c>
      <c r="N4672" s="10">
        <v>0.05</v>
      </c>
      <c r="O4672" s="1">
        <f>Table1[[#This Row],[Total Sales NGN]]-(Table1[[#This Row],[Total Sales NGN]]*Table1[[#This Row],[Discount %2]])</f>
        <v>87901.6</v>
      </c>
      <c r="P4672" t="s">
        <v>27</v>
      </c>
      <c r="Q4672">
        <v>5</v>
      </c>
      <c r="R4672" t="s">
        <v>28</v>
      </c>
      <c r="S4672">
        <v>184</v>
      </c>
      <c r="T4672" s="1">
        <v>1077152</v>
      </c>
    </row>
    <row r="4673" spans="1:20" x14ac:dyDescent="0.3">
      <c r="A4673" t="s">
        <v>9229</v>
      </c>
      <c r="B4673" s="9">
        <v>45511</v>
      </c>
      <c r="C4673" t="s">
        <v>8730</v>
      </c>
      <c r="D4673" t="s">
        <v>8731</v>
      </c>
      <c r="E4673" t="s">
        <v>2951</v>
      </c>
      <c r="F4673" t="s">
        <v>1687</v>
      </c>
      <c r="G4673" t="s">
        <v>9230</v>
      </c>
      <c r="H4673" t="s">
        <v>45</v>
      </c>
      <c r="I4673" t="s">
        <v>82</v>
      </c>
      <c r="J4673">
        <v>11</v>
      </c>
      <c r="K4673" s="1">
        <v>11006</v>
      </c>
      <c r="L4673" s="1">
        <v>121066</v>
      </c>
      <c r="M4673">
        <v>0</v>
      </c>
      <c r="N4673" s="10">
        <v>0</v>
      </c>
      <c r="O4673" s="1">
        <f>Table1[[#This Row],[Total Sales NGN]]-(Table1[[#This Row],[Total Sales NGN]]*Table1[[#This Row],[Discount %2]])</f>
        <v>121066</v>
      </c>
      <c r="P4673" t="s">
        <v>27</v>
      </c>
      <c r="Q4673">
        <v>5</v>
      </c>
      <c r="R4673" t="s">
        <v>35</v>
      </c>
      <c r="S4673">
        <v>32</v>
      </c>
      <c r="T4673" s="1">
        <v>383206</v>
      </c>
    </row>
    <row r="4674" spans="1:20" x14ac:dyDescent="0.3">
      <c r="A4674" t="s">
        <v>9231</v>
      </c>
      <c r="B4674" s="9">
        <v>45336</v>
      </c>
      <c r="C4674" t="s">
        <v>8730</v>
      </c>
      <c r="D4674" t="s">
        <v>8731</v>
      </c>
      <c r="E4674" t="s">
        <v>949</v>
      </c>
      <c r="F4674" t="s">
        <v>282</v>
      </c>
      <c r="G4674" t="s">
        <v>9232</v>
      </c>
      <c r="H4674" t="s">
        <v>24</v>
      </c>
      <c r="I4674" t="s">
        <v>152</v>
      </c>
      <c r="J4674">
        <v>8</v>
      </c>
      <c r="K4674" s="1">
        <v>151166</v>
      </c>
      <c r="L4674" s="1">
        <v>1209328</v>
      </c>
      <c r="M4674">
        <v>5</v>
      </c>
      <c r="N4674" s="10">
        <v>0.05</v>
      </c>
      <c r="O4674" s="1">
        <f>Table1[[#This Row],[Total Sales NGN]]-(Table1[[#This Row],[Total Sales NGN]]*Table1[[#This Row],[Discount %2]])</f>
        <v>1148861.6000000001</v>
      </c>
      <c r="P4674" t="s">
        <v>57</v>
      </c>
      <c r="Q4674">
        <v>4</v>
      </c>
      <c r="R4674" t="s">
        <v>35</v>
      </c>
      <c r="S4674">
        <v>72</v>
      </c>
      <c r="T4674" s="1">
        <v>1077152</v>
      </c>
    </row>
    <row r="4675" spans="1:20" x14ac:dyDescent="0.3">
      <c r="A4675" t="s">
        <v>9233</v>
      </c>
      <c r="B4675" s="9">
        <v>45284</v>
      </c>
      <c r="C4675" t="s">
        <v>8730</v>
      </c>
      <c r="D4675" t="s">
        <v>8731</v>
      </c>
      <c r="E4675" t="s">
        <v>949</v>
      </c>
      <c r="F4675" t="s">
        <v>901</v>
      </c>
      <c r="G4675" t="s">
        <v>9234</v>
      </c>
      <c r="H4675" t="s">
        <v>40</v>
      </c>
      <c r="I4675" t="s">
        <v>137</v>
      </c>
      <c r="J4675">
        <v>14</v>
      </c>
      <c r="K4675" s="1">
        <v>6995</v>
      </c>
      <c r="L4675" s="1">
        <v>97930</v>
      </c>
      <c r="M4675" t="s">
        <v>27</v>
      </c>
      <c r="N4675" s="10">
        <v>0</v>
      </c>
      <c r="O4675" s="1">
        <f>Table1[[#This Row],[Total Sales NGN]]-(Table1[[#This Row],[Total Sales NGN]]*Table1[[#This Row],[Discount %2]])</f>
        <v>97930</v>
      </c>
      <c r="P4675" t="s">
        <v>57</v>
      </c>
      <c r="Q4675">
        <v>1</v>
      </c>
      <c r="R4675" t="s">
        <v>35</v>
      </c>
      <c r="S4675">
        <v>116</v>
      </c>
      <c r="T4675" s="1">
        <v>289731</v>
      </c>
    </row>
    <row r="4676" spans="1:20" x14ac:dyDescent="0.3">
      <c r="A4676" t="s">
        <v>9235</v>
      </c>
      <c r="B4676" s="9">
        <v>45070</v>
      </c>
      <c r="C4676" t="s">
        <v>8730</v>
      </c>
      <c r="D4676" t="s">
        <v>8731</v>
      </c>
      <c r="E4676" t="s">
        <v>1738</v>
      </c>
      <c r="F4676" t="s">
        <v>700</v>
      </c>
      <c r="G4676" t="s">
        <v>9236</v>
      </c>
      <c r="H4676" t="s">
        <v>24</v>
      </c>
      <c r="I4676" t="s">
        <v>61</v>
      </c>
      <c r="J4676">
        <v>12</v>
      </c>
      <c r="K4676" s="1">
        <v>156579</v>
      </c>
      <c r="L4676" s="1">
        <v>1878948</v>
      </c>
      <c r="M4676">
        <v>10</v>
      </c>
      <c r="N4676" s="10">
        <v>0.1</v>
      </c>
      <c r="O4676" s="1">
        <f>Table1[[#This Row],[Total Sales NGN]]-(Table1[[#This Row],[Total Sales NGN]]*Table1[[#This Row],[Discount %2]])</f>
        <v>1691053.2</v>
      </c>
      <c r="P4676" t="s">
        <v>47</v>
      </c>
      <c r="Q4676">
        <v>3</v>
      </c>
      <c r="R4676" t="s">
        <v>35</v>
      </c>
      <c r="S4676">
        <v>4</v>
      </c>
      <c r="T4676" s="1">
        <v>1077152</v>
      </c>
    </row>
    <row r="4677" spans="1:20" x14ac:dyDescent="0.3">
      <c r="A4677" t="s">
        <v>9237</v>
      </c>
      <c r="B4677" s="9">
        <v>44995</v>
      </c>
      <c r="C4677" t="s">
        <v>8730</v>
      </c>
      <c r="D4677" t="s">
        <v>8731</v>
      </c>
      <c r="E4677" t="s">
        <v>1738</v>
      </c>
      <c r="F4677" t="s">
        <v>3504</v>
      </c>
      <c r="G4677" t="s">
        <v>9238</v>
      </c>
      <c r="H4677" t="s">
        <v>40</v>
      </c>
      <c r="I4677" t="s">
        <v>123</v>
      </c>
      <c r="J4677">
        <v>13</v>
      </c>
      <c r="K4677" s="1">
        <v>4090</v>
      </c>
      <c r="L4677" s="1">
        <v>53170</v>
      </c>
      <c r="M4677">
        <v>0</v>
      </c>
      <c r="N4677" s="10">
        <v>0</v>
      </c>
      <c r="O4677" s="1">
        <f>Table1[[#This Row],[Total Sales NGN]]-(Table1[[#This Row],[Total Sales NGN]]*Table1[[#This Row],[Discount %2]])</f>
        <v>53170</v>
      </c>
      <c r="P4677" t="s">
        <v>57</v>
      </c>
      <c r="Q4677">
        <v>3</v>
      </c>
      <c r="R4677" t="s">
        <v>35</v>
      </c>
      <c r="S4677">
        <v>161</v>
      </c>
      <c r="T4677" s="1">
        <v>289731</v>
      </c>
    </row>
    <row r="4678" spans="1:20" x14ac:dyDescent="0.3">
      <c r="A4678" t="s">
        <v>9239</v>
      </c>
      <c r="B4678" s="9">
        <v>45522</v>
      </c>
      <c r="C4678" t="s">
        <v>8730</v>
      </c>
      <c r="D4678" t="s">
        <v>8731</v>
      </c>
      <c r="E4678" t="s">
        <v>1738</v>
      </c>
      <c r="F4678" t="s">
        <v>1624</v>
      </c>
      <c r="G4678" t="s">
        <v>9240</v>
      </c>
      <c r="H4678" t="s">
        <v>24</v>
      </c>
      <c r="I4678" t="s">
        <v>152</v>
      </c>
      <c r="J4678">
        <v>7</v>
      </c>
      <c r="K4678" s="1">
        <v>166077</v>
      </c>
      <c r="L4678" s="1">
        <v>1162539</v>
      </c>
      <c r="M4678">
        <v>15</v>
      </c>
      <c r="N4678" s="10">
        <v>0.15</v>
      </c>
      <c r="O4678" s="1">
        <f>Table1[[#This Row],[Total Sales NGN]]-(Table1[[#This Row],[Total Sales NGN]]*Table1[[#This Row],[Discount %2]])</f>
        <v>988158.15</v>
      </c>
      <c r="P4678" t="s">
        <v>27</v>
      </c>
      <c r="Q4678">
        <v>2</v>
      </c>
      <c r="R4678" t="s">
        <v>35</v>
      </c>
      <c r="S4678">
        <v>94</v>
      </c>
      <c r="T4678" s="1">
        <v>1077152</v>
      </c>
    </row>
    <row r="4679" spans="1:20" x14ac:dyDescent="0.3">
      <c r="A4679" t="s">
        <v>9241</v>
      </c>
      <c r="B4679" s="9">
        <v>44995</v>
      </c>
      <c r="C4679" t="s">
        <v>8730</v>
      </c>
      <c r="D4679" t="s">
        <v>8731</v>
      </c>
      <c r="E4679" t="s">
        <v>2951</v>
      </c>
      <c r="F4679" t="s">
        <v>2409</v>
      </c>
      <c r="G4679" t="s">
        <v>9242</v>
      </c>
      <c r="H4679" t="s">
        <v>45</v>
      </c>
      <c r="I4679" t="s">
        <v>130</v>
      </c>
      <c r="J4679">
        <v>6</v>
      </c>
      <c r="K4679" s="1">
        <v>25065</v>
      </c>
      <c r="L4679" s="1">
        <v>150390</v>
      </c>
      <c r="M4679">
        <v>0</v>
      </c>
      <c r="N4679" s="10">
        <v>0</v>
      </c>
      <c r="O4679" s="1">
        <f>Table1[[#This Row],[Total Sales NGN]]-(Table1[[#This Row],[Total Sales NGN]]*Table1[[#This Row],[Discount %2]])</f>
        <v>150390</v>
      </c>
      <c r="P4679" t="s">
        <v>47</v>
      </c>
      <c r="Q4679">
        <v>5</v>
      </c>
      <c r="R4679" t="s">
        <v>35</v>
      </c>
      <c r="S4679">
        <v>135</v>
      </c>
      <c r="T4679" s="1">
        <v>383206</v>
      </c>
    </row>
    <row r="4680" spans="1:20" x14ac:dyDescent="0.3">
      <c r="A4680" t="s">
        <v>9243</v>
      </c>
      <c r="B4680" s="9">
        <v>45637</v>
      </c>
      <c r="C4680" t="s">
        <v>8730</v>
      </c>
      <c r="D4680" t="s">
        <v>8731</v>
      </c>
      <c r="E4680" t="s">
        <v>1738</v>
      </c>
      <c r="F4680" t="s">
        <v>1396</v>
      </c>
      <c r="G4680" t="s">
        <v>9244</v>
      </c>
      <c r="H4680" t="s">
        <v>24</v>
      </c>
      <c r="I4680" t="s">
        <v>174</v>
      </c>
      <c r="J4680">
        <v>15</v>
      </c>
      <c r="K4680" s="1">
        <v>298874</v>
      </c>
      <c r="L4680" s="1">
        <v>4483110</v>
      </c>
      <c r="M4680">
        <v>0</v>
      </c>
      <c r="N4680" s="10">
        <v>0</v>
      </c>
      <c r="O4680" s="1">
        <f>Table1[[#This Row],[Total Sales NGN]]-(Table1[[#This Row],[Total Sales NGN]]*Table1[[#This Row],[Discount %2]])</f>
        <v>4483110</v>
      </c>
      <c r="P4680" t="s">
        <v>57</v>
      </c>
      <c r="Q4680">
        <v>2</v>
      </c>
      <c r="R4680" t="s">
        <v>35</v>
      </c>
      <c r="S4680">
        <v>178</v>
      </c>
      <c r="T4680" s="1">
        <v>1077152</v>
      </c>
    </row>
    <row r="4681" spans="1:20" x14ac:dyDescent="0.3">
      <c r="A4681" t="s">
        <v>9245</v>
      </c>
      <c r="B4681" s="9">
        <v>45170</v>
      </c>
      <c r="C4681" t="s">
        <v>8730</v>
      </c>
      <c r="D4681" t="s">
        <v>8731</v>
      </c>
      <c r="E4681" t="s">
        <v>949</v>
      </c>
      <c r="F4681" t="s">
        <v>781</v>
      </c>
      <c r="G4681" t="s">
        <v>9246</v>
      </c>
      <c r="H4681" t="s">
        <v>32</v>
      </c>
      <c r="I4681" t="s">
        <v>33</v>
      </c>
      <c r="J4681">
        <v>2</v>
      </c>
      <c r="K4681" s="1">
        <v>9704</v>
      </c>
      <c r="L4681" s="1">
        <v>19408</v>
      </c>
      <c r="M4681" t="s">
        <v>27</v>
      </c>
      <c r="N4681" s="10">
        <v>0</v>
      </c>
      <c r="O4681" s="1">
        <f>Table1[[#This Row],[Total Sales NGN]]-(Table1[[#This Row],[Total Sales NGN]]*Table1[[#This Row],[Discount %2]])</f>
        <v>19408</v>
      </c>
      <c r="P4681" t="s">
        <v>27</v>
      </c>
      <c r="Q4681">
        <v>1</v>
      </c>
      <c r="R4681" t="s">
        <v>35</v>
      </c>
      <c r="S4681">
        <v>42</v>
      </c>
      <c r="T4681" s="1">
        <v>558942</v>
      </c>
    </row>
    <row r="4682" spans="1:20" x14ac:dyDescent="0.3">
      <c r="A4682" t="s">
        <v>9247</v>
      </c>
      <c r="B4682" s="9">
        <v>45589</v>
      </c>
      <c r="C4682" t="s">
        <v>8730</v>
      </c>
      <c r="D4682" t="s">
        <v>8731</v>
      </c>
      <c r="E4682" t="s">
        <v>1738</v>
      </c>
      <c r="F4682" t="s">
        <v>296</v>
      </c>
      <c r="G4682" t="s">
        <v>9248</v>
      </c>
      <c r="H4682" t="s">
        <v>45</v>
      </c>
      <c r="I4682" t="s">
        <v>74</v>
      </c>
      <c r="J4682">
        <v>13</v>
      </c>
      <c r="K4682" s="1">
        <v>19101</v>
      </c>
      <c r="L4682" s="1">
        <v>248313</v>
      </c>
      <c r="M4682" t="s">
        <v>27</v>
      </c>
      <c r="N4682" s="10">
        <v>0</v>
      </c>
      <c r="O4682" s="1">
        <f>Table1[[#This Row],[Total Sales NGN]]-(Table1[[#This Row],[Total Sales NGN]]*Table1[[#This Row],[Discount %2]])</f>
        <v>248313</v>
      </c>
      <c r="P4682" t="s">
        <v>26</v>
      </c>
      <c r="Q4682">
        <v>2</v>
      </c>
      <c r="R4682" t="s">
        <v>35</v>
      </c>
      <c r="S4682">
        <v>123</v>
      </c>
      <c r="T4682" s="1">
        <v>383206</v>
      </c>
    </row>
    <row r="4683" spans="1:20" x14ac:dyDescent="0.3">
      <c r="A4683" t="s">
        <v>9249</v>
      </c>
      <c r="B4683" s="9">
        <v>45382</v>
      </c>
      <c r="C4683" t="s">
        <v>8730</v>
      </c>
      <c r="D4683" t="s">
        <v>8731</v>
      </c>
      <c r="E4683" t="s">
        <v>2951</v>
      </c>
      <c r="F4683" t="s">
        <v>1654</v>
      </c>
      <c r="G4683" t="s">
        <v>9250</v>
      </c>
      <c r="H4683" t="s">
        <v>32</v>
      </c>
      <c r="I4683" t="s">
        <v>141</v>
      </c>
      <c r="J4683">
        <v>16</v>
      </c>
      <c r="K4683" s="1">
        <v>12482</v>
      </c>
      <c r="L4683" s="1">
        <v>199712</v>
      </c>
      <c r="M4683">
        <v>0</v>
      </c>
      <c r="N4683" s="10">
        <v>0</v>
      </c>
      <c r="O4683" s="1">
        <f>Table1[[#This Row],[Total Sales NGN]]-(Table1[[#This Row],[Total Sales NGN]]*Table1[[#This Row],[Discount %2]])</f>
        <v>199712</v>
      </c>
      <c r="P4683" t="s">
        <v>47</v>
      </c>
      <c r="Q4683">
        <v>3</v>
      </c>
      <c r="R4683" t="s">
        <v>35</v>
      </c>
      <c r="S4683">
        <v>104</v>
      </c>
      <c r="T4683" s="1">
        <v>558942</v>
      </c>
    </row>
    <row r="4684" spans="1:20" x14ac:dyDescent="0.3">
      <c r="A4684" t="s">
        <v>9251</v>
      </c>
      <c r="B4684" s="9">
        <v>45012</v>
      </c>
      <c r="C4684" t="s">
        <v>8730</v>
      </c>
      <c r="D4684" t="s">
        <v>8731</v>
      </c>
      <c r="E4684" t="s">
        <v>949</v>
      </c>
      <c r="F4684" t="s">
        <v>2158</v>
      </c>
      <c r="G4684" t="s">
        <v>27</v>
      </c>
      <c r="H4684" t="s">
        <v>32</v>
      </c>
      <c r="I4684" t="s">
        <v>117</v>
      </c>
      <c r="J4684">
        <v>12</v>
      </c>
      <c r="K4684" s="1">
        <v>15353</v>
      </c>
      <c r="L4684" s="1">
        <v>184236</v>
      </c>
      <c r="M4684">
        <v>10</v>
      </c>
      <c r="N4684" s="10">
        <v>0.1</v>
      </c>
      <c r="O4684" s="1">
        <f>Table1[[#This Row],[Total Sales NGN]]-(Table1[[#This Row],[Total Sales NGN]]*Table1[[#This Row],[Discount %2]])</f>
        <v>165812.4</v>
      </c>
      <c r="P4684" t="s">
        <v>47</v>
      </c>
      <c r="Q4684" t="s">
        <v>27</v>
      </c>
      <c r="R4684" t="s">
        <v>35</v>
      </c>
      <c r="S4684">
        <v>142</v>
      </c>
      <c r="T4684" s="1">
        <v>558942</v>
      </c>
    </row>
    <row r="4685" spans="1:20" x14ac:dyDescent="0.3">
      <c r="A4685" t="s">
        <v>9252</v>
      </c>
      <c r="B4685" s="9">
        <v>45305</v>
      </c>
      <c r="C4685" t="s">
        <v>8730</v>
      </c>
      <c r="D4685" t="s">
        <v>8731</v>
      </c>
      <c r="E4685" t="s">
        <v>1738</v>
      </c>
      <c r="F4685" t="s">
        <v>63</v>
      </c>
      <c r="G4685" t="s">
        <v>9253</v>
      </c>
      <c r="H4685" t="s">
        <v>24</v>
      </c>
      <c r="I4685" t="s">
        <v>92</v>
      </c>
      <c r="J4685">
        <v>2</v>
      </c>
      <c r="K4685" s="1">
        <v>28749</v>
      </c>
      <c r="L4685" s="1">
        <v>57498</v>
      </c>
      <c r="M4685" t="s">
        <v>27</v>
      </c>
      <c r="N4685" s="10">
        <v>0</v>
      </c>
      <c r="O4685" s="1">
        <f>Table1[[#This Row],[Total Sales NGN]]-(Table1[[#This Row],[Total Sales NGN]]*Table1[[#This Row],[Discount %2]])</f>
        <v>57498</v>
      </c>
      <c r="P4685" t="s">
        <v>34</v>
      </c>
      <c r="Q4685">
        <v>5</v>
      </c>
      <c r="R4685" t="s">
        <v>35</v>
      </c>
      <c r="S4685">
        <v>89</v>
      </c>
      <c r="T4685" s="1">
        <v>1077152</v>
      </c>
    </row>
    <row r="4686" spans="1:20" x14ac:dyDescent="0.3">
      <c r="A4686" t="s">
        <v>9254</v>
      </c>
      <c r="B4686" s="9">
        <v>45072</v>
      </c>
      <c r="C4686" t="s">
        <v>8730</v>
      </c>
      <c r="D4686" t="s">
        <v>8731</v>
      </c>
      <c r="E4686" t="s">
        <v>949</v>
      </c>
      <c r="F4686" t="s">
        <v>1705</v>
      </c>
      <c r="G4686" t="s">
        <v>9255</v>
      </c>
      <c r="H4686" t="s">
        <v>24</v>
      </c>
      <c r="I4686" t="s">
        <v>25</v>
      </c>
      <c r="J4686">
        <v>20</v>
      </c>
      <c r="K4686" s="1">
        <v>247473</v>
      </c>
      <c r="L4686" s="1">
        <v>4949460</v>
      </c>
      <c r="M4686">
        <v>15</v>
      </c>
      <c r="N4686" s="10">
        <v>0.15</v>
      </c>
      <c r="O4686" s="1">
        <f>Table1[[#This Row],[Total Sales NGN]]-(Table1[[#This Row],[Total Sales NGN]]*Table1[[#This Row],[Discount %2]])</f>
        <v>4207041</v>
      </c>
      <c r="P4686" t="s">
        <v>26</v>
      </c>
      <c r="Q4686">
        <v>3</v>
      </c>
      <c r="R4686" t="s">
        <v>35</v>
      </c>
      <c r="S4686">
        <v>91</v>
      </c>
      <c r="T4686" s="1">
        <v>1077152</v>
      </c>
    </row>
    <row r="4687" spans="1:20" x14ac:dyDescent="0.3">
      <c r="A4687" t="s">
        <v>9256</v>
      </c>
      <c r="B4687" s="9">
        <v>45399</v>
      </c>
      <c r="C4687" t="s">
        <v>8730</v>
      </c>
      <c r="D4687" t="s">
        <v>8731</v>
      </c>
      <c r="E4687" t="s">
        <v>1738</v>
      </c>
      <c r="F4687" t="s">
        <v>1160</v>
      </c>
      <c r="G4687" t="s">
        <v>9257</v>
      </c>
      <c r="H4687" t="s">
        <v>40</v>
      </c>
      <c r="I4687" t="s">
        <v>171</v>
      </c>
      <c r="J4687">
        <v>3</v>
      </c>
      <c r="K4687" s="1">
        <v>8083</v>
      </c>
      <c r="L4687" s="1">
        <v>24249</v>
      </c>
      <c r="M4687">
        <v>10</v>
      </c>
      <c r="N4687" s="10">
        <v>0.1</v>
      </c>
      <c r="O4687" s="1">
        <f>Table1[[#This Row],[Total Sales NGN]]-(Table1[[#This Row],[Total Sales NGN]]*Table1[[#This Row],[Discount %2]])</f>
        <v>21824.1</v>
      </c>
      <c r="P4687" t="s">
        <v>57</v>
      </c>
      <c r="Q4687" t="s">
        <v>27</v>
      </c>
      <c r="R4687" t="s">
        <v>35</v>
      </c>
      <c r="S4687">
        <v>186</v>
      </c>
      <c r="T4687" s="1">
        <v>289731</v>
      </c>
    </row>
    <row r="4688" spans="1:20" x14ac:dyDescent="0.3">
      <c r="A4688" t="s">
        <v>9258</v>
      </c>
      <c r="B4688" s="9">
        <v>45430</v>
      </c>
      <c r="C4688" t="s">
        <v>8730</v>
      </c>
      <c r="D4688" t="s">
        <v>8731</v>
      </c>
      <c r="E4688" t="s">
        <v>949</v>
      </c>
      <c r="F4688" t="s">
        <v>1946</v>
      </c>
      <c r="G4688" t="s">
        <v>9259</v>
      </c>
      <c r="H4688" t="s">
        <v>32</v>
      </c>
      <c r="I4688" t="s">
        <v>113</v>
      </c>
      <c r="J4688">
        <v>1</v>
      </c>
      <c r="K4688" s="1">
        <v>15076</v>
      </c>
      <c r="L4688" s="1">
        <v>15076</v>
      </c>
      <c r="M4688">
        <v>0</v>
      </c>
      <c r="N4688" s="10">
        <v>0</v>
      </c>
      <c r="O4688" s="1">
        <f>Table1[[#This Row],[Total Sales NGN]]-(Table1[[#This Row],[Total Sales NGN]]*Table1[[#This Row],[Discount %2]])</f>
        <v>15076</v>
      </c>
      <c r="P4688" t="s">
        <v>57</v>
      </c>
      <c r="Q4688">
        <v>2</v>
      </c>
      <c r="R4688" t="s">
        <v>28</v>
      </c>
      <c r="S4688">
        <v>99</v>
      </c>
      <c r="T4688" s="1">
        <v>558942</v>
      </c>
    </row>
    <row r="4689" spans="1:20" x14ac:dyDescent="0.3">
      <c r="A4689" t="s">
        <v>9260</v>
      </c>
      <c r="B4689" s="9">
        <v>45485</v>
      </c>
      <c r="C4689" t="s">
        <v>8730</v>
      </c>
      <c r="D4689" t="s">
        <v>8731</v>
      </c>
      <c r="E4689" t="s">
        <v>2951</v>
      </c>
      <c r="F4689" t="s">
        <v>3141</v>
      </c>
      <c r="G4689" t="s">
        <v>9261</v>
      </c>
      <c r="H4689" t="s">
        <v>65</v>
      </c>
      <c r="I4689" t="s">
        <v>66</v>
      </c>
      <c r="J4689">
        <v>19</v>
      </c>
      <c r="K4689" s="1">
        <v>41238</v>
      </c>
      <c r="L4689" s="1">
        <v>783522</v>
      </c>
      <c r="M4689">
        <v>10</v>
      </c>
      <c r="N4689" s="10">
        <v>0.1</v>
      </c>
      <c r="O4689" s="1">
        <f>Table1[[#This Row],[Total Sales NGN]]-(Table1[[#This Row],[Total Sales NGN]]*Table1[[#This Row],[Discount %2]])</f>
        <v>705169.8</v>
      </c>
      <c r="P4689" t="s">
        <v>47</v>
      </c>
      <c r="Q4689">
        <v>4</v>
      </c>
      <c r="R4689" t="s">
        <v>35</v>
      </c>
      <c r="S4689">
        <v>144</v>
      </c>
      <c r="T4689" s="1">
        <v>761054</v>
      </c>
    </row>
    <row r="4690" spans="1:20" x14ac:dyDescent="0.3">
      <c r="A4690" t="s">
        <v>9262</v>
      </c>
      <c r="B4690" s="9">
        <v>45194</v>
      </c>
      <c r="C4690" t="s">
        <v>8730</v>
      </c>
      <c r="D4690" t="s">
        <v>8731</v>
      </c>
      <c r="E4690" t="s">
        <v>1738</v>
      </c>
      <c r="F4690" t="s">
        <v>1791</v>
      </c>
      <c r="G4690" t="s">
        <v>9263</v>
      </c>
      <c r="H4690" t="s">
        <v>40</v>
      </c>
      <c r="I4690" t="s">
        <v>70</v>
      </c>
      <c r="J4690">
        <v>13</v>
      </c>
      <c r="K4690" s="1">
        <v>3920</v>
      </c>
      <c r="L4690" s="1">
        <v>50960</v>
      </c>
      <c r="M4690">
        <v>0</v>
      </c>
      <c r="N4690" s="10">
        <v>0</v>
      </c>
      <c r="O4690" s="1">
        <f>Table1[[#This Row],[Total Sales NGN]]-(Table1[[#This Row],[Total Sales NGN]]*Table1[[#This Row],[Discount %2]])</f>
        <v>50960</v>
      </c>
      <c r="P4690" t="s">
        <v>26</v>
      </c>
      <c r="Q4690">
        <v>4</v>
      </c>
      <c r="R4690" t="s">
        <v>35</v>
      </c>
      <c r="S4690">
        <v>40</v>
      </c>
      <c r="T4690" s="1">
        <v>289731</v>
      </c>
    </row>
    <row r="4691" spans="1:20" x14ac:dyDescent="0.3">
      <c r="A4691" t="s">
        <v>9264</v>
      </c>
      <c r="B4691" s="9">
        <v>45168</v>
      </c>
      <c r="C4691" t="s">
        <v>8730</v>
      </c>
      <c r="D4691" t="s">
        <v>8731</v>
      </c>
      <c r="E4691" t="s">
        <v>1738</v>
      </c>
      <c r="F4691" t="s">
        <v>3881</v>
      </c>
      <c r="G4691" t="s">
        <v>9265</v>
      </c>
      <c r="H4691" t="s">
        <v>32</v>
      </c>
      <c r="I4691" t="s">
        <v>33</v>
      </c>
      <c r="J4691">
        <v>2</v>
      </c>
      <c r="K4691" s="1">
        <v>13559</v>
      </c>
      <c r="L4691" s="1">
        <v>27118</v>
      </c>
      <c r="M4691" t="s">
        <v>27</v>
      </c>
      <c r="N4691" s="10">
        <v>0</v>
      </c>
      <c r="O4691" s="1">
        <f>Table1[[#This Row],[Total Sales NGN]]-(Table1[[#This Row],[Total Sales NGN]]*Table1[[#This Row],[Discount %2]])</f>
        <v>27118</v>
      </c>
      <c r="P4691" t="s">
        <v>26</v>
      </c>
      <c r="Q4691">
        <v>6</v>
      </c>
      <c r="R4691" t="s">
        <v>35</v>
      </c>
      <c r="S4691">
        <v>131</v>
      </c>
      <c r="T4691" s="1">
        <v>558942</v>
      </c>
    </row>
    <row r="4692" spans="1:20" x14ac:dyDescent="0.3">
      <c r="A4692" t="s">
        <v>9266</v>
      </c>
      <c r="B4692" s="9">
        <v>45604</v>
      </c>
      <c r="C4692" t="s">
        <v>8730</v>
      </c>
      <c r="D4692" t="s">
        <v>8731</v>
      </c>
      <c r="E4692" t="s">
        <v>1738</v>
      </c>
      <c r="F4692" t="s">
        <v>826</v>
      </c>
      <c r="G4692" t="s">
        <v>9267</v>
      </c>
      <c r="H4692" t="s">
        <v>65</v>
      </c>
      <c r="I4692" t="s">
        <v>78</v>
      </c>
      <c r="J4692">
        <v>10</v>
      </c>
      <c r="K4692" s="1">
        <v>93512</v>
      </c>
      <c r="L4692" s="1">
        <v>935120</v>
      </c>
      <c r="M4692">
        <v>20</v>
      </c>
      <c r="N4692" s="10">
        <v>0.2</v>
      </c>
      <c r="O4692" s="1">
        <f>Table1[[#This Row],[Total Sales NGN]]-(Table1[[#This Row],[Total Sales NGN]]*Table1[[#This Row],[Discount %2]])</f>
        <v>748096</v>
      </c>
      <c r="P4692" t="s">
        <v>57</v>
      </c>
      <c r="Q4692">
        <v>4</v>
      </c>
      <c r="R4692" t="s">
        <v>28</v>
      </c>
      <c r="S4692">
        <v>0</v>
      </c>
      <c r="T4692" s="1">
        <v>761054</v>
      </c>
    </row>
    <row r="4693" spans="1:20" x14ac:dyDescent="0.3">
      <c r="A4693" t="s">
        <v>9268</v>
      </c>
      <c r="B4693" s="9">
        <v>45426</v>
      </c>
      <c r="C4693" t="s">
        <v>8730</v>
      </c>
      <c r="D4693" t="s">
        <v>8731</v>
      </c>
      <c r="E4693" t="s">
        <v>1738</v>
      </c>
      <c r="F4693" t="s">
        <v>1031</v>
      </c>
      <c r="G4693" t="s">
        <v>9269</v>
      </c>
      <c r="H4693" t="s">
        <v>24</v>
      </c>
      <c r="I4693" t="s">
        <v>25</v>
      </c>
      <c r="J4693">
        <v>9</v>
      </c>
      <c r="K4693" s="1">
        <v>298299</v>
      </c>
      <c r="L4693" s="1">
        <v>2684691</v>
      </c>
      <c r="M4693">
        <v>0</v>
      </c>
      <c r="N4693" s="10">
        <v>0</v>
      </c>
      <c r="O4693" s="1">
        <f>Table1[[#This Row],[Total Sales NGN]]-(Table1[[#This Row],[Total Sales NGN]]*Table1[[#This Row],[Discount %2]])</f>
        <v>2684691</v>
      </c>
      <c r="P4693" t="s">
        <v>57</v>
      </c>
      <c r="Q4693">
        <v>2</v>
      </c>
      <c r="R4693" t="s">
        <v>35</v>
      </c>
      <c r="S4693">
        <v>101</v>
      </c>
      <c r="T4693" s="1">
        <v>1077152</v>
      </c>
    </row>
    <row r="4694" spans="1:20" x14ac:dyDescent="0.3">
      <c r="A4694" t="s">
        <v>9270</v>
      </c>
      <c r="B4694" s="9">
        <v>45094</v>
      </c>
      <c r="C4694" t="s">
        <v>8730</v>
      </c>
      <c r="D4694" t="s">
        <v>8731</v>
      </c>
      <c r="E4694" t="s">
        <v>2951</v>
      </c>
      <c r="F4694" t="s">
        <v>708</v>
      </c>
      <c r="G4694" t="s">
        <v>9271</v>
      </c>
      <c r="H4694" t="s">
        <v>32</v>
      </c>
      <c r="I4694" t="s">
        <v>113</v>
      </c>
      <c r="J4694">
        <v>7</v>
      </c>
      <c r="K4694" s="1">
        <v>11002</v>
      </c>
      <c r="L4694" s="1">
        <v>77014</v>
      </c>
      <c r="M4694">
        <v>0</v>
      </c>
      <c r="N4694" s="10">
        <v>0</v>
      </c>
      <c r="O4694" s="1">
        <f>Table1[[#This Row],[Total Sales NGN]]-(Table1[[#This Row],[Total Sales NGN]]*Table1[[#This Row],[Discount %2]])</f>
        <v>77014</v>
      </c>
      <c r="P4694" t="s">
        <v>57</v>
      </c>
      <c r="Q4694">
        <v>1</v>
      </c>
      <c r="R4694" t="s">
        <v>35</v>
      </c>
      <c r="S4694">
        <v>105</v>
      </c>
      <c r="T4694" s="1">
        <v>558942</v>
      </c>
    </row>
    <row r="4695" spans="1:20" x14ac:dyDescent="0.3">
      <c r="A4695" t="s">
        <v>9272</v>
      </c>
      <c r="B4695" s="9">
        <v>45379</v>
      </c>
      <c r="C4695" t="s">
        <v>8730</v>
      </c>
      <c r="D4695" t="s">
        <v>8731</v>
      </c>
      <c r="E4695" t="s">
        <v>2951</v>
      </c>
      <c r="F4695" t="s">
        <v>139</v>
      </c>
      <c r="G4695" t="s">
        <v>9273</v>
      </c>
      <c r="H4695" t="s">
        <v>40</v>
      </c>
      <c r="I4695" t="s">
        <v>70</v>
      </c>
      <c r="J4695">
        <v>8</v>
      </c>
      <c r="K4695" s="1">
        <v>4940</v>
      </c>
      <c r="L4695" s="1">
        <v>39520</v>
      </c>
      <c r="M4695">
        <v>0</v>
      </c>
      <c r="N4695" s="10">
        <v>0</v>
      </c>
      <c r="O4695" s="1">
        <f>Table1[[#This Row],[Total Sales NGN]]-(Table1[[#This Row],[Total Sales NGN]]*Table1[[#This Row],[Discount %2]])</f>
        <v>39520</v>
      </c>
      <c r="P4695" t="s">
        <v>27</v>
      </c>
      <c r="Q4695">
        <v>2</v>
      </c>
      <c r="R4695" t="s">
        <v>35</v>
      </c>
      <c r="S4695">
        <v>186</v>
      </c>
      <c r="T4695" s="1">
        <v>289731</v>
      </c>
    </row>
    <row r="4696" spans="1:20" x14ac:dyDescent="0.3">
      <c r="A4696" t="s">
        <v>9274</v>
      </c>
      <c r="B4696" s="9">
        <v>45110</v>
      </c>
      <c r="C4696" t="s">
        <v>8730</v>
      </c>
      <c r="D4696" t="s">
        <v>8731</v>
      </c>
      <c r="E4696" t="s">
        <v>949</v>
      </c>
      <c r="F4696" t="s">
        <v>3934</v>
      </c>
      <c r="G4696" t="s">
        <v>9275</v>
      </c>
      <c r="H4696" t="s">
        <v>45</v>
      </c>
      <c r="I4696" t="s">
        <v>98</v>
      </c>
      <c r="J4696">
        <v>6</v>
      </c>
      <c r="K4696" s="1">
        <v>11990</v>
      </c>
      <c r="L4696" s="1">
        <v>71940</v>
      </c>
      <c r="M4696">
        <v>0</v>
      </c>
      <c r="N4696" s="10">
        <v>0</v>
      </c>
      <c r="O4696" s="1">
        <f>Table1[[#This Row],[Total Sales NGN]]-(Table1[[#This Row],[Total Sales NGN]]*Table1[[#This Row],[Discount %2]])</f>
        <v>71940</v>
      </c>
      <c r="P4696" t="s">
        <v>47</v>
      </c>
      <c r="Q4696">
        <v>1</v>
      </c>
      <c r="R4696" t="s">
        <v>27</v>
      </c>
      <c r="S4696">
        <v>82</v>
      </c>
      <c r="T4696" s="1">
        <v>383206</v>
      </c>
    </row>
    <row r="4697" spans="1:20" x14ac:dyDescent="0.3">
      <c r="A4697" t="s">
        <v>9276</v>
      </c>
      <c r="B4697" s="9">
        <v>45482</v>
      </c>
      <c r="C4697" t="s">
        <v>8730</v>
      </c>
      <c r="D4697" t="s">
        <v>8731</v>
      </c>
      <c r="E4697" t="s">
        <v>1738</v>
      </c>
      <c r="F4697" t="s">
        <v>108</v>
      </c>
      <c r="G4697" t="s">
        <v>9277</v>
      </c>
      <c r="H4697" t="s">
        <v>45</v>
      </c>
      <c r="I4697" t="s">
        <v>211</v>
      </c>
      <c r="J4697">
        <v>14</v>
      </c>
      <c r="K4697" s="1">
        <v>33926</v>
      </c>
      <c r="L4697" s="1">
        <v>474964</v>
      </c>
      <c r="M4697">
        <v>20</v>
      </c>
      <c r="N4697" s="10">
        <v>0.2</v>
      </c>
      <c r="O4697" s="1">
        <f>Table1[[#This Row],[Total Sales NGN]]-(Table1[[#This Row],[Total Sales NGN]]*Table1[[#This Row],[Discount %2]])</f>
        <v>379971.2</v>
      </c>
      <c r="P4697" t="s">
        <v>57</v>
      </c>
      <c r="Q4697">
        <v>3</v>
      </c>
      <c r="R4697" t="s">
        <v>28</v>
      </c>
      <c r="S4697">
        <v>137</v>
      </c>
      <c r="T4697" s="1">
        <v>383206</v>
      </c>
    </row>
    <row r="4698" spans="1:20" x14ac:dyDescent="0.3">
      <c r="A4698" t="s">
        <v>9278</v>
      </c>
      <c r="B4698" s="9">
        <v>45078</v>
      </c>
      <c r="C4698" t="s">
        <v>8730</v>
      </c>
      <c r="D4698" t="s">
        <v>8731</v>
      </c>
      <c r="E4698" t="s">
        <v>949</v>
      </c>
      <c r="F4698" t="s">
        <v>1028</v>
      </c>
      <c r="G4698" t="s">
        <v>9279</v>
      </c>
      <c r="H4698" t="s">
        <v>32</v>
      </c>
      <c r="I4698" t="s">
        <v>158</v>
      </c>
      <c r="J4698">
        <v>19</v>
      </c>
      <c r="K4698" s="1">
        <v>1848</v>
      </c>
      <c r="L4698" s="1">
        <v>35112</v>
      </c>
      <c r="M4698">
        <v>20</v>
      </c>
      <c r="N4698" s="10">
        <v>0.2</v>
      </c>
      <c r="O4698" s="1">
        <f>Table1[[#This Row],[Total Sales NGN]]-(Table1[[#This Row],[Total Sales NGN]]*Table1[[#This Row],[Discount %2]])</f>
        <v>28089.599999999999</v>
      </c>
      <c r="P4698" t="s">
        <v>27</v>
      </c>
      <c r="Q4698">
        <v>4</v>
      </c>
      <c r="R4698" t="s">
        <v>35</v>
      </c>
      <c r="S4698">
        <v>66</v>
      </c>
      <c r="T4698" s="1">
        <v>558942</v>
      </c>
    </row>
    <row r="4699" spans="1:20" x14ac:dyDescent="0.3">
      <c r="A4699" t="s">
        <v>9280</v>
      </c>
      <c r="B4699" s="9">
        <v>45418</v>
      </c>
      <c r="C4699" t="s">
        <v>8730</v>
      </c>
      <c r="D4699" t="s">
        <v>8731</v>
      </c>
      <c r="E4699" t="s">
        <v>949</v>
      </c>
      <c r="F4699" t="s">
        <v>1645</v>
      </c>
      <c r="G4699" t="s">
        <v>9281</v>
      </c>
      <c r="H4699" t="s">
        <v>45</v>
      </c>
      <c r="I4699" t="s">
        <v>98</v>
      </c>
      <c r="J4699">
        <v>17</v>
      </c>
      <c r="K4699" s="1">
        <v>16985</v>
      </c>
      <c r="L4699" s="1">
        <v>288745</v>
      </c>
      <c r="M4699" t="s">
        <v>27</v>
      </c>
      <c r="N4699" s="10">
        <v>0</v>
      </c>
      <c r="O4699" s="1">
        <f>Table1[[#This Row],[Total Sales NGN]]-(Table1[[#This Row],[Total Sales NGN]]*Table1[[#This Row],[Discount %2]])</f>
        <v>288745</v>
      </c>
      <c r="P4699" t="s">
        <v>47</v>
      </c>
      <c r="Q4699">
        <v>3</v>
      </c>
      <c r="R4699" t="s">
        <v>28</v>
      </c>
      <c r="S4699">
        <v>164</v>
      </c>
      <c r="T4699" s="1">
        <v>383206</v>
      </c>
    </row>
    <row r="4700" spans="1:20" x14ac:dyDescent="0.3">
      <c r="A4700" t="s">
        <v>9282</v>
      </c>
      <c r="B4700" s="9">
        <v>45384</v>
      </c>
      <c r="C4700" t="s">
        <v>8730</v>
      </c>
      <c r="D4700" t="s">
        <v>8731</v>
      </c>
      <c r="E4700" t="s">
        <v>949</v>
      </c>
      <c r="F4700" t="s">
        <v>370</v>
      </c>
      <c r="G4700" t="s">
        <v>9283</v>
      </c>
      <c r="H4700" t="s">
        <v>65</v>
      </c>
      <c r="I4700" t="s">
        <v>478</v>
      </c>
      <c r="J4700">
        <v>2</v>
      </c>
      <c r="K4700" s="1">
        <v>132558</v>
      </c>
      <c r="L4700" s="1">
        <v>265116</v>
      </c>
      <c r="M4700">
        <v>0</v>
      </c>
      <c r="N4700" s="10">
        <v>0</v>
      </c>
      <c r="O4700" s="1">
        <f>Table1[[#This Row],[Total Sales NGN]]-(Table1[[#This Row],[Total Sales NGN]]*Table1[[#This Row],[Discount %2]])</f>
        <v>265116</v>
      </c>
      <c r="P4700" t="s">
        <v>27</v>
      </c>
      <c r="Q4700">
        <v>3</v>
      </c>
      <c r="R4700" t="s">
        <v>35</v>
      </c>
      <c r="S4700">
        <v>21</v>
      </c>
      <c r="T4700" s="1">
        <v>761054</v>
      </c>
    </row>
    <row r="4701" spans="1:20" x14ac:dyDescent="0.3">
      <c r="A4701" t="s">
        <v>9284</v>
      </c>
      <c r="B4701" s="9">
        <v>45185</v>
      </c>
      <c r="C4701" t="s">
        <v>8730</v>
      </c>
      <c r="D4701" t="s">
        <v>8731</v>
      </c>
      <c r="E4701" t="s">
        <v>2951</v>
      </c>
      <c r="F4701" t="s">
        <v>4823</v>
      </c>
      <c r="G4701" t="s">
        <v>27</v>
      </c>
      <c r="H4701" t="s">
        <v>32</v>
      </c>
      <c r="I4701" t="s">
        <v>117</v>
      </c>
      <c r="J4701">
        <v>15</v>
      </c>
      <c r="K4701" s="1">
        <v>15449</v>
      </c>
      <c r="L4701" s="1">
        <v>231735</v>
      </c>
      <c r="M4701">
        <v>20</v>
      </c>
      <c r="N4701" s="10">
        <v>0.2</v>
      </c>
      <c r="O4701" s="1">
        <f>Table1[[#This Row],[Total Sales NGN]]-(Table1[[#This Row],[Total Sales NGN]]*Table1[[#This Row],[Discount %2]])</f>
        <v>185388</v>
      </c>
      <c r="P4701" t="s">
        <v>27</v>
      </c>
      <c r="Q4701">
        <v>3</v>
      </c>
      <c r="R4701" t="s">
        <v>35</v>
      </c>
      <c r="S4701">
        <v>103</v>
      </c>
      <c r="T4701" s="1">
        <v>558942</v>
      </c>
    </row>
    <row r="4702" spans="1:20" x14ac:dyDescent="0.3">
      <c r="A4702" t="s">
        <v>9285</v>
      </c>
      <c r="B4702" s="9">
        <v>44969</v>
      </c>
      <c r="C4702" t="s">
        <v>8730</v>
      </c>
      <c r="D4702" t="s">
        <v>8731</v>
      </c>
      <c r="E4702" t="s">
        <v>2951</v>
      </c>
      <c r="F4702" t="s">
        <v>2502</v>
      </c>
      <c r="G4702" t="s">
        <v>9286</v>
      </c>
      <c r="H4702" t="s">
        <v>45</v>
      </c>
      <c r="I4702" t="s">
        <v>130</v>
      </c>
      <c r="J4702">
        <v>5</v>
      </c>
      <c r="K4702" s="1">
        <v>14691</v>
      </c>
      <c r="L4702" s="1">
        <v>73455</v>
      </c>
      <c r="M4702">
        <v>15</v>
      </c>
      <c r="N4702" s="10">
        <v>0.15</v>
      </c>
      <c r="O4702" s="1">
        <f>Table1[[#This Row],[Total Sales NGN]]-(Table1[[#This Row],[Total Sales NGN]]*Table1[[#This Row],[Discount %2]])</f>
        <v>62436.75</v>
      </c>
      <c r="P4702" t="s">
        <v>57</v>
      </c>
      <c r="Q4702">
        <v>5</v>
      </c>
      <c r="R4702" t="s">
        <v>35</v>
      </c>
      <c r="S4702">
        <v>37</v>
      </c>
      <c r="T4702" s="1">
        <v>383206</v>
      </c>
    </row>
    <row r="4703" spans="1:20" x14ac:dyDescent="0.3">
      <c r="A4703" t="s">
        <v>9287</v>
      </c>
      <c r="B4703" s="9">
        <v>45131</v>
      </c>
      <c r="C4703" t="s">
        <v>8730</v>
      </c>
      <c r="D4703" t="s">
        <v>8731</v>
      </c>
      <c r="E4703" t="s">
        <v>1738</v>
      </c>
      <c r="F4703" t="s">
        <v>691</v>
      </c>
      <c r="G4703" t="s">
        <v>9288</v>
      </c>
      <c r="H4703" t="s">
        <v>32</v>
      </c>
      <c r="I4703" t="s">
        <v>237</v>
      </c>
      <c r="J4703">
        <v>19</v>
      </c>
      <c r="K4703" s="1">
        <v>6451</v>
      </c>
      <c r="L4703" s="1">
        <v>122569</v>
      </c>
      <c r="M4703">
        <v>5</v>
      </c>
      <c r="N4703" s="10">
        <v>0.05</v>
      </c>
      <c r="O4703" s="1">
        <f>Table1[[#This Row],[Total Sales NGN]]-(Table1[[#This Row],[Total Sales NGN]]*Table1[[#This Row],[Discount %2]])</f>
        <v>116440.55</v>
      </c>
      <c r="P4703" t="s">
        <v>34</v>
      </c>
      <c r="Q4703">
        <v>2</v>
      </c>
      <c r="R4703" t="s">
        <v>35</v>
      </c>
      <c r="S4703">
        <v>69</v>
      </c>
      <c r="T4703" s="1">
        <v>558942</v>
      </c>
    </row>
    <row r="4704" spans="1:20" x14ac:dyDescent="0.3">
      <c r="A4704" t="s">
        <v>9289</v>
      </c>
      <c r="B4704" s="9">
        <v>45564</v>
      </c>
      <c r="C4704" t="s">
        <v>8730</v>
      </c>
      <c r="D4704" t="s">
        <v>8731</v>
      </c>
      <c r="E4704" t="s">
        <v>949</v>
      </c>
      <c r="F4704" t="s">
        <v>584</v>
      </c>
      <c r="G4704" t="s">
        <v>27</v>
      </c>
      <c r="H4704" t="s">
        <v>24</v>
      </c>
      <c r="I4704" t="s">
        <v>174</v>
      </c>
      <c r="J4704">
        <v>7</v>
      </c>
      <c r="K4704" s="1">
        <v>128306</v>
      </c>
      <c r="L4704" s="1">
        <v>898142</v>
      </c>
      <c r="M4704" t="s">
        <v>27</v>
      </c>
      <c r="N4704" s="10">
        <v>0</v>
      </c>
      <c r="O4704" s="1">
        <f>Table1[[#This Row],[Total Sales NGN]]-(Table1[[#This Row],[Total Sales NGN]]*Table1[[#This Row],[Discount %2]])</f>
        <v>898142</v>
      </c>
      <c r="P4704" t="s">
        <v>26</v>
      </c>
      <c r="Q4704">
        <v>3</v>
      </c>
      <c r="R4704" t="s">
        <v>35</v>
      </c>
      <c r="S4704">
        <v>29</v>
      </c>
      <c r="T4704" s="1">
        <v>1077152</v>
      </c>
    </row>
    <row r="4705" spans="1:20" x14ac:dyDescent="0.3">
      <c r="A4705" t="s">
        <v>9290</v>
      </c>
      <c r="B4705" s="9">
        <v>45388</v>
      </c>
      <c r="C4705" t="s">
        <v>8730</v>
      </c>
      <c r="D4705" t="s">
        <v>8731</v>
      </c>
      <c r="E4705" t="s">
        <v>949</v>
      </c>
      <c r="F4705" t="s">
        <v>49</v>
      </c>
      <c r="G4705" t="s">
        <v>9291</v>
      </c>
      <c r="H4705" t="s">
        <v>45</v>
      </c>
      <c r="I4705" t="s">
        <v>98</v>
      </c>
      <c r="J4705">
        <v>16</v>
      </c>
      <c r="K4705" s="1">
        <v>39768</v>
      </c>
      <c r="L4705" s="1">
        <v>636288</v>
      </c>
      <c r="M4705">
        <v>10</v>
      </c>
      <c r="N4705" s="10">
        <v>0.1</v>
      </c>
      <c r="O4705" s="1">
        <f>Table1[[#This Row],[Total Sales NGN]]-(Table1[[#This Row],[Total Sales NGN]]*Table1[[#This Row],[Discount %2]])</f>
        <v>572659.19999999995</v>
      </c>
      <c r="P4705" t="s">
        <v>26</v>
      </c>
      <c r="Q4705">
        <v>3</v>
      </c>
      <c r="R4705" t="s">
        <v>35</v>
      </c>
      <c r="S4705">
        <v>16</v>
      </c>
      <c r="T4705" s="1">
        <v>383206</v>
      </c>
    </row>
    <row r="4706" spans="1:20" x14ac:dyDescent="0.3">
      <c r="A4706" t="s">
        <v>9292</v>
      </c>
      <c r="B4706" s="9">
        <v>45205</v>
      </c>
      <c r="C4706" t="s">
        <v>8730</v>
      </c>
      <c r="D4706" t="s">
        <v>8731</v>
      </c>
      <c r="E4706" t="s">
        <v>949</v>
      </c>
      <c r="F4706" t="s">
        <v>849</v>
      </c>
      <c r="G4706" t="s">
        <v>9293</v>
      </c>
      <c r="H4706" t="s">
        <v>32</v>
      </c>
      <c r="I4706" t="s">
        <v>117</v>
      </c>
      <c r="J4706">
        <v>19</v>
      </c>
      <c r="K4706" s="1">
        <v>5218</v>
      </c>
      <c r="L4706" s="1">
        <v>99142</v>
      </c>
      <c r="M4706">
        <v>0</v>
      </c>
      <c r="N4706" s="10">
        <v>0</v>
      </c>
      <c r="O4706" s="1">
        <f>Table1[[#This Row],[Total Sales NGN]]-(Table1[[#This Row],[Total Sales NGN]]*Table1[[#This Row],[Discount %2]])</f>
        <v>99142</v>
      </c>
      <c r="P4706" t="s">
        <v>26</v>
      </c>
      <c r="Q4706">
        <v>1</v>
      </c>
      <c r="R4706" t="s">
        <v>35</v>
      </c>
      <c r="S4706">
        <v>45</v>
      </c>
      <c r="T4706" s="1">
        <v>558942</v>
      </c>
    </row>
    <row r="4707" spans="1:20" x14ac:dyDescent="0.3">
      <c r="A4707" t="s">
        <v>9294</v>
      </c>
      <c r="B4707" s="9">
        <v>45120</v>
      </c>
      <c r="C4707" t="s">
        <v>8730</v>
      </c>
      <c r="D4707" t="s">
        <v>8731</v>
      </c>
      <c r="E4707" t="s">
        <v>2951</v>
      </c>
      <c r="F4707" t="s">
        <v>904</v>
      </c>
      <c r="G4707" t="s">
        <v>9295</v>
      </c>
      <c r="H4707" t="s">
        <v>24</v>
      </c>
      <c r="I4707" t="s">
        <v>25</v>
      </c>
      <c r="J4707">
        <v>15</v>
      </c>
      <c r="K4707" s="1">
        <v>142412</v>
      </c>
      <c r="L4707" s="1">
        <v>2136180</v>
      </c>
      <c r="M4707">
        <v>0</v>
      </c>
      <c r="N4707" s="10">
        <v>0</v>
      </c>
      <c r="O4707" s="1">
        <f>Table1[[#This Row],[Total Sales NGN]]-(Table1[[#This Row],[Total Sales NGN]]*Table1[[#This Row],[Discount %2]])</f>
        <v>2136180</v>
      </c>
      <c r="P4707" t="s">
        <v>57</v>
      </c>
      <c r="Q4707">
        <v>2</v>
      </c>
      <c r="R4707" t="s">
        <v>28</v>
      </c>
      <c r="S4707">
        <v>193</v>
      </c>
      <c r="T4707" s="1">
        <v>1077152</v>
      </c>
    </row>
    <row r="4708" spans="1:20" x14ac:dyDescent="0.3">
      <c r="A4708" t="s">
        <v>9296</v>
      </c>
      <c r="B4708" s="9">
        <v>45214</v>
      </c>
      <c r="C4708" t="s">
        <v>8730</v>
      </c>
      <c r="D4708" t="s">
        <v>8731</v>
      </c>
      <c r="E4708" t="s">
        <v>2951</v>
      </c>
      <c r="F4708" t="s">
        <v>877</v>
      </c>
      <c r="G4708" t="s">
        <v>9297</v>
      </c>
      <c r="H4708" t="s">
        <v>40</v>
      </c>
      <c r="I4708" t="s">
        <v>51</v>
      </c>
      <c r="J4708">
        <v>13</v>
      </c>
      <c r="K4708" s="1">
        <v>8905</v>
      </c>
      <c r="L4708" s="1">
        <v>115765</v>
      </c>
      <c r="M4708">
        <v>15</v>
      </c>
      <c r="N4708" s="10">
        <v>0.15</v>
      </c>
      <c r="O4708" s="1">
        <f>Table1[[#This Row],[Total Sales NGN]]-(Table1[[#This Row],[Total Sales NGN]]*Table1[[#This Row],[Discount %2]])</f>
        <v>98400.25</v>
      </c>
      <c r="P4708" t="s">
        <v>47</v>
      </c>
      <c r="Q4708">
        <v>5</v>
      </c>
      <c r="R4708" t="s">
        <v>35</v>
      </c>
      <c r="S4708">
        <v>188</v>
      </c>
      <c r="T4708" s="1">
        <v>289731</v>
      </c>
    </row>
    <row r="4709" spans="1:20" x14ac:dyDescent="0.3">
      <c r="A4709" t="s">
        <v>9298</v>
      </c>
      <c r="B4709" s="9">
        <v>45230</v>
      </c>
      <c r="C4709" t="s">
        <v>8730</v>
      </c>
      <c r="D4709" t="s">
        <v>8731</v>
      </c>
      <c r="E4709" t="s">
        <v>1738</v>
      </c>
      <c r="F4709" t="s">
        <v>2502</v>
      </c>
      <c r="G4709" t="s">
        <v>9299</v>
      </c>
      <c r="H4709" t="s">
        <v>45</v>
      </c>
      <c r="I4709" t="s">
        <v>181</v>
      </c>
      <c r="J4709">
        <v>13</v>
      </c>
      <c r="K4709" s="1">
        <v>18292</v>
      </c>
      <c r="L4709" s="1">
        <v>237796</v>
      </c>
      <c r="M4709">
        <v>15</v>
      </c>
      <c r="N4709" s="10">
        <v>0.15</v>
      </c>
      <c r="O4709" s="1">
        <f>Table1[[#This Row],[Total Sales NGN]]-(Table1[[#This Row],[Total Sales NGN]]*Table1[[#This Row],[Discount %2]])</f>
        <v>202126.6</v>
      </c>
      <c r="P4709" t="s">
        <v>57</v>
      </c>
      <c r="Q4709">
        <v>2</v>
      </c>
      <c r="R4709" t="s">
        <v>28</v>
      </c>
      <c r="S4709">
        <v>141</v>
      </c>
      <c r="T4709" s="1">
        <v>383206</v>
      </c>
    </row>
    <row r="4710" spans="1:20" x14ac:dyDescent="0.3">
      <c r="A4710" t="s">
        <v>9300</v>
      </c>
      <c r="B4710" s="9">
        <v>44997</v>
      </c>
      <c r="C4710" t="s">
        <v>8730</v>
      </c>
      <c r="D4710" t="s">
        <v>8731</v>
      </c>
      <c r="E4710" t="s">
        <v>949</v>
      </c>
      <c r="F4710" t="s">
        <v>826</v>
      </c>
      <c r="G4710" t="s">
        <v>9301</v>
      </c>
      <c r="H4710" t="s">
        <v>32</v>
      </c>
      <c r="I4710" t="s">
        <v>237</v>
      </c>
      <c r="J4710">
        <v>20</v>
      </c>
      <c r="K4710" s="1">
        <v>21402</v>
      </c>
      <c r="L4710" s="1">
        <v>428040</v>
      </c>
      <c r="M4710">
        <v>15</v>
      </c>
      <c r="N4710" s="10">
        <v>0.15</v>
      </c>
      <c r="O4710" s="1">
        <f>Table1[[#This Row],[Total Sales NGN]]-(Table1[[#This Row],[Total Sales NGN]]*Table1[[#This Row],[Discount %2]])</f>
        <v>363834</v>
      </c>
      <c r="P4710" t="s">
        <v>26</v>
      </c>
      <c r="Q4710">
        <v>6</v>
      </c>
      <c r="R4710" t="s">
        <v>35</v>
      </c>
      <c r="S4710">
        <v>66</v>
      </c>
      <c r="T4710" s="1">
        <v>558942</v>
      </c>
    </row>
    <row r="4711" spans="1:20" x14ac:dyDescent="0.3">
      <c r="A4711" t="s">
        <v>9302</v>
      </c>
      <c r="B4711" s="9">
        <v>45086</v>
      </c>
      <c r="C4711" t="s">
        <v>8730</v>
      </c>
      <c r="D4711" t="s">
        <v>8731</v>
      </c>
      <c r="E4711" t="s">
        <v>1738</v>
      </c>
      <c r="F4711" t="s">
        <v>1229</v>
      </c>
      <c r="G4711" t="s">
        <v>9303</v>
      </c>
      <c r="H4711" t="s">
        <v>32</v>
      </c>
      <c r="I4711" t="s">
        <v>158</v>
      </c>
      <c r="J4711">
        <v>5</v>
      </c>
      <c r="K4711" s="1">
        <v>9708</v>
      </c>
      <c r="L4711" s="1">
        <v>48540</v>
      </c>
      <c r="M4711">
        <v>0</v>
      </c>
      <c r="N4711" s="10">
        <v>0</v>
      </c>
      <c r="O4711" s="1">
        <f>Table1[[#This Row],[Total Sales NGN]]-(Table1[[#This Row],[Total Sales NGN]]*Table1[[#This Row],[Discount %2]])</f>
        <v>48540</v>
      </c>
      <c r="P4711" t="s">
        <v>57</v>
      </c>
      <c r="Q4711">
        <v>3</v>
      </c>
      <c r="R4711" t="s">
        <v>35</v>
      </c>
      <c r="S4711">
        <v>144</v>
      </c>
      <c r="T4711" s="1">
        <v>558942</v>
      </c>
    </row>
    <row r="4712" spans="1:20" x14ac:dyDescent="0.3">
      <c r="A4712" t="s">
        <v>9304</v>
      </c>
      <c r="B4712" s="9">
        <v>45410</v>
      </c>
      <c r="C4712" t="s">
        <v>8730</v>
      </c>
      <c r="D4712" t="s">
        <v>8731</v>
      </c>
      <c r="E4712" t="s">
        <v>1738</v>
      </c>
      <c r="F4712" t="s">
        <v>957</v>
      </c>
      <c r="G4712" t="s">
        <v>9305</v>
      </c>
      <c r="H4712" t="s">
        <v>24</v>
      </c>
      <c r="I4712" t="s">
        <v>25</v>
      </c>
      <c r="J4712">
        <v>6</v>
      </c>
      <c r="K4712" s="1">
        <v>182101</v>
      </c>
      <c r="L4712" s="1">
        <v>1092606</v>
      </c>
      <c r="M4712" t="s">
        <v>27</v>
      </c>
      <c r="N4712" s="10">
        <v>0</v>
      </c>
      <c r="O4712" s="1">
        <f>Table1[[#This Row],[Total Sales NGN]]-(Table1[[#This Row],[Total Sales NGN]]*Table1[[#This Row],[Discount %2]])</f>
        <v>1092606</v>
      </c>
      <c r="P4712" t="s">
        <v>34</v>
      </c>
      <c r="Q4712">
        <v>1</v>
      </c>
      <c r="R4712" t="s">
        <v>35</v>
      </c>
      <c r="S4712">
        <v>5</v>
      </c>
      <c r="T4712" s="1">
        <v>1077152</v>
      </c>
    </row>
    <row r="4713" spans="1:20" x14ac:dyDescent="0.3">
      <c r="A4713" t="s">
        <v>9306</v>
      </c>
      <c r="B4713" s="9">
        <v>45072</v>
      </c>
      <c r="C4713" t="s">
        <v>8730</v>
      </c>
      <c r="D4713" t="s">
        <v>8731</v>
      </c>
      <c r="E4713" t="s">
        <v>949</v>
      </c>
      <c r="F4713" t="s">
        <v>299</v>
      </c>
      <c r="G4713" t="s">
        <v>9307</v>
      </c>
      <c r="H4713" t="s">
        <v>45</v>
      </c>
      <c r="I4713" t="s">
        <v>46</v>
      </c>
      <c r="J4713">
        <v>20</v>
      </c>
      <c r="K4713" s="1">
        <v>25792</v>
      </c>
      <c r="L4713" s="1">
        <v>515840</v>
      </c>
      <c r="M4713" t="s">
        <v>27</v>
      </c>
      <c r="N4713" s="10">
        <v>0</v>
      </c>
      <c r="O4713" s="1">
        <f>Table1[[#This Row],[Total Sales NGN]]-(Table1[[#This Row],[Total Sales NGN]]*Table1[[#This Row],[Discount %2]])</f>
        <v>515840</v>
      </c>
      <c r="P4713" t="s">
        <v>57</v>
      </c>
      <c r="Q4713">
        <v>3</v>
      </c>
      <c r="R4713" t="s">
        <v>35</v>
      </c>
      <c r="S4713">
        <v>169</v>
      </c>
      <c r="T4713" s="1">
        <v>383206</v>
      </c>
    </row>
    <row r="4714" spans="1:20" x14ac:dyDescent="0.3">
      <c r="A4714" t="s">
        <v>9308</v>
      </c>
      <c r="B4714" s="9">
        <v>45287</v>
      </c>
      <c r="C4714" t="s">
        <v>8730</v>
      </c>
      <c r="D4714" t="s">
        <v>8731</v>
      </c>
      <c r="E4714" t="s">
        <v>1738</v>
      </c>
      <c r="F4714" t="s">
        <v>1464</v>
      </c>
      <c r="G4714" t="s">
        <v>9309</v>
      </c>
      <c r="H4714" t="s">
        <v>45</v>
      </c>
      <c r="I4714" t="s">
        <v>74</v>
      </c>
      <c r="J4714">
        <v>11</v>
      </c>
      <c r="K4714" s="1">
        <v>26607</v>
      </c>
      <c r="L4714" s="1">
        <v>292677</v>
      </c>
      <c r="M4714">
        <v>15</v>
      </c>
      <c r="N4714" s="10">
        <v>0.15</v>
      </c>
      <c r="O4714" s="1">
        <f>Table1[[#This Row],[Total Sales NGN]]-(Table1[[#This Row],[Total Sales NGN]]*Table1[[#This Row],[Discount %2]])</f>
        <v>248775.45</v>
      </c>
      <c r="P4714" t="s">
        <v>27</v>
      </c>
      <c r="Q4714">
        <v>2</v>
      </c>
      <c r="R4714" t="s">
        <v>35</v>
      </c>
      <c r="S4714">
        <v>137</v>
      </c>
      <c r="T4714" s="1">
        <v>383206</v>
      </c>
    </row>
    <row r="4715" spans="1:20" x14ac:dyDescent="0.3">
      <c r="A4715" t="s">
        <v>9310</v>
      </c>
      <c r="B4715" s="9">
        <v>45249</v>
      </c>
      <c r="C4715" t="s">
        <v>8730</v>
      </c>
      <c r="D4715" t="s">
        <v>8731</v>
      </c>
      <c r="E4715" t="s">
        <v>949</v>
      </c>
      <c r="F4715" t="s">
        <v>637</v>
      </c>
      <c r="G4715" t="s">
        <v>9311</v>
      </c>
      <c r="H4715" t="s">
        <v>24</v>
      </c>
      <c r="I4715" t="s">
        <v>56</v>
      </c>
      <c r="J4715">
        <v>15</v>
      </c>
      <c r="K4715" s="1">
        <v>201938</v>
      </c>
      <c r="L4715" s="1">
        <v>3029070</v>
      </c>
      <c r="M4715">
        <v>10</v>
      </c>
      <c r="N4715" s="10">
        <v>0.1</v>
      </c>
      <c r="O4715" s="1">
        <f>Table1[[#This Row],[Total Sales NGN]]-(Table1[[#This Row],[Total Sales NGN]]*Table1[[#This Row],[Discount %2]])</f>
        <v>2726163</v>
      </c>
      <c r="P4715" t="s">
        <v>57</v>
      </c>
      <c r="Q4715">
        <v>2</v>
      </c>
      <c r="R4715" t="s">
        <v>35</v>
      </c>
      <c r="S4715">
        <v>139</v>
      </c>
      <c r="T4715" s="1">
        <v>1077152</v>
      </c>
    </row>
    <row r="4716" spans="1:20" x14ac:dyDescent="0.3">
      <c r="A4716" t="s">
        <v>9312</v>
      </c>
      <c r="B4716" s="9">
        <v>45191</v>
      </c>
      <c r="C4716" t="s">
        <v>8730</v>
      </c>
      <c r="D4716" t="s">
        <v>8731</v>
      </c>
      <c r="E4716" t="s">
        <v>949</v>
      </c>
      <c r="F4716" t="s">
        <v>335</v>
      </c>
      <c r="G4716" t="s">
        <v>9313</v>
      </c>
      <c r="H4716" t="s">
        <v>32</v>
      </c>
      <c r="I4716" t="s">
        <v>158</v>
      </c>
      <c r="J4716">
        <v>2</v>
      </c>
      <c r="K4716" s="1">
        <v>23108</v>
      </c>
      <c r="L4716" s="1">
        <v>46216</v>
      </c>
      <c r="M4716">
        <v>10</v>
      </c>
      <c r="N4716" s="10">
        <v>0.1</v>
      </c>
      <c r="O4716" s="1">
        <f>Table1[[#This Row],[Total Sales NGN]]-(Table1[[#This Row],[Total Sales NGN]]*Table1[[#This Row],[Discount %2]])</f>
        <v>41594.400000000001</v>
      </c>
      <c r="P4716" t="s">
        <v>34</v>
      </c>
      <c r="Q4716">
        <v>4</v>
      </c>
      <c r="R4716" t="s">
        <v>28</v>
      </c>
      <c r="S4716">
        <v>25</v>
      </c>
      <c r="T4716" s="1">
        <v>558942</v>
      </c>
    </row>
    <row r="4717" spans="1:20" x14ac:dyDescent="0.3">
      <c r="A4717" t="s">
        <v>9314</v>
      </c>
      <c r="B4717" s="9">
        <v>45501</v>
      </c>
      <c r="C4717" t="s">
        <v>8730</v>
      </c>
      <c r="D4717" t="s">
        <v>8731</v>
      </c>
      <c r="E4717" t="s">
        <v>949</v>
      </c>
      <c r="F4717" t="s">
        <v>440</v>
      </c>
      <c r="G4717" t="s">
        <v>27</v>
      </c>
      <c r="H4717" t="s">
        <v>40</v>
      </c>
      <c r="I4717" t="s">
        <v>171</v>
      </c>
      <c r="J4717">
        <v>19</v>
      </c>
      <c r="K4717" s="1">
        <v>14678</v>
      </c>
      <c r="L4717" s="1">
        <v>278882</v>
      </c>
      <c r="M4717">
        <v>20</v>
      </c>
      <c r="N4717" s="10">
        <v>0.2</v>
      </c>
      <c r="O4717" s="1">
        <f>Table1[[#This Row],[Total Sales NGN]]-(Table1[[#This Row],[Total Sales NGN]]*Table1[[#This Row],[Discount %2]])</f>
        <v>223105.6</v>
      </c>
      <c r="P4717" t="s">
        <v>57</v>
      </c>
      <c r="Q4717">
        <v>5</v>
      </c>
      <c r="R4717" t="s">
        <v>28</v>
      </c>
      <c r="S4717">
        <v>114</v>
      </c>
      <c r="T4717" s="1">
        <v>289731</v>
      </c>
    </row>
    <row r="4718" spans="1:20" x14ac:dyDescent="0.3">
      <c r="A4718" t="s">
        <v>9315</v>
      </c>
      <c r="B4718" s="9">
        <v>45015</v>
      </c>
      <c r="C4718" t="s">
        <v>8730</v>
      </c>
      <c r="D4718" t="s">
        <v>8731</v>
      </c>
      <c r="E4718" t="s">
        <v>1738</v>
      </c>
      <c r="F4718" t="s">
        <v>2078</v>
      </c>
      <c r="G4718" t="s">
        <v>9316</v>
      </c>
      <c r="H4718" t="s">
        <v>45</v>
      </c>
      <c r="I4718" t="s">
        <v>130</v>
      </c>
      <c r="J4718">
        <v>13</v>
      </c>
      <c r="K4718" s="1">
        <v>40065</v>
      </c>
      <c r="L4718" s="1">
        <v>520845</v>
      </c>
      <c r="M4718" t="s">
        <v>27</v>
      </c>
      <c r="N4718" s="10">
        <v>0</v>
      </c>
      <c r="O4718" s="1">
        <f>Table1[[#This Row],[Total Sales NGN]]-(Table1[[#This Row],[Total Sales NGN]]*Table1[[#This Row],[Discount %2]])</f>
        <v>520845</v>
      </c>
      <c r="P4718" t="s">
        <v>27</v>
      </c>
      <c r="Q4718">
        <v>4</v>
      </c>
      <c r="R4718" t="s">
        <v>35</v>
      </c>
      <c r="S4718">
        <v>114</v>
      </c>
      <c r="T4718" s="1">
        <v>383206</v>
      </c>
    </row>
    <row r="4719" spans="1:20" x14ac:dyDescent="0.3">
      <c r="A4719" t="s">
        <v>9317</v>
      </c>
      <c r="B4719" s="9">
        <v>45504</v>
      </c>
      <c r="C4719" t="s">
        <v>8730</v>
      </c>
      <c r="D4719" t="s">
        <v>8731</v>
      </c>
      <c r="E4719" t="s">
        <v>1738</v>
      </c>
      <c r="F4719" t="s">
        <v>4802</v>
      </c>
      <c r="G4719" t="s">
        <v>27</v>
      </c>
      <c r="H4719" t="s">
        <v>24</v>
      </c>
      <c r="I4719" t="s">
        <v>61</v>
      </c>
      <c r="J4719">
        <v>4</v>
      </c>
      <c r="K4719" s="1">
        <v>278938</v>
      </c>
      <c r="L4719" s="1">
        <v>1115752</v>
      </c>
      <c r="M4719" t="s">
        <v>27</v>
      </c>
      <c r="N4719" s="10">
        <v>0</v>
      </c>
      <c r="O4719" s="1">
        <f>Table1[[#This Row],[Total Sales NGN]]-(Table1[[#This Row],[Total Sales NGN]]*Table1[[#This Row],[Discount %2]])</f>
        <v>1115752</v>
      </c>
      <c r="P4719" t="s">
        <v>47</v>
      </c>
      <c r="Q4719">
        <v>2</v>
      </c>
      <c r="R4719" t="s">
        <v>28</v>
      </c>
      <c r="S4719">
        <v>104</v>
      </c>
      <c r="T4719" s="1">
        <v>1077152</v>
      </c>
    </row>
    <row r="4720" spans="1:20" x14ac:dyDescent="0.3">
      <c r="A4720" t="s">
        <v>9318</v>
      </c>
      <c r="B4720" s="9">
        <v>45393</v>
      </c>
      <c r="C4720" t="s">
        <v>8730</v>
      </c>
      <c r="D4720" t="s">
        <v>8731</v>
      </c>
      <c r="E4720" t="s">
        <v>1738</v>
      </c>
      <c r="F4720" t="s">
        <v>115</v>
      </c>
      <c r="G4720" t="s">
        <v>27</v>
      </c>
      <c r="H4720" t="s">
        <v>45</v>
      </c>
      <c r="I4720" t="s">
        <v>74</v>
      </c>
      <c r="J4720">
        <v>16</v>
      </c>
      <c r="K4720" s="1">
        <v>17313</v>
      </c>
      <c r="L4720" s="1">
        <v>277008</v>
      </c>
      <c r="M4720">
        <v>10</v>
      </c>
      <c r="N4720" s="10">
        <v>0.1</v>
      </c>
      <c r="O4720" s="1">
        <f>Table1[[#This Row],[Total Sales NGN]]-(Table1[[#This Row],[Total Sales NGN]]*Table1[[#This Row],[Discount %2]])</f>
        <v>249307.2</v>
      </c>
      <c r="P4720" t="s">
        <v>27</v>
      </c>
      <c r="Q4720">
        <v>2</v>
      </c>
      <c r="R4720" t="s">
        <v>35</v>
      </c>
      <c r="S4720">
        <v>22</v>
      </c>
      <c r="T4720" s="1">
        <v>383206</v>
      </c>
    </row>
    <row r="4721" spans="1:20" x14ac:dyDescent="0.3">
      <c r="A4721" t="s">
        <v>9319</v>
      </c>
      <c r="B4721" s="9">
        <v>45044</v>
      </c>
      <c r="C4721" t="s">
        <v>8730</v>
      </c>
      <c r="D4721" t="s">
        <v>8731</v>
      </c>
      <c r="E4721" t="s">
        <v>949</v>
      </c>
      <c r="F4721" t="s">
        <v>1960</v>
      </c>
      <c r="G4721" t="s">
        <v>9320</v>
      </c>
      <c r="H4721" t="s">
        <v>45</v>
      </c>
      <c r="I4721" t="s">
        <v>130</v>
      </c>
      <c r="J4721">
        <v>19</v>
      </c>
      <c r="K4721" s="1">
        <v>21139</v>
      </c>
      <c r="L4721" s="1">
        <v>401641</v>
      </c>
      <c r="M4721" t="s">
        <v>27</v>
      </c>
      <c r="N4721" s="10">
        <v>0</v>
      </c>
      <c r="O4721" s="1">
        <f>Table1[[#This Row],[Total Sales NGN]]-(Table1[[#This Row],[Total Sales NGN]]*Table1[[#This Row],[Discount %2]])</f>
        <v>401641</v>
      </c>
      <c r="P4721" t="s">
        <v>34</v>
      </c>
      <c r="Q4721">
        <v>1</v>
      </c>
      <c r="R4721" t="s">
        <v>35</v>
      </c>
      <c r="S4721">
        <v>0</v>
      </c>
      <c r="T4721" s="1">
        <v>383206</v>
      </c>
    </row>
    <row r="4722" spans="1:20" x14ac:dyDescent="0.3">
      <c r="A4722" t="s">
        <v>9321</v>
      </c>
      <c r="B4722" s="9">
        <v>45651</v>
      </c>
      <c r="C4722" t="s">
        <v>8730</v>
      </c>
      <c r="D4722" t="s">
        <v>8731</v>
      </c>
      <c r="E4722" t="s">
        <v>2951</v>
      </c>
      <c r="F4722" t="s">
        <v>1076</v>
      </c>
      <c r="G4722" t="s">
        <v>9322</v>
      </c>
      <c r="H4722" t="s">
        <v>40</v>
      </c>
      <c r="I4722" t="s">
        <v>70</v>
      </c>
      <c r="J4722">
        <v>19</v>
      </c>
      <c r="K4722" s="1">
        <v>6633</v>
      </c>
      <c r="L4722" s="1">
        <v>126027</v>
      </c>
      <c r="M4722">
        <v>20</v>
      </c>
      <c r="N4722" s="10">
        <v>0.2</v>
      </c>
      <c r="O4722" s="1">
        <f>Table1[[#This Row],[Total Sales NGN]]-(Table1[[#This Row],[Total Sales NGN]]*Table1[[#This Row],[Discount %2]])</f>
        <v>100821.6</v>
      </c>
      <c r="P4722" t="s">
        <v>34</v>
      </c>
      <c r="Q4722">
        <v>3</v>
      </c>
      <c r="R4722" t="s">
        <v>35</v>
      </c>
      <c r="S4722">
        <v>74</v>
      </c>
      <c r="T4722" s="1">
        <v>289731</v>
      </c>
    </row>
    <row r="4723" spans="1:20" x14ac:dyDescent="0.3">
      <c r="A4723" t="s">
        <v>9323</v>
      </c>
      <c r="B4723" s="9">
        <v>45049</v>
      </c>
      <c r="C4723" t="s">
        <v>8730</v>
      </c>
      <c r="D4723" t="s">
        <v>8731</v>
      </c>
      <c r="E4723" t="s">
        <v>2951</v>
      </c>
      <c r="F4723" t="s">
        <v>584</v>
      </c>
      <c r="G4723" t="s">
        <v>27</v>
      </c>
      <c r="H4723" t="s">
        <v>32</v>
      </c>
      <c r="I4723" t="s">
        <v>158</v>
      </c>
      <c r="J4723">
        <v>16</v>
      </c>
      <c r="K4723" s="1">
        <v>23926</v>
      </c>
      <c r="L4723" s="1">
        <v>382816</v>
      </c>
      <c r="M4723">
        <v>0</v>
      </c>
      <c r="N4723" s="10">
        <v>0</v>
      </c>
      <c r="O4723" s="1">
        <f>Table1[[#This Row],[Total Sales NGN]]-(Table1[[#This Row],[Total Sales NGN]]*Table1[[#This Row],[Discount %2]])</f>
        <v>382816</v>
      </c>
      <c r="P4723" t="s">
        <v>27</v>
      </c>
      <c r="Q4723">
        <v>1</v>
      </c>
      <c r="R4723" t="s">
        <v>35</v>
      </c>
      <c r="S4723">
        <v>31</v>
      </c>
      <c r="T4723" s="1">
        <v>558942</v>
      </c>
    </row>
    <row r="4724" spans="1:20" x14ac:dyDescent="0.3">
      <c r="A4724" t="s">
        <v>9324</v>
      </c>
      <c r="B4724" s="9">
        <v>45369</v>
      </c>
      <c r="C4724" t="s">
        <v>8730</v>
      </c>
      <c r="D4724" t="s">
        <v>8731</v>
      </c>
      <c r="E4724" t="s">
        <v>949</v>
      </c>
      <c r="F4724" t="s">
        <v>296</v>
      </c>
      <c r="G4724" t="s">
        <v>9325</v>
      </c>
      <c r="H4724" t="s">
        <v>40</v>
      </c>
      <c r="I4724" t="s">
        <v>51</v>
      </c>
      <c r="J4724">
        <v>6</v>
      </c>
      <c r="K4724" s="1">
        <v>1341</v>
      </c>
      <c r="L4724" s="1">
        <v>8046</v>
      </c>
      <c r="M4724">
        <v>0</v>
      </c>
      <c r="N4724" s="10">
        <v>0</v>
      </c>
      <c r="O4724" s="1">
        <f>Table1[[#This Row],[Total Sales NGN]]-(Table1[[#This Row],[Total Sales NGN]]*Table1[[#This Row],[Discount %2]])</f>
        <v>8046</v>
      </c>
      <c r="P4724" t="s">
        <v>57</v>
      </c>
      <c r="Q4724">
        <v>5</v>
      </c>
      <c r="R4724" t="s">
        <v>35</v>
      </c>
      <c r="S4724">
        <v>56</v>
      </c>
      <c r="T4724" s="1">
        <v>289731</v>
      </c>
    </row>
    <row r="4725" spans="1:20" x14ac:dyDescent="0.3">
      <c r="A4725" t="s">
        <v>9326</v>
      </c>
      <c r="B4725" s="9">
        <v>45604</v>
      </c>
      <c r="C4725" t="s">
        <v>8730</v>
      </c>
      <c r="D4725" t="s">
        <v>8731</v>
      </c>
      <c r="E4725" t="s">
        <v>949</v>
      </c>
      <c r="F4725" t="s">
        <v>907</v>
      </c>
      <c r="G4725" t="s">
        <v>9327</v>
      </c>
      <c r="H4725" t="s">
        <v>45</v>
      </c>
      <c r="I4725" t="s">
        <v>74</v>
      </c>
      <c r="J4725">
        <v>10</v>
      </c>
      <c r="K4725" s="1">
        <v>30153</v>
      </c>
      <c r="L4725" s="1">
        <v>301530</v>
      </c>
      <c r="M4725">
        <v>0</v>
      </c>
      <c r="N4725" s="10">
        <v>0</v>
      </c>
      <c r="O4725" s="1">
        <f>Table1[[#This Row],[Total Sales NGN]]-(Table1[[#This Row],[Total Sales NGN]]*Table1[[#This Row],[Discount %2]])</f>
        <v>301530</v>
      </c>
      <c r="P4725" t="s">
        <v>57</v>
      </c>
      <c r="Q4725">
        <v>2</v>
      </c>
      <c r="R4725" t="s">
        <v>35</v>
      </c>
      <c r="S4725">
        <v>41</v>
      </c>
      <c r="T4725" s="1">
        <v>383206</v>
      </c>
    </row>
    <row r="4726" spans="1:20" x14ac:dyDescent="0.3">
      <c r="A4726" t="s">
        <v>9328</v>
      </c>
      <c r="B4726" s="9">
        <v>45245</v>
      </c>
      <c r="C4726" t="s">
        <v>8730</v>
      </c>
      <c r="D4726" t="s">
        <v>8731</v>
      </c>
      <c r="E4726" t="s">
        <v>949</v>
      </c>
      <c r="F4726" t="s">
        <v>781</v>
      </c>
      <c r="G4726" t="s">
        <v>9329</v>
      </c>
      <c r="H4726" t="s">
        <v>40</v>
      </c>
      <c r="I4726" t="s">
        <v>51</v>
      </c>
      <c r="J4726">
        <v>6</v>
      </c>
      <c r="K4726" s="1">
        <v>16005</v>
      </c>
      <c r="L4726" s="1">
        <v>96030</v>
      </c>
      <c r="M4726">
        <v>0</v>
      </c>
      <c r="N4726" s="10">
        <v>0</v>
      </c>
      <c r="O4726" s="1">
        <f>Table1[[#This Row],[Total Sales NGN]]-(Table1[[#This Row],[Total Sales NGN]]*Table1[[#This Row],[Discount %2]])</f>
        <v>96030</v>
      </c>
      <c r="P4726" t="s">
        <v>27</v>
      </c>
      <c r="Q4726">
        <v>5</v>
      </c>
      <c r="R4726" t="s">
        <v>35</v>
      </c>
      <c r="S4726">
        <v>34</v>
      </c>
      <c r="T4726" s="1">
        <v>289731</v>
      </c>
    </row>
    <row r="4727" spans="1:20" x14ac:dyDescent="0.3">
      <c r="A4727" t="s">
        <v>9330</v>
      </c>
      <c r="B4727" s="9">
        <v>45601</v>
      </c>
      <c r="C4727" t="s">
        <v>8730</v>
      </c>
      <c r="D4727" t="s">
        <v>8731</v>
      </c>
      <c r="E4727" t="s">
        <v>1738</v>
      </c>
      <c r="F4727" t="s">
        <v>1304</v>
      </c>
      <c r="G4727" t="s">
        <v>9331</v>
      </c>
      <c r="H4727" t="s">
        <v>40</v>
      </c>
      <c r="I4727" t="s">
        <v>51</v>
      </c>
      <c r="J4727">
        <v>7</v>
      </c>
      <c r="K4727" s="1">
        <v>7663</v>
      </c>
      <c r="L4727" s="1">
        <v>53641</v>
      </c>
      <c r="M4727">
        <v>10</v>
      </c>
      <c r="N4727" s="10">
        <v>0.1</v>
      </c>
      <c r="O4727" s="1">
        <f>Table1[[#This Row],[Total Sales NGN]]-(Table1[[#This Row],[Total Sales NGN]]*Table1[[#This Row],[Discount %2]])</f>
        <v>48276.9</v>
      </c>
      <c r="P4727" t="s">
        <v>57</v>
      </c>
      <c r="Q4727" t="s">
        <v>27</v>
      </c>
      <c r="R4727" t="s">
        <v>35</v>
      </c>
      <c r="S4727">
        <v>188</v>
      </c>
      <c r="T4727" s="1">
        <v>289731</v>
      </c>
    </row>
    <row r="4728" spans="1:20" x14ac:dyDescent="0.3">
      <c r="A4728" t="s">
        <v>9332</v>
      </c>
      <c r="B4728" s="9">
        <v>45355</v>
      </c>
      <c r="C4728" t="s">
        <v>8730</v>
      </c>
      <c r="D4728" t="s">
        <v>8731</v>
      </c>
      <c r="E4728" t="s">
        <v>1738</v>
      </c>
      <c r="F4728" t="s">
        <v>817</v>
      </c>
      <c r="G4728" t="s">
        <v>9333</v>
      </c>
      <c r="H4728" t="s">
        <v>45</v>
      </c>
      <c r="I4728" t="s">
        <v>211</v>
      </c>
      <c r="J4728">
        <v>4</v>
      </c>
      <c r="K4728" s="1">
        <v>34699</v>
      </c>
      <c r="L4728" s="1">
        <v>138796</v>
      </c>
      <c r="M4728" t="s">
        <v>27</v>
      </c>
      <c r="N4728" s="10">
        <v>0</v>
      </c>
      <c r="O4728" s="1">
        <f>Table1[[#This Row],[Total Sales NGN]]-(Table1[[#This Row],[Total Sales NGN]]*Table1[[#This Row],[Discount %2]])</f>
        <v>138796</v>
      </c>
      <c r="P4728" t="s">
        <v>26</v>
      </c>
      <c r="Q4728">
        <v>1</v>
      </c>
      <c r="R4728" t="s">
        <v>28</v>
      </c>
      <c r="S4728">
        <v>76</v>
      </c>
      <c r="T4728" s="1">
        <v>383206</v>
      </c>
    </row>
    <row r="4729" spans="1:20" x14ac:dyDescent="0.3">
      <c r="A4729" t="s">
        <v>9334</v>
      </c>
      <c r="B4729" s="9">
        <v>45029</v>
      </c>
      <c r="C4729" t="s">
        <v>8730</v>
      </c>
      <c r="D4729" t="s">
        <v>8731</v>
      </c>
      <c r="E4729" t="s">
        <v>949</v>
      </c>
      <c r="F4729" t="s">
        <v>1750</v>
      </c>
      <c r="G4729" t="s">
        <v>27</v>
      </c>
      <c r="H4729" t="s">
        <v>45</v>
      </c>
      <c r="I4729" t="s">
        <v>46</v>
      </c>
      <c r="J4729">
        <v>16</v>
      </c>
      <c r="K4729" s="1">
        <v>20398</v>
      </c>
      <c r="L4729" s="1">
        <v>326368</v>
      </c>
      <c r="M4729">
        <v>15</v>
      </c>
      <c r="N4729" s="10">
        <v>0.15</v>
      </c>
      <c r="O4729" s="1">
        <f>Table1[[#This Row],[Total Sales NGN]]-(Table1[[#This Row],[Total Sales NGN]]*Table1[[#This Row],[Discount %2]])</f>
        <v>277412.8</v>
      </c>
      <c r="P4729" t="s">
        <v>57</v>
      </c>
      <c r="Q4729">
        <v>4</v>
      </c>
      <c r="R4729" t="s">
        <v>35</v>
      </c>
      <c r="S4729">
        <v>82</v>
      </c>
      <c r="T4729" s="1">
        <v>383206</v>
      </c>
    </row>
    <row r="4730" spans="1:20" x14ac:dyDescent="0.3">
      <c r="A4730" t="s">
        <v>9335</v>
      </c>
      <c r="B4730" s="9">
        <v>45579</v>
      </c>
      <c r="C4730" t="s">
        <v>8730</v>
      </c>
      <c r="D4730" t="s">
        <v>8731</v>
      </c>
      <c r="E4730" t="s">
        <v>949</v>
      </c>
      <c r="F4730" t="s">
        <v>38</v>
      </c>
      <c r="G4730" t="s">
        <v>9336</v>
      </c>
      <c r="H4730" t="s">
        <v>45</v>
      </c>
      <c r="I4730" t="s">
        <v>211</v>
      </c>
      <c r="J4730">
        <v>13</v>
      </c>
      <c r="K4730" s="1">
        <v>38571</v>
      </c>
      <c r="L4730" s="1">
        <v>501423</v>
      </c>
      <c r="M4730">
        <v>20</v>
      </c>
      <c r="N4730" s="10">
        <v>0.2</v>
      </c>
      <c r="O4730" s="1">
        <f>Table1[[#This Row],[Total Sales NGN]]-(Table1[[#This Row],[Total Sales NGN]]*Table1[[#This Row],[Discount %2]])</f>
        <v>401138.4</v>
      </c>
      <c r="P4730" t="s">
        <v>34</v>
      </c>
      <c r="Q4730">
        <v>3</v>
      </c>
      <c r="R4730" t="s">
        <v>35</v>
      </c>
      <c r="S4730">
        <v>96</v>
      </c>
      <c r="T4730" s="1">
        <v>383206</v>
      </c>
    </row>
    <row r="4731" spans="1:20" x14ac:dyDescent="0.3">
      <c r="A4731" t="s">
        <v>9337</v>
      </c>
      <c r="B4731" s="9">
        <v>45276</v>
      </c>
      <c r="C4731" t="s">
        <v>8730</v>
      </c>
      <c r="D4731" t="s">
        <v>8731</v>
      </c>
      <c r="E4731" t="s">
        <v>1738</v>
      </c>
      <c r="F4731" t="s">
        <v>1135</v>
      </c>
      <c r="G4731" t="s">
        <v>9338</v>
      </c>
      <c r="H4731" t="s">
        <v>24</v>
      </c>
      <c r="I4731" t="s">
        <v>56</v>
      </c>
      <c r="J4731">
        <v>7</v>
      </c>
      <c r="K4731" s="1">
        <v>270795</v>
      </c>
      <c r="L4731" s="1">
        <v>1895565</v>
      </c>
      <c r="M4731" t="s">
        <v>27</v>
      </c>
      <c r="N4731" s="10">
        <v>0</v>
      </c>
      <c r="O4731" s="1">
        <f>Table1[[#This Row],[Total Sales NGN]]-(Table1[[#This Row],[Total Sales NGN]]*Table1[[#This Row],[Discount %2]])</f>
        <v>1895565</v>
      </c>
      <c r="P4731" t="s">
        <v>27</v>
      </c>
      <c r="Q4731" t="s">
        <v>27</v>
      </c>
      <c r="R4731" t="s">
        <v>35</v>
      </c>
      <c r="S4731">
        <v>171</v>
      </c>
      <c r="T4731" s="1">
        <v>1077152</v>
      </c>
    </row>
    <row r="4732" spans="1:20" x14ac:dyDescent="0.3">
      <c r="A4732" t="s">
        <v>9339</v>
      </c>
      <c r="B4732" s="9">
        <v>44972</v>
      </c>
      <c r="C4732" t="s">
        <v>8730</v>
      </c>
      <c r="D4732" t="s">
        <v>8731</v>
      </c>
      <c r="E4732" t="s">
        <v>1738</v>
      </c>
      <c r="F4732" t="s">
        <v>1744</v>
      </c>
      <c r="G4732" t="s">
        <v>9340</v>
      </c>
      <c r="H4732" t="s">
        <v>32</v>
      </c>
      <c r="I4732" t="s">
        <v>141</v>
      </c>
      <c r="J4732">
        <v>15</v>
      </c>
      <c r="K4732" s="1">
        <v>12599</v>
      </c>
      <c r="L4732" s="1">
        <v>188985</v>
      </c>
      <c r="M4732">
        <v>0</v>
      </c>
      <c r="N4732" s="10">
        <v>0</v>
      </c>
      <c r="O4732" s="1">
        <f>Table1[[#This Row],[Total Sales NGN]]-(Table1[[#This Row],[Total Sales NGN]]*Table1[[#This Row],[Discount %2]])</f>
        <v>188985</v>
      </c>
      <c r="P4732" t="s">
        <v>34</v>
      </c>
      <c r="Q4732">
        <v>2</v>
      </c>
      <c r="R4732" t="s">
        <v>35</v>
      </c>
      <c r="S4732">
        <v>187</v>
      </c>
      <c r="T4732" s="1">
        <v>558942</v>
      </c>
    </row>
    <row r="4733" spans="1:20" x14ac:dyDescent="0.3">
      <c r="A4733" t="s">
        <v>9341</v>
      </c>
      <c r="B4733" s="9">
        <v>45171</v>
      </c>
      <c r="C4733" t="s">
        <v>8730</v>
      </c>
      <c r="D4733" t="s">
        <v>8731</v>
      </c>
      <c r="E4733" t="s">
        <v>1738</v>
      </c>
      <c r="F4733" t="s">
        <v>1764</v>
      </c>
      <c r="G4733" t="s">
        <v>9342</v>
      </c>
      <c r="H4733" t="s">
        <v>40</v>
      </c>
      <c r="I4733" t="s">
        <v>171</v>
      </c>
      <c r="J4733">
        <v>2</v>
      </c>
      <c r="K4733" s="1">
        <v>3224</v>
      </c>
      <c r="L4733" s="1">
        <v>6448</v>
      </c>
      <c r="M4733">
        <v>0</v>
      </c>
      <c r="N4733" s="10">
        <v>0</v>
      </c>
      <c r="O4733" s="1">
        <f>Table1[[#This Row],[Total Sales NGN]]-(Table1[[#This Row],[Total Sales NGN]]*Table1[[#This Row],[Discount %2]])</f>
        <v>6448</v>
      </c>
      <c r="P4733" t="s">
        <v>27</v>
      </c>
      <c r="Q4733">
        <v>3</v>
      </c>
      <c r="R4733" t="s">
        <v>35</v>
      </c>
      <c r="S4733">
        <v>4</v>
      </c>
      <c r="T4733" s="1">
        <v>289731</v>
      </c>
    </row>
    <row r="4734" spans="1:20" x14ac:dyDescent="0.3">
      <c r="A4734" t="s">
        <v>9343</v>
      </c>
      <c r="B4734" s="9">
        <v>44988</v>
      </c>
      <c r="C4734" t="s">
        <v>8730</v>
      </c>
      <c r="D4734" t="s">
        <v>8731</v>
      </c>
      <c r="E4734" t="s">
        <v>949</v>
      </c>
      <c r="F4734" t="s">
        <v>676</v>
      </c>
      <c r="G4734" t="s">
        <v>9344</v>
      </c>
      <c r="H4734" t="s">
        <v>24</v>
      </c>
      <c r="I4734" t="s">
        <v>161</v>
      </c>
      <c r="J4734">
        <v>13</v>
      </c>
      <c r="K4734" s="1">
        <v>132713</v>
      </c>
      <c r="L4734" s="1">
        <v>1725269</v>
      </c>
      <c r="M4734">
        <v>5</v>
      </c>
      <c r="N4734" s="10">
        <v>0.05</v>
      </c>
      <c r="O4734" s="1">
        <f>Table1[[#This Row],[Total Sales NGN]]-(Table1[[#This Row],[Total Sales NGN]]*Table1[[#This Row],[Discount %2]])</f>
        <v>1639005.55</v>
      </c>
      <c r="P4734" t="s">
        <v>26</v>
      </c>
      <c r="Q4734">
        <v>5</v>
      </c>
      <c r="R4734" t="s">
        <v>28</v>
      </c>
      <c r="S4734">
        <v>165</v>
      </c>
      <c r="T4734" s="1">
        <v>1077152</v>
      </c>
    </row>
    <row r="4735" spans="1:20" x14ac:dyDescent="0.3">
      <c r="A4735" t="s">
        <v>9345</v>
      </c>
      <c r="B4735" s="9">
        <v>45380</v>
      </c>
      <c r="C4735" t="s">
        <v>8730</v>
      </c>
      <c r="D4735" t="s">
        <v>8731</v>
      </c>
      <c r="E4735" t="s">
        <v>1738</v>
      </c>
      <c r="F4735" t="s">
        <v>607</v>
      </c>
      <c r="G4735" t="s">
        <v>9346</v>
      </c>
      <c r="H4735" t="s">
        <v>32</v>
      </c>
      <c r="I4735" t="s">
        <v>237</v>
      </c>
      <c r="J4735">
        <v>15</v>
      </c>
      <c r="K4735" s="1">
        <v>12911</v>
      </c>
      <c r="L4735" s="1">
        <v>193665</v>
      </c>
      <c r="M4735">
        <v>20</v>
      </c>
      <c r="N4735" s="10">
        <v>0.2</v>
      </c>
      <c r="O4735" s="1">
        <f>Table1[[#This Row],[Total Sales NGN]]-(Table1[[#This Row],[Total Sales NGN]]*Table1[[#This Row],[Discount %2]])</f>
        <v>154932</v>
      </c>
      <c r="P4735" t="s">
        <v>27</v>
      </c>
      <c r="Q4735">
        <v>4</v>
      </c>
      <c r="R4735" t="s">
        <v>28</v>
      </c>
      <c r="S4735">
        <v>86</v>
      </c>
      <c r="T4735" s="1">
        <v>558942</v>
      </c>
    </row>
    <row r="4736" spans="1:20" x14ac:dyDescent="0.3">
      <c r="A4736" t="s">
        <v>9347</v>
      </c>
      <c r="B4736" s="9">
        <v>45550</v>
      </c>
      <c r="C4736" t="s">
        <v>8730</v>
      </c>
      <c r="D4736" t="s">
        <v>8731</v>
      </c>
      <c r="E4736" t="s">
        <v>2951</v>
      </c>
      <c r="F4736" t="s">
        <v>645</v>
      </c>
      <c r="G4736" t="s">
        <v>9348</v>
      </c>
      <c r="H4736" t="s">
        <v>32</v>
      </c>
      <c r="I4736" t="s">
        <v>113</v>
      </c>
      <c r="J4736">
        <v>8</v>
      </c>
      <c r="K4736" s="1">
        <v>18670</v>
      </c>
      <c r="L4736" s="1">
        <v>149360</v>
      </c>
      <c r="M4736">
        <v>0</v>
      </c>
      <c r="N4736" s="10">
        <v>0</v>
      </c>
      <c r="O4736" s="1">
        <f>Table1[[#This Row],[Total Sales NGN]]-(Table1[[#This Row],[Total Sales NGN]]*Table1[[#This Row],[Discount %2]])</f>
        <v>149360</v>
      </c>
      <c r="P4736" t="s">
        <v>47</v>
      </c>
      <c r="Q4736">
        <v>4</v>
      </c>
      <c r="R4736" t="s">
        <v>35</v>
      </c>
      <c r="S4736">
        <v>16</v>
      </c>
      <c r="T4736" s="1">
        <v>558942</v>
      </c>
    </row>
    <row r="4737" spans="1:20" x14ac:dyDescent="0.3">
      <c r="A4737" t="s">
        <v>9349</v>
      </c>
      <c r="B4737" s="9">
        <v>45076</v>
      </c>
      <c r="C4737" t="s">
        <v>8730</v>
      </c>
      <c r="D4737" t="s">
        <v>8731</v>
      </c>
      <c r="E4737" t="s">
        <v>1738</v>
      </c>
      <c r="F4737" t="s">
        <v>1671</v>
      </c>
      <c r="G4737" t="s">
        <v>27</v>
      </c>
      <c r="H4737" t="s">
        <v>40</v>
      </c>
      <c r="I4737" t="s">
        <v>171</v>
      </c>
      <c r="J4737">
        <v>17</v>
      </c>
      <c r="K4737" s="1">
        <v>14819</v>
      </c>
      <c r="L4737" s="1">
        <v>251923</v>
      </c>
      <c r="M4737" t="s">
        <v>27</v>
      </c>
      <c r="N4737" s="10">
        <v>0</v>
      </c>
      <c r="O4737" s="1">
        <f>Table1[[#This Row],[Total Sales NGN]]-(Table1[[#This Row],[Total Sales NGN]]*Table1[[#This Row],[Discount %2]])</f>
        <v>251923</v>
      </c>
      <c r="P4737" t="s">
        <v>57</v>
      </c>
      <c r="Q4737">
        <v>5</v>
      </c>
      <c r="R4737" t="s">
        <v>35</v>
      </c>
      <c r="S4737">
        <v>136</v>
      </c>
      <c r="T4737" s="1">
        <v>289731</v>
      </c>
    </row>
    <row r="4738" spans="1:20" x14ac:dyDescent="0.3">
      <c r="A4738" t="s">
        <v>9350</v>
      </c>
      <c r="B4738" s="9">
        <v>45113</v>
      </c>
      <c r="C4738" t="s">
        <v>8730</v>
      </c>
      <c r="D4738" t="s">
        <v>8731</v>
      </c>
      <c r="E4738" t="s">
        <v>949</v>
      </c>
      <c r="F4738" t="s">
        <v>565</v>
      </c>
      <c r="G4738" t="s">
        <v>9351</v>
      </c>
      <c r="H4738" t="s">
        <v>65</v>
      </c>
      <c r="I4738" t="s">
        <v>478</v>
      </c>
      <c r="J4738">
        <v>15</v>
      </c>
      <c r="K4738" s="1">
        <v>134776</v>
      </c>
      <c r="L4738" s="1">
        <v>2021640</v>
      </c>
      <c r="M4738">
        <v>0</v>
      </c>
      <c r="N4738" s="10">
        <v>0</v>
      </c>
      <c r="O4738" s="1">
        <f>Table1[[#This Row],[Total Sales NGN]]-(Table1[[#This Row],[Total Sales NGN]]*Table1[[#This Row],[Discount %2]])</f>
        <v>2021640</v>
      </c>
      <c r="P4738" t="s">
        <v>26</v>
      </c>
      <c r="Q4738" t="s">
        <v>27</v>
      </c>
      <c r="R4738" t="s">
        <v>35</v>
      </c>
      <c r="S4738">
        <v>152</v>
      </c>
      <c r="T4738" s="1">
        <v>761054</v>
      </c>
    </row>
    <row r="4739" spans="1:20" x14ac:dyDescent="0.3">
      <c r="A4739" t="s">
        <v>9352</v>
      </c>
      <c r="B4739" s="9">
        <v>44931</v>
      </c>
      <c r="C4739" t="s">
        <v>8730</v>
      </c>
      <c r="D4739" t="s">
        <v>8731</v>
      </c>
      <c r="E4739" t="s">
        <v>2951</v>
      </c>
      <c r="F4739" t="s">
        <v>3354</v>
      </c>
      <c r="G4739" t="s">
        <v>9353</v>
      </c>
      <c r="H4739" t="s">
        <v>45</v>
      </c>
      <c r="I4739" t="s">
        <v>130</v>
      </c>
      <c r="J4739">
        <v>20</v>
      </c>
      <c r="K4739" s="1">
        <v>9889</v>
      </c>
      <c r="L4739" s="1">
        <v>197780</v>
      </c>
      <c r="M4739">
        <v>20</v>
      </c>
      <c r="N4739" s="10">
        <v>0.2</v>
      </c>
      <c r="O4739" s="1">
        <f>Table1[[#This Row],[Total Sales NGN]]-(Table1[[#This Row],[Total Sales NGN]]*Table1[[#This Row],[Discount %2]])</f>
        <v>158224</v>
      </c>
      <c r="P4739" t="s">
        <v>27</v>
      </c>
      <c r="Q4739" t="s">
        <v>27</v>
      </c>
      <c r="R4739" t="s">
        <v>28</v>
      </c>
      <c r="S4739">
        <v>41</v>
      </c>
      <c r="T4739" s="1">
        <v>383206</v>
      </c>
    </row>
    <row r="4740" spans="1:20" x14ac:dyDescent="0.3">
      <c r="A4740" t="s">
        <v>9354</v>
      </c>
      <c r="B4740" s="9">
        <v>45350</v>
      </c>
      <c r="C4740" t="s">
        <v>8730</v>
      </c>
      <c r="D4740" t="s">
        <v>8731</v>
      </c>
      <c r="E4740" t="s">
        <v>949</v>
      </c>
      <c r="F4740" t="s">
        <v>756</v>
      </c>
      <c r="G4740" t="s">
        <v>9355</v>
      </c>
      <c r="H4740" t="s">
        <v>24</v>
      </c>
      <c r="I4740" t="s">
        <v>61</v>
      </c>
      <c r="J4740">
        <v>4</v>
      </c>
      <c r="K4740" s="1">
        <v>27342</v>
      </c>
      <c r="L4740" s="1">
        <v>109368</v>
      </c>
      <c r="M4740">
        <v>10</v>
      </c>
      <c r="N4740" s="10">
        <v>0.1</v>
      </c>
      <c r="O4740" s="1">
        <f>Table1[[#This Row],[Total Sales NGN]]-(Table1[[#This Row],[Total Sales NGN]]*Table1[[#This Row],[Discount %2]])</f>
        <v>98431.2</v>
      </c>
      <c r="P4740" t="s">
        <v>47</v>
      </c>
      <c r="Q4740">
        <v>4</v>
      </c>
      <c r="R4740" t="s">
        <v>35</v>
      </c>
      <c r="S4740">
        <v>158</v>
      </c>
      <c r="T4740" s="1">
        <v>1077152</v>
      </c>
    </row>
    <row r="4741" spans="1:20" x14ac:dyDescent="0.3">
      <c r="A4741" t="s">
        <v>9356</v>
      </c>
      <c r="B4741" s="9">
        <v>45568</v>
      </c>
      <c r="C4741" t="s">
        <v>8730</v>
      </c>
      <c r="D4741" t="s">
        <v>8731</v>
      </c>
      <c r="E4741" t="s">
        <v>949</v>
      </c>
      <c r="F4741" t="s">
        <v>437</v>
      </c>
      <c r="G4741" t="s">
        <v>9357</v>
      </c>
      <c r="H4741" t="s">
        <v>40</v>
      </c>
      <c r="I4741" t="s">
        <v>106</v>
      </c>
      <c r="J4741">
        <v>7</v>
      </c>
      <c r="K4741" s="1">
        <v>8725</v>
      </c>
      <c r="L4741" s="1">
        <v>61075</v>
      </c>
      <c r="M4741">
        <v>5</v>
      </c>
      <c r="N4741" s="10">
        <v>0.05</v>
      </c>
      <c r="O4741" s="1">
        <f>Table1[[#This Row],[Total Sales NGN]]-(Table1[[#This Row],[Total Sales NGN]]*Table1[[#This Row],[Discount %2]])</f>
        <v>58021.25</v>
      </c>
      <c r="P4741" t="s">
        <v>57</v>
      </c>
      <c r="Q4741">
        <v>1</v>
      </c>
      <c r="R4741" t="s">
        <v>35</v>
      </c>
      <c r="S4741">
        <v>126</v>
      </c>
      <c r="T4741" s="1">
        <v>289731</v>
      </c>
    </row>
    <row r="4742" spans="1:20" x14ac:dyDescent="0.3">
      <c r="A4742" t="s">
        <v>9358</v>
      </c>
      <c r="B4742" s="9">
        <v>45085</v>
      </c>
      <c r="C4742" t="s">
        <v>8730</v>
      </c>
      <c r="D4742" t="s">
        <v>8731</v>
      </c>
      <c r="E4742" t="s">
        <v>2951</v>
      </c>
      <c r="F4742" t="s">
        <v>2069</v>
      </c>
      <c r="G4742" t="s">
        <v>27</v>
      </c>
      <c r="H4742" t="s">
        <v>40</v>
      </c>
      <c r="I4742" t="s">
        <v>41</v>
      </c>
      <c r="J4742">
        <v>17</v>
      </c>
      <c r="K4742" s="1">
        <v>6115</v>
      </c>
      <c r="L4742" s="1">
        <v>103955</v>
      </c>
      <c r="M4742" t="s">
        <v>27</v>
      </c>
      <c r="N4742" s="10">
        <v>0</v>
      </c>
      <c r="O4742" s="1">
        <f>Table1[[#This Row],[Total Sales NGN]]-(Table1[[#This Row],[Total Sales NGN]]*Table1[[#This Row],[Discount %2]])</f>
        <v>103955</v>
      </c>
      <c r="P4742" t="s">
        <v>26</v>
      </c>
      <c r="Q4742">
        <v>1</v>
      </c>
      <c r="R4742" t="s">
        <v>35</v>
      </c>
      <c r="S4742">
        <v>131</v>
      </c>
      <c r="T4742" s="1">
        <v>289731</v>
      </c>
    </row>
    <row r="4743" spans="1:20" x14ac:dyDescent="0.3">
      <c r="A4743" t="s">
        <v>9359</v>
      </c>
      <c r="B4743" s="9">
        <v>45160</v>
      </c>
      <c r="C4743" t="s">
        <v>8730</v>
      </c>
      <c r="D4743" t="s">
        <v>8731</v>
      </c>
      <c r="E4743" t="s">
        <v>2951</v>
      </c>
      <c r="F4743" t="s">
        <v>531</v>
      </c>
      <c r="G4743" t="s">
        <v>9360</v>
      </c>
      <c r="H4743" t="s">
        <v>40</v>
      </c>
      <c r="I4743" t="s">
        <v>123</v>
      </c>
      <c r="J4743">
        <v>7</v>
      </c>
      <c r="K4743" s="1">
        <v>15559</v>
      </c>
      <c r="L4743" s="1">
        <v>108913</v>
      </c>
      <c r="M4743">
        <v>0</v>
      </c>
      <c r="N4743" s="10">
        <v>0</v>
      </c>
      <c r="O4743" s="1">
        <f>Table1[[#This Row],[Total Sales NGN]]-(Table1[[#This Row],[Total Sales NGN]]*Table1[[#This Row],[Discount %2]])</f>
        <v>108913</v>
      </c>
      <c r="P4743" t="s">
        <v>26</v>
      </c>
      <c r="Q4743">
        <v>2</v>
      </c>
      <c r="R4743" t="s">
        <v>35</v>
      </c>
      <c r="S4743">
        <v>77</v>
      </c>
      <c r="T4743" s="1">
        <v>289731</v>
      </c>
    </row>
    <row r="4744" spans="1:20" x14ac:dyDescent="0.3">
      <c r="A4744" t="s">
        <v>9361</v>
      </c>
      <c r="B4744" s="9">
        <v>45051</v>
      </c>
      <c r="C4744" t="s">
        <v>8730</v>
      </c>
      <c r="D4744" t="s">
        <v>8731</v>
      </c>
      <c r="E4744" t="s">
        <v>1738</v>
      </c>
      <c r="F4744" t="s">
        <v>2352</v>
      </c>
      <c r="G4744" t="s">
        <v>9362</v>
      </c>
      <c r="H4744" t="s">
        <v>65</v>
      </c>
      <c r="I4744" t="s">
        <v>382</v>
      </c>
      <c r="J4744">
        <v>6</v>
      </c>
      <c r="K4744" s="1">
        <v>160346</v>
      </c>
      <c r="L4744" s="1">
        <v>962076</v>
      </c>
      <c r="M4744">
        <v>0</v>
      </c>
      <c r="N4744" s="10">
        <v>0</v>
      </c>
      <c r="O4744" s="1">
        <f>Table1[[#This Row],[Total Sales NGN]]-(Table1[[#This Row],[Total Sales NGN]]*Table1[[#This Row],[Discount %2]])</f>
        <v>962076</v>
      </c>
      <c r="P4744" t="s">
        <v>27</v>
      </c>
      <c r="Q4744">
        <v>3</v>
      </c>
      <c r="R4744" t="s">
        <v>35</v>
      </c>
      <c r="S4744">
        <v>104</v>
      </c>
      <c r="T4744" s="1">
        <v>761054</v>
      </c>
    </row>
    <row r="4745" spans="1:20" x14ac:dyDescent="0.3">
      <c r="A4745" t="s">
        <v>9363</v>
      </c>
      <c r="B4745" s="9">
        <v>45408</v>
      </c>
      <c r="C4745" t="s">
        <v>8730</v>
      </c>
      <c r="D4745" t="s">
        <v>8731</v>
      </c>
      <c r="E4745" t="s">
        <v>1738</v>
      </c>
      <c r="F4745" t="s">
        <v>145</v>
      </c>
      <c r="G4745" t="s">
        <v>9364</v>
      </c>
      <c r="H4745" t="s">
        <v>40</v>
      </c>
      <c r="I4745" t="s">
        <v>123</v>
      </c>
      <c r="J4745">
        <v>5</v>
      </c>
      <c r="K4745" s="1">
        <v>2323</v>
      </c>
      <c r="L4745" s="1">
        <v>11615</v>
      </c>
      <c r="M4745">
        <v>0</v>
      </c>
      <c r="N4745" s="10">
        <v>0</v>
      </c>
      <c r="O4745" s="1">
        <f>Table1[[#This Row],[Total Sales NGN]]-(Table1[[#This Row],[Total Sales NGN]]*Table1[[#This Row],[Discount %2]])</f>
        <v>11615</v>
      </c>
      <c r="P4745" t="s">
        <v>26</v>
      </c>
      <c r="Q4745">
        <v>4</v>
      </c>
      <c r="R4745" t="s">
        <v>28</v>
      </c>
      <c r="S4745">
        <v>49</v>
      </c>
      <c r="T4745" s="1">
        <v>289731</v>
      </c>
    </row>
    <row r="4746" spans="1:20" x14ac:dyDescent="0.3">
      <c r="A4746" t="s">
        <v>9365</v>
      </c>
      <c r="B4746" s="9">
        <v>45089</v>
      </c>
      <c r="C4746" t="s">
        <v>8730</v>
      </c>
      <c r="D4746" t="s">
        <v>8731</v>
      </c>
      <c r="E4746" t="s">
        <v>949</v>
      </c>
      <c r="F4746" t="s">
        <v>322</v>
      </c>
      <c r="G4746" t="s">
        <v>9366</v>
      </c>
      <c r="H4746" t="s">
        <v>24</v>
      </c>
      <c r="I4746" t="s">
        <v>152</v>
      </c>
      <c r="J4746">
        <v>10</v>
      </c>
      <c r="K4746" s="1">
        <v>239175</v>
      </c>
      <c r="L4746" s="1">
        <v>2391750</v>
      </c>
      <c r="M4746">
        <v>5</v>
      </c>
      <c r="N4746" s="10">
        <v>0.05</v>
      </c>
      <c r="O4746" s="1">
        <f>Table1[[#This Row],[Total Sales NGN]]-(Table1[[#This Row],[Total Sales NGN]]*Table1[[#This Row],[Discount %2]])</f>
        <v>2272162.5</v>
      </c>
      <c r="P4746" t="s">
        <v>47</v>
      </c>
      <c r="Q4746" t="s">
        <v>27</v>
      </c>
      <c r="R4746" t="s">
        <v>27</v>
      </c>
      <c r="S4746">
        <v>34</v>
      </c>
      <c r="T4746" s="1">
        <v>1077152</v>
      </c>
    </row>
    <row r="4747" spans="1:20" x14ac:dyDescent="0.3">
      <c r="A4747" t="s">
        <v>9367</v>
      </c>
      <c r="B4747" s="9">
        <v>45653</v>
      </c>
      <c r="C4747" t="s">
        <v>8730</v>
      </c>
      <c r="D4747" t="s">
        <v>8731</v>
      </c>
      <c r="E4747" t="s">
        <v>1738</v>
      </c>
      <c r="F4747" t="s">
        <v>854</v>
      </c>
      <c r="G4747" t="s">
        <v>9368</v>
      </c>
      <c r="H4747" t="s">
        <v>45</v>
      </c>
      <c r="I4747" t="s">
        <v>130</v>
      </c>
      <c r="J4747">
        <v>14</v>
      </c>
      <c r="K4747" s="1">
        <v>20815</v>
      </c>
      <c r="L4747" s="1">
        <v>291410</v>
      </c>
      <c r="M4747">
        <v>10</v>
      </c>
      <c r="N4747" s="10">
        <v>0.1</v>
      </c>
      <c r="O4747" s="1">
        <f>Table1[[#This Row],[Total Sales NGN]]-(Table1[[#This Row],[Total Sales NGN]]*Table1[[#This Row],[Discount %2]])</f>
        <v>262269</v>
      </c>
      <c r="P4747" t="s">
        <v>57</v>
      </c>
      <c r="Q4747" t="s">
        <v>27</v>
      </c>
      <c r="R4747" t="s">
        <v>27</v>
      </c>
      <c r="S4747">
        <v>190</v>
      </c>
      <c r="T4747" s="1">
        <v>383206</v>
      </c>
    </row>
    <row r="4748" spans="1:20" x14ac:dyDescent="0.3">
      <c r="A4748" t="s">
        <v>9369</v>
      </c>
      <c r="B4748" s="9">
        <v>45449</v>
      </c>
      <c r="C4748" t="s">
        <v>8730</v>
      </c>
      <c r="D4748" t="s">
        <v>8731</v>
      </c>
      <c r="E4748" t="s">
        <v>2951</v>
      </c>
      <c r="F4748" t="s">
        <v>1419</v>
      </c>
      <c r="G4748" t="s">
        <v>9370</v>
      </c>
      <c r="H4748" t="s">
        <v>45</v>
      </c>
      <c r="I4748" t="s">
        <v>46</v>
      </c>
      <c r="J4748">
        <v>2</v>
      </c>
      <c r="K4748" s="1">
        <v>36464</v>
      </c>
      <c r="L4748" s="1">
        <v>72928</v>
      </c>
      <c r="M4748" t="s">
        <v>27</v>
      </c>
      <c r="N4748" s="10">
        <v>0</v>
      </c>
      <c r="O4748" s="1">
        <f>Table1[[#This Row],[Total Sales NGN]]-(Table1[[#This Row],[Total Sales NGN]]*Table1[[#This Row],[Discount %2]])</f>
        <v>72928</v>
      </c>
      <c r="P4748" t="s">
        <v>57</v>
      </c>
      <c r="Q4748">
        <v>2</v>
      </c>
      <c r="R4748" t="s">
        <v>35</v>
      </c>
      <c r="S4748">
        <v>71</v>
      </c>
      <c r="T4748" s="1">
        <v>383206</v>
      </c>
    </row>
    <row r="4749" spans="1:20" x14ac:dyDescent="0.3">
      <c r="A4749" t="s">
        <v>9371</v>
      </c>
      <c r="B4749" s="9">
        <v>45449</v>
      </c>
      <c r="C4749" t="s">
        <v>8730</v>
      </c>
      <c r="D4749" t="s">
        <v>8731</v>
      </c>
      <c r="E4749" t="s">
        <v>1738</v>
      </c>
      <c r="F4749" t="s">
        <v>111</v>
      </c>
      <c r="G4749" t="s">
        <v>9372</v>
      </c>
      <c r="H4749" t="s">
        <v>32</v>
      </c>
      <c r="I4749" t="s">
        <v>158</v>
      </c>
      <c r="J4749">
        <v>6</v>
      </c>
      <c r="K4749" s="1">
        <v>4135</v>
      </c>
      <c r="L4749" s="1">
        <v>24810</v>
      </c>
      <c r="M4749">
        <v>0</v>
      </c>
      <c r="N4749" s="10">
        <v>0</v>
      </c>
      <c r="O4749" s="1">
        <f>Table1[[#This Row],[Total Sales NGN]]-(Table1[[#This Row],[Total Sales NGN]]*Table1[[#This Row],[Discount %2]])</f>
        <v>24810</v>
      </c>
      <c r="P4749" t="s">
        <v>57</v>
      </c>
      <c r="Q4749">
        <v>5</v>
      </c>
      <c r="R4749" t="s">
        <v>35</v>
      </c>
      <c r="S4749">
        <v>80</v>
      </c>
      <c r="T4749" s="1">
        <v>558942</v>
      </c>
    </row>
    <row r="4750" spans="1:20" x14ac:dyDescent="0.3">
      <c r="A4750" t="s">
        <v>9373</v>
      </c>
      <c r="B4750" s="9">
        <v>45179</v>
      </c>
      <c r="C4750" t="s">
        <v>8730</v>
      </c>
      <c r="D4750" t="s">
        <v>8731</v>
      </c>
      <c r="E4750" t="s">
        <v>1738</v>
      </c>
      <c r="F4750" t="s">
        <v>313</v>
      </c>
      <c r="G4750" t="s">
        <v>9374</v>
      </c>
      <c r="H4750" t="s">
        <v>32</v>
      </c>
      <c r="I4750" t="s">
        <v>33</v>
      </c>
      <c r="J4750">
        <v>1</v>
      </c>
      <c r="K4750" s="1">
        <v>21336</v>
      </c>
      <c r="L4750" s="1">
        <v>21336</v>
      </c>
      <c r="M4750">
        <v>0</v>
      </c>
      <c r="N4750" s="10">
        <v>0</v>
      </c>
      <c r="O4750" s="1">
        <f>Table1[[#This Row],[Total Sales NGN]]-(Table1[[#This Row],[Total Sales NGN]]*Table1[[#This Row],[Discount %2]])</f>
        <v>21336</v>
      </c>
      <c r="P4750" t="s">
        <v>26</v>
      </c>
      <c r="Q4750">
        <v>3</v>
      </c>
      <c r="R4750" t="s">
        <v>35</v>
      </c>
      <c r="S4750">
        <v>32</v>
      </c>
      <c r="T4750" s="1">
        <v>558942</v>
      </c>
    </row>
    <row r="4751" spans="1:20" x14ac:dyDescent="0.3">
      <c r="A4751" t="s">
        <v>9375</v>
      </c>
      <c r="B4751" s="9">
        <v>45139</v>
      </c>
      <c r="C4751" t="s">
        <v>8730</v>
      </c>
      <c r="D4751" t="s">
        <v>8731</v>
      </c>
      <c r="E4751" t="s">
        <v>949</v>
      </c>
      <c r="F4751" t="s">
        <v>2822</v>
      </c>
      <c r="G4751" t="s">
        <v>9376</v>
      </c>
      <c r="H4751" t="s">
        <v>32</v>
      </c>
      <c r="I4751" t="s">
        <v>113</v>
      </c>
      <c r="J4751">
        <v>16</v>
      </c>
      <c r="K4751" s="1">
        <v>18026</v>
      </c>
      <c r="L4751" s="1">
        <v>288416</v>
      </c>
      <c r="M4751">
        <v>0</v>
      </c>
      <c r="N4751" s="10">
        <v>0</v>
      </c>
      <c r="O4751" s="1">
        <f>Table1[[#This Row],[Total Sales NGN]]-(Table1[[#This Row],[Total Sales NGN]]*Table1[[#This Row],[Discount %2]])</f>
        <v>288416</v>
      </c>
      <c r="P4751" t="s">
        <v>57</v>
      </c>
      <c r="Q4751">
        <v>2</v>
      </c>
      <c r="R4751" t="s">
        <v>35</v>
      </c>
      <c r="S4751">
        <v>184</v>
      </c>
      <c r="T4751" s="1">
        <v>558942</v>
      </c>
    </row>
    <row r="4752" spans="1:20" x14ac:dyDescent="0.3">
      <c r="A4752" t="s">
        <v>9377</v>
      </c>
      <c r="B4752" s="9">
        <v>45385</v>
      </c>
      <c r="C4752" t="s">
        <v>8730</v>
      </c>
      <c r="D4752" t="s">
        <v>8731</v>
      </c>
      <c r="E4752" t="s">
        <v>949</v>
      </c>
      <c r="F4752" t="s">
        <v>3063</v>
      </c>
      <c r="G4752" t="s">
        <v>9378</v>
      </c>
      <c r="H4752" t="s">
        <v>40</v>
      </c>
      <c r="I4752" t="s">
        <v>171</v>
      </c>
      <c r="J4752">
        <v>20</v>
      </c>
      <c r="K4752" s="1">
        <v>13841</v>
      </c>
      <c r="L4752" s="1">
        <v>276820</v>
      </c>
      <c r="M4752">
        <v>0</v>
      </c>
      <c r="N4752" s="10">
        <v>0</v>
      </c>
      <c r="O4752" s="1">
        <f>Table1[[#This Row],[Total Sales NGN]]-(Table1[[#This Row],[Total Sales NGN]]*Table1[[#This Row],[Discount %2]])</f>
        <v>276820</v>
      </c>
      <c r="P4752" t="s">
        <v>57</v>
      </c>
      <c r="Q4752">
        <v>5</v>
      </c>
      <c r="R4752" t="s">
        <v>35</v>
      </c>
      <c r="S4752">
        <v>146</v>
      </c>
      <c r="T4752" s="1">
        <v>289731</v>
      </c>
    </row>
    <row r="4753" spans="1:20" x14ac:dyDescent="0.3">
      <c r="A4753" t="s">
        <v>9379</v>
      </c>
      <c r="B4753" s="9">
        <v>45513</v>
      </c>
      <c r="C4753" t="s">
        <v>8730</v>
      </c>
      <c r="D4753" t="s">
        <v>8731</v>
      </c>
      <c r="E4753" t="s">
        <v>1738</v>
      </c>
      <c r="F4753" t="s">
        <v>341</v>
      </c>
      <c r="G4753" t="s">
        <v>9380</v>
      </c>
      <c r="H4753" t="s">
        <v>45</v>
      </c>
      <c r="I4753" t="s">
        <v>46</v>
      </c>
      <c r="J4753">
        <v>5</v>
      </c>
      <c r="K4753" s="1">
        <v>31434</v>
      </c>
      <c r="L4753" s="1">
        <v>157170</v>
      </c>
      <c r="M4753" t="s">
        <v>27</v>
      </c>
      <c r="N4753" s="10">
        <v>0</v>
      </c>
      <c r="O4753" s="1">
        <f>Table1[[#This Row],[Total Sales NGN]]-(Table1[[#This Row],[Total Sales NGN]]*Table1[[#This Row],[Discount %2]])</f>
        <v>157170</v>
      </c>
      <c r="P4753" t="s">
        <v>26</v>
      </c>
      <c r="Q4753">
        <v>2</v>
      </c>
      <c r="R4753" t="s">
        <v>35</v>
      </c>
      <c r="S4753">
        <v>156</v>
      </c>
      <c r="T4753" s="1">
        <v>383206</v>
      </c>
    </row>
    <row r="4754" spans="1:20" x14ac:dyDescent="0.3">
      <c r="A4754" t="s">
        <v>9381</v>
      </c>
      <c r="B4754" s="9">
        <v>45268</v>
      </c>
      <c r="C4754" t="s">
        <v>8730</v>
      </c>
      <c r="D4754" t="s">
        <v>8731</v>
      </c>
      <c r="E4754" t="s">
        <v>1738</v>
      </c>
      <c r="F4754" t="s">
        <v>531</v>
      </c>
      <c r="G4754" t="s">
        <v>9382</v>
      </c>
      <c r="H4754" t="s">
        <v>24</v>
      </c>
      <c r="I4754" t="s">
        <v>56</v>
      </c>
      <c r="J4754">
        <v>14</v>
      </c>
      <c r="K4754" s="1">
        <v>170785</v>
      </c>
      <c r="L4754" s="1">
        <v>2390990</v>
      </c>
      <c r="M4754">
        <v>5</v>
      </c>
      <c r="N4754" s="10">
        <v>0.05</v>
      </c>
      <c r="O4754" s="1">
        <f>Table1[[#This Row],[Total Sales NGN]]-(Table1[[#This Row],[Total Sales NGN]]*Table1[[#This Row],[Discount %2]])</f>
        <v>2271440.5</v>
      </c>
      <c r="P4754" t="s">
        <v>57</v>
      </c>
      <c r="Q4754">
        <v>5</v>
      </c>
      <c r="R4754" t="s">
        <v>35</v>
      </c>
      <c r="S4754">
        <v>183</v>
      </c>
      <c r="T4754" s="1">
        <v>1077152</v>
      </c>
    </row>
    <row r="4755" spans="1:20" x14ac:dyDescent="0.3">
      <c r="A4755" t="s">
        <v>9383</v>
      </c>
      <c r="B4755" s="9">
        <v>45514</v>
      </c>
      <c r="C4755" t="s">
        <v>8730</v>
      </c>
      <c r="D4755" t="s">
        <v>8731</v>
      </c>
      <c r="E4755" t="s">
        <v>1738</v>
      </c>
      <c r="F4755" t="s">
        <v>904</v>
      </c>
      <c r="G4755" t="s">
        <v>9384</v>
      </c>
      <c r="H4755" t="s">
        <v>45</v>
      </c>
      <c r="I4755" t="s">
        <v>46</v>
      </c>
      <c r="J4755">
        <v>17</v>
      </c>
      <c r="K4755" s="1">
        <v>11905</v>
      </c>
      <c r="L4755" s="1">
        <v>202385</v>
      </c>
      <c r="M4755" t="s">
        <v>27</v>
      </c>
      <c r="N4755" s="10">
        <v>0</v>
      </c>
      <c r="O4755" s="1">
        <f>Table1[[#This Row],[Total Sales NGN]]-(Table1[[#This Row],[Total Sales NGN]]*Table1[[#This Row],[Discount %2]])</f>
        <v>202385</v>
      </c>
      <c r="P4755" t="s">
        <v>26</v>
      </c>
      <c r="Q4755" t="s">
        <v>27</v>
      </c>
      <c r="R4755" t="s">
        <v>35</v>
      </c>
      <c r="S4755">
        <v>62</v>
      </c>
      <c r="T4755" s="1">
        <v>383206</v>
      </c>
    </row>
    <row r="4756" spans="1:20" x14ac:dyDescent="0.3">
      <c r="A4756" t="s">
        <v>9385</v>
      </c>
      <c r="B4756" s="9">
        <v>45601</v>
      </c>
      <c r="C4756" t="s">
        <v>8730</v>
      </c>
      <c r="D4756" t="s">
        <v>8731</v>
      </c>
      <c r="E4756" t="s">
        <v>2951</v>
      </c>
      <c r="F4756" t="s">
        <v>316</v>
      </c>
      <c r="G4756" t="s">
        <v>27</v>
      </c>
      <c r="H4756" t="s">
        <v>24</v>
      </c>
      <c r="I4756" t="s">
        <v>56</v>
      </c>
      <c r="J4756">
        <v>10</v>
      </c>
      <c r="K4756" s="1">
        <v>231758</v>
      </c>
      <c r="L4756" s="1">
        <v>2317580</v>
      </c>
      <c r="M4756">
        <v>0</v>
      </c>
      <c r="N4756" s="10">
        <v>0</v>
      </c>
      <c r="O4756" s="1">
        <f>Table1[[#This Row],[Total Sales NGN]]-(Table1[[#This Row],[Total Sales NGN]]*Table1[[#This Row],[Discount %2]])</f>
        <v>2317580</v>
      </c>
      <c r="P4756" t="s">
        <v>26</v>
      </c>
      <c r="Q4756">
        <v>3</v>
      </c>
      <c r="R4756" t="s">
        <v>35</v>
      </c>
      <c r="S4756">
        <v>144</v>
      </c>
      <c r="T4756" s="1">
        <v>1077152</v>
      </c>
    </row>
    <row r="4757" spans="1:20" x14ac:dyDescent="0.3">
      <c r="A4757" t="s">
        <v>9386</v>
      </c>
      <c r="B4757" s="9">
        <v>45377</v>
      </c>
      <c r="C4757" t="s">
        <v>8730</v>
      </c>
      <c r="D4757" t="s">
        <v>8731</v>
      </c>
      <c r="E4757" t="s">
        <v>949</v>
      </c>
      <c r="F4757" t="s">
        <v>934</v>
      </c>
      <c r="G4757" t="s">
        <v>9387</v>
      </c>
      <c r="H4757" t="s">
        <v>45</v>
      </c>
      <c r="I4757" t="s">
        <v>82</v>
      </c>
      <c r="J4757">
        <v>12</v>
      </c>
      <c r="K4757" s="1">
        <v>34750</v>
      </c>
      <c r="L4757" s="1">
        <v>417000</v>
      </c>
      <c r="M4757">
        <v>20</v>
      </c>
      <c r="N4757" s="10">
        <v>0.2</v>
      </c>
      <c r="O4757" s="1">
        <f>Table1[[#This Row],[Total Sales NGN]]-(Table1[[#This Row],[Total Sales NGN]]*Table1[[#This Row],[Discount %2]])</f>
        <v>333600</v>
      </c>
      <c r="P4757" t="s">
        <v>26</v>
      </c>
      <c r="Q4757">
        <v>3</v>
      </c>
      <c r="R4757" t="s">
        <v>35</v>
      </c>
      <c r="S4757">
        <v>26</v>
      </c>
      <c r="T4757" s="1">
        <v>383206</v>
      </c>
    </row>
    <row r="4758" spans="1:20" x14ac:dyDescent="0.3">
      <c r="A4758" t="s">
        <v>9388</v>
      </c>
      <c r="B4758" s="9">
        <v>45165</v>
      </c>
      <c r="C4758" t="s">
        <v>8730</v>
      </c>
      <c r="D4758" t="s">
        <v>8731</v>
      </c>
      <c r="E4758" t="s">
        <v>949</v>
      </c>
      <c r="F4758" t="s">
        <v>2078</v>
      </c>
      <c r="G4758" t="s">
        <v>9389</v>
      </c>
      <c r="H4758" t="s">
        <v>45</v>
      </c>
      <c r="I4758" t="s">
        <v>74</v>
      </c>
      <c r="J4758">
        <v>9</v>
      </c>
      <c r="K4758" s="1">
        <v>42230</v>
      </c>
      <c r="L4758" s="1">
        <v>380070</v>
      </c>
      <c r="M4758">
        <v>0</v>
      </c>
      <c r="N4758" s="10">
        <v>0</v>
      </c>
      <c r="O4758" s="1">
        <f>Table1[[#This Row],[Total Sales NGN]]-(Table1[[#This Row],[Total Sales NGN]]*Table1[[#This Row],[Discount %2]])</f>
        <v>380070</v>
      </c>
      <c r="P4758" t="s">
        <v>27</v>
      </c>
      <c r="Q4758">
        <v>5</v>
      </c>
      <c r="R4758" t="s">
        <v>35</v>
      </c>
      <c r="S4758">
        <v>62</v>
      </c>
      <c r="T4758" s="1">
        <v>383206</v>
      </c>
    </row>
    <row r="4759" spans="1:20" x14ac:dyDescent="0.3">
      <c r="A4759" t="s">
        <v>9390</v>
      </c>
      <c r="B4759" s="9">
        <v>45088</v>
      </c>
      <c r="C4759" t="s">
        <v>8730</v>
      </c>
      <c r="D4759" t="s">
        <v>8731</v>
      </c>
      <c r="E4759" t="s">
        <v>2951</v>
      </c>
      <c r="F4759" t="s">
        <v>1058</v>
      </c>
      <c r="G4759" t="s">
        <v>9391</v>
      </c>
      <c r="H4759" t="s">
        <v>24</v>
      </c>
      <c r="I4759" t="s">
        <v>92</v>
      </c>
      <c r="J4759">
        <v>10</v>
      </c>
      <c r="K4759" s="1">
        <v>259639</v>
      </c>
      <c r="L4759" s="1">
        <v>2596390</v>
      </c>
      <c r="M4759">
        <v>5</v>
      </c>
      <c r="N4759" s="10">
        <v>0.05</v>
      </c>
      <c r="O4759" s="1">
        <f>Table1[[#This Row],[Total Sales NGN]]-(Table1[[#This Row],[Total Sales NGN]]*Table1[[#This Row],[Discount %2]])</f>
        <v>2466570.5</v>
      </c>
      <c r="P4759" t="s">
        <v>34</v>
      </c>
      <c r="Q4759">
        <v>4</v>
      </c>
      <c r="R4759" t="s">
        <v>35</v>
      </c>
      <c r="S4759">
        <v>41</v>
      </c>
      <c r="T4759" s="1">
        <v>1077152</v>
      </c>
    </row>
    <row r="4760" spans="1:20" x14ac:dyDescent="0.3">
      <c r="A4760" t="s">
        <v>9392</v>
      </c>
      <c r="B4760" s="9">
        <v>44972</v>
      </c>
      <c r="C4760" t="s">
        <v>8730</v>
      </c>
      <c r="D4760" t="s">
        <v>8731</v>
      </c>
      <c r="E4760" t="s">
        <v>2951</v>
      </c>
      <c r="F4760" t="s">
        <v>1555</v>
      </c>
      <c r="G4760" t="s">
        <v>9393</v>
      </c>
      <c r="H4760" t="s">
        <v>32</v>
      </c>
      <c r="I4760" t="s">
        <v>158</v>
      </c>
      <c r="J4760">
        <v>18</v>
      </c>
      <c r="K4760" s="1">
        <v>9697</v>
      </c>
      <c r="L4760" s="1">
        <v>174546</v>
      </c>
      <c r="M4760">
        <v>10</v>
      </c>
      <c r="N4760" s="10">
        <v>0.1</v>
      </c>
      <c r="O4760" s="1">
        <f>Table1[[#This Row],[Total Sales NGN]]-(Table1[[#This Row],[Total Sales NGN]]*Table1[[#This Row],[Discount %2]])</f>
        <v>157091.4</v>
      </c>
      <c r="P4760" t="s">
        <v>27</v>
      </c>
      <c r="Q4760">
        <v>0</v>
      </c>
      <c r="R4760" t="s">
        <v>35</v>
      </c>
      <c r="S4760">
        <v>104</v>
      </c>
      <c r="T4760" s="1">
        <v>558942</v>
      </c>
    </row>
    <row r="4761" spans="1:20" x14ac:dyDescent="0.3">
      <c r="A4761" t="s">
        <v>9394</v>
      </c>
      <c r="B4761" s="9">
        <v>45056</v>
      </c>
      <c r="C4761" t="s">
        <v>8730</v>
      </c>
      <c r="D4761" t="s">
        <v>8731</v>
      </c>
      <c r="E4761" t="s">
        <v>2951</v>
      </c>
      <c r="F4761" t="s">
        <v>595</v>
      </c>
      <c r="G4761" t="s">
        <v>27</v>
      </c>
      <c r="H4761" t="s">
        <v>24</v>
      </c>
      <c r="I4761" t="s">
        <v>92</v>
      </c>
      <c r="J4761">
        <v>10</v>
      </c>
      <c r="K4761" s="1">
        <v>285745</v>
      </c>
      <c r="L4761" s="1">
        <v>2857450</v>
      </c>
      <c r="M4761">
        <v>15</v>
      </c>
      <c r="N4761" s="10">
        <v>0.15</v>
      </c>
      <c r="O4761" s="1">
        <f>Table1[[#This Row],[Total Sales NGN]]-(Table1[[#This Row],[Total Sales NGN]]*Table1[[#This Row],[Discount %2]])</f>
        <v>2428832.5</v>
      </c>
      <c r="P4761" t="s">
        <v>57</v>
      </c>
      <c r="Q4761">
        <v>2</v>
      </c>
      <c r="R4761" t="s">
        <v>28</v>
      </c>
      <c r="S4761">
        <v>99</v>
      </c>
      <c r="T4761" s="1">
        <v>1077152</v>
      </c>
    </row>
    <row r="4762" spans="1:20" x14ac:dyDescent="0.3">
      <c r="A4762" t="s">
        <v>9395</v>
      </c>
      <c r="B4762" s="9">
        <v>45583</v>
      </c>
      <c r="C4762" t="s">
        <v>8730</v>
      </c>
      <c r="D4762" t="s">
        <v>8731</v>
      </c>
      <c r="E4762" t="s">
        <v>949</v>
      </c>
      <c r="F4762" t="s">
        <v>1454</v>
      </c>
      <c r="G4762" t="s">
        <v>27</v>
      </c>
      <c r="H4762" t="s">
        <v>32</v>
      </c>
      <c r="I4762" t="s">
        <v>113</v>
      </c>
      <c r="J4762">
        <v>5</v>
      </c>
      <c r="K4762" s="1">
        <v>12240</v>
      </c>
      <c r="L4762" s="1">
        <v>61200</v>
      </c>
      <c r="M4762">
        <v>0</v>
      </c>
      <c r="N4762" s="10">
        <v>0</v>
      </c>
      <c r="O4762" s="1">
        <f>Table1[[#This Row],[Total Sales NGN]]-(Table1[[#This Row],[Total Sales NGN]]*Table1[[#This Row],[Discount %2]])</f>
        <v>61200</v>
      </c>
      <c r="P4762" t="s">
        <v>47</v>
      </c>
      <c r="Q4762">
        <v>5</v>
      </c>
      <c r="R4762" t="s">
        <v>35</v>
      </c>
      <c r="S4762">
        <v>128</v>
      </c>
      <c r="T4762" s="1">
        <v>558942</v>
      </c>
    </row>
    <row r="4763" spans="1:20" x14ac:dyDescent="0.3">
      <c r="A4763" t="s">
        <v>9396</v>
      </c>
      <c r="B4763" s="9">
        <v>45439</v>
      </c>
      <c r="C4763" t="s">
        <v>8730</v>
      </c>
      <c r="D4763" t="s">
        <v>8731</v>
      </c>
      <c r="E4763" t="s">
        <v>1738</v>
      </c>
      <c r="F4763" t="s">
        <v>2496</v>
      </c>
      <c r="G4763" t="s">
        <v>9397</v>
      </c>
      <c r="H4763" t="s">
        <v>65</v>
      </c>
      <c r="I4763" t="s">
        <v>478</v>
      </c>
      <c r="J4763">
        <v>20</v>
      </c>
      <c r="K4763" s="1">
        <v>61189</v>
      </c>
      <c r="L4763" s="1">
        <v>1223780</v>
      </c>
      <c r="M4763">
        <v>10</v>
      </c>
      <c r="N4763" s="10">
        <v>0.1</v>
      </c>
      <c r="O4763" s="1">
        <f>Table1[[#This Row],[Total Sales NGN]]-(Table1[[#This Row],[Total Sales NGN]]*Table1[[#This Row],[Discount %2]])</f>
        <v>1101402</v>
      </c>
      <c r="P4763" t="s">
        <v>57</v>
      </c>
      <c r="Q4763">
        <v>0</v>
      </c>
      <c r="R4763" t="s">
        <v>35</v>
      </c>
      <c r="S4763">
        <v>146</v>
      </c>
      <c r="T4763" s="1">
        <v>761054</v>
      </c>
    </row>
    <row r="4764" spans="1:20" x14ac:dyDescent="0.3">
      <c r="A4764" t="s">
        <v>9398</v>
      </c>
      <c r="B4764" s="9">
        <v>45547</v>
      </c>
      <c r="C4764" t="s">
        <v>8730</v>
      </c>
      <c r="D4764" t="s">
        <v>8731</v>
      </c>
      <c r="E4764" t="s">
        <v>2951</v>
      </c>
      <c r="F4764" t="s">
        <v>90</v>
      </c>
      <c r="G4764" t="s">
        <v>9399</v>
      </c>
      <c r="H4764" t="s">
        <v>24</v>
      </c>
      <c r="I4764" t="s">
        <v>25</v>
      </c>
      <c r="J4764">
        <v>14</v>
      </c>
      <c r="K4764" s="1">
        <v>21905</v>
      </c>
      <c r="L4764" s="1">
        <v>306670</v>
      </c>
      <c r="M4764">
        <v>0</v>
      </c>
      <c r="N4764" s="10">
        <v>0</v>
      </c>
      <c r="O4764" s="1">
        <f>Table1[[#This Row],[Total Sales NGN]]-(Table1[[#This Row],[Total Sales NGN]]*Table1[[#This Row],[Discount %2]])</f>
        <v>306670</v>
      </c>
      <c r="P4764" t="s">
        <v>57</v>
      </c>
      <c r="Q4764">
        <v>1</v>
      </c>
      <c r="R4764" t="s">
        <v>27</v>
      </c>
      <c r="S4764">
        <v>73</v>
      </c>
      <c r="T4764" s="1">
        <v>1077152</v>
      </c>
    </row>
    <row r="4765" spans="1:20" x14ac:dyDescent="0.3">
      <c r="A4765" t="s">
        <v>9400</v>
      </c>
      <c r="B4765" s="9">
        <v>45223</v>
      </c>
      <c r="C4765" t="s">
        <v>8730</v>
      </c>
      <c r="D4765" t="s">
        <v>8731</v>
      </c>
      <c r="E4765" t="s">
        <v>1738</v>
      </c>
      <c r="F4765" t="s">
        <v>2191</v>
      </c>
      <c r="G4765" t="s">
        <v>9401</v>
      </c>
      <c r="H4765" t="s">
        <v>32</v>
      </c>
      <c r="I4765" t="s">
        <v>117</v>
      </c>
      <c r="J4765">
        <v>13</v>
      </c>
      <c r="K4765" s="1">
        <v>24255</v>
      </c>
      <c r="L4765" s="1">
        <v>315315</v>
      </c>
      <c r="M4765">
        <v>20</v>
      </c>
      <c r="N4765" s="10">
        <v>0.2</v>
      </c>
      <c r="O4765" s="1">
        <f>Table1[[#This Row],[Total Sales NGN]]-(Table1[[#This Row],[Total Sales NGN]]*Table1[[#This Row],[Discount %2]])</f>
        <v>252252</v>
      </c>
      <c r="P4765" t="s">
        <v>57</v>
      </c>
      <c r="Q4765">
        <v>1</v>
      </c>
      <c r="R4765" t="s">
        <v>35</v>
      </c>
      <c r="S4765">
        <v>39</v>
      </c>
      <c r="T4765" s="1">
        <v>558942</v>
      </c>
    </row>
    <row r="4766" spans="1:20" x14ac:dyDescent="0.3">
      <c r="A4766" t="s">
        <v>9402</v>
      </c>
      <c r="B4766" s="9">
        <v>45461</v>
      </c>
      <c r="C4766" t="s">
        <v>8730</v>
      </c>
      <c r="D4766" t="s">
        <v>8731</v>
      </c>
      <c r="E4766" t="s">
        <v>949</v>
      </c>
      <c r="F4766" t="s">
        <v>2502</v>
      </c>
      <c r="G4766" t="s">
        <v>9403</v>
      </c>
      <c r="H4766" t="s">
        <v>40</v>
      </c>
      <c r="I4766" t="s">
        <v>137</v>
      </c>
      <c r="J4766">
        <v>1</v>
      </c>
      <c r="K4766" s="1">
        <v>16141</v>
      </c>
      <c r="L4766" s="1">
        <v>16141</v>
      </c>
      <c r="M4766">
        <v>15</v>
      </c>
      <c r="N4766" s="10">
        <v>0.15</v>
      </c>
      <c r="O4766" s="1">
        <f>Table1[[#This Row],[Total Sales NGN]]-(Table1[[#This Row],[Total Sales NGN]]*Table1[[#This Row],[Discount %2]])</f>
        <v>13719.85</v>
      </c>
      <c r="P4766" t="s">
        <v>47</v>
      </c>
      <c r="Q4766">
        <v>1</v>
      </c>
      <c r="R4766" t="s">
        <v>35</v>
      </c>
      <c r="S4766">
        <v>25</v>
      </c>
      <c r="T4766" s="1">
        <v>289731</v>
      </c>
    </row>
    <row r="4767" spans="1:20" x14ac:dyDescent="0.3">
      <c r="A4767" t="s">
        <v>9404</v>
      </c>
      <c r="B4767" s="9">
        <v>45292</v>
      </c>
      <c r="C4767" t="s">
        <v>8730</v>
      </c>
      <c r="D4767" t="s">
        <v>8731</v>
      </c>
      <c r="E4767" t="s">
        <v>949</v>
      </c>
      <c r="F4767" t="s">
        <v>332</v>
      </c>
      <c r="G4767" t="s">
        <v>27</v>
      </c>
      <c r="H4767" t="s">
        <v>40</v>
      </c>
      <c r="I4767" t="s">
        <v>137</v>
      </c>
      <c r="J4767">
        <v>16</v>
      </c>
      <c r="K4767" s="1">
        <v>2998</v>
      </c>
      <c r="L4767" s="1">
        <v>47968</v>
      </c>
      <c r="M4767" t="s">
        <v>27</v>
      </c>
      <c r="N4767" s="10">
        <v>0</v>
      </c>
      <c r="O4767" s="1">
        <f>Table1[[#This Row],[Total Sales NGN]]-(Table1[[#This Row],[Total Sales NGN]]*Table1[[#This Row],[Discount %2]])</f>
        <v>47968</v>
      </c>
      <c r="P4767" t="s">
        <v>57</v>
      </c>
      <c r="Q4767">
        <v>3</v>
      </c>
      <c r="R4767" t="s">
        <v>28</v>
      </c>
      <c r="S4767">
        <v>35</v>
      </c>
      <c r="T4767" s="1">
        <v>289731</v>
      </c>
    </row>
    <row r="4768" spans="1:20" x14ac:dyDescent="0.3">
      <c r="A4768" t="s">
        <v>9405</v>
      </c>
      <c r="B4768" s="9">
        <v>45295</v>
      </c>
      <c r="C4768" t="s">
        <v>8730</v>
      </c>
      <c r="D4768" t="s">
        <v>8731</v>
      </c>
      <c r="E4768" t="s">
        <v>2951</v>
      </c>
      <c r="F4768" t="s">
        <v>759</v>
      </c>
      <c r="G4768" t="s">
        <v>9406</v>
      </c>
      <c r="H4768" t="s">
        <v>24</v>
      </c>
      <c r="I4768" t="s">
        <v>25</v>
      </c>
      <c r="J4768">
        <v>2</v>
      </c>
      <c r="K4768" s="1">
        <v>31576</v>
      </c>
      <c r="L4768" s="1">
        <v>63152</v>
      </c>
      <c r="M4768">
        <v>5</v>
      </c>
      <c r="N4768" s="10">
        <v>0.05</v>
      </c>
      <c r="O4768" s="1">
        <f>Table1[[#This Row],[Total Sales NGN]]-(Table1[[#This Row],[Total Sales NGN]]*Table1[[#This Row],[Discount %2]])</f>
        <v>59994.400000000001</v>
      </c>
      <c r="P4768" t="s">
        <v>26</v>
      </c>
      <c r="Q4768">
        <v>3</v>
      </c>
      <c r="R4768" t="s">
        <v>28</v>
      </c>
      <c r="S4768">
        <v>81</v>
      </c>
      <c r="T4768" s="1">
        <v>1077152</v>
      </c>
    </row>
    <row r="4769" spans="1:20" x14ac:dyDescent="0.3">
      <c r="A4769" t="s">
        <v>9407</v>
      </c>
      <c r="B4769" s="9">
        <v>45162</v>
      </c>
      <c r="C4769" t="s">
        <v>8730</v>
      </c>
      <c r="D4769" t="s">
        <v>8731</v>
      </c>
      <c r="E4769" t="s">
        <v>949</v>
      </c>
      <c r="F4769" t="s">
        <v>1025</v>
      </c>
      <c r="G4769" t="s">
        <v>9408</v>
      </c>
      <c r="H4769" t="s">
        <v>32</v>
      </c>
      <c r="I4769" t="s">
        <v>237</v>
      </c>
      <c r="J4769">
        <v>4</v>
      </c>
      <c r="K4769" s="1">
        <v>22149</v>
      </c>
      <c r="L4769" s="1">
        <v>88596</v>
      </c>
      <c r="M4769" t="s">
        <v>27</v>
      </c>
      <c r="N4769" s="10">
        <v>0</v>
      </c>
      <c r="O4769" s="1">
        <f>Table1[[#This Row],[Total Sales NGN]]-(Table1[[#This Row],[Total Sales NGN]]*Table1[[#This Row],[Discount %2]])</f>
        <v>88596</v>
      </c>
      <c r="P4769" t="s">
        <v>57</v>
      </c>
      <c r="Q4769">
        <v>1</v>
      </c>
      <c r="R4769" t="s">
        <v>35</v>
      </c>
      <c r="S4769">
        <v>70</v>
      </c>
      <c r="T4769" s="1">
        <v>558942</v>
      </c>
    </row>
    <row r="4770" spans="1:20" x14ac:dyDescent="0.3">
      <c r="A4770" t="s">
        <v>9409</v>
      </c>
      <c r="B4770" s="9">
        <v>45141</v>
      </c>
      <c r="C4770" t="s">
        <v>8730</v>
      </c>
      <c r="D4770" t="s">
        <v>8731</v>
      </c>
      <c r="E4770" t="s">
        <v>2951</v>
      </c>
      <c r="F4770" t="s">
        <v>1304</v>
      </c>
      <c r="G4770" t="s">
        <v>9410</v>
      </c>
      <c r="H4770" t="s">
        <v>24</v>
      </c>
      <c r="I4770" t="s">
        <v>174</v>
      </c>
      <c r="J4770">
        <v>4</v>
      </c>
      <c r="K4770" s="1">
        <v>81250</v>
      </c>
      <c r="L4770" s="1">
        <v>325000</v>
      </c>
      <c r="M4770">
        <v>0</v>
      </c>
      <c r="N4770" s="10">
        <v>0</v>
      </c>
      <c r="O4770" s="1">
        <f>Table1[[#This Row],[Total Sales NGN]]-(Table1[[#This Row],[Total Sales NGN]]*Table1[[#This Row],[Discount %2]])</f>
        <v>325000</v>
      </c>
      <c r="P4770" t="s">
        <v>57</v>
      </c>
      <c r="Q4770">
        <v>6</v>
      </c>
      <c r="R4770" t="s">
        <v>35</v>
      </c>
      <c r="S4770">
        <v>11</v>
      </c>
      <c r="T4770" s="1">
        <v>1077152</v>
      </c>
    </row>
    <row r="4771" spans="1:20" x14ac:dyDescent="0.3">
      <c r="A4771" t="s">
        <v>9411</v>
      </c>
      <c r="B4771" s="9">
        <v>45187</v>
      </c>
      <c r="C4771" t="s">
        <v>8730</v>
      </c>
      <c r="D4771" t="s">
        <v>8731</v>
      </c>
      <c r="E4771" t="s">
        <v>1738</v>
      </c>
      <c r="F4771" t="s">
        <v>1389</v>
      </c>
      <c r="G4771" t="s">
        <v>9412</v>
      </c>
      <c r="H4771" t="s">
        <v>24</v>
      </c>
      <c r="I4771" t="s">
        <v>56</v>
      </c>
      <c r="J4771">
        <v>20</v>
      </c>
      <c r="K4771" s="1">
        <v>89319</v>
      </c>
      <c r="L4771" s="1">
        <v>1786380</v>
      </c>
      <c r="M4771">
        <v>0</v>
      </c>
      <c r="N4771" s="10">
        <v>0</v>
      </c>
      <c r="O4771" s="1">
        <f>Table1[[#This Row],[Total Sales NGN]]-(Table1[[#This Row],[Total Sales NGN]]*Table1[[#This Row],[Discount %2]])</f>
        <v>1786380</v>
      </c>
      <c r="P4771" t="s">
        <v>57</v>
      </c>
      <c r="Q4771" t="s">
        <v>27</v>
      </c>
      <c r="R4771" t="s">
        <v>35</v>
      </c>
      <c r="S4771">
        <v>127</v>
      </c>
      <c r="T4771" s="1">
        <v>1077152</v>
      </c>
    </row>
    <row r="4772" spans="1:20" x14ac:dyDescent="0.3">
      <c r="A4772" t="s">
        <v>9413</v>
      </c>
      <c r="B4772" s="9">
        <v>45458</v>
      </c>
      <c r="C4772" t="s">
        <v>8730</v>
      </c>
      <c r="D4772" t="s">
        <v>8731</v>
      </c>
      <c r="E4772" t="s">
        <v>1738</v>
      </c>
      <c r="F4772" t="s">
        <v>768</v>
      </c>
      <c r="G4772" t="s">
        <v>9414</v>
      </c>
      <c r="H4772" t="s">
        <v>24</v>
      </c>
      <c r="I4772" t="s">
        <v>92</v>
      </c>
      <c r="J4772">
        <v>16</v>
      </c>
      <c r="K4772" s="1">
        <v>225600</v>
      </c>
      <c r="L4772" s="1">
        <v>3609600</v>
      </c>
      <c r="M4772">
        <v>0</v>
      </c>
      <c r="N4772" s="10">
        <v>0</v>
      </c>
      <c r="O4772" s="1">
        <f>Table1[[#This Row],[Total Sales NGN]]-(Table1[[#This Row],[Total Sales NGN]]*Table1[[#This Row],[Discount %2]])</f>
        <v>3609600</v>
      </c>
      <c r="P4772" t="s">
        <v>26</v>
      </c>
      <c r="Q4772">
        <v>0</v>
      </c>
      <c r="R4772" t="s">
        <v>35</v>
      </c>
      <c r="S4772">
        <v>177</v>
      </c>
      <c r="T4772" s="1">
        <v>1077152</v>
      </c>
    </row>
    <row r="4773" spans="1:20" x14ac:dyDescent="0.3">
      <c r="A4773" t="s">
        <v>9415</v>
      </c>
      <c r="B4773" s="9">
        <v>45461</v>
      </c>
      <c r="C4773" t="s">
        <v>8730</v>
      </c>
      <c r="D4773" t="s">
        <v>8731</v>
      </c>
      <c r="E4773" t="s">
        <v>949</v>
      </c>
      <c r="F4773" t="s">
        <v>235</v>
      </c>
      <c r="G4773" t="s">
        <v>9416</v>
      </c>
      <c r="H4773" t="s">
        <v>32</v>
      </c>
      <c r="I4773" t="s">
        <v>113</v>
      </c>
      <c r="J4773">
        <v>5</v>
      </c>
      <c r="K4773" s="1">
        <v>2594</v>
      </c>
      <c r="L4773" s="1">
        <v>12970</v>
      </c>
      <c r="M4773" t="s">
        <v>27</v>
      </c>
      <c r="N4773" s="10">
        <v>0</v>
      </c>
      <c r="O4773" s="1">
        <f>Table1[[#This Row],[Total Sales NGN]]-(Table1[[#This Row],[Total Sales NGN]]*Table1[[#This Row],[Discount %2]])</f>
        <v>12970</v>
      </c>
      <c r="P4773" t="s">
        <v>57</v>
      </c>
      <c r="Q4773">
        <v>2</v>
      </c>
      <c r="R4773" t="s">
        <v>35</v>
      </c>
      <c r="S4773">
        <v>105</v>
      </c>
      <c r="T4773" s="1">
        <v>558942</v>
      </c>
    </row>
    <row r="4774" spans="1:20" x14ac:dyDescent="0.3">
      <c r="A4774" t="s">
        <v>9417</v>
      </c>
      <c r="B4774" s="9">
        <v>45026</v>
      </c>
      <c r="C4774" t="s">
        <v>8730</v>
      </c>
      <c r="D4774" t="s">
        <v>8731</v>
      </c>
      <c r="E4774" t="s">
        <v>2951</v>
      </c>
      <c r="F4774" t="s">
        <v>276</v>
      </c>
      <c r="G4774" t="s">
        <v>27</v>
      </c>
      <c r="H4774" t="s">
        <v>40</v>
      </c>
      <c r="I4774" t="s">
        <v>171</v>
      </c>
      <c r="J4774">
        <v>1</v>
      </c>
      <c r="K4774" s="1">
        <v>5620</v>
      </c>
      <c r="L4774" s="1">
        <v>5620</v>
      </c>
      <c r="M4774">
        <v>0</v>
      </c>
      <c r="N4774" s="10">
        <v>0</v>
      </c>
      <c r="O4774" s="1">
        <f>Table1[[#This Row],[Total Sales NGN]]-(Table1[[#This Row],[Total Sales NGN]]*Table1[[#This Row],[Discount %2]])</f>
        <v>5620</v>
      </c>
      <c r="P4774" t="s">
        <v>27</v>
      </c>
      <c r="Q4774">
        <v>1</v>
      </c>
      <c r="R4774" t="s">
        <v>35</v>
      </c>
      <c r="S4774">
        <v>87</v>
      </c>
      <c r="T4774" s="1">
        <v>289731</v>
      </c>
    </row>
    <row r="4775" spans="1:20" x14ac:dyDescent="0.3">
      <c r="A4775" t="s">
        <v>9418</v>
      </c>
      <c r="B4775" s="9">
        <v>45317</v>
      </c>
      <c r="C4775" t="s">
        <v>8730</v>
      </c>
      <c r="D4775" t="s">
        <v>8731</v>
      </c>
      <c r="E4775" t="s">
        <v>1738</v>
      </c>
      <c r="F4775" t="s">
        <v>821</v>
      </c>
      <c r="G4775" t="s">
        <v>9419</v>
      </c>
      <c r="H4775" t="s">
        <v>32</v>
      </c>
      <c r="I4775" t="s">
        <v>237</v>
      </c>
      <c r="J4775">
        <v>7</v>
      </c>
      <c r="K4775" s="1">
        <v>20268</v>
      </c>
      <c r="L4775" s="1">
        <v>141876</v>
      </c>
      <c r="M4775">
        <v>5</v>
      </c>
      <c r="N4775" s="10">
        <v>0.05</v>
      </c>
      <c r="O4775" s="1">
        <f>Table1[[#This Row],[Total Sales NGN]]-(Table1[[#This Row],[Total Sales NGN]]*Table1[[#This Row],[Discount %2]])</f>
        <v>134782.20000000001</v>
      </c>
      <c r="P4775" t="s">
        <v>27</v>
      </c>
      <c r="Q4775">
        <v>3</v>
      </c>
      <c r="R4775" t="s">
        <v>35</v>
      </c>
      <c r="S4775">
        <v>87</v>
      </c>
      <c r="T4775" s="1">
        <v>558942</v>
      </c>
    </row>
    <row r="4776" spans="1:20" x14ac:dyDescent="0.3">
      <c r="A4776" t="s">
        <v>9420</v>
      </c>
      <c r="B4776" s="9">
        <v>45380</v>
      </c>
      <c r="C4776" t="s">
        <v>8730</v>
      </c>
      <c r="D4776" t="s">
        <v>8731</v>
      </c>
      <c r="E4776" t="s">
        <v>949</v>
      </c>
      <c r="F4776" t="s">
        <v>2415</v>
      </c>
      <c r="G4776" t="s">
        <v>9421</v>
      </c>
      <c r="H4776" t="s">
        <v>24</v>
      </c>
      <c r="I4776" t="s">
        <v>174</v>
      </c>
      <c r="J4776">
        <v>19</v>
      </c>
      <c r="K4776" s="1">
        <v>73170</v>
      </c>
      <c r="L4776" s="1">
        <v>1390230</v>
      </c>
      <c r="M4776">
        <v>10</v>
      </c>
      <c r="N4776" s="10">
        <v>0.1</v>
      </c>
      <c r="O4776" s="1">
        <f>Table1[[#This Row],[Total Sales NGN]]-(Table1[[#This Row],[Total Sales NGN]]*Table1[[#This Row],[Discount %2]])</f>
        <v>1251207</v>
      </c>
      <c r="P4776" t="s">
        <v>47</v>
      </c>
      <c r="Q4776">
        <v>5</v>
      </c>
      <c r="R4776" t="s">
        <v>28</v>
      </c>
      <c r="S4776">
        <v>114</v>
      </c>
      <c r="T4776" s="1">
        <v>1077152</v>
      </c>
    </row>
    <row r="4777" spans="1:20" x14ac:dyDescent="0.3">
      <c r="A4777" t="s">
        <v>9422</v>
      </c>
      <c r="B4777" s="9">
        <v>44968</v>
      </c>
      <c r="C4777" t="s">
        <v>8730</v>
      </c>
      <c r="D4777" t="s">
        <v>8731</v>
      </c>
      <c r="E4777" t="s">
        <v>949</v>
      </c>
      <c r="F4777" t="s">
        <v>1339</v>
      </c>
      <c r="G4777" t="s">
        <v>9423</v>
      </c>
      <c r="H4777" t="s">
        <v>45</v>
      </c>
      <c r="I4777" t="s">
        <v>130</v>
      </c>
      <c r="J4777">
        <v>20</v>
      </c>
      <c r="K4777" s="1">
        <v>30257</v>
      </c>
      <c r="L4777" s="1">
        <v>605140</v>
      </c>
      <c r="M4777">
        <v>15</v>
      </c>
      <c r="N4777" s="10">
        <v>0.15</v>
      </c>
      <c r="O4777" s="1">
        <f>Table1[[#This Row],[Total Sales NGN]]-(Table1[[#This Row],[Total Sales NGN]]*Table1[[#This Row],[Discount %2]])</f>
        <v>514369</v>
      </c>
      <c r="P4777" t="s">
        <v>26</v>
      </c>
      <c r="Q4777">
        <v>3</v>
      </c>
      <c r="R4777" t="s">
        <v>35</v>
      </c>
      <c r="S4777">
        <v>114</v>
      </c>
      <c r="T4777" s="1">
        <v>383206</v>
      </c>
    </row>
    <row r="4778" spans="1:20" x14ac:dyDescent="0.3">
      <c r="A4778" t="s">
        <v>9424</v>
      </c>
      <c r="B4778" s="9">
        <v>45590</v>
      </c>
      <c r="C4778" t="s">
        <v>8730</v>
      </c>
      <c r="D4778" t="s">
        <v>8731</v>
      </c>
      <c r="E4778" t="s">
        <v>2951</v>
      </c>
      <c r="F4778" t="s">
        <v>1467</v>
      </c>
      <c r="G4778" t="s">
        <v>9425</v>
      </c>
      <c r="H4778" t="s">
        <v>45</v>
      </c>
      <c r="I4778" t="s">
        <v>130</v>
      </c>
      <c r="J4778">
        <v>2</v>
      </c>
      <c r="K4778" s="1">
        <v>5245</v>
      </c>
      <c r="L4778" s="1">
        <v>10490</v>
      </c>
      <c r="M4778">
        <v>5</v>
      </c>
      <c r="N4778" s="10">
        <v>0.05</v>
      </c>
      <c r="O4778" s="1">
        <f>Table1[[#This Row],[Total Sales NGN]]-(Table1[[#This Row],[Total Sales NGN]]*Table1[[#This Row],[Discount %2]])</f>
        <v>9965.5</v>
      </c>
      <c r="P4778" t="s">
        <v>34</v>
      </c>
      <c r="Q4778">
        <v>4</v>
      </c>
      <c r="R4778" t="s">
        <v>28</v>
      </c>
      <c r="S4778">
        <v>159</v>
      </c>
      <c r="T4778" s="1">
        <v>383206</v>
      </c>
    </row>
    <row r="4779" spans="1:20" x14ac:dyDescent="0.3">
      <c r="A4779" t="s">
        <v>9426</v>
      </c>
      <c r="B4779" s="9">
        <v>45257</v>
      </c>
      <c r="C4779" t="s">
        <v>8730</v>
      </c>
      <c r="D4779" t="s">
        <v>8731</v>
      </c>
      <c r="E4779" t="s">
        <v>1738</v>
      </c>
      <c r="F4779" t="s">
        <v>1645</v>
      </c>
      <c r="G4779" t="s">
        <v>9427</v>
      </c>
      <c r="H4779" t="s">
        <v>40</v>
      </c>
      <c r="I4779" t="s">
        <v>123</v>
      </c>
      <c r="J4779">
        <v>17</v>
      </c>
      <c r="K4779" s="1">
        <v>17260</v>
      </c>
      <c r="L4779" s="1">
        <v>293420</v>
      </c>
      <c r="M4779">
        <v>0</v>
      </c>
      <c r="N4779" s="10">
        <v>0</v>
      </c>
      <c r="O4779" s="1">
        <f>Table1[[#This Row],[Total Sales NGN]]-(Table1[[#This Row],[Total Sales NGN]]*Table1[[#This Row],[Discount %2]])</f>
        <v>293420</v>
      </c>
      <c r="P4779" t="s">
        <v>47</v>
      </c>
      <c r="Q4779">
        <v>1</v>
      </c>
      <c r="R4779" t="s">
        <v>28</v>
      </c>
      <c r="S4779">
        <v>146</v>
      </c>
      <c r="T4779" s="1">
        <v>289731</v>
      </c>
    </row>
    <row r="4780" spans="1:20" x14ac:dyDescent="0.3">
      <c r="A4780" t="s">
        <v>9428</v>
      </c>
      <c r="B4780" s="9">
        <v>45589</v>
      </c>
      <c r="C4780" t="s">
        <v>8730</v>
      </c>
      <c r="D4780" t="s">
        <v>8731</v>
      </c>
      <c r="E4780" t="s">
        <v>1738</v>
      </c>
      <c r="F4780" t="s">
        <v>2809</v>
      </c>
      <c r="G4780" t="s">
        <v>9429</v>
      </c>
      <c r="H4780" t="s">
        <v>40</v>
      </c>
      <c r="I4780" t="s">
        <v>106</v>
      </c>
      <c r="J4780">
        <v>8</v>
      </c>
      <c r="K4780" s="1">
        <v>14760</v>
      </c>
      <c r="L4780" s="1">
        <v>118080</v>
      </c>
      <c r="M4780">
        <v>0</v>
      </c>
      <c r="N4780" s="10">
        <v>0</v>
      </c>
      <c r="O4780" s="1">
        <f>Table1[[#This Row],[Total Sales NGN]]-(Table1[[#This Row],[Total Sales NGN]]*Table1[[#This Row],[Discount %2]])</f>
        <v>118080</v>
      </c>
      <c r="P4780" t="s">
        <v>57</v>
      </c>
      <c r="Q4780">
        <v>2</v>
      </c>
      <c r="R4780" t="s">
        <v>35</v>
      </c>
      <c r="S4780">
        <v>121</v>
      </c>
      <c r="T4780" s="1">
        <v>289731</v>
      </c>
    </row>
    <row r="4781" spans="1:20" x14ac:dyDescent="0.3">
      <c r="A4781" t="s">
        <v>9430</v>
      </c>
      <c r="B4781" s="9">
        <v>45655</v>
      </c>
      <c r="C4781" t="s">
        <v>8730</v>
      </c>
      <c r="D4781" t="s">
        <v>8731</v>
      </c>
      <c r="E4781" t="s">
        <v>949</v>
      </c>
      <c r="F4781" t="s">
        <v>768</v>
      </c>
      <c r="G4781" t="s">
        <v>9431</v>
      </c>
      <c r="H4781" t="s">
        <v>45</v>
      </c>
      <c r="I4781" t="s">
        <v>181</v>
      </c>
      <c r="J4781">
        <v>2</v>
      </c>
      <c r="K4781" s="1">
        <v>33636</v>
      </c>
      <c r="L4781" s="1">
        <v>67272</v>
      </c>
      <c r="M4781">
        <v>10</v>
      </c>
      <c r="N4781" s="10">
        <v>0.1</v>
      </c>
      <c r="O4781" s="1">
        <f>Table1[[#This Row],[Total Sales NGN]]-(Table1[[#This Row],[Total Sales NGN]]*Table1[[#This Row],[Discount %2]])</f>
        <v>60544.800000000003</v>
      </c>
      <c r="P4781" t="s">
        <v>34</v>
      </c>
      <c r="Q4781">
        <v>4</v>
      </c>
      <c r="R4781" t="s">
        <v>35</v>
      </c>
      <c r="S4781">
        <v>167</v>
      </c>
      <c r="T4781" s="1">
        <v>383206</v>
      </c>
    </row>
    <row r="4782" spans="1:20" x14ac:dyDescent="0.3">
      <c r="A4782" t="s">
        <v>9432</v>
      </c>
      <c r="B4782" s="9">
        <v>45608</v>
      </c>
      <c r="C4782" t="s">
        <v>8730</v>
      </c>
      <c r="D4782" t="s">
        <v>8731</v>
      </c>
      <c r="E4782" t="s">
        <v>2951</v>
      </c>
      <c r="F4782" t="s">
        <v>1960</v>
      </c>
      <c r="G4782" t="s">
        <v>9433</v>
      </c>
      <c r="H4782" t="s">
        <v>32</v>
      </c>
      <c r="I4782" t="s">
        <v>141</v>
      </c>
      <c r="J4782">
        <v>5</v>
      </c>
      <c r="K4782" s="1">
        <v>10290</v>
      </c>
      <c r="L4782" s="1">
        <v>51450</v>
      </c>
      <c r="M4782" t="s">
        <v>27</v>
      </c>
      <c r="N4782" s="10">
        <v>0</v>
      </c>
      <c r="O4782" s="1">
        <f>Table1[[#This Row],[Total Sales NGN]]-(Table1[[#This Row],[Total Sales NGN]]*Table1[[#This Row],[Discount %2]])</f>
        <v>51450</v>
      </c>
      <c r="P4782" t="s">
        <v>34</v>
      </c>
      <c r="Q4782">
        <v>5</v>
      </c>
      <c r="R4782" t="s">
        <v>28</v>
      </c>
      <c r="S4782">
        <v>126</v>
      </c>
      <c r="T4782" s="1">
        <v>558942</v>
      </c>
    </row>
    <row r="4783" spans="1:20" x14ac:dyDescent="0.3">
      <c r="A4783" t="s">
        <v>9434</v>
      </c>
      <c r="B4783" s="9">
        <v>45392</v>
      </c>
      <c r="C4783" t="s">
        <v>8730</v>
      </c>
      <c r="D4783" t="s">
        <v>8731</v>
      </c>
      <c r="E4783" t="s">
        <v>2951</v>
      </c>
      <c r="F4783" t="s">
        <v>2311</v>
      </c>
      <c r="G4783" t="s">
        <v>9435</v>
      </c>
      <c r="H4783" t="s">
        <v>32</v>
      </c>
      <c r="I4783" t="s">
        <v>113</v>
      </c>
      <c r="J4783">
        <v>1</v>
      </c>
      <c r="K4783" s="1">
        <v>23441</v>
      </c>
      <c r="L4783" s="1">
        <v>23441</v>
      </c>
      <c r="M4783">
        <v>0</v>
      </c>
      <c r="N4783" s="10">
        <v>0</v>
      </c>
      <c r="O4783" s="1">
        <f>Table1[[#This Row],[Total Sales NGN]]-(Table1[[#This Row],[Total Sales NGN]]*Table1[[#This Row],[Discount %2]])</f>
        <v>23441</v>
      </c>
      <c r="P4783" t="s">
        <v>27</v>
      </c>
      <c r="Q4783">
        <v>2</v>
      </c>
      <c r="R4783" t="s">
        <v>35</v>
      </c>
      <c r="S4783">
        <v>50</v>
      </c>
      <c r="T4783" s="1">
        <v>558942</v>
      </c>
    </row>
    <row r="4784" spans="1:20" x14ac:dyDescent="0.3">
      <c r="A4784" t="s">
        <v>9436</v>
      </c>
      <c r="B4784" s="9">
        <v>45349</v>
      </c>
      <c r="C4784" t="s">
        <v>8730</v>
      </c>
      <c r="D4784" t="s">
        <v>8731</v>
      </c>
      <c r="E4784" t="s">
        <v>1738</v>
      </c>
      <c r="F4784" t="s">
        <v>3388</v>
      </c>
      <c r="G4784" t="s">
        <v>9437</v>
      </c>
      <c r="H4784" t="s">
        <v>24</v>
      </c>
      <c r="I4784" t="s">
        <v>152</v>
      </c>
      <c r="J4784">
        <v>18</v>
      </c>
      <c r="K4784" s="1">
        <v>19519</v>
      </c>
      <c r="L4784" s="1">
        <v>351342</v>
      </c>
      <c r="M4784">
        <v>0</v>
      </c>
      <c r="N4784" s="10">
        <v>0</v>
      </c>
      <c r="O4784" s="1">
        <f>Table1[[#This Row],[Total Sales NGN]]-(Table1[[#This Row],[Total Sales NGN]]*Table1[[#This Row],[Discount %2]])</f>
        <v>351342</v>
      </c>
      <c r="P4784" t="s">
        <v>47</v>
      </c>
      <c r="Q4784">
        <v>3</v>
      </c>
      <c r="R4784" t="s">
        <v>35</v>
      </c>
      <c r="S4784">
        <v>22</v>
      </c>
      <c r="T4784" s="1">
        <v>1077152</v>
      </c>
    </row>
    <row r="4785" spans="1:20" x14ac:dyDescent="0.3">
      <c r="A4785" t="s">
        <v>9438</v>
      </c>
      <c r="B4785" s="9">
        <v>45417</v>
      </c>
      <c r="C4785" t="s">
        <v>8730</v>
      </c>
      <c r="D4785" t="s">
        <v>8731</v>
      </c>
      <c r="E4785" t="s">
        <v>1738</v>
      </c>
      <c r="F4785" t="s">
        <v>3180</v>
      </c>
      <c r="G4785" t="s">
        <v>9439</v>
      </c>
      <c r="H4785" t="s">
        <v>32</v>
      </c>
      <c r="I4785" t="s">
        <v>237</v>
      </c>
      <c r="J4785">
        <v>11</v>
      </c>
      <c r="K4785" s="1">
        <v>20809</v>
      </c>
      <c r="L4785" s="1">
        <v>228899</v>
      </c>
      <c r="M4785">
        <v>0</v>
      </c>
      <c r="N4785" s="10">
        <v>0</v>
      </c>
      <c r="O4785" s="1">
        <f>Table1[[#This Row],[Total Sales NGN]]-(Table1[[#This Row],[Total Sales NGN]]*Table1[[#This Row],[Discount %2]])</f>
        <v>228899</v>
      </c>
      <c r="P4785" t="s">
        <v>57</v>
      </c>
      <c r="Q4785">
        <v>5</v>
      </c>
      <c r="R4785" t="s">
        <v>35</v>
      </c>
      <c r="S4785">
        <v>68</v>
      </c>
      <c r="T4785" s="1">
        <v>558942</v>
      </c>
    </row>
    <row r="4786" spans="1:20" x14ac:dyDescent="0.3">
      <c r="A4786" t="s">
        <v>9440</v>
      </c>
      <c r="B4786" s="9">
        <v>45448</v>
      </c>
      <c r="C4786" t="s">
        <v>8730</v>
      </c>
      <c r="D4786" t="s">
        <v>8731</v>
      </c>
      <c r="E4786" t="s">
        <v>1738</v>
      </c>
      <c r="F4786" t="s">
        <v>2148</v>
      </c>
      <c r="G4786" t="s">
        <v>9441</v>
      </c>
      <c r="H4786" t="s">
        <v>45</v>
      </c>
      <c r="I4786" t="s">
        <v>46</v>
      </c>
      <c r="J4786">
        <v>2</v>
      </c>
      <c r="K4786" s="1">
        <v>12971</v>
      </c>
      <c r="L4786" s="1">
        <v>25942</v>
      </c>
      <c r="M4786">
        <v>10</v>
      </c>
      <c r="N4786" s="10">
        <v>0.1</v>
      </c>
      <c r="O4786" s="1">
        <f>Table1[[#This Row],[Total Sales NGN]]-(Table1[[#This Row],[Total Sales NGN]]*Table1[[#This Row],[Discount %2]])</f>
        <v>23347.8</v>
      </c>
      <c r="P4786" t="s">
        <v>57</v>
      </c>
      <c r="Q4786">
        <v>1</v>
      </c>
      <c r="R4786" t="s">
        <v>28</v>
      </c>
      <c r="S4786">
        <v>104</v>
      </c>
      <c r="T4786" s="1">
        <v>383206</v>
      </c>
    </row>
    <row r="4787" spans="1:20" x14ac:dyDescent="0.3">
      <c r="A4787" t="s">
        <v>9442</v>
      </c>
      <c r="B4787" s="9">
        <v>44985</v>
      </c>
      <c r="C4787" t="s">
        <v>8730</v>
      </c>
      <c r="D4787" t="s">
        <v>8731</v>
      </c>
      <c r="E4787" t="s">
        <v>1738</v>
      </c>
      <c r="F4787" t="s">
        <v>857</v>
      </c>
      <c r="G4787" t="s">
        <v>9443</v>
      </c>
      <c r="H4787" t="s">
        <v>65</v>
      </c>
      <c r="I4787" t="s">
        <v>397</v>
      </c>
      <c r="J4787">
        <v>3</v>
      </c>
      <c r="K4787" s="1">
        <v>126742</v>
      </c>
      <c r="L4787" s="1">
        <v>380226</v>
      </c>
      <c r="M4787">
        <v>5</v>
      </c>
      <c r="N4787" s="10">
        <v>0.05</v>
      </c>
      <c r="O4787" s="1">
        <f>Table1[[#This Row],[Total Sales NGN]]-(Table1[[#This Row],[Total Sales NGN]]*Table1[[#This Row],[Discount %2]])</f>
        <v>361214.7</v>
      </c>
      <c r="P4787" t="s">
        <v>26</v>
      </c>
      <c r="Q4787">
        <v>4</v>
      </c>
      <c r="R4787" t="s">
        <v>35</v>
      </c>
      <c r="S4787">
        <v>5</v>
      </c>
      <c r="T4787" s="1">
        <v>761054</v>
      </c>
    </row>
    <row r="4788" spans="1:20" x14ac:dyDescent="0.3">
      <c r="A4788" t="s">
        <v>9444</v>
      </c>
      <c r="B4788" s="9">
        <v>45436</v>
      </c>
      <c r="C4788" t="s">
        <v>8730</v>
      </c>
      <c r="D4788" t="s">
        <v>8731</v>
      </c>
      <c r="E4788" t="s">
        <v>949</v>
      </c>
      <c r="F4788" t="s">
        <v>3777</v>
      </c>
      <c r="G4788" t="s">
        <v>9445</v>
      </c>
      <c r="H4788" t="s">
        <v>40</v>
      </c>
      <c r="I4788" t="s">
        <v>171</v>
      </c>
      <c r="J4788">
        <v>9</v>
      </c>
      <c r="K4788" s="1">
        <v>9016</v>
      </c>
      <c r="L4788" s="1">
        <v>81144</v>
      </c>
      <c r="M4788">
        <v>0</v>
      </c>
      <c r="N4788" s="10">
        <v>0</v>
      </c>
      <c r="O4788" s="1">
        <f>Table1[[#This Row],[Total Sales NGN]]-(Table1[[#This Row],[Total Sales NGN]]*Table1[[#This Row],[Discount %2]])</f>
        <v>81144</v>
      </c>
      <c r="P4788" t="s">
        <v>34</v>
      </c>
      <c r="Q4788">
        <v>4</v>
      </c>
      <c r="R4788" t="s">
        <v>35</v>
      </c>
      <c r="S4788">
        <v>62</v>
      </c>
      <c r="T4788" s="1">
        <v>289731</v>
      </c>
    </row>
    <row r="4789" spans="1:20" x14ac:dyDescent="0.3">
      <c r="A4789" t="s">
        <v>9446</v>
      </c>
      <c r="B4789" s="9">
        <v>45080</v>
      </c>
      <c r="C4789" t="s">
        <v>8730</v>
      </c>
      <c r="D4789" t="s">
        <v>8731</v>
      </c>
      <c r="E4789" t="s">
        <v>1738</v>
      </c>
      <c r="F4789" t="s">
        <v>2872</v>
      </c>
      <c r="G4789" t="s">
        <v>9447</v>
      </c>
      <c r="H4789" t="s">
        <v>45</v>
      </c>
      <c r="I4789" t="s">
        <v>98</v>
      </c>
      <c r="J4789">
        <v>10</v>
      </c>
      <c r="K4789" s="1">
        <v>15368</v>
      </c>
      <c r="L4789" s="1">
        <v>153680</v>
      </c>
      <c r="M4789">
        <v>0</v>
      </c>
      <c r="N4789" s="10">
        <v>0</v>
      </c>
      <c r="O4789" s="1">
        <f>Table1[[#This Row],[Total Sales NGN]]-(Table1[[#This Row],[Total Sales NGN]]*Table1[[#This Row],[Discount %2]])</f>
        <v>153680</v>
      </c>
      <c r="P4789" t="s">
        <v>34</v>
      </c>
      <c r="Q4789">
        <v>5</v>
      </c>
      <c r="R4789" t="s">
        <v>28</v>
      </c>
      <c r="S4789">
        <v>66</v>
      </c>
      <c r="T4789" s="1">
        <v>383206</v>
      </c>
    </row>
    <row r="4790" spans="1:20" x14ac:dyDescent="0.3">
      <c r="A4790" t="s">
        <v>9448</v>
      </c>
      <c r="B4790" s="9">
        <v>45386</v>
      </c>
      <c r="C4790" t="s">
        <v>8730</v>
      </c>
      <c r="D4790" t="s">
        <v>8731</v>
      </c>
      <c r="E4790" t="s">
        <v>1738</v>
      </c>
      <c r="F4790" t="s">
        <v>1960</v>
      </c>
      <c r="G4790" t="s">
        <v>9449</v>
      </c>
      <c r="H4790" t="s">
        <v>32</v>
      </c>
      <c r="I4790" t="s">
        <v>117</v>
      </c>
      <c r="J4790">
        <v>17</v>
      </c>
      <c r="K4790" s="1">
        <v>7116</v>
      </c>
      <c r="L4790" s="1">
        <v>120972</v>
      </c>
      <c r="M4790">
        <v>0</v>
      </c>
      <c r="N4790" s="10">
        <v>0</v>
      </c>
      <c r="O4790" s="1">
        <f>Table1[[#This Row],[Total Sales NGN]]-(Table1[[#This Row],[Total Sales NGN]]*Table1[[#This Row],[Discount %2]])</f>
        <v>120972</v>
      </c>
      <c r="P4790" t="s">
        <v>26</v>
      </c>
      <c r="Q4790">
        <v>1</v>
      </c>
      <c r="R4790" t="s">
        <v>27</v>
      </c>
      <c r="S4790">
        <v>18</v>
      </c>
      <c r="T4790" s="1">
        <v>558942</v>
      </c>
    </row>
    <row r="4791" spans="1:20" x14ac:dyDescent="0.3">
      <c r="A4791" t="s">
        <v>9450</v>
      </c>
      <c r="B4791" s="9">
        <v>45296</v>
      </c>
      <c r="C4791" t="s">
        <v>8730</v>
      </c>
      <c r="D4791" t="s">
        <v>8731</v>
      </c>
      <c r="E4791" t="s">
        <v>1738</v>
      </c>
      <c r="F4791" t="s">
        <v>385</v>
      </c>
      <c r="G4791" t="s">
        <v>9451</v>
      </c>
      <c r="H4791" t="s">
        <v>32</v>
      </c>
      <c r="I4791" t="s">
        <v>237</v>
      </c>
      <c r="J4791">
        <v>10</v>
      </c>
      <c r="K4791" s="1">
        <v>23986</v>
      </c>
      <c r="L4791" s="1">
        <v>239860</v>
      </c>
      <c r="M4791">
        <v>0</v>
      </c>
      <c r="N4791" s="10">
        <v>0</v>
      </c>
      <c r="O4791" s="1">
        <f>Table1[[#This Row],[Total Sales NGN]]-(Table1[[#This Row],[Total Sales NGN]]*Table1[[#This Row],[Discount %2]])</f>
        <v>239860</v>
      </c>
      <c r="P4791" t="s">
        <v>57</v>
      </c>
      <c r="Q4791">
        <v>5</v>
      </c>
      <c r="R4791" t="s">
        <v>35</v>
      </c>
      <c r="S4791">
        <v>16</v>
      </c>
      <c r="T4791" s="1">
        <v>558942</v>
      </c>
    </row>
    <row r="4792" spans="1:20" x14ac:dyDescent="0.3">
      <c r="A4792" t="s">
        <v>9452</v>
      </c>
      <c r="B4792" s="9">
        <v>44973</v>
      </c>
      <c r="C4792" t="s">
        <v>8730</v>
      </c>
      <c r="D4792" t="s">
        <v>8731</v>
      </c>
      <c r="E4792" t="s">
        <v>1738</v>
      </c>
      <c r="F4792" t="s">
        <v>1702</v>
      </c>
      <c r="G4792" t="s">
        <v>9453</v>
      </c>
      <c r="H4792" t="s">
        <v>65</v>
      </c>
      <c r="I4792" t="s">
        <v>478</v>
      </c>
      <c r="J4792">
        <v>15</v>
      </c>
      <c r="K4792" s="1">
        <v>50926</v>
      </c>
      <c r="L4792" s="1">
        <v>763890</v>
      </c>
      <c r="M4792">
        <v>0</v>
      </c>
      <c r="N4792" s="10">
        <v>0</v>
      </c>
      <c r="O4792" s="1">
        <f>Table1[[#This Row],[Total Sales NGN]]-(Table1[[#This Row],[Total Sales NGN]]*Table1[[#This Row],[Discount %2]])</f>
        <v>763890</v>
      </c>
      <c r="P4792" t="s">
        <v>57</v>
      </c>
      <c r="Q4792">
        <v>2</v>
      </c>
      <c r="R4792" t="s">
        <v>35</v>
      </c>
      <c r="S4792">
        <v>81</v>
      </c>
      <c r="T4792" s="1">
        <v>761054</v>
      </c>
    </row>
    <row r="4793" spans="1:20" x14ac:dyDescent="0.3">
      <c r="A4793" t="s">
        <v>9454</v>
      </c>
      <c r="B4793" s="9">
        <v>45332</v>
      </c>
      <c r="C4793" t="s">
        <v>8730</v>
      </c>
      <c r="D4793" t="s">
        <v>8731</v>
      </c>
      <c r="E4793" t="s">
        <v>949</v>
      </c>
      <c r="F4793" t="s">
        <v>573</v>
      </c>
      <c r="G4793" t="s">
        <v>9455</v>
      </c>
      <c r="H4793" t="s">
        <v>24</v>
      </c>
      <c r="I4793" t="s">
        <v>152</v>
      </c>
      <c r="J4793">
        <v>6</v>
      </c>
      <c r="K4793" s="1">
        <v>225497</v>
      </c>
      <c r="L4793" s="1">
        <v>1352982</v>
      </c>
      <c r="M4793" t="s">
        <v>27</v>
      </c>
      <c r="N4793" s="10">
        <v>0</v>
      </c>
      <c r="O4793" s="1">
        <f>Table1[[#This Row],[Total Sales NGN]]-(Table1[[#This Row],[Total Sales NGN]]*Table1[[#This Row],[Discount %2]])</f>
        <v>1352982</v>
      </c>
      <c r="P4793" t="s">
        <v>57</v>
      </c>
      <c r="Q4793">
        <v>2</v>
      </c>
      <c r="R4793" t="s">
        <v>28</v>
      </c>
      <c r="S4793">
        <v>147</v>
      </c>
      <c r="T4793" s="1">
        <v>1077152</v>
      </c>
    </row>
    <row r="4794" spans="1:20" x14ac:dyDescent="0.3">
      <c r="A4794" t="s">
        <v>9456</v>
      </c>
      <c r="B4794" s="9">
        <v>45635</v>
      </c>
      <c r="C4794" t="s">
        <v>8730</v>
      </c>
      <c r="D4794" t="s">
        <v>8731</v>
      </c>
      <c r="E4794" t="s">
        <v>949</v>
      </c>
      <c r="F4794" t="s">
        <v>1165</v>
      </c>
      <c r="G4794" t="s">
        <v>27</v>
      </c>
      <c r="H4794" t="s">
        <v>45</v>
      </c>
      <c r="I4794" t="s">
        <v>211</v>
      </c>
      <c r="J4794">
        <v>6</v>
      </c>
      <c r="K4794" s="1">
        <v>32988</v>
      </c>
      <c r="L4794" s="1">
        <v>197928</v>
      </c>
      <c r="M4794">
        <v>0</v>
      </c>
      <c r="N4794" s="10">
        <v>0</v>
      </c>
      <c r="O4794" s="1">
        <f>Table1[[#This Row],[Total Sales NGN]]-(Table1[[#This Row],[Total Sales NGN]]*Table1[[#This Row],[Discount %2]])</f>
        <v>197928</v>
      </c>
      <c r="P4794" t="s">
        <v>57</v>
      </c>
      <c r="Q4794" t="s">
        <v>27</v>
      </c>
      <c r="R4794" t="s">
        <v>35</v>
      </c>
      <c r="S4794">
        <v>187</v>
      </c>
      <c r="T4794" s="1">
        <v>383206</v>
      </c>
    </row>
    <row r="4795" spans="1:20" x14ac:dyDescent="0.3">
      <c r="A4795" t="s">
        <v>9457</v>
      </c>
      <c r="B4795" s="9">
        <v>45448</v>
      </c>
      <c r="C4795" t="s">
        <v>8730</v>
      </c>
      <c r="D4795" t="s">
        <v>8731</v>
      </c>
      <c r="E4795" t="s">
        <v>949</v>
      </c>
      <c r="F4795" t="s">
        <v>1941</v>
      </c>
      <c r="G4795" t="s">
        <v>9458</v>
      </c>
      <c r="H4795" t="s">
        <v>40</v>
      </c>
      <c r="I4795" t="s">
        <v>123</v>
      </c>
      <c r="J4795">
        <v>6</v>
      </c>
      <c r="K4795" s="1">
        <v>17303</v>
      </c>
      <c r="L4795" s="1">
        <v>103818</v>
      </c>
      <c r="M4795">
        <v>0</v>
      </c>
      <c r="N4795" s="10">
        <v>0</v>
      </c>
      <c r="O4795" s="1">
        <f>Table1[[#This Row],[Total Sales NGN]]-(Table1[[#This Row],[Total Sales NGN]]*Table1[[#This Row],[Discount %2]])</f>
        <v>103818</v>
      </c>
      <c r="P4795" t="s">
        <v>26</v>
      </c>
      <c r="Q4795">
        <v>1</v>
      </c>
      <c r="R4795" t="s">
        <v>28</v>
      </c>
      <c r="S4795">
        <v>1</v>
      </c>
      <c r="T4795" s="1">
        <v>289731</v>
      </c>
    </row>
    <row r="4796" spans="1:20" x14ac:dyDescent="0.3">
      <c r="A4796" t="s">
        <v>9459</v>
      </c>
      <c r="B4796" s="9">
        <v>45245</v>
      </c>
      <c r="C4796" t="s">
        <v>8730</v>
      </c>
      <c r="D4796" t="s">
        <v>8731</v>
      </c>
      <c r="E4796" t="s">
        <v>1738</v>
      </c>
      <c r="F4796" t="s">
        <v>484</v>
      </c>
      <c r="G4796" t="s">
        <v>9460</v>
      </c>
      <c r="H4796" t="s">
        <v>65</v>
      </c>
      <c r="I4796" t="s">
        <v>102</v>
      </c>
      <c r="J4796">
        <v>18</v>
      </c>
      <c r="K4796" s="1">
        <v>150049</v>
      </c>
      <c r="L4796" s="1">
        <v>2700882</v>
      </c>
      <c r="M4796">
        <v>5</v>
      </c>
      <c r="N4796" s="10">
        <v>0.05</v>
      </c>
      <c r="O4796" s="1">
        <f>Table1[[#This Row],[Total Sales NGN]]-(Table1[[#This Row],[Total Sales NGN]]*Table1[[#This Row],[Discount %2]])</f>
        <v>2565837.9</v>
      </c>
      <c r="P4796" t="s">
        <v>47</v>
      </c>
      <c r="Q4796">
        <v>5</v>
      </c>
      <c r="R4796" t="s">
        <v>35</v>
      </c>
      <c r="S4796">
        <v>24</v>
      </c>
      <c r="T4796" s="1">
        <v>761054</v>
      </c>
    </row>
    <row r="4797" spans="1:20" x14ac:dyDescent="0.3">
      <c r="A4797" t="s">
        <v>9461</v>
      </c>
      <c r="B4797" s="9">
        <v>45636</v>
      </c>
      <c r="C4797" t="s">
        <v>8730</v>
      </c>
      <c r="D4797" t="s">
        <v>8731</v>
      </c>
      <c r="E4797" t="s">
        <v>949</v>
      </c>
      <c r="F4797" t="s">
        <v>273</v>
      </c>
      <c r="G4797" t="s">
        <v>9462</v>
      </c>
      <c r="H4797" t="s">
        <v>24</v>
      </c>
      <c r="I4797" t="s">
        <v>92</v>
      </c>
      <c r="J4797">
        <v>15</v>
      </c>
      <c r="K4797" s="1">
        <v>21096</v>
      </c>
      <c r="L4797" s="1">
        <v>316440</v>
      </c>
      <c r="M4797">
        <v>0</v>
      </c>
      <c r="N4797" s="10">
        <v>0</v>
      </c>
      <c r="O4797" s="1">
        <f>Table1[[#This Row],[Total Sales NGN]]-(Table1[[#This Row],[Total Sales NGN]]*Table1[[#This Row],[Discount %2]])</f>
        <v>316440</v>
      </c>
      <c r="P4797" t="s">
        <v>47</v>
      </c>
      <c r="Q4797">
        <v>3</v>
      </c>
      <c r="R4797" t="s">
        <v>35</v>
      </c>
      <c r="S4797">
        <v>21</v>
      </c>
      <c r="T4797" s="1">
        <v>1077152</v>
      </c>
    </row>
    <row r="4798" spans="1:20" x14ac:dyDescent="0.3">
      <c r="A4798" t="s">
        <v>9463</v>
      </c>
      <c r="B4798" s="9">
        <v>45479</v>
      </c>
      <c r="C4798" t="s">
        <v>8730</v>
      </c>
      <c r="D4798" t="s">
        <v>8731</v>
      </c>
      <c r="E4798" t="s">
        <v>2951</v>
      </c>
      <c r="F4798" t="s">
        <v>2530</v>
      </c>
      <c r="G4798" t="s">
        <v>9464</v>
      </c>
      <c r="H4798" t="s">
        <v>40</v>
      </c>
      <c r="I4798" t="s">
        <v>171</v>
      </c>
      <c r="J4798">
        <v>16</v>
      </c>
      <c r="K4798" s="1">
        <v>11922</v>
      </c>
      <c r="L4798" s="1">
        <v>190752</v>
      </c>
      <c r="M4798">
        <v>20</v>
      </c>
      <c r="N4798" s="10">
        <v>0.2</v>
      </c>
      <c r="O4798" s="1">
        <f>Table1[[#This Row],[Total Sales NGN]]-(Table1[[#This Row],[Total Sales NGN]]*Table1[[#This Row],[Discount %2]])</f>
        <v>152601.60000000001</v>
      </c>
      <c r="P4798" t="s">
        <v>57</v>
      </c>
      <c r="Q4798" t="s">
        <v>27</v>
      </c>
      <c r="R4798" t="s">
        <v>28</v>
      </c>
      <c r="S4798">
        <v>39</v>
      </c>
      <c r="T4798" s="1">
        <v>289731</v>
      </c>
    </row>
    <row r="4799" spans="1:20" x14ac:dyDescent="0.3">
      <c r="A4799" t="s">
        <v>9465</v>
      </c>
      <c r="B4799" s="9">
        <v>45201</v>
      </c>
      <c r="C4799" t="s">
        <v>8730</v>
      </c>
      <c r="D4799" t="s">
        <v>8731</v>
      </c>
      <c r="E4799" t="s">
        <v>949</v>
      </c>
      <c r="F4799" t="s">
        <v>1349</v>
      </c>
      <c r="G4799" t="s">
        <v>9466</v>
      </c>
      <c r="H4799" t="s">
        <v>40</v>
      </c>
      <c r="I4799" t="s">
        <v>106</v>
      </c>
      <c r="J4799">
        <v>15</v>
      </c>
      <c r="K4799" s="1">
        <v>12599</v>
      </c>
      <c r="L4799" s="1">
        <v>188985</v>
      </c>
      <c r="M4799">
        <v>15</v>
      </c>
      <c r="N4799" s="10">
        <v>0.15</v>
      </c>
      <c r="O4799" s="1">
        <f>Table1[[#This Row],[Total Sales NGN]]-(Table1[[#This Row],[Total Sales NGN]]*Table1[[#This Row],[Discount %2]])</f>
        <v>160637.25</v>
      </c>
      <c r="P4799" t="s">
        <v>47</v>
      </c>
      <c r="Q4799">
        <v>5</v>
      </c>
      <c r="R4799" t="s">
        <v>28</v>
      </c>
      <c r="S4799">
        <v>33</v>
      </c>
      <c r="T4799" s="1">
        <v>289731</v>
      </c>
    </row>
    <row r="4800" spans="1:20" x14ac:dyDescent="0.3">
      <c r="A4800" t="s">
        <v>9467</v>
      </c>
      <c r="B4800" s="9">
        <v>45653</v>
      </c>
      <c r="C4800" t="s">
        <v>8730</v>
      </c>
      <c r="D4800" t="s">
        <v>8731</v>
      </c>
      <c r="E4800" t="s">
        <v>2951</v>
      </c>
      <c r="F4800" t="s">
        <v>592</v>
      </c>
      <c r="G4800" t="s">
        <v>27</v>
      </c>
      <c r="H4800" t="s">
        <v>45</v>
      </c>
      <c r="I4800" t="s">
        <v>46</v>
      </c>
      <c r="J4800">
        <v>6</v>
      </c>
      <c r="K4800" s="1">
        <v>31430</v>
      </c>
      <c r="L4800" s="1">
        <v>188580</v>
      </c>
      <c r="M4800">
        <v>10</v>
      </c>
      <c r="N4800" s="10">
        <v>0.1</v>
      </c>
      <c r="O4800" s="1">
        <f>Table1[[#This Row],[Total Sales NGN]]-(Table1[[#This Row],[Total Sales NGN]]*Table1[[#This Row],[Discount %2]])</f>
        <v>169722</v>
      </c>
      <c r="P4800" t="s">
        <v>34</v>
      </c>
      <c r="Q4800">
        <v>2</v>
      </c>
      <c r="R4800" t="s">
        <v>35</v>
      </c>
      <c r="S4800">
        <v>142</v>
      </c>
      <c r="T4800" s="1">
        <v>383206</v>
      </c>
    </row>
    <row r="4801" spans="1:20" x14ac:dyDescent="0.3">
      <c r="A4801" t="s">
        <v>9468</v>
      </c>
      <c r="B4801" s="9">
        <v>45479</v>
      </c>
      <c r="C4801" t="s">
        <v>8730</v>
      </c>
      <c r="D4801" t="s">
        <v>8731</v>
      </c>
      <c r="E4801" t="s">
        <v>949</v>
      </c>
      <c r="F4801" t="s">
        <v>2378</v>
      </c>
      <c r="G4801" t="s">
        <v>27</v>
      </c>
      <c r="H4801" t="s">
        <v>32</v>
      </c>
      <c r="I4801" t="s">
        <v>158</v>
      </c>
      <c r="J4801">
        <v>3</v>
      </c>
      <c r="K4801" s="1">
        <v>5535</v>
      </c>
      <c r="L4801" s="1">
        <v>16605</v>
      </c>
      <c r="M4801">
        <v>15</v>
      </c>
      <c r="N4801" s="10">
        <v>0.15</v>
      </c>
      <c r="O4801" s="1">
        <f>Table1[[#This Row],[Total Sales NGN]]-(Table1[[#This Row],[Total Sales NGN]]*Table1[[#This Row],[Discount %2]])</f>
        <v>14114.25</v>
      </c>
      <c r="P4801" t="s">
        <v>57</v>
      </c>
      <c r="Q4801">
        <v>5</v>
      </c>
      <c r="R4801" t="s">
        <v>35</v>
      </c>
      <c r="S4801">
        <v>179</v>
      </c>
      <c r="T4801" s="1">
        <v>558942</v>
      </c>
    </row>
    <row r="4802" spans="1:20" x14ac:dyDescent="0.3">
      <c r="A4802" t="s">
        <v>9469</v>
      </c>
      <c r="B4802" s="9">
        <v>45001</v>
      </c>
      <c r="C4802" t="s">
        <v>8730</v>
      </c>
      <c r="D4802" t="s">
        <v>8731</v>
      </c>
      <c r="E4802" t="s">
        <v>949</v>
      </c>
      <c r="F4802" t="s">
        <v>2809</v>
      </c>
      <c r="G4802" t="s">
        <v>9470</v>
      </c>
      <c r="H4802" t="s">
        <v>45</v>
      </c>
      <c r="I4802" t="s">
        <v>181</v>
      </c>
      <c r="J4802">
        <v>10</v>
      </c>
      <c r="K4802" s="1">
        <v>35394</v>
      </c>
      <c r="L4802" s="1">
        <v>353940</v>
      </c>
      <c r="M4802">
        <v>0</v>
      </c>
      <c r="N4802" s="10">
        <v>0</v>
      </c>
      <c r="O4802" s="1">
        <f>Table1[[#This Row],[Total Sales NGN]]-(Table1[[#This Row],[Total Sales NGN]]*Table1[[#This Row],[Discount %2]])</f>
        <v>353940</v>
      </c>
      <c r="P4802" t="s">
        <v>47</v>
      </c>
      <c r="Q4802">
        <v>5</v>
      </c>
      <c r="R4802" t="s">
        <v>35</v>
      </c>
      <c r="S4802">
        <v>4</v>
      </c>
      <c r="T4802" s="1">
        <v>383206</v>
      </c>
    </row>
    <row r="4803" spans="1:20" x14ac:dyDescent="0.3">
      <c r="A4803" t="s">
        <v>9471</v>
      </c>
      <c r="B4803" s="9">
        <v>44949</v>
      </c>
      <c r="C4803" t="s">
        <v>8730</v>
      </c>
      <c r="D4803" t="s">
        <v>8731</v>
      </c>
      <c r="E4803" t="s">
        <v>949</v>
      </c>
      <c r="F4803" t="s">
        <v>160</v>
      </c>
      <c r="G4803" t="s">
        <v>9472</v>
      </c>
      <c r="H4803" t="s">
        <v>65</v>
      </c>
      <c r="I4803" t="s">
        <v>289</v>
      </c>
      <c r="J4803">
        <v>18</v>
      </c>
      <c r="K4803" s="1">
        <v>80816</v>
      </c>
      <c r="L4803" s="1">
        <v>1454688</v>
      </c>
      <c r="M4803">
        <v>0</v>
      </c>
      <c r="N4803" s="10">
        <v>0</v>
      </c>
      <c r="O4803" s="1">
        <f>Table1[[#This Row],[Total Sales NGN]]-(Table1[[#This Row],[Total Sales NGN]]*Table1[[#This Row],[Discount %2]])</f>
        <v>1454688</v>
      </c>
      <c r="P4803" t="s">
        <v>34</v>
      </c>
      <c r="Q4803">
        <v>3</v>
      </c>
      <c r="R4803" t="s">
        <v>28</v>
      </c>
      <c r="S4803">
        <v>22</v>
      </c>
      <c r="T4803" s="1">
        <v>761054</v>
      </c>
    </row>
    <row r="4804" spans="1:20" x14ac:dyDescent="0.3">
      <c r="A4804" t="s">
        <v>9473</v>
      </c>
      <c r="B4804" s="9">
        <v>45639</v>
      </c>
      <c r="C4804" t="s">
        <v>8730</v>
      </c>
      <c r="D4804" t="s">
        <v>8731</v>
      </c>
      <c r="E4804" t="s">
        <v>949</v>
      </c>
      <c r="F4804" t="s">
        <v>2457</v>
      </c>
      <c r="G4804" t="s">
        <v>9474</v>
      </c>
      <c r="H4804" t="s">
        <v>40</v>
      </c>
      <c r="I4804" t="s">
        <v>51</v>
      </c>
      <c r="J4804">
        <v>10</v>
      </c>
      <c r="K4804" s="1">
        <v>6309</v>
      </c>
      <c r="L4804" s="1">
        <v>63090</v>
      </c>
      <c r="M4804" t="s">
        <v>27</v>
      </c>
      <c r="N4804" s="10">
        <v>0</v>
      </c>
      <c r="O4804" s="1">
        <f>Table1[[#This Row],[Total Sales NGN]]-(Table1[[#This Row],[Total Sales NGN]]*Table1[[#This Row],[Discount %2]])</f>
        <v>63090</v>
      </c>
      <c r="P4804" t="s">
        <v>26</v>
      </c>
      <c r="Q4804">
        <v>5</v>
      </c>
      <c r="R4804" t="s">
        <v>35</v>
      </c>
      <c r="S4804">
        <v>21</v>
      </c>
      <c r="T4804" s="1">
        <v>289731</v>
      </c>
    </row>
    <row r="4805" spans="1:20" x14ac:dyDescent="0.3">
      <c r="A4805" t="s">
        <v>9475</v>
      </c>
      <c r="B4805" s="9">
        <v>45537</v>
      </c>
      <c r="C4805" t="s">
        <v>8730</v>
      </c>
      <c r="D4805" t="s">
        <v>8731</v>
      </c>
      <c r="E4805" t="s">
        <v>1738</v>
      </c>
      <c r="F4805" t="s">
        <v>640</v>
      </c>
      <c r="G4805" t="s">
        <v>9476</v>
      </c>
      <c r="H4805" t="s">
        <v>32</v>
      </c>
      <c r="I4805" t="s">
        <v>95</v>
      </c>
      <c r="J4805">
        <v>3</v>
      </c>
      <c r="K4805" s="1">
        <v>16808</v>
      </c>
      <c r="L4805" s="1">
        <v>50424</v>
      </c>
      <c r="M4805">
        <v>10</v>
      </c>
      <c r="N4805" s="10">
        <v>0.1</v>
      </c>
      <c r="O4805" s="1">
        <f>Table1[[#This Row],[Total Sales NGN]]-(Table1[[#This Row],[Total Sales NGN]]*Table1[[#This Row],[Discount %2]])</f>
        <v>45381.599999999999</v>
      </c>
      <c r="P4805" t="s">
        <v>57</v>
      </c>
      <c r="Q4805">
        <v>3</v>
      </c>
      <c r="R4805" t="s">
        <v>28</v>
      </c>
      <c r="S4805">
        <v>76</v>
      </c>
      <c r="T4805" s="1">
        <v>558942</v>
      </c>
    </row>
    <row r="4806" spans="1:20" x14ac:dyDescent="0.3">
      <c r="A4806" t="s">
        <v>9477</v>
      </c>
      <c r="B4806" s="9">
        <v>45596</v>
      </c>
      <c r="C4806" t="s">
        <v>8730</v>
      </c>
      <c r="D4806" t="s">
        <v>8731</v>
      </c>
      <c r="E4806" t="s">
        <v>949</v>
      </c>
      <c r="F4806" t="s">
        <v>931</v>
      </c>
      <c r="G4806" t="s">
        <v>9478</v>
      </c>
      <c r="H4806" t="s">
        <v>40</v>
      </c>
      <c r="I4806" t="s">
        <v>70</v>
      </c>
      <c r="J4806">
        <v>17</v>
      </c>
      <c r="K4806" s="1">
        <v>15729</v>
      </c>
      <c r="L4806" s="1">
        <v>267393</v>
      </c>
      <c r="M4806">
        <v>0</v>
      </c>
      <c r="N4806" s="10">
        <v>0</v>
      </c>
      <c r="O4806" s="1">
        <f>Table1[[#This Row],[Total Sales NGN]]-(Table1[[#This Row],[Total Sales NGN]]*Table1[[#This Row],[Discount %2]])</f>
        <v>267393</v>
      </c>
      <c r="P4806" t="s">
        <v>57</v>
      </c>
      <c r="Q4806">
        <v>1</v>
      </c>
      <c r="R4806" t="s">
        <v>35</v>
      </c>
      <c r="S4806">
        <v>45</v>
      </c>
      <c r="T4806" s="1">
        <v>289731</v>
      </c>
    </row>
    <row r="4807" spans="1:20" x14ac:dyDescent="0.3">
      <c r="A4807" t="s">
        <v>9479</v>
      </c>
      <c r="B4807" s="9">
        <v>45582</v>
      </c>
      <c r="C4807" t="s">
        <v>8730</v>
      </c>
      <c r="D4807" t="s">
        <v>8731</v>
      </c>
      <c r="E4807" t="s">
        <v>949</v>
      </c>
      <c r="F4807" t="s">
        <v>305</v>
      </c>
      <c r="G4807" t="s">
        <v>9480</v>
      </c>
      <c r="H4807" t="s">
        <v>45</v>
      </c>
      <c r="I4807" t="s">
        <v>130</v>
      </c>
      <c r="J4807">
        <v>17</v>
      </c>
      <c r="K4807" s="1">
        <v>4178</v>
      </c>
      <c r="L4807" s="1">
        <v>71026</v>
      </c>
      <c r="M4807">
        <v>0</v>
      </c>
      <c r="N4807" s="10">
        <v>0</v>
      </c>
      <c r="O4807" s="1">
        <f>Table1[[#This Row],[Total Sales NGN]]-(Table1[[#This Row],[Total Sales NGN]]*Table1[[#This Row],[Discount %2]])</f>
        <v>71026</v>
      </c>
      <c r="P4807" t="s">
        <v>26</v>
      </c>
      <c r="Q4807">
        <v>3</v>
      </c>
      <c r="R4807" t="s">
        <v>35</v>
      </c>
      <c r="S4807">
        <v>127</v>
      </c>
      <c r="T4807" s="1">
        <v>383206</v>
      </c>
    </row>
    <row r="4808" spans="1:20" x14ac:dyDescent="0.3">
      <c r="A4808" t="s">
        <v>9481</v>
      </c>
      <c r="B4808" s="9">
        <v>45093</v>
      </c>
      <c r="C4808" t="s">
        <v>8730</v>
      </c>
      <c r="D4808" t="s">
        <v>8731</v>
      </c>
      <c r="E4808" t="s">
        <v>1738</v>
      </c>
      <c r="F4808" t="s">
        <v>547</v>
      </c>
      <c r="G4808" t="s">
        <v>9482</v>
      </c>
      <c r="H4808" t="s">
        <v>45</v>
      </c>
      <c r="I4808" t="s">
        <v>130</v>
      </c>
      <c r="J4808">
        <v>1</v>
      </c>
      <c r="K4808" s="1">
        <v>30480</v>
      </c>
      <c r="L4808" s="1">
        <v>30480</v>
      </c>
      <c r="M4808">
        <v>15</v>
      </c>
      <c r="N4808" s="10">
        <v>0.15</v>
      </c>
      <c r="O4808" s="1">
        <f>Table1[[#This Row],[Total Sales NGN]]-(Table1[[#This Row],[Total Sales NGN]]*Table1[[#This Row],[Discount %2]])</f>
        <v>25908</v>
      </c>
      <c r="P4808" t="s">
        <v>34</v>
      </c>
      <c r="Q4808">
        <v>1</v>
      </c>
      <c r="R4808" t="s">
        <v>35</v>
      </c>
      <c r="S4808">
        <v>152</v>
      </c>
      <c r="T4808" s="1">
        <v>383206</v>
      </c>
    </row>
    <row r="4809" spans="1:20" x14ac:dyDescent="0.3">
      <c r="A4809" t="s">
        <v>9483</v>
      </c>
      <c r="B4809" s="9">
        <v>45621</v>
      </c>
      <c r="C4809" t="s">
        <v>8730</v>
      </c>
      <c r="D4809" t="s">
        <v>8731</v>
      </c>
      <c r="E4809" t="s">
        <v>1738</v>
      </c>
      <c r="F4809" t="s">
        <v>676</v>
      </c>
      <c r="G4809" t="s">
        <v>27</v>
      </c>
      <c r="H4809" t="s">
        <v>40</v>
      </c>
      <c r="I4809" t="s">
        <v>137</v>
      </c>
      <c r="J4809">
        <v>17</v>
      </c>
      <c r="K4809" s="1">
        <v>10261</v>
      </c>
      <c r="L4809" s="1">
        <v>174437</v>
      </c>
      <c r="M4809">
        <v>15</v>
      </c>
      <c r="N4809" s="10">
        <v>0.15</v>
      </c>
      <c r="O4809" s="1">
        <f>Table1[[#This Row],[Total Sales NGN]]-(Table1[[#This Row],[Total Sales NGN]]*Table1[[#This Row],[Discount %2]])</f>
        <v>148271.45000000001</v>
      </c>
      <c r="P4809" t="s">
        <v>27</v>
      </c>
      <c r="Q4809">
        <v>4</v>
      </c>
      <c r="R4809" t="s">
        <v>28</v>
      </c>
      <c r="S4809">
        <v>107</v>
      </c>
      <c r="T4809" s="1">
        <v>289731</v>
      </c>
    </row>
    <row r="4810" spans="1:20" x14ac:dyDescent="0.3">
      <c r="A4810" t="s">
        <v>9484</v>
      </c>
      <c r="B4810" s="9">
        <v>44987</v>
      </c>
      <c r="C4810" t="s">
        <v>8730</v>
      </c>
      <c r="D4810" t="s">
        <v>8731</v>
      </c>
      <c r="E4810" t="s">
        <v>1738</v>
      </c>
      <c r="F4810" t="s">
        <v>2072</v>
      </c>
      <c r="G4810" t="s">
        <v>9485</v>
      </c>
      <c r="H4810" t="s">
        <v>40</v>
      </c>
      <c r="I4810" t="s">
        <v>137</v>
      </c>
      <c r="J4810">
        <v>10</v>
      </c>
      <c r="K4810" s="1">
        <v>10220</v>
      </c>
      <c r="L4810" s="1">
        <v>102200</v>
      </c>
      <c r="M4810" t="s">
        <v>27</v>
      </c>
      <c r="N4810" s="10">
        <v>0</v>
      </c>
      <c r="O4810" s="1">
        <f>Table1[[#This Row],[Total Sales NGN]]-(Table1[[#This Row],[Total Sales NGN]]*Table1[[#This Row],[Discount %2]])</f>
        <v>102200</v>
      </c>
      <c r="P4810" t="s">
        <v>57</v>
      </c>
      <c r="Q4810">
        <v>4</v>
      </c>
      <c r="R4810" t="s">
        <v>27</v>
      </c>
      <c r="S4810">
        <v>8</v>
      </c>
      <c r="T4810" s="1">
        <v>289731</v>
      </c>
    </row>
    <row r="4811" spans="1:20" x14ac:dyDescent="0.3">
      <c r="A4811" t="s">
        <v>9486</v>
      </c>
      <c r="B4811" s="9">
        <v>45195</v>
      </c>
      <c r="C4811" t="s">
        <v>8730</v>
      </c>
      <c r="D4811" t="s">
        <v>8731</v>
      </c>
      <c r="E4811" t="s">
        <v>1738</v>
      </c>
      <c r="F4811" t="s">
        <v>747</v>
      </c>
      <c r="G4811" t="s">
        <v>27</v>
      </c>
      <c r="H4811" t="s">
        <v>40</v>
      </c>
      <c r="I4811" t="s">
        <v>171</v>
      </c>
      <c r="J4811">
        <v>15</v>
      </c>
      <c r="K4811" s="1">
        <v>11253</v>
      </c>
      <c r="L4811" s="1">
        <v>168795</v>
      </c>
      <c r="M4811">
        <v>0</v>
      </c>
      <c r="N4811" s="10">
        <v>0</v>
      </c>
      <c r="O4811" s="1">
        <f>Table1[[#This Row],[Total Sales NGN]]-(Table1[[#This Row],[Total Sales NGN]]*Table1[[#This Row],[Discount %2]])</f>
        <v>168795</v>
      </c>
      <c r="P4811" t="s">
        <v>57</v>
      </c>
      <c r="Q4811" t="s">
        <v>27</v>
      </c>
      <c r="R4811" t="s">
        <v>28</v>
      </c>
      <c r="S4811">
        <v>0</v>
      </c>
      <c r="T4811" s="1">
        <v>289731</v>
      </c>
    </row>
    <row r="4812" spans="1:20" x14ac:dyDescent="0.3">
      <c r="A4812" t="s">
        <v>9487</v>
      </c>
      <c r="B4812" s="9">
        <v>45573</v>
      </c>
      <c r="C4812" t="s">
        <v>8730</v>
      </c>
      <c r="D4812" t="s">
        <v>8731</v>
      </c>
      <c r="E4812" t="s">
        <v>1738</v>
      </c>
      <c r="F4812" t="s">
        <v>3109</v>
      </c>
      <c r="G4812" t="s">
        <v>9488</v>
      </c>
      <c r="H4812" t="s">
        <v>40</v>
      </c>
      <c r="I4812" t="s">
        <v>171</v>
      </c>
      <c r="J4812">
        <v>15</v>
      </c>
      <c r="K4812" s="1">
        <v>9250</v>
      </c>
      <c r="L4812" s="1">
        <v>138750</v>
      </c>
      <c r="M4812">
        <v>0</v>
      </c>
      <c r="N4812" s="10">
        <v>0</v>
      </c>
      <c r="O4812" s="1">
        <f>Table1[[#This Row],[Total Sales NGN]]-(Table1[[#This Row],[Total Sales NGN]]*Table1[[#This Row],[Discount %2]])</f>
        <v>138750</v>
      </c>
      <c r="P4812" t="s">
        <v>57</v>
      </c>
      <c r="Q4812">
        <v>6</v>
      </c>
      <c r="R4812" t="s">
        <v>28</v>
      </c>
      <c r="S4812">
        <v>108</v>
      </c>
      <c r="T4812" s="1">
        <v>289731</v>
      </c>
    </row>
    <row r="4813" spans="1:20" x14ac:dyDescent="0.3">
      <c r="A4813" t="s">
        <v>9489</v>
      </c>
      <c r="B4813" s="9">
        <v>45614</v>
      </c>
      <c r="C4813" t="s">
        <v>8730</v>
      </c>
      <c r="D4813" t="s">
        <v>8731</v>
      </c>
      <c r="E4813" t="s">
        <v>1738</v>
      </c>
      <c r="F4813" t="s">
        <v>154</v>
      </c>
      <c r="G4813" t="s">
        <v>9490</v>
      </c>
      <c r="H4813" t="s">
        <v>45</v>
      </c>
      <c r="I4813" t="s">
        <v>98</v>
      </c>
      <c r="J4813">
        <v>3</v>
      </c>
      <c r="K4813" s="1">
        <v>32126</v>
      </c>
      <c r="L4813" s="1">
        <v>96378</v>
      </c>
      <c r="M4813">
        <v>20</v>
      </c>
      <c r="N4813" s="10">
        <v>0.2</v>
      </c>
      <c r="O4813" s="1">
        <f>Table1[[#This Row],[Total Sales NGN]]-(Table1[[#This Row],[Total Sales NGN]]*Table1[[#This Row],[Discount %2]])</f>
        <v>77102.399999999994</v>
      </c>
      <c r="P4813" t="s">
        <v>26</v>
      </c>
      <c r="Q4813">
        <v>3</v>
      </c>
      <c r="R4813" t="s">
        <v>35</v>
      </c>
      <c r="S4813">
        <v>23</v>
      </c>
      <c r="T4813" s="1">
        <v>383206</v>
      </c>
    </row>
    <row r="4814" spans="1:20" x14ac:dyDescent="0.3">
      <c r="A4814" t="s">
        <v>9491</v>
      </c>
      <c r="B4814" s="9">
        <v>45071</v>
      </c>
      <c r="C4814" t="s">
        <v>8730</v>
      </c>
      <c r="D4814" t="s">
        <v>8731</v>
      </c>
      <c r="E4814" t="s">
        <v>2951</v>
      </c>
      <c r="F4814" t="s">
        <v>198</v>
      </c>
      <c r="G4814" t="s">
        <v>9492</v>
      </c>
      <c r="H4814" t="s">
        <v>40</v>
      </c>
      <c r="I4814" t="s">
        <v>137</v>
      </c>
      <c r="J4814">
        <v>18</v>
      </c>
      <c r="K4814" s="1">
        <v>4485</v>
      </c>
      <c r="L4814" s="1">
        <v>80730</v>
      </c>
      <c r="M4814">
        <v>10</v>
      </c>
      <c r="N4814" s="10">
        <v>0.1</v>
      </c>
      <c r="O4814" s="1">
        <f>Table1[[#This Row],[Total Sales NGN]]-(Table1[[#This Row],[Total Sales NGN]]*Table1[[#This Row],[Discount %2]])</f>
        <v>72657</v>
      </c>
      <c r="P4814" t="s">
        <v>27</v>
      </c>
      <c r="Q4814" t="s">
        <v>27</v>
      </c>
      <c r="R4814" t="s">
        <v>28</v>
      </c>
      <c r="S4814">
        <v>61</v>
      </c>
      <c r="T4814" s="1">
        <v>289731</v>
      </c>
    </row>
    <row r="4815" spans="1:20" x14ac:dyDescent="0.3">
      <c r="A4815" t="s">
        <v>9493</v>
      </c>
      <c r="B4815" s="9">
        <v>45433</v>
      </c>
      <c r="C4815" t="s">
        <v>8730</v>
      </c>
      <c r="D4815" t="s">
        <v>8731</v>
      </c>
      <c r="E4815" t="s">
        <v>1738</v>
      </c>
      <c r="F4815" t="s">
        <v>1293</v>
      </c>
      <c r="G4815" t="s">
        <v>9494</v>
      </c>
      <c r="H4815" t="s">
        <v>65</v>
      </c>
      <c r="I4815" t="s">
        <v>478</v>
      </c>
      <c r="J4815">
        <v>10</v>
      </c>
      <c r="K4815" s="1">
        <v>92176</v>
      </c>
      <c r="L4815" s="1">
        <v>921760</v>
      </c>
      <c r="M4815">
        <v>5</v>
      </c>
      <c r="N4815" s="10">
        <v>0.05</v>
      </c>
      <c r="O4815" s="1">
        <f>Table1[[#This Row],[Total Sales NGN]]-(Table1[[#This Row],[Total Sales NGN]]*Table1[[#This Row],[Discount %2]])</f>
        <v>875672</v>
      </c>
      <c r="P4815" t="s">
        <v>27</v>
      </c>
      <c r="Q4815">
        <v>1</v>
      </c>
      <c r="R4815" t="s">
        <v>35</v>
      </c>
      <c r="S4815">
        <v>12</v>
      </c>
      <c r="T4815" s="1">
        <v>761054</v>
      </c>
    </row>
    <row r="4816" spans="1:20" x14ac:dyDescent="0.3">
      <c r="A4816" t="s">
        <v>9495</v>
      </c>
      <c r="B4816" s="9">
        <v>45560</v>
      </c>
      <c r="C4816" t="s">
        <v>8730</v>
      </c>
      <c r="D4816" t="s">
        <v>8731</v>
      </c>
      <c r="E4816" t="s">
        <v>1738</v>
      </c>
      <c r="F4816" t="s">
        <v>2761</v>
      </c>
      <c r="G4816" t="s">
        <v>27</v>
      </c>
      <c r="H4816" t="s">
        <v>24</v>
      </c>
      <c r="I4816" t="s">
        <v>92</v>
      </c>
      <c r="J4816">
        <v>19</v>
      </c>
      <c r="K4816" s="1">
        <v>316279</v>
      </c>
      <c r="L4816" s="1">
        <v>6009301</v>
      </c>
      <c r="M4816">
        <v>10</v>
      </c>
      <c r="N4816" s="10">
        <v>0.1</v>
      </c>
      <c r="O4816" s="1">
        <f>Table1[[#This Row],[Total Sales NGN]]-(Table1[[#This Row],[Total Sales NGN]]*Table1[[#This Row],[Discount %2]])</f>
        <v>5408370.9000000004</v>
      </c>
      <c r="P4816" t="s">
        <v>57</v>
      </c>
      <c r="Q4816">
        <v>1</v>
      </c>
      <c r="R4816" t="s">
        <v>27</v>
      </c>
      <c r="S4816">
        <v>18</v>
      </c>
      <c r="T4816" s="1">
        <v>1077152</v>
      </c>
    </row>
    <row r="4817" spans="1:20" x14ac:dyDescent="0.3">
      <c r="A4817" t="s">
        <v>9496</v>
      </c>
      <c r="B4817" s="9">
        <v>45151</v>
      </c>
      <c r="C4817" t="s">
        <v>8730</v>
      </c>
      <c r="D4817" t="s">
        <v>8731</v>
      </c>
      <c r="E4817" t="s">
        <v>949</v>
      </c>
      <c r="F4817" t="s">
        <v>227</v>
      </c>
      <c r="G4817" t="s">
        <v>9497</v>
      </c>
      <c r="H4817" t="s">
        <v>24</v>
      </c>
      <c r="I4817" t="s">
        <v>174</v>
      </c>
      <c r="J4817">
        <v>17</v>
      </c>
      <c r="K4817" s="1">
        <v>99382</v>
      </c>
      <c r="L4817" s="1">
        <v>1689494</v>
      </c>
      <c r="M4817">
        <v>20</v>
      </c>
      <c r="N4817" s="10">
        <v>0.2</v>
      </c>
      <c r="O4817" s="1">
        <f>Table1[[#This Row],[Total Sales NGN]]-(Table1[[#This Row],[Total Sales NGN]]*Table1[[#This Row],[Discount %2]])</f>
        <v>1351595.2</v>
      </c>
      <c r="P4817" t="s">
        <v>27</v>
      </c>
      <c r="Q4817">
        <v>5</v>
      </c>
      <c r="R4817" t="s">
        <v>27</v>
      </c>
      <c r="S4817">
        <v>91</v>
      </c>
      <c r="T4817" s="1">
        <v>1077152</v>
      </c>
    </row>
    <row r="4818" spans="1:20" x14ac:dyDescent="0.3">
      <c r="A4818" t="s">
        <v>9498</v>
      </c>
      <c r="B4818" s="9">
        <v>45640</v>
      </c>
      <c r="C4818" t="s">
        <v>8730</v>
      </c>
      <c r="D4818" t="s">
        <v>8731</v>
      </c>
      <c r="E4818" t="s">
        <v>2951</v>
      </c>
      <c r="F4818" t="s">
        <v>2247</v>
      </c>
      <c r="G4818" t="s">
        <v>9499</v>
      </c>
      <c r="H4818" t="s">
        <v>32</v>
      </c>
      <c r="I4818" t="s">
        <v>237</v>
      </c>
      <c r="J4818">
        <v>16</v>
      </c>
      <c r="K4818" s="1">
        <v>7064</v>
      </c>
      <c r="L4818" s="1">
        <v>113024</v>
      </c>
      <c r="M4818">
        <v>15</v>
      </c>
      <c r="N4818" s="10">
        <v>0.15</v>
      </c>
      <c r="O4818" s="1">
        <f>Table1[[#This Row],[Total Sales NGN]]-(Table1[[#This Row],[Total Sales NGN]]*Table1[[#This Row],[Discount %2]])</f>
        <v>96070.399999999994</v>
      </c>
      <c r="P4818" t="s">
        <v>27</v>
      </c>
      <c r="Q4818">
        <v>3</v>
      </c>
      <c r="R4818" t="s">
        <v>28</v>
      </c>
      <c r="S4818">
        <v>17</v>
      </c>
      <c r="T4818" s="1">
        <v>558942</v>
      </c>
    </row>
    <row r="4819" spans="1:20" x14ac:dyDescent="0.3">
      <c r="A4819" t="s">
        <v>9500</v>
      </c>
      <c r="B4819" s="9">
        <v>45210</v>
      </c>
      <c r="C4819" t="s">
        <v>8730</v>
      </c>
      <c r="D4819" t="s">
        <v>8731</v>
      </c>
      <c r="E4819" t="s">
        <v>1738</v>
      </c>
      <c r="F4819" t="s">
        <v>2706</v>
      </c>
      <c r="G4819" t="s">
        <v>9501</v>
      </c>
      <c r="H4819" t="s">
        <v>40</v>
      </c>
      <c r="I4819" t="s">
        <v>70</v>
      </c>
      <c r="J4819">
        <v>4</v>
      </c>
      <c r="K4819" s="1">
        <v>3388</v>
      </c>
      <c r="L4819" s="1">
        <v>13552</v>
      </c>
      <c r="M4819">
        <v>0</v>
      </c>
      <c r="N4819" s="10">
        <v>0</v>
      </c>
      <c r="O4819" s="1">
        <f>Table1[[#This Row],[Total Sales NGN]]-(Table1[[#This Row],[Total Sales NGN]]*Table1[[#This Row],[Discount %2]])</f>
        <v>13552</v>
      </c>
      <c r="P4819" t="s">
        <v>26</v>
      </c>
      <c r="Q4819">
        <v>5</v>
      </c>
      <c r="R4819" t="s">
        <v>35</v>
      </c>
      <c r="S4819">
        <v>10</v>
      </c>
      <c r="T4819" s="1">
        <v>289731</v>
      </c>
    </row>
    <row r="4820" spans="1:20" x14ac:dyDescent="0.3">
      <c r="A4820" t="s">
        <v>9502</v>
      </c>
      <c r="B4820" s="9">
        <v>45498</v>
      </c>
      <c r="C4820" t="s">
        <v>8730</v>
      </c>
      <c r="D4820" t="s">
        <v>8731</v>
      </c>
      <c r="E4820" t="s">
        <v>1738</v>
      </c>
      <c r="F4820" t="s">
        <v>437</v>
      </c>
      <c r="G4820" t="s">
        <v>9503</v>
      </c>
      <c r="H4820" t="s">
        <v>45</v>
      </c>
      <c r="I4820" t="s">
        <v>82</v>
      </c>
      <c r="J4820">
        <v>9</v>
      </c>
      <c r="K4820" s="1">
        <v>27768</v>
      </c>
      <c r="L4820" s="1">
        <v>249912</v>
      </c>
      <c r="M4820">
        <v>0</v>
      </c>
      <c r="N4820" s="10">
        <v>0</v>
      </c>
      <c r="O4820" s="1">
        <f>Table1[[#This Row],[Total Sales NGN]]-(Table1[[#This Row],[Total Sales NGN]]*Table1[[#This Row],[Discount %2]])</f>
        <v>249912</v>
      </c>
      <c r="P4820" t="s">
        <v>26</v>
      </c>
      <c r="Q4820" t="s">
        <v>27</v>
      </c>
      <c r="R4820" t="s">
        <v>35</v>
      </c>
      <c r="S4820">
        <v>31</v>
      </c>
      <c r="T4820" s="1">
        <v>383206</v>
      </c>
    </row>
    <row r="4821" spans="1:20" x14ac:dyDescent="0.3">
      <c r="A4821" t="s">
        <v>9504</v>
      </c>
      <c r="B4821" s="9">
        <v>45325</v>
      </c>
      <c r="C4821" t="s">
        <v>8730</v>
      </c>
      <c r="D4821" t="s">
        <v>8731</v>
      </c>
      <c r="E4821" t="s">
        <v>1738</v>
      </c>
      <c r="F4821" t="s">
        <v>563</v>
      </c>
      <c r="G4821" t="s">
        <v>9505</v>
      </c>
      <c r="H4821" t="s">
        <v>40</v>
      </c>
      <c r="I4821" t="s">
        <v>171</v>
      </c>
      <c r="J4821">
        <v>3</v>
      </c>
      <c r="K4821" s="1">
        <v>17358</v>
      </c>
      <c r="L4821" s="1">
        <v>52074</v>
      </c>
      <c r="M4821">
        <v>20</v>
      </c>
      <c r="N4821" s="10">
        <v>0.2</v>
      </c>
      <c r="O4821" s="1">
        <f>Table1[[#This Row],[Total Sales NGN]]-(Table1[[#This Row],[Total Sales NGN]]*Table1[[#This Row],[Discount %2]])</f>
        <v>41659.199999999997</v>
      </c>
      <c r="P4821" t="s">
        <v>57</v>
      </c>
      <c r="Q4821">
        <v>3</v>
      </c>
      <c r="R4821" t="s">
        <v>35</v>
      </c>
      <c r="S4821">
        <v>113</v>
      </c>
      <c r="T4821" s="1">
        <v>289731</v>
      </c>
    </row>
    <row r="4822" spans="1:20" x14ac:dyDescent="0.3">
      <c r="A4822" t="s">
        <v>9506</v>
      </c>
      <c r="B4822" s="9">
        <v>45007</v>
      </c>
      <c r="C4822" t="s">
        <v>8730</v>
      </c>
      <c r="D4822" t="s">
        <v>8731</v>
      </c>
      <c r="E4822" t="s">
        <v>949</v>
      </c>
      <c r="F4822" t="s">
        <v>3020</v>
      </c>
      <c r="G4822" t="s">
        <v>27</v>
      </c>
      <c r="H4822" t="s">
        <v>32</v>
      </c>
      <c r="I4822" t="s">
        <v>113</v>
      </c>
      <c r="J4822">
        <v>16</v>
      </c>
      <c r="K4822" s="1">
        <v>24270</v>
      </c>
      <c r="L4822" s="1">
        <v>388320</v>
      </c>
      <c r="M4822">
        <v>5</v>
      </c>
      <c r="N4822" s="10">
        <v>0.05</v>
      </c>
      <c r="O4822" s="1">
        <f>Table1[[#This Row],[Total Sales NGN]]-(Table1[[#This Row],[Total Sales NGN]]*Table1[[#This Row],[Discount %2]])</f>
        <v>368904</v>
      </c>
      <c r="P4822" t="s">
        <v>27</v>
      </c>
      <c r="Q4822" t="s">
        <v>27</v>
      </c>
      <c r="R4822" t="s">
        <v>28</v>
      </c>
      <c r="S4822">
        <v>199</v>
      </c>
      <c r="T4822" s="1">
        <v>558942</v>
      </c>
    </row>
    <row r="4823" spans="1:20" x14ac:dyDescent="0.3">
      <c r="A4823" t="s">
        <v>9507</v>
      </c>
      <c r="B4823" s="9">
        <v>45639</v>
      </c>
      <c r="C4823" t="s">
        <v>8730</v>
      </c>
      <c r="D4823" t="s">
        <v>8731</v>
      </c>
      <c r="E4823" t="s">
        <v>949</v>
      </c>
      <c r="F4823" t="s">
        <v>1301</v>
      </c>
      <c r="G4823" t="s">
        <v>9508</v>
      </c>
      <c r="H4823" t="s">
        <v>24</v>
      </c>
      <c r="I4823" t="s">
        <v>25</v>
      </c>
      <c r="J4823">
        <v>18</v>
      </c>
      <c r="K4823" s="1">
        <v>143039</v>
      </c>
      <c r="L4823" s="1">
        <v>2574702</v>
      </c>
      <c r="M4823">
        <v>15</v>
      </c>
      <c r="N4823" s="10">
        <v>0.15</v>
      </c>
      <c r="O4823" s="1">
        <f>Table1[[#This Row],[Total Sales NGN]]-(Table1[[#This Row],[Total Sales NGN]]*Table1[[#This Row],[Discount %2]])</f>
        <v>2188496.7000000002</v>
      </c>
      <c r="P4823" t="s">
        <v>57</v>
      </c>
      <c r="Q4823">
        <v>3</v>
      </c>
      <c r="R4823" t="s">
        <v>35</v>
      </c>
      <c r="S4823">
        <v>91</v>
      </c>
      <c r="T4823" s="1">
        <v>1077152</v>
      </c>
    </row>
    <row r="4824" spans="1:20" x14ac:dyDescent="0.3">
      <c r="A4824" t="s">
        <v>9509</v>
      </c>
      <c r="B4824" s="9">
        <v>45074</v>
      </c>
      <c r="C4824" t="s">
        <v>8730</v>
      </c>
      <c r="D4824" t="s">
        <v>8731</v>
      </c>
      <c r="E4824" t="s">
        <v>949</v>
      </c>
      <c r="F4824" t="s">
        <v>1920</v>
      </c>
      <c r="G4824" t="s">
        <v>9510</v>
      </c>
      <c r="H4824" t="s">
        <v>45</v>
      </c>
      <c r="I4824" t="s">
        <v>98</v>
      </c>
      <c r="J4824">
        <v>12</v>
      </c>
      <c r="K4824" s="1">
        <v>17878</v>
      </c>
      <c r="L4824" s="1">
        <v>214536</v>
      </c>
      <c r="M4824">
        <v>5</v>
      </c>
      <c r="N4824" s="10">
        <v>0.05</v>
      </c>
      <c r="O4824" s="1">
        <f>Table1[[#This Row],[Total Sales NGN]]-(Table1[[#This Row],[Total Sales NGN]]*Table1[[#This Row],[Discount %2]])</f>
        <v>203809.2</v>
      </c>
      <c r="P4824" t="s">
        <v>26</v>
      </c>
      <c r="Q4824">
        <v>3</v>
      </c>
      <c r="R4824" t="s">
        <v>28</v>
      </c>
      <c r="S4824">
        <v>33</v>
      </c>
      <c r="T4824" s="1">
        <v>383206</v>
      </c>
    </row>
    <row r="4825" spans="1:20" x14ac:dyDescent="0.3">
      <c r="A4825" t="s">
        <v>9511</v>
      </c>
      <c r="B4825" s="9">
        <v>44928</v>
      </c>
      <c r="C4825" t="s">
        <v>8730</v>
      </c>
      <c r="D4825" t="s">
        <v>8731</v>
      </c>
      <c r="E4825" t="s">
        <v>1738</v>
      </c>
      <c r="F4825" t="s">
        <v>2519</v>
      </c>
      <c r="G4825" t="s">
        <v>9512</v>
      </c>
      <c r="H4825" t="s">
        <v>24</v>
      </c>
      <c r="I4825" t="s">
        <v>25</v>
      </c>
      <c r="J4825">
        <v>9</v>
      </c>
      <c r="K4825" s="1">
        <v>55411</v>
      </c>
      <c r="L4825" s="1">
        <v>498699</v>
      </c>
      <c r="M4825">
        <v>5</v>
      </c>
      <c r="N4825" s="10">
        <v>0.05</v>
      </c>
      <c r="O4825" s="1">
        <f>Table1[[#This Row],[Total Sales NGN]]-(Table1[[#This Row],[Total Sales NGN]]*Table1[[#This Row],[Discount %2]])</f>
        <v>473764.05</v>
      </c>
      <c r="P4825" t="s">
        <v>57</v>
      </c>
      <c r="Q4825">
        <v>3</v>
      </c>
      <c r="R4825" t="s">
        <v>35</v>
      </c>
      <c r="S4825">
        <v>68</v>
      </c>
      <c r="T4825" s="1">
        <v>1077152</v>
      </c>
    </row>
    <row r="4826" spans="1:20" x14ac:dyDescent="0.3">
      <c r="A4826" t="s">
        <v>9513</v>
      </c>
      <c r="B4826" s="9">
        <v>45575</v>
      </c>
      <c r="C4826" t="s">
        <v>8730</v>
      </c>
      <c r="D4826" t="s">
        <v>8731</v>
      </c>
      <c r="E4826" t="s">
        <v>949</v>
      </c>
      <c r="F4826" t="s">
        <v>914</v>
      </c>
      <c r="G4826" t="s">
        <v>9514</v>
      </c>
      <c r="H4826" t="s">
        <v>45</v>
      </c>
      <c r="I4826" t="s">
        <v>74</v>
      </c>
      <c r="J4826">
        <v>6</v>
      </c>
      <c r="K4826" s="1">
        <v>41422</v>
      </c>
      <c r="L4826" s="1">
        <v>248532</v>
      </c>
      <c r="M4826">
        <v>0</v>
      </c>
      <c r="N4826" s="10">
        <v>0</v>
      </c>
      <c r="O4826" s="1">
        <f>Table1[[#This Row],[Total Sales NGN]]-(Table1[[#This Row],[Total Sales NGN]]*Table1[[#This Row],[Discount %2]])</f>
        <v>248532</v>
      </c>
      <c r="P4826" t="s">
        <v>27</v>
      </c>
      <c r="Q4826">
        <v>1</v>
      </c>
      <c r="R4826" t="s">
        <v>35</v>
      </c>
      <c r="S4826">
        <v>139</v>
      </c>
      <c r="T4826" s="1">
        <v>383206</v>
      </c>
    </row>
    <row r="4827" spans="1:20" x14ac:dyDescent="0.3">
      <c r="A4827" t="s">
        <v>9515</v>
      </c>
      <c r="B4827" s="9">
        <v>44933</v>
      </c>
      <c r="C4827" t="s">
        <v>8730</v>
      </c>
      <c r="D4827" t="s">
        <v>8731</v>
      </c>
      <c r="E4827" t="s">
        <v>949</v>
      </c>
      <c r="F4827" t="s">
        <v>1486</v>
      </c>
      <c r="G4827" t="s">
        <v>9516</v>
      </c>
      <c r="H4827" t="s">
        <v>32</v>
      </c>
      <c r="I4827" t="s">
        <v>95</v>
      </c>
      <c r="J4827">
        <v>12</v>
      </c>
      <c r="K4827" s="1">
        <v>12498</v>
      </c>
      <c r="L4827" s="1">
        <v>149976</v>
      </c>
      <c r="M4827">
        <v>0</v>
      </c>
      <c r="N4827" s="10">
        <v>0</v>
      </c>
      <c r="O4827" s="1">
        <f>Table1[[#This Row],[Total Sales NGN]]-(Table1[[#This Row],[Total Sales NGN]]*Table1[[#This Row],[Discount %2]])</f>
        <v>149976</v>
      </c>
      <c r="P4827" t="s">
        <v>26</v>
      </c>
      <c r="Q4827">
        <v>4</v>
      </c>
      <c r="R4827" t="s">
        <v>35</v>
      </c>
      <c r="S4827">
        <v>142</v>
      </c>
      <c r="T4827" s="1">
        <v>558942</v>
      </c>
    </row>
    <row r="4828" spans="1:20" x14ac:dyDescent="0.3">
      <c r="A4828" t="s">
        <v>9517</v>
      </c>
      <c r="B4828" s="9">
        <v>45152</v>
      </c>
      <c r="C4828" t="s">
        <v>8730</v>
      </c>
      <c r="D4828" t="s">
        <v>8731</v>
      </c>
      <c r="E4828" t="s">
        <v>2951</v>
      </c>
      <c r="F4828" t="s">
        <v>125</v>
      </c>
      <c r="G4828" t="s">
        <v>9518</v>
      </c>
      <c r="H4828" t="s">
        <v>24</v>
      </c>
      <c r="I4828" t="s">
        <v>56</v>
      </c>
      <c r="J4828">
        <v>3</v>
      </c>
      <c r="K4828" s="1">
        <v>64845</v>
      </c>
      <c r="L4828" s="1">
        <v>194535</v>
      </c>
      <c r="M4828" t="s">
        <v>27</v>
      </c>
      <c r="N4828" s="10">
        <v>0</v>
      </c>
      <c r="O4828" s="1">
        <f>Table1[[#This Row],[Total Sales NGN]]-(Table1[[#This Row],[Total Sales NGN]]*Table1[[#This Row],[Discount %2]])</f>
        <v>194535</v>
      </c>
      <c r="P4828" t="s">
        <v>47</v>
      </c>
      <c r="Q4828">
        <v>2</v>
      </c>
      <c r="R4828" t="s">
        <v>35</v>
      </c>
      <c r="S4828">
        <v>135</v>
      </c>
      <c r="T4828" s="1">
        <v>1077152</v>
      </c>
    </row>
    <row r="4829" spans="1:20" x14ac:dyDescent="0.3">
      <c r="A4829" t="s">
        <v>9519</v>
      </c>
      <c r="B4829" s="9">
        <v>45425</v>
      </c>
      <c r="C4829" t="s">
        <v>8730</v>
      </c>
      <c r="D4829" t="s">
        <v>8731</v>
      </c>
      <c r="E4829" t="s">
        <v>2951</v>
      </c>
      <c r="F4829" t="s">
        <v>2038</v>
      </c>
      <c r="G4829" t="s">
        <v>9520</v>
      </c>
      <c r="H4829" t="s">
        <v>40</v>
      </c>
      <c r="I4829" t="s">
        <v>41</v>
      </c>
      <c r="J4829">
        <v>14</v>
      </c>
      <c r="K4829" s="1">
        <v>8097</v>
      </c>
      <c r="L4829" s="1">
        <v>113358</v>
      </c>
      <c r="M4829">
        <v>0</v>
      </c>
      <c r="N4829" s="10">
        <v>0</v>
      </c>
      <c r="O4829" s="1">
        <f>Table1[[#This Row],[Total Sales NGN]]-(Table1[[#This Row],[Total Sales NGN]]*Table1[[#This Row],[Discount %2]])</f>
        <v>113358</v>
      </c>
      <c r="P4829" t="s">
        <v>27</v>
      </c>
      <c r="Q4829">
        <v>1</v>
      </c>
      <c r="R4829" t="s">
        <v>35</v>
      </c>
      <c r="S4829">
        <v>188</v>
      </c>
      <c r="T4829" s="1">
        <v>289731</v>
      </c>
    </row>
    <row r="4830" spans="1:20" x14ac:dyDescent="0.3">
      <c r="A4830" t="s">
        <v>9521</v>
      </c>
      <c r="B4830" s="9">
        <v>45195</v>
      </c>
      <c r="C4830" t="s">
        <v>8730</v>
      </c>
      <c r="D4830" t="s">
        <v>8731</v>
      </c>
      <c r="E4830" t="s">
        <v>949</v>
      </c>
      <c r="F4830" t="s">
        <v>196</v>
      </c>
      <c r="G4830" t="s">
        <v>9522</v>
      </c>
      <c r="H4830" t="s">
        <v>24</v>
      </c>
      <c r="I4830" t="s">
        <v>56</v>
      </c>
      <c r="J4830">
        <v>1</v>
      </c>
      <c r="K4830" s="1">
        <v>152738</v>
      </c>
      <c r="L4830" s="1">
        <v>152738</v>
      </c>
      <c r="M4830">
        <v>0</v>
      </c>
      <c r="N4830" s="10">
        <v>0</v>
      </c>
      <c r="O4830" s="1">
        <f>Table1[[#This Row],[Total Sales NGN]]-(Table1[[#This Row],[Total Sales NGN]]*Table1[[#This Row],[Discount %2]])</f>
        <v>152738</v>
      </c>
      <c r="P4830" t="s">
        <v>57</v>
      </c>
      <c r="Q4830">
        <v>4</v>
      </c>
      <c r="R4830" t="s">
        <v>27</v>
      </c>
      <c r="S4830">
        <v>37</v>
      </c>
      <c r="T4830" s="1">
        <v>1077152</v>
      </c>
    </row>
    <row r="4831" spans="1:20" x14ac:dyDescent="0.3">
      <c r="A4831" t="s">
        <v>9523</v>
      </c>
      <c r="B4831" s="9">
        <v>45311</v>
      </c>
      <c r="C4831" t="s">
        <v>8730</v>
      </c>
      <c r="D4831" t="s">
        <v>8731</v>
      </c>
      <c r="E4831" t="s">
        <v>949</v>
      </c>
      <c r="F4831" t="s">
        <v>924</v>
      </c>
      <c r="G4831" t="s">
        <v>9524</v>
      </c>
      <c r="H4831" t="s">
        <v>24</v>
      </c>
      <c r="I4831" t="s">
        <v>174</v>
      </c>
      <c r="J4831">
        <v>1</v>
      </c>
      <c r="K4831" s="1">
        <v>247000</v>
      </c>
      <c r="L4831" s="1">
        <v>247000</v>
      </c>
      <c r="M4831">
        <v>5</v>
      </c>
      <c r="N4831" s="10">
        <v>0.05</v>
      </c>
      <c r="O4831" s="1">
        <f>Table1[[#This Row],[Total Sales NGN]]-(Table1[[#This Row],[Total Sales NGN]]*Table1[[#This Row],[Discount %2]])</f>
        <v>234650</v>
      </c>
      <c r="P4831" t="s">
        <v>57</v>
      </c>
      <c r="Q4831">
        <v>4</v>
      </c>
      <c r="R4831" t="s">
        <v>35</v>
      </c>
      <c r="S4831">
        <v>134</v>
      </c>
      <c r="T4831" s="1">
        <v>1077152</v>
      </c>
    </row>
    <row r="4832" spans="1:20" x14ac:dyDescent="0.3">
      <c r="A4832" t="s">
        <v>9525</v>
      </c>
      <c r="B4832" s="9">
        <v>45062</v>
      </c>
      <c r="C4832" t="s">
        <v>8730</v>
      </c>
      <c r="D4832" t="s">
        <v>8731</v>
      </c>
      <c r="E4832" t="s">
        <v>2951</v>
      </c>
      <c r="F4832" t="s">
        <v>1091</v>
      </c>
      <c r="G4832" t="s">
        <v>9526</v>
      </c>
      <c r="H4832" t="s">
        <v>32</v>
      </c>
      <c r="I4832" t="s">
        <v>237</v>
      </c>
      <c r="J4832">
        <v>10</v>
      </c>
      <c r="K4832" s="1">
        <v>2565</v>
      </c>
      <c r="L4832" s="1">
        <v>25650</v>
      </c>
      <c r="M4832">
        <v>0</v>
      </c>
      <c r="N4832" s="10">
        <v>0</v>
      </c>
      <c r="O4832" s="1">
        <f>Table1[[#This Row],[Total Sales NGN]]-(Table1[[#This Row],[Total Sales NGN]]*Table1[[#This Row],[Discount %2]])</f>
        <v>25650</v>
      </c>
      <c r="P4832" t="s">
        <v>57</v>
      </c>
      <c r="Q4832">
        <v>2</v>
      </c>
      <c r="R4832" t="s">
        <v>35</v>
      </c>
      <c r="S4832">
        <v>97</v>
      </c>
      <c r="T4832" s="1">
        <v>558942</v>
      </c>
    </row>
    <row r="4833" spans="1:20" x14ac:dyDescent="0.3">
      <c r="A4833" t="s">
        <v>9527</v>
      </c>
      <c r="B4833" s="9">
        <v>45390</v>
      </c>
      <c r="C4833" t="s">
        <v>8730</v>
      </c>
      <c r="D4833" t="s">
        <v>8731</v>
      </c>
      <c r="E4833" t="s">
        <v>2951</v>
      </c>
      <c r="F4833" t="s">
        <v>1317</v>
      </c>
      <c r="G4833" t="s">
        <v>9528</v>
      </c>
      <c r="H4833" t="s">
        <v>45</v>
      </c>
      <c r="I4833" t="s">
        <v>130</v>
      </c>
      <c r="J4833">
        <v>8</v>
      </c>
      <c r="K4833" s="1">
        <v>28643</v>
      </c>
      <c r="L4833" s="1">
        <v>229144</v>
      </c>
      <c r="M4833">
        <v>0</v>
      </c>
      <c r="N4833" s="10">
        <v>0</v>
      </c>
      <c r="O4833" s="1">
        <f>Table1[[#This Row],[Total Sales NGN]]-(Table1[[#This Row],[Total Sales NGN]]*Table1[[#This Row],[Discount %2]])</f>
        <v>229144</v>
      </c>
      <c r="P4833" t="s">
        <v>57</v>
      </c>
      <c r="Q4833">
        <v>2</v>
      </c>
      <c r="R4833" t="s">
        <v>35</v>
      </c>
      <c r="S4833">
        <v>122</v>
      </c>
      <c r="T4833" s="1">
        <v>383206</v>
      </c>
    </row>
    <row r="4834" spans="1:20" x14ac:dyDescent="0.3">
      <c r="A4834" t="s">
        <v>9529</v>
      </c>
      <c r="B4834" s="9">
        <v>45640</v>
      </c>
      <c r="C4834" t="s">
        <v>8730</v>
      </c>
      <c r="D4834" t="s">
        <v>8731</v>
      </c>
      <c r="E4834" t="s">
        <v>949</v>
      </c>
      <c r="F4834" t="s">
        <v>353</v>
      </c>
      <c r="G4834" t="s">
        <v>9530</v>
      </c>
      <c r="H4834" t="s">
        <v>32</v>
      </c>
      <c r="I4834" t="s">
        <v>95</v>
      </c>
      <c r="J4834">
        <v>13</v>
      </c>
      <c r="K4834" s="1">
        <v>11153</v>
      </c>
      <c r="L4834" s="1">
        <v>144989</v>
      </c>
      <c r="M4834" t="s">
        <v>27</v>
      </c>
      <c r="N4834" s="10">
        <v>0</v>
      </c>
      <c r="O4834" s="1">
        <f>Table1[[#This Row],[Total Sales NGN]]-(Table1[[#This Row],[Total Sales NGN]]*Table1[[#This Row],[Discount %2]])</f>
        <v>144989</v>
      </c>
      <c r="P4834" t="s">
        <v>57</v>
      </c>
      <c r="Q4834">
        <v>2</v>
      </c>
      <c r="R4834" t="s">
        <v>35</v>
      </c>
      <c r="S4834">
        <v>118</v>
      </c>
      <c r="T4834" s="1">
        <v>558942</v>
      </c>
    </row>
    <row r="4835" spans="1:20" x14ac:dyDescent="0.3">
      <c r="A4835" t="s">
        <v>9531</v>
      </c>
      <c r="B4835" s="9">
        <v>45629</v>
      </c>
      <c r="C4835" t="s">
        <v>8730</v>
      </c>
      <c r="D4835" t="s">
        <v>8731</v>
      </c>
      <c r="E4835" t="s">
        <v>2951</v>
      </c>
      <c r="F4835" t="s">
        <v>700</v>
      </c>
      <c r="G4835" t="s">
        <v>9532</v>
      </c>
      <c r="H4835" t="s">
        <v>40</v>
      </c>
      <c r="I4835" t="s">
        <v>123</v>
      </c>
      <c r="J4835">
        <v>8</v>
      </c>
      <c r="K4835" s="1">
        <v>5719</v>
      </c>
      <c r="L4835" s="1">
        <v>45752</v>
      </c>
      <c r="M4835" t="s">
        <v>27</v>
      </c>
      <c r="N4835" s="10">
        <v>0</v>
      </c>
      <c r="O4835" s="1">
        <f>Table1[[#This Row],[Total Sales NGN]]-(Table1[[#This Row],[Total Sales NGN]]*Table1[[#This Row],[Discount %2]])</f>
        <v>45752</v>
      </c>
      <c r="P4835" t="s">
        <v>57</v>
      </c>
      <c r="Q4835">
        <v>4</v>
      </c>
      <c r="R4835" t="s">
        <v>35</v>
      </c>
      <c r="S4835">
        <v>113</v>
      </c>
      <c r="T4835" s="1">
        <v>289731</v>
      </c>
    </row>
    <row r="4836" spans="1:20" x14ac:dyDescent="0.3">
      <c r="A4836" t="s">
        <v>9533</v>
      </c>
      <c r="B4836" s="9">
        <v>45459</v>
      </c>
      <c r="C4836" t="s">
        <v>8730</v>
      </c>
      <c r="D4836" t="s">
        <v>8731</v>
      </c>
      <c r="E4836" t="s">
        <v>2951</v>
      </c>
      <c r="F4836" t="s">
        <v>565</v>
      </c>
      <c r="G4836" t="s">
        <v>9534</v>
      </c>
      <c r="H4836" t="s">
        <v>24</v>
      </c>
      <c r="I4836" t="s">
        <v>25</v>
      </c>
      <c r="J4836">
        <v>5</v>
      </c>
      <c r="K4836" s="1">
        <v>73457</v>
      </c>
      <c r="L4836" s="1">
        <v>367285</v>
      </c>
      <c r="M4836" t="s">
        <v>27</v>
      </c>
      <c r="N4836" s="10">
        <v>0</v>
      </c>
      <c r="O4836" s="1">
        <f>Table1[[#This Row],[Total Sales NGN]]-(Table1[[#This Row],[Total Sales NGN]]*Table1[[#This Row],[Discount %2]])</f>
        <v>367285</v>
      </c>
      <c r="P4836" t="s">
        <v>57</v>
      </c>
      <c r="Q4836">
        <v>4</v>
      </c>
      <c r="R4836" t="s">
        <v>28</v>
      </c>
      <c r="S4836">
        <v>73</v>
      </c>
      <c r="T4836" s="1">
        <v>1077152</v>
      </c>
    </row>
    <row r="4837" spans="1:20" x14ac:dyDescent="0.3">
      <c r="A4837" t="s">
        <v>9535</v>
      </c>
      <c r="B4837" s="9">
        <v>45508</v>
      </c>
      <c r="C4837" t="s">
        <v>8730</v>
      </c>
      <c r="D4837" t="s">
        <v>8731</v>
      </c>
      <c r="E4837" t="s">
        <v>2951</v>
      </c>
      <c r="F4837" t="s">
        <v>595</v>
      </c>
      <c r="G4837" t="s">
        <v>9536</v>
      </c>
      <c r="H4837" t="s">
        <v>40</v>
      </c>
      <c r="I4837" t="s">
        <v>106</v>
      </c>
      <c r="J4837">
        <v>9</v>
      </c>
      <c r="K4837" s="1">
        <v>7937</v>
      </c>
      <c r="L4837" s="1">
        <v>71433</v>
      </c>
      <c r="M4837">
        <v>0</v>
      </c>
      <c r="N4837" s="10">
        <v>0</v>
      </c>
      <c r="O4837" s="1">
        <f>Table1[[#This Row],[Total Sales NGN]]-(Table1[[#This Row],[Total Sales NGN]]*Table1[[#This Row],[Discount %2]])</f>
        <v>71433</v>
      </c>
      <c r="P4837" t="s">
        <v>47</v>
      </c>
      <c r="Q4837">
        <v>3</v>
      </c>
      <c r="R4837" t="s">
        <v>35</v>
      </c>
      <c r="S4837">
        <v>136</v>
      </c>
      <c r="T4837" s="1">
        <v>289731</v>
      </c>
    </row>
    <row r="4838" spans="1:20" x14ac:dyDescent="0.3">
      <c r="A4838" t="s">
        <v>9537</v>
      </c>
      <c r="B4838" s="9">
        <v>45643</v>
      </c>
      <c r="C4838" t="s">
        <v>8730</v>
      </c>
      <c r="D4838" t="s">
        <v>8731</v>
      </c>
      <c r="E4838" t="s">
        <v>1738</v>
      </c>
      <c r="F4838" t="s">
        <v>245</v>
      </c>
      <c r="G4838" t="s">
        <v>9538</v>
      </c>
      <c r="H4838" t="s">
        <v>65</v>
      </c>
      <c r="I4838" t="s">
        <v>478</v>
      </c>
      <c r="J4838">
        <v>14</v>
      </c>
      <c r="K4838" s="1">
        <v>129932</v>
      </c>
      <c r="L4838" s="1">
        <v>1819048</v>
      </c>
      <c r="M4838">
        <v>0</v>
      </c>
      <c r="N4838" s="10">
        <v>0</v>
      </c>
      <c r="O4838" s="1">
        <f>Table1[[#This Row],[Total Sales NGN]]-(Table1[[#This Row],[Total Sales NGN]]*Table1[[#This Row],[Discount %2]])</f>
        <v>1819048</v>
      </c>
      <c r="P4838" t="s">
        <v>57</v>
      </c>
      <c r="Q4838">
        <v>3</v>
      </c>
      <c r="R4838" t="s">
        <v>35</v>
      </c>
      <c r="S4838">
        <v>64</v>
      </c>
      <c r="T4838" s="1">
        <v>761054</v>
      </c>
    </row>
    <row r="4839" spans="1:20" x14ac:dyDescent="0.3">
      <c r="A4839" t="s">
        <v>9539</v>
      </c>
      <c r="B4839" s="9">
        <v>44927</v>
      </c>
      <c r="C4839" t="s">
        <v>8730</v>
      </c>
      <c r="D4839" t="s">
        <v>8731</v>
      </c>
      <c r="E4839" t="s">
        <v>1738</v>
      </c>
      <c r="F4839" t="s">
        <v>3939</v>
      </c>
      <c r="G4839" t="s">
        <v>27</v>
      </c>
      <c r="H4839" t="s">
        <v>40</v>
      </c>
      <c r="I4839" t="s">
        <v>106</v>
      </c>
      <c r="J4839">
        <v>9</v>
      </c>
      <c r="K4839" s="1">
        <v>3501</v>
      </c>
      <c r="L4839" s="1">
        <v>31509</v>
      </c>
      <c r="M4839">
        <v>5</v>
      </c>
      <c r="N4839" s="10">
        <v>0.05</v>
      </c>
      <c r="O4839" s="1">
        <f>Table1[[#This Row],[Total Sales NGN]]-(Table1[[#This Row],[Total Sales NGN]]*Table1[[#This Row],[Discount %2]])</f>
        <v>29933.55</v>
      </c>
      <c r="P4839" t="s">
        <v>34</v>
      </c>
      <c r="Q4839">
        <v>3</v>
      </c>
      <c r="R4839" t="s">
        <v>27</v>
      </c>
      <c r="S4839">
        <v>194</v>
      </c>
      <c r="T4839" s="1">
        <v>289731</v>
      </c>
    </row>
    <row r="4840" spans="1:20" x14ac:dyDescent="0.3">
      <c r="A4840" t="s">
        <v>9540</v>
      </c>
      <c r="B4840" s="9">
        <v>45429</v>
      </c>
      <c r="C4840" t="s">
        <v>8730</v>
      </c>
      <c r="D4840" t="s">
        <v>8731</v>
      </c>
      <c r="E4840" t="s">
        <v>949</v>
      </c>
      <c r="F4840" t="s">
        <v>431</v>
      </c>
      <c r="G4840" t="s">
        <v>9541</v>
      </c>
      <c r="H4840" t="s">
        <v>40</v>
      </c>
      <c r="I4840" t="s">
        <v>171</v>
      </c>
      <c r="J4840">
        <v>8</v>
      </c>
      <c r="K4840" s="1">
        <v>4539</v>
      </c>
      <c r="L4840" s="1">
        <v>36312</v>
      </c>
      <c r="M4840">
        <v>5</v>
      </c>
      <c r="N4840" s="10">
        <v>0.05</v>
      </c>
      <c r="O4840" s="1">
        <f>Table1[[#This Row],[Total Sales NGN]]-(Table1[[#This Row],[Total Sales NGN]]*Table1[[#This Row],[Discount %2]])</f>
        <v>34496.400000000001</v>
      </c>
      <c r="P4840" t="s">
        <v>26</v>
      </c>
      <c r="Q4840">
        <v>4</v>
      </c>
      <c r="R4840" t="s">
        <v>28</v>
      </c>
      <c r="S4840">
        <v>20</v>
      </c>
      <c r="T4840" s="1">
        <v>289731</v>
      </c>
    </row>
    <row r="4841" spans="1:20" x14ac:dyDescent="0.3">
      <c r="A4841" t="s">
        <v>9542</v>
      </c>
      <c r="B4841" s="9">
        <v>44986</v>
      </c>
      <c r="C4841" t="s">
        <v>8730</v>
      </c>
      <c r="D4841" t="s">
        <v>8731</v>
      </c>
      <c r="E4841" t="s">
        <v>949</v>
      </c>
      <c r="F4841" t="s">
        <v>135</v>
      </c>
      <c r="G4841" t="s">
        <v>27</v>
      </c>
      <c r="H4841" t="s">
        <v>40</v>
      </c>
      <c r="I4841" t="s">
        <v>123</v>
      </c>
      <c r="J4841">
        <v>10</v>
      </c>
      <c r="K4841" s="1">
        <v>10625</v>
      </c>
      <c r="L4841" s="1">
        <v>106250</v>
      </c>
      <c r="M4841">
        <v>0</v>
      </c>
      <c r="N4841" s="10">
        <v>0</v>
      </c>
      <c r="O4841" s="1">
        <f>Table1[[#This Row],[Total Sales NGN]]-(Table1[[#This Row],[Total Sales NGN]]*Table1[[#This Row],[Discount %2]])</f>
        <v>106250</v>
      </c>
      <c r="P4841" t="s">
        <v>34</v>
      </c>
      <c r="Q4841">
        <v>4</v>
      </c>
      <c r="R4841" t="s">
        <v>28</v>
      </c>
      <c r="S4841">
        <v>100</v>
      </c>
      <c r="T4841" s="1">
        <v>289731</v>
      </c>
    </row>
    <row r="4842" spans="1:20" x14ac:dyDescent="0.3">
      <c r="A4842" t="s">
        <v>9543</v>
      </c>
      <c r="B4842" s="9">
        <v>45291</v>
      </c>
      <c r="C4842" t="s">
        <v>8730</v>
      </c>
      <c r="D4842" t="s">
        <v>8731</v>
      </c>
      <c r="E4842" t="s">
        <v>949</v>
      </c>
      <c r="F4842" t="s">
        <v>1039</v>
      </c>
      <c r="G4842" t="s">
        <v>9544</v>
      </c>
      <c r="H4842" t="s">
        <v>40</v>
      </c>
      <c r="I4842" t="s">
        <v>41</v>
      </c>
      <c r="J4842">
        <v>15</v>
      </c>
      <c r="K4842" s="1">
        <v>17930</v>
      </c>
      <c r="L4842" s="1">
        <v>268950</v>
      </c>
      <c r="M4842">
        <v>0</v>
      </c>
      <c r="N4842" s="10">
        <v>0</v>
      </c>
      <c r="O4842" s="1">
        <f>Table1[[#This Row],[Total Sales NGN]]-(Table1[[#This Row],[Total Sales NGN]]*Table1[[#This Row],[Discount %2]])</f>
        <v>268950</v>
      </c>
      <c r="P4842" t="s">
        <v>57</v>
      </c>
      <c r="Q4842">
        <v>1</v>
      </c>
      <c r="R4842" t="s">
        <v>28</v>
      </c>
      <c r="S4842">
        <v>66</v>
      </c>
      <c r="T4842" s="1">
        <v>289731</v>
      </c>
    </row>
    <row r="4843" spans="1:20" x14ac:dyDescent="0.3">
      <c r="A4843" t="s">
        <v>9545</v>
      </c>
      <c r="B4843" s="9">
        <v>44937</v>
      </c>
      <c r="C4843" t="s">
        <v>8730</v>
      </c>
      <c r="D4843" t="s">
        <v>8731</v>
      </c>
      <c r="E4843" t="s">
        <v>949</v>
      </c>
      <c r="F4843" t="s">
        <v>2691</v>
      </c>
      <c r="G4843" t="s">
        <v>9546</v>
      </c>
      <c r="H4843" t="s">
        <v>65</v>
      </c>
      <c r="I4843" t="s">
        <v>102</v>
      </c>
      <c r="J4843">
        <v>20</v>
      </c>
      <c r="K4843" s="1">
        <v>159832</v>
      </c>
      <c r="L4843" s="1">
        <v>3196640</v>
      </c>
      <c r="M4843">
        <v>0</v>
      </c>
      <c r="N4843" s="10">
        <v>0</v>
      </c>
      <c r="O4843" s="1">
        <f>Table1[[#This Row],[Total Sales NGN]]-(Table1[[#This Row],[Total Sales NGN]]*Table1[[#This Row],[Discount %2]])</f>
        <v>3196640</v>
      </c>
      <c r="P4843" t="s">
        <v>34</v>
      </c>
      <c r="Q4843">
        <v>1</v>
      </c>
      <c r="R4843" t="s">
        <v>35</v>
      </c>
      <c r="S4843">
        <v>72</v>
      </c>
      <c r="T4843" s="1">
        <v>761054</v>
      </c>
    </row>
    <row r="4844" spans="1:20" x14ac:dyDescent="0.3">
      <c r="A4844" t="s">
        <v>9547</v>
      </c>
      <c r="B4844" s="9">
        <v>45162</v>
      </c>
      <c r="C4844" t="s">
        <v>8730</v>
      </c>
      <c r="D4844" t="s">
        <v>8731</v>
      </c>
      <c r="E4844" t="s">
        <v>1738</v>
      </c>
      <c r="F4844" t="s">
        <v>239</v>
      </c>
      <c r="G4844" t="s">
        <v>27</v>
      </c>
      <c r="H4844" t="s">
        <v>24</v>
      </c>
      <c r="I4844" t="s">
        <v>56</v>
      </c>
      <c r="J4844">
        <v>20</v>
      </c>
      <c r="K4844" s="1">
        <v>298377</v>
      </c>
      <c r="L4844" s="1">
        <v>5967540</v>
      </c>
      <c r="M4844">
        <v>0</v>
      </c>
      <c r="N4844" s="10">
        <v>0</v>
      </c>
      <c r="O4844" s="1">
        <f>Table1[[#This Row],[Total Sales NGN]]-(Table1[[#This Row],[Total Sales NGN]]*Table1[[#This Row],[Discount %2]])</f>
        <v>5967540</v>
      </c>
      <c r="P4844" t="s">
        <v>26</v>
      </c>
      <c r="Q4844" t="s">
        <v>27</v>
      </c>
      <c r="R4844" t="s">
        <v>35</v>
      </c>
      <c r="S4844">
        <v>96</v>
      </c>
      <c r="T4844" s="1">
        <v>1077152</v>
      </c>
    </row>
    <row r="4845" spans="1:20" x14ac:dyDescent="0.3">
      <c r="A4845" t="s">
        <v>9548</v>
      </c>
      <c r="B4845" s="9">
        <v>45252</v>
      </c>
      <c r="C4845" t="s">
        <v>8730</v>
      </c>
      <c r="D4845" t="s">
        <v>8731</v>
      </c>
      <c r="E4845" t="s">
        <v>949</v>
      </c>
      <c r="F4845" t="s">
        <v>1005</v>
      </c>
      <c r="G4845" t="s">
        <v>9549</v>
      </c>
      <c r="H4845" t="s">
        <v>32</v>
      </c>
      <c r="I4845" t="s">
        <v>158</v>
      </c>
      <c r="J4845">
        <v>8</v>
      </c>
      <c r="K4845" s="1">
        <v>15025</v>
      </c>
      <c r="L4845" s="1">
        <v>120200</v>
      </c>
      <c r="M4845" t="s">
        <v>27</v>
      </c>
      <c r="N4845" s="10">
        <v>0</v>
      </c>
      <c r="O4845" s="1">
        <f>Table1[[#This Row],[Total Sales NGN]]-(Table1[[#This Row],[Total Sales NGN]]*Table1[[#This Row],[Discount %2]])</f>
        <v>120200</v>
      </c>
      <c r="P4845" t="s">
        <v>57</v>
      </c>
      <c r="Q4845">
        <v>4</v>
      </c>
      <c r="R4845" t="s">
        <v>35</v>
      </c>
      <c r="S4845">
        <v>163</v>
      </c>
      <c r="T4845" s="1">
        <v>558942</v>
      </c>
    </row>
    <row r="4846" spans="1:20" x14ac:dyDescent="0.3">
      <c r="A4846" t="s">
        <v>9550</v>
      </c>
      <c r="B4846" s="9">
        <v>45367</v>
      </c>
      <c r="C4846" t="s">
        <v>8730</v>
      </c>
      <c r="D4846" t="s">
        <v>8731</v>
      </c>
      <c r="E4846" t="s">
        <v>1738</v>
      </c>
      <c r="F4846" t="s">
        <v>6461</v>
      </c>
      <c r="G4846" t="s">
        <v>9551</v>
      </c>
      <c r="H4846" t="s">
        <v>32</v>
      </c>
      <c r="I4846" t="s">
        <v>113</v>
      </c>
      <c r="J4846">
        <v>17</v>
      </c>
      <c r="K4846" s="1">
        <v>22085</v>
      </c>
      <c r="L4846" s="1">
        <v>375445</v>
      </c>
      <c r="M4846">
        <v>5</v>
      </c>
      <c r="N4846" s="10">
        <v>0.05</v>
      </c>
      <c r="O4846" s="1">
        <f>Table1[[#This Row],[Total Sales NGN]]-(Table1[[#This Row],[Total Sales NGN]]*Table1[[#This Row],[Discount %2]])</f>
        <v>356672.75</v>
      </c>
      <c r="P4846" t="s">
        <v>26</v>
      </c>
      <c r="Q4846">
        <v>3</v>
      </c>
      <c r="R4846" t="s">
        <v>35</v>
      </c>
      <c r="S4846">
        <v>144</v>
      </c>
      <c r="T4846" s="1">
        <v>558942</v>
      </c>
    </row>
    <row r="4847" spans="1:20" x14ac:dyDescent="0.3">
      <c r="A4847" t="s">
        <v>9552</v>
      </c>
      <c r="B4847" s="9">
        <v>45500</v>
      </c>
      <c r="C4847" t="s">
        <v>8730</v>
      </c>
      <c r="D4847" t="s">
        <v>8731</v>
      </c>
      <c r="E4847" t="s">
        <v>1738</v>
      </c>
      <c r="F4847" t="s">
        <v>5475</v>
      </c>
      <c r="G4847" t="s">
        <v>9553</v>
      </c>
      <c r="H4847" t="s">
        <v>40</v>
      </c>
      <c r="I4847" t="s">
        <v>70</v>
      </c>
      <c r="J4847">
        <v>6</v>
      </c>
      <c r="K4847" s="1">
        <v>14824</v>
      </c>
      <c r="L4847" s="1">
        <v>88944</v>
      </c>
      <c r="M4847">
        <v>0</v>
      </c>
      <c r="N4847" s="10">
        <v>0</v>
      </c>
      <c r="O4847" s="1">
        <f>Table1[[#This Row],[Total Sales NGN]]-(Table1[[#This Row],[Total Sales NGN]]*Table1[[#This Row],[Discount %2]])</f>
        <v>88944</v>
      </c>
      <c r="P4847" t="s">
        <v>47</v>
      </c>
      <c r="Q4847">
        <v>3</v>
      </c>
      <c r="R4847" t="s">
        <v>35</v>
      </c>
      <c r="S4847">
        <v>48</v>
      </c>
      <c r="T4847" s="1">
        <v>289731</v>
      </c>
    </row>
    <row r="4848" spans="1:20" x14ac:dyDescent="0.3">
      <c r="A4848" t="s">
        <v>9554</v>
      </c>
      <c r="B4848" s="9">
        <v>45125</v>
      </c>
      <c r="C4848" t="s">
        <v>8730</v>
      </c>
      <c r="D4848" t="s">
        <v>8731</v>
      </c>
      <c r="E4848" t="s">
        <v>949</v>
      </c>
      <c r="F4848" t="s">
        <v>1750</v>
      </c>
      <c r="G4848" t="s">
        <v>9555</v>
      </c>
      <c r="H4848" t="s">
        <v>40</v>
      </c>
      <c r="I4848" t="s">
        <v>70</v>
      </c>
      <c r="J4848">
        <v>12</v>
      </c>
      <c r="K4848" s="1">
        <v>14826</v>
      </c>
      <c r="L4848" s="1">
        <v>177912</v>
      </c>
      <c r="M4848">
        <v>10</v>
      </c>
      <c r="N4848" s="10">
        <v>0.1</v>
      </c>
      <c r="O4848" s="1">
        <f>Table1[[#This Row],[Total Sales NGN]]-(Table1[[#This Row],[Total Sales NGN]]*Table1[[#This Row],[Discount %2]])</f>
        <v>160120.79999999999</v>
      </c>
      <c r="P4848" t="s">
        <v>57</v>
      </c>
      <c r="Q4848">
        <v>4</v>
      </c>
      <c r="R4848" t="s">
        <v>28</v>
      </c>
      <c r="S4848">
        <v>151</v>
      </c>
      <c r="T4848" s="1">
        <v>289731</v>
      </c>
    </row>
    <row r="4849" spans="1:20" x14ac:dyDescent="0.3">
      <c r="A4849" t="s">
        <v>9556</v>
      </c>
      <c r="B4849" s="9">
        <v>45294</v>
      </c>
      <c r="C4849" t="s">
        <v>8730</v>
      </c>
      <c r="D4849" t="s">
        <v>8731</v>
      </c>
      <c r="E4849" t="s">
        <v>1738</v>
      </c>
      <c r="F4849" t="s">
        <v>338</v>
      </c>
      <c r="G4849" t="s">
        <v>9557</v>
      </c>
      <c r="H4849" t="s">
        <v>32</v>
      </c>
      <c r="I4849" t="s">
        <v>117</v>
      </c>
      <c r="J4849">
        <v>5</v>
      </c>
      <c r="K4849" s="1">
        <v>7862</v>
      </c>
      <c r="L4849" s="1">
        <v>39310</v>
      </c>
      <c r="M4849">
        <v>15</v>
      </c>
      <c r="N4849" s="10">
        <v>0.15</v>
      </c>
      <c r="O4849" s="1">
        <f>Table1[[#This Row],[Total Sales NGN]]-(Table1[[#This Row],[Total Sales NGN]]*Table1[[#This Row],[Discount %2]])</f>
        <v>33413.5</v>
      </c>
      <c r="P4849" t="s">
        <v>57</v>
      </c>
      <c r="Q4849">
        <v>1</v>
      </c>
      <c r="R4849" t="s">
        <v>35</v>
      </c>
      <c r="S4849">
        <v>153</v>
      </c>
      <c r="T4849" s="1">
        <v>558942</v>
      </c>
    </row>
    <row r="4850" spans="1:20" x14ac:dyDescent="0.3">
      <c r="A4850" t="s">
        <v>9558</v>
      </c>
      <c r="B4850" s="9">
        <v>45519</v>
      </c>
      <c r="C4850" t="s">
        <v>8730</v>
      </c>
      <c r="D4850" t="s">
        <v>8731</v>
      </c>
      <c r="E4850" t="s">
        <v>1738</v>
      </c>
      <c r="F4850" t="s">
        <v>338</v>
      </c>
      <c r="G4850" t="s">
        <v>27</v>
      </c>
      <c r="H4850" t="s">
        <v>65</v>
      </c>
      <c r="I4850" t="s">
        <v>478</v>
      </c>
      <c r="J4850">
        <v>7</v>
      </c>
      <c r="K4850" s="1">
        <v>103724</v>
      </c>
      <c r="L4850" s="1">
        <v>726068</v>
      </c>
      <c r="M4850">
        <v>5</v>
      </c>
      <c r="N4850" s="10">
        <v>0.05</v>
      </c>
      <c r="O4850" s="1">
        <f>Table1[[#This Row],[Total Sales NGN]]-(Table1[[#This Row],[Total Sales NGN]]*Table1[[#This Row],[Discount %2]])</f>
        <v>689764.6</v>
      </c>
      <c r="P4850" t="s">
        <v>57</v>
      </c>
      <c r="Q4850">
        <v>3</v>
      </c>
      <c r="R4850" t="s">
        <v>35</v>
      </c>
      <c r="S4850">
        <v>154</v>
      </c>
      <c r="T4850" s="1">
        <v>761054</v>
      </c>
    </row>
    <row r="4851" spans="1:20" x14ac:dyDescent="0.3">
      <c r="A4851" t="s">
        <v>9559</v>
      </c>
      <c r="B4851" s="9">
        <v>45134</v>
      </c>
      <c r="C4851" t="s">
        <v>8730</v>
      </c>
      <c r="D4851" t="s">
        <v>8731</v>
      </c>
      <c r="E4851" t="s">
        <v>2951</v>
      </c>
      <c r="F4851" t="s">
        <v>1235</v>
      </c>
      <c r="G4851" t="s">
        <v>9560</v>
      </c>
      <c r="H4851" t="s">
        <v>45</v>
      </c>
      <c r="I4851" t="s">
        <v>211</v>
      </c>
      <c r="J4851">
        <v>19</v>
      </c>
      <c r="K4851" s="1">
        <v>29397</v>
      </c>
      <c r="L4851" s="1">
        <v>558543</v>
      </c>
      <c r="M4851">
        <v>0</v>
      </c>
      <c r="N4851" s="10">
        <v>0</v>
      </c>
      <c r="O4851" s="1">
        <f>Table1[[#This Row],[Total Sales NGN]]-(Table1[[#This Row],[Total Sales NGN]]*Table1[[#This Row],[Discount %2]])</f>
        <v>558543</v>
      </c>
      <c r="P4851" t="s">
        <v>47</v>
      </c>
      <c r="Q4851">
        <v>5</v>
      </c>
      <c r="R4851" t="s">
        <v>35</v>
      </c>
      <c r="S4851">
        <v>43</v>
      </c>
      <c r="T4851" s="1">
        <v>383206</v>
      </c>
    </row>
    <row r="4852" spans="1:20" x14ac:dyDescent="0.3">
      <c r="A4852" t="s">
        <v>9561</v>
      </c>
      <c r="B4852" s="9">
        <v>45309</v>
      </c>
      <c r="C4852" t="s">
        <v>8730</v>
      </c>
      <c r="D4852" t="s">
        <v>8731</v>
      </c>
      <c r="E4852" t="s">
        <v>1738</v>
      </c>
      <c r="F4852" t="s">
        <v>1076</v>
      </c>
      <c r="G4852" t="s">
        <v>9562</v>
      </c>
      <c r="H4852" t="s">
        <v>32</v>
      </c>
      <c r="I4852" t="s">
        <v>141</v>
      </c>
      <c r="J4852">
        <v>15</v>
      </c>
      <c r="K4852" s="1">
        <v>1509</v>
      </c>
      <c r="L4852" s="1">
        <v>22635</v>
      </c>
      <c r="M4852" t="s">
        <v>27</v>
      </c>
      <c r="N4852" s="10">
        <v>0</v>
      </c>
      <c r="O4852" s="1">
        <f>Table1[[#This Row],[Total Sales NGN]]-(Table1[[#This Row],[Total Sales NGN]]*Table1[[#This Row],[Discount %2]])</f>
        <v>22635</v>
      </c>
      <c r="P4852" t="s">
        <v>57</v>
      </c>
      <c r="Q4852" t="s">
        <v>27</v>
      </c>
      <c r="R4852" t="s">
        <v>28</v>
      </c>
      <c r="S4852">
        <v>30</v>
      </c>
      <c r="T4852" s="1">
        <v>558942</v>
      </c>
    </row>
    <row r="4853" spans="1:20" x14ac:dyDescent="0.3">
      <c r="A4853" t="s">
        <v>9563</v>
      </c>
      <c r="B4853" s="9">
        <v>45448</v>
      </c>
      <c r="C4853" t="s">
        <v>8730</v>
      </c>
      <c r="D4853" t="s">
        <v>8731</v>
      </c>
      <c r="E4853" t="s">
        <v>2951</v>
      </c>
      <c r="F4853" t="s">
        <v>218</v>
      </c>
      <c r="G4853" t="s">
        <v>9564</v>
      </c>
      <c r="H4853" t="s">
        <v>32</v>
      </c>
      <c r="I4853" t="s">
        <v>141</v>
      </c>
      <c r="J4853">
        <v>13</v>
      </c>
      <c r="K4853" s="1">
        <v>5130</v>
      </c>
      <c r="L4853" s="1">
        <v>66690</v>
      </c>
      <c r="M4853">
        <v>5</v>
      </c>
      <c r="N4853" s="10">
        <v>0.05</v>
      </c>
      <c r="O4853" s="1">
        <f>Table1[[#This Row],[Total Sales NGN]]-(Table1[[#This Row],[Total Sales NGN]]*Table1[[#This Row],[Discount %2]])</f>
        <v>63355.5</v>
      </c>
      <c r="P4853" t="s">
        <v>57</v>
      </c>
      <c r="Q4853" t="s">
        <v>27</v>
      </c>
      <c r="R4853" t="s">
        <v>35</v>
      </c>
      <c r="S4853">
        <v>122</v>
      </c>
      <c r="T4853" s="1">
        <v>558942</v>
      </c>
    </row>
    <row r="4854" spans="1:20" x14ac:dyDescent="0.3">
      <c r="A4854" t="s">
        <v>9565</v>
      </c>
      <c r="B4854" s="9">
        <v>45606</v>
      </c>
      <c r="C4854" t="s">
        <v>8730</v>
      </c>
      <c r="D4854" t="s">
        <v>8731</v>
      </c>
      <c r="E4854" t="s">
        <v>949</v>
      </c>
      <c r="F4854" t="s">
        <v>446</v>
      </c>
      <c r="G4854" t="s">
        <v>9566</v>
      </c>
      <c r="H4854" t="s">
        <v>40</v>
      </c>
      <c r="I4854" t="s">
        <v>51</v>
      </c>
      <c r="J4854">
        <v>1</v>
      </c>
      <c r="K4854" s="1">
        <v>9938</v>
      </c>
      <c r="L4854" s="1">
        <v>9938</v>
      </c>
      <c r="M4854">
        <v>0</v>
      </c>
      <c r="N4854" s="10">
        <v>0</v>
      </c>
      <c r="O4854" s="1">
        <f>Table1[[#This Row],[Total Sales NGN]]-(Table1[[#This Row],[Total Sales NGN]]*Table1[[#This Row],[Discount %2]])</f>
        <v>9938</v>
      </c>
      <c r="P4854" t="s">
        <v>26</v>
      </c>
      <c r="Q4854">
        <v>3</v>
      </c>
      <c r="R4854" t="s">
        <v>28</v>
      </c>
      <c r="S4854">
        <v>1</v>
      </c>
      <c r="T4854" s="1">
        <v>289731</v>
      </c>
    </row>
    <row r="4855" spans="1:20" x14ac:dyDescent="0.3">
      <c r="A4855" t="s">
        <v>9567</v>
      </c>
      <c r="B4855" s="9">
        <v>45566</v>
      </c>
      <c r="C4855" t="s">
        <v>8730</v>
      </c>
      <c r="D4855" t="s">
        <v>8731</v>
      </c>
      <c r="E4855" t="s">
        <v>2951</v>
      </c>
      <c r="F4855" t="s">
        <v>662</v>
      </c>
      <c r="G4855" t="s">
        <v>27</v>
      </c>
      <c r="H4855" t="s">
        <v>24</v>
      </c>
      <c r="I4855" t="s">
        <v>161</v>
      </c>
      <c r="J4855">
        <v>3</v>
      </c>
      <c r="K4855" s="1">
        <v>323274</v>
      </c>
      <c r="L4855" s="1">
        <v>969822</v>
      </c>
      <c r="M4855">
        <v>5</v>
      </c>
      <c r="N4855" s="10">
        <v>0.05</v>
      </c>
      <c r="O4855" s="1">
        <f>Table1[[#This Row],[Total Sales NGN]]-(Table1[[#This Row],[Total Sales NGN]]*Table1[[#This Row],[Discount %2]])</f>
        <v>921330.9</v>
      </c>
      <c r="P4855" t="s">
        <v>34</v>
      </c>
      <c r="Q4855">
        <v>1</v>
      </c>
      <c r="R4855" t="s">
        <v>27</v>
      </c>
      <c r="S4855">
        <v>42</v>
      </c>
      <c r="T4855" s="1">
        <v>1077152</v>
      </c>
    </row>
    <row r="4856" spans="1:20" x14ac:dyDescent="0.3">
      <c r="A4856" t="s">
        <v>9568</v>
      </c>
      <c r="B4856" s="9">
        <v>45598</v>
      </c>
      <c r="C4856" t="s">
        <v>8730</v>
      </c>
      <c r="D4856" t="s">
        <v>8731</v>
      </c>
      <c r="E4856" t="s">
        <v>1738</v>
      </c>
      <c r="F4856" t="s">
        <v>3236</v>
      </c>
      <c r="G4856" t="s">
        <v>27</v>
      </c>
      <c r="H4856" t="s">
        <v>24</v>
      </c>
      <c r="I4856" t="s">
        <v>174</v>
      </c>
      <c r="J4856">
        <v>15</v>
      </c>
      <c r="K4856" s="1">
        <v>323079</v>
      </c>
      <c r="L4856" s="1">
        <v>4846185</v>
      </c>
      <c r="M4856">
        <v>5</v>
      </c>
      <c r="N4856" s="10">
        <v>0.05</v>
      </c>
      <c r="O4856" s="1">
        <f>Table1[[#This Row],[Total Sales NGN]]-(Table1[[#This Row],[Total Sales NGN]]*Table1[[#This Row],[Discount %2]])</f>
        <v>4603875.75</v>
      </c>
      <c r="P4856" t="s">
        <v>27</v>
      </c>
      <c r="Q4856">
        <v>2</v>
      </c>
      <c r="R4856" t="s">
        <v>35</v>
      </c>
      <c r="S4856">
        <v>154</v>
      </c>
      <c r="T4856" s="1">
        <v>1077152</v>
      </c>
    </row>
    <row r="4857" spans="1:20" x14ac:dyDescent="0.3">
      <c r="A4857" t="s">
        <v>9569</v>
      </c>
      <c r="B4857" s="9">
        <v>45179</v>
      </c>
      <c r="C4857" t="s">
        <v>8730</v>
      </c>
      <c r="D4857" t="s">
        <v>8731</v>
      </c>
      <c r="E4857" t="s">
        <v>1738</v>
      </c>
      <c r="F4857" t="s">
        <v>2311</v>
      </c>
      <c r="G4857" t="s">
        <v>9570</v>
      </c>
      <c r="H4857" t="s">
        <v>40</v>
      </c>
      <c r="I4857" t="s">
        <v>106</v>
      </c>
      <c r="J4857">
        <v>14</v>
      </c>
      <c r="K4857" s="1">
        <v>11962</v>
      </c>
      <c r="L4857" s="1">
        <v>167468</v>
      </c>
      <c r="M4857" t="s">
        <v>27</v>
      </c>
      <c r="N4857" s="10">
        <v>0</v>
      </c>
      <c r="O4857" s="1">
        <f>Table1[[#This Row],[Total Sales NGN]]-(Table1[[#This Row],[Total Sales NGN]]*Table1[[#This Row],[Discount %2]])</f>
        <v>167468</v>
      </c>
      <c r="P4857" t="s">
        <v>57</v>
      </c>
      <c r="Q4857">
        <v>5</v>
      </c>
      <c r="R4857" t="s">
        <v>27</v>
      </c>
      <c r="S4857">
        <v>87</v>
      </c>
      <c r="T4857" s="1">
        <v>289731</v>
      </c>
    </row>
    <row r="4858" spans="1:20" x14ac:dyDescent="0.3">
      <c r="A4858" t="s">
        <v>9571</v>
      </c>
      <c r="B4858" s="9">
        <v>45545</v>
      </c>
      <c r="C4858" t="s">
        <v>8730</v>
      </c>
      <c r="D4858" t="s">
        <v>8731</v>
      </c>
      <c r="E4858" t="s">
        <v>949</v>
      </c>
      <c r="F4858" t="s">
        <v>1834</v>
      </c>
      <c r="G4858" t="s">
        <v>27</v>
      </c>
      <c r="H4858" t="s">
        <v>40</v>
      </c>
      <c r="I4858" t="s">
        <v>51</v>
      </c>
      <c r="J4858">
        <v>5</v>
      </c>
      <c r="K4858" s="1">
        <v>13731</v>
      </c>
      <c r="L4858" s="1">
        <v>68655</v>
      </c>
      <c r="M4858" t="s">
        <v>27</v>
      </c>
      <c r="N4858" s="10">
        <v>0</v>
      </c>
      <c r="O4858" s="1">
        <f>Table1[[#This Row],[Total Sales NGN]]-(Table1[[#This Row],[Total Sales NGN]]*Table1[[#This Row],[Discount %2]])</f>
        <v>68655</v>
      </c>
      <c r="P4858" t="s">
        <v>26</v>
      </c>
      <c r="Q4858">
        <v>5</v>
      </c>
      <c r="R4858" t="s">
        <v>35</v>
      </c>
      <c r="S4858">
        <v>200</v>
      </c>
      <c r="T4858" s="1">
        <v>289731</v>
      </c>
    </row>
    <row r="4859" spans="1:20" x14ac:dyDescent="0.3">
      <c r="A4859" t="s">
        <v>9572</v>
      </c>
      <c r="B4859" s="9">
        <v>45128</v>
      </c>
      <c r="C4859" t="s">
        <v>8730</v>
      </c>
      <c r="D4859" t="s">
        <v>8731</v>
      </c>
      <c r="E4859" t="s">
        <v>2951</v>
      </c>
      <c r="F4859" t="s">
        <v>5576</v>
      </c>
      <c r="G4859" t="s">
        <v>9573</v>
      </c>
      <c r="H4859" t="s">
        <v>24</v>
      </c>
      <c r="I4859" t="s">
        <v>174</v>
      </c>
      <c r="J4859">
        <v>5</v>
      </c>
      <c r="K4859" s="1">
        <v>32647</v>
      </c>
      <c r="L4859" s="1">
        <v>163235</v>
      </c>
      <c r="M4859">
        <v>10</v>
      </c>
      <c r="N4859" s="10">
        <v>0.1</v>
      </c>
      <c r="O4859" s="1">
        <f>Table1[[#This Row],[Total Sales NGN]]-(Table1[[#This Row],[Total Sales NGN]]*Table1[[#This Row],[Discount %2]])</f>
        <v>146911.5</v>
      </c>
      <c r="P4859" t="s">
        <v>26</v>
      </c>
      <c r="Q4859">
        <v>3</v>
      </c>
      <c r="R4859" t="s">
        <v>28</v>
      </c>
      <c r="S4859">
        <v>63</v>
      </c>
      <c r="T4859" s="1">
        <v>1077152</v>
      </c>
    </row>
    <row r="4860" spans="1:20" x14ac:dyDescent="0.3">
      <c r="A4860" t="s">
        <v>9574</v>
      </c>
      <c r="B4860" s="9">
        <v>45190</v>
      </c>
      <c r="C4860" t="s">
        <v>8730</v>
      </c>
      <c r="D4860" t="s">
        <v>8731</v>
      </c>
      <c r="E4860" t="s">
        <v>1738</v>
      </c>
      <c r="F4860" t="s">
        <v>681</v>
      </c>
      <c r="G4860" t="s">
        <v>27</v>
      </c>
      <c r="H4860" t="s">
        <v>45</v>
      </c>
      <c r="I4860" t="s">
        <v>181</v>
      </c>
      <c r="J4860">
        <v>1</v>
      </c>
      <c r="K4860" s="1">
        <v>30080</v>
      </c>
      <c r="L4860" s="1">
        <v>30080</v>
      </c>
      <c r="M4860" t="s">
        <v>27</v>
      </c>
      <c r="N4860" s="10">
        <v>0</v>
      </c>
      <c r="O4860" s="1">
        <f>Table1[[#This Row],[Total Sales NGN]]-(Table1[[#This Row],[Total Sales NGN]]*Table1[[#This Row],[Discount %2]])</f>
        <v>30080</v>
      </c>
      <c r="P4860" t="s">
        <v>27</v>
      </c>
      <c r="Q4860">
        <v>5</v>
      </c>
      <c r="R4860" t="s">
        <v>35</v>
      </c>
      <c r="S4860">
        <v>96</v>
      </c>
      <c r="T4860" s="1">
        <v>383206</v>
      </c>
    </row>
    <row r="4861" spans="1:20" x14ac:dyDescent="0.3">
      <c r="A4861" t="s">
        <v>9575</v>
      </c>
      <c r="B4861" s="9">
        <v>45427</v>
      </c>
      <c r="C4861" t="s">
        <v>8730</v>
      </c>
      <c r="D4861" t="s">
        <v>8731</v>
      </c>
      <c r="E4861" t="s">
        <v>2951</v>
      </c>
      <c r="F4861" t="s">
        <v>3180</v>
      </c>
      <c r="G4861" t="s">
        <v>9576</v>
      </c>
      <c r="H4861" t="s">
        <v>65</v>
      </c>
      <c r="I4861" t="s">
        <v>382</v>
      </c>
      <c r="J4861">
        <v>12</v>
      </c>
      <c r="K4861" s="1">
        <v>165886</v>
      </c>
      <c r="L4861" s="1">
        <v>1990632</v>
      </c>
      <c r="M4861">
        <v>20</v>
      </c>
      <c r="N4861" s="10">
        <v>0.2</v>
      </c>
      <c r="O4861" s="1">
        <f>Table1[[#This Row],[Total Sales NGN]]-(Table1[[#This Row],[Total Sales NGN]]*Table1[[#This Row],[Discount %2]])</f>
        <v>1592505.6</v>
      </c>
      <c r="P4861" t="s">
        <v>26</v>
      </c>
      <c r="Q4861">
        <v>1</v>
      </c>
      <c r="R4861" t="s">
        <v>28</v>
      </c>
      <c r="S4861">
        <v>18</v>
      </c>
      <c r="T4861" s="1">
        <v>761054</v>
      </c>
    </row>
    <row r="4862" spans="1:20" x14ac:dyDescent="0.3">
      <c r="A4862" t="s">
        <v>9577</v>
      </c>
      <c r="B4862" s="9">
        <v>45051</v>
      </c>
      <c r="C4862" t="s">
        <v>8730</v>
      </c>
      <c r="D4862" t="s">
        <v>8731</v>
      </c>
      <c r="E4862" t="s">
        <v>1738</v>
      </c>
      <c r="F4862" t="s">
        <v>5475</v>
      </c>
      <c r="G4862" t="s">
        <v>9578</v>
      </c>
      <c r="H4862" t="s">
        <v>32</v>
      </c>
      <c r="I4862" t="s">
        <v>33</v>
      </c>
      <c r="J4862">
        <v>18</v>
      </c>
      <c r="K4862" s="1">
        <v>5916</v>
      </c>
      <c r="L4862" s="1">
        <v>106488</v>
      </c>
      <c r="M4862">
        <v>20</v>
      </c>
      <c r="N4862" s="10">
        <v>0.2</v>
      </c>
      <c r="O4862" s="1">
        <f>Table1[[#This Row],[Total Sales NGN]]-(Table1[[#This Row],[Total Sales NGN]]*Table1[[#This Row],[Discount %2]])</f>
        <v>85190.399999999994</v>
      </c>
      <c r="P4862" t="s">
        <v>27</v>
      </c>
      <c r="Q4862">
        <v>4</v>
      </c>
      <c r="R4862" t="s">
        <v>28</v>
      </c>
      <c r="S4862">
        <v>18</v>
      </c>
      <c r="T4862" s="1">
        <v>558942</v>
      </c>
    </row>
    <row r="4863" spans="1:20" x14ac:dyDescent="0.3">
      <c r="A4863" t="s">
        <v>9579</v>
      </c>
      <c r="B4863" s="9">
        <v>45152</v>
      </c>
      <c r="C4863" t="s">
        <v>8730</v>
      </c>
      <c r="D4863" t="s">
        <v>8731</v>
      </c>
      <c r="E4863" t="s">
        <v>1738</v>
      </c>
      <c r="F4863" t="s">
        <v>1147</v>
      </c>
      <c r="G4863" t="s">
        <v>9580</v>
      </c>
      <c r="H4863" t="s">
        <v>32</v>
      </c>
      <c r="I4863" t="s">
        <v>33</v>
      </c>
      <c r="J4863">
        <v>17</v>
      </c>
      <c r="K4863" s="1">
        <v>5285</v>
      </c>
      <c r="L4863" s="1">
        <v>89845</v>
      </c>
      <c r="M4863">
        <v>5</v>
      </c>
      <c r="N4863" s="10">
        <v>0.05</v>
      </c>
      <c r="O4863" s="1">
        <f>Table1[[#This Row],[Total Sales NGN]]-(Table1[[#This Row],[Total Sales NGN]]*Table1[[#This Row],[Discount %2]])</f>
        <v>85352.75</v>
      </c>
      <c r="P4863" t="s">
        <v>26</v>
      </c>
      <c r="Q4863">
        <v>2</v>
      </c>
      <c r="R4863" t="s">
        <v>28</v>
      </c>
      <c r="S4863">
        <v>14</v>
      </c>
      <c r="T4863" s="1">
        <v>558942</v>
      </c>
    </row>
    <row r="4864" spans="1:20" x14ac:dyDescent="0.3">
      <c r="A4864" t="s">
        <v>9581</v>
      </c>
      <c r="B4864" s="9">
        <v>45556</v>
      </c>
      <c r="C4864" t="s">
        <v>8730</v>
      </c>
      <c r="D4864" t="s">
        <v>8731</v>
      </c>
      <c r="E4864" t="s">
        <v>1738</v>
      </c>
      <c r="F4864" t="s">
        <v>452</v>
      </c>
      <c r="G4864" t="s">
        <v>9582</v>
      </c>
      <c r="H4864" t="s">
        <v>65</v>
      </c>
      <c r="I4864" t="s">
        <v>66</v>
      </c>
      <c r="J4864">
        <v>16</v>
      </c>
      <c r="K4864" s="1">
        <v>118952</v>
      </c>
      <c r="L4864" s="1">
        <v>1903232</v>
      </c>
      <c r="M4864">
        <v>20</v>
      </c>
      <c r="N4864" s="10">
        <v>0.2</v>
      </c>
      <c r="O4864" s="1">
        <f>Table1[[#This Row],[Total Sales NGN]]-(Table1[[#This Row],[Total Sales NGN]]*Table1[[#This Row],[Discount %2]])</f>
        <v>1522585.6000000001</v>
      </c>
      <c r="P4864" t="s">
        <v>27</v>
      </c>
      <c r="Q4864">
        <v>2</v>
      </c>
      <c r="R4864" t="s">
        <v>35</v>
      </c>
      <c r="S4864">
        <v>68</v>
      </c>
      <c r="T4864" s="1">
        <v>761054</v>
      </c>
    </row>
    <row r="4865" spans="1:20" x14ac:dyDescent="0.3">
      <c r="A4865" t="s">
        <v>9583</v>
      </c>
      <c r="B4865" s="9">
        <v>45304</v>
      </c>
      <c r="C4865" t="s">
        <v>8730</v>
      </c>
      <c r="D4865" t="s">
        <v>8731</v>
      </c>
      <c r="E4865" t="s">
        <v>949</v>
      </c>
      <c r="F4865" t="s">
        <v>655</v>
      </c>
      <c r="G4865" t="s">
        <v>9584</v>
      </c>
      <c r="H4865" t="s">
        <v>24</v>
      </c>
      <c r="I4865" t="s">
        <v>161</v>
      </c>
      <c r="J4865">
        <v>5</v>
      </c>
      <c r="K4865" s="1">
        <v>178951</v>
      </c>
      <c r="L4865" s="1">
        <v>894755</v>
      </c>
      <c r="M4865">
        <v>5</v>
      </c>
      <c r="N4865" s="10">
        <v>0.05</v>
      </c>
      <c r="O4865" s="1">
        <f>Table1[[#This Row],[Total Sales NGN]]-(Table1[[#This Row],[Total Sales NGN]]*Table1[[#This Row],[Discount %2]])</f>
        <v>850017.25</v>
      </c>
      <c r="P4865" t="s">
        <v>57</v>
      </c>
      <c r="Q4865" t="s">
        <v>27</v>
      </c>
      <c r="R4865" t="s">
        <v>35</v>
      </c>
      <c r="S4865">
        <v>25</v>
      </c>
      <c r="T4865" s="1">
        <v>1077152</v>
      </c>
    </row>
    <row r="4866" spans="1:20" x14ac:dyDescent="0.3">
      <c r="A4866" t="s">
        <v>9585</v>
      </c>
      <c r="B4866" s="9">
        <v>45157</v>
      </c>
      <c r="C4866" t="s">
        <v>8730</v>
      </c>
      <c r="D4866" t="s">
        <v>8731</v>
      </c>
      <c r="E4866" t="s">
        <v>949</v>
      </c>
      <c r="F4866" t="s">
        <v>734</v>
      </c>
      <c r="G4866" t="s">
        <v>27</v>
      </c>
      <c r="H4866" t="s">
        <v>45</v>
      </c>
      <c r="I4866" t="s">
        <v>74</v>
      </c>
      <c r="J4866">
        <v>1</v>
      </c>
      <c r="K4866" s="1">
        <v>12660</v>
      </c>
      <c r="L4866" s="1">
        <v>12660</v>
      </c>
      <c r="M4866">
        <v>5</v>
      </c>
      <c r="N4866" s="10">
        <v>0.05</v>
      </c>
      <c r="O4866" s="1">
        <f>Table1[[#This Row],[Total Sales NGN]]-(Table1[[#This Row],[Total Sales NGN]]*Table1[[#This Row],[Discount %2]])</f>
        <v>12027</v>
      </c>
      <c r="P4866" t="s">
        <v>47</v>
      </c>
      <c r="Q4866">
        <v>4</v>
      </c>
      <c r="R4866" t="s">
        <v>35</v>
      </c>
      <c r="S4866">
        <v>112</v>
      </c>
      <c r="T4866" s="1">
        <v>383206</v>
      </c>
    </row>
    <row r="4867" spans="1:20" x14ac:dyDescent="0.3">
      <c r="A4867" t="s">
        <v>9586</v>
      </c>
      <c r="B4867" s="9">
        <v>45064</v>
      </c>
      <c r="C4867" t="s">
        <v>8730</v>
      </c>
      <c r="D4867" t="s">
        <v>8731</v>
      </c>
      <c r="E4867" t="s">
        <v>949</v>
      </c>
      <c r="F4867" t="s">
        <v>2496</v>
      </c>
      <c r="G4867" t="s">
        <v>9587</v>
      </c>
      <c r="H4867" t="s">
        <v>32</v>
      </c>
      <c r="I4867" t="s">
        <v>95</v>
      </c>
      <c r="J4867">
        <v>4</v>
      </c>
      <c r="K4867" s="1">
        <v>5459</v>
      </c>
      <c r="L4867" s="1">
        <v>21836</v>
      </c>
      <c r="M4867">
        <v>0</v>
      </c>
      <c r="N4867" s="10">
        <v>0</v>
      </c>
      <c r="O4867" s="1">
        <f>Table1[[#This Row],[Total Sales NGN]]-(Table1[[#This Row],[Total Sales NGN]]*Table1[[#This Row],[Discount %2]])</f>
        <v>21836</v>
      </c>
      <c r="P4867" t="s">
        <v>27</v>
      </c>
      <c r="Q4867">
        <v>2</v>
      </c>
      <c r="R4867" t="s">
        <v>35</v>
      </c>
      <c r="S4867">
        <v>137</v>
      </c>
      <c r="T4867" s="1">
        <v>558942</v>
      </c>
    </row>
    <row r="4868" spans="1:20" x14ac:dyDescent="0.3">
      <c r="A4868" t="s">
        <v>9588</v>
      </c>
      <c r="B4868" s="9">
        <v>45391</v>
      </c>
      <c r="C4868" t="s">
        <v>8730</v>
      </c>
      <c r="D4868" t="s">
        <v>8731</v>
      </c>
      <c r="E4868" t="s">
        <v>949</v>
      </c>
      <c r="F4868" t="s">
        <v>736</v>
      </c>
      <c r="G4868" t="s">
        <v>9589</v>
      </c>
      <c r="H4868" t="s">
        <v>45</v>
      </c>
      <c r="I4868" t="s">
        <v>74</v>
      </c>
      <c r="J4868">
        <v>17</v>
      </c>
      <c r="K4868" s="1">
        <v>8515</v>
      </c>
      <c r="L4868" s="1">
        <v>144755</v>
      </c>
      <c r="M4868">
        <v>15</v>
      </c>
      <c r="N4868" s="10">
        <v>0.15</v>
      </c>
      <c r="O4868" s="1">
        <f>Table1[[#This Row],[Total Sales NGN]]-(Table1[[#This Row],[Total Sales NGN]]*Table1[[#This Row],[Discount %2]])</f>
        <v>123041.75</v>
      </c>
      <c r="P4868" t="s">
        <v>26</v>
      </c>
      <c r="Q4868">
        <v>5</v>
      </c>
      <c r="R4868" t="s">
        <v>28</v>
      </c>
      <c r="S4868">
        <v>9</v>
      </c>
      <c r="T4868" s="1">
        <v>383206</v>
      </c>
    </row>
    <row r="4869" spans="1:20" x14ac:dyDescent="0.3">
      <c r="A4869" t="s">
        <v>9590</v>
      </c>
      <c r="B4869" s="9">
        <v>45630</v>
      </c>
      <c r="C4869" t="s">
        <v>8730</v>
      </c>
      <c r="D4869" t="s">
        <v>8731</v>
      </c>
      <c r="E4869" t="s">
        <v>1738</v>
      </c>
      <c r="F4869" t="s">
        <v>1209</v>
      </c>
      <c r="G4869" t="s">
        <v>9591</v>
      </c>
      <c r="H4869" t="s">
        <v>45</v>
      </c>
      <c r="I4869" t="s">
        <v>98</v>
      </c>
      <c r="J4869">
        <v>19</v>
      </c>
      <c r="K4869" s="1">
        <v>37323</v>
      </c>
      <c r="L4869" s="1">
        <v>709137</v>
      </c>
      <c r="M4869">
        <v>20</v>
      </c>
      <c r="N4869" s="10">
        <v>0.2</v>
      </c>
      <c r="O4869" s="1">
        <f>Table1[[#This Row],[Total Sales NGN]]-(Table1[[#This Row],[Total Sales NGN]]*Table1[[#This Row],[Discount %2]])</f>
        <v>567309.6</v>
      </c>
      <c r="P4869" t="s">
        <v>57</v>
      </c>
      <c r="Q4869">
        <v>1</v>
      </c>
      <c r="R4869" t="s">
        <v>35</v>
      </c>
      <c r="S4869">
        <v>189</v>
      </c>
      <c r="T4869" s="1">
        <v>383206</v>
      </c>
    </row>
    <row r="4870" spans="1:20" x14ac:dyDescent="0.3">
      <c r="A4870" t="s">
        <v>9592</v>
      </c>
      <c r="B4870" s="9">
        <v>45568</v>
      </c>
      <c r="C4870" t="s">
        <v>8730</v>
      </c>
      <c r="D4870" t="s">
        <v>8731</v>
      </c>
      <c r="E4870" t="s">
        <v>2951</v>
      </c>
      <c r="F4870" t="s">
        <v>662</v>
      </c>
      <c r="G4870" t="s">
        <v>9593</v>
      </c>
      <c r="H4870" t="s">
        <v>40</v>
      </c>
      <c r="I4870" t="s">
        <v>106</v>
      </c>
      <c r="J4870">
        <v>6</v>
      </c>
      <c r="K4870" s="1">
        <v>14311</v>
      </c>
      <c r="L4870" s="1">
        <v>85866</v>
      </c>
      <c r="M4870">
        <v>20</v>
      </c>
      <c r="N4870" s="10">
        <v>0.2</v>
      </c>
      <c r="O4870" s="1">
        <f>Table1[[#This Row],[Total Sales NGN]]-(Table1[[#This Row],[Total Sales NGN]]*Table1[[#This Row],[Discount %2]])</f>
        <v>68692.800000000003</v>
      </c>
      <c r="P4870" t="s">
        <v>34</v>
      </c>
      <c r="Q4870">
        <v>2</v>
      </c>
      <c r="R4870" t="s">
        <v>35</v>
      </c>
      <c r="S4870">
        <v>27</v>
      </c>
      <c r="T4870" s="1">
        <v>289731</v>
      </c>
    </row>
    <row r="4871" spans="1:20" x14ac:dyDescent="0.3">
      <c r="A4871" t="s">
        <v>9594</v>
      </c>
      <c r="B4871" s="9">
        <v>45432</v>
      </c>
      <c r="C4871" t="s">
        <v>8730</v>
      </c>
      <c r="D4871" t="s">
        <v>8731</v>
      </c>
      <c r="E4871" t="s">
        <v>949</v>
      </c>
      <c r="F4871" t="s">
        <v>3881</v>
      </c>
      <c r="G4871" t="s">
        <v>9595</v>
      </c>
      <c r="H4871" t="s">
        <v>32</v>
      </c>
      <c r="I4871" t="s">
        <v>113</v>
      </c>
      <c r="J4871">
        <v>12</v>
      </c>
      <c r="K4871" s="1">
        <v>17608</v>
      </c>
      <c r="L4871" s="1">
        <v>211296</v>
      </c>
      <c r="M4871">
        <v>0</v>
      </c>
      <c r="N4871" s="10">
        <v>0</v>
      </c>
      <c r="O4871" s="1">
        <f>Table1[[#This Row],[Total Sales NGN]]-(Table1[[#This Row],[Total Sales NGN]]*Table1[[#This Row],[Discount %2]])</f>
        <v>211296</v>
      </c>
      <c r="P4871" t="s">
        <v>27</v>
      </c>
      <c r="Q4871">
        <v>4</v>
      </c>
      <c r="R4871" t="s">
        <v>35</v>
      </c>
      <c r="S4871">
        <v>34</v>
      </c>
      <c r="T4871" s="1">
        <v>558942</v>
      </c>
    </row>
    <row r="4872" spans="1:20" x14ac:dyDescent="0.3">
      <c r="A4872" t="s">
        <v>9596</v>
      </c>
      <c r="B4872" s="9">
        <v>44984</v>
      </c>
      <c r="C4872" t="s">
        <v>8730</v>
      </c>
      <c r="D4872" t="s">
        <v>8731</v>
      </c>
      <c r="E4872" t="s">
        <v>1738</v>
      </c>
      <c r="F4872" t="s">
        <v>945</v>
      </c>
      <c r="G4872" t="s">
        <v>27</v>
      </c>
      <c r="H4872" t="s">
        <v>65</v>
      </c>
      <c r="I4872" t="s">
        <v>102</v>
      </c>
      <c r="J4872">
        <v>1</v>
      </c>
      <c r="K4872" s="1">
        <v>61353</v>
      </c>
      <c r="L4872" s="1">
        <v>61353</v>
      </c>
      <c r="M4872">
        <v>0</v>
      </c>
      <c r="N4872" s="10">
        <v>0</v>
      </c>
      <c r="O4872" s="1">
        <f>Table1[[#This Row],[Total Sales NGN]]-(Table1[[#This Row],[Total Sales NGN]]*Table1[[#This Row],[Discount %2]])</f>
        <v>61353</v>
      </c>
      <c r="P4872" t="s">
        <v>26</v>
      </c>
      <c r="Q4872">
        <v>3</v>
      </c>
      <c r="R4872" t="s">
        <v>28</v>
      </c>
      <c r="S4872">
        <v>157</v>
      </c>
      <c r="T4872" s="1">
        <v>761054</v>
      </c>
    </row>
    <row r="4873" spans="1:20" x14ac:dyDescent="0.3">
      <c r="A4873" t="s">
        <v>9597</v>
      </c>
      <c r="B4873" s="9">
        <v>45515</v>
      </c>
      <c r="C4873" t="s">
        <v>8730</v>
      </c>
      <c r="D4873" t="s">
        <v>8731</v>
      </c>
      <c r="E4873" t="s">
        <v>2951</v>
      </c>
      <c r="F4873" t="s">
        <v>2191</v>
      </c>
      <c r="G4873" t="s">
        <v>9598</v>
      </c>
      <c r="H4873" t="s">
        <v>45</v>
      </c>
      <c r="I4873" t="s">
        <v>181</v>
      </c>
      <c r="J4873">
        <v>8</v>
      </c>
      <c r="K4873" s="1">
        <v>37706</v>
      </c>
      <c r="L4873" s="1">
        <v>301648</v>
      </c>
      <c r="M4873">
        <v>0</v>
      </c>
      <c r="N4873" s="10">
        <v>0</v>
      </c>
      <c r="O4873" s="1">
        <f>Table1[[#This Row],[Total Sales NGN]]-(Table1[[#This Row],[Total Sales NGN]]*Table1[[#This Row],[Discount %2]])</f>
        <v>301648</v>
      </c>
      <c r="P4873" t="s">
        <v>57</v>
      </c>
      <c r="Q4873">
        <v>4</v>
      </c>
      <c r="R4873" t="s">
        <v>35</v>
      </c>
      <c r="S4873">
        <v>6</v>
      </c>
      <c r="T4873" s="1">
        <v>383206</v>
      </c>
    </row>
    <row r="4874" spans="1:20" x14ac:dyDescent="0.3">
      <c r="A4874" t="s">
        <v>9599</v>
      </c>
      <c r="B4874" s="9">
        <v>45193</v>
      </c>
      <c r="C4874" t="s">
        <v>8730</v>
      </c>
      <c r="D4874" t="s">
        <v>8731</v>
      </c>
      <c r="E4874" t="s">
        <v>2951</v>
      </c>
      <c r="F4874" t="s">
        <v>814</v>
      </c>
      <c r="G4874" t="s">
        <v>9600</v>
      </c>
      <c r="H4874" t="s">
        <v>45</v>
      </c>
      <c r="I4874" t="s">
        <v>46</v>
      </c>
      <c r="J4874">
        <v>6</v>
      </c>
      <c r="K4874" s="1">
        <v>43851</v>
      </c>
      <c r="L4874" s="1">
        <v>263106</v>
      </c>
      <c r="M4874">
        <v>0</v>
      </c>
      <c r="N4874" s="10">
        <v>0</v>
      </c>
      <c r="O4874" s="1">
        <f>Table1[[#This Row],[Total Sales NGN]]-(Table1[[#This Row],[Total Sales NGN]]*Table1[[#This Row],[Discount %2]])</f>
        <v>263106</v>
      </c>
      <c r="P4874" t="s">
        <v>27</v>
      </c>
      <c r="Q4874">
        <v>7</v>
      </c>
      <c r="R4874" t="s">
        <v>35</v>
      </c>
      <c r="S4874">
        <v>126</v>
      </c>
      <c r="T4874" s="1">
        <v>383206</v>
      </c>
    </row>
    <row r="4875" spans="1:20" x14ac:dyDescent="0.3">
      <c r="A4875" t="s">
        <v>9601</v>
      </c>
      <c r="B4875" s="9">
        <v>45459</v>
      </c>
      <c r="C4875" t="s">
        <v>8730</v>
      </c>
      <c r="D4875" t="s">
        <v>8731</v>
      </c>
      <c r="E4875" t="s">
        <v>949</v>
      </c>
      <c r="F4875" t="s">
        <v>322</v>
      </c>
      <c r="G4875" t="s">
        <v>9602</v>
      </c>
      <c r="H4875" t="s">
        <v>40</v>
      </c>
      <c r="I4875" t="s">
        <v>137</v>
      </c>
      <c r="J4875">
        <v>15</v>
      </c>
      <c r="K4875" s="1">
        <v>16041</v>
      </c>
      <c r="L4875" s="1">
        <v>240615</v>
      </c>
      <c r="M4875">
        <v>20</v>
      </c>
      <c r="N4875" s="10">
        <v>0.2</v>
      </c>
      <c r="O4875" s="1">
        <f>Table1[[#This Row],[Total Sales NGN]]-(Table1[[#This Row],[Total Sales NGN]]*Table1[[#This Row],[Discount %2]])</f>
        <v>192492</v>
      </c>
      <c r="P4875" t="s">
        <v>26</v>
      </c>
      <c r="Q4875">
        <v>1</v>
      </c>
      <c r="R4875" t="s">
        <v>35</v>
      </c>
      <c r="S4875">
        <v>142</v>
      </c>
      <c r="T4875" s="1">
        <v>289731</v>
      </c>
    </row>
    <row r="4876" spans="1:20" x14ac:dyDescent="0.3">
      <c r="A4876" t="s">
        <v>9603</v>
      </c>
      <c r="B4876" s="9">
        <v>45320</v>
      </c>
      <c r="C4876" t="s">
        <v>8730</v>
      </c>
      <c r="D4876" t="s">
        <v>8731</v>
      </c>
      <c r="E4876" t="s">
        <v>949</v>
      </c>
      <c r="F4876" t="s">
        <v>1301</v>
      </c>
      <c r="G4876" t="s">
        <v>9604</v>
      </c>
      <c r="H4876" t="s">
        <v>24</v>
      </c>
      <c r="I4876" t="s">
        <v>56</v>
      </c>
      <c r="J4876">
        <v>18</v>
      </c>
      <c r="K4876" s="1">
        <v>340334</v>
      </c>
      <c r="L4876" s="1">
        <v>6126012</v>
      </c>
      <c r="M4876">
        <v>0</v>
      </c>
      <c r="N4876" s="10">
        <v>0</v>
      </c>
      <c r="O4876" s="1">
        <f>Table1[[#This Row],[Total Sales NGN]]-(Table1[[#This Row],[Total Sales NGN]]*Table1[[#This Row],[Discount %2]])</f>
        <v>6126012</v>
      </c>
      <c r="P4876" t="s">
        <v>27</v>
      </c>
      <c r="Q4876">
        <v>4</v>
      </c>
      <c r="R4876" t="s">
        <v>35</v>
      </c>
      <c r="S4876">
        <v>40</v>
      </c>
      <c r="T4876" s="1">
        <v>1077152</v>
      </c>
    </row>
    <row r="4877" spans="1:20" x14ac:dyDescent="0.3">
      <c r="A4877" t="s">
        <v>9605</v>
      </c>
      <c r="B4877" s="9">
        <v>45549</v>
      </c>
      <c r="C4877" t="s">
        <v>8730</v>
      </c>
      <c r="D4877" t="s">
        <v>8731</v>
      </c>
      <c r="E4877" t="s">
        <v>949</v>
      </c>
      <c r="F4877" t="s">
        <v>431</v>
      </c>
      <c r="G4877" t="s">
        <v>9606</v>
      </c>
      <c r="H4877" t="s">
        <v>40</v>
      </c>
      <c r="I4877" t="s">
        <v>106</v>
      </c>
      <c r="J4877">
        <v>19</v>
      </c>
      <c r="K4877" s="1">
        <v>10254</v>
      </c>
      <c r="L4877" s="1">
        <v>194826</v>
      </c>
      <c r="M4877">
        <v>0</v>
      </c>
      <c r="N4877" s="10">
        <v>0</v>
      </c>
      <c r="O4877" s="1">
        <f>Table1[[#This Row],[Total Sales NGN]]-(Table1[[#This Row],[Total Sales NGN]]*Table1[[#This Row],[Discount %2]])</f>
        <v>194826</v>
      </c>
      <c r="P4877" t="s">
        <v>34</v>
      </c>
      <c r="Q4877">
        <v>0</v>
      </c>
      <c r="R4877" t="s">
        <v>35</v>
      </c>
      <c r="S4877">
        <v>5</v>
      </c>
      <c r="T4877" s="1">
        <v>289731</v>
      </c>
    </row>
    <row r="4878" spans="1:20" x14ac:dyDescent="0.3">
      <c r="A4878" t="s">
        <v>9607</v>
      </c>
      <c r="B4878" s="9">
        <v>45624</v>
      </c>
      <c r="C4878" t="s">
        <v>8730</v>
      </c>
      <c r="D4878" t="s">
        <v>8731</v>
      </c>
      <c r="E4878" t="s">
        <v>2951</v>
      </c>
      <c r="F4878" t="s">
        <v>781</v>
      </c>
      <c r="G4878" t="s">
        <v>9608</v>
      </c>
      <c r="H4878" t="s">
        <v>32</v>
      </c>
      <c r="I4878" t="s">
        <v>117</v>
      </c>
      <c r="J4878">
        <v>11</v>
      </c>
      <c r="K4878" s="1">
        <v>24756</v>
      </c>
      <c r="L4878" s="1">
        <v>272316</v>
      </c>
      <c r="M4878">
        <v>20</v>
      </c>
      <c r="N4878" s="10">
        <v>0.2</v>
      </c>
      <c r="O4878" s="1">
        <f>Table1[[#This Row],[Total Sales NGN]]-(Table1[[#This Row],[Total Sales NGN]]*Table1[[#This Row],[Discount %2]])</f>
        <v>217852.79999999999</v>
      </c>
      <c r="P4878" t="s">
        <v>27</v>
      </c>
      <c r="Q4878">
        <v>2</v>
      </c>
      <c r="R4878" t="s">
        <v>28</v>
      </c>
      <c r="S4878">
        <v>182</v>
      </c>
      <c r="T4878" s="1">
        <v>558942</v>
      </c>
    </row>
    <row r="4879" spans="1:20" x14ac:dyDescent="0.3">
      <c r="A4879" t="s">
        <v>9609</v>
      </c>
      <c r="B4879" s="9">
        <v>45069</v>
      </c>
      <c r="C4879" t="s">
        <v>8730</v>
      </c>
      <c r="D4879" t="s">
        <v>8731</v>
      </c>
      <c r="E4879" t="s">
        <v>949</v>
      </c>
      <c r="F4879" t="s">
        <v>1286</v>
      </c>
      <c r="G4879" t="s">
        <v>27</v>
      </c>
      <c r="H4879" t="s">
        <v>32</v>
      </c>
      <c r="I4879" t="s">
        <v>117</v>
      </c>
      <c r="J4879">
        <v>3</v>
      </c>
      <c r="K4879" s="1">
        <v>8831</v>
      </c>
      <c r="L4879" s="1">
        <v>26493</v>
      </c>
      <c r="M4879">
        <v>0</v>
      </c>
      <c r="N4879" s="10">
        <v>0</v>
      </c>
      <c r="O4879" s="1">
        <f>Table1[[#This Row],[Total Sales NGN]]-(Table1[[#This Row],[Total Sales NGN]]*Table1[[#This Row],[Discount %2]])</f>
        <v>26493</v>
      </c>
      <c r="P4879" t="s">
        <v>47</v>
      </c>
      <c r="Q4879">
        <v>2</v>
      </c>
      <c r="R4879" t="s">
        <v>35</v>
      </c>
      <c r="S4879">
        <v>66</v>
      </c>
      <c r="T4879" s="1">
        <v>558942</v>
      </c>
    </row>
    <row r="4880" spans="1:20" x14ac:dyDescent="0.3">
      <c r="A4880" t="s">
        <v>9610</v>
      </c>
      <c r="B4880" s="9">
        <v>45628</v>
      </c>
      <c r="C4880" t="s">
        <v>8730</v>
      </c>
      <c r="D4880" t="s">
        <v>8731</v>
      </c>
      <c r="E4880" t="s">
        <v>1738</v>
      </c>
      <c r="F4880" t="s">
        <v>1503</v>
      </c>
      <c r="G4880" t="s">
        <v>9611</v>
      </c>
      <c r="H4880" t="s">
        <v>32</v>
      </c>
      <c r="I4880" t="s">
        <v>33</v>
      </c>
      <c r="J4880">
        <v>11</v>
      </c>
      <c r="K4880" s="1">
        <v>14559</v>
      </c>
      <c r="L4880" s="1">
        <v>160149</v>
      </c>
      <c r="M4880">
        <v>0</v>
      </c>
      <c r="N4880" s="10">
        <v>0</v>
      </c>
      <c r="O4880" s="1">
        <f>Table1[[#This Row],[Total Sales NGN]]-(Table1[[#This Row],[Total Sales NGN]]*Table1[[#This Row],[Discount %2]])</f>
        <v>160149</v>
      </c>
      <c r="P4880" t="s">
        <v>57</v>
      </c>
      <c r="Q4880">
        <v>3</v>
      </c>
      <c r="R4880" t="s">
        <v>28</v>
      </c>
      <c r="S4880">
        <v>139</v>
      </c>
      <c r="T4880" s="1">
        <v>558942</v>
      </c>
    </row>
    <row r="4881" spans="1:20" x14ac:dyDescent="0.3">
      <c r="A4881" t="s">
        <v>9612</v>
      </c>
      <c r="B4881" s="9">
        <v>45466</v>
      </c>
      <c r="C4881" t="s">
        <v>8730</v>
      </c>
      <c r="D4881" t="s">
        <v>8731</v>
      </c>
      <c r="E4881" t="s">
        <v>949</v>
      </c>
      <c r="F4881" t="s">
        <v>437</v>
      </c>
      <c r="G4881" t="s">
        <v>9613</v>
      </c>
      <c r="H4881" t="s">
        <v>65</v>
      </c>
      <c r="I4881" t="s">
        <v>78</v>
      </c>
      <c r="J4881">
        <v>12</v>
      </c>
      <c r="K4881" s="1">
        <v>89862</v>
      </c>
      <c r="L4881" s="1">
        <v>1078344</v>
      </c>
      <c r="M4881">
        <v>5</v>
      </c>
      <c r="N4881" s="10">
        <v>0.05</v>
      </c>
      <c r="O4881" s="1">
        <f>Table1[[#This Row],[Total Sales NGN]]-(Table1[[#This Row],[Total Sales NGN]]*Table1[[#This Row],[Discount %2]])</f>
        <v>1024426.8</v>
      </c>
      <c r="P4881" t="s">
        <v>27</v>
      </c>
      <c r="Q4881">
        <v>4</v>
      </c>
      <c r="R4881" t="s">
        <v>35</v>
      </c>
      <c r="S4881">
        <v>82</v>
      </c>
      <c r="T4881" s="1">
        <v>761054</v>
      </c>
    </row>
    <row r="4882" spans="1:20" x14ac:dyDescent="0.3">
      <c r="A4882" t="s">
        <v>9614</v>
      </c>
      <c r="B4882" s="9">
        <v>45564</v>
      </c>
      <c r="C4882" t="s">
        <v>8730</v>
      </c>
      <c r="D4882" t="s">
        <v>8731</v>
      </c>
      <c r="E4882" t="s">
        <v>1738</v>
      </c>
      <c r="F4882" t="s">
        <v>150</v>
      </c>
      <c r="G4882" t="s">
        <v>9615</v>
      </c>
      <c r="H4882" t="s">
        <v>40</v>
      </c>
      <c r="I4882" t="s">
        <v>41</v>
      </c>
      <c r="J4882">
        <v>8</v>
      </c>
      <c r="K4882" s="1">
        <v>5957</v>
      </c>
      <c r="L4882" s="1">
        <v>47656</v>
      </c>
      <c r="M4882">
        <v>20</v>
      </c>
      <c r="N4882" s="10">
        <v>0.2</v>
      </c>
      <c r="O4882" s="1">
        <f>Table1[[#This Row],[Total Sales NGN]]-(Table1[[#This Row],[Total Sales NGN]]*Table1[[#This Row],[Discount %2]])</f>
        <v>38124.800000000003</v>
      </c>
      <c r="P4882" t="s">
        <v>26</v>
      </c>
      <c r="Q4882">
        <v>3</v>
      </c>
      <c r="R4882" t="s">
        <v>35</v>
      </c>
      <c r="S4882">
        <v>67</v>
      </c>
      <c r="T4882" s="1">
        <v>289731</v>
      </c>
    </row>
    <row r="4883" spans="1:20" x14ac:dyDescent="0.3">
      <c r="A4883" t="s">
        <v>9616</v>
      </c>
      <c r="B4883" s="9">
        <v>45135</v>
      </c>
      <c r="C4883" t="s">
        <v>8730</v>
      </c>
      <c r="D4883" t="s">
        <v>8731</v>
      </c>
      <c r="E4883" t="s">
        <v>1738</v>
      </c>
      <c r="F4883" t="s">
        <v>2519</v>
      </c>
      <c r="G4883" t="s">
        <v>9617</v>
      </c>
      <c r="H4883" t="s">
        <v>45</v>
      </c>
      <c r="I4883" t="s">
        <v>74</v>
      </c>
      <c r="J4883">
        <v>12</v>
      </c>
      <c r="K4883" s="1">
        <v>5872</v>
      </c>
      <c r="L4883" s="1">
        <v>70464</v>
      </c>
      <c r="M4883">
        <v>0</v>
      </c>
      <c r="N4883" s="10">
        <v>0</v>
      </c>
      <c r="O4883" s="1">
        <f>Table1[[#This Row],[Total Sales NGN]]-(Table1[[#This Row],[Total Sales NGN]]*Table1[[#This Row],[Discount %2]])</f>
        <v>70464</v>
      </c>
      <c r="P4883" t="s">
        <v>27</v>
      </c>
      <c r="Q4883">
        <v>5</v>
      </c>
      <c r="R4883" t="s">
        <v>28</v>
      </c>
      <c r="S4883">
        <v>125</v>
      </c>
      <c r="T4883" s="1">
        <v>383206</v>
      </c>
    </row>
    <row r="4884" spans="1:20" x14ac:dyDescent="0.3">
      <c r="A4884" t="s">
        <v>9618</v>
      </c>
      <c r="B4884" s="9">
        <v>44990</v>
      </c>
      <c r="C4884" t="s">
        <v>8730</v>
      </c>
      <c r="D4884" t="s">
        <v>8731</v>
      </c>
      <c r="E4884" t="s">
        <v>1738</v>
      </c>
      <c r="F4884" t="s">
        <v>556</v>
      </c>
      <c r="G4884" t="s">
        <v>9619</v>
      </c>
      <c r="H4884" t="s">
        <v>24</v>
      </c>
      <c r="I4884" t="s">
        <v>152</v>
      </c>
      <c r="J4884">
        <v>16</v>
      </c>
      <c r="K4884" s="1">
        <v>97402</v>
      </c>
      <c r="L4884" s="1">
        <v>1558432</v>
      </c>
      <c r="M4884">
        <v>20</v>
      </c>
      <c r="N4884" s="10">
        <v>0.2</v>
      </c>
      <c r="O4884" s="1">
        <f>Table1[[#This Row],[Total Sales NGN]]-(Table1[[#This Row],[Total Sales NGN]]*Table1[[#This Row],[Discount %2]])</f>
        <v>1246745.6000000001</v>
      </c>
      <c r="P4884" t="s">
        <v>47</v>
      </c>
      <c r="Q4884">
        <v>3</v>
      </c>
      <c r="R4884" t="s">
        <v>28</v>
      </c>
      <c r="S4884">
        <v>30</v>
      </c>
      <c r="T4884" s="1">
        <v>1077152</v>
      </c>
    </row>
    <row r="4885" spans="1:20" x14ac:dyDescent="0.3">
      <c r="A4885" t="s">
        <v>9620</v>
      </c>
      <c r="B4885" s="9">
        <v>45181</v>
      </c>
      <c r="C4885" t="s">
        <v>8730</v>
      </c>
      <c r="D4885" t="s">
        <v>8731</v>
      </c>
      <c r="E4885" t="s">
        <v>949</v>
      </c>
      <c r="F4885" t="s">
        <v>1342</v>
      </c>
      <c r="G4885" t="s">
        <v>9621</v>
      </c>
      <c r="H4885" t="s">
        <v>24</v>
      </c>
      <c r="I4885" t="s">
        <v>92</v>
      </c>
      <c r="J4885">
        <v>9</v>
      </c>
      <c r="K4885" s="1">
        <v>34241</v>
      </c>
      <c r="L4885" s="1">
        <v>308169</v>
      </c>
      <c r="M4885">
        <v>15</v>
      </c>
      <c r="N4885" s="10">
        <v>0.15</v>
      </c>
      <c r="O4885" s="1">
        <f>Table1[[#This Row],[Total Sales NGN]]-(Table1[[#This Row],[Total Sales NGN]]*Table1[[#This Row],[Discount %2]])</f>
        <v>261943.65</v>
      </c>
      <c r="P4885" t="s">
        <v>57</v>
      </c>
      <c r="Q4885">
        <v>1</v>
      </c>
      <c r="R4885" t="s">
        <v>35</v>
      </c>
      <c r="S4885">
        <v>109</v>
      </c>
      <c r="T4885" s="1">
        <v>1077152</v>
      </c>
    </row>
    <row r="4886" spans="1:20" x14ac:dyDescent="0.3">
      <c r="A4886" t="s">
        <v>9622</v>
      </c>
      <c r="B4886" s="9">
        <v>45427</v>
      </c>
      <c r="C4886" t="s">
        <v>8730</v>
      </c>
      <c r="D4886" t="s">
        <v>8731</v>
      </c>
      <c r="E4886" t="s">
        <v>949</v>
      </c>
      <c r="F4886" t="s">
        <v>1063</v>
      </c>
      <c r="G4886" t="s">
        <v>9623</v>
      </c>
      <c r="H4886" t="s">
        <v>24</v>
      </c>
      <c r="I4886" t="s">
        <v>161</v>
      </c>
      <c r="J4886">
        <v>10</v>
      </c>
      <c r="K4886" s="1">
        <v>170486</v>
      </c>
      <c r="L4886" s="1">
        <v>1704860</v>
      </c>
      <c r="M4886">
        <v>15</v>
      </c>
      <c r="N4886" s="10">
        <v>0.15</v>
      </c>
      <c r="O4886" s="1">
        <f>Table1[[#This Row],[Total Sales NGN]]-(Table1[[#This Row],[Total Sales NGN]]*Table1[[#This Row],[Discount %2]])</f>
        <v>1449131</v>
      </c>
      <c r="P4886" t="s">
        <v>47</v>
      </c>
      <c r="Q4886">
        <v>3</v>
      </c>
      <c r="R4886" t="s">
        <v>28</v>
      </c>
      <c r="S4886">
        <v>189</v>
      </c>
      <c r="T4886" s="1">
        <v>1077152</v>
      </c>
    </row>
    <row r="4887" spans="1:20" x14ac:dyDescent="0.3">
      <c r="A4887" t="s">
        <v>9624</v>
      </c>
      <c r="B4887" s="9">
        <v>44975</v>
      </c>
      <c r="C4887" t="s">
        <v>8730</v>
      </c>
      <c r="D4887" t="s">
        <v>8731</v>
      </c>
      <c r="E4887" t="s">
        <v>949</v>
      </c>
      <c r="F4887" t="s">
        <v>183</v>
      </c>
      <c r="G4887" t="s">
        <v>9625</v>
      </c>
      <c r="H4887" t="s">
        <v>32</v>
      </c>
      <c r="I4887" t="s">
        <v>158</v>
      </c>
      <c r="J4887">
        <v>16</v>
      </c>
      <c r="K4887" s="1">
        <v>3547</v>
      </c>
      <c r="L4887" s="1">
        <v>56752</v>
      </c>
      <c r="M4887" t="s">
        <v>27</v>
      </c>
      <c r="N4887" s="10">
        <v>0</v>
      </c>
      <c r="O4887" s="1">
        <f>Table1[[#This Row],[Total Sales NGN]]-(Table1[[#This Row],[Total Sales NGN]]*Table1[[#This Row],[Discount %2]])</f>
        <v>56752</v>
      </c>
      <c r="P4887" t="s">
        <v>34</v>
      </c>
      <c r="Q4887">
        <v>4</v>
      </c>
      <c r="R4887" t="s">
        <v>35</v>
      </c>
      <c r="S4887">
        <v>162</v>
      </c>
      <c r="T4887" s="1">
        <v>558942</v>
      </c>
    </row>
    <row r="4888" spans="1:20" x14ac:dyDescent="0.3">
      <c r="A4888" t="s">
        <v>9626</v>
      </c>
      <c r="B4888" s="9">
        <v>45346</v>
      </c>
      <c r="C4888" t="s">
        <v>8730</v>
      </c>
      <c r="D4888" t="s">
        <v>8731</v>
      </c>
      <c r="E4888" t="s">
        <v>2951</v>
      </c>
      <c r="F4888" t="s">
        <v>1654</v>
      </c>
      <c r="G4888" t="s">
        <v>9627</v>
      </c>
      <c r="H4888" t="s">
        <v>65</v>
      </c>
      <c r="I4888" t="s">
        <v>478</v>
      </c>
      <c r="J4888">
        <v>6</v>
      </c>
      <c r="K4888" s="1">
        <v>32887</v>
      </c>
      <c r="L4888" s="1">
        <v>197322</v>
      </c>
      <c r="M4888">
        <v>10</v>
      </c>
      <c r="N4888" s="10">
        <v>0.1</v>
      </c>
      <c r="O4888" s="1">
        <f>Table1[[#This Row],[Total Sales NGN]]-(Table1[[#This Row],[Total Sales NGN]]*Table1[[#This Row],[Discount %2]])</f>
        <v>177589.8</v>
      </c>
      <c r="P4888" t="s">
        <v>57</v>
      </c>
      <c r="Q4888">
        <v>5</v>
      </c>
      <c r="R4888" t="s">
        <v>28</v>
      </c>
      <c r="S4888">
        <v>19</v>
      </c>
      <c r="T4888" s="1">
        <v>761054</v>
      </c>
    </row>
    <row r="4889" spans="1:20" x14ac:dyDescent="0.3">
      <c r="A4889" t="s">
        <v>9628</v>
      </c>
      <c r="B4889" s="9">
        <v>45489</v>
      </c>
      <c r="C4889" t="s">
        <v>8730</v>
      </c>
      <c r="D4889" t="s">
        <v>8731</v>
      </c>
      <c r="E4889" t="s">
        <v>1738</v>
      </c>
      <c r="F4889" t="s">
        <v>464</v>
      </c>
      <c r="G4889" t="s">
        <v>9629</v>
      </c>
      <c r="H4889" t="s">
        <v>32</v>
      </c>
      <c r="I4889" t="s">
        <v>113</v>
      </c>
      <c r="J4889">
        <v>15</v>
      </c>
      <c r="K4889" s="1">
        <v>2361</v>
      </c>
      <c r="L4889" s="1">
        <v>35415</v>
      </c>
      <c r="M4889">
        <v>5</v>
      </c>
      <c r="N4889" s="10">
        <v>0.05</v>
      </c>
      <c r="O4889" s="1">
        <f>Table1[[#This Row],[Total Sales NGN]]-(Table1[[#This Row],[Total Sales NGN]]*Table1[[#This Row],[Discount %2]])</f>
        <v>33644.25</v>
      </c>
      <c r="P4889" t="s">
        <v>57</v>
      </c>
      <c r="Q4889">
        <v>5</v>
      </c>
      <c r="R4889" t="s">
        <v>35</v>
      </c>
      <c r="S4889">
        <v>177</v>
      </c>
      <c r="T4889" s="1">
        <v>558942</v>
      </c>
    </row>
    <row r="4890" spans="1:20" x14ac:dyDescent="0.3">
      <c r="A4890" t="s">
        <v>9630</v>
      </c>
      <c r="B4890" s="9">
        <v>45424</v>
      </c>
      <c r="C4890" t="s">
        <v>8730</v>
      </c>
      <c r="D4890" t="s">
        <v>8731</v>
      </c>
      <c r="E4890" t="s">
        <v>1738</v>
      </c>
      <c r="F4890" t="s">
        <v>877</v>
      </c>
      <c r="G4890" t="s">
        <v>9631</v>
      </c>
      <c r="H4890" t="s">
        <v>32</v>
      </c>
      <c r="I4890" t="s">
        <v>141</v>
      </c>
      <c r="J4890">
        <v>15</v>
      </c>
      <c r="K4890" s="1">
        <v>1919</v>
      </c>
      <c r="L4890" s="1">
        <v>28785</v>
      </c>
      <c r="M4890">
        <v>10</v>
      </c>
      <c r="N4890" s="10">
        <v>0.1</v>
      </c>
      <c r="O4890" s="1">
        <f>Table1[[#This Row],[Total Sales NGN]]-(Table1[[#This Row],[Total Sales NGN]]*Table1[[#This Row],[Discount %2]])</f>
        <v>25906.5</v>
      </c>
      <c r="P4890" t="s">
        <v>27</v>
      </c>
      <c r="Q4890">
        <v>1</v>
      </c>
      <c r="R4890" t="s">
        <v>35</v>
      </c>
      <c r="S4890">
        <v>0</v>
      </c>
      <c r="T4890" s="1">
        <v>558942</v>
      </c>
    </row>
    <row r="4891" spans="1:20" x14ac:dyDescent="0.3">
      <c r="A4891" t="s">
        <v>9632</v>
      </c>
      <c r="B4891" s="9">
        <v>45408</v>
      </c>
      <c r="C4891" t="s">
        <v>8730</v>
      </c>
      <c r="D4891" t="s">
        <v>8731</v>
      </c>
      <c r="E4891" t="s">
        <v>949</v>
      </c>
      <c r="F4891" t="s">
        <v>2682</v>
      </c>
      <c r="G4891" t="s">
        <v>9633</v>
      </c>
      <c r="H4891" t="s">
        <v>24</v>
      </c>
      <c r="I4891" t="s">
        <v>152</v>
      </c>
      <c r="J4891">
        <v>5</v>
      </c>
      <c r="K4891" s="1">
        <v>332534</v>
      </c>
      <c r="L4891" s="1">
        <v>1662670</v>
      </c>
      <c r="M4891" t="s">
        <v>27</v>
      </c>
      <c r="N4891" s="10">
        <v>0</v>
      </c>
      <c r="O4891" s="1">
        <f>Table1[[#This Row],[Total Sales NGN]]-(Table1[[#This Row],[Total Sales NGN]]*Table1[[#This Row],[Discount %2]])</f>
        <v>1662670</v>
      </c>
      <c r="P4891" t="s">
        <v>27</v>
      </c>
      <c r="Q4891">
        <v>2</v>
      </c>
      <c r="R4891" t="s">
        <v>35</v>
      </c>
      <c r="S4891">
        <v>69</v>
      </c>
      <c r="T4891" s="1">
        <v>1077152</v>
      </c>
    </row>
    <row r="4892" spans="1:20" x14ac:dyDescent="0.3">
      <c r="A4892" t="s">
        <v>9634</v>
      </c>
      <c r="B4892" s="9">
        <v>45052</v>
      </c>
      <c r="C4892" t="s">
        <v>8730</v>
      </c>
      <c r="D4892" t="s">
        <v>8731</v>
      </c>
      <c r="E4892" t="s">
        <v>2951</v>
      </c>
      <c r="F4892" t="s">
        <v>998</v>
      </c>
      <c r="G4892" t="s">
        <v>9635</v>
      </c>
      <c r="H4892" t="s">
        <v>32</v>
      </c>
      <c r="I4892" t="s">
        <v>141</v>
      </c>
      <c r="J4892">
        <v>9</v>
      </c>
      <c r="K4892" s="1">
        <v>5010</v>
      </c>
      <c r="L4892" s="1">
        <v>45090</v>
      </c>
      <c r="M4892">
        <v>0</v>
      </c>
      <c r="N4892" s="10">
        <v>0</v>
      </c>
      <c r="O4892" s="1">
        <f>Table1[[#This Row],[Total Sales NGN]]-(Table1[[#This Row],[Total Sales NGN]]*Table1[[#This Row],[Discount %2]])</f>
        <v>45090</v>
      </c>
      <c r="P4892" t="s">
        <v>34</v>
      </c>
      <c r="Q4892">
        <v>4</v>
      </c>
      <c r="R4892" t="s">
        <v>28</v>
      </c>
      <c r="S4892">
        <v>123</v>
      </c>
      <c r="T4892" s="1">
        <v>558942</v>
      </c>
    </row>
    <row r="4893" spans="1:20" x14ac:dyDescent="0.3">
      <c r="A4893" t="s">
        <v>9636</v>
      </c>
      <c r="B4893" s="9">
        <v>44945</v>
      </c>
      <c r="C4893" t="s">
        <v>8730</v>
      </c>
      <c r="D4893" t="s">
        <v>8731</v>
      </c>
      <c r="E4893" t="s">
        <v>1738</v>
      </c>
      <c r="F4893" t="s">
        <v>700</v>
      </c>
      <c r="G4893" t="s">
        <v>9637</v>
      </c>
      <c r="H4893" t="s">
        <v>45</v>
      </c>
      <c r="I4893" t="s">
        <v>211</v>
      </c>
      <c r="J4893">
        <v>14</v>
      </c>
      <c r="K4893" s="1">
        <v>15578</v>
      </c>
      <c r="L4893" s="1">
        <v>218092</v>
      </c>
      <c r="M4893">
        <v>15</v>
      </c>
      <c r="N4893" s="10">
        <v>0.15</v>
      </c>
      <c r="O4893" s="1">
        <f>Table1[[#This Row],[Total Sales NGN]]-(Table1[[#This Row],[Total Sales NGN]]*Table1[[#This Row],[Discount %2]])</f>
        <v>185378.2</v>
      </c>
      <c r="P4893" t="s">
        <v>27</v>
      </c>
      <c r="Q4893">
        <v>1</v>
      </c>
      <c r="R4893" t="s">
        <v>35</v>
      </c>
      <c r="S4893">
        <v>110</v>
      </c>
      <c r="T4893" s="1">
        <v>383206</v>
      </c>
    </row>
    <row r="4894" spans="1:20" x14ac:dyDescent="0.3">
      <c r="A4894" t="s">
        <v>9638</v>
      </c>
      <c r="B4894" s="9">
        <v>45373</v>
      </c>
      <c r="C4894" t="s">
        <v>8730</v>
      </c>
      <c r="D4894" t="s">
        <v>8731</v>
      </c>
      <c r="E4894" t="s">
        <v>949</v>
      </c>
      <c r="F4894" t="s">
        <v>268</v>
      </c>
      <c r="G4894" t="s">
        <v>9639</v>
      </c>
      <c r="H4894" t="s">
        <v>40</v>
      </c>
      <c r="I4894" t="s">
        <v>171</v>
      </c>
      <c r="J4894">
        <v>14</v>
      </c>
      <c r="K4894" s="1">
        <v>2169</v>
      </c>
      <c r="L4894" s="1">
        <v>30366</v>
      </c>
      <c r="M4894" t="s">
        <v>27</v>
      </c>
      <c r="N4894" s="10">
        <v>0</v>
      </c>
      <c r="O4894" s="1">
        <f>Table1[[#This Row],[Total Sales NGN]]-(Table1[[#This Row],[Total Sales NGN]]*Table1[[#This Row],[Discount %2]])</f>
        <v>30366</v>
      </c>
      <c r="P4894" t="s">
        <v>27</v>
      </c>
      <c r="Q4894">
        <v>3</v>
      </c>
      <c r="R4894" t="s">
        <v>35</v>
      </c>
      <c r="S4894">
        <v>128</v>
      </c>
      <c r="T4894" s="1">
        <v>289731</v>
      </c>
    </row>
    <row r="4895" spans="1:20" x14ac:dyDescent="0.3">
      <c r="A4895" t="s">
        <v>9640</v>
      </c>
      <c r="B4895" s="9">
        <v>45594</v>
      </c>
      <c r="C4895" t="s">
        <v>8730</v>
      </c>
      <c r="D4895" t="s">
        <v>8731</v>
      </c>
      <c r="E4895" t="s">
        <v>2951</v>
      </c>
      <c r="F4895" t="s">
        <v>1104</v>
      </c>
      <c r="G4895" t="s">
        <v>27</v>
      </c>
      <c r="H4895" t="s">
        <v>24</v>
      </c>
      <c r="I4895" t="s">
        <v>174</v>
      </c>
      <c r="J4895">
        <v>13</v>
      </c>
      <c r="K4895" s="1">
        <v>247334</v>
      </c>
      <c r="L4895" s="1">
        <v>3215342</v>
      </c>
      <c r="M4895">
        <v>10</v>
      </c>
      <c r="N4895" s="10">
        <v>0.1</v>
      </c>
      <c r="O4895" s="1">
        <f>Table1[[#This Row],[Total Sales NGN]]-(Table1[[#This Row],[Total Sales NGN]]*Table1[[#This Row],[Discount %2]])</f>
        <v>2893807.8</v>
      </c>
      <c r="P4895" t="s">
        <v>47</v>
      </c>
      <c r="Q4895">
        <v>2</v>
      </c>
      <c r="R4895" t="s">
        <v>35</v>
      </c>
      <c r="S4895">
        <v>83</v>
      </c>
      <c r="T4895" s="1">
        <v>1077152</v>
      </c>
    </row>
    <row r="4896" spans="1:20" x14ac:dyDescent="0.3">
      <c r="A4896" t="s">
        <v>9641</v>
      </c>
      <c r="B4896" s="9">
        <v>45159</v>
      </c>
      <c r="C4896" t="s">
        <v>8730</v>
      </c>
      <c r="D4896" t="s">
        <v>8731</v>
      </c>
      <c r="E4896" t="s">
        <v>1738</v>
      </c>
      <c r="F4896" t="s">
        <v>747</v>
      </c>
      <c r="G4896" t="s">
        <v>9642</v>
      </c>
      <c r="H4896" t="s">
        <v>24</v>
      </c>
      <c r="I4896" t="s">
        <v>92</v>
      </c>
      <c r="J4896">
        <v>16</v>
      </c>
      <c r="K4896" s="1">
        <v>32322</v>
      </c>
      <c r="L4896" s="1">
        <v>517152</v>
      </c>
      <c r="M4896">
        <v>15</v>
      </c>
      <c r="N4896" s="10">
        <v>0.15</v>
      </c>
      <c r="O4896" s="1">
        <f>Table1[[#This Row],[Total Sales NGN]]-(Table1[[#This Row],[Total Sales NGN]]*Table1[[#This Row],[Discount %2]])</f>
        <v>439579.2</v>
      </c>
      <c r="P4896" t="s">
        <v>26</v>
      </c>
      <c r="Q4896">
        <v>1</v>
      </c>
      <c r="R4896" t="s">
        <v>35</v>
      </c>
      <c r="S4896">
        <v>200</v>
      </c>
      <c r="T4896" s="1">
        <v>1077152</v>
      </c>
    </row>
    <row r="4897" spans="1:20" x14ac:dyDescent="0.3">
      <c r="A4897" t="s">
        <v>9643</v>
      </c>
      <c r="B4897" s="9">
        <v>45411</v>
      </c>
      <c r="C4897" t="s">
        <v>8730</v>
      </c>
      <c r="D4897" t="s">
        <v>8731</v>
      </c>
      <c r="E4897" t="s">
        <v>1738</v>
      </c>
      <c r="F4897" t="s">
        <v>691</v>
      </c>
      <c r="G4897" t="s">
        <v>9644</v>
      </c>
      <c r="H4897" t="s">
        <v>45</v>
      </c>
      <c r="I4897" t="s">
        <v>74</v>
      </c>
      <c r="J4897">
        <v>9</v>
      </c>
      <c r="K4897" s="1">
        <v>29641</v>
      </c>
      <c r="L4897" s="1">
        <v>266769</v>
      </c>
      <c r="M4897">
        <v>0</v>
      </c>
      <c r="N4897" s="10">
        <v>0</v>
      </c>
      <c r="O4897" s="1">
        <f>Table1[[#This Row],[Total Sales NGN]]-(Table1[[#This Row],[Total Sales NGN]]*Table1[[#This Row],[Discount %2]])</f>
        <v>266769</v>
      </c>
      <c r="P4897" t="s">
        <v>26</v>
      </c>
      <c r="Q4897">
        <v>1</v>
      </c>
      <c r="R4897" t="s">
        <v>28</v>
      </c>
      <c r="S4897">
        <v>185</v>
      </c>
      <c r="T4897" s="1">
        <v>383206</v>
      </c>
    </row>
    <row r="4898" spans="1:20" x14ac:dyDescent="0.3">
      <c r="A4898" t="s">
        <v>9645</v>
      </c>
      <c r="B4898" s="9">
        <v>45640</v>
      </c>
      <c r="C4898" t="s">
        <v>8730</v>
      </c>
      <c r="D4898" t="s">
        <v>8731</v>
      </c>
      <c r="E4898" t="s">
        <v>949</v>
      </c>
      <c r="F4898" t="s">
        <v>759</v>
      </c>
      <c r="G4898" t="s">
        <v>9646</v>
      </c>
      <c r="H4898" t="s">
        <v>32</v>
      </c>
      <c r="I4898" t="s">
        <v>33</v>
      </c>
      <c r="J4898">
        <v>11</v>
      </c>
      <c r="K4898" s="1">
        <v>13740</v>
      </c>
      <c r="L4898" s="1">
        <v>151140</v>
      </c>
      <c r="M4898">
        <v>5</v>
      </c>
      <c r="N4898" s="10">
        <v>0.05</v>
      </c>
      <c r="O4898" s="1">
        <f>Table1[[#This Row],[Total Sales NGN]]-(Table1[[#This Row],[Total Sales NGN]]*Table1[[#This Row],[Discount %2]])</f>
        <v>143583</v>
      </c>
      <c r="P4898" t="s">
        <v>34</v>
      </c>
      <c r="Q4898">
        <v>2</v>
      </c>
      <c r="R4898" t="s">
        <v>35</v>
      </c>
      <c r="S4898">
        <v>125</v>
      </c>
      <c r="T4898" s="1">
        <v>558942</v>
      </c>
    </row>
    <row r="4899" spans="1:20" x14ac:dyDescent="0.3">
      <c r="A4899" t="s">
        <v>9647</v>
      </c>
      <c r="B4899" s="9">
        <v>45353</v>
      </c>
      <c r="C4899" t="s">
        <v>8730</v>
      </c>
      <c r="D4899" t="s">
        <v>8731</v>
      </c>
      <c r="E4899" t="s">
        <v>949</v>
      </c>
      <c r="F4899" t="s">
        <v>476</v>
      </c>
      <c r="G4899" t="s">
        <v>27</v>
      </c>
      <c r="H4899" t="s">
        <v>32</v>
      </c>
      <c r="I4899" t="s">
        <v>237</v>
      </c>
      <c r="J4899">
        <v>13</v>
      </c>
      <c r="K4899" s="1">
        <v>7909</v>
      </c>
      <c r="L4899" s="1">
        <v>102817</v>
      </c>
      <c r="M4899">
        <v>0</v>
      </c>
      <c r="N4899" s="10">
        <v>0</v>
      </c>
      <c r="O4899" s="1">
        <f>Table1[[#This Row],[Total Sales NGN]]-(Table1[[#This Row],[Total Sales NGN]]*Table1[[#This Row],[Discount %2]])</f>
        <v>102817</v>
      </c>
      <c r="P4899" t="s">
        <v>27</v>
      </c>
      <c r="Q4899">
        <v>2</v>
      </c>
      <c r="R4899" t="s">
        <v>28</v>
      </c>
      <c r="S4899">
        <v>81</v>
      </c>
      <c r="T4899" s="1">
        <v>558942</v>
      </c>
    </row>
    <row r="4900" spans="1:20" x14ac:dyDescent="0.3">
      <c r="A4900" t="s">
        <v>9648</v>
      </c>
      <c r="B4900" s="9">
        <v>45065</v>
      </c>
      <c r="C4900" t="s">
        <v>8730</v>
      </c>
      <c r="D4900" t="s">
        <v>8731</v>
      </c>
      <c r="E4900" t="s">
        <v>2951</v>
      </c>
      <c r="F4900" t="s">
        <v>2564</v>
      </c>
      <c r="G4900" t="s">
        <v>9649</v>
      </c>
      <c r="H4900" t="s">
        <v>65</v>
      </c>
      <c r="I4900" t="s">
        <v>478</v>
      </c>
      <c r="J4900">
        <v>10</v>
      </c>
      <c r="K4900" s="1">
        <v>67261</v>
      </c>
      <c r="L4900" s="1">
        <v>672610</v>
      </c>
      <c r="M4900">
        <v>10</v>
      </c>
      <c r="N4900" s="10">
        <v>0.1</v>
      </c>
      <c r="O4900" s="1">
        <f>Table1[[#This Row],[Total Sales NGN]]-(Table1[[#This Row],[Total Sales NGN]]*Table1[[#This Row],[Discount %2]])</f>
        <v>605349</v>
      </c>
      <c r="P4900" t="s">
        <v>27</v>
      </c>
      <c r="Q4900">
        <v>2</v>
      </c>
      <c r="R4900" t="s">
        <v>27</v>
      </c>
      <c r="S4900">
        <v>193</v>
      </c>
      <c r="T4900" s="1">
        <v>761054</v>
      </c>
    </row>
    <row r="4901" spans="1:20" x14ac:dyDescent="0.3">
      <c r="A4901" t="s">
        <v>9650</v>
      </c>
      <c r="B4901" s="9">
        <v>45394</v>
      </c>
      <c r="C4901" t="s">
        <v>8730</v>
      </c>
      <c r="D4901" t="s">
        <v>8731</v>
      </c>
      <c r="E4901" t="s">
        <v>2951</v>
      </c>
      <c r="F4901" t="s">
        <v>817</v>
      </c>
      <c r="G4901" t="s">
        <v>9651</v>
      </c>
      <c r="H4901" t="s">
        <v>45</v>
      </c>
      <c r="I4901" t="s">
        <v>98</v>
      </c>
      <c r="J4901">
        <v>11</v>
      </c>
      <c r="K4901" s="1">
        <v>4697</v>
      </c>
      <c r="L4901" s="1">
        <v>51667</v>
      </c>
      <c r="M4901">
        <v>0</v>
      </c>
      <c r="N4901" s="10">
        <v>0</v>
      </c>
      <c r="O4901" s="1">
        <f>Table1[[#This Row],[Total Sales NGN]]-(Table1[[#This Row],[Total Sales NGN]]*Table1[[#This Row],[Discount %2]])</f>
        <v>51667</v>
      </c>
      <c r="P4901" t="s">
        <v>47</v>
      </c>
      <c r="Q4901">
        <v>4</v>
      </c>
      <c r="R4901" t="s">
        <v>35</v>
      </c>
      <c r="S4901">
        <v>180</v>
      </c>
      <c r="T4901" s="1">
        <v>383206</v>
      </c>
    </row>
    <row r="4902" spans="1:20" x14ac:dyDescent="0.3">
      <c r="A4902" t="s">
        <v>9652</v>
      </c>
      <c r="B4902" s="9">
        <v>45420</v>
      </c>
      <c r="C4902" t="s">
        <v>8730</v>
      </c>
      <c r="D4902" t="s">
        <v>8731</v>
      </c>
      <c r="E4902" t="s">
        <v>1738</v>
      </c>
      <c r="F4902" t="s">
        <v>2223</v>
      </c>
      <c r="G4902" t="s">
        <v>9653</v>
      </c>
      <c r="H4902" t="s">
        <v>40</v>
      </c>
      <c r="I4902" t="s">
        <v>137</v>
      </c>
      <c r="J4902">
        <v>15</v>
      </c>
      <c r="K4902" s="1">
        <v>17490</v>
      </c>
      <c r="L4902" s="1">
        <v>262350</v>
      </c>
      <c r="M4902">
        <v>15</v>
      </c>
      <c r="N4902" s="10">
        <v>0.15</v>
      </c>
      <c r="O4902" s="1">
        <f>Table1[[#This Row],[Total Sales NGN]]-(Table1[[#This Row],[Total Sales NGN]]*Table1[[#This Row],[Discount %2]])</f>
        <v>222997.5</v>
      </c>
      <c r="P4902" t="s">
        <v>47</v>
      </c>
      <c r="Q4902">
        <v>2</v>
      </c>
      <c r="R4902" t="s">
        <v>35</v>
      </c>
      <c r="S4902">
        <v>97</v>
      </c>
      <c r="T4902" s="1">
        <v>289731</v>
      </c>
    </row>
    <row r="4903" spans="1:20" x14ac:dyDescent="0.3">
      <c r="A4903" t="s">
        <v>9654</v>
      </c>
      <c r="B4903" s="9">
        <v>45571</v>
      </c>
      <c r="C4903" t="s">
        <v>8730</v>
      </c>
      <c r="D4903" t="s">
        <v>8731</v>
      </c>
      <c r="E4903" t="s">
        <v>949</v>
      </c>
      <c r="F4903" t="s">
        <v>5228</v>
      </c>
      <c r="G4903" t="s">
        <v>9655</v>
      </c>
      <c r="H4903" t="s">
        <v>65</v>
      </c>
      <c r="I4903" t="s">
        <v>66</v>
      </c>
      <c r="J4903">
        <v>16</v>
      </c>
      <c r="K4903" s="1">
        <v>136564</v>
      </c>
      <c r="L4903" s="1">
        <v>2185024</v>
      </c>
      <c r="M4903">
        <v>15</v>
      </c>
      <c r="N4903" s="10">
        <v>0.15</v>
      </c>
      <c r="O4903" s="1">
        <f>Table1[[#This Row],[Total Sales NGN]]-(Table1[[#This Row],[Total Sales NGN]]*Table1[[#This Row],[Discount %2]])</f>
        <v>1857270.4</v>
      </c>
      <c r="P4903" t="s">
        <v>27</v>
      </c>
      <c r="Q4903">
        <v>5</v>
      </c>
      <c r="R4903" t="s">
        <v>35</v>
      </c>
      <c r="S4903">
        <v>58</v>
      </c>
      <c r="T4903" s="1">
        <v>761054</v>
      </c>
    </row>
    <row r="4904" spans="1:20" x14ac:dyDescent="0.3">
      <c r="A4904" t="s">
        <v>9656</v>
      </c>
      <c r="B4904" s="9">
        <v>44963</v>
      </c>
      <c r="C4904" t="s">
        <v>8730</v>
      </c>
      <c r="D4904" t="s">
        <v>8731</v>
      </c>
      <c r="E4904" t="s">
        <v>1738</v>
      </c>
      <c r="F4904" t="s">
        <v>814</v>
      </c>
      <c r="G4904" t="s">
        <v>9657</v>
      </c>
      <c r="H4904" t="s">
        <v>32</v>
      </c>
      <c r="I4904" t="s">
        <v>95</v>
      </c>
      <c r="J4904">
        <v>14</v>
      </c>
      <c r="K4904" s="1">
        <v>21231</v>
      </c>
      <c r="L4904" s="1">
        <v>297234</v>
      </c>
      <c r="M4904">
        <v>0</v>
      </c>
      <c r="N4904" s="10">
        <v>0</v>
      </c>
      <c r="O4904" s="1">
        <f>Table1[[#This Row],[Total Sales NGN]]-(Table1[[#This Row],[Total Sales NGN]]*Table1[[#This Row],[Discount %2]])</f>
        <v>297234</v>
      </c>
      <c r="P4904" t="s">
        <v>57</v>
      </c>
      <c r="Q4904" t="s">
        <v>27</v>
      </c>
      <c r="R4904" t="s">
        <v>28</v>
      </c>
      <c r="S4904">
        <v>190</v>
      </c>
      <c r="T4904" s="1">
        <v>558942</v>
      </c>
    </row>
    <row r="4905" spans="1:20" x14ac:dyDescent="0.3">
      <c r="A4905" t="s">
        <v>9658</v>
      </c>
      <c r="B4905" s="9">
        <v>44933</v>
      </c>
      <c r="C4905" t="s">
        <v>8730</v>
      </c>
      <c r="D4905" t="s">
        <v>8731</v>
      </c>
      <c r="E4905" t="s">
        <v>1738</v>
      </c>
      <c r="F4905" t="s">
        <v>595</v>
      </c>
      <c r="G4905" t="s">
        <v>9659</v>
      </c>
      <c r="H4905" t="s">
        <v>65</v>
      </c>
      <c r="I4905" t="s">
        <v>478</v>
      </c>
      <c r="J4905">
        <v>10</v>
      </c>
      <c r="K4905" s="1">
        <v>85256</v>
      </c>
      <c r="L4905" s="1">
        <v>852560</v>
      </c>
      <c r="M4905" t="s">
        <v>27</v>
      </c>
      <c r="N4905" s="10">
        <v>0</v>
      </c>
      <c r="O4905" s="1">
        <f>Table1[[#This Row],[Total Sales NGN]]-(Table1[[#This Row],[Total Sales NGN]]*Table1[[#This Row],[Discount %2]])</f>
        <v>852560</v>
      </c>
      <c r="P4905" t="s">
        <v>27</v>
      </c>
      <c r="Q4905">
        <v>1</v>
      </c>
      <c r="R4905" t="s">
        <v>35</v>
      </c>
      <c r="S4905">
        <v>15</v>
      </c>
      <c r="T4905" s="1">
        <v>761054</v>
      </c>
    </row>
    <row r="4906" spans="1:20" x14ac:dyDescent="0.3">
      <c r="A4906" t="s">
        <v>9660</v>
      </c>
      <c r="B4906" s="9">
        <v>45598</v>
      </c>
      <c r="C4906" t="s">
        <v>8730</v>
      </c>
      <c r="D4906" t="s">
        <v>8731</v>
      </c>
      <c r="E4906" t="s">
        <v>2951</v>
      </c>
      <c r="F4906" t="s">
        <v>3052</v>
      </c>
      <c r="G4906" t="s">
        <v>9661</v>
      </c>
      <c r="H4906" t="s">
        <v>45</v>
      </c>
      <c r="I4906" t="s">
        <v>82</v>
      </c>
      <c r="J4906">
        <v>18</v>
      </c>
      <c r="K4906" s="1">
        <v>35519</v>
      </c>
      <c r="L4906" s="1">
        <v>639342</v>
      </c>
      <c r="M4906">
        <v>0</v>
      </c>
      <c r="N4906" s="10">
        <v>0</v>
      </c>
      <c r="O4906" s="1">
        <f>Table1[[#This Row],[Total Sales NGN]]-(Table1[[#This Row],[Total Sales NGN]]*Table1[[#This Row],[Discount %2]])</f>
        <v>639342</v>
      </c>
      <c r="P4906" t="s">
        <v>57</v>
      </c>
      <c r="Q4906" t="s">
        <v>27</v>
      </c>
      <c r="R4906" t="s">
        <v>35</v>
      </c>
      <c r="S4906">
        <v>20</v>
      </c>
      <c r="T4906" s="1">
        <v>383206</v>
      </c>
    </row>
    <row r="4907" spans="1:20" x14ac:dyDescent="0.3">
      <c r="A4907" t="s">
        <v>9662</v>
      </c>
      <c r="B4907" s="9">
        <v>45253</v>
      </c>
      <c r="C4907" t="s">
        <v>8730</v>
      </c>
      <c r="D4907" t="s">
        <v>8731</v>
      </c>
      <c r="E4907" t="s">
        <v>949</v>
      </c>
      <c r="F4907" t="s">
        <v>90</v>
      </c>
      <c r="G4907" t="s">
        <v>9663</v>
      </c>
      <c r="H4907" t="s">
        <v>32</v>
      </c>
      <c r="I4907" t="s">
        <v>141</v>
      </c>
      <c r="J4907">
        <v>15</v>
      </c>
      <c r="K4907" s="1">
        <v>4403</v>
      </c>
      <c r="L4907" s="1">
        <v>66045</v>
      </c>
      <c r="M4907">
        <v>0</v>
      </c>
      <c r="N4907" s="10">
        <v>0</v>
      </c>
      <c r="O4907" s="1">
        <f>Table1[[#This Row],[Total Sales NGN]]-(Table1[[#This Row],[Total Sales NGN]]*Table1[[#This Row],[Discount %2]])</f>
        <v>66045</v>
      </c>
      <c r="P4907" t="s">
        <v>57</v>
      </c>
      <c r="Q4907">
        <v>4</v>
      </c>
      <c r="R4907" t="s">
        <v>28</v>
      </c>
      <c r="S4907">
        <v>145</v>
      </c>
      <c r="T4907" s="1">
        <v>558942</v>
      </c>
    </row>
    <row r="4908" spans="1:20" x14ac:dyDescent="0.3">
      <c r="A4908" t="s">
        <v>9664</v>
      </c>
      <c r="B4908" s="9">
        <v>45107</v>
      </c>
      <c r="C4908" t="s">
        <v>8730</v>
      </c>
      <c r="D4908" t="s">
        <v>8731</v>
      </c>
      <c r="E4908" t="s">
        <v>2951</v>
      </c>
      <c r="F4908" t="s">
        <v>1150</v>
      </c>
      <c r="G4908" t="s">
        <v>9665</v>
      </c>
      <c r="H4908" t="s">
        <v>45</v>
      </c>
      <c r="I4908" t="s">
        <v>74</v>
      </c>
      <c r="J4908">
        <v>12</v>
      </c>
      <c r="K4908" s="1">
        <v>43593</v>
      </c>
      <c r="L4908" s="1">
        <v>523116</v>
      </c>
      <c r="M4908">
        <v>15</v>
      </c>
      <c r="N4908" s="10">
        <v>0.15</v>
      </c>
      <c r="O4908" s="1">
        <f>Table1[[#This Row],[Total Sales NGN]]-(Table1[[#This Row],[Total Sales NGN]]*Table1[[#This Row],[Discount %2]])</f>
        <v>444648.6</v>
      </c>
      <c r="P4908" t="s">
        <v>57</v>
      </c>
      <c r="Q4908" t="s">
        <v>27</v>
      </c>
      <c r="R4908" t="s">
        <v>35</v>
      </c>
      <c r="S4908">
        <v>187</v>
      </c>
      <c r="T4908" s="1">
        <v>383206</v>
      </c>
    </row>
    <row r="4909" spans="1:20" x14ac:dyDescent="0.3">
      <c r="A4909" t="s">
        <v>9666</v>
      </c>
      <c r="B4909" s="9">
        <v>45091</v>
      </c>
      <c r="C4909" t="s">
        <v>8730</v>
      </c>
      <c r="D4909" t="s">
        <v>8731</v>
      </c>
      <c r="E4909" t="s">
        <v>1738</v>
      </c>
      <c r="F4909" t="s">
        <v>1861</v>
      </c>
      <c r="G4909" t="s">
        <v>9667</v>
      </c>
      <c r="H4909" t="s">
        <v>40</v>
      </c>
      <c r="I4909" t="s">
        <v>70</v>
      </c>
      <c r="J4909">
        <v>6</v>
      </c>
      <c r="K4909" s="1">
        <v>12405</v>
      </c>
      <c r="L4909" s="1">
        <v>74430</v>
      </c>
      <c r="M4909">
        <v>0</v>
      </c>
      <c r="N4909" s="10">
        <v>0</v>
      </c>
      <c r="O4909" s="1">
        <f>Table1[[#This Row],[Total Sales NGN]]-(Table1[[#This Row],[Total Sales NGN]]*Table1[[#This Row],[Discount %2]])</f>
        <v>74430</v>
      </c>
      <c r="P4909" t="s">
        <v>26</v>
      </c>
      <c r="Q4909">
        <v>2</v>
      </c>
      <c r="R4909" t="s">
        <v>35</v>
      </c>
      <c r="S4909">
        <v>128</v>
      </c>
      <c r="T4909" s="1">
        <v>289731</v>
      </c>
    </row>
    <row r="4910" spans="1:20" x14ac:dyDescent="0.3">
      <c r="A4910" t="s">
        <v>9668</v>
      </c>
      <c r="B4910" s="9">
        <v>45490</v>
      </c>
      <c r="C4910" t="s">
        <v>8730</v>
      </c>
      <c r="D4910" t="s">
        <v>8731</v>
      </c>
      <c r="E4910" t="s">
        <v>949</v>
      </c>
      <c r="F4910" t="s">
        <v>1209</v>
      </c>
      <c r="G4910" t="s">
        <v>9669</v>
      </c>
      <c r="H4910" t="s">
        <v>32</v>
      </c>
      <c r="I4910" t="s">
        <v>95</v>
      </c>
      <c r="J4910">
        <v>16</v>
      </c>
      <c r="K4910" s="1">
        <v>2540</v>
      </c>
      <c r="L4910" s="1">
        <v>40640</v>
      </c>
      <c r="M4910" t="s">
        <v>27</v>
      </c>
      <c r="N4910" s="10">
        <v>0</v>
      </c>
      <c r="O4910" s="1">
        <f>Table1[[#This Row],[Total Sales NGN]]-(Table1[[#This Row],[Total Sales NGN]]*Table1[[#This Row],[Discount %2]])</f>
        <v>40640</v>
      </c>
      <c r="P4910" t="s">
        <v>26</v>
      </c>
      <c r="Q4910">
        <v>4</v>
      </c>
      <c r="R4910" t="s">
        <v>35</v>
      </c>
      <c r="S4910">
        <v>36</v>
      </c>
      <c r="T4910" s="1">
        <v>558942</v>
      </c>
    </row>
    <row r="4911" spans="1:20" x14ac:dyDescent="0.3">
      <c r="A4911" t="s">
        <v>9670</v>
      </c>
      <c r="B4911" s="9">
        <v>45449</v>
      </c>
      <c r="C4911" t="s">
        <v>8730</v>
      </c>
      <c r="D4911" t="s">
        <v>8731</v>
      </c>
      <c r="E4911" t="s">
        <v>949</v>
      </c>
      <c r="F4911" t="s">
        <v>967</v>
      </c>
      <c r="G4911" t="s">
        <v>9671</v>
      </c>
      <c r="H4911" t="s">
        <v>40</v>
      </c>
      <c r="I4911" t="s">
        <v>106</v>
      </c>
      <c r="J4911">
        <v>4</v>
      </c>
      <c r="K4911" s="1">
        <v>14158</v>
      </c>
      <c r="L4911" s="1">
        <v>56632</v>
      </c>
      <c r="M4911">
        <v>5</v>
      </c>
      <c r="N4911" s="10">
        <v>0.05</v>
      </c>
      <c r="O4911" s="1">
        <f>Table1[[#This Row],[Total Sales NGN]]-(Table1[[#This Row],[Total Sales NGN]]*Table1[[#This Row],[Discount %2]])</f>
        <v>53800.4</v>
      </c>
      <c r="P4911" t="s">
        <v>34</v>
      </c>
      <c r="Q4911" t="s">
        <v>27</v>
      </c>
      <c r="R4911" t="s">
        <v>35</v>
      </c>
      <c r="S4911">
        <v>170</v>
      </c>
      <c r="T4911" s="1">
        <v>289731</v>
      </c>
    </row>
    <row r="4912" spans="1:20" x14ac:dyDescent="0.3">
      <c r="A4912" t="s">
        <v>9672</v>
      </c>
      <c r="B4912" s="9">
        <v>45492</v>
      </c>
      <c r="C4912" t="s">
        <v>8730</v>
      </c>
      <c r="D4912" t="s">
        <v>8731</v>
      </c>
      <c r="E4912" t="s">
        <v>1738</v>
      </c>
      <c r="F4912" t="s">
        <v>2021</v>
      </c>
      <c r="G4912" t="s">
        <v>27</v>
      </c>
      <c r="H4912" t="s">
        <v>65</v>
      </c>
      <c r="I4912" t="s">
        <v>102</v>
      </c>
      <c r="J4912">
        <v>6</v>
      </c>
      <c r="K4912" s="1">
        <v>62850</v>
      </c>
      <c r="L4912" s="1">
        <v>377100</v>
      </c>
      <c r="M4912">
        <v>5</v>
      </c>
      <c r="N4912" s="10">
        <v>0.05</v>
      </c>
      <c r="O4912" s="1">
        <f>Table1[[#This Row],[Total Sales NGN]]-(Table1[[#This Row],[Total Sales NGN]]*Table1[[#This Row],[Discount %2]])</f>
        <v>358245</v>
      </c>
      <c r="P4912" t="s">
        <v>26</v>
      </c>
      <c r="Q4912">
        <v>3</v>
      </c>
      <c r="R4912" t="s">
        <v>35</v>
      </c>
      <c r="S4912">
        <v>29</v>
      </c>
      <c r="T4912" s="1">
        <v>761054</v>
      </c>
    </row>
    <row r="4913" spans="1:20" x14ac:dyDescent="0.3">
      <c r="A4913" t="s">
        <v>9673</v>
      </c>
      <c r="B4913" s="9">
        <v>45577</v>
      </c>
      <c r="C4913" t="s">
        <v>8730</v>
      </c>
      <c r="D4913" t="s">
        <v>8731</v>
      </c>
      <c r="E4913" t="s">
        <v>1738</v>
      </c>
      <c r="F4913" t="s">
        <v>967</v>
      </c>
      <c r="G4913" t="s">
        <v>9674</v>
      </c>
      <c r="H4913" t="s">
        <v>40</v>
      </c>
      <c r="I4913" t="s">
        <v>123</v>
      </c>
      <c r="J4913">
        <v>8</v>
      </c>
      <c r="K4913" s="1">
        <v>7753</v>
      </c>
      <c r="L4913" s="1">
        <v>62024</v>
      </c>
      <c r="M4913" t="s">
        <v>27</v>
      </c>
      <c r="N4913" s="10">
        <v>0</v>
      </c>
      <c r="O4913" s="1">
        <f>Table1[[#This Row],[Total Sales NGN]]-(Table1[[#This Row],[Total Sales NGN]]*Table1[[#This Row],[Discount %2]])</f>
        <v>62024</v>
      </c>
      <c r="P4913" t="s">
        <v>27</v>
      </c>
      <c r="Q4913">
        <v>4</v>
      </c>
      <c r="R4913" t="s">
        <v>35</v>
      </c>
      <c r="S4913">
        <v>70</v>
      </c>
      <c r="T4913" s="1">
        <v>289731</v>
      </c>
    </row>
    <row r="4914" spans="1:20" x14ac:dyDescent="0.3">
      <c r="A4914" t="s">
        <v>9675</v>
      </c>
      <c r="B4914" s="9">
        <v>45051</v>
      </c>
      <c r="C4914" t="s">
        <v>8730</v>
      </c>
      <c r="D4914" t="s">
        <v>8731</v>
      </c>
      <c r="E4914" t="s">
        <v>1738</v>
      </c>
      <c r="F4914" t="s">
        <v>1399</v>
      </c>
      <c r="G4914" t="s">
        <v>9676</v>
      </c>
      <c r="H4914" t="s">
        <v>32</v>
      </c>
      <c r="I4914" t="s">
        <v>158</v>
      </c>
      <c r="J4914">
        <v>2</v>
      </c>
      <c r="K4914" s="1">
        <v>24539</v>
      </c>
      <c r="L4914" s="1">
        <v>49078</v>
      </c>
      <c r="M4914">
        <v>10</v>
      </c>
      <c r="N4914" s="10">
        <v>0.1</v>
      </c>
      <c r="O4914" s="1">
        <f>Table1[[#This Row],[Total Sales NGN]]-(Table1[[#This Row],[Total Sales NGN]]*Table1[[#This Row],[Discount %2]])</f>
        <v>44170.2</v>
      </c>
      <c r="P4914" t="s">
        <v>27</v>
      </c>
      <c r="Q4914">
        <v>1</v>
      </c>
      <c r="R4914" t="s">
        <v>28</v>
      </c>
      <c r="S4914">
        <v>86</v>
      </c>
      <c r="T4914" s="1">
        <v>558942</v>
      </c>
    </row>
    <row r="4915" spans="1:20" x14ac:dyDescent="0.3">
      <c r="A4915" t="s">
        <v>9677</v>
      </c>
      <c r="B4915" s="9">
        <v>45108</v>
      </c>
      <c r="C4915" t="s">
        <v>8730</v>
      </c>
      <c r="D4915" t="s">
        <v>8731</v>
      </c>
      <c r="E4915" t="s">
        <v>2951</v>
      </c>
      <c r="F4915" t="s">
        <v>3121</v>
      </c>
      <c r="G4915" t="s">
        <v>9678</v>
      </c>
      <c r="H4915" t="s">
        <v>45</v>
      </c>
      <c r="I4915" t="s">
        <v>130</v>
      </c>
      <c r="J4915">
        <v>13</v>
      </c>
      <c r="K4915" s="1">
        <v>24679</v>
      </c>
      <c r="L4915" s="1">
        <v>320827</v>
      </c>
      <c r="M4915">
        <v>20</v>
      </c>
      <c r="N4915" s="10">
        <v>0.2</v>
      </c>
      <c r="O4915" s="1">
        <f>Table1[[#This Row],[Total Sales NGN]]-(Table1[[#This Row],[Total Sales NGN]]*Table1[[#This Row],[Discount %2]])</f>
        <v>256661.6</v>
      </c>
      <c r="P4915" t="s">
        <v>26</v>
      </c>
      <c r="Q4915">
        <v>5</v>
      </c>
      <c r="R4915" t="s">
        <v>35</v>
      </c>
      <c r="S4915">
        <v>121</v>
      </c>
      <c r="T4915" s="1">
        <v>383206</v>
      </c>
    </row>
    <row r="4916" spans="1:20" x14ac:dyDescent="0.3">
      <c r="A4916" t="s">
        <v>9679</v>
      </c>
      <c r="B4916" s="9">
        <v>45057</v>
      </c>
      <c r="C4916" t="s">
        <v>8730</v>
      </c>
      <c r="D4916" t="s">
        <v>8731</v>
      </c>
      <c r="E4916" t="s">
        <v>949</v>
      </c>
      <c r="F4916" t="s">
        <v>981</v>
      </c>
      <c r="G4916" t="s">
        <v>27</v>
      </c>
      <c r="H4916" t="s">
        <v>24</v>
      </c>
      <c r="I4916" t="s">
        <v>92</v>
      </c>
      <c r="J4916">
        <v>1</v>
      </c>
      <c r="K4916" s="1">
        <v>47896</v>
      </c>
      <c r="L4916" s="1">
        <v>47896</v>
      </c>
      <c r="M4916">
        <v>15</v>
      </c>
      <c r="N4916" s="10">
        <v>0.15</v>
      </c>
      <c r="O4916" s="1">
        <f>Table1[[#This Row],[Total Sales NGN]]-(Table1[[#This Row],[Total Sales NGN]]*Table1[[#This Row],[Discount %2]])</f>
        <v>40711.599999999999</v>
      </c>
      <c r="P4916" t="s">
        <v>26</v>
      </c>
      <c r="Q4916">
        <v>7</v>
      </c>
      <c r="R4916" t="s">
        <v>35</v>
      </c>
      <c r="S4916">
        <v>38</v>
      </c>
      <c r="T4916" s="1">
        <v>1077152</v>
      </c>
    </row>
    <row r="4917" spans="1:20" x14ac:dyDescent="0.3">
      <c r="A4917" t="s">
        <v>9680</v>
      </c>
      <c r="B4917" s="9">
        <v>45083</v>
      </c>
      <c r="C4917" t="s">
        <v>8730</v>
      </c>
      <c r="D4917" t="s">
        <v>8731</v>
      </c>
      <c r="E4917" t="s">
        <v>949</v>
      </c>
      <c r="F4917" t="s">
        <v>1660</v>
      </c>
      <c r="G4917" t="s">
        <v>9681</v>
      </c>
      <c r="H4917" t="s">
        <v>45</v>
      </c>
      <c r="I4917" t="s">
        <v>130</v>
      </c>
      <c r="J4917">
        <v>8</v>
      </c>
      <c r="K4917" s="1">
        <v>41763</v>
      </c>
      <c r="L4917" s="1">
        <v>334104</v>
      </c>
      <c r="M4917">
        <v>0</v>
      </c>
      <c r="N4917" s="10">
        <v>0</v>
      </c>
      <c r="O4917" s="1">
        <f>Table1[[#This Row],[Total Sales NGN]]-(Table1[[#This Row],[Total Sales NGN]]*Table1[[#This Row],[Discount %2]])</f>
        <v>334104</v>
      </c>
      <c r="P4917" t="s">
        <v>47</v>
      </c>
      <c r="Q4917" t="s">
        <v>27</v>
      </c>
      <c r="R4917" t="s">
        <v>28</v>
      </c>
      <c r="S4917">
        <v>124</v>
      </c>
      <c r="T4917" s="1">
        <v>383206</v>
      </c>
    </row>
    <row r="4918" spans="1:20" x14ac:dyDescent="0.3">
      <c r="A4918" t="s">
        <v>9682</v>
      </c>
      <c r="B4918" s="9">
        <v>45350</v>
      </c>
      <c r="C4918" t="s">
        <v>8730</v>
      </c>
      <c r="D4918" t="s">
        <v>8731</v>
      </c>
      <c r="E4918" t="s">
        <v>949</v>
      </c>
      <c r="F4918" t="s">
        <v>385</v>
      </c>
      <c r="G4918" t="s">
        <v>9683</v>
      </c>
      <c r="H4918" t="s">
        <v>40</v>
      </c>
      <c r="I4918" t="s">
        <v>137</v>
      </c>
      <c r="J4918">
        <v>18</v>
      </c>
      <c r="K4918" s="1">
        <v>17524</v>
      </c>
      <c r="L4918" s="1">
        <v>315432</v>
      </c>
      <c r="M4918" t="s">
        <v>27</v>
      </c>
      <c r="N4918" s="10">
        <v>0</v>
      </c>
      <c r="O4918" s="1">
        <f>Table1[[#This Row],[Total Sales NGN]]-(Table1[[#This Row],[Total Sales NGN]]*Table1[[#This Row],[Discount %2]])</f>
        <v>315432</v>
      </c>
      <c r="P4918" t="s">
        <v>26</v>
      </c>
      <c r="Q4918">
        <v>2</v>
      </c>
      <c r="R4918" t="s">
        <v>35</v>
      </c>
      <c r="S4918">
        <v>189</v>
      </c>
      <c r="T4918" s="1">
        <v>289731</v>
      </c>
    </row>
    <row r="4919" spans="1:20" x14ac:dyDescent="0.3">
      <c r="A4919" t="s">
        <v>9684</v>
      </c>
      <c r="B4919" s="9">
        <v>45587</v>
      </c>
      <c r="C4919" t="s">
        <v>8730</v>
      </c>
      <c r="D4919" t="s">
        <v>8731</v>
      </c>
      <c r="E4919" t="s">
        <v>949</v>
      </c>
      <c r="F4919" t="s">
        <v>409</v>
      </c>
      <c r="G4919" t="s">
        <v>27</v>
      </c>
      <c r="H4919" t="s">
        <v>65</v>
      </c>
      <c r="I4919" t="s">
        <v>66</v>
      </c>
      <c r="J4919">
        <v>19</v>
      </c>
      <c r="K4919" s="1">
        <v>31362</v>
      </c>
      <c r="L4919" s="1">
        <v>595878</v>
      </c>
      <c r="M4919">
        <v>20</v>
      </c>
      <c r="N4919" s="10">
        <v>0.2</v>
      </c>
      <c r="O4919" s="1">
        <f>Table1[[#This Row],[Total Sales NGN]]-(Table1[[#This Row],[Total Sales NGN]]*Table1[[#This Row],[Discount %2]])</f>
        <v>476702.4</v>
      </c>
      <c r="P4919" t="s">
        <v>47</v>
      </c>
      <c r="Q4919">
        <v>3</v>
      </c>
      <c r="R4919" t="s">
        <v>35</v>
      </c>
      <c r="S4919">
        <v>77</v>
      </c>
      <c r="T4919" s="1">
        <v>761054</v>
      </c>
    </row>
    <row r="4920" spans="1:20" x14ac:dyDescent="0.3">
      <c r="A4920" t="s">
        <v>9685</v>
      </c>
      <c r="B4920" s="9">
        <v>45164</v>
      </c>
      <c r="C4920" t="s">
        <v>8730</v>
      </c>
      <c r="D4920" t="s">
        <v>8731</v>
      </c>
      <c r="E4920" t="s">
        <v>2951</v>
      </c>
      <c r="F4920" t="s">
        <v>313</v>
      </c>
      <c r="G4920" t="s">
        <v>9686</v>
      </c>
      <c r="H4920" t="s">
        <v>45</v>
      </c>
      <c r="I4920" t="s">
        <v>130</v>
      </c>
      <c r="J4920">
        <v>16</v>
      </c>
      <c r="K4920" s="1">
        <v>43161</v>
      </c>
      <c r="L4920" s="1">
        <v>690576</v>
      </c>
      <c r="M4920">
        <v>0</v>
      </c>
      <c r="N4920" s="10">
        <v>0</v>
      </c>
      <c r="O4920" s="1">
        <f>Table1[[#This Row],[Total Sales NGN]]-(Table1[[#This Row],[Total Sales NGN]]*Table1[[#This Row],[Discount %2]])</f>
        <v>690576</v>
      </c>
      <c r="P4920" t="s">
        <v>27</v>
      </c>
      <c r="Q4920">
        <v>1</v>
      </c>
      <c r="R4920" t="s">
        <v>28</v>
      </c>
      <c r="S4920">
        <v>73</v>
      </c>
      <c r="T4920" s="1">
        <v>383206</v>
      </c>
    </row>
    <row r="4921" spans="1:20" x14ac:dyDescent="0.3">
      <c r="A4921" t="s">
        <v>9687</v>
      </c>
      <c r="B4921" s="9">
        <v>45499</v>
      </c>
      <c r="C4921" t="s">
        <v>8730</v>
      </c>
      <c r="D4921" t="s">
        <v>8731</v>
      </c>
      <c r="E4921" t="s">
        <v>949</v>
      </c>
      <c r="F4921" t="s">
        <v>7739</v>
      </c>
      <c r="G4921" t="s">
        <v>9688</v>
      </c>
      <c r="H4921" t="s">
        <v>65</v>
      </c>
      <c r="I4921" t="s">
        <v>397</v>
      </c>
      <c r="J4921">
        <v>4</v>
      </c>
      <c r="K4921" s="1">
        <v>107535</v>
      </c>
      <c r="L4921" s="1">
        <v>430140</v>
      </c>
      <c r="M4921">
        <v>0</v>
      </c>
      <c r="N4921" s="10">
        <v>0</v>
      </c>
      <c r="O4921" s="1">
        <f>Table1[[#This Row],[Total Sales NGN]]-(Table1[[#This Row],[Total Sales NGN]]*Table1[[#This Row],[Discount %2]])</f>
        <v>430140</v>
      </c>
      <c r="P4921" t="s">
        <v>26</v>
      </c>
      <c r="Q4921" t="s">
        <v>27</v>
      </c>
      <c r="R4921" t="s">
        <v>35</v>
      </c>
      <c r="S4921">
        <v>60</v>
      </c>
      <c r="T4921" s="1">
        <v>761054</v>
      </c>
    </row>
    <row r="4922" spans="1:20" x14ac:dyDescent="0.3">
      <c r="A4922" t="s">
        <v>9689</v>
      </c>
      <c r="B4922" s="9">
        <v>45567</v>
      </c>
      <c r="C4922" t="s">
        <v>8730</v>
      </c>
      <c r="D4922" t="s">
        <v>8731</v>
      </c>
      <c r="E4922" t="s">
        <v>949</v>
      </c>
      <c r="F4922" t="s">
        <v>1066</v>
      </c>
      <c r="G4922" t="s">
        <v>9690</v>
      </c>
      <c r="H4922" t="s">
        <v>40</v>
      </c>
      <c r="I4922" t="s">
        <v>123</v>
      </c>
      <c r="J4922">
        <v>8</v>
      </c>
      <c r="K4922" s="1">
        <v>9017</v>
      </c>
      <c r="L4922" s="1">
        <v>72136</v>
      </c>
      <c r="M4922">
        <v>0</v>
      </c>
      <c r="N4922" s="10">
        <v>0</v>
      </c>
      <c r="O4922" s="1">
        <f>Table1[[#This Row],[Total Sales NGN]]-(Table1[[#This Row],[Total Sales NGN]]*Table1[[#This Row],[Discount %2]])</f>
        <v>72136</v>
      </c>
      <c r="P4922" t="s">
        <v>57</v>
      </c>
      <c r="Q4922">
        <v>3</v>
      </c>
      <c r="R4922" t="s">
        <v>35</v>
      </c>
      <c r="S4922">
        <v>174</v>
      </c>
      <c r="T4922" s="1">
        <v>289731</v>
      </c>
    </row>
    <row r="4923" spans="1:20" x14ac:dyDescent="0.3">
      <c r="A4923" t="s">
        <v>9691</v>
      </c>
      <c r="B4923" s="9">
        <v>45081</v>
      </c>
      <c r="C4923" t="s">
        <v>8730</v>
      </c>
      <c r="D4923" t="s">
        <v>8731</v>
      </c>
      <c r="E4923" t="s">
        <v>949</v>
      </c>
      <c r="F4923" t="s">
        <v>703</v>
      </c>
      <c r="G4923" t="s">
        <v>9692</v>
      </c>
      <c r="H4923" t="s">
        <v>40</v>
      </c>
      <c r="I4923" t="s">
        <v>51</v>
      </c>
      <c r="J4923">
        <v>10</v>
      </c>
      <c r="K4923" s="1">
        <v>16441</v>
      </c>
      <c r="L4923" s="1">
        <v>164410</v>
      </c>
      <c r="M4923">
        <v>0</v>
      </c>
      <c r="N4923" s="10">
        <v>0</v>
      </c>
      <c r="O4923" s="1">
        <f>Table1[[#This Row],[Total Sales NGN]]-(Table1[[#This Row],[Total Sales NGN]]*Table1[[#This Row],[Discount %2]])</f>
        <v>164410</v>
      </c>
      <c r="P4923" t="s">
        <v>47</v>
      </c>
      <c r="Q4923">
        <v>3</v>
      </c>
      <c r="R4923" t="s">
        <v>35</v>
      </c>
      <c r="S4923">
        <v>149</v>
      </c>
      <c r="T4923" s="1">
        <v>289731</v>
      </c>
    </row>
    <row r="4924" spans="1:20" x14ac:dyDescent="0.3">
      <c r="A4924" t="s">
        <v>9693</v>
      </c>
      <c r="B4924" s="9">
        <v>45522</v>
      </c>
      <c r="C4924" t="s">
        <v>8730</v>
      </c>
      <c r="D4924" t="s">
        <v>8731</v>
      </c>
      <c r="E4924" t="s">
        <v>1738</v>
      </c>
      <c r="F4924" t="s">
        <v>3888</v>
      </c>
      <c r="G4924" t="s">
        <v>27</v>
      </c>
      <c r="H4924" t="s">
        <v>32</v>
      </c>
      <c r="I4924" t="s">
        <v>158</v>
      </c>
      <c r="J4924">
        <v>11</v>
      </c>
      <c r="K4924" s="1">
        <v>5240</v>
      </c>
      <c r="L4924" s="1">
        <v>57640</v>
      </c>
      <c r="M4924">
        <v>0</v>
      </c>
      <c r="N4924" s="10">
        <v>0</v>
      </c>
      <c r="O4924" s="1">
        <f>Table1[[#This Row],[Total Sales NGN]]-(Table1[[#This Row],[Total Sales NGN]]*Table1[[#This Row],[Discount %2]])</f>
        <v>57640</v>
      </c>
      <c r="P4924" t="s">
        <v>34</v>
      </c>
      <c r="Q4924">
        <v>4</v>
      </c>
      <c r="R4924" t="s">
        <v>35</v>
      </c>
      <c r="S4924">
        <v>182</v>
      </c>
      <c r="T4924" s="1">
        <v>558942</v>
      </c>
    </row>
    <row r="4925" spans="1:20" x14ac:dyDescent="0.3">
      <c r="A4925" t="s">
        <v>9694</v>
      </c>
      <c r="B4925" s="9">
        <v>45613</v>
      </c>
      <c r="C4925" t="s">
        <v>8730</v>
      </c>
      <c r="D4925" t="s">
        <v>8731</v>
      </c>
      <c r="E4925" t="s">
        <v>2951</v>
      </c>
      <c r="F4925" t="s">
        <v>6461</v>
      </c>
      <c r="G4925" t="s">
        <v>27</v>
      </c>
      <c r="H4925" t="s">
        <v>24</v>
      </c>
      <c r="I4925" t="s">
        <v>161</v>
      </c>
      <c r="J4925">
        <v>11</v>
      </c>
      <c r="K4925" s="1">
        <v>117282</v>
      </c>
      <c r="L4925" s="1">
        <v>1290102</v>
      </c>
      <c r="M4925">
        <v>10</v>
      </c>
      <c r="N4925" s="10">
        <v>0.1</v>
      </c>
      <c r="O4925" s="1">
        <f>Table1[[#This Row],[Total Sales NGN]]-(Table1[[#This Row],[Total Sales NGN]]*Table1[[#This Row],[Discount %2]])</f>
        <v>1161091.8</v>
      </c>
      <c r="P4925" t="s">
        <v>57</v>
      </c>
      <c r="Q4925">
        <v>1</v>
      </c>
      <c r="R4925" t="s">
        <v>28</v>
      </c>
      <c r="S4925">
        <v>82</v>
      </c>
      <c r="T4925" s="1">
        <v>1077152</v>
      </c>
    </row>
    <row r="4926" spans="1:20" x14ac:dyDescent="0.3">
      <c r="A4926" t="s">
        <v>9695</v>
      </c>
      <c r="B4926" s="9">
        <v>45342</v>
      </c>
      <c r="C4926" t="s">
        <v>8730</v>
      </c>
      <c r="D4926" t="s">
        <v>8731</v>
      </c>
      <c r="E4926" t="s">
        <v>949</v>
      </c>
      <c r="F4926" t="s">
        <v>2270</v>
      </c>
      <c r="G4926" t="s">
        <v>9696</v>
      </c>
      <c r="H4926" t="s">
        <v>45</v>
      </c>
      <c r="I4926" t="s">
        <v>211</v>
      </c>
      <c r="J4926">
        <v>15</v>
      </c>
      <c r="K4926" s="1">
        <v>5818</v>
      </c>
      <c r="L4926" s="1">
        <v>87270</v>
      </c>
      <c r="M4926">
        <v>20</v>
      </c>
      <c r="N4926" s="10">
        <v>0.2</v>
      </c>
      <c r="O4926" s="1">
        <f>Table1[[#This Row],[Total Sales NGN]]-(Table1[[#This Row],[Total Sales NGN]]*Table1[[#This Row],[Discount %2]])</f>
        <v>69816</v>
      </c>
      <c r="P4926" t="s">
        <v>26</v>
      </c>
      <c r="Q4926">
        <v>4</v>
      </c>
      <c r="R4926" t="s">
        <v>35</v>
      </c>
      <c r="S4926">
        <v>171</v>
      </c>
      <c r="T4926" s="1">
        <v>383206</v>
      </c>
    </row>
    <row r="4927" spans="1:20" x14ac:dyDescent="0.3">
      <c r="A4927" t="s">
        <v>9697</v>
      </c>
      <c r="B4927" s="9">
        <v>45045</v>
      </c>
      <c r="C4927" t="s">
        <v>8730</v>
      </c>
      <c r="D4927" t="s">
        <v>8731</v>
      </c>
      <c r="E4927" t="s">
        <v>949</v>
      </c>
      <c r="F4927" t="s">
        <v>3041</v>
      </c>
      <c r="G4927" t="s">
        <v>9698</v>
      </c>
      <c r="H4927" t="s">
        <v>24</v>
      </c>
      <c r="I4927" t="s">
        <v>56</v>
      </c>
      <c r="J4927">
        <v>19</v>
      </c>
      <c r="K4927" s="1">
        <v>117184</v>
      </c>
      <c r="L4927" s="1">
        <v>2226496</v>
      </c>
      <c r="M4927">
        <v>5</v>
      </c>
      <c r="N4927" s="10">
        <v>0.05</v>
      </c>
      <c r="O4927" s="1">
        <f>Table1[[#This Row],[Total Sales NGN]]-(Table1[[#This Row],[Total Sales NGN]]*Table1[[#This Row],[Discount %2]])</f>
        <v>2115171.2000000002</v>
      </c>
      <c r="P4927" t="s">
        <v>47</v>
      </c>
      <c r="Q4927" t="s">
        <v>27</v>
      </c>
      <c r="R4927" t="s">
        <v>35</v>
      </c>
      <c r="S4927">
        <v>88</v>
      </c>
      <c r="T4927" s="1">
        <v>1077152</v>
      </c>
    </row>
    <row r="4928" spans="1:20" x14ac:dyDescent="0.3">
      <c r="A4928" t="s">
        <v>9699</v>
      </c>
      <c r="B4928" s="9">
        <v>45081</v>
      </c>
      <c r="C4928" t="s">
        <v>8730</v>
      </c>
      <c r="D4928" t="s">
        <v>8731</v>
      </c>
      <c r="E4928" t="s">
        <v>949</v>
      </c>
      <c r="F4928" t="s">
        <v>1624</v>
      </c>
      <c r="G4928" t="s">
        <v>9700</v>
      </c>
      <c r="H4928" t="s">
        <v>45</v>
      </c>
      <c r="I4928" t="s">
        <v>82</v>
      </c>
      <c r="J4928">
        <v>19</v>
      </c>
      <c r="K4928" s="1">
        <v>21518</v>
      </c>
      <c r="L4928" s="1">
        <v>408842</v>
      </c>
      <c r="M4928">
        <v>20</v>
      </c>
      <c r="N4928" s="10">
        <v>0.2</v>
      </c>
      <c r="O4928" s="1">
        <f>Table1[[#This Row],[Total Sales NGN]]-(Table1[[#This Row],[Total Sales NGN]]*Table1[[#This Row],[Discount %2]])</f>
        <v>327073.59999999998</v>
      </c>
      <c r="P4928" t="s">
        <v>27</v>
      </c>
      <c r="Q4928">
        <v>3</v>
      </c>
      <c r="R4928" t="s">
        <v>35</v>
      </c>
      <c r="S4928">
        <v>55</v>
      </c>
      <c r="T4928" s="1">
        <v>383206</v>
      </c>
    </row>
    <row r="4929" spans="1:20" x14ac:dyDescent="0.3">
      <c r="A4929" t="s">
        <v>9701</v>
      </c>
      <c r="B4929" s="9">
        <v>45213</v>
      </c>
      <c r="C4929" t="s">
        <v>8730</v>
      </c>
      <c r="D4929" t="s">
        <v>8731</v>
      </c>
      <c r="E4929" t="s">
        <v>1738</v>
      </c>
      <c r="F4929" t="s">
        <v>68</v>
      </c>
      <c r="G4929" t="s">
        <v>9702</v>
      </c>
      <c r="H4929" t="s">
        <v>40</v>
      </c>
      <c r="I4929" t="s">
        <v>41</v>
      </c>
      <c r="J4929">
        <v>15</v>
      </c>
      <c r="K4929" s="1">
        <v>13027</v>
      </c>
      <c r="L4929" s="1">
        <v>195405</v>
      </c>
      <c r="M4929">
        <v>20</v>
      </c>
      <c r="N4929" s="10">
        <v>0.2</v>
      </c>
      <c r="O4929" s="1">
        <f>Table1[[#This Row],[Total Sales NGN]]-(Table1[[#This Row],[Total Sales NGN]]*Table1[[#This Row],[Discount %2]])</f>
        <v>156324</v>
      </c>
      <c r="P4929" t="s">
        <v>57</v>
      </c>
      <c r="Q4929">
        <v>3</v>
      </c>
      <c r="R4929" t="s">
        <v>35</v>
      </c>
      <c r="S4929">
        <v>12</v>
      </c>
      <c r="T4929" s="1">
        <v>289731</v>
      </c>
    </row>
    <row r="4930" spans="1:20" x14ac:dyDescent="0.3">
      <c r="A4930" t="s">
        <v>9703</v>
      </c>
      <c r="B4930" s="9">
        <v>45529</v>
      </c>
      <c r="C4930" t="s">
        <v>8730</v>
      </c>
      <c r="D4930" t="s">
        <v>8731</v>
      </c>
      <c r="E4930" t="s">
        <v>1738</v>
      </c>
      <c r="F4930" t="s">
        <v>814</v>
      </c>
      <c r="G4930" t="s">
        <v>9704</v>
      </c>
      <c r="H4930" t="s">
        <v>40</v>
      </c>
      <c r="I4930" t="s">
        <v>106</v>
      </c>
      <c r="J4930">
        <v>12</v>
      </c>
      <c r="K4930" s="1">
        <v>10980</v>
      </c>
      <c r="L4930" s="1">
        <v>131760</v>
      </c>
      <c r="M4930">
        <v>5</v>
      </c>
      <c r="N4930" s="10">
        <v>0.05</v>
      </c>
      <c r="O4930" s="1">
        <f>Table1[[#This Row],[Total Sales NGN]]-(Table1[[#This Row],[Total Sales NGN]]*Table1[[#This Row],[Discount %2]])</f>
        <v>125172</v>
      </c>
      <c r="P4930" t="s">
        <v>47</v>
      </c>
      <c r="Q4930">
        <v>2</v>
      </c>
      <c r="R4930" t="s">
        <v>35</v>
      </c>
      <c r="S4930">
        <v>160</v>
      </c>
      <c r="T4930" s="1">
        <v>289731</v>
      </c>
    </row>
    <row r="4931" spans="1:20" x14ac:dyDescent="0.3">
      <c r="A4931" t="s">
        <v>9705</v>
      </c>
      <c r="B4931" s="9">
        <v>45415</v>
      </c>
      <c r="C4931" t="s">
        <v>8730</v>
      </c>
      <c r="D4931" t="s">
        <v>8731</v>
      </c>
      <c r="E4931" t="s">
        <v>1738</v>
      </c>
      <c r="F4931" t="s">
        <v>122</v>
      </c>
      <c r="G4931" t="s">
        <v>9706</v>
      </c>
      <c r="H4931" t="s">
        <v>45</v>
      </c>
      <c r="I4931" t="s">
        <v>74</v>
      </c>
      <c r="J4931">
        <v>19</v>
      </c>
      <c r="K4931" s="1">
        <v>12890</v>
      </c>
      <c r="L4931" s="1">
        <v>244910</v>
      </c>
      <c r="M4931">
        <v>0</v>
      </c>
      <c r="N4931" s="10">
        <v>0</v>
      </c>
      <c r="O4931" s="1">
        <f>Table1[[#This Row],[Total Sales NGN]]-(Table1[[#This Row],[Total Sales NGN]]*Table1[[#This Row],[Discount %2]])</f>
        <v>244910</v>
      </c>
      <c r="P4931" t="s">
        <v>26</v>
      </c>
      <c r="Q4931">
        <v>5</v>
      </c>
      <c r="R4931" t="s">
        <v>35</v>
      </c>
      <c r="S4931">
        <v>133</v>
      </c>
      <c r="T4931" s="1">
        <v>383206</v>
      </c>
    </row>
    <row r="4932" spans="1:20" x14ac:dyDescent="0.3">
      <c r="A4932" t="s">
        <v>9707</v>
      </c>
      <c r="B4932" s="9">
        <v>45179</v>
      </c>
      <c r="C4932" t="s">
        <v>8730</v>
      </c>
      <c r="D4932" t="s">
        <v>8731</v>
      </c>
      <c r="E4932" t="s">
        <v>1738</v>
      </c>
      <c r="F4932" t="s">
        <v>1184</v>
      </c>
      <c r="G4932" t="s">
        <v>9708</v>
      </c>
      <c r="H4932" t="s">
        <v>40</v>
      </c>
      <c r="I4932" t="s">
        <v>123</v>
      </c>
      <c r="J4932">
        <v>17</v>
      </c>
      <c r="K4932" s="1">
        <v>8796</v>
      </c>
      <c r="L4932" s="1">
        <v>149532</v>
      </c>
      <c r="M4932" t="s">
        <v>27</v>
      </c>
      <c r="N4932" s="10">
        <v>0</v>
      </c>
      <c r="O4932" s="1">
        <f>Table1[[#This Row],[Total Sales NGN]]-(Table1[[#This Row],[Total Sales NGN]]*Table1[[#This Row],[Discount %2]])</f>
        <v>149532</v>
      </c>
      <c r="P4932" t="s">
        <v>27</v>
      </c>
      <c r="Q4932">
        <v>2</v>
      </c>
      <c r="R4932" t="s">
        <v>35</v>
      </c>
      <c r="S4932">
        <v>126</v>
      </c>
      <c r="T4932" s="1">
        <v>289731</v>
      </c>
    </row>
    <row r="4933" spans="1:20" x14ac:dyDescent="0.3">
      <c r="A4933" t="s">
        <v>9709</v>
      </c>
      <c r="B4933" s="9">
        <v>44999</v>
      </c>
      <c r="C4933" t="s">
        <v>8730</v>
      </c>
      <c r="D4933" t="s">
        <v>8731</v>
      </c>
      <c r="E4933" t="s">
        <v>949</v>
      </c>
      <c r="F4933" t="s">
        <v>1219</v>
      </c>
      <c r="G4933" t="s">
        <v>9710</v>
      </c>
      <c r="H4933" t="s">
        <v>40</v>
      </c>
      <c r="I4933" t="s">
        <v>51</v>
      </c>
      <c r="J4933">
        <v>7</v>
      </c>
      <c r="K4933" s="1">
        <v>4338</v>
      </c>
      <c r="L4933" s="1">
        <v>30366</v>
      </c>
      <c r="M4933">
        <v>15</v>
      </c>
      <c r="N4933" s="10">
        <v>0.15</v>
      </c>
      <c r="O4933" s="1">
        <f>Table1[[#This Row],[Total Sales NGN]]-(Table1[[#This Row],[Total Sales NGN]]*Table1[[#This Row],[Discount %2]])</f>
        <v>25811.1</v>
      </c>
      <c r="P4933" t="s">
        <v>27</v>
      </c>
      <c r="Q4933">
        <v>3</v>
      </c>
      <c r="R4933" t="s">
        <v>35</v>
      </c>
      <c r="S4933">
        <v>107</v>
      </c>
      <c r="T4933" s="1">
        <v>289731</v>
      </c>
    </row>
    <row r="4934" spans="1:20" x14ac:dyDescent="0.3">
      <c r="A4934" t="s">
        <v>9711</v>
      </c>
      <c r="B4934" s="9">
        <v>45076</v>
      </c>
      <c r="C4934" t="s">
        <v>8730</v>
      </c>
      <c r="D4934" t="s">
        <v>8731</v>
      </c>
      <c r="E4934" t="s">
        <v>949</v>
      </c>
      <c r="F4934" t="s">
        <v>166</v>
      </c>
      <c r="G4934" t="s">
        <v>9712</v>
      </c>
      <c r="H4934" t="s">
        <v>40</v>
      </c>
      <c r="I4934" t="s">
        <v>106</v>
      </c>
      <c r="J4934">
        <v>17</v>
      </c>
      <c r="K4934" s="1">
        <v>2807</v>
      </c>
      <c r="L4934" s="1">
        <v>47719</v>
      </c>
      <c r="M4934" t="s">
        <v>27</v>
      </c>
      <c r="N4934" s="10">
        <v>0</v>
      </c>
      <c r="O4934" s="1">
        <f>Table1[[#This Row],[Total Sales NGN]]-(Table1[[#This Row],[Total Sales NGN]]*Table1[[#This Row],[Discount %2]])</f>
        <v>47719</v>
      </c>
      <c r="P4934" t="s">
        <v>57</v>
      </c>
      <c r="Q4934">
        <v>4</v>
      </c>
      <c r="R4934" t="s">
        <v>35</v>
      </c>
      <c r="S4934">
        <v>138</v>
      </c>
      <c r="T4934" s="1">
        <v>289731</v>
      </c>
    </row>
    <row r="4935" spans="1:20" x14ac:dyDescent="0.3">
      <c r="A4935" t="s">
        <v>9713</v>
      </c>
      <c r="B4935" s="9">
        <v>45558</v>
      </c>
      <c r="C4935" t="s">
        <v>8730</v>
      </c>
      <c r="D4935" t="s">
        <v>8731</v>
      </c>
      <c r="E4935" t="s">
        <v>1738</v>
      </c>
      <c r="F4935" t="s">
        <v>1568</v>
      </c>
      <c r="G4935" t="s">
        <v>27</v>
      </c>
      <c r="H4935" t="s">
        <v>40</v>
      </c>
      <c r="I4935" t="s">
        <v>123</v>
      </c>
      <c r="J4935">
        <v>1</v>
      </c>
      <c r="K4935" s="1">
        <v>9006</v>
      </c>
      <c r="L4935" s="1">
        <v>9006</v>
      </c>
      <c r="M4935">
        <v>0</v>
      </c>
      <c r="N4935" s="10">
        <v>0</v>
      </c>
      <c r="O4935" s="1">
        <f>Table1[[#This Row],[Total Sales NGN]]-(Table1[[#This Row],[Total Sales NGN]]*Table1[[#This Row],[Discount %2]])</f>
        <v>9006</v>
      </c>
      <c r="P4935" t="s">
        <v>27</v>
      </c>
      <c r="Q4935">
        <v>5</v>
      </c>
      <c r="R4935" t="s">
        <v>28</v>
      </c>
      <c r="S4935">
        <v>1</v>
      </c>
      <c r="T4935" s="1">
        <v>289731</v>
      </c>
    </row>
    <row r="4936" spans="1:20" x14ac:dyDescent="0.3">
      <c r="A4936" t="s">
        <v>9714</v>
      </c>
      <c r="B4936" s="9">
        <v>45571</v>
      </c>
      <c r="C4936" t="s">
        <v>8730</v>
      </c>
      <c r="D4936" t="s">
        <v>8731</v>
      </c>
      <c r="E4936" t="s">
        <v>949</v>
      </c>
      <c r="F4936" t="s">
        <v>3020</v>
      </c>
      <c r="G4936" t="s">
        <v>9715</v>
      </c>
      <c r="H4936" t="s">
        <v>65</v>
      </c>
      <c r="I4936" t="s">
        <v>382</v>
      </c>
      <c r="J4936">
        <v>2</v>
      </c>
      <c r="K4936" s="1">
        <v>23527</v>
      </c>
      <c r="L4936" s="1">
        <v>47054</v>
      </c>
      <c r="M4936" t="s">
        <v>27</v>
      </c>
      <c r="N4936" s="10">
        <v>0</v>
      </c>
      <c r="O4936" s="1">
        <f>Table1[[#This Row],[Total Sales NGN]]-(Table1[[#This Row],[Total Sales NGN]]*Table1[[#This Row],[Discount %2]])</f>
        <v>47054</v>
      </c>
      <c r="P4936" t="s">
        <v>27</v>
      </c>
      <c r="Q4936">
        <v>2</v>
      </c>
      <c r="R4936" t="s">
        <v>35</v>
      </c>
      <c r="S4936">
        <v>93</v>
      </c>
      <c r="T4936" s="1">
        <v>761054</v>
      </c>
    </row>
    <row r="4937" spans="1:20" x14ac:dyDescent="0.3">
      <c r="A4937" t="s">
        <v>9716</v>
      </c>
      <c r="B4937" s="9">
        <v>45478</v>
      </c>
      <c r="C4937" t="s">
        <v>8730</v>
      </c>
      <c r="D4937" t="s">
        <v>8731</v>
      </c>
      <c r="E4937" t="s">
        <v>1738</v>
      </c>
      <c r="F4937" t="s">
        <v>1094</v>
      </c>
      <c r="G4937" t="s">
        <v>9717</v>
      </c>
      <c r="H4937" t="s">
        <v>24</v>
      </c>
      <c r="I4937" t="s">
        <v>92</v>
      </c>
      <c r="J4937">
        <v>3</v>
      </c>
      <c r="K4937" s="1">
        <v>156654</v>
      </c>
      <c r="L4937" s="1">
        <v>469962</v>
      </c>
      <c r="M4937">
        <v>0</v>
      </c>
      <c r="N4937" s="10">
        <v>0</v>
      </c>
      <c r="O4937" s="1">
        <f>Table1[[#This Row],[Total Sales NGN]]-(Table1[[#This Row],[Total Sales NGN]]*Table1[[#This Row],[Discount %2]])</f>
        <v>469962</v>
      </c>
      <c r="P4937" t="s">
        <v>27</v>
      </c>
      <c r="Q4937">
        <v>6</v>
      </c>
      <c r="R4937" t="s">
        <v>28</v>
      </c>
      <c r="S4937">
        <v>174</v>
      </c>
      <c r="T4937" s="1">
        <v>1077152</v>
      </c>
    </row>
    <row r="4938" spans="1:20" x14ac:dyDescent="0.3">
      <c r="A4938" t="s">
        <v>9718</v>
      </c>
      <c r="B4938" s="9">
        <v>45207</v>
      </c>
      <c r="C4938" t="s">
        <v>8730</v>
      </c>
      <c r="D4938" t="s">
        <v>8731</v>
      </c>
      <c r="E4938" t="s">
        <v>949</v>
      </c>
      <c r="F4938" t="s">
        <v>2590</v>
      </c>
      <c r="G4938" t="s">
        <v>9719</v>
      </c>
      <c r="H4938" t="s">
        <v>65</v>
      </c>
      <c r="I4938" t="s">
        <v>102</v>
      </c>
      <c r="J4938">
        <v>4</v>
      </c>
      <c r="K4938" s="1">
        <v>94922</v>
      </c>
      <c r="L4938" s="1">
        <v>379688</v>
      </c>
      <c r="M4938" t="s">
        <v>27</v>
      </c>
      <c r="N4938" s="10">
        <v>0</v>
      </c>
      <c r="O4938" s="1">
        <f>Table1[[#This Row],[Total Sales NGN]]-(Table1[[#This Row],[Total Sales NGN]]*Table1[[#This Row],[Discount %2]])</f>
        <v>379688</v>
      </c>
      <c r="P4938" t="s">
        <v>27</v>
      </c>
      <c r="Q4938">
        <v>2</v>
      </c>
      <c r="R4938" t="s">
        <v>35</v>
      </c>
      <c r="S4938">
        <v>123</v>
      </c>
      <c r="T4938" s="1">
        <v>761054</v>
      </c>
    </row>
    <row r="4939" spans="1:20" x14ac:dyDescent="0.3">
      <c r="A4939" t="s">
        <v>9720</v>
      </c>
      <c r="B4939" s="9">
        <v>45635</v>
      </c>
      <c r="C4939" t="s">
        <v>8730</v>
      </c>
      <c r="D4939" t="s">
        <v>8731</v>
      </c>
      <c r="E4939" t="s">
        <v>1738</v>
      </c>
      <c r="F4939" t="s">
        <v>396</v>
      </c>
      <c r="G4939" t="s">
        <v>27</v>
      </c>
      <c r="H4939" t="s">
        <v>40</v>
      </c>
      <c r="I4939" t="s">
        <v>41</v>
      </c>
      <c r="J4939">
        <v>4</v>
      </c>
      <c r="K4939" s="1">
        <v>15474</v>
      </c>
      <c r="L4939" s="1">
        <v>61896</v>
      </c>
      <c r="M4939">
        <v>10</v>
      </c>
      <c r="N4939" s="10">
        <v>0.1</v>
      </c>
      <c r="O4939" s="1">
        <f>Table1[[#This Row],[Total Sales NGN]]-(Table1[[#This Row],[Total Sales NGN]]*Table1[[#This Row],[Discount %2]])</f>
        <v>55706.400000000001</v>
      </c>
      <c r="P4939" t="s">
        <v>27</v>
      </c>
      <c r="Q4939">
        <v>2</v>
      </c>
      <c r="R4939" t="s">
        <v>35</v>
      </c>
      <c r="S4939">
        <v>147</v>
      </c>
      <c r="T4939" s="1">
        <v>289731</v>
      </c>
    </row>
    <row r="4940" spans="1:20" x14ac:dyDescent="0.3">
      <c r="A4940" t="s">
        <v>9721</v>
      </c>
      <c r="B4940" s="9">
        <v>45206</v>
      </c>
      <c r="C4940" t="s">
        <v>8730</v>
      </c>
      <c r="D4940" t="s">
        <v>8731</v>
      </c>
      <c r="E4940" t="s">
        <v>1738</v>
      </c>
      <c r="F4940" t="s">
        <v>1028</v>
      </c>
      <c r="G4940" t="s">
        <v>9722</v>
      </c>
      <c r="H4940" t="s">
        <v>45</v>
      </c>
      <c r="I4940" t="s">
        <v>211</v>
      </c>
      <c r="J4940">
        <v>7</v>
      </c>
      <c r="K4940" s="1">
        <v>24711</v>
      </c>
      <c r="L4940" s="1">
        <v>172977</v>
      </c>
      <c r="M4940">
        <v>20</v>
      </c>
      <c r="N4940" s="10">
        <v>0.2</v>
      </c>
      <c r="O4940" s="1">
        <f>Table1[[#This Row],[Total Sales NGN]]-(Table1[[#This Row],[Total Sales NGN]]*Table1[[#This Row],[Discount %2]])</f>
        <v>138381.6</v>
      </c>
      <c r="P4940" t="s">
        <v>47</v>
      </c>
      <c r="Q4940">
        <v>2</v>
      </c>
      <c r="R4940" t="s">
        <v>35</v>
      </c>
      <c r="S4940">
        <v>127</v>
      </c>
      <c r="T4940" s="1">
        <v>383206</v>
      </c>
    </row>
    <row r="4941" spans="1:20" x14ac:dyDescent="0.3">
      <c r="A4941" t="s">
        <v>9723</v>
      </c>
      <c r="B4941" s="9">
        <v>44929</v>
      </c>
      <c r="C4941" t="s">
        <v>8730</v>
      </c>
      <c r="D4941" t="s">
        <v>8731</v>
      </c>
      <c r="E4941" t="s">
        <v>1738</v>
      </c>
      <c r="F4941" t="s">
        <v>854</v>
      </c>
      <c r="G4941" t="s">
        <v>27</v>
      </c>
      <c r="H4941" t="s">
        <v>24</v>
      </c>
      <c r="I4941" t="s">
        <v>56</v>
      </c>
      <c r="J4941">
        <v>14</v>
      </c>
      <c r="K4941" s="1">
        <v>204917</v>
      </c>
      <c r="L4941" s="1">
        <v>2868838</v>
      </c>
      <c r="M4941">
        <v>15</v>
      </c>
      <c r="N4941" s="10">
        <v>0.15</v>
      </c>
      <c r="O4941" s="1">
        <f>Table1[[#This Row],[Total Sales NGN]]-(Table1[[#This Row],[Total Sales NGN]]*Table1[[#This Row],[Discount %2]])</f>
        <v>2438512.2999999998</v>
      </c>
      <c r="P4941" t="s">
        <v>27</v>
      </c>
      <c r="Q4941" t="s">
        <v>27</v>
      </c>
      <c r="R4941" t="s">
        <v>28</v>
      </c>
      <c r="S4941">
        <v>119</v>
      </c>
      <c r="T4941" s="1">
        <v>1077152</v>
      </c>
    </row>
    <row r="4942" spans="1:20" x14ac:dyDescent="0.3">
      <c r="A4942" t="s">
        <v>9724</v>
      </c>
      <c r="B4942" s="9">
        <v>44975</v>
      </c>
      <c r="C4942" t="s">
        <v>8730</v>
      </c>
      <c r="D4942" t="s">
        <v>8731</v>
      </c>
      <c r="E4942" t="s">
        <v>1738</v>
      </c>
      <c r="F4942" t="s">
        <v>455</v>
      </c>
      <c r="G4942" t="s">
        <v>9725</v>
      </c>
      <c r="H4942" t="s">
        <v>32</v>
      </c>
      <c r="I4942" t="s">
        <v>141</v>
      </c>
      <c r="J4942">
        <v>8</v>
      </c>
      <c r="K4942" s="1">
        <v>5124</v>
      </c>
      <c r="L4942" s="1">
        <v>40992</v>
      </c>
      <c r="M4942">
        <v>0</v>
      </c>
      <c r="N4942" s="10">
        <v>0</v>
      </c>
      <c r="O4942" s="1">
        <f>Table1[[#This Row],[Total Sales NGN]]-(Table1[[#This Row],[Total Sales NGN]]*Table1[[#This Row],[Discount %2]])</f>
        <v>40992</v>
      </c>
      <c r="P4942" t="s">
        <v>26</v>
      </c>
      <c r="Q4942">
        <v>4</v>
      </c>
      <c r="R4942" t="s">
        <v>35</v>
      </c>
      <c r="S4942">
        <v>7</v>
      </c>
      <c r="T4942" s="1">
        <v>558942</v>
      </c>
    </row>
    <row r="4943" spans="1:20" x14ac:dyDescent="0.3">
      <c r="A4943" t="s">
        <v>9726</v>
      </c>
      <c r="B4943" s="9">
        <v>45410</v>
      </c>
      <c r="C4943" t="s">
        <v>8730</v>
      </c>
      <c r="D4943" t="s">
        <v>8731</v>
      </c>
      <c r="E4943" t="s">
        <v>949</v>
      </c>
      <c r="F4943" t="s">
        <v>3771</v>
      </c>
      <c r="G4943" t="s">
        <v>9727</v>
      </c>
      <c r="H4943" t="s">
        <v>65</v>
      </c>
      <c r="I4943" t="s">
        <v>397</v>
      </c>
      <c r="J4943">
        <v>19</v>
      </c>
      <c r="K4943" s="1">
        <v>30940</v>
      </c>
      <c r="L4943" s="1">
        <v>587860</v>
      </c>
      <c r="M4943" t="s">
        <v>27</v>
      </c>
      <c r="N4943" s="10">
        <v>0</v>
      </c>
      <c r="O4943" s="1">
        <f>Table1[[#This Row],[Total Sales NGN]]-(Table1[[#This Row],[Total Sales NGN]]*Table1[[#This Row],[Discount %2]])</f>
        <v>587860</v>
      </c>
      <c r="P4943" t="s">
        <v>27</v>
      </c>
      <c r="Q4943">
        <v>5</v>
      </c>
      <c r="R4943" t="s">
        <v>35</v>
      </c>
      <c r="S4943">
        <v>137</v>
      </c>
      <c r="T4943" s="1">
        <v>761054</v>
      </c>
    </row>
    <row r="4944" spans="1:20" x14ac:dyDescent="0.3">
      <c r="A4944" t="s">
        <v>9728</v>
      </c>
      <c r="B4944" s="9">
        <v>45639</v>
      </c>
      <c r="C4944" t="s">
        <v>8730</v>
      </c>
      <c r="D4944" t="s">
        <v>8731</v>
      </c>
      <c r="E4944" t="s">
        <v>1738</v>
      </c>
      <c r="F4944" t="s">
        <v>826</v>
      </c>
      <c r="G4944" t="s">
        <v>9729</v>
      </c>
      <c r="H4944" t="s">
        <v>40</v>
      </c>
      <c r="I4944" t="s">
        <v>41</v>
      </c>
      <c r="J4944">
        <v>12</v>
      </c>
      <c r="K4944" s="1">
        <v>15078</v>
      </c>
      <c r="L4944" s="1">
        <v>180936</v>
      </c>
      <c r="M4944">
        <v>10</v>
      </c>
      <c r="N4944" s="10">
        <v>0.1</v>
      </c>
      <c r="O4944" s="1">
        <f>Table1[[#This Row],[Total Sales NGN]]-(Table1[[#This Row],[Total Sales NGN]]*Table1[[#This Row],[Discount %2]])</f>
        <v>162842.4</v>
      </c>
      <c r="P4944" t="s">
        <v>47</v>
      </c>
      <c r="Q4944">
        <v>4</v>
      </c>
      <c r="R4944" t="s">
        <v>27</v>
      </c>
      <c r="S4944">
        <v>140</v>
      </c>
      <c r="T4944" s="1">
        <v>289731</v>
      </c>
    </row>
    <row r="4945" spans="1:20" x14ac:dyDescent="0.3">
      <c r="A4945" t="s">
        <v>9730</v>
      </c>
      <c r="B4945" s="9">
        <v>45654</v>
      </c>
      <c r="C4945" t="s">
        <v>8730</v>
      </c>
      <c r="D4945" t="s">
        <v>8731</v>
      </c>
      <c r="E4945" t="s">
        <v>1738</v>
      </c>
      <c r="F4945" t="s">
        <v>452</v>
      </c>
      <c r="G4945" t="s">
        <v>9731</v>
      </c>
      <c r="H4945" t="s">
        <v>65</v>
      </c>
      <c r="I4945" t="s">
        <v>78</v>
      </c>
      <c r="J4945">
        <v>17</v>
      </c>
      <c r="K4945" s="1">
        <v>67322</v>
      </c>
      <c r="L4945" s="1">
        <v>1144474</v>
      </c>
      <c r="M4945">
        <v>20</v>
      </c>
      <c r="N4945" s="10">
        <v>0.2</v>
      </c>
      <c r="O4945" s="1">
        <f>Table1[[#This Row],[Total Sales NGN]]-(Table1[[#This Row],[Total Sales NGN]]*Table1[[#This Row],[Discount %2]])</f>
        <v>915579.2</v>
      </c>
      <c r="P4945" t="s">
        <v>57</v>
      </c>
      <c r="Q4945">
        <v>4</v>
      </c>
      <c r="R4945" t="s">
        <v>35</v>
      </c>
      <c r="S4945">
        <v>145</v>
      </c>
      <c r="T4945" s="1">
        <v>761054</v>
      </c>
    </row>
    <row r="4946" spans="1:20" x14ac:dyDescent="0.3">
      <c r="A4946" t="s">
        <v>9732</v>
      </c>
      <c r="B4946" s="9">
        <v>45084</v>
      </c>
      <c r="C4946" t="s">
        <v>8730</v>
      </c>
      <c r="D4946" t="s">
        <v>8731</v>
      </c>
      <c r="E4946" t="s">
        <v>2951</v>
      </c>
      <c r="F4946" t="s">
        <v>2000</v>
      </c>
      <c r="G4946" t="s">
        <v>9733</v>
      </c>
      <c r="H4946" t="s">
        <v>45</v>
      </c>
      <c r="I4946" t="s">
        <v>82</v>
      </c>
      <c r="J4946">
        <v>1</v>
      </c>
      <c r="K4946" s="1">
        <v>10341</v>
      </c>
      <c r="L4946" s="1">
        <v>10341</v>
      </c>
      <c r="M4946">
        <v>0</v>
      </c>
      <c r="N4946" s="10">
        <v>0</v>
      </c>
      <c r="O4946" s="1">
        <f>Table1[[#This Row],[Total Sales NGN]]-(Table1[[#This Row],[Total Sales NGN]]*Table1[[#This Row],[Discount %2]])</f>
        <v>10341</v>
      </c>
      <c r="P4946" t="s">
        <v>27</v>
      </c>
      <c r="Q4946" t="s">
        <v>27</v>
      </c>
      <c r="R4946" t="s">
        <v>35</v>
      </c>
      <c r="S4946">
        <v>135</v>
      </c>
      <c r="T4946" s="1">
        <v>383206</v>
      </c>
    </row>
    <row r="4947" spans="1:20" x14ac:dyDescent="0.3">
      <c r="A4947" t="s">
        <v>9734</v>
      </c>
      <c r="B4947" s="9">
        <v>45609</v>
      </c>
      <c r="C4947" t="s">
        <v>8730</v>
      </c>
      <c r="D4947" t="s">
        <v>8731</v>
      </c>
      <c r="E4947" t="s">
        <v>1738</v>
      </c>
      <c r="F4947" t="s">
        <v>1565</v>
      </c>
      <c r="G4947" t="s">
        <v>9735</v>
      </c>
      <c r="H4947" t="s">
        <v>40</v>
      </c>
      <c r="I4947" t="s">
        <v>123</v>
      </c>
      <c r="J4947">
        <v>14</v>
      </c>
      <c r="K4947" s="1">
        <v>4699</v>
      </c>
      <c r="L4947" s="1">
        <v>65786</v>
      </c>
      <c r="M4947">
        <v>0</v>
      </c>
      <c r="N4947" s="10">
        <v>0</v>
      </c>
      <c r="O4947" s="1">
        <f>Table1[[#This Row],[Total Sales NGN]]-(Table1[[#This Row],[Total Sales NGN]]*Table1[[#This Row],[Discount %2]])</f>
        <v>65786</v>
      </c>
      <c r="P4947" t="s">
        <v>27</v>
      </c>
      <c r="Q4947">
        <v>4</v>
      </c>
      <c r="R4947" t="s">
        <v>35</v>
      </c>
      <c r="S4947">
        <v>173</v>
      </c>
      <c r="T4947" s="1">
        <v>289731</v>
      </c>
    </row>
    <row r="4948" spans="1:20" x14ac:dyDescent="0.3">
      <c r="A4948" t="s">
        <v>9736</v>
      </c>
      <c r="B4948" s="9">
        <v>45497</v>
      </c>
      <c r="C4948" t="s">
        <v>8730</v>
      </c>
      <c r="D4948" t="s">
        <v>8731</v>
      </c>
      <c r="E4948" t="s">
        <v>949</v>
      </c>
      <c r="F4948" t="s">
        <v>215</v>
      </c>
      <c r="G4948" t="s">
        <v>9737</v>
      </c>
      <c r="H4948" t="s">
        <v>65</v>
      </c>
      <c r="I4948" t="s">
        <v>478</v>
      </c>
      <c r="J4948">
        <v>19</v>
      </c>
      <c r="K4948" s="1">
        <v>153906</v>
      </c>
      <c r="L4948" s="1">
        <v>2924214</v>
      </c>
      <c r="M4948">
        <v>0</v>
      </c>
      <c r="N4948" s="10">
        <v>0</v>
      </c>
      <c r="O4948" s="1">
        <f>Table1[[#This Row],[Total Sales NGN]]-(Table1[[#This Row],[Total Sales NGN]]*Table1[[#This Row],[Discount %2]])</f>
        <v>2924214</v>
      </c>
      <c r="P4948" t="s">
        <v>57</v>
      </c>
      <c r="Q4948">
        <v>3</v>
      </c>
      <c r="R4948" t="s">
        <v>35</v>
      </c>
      <c r="S4948">
        <v>107</v>
      </c>
      <c r="T4948" s="1">
        <v>761054</v>
      </c>
    </row>
    <row r="4949" spans="1:20" x14ac:dyDescent="0.3">
      <c r="A4949" t="s">
        <v>9738</v>
      </c>
      <c r="B4949" s="9">
        <v>45289</v>
      </c>
      <c r="C4949" t="s">
        <v>8730</v>
      </c>
      <c r="D4949" t="s">
        <v>8731</v>
      </c>
      <c r="E4949" t="s">
        <v>1738</v>
      </c>
      <c r="F4949" t="s">
        <v>2132</v>
      </c>
      <c r="G4949" t="s">
        <v>9739</v>
      </c>
      <c r="H4949" t="s">
        <v>45</v>
      </c>
      <c r="I4949" t="s">
        <v>98</v>
      </c>
      <c r="J4949">
        <v>11</v>
      </c>
      <c r="K4949" s="1">
        <v>16153</v>
      </c>
      <c r="L4949" s="1">
        <v>177683</v>
      </c>
      <c r="M4949">
        <v>15</v>
      </c>
      <c r="N4949" s="10">
        <v>0.15</v>
      </c>
      <c r="O4949" s="1">
        <f>Table1[[#This Row],[Total Sales NGN]]-(Table1[[#This Row],[Total Sales NGN]]*Table1[[#This Row],[Discount %2]])</f>
        <v>151030.54999999999</v>
      </c>
      <c r="P4949" t="s">
        <v>27</v>
      </c>
      <c r="Q4949">
        <v>4</v>
      </c>
      <c r="R4949" t="s">
        <v>35</v>
      </c>
      <c r="S4949">
        <v>13</v>
      </c>
      <c r="T4949" s="1">
        <v>383206</v>
      </c>
    </row>
    <row r="4950" spans="1:20" x14ac:dyDescent="0.3">
      <c r="A4950" t="s">
        <v>9740</v>
      </c>
      <c r="B4950" s="9">
        <v>45620</v>
      </c>
      <c r="C4950" t="s">
        <v>8730</v>
      </c>
      <c r="D4950" t="s">
        <v>8731</v>
      </c>
      <c r="E4950" t="s">
        <v>1738</v>
      </c>
      <c r="F4950" t="s">
        <v>480</v>
      </c>
      <c r="G4950" t="s">
        <v>9741</v>
      </c>
      <c r="H4950" t="s">
        <v>65</v>
      </c>
      <c r="I4950" t="s">
        <v>78</v>
      </c>
      <c r="J4950">
        <v>7</v>
      </c>
      <c r="K4950" s="1">
        <v>112618</v>
      </c>
      <c r="L4950" s="1">
        <v>788326</v>
      </c>
      <c r="M4950" t="s">
        <v>27</v>
      </c>
      <c r="N4950" s="10">
        <v>0</v>
      </c>
      <c r="O4950" s="1">
        <f>Table1[[#This Row],[Total Sales NGN]]-(Table1[[#This Row],[Total Sales NGN]]*Table1[[#This Row],[Discount %2]])</f>
        <v>788326</v>
      </c>
      <c r="P4950" t="s">
        <v>47</v>
      </c>
      <c r="Q4950">
        <v>2</v>
      </c>
      <c r="R4950" t="s">
        <v>35</v>
      </c>
      <c r="S4950">
        <v>141</v>
      </c>
      <c r="T4950" s="1">
        <v>761054</v>
      </c>
    </row>
    <row r="4951" spans="1:20" x14ac:dyDescent="0.3">
      <c r="A4951" t="s">
        <v>9742</v>
      </c>
      <c r="B4951" s="9">
        <v>45366</v>
      </c>
      <c r="C4951" t="s">
        <v>8730</v>
      </c>
      <c r="D4951" t="s">
        <v>8731</v>
      </c>
      <c r="E4951" t="s">
        <v>2951</v>
      </c>
      <c r="F4951" t="s">
        <v>100</v>
      </c>
      <c r="G4951" t="s">
        <v>9743</v>
      </c>
      <c r="H4951" t="s">
        <v>40</v>
      </c>
      <c r="I4951" t="s">
        <v>106</v>
      </c>
      <c r="J4951">
        <v>20</v>
      </c>
      <c r="K4951" s="1">
        <v>2911</v>
      </c>
      <c r="L4951" s="1">
        <v>58220</v>
      </c>
      <c r="M4951">
        <v>10</v>
      </c>
      <c r="N4951" s="10">
        <v>0.1</v>
      </c>
      <c r="O4951" s="1">
        <f>Table1[[#This Row],[Total Sales NGN]]-(Table1[[#This Row],[Total Sales NGN]]*Table1[[#This Row],[Discount %2]])</f>
        <v>52398</v>
      </c>
      <c r="P4951" t="s">
        <v>57</v>
      </c>
      <c r="Q4951">
        <v>7</v>
      </c>
      <c r="R4951" t="s">
        <v>35</v>
      </c>
      <c r="S4951">
        <v>50</v>
      </c>
      <c r="T4951" s="1">
        <v>289731</v>
      </c>
    </row>
    <row r="4952" spans="1:20" x14ac:dyDescent="0.3">
      <c r="A4952" t="s">
        <v>9744</v>
      </c>
      <c r="B4952" s="9">
        <v>45512</v>
      </c>
      <c r="C4952" t="s">
        <v>8730</v>
      </c>
      <c r="D4952" t="s">
        <v>8731</v>
      </c>
      <c r="E4952" t="s">
        <v>949</v>
      </c>
      <c r="F4952" t="s">
        <v>978</v>
      </c>
      <c r="G4952" t="s">
        <v>27</v>
      </c>
      <c r="H4952" t="s">
        <v>40</v>
      </c>
      <c r="I4952" t="s">
        <v>137</v>
      </c>
      <c r="J4952">
        <v>7</v>
      </c>
      <c r="K4952" s="1">
        <v>13359</v>
      </c>
      <c r="L4952" s="1">
        <v>93513</v>
      </c>
      <c r="M4952">
        <v>0</v>
      </c>
      <c r="N4952" s="10">
        <v>0</v>
      </c>
      <c r="O4952" s="1">
        <f>Table1[[#This Row],[Total Sales NGN]]-(Table1[[#This Row],[Total Sales NGN]]*Table1[[#This Row],[Discount %2]])</f>
        <v>93513</v>
      </c>
      <c r="P4952" t="s">
        <v>26</v>
      </c>
      <c r="Q4952">
        <v>5</v>
      </c>
      <c r="R4952" t="s">
        <v>35</v>
      </c>
      <c r="S4952">
        <v>168</v>
      </c>
      <c r="T4952" s="1">
        <v>289731</v>
      </c>
    </row>
    <row r="4953" spans="1:20" x14ac:dyDescent="0.3">
      <c r="A4953" t="s">
        <v>9745</v>
      </c>
      <c r="B4953" s="9">
        <v>45529</v>
      </c>
      <c r="C4953" t="s">
        <v>8730</v>
      </c>
      <c r="D4953" t="s">
        <v>8731</v>
      </c>
      <c r="E4953" t="s">
        <v>2951</v>
      </c>
      <c r="F4953" t="s">
        <v>1595</v>
      </c>
      <c r="G4953" t="s">
        <v>9746</v>
      </c>
      <c r="H4953" t="s">
        <v>45</v>
      </c>
      <c r="I4953" t="s">
        <v>130</v>
      </c>
      <c r="J4953">
        <v>13</v>
      </c>
      <c r="K4953" s="1">
        <v>27322</v>
      </c>
      <c r="L4953" s="1">
        <v>355186</v>
      </c>
      <c r="M4953">
        <v>15</v>
      </c>
      <c r="N4953" s="10">
        <v>0.15</v>
      </c>
      <c r="O4953" s="1">
        <f>Table1[[#This Row],[Total Sales NGN]]-(Table1[[#This Row],[Total Sales NGN]]*Table1[[#This Row],[Discount %2]])</f>
        <v>301908.09999999998</v>
      </c>
      <c r="P4953" t="s">
        <v>57</v>
      </c>
      <c r="Q4953">
        <v>2</v>
      </c>
      <c r="R4953" t="s">
        <v>35</v>
      </c>
      <c r="S4953">
        <v>38</v>
      </c>
      <c r="T4953" s="1">
        <v>383206</v>
      </c>
    </row>
    <row r="4954" spans="1:20" x14ac:dyDescent="0.3">
      <c r="A4954" t="s">
        <v>9747</v>
      </c>
      <c r="B4954" s="9">
        <v>45508</v>
      </c>
      <c r="C4954" t="s">
        <v>8730</v>
      </c>
      <c r="D4954" t="s">
        <v>8731</v>
      </c>
      <c r="E4954" t="s">
        <v>1738</v>
      </c>
      <c r="F4954" t="s">
        <v>393</v>
      </c>
      <c r="G4954" t="s">
        <v>9748</v>
      </c>
      <c r="H4954" t="s">
        <v>24</v>
      </c>
      <c r="I4954" t="s">
        <v>174</v>
      </c>
      <c r="J4954">
        <v>16</v>
      </c>
      <c r="K4954" s="1">
        <v>264638</v>
      </c>
      <c r="L4954" s="1">
        <v>4234208</v>
      </c>
      <c r="M4954">
        <v>10</v>
      </c>
      <c r="N4954" s="10">
        <v>0.1</v>
      </c>
      <c r="O4954" s="1">
        <f>Table1[[#This Row],[Total Sales NGN]]-(Table1[[#This Row],[Total Sales NGN]]*Table1[[#This Row],[Discount %2]])</f>
        <v>3810787.2</v>
      </c>
      <c r="P4954" t="s">
        <v>26</v>
      </c>
      <c r="Q4954">
        <v>1</v>
      </c>
      <c r="R4954" t="s">
        <v>35</v>
      </c>
      <c r="S4954">
        <v>155</v>
      </c>
      <c r="T4954" s="1">
        <v>1077152</v>
      </c>
    </row>
    <row r="4955" spans="1:20" x14ac:dyDescent="0.3">
      <c r="A4955" t="s">
        <v>9749</v>
      </c>
      <c r="B4955" s="9">
        <v>45259</v>
      </c>
      <c r="C4955" t="s">
        <v>8730</v>
      </c>
      <c r="D4955" t="s">
        <v>8731</v>
      </c>
      <c r="E4955" t="s">
        <v>1738</v>
      </c>
      <c r="F4955" t="s">
        <v>2352</v>
      </c>
      <c r="G4955" t="s">
        <v>9750</v>
      </c>
      <c r="H4955" t="s">
        <v>24</v>
      </c>
      <c r="I4955" t="s">
        <v>92</v>
      </c>
      <c r="J4955">
        <v>17</v>
      </c>
      <c r="K4955" s="1">
        <v>108110</v>
      </c>
      <c r="L4955" s="1">
        <v>1837870</v>
      </c>
      <c r="M4955">
        <v>0</v>
      </c>
      <c r="N4955" s="10">
        <v>0</v>
      </c>
      <c r="O4955" s="1">
        <f>Table1[[#This Row],[Total Sales NGN]]-(Table1[[#This Row],[Total Sales NGN]]*Table1[[#This Row],[Discount %2]])</f>
        <v>1837870</v>
      </c>
      <c r="P4955" t="s">
        <v>26</v>
      </c>
      <c r="Q4955">
        <v>3</v>
      </c>
      <c r="R4955" t="s">
        <v>28</v>
      </c>
      <c r="S4955">
        <v>151</v>
      </c>
      <c r="T4955" s="1">
        <v>1077152</v>
      </c>
    </row>
    <row r="4956" spans="1:20" x14ac:dyDescent="0.3">
      <c r="A4956" t="s">
        <v>9751</v>
      </c>
      <c r="B4956" s="9">
        <v>45064</v>
      </c>
      <c r="C4956" t="s">
        <v>8730</v>
      </c>
      <c r="D4956" t="s">
        <v>8731</v>
      </c>
      <c r="E4956" t="s">
        <v>2951</v>
      </c>
      <c r="F4956" t="s">
        <v>8095</v>
      </c>
      <c r="G4956" t="s">
        <v>9752</v>
      </c>
      <c r="H4956" t="s">
        <v>40</v>
      </c>
      <c r="I4956" t="s">
        <v>51</v>
      </c>
      <c r="J4956">
        <v>5</v>
      </c>
      <c r="K4956" s="1">
        <v>8553</v>
      </c>
      <c r="L4956" s="1">
        <v>42765</v>
      </c>
      <c r="M4956" t="s">
        <v>27</v>
      </c>
      <c r="N4956" s="10">
        <v>0</v>
      </c>
      <c r="O4956" s="1">
        <f>Table1[[#This Row],[Total Sales NGN]]-(Table1[[#This Row],[Total Sales NGN]]*Table1[[#This Row],[Discount %2]])</f>
        <v>42765</v>
      </c>
      <c r="P4956" t="s">
        <v>27</v>
      </c>
      <c r="Q4956">
        <v>3</v>
      </c>
      <c r="R4956" t="s">
        <v>28</v>
      </c>
      <c r="S4956">
        <v>187</v>
      </c>
      <c r="T4956" s="1">
        <v>289731</v>
      </c>
    </row>
    <row r="4957" spans="1:20" x14ac:dyDescent="0.3">
      <c r="A4957" t="s">
        <v>9753</v>
      </c>
      <c r="B4957" s="9">
        <v>45395</v>
      </c>
      <c r="C4957" t="s">
        <v>8730</v>
      </c>
      <c r="D4957" t="s">
        <v>8731</v>
      </c>
      <c r="E4957" t="s">
        <v>1738</v>
      </c>
      <c r="F4957" t="s">
        <v>179</v>
      </c>
      <c r="G4957" t="s">
        <v>9754</v>
      </c>
      <c r="H4957" t="s">
        <v>32</v>
      </c>
      <c r="I4957" t="s">
        <v>237</v>
      </c>
      <c r="J4957">
        <v>2</v>
      </c>
      <c r="K4957" s="1">
        <v>13286</v>
      </c>
      <c r="L4957" s="1">
        <v>26572</v>
      </c>
      <c r="M4957">
        <v>0</v>
      </c>
      <c r="N4957" s="10">
        <v>0</v>
      </c>
      <c r="O4957" s="1">
        <f>Table1[[#This Row],[Total Sales NGN]]-(Table1[[#This Row],[Total Sales NGN]]*Table1[[#This Row],[Discount %2]])</f>
        <v>26572</v>
      </c>
      <c r="P4957" t="s">
        <v>34</v>
      </c>
      <c r="Q4957">
        <v>5</v>
      </c>
      <c r="R4957" t="s">
        <v>35</v>
      </c>
      <c r="S4957">
        <v>77</v>
      </c>
      <c r="T4957" s="1">
        <v>558942</v>
      </c>
    </row>
    <row r="4958" spans="1:20" x14ac:dyDescent="0.3">
      <c r="A4958" t="s">
        <v>9755</v>
      </c>
      <c r="B4958" s="9">
        <v>45177</v>
      </c>
      <c r="C4958" t="s">
        <v>8730</v>
      </c>
      <c r="D4958" t="s">
        <v>8731</v>
      </c>
      <c r="E4958" t="s">
        <v>949</v>
      </c>
      <c r="F4958" t="s">
        <v>224</v>
      </c>
      <c r="G4958" t="s">
        <v>9756</v>
      </c>
      <c r="H4958" t="s">
        <v>24</v>
      </c>
      <c r="I4958" t="s">
        <v>174</v>
      </c>
      <c r="J4958">
        <v>13</v>
      </c>
      <c r="K4958" s="1">
        <v>64901</v>
      </c>
      <c r="L4958" s="1">
        <v>843713</v>
      </c>
      <c r="M4958" t="s">
        <v>27</v>
      </c>
      <c r="N4958" s="10">
        <v>0</v>
      </c>
      <c r="O4958" s="1">
        <f>Table1[[#This Row],[Total Sales NGN]]-(Table1[[#This Row],[Total Sales NGN]]*Table1[[#This Row],[Discount %2]])</f>
        <v>843713</v>
      </c>
      <c r="P4958" t="s">
        <v>57</v>
      </c>
      <c r="Q4958">
        <v>2</v>
      </c>
      <c r="R4958" t="s">
        <v>28</v>
      </c>
      <c r="S4958">
        <v>186</v>
      </c>
      <c r="T4958" s="1">
        <v>1077152</v>
      </c>
    </row>
    <row r="4959" spans="1:20" x14ac:dyDescent="0.3">
      <c r="A4959" t="s">
        <v>9757</v>
      </c>
      <c r="B4959" s="9">
        <v>45253</v>
      </c>
      <c r="C4959" t="s">
        <v>8730</v>
      </c>
      <c r="D4959" t="s">
        <v>8731</v>
      </c>
      <c r="E4959" t="s">
        <v>949</v>
      </c>
      <c r="F4959" t="s">
        <v>937</v>
      </c>
      <c r="G4959" t="s">
        <v>9758</v>
      </c>
      <c r="H4959" t="s">
        <v>24</v>
      </c>
      <c r="I4959" t="s">
        <v>56</v>
      </c>
      <c r="J4959">
        <v>4</v>
      </c>
      <c r="K4959" s="1">
        <v>178771</v>
      </c>
      <c r="L4959" s="1">
        <v>715084</v>
      </c>
      <c r="M4959">
        <v>15</v>
      </c>
      <c r="N4959" s="10">
        <v>0.15</v>
      </c>
      <c r="O4959" s="1">
        <f>Table1[[#This Row],[Total Sales NGN]]-(Table1[[#This Row],[Total Sales NGN]]*Table1[[#This Row],[Discount %2]])</f>
        <v>607821.4</v>
      </c>
      <c r="P4959" t="s">
        <v>57</v>
      </c>
      <c r="Q4959">
        <v>3</v>
      </c>
      <c r="R4959" t="s">
        <v>35</v>
      </c>
      <c r="S4959">
        <v>51</v>
      </c>
      <c r="T4959" s="1">
        <v>1077152</v>
      </c>
    </row>
    <row r="4960" spans="1:20" x14ac:dyDescent="0.3">
      <c r="A4960" t="s">
        <v>9759</v>
      </c>
      <c r="B4960" s="9">
        <v>45130</v>
      </c>
      <c r="C4960" t="s">
        <v>8730</v>
      </c>
      <c r="D4960" t="s">
        <v>8731</v>
      </c>
      <c r="E4960" t="s">
        <v>2951</v>
      </c>
      <c r="F4960" t="s">
        <v>3109</v>
      </c>
      <c r="G4960" t="s">
        <v>27</v>
      </c>
      <c r="H4960" t="s">
        <v>24</v>
      </c>
      <c r="I4960" t="s">
        <v>56</v>
      </c>
      <c r="J4960">
        <v>7</v>
      </c>
      <c r="K4960" s="1">
        <v>224927</v>
      </c>
      <c r="L4960" s="1">
        <v>1574489</v>
      </c>
      <c r="M4960">
        <v>10</v>
      </c>
      <c r="N4960" s="10">
        <v>0.1</v>
      </c>
      <c r="O4960" s="1">
        <f>Table1[[#This Row],[Total Sales NGN]]-(Table1[[#This Row],[Total Sales NGN]]*Table1[[#This Row],[Discount %2]])</f>
        <v>1417040.1</v>
      </c>
      <c r="P4960" t="s">
        <v>57</v>
      </c>
      <c r="Q4960">
        <v>5</v>
      </c>
      <c r="R4960" t="s">
        <v>28</v>
      </c>
      <c r="S4960">
        <v>115</v>
      </c>
      <c r="T4960" s="1">
        <v>1077152</v>
      </c>
    </row>
    <row r="4961" spans="1:20" x14ac:dyDescent="0.3">
      <c r="A4961" t="s">
        <v>9760</v>
      </c>
      <c r="B4961" s="9">
        <v>45610</v>
      </c>
      <c r="C4961" t="s">
        <v>8730</v>
      </c>
      <c r="D4961" t="s">
        <v>8731</v>
      </c>
      <c r="E4961" t="s">
        <v>1738</v>
      </c>
      <c r="F4961" t="s">
        <v>1853</v>
      </c>
      <c r="G4961" t="s">
        <v>9761</v>
      </c>
      <c r="H4961" t="s">
        <v>24</v>
      </c>
      <c r="I4961" t="s">
        <v>174</v>
      </c>
      <c r="J4961">
        <v>15</v>
      </c>
      <c r="K4961" s="1">
        <v>242795</v>
      </c>
      <c r="L4961" s="1">
        <v>3641925</v>
      </c>
      <c r="M4961">
        <v>0</v>
      </c>
      <c r="N4961" s="10">
        <v>0</v>
      </c>
      <c r="O4961" s="1">
        <f>Table1[[#This Row],[Total Sales NGN]]-(Table1[[#This Row],[Total Sales NGN]]*Table1[[#This Row],[Discount %2]])</f>
        <v>3641925</v>
      </c>
      <c r="P4961" t="s">
        <v>47</v>
      </c>
      <c r="Q4961">
        <v>5</v>
      </c>
      <c r="R4961" t="s">
        <v>35</v>
      </c>
      <c r="S4961">
        <v>169</v>
      </c>
      <c r="T4961" s="1">
        <v>1077152</v>
      </c>
    </row>
    <row r="4962" spans="1:20" x14ac:dyDescent="0.3">
      <c r="A4962" t="s">
        <v>9762</v>
      </c>
      <c r="B4962" s="9">
        <v>45614</v>
      </c>
      <c r="C4962" t="s">
        <v>8730</v>
      </c>
      <c r="D4962" t="s">
        <v>8731</v>
      </c>
      <c r="E4962" t="s">
        <v>1738</v>
      </c>
      <c r="F4962" t="s">
        <v>2564</v>
      </c>
      <c r="G4962" t="s">
        <v>9763</v>
      </c>
      <c r="H4962" t="s">
        <v>24</v>
      </c>
      <c r="I4962" t="s">
        <v>161</v>
      </c>
      <c r="J4962">
        <v>11</v>
      </c>
      <c r="K4962" s="1">
        <v>136140</v>
      </c>
      <c r="L4962" s="1">
        <v>1497540</v>
      </c>
      <c r="M4962" t="s">
        <v>27</v>
      </c>
      <c r="N4962" s="10">
        <v>0</v>
      </c>
      <c r="O4962" s="1">
        <f>Table1[[#This Row],[Total Sales NGN]]-(Table1[[#This Row],[Total Sales NGN]]*Table1[[#This Row],[Discount %2]])</f>
        <v>1497540</v>
      </c>
      <c r="P4962" t="s">
        <v>27</v>
      </c>
      <c r="Q4962">
        <v>1</v>
      </c>
      <c r="R4962" t="s">
        <v>35</v>
      </c>
      <c r="S4962">
        <v>90</v>
      </c>
      <c r="T4962" s="1">
        <v>1077152</v>
      </c>
    </row>
    <row r="4963" spans="1:20" x14ac:dyDescent="0.3">
      <c r="A4963" t="s">
        <v>9764</v>
      </c>
      <c r="B4963" s="9">
        <v>45439</v>
      </c>
      <c r="C4963" t="s">
        <v>8730</v>
      </c>
      <c r="D4963" t="s">
        <v>8731</v>
      </c>
      <c r="E4963" t="s">
        <v>949</v>
      </c>
      <c r="F4963" t="s">
        <v>821</v>
      </c>
      <c r="G4963" t="s">
        <v>27</v>
      </c>
      <c r="H4963" t="s">
        <v>40</v>
      </c>
      <c r="I4963" t="s">
        <v>41</v>
      </c>
      <c r="J4963">
        <v>2</v>
      </c>
      <c r="K4963" s="1">
        <v>16067</v>
      </c>
      <c r="L4963" s="1">
        <v>32134</v>
      </c>
      <c r="M4963" t="s">
        <v>27</v>
      </c>
      <c r="N4963" s="10">
        <v>0</v>
      </c>
      <c r="O4963" s="1">
        <f>Table1[[#This Row],[Total Sales NGN]]-(Table1[[#This Row],[Total Sales NGN]]*Table1[[#This Row],[Discount %2]])</f>
        <v>32134</v>
      </c>
      <c r="P4963" t="s">
        <v>47</v>
      </c>
      <c r="Q4963">
        <v>4</v>
      </c>
      <c r="R4963" t="s">
        <v>28</v>
      </c>
      <c r="S4963">
        <v>27</v>
      </c>
      <c r="T4963" s="1">
        <v>289731</v>
      </c>
    </row>
    <row r="4964" spans="1:20" x14ac:dyDescent="0.3">
      <c r="A4964" t="s">
        <v>9765</v>
      </c>
      <c r="B4964" s="9">
        <v>45098</v>
      </c>
      <c r="C4964" t="s">
        <v>8730</v>
      </c>
      <c r="D4964" t="s">
        <v>8731</v>
      </c>
      <c r="E4964" t="s">
        <v>1738</v>
      </c>
      <c r="F4964" t="s">
        <v>967</v>
      </c>
      <c r="G4964" t="s">
        <v>27</v>
      </c>
      <c r="H4964" t="s">
        <v>24</v>
      </c>
      <c r="I4964" t="s">
        <v>174</v>
      </c>
      <c r="J4964">
        <v>14</v>
      </c>
      <c r="K4964" s="1">
        <v>143622</v>
      </c>
      <c r="L4964" s="1">
        <v>2010708</v>
      </c>
      <c r="M4964">
        <v>0</v>
      </c>
      <c r="N4964" s="10">
        <v>0</v>
      </c>
      <c r="O4964" s="1">
        <f>Table1[[#This Row],[Total Sales NGN]]-(Table1[[#This Row],[Total Sales NGN]]*Table1[[#This Row],[Discount %2]])</f>
        <v>2010708</v>
      </c>
      <c r="P4964" t="s">
        <v>26</v>
      </c>
      <c r="Q4964">
        <v>5</v>
      </c>
      <c r="R4964" t="s">
        <v>28</v>
      </c>
      <c r="S4964">
        <v>168</v>
      </c>
      <c r="T4964" s="1">
        <v>1077152</v>
      </c>
    </row>
    <row r="4965" spans="1:20" x14ac:dyDescent="0.3">
      <c r="A4965" t="s">
        <v>9766</v>
      </c>
      <c r="B4965" s="9">
        <v>45443</v>
      </c>
      <c r="C4965" t="s">
        <v>8730</v>
      </c>
      <c r="D4965" t="s">
        <v>8731</v>
      </c>
      <c r="E4965" t="s">
        <v>2951</v>
      </c>
      <c r="F4965" t="s">
        <v>1558</v>
      </c>
      <c r="G4965" t="s">
        <v>27</v>
      </c>
      <c r="H4965" t="s">
        <v>32</v>
      </c>
      <c r="I4965" t="s">
        <v>237</v>
      </c>
      <c r="J4965">
        <v>1</v>
      </c>
      <c r="K4965" s="1">
        <v>18348</v>
      </c>
      <c r="L4965" s="1">
        <v>18348</v>
      </c>
      <c r="M4965">
        <v>0</v>
      </c>
      <c r="N4965" s="10">
        <v>0</v>
      </c>
      <c r="O4965" s="1">
        <f>Table1[[#This Row],[Total Sales NGN]]-(Table1[[#This Row],[Total Sales NGN]]*Table1[[#This Row],[Discount %2]])</f>
        <v>18348</v>
      </c>
      <c r="P4965" t="s">
        <v>27</v>
      </c>
      <c r="Q4965">
        <v>5</v>
      </c>
      <c r="R4965" t="s">
        <v>35</v>
      </c>
      <c r="S4965">
        <v>173</v>
      </c>
      <c r="T4965" s="1">
        <v>558942</v>
      </c>
    </row>
    <row r="4966" spans="1:20" x14ac:dyDescent="0.3">
      <c r="A4966" t="s">
        <v>9767</v>
      </c>
      <c r="B4966" s="9">
        <v>45599</v>
      </c>
      <c r="C4966" t="s">
        <v>8730</v>
      </c>
      <c r="D4966" t="s">
        <v>8731</v>
      </c>
      <c r="E4966" t="s">
        <v>1738</v>
      </c>
      <c r="F4966" t="s">
        <v>2415</v>
      </c>
      <c r="G4966" t="s">
        <v>9768</v>
      </c>
      <c r="H4966" t="s">
        <v>40</v>
      </c>
      <c r="I4966" t="s">
        <v>137</v>
      </c>
      <c r="J4966">
        <v>12</v>
      </c>
      <c r="K4966" s="1">
        <v>5231</v>
      </c>
      <c r="L4966" s="1">
        <v>62772</v>
      </c>
      <c r="M4966">
        <v>0</v>
      </c>
      <c r="N4966" s="10">
        <v>0</v>
      </c>
      <c r="O4966" s="1">
        <f>Table1[[#This Row],[Total Sales NGN]]-(Table1[[#This Row],[Total Sales NGN]]*Table1[[#This Row],[Discount %2]])</f>
        <v>62772</v>
      </c>
      <c r="P4966" t="s">
        <v>47</v>
      </c>
      <c r="Q4966">
        <v>5</v>
      </c>
      <c r="R4966" t="s">
        <v>35</v>
      </c>
      <c r="S4966">
        <v>178</v>
      </c>
      <c r="T4966" s="1">
        <v>289731</v>
      </c>
    </row>
    <row r="4967" spans="1:20" x14ac:dyDescent="0.3">
      <c r="A4967" t="s">
        <v>9769</v>
      </c>
      <c r="B4967" s="9">
        <v>45243</v>
      </c>
      <c r="C4967" t="s">
        <v>8730</v>
      </c>
      <c r="D4967" t="s">
        <v>8731</v>
      </c>
      <c r="E4967" t="s">
        <v>949</v>
      </c>
      <c r="F4967" t="s">
        <v>637</v>
      </c>
      <c r="G4967" t="s">
        <v>9770</v>
      </c>
      <c r="H4967" t="s">
        <v>45</v>
      </c>
      <c r="I4967" t="s">
        <v>82</v>
      </c>
      <c r="J4967">
        <v>15</v>
      </c>
      <c r="K4967" s="1">
        <v>37130</v>
      </c>
      <c r="L4967" s="1">
        <v>556950</v>
      </c>
      <c r="M4967">
        <v>10</v>
      </c>
      <c r="N4967" s="10">
        <v>0.1</v>
      </c>
      <c r="O4967" s="1">
        <f>Table1[[#This Row],[Total Sales NGN]]-(Table1[[#This Row],[Total Sales NGN]]*Table1[[#This Row],[Discount %2]])</f>
        <v>501255</v>
      </c>
      <c r="P4967" t="s">
        <v>47</v>
      </c>
      <c r="Q4967" t="s">
        <v>27</v>
      </c>
      <c r="R4967" t="s">
        <v>28</v>
      </c>
      <c r="S4967">
        <v>64</v>
      </c>
      <c r="T4967" s="1">
        <v>383206</v>
      </c>
    </row>
    <row r="4968" spans="1:20" x14ac:dyDescent="0.3">
      <c r="A4968" t="s">
        <v>9771</v>
      </c>
      <c r="B4968" s="9">
        <v>45444</v>
      </c>
      <c r="C4968" t="s">
        <v>8730</v>
      </c>
      <c r="D4968" t="s">
        <v>8731</v>
      </c>
      <c r="E4968" t="s">
        <v>2951</v>
      </c>
      <c r="F4968" t="s">
        <v>401</v>
      </c>
      <c r="G4968" t="s">
        <v>9772</v>
      </c>
      <c r="H4968" t="s">
        <v>32</v>
      </c>
      <c r="I4968" t="s">
        <v>117</v>
      </c>
      <c r="J4968">
        <v>17</v>
      </c>
      <c r="K4968" s="1">
        <v>19802</v>
      </c>
      <c r="L4968" s="1">
        <v>336634</v>
      </c>
      <c r="M4968" t="s">
        <v>27</v>
      </c>
      <c r="N4968" s="10">
        <v>0</v>
      </c>
      <c r="O4968" s="1">
        <f>Table1[[#This Row],[Total Sales NGN]]-(Table1[[#This Row],[Total Sales NGN]]*Table1[[#This Row],[Discount %2]])</f>
        <v>336634</v>
      </c>
      <c r="P4968" t="s">
        <v>47</v>
      </c>
      <c r="Q4968">
        <v>4</v>
      </c>
      <c r="R4968" t="s">
        <v>35</v>
      </c>
      <c r="S4968">
        <v>163</v>
      </c>
      <c r="T4968" s="1">
        <v>558942</v>
      </c>
    </row>
    <row r="4969" spans="1:20" x14ac:dyDescent="0.3">
      <c r="A4969" t="s">
        <v>9773</v>
      </c>
      <c r="B4969" s="9">
        <v>45647</v>
      </c>
      <c r="C4969" t="s">
        <v>8730</v>
      </c>
      <c r="D4969" t="s">
        <v>8731</v>
      </c>
      <c r="E4969" t="s">
        <v>1738</v>
      </c>
      <c r="F4969" t="s">
        <v>1764</v>
      </c>
      <c r="G4969" t="s">
        <v>9774</v>
      </c>
      <c r="H4969" t="s">
        <v>40</v>
      </c>
      <c r="I4969" t="s">
        <v>70</v>
      </c>
      <c r="J4969">
        <v>2</v>
      </c>
      <c r="K4969" s="1">
        <v>3241</v>
      </c>
      <c r="L4969" s="1">
        <v>6482</v>
      </c>
      <c r="M4969" t="s">
        <v>27</v>
      </c>
      <c r="N4969" s="10">
        <v>0</v>
      </c>
      <c r="O4969" s="1">
        <f>Table1[[#This Row],[Total Sales NGN]]-(Table1[[#This Row],[Total Sales NGN]]*Table1[[#This Row],[Discount %2]])</f>
        <v>6482</v>
      </c>
      <c r="P4969" t="s">
        <v>27</v>
      </c>
      <c r="Q4969">
        <v>5</v>
      </c>
      <c r="R4969" t="s">
        <v>35</v>
      </c>
      <c r="S4969">
        <v>47</v>
      </c>
      <c r="T4969" s="1">
        <v>289731</v>
      </c>
    </row>
    <row r="4970" spans="1:20" x14ac:dyDescent="0.3">
      <c r="A4970" t="s">
        <v>9775</v>
      </c>
      <c r="B4970" s="9">
        <v>45221</v>
      </c>
      <c r="C4970" t="s">
        <v>8730</v>
      </c>
      <c r="D4970" t="s">
        <v>8731</v>
      </c>
      <c r="E4970" t="s">
        <v>1738</v>
      </c>
      <c r="F4970" t="s">
        <v>252</v>
      </c>
      <c r="G4970" t="s">
        <v>27</v>
      </c>
      <c r="H4970" t="s">
        <v>32</v>
      </c>
      <c r="I4970" t="s">
        <v>158</v>
      </c>
      <c r="J4970">
        <v>13</v>
      </c>
      <c r="K4970" s="1">
        <v>17316</v>
      </c>
      <c r="L4970" s="1">
        <v>225108</v>
      </c>
      <c r="M4970">
        <v>0</v>
      </c>
      <c r="N4970" s="10">
        <v>0</v>
      </c>
      <c r="O4970" s="1">
        <f>Table1[[#This Row],[Total Sales NGN]]-(Table1[[#This Row],[Total Sales NGN]]*Table1[[#This Row],[Discount %2]])</f>
        <v>225108</v>
      </c>
      <c r="P4970" t="s">
        <v>26</v>
      </c>
      <c r="Q4970">
        <v>3</v>
      </c>
      <c r="R4970" t="s">
        <v>35</v>
      </c>
      <c r="S4970">
        <v>34</v>
      </c>
      <c r="T4970" s="1">
        <v>558942</v>
      </c>
    </row>
    <row r="4971" spans="1:20" x14ac:dyDescent="0.3">
      <c r="A4971" t="s">
        <v>9776</v>
      </c>
      <c r="B4971" s="9">
        <v>45020</v>
      </c>
      <c r="C4971" t="s">
        <v>8730</v>
      </c>
      <c r="D4971" t="s">
        <v>8731</v>
      </c>
      <c r="E4971" t="s">
        <v>2951</v>
      </c>
      <c r="F4971" t="s">
        <v>934</v>
      </c>
      <c r="G4971" t="s">
        <v>9777</v>
      </c>
      <c r="H4971" t="s">
        <v>65</v>
      </c>
      <c r="I4971" t="s">
        <v>382</v>
      </c>
      <c r="J4971">
        <v>5</v>
      </c>
      <c r="K4971" s="1">
        <v>95351</v>
      </c>
      <c r="L4971" s="1">
        <v>476755</v>
      </c>
      <c r="M4971">
        <v>0</v>
      </c>
      <c r="N4971" s="10">
        <v>0</v>
      </c>
      <c r="O4971" s="1">
        <f>Table1[[#This Row],[Total Sales NGN]]-(Table1[[#This Row],[Total Sales NGN]]*Table1[[#This Row],[Discount %2]])</f>
        <v>476755</v>
      </c>
      <c r="P4971" t="s">
        <v>27</v>
      </c>
      <c r="Q4971">
        <v>5</v>
      </c>
      <c r="R4971" t="s">
        <v>28</v>
      </c>
      <c r="S4971">
        <v>146</v>
      </c>
      <c r="T4971" s="1">
        <v>761054</v>
      </c>
    </row>
    <row r="4972" spans="1:20" x14ac:dyDescent="0.3">
      <c r="A4972" t="s">
        <v>9778</v>
      </c>
      <c r="B4972" s="9">
        <v>45559</v>
      </c>
      <c r="C4972" t="s">
        <v>8730</v>
      </c>
      <c r="D4972" t="s">
        <v>8731</v>
      </c>
      <c r="E4972" t="s">
        <v>949</v>
      </c>
      <c r="F4972" t="s">
        <v>513</v>
      </c>
      <c r="G4972" t="s">
        <v>9779</v>
      </c>
      <c r="H4972" t="s">
        <v>45</v>
      </c>
      <c r="I4972" t="s">
        <v>130</v>
      </c>
      <c r="J4972">
        <v>19</v>
      </c>
      <c r="K4972" s="1">
        <v>41665</v>
      </c>
      <c r="L4972" s="1">
        <v>791635</v>
      </c>
      <c r="M4972">
        <v>0</v>
      </c>
      <c r="N4972" s="10">
        <v>0</v>
      </c>
      <c r="O4972" s="1">
        <f>Table1[[#This Row],[Total Sales NGN]]-(Table1[[#This Row],[Total Sales NGN]]*Table1[[#This Row],[Discount %2]])</f>
        <v>791635</v>
      </c>
      <c r="P4972" t="s">
        <v>57</v>
      </c>
      <c r="Q4972">
        <v>3</v>
      </c>
      <c r="R4972" t="s">
        <v>35</v>
      </c>
      <c r="S4972">
        <v>135</v>
      </c>
      <c r="T4972" s="1">
        <v>383206</v>
      </c>
    </row>
    <row r="4973" spans="1:20" x14ac:dyDescent="0.3">
      <c r="A4973" t="s">
        <v>9780</v>
      </c>
      <c r="B4973" s="9">
        <v>45437</v>
      </c>
      <c r="C4973" t="s">
        <v>8730</v>
      </c>
      <c r="D4973" t="s">
        <v>8731</v>
      </c>
      <c r="E4973" t="s">
        <v>2951</v>
      </c>
      <c r="F4973" t="s">
        <v>59</v>
      </c>
      <c r="G4973" t="s">
        <v>9781</v>
      </c>
      <c r="H4973" t="s">
        <v>24</v>
      </c>
      <c r="I4973" t="s">
        <v>152</v>
      </c>
      <c r="J4973">
        <v>15</v>
      </c>
      <c r="K4973" s="1">
        <v>318927</v>
      </c>
      <c r="L4973" s="1">
        <v>4783905</v>
      </c>
      <c r="M4973">
        <v>5</v>
      </c>
      <c r="N4973" s="10">
        <v>0.05</v>
      </c>
      <c r="O4973" s="1">
        <f>Table1[[#This Row],[Total Sales NGN]]-(Table1[[#This Row],[Total Sales NGN]]*Table1[[#This Row],[Discount %2]])</f>
        <v>4544709.75</v>
      </c>
      <c r="P4973" t="s">
        <v>34</v>
      </c>
      <c r="Q4973">
        <v>5</v>
      </c>
      <c r="R4973" t="s">
        <v>35</v>
      </c>
      <c r="S4973">
        <v>60</v>
      </c>
      <c r="T4973" s="1">
        <v>1077152</v>
      </c>
    </row>
    <row r="4974" spans="1:20" x14ac:dyDescent="0.3">
      <c r="A4974" t="s">
        <v>9782</v>
      </c>
      <c r="B4974" s="9">
        <v>45019</v>
      </c>
      <c r="C4974" t="s">
        <v>8730</v>
      </c>
      <c r="D4974" t="s">
        <v>8731</v>
      </c>
      <c r="E4974" t="s">
        <v>949</v>
      </c>
      <c r="F4974" t="s">
        <v>1517</v>
      </c>
      <c r="G4974" t="s">
        <v>9783</v>
      </c>
      <c r="H4974" t="s">
        <v>65</v>
      </c>
      <c r="I4974" t="s">
        <v>289</v>
      </c>
      <c r="J4974">
        <v>15</v>
      </c>
      <c r="K4974" s="1">
        <v>120502</v>
      </c>
      <c r="L4974" s="1">
        <v>1807530</v>
      </c>
      <c r="M4974">
        <v>5</v>
      </c>
      <c r="N4974" s="10">
        <v>0.05</v>
      </c>
      <c r="O4974" s="1">
        <f>Table1[[#This Row],[Total Sales NGN]]-(Table1[[#This Row],[Total Sales NGN]]*Table1[[#This Row],[Discount %2]])</f>
        <v>1717153.5</v>
      </c>
      <c r="P4974" t="s">
        <v>27</v>
      </c>
      <c r="Q4974">
        <v>3</v>
      </c>
      <c r="R4974" t="s">
        <v>35</v>
      </c>
      <c r="S4974">
        <v>58</v>
      </c>
      <c r="T4974" s="1">
        <v>761054</v>
      </c>
    </row>
    <row r="4975" spans="1:20" x14ac:dyDescent="0.3">
      <c r="A4975" t="s">
        <v>9784</v>
      </c>
      <c r="B4975" s="9">
        <v>45341</v>
      </c>
      <c r="C4975" t="s">
        <v>8730</v>
      </c>
      <c r="D4975" t="s">
        <v>8731</v>
      </c>
      <c r="E4975" t="s">
        <v>1738</v>
      </c>
      <c r="F4975" t="s">
        <v>1980</v>
      </c>
      <c r="G4975" t="s">
        <v>9785</v>
      </c>
      <c r="H4975" t="s">
        <v>40</v>
      </c>
      <c r="I4975" t="s">
        <v>106</v>
      </c>
      <c r="J4975">
        <v>15</v>
      </c>
      <c r="K4975" s="1">
        <v>12400</v>
      </c>
      <c r="L4975" s="1">
        <v>186000</v>
      </c>
      <c r="M4975">
        <v>0</v>
      </c>
      <c r="N4975" s="10">
        <v>0</v>
      </c>
      <c r="O4975" s="1">
        <f>Table1[[#This Row],[Total Sales NGN]]-(Table1[[#This Row],[Total Sales NGN]]*Table1[[#This Row],[Discount %2]])</f>
        <v>186000</v>
      </c>
      <c r="P4975" t="s">
        <v>47</v>
      </c>
      <c r="Q4975">
        <v>4</v>
      </c>
      <c r="R4975" t="s">
        <v>28</v>
      </c>
      <c r="S4975">
        <v>45</v>
      </c>
      <c r="T4975" s="1">
        <v>289731</v>
      </c>
    </row>
    <row r="4976" spans="1:20" x14ac:dyDescent="0.3">
      <c r="A4976" t="s">
        <v>9786</v>
      </c>
      <c r="B4976" s="9">
        <v>45578</v>
      </c>
      <c r="C4976" t="s">
        <v>8730</v>
      </c>
      <c r="D4976" t="s">
        <v>8731</v>
      </c>
      <c r="E4976" t="s">
        <v>2951</v>
      </c>
      <c r="F4976" t="s">
        <v>1813</v>
      </c>
      <c r="G4976" t="s">
        <v>9787</v>
      </c>
      <c r="H4976" t="s">
        <v>32</v>
      </c>
      <c r="I4976" t="s">
        <v>117</v>
      </c>
      <c r="J4976">
        <v>1</v>
      </c>
      <c r="K4976" s="1">
        <v>20444</v>
      </c>
      <c r="L4976" s="1">
        <v>20444</v>
      </c>
      <c r="M4976">
        <v>0</v>
      </c>
      <c r="N4976" s="10">
        <v>0</v>
      </c>
      <c r="O4976" s="1">
        <f>Table1[[#This Row],[Total Sales NGN]]-(Table1[[#This Row],[Total Sales NGN]]*Table1[[#This Row],[Discount %2]])</f>
        <v>20444</v>
      </c>
      <c r="P4976" t="s">
        <v>57</v>
      </c>
      <c r="Q4976">
        <v>5</v>
      </c>
      <c r="R4976" t="s">
        <v>35</v>
      </c>
      <c r="S4976">
        <v>1</v>
      </c>
      <c r="T4976" s="1">
        <v>558942</v>
      </c>
    </row>
    <row r="4977" spans="1:20" x14ac:dyDescent="0.3">
      <c r="A4977" t="s">
        <v>9788</v>
      </c>
      <c r="B4977" s="9">
        <v>45316</v>
      </c>
      <c r="C4977" t="s">
        <v>8730</v>
      </c>
      <c r="D4977" t="s">
        <v>8731</v>
      </c>
      <c r="E4977" t="s">
        <v>949</v>
      </c>
      <c r="F4977" t="s">
        <v>1647</v>
      </c>
      <c r="G4977" t="s">
        <v>27</v>
      </c>
      <c r="H4977" t="s">
        <v>32</v>
      </c>
      <c r="I4977" t="s">
        <v>95</v>
      </c>
      <c r="J4977">
        <v>10</v>
      </c>
      <c r="K4977" s="1">
        <v>16562</v>
      </c>
      <c r="L4977" s="1">
        <v>165620</v>
      </c>
      <c r="M4977">
        <v>0</v>
      </c>
      <c r="N4977" s="10">
        <v>0</v>
      </c>
      <c r="O4977" s="1">
        <f>Table1[[#This Row],[Total Sales NGN]]-(Table1[[#This Row],[Total Sales NGN]]*Table1[[#This Row],[Discount %2]])</f>
        <v>165620</v>
      </c>
      <c r="P4977" t="s">
        <v>27</v>
      </c>
      <c r="Q4977" t="s">
        <v>27</v>
      </c>
      <c r="R4977" t="s">
        <v>35</v>
      </c>
      <c r="S4977">
        <v>109</v>
      </c>
      <c r="T4977" s="1">
        <v>558942</v>
      </c>
    </row>
    <row r="4978" spans="1:20" x14ac:dyDescent="0.3">
      <c r="A4978" t="s">
        <v>9789</v>
      </c>
      <c r="B4978" s="9">
        <v>44974</v>
      </c>
      <c r="C4978" t="s">
        <v>8730</v>
      </c>
      <c r="D4978" t="s">
        <v>8731</v>
      </c>
      <c r="E4978" t="s">
        <v>2951</v>
      </c>
      <c r="F4978" t="s">
        <v>3041</v>
      </c>
      <c r="G4978" t="s">
        <v>9790</v>
      </c>
      <c r="H4978" t="s">
        <v>65</v>
      </c>
      <c r="I4978" t="s">
        <v>289</v>
      </c>
      <c r="J4978">
        <v>20</v>
      </c>
      <c r="K4978" s="1">
        <v>98771</v>
      </c>
      <c r="L4978" s="1">
        <v>1975420</v>
      </c>
      <c r="M4978">
        <v>0</v>
      </c>
      <c r="N4978" s="10">
        <v>0</v>
      </c>
      <c r="O4978" s="1">
        <f>Table1[[#This Row],[Total Sales NGN]]-(Table1[[#This Row],[Total Sales NGN]]*Table1[[#This Row],[Discount %2]])</f>
        <v>1975420</v>
      </c>
      <c r="P4978" t="s">
        <v>57</v>
      </c>
      <c r="Q4978">
        <v>3</v>
      </c>
      <c r="R4978" t="s">
        <v>35</v>
      </c>
      <c r="S4978">
        <v>43</v>
      </c>
      <c r="T4978" s="1">
        <v>761054</v>
      </c>
    </row>
    <row r="4979" spans="1:20" x14ac:dyDescent="0.3">
      <c r="A4979" t="s">
        <v>9791</v>
      </c>
      <c r="B4979" s="9">
        <v>45613</v>
      </c>
      <c r="C4979" t="s">
        <v>8730</v>
      </c>
      <c r="D4979" t="s">
        <v>8731</v>
      </c>
      <c r="E4979" t="s">
        <v>949</v>
      </c>
      <c r="F4979" t="s">
        <v>3041</v>
      </c>
      <c r="G4979" t="s">
        <v>9792</v>
      </c>
      <c r="H4979" t="s">
        <v>24</v>
      </c>
      <c r="I4979" t="s">
        <v>61</v>
      </c>
      <c r="J4979">
        <v>9</v>
      </c>
      <c r="K4979" s="1">
        <v>246998</v>
      </c>
      <c r="L4979" s="1">
        <v>2222982</v>
      </c>
      <c r="M4979">
        <v>15</v>
      </c>
      <c r="N4979" s="10">
        <v>0.15</v>
      </c>
      <c r="O4979" s="1">
        <f>Table1[[#This Row],[Total Sales NGN]]-(Table1[[#This Row],[Total Sales NGN]]*Table1[[#This Row],[Discount %2]])</f>
        <v>1889534.7</v>
      </c>
      <c r="P4979" t="s">
        <v>27</v>
      </c>
      <c r="Q4979">
        <v>4</v>
      </c>
      <c r="R4979" t="s">
        <v>35</v>
      </c>
      <c r="S4979">
        <v>121</v>
      </c>
      <c r="T4979" s="1">
        <v>1077152</v>
      </c>
    </row>
    <row r="4980" spans="1:20" x14ac:dyDescent="0.3">
      <c r="A4980" t="s">
        <v>9793</v>
      </c>
      <c r="B4980" s="9">
        <v>45326</v>
      </c>
      <c r="C4980" t="s">
        <v>8730</v>
      </c>
      <c r="D4980" t="s">
        <v>8731</v>
      </c>
      <c r="E4980" t="s">
        <v>949</v>
      </c>
      <c r="F4980" t="s">
        <v>535</v>
      </c>
      <c r="G4980" t="s">
        <v>27</v>
      </c>
      <c r="H4980" t="s">
        <v>32</v>
      </c>
      <c r="I4980" t="s">
        <v>117</v>
      </c>
      <c r="J4980">
        <v>10</v>
      </c>
      <c r="K4980" s="1">
        <v>23297</v>
      </c>
      <c r="L4980" s="1">
        <v>232970</v>
      </c>
      <c r="M4980">
        <v>5</v>
      </c>
      <c r="N4980" s="10">
        <v>0.05</v>
      </c>
      <c r="O4980" s="1">
        <f>Table1[[#This Row],[Total Sales NGN]]-(Table1[[#This Row],[Total Sales NGN]]*Table1[[#This Row],[Discount %2]])</f>
        <v>221321.5</v>
      </c>
      <c r="P4980" t="s">
        <v>57</v>
      </c>
      <c r="Q4980">
        <v>4</v>
      </c>
      <c r="R4980" t="s">
        <v>27</v>
      </c>
      <c r="S4980">
        <v>38</v>
      </c>
      <c r="T4980" s="1">
        <v>558942</v>
      </c>
    </row>
    <row r="4981" spans="1:20" x14ac:dyDescent="0.3">
      <c r="A4981" t="s">
        <v>9794</v>
      </c>
      <c r="B4981" s="9">
        <v>45182</v>
      </c>
      <c r="C4981" t="s">
        <v>8730</v>
      </c>
      <c r="D4981" t="s">
        <v>8731</v>
      </c>
      <c r="E4981" t="s">
        <v>949</v>
      </c>
      <c r="F4981" t="s">
        <v>3915</v>
      </c>
      <c r="G4981" t="s">
        <v>9795</v>
      </c>
      <c r="H4981" t="s">
        <v>32</v>
      </c>
      <c r="I4981" t="s">
        <v>33</v>
      </c>
      <c r="J4981">
        <v>20</v>
      </c>
      <c r="K4981" s="1">
        <v>20961</v>
      </c>
      <c r="L4981" s="1">
        <v>419220</v>
      </c>
      <c r="M4981" t="s">
        <v>27</v>
      </c>
      <c r="N4981" s="10">
        <v>0</v>
      </c>
      <c r="O4981" s="1">
        <f>Table1[[#This Row],[Total Sales NGN]]-(Table1[[#This Row],[Total Sales NGN]]*Table1[[#This Row],[Discount %2]])</f>
        <v>419220</v>
      </c>
      <c r="P4981" t="s">
        <v>57</v>
      </c>
      <c r="Q4981">
        <v>4</v>
      </c>
      <c r="R4981" t="s">
        <v>28</v>
      </c>
      <c r="S4981">
        <v>177</v>
      </c>
      <c r="T4981" s="1">
        <v>558942</v>
      </c>
    </row>
    <row r="4982" spans="1:20" x14ac:dyDescent="0.3">
      <c r="A4982" t="s">
        <v>9796</v>
      </c>
      <c r="B4982" s="9">
        <v>45143</v>
      </c>
      <c r="C4982" t="s">
        <v>8730</v>
      </c>
      <c r="D4982" t="s">
        <v>8731</v>
      </c>
      <c r="E4982" t="s">
        <v>949</v>
      </c>
      <c r="F4982" t="s">
        <v>421</v>
      </c>
      <c r="G4982" t="s">
        <v>9797</v>
      </c>
      <c r="H4982" t="s">
        <v>65</v>
      </c>
      <c r="I4982" t="s">
        <v>66</v>
      </c>
      <c r="J4982">
        <v>3</v>
      </c>
      <c r="K4982" s="1">
        <v>171274</v>
      </c>
      <c r="L4982" s="1">
        <v>513822</v>
      </c>
      <c r="M4982">
        <v>0</v>
      </c>
      <c r="N4982" s="10">
        <v>0</v>
      </c>
      <c r="O4982" s="1">
        <f>Table1[[#This Row],[Total Sales NGN]]-(Table1[[#This Row],[Total Sales NGN]]*Table1[[#This Row],[Discount %2]])</f>
        <v>513822</v>
      </c>
      <c r="P4982" t="s">
        <v>57</v>
      </c>
      <c r="Q4982">
        <v>5</v>
      </c>
      <c r="R4982" t="s">
        <v>35</v>
      </c>
      <c r="S4982">
        <v>94</v>
      </c>
      <c r="T4982" s="1">
        <v>761054</v>
      </c>
    </row>
    <row r="4983" spans="1:20" x14ac:dyDescent="0.3">
      <c r="A4983" t="s">
        <v>9798</v>
      </c>
      <c r="B4983" s="9">
        <v>45011</v>
      </c>
      <c r="C4983" t="s">
        <v>8730</v>
      </c>
      <c r="D4983" t="s">
        <v>8731</v>
      </c>
      <c r="E4983" t="s">
        <v>949</v>
      </c>
      <c r="F4983" t="s">
        <v>700</v>
      </c>
      <c r="G4983" t="s">
        <v>9799</v>
      </c>
      <c r="H4983" t="s">
        <v>45</v>
      </c>
      <c r="I4983" t="s">
        <v>82</v>
      </c>
      <c r="J4983">
        <v>7</v>
      </c>
      <c r="K4983" s="1">
        <v>27238</v>
      </c>
      <c r="L4983" s="1">
        <v>190666</v>
      </c>
      <c r="M4983">
        <v>10</v>
      </c>
      <c r="N4983" s="10">
        <v>0.1</v>
      </c>
      <c r="O4983" s="1">
        <f>Table1[[#This Row],[Total Sales NGN]]-(Table1[[#This Row],[Total Sales NGN]]*Table1[[#This Row],[Discount %2]])</f>
        <v>171599.4</v>
      </c>
      <c r="P4983" t="s">
        <v>26</v>
      </c>
      <c r="Q4983">
        <v>3</v>
      </c>
      <c r="R4983" t="s">
        <v>28</v>
      </c>
      <c r="S4983">
        <v>29</v>
      </c>
      <c r="T4983" s="1">
        <v>383206</v>
      </c>
    </row>
    <row r="4984" spans="1:20" x14ac:dyDescent="0.3">
      <c r="A4984" t="s">
        <v>9800</v>
      </c>
      <c r="B4984" s="9">
        <v>45643</v>
      </c>
      <c r="C4984" t="s">
        <v>8730</v>
      </c>
      <c r="D4984" t="s">
        <v>8731</v>
      </c>
      <c r="E4984" t="s">
        <v>1738</v>
      </c>
      <c r="F4984" t="s">
        <v>516</v>
      </c>
      <c r="G4984" t="s">
        <v>9801</v>
      </c>
      <c r="H4984" t="s">
        <v>32</v>
      </c>
      <c r="I4984" t="s">
        <v>117</v>
      </c>
      <c r="J4984">
        <v>7</v>
      </c>
      <c r="K4984" s="1">
        <v>21700</v>
      </c>
      <c r="L4984" s="1">
        <v>151900</v>
      </c>
      <c r="M4984">
        <v>20</v>
      </c>
      <c r="N4984" s="10">
        <v>0.2</v>
      </c>
      <c r="O4984" s="1">
        <f>Table1[[#This Row],[Total Sales NGN]]-(Table1[[#This Row],[Total Sales NGN]]*Table1[[#This Row],[Discount %2]])</f>
        <v>121520</v>
      </c>
      <c r="P4984" t="s">
        <v>27</v>
      </c>
      <c r="Q4984">
        <v>7</v>
      </c>
      <c r="R4984" t="s">
        <v>35</v>
      </c>
      <c r="S4984">
        <v>169</v>
      </c>
      <c r="T4984" s="1">
        <v>558942</v>
      </c>
    </row>
    <row r="4985" spans="1:20" x14ac:dyDescent="0.3">
      <c r="A4985" t="s">
        <v>9802</v>
      </c>
      <c r="B4985" s="9">
        <v>45380</v>
      </c>
      <c r="C4985" t="s">
        <v>8730</v>
      </c>
      <c r="D4985" t="s">
        <v>8731</v>
      </c>
      <c r="E4985" t="s">
        <v>949</v>
      </c>
      <c r="F4985" t="s">
        <v>308</v>
      </c>
      <c r="G4985" t="s">
        <v>9803</v>
      </c>
      <c r="H4985" t="s">
        <v>32</v>
      </c>
      <c r="I4985" t="s">
        <v>117</v>
      </c>
      <c r="J4985">
        <v>4</v>
      </c>
      <c r="K4985" s="1">
        <v>22521</v>
      </c>
      <c r="L4985" s="1">
        <v>90084</v>
      </c>
      <c r="M4985" t="s">
        <v>27</v>
      </c>
      <c r="N4985" s="10">
        <v>0</v>
      </c>
      <c r="O4985" s="1">
        <f>Table1[[#This Row],[Total Sales NGN]]-(Table1[[#This Row],[Total Sales NGN]]*Table1[[#This Row],[Discount %2]])</f>
        <v>90084</v>
      </c>
      <c r="P4985" t="s">
        <v>47</v>
      </c>
      <c r="Q4985">
        <v>2</v>
      </c>
      <c r="R4985" t="s">
        <v>28</v>
      </c>
      <c r="S4985">
        <v>28</v>
      </c>
      <c r="T4985" s="1">
        <v>558942</v>
      </c>
    </row>
    <row r="4986" spans="1:20" x14ac:dyDescent="0.3">
      <c r="A4986" t="s">
        <v>9804</v>
      </c>
      <c r="B4986" s="9">
        <v>45555</v>
      </c>
      <c r="C4986" t="s">
        <v>8730</v>
      </c>
      <c r="D4986" t="s">
        <v>8731</v>
      </c>
      <c r="E4986" t="s">
        <v>2951</v>
      </c>
      <c r="F4986" t="s">
        <v>393</v>
      </c>
      <c r="G4986" t="s">
        <v>9805</v>
      </c>
      <c r="H4986" t="s">
        <v>65</v>
      </c>
      <c r="I4986" t="s">
        <v>397</v>
      </c>
      <c r="J4986">
        <v>3</v>
      </c>
      <c r="K4986" s="1">
        <v>107837</v>
      </c>
      <c r="L4986" s="1">
        <v>323511</v>
      </c>
      <c r="M4986">
        <v>5</v>
      </c>
      <c r="N4986" s="10">
        <v>0.05</v>
      </c>
      <c r="O4986" s="1">
        <f>Table1[[#This Row],[Total Sales NGN]]-(Table1[[#This Row],[Total Sales NGN]]*Table1[[#This Row],[Discount %2]])</f>
        <v>307335.45</v>
      </c>
      <c r="P4986" t="s">
        <v>57</v>
      </c>
      <c r="Q4986">
        <v>2</v>
      </c>
      <c r="R4986" t="s">
        <v>35</v>
      </c>
      <c r="S4986">
        <v>47</v>
      </c>
      <c r="T4986" s="1">
        <v>761054</v>
      </c>
    </row>
    <row r="4987" spans="1:20" x14ac:dyDescent="0.3">
      <c r="A4987" t="s">
        <v>9806</v>
      </c>
      <c r="B4987" s="9">
        <v>44996</v>
      </c>
      <c r="C4987" t="s">
        <v>8730</v>
      </c>
      <c r="D4987" t="s">
        <v>8731</v>
      </c>
      <c r="E4987" t="s">
        <v>1738</v>
      </c>
      <c r="F4987" t="s">
        <v>1987</v>
      </c>
      <c r="G4987" t="s">
        <v>9807</v>
      </c>
      <c r="H4987" t="s">
        <v>65</v>
      </c>
      <c r="I4987" t="s">
        <v>102</v>
      </c>
      <c r="J4987">
        <v>18</v>
      </c>
      <c r="K4987" s="1">
        <v>104371</v>
      </c>
      <c r="L4987" s="1">
        <v>1878678</v>
      </c>
      <c r="M4987">
        <v>10</v>
      </c>
      <c r="N4987" s="10">
        <v>0.1</v>
      </c>
      <c r="O4987" s="1">
        <f>Table1[[#This Row],[Total Sales NGN]]-(Table1[[#This Row],[Total Sales NGN]]*Table1[[#This Row],[Discount %2]])</f>
        <v>1690810.2</v>
      </c>
      <c r="P4987" t="s">
        <v>34</v>
      </c>
      <c r="Q4987">
        <v>5</v>
      </c>
      <c r="R4987" t="s">
        <v>35</v>
      </c>
      <c r="S4987">
        <v>5</v>
      </c>
      <c r="T4987" s="1">
        <v>761054</v>
      </c>
    </row>
    <row r="4988" spans="1:20" x14ac:dyDescent="0.3">
      <c r="A4988" t="s">
        <v>9808</v>
      </c>
      <c r="B4988" s="9">
        <v>45366</v>
      </c>
      <c r="C4988" t="s">
        <v>8730</v>
      </c>
      <c r="D4988" t="s">
        <v>8731</v>
      </c>
      <c r="E4988" t="s">
        <v>949</v>
      </c>
      <c r="F4988" t="s">
        <v>3141</v>
      </c>
      <c r="G4988" t="s">
        <v>9809</v>
      </c>
      <c r="H4988" t="s">
        <v>40</v>
      </c>
      <c r="I4988" t="s">
        <v>70</v>
      </c>
      <c r="J4988">
        <v>2</v>
      </c>
      <c r="K4988" s="1">
        <v>8495</v>
      </c>
      <c r="L4988" s="1">
        <v>16990</v>
      </c>
      <c r="M4988">
        <v>5</v>
      </c>
      <c r="N4988" s="10">
        <v>0.05</v>
      </c>
      <c r="O4988" s="1">
        <f>Table1[[#This Row],[Total Sales NGN]]-(Table1[[#This Row],[Total Sales NGN]]*Table1[[#This Row],[Discount %2]])</f>
        <v>16140.5</v>
      </c>
      <c r="P4988" t="s">
        <v>26</v>
      </c>
      <c r="Q4988">
        <v>2</v>
      </c>
      <c r="R4988" t="s">
        <v>35</v>
      </c>
      <c r="S4988">
        <v>161</v>
      </c>
      <c r="T4988" s="1">
        <v>289731</v>
      </c>
    </row>
    <row r="4989" spans="1:20" x14ac:dyDescent="0.3">
      <c r="A4989" t="s">
        <v>9810</v>
      </c>
      <c r="B4989" s="9">
        <v>45101</v>
      </c>
      <c r="C4989" t="s">
        <v>8730</v>
      </c>
      <c r="D4989" t="s">
        <v>8731</v>
      </c>
      <c r="E4989" t="s">
        <v>949</v>
      </c>
      <c r="F4989" t="s">
        <v>5228</v>
      </c>
      <c r="G4989" t="s">
        <v>9811</v>
      </c>
      <c r="H4989" t="s">
        <v>32</v>
      </c>
      <c r="I4989" t="s">
        <v>95</v>
      </c>
      <c r="J4989">
        <v>18</v>
      </c>
      <c r="K4989" s="1">
        <v>23685</v>
      </c>
      <c r="L4989" s="1">
        <v>426330</v>
      </c>
      <c r="M4989">
        <v>0</v>
      </c>
      <c r="N4989" s="10">
        <v>0</v>
      </c>
      <c r="O4989" s="1">
        <f>Table1[[#This Row],[Total Sales NGN]]-(Table1[[#This Row],[Total Sales NGN]]*Table1[[#This Row],[Discount %2]])</f>
        <v>426330</v>
      </c>
      <c r="P4989" t="s">
        <v>27</v>
      </c>
      <c r="Q4989">
        <v>5</v>
      </c>
      <c r="R4989" t="s">
        <v>35</v>
      </c>
      <c r="S4989">
        <v>136</v>
      </c>
      <c r="T4989" s="1">
        <v>558942</v>
      </c>
    </row>
    <row r="4990" spans="1:20" x14ac:dyDescent="0.3">
      <c r="A4990" t="s">
        <v>9812</v>
      </c>
      <c r="B4990" s="9">
        <v>45516</v>
      </c>
      <c r="C4990" t="s">
        <v>8730</v>
      </c>
      <c r="D4990" t="s">
        <v>8731</v>
      </c>
      <c r="E4990" t="s">
        <v>1738</v>
      </c>
      <c r="F4990" t="s">
        <v>1256</v>
      </c>
      <c r="G4990" t="s">
        <v>9813</v>
      </c>
      <c r="H4990" t="s">
        <v>24</v>
      </c>
      <c r="I4990" t="s">
        <v>61</v>
      </c>
      <c r="J4990">
        <v>6</v>
      </c>
      <c r="K4990" s="1">
        <v>156983</v>
      </c>
      <c r="L4990" s="1">
        <v>941898</v>
      </c>
      <c r="M4990" t="s">
        <v>27</v>
      </c>
      <c r="N4990" s="10">
        <v>0</v>
      </c>
      <c r="O4990" s="1">
        <f>Table1[[#This Row],[Total Sales NGN]]-(Table1[[#This Row],[Total Sales NGN]]*Table1[[#This Row],[Discount %2]])</f>
        <v>941898</v>
      </c>
      <c r="P4990" t="s">
        <v>57</v>
      </c>
      <c r="Q4990">
        <v>4</v>
      </c>
      <c r="R4990" t="s">
        <v>35</v>
      </c>
      <c r="S4990">
        <v>33</v>
      </c>
      <c r="T4990" s="1">
        <v>1077152</v>
      </c>
    </row>
    <row r="4991" spans="1:20" x14ac:dyDescent="0.3">
      <c r="A4991" t="s">
        <v>9814</v>
      </c>
      <c r="B4991" s="9">
        <v>45390</v>
      </c>
      <c r="C4991" t="s">
        <v>8730</v>
      </c>
      <c r="D4991" t="s">
        <v>8731</v>
      </c>
      <c r="E4991" t="s">
        <v>949</v>
      </c>
      <c r="F4991" t="s">
        <v>207</v>
      </c>
      <c r="G4991" t="s">
        <v>9815</v>
      </c>
      <c r="H4991" t="s">
        <v>45</v>
      </c>
      <c r="I4991" t="s">
        <v>181</v>
      </c>
      <c r="J4991">
        <v>4</v>
      </c>
      <c r="K4991" s="1">
        <v>34207</v>
      </c>
      <c r="L4991" s="1">
        <v>136828</v>
      </c>
      <c r="M4991">
        <v>20</v>
      </c>
      <c r="N4991" s="10">
        <v>0.2</v>
      </c>
      <c r="O4991" s="1">
        <f>Table1[[#This Row],[Total Sales NGN]]-(Table1[[#This Row],[Total Sales NGN]]*Table1[[#This Row],[Discount %2]])</f>
        <v>109462.39999999999</v>
      </c>
      <c r="P4991" t="s">
        <v>57</v>
      </c>
      <c r="Q4991">
        <v>3</v>
      </c>
      <c r="R4991" t="s">
        <v>28</v>
      </c>
      <c r="S4991">
        <v>98</v>
      </c>
      <c r="T4991" s="1">
        <v>383206</v>
      </c>
    </row>
    <row r="4992" spans="1:20" x14ac:dyDescent="0.3">
      <c r="A4992" t="s">
        <v>9816</v>
      </c>
      <c r="B4992" s="9">
        <v>44994</v>
      </c>
      <c r="C4992" t="s">
        <v>8730</v>
      </c>
      <c r="D4992" t="s">
        <v>8731</v>
      </c>
      <c r="E4992" t="s">
        <v>949</v>
      </c>
      <c r="F4992" t="s">
        <v>2323</v>
      </c>
      <c r="G4992" t="s">
        <v>9817</v>
      </c>
      <c r="H4992" t="s">
        <v>24</v>
      </c>
      <c r="I4992" t="s">
        <v>161</v>
      </c>
      <c r="J4992">
        <v>20</v>
      </c>
      <c r="K4992" s="1">
        <v>205595</v>
      </c>
      <c r="L4992" s="1">
        <v>4111900</v>
      </c>
      <c r="M4992">
        <v>0</v>
      </c>
      <c r="N4992" s="10">
        <v>0</v>
      </c>
      <c r="O4992" s="1">
        <f>Table1[[#This Row],[Total Sales NGN]]-(Table1[[#This Row],[Total Sales NGN]]*Table1[[#This Row],[Discount %2]])</f>
        <v>4111900</v>
      </c>
      <c r="P4992" t="s">
        <v>26</v>
      </c>
      <c r="Q4992">
        <v>1</v>
      </c>
      <c r="R4992" t="s">
        <v>27</v>
      </c>
      <c r="S4992">
        <v>110</v>
      </c>
      <c r="T4992" s="1">
        <v>1077152</v>
      </c>
    </row>
    <row r="4993" spans="1:20" x14ac:dyDescent="0.3">
      <c r="A4993" t="s">
        <v>9818</v>
      </c>
      <c r="B4993" s="9">
        <v>45059</v>
      </c>
      <c r="C4993" t="s">
        <v>8730</v>
      </c>
      <c r="D4993" t="s">
        <v>8731</v>
      </c>
      <c r="E4993" t="s">
        <v>1738</v>
      </c>
      <c r="F4993" t="s">
        <v>551</v>
      </c>
      <c r="G4993" t="s">
        <v>9819</v>
      </c>
      <c r="H4993" t="s">
        <v>24</v>
      </c>
      <c r="I4993" t="s">
        <v>61</v>
      </c>
      <c r="J4993">
        <v>10</v>
      </c>
      <c r="K4993" s="1">
        <v>291949</v>
      </c>
      <c r="L4993" s="1">
        <v>2919490</v>
      </c>
      <c r="M4993" t="s">
        <v>27</v>
      </c>
      <c r="N4993" s="10">
        <v>0</v>
      </c>
      <c r="O4993" s="1">
        <f>Table1[[#This Row],[Total Sales NGN]]-(Table1[[#This Row],[Total Sales NGN]]*Table1[[#This Row],[Discount %2]])</f>
        <v>2919490</v>
      </c>
      <c r="P4993" t="s">
        <v>26</v>
      </c>
      <c r="Q4993">
        <v>4</v>
      </c>
      <c r="R4993" t="s">
        <v>28</v>
      </c>
      <c r="S4993">
        <v>17</v>
      </c>
      <c r="T4993" s="1">
        <v>1077152</v>
      </c>
    </row>
    <row r="4994" spans="1:20" x14ac:dyDescent="0.3">
      <c r="A4994" t="s">
        <v>9820</v>
      </c>
      <c r="B4994" s="9">
        <v>45157</v>
      </c>
      <c r="C4994" t="s">
        <v>8730</v>
      </c>
      <c r="D4994" t="s">
        <v>8731</v>
      </c>
      <c r="E4994" t="s">
        <v>949</v>
      </c>
      <c r="F4994" t="s">
        <v>1125</v>
      </c>
      <c r="G4994" t="s">
        <v>9821</v>
      </c>
      <c r="H4994" t="s">
        <v>40</v>
      </c>
      <c r="I4994" t="s">
        <v>41</v>
      </c>
      <c r="J4994">
        <v>1</v>
      </c>
      <c r="K4994" s="1">
        <v>8644</v>
      </c>
      <c r="L4994" s="1">
        <v>8644</v>
      </c>
      <c r="M4994">
        <v>0</v>
      </c>
      <c r="N4994" s="10">
        <v>0</v>
      </c>
      <c r="O4994" s="1">
        <f>Table1[[#This Row],[Total Sales NGN]]-(Table1[[#This Row],[Total Sales NGN]]*Table1[[#This Row],[Discount %2]])</f>
        <v>8644</v>
      </c>
      <c r="P4994" t="s">
        <v>57</v>
      </c>
      <c r="Q4994">
        <v>4</v>
      </c>
      <c r="R4994" t="s">
        <v>35</v>
      </c>
      <c r="S4994">
        <v>166</v>
      </c>
      <c r="T4994" s="1">
        <v>289731</v>
      </c>
    </row>
    <row r="4995" spans="1:20" x14ac:dyDescent="0.3">
      <c r="A4995" t="s">
        <v>9822</v>
      </c>
      <c r="B4995" s="9">
        <v>45534</v>
      </c>
      <c r="C4995" t="s">
        <v>8730</v>
      </c>
      <c r="D4995" t="s">
        <v>8731</v>
      </c>
      <c r="E4995" t="s">
        <v>1738</v>
      </c>
      <c r="F4995" t="s">
        <v>703</v>
      </c>
      <c r="G4995" t="s">
        <v>9823</v>
      </c>
      <c r="H4995" t="s">
        <v>40</v>
      </c>
      <c r="I4995" t="s">
        <v>137</v>
      </c>
      <c r="J4995">
        <v>9</v>
      </c>
      <c r="K4995" s="1">
        <v>12284</v>
      </c>
      <c r="L4995" s="1">
        <v>110556</v>
      </c>
      <c r="M4995">
        <v>0</v>
      </c>
      <c r="N4995" s="10">
        <v>0</v>
      </c>
      <c r="O4995" s="1">
        <f>Table1[[#This Row],[Total Sales NGN]]-(Table1[[#This Row],[Total Sales NGN]]*Table1[[#This Row],[Discount %2]])</f>
        <v>110556</v>
      </c>
      <c r="P4995" t="s">
        <v>57</v>
      </c>
      <c r="Q4995">
        <v>1</v>
      </c>
      <c r="R4995" t="s">
        <v>35</v>
      </c>
      <c r="S4995">
        <v>48</v>
      </c>
      <c r="T4995" s="1">
        <v>289731</v>
      </c>
    </row>
    <row r="4996" spans="1:20" x14ac:dyDescent="0.3">
      <c r="A4996" t="s">
        <v>9824</v>
      </c>
      <c r="B4996" s="9">
        <v>45099</v>
      </c>
      <c r="C4996" t="s">
        <v>8730</v>
      </c>
      <c r="D4996" t="s">
        <v>8731</v>
      </c>
      <c r="E4996" t="s">
        <v>949</v>
      </c>
      <c r="F4996" t="s">
        <v>1176</v>
      </c>
      <c r="G4996" t="s">
        <v>9825</v>
      </c>
      <c r="H4996" t="s">
        <v>40</v>
      </c>
      <c r="I4996" t="s">
        <v>137</v>
      </c>
      <c r="J4996">
        <v>19</v>
      </c>
      <c r="K4996" s="1">
        <v>8690</v>
      </c>
      <c r="L4996" s="1">
        <v>165110</v>
      </c>
      <c r="M4996">
        <v>5</v>
      </c>
      <c r="N4996" s="10">
        <v>0.05</v>
      </c>
      <c r="O4996" s="1">
        <f>Table1[[#This Row],[Total Sales NGN]]-(Table1[[#This Row],[Total Sales NGN]]*Table1[[#This Row],[Discount %2]])</f>
        <v>156854.5</v>
      </c>
      <c r="P4996" t="s">
        <v>27</v>
      </c>
      <c r="Q4996" t="s">
        <v>27</v>
      </c>
      <c r="R4996" t="s">
        <v>35</v>
      </c>
      <c r="S4996">
        <v>142</v>
      </c>
      <c r="T4996" s="1">
        <v>289731</v>
      </c>
    </row>
    <row r="4997" spans="1:20" x14ac:dyDescent="0.3">
      <c r="A4997" t="s">
        <v>9826</v>
      </c>
      <c r="B4997" s="9">
        <v>45430</v>
      </c>
      <c r="C4997" t="s">
        <v>8730</v>
      </c>
      <c r="D4997" t="s">
        <v>8731</v>
      </c>
      <c r="E4997" t="s">
        <v>1738</v>
      </c>
      <c r="F4997" t="s">
        <v>1304</v>
      </c>
      <c r="G4997" t="s">
        <v>9827</v>
      </c>
      <c r="H4997" t="s">
        <v>24</v>
      </c>
      <c r="I4997" t="s">
        <v>161</v>
      </c>
      <c r="J4997">
        <v>14</v>
      </c>
      <c r="K4997" s="1">
        <v>348943</v>
      </c>
      <c r="L4997" s="1">
        <v>4885202</v>
      </c>
      <c r="M4997">
        <v>0</v>
      </c>
      <c r="N4997" s="10">
        <v>0</v>
      </c>
      <c r="O4997" s="1">
        <f>Table1[[#This Row],[Total Sales NGN]]-(Table1[[#This Row],[Total Sales NGN]]*Table1[[#This Row],[Discount %2]])</f>
        <v>4885202</v>
      </c>
      <c r="P4997" t="s">
        <v>27</v>
      </c>
      <c r="Q4997">
        <v>3</v>
      </c>
      <c r="R4997" t="s">
        <v>28</v>
      </c>
      <c r="S4997">
        <v>109</v>
      </c>
      <c r="T4997" s="1">
        <v>1077152</v>
      </c>
    </row>
    <row r="4998" spans="1:20" x14ac:dyDescent="0.3">
      <c r="A4998" t="s">
        <v>9828</v>
      </c>
      <c r="B4998" s="9">
        <v>45391</v>
      </c>
      <c r="C4998" t="s">
        <v>8730</v>
      </c>
      <c r="D4998" t="s">
        <v>8731</v>
      </c>
      <c r="E4998" t="s">
        <v>2951</v>
      </c>
      <c r="F4998" t="s">
        <v>135</v>
      </c>
      <c r="G4998" t="s">
        <v>9829</v>
      </c>
      <c r="H4998" t="s">
        <v>32</v>
      </c>
      <c r="I4998" t="s">
        <v>117</v>
      </c>
      <c r="J4998">
        <v>4</v>
      </c>
      <c r="K4998" s="1">
        <v>16330</v>
      </c>
      <c r="L4998" s="1">
        <v>65320</v>
      </c>
      <c r="M4998" t="s">
        <v>27</v>
      </c>
      <c r="N4998" s="10">
        <v>0</v>
      </c>
      <c r="O4998" s="1">
        <f>Table1[[#This Row],[Total Sales NGN]]-(Table1[[#This Row],[Total Sales NGN]]*Table1[[#This Row],[Discount %2]])</f>
        <v>65320</v>
      </c>
      <c r="P4998" t="s">
        <v>34</v>
      </c>
      <c r="Q4998">
        <v>5</v>
      </c>
      <c r="R4998" t="s">
        <v>28</v>
      </c>
      <c r="S4998">
        <v>158</v>
      </c>
      <c r="T4998" s="1">
        <v>558942</v>
      </c>
    </row>
    <row r="4999" spans="1:20" x14ac:dyDescent="0.3">
      <c r="A4999" t="s">
        <v>9830</v>
      </c>
      <c r="B4999" s="9">
        <v>45272</v>
      </c>
      <c r="C4999" t="s">
        <v>8730</v>
      </c>
      <c r="D4999" t="s">
        <v>8731</v>
      </c>
      <c r="E4999" t="s">
        <v>1738</v>
      </c>
      <c r="F4999" t="s">
        <v>978</v>
      </c>
      <c r="G4999" t="s">
        <v>9831</v>
      </c>
      <c r="H4999" t="s">
        <v>45</v>
      </c>
      <c r="I4999" t="s">
        <v>74</v>
      </c>
      <c r="J4999">
        <v>5</v>
      </c>
      <c r="K4999" s="1">
        <v>32536</v>
      </c>
      <c r="L4999" s="1">
        <v>162680</v>
      </c>
      <c r="M4999">
        <v>15</v>
      </c>
      <c r="N4999" s="10">
        <v>0.15</v>
      </c>
      <c r="O4999" s="1">
        <f>Table1[[#This Row],[Total Sales NGN]]-(Table1[[#This Row],[Total Sales NGN]]*Table1[[#This Row],[Discount %2]])</f>
        <v>138278</v>
      </c>
      <c r="P4999" t="s">
        <v>57</v>
      </c>
      <c r="Q4999">
        <v>3</v>
      </c>
      <c r="R4999" t="s">
        <v>28</v>
      </c>
      <c r="S4999">
        <v>196</v>
      </c>
      <c r="T4999" s="1">
        <v>383206</v>
      </c>
    </row>
    <row r="5000" spans="1:20" x14ac:dyDescent="0.3">
      <c r="A5000" t="s">
        <v>9832</v>
      </c>
      <c r="B5000" s="9">
        <v>45197</v>
      </c>
      <c r="C5000" t="s">
        <v>8730</v>
      </c>
      <c r="D5000" t="s">
        <v>8731</v>
      </c>
      <c r="E5000" t="s">
        <v>1738</v>
      </c>
      <c r="F5000" t="s">
        <v>1419</v>
      </c>
      <c r="G5000" t="s">
        <v>9833</v>
      </c>
      <c r="H5000" t="s">
        <v>65</v>
      </c>
      <c r="I5000" t="s">
        <v>478</v>
      </c>
      <c r="J5000">
        <v>9</v>
      </c>
      <c r="K5000" s="1">
        <v>85440</v>
      </c>
      <c r="L5000" s="1">
        <v>768960</v>
      </c>
      <c r="M5000">
        <v>20</v>
      </c>
      <c r="N5000" s="10">
        <v>0.2</v>
      </c>
      <c r="O5000" s="1">
        <f>Table1[[#This Row],[Total Sales NGN]]-(Table1[[#This Row],[Total Sales NGN]]*Table1[[#This Row],[Discount %2]])</f>
        <v>615168</v>
      </c>
      <c r="P5000" t="s">
        <v>27</v>
      </c>
      <c r="Q5000">
        <v>2</v>
      </c>
      <c r="R5000" t="s">
        <v>35</v>
      </c>
      <c r="S5000">
        <v>16</v>
      </c>
      <c r="T5000" s="1">
        <v>761054</v>
      </c>
    </row>
    <row r="5001" spans="1:20" x14ac:dyDescent="0.3">
      <c r="A5001" t="s">
        <v>9834</v>
      </c>
      <c r="B5001" s="9">
        <v>45609</v>
      </c>
      <c r="C5001" t="s">
        <v>8730</v>
      </c>
      <c r="D5001" t="s">
        <v>8731</v>
      </c>
      <c r="E5001" t="s">
        <v>949</v>
      </c>
      <c r="F5001" t="s">
        <v>379</v>
      </c>
      <c r="G5001" t="s">
        <v>9835</v>
      </c>
      <c r="H5001" t="s">
        <v>45</v>
      </c>
      <c r="I5001" t="s">
        <v>181</v>
      </c>
      <c r="J5001">
        <v>10</v>
      </c>
      <c r="K5001" s="1">
        <v>13768</v>
      </c>
      <c r="L5001" s="1">
        <v>137680</v>
      </c>
      <c r="M5001">
        <v>20</v>
      </c>
      <c r="N5001" s="10">
        <v>0.2</v>
      </c>
      <c r="O5001" s="1">
        <f>Table1[[#This Row],[Total Sales NGN]]-(Table1[[#This Row],[Total Sales NGN]]*Table1[[#This Row],[Discount %2]])</f>
        <v>110144</v>
      </c>
      <c r="P5001" t="s">
        <v>47</v>
      </c>
      <c r="Q5001">
        <v>1</v>
      </c>
      <c r="R5001" t="s">
        <v>35</v>
      </c>
      <c r="S5001">
        <v>145</v>
      </c>
      <c r="T5001" s="1">
        <v>383206</v>
      </c>
    </row>
    <row r="5002" spans="1:20" x14ac:dyDescent="0.3">
      <c r="A5002" t="s">
        <v>9836</v>
      </c>
      <c r="B5002" s="9">
        <v>44959</v>
      </c>
      <c r="C5002" t="s">
        <v>8730</v>
      </c>
      <c r="D5002" t="s">
        <v>8731</v>
      </c>
      <c r="E5002" t="s">
        <v>1738</v>
      </c>
      <c r="F5002" t="s">
        <v>768</v>
      </c>
      <c r="G5002" t="s">
        <v>9837</v>
      </c>
      <c r="H5002" t="s">
        <v>24</v>
      </c>
      <c r="I5002" t="s">
        <v>152</v>
      </c>
      <c r="J5002">
        <v>6</v>
      </c>
      <c r="K5002" s="1">
        <v>100591</v>
      </c>
      <c r="L5002" s="1">
        <v>603546</v>
      </c>
      <c r="M5002" t="s">
        <v>27</v>
      </c>
      <c r="N5002" s="10">
        <v>0</v>
      </c>
      <c r="O5002" s="1">
        <f>Table1[[#This Row],[Total Sales NGN]]-(Table1[[#This Row],[Total Sales NGN]]*Table1[[#This Row],[Discount %2]])</f>
        <v>603546</v>
      </c>
      <c r="P5002" t="s">
        <v>47</v>
      </c>
      <c r="Q5002">
        <v>5</v>
      </c>
      <c r="R5002" t="s">
        <v>35</v>
      </c>
      <c r="S5002">
        <v>189</v>
      </c>
      <c r="T5002" s="1">
        <v>1077152</v>
      </c>
    </row>
    <row r="5003" spans="1:20" x14ac:dyDescent="0.3">
      <c r="A5003" t="s">
        <v>9838</v>
      </c>
      <c r="B5003" s="9">
        <v>44945</v>
      </c>
      <c r="C5003" t="s">
        <v>8730</v>
      </c>
      <c r="D5003" t="s">
        <v>8731</v>
      </c>
      <c r="E5003" t="s">
        <v>1738</v>
      </c>
      <c r="F5003" t="s">
        <v>2191</v>
      </c>
      <c r="G5003" t="s">
        <v>9839</v>
      </c>
      <c r="H5003" t="s">
        <v>45</v>
      </c>
      <c r="I5003" t="s">
        <v>181</v>
      </c>
      <c r="J5003">
        <v>10</v>
      </c>
      <c r="K5003" s="1">
        <v>31143</v>
      </c>
      <c r="L5003" s="1">
        <v>311430</v>
      </c>
      <c r="M5003" t="s">
        <v>27</v>
      </c>
      <c r="N5003" s="10">
        <v>0</v>
      </c>
      <c r="O5003" s="1">
        <f>Table1[[#This Row],[Total Sales NGN]]-(Table1[[#This Row],[Total Sales NGN]]*Table1[[#This Row],[Discount %2]])</f>
        <v>311430</v>
      </c>
      <c r="P5003" t="s">
        <v>57</v>
      </c>
      <c r="Q5003">
        <v>7</v>
      </c>
      <c r="R5003" t="s">
        <v>28</v>
      </c>
      <c r="S5003">
        <v>28</v>
      </c>
      <c r="T5003" s="1">
        <v>383206</v>
      </c>
    </row>
    <row r="5004" spans="1:20" x14ac:dyDescent="0.3">
      <c r="A5004" t="s">
        <v>9840</v>
      </c>
      <c r="B5004" s="9">
        <v>44941</v>
      </c>
      <c r="C5004" t="s">
        <v>8730</v>
      </c>
      <c r="D5004" t="s">
        <v>8731</v>
      </c>
      <c r="E5004" t="s">
        <v>949</v>
      </c>
      <c r="F5004" t="s">
        <v>851</v>
      </c>
      <c r="G5004" t="s">
        <v>9841</v>
      </c>
      <c r="H5004" t="s">
        <v>45</v>
      </c>
      <c r="I5004" t="s">
        <v>46</v>
      </c>
      <c r="J5004">
        <v>6</v>
      </c>
      <c r="K5004" s="1">
        <v>44842</v>
      </c>
      <c r="L5004" s="1">
        <v>269052</v>
      </c>
      <c r="M5004">
        <v>20</v>
      </c>
      <c r="N5004" s="10">
        <v>0.2</v>
      </c>
      <c r="O5004" s="1">
        <f>Table1[[#This Row],[Total Sales NGN]]-(Table1[[#This Row],[Total Sales NGN]]*Table1[[#This Row],[Discount %2]])</f>
        <v>215241.60000000001</v>
      </c>
      <c r="P5004" t="s">
        <v>26</v>
      </c>
      <c r="Q5004">
        <v>1</v>
      </c>
      <c r="R5004" t="s">
        <v>28</v>
      </c>
      <c r="S5004">
        <v>0</v>
      </c>
      <c r="T5004" s="1">
        <v>383206</v>
      </c>
    </row>
    <row r="5005" spans="1:20" x14ac:dyDescent="0.3">
      <c r="A5005" t="s">
        <v>9842</v>
      </c>
      <c r="B5005" s="9">
        <v>45482</v>
      </c>
      <c r="C5005" t="s">
        <v>8730</v>
      </c>
      <c r="D5005" t="s">
        <v>8731</v>
      </c>
      <c r="E5005" t="s">
        <v>1738</v>
      </c>
      <c r="F5005" t="s">
        <v>3881</v>
      </c>
      <c r="G5005" t="s">
        <v>9843</v>
      </c>
      <c r="H5005" t="s">
        <v>45</v>
      </c>
      <c r="I5005" t="s">
        <v>181</v>
      </c>
      <c r="J5005">
        <v>13</v>
      </c>
      <c r="K5005" s="1">
        <v>11809</v>
      </c>
      <c r="L5005" s="1">
        <v>153517</v>
      </c>
      <c r="M5005" t="s">
        <v>27</v>
      </c>
      <c r="N5005" s="10">
        <v>0</v>
      </c>
      <c r="O5005" s="1">
        <f>Table1[[#This Row],[Total Sales NGN]]-(Table1[[#This Row],[Total Sales NGN]]*Table1[[#This Row],[Discount %2]])</f>
        <v>153517</v>
      </c>
      <c r="P5005" t="s">
        <v>34</v>
      </c>
      <c r="Q5005">
        <v>1</v>
      </c>
      <c r="R5005" t="s">
        <v>35</v>
      </c>
      <c r="S5005">
        <v>189</v>
      </c>
      <c r="T5005" s="1">
        <v>383206</v>
      </c>
    </row>
    <row r="5006" spans="1:20" x14ac:dyDescent="0.3">
      <c r="A5006" t="s">
        <v>9844</v>
      </c>
      <c r="B5006" s="9">
        <v>44985</v>
      </c>
      <c r="C5006" t="s">
        <v>8730</v>
      </c>
      <c r="D5006" t="s">
        <v>8731</v>
      </c>
      <c r="E5006" t="s">
        <v>2951</v>
      </c>
      <c r="F5006" t="s">
        <v>150</v>
      </c>
      <c r="G5006" t="s">
        <v>9845</v>
      </c>
      <c r="H5006" t="s">
        <v>65</v>
      </c>
      <c r="I5006" t="s">
        <v>102</v>
      </c>
      <c r="J5006">
        <v>5</v>
      </c>
      <c r="K5006" s="1">
        <v>45416</v>
      </c>
      <c r="L5006" s="1">
        <v>227080</v>
      </c>
      <c r="M5006">
        <v>0</v>
      </c>
      <c r="N5006" s="10">
        <v>0</v>
      </c>
      <c r="O5006" s="1">
        <f>Table1[[#This Row],[Total Sales NGN]]-(Table1[[#This Row],[Total Sales NGN]]*Table1[[#This Row],[Discount %2]])</f>
        <v>227080</v>
      </c>
      <c r="P5006" t="s">
        <v>57</v>
      </c>
      <c r="Q5006">
        <v>2</v>
      </c>
      <c r="R5006" t="s">
        <v>28</v>
      </c>
      <c r="S5006">
        <v>95</v>
      </c>
      <c r="T5006" s="1">
        <v>761054</v>
      </c>
    </row>
    <row r="5007" spans="1:20" x14ac:dyDescent="0.3">
      <c r="A5007" t="s">
        <v>9846</v>
      </c>
      <c r="B5007" s="9">
        <v>45045</v>
      </c>
      <c r="C5007" t="s">
        <v>8730</v>
      </c>
      <c r="D5007" t="s">
        <v>8731</v>
      </c>
      <c r="E5007" t="s">
        <v>1738</v>
      </c>
      <c r="F5007" t="s">
        <v>1399</v>
      </c>
      <c r="G5007" t="s">
        <v>9847</v>
      </c>
      <c r="H5007" t="s">
        <v>40</v>
      </c>
      <c r="I5007" t="s">
        <v>171</v>
      </c>
      <c r="J5007">
        <v>19</v>
      </c>
      <c r="K5007" s="1">
        <v>15573</v>
      </c>
      <c r="L5007" s="1">
        <v>295887</v>
      </c>
      <c r="M5007">
        <v>10</v>
      </c>
      <c r="N5007" s="10">
        <v>0.1</v>
      </c>
      <c r="O5007" s="1">
        <f>Table1[[#This Row],[Total Sales NGN]]-(Table1[[#This Row],[Total Sales NGN]]*Table1[[#This Row],[Discount %2]])</f>
        <v>266298.3</v>
      </c>
      <c r="P5007" t="s">
        <v>27</v>
      </c>
      <c r="Q5007">
        <v>3</v>
      </c>
      <c r="R5007" t="s">
        <v>28</v>
      </c>
      <c r="S5007">
        <v>90</v>
      </c>
      <c r="T5007" s="1">
        <v>289731</v>
      </c>
    </row>
    <row r="5008" spans="1:20" x14ac:dyDescent="0.3">
      <c r="A5008" t="s">
        <v>9848</v>
      </c>
      <c r="B5008" s="9">
        <v>45616</v>
      </c>
      <c r="C5008" t="s">
        <v>8730</v>
      </c>
      <c r="D5008" t="s">
        <v>8731</v>
      </c>
      <c r="E5008" t="s">
        <v>949</v>
      </c>
      <c r="F5008" t="s">
        <v>1342</v>
      </c>
      <c r="G5008" t="s">
        <v>9849</v>
      </c>
      <c r="H5008" t="s">
        <v>45</v>
      </c>
      <c r="I5008" t="s">
        <v>181</v>
      </c>
      <c r="J5008">
        <v>13</v>
      </c>
      <c r="K5008" s="1">
        <v>8974</v>
      </c>
      <c r="L5008" s="1">
        <v>116662</v>
      </c>
      <c r="M5008" t="s">
        <v>27</v>
      </c>
      <c r="N5008" s="10">
        <v>0</v>
      </c>
      <c r="O5008" s="1">
        <f>Table1[[#This Row],[Total Sales NGN]]-(Table1[[#This Row],[Total Sales NGN]]*Table1[[#This Row],[Discount %2]])</f>
        <v>116662</v>
      </c>
      <c r="P5008" t="s">
        <v>27</v>
      </c>
      <c r="Q5008">
        <v>4</v>
      </c>
      <c r="R5008" t="s">
        <v>35</v>
      </c>
      <c r="S5008">
        <v>30</v>
      </c>
      <c r="T5008" s="1">
        <v>383206</v>
      </c>
    </row>
    <row r="5009" spans="1:20" x14ac:dyDescent="0.3">
      <c r="A5009" t="s">
        <v>9850</v>
      </c>
      <c r="B5009" s="9">
        <v>45140</v>
      </c>
      <c r="C5009" t="s">
        <v>8730</v>
      </c>
      <c r="D5009" t="s">
        <v>8731</v>
      </c>
      <c r="E5009" t="s">
        <v>1738</v>
      </c>
      <c r="F5009" t="s">
        <v>945</v>
      </c>
      <c r="G5009" t="s">
        <v>9851</v>
      </c>
      <c r="H5009" t="s">
        <v>40</v>
      </c>
      <c r="I5009" t="s">
        <v>123</v>
      </c>
      <c r="J5009">
        <v>1</v>
      </c>
      <c r="K5009" s="1">
        <v>3193</v>
      </c>
      <c r="L5009" s="1">
        <v>3193</v>
      </c>
      <c r="M5009">
        <v>15</v>
      </c>
      <c r="N5009" s="10">
        <v>0.15</v>
      </c>
      <c r="O5009" s="1">
        <f>Table1[[#This Row],[Total Sales NGN]]-(Table1[[#This Row],[Total Sales NGN]]*Table1[[#This Row],[Discount %2]])</f>
        <v>2714.05</v>
      </c>
      <c r="P5009" t="s">
        <v>57</v>
      </c>
      <c r="Q5009">
        <v>3</v>
      </c>
      <c r="R5009" t="s">
        <v>28</v>
      </c>
      <c r="S5009">
        <v>114</v>
      </c>
      <c r="T5009" s="1">
        <v>289731</v>
      </c>
    </row>
    <row r="5010" spans="1:20" x14ac:dyDescent="0.3">
      <c r="A5010" t="s">
        <v>9852</v>
      </c>
      <c r="B5010" s="9">
        <v>45398</v>
      </c>
      <c r="C5010" t="s">
        <v>8730</v>
      </c>
      <c r="D5010" t="s">
        <v>8731</v>
      </c>
      <c r="E5010" t="s">
        <v>949</v>
      </c>
      <c r="F5010" t="s">
        <v>1977</v>
      </c>
      <c r="G5010" t="s">
        <v>9853</v>
      </c>
      <c r="H5010" t="s">
        <v>45</v>
      </c>
      <c r="I5010" t="s">
        <v>181</v>
      </c>
      <c r="J5010">
        <v>5</v>
      </c>
      <c r="K5010" s="1">
        <v>16806</v>
      </c>
      <c r="L5010" s="1">
        <v>84030</v>
      </c>
      <c r="M5010">
        <v>10</v>
      </c>
      <c r="N5010" s="10">
        <v>0.1</v>
      </c>
      <c r="O5010" s="1">
        <f>Table1[[#This Row],[Total Sales NGN]]-(Table1[[#This Row],[Total Sales NGN]]*Table1[[#This Row],[Discount %2]])</f>
        <v>75627</v>
      </c>
      <c r="P5010" t="s">
        <v>57</v>
      </c>
      <c r="Q5010" t="s">
        <v>27</v>
      </c>
      <c r="R5010" t="s">
        <v>35</v>
      </c>
      <c r="S5010">
        <v>100</v>
      </c>
      <c r="T5010" s="1">
        <v>383206</v>
      </c>
    </row>
    <row r="5011" spans="1:20" x14ac:dyDescent="0.3">
      <c r="A5011" t="s">
        <v>9854</v>
      </c>
      <c r="B5011" s="9">
        <v>45654</v>
      </c>
      <c r="C5011" t="s">
        <v>8730</v>
      </c>
      <c r="D5011" t="s">
        <v>8731</v>
      </c>
      <c r="E5011" t="s">
        <v>2951</v>
      </c>
      <c r="F5011" t="s">
        <v>239</v>
      </c>
      <c r="G5011" t="s">
        <v>27</v>
      </c>
      <c r="H5011" t="s">
        <v>24</v>
      </c>
      <c r="I5011" t="s">
        <v>56</v>
      </c>
      <c r="J5011">
        <v>10</v>
      </c>
      <c r="K5011" s="1">
        <v>132068</v>
      </c>
      <c r="L5011" s="1">
        <v>1320680</v>
      </c>
      <c r="M5011">
        <v>20</v>
      </c>
      <c r="N5011" s="10">
        <v>0.2</v>
      </c>
      <c r="O5011" s="1">
        <f>Table1[[#This Row],[Total Sales NGN]]-(Table1[[#This Row],[Total Sales NGN]]*Table1[[#This Row],[Discount %2]])</f>
        <v>1056544</v>
      </c>
      <c r="P5011" t="s">
        <v>27</v>
      </c>
      <c r="Q5011">
        <v>7</v>
      </c>
      <c r="R5011" t="s">
        <v>27</v>
      </c>
      <c r="S5011">
        <v>178</v>
      </c>
      <c r="T5011" s="1">
        <v>1077152</v>
      </c>
    </row>
    <row r="5012" spans="1:20" x14ac:dyDescent="0.3">
      <c r="A5012" t="s">
        <v>9855</v>
      </c>
      <c r="B5012" s="9">
        <v>45581</v>
      </c>
      <c r="C5012" t="s">
        <v>8730</v>
      </c>
      <c r="D5012" t="s">
        <v>8731</v>
      </c>
      <c r="E5012" t="s">
        <v>949</v>
      </c>
      <c r="F5012" t="s">
        <v>1473</v>
      </c>
      <c r="G5012" t="s">
        <v>9856</v>
      </c>
      <c r="H5012" t="s">
        <v>24</v>
      </c>
      <c r="I5012" t="s">
        <v>174</v>
      </c>
      <c r="J5012">
        <v>14</v>
      </c>
      <c r="K5012" s="1">
        <v>46481</v>
      </c>
      <c r="L5012" s="1">
        <v>650734</v>
      </c>
      <c r="M5012">
        <v>0</v>
      </c>
      <c r="N5012" s="10">
        <v>0</v>
      </c>
      <c r="O5012" s="1">
        <f>Table1[[#This Row],[Total Sales NGN]]-(Table1[[#This Row],[Total Sales NGN]]*Table1[[#This Row],[Discount %2]])</f>
        <v>650734</v>
      </c>
      <c r="P5012" t="s">
        <v>57</v>
      </c>
      <c r="Q5012">
        <v>5</v>
      </c>
      <c r="R5012" t="s">
        <v>35</v>
      </c>
      <c r="S5012">
        <v>150</v>
      </c>
      <c r="T5012" s="1">
        <v>1077152</v>
      </c>
    </row>
    <row r="5013" spans="1:20" x14ac:dyDescent="0.3">
      <c r="A5013" t="s">
        <v>9857</v>
      </c>
      <c r="B5013" s="9">
        <v>45013</v>
      </c>
      <c r="C5013" t="s">
        <v>8730</v>
      </c>
      <c r="D5013" t="s">
        <v>8731</v>
      </c>
      <c r="E5013" t="s">
        <v>1738</v>
      </c>
      <c r="F5013" t="s">
        <v>1924</v>
      </c>
      <c r="G5013" t="s">
        <v>9858</v>
      </c>
      <c r="H5013" t="s">
        <v>40</v>
      </c>
      <c r="I5013" t="s">
        <v>171</v>
      </c>
      <c r="J5013">
        <v>7</v>
      </c>
      <c r="K5013" s="1">
        <v>1352</v>
      </c>
      <c r="L5013" s="1">
        <v>9464</v>
      </c>
      <c r="M5013">
        <v>0</v>
      </c>
      <c r="N5013" s="10">
        <v>0</v>
      </c>
      <c r="O5013" s="1">
        <f>Table1[[#This Row],[Total Sales NGN]]-(Table1[[#This Row],[Total Sales NGN]]*Table1[[#This Row],[Discount %2]])</f>
        <v>9464</v>
      </c>
      <c r="P5013" t="s">
        <v>57</v>
      </c>
      <c r="Q5013">
        <v>1</v>
      </c>
      <c r="R5013" t="s">
        <v>28</v>
      </c>
      <c r="S5013">
        <v>137</v>
      </c>
      <c r="T5013" s="1">
        <v>289731</v>
      </c>
    </row>
    <row r="5014" spans="1:20" x14ac:dyDescent="0.3">
      <c r="A5014" t="s">
        <v>9859</v>
      </c>
      <c r="B5014" s="9">
        <v>45565</v>
      </c>
      <c r="C5014" t="s">
        <v>8730</v>
      </c>
      <c r="D5014" t="s">
        <v>8731</v>
      </c>
      <c r="E5014" t="s">
        <v>949</v>
      </c>
      <c r="F5014" t="s">
        <v>487</v>
      </c>
      <c r="G5014" t="s">
        <v>9860</v>
      </c>
      <c r="H5014" t="s">
        <v>24</v>
      </c>
      <c r="I5014" t="s">
        <v>56</v>
      </c>
      <c r="J5014">
        <v>7</v>
      </c>
      <c r="K5014" s="1">
        <v>127253</v>
      </c>
      <c r="L5014" s="1">
        <v>890771</v>
      </c>
      <c r="M5014">
        <v>20</v>
      </c>
      <c r="N5014" s="10">
        <v>0.2</v>
      </c>
      <c r="O5014" s="1">
        <f>Table1[[#This Row],[Total Sales NGN]]-(Table1[[#This Row],[Total Sales NGN]]*Table1[[#This Row],[Discount %2]])</f>
        <v>712616.8</v>
      </c>
      <c r="P5014" t="s">
        <v>47</v>
      </c>
      <c r="Q5014">
        <v>3</v>
      </c>
      <c r="R5014" t="s">
        <v>35</v>
      </c>
      <c r="S5014">
        <v>197</v>
      </c>
      <c r="T5014" s="1">
        <v>1077152</v>
      </c>
    </row>
    <row r="5015" spans="1:20" x14ac:dyDescent="0.3">
      <c r="A5015" t="s">
        <v>9861</v>
      </c>
      <c r="B5015" s="9">
        <v>45236</v>
      </c>
      <c r="C5015" t="s">
        <v>8730</v>
      </c>
      <c r="D5015" t="s">
        <v>8731</v>
      </c>
      <c r="E5015" t="s">
        <v>949</v>
      </c>
      <c r="F5015" t="s">
        <v>616</v>
      </c>
      <c r="G5015" t="s">
        <v>9862</v>
      </c>
      <c r="H5015" t="s">
        <v>40</v>
      </c>
      <c r="I5015" t="s">
        <v>51</v>
      </c>
      <c r="J5015">
        <v>11</v>
      </c>
      <c r="K5015" s="1">
        <v>1385</v>
      </c>
      <c r="L5015" s="1">
        <v>15235</v>
      </c>
      <c r="M5015">
        <v>0</v>
      </c>
      <c r="N5015" s="10">
        <v>0</v>
      </c>
      <c r="O5015" s="1">
        <f>Table1[[#This Row],[Total Sales NGN]]-(Table1[[#This Row],[Total Sales NGN]]*Table1[[#This Row],[Discount %2]])</f>
        <v>15235</v>
      </c>
      <c r="P5015" t="s">
        <v>26</v>
      </c>
      <c r="Q5015" t="s">
        <v>27</v>
      </c>
      <c r="R5015" t="s">
        <v>27</v>
      </c>
      <c r="S5015">
        <v>111</v>
      </c>
      <c r="T5015" s="1">
        <v>289731</v>
      </c>
    </row>
    <row r="5016" spans="1:20" x14ac:dyDescent="0.3">
      <c r="A5016" t="s">
        <v>9863</v>
      </c>
      <c r="B5016" s="9">
        <v>45521</v>
      </c>
      <c r="C5016" t="s">
        <v>8730</v>
      </c>
      <c r="D5016" t="s">
        <v>8731</v>
      </c>
      <c r="E5016" t="s">
        <v>949</v>
      </c>
      <c r="F5016" t="s">
        <v>2391</v>
      </c>
      <c r="G5016" t="s">
        <v>9864</v>
      </c>
      <c r="H5016" t="s">
        <v>32</v>
      </c>
      <c r="I5016" t="s">
        <v>158</v>
      </c>
      <c r="J5016">
        <v>12</v>
      </c>
      <c r="K5016" s="1">
        <v>12719</v>
      </c>
      <c r="L5016" s="1">
        <v>152628</v>
      </c>
      <c r="M5016">
        <v>0</v>
      </c>
      <c r="N5016" s="10">
        <v>0</v>
      </c>
      <c r="O5016" s="1">
        <f>Table1[[#This Row],[Total Sales NGN]]-(Table1[[#This Row],[Total Sales NGN]]*Table1[[#This Row],[Discount %2]])</f>
        <v>152628</v>
      </c>
      <c r="P5016" t="s">
        <v>57</v>
      </c>
      <c r="Q5016">
        <v>1</v>
      </c>
      <c r="R5016" t="s">
        <v>35</v>
      </c>
      <c r="S5016">
        <v>78</v>
      </c>
      <c r="T5016" s="1">
        <v>558942</v>
      </c>
    </row>
    <row r="5017" spans="1:20" x14ac:dyDescent="0.3">
      <c r="A5017" t="s">
        <v>9865</v>
      </c>
      <c r="B5017" s="9">
        <v>45260</v>
      </c>
      <c r="C5017" t="s">
        <v>8730</v>
      </c>
      <c r="D5017" t="s">
        <v>8731</v>
      </c>
      <c r="E5017" t="s">
        <v>2951</v>
      </c>
      <c r="F5017" t="s">
        <v>2051</v>
      </c>
      <c r="G5017" t="s">
        <v>9866</v>
      </c>
      <c r="H5017" t="s">
        <v>32</v>
      </c>
      <c r="I5017" t="s">
        <v>117</v>
      </c>
      <c r="J5017">
        <v>14</v>
      </c>
      <c r="K5017" s="1">
        <v>23094</v>
      </c>
      <c r="L5017" s="1">
        <v>323316</v>
      </c>
      <c r="M5017" t="s">
        <v>27</v>
      </c>
      <c r="N5017" s="10">
        <v>0</v>
      </c>
      <c r="O5017" s="1">
        <f>Table1[[#This Row],[Total Sales NGN]]-(Table1[[#This Row],[Total Sales NGN]]*Table1[[#This Row],[Discount %2]])</f>
        <v>323316</v>
      </c>
      <c r="P5017" t="s">
        <v>57</v>
      </c>
      <c r="Q5017">
        <v>1</v>
      </c>
      <c r="R5017" t="s">
        <v>35</v>
      </c>
      <c r="S5017">
        <v>78</v>
      </c>
      <c r="T5017" s="1">
        <v>558942</v>
      </c>
    </row>
    <row r="5018" spans="1:20" x14ac:dyDescent="0.3">
      <c r="A5018" t="s">
        <v>9867</v>
      </c>
      <c r="B5018" s="9">
        <v>45548</v>
      </c>
      <c r="C5018" t="s">
        <v>8730</v>
      </c>
      <c r="D5018" t="s">
        <v>8731</v>
      </c>
      <c r="E5018" t="s">
        <v>1738</v>
      </c>
      <c r="F5018" t="s">
        <v>1777</v>
      </c>
      <c r="G5018" t="s">
        <v>9868</v>
      </c>
      <c r="H5018" t="s">
        <v>45</v>
      </c>
      <c r="I5018" t="s">
        <v>74</v>
      </c>
      <c r="J5018">
        <v>5</v>
      </c>
      <c r="K5018" s="1">
        <v>26904</v>
      </c>
      <c r="L5018" s="1">
        <v>134520</v>
      </c>
      <c r="M5018">
        <v>0</v>
      </c>
      <c r="N5018" s="10">
        <v>0</v>
      </c>
      <c r="O5018" s="1">
        <f>Table1[[#This Row],[Total Sales NGN]]-(Table1[[#This Row],[Total Sales NGN]]*Table1[[#This Row],[Discount %2]])</f>
        <v>134520</v>
      </c>
      <c r="P5018" t="s">
        <v>57</v>
      </c>
      <c r="Q5018">
        <v>2</v>
      </c>
      <c r="R5018" t="s">
        <v>35</v>
      </c>
      <c r="S5018">
        <v>160</v>
      </c>
      <c r="T5018" s="1">
        <v>383206</v>
      </c>
    </row>
    <row r="5019" spans="1:20" x14ac:dyDescent="0.3">
      <c r="A5019" t="s">
        <v>9869</v>
      </c>
      <c r="B5019" s="9">
        <v>45571</v>
      </c>
      <c r="C5019" t="s">
        <v>8730</v>
      </c>
      <c r="D5019" t="s">
        <v>8731</v>
      </c>
      <c r="E5019" t="s">
        <v>2951</v>
      </c>
      <c r="F5019" t="s">
        <v>1088</v>
      </c>
      <c r="G5019" t="s">
        <v>27</v>
      </c>
      <c r="H5019" t="s">
        <v>45</v>
      </c>
      <c r="I5019" t="s">
        <v>181</v>
      </c>
      <c r="J5019">
        <v>9</v>
      </c>
      <c r="K5019" s="1">
        <v>10987</v>
      </c>
      <c r="L5019" s="1">
        <v>98883</v>
      </c>
      <c r="M5019">
        <v>0</v>
      </c>
      <c r="N5019" s="10">
        <v>0</v>
      </c>
      <c r="O5019" s="1">
        <f>Table1[[#This Row],[Total Sales NGN]]-(Table1[[#This Row],[Total Sales NGN]]*Table1[[#This Row],[Discount %2]])</f>
        <v>98883</v>
      </c>
      <c r="P5019" t="s">
        <v>34</v>
      </c>
      <c r="Q5019" t="s">
        <v>27</v>
      </c>
      <c r="R5019" t="s">
        <v>27</v>
      </c>
      <c r="S5019">
        <v>171</v>
      </c>
      <c r="T5019" s="1">
        <v>383206</v>
      </c>
    </row>
    <row r="5020" spans="1:20" x14ac:dyDescent="0.3">
      <c r="A5020" t="s">
        <v>9870</v>
      </c>
      <c r="B5020" s="9">
        <v>45258</v>
      </c>
      <c r="C5020" t="s">
        <v>8730</v>
      </c>
      <c r="D5020" t="s">
        <v>8731</v>
      </c>
      <c r="E5020" t="s">
        <v>949</v>
      </c>
      <c r="F5020" t="s">
        <v>2415</v>
      </c>
      <c r="G5020" t="s">
        <v>9871</v>
      </c>
      <c r="H5020" t="s">
        <v>24</v>
      </c>
      <c r="I5020" t="s">
        <v>61</v>
      </c>
      <c r="J5020">
        <v>16</v>
      </c>
      <c r="K5020" s="1">
        <v>117610</v>
      </c>
      <c r="L5020" s="1">
        <v>1881760</v>
      </c>
      <c r="M5020">
        <v>5</v>
      </c>
      <c r="N5020" s="10">
        <v>0.05</v>
      </c>
      <c r="O5020" s="1">
        <f>Table1[[#This Row],[Total Sales NGN]]-(Table1[[#This Row],[Total Sales NGN]]*Table1[[#This Row],[Discount %2]])</f>
        <v>1787672</v>
      </c>
      <c r="P5020" t="s">
        <v>57</v>
      </c>
      <c r="Q5020">
        <v>5</v>
      </c>
      <c r="R5020" t="s">
        <v>35</v>
      </c>
      <c r="S5020">
        <v>85</v>
      </c>
      <c r="T5020" s="1">
        <v>1077152</v>
      </c>
    </row>
    <row r="5021" spans="1:20" x14ac:dyDescent="0.3">
      <c r="A5021" t="s">
        <v>9872</v>
      </c>
      <c r="B5021" s="9">
        <v>45317</v>
      </c>
      <c r="C5021" t="s">
        <v>8730</v>
      </c>
      <c r="D5021" t="s">
        <v>8731</v>
      </c>
      <c r="E5021" t="s">
        <v>1738</v>
      </c>
      <c r="F5021" t="s">
        <v>396</v>
      </c>
      <c r="G5021" t="s">
        <v>9873</v>
      </c>
      <c r="H5021" t="s">
        <v>40</v>
      </c>
      <c r="I5021" t="s">
        <v>70</v>
      </c>
      <c r="J5021">
        <v>10</v>
      </c>
      <c r="K5021" s="1">
        <v>1494</v>
      </c>
      <c r="L5021" s="1">
        <v>14940</v>
      </c>
      <c r="M5021" t="s">
        <v>27</v>
      </c>
      <c r="N5021" s="10">
        <v>0</v>
      </c>
      <c r="O5021" s="1">
        <f>Table1[[#This Row],[Total Sales NGN]]-(Table1[[#This Row],[Total Sales NGN]]*Table1[[#This Row],[Discount %2]])</f>
        <v>14940</v>
      </c>
      <c r="P5021" t="s">
        <v>26</v>
      </c>
      <c r="Q5021">
        <v>1</v>
      </c>
      <c r="R5021" t="s">
        <v>35</v>
      </c>
      <c r="S5021">
        <v>168</v>
      </c>
      <c r="T5021" s="1">
        <v>289731</v>
      </c>
    </row>
    <row r="5022" spans="1:20" x14ac:dyDescent="0.3">
      <c r="A5022" t="s">
        <v>9874</v>
      </c>
      <c r="B5022" s="9">
        <v>45328</v>
      </c>
      <c r="C5022" t="s">
        <v>8730</v>
      </c>
      <c r="D5022" t="s">
        <v>8731</v>
      </c>
      <c r="E5022" t="s">
        <v>949</v>
      </c>
      <c r="F5022" t="s">
        <v>2327</v>
      </c>
      <c r="G5022" t="s">
        <v>9875</v>
      </c>
      <c r="H5022" t="s">
        <v>45</v>
      </c>
      <c r="I5022" t="s">
        <v>82</v>
      </c>
      <c r="J5022">
        <v>19</v>
      </c>
      <c r="K5022" s="1">
        <v>43771</v>
      </c>
      <c r="L5022" s="1">
        <v>831649</v>
      </c>
      <c r="M5022">
        <v>5</v>
      </c>
      <c r="N5022" s="10">
        <v>0.05</v>
      </c>
      <c r="O5022" s="1">
        <f>Table1[[#This Row],[Total Sales NGN]]-(Table1[[#This Row],[Total Sales NGN]]*Table1[[#This Row],[Discount %2]])</f>
        <v>790066.55</v>
      </c>
      <c r="P5022" t="s">
        <v>57</v>
      </c>
      <c r="Q5022">
        <v>4</v>
      </c>
      <c r="R5022" t="s">
        <v>28</v>
      </c>
      <c r="S5022">
        <v>159</v>
      </c>
      <c r="T5022" s="1">
        <v>383206</v>
      </c>
    </row>
    <row r="5023" spans="1:20" x14ac:dyDescent="0.3">
      <c r="A5023" t="s">
        <v>9876</v>
      </c>
      <c r="B5023" s="9">
        <v>45333</v>
      </c>
      <c r="C5023" t="s">
        <v>8730</v>
      </c>
      <c r="D5023" t="s">
        <v>8731</v>
      </c>
      <c r="E5023" t="s">
        <v>1738</v>
      </c>
      <c r="F5023" t="s">
        <v>90</v>
      </c>
      <c r="G5023" t="s">
        <v>9877</v>
      </c>
      <c r="H5023" t="s">
        <v>45</v>
      </c>
      <c r="I5023" t="s">
        <v>82</v>
      </c>
      <c r="J5023">
        <v>4</v>
      </c>
      <c r="K5023" s="1">
        <v>11303</v>
      </c>
      <c r="L5023" s="1">
        <v>45212</v>
      </c>
      <c r="M5023">
        <v>0</v>
      </c>
      <c r="N5023" s="10">
        <v>0</v>
      </c>
      <c r="O5023" s="1">
        <f>Table1[[#This Row],[Total Sales NGN]]-(Table1[[#This Row],[Total Sales NGN]]*Table1[[#This Row],[Discount %2]])</f>
        <v>45212</v>
      </c>
      <c r="P5023" t="s">
        <v>57</v>
      </c>
      <c r="Q5023">
        <v>5</v>
      </c>
      <c r="R5023" t="s">
        <v>35</v>
      </c>
      <c r="S5023">
        <v>30</v>
      </c>
      <c r="T5023" s="1">
        <v>383206</v>
      </c>
    </row>
    <row r="5024" spans="1:20" x14ac:dyDescent="0.3">
      <c r="A5024" t="s">
        <v>9878</v>
      </c>
      <c r="B5024" s="9">
        <v>45282</v>
      </c>
      <c r="C5024" t="s">
        <v>8730</v>
      </c>
      <c r="D5024" t="s">
        <v>8731</v>
      </c>
      <c r="E5024" t="s">
        <v>949</v>
      </c>
      <c r="F5024" t="s">
        <v>2691</v>
      </c>
      <c r="G5024" t="s">
        <v>9879</v>
      </c>
      <c r="H5024" t="s">
        <v>45</v>
      </c>
      <c r="I5024" t="s">
        <v>82</v>
      </c>
      <c r="J5024">
        <v>5</v>
      </c>
      <c r="K5024" s="1">
        <v>8284</v>
      </c>
      <c r="L5024" s="1">
        <v>41420</v>
      </c>
      <c r="M5024">
        <v>0</v>
      </c>
      <c r="N5024" s="10">
        <v>0</v>
      </c>
      <c r="O5024" s="1">
        <f>Table1[[#This Row],[Total Sales NGN]]-(Table1[[#This Row],[Total Sales NGN]]*Table1[[#This Row],[Discount %2]])</f>
        <v>41420</v>
      </c>
      <c r="P5024" t="s">
        <v>27</v>
      </c>
      <c r="Q5024">
        <v>1</v>
      </c>
      <c r="R5024" t="s">
        <v>35</v>
      </c>
      <c r="S5024">
        <v>46</v>
      </c>
      <c r="T5024" s="1">
        <v>383206</v>
      </c>
    </row>
    <row r="5025" spans="1:20" x14ac:dyDescent="0.3">
      <c r="A5025" t="s">
        <v>9880</v>
      </c>
      <c r="B5025" s="9">
        <v>45354</v>
      </c>
      <c r="C5025" t="s">
        <v>8730</v>
      </c>
      <c r="D5025" t="s">
        <v>8731</v>
      </c>
      <c r="E5025" t="s">
        <v>1738</v>
      </c>
      <c r="F5025" t="s">
        <v>1946</v>
      </c>
      <c r="G5025" t="s">
        <v>9881</v>
      </c>
      <c r="H5025" t="s">
        <v>32</v>
      </c>
      <c r="I5025" t="s">
        <v>117</v>
      </c>
      <c r="J5025">
        <v>10</v>
      </c>
      <c r="K5025" s="1">
        <v>13343</v>
      </c>
      <c r="L5025" s="1">
        <v>133430</v>
      </c>
      <c r="M5025">
        <v>5</v>
      </c>
      <c r="N5025" s="10">
        <v>0.05</v>
      </c>
      <c r="O5025" s="1">
        <f>Table1[[#This Row],[Total Sales NGN]]-(Table1[[#This Row],[Total Sales NGN]]*Table1[[#This Row],[Discount %2]])</f>
        <v>126758.5</v>
      </c>
      <c r="P5025" t="s">
        <v>47</v>
      </c>
      <c r="Q5025">
        <v>3</v>
      </c>
      <c r="R5025" t="s">
        <v>28</v>
      </c>
      <c r="S5025">
        <v>165</v>
      </c>
      <c r="T5025" s="1">
        <v>558942</v>
      </c>
    </row>
    <row r="5026" spans="1:20" x14ac:dyDescent="0.3">
      <c r="A5026" t="s">
        <v>9882</v>
      </c>
      <c r="B5026" s="9">
        <v>45196</v>
      </c>
      <c r="C5026" t="s">
        <v>8730</v>
      </c>
      <c r="D5026" t="s">
        <v>8731</v>
      </c>
      <c r="E5026" t="s">
        <v>1738</v>
      </c>
      <c r="F5026" t="s">
        <v>1144</v>
      </c>
      <c r="G5026" t="s">
        <v>9883</v>
      </c>
      <c r="H5026" t="s">
        <v>45</v>
      </c>
      <c r="I5026" t="s">
        <v>181</v>
      </c>
      <c r="J5026">
        <v>6</v>
      </c>
      <c r="K5026" s="1">
        <v>19522</v>
      </c>
      <c r="L5026" s="1">
        <v>117132</v>
      </c>
      <c r="M5026" t="s">
        <v>27</v>
      </c>
      <c r="N5026" s="10">
        <v>0</v>
      </c>
      <c r="O5026" s="1">
        <f>Table1[[#This Row],[Total Sales NGN]]-(Table1[[#This Row],[Total Sales NGN]]*Table1[[#This Row],[Discount %2]])</f>
        <v>117132</v>
      </c>
      <c r="P5026" t="s">
        <v>57</v>
      </c>
      <c r="Q5026">
        <v>2</v>
      </c>
      <c r="R5026" t="s">
        <v>28</v>
      </c>
      <c r="S5026">
        <v>47</v>
      </c>
      <c r="T5026" s="1">
        <v>383206</v>
      </c>
    </row>
    <row r="5027" spans="1:20" x14ac:dyDescent="0.3">
      <c r="A5027" t="s">
        <v>9884</v>
      </c>
      <c r="B5027" s="9">
        <v>44929</v>
      </c>
      <c r="C5027" t="s">
        <v>8730</v>
      </c>
      <c r="D5027" t="s">
        <v>8731</v>
      </c>
      <c r="E5027" t="s">
        <v>1738</v>
      </c>
      <c r="F5027" t="s">
        <v>1977</v>
      </c>
      <c r="G5027" t="s">
        <v>9885</v>
      </c>
      <c r="H5027" t="s">
        <v>32</v>
      </c>
      <c r="I5027" t="s">
        <v>113</v>
      </c>
      <c r="J5027">
        <v>14</v>
      </c>
      <c r="K5027" s="1">
        <v>17259</v>
      </c>
      <c r="L5027" s="1">
        <v>241626</v>
      </c>
      <c r="M5027">
        <v>0</v>
      </c>
      <c r="N5027" s="10">
        <v>0</v>
      </c>
      <c r="O5027" s="1">
        <f>Table1[[#This Row],[Total Sales NGN]]-(Table1[[#This Row],[Total Sales NGN]]*Table1[[#This Row],[Discount %2]])</f>
        <v>241626</v>
      </c>
      <c r="P5027" t="s">
        <v>27</v>
      </c>
      <c r="Q5027">
        <v>4</v>
      </c>
      <c r="R5027" t="s">
        <v>35</v>
      </c>
      <c r="S5027">
        <v>141</v>
      </c>
      <c r="T5027" s="1">
        <v>558942</v>
      </c>
    </row>
    <row r="5028" spans="1:20" x14ac:dyDescent="0.3">
      <c r="A5028" t="s">
        <v>9886</v>
      </c>
      <c r="B5028" s="9">
        <v>45426</v>
      </c>
      <c r="C5028" t="s">
        <v>8730</v>
      </c>
      <c r="D5028" t="s">
        <v>8731</v>
      </c>
      <c r="E5028" t="s">
        <v>1738</v>
      </c>
      <c r="F5028" t="s">
        <v>2553</v>
      </c>
      <c r="G5028" t="s">
        <v>9887</v>
      </c>
      <c r="H5028" t="s">
        <v>65</v>
      </c>
      <c r="I5028" t="s">
        <v>289</v>
      </c>
      <c r="J5028">
        <v>17</v>
      </c>
      <c r="K5028" s="1">
        <v>143385</v>
      </c>
      <c r="L5028" s="1">
        <v>2437545</v>
      </c>
      <c r="M5028">
        <v>10</v>
      </c>
      <c r="N5028" s="10">
        <v>0.1</v>
      </c>
      <c r="O5028" s="1">
        <f>Table1[[#This Row],[Total Sales NGN]]-(Table1[[#This Row],[Total Sales NGN]]*Table1[[#This Row],[Discount %2]])</f>
        <v>2193790.5</v>
      </c>
      <c r="P5028" t="s">
        <v>47</v>
      </c>
      <c r="Q5028">
        <v>3</v>
      </c>
      <c r="R5028" t="s">
        <v>35</v>
      </c>
      <c r="S5028">
        <v>147</v>
      </c>
      <c r="T5028" s="1">
        <v>761054</v>
      </c>
    </row>
    <row r="5029" spans="1:20" x14ac:dyDescent="0.3">
      <c r="A5029" t="s">
        <v>9888</v>
      </c>
      <c r="B5029" s="9">
        <v>44969</v>
      </c>
      <c r="C5029" t="s">
        <v>8730</v>
      </c>
      <c r="D5029" t="s">
        <v>8731</v>
      </c>
      <c r="E5029" t="s">
        <v>949</v>
      </c>
      <c r="F5029" t="s">
        <v>2729</v>
      </c>
      <c r="G5029" t="s">
        <v>9889</v>
      </c>
      <c r="H5029" t="s">
        <v>40</v>
      </c>
      <c r="I5029" t="s">
        <v>123</v>
      </c>
      <c r="J5029">
        <v>4</v>
      </c>
      <c r="K5029" s="1">
        <v>2767</v>
      </c>
      <c r="L5029" s="1">
        <v>11068</v>
      </c>
      <c r="M5029">
        <v>0</v>
      </c>
      <c r="N5029" s="10">
        <v>0</v>
      </c>
      <c r="O5029" s="1">
        <f>Table1[[#This Row],[Total Sales NGN]]-(Table1[[#This Row],[Total Sales NGN]]*Table1[[#This Row],[Discount %2]])</f>
        <v>11068</v>
      </c>
      <c r="P5029" t="s">
        <v>47</v>
      </c>
      <c r="Q5029">
        <v>3</v>
      </c>
      <c r="R5029" t="s">
        <v>35</v>
      </c>
      <c r="S5029">
        <v>58</v>
      </c>
      <c r="T5029" s="1">
        <v>289731</v>
      </c>
    </row>
    <row r="5030" spans="1:20" x14ac:dyDescent="0.3">
      <c r="A5030" t="s">
        <v>9890</v>
      </c>
      <c r="B5030" s="9">
        <v>45035</v>
      </c>
      <c r="C5030" t="s">
        <v>8730</v>
      </c>
      <c r="D5030" t="s">
        <v>8731</v>
      </c>
      <c r="E5030" t="s">
        <v>949</v>
      </c>
      <c r="F5030" t="s">
        <v>316</v>
      </c>
      <c r="G5030" t="s">
        <v>9891</v>
      </c>
      <c r="H5030" t="s">
        <v>40</v>
      </c>
      <c r="I5030" t="s">
        <v>137</v>
      </c>
      <c r="J5030">
        <v>15</v>
      </c>
      <c r="K5030" s="1">
        <v>16510</v>
      </c>
      <c r="L5030" s="1">
        <v>247650</v>
      </c>
      <c r="M5030" t="s">
        <v>27</v>
      </c>
      <c r="N5030" s="10">
        <v>0</v>
      </c>
      <c r="O5030" s="1">
        <f>Table1[[#This Row],[Total Sales NGN]]-(Table1[[#This Row],[Total Sales NGN]]*Table1[[#This Row],[Discount %2]])</f>
        <v>247650</v>
      </c>
      <c r="P5030" t="s">
        <v>26</v>
      </c>
      <c r="Q5030" t="s">
        <v>27</v>
      </c>
      <c r="R5030" t="s">
        <v>35</v>
      </c>
      <c r="S5030">
        <v>6</v>
      </c>
      <c r="T5030" s="1">
        <v>289731</v>
      </c>
    </row>
    <row r="5031" spans="1:20" x14ac:dyDescent="0.3">
      <c r="A5031" t="s">
        <v>9892</v>
      </c>
      <c r="B5031" s="9">
        <v>45597</v>
      </c>
      <c r="C5031" t="s">
        <v>8730</v>
      </c>
      <c r="D5031" t="s">
        <v>8731</v>
      </c>
      <c r="E5031" t="s">
        <v>949</v>
      </c>
      <c r="F5031" t="s">
        <v>1101</v>
      </c>
      <c r="G5031" t="s">
        <v>9893</v>
      </c>
      <c r="H5031" t="s">
        <v>40</v>
      </c>
      <c r="I5031" t="s">
        <v>41</v>
      </c>
      <c r="J5031">
        <v>13</v>
      </c>
      <c r="K5031" s="1">
        <v>3763</v>
      </c>
      <c r="L5031" s="1">
        <v>48919</v>
      </c>
      <c r="M5031">
        <v>5</v>
      </c>
      <c r="N5031" s="10">
        <v>0.05</v>
      </c>
      <c r="O5031" s="1">
        <f>Table1[[#This Row],[Total Sales NGN]]-(Table1[[#This Row],[Total Sales NGN]]*Table1[[#This Row],[Discount %2]])</f>
        <v>46473.05</v>
      </c>
      <c r="P5031" t="s">
        <v>26</v>
      </c>
      <c r="Q5031" t="s">
        <v>27</v>
      </c>
      <c r="R5031" t="s">
        <v>28</v>
      </c>
      <c r="S5031">
        <v>2</v>
      </c>
      <c r="T5031" s="1">
        <v>289731</v>
      </c>
    </row>
    <row r="5032" spans="1:20" x14ac:dyDescent="0.3">
      <c r="A5032" t="s">
        <v>9894</v>
      </c>
      <c r="B5032" s="9">
        <v>45609</v>
      </c>
      <c r="C5032" t="s">
        <v>8730</v>
      </c>
      <c r="D5032" t="s">
        <v>8731</v>
      </c>
      <c r="E5032" t="s">
        <v>949</v>
      </c>
      <c r="F5032" t="s">
        <v>1339</v>
      </c>
      <c r="G5032" t="s">
        <v>9895</v>
      </c>
      <c r="H5032" t="s">
        <v>45</v>
      </c>
      <c r="I5032" t="s">
        <v>130</v>
      </c>
      <c r="J5032">
        <v>9</v>
      </c>
      <c r="K5032" s="1">
        <v>39094</v>
      </c>
      <c r="L5032" s="1">
        <v>351846</v>
      </c>
      <c r="M5032">
        <v>10</v>
      </c>
      <c r="N5032" s="10">
        <v>0.1</v>
      </c>
      <c r="O5032" s="1">
        <f>Table1[[#This Row],[Total Sales NGN]]-(Table1[[#This Row],[Total Sales NGN]]*Table1[[#This Row],[Discount %2]])</f>
        <v>316661.40000000002</v>
      </c>
      <c r="P5032" t="s">
        <v>57</v>
      </c>
      <c r="Q5032">
        <v>2</v>
      </c>
      <c r="R5032" t="s">
        <v>28</v>
      </c>
      <c r="S5032">
        <v>148</v>
      </c>
      <c r="T5032" s="1">
        <v>383206</v>
      </c>
    </row>
    <row r="5033" spans="1:20" x14ac:dyDescent="0.3">
      <c r="A5033" t="s">
        <v>9896</v>
      </c>
      <c r="B5033" s="9">
        <v>45563</v>
      </c>
      <c r="C5033" t="s">
        <v>8730</v>
      </c>
      <c r="D5033" t="s">
        <v>8731</v>
      </c>
      <c r="E5033" t="s">
        <v>949</v>
      </c>
      <c r="F5033" t="s">
        <v>4079</v>
      </c>
      <c r="G5033" t="s">
        <v>9897</v>
      </c>
      <c r="H5033" t="s">
        <v>32</v>
      </c>
      <c r="I5033" t="s">
        <v>141</v>
      </c>
      <c r="J5033">
        <v>17</v>
      </c>
      <c r="K5033" s="1">
        <v>2389</v>
      </c>
      <c r="L5033" s="1">
        <v>40613</v>
      </c>
      <c r="M5033">
        <v>20</v>
      </c>
      <c r="N5033" s="10">
        <v>0.2</v>
      </c>
      <c r="O5033" s="1">
        <f>Table1[[#This Row],[Total Sales NGN]]-(Table1[[#This Row],[Total Sales NGN]]*Table1[[#This Row],[Discount %2]])</f>
        <v>32490.400000000001</v>
      </c>
      <c r="P5033" t="s">
        <v>47</v>
      </c>
      <c r="Q5033">
        <v>2</v>
      </c>
      <c r="R5033" t="s">
        <v>35</v>
      </c>
      <c r="S5033">
        <v>189</v>
      </c>
      <c r="T5033" s="1">
        <v>558942</v>
      </c>
    </row>
    <row r="5034" spans="1:20" x14ac:dyDescent="0.3">
      <c r="A5034" t="s">
        <v>9898</v>
      </c>
      <c r="B5034" s="9">
        <v>45075</v>
      </c>
      <c r="C5034" t="s">
        <v>8730</v>
      </c>
      <c r="D5034" t="s">
        <v>8731</v>
      </c>
      <c r="E5034" t="s">
        <v>949</v>
      </c>
      <c r="F5034" t="s">
        <v>319</v>
      </c>
      <c r="G5034" t="s">
        <v>9899</v>
      </c>
      <c r="H5034" t="s">
        <v>40</v>
      </c>
      <c r="I5034" t="s">
        <v>123</v>
      </c>
      <c r="J5034">
        <v>4</v>
      </c>
      <c r="K5034" s="1">
        <v>17258</v>
      </c>
      <c r="L5034" s="1">
        <v>69032</v>
      </c>
      <c r="M5034">
        <v>15</v>
      </c>
      <c r="N5034" s="10">
        <v>0.15</v>
      </c>
      <c r="O5034" s="1">
        <f>Table1[[#This Row],[Total Sales NGN]]-(Table1[[#This Row],[Total Sales NGN]]*Table1[[#This Row],[Discount %2]])</f>
        <v>58677.2</v>
      </c>
      <c r="P5034" t="s">
        <v>27</v>
      </c>
      <c r="Q5034">
        <v>3</v>
      </c>
      <c r="R5034" t="s">
        <v>35</v>
      </c>
      <c r="S5034">
        <v>120</v>
      </c>
      <c r="T5034" s="1">
        <v>289731</v>
      </c>
    </row>
    <row r="5035" spans="1:20" x14ac:dyDescent="0.3">
      <c r="A5035" t="s">
        <v>9900</v>
      </c>
      <c r="B5035" s="9">
        <v>45591</v>
      </c>
      <c r="C5035" t="s">
        <v>8730</v>
      </c>
      <c r="D5035" t="s">
        <v>8731</v>
      </c>
      <c r="E5035" t="s">
        <v>949</v>
      </c>
      <c r="F5035" t="s">
        <v>1887</v>
      </c>
      <c r="G5035" t="s">
        <v>9901</v>
      </c>
      <c r="H5035" t="s">
        <v>65</v>
      </c>
      <c r="I5035" t="s">
        <v>102</v>
      </c>
      <c r="J5035">
        <v>4</v>
      </c>
      <c r="K5035" s="1">
        <v>174381</v>
      </c>
      <c r="L5035" s="1">
        <v>697524</v>
      </c>
      <c r="M5035">
        <v>5</v>
      </c>
      <c r="N5035" s="10">
        <v>0.05</v>
      </c>
      <c r="O5035" s="1">
        <f>Table1[[#This Row],[Total Sales NGN]]-(Table1[[#This Row],[Total Sales NGN]]*Table1[[#This Row],[Discount %2]])</f>
        <v>662647.80000000005</v>
      </c>
      <c r="P5035" t="s">
        <v>26</v>
      </c>
      <c r="Q5035">
        <v>1</v>
      </c>
      <c r="R5035" t="s">
        <v>35</v>
      </c>
      <c r="S5035">
        <v>98</v>
      </c>
      <c r="T5035" s="1">
        <v>761054</v>
      </c>
    </row>
    <row r="5036" spans="1:20" x14ac:dyDescent="0.3">
      <c r="A5036" t="s">
        <v>9902</v>
      </c>
      <c r="B5036" s="9">
        <v>45520</v>
      </c>
      <c r="C5036" t="s">
        <v>8730</v>
      </c>
      <c r="D5036" t="s">
        <v>8731</v>
      </c>
      <c r="E5036" t="s">
        <v>949</v>
      </c>
      <c r="F5036" t="s">
        <v>1101</v>
      </c>
      <c r="G5036" t="s">
        <v>9903</v>
      </c>
      <c r="H5036" t="s">
        <v>65</v>
      </c>
      <c r="I5036" t="s">
        <v>397</v>
      </c>
      <c r="J5036">
        <v>19</v>
      </c>
      <c r="K5036" s="1">
        <v>91367</v>
      </c>
      <c r="L5036" s="1">
        <v>1735973</v>
      </c>
      <c r="M5036">
        <v>20</v>
      </c>
      <c r="N5036" s="10">
        <v>0.2</v>
      </c>
      <c r="O5036" s="1">
        <f>Table1[[#This Row],[Total Sales NGN]]-(Table1[[#This Row],[Total Sales NGN]]*Table1[[#This Row],[Discount %2]])</f>
        <v>1388778.4</v>
      </c>
      <c r="P5036" t="s">
        <v>57</v>
      </c>
      <c r="Q5036">
        <v>2</v>
      </c>
      <c r="R5036" t="s">
        <v>35</v>
      </c>
      <c r="S5036">
        <v>175</v>
      </c>
      <c r="T5036" s="1">
        <v>761054</v>
      </c>
    </row>
    <row r="5037" spans="1:20" x14ac:dyDescent="0.3">
      <c r="A5037" t="s">
        <v>9904</v>
      </c>
      <c r="B5037" s="9">
        <v>45226</v>
      </c>
      <c r="C5037" t="s">
        <v>8730</v>
      </c>
      <c r="D5037" t="s">
        <v>8731</v>
      </c>
      <c r="E5037" t="s">
        <v>949</v>
      </c>
      <c r="F5037" t="s">
        <v>1157</v>
      </c>
      <c r="G5037" t="s">
        <v>9905</v>
      </c>
      <c r="H5037" t="s">
        <v>45</v>
      </c>
      <c r="I5037" t="s">
        <v>130</v>
      </c>
      <c r="J5037">
        <v>10</v>
      </c>
      <c r="K5037" s="1">
        <v>17100</v>
      </c>
      <c r="L5037" s="1">
        <v>171000</v>
      </c>
      <c r="M5037">
        <v>0</v>
      </c>
      <c r="N5037" s="10">
        <v>0</v>
      </c>
      <c r="O5037" s="1">
        <f>Table1[[#This Row],[Total Sales NGN]]-(Table1[[#This Row],[Total Sales NGN]]*Table1[[#This Row],[Discount %2]])</f>
        <v>171000</v>
      </c>
      <c r="P5037" t="s">
        <v>26</v>
      </c>
      <c r="Q5037">
        <v>5</v>
      </c>
      <c r="R5037" t="s">
        <v>35</v>
      </c>
      <c r="S5037">
        <v>131</v>
      </c>
      <c r="T5037" s="1">
        <v>383206</v>
      </c>
    </row>
    <row r="5038" spans="1:20" x14ac:dyDescent="0.3">
      <c r="A5038" t="s">
        <v>9906</v>
      </c>
      <c r="B5038" s="9">
        <v>45082</v>
      </c>
      <c r="C5038" t="s">
        <v>8730</v>
      </c>
      <c r="D5038" t="s">
        <v>8731</v>
      </c>
      <c r="E5038" t="s">
        <v>2951</v>
      </c>
      <c r="F5038" t="s">
        <v>535</v>
      </c>
      <c r="G5038" t="s">
        <v>9907</v>
      </c>
      <c r="H5038" t="s">
        <v>40</v>
      </c>
      <c r="I5038" t="s">
        <v>51</v>
      </c>
      <c r="J5038">
        <v>4</v>
      </c>
      <c r="K5038" s="1">
        <v>12903</v>
      </c>
      <c r="L5038" s="1">
        <v>51612</v>
      </c>
      <c r="M5038">
        <v>0</v>
      </c>
      <c r="N5038" s="10">
        <v>0</v>
      </c>
      <c r="O5038" s="1">
        <f>Table1[[#This Row],[Total Sales NGN]]-(Table1[[#This Row],[Total Sales NGN]]*Table1[[#This Row],[Discount %2]])</f>
        <v>51612</v>
      </c>
      <c r="P5038" t="s">
        <v>27</v>
      </c>
      <c r="Q5038">
        <v>3</v>
      </c>
      <c r="R5038" t="s">
        <v>35</v>
      </c>
      <c r="S5038">
        <v>86</v>
      </c>
      <c r="T5038" s="1">
        <v>289731</v>
      </c>
    </row>
    <row r="5039" spans="1:20" x14ac:dyDescent="0.3">
      <c r="A5039" t="s">
        <v>9908</v>
      </c>
      <c r="B5039" s="9">
        <v>45549</v>
      </c>
      <c r="C5039" t="s">
        <v>8730</v>
      </c>
      <c r="D5039" t="s">
        <v>8731</v>
      </c>
      <c r="E5039" t="s">
        <v>1738</v>
      </c>
      <c r="F5039" t="s">
        <v>2441</v>
      </c>
      <c r="G5039" t="s">
        <v>27</v>
      </c>
      <c r="H5039" t="s">
        <v>40</v>
      </c>
      <c r="I5039" t="s">
        <v>123</v>
      </c>
      <c r="J5039">
        <v>11</v>
      </c>
      <c r="K5039" s="1">
        <v>8492</v>
      </c>
      <c r="L5039" s="1">
        <v>93412</v>
      </c>
      <c r="M5039">
        <v>0</v>
      </c>
      <c r="N5039" s="10">
        <v>0</v>
      </c>
      <c r="O5039" s="1">
        <f>Table1[[#This Row],[Total Sales NGN]]-(Table1[[#This Row],[Total Sales NGN]]*Table1[[#This Row],[Discount %2]])</f>
        <v>93412</v>
      </c>
      <c r="P5039" t="s">
        <v>57</v>
      </c>
      <c r="Q5039">
        <v>3</v>
      </c>
      <c r="R5039" t="s">
        <v>35</v>
      </c>
      <c r="S5039">
        <v>3</v>
      </c>
      <c r="T5039" s="1">
        <v>289731</v>
      </c>
    </row>
    <row r="5040" spans="1:20" x14ac:dyDescent="0.3">
      <c r="A5040" t="s">
        <v>9909</v>
      </c>
      <c r="B5040" s="9">
        <v>45386</v>
      </c>
      <c r="C5040" t="s">
        <v>8730</v>
      </c>
      <c r="D5040" t="s">
        <v>8731</v>
      </c>
      <c r="E5040" t="s">
        <v>949</v>
      </c>
      <c r="F5040" t="s">
        <v>188</v>
      </c>
      <c r="G5040" t="s">
        <v>9910</v>
      </c>
      <c r="H5040" t="s">
        <v>40</v>
      </c>
      <c r="I5040" t="s">
        <v>137</v>
      </c>
      <c r="J5040">
        <v>3</v>
      </c>
      <c r="K5040" s="1">
        <v>2482</v>
      </c>
      <c r="L5040" s="1">
        <v>7446</v>
      </c>
      <c r="M5040">
        <v>0</v>
      </c>
      <c r="N5040" s="10">
        <v>0</v>
      </c>
      <c r="O5040" s="1">
        <f>Table1[[#This Row],[Total Sales NGN]]-(Table1[[#This Row],[Total Sales NGN]]*Table1[[#This Row],[Discount %2]])</f>
        <v>7446</v>
      </c>
      <c r="P5040" t="s">
        <v>47</v>
      </c>
      <c r="Q5040">
        <v>2</v>
      </c>
      <c r="R5040" t="s">
        <v>35</v>
      </c>
      <c r="S5040">
        <v>177</v>
      </c>
      <c r="T5040" s="1">
        <v>289731</v>
      </c>
    </row>
    <row r="5041" spans="1:20" x14ac:dyDescent="0.3">
      <c r="A5041" t="s">
        <v>9911</v>
      </c>
      <c r="B5041" s="9">
        <v>45392</v>
      </c>
      <c r="C5041" t="s">
        <v>8730</v>
      </c>
      <c r="D5041" t="s">
        <v>8731</v>
      </c>
      <c r="E5041" t="s">
        <v>1738</v>
      </c>
      <c r="F5041" t="s">
        <v>443</v>
      </c>
      <c r="G5041" t="s">
        <v>9912</v>
      </c>
      <c r="H5041" t="s">
        <v>32</v>
      </c>
      <c r="I5041" t="s">
        <v>113</v>
      </c>
      <c r="J5041">
        <v>9</v>
      </c>
      <c r="K5041" s="1">
        <v>8247</v>
      </c>
      <c r="L5041" s="1">
        <v>74223</v>
      </c>
      <c r="M5041">
        <v>15</v>
      </c>
      <c r="N5041" s="10">
        <v>0.15</v>
      </c>
      <c r="O5041" s="1">
        <f>Table1[[#This Row],[Total Sales NGN]]-(Table1[[#This Row],[Total Sales NGN]]*Table1[[#This Row],[Discount %2]])</f>
        <v>63089.55</v>
      </c>
      <c r="P5041" t="s">
        <v>57</v>
      </c>
      <c r="Q5041">
        <v>2</v>
      </c>
      <c r="R5041" t="s">
        <v>35</v>
      </c>
      <c r="S5041">
        <v>153</v>
      </c>
      <c r="T5041" s="1">
        <v>558942</v>
      </c>
    </row>
    <row r="5042" spans="1:20" x14ac:dyDescent="0.3">
      <c r="A5042" t="s">
        <v>9913</v>
      </c>
      <c r="B5042" s="9">
        <v>45159</v>
      </c>
      <c r="C5042" t="s">
        <v>8730</v>
      </c>
      <c r="D5042" t="s">
        <v>8731</v>
      </c>
      <c r="E5042" t="s">
        <v>1738</v>
      </c>
      <c r="F5042" t="s">
        <v>2858</v>
      </c>
      <c r="G5042" t="s">
        <v>9914</v>
      </c>
      <c r="H5042" t="s">
        <v>40</v>
      </c>
      <c r="I5042" t="s">
        <v>51</v>
      </c>
      <c r="J5042">
        <v>10</v>
      </c>
      <c r="K5042" s="1">
        <v>4885</v>
      </c>
      <c r="L5042" s="1">
        <v>48850</v>
      </c>
      <c r="M5042">
        <v>0</v>
      </c>
      <c r="N5042" s="10">
        <v>0</v>
      </c>
      <c r="O5042" s="1">
        <f>Table1[[#This Row],[Total Sales NGN]]-(Table1[[#This Row],[Total Sales NGN]]*Table1[[#This Row],[Discount %2]])</f>
        <v>48850</v>
      </c>
      <c r="P5042" t="s">
        <v>57</v>
      </c>
      <c r="Q5042" t="s">
        <v>27</v>
      </c>
      <c r="R5042" t="s">
        <v>35</v>
      </c>
      <c r="S5042">
        <v>10</v>
      </c>
      <c r="T5042" s="1">
        <v>289731</v>
      </c>
    </row>
    <row r="5043" spans="1:20" x14ac:dyDescent="0.3">
      <c r="A5043" t="s">
        <v>9915</v>
      </c>
      <c r="B5043" s="9">
        <v>45491</v>
      </c>
      <c r="C5043" t="s">
        <v>8730</v>
      </c>
      <c r="D5043" t="s">
        <v>8731</v>
      </c>
      <c r="E5043" t="s">
        <v>949</v>
      </c>
      <c r="F5043" t="s">
        <v>305</v>
      </c>
      <c r="G5043" t="s">
        <v>9916</v>
      </c>
      <c r="H5043" t="s">
        <v>24</v>
      </c>
      <c r="I5043" t="s">
        <v>25</v>
      </c>
      <c r="J5043">
        <v>10</v>
      </c>
      <c r="K5043" s="1">
        <v>42739</v>
      </c>
      <c r="L5043" s="1">
        <v>427390</v>
      </c>
      <c r="M5043">
        <v>20</v>
      </c>
      <c r="N5043" s="10">
        <v>0.2</v>
      </c>
      <c r="O5043" s="1">
        <f>Table1[[#This Row],[Total Sales NGN]]-(Table1[[#This Row],[Total Sales NGN]]*Table1[[#This Row],[Discount %2]])</f>
        <v>341912</v>
      </c>
      <c r="P5043" t="s">
        <v>47</v>
      </c>
      <c r="Q5043">
        <v>2</v>
      </c>
      <c r="R5043" t="s">
        <v>35</v>
      </c>
      <c r="S5043">
        <v>193</v>
      </c>
      <c r="T5043" s="1">
        <v>1077152</v>
      </c>
    </row>
    <row r="5044" spans="1:20" x14ac:dyDescent="0.3">
      <c r="A5044" t="s">
        <v>9917</v>
      </c>
      <c r="B5044" s="9">
        <v>44952</v>
      </c>
      <c r="C5044" t="s">
        <v>8730</v>
      </c>
      <c r="D5044" t="s">
        <v>8731</v>
      </c>
      <c r="E5044" t="s">
        <v>949</v>
      </c>
      <c r="F5044" t="s">
        <v>2038</v>
      </c>
      <c r="G5044" t="s">
        <v>9918</v>
      </c>
      <c r="H5044" t="s">
        <v>40</v>
      </c>
      <c r="I5044" t="s">
        <v>51</v>
      </c>
      <c r="J5044">
        <v>7</v>
      </c>
      <c r="K5044" s="1">
        <v>4052</v>
      </c>
      <c r="L5044" s="1">
        <v>28364</v>
      </c>
      <c r="M5044">
        <v>5</v>
      </c>
      <c r="N5044" s="10">
        <v>0.05</v>
      </c>
      <c r="O5044" s="1">
        <f>Table1[[#This Row],[Total Sales NGN]]-(Table1[[#This Row],[Total Sales NGN]]*Table1[[#This Row],[Discount %2]])</f>
        <v>26945.8</v>
      </c>
      <c r="P5044" t="s">
        <v>57</v>
      </c>
      <c r="Q5044">
        <v>3</v>
      </c>
      <c r="R5044" t="s">
        <v>35</v>
      </c>
      <c r="S5044">
        <v>74</v>
      </c>
      <c r="T5044" s="1">
        <v>289731</v>
      </c>
    </row>
    <row r="5045" spans="1:20" x14ac:dyDescent="0.3">
      <c r="A5045" t="s">
        <v>9919</v>
      </c>
      <c r="B5045" s="9">
        <v>44991</v>
      </c>
      <c r="C5045" t="s">
        <v>8730</v>
      </c>
      <c r="D5045" t="s">
        <v>8731</v>
      </c>
      <c r="E5045" t="s">
        <v>1738</v>
      </c>
      <c r="F5045" t="s">
        <v>1262</v>
      </c>
      <c r="G5045" t="s">
        <v>27</v>
      </c>
      <c r="H5045" t="s">
        <v>65</v>
      </c>
      <c r="I5045" t="s">
        <v>66</v>
      </c>
      <c r="J5045">
        <v>2</v>
      </c>
      <c r="K5045" s="1">
        <v>153336</v>
      </c>
      <c r="L5045" s="1">
        <v>306672</v>
      </c>
      <c r="M5045">
        <v>0</v>
      </c>
      <c r="N5045" s="10">
        <v>0</v>
      </c>
      <c r="O5045" s="1">
        <f>Table1[[#This Row],[Total Sales NGN]]-(Table1[[#This Row],[Total Sales NGN]]*Table1[[#This Row],[Discount %2]])</f>
        <v>306672</v>
      </c>
      <c r="P5045" t="s">
        <v>57</v>
      </c>
      <c r="Q5045">
        <v>5</v>
      </c>
      <c r="R5045" t="s">
        <v>28</v>
      </c>
      <c r="S5045">
        <v>93</v>
      </c>
      <c r="T5045" s="1">
        <v>761054</v>
      </c>
    </row>
    <row r="5046" spans="1:20" x14ac:dyDescent="0.3">
      <c r="A5046" t="s">
        <v>9920</v>
      </c>
      <c r="B5046" s="9">
        <v>44939</v>
      </c>
      <c r="C5046" t="s">
        <v>8730</v>
      </c>
      <c r="D5046" t="s">
        <v>8731</v>
      </c>
      <c r="E5046" t="s">
        <v>1738</v>
      </c>
      <c r="F5046" t="s">
        <v>111</v>
      </c>
      <c r="G5046" t="s">
        <v>9921</v>
      </c>
      <c r="H5046" t="s">
        <v>45</v>
      </c>
      <c r="I5046" t="s">
        <v>46</v>
      </c>
      <c r="J5046">
        <v>15</v>
      </c>
      <c r="K5046" s="1">
        <v>19251</v>
      </c>
      <c r="L5046" s="1">
        <v>288765</v>
      </c>
      <c r="M5046">
        <v>20</v>
      </c>
      <c r="N5046" s="10">
        <v>0.2</v>
      </c>
      <c r="O5046" s="1">
        <f>Table1[[#This Row],[Total Sales NGN]]-(Table1[[#This Row],[Total Sales NGN]]*Table1[[#This Row],[Discount %2]])</f>
        <v>231012</v>
      </c>
      <c r="P5046" t="s">
        <v>27</v>
      </c>
      <c r="Q5046">
        <v>4</v>
      </c>
      <c r="R5046" t="s">
        <v>35</v>
      </c>
      <c r="S5046">
        <v>154</v>
      </c>
      <c r="T5046" s="1">
        <v>383206</v>
      </c>
    </row>
    <row r="5047" spans="1:20" x14ac:dyDescent="0.3">
      <c r="A5047" t="s">
        <v>9922</v>
      </c>
      <c r="B5047" s="9">
        <v>45376</v>
      </c>
      <c r="C5047" t="s">
        <v>8730</v>
      </c>
      <c r="D5047" t="s">
        <v>8731</v>
      </c>
      <c r="E5047" t="s">
        <v>1738</v>
      </c>
      <c r="F5047" t="s">
        <v>2487</v>
      </c>
      <c r="G5047" t="s">
        <v>9923</v>
      </c>
      <c r="H5047" t="s">
        <v>65</v>
      </c>
      <c r="I5047" t="s">
        <v>397</v>
      </c>
      <c r="J5047">
        <v>19</v>
      </c>
      <c r="K5047" s="1">
        <v>30763</v>
      </c>
      <c r="L5047" s="1">
        <v>584497</v>
      </c>
      <c r="M5047">
        <v>20</v>
      </c>
      <c r="N5047" s="10">
        <v>0.2</v>
      </c>
      <c r="O5047" s="1">
        <f>Table1[[#This Row],[Total Sales NGN]]-(Table1[[#This Row],[Total Sales NGN]]*Table1[[#This Row],[Discount %2]])</f>
        <v>467597.6</v>
      </c>
      <c r="P5047" t="s">
        <v>47</v>
      </c>
      <c r="Q5047">
        <v>4</v>
      </c>
      <c r="R5047" t="s">
        <v>35</v>
      </c>
      <c r="S5047">
        <v>128</v>
      </c>
      <c r="T5047" s="1">
        <v>761054</v>
      </c>
    </row>
    <row r="5048" spans="1:20" x14ac:dyDescent="0.3">
      <c r="A5048" t="s">
        <v>9924</v>
      </c>
      <c r="B5048" s="9">
        <v>45527</v>
      </c>
      <c r="C5048" t="s">
        <v>8730</v>
      </c>
      <c r="D5048" t="s">
        <v>8731</v>
      </c>
      <c r="E5048" t="s">
        <v>949</v>
      </c>
      <c r="F5048" t="s">
        <v>492</v>
      </c>
      <c r="G5048" t="s">
        <v>9925</v>
      </c>
      <c r="H5048" t="s">
        <v>24</v>
      </c>
      <c r="I5048" t="s">
        <v>56</v>
      </c>
      <c r="J5048">
        <v>11</v>
      </c>
      <c r="K5048" s="1">
        <v>306808</v>
      </c>
      <c r="L5048" s="1">
        <v>3374888</v>
      </c>
      <c r="M5048">
        <v>0</v>
      </c>
      <c r="N5048" s="10">
        <v>0</v>
      </c>
      <c r="O5048" s="1">
        <f>Table1[[#This Row],[Total Sales NGN]]-(Table1[[#This Row],[Total Sales NGN]]*Table1[[#This Row],[Discount %2]])</f>
        <v>3374888</v>
      </c>
      <c r="P5048" t="s">
        <v>26</v>
      </c>
      <c r="Q5048">
        <v>2</v>
      </c>
      <c r="R5048" t="s">
        <v>35</v>
      </c>
      <c r="S5048">
        <v>180</v>
      </c>
      <c r="T5048" s="1">
        <v>1077152</v>
      </c>
    </row>
    <row r="5049" spans="1:20" x14ac:dyDescent="0.3">
      <c r="A5049" t="s">
        <v>9926</v>
      </c>
      <c r="B5049" s="9">
        <v>45172</v>
      </c>
      <c r="C5049" t="s">
        <v>8730</v>
      </c>
      <c r="D5049" t="s">
        <v>8731</v>
      </c>
      <c r="E5049" t="s">
        <v>1738</v>
      </c>
      <c r="F5049" t="s">
        <v>2729</v>
      </c>
      <c r="G5049" t="s">
        <v>9927</v>
      </c>
      <c r="H5049" t="s">
        <v>32</v>
      </c>
      <c r="I5049" t="s">
        <v>117</v>
      </c>
      <c r="J5049">
        <v>16</v>
      </c>
      <c r="K5049" s="1">
        <v>1603</v>
      </c>
      <c r="L5049" s="1">
        <v>25648</v>
      </c>
      <c r="M5049" t="s">
        <v>27</v>
      </c>
      <c r="N5049" s="10">
        <v>0</v>
      </c>
      <c r="O5049" s="1">
        <f>Table1[[#This Row],[Total Sales NGN]]-(Table1[[#This Row],[Total Sales NGN]]*Table1[[#This Row],[Discount %2]])</f>
        <v>25648</v>
      </c>
      <c r="P5049" t="s">
        <v>27</v>
      </c>
      <c r="Q5049">
        <v>1</v>
      </c>
      <c r="R5049" t="s">
        <v>27</v>
      </c>
      <c r="S5049">
        <v>156</v>
      </c>
      <c r="T5049" s="1">
        <v>558942</v>
      </c>
    </row>
    <row r="5050" spans="1:20" x14ac:dyDescent="0.3">
      <c r="A5050" t="s">
        <v>9928</v>
      </c>
      <c r="B5050" s="9">
        <v>44940</v>
      </c>
      <c r="C5050" t="s">
        <v>8730</v>
      </c>
      <c r="D5050" t="s">
        <v>8731</v>
      </c>
      <c r="E5050" t="s">
        <v>949</v>
      </c>
      <c r="F5050" t="s">
        <v>2519</v>
      </c>
      <c r="G5050" t="s">
        <v>27</v>
      </c>
      <c r="H5050" t="s">
        <v>40</v>
      </c>
      <c r="I5050" t="s">
        <v>70</v>
      </c>
      <c r="J5050">
        <v>1</v>
      </c>
      <c r="K5050" s="1">
        <v>9429</v>
      </c>
      <c r="L5050" s="1">
        <v>9429</v>
      </c>
      <c r="M5050">
        <v>0</v>
      </c>
      <c r="N5050" s="10">
        <v>0</v>
      </c>
      <c r="O5050" s="1">
        <f>Table1[[#This Row],[Total Sales NGN]]-(Table1[[#This Row],[Total Sales NGN]]*Table1[[#This Row],[Discount %2]])</f>
        <v>9429</v>
      </c>
      <c r="P5050" t="s">
        <v>26</v>
      </c>
      <c r="Q5050" t="s">
        <v>27</v>
      </c>
      <c r="R5050" t="s">
        <v>28</v>
      </c>
      <c r="S5050">
        <v>48</v>
      </c>
      <c r="T5050" s="1">
        <v>289731</v>
      </c>
    </row>
    <row r="5051" spans="1:20" x14ac:dyDescent="0.3">
      <c r="A5051" t="s">
        <v>9929</v>
      </c>
      <c r="B5051" s="9">
        <v>45619</v>
      </c>
      <c r="C5051" t="s">
        <v>8730</v>
      </c>
      <c r="D5051" t="s">
        <v>8731</v>
      </c>
      <c r="E5051" t="s">
        <v>1738</v>
      </c>
      <c r="F5051" t="s">
        <v>431</v>
      </c>
      <c r="G5051" t="s">
        <v>9930</v>
      </c>
      <c r="H5051" t="s">
        <v>65</v>
      </c>
      <c r="I5051" t="s">
        <v>382</v>
      </c>
      <c r="J5051">
        <v>2</v>
      </c>
      <c r="K5051" s="1">
        <v>175937</v>
      </c>
      <c r="L5051" s="1">
        <v>351874</v>
      </c>
      <c r="M5051">
        <v>5</v>
      </c>
      <c r="N5051" s="10">
        <v>0.05</v>
      </c>
      <c r="O5051" s="1">
        <f>Table1[[#This Row],[Total Sales NGN]]-(Table1[[#This Row],[Total Sales NGN]]*Table1[[#This Row],[Discount %2]])</f>
        <v>334280.3</v>
      </c>
      <c r="P5051" t="s">
        <v>34</v>
      </c>
      <c r="Q5051" t="s">
        <v>27</v>
      </c>
      <c r="R5051" t="s">
        <v>35</v>
      </c>
      <c r="S5051">
        <v>88</v>
      </c>
      <c r="T5051" s="1">
        <v>761054</v>
      </c>
    </row>
    <row r="5052" spans="1:20" x14ac:dyDescent="0.3">
      <c r="A5052" t="s">
        <v>9931</v>
      </c>
      <c r="B5052" s="9">
        <v>45166</v>
      </c>
      <c r="C5052" t="s">
        <v>8730</v>
      </c>
      <c r="D5052" t="s">
        <v>8731</v>
      </c>
      <c r="E5052" t="s">
        <v>949</v>
      </c>
      <c r="F5052" t="s">
        <v>1928</v>
      </c>
      <c r="G5052" t="s">
        <v>27</v>
      </c>
      <c r="H5052" t="s">
        <v>32</v>
      </c>
      <c r="I5052" t="s">
        <v>237</v>
      </c>
      <c r="J5052">
        <v>12</v>
      </c>
      <c r="K5052" s="1">
        <v>1629</v>
      </c>
      <c r="L5052" s="1">
        <v>19548</v>
      </c>
      <c r="M5052">
        <v>0</v>
      </c>
      <c r="N5052" s="10">
        <v>0</v>
      </c>
      <c r="O5052" s="1">
        <f>Table1[[#This Row],[Total Sales NGN]]-(Table1[[#This Row],[Total Sales NGN]]*Table1[[#This Row],[Discount %2]])</f>
        <v>19548</v>
      </c>
      <c r="P5052" t="s">
        <v>34</v>
      </c>
      <c r="Q5052">
        <v>1</v>
      </c>
      <c r="R5052" t="s">
        <v>28</v>
      </c>
      <c r="S5052">
        <v>139</v>
      </c>
      <c r="T5052" s="1">
        <v>558942</v>
      </c>
    </row>
    <row r="5053" spans="1:20" x14ac:dyDescent="0.3">
      <c r="A5053" t="s">
        <v>9932</v>
      </c>
      <c r="B5053" s="9">
        <v>45206</v>
      </c>
      <c r="C5053" t="s">
        <v>8730</v>
      </c>
      <c r="D5053" t="s">
        <v>8731</v>
      </c>
      <c r="E5053" t="s">
        <v>949</v>
      </c>
      <c r="F5053" t="s">
        <v>1438</v>
      </c>
      <c r="G5053" t="s">
        <v>9933</v>
      </c>
      <c r="H5053" t="s">
        <v>40</v>
      </c>
      <c r="I5053" t="s">
        <v>41</v>
      </c>
      <c r="J5053">
        <v>6</v>
      </c>
      <c r="K5053" s="1">
        <v>9286</v>
      </c>
      <c r="L5053" s="1">
        <v>55716</v>
      </c>
      <c r="M5053">
        <v>0</v>
      </c>
      <c r="N5053" s="10">
        <v>0</v>
      </c>
      <c r="O5053" s="1">
        <f>Table1[[#This Row],[Total Sales NGN]]-(Table1[[#This Row],[Total Sales NGN]]*Table1[[#This Row],[Discount %2]])</f>
        <v>55716</v>
      </c>
      <c r="P5053" t="s">
        <v>26</v>
      </c>
      <c r="Q5053" t="s">
        <v>27</v>
      </c>
      <c r="R5053" t="s">
        <v>35</v>
      </c>
      <c r="S5053">
        <v>141</v>
      </c>
      <c r="T5053" s="1">
        <v>289731</v>
      </c>
    </row>
    <row r="5054" spans="1:20" x14ac:dyDescent="0.3">
      <c r="A5054" t="s">
        <v>9934</v>
      </c>
      <c r="B5054" s="9">
        <v>44975</v>
      </c>
      <c r="C5054" t="s">
        <v>8730</v>
      </c>
      <c r="D5054" t="s">
        <v>8731</v>
      </c>
      <c r="E5054" t="s">
        <v>949</v>
      </c>
      <c r="F5054" t="s">
        <v>700</v>
      </c>
      <c r="G5054" t="s">
        <v>9935</v>
      </c>
      <c r="H5054" t="s">
        <v>24</v>
      </c>
      <c r="I5054" t="s">
        <v>152</v>
      </c>
      <c r="J5054">
        <v>14</v>
      </c>
      <c r="K5054" s="1">
        <v>98489</v>
      </c>
      <c r="L5054" s="1">
        <v>1378846</v>
      </c>
      <c r="M5054">
        <v>0</v>
      </c>
      <c r="N5054" s="10">
        <v>0</v>
      </c>
      <c r="O5054" s="1">
        <f>Table1[[#This Row],[Total Sales NGN]]-(Table1[[#This Row],[Total Sales NGN]]*Table1[[#This Row],[Discount %2]])</f>
        <v>1378846</v>
      </c>
      <c r="P5054" t="s">
        <v>26</v>
      </c>
      <c r="Q5054">
        <v>1</v>
      </c>
      <c r="R5054" t="s">
        <v>28</v>
      </c>
      <c r="S5054">
        <v>157</v>
      </c>
      <c r="T5054" s="1">
        <v>1077152</v>
      </c>
    </row>
    <row r="5055" spans="1:20" x14ac:dyDescent="0.3">
      <c r="A5055" t="s">
        <v>9936</v>
      </c>
      <c r="B5055" s="9">
        <v>45644</v>
      </c>
      <c r="C5055" t="s">
        <v>8730</v>
      </c>
      <c r="D5055" t="s">
        <v>8731</v>
      </c>
      <c r="E5055" t="s">
        <v>1738</v>
      </c>
      <c r="F5055" t="s">
        <v>1066</v>
      </c>
      <c r="G5055" t="s">
        <v>9937</v>
      </c>
      <c r="H5055" t="s">
        <v>65</v>
      </c>
      <c r="I5055" t="s">
        <v>382</v>
      </c>
      <c r="J5055">
        <v>12</v>
      </c>
      <c r="K5055" s="1">
        <v>98868</v>
      </c>
      <c r="L5055" s="1">
        <v>1186416</v>
      </c>
      <c r="M5055" t="s">
        <v>27</v>
      </c>
      <c r="N5055" s="10">
        <v>0</v>
      </c>
      <c r="O5055" s="1">
        <f>Table1[[#This Row],[Total Sales NGN]]-(Table1[[#This Row],[Total Sales NGN]]*Table1[[#This Row],[Discount %2]])</f>
        <v>1186416</v>
      </c>
      <c r="P5055" t="s">
        <v>27</v>
      </c>
      <c r="Q5055">
        <v>1</v>
      </c>
      <c r="R5055" t="s">
        <v>35</v>
      </c>
      <c r="S5055">
        <v>184</v>
      </c>
      <c r="T5055" s="1">
        <v>761054</v>
      </c>
    </row>
    <row r="5056" spans="1:20" x14ac:dyDescent="0.3">
      <c r="A5056" t="s">
        <v>9938</v>
      </c>
      <c r="B5056" s="9">
        <v>45456</v>
      </c>
      <c r="C5056" t="s">
        <v>8730</v>
      </c>
      <c r="D5056" t="s">
        <v>8731</v>
      </c>
      <c r="E5056" t="s">
        <v>1738</v>
      </c>
      <c r="F5056" t="s">
        <v>1293</v>
      </c>
      <c r="G5056" t="s">
        <v>27</v>
      </c>
      <c r="H5056" t="s">
        <v>32</v>
      </c>
      <c r="I5056" t="s">
        <v>33</v>
      </c>
      <c r="J5056">
        <v>8</v>
      </c>
      <c r="K5056" s="1">
        <v>22040</v>
      </c>
      <c r="L5056" s="1">
        <v>176320</v>
      </c>
      <c r="M5056">
        <v>0</v>
      </c>
      <c r="N5056" s="10">
        <v>0</v>
      </c>
      <c r="O5056" s="1">
        <f>Table1[[#This Row],[Total Sales NGN]]-(Table1[[#This Row],[Total Sales NGN]]*Table1[[#This Row],[Discount %2]])</f>
        <v>176320</v>
      </c>
      <c r="P5056" t="s">
        <v>57</v>
      </c>
      <c r="Q5056" t="s">
        <v>27</v>
      </c>
      <c r="R5056" t="s">
        <v>35</v>
      </c>
      <c r="S5056">
        <v>111</v>
      </c>
      <c r="T5056" s="1">
        <v>558942</v>
      </c>
    </row>
    <row r="5057" spans="1:20" x14ac:dyDescent="0.3">
      <c r="A5057" t="s">
        <v>9939</v>
      </c>
      <c r="B5057" s="9">
        <v>45175</v>
      </c>
      <c r="C5057" t="s">
        <v>8730</v>
      </c>
      <c r="D5057" t="s">
        <v>8731</v>
      </c>
      <c r="E5057" t="s">
        <v>949</v>
      </c>
      <c r="F5057" t="s">
        <v>616</v>
      </c>
      <c r="G5057" t="s">
        <v>9940</v>
      </c>
      <c r="H5057" t="s">
        <v>65</v>
      </c>
      <c r="I5057" t="s">
        <v>102</v>
      </c>
      <c r="J5057">
        <v>3</v>
      </c>
      <c r="K5057" s="1">
        <v>18353</v>
      </c>
      <c r="L5057" s="1">
        <v>55059</v>
      </c>
      <c r="M5057" t="s">
        <v>27</v>
      </c>
      <c r="N5057" s="10">
        <v>0</v>
      </c>
      <c r="O5057" s="1">
        <f>Table1[[#This Row],[Total Sales NGN]]-(Table1[[#This Row],[Total Sales NGN]]*Table1[[#This Row],[Discount %2]])</f>
        <v>55059</v>
      </c>
      <c r="P5057" t="s">
        <v>34</v>
      </c>
      <c r="Q5057">
        <v>4</v>
      </c>
      <c r="R5057" t="s">
        <v>35</v>
      </c>
      <c r="S5057">
        <v>175</v>
      </c>
      <c r="T5057" s="1">
        <v>761054</v>
      </c>
    </row>
    <row r="5058" spans="1:20" x14ac:dyDescent="0.3">
      <c r="A5058" t="s">
        <v>9941</v>
      </c>
      <c r="B5058" s="9">
        <v>45625</v>
      </c>
      <c r="C5058" t="s">
        <v>8730</v>
      </c>
      <c r="D5058" t="s">
        <v>8731</v>
      </c>
      <c r="E5058" t="s">
        <v>2951</v>
      </c>
      <c r="F5058" t="s">
        <v>1438</v>
      </c>
      <c r="G5058" t="s">
        <v>9942</v>
      </c>
      <c r="H5058" t="s">
        <v>45</v>
      </c>
      <c r="I5058" t="s">
        <v>74</v>
      </c>
      <c r="J5058">
        <v>5</v>
      </c>
      <c r="K5058" s="1">
        <v>33813</v>
      </c>
      <c r="L5058" s="1">
        <v>169065</v>
      </c>
      <c r="M5058">
        <v>0</v>
      </c>
      <c r="N5058" s="10">
        <v>0</v>
      </c>
      <c r="O5058" s="1">
        <f>Table1[[#This Row],[Total Sales NGN]]-(Table1[[#This Row],[Total Sales NGN]]*Table1[[#This Row],[Discount %2]])</f>
        <v>169065</v>
      </c>
      <c r="P5058" t="s">
        <v>57</v>
      </c>
      <c r="Q5058">
        <v>3</v>
      </c>
      <c r="R5058" t="s">
        <v>28</v>
      </c>
      <c r="S5058">
        <v>180</v>
      </c>
      <c r="T5058" s="1">
        <v>383206</v>
      </c>
    </row>
    <row r="5059" spans="1:20" x14ac:dyDescent="0.3">
      <c r="A5059" t="s">
        <v>9943</v>
      </c>
      <c r="B5059" s="9">
        <v>45250</v>
      </c>
      <c r="C5059" t="s">
        <v>8730</v>
      </c>
      <c r="D5059" t="s">
        <v>8731</v>
      </c>
      <c r="E5059" t="s">
        <v>2951</v>
      </c>
      <c r="F5059" t="s">
        <v>2223</v>
      </c>
      <c r="G5059" t="s">
        <v>9944</v>
      </c>
      <c r="H5059" t="s">
        <v>40</v>
      </c>
      <c r="I5059" t="s">
        <v>123</v>
      </c>
      <c r="J5059">
        <v>10</v>
      </c>
      <c r="K5059" s="1">
        <v>4387</v>
      </c>
      <c r="L5059" s="1">
        <v>43870</v>
      </c>
      <c r="M5059">
        <v>0</v>
      </c>
      <c r="N5059" s="10">
        <v>0</v>
      </c>
      <c r="O5059" s="1">
        <f>Table1[[#This Row],[Total Sales NGN]]-(Table1[[#This Row],[Total Sales NGN]]*Table1[[#This Row],[Discount %2]])</f>
        <v>43870</v>
      </c>
      <c r="P5059" t="s">
        <v>26</v>
      </c>
      <c r="Q5059">
        <v>2</v>
      </c>
      <c r="R5059" t="s">
        <v>35</v>
      </c>
      <c r="S5059">
        <v>108</v>
      </c>
      <c r="T5059" s="1">
        <v>289731</v>
      </c>
    </row>
    <row r="5060" spans="1:20" x14ac:dyDescent="0.3">
      <c r="A5060" t="s">
        <v>9945</v>
      </c>
      <c r="B5060" s="9">
        <v>45566</v>
      </c>
      <c r="C5060" t="s">
        <v>8730</v>
      </c>
      <c r="D5060" t="s">
        <v>8731</v>
      </c>
      <c r="E5060" t="s">
        <v>1738</v>
      </c>
      <c r="F5060" t="s">
        <v>293</v>
      </c>
      <c r="G5060" t="s">
        <v>9946</v>
      </c>
      <c r="H5060" t="s">
        <v>40</v>
      </c>
      <c r="I5060" t="s">
        <v>41</v>
      </c>
      <c r="J5060">
        <v>2</v>
      </c>
      <c r="K5060" s="1">
        <v>12457</v>
      </c>
      <c r="L5060" s="1">
        <v>24914</v>
      </c>
      <c r="M5060">
        <v>5</v>
      </c>
      <c r="N5060" s="10">
        <v>0.05</v>
      </c>
      <c r="O5060" s="1">
        <f>Table1[[#This Row],[Total Sales NGN]]-(Table1[[#This Row],[Total Sales NGN]]*Table1[[#This Row],[Discount %2]])</f>
        <v>23668.3</v>
      </c>
      <c r="P5060" t="s">
        <v>57</v>
      </c>
      <c r="Q5060">
        <v>5</v>
      </c>
      <c r="R5060" t="s">
        <v>35</v>
      </c>
      <c r="S5060">
        <v>142</v>
      </c>
      <c r="T5060" s="1">
        <v>289731</v>
      </c>
    </row>
    <row r="5061" spans="1:20" x14ac:dyDescent="0.3">
      <c r="A5061" t="s">
        <v>9947</v>
      </c>
      <c r="B5061" s="9">
        <v>45580</v>
      </c>
      <c r="C5061" t="s">
        <v>8730</v>
      </c>
      <c r="D5061" t="s">
        <v>8731</v>
      </c>
      <c r="E5061" t="s">
        <v>1738</v>
      </c>
      <c r="F5061" t="s">
        <v>1144</v>
      </c>
      <c r="G5061" t="s">
        <v>9948</v>
      </c>
      <c r="H5061" t="s">
        <v>45</v>
      </c>
      <c r="I5061" t="s">
        <v>46</v>
      </c>
      <c r="J5061">
        <v>14</v>
      </c>
      <c r="K5061" s="1">
        <v>32082</v>
      </c>
      <c r="L5061" s="1">
        <v>449148</v>
      </c>
      <c r="M5061">
        <v>0</v>
      </c>
      <c r="N5061" s="10">
        <v>0</v>
      </c>
      <c r="O5061" s="1">
        <f>Table1[[#This Row],[Total Sales NGN]]-(Table1[[#This Row],[Total Sales NGN]]*Table1[[#This Row],[Discount %2]])</f>
        <v>449148</v>
      </c>
      <c r="P5061" t="s">
        <v>26</v>
      </c>
      <c r="Q5061">
        <v>2</v>
      </c>
      <c r="R5061" t="s">
        <v>35</v>
      </c>
      <c r="S5061">
        <v>51</v>
      </c>
      <c r="T5061" s="1">
        <v>383206</v>
      </c>
    </row>
    <row r="5062" spans="1:20" x14ac:dyDescent="0.3">
      <c r="A5062" t="s">
        <v>9949</v>
      </c>
      <c r="B5062" s="9">
        <v>45373</v>
      </c>
      <c r="C5062" t="s">
        <v>8730</v>
      </c>
      <c r="D5062" t="s">
        <v>8731</v>
      </c>
      <c r="E5062" t="s">
        <v>1738</v>
      </c>
      <c r="F5062" t="s">
        <v>851</v>
      </c>
      <c r="G5062" t="s">
        <v>9950</v>
      </c>
      <c r="H5062" t="s">
        <v>24</v>
      </c>
      <c r="I5062" t="s">
        <v>56</v>
      </c>
      <c r="J5062">
        <v>4</v>
      </c>
      <c r="K5062" s="1">
        <v>71067</v>
      </c>
      <c r="L5062" s="1">
        <v>284268</v>
      </c>
      <c r="M5062">
        <v>0</v>
      </c>
      <c r="N5062" s="10">
        <v>0</v>
      </c>
      <c r="O5062" s="1">
        <f>Table1[[#This Row],[Total Sales NGN]]-(Table1[[#This Row],[Total Sales NGN]]*Table1[[#This Row],[Discount %2]])</f>
        <v>284268</v>
      </c>
      <c r="P5062" t="s">
        <v>47</v>
      </c>
      <c r="Q5062">
        <v>1</v>
      </c>
      <c r="R5062" t="s">
        <v>35</v>
      </c>
      <c r="S5062">
        <v>23</v>
      </c>
      <c r="T5062" s="1">
        <v>1077152</v>
      </c>
    </row>
    <row r="5063" spans="1:20" x14ac:dyDescent="0.3">
      <c r="A5063" t="s">
        <v>9951</v>
      </c>
      <c r="B5063" s="9">
        <v>45584</v>
      </c>
      <c r="C5063" t="s">
        <v>8730</v>
      </c>
      <c r="D5063" t="s">
        <v>8731</v>
      </c>
      <c r="E5063" t="s">
        <v>2951</v>
      </c>
      <c r="F5063" t="s">
        <v>1920</v>
      </c>
      <c r="G5063" t="s">
        <v>27</v>
      </c>
      <c r="H5063" t="s">
        <v>45</v>
      </c>
      <c r="I5063" t="s">
        <v>130</v>
      </c>
      <c r="J5063">
        <v>17</v>
      </c>
      <c r="K5063" s="1">
        <v>22885</v>
      </c>
      <c r="L5063" s="1">
        <v>389045</v>
      </c>
      <c r="M5063">
        <v>0</v>
      </c>
      <c r="N5063" s="10">
        <v>0</v>
      </c>
      <c r="O5063" s="1">
        <f>Table1[[#This Row],[Total Sales NGN]]-(Table1[[#This Row],[Total Sales NGN]]*Table1[[#This Row],[Discount %2]])</f>
        <v>389045</v>
      </c>
      <c r="P5063" t="s">
        <v>26</v>
      </c>
      <c r="Q5063">
        <v>1</v>
      </c>
      <c r="R5063" t="s">
        <v>35</v>
      </c>
      <c r="S5063">
        <v>39</v>
      </c>
      <c r="T5063" s="1">
        <v>383206</v>
      </c>
    </row>
    <row r="5064" spans="1:20" x14ac:dyDescent="0.3">
      <c r="A5064" t="s">
        <v>9952</v>
      </c>
      <c r="B5064" s="9">
        <v>45253</v>
      </c>
      <c r="C5064" t="s">
        <v>8730</v>
      </c>
      <c r="D5064" t="s">
        <v>8731</v>
      </c>
      <c r="E5064" t="s">
        <v>949</v>
      </c>
      <c r="F5064" t="s">
        <v>2223</v>
      </c>
      <c r="G5064" t="s">
        <v>9953</v>
      </c>
      <c r="H5064" t="s">
        <v>45</v>
      </c>
      <c r="I5064" t="s">
        <v>98</v>
      </c>
      <c r="J5064">
        <v>6</v>
      </c>
      <c r="K5064" s="1">
        <v>36155</v>
      </c>
      <c r="L5064" s="1">
        <v>216930</v>
      </c>
      <c r="M5064">
        <v>0</v>
      </c>
      <c r="N5064" s="10">
        <v>0</v>
      </c>
      <c r="O5064" s="1">
        <f>Table1[[#This Row],[Total Sales NGN]]-(Table1[[#This Row],[Total Sales NGN]]*Table1[[#This Row],[Discount %2]])</f>
        <v>216930</v>
      </c>
      <c r="P5064" t="s">
        <v>57</v>
      </c>
      <c r="Q5064">
        <v>5</v>
      </c>
      <c r="R5064" t="s">
        <v>35</v>
      </c>
      <c r="S5064">
        <v>79</v>
      </c>
      <c r="T5064" s="1">
        <v>383206</v>
      </c>
    </row>
    <row r="5065" spans="1:20" x14ac:dyDescent="0.3">
      <c r="A5065" t="s">
        <v>9954</v>
      </c>
      <c r="B5065" s="9">
        <v>44995</v>
      </c>
      <c r="C5065" t="s">
        <v>8730</v>
      </c>
      <c r="D5065" t="s">
        <v>8731</v>
      </c>
      <c r="E5065" t="s">
        <v>1738</v>
      </c>
      <c r="F5065" t="s">
        <v>2796</v>
      </c>
      <c r="G5065" t="s">
        <v>9955</v>
      </c>
      <c r="H5065" t="s">
        <v>45</v>
      </c>
      <c r="I5065" t="s">
        <v>74</v>
      </c>
      <c r="J5065">
        <v>15</v>
      </c>
      <c r="K5065" s="1">
        <v>7937</v>
      </c>
      <c r="L5065" s="1">
        <v>119055</v>
      </c>
      <c r="M5065">
        <v>0</v>
      </c>
      <c r="N5065" s="10">
        <v>0</v>
      </c>
      <c r="O5065" s="1">
        <f>Table1[[#This Row],[Total Sales NGN]]-(Table1[[#This Row],[Total Sales NGN]]*Table1[[#This Row],[Discount %2]])</f>
        <v>119055</v>
      </c>
      <c r="P5065" t="s">
        <v>27</v>
      </c>
      <c r="Q5065">
        <v>2</v>
      </c>
      <c r="R5065" t="s">
        <v>28</v>
      </c>
      <c r="S5065">
        <v>171</v>
      </c>
      <c r="T5065" s="1">
        <v>383206</v>
      </c>
    </row>
    <row r="5066" spans="1:20" x14ac:dyDescent="0.3">
      <c r="A5066" t="s">
        <v>9956</v>
      </c>
      <c r="B5066" s="9">
        <v>45042</v>
      </c>
      <c r="C5066" t="s">
        <v>8730</v>
      </c>
      <c r="D5066" t="s">
        <v>8731</v>
      </c>
      <c r="E5066" t="s">
        <v>949</v>
      </c>
      <c r="F5066" t="s">
        <v>3141</v>
      </c>
      <c r="G5066" t="s">
        <v>9957</v>
      </c>
      <c r="H5066" t="s">
        <v>45</v>
      </c>
      <c r="I5066" t="s">
        <v>82</v>
      </c>
      <c r="J5066">
        <v>20</v>
      </c>
      <c r="K5066" s="1">
        <v>25258</v>
      </c>
      <c r="L5066" s="1">
        <v>505160</v>
      </c>
      <c r="M5066">
        <v>0</v>
      </c>
      <c r="N5066" s="10">
        <v>0</v>
      </c>
      <c r="O5066" s="1">
        <f>Table1[[#This Row],[Total Sales NGN]]-(Table1[[#This Row],[Total Sales NGN]]*Table1[[#This Row],[Discount %2]])</f>
        <v>505160</v>
      </c>
      <c r="P5066" t="s">
        <v>26</v>
      </c>
      <c r="Q5066">
        <v>5</v>
      </c>
      <c r="R5066" t="s">
        <v>28</v>
      </c>
      <c r="S5066">
        <v>39</v>
      </c>
      <c r="T5066" s="1">
        <v>383206</v>
      </c>
    </row>
    <row r="5067" spans="1:20" x14ac:dyDescent="0.3">
      <c r="A5067" t="s">
        <v>9958</v>
      </c>
      <c r="B5067" s="9">
        <v>45570</v>
      </c>
      <c r="C5067" t="s">
        <v>8730</v>
      </c>
      <c r="D5067" t="s">
        <v>8731</v>
      </c>
      <c r="E5067" t="s">
        <v>1738</v>
      </c>
      <c r="F5067" t="s">
        <v>22</v>
      </c>
      <c r="G5067" t="s">
        <v>9959</v>
      </c>
      <c r="H5067" t="s">
        <v>45</v>
      </c>
      <c r="I5067" t="s">
        <v>98</v>
      </c>
      <c r="J5067">
        <v>3</v>
      </c>
      <c r="K5067" s="1">
        <v>24589</v>
      </c>
      <c r="L5067" s="1">
        <v>73767</v>
      </c>
      <c r="M5067">
        <v>0</v>
      </c>
      <c r="N5067" s="10">
        <v>0</v>
      </c>
      <c r="O5067" s="1">
        <f>Table1[[#This Row],[Total Sales NGN]]-(Table1[[#This Row],[Total Sales NGN]]*Table1[[#This Row],[Discount %2]])</f>
        <v>73767</v>
      </c>
      <c r="P5067" t="s">
        <v>57</v>
      </c>
      <c r="Q5067">
        <v>3</v>
      </c>
      <c r="R5067" t="s">
        <v>28</v>
      </c>
      <c r="S5067">
        <v>109</v>
      </c>
      <c r="T5067" s="1">
        <v>383206</v>
      </c>
    </row>
    <row r="5068" spans="1:20" x14ac:dyDescent="0.3">
      <c r="A5068" t="s">
        <v>9960</v>
      </c>
      <c r="B5068" s="9">
        <v>45641</v>
      </c>
      <c r="C5068" t="s">
        <v>8730</v>
      </c>
      <c r="D5068" t="s">
        <v>8731</v>
      </c>
      <c r="E5068" t="s">
        <v>1738</v>
      </c>
      <c r="F5068" t="s">
        <v>1150</v>
      </c>
      <c r="G5068" t="s">
        <v>9961</v>
      </c>
      <c r="H5068" t="s">
        <v>45</v>
      </c>
      <c r="I5068" t="s">
        <v>130</v>
      </c>
      <c r="J5068">
        <v>5</v>
      </c>
      <c r="K5068" s="1">
        <v>24517</v>
      </c>
      <c r="L5068" s="1">
        <v>122585</v>
      </c>
      <c r="M5068" t="s">
        <v>27</v>
      </c>
      <c r="N5068" s="10">
        <v>0</v>
      </c>
      <c r="O5068" s="1">
        <f>Table1[[#This Row],[Total Sales NGN]]-(Table1[[#This Row],[Total Sales NGN]]*Table1[[#This Row],[Discount %2]])</f>
        <v>122585</v>
      </c>
      <c r="P5068" t="s">
        <v>26</v>
      </c>
      <c r="Q5068">
        <v>2</v>
      </c>
      <c r="R5068" t="s">
        <v>35</v>
      </c>
      <c r="S5068">
        <v>88</v>
      </c>
      <c r="T5068" s="1">
        <v>383206</v>
      </c>
    </row>
    <row r="5069" spans="1:20" x14ac:dyDescent="0.3">
      <c r="A5069" t="s">
        <v>9962</v>
      </c>
      <c r="B5069" s="9">
        <v>45568</v>
      </c>
      <c r="C5069" t="s">
        <v>8730</v>
      </c>
      <c r="D5069" t="s">
        <v>8731</v>
      </c>
      <c r="E5069" t="s">
        <v>2951</v>
      </c>
      <c r="F5069" t="s">
        <v>962</v>
      </c>
      <c r="G5069" t="s">
        <v>27</v>
      </c>
      <c r="H5069" t="s">
        <v>40</v>
      </c>
      <c r="I5069" t="s">
        <v>171</v>
      </c>
      <c r="J5069">
        <v>13</v>
      </c>
      <c r="K5069" s="1">
        <v>6948</v>
      </c>
      <c r="L5069" s="1">
        <v>90324</v>
      </c>
      <c r="M5069">
        <v>0</v>
      </c>
      <c r="N5069" s="10">
        <v>0</v>
      </c>
      <c r="O5069" s="1">
        <f>Table1[[#This Row],[Total Sales NGN]]-(Table1[[#This Row],[Total Sales NGN]]*Table1[[#This Row],[Discount %2]])</f>
        <v>90324</v>
      </c>
      <c r="P5069" t="s">
        <v>57</v>
      </c>
      <c r="Q5069">
        <v>1</v>
      </c>
      <c r="R5069" t="s">
        <v>35</v>
      </c>
      <c r="S5069">
        <v>154</v>
      </c>
      <c r="T5069" s="1">
        <v>289731</v>
      </c>
    </row>
    <row r="5070" spans="1:20" x14ac:dyDescent="0.3">
      <c r="A5070" t="s">
        <v>9963</v>
      </c>
      <c r="B5070" s="9">
        <v>45319</v>
      </c>
      <c r="C5070" t="s">
        <v>8730</v>
      </c>
      <c r="D5070" t="s">
        <v>8731</v>
      </c>
      <c r="E5070" t="s">
        <v>949</v>
      </c>
      <c r="F5070" t="s">
        <v>712</v>
      </c>
      <c r="G5070" t="s">
        <v>9964</v>
      </c>
      <c r="H5070" t="s">
        <v>45</v>
      </c>
      <c r="I5070" t="s">
        <v>82</v>
      </c>
      <c r="J5070">
        <v>1</v>
      </c>
      <c r="K5070" s="1">
        <v>37994</v>
      </c>
      <c r="L5070" s="1">
        <v>37994</v>
      </c>
      <c r="M5070">
        <v>0</v>
      </c>
      <c r="N5070" s="10">
        <v>0</v>
      </c>
      <c r="O5070" s="1">
        <f>Table1[[#This Row],[Total Sales NGN]]-(Table1[[#This Row],[Total Sales NGN]]*Table1[[#This Row],[Discount %2]])</f>
        <v>37994</v>
      </c>
      <c r="P5070" t="s">
        <v>47</v>
      </c>
      <c r="Q5070">
        <v>3</v>
      </c>
      <c r="R5070" t="s">
        <v>28</v>
      </c>
      <c r="S5070">
        <v>197</v>
      </c>
      <c r="T5070" s="1">
        <v>383206</v>
      </c>
    </row>
    <row r="5071" spans="1:20" x14ac:dyDescent="0.3">
      <c r="A5071" t="s">
        <v>9965</v>
      </c>
      <c r="B5071" s="9">
        <v>45045</v>
      </c>
      <c r="C5071" t="s">
        <v>8730</v>
      </c>
      <c r="D5071" t="s">
        <v>8731</v>
      </c>
      <c r="E5071" t="s">
        <v>949</v>
      </c>
      <c r="F5071" t="s">
        <v>573</v>
      </c>
      <c r="G5071" t="s">
        <v>9966</v>
      </c>
      <c r="H5071" t="s">
        <v>32</v>
      </c>
      <c r="I5071" t="s">
        <v>117</v>
      </c>
      <c r="J5071">
        <v>12</v>
      </c>
      <c r="K5071" s="1">
        <v>3133</v>
      </c>
      <c r="L5071" s="1">
        <v>37596</v>
      </c>
      <c r="M5071" t="s">
        <v>27</v>
      </c>
      <c r="N5071" s="10">
        <v>0</v>
      </c>
      <c r="O5071" s="1">
        <f>Table1[[#This Row],[Total Sales NGN]]-(Table1[[#This Row],[Total Sales NGN]]*Table1[[#This Row],[Discount %2]])</f>
        <v>37596</v>
      </c>
      <c r="P5071" t="s">
        <v>26</v>
      </c>
      <c r="Q5071" t="s">
        <v>27</v>
      </c>
      <c r="R5071" t="s">
        <v>35</v>
      </c>
      <c r="S5071">
        <v>174</v>
      </c>
      <c r="T5071" s="1">
        <v>558942</v>
      </c>
    </row>
    <row r="5072" spans="1:20" x14ac:dyDescent="0.3">
      <c r="A5072" t="s">
        <v>9967</v>
      </c>
      <c r="B5072" s="9">
        <v>45630</v>
      </c>
      <c r="C5072" t="s">
        <v>8730</v>
      </c>
      <c r="D5072" t="s">
        <v>8731</v>
      </c>
      <c r="E5072" t="s">
        <v>1738</v>
      </c>
      <c r="F5072" t="s">
        <v>412</v>
      </c>
      <c r="G5072" t="s">
        <v>27</v>
      </c>
      <c r="H5072" t="s">
        <v>65</v>
      </c>
      <c r="I5072" t="s">
        <v>397</v>
      </c>
      <c r="J5072">
        <v>7</v>
      </c>
      <c r="K5072" s="1">
        <v>140022</v>
      </c>
      <c r="L5072" s="1">
        <v>980154</v>
      </c>
      <c r="M5072">
        <v>0</v>
      </c>
      <c r="N5072" s="10">
        <v>0</v>
      </c>
      <c r="O5072" s="1">
        <f>Table1[[#This Row],[Total Sales NGN]]-(Table1[[#This Row],[Total Sales NGN]]*Table1[[#This Row],[Discount %2]])</f>
        <v>980154</v>
      </c>
      <c r="P5072" t="s">
        <v>57</v>
      </c>
      <c r="Q5072">
        <v>5</v>
      </c>
      <c r="R5072" t="s">
        <v>28</v>
      </c>
      <c r="S5072">
        <v>81</v>
      </c>
      <c r="T5072" s="1">
        <v>761054</v>
      </c>
    </row>
    <row r="5073" spans="1:20" x14ac:dyDescent="0.3">
      <c r="A5073" t="s">
        <v>9968</v>
      </c>
      <c r="B5073" s="9">
        <v>45371</v>
      </c>
      <c r="C5073" t="s">
        <v>8730</v>
      </c>
      <c r="D5073" t="s">
        <v>8731</v>
      </c>
      <c r="E5073" t="s">
        <v>1738</v>
      </c>
      <c r="F5073" t="s">
        <v>1741</v>
      </c>
      <c r="G5073" t="s">
        <v>27</v>
      </c>
      <c r="H5073" t="s">
        <v>45</v>
      </c>
      <c r="I5073" t="s">
        <v>130</v>
      </c>
      <c r="J5073">
        <v>12</v>
      </c>
      <c r="K5073" s="1">
        <v>12614</v>
      </c>
      <c r="L5073" s="1">
        <v>151368</v>
      </c>
      <c r="M5073" t="s">
        <v>27</v>
      </c>
      <c r="N5073" s="10">
        <v>0</v>
      </c>
      <c r="O5073" s="1">
        <f>Table1[[#This Row],[Total Sales NGN]]-(Table1[[#This Row],[Total Sales NGN]]*Table1[[#This Row],[Discount %2]])</f>
        <v>151368</v>
      </c>
      <c r="P5073" t="s">
        <v>47</v>
      </c>
      <c r="Q5073">
        <v>2</v>
      </c>
      <c r="R5073" t="s">
        <v>35</v>
      </c>
      <c r="S5073">
        <v>26</v>
      </c>
      <c r="T5073" s="1">
        <v>383206</v>
      </c>
    </row>
    <row r="5074" spans="1:20" x14ac:dyDescent="0.3">
      <c r="A5074" t="s">
        <v>9969</v>
      </c>
      <c r="B5074" s="9">
        <v>45339</v>
      </c>
      <c r="C5074" t="s">
        <v>8730</v>
      </c>
      <c r="D5074" t="s">
        <v>8731</v>
      </c>
      <c r="E5074" t="s">
        <v>1738</v>
      </c>
      <c r="F5074" t="s">
        <v>3303</v>
      </c>
      <c r="G5074" t="s">
        <v>9970</v>
      </c>
      <c r="H5074" t="s">
        <v>40</v>
      </c>
      <c r="I5074" t="s">
        <v>171</v>
      </c>
      <c r="J5074">
        <v>7</v>
      </c>
      <c r="K5074" s="1">
        <v>12055</v>
      </c>
      <c r="L5074" s="1">
        <v>84385</v>
      </c>
      <c r="M5074">
        <v>5</v>
      </c>
      <c r="N5074" s="10">
        <v>0.05</v>
      </c>
      <c r="O5074" s="1">
        <f>Table1[[#This Row],[Total Sales NGN]]-(Table1[[#This Row],[Total Sales NGN]]*Table1[[#This Row],[Discount %2]])</f>
        <v>80165.75</v>
      </c>
      <c r="P5074" t="s">
        <v>27</v>
      </c>
      <c r="Q5074">
        <v>2</v>
      </c>
      <c r="R5074" t="s">
        <v>35</v>
      </c>
      <c r="S5074">
        <v>45</v>
      </c>
      <c r="T5074" s="1">
        <v>289731</v>
      </c>
    </row>
    <row r="5075" spans="1:20" x14ac:dyDescent="0.3">
      <c r="A5075" t="s">
        <v>9971</v>
      </c>
      <c r="B5075" s="9">
        <v>45263</v>
      </c>
      <c r="C5075" t="s">
        <v>8730</v>
      </c>
      <c r="D5075" t="s">
        <v>8731</v>
      </c>
      <c r="E5075" t="s">
        <v>2951</v>
      </c>
      <c r="F5075" t="s">
        <v>684</v>
      </c>
      <c r="G5075" t="s">
        <v>9972</v>
      </c>
      <c r="H5075" t="s">
        <v>24</v>
      </c>
      <c r="I5075" t="s">
        <v>92</v>
      </c>
      <c r="J5075">
        <v>16</v>
      </c>
      <c r="K5075" s="1">
        <v>244914</v>
      </c>
      <c r="L5075" s="1">
        <v>3918624</v>
      </c>
      <c r="M5075">
        <v>0</v>
      </c>
      <c r="N5075" s="10">
        <v>0</v>
      </c>
      <c r="O5075" s="1">
        <f>Table1[[#This Row],[Total Sales NGN]]-(Table1[[#This Row],[Total Sales NGN]]*Table1[[#This Row],[Discount %2]])</f>
        <v>3918624</v>
      </c>
      <c r="P5075" t="s">
        <v>57</v>
      </c>
      <c r="Q5075">
        <v>5</v>
      </c>
      <c r="R5075" t="s">
        <v>35</v>
      </c>
      <c r="S5075">
        <v>128</v>
      </c>
      <c r="T5075" s="1">
        <v>1077152</v>
      </c>
    </row>
    <row r="5076" spans="1:20" x14ac:dyDescent="0.3">
      <c r="A5076" t="s">
        <v>9973</v>
      </c>
      <c r="B5076" s="9">
        <v>45601</v>
      </c>
      <c r="C5076" t="s">
        <v>8730</v>
      </c>
      <c r="D5076" t="s">
        <v>8731</v>
      </c>
      <c r="E5076" t="s">
        <v>1738</v>
      </c>
      <c r="F5076" t="s">
        <v>5228</v>
      </c>
      <c r="G5076" t="s">
        <v>27</v>
      </c>
      <c r="H5076" t="s">
        <v>24</v>
      </c>
      <c r="I5076" t="s">
        <v>161</v>
      </c>
      <c r="J5076">
        <v>2</v>
      </c>
      <c r="K5076" s="1">
        <v>65901</v>
      </c>
      <c r="L5076" s="1">
        <v>131802</v>
      </c>
      <c r="M5076">
        <v>10</v>
      </c>
      <c r="N5076" s="10">
        <v>0.1</v>
      </c>
      <c r="O5076" s="1">
        <f>Table1[[#This Row],[Total Sales NGN]]-(Table1[[#This Row],[Total Sales NGN]]*Table1[[#This Row],[Discount %2]])</f>
        <v>118621.8</v>
      </c>
      <c r="P5076" t="s">
        <v>26</v>
      </c>
      <c r="Q5076">
        <v>3</v>
      </c>
      <c r="R5076" t="s">
        <v>35</v>
      </c>
      <c r="S5076">
        <v>85</v>
      </c>
      <c r="T5076" s="1">
        <v>1077152</v>
      </c>
    </row>
    <row r="5077" spans="1:20" x14ac:dyDescent="0.3">
      <c r="A5077" t="s">
        <v>9974</v>
      </c>
      <c r="B5077" s="9">
        <v>45611</v>
      </c>
      <c r="C5077" t="s">
        <v>8730</v>
      </c>
      <c r="D5077" t="s">
        <v>8731</v>
      </c>
      <c r="E5077" t="s">
        <v>1738</v>
      </c>
      <c r="F5077" t="s">
        <v>1088</v>
      </c>
      <c r="G5077" t="s">
        <v>9975</v>
      </c>
      <c r="H5077" t="s">
        <v>24</v>
      </c>
      <c r="I5077" t="s">
        <v>161</v>
      </c>
      <c r="J5077">
        <v>2</v>
      </c>
      <c r="K5077" s="1">
        <v>98448</v>
      </c>
      <c r="L5077" s="1">
        <v>196896</v>
      </c>
      <c r="M5077">
        <v>5</v>
      </c>
      <c r="N5077" s="10">
        <v>0.05</v>
      </c>
      <c r="O5077" s="1">
        <f>Table1[[#This Row],[Total Sales NGN]]-(Table1[[#This Row],[Total Sales NGN]]*Table1[[#This Row],[Discount %2]])</f>
        <v>187051.2</v>
      </c>
      <c r="P5077" t="s">
        <v>57</v>
      </c>
      <c r="Q5077">
        <v>5</v>
      </c>
      <c r="R5077" t="s">
        <v>28</v>
      </c>
      <c r="S5077">
        <v>48</v>
      </c>
      <c r="T5077" s="1">
        <v>1077152</v>
      </c>
    </row>
    <row r="5078" spans="1:20" x14ac:dyDescent="0.3">
      <c r="A5078" t="s">
        <v>9976</v>
      </c>
      <c r="B5078" s="9">
        <v>45176</v>
      </c>
      <c r="C5078" t="s">
        <v>8730</v>
      </c>
      <c r="D5078" t="s">
        <v>8731</v>
      </c>
      <c r="E5078" t="s">
        <v>2951</v>
      </c>
      <c r="F5078" t="s">
        <v>865</v>
      </c>
      <c r="G5078" t="s">
        <v>27</v>
      </c>
      <c r="H5078" t="s">
        <v>40</v>
      </c>
      <c r="I5078" t="s">
        <v>137</v>
      </c>
      <c r="J5078">
        <v>20</v>
      </c>
      <c r="K5078" s="1">
        <v>10947</v>
      </c>
      <c r="L5078" s="1">
        <v>218940</v>
      </c>
      <c r="M5078">
        <v>15</v>
      </c>
      <c r="N5078" s="10">
        <v>0.15</v>
      </c>
      <c r="O5078" s="1">
        <f>Table1[[#This Row],[Total Sales NGN]]-(Table1[[#This Row],[Total Sales NGN]]*Table1[[#This Row],[Discount %2]])</f>
        <v>186099</v>
      </c>
      <c r="P5078" t="s">
        <v>26</v>
      </c>
      <c r="Q5078">
        <v>1</v>
      </c>
      <c r="R5078" t="s">
        <v>35</v>
      </c>
      <c r="S5078">
        <v>18</v>
      </c>
      <c r="T5078" s="1">
        <v>289731</v>
      </c>
    </row>
    <row r="5079" spans="1:20" x14ac:dyDescent="0.3">
      <c r="A5079" t="s">
        <v>9977</v>
      </c>
      <c r="B5079" s="9">
        <v>45237</v>
      </c>
      <c r="C5079" t="s">
        <v>8730</v>
      </c>
      <c r="D5079" t="s">
        <v>8731</v>
      </c>
      <c r="E5079" t="s">
        <v>949</v>
      </c>
      <c r="F5079" t="s">
        <v>221</v>
      </c>
      <c r="G5079" t="s">
        <v>9978</v>
      </c>
      <c r="H5079" t="s">
        <v>65</v>
      </c>
      <c r="I5079" t="s">
        <v>289</v>
      </c>
      <c r="J5079">
        <v>18</v>
      </c>
      <c r="K5079" s="1">
        <v>83710</v>
      </c>
      <c r="L5079" s="1">
        <v>1506780</v>
      </c>
      <c r="M5079">
        <v>0</v>
      </c>
      <c r="N5079" s="10">
        <v>0</v>
      </c>
      <c r="O5079" s="1">
        <f>Table1[[#This Row],[Total Sales NGN]]-(Table1[[#This Row],[Total Sales NGN]]*Table1[[#This Row],[Discount %2]])</f>
        <v>1506780</v>
      </c>
      <c r="P5079" t="s">
        <v>27</v>
      </c>
      <c r="Q5079">
        <v>4</v>
      </c>
      <c r="R5079" t="s">
        <v>28</v>
      </c>
      <c r="S5079">
        <v>112</v>
      </c>
      <c r="T5079" s="1">
        <v>761054</v>
      </c>
    </row>
    <row r="5080" spans="1:20" x14ac:dyDescent="0.3">
      <c r="A5080" t="s">
        <v>9979</v>
      </c>
      <c r="B5080" s="9">
        <v>44987</v>
      </c>
      <c r="C5080" t="s">
        <v>8730</v>
      </c>
      <c r="D5080" t="s">
        <v>8731</v>
      </c>
      <c r="E5080" t="s">
        <v>1738</v>
      </c>
      <c r="F5080" t="s">
        <v>1005</v>
      </c>
      <c r="G5080" t="s">
        <v>9980</v>
      </c>
      <c r="H5080" t="s">
        <v>40</v>
      </c>
      <c r="I5080" t="s">
        <v>70</v>
      </c>
      <c r="J5080">
        <v>18</v>
      </c>
      <c r="K5080" s="1">
        <v>9868</v>
      </c>
      <c r="L5080" s="1">
        <v>177624</v>
      </c>
      <c r="M5080">
        <v>5</v>
      </c>
      <c r="N5080" s="10">
        <v>0.05</v>
      </c>
      <c r="O5080" s="1">
        <f>Table1[[#This Row],[Total Sales NGN]]-(Table1[[#This Row],[Total Sales NGN]]*Table1[[#This Row],[Discount %2]])</f>
        <v>168742.8</v>
      </c>
      <c r="P5080" t="s">
        <v>57</v>
      </c>
      <c r="Q5080">
        <v>4</v>
      </c>
      <c r="R5080" t="s">
        <v>28</v>
      </c>
      <c r="S5080">
        <v>114</v>
      </c>
      <c r="T5080" s="1">
        <v>289731</v>
      </c>
    </row>
    <row r="5081" spans="1:20" x14ac:dyDescent="0.3">
      <c r="A5081" t="s">
        <v>9981</v>
      </c>
      <c r="B5081" s="9">
        <v>45528</v>
      </c>
      <c r="C5081" t="s">
        <v>8730</v>
      </c>
      <c r="D5081" t="s">
        <v>8731</v>
      </c>
      <c r="E5081" t="s">
        <v>1738</v>
      </c>
      <c r="F5081" t="s">
        <v>697</v>
      </c>
      <c r="G5081" t="s">
        <v>9982</v>
      </c>
      <c r="H5081" t="s">
        <v>24</v>
      </c>
      <c r="I5081" t="s">
        <v>161</v>
      </c>
      <c r="J5081">
        <v>13</v>
      </c>
      <c r="K5081" s="1">
        <v>81475</v>
      </c>
      <c r="L5081" s="1">
        <v>1059175</v>
      </c>
      <c r="M5081">
        <v>20</v>
      </c>
      <c r="N5081" s="10">
        <v>0.2</v>
      </c>
      <c r="O5081" s="1">
        <f>Table1[[#This Row],[Total Sales NGN]]-(Table1[[#This Row],[Total Sales NGN]]*Table1[[#This Row],[Discount %2]])</f>
        <v>847340</v>
      </c>
      <c r="P5081" t="s">
        <v>57</v>
      </c>
      <c r="Q5081">
        <v>4</v>
      </c>
      <c r="R5081" t="s">
        <v>35</v>
      </c>
      <c r="S5081">
        <v>39</v>
      </c>
      <c r="T5081" s="1">
        <v>1077152</v>
      </c>
    </row>
    <row r="5082" spans="1:20" x14ac:dyDescent="0.3">
      <c r="A5082" t="s">
        <v>9983</v>
      </c>
      <c r="B5082" s="9">
        <v>45077</v>
      </c>
      <c r="C5082" t="s">
        <v>8730</v>
      </c>
      <c r="D5082" t="s">
        <v>8731</v>
      </c>
      <c r="E5082" t="s">
        <v>949</v>
      </c>
      <c r="F5082" t="s">
        <v>528</v>
      </c>
      <c r="G5082" t="s">
        <v>27</v>
      </c>
      <c r="H5082" t="s">
        <v>24</v>
      </c>
      <c r="I5082" t="s">
        <v>25</v>
      </c>
      <c r="J5082">
        <v>18</v>
      </c>
      <c r="K5082" s="1">
        <v>67461</v>
      </c>
      <c r="L5082" s="1">
        <v>1214298</v>
      </c>
      <c r="M5082">
        <v>10</v>
      </c>
      <c r="N5082" s="10">
        <v>0.1</v>
      </c>
      <c r="O5082" s="1">
        <f>Table1[[#This Row],[Total Sales NGN]]-(Table1[[#This Row],[Total Sales NGN]]*Table1[[#This Row],[Discount %2]])</f>
        <v>1092868.2</v>
      </c>
      <c r="P5082" t="s">
        <v>26</v>
      </c>
      <c r="Q5082">
        <v>5</v>
      </c>
      <c r="R5082" t="s">
        <v>28</v>
      </c>
      <c r="S5082">
        <v>32</v>
      </c>
      <c r="T5082" s="1">
        <v>1077152</v>
      </c>
    </row>
    <row r="5083" spans="1:20" x14ac:dyDescent="0.3">
      <c r="A5083" t="s">
        <v>9984</v>
      </c>
      <c r="B5083" s="9">
        <v>45000</v>
      </c>
      <c r="C5083" t="s">
        <v>8730</v>
      </c>
      <c r="D5083" t="s">
        <v>8731</v>
      </c>
      <c r="E5083" t="s">
        <v>949</v>
      </c>
      <c r="F5083" t="s">
        <v>1356</v>
      </c>
      <c r="G5083" t="s">
        <v>27</v>
      </c>
      <c r="H5083" t="s">
        <v>32</v>
      </c>
      <c r="I5083" t="s">
        <v>95</v>
      </c>
      <c r="J5083">
        <v>5</v>
      </c>
      <c r="K5083" s="1">
        <v>23398</v>
      </c>
      <c r="L5083" s="1">
        <v>116990</v>
      </c>
      <c r="M5083">
        <v>0</v>
      </c>
      <c r="N5083" s="10">
        <v>0</v>
      </c>
      <c r="O5083" s="1">
        <f>Table1[[#This Row],[Total Sales NGN]]-(Table1[[#This Row],[Total Sales NGN]]*Table1[[#This Row],[Discount %2]])</f>
        <v>116990</v>
      </c>
      <c r="P5083" t="s">
        <v>57</v>
      </c>
      <c r="Q5083">
        <v>0</v>
      </c>
      <c r="R5083" t="s">
        <v>35</v>
      </c>
      <c r="S5083">
        <v>154</v>
      </c>
      <c r="T5083" s="1">
        <v>558942</v>
      </c>
    </row>
    <row r="5084" spans="1:20" x14ac:dyDescent="0.3">
      <c r="A5084" t="s">
        <v>9985</v>
      </c>
      <c r="B5084" s="9">
        <v>45172</v>
      </c>
      <c r="C5084" t="s">
        <v>8730</v>
      </c>
      <c r="D5084" t="s">
        <v>8731</v>
      </c>
      <c r="E5084" t="s">
        <v>949</v>
      </c>
      <c r="F5084" t="s">
        <v>2140</v>
      </c>
      <c r="G5084" t="s">
        <v>27</v>
      </c>
      <c r="H5084" t="s">
        <v>40</v>
      </c>
      <c r="I5084" t="s">
        <v>106</v>
      </c>
      <c r="J5084">
        <v>13</v>
      </c>
      <c r="K5084" s="1">
        <v>16594</v>
      </c>
      <c r="L5084" s="1">
        <v>215722</v>
      </c>
      <c r="M5084" t="s">
        <v>27</v>
      </c>
      <c r="N5084" s="10">
        <v>0</v>
      </c>
      <c r="O5084" s="1">
        <f>Table1[[#This Row],[Total Sales NGN]]-(Table1[[#This Row],[Total Sales NGN]]*Table1[[#This Row],[Discount %2]])</f>
        <v>215722</v>
      </c>
      <c r="P5084" t="s">
        <v>57</v>
      </c>
      <c r="Q5084">
        <v>4</v>
      </c>
      <c r="R5084" t="s">
        <v>28</v>
      </c>
      <c r="S5084">
        <v>164</v>
      </c>
      <c r="T5084" s="1">
        <v>289731</v>
      </c>
    </row>
    <row r="5085" spans="1:20" x14ac:dyDescent="0.3">
      <c r="A5085" t="s">
        <v>9986</v>
      </c>
      <c r="B5085" s="9">
        <v>45550</v>
      </c>
      <c r="C5085" t="s">
        <v>8730</v>
      </c>
      <c r="D5085" t="s">
        <v>8731</v>
      </c>
      <c r="E5085" t="s">
        <v>949</v>
      </c>
      <c r="F5085" t="s">
        <v>2311</v>
      </c>
      <c r="G5085" t="s">
        <v>9987</v>
      </c>
      <c r="H5085" t="s">
        <v>45</v>
      </c>
      <c r="I5085" t="s">
        <v>74</v>
      </c>
      <c r="J5085">
        <v>9</v>
      </c>
      <c r="K5085" s="1">
        <v>44712</v>
      </c>
      <c r="L5085" s="1">
        <v>402408</v>
      </c>
      <c r="M5085">
        <v>15</v>
      </c>
      <c r="N5085" s="10">
        <v>0.15</v>
      </c>
      <c r="O5085" s="1">
        <f>Table1[[#This Row],[Total Sales NGN]]-(Table1[[#This Row],[Total Sales NGN]]*Table1[[#This Row],[Discount %2]])</f>
        <v>342046.8</v>
      </c>
      <c r="P5085" t="s">
        <v>57</v>
      </c>
      <c r="Q5085">
        <v>3</v>
      </c>
      <c r="R5085" t="s">
        <v>28</v>
      </c>
      <c r="S5085">
        <v>47</v>
      </c>
      <c r="T5085" s="1">
        <v>383206</v>
      </c>
    </row>
    <row r="5086" spans="1:20" x14ac:dyDescent="0.3">
      <c r="A5086" t="s">
        <v>9988</v>
      </c>
      <c r="B5086" s="9">
        <v>45185</v>
      </c>
      <c r="C5086" t="s">
        <v>8730</v>
      </c>
      <c r="D5086" t="s">
        <v>8731</v>
      </c>
      <c r="E5086" t="s">
        <v>2951</v>
      </c>
      <c r="F5086" t="s">
        <v>279</v>
      </c>
      <c r="G5086" t="s">
        <v>9989</v>
      </c>
      <c r="H5086" t="s">
        <v>65</v>
      </c>
      <c r="I5086" t="s">
        <v>78</v>
      </c>
      <c r="J5086">
        <v>13</v>
      </c>
      <c r="K5086" s="1">
        <v>155148</v>
      </c>
      <c r="L5086" s="1">
        <v>2016924</v>
      </c>
      <c r="M5086">
        <v>5</v>
      </c>
      <c r="N5086" s="10">
        <v>0.05</v>
      </c>
      <c r="O5086" s="1">
        <f>Table1[[#This Row],[Total Sales NGN]]-(Table1[[#This Row],[Total Sales NGN]]*Table1[[#This Row],[Discount %2]])</f>
        <v>1916077.8</v>
      </c>
      <c r="P5086" t="s">
        <v>57</v>
      </c>
      <c r="Q5086">
        <v>2</v>
      </c>
      <c r="R5086" t="s">
        <v>35</v>
      </c>
      <c r="S5086">
        <v>120</v>
      </c>
      <c r="T5086" s="1">
        <v>761054</v>
      </c>
    </row>
    <row r="5087" spans="1:20" x14ac:dyDescent="0.3">
      <c r="A5087" t="s">
        <v>9990</v>
      </c>
      <c r="B5087" s="9">
        <v>45394</v>
      </c>
      <c r="C5087" t="s">
        <v>8730</v>
      </c>
      <c r="D5087" t="s">
        <v>8731</v>
      </c>
      <c r="E5087" t="s">
        <v>949</v>
      </c>
      <c r="F5087" t="s">
        <v>1304</v>
      </c>
      <c r="G5087" t="s">
        <v>9991</v>
      </c>
      <c r="H5087" t="s">
        <v>45</v>
      </c>
      <c r="I5087" t="s">
        <v>82</v>
      </c>
      <c r="J5087">
        <v>13</v>
      </c>
      <c r="K5087" s="1">
        <v>37663</v>
      </c>
      <c r="L5087" s="1">
        <v>489619</v>
      </c>
      <c r="M5087">
        <v>0</v>
      </c>
      <c r="N5087" s="10">
        <v>0</v>
      </c>
      <c r="O5087" s="1">
        <f>Table1[[#This Row],[Total Sales NGN]]-(Table1[[#This Row],[Total Sales NGN]]*Table1[[#This Row],[Discount %2]])</f>
        <v>489619</v>
      </c>
      <c r="P5087" t="s">
        <v>26</v>
      </c>
      <c r="Q5087">
        <v>2</v>
      </c>
      <c r="R5087" t="s">
        <v>35</v>
      </c>
      <c r="S5087">
        <v>52</v>
      </c>
      <c r="T5087" s="1">
        <v>383206</v>
      </c>
    </row>
    <row r="5088" spans="1:20" x14ac:dyDescent="0.3">
      <c r="A5088" t="s">
        <v>9992</v>
      </c>
      <c r="B5088" s="9">
        <v>45070</v>
      </c>
      <c r="C5088" t="s">
        <v>8730</v>
      </c>
      <c r="D5088" t="s">
        <v>8731</v>
      </c>
      <c r="E5088" t="s">
        <v>949</v>
      </c>
      <c r="F5088" t="s">
        <v>640</v>
      </c>
      <c r="G5088" t="s">
        <v>9993</v>
      </c>
      <c r="H5088" t="s">
        <v>65</v>
      </c>
      <c r="I5088" t="s">
        <v>78</v>
      </c>
      <c r="J5088">
        <v>16</v>
      </c>
      <c r="K5088" s="1">
        <v>178406</v>
      </c>
      <c r="L5088" s="1">
        <v>2854496</v>
      </c>
      <c r="M5088">
        <v>10</v>
      </c>
      <c r="N5088" s="10">
        <v>0.1</v>
      </c>
      <c r="O5088" s="1">
        <f>Table1[[#This Row],[Total Sales NGN]]-(Table1[[#This Row],[Total Sales NGN]]*Table1[[#This Row],[Discount %2]])</f>
        <v>2569046.4</v>
      </c>
      <c r="P5088" t="s">
        <v>34</v>
      </c>
      <c r="Q5088">
        <v>4</v>
      </c>
      <c r="R5088" t="s">
        <v>28</v>
      </c>
      <c r="S5088">
        <v>101</v>
      </c>
      <c r="T5088" s="1">
        <v>761054</v>
      </c>
    </row>
    <row r="5089" spans="1:20" x14ac:dyDescent="0.3">
      <c r="A5089" t="s">
        <v>9994</v>
      </c>
      <c r="B5089" s="9">
        <v>45319</v>
      </c>
      <c r="C5089" t="s">
        <v>8730</v>
      </c>
      <c r="D5089" t="s">
        <v>8731</v>
      </c>
      <c r="E5089" t="s">
        <v>2951</v>
      </c>
      <c r="F5089" t="s">
        <v>607</v>
      </c>
      <c r="G5089" t="s">
        <v>9995</v>
      </c>
      <c r="H5089" t="s">
        <v>40</v>
      </c>
      <c r="I5089" t="s">
        <v>70</v>
      </c>
      <c r="J5089">
        <v>13</v>
      </c>
      <c r="K5089" s="1">
        <v>8872</v>
      </c>
      <c r="L5089" s="1">
        <v>115336</v>
      </c>
      <c r="M5089">
        <v>15</v>
      </c>
      <c r="N5089" s="10">
        <v>0.15</v>
      </c>
      <c r="O5089" s="1">
        <f>Table1[[#This Row],[Total Sales NGN]]-(Table1[[#This Row],[Total Sales NGN]]*Table1[[#This Row],[Discount %2]])</f>
        <v>98035.6</v>
      </c>
      <c r="P5089" t="s">
        <v>34</v>
      </c>
      <c r="Q5089">
        <v>1</v>
      </c>
      <c r="R5089" t="s">
        <v>28</v>
      </c>
      <c r="S5089">
        <v>86</v>
      </c>
      <c r="T5089" s="1">
        <v>289731</v>
      </c>
    </row>
    <row r="5090" spans="1:20" x14ac:dyDescent="0.3">
      <c r="A5090" t="s">
        <v>9996</v>
      </c>
      <c r="B5090" s="9">
        <v>45016</v>
      </c>
      <c r="C5090" t="s">
        <v>8730</v>
      </c>
      <c r="D5090" t="s">
        <v>8731</v>
      </c>
      <c r="E5090" t="s">
        <v>949</v>
      </c>
      <c r="F5090" t="s">
        <v>1804</v>
      </c>
      <c r="G5090" t="s">
        <v>9997</v>
      </c>
      <c r="H5090" t="s">
        <v>24</v>
      </c>
      <c r="I5090" t="s">
        <v>56</v>
      </c>
      <c r="J5090">
        <v>15</v>
      </c>
      <c r="K5090" s="1">
        <v>258177</v>
      </c>
      <c r="L5090" s="1">
        <v>3872655</v>
      </c>
      <c r="M5090">
        <v>10</v>
      </c>
      <c r="N5090" s="10">
        <v>0.1</v>
      </c>
      <c r="O5090" s="1">
        <f>Table1[[#This Row],[Total Sales NGN]]-(Table1[[#This Row],[Total Sales NGN]]*Table1[[#This Row],[Discount %2]])</f>
        <v>3485389.5</v>
      </c>
      <c r="P5090" t="s">
        <v>27</v>
      </c>
      <c r="Q5090">
        <v>3</v>
      </c>
      <c r="R5090" t="s">
        <v>28</v>
      </c>
      <c r="S5090">
        <v>60</v>
      </c>
      <c r="T5090" s="1">
        <v>1077152</v>
      </c>
    </row>
    <row r="5091" spans="1:20" x14ac:dyDescent="0.3">
      <c r="A5091" t="s">
        <v>9998</v>
      </c>
      <c r="B5091" s="9">
        <v>44994</v>
      </c>
      <c r="C5091" t="s">
        <v>8730</v>
      </c>
      <c r="D5091" t="s">
        <v>8731</v>
      </c>
      <c r="E5091" t="s">
        <v>949</v>
      </c>
      <c r="F5091" t="s">
        <v>1176</v>
      </c>
      <c r="G5091" t="s">
        <v>9999</v>
      </c>
      <c r="H5091" t="s">
        <v>32</v>
      </c>
      <c r="I5091" t="s">
        <v>113</v>
      </c>
      <c r="J5091">
        <v>2</v>
      </c>
      <c r="K5091" s="1">
        <v>24038</v>
      </c>
      <c r="L5091" s="1">
        <v>48076</v>
      </c>
      <c r="M5091">
        <v>15</v>
      </c>
      <c r="N5091" s="10">
        <v>0.15</v>
      </c>
      <c r="O5091" s="1">
        <f>Table1[[#This Row],[Total Sales NGN]]-(Table1[[#This Row],[Total Sales NGN]]*Table1[[#This Row],[Discount %2]])</f>
        <v>40864.6</v>
      </c>
      <c r="P5091" t="s">
        <v>47</v>
      </c>
      <c r="Q5091">
        <v>3</v>
      </c>
      <c r="R5091" t="s">
        <v>35</v>
      </c>
      <c r="S5091">
        <v>169</v>
      </c>
      <c r="T5091" s="1">
        <v>558942</v>
      </c>
    </row>
    <row r="5092" spans="1:20" x14ac:dyDescent="0.3">
      <c r="A5092" t="s">
        <v>10000</v>
      </c>
      <c r="B5092" s="9">
        <v>45353</v>
      </c>
      <c r="C5092" t="s">
        <v>8730</v>
      </c>
      <c r="D5092" t="s">
        <v>8731</v>
      </c>
      <c r="E5092" t="s">
        <v>949</v>
      </c>
      <c r="F5092" t="s">
        <v>901</v>
      </c>
      <c r="G5092" t="s">
        <v>10001</v>
      </c>
      <c r="H5092" t="s">
        <v>32</v>
      </c>
      <c r="I5092" t="s">
        <v>33</v>
      </c>
      <c r="J5092">
        <v>7</v>
      </c>
      <c r="K5092" s="1">
        <v>9381</v>
      </c>
      <c r="L5092" s="1">
        <v>65667</v>
      </c>
      <c r="M5092">
        <v>10</v>
      </c>
      <c r="N5092" s="10">
        <v>0.1</v>
      </c>
      <c r="O5092" s="1">
        <f>Table1[[#This Row],[Total Sales NGN]]-(Table1[[#This Row],[Total Sales NGN]]*Table1[[#This Row],[Discount %2]])</f>
        <v>59100.3</v>
      </c>
      <c r="P5092" t="s">
        <v>47</v>
      </c>
      <c r="Q5092">
        <v>4</v>
      </c>
      <c r="R5092" t="s">
        <v>27</v>
      </c>
      <c r="S5092">
        <v>30</v>
      </c>
      <c r="T5092" s="1">
        <v>558942</v>
      </c>
    </row>
    <row r="5093" spans="1:20" x14ac:dyDescent="0.3">
      <c r="A5093" t="s">
        <v>10002</v>
      </c>
      <c r="B5093" s="9">
        <v>45469</v>
      </c>
      <c r="C5093" t="s">
        <v>8730</v>
      </c>
      <c r="D5093" t="s">
        <v>8731</v>
      </c>
      <c r="E5093" t="s">
        <v>2951</v>
      </c>
      <c r="F5093" t="s">
        <v>100</v>
      </c>
      <c r="G5093" t="s">
        <v>10003</v>
      </c>
      <c r="H5093" t="s">
        <v>65</v>
      </c>
      <c r="I5093" t="s">
        <v>397</v>
      </c>
      <c r="J5093">
        <v>17</v>
      </c>
      <c r="K5093" s="1">
        <v>134012</v>
      </c>
      <c r="L5093" s="1">
        <v>2278204</v>
      </c>
      <c r="M5093">
        <v>15</v>
      </c>
      <c r="N5093" s="10">
        <v>0.15</v>
      </c>
      <c r="O5093" s="1">
        <f>Table1[[#This Row],[Total Sales NGN]]-(Table1[[#This Row],[Total Sales NGN]]*Table1[[#This Row],[Discount %2]])</f>
        <v>1936473.4</v>
      </c>
      <c r="P5093" t="s">
        <v>27</v>
      </c>
      <c r="Q5093">
        <v>5</v>
      </c>
      <c r="R5093" t="s">
        <v>35</v>
      </c>
      <c r="S5093">
        <v>134</v>
      </c>
      <c r="T5093" s="1">
        <v>761054</v>
      </c>
    </row>
    <row r="5094" spans="1:20" x14ac:dyDescent="0.3">
      <c r="A5094" t="s">
        <v>10004</v>
      </c>
      <c r="B5094" s="9">
        <v>45200</v>
      </c>
      <c r="C5094" t="s">
        <v>8730</v>
      </c>
      <c r="D5094" t="s">
        <v>8731</v>
      </c>
      <c r="E5094" t="s">
        <v>949</v>
      </c>
      <c r="F5094" t="s">
        <v>1467</v>
      </c>
      <c r="G5094" t="s">
        <v>10005</v>
      </c>
      <c r="H5094" t="s">
        <v>24</v>
      </c>
      <c r="I5094" t="s">
        <v>92</v>
      </c>
      <c r="J5094">
        <v>4</v>
      </c>
      <c r="K5094" s="1">
        <v>329268</v>
      </c>
      <c r="L5094" s="1">
        <v>1317072</v>
      </c>
      <c r="M5094" t="s">
        <v>27</v>
      </c>
      <c r="N5094" s="10">
        <v>0</v>
      </c>
      <c r="O5094" s="1">
        <f>Table1[[#This Row],[Total Sales NGN]]-(Table1[[#This Row],[Total Sales NGN]]*Table1[[#This Row],[Discount %2]])</f>
        <v>1317072</v>
      </c>
      <c r="P5094" t="s">
        <v>26</v>
      </c>
      <c r="Q5094">
        <v>4</v>
      </c>
      <c r="R5094" t="s">
        <v>35</v>
      </c>
      <c r="S5094">
        <v>15</v>
      </c>
      <c r="T5094" s="1">
        <v>1077152</v>
      </c>
    </row>
    <row r="5095" spans="1:20" x14ac:dyDescent="0.3">
      <c r="A5095" t="s">
        <v>10006</v>
      </c>
      <c r="B5095" s="9">
        <v>45331</v>
      </c>
      <c r="C5095" t="s">
        <v>8730</v>
      </c>
      <c r="D5095" t="s">
        <v>8731</v>
      </c>
      <c r="E5095" t="s">
        <v>1738</v>
      </c>
      <c r="F5095" t="s">
        <v>443</v>
      </c>
      <c r="G5095" t="s">
        <v>10007</v>
      </c>
      <c r="H5095" t="s">
        <v>40</v>
      </c>
      <c r="I5095" t="s">
        <v>137</v>
      </c>
      <c r="J5095">
        <v>7</v>
      </c>
      <c r="K5095" s="1">
        <v>10929</v>
      </c>
      <c r="L5095" s="1">
        <v>76503</v>
      </c>
      <c r="M5095">
        <v>20</v>
      </c>
      <c r="N5095" s="10">
        <v>0.2</v>
      </c>
      <c r="O5095" s="1">
        <f>Table1[[#This Row],[Total Sales NGN]]-(Table1[[#This Row],[Total Sales NGN]]*Table1[[#This Row],[Discount %2]])</f>
        <v>61202.400000000001</v>
      </c>
      <c r="P5095" t="s">
        <v>47</v>
      </c>
      <c r="Q5095">
        <v>5</v>
      </c>
      <c r="R5095" t="s">
        <v>35</v>
      </c>
      <c r="S5095">
        <v>18</v>
      </c>
      <c r="T5095" s="1">
        <v>289731</v>
      </c>
    </row>
    <row r="5096" spans="1:20" x14ac:dyDescent="0.3">
      <c r="A5096" t="s">
        <v>10008</v>
      </c>
      <c r="B5096" s="9">
        <v>45075</v>
      </c>
      <c r="C5096" t="s">
        <v>8730</v>
      </c>
      <c r="D5096" t="s">
        <v>8731</v>
      </c>
      <c r="E5096" t="s">
        <v>2951</v>
      </c>
      <c r="F5096" t="s">
        <v>734</v>
      </c>
      <c r="G5096" t="s">
        <v>10009</v>
      </c>
      <c r="H5096" t="s">
        <v>45</v>
      </c>
      <c r="I5096" t="s">
        <v>98</v>
      </c>
      <c r="J5096">
        <v>19</v>
      </c>
      <c r="K5096" s="1">
        <v>36684</v>
      </c>
      <c r="L5096" s="1">
        <v>696996</v>
      </c>
      <c r="M5096">
        <v>5</v>
      </c>
      <c r="N5096" s="10">
        <v>0.05</v>
      </c>
      <c r="O5096" s="1">
        <f>Table1[[#This Row],[Total Sales NGN]]-(Table1[[#This Row],[Total Sales NGN]]*Table1[[#This Row],[Discount %2]])</f>
        <v>662146.19999999995</v>
      </c>
      <c r="P5096" t="s">
        <v>27</v>
      </c>
      <c r="Q5096">
        <v>3</v>
      </c>
      <c r="R5096" t="s">
        <v>35</v>
      </c>
      <c r="S5096">
        <v>88</v>
      </c>
      <c r="T5096" s="1">
        <v>383206</v>
      </c>
    </row>
    <row r="5097" spans="1:20" x14ac:dyDescent="0.3">
      <c r="A5097" t="s">
        <v>10010</v>
      </c>
      <c r="B5097" s="9">
        <v>45091</v>
      </c>
      <c r="C5097" t="s">
        <v>8730</v>
      </c>
      <c r="D5097" t="s">
        <v>8731</v>
      </c>
      <c r="E5097" t="s">
        <v>2951</v>
      </c>
      <c r="F5097" t="s">
        <v>119</v>
      </c>
      <c r="G5097" t="s">
        <v>27</v>
      </c>
      <c r="H5097" t="s">
        <v>40</v>
      </c>
      <c r="I5097" t="s">
        <v>171</v>
      </c>
      <c r="J5097">
        <v>2</v>
      </c>
      <c r="K5097" s="1">
        <v>4594</v>
      </c>
      <c r="L5097" s="1">
        <v>9188</v>
      </c>
      <c r="M5097">
        <v>0</v>
      </c>
      <c r="N5097" s="10">
        <v>0</v>
      </c>
      <c r="O5097" s="1">
        <f>Table1[[#This Row],[Total Sales NGN]]-(Table1[[#This Row],[Total Sales NGN]]*Table1[[#This Row],[Discount %2]])</f>
        <v>9188</v>
      </c>
      <c r="P5097" t="s">
        <v>27</v>
      </c>
      <c r="Q5097">
        <v>1</v>
      </c>
      <c r="R5097" t="s">
        <v>35</v>
      </c>
      <c r="S5097">
        <v>126</v>
      </c>
      <c r="T5097" s="1">
        <v>289731</v>
      </c>
    </row>
    <row r="5098" spans="1:20" x14ac:dyDescent="0.3">
      <c r="A5098" t="s">
        <v>10011</v>
      </c>
      <c r="B5098" s="9">
        <v>45188</v>
      </c>
      <c r="C5098" t="s">
        <v>8730</v>
      </c>
      <c r="D5098" t="s">
        <v>8731</v>
      </c>
      <c r="E5098" t="s">
        <v>949</v>
      </c>
      <c r="F5098" t="s">
        <v>613</v>
      </c>
      <c r="G5098" t="s">
        <v>27</v>
      </c>
      <c r="H5098" t="s">
        <v>24</v>
      </c>
      <c r="I5098" t="s">
        <v>61</v>
      </c>
      <c r="J5098">
        <v>19</v>
      </c>
      <c r="K5098" s="1">
        <v>143250</v>
      </c>
      <c r="L5098" s="1">
        <v>2721750</v>
      </c>
      <c r="M5098">
        <v>5</v>
      </c>
      <c r="N5098" s="10">
        <v>0.05</v>
      </c>
      <c r="O5098" s="1">
        <f>Table1[[#This Row],[Total Sales NGN]]-(Table1[[#This Row],[Total Sales NGN]]*Table1[[#This Row],[Discount %2]])</f>
        <v>2585662.5</v>
      </c>
      <c r="P5098" t="s">
        <v>57</v>
      </c>
      <c r="Q5098">
        <v>4</v>
      </c>
      <c r="R5098" t="s">
        <v>35</v>
      </c>
      <c r="S5098">
        <v>66</v>
      </c>
      <c r="T5098" s="1">
        <v>1077152</v>
      </c>
    </row>
    <row r="5099" spans="1:20" x14ac:dyDescent="0.3">
      <c r="A5099" t="s">
        <v>10012</v>
      </c>
      <c r="B5099" s="9">
        <v>45500</v>
      </c>
      <c r="C5099" t="s">
        <v>8730</v>
      </c>
      <c r="D5099" t="s">
        <v>8731</v>
      </c>
      <c r="E5099" t="s">
        <v>2951</v>
      </c>
      <c r="F5099" t="s">
        <v>492</v>
      </c>
      <c r="G5099" t="s">
        <v>10013</v>
      </c>
      <c r="H5099" t="s">
        <v>65</v>
      </c>
      <c r="I5099" t="s">
        <v>78</v>
      </c>
      <c r="J5099">
        <v>17</v>
      </c>
      <c r="K5099" s="1">
        <v>130971</v>
      </c>
      <c r="L5099" s="1">
        <v>2226507</v>
      </c>
      <c r="M5099">
        <v>10</v>
      </c>
      <c r="N5099" s="10">
        <v>0.1</v>
      </c>
      <c r="O5099" s="1">
        <f>Table1[[#This Row],[Total Sales NGN]]-(Table1[[#This Row],[Total Sales NGN]]*Table1[[#This Row],[Discount %2]])</f>
        <v>2003856.3</v>
      </c>
      <c r="P5099" t="s">
        <v>57</v>
      </c>
      <c r="Q5099">
        <v>5</v>
      </c>
      <c r="R5099" t="s">
        <v>28</v>
      </c>
      <c r="S5099">
        <v>116</v>
      </c>
      <c r="T5099" s="1">
        <v>761054</v>
      </c>
    </row>
    <row r="5100" spans="1:20" x14ac:dyDescent="0.3">
      <c r="A5100" t="s">
        <v>10014</v>
      </c>
      <c r="B5100" s="9">
        <v>45143</v>
      </c>
      <c r="C5100" t="s">
        <v>8730</v>
      </c>
      <c r="D5100" t="s">
        <v>8731</v>
      </c>
      <c r="E5100" t="s">
        <v>1738</v>
      </c>
      <c r="F5100" t="s">
        <v>4823</v>
      </c>
      <c r="G5100" t="s">
        <v>10015</v>
      </c>
      <c r="H5100" t="s">
        <v>32</v>
      </c>
      <c r="I5100" t="s">
        <v>141</v>
      </c>
      <c r="J5100">
        <v>5</v>
      </c>
      <c r="K5100" s="1">
        <v>23090</v>
      </c>
      <c r="L5100" s="1">
        <v>115450</v>
      </c>
      <c r="M5100">
        <v>5</v>
      </c>
      <c r="N5100" s="10">
        <v>0.05</v>
      </c>
      <c r="O5100" s="1">
        <f>Table1[[#This Row],[Total Sales NGN]]-(Table1[[#This Row],[Total Sales NGN]]*Table1[[#This Row],[Discount %2]])</f>
        <v>109677.5</v>
      </c>
      <c r="P5100" t="s">
        <v>47</v>
      </c>
      <c r="Q5100">
        <v>3</v>
      </c>
      <c r="R5100" t="s">
        <v>35</v>
      </c>
      <c r="S5100">
        <v>161</v>
      </c>
      <c r="T5100" s="1">
        <v>558942</v>
      </c>
    </row>
    <row r="5101" spans="1:20" x14ac:dyDescent="0.3">
      <c r="A5101" t="s">
        <v>10016</v>
      </c>
      <c r="B5101" s="9">
        <v>45577</v>
      </c>
      <c r="C5101" t="s">
        <v>8730</v>
      </c>
      <c r="D5101" t="s">
        <v>8731</v>
      </c>
      <c r="E5101" t="s">
        <v>1738</v>
      </c>
      <c r="F5101" t="s">
        <v>768</v>
      </c>
      <c r="G5101" t="s">
        <v>10017</v>
      </c>
      <c r="H5101" t="s">
        <v>24</v>
      </c>
      <c r="I5101" t="s">
        <v>161</v>
      </c>
      <c r="J5101">
        <v>3</v>
      </c>
      <c r="K5101" s="1">
        <v>171657</v>
      </c>
      <c r="L5101" s="1">
        <v>514971</v>
      </c>
      <c r="M5101">
        <v>15</v>
      </c>
      <c r="N5101" s="10">
        <v>0.15</v>
      </c>
      <c r="O5101" s="1">
        <f>Table1[[#This Row],[Total Sales NGN]]-(Table1[[#This Row],[Total Sales NGN]]*Table1[[#This Row],[Discount %2]])</f>
        <v>437725.35</v>
      </c>
      <c r="P5101" t="s">
        <v>34</v>
      </c>
      <c r="Q5101">
        <v>4</v>
      </c>
      <c r="R5101" t="s">
        <v>35</v>
      </c>
      <c r="S5101">
        <v>30</v>
      </c>
      <c r="T5101" s="1">
        <v>1077152</v>
      </c>
    </row>
    <row r="5102" spans="1:20" x14ac:dyDescent="0.3">
      <c r="A5102" t="s">
        <v>10018</v>
      </c>
      <c r="B5102" s="9">
        <v>45600</v>
      </c>
      <c r="C5102" t="s">
        <v>8730</v>
      </c>
      <c r="D5102" t="s">
        <v>8731</v>
      </c>
      <c r="E5102" t="s">
        <v>949</v>
      </c>
      <c r="F5102" t="s">
        <v>8722</v>
      </c>
      <c r="G5102" t="s">
        <v>10019</v>
      </c>
      <c r="H5102" t="s">
        <v>65</v>
      </c>
      <c r="I5102" t="s">
        <v>102</v>
      </c>
      <c r="J5102">
        <v>5</v>
      </c>
      <c r="K5102" s="1">
        <v>85154</v>
      </c>
      <c r="L5102" s="1">
        <v>425770</v>
      </c>
      <c r="M5102">
        <v>10</v>
      </c>
      <c r="N5102" s="10">
        <v>0.1</v>
      </c>
      <c r="O5102" s="1">
        <f>Table1[[#This Row],[Total Sales NGN]]-(Table1[[#This Row],[Total Sales NGN]]*Table1[[#This Row],[Discount %2]])</f>
        <v>383193</v>
      </c>
      <c r="P5102" t="s">
        <v>47</v>
      </c>
      <c r="Q5102">
        <v>1</v>
      </c>
      <c r="R5102" t="s">
        <v>28</v>
      </c>
      <c r="S5102">
        <v>103</v>
      </c>
      <c r="T5102" s="1">
        <v>761054</v>
      </c>
    </row>
    <row r="5103" spans="1:20" x14ac:dyDescent="0.3">
      <c r="A5103" t="s">
        <v>10020</v>
      </c>
      <c r="B5103" s="9">
        <v>45569</v>
      </c>
      <c r="C5103" t="s">
        <v>8730</v>
      </c>
      <c r="D5103" t="s">
        <v>8731</v>
      </c>
      <c r="E5103" t="s">
        <v>949</v>
      </c>
      <c r="F5103" t="s">
        <v>415</v>
      </c>
      <c r="G5103" t="s">
        <v>10021</v>
      </c>
      <c r="H5103" t="s">
        <v>40</v>
      </c>
      <c r="I5103" t="s">
        <v>106</v>
      </c>
      <c r="J5103">
        <v>4</v>
      </c>
      <c r="K5103" s="1">
        <v>9462</v>
      </c>
      <c r="L5103" s="1">
        <v>37848</v>
      </c>
      <c r="M5103">
        <v>0</v>
      </c>
      <c r="N5103" s="10">
        <v>0</v>
      </c>
      <c r="O5103" s="1">
        <f>Table1[[#This Row],[Total Sales NGN]]-(Table1[[#This Row],[Total Sales NGN]]*Table1[[#This Row],[Discount %2]])</f>
        <v>37848</v>
      </c>
      <c r="P5103" t="s">
        <v>57</v>
      </c>
      <c r="Q5103">
        <v>2</v>
      </c>
      <c r="R5103" t="s">
        <v>35</v>
      </c>
      <c r="S5103">
        <v>101</v>
      </c>
      <c r="T5103" s="1">
        <v>289731</v>
      </c>
    </row>
    <row r="5104" spans="1:20" x14ac:dyDescent="0.3">
      <c r="A5104" t="s">
        <v>10022</v>
      </c>
      <c r="B5104" s="9">
        <v>45362</v>
      </c>
      <c r="C5104" t="s">
        <v>8730</v>
      </c>
      <c r="D5104" t="s">
        <v>8731</v>
      </c>
      <c r="E5104" t="s">
        <v>2951</v>
      </c>
      <c r="F5104" t="s">
        <v>1744</v>
      </c>
      <c r="G5104" t="s">
        <v>10023</v>
      </c>
      <c r="H5104" t="s">
        <v>40</v>
      </c>
      <c r="I5104" t="s">
        <v>51</v>
      </c>
      <c r="J5104">
        <v>10</v>
      </c>
      <c r="K5104" s="1">
        <v>17135</v>
      </c>
      <c r="L5104" s="1">
        <v>171350</v>
      </c>
      <c r="M5104">
        <v>10</v>
      </c>
      <c r="N5104" s="10">
        <v>0.1</v>
      </c>
      <c r="O5104" s="1">
        <f>Table1[[#This Row],[Total Sales NGN]]-(Table1[[#This Row],[Total Sales NGN]]*Table1[[#This Row],[Discount %2]])</f>
        <v>154215</v>
      </c>
      <c r="P5104" t="s">
        <v>57</v>
      </c>
      <c r="Q5104">
        <v>2</v>
      </c>
      <c r="R5104" t="s">
        <v>35</v>
      </c>
      <c r="S5104">
        <v>7</v>
      </c>
      <c r="T5104" s="1">
        <v>289731</v>
      </c>
    </row>
    <row r="5105" spans="1:20" x14ac:dyDescent="0.3">
      <c r="A5105" t="s">
        <v>10024</v>
      </c>
      <c r="B5105" s="9">
        <v>45217</v>
      </c>
      <c r="C5105" t="s">
        <v>8730</v>
      </c>
      <c r="D5105" t="s">
        <v>8731</v>
      </c>
      <c r="E5105" t="s">
        <v>1738</v>
      </c>
      <c r="F5105" t="s">
        <v>6106</v>
      </c>
      <c r="G5105" t="s">
        <v>10025</v>
      </c>
      <c r="H5105" t="s">
        <v>65</v>
      </c>
      <c r="I5105" t="s">
        <v>78</v>
      </c>
      <c r="J5105">
        <v>8</v>
      </c>
      <c r="K5105" s="1">
        <v>164753</v>
      </c>
      <c r="L5105" s="1">
        <v>1318024</v>
      </c>
      <c r="M5105" t="s">
        <v>27</v>
      </c>
      <c r="N5105" s="10">
        <v>0</v>
      </c>
      <c r="O5105" s="1">
        <f>Table1[[#This Row],[Total Sales NGN]]-(Table1[[#This Row],[Total Sales NGN]]*Table1[[#This Row],[Discount %2]])</f>
        <v>1318024</v>
      </c>
      <c r="P5105" t="s">
        <v>27</v>
      </c>
      <c r="Q5105">
        <v>2</v>
      </c>
      <c r="R5105" t="s">
        <v>35</v>
      </c>
      <c r="S5105">
        <v>180</v>
      </c>
      <c r="T5105" s="1">
        <v>761054</v>
      </c>
    </row>
    <row r="5106" spans="1:20" x14ac:dyDescent="0.3">
      <c r="A5106" t="s">
        <v>10026</v>
      </c>
      <c r="B5106" s="9">
        <v>45002</v>
      </c>
      <c r="C5106" t="s">
        <v>8730</v>
      </c>
      <c r="D5106" t="s">
        <v>8731</v>
      </c>
      <c r="E5106" t="s">
        <v>949</v>
      </c>
      <c r="F5106" t="s">
        <v>1039</v>
      </c>
      <c r="G5106" t="s">
        <v>10027</v>
      </c>
      <c r="H5106" t="s">
        <v>32</v>
      </c>
      <c r="I5106" t="s">
        <v>33</v>
      </c>
      <c r="J5106">
        <v>14</v>
      </c>
      <c r="K5106" s="1">
        <v>12486</v>
      </c>
      <c r="L5106" s="1">
        <v>174804</v>
      </c>
      <c r="M5106">
        <v>5</v>
      </c>
      <c r="N5106" s="10">
        <v>0.05</v>
      </c>
      <c r="O5106" s="1">
        <f>Table1[[#This Row],[Total Sales NGN]]-(Table1[[#This Row],[Total Sales NGN]]*Table1[[#This Row],[Discount %2]])</f>
        <v>166063.79999999999</v>
      </c>
      <c r="P5106" t="s">
        <v>34</v>
      </c>
      <c r="Q5106">
        <v>4</v>
      </c>
      <c r="R5106" t="s">
        <v>35</v>
      </c>
      <c r="S5106">
        <v>98</v>
      </c>
      <c r="T5106" s="1">
        <v>558942</v>
      </c>
    </row>
    <row r="5107" spans="1:20" x14ac:dyDescent="0.3">
      <c r="A5107" t="s">
        <v>10028</v>
      </c>
      <c r="B5107" s="9">
        <v>45051</v>
      </c>
      <c r="C5107" t="s">
        <v>8730</v>
      </c>
      <c r="D5107" t="s">
        <v>8731</v>
      </c>
      <c r="E5107" t="s">
        <v>2951</v>
      </c>
      <c r="F5107" t="s">
        <v>1774</v>
      </c>
      <c r="G5107" t="s">
        <v>27</v>
      </c>
      <c r="H5107" t="s">
        <v>40</v>
      </c>
      <c r="I5107" t="s">
        <v>106</v>
      </c>
      <c r="J5107">
        <v>5</v>
      </c>
      <c r="K5107" s="1">
        <v>16530</v>
      </c>
      <c r="L5107" s="1">
        <v>82650</v>
      </c>
      <c r="M5107">
        <v>15</v>
      </c>
      <c r="N5107" s="10">
        <v>0.15</v>
      </c>
      <c r="O5107" s="1">
        <f>Table1[[#This Row],[Total Sales NGN]]-(Table1[[#This Row],[Total Sales NGN]]*Table1[[#This Row],[Discount %2]])</f>
        <v>70252.5</v>
      </c>
      <c r="P5107" t="s">
        <v>57</v>
      </c>
      <c r="Q5107">
        <v>2</v>
      </c>
      <c r="R5107" t="s">
        <v>35</v>
      </c>
      <c r="S5107">
        <v>34</v>
      </c>
      <c r="T5107" s="1">
        <v>289731</v>
      </c>
    </row>
    <row r="5108" spans="1:20" x14ac:dyDescent="0.3">
      <c r="A5108" t="s">
        <v>10029</v>
      </c>
      <c r="B5108" s="9">
        <v>44947</v>
      </c>
      <c r="C5108" t="s">
        <v>8730</v>
      </c>
      <c r="D5108" t="s">
        <v>8731</v>
      </c>
      <c r="E5108" t="s">
        <v>949</v>
      </c>
      <c r="F5108" t="s">
        <v>1179</v>
      </c>
      <c r="G5108" t="s">
        <v>10030</v>
      </c>
      <c r="H5108" t="s">
        <v>45</v>
      </c>
      <c r="I5108" t="s">
        <v>181</v>
      </c>
      <c r="J5108">
        <v>8</v>
      </c>
      <c r="K5108" s="1">
        <v>30462</v>
      </c>
      <c r="L5108" s="1">
        <v>243696</v>
      </c>
      <c r="M5108">
        <v>5</v>
      </c>
      <c r="N5108" s="10">
        <v>0.05</v>
      </c>
      <c r="O5108" s="1">
        <f>Table1[[#This Row],[Total Sales NGN]]-(Table1[[#This Row],[Total Sales NGN]]*Table1[[#This Row],[Discount %2]])</f>
        <v>231511.2</v>
      </c>
      <c r="P5108" t="s">
        <v>57</v>
      </c>
      <c r="Q5108">
        <v>5</v>
      </c>
      <c r="R5108" t="s">
        <v>35</v>
      </c>
      <c r="S5108">
        <v>127</v>
      </c>
      <c r="T5108" s="1">
        <v>383206</v>
      </c>
    </row>
    <row r="5109" spans="1:20" x14ac:dyDescent="0.3">
      <c r="A5109" t="s">
        <v>10031</v>
      </c>
      <c r="B5109" s="9">
        <v>45201</v>
      </c>
      <c r="C5109" t="s">
        <v>8730</v>
      </c>
      <c r="D5109" t="s">
        <v>8731</v>
      </c>
      <c r="E5109" t="s">
        <v>949</v>
      </c>
      <c r="F5109" t="s">
        <v>455</v>
      </c>
      <c r="G5109" t="s">
        <v>10032</v>
      </c>
      <c r="H5109" t="s">
        <v>32</v>
      </c>
      <c r="I5109" t="s">
        <v>95</v>
      </c>
      <c r="J5109">
        <v>2</v>
      </c>
      <c r="K5109" s="1">
        <v>16633</v>
      </c>
      <c r="L5109" s="1">
        <v>33266</v>
      </c>
      <c r="M5109">
        <v>0</v>
      </c>
      <c r="N5109" s="10">
        <v>0</v>
      </c>
      <c r="O5109" s="1">
        <f>Table1[[#This Row],[Total Sales NGN]]-(Table1[[#This Row],[Total Sales NGN]]*Table1[[#This Row],[Discount %2]])</f>
        <v>33266</v>
      </c>
      <c r="P5109" t="s">
        <v>57</v>
      </c>
      <c r="Q5109" t="s">
        <v>27</v>
      </c>
      <c r="R5109" t="s">
        <v>35</v>
      </c>
      <c r="S5109">
        <v>153</v>
      </c>
      <c r="T5109" s="1">
        <v>558942</v>
      </c>
    </row>
    <row r="5110" spans="1:20" x14ac:dyDescent="0.3">
      <c r="A5110" t="s">
        <v>10033</v>
      </c>
      <c r="B5110" s="9">
        <v>45444</v>
      </c>
      <c r="C5110" t="s">
        <v>8730</v>
      </c>
      <c r="D5110" t="s">
        <v>8731</v>
      </c>
      <c r="E5110" t="s">
        <v>2951</v>
      </c>
      <c r="F5110" t="s">
        <v>4214</v>
      </c>
      <c r="G5110" t="s">
        <v>10034</v>
      </c>
      <c r="H5110" t="s">
        <v>24</v>
      </c>
      <c r="I5110" t="s">
        <v>174</v>
      </c>
      <c r="J5110">
        <v>7</v>
      </c>
      <c r="K5110" s="1">
        <v>62409</v>
      </c>
      <c r="L5110" s="1">
        <v>436863</v>
      </c>
      <c r="M5110" t="s">
        <v>27</v>
      </c>
      <c r="N5110" s="10">
        <v>0</v>
      </c>
      <c r="O5110" s="1">
        <f>Table1[[#This Row],[Total Sales NGN]]-(Table1[[#This Row],[Total Sales NGN]]*Table1[[#This Row],[Discount %2]])</f>
        <v>436863</v>
      </c>
      <c r="P5110" t="s">
        <v>57</v>
      </c>
      <c r="Q5110">
        <v>2</v>
      </c>
      <c r="R5110" t="s">
        <v>28</v>
      </c>
      <c r="S5110">
        <v>161</v>
      </c>
      <c r="T5110" s="1">
        <v>1077152</v>
      </c>
    </row>
    <row r="5111" spans="1:20" x14ac:dyDescent="0.3">
      <c r="A5111" t="s">
        <v>10035</v>
      </c>
      <c r="B5111" s="9">
        <v>45446</v>
      </c>
      <c r="C5111" t="s">
        <v>8730</v>
      </c>
      <c r="D5111" t="s">
        <v>8731</v>
      </c>
      <c r="E5111" t="s">
        <v>949</v>
      </c>
      <c r="F5111" t="s">
        <v>293</v>
      </c>
      <c r="G5111" t="s">
        <v>10036</v>
      </c>
      <c r="H5111" t="s">
        <v>40</v>
      </c>
      <c r="I5111" t="s">
        <v>123</v>
      </c>
      <c r="J5111">
        <v>2</v>
      </c>
      <c r="K5111" s="1">
        <v>16842</v>
      </c>
      <c r="L5111" s="1">
        <v>33684</v>
      </c>
      <c r="M5111">
        <v>0</v>
      </c>
      <c r="N5111" s="10">
        <v>0</v>
      </c>
      <c r="O5111" s="1">
        <f>Table1[[#This Row],[Total Sales NGN]]-(Table1[[#This Row],[Total Sales NGN]]*Table1[[#This Row],[Discount %2]])</f>
        <v>33684</v>
      </c>
      <c r="P5111" t="s">
        <v>26</v>
      </c>
      <c r="Q5111">
        <v>4</v>
      </c>
      <c r="R5111" t="s">
        <v>35</v>
      </c>
      <c r="S5111">
        <v>109</v>
      </c>
      <c r="T5111" s="1">
        <v>289731</v>
      </c>
    </row>
    <row r="5112" spans="1:20" x14ac:dyDescent="0.3">
      <c r="A5112" t="s">
        <v>10037</v>
      </c>
      <c r="B5112" s="9">
        <v>45003</v>
      </c>
      <c r="C5112" t="s">
        <v>8730</v>
      </c>
      <c r="D5112" t="s">
        <v>8731</v>
      </c>
      <c r="E5112" t="s">
        <v>2951</v>
      </c>
      <c r="F5112" t="s">
        <v>538</v>
      </c>
      <c r="G5112" t="s">
        <v>27</v>
      </c>
      <c r="H5112" t="s">
        <v>40</v>
      </c>
      <c r="I5112" t="s">
        <v>137</v>
      </c>
      <c r="J5112">
        <v>13</v>
      </c>
      <c r="K5112" s="1">
        <v>16271</v>
      </c>
      <c r="L5112" s="1">
        <v>211523</v>
      </c>
      <c r="M5112">
        <v>10</v>
      </c>
      <c r="N5112" s="10">
        <v>0.1</v>
      </c>
      <c r="O5112" s="1">
        <f>Table1[[#This Row],[Total Sales NGN]]-(Table1[[#This Row],[Total Sales NGN]]*Table1[[#This Row],[Discount %2]])</f>
        <v>190370.7</v>
      </c>
      <c r="P5112" t="s">
        <v>26</v>
      </c>
      <c r="Q5112">
        <v>5</v>
      </c>
      <c r="R5112" t="s">
        <v>35</v>
      </c>
      <c r="S5112">
        <v>58</v>
      </c>
      <c r="T5112" s="1">
        <v>289731</v>
      </c>
    </row>
    <row r="5113" spans="1:20" x14ac:dyDescent="0.3">
      <c r="A5113" t="s">
        <v>10038</v>
      </c>
      <c r="B5113" s="9">
        <v>45456</v>
      </c>
      <c r="C5113" t="s">
        <v>8730</v>
      </c>
      <c r="D5113" t="s">
        <v>8731</v>
      </c>
      <c r="E5113" t="s">
        <v>949</v>
      </c>
      <c r="F5113" t="s">
        <v>2913</v>
      </c>
      <c r="G5113" t="s">
        <v>27</v>
      </c>
      <c r="H5113" t="s">
        <v>24</v>
      </c>
      <c r="I5113" t="s">
        <v>92</v>
      </c>
      <c r="J5113">
        <v>3</v>
      </c>
      <c r="K5113" s="1">
        <v>222459</v>
      </c>
      <c r="L5113" s="1">
        <v>667377</v>
      </c>
      <c r="M5113">
        <v>0</v>
      </c>
      <c r="N5113" s="10">
        <v>0</v>
      </c>
      <c r="O5113" s="1">
        <f>Table1[[#This Row],[Total Sales NGN]]-(Table1[[#This Row],[Total Sales NGN]]*Table1[[#This Row],[Discount %2]])</f>
        <v>667377</v>
      </c>
      <c r="P5113" t="s">
        <v>57</v>
      </c>
      <c r="Q5113">
        <v>5</v>
      </c>
      <c r="R5113" t="s">
        <v>35</v>
      </c>
      <c r="S5113">
        <v>39</v>
      </c>
      <c r="T5113" s="1">
        <v>1077152</v>
      </c>
    </row>
    <row r="5114" spans="1:20" x14ac:dyDescent="0.3">
      <c r="A5114" t="s">
        <v>10039</v>
      </c>
      <c r="B5114" s="9">
        <v>45516</v>
      </c>
      <c r="C5114" t="s">
        <v>8730</v>
      </c>
      <c r="D5114" t="s">
        <v>8731</v>
      </c>
      <c r="E5114" t="s">
        <v>1738</v>
      </c>
      <c r="F5114" t="s">
        <v>2652</v>
      </c>
      <c r="G5114" t="s">
        <v>10040</v>
      </c>
      <c r="H5114" t="s">
        <v>24</v>
      </c>
      <c r="I5114" t="s">
        <v>174</v>
      </c>
      <c r="J5114">
        <v>16</v>
      </c>
      <c r="K5114" s="1">
        <v>70556</v>
      </c>
      <c r="L5114" s="1">
        <v>1128896</v>
      </c>
      <c r="M5114">
        <v>10</v>
      </c>
      <c r="N5114" s="10">
        <v>0.1</v>
      </c>
      <c r="O5114" s="1">
        <f>Table1[[#This Row],[Total Sales NGN]]-(Table1[[#This Row],[Total Sales NGN]]*Table1[[#This Row],[Discount %2]])</f>
        <v>1016006.4</v>
      </c>
      <c r="P5114" t="s">
        <v>27</v>
      </c>
      <c r="Q5114">
        <v>5</v>
      </c>
      <c r="R5114" t="s">
        <v>28</v>
      </c>
      <c r="S5114">
        <v>6</v>
      </c>
      <c r="T5114" s="1">
        <v>1077152</v>
      </c>
    </row>
    <row r="5115" spans="1:20" x14ac:dyDescent="0.3">
      <c r="A5115" t="s">
        <v>10041</v>
      </c>
      <c r="B5115" s="9">
        <v>45389</v>
      </c>
      <c r="C5115" t="s">
        <v>8730</v>
      </c>
      <c r="D5115" t="s">
        <v>8731</v>
      </c>
      <c r="E5115" t="s">
        <v>1738</v>
      </c>
      <c r="F5115" t="s">
        <v>1764</v>
      </c>
      <c r="G5115" t="s">
        <v>10042</v>
      </c>
      <c r="H5115" t="s">
        <v>24</v>
      </c>
      <c r="I5115" t="s">
        <v>152</v>
      </c>
      <c r="J5115">
        <v>9</v>
      </c>
      <c r="K5115" s="1">
        <v>96865</v>
      </c>
      <c r="L5115" s="1">
        <v>871785</v>
      </c>
      <c r="M5115">
        <v>5</v>
      </c>
      <c r="N5115" s="10">
        <v>0.05</v>
      </c>
      <c r="O5115" s="1">
        <f>Table1[[#This Row],[Total Sales NGN]]-(Table1[[#This Row],[Total Sales NGN]]*Table1[[#This Row],[Discount %2]])</f>
        <v>828195.75</v>
      </c>
      <c r="P5115" t="s">
        <v>34</v>
      </c>
      <c r="Q5115">
        <v>3</v>
      </c>
      <c r="R5115" t="s">
        <v>35</v>
      </c>
      <c r="S5115">
        <v>113</v>
      </c>
      <c r="T5115" s="1">
        <v>1077152</v>
      </c>
    </row>
    <row r="5116" spans="1:20" x14ac:dyDescent="0.3">
      <c r="A5116" t="s">
        <v>10043</v>
      </c>
      <c r="B5116" s="9">
        <v>44973</v>
      </c>
      <c r="C5116" t="s">
        <v>8730</v>
      </c>
      <c r="D5116" t="s">
        <v>8731</v>
      </c>
      <c r="E5116" t="s">
        <v>949</v>
      </c>
      <c r="F5116" t="s">
        <v>1123</v>
      </c>
      <c r="G5116" t="s">
        <v>10044</v>
      </c>
      <c r="H5116" t="s">
        <v>40</v>
      </c>
      <c r="I5116" t="s">
        <v>137</v>
      </c>
      <c r="J5116">
        <v>8</v>
      </c>
      <c r="K5116" s="1">
        <v>12815</v>
      </c>
      <c r="L5116" s="1">
        <v>102520</v>
      </c>
      <c r="M5116" t="s">
        <v>27</v>
      </c>
      <c r="N5116" s="10">
        <v>0</v>
      </c>
      <c r="O5116" s="1">
        <f>Table1[[#This Row],[Total Sales NGN]]-(Table1[[#This Row],[Total Sales NGN]]*Table1[[#This Row],[Discount %2]])</f>
        <v>102520</v>
      </c>
      <c r="P5116" t="s">
        <v>26</v>
      </c>
      <c r="Q5116">
        <v>1</v>
      </c>
      <c r="R5116" t="s">
        <v>28</v>
      </c>
      <c r="S5116">
        <v>6</v>
      </c>
      <c r="T5116" s="1">
        <v>289731</v>
      </c>
    </row>
    <row r="5117" spans="1:20" x14ac:dyDescent="0.3">
      <c r="A5117" t="s">
        <v>10045</v>
      </c>
      <c r="B5117" s="9">
        <v>45443</v>
      </c>
      <c r="C5117" t="s">
        <v>8730</v>
      </c>
      <c r="D5117" t="s">
        <v>8731</v>
      </c>
      <c r="E5117" t="s">
        <v>949</v>
      </c>
      <c r="F5117" t="s">
        <v>2813</v>
      </c>
      <c r="G5117" t="s">
        <v>27</v>
      </c>
      <c r="H5117" t="s">
        <v>32</v>
      </c>
      <c r="I5117" t="s">
        <v>158</v>
      </c>
      <c r="J5117">
        <v>9</v>
      </c>
      <c r="K5117" s="1">
        <v>8157</v>
      </c>
      <c r="L5117" s="1">
        <v>73413</v>
      </c>
      <c r="M5117">
        <v>10</v>
      </c>
      <c r="N5117" s="10">
        <v>0.1</v>
      </c>
      <c r="O5117" s="1">
        <f>Table1[[#This Row],[Total Sales NGN]]-(Table1[[#This Row],[Total Sales NGN]]*Table1[[#This Row],[Discount %2]])</f>
        <v>66071.7</v>
      </c>
      <c r="P5117" t="s">
        <v>57</v>
      </c>
      <c r="Q5117">
        <v>2</v>
      </c>
      <c r="R5117" t="s">
        <v>35</v>
      </c>
      <c r="S5117">
        <v>5</v>
      </c>
      <c r="T5117" s="1">
        <v>558942</v>
      </c>
    </row>
    <row r="5118" spans="1:20" x14ac:dyDescent="0.3">
      <c r="A5118" t="s">
        <v>10046</v>
      </c>
      <c r="B5118" s="9">
        <v>44991</v>
      </c>
      <c r="C5118" t="s">
        <v>8730</v>
      </c>
      <c r="D5118" t="s">
        <v>8731</v>
      </c>
      <c r="E5118" t="s">
        <v>949</v>
      </c>
      <c r="F5118" t="s">
        <v>2502</v>
      </c>
      <c r="G5118" t="s">
        <v>10047</v>
      </c>
      <c r="H5118" t="s">
        <v>24</v>
      </c>
      <c r="I5118" t="s">
        <v>25</v>
      </c>
      <c r="J5118">
        <v>8</v>
      </c>
      <c r="K5118" s="1">
        <v>180569</v>
      </c>
      <c r="L5118" s="1">
        <v>1444552</v>
      </c>
      <c r="M5118">
        <v>0</v>
      </c>
      <c r="N5118" s="10">
        <v>0</v>
      </c>
      <c r="O5118" s="1">
        <f>Table1[[#This Row],[Total Sales NGN]]-(Table1[[#This Row],[Total Sales NGN]]*Table1[[#This Row],[Discount %2]])</f>
        <v>1444552</v>
      </c>
      <c r="P5118" t="s">
        <v>57</v>
      </c>
      <c r="Q5118">
        <v>2</v>
      </c>
      <c r="R5118" t="s">
        <v>35</v>
      </c>
      <c r="S5118">
        <v>144</v>
      </c>
      <c r="T5118" s="1">
        <v>1077152</v>
      </c>
    </row>
    <row r="5119" spans="1:20" x14ac:dyDescent="0.3">
      <c r="A5119" t="s">
        <v>10048</v>
      </c>
      <c r="B5119" s="9">
        <v>45236</v>
      </c>
      <c r="C5119" t="s">
        <v>8730</v>
      </c>
      <c r="D5119" t="s">
        <v>8731</v>
      </c>
      <c r="E5119" t="s">
        <v>1738</v>
      </c>
      <c r="F5119" t="s">
        <v>969</v>
      </c>
      <c r="G5119" t="s">
        <v>10049</v>
      </c>
      <c r="H5119" t="s">
        <v>40</v>
      </c>
      <c r="I5119" t="s">
        <v>51</v>
      </c>
      <c r="J5119">
        <v>16</v>
      </c>
      <c r="K5119" s="1">
        <v>17221</v>
      </c>
      <c r="L5119" s="1">
        <v>275536</v>
      </c>
      <c r="M5119">
        <v>0</v>
      </c>
      <c r="N5119" s="10">
        <v>0</v>
      </c>
      <c r="O5119" s="1">
        <f>Table1[[#This Row],[Total Sales NGN]]-(Table1[[#This Row],[Total Sales NGN]]*Table1[[#This Row],[Discount %2]])</f>
        <v>275536</v>
      </c>
      <c r="P5119" t="s">
        <v>27</v>
      </c>
      <c r="Q5119" t="s">
        <v>27</v>
      </c>
      <c r="R5119" t="s">
        <v>35</v>
      </c>
      <c r="S5119">
        <v>179</v>
      </c>
      <c r="T5119" s="1">
        <v>289731</v>
      </c>
    </row>
    <row r="5120" spans="1:20" x14ac:dyDescent="0.3">
      <c r="A5120" t="s">
        <v>10050</v>
      </c>
      <c r="B5120" s="9">
        <v>45117</v>
      </c>
      <c r="C5120" t="s">
        <v>8730</v>
      </c>
      <c r="D5120" t="s">
        <v>8731</v>
      </c>
      <c r="E5120" t="s">
        <v>1738</v>
      </c>
      <c r="F5120" t="s">
        <v>446</v>
      </c>
      <c r="G5120" t="s">
        <v>10051</v>
      </c>
      <c r="H5120" t="s">
        <v>24</v>
      </c>
      <c r="I5120" t="s">
        <v>61</v>
      </c>
      <c r="J5120">
        <v>1</v>
      </c>
      <c r="K5120" s="1">
        <v>274086</v>
      </c>
      <c r="L5120" s="1">
        <v>274086</v>
      </c>
      <c r="M5120">
        <v>0</v>
      </c>
      <c r="N5120" s="10">
        <v>0</v>
      </c>
      <c r="O5120" s="1">
        <f>Table1[[#This Row],[Total Sales NGN]]-(Table1[[#This Row],[Total Sales NGN]]*Table1[[#This Row],[Discount %2]])</f>
        <v>274086</v>
      </c>
      <c r="P5120" t="s">
        <v>26</v>
      </c>
      <c r="Q5120">
        <v>2</v>
      </c>
      <c r="R5120" t="s">
        <v>35</v>
      </c>
      <c r="S5120">
        <v>83</v>
      </c>
      <c r="T5120" s="1">
        <v>1077152</v>
      </c>
    </row>
    <row r="5121" spans="1:20" x14ac:dyDescent="0.3">
      <c r="A5121" t="s">
        <v>10052</v>
      </c>
      <c r="B5121" s="9">
        <v>45289</v>
      </c>
      <c r="C5121" t="s">
        <v>8730</v>
      </c>
      <c r="D5121" t="s">
        <v>8731</v>
      </c>
      <c r="E5121" t="s">
        <v>2951</v>
      </c>
      <c r="F5121" t="s">
        <v>2038</v>
      </c>
      <c r="G5121" t="s">
        <v>10053</v>
      </c>
      <c r="H5121" t="s">
        <v>24</v>
      </c>
      <c r="I5121" t="s">
        <v>161</v>
      </c>
      <c r="J5121">
        <v>19</v>
      </c>
      <c r="K5121" s="1">
        <v>39292</v>
      </c>
      <c r="L5121" s="1">
        <v>746548</v>
      </c>
      <c r="M5121">
        <v>0</v>
      </c>
      <c r="N5121" s="10">
        <v>0</v>
      </c>
      <c r="O5121" s="1">
        <f>Table1[[#This Row],[Total Sales NGN]]-(Table1[[#This Row],[Total Sales NGN]]*Table1[[#This Row],[Discount %2]])</f>
        <v>746548</v>
      </c>
      <c r="P5121" t="s">
        <v>57</v>
      </c>
      <c r="Q5121">
        <v>4</v>
      </c>
      <c r="R5121" t="s">
        <v>35</v>
      </c>
      <c r="S5121">
        <v>111</v>
      </c>
      <c r="T5121" s="1">
        <v>1077152</v>
      </c>
    </row>
    <row r="5122" spans="1:20" x14ac:dyDescent="0.3">
      <c r="A5122" t="s">
        <v>10054</v>
      </c>
      <c r="B5122" s="9">
        <v>44987</v>
      </c>
      <c r="C5122" t="s">
        <v>8730</v>
      </c>
      <c r="D5122" t="s">
        <v>8731</v>
      </c>
      <c r="E5122" t="s">
        <v>1738</v>
      </c>
      <c r="F5122" t="s">
        <v>949</v>
      </c>
      <c r="G5122" t="s">
        <v>10055</v>
      </c>
      <c r="H5122" t="s">
        <v>32</v>
      </c>
      <c r="I5122" t="s">
        <v>158</v>
      </c>
      <c r="J5122">
        <v>15</v>
      </c>
      <c r="K5122" s="1">
        <v>19633</v>
      </c>
      <c r="L5122" s="1">
        <v>294495</v>
      </c>
      <c r="M5122" t="s">
        <v>27</v>
      </c>
      <c r="N5122" s="10">
        <v>0</v>
      </c>
      <c r="O5122" s="1">
        <f>Table1[[#This Row],[Total Sales NGN]]-(Table1[[#This Row],[Total Sales NGN]]*Table1[[#This Row],[Discount %2]])</f>
        <v>294495</v>
      </c>
      <c r="P5122" t="s">
        <v>34</v>
      </c>
      <c r="Q5122">
        <v>2</v>
      </c>
      <c r="R5122" t="s">
        <v>28</v>
      </c>
      <c r="S5122">
        <v>89</v>
      </c>
      <c r="T5122" s="1">
        <v>558942</v>
      </c>
    </row>
    <row r="5123" spans="1:20" x14ac:dyDescent="0.3">
      <c r="A5123" t="s">
        <v>10056</v>
      </c>
      <c r="B5123" s="9">
        <v>45416</v>
      </c>
      <c r="C5123" t="s">
        <v>8730</v>
      </c>
      <c r="D5123" t="s">
        <v>8731</v>
      </c>
      <c r="E5123" t="s">
        <v>2951</v>
      </c>
      <c r="F5123" t="s">
        <v>4590</v>
      </c>
      <c r="G5123" t="s">
        <v>10057</v>
      </c>
      <c r="H5123" t="s">
        <v>40</v>
      </c>
      <c r="I5123" t="s">
        <v>137</v>
      </c>
      <c r="J5123">
        <v>7</v>
      </c>
      <c r="K5123" s="1">
        <v>11472</v>
      </c>
      <c r="L5123" s="1">
        <v>80304</v>
      </c>
      <c r="M5123">
        <v>0</v>
      </c>
      <c r="N5123" s="10">
        <v>0</v>
      </c>
      <c r="O5123" s="1">
        <f>Table1[[#This Row],[Total Sales NGN]]-(Table1[[#This Row],[Total Sales NGN]]*Table1[[#This Row],[Discount %2]])</f>
        <v>80304</v>
      </c>
      <c r="P5123" t="s">
        <v>34</v>
      </c>
      <c r="Q5123">
        <v>5</v>
      </c>
      <c r="R5123" t="s">
        <v>35</v>
      </c>
      <c r="S5123">
        <v>28</v>
      </c>
      <c r="T5123" s="1">
        <v>289731</v>
      </c>
    </row>
    <row r="5124" spans="1:20" x14ac:dyDescent="0.3">
      <c r="A5124" t="s">
        <v>10058</v>
      </c>
      <c r="B5124" s="9">
        <v>45622</v>
      </c>
      <c r="C5124" t="s">
        <v>8730</v>
      </c>
      <c r="D5124" t="s">
        <v>8731</v>
      </c>
      <c r="E5124" t="s">
        <v>1738</v>
      </c>
      <c r="F5124" t="s">
        <v>396</v>
      </c>
      <c r="G5124" t="s">
        <v>10059</v>
      </c>
      <c r="H5124" t="s">
        <v>45</v>
      </c>
      <c r="I5124" t="s">
        <v>82</v>
      </c>
      <c r="J5124">
        <v>7</v>
      </c>
      <c r="K5124" s="1">
        <v>20436</v>
      </c>
      <c r="L5124" s="1">
        <v>143052</v>
      </c>
      <c r="M5124">
        <v>5</v>
      </c>
      <c r="N5124" s="10">
        <v>0.05</v>
      </c>
      <c r="O5124" s="1">
        <f>Table1[[#This Row],[Total Sales NGN]]-(Table1[[#This Row],[Total Sales NGN]]*Table1[[#This Row],[Discount %2]])</f>
        <v>135899.4</v>
      </c>
      <c r="P5124" t="s">
        <v>47</v>
      </c>
      <c r="Q5124">
        <v>5</v>
      </c>
      <c r="R5124" t="s">
        <v>35</v>
      </c>
      <c r="S5124">
        <v>137</v>
      </c>
      <c r="T5124" s="1">
        <v>383206</v>
      </c>
    </row>
    <row r="5125" spans="1:20" x14ac:dyDescent="0.3">
      <c r="A5125" t="s">
        <v>10060</v>
      </c>
      <c r="B5125" s="9">
        <v>45214</v>
      </c>
      <c r="C5125" t="s">
        <v>8730</v>
      </c>
      <c r="D5125" t="s">
        <v>8731</v>
      </c>
      <c r="E5125" t="s">
        <v>949</v>
      </c>
      <c r="F5125" t="s">
        <v>196</v>
      </c>
      <c r="G5125" t="s">
        <v>27</v>
      </c>
      <c r="H5125" t="s">
        <v>45</v>
      </c>
      <c r="I5125" t="s">
        <v>130</v>
      </c>
      <c r="J5125">
        <v>7</v>
      </c>
      <c r="K5125" s="1">
        <v>26147</v>
      </c>
      <c r="L5125" s="1">
        <v>183029</v>
      </c>
      <c r="M5125">
        <v>0</v>
      </c>
      <c r="N5125" s="10">
        <v>0</v>
      </c>
      <c r="O5125" s="1">
        <f>Table1[[#This Row],[Total Sales NGN]]-(Table1[[#This Row],[Total Sales NGN]]*Table1[[#This Row],[Discount %2]])</f>
        <v>183029</v>
      </c>
      <c r="P5125" t="s">
        <v>27</v>
      </c>
      <c r="Q5125">
        <v>2</v>
      </c>
      <c r="R5125" t="s">
        <v>35</v>
      </c>
      <c r="S5125">
        <v>9</v>
      </c>
      <c r="T5125" s="1">
        <v>383206</v>
      </c>
    </row>
    <row r="5126" spans="1:20" x14ac:dyDescent="0.3">
      <c r="A5126" t="s">
        <v>10061</v>
      </c>
      <c r="B5126" s="9">
        <v>45532</v>
      </c>
      <c r="C5126" t="s">
        <v>8730</v>
      </c>
      <c r="D5126" t="s">
        <v>8731</v>
      </c>
      <c r="E5126" t="s">
        <v>1738</v>
      </c>
      <c r="F5126" t="s">
        <v>1127</v>
      </c>
      <c r="G5126" t="s">
        <v>10062</v>
      </c>
      <c r="H5126" t="s">
        <v>40</v>
      </c>
      <c r="I5126" t="s">
        <v>171</v>
      </c>
      <c r="J5126">
        <v>12</v>
      </c>
      <c r="K5126" s="1">
        <v>5598</v>
      </c>
      <c r="L5126" s="1">
        <v>67176</v>
      </c>
      <c r="M5126">
        <v>15</v>
      </c>
      <c r="N5126" s="10">
        <v>0.15</v>
      </c>
      <c r="O5126" s="1">
        <f>Table1[[#This Row],[Total Sales NGN]]-(Table1[[#This Row],[Total Sales NGN]]*Table1[[#This Row],[Discount %2]])</f>
        <v>57099.6</v>
      </c>
      <c r="P5126" t="s">
        <v>57</v>
      </c>
      <c r="Q5126" t="s">
        <v>27</v>
      </c>
      <c r="R5126" t="s">
        <v>35</v>
      </c>
      <c r="S5126">
        <v>10</v>
      </c>
      <c r="T5126" s="1">
        <v>289731</v>
      </c>
    </row>
    <row r="5127" spans="1:20" x14ac:dyDescent="0.3">
      <c r="A5127" t="s">
        <v>10063</v>
      </c>
      <c r="B5127" s="9">
        <v>45098</v>
      </c>
      <c r="C5127" t="s">
        <v>8730</v>
      </c>
      <c r="D5127" t="s">
        <v>8731</v>
      </c>
      <c r="E5127" t="s">
        <v>1738</v>
      </c>
      <c r="F5127" t="s">
        <v>365</v>
      </c>
      <c r="G5127" t="s">
        <v>27</v>
      </c>
      <c r="H5127" t="s">
        <v>45</v>
      </c>
      <c r="I5127" t="s">
        <v>82</v>
      </c>
      <c r="J5127">
        <v>6</v>
      </c>
      <c r="K5127" s="1">
        <v>34190</v>
      </c>
      <c r="L5127" s="1">
        <v>205140</v>
      </c>
      <c r="M5127">
        <v>0</v>
      </c>
      <c r="N5127" s="10">
        <v>0</v>
      </c>
      <c r="O5127" s="1">
        <f>Table1[[#This Row],[Total Sales NGN]]-(Table1[[#This Row],[Total Sales NGN]]*Table1[[#This Row],[Discount %2]])</f>
        <v>205140</v>
      </c>
      <c r="P5127" t="s">
        <v>26</v>
      </c>
      <c r="Q5127">
        <v>2</v>
      </c>
      <c r="R5127" t="s">
        <v>35</v>
      </c>
      <c r="S5127">
        <v>156</v>
      </c>
      <c r="T5127" s="1">
        <v>383206</v>
      </c>
    </row>
    <row r="5128" spans="1:20" x14ac:dyDescent="0.3">
      <c r="A5128" t="s">
        <v>10064</v>
      </c>
      <c r="B5128" s="9">
        <v>45300</v>
      </c>
      <c r="C5128" t="s">
        <v>8730</v>
      </c>
      <c r="D5128" t="s">
        <v>8731</v>
      </c>
      <c r="E5128" t="s">
        <v>949</v>
      </c>
      <c r="F5128" t="s">
        <v>765</v>
      </c>
      <c r="G5128" t="s">
        <v>10065</v>
      </c>
      <c r="H5128" t="s">
        <v>32</v>
      </c>
      <c r="I5128" t="s">
        <v>117</v>
      </c>
      <c r="J5128">
        <v>14</v>
      </c>
      <c r="K5128" s="1">
        <v>3115</v>
      </c>
      <c r="L5128" s="1">
        <v>43610</v>
      </c>
      <c r="M5128">
        <v>5</v>
      </c>
      <c r="N5128" s="10">
        <v>0.05</v>
      </c>
      <c r="O5128" s="1">
        <f>Table1[[#This Row],[Total Sales NGN]]-(Table1[[#This Row],[Total Sales NGN]]*Table1[[#This Row],[Discount %2]])</f>
        <v>41429.5</v>
      </c>
      <c r="P5128" t="s">
        <v>57</v>
      </c>
      <c r="Q5128">
        <v>1</v>
      </c>
      <c r="R5128" t="s">
        <v>28</v>
      </c>
      <c r="S5128">
        <v>29</v>
      </c>
      <c r="T5128" s="1">
        <v>558942</v>
      </c>
    </row>
    <row r="5129" spans="1:20" x14ac:dyDescent="0.3">
      <c r="A5129" t="s">
        <v>10066</v>
      </c>
      <c r="B5129" s="9">
        <v>45314</v>
      </c>
      <c r="C5129" t="s">
        <v>8730</v>
      </c>
      <c r="D5129" t="s">
        <v>8731</v>
      </c>
      <c r="E5129" t="s">
        <v>949</v>
      </c>
      <c r="F5129" t="s">
        <v>673</v>
      </c>
      <c r="G5129" t="s">
        <v>10067</v>
      </c>
      <c r="H5129" t="s">
        <v>32</v>
      </c>
      <c r="I5129" t="s">
        <v>158</v>
      </c>
      <c r="J5129">
        <v>18</v>
      </c>
      <c r="K5129" s="1">
        <v>6437</v>
      </c>
      <c r="L5129" s="1">
        <v>115866</v>
      </c>
      <c r="M5129">
        <v>5</v>
      </c>
      <c r="N5129" s="10">
        <v>0.05</v>
      </c>
      <c r="O5129" s="1">
        <f>Table1[[#This Row],[Total Sales NGN]]-(Table1[[#This Row],[Total Sales NGN]]*Table1[[#This Row],[Discount %2]])</f>
        <v>110072.7</v>
      </c>
      <c r="P5129" t="s">
        <v>34</v>
      </c>
      <c r="Q5129">
        <v>3</v>
      </c>
      <c r="R5129" t="s">
        <v>28</v>
      </c>
      <c r="S5129">
        <v>30</v>
      </c>
      <c r="T5129" s="1">
        <v>558942</v>
      </c>
    </row>
    <row r="5130" spans="1:20" x14ac:dyDescent="0.3">
      <c r="A5130" t="s">
        <v>10068</v>
      </c>
      <c r="B5130" s="9">
        <v>45348</v>
      </c>
      <c r="C5130" t="s">
        <v>8730</v>
      </c>
      <c r="D5130" t="s">
        <v>8731</v>
      </c>
      <c r="E5130" t="s">
        <v>1738</v>
      </c>
      <c r="F5130" t="s">
        <v>2564</v>
      </c>
      <c r="G5130" t="s">
        <v>10069</v>
      </c>
      <c r="H5130" t="s">
        <v>24</v>
      </c>
      <c r="I5130" t="s">
        <v>25</v>
      </c>
      <c r="J5130">
        <v>2</v>
      </c>
      <c r="K5130" s="1">
        <v>249090</v>
      </c>
      <c r="L5130" s="1">
        <v>498180</v>
      </c>
      <c r="M5130">
        <v>0</v>
      </c>
      <c r="N5130" s="10">
        <v>0</v>
      </c>
      <c r="O5130" s="1">
        <f>Table1[[#This Row],[Total Sales NGN]]-(Table1[[#This Row],[Total Sales NGN]]*Table1[[#This Row],[Discount %2]])</f>
        <v>498180</v>
      </c>
      <c r="P5130" t="s">
        <v>57</v>
      </c>
      <c r="Q5130">
        <v>1</v>
      </c>
      <c r="R5130" t="s">
        <v>35</v>
      </c>
      <c r="S5130">
        <v>183</v>
      </c>
      <c r="T5130" s="1">
        <v>1077152</v>
      </c>
    </row>
    <row r="5131" spans="1:20" x14ac:dyDescent="0.3">
      <c r="A5131" t="s">
        <v>10070</v>
      </c>
      <c r="B5131" s="9">
        <v>45021</v>
      </c>
      <c r="C5131" t="s">
        <v>8730</v>
      </c>
      <c r="D5131" t="s">
        <v>8731</v>
      </c>
      <c r="E5131" t="s">
        <v>949</v>
      </c>
      <c r="F5131" t="s">
        <v>160</v>
      </c>
      <c r="G5131" t="s">
        <v>10071</v>
      </c>
      <c r="H5131" t="s">
        <v>40</v>
      </c>
      <c r="I5131" t="s">
        <v>70</v>
      </c>
      <c r="J5131">
        <v>4</v>
      </c>
      <c r="K5131" s="1">
        <v>11121</v>
      </c>
      <c r="L5131" s="1">
        <v>44484</v>
      </c>
      <c r="M5131">
        <v>20</v>
      </c>
      <c r="N5131" s="10">
        <v>0.2</v>
      </c>
      <c r="O5131" s="1">
        <f>Table1[[#This Row],[Total Sales NGN]]-(Table1[[#This Row],[Total Sales NGN]]*Table1[[#This Row],[Discount %2]])</f>
        <v>35587.199999999997</v>
      </c>
      <c r="P5131" t="s">
        <v>47</v>
      </c>
      <c r="Q5131">
        <v>5</v>
      </c>
      <c r="R5131" t="s">
        <v>35</v>
      </c>
      <c r="S5131">
        <v>96</v>
      </c>
      <c r="T5131" s="1">
        <v>289731</v>
      </c>
    </row>
    <row r="5132" spans="1:20" x14ac:dyDescent="0.3">
      <c r="A5132" t="s">
        <v>10072</v>
      </c>
      <c r="B5132" s="9">
        <v>45263</v>
      </c>
      <c r="C5132" t="s">
        <v>8730</v>
      </c>
      <c r="D5132" t="s">
        <v>8731</v>
      </c>
      <c r="E5132" t="s">
        <v>949</v>
      </c>
      <c r="F5132" t="s">
        <v>2010</v>
      </c>
      <c r="G5132" t="s">
        <v>10073</v>
      </c>
      <c r="H5132" t="s">
        <v>32</v>
      </c>
      <c r="I5132" t="s">
        <v>95</v>
      </c>
      <c r="J5132">
        <v>17</v>
      </c>
      <c r="K5132" s="1">
        <v>6726</v>
      </c>
      <c r="L5132" s="1">
        <v>114342</v>
      </c>
      <c r="M5132">
        <v>0</v>
      </c>
      <c r="N5132" s="10">
        <v>0</v>
      </c>
      <c r="O5132" s="1">
        <f>Table1[[#This Row],[Total Sales NGN]]-(Table1[[#This Row],[Total Sales NGN]]*Table1[[#This Row],[Discount %2]])</f>
        <v>114342</v>
      </c>
      <c r="P5132" t="s">
        <v>27</v>
      </c>
      <c r="Q5132">
        <v>5</v>
      </c>
      <c r="R5132" t="s">
        <v>35</v>
      </c>
      <c r="S5132">
        <v>15</v>
      </c>
      <c r="T5132" s="1">
        <v>558942</v>
      </c>
    </row>
    <row r="5133" spans="1:20" x14ac:dyDescent="0.3">
      <c r="A5133" t="s">
        <v>10074</v>
      </c>
      <c r="B5133" s="9">
        <v>45053</v>
      </c>
      <c r="C5133" t="s">
        <v>8730</v>
      </c>
      <c r="D5133" t="s">
        <v>8731</v>
      </c>
      <c r="E5133" t="s">
        <v>949</v>
      </c>
      <c r="F5133" t="s">
        <v>3881</v>
      </c>
      <c r="G5133" t="s">
        <v>10075</v>
      </c>
      <c r="H5133" t="s">
        <v>65</v>
      </c>
      <c r="I5133" t="s">
        <v>78</v>
      </c>
      <c r="J5133">
        <v>11</v>
      </c>
      <c r="K5133" s="1">
        <v>130896</v>
      </c>
      <c r="L5133" s="1">
        <v>1439856</v>
      </c>
      <c r="M5133">
        <v>5</v>
      </c>
      <c r="N5133" s="10">
        <v>0.05</v>
      </c>
      <c r="O5133" s="1">
        <f>Table1[[#This Row],[Total Sales NGN]]-(Table1[[#This Row],[Total Sales NGN]]*Table1[[#This Row],[Discount %2]])</f>
        <v>1367863.2</v>
      </c>
      <c r="P5133" t="s">
        <v>57</v>
      </c>
      <c r="Q5133">
        <v>2</v>
      </c>
      <c r="R5133" t="s">
        <v>35</v>
      </c>
      <c r="S5133">
        <v>170</v>
      </c>
      <c r="T5133" s="1">
        <v>761054</v>
      </c>
    </row>
    <row r="5134" spans="1:20" x14ac:dyDescent="0.3">
      <c r="A5134" t="s">
        <v>10076</v>
      </c>
      <c r="B5134" s="9">
        <v>44939</v>
      </c>
      <c r="C5134" t="s">
        <v>8730</v>
      </c>
      <c r="D5134" t="s">
        <v>8731</v>
      </c>
      <c r="E5134" t="s">
        <v>1738</v>
      </c>
      <c r="F5134" t="s">
        <v>1113</v>
      </c>
      <c r="G5134" t="s">
        <v>10077</v>
      </c>
      <c r="H5134" t="s">
        <v>45</v>
      </c>
      <c r="I5134" t="s">
        <v>74</v>
      </c>
      <c r="J5134">
        <v>2</v>
      </c>
      <c r="K5134" s="1">
        <v>7925</v>
      </c>
      <c r="L5134" s="1">
        <v>15850</v>
      </c>
      <c r="M5134">
        <v>10</v>
      </c>
      <c r="N5134" s="10">
        <v>0.1</v>
      </c>
      <c r="O5134" s="1">
        <f>Table1[[#This Row],[Total Sales NGN]]-(Table1[[#This Row],[Total Sales NGN]]*Table1[[#This Row],[Discount %2]])</f>
        <v>14265</v>
      </c>
      <c r="P5134" t="s">
        <v>57</v>
      </c>
      <c r="Q5134">
        <v>1</v>
      </c>
      <c r="R5134" t="s">
        <v>35</v>
      </c>
      <c r="S5134">
        <v>115</v>
      </c>
      <c r="T5134" s="1">
        <v>383206</v>
      </c>
    </row>
    <row r="5135" spans="1:20" x14ac:dyDescent="0.3">
      <c r="A5135" t="s">
        <v>10078</v>
      </c>
      <c r="B5135" s="9">
        <v>45073</v>
      </c>
      <c r="C5135" t="s">
        <v>8730</v>
      </c>
      <c r="D5135" t="s">
        <v>8731</v>
      </c>
      <c r="E5135" t="s">
        <v>949</v>
      </c>
      <c r="F5135" t="s">
        <v>2598</v>
      </c>
      <c r="G5135" t="s">
        <v>10079</v>
      </c>
      <c r="H5135" t="s">
        <v>45</v>
      </c>
      <c r="I5135" t="s">
        <v>98</v>
      </c>
      <c r="J5135">
        <v>16</v>
      </c>
      <c r="K5135" s="1">
        <v>35272</v>
      </c>
      <c r="L5135" s="1">
        <v>564352</v>
      </c>
      <c r="M5135">
        <v>0</v>
      </c>
      <c r="N5135" s="10">
        <v>0</v>
      </c>
      <c r="O5135" s="1">
        <f>Table1[[#This Row],[Total Sales NGN]]-(Table1[[#This Row],[Total Sales NGN]]*Table1[[#This Row],[Discount %2]])</f>
        <v>564352</v>
      </c>
      <c r="P5135" t="s">
        <v>57</v>
      </c>
      <c r="Q5135">
        <v>2</v>
      </c>
      <c r="R5135" t="s">
        <v>35</v>
      </c>
      <c r="S5135">
        <v>76</v>
      </c>
      <c r="T5135" s="1">
        <v>383206</v>
      </c>
    </row>
    <row r="5136" spans="1:20" x14ac:dyDescent="0.3">
      <c r="A5136" t="s">
        <v>10080</v>
      </c>
      <c r="B5136" s="9">
        <v>45316</v>
      </c>
      <c r="C5136" t="s">
        <v>8730</v>
      </c>
      <c r="D5136" t="s">
        <v>8731</v>
      </c>
      <c r="E5136" t="s">
        <v>949</v>
      </c>
      <c r="F5136" t="s">
        <v>207</v>
      </c>
      <c r="G5136" t="s">
        <v>10081</v>
      </c>
      <c r="H5136" t="s">
        <v>32</v>
      </c>
      <c r="I5136" t="s">
        <v>141</v>
      </c>
      <c r="J5136">
        <v>18</v>
      </c>
      <c r="K5136" s="1">
        <v>4542</v>
      </c>
      <c r="L5136" s="1">
        <v>81756</v>
      </c>
      <c r="M5136">
        <v>0</v>
      </c>
      <c r="N5136" s="10">
        <v>0</v>
      </c>
      <c r="O5136" s="1">
        <f>Table1[[#This Row],[Total Sales NGN]]-(Table1[[#This Row],[Total Sales NGN]]*Table1[[#This Row],[Discount %2]])</f>
        <v>81756</v>
      </c>
      <c r="P5136" t="s">
        <v>47</v>
      </c>
      <c r="Q5136">
        <v>2</v>
      </c>
      <c r="R5136" t="s">
        <v>28</v>
      </c>
      <c r="S5136">
        <v>15</v>
      </c>
      <c r="T5136" s="1">
        <v>558942</v>
      </c>
    </row>
    <row r="5137" spans="1:20" x14ac:dyDescent="0.3">
      <c r="A5137" t="s">
        <v>10082</v>
      </c>
      <c r="B5137" s="9">
        <v>45247</v>
      </c>
      <c r="C5137" t="s">
        <v>8730</v>
      </c>
      <c r="D5137" t="s">
        <v>8731</v>
      </c>
      <c r="E5137" t="s">
        <v>2951</v>
      </c>
      <c r="F5137" t="s">
        <v>446</v>
      </c>
      <c r="G5137" t="s">
        <v>10083</v>
      </c>
      <c r="H5137" t="s">
        <v>45</v>
      </c>
      <c r="I5137" t="s">
        <v>181</v>
      </c>
      <c r="J5137">
        <v>15</v>
      </c>
      <c r="K5137" s="1">
        <v>9727</v>
      </c>
      <c r="L5137" s="1">
        <v>145905</v>
      </c>
      <c r="M5137">
        <v>0</v>
      </c>
      <c r="N5137" s="10">
        <v>0</v>
      </c>
      <c r="O5137" s="1">
        <f>Table1[[#This Row],[Total Sales NGN]]-(Table1[[#This Row],[Total Sales NGN]]*Table1[[#This Row],[Discount %2]])</f>
        <v>145905</v>
      </c>
      <c r="P5137" t="s">
        <v>57</v>
      </c>
      <c r="Q5137">
        <v>1</v>
      </c>
      <c r="R5137" t="s">
        <v>28</v>
      </c>
      <c r="S5137">
        <v>81</v>
      </c>
      <c r="T5137" s="1">
        <v>383206</v>
      </c>
    </row>
    <row r="5138" spans="1:20" x14ac:dyDescent="0.3">
      <c r="A5138" t="s">
        <v>10084</v>
      </c>
      <c r="B5138" s="9">
        <v>45110</v>
      </c>
      <c r="C5138" t="s">
        <v>8730</v>
      </c>
      <c r="D5138" t="s">
        <v>8731</v>
      </c>
      <c r="E5138" t="s">
        <v>1738</v>
      </c>
      <c r="F5138" t="s">
        <v>1296</v>
      </c>
      <c r="G5138" t="s">
        <v>10085</v>
      </c>
      <c r="H5138" t="s">
        <v>32</v>
      </c>
      <c r="I5138" t="s">
        <v>141</v>
      </c>
      <c r="J5138">
        <v>17</v>
      </c>
      <c r="K5138" s="1">
        <v>23440</v>
      </c>
      <c r="L5138" s="1">
        <v>398480</v>
      </c>
      <c r="M5138">
        <v>15</v>
      </c>
      <c r="N5138" s="10">
        <v>0.15</v>
      </c>
      <c r="O5138" s="1">
        <f>Table1[[#This Row],[Total Sales NGN]]-(Table1[[#This Row],[Total Sales NGN]]*Table1[[#This Row],[Discount %2]])</f>
        <v>338708</v>
      </c>
      <c r="P5138" t="s">
        <v>26</v>
      </c>
      <c r="Q5138">
        <v>1</v>
      </c>
      <c r="R5138" t="s">
        <v>28</v>
      </c>
      <c r="S5138">
        <v>48</v>
      </c>
      <c r="T5138" s="1">
        <v>558942</v>
      </c>
    </row>
    <row r="5139" spans="1:20" x14ac:dyDescent="0.3">
      <c r="A5139" t="s">
        <v>10086</v>
      </c>
      <c r="B5139" s="9">
        <v>45415</v>
      </c>
      <c r="C5139" t="s">
        <v>8730</v>
      </c>
      <c r="D5139" t="s">
        <v>8731</v>
      </c>
      <c r="E5139" t="s">
        <v>949</v>
      </c>
      <c r="F5139" t="s">
        <v>1209</v>
      </c>
      <c r="G5139" t="s">
        <v>10087</v>
      </c>
      <c r="H5139" t="s">
        <v>45</v>
      </c>
      <c r="I5139" t="s">
        <v>74</v>
      </c>
      <c r="J5139">
        <v>2</v>
      </c>
      <c r="K5139" s="1">
        <v>38584</v>
      </c>
      <c r="L5139" s="1">
        <v>77168</v>
      </c>
      <c r="M5139">
        <v>0</v>
      </c>
      <c r="N5139" s="10">
        <v>0</v>
      </c>
      <c r="O5139" s="1">
        <f>Table1[[#This Row],[Total Sales NGN]]-(Table1[[#This Row],[Total Sales NGN]]*Table1[[#This Row],[Discount %2]])</f>
        <v>77168</v>
      </c>
      <c r="P5139" t="s">
        <v>47</v>
      </c>
      <c r="Q5139">
        <v>2</v>
      </c>
      <c r="R5139" t="s">
        <v>35</v>
      </c>
      <c r="S5139">
        <v>183</v>
      </c>
      <c r="T5139" s="1">
        <v>383206</v>
      </c>
    </row>
    <row r="5140" spans="1:20" x14ac:dyDescent="0.3">
      <c r="A5140" t="s">
        <v>10088</v>
      </c>
      <c r="B5140" s="9">
        <v>45528</v>
      </c>
      <c r="C5140" t="s">
        <v>8730</v>
      </c>
      <c r="D5140" t="s">
        <v>8731</v>
      </c>
      <c r="E5140" t="s">
        <v>1738</v>
      </c>
      <c r="F5140" t="s">
        <v>1088</v>
      </c>
      <c r="G5140" t="s">
        <v>10089</v>
      </c>
      <c r="H5140" t="s">
        <v>32</v>
      </c>
      <c r="I5140" t="s">
        <v>117</v>
      </c>
      <c r="J5140">
        <v>5</v>
      </c>
      <c r="K5140" s="1">
        <v>12383</v>
      </c>
      <c r="L5140" s="1">
        <v>61915</v>
      </c>
      <c r="M5140">
        <v>0</v>
      </c>
      <c r="N5140" s="10">
        <v>0</v>
      </c>
      <c r="O5140" s="1">
        <f>Table1[[#This Row],[Total Sales NGN]]-(Table1[[#This Row],[Total Sales NGN]]*Table1[[#This Row],[Discount %2]])</f>
        <v>61915</v>
      </c>
      <c r="P5140" t="s">
        <v>47</v>
      </c>
      <c r="Q5140">
        <v>4</v>
      </c>
      <c r="R5140" t="s">
        <v>35</v>
      </c>
      <c r="S5140">
        <v>81</v>
      </c>
      <c r="T5140" s="1">
        <v>558942</v>
      </c>
    </row>
    <row r="5141" spans="1:20" x14ac:dyDescent="0.3">
      <c r="A5141" t="s">
        <v>10090</v>
      </c>
      <c r="B5141" s="9">
        <v>45057</v>
      </c>
      <c r="C5141" t="s">
        <v>8730</v>
      </c>
      <c r="D5141" t="s">
        <v>8731</v>
      </c>
      <c r="E5141" t="s">
        <v>2951</v>
      </c>
      <c r="F5141" t="s">
        <v>1246</v>
      </c>
      <c r="G5141" t="s">
        <v>10091</v>
      </c>
      <c r="H5141" t="s">
        <v>24</v>
      </c>
      <c r="I5141" t="s">
        <v>92</v>
      </c>
      <c r="J5141">
        <v>15</v>
      </c>
      <c r="K5141" s="1">
        <v>296301</v>
      </c>
      <c r="L5141" s="1">
        <v>4444515</v>
      </c>
      <c r="M5141">
        <v>10</v>
      </c>
      <c r="N5141" s="10">
        <v>0.1</v>
      </c>
      <c r="O5141" s="1">
        <f>Table1[[#This Row],[Total Sales NGN]]-(Table1[[#This Row],[Total Sales NGN]]*Table1[[#This Row],[Discount %2]])</f>
        <v>4000063.5</v>
      </c>
      <c r="P5141" t="s">
        <v>57</v>
      </c>
      <c r="Q5141">
        <v>1</v>
      </c>
      <c r="R5141" t="s">
        <v>35</v>
      </c>
      <c r="S5141">
        <v>199</v>
      </c>
      <c r="T5141" s="1">
        <v>1077152</v>
      </c>
    </row>
    <row r="5142" spans="1:20" x14ac:dyDescent="0.3">
      <c r="A5142" t="s">
        <v>10092</v>
      </c>
      <c r="B5142" s="9">
        <v>45368</v>
      </c>
      <c r="C5142" t="s">
        <v>8730</v>
      </c>
      <c r="D5142" t="s">
        <v>8731</v>
      </c>
      <c r="E5142" t="s">
        <v>949</v>
      </c>
      <c r="F5142" t="s">
        <v>273</v>
      </c>
      <c r="G5142" t="s">
        <v>10093</v>
      </c>
      <c r="H5142" t="s">
        <v>40</v>
      </c>
      <c r="I5142" t="s">
        <v>171</v>
      </c>
      <c r="J5142">
        <v>5</v>
      </c>
      <c r="K5142" s="1">
        <v>13376</v>
      </c>
      <c r="L5142" s="1">
        <v>66880</v>
      </c>
      <c r="M5142" t="s">
        <v>27</v>
      </c>
      <c r="N5142" s="10">
        <v>0</v>
      </c>
      <c r="O5142" s="1">
        <f>Table1[[#This Row],[Total Sales NGN]]-(Table1[[#This Row],[Total Sales NGN]]*Table1[[#This Row],[Discount %2]])</f>
        <v>66880</v>
      </c>
      <c r="P5142" t="s">
        <v>34</v>
      </c>
      <c r="Q5142">
        <v>5</v>
      </c>
      <c r="R5142" t="s">
        <v>28</v>
      </c>
      <c r="S5142">
        <v>40</v>
      </c>
      <c r="T5142" s="1">
        <v>289731</v>
      </c>
    </row>
    <row r="5143" spans="1:20" x14ac:dyDescent="0.3">
      <c r="A5143" t="s">
        <v>10094</v>
      </c>
      <c r="B5143" s="9">
        <v>45254</v>
      </c>
      <c r="C5143" t="s">
        <v>8730</v>
      </c>
      <c r="D5143" t="s">
        <v>8731</v>
      </c>
      <c r="E5143" t="s">
        <v>949</v>
      </c>
      <c r="F5143" t="s">
        <v>821</v>
      </c>
      <c r="G5143" t="s">
        <v>10095</v>
      </c>
      <c r="H5143" t="s">
        <v>40</v>
      </c>
      <c r="I5143" t="s">
        <v>106</v>
      </c>
      <c r="J5143">
        <v>13</v>
      </c>
      <c r="K5143" s="1">
        <v>17287</v>
      </c>
      <c r="L5143" s="1">
        <v>224731</v>
      </c>
      <c r="M5143">
        <v>0</v>
      </c>
      <c r="N5143" s="10">
        <v>0</v>
      </c>
      <c r="O5143" s="1">
        <f>Table1[[#This Row],[Total Sales NGN]]-(Table1[[#This Row],[Total Sales NGN]]*Table1[[#This Row],[Discount %2]])</f>
        <v>224731</v>
      </c>
      <c r="P5143" t="s">
        <v>26</v>
      </c>
      <c r="Q5143">
        <v>5</v>
      </c>
      <c r="R5143" t="s">
        <v>28</v>
      </c>
      <c r="S5143">
        <v>177</v>
      </c>
      <c r="T5143" s="1">
        <v>289731</v>
      </c>
    </row>
    <row r="5144" spans="1:20" x14ac:dyDescent="0.3">
      <c r="A5144" t="s">
        <v>10096</v>
      </c>
      <c r="B5144" s="9">
        <v>45028</v>
      </c>
      <c r="C5144" t="s">
        <v>8730</v>
      </c>
      <c r="D5144" t="s">
        <v>8731</v>
      </c>
      <c r="E5144" t="s">
        <v>2951</v>
      </c>
      <c r="F5144" t="s">
        <v>196</v>
      </c>
      <c r="G5144" t="s">
        <v>10097</v>
      </c>
      <c r="H5144" t="s">
        <v>45</v>
      </c>
      <c r="I5144" t="s">
        <v>130</v>
      </c>
      <c r="J5144">
        <v>13</v>
      </c>
      <c r="K5144" s="1">
        <v>16765</v>
      </c>
      <c r="L5144" s="1">
        <v>217945</v>
      </c>
      <c r="M5144">
        <v>0</v>
      </c>
      <c r="N5144" s="10">
        <v>0</v>
      </c>
      <c r="O5144" s="1">
        <f>Table1[[#This Row],[Total Sales NGN]]-(Table1[[#This Row],[Total Sales NGN]]*Table1[[#This Row],[Discount %2]])</f>
        <v>217945</v>
      </c>
      <c r="P5144" t="s">
        <v>47</v>
      </c>
      <c r="Q5144">
        <v>3</v>
      </c>
      <c r="R5144" t="s">
        <v>35</v>
      </c>
      <c r="S5144">
        <v>164</v>
      </c>
      <c r="T5144" s="1">
        <v>383206</v>
      </c>
    </row>
    <row r="5145" spans="1:20" x14ac:dyDescent="0.3">
      <c r="A5145" t="s">
        <v>10098</v>
      </c>
      <c r="B5145" s="9">
        <v>45407</v>
      </c>
      <c r="C5145" t="s">
        <v>8730</v>
      </c>
      <c r="D5145" t="s">
        <v>8731</v>
      </c>
      <c r="E5145" t="s">
        <v>1738</v>
      </c>
      <c r="F5145" t="s">
        <v>235</v>
      </c>
      <c r="G5145" t="s">
        <v>10099</v>
      </c>
      <c r="H5145" t="s">
        <v>40</v>
      </c>
      <c r="I5145" t="s">
        <v>137</v>
      </c>
      <c r="J5145">
        <v>17</v>
      </c>
      <c r="K5145" s="1">
        <v>9704</v>
      </c>
      <c r="L5145" s="1">
        <v>164968</v>
      </c>
      <c r="M5145">
        <v>5</v>
      </c>
      <c r="N5145" s="10">
        <v>0.05</v>
      </c>
      <c r="O5145" s="1">
        <f>Table1[[#This Row],[Total Sales NGN]]-(Table1[[#This Row],[Total Sales NGN]]*Table1[[#This Row],[Discount %2]])</f>
        <v>156719.6</v>
      </c>
      <c r="P5145" t="s">
        <v>34</v>
      </c>
      <c r="Q5145">
        <v>3</v>
      </c>
      <c r="R5145" t="s">
        <v>35</v>
      </c>
      <c r="S5145">
        <v>150</v>
      </c>
      <c r="T5145" s="1">
        <v>289731</v>
      </c>
    </row>
    <row r="5146" spans="1:20" x14ac:dyDescent="0.3">
      <c r="A5146" t="s">
        <v>10100</v>
      </c>
      <c r="B5146" s="9">
        <v>45455</v>
      </c>
      <c r="C5146" t="s">
        <v>8730</v>
      </c>
      <c r="D5146" t="s">
        <v>8731</v>
      </c>
      <c r="E5146" t="s">
        <v>2951</v>
      </c>
      <c r="F5146" t="s">
        <v>3600</v>
      </c>
      <c r="G5146" t="s">
        <v>27</v>
      </c>
      <c r="H5146" t="s">
        <v>32</v>
      </c>
      <c r="I5146" t="s">
        <v>141</v>
      </c>
      <c r="J5146">
        <v>18</v>
      </c>
      <c r="K5146" s="1">
        <v>13041</v>
      </c>
      <c r="L5146" s="1">
        <v>234738</v>
      </c>
      <c r="M5146">
        <v>0</v>
      </c>
      <c r="N5146" s="10">
        <v>0</v>
      </c>
      <c r="O5146" s="1">
        <f>Table1[[#This Row],[Total Sales NGN]]-(Table1[[#This Row],[Total Sales NGN]]*Table1[[#This Row],[Discount %2]])</f>
        <v>234738</v>
      </c>
      <c r="P5146" t="s">
        <v>34</v>
      </c>
      <c r="Q5146">
        <v>3</v>
      </c>
      <c r="R5146" t="s">
        <v>35</v>
      </c>
      <c r="S5146">
        <v>48</v>
      </c>
      <c r="T5146" s="1">
        <v>558942</v>
      </c>
    </row>
    <row r="5147" spans="1:20" x14ac:dyDescent="0.3">
      <c r="A5147" t="s">
        <v>10101</v>
      </c>
      <c r="B5147" s="9">
        <v>45119</v>
      </c>
      <c r="C5147" t="s">
        <v>8730</v>
      </c>
      <c r="D5147" t="s">
        <v>8731</v>
      </c>
      <c r="E5147" t="s">
        <v>1738</v>
      </c>
      <c r="F5147" t="s">
        <v>531</v>
      </c>
      <c r="G5147" t="s">
        <v>10102</v>
      </c>
      <c r="H5147" t="s">
        <v>40</v>
      </c>
      <c r="I5147" t="s">
        <v>171</v>
      </c>
      <c r="J5147">
        <v>11</v>
      </c>
      <c r="K5147" s="1">
        <v>3043</v>
      </c>
      <c r="L5147" s="1">
        <v>33473</v>
      </c>
      <c r="M5147">
        <v>0</v>
      </c>
      <c r="N5147" s="10">
        <v>0</v>
      </c>
      <c r="O5147" s="1">
        <f>Table1[[#This Row],[Total Sales NGN]]-(Table1[[#This Row],[Total Sales NGN]]*Table1[[#This Row],[Discount %2]])</f>
        <v>33473</v>
      </c>
      <c r="P5147" t="s">
        <v>27</v>
      </c>
      <c r="Q5147">
        <v>1</v>
      </c>
      <c r="R5147" t="s">
        <v>35</v>
      </c>
      <c r="S5147">
        <v>187</v>
      </c>
      <c r="T5147" s="1">
        <v>289731</v>
      </c>
    </row>
    <row r="5148" spans="1:20" x14ac:dyDescent="0.3">
      <c r="A5148" t="s">
        <v>10103</v>
      </c>
      <c r="B5148" s="9">
        <v>45355</v>
      </c>
      <c r="C5148" t="s">
        <v>8730</v>
      </c>
      <c r="D5148" t="s">
        <v>8731</v>
      </c>
      <c r="E5148" t="s">
        <v>2951</v>
      </c>
      <c r="F5148" t="s">
        <v>188</v>
      </c>
      <c r="G5148" t="s">
        <v>10104</v>
      </c>
      <c r="H5148" t="s">
        <v>65</v>
      </c>
      <c r="I5148" t="s">
        <v>78</v>
      </c>
      <c r="J5148">
        <v>5</v>
      </c>
      <c r="K5148" s="1">
        <v>129801</v>
      </c>
      <c r="L5148" s="1">
        <v>649005</v>
      </c>
      <c r="M5148" t="s">
        <v>27</v>
      </c>
      <c r="N5148" s="10">
        <v>0</v>
      </c>
      <c r="O5148" s="1">
        <f>Table1[[#This Row],[Total Sales NGN]]-(Table1[[#This Row],[Total Sales NGN]]*Table1[[#This Row],[Discount %2]])</f>
        <v>649005</v>
      </c>
      <c r="P5148" t="s">
        <v>26</v>
      </c>
      <c r="Q5148">
        <v>7</v>
      </c>
      <c r="R5148" t="s">
        <v>28</v>
      </c>
      <c r="S5148">
        <v>181</v>
      </c>
      <c r="T5148" s="1">
        <v>761054</v>
      </c>
    </row>
    <row r="5149" spans="1:20" x14ac:dyDescent="0.3">
      <c r="A5149" t="s">
        <v>10105</v>
      </c>
      <c r="B5149" s="9">
        <v>45164</v>
      </c>
      <c r="C5149" t="s">
        <v>8730</v>
      </c>
      <c r="D5149" t="s">
        <v>8731</v>
      </c>
      <c r="E5149" t="s">
        <v>1738</v>
      </c>
      <c r="F5149" t="s">
        <v>452</v>
      </c>
      <c r="G5149" t="s">
        <v>10106</v>
      </c>
      <c r="H5149" t="s">
        <v>32</v>
      </c>
      <c r="I5149" t="s">
        <v>113</v>
      </c>
      <c r="J5149">
        <v>3</v>
      </c>
      <c r="K5149" s="1">
        <v>17519</v>
      </c>
      <c r="L5149" s="1">
        <v>52557</v>
      </c>
      <c r="M5149">
        <v>5</v>
      </c>
      <c r="N5149" s="10">
        <v>0.05</v>
      </c>
      <c r="O5149" s="1">
        <f>Table1[[#This Row],[Total Sales NGN]]-(Table1[[#This Row],[Total Sales NGN]]*Table1[[#This Row],[Discount %2]])</f>
        <v>49929.15</v>
      </c>
      <c r="P5149" t="s">
        <v>26</v>
      </c>
      <c r="Q5149">
        <v>3</v>
      </c>
      <c r="R5149" t="s">
        <v>28</v>
      </c>
      <c r="S5149">
        <v>158</v>
      </c>
      <c r="T5149" s="1">
        <v>558942</v>
      </c>
    </row>
    <row r="5150" spans="1:20" x14ac:dyDescent="0.3">
      <c r="A5150" t="s">
        <v>10107</v>
      </c>
      <c r="B5150" s="9">
        <v>44964</v>
      </c>
      <c r="C5150" t="s">
        <v>8730</v>
      </c>
      <c r="D5150" t="s">
        <v>8731</v>
      </c>
      <c r="E5150" t="s">
        <v>1738</v>
      </c>
      <c r="F5150" t="s">
        <v>368</v>
      </c>
      <c r="G5150" t="s">
        <v>10108</v>
      </c>
      <c r="H5150" t="s">
        <v>45</v>
      </c>
      <c r="I5150" t="s">
        <v>130</v>
      </c>
      <c r="J5150">
        <v>15</v>
      </c>
      <c r="K5150" s="1">
        <v>24468</v>
      </c>
      <c r="L5150" s="1">
        <v>367020</v>
      </c>
      <c r="M5150">
        <v>0</v>
      </c>
      <c r="N5150" s="10">
        <v>0</v>
      </c>
      <c r="O5150" s="1">
        <f>Table1[[#This Row],[Total Sales NGN]]-(Table1[[#This Row],[Total Sales NGN]]*Table1[[#This Row],[Discount %2]])</f>
        <v>367020</v>
      </c>
      <c r="P5150" t="s">
        <v>57</v>
      </c>
      <c r="Q5150">
        <v>5</v>
      </c>
      <c r="R5150" t="s">
        <v>35</v>
      </c>
      <c r="S5150">
        <v>198</v>
      </c>
      <c r="T5150" s="1">
        <v>383206</v>
      </c>
    </row>
    <row r="5151" spans="1:20" x14ac:dyDescent="0.3">
      <c r="A5151" t="s">
        <v>10109</v>
      </c>
      <c r="B5151" s="9">
        <v>45494</v>
      </c>
      <c r="C5151" t="s">
        <v>8730</v>
      </c>
      <c r="D5151" t="s">
        <v>8731</v>
      </c>
      <c r="E5151" t="s">
        <v>2951</v>
      </c>
      <c r="F5151" t="s">
        <v>1565</v>
      </c>
      <c r="G5151" t="s">
        <v>10110</v>
      </c>
      <c r="H5151" t="s">
        <v>45</v>
      </c>
      <c r="I5151" t="s">
        <v>211</v>
      </c>
      <c r="J5151">
        <v>3</v>
      </c>
      <c r="K5151" s="1">
        <v>8425</v>
      </c>
      <c r="L5151" s="1">
        <v>25275</v>
      </c>
      <c r="M5151">
        <v>15</v>
      </c>
      <c r="N5151" s="10">
        <v>0.15</v>
      </c>
      <c r="O5151" s="1">
        <f>Table1[[#This Row],[Total Sales NGN]]-(Table1[[#This Row],[Total Sales NGN]]*Table1[[#This Row],[Discount %2]])</f>
        <v>21483.75</v>
      </c>
      <c r="P5151" t="s">
        <v>57</v>
      </c>
      <c r="Q5151">
        <v>4</v>
      </c>
      <c r="R5151" t="s">
        <v>35</v>
      </c>
      <c r="S5151">
        <v>36</v>
      </c>
      <c r="T5151" s="1">
        <v>383206</v>
      </c>
    </row>
    <row r="5152" spans="1:20" x14ac:dyDescent="0.3">
      <c r="A5152" t="s">
        <v>10111</v>
      </c>
      <c r="B5152" s="9">
        <v>45621</v>
      </c>
      <c r="C5152" t="s">
        <v>8730</v>
      </c>
      <c r="D5152" t="s">
        <v>8731</v>
      </c>
      <c r="E5152" t="s">
        <v>949</v>
      </c>
      <c r="F5152" t="s">
        <v>1293</v>
      </c>
      <c r="G5152" t="s">
        <v>10112</v>
      </c>
      <c r="H5152" t="s">
        <v>45</v>
      </c>
      <c r="I5152" t="s">
        <v>130</v>
      </c>
      <c r="J5152">
        <v>14</v>
      </c>
      <c r="K5152" s="1">
        <v>34844</v>
      </c>
      <c r="L5152" s="1">
        <v>487816</v>
      </c>
      <c r="M5152">
        <v>0</v>
      </c>
      <c r="N5152" s="10">
        <v>0</v>
      </c>
      <c r="O5152" s="1">
        <f>Table1[[#This Row],[Total Sales NGN]]-(Table1[[#This Row],[Total Sales NGN]]*Table1[[#This Row],[Discount %2]])</f>
        <v>487816</v>
      </c>
      <c r="P5152" t="s">
        <v>27</v>
      </c>
      <c r="Q5152">
        <v>4</v>
      </c>
      <c r="R5152" t="s">
        <v>28</v>
      </c>
      <c r="S5152">
        <v>154</v>
      </c>
      <c r="T5152" s="1">
        <v>383206</v>
      </c>
    </row>
    <row r="5153" spans="1:20" x14ac:dyDescent="0.3">
      <c r="A5153" t="s">
        <v>10113</v>
      </c>
      <c r="B5153" s="9">
        <v>45230</v>
      </c>
      <c r="C5153" t="s">
        <v>8730</v>
      </c>
      <c r="D5153" t="s">
        <v>8731</v>
      </c>
      <c r="E5153" t="s">
        <v>949</v>
      </c>
      <c r="F5153" t="s">
        <v>1324</v>
      </c>
      <c r="G5153" t="s">
        <v>10114</v>
      </c>
      <c r="H5153" t="s">
        <v>45</v>
      </c>
      <c r="I5153" t="s">
        <v>82</v>
      </c>
      <c r="J5153">
        <v>3</v>
      </c>
      <c r="K5153" s="1">
        <v>24056</v>
      </c>
      <c r="L5153" s="1">
        <v>72168</v>
      </c>
      <c r="M5153">
        <v>0</v>
      </c>
      <c r="N5153" s="10">
        <v>0</v>
      </c>
      <c r="O5153" s="1">
        <f>Table1[[#This Row],[Total Sales NGN]]-(Table1[[#This Row],[Total Sales NGN]]*Table1[[#This Row],[Discount %2]])</f>
        <v>72168</v>
      </c>
      <c r="P5153" t="s">
        <v>34</v>
      </c>
      <c r="Q5153">
        <v>3</v>
      </c>
      <c r="R5153" t="s">
        <v>35</v>
      </c>
      <c r="S5153">
        <v>3</v>
      </c>
      <c r="T5153" s="1">
        <v>383206</v>
      </c>
    </row>
    <row r="5154" spans="1:20" x14ac:dyDescent="0.3">
      <c r="A5154" t="s">
        <v>10115</v>
      </c>
      <c r="B5154" s="9">
        <v>45456</v>
      </c>
      <c r="C5154" t="s">
        <v>8730</v>
      </c>
      <c r="D5154" t="s">
        <v>8731</v>
      </c>
      <c r="E5154" t="s">
        <v>1738</v>
      </c>
      <c r="F5154" t="s">
        <v>3109</v>
      </c>
      <c r="G5154" t="s">
        <v>27</v>
      </c>
      <c r="H5154" t="s">
        <v>45</v>
      </c>
      <c r="I5154" t="s">
        <v>74</v>
      </c>
      <c r="J5154">
        <v>3</v>
      </c>
      <c r="K5154" s="1">
        <v>35289</v>
      </c>
      <c r="L5154" s="1">
        <v>105867</v>
      </c>
      <c r="M5154">
        <v>15</v>
      </c>
      <c r="N5154" s="10">
        <v>0.15</v>
      </c>
      <c r="O5154" s="1">
        <f>Table1[[#This Row],[Total Sales NGN]]-(Table1[[#This Row],[Total Sales NGN]]*Table1[[#This Row],[Discount %2]])</f>
        <v>89986.95</v>
      </c>
      <c r="P5154" t="s">
        <v>47</v>
      </c>
      <c r="Q5154">
        <v>3</v>
      </c>
      <c r="R5154" t="s">
        <v>28</v>
      </c>
      <c r="S5154">
        <v>135</v>
      </c>
      <c r="T5154" s="1">
        <v>383206</v>
      </c>
    </row>
    <row r="5155" spans="1:20" x14ac:dyDescent="0.3">
      <c r="A5155" t="s">
        <v>10116</v>
      </c>
      <c r="B5155" s="9">
        <v>45055</v>
      </c>
      <c r="C5155" t="s">
        <v>8730</v>
      </c>
      <c r="D5155" t="s">
        <v>8731</v>
      </c>
      <c r="E5155" t="s">
        <v>1738</v>
      </c>
      <c r="F5155" t="s">
        <v>1135</v>
      </c>
      <c r="G5155" t="s">
        <v>10117</v>
      </c>
      <c r="H5155" t="s">
        <v>40</v>
      </c>
      <c r="I5155" t="s">
        <v>171</v>
      </c>
      <c r="J5155">
        <v>15</v>
      </c>
      <c r="K5155" s="1">
        <v>6016</v>
      </c>
      <c r="L5155" s="1">
        <v>90240</v>
      </c>
      <c r="M5155">
        <v>10</v>
      </c>
      <c r="N5155" s="10">
        <v>0.1</v>
      </c>
      <c r="O5155" s="1">
        <f>Table1[[#This Row],[Total Sales NGN]]-(Table1[[#This Row],[Total Sales NGN]]*Table1[[#This Row],[Discount %2]])</f>
        <v>81216</v>
      </c>
      <c r="P5155" t="s">
        <v>47</v>
      </c>
      <c r="Q5155">
        <v>2</v>
      </c>
      <c r="R5155" t="s">
        <v>35</v>
      </c>
      <c r="S5155">
        <v>13</v>
      </c>
      <c r="T5155" s="1">
        <v>289731</v>
      </c>
    </row>
    <row r="5156" spans="1:20" x14ac:dyDescent="0.3">
      <c r="A5156" t="s">
        <v>10118</v>
      </c>
      <c r="B5156" s="9">
        <v>45327</v>
      </c>
      <c r="C5156" t="s">
        <v>8730</v>
      </c>
      <c r="D5156" t="s">
        <v>8731</v>
      </c>
      <c r="E5156" t="s">
        <v>949</v>
      </c>
      <c r="F5156" t="s">
        <v>703</v>
      </c>
      <c r="G5156" t="s">
        <v>10119</v>
      </c>
      <c r="H5156" t="s">
        <v>32</v>
      </c>
      <c r="I5156" t="s">
        <v>113</v>
      </c>
      <c r="J5156">
        <v>10</v>
      </c>
      <c r="K5156" s="1">
        <v>12033</v>
      </c>
      <c r="L5156" s="1">
        <v>120330</v>
      </c>
      <c r="M5156">
        <v>20</v>
      </c>
      <c r="N5156" s="10">
        <v>0.2</v>
      </c>
      <c r="O5156" s="1">
        <f>Table1[[#This Row],[Total Sales NGN]]-(Table1[[#This Row],[Total Sales NGN]]*Table1[[#This Row],[Discount %2]])</f>
        <v>96264</v>
      </c>
      <c r="P5156" t="s">
        <v>26</v>
      </c>
      <c r="Q5156">
        <v>4</v>
      </c>
      <c r="R5156" t="s">
        <v>35</v>
      </c>
      <c r="S5156">
        <v>137</v>
      </c>
      <c r="T5156" s="1">
        <v>558942</v>
      </c>
    </row>
    <row r="5157" spans="1:20" x14ac:dyDescent="0.3">
      <c r="A5157" t="s">
        <v>10120</v>
      </c>
      <c r="B5157" s="9">
        <v>45598</v>
      </c>
      <c r="C5157" t="s">
        <v>8730</v>
      </c>
      <c r="D5157" t="s">
        <v>8731</v>
      </c>
      <c r="E5157" t="s">
        <v>1738</v>
      </c>
      <c r="F5157" t="s">
        <v>1031</v>
      </c>
      <c r="G5157" t="s">
        <v>10121</v>
      </c>
      <c r="H5157" t="s">
        <v>40</v>
      </c>
      <c r="I5157" t="s">
        <v>137</v>
      </c>
      <c r="J5157">
        <v>7</v>
      </c>
      <c r="K5157" s="1">
        <v>7046</v>
      </c>
      <c r="L5157" s="1">
        <v>49322</v>
      </c>
      <c r="M5157">
        <v>0</v>
      </c>
      <c r="N5157" s="10">
        <v>0</v>
      </c>
      <c r="O5157" s="1">
        <f>Table1[[#This Row],[Total Sales NGN]]-(Table1[[#This Row],[Total Sales NGN]]*Table1[[#This Row],[Discount %2]])</f>
        <v>49322</v>
      </c>
      <c r="P5157" t="s">
        <v>26</v>
      </c>
      <c r="Q5157">
        <v>4</v>
      </c>
      <c r="R5157" t="s">
        <v>35</v>
      </c>
      <c r="S5157">
        <v>70</v>
      </c>
      <c r="T5157" s="1">
        <v>289731</v>
      </c>
    </row>
    <row r="5158" spans="1:20" x14ac:dyDescent="0.3">
      <c r="A5158" t="s">
        <v>10122</v>
      </c>
      <c r="B5158" s="9">
        <v>45188</v>
      </c>
      <c r="C5158" t="s">
        <v>8730</v>
      </c>
      <c r="D5158" t="s">
        <v>8731</v>
      </c>
      <c r="E5158" t="s">
        <v>949</v>
      </c>
      <c r="F5158" t="s">
        <v>854</v>
      </c>
      <c r="G5158" t="s">
        <v>27</v>
      </c>
      <c r="H5158" t="s">
        <v>32</v>
      </c>
      <c r="I5158" t="s">
        <v>33</v>
      </c>
      <c r="J5158">
        <v>5</v>
      </c>
      <c r="K5158" s="1">
        <v>21907</v>
      </c>
      <c r="L5158" s="1">
        <v>109535</v>
      </c>
      <c r="M5158">
        <v>20</v>
      </c>
      <c r="N5158" s="10">
        <v>0.2</v>
      </c>
      <c r="O5158" s="1">
        <f>Table1[[#This Row],[Total Sales NGN]]-(Table1[[#This Row],[Total Sales NGN]]*Table1[[#This Row],[Discount %2]])</f>
        <v>87628</v>
      </c>
      <c r="P5158" t="s">
        <v>47</v>
      </c>
      <c r="Q5158">
        <v>4</v>
      </c>
      <c r="R5158" t="s">
        <v>35</v>
      </c>
      <c r="S5158">
        <v>2</v>
      </c>
      <c r="T5158" s="1">
        <v>558942</v>
      </c>
    </row>
    <row r="5159" spans="1:20" x14ac:dyDescent="0.3">
      <c r="A5159" t="s">
        <v>10123</v>
      </c>
      <c r="B5159" s="9">
        <v>44941</v>
      </c>
      <c r="C5159" t="s">
        <v>8730</v>
      </c>
      <c r="D5159" t="s">
        <v>8731</v>
      </c>
      <c r="E5159" t="s">
        <v>1738</v>
      </c>
      <c r="F5159" t="s">
        <v>390</v>
      </c>
      <c r="G5159" t="s">
        <v>10124</v>
      </c>
      <c r="H5159" t="s">
        <v>40</v>
      </c>
      <c r="I5159" t="s">
        <v>137</v>
      </c>
      <c r="J5159">
        <v>20</v>
      </c>
      <c r="K5159" s="1">
        <v>16717</v>
      </c>
      <c r="L5159" s="1">
        <v>334340</v>
      </c>
      <c r="M5159">
        <v>5</v>
      </c>
      <c r="N5159" s="10">
        <v>0.05</v>
      </c>
      <c r="O5159" s="1">
        <f>Table1[[#This Row],[Total Sales NGN]]-(Table1[[#This Row],[Total Sales NGN]]*Table1[[#This Row],[Discount %2]])</f>
        <v>317623</v>
      </c>
      <c r="P5159" t="s">
        <v>27</v>
      </c>
      <c r="Q5159">
        <v>1</v>
      </c>
      <c r="R5159" t="s">
        <v>35</v>
      </c>
      <c r="S5159">
        <v>67</v>
      </c>
      <c r="T5159" s="1">
        <v>289731</v>
      </c>
    </row>
    <row r="5160" spans="1:20" x14ac:dyDescent="0.3">
      <c r="A5160" t="s">
        <v>10125</v>
      </c>
      <c r="B5160" s="9">
        <v>45295</v>
      </c>
      <c r="C5160" t="s">
        <v>8730</v>
      </c>
      <c r="D5160" t="s">
        <v>8731</v>
      </c>
      <c r="E5160" t="s">
        <v>1738</v>
      </c>
      <c r="F5160" t="s">
        <v>3109</v>
      </c>
      <c r="G5160" t="s">
        <v>10126</v>
      </c>
      <c r="H5160" t="s">
        <v>45</v>
      </c>
      <c r="I5160" t="s">
        <v>74</v>
      </c>
      <c r="J5160">
        <v>4</v>
      </c>
      <c r="K5160" s="1">
        <v>35851</v>
      </c>
      <c r="L5160" s="1">
        <v>143404</v>
      </c>
      <c r="M5160">
        <v>10</v>
      </c>
      <c r="N5160" s="10">
        <v>0.1</v>
      </c>
      <c r="O5160" s="1">
        <f>Table1[[#This Row],[Total Sales NGN]]-(Table1[[#This Row],[Total Sales NGN]]*Table1[[#This Row],[Discount %2]])</f>
        <v>129063.6</v>
      </c>
      <c r="P5160" t="s">
        <v>27</v>
      </c>
      <c r="Q5160">
        <v>1</v>
      </c>
      <c r="R5160" t="s">
        <v>35</v>
      </c>
      <c r="S5160">
        <v>154</v>
      </c>
      <c r="T5160" s="1">
        <v>383206</v>
      </c>
    </row>
    <row r="5161" spans="1:20" x14ac:dyDescent="0.3">
      <c r="A5161" t="s">
        <v>10127</v>
      </c>
      <c r="B5161" s="9">
        <v>45287</v>
      </c>
      <c r="C5161" t="s">
        <v>8730</v>
      </c>
      <c r="D5161" t="s">
        <v>8731</v>
      </c>
      <c r="E5161" t="s">
        <v>1738</v>
      </c>
      <c r="F5161" t="s">
        <v>305</v>
      </c>
      <c r="G5161" t="s">
        <v>10128</v>
      </c>
      <c r="H5161" t="s">
        <v>32</v>
      </c>
      <c r="I5161" t="s">
        <v>33</v>
      </c>
      <c r="J5161">
        <v>18</v>
      </c>
      <c r="K5161" s="1">
        <v>10536</v>
      </c>
      <c r="L5161" s="1">
        <v>189648</v>
      </c>
      <c r="M5161">
        <v>0</v>
      </c>
      <c r="N5161" s="10">
        <v>0</v>
      </c>
      <c r="O5161" s="1">
        <f>Table1[[#This Row],[Total Sales NGN]]-(Table1[[#This Row],[Total Sales NGN]]*Table1[[#This Row],[Discount %2]])</f>
        <v>189648</v>
      </c>
      <c r="P5161" t="s">
        <v>27</v>
      </c>
      <c r="Q5161">
        <v>1</v>
      </c>
      <c r="R5161" t="s">
        <v>35</v>
      </c>
      <c r="S5161">
        <v>110</v>
      </c>
      <c r="T5161" s="1">
        <v>558942</v>
      </c>
    </row>
    <row r="5162" spans="1:20" x14ac:dyDescent="0.3">
      <c r="A5162" t="s">
        <v>10129</v>
      </c>
      <c r="B5162" s="9">
        <v>45607</v>
      </c>
      <c r="C5162" t="s">
        <v>8730</v>
      </c>
      <c r="D5162" t="s">
        <v>8731</v>
      </c>
      <c r="E5162" t="s">
        <v>949</v>
      </c>
      <c r="F5162" t="s">
        <v>2979</v>
      </c>
      <c r="G5162" t="s">
        <v>10130</v>
      </c>
      <c r="H5162" t="s">
        <v>40</v>
      </c>
      <c r="I5162" t="s">
        <v>137</v>
      </c>
      <c r="J5162">
        <v>4</v>
      </c>
      <c r="K5162" s="1">
        <v>2361</v>
      </c>
      <c r="L5162" s="1">
        <v>9444</v>
      </c>
      <c r="M5162">
        <v>20</v>
      </c>
      <c r="N5162" s="10">
        <v>0.2</v>
      </c>
      <c r="O5162" s="1">
        <f>Table1[[#This Row],[Total Sales NGN]]-(Table1[[#This Row],[Total Sales NGN]]*Table1[[#This Row],[Discount %2]])</f>
        <v>7555.2</v>
      </c>
      <c r="P5162" t="s">
        <v>47</v>
      </c>
      <c r="Q5162" t="s">
        <v>27</v>
      </c>
      <c r="R5162" t="s">
        <v>35</v>
      </c>
      <c r="S5162">
        <v>74</v>
      </c>
      <c r="T5162" s="1">
        <v>289731</v>
      </c>
    </row>
    <row r="5163" spans="1:20" x14ac:dyDescent="0.3">
      <c r="A5163" t="s">
        <v>10131</v>
      </c>
      <c r="B5163" s="9">
        <v>45145</v>
      </c>
      <c r="C5163" t="s">
        <v>8730</v>
      </c>
      <c r="D5163" t="s">
        <v>8731</v>
      </c>
      <c r="E5163" t="s">
        <v>1738</v>
      </c>
      <c r="F5163" t="s">
        <v>122</v>
      </c>
      <c r="G5163" t="s">
        <v>10132</v>
      </c>
      <c r="H5163" t="s">
        <v>45</v>
      </c>
      <c r="I5163" t="s">
        <v>82</v>
      </c>
      <c r="J5163">
        <v>5</v>
      </c>
      <c r="K5163" s="1">
        <v>20682</v>
      </c>
      <c r="L5163" s="1">
        <v>103410</v>
      </c>
      <c r="M5163" t="s">
        <v>27</v>
      </c>
      <c r="N5163" s="10">
        <v>0</v>
      </c>
      <c r="O5163" s="1">
        <f>Table1[[#This Row],[Total Sales NGN]]-(Table1[[#This Row],[Total Sales NGN]]*Table1[[#This Row],[Discount %2]])</f>
        <v>103410</v>
      </c>
      <c r="P5163" t="s">
        <v>57</v>
      </c>
      <c r="Q5163">
        <v>2</v>
      </c>
      <c r="R5163" t="s">
        <v>35</v>
      </c>
      <c r="S5163">
        <v>12</v>
      </c>
      <c r="T5163" s="1">
        <v>383206</v>
      </c>
    </row>
    <row r="5164" spans="1:20" x14ac:dyDescent="0.3">
      <c r="A5164" t="s">
        <v>10133</v>
      </c>
      <c r="B5164" s="9">
        <v>45455</v>
      </c>
      <c r="C5164" t="s">
        <v>8730</v>
      </c>
      <c r="D5164" t="s">
        <v>8731</v>
      </c>
      <c r="E5164" t="s">
        <v>949</v>
      </c>
      <c r="F5164" t="s">
        <v>3089</v>
      </c>
      <c r="G5164" t="s">
        <v>10134</v>
      </c>
      <c r="H5164" t="s">
        <v>45</v>
      </c>
      <c r="I5164" t="s">
        <v>82</v>
      </c>
      <c r="J5164">
        <v>11</v>
      </c>
      <c r="K5164" s="1">
        <v>8075</v>
      </c>
      <c r="L5164" s="1">
        <v>88825</v>
      </c>
      <c r="M5164">
        <v>15</v>
      </c>
      <c r="N5164" s="10">
        <v>0.15</v>
      </c>
      <c r="O5164" s="1">
        <f>Table1[[#This Row],[Total Sales NGN]]-(Table1[[#This Row],[Total Sales NGN]]*Table1[[#This Row],[Discount %2]])</f>
        <v>75501.25</v>
      </c>
      <c r="P5164" t="s">
        <v>57</v>
      </c>
      <c r="Q5164">
        <v>0</v>
      </c>
      <c r="R5164" t="s">
        <v>35</v>
      </c>
      <c r="S5164">
        <v>197</v>
      </c>
      <c r="T5164" s="1">
        <v>383206</v>
      </c>
    </row>
    <row r="5165" spans="1:20" x14ac:dyDescent="0.3">
      <c r="A5165" t="s">
        <v>10135</v>
      </c>
      <c r="B5165" s="9">
        <v>45115</v>
      </c>
      <c r="C5165" t="s">
        <v>8730</v>
      </c>
      <c r="D5165" t="s">
        <v>8731</v>
      </c>
      <c r="E5165" t="s">
        <v>1738</v>
      </c>
      <c r="F5165" t="s">
        <v>2241</v>
      </c>
      <c r="G5165" t="s">
        <v>10136</v>
      </c>
      <c r="H5165" t="s">
        <v>65</v>
      </c>
      <c r="I5165" t="s">
        <v>397</v>
      </c>
      <c r="J5165">
        <v>9</v>
      </c>
      <c r="K5165" s="1">
        <v>129713</v>
      </c>
      <c r="L5165" s="1">
        <v>1167417</v>
      </c>
      <c r="M5165">
        <v>0</v>
      </c>
      <c r="N5165" s="10">
        <v>0</v>
      </c>
      <c r="O5165" s="1">
        <f>Table1[[#This Row],[Total Sales NGN]]-(Table1[[#This Row],[Total Sales NGN]]*Table1[[#This Row],[Discount %2]])</f>
        <v>1167417</v>
      </c>
      <c r="P5165" t="s">
        <v>26</v>
      </c>
      <c r="Q5165">
        <v>1</v>
      </c>
      <c r="R5165" t="s">
        <v>35</v>
      </c>
      <c r="S5165">
        <v>188</v>
      </c>
      <c r="T5165" s="1">
        <v>761054</v>
      </c>
    </row>
    <row r="5166" spans="1:20" x14ac:dyDescent="0.3">
      <c r="A5166" t="s">
        <v>10137</v>
      </c>
      <c r="B5166" s="9">
        <v>45223</v>
      </c>
      <c r="C5166" t="s">
        <v>8730</v>
      </c>
      <c r="D5166" t="s">
        <v>8731</v>
      </c>
      <c r="E5166" t="s">
        <v>949</v>
      </c>
      <c r="F5166" t="s">
        <v>1386</v>
      </c>
      <c r="G5166" t="s">
        <v>10138</v>
      </c>
      <c r="H5166" t="s">
        <v>45</v>
      </c>
      <c r="I5166" t="s">
        <v>46</v>
      </c>
      <c r="J5166">
        <v>3</v>
      </c>
      <c r="K5166" s="1">
        <v>11282</v>
      </c>
      <c r="L5166" s="1">
        <v>33846</v>
      </c>
      <c r="M5166">
        <v>0</v>
      </c>
      <c r="N5166" s="10">
        <v>0</v>
      </c>
      <c r="O5166" s="1">
        <f>Table1[[#This Row],[Total Sales NGN]]-(Table1[[#This Row],[Total Sales NGN]]*Table1[[#This Row],[Discount %2]])</f>
        <v>33846</v>
      </c>
      <c r="P5166" t="s">
        <v>27</v>
      </c>
      <c r="Q5166">
        <v>3</v>
      </c>
      <c r="R5166" t="s">
        <v>35</v>
      </c>
      <c r="S5166">
        <v>129</v>
      </c>
      <c r="T5166" s="1">
        <v>383206</v>
      </c>
    </row>
    <row r="5167" spans="1:20" x14ac:dyDescent="0.3">
      <c r="A5167" t="s">
        <v>10139</v>
      </c>
      <c r="B5167" s="9">
        <v>45138</v>
      </c>
      <c r="C5167" t="s">
        <v>8730</v>
      </c>
      <c r="D5167" t="s">
        <v>8731</v>
      </c>
      <c r="E5167" t="s">
        <v>1738</v>
      </c>
      <c r="F5167" t="s">
        <v>2270</v>
      </c>
      <c r="G5167" t="s">
        <v>10140</v>
      </c>
      <c r="H5167" t="s">
        <v>24</v>
      </c>
      <c r="I5167" t="s">
        <v>56</v>
      </c>
      <c r="J5167">
        <v>6</v>
      </c>
      <c r="K5167" s="1">
        <v>182767</v>
      </c>
      <c r="L5167" s="1">
        <v>1096602</v>
      </c>
      <c r="M5167">
        <v>20</v>
      </c>
      <c r="N5167" s="10">
        <v>0.2</v>
      </c>
      <c r="O5167" s="1">
        <f>Table1[[#This Row],[Total Sales NGN]]-(Table1[[#This Row],[Total Sales NGN]]*Table1[[#This Row],[Discount %2]])</f>
        <v>877281.6</v>
      </c>
      <c r="P5167" t="s">
        <v>47</v>
      </c>
      <c r="Q5167">
        <v>5</v>
      </c>
      <c r="R5167" t="s">
        <v>35</v>
      </c>
      <c r="S5167">
        <v>6</v>
      </c>
      <c r="T5167" s="1">
        <v>1077152</v>
      </c>
    </row>
    <row r="5168" spans="1:20" x14ac:dyDescent="0.3">
      <c r="A5168" t="s">
        <v>10141</v>
      </c>
      <c r="B5168" s="9">
        <v>45116</v>
      </c>
      <c r="C5168" t="s">
        <v>8730</v>
      </c>
      <c r="D5168" t="s">
        <v>8731</v>
      </c>
      <c r="E5168" t="s">
        <v>2951</v>
      </c>
      <c r="F5168" t="s">
        <v>1639</v>
      </c>
      <c r="G5168" t="s">
        <v>10142</v>
      </c>
      <c r="H5168" t="s">
        <v>32</v>
      </c>
      <c r="I5168" t="s">
        <v>237</v>
      </c>
      <c r="J5168">
        <v>17</v>
      </c>
      <c r="K5168" s="1">
        <v>3285</v>
      </c>
      <c r="L5168" s="1">
        <v>55845</v>
      </c>
      <c r="M5168">
        <v>0</v>
      </c>
      <c r="N5168" s="10">
        <v>0</v>
      </c>
      <c r="O5168" s="1">
        <f>Table1[[#This Row],[Total Sales NGN]]-(Table1[[#This Row],[Total Sales NGN]]*Table1[[#This Row],[Discount %2]])</f>
        <v>55845</v>
      </c>
      <c r="P5168" t="s">
        <v>34</v>
      </c>
      <c r="Q5168">
        <v>5</v>
      </c>
      <c r="R5168" t="s">
        <v>28</v>
      </c>
      <c r="S5168">
        <v>161</v>
      </c>
      <c r="T5168" s="1">
        <v>558942</v>
      </c>
    </row>
    <row r="5169" spans="1:20" x14ac:dyDescent="0.3">
      <c r="A5169" t="s">
        <v>10143</v>
      </c>
      <c r="B5169" s="9">
        <v>44966</v>
      </c>
      <c r="C5169" t="s">
        <v>8730</v>
      </c>
      <c r="D5169" t="s">
        <v>8731</v>
      </c>
      <c r="E5169" t="s">
        <v>1738</v>
      </c>
      <c r="F5169" t="s">
        <v>2232</v>
      </c>
      <c r="G5169" t="s">
        <v>10144</v>
      </c>
      <c r="H5169" t="s">
        <v>45</v>
      </c>
      <c r="I5169" t="s">
        <v>74</v>
      </c>
      <c r="J5169">
        <v>12</v>
      </c>
      <c r="K5169" s="1">
        <v>9455</v>
      </c>
      <c r="L5169" s="1">
        <v>113460</v>
      </c>
      <c r="M5169" t="s">
        <v>27</v>
      </c>
      <c r="N5169" s="10">
        <v>0</v>
      </c>
      <c r="O5169" s="1">
        <f>Table1[[#This Row],[Total Sales NGN]]-(Table1[[#This Row],[Total Sales NGN]]*Table1[[#This Row],[Discount %2]])</f>
        <v>113460</v>
      </c>
      <c r="P5169" t="s">
        <v>57</v>
      </c>
      <c r="Q5169">
        <v>4</v>
      </c>
      <c r="R5169" t="s">
        <v>28</v>
      </c>
      <c r="S5169">
        <v>41</v>
      </c>
      <c r="T5169" s="1">
        <v>383206</v>
      </c>
    </row>
    <row r="5170" spans="1:20" x14ac:dyDescent="0.3">
      <c r="A5170" t="s">
        <v>10145</v>
      </c>
      <c r="B5170" s="9">
        <v>45194</v>
      </c>
      <c r="C5170" t="s">
        <v>8730</v>
      </c>
      <c r="D5170" t="s">
        <v>8731</v>
      </c>
      <c r="E5170" t="s">
        <v>1738</v>
      </c>
      <c r="F5170" t="s">
        <v>736</v>
      </c>
      <c r="G5170" t="s">
        <v>10146</v>
      </c>
      <c r="H5170" t="s">
        <v>24</v>
      </c>
      <c r="I5170" t="s">
        <v>174</v>
      </c>
      <c r="J5170">
        <v>13</v>
      </c>
      <c r="K5170" s="1">
        <v>93026</v>
      </c>
      <c r="L5170" s="1">
        <v>1209338</v>
      </c>
      <c r="M5170">
        <v>0</v>
      </c>
      <c r="N5170" s="10">
        <v>0</v>
      </c>
      <c r="O5170" s="1">
        <f>Table1[[#This Row],[Total Sales NGN]]-(Table1[[#This Row],[Total Sales NGN]]*Table1[[#This Row],[Discount %2]])</f>
        <v>1209338</v>
      </c>
      <c r="P5170" t="s">
        <v>47</v>
      </c>
      <c r="Q5170">
        <v>5</v>
      </c>
      <c r="R5170" t="s">
        <v>35</v>
      </c>
      <c r="S5170">
        <v>181</v>
      </c>
      <c r="T5170" s="1">
        <v>1077152</v>
      </c>
    </row>
    <row r="5171" spans="1:20" x14ac:dyDescent="0.3">
      <c r="A5171" t="s">
        <v>10147</v>
      </c>
      <c r="B5171" s="9">
        <v>45060</v>
      </c>
      <c r="C5171" t="s">
        <v>8730</v>
      </c>
      <c r="D5171" t="s">
        <v>8731</v>
      </c>
      <c r="E5171" t="s">
        <v>1738</v>
      </c>
      <c r="F5171" t="s">
        <v>1324</v>
      </c>
      <c r="G5171" t="s">
        <v>10148</v>
      </c>
      <c r="H5171" t="s">
        <v>32</v>
      </c>
      <c r="I5171" t="s">
        <v>117</v>
      </c>
      <c r="J5171">
        <v>10</v>
      </c>
      <c r="K5171" s="1">
        <v>1934</v>
      </c>
      <c r="L5171" s="1">
        <v>19340</v>
      </c>
      <c r="M5171">
        <v>5</v>
      </c>
      <c r="N5171" s="10">
        <v>0.05</v>
      </c>
      <c r="O5171" s="1">
        <f>Table1[[#This Row],[Total Sales NGN]]-(Table1[[#This Row],[Total Sales NGN]]*Table1[[#This Row],[Discount %2]])</f>
        <v>18373</v>
      </c>
      <c r="P5171" t="s">
        <v>57</v>
      </c>
      <c r="Q5171">
        <v>4</v>
      </c>
      <c r="R5171" t="s">
        <v>35</v>
      </c>
      <c r="S5171">
        <v>74</v>
      </c>
      <c r="T5171" s="1">
        <v>558942</v>
      </c>
    </row>
    <row r="5172" spans="1:20" x14ac:dyDescent="0.3">
      <c r="A5172" t="s">
        <v>10149</v>
      </c>
      <c r="B5172" s="9">
        <v>45107</v>
      </c>
      <c r="C5172" t="s">
        <v>8730</v>
      </c>
      <c r="D5172" t="s">
        <v>8731</v>
      </c>
      <c r="E5172" t="s">
        <v>1738</v>
      </c>
      <c r="F5172" t="s">
        <v>1063</v>
      </c>
      <c r="G5172" t="s">
        <v>10150</v>
      </c>
      <c r="H5172" t="s">
        <v>24</v>
      </c>
      <c r="I5172" t="s">
        <v>161</v>
      </c>
      <c r="J5172">
        <v>20</v>
      </c>
      <c r="K5172" s="1">
        <v>327024</v>
      </c>
      <c r="L5172" s="1">
        <v>6540480</v>
      </c>
      <c r="M5172" t="s">
        <v>27</v>
      </c>
      <c r="N5172" s="10">
        <v>0</v>
      </c>
      <c r="O5172" s="1">
        <f>Table1[[#This Row],[Total Sales NGN]]-(Table1[[#This Row],[Total Sales NGN]]*Table1[[#This Row],[Discount %2]])</f>
        <v>6540480</v>
      </c>
      <c r="P5172" t="s">
        <v>57</v>
      </c>
      <c r="Q5172">
        <v>2</v>
      </c>
      <c r="R5172" t="s">
        <v>35</v>
      </c>
      <c r="S5172">
        <v>152</v>
      </c>
      <c r="T5172" s="1">
        <v>1077152</v>
      </c>
    </row>
    <row r="5173" spans="1:20" x14ac:dyDescent="0.3">
      <c r="A5173" t="s">
        <v>10151</v>
      </c>
      <c r="B5173" s="9">
        <v>45555</v>
      </c>
      <c r="C5173" t="s">
        <v>8730</v>
      </c>
      <c r="D5173" t="s">
        <v>8731</v>
      </c>
      <c r="E5173" t="s">
        <v>949</v>
      </c>
      <c r="F5173" t="s">
        <v>30</v>
      </c>
      <c r="G5173" t="s">
        <v>10152</v>
      </c>
      <c r="H5173" t="s">
        <v>24</v>
      </c>
      <c r="I5173" t="s">
        <v>161</v>
      </c>
      <c r="J5173">
        <v>2</v>
      </c>
      <c r="K5173" s="1">
        <v>61444</v>
      </c>
      <c r="L5173" s="1">
        <v>122888</v>
      </c>
      <c r="M5173" t="s">
        <v>27</v>
      </c>
      <c r="N5173" s="10">
        <v>0</v>
      </c>
      <c r="O5173" s="1">
        <f>Table1[[#This Row],[Total Sales NGN]]-(Table1[[#This Row],[Total Sales NGN]]*Table1[[#This Row],[Discount %2]])</f>
        <v>122888</v>
      </c>
      <c r="P5173" t="s">
        <v>47</v>
      </c>
      <c r="Q5173">
        <v>2</v>
      </c>
      <c r="R5173" t="s">
        <v>28</v>
      </c>
      <c r="S5173">
        <v>100</v>
      </c>
      <c r="T5173" s="1">
        <v>1077152</v>
      </c>
    </row>
    <row r="5174" spans="1:20" x14ac:dyDescent="0.3">
      <c r="A5174" t="s">
        <v>10153</v>
      </c>
      <c r="B5174" s="9">
        <v>44993</v>
      </c>
      <c r="C5174" t="s">
        <v>8730</v>
      </c>
      <c r="D5174" t="s">
        <v>8731</v>
      </c>
      <c r="E5174" t="s">
        <v>949</v>
      </c>
      <c r="F5174" t="s">
        <v>703</v>
      </c>
      <c r="G5174" t="s">
        <v>10154</v>
      </c>
      <c r="H5174" t="s">
        <v>24</v>
      </c>
      <c r="I5174" t="s">
        <v>152</v>
      </c>
      <c r="J5174">
        <v>3</v>
      </c>
      <c r="K5174" s="1">
        <v>266160</v>
      </c>
      <c r="L5174" s="1">
        <v>798480</v>
      </c>
      <c r="M5174">
        <v>15</v>
      </c>
      <c r="N5174" s="10">
        <v>0.15</v>
      </c>
      <c r="O5174" s="1">
        <f>Table1[[#This Row],[Total Sales NGN]]-(Table1[[#This Row],[Total Sales NGN]]*Table1[[#This Row],[Discount %2]])</f>
        <v>678708</v>
      </c>
      <c r="P5174" t="s">
        <v>27</v>
      </c>
      <c r="Q5174">
        <v>5</v>
      </c>
      <c r="R5174" t="s">
        <v>35</v>
      </c>
      <c r="S5174">
        <v>109</v>
      </c>
      <c r="T5174" s="1">
        <v>1077152</v>
      </c>
    </row>
    <row r="5175" spans="1:20" x14ac:dyDescent="0.3">
      <c r="A5175" t="s">
        <v>10155</v>
      </c>
      <c r="B5175" s="9">
        <v>45043</v>
      </c>
      <c r="C5175" t="s">
        <v>8730</v>
      </c>
      <c r="D5175" t="s">
        <v>8731</v>
      </c>
      <c r="E5175" t="s">
        <v>949</v>
      </c>
      <c r="F5175" t="s">
        <v>1016</v>
      </c>
      <c r="G5175" t="s">
        <v>10156</v>
      </c>
      <c r="H5175" t="s">
        <v>45</v>
      </c>
      <c r="I5175" t="s">
        <v>130</v>
      </c>
      <c r="J5175">
        <v>11</v>
      </c>
      <c r="K5175" s="1">
        <v>39318</v>
      </c>
      <c r="L5175" s="1">
        <v>432498</v>
      </c>
      <c r="M5175">
        <v>10</v>
      </c>
      <c r="N5175" s="10">
        <v>0.1</v>
      </c>
      <c r="O5175" s="1">
        <f>Table1[[#This Row],[Total Sales NGN]]-(Table1[[#This Row],[Total Sales NGN]]*Table1[[#This Row],[Discount %2]])</f>
        <v>389248.2</v>
      </c>
      <c r="P5175" t="s">
        <v>26</v>
      </c>
      <c r="Q5175">
        <v>4</v>
      </c>
      <c r="R5175" t="s">
        <v>28</v>
      </c>
      <c r="S5175">
        <v>189</v>
      </c>
      <c r="T5175" s="1">
        <v>383206</v>
      </c>
    </row>
    <row r="5176" spans="1:20" x14ac:dyDescent="0.3">
      <c r="A5176" t="s">
        <v>10157</v>
      </c>
      <c r="B5176" s="9">
        <v>45220</v>
      </c>
      <c r="C5176" t="s">
        <v>8730</v>
      </c>
      <c r="D5176" t="s">
        <v>8731</v>
      </c>
      <c r="E5176" t="s">
        <v>949</v>
      </c>
      <c r="F5176" t="s">
        <v>2913</v>
      </c>
      <c r="G5176" t="s">
        <v>10158</v>
      </c>
      <c r="H5176" t="s">
        <v>32</v>
      </c>
      <c r="I5176" t="s">
        <v>95</v>
      </c>
      <c r="J5176">
        <v>20</v>
      </c>
      <c r="K5176" s="1">
        <v>22350</v>
      </c>
      <c r="L5176" s="1">
        <v>447000</v>
      </c>
      <c r="M5176">
        <v>0</v>
      </c>
      <c r="N5176" s="10">
        <v>0</v>
      </c>
      <c r="O5176" s="1">
        <f>Table1[[#This Row],[Total Sales NGN]]-(Table1[[#This Row],[Total Sales NGN]]*Table1[[#This Row],[Discount %2]])</f>
        <v>447000</v>
      </c>
      <c r="P5176" t="s">
        <v>47</v>
      </c>
      <c r="Q5176">
        <v>3</v>
      </c>
      <c r="R5176" t="s">
        <v>35</v>
      </c>
      <c r="S5176">
        <v>119</v>
      </c>
      <c r="T5176" s="1">
        <v>558942</v>
      </c>
    </row>
    <row r="5177" spans="1:20" x14ac:dyDescent="0.3">
      <c r="A5177" t="s">
        <v>10159</v>
      </c>
      <c r="B5177" s="9">
        <v>45045</v>
      </c>
      <c r="C5177" t="s">
        <v>8730</v>
      </c>
      <c r="D5177" t="s">
        <v>8731</v>
      </c>
      <c r="E5177" t="s">
        <v>949</v>
      </c>
      <c r="F5177" t="s">
        <v>63</v>
      </c>
      <c r="G5177" t="s">
        <v>10160</v>
      </c>
      <c r="H5177" t="s">
        <v>40</v>
      </c>
      <c r="I5177" t="s">
        <v>41</v>
      </c>
      <c r="J5177">
        <v>7</v>
      </c>
      <c r="K5177" s="1">
        <v>15315</v>
      </c>
      <c r="L5177" s="1">
        <v>107205</v>
      </c>
      <c r="M5177" t="s">
        <v>27</v>
      </c>
      <c r="N5177" s="10">
        <v>0</v>
      </c>
      <c r="O5177" s="1">
        <f>Table1[[#This Row],[Total Sales NGN]]-(Table1[[#This Row],[Total Sales NGN]]*Table1[[#This Row],[Discount %2]])</f>
        <v>107205</v>
      </c>
      <c r="P5177" t="s">
        <v>47</v>
      </c>
      <c r="Q5177">
        <v>4</v>
      </c>
      <c r="R5177" t="s">
        <v>35</v>
      </c>
      <c r="S5177">
        <v>30</v>
      </c>
      <c r="T5177" s="1">
        <v>289731</v>
      </c>
    </row>
    <row r="5178" spans="1:20" x14ac:dyDescent="0.3">
      <c r="A5178" t="s">
        <v>10161</v>
      </c>
      <c r="B5178" s="9">
        <v>45268</v>
      </c>
      <c r="C5178" t="s">
        <v>8730</v>
      </c>
      <c r="D5178" t="s">
        <v>8731</v>
      </c>
      <c r="E5178" t="s">
        <v>2951</v>
      </c>
      <c r="F5178" t="s">
        <v>428</v>
      </c>
      <c r="G5178" t="s">
        <v>10162</v>
      </c>
      <c r="H5178" t="s">
        <v>45</v>
      </c>
      <c r="I5178" t="s">
        <v>82</v>
      </c>
      <c r="J5178">
        <v>8</v>
      </c>
      <c r="K5178" s="1">
        <v>43572</v>
      </c>
      <c r="L5178" s="1">
        <v>348576</v>
      </c>
      <c r="M5178">
        <v>0</v>
      </c>
      <c r="N5178" s="10">
        <v>0</v>
      </c>
      <c r="O5178" s="1">
        <f>Table1[[#This Row],[Total Sales NGN]]-(Table1[[#This Row],[Total Sales NGN]]*Table1[[#This Row],[Discount %2]])</f>
        <v>348576</v>
      </c>
      <c r="P5178" t="s">
        <v>57</v>
      </c>
      <c r="Q5178">
        <v>5</v>
      </c>
      <c r="R5178" t="s">
        <v>35</v>
      </c>
      <c r="S5178">
        <v>47</v>
      </c>
      <c r="T5178" s="1">
        <v>383206</v>
      </c>
    </row>
    <row r="5179" spans="1:20" x14ac:dyDescent="0.3">
      <c r="A5179" t="s">
        <v>10163</v>
      </c>
      <c r="B5179" s="9">
        <v>45419</v>
      </c>
      <c r="C5179" t="s">
        <v>8730</v>
      </c>
      <c r="D5179" t="s">
        <v>8731</v>
      </c>
      <c r="E5179" t="s">
        <v>1738</v>
      </c>
      <c r="F5179" t="s">
        <v>762</v>
      </c>
      <c r="G5179" t="s">
        <v>27</v>
      </c>
      <c r="H5179" t="s">
        <v>32</v>
      </c>
      <c r="I5179" t="s">
        <v>113</v>
      </c>
      <c r="J5179">
        <v>12</v>
      </c>
      <c r="K5179" s="1">
        <v>7331</v>
      </c>
      <c r="L5179" s="1">
        <v>87972</v>
      </c>
      <c r="M5179">
        <v>5</v>
      </c>
      <c r="N5179" s="10">
        <v>0.05</v>
      </c>
      <c r="O5179" s="1">
        <f>Table1[[#This Row],[Total Sales NGN]]-(Table1[[#This Row],[Total Sales NGN]]*Table1[[#This Row],[Discount %2]])</f>
        <v>83573.399999999994</v>
      </c>
      <c r="P5179" t="s">
        <v>27</v>
      </c>
      <c r="Q5179">
        <v>2</v>
      </c>
      <c r="R5179" t="s">
        <v>28</v>
      </c>
      <c r="S5179">
        <v>58</v>
      </c>
      <c r="T5179" s="1">
        <v>558942</v>
      </c>
    </row>
    <row r="5180" spans="1:20" x14ac:dyDescent="0.3">
      <c r="A5180" t="s">
        <v>10164</v>
      </c>
      <c r="B5180" s="9">
        <v>45274</v>
      </c>
      <c r="C5180" t="s">
        <v>8730</v>
      </c>
      <c r="D5180" t="s">
        <v>8731</v>
      </c>
      <c r="E5180" t="s">
        <v>1738</v>
      </c>
      <c r="F5180" t="s">
        <v>736</v>
      </c>
      <c r="G5180" t="s">
        <v>10165</v>
      </c>
      <c r="H5180" t="s">
        <v>24</v>
      </c>
      <c r="I5180" t="s">
        <v>161</v>
      </c>
      <c r="J5180">
        <v>11</v>
      </c>
      <c r="K5180" s="1">
        <v>259575</v>
      </c>
      <c r="L5180" s="1">
        <v>2855325</v>
      </c>
      <c r="M5180">
        <v>20</v>
      </c>
      <c r="N5180" s="10">
        <v>0.2</v>
      </c>
      <c r="O5180" s="1">
        <f>Table1[[#This Row],[Total Sales NGN]]-(Table1[[#This Row],[Total Sales NGN]]*Table1[[#This Row],[Discount %2]])</f>
        <v>2284260</v>
      </c>
      <c r="P5180" t="s">
        <v>47</v>
      </c>
      <c r="Q5180">
        <v>1</v>
      </c>
      <c r="R5180" t="s">
        <v>28</v>
      </c>
      <c r="S5180">
        <v>142</v>
      </c>
      <c r="T5180" s="1">
        <v>1077152</v>
      </c>
    </row>
    <row r="5181" spans="1:20" x14ac:dyDescent="0.3">
      <c r="A5181" t="s">
        <v>10166</v>
      </c>
      <c r="B5181" s="9">
        <v>45223</v>
      </c>
      <c r="C5181" t="s">
        <v>8730</v>
      </c>
      <c r="D5181" t="s">
        <v>8731</v>
      </c>
      <c r="E5181" t="s">
        <v>949</v>
      </c>
      <c r="F5181" t="s">
        <v>319</v>
      </c>
      <c r="G5181" t="s">
        <v>27</v>
      </c>
      <c r="H5181" t="s">
        <v>32</v>
      </c>
      <c r="I5181" t="s">
        <v>117</v>
      </c>
      <c r="J5181">
        <v>9</v>
      </c>
      <c r="K5181" s="1">
        <v>6559</v>
      </c>
      <c r="L5181" s="1">
        <v>59031</v>
      </c>
      <c r="M5181">
        <v>10</v>
      </c>
      <c r="N5181" s="10">
        <v>0.1</v>
      </c>
      <c r="O5181" s="1">
        <f>Table1[[#This Row],[Total Sales NGN]]-(Table1[[#This Row],[Total Sales NGN]]*Table1[[#This Row],[Discount %2]])</f>
        <v>53127.9</v>
      </c>
      <c r="P5181" t="s">
        <v>57</v>
      </c>
      <c r="Q5181">
        <v>2</v>
      </c>
      <c r="R5181" t="s">
        <v>35</v>
      </c>
      <c r="S5181">
        <v>118</v>
      </c>
      <c r="T5181" s="1">
        <v>558942</v>
      </c>
    </row>
    <row r="5182" spans="1:20" x14ac:dyDescent="0.3">
      <c r="A5182" t="s">
        <v>10167</v>
      </c>
      <c r="B5182" s="9">
        <v>44940</v>
      </c>
      <c r="C5182" t="s">
        <v>8730</v>
      </c>
      <c r="D5182" t="s">
        <v>8731</v>
      </c>
      <c r="E5182" t="s">
        <v>1738</v>
      </c>
      <c r="F5182" t="s">
        <v>538</v>
      </c>
      <c r="G5182" t="s">
        <v>10168</v>
      </c>
      <c r="H5182" t="s">
        <v>40</v>
      </c>
      <c r="I5182" t="s">
        <v>171</v>
      </c>
      <c r="J5182">
        <v>12</v>
      </c>
      <c r="K5182" s="1">
        <v>5773</v>
      </c>
      <c r="L5182" s="1">
        <v>69276</v>
      </c>
      <c r="M5182" t="s">
        <v>27</v>
      </c>
      <c r="N5182" s="10">
        <v>0</v>
      </c>
      <c r="O5182" s="1">
        <f>Table1[[#This Row],[Total Sales NGN]]-(Table1[[#This Row],[Total Sales NGN]]*Table1[[#This Row],[Discount %2]])</f>
        <v>69276</v>
      </c>
      <c r="P5182" t="s">
        <v>57</v>
      </c>
      <c r="Q5182">
        <v>3</v>
      </c>
      <c r="R5182" t="s">
        <v>28</v>
      </c>
      <c r="S5182">
        <v>112</v>
      </c>
      <c r="T5182" s="1">
        <v>289731</v>
      </c>
    </row>
    <row r="5183" spans="1:20" x14ac:dyDescent="0.3">
      <c r="A5183" t="s">
        <v>10169</v>
      </c>
      <c r="B5183" s="9">
        <v>45654</v>
      </c>
      <c r="C5183" t="s">
        <v>8730</v>
      </c>
      <c r="D5183" t="s">
        <v>8731</v>
      </c>
      <c r="E5183" t="s">
        <v>949</v>
      </c>
      <c r="F5183" t="s">
        <v>1558</v>
      </c>
      <c r="G5183" t="s">
        <v>10170</v>
      </c>
      <c r="H5183" t="s">
        <v>24</v>
      </c>
      <c r="I5183" t="s">
        <v>161</v>
      </c>
      <c r="J5183">
        <v>16</v>
      </c>
      <c r="K5183" s="1">
        <v>206214</v>
      </c>
      <c r="L5183" s="1">
        <v>3299424</v>
      </c>
      <c r="M5183">
        <v>0</v>
      </c>
      <c r="N5183" s="10">
        <v>0</v>
      </c>
      <c r="O5183" s="1">
        <f>Table1[[#This Row],[Total Sales NGN]]-(Table1[[#This Row],[Total Sales NGN]]*Table1[[#This Row],[Discount %2]])</f>
        <v>3299424</v>
      </c>
      <c r="P5183" t="s">
        <v>34</v>
      </c>
      <c r="Q5183">
        <v>1</v>
      </c>
      <c r="R5183" t="s">
        <v>35</v>
      </c>
      <c r="S5183">
        <v>159</v>
      </c>
      <c r="T5183" s="1">
        <v>1077152</v>
      </c>
    </row>
    <row r="5184" spans="1:20" x14ac:dyDescent="0.3">
      <c r="A5184" t="s">
        <v>10171</v>
      </c>
      <c r="B5184" s="9">
        <v>45299</v>
      </c>
      <c r="C5184" t="s">
        <v>8730</v>
      </c>
      <c r="D5184" t="s">
        <v>8731</v>
      </c>
      <c r="E5184" t="s">
        <v>2951</v>
      </c>
      <c r="F5184" t="s">
        <v>1920</v>
      </c>
      <c r="G5184" t="s">
        <v>10172</v>
      </c>
      <c r="H5184" t="s">
        <v>45</v>
      </c>
      <c r="I5184" t="s">
        <v>98</v>
      </c>
      <c r="J5184">
        <v>17</v>
      </c>
      <c r="K5184" s="1">
        <v>36949</v>
      </c>
      <c r="L5184" s="1">
        <v>628133</v>
      </c>
      <c r="M5184">
        <v>0</v>
      </c>
      <c r="N5184" s="10">
        <v>0</v>
      </c>
      <c r="O5184" s="1">
        <f>Table1[[#This Row],[Total Sales NGN]]-(Table1[[#This Row],[Total Sales NGN]]*Table1[[#This Row],[Discount %2]])</f>
        <v>628133</v>
      </c>
      <c r="P5184" t="s">
        <v>26</v>
      </c>
      <c r="Q5184">
        <v>0</v>
      </c>
      <c r="R5184" t="s">
        <v>28</v>
      </c>
      <c r="S5184">
        <v>134</v>
      </c>
      <c r="T5184" s="1">
        <v>383206</v>
      </c>
    </row>
    <row r="5185" spans="1:20" x14ac:dyDescent="0.3">
      <c r="A5185" t="s">
        <v>10173</v>
      </c>
      <c r="B5185" s="9">
        <v>45531</v>
      </c>
      <c r="C5185" t="s">
        <v>8730</v>
      </c>
      <c r="D5185" t="s">
        <v>8731</v>
      </c>
      <c r="E5185" t="s">
        <v>949</v>
      </c>
      <c r="F5185" t="s">
        <v>2869</v>
      </c>
      <c r="G5185" t="s">
        <v>10174</v>
      </c>
      <c r="H5185" t="s">
        <v>65</v>
      </c>
      <c r="I5185" t="s">
        <v>102</v>
      </c>
      <c r="J5185">
        <v>10</v>
      </c>
      <c r="K5185" s="1">
        <v>105806</v>
      </c>
      <c r="L5185" s="1">
        <v>1058060</v>
      </c>
      <c r="M5185">
        <v>15</v>
      </c>
      <c r="N5185" s="10">
        <v>0.15</v>
      </c>
      <c r="O5185" s="1">
        <f>Table1[[#This Row],[Total Sales NGN]]-(Table1[[#This Row],[Total Sales NGN]]*Table1[[#This Row],[Discount %2]])</f>
        <v>899351</v>
      </c>
      <c r="P5185" t="s">
        <v>57</v>
      </c>
      <c r="Q5185">
        <v>1</v>
      </c>
      <c r="R5185" t="s">
        <v>35</v>
      </c>
      <c r="S5185">
        <v>52</v>
      </c>
      <c r="T5185" s="1">
        <v>761054</v>
      </c>
    </row>
    <row r="5186" spans="1:20" x14ac:dyDescent="0.3">
      <c r="A5186" t="s">
        <v>10175</v>
      </c>
      <c r="B5186" s="9">
        <v>45349</v>
      </c>
      <c r="C5186" t="s">
        <v>8730</v>
      </c>
      <c r="D5186" t="s">
        <v>8731</v>
      </c>
      <c r="E5186" t="s">
        <v>2951</v>
      </c>
      <c r="F5186" t="s">
        <v>3089</v>
      </c>
      <c r="G5186" t="s">
        <v>10176</v>
      </c>
      <c r="H5186" t="s">
        <v>65</v>
      </c>
      <c r="I5186" t="s">
        <v>66</v>
      </c>
      <c r="J5186">
        <v>1</v>
      </c>
      <c r="K5186" s="1">
        <v>91855</v>
      </c>
      <c r="L5186" s="1">
        <v>91855</v>
      </c>
      <c r="M5186">
        <v>0</v>
      </c>
      <c r="N5186" s="10">
        <v>0</v>
      </c>
      <c r="O5186" s="1">
        <f>Table1[[#This Row],[Total Sales NGN]]-(Table1[[#This Row],[Total Sales NGN]]*Table1[[#This Row],[Discount %2]])</f>
        <v>91855</v>
      </c>
      <c r="P5186" t="s">
        <v>34</v>
      </c>
      <c r="Q5186">
        <v>1</v>
      </c>
      <c r="R5186" t="s">
        <v>35</v>
      </c>
      <c r="S5186">
        <v>119</v>
      </c>
      <c r="T5186" s="1">
        <v>761054</v>
      </c>
    </row>
    <row r="5187" spans="1:20" x14ac:dyDescent="0.3">
      <c r="A5187" t="s">
        <v>10177</v>
      </c>
      <c r="B5187" s="9">
        <v>45645</v>
      </c>
      <c r="C5187" t="s">
        <v>8730</v>
      </c>
      <c r="D5187" t="s">
        <v>8731</v>
      </c>
      <c r="E5187" t="s">
        <v>1738</v>
      </c>
      <c r="F5187" t="s">
        <v>2553</v>
      </c>
      <c r="G5187" t="s">
        <v>27</v>
      </c>
      <c r="H5187" t="s">
        <v>45</v>
      </c>
      <c r="I5187" t="s">
        <v>181</v>
      </c>
      <c r="J5187">
        <v>18</v>
      </c>
      <c r="K5187" s="1">
        <v>29002</v>
      </c>
      <c r="L5187" s="1">
        <v>522036</v>
      </c>
      <c r="M5187">
        <v>0</v>
      </c>
      <c r="N5187" s="10">
        <v>0</v>
      </c>
      <c r="O5187" s="1">
        <f>Table1[[#This Row],[Total Sales NGN]]-(Table1[[#This Row],[Total Sales NGN]]*Table1[[#This Row],[Discount %2]])</f>
        <v>522036</v>
      </c>
      <c r="P5187" t="s">
        <v>34</v>
      </c>
      <c r="Q5187" t="s">
        <v>27</v>
      </c>
      <c r="R5187" t="s">
        <v>35</v>
      </c>
      <c r="S5187">
        <v>91</v>
      </c>
      <c r="T5187" s="1">
        <v>383206</v>
      </c>
    </row>
    <row r="5188" spans="1:20" x14ac:dyDescent="0.3">
      <c r="A5188" t="s">
        <v>10178</v>
      </c>
      <c r="B5188" s="9">
        <v>45058</v>
      </c>
      <c r="C5188" t="s">
        <v>8730</v>
      </c>
      <c r="D5188" t="s">
        <v>8731</v>
      </c>
      <c r="E5188" t="s">
        <v>1738</v>
      </c>
      <c r="F5188" t="s">
        <v>544</v>
      </c>
      <c r="G5188" t="s">
        <v>27</v>
      </c>
      <c r="H5188" t="s">
        <v>32</v>
      </c>
      <c r="I5188" t="s">
        <v>117</v>
      </c>
      <c r="J5188">
        <v>19</v>
      </c>
      <c r="K5188" s="1">
        <v>4866</v>
      </c>
      <c r="L5188" s="1">
        <v>92454</v>
      </c>
      <c r="M5188">
        <v>0</v>
      </c>
      <c r="N5188" s="10">
        <v>0</v>
      </c>
      <c r="O5188" s="1">
        <f>Table1[[#This Row],[Total Sales NGN]]-(Table1[[#This Row],[Total Sales NGN]]*Table1[[#This Row],[Discount %2]])</f>
        <v>92454</v>
      </c>
      <c r="P5188" t="s">
        <v>47</v>
      </c>
      <c r="Q5188">
        <v>3</v>
      </c>
      <c r="R5188" t="s">
        <v>28</v>
      </c>
      <c r="S5188">
        <v>180</v>
      </c>
      <c r="T5188" s="1">
        <v>558942</v>
      </c>
    </row>
    <row r="5189" spans="1:20" x14ac:dyDescent="0.3">
      <c r="A5189" t="s">
        <v>10179</v>
      </c>
      <c r="B5189" s="9">
        <v>45197</v>
      </c>
      <c r="C5189" t="s">
        <v>8730</v>
      </c>
      <c r="D5189" t="s">
        <v>8731</v>
      </c>
      <c r="E5189" t="s">
        <v>949</v>
      </c>
      <c r="F5189" t="s">
        <v>268</v>
      </c>
      <c r="G5189" t="s">
        <v>10180</v>
      </c>
      <c r="H5189" t="s">
        <v>45</v>
      </c>
      <c r="I5189" t="s">
        <v>211</v>
      </c>
      <c r="J5189">
        <v>5</v>
      </c>
      <c r="K5189" s="1">
        <v>19135</v>
      </c>
      <c r="L5189" s="1">
        <v>95675</v>
      </c>
      <c r="M5189">
        <v>0</v>
      </c>
      <c r="N5189" s="10">
        <v>0</v>
      </c>
      <c r="O5189" s="1">
        <f>Table1[[#This Row],[Total Sales NGN]]-(Table1[[#This Row],[Total Sales NGN]]*Table1[[#This Row],[Discount %2]])</f>
        <v>95675</v>
      </c>
      <c r="P5189" t="s">
        <v>57</v>
      </c>
      <c r="Q5189">
        <v>2</v>
      </c>
      <c r="R5189" t="s">
        <v>35</v>
      </c>
      <c r="S5189">
        <v>49</v>
      </c>
      <c r="T5189" s="1">
        <v>383206</v>
      </c>
    </row>
    <row r="5190" spans="1:20" x14ac:dyDescent="0.3">
      <c r="A5190" t="s">
        <v>10181</v>
      </c>
      <c r="B5190" s="9">
        <v>45143</v>
      </c>
      <c r="C5190" t="s">
        <v>8730</v>
      </c>
      <c r="D5190" t="s">
        <v>8731</v>
      </c>
      <c r="E5190" t="s">
        <v>949</v>
      </c>
      <c r="F5190" t="s">
        <v>455</v>
      </c>
      <c r="G5190" t="s">
        <v>10182</v>
      </c>
      <c r="H5190" t="s">
        <v>32</v>
      </c>
      <c r="I5190" t="s">
        <v>141</v>
      </c>
      <c r="J5190">
        <v>16</v>
      </c>
      <c r="K5190" s="1">
        <v>24111</v>
      </c>
      <c r="L5190" s="1">
        <v>385776</v>
      </c>
      <c r="M5190" t="s">
        <v>27</v>
      </c>
      <c r="N5190" s="10">
        <v>0</v>
      </c>
      <c r="O5190" s="1">
        <f>Table1[[#This Row],[Total Sales NGN]]-(Table1[[#This Row],[Total Sales NGN]]*Table1[[#This Row],[Discount %2]])</f>
        <v>385776</v>
      </c>
      <c r="P5190" t="s">
        <v>57</v>
      </c>
      <c r="Q5190">
        <v>4</v>
      </c>
      <c r="R5190" t="s">
        <v>28</v>
      </c>
      <c r="S5190">
        <v>78</v>
      </c>
      <c r="T5190" s="1">
        <v>558942</v>
      </c>
    </row>
    <row r="5191" spans="1:20" x14ac:dyDescent="0.3">
      <c r="A5191" t="s">
        <v>10183</v>
      </c>
      <c r="B5191" s="9">
        <v>44950</v>
      </c>
      <c r="C5191" t="s">
        <v>8730</v>
      </c>
      <c r="D5191" t="s">
        <v>8731</v>
      </c>
      <c r="E5191" t="s">
        <v>2951</v>
      </c>
      <c r="F5191" t="s">
        <v>3236</v>
      </c>
      <c r="G5191" t="s">
        <v>10184</v>
      </c>
      <c r="H5191" t="s">
        <v>65</v>
      </c>
      <c r="I5191" t="s">
        <v>382</v>
      </c>
      <c r="J5191">
        <v>4</v>
      </c>
      <c r="K5191" s="1">
        <v>30788</v>
      </c>
      <c r="L5191" s="1">
        <v>123152</v>
      </c>
      <c r="M5191">
        <v>10</v>
      </c>
      <c r="N5191" s="10">
        <v>0.1</v>
      </c>
      <c r="O5191" s="1">
        <f>Table1[[#This Row],[Total Sales NGN]]-(Table1[[#This Row],[Total Sales NGN]]*Table1[[#This Row],[Discount %2]])</f>
        <v>110836.8</v>
      </c>
      <c r="P5191" t="s">
        <v>27</v>
      </c>
      <c r="Q5191">
        <v>3</v>
      </c>
      <c r="R5191" t="s">
        <v>35</v>
      </c>
      <c r="S5191">
        <v>55</v>
      </c>
      <c r="T5191" s="1">
        <v>761054</v>
      </c>
    </row>
    <row r="5192" spans="1:20" x14ac:dyDescent="0.3">
      <c r="A5192" t="s">
        <v>10185</v>
      </c>
      <c r="B5192" s="9">
        <v>45266</v>
      </c>
      <c r="C5192" t="s">
        <v>8730</v>
      </c>
      <c r="D5192" t="s">
        <v>8731</v>
      </c>
      <c r="E5192" t="s">
        <v>1738</v>
      </c>
      <c r="F5192" t="s">
        <v>1058</v>
      </c>
      <c r="G5192" t="s">
        <v>10186</v>
      </c>
      <c r="H5192" t="s">
        <v>45</v>
      </c>
      <c r="I5192" t="s">
        <v>74</v>
      </c>
      <c r="J5192">
        <v>5</v>
      </c>
      <c r="K5192" s="1">
        <v>9126</v>
      </c>
      <c r="L5192" s="1">
        <v>45630</v>
      </c>
      <c r="M5192">
        <v>20</v>
      </c>
      <c r="N5192" s="10">
        <v>0.2</v>
      </c>
      <c r="O5192" s="1">
        <f>Table1[[#This Row],[Total Sales NGN]]-(Table1[[#This Row],[Total Sales NGN]]*Table1[[#This Row],[Discount %2]])</f>
        <v>36504</v>
      </c>
      <c r="P5192" t="s">
        <v>57</v>
      </c>
      <c r="Q5192">
        <v>5</v>
      </c>
      <c r="R5192" t="s">
        <v>35</v>
      </c>
      <c r="S5192">
        <v>0</v>
      </c>
      <c r="T5192" s="1">
        <v>383206</v>
      </c>
    </row>
    <row r="5193" spans="1:20" x14ac:dyDescent="0.3">
      <c r="A5193" t="s">
        <v>10187</v>
      </c>
      <c r="B5193" s="9">
        <v>45553</v>
      </c>
      <c r="C5193" t="s">
        <v>8730</v>
      </c>
      <c r="D5193" t="s">
        <v>8731</v>
      </c>
      <c r="E5193" t="s">
        <v>1738</v>
      </c>
      <c r="F5193" t="s">
        <v>440</v>
      </c>
      <c r="G5193" t="s">
        <v>10188</v>
      </c>
      <c r="H5193" t="s">
        <v>45</v>
      </c>
      <c r="I5193" t="s">
        <v>211</v>
      </c>
      <c r="J5193">
        <v>20</v>
      </c>
      <c r="K5193" s="1">
        <v>34283</v>
      </c>
      <c r="L5193" s="1">
        <v>685660</v>
      </c>
      <c r="M5193" t="s">
        <v>27</v>
      </c>
      <c r="N5193" s="10">
        <v>0</v>
      </c>
      <c r="O5193" s="1">
        <f>Table1[[#This Row],[Total Sales NGN]]-(Table1[[#This Row],[Total Sales NGN]]*Table1[[#This Row],[Discount %2]])</f>
        <v>685660</v>
      </c>
      <c r="P5193" t="s">
        <v>34</v>
      </c>
      <c r="Q5193" t="s">
        <v>27</v>
      </c>
      <c r="R5193" t="s">
        <v>35</v>
      </c>
      <c r="S5193">
        <v>137</v>
      </c>
      <c r="T5193" s="1">
        <v>383206</v>
      </c>
    </row>
    <row r="5194" spans="1:20" x14ac:dyDescent="0.3">
      <c r="A5194" t="s">
        <v>10189</v>
      </c>
      <c r="B5194" s="9">
        <v>45093</v>
      </c>
      <c r="C5194" t="s">
        <v>8730</v>
      </c>
      <c r="D5194" t="s">
        <v>8731</v>
      </c>
      <c r="E5194" t="s">
        <v>1738</v>
      </c>
      <c r="F5194" t="s">
        <v>72</v>
      </c>
      <c r="G5194" t="s">
        <v>10190</v>
      </c>
      <c r="H5194" t="s">
        <v>40</v>
      </c>
      <c r="I5194" t="s">
        <v>123</v>
      </c>
      <c r="J5194">
        <v>15</v>
      </c>
      <c r="K5194" s="1">
        <v>3592</v>
      </c>
      <c r="L5194" s="1">
        <v>53880</v>
      </c>
      <c r="M5194">
        <v>15</v>
      </c>
      <c r="N5194" s="10">
        <v>0.15</v>
      </c>
      <c r="O5194" s="1">
        <f>Table1[[#This Row],[Total Sales NGN]]-(Table1[[#This Row],[Total Sales NGN]]*Table1[[#This Row],[Discount %2]])</f>
        <v>45798</v>
      </c>
      <c r="P5194" t="s">
        <v>27</v>
      </c>
      <c r="Q5194">
        <v>1</v>
      </c>
      <c r="R5194" t="s">
        <v>28</v>
      </c>
      <c r="S5194">
        <v>93</v>
      </c>
      <c r="T5194" s="1">
        <v>289731</v>
      </c>
    </row>
    <row r="5195" spans="1:20" x14ac:dyDescent="0.3">
      <c r="A5195" t="s">
        <v>10191</v>
      </c>
      <c r="B5195" s="9">
        <v>45009</v>
      </c>
      <c r="C5195" t="s">
        <v>8730</v>
      </c>
      <c r="D5195" t="s">
        <v>8731</v>
      </c>
      <c r="E5195" t="s">
        <v>949</v>
      </c>
      <c r="F5195" t="s">
        <v>319</v>
      </c>
      <c r="G5195" t="s">
        <v>10192</v>
      </c>
      <c r="H5195" t="s">
        <v>32</v>
      </c>
      <c r="I5195" t="s">
        <v>158</v>
      </c>
      <c r="J5195">
        <v>16</v>
      </c>
      <c r="K5195" s="1">
        <v>12478</v>
      </c>
      <c r="L5195" s="1">
        <v>199648</v>
      </c>
      <c r="M5195">
        <v>5</v>
      </c>
      <c r="N5195" s="10">
        <v>0.05</v>
      </c>
      <c r="O5195" s="1">
        <f>Table1[[#This Row],[Total Sales NGN]]-(Table1[[#This Row],[Total Sales NGN]]*Table1[[#This Row],[Discount %2]])</f>
        <v>189665.6</v>
      </c>
      <c r="P5195" t="s">
        <v>47</v>
      </c>
      <c r="Q5195">
        <v>4</v>
      </c>
      <c r="R5195" t="s">
        <v>35</v>
      </c>
      <c r="S5195">
        <v>83</v>
      </c>
      <c r="T5195" s="1">
        <v>558942</v>
      </c>
    </row>
    <row r="5196" spans="1:20" x14ac:dyDescent="0.3">
      <c r="A5196" t="s">
        <v>10193</v>
      </c>
      <c r="B5196" s="9">
        <v>45266</v>
      </c>
      <c r="C5196" t="s">
        <v>8730</v>
      </c>
      <c r="D5196" t="s">
        <v>8731</v>
      </c>
      <c r="E5196" t="s">
        <v>2951</v>
      </c>
      <c r="F5196" t="s">
        <v>540</v>
      </c>
      <c r="G5196" t="s">
        <v>10194</v>
      </c>
      <c r="H5196" t="s">
        <v>45</v>
      </c>
      <c r="I5196" t="s">
        <v>211</v>
      </c>
      <c r="J5196">
        <v>13</v>
      </c>
      <c r="K5196" s="1">
        <v>30590</v>
      </c>
      <c r="L5196" s="1">
        <v>397670</v>
      </c>
      <c r="M5196">
        <v>0</v>
      </c>
      <c r="N5196" s="10">
        <v>0</v>
      </c>
      <c r="O5196" s="1">
        <f>Table1[[#This Row],[Total Sales NGN]]-(Table1[[#This Row],[Total Sales NGN]]*Table1[[#This Row],[Discount %2]])</f>
        <v>397670</v>
      </c>
      <c r="P5196" t="s">
        <v>26</v>
      </c>
      <c r="Q5196">
        <v>2</v>
      </c>
      <c r="R5196" t="s">
        <v>35</v>
      </c>
      <c r="S5196">
        <v>31</v>
      </c>
      <c r="T5196" s="1">
        <v>383206</v>
      </c>
    </row>
    <row r="5197" spans="1:20" x14ac:dyDescent="0.3">
      <c r="A5197" t="s">
        <v>10195</v>
      </c>
      <c r="B5197" s="9">
        <v>45289</v>
      </c>
      <c r="C5197" t="s">
        <v>8730</v>
      </c>
      <c r="D5197" t="s">
        <v>8731</v>
      </c>
      <c r="E5197" t="s">
        <v>1738</v>
      </c>
      <c r="F5197" t="s">
        <v>2207</v>
      </c>
      <c r="G5197" t="s">
        <v>10196</v>
      </c>
      <c r="H5197" t="s">
        <v>65</v>
      </c>
      <c r="I5197" t="s">
        <v>382</v>
      </c>
      <c r="J5197">
        <v>11</v>
      </c>
      <c r="K5197" s="1">
        <v>60174</v>
      </c>
      <c r="L5197" s="1">
        <v>661914</v>
      </c>
      <c r="M5197">
        <v>0</v>
      </c>
      <c r="N5197" s="10">
        <v>0</v>
      </c>
      <c r="O5197" s="1">
        <f>Table1[[#This Row],[Total Sales NGN]]-(Table1[[#This Row],[Total Sales NGN]]*Table1[[#This Row],[Discount %2]])</f>
        <v>661914</v>
      </c>
      <c r="P5197" t="s">
        <v>57</v>
      </c>
      <c r="Q5197">
        <v>5</v>
      </c>
      <c r="R5197" t="s">
        <v>35</v>
      </c>
      <c r="S5197">
        <v>44</v>
      </c>
      <c r="T5197" s="1">
        <v>761054</v>
      </c>
    </row>
    <row r="5198" spans="1:20" x14ac:dyDescent="0.3">
      <c r="A5198" t="s">
        <v>10197</v>
      </c>
      <c r="B5198" s="9">
        <v>44929</v>
      </c>
      <c r="C5198" t="s">
        <v>8730</v>
      </c>
      <c r="D5198" t="s">
        <v>8731</v>
      </c>
      <c r="E5198" t="s">
        <v>1738</v>
      </c>
      <c r="F5198" t="s">
        <v>2140</v>
      </c>
      <c r="G5198" t="s">
        <v>10198</v>
      </c>
      <c r="H5198" t="s">
        <v>65</v>
      </c>
      <c r="I5198" t="s">
        <v>289</v>
      </c>
      <c r="J5198">
        <v>5</v>
      </c>
      <c r="K5198" s="1">
        <v>63590</v>
      </c>
      <c r="L5198" s="1">
        <v>317950</v>
      </c>
      <c r="M5198">
        <v>10</v>
      </c>
      <c r="N5198" s="10">
        <v>0.1</v>
      </c>
      <c r="O5198" s="1">
        <f>Table1[[#This Row],[Total Sales NGN]]-(Table1[[#This Row],[Total Sales NGN]]*Table1[[#This Row],[Discount %2]])</f>
        <v>286155</v>
      </c>
      <c r="P5198" t="s">
        <v>57</v>
      </c>
      <c r="Q5198">
        <v>1</v>
      </c>
      <c r="R5198" t="s">
        <v>35</v>
      </c>
      <c r="S5198">
        <v>120</v>
      </c>
      <c r="T5198" s="1">
        <v>761054</v>
      </c>
    </row>
    <row r="5199" spans="1:20" x14ac:dyDescent="0.3">
      <c r="A5199" t="s">
        <v>10199</v>
      </c>
      <c r="B5199" s="9">
        <v>45375</v>
      </c>
      <c r="C5199" t="s">
        <v>8730</v>
      </c>
      <c r="D5199" t="s">
        <v>8731</v>
      </c>
      <c r="E5199" t="s">
        <v>1738</v>
      </c>
      <c r="F5199" t="s">
        <v>1205</v>
      </c>
      <c r="G5199" t="s">
        <v>10200</v>
      </c>
      <c r="H5199" t="s">
        <v>45</v>
      </c>
      <c r="I5199" t="s">
        <v>46</v>
      </c>
      <c r="J5199">
        <v>4</v>
      </c>
      <c r="K5199" s="1">
        <v>33581</v>
      </c>
      <c r="L5199" s="1">
        <v>134324</v>
      </c>
      <c r="M5199" t="s">
        <v>27</v>
      </c>
      <c r="N5199" s="10">
        <v>0</v>
      </c>
      <c r="O5199" s="1">
        <f>Table1[[#This Row],[Total Sales NGN]]-(Table1[[#This Row],[Total Sales NGN]]*Table1[[#This Row],[Discount %2]])</f>
        <v>134324</v>
      </c>
      <c r="P5199" t="s">
        <v>26</v>
      </c>
      <c r="Q5199">
        <v>3</v>
      </c>
      <c r="R5199" t="s">
        <v>35</v>
      </c>
      <c r="S5199">
        <v>200</v>
      </c>
      <c r="T5199" s="1">
        <v>383206</v>
      </c>
    </row>
    <row r="5200" spans="1:20" x14ac:dyDescent="0.3">
      <c r="A5200" t="s">
        <v>10201</v>
      </c>
      <c r="B5200" s="9">
        <v>45638</v>
      </c>
      <c r="C5200" t="s">
        <v>8730</v>
      </c>
      <c r="D5200" t="s">
        <v>8731</v>
      </c>
      <c r="E5200" t="s">
        <v>949</v>
      </c>
      <c r="F5200" t="s">
        <v>87</v>
      </c>
      <c r="G5200" t="s">
        <v>10202</v>
      </c>
      <c r="H5200" t="s">
        <v>24</v>
      </c>
      <c r="I5200" t="s">
        <v>61</v>
      </c>
      <c r="J5200">
        <v>6</v>
      </c>
      <c r="K5200" s="1">
        <v>341321</v>
      </c>
      <c r="L5200" s="1">
        <v>2047926</v>
      </c>
      <c r="M5200">
        <v>10</v>
      </c>
      <c r="N5200" s="10">
        <v>0.1</v>
      </c>
      <c r="O5200" s="1">
        <f>Table1[[#This Row],[Total Sales NGN]]-(Table1[[#This Row],[Total Sales NGN]]*Table1[[#This Row],[Discount %2]])</f>
        <v>1843133.4</v>
      </c>
      <c r="P5200" t="s">
        <v>57</v>
      </c>
      <c r="Q5200">
        <v>5</v>
      </c>
      <c r="R5200" t="s">
        <v>35</v>
      </c>
      <c r="S5200">
        <v>83</v>
      </c>
      <c r="T5200" s="1">
        <v>1077152</v>
      </c>
    </row>
    <row r="5201" spans="1:20" x14ac:dyDescent="0.3">
      <c r="A5201" t="s">
        <v>10203</v>
      </c>
      <c r="B5201" s="9">
        <v>45493</v>
      </c>
      <c r="C5201" t="s">
        <v>8730</v>
      </c>
      <c r="D5201" t="s">
        <v>8731</v>
      </c>
      <c r="E5201" t="s">
        <v>1738</v>
      </c>
      <c r="F5201" t="s">
        <v>437</v>
      </c>
      <c r="G5201" t="s">
        <v>10204</v>
      </c>
      <c r="H5201" t="s">
        <v>32</v>
      </c>
      <c r="I5201" t="s">
        <v>95</v>
      </c>
      <c r="J5201">
        <v>3</v>
      </c>
      <c r="K5201" s="1">
        <v>3227</v>
      </c>
      <c r="L5201" s="1">
        <v>9681</v>
      </c>
      <c r="M5201">
        <v>0</v>
      </c>
      <c r="N5201" s="10">
        <v>0</v>
      </c>
      <c r="O5201" s="1">
        <f>Table1[[#This Row],[Total Sales NGN]]-(Table1[[#This Row],[Total Sales NGN]]*Table1[[#This Row],[Discount %2]])</f>
        <v>9681</v>
      </c>
      <c r="P5201" t="s">
        <v>34</v>
      </c>
      <c r="Q5201">
        <v>1</v>
      </c>
      <c r="R5201" t="s">
        <v>35</v>
      </c>
      <c r="S5201">
        <v>168</v>
      </c>
      <c r="T5201" s="1">
        <v>558942</v>
      </c>
    </row>
    <row r="5202" spans="1:20" x14ac:dyDescent="0.3">
      <c r="A5202" t="s">
        <v>10205</v>
      </c>
      <c r="B5202" s="9">
        <v>45402</v>
      </c>
      <c r="C5202" t="s">
        <v>8730</v>
      </c>
      <c r="D5202" t="s">
        <v>8731</v>
      </c>
      <c r="E5202" t="s">
        <v>1738</v>
      </c>
      <c r="F5202" t="s">
        <v>516</v>
      </c>
      <c r="G5202" t="s">
        <v>10206</v>
      </c>
      <c r="H5202" t="s">
        <v>45</v>
      </c>
      <c r="I5202" t="s">
        <v>74</v>
      </c>
      <c r="J5202">
        <v>5</v>
      </c>
      <c r="K5202" s="1">
        <v>38380</v>
      </c>
      <c r="L5202" s="1">
        <v>191900</v>
      </c>
      <c r="M5202">
        <v>20</v>
      </c>
      <c r="N5202" s="10">
        <v>0.2</v>
      </c>
      <c r="O5202" s="1">
        <f>Table1[[#This Row],[Total Sales NGN]]-(Table1[[#This Row],[Total Sales NGN]]*Table1[[#This Row],[Discount %2]])</f>
        <v>153520</v>
      </c>
      <c r="P5202" t="s">
        <v>47</v>
      </c>
      <c r="Q5202">
        <v>3</v>
      </c>
      <c r="R5202" t="s">
        <v>35</v>
      </c>
      <c r="S5202">
        <v>154</v>
      </c>
      <c r="T5202" s="1">
        <v>383206</v>
      </c>
    </row>
    <row r="5203" spans="1:20" x14ac:dyDescent="0.3">
      <c r="A5203" t="s">
        <v>10207</v>
      </c>
      <c r="B5203" s="9">
        <v>44996</v>
      </c>
      <c r="C5203" t="s">
        <v>8730</v>
      </c>
      <c r="D5203" t="s">
        <v>8731</v>
      </c>
      <c r="E5203" t="s">
        <v>2951</v>
      </c>
      <c r="F5203" t="s">
        <v>3063</v>
      </c>
      <c r="G5203" t="s">
        <v>27</v>
      </c>
      <c r="H5203" t="s">
        <v>40</v>
      </c>
      <c r="I5203" t="s">
        <v>41</v>
      </c>
      <c r="J5203">
        <v>5</v>
      </c>
      <c r="K5203" s="1">
        <v>12646</v>
      </c>
      <c r="L5203" s="1">
        <v>63230</v>
      </c>
      <c r="M5203">
        <v>5</v>
      </c>
      <c r="N5203" s="10">
        <v>0.05</v>
      </c>
      <c r="O5203" s="1">
        <f>Table1[[#This Row],[Total Sales NGN]]-(Table1[[#This Row],[Total Sales NGN]]*Table1[[#This Row],[Discount %2]])</f>
        <v>60068.5</v>
      </c>
      <c r="P5203" t="s">
        <v>47</v>
      </c>
      <c r="Q5203">
        <v>5</v>
      </c>
      <c r="R5203" t="s">
        <v>35</v>
      </c>
      <c r="S5203">
        <v>63</v>
      </c>
      <c r="T5203" s="1">
        <v>289731</v>
      </c>
    </row>
    <row r="5204" spans="1:20" x14ac:dyDescent="0.3">
      <c r="A5204" t="s">
        <v>10208</v>
      </c>
      <c r="B5204" s="9">
        <v>45469</v>
      </c>
      <c r="C5204" t="s">
        <v>8730</v>
      </c>
      <c r="D5204" t="s">
        <v>8731</v>
      </c>
      <c r="E5204" t="s">
        <v>1738</v>
      </c>
      <c r="F5204" t="s">
        <v>1036</v>
      </c>
      <c r="G5204" t="s">
        <v>10209</v>
      </c>
      <c r="H5204" t="s">
        <v>65</v>
      </c>
      <c r="I5204" t="s">
        <v>382</v>
      </c>
      <c r="J5204">
        <v>2</v>
      </c>
      <c r="K5204" s="1">
        <v>133711</v>
      </c>
      <c r="L5204" s="1">
        <v>267422</v>
      </c>
      <c r="M5204">
        <v>15</v>
      </c>
      <c r="N5204" s="10">
        <v>0.15</v>
      </c>
      <c r="O5204" s="1">
        <f>Table1[[#This Row],[Total Sales NGN]]-(Table1[[#This Row],[Total Sales NGN]]*Table1[[#This Row],[Discount %2]])</f>
        <v>227308.7</v>
      </c>
      <c r="P5204" t="s">
        <v>27</v>
      </c>
      <c r="Q5204">
        <v>3</v>
      </c>
      <c r="R5204" t="s">
        <v>35</v>
      </c>
      <c r="S5204">
        <v>56</v>
      </c>
      <c r="T5204" s="1">
        <v>761054</v>
      </c>
    </row>
    <row r="5205" spans="1:20" x14ac:dyDescent="0.3">
      <c r="A5205" t="s">
        <v>10210</v>
      </c>
      <c r="B5205" s="9">
        <v>44977</v>
      </c>
      <c r="C5205" t="s">
        <v>8730</v>
      </c>
      <c r="D5205" t="s">
        <v>8731</v>
      </c>
      <c r="E5205" t="s">
        <v>1738</v>
      </c>
      <c r="F5205" t="s">
        <v>747</v>
      </c>
      <c r="G5205" t="s">
        <v>10211</v>
      </c>
      <c r="H5205" t="s">
        <v>32</v>
      </c>
      <c r="I5205" t="s">
        <v>237</v>
      </c>
      <c r="J5205">
        <v>9</v>
      </c>
      <c r="K5205" s="1">
        <v>4886</v>
      </c>
      <c r="L5205" s="1">
        <v>43974</v>
      </c>
      <c r="M5205">
        <v>20</v>
      </c>
      <c r="N5205" s="10">
        <v>0.2</v>
      </c>
      <c r="O5205" s="1">
        <f>Table1[[#This Row],[Total Sales NGN]]-(Table1[[#This Row],[Total Sales NGN]]*Table1[[#This Row],[Discount %2]])</f>
        <v>35179.199999999997</v>
      </c>
      <c r="P5205" t="s">
        <v>57</v>
      </c>
      <c r="Q5205" t="s">
        <v>27</v>
      </c>
      <c r="R5205" t="s">
        <v>28</v>
      </c>
      <c r="S5205">
        <v>57</v>
      </c>
      <c r="T5205" s="1">
        <v>558942</v>
      </c>
    </row>
    <row r="5206" spans="1:20" x14ac:dyDescent="0.3">
      <c r="A5206" t="s">
        <v>10212</v>
      </c>
      <c r="B5206" s="9">
        <v>44988</v>
      </c>
      <c r="C5206" t="s">
        <v>8730</v>
      </c>
      <c r="D5206" t="s">
        <v>8731</v>
      </c>
      <c r="E5206" t="s">
        <v>1738</v>
      </c>
      <c r="F5206" t="s">
        <v>1665</v>
      </c>
      <c r="G5206" t="s">
        <v>10213</v>
      </c>
      <c r="H5206" t="s">
        <v>45</v>
      </c>
      <c r="I5206" t="s">
        <v>181</v>
      </c>
      <c r="J5206">
        <v>5</v>
      </c>
      <c r="K5206" s="1">
        <v>32172</v>
      </c>
      <c r="L5206" s="1">
        <v>160860</v>
      </c>
      <c r="M5206">
        <v>15</v>
      </c>
      <c r="N5206" s="10">
        <v>0.15</v>
      </c>
      <c r="O5206" s="1">
        <f>Table1[[#This Row],[Total Sales NGN]]-(Table1[[#This Row],[Total Sales NGN]]*Table1[[#This Row],[Discount %2]])</f>
        <v>136731</v>
      </c>
      <c r="P5206" t="s">
        <v>57</v>
      </c>
      <c r="Q5206">
        <v>1</v>
      </c>
      <c r="R5206" t="s">
        <v>35</v>
      </c>
      <c r="S5206">
        <v>29</v>
      </c>
      <c r="T5206" s="1">
        <v>383206</v>
      </c>
    </row>
    <row r="5207" spans="1:20" x14ac:dyDescent="0.3">
      <c r="A5207" t="s">
        <v>10214</v>
      </c>
      <c r="B5207" s="9">
        <v>45536</v>
      </c>
      <c r="C5207" t="s">
        <v>8730</v>
      </c>
      <c r="D5207" t="s">
        <v>8731</v>
      </c>
      <c r="E5207" t="s">
        <v>1738</v>
      </c>
      <c r="F5207" t="s">
        <v>1339</v>
      </c>
      <c r="G5207" t="s">
        <v>10215</v>
      </c>
      <c r="H5207" t="s">
        <v>45</v>
      </c>
      <c r="I5207" t="s">
        <v>46</v>
      </c>
      <c r="J5207">
        <v>8</v>
      </c>
      <c r="K5207" s="1">
        <v>29590</v>
      </c>
      <c r="L5207" s="1">
        <v>236720</v>
      </c>
      <c r="M5207">
        <v>5</v>
      </c>
      <c r="N5207" s="10">
        <v>0.05</v>
      </c>
      <c r="O5207" s="1">
        <f>Table1[[#This Row],[Total Sales NGN]]-(Table1[[#This Row],[Total Sales NGN]]*Table1[[#This Row],[Discount %2]])</f>
        <v>224884</v>
      </c>
      <c r="P5207" t="s">
        <v>26</v>
      </c>
      <c r="Q5207">
        <v>3</v>
      </c>
      <c r="R5207" t="s">
        <v>35</v>
      </c>
      <c r="S5207">
        <v>132</v>
      </c>
      <c r="T5207" s="1">
        <v>383206</v>
      </c>
    </row>
    <row r="5208" spans="1:20" x14ac:dyDescent="0.3">
      <c r="A5208" t="s">
        <v>10216</v>
      </c>
      <c r="B5208" s="9">
        <v>45327</v>
      </c>
      <c r="C5208" t="s">
        <v>8730</v>
      </c>
      <c r="D5208" t="s">
        <v>8731</v>
      </c>
      <c r="E5208" t="s">
        <v>949</v>
      </c>
      <c r="F5208" t="s">
        <v>1115</v>
      </c>
      <c r="G5208" t="s">
        <v>27</v>
      </c>
      <c r="H5208" t="s">
        <v>40</v>
      </c>
      <c r="I5208" t="s">
        <v>70</v>
      </c>
      <c r="J5208">
        <v>19</v>
      </c>
      <c r="K5208" s="1">
        <v>7511</v>
      </c>
      <c r="L5208" s="1">
        <v>142709</v>
      </c>
      <c r="M5208" t="s">
        <v>27</v>
      </c>
      <c r="N5208" s="10">
        <v>0</v>
      </c>
      <c r="O5208" s="1">
        <f>Table1[[#This Row],[Total Sales NGN]]-(Table1[[#This Row],[Total Sales NGN]]*Table1[[#This Row],[Discount %2]])</f>
        <v>142709</v>
      </c>
      <c r="P5208" t="s">
        <v>57</v>
      </c>
      <c r="Q5208" t="s">
        <v>27</v>
      </c>
      <c r="R5208" t="s">
        <v>35</v>
      </c>
      <c r="S5208">
        <v>200</v>
      </c>
      <c r="T5208" s="1">
        <v>289731</v>
      </c>
    </row>
    <row r="5209" spans="1:20" x14ac:dyDescent="0.3">
      <c r="A5209" t="s">
        <v>10217</v>
      </c>
      <c r="B5209" s="9">
        <v>45278</v>
      </c>
      <c r="C5209" t="s">
        <v>8730</v>
      </c>
      <c r="D5209" t="s">
        <v>8731</v>
      </c>
      <c r="E5209" t="s">
        <v>949</v>
      </c>
      <c r="F5209" t="s">
        <v>1091</v>
      </c>
      <c r="G5209" t="s">
        <v>10218</v>
      </c>
      <c r="H5209" t="s">
        <v>45</v>
      </c>
      <c r="I5209" t="s">
        <v>82</v>
      </c>
      <c r="J5209">
        <v>2</v>
      </c>
      <c r="K5209" s="1">
        <v>27602</v>
      </c>
      <c r="L5209" s="1">
        <v>55204</v>
      </c>
      <c r="M5209">
        <v>20</v>
      </c>
      <c r="N5209" s="10">
        <v>0.2</v>
      </c>
      <c r="O5209" s="1">
        <f>Table1[[#This Row],[Total Sales NGN]]-(Table1[[#This Row],[Total Sales NGN]]*Table1[[#This Row],[Discount %2]])</f>
        <v>44163.199999999997</v>
      </c>
      <c r="P5209" t="s">
        <v>27</v>
      </c>
      <c r="Q5209">
        <v>1</v>
      </c>
      <c r="R5209" t="s">
        <v>27</v>
      </c>
      <c r="S5209">
        <v>88</v>
      </c>
      <c r="T5209" s="1">
        <v>383206</v>
      </c>
    </row>
    <row r="5210" spans="1:20" x14ac:dyDescent="0.3">
      <c r="A5210" t="s">
        <v>10219</v>
      </c>
      <c r="B5210" s="9">
        <v>44974</v>
      </c>
      <c r="C5210" t="s">
        <v>8730</v>
      </c>
      <c r="D5210" t="s">
        <v>8731</v>
      </c>
      <c r="E5210" t="s">
        <v>2951</v>
      </c>
      <c r="F5210" t="s">
        <v>338</v>
      </c>
      <c r="G5210" t="s">
        <v>27</v>
      </c>
      <c r="H5210" t="s">
        <v>32</v>
      </c>
      <c r="I5210" t="s">
        <v>141</v>
      </c>
      <c r="J5210">
        <v>5</v>
      </c>
      <c r="K5210" s="1">
        <v>3297</v>
      </c>
      <c r="L5210" s="1">
        <v>16485</v>
      </c>
      <c r="M5210">
        <v>15</v>
      </c>
      <c r="N5210" s="10">
        <v>0.15</v>
      </c>
      <c r="O5210" s="1">
        <f>Table1[[#This Row],[Total Sales NGN]]-(Table1[[#This Row],[Total Sales NGN]]*Table1[[#This Row],[Discount %2]])</f>
        <v>14012.25</v>
      </c>
      <c r="P5210" t="s">
        <v>26</v>
      </c>
      <c r="Q5210">
        <v>1</v>
      </c>
      <c r="R5210" t="s">
        <v>35</v>
      </c>
      <c r="S5210">
        <v>101</v>
      </c>
      <c r="T5210" s="1">
        <v>558942</v>
      </c>
    </row>
    <row r="5211" spans="1:20" x14ac:dyDescent="0.3">
      <c r="A5211" t="s">
        <v>10220</v>
      </c>
      <c r="B5211" s="9">
        <v>45640</v>
      </c>
      <c r="C5211" t="s">
        <v>8730</v>
      </c>
      <c r="D5211" t="s">
        <v>8731</v>
      </c>
      <c r="E5211" t="s">
        <v>949</v>
      </c>
      <c r="F5211" t="s">
        <v>2265</v>
      </c>
      <c r="G5211" t="s">
        <v>10221</v>
      </c>
      <c r="H5211" t="s">
        <v>24</v>
      </c>
      <c r="I5211" t="s">
        <v>25</v>
      </c>
      <c r="J5211">
        <v>1</v>
      </c>
      <c r="K5211" s="1">
        <v>16363</v>
      </c>
      <c r="L5211" s="1">
        <v>16363</v>
      </c>
      <c r="M5211">
        <v>0</v>
      </c>
      <c r="N5211" s="10">
        <v>0</v>
      </c>
      <c r="O5211" s="1">
        <f>Table1[[#This Row],[Total Sales NGN]]-(Table1[[#This Row],[Total Sales NGN]]*Table1[[#This Row],[Discount %2]])</f>
        <v>16363</v>
      </c>
      <c r="P5211" t="s">
        <v>57</v>
      </c>
      <c r="Q5211" t="s">
        <v>27</v>
      </c>
      <c r="R5211" t="s">
        <v>35</v>
      </c>
      <c r="S5211">
        <v>139</v>
      </c>
      <c r="T5211" s="1">
        <v>1077152</v>
      </c>
    </row>
    <row r="5212" spans="1:20" x14ac:dyDescent="0.3">
      <c r="A5212" t="s">
        <v>10222</v>
      </c>
      <c r="B5212" s="9">
        <v>45413</v>
      </c>
      <c r="C5212" t="s">
        <v>8730</v>
      </c>
      <c r="D5212" t="s">
        <v>8731</v>
      </c>
      <c r="E5212" t="s">
        <v>1738</v>
      </c>
      <c r="F5212" t="s">
        <v>874</v>
      </c>
      <c r="G5212" t="s">
        <v>10223</v>
      </c>
      <c r="H5212" t="s">
        <v>24</v>
      </c>
      <c r="I5212" t="s">
        <v>161</v>
      </c>
      <c r="J5212">
        <v>20</v>
      </c>
      <c r="K5212" s="1">
        <v>101053</v>
      </c>
      <c r="L5212" s="1">
        <v>2021060</v>
      </c>
      <c r="M5212">
        <v>20</v>
      </c>
      <c r="N5212" s="10">
        <v>0.2</v>
      </c>
      <c r="O5212" s="1">
        <f>Table1[[#This Row],[Total Sales NGN]]-(Table1[[#This Row],[Total Sales NGN]]*Table1[[#This Row],[Discount %2]])</f>
        <v>1616848</v>
      </c>
      <c r="P5212" t="s">
        <v>57</v>
      </c>
      <c r="Q5212">
        <v>1</v>
      </c>
      <c r="R5212" t="s">
        <v>35</v>
      </c>
      <c r="S5212">
        <v>75</v>
      </c>
      <c r="T5212" s="1">
        <v>1077152</v>
      </c>
    </row>
    <row r="5213" spans="1:20" x14ac:dyDescent="0.3">
      <c r="A5213" t="s">
        <v>10224</v>
      </c>
      <c r="B5213" s="9">
        <v>45578</v>
      </c>
      <c r="C5213" t="s">
        <v>8730</v>
      </c>
      <c r="D5213" t="s">
        <v>8731</v>
      </c>
      <c r="E5213" t="s">
        <v>2951</v>
      </c>
      <c r="F5213" t="s">
        <v>3490</v>
      </c>
      <c r="G5213" t="s">
        <v>27</v>
      </c>
      <c r="H5213" t="s">
        <v>45</v>
      </c>
      <c r="I5213" t="s">
        <v>211</v>
      </c>
      <c r="J5213">
        <v>14</v>
      </c>
      <c r="K5213" s="1">
        <v>37153</v>
      </c>
      <c r="L5213" s="1">
        <v>520142</v>
      </c>
      <c r="M5213">
        <v>0</v>
      </c>
      <c r="N5213" s="10">
        <v>0</v>
      </c>
      <c r="O5213" s="1">
        <f>Table1[[#This Row],[Total Sales NGN]]-(Table1[[#This Row],[Total Sales NGN]]*Table1[[#This Row],[Discount %2]])</f>
        <v>520142</v>
      </c>
      <c r="P5213" t="s">
        <v>57</v>
      </c>
      <c r="Q5213">
        <v>3</v>
      </c>
      <c r="R5213" t="s">
        <v>35</v>
      </c>
      <c r="S5213">
        <v>16</v>
      </c>
      <c r="T5213" s="1">
        <v>383206</v>
      </c>
    </row>
    <row r="5214" spans="1:20" x14ac:dyDescent="0.3">
      <c r="A5214" t="s">
        <v>10225</v>
      </c>
      <c r="B5214" s="9">
        <v>45486</v>
      </c>
      <c r="C5214" t="s">
        <v>8730</v>
      </c>
      <c r="D5214" t="s">
        <v>8731</v>
      </c>
      <c r="E5214" t="s">
        <v>949</v>
      </c>
      <c r="F5214" t="s">
        <v>1747</v>
      </c>
      <c r="G5214" t="s">
        <v>10226</v>
      </c>
      <c r="H5214" t="s">
        <v>45</v>
      </c>
      <c r="I5214" t="s">
        <v>74</v>
      </c>
      <c r="J5214">
        <v>5</v>
      </c>
      <c r="K5214" s="1">
        <v>5036</v>
      </c>
      <c r="L5214" s="1">
        <v>25180</v>
      </c>
      <c r="M5214" t="s">
        <v>27</v>
      </c>
      <c r="N5214" s="10">
        <v>0</v>
      </c>
      <c r="O5214" s="1">
        <f>Table1[[#This Row],[Total Sales NGN]]-(Table1[[#This Row],[Total Sales NGN]]*Table1[[#This Row],[Discount %2]])</f>
        <v>25180</v>
      </c>
      <c r="P5214" t="s">
        <v>57</v>
      </c>
      <c r="Q5214">
        <v>3</v>
      </c>
      <c r="R5214" t="s">
        <v>35</v>
      </c>
      <c r="S5214">
        <v>56</v>
      </c>
      <c r="T5214" s="1">
        <v>383206</v>
      </c>
    </row>
    <row r="5215" spans="1:20" x14ac:dyDescent="0.3">
      <c r="A5215" t="s">
        <v>10227</v>
      </c>
      <c r="B5215" s="9">
        <v>45411</v>
      </c>
      <c r="C5215" t="s">
        <v>8730</v>
      </c>
      <c r="D5215" t="s">
        <v>8731</v>
      </c>
      <c r="E5215" t="s">
        <v>2951</v>
      </c>
      <c r="F5215" t="s">
        <v>1212</v>
      </c>
      <c r="G5215" t="s">
        <v>10228</v>
      </c>
      <c r="H5215" t="s">
        <v>32</v>
      </c>
      <c r="I5215" t="s">
        <v>141</v>
      </c>
      <c r="J5215">
        <v>16</v>
      </c>
      <c r="K5215" s="1">
        <v>13634</v>
      </c>
      <c r="L5215" s="1">
        <v>218144</v>
      </c>
      <c r="M5215">
        <v>0</v>
      </c>
      <c r="N5215" s="10">
        <v>0</v>
      </c>
      <c r="O5215" s="1">
        <f>Table1[[#This Row],[Total Sales NGN]]-(Table1[[#This Row],[Total Sales NGN]]*Table1[[#This Row],[Discount %2]])</f>
        <v>218144</v>
      </c>
      <c r="P5215" t="s">
        <v>26</v>
      </c>
      <c r="Q5215" t="s">
        <v>27</v>
      </c>
      <c r="R5215" t="s">
        <v>35</v>
      </c>
      <c r="S5215">
        <v>149</v>
      </c>
      <c r="T5215" s="1">
        <v>558942</v>
      </c>
    </row>
    <row r="5216" spans="1:20" x14ac:dyDescent="0.3">
      <c r="A5216" t="s">
        <v>10229</v>
      </c>
      <c r="B5216" s="9">
        <v>45322</v>
      </c>
      <c r="C5216" t="s">
        <v>8730</v>
      </c>
      <c r="D5216" t="s">
        <v>8731</v>
      </c>
      <c r="E5216" t="s">
        <v>1738</v>
      </c>
      <c r="F5216" t="s">
        <v>924</v>
      </c>
      <c r="G5216" t="s">
        <v>10230</v>
      </c>
      <c r="H5216" t="s">
        <v>24</v>
      </c>
      <c r="I5216" t="s">
        <v>161</v>
      </c>
      <c r="J5216">
        <v>15</v>
      </c>
      <c r="K5216" s="1">
        <v>166784</v>
      </c>
      <c r="L5216" s="1">
        <v>2501760</v>
      </c>
      <c r="M5216">
        <v>15</v>
      </c>
      <c r="N5216" s="10">
        <v>0.15</v>
      </c>
      <c r="O5216" s="1">
        <f>Table1[[#This Row],[Total Sales NGN]]-(Table1[[#This Row],[Total Sales NGN]]*Table1[[#This Row],[Discount %2]])</f>
        <v>2126496</v>
      </c>
      <c r="P5216" t="s">
        <v>47</v>
      </c>
      <c r="Q5216">
        <v>4</v>
      </c>
      <c r="R5216" t="s">
        <v>35</v>
      </c>
      <c r="S5216">
        <v>114</v>
      </c>
      <c r="T5216" s="1">
        <v>1077152</v>
      </c>
    </row>
    <row r="5217" spans="1:20" x14ac:dyDescent="0.3">
      <c r="A5217" t="s">
        <v>10231</v>
      </c>
      <c r="B5217" s="9">
        <v>45199</v>
      </c>
      <c r="C5217" t="s">
        <v>8730</v>
      </c>
      <c r="D5217" t="s">
        <v>8731</v>
      </c>
      <c r="E5217" t="s">
        <v>2951</v>
      </c>
      <c r="F5217" t="s">
        <v>224</v>
      </c>
      <c r="G5217" t="s">
        <v>10232</v>
      </c>
      <c r="H5217" t="s">
        <v>32</v>
      </c>
      <c r="I5217" t="s">
        <v>95</v>
      </c>
      <c r="J5217">
        <v>19</v>
      </c>
      <c r="K5217" s="1">
        <v>13999</v>
      </c>
      <c r="L5217" s="1">
        <v>265981</v>
      </c>
      <c r="M5217" t="s">
        <v>27</v>
      </c>
      <c r="N5217" s="10">
        <v>0</v>
      </c>
      <c r="O5217" s="1">
        <f>Table1[[#This Row],[Total Sales NGN]]-(Table1[[#This Row],[Total Sales NGN]]*Table1[[#This Row],[Discount %2]])</f>
        <v>265981</v>
      </c>
      <c r="P5217" t="s">
        <v>27</v>
      </c>
      <c r="Q5217">
        <v>1</v>
      </c>
      <c r="R5217" t="s">
        <v>35</v>
      </c>
      <c r="S5217">
        <v>5</v>
      </c>
      <c r="T5217" s="1">
        <v>558942</v>
      </c>
    </row>
    <row r="5218" spans="1:20" x14ac:dyDescent="0.3">
      <c r="A5218" t="s">
        <v>10233</v>
      </c>
      <c r="B5218" s="9">
        <v>45423</v>
      </c>
      <c r="C5218" t="s">
        <v>8730</v>
      </c>
      <c r="D5218" t="s">
        <v>8731</v>
      </c>
      <c r="E5218" t="s">
        <v>1738</v>
      </c>
      <c r="F5218" t="s">
        <v>1671</v>
      </c>
      <c r="G5218" t="s">
        <v>10234</v>
      </c>
      <c r="H5218" t="s">
        <v>40</v>
      </c>
      <c r="I5218" t="s">
        <v>137</v>
      </c>
      <c r="J5218">
        <v>12</v>
      </c>
      <c r="K5218" s="1">
        <v>13654</v>
      </c>
      <c r="L5218" s="1">
        <v>163848</v>
      </c>
      <c r="M5218" t="s">
        <v>27</v>
      </c>
      <c r="N5218" s="10">
        <v>0</v>
      </c>
      <c r="O5218" s="1">
        <f>Table1[[#This Row],[Total Sales NGN]]-(Table1[[#This Row],[Total Sales NGN]]*Table1[[#This Row],[Discount %2]])</f>
        <v>163848</v>
      </c>
      <c r="P5218" t="s">
        <v>57</v>
      </c>
      <c r="Q5218">
        <v>5</v>
      </c>
      <c r="R5218" t="s">
        <v>28</v>
      </c>
      <c r="S5218">
        <v>195</v>
      </c>
      <c r="T5218" s="1">
        <v>289731</v>
      </c>
    </row>
    <row r="5219" spans="1:20" x14ac:dyDescent="0.3">
      <c r="A5219" t="s">
        <v>10235</v>
      </c>
      <c r="B5219" s="9">
        <v>44993</v>
      </c>
      <c r="C5219" t="s">
        <v>8730</v>
      </c>
      <c r="D5219" t="s">
        <v>8731</v>
      </c>
      <c r="E5219" t="s">
        <v>949</v>
      </c>
      <c r="F5219" t="s">
        <v>3180</v>
      </c>
      <c r="G5219" t="s">
        <v>10236</v>
      </c>
      <c r="H5219" t="s">
        <v>40</v>
      </c>
      <c r="I5219" t="s">
        <v>171</v>
      </c>
      <c r="J5219">
        <v>3</v>
      </c>
      <c r="K5219" s="1">
        <v>13163</v>
      </c>
      <c r="L5219" s="1">
        <v>39489</v>
      </c>
      <c r="M5219">
        <v>0</v>
      </c>
      <c r="N5219" s="10">
        <v>0</v>
      </c>
      <c r="O5219" s="1">
        <f>Table1[[#This Row],[Total Sales NGN]]-(Table1[[#This Row],[Total Sales NGN]]*Table1[[#This Row],[Discount %2]])</f>
        <v>39489</v>
      </c>
      <c r="P5219" t="s">
        <v>47</v>
      </c>
      <c r="Q5219">
        <v>5</v>
      </c>
      <c r="R5219" t="s">
        <v>35</v>
      </c>
      <c r="S5219">
        <v>133</v>
      </c>
      <c r="T5219" s="1">
        <v>289731</v>
      </c>
    </row>
    <row r="5220" spans="1:20" x14ac:dyDescent="0.3">
      <c r="A5220" t="s">
        <v>10237</v>
      </c>
      <c r="B5220" s="9">
        <v>44995</v>
      </c>
      <c r="C5220" t="s">
        <v>8730</v>
      </c>
      <c r="D5220" t="s">
        <v>8731</v>
      </c>
      <c r="E5220" t="s">
        <v>1738</v>
      </c>
      <c r="F5220" t="s">
        <v>84</v>
      </c>
      <c r="G5220" t="s">
        <v>27</v>
      </c>
      <c r="H5220" t="s">
        <v>65</v>
      </c>
      <c r="I5220" t="s">
        <v>66</v>
      </c>
      <c r="J5220">
        <v>13</v>
      </c>
      <c r="K5220" s="1">
        <v>165818</v>
      </c>
      <c r="L5220" s="1">
        <v>2155634</v>
      </c>
      <c r="M5220">
        <v>10</v>
      </c>
      <c r="N5220" s="10">
        <v>0.1</v>
      </c>
      <c r="O5220" s="1">
        <f>Table1[[#This Row],[Total Sales NGN]]-(Table1[[#This Row],[Total Sales NGN]]*Table1[[#This Row],[Discount %2]])</f>
        <v>1940070.6</v>
      </c>
      <c r="P5220" t="s">
        <v>47</v>
      </c>
      <c r="Q5220">
        <v>5</v>
      </c>
      <c r="R5220" t="s">
        <v>35</v>
      </c>
      <c r="S5220">
        <v>99</v>
      </c>
      <c r="T5220" s="1">
        <v>761054</v>
      </c>
    </row>
    <row r="5221" spans="1:20" x14ac:dyDescent="0.3">
      <c r="A5221" t="s">
        <v>10238</v>
      </c>
      <c r="B5221" s="9">
        <v>45571</v>
      </c>
      <c r="C5221" t="s">
        <v>8730</v>
      </c>
      <c r="D5221" t="s">
        <v>8731</v>
      </c>
      <c r="E5221" t="s">
        <v>1738</v>
      </c>
      <c r="F5221" t="s">
        <v>871</v>
      </c>
      <c r="G5221" t="s">
        <v>10239</v>
      </c>
      <c r="H5221" t="s">
        <v>24</v>
      </c>
      <c r="I5221" t="s">
        <v>161</v>
      </c>
      <c r="J5221">
        <v>10</v>
      </c>
      <c r="K5221" s="1">
        <v>162873</v>
      </c>
      <c r="L5221" s="1">
        <v>1628730</v>
      </c>
      <c r="M5221">
        <v>20</v>
      </c>
      <c r="N5221" s="10">
        <v>0.2</v>
      </c>
      <c r="O5221" s="1">
        <f>Table1[[#This Row],[Total Sales NGN]]-(Table1[[#This Row],[Total Sales NGN]]*Table1[[#This Row],[Discount %2]])</f>
        <v>1302984</v>
      </c>
      <c r="P5221" t="s">
        <v>27</v>
      </c>
      <c r="Q5221">
        <v>4</v>
      </c>
      <c r="R5221" t="s">
        <v>28</v>
      </c>
      <c r="S5221">
        <v>108</v>
      </c>
      <c r="T5221" s="1">
        <v>1077152</v>
      </c>
    </row>
    <row r="5222" spans="1:20" x14ac:dyDescent="0.3">
      <c r="A5222" t="s">
        <v>10240</v>
      </c>
      <c r="B5222" s="9">
        <v>45283</v>
      </c>
      <c r="C5222" t="s">
        <v>8730</v>
      </c>
      <c r="D5222" t="s">
        <v>8731</v>
      </c>
      <c r="E5222" t="s">
        <v>1738</v>
      </c>
      <c r="F5222" t="s">
        <v>431</v>
      </c>
      <c r="G5222" t="s">
        <v>10241</v>
      </c>
      <c r="H5222" t="s">
        <v>40</v>
      </c>
      <c r="I5222" t="s">
        <v>171</v>
      </c>
      <c r="J5222">
        <v>20</v>
      </c>
      <c r="K5222" s="1">
        <v>9950</v>
      </c>
      <c r="L5222" s="1">
        <v>199000</v>
      </c>
      <c r="M5222">
        <v>10</v>
      </c>
      <c r="N5222" s="10">
        <v>0.1</v>
      </c>
      <c r="O5222" s="1">
        <f>Table1[[#This Row],[Total Sales NGN]]-(Table1[[#This Row],[Total Sales NGN]]*Table1[[#This Row],[Discount %2]])</f>
        <v>179100</v>
      </c>
      <c r="P5222" t="s">
        <v>57</v>
      </c>
      <c r="Q5222">
        <v>7</v>
      </c>
      <c r="R5222" t="s">
        <v>28</v>
      </c>
      <c r="S5222">
        <v>98</v>
      </c>
      <c r="T5222" s="1">
        <v>289731</v>
      </c>
    </row>
    <row r="5223" spans="1:20" x14ac:dyDescent="0.3">
      <c r="A5223" t="s">
        <v>10242</v>
      </c>
      <c r="B5223" s="9">
        <v>45227</v>
      </c>
      <c r="C5223" t="s">
        <v>8730</v>
      </c>
      <c r="D5223" t="s">
        <v>8731</v>
      </c>
      <c r="E5223" t="s">
        <v>949</v>
      </c>
      <c r="F5223" t="s">
        <v>2887</v>
      </c>
      <c r="G5223" t="s">
        <v>10243</v>
      </c>
      <c r="H5223" t="s">
        <v>32</v>
      </c>
      <c r="I5223" t="s">
        <v>237</v>
      </c>
      <c r="J5223">
        <v>17</v>
      </c>
      <c r="K5223" s="1">
        <v>4276</v>
      </c>
      <c r="L5223" s="1">
        <v>72692</v>
      </c>
      <c r="M5223" t="s">
        <v>27</v>
      </c>
      <c r="N5223" s="10">
        <v>0</v>
      </c>
      <c r="O5223" s="1">
        <f>Table1[[#This Row],[Total Sales NGN]]-(Table1[[#This Row],[Total Sales NGN]]*Table1[[#This Row],[Discount %2]])</f>
        <v>72692</v>
      </c>
      <c r="P5223" t="s">
        <v>47</v>
      </c>
      <c r="Q5223">
        <v>4</v>
      </c>
      <c r="R5223" t="s">
        <v>35</v>
      </c>
      <c r="S5223">
        <v>71</v>
      </c>
      <c r="T5223" s="1">
        <v>558942</v>
      </c>
    </row>
    <row r="5224" spans="1:20" x14ac:dyDescent="0.3">
      <c r="A5224" t="s">
        <v>10244</v>
      </c>
      <c r="B5224" s="9">
        <v>45333</v>
      </c>
      <c r="C5224" t="s">
        <v>8730</v>
      </c>
      <c r="D5224" t="s">
        <v>8731</v>
      </c>
      <c r="E5224" t="s">
        <v>1738</v>
      </c>
      <c r="F5224" t="s">
        <v>826</v>
      </c>
      <c r="G5224" t="s">
        <v>27</v>
      </c>
      <c r="H5224" t="s">
        <v>24</v>
      </c>
      <c r="I5224" t="s">
        <v>92</v>
      </c>
      <c r="J5224">
        <v>10</v>
      </c>
      <c r="K5224" s="1">
        <v>122886</v>
      </c>
      <c r="L5224" s="1">
        <v>1228860</v>
      </c>
      <c r="M5224">
        <v>20</v>
      </c>
      <c r="N5224" s="10">
        <v>0.2</v>
      </c>
      <c r="O5224" s="1">
        <f>Table1[[#This Row],[Total Sales NGN]]-(Table1[[#This Row],[Total Sales NGN]]*Table1[[#This Row],[Discount %2]])</f>
        <v>983088</v>
      </c>
      <c r="P5224" t="s">
        <v>26</v>
      </c>
      <c r="Q5224">
        <v>4</v>
      </c>
      <c r="R5224" t="s">
        <v>28</v>
      </c>
      <c r="S5224">
        <v>186</v>
      </c>
      <c r="T5224" s="1">
        <v>1077152</v>
      </c>
    </row>
    <row r="5225" spans="1:20" x14ac:dyDescent="0.3">
      <c r="A5225" t="s">
        <v>10245</v>
      </c>
      <c r="B5225" s="9">
        <v>45308</v>
      </c>
      <c r="C5225" t="s">
        <v>8730</v>
      </c>
      <c r="D5225" t="s">
        <v>8731</v>
      </c>
      <c r="E5225" t="s">
        <v>2951</v>
      </c>
      <c r="F5225" t="s">
        <v>874</v>
      </c>
      <c r="G5225" t="s">
        <v>27</v>
      </c>
      <c r="H5225" t="s">
        <v>45</v>
      </c>
      <c r="I5225" t="s">
        <v>211</v>
      </c>
      <c r="J5225">
        <v>5</v>
      </c>
      <c r="K5225" s="1">
        <v>27260</v>
      </c>
      <c r="L5225" s="1">
        <v>136300</v>
      </c>
      <c r="M5225" t="s">
        <v>27</v>
      </c>
      <c r="N5225" s="10">
        <v>0</v>
      </c>
      <c r="O5225" s="1">
        <f>Table1[[#This Row],[Total Sales NGN]]-(Table1[[#This Row],[Total Sales NGN]]*Table1[[#This Row],[Discount %2]])</f>
        <v>136300</v>
      </c>
      <c r="P5225" t="s">
        <v>26</v>
      </c>
      <c r="Q5225">
        <v>2</v>
      </c>
      <c r="R5225" t="s">
        <v>35</v>
      </c>
      <c r="S5225">
        <v>108</v>
      </c>
      <c r="T5225" s="1">
        <v>383206</v>
      </c>
    </row>
    <row r="5226" spans="1:20" x14ac:dyDescent="0.3">
      <c r="A5226" t="s">
        <v>10246</v>
      </c>
      <c r="B5226" s="9">
        <v>45060</v>
      </c>
      <c r="C5226" t="s">
        <v>8730</v>
      </c>
      <c r="D5226" t="s">
        <v>8731</v>
      </c>
      <c r="E5226" t="s">
        <v>1738</v>
      </c>
      <c r="F5226" t="s">
        <v>563</v>
      </c>
      <c r="G5226" t="s">
        <v>10247</v>
      </c>
      <c r="H5226" t="s">
        <v>45</v>
      </c>
      <c r="I5226" t="s">
        <v>98</v>
      </c>
      <c r="J5226">
        <v>9</v>
      </c>
      <c r="K5226" s="1">
        <v>12109</v>
      </c>
      <c r="L5226" s="1">
        <v>108981</v>
      </c>
      <c r="M5226">
        <v>5</v>
      </c>
      <c r="N5226" s="10">
        <v>0.05</v>
      </c>
      <c r="O5226" s="1">
        <f>Table1[[#This Row],[Total Sales NGN]]-(Table1[[#This Row],[Total Sales NGN]]*Table1[[#This Row],[Discount %2]])</f>
        <v>103531.95</v>
      </c>
      <c r="P5226" t="s">
        <v>57</v>
      </c>
      <c r="Q5226">
        <v>2</v>
      </c>
      <c r="R5226" t="s">
        <v>35</v>
      </c>
      <c r="S5226">
        <v>93</v>
      </c>
      <c r="T5226" s="1">
        <v>383206</v>
      </c>
    </row>
    <row r="5227" spans="1:20" x14ac:dyDescent="0.3">
      <c r="A5227" t="s">
        <v>10248</v>
      </c>
      <c r="B5227" s="9">
        <v>45209</v>
      </c>
      <c r="C5227" t="s">
        <v>8730</v>
      </c>
      <c r="D5227" t="s">
        <v>8731</v>
      </c>
      <c r="E5227" t="s">
        <v>949</v>
      </c>
      <c r="F5227" t="s">
        <v>1960</v>
      </c>
      <c r="G5227" t="s">
        <v>10249</v>
      </c>
      <c r="H5227" t="s">
        <v>45</v>
      </c>
      <c r="I5227" t="s">
        <v>82</v>
      </c>
      <c r="J5227">
        <v>6</v>
      </c>
      <c r="K5227" s="1">
        <v>38155</v>
      </c>
      <c r="L5227" s="1">
        <v>228930</v>
      </c>
      <c r="M5227">
        <v>0</v>
      </c>
      <c r="N5227" s="10">
        <v>0</v>
      </c>
      <c r="O5227" s="1">
        <f>Table1[[#This Row],[Total Sales NGN]]-(Table1[[#This Row],[Total Sales NGN]]*Table1[[#This Row],[Discount %2]])</f>
        <v>228930</v>
      </c>
      <c r="P5227" t="s">
        <v>26</v>
      </c>
      <c r="Q5227">
        <v>3</v>
      </c>
      <c r="R5227" t="s">
        <v>35</v>
      </c>
      <c r="S5227">
        <v>144</v>
      </c>
      <c r="T5227" s="1">
        <v>383206</v>
      </c>
    </row>
    <row r="5228" spans="1:20" x14ac:dyDescent="0.3">
      <c r="A5228" t="s">
        <v>10250</v>
      </c>
      <c r="B5228" s="9">
        <v>45217</v>
      </c>
      <c r="C5228" t="s">
        <v>8730</v>
      </c>
      <c r="D5228" t="s">
        <v>8731</v>
      </c>
      <c r="E5228" t="s">
        <v>1738</v>
      </c>
      <c r="F5228" t="s">
        <v>874</v>
      </c>
      <c r="G5228" t="s">
        <v>27</v>
      </c>
      <c r="H5228" t="s">
        <v>45</v>
      </c>
      <c r="I5228" t="s">
        <v>98</v>
      </c>
      <c r="J5228">
        <v>13</v>
      </c>
      <c r="K5228" s="1">
        <v>43767</v>
      </c>
      <c r="L5228" s="1">
        <v>568971</v>
      </c>
      <c r="M5228" t="s">
        <v>27</v>
      </c>
      <c r="N5228" s="10">
        <v>0</v>
      </c>
      <c r="O5228" s="1">
        <f>Table1[[#This Row],[Total Sales NGN]]-(Table1[[#This Row],[Total Sales NGN]]*Table1[[#This Row],[Discount %2]])</f>
        <v>568971</v>
      </c>
      <c r="P5228" t="s">
        <v>57</v>
      </c>
      <c r="Q5228" t="s">
        <v>27</v>
      </c>
      <c r="R5228" t="s">
        <v>28</v>
      </c>
      <c r="S5228">
        <v>94</v>
      </c>
      <c r="T5228" s="1">
        <v>383206</v>
      </c>
    </row>
    <row r="5229" spans="1:20" x14ac:dyDescent="0.3">
      <c r="A5229" t="s">
        <v>10251</v>
      </c>
      <c r="B5229" s="9">
        <v>45513</v>
      </c>
      <c r="C5229" t="s">
        <v>8730</v>
      </c>
      <c r="D5229" t="s">
        <v>8731</v>
      </c>
      <c r="E5229" t="s">
        <v>949</v>
      </c>
      <c r="F5229" t="s">
        <v>645</v>
      </c>
      <c r="G5229" t="s">
        <v>10252</v>
      </c>
      <c r="H5229" t="s">
        <v>65</v>
      </c>
      <c r="I5229" t="s">
        <v>478</v>
      </c>
      <c r="J5229">
        <v>3</v>
      </c>
      <c r="K5229" s="1">
        <v>87822</v>
      </c>
      <c r="L5229" s="1">
        <v>263466</v>
      </c>
      <c r="M5229">
        <v>15</v>
      </c>
      <c r="N5229" s="10">
        <v>0.15</v>
      </c>
      <c r="O5229" s="1">
        <f>Table1[[#This Row],[Total Sales NGN]]-(Table1[[#This Row],[Total Sales NGN]]*Table1[[#This Row],[Discount %2]])</f>
        <v>223946.1</v>
      </c>
      <c r="P5229" t="s">
        <v>27</v>
      </c>
      <c r="Q5229">
        <v>3</v>
      </c>
      <c r="R5229" t="s">
        <v>28</v>
      </c>
      <c r="S5229">
        <v>57</v>
      </c>
      <c r="T5229" s="1">
        <v>761054</v>
      </c>
    </row>
    <row r="5230" spans="1:20" x14ac:dyDescent="0.3">
      <c r="A5230" t="s">
        <v>10253</v>
      </c>
      <c r="B5230" s="9">
        <v>45065</v>
      </c>
      <c r="C5230" t="s">
        <v>8730</v>
      </c>
      <c r="D5230" t="s">
        <v>8731</v>
      </c>
      <c r="E5230" t="s">
        <v>2951</v>
      </c>
      <c r="F5230" t="s">
        <v>2069</v>
      </c>
      <c r="G5230" t="s">
        <v>10254</v>
      </c>
      <c r="H5230" t="s">
        <v>65</v>
      </c>
      <c r="I5230" t="s">
        <v>478</v>
      </c>
      <c r="J5230">
        <v>7</v>
      </c>
      <c r="K5230" s="1">
        <v>78835</v>
      </c>
      <c r="L5230" s="1">
        <v>551845</v>
      </c>
      <c r="M5230">
        <v>0</v>
      </c>
      <c r="N5230" s="10">
        <v>0</v>
      </c>
      <c r="O5230" s="1">
        <f>Table1[[#This Row],[Total Sales NGN]]-(Table1[[#This Row],[Total Sales NGN]]*Table1[[#This Row],[Discount %2]])</f>
        <v>551845</v>
      </c>
      <c r="P5230" t="s">
        <v>57</v>
      </c>
      <c r="Q5230">
        <v>2</v>
      </c>
      <c r="R5230" t="s">
        <v>35</v>
      </c>
      <c r="S5230">
        <v>66</v>
      </c>
      <c r="T5230" s="1">
        <v>761054</v>
      </c>
    </row>
    <row r="5231" spans="1:20" x14ac:dyDescent="0.3">
      <c r="A5231" t="s">
        <v>10255</v>
      </c>
      <c r="B5231" s="9">
        <v>45386</v>
      </c>
      <c r="C5231" t="s">
        <v>8730</v>
      </c>
      <c r="D5231" t="s">
        <v>8731</v>
      </c>
      <c r="E5231" t="s">
        <v>949</v>
      </c>
      <c r="F5231" t="s">
        <v>1411</v>
      </c>
      <c r="G5231" t="s">
        <v>10256</v>
      </c>
      <c r="H5231" t="s">
        <v>40</v>
      </c>
      <c r="I5231" t="s">
        <v>123</v>
      </c>
      <c r="J5231">
        <v>5</v>
      </c>
      <c r="K5231" s="1">
        <v>16514</v>
      </c>
      <c r="L5231" s="1">
        <v>82570</v>
      </c>
      <c r="M5231">
        <v>0</v>
      </c>
      <c r="N5231" s="10">
        <v>0</v>
      </c>
      <c r="O5231" s="1">
        <f>Table1[[#This Row],[Total Sales NGN]]-(Table1[[#This Row],[Total Sales NGN]]*Table1[[#This Row],[Discount %2]])</f>
        <v>82570</v>
      </c>
      <c r="P5231" t="s">
        <v>26</v>
      </c>
      <c r="Q5231">
        <v>4</v>
      </c>
      <c r="R5231" t="s">
        <v>28</v>
      </c>
      <c r="S5231">
        <v>162</v>
      </c>
      <c r="T5231" s="1">
        <v>289731</v>
      </c>
    </row>
    <row r="5232" spans="1:20" x14ac:dyDescent="0.3">
      <c r="A5232" t="s">
        <v>10257</v>
      </c>
      <c r="B5232" s="9">
        <v>45073</v>
      </c>
      <c r="C5232" t="s">
        <v>8730</v>
      </c>
      <c r="D5232" t="s">
        <v>8731</v>
      </c>
      <c r="E5232" t="s">
        <v>1738</v>
      </c>
      <c r="F5232" t="s">
        <v>169</v>
      </c>
      <c r="G5232" t="s">
        <v>10258</v>
      </c>
      <c r="H5232" t="s">
        <v>32</v>
      </c>
      <c r="I5232" t="s">
        <v>113</v>
      </c>
      <c r="J5232">
        <v>7</v>
      </c>
      <c r="K5232" s="1">
        <v>6012</v>
      </c>
      <c r="L5232" s="1">
        <v>42084</v>
      </c>
      <c r="M5232">
        <v>0</v>
      </c>
      <c r="N5232" s="10">
        <v>0</v>
      </c>
      <c r="O5232" s="1">
        <f>Table1[[#This Row],[Total Sales NGN]]-(Table1[[#This Row],[Total Sales NGN]]*Table1[[#This Row],[Discount %2]])</f>
        <v>42084</v>
      </c>
      <c r="P5232" t="s">
        <v>26</v>
      </c>
      <c r="Q5232">
        <v>5</v>
      </c>
      <c r="R5232" t="s">
        <v>35</v>
      </c>
      <c r="S5232">
        <v>113</v>
      </c>
      <c r="T5232" s="1">
        <v>558942</v>
      </c>
    </row>
    <row r="5233" spans="1:20" x14ac:dyDescent="0.3">
      <c r="A5233" t="s">
        <v>10259</v>
      </c>
      <c r="B5233" s="9">
        <v>45440</v>
      </c>
      <c r="C5233" t="s">
        <v>8730</v>
      </c>
      <c r="D5233" t="s">
        <v>8731</v>
      </c>
      <c r="E5233" t="s">
        <v>1738</v>
      </c>
      <c r="F5233" t="s">
        <v>259</v>
      </c>
      <c r="G5233" t="s">
        <v>10260</v>
      </c>
      <c r="H5233" t="s">
        <v>40</v>
      </c>
      <c r="I5233" t="s">
        <v>123</v>
      </c>
      <c r="J5233">
        <v>16</v>
      </c>
      <c r="K5233" s="1">
        <v>4772</v>
      </c>
      <c r="L5233" s="1">
        <v>76352</v>
      </c>
      <c r="M5233">
        <v>0</v>
      </c>
      <c r="N5233" s="10">
        <v>0</v>
      </c>
      <c r="O5233" s="1">
        <f>Table1[[#This Row],[Total Sales NGN]]-(Table1[[#This Row],[Total Sales NGN]]*Table1[[#This Row],[Discount %2]])</f>
        <v>76352</v>
      </c>
      <c r="P5233" t="s">
        <v>26</v>
      </c>
      <c r="Q5233">
        <v>1</v>
      </c>
      <c r="R5233" t="s">
        <v>35</v>
      </c>
      <c r="S5233">
        <v>51</v>
      </c>
      <c r="T5233" s="1">
        <v>289731</v>
      </c>
    </row>
    <row r="5234" spans="1:20" x14ac:dyDescent="0.3">
      <c r="A5234" t="s">
        <v>10261</v>
      </c>
      <c r="B5234" s="9">
        <v>45047</v>
      </c>
      <c r="C5234" t="s">
        <v>8730</v>
      </c>
      <c r="D5234" t="s">
        <v>8731</v>
      </c>
      <c r="E5234" t="s">
        <v>1738</v>
      </c>
      <c r="F5234" t="s">
        <v>305</v>
      </c>
      <c r="G5234" t="s">
        <v>10262</v>
      </c>
      <c r="H5234" t="s">
        <v>40</v>
      </c>
      <c r="I5234" t="s">
        <v>41</v>
      </c>
      <c r="J5234">
        <v>5</v>
      </c>
      <c r="K5234" s="1">
        <v>9668</v>
      </c>
      <c r="L5234" s="1">
        <v>48340</v>
      </c>
      <c r="M5234" t="s">
        <v>27</v>
      </c>
      <c r="N5234" s="10">
        <v>0</v>
      </c>
      <c r="O5234" s="1">
        <f>Table1[[#This Row],[Total Sales NGN]]-(Table1[[#This Row],[Total Sales NGN]]*Table1[[#This Row],[Discount %2]])</f>
        <v>48340</v>
      </c>
      <c r="P5234" t="s">
        <v>26</v>
      </c>
      <c r="Q5234">
        <v>5</v>
      </c>
      <c r="R5234" t="s">
        <v>35</v>
      </c>
      <c r="S5234">
        <v>112</v>
      </c>
      <c r="T5234" s="1">
        <v>289731</v>
      </c>
    </row>
    <row r="5235" spans="1:20" x14ac:dyDescent="0.3">
      <c r="A5235" t="s">
        <v>10263</v>
      </c>
      <c r="B5235" s="9">
        <v>45146</v>
      </c>
      <c r="C5235" t="s">
        <v>8730</v>
      </c>
      <c r="D5235" t="s">
        <v>8731</v>
      </c>
      <c r="E5235" t="s">
        <v>1738</v>
      </c>
      <c r="F5235" t="s">
        <v>3881</v>
      </c>
      <c r="G5235" t="s">
        <v>10264</v>
      </c>
      <c r="H5235" t="s">
        <v>45</v>
      </c>
      <c r="I5235" t="s">
        <v>130</v>
      </c>
      <c r="J5235">
        <v>16</v>
      </c>
      <c r="K5235" s="1">
        <v>38573</v>
      </c>
      <c r="L5235" s="1">
        <v>617168</v>
      </c>
      <c r="M5235">
        <v>0</v>
      </c>
      <c r="N5235" s="10">
        <v>0</v>
      </c>
      <c r="O5235" s="1">
        <f>Table1[[#This Row],[Total Sales NGN]]-(Table1[[#This Row],[Total Sales NGN]]*Table1[[#This Row],[Discount %2]])</f>
        <v>617168</v>
      </c>
      <c r="P5235" t="s">
        <v>47</v>
      </c>
      <c r="Q5235">
        <v>1</v>
      </c>
      <c r="R5235" t="s">
        <v>35</v>
      </c>
      <c r="S5235">
        <v>123</v>
      </c>
      <c r="T5235" s="1">
        <v>383206</v>
      </c>
    </row>
    <row r="5236" spans="1:20" x14ac:dyDescent="0.3">
      <c r="A5236" t="s">
        <v>10265</v>
      </c>
      <c r="B5236" s="9">
        <v>45296</v>
      </c>
      <c r="C5236" t="s">
        <v>8730</v>
      </c>
      <c r="D5236" t="s">
        <v>8731</v>
      </c>
      <c r="E5236" t="s">
        <v>1738</v>
      </c>
      <c r="F5236" t="s">
        <v>276</v>
      </c>
      <c r="G5236" t="s">
        <v>27</v>
      </c>
      <c r="H5236" t="s">
        <v>32</v>
      </c>
      <c r="I5236" t="s">
        <v>117</v>
      </c>
      <c r="J5236">
        <v>4</v>
      </c>
      <c r="K5236" s="1">
        <v>13844</v>
      </c>
      <c r="L5236" s="1">
        <v>55376</v>
      </c>
      <c r="M5236">
        <v>0</v>
      </c>
      <c r="N5236" s="10">
        <v>0</v>
      </c>
      <c r="O5236" s="1">
        <f>Table1[[#This Row],[Total Sales NGN]]-(Table1[[#This Row],[Total Sales NGN]]*Table1[[#This Row],[Discount %2]])</f>
        <v>55376</v>
      </c>
      <c r="P5236" t="s">
        <v>57</v>
      </c>
      <c r="Q5236" t="s">
        <v>27</v>
      </c>
      <c r="R5236" t="s">
        <v>28</v>
      </c>
      <c r="S5236">
        <v>156</v>
      </c>
      <c r="T5236" s="1">
        <v>558942</v>
      </c>
    </row>
    <row r="5237" spans="1:20" x14ac:dyDescent="0.3">
      <c r="A5237" t="s">
        <v>10266</v>
      </c>
      <c r="B5237" s="9">
        <v>45020</v>
      </c>
      <c r="C5237" t="s">
        <v>8730</v>
      </c>
      <c r="D5237" t="s">
        <v>8731</v>
      </c>
      <c r="E5237" t="s">
        <v>1738</v>
      </c>
      <c r="F5237" t="s">
        <v>125</v>
      </c>
      <c r="G5237" t="s">
        <v>27</v>
      </c>
      <c r="H5237" t="s">
        <v>24</v>
      </c>
      <c r="I5237" t="s">
        <v>161</v>
      </c>
      <c r="J5237">
        <v>20</v>
      </c>
      <c r="K5237" s="1">
        <v>210373</v>
      </c>
      <c r="L5237" s="1">
        <v>4207460</v>
      </c>
      <c r="M5237">
        <v>0</v>
      </c>
      <c r="N5237" s="10">
        <v>0</v>
      </c>
      <c r="O5237" s="1">
        <f>Table1[[#This Row],[Total Sales NGN]]-(Table1[[#This Row],[Total Sales NGN]]*Table1[[#This Row],[Discount %2]])</f>
        <v>4207460</v>
      </c>
      <c r="P5237" t="s">
        <v>47</v>
      </c>
      <c r="Q5237">
        <v>3</v>
      </c>
      <c r="R5237" t="s">
        <v>27</v>
      </c>
      <c r="S5237">
        <v>51</v>
      </c>
      <c r="T5237" s="1">
        <v>1077152</v>
      </c>
    </row>
    <row r="5238" spans="1:20" x14ac:dyDescent="0.3">
      <c r="A5238" t="s">
        <v>10267</v>
      </c>
      <c r="B5238" s="9">
        <v>45163</v>
      </c>
      <c r="C5238" t="s">
        <v>8730</v>
      </c>
      <c r="D5238" t="s">
        <v>8731</v>
      </c>
      <c r="E5238" t="s">
        <v>949</v>
      </c>
      <c r="F5238" t="s">
        <v>1438</v>
      </c>
      <c r="G5238" t="s">
        <v>27</v>
      </c>
      <c r="H5238" t="s">
        <v>32</v>
      </c>
      <c r="I5238" t="s">
        <v>117</v>
      </c>
      <c r="J5238">
        <v>9</v>
      </c>
      <c r="K5238" s="1">
        <v>3386</v>
      </c>
      <c r="L5238" s="1">
        <v>30474</v>
      </c>
      <c r="M5238">
        <v>5</v>
      </c>
      <c r="N5238" s="10">
        <v>0.05</v>
      </c>
      <c r="O5238" s="1">
        <f>Table1[[#This Row],[Total Sales NGN]]-(Table1[[#This Row],[Total Sales NGN]]*Table1[[#This Row],[Discount %2]])</f>
        <v>28950.3</v>
      </c>
      <c r="P5238" t="s">
        <v>57</v>
      </c>
      <c r="Q5238">
        <v>1</v>
      </c>
      <c r="R5238" t="s">
        <v>35</v>
      </c>
      <c r="S5238">
        <v>27</v>
      </c>
      <c r="T5238" s="1">
        <v>558942</v>
      </c>
    </row>
    <row r="5239" spans="1:20" x14ac:dyDescent="0.3">
      <c r="A5239" t="s">
        <v>10268</v>
      </c>
      <c r="B5239" s="9">
        <v>45383</v>
      </c>
      <c r="C5239" t="s">
        <v>8730</v>
      </c>
      <c r="D5239" t="s">
        <v>8731</v>
      </c>
      <c r="E5239" t="s">
        <v>1738</v>
      </c>
      <c r="F5239" t="s">
        <v>811</v>
      </c>
      <c r="G5239" t="s">
        <v>10269</v>
      </c>
      <c r="H5239" t="s">
        <v>40</v>
      </c>
      <c r="I5239" t="s">
        <v>41</v>
      </c>
      <c r="J5239">
        <v>20</v>
      </c>
      <c r="K5239" s="1">
        <v>10044</v>
      </c>
      <c r="L5239" s="1">
        <v>200880</v>
      </c>
      <c r="M5239">
        <v>0</v>
      </c>
      <c r="N5239" s="10">
        <v>0</v>
      </c>
      <c r="O5239" s="1">
        <f>Table1[[#This Row],[Total Sales NGN]]-(Table1[[#This Row],[Total Sales NGN]]*Table1[[#This Row],[Discount %2]])</f>
        <v>200880</v>
      </c>
      <c r="P5239" t="s">
        <v>26</v>
      </c>
      <c r="Q5239">
        <v>4</v>
      </c>
      <c r="R5239" t="s">
        <v>35</v>
      </c>
      <c r="S5239">
        <v>164</v>
      </c>
      <c r="T5239" s="1">
        <v>289731</v>
      </c>
    </row>
    <row r="5240" spans="1:20" x14ac:dyDescent="0.3">
      <c r="A5240" t="s">
        <v>10270</v>
      </c>
      <c r="B5240" s="9">
        <v>45025</v>
      </c>
      <c r="C5240" t="s">
        <v>8730</v>
      </c>
      <c r="D5240" t="s">
        <v>8731</v>
      </c>
      <c r="E5240" t="s">
        <v>1738</v>
      </c>
      <c r="F5240" t="s">
        <v>842</v>
      </c>
      <c r="G5240" t="s">
        <v>10271</v>
      </c>
      <c r="H5240" t="s">
        <v>32</v>
      </c>
      <c r="I5240" t="s">
        <v>33</v>
      </c>
      <c r="J5240">
        <v>12</v>
      </c>
      <c r="K5240" s="1">
        <v>3800</v>
      </c>
      <c r="L5240" s="1">
        <v>45600</v>
      </c>
      <c r="M5240">
        <v>0</v>
      </c>
      <c r="N5240" s="10">
        <v>0</v>
      </c>
      <c r="O5240" s="1">
        <f>Table1[[#This Row],[Total Sales NGN]]-(Table1[[#This Row],[Total Sales NGN]]*Table1[[#This Row],[Discount %2]])</f>
        <v>45600</v>
      </c>
      <c r="P5240" t="s">
        <v>57</v>
      </c>
      <c r="Q5240">
        <v>2</v>
      </c>
      <c r="R5240" t="s">
        <v>35</v>
      </c>
      <c r="S5240">
        <v>168</v>
      </c>
      <c r="T5240" s="1">
        <v>558942</v>
      </c>
    </row>
    <row r="5241" spans="1:20" x14ac:dyDescent="0.3">
      <c r="A5241" t="s">
        <v>10272</v>
      </c>
      <c r="B5241" s="9">
        <v>45241</v>
      </c>
      <c r="C5241" t="s">
        <v>8730</v>
      </c>
      <c r="D5241" t="s">
        <v>8731</v>
      </c>
      <c r="E5241" t="s">
        <v>1738</v>
      </c>
      <c r="F5241" t="s">
        <v>265</v>
      </c>
      <c r="G5241" t="s">
        <v>10273</v>
      </c>
      <c r="H5241" t="s">
        <v>45</v>
      </c>
      <c r="I5241" t="s">
        <v>74</v>
      </c>
      <c r="J5241">
        <v>5</v>
      </c>
      <c r="K5241" s="1">
        <v>34015</v>
      </c>
      <c r="L5241" s="1">
        <v>170075</v>
      </c>
      <c r="M5241">
        <v>10</v>
      </c>
      <c r="N5241" s="10">
        <v>0.1</v>
      </c>
      <c r="O5241" s="1">
        <f>Table1[[#This Row],[Total Sales NGN]]-(Table1[[#This Row],[Total Sales NGN]]*Table1[[#This Row],[Discount %2]])</f>
        <v>153067.5</v>
      </c>
      <c r="P5241" t="s">
        <v>26</v>
      </c>
      <c r="Q5241">
        <v>2</v>
      </c>
      <c r="R5241" t="s">
        <v>35</v>
      </c>
      <c r="S5241">
        <v>196</v>
      </c>
      <c r="T5241" s="1">
        <v>383206</v>
      </c>
    </row>
    <row r="5242" spans="1:20" x14ac:dyDescent="0.3">
      <c r="A5242" t="s">
        <v>10274</v>
      </c>
      <c r="B5242" s="9">
        <v>44981</v>
      </c>
      <c r="C5242" t="s">
        <v>8730</v>
      </c>
      <c r="D5242" t="s">
        <v>8731</v>
      </c>
      <c r="E5242" t="s">
        <v>2951</v>
      </c>
      <c r="F5242" t="s">
        <v>163</v>
      </c>
      <c r="G5242" t="s">
        <v>10275</v>
      </c>
      <c r="H5242" t="s">
        <v>65</v>
      </c>
      <c r="I5242" t="s">
        <v>66</v>
      </c>
      <c r="J5242">
        <v>17</v>
      </c>
      <c r="K5242" s="1">
        <v>95477</v>
      </c>
      <c r="L5242" s="1">
        <v>1623109</v>
      </c>
      <c r="M5242" t="s">
        <v>27</v>
      </c>
      <c r="N5242" s="10">
        <v>0</v>
      </c>
      <c r="O5242" s="1">
        <f>Table1[[#This Row],[Total Sales NGN]]-(Table1[[#This Row],[Total Sales NGN]]*Table1[[#This Row],[Discount %2]])</f>
        <v>1623109</v>
      </c>
      <c r="P5242" t="s">
        <v>34</v>
      </c>
      <c r="Q5242">
        <v>3</v>
      </c>
      <c r="R5242" t="s">
        <v>35</v>
      </c>
      <c r="S5242">
        <v>175</v>
      </c>
      <c r="T5242" s="1">
        <v>761054</v>
      </c>
    </row>
    <row r="5243" spans="1:20" x14ac:dyDescent="0.3">
      <c r="A5243" t="s">
        <v>10276</v>
      </c>
      <c r="B5243" s="9">
        <v>45303</v>
      </c>
      <c r="C5243" t="s">
        <v>8730</v>
      </c>
      <c r="D5243" t="s">
        <v>8731</v>
      </c>
      <c r="E5243" t="s">
        <v>2951</v>
      </c>
      <c r="F5243" t="s">
        <v>1262</v>
      </c>
      <c r="G5243" t="s">
        <v>10277</v>
      </c>
      <c r="H5243" t="s">
        <v>45</v>
      </c>
      <c r="I5243" t="s">
        <v>130</v>
      </c>
      <c r="J5243">
        <v>18</v>
      </c>
      <c r="K5243" s="1">
        <v>32184</v>
      </c>
      <c r="L5243" s="1">
        <v>579312</v>
      </c>
      <c r="M5243" t="s">
        <v>27</v>
      </c>
      <c r="N5243" s="10">
        <v>0</v>
      </c>
      <c r="O5243" s="1">
        <f>Table1[[#This Row],[Total Sales NGN]]-(Table1[[#This Row],[Total Sales NGN]]*Table1[[#This Row],[Discount %2]])</f>
        <v>579312</v>
      </c>
      <c r="P5243" t="s">
        <v>57</v>
      </c>
      <c r="Q5243">
        <v>4</v>
      </c>
      <c r="R5243" t="s">
        <v>28</v>
      </c>
      <c r="S5243">
        <v>197</v>
      </c>
      <c r="T5243" s="1">
        <v>383206</v>
      </c>
    </row>
    <row r="5244" spans="1:20" x14ac:dyDescent="0.3">
      <c r="A5244" t="s">
        <v>10278</v>
      </c>
      <c r="B5244" s="9">
        <v>45393</v>
      </c>
      <c r="C5244" t="s">
        <v>8730</v>
      </c>
      <c r="D5244" t="s">
        <v>8731</v>
      </c>
      <c r="E5244" t="s">
        <v>2951</v>
      </c>
      <c r="F5244" t="s">
        <v>2247</v>
      </c>
      <c r="G5244" t="s">
        <v>10279</v>
      </c>
      <c r="H5244" t="s">
        <v>40</v>
      </c>
      <c r="I5244" t="s">
        <v>137</v>
      </c>
      <c r="J5244">
        <v>19</v>
      </c>
      <c r="K5244" s="1">
        <v>11822</v>
      </c>
      <c r="L5244" s="1">
        <v>224618</v>
      </c>
      <c r="M5244">
        <v>0</v>
      </c>
      <c r="N5244" s="10">
        <v>0</v>
      </c>
      <c r="O5244" s="1">
        <f>Table1[[#This Row],[Total Sales NGN]]-(Table1[[#This Row],[Total Sales NGN]]*Table1[[#This Row],[Discount %2]])</f>
        <v>224618</v>
      </c>
      <c r="P5244" t="s">
        <v>57</v>
      </c>
      <c r="Q5244" t="s">
        <v>27</v>
      </c>
      <c r="R5244" t="s">
        <v>35</v>
      </c>
      <c r="S5244">
        <v>74</v>
      </c>
      <c r="T5244" s="1">
        <v>289731</v>
      </c>
    </row>
    <row r="5245" spans="1:20" x14ac:dyDescent="0.3">
      <c r="A5245" t="s">
        <v>10280</v>
      </c>
      <c r="B5245" s="9">
        <v>45312</v>
      </c>
      <c r="C5245" t="s">
        <v>8730</v>
      </c>
      <c r="D5245" t="s">
        <v>8731</v>
      </c>
      <c r="E5245" t="s">
        <v>1738</v>
      </c>
      <c r="F5245" t="s">
        <v>2991</v>
      </c>
      <c r="G5245" t="s">
        <v>10281</v>
      </c>
      <c r="H5245" t="s">
        <v>40</v>
      </c>
      <c r="I5245" t="s">
        <v>70</v>
      </c>
      <c r="J5245">
        <v>6</v>
      </c>
      <c r="K5245" s="1">
        <v>15218</v>
      </c>
      <c r="L5245" s="1">
        <v>91308</v>
      </c>
      <c r="M5245">
        <v>0</v>
      </c>
      <c r="N5245" s="10">
        <v>0</v>
      </c>
      <c r="O5245" s="1">
        <f>Table1[[#This Row],[Total Sales NGN]]-(Table1[[#This Row],[Total Sales NGN]]*Table1[[#This Row],[Discount %2]])</f>
        <v>91308</v>
      </c>
      <c r="P5245" t="s">
        <v>57</v>
      </c>
      <c r="Q5245">
        <v>4</v>
      </c>
      <c r="R5245" t="s">
        <v>35</v>
      </c>
      <c r="S5245">
        <v>117</v>
      </c>
      <c r="T5245" s="1">
        <v>289731</v>
      </c>
    </row>
    <row r="5246" spans="1:20" x14ac:dyDescent="0.3">
      <c r="A5246" t="s">
        <v>10282</v>
      </c>
      <c r="B5246" s="9">
        <v>45626</v>
      </c>
      <c r="C5246" t="s">
        <v>8730</v>
      </c>
      <c r="D5246" t="s">
        <v>8731</v>
      </c>
      <c r="E5246" t="s">
        <v>1738</v>
      </c>
      <c r="F5246" t="s">
        <v>4352</v>
      </c>
      <c r="G5246" t="s">
        <v>10283</v>
      </c>
      <c r="H5246" t="s">
        <v>24</v>
      </c>
      <c r="I5246" t="s">
        <v>25</v>
      </c>
      <c r="J5246">
        <v>5</v>
      </c>
      <c r="K5246" s="1">
        <v>119899</v>
      </c>
      <c r="L5246" s="1">
        <v>599495</v>
      </c>
      <c r="M5246">
        <v>0</v>
      </c>
      <c r="N5246" s="10">
        <v>0</v>
      </c>
      <c r="O5246" s="1">
        <f>Table1[[#This Row],[Total Sales NGN]]-(Table1[[#This Row],[Total Sales NGN]]*Table1[[#This Row],[Discount %2]])</f>
        <v>599495</v>
      </c>
      <c r="P5246" t="s">
        <v>57</v>
      </c>
      <c r="Q5246">
        <v>1</v>
      </c>
      <c r="R5246" t="s">
        <v>35</v>
      </c>
      <c r="S5246">
        <v>159</v>
      </c>
      <c r="T5246" s="1">
        <v>1077152</v>
      </c>
    </row>
    <row r="5247" spans="1:20" x14ac:dyDescent="0.3">
      <c r="A5247" t="s">
        <v>10284</v>
      </c>
      <c r="B5247" s="9">
        <v>45119</v>
      </c>
      <c r="C5247" t="s">
        <v>8730</v>
      </c>
      <c r="D5247" t="s">
        <v>8731</v>
      </c>
      <c r="E5247" t="s">
        <v>1738</v>
      </c>
      <c r="F5247" t="s">
        <v>1101</v>
      </c>
      <c r="G5247" t="s">
        <v>10285</v>
      </c>
      <c r="H5247" t="s">
        <v>45</v>
      </c>
      <c r="I5247" t="s">
        <v>82</v>
      </c>
      <c r="J5247">
        <v>2</v>
      </c>
      <c r="K5247" s="1">
        <v>11793</v>
      </c>
      <c r="L5247" s="1">
        <v>23586</v>
      </c>
      <c r="M5247">
        <v>0</v>
      </c>
      <c r="N5247" s="10">
        <v>0</v>
      </c>
      <c r="O5247" s="1">
        <f>Table1[[#This Row],[Total Sales NGN]]-(Table1[[#This Row],[Total Sales NGN]]*Table1[[#This Row],[Discount %2]])</f>
        <v>23586</v>
      </c>
      <c r="P5247" t="s">
        <v>57</v>
      </c>
      <c r="Q5247">
        <v>4</v>
      </c>
      <c r="R5247" t="s">
        <v>35</v>
      </c>
      <c r="S5247">
        <v>4</v>
      </c>
      <c r="T5247" s="1">
        <v>383206</v>
      </c>
    </row>
    <row r="5248" spans="1:20" x14ac:dyDescent="0.3">
      <c r="A5248" t="s">
        <v>10286</v>
      </c>
      <c r="B5248" s="9">
        <v>45552</v>
      </c>
      <c r="C5248" t="s">
        <v>8730</v>
      </c>
      <c r="D5248" t="s">
        <v>8731</v>
      </c>
      <c r="E5248" t="s">
        <v>2951</v>
      </c>
      <c r="F5248" t="s">
        <v>169</v>
      </c>
      <c r="G5248" t="s">
        <v>10287</v>
      </c>
      <c r="H5248" t="s">
        <v>32</v>
      </c>
      <c r="I5248" t="s">
        <v>158</v>
      </c>
      <c r="J5248">
        <v>7</v>
      </c>
      <c r="K5248" s="1">
        <v>9987</v>
      </c>
      <c r="L5248" s="1">
        <v>69909</v>
      </c>
      <c r="M5248" t="s">
        <v>27</v>
      </c>
      <c r="N5248" s="10">
        <v>0</v>
      </c>
      <c r="O5248" s="1">
        <f>Table1[[#This Row],[Total Sales NGN]]-(Table1[[#This Row],[Total Sales NGN]]*Table1[[#This Row],[Discount %2]])</f>
        <v>69909</v>
      </c>
      <c r="P5248" t="s">
        <v>26</v>
      </c>
      <c r="Q5248">
        <v>4</v>
      </c>
      <c r="R5248" t="s">
        <v>35</v>
      </c>
      <c r="S5248">
        <v>182</v>
      </c>
      <c r="T5248" s="1">
        <v>558942</v>
      </c>
    </row>
    <row r="5249" spans="1:20" x14ac:dyDescent="0.3">
      <c r="A5249" t="s">
        <v>10288</v>
      </c>
      <c r="B5249" s="9">
        <v>45401</v>
      </c>
      <c r="C5249" t="s">
        <v>8730</v>
      </c>
      <c r="D5249" t="s">
        <v>8731</v>
      </c>
      <c r="E5249" t="s">
        <v>1738</v>
      </c>
      <c r="F5249" t="s">
        <v>201</v>
      </c>
      <c r="G5249" t="s">
        <v>10289</v>
      </c>
      <c r="H5249" t="s">
        <v>32</v>
      </c>
      <c r="I5249" t="s">
        <v>113</v>
      </c>
      <c r="J5249">
        <v>9</v>
      </c>
      <c r="K5249" s="1">
        <v>24277</v>
      </c>
      <c r="L5249" s="1">
        <v>218493</v>
      </c>
      <c r="M5249">
        <v>5</v>
      </c>
      <c r="N5249" s="10">
        <v>0.05</v>
      </c>
      <c r="O5249" s="1">
        <f>Table1[[#This Row],[Total Sales NGN]]-(Table1[[#This Row],[Total Sales NGN]]*Table1[[#This Row],[Discount %2]])</f>
        <v>207568.35</v>
      </c>
      <c r="P5249" t="s">
        <v>26</v>
      </c>
      <c r="Q5249" t="s">
        <v>27</v>
      </c>
      <c r="R5249" t="s">
        <v>35</v>
      </c>
      <c r="S5249">
        <v>77</v>
      </c>
      <c r="T5249" s="1">
        <v>558942</v>
      </c>
    </row>
    <row r="5250" spans="1:20" x14ac:dyDescent="0.3">
      <c r="A5250" t="s">
        <v>10290</v>
      </c>
      <c r="B5250" s="9">
        <v>45491</v>
      </c>
      <c r="C5250" t="s">
        <v>8730</v>
      </c>
      <c r="D5250" t="s">
        <v>8731</v>
      </c>
      <c r="E5250" t="s">
        <v>949</v>
      </c>
      <c r="F5250" t="s">
        <v>907</v>
      </c>
      <c r="G5250" t="s">
        <v>10291</v>
      </c>
      <c r="H5250" t="s">
        <v>45</v>
      </c>
      <c r="I5250" t="s">
        <v>82</v>
      </c>
      <c r="J5250">
        <v>9</v>
      </c>
      <c r="K5250" s="1">
        <v>29104</v>
      </c>
      <c r="L5250" s="1">
        <v>261936</v>
      </c>
      <c r="M5250">
        <v>0</v>
      </c>
      <c r="N5250" s="10">
        <v>0</v>
      </c>
      <c r="O5250" s="1">
        <f>Table1[[#This Row],[Total Sales NGN]]-(Table1[[#This Row],[Total Sales NGN]]*Table1[[#This Row],[Discount %2]])</f>
        <v>261936</v>
      </c>
      <c r="P5250" t="s">
        <v>47</v>
      </c>
      <c r="Q5250">
        <v>4</v>
      </c>
      <c r="R5250" t="s">
        <v>35</v>
      </c>
      <c r="S5250">
        <v>64</v>
      </c>
      <c r="T5250" s="1">
        <v>383206</v>
      </c>
    </row>
    <row r="5251" spans="1:20" x14ac:dyDescent="0.3">
      <c r="A5251" t="s">
        <v>10292</v>
      </c>
      <c r="B5251" s="9">
        <v>45286</v>
      </c>
      <c r="C5251" t="s">
        <v>8730</v>
      </c>
      <c r="D5251" t="s">
        <v>8731</v>
      </c>
      <c r="E5251" t="s">
        <v>1738</v>
      </c>
      <c r="F5251" t="s">
        <v>3499</v>
      </c>
      <c r="G5251" t="s">
        <v>10293</v>
      </c>
      <c r="H5251" t="s">
        <v>65</v>
      </c>
      <c r="I5251" t="s">
        <v>78</v>
      </c>
      <c r="J5251">
        <v>11</v>
      </c>
      <c r="K5251" s="1">
        <v>69961</v>
      </c>
      <c r="L5251" s="1">
        <v>769571</v>
      </c>
      <c r="M5251">
        <v>15</v>
      </c>
      <c r="N5251" s="10">
        <v>0.15</v>
      </c>
      <c r="O5251" s="1">
        <f>Table1[[#This Row],[Total Sales NGN]]-(Table1[[#This Row],[Total Sales NGN]]*Table1[[#This Row],[Discount %2]])</f>
        <v>654135.35</v>
      </c>
      <c r="P5251" t="s">
        <v>57</v>
      </c>
      <c r="Q5251" t="s">
        <v>27</v>
      </c>
      <c r="R5251" t="s">
        <v>28</v>
      </c>
      <c r="S5251">
        <v>191</v>
      </c>
      <c r="T5251" s="1">
        <v>761054</v>
      </c>
    </row>
    <row r="5252" spans="1:20" x14ac:dyDescent="0.3">
      <c r="A5252" t="s">
        <v>10294</v>
      </c>
      <c r="B5252" s="9">
        <v>45224</v>
      </c>
      <c r="C5252" t="s">
        <v>8730</v>
      </c>
      <c r="D5252" t="s">
        <v>8731</v>
      </c>
      <c r="E5252" t="s">
        <v>949</v>
      </c>
      <c r="F5252" t="s">
        <v>673</v>
      </c>
      <c r="G5252" t="s">
        <v>10295</v>
      </c>
      <c r="H5252" t="s">
        <v>32</v>
      </c>
      <c r="I5252" t="s">
        <v>33</v>
      </c>
      <c r="J5252">
        <v>3</v>
      </c>
      <c r="K5252" s="1">
        <v>9090</v>
      </c>
      <c r="L5252" s="1">
        <v>27270</v>
      </c>
      <c r="M5252" t="s">
        <v>27</v>
      </c>
      <c r="N5252" s="10">
        <v>0</v>
      </c>
      <c r="O5252" s="1">
        <f>Table1[[#This Row],[Total Sales NGN]]-(Table1[[#This Row],[Total Sales NGN]]*Table1[[#This Row],[Discount %2]])</f>
        <v>27270</v>
      </c>
      <c r="P5252" t="s">
        <v>57</v>
      </c>
      <c r="Q5252">
        <v>1</v>
      </c>
      <c r="R5252" t="s">
        <v>35</v>
      </c>
      <c r="S5252">
        <v>125</v>
      </c>
      <c r="T5252" s="1">
        <v>558942</v>
      </c>
    </row>
    <row r="5253" spans="1:20" x14ac:dyDescent="0.3">
      <c r="A5253" t="s">
        <v>10296</v>
      </c>
      <c r="B5253" s="9">
        <v>45633</v>
      </c>
      <c r="C5253" t="s">
        <v>8730</v>
      </c>
      <c r="D5253" t="s">
        <v>8731</v>
      </c>
      <c r="E5253" t="s">
        <v>949</v>
      </c>
      <c r="F5253" t="s">
        <v>556</v>
      </c>
      <c r="G5253" t="s">
        <v>10297</v>
      </c>
      <c r="H5253" t="s">
        <v>32</v>
      </c>
      <c r="I5253" t="s">
        <v>95</v>
      </c>
      <c r="J5253">
        <v>15</v>
      </c>
      <c r="K5253" s="1">
        <v>9950</v>
      </c>
      <c r="L5253" s="1">
        <v>149250</v>
      </c>
      <c r="M5253">
        <v>0</v>
      </c>
      <c r="N5253" s="10">
        <v>0</v>
      </c>
      <c r="O5253" s="1">
        <f>Table1[[#This Row],[Total Sales NGN]]-(Table1[[#This Row],[Total Sales NGN]]*Table1[[#This Row],[Discount %2]])</f>
        <v>149250</v>
      </c>
      <c r="P5253" t="s">
        <v>26</v>
      </c>
      <c r="Q5253" t="s">
        <v>27</v>
      </c>
      <c r="R5253" t="s">
        <v>35</v>
      </c>
      <c r="S5253">
        <v>27</v>
      </c>
      <c r="T5253" s="1">
        <v>558942</v>
      </c>
    </row>
    <row r="5254" spans="1:20" x14ac:dyDescent="0.3">
      <c r="A5254" t="s">
        <v>10298</v>
      </c>
      <c r="B5254" s="9">
        <v>45603</v>
      </c>
      <c r="C5254" t="s">
        <v>8730</v>
      </c>
      <c r="D5254" t="s">
        <v>8731</v>
      </c>
      <c r="E5254" t="s">
        <v>949</v>
      </c>
      <c r="F5254" t="s">
        <v>401</v>
      </c>
      <c r="G5254" t="s">
        <v>10299</v>
      </c>
      <c r="H5254" t="s">
        <v>32</v>
      </c>
      <c r="I5254" t="s">
        <v>141</v>
      </c>
      <c r="J5254">
        <v>10</v>
      </c>
      <c r="K5254" s="1">
        <v>15568</v>
      </c>
      <c r="L5254" s="1">
        <v>155680</v>
      </c>
      <c r="M5254">
        <v>0</v>
      </c>
      <c r="N5254" s="10">
        <v>0</v>
      </c>
      <c r="O5254" s="1">
        <f>Table1[[#This Row],[Total Sales NGN]]-(Table1[[#This Row],[Total Sales NGN]]*Table1[[#This Row],[Discount %2]])</f>
        <v>155680</v>
      </c>
      <c r="P5254" t="s">
        <v>34</v>
      </c>
      <c r="Q5254">
        <v>2</v>
      </c>
      <c r="R5254" t="s">
        <v>28</v>
      </c>
      <c r="S5254">
        <v>65</v>
      </c>
      <c r="T5254" s="1">
        <v>558942</v>
      </c>
    </row>
    <row r="5255" spans="1:20" x14ac:dyDescent="0.3">
      <c r="A5255" t="s">
        <v>10300</v>
      </c>
      <c r="B5255" s="9">
        <v>44950</v>
      </c>
      <c r="C5255" t="s">
        <v>8730</v>
      </c>
      <c r="D5255" t="s">
        <v>8731</v>
      </c>
      <c r="E5255" t="s">
        <v>1738</v>
      </c>
      <c r="F5255" t="s">
        <v>115</v>
      </c>
      <c r="G5255" t="s">
        <v>10301</v>
      </c>
      <c r="H5255" t="s">
        <v>40</v>
      </c>
      <c r="I5255" t="s">
        <v>51</v>
      </c>
      <c r="J5255">
        <v>11</v>
      </c>
      <c r="K5255" s="1">
        <v>1183</v>
      </c>
      <c r="L5255" s="1">
        <v>13013</v>
      </c>
      <c r="M5255">
        <v>0</v>
      </c>
      <c r="N5255" s="10">
        <v>0</v>
      </c>
      <c r="O5255" s="1">
        <f>Table1[[#This Row],[Total Sales NGN]]-(Table1[[#This Row],[Total Sales NGN]]*Table1[[#This Row],[Discount %2]])</f>
        <v>13013</v>
      </c>
      <c r="P5255" t="s">
        <v>27</v>
      </c>
      <c r="Q5255">
        <v>1</v>
      </c>
      <c r="R5255" t="s">
        <v>35</v>
      </c>
      <c r="S5255">
        <v>167</v>
      </c>
      <c r="T5255" s="1">
        <v>289731</v>
      </c>
    </row>
    <row r="5256" spans="1:20" x14ac:dyDescent="0.3">
      <c r="A5256" t="s">
        <v>10302</v>
      </c>
      <c r="B5256" s="9">
        <v>45216</v>
      </c>
      <c r="C5256" t="s">
        <v>8730</v>
      </c>
      <c r="D5256" t="s">
        <v>8731</v>
      </c>
      <c r="E5256" t="s">
        <v>949</v>
      </c>
      <c r="F5256" t="s">
        <v>431</v>
      </c>
      <c r="G5256" t="s">
        <v>10303</v>
      </c>
      <c r="H5256" t="s">
        <v>40</v>
      </c>
      <c r="I5256" t="s">
        <v>106</v>
      </c>
      <c r="J5256">
        <v>1</v>
      </c>
      <c r="K5256" s="1">
        <v>9252</v>
      </c>
      <c r="L5256" s="1">
        <v>9252</v>
      </c>
      <c r="M5256">
        <v>0</v>
      </c>
      <c r="N5256" s="10">
        <v>0</v>
      </c>
      <c r="O5256" s="1">
        <f>Table1[[#This Row],[Total Sales NGN]]-(Table1[[#This Row],[Total Sales NGN]]*Table1[[#This Row],[Discount %2]])</f>
        <v>9252</v>
      </c>
      <c r="P5256" t="s">
        <v>57</v>
      </c>
      <c r="Q5256" t="s">
        <v>27</v>
      </c>
      <c r="R5256" t="s">
        <v>28</v>
      </c>
      <c r="S5256">
        <v>171</v>
      </c>
      <c r="T5256" s="1">
        <v>289731</v>
      </c>
    </row>
    <row r="5257" spans="1:20" x14ac:dyDescent="0.3">
      <c r="A5257" t="s">
        <v>10304</v>
      </c>
      <c r="B5257" s="9">
        <v>45140</v>
      </c>
      <c r="C5257" t="s">
        <v>8730</v>
      </c>
      <c r="D5257" t="s">
        <v>8731</v>
      </c>
      <c r="E5257" t="s">
        <v>1738</v>
      </c>
      <c r="F5257" t="s">
        <v>2010</v>
      </c>
      <c r="G5257" t="s">
        <v>10305</v>
      </c>
      <c r="H5257" t="s">
        <v>32</v>
      </c>
      <c r="I5257" t="s">
        <v>237</v>
      </c>
      <c r="J5257">
        <v>16</v>
      </c>
      <c r="K5257" s="1">
        <v>20967</v>
      </c>
      <c r="L5257" s="1">
        <v>335472</v>
      </c>
      <c r="M5257">
        <v>0</v>
      </c>
      <c r="N5257" s="10">
        <v>0</v>
      </c>
      <c r="O5257" s="1">
        <f>Table1[[#This Row],[Total Sales NGN]]-(Table1[[#This Row],[Total Sales NGN]]*Table1[[#This Row],[Discount %2]])</f>
        <v>335472</v>
      </c>
      <c r="P5257" t="s">
        <v>27</v>
      </c>
      <c r="Q5257">
        <v>5</v>
      </c>
      <c r="R5257" t="s">
        <v>35</v>
      </c>
      <c r="S5257">
        <v>73</v>
      </c>
      <c r="T5257" s="1">
        <v>558942</v>
      </c>
    </row>
    <row r="5258" spans="1:20" x14ac:dyDescent="0.3">
      <c r="A5258" t="s">
        <v>10306</v>
      </c>
      <c r="B5258" s="9">
        <v>45498</v>
      </c>
      <c r="C5258" t="s">
        <v>8730</v>
      </c>
      <c r="D5258" t="s">
        <v>8731</v>
      </c>
      <c r="E5258" t="s">
        <v>2951</v>
      </c>
      <c r="F5258" t="s">
        <v>230</v>
      </c>
      <c r="G5258" t="s">
        <v>10307</v>
      </c>
      <c r="H5258" t="s">
        <v>40</v>
      </c>
      <c r="I5258" t="s">
        <v>106</v>
      </c>
      <c r="J5258">
        <v>19</v>
      </c>
      <c r="K5258" s="1">
        <v>9009</v>
      </c>
      <c r="L5258" s="1">
        <v>171171</v>
      </c>
      <c r="M5258" t="s">
        <v>27</v>
      </c>
      <c r="N5258" s="10">
        <v>0</v>
      </c>
      <c r="O5258" s="1">
        <f>Table1[[#This Row],[Total Sales NGN]]-(Table1[[#This Row],[Total Sales NGN]]*Table1[[#This Row],[Discount %2]])</f>
        <v>171171</v>
      </c>
      <c r="P5258" t="s">
        <v>26</v>
      </c>
      <c r="Q5258">
        <v>5</v>
      </c>
      <c r="R5258" t="s">
        <v>35</v>
      </c>
      <c r="S5258">
        <v>194</v>
      </c>
      <c r="T5258" s="1">
        <v>289731</v>
      </c>
    </row>
    <row r="5259" spans="1:20" x14ac:dyDescent="0.3">
      <c r="A5259" t="s">
        <v>10308</v>
      </c>
      <c r="B5259" s="9">
        <v>45242</v>
      </c>
      <c r="C5259" t="s">
        <v>8730</v>
      </c>
      <c r="D5259" t="s">
        <v>8731</v>
      </c>
      <c r="E5259" t="s">
        <v>949</v>
      </c>
      <c r="F5259" t="s">
        <v>1500</v>
      </c>
      <c r="G5259" t="s">
        <v>10309</v>
      </c>
      <c r="H5259" t="s">
        <v>40</v>
      </c>
      <c r="I5259" t="s">
        <v>123</v>
      </c>
      <c r="J5259">
        <v>10</v>
      </c>
      <c r="K5259" s="1">
        <v>4826</v>
      </c>
      <c r="L5259" s="1">
        <v>48260</v>
      </c>
      <c r="M5259">
        <v>10</v>
      </c>
      <c r="N5259" s="10">
        <v>0.1</v>
      </c>
      <c r="O5259" s="1">
        <f>Table1[[#This Row],[Total Sales NGN]]-(Table1[[#This Row],[Total Sales NGN]]*Table1[[#This Row],[Discount %2]])</f>
        <v>43434</v>
      </c>
      <c r="P5259" t="s">
        <v>26</v>
      </c>
      <c r="Q5259">
        <v>2</v>
      </c>
      <c r="R5259" t="s">
        <v>35</v>
      </c>
      <c r="S5259">
        <v>197</v>
      </c>
      <c r="T5259" s="1">
        <v>289731</v>
      </c>
    </row>
    <row r="5260" spans="1:20" x14ac:dyDescent="0.3">
      <c r="A5260" t="s">
        <v>10310</v>
      </c>
      <c r="B5260" s="9">
        <v>45017</v>
      </c>
      <c r="C5260" t="s">
        <v>8730</v>
      </c>
      <c r="D5260" t="s">
        <v>8731</v>
      </c>
      <c r="E5260" t="s">
        <v>949</v>
      </c>
      <c r="F5260" t="s">
        <v>293</v>
      </c>
      <c r="G5260" t="s">
        <v>27</v>
      </c>
      <c r="H5260" t="s">
        <v>24</v>
      </c>
      <c r="I5260" t="s">
        <v>152</v>
      </c>
      <c r="J5260">
        <v>16</v>
      </c>
      <c r="K5260" s="1">
        <v>278389</v>
      </c>
      <c r="L5260" s="1">
        <v>4454224</v>
      </c>
      <c r="M5260">
        <v>0</v>
      </c>
      <c r="N5260" s="10">
        <v>0</v>
      </c>
      <c r="O5260" s="1">
        <f>Table1[[#This Row],[Total Sales NGN]]-(Table1[[#This Row],[Total Sales NGN]]*Table1[[#This Row],[Discount %2]])</f>
        <v>4454224</v>
      </c>
      <c r="P5260" t="s">
        <v>47</v>
      </c>
      <c r="Q5260">
        <v>3</v>
      </c>
      <c r="R5260" t="s">
        <v>35</v>
      </c>
      <c r="S5260">
        <v>15</v>
      </c>
      <c r="T5260" s="1">
        <v>1077152</v>
      </c>
    </row>
    <row r="5261" spans="1:20" x14ac:dyDescent="0.3">
      <c r="A5261" t="s">
        <v>10311</v>
      </c>
      <c r="B5261" s="9">
        <v>45651</v>
      </c>
      <c r="C5261" t="s">
        <v>8730</v>
      </c>
      <c r="D5261" t="s">
        <v>8731</v>
      </c>
      <c r="E5261" t="s">
        <v>2951</v>
      </c>
      <c r="F5261" t="s">
        <v>198</v>
      </c>
      <c r="G5261" t="s">
        <v>10312</v>
      </c>
      <c r="H5261" t="s">
        <v>45</v>
      </c>
      <c r="I5261" t="s">
        <v>98</v>
      </c>
      <c r="J5261">
        <v>3</v>
      </c>
      <c r="K5261" s="1">
        <v>24972</v>
      </c>
      <c r="L5261" s="1">
        <v>74916</v>
      </c>
      <c r="M5261">
        <v>5</v>
      </c>
      <c r="N5261" s="10">
        <v>0.05</v>
      </c>
      <c r="O5261" s="1">
        <f>Table1[[#This Row],[Total Sales NGN]]-(Table1[[#This Row],[Total Sales NGN]]*Table1[[#This Row],[Discount %2]])</f>
        <v>71170.2</v>
      </c>
      <c r="P5261" t="s">
        <v>27</v>
      </c>
      <c r="Q5261">
        <v>1</v>
      </c>
      <c r="R5261" t="s">
        <v>27</v>
      </c>
      <c r="S5261">
        <v>135</v>
      </c>
      <c r="T5261" s="1">
        <v>383206</v>
      </c>
    </row>
    <row r="5262" spans="1:20" x14ac:dyDescent="0.3">
      <c r="A5262" t="s">
        <v>10313</v>
      </c>
      <c r="B5262" s="9">
        <v>45426</v>
      </c>
      <c r="C5262" t="s">
        <v>8730</v>
      </c>
      <c r="D5262" t="s">
        <v>8731</v>
      </c>
      <c r="E5262" t="s">
        <v>1738</v>
      </c>
      <c r="F5262" t="s">
        <v>1226</v>
      </c>
      <c r="G5262" t="s">
        <v>10314</v>
      </c>
      <c r="H5262" t="s">
        <v>24</v>
      </c>
      <c r="I5262" t="s">
        <v>61</v>
      </c>
      <c r="J5262">
        <v>16</v>
      </c>
      <c r="K5262" s="1">
        <v>349936</v>
      </c>
      <c r="L5262" s="1">
        <v>5598976</v>
      </c>
      <c r="M5262">
        <v>0</v>
      </c>
      <c r="N5262" s="10">
        <v>0</v>
      </c>
      <c r="O5262" s="1">
        <f>Table1[[#This Row],[Total Sales NGN]]-(Table1[[#This Row],[Total Sales NGN]]*Table1[[#This Row],[Discount %2]])</f>
        <v>5598976</v>
      </c>
      <c r="P5262" t="s">
        <v>27</v>
      </c>
      <c r="Q5262">
        <v>1</v>
      </c>
      <c r="R5262" t="s">
        <v>35</v>
      </c>
      <c r="S5262">
        <v>73</v>
      </c>
      <c r="T5262" s="1">
        <v>1077152</v>
      </c>
    </row>
    <row r="5263" spans="1:20" x14ac:dyDescent="0.3">
      <c r="A5263" t="s">
        <v>10315</v>
      </c>
      <c r="B5263" s="9">
        <v>45025</v>
      </c>
      <c r="C5263" t="s">
        <v>8730</v>
      </c>
      <c r="D5263" t="s">
        <v>8731</v>
      </c>
      <c r="E5263" t="s">
        <v>1738</v>
      </c>
      <c r="F5263" t="s">
        <v>418</v>
      </c>
      <c r="G5263" t="s">
        <v>10316</v>
      </c>
      <c r="H5263" t="s">
        <v>24</v>
      </c>
      <c r="I5263" t="s">
        <v>56</v>
      </c>
      <c r="J5263">
        <v>13</v>
      </c>
      <c r="K5263" s="1">
        <v>27132</v>
      </c>
      <c r="L5263" s="1">
        <v>352716</v>
      </c>
      <c r="M5263">
        <v>15</v>
      </c>
      <c r="N5263" s="10">
        <v>0.15</v>
      </c>
      <c r="O5263" s="1">
        <f>Table1[[#This Row],[Total Sales NGN]]-(Table1[[#This Row],[Total Sales NGN]]*Table1[[#This Row],[Discount %2]])</f>
        <v>299808.59999999998</v>
      </c>
      <c r="P5263" t="s">
        <v>26</v>
      </c>
      <c r="Q5263" t="s">
        <v>27</v>
      </c>
      <c r="R5263" t="s">
        <v>35</v>
      </c>
      <c r="S5263">
        <v>80</v>
      </c>
      <c r="T5263" s="1">
        <v>1077152</v>
      </c>
    </row>
    <row r="5264" spans="1:20" x14ac:dyDescent="0.3">
      <c r="A5264" t="s">
        <v>10317</v>
      </c>
      <c r="B5264" s="9">
        <v>44930</v>
      </c>
      <c r="C5264" t="s">
        <v>8730</v>
      </c>
      <c r="D5264" t="s">
        <v>8731</v>
      </c>
      <c r="E5264" t="s">
        <v>1738</v>
      </c>
      <c r="F5264" t="s">
        <v>4823</v>
      </c>
      <c r="G5264" t="s">
        <v>27</v>
      </c>
      <c r="H5264" t="s">
        <v>32</v>
      </c>
      <c r="I5264" t="s">
        <v>95</v>
      </c>
      <c r="J5264">
        <v>2</v>
      </c>
      <c r="K5264" s="1">
        <v>16861</v>
      </c>
      <c r="L5264" s="1">
        <v>33722</v>
      </c>
      <c r="M5264">
        <v>15</v>
      </c>
      <c r="N5264" s="10">
        <v>0.15</v>
      </c>
      <c r="O5264" s="1">
        <f>Table1[[#This Row],[Total Sales NGN]]-(Table1[[#This Row],[Total Sales NGN]]*Table1[[#This Row],[Discount %2]])</f>
        <v>28663.7</v>
      </c>
      <c r="P5264" t="s">
        <v>27</v>
      </c>
      <c r="Q5264">
        <v>2</v>
      </c>
      <c r="R5264" t="s">
        <v>35</v>
      </c>
      <c r="S5264">
        <v>52</v>
      </c>
      <c r="T5264" s="1">
        <v>558942</v>
      </c>
    </row>
    <row r="5265" spans="1:20" x14ac:dyDescent="0.3">
      <c r="A5265" t="s">
        <v>10318</v>
      </c>
      <c r="B5265" s="9">
        <v>45591</v>
      </c>
      <c r="C5265" t="s">
        <v>8730</v>
      </c>
      <c r="D5265" t="s">
        <v>8731</v>
      </c>
      <c r="E5265" t="s">
        <v>949</v>
      </c>
      <c r="F5265" t="s">
        <v>1048</v>
      </c>
      <c r="G5265" t="s">
        <v>10319</v>
      </c>
      <c r="H5265" t="s">
        <v>24</v>
      </c>
      <c r="I5265" t="s">
        <v>61</v>
      </c>
      <c r="J5265">
        <v>8</v>
      </c>
      <c r="K5265" s="1">
        <v>77922</v>
      </c>
      <c r="L5265" s="1">
        <v>623376</v>
      </c>
      <c r="M5265">
        <v>5</v>
      </c>
      <c r="N5265" s="10">
        <v>0.05</v>
      </c>
      <c r="O5265" s="1">
        <f>Table1[[#This Row],[Total Sales NGN]]-(Table1[[#This Row],[Total Sales NGN]]*Table1[[#This Row],[Discount %2]])</f>
        <v>592207.19999999995</v>
      </c>
      <c r="P5265" t="s">
        <v>27</v>
      </c>
      <c r="Q5265">
        <v>3</v>
      </c>
      <c r="R5265" t="s">
        <v>35</v>
      </c>
      <c r="S5265">
        <v>152</v>
      </c>
      <c r="T5265" s="1">
        <v>1077152</v>
      </c>
    </row>
    <row r="5266" spans="1:20" x14ac:dyDescent="0.3">
      <c r="A5266" t="s">
        <v>10320</v>
      </c>
      <c r="B5266" s="9">
        <v>45234</v>
      </c>
      <c r="C5266" t="s">
        <v>8730</v>
      </c>
      <c r="D5266" t="s">
        <v>8731</v>
      </c>
      <c r="E5266" t="s">
        <v>1738</v>
      </c>
      <c r="F5266" t="s">
        <v>329</v>
      </c>
      <c r="G5266" t="s">
        <v>10321</v>
      </c>
      <c r="H5266" t="s">
        <v>45</v>
      </c>
      <c r="I5266" t="s">
        <v>82</v>
      </c>
      <c r="J5266">
        <v>11</v>
      </c>
      <c r="K5266" s="1">
        <v>39841</v>
      </c>
      <c r="L5266" s="1">
        <v>438251</v>
      </c>
      <c r="M5266">
        <v>5</v>
      </c>
      <c r="N5266" s="10">
        <v>0.05</v>
      </c>
      <c r="O5266" s="1">
        <f>Table1[[#This Row],[Total Sales NGN]]-(Table1[[#This Row],[Total Sales NGN]]*Table1[[#This Row],[Discount %2]])</f>
        <v>416338.45</v>
      </c>
      <c r="P5266" t="s">
        <v>47</v>
      </c>
      <c r="Q5266">
        <v>2</v>
      </c>
      <c r="R5266" t="s">
        <v>27</v>
      </c>
      <c r="S5266">
        <v>15</v>
      </c>
      <c r="T5266" s="1">
        <v>383206</v>
      </c>
    </row>
    <row r="5267" spans="1:20" x14ac:dyDescent="0.3">
      <c r="A5267" t="s">
        <v>10322</v>
      </c>
      <c r="B5267" s="9">
        <v>45136</v>
      </c>
      <c r="C5267" t="s">
        <v>8730</v>
      </c>
      <c r="D5267" t="s">
        <v>8731</v>
      </c>
      <c r="E5267" t="s">
        <v>949</v>
      </c>
      <c r="F5267" t="s">
        <v>3934</v>
      </c>
      <c r="G5267" t="s">
        <v>10323</v>
      </c>
      <c r="H5267" t="s">
        <v>32</v>
      </c>
      <c r="I5267" t="s">
        <v>237</v>
      </c>
      <c r="J5267">
        <v>18</v>
      </c>
      <c r="K5267" s="1">
        <v>13498</v>
      </c>
      <c r="L5267" s="1">
        <v>242964</v>
      </c>
      <c r="M5267">
        <v>0</v>
      </c>
      <c r="N5267" s="10">
        <v>0</v>
      </c>
      <c r="O5267" s="1">
        <f>Table1[[#This Row],[Total Sales NGN]]-(Table1[[#This Row],[Total Sales NGN]]*Table1[[#This Row],[Discount %2]])</f>
        <v>242964</v>
      </c>
      <c r="P5267" t="s">
        <v>57</v>
      </c>
      <c r="Q5267" t="s">
        <v>27</v>
      </c>
      <c r="R5267" t="s">
        <v>35</v>
      </c>
      <c r="S5267">
        <v>188</v>
      </c>
      <c r="T5267" s="1">
        <v>558942</v>
      </c>
    </row>
    <row r="5268" spans="1:20" x14ac:dyDescent="0.3">
      <c r="A5268" t="s">
        <v>10324</v>
      </c>
      <c r="B5268" s="9">
        <v>45076</v>
      </c>
      <c r="C5268" t="s">
        <v>8730</v>
      </c>
      <c r="D5268" t="s">
        <v>8731</v>
      </c>
      <c r="E5268" t="s">
        <v>949</v>
      </c>
      <c r="F5268" t="s">
        <v>1665</v>
      </c>
      <c r="G5268" t="s">
        <v>10325</v>
      </c>
      <c r="H5268" t="s">
        <v>24</v>
      </c>
      <c r="I5268" t="s">
        <v>92</v>
      </c>
      <c r="J5268">
        <v>15</v>
      </c>
      <c r="K5268" s="1">
        <v>271987</v>
      </c>
      <c r="L5268" s="1">
        <v>4079805</v>
      </c>
      <c r="M5268">
        <v>0</v>
      </c>
      <c r="N5268" s="10">
        <v>0</v>
      </c>
      <c r="O5268" s="1">
        <f>Table1[[#This Row],[Total Sales NGN]]-(Table1[[#This Row],[Total Sales NGN]]*Table1[[#This Row],[Discount %2]])</f>
        <v>4079805</v>
      </c>
      <c r="P5268" t="s">
        <v>27</v>
      </c>
      <c r="Q5268">
        <v>4</v>
      </c>
      <c r="R5268" t="s">
        <v>35</v>
      </c>
      <c r="S5268">
        <v>188</v>
      </c>
      <c r="T5268" s="1">
        <v>1077152</v>
      </c>
    </row>
    <row r="5269" spans="1:20" x14ac:dyDescent="0.3">
      <c r="A5269" t="s">
        <v>10326</v>
      </c>
      <c r="B5269" s="9">
        <v>45106</v>
      </c>
      <c r="C5269" t="s">
        <v>8730</v>
      </c>
      <c r="D5269" t="s">
        <v>8731</v>
      </c>
      <c r="E5269" t="s">
        <v>949</v>
      </c>
      <c r="F5269" t="s">
        <v>2530</v>
      </c>
      <c r="G5269" t="s">
        <v>10327</v>
      </c>
      <c r="H5269" t="s">
        <v>40</v>
      </c>
      <c r="I5269" t="s">
        <v>70</v>
      </c>
      <c r="J5269">
        <v>11</v>
      </c>
      <c r="K5269" s="1">
        <v>3839</v>
      </c>
      <c r="L5269" s="1">
        <v>42229</v>
      </c>
      <c r="M5269" t="s">
        <v>27</v>
      </c>
      <c r="N5269" s="10">
        <v>0</v>
      </c>
      <c r="O5269" s="1">
        <f>Table1[[#This Row],[Total Sales NGN]]-(Table1[[#This Row],[Total Sales NGN]]*Table1[[#This Row],[Discount %2]])</f>
        <v>42229</v>
      </c>
      <c r="P5269" t="s">
        <v>57</v>
      </c>
      <c r="Q5269">
        <v>2</v>
      </c>
      <c r="R5269" t="s">
        <v>28</v>
      </c>
      <c r="S5269">
        <v>18</v>
      </c>
      <c r="T5269" s="1">
        <v>289731</v>
      </c>
    </row>
    <row r="5270" spans="1:20" x14ac:dyDescent="0.3">
      <c r="A5270" t="s">
        <v>10328</v>
      </c>
      <c r="B5270" s="9">
        <v>45497</v>
      </c>
      <c r="C5270" t="s">
        <v>8730</v>
      </c>
      <c r="D5270" t="s">
        <v>8731</v>
      </c>
      <c r="E5270" t="s">
        <v>2951</v>
      </c>
      <c r="F5270" t="s">
        <v>4070</v>
      </c>
      <c r="G5270" t="s">
        <v>10329</v>
      </c>
      <c r="H5270" t="s">
        <v>24</v>
      </c>
      <c r="I5270" t="s">
        <v>61</v>
      </c>
      <c r="J5270">
        <v>6</v>
      </c>
      <c r="K5270" s="1">
        <v>292252</v>
      </c>
      <c r="L5270" s="1">
        <v>1753512</v>
      </c>
      <c r="M5270">
        <v>15</v>
      </c>
      <c r="N5270" s="10">
        <v>0.15</v>
      </c>
      <c r="O5270" s="1">
        <f>Table1[[#This Row],[Total Sales NGN]]-(Table1[[#This Row],[Total Sales NGN]]*Table1[[#This Row],[Discount %2]])</f>
        <v>1490485.2</v>
      </c>
      <c r="P5270" t="s">
        <v>27</v>
      </c>
      <c r="Q5270">
        <v>1</v>
      </c>
      <c r="R5270" t="s">
        <v>35</v>
      </c>
      <c r="S5270">
        <v>115</v>
      </c>
      <c r="T5270" s="1">
        <v>1077152</v>
      </c>
    </row>
    <row r="5271" spans="1:20" x14ac:dyDescent="0.3">
      <c r="A5271" t="s">
        <v>10330</v>
      </c>
      <c r="B5271" s="9">
        <v>44963</v>
      </c>
      <c r="C5271" t="s">
        <v>8730</v>
      </c>
      <c r="D5271" t="s">
        <v>8731</v>
      </c>
      <c r="E5271" t="s">
        <v>1738</v>
      </c>
      <c r="F5271" t="s">
        <v>3092</v>
      </c>
      <c r="G5271" t="s">
        <v>10331</v>
      </c>
      <c r="H5271" t="s">
        <v>32</v>
      </c>
      <c r="I5271" t="s">
        <v>33</v>
      </c>
      <c r="J5271">
        <v>5</v>
      </c>
      <c r="K5271" s="1">
        <v>1934</v>
      </c>
      <c r="L5271" s="1">
        <v>9670</v>
      </c>
      <c r="M5271">
        <v>20</v>
      </c>
      <c r="N5271" s="10">
        <v>0.2</v>
      </c>
      <c r="O5271" s="1">
        <f>Table1[[#This Row],[Total Sales NGN]]-(Table1[[#This Row],[Total Sales NGN]]*Table1[[#This Row],[Discount %2]])</f>
        <v>7736</v>
      </c>
      <c r="P5271" t="s">
        <v>47</v>
      </c>
      <c r="Q5271">
        <v>1</v>
      </c>
      <c r="R5271" t="s">
        <v>28</v>
      </c>
      <c r="S5271">
        <v>191</v>
      </c>
      <c r="T5271" s="1">
        <v>558942</v>
      </c>
    </row>
    <row r="5272" spans="1:20" x14ac:dyDescent="0.3">
      <c r="A5272" t="s">
        <v>10332</v>
      </c>
      <c r="B5272" s="9">
        <v>45508</v>
      </c>
      <c r="C5272" t="s">
        <v>8730</v>
      </c>
      <c r="D5272" t="s">
        <v>8731</v>
      </c>
      <c r="E5272" t="s">
        <v>1738</v>
      </c>
      <c r="F5272" t="s">
        <v>3777</v>
      </c>
      <c r="G5272" t="s">
        <v>10333</v>
      </c>
      <c r="H5272" t="s">
        <v>32</v>
      </c>
      <c r="I5272" t="s">
        <v>141</v>
      </c>
      <c r="J5272">
        <v>13</v>
      </c>
      <c r="K5272" s="1">
        <v>5473</v>
      </c>
      <c r="L5272" s="1">
        <v>71149</v>
      </c>
      <c r="M5272">
        <v>10</v>
      </c>
      <c r="N5272" s="10">
        <v>0.1</v>
      </c>
      <c r="O5272" s="1">
        <f>Table1[[#This Row],[Total Sales NGN]]-(Table1[[#This Row],[Total Sales NGN]]*Table1[[#This Row],[Discount %2]])</f>
        <v>64034.1</v>
      </c>
      <c r="P5272" t="s">
        <v>57</v>
      </c>
      <c r="Q5272" t="s">
        <v>27</v>
      </c>
      <c r="R5272" t="s">
        <v>28</v>
      </c>
      <c r="S5272">
        <v>119</v>
      </c>
      <c r="T5272" s="1">
        <v>558942</v>
      </c>
    </row>
    <row r="5273" spans="1:20" x14ac:dyDescent="0.3">
      <c r="A5273" t="s">
        <v>10334</v>
      </c>
      <c r="B5273" s="9">
        <v>45552</v>
      </c>
      <c r="C5273" t="s">
        <v>8730</v>
      </c>
      <c r="D5273" t="s">
        <v>8731</v>
      </c>
      <c r="E5273" t="s">
        <v>1738</v>
      </c>
      <c r="F5273" t="s">
        <v>1339</v>
      </c>
      <c r="G5273" t="s">
        <v>10335</v>
      </c>
      <c r="H5273" t="s">
        <v>24</v>
      </c>
      <c r="I5273" t="s">
        <v>92</v>
      </c>
      <c r="J5273">
        <v>2</v>
      </c>
      <c r="K5273" s="1">
        <v>128130</v>
      </c>
      <c r="L5273" s="1">
        <v>256260</v>
      </c>
      <c r="M5273">
        <v>15</v>
      </c>
      <c r="N5273" s="10">
        <v>0.15</v>
      </c>
      <c r="O5273" s="1">
        <f>Table1[[#This Row],[Total Sales NGN]]-(Table1[[#This Row],[Total Sales NGN]]*Table1[[#This Row],[Discount %2]])</f>
        <v>217821</v>
      </c>
      <c r="P5273" t="s">
        <v>26</v>
      </c>
      <c r="Q5273">
        <v>3</v>
      </c>
      <c r="R5273" t="s">
        <v>35</v>
      </c>
      <c r="S5273">
        <v>148</v>
      </c>
      <c r="T5273" s="1">
        <v>1077152</v>
      </c>
    </row>
    <row r="5274" spans="1:20" x14ac:dyDescent="0.3">
      <c r="A5274" t="s">
        <v>10336</v>
      </c>
      <c r="B5274" s="9">
        <v>45422</v>
      </c>
      <c r="C5274" t="s">
        <v>8730</v>
      </c>
      <c r="D5274" t="s">
        <v>8731</v>
      </c>
      <c r="E5274" t="s">
        <v>1738</v>
      </c>
      <c r="F5274" t="s">
        <v>868</v>
      </c>
      <c r="G5274" t="s">
        <v>10337</v>
      </c>
      <c r="H5274" t="s">
        <v>40</v>
      </c>
      <c r="I5274" t="s">
        <v>123</v>
      </c>
      <c r="J5274">
        <v>4</v>
      </c>
      <c r="K5274" s="1">
        <v>3996</v>
      </c>
      <c r="L5274" s="1">
        <v>15984</v>
      </c>
      <c r="M5274" t="s">
        <v>27</v>
      </c>
      <c r="N5274" s="10">
        <v>0</v>
      </c>
      <c r="O5274" s="1">
        <f>Table1[[#This Row],[Total Sales NGN]]-(Table1[[#This Row],[Total Sales NGN]]*Table1[[#This Row],[Discount %2]])</f>
        <v>15984</v>
      </c>
      <c r="P5274" t="s">
        <v>34</v>
      </c>
      <c r="Q5274">
        <v>2</v>
      </c>
      <c r="R5274" t="s">
        <v>28</v>
      </c>
      <c r="S5274">
        <v>164</v>
      </c>
      <c r="T5274" s="1">
        <v>289731</v>
      </c>
    </row>
    <row r="5275" spans="1:20" x14ac:dyDescent="0.3">
      <c r="A5275" t="s">
        <v>10338</v>
      </c>
      <c r="B5275" s="9">
        <v>45226</v>
      </c>
      <c r="C5275" t="s">
        <v>8730</v>
      </c>
      <c r="D5275" t="s">
        <v>8731</v>
      </c>
      <c r="E5275" t="s">
        <v>949</v>
      </c>
      <c r="F5275" t="s">
        <v>1744</v>
      </c>
      <c r="G5275" t="s">
        <v>10339</v>
      </c>
      <c r="H5275" t="s">
        <v>32</v>
      </c>
      <c r="I5275" t="s">
        <v>141</v>
      </c>
      <c r="J5275">
        <v>8</v>
      </c>
      <c r="K5275" s="1">
        <v>5536</v>
      </c>
      <c r="L5275" s="1">
        <v>44288</v>
      </c>
      <c r="M5275">
        <v>0</v>
      </c>
      <c r="N5275" s="10">
        <v>0</v>
      </c>
      <c r="O5275" s="1">
        <f>Table1[[#This Row],[Total Sales NGN]]-(Table1[[#This Row],[Total Sales NGN]]*Table1[[#This Row],[Discount %2]])</f>
        <v>44288</v>
      </c>
      <c r="P5275" t="s">
        <v>27</v>
      </c>
      <c r="Q5275">
        <v>4</v>
      </c>
      <c r="R5275" t="s">
        <v>35</v>
      </c>
      <c r="S5275">
        <v>119</v>
      </c>
      <c r="T5275" s="1">
        <v>558942</v>
      </c>
    </row>
    <row r="5276" spans="1:20" x14ac:dyDescent="0.3">
      <c r="A5276" t="s">
        <v>10340</v>
      </c>
      <c r="B5276" s="9">
        <v>45172</v>
      </c>
      <c r="C5276" t="s">
        <v>8730</v>
      </c>
      <c r="D5276" t="s">
        <v>8731</v>
      </c>
      <c r="E5276" t="s">
        <v>1738</v>
      </c>
      <c r="F5276" t="s">
        <v>305</v>
      </c>
      <c r="G5276" t="s">
        <v>10341</v>
      </c>
      <c r="H5276" t="s">
        <v>45</v>
      </c>
      <c r="I5276" t="s">
        <v>74</v>
      </c>
      <c r="J5276">
        <v>7</v>
      </c>
      <c r="K5276" s="1">
        <v>33788</v>
      </c>
      <c r="L5276" s="1">
        <v>236516</v>
      </c>
      <c r="M5276">
        <v>5</v>
      </c>
      <c r="N5276" s="10">
        <v>0.05</v>
      </c>
      <c r="O5276" s="1">
        <f>Table1[[#This Row],[Total Sales NGN]]-(Table1[[#This Row],[Total Sales NGN]]*Table1[[#This Row],[Discount %2]])</f>
        <v>224690.2</v>
      </c>
      <c r="P5276" t="s">
        <v>57</v>
      </c>
      <c r="Q5276">
        <v>5</v>
      </c>
      <c r="R5276" t="s">
        <v>35</v>
      </c>
      <c r="S5276">
        <v>132</v>
      </c>
      <c r="T5276" s="1">
        <v>383206</v>
      </c>
    </row>
    <row r="5277" spans="1:20" x14ac:dyDescent="0.3">
      <c r="A5277" t="s">
        <v>10342</v>
      </c>
      <c r="B5277" s="9">
        <v>44947</v>
      </c>
      <c r="C5277" t="s">
        <v>8730</v>
      </c>
      <c r="D5277" t="s">
        <v>8731</v>
      </c>
      <c r="E5277" t="s">
        <v>949</v>
      </c>
      <c r="F5277" t="s">
        <v>937</v>
      </c>
      <c r="G5277" t="s">
        <v>10343</v>
      </c>
      <c r="H5277" t="s">
        <v>24</v>
      </c>
      <c r="I5277" t="s">
        <v>152</v>
      </c>
      <c r="J5277">
        <v>7</v>
      </c>
      <c r="K5277" s="1">
        <v>237554</v>
      </c>
      <c r="L5277" s="1">
        <v>1662878</v>
      </c>
      <c r="M5277">
        <v>15</v>
      </c>
      <c r="N5277" s="10">
        <v>0.15</v>
      </c>
      <c r="O5277" s="1">
        <f>Table1[[#This Row],[Total Sales NGN]]-(Table1[[#This Row],[Total Sales NGN]]*Table1[[#This Row],[Discount %2]])</f>
        <v>1413446.3</v>
      </c>
      <c r="P5277" t="s">
        <v>26</v>
      </c>
      <c r="Q5277">
        <v>4</v>
      </c>
      <c r="R5277" t="s">
        <v>35</v>
      </c>
      <c r="S5277">
        <v>107</v>
      </c>
      <c r="T5277" s="1">
        <v>1077152</v>
      </c>
    </row>
    <row r="5278" spans="1:20" x14ac:dyDescent="0.3">
      <c r="A5278" t="s">
        <v>10344</v>
      </c>
      <c r="B5278" s="9">
        <v>45372</v>
      </c>
      <c r="C5278" t="s">
        <v>8730</v>
      </c>
      <c r="D5278" t="s">
        <v>8731</v>
      </c>
      <c r="E5278" t="s">
        <v>1738</v>
      </c>
      <c r="F5278" t="s">
        <v>1561</v>
      </c>
      <c r="G5278" t="s">
        <v>10345</v>
      </c>
      <c r="H5278" t="s">
        <v>45</v>
      </c>
      <c r="I5278" t="s">
        <v>211</v>
      </c>
      <c r="J5278">
        <v>2</v>
      </c>
      <c r="K5278" s="1">
        <v>23901</v>
      </c>
      <c r="L5278" s="1">
        <v>47802</v>
      </c>
      <c r="M5278">
        <v>0</v>
      </c>
      <c r="N5278" s="10">
        <v>0</v>
      </c>
      <c r="O5278" s="1">
        <f>Table1[[#This Row],[Total Sales NGN]]-(Table1[[#This Row],[Total Sales NGN]]*Table1[[#This Row],[Discount %2]])</f>
        <v>47802</v>
      </c>
      <c r="P5278" t="s">
        <v>57</v>
      </c>
      <c r="Q5278">
        <v>4</v>
      </c>
      <c r="R5278" t="s">
        <v>35</v>
      </c>
      <c r="S5278">
        <v>26</v>
      </c>
      <c r="T5278" s="1">
        <v>383206</v>
      </c>
    </row>
    <row r="5279" spans="1:20" x14ac:dyDescent="0.3">
      <c r="A5279" t="s">
        <v>10346</v>
      </c>
      <c r="B5279" s="9">
        <v>45486</v>
      </c>
      <c r="C5279" t="s">
        <v>8730</v>
      </c>
      <c r="D5279" t="s">
        <v>8731</v>
      </c>
      <c r="E5279" t="s">
        <v>949</v>
      </c>
      <c r="F5279" t="s">
        <v>245</v>
      </c>
      <c r="G5279" t="s">
        <v>10347</v>
      </c>
      <c r="H5279" t="s">
        <v>24</v>
      </c>
      <c r="I5279" t="s">
        <v>161</v>
      </c>
      <c r="J5279">
        <v>17</v>
      </c>
      <c r="K5279" s="1">
        <v>90952</v>
      </c>
      <c r="L5279" s="1">
        <v>1546184</v>
      </c>
      <c r="M5279">
        <v>5</v>
      </c>
      <c r="N5279" s="10">
        <v>0.05</v>
      </c>
      <c r="O5279" s="1">
        <f>Table1[[#This Row],[Total Sales NGN]]-(Table1[[#This Row],[Total Sales NGN]]*Table1[[#This Row],[Discount %2]])</f>
        <v>1468874.8</v>
      </c>
      <c r="P5279" t="s">
        <v>47</v>
      </c>
      <c r="Q5279">
        <v>0</v>
      </c>
      <c r="R5279" t="s">
        <v>28</v>
      </c>
      <c r="S5279">
        <v>52</v>
      </c>
      <c r="T5279" s="1">
        <v>1077152</v>
      </c>
    </row>
    <row r="5280" spans="1:20" x14ac:dyDescent="0.3">
      <c r="A5280" t="s">
        <v>10348</v>
      </c>
      <c r="B5280" s="9">
        <v>45174</v>
      </c>
      <c r="C5280" t="s">
        <v>8730</v>
      </c>
      <c r="D5280" t="s">
        <v>8731</v>
      </c>
      <c r="E5280" t="s">
        <v>949</v>
      </c>
      <c r="F5280" t="s">
        <v>3185</v>
      </c>
      <c r="G5280" t="s">
        <v>10349</v>
      </c>
      <c r="H5280" t="s">
        <v>65</v>
      </c>
      <c r="I5280" t="s">
        <v>66</v>
      </c>
      <c r="J5280">
        <v>5</v>
      </c>
      <c r="K5280" s="1">
        <v>159403</v>
      </c>
      <c r="L5280" s="1">
        <v>797015</v>
      </c>
      <c r="M5280">
        <v>0</v>
      </c>
      <c r="N5280" s="10">
        <v>0</v>
      </c>
      <c r="O5280" s="1">
        <f>Table1[[#This Row],[Total Sales NGN]]-(Table1[[#This Row],[Total Sales NGN]]*Table1[[#This Row],[Discount %2]])</f>
        <v>797015</v>
      </c>
      <c r="P5280" t="s">
        <v>57</v>
      </c>
      <c r="Q5280">
        <v>1</v>
      </c>
      <c r="R5280" t="s">
        <v>28</v>
      </c>
      <c r="S5280">
        <v>88</v>
      </c>
      <c r="T5280" s="1">
        <v>761054</v>
      </c>
    </row>
    <row r="5281" spans="1:20" x14ac:dyDescent="0.3">
      <c r="A5281" t="s">
        <v>10350</v>
      </c>
      <c r="B5281" s="9">
        <v>45423</v>
      </c>
      <c r="C5281" t="s">
        <v>8730</v>
      </c>
      <c r="D5281" t="s">
        <v>8731</v>
      </c>
      <c r="E5281" t="s">
        <v>2951</v>
      </c>
      <c r="F5281" t="s">
        <v>1592</v>
      </c>
      <c r="G5281" t="s">
        <v>10351</v>
      </c>
      <c r="H5281" t="s">
        <v>32</v>
      </c>
      <c r="I5281" t="s">
        <v>141</v>
      </c>
      <c r="J5281">
        <v>3</v>
      </c>
      <c r="K5281" s="1">
        <v>10948</v>
      </c>
      <c r="L5281" s="1">
        <v>32844</v>
      </c>
      <c r="M5281">
        <v>10</v>
      </c>
      <c r="N5281" s="10">
        <v>0.1</v>
      </c>
      <c r="O5281" s="1">
        <f>Table1[[#This Row],[Total Sales NGN]]-(Table1[[#This Row],[Total Sales NGN]]*Table1[[#This Row],[Discount %2]])</f>
        <v>29559.599999999999</v>
      </c>
      <c r="P5281" t="s">
        <v>27</v>
      </c>
      <c r="Q5281">
        <v>4</v>
      </c>
      <c r="R5281" t="s">
        <v>35</v>
      </c>
      <c r="S5281">
        <v>199</v>
      </c>
      <c r="T5281" s="1">
        <v>558942</v>
      </c>
    </row>
    <row r="5282" spans="1:20" x14ac:dyDescent="0.3">
      <c r="A5282" t="s">
        <v>10352</v>
      </c>
      <c r="B5282" s="9">
        <v>45196</v>
      </c>
      <c r="C5282" t="s">
        <v>8730</v>
      </c>
      <c r="D5282" t="s">
        <v>8731</v>
      </c>
      <c r="E5282" t="s">
        <v>949</v>
      </c>
      <c r="F5282" t="s">
        <v>595</v>
      </c>
      <c r="G5282" t="s">
        <v>10353</v>
      </c>
      <c r="H5282" t="s">
        <v>24</v>
      </c>
      <c r="I5282" t="s">
        <v>161</v>
      </c>
      <c r="J5282">
        <v>16</v>
      </c>
      <c r="K5282" s="1">
        <v>230924</v>
      </c>
      <c r="L5282" s="1">
        <v>3694784</v>
      </c>
      <c r="M5282">
        <v>10</v>
      </c>
      <c r="N5282" s="10">
        <v>0.1</v>
      </c>
      <c r="O5282" s="1">
        <f>Table1[[#This Row],[Total Sales NGN]]-(Table1[[#This Row],[Total Sales NGN]]*Table1[[#This Row],[Discount %2]])</f>
        <v>3325305.6</v>
      </c>
      <c r="P5282" t="s">
        <v>34</v>
      </c>
      <c r="Q5282">
        <v>5</v>
      </c>
      <c r="R5282" t="s">
        <v>28</v>
      </c>
      <c r="S5282">
        <v>179</v>
      </c>
      <c r="T5282" s="1">
        <v>1077152</v>
      </c>
    </row>
    <row r="5283" spans="1:20" x14ac:dyDescent="0.3">
      <c r="A5283" t="s">
        <v>10354</v>
      </c>
      <c r="B5283" s="9">
        <v>44988</v>
      </c>
      <c r="C5283" t="s">
        <v>8730</v>
      </c>
      <c r="D5283" t="s">
        <v>8731</v>
      </c>
      <c r="E5283" t="s">
        <v>949</v>
      </c>
      <c r="F5283" t="s">
        <v>43</v>
      </c>
      <c r="G5283" t="s">
        <v>10355</v>
      </c>
      <c r="H5283" t="s">
        <v>24</v>
      </c>
      <c r="I5283" t="s">
        <v>56</v>
      </c>
      <c r="J5283">
        <v>5</v>
      </c>
      <c r="K5283" s="1">
        <v>200365</v>
      </c>
      <c r="L5283" s="1">
        <v>1001825</v>
      </c>
      <c r="M5283">
        <v>0</v>
      </c>
      <c r="N5283" s="10">
        <v>0</v>
      </c>
      <c r="O5283" s="1">
        <f>Table1[[#This Row],[Total Sales NGN]]-(Table1[[#This Row],[Total Sales NGN]]*Table1[[#This Row],[Discount %2]])</f>
        <v>1001825</v>
      </c>
      <c r="P5283" t="s">
        <v>26</v>
      </c>
      <c r="Q5283">
        <v>1</v>
      </c>
      <c r="R5283" t="s">
        <v>35</v>
      </c>
      <c r="S5283">
        <v>190</v>
      </c>
      <c r="T5283" s="1">
        <v>1077152</v>
      </c>
    </row>
    <row r="5284" spans="1:20" x14ac:dyDescent="0.3">
      <c r="A5284" t="s">
        <v>10356</v>
      </c>
      <c r="B5284" s="9">
        <v>45009</v>
      </c>
      <c r="C5284" t="s">
        <v>8730</v>
      </c>
      <c r="D5284" t="s">
        <v>8731</v>
      </c>
      <c r="E5284" t="s">
        <v>1738</v>
      </c>
      <c r="F5284" t="s">
        <v>470</v>
      </c>
      <c r="G5284" t="s">
        <v>10357</v>
      </c>
      <c r="H5284" t="s">
        <v>24</v>
      </c>
      <c r="I5284" t="s">
        <v>152</v>
      </c>
      <c r="J5284">
        <v>16</v>
      </c>
      <c r="K5284" s="1">
        <v>302339</v>
      </c>
      <c r="L5284" s="1">
        <v>4837424</v>
      </c>
      <c r="M5284" t="s">
        <v>27</v>
      </c>
      <c r="N5284" s="10">
        <v>0</v>
      </c>
      <c r="O5284" s="1">
        <f>Table1[[#This Row],[Total Sales NGN]]-(Table1[[#This Row],[Total Sales NGN]]*Table1[[#This Row],[Discount %2]])</f>
        <v>4837424</v>
      </c>
      <c r="P5284" t="s">
        <v>47</v>
      </c>
      <c r="Q5284">
        <v>3</v>
      </c>
      <c r="R5284" t="s">
        <v>35</v>
      </c>
      <c r="S5284">
        <v>62</v>
      </c>
      <c r="T5284" s="1">
        <v>1077152</v>
      </c>
    </row>
    <row r="5285" spans="1:20" x14ac:dyDescent="0.3">
      <c r="A5285" t="s">
        <v>10358</v>
      </c>
      <c r="B5285" s="9">
        <v>44930</v>
      </c>
      <c r="C5285" t="s">
        <v>8730</v>
      </c>
      <c r="D5285" t="s">
        <v>8731</v>
      </c>
      <c r="E5285" t="s">
        <v>949</v>
      </c>
      <c r="F5285" t="s">
        <v>452</v>
      </c>
      <c r="G5285" t="s">
        <v>10359</v>
      </c>
      <c r="H5285" t="s">
        <v>40</v>
      </c>
      <c r="I5285" t="s">
        <v>70</v>
      </c>
      <c r="J5285">
        <v>7</v>
      </c>
      <c r="K5285" s="1">
        <v>1611</v>
      </c>
      <c r="L5285" s="1">
        <v>11277</v>
      </c>
      <c r="M5285">
        <v>20</v>
      </c>
      <c r="N5285" s="10">
        <v>0.2</v>
      </c>
      <c r="O5285" s="1">
        <f>Table1[[#This Row],[Total Sales NGN]]-(Table1[[#This Row],[Total Sales NGN]]*Table1[[#This Row],[Discount %2]])</f>
        <v>9021.6</v>
      </c>
      <c r="P5285" t="s">
        <v>27</v>
      </c>
      <c r="Q5285">
        <v>2</v>
      </c>
      <c r="R5285" t="s">
        <v>35</v>
      </c>
      <c r="S5285">
        <v>72</v>
      </c>
      <c r="T5285" s="1">
        <v>289731</v>
      </c>
    </row>
    <row r="5286" spans="1:20" x14ac:dyDescent="0.3">
      <c r="A5286" t="s">
        <v>10360</v>
      </c>
      <c r="B5286" s="9">
        <v>45354</v>
      </c>
      <c r="C5286" t="s">
        <v>8730</v>
      </c>
      <c r="D5286" t="s">
        <v>8731</v>
      </c>
      <c r="E5286" t="s">
        <v>1738</v>
      </c>
      <c r="F5286" t="s">
        <v>2449</v>
      </c>
      <c r="G5286" t="s">
        <v>10361</v>
      </c>
      <c r="H5286" t="s">
        <v>45</v>
      </c>
      <c r="I5286" t="s">
        <v>98</v>
      </c>
      <c r="J5286">
        <v>6</v>
      </c>
      <c r="K5286" s="1">
        <v>3904</v>
      </c>
      <c r="L5286" s="1">
        <v>23424</v>
      </c>
      <c r="M5286">
        <v>0</v>
      </c>
      <c r="N5286" s="10">
        <v>0</v>
      </c>
      <c r="O5286" s="1">
        <f>Table1[[#This Row],[Total Sales NGN]]-(Table1[[#This Row],[Total Sales NGN]]*Table1[[#This Row],[Discount %2]])</f>
        <v>23424</v>
      </c>
      <c r="P5286" t="s">
        <v>47</v>
      </c>
      <c r="Q5286">
        <v>1</v>
      </c>
      <c r="R5286" t="s">
        <v>35</v>
      </c>
      <c r="S5286">
        <v>102</v>
      </c>
      <c r="T5286" s="1">
        <v>383206</v>
      </c>
    </row>
    <row r="5287" spans="1:20" x14ac:dyDescent="0.3">
      <c r="A5287" t="s">
        <v>10362</v>
      </c>
      <c r="B5287" s="9">
        <v>45330</v>
      </c>
      <c r="C5287" t="s">
        <v>8730</v>
      </c>
      <c r="D5287" t="s">
        <v>8731</v>
      </c>
      <c r="E5287" t="s">
        <v>949</v>
      </c>
      <c r="F5287" t="s">
        <v>833</v>
      </c>
      <c r="G5287" t="s">
        <v>10363</v>
      </c>
      <c r="H5287" t="s">
        <v>32</v>
      </c>
      <c r="I5287" t="s">
        <v>113</v>
      </c>
      <c r="J5287">
        <v>15</v>
      </c>
      <c r="K5287" s="1">
        <v>8481</v>
      </c>
      <c r="L5287" s="1">
        <v>127215</v>
      </c>
      <c r="M5287">
        <v>0</v>
      </c>
      <c r="N5287" s="10">
        <v>0</v>
      </c>
      <c r="O5287" s="1">
        <f>Table1[[#This Row],[Total Sales NGN]]-(Table1[[#This Row],[Total Sales NGN]]*Table1[[#This Row],[Discount %2]])</f>
        <v>127215</v>
      </c>
      <c r="P5287" t="s">
        <v>47</v>
      </c>
      <c r="Q5287">
        <v>3</v>
      </c>
      <c r="R5287" t="s">
        <v>28</v>
      </c>
      <c r="S5287">
        <v>170</v>
      </c>
      <c r="T5287" s="1">
        <v>558942</v>
      </c>
    </row>
    <row r="5288" spans="1:20" x14ac:dyDescent="0.3">
      <c r="A5288" t="s">
        <v>10364</v>
      </c>
      <c r="B5288" s="9">
        <v>45472</v>
      </c>
      <c r="C5288" t="s">
        <v>8730</v>
      </c>
      <c r="D5288" t="s">
        <v>8731</v>
      </c>
      <c r="E5288" t="s">
        <v>949</v>
      </c>
      <c r="F5288" t="s">
        <v>673</v>
      </c>
      <c r="G5288" t="s">
        <v>10365</v>
      </c>
      <c r="H5288" t="s">
        <v>32</v>
      </c>
      <c r="I5288" t="s">
        <v>237</v>
      </c>
      <c r="J5288">
        <v>12</v>
      </c>
      <c r="K5288" s="1">
        <v>17217</v>
      </c>
      <c r="L5288" s="1">
        <v>206604</v>
      </c>
      <c r="M5288">
        <v>0</v>
      </c>
      <c r="N5288" s="10">
        <v>0</v>
      </c>
      <c r="O5288" s="1">
        <f>Table1[[#This Row],[Total Sales NGN]]-(Table1[[#This Row],[Total Sales NGN]]*Table1[[#This Row],[Discount %2]])</f>
        <v>206604</v>
      </c>
      <c r="P5288" t="s">
        <v>26</v>
      </c>
      <c r="Q5288">
        <v>3</v>
      </c>
      <c r="R5288" t="s">
        <v>28</v>
      </c>
      <c r="S5288">
        <v>93</v>
      </c>
      <c r="T5288" s="1">
        <v>558942</v>
      </c>
    </row>
    <row r="5289" spans="1:20" x14ac:dyDescent="0.3">
      <c r="A5289" t="s">
        <v>10366</v>
      </c>
      <c r="B5289" s="9">
        <v>45108</v>
      </c>
      <c r="C5289" t="s">
        <v>8730</v>
      </c>
      <c r="D5289" t="s">
        <v>8731</v>
      </c>
      <c r="E5289" t="s">
        <v>949</v>
      </c>
      <c r="F5289" t="s">
        <v>3397</v>
      </c>
      <c r="G5289" t="s">
        <v>10367</v>
      </c>
      <c r="H5289" t="s">
        <v>24</v>
      </c>
      <c r="I5289" t="s">
        <v>161</v>
      </c>
      <c r="J5289">
        <v>5</v>
      </c>
      <c r="K5289" s="1">
        <v>35564</v>
      </c>
      <c r="L5289" s="1">
        <v>177820</v>
      </c>
      <c r="M5289">
        <v>20</v>
      </c>
      <c r="N5289" s="10">
        <v>0.2</v>
      </c>
      <c r="O5289" s="1">
        <f>Table1[[#This Row],[Total Sales NGN]]-(Table1[[#This Row],[Total Sales NGN]]*Table1[[#This Row],[Discount %2]])</f>
        <v>142256</v>
      </c>
      <c r="P5289" t="s">
        <v>26</v>
      </c>
      <c r="Q5289" t="s">
        <v>27</v>
      </c>
      <c r="R5289" t="s">
        <v>27</v>
      </c>
      <c r="S5289">
        <v>110</v>
      </c>
      <c r="T5289" s="1">
        <v>1077152</v>
      </c>
    </row>
    <row r="5290" spans="1:20" x14ac:dyDescent="0.3">
      <c r="A5290" t="s">
        <v>10368</v>
      </c>
      <c r="B5290" s="9">
        <v>44995</v>
      </c>
      <c r="C5290" t="s">
        <v>8730</v>
      </c>
      <c r="D5290" t="s">
        <v>8731</v>
      </c>
      <c r="E5290" t="s">
        <v>1738</v>
      </c>
      <c r="F5290" t="s">
        <v>489</v>
      </c>
      <c r="G5290" t="s">
        <v>10369</v>
      </c>
      <c r="H5290" t="s">
        <v>24</v>
      </c>
      <c r="I5290" t="s">
        <v>25</v>
      </c>
      <c r="J5290">
        <v>14</v>
      </c>
      <c r="K5290" s="1">
        <v>185317</v>
      </c>
      <c r="L5290" s="1">
        <v>2594438</v>
      </c>
      <c r="M5290">
        <v>10</v>
      </c>
      <c r="N5290" s="10">
        <v>0.1</v>
      </c>
      <c r="O5290" s="1">
        <f>Table1[[#This Row],[Total Sales NGN]]-(Table1[[#This Row],[Total Sales NGN]]*Table1[[#This Row],[Discount %2]])</f>
        <v>2334994.2000000002</v>
      </c>
      <c r="P5290" t="s">
        <v>47</v>
      </c>
      <c r="Q5290">
        <v>2</v>
      </c>
      <c r="R5290" t="s">
        <v>28</v>
      </c>
      <c r="S5290">
        <v>100</v>
      </c>
      <c r="T5290" s="1">
        <v>1077152</v>
      </c>
    </row>
    <row r="5291" spans="1:20" x14ac:dyDescent="0.3">
      <c r="A5291" t="s">
        <v>10370</v>
      </c>
      <c r="B5291" s="9">
        <v>44938</v>
      </c>
      <c r="C5291" t="s">
        <v>8730</v>
      </c>
      <c r="D5291" t="s">
        <v>8731</v>
      </c>
      <c r="E5291" t="s">
        <v>1738</v>
      </c>
      <c r="F5291" t="s">
        <v>1764</v>
      </c>
      <c r="G5291" t="s">
        <v>10371</v>
      </c>
      <c r="H5291" t="s">
        <v>32</v>
      </c>
      <c r="I5291" t="s">
        <v>141</v>
      </c>
      <c r="J5291">
        <v>3</v>
      </c>
      <c r="K5291" s="1">
        <v>2383</v>
      </c>
      <c r="L5291" s="1">
        <v>7149</v>
      </c>
      <c r="M5291">
        <v>0</v>
      </c>
      <c r="N5291" s="10">
        <v>0</v>
      </c>
      <c r="O5291" s="1">
        <f>Table1[[#This Row],[Total Sales NGN]]-(Table1[[#This Row],[Total Sales NGN]]*Table1[[#This Row],[Discount %2]])</f>
        <v>7149</v>
      </c>
      <c r="P5291" t="s">
        <v>26</v>
      </c>
      <c r="Q5291" t="s">
        <v>27</v>
      </c>
      <c r="R5291" t="s">
        <v>35</v>
      </c>
      <c r="S5291">
        <v>91</v>
      </c>
      <c r="T5291" s="1">
        <v>558942</v>
      </c>
    </row>
    <row r="5292" spans="1:20" x14ac:dyDescent="0.3">
      <c r="A5292" t="s">
        <v>10372</v>
      </c>
      <c r="B5292" s="9">
        <v>45591</v>
      </c>
      <c r="C5292" t="s">
        <v>8730</v>
      </c>
      <c r="D5292" t="s">
        <v>8731</v>
      </c>
      <c r="E5292" t="s">
        <v>2951</v>
      </c>
      <c r="F5292" t="s">
        <v>467</v>
      </c>
      <c r="G5292" t="s">
        <v>10373</v>
      </c>
      <c r="H5292" t="s">
        <v>40</v>
      </c>
      <c r="I5292" t="s">
        <v>123</v>
      </c>
      <c r="J5292">
        <v>15</v>
      </c>
      <c r="K5292" s="1">
        <v>9305</v>
      </c>
      <c r="L5292" s="1">
        <v>139575</v>
      </c>
      <c r="M5292">
        <v>0</v>
      </c>
      <c r="N5292" s="10">
        <v>0</v>
      </c>
      <c r="O5292" s="1">
        <f>Table1[[#This Row],[Total Sales NGN]]-(Table1[[#This Row],[Total Sales NGN]]*Table1[[#This Row],[Discount %2]])</f>
        <v>139575</v>
      </c>
      <c r="P5292" t="s">
        <v>47</v>
      </c>
      <c r="Q5292">
        <v>3</v>
      </c>
      <c r="R5292" t="s">
        <v>35</v>
      </c>
      <c r="S5292">
        <v>94</v>
      </c>
      <c r="T5292" s="1">
        <v>289731</v>
      </c>
    </row>
    <row r="5293" spans="1:20" x14ac:dyDescent="0.3">
      <c r="A5293" t="s">
        <v>10374</v>
      </c>
      <c r="B5293" s="9">
        <v>45582</v>
      </c>
      <c r="C5293" t="s">
        <v>8730</v>
      </c>
      <c r="D5293" t="s">
        <v>8731</v>
      </c>
      <c r="E5293" t="s">
        <v>949</v>
      </c>
      <c r="F5293" t="s">
        <v>353</v>
      </c>
      <c r="G5293" t="s">
        <v>27</v>
      </c>
      <c r="H5293" t="s">
        <v>32</v>
      </c>
      <c r="I5293" t="s">
        <v>33</v>
      </c>
      <c r="J5293">
        <v>3</v>
      </c>
      <c r="K5293" s="1">
        <v>10951</v>
      </c>
      <c r="L5293" s="1">
        <v>32853</v>
      </c>
      <c r="M5293">
        <v>15</v>
      </c>
      <c r="N5293" s="10">
        <v>0.15</v>
      </c>
      <c r="O5293" s="1">
        <f>Table1[[#This Row],[Total Sales NGN]]-(Table1[[#This Row],[Total Sales NGN]]*Table1[[#This Row],[Discount %2]])</f>
        <v>27925.05</v>
      </c>
      <c r="P5293" t="s">
        <v>26</v>
      </c>
      <c r="Q5293">
        <v>5</v>
      </c>
      <c r="R5293" t="s">
        <v>35</v>
      </c>
      <c r="S5293">
        <v>3</v>
      </c>
      <c r="T5293" s="1">
        <v>558942</v>
      </c>
    </row>
    <row r="5294" spans="1:20" x14ac:dyDescent="0.3">
      <c r="A5294" t="s">
        <v>10375</v>
      </c>
      <c r="B5294" s="9">
        <v>44976</v>
      </c>
      <c r="C5294" t="s">
        <v>8730</v>
      </c>
      <c r="D5294" t="s">
        <v>8731</v>
      </c>
      <c r="E5294" t="s">
        <v>949</v>
      </c>
      <c r="F5294" t="s">
        <v>2132</v>
      </c>
      <c r="G5294" t="s">
        <v>27</v>
      </c>
      <c r="H5294" t="s">
        <v>32</v>
      </c>
      <c r="I5294" t="s">
        <v>95</v>
      </c>
      <c r="J5294">
        <v>18</v>
      </c>
      <c r="K5294" s="1">
        <v>11727</v>
      </c>
      <c r="L5294" s="1">
        <v>211086</v>
      </c>
      <c r="M5294">
        <v>0</v>
      </c>
      <c r="N5294" s="10">
        <v>0</v>
      </c>
      <c r="O5294" s="1">
        <f>Table1[[#This Row],[Total Sales NGN]]-(Table1[[#This Row],[Total Sales NGN]]*Table1[[#This Row],[Discount %2]])</f>
        <v>211086</v>
      </c>
      <c r="P5294" t="s">
        <v>26</v>
      </c>
      <c r="Q5294" t="s">
        <v>27</v>
      </c>
      <c r="R5294" t="s">
        <v>35</v>
      </c>
      <c r="S5294">
        <v>81</v>
      </c>
      <c r="T5294" s="1">
        <v>558942</v>
      </c>
    </row>
    <row r="5295" spans="1:20" x14ac:dyDescent="0.3">
      <c r="A5295" t="s">
        <v>10376</v>
      </c>
      <c r="B5295" s="9">
        <v>45259</v>
      </c>
      <c r="C5295" t="s">
        <v>8730</v>
      </c>
      <c r="D5295" t="s">
        <v>8731</v>
      </c>
      <c r="E5295" t="s">
        <v>949</v>
      </c>
      <c r="F5295" t="s">
        <v>2415</v>
      </c>
      <c r="G5295" t="s">
        <v>10377</v>
      </c>
      <c r="H5295" t="s">
        <v>32</v>
      </c>
      <c r="I5295" t="s">
        <v>141</v>
      </c>
      <c r="J5295">
        <v>4</v>
      </c>
      <c r="K5295" s="1">
        <v>2444</v>
      </c>
      <c r="L5295" s="1">
        <v>9776</v>
      </c>
      <c r="M5295">
        <v>0</v>
      </c>
      <c r="N5295" s="10">
        <v>0</v>
      </c>
      <c r="O5295" s="1">
        <f>Table1[[#This Row],[Total Sales NGN]]-(Table1[[#This Row],[Total Sales NGN]]*Table1[[#This Row],[Discount %2]])</f>
        <v>9776</v>
      </c>
      <c r="P5295" t="s">
        <v>27</v>
      </c>
      <c r="Q5295">
        <v>4</v>
      </c>
      <c r="R5295" t="s">
        <v>35</v>
      </c>
      <c r="S5295">
        <v>153</v>
      </c>
      <c r="T5295" s="1">
        <v>558942</v>
      </c>
    </row>
    <row r="5296" spans="1:20" x14ac:dyDescent="0.3">
      <c r="A5296" t="s">
        <v>10378</v>
      </c>
      <c r="B5296" s="9">
        <v>45247</v>
      </c>
      <c r="C5296" t="s">
        <v>8730</v>
      </c>
      <c r="D5296" t="s">
        <v>8731</v>
      </c>
      <c r="E5296" t="s">
        <v>2951</v>
      </c>
      <c r="F5296" t="s">
        <v>207</v>
      </c>
      <c r="G5296" t="s">
        <v>10379</v>
      </c>
      <c r="H5296" t="s">
        <v>32</v>
      </c>
      <c r="I5296" t="s">
        <v>237</v>
      </c>
      <c r="J5296">
        <v>8</v>
      </c>
      <c r="K5296" s="1">
        <v>18660</v>
      </c>
      <c r="L5296" s="1">
        <v>149280</v>
      </c>
      <c r="M5296">
        <v>10</v>
      </c>
      <c r="N5296" s="10">
        <v>0.1</v>
      </c>
      <c r="O5296" s="1">
        <f>Table1[[#This Row],[Total Sales NGN]]-(Table1[[#This Row],[Total Sales NGN]]*Table1[[#This Row],[Discount %2]])</f>
        <v>134352</v>
      </c>
      <c r="P5296" t="s">
        <v>27</v>
      </c>
      <c r="Q5296">
        <v>5</v>
      </c>
      <c r="R5296" t="s">
        <v>35</v>
      </c>
      <c r="S5296">
        <v>47</v>
      </c>
      <c r="T5296" s="1">
        <v>558942</v>
      </c>
    </row>
    <row r="5297" spans="1:20" x14ac:dyDescent="0.3">
      <c r="A5297" t="s">
        <v>10380</v>
      </c>
      <c r="B5297" s="9">
        <v>45459</v>
      </c>
      <c r="C5297" t="s">
        <v>8730</v>
      </c>
      <c r="D5297" t="s">
        <v>8731</v>
      </c>
      <c r="E5297" t="s">
        <v>2951</v>
      </c>
      <c r="F5297" t="s">
        <v>2781</v>
      </c>
      <c r="G5297" t="s">
        <v>10381</v>
      </c>
      <c r="H5297" t="s">
        <v>32</v>
      </c>
      <c r="I5297" t="s">
        <v>141</v>
      </c>
      <c r="J5297">
        <v>3</v>
      </c>
      <c r="K5297" s="1">
        <v>16066</v>
      </c>
      <c r="L5297" s="1">
        <v>48198</v>
      </c>
      <c r="M5297">
        <v>0</v>
      </c>
      <c r="N5297" s="10">
        <v>0</v>
      </c>
      <c r="O5297" s="1">
        <f>Table1[[#This Row],[Total Sales NGN]]-(Table1[[#This Row],[Total Sales NGN]]*Table1[[#This Row],[Discount %2]])</f>
        <v>48198</v>
      </c>
      <c r="P5297" t="s">
        <v>47</v>
      </c>
      <c r="Q5297">
        <v>5</v>
      </c>
      <c r="R5297" t="s">
        <v>35</v>
      </c>
      <c r="S5297">
        <v>174</v>
      </c>
      <c r="T5297" s="1">
        <v>558942</v>
      </c>
    </row>
    <row r="5298" spans="1:20" x14ac:dyDescent="0.3">
      <c r="A5298" t="s">
        <v>10382</v>
      </c>
      <c r="B5298" s="9">
        <v>44959</v>
      </c>
      <c r="C5298" t="s">
        <v>8730</v>
      </c>
      <c r="D5298" t="s">
        <v>8731</v>
      </c>
      <c r="E5298" t="s">
        <v>1738</v>
      </c>
      <c r="F5298" t="s">
        <v>1313</v>
      </c>
      <c r="G5298" t="s">
        <v>10383</v>
      </c>
      <c r="H5298" t="s">
        <v>24</v>
      </c>
      <c r="I5298" t="s">
        <v>92</v>
      </c>
      <c r="J5298">
        <v>8</v>
      </c>
      <c r="K5298" s="1">
        <v>280344</v>
      </c>
      <c r="L5298" s="1">
        <v>2242752</v>
      </c>
      <c r="M5298">
        <v>15</v>
      </c>
      <c r="N5298" s="10">
        <v>0.15</v>
      </c>
      <c r="O5298" s="1">
        <f>Table1[[#This Row],[Total Sales NGN]]-(Table1[[#This Row],[Total Sales NGN]]*Table1[[#This Row],[Discount %2]])</f>
        <v>1906339.2</v>
      </c>
      <c r="P5298" t="s">
        <v>26</v>
      </c>
      <c r="Q5298">
        <v>5</v>
      </c>
      <c r="R5298" t="s">
        <v>35</v>
      </c>
      <c r="S5298">
        <v>149</v>
      </c>
      <c r="T5298" s="1">
        <v>1077152</v>
      </c>
    </row>
    <row r="5299" spans="1:20" x14ac:dyDescent="0.3">
      <c r="A5299" t="s">
        <v>10384</v>
      </c>
      <c r="B5299" s="9">
        <v>45417</v>
      </c>
      <c r="C5299" t="s">
        <v>8730</v>
      </c>
      <c r="D5299" t="s">
        <v>8731</v>
      </c>
      <c r="E5299" t="s">
        <v>2951</v>
      </c>
      <c r="F5299" t="s">
        <v>1777</v>
      </c>
      <c r="G5299" t="s">
        <v>10385</v>
      </c>
      <c r="H5299" t="s">
        <v>45</v>
      </c>
      <c r="I5299" t="s">
        <v>46</v>
      </c>
      <c r="J5299">
        <v>10</v>
      </c>
      <c r="K5299" s="1">
        <v>3586</v>
      </c>
      <c r="L5299" s="1">
        <v>35860</v>
      </c>
      <c r="M5299">
        <v>5</v>
      </c>
      <c r="N5299" s="10">
        <v>0.05</v>
      </c>
      <c r="O5299" s="1">
        <f>Table1[[#This Row],[Total Sales NGN]]-(Table1[[#This Row],[Total Sales NGN]]*Table1[[#This Row],[Discount %2]])</f>
        <v>34067</v>
      </c>
      <c r="P5299" t="s">
        <v>47</v>
      </c>
      <c r="Q5299">
        <v>3</v>
      </c>
      <c r="R5299" t="s">
        <v>35</v>
      </c>
      <c r="S5299">
        <v>21</v>
      </c>
      <c r="T5299" s="1">
        <v>383206</v>
      </c>
    </row>
    <row r="5300" spans="1:20" x14ac:dyDescent="0.3">
      <c r="A5300" t="s">
        <v>10386</v>
      </c>
      <c r="B5300" s="9">
        <v>45584</v>
      </c>
      <c r="C5300" t="s">
        <v>8730</v>
      </c>
      <c r="D5300" t="s">
        <v>8731</v>
      </c>
      <c r="E5300" t="s">
        <v>1738</v>
      </c>
      <c r="F5300" t="s">
        <v>2508</v>
      </c>
      <c r="G5300" t="s">
        <v>10387</v>
      </c>
      <c r="H5300" t="s">
        <v>24</v>
      </c>
      <c r="I5300" t="s">
        <v>174</v>
      </c>
      <c r="J5300">
        <v>6</v>
      </c>
      <c r="K5300" s="1">
        <v>106019</v>
      </c>
      <c r="L5300" s="1">
        <v>636114</v>
      </c>
      <c r="M5300">
        <v>0</v>
      </c>
      <c r="N5300" s="10">
        <v>0</v>
      </c>
      <c r="O5300" s="1">
        <f>Table1[[#This Row],[Total Sales NGN]]-(Table1[[#This Row],[Total Sales NGN]]*Table1[[#This Row],[Discount %2]])</f>
        <v>636114</v>
      </c>
      <c r="P5300" t="s">
        <v>34</v>
      </c>
      <c r="Q5300">
        <v>4</v>
      </c>
      <c r="R5300" t="s">
        <v>28</v>
      </c>
      <c r="S5300">
        <v>5</v>
      </c>
      <c r="T5300" s="1">
        <v>1077152</v>
      </c>
    </row>
    <row r="5301" spans="1:20" x14ac:dyDescent="0.3">
      <c r="A5301" t="s">
        <v>10388</v>
      </c>
      <c r="B5301" s="9">
        <v>45091</v>
      </c>
      <c r="C5301" t="s">
        <v>8730</v>
      </c>
      <c r="D5301" t="s">
        <v>8731</v>
      </c>
      <c r="E5301" t="s">
        <v>949</v>
      </c>
      <c r="F5301" t="s">
        <v>1094</v>
      </c>
      <c r="G5301" t="s">
        <v>27</v>
      </c>
      <c r="H5301" t="s">
        <v>32</v>
      </c>
      <c r="I5301" t="s">
        <v>117</v>
      </c>
      <c r="J5301">
        <v>5</v>
      </c>
      <c r="K5301" s="1">
        <v>7285</v>
      </c>
      <c r="L5301" s="1">
        <v>36425</v>
      </c>
      <c r="M5301" t="s">
        <v>27</v>
      </c>
      <c r="N5301" s="10">
        <v>0</v>
      </c>
      <c r="O5301" s="1">
        <f>Table1[[#This Row],[Total Sales NGN]]-(Table1[[#This Row],[Total Sales NGN]]*Table1[[#This Row],[Discount %2]])</f>
        <v>36425</v>
      </c>
      <c r="P5301" t="s">
        <v>57</v>
      </c>
      <c r="Q5301">
        <v>1</v>
      </c>
      <c r="R5301" t="s">
        <v>28</v>
      </c>
      <c r="S5301">
        <v>94</v>
      </c>
      <c r="T5301" s="1">
        <v>558942</v>
      </c>
    </row>
    <row r="5302" spans="1:20" x14ac:dyDescent="0.3">
      <c r="A5302" t="s">
        <v>10389</v>
      </c>
      <c r="B5302" s="9">
        <v>45128</v>
      </c>
      <c r="C5302" t="s">
        <v>8730</v>
      </c>
      <c r="D5302" t="s">
        <v>8731</v>
      </c>
      <c r="E5302" t="s">
        <v>949</v>
      </c>
      <c r="F5302" t="s">
        <v>443</v>
      </c>
      <c r="G5302" t="s">
        <v>10390</v>
      </c>
      <c r="H5302" t="s">
        <v>45</v>
      </c>
      <c r="I5302" t="s">
        <v>98</v>
      </c>
      <c r="J5302">
        <v>3</v>
      </c>
      <c r="K5302" s="1">
        <v>21109</v>
      </c>
      <c r="L5302" s="1">
        <v>63327</v>
      </c>
      <c r="M5302">
        <v>10</v>
      </c>
      <c r="N5302" s="10">
        <v>0.1</v>
      </c>
      <c r="O5302" s="1">
        <f>Table1[[#This Row],[Total Sales NGN]]-(Table1[[#This Row],[Total Sales NGN]]*Table1[[#This Row],[Discount %2]])</f>
        <v>56994.3</v>
      </c>
      <c r="P5302" t="s">
        <v>57</v>
      </c>
      <c r="Q5302">
        <v>4</v>
      </c>
      <c r="R5302" t="s">
        <v>35</v>
      </c>
      <c r="S5302">
        <v>176</v>
      </c>
      <c r="T5302" s="1">
        <v>383206</v>
      </c>
    </row>
    <row r="5303" spans="1:20" x14ac:dyDescent="0.3">
      <c r="A5303" t="s">
        <v>10391</v>
      </c>
      <c r="B5303" s="9">
        <v>45181</v>
      </c>
      <c r="C5303" t="s">
        <v>8730</v>
      </c>
      <c r="D5303" t="s">
        <v>8731</v>
      </c>
      <c r="E5303" t="s">
        <v>949</v>
      </c>
      <c r="F5303" t="s">
        <v>1917</v>
      </c>
      <c r="G5303" t="s">
        <v>10392</v>
      </c>
      <c r="H5303" t="s">
        <v>45</v>
      </c>
      <c r="I5303" t="s">
        <v>211</v>
      </c>
      <c r="J5303">
        <v>13</v>
      </c>
      <c r="K5303" s="1">
        <v>41959</v>
      </c>
      <c r="L5303" s="1">
        <v>545467</v>
      </c>
      <c r="M5303">
        <v>15</v>
      </c>
      <c r="N5303" s="10">
        <v>0.15</v>
      </c>
      <c r="O5303" s="1">
        <f>Table1[[#This Row],[Total Sales NGN]]-(Table1[[#This Row],[Total Sales NGN]]*Table1[[#This Row],[Discount %2]])</f>
        <v>463646.95</v>
      </c>
      <c r="P5303" t="s">
        <v>34</v>
      </c>
      <c r="Q5303">
        <v>1</v>
      </c>
      <c r="R5303" t="s">
        <v>35</v>
      </c>
      <c r="S5303">
        <v>187</v>
      </c>
      <c r="T5303" s="1">
        <v>383206</v>
      </c>
    </row>
    <row r="5304" spans="1:20" x14ac:dyDescent="0.3">
      <c r="A5304" t="s">
        <v>10393</v>
      </c>
      <c r="B5304" s="9">
        <v>45527</v>
      </c>
      <c r="C5304" t="s">
        <v>8730</v>
      </c>
      <c r="D5304" t="s">
        <v>8731</v>
      </c>
      <c r="E5304" t="s">
        <v>1738</v>
      </c>
      <c r="F5304" t="s">
        <v>703</v>
      </c>
      <c r="G5304" t="s">
        <v>10394</v>
      </c>
      <c r="H5304" t="s">
        <v>32</v>
      </c>
      <c r="I5304" t="s">
        <v>113</v>
      </c>
      <c r="J5304">
        <v>4</v>
      </c>
      <c r="K5304" s="1">
        <v>8688</v>
      </c>
      <c r="L5304" s="1">
        <v>34752</v>
      </c>
      <c r="M5304">
        <v>10</v>
      </c>
      <c r="N5304" s="10">
        <v>0.1</v>
      </c>
      <c r="O5304" s="1">
        <f>Table1[[#This Row],[Total Sales NGN]]-(Table1[[#This Row],[Total Sales NGN]]*Table1[[#This Row],[Discount %2]])</f>
        <v>31276.799999999999</v>
      </c>
      <c r="P5304" t="s">
        <v>27</v>
      </c>
      <c r="Q5304" t="s">
        <v>27</v>
      </c>
      <c r="R5304" t="s">
        <v>28</v>
      </c>
      <c r="S5304">
        <v>164</v>
      </c>
      <c r="T5304" s="1">
        <v>558942</v>
      </c>
    </row>
    <row r="5305" spans="1:20" x14ac:dyDescent="0.3">
      <c r="A5305" t="s">
        <v>10395</v>
      </c>
      <c r="B5305" s="9">
        <v>45300</v>
      </c>
      <c r="C5305" t="s">
        <v>8730</v>
      </c>
      <c r="D5305" t="s">
        <v>8731</v>
      </c>
      <c r="E5305" t="s">
        <v>1738</v>
      </c>
      <c r="F5305" t="s">
        <v>1753</v>
      </c>
      <c r="G5305" t="s">
        <v>10396</v>
      </c>
      <c r="H5305" t="s">
        <v>24</v>
      </c>
      <c r="I5305" t="s">
        <v>152</v>
      </c>
      <c r="J5305">
        <v>1</v>
      </c>
      <c r="K5305" s="1">
        <v>177903</v>
      </c>
      <c r="L5305" s="1">
        <v>177903</v>
      </c>
      <c r="M5305" t="s">
        <v>27</v>
      </c>
      <c r="N5305" s="10">
        <v>0</v>
      </c>
      <c r="O5305" s="1">
        <f>Table1[[#This Row],[Total Sales NGN]]-(Table1[[#This Row],[Total Sales NGN]]*Table1[[#This Row],[Discount %2]])</f>
        <v>177903</v>
      </c>
      <c r="P5305" t="s">
        <v>57</v>
      </c>
      <c r="Q5305">
        <v>1</v>
      </c>
      <c r="R5305" t="s">
        <v>35</v>
      </c>
      <c r="S5305">
        <v>10</v>
      </c>
      <c r="T5305" s="1">
        <v>1077152</v>
      </c>
    </row>
    <row r="5306" spans="1:20" x14ac:dyDescent="0.3">
      <c r="A5306" t="s">
        <v>10397</v>
      </c>
      <c r="B5306" s="9">
        <v>45432</v>
      </c>
      <c r="C5306" t="s">
        <v>8730</v>
      </c>
      <c r="D5306" t="s">
        <v>8731</v>
      </c>
      <c r="E5306" t="s">
        <v>949</v>
      </c>
      <c r="F5306" t="s">
        <v>3915</v>
      </c>
      <c r="G5306" t="s">
        <v>27</v>
      </c>
      <c r="H5306" t="s">
        <v>40</v>
      </c>
      <c r="I5306" t="s">
        <v>123</v>
      </c>
      <c r="J5306">
        <v>5</v>
      </c>
      <c r="K5306" s="1">
        <v>11154</v>
      </c>
      <c r="L5306" s="1">
        <v>55770</v>
      </c>
      <c r="M5306">
        <v>20</v>
      </c>
      <c r="N5306" s="10">
        <v>0.2</v>
      </c>
      <c r="O5306" s="1">
        <f>Table1[[#This Row],[Total Sales NGN]]-(Table1[[#This Row],[Total Sales NGN]]*Table1[[#This Row],[Discount %2]])</f>
        <v>44616</v>
      </c>
      <c r="P5306" t="s">
        <v>47</v>
      </c>
      <c r="Q5306">
        <v>1</v>
      </c>
      <c r="R5306" t="s">
        <v>35</v>
      </c>
      <c r="S5306">
        <v>75</v>
      </c>
      <c r="T5306" s="1">
        <v>289731</v>
      </c>
    </row>
    <row r="5307" spans="1:20" x14ac:dyDescent="0.3">
      <c r="A5307" t="s">
        <v>10398</v>
      </c>
      <c r="B5307" s="9">
        <v>45387</v>
      </c>
      <c r="C5307" t="s">
        <v>8730</v>
      </c>
      <c r="D5307" t="s">
        <v>8731</v>
      </c>
      <c r="E5307" t="s">
        <v>949</v>
      </c>
      <c r="F5307" t="s">
        <v>2527</v>
      </c>
      <c r="G5307" t="s">
        <v>10399</v>
      </c>
      <c r="H5307" t="s">
        <v>45</v>
      </c>
      <c r="I5307" t="s">
        <v>46</v>
      </c>
      <c r="J5307">
        <v>8</v>
      </c>
      <c r="K5307" s="1">
        <v>9950</v>
      </c>
      <c r="L5307" s="1">
        <v>79600</v>
      </c>
      <c r="M5307">
        <v>0</v>
      </c>
      <c r="N5307" s="10">
        <v>0</v>
      </c>
      <c r="O5307" s="1">
        <f>Table1[[#This Row],[Total Sales NGN]]-(Table1[[#This Row],[Total Sales NGN]]*Table1[[#This Row],[Discount %2]])</f>
        <v>79600</v>
      </c>
      <c r="P5307" t="s">
        <v>57</v>
      </c>
      <c r="Q5307">
        <v>4</v>
      </c>
      <c r="R5307" t="s">
        <v>28</v>
      </c>
      <c r="S5307">
        <v>108</v>
      </c>
      <c r="T5307" s="1">
        <v>383206</v>
      </c>
    </row>
    <row r="5308" spans="1:20" x14ac:dyDescent="0.3">
      <c r="A5308" t="s">
        <v>10400</v>
      </c>
      <c r="B5308" s="9">
        <v>45488</v>
      </c>
      <c r="C5308" t="s">
        <v>8730</v>
      </c>
      <c r="D5308" t="s">
        <v>8731</v>
      </c>
      <c r="E5308" t="s">
        <v>1738</v>
      </c>
      <c r="F5308" t="s">
        <v>2169</v>
      </c>
      <c r="G5308" t="s">
        <v>10401</v>
      </c>
      <c r="H5308" t="s">
        <v>45</v>
      </c>
      <c r="I5308" t="s">
        <v>82</v>
      </c>
      <c r="J5308">
        <v>14</v>
      </c>
      <c r="K5308" s="1">
        <v>5703</v>
      </c>
      <c r="L5308" s="1">
        <v>79842</v>
      </c>
      <c r="M5308">
        <v>20</v>
      </c>
      <c r="N5308" s="10">
        <v>0.2</v>
      </c>
      <c r="O5308" s="1">
        <f>Table1[[#This Row],[Total Sales NGN]]-(Table1[[#This Row],[Total Sales NGN]]*Table1[[#This Row],[Discount %2]])</f>
        <v>63873.599999999999</v>
      </c>
      <c r="P5308" t="s">
        <v>57</v>
      </c>
      <c r="Q5308">
        <v>3</v>
      </c>
      <c r="R5308" t="s">
        <v>28</v>
      </c>
      <c r="S5308">
        <v>54</v>
      </c>
      <c r="T5308" s="1">
        <v>383206</v>
      </c>
    </row>
    <row r="5309" spans="1:20" x14ac:dyDescent="0.3">
      <c r="A5309" t="s">
        <v>10402</v>
      </c>
      <c r="B5309" s="9">
        <v>45468</v>
      </c>
      <c r="C5309" t="s">
        <v>8730</v>
      </c>
      <c r="D5309" t="s">
        <v>8731</v>
      </c>
      <c r="E5309" t="s">
        <v>949</v>
      </c>
      <c r="F5309" t="s">
        <v>1345</v>
      </c>
      <c r="G5309" t="s">
        <v>10403</v>
      </c>
      <c r="H5309" t="s">
        <v>45</v>
      </c>
      <c r="I5309" t="s">
        <v>74</v>
      </c>
      <c r="J5309">
        <v>20</v>
      </c>
      <c r="K5309" s="1">
        <v>21092</v>
      </c>
      <c r="L5309" s="1">
        <v>421840</v>
      </c>
      <c r="M5309">
        <v>0</v>
      </c>
      <c r="N5309" s="10">
        <v>0</v>
      </c>
      <c r="O5309" s="1">
        <f>Table1[[#This Row],[Total Sales NGN]]-(Table1[[#This Row],[Total Sales NGN]]*Table1[[#This Row],[Discount %2]])</f>
        <v>421840</v>
      </c>
      <c r="P5309" t="s">
        <v>26</v>
      </c>
      <c r="Q5309">
        <v>5</v>
      </c>
      <c r="R5309" t="s">
        <v>35</v>
      </c>
      <c r="S5309">
        <v>54</v>
      </c>
      <c r="T5309" s="1">
        <v>383206</v>
      </c>
    </row>
    <row r="5310" spans="1:20" x14ac:dyDescent="0.3">
      <c r="A5310" t="s">
        <v>10404</v>
      </c>
      <c r="B5310" s="9">
        <v>45137</v>
      </c>
      <c r="C5310" t="s">
        <v>8730</v>
      </c>
      <c r="D5310" t="s">
        <v>8731</v>
      </c>
      <c r="E5310" t="s">
        <v>1738</v>
      </c>
      <c r="F5310" t="s">
        <v>1016</v>
      </c>
      <c r="G5310" t="s">
        <v>10405</v>
      </c>
      <c r="H5310" t="s">
        <v>45</v>
      </c>
      <c r="I5310" t="s">
        <v>211</v>
      </c>
      <c r="J5310">
        <v>9</v>
      </c>
      <c r="K5310" s="1">
        <v>12793</v>
      </c>
      <c r="L5310" s="1">
        <v>115137</v>
      </c>
      <c r="M5310">
        <v>0</v>
      </c>
      <c r="N5310" s="10">
        <v>0</v>
      </c>
      <c r="O5310" s="1">
        <f>Table1[[#This Row],[Total Sales NGN]]-(Table1[[#This Row],[Total Sales NGN]]*Table1[[#This Row],[Discount %2]])</f>
        <v>115137</v>
      </c>
      <c r="P5310" t="s">
        <v>34</v>
      </c>
      <c r="Q5310">
        <v>3</v>
      </c>
      <c r="R5310" t="s">
        <v>35</v>
      </c>
      <c r="S5310">
        <v>69</v>
      </c>
      <c r="T5310" s="1">
        <v>383206</v>
      </c>
    </row>
    <row r="5311" spans="1:20" x14ac:dyDescent="0.3">
      <c r="A5311" t="s">
        <v>10406</v>
      </c>
      <c r="B5311" s="9">
        <v>45250</v>
      </c>
      <c r="C5311" t="s">
        <v>8730</v>
      </c>
      <c r="D5311" t="s">
        <v>8731</v>
      </c>
      <c r="E5311" t="s">
        <v>949</v>
      </c>
      <c r="F5311" t="s">
        <v>1777</v>
      </c>
      <c r="G5311" t="s">
        <v>10407</v>
      </c>
      <c r="H5311" t="s">
        <v>45</v>
      </c>
      <c r="I5311" t="s">
        <v>98</v>
      </c>
      <c r="J5311">
        <v>18</v>
      </c>
      <c r="K5311" s="1">
        <v>28882</v>
      </c>
      <c r="L5311" s="1">
        <v>519876</v>
      </c>
      <c r="M5311">
        <v>0</v>
      </c>
      <c r="N5311" s="10">
        <v>0</v>
      </c>
      <c r="O5311" s="1">
        <f>Table1[[#This Row],[Total Sales NGN]]-(Table1[[#This Row],[Total Sales NGN]]*Table1[[#This Row],[Discount %2]])</f>
        <v>519876</v>
      </c>
      <c r="P5311" t="s">
        <v>26</v>
      </c>
      <c r="Q5311">
        <v>2</v>
      </c>
      <c r="R5311" t="s">
        <v>35</v>
      </c>
      <c r="S5311">
        <v>40</v>
      </c>
      <c r="T5311" s="1">
        <v>383206</v>
      </c>
    </row>
    <row r="5312" spans="1:20" x14ac:dyDescent="0.3">
      <c r="A5312" t="s">
        <v>10408</v>
      </c>
      <c r="B5312" s="9">
        <v>45289</v>
      </c>
      <c r="C5312" t="s">
        <v>8730</v>
      </c>
      <c r="D5312" t="s">
        <v>8731</v>
      </c>
      <c r="E5312" t="s">
        <v>949</v>
      </c>
      <c r="F5312" t="s">
        <v>2691</v>
      </c>
      <c r="G5312" t="s">
        <v>27</v>
      </c>
      <c r="H5312" t="s">
        <v>24</v>
      </c>
      <c r="I5312" t="s">
        <v>161</v>
      </c>
      <c r="J5312">
        <v>12</v>
      </c>
      <c r="K5312" s="1">
        <v>309568</v>
      </c>
      <c r="L5312" s="1">
        <v>3714816</v>
      </c>
      <c r="M5312">
        <v>5</v>
      </c>
      <c r="N5312" s="10">
        <v>0.05</v>
      </c>
      <c r="O5312" s="1">
        <f>Table1[[#This Row],[Total Sales NGN]]-(Table1[[#This Row],[Total Sales NGN]]*Table1[[#This Row],[Discount %2]])</f>
        <v>3529075.2</v>
      </c>
      <c r="P5312" t="s">
        <v>34</v>
      </c>
      <c r="Q5312">
        <v>4</v>
      </c>
      <c r="R5312" t="s">
        <v>28</v>
      </c>
      <c r="S5312">
        <v>54</v>
      </c>
      <c r="T5312" s="1">
        <v>1077152</v>
      </c>
    </row>
    <row r="5313" spans="1:20" x14ac:dyDescent="0.3">
      <c r="A5313" t="s">
        <v>10409</v>
      </c>
      <c r="B5313" s="9">
        <v>45258</v>
      </c>
      <c r="C5313" t="s">
        <v>8730</v>
      </c>
      <c r="D5313" t="s">
        <v>8731</v>
      </c>
      <c r="E5313" t="s">
        <v>949</v>
      </c>
      <c r="F5313" t="s">
        <v>1581</v>
      </c>
      <c r="G5313" t="s">
        <v>10410</v>
      </c>
      <c r="H5313" t="s">
        <v>45</v>
      </c>
      <c r="I5313" t="s">
        <v>98</v>
      </c>
      <c r="J5313">
        <v>5</v>
      </c>
      <c r="K5313" s="1">
        <v>40390</v>
      </c>
      <c r="L5313" s="1">
        <v>201950</v>
      </c>
      <c r="M5313" t="s">
        <v>27</v>
      </c>
      <c r="N5313" s="10">
        <v>0</v>
      </c>
      <c r="O5313" s="1">
        <f>Table1[[#This Row],[Total Sales NGN]]-(Table1[[#This Row],[Total Sales NGN]]*Table1[[#This Row],[Discount %2]])</f>
        <v>201950</v>
      </c>
      <c r="P5313" t="s">
        <v>27</v>
      </c>
      <c r="Q5313" t="s">
        <v>27</v>
      </c>
      <c r="R5313" t="s">
        <v>35</v>
      </c>
      <c r="S5313">
        <v>70</v>
      </c>
      <c r="T5313" s="1">
        <v>383206</v>
      </c>
    </row>
    <row r="5314" spans="1:20" x14ac:dyDescent="0.3">
      <c r="A5314" t="s">
        <v>10411</v>
      </c>
      <c r="B5314" s="9">
        <v>45406</v>
      </c>
      <c r="C5314" t="s">
        <v>8730</v>
      </c>
      <c r="D5314" t="s">
        <v>8731</v>
      </c>
      <c r="E5314" t="s">
        <v>2951</v>
      </c>
      <c r="F5314" t="s">
        <v>1738</v>
      </c>
      <c r="G5314" t="s">
        <v>10412</v>
      </c>
      <c r="H5314" t="s">
        <v>45</v>
      </c>
      <c r="I5314" t="s">
        <v>181</v>
      </c>
      <c r="J5314">
        <v>19</v>
      </c>
      <c r="K5314" s="1">
        <v>14024</v>
      </c>
      <c r="L5314" s="1">
        <v>266456</v>
      </c>
      <c r="M5314">
        <v>0</v>
      </c>
      <c r="N5314" s="10">
        <v>0</v>
      </c>
      <c r="O5314" s="1">
        <f>Table1[[#This Row],[Total Sales NGN]]-(Table1[[#This Row],[Total Sales NGN]]*Table1[[#This Row],[Discount %2]])</f>
        <v>266456</v>
      </c>
      <c r="P5314" t="s">
        <v>26</v>
      </c>
      <c r="Q5314">
        <v>4</v>
      </c>
      <c r="R5314" t="s">
        <v>35</v>
      </c>
      <c r="S5314">
        <v>115</v>
      </c>
      <c r="T5314" s="1">
        <v>383206</v>
      </c>
    </row>
    <row r="5315" spans="1:20" x14ac:dyDescent="0.3">
      <c r="A5315" t="s">
        <v>10413</v>
      </c>
      <c r="B5315" s="9">
        <v>45450</v>
      </c>
      <c r="C5315" t="s">
        <v>8730</v>
      </c>
      <c r="D5315" t="s">
        <v>8731</v>
      </c>
      <c r="E5315" t="s">
        <v>1738</v>
      </c>
      <c r="F5315" t="s">
        <v>538</v>
      </c>
      <c r="G5315" t="s">
        <v>10414</v>
      </c>
      <c r="H5315" t="s">
        <v>40</v>
      </c>
      <c r="I5315" t="s">
        <v>41</v>
      </c>
      <c r="J5315">
        <v>12</v>
      </c>
      <c r="K5315" s="1">
        <v>14180</v>
      </c>
      <c r="L5315" s="1">
        <v>170160</v>
      </c>
      <c r="M5315" t="s">
        <v>27</v>
      </c>
      <c r="N5315" s="10">
        <v>0</v>
      </c>
      <c r="O5315" s="1">
        <f>Table1[[#This Row],[Total Sales NGN]]-(Table1[[#This Row],[Total Sales NGN]]*Table1[[#This Row],[Discount %2]])</f>
        <v>170160</v>
      </c>
      <c r="P5315" t="s">
        <v>57</v>
      </c>
      <c r="Q5315">
        <v>4</v>
      </c>
      <c r="R5315" t="s">
        <v>35</v>
      </c>
      <c r="S5315">
        <v>179</v>
      </c>
      <c r="T5315" s="1">
        <v>289731</v>
      </c>
    </row>
    <row r="5316" spans="1:20" x14ac:dyDescent="0.3">
      <c r="A5316" t="s">
        <v>10415</v>
      </c>
      <c r="B5316" s="9">
        <v>45296</v>
      </c>
      <c r="C5316" t="s">
        <v>8730</v>
      </c>
      <c r="D5316" t="s">
        <v>8731</v>
      </c>
      <c r="E5316" t="s">
        <v>1738</v>
      </c>
      <c r="F5316" t="s">
        <v>111</v>
      </c>
      <c r="G5316" t="s">
        <v>10416</v>
      </c>
      <c r="H5316" t="s">
        <v>65</v>
      </c>
      <c r="I5316" t="s">
        <v>78</v>
      </c>
      <c r="J5316">
        <v>10</v>
      </c>
      <c r="K5316" s="1">
        <v>142031</v>
      </c>
      <c r="L5316" s="1">
        <v>1420310</v>
      </c>
      <c r="M5316">
        <v>0</v>
      </c>
      <c r="N5316" s="10">
        <v>0</v>
      </c>
      <c r="O5316" s="1">
        <f>Table1[[#This Row],[Total Sales NGN]]-(Table1[[#This Row],[Total Sales NGN]]*Table1[[#This Row],[Discount %2]])</f>
        <v>1420310</v>
      </c>
      <c r="P5316" t="s">
        <v>27</v>
      </c>
      <c r="Q5316">
        <v>1</v>
      </c>
      <c r="R5316" t="s">
        <v>35</v>
      </c>
      <c r="S5316">
        <v>62</v>
      </c>
      <c r="T5316" s="1">
        <v>761054</v>
      </c>
    </row>
    <row r="5317" spans="1:20" x14ac:dyDescent="0.3">
      <c r="A5317" t="s">
        <v>10417</v>
      </c>
      <c r="B5317" s="9">
        <v>45356</v>
      </c>
      <c r="C5317" t="s">
        <v>8730</v>
      </c>
      <c r="D5317" t="s">
        <v>8731</v>
      </c>
      <c r="E5317" t="s">
        <v>1738</v>
      </c>
      <c r="F5317" t="s">
        <v>658</v>
      </c>
      <c r="G5317" t="s">
        <v>10418</v>
      </c>
      <c r="H5317" t="s">
        <v>32</v>
      </c>
      <c r="I5317" t="s">
        <v>33</v>
      </c>
      <c r="J5317">
        <v>3</v>
      </c>
      <c r="K5317" s="1">
        <v>23957</v>
      </c>
      <c r="L5317" s="1">
        <v>71871</v>
      </c>
      <c r="M5317">
        <v>0</v>
      </c>
      <c r="N5317" s="10">
        <v>0</v>
      </c>
      <c r="O5317" s="1">
        <f>Table1[[#This Row],[Total Sales NGN]]-(Table1[[#This Row],[Total Sales NGN]]*Table1[[#This Row],[Discount %2]])</f>
        <v>71871</v>
      </c>
      <c r="P5317" t="s">
        <v>47</v>
      </c>
      <c r="Q5317">
        <v>5</v>
      </c>
      <c r="R5317" t="s">
        <v>35</v>
      </c>
      <c r="S5317">
        <v>57</v>
      </c>
      <c r="T5317" s="1">
        <v>558942</v>
      </c>
    </row>
    <row r="5318" spans="1:20" x14ac:dyDescent="0.3">
      <c r="A5318" t="s">
        <v>10419</v>
      </c>
      <c r="B5318" s="9">
        <v>44979</v>
      </c>
      <c r="C5318" t="s">
        <v>8730</v>
      </c>
      <c r="D5318" t="s">
        <v>8731</v>
      </c>
      <c r="E5318" t="s">
        <v>949</v>
      </c>
      <c r="F5318" t="s">
        <v>1389</v>
      </c>
      <c r="G5318" t="s">
        <v>10420</v>
      </c>
      <c r="H5318" t="s">
        <v>32</v>
      </c>
      <c r="I5318" t="s">
        <v>141</v>
      </c>
      <c r="J5318">
        <v>9</v>
      </c>
      <c r="K5318" s="1">
        <v>24662</v>
      </c>
      <c r="L5318" s="1">
        <v>221958</v>
      </c>
      <c r="M5318">
        <v>5</v>
      </c>
      <c r="N5318" s="10">
        <v>0.05</v>
      </c>
      <c r="O5318" s="1">
        <f>Table1[[#This Row],[Total Sales NGN]]-(Table1[[#This Row],[Total Sales NGN]]*Table1[[#This Row],[Discount %2]])</f>
        <v>210860.1</v>
      </c>
      <c r="P5318" t="s">
        <v>27</v>
      </c>
      <c r="Q5318">
        <v>2</v>
      </c>
      <c r="R5318" t="s">
        <v>35</v>
      </c>
      <c r="S5318">
        <v>33</v>
      </c>
      <c r="T5318" s="1">
        <v>558942</v>
      </c>
    </row>
    <row r="5319" spans="1:20" x14ac:dyDescent="0.3">
      <c r="A5319" t="s">
        <v>10421</v>
      </c>
      <c r="B5319" s="9">
        <v>45406</v>
      </c>
      <c r="C5319" t="s">
        <v>8730</v>
      </c>
      <c r="D5319" t="s">
        <v>8731</v>
      </c>
      <c r="E5319" t="s">
        <v>1738</v>
      </c>
      <c r="F5319" t="s">
        <v>1454</v>
      </c>
      <c r="G5319" t="s">
        <v>27</v>
      </c>
      <c r="H5319" t="s">
        <v>32</v>
      </c>
      <c r="I5319" t="s">
        <v>95</v>
      </c>
      <c r="J5319">
        <v>12</v>
      </c>
      <c r="K5319" s="1">
        <v>24229</v>
      </c>
      <c r="L5319" s="1">
        <v>290748</v>
      </c>
      <c r="M5319">
        <v>20</v>
      </c>
      <c r="N5319" s="10">
        <v>0.2</v>
      </c>
      <c r="O5319" s="1">
        <f>Table1[[#This Row],[Total Sales NGN]]-(Table1[[#This Row],[Total Sales NGN]]*Table1[[#This Row],[Discount %2]])</f>
        <v>232598.39999999999</v>
      </c>
      <c r="P5319" t="s">
        <v>27</v>
      </c>
      <c r="Q5319">
        <v>4</v>
      </c>
      <c r="R5319" t="s">
        <v>28</v>
      </c>
      <c r="S5319">
        <v>84</v>
      </c>
      <c r="T5319" s="1">
        <v>558942</v>
      </c>
    </row>
    <row r="5320" spans="1:20" x14ac:dyDescent="0.3">
      <c r="A5320" t="s">
        <v>10422</v>
      </c>
      <c r="B5320" s="9">
        <v>45499</v>
      </c>
      <c r="C5320" t="s">
        <v>8730</v>
      </c>
      <c r="D5320" t="s">
        <v>8731</v>
      </c>
      <c r="E5320" t="s">
        <v>2951</v>
      </c>
      <c r="F5320" t="s">
        <v>1568</v>
      </c>
      <c r="G5320" t="s">
        <v>10423</v>
      </c>
      <c r="H5320" t="s">
        <v>24</v>
      </c>
      <c r="I5320" t="s">
        <v>92</v>
      </c>
      <c r="J5320">
        <v>12</v>
      </c>
      <c r="K5320" s="1">
        <v>274019</v>
      </c>
      <c r="L5320" s="1">
        <v>3288228</v>
      </c>
      <c r="M5320">
        <v>0</v>
      </c>
      <c r="N5320" s="10">
        <v>0</v>
      </c>
      <c r="O5320" s="1">
        <f>Table1[[#This Row],[Total Sales NGN]]-(Table1[[#This Row],[Total Sales NGN]]*Table1[[#This Row],[Discount %2]])</f>
        <v>3288228</v>
      </c>
      <c r="P5320" t="s">
        <v>57</v>
      </c>
      <c r="Q5320">
        <v>2</v>
      </c>
      <c r="R5320" t="s">
        <v>27</v>
      </c>
      <c r="S5320">
        <v>45</v>
      </c>
      <c r="T5320" s="1">
        <v>1077152</v>
      </c>
    </row>
    <row r="5321" spans="1:20" x14ac:dyDescent="0.3">
      <c r="A5321" t="s">
        <v>10424</v>
      </c>
      <c r="B5321" s="9">
        <v>45616</v>
      </c>
      <c r="C5321" t="s">
        <v>8730</v>
      </c>
      <c r="D5321" t="s">
        <v>8731</v>
      </c>
      <c r="E5321" t="s">
        <v>1738</v>
      </c>
      <c r="F5321" t="s">
        <v>5576</v>
      </c>
      <c r="G5321" t="s">
        <v>10425</v>
      </c>
      <c r="H5321" t="s">
        <v>32</v>
      </c>
      <c r="I5321" t="s">
        <v>33</v>
      </c>
      <c r="J5321">
        <v>11</v>
      </c>
      <c r="K5321" s="1">
        <v>22364</v>
      </c>
      <c r="L5321" s="1">
        <v>246004</v>
      </c>
      <c r="M5321" t="s">
        <v>27</v>
      </c>
      <c r="N5321" s="10">
        <v>0</v>
      </c>
      <c r="O5321" s="1">
        <f>Table1[[#This Row],[Total Sales NGN]]-(Table1[[#This Row],[Total Sales NGN]]*Table1[[#This Row],[Discount %2]])</f>
        <v>246004</v>
      </c>
      <c r="P5321" t="s">
        <v>27</v>
      </c>
      <c r="Q5321" t="s">
        <v>27</v>
      </c>
      <c r="R5321" t="s">
        <v>27</v>
      </c>
      <c r="S5321">
        <v>160</v>
      </c>
      <c r="T5321" s="1">
        <v>558942</v>
      </c>
    </row>
    <row r="5322" spans="1:20" x14ac:dyDescent="0.3">
      <c r="A5322" t="s">
        <v>10426</v>
      </c>
      <c r="B5322" s="9">
        <v>45174</v>
      </c>
      <c r="C5322" t="s">
        <v>8730</v>
      </c>
      <c r="D5322" t="s">
        <v>8731</v>
      </c>
      <c r="E5322" t="s">
        <v>949</v>
      </c>
      <c r="F5322" t="s">
        <v>2323</v>
      </c>
      <c r="G5322" t="s">
        <v>10427</v>
      </c>
      <c r="H5322" t="s">
        <v>45</v>
      </c>
      <c r="I5322" t="s">
        <v>130</v>
      </c>
      <c r="J5322">
        <v>16</v>
      </c>
      <c r="K5322" s="1">
        <v>11963</v>
      </c>
      <c r="L5322" s="1">
        <v>191408</v>
      </c>
      <c r="M5322">
        <v>15</v>
      </c>
      <c r="N5322" s="10">
        <v>0.15</v>
      </c>
      <c r="O5322" s="1">
        <f>Table1[[#This Row],[Total Sales NGN]]-(Table1[[#This Row],[Total Sales NGN]]*Table1[[#This Row],[Discount %2]])</f>
        <v>162696.79999999999</v>
      </c>
      <c r="P5322" t="s">
        <v>57</v>
      </c>
      <c r="Q5322">
        <v>4</v>
      </c>
      <c r="R5322" t="s">
        <v>35</v>
      </c>
      <c r="S5322">
        <v>191</v>
      </c>
      <c r="T5322" s="1">
        <v>383206</v>
      </c>
    </row>
    <row r="5323" spans="1:20" x14ac:dyDescent="0.3">
      <c r="A5323" t="s">
        <v>10428</v>
      </c>
      <c r="B5323" s="9">
        <v>45017</v>
      </c>
      <c r="C5323" t="s">
        <v>8730</v>
      </c>
      <c r="D5323" t="s">
        <v>8731</v>
      </c>
      <c r="E5323" t="s">
        <v>2951</v>
      </c>
      <c r="F5323" t="s">
        <v>914</v>
      </c>
      <c r="G5323" t="s">
        <v>10429</v>
      </c>
      <c r="H5323" t="s">
        <v>40</v>
      </c>
      <c r="I5323" t="s">
        <v>137</v>
      </c>
      <c r="J5323">
        <v>13</v>
      </c>
      <c r="K5323" s="1">
        <v>9376</v>
      </c>
      <c r="L5323" s="1">
        <v>121888</v>
      </c>
      <c r="M5323">
        <v>5</v>
      </c>
      <c r="N5323" s="10">
        <v>0.05</v>
      </c>
      <c r="O5323" s="1">
        <f>Table1[[#This Row],[Total Sales NGN]]-(Table1[[#This Row],[Total Sales NGN]]*Table1[[#This Row],[Discount %2]])</f>
        <v>115793.60000000001</v>
      </c>
      <c r="P5323" t="s">
        <v>26</v>
      </c>
      <c r="Q5323">
        <v>7</v>
      </c>
      <c r="R5323" t="s">
        <v>35</v>
      </c>
      <c r="S5323">
        <v>95</v>
      </c>
      <c r="T5323" s="1">
        <v>289731</v>
      </c>
    </row>
    <row r="5324" spans="1:20" x14ac:dyDescent="0.3">
      <c r="A5324" t="s">
        <v>10430</v>
      </c>
      <c r="B5324" s="9">
        <v>45324</v>
      </c>
      <c r="C5324" t="s">
        <v>8730</v>
      </c>
      <c r="D5324" t="s">
        <v>8731</v>
      </c>
      <c r="E5324" t="s">
        <v>1738</v>
      </c>
      <c r="F5324" t="s">
        <v>440</v>
      </c>
      <c r="G5324" t="s">
        <v>10431</v>
      </c>
      <c r="H5324" t="s">
        <v>40</v>
      </c>
      <c r="I5324" t="s">
        <v>171</v>
      </c>
      <c r="J5324">
        <v>13</v>
      </c>
      <c r="K5324" s="1">
        <v>13583</v>
      </c>
      <c r="L5324" s="1">
        <v>176579</v>
      </c>
      <c r="M5324">
        <v>20</v>
      </c>
      <c r="N5324" s="10">
        <v>0.2</v>
      </c>
      <c r="O5324" s="1">
        <f>Table1[[#This Row],[Total Sales NGN]]-(Table1[[#This Row],[Total Sales NGN]]*Table1[[#This Row],[Discount %2]])</f>
        <v>141263.20000000001</v>
      </c>
      <c r="P5324" t="s">
        <v>57</v>
      </c>
      <c r="Q5324">
        <v>3</v>
      </c>
      <c r="R5324" t="s">
        <v>28</v>
      </c>
      <c r="S5324">
        <v>194</v>
      </c>
      <c r="T5324" s="1">
        <v>289731</v>
      </c>
    </row>
    <row r="5325" spans="1:20" x14ac:dyDescent="0.3">
      <c r="A5325" t="s">
        <v>10432</v>
      </c>
      <c r="B5325" s="9">
        <v>45330</v>
      </c>
      <c r="C5325" t="s">
        <v>8730</v>
      </c>
      <c r="D5325" t="s">
        <v>8731</v>
      </c>
      <c r="E5325" t="s">
        <v>949</v>
      </c>
      <c r="F5325" t="s">
        <v>563</v>
      </c>
      <c r="G5325" t="s">
        <v>10433</v>
      </c>
      <c r="H5325" t="s">
        <v>40</v>
      </c>
      <c r="I5325" t="s">
        <v>137</v>
      </c>
      <c r="J5325">
        <v>5</v>
      </c>
      <c r="K5325" s="1">
        <v>13782</v>
      </c>
      <c r="L5325" s="1">
        <v>68910</v>
      </c>
      <c r="M5325">
        <v>15</v>
      </c>
      <c r="N5325" s="10">
        <v>0.15</v>
      </c>
      <c r="O5325" s="1">
        <f>Table1[[#This Row],[Total Sales NGN]]-(Table1[[#This Row],[Total Sales NGN]]*Table1[[#This Row],[Discount %2]])</f>
        <v>58573.5</v>
      </c>
      <c r="P5325" t="s">
        <v>27</v>
      </c>
      <c r="Q5325">
        <v>3</v>
      </c>
      <c r="R5325" t="s">
        <v>27</v>
      </c>
      <c r="S5325">
        <v>158</v>
      </c>
      <c r="T5325" s="1">
        <v>289731</v>
      </c>
    </row>
    <row r="5326" spans="1:20" x14ac:dyDescent="0.3">
      <c r="A5326" t="s">
        <v>10434</v>
      </c>
      <c r="B5326" s="9">
        <v>44954</v>
      </c>
      <c r="C5326" t="s">
        <v>8730</v>
      </c>
      <c r="D5326" t="s">
        <v>8731</v>
      </c>
      <c r="E5326" t="s">
        <v>949</v>
      </c>
      <c r="F5326" t="s">
        <v>1025</v>
      </c>
      <c r="G5326" t="s">
        <v>10435</v>
      </c>
      <c r="H5326" t="s">
        <v>32</v>
      </c>
      <c r="I5326" t="s">
        <v>237</v>
      </c>
      <c r="J5326">
        <v>14</v>
      </c>
      <c r="K5326" s="1">
        <v>8830</v>
      </c>
      <c r="L5326" s="1">
        <v>123620</v>
      </c>
      <c r="M5326">
        <v>0</v>
      </c>
      <c r="N5326" s="10">
        <v>0</v>
      </c>
      <c r="O5326" s="1">
        <f>Table1[[#This Row],[Total Sales NGN]]-(Table1[[#This Row],[Total Sales NGN]]*Table1[[#This Row],[Discount %2]])</f>
        <v>123620</v>
      </c>
      <c r="P5326" t="s">
        <v>26</v>
      </c>
      <c r="Q5326">
        <v>4</v>
      </c>
      <c r="R5326" t="s">
        <v>35</v>
      </c>
      <c r="S5326">
        <v>1</v>
      </c>
      <c r="T5326" s="1">
        <v>558942</v>
      </c>
    </row>
    <row r="5327" spans="1:20" x14ac:dyDescent="0.3">
      <c r="A5327" t="s">
        <v>10436</v>
      </c>
      <c r="B5327" s="9">
        <v>45467</v>
      </c>
      <c r="C5327" t="s">
        <v>8730</v>
      </c>
      <c r="D5327" t="s">
        <v>8731</v>
      </c>
      <c r="E5327" t="s">
        <v>949</v>
      </c>
      <c r="F5327" t="s">
        <v>287</v>
      </c>
      <c r="G5327" t="s">
        <v>10437</v>
      </c>
      <c r="H5327" t="s">
        <v>24</v>
      </c>
      <c r="I5327" t="s">
        <v>25</v>
      </c>
      <c r="J5327">
        <v>17</v>
      </c>
      <c r="K5327" s="1">
        <v>37676</v>
      </c>
      <c r="L5327" s="1">
        <v>640492</v>
      </c>
      <c r="M5327" t="s">
        <v>27</v>
      </c>
      <c r="N5327" s="10">
        <v>0</v>
      </c>
      <c r="O5327" s="1">
        <f>Table1[[#This Row],[Total Sales NGN]]-(Table1[[#This Row],[Total Sales NGN]]*Table1[[#This Row],[Discount %2]])</f>
        <v>640492</v>
      </c>
      <c r="P5327" t="s">
        <v>27</v>
      </c>
      <c r="Q5327" t="s">
        <v>27</v>
      </c>
      <c r="R5327" t="s">
        <v>35</v>
      </c>
      <c r="S5327">
        <v>13</v>
      </c>
      <c r="T5327" s="1">
        <v>1077152</v>
      </c>
    </row>
    <row r="5328" spans="1:20" x14ac:dyDescent="0.3">
      <c r="A5328" t="s">
        <v>10438</v>
      </c>
      <c r="B5328" s="9">
        <v>45524</v>
      </c>
      <c r="C5328" t="s">
        <v>8730</v>
      </c>
      <c r="D5328" t="s">
        <v>8731</v>
      </c>
      <c r="E5328" t="s">
        <v>949</v>
      </c>
      <c r="F5328" t="s">
        <v>4263</v>
      </c>
      <c r="G5328" t="s">
        <v>10439</v>
      </c>
      <c r="H5328" t="s">
        <v>32</v>
      </c>
      <c r="I5328" t="s">
        <v>141</v>
      </c>
      <c r="J5328">
        <v>16</v>
      </c>
      <c r="K5328" s="1">
        <v>15674</v>
      </c>
      <c r="L5328" s="1">
        <v>250784</v>
      </c>
      <c r="M5328">
        <v>20</v>
      </c>
      <c r="N5328" s="10">
        <v>0.2</v>
      </c>
      <c r="O5328" s="1">
        <f>Table1[[#This Row],[Total Sales NGN]]-(Table1[[#This Row],[Total Sales NGN]]*Table1[[#This Row],[Discount %2]])</f>
        <v>200627.20000000001</v>
      </c>
      <c r="P5328" t="s">
        <v>34</v>
      </c>
      <c r="Q5328">
        <v>5</v>
      </c>
      <c r="R5328" t="s">
        <v>35</v>
      </c>
      <c r="S5328">
        <v>21</v>
      </c>
      <c r="T5328" s="1">
        <v>558942</v>
      </c>
    </row>
    <row r="5329" spans="1:20" x14ac:dyDescent="0.3">
      <c r="A5329" t="s">
        <v>10440</v>
      </c>
      <c r="B5329" s="9">
        <v>45463</v>
      </c>
      <c r="C5329" t="s">
        <v>8730</v>
      </c>
      <c r="D5329" t="s">
        <v>8731</v>
      </c>
      <c r="E5329" t="s">
        <v>1738</v>
      </c>
      <c r="F5329" t="s">
        <v>1645</v>
      </c>
      <c r="G5329" t="s">
        <v>10441</v>
      </c>
      <c r="H5329" t="s">
        <v>40</v>
      </c>
      <c r="I5329" t="s">
        <v>106</v>
      </c>
      <c r="J5329">
        <v>8</v>
      </c>
      <c r="K5329" s="1">
        <v>10992</v>
      </c>
      <c r="L5329" s="1">
        <v>87936</v>
      </c>
      <c r="M5329">
        <v>5</v>
      </c>
      <c r="N5329" s="10">
        <v>0.05</v>
      </c>
      <c r="O5329" s="1">
        <f>Table1[[#This Row],[Total Sales NGN]]-(Table1[[#This Row],[Total Sales NGN]]*Table1[[#This Row],[Discount %2]])</f>
        <v>83539.199999999997</v>
      </c>
      <c r="P5329" t="s">
        <v>57</v>
      </c>
      <c r="Q5329">
        <v>6</v>
      </c>
      <c r="R5329" t="s">
        <v>35</v>
      </c>
      <c r="S5329">
        <v>14</v>
      </c>
      <c r="T5329" s="1">
        <v>289731</v>
      </c>
    </row>
    <row r="5330" spans="1:20" x14ac:dyDescent="0.3">
      <c r="A5330" t="s">
        <v>10442</v>
      </c>
      <c r="B5330" s="9">
        <v>44942</v>
      </c>
      <c r="C5330" t="s">
        <v>8730</v>
      </c>
      <c r="D5330" t="s">
        <v>8731</v>
      </c>
      <c r="E5330" t="s">
        <v>949</v>
      </c>
      <c r="F5330" t="s">
        <v>365</v>
      </c>
      <c r="G5330" t="s">
        <v>27</v>
      </c>
      <c r="H5330" t="s">
        <v>45</v>
      </c>
      <c r="I5330" t="s">
        <v>130</v>
      </c>
      <c r="J5330">
        <v>1</v>
      </c>
      <c r="K5330" s="1">
        <v>6070</v>
      </c>
      <c r="L5330" s="1">
        <v>6070</v>
      </c>
      <c r="M5330">
        <v>10</v>
      </c>
      <c r="N5330" s="10">
        <v>0.1</v>
      </c>
      <c r="O5330" s="1">
        <f>Table1[[#This Row],[Total Sales NGN]]-(Table1[[#This Row],[Total Sales NGN]]*Table1[[#This Row],[Discount %2]])</f>
        <v>5463</v>
      </c>
      <c r="P5330" t="s">
        <v>47</v>
      </c>
      <c r="Q5330">
        <v>4</v>
      </c>
      <c r="R5330" t="s">
        <v>35</v>
      </c>
      <c r="S5330">
        <v>81</v>
      </c>
      <c r="T5330" s="1">
        <v>383206</v>
      </c>
    </row>
    <row r="5331" spans="1:20" x14ac:dyDescent="0.3">
      <c r="A5331" t="s">
        <v>10443</v>
      </c>
      <c r="B5331" s="9">
        <v>45013</v>
      </c>
      <c r="C5331" t="s">
        <v>8730</v>
      </c>
      <c r="D5331" t="s">
        <v>8731</v>
      </c>
      <c r="E5331" t="s">
        <v>1738</v>
      </c>
      <c r="F5331" t="s">
        <v>396</v>
      </c>
      <c r="G5331" t="s">
        <v>10444</v>
      </c>
      <c r="H5331" t="s">
        <v>45</v>
      </c>
      <c r="I5331" t="s">
        <v>46</v>
      </c>
      <c r="J5331">
        <v>17</v>
      </c>
      <c r="K5331" s="1">
        <v>33198</v>
      </c>
      <c r="L5331" s="1">
        <v>564366</v>
      </c>
      <c r="M5331">
        <v>0</v>
      </c>
      <c r="N5331" s="10">
        <v>0</v>
      </c>
      <c r="O5331" s="1">
        <f>Table1[[#This Row],[Total Sales NGN]]-(Table1[[#This Row],[Total Sales NGN]]*Table1[[#This Row],[Discount %2]])</f>
        <v>564366</v>
      </c>
      <c r="P5331" t="s">
        <v>26</v>
      </c>
      <c r="Q5331">
        <v>1</v>
      </c>
      <c r="R5331" t="s">
        <v>35</v>
      </c>
      <c r="S5331">
        <v>52</v>
      </c>
      <c r="T5331" s="1">
        <v>383206</v>
      </c>
    </row>
    <row r="5332" spans="1:20" x14ac:dyDescent="0.3">
      <c r="A5332" t="s">
        <v>10445</v>
      </c>
      <c r="B5332" s="9">
        <v>45300</v>
      </c>
      <c r="C5332" t="s">
        <v>8730</v>
      </c>
      <c r="D5332" t="s">
        <v>8731</v>
      </c>
      <c r="E5332" t="s">
        <v>2951</v>
      </c>
      <c r="F5332" t="s">
        <v>326</v>
      </c>
      <c r="G5332" t="s">
        <v>27</v>
      </c>
      <c r="H5332" t="s">
        <v>24</v>
      </c>
      <c r="I5332" t="s">
        <v>61</v>
      </c>
      <c r="J5332">
        <v>12</v>
      </c>
      <c r="K5332" s="1">
        <v>161657</v>
      </c>
      <c r="L5332" s="1">
        <v>1939884</v>
      </c>
      <c r="M5332">
        <v>15</v>
      </c>
      <c r="N5332" s="10">
        <v>0.15</v>
      </c>
      <c r="O5332" s="1">
        <f>Table1[[#This Row],[Total Sales NGN]]-(Table1[[#This Row],[Total Sales NGN]]*Table1[[#This Row],[Discount %2]])</f>
        <v>1648901.4</v>
      </c>
      <c r="P5332" t="s">
        <v>57</v>
      </c>
      <c r="Q5332">
        <v>4</v>
      </c>
      <c r="R5332" t="s">
        <v>35</v>
      </c>
      <c r="S5332">
        <v>74</v>
      </c>
      <c r="T5332" s="1">
        <v>1077152</v>
      </c>
    </row>
    <row r="5333" spans="1:20" x14ac:dyDescent="0.3">
      <c r="A5333" t="s">
        <v>10446</v>
      </c>
      <c r="B5333" s="9">
        <v>45501</v>
      </c>
      <c r="C5333" t="s">
        <v>8730</v>
      </c>
      <c r="D5333" t="s">
        <v>8731</v>
      </c>
      <c r="E5333" t="s">
        <v>949</v>
      </c>
      <c r="F5333" t="s">
        <v>2884</v>
      </c>
      <c r="G5333" t="s">
        <v>27</v>
      </c>
      <c r="H5333" t="s">
        <v>32</v>
      </c>
      <c r="I5333" t="s">
        <v>113</v>
      </c>
      <c r="J5333">
        <v>3</v>
      </c>
      <c r="K5333" s="1">
        <v>12044</v>
      </c>
      <c r="L5333" s="1">
        <v>36132</v>
      </c>
      <c r="M5333">
        <v>0</v>
      </c>
      <c r="N5333" s="10">
        <v>0</v>
      </c>
      <c r="O5333" s="1">
        <f>Table1[[#This Row],[Total Sales NGN]]-(Table1[[#This Row],[Total Sales NGN]]*Table1[[#This Row],[Discount %2]])</f>
        <v>36132</v>
      </c>
      <c r="P5333" t="s">
        <v>26</v>
      </c>
      <c r="Q5333">
        <v>5</v>
      </c>
      <c r="R5333" t="s">
        <v>28</v>
      </c>
      <c r="S5333">
        <v>111</v>
      </c>
      <c r="T5333" s="1">
        <v>558942</v>
      </c>
    </row>
    <row r="5334" spans="1:20" x14ac:dyDescent="0.3">
      <c r="A5334" t="s">
        <v>10447</v>
      </c>
      <c r="B5334" s="9">
        <v>45440</v>
      </c>
      <c r="C5334" t="s">
        <v>8730</v>
      </c>
      <c r="D5334" t="s">
        <v>8731</v>
      </c>
      <c r="E5334" t="s">
        <v>1738</v>
      </c>
      <c r="F5334" t="s">
        <v>1091</v>
      </c>
      <c r="G5334" t="s">
        <v>10448</v>
      </c>
      <c r="H5334" t="s">
        <v>40</v>
      </c>
      <c r="I5334" t="s">
        <v>106</v>
      </c>
      <c r="J5334">
        <v>13</v>
      </c>
      <c r="K5334" s="1">
        <v>12351</v>
      </c>
      <c r="L5334" s="1">
        <v>160563</v>
      </c>
      <c r="M5334">
        <v>15</v>
      </c>
      <c r="N5334" s="10">
        <v>0.15</v>
      </c>
      <c r="O5334" s="1">
        <f>Table1[[#This Row],[Total Sales NGN]]-(Table1[[#This Row],[Total Sales NGN]]*Table1[[#This Row],[Discount %2]])</f>
        <v>136478.54999999999</v>
      </c>
      <c r="P5334" t="s">
        <v>27</v>
      </c>
      <c r="Q5334">
        <v>5</v>
      </c>
      <c r="R5334" t="s">
        <v>35</v>
      </c>
      <c r="S5334">
        <v>96</v>
      </c>
      <c r="T5334" s="1">
        <v>289731</v>
      </c>
    </row>
    <row r="5335" spans="1:20" x14ac:dyDescent="0.3">
      <c r="A5335" t="s">
        <v>10449</v>
      </c>
      <c r="B5335" s="9">
        <v>45067</v>
      </c>
      <c r="C5335" t="s">
        <v>8730</v>
      </c>
      <c r="D5335" t="s">
        <v>8731</v>
      </c>
      <c r="E5335" t="s">
        <v>2951</v>
      </c>
      <c r="F5335" t="s">
        <v>921</v>
      </c>
      <c r="G5335" t="s">
        <v>27</v>
      </c>
      <c r="H5335" t="s">
        <v>32</v>
      </c>
      <c r="I5335" t="s">
        <v>117</v>
      </c>
      <c r="J5335">
        <v>20</v>
      </c>
      <c r="K5335" s="1">
        <v>24292</v>
      </c>
      <c r="L5335" s="1">
        <v>485840</v>
      </c>
      <c r="M5335">
        <v>0</v>
      </c>
      <c r="N5335" s="10">
        <v>0</v>
      </c>
      <c r="O5335" s="1">
        <f>Table1[[#This Row],[Total Sales NGN]]-(Table1[[#This Row],[Total Sales NGN]]*Table1[[#This Row],[Discount %2]])</f>
        <v>485840</v>
      </c>
      <c r="P5335" t="s">
        <v>27</v>
      </c>
      <c r="Q5335" t="s">
        <v>27</v>
      </c>
      <c r="R5335" t="s">
        <v>35</v>
      </c>
      <c r="S5335">
        <v>163</v>
      </c>
      <c r="T5335" s="1">
        <v>558942</v>
      </c>
    </row>
    <row r="5336" spans="1:20" x14ac:dyDescent="0.3">
      <c r="A5336" t="s">
        <v>10450</v>
      </c>
      <c r="B5336" s="9">
        <v>45644</v>
      </c>
      <c r="C5336" t="s">
        <v>8730</v>
      </c>
      <c r="D5336" t="s">
        <v>8731</v>
      </c>
      <c r="E5336" t="s">
        <v>2951</v>
      </c>
      <c r="F5336" t="s">
        <v>2158</v>
      </c>
      <c r="G5336" t="s">
        <v>10451</v>
      </c>
      <c r="H5336" t="s">
        <v>40</v>
      </c>
      <c r="I5336" t="s">
        <v>137</v>
      </c>
      <c r="J5336">
        <v>9</v>
      </c>
      <c r="K5336" s="1">
        <v>16609</v>
      </c>
      <c r="L5336" s="1">
        <v>149481</v>
      </c>
      <c r="M5336">
        <v>0</v>
      </c>
      <c r="N5336" s="10">
        <v>0</v>
      </c>
      <c r="O5336" s="1">
        <f>Table1[[#This Row],[Total Sales NGN]]-(Table1[[#This Row],[Total Sales NGN]]*Table1[[#This Row],[Discount %2]])</f>
        <v>149481</v>
      </c>
      <c r="P5336" t="s">
        <v>26</v>
      </c>
      <c r="Q5336">
        <v>3</v>
      </c>
      <c r="R5336" t="s">
        <v>35</v>
      </c>
      <c r="S5336">
        <v>42</v>
      </c>
      <c r="T5336" s="1">
        <v>289731</v>
      </c>
    </row>
    <row r="5337" spans="1:20" x14ac:dyDescent="0.3">
      <c r="A5337" t="s">
        <v>10452</v>
      </c>
      <c r="B5337" s="9">
        <v>45013</v>
      </c>
      <c r="C5337" t="s">
        <v>8730</v>
      </c>
      <c r="D5337" t="s">
        <v>8731</v>
      </c>
      <c r="E5337" t="s">
        <v>1738</v>
      </c>
      <c r="F5337" t="s">
        <v>1705</v>
      </c>
      <c r="G5337" t="s">
        <v>10453</v>
      </c>
      <c r="H5337" t="s">
        <v>40</v>
      </c>
      <c r="I5337" t="s">
        <v>106</v>
      </c>
      <c r="J5337">
        <v>2</v>
      </c>
      <c r="K5337" s="1">
        <v>11321</v>
      </c>
      <c r="L5337" s="1">
        <v>22642</v>
      </c>
      <c r="M5337">
        <v>20</v>
      </c>
      <c r="N5337" s="10">
        <v>0.2</v>
      </c>
      <c r="O5337" s="1">
        <f>Table1[[#This Row],[Total Sales NGN]]-(Table1[[#This Row],[Total Sales NGN]]*Table1[[#This Row],[Discount %2]])</f>
        <v>18113.599999999999</v>
      </c>
      <c r="P5337" t="s">
        <v>57</v>
      </c>
      <c r="Q5337">
        <v>2</v>
      </c>
      <c r="R5337" t="s">
        <v>28</v>
      </c>
      <c r="S5337">
        <v>195</v>
      </c>
      <c r="T5337" s="1">
        <v>289731</v>
      </c>
    </row>
    <row r="5338" spans="1:20" x14ac:dyDescent="0.3">
      <c r="A5338" t="s">
        <v>10454</v>
      </c>
      <c r="B5338" s="9">
        <v>45121</v>
      </c>
      <c r="C5338" t="s">
        <v>8730</v>
      </c>
      <c r="D5338" t="s">
        <v>8731</v>
      </c>
      <c r="E5338" t="s">
        <v>1738</v>
      </c>
      <c r="F5338" t="s">
        <v>731</v>
      </c>
      <c r="G5338" t="s">
        <v>10455</v>
      </c>
      <c r="H5338" t="s">
        <v>24</v>
      </c>
      <c r="I5338" t="s">
        <v>25</v>
      </c>
      <c r="J5338">
        <v>2</v>
      </c>
      <c r="K5338" s="1">
        <v>278617</v>
      </c>
      <c r="L5338" s="1">
        <v>557234</v>
      </c>
      <c r="M5338">
        <v>5</v>
      </c>
      <c r="N5338" s="10">
        <v>0.05</v>
      </c>
      <c r="O5338" s="1">
        <f>Table1[[#This Row],[Total Sales NGN]]-(Table1[[#This Row],[Total Sales NGN]]*Table1[[#This Row],[Discount %2]])</f>
        <v>529372.30000000005</v>
      </c>
      <c r="P5338" t="s">
        <v>47</v>
      </c>
      <c r="Q5338">
        <v>0</v>
      </c>
      <c r="R5338" t="s">
        <v>28</v>
      </c>
      <c r="S5338">
        <v>156</v>
      </c>
      <c r="T5338" s="1">
        <v>1077152</v>
      </c>
    </row>
    <row r="5339" spans="1:20" x14ac:dyDescent="0.3">
      <c r="A5339" t="s">
        <v>10456</v>
      </c>
      <c r="B5339" s="9">
        <v>45651</v>
      </c>
      <c r="C5339" t="s">
        <v>8730</v>
      </c>
      <c r="D5339" t="s">
        <v>8731</v>
      </c>
      <c r="E5339" t="s">
        <v>2951</v>
      </c>
      <c r="F5339" t="s">
        <v>826</v>
      </c>
      <c r="G5339" t="s">
        <v>10457</v>
      </c>
      <c r="H5339" t="s">
        <v>45</v>
      </c>
      <c r="I5339" t="s">
        <v>130</v>
      </c>
      <c r="J5339">
        <v>12</v>
      </c>
      <c r="K5339" s="1">
        <v>42721</v>
      </c>
      <c r="L5339" s="1">
        <v>512652</v>
      </c>
      <c r="M5339">
        <v>10</v>
      </c>
      <c r="N5339" s="10">
        <v>0.1</v>
      </c>
      <c r="O5339" s="1">
        <f>Table1[[#This Row],[Total Sales NGN]]-(Table1[[#This Row],[Total Sales NGN]]*Table1[[#This Row],[Discount %2]])</f>
        <v>461386.8</v>
      </c>
      <c r="P5339" t="s">
        <v>26</v>
      </c>
      <c r="Q5339">
        <v>4</v>
      </c>
      <c r="R5339" t="s">
        <v>35</v>
      </c>
      <c r="S5339">
        <v>165</v>
      </c>
      <c r="T5339" s="1">
        <v>383206</v>
      </c>
    </row>
    <row r="5340" spans="1:20" x14ac:dyDescent="0.3">
      <c r="A5340" t="s">
        <v>10458</v>
      </c>
      <c r="B5340" s="9">
        <v>45319</v>
      </c>
      <c r="C5340" t="s">
        <v>8730</v>
      </c>
      <c r="D5340" t="s">
        <v>8731</v>
      </c>
      <c r="E5340" t="s">
        <v>949</v>
      </c>
      <c r="F5340" t="s">
        <v>1010</v>
      </c>
      <c r="G5340" t="s">
        <v>10459</v>
      </c>
      <c r="H5340" t="s">
        <v>32</v>
      </c>
      <c r="I5340" t="s">
        <v>33</v>
      </c>
      <c r="J5340">
        <v>9</v>
      </c>
      <c r="K5340" s="1">
        <v>5877</v>
      </c>
      <c r="L5340" s="1">
        <v>52893</v>
      </c>
      <c r="M5340">
        <v>5</v>
      </c>
      <c r="N5340" s="10">
        <v>0.05</v>
      </c>
      <c r="O5340" s="1">
        <f>Table1[[#This Row],[Total Sales NGN]]-(Table1[[#This Row],[Total Sales NGN]]*Table1[[#This Row],[Discount %2]])</f>
        <v>50248.35</v>
      </c>
      <c r="P5340" t="s">
        <v>57</v>
      </c>
      <c r="Q5340">
        <v>1</v>
      </c>
      <c r="R5340" t="s">
        <v>35</v>
      </c>
      <c r="S5340">
        <v>13</v>
      </c>
      <c r="T5340" s="1">
        <v>558942</v>
      </c>
    </row>
    <row r="5341" spans="1:20" x14ac:dyDescent="0.3">
      <c r="A5341" t="s">
        <v>10460</v>
      </c>
      <c r="B5341" s="9">
        <v>45624</v>
      </c>
      <c r="C5341" t="s">
        <v>8730</v>
      </c>
      <c r="D5341" t="s">
        <v>8731</v>
      </c>
      <c r="E5341" t="s">
        <v>1738</v>
      </c>
      <c r="F5341" t="s">
        <v>233</v>
      </c>
      <c r="G5341" t="s">
        <v>10461</v>
      </c>
      <c r="H5341" t="s">
        <v>45</v>
      </c>
      <c r="I5341" t="s">
        <v>74</v>
      </c>
      <c r="J5341">
        <v>7</v>
      </c>
      <c r="K5341" s="1">
        <v>9402</v>
      </c>
      <c r="L5341" s="1">
        <v>65814</v>
      </c>
      <c r="M5341">
        <v>20</v>
      </c>
      <c r="N5341" s="10">
        <v>0.2</v>
      </c>
      <c r="O5341" s="1">
        <f>Table1[[#This Row],[Total Sales NGN]]-(Table1[[#This Row],[Total Sales NGN]]*Table1[[#This Row],[Discount %2]])</f>
        <v>52651.199999999997</v>
      </c>
      <c r="P5341" t="s">
        <v>34</v>
      </c>
      <c r="Q5341">
        <v>2</v>
      </c>
      <c r="R5341" t="s">
        <v>35</v>
      </c>
      <c r="S5341">
        <v>188</v>
      </c>
      <c r="T5341" s="1">
        <v>383206</v>
      </c>
    </row>
    <row r="5342" spans="1:20" x14ac:dyDescent="0.3">
      <c r="A5342" t="s">
        <v>10462</v>
      </c>
      <c r="B5342" s="9">
        <v>45590</v>
      </c>
      <c r="C5342" t="s">
        <v>8730</v>
      </c>
      <c r="D5342" t="s">
        <v>8731</v>
      </c>
      <c r="E5342" t="s">
        <v>1738</v>
      </c>
      <c r="F5342" t="s">
        <v>49</v>
      </c>
      <c r="G5342" t="s">
        <v>27</v>
      </c>
      <c r="H5342" t="s">
        <v>24</v>
      </c>
      <c r="I5342" t="s">
        <v>92</v>
      </c>
      <c r="J5342">
        <v>4</v>
      </c>
      <c r="K5342" s="1">
        <v>167008</v>
      </c>
      <c r="L5342" s="1">
        <v>668032</v>
      </c>
      <c r="M5342">
        <v>15</v>
      </c>
      <c r="N5342" s="10">
        <v>0.15</v>
      </c>
      <c r="O5342" s="1">
        <f>Table1[[#This Row],[Total Sales NGN]]-(Table1[[#This Row],[Total Sales NGN]]*Table1[[#This Row],[Discount %2]])</f>
        <v>567827.19999999995</v>
      </c>
      <c r="P5342" t="s">
        <v>27</v>
      </c>
      <c r="Q5342">
        <v>2</v>
      </c>
      <c r="R5342" t="s">
        <v>35</v>
      </c>
      <c r="S5342">
        <v>16</v>
      </c>
      <c r="T5342" s="1">
        <v>1077152</v>
      </c>
    </row>
    <row r="5343" spans="1:20" x14ac:dyDescent="0.3">
      <c r="A5343" t="s">
        <v>10463</v>
      </c>
      <c r="B5343" s="9">
        <v>45330</v>
      </c>
      <c r="C5343" t="s">
        <v>8730</v>
      </c>
      <c r="D5343" t="s">
        <v>8731</v>
      </c>
      <c r="E5343" t="s">
        <v>1738</v>
      </c>
      <c r="F5343" t="s">
        <v>1660</v>
      </c>
      <c r="G5343" t="s">
        <v>10464</v>
      </c>
      <c r="H5343" t="s">
        <v>24</v>
      </c>
      <c r="I5343" t="s">
        <v>174</v>
      </c>
      <c r="J5343">
        <v>20</v>
      </c>
      <c r="K5343" s="1">
        <v>188247</v>
      </c>
      <c r="L5343" s="1">
        <v>3764940</v>
      </c>
      <c r="M5343" t="s">
        <v>27</v>
      </c>
      <c r="N5343" s="10">
        <v>0</v>
      </c>
      <c r="O5343" s="1">
        <f>Table1[[#This Row],[Total Sales NGN]]-(Table1[[#This Row],[Total Sales NGN]]*Table1[[#This Row],[Discount %2]])</f>
        <v>3764940</v>
      </c>
      <c r="P5343" t="s">
        <v>57</v>
      </c>
      <c r="Q5343">
        <v>2</v>
      </c>
      <c r="R5343" t="s">
        <v>35</v>
      </c>
      <c r="S5343">
        <v>52</v>
      </c>
      <c r="T5343" s="1">
        <v>1077152</v>
      </c>
    </row>
    <row r="5344" spans="1:20" x14ac:dyDescent="0.3">
      <c r="A5344" t="s">
        <v>10465</v>
      </c>
      <c r="B5344" s="9">
        <v>45299</v>
      </c>
      <c r="C5344" t="s">
        <v>8730</v>
      </c>
      <c r="D5344" t="s">
        <v>8731</v>
      </c>
      <c r="E5344" t="s">
        <v>949</v>
      </c>
      <c r="F5344" t="s">
        <v>589</v>
      </c>
      <c r="G5344" t="s">
        <v>10466</v>
      </c>
      <c r="H5344" t="s">
        <v>24</v>
      </c>
      <c r="I5344" t="s">
        <v>56</v>
      </c>
      <c r="J5344">
        <v>4</v>
      </c>
      <c r="K5344" s="1">
        <v>257876</v>
      </c>
      <c r="L5344" s="1">
        <v>1031504</v>
      </c>
      <c r="M5344">
        <v>10</v>
      </c>
      <c r="N5344" s="10">
        <v>0.1</v>
      </c>
      <c r="O5344" s="1">
        <f>Table1[[#This Row],[Total Sales NGN]]-(Table1[[#This Row],[Total Sales NGN]]*Table1[[#This Row],[Discount %2]])</f>
        <v>928353.6</v>
      </c>
      <c r="P5344" t="s">
        <v>26</v>
      </c>
      <c r="Q5344">
        <v>3</v>
      </c>
      <c r="R5344" t="s">
        <v>35</v>
      </c>
      <c r="S5344">
        <v>50</v>
      </c>
      <c r="T5344" s="1">
        <v>1077152</v>
      </c>
    </row>
    <row r="5345" spans="1:20" x14ac:dyDescent="0.3">
      <c r="A5345" t="s">
        <v>10467</v>
      </c>
      <c r="B5345" s="9">
        <v>45154</v>
      </c>
      <c r="C5345" t="s">
        <v>8730</v>
      </c>
      <c r="D5345" t="s">
        <v>8731</v>
      </c>
      <c r="E5345" t="s">
        <v>949</v>
      </c>
      <c r="F5345" t="s">
        <v>551</v>
      </c>
      <c r="G5345" t="s">
        <v>10468</v>
      </c>
      <c r="H5345" t="s">
        <v>65</v>
      </c>
      <c r="I5345" t="s">
        <v>397</v>
      </c>
      <c r="J5345">
        <v>8</v>
      </c>
      <c r="K5345" s="1">
        <v>43297</v>
      </c>
      <c r="L5345" s="1">
        <v>346376</v>
      </c>
      <c r="M5345" t="s">
        <v>27</v>
      </c>
      <c r="N5345" s="10">
        <v>0</v>
      </c>
      <c r="O5345" s="1">
        <f>Table1[[#This Row],[Total Sales NGN]]-(Table1[[#This Row],[Total Sales NGN]]*Table1[[#This Row],[Discount %2]])</f>
        <v>346376</v>
      </c>
      <c r="P5345" t="s">
        <v>57</v>
      </c>
      <c r="Q5345">
        <v>4</v>
      </c>
      <c r="R5345" t="s">
        <v>35</v>
      </c>
      <c r="S5345">
        <v>158</v>
      </c>
      <c r="T5345" s="1">
        <v>761054</v>
      </c>
    </row>
    <row r="5346" spans="1:20" x14ac:dyDescent="0.3">
      <c r="A5346" t="s">
        <v>10469</v>
      </c>
      <c r="B5346" s="9">
        <v>45605</v>
      </c>
      <c r="C5346" t="s">
        <v>8730</v>
      </c>
      <c r="D5346" t="s">
        <v>8731</v>
      </c>
      <c r="E5346" t="s">
        <v>949</v>
      </c>
      <c r="F5346" t="s">
        <v>1301</v>
      </c>
      <c r="G5346" t="s">
        <v>10470</v>
      </c>
      <c r="H5346" t="s">
        <v>45</v>
      </c>
      <c r="I5346" t="s">
        <v>82</v>
      </c>
      <c r="J5346">
        <v>13</v>
      </c>
      <c r="K5346" s="1">
        <v>12587</v>
      </c>
      <c r="L5346" s="1">
        <v>163631</v>
      </c>
      <c r="M5346">
        <v>0</v>
      </c>
      <c r="N5346" s="10">
        <v>0</v>
      </c>
      <c r="O5346" s="1">
        <f>Table1[[#This Row],[Total Sales NGN]]-(Table1[[#This Row],[Total Sales NGN]]*Table1[[#This Row],[Discount %2]])</f>
        <v>163631</v>
      </c>
      <c r="P5346" t="s">
        <v>26</v>
      </c>
      <c r="Q5346" t="s">
        <v>27</v>
      </c>
      <c r="R5346" t="s">
        <v>35</v>
      </c>
      <c r="S5346">
        <v>63</v>
      </c>
      <c r="T5346" s="1">
        <v>383206</v>
      </c>
    </row>
    <row r="5347" spans="1:20" x14ac:dyDescent="0.3">
      <c r="A5347" t="s">
        <v>10471</v>
      </c>
      <c r="B5347" s="9">
        <v>45076</v>
      </c>
      <c r="C5347" t="s">
        <v>8730</v>
      </c>
      <c r="D5347" t="s">
        <v>8731</v>
      </c>
      <c r="E5347" t="s">
        <v>949</v>
      </c>
      <c r="F5347" t="s">
        <v>2108</v>
      </c>
      <c r="G5347" t="s">
        <v>10472</v>
      </c>
      <c r="H5347" t="s">
        <v>45</v>
      </c>
      <c r="I5347" t="s">
        <v>181</v>
      </c>
      <c r="J5347">
        <v>8</v>
      </c>
      <c r="K5347" s="1">
        <v>22734</v>
      </c>
      <c r="L5347" s="1">
        <v>181872</v>
      </c>
      <c r="M5347">
        <v>5</v>
      </c>
      <c r="N5347" s="10">
        <v>0.05</v>
      </c>
      <c r="O5347" s="1">
        <f>Table1[[#This Row],[Total Sales NGN]]-(Table1[[#This Row],[Total Sales NGN]]*Table1[[#This Row],[Discount %2]])</f>
        <v>172778.4</v>
      </c>
      <c r="P5347" t="s">
        <v>57</v>
      </c>
      <c r="Q5347">
        <v>1</v>
      </c>
      <c r="R5347" t="s">
        <v>35</v>
      </c>
      <c r="S5347">
        <v>138</v>
      </c>
      <c r="T5347" s="1">
        <v>383206</v>
      </c>
    </row>
    <row r="5348" spans="1:20" x14ac:dyDescent="0.3">
      <c r="A5348" t="s">
        <v>10473</v>
      </c>
      <c r="B5348" s="9">
        <v>45411</v>
      </c>
      <c r="C5348" t="s">
        <v>8730</v>
      </c>
      <c r="D5348" t="s">
        <v>8731</v>
      </c>
      <c r="E5348" t="s">
        <v>949</v>
      </c>
      <c r="F5348" t="s">
        <v>1436</v>
      </c>
      <c r="G5348" t="s">
        <v>10474</v>
      </c>
      <c r="H5348" t="s">
        <v>24</v>
      </c>
      <c r="I5348" t="s">
        <v>61</v>
      </c>
      <c r="J5348">
        <v>13</v>
      </c>
      <c r="K5348" s="1">
        <v>91398</v>
      </c>
      <c r="L5348" s="1">
        <v>1188174</v>
      </c>
      <c r="M5348" t="s">
        <v>27</v>
      </c>
      <c r="N5348" s="10">
        <v>0</v>
      </c>
      <c r="O5348" s="1">
        <f>Table1[[#This Row],[Total Sales NGN]]-(Table1[[#This Row],[Total Sales NGN]]*Table1[[#This Row],[Discount %2]])</f>
        <v>1188174</v>
      </c>
      <c r="P5348" t="s">
        <v>26</v>
      </c>
      <c r="Q5348" t="s">
        <v>27</v>
      </c>
      <c r="R5348" t="s">
        <v>35</v>
      </c>
      <c r="S5348">
        <v>103</v>
      </c>
      <c r="T5348" s="1">
        <v>1077152</v>
      </c>
    </row>
    <row r="5349" spans="1:20" x14ac:dyDescent="0.3">
      <c r="A5349" t="s">
        <v>10475</v>
      </c>
      <c r="B5349" s="9">
        <v>45183</v>
      </c>
      <c r="C5349" t="s">
        <v>8730</v>
      </c>
      <c r="D5349" t="s">
        <v>8731</v>
      </c>
      <c r="E5349" t="s">
        <v>1738</v>
      </c>
      <c r="F5349" t="s">
        <v>1099</v>
      </c>
      <c r="G5349" t="s">
        <v>10476</v>
      </c>
      <c r="H5349" t="s">
        <v>24</v>
      </c>
      <c r="I5349" t="s">
        <v>152</v>
      </c>
      <c r="J5349">
        <v>11</v>
      </c>
      <c r="K5349" s="1">
        <v>312481</v>
      </c>
      <c r="L5349" s="1">
        <v>3437291</v>
      </c>
      <c r="M5349" t="s">
        <v>27</v>
      </c>
      <c r="N5349" s="10">
        <v>0</v>
      </c>
      <c r="O5349" s="1">
        <f>Table1[[#This Row],[Total Sales NGN]]-(Table1[[#This Row],[Total Sales NGN]]*Table1[[#This Row],[Discount %2]])</f>
        <v>3437291</v>
      </c>
      <c r="P5349" t="s">
        <v>26</v>
      </c>
      <c r="Q5349">
        <v>3</v>
      </c>
      <c r="R5349" t="s">
        <v>35</v>
      </c>
      <c r="S5349">
        <v>125</v>
      </c>
      <c r="T5349" s="1">
        <v>1077152</v>
      </c>
    </row>
    <row r="5350" spans="1:20" x14ac:dyDescent="0.3">
      <c r="A5350" t="s">
        <v>10477</v>
      </c>
      <c r="B5350" s="9">
        <v>45643</v>
      </c>
      <c r="C5350" t="s">
        <v>8730</v>
      </c>
      <c r="D5350" t="s">
        <v>8731</v>
      </c>
      <c r="E5350" t="s">
        <v>1738</v>
      </c>
      <c r="F5350" t="s">
        <v>4221</v>
      </c>
      <c r="G5350" t="s">
        <v>10478</v>
      </c>
      <c r="H5350" t="s">
        <v>40</v>
      </c>
      <c r="I5350" t="s">
        <v>123</v>
      </c>
      <c r="J5350">
        <v>15</v>
      </c>
      <c r="K5350" s="1">
        <v>9160</v>
      </c>
      <c r="L5350" s="1">
        <v>137400</v>
      </c>
      <c r="M5350" t="s">
        <v>27</v>
      </c>
      <c r="N5350" s="10">
        <v>0</v>
      </c>
      <c r="O5350" s="1">
        <f>Table1[[#This Row],[Total Sales NGN]]-(Table1[[#This Row],[Total Sales NGN]]*Table1[[#This Row],[Discount %2]])</f>
        <v>137400</v>
      </c>
      <c r="P5350" t="s">
        <v>27</v>
      </c>
      <c r="Q5350">
        <v>3</v>
      </c>
      <c r="R5350" t="s">
        <v>28</v>
      </c>
      <c r="S5350">
        <v>91</v>
      </c>
      <c r="T5350" s="1">
        <v>289731</v>
      </c>
    </row>
    <row r="5351" spans="1:20" x14ac:dyDescent="0.3">
      <c r="A5351" t="s">
        <v>10479</v>
      </c>
      <c r="B5351" s="9">
        <v>44982</v>
      </c>
      <c r="C5351" t="s">
        <v>8730</v>
      </c>
      <c r="D5351" t="s">
        <v>8731</v>
      </c>
      <c r="E5351" t="s">
        <v>949</v>
      </c>
      <c r="F5351" t="s">
        <v>1055</v>
      </c>
      <c r="G5351" t="s">
        <v>10480</v>
      </c>
      <c r="H5351" t="s">
        <v>24</v>
      </c>
      <c r="I5351" t="s">
        <v>152</v>
      </c>
      <c r="J5351">
        <v>3</v>
      </c>
      <c r="K5351" s="1">
        <v>262130</v>
      </c>
      <c r="L5351" s="1">
        <v>786390</v>
      </c>
      <c r="M5351">
        <v>20</v>
      </c>
      <c r="N5351" s="10">
        <v>0.2</v>
      </c>
      <c r="O5351" s="1">
        <f>Table1[[#This Row],[Total Sales NGN]]-(Table1[[#This Row],[Total Sales NGN]]*Table1[[#This Row],[Discount %2]])</f>
        <v>629112</v>
      </c>
      <c r="P5351" t="s">
        <v>57</v>
      </c>
      <c r="Q5351">
        <v>3</v>
      </c>
      <c r="R5351" t="s">
        <v>28</v>
      </c>
      <c r="S5351">
        <v>48</v>
      </c>
      <c r="T5351" s="1">
        <v>1077152</v>
      </c>
    </row>
    <row r="5352" spans="1:20" x14ac:dyDescent="0.3">
      <c r="A5352" t="s">
        <v>10481</v>
      </c>
      <c r="B5352" s="9">
        <v>45067</v>
      </c>
      <c r="C5352" t="s">
        <v>8730</v>
      </c>
      <c r="D5352" t="s">
        <v>8731</v>
      </c>
      <c r="E5352" t="s">
        <v>1738</v>
      </c>
      <c r="F5352" t="s">
        <v>2564</v>
      </c>
      <c r="G5352" t="s">
        <v>10482</v>
      </c>
      <c r="H5352" t="s">
        <v>45</v>
      </c>
      <c r="I5352" t="s">
        <v>98</v>
      </c>
      <c r="J5352">
        <v>9</v>
      </c>
      <c r="K5352" s="1">
        <v>5212</v>
      </c>
      <c r="L5352" s="1">
        <v>46908</v>
      </c>
      <c r="M5352">
        <v>5</v>
      </c>
      <c r="N5352" s="10">
        <v>0.05</v>
      </c>
      <c r="O5352" s="1">
        <f>Table1[[#This Row],[Total Sales NGN]]-(Table1[[#This Row],[Total Sales NGN]]*Table1[[#This Row],[Discount %2]])</f>
        <v>44562.6</v>
      </c>
      <c r="P5352" t="s">
        <v>27</v>
      </c>
      <c r="Q5352">
        <v>1</v>
      </c>
      <c r="R5352" t="s">
        <v>35</v>
      </c>
      <c r="S5352">
        <v>16</v>
      </c>
      <c r="T5352" s="1">
        <v>383206</v>
      </c>
    </row>
    <row r="5353" spans="1:20" x14ac:dyDescent="0.3">
      <c r="A5353" t="s">
        <v>10483</v>
      </c>
      <c r="B5353" s="9">
        <v>45106</v>
      </c>
      <c r="C5353" t="s">
        <v>8730</v>
      </c>
      <c r="D5353" t="s">
        <v>8731</v>
      </c>
      <c r="E5353" t="s">
        <v>949</v>
      </c>
      <c r="F5353" t="s">
        <v>640</v>
      </c>
      <c r="G5353" t="s">
        <v>10484</v>
      </c>
      <c r="H5353" t="s">
        <v>40</v>
      </c>
      <c r="I5353" t="s">
        <v>106</v>
      </c>
      <c r="J5353">
        <v>4</v>
      </c>
      <c r="K5353" s="1">
        <v>9349</v>
      </c>
      <c r="L5353" s="1">
        <v>37396</v>
      </c>
      <c r="M5353">
        <v>0</v>
      </c>
      <c r="N5353" s="10">
        <v>0</v>
      </c>
      <c r="O5353" s="1">
        <f>Table1[[#This Row],[Total Sales NGN]]-(Table1[[#This Row],[Total Sales NGN]]*Table1[[#This Row],[Discount %2]])</f>
        <v>37396</v>
      </c>
      <c r="P5353" t="s">
        <v>57</v>
      </c>
      <c r="Q5353">
        <v>2</v>
      </c>
      <c r="R5353" t="s">
        <v>28</v>
      </c>
      <c r="S5353">
        <v>151</v>
      </c>
      <c r="T5353" s="1">
        <v>289731</v>
      </c>
    </row>
    <row r="5354" spans="1:20" x14ac:dyDescent="0.3">
      <c r="A5354" t="s">
        <v>10485</v>
      </c>
      <c r="B5354" s="9">
        <v>45378</v>
      </c>
      <c r="C5354" t="s">
        <v>8730</v>
      </c>
      <c r="D5354" t="s">
        <v>8731</v>
      </c>
      <c r="E5354" t="s">
        <v>1738</v>
      </c>
      <c r="F5354" t="s">
        <v>193</v>
      </c>
      <c r="G5354" t="s">
        <v>10486</v>
      </c>
      <c r="H5354" t="s">
        <v>40</v>
      </c>
      <c r="I5354" t="s">
        <v>51</v>
      </c>
      <c r="J5354">
        <v>13</v>
      </c>
      <c r="K5354" s="1">
        <v>17238</v>
      </c>
      <c r="L5354" s="1">
        <v>224094</v>
      </c>
      <c r="M5354">
        <v>5</v>
      </c>
      <c r="N5354" s="10">
        <v>0.05</v>
      </c>
      <c r="O5354" s="1">
        <f>Table1[[#This Row],[Total Sales NGN]]-(Table1[[#This Row],[Total Sales NGN]]*Table1[[#This Row],[Discount %2]])</f>
        <v>212889.3</v>
      </c>
      <c r="P5354" t="s">
        <v>26</v>
      </c>
      <c r="Q5354">
        <v>2</v>
      </c>
      <c r="R5354" t="s">
        <v>35</v>
      </c>
      <c r="S5354">
        <v>150</v>
      </c>
      <c r="T5354" s="1">
        <v>289731</v>
      </c>
    </row>
    <row r="5355" spans="1:20" x14ac:dyDescent="0.3">
      <c r="A5355" t="s">
        <v>10487</v>
      </c>
      <c r="B5355" s="9">
        <v>45528</v>
      </c>
      <c r="C5355" t="s">
        <v>8730</v>
      </c>
      <c r="D5355" t="s">
        <v>8731</v>
      </c>
      <c r="E5355" t="s">
        <v>1738</v>
      </c>
      <c r="F5355" t="s">
        <v>720</v>
      </c>
      <c r="G5355" t="s">
        <v>27</v>
      </c>
      <c r="H5355" t="s">
        <v>45</v>
      </c>
      <c r="I5355" t="s">
        <v>181</v>
      </c>
      <c r="J5355">
        <v>14</v>
      </c>
      <c r="K5355" s="1">
        <v>16819</v>
      </c>
      <c r="L5355" s="1">
        <v>235466</v>
      </c>
      <c r="M5355">
        <v>15</v>
      </c>
      <c r="N5355" s="10">
        <v>0.15</v>
      </c>
      <c r="O5355" s="1">
        <f>Table1[[#This Row],[Total Sales NGN]]-(Table1[[#This Row],[Total Sales NGN]]*Table1[[#This Row],[Discount %2]])</f>
        <v>200146.1</v>
      </c>
      <c r="P5355" t="s">
        <v>57</v>
      </c>
      <c r="Q5355">
        <v>2</v>
      </c>
      <c r="R5355" t="s">
        <v>35</v>
      </c>
      <c r="S5355">
        <v>174</v>
      </c>
      <c r="T5355" s="1">
        <v>383206</v>
      </c>
    </row>
    <row r="5356" spans="1:20" x14ac:dyDescent="0.3">
      <c r="A5356" t="s">
        <v>10488</v>
      </c>
      <c r="B5356" s="9">
        <v>45419</v>
      </c>
      <c r="C5356" t="s">
        <v>8730</v>
      </c>
      <c r="D5356" t="s">
        <v>8731</v>
      </c>
      <c r="E5356" t="s">
        <v>1738</v>
      </c>
      <c r="F5356" t="s">
        <v>3504</v>
      </c>
      <c r="G5356" t="s">
        <v>27</v>
      </c>
      <c r="H5356" t="s">
        <v>45</v>
      </c>
      <c r="I5356" t="s">
        <v>211</v>
      </c>
      <c r="J5356">
        <v>8</v>
      </c>
      <c r="K5356" s="1">
        <v>11584</v>
      </c>
      <c r="L5356" s="1">
        <v>92672</v>
      </c>
      <c r="M5356">
        <v>15</v>
      </c>
      <c r="N5356" s="10">
        <v>0.15</v>
      </c>
      <c r="O5356" s="1">
        <f>Table1[[#This Row],[Total Sales NGN]]-(Table1[[#This Row],[Total Sales NGN]]*Table1[[#This Row],[Discount %2]])</f>
        <v>78771.199999999997</v>
      </c>
      <c r="P5356" t="s">
        <v>47</v>
      </c>
      <c r="Q5356" t="s">
        <v>27</v>
      </c>
      <c r="R5356" t="s">
        <v>35</v>
      </c>
      <c r="S5356">
        <v>145</v>
      </c>
      <c r="T5356" s="1">
        <v>383206</v>
      </c>
    </row>
    <row r="5357" spans="1:20" x14ac:dyDescent="0.3">
      <c r="A5357" t="s">
        <v>10489</v>
      </c>
      <c r="B5357" s="9">
        <v>45112</v>
      </c>
      <c r="C5357" t="s">
        <v>8730</v>
      </c>
      <c r="D5357" t="s">
        <v>8731</v>
      </c>
      <c r="E5357" t="s">
        <v>949</v>
      </c>
      <c r="F5357" t="s">
        <v>305</v>
      </c>
      <c r="G5357" t="s">
        <v>10490</v>
      </c>
      <c r="H5357" t="s">
        <v>45</v>
      </c>
      <c r="I5357" t="s">
        <v>98</v>
      </c>
      <c r="J5357">
        <v>7</v>
      </c>
      <c r="K5357" s="1">
        <v>22579</v>
      </c>
      <c r="L5357" s="1">
        <v>158053</v>
      </c>
      <c r="M5357">
        <v>10</v>
      </c>
      <c r="N5357" s="10">
        <v>0.1</v>
      </c>
      <c r="O5357" s="1">
        <f>Table1[[#This Row],[Total Sales NGN]]-(Table1[[#This Row],[Total Sales NGN]]*Table1[[#This Row],[Discount %2]])</f>
        <v>142247.70000000001</v>
      </c>
      <c r="P5357" t="s">
        <v>34</v>
      </c>
      <c r="Q5357">
        <v>4</v>
      </c>
      <c r="R5357" t="s">
        <v>35</v>
      </c>
      <c r="S5357">
        <v>136</v>
      </c>
      <c r="T5357" s="1">
        <v>383206</v>
      </c>
    </row>
    <row r="5358" spans="1:20" x14ac:dyDescent="0.3">
      <c r="A5358" t="s">
        <v>10491</v>
      </c>
      <c r="B5358" s="9">
        <v>45118</v>
      </c>
      <c r="C5358" t="s">
        <v>8730</v>
      </c>
      <c r="D5358" t="s">
        <v>8731</v>
      </c>
      <c r="E5358" t="s">
        <v>2951</v>
      </c>
      <c r="F5358" t="s">
        <v>365</v>
      </c>
      <c r="G5358" t="s">
        <v>27</v>
      </c>
      <c r="H5358" t="s">
        <v>40</v>
      </c>
      <c r="I5358" t="s">
        <v>106</v>
      </c>
      <c r="J5358">
        <v>5</v>
      </c>
      <c r="K5358" s="1">
        <v>9039</v>
      </c>
      <c r="L5358" s="1">
        <v>45195</v>
      </c>
      <c r="M5358">
        <v>15</v>
      </c>
      <c r="N5358" s="10">
        <v>0.15</v>
      </c>
      <c r="O5358" s="1">
        <f>Table1[[#This Row],[Total Sales NGN]]-(Table1[[#This Row],[Total Sales NGN]]*Table1[[#This Row],[Discount %2]])</f>
        <v>38415.75</v>
      </c>
      <c r="P5358" t="s">
        <v>27</v>
      </c>
      <c r="Q5358">
        <v>5</v>
      </c>
      <c r="R5358" t="s">
        <v>35</v>
      </c>
      <c r="S5358">
        <v>5</v>
      </c>
      <c r="T5358" s="1">
        <v>289731</v>
      </c>
    </row>
    <row r="5359" spans="1:20" x14ac:dyDescent="0.3">
      <c r="A5359" t="s">
        <v>10492</v>
      </c>
      <c r="B5359" s="9">
        <v>45393</v>
      </c>
      <c r="C5359" t="s">
        <v>8730</v>
      </c>
      <c r="D5359" t="s">
        <v>8731</v>
      </c>
      <c r="E5359" t="s">
        <v>949</v>
      </c>
      <c r="F5359" t="s">
        <v>87</v>
      </c>
      <c r="G5359" t="s">
        <v>10493</v>
      </c>
      <c r="H5359" t="s">
        <v>40</v>
      </c>
      <c r="I5359" t="s">
        <v>51</v>
      </c>
      <c r="J5359">
        <v>7</v>
      </c>
      <c r="K5359" s="1">
        <v>15941</v>
      </c>
      <c r="L5359" s="1">
        <v>111587</v>
      </c>
      <c r="M5359">
        <v>0</v>
      </c>
      <c r="N5359" s="10">
        <v>0</v>
      </c>
      <c r="O5359" s="1">
        <f>Table1[[#This Row],[Total Sales NGN]]-(Table1[[#This Row],[Total Sales NGN]]*Table1[[#This Row],[Discount %2]])</f>
        <v>111587</v>
      </c>
      <c r="P5359" t="s">
        <v>47</v>
      </c>
      <c r="Q5359">
        <v>1</v>
      </c>
      <c r="R5359" t="s">
        <v>35</v>
      </c>
      <c r="S5359">
        <v>109</v>
      </c>
      <c r="T5359" s="1">
        <v>289731</v>
      </c>
    </row>
    <row r="5360" spans="1:20" x14ac:dyDescent="0.3">
      <c r="A5360" t="s">
        <v>10494</v>
      </c>
      <c r="B5360" s="9">
        <v>45402</v>
      </c>
      <c r="C5360" t="s">
        <v>8730</v>
      </c>
      <c r="D5360" t="s">
        <v>8731</v>
      </c>
      <c r="E5360" t="s">
        <v>949</v>
      </c>
      <c r="F5360" t="s">
        <v>768</v>
      </c>
      <c r="G5360" t="s">
        <v>10495</v>
      </c>
      <c r="H5360" t="s">
        <v>45</v>
      </c>
      <c r="I5360" t="s">
        <v>98</v>
      </c>
      <c r="J5360">
        <v>12</v>
      </c>
      <c r="K5360" s="1">
        <v>7090</v>
      </c>
      <c r="L5360" s="1">
        <v>85080</v>
      </c>
      <c r="M5360">
        <v>0</v>
      </c>
      <c r="N5360" s="10">
        <v>0</v>
      </c>
      <c r="O5360" s="1">
        <f>Table1[[#This Row],[Total Sales NGN]]-(Table1[[#This Row],[Total Sales NGN]]*Table1[[#This Row],[Discount %2]])</f>
        <v>85080</v>
      </c>
      <c r="P5360" t="s">
        <v>57</v>
      </c>
      <c r="Q5360" t="s">
        <v>27</v>
      </c>
      <c r="R5360" t="s">
        <v>27</v>
      </c>
      <c r="S5360">
        <v>116</v>
      </c>
      <c r="T5360" s="1">
        <v>383206</v>
      </c>
    </row>
    <row r="5361" spans="1:20" x14ac:dyDescent="0.3">
      <c r="A5361" t="s">
        <v>10496</v>
      </c>
      <c r="B5361" s="9">
        <v>45626</v>
      </c>
      <c r="C5361" t="s">
        <v>8730</v>
      </c>
      <c r="D5361" t="s">
        <v>8731</v>
      </c>
      <c r="E5361" t="s">
        <v>1738</v>
      </c>
      <c r="F5361" t="s">
        <v>2360</v>
      </c>
      <c r="G5361" t="s">
        <v>10497</v>
      </c>
      <c r="H5361" t="s">
        <v>65</v>
      </c>
      <c r="I5361" t="s">
        <v>66</v>
      </c>
      <c r="J5361">
        <v>10</v>
      </c>
      <c r="K5361" s="1">
        <v>175461</v>
      </c>
      <c r="L5361" s="1">
        <v>1754610</v>
      </c>
      <c r="M5361">
        <v>10</v>
      </c>
      <c r="N5361" s="10">
        <v>0.1</v>
      </c>
      <c r="O5361" s="1">
        <f>Table1[[#This Row],[Total Sales NGN]]-(Table1[[#This Row],[Total Sales NGN]]*Table1[[#This Row],[Discount %2]])</f>
        <v>1579149</v>
      </c>
      <c r="P5361" t="s">
        <v>27</v>
      </c>
      <c r="Q5361">
        <v>3</v>
      </c>
      <c r="R5361" t="s">
        <v>28</v>
      </c>
      <c r="S5361">
        <v>118</v>
      </c>
      <c r="T5361" s="1">
        <v>761054</v>
      </c>
    </row>
    <row r="5362" spans="1:20" x14ac:dyDescent="0.3">
      <c r="A5362" t="s">
        <v>10498</v>
      </c>
      <c r="B5362" s="9">
        <v>45347</v>
      </c>
      <c r="C5362" t="s">
        <v>8730</v>
      </c>
      <c r="D5362" t="s">
        <v>8731</v>
      </c>
      <c r="E5362" t="s">
        <v>1738</v>
      </c>
      <c r="F5362" t="s">
        <v>1705</v>
      </c>
      <c r="G5362" t="s">
        <v>27</v>
      </c>
      <c r="H5362" t="s">
        <v>24</v>
      </c>
      <c r="I5362" t="s">
        <v>174</v>
      </c>
      <c r="J5362">
        <v>6</v>
      </c>
      <c r="K5362" s="1">
        <v>112846</v>
      </c>
      <c r="L5362" s="1">
        <v>677076</v>
      </c>
      <c r="M5362">
        <v>20</v>
      </c>
      <c r="N5362" s="10">
        <v>0.2</v>
      </c>
      <c r="O5362" s="1">
        <f>Table1[[#This Row],[Total Sales NGN]]-(Table1[[#This Row],[Total Sales NGN]]*Table1[[#This Row],[Discount %2]])</f>
        <v>541660.80000000005</v>
      </c>
      <c r="P5362" t="s">
        <v>57</v>
      </c>
      <c r="Q5362">
        <v>3</v>
      </c>
      <c r="R5362" t="s">
        <v>28</v>
      </c>
      <c r="S5362">
        <v>128</v>
      </c>
      <c r="T5362" s="1">
        <v>1077152</v>
      </c>
    </row>
    <row r="5363" spans="1:20" x14ac:dyDescent="0.3">
      <c r="A5363" t="s">
        <v>10499</v>
      </c>
      <c r="B5363" s="9">
        <v>45119</v>
      </c>
      <c r="C5363" t="s">
        <v>8730</v>
      </c>
      <c r="D5363" t="s">
        <v>8731</v>
      </c>
      <c r="E5363" t="s">
        <v>949</v>
      </c>
      <c r="F5363" t="s">
        <v>945</v>
      </c>
      <c r="G5363" t="s">
        <v>10500</v>
      </c>
      <c r="H5363" t="s">
        <v>40</v>
      </c>
      <c r="I5363" t="s">
        <v>137</v>
      </c>
      <c r="J5363">
        <v>1</v>
      </c>
      <c r="K5363" s="1">
        <v>13314</v>
      </c>
      <c r="L5363" s="1">
        <v>13314</v>
      </c>
      <c r="M5363">
        <v>0</v>
      </c>
      <c r="N5363" s="10">
        <v>0</v>
      </c>
      <c r="O5363" s="1">
        <f>Table1[[#This Row],[Total Sales NGN]]-(Table1[[#This Row],[Total Sales NGN]]*Table1[[#This Row],[Discount %2]])</f>
        <v>13314</v>
      </c>
      <c r="P5363" t="s">
        <v>26</v>
      </c>
      <c r="Q5363">
        <v>4</v>
      </c>
      <c r="R5363" t="s">
        <v>35</v>
      </c>
      <c r="S5363">
        <v>117</v>
      </c>
      <c r="T5363" s="1">
        <v>289731</v>
      </c>
    </row>
    <row r="5364" spans="1:20" x14ac:dyDescent="0.3">
      <c r="A5364" t="s">
        <v>10501</v>
      </c>
      <c r="B5364" s="9">
        <v>45599</v>
      </c>
      <c r="C5364" t="s">
        <v>8730</v>
      </c>
      <c r="D5364" t="s">
        <v>8731</v>
      </c>
      <c r="E5364" t="s">
        <v>1738</v>
      </c>
      <c r="F5364" t="s">
        <v>3342</v>
      </c>
      <c r="G5364" t="s">
        <v>10502</v>
      </c>
      <c r="H5364" t="s">
        <v>32</v>
      </c>
      <c r="I5364" t="s">
        <v>141</v>
      </c>
      <c r="J5364">
        <v>9</v>
      </c>
      <c r="K5364" s="1">
        <v>7322</v>
      </c>
      <c r="L5364" s="1">
        <v>65898</v>
      </c>
      <c r="M5364">
        <v>10</v>
      </c>
      <c r="N5364" s="10">
        <v>0.1</v>
      </c>
      <c r="O5364" s="1">
        <f>Table1[[#This Row],[Total Sales NGN]]-(Table1[[#This Row],[Total Sales NGN]]*Table1[[#This Row],[Discount %2]])</f>
        <v>59308.2</v>
      </c>
      <c r="P5364" t="s">
        <v>57</v>
      </c>
      <c r="Q5364">
        <v>0</v>
      </c>
      <c r="R5364" t="s">
        <v>28</v>
      </c>
      <c r="S5364">
        <v>177</v>
      </c>
      <c r="T5364" s="1">
        <v>558942</v>
      </c>
    </row>
    <row r="5365" spans="1:20" x14ac:dyDescent="0.3">
      <c r="A5365" t="s">
        <v>10503</v>
      </c>
      <c r="B5365" s="9">
        <v>45207</v>
      </c>
      <c r="C5365" t="s">
        <v>8730</v>
      </c>
      <c r="D5365" t="s">
        <v>8731</v>
      </c>
      <c r="E5365" t="s">
        <v>2951</v>
      </c>
      <c r="F5365" t="s">
        <v>1595</v>
      </c>
      <c r="G5365" t="s">
        <v>10504</v>
      </c>
      <c r="H5365" t="s">
        <v>40</v>
      </c>
      <c r="I5365" t="s">
        <v>123</v>
      </c>
      <c r="J5365">
        <v>16</v>
      </c>
      <c r="K5365" s="1">
        <v>16140</v>
      </c>
      <c r="L5365" s="1">
        <v>258240</v>
      </c>
      <c r="M5365">
        <v>0</v>
      </c>
      <c r="N5365" s="10">
        <v>0</v>
      </c>
      <c r="O5365" s="1">
        <f>Table1[[#This Row],[Total Sales NGN]]-(Table1[[#This Row],[Total Sales NGN]]*Table1[[#This Row],[Discount %2]])</f>
        <v>258240</v>
      </c>
      <c r="P5365" t="s">
        <v>34</v>
      </c>
      <c r="Q5365">
        <v>4</v>
      </c>
      <c r="R5365" t="s">
        <v>35</v>
      </c>
      <c r="S5365">
        <v>185</v>
      </c>
      <c r="T5365" s="1">
        <v>289731</v>
      </c>
    </row>
    <row r="5366" spans="1:20" x14ac:dyDescent="0.3">
      <c r="A5366" t="s">
        <v>10505</v>
      </c>
      <c r="B5366" s="9">
        <v>45042</v>
      </c>
      <c r="C5366" t="s">
        <v>8730</v>
      </c>
      <c r="D5366" t="s">
        <v>8731</v>
      </c>
      <c r="E5366" t="s">
        <v>949</v>
      </c>
      <c r="F5366" t="s">
        <v>1066</v>
      </c>
      <c r="G5366" t="s">
        <v>10506</v>
      </c>
      <c r="H5366" t="s">
        <v>24</v>
      </c>
      <c r="I5366" t="s">
        <v>92</v>
      </c>
      <c r="J5366">
        <v>9</v>
      </c>
      <c r="K5366" s="1">
        <v>235834</v>
      </c>
      <c r="L5366" s="1">
        <v>2122506</v>
      </c>
      <c r="M5366">
        <v>20</v>
      </c>
      <c r="N5366" s="10">
        <v>0.2</v>
      </c>
      <c r="O5366" s="1">
        <f>Table1[[#This Row],[Total Sales NGN]]-(Table1[[#This Row],[Total Sales NGN]]*Table1[[#This Row],[Discount %2]])</f>
        <v>1698004.8</v>
      </c>
      <c r="P5366" t="s">
        <v>26</v>
      </c>
      <c r="Q5366">
        <v>1</v>
      </c>
      <c r="R5366" t="s">
        <v>35</v>
      </c>
      <c r="S5366">
        <v>111</v>
      </c>
      <c r="T5366" s="1">
        <v>1077152</v>
      </c>
    </row>
    <row r="5367" spans="1:20" x14ac:dyDescent="0.3">
      <c r="A5367" t="s">
        <v>10507</v>
      </c>
      <c r="B5367" s="9">
        <v>45118</v>
      </c>
      <c r="C5367" t="s">
        <v>8730</v>
      </c>
      <c r="D5367" t="s">
        <v>8731</v>
      </c>
      <c r="E5367" t="s">
        <v>1738</v>
      </c>
      <c r="F5367" t="s">
        <v>1977</v>
      </c>
      <c r="G5367" t="s">
        <v>10508</v>
      </c>
      <c r="H5367" t="s">
        <v>32</v>
      </c>
      <c r="I5367" t="s">
        <v>113</v>
      </c>
      <c r="J5367">
        <v>19</v>
      </c>
      <c r="K5367" s="1">
        <v>24284</v>
      </c>
      <c r="L5367" s="1">
        <v>461396</v>
      </c>
      <c r="M5367">
        <v>0</v>
      </c>
      <c r="N5367" s="10">
        <v>0</v>
      </c>
      <c r="O5367" s="1">
        <f>Table1[[#This Row],[Total Sales NGN]]-(Table1[[#This Row],[Total Sales NGN]]*Table1[[#This Row],[Discount %2]])</f>
        <v>461396</v>
      </c>
      <c r="P5367" t="s">
        <v>47</v>
      </c>
      <c r="Q5367" t="s">
        <v>27</v>
      </c>
      <c r="R5367" t="s">
        <v>35</v>
      </c>
      <c r="S5367">
        <v>140</v>
      </c>
      <c r="T5367" s="1">
        <v>558942</v>
      </c>
    </row>
    <row r="5368" spans="1:20" x14ac:dyDescent="0.3">
      <c r="A5368" t="s">
        <v>10509</v>
      </c>
      <c r="B5368" s="9">
        <v>44949</v>
      </c>
      <c r="C5368" t="s">
        <v>8730</v>
      </c>
      <c r="D5368" t="s">
        <v>8731</v>
      </c>
      <c r="E5368" t="s">
        <v>949</v>
      </c>
      <c r="F5368" t="s">
        <v>1176</v>
      </c>
      <c r="G5368" t="s">
        <v>10510</v>
      </c>
      <c r="H5368" t="s">
        <v>45</v>
      </c>
      <c r="I5368" t="s">
        <v>46</v>
      </c>
      <c r="J5368">
        <v>13</v>
      </c>
      <c r="K5368" s="1">
        <v>14462</v>
      </c>
      <c r="L5368" s="1">
        <v>188006</v>
      </c>
      <c r="M5368" t="s">
        <v>27</v>
      </c>
      <c r="N5368" s="10">
        <v>0</v>
      </c>
      <c r="O5368" s="1">
        <f>Table1[[#This Row],[Total Sales NGN]]-(Table1[[#This Row],[Total Sales NGN]]*Table1[[#This Row],[Discount %2]])</f>
        <v>188006</v>
      </c>
      <c r="P5368" t="s">
        <v>26</v>
      </c>
      <c r="Q5368">
        <v>4</v>
      </c>
      <c r="R5368" t="s">
        <v>35</v>
      </c>
      <c r="S5368">
        <v>72</v>
      </c>
      <c r="T5368" s="1">
        <v>383206</v>
      </c>
    </row>
    <row r="5369" spans="1:20" x14ac:dyDescent="0.3">
      <c r="A5369" t="s">
        <v>10511</v>
      </c>
      <c r="B5369" s="9">
        <v>45063</v>
      </c>
      <c r="C5369" t="s">
        <v>8730</v>
      </c>
      <c r="D5369" t="s">
        <v>8731</v>
      </c>
      <c r="E5369" t="s">
        <v>949</v>
      </c>
      <c r="F5369" t="s">
        <v>981</v>
      </c>
      <c r="G5369" t="s">
        <v>10512</v>
      </c>
      <c r="H5369" t="s">
        <v>24</v>
      </c>
      <c r="I5369" t="s">
        <v>56</v>
      </c>
      <c r="J5369">
        <v>15</v>
      </c>
      <c r="K5369" s="1">
        <v>20136</v>
      </c>
      <c r="L5369" s="1">
        <v>302040</v>
      </c>
      <c r="M5369">
        <v>0</v>
      </c>
      <c r="N5369" s="10">
        <v>0</v>
      </c>
      <c r="O5369" s="1">
        <f>Table1[[#This Row],[Total Sales NGN]]-(Table1[[#This Row],[Total Sales NGN]]*Table1[[#This Row],[Discount %2]])</f>
        <v>302040</v>
      </c>
      <c r="P5369" t="s">
        <v>57</v>
      </c>
      <c r="Q5369" t="s">
        <v>27</v>
      </c>
      <c r="R5369" t="s">
        <v>28</v>
      </c>
      <c r="S5369">
        <v>8</v>
      </c>
      <c r="T5369" s="1">
        <v>1077152</v>
      </c>
    </row>
    <row r="5370" spans="1:20" x14ac:dyDescent="0.3">
      <c r="A5370" t="s">
        <v>10513</v>
      </c>
      <c r="B5370" s="9">
        <v>45234</v>
      </c>
      <c r="C5370" t="s">
        <v>8730</v>
      </c>
      <c r="D5370" t="s">
        <v>8731</v>
      </c>
      <c r="E5370" t="s">
        <v>1738</v>
      </c>
      <c r="F5370" t="s">
        <v>1053</v>
      </c>
      <c r="G5370" t="s">
        <v>10514</v>
      </c>
      <c r="H5370" t="s">
        <v>65</v>
      </c>
      <c r="I5370" t="s">
        <v>382</v>
      </c>
      <c r="J5370">
        <v>1</v>
      </c>
      <c r="K5370" s="1">
        <v>179676</v>
      </c>
      <c r="L5370" s="1">
        <v>179676</v>
      </c>
      <c r="M5370">
        <v>0</v>
      </c>
      <c r="N5370" s="10">
        <v>0</v>
      </c>
      <c r="O5370" s="1">
        <f>Table1[[#This Row],[Total Sales NGN]]-(Table1[[#This Row],[Total Sales NGN]]*Table1[[#This Row],[Discount %2]])</f>
        <v>179676</v>
      </c>
      <c r="P5370" t="s">
        <v>26</v>
      </c>
      <c r="Q5370">
        <v>3</v>
      </c>
      <c r="R5370" t="s">
        <v>35</v>
      </c>
      <c r="S5370">
        <v>59</v>
      </c>
      <c r="T5370" s="1">
        <v>761054</v>
      </c>
    </row>
    <row r="5371" spans="1:20" x14ac:dyDescent="0.3">
      <c r="A5371" t="s">
        <v>10515</v>
      </c>
      <c r="B5371" s="9">
        <v>45328</v>
      </c>
      <c r="C5371" t="s">
        <v>8730</v>
      </c>
      <c r="D5371" t="s">
        <v>8731</v>
      </c>
      <c r="E5371" t="s">
        <v>1738</v>
      </c>
      <c r="F5371" t="s">
        <v>252</v>
      </c>
      <c r="G5371" t="s">
        <v>10516</v>
      </c>
      <c r="H5371" t="s">
        <v>24</v>
      </c>
      <c r="I5371" t="s">
        <v>92</v>
      </c>
      <c r="J5371">
        <v>14</v>
      </c>
      <c r="K5371" s="1">
        <v>217219</v>
      </c>
      <c r="L5371" s="1">
        <v>3041066</v>
      </c>
      <c r="M5371">
        <v>0</v>
      </c>
      <c r="N5371" s="10">
        <v>0</v>
      </c>
      <c r="O5371" s="1">
        <f>Table1[[#This Row],[Total Sales NGN]]-(Table1[[#This Row],[Total Sales NGN]]*Table1[[#This Row],[Discount %2]])</f>
        <v>3041066</v>
      </c>
      <c r="P5371" t="s">
        <v>34</v>
      </c>
      <c r="Q5371">
        <v>3</v>
      </c>
      <c r="R5371" t="s">
        <v>35</v>
      </c>
      <c r="S5371">
        <v>61</v>
      </c>
      <c r="T5371" s="1">
        <v>1077152</v>
      </c>
    </row>
    <row r="5372" spans="1:20" x14ac:dyDescent="0.3">
      <c r="A5372" t="s">
        <v>10517</v>
      </c>
      <c r="B5372" s="9">
        <v>45061</v>
      </c>
      <c r="C5372" t="s">
        <v>8730</v>
      </c>
      <c r="D5372" t="s">
        <v>8731</v>
      </c>
      <c r="E5372" t="s">
        <v>1738</v>
      </c>
      <c r="F5372" t="s">
        <v>1368</v>
      </c>
      <c r="G5372" t="s">
        <v>10518</v>
      </c>
      <c r="H5372" t="s">
        <v>24</v>
      </c>
      <c r="I5372" t="s">
        <v>25</v>
      </c>
      <c r="J5372">
        <v>4</v>
      </c>
      <c r="K5372" s="1">
        <v>290027</v>
      </c>
      <c r="L5372" s="1">
        <v>1160108</v>
      </c>
      <c r="M5372">
        <v>20</v>
      </c>
      <c r="N5372" s="10">
        <v>0.2</v>
      </c>
      <c r="O5372" s="1">
        <f>Table1[[#This Row],[Total Sales NGN]]-(Table1[[#This Row],[Total Sales NGN]]*Table1[[#This Row],[Discount %2]])</f>
        <v>928086.4</v>
      </c>
      <c r="P5372" t="s">
        <v>47</v>
      </c>
      <c r="Q5372">
        <v>1</v>
      </c>
      <c r="R5372" t="s">
        <v>35</v>
      </c>
      <c r="S5372">
        <v>76</v>
      </c>
      <c r="T5372" s="1">
        <v>1077152</v>
      </c>
    </row>
    <row r="5373" spans="1:20" x14ac:dyDescent="0.3">
      <c r="A5373" t="s">
        <v>10519</v>
      </c>
      <c r="B5373" s="9">
        <v>44933</v>
      </c>
      <c r="C5373" t="s">
        <v>8730</v>
      </c>
      <c r="D5373" t="s">
        <v>8731</v>
      </c>
      <c r="E5373" t="s">
        <v>1738</v>
      </c>
      <c r="F5373" t="s">
        <v>533</v>
      </c>
      <c r="G5373" t="s">
        <v>27</v>
      </c>
      <c r="H5373" t="s">
        <v>40</v>
      </c>
      <c r="I5373" t="s">
        <v>41</v>
      </c>
      <c r="J5373">
        <v>4</v>
      </c>
      <c r="K5373" s="1">
        <v>14342</v>
      </c>
      <c r="L5373" s="1">
        <v>57368</v>
      </c>
      <c r="M5373" t="s">
        <v>27</v>
      </c>
      <c r="N5373" s="10">
        <v>0</v>
      </c>
      <c r="O5373" s="1">
        <f>Table1[[#This Row],[Total Sales NGN]]-(Table1[[#This Row],[Total Sales NGN]]*Table1[[#This Row],[Discount %2]])</f>
        <v>57368</v>
      </c>
      <c r="P5373" t="s">
        <v>27</v>
      </c>
      <c r="Q5373" t="s">
        <v>27</v>
      </c>
      <c r="R5373" t="s">
        <v>35</v>
      </c>
      <c r="S5373">
        <v>106</v>
      </c>
      <c r="T5373" s="1">
        <v>289731</v>
      </c>
    </row>
    <row r="5374" spans="1:20" x14ac:dyDescent="0.3">
      <c r="A5374" t="s">
        <v>10520</v>
      </c>
      <c r="B5374" s="9">
        <v>45187</v>
      </c>
      <c r="C5374" t="s">
        <v>8730</v>
      </c>
      <c r="D5374" t="s">
        <v>8731</v>
      </c>
      <c r="E5374" t="s">
        <v>1738</v>
      </c>
      <c r="F5374" t="s">
        <v>2093</v>
      </c>
      <c r="G5374" t="s">
        <v>10521</v>
      </c>
      <c r="H5374" t="s">
        <v>40</v>
      </c>
      <c r="I5374" t="s">
        <v>70</v>
      </c>
      <c r="J5374">
        <v>14</v>
      </c>
      <c r="K5374" s="1">
        <v>11765</v>
      </c>
      <c r="L5374" s="1">
        <v>164710</v>
      </c>
      <c r="M5374">
        <v>15</v>
      </c>
      <c r="N5374" s="10">
        <v>0.15</v>
      </c>
      <c r="O5374" s="1">
        <f>Table1[[#This Row],[Total Sales NGN]]-(Table1[[#This Row],[Total Sales NGN]]*Table1[[#This Row],[Discount %2]])</f>
        <v>140003.5</v>
      </c>
      <c r="P5374" t="s">
        <v>27</v>
      </c>
      <c r="Q5374">
        <v>5</v>
      </c>
      <c r="R5374" t="s">
        <v>35</v>
      </c>
      <c r="S5374">
        <v>153</v>
      </c>
      <c r="T5374" s="1">
        <v>289731</v>
      </c>
    </row>
    <row r="5375" spans="1:20" x14ac:dyDescent="0.3">
      <c r="A5375" t="s">
        <v>10522</v>
      </c>
      <c r="B5375" s="9">
        <v>45642</v>
      </c>
      <c r="C5375" t="s">
        <v>8730</v>
      </c>
      <c r="D5375" t="s">
        <v>8731</v>
      </c>
      <c r="E5375" t="s">
        <v>2951</v>
      </c>
      <c r="F5375" t="s">
        <v>196</v>
      </c>
      <c r="G5375" t="s">
        <v>10523</v>
      </c>
      <c r="H5375" t="s">
        <v>40</v>
      </c>
      <c r="I5375" t="s">
        <v>41</v>
      </c>
      <c r="J5375">
        <v>16</v>
      </c>
      <c r="K5375" s="1">
        <v>3708</v>
      </c>
      <c r="L5375" s="1">
        <v>59328</v>
      </c>
      <c r="M5375" t="s">
        <v>27</v>
      </c>
      <c r="N5375" s="10">
        <v>0</v>
      </c>
      <c r="O5375" s="1">
        <f>Table1[[#This Row],[Total Sales NGN]]-(Table1[[#This Row],[Total Sales NGN]]*Table1[[#This Row],[Discount %2]])</f>
        <v>59328</v>
      </c>
      <c r="P5375" t="s">
        <v>26</v>
      </c>
      <c r="Q5375">
        <v>3</v>
      </c>
      <c r="R5375" t="s">
        <v>28</v>
      </c>
      <c r="S5375">
        <v>7</v>
      </c>
      <c r="T5375" s="1">
        <v>289731</v>
      </c>
    </row>
    <row r="5376" spans="1:20" x14ac:dyDescent="0.3">
      <c r="A5376" t="s">
        <v>10524</v>
      </c>
      <c r="B5376" s="9">
        <v>45642</v>
      </c>
      <c r="C5376" t="s">
        <v>8730</v>
      </c>
      <c r="D5376" t="s">
        <v>8731</v>
      </c>
      <c r="E5376" t="s">
        <v>949</v>
      </c>
      <c r="F5376" t="s">
        <v>1010</v>
      </c>
      <c r="G5376" t="s">
        <v>10525</v>
      </c>
      <c r="H5376" t="s">
        <v>45</v>
      </c>
      <c r="I5376" t="s">
        <v>74</v>
      </c>
      <c r="J5376">
        <v>17</v>
      </c>
      <c r="K5376" s="1">
        <v>17545</v>
      </c>
      <c r="L5376" s="1">
        <v>298265</v>
      </c>
      <c r="M5376">
        <v>15</v>
      </c>
      <c r="N5376" s="10">
        <v>0.15</v>
      </c>
      <c r="O5376" s="1">
        <f>Table1[[#This Row],[Total Sales NGN]]-(Table1[[#This Row],[Total Sales NGN]]*Table1[[#This Row],[Discount %2]])</f>
        <v>253525.25</v>
      </c>
      <c r="P5376" t="s">
        <v>26</v>
      </c>
      <c r="Q5376">
        <v>1</v>
      </c>
      <c r="R5376" t="s">
        <v>35</v>
      </c>
      <c r="S5376">
        <v>187</v>
      </c>
      <c r="T5376" s="1">
        <v>383206</v>
      </c>
    </row>
    <row r="5377" spans="1:20" x14ac:dyDescent="0.3">
      <c r="A5377" t="s">
        <v>10526</v>
      </c>
      <c r="B5377" s="9">
        <v>45552</v>
      </c>
      <c r="C5377" t="s">
        <v>8730</v>
      </c>
      <c r="D5377" t="s">
        <v>8731</v>
      </c>
      <c r="E5377" t="s">
        <v>949</v>
      </c>
      <c r="F5377" t="s">
        <v>1268</v>
      </c>
      <c r="G5377" t="s">
        <v>10527</v>
      </c>
      <c r="H5377" t="s">
        <v>65</v>
      </c>
      <c r="I5377" t="s">
        <v>66</v>
      </c>
      <c r="J5377">
        <v>9</v>
      </c>
      <c r="K5377" s="1">
        <v>85083</v>
      </c>
      <c r="L5377" s="1">
        <v>765747</v>
      </c>
      <c r="M5377">
        <v>0</v>
      </c>
      <c r="N5377" s="10">
        <v>0</v>
      </c>
      <c r="O5377" s="1">
        <f>Table1[[#This Row],[Total Sales NGN]]-(Table1[[#This Row],[Total Sales NGN]]*Table1[[#This Row],[Discount %2]])</f>
        <v>765747</v>
      </c>
      <c r="P5377" t="s">
        <v>57</v>
      </c>
      <c r="Q5377">
        <v>1</v>
      </c>
      <c r="R5377" t="s">
        <v>28</v>
      </c>
      <c r="S5377">
        <v>17</v>
      </c>
      <c r="T5377" s="1">
        <v>761054</v>
      </c>
    </row>
    <row r="5378" spans="1:20" x14ac:dyDescent="0.3">
      <c r="A5378" t="s">
        <v>10528</v>
      </c>
      <c r="B5378" s="9">
        <v>45403</v>
      </c>
      <c r="C5378" t="s">
        <v>8730</v>
      </c>
      <c r="D5378" t="s">
        <v>8731</v>
      </c>
      <c r="E5378" t="s">
        <v>949</v>
      </c>
      <c r="F5378" t="s">
        <v>3063</v>
      </c>
      <c r="G5378" t="s">
        <v>10529</v>
      </c>
      <c r="H5378" t="s">
        <v>45</v>
      </c>
      <c r="I5378" t="s">
        <v>46</v>
      </c>
      <c r="J5378">
        <v>19</v>
      </c>
      <c r="K5378" s="1">
        <v>44567</v>
      </c>
      <c r="L5378" s="1">
        <v>846773</v>
      </c>
      <c r="M5378">
        <v>0</v>
      </c>
      <c r="N5378" s="10">
        <v>0</v>
      </c>
      <c r="O5378" s="1">
        <f>Table1[[#This Row],[Total Sales NGN]]-(Table1[[#This Row],[Total Sales NGN]]*Table1[[#This Row],[Discount %2]])</f>
        <v>846773</v>
      </c>
      <c r="P5378" t="s">
        <v>27</v>
      </c>
      <c r="Q5378">
        <v>2</v>
      </c>
      <c r="R5378" t="s">
        <v>35</v>
      </c>
      <c r="S5378">
        <v>127</v>
      </c>
      <c r="T5378" s="1">
        <v>383206</v>
      </c>
    </row>
    <row r="5379" spans="1:20" x14ac:dyDescent="0.3">
      <c r="A5379" t="s">
        <v>10530</v>
      </c>
      <c r="B5379" s="9">
        <v>45093</v>
      </c>
      <c r="C5379" t="s">
        <v>8730</v>
      </c>
      <c r="D5379" t="s">
        <v>8731</v>
      </c>
      <c r="E5379" t="s">
        <v>1738</v>
      </c>
      <c r="F5379" t="s">
        <v>1304</v>
      </c>
      <c r="G5379" t="s">
        <v>27</v>
      </c>
      <c r="H5379" t="s">
        <v>45</v>
      </c>
      <c r="I5379" t="s">
        <v>98</v>
      </c>
      <c r="J5379">
        <v>12</v>
      </c>
      <c r="K5379" s="1">
        <v>16150</v>
      </c>
      <c r="L5379" s="1">
        <v>193800</v>
      </c>
      <c r="M5379">
        <v>0</v>
      </c>
      <c r="N5379" s="10">
        <v>0</v>
      </c>
      <c r="O5379" s="1">
        <f>Table1[[#This Row],[Total Sales NGN]]-(Table1[[#This Row],[Total Sales NGN]]*Table1[[#This Row],[Discount %2]])</f>
        <v>193800</v>
      </c>
      <c r="P5379" t="s">
        <v>34</v>
      </c>
      <c r="Q5379" t="s">
        <v>27</v>
      </c>
      <c r="R5379" t="s">
        <v>28</v>
      </c>
      <c r="S5379">
        <v>35</v>
      </c>
      <c r="T5379" s="1">
        <v>383206</v>
      </c>
    </row>
    <row r="5380" spans="1:20" x14ac:dyDescent="0.3">
      <c r="A5380" t="s">
        <v>10531</v>
      </c>
      <c r="B5380" s="9">
        <v>45280</v>
      </c>
      <c r="C5380" t="s">
        <v>8730</v>
      </c>
      <c r="D5380" t="s">
        <v>8731</v>
      </c>
      <c r="E5380" t="s">
        <v>1738</v>
      </c>
      <c r="F5380" t="s">
        <v>100</v>
      </c>
      <c r="G5380" t="s">
        <v>10532</v>
      </c>
      <c r="H5380" t="s">
        <v>24</v>
      </c>
      <c r="I5380" t="s">
        <v>174</v>
      </c>
      <c r="J5380">
        <v>19</v>
      </c>
      <c r="K5380" s="1">
        <v>73246</v>
      </c>
      <c r="L5380" s="1">
        <v>1391674</v>
      </c>
      <c r="M5380">
        <v>0</v>
      </c>
      <c r="N5380" s="10">
        <v>0</v>
      </c>
      <c r="O5380" s="1">
        <f>Table1[[#This Row],[Total Sales NGN]]-(Table1[[#This Row],[Total Sales NGN]]*Table1[[#This Row],[Discount %2]])</f>
        <v>1391674</v>
      </c>
      <c r="P5380" t="s">
        <v>26</v>
      </c>
      <c r="Q5380">
        <v>2</v>
      </c>
      <c r="R5380" t="s">
        <v>28</v>
      </c>
      <c r="S5380">
        <v>159</v>
      </c>
      <c r="T5380" s="1">
        <v>1077152</v>
      </c>
    </row>
    <row r="5381" spans="1:20" x14ac:dyDescent="0.3">
      <c r="A5381" t="s">
        <v>10533</v>
      </c>
      <c r="B5381" s="9">
        <v>45216</v>
      </c>
      <c r="C5381" t="s">
        <v>8730</v>
      </c>
      <c r="D5381" t="s">
        <v>8731</v>
      </c>
      <c r="E5381" t="s">
        <v>1738</v>
      </c>
      <c r="F5381" t="s">
        <v>242</v>
      </c>
      <c r="G5381" t="s">
        <v>10534</v>
      </c>
      <c r="H5381" t="s">
        <v>32</v>
      </c>
      <c r="I5381" t="s">
        <v>95</v>
      </c>
      <c r="J5381">
        <v>8</v>
      </c>
      <c r="K5381" s="1">
        <v>19876</v>
      </c>
      <c r="L5381" s="1">
        <v>159008</v>
      </c>
      <c r="M5381" t="s">
        <v>27</v>
      </c>
      <c r="N5381" s="10">
        <v>0</v>
      </c>
      <c r="O5381" s="1">
        <f>Table1[[#This Row],[Total Sales NGN]]-(Table1[[#This Row],[Total Sales NGN]]*Table1[[#This Row],[Discount %2]])</f>
        <v>159008</v>
      </c>
      <c r="P5381" t="s">
        <v>57</v>
      </c>
      <c r="Q5381">
        <v>5</v>
      </c>
      <c r="R5381" t="s">
        <v>28</v>
      </c>
      <c r="S5381">
        <v>92</v>
      </c>
      <c r="T5381" s="1">
        <v>558942</v>
      </c>
    </row>
    <row r="5382" spans="1:20" x14ac:dyDescent="0.3">
      <c r="A5382" t="s">
        <v>10535</v>
      </c>
      <c r="B5382" s="9">
        <v>45008</v>
      </c>
      <c r="C5382" t="s">
        <v>8730</v>
      </c>
      <c r="D5382" t="s">
        <v>8731</v>
      </c>
      <c r="E5382" t="s">
        <v>1738</v>
      </c>
      <c r="F5382" t="s">
        <v>2058</v>
      </c>
      <c r="G5382" t="s">
        <v>27</v>
      </c>
      <c r="H5382" t="s">
        <v>45</v>
      </c>
      <c r="I5382" t="s">
        <v>82</v>
      </c>
      <c r="J5382">
        <v>15</v>
      </c>
      <c r="K5382" s="1">
        <v>25627</v>
      </c>
      <c r="L5382" s="1">
        <v>384405</v>
      </c>
      <c r="M5382" t="s">
        <v>27</v>
      </c>
      <c r="N5382" s="10">
        <v>0</v>
      </c>
      <c r="O5382" s="1">
        <f>Table1[[#This Row],[Total Sales NGN]]-(Table1[[#This Row],[Total Sales NGN]]*Table1[[#This Row],[Discount %2]])</f>
        <v>384405</v>
      </c>
      <c r="P5382" t="s">
        <v>57</v>
      </c>
      <c r="Q5382">
        <v>0</v>
      </c>
      <c r="R5382" t="s">
        <v>28</v>
      </c>
      <c r="S5382">
        <v>51</v>
      </c>
      <c r="T5382" s="1">
        <v>383206</v>
      </c>
    </row>
    <row r="5383" spans="1:20" x14ac:dyDescent="0.3">
      <c r="A5383" t="s">
        <v>10536</v>
      </c>
      <c r="B5383" s="9">
        <v>44993</v>
      </c>
      <c r="C5383" t="s">
        <v>8730</v>
      </c>
      <c r="D5383" t="s">
        <v>8731</v>
      </c>
      <c r="E5383" t="s">
        <v>949</v>
      </c>
      <c r="F5383" t="s">
        <v>2038</v>
      </c>
      <c r="G5383" t="s">
        <v>10537</v>
      </c>
      <c r="H5383" t="s">
        <v>45</v>
      </c>
      <c r="I5383" t="s">
        <v>74</v>
      </c>
      <c r="J5383">
        <v>13</v>
      </c>
      <c r="K5383" s="1">
        <v>20546</v>
      </c>
      <c r="L5383" s="1">
        <v>267098</v>
      </c>
      <c r="M5383">
        <v>20</v>
      </c>
      <c r="N5383" s="10">
        <v>0.2</v>
      </c>
      <c r="O5383" s="1">
        <f>Table1[[#This Row],[Total Sales NGN]]-(Table1[[#This Row],[Total Sales NGN]]*Table1[[#This Row],[Discount %2]])</f>
        <v>213678.4</v>
      </c>
      <c r="P5383" t="s">
        <v>47</v>
      </c>
      <c r="Q5383">
        <v>4</v>
      </c>
      <c r="R5383" t="s">
        <v>35</v>
      </c>
      <c r="S5383">
        <v>162</v>
      </c>
      <c r="T5383" s="1">
        <v>383206</v>
      </c>
    </row>
    <row r="5384" spans="1:20" x14ac:dyDescent="0.3">
      <c r="A5384" t="s">
        <v>10538</v>
      </c>
      <c r="B5384" s="9">
        <v>45269</v>
      </c>
      <c r="C5384" t="s">
        <v>8730</v>
      </c>
      <c r="D5384" t="s">
        <v>8731</v>
      </c>
      <c r="E5384" t="s">
        <v>1738</v>
      </c>
      <c r="F5384" t="s">
        <v>259</v>
      </c>
      <c r="G5384" t="s">
        <v>10539</v>
      </c>
      <c r="H5384" t="s">
        <v>45</v>
      </c>
      <c r="I5384" t="s">
        <v>181</v>
      </c>
      <c r="J5384">
        <v>4</v>
      </c>
      <c r="K5384" s="1">
        <v>32052</v>
      </c>
      <c r="L5384" s="1">
        <v>128208</v>
      </c>
      <c r="M5384">
        <v>0</v>
      </c>
      <c r="N5384" s="10">
        <v>0</v>
      </c>
      <c r="O5384" s="1">
        <f>Table1[[#This Row],[Total Sales NGN]]-(Table1[[#This Row],[Total Sales NGN]]*Table1[[#This Row],[Discount %2]])</f>
        <v>128208</v>
      </c>
      <c r="P5384" t="s">
        <v>57</v>
      </c>
      <c r="Q5384">
        <v>5</v>
      </c>
      <c r="R5384" t="s">
        <v>35</v>
      </c>
      <c r="S5384">
        <v>1</v>
      </c>
      <c r="T5384" s="1">
        <v>383206</v>
      </c>
    </row>
    <row r="5385" spans="1:20" x14ac:dyDescent="0.3">
      <c r="A5385" t="s">
        <v>10540</v>
      </c>
      <c r="B5385" s="9">
        <v>45210</v>
      </c>
      <c r="C5385" t="s">
        <v>8730</v>
      </c>
      <c r="D5385" t="s">
        <v>8731</v>
      </c>
      <c r="E5385" t="s">
        <v>2951</v>
      </c>
      <c r="F5385" t="s">
        <v>2412</v>
      </c>
      <c r="G5385" t="s">
        <v>10541</v>
      </c>
      <c r="H5385" t="s">
        <v>32</v>
      </c>
      <c r="I5385" t="s">
        <v>141</v>
      </c>
      <c r="J5385">
        <v>14</v>
      </c>
      <c r="K5385" s="1">
        <v>23825</v>
      </c>
      <c r="L5385" s="1">
        <v>333550</v>
      </c>
      <c r="M5385">
        <v>0</v>
      </c>
      <c r="N5385" s="10">
        <v>0</v>
      </c>
      <c r="O5385" s="1">
        <f>Table1[[#This Row],[Total Sales NGN]]-(Table1[[#This Row],[Total Sales NGN]]*Table1[[#This Row],[Discount %2]])</f>
        <v>333550</v>
      </c>
      <c r="P5385" t="s">
        <v>27</v>
      </c>
      <c r="Q5385">
        <v>5</v>
      </c>
      <c r="R5385" t="s">
        <v>28</v>
      </c>
      <c r="S5385">
        <v>68</v>
      </c>
      <c r="T5385" s="1">
        <v>558942</v>
      </c>
    </row>
    <row r="5386" spans="1:20" x14ac:dyDescent="0.3">
      <c r="A5386" t="s">
        <v>10542</v>
      </c>
      <c r="B5386" s="9">
        <v>45269</v>
      </c>
      <c r="C5386" t="s">
        <v>8730</v>
      </c>
      <c r="D5386" t="s">
        <v>8731</v>
      </c>
      <c r="E5386" t="s">
        <v>1738</v>
      </c>
      <c r="F5386" t="s">
        <v>2781</v>
      </c>
      <c r="G5386" t="s">
        <v>10543</v>
      </c>
      <c r="H5386" t="s">
        <v>45</v>
      </c>
      <c r="I5386" t="s">
        <v>98</v>
      </c>
      <c r="J5386">
        <v>10</v>
      </c>
      <c r="K5386" s="1">
        <v>12912</v>
      </c>
      <c r="L5386" s="1">
        <v>129120</v>
      </c>
      <c r="M5386">
        <v>5</v>
      </c>
      <c r="N5386" s="10">
        <v>0.05</v>
      </c>
      <c r="O5386" s="1">
        <f>Table1[[#This Row],[Total Sales NGN]]-(Table1[[#This Row],[Total Sales NGN]]*Table1[[#This Row],[Discount %2]])</f>
        <v>122664</v>
      </c>
      <c r="P5386" t="s">
        <v>57</v>
      </c>
      <c r="Q5386">
        <v>3</v>
      </c>
      <c r="R5386" t="s">
        <v>28</v>
      </c>
      <c r="S5386">
        <v>119</v>
      </c>
      <c r="T5386" s="1">
        <v>383206</v>
      </c>
    </row>
    <row r="5387" spans="1:20" x14ac:dyDescent="0.3">
      <c r="A5387" t="s">
        <v>10544</v>
      </c>
      <c r="B5387" s="9">
        <v>45540</v>
      </c>
      <c r="C5387" t="s">
        <v>8730</v>
      </c>
      <c r="D5387" t="s">
        <v>8731</v>
      </c>
      <c r="E5387" t="s">
        <v>2951</v>
      </c>
      <c r="F5387" t="s">
        <v>1500</v>
      </c>
      <c r="G5387" t="s">
        <v>10545</v>
      </c>
      <c r="H5387" t="s">
        <v>45</v>
      </c>
      <c r="I5387" t="s">
        <v>98</v>
      </c>
      <c r="J5387">
        <v>1</v>
      </c>
      <c r="K5387" s="1">
        <v>43052</v>
      </c>
      <c r="L5387" s="1">
        <v>43052</v>
      </c>
      <c r="M5387" t="s">
        <v>27</v>
      </c>
      <c r="N5387" s="10">
        <v>0</v>
      </c>
      <c r="O5387" s="1">
        <f>Table1[[#This Row],[Total Sales NGN]]-(Table1[[#This Row],[Total Sales NGN]]*Table1[[#This Row],[Discount %2]])</f>
        <v>43052</v>
      </c>
      <c r="P5387" t="s">
        <v>47</v>
      </c>
      <c r="Q5387">
        <v>1</v>
      </c>
      <c r="R5387" t="s">
        <v>35</v>
      </c>
      <c r="S5387">
        <v>179</v>
      </c>
      <c r="T5387" s="1">
        <v>383206</v>
      </c>
    </row>
    <row r="5388" spans="1:20" x14ac:dyDescent="0.3">
      <c r="A5388" t="s">
        <v>10546</v>
      </c>
      <c r="B5388" s="9">
        <v>45002</v>
      </c>
      <c r="C5388" t="s">
        <v>8730</v>
      </c>
      <c r="D5388" t="s">
        <v>8731</v>
      </c>
      <c r="E5388" t="s">
        <v>949</v>
      </c>
      <c r="F5388" t="s">
        <v>1005</v>
      </c>
      <c r="G5388" t="s">
        <v>10547</v>
      </c>
      <c r="H5388" t="s">
        <v>24</v>
      </c>
      <c r="I5388" t="s">
        <v>61</v>
      </c>
      <c r="J5388">
        <v>11</v>
      </c>
      <c r="K5388" s="1">
        <v>208627</v>
      </c>
      <c r="L5388" s="1">
        <v>2294897</v>
      </c>
      <c r="M5388">
        <v>10</v>
      </c>
      <c r="N5388" s="10">
        <v>0.1</v>
      </c>
      <c r="O5388" s="1">
        <f>Table1[[#This Row],[Total Sales NGN]]-(Table1[[#This Row],[Total Sales NGN]]*Table1[[#This Row],[Discount %2]])</f>
        <v>2065407.3</v>
      </c>
      <c r="P5388" t="s">
        <v>26</v>
      </c>
      <c r="Q5388">
        <v>5</v>
      </c>
      <c r="R5388" t="s">
        <v>35</v>
      </c>
      <c r="S5388">
        <v>155</v>
      </c>
      <c r="T5388" s="1">
        <v>1077152</v>
      </c>
    </row>
    <row r="5389" spans="1:20" x14ac:dyDescent="0.3">
      <c r="A5389" t="s">
        <v>10548</v>
      </c>
      <c r="B5389" s="9">
        <v>45432</v>
      </c>
      <c r="C5389" t="s">
        <v>8730</v>
      </c>
      <c r="D5389" t="s">
        <v>8731</v>
      </c>
      <c r="E5389" t="s">
        <v>949</v>
      </c>
      <c r="F5389" t="s">
        <v>38</v>
      </c>
      <c r="G5389" t="s">
        <v>10549</v>
      </c>
      <c r="H5389" t="s">
        <v>24</v>
      </c>
      <c r="I5389" t="s">
        <v>161</v>
      </c>
      <c r="J5389">
        <v>3</v>
      </c>
      <c r="K5389" s="1">
        <v>61772</v>
      </c>
      <c r="L5389" s="1">
        <v>185316</v>
      </c>
      <c r="M5389">
        <v>10</v>
      </c>
      <c r="N5389" s="10">
        <v>0.1</v>
      </c>
      <c r="O5389" s="1">
        <f>Table1[[#This Row],[Total Sales NGN]]-(Table1[[#This Row],[Total Sales NGN]]*Table1[[#This Row],[Discount %2]])</f>
        <v>166784.4</v>
      </c>
      <c r="P5389" t="s">
        <v>47</v>
      </c>
      <c r="Q5389">
        <v>1</v>
      </c>
      <c r="R5389" t="s">
        <v>35</v>
      </c>
      <c r="S5389">
        <v>54</v>
      </c>
      <c r="T5389" s="1">
        <v>1077152</v>
      </c>
    </row>
    <row r="5390" spans="1:20" x14ac:dyDescent="0.3">
      <c r="A5390" t="s">
        <v>10550</v>
      </c>
      <c r="B5390" s="9">
        <v>45441</v>
      </c>
      <c r="C5390" t="s">
        <v>8730</v>
      </c>
      <c r="D5390" t="s">
        <v>8731</v>
      </c>
      <c r="E5390" t="s">
        <v>1738</v>
      </c>
      <c r="F5390" t="s">
        <v>2241</v>
      </c>
      <c r="G5390" t="s">
        <v>10551</v>
      </c>
      <c r="H5390" t="s">
        <v>32</v>
      </c>
      <c r="I5390" t="s">
        <v>95</v>
      </c>
      <c r="J5390">
        <v>8</v>
      </c>
      <c r="K5390" s="1">
        <v>15001</v>
      </c>
      <c r="L5390" s="1">
        <v>120008</v>
      </c>
      <c r="M5390" t="s">
        <v>27</v>
      </c>
      <c r="N5390" s="10">
        <v>0</v>
      </c>
      <c r="O5390" s="1">
        <f>Table1[[#This Row],[Total Sales NGN]]-(Table1[[#This Row],[Total Sales NGN]]*Table1[[#This Row],[Discount %2]])</f>
        <v>120008</v>
      </c>
      <c r="P5390" t="s">
        <v>26</v>
      </c>
      <c r="Q5390">
        <v>4</v>
      </c>
      <c r="R5390" t="s">
        <v>35</v>
      </c>
      <c r="S5390">
        <v>69</v>
      </c>
      <c r="T5390" s="1">
        <v>558942</v>
      </c>
    </row>
    <row r="5391" spans="1:20" x14ac:dyDescent="0.3">
      <c r="A5391" t="s">
        <v>10552</v>
      </c>
      <c r="B5391" s="9">
        <v>45295</v>
      </c>
      <c r="C5391" t="s">
        <v>8730</v>
      </c>
      <c r="D5391" t="s">
        <v>8731</v>
      </c>
      <c r="E5391" t="s">
        <v>949</v>
      </c>
      <c r="F5391" t="s">
        <v>1249</v>
      </c>
      <c r="G5391" t="s">
        <v>10553</v>
      </c>
      <c r="H5391" t="s">
        <v>45</v>
      </c>
      <c r="I5391" t="s">
        <v>211</v>
      </c>
      <c r="J5391">
        <v>2</v>
      </c>
      <c r="K5391" s="1">
        <v>29523</v>
      </c>
      <c r="L5391" s="1">
        <v>59046</v>
      </c>
      <c r="M5391">
        <v>5</v>
      </c>
      <c r="N5391" s="10">
        <v>0.05</v>
      </c>
      <c r="O5391" s="1">
        <f>Table1[[#This Row],[Total Sales NGN]]-(Table1[[#This Row],[Total Sales NGN]]*Table1[[#This Row],[Discount %2]])</f>
        <v>56093.7</v>
      </c>
      <c r="P5391" t="s">
        <v>34</v>
      </c>
      <c r="Q5391">
        <v>3</v>
      </c>
      <c r="R5391" t="s">
        <v>35</v>
      </c>
      <c r="S5391">
        <v>94</v>
      </c>
      <c r="T5391" s="1">
        <v>383206</v>
      </c>
    </row>
    <row r="5392" spans="1:20" x14ac:dyDescent="0.3">
      <c r="A5392" t="s">
        <v>10554</v>
      </c>
      <c r="B5392" s="9">
        <v>45373</v>
      </c>
      <c r="C5392" t="s">
        <v>8730</v>
      </c>
      <c r="D5392" t="s">
        <v>8731</v>
      </c>
      <c r="E5392" t="s">
        <v>2951</v>
      </c>
      <c r="F5392" t="s">
        <v>4823</v>
      </c>
      <c r="G5392" t="s">
        <v>10555</v>
      </c>
      <c r="H5392" t="s">
        <v>40</v>
      </c>
      <c r="I5392" t="s">
        <v>137</v>
      </c>
      <c r="J5392">
        <v>11</v>
      </c>
      <c r="K5392" s="1">
        <v>13343</v>
      </c>
      <c r="L5392" s="1">
        <v>146773</v>
      </c>
      <c r="M5392">
        <v>15</v>
      </c>
      <c r="N5392" s="10">
        <v>0.15</v>
      </c>
      <c r="O5392" s="1">
        <f>Table1[[#This Row],[Total Sales NGN]]-(Table1[[#This Row],[Total Sales NGN]]*Table1[[#This Row],[Discount %2]])</f>
        <v>124757.05</v>
      </c>
      <c r="P5392" t="s">
        <v>26</v>
      </c>
      <c r="Q5392">
        <v>1</v>
      </c>
      <c r="R5392" t="s">
        <v>35</v>
      </c>
      <c r="S5392">
        <v>8</v>
      </c>
      <c r="T5392" s="1">
        <v>289731</v>
      </c>
    </row>
    <row r="5393" spans="1:20" x14ac:dyDescent="0.3">
      <c r="A5393" t="s">
        <v>10556</v>
      </c>
      <c r="B5393" s="9">
        <v>45322</v>
      </c>
      <c r="C5393" t="s">
        <v>8730</v>
      </c>
      <c r="D5393" t="s">
        <v>8731</v>
      </c>
      <c r="E5393" t="s">
        <v>1738</v>
      </c>
      <c r="F5393" t="s">
        <v>3354</v>
      </c>
      <c r="G5393" t="s">
        <v>10557</v>
      </c>
      <c r="H5393" t="s">
        <v>65</v>
      </c>
      <c r="I5393" t="s">
        <v>102</v>
      </c>
      <c r="J5393">
        <v>19</v>
      </c>
      <c r="K5393" s="1">
        <v>168225</v>
      </c>
      <c r="L5393" s="1">
        <v>3196275</v>
      </c>
      <c r="M5393" t="s">
        <v>27</v>
      </c>
      <c r="N5393" s="10">
        <v>0</v>
      </c>
      <c r="O5393" s="1">
        <f>Table1[[#This Row],[Total Sales NGN]]-(Table1[[#This Row],[Total Sales NGN]]*Table1[[#This Row],[Discount %2]])</f>
        <v>3196275</v>
      </c>
      <c r="P5393" t="s">
        <v>57</v>
      </c>
      <c r="Q5393">
        <v>0</v>
      </c>
      <c r="R5393" t="s">
        <v>28</v>
      </c>
      <c r="S5393">
        <v>68</v>
      </c>
      <c r="T5393" s="1">
        <v>761054</v>
      </c>
    </row>
    <row r="5394" spans="1:20" x14ac:dyDescent="0.3">
      <c r="A5394" t="s">
        <v>10558</v>
      </c>
      <c r="B5394" s="9">
        <v>45515</v>
      </c>
      <c r="C5394" t="s">
        <v>8730</v>
      </c>
      <c r="D5394" t="s">
        <v>8731</v>
      </c>
      <c r="E5394" t="s">
        <v>1738</v>
      </c>
      <c r="F5394" t="s">
        <v>487</v>
      </c>
      <c r="G5394" t="s">
        <v>10559</v>
      </c>
      <c r="H5394" t="s">
        <v>65</v>
      </c>
      <c r="I5394" t="s">
        <v>397</v>
      </c>
      <c r="J5394">
        <v>3</v>
      </c>
      <c r="K5394" s="1">
        <v>91591</v>
      </c>
      <c r="L5394" s="1">
        <v>274773</v>
      </c>
      <c r="M5394">
        <v>10</v>
      </c>
      <c r="N5394" s="10">
        <v>0.1</v>
      </c>
      <c r="O5394" s="1">
        <f>Table1[[#This Row],[Total Sales NGN]]-(Table1[[#This Row],[Total Sales NGN]]*Table1[[#This Row],[Discount %2]])</f>
        <v>247295.7</v>
      </c>
      <c r="P5394" t="s">
        <v>47</v>
      </c>
      <c r="Q5394">
        <v>5</v>
      </c>
      <c r="R5394" t="s">
        <v>28</v>
      </c>
      <c r="S5394">
        <v>72</v>
      </c>
      <c r="T5394" s="1">
        <v>761054</v>
      </c>
    </row>
    <row r="5395" spans="1:20" x14ac:dyDescent="0.3">
      <c r="A5395" t="s">
        <v>10560</v>
      </c>
      <c r="B5395" s="9">
        <v>44988</v>
      </c>
      <c r="C5395" t="s">
        <v>8730</v>
      </c>
      <c r="D5395" t="s">
        <v>8731</v>
      </c>
      <c r="E5395" t="s">
        <v>949</v>
      </c>
      <c r="F5395" t="s">
        <v>1624</v>
      </c>
      <c r="G5395" t="s">
        <v>10561</v>
      </c>
      <c r="H5395" t="s">
        <v>45</v>
      </c>
      <c r="I5395" t="s">
        <v>98</v>
      </c>
      <c r="J5395">
        <v>2</v>
      </c>
      <c r="K5395" s="1">
        <v>6826</v>
      </c>
      <c r="L5395" s="1">
        <v>13652</v>
      </c>
      <c r="M5395">
        <v>0</v>
      </c>
      <c r="N5395" s="10">
        <v>0</v>
      </c>
      <c r="O5395" s="1">
        <f>Table1[[#This Row],[Total Sales NGN]]-(Table1[[#This Row],[Total Sales NGN]]*Table1[[#This Row],[Discount %2]])</f>
        <v>13652</v>
      </c>
      <c r="P5395" t="s">
        <v>57</v>
      </c>
      <c r="Q5395">
        <v>2</v>
      </c>
      <c r="R5395" t="s">
        <v>35</v>
      </c>
      <c r="S5395">
        <v>68</v>
      </c>
      <c r="T5395" s="1">
        <v>383206</v>
      </c>
    </row>
    <row r="5396" spans="1:20" x14ac:dyDescent="0.3">
      <c r="A5396" t="s">
        <v>10562</v>
      </c>
      <c r="B5396" s="9">
        <v>45008</v>
      </c>
      <c r="C5396" t="s">
        <v>8730</v>
      </c>
      <c r="D5396" t="s">
        <v>8731</v>
      </c>
      <c r="E5396" t="s">
        <v>2951</v>
      </c>
      <c r="F5396" t="s">
        <v>100</v>
      </c>
      <c r="G5396" t="s">
        <v>10563</v>
      </c>
      <c r="H5396" t="s">
        <v>45</v>
      </c>
      <c r="I5396" t="s">
        <v>46</v>
      </c>
      <c r="J5396">
        <v>4</v>
      </c>
      <c r="K5396" s="1">
        <v>25877</v>
      </c>
      <c r="L5396" s="1">
        <v>103508</v>
      </c>
      <c r="M5396" t="s">
        <v>27</v>
      </c>
      <c r="N5396" s="10">
        <v>0</v>
      </c>
      <c r="O5396" s="1">
        <f>Table1[[#This Row],[Total Sales NGN]]-(Table1[[#This Row],[Total Sales NGN]]*Table1[[#This Row],[Discount %2]])</f>
        <v>103508</v>
      </c>
      <c r="P5396" t="s">
        <v>57</v>
      </c>
      <c r="Q5396">
        <v>1</v>
      </c>
      <c r="R5396" t="s">
        <v>35</v>
      </c>
      <c r="S5396">
        <v>138</v>
      </c>
      <c r="T5396" s="1">
        <v>383206</v>
      </c>
    </row>
    <row r="5397" spans="1:20" x14ac:dyDescent="0.3">
      <c r="A5397" t="s">
        <v>10564</v>
      </c>
      <c r="B5397" s="9">
        <v>44998</v>
      </c>
      <c r="C5397" t="s">
        <v>8730</v>
      </c>
      <c r="D5397" t="s">
        <v>8731</v>
      </c>
      <c r="E5397" t="s">
        <v>2951</v>
      </c>
      <c r="F5397" t="s">
        <v>145</v>
      </c>
      <c r="G5397" t="s">
        <v>27</v>
      </c>
      <c r="H5397" t="s">
        <v>32</v>
      </c>
      <c r="I5397" t="s">
        <v>117</v>
      </c>
      <c r="J5397">
        <v>4</v>
      </c>
      <c r="K5397" s="1">
        <v>20502</v>
      </c>
      <c r="L5397" s="1">
        <v>82008</v>
      </c>
      <c r="M5397">
        <v>0</v>
      </c>
      <c r="N5397" s="10">
        <v>0</v>
      </c>
      <c r="O5397" s="1">
        <f>Table1[[#This Row],[Total Sales NGN]]-(Table1[[#This Row],[Total Sales NGN]]*Table1[[#This Row],[Discount %2]])</f>
        <v>82008</v>
      </c>
      <c r="P5397" t="s">
        <v>27</v>
      </c>
      <c r="Q5397">
        <v>2</v>
      </c>
      <c r="R5397" t="s">
        <v>35</v>
      </c>
      <c r="S5397">
        <v>61</v>
      </c>
      <c r="T5397" s="1">
        <v>558942</v>
      </c>
    </row>
    <row r="5398" spans="1:20" x14ac:dyDescent="0.3">
      <c r="A5398" t="s">
        <v>10565</v>
      </c>
      <c r="B5398" s="9">
        <v>45364</v>
      </c>
      <c r="C5398" t="s">
        <v>8730</v>
      </c>
      <c r="D5398" t="s">
        <v>8731</v>
      </c>
      <c r="E5398" t="s">
        <v>949</v>
      </c>
      <c r="F5398" t="s">
        <v>1987</v>
      </c>
      <c r="G5398" t="s">
        <v>10566</v>
      </c>
      <c r="H5398" t="s">
        <v>65</v>
      </c>
      <c r="I5398" t="s">
        <v>397</v>
      </c>
      <c r="J5398">
        <v>14</v>
      </c>
      <c r="K5398" s="1">
        <v>84320</v>
      </c>
      <c r="L5398" s="1">
        <v>1180480</v>
      </c>
      <c r="M5398">
        <v>0</v>
      </c>
      <c r="N5398" s="10">
        <v>0</v>
      </c>
      <c r="O5398" s="1">
        <f>Table1[[#This Row],[Total Sales NGN]]-(Table1[[#This Row],[Total Sales NGN]]*Table1[[#This Row],[Discount %2]])</f>
        <v>1180480</v>
      </c>
      <c r="P5398" t="s">
        <v>47</v>
      </c>
      <c r="Q5398">
        <v>5</v>
      </c>
      <c r="R5398" t="s">
        <v>35</v>
      </c>
      <c r="S5398">
        <v>73</v>
      </c>
      <c r="T5398" s="1">
        <v>761054</v>
      </c>
    </row>
    <row r="5399" spans="1:20" x14ac:dyDescent="0.3">
      <c r="A5399" t="s">
        <v>10567</v>
      </c>
      <c r="B5399" s="9">
        <v>45230</v>
      </c>
      <c r="C5399" t="s">
        <v>8730</v>
      </c>
      <c r="D5399" t="s">
        <v>8731</v>
      </c>
      <c r="E5399" t="s">
        <v>949</v>
      </c>
      <c r="F5399" t="s">
        <v>2007</v>
      </c>
      <c r="G5399" t="s">
        <v>10568</v>
      </c>
      <c r="H5399" t="s">
        <v>32</v>
      </c>
      <c r="I5399" t="s">
        <v>237</v>
      </c>
      <c r="J5399">
        <v>12</v>
      </c>
      <c r="K5399" s="1">
        <v>21667</v>
      </c>
      <c r="L5399" s="1">
        <v>260004</v>
      </c>
      <c r="M5399">
        <v>15</v>
      </c>
      <c r="N5399" s="10">
        <v>0.15</v>
      </c>
      <c r="O5399" s="1">
        <f>Table1[[#This Row],[Total Sales NGN]]-(Table1[[#This Row],[Total Sales NGN]]*Table1[[#This Row],[Discount %2]])</f>
        <v>221003.4</v>
      </c>
      <c r="P5399" t="s">
        <v>57</v>
      </c>
      <c r="Q5399" t="s">
        <v>27</v>
      </c>
      <c r="R5399" t="s">
        <v>27</v>
      </c>
      <c r="S5399">
        <v>60</v>
      </c>
      <c r="T5399" s="1">
        <v>558942</v>
      </c>
    </row>
    <row r="5400" spans="1:20" x14ac:dyDescent="0.3">
      <c r="A5400" t="s">
        <v>10569</v>
      </c>
      <c r="B5400" s="9">
        <v>45371</v>
      </c>
      <c r="C5400" t="s">
        <v>8730</v>
      </c>
      <c r="D5400" t="s">
        <v>8731</v>
      </c>
      <c r="E5400" t="s">
        <v>1738</v>
      </c>
      <c r="F5400" t="s">
        <v>892</v>
      </c>
      <c r="G5400" t="s">
        <v>27</v>
      </c>
      <c r="H5400" t="s">
        <v>24</v>
      </c>
      <c r="I5400" t="s">
        <v>56</v>
      </c>
      <c r="J5400">
        <v>9</v>
      </c>
      <c r="K5400" s="1">
        <v>341206</v>
      </c>
      <c r="L5400" s="1">
        <v>3070854</v>
      </c>
      <c r="M5400">
        <v>0</v>
      </c>
      <c r="N5400" s="10">
        <v>0</v>
      </c>
      <c r="O5400" s="1">
        <f>Table1[[#This Row],[Total Sales NGN]]-(Table1[[#This Row],[Total Sales NGN]]*Table1[[#This Row],[Discount %2]])</f>
        <v>3070854</v>
      </c>
      <c r="P5400" t="s">
        <v>34</v>
      </c>
      <c r="Q5400">
        <v>3</v>
      </c>
      <c r="R5400" t="s">
        <v>35</v>
      </c>
      <c r="S5400">
        <v>24</v>
      </c>
      <c r="T5400" s="1">
        <v>1077152</v>
      </c>
    </row>
    <row r="5401" spans="1:20" x14ac:dyDescent="0.3">
      <c r="A5401" t="s">
        <v>10570</v>
      </c>
      <c r="B5401" s="9">
        <v>45651</v>
      </c>
      <c r="C5401" t="s">
        <v>8730</v>
      </c>
      <c r="D5401" t="s">
        <v>8731</v>
      </c>
      <c r="E5401" t="s">
        <v>2951</v>
      </c>
      <c r="F5401" t="s">
        <v>2010</v>
      </c>
      <c r="G5401" t="s">
        <v>10571</v>
      </c>
      <c r="H5401" t="s">
        <v>24</v>
      </c>
      <c r="I5401" t="s">
        <v>92</v>
      </c>
      <c r="J5401">
        <v>17</v>
      </c>
      <c r="K5401" s="1">
        <v>336158</v>
      </c>
      <c r="L5401" s="1">
        <v>5714686</v>
      </c>
      <c r="M5401">
        <v>0</v>
      </c>
      <c r="N5401" s="10">
        <v>0</v>
      </c>
      <c r="O5401" s="1">
        <f>Table1[[#This Row],[Total Sales NGN]]-(Table1[[#This Row],[Total Sales NGN]]*Table1[[#This Row],[Discount %2]])</f>
        <v>5714686</v>
      </c>
      <c r="P5401" t="s">
        <v>47</v>
      </c>
      <c r="Q5401">
        <v>1</v>
      </c>
      <c r="R5401" t="s">
        <v>28</v>
      </c>
      <c r="S5401">
        <v>106</v>
      </c>
      <c r="T5401" s="1">
        <v>1077152</v>
      </c>
    </row>
    <row r="5402" spans="1:20" x14ac:dyDescent="0.3">
      <c r="A5402" t="s">
        <v>10572</v>
      </c>
      <c r="B5402" s="9">
        <v>45509</v>
      </c>
      <c r="C5402" t="s">
        <v>8730</v>
      </c>
      <c r="D5402" t="s">
        <v>8731</v>
      </c>
      <c r="E5402" t="s">
        <v>949</v>
      </c>
      <c r="F5402" t="s">
        <v>2058</v>
      </c>
      <c r="G5402" t="s">
        <v>27</v>
      </c>
      <c r="H5402" t="s">
        <v>45</v>
      </c>
      <c r="I5402" t="s">
        <v>46</v>
      </c>
      <c r="J5402">
        <v>12</v>
      </c>
      <c r="K5402" s="1">
        <v>35699</v>
      </c>
      <c r="L5402" s="1">
        <v>428388</v>
      </c>
      <c r="M5402">
        <v>10</v>
      </c>
      <c r="N5402" s="10">
        <v>0.1</v>
      </c>
      <c r="O5402" s="1">
        <f>Table1[[#This Row],[Total Sales NGN]]-(Table1[[#This Row],[Total Sales NGN]]*Table1[[#This Row],[Discount %2]])</f>
        <v>385549.2</v>
      </c>
      <c r="P5402" t="s">
        <v>57</v>
      </c>
      <c r="Q5402">
        <v>5</v>
      </c>
      <c r="R5402" t="s">
        <v>28</v>
      </c>
      <c r="S5402">
        <v>142</v>
      </c>
      <c r="T5402" s="1">
        <v>383206</v>
      </c>
    </row>
    <row r="5403" spans="1:20" x14ac:dyDescent="0.3">
      <c r="A5403" t="s">
        <v>10573</v>
      </c>
      <c r="B5403" s="9">
        <v>45534</v>
      </c>
      <c r="C5403" t="s">
        <v>8730</v>
      </c>
      <c r="D5403" t="s">
        <v>8731</v>
      </c>
      <c r="E5403" t="s">
        <v>2951</v>
      </c>
      <c r="F5403" t="s">
        <v>762</v>
      </c>
      <c r="G5403" t="s">
        <v>10574</v>
      </c>
      <c r="H5403" t="s">
        <v>32</v>
      </c>
      <c r="I5403" t="s">
        <v>117</v>
      </c>
      <c r="J5403">
        <v>16</v>
      </c>
      <c r="K5403" s="1">
        <v>19069</v>
      </c>
      <c r="L5403" s="1">
        <v>305104</v>
      </c>
      <c r="M5403">
        <v>0</v>
      </c>
      <c r="N5403" s="10">
        <v>0</v>
      </c>
      <c r="O5403" s="1">
        <f>Table1[[#This Row],[Total Sales NGN]]-(Table1[[#This Row],[Total Sales NGN]]*Table1[[#This Row],[Discount %2]])</f>
        <v>305104</v>
      </c>
      <c r="P5403" t="s">
        <v>57</v>
      </c>
      <c r="Q5403">
        <v>5</v>
      </c>
      <c r="R5403" t="s">
        <v>35</v>
      </c>
      <c r="S5403">
        <v>174</v>
      </c>
      <c r="T5403" s="1">
        <v>558942</v>
      </c>
    </row>
    <row r="5404" spans="1:20" x14ac:dyDescent="0.3">
      <c r="A5404" t="s">
        <v>10575</v>
      </c>
      <c r="B5404" s="9">
        <v>44948</v>
      </c>
      <c r="C5404" t="s">
        <v>8730</v>
      </c>
      <c r="D5404" t="s">
        <v>8731</v>
      </c>
      <c r="E5404" t="s">
        <v>1738</v>
      </c>
      <c r="F5404" t="s">
        <v>556</v>
      </c>
      <c r="G5404" t="s">
        <v>10576</v>
      </c>
      <c r="H5404" t="s">
        <v>65</v>
      </c>
      <c r="I5404" t="s">
        <v>66</v>
      </c>
      <c r="J5404">
        <v>12</v>
      </c>
      <c r="K5404" s="1">
        <v>91162</v>
      </c>
      <c r="L5404" s="1">
        <v>1093944</v>
      </c>
      <c r="M5404">
        <v>20</v>
      </c>
      <c r="N5404" s="10">
        <v>0.2</v>
      </c>
      <c r="O5404" s="1">
        <f>Table1[[#This Row],[Total Sales NGN]]-(Table1[[#This Row],[Total Sales NGN]]*Table1[[#This Row],[Discount %2]])</f>
        <v>875155.2</v>
      </c>
      <c r="P5404" t="s">
        <v>26</v>
      </c>
      <c r="Q5404">
        <v>5</v>
      </c>
      <c r="R5404" t="s">
        <v>28</v>
      </c>
      <c r="S5404">
        <v>53</v>
      </c>
      <c r="T5404" s="1">
        <v>761054</v>
      </c>
    </row>
    <row r="5405" spans="1:20" x14ac:dyDescent="0.3">
      <c r="A5405" t="s">
        <v>10577</v>
      </c>
      <c r="B5405" s="9">
        <v>45010</v>
      </c>
      <c r="C5405" t="s">
        <v>8730</v>
      </c>
      <c r="D5405" t="s">
        <v>8731</v>
      </c>
      <c r="E5405" t="s">
        <v>2951</v>
      </c>
      <c r="F5405" t="s">
        <v>368</v>
      </c>
      <c r="G5405" t="s">
        <v>10578</v>
      </c>
      <c r="H5405" t="s">
        <v>45</v>
      </c>
      <c r="I5405" t="s">
        <v>82</v>
      </c>
      <c r="J5405">
        <v>5</v>
      </c>
      <c r="K5405" s="1">
        <v>40105</v>
      </c>
      <c r="L5405" s="1">
        <v>200525</v>
      </c>
      <c r="M5405">
        <v>20</v>
      </c>
      <c r="N5405" s="10">
        <v>0.2</v>
      </c>
      <c r="O5405" s="1">
        <f>Table1[[#This Row],[Total Sales NGN]]-(Table1[[#This Row],[Total Sales NGN]]*Table1[[#This Row],[Discount %2]])</f>
        <v>160420</v>
      </c>
      <c r="P5405" t="s">
        <v>57</v>
      </c>
      <c r="Q5405">
        <v>3</v>
      </c>
      <c r="R5405" t="s">
        <v>28</v>
      </c>
      <c r="S5405">
        <v>42</v>
      </c>
      <c r="T5405" s="1">
        <v>383206</v>
      </c>
    </row>
    <row r="5406" spans="1:20" x14ac:dyDescent="0.3">
      <c r="A5406" t="s">
        <v>10579</v>
      </c>
      <c r="B5406" s="9">
        <v>45056</v>
      </c>
      <c r="C5406" t="s">
        <v>8730</v>
      </c>
      <c r="D5406" t="s">
        <v>8731</v>
      </c>
      <c r="E5406" t="s">
        <v>2951</v>
      </c>
      <c r="F5406" t="s">
        <v>173</v>
      </c>
      <c r="G5406" t="s">
        <v>27</v>
      </c>
      <c r="H5406" t="s">
        <v>32</v>
      </c>
      <c r="I5406" t="s">
        <v>95</v>
      </c>
      <c r="J5406">
        <v>3</v>
      </c>
      <c r="K5406" s="1">
        <v>20027</v>
      </c>
      <c r="L5406" s="1">
        <v>60081</v>
      </c>
      <c r="M5406">
        <v>5</v>
      </c>
      <c r="N5406" s="10">
        <v>0.05</v>
      </c>
      <c r="O5406" s="1">
        <f>Table1[[#This Row],[Total Sales NGN]]-(Table1[[#This Row],[Total Sales NGN]]*Table1[[#This Row],[Discount %2]])</f>
        <v>57076.95</v>
      </c>
      <c r="P5406" t="s">
        <v>57</v>
      </c>
      <c r="Q5406">
        <v>5</v>
      </c>
      <c r="R5406" t="s">
        <v>28</v>
      </c>
      <c r="S5406">
        <v>126</v>
      </c>
      <c r="T5406" s="1">
        <v>558942</v>
      </c>
    </row>
    <row r="5407" spans="1:20" x14ac:dyDescent="0.3">
      <c r="A5407" t="s">
        <v>10580</v>
      </c>
      <c r="B5407" s="9">
        <v>45452</v>
      </c>
      <c r="C5407" t="s">
        <v>8730</v>
      </c>
      <c r="D5407" t="s">
        <v>8731</v>
      </c>
      <c r="E5407" t="s">
        <v>949</v>
      </c>
      <c r="F5407" t="s">
        <v>1549</v>
      </c>
      <c r="G5407" t="s">
        <v>10581</v>
      </c>
      <c r="H5407" t="s">
        <v>40</v>
      </c>
      <c r="I5407" t="s">
        <v>123</v>
      </c>
      <c r="J5407">
        <v>4</v>
      </c>
      <c r="K5407" s="1">
        <v>7175</v>
      </c>
      <c r="L5407" s="1">
        <v>28700</v>
      </c>
      <c r="M5407">
        <v>10</v>
      </c>
      <c r="N5407" s="10">
        <v>0.1</v>
      </c>
      <c r="O5407" s="1">
        <f>Table1[[#This Row],[Total Sales NGN]]-(Table1[[#This Row],[Total Sales NGN]]*Table1[[#This Row],[Discount %2]])</f>
        <v>25830</v>
      </c>
      <c r="P5407" t="s">
        <v>57</v>
      </c>
      <c r="Q5407" t="s">
        <v>27</v>
      </c>
      <c r="R5407" t="s">
        <v>35</v>
      </c>
      <c r="S5407">
        <v>22</v>
      </c>
      <c r="T5407" s="1">
        <v>289731</v>
      </c>
    </row>
    <row r="5408" spans="1:20" x14ac:dyDescent="0.3">
      <c r="A5408" t="s">
        <v>10582</v>
      </c>
      <c r="B5408" s="9">
        <v>45048</v>
      </c>
      <c r="C5408" t="s">
        <v>8730</v>
      </c>
      <c r="D5408" t="s">
        <v>8731</v>
      </c>
      <c r="E5408" t="s">
        <v>949</v>
      </c>
      <c r="F5408" t="s">
        <v>3041</v>
      </c>
      <c r="G5408" t="s">
        <v>10583</v>
      </c>
      <c r="H5408" t="s">
        <v>32</v>
      </c>
      <c r="I5408" t="s">
        <v>158</v>
      </c>
      <c r="J5408">
        <v>8</v>
      </c>
      <c r="K5408" s="1">
        <v>3156</v>
      </c>
      <c r="L5408" s="1">
        <v>25248</v>
      </c>
      <c r="M5408">
        <v>0</v>
      </c>
      <c r="N5408" s="10">
        <v>0</v>
      </c>
      <c r="O5408" s="1">
        <f>Table1[[#This Row],[Total Sales NGN]]-(Table1[[#This Row],[Total Sales NGN]]*Table1[[#This Row],[Discount %2]])</f>
        <v>25248</v>
      </c>
      <c r="P5408" t="s">
        <v>57</v>
      </c>
      <c r="Q5408">
        <v>5</v>
      </c>
      <c r="R5408" t="s">
        <v>28</v>
      </c>
      <c r="S5408">
        <v>115</v>
      </c>
      <c r="T5408" s="1">
        <v>558942</v>
      </c>
    </row>
    <row r="5409" spans="1:20" x14ac:dyDescent="0.3">
      <c r="A5409" t="s">
        <v>10584</v>
      </c>
      <c r="B5409" s="9">
        <v>45127</v>
      </c>
      <c r="C5409" t="s">
        <v>8730</v>
      </c>
      <c r="D5409" t="s">
        <v>8731</v>
      </c>
      <c r="E5409" t="s">
        <v>2951</v>
      </c>
      <c r="F5409" t="s">
        <v>2858</v>
      </c>
      <c r="G5409" t="s">
        <v>10585</v>
      </c>
      <c r="H5409" t="s">
        <v>24</v>
      </c>
      <c r="I5409" t="s">
        <v>161</v>
      </c>
      <c r="J5409">
        <v>1</v>
      </c>
      <c r="K5409" s="1">
        <v>194815</v>
      </c>
      <c r="L5409" s="1">
        <v>194815</v>
      </c>
      <c r="M5409">
        <v>10</v>
      </c>
      <c r="N5409" s="10">
        <v>0.1</v>
      </c>
      <c r="O5409" s="1">
        <f>Table1[[#This Row],[Total Sales NGN]]-(Table1[[#This Row],[Total Sales NGN]]*Table1[[#This Row],[Discount %2]])</f>
        <v>175333.5</v>
      </c>
      <c r="P5409" t="s">
        <v>27</v>
      </c>
      <c r="Q5409">
        <v>3</v>
      </c>
      <c r="R5409" t="s">
        <v>35</v>
      </c>
      <c r="S5409">
        <v>25</v>
      </c>
      <c r="T5409" s="1">
        <v>1077152</v>
      </c>
    </row>
    <row r="5410" spans="1:20" x14ac:dyDescent="0.3">
      <c r="A5410" t="s">
        <v>10586</v>
      </c>
      <c r="B5410" s="9">
        <v>45429</v>
      </c>
      <c r="C5410" t="s">
        <v>8730</v>
      </c>
      <c r="D5410" t="s">
        <v>8731</v>
      </c>
      <c r="E5410" t="s">
        <v>2951</v>
      </c>
      <c r="F5410" t="s">
        <v>1241</v>
      </c>
      <c r="G5410" t="s">
        <v>27</v>
      </c>
      <c r="H5410" t="s">
        <v>32</v>
      </c>
      <c r="I5410" t="s">
        <v>141</v>
      </c>
      <c r="J5410">
        <v>5</v>
      </c>
      <c r="K5410" s="1">
        <v>4541</v>
      </c>
      <c r="L5410" s="1">
        <v>22705</v>
      </c>
      <c r="M5410">
        <v>5</v>
      </c>
      <c r="N5410" s="10">
        <v>0.05</v>
      </c>
      <c r="O5410" s="1">
        <f>Table1[[#This Row],[Total Sales NGN]]-(Table1[[#This Row],[Total Sales NGN]]*Table1[[#This Row],[Discount %2]])</f>
        <v>21569.75</v>
      </c>
      <c r="P5410" t="s">
        <v>57</v>
      </c>
      <c r="Q5410">
        <v>1</v>
      </c>
      <c r="R5410" t="s">
        <v>28</v>
      </c>
      <c r="S5410">
        <v>57</v>
      </c>
      <c r="T5410" s="1">
        <v>558942</v>
      </c>
    </row>
    <row r="5411" spans="1:20" x14ac:dyDescent="0.3">
      <c r="A5411" t="s">
        <v>10587</v>
      </c>
      <c r="B5411" s="9">
        <v>45562</v>
      </c>
      <c r="C5411" t="s">
        <v>8730</v>
      </c>
      <c r="D5411" t="s">
        <v>8731</v>
      </c>
      <c r="E5411" t="s">
        <v>949</v>
      </c>
      <c r="F5411" t="s">
        <v>104</v>
      </c>
      <c r="G5411" t="s">
        <v>27</v>
      </c>
      <c r="H5411" t="s">
        <v>40</v>
      </c>
      <c r="I5411" t="s">
        <v>171</v>
      </c>
      <c r="J5411">
        <v>12</v>
      </c>
      <c r="K5411" s="1">
        <v>17423</v>
      </c>
      <c r="L5411" s="1">
        <v>209076</v>
      </c>
      <c r="M5411">
        <v>5</v>
      </c>
      <c r="N5411" s="10">
        <v>0.05</v>
      </c>
      <c r="O5411" s="1">
        <f>Table1[[#This Row],[Total Sales NGN]]-(Table1[[#This Row],[Total Sales NGN]]*Table1[[#This Row],[Discount %2]])</f>
        <v>198622.2</v>
      </c>
      <c r="P5411" t="s">
        <v>57</v>
      </c>
      <c r="Q5411">
        <v>4</v>
      </c>
      <c r="R5411" t="s">
        <v>27</v>
      </c>
      <c r="S5411">
        <v>88</v>
      </c>
      <c r="T5411" s="1">
        <v>289731</v>
      </c>
    </row>
    <row r="5412" spans="1:20" x14ac:dyDescent="0.3">
      <c r="A5412" t="s">
        <v>10588</v>
      </c>
      <c r="B5412" s="9">
        <v>45400</v>
      </c>
      <c r="C5412" t="s">
        <v>8730</v>
      </c>
      <c r="D5412" t="s">
        <v>8731</v>
      </c>
      <c r="E5412" t="s">
        <v>949</v>
      </c>
      <c r="F5412" t="s">
        <v>347</v>
      </c>
      <c r="G5412" t="s">
        <v>27</v>
      </c>
      <c r="H5412" t="s">
        <v>45</v>
      </c>
      <c r="I5412" t="s">
        <v>46</v>
      </c>
      <c r="J5412">
        <v>18</v>
      </c>
      <c r="K5412" s="1">
        <v>15400</v>
      </c>
      <c r="L5412" s="1">
        <v>277200</v>
      </c>
      <c r="M5412">
        <v>10</v>
      </c>
      <c r="N5412" s="10">
        <v>0.1</v>
      </c>
      <c r="O5412" s="1">
        <f>Table1[[#This Row],[Total Sales NGN]]-(Table1[[#This Row],[Total Sales NGN]]*Table1[[#This Row],[Discount %2]])</f>
        <v>249480</v>
      </c>
      <c r="P5412" t="s">
        <v>26</v>
      </c>
      <c r="Q5412">
        <v>2</v>
      </c>
      <c r="R5412" t="s">
        <v>28</v>
      </c>
      <c r="S5412">
        <v>45</v>
      </c>
      <c r="T5412" s="1">
        <v>383206</v>
      </c>
    </row>
    <row r="5413" spans="1:20" x14ac:dyDescent="0.3">
      <c r="A5413" t="s">
        <v>10589</v>
      </c>
      <c r="B5413" s="9">
        <v>45221</v>
      </c>
      <c r="C5413" t="s">
        <v>8730</v>
      </c>
      <c r="D5413" t="s">
        <v>8731</v>
      </c>
      <c r="E5413" t="s">
        <v>1738</v>
      </c>
      <c r="F5413" t="s">
        <v>662</v>
      </c>
      <c r="G5413" t="s">
        <v>10590</v>
      </c>
      <c r="H5413" t="s">
        <v>45</v>
      </c>
      <c r="I5413" t="s">
        <v>130</v>
      </c>
      <c r="J5413">
        <v>8</v>
      </c>
      <c r="K5413" s="1">
        <v>22567</v>
      </c>
      <c r="L5413" s="1">
        <v>180536</v>
      </c>
      <c r="M5413">
        <v>20</v>
      </c>
      <c r="N5413" s="10">
        <v>0.2</v>
      </c>
      <c r="O5413" s="1">
        <f>Table1[[#This Row],[Total Sales NGN]]-(Table1[[#This Row],[Total Sales NGN]]*Table1[[#This Row],[Discount %2]])</f>
        <v>144428.79999999999</v>
      </c>
      <c r="P5413" t="s">
        <v>27</v>
      </c>
      <c r="Q5413">
        <v>4</v>
      </c>
      <c r="R5413" t="s">
        <v>28</v>
      </c>
      <c r="S5413">
        <v>138</v>
      </c>
      <c r="T5413" s="1">
        <v>383206</v>
      </c>
    </row>
    <row r="5414" spans="1:20" x14ac:dyDescent="0.3">
      <c r="A5414" t="s">
        <v>10591</v>
      </c>
      <c r="B5414" s="9">
        <v>45030</v>
      </c>
      <c r="C5414" t="s">
        <v>8730</v>
      </c>
      <c r="D5414" t="s">
        <v>8731</v>
      </c>
      <c r="E5414" t="s">
        <v>2951</v>
      </c>
      <c r="F5414" t="s">
        <v>3504</v>
      </c>
      <c r="G5414" t="s">
        <v>10592</v>
      </c>
      <c r="H5414" t="s">
        <v>24</v>
      </c>
      <c r="I5414" t="s">
        <v>152</v>
      </c>
      <c r="J5414">
        <v>8</v>
      </c>
      <c r="K5414" s="1">
        <v>303508</v>
      </c>
      <c r="L5414" s="1">
        <v>2428064</v>
      </c>
      <c r="M5414">
        <v>10</v>
      </c>
      <c r="N5414" s="10">
        <v>0.1</v>
      </c>
      <c r="O5414" s="1">
        <f>Table1[[#This Row],[Total Sales NGN]]-(Table1[[#This Row],[Total Sales NGN]]*Table1[[#This Row],[Discount %2]])</f>
        <v>2185257.6</v>
      </c>
      <c r="P5414" t="s">
        <v>57</v>
      </c>
      <c r="Q5414">
        <v>3</v>
      </c>
      <c r="R5414" t="s">
        <v>28</v>
      </c>
      <c r="S5414">
        <v>145</v>
      </c>
      <c r="T5414" s="1">
        <v>1077152</v>
      </c>
    </row>
    <row r="5415" spans="1:20" x14ac:dyDescent="0.3">
      <c r="A5415" t="s">
        <v>10593</v>
      </c>
      <c r="B5415" s="9">
        <v>45418</v>
      </c>
      <c r="C5415" t="s">
        <v>8730</v>
      </c>
      <c r="D5415" t="s">
        <v>8731</v>
      </c>
      <c r="E5415" t="s">
        <v>1738</v>
      </c>
      <c r="F5415" t="s">
        <v>440</v>
      </c>
      <c r="G5415" t="s">
        <v>10594</v>
      </c>
      <c r="H5415" t="s">
        <v>32</v>
      </c>
      <c r="I5415" t="s">
        <v>95</v>
      </c>
      <c r="J5415">
        <v>20</v>
      </c>
      <c r="K5415" s="1">
        <v>13028</v>
      </c>
      <c r="L5415" s="1">
        <v>260560</v>
      </c>
      <c r="M5415" t="s">
        <v>27</v>
      </c>
      <c r="N5415" s="10">
        <v>0</v>
      </c>
      <c r="O5415" s="1">
        <f>Table1[[#This Row],[Total Sales NGN]]-(Table1[[#This Row],[Total Sales NGN]]*Table1[[#This Row],[Discount %2]])</f>
        <v>260560</v>
      </c>
      <c r="P5415" t="s">
        <v>47</v>
      </c>
      <c r="Q5415">
        <v>1</v>
      </c>
      <c r="R5415" t="s">
        <v>27</v>
      </c>
      <c r="S5415">
        <v>9</v>
      </c>
      <c r="T5415" s="1">
        <v>558942</v>
      </c>
    </row>
    <row r="5416" spans="1:20" x14ac:dyDescent="0.3">
      <c r="A5416" t="s">
        <v>10595</v>
      </c>
      <c r="B5416" s="9">
        <v>45587</v>
      </c>
      <c r="C5416" t="s">
        <v>8730</v>
      </c>
      <c r="D5416" t="s">
        <v>8731</v>
      </c>
      <c r="E5416" t="s">
        <v>1738</v>
      </c>
      <c r="F5416" t="s">
        <v>2193</v>
      </c>
      <c r="G5416" t="s">
        <v>10596</v>
      </c>
      <c r="H5416" t="s">
        <v>24</v>
      </c>
      <c r="I5416" t="s">
        <v>161</v>
      </c>
      <c r="J5416">
        <v>17</v>
      </c>
      <c r="K5416" s="1">
        <v>304935</v>
      </c>
      <c r="L5416" s="1">
        <v>5183895</v>
      </c>
      <c r="M5416">
        <v>0</v>
      </c>
      <c r="N5416" s="10">
        <v>0</v>
      </c>
      <c r="O5416" s="1">
        <f>Table1[[#This Row],[Total Sales NGN]]-(Table1[[#This Row],[Total Sales NGN]]*Table1[[#This Row],[Discount %2]])</f>
        <v>5183895</v>
      </c>
      <c r="P5416" t="s">
        <v>47</v>
      </c>
      <c r="Q5416">
        <v>2</v>
      </c>
      <c r="R5416" t="s">
        <v>35</v>
      </c>
      <c r="S5416">
        <v>128</v>
      </c>
      <c r="T5416" s="1">
        <v>1077152</v>
      </c>
    </row>
    <row r="5417" spans="1:20" x14ac:dyDescent="0.3">
      <c r="A5417" t="s">
        <v>10597</v>
      </c>
      <c r="B5417" s="9">
        <v>45476</v>
      </c>
      <c r="C5417" t="s">
        <v>8730</v>
      </c>
      <c r="D5417" t="s">
        <v>8731</v>
      </c>
      <c r="E5417" t="s">
        <v>949</v>
      </c>
      <c r="F5417" t="s">
        <v>1486</v>
      </c>
      <c r="G5417" t="s">
        <v>10598</v>
      </c>
      <c r="H5417" t="s">
        <v>45</v>
      </c>
      <c r="I5417" t="s">
        <v>130</v>
      </c>
      <c r="J5417">
        <v>3</v>
      </c>
      <c r="K5417" s="1">
        <v>39419</v>
      </c>
      <c r="L5417" s="1">
        <v>118257</v>
      </c>
      <c r="M5417">
        <v>20</v>
      </c>
      <c r="N5417" s="10">
        <v>0.2</v>
      </c>
      <c r="O5417" s="1">
        <f>Table1[[#This Row],[Total Sales NGN]]-(Table1[[#This Row],[Total Sales NGN]]*Table1[[#This Row],[Discount %2]])</f>
        <v>94605.6</v>
      </c>
      <c r="P5417" t="s">
        <v>26</v>
      </c>
      <c r="Q5417">
        <v>7</v>
      </c>
      <c r="R5417" t="s">
        <v>28</v>
      </c>
      <c r="S5417">
        <v>61</v>
      </c>
      <c r="T5417" s="1">
        <v>383206</v>
      </c>
    </row>
    <row r="5418" spans="1:20" x14ac:dyDescent="0.3">
      <c r="A5418" t="s">
        <v>10599</v>
      </c>
      <c r="B5418" s="9">
        <v>45312</v>
      </c>
      <c r="C5418" t="s">
        <v>8730</v>
      </c>
      <c r="D5418" t="s">
        <v>8731</v>
      </c>
      <c r="E5418" t="s">
        <v>949</v>
      </c>
      <c r="F5418" t="s">
        <v>190</v>
      </c>
      <c r="G5418" t="s">
        <v>10600</v>
      </c>
      <c r="H5418" t="s">
        <v>40</v>
      </c>
      <c r="I5418" t="s">
        <v>171</v>
      </c>
      <c r="J5418">
        <v>19</v>
      </c>
      <c r="K5418" s="1">
        <v>7432</v>
      </c>
      <c r="L5418" s="1">
        <v>141208</v>
      </c>
      <c r="M5418">
        <v>0</v>
      </c>
      <c r="N5418" s="10">
        <v>0</v>
      </c>
      <c r="O5418" s="1">
        <f>Table1[[#This Row],[Total Sales NGN]]-(Table1[[#This Row],[Total Sales NGN]]*Table1[[#This Row],[Discount %2]])</f>
        <v>141208</v>
      </c>
      <c r="P5418" t="s">
        <v>27</v>
      </c>
      <c r="Q5418">
        <v>4</v>
      </c>
      <c r="R5418" t="s">
        <v>35</v>
      </c>
      <c r="S5418">
        <v>43</v>
      </c>
      <c r="T5418" s="1">
        <v>289731</v>
      </c>
    </row>
    <row r="5419" spans="1:20" x14ac:dyDescent="0.3">
      <c r="A5419" t="s">
        <v>10601</v>
      </c>
      <c r="B5419" s="9">
        <v>45395</v>
      </c>
      <c r="C5419" t="s">
        <v>8730</v>
      </c>
      <c r="D5419" t="s">
        <v>8731</v>
      </c>
      <c r="E5419" t="s">
        <v>1738</v>
      </c>
      <c r="F5419" t="s">
        <v>877</v>
      </c>
      <c r="G5419" t="s">
        <v>10602</v>
      </c>
      <c r="H5419" t="s">
        <v>40</v>
      </c>
      <c r="I5419" t="s">
        <v>123</v>
      </c>
      <c r="J5419">
        <v>8</v>
      </c>
      <c r="K5419" s="1">
        <v>11940</v>
      </c>
      <c r="L5419" s="1">
        <v>95520</v>
      </c>
      <c r="M5419" t="s">
        <v>27</v>
      </c>
      <c r="N5419" s="10">
        <v>0</v>
      </c>
      <c r="O5419" s="1">
        <f>Table1[[#This Row],[Total Sales NGN]]-(Table1[[#This Row],[Total Sales NGN]]*Table1[[#This Row],[Discount %2]])</f>
        <v>95520</v>
      </c>
      <c r="P5419" t="s">
        <v>34</v>
      </c>
      <c r="Q5419">
        <v>3</v>
      </c>
      <c r="R5419" t="s">
        <v>35</v>
      </c>
      <c r="S5419">
        <v>154</v>
      </c>
      <c r="T5419" s="1">
        <v>289731</v>
      </c>
    </row>
    <row r="5420" spans="1:20" x14ac:dyDescent="0.3">
      <c r="A5420" t="s">
        <v>10603</v>
      </c>
      <c r="B5420" s="9">
        <v>45080</v>
      </c>
      <c r="C5420" t="s">
        <v>8730</v>
      </c>
      <c r="D5420" t="s">
        <v>8731</v>
      </c>
      <c r="E5420" t="s">
        <v>949</v>
      </c>
      <c r="F5420" t="s">
        <v>1399</v>
      </c>
      <c r="G5420" t="s">
        <v>27</v>
      </c>
      <c r="H5420" t="s">
        <v>24</v>
      </c>
      <c r="I5420" t="s">
        <v>56</v>
      </c>
      <c r="J5420">
        <v>4</v>
      </c>
      <c r="K5420" s="1">
        <v>236312</v>
      </c>
      <c r="L5420" s="1">
        <v>945248</v>
      </c>
      <c r="M5420">
        <v>0</v>
      </c>
      <c r="N5420" s="10">
        <v>0</v>
      </c>
      <c r="O5420" s="1">
        <f>Table1[[#This Row],[Total Sales NGN]]-(Table1[[#This Row],[Total Sales NGN]]*Table1[[#This Row],[Discount %2]])</f>
        <v>945248</v>
      </c>
      <c r="P5420" t="s">
        <v>47</v>
      </c>
      <c r="Q5420">
        <v>5</v>
      </c>
      <c r="R5420" t="s">
        <v>35</v>
      </c>
      <c r="S5420">
        <v>18</v>
      </c>
      <c r="T5420" s="1">
        <v>1077152</v>
      </c>
    </row>
    <row r="5421" spans="1:20" x14ac:dyDescent="0.3">
      <c r="A5421" t="s">
        <v>10604</v>
      </c>
      <c r="B5421" s="9">
        <v>45355</v>
      </c>
      <c r="C5421" t="s">
        <v>8730</v>
      </c>
      <c r="D5421" t="s">
        <v>8731</v>
      </c>
      <c r="E5421" t="s">
        <v>949</v>
      </c>
      <c r="F5421" t="s">
        <v>4079</v>
      </c>
      <c r="G5421" t="s">
        <v>10605</v>
      </c>
      <c r="H5421" t="s">
        <v>45</v>
      </c>
      <c r="I5421" t="s">
        <v>82</v>
      </c>
      <c r="J5421">
        <v>7</v>
      </c>
      <c r="K5421" s="1">
        <v>12441</v>
      </c>
      <c r="L5421" s="1">
        <v>87087</v>
      </c>
      <c r="M5421">
        <v>0</v>
      </c>
      <c r="N5421" s="10">
        <v>0</v>
      </c>
      <c r="O5421" s="1">
        <f>Table1[[#This Row],[Total Sales NGN]]-(Table1[[#This Row],[Total Sales NGN]]*Table1[[#This Row],[Discount %2]])</f>
        <v>87087</v>
      </c>
      <c r="P5421" t="s">
        <v>57</v>
      </c>
      <c r="Q5421">
        <v>2</v>
      </c>
      <c r="R5421" t="s">
        <v>35</v>
      </c>
      <c r="S5421">
        <v>58</v>
      </c>
      <c r="T5421" s="1">
        <v>383206</v>
      </c>
    </row>
    <row r="5422" spans="1:20" x14ac:dyDescent="0.3">
      <c r="A5422" t="s">
        <v>10606</v>
      </c>
      <c r="B5422" s="9">
        <v>45223</v>
      </c>
      <c r="C5422" t="s">
        <v>8730</v>
      </c>
      <c r="D5422" t="s">
        <v>8731</v>
      </c>
      <c r="E5422" t="s">
        <v>1738</v>
      </c>
      <c r="F5422" t="s">
        <v>150</v>
      </c>
      <c r="G5422" t="s">
        <v>10607</v>
      </c>
      <c r="H5422" t="s">
        <v>32</v>
      </c>
      <c r="I5422" t="s">
        <v>237</v>
      </c>
      <c r="J5422">
        <v>4</v>
      </c>
      <c r="K5422" s="1">
        <v>19367</v>
      </c>
      <c r="L5422" s="1">
        <v>77468</v>
      </c>
      <c r="M5422" t="s">
        <v>27</v>
      </c>
      <c r="N5422" s="10">
        <v>0</v>
      </c>
      <c r="O5422" s="1">
        <f>Table1[[#This Row],[Total Sales NGN]]-(Table1[[#This Row],[Total Sales NGN]]*Table1[[#This Row],[Discount %2]])</f>
        <v>77468</v>
      </c>
      <c r="P5422" t="s">
        <v>34</v>
      </c>
      <c r="Q5422" t="s">
        <v>27</v>
      </c>
      <c r="R5422" t="s">
        <v>28</v>
      </c>
      <c r="S5422">
        <v>16</v>
      </c>
      <c r="T5422" s="1">
        <v>558942</v>
      </c>
    </row>
    <row r="5423" spans="1:20" x14ac:dyDescent="0.3">
      <c r="A5423" t="s">
        <v>10608</v>
      </c>
      <c r="B5423" s="9">
        <v>45430</v>
      </c>
      <c r="C5423" t="s">
        <v>8730</v>
      </c>
      <c r="D5423" t="s">
        <v>8731</v>
      </c>
      <c r="E5423" t="s">
        <v>2951</v>
      </c>
      <c r="F5423" t="s">
        <v>708</v>
      </c>
      <c r="G5423" t="s">
        <v>10609</v>
      </c>
      <c r="H5423" t="s">
        <v>32</v>
      </c>
      <c r="I5423" t="s">
        <v>33</v>
      </c>
      <c r="J5423">
        <v>11</v>
      </c>
      <c r="K5423" s="1">
        <v>8358</v>
      </c>
      <c r="L5423" s="1">
        <v>91938</v>
      </c>
      <c r="M5423">
        <v>5</v>
      </c>
      <c r="N5423" s="10">
        <v>0.05</v>
      </c>
      <c r="O5423" s="1">
        <f>Table1[[#This Row],[Total Sales NGN]]-(Table1[[#This Row],[Total Sales NGN]]*Table1[[#This Row],[Discount %2]])</f>
        <v>87341.1</v>
      </c>
      <c r="P5423" t="s">
        <v>27</v>
      </c>
      <c r="Q5423">
        <v>3</v>
      </c>
      <c r="R5423" t="s">
        <v>28</v>
      </c>
      <c r="S5423">
        <v>178</v>
      </c>
      <c r="T5423" s="1">
        <v>558942</v>
      </c>
    </row>
    <row r="5424" spans="1:20" x14ac:dyDescent="0.3">
      <c r="A5424" t="s">
        <v>10610</v>
      </c>
      <c r="B5424" s="9">
        <v>45094</v>
      </c>
      <c r="C5424" t="s">
        <v>8730</v>
      </c>
      <c r="D5424" t="s">
        <v>8731</v>
      </c>
      <c r="E5424" t="s">
        <v>1738</v>
      </c>
      <c r="F5424" t="s">
        <v>609</v>
      </c>
      <c r="G5424" t="s">
        <v>27</v>
      </c>
      <c r="H5424" t="s">
        <v>24</v>
      </c>
      <c r="I5424" t="s">
        <v>152</v>
      </c>
      <c r="J5424">
        <v>5</v>
      </c>
      <c r="K5424" s="1">
        <v>40654</v>
      </c>
      <c r="L5424" s="1">
        <v>203270</v>
      </c>
      <c r="M5424" t="s">
        <v>27</v>
      </c>
      <c r="N5424" s="10">
        <v>0</v>
      </c>
      <c r="O5424" s="1">
        <f>Table1[[#This Row],[Total Sales NGN]]-(Table1[[#This Row],[Total Sales NGN]]*Table1[[#This Row],[Discount %2]])</f>
        <v>203270</v>
      </c>
      <c r="P5424" t="s">
        <v>57</v>
      </c>
      <c r="Q5424">
        <v>4</v>
      </c>
      <c r="R5424" t="s">
        <v>28</v>
      </c>
      <c r="S5424">
        <v>105</v>
      </c>
      <c r="T5424" s="1">
        <v>1077152</v>
      </c>
    </row>
    <row r="5425" spans="1:20" x14ac:dyDescent="0.3">
      <c r="A5425" t="s">
        <v>10611</v>
      </c>
      <c r="B5425" s="9">
        <v>45043</v>
      </c>
      <c r="C5425" t="s">
        <v>8730</v>
      </c>
      <c r="D5425" t="s">
        <v>8731</v>
      </c>
      <c r="E5425" t="s">
        <v>949</v>
      </c>
      <c r="F5425" t="s">
        <v>1010</v>
      </c>
      <c r="G5425" t="s">
        <v>10612</v>
      </c>
      <c r="H5425" t="s">
        <v>32</v>
      </c>
      <c r="I5425" t="s">
        <v>117</v>
      </c>
      <c r="J5425">
        <v>17</v>
      </c>
      <c r="K5425" s="1">
        <v>9345</v>
      </c>
      <c r="L5425" s="1">
        <v>158865</v>
      </c>
      <c r="M5425">
        <v>0</v>
      </c>
      <c r="N5425" s="10">
        <v>0</v>
      </c>
      <c r="O5425" s="1">
        <f>Table1[[#This Row],[Total Sales NGN]]-(Table1[[#This Row],[Total Sales NGN]]*Table1[[#This Row],[Discount %2]])</f>
        <v>158865</v>
      </c>
      <c r="P5425" t="s">
        <v>34</v>
      </c>
      <c r="Q5425">
        <v>1</v>
      </c>
      <c r="R5425" t="s">
        <v>35</v>
      </c>
      <c r="S5425">
        <v>30</v>
      </c>
      <c r="T5425" s="1">
        <v>558942</v>
      </c>
    </row>
    <row r="5426" spans="1:20" x14ac:dyDescent="0.3">
      <c r="A5426" t="s">
        <v>10613</v>
      </c>
      <c r="B5426" s="9">
        <v>45055</v>
      </c>
      <c r="C5426" t="s">
        <v>8730</v>
      </c>
      <c r="D5426" t="s">
        <v>8731</v>
      </c>
      <c r="E5426" t="s">
        <v>949</v>
      </c>
      <c r="F5426" t="s">
        <v>3771</v>
      </c>
      <c r="G5426" t="s">
        <v>10614</v>
      </c>
      <c r="H5426" t="s">
        <v>32</v>
      </c>
      <c r="I5426" t="s">
        <v>141</v>
      </c>
      <c r="J5426">
        <v>9</v>
      </c>
      <c r="K5426" s="1">
        <v>15009</v>
      </c>
      <c r="L5426" s="1">
        <v>135081</v>
      </c>
      <c r="M5426">
        <v>0</v>
      </c>
      <c r="N5426" s="10">
        <v>0</v>
      </c>
      <c r="O5426" s="1">
        <f>Table1[[#This Row],[Total Sales NGN]]-(Table1[[#This Row],[Total Sales NGN]]*Table1[[#This Row],[Discount %2]])</f>
        <v>135081</v>
      </c>
      <c r="P5426" t="s">
        <v>57</v>
      </c>
      <c r="Q5426">
        <v>4</v>
      </c>
      <c r="R5426" t="s">
        <v>35</v>
      </c>
      <c r="S5426">
        <v>182</v>
      </c>
      <c r="T5426" s="1">
        <v>558942</v>
      </c>
    </row>
    <row r="5427" spans="1:20" x14ac:dyDescent="0.3">
      <c r="A5427" t="s">
        <v>10615</v>
      </c>
      <c r="B5427" s="9">
        <v>45517</v>
      </c>
      <c r="C5427" t="s">
        <v>8730</v>
      </c>
      <c r="D5427" t="s">
        <v>8731</v>
      </c>
      <c r="E5427" t="s">
        <v>949</v>
      </c>
      <c r="F5427" t="s">
        <v>931</v>
      </c>
      <c r="G5427" t="s">
        <v>27</v>
      </c>
      <c r="H5427" t="s">
        <v>40</v>
      </c>
      <c r="I5427" t="s">
        <v>137</v>
      </c>
      <c r="J5427">
        <v>18</v>
      </c>
      <c r="K5427" s="1">
        <v>13098</v>
      </c>
      <c r="L5427" s="1">
        <v>235764</v>
      </c>
      <c r="M5427">
        <v>0</v>
      </c>
      <c r="N5427" s="10">
        <v>0</v>
      </c>
      <c r="O5427" s="1">
        <f>Table1[[#This Row],[Total Sales NGN]]-(Table1[[#This Row],[Total Sales NGN]]*Table1[[#This Row],[Discount %2]])</f>
        <v>235764</v>
      </c>
      <c r="P5427" t="s">
        <v>27</v>
      </c>
      <c r="Q5427">
        <v>2</v>
      </c>
      <c r="R5427" t="s">
        <v>35</v>
      </c>
      <c r="S5427">
        <v>148</v>
      </c>
      <c r="T5427" s="1">
        <v>289731</v>
      </c>
    </row>
    <row r="5428" spans="1:20" x14ac:dyDescent="0.3">
      <c r="A5428" t="s">
        <v>10616</v>
      </c>
      <c r="B5428" s="9">
        <v>45195</v>
      </c>
      <c r="C5428" t="s">
        <v>8730</v>
      </c>
      <c r="D5428" t="s">
        <v>8731</v>
      </c>
      <c r="E5428" t="s">
        <v>1738</v>
      </c>
      <c r="F5428" t="s">
        <v>934</v>
      </c>
      <c r="G5428" t="s">
        <v>10617</v>
      </c>
      <c r="H5428" t="s">
        <v>40</v>
      </c>
      <c r="I5428" t="s">
        <v>123</v>
      </c>
      <c r="J5428">
        <v>6</v>
      </c>
      <c r="K5428" s="1">
        <v>12498</v>
      </c>
      <c r="L5428" s="1">
        <v>74988</v>
      </c>
      <c r="M5428">
        <v>0</v>
      </c>
      <c r="N5428" s="10">
        <v>0</v>
      </c>
      <c r="O5428" s="1">
        <f>Table1[[#This Row],[Total Sales NGN]]-(Table1[[#This Row],[Total Sales NGN]]*Table1[[#This Row],[Discount %2]])</f>
        <v>74988</v>
      </c>
      <c r="P5428" t="s">
        <v>47</v>
      </c>
      <c r="Q5428">
        <v>5</v>
      </c>
      <c r="R5428" t="s">
        <v>35</v>
      </c>
      <c r="S5428">
        <v>162</v>
      </c>
      <c r="T5428" s="1">
        <v>289731</v>
      </c>
    </row>
    <row r="5429" spans="1:20" x14ac:dyDescent="0.3">
      <c r="A5429" t="s">
        <v>10618</v>
      </c>
      <c r="B5429" s="9">
        <v>45618</v>
      </c>
      <c r="C5429" t="s">
        <v>8730</v>
      </c>
      <c r="D5429" t="s">
        <v>8731</v>
      </c>
      <c r="E5429" t="s">
        <v>949</v>
      </c>
      <c r="F5429" t="s">
        <v>2412</v>
      </c>
      <c r="G5429" t="s">
        <v>10619</v>
      </c>
      <c r="H5429" t="s">
        <v>40</v>
      </c>
      <c r="I5429" t="s">
        <v>106</v>
      </c>
      <c r="J5429">
        <v>8</v>
      </c>
      <c r="K5429" s="1">
        <v>8617</v>
      </c>
      <c r="L5429" s="1">
        <v>68936</v>
      </c>
      <c r="M5429">
        <v>15</v>
      </c>
      <c r="N5429" s="10">
        <v>0.15</v>
      </c>
      <c r="O5429" s="1">
        <f>Table1[[#This Row],[Total Sales NGN]]-(Table1[[#This Row],[Total Sales NGN]]*Table1[[#This Row],[Discount %2]])</f>
        <v>58595.6</v>
      </c>
      <c r="P5429" t="s">
        <v>57</v>
      </c>
      <c r="Q5429">
        <v>3</v>
      </c>
      <c r="R5429" t="s">
        <v>35</v>
      </c>
      <c r="S5429">
        <v>177</v>
      </c>
      <c r="T5429" s="1">
        <v>289731</v>
      </c>
    </row>
    <row r="5430" spans="1:20" x14ac:dyDescent="0.3">
      <c r="A5430" t="s">
        <v>10620</v>
      </c>
      <c r="B5430" s="9">
        <v>45204</v>
      </c>
      <c r="C5430" t="s">
        <v>8730</v>
      </c>
      <c r="D5430" t="s">
        <v>8731</v>
      </c>
      <c r="E5430" t="s">
        <v>1738</v>
      </c>
      <c r="F5430" t="s">
        <v>179</v>
      </c>
      <c r="G5430" t="s">
        <v>27</v>
      </c>
      <c r="H5430" t="s">
        <v>45</v>
      </c>
      <c r="I5430" t="s">
        <v>74</v>
      </c>
      <c r="J5430">
        <v>15</v>
      </c>
      <c r="K5430" s="1">
        <v>35821</v>
      </c>
      <c r="L5430" s="1">
        <v>537315</v>
      </c>
      <c r="M5430">
        <v>0</v>
      </c>
      <c r="N5430" s="10">
        <v>0</v>
      </c>
      <c r="O5430" s="1">
        <f>Table1[[#This Row],[Total Sales NGN]]-(Table1[[#This Row],[Total Sales NGN]]*Table1[[#This Row],[Discount %2]])</f>
        <v>537315</v>
      </c>
      <c r="P5430" t="s">
        <v>57</v>
      </c>
      <c r="Q5430" t="s">
        <v>27</v>
      </c>
      <c r="R5430" t="s">
        <v>35</v>
      </c>
      <c r="S5430">
        <v>190</v>
      </c>
      <c r="T5430" s="1">
        <v>383206</v>
      </c>
    </row>
    <row r="5431" spans="1:20" x14ac:dyDescent="0.3">
      <c r="A5431" t="s">
        <v>10621</v>
      </c>
      <c r="B5431" s="9">
        <v>45591</v>
      </c>
      <c r="C5431" t="s">
        <v>8730</v>
      </c>
      <c r="D5431" t="s">
        <v>8731</v>
      </c>
      <c r="E5431" t="s">
        <v>1738</v>
      </c>
      <c r="F5431" t="s">
        <v>1165</v>
      </c>
      <c r="G5431" t="s">
        <v>10622</v>
      </c>
      <c r="H5431" t="s">
        <v>32</v>
      </c>
      <c r="I5431" t="s">
        <v>113</v>
      </c>
      <c r="J5431">
        <v>15</v>
      </c>
      <c r="K5431" s="1">
        <v>11743</v>
      </c>
      <c r="L5431" s="1">
        <v>176145</v>
      </c>
      <c r="M5431">
        <v>20</v>
      </c>
      <c r="N5431" s="10">
        <v>0.2</v>
      </c>
      <c r="O5431" s="1">
        <f>Table1[[#This Row],[Total Sales NGN]]-(Table1[[#This Row],[Total Sales NGN]]*Table1[[#This Row],[Discount %2]])</f>
        <v>140916</v>
      </c>
      <c r="P5431" t="s">
        <v>34</v>
      </c>
      <c r="Q5431">
        <v>2</v>
      </c>
      <c r="R5431" t="s">
        <v>28</v>
      </c>
      <c r="S5431">
        <v>105</v>
      </c>
      <c r="T5431" s="1">
        <v>558942</v>
      </c>
    </row>
    <row r="5432" spans="1:20" x14ac:dyDescent="0.3">
      <c r="A5432" t="s">
        <v>10623</v>
      </c>
      <c r="B5432" s="9">
        <v>45071</v>
      </c>
      <c r="C5432" t="s">
        <v>8730</v>
      </c>
      <c r="D5432" t="s">
        <v>8731</v>
      </c>
      <c r="E5432" t="s">
        <v>949</v>
      </c>
      <c r="F5432" t="s">
        <v>613</v>
      </c>
      <c r="G5432" t="s">
        <v>10624</v>
      </c>
      <c r="H5432" t="s">
        <v>32</v>
      </c>
      <c r="I5432" t="s">
        <v>237</v>
      </c>
      <c r="J5432">
        <v>18</v>
      </c>
      <c r="K5432" s="1">
        <v>13635</v>
      </c>
      <c r="L5432" s="1">
        <v>245430</v>
      </c>
      <c r="M5432">
        <v>15</v>
      </c>
      <c r="N5432" s="10">
        <v>0.15</v>
      </c>
      <c r="O5432" s="1">
        <f>Table1[[#This Row],[Total Sales NGN]]-(Table1[[#This Row],[Total Sales NGN]]*Table1[[#This Row],[Discount %2]])</f>
        <v>208615.5</v>
      </c>
      <c r="P5432" t="s">
        <v>57</v>
      </c>
      <c r="Q5432" t="s">
        <v>27</v>
      </c>
      <c r="R5432" t="s">
        <v>28</v>
      </c>
      <c r="S5432">
        <v>158</v>
      </c>
      <c r="T5432" s="1">
        <v>558942</v>
      </c>
    </row>
    <row r="5433" spans="1:20" x14ac:dyDescent="0.3">
      <c r="A5433" t="s">
        <v>10625</v>
      </c>
      <c r="B5433" s="9">
        <v>45549</v>
      </c>
      <c r="C5433" t="s">
        <v>8730</v>
      </c>
      <c r="D5433" t="s">
        <v>8731</v>
      </c>
      <c r="E5433" t="s">
        <v>1738</v>
      </c>
      <c r="F5433" t="s">
        <v>1441</v>
      </c>
      <c r="G5433" t="s">
        <v>10626</v>
      </c>
      <c r="H5433" t="s">
        <v>40</v>
      </c>
      <c r="I5433" t="s">
        <v>51</v>
      </c>
      <c r="J5433">
        <v>5</v>
      </c>
      <c r="K5433" s="1">
        <v>14458</v>
      </c>
      <c r="L5433" s="1">
        <v>72290</v>
      </c>
      <c r="M5433">
        <v>5</v>
      </c>
      <c r="N5433" s="10">
        <v>0.05</v>
      </c>
      <c r="O5433" s="1">
        <f>Table1[[#This Row],[Total Sales NGN]]-(Table1[[#This Row],[Total Sales NGN]]*Table1[[#This Row],[Discount %2]])</f>
        <v>68675.5</v>
      </c>
      <c r="P5433" t="s">
        <v>57</v>
      </c>
      <c r="Q5433">
        <v>4</v>
      </c>
      <c r="R5433" t="s">
        <v>35</v>
      </c>
      <c r="S5433">
        <v>10</v>
      </c>
      <c r="T5433" s="1">
        <v>289731</v>
      </c>
    </row>
    <row r="5434" spans="1:20" x14ac:dyDescent="0.3">
      <c r="A5434" t="s">
        <v>10627</v>
      </c>
      <c r="B5434" s="9">
        <v>45512</v>
      </c>
      <c r="C5434" t="s">
        <v>8730</v>
      </c>
      <c r="D5434" t="s">
        <v>8731</v>
      </c>
      <c r="E5434" t="s">
        <v>1738</v>
      </c>
      <c r="F5434" t="s">
        <v>965</v>
      </c>
      <c r="G5434" t="s">
        <v>10628</v>
      </c>
      <c r="H5434" t="s">
        <v>24</v>
      </c>
      <c r="I5434" t="s">
        <v>152</v>
      </c>
      <c r="J5434">
        <v>7</v>
      </c>
      <c r="K5434" s="1">
        <v>150762</v>
      </c>
      <c r="L5434" s="1">
        <v>1055334</v>
      </c>
      <c r="M5434">
        <v>0</v>
      </c>
      <c r="N5434" s="10">
        <v>0</v>
      </c>
      <c r="O5434" s="1">
        <f>Table1[[#This Row],[Total Sales NGN]]-(Table1[[#This Row],[Total Sales NGN]]*Table1[[#This Row],[Discount %2]])</f>
        <v>1055334</v>
      </c>
      <c r="P5434" t="s">
        <v>57</v>
      </c>
      <c r="Q5434">
        <v>1</v>
      </c>
      <c r="R5434" t="s">
        <v>35</v>
      </c>
      <c r="S5434">
        <v>140</v>
      </c>
      <c r="T5434" s="1">
        <v>1077152</v>
      </c>
    </row>
    <row r="5435" spans="1:20" x14ac:dyDescent="0.3">
      <c r="A5435" t="s">
        <v>10629</v>
      </c>
      <c r="B5435" s="9">
        <v>45241</v>
      </c>
      <c r="C5435" t="s">
        <v>8730</v>
      </c>
      <c r="D5435" t="s">
        <v>8731</v>
      </c>
      <c r="E5435" t="s">
        <v>1738</v>
      </c>
      <c r="F5435" t="s">
        <v>3052</v>
      </c>
      <c r="G5435" t="s">
        <v>10630</v>
      </c>
      <c r="H5435" t="s">
        <v>24</v>
      </c>
      <c r="I5435" t="s">
        <v>61</v>
      </c>
      <c r="J5435">
        <v>12</v>
      </c>
      <c r="K5435" s="1">
        <v>102174</v>
      </c>
      <c r="L5435" s="1">
        <v>1226088</v>
      </c>
      <c r="M5435">
        <v>10</v>
      </c>
      <c r="N5435" s="10">
        <v>0.1</v>
      </c>
      <c r="O5435" s="1">
        <f>Table1[[#This Row],[Total Sales NGN]]-(Table1[[#This Row],[Total Sales NGN]]*Table1[[#This Row],[Discount %2]])</f>
        <v>1103479.2</v>
      </c>
      <c r="P5435" t="s">
        <v>47</v>
      </c>
      <c r="Q5435" t="s">
        <v>27</v>
      </c>
      <c r="R5435" t="s">
        <v>28</v>
      </c>
      <c r="S5435">
        <v>111</v>
      </c>
      <c r="T5435" s="1">
        <v>1077152</v>
      </c>
    </row>
    <row r="5436" spans="1:20" x14ac:dyDescent="0.3">
      <c r="A5436" t="s">
        <v>10631</v>
      </c>
      <c r="B5436" s="9">
        <v>45167</v>
      </c>
      <c r="C5436" t="s">
        <v>8730</v>
      </c>
      <c r="D5436" t="s">
        <v>8731</v>
      </c>
      <c r="E5436" t="s">
        <v>1738</v>
      </c>
      <c r="F5436" t="s">
        <v>108</v>
      </c>
      <c r="G5436" t="s">
        <v>10632</v>
      </c>
      <c r="H5436" t="s">
        <v>40</v>
      </c>
      <c r="I5436" t="s">
        <v>70</v>
      </c>
      <c r="J5436">
        <v>18</v>
      </c>
      <c r="K5436" s="1">
        <v>5739</v>
      </c>
      <c r="L5436" s="1">
        <v>103302</v>
      </c>
      <c r="M5436">
        <v>5</v>
      </c>
      <c r="N5436" s="10">
        <v>0.05</v>
      </c>
      <c r="O5436" s="1">
        <f>Table1[[#This Row],[Total Sales NGN]]-(Table1[[#This Row],[Total Sales NGN]]*Table1[[#This Row],[Discount %2]])</f>
        <v>98136.9</v>
      </c>
      <c r="P5436" t="s">
        <v>57</v>
      </c>
      <c r="Q5436">
        <v>2</v>
      </c>
      <c r="R5436" t="s">
        <v>35</v>
      </c>
      <c r="S5436">
        <v>11</v>
      </c>
      <c r="T5436" s="1">
        <v>289731</v>
      </c>
    </row>
    <row r="5437" spans="1:20" x14ac:dyDescent="0.3">
      <c r="A5437" t="s">
        <v>10633</v>
      </c>
      <c r="B5437" s="9">
        <v>45578</v>
      </c>
      <c r="C5437" t="s">
        <v>8730</v>
      </c>
      <c r="D5437" t="s">
        <v>8731</v>
      </c>
      <c r="E5437" t="s">
        <v>1738</v>
      </c>
      <c r="F5437" t="s">
        <v>68</v>
      </c>
      <c r="G5437" t="s">
        <v>27</v>
      </c>
      <c r="H5437" t="s">
        <v>40</v>
      </c>
      <c r="I5437" t="s">
        <v>106</v>
      </c>
      <c r="J5437">
        <v>17</v>
      </c>
      <c r="K5437" s="1">
        <v>10200</v>
      </c>
      <c r="L5437" s="1">
        <v>173400</v>
      </c>
      <c r="M5437">
        <v>0</v>
      </c>
      <c r="N5437" s="10">
        <v>0</v>
      </c>
      <c r="O5437" s="1">
        <f>Table1[[#This Row],[Total Sales NGN]]-(Table1[[#This Row],[Total Sales NGN]]*Table1[[#This Row],[Discount %2]])</f>
        <v>173400</v>
      </c>
      <c r="P5437" t="s">
        <v>57</v>
      </c>
      <c r="Q5437">
        <v>4</v>
      </c>
      <c r="R5437" t="s">
        <v>35</v>
      </c>
      <c r="S5437">
        <v>34</v>
      </c>
      <c r="T5437" s="1">
        <v>289731</v>
      </c>
    </row>
    <row r="5438" spans="1:20" x14ac:dyDescent="0.3">
      <c r="A5438" t="s">
        <v>10634</v>
      </c>
      <c r="B5438" s="9">
        <v>45349</v>
      </c>
      <c r="C5438" t="s">
        <v>8730</v>
      </c>
      <c r="D5438" t="s">
        <v>8731</v>
      </c>
      <c r="E5438" t="s">
        <v>1738</v>
      </c>
      <c r="F5438" t="s">
        <v>1386</v>
      </c>
      <c r="G5438" t="s">
        <v>27</v>
      </c>
      <c r="H5438" t="s">
        <v>32</v>
      </c>
      <c r="I5438" t="s">
        <v>113</v>
      </c>
      <c r="J5438">
        <v>6</v>
      </c>
      <c r="K5438" s="1">
        <v>21833</v>
      </c>
      <c r="L5438" s="1">
        <v>130998</v>
      </c>
      <c r="M5438">
        <v>5</v>
      </c>
      <c r="N5438" s="10">
        <v>0.05</v>
      </c>
      <c r="O5438" s="1">
        <f>Table1[[#This Row],[Total Sales NGN]]-(Table1[[#This Row],[Total Sales NGN]]*Table1[[#This Row],[Discount %2]])</f>
        <v>124448.1</v>
      </c>
      <c r="P5438" t="s">
        <v>26</v>
      </c>
      <c r="Q5438">
        <v>2</v>
      </c>
      <c r="R5438" t="s">
        <v>35</v>
      </c>
      <c r="S5438">
        <v>103</v>
      </c>
      <c r="T5438" s="1">
        <v>558942</v>
      </c>
    </row>
    <row r="5439" spans="1:20" x14ac:dyDescent="0.3">
      <c r="A5439" t="s">
        <v>10635</v>
      </c>
      <c r="B5439" s="9">
        <v>45315</v>
      </c>
      <c r="C5439" t="s">
        <v>8730</v>
      </c>
      <c r="D5439" t="s">
        <v>8731</v>
      </c>
      <c r="E5439" t="s">
        <v>1738</v>
      </c>
      <c r="F5439" t="s">
        <v>188</v>
      </c>
      <c r="G5439" t="s">
        <v>10636</v>
      </c>
      <c r="H5439" t="s">
        <v>40</v>
      </c>
      <c r="I5439" t="s">
        <v>51</v>
      </c>
      <c r="J5439">
        <v>16</v>
      </c>
      <c r="K5439" s="1">
        <v>15228</v>
      </c>
      <c r="L5439" s="1">
        <v>243648</v>
      </c>
      <c r="M5439">
        <v>10</v>
      </c>
      <c r="N5439" s="10">
        <v>0.1</v>
      </c>
      <c r="O5439" s="1">
        <f>Table1[[#This Row],[Total Sales NGN]]-(Table1[[#This Row],[Total Sales NGN]]*Table1[[#This Row],[Discount %2]])</f>
        <v>219283.20000000001</v>
      </c>
      <c r="P5439" t="s">
        <v>26</v>
      </c>
      <c r="Q5439">
        <v>5</v>
      </c>
      <c r="R5439" t="s">
        <v>35</v>
      </c>
      <c r="S5439">
        <v>30</v>
      </c>
      <c r="T5439" s="1">
        <v>289731</v>
      </c>
    </row>
    <row r="5440" spans="1:20" x14ac:dyDescent="0.3">
      <c r="A5440" t="s">
        <v>10637</v>
      </c>
      <c r="B5440" s="9">
        <v>45034</v>
      </c>
      <c r="C5440" t="s">
        <v>8730</v>
      </c>
      <c r="D5440" t="s">
        <v>8731</v>
      </c>
      <c r="E5440" t="s">
        <v>1738</v>
      </c>
      <c r="F5440" t="s">
        <v>662</v>
      </c>
      <c r="G5440" t="s">
        <v>10638</v>
      </c>
      <c r="H5440" t="s">
        <v>45</v>
      </c>
      <c r="I5440" t="s">
        <v>74</v>
      </c>
      <c r="J5440">
        <v>18</v>
      </c>
      <c r="K5440" s="1">
        <v>17522</v>
      </c>
      <c r="L5440" s="1">
        <v>315396</v>
      </c>
      <c r="M5440">
        <v>15</v>
      </c>
      <c r="N5440" s="10">
        <v>0.15</v>
      </c>
      <c r="O5440" s="1">
        <f>Table1[[#This Row],[Total Sales NGN]]-(Table1[[#This Row],[Total Sales NGN]]*Table1[[#This Row],[Discount %2]])</f>
        <v>268086.59999999998</v>
      </c>
      <c r="P5440" t="s">
        <v>34</v>
      </c>
      <c r="Q5440" t="s">
        <v>27</v>
      </c>
      <c r="R5440" t="s">
        <v>35</v>
      </c>
      <c r="S5440">
        <v>38</v>
      </c>
      <c r="T5440" s="1">
        <v>383206</v>
      </c>
    </row>
    <row r="5441" spans="1:20" x14ac:dyDescent="0.3">
      <c r="A5441" t="s">
        <v>10639</v>
      </c>
      <c r="B5441" s="9">
        <v>44976</v>
      </c>
      <c r="C5441" t="s">
        <v>8730</v>
      </c>
      <c r="D5441" t="s">
        <v>8731</v>
      </c>
      <c r="E5441" t="s">
        <v>949</v>
      </c>
      <c r="F5441" t="s">
        <v>1215</v>
      </c>
      <c r="G5441" t="s">
        <v>10640</v>
      </c>
      <c r="H5441" t="s">
        <v>40</v>
      </c>
      <c r="I5441" t="s">
        <v>41</v>
      </c>
      <c r="J5441">
        <v>1</v>
      </c>
      <c r="K5441" s="1">
        <v>1032</v>
      </c>
      <c r="L5441" s="1">
        <v>1032</v>
      </c>
      <c r="M5441">
        <v>0</v>
      </c>
      <c r="N5441" s="10">
        <v>0</v>
      </c>
      <c r="O5441" s="1">
        <f>Table1[[#This Row],[Total Sales NGN]]-(Table1[[#This Row],[Total Sales NGN]]*Table1[[#This Row],[Discount %2]])</f>
        <v>1032</v>
      </c>
      <c r="P5441" t="s">
        <v>47</v>
      </c>
      <c r="Q5441">
        <v>3</v>
      </c>
      <c r="R5441" t="s">
        <v>35</v>
      </c>
      <c r="S5441">
        <v>170</v>
      </c>
      <c r="T5441" s="1">
        <v>289731</v>
      </c>
    </row>
    <row r="5442" spans="1:20" x14ac:dyDescent="0.3">
      <c r="A5442" t="s">
        <v>10641</v>
      </c>
      <c r="B5442" s="9">
        <v>45545</v>
      </c>
      <c r="C5442" t="s">
        <v>8730</v>
      </c>
      <c r="D5442" t="s">
        <v>8731</v>
      </c>
      <c r="E5442" t="s">
        <v>949</v>
      </c>
      <c r="F5442" t="s">
        <v>1917</v>
      </c>
      <c r="G5442" t="s">
        <v>27</v>
      </c>
      <c r="H5442" t="s">
        <v>24</v>
      </c>
      <c r="I5442" t="s">
        <v>152</v>
      </c>
      <c r="J5442">
        <v>1</v>
      </c>
      <c r="K5442" s="1">
        <v>233912</v>
      </c>
      <c r="L5442" s="1">
        <v>233912</v>
      </c>
      <c r="M5442">
        <v>0</v>
      </c>
      <c r="N5442" s="10">
        <v>0</v>
      </c>
      <c r="O5442" s="1">
        <f>Table1[[#This Row],[Total Sales NGN]]-(Table1[[#This Row],[Total Sales NGN]]*Table1[[#This Row],[Discount %2]])</f>
        <v>233912</v>
      </c>
      <c r="P5442" t="s">
        <v>27</v>
      </c>
      <c r="Q5442">
        <v>1</v>
      </c>
      <c r="R5442" t="s">
        <v>35</v>
      </c>
      <c r="S5442">
        <v>0</v>
      </c>
      <c r="T5442" s="1">
        <v>1077152</v>
      </c>
    </row>
    <row r="5443" spans="1:20" x14ac:dyDescent="0.3">
      <c r="A5443" t="s">
        <v>10642</v>
      </c>
      <c r="B5443" s="9">
        <v>45394</v>
      </c>
      <c r="C5443" t="s">
        <v>8730</v>
      </c>
      <c r="D5443" t="s">
        <v>8731</v>
      </c>
      <c r="E5443" t="s">
        <v>949</v>
      </c>
      <c r="F5443" t="s">
        <v>38</v>
      </c>
      <c r="G5443" t="s">
        <v>10643</v>
      </c>
      <c r="H5443" t="s">
        <v>40</v>
      </c>
      <c r="I5443" t="s">
        <v>171</v>
      </c>
      <c r="J5443">
        <v>4</v>
      </c>
      <c r="K5443" s="1">
        <v>1718</v>
      </c>
      <c r="L5443" s="1">
        <v>6872</v>
      </c>
      <c r="M5443" t="s">
        <v>27</v>
      </c>
      <c r="N5443" s="10">
        <v>0</v>
      </c>
      <c r="O5443" s="1">
        <f>Table1[[#This Row],[Total Sales NGN]]-(Table1[[#This Row],[Total Sales NGN]]*Table1[[#This Row],[Discount %2]])</f>
        <v>6872</v>
      </c>
      <c r="P5443" t="s">
        <v>34</v>
      </c>
      <c r="Q5443">
        <v>1</v>
      </c>
      <c r="R5443" t="s">
        <v>28</v>
      </c>
      <c r="S5443">
        <v>152</v>
      </c>
      <c r="T5443" s="1">
        <v>289731</v>
      </c>
    </row>
    <row r="5444" spans="1:20" x14ac:dyDescent="0.3">
      <c r="A5444" t="s">
        <v>10644</v>
      </c>
      <c r="B5444" s="9">
        <v>45010</v>
      </c>
      <c r="C5444" t="s">
        <v>8730</v>
      </c>
      <c r="D5444" t="s">
        <v>8731</v>
      </c>
      <c r="E5444" t="s">
        <v>1738</v>
      </c>
      <c r="F5444" t="s">
        <v>409</v>
      </c>
      <c r="G5444" t="s">
        <v>27</v>
      </c>
      <c r="H5444" t="s">
        <v>32</v>
      </c>
      <c r="I5444" t="s">
        <v>95</v>
      </c>
      <c r="J5444">
        <v>12</v>
      </c>
      <c r="K5444" s="1">
        <v>7274</v>
      </c>
      <c r="L5444" s="1">
        <v>87288</v>
      </c>
      <c r="M5444">
        <v>0</v>
      </c>
      <c r="N5444" s="10">
        <v>0</v>
      </c>
      <c r="O5444" s="1">
        <f>Table1[[#This Row],[Total Sales NGN]]-(Table1[[#This Row],[Total Sales NGN]]*Table1[[#This Row],[Discount %2]])</f>
        <v>87288</v>
      </c>
      <c r="P5444" t="s">
        <v>47</v>
      </c>
      <c r="Q5444">
        <v>5</v>
      </c>
      <c r="R5444" t="s">
        <v>35</v>
      </c>
      <c r="S5444">
        <v>74</v>
      </c>
      <c r="T5444" s="1">
        <v>558942</v>
      </c>
    </row>
    <row r="5445" spans="1:20" x14ac:dyDescent="0.3">
      <c r="A5445" t="s">
        <v>10645</v>
      </c>
      <c r="B5445" s="9">
        <v>45298</v>
      </c>
      <c r="C5445" t="s">
        <v>8730</v>
      </c>
      <c r="D5445" t="s">
        <v>8731</v>
      </c>
      <c r="E5445" t="s">
        <v>949</v>
      </c>
      <c r="F5445" t="s">
        <v>273</v>
      </c>
      <c r="G5445" t="s">
        <v>10646</v>
      </c>
      <c r="H5445" t="s">
        <v>45</v>
      </c>
      <c r="I5445" t="s">
        <v>211</v>
      </c>
      <c r="J5445">
        <v>14</v>
      </c>
      <c r="K5445" s="1">
        <v>32994</v>
      </c>
      <c r="L5445" s="1">
        <v>461916</v>
      </c>
      <c r="M5445" t="s">
        <v>27</v>
      </c>
      <c r="N5445" s="10">
        <v>0</v>
      </c>
      <c r="O5445" s="1">
        <f>Table1[[#This Row],[Total Sales NGN]]-(Table1[[#This Row],[Total Sales NGN]]*Table1[[#This Row],[Discount %2]])</f>
        <v>461916</v>
      </c>
      <c r="P5445" t="s">
        <v>27</v>
      </c>
      <c r="Q5445">
        <v>4</v>
      </c>
      <c r="R5445" t="s">
        <v>35</v>
      </c>
      <c r="S5445">
        <v>50</v>
      </c>
      <c r="T5445" s="1">
        <v>383206</v>
      </c>
    </row>
    <row r="5446" spans="1:20" x14ac:dyDescent="0.3">
      <c r="A5446" t="s">
        <v>10647</v>
      </c>
      <c r="B5446" s="9">
        <v>45160</v>
      </c>
      <c r="C5446" t="s">
        <v>8730</v>
      </c>
      <c r="D5446" t="s">
        <v>8731</v>
      </c>
      <c r="E5446" t="s">
        <v>1738</v>
      </c>
      <c r="F5446" t="s">
        <v>434</v>
      </c>
      <c r="G5446" t="s">
        <v>27</v>
      </c>
      <c r="H5446" t="s">
        <v>45</v>
      </c>
      <c r="I5446" t="s">
        <v>211</v>
      </c>
      <c r="J5446">
        <v>2</v>
      </c>
      <c r="K5446" s="1">
        <v>34265</v>
      </c>
      <c r="L5446" s="1">
        <v>68530</v>
      </c>
      <c r="M5446">
        <v>10</v>
      </c>
      <c r="N5446" s="10">
        <v>0.1</v>
      </c>
      <c r="O5446" s="1">
        <f>Table1[[#This Row],[Total Sales NGN]]-(Table1[[#This Row],[Total Sales NGN]]*Table1[[#This Row],[Discount %2]])</f>
        <v>61677</v>
      </c>
      <c r="P5446" t="s">
        <v>26</v>
      </c>
      <c r="Q5446">
        <v>7</v>
      </c>
      <c r="R5446" t="s">
        <v>28</v>
      </c>
      <c r="S5446">
        <v>50</v>
      </c>
      <c r="T5446" s="1">
        <v>383206</v>
      </c>
    </row>
    <row r="5447" spans="1:20" x14ac:dyDescent="0.3">
      <c r="A5447" t="s">
        <v>10648</v>
      </c>
      <c r="B5447" s="9">
        <v>45562</v>
      </c>
      <c r="C5447" t="s">
        <v>8730</v>
      </c>
      <c r="D5447" t="s">
        <v>8731</v>
      </c>
      <c r="E5447" t="s">
        <v>2951</v>
      </c>
      <c r="F5447" t="s">
        <v>1123</v>
      </c>
      <c r="G5447" t="s">
        <v>10649</v>
      </c>
      <c r="H5447" t="s">
        <v>24</v>
      </c>
      <c r="I5447" t="s">
        <v>161</v>
      </c>
      <c r="J5447">
        <v>7</v>
      </c>
      <c r="K5447" s="1">
        <v>135090</v>
      </c>
      <c r="L5447" s="1">
        <v>945630</v>
      </c>
      <c r="M5447" t="s">
        <v>27</v>
      </c>
      <c r="N5447" s="10">
        <v>0</v>
      </c>
      <c r="O5447" s="1">
        <f>Table1[[#This Row],[Total Sales NGN]]-(Table1[[#This Row],[Total Sales NGN]]*Table1[[#This Row],[Discount %2]])</f>
        <v>945630</v>
      </c>
      <c r="P5447" t="s">
        <v>34</v>
      </c>
      <c r="Q5447">
        <v>1</v>
      </c>
      <c r="R5447" t="s">
        <v>28</v>
      </c>
      <c r="S5447">
        <v>146</v>
      </c>
      <c r="T5447" s="1">
        <v>1077152</v>
      </c>
    </row>
    <row r="5448" spans="1:20" x14ac:dyDescent="0.3">
      <c r="A5448" t="s">
        <v>10650</v>
      </c>
      <c r="B5448" s="9">
        <v>45568</v>
      </c>
      <c r="C5448" t="s">
        <v>8730</v>
      </c>
      <c r="D5448" t="s">
        <v>8731</v>
      </c>
      <c r="E5448" t="s">
        <v>949</v>
      </c>
      <c r="F5448" t="s">
        <v>1799</v>
      </c>
      <c r="G5448" t="s">
        <v>10651</v>
      </c>
      <c r="H5448" t="s">
        <v>32</v>
      </c>
      <c r="I5448" t="s">
        <v>237</v>
      </c>
      <c r="J5448">
        <v>16</v>
      </c>
      <c r="K5448" s="1">
        <v>2545</v>
      </c>
      <c r="L5448" s="1">
        <v>40720</v>
      </c>
      <c r="M5448">
        <v>15</v>
      </c>
      <c r="N5448" s="10">
        <v>0.15</v>
      </c>
      <c r="O5448" s="1">
        <f>Table1[[#This Row],[Total Sales NGN]]-(Table1[[#This Row],[Total Sales NGN]]*Table1[[#This Row],[Discount %2]])</f>
        <v>34612</v>
      </c>
      <c r="P5448" t="s">
        <v>47</v>
      </c>
      <c r="Q5448">
        <v>4</v>
      </c>
      <c r="R5448" t="s">
        <v>35</v>
      </c>
      <c r="S5448">
        <v>25</v>
      </c>
      <c r="T5448" s="1">
        <v>558942</v>
      </c>
    </row>
    <row r="5449" spans="1:20" x14ac:dyDescent="0.3">
      <c r="A5449" t="s">
        <v>10652</v>
      </c>
      <c r="B5449" s="9">
        <v>45116</v>
      </c>
      <c r="C5449" t="s">
        <v>8730</v>
      </c>
      <c r="D5449" t="s">
        <v>8731</v>
      </c>
      <c r="E5449" t="s">
        <v>1738</v>
      </c>
      <c r="F5449" t="s">
        <v>972</v>
      </c>
      <c r="G5449" t="s">
        <v>10653</v>
      </c>
      <c r="H5449" t="s">
        <v>24</v>
      </c>
      <c r="I5449" t="s">
        <v>92</v>
      </c>
      <c r="J5449">
        <v>13</v>
      </c>
      <c r="K5449" s="1">
        <v>201422</v>
      </c>
      <c r="L5449" s="1">
        <v>2618486</v>
      </c>
      <c r="M5449">
        <v>10</v>
      </c>
      <c r="N5449" s="10">
        <v>0.1</v>
      </c>
      <c r="O5449" s="1">
        <f>Table1[[#This Row],[Total Sales NGN]]-(Table1[[#This Row],[Total Sales NGN]]*Table1[[#This Row],[Discount %2]])</f>
        <v>2356637.4</v>
      </c>
      <c r="P5449" t="s">
        <v>57</v>
      </c>
      <c r="Q5449">
        <v>2</v>
      </c>
      <c r="R5449" t="s">
        <v>35</v>
      </c>
      <c r="S5449">
        <v>164</v>
      </c>
      <c r="T5449" s="1">
        <v>1077152</v>
      </c>
    </row>
    <row r="5450" spans="1:20" x14ac:dyDescent="0.3">
      <c r="A5450" t="s">
        <v>10654</v>
      </c>
      <c r="B5450" s="9">
        <v>45184</v>
      </c>
      <c r="C5450" t="s">
        <v>8730</v>
      </c>
      <c r="D5450" t="s">
        <v>8731</v>
      </c>
      <c r="E5450" t="s">
        <v>1738</v>
      </c>
      <c r="F5450" t="s">
        <v>215</v>
      </c>
      <c r="G5450" t="s">
        <v>10655</v>
      </c>
      <c r="H5450" t="s">
        <v>45</v>
      </c>
      <c r="I5450" t="s">
        <v>82</v>
      </c>
      <c r="J5450">
        <v>11</v>
      </c>
      <c r="K5450" s="1">
        <v>44367</v>
      </c>
      <c r="L5450" s="1">
        <v>488037</v>
      </c>
      <c r="M5450">
        <v>0</v>
      </c>
      <c r="N5450" s="10">
        <v>0</v>
      </c>
      <c r="O5450" s="1">
        <f>Table1[[#This Row],[Total Sales NGN]]-(Table1[[#This Row],[Total Sales NGN]]*Table1[[#This Row],[Discount %2]])</f>
        <v>488037</v>
      </c>
      <c r="P5450" t="s">
        <v>27</v>
      </c>
      <c r="Q5450">
        <v>2</v>
      </c>
      <c r="R5450" t="s">
        <v>35</v>
      </c>
      <c r="S5450">
        <v>63</v>
      </c>
      <c r="T5450" s="1">
        <v>383206</v>
      </c>
    </row>
    <row r="5451" spans="1:20" x14ac:dyDescent="0.3">
      <c r="A5451" t="s">
        <v>10656</v>
      </c>
      <c r="B5451" s="9">
        <v>45558</v>
      </c>
      <c r="C5451" t="s">
        <v>8730</v>
      </c>
      <c r="D5451" t="s">
        <v>8731</v>
      </c>
      <c r="E5451" t="s">
        <v>949</v>
      </c>
      <c r="F5451" t="s">
        <v>418</v>
      </c>
      <c r="G5451" t="s">
        <v>27</v>
      </c>
      <c r="H5451" t="s">
        <v>40</v>
      </c>
      <c r="I5451" t="s">
        <v>41</v>
      </c>
      <c r="J5451">
        <v>3</v>
      </c>
      <c r="K5451" s="1">
        <v>16820</v>
      </c>
      <c r="L5451" s="1">
        <v>50460</v>
      </c>
      <c r="M5451">
        <v>10</v>
      </c>
      <c r="N5451" s="10">
        <v>0.1</v>
      </c>
      <c r="O5451" s="1">
        <f>Table1[[#This Row],[Total Sales NGN]]-(Table1[[#This Row],[Total Sales NGN]]*Table1[[#This Row],[Discount %2]])</f>
        <v>45414</v>
      </c>
      <c r="P5451" t="s">
        <v>57</v>
      </c>
      <c r="Q5451">
        <v>1</v>
      </c>
      <c r="R5451" t="s">
        <v>35</v>
      </c>
      <c r="S5451">
        <v>40</v>
      </c>
      <c r="T5451" s="1">
        <v>289731</v>
      </c>
    </row>
    <row r="5452" spans="1:20" x14ac:dyDescent="0.3">
      <c r="A5452" t="s">
        <v>10657</v>
      </c>
      <c r="B5452" s="9">
        <v>45244</v>
      </c>
      <c r="C5452" t="s">
        <v>8730</v>
      </c>
      <c r="D5452" t="s">
        <v>8731</v>
      </c>
      <c r="E5452" t="s">
        <v>949</v>
      </c>
      <c r="F5452" t="s">
        <v>1132</v>
      </c>
      <c r="G5452" t="s">
        <v>10658</v>
      </c>
      <c r="H5452" t="s">
        <v>45</v>
      </c>
      <c r="I5452" t="s">
        <v>82</v>
      </c>
      <c r="J5452">
        <v>10</v>
      </c>
      <c r="K5452" s="1">
        <v>20638</v>
      </c>
      <c r="L5452" s="1">
        <v>206380</v>
      </c>
      <c r="M5452">
        <v>0</v>
      </c>
      <c r="N5452" s="10">
        <v>0</v>
      </c>
      <c r="O5452" s="1">
        <f>Table1[[#This Row],[Total Sales NGN]]-(Table1[[#This Row],[Total Sales NGN]]*Table1[[#This Row],[Discount %2]])</f>
        <v>206380</v>
      </c>
      <c r="P5452" t="s">
        <v>27</v>
      </c>
      <c r="Q5452">
        <v>2</v>
      </c>
      <c r="R5452" t="s">
        <v>35</v>
      </c>
      <c r="S5452">
        <v>75</v>
      </c>
      <c r="T5452" s="1">
        <v>383206</v>
      </c>
    </row>
    <row r="5453" spans="1:20" x14ac:dyDescent="0.3">
      <c r="A5453" t="s">
        <v>10659</v>
      </c>
      <c r="B5453" s="9">
        <v>44929</v>
      </c>
      <c r="C5453" t="s">
        <v>8730</v>
      </c>
      <c r="D5453" t="s">
        <v>8731</v>
      </c>
      <c r="E5453" t="s">
        <v>949</v>
      </c>
      <c r="F5453" t="s">
        <v>2270</v>
      </c>
      <c r="G5453" t="s">
        <v>10660</v>
      </c>
      <c r="H5453" t="s">
        <v>24</v>
      </c>
      <c r="I5453" t="s">
        <v>56</v>
      </c>
      <c r="J5453">
        <v>11</v>
      </c>
      <c r="K5453" s="1">
        <v>235340</v>
      </c>
      <c r="L5453" s="1">
        <v>2588740</v>
      </c>
      <c r="M5453">
        <v>20</v>
      </c>
      <c r="N5453" s="10">
        <v>0.2</v>
      </c>
      <c r="O5453" s="1">
        <f>Table1[[#This Row],[Total Sales NGN]]-(Table1[[#This Row],[Total Sales NGN]]*Table1[[#This Row],[Discount %2]])</f>
        <v>2070992</v>
      </c>
      <c r="P5453" t="s">
        <v>47</v>
      </c>
      <c r="Q5453">
        <v>7</v>
      </c>
      <c r="R5453" t="s">
        <v>35</v>
      </c>
      <c r="S5453">
        <v>89</v>
      </c>
      <c r="T5453" s="1">
        <v>1077152</v>
      </c>
    </row>
    <row r="5454" spans="1:20" x14ac:dyDescent="0.3">
      <c r="A5454" t="s">
        <v>10661</v>
      </c>
      <c r="B5454" s="9">
        <v>45295</v>
      </c>
      <c r="C5454" t="s">
        <v>8730</v>
      </c>
      <c r="D5454" t="s">
        <v>8731</v>
      </c>
      <c r="E5454" t="s">
        <v>1738</v>
      </c>
      <c r="F5454" t="s">
        <v>1791</v>
      </c>
      <c r="G5454" t="s">
        <v>10662</v>
      </c>
      <c r="H5454" t="s">
        <v>40</v>
      </c>
      <c r="I5454" t="s">
        <v>137</v>
      </c>
      <c r="J5454">
        <v>8</v>
      </c>
      <c r="K5454" s="1">
        <v>17872</v>
      </c>
      <c r="L5454" s="1">
        <v>142976</v>
      </c>
      <c r="M5454">
        <v>15</v>
      </c>
      <c r="N5454" s="10">
        <v>0.15</v>
      </c>
      <c r="O5454" s="1">
        <f>Table1[[#This Row],[Total Sales NGN]]-(Table1[[#This Row],[Total Sales NGN]]*Table1[[#This Row],[Discount %2]])</f>
        <v>121529.60000000001</v>
      </c>
      <c r="P5454" t="s">
        <v>47</v>
      </c>
      <c r="Q5454">
        <v>2</v>
      </c>
      <c r="R5454" t="s">
        <v>35</v>
      </c>
      <c r="S5454">
        <v>53</v>
      </c>
      <c r="T5454" s="1">
        <v>289731</v>
      </c>
    </row>
    <row r="5455" spans="1:20" x14ac:dyDescent="0.3">
      <c r="A5455" t="s">
        <v>10663</v>
      </c>
      <c r="B5455" s="9">
        <v>45381</v>
      </c>
      <c r="C5455" t="s">
        <v>8730</v>
      </c>
      <c r="D5455" t="s">
        <v>8731</v>
      </c>
      <c r="E5455" t="s">
        <v>2951</v>
      </c>
      <c r="F5455" t="s">
        <v>814</v>
      </c>
      <c r="G5455" t="s">
        <v>10664</v>
      </c>
      <c r="H5455" t="s">
        <v>45</v>
      </c>
      <c r="I5455" t="s">
        <v>82</v>
      </c>
      <c r="J5455">
        <v>1</v>
      </c>
      <c r="K5455" s="1">
        <v>13046</v>
      </c>
      <c r="L5455" s="1">
        <v>13046</v>
      </c>
      <c r="M5455">
        <v>20</v>
      </c>
      <c r="N5455" s="10">
        <v>0.2</v>
      </c>
      <c r="O5455" s="1">
        <f>Table1[[#This Row],[Total Sales NGN]]-(Table1[[#This Row],[Total Sales NGN]]*Table1[[#This Row],[Discount %2]])</f>
        <v>10436.799999999999</v>
      </c>
      <c r="P5455" t="s">
        <v>47</v>
      </c>
      <c r="Q5455">
        <v>3</v>
      </c>
      <c r="R5455" t="s">
        <v>35</v>
      </c>
      <c r="S5455">
        <v>27</v>
      </c>
      <c r="T5455" s="1">
        <v>383206</v>
      </c>
    </row>
    <row r="5456" spans="1:20" x14ac:dyDescent="0.3">
      <c r="A5456" t="s">
        <v>10665</v>
      </c>
      <c r="B5456" s="9">
        <v>44954</v>
      </c>
      <c r="C5456" t="s">
        <v>8730</v>
      </c>
      <c r="D5456" t="s">
        <v>8731</v>
      </c>
      <c r="E5456" t="s">
        <v>2951</v>
      </c>
      <c r="F5456" t="s">
        <v>473</v>
      </c>
      <c r="G5456" t="s">
        <v>10666</v>
      </c>
      <c r="H5456" t="s">
        <v>32</v>
      </c>
      <c r="I5456" t="s">
        <v>141</v>
      </c>
      <c r="J5456">
        <v>12</v>
      </c>
      <c r="K5456" s="1">
        <v>20060</v>
      </c>
      <c r="L5456" s="1">
        <v>240720</v>
      </c>
      <c r="M5456">
        <v>0</v>
      </c>
      <c r="N5456" s="10">
        <v>0</v>
      </c>
      <c r="O5456" s="1">
        <f>Table1[[#This Row],[Total Sales NGN]]-(Table1[[#This Row],[Total Sales NGN]]*Table1[[#This Row],[Discount %2]])</f>
        <v>240720</v>
      </c>
      <c r="P5456" t="s">
        <v>47</v>
      </c>
      <c r="Q5456" t="s">
        <v>27</v>
      </c>
      <c r="R5456" t="s">
        <v>35</v>
      </c>
      <c r="S5456">
        <v>25</v>
      </c>
      <c r="T5456" s="1">
        <v>558942</v>
      </c>
    </row>
    <row r="5457" spans="1:20" x14ac:dyDescent="0.3">
      <c r="A5457" t="s">
        <v>10667</v>
      </c>
      <c r="B5457" s="9">
        <v>45366</v>
      </c>
      <c r="C5457" t="s">
        <v>8730</v>
      </c>
      <c r="D5457" t="s">
        <v>8731</v>
      </c>
      <c r="E5457" t="s">
        <v>1738</v>
      </c>
      <c r="F5457" t="s">
        <v>513</v>
      </c>
      <c r="G5457" t="s">
        <v>10668</v>
      </c>
      <c r="H5457" t="s">
        <v>65</v>
      </c>
      <c r="I5457" t="s">
        <v>102</v>
      </c>
      <c r="J5457">
        <v>5</v>
      </c>
      <c r="K5457" s="1">
        <v>149421</v>
      </c>
      <c r="L5457" s="1">
        <v>747105</v>
      </c>
      <c r="M5457">
        <v>0</v>
      </c>
      <c r="N5457" s="10">
        <v>0</v>
      </c>
      <c r="O5457" s="1">
        <f>Table1[[#This Row],[Total Sales NGN]]-(Table1[[#This Row],[Total Sales NGN]]*Table1[[#This Row],[Discount %2]])</f>
        <v>747105</v>
      </c>
      <c r="P5457" t="s">
        <v>57</v>
      </c>
      <c r="Q5457">
        <v>3</v>
      </c>
      <c r="R5457" t="s">
        <v>28</v>
      </c>
      <c r="S5457">
        <v>39</v>
      </c>
      <c r="T5457" s="1">
        <v>761054</v>
      </c>
    </row>
    <row r="5458" spans="1:20" x14ac:dyDescent="0.3">
      <c r="A5458" t="s">
        <v>10669</v>
      </c>
      <c r="B5458" s="9">
        <v>45286</v>
      </c>
      <c r="C5458" t="s">
        <v>8730</v>
      </c>
      <c r="D5458" t="s">
        <v>8731</v>
      </c>
      <c r="E5458" t="s">
        <v>1738</v>
      </c>
      <c r="F5458" t="s">
        <v>952</v>
      </c>
      <c r="G5458" t="s">
        <v>10670</v>
      </c>
      <c r="H5458" t="s">
        <v>65</v>
      </c>
      <c r="I5458" t="s">
        <v>289</v>
      </c>
      <c r="J5458">
        <v>11</v>
      </c>
      <c r="K5458" s="1">
        <v>115877</v>
      </c>
      <c r="L5458" s="1">
        <v>1274647</v>
      </c>
      <c r="M5458">
        <v>5</v>
      </c>
      <c r="N5458" s="10">
        <v>0.05</v>
      </c>
      <c r="O5458" s="1">
        <f>Table1[[#This Row],[Total Sales NGN]]-(Table1[[#This Row],[Total Sales NGN]]*Table1[[#This Row],[Discount %2]])</f>
        <v>1210914.6499999999</v>
      </c>
      <c r="P5458" t="s">
        <v>47</v>
      </c>
      <c r="Q5458">
        <v>4</v>
      </c>
      <c r="R5458" t="s">
        <v>28</v>
      </c>
      <c r="S5458">
        <v>54</v>
      </c>
      <c r="T5458" s="1">
        <v>761054</v>
      </c>
    </row>
    <row r="5459" spans="1:20" x14ac:dyDescent="0.3">
      <c r="A5459" t="s">
        <v>10671</v>
      </c>
      <c r="B5459" s="9">
        <v>45252</v>
      </c>
      <c r="C5459" t="s">
        <v>8730</v>
      </c>
      <c r="D5459" t="s">
        <v>8731</v>
      </c>
      <c r="E5459" t="s">
        <v>949</v>
      </c>
      <c r="F5459" t="s">
        <v>160</v>
      </c>
      <c r="G5459" t="s">
        <v>10672</v>
      </c>
      <c r="H5459" t="s">
        <v>40</v>
      </c>
      <c r="I5459" t="s">
        <v>70</v>
      </c>
      <c r="J5459">
        <v>14</v>
      </c>
      <c r="K5459" s="1">
        <v>15380</v>
      </c>
      <c r="L5459" s="1">
        <v>215320</v>
      </c>
      <c r="M5459" t="s">
        <v>27</v>
      </c>
      <c r="N5459" s="10">
        <v>0</v>
      </c>
      <c r="O5459" s="1">
        <f>Table1[[#This Row],[Total Sales NGN]]-(Table1[[#This Row],[Total Sales NGN]]*Table1[[#This Row],[Discount %2]])</f>
        <v>215320</v>
      </c>
      <c r="P5459" t="s">
        <v>26</v>
      </c>
      <c r="Q5459">
        <v>1</v>
      </c>
      <c r="R5459" t="s">
        <v>35</v>
      </c>
      <c r="S5459">
        <v>112</v>
      </c>
      <c r="T5459" s="1">
        <v>289731</v>
      </c>
    </row>
    <row r="5460" spans="1:20" x14ac:dyDescent="0.3">
      <c r="A5460" t="s">
        <v>10673</v>
      </c>
      <c r="B5460" s="9">
        <v>45389</v>
      </c>
      <c r="C5460" t="s">
        <v>8730</v>
      </c>
      <c r="D5460" t="s">
        <v>8731</v>
      </c>
      <c r="E5460" t="s">
        <v>1738</v>
      </c>
      <c r="F5460" t="s">
        <v>166</v>
      </c>
      <c r="G5460" t="s">
        <v>10674</v>
      </c>
      <c r="H5460" t="s">
        <v>45</v>
      </c>
      <c r="I5460" t="s">
        <v>46</v>
      </c>
      <c r="J5460">
        <v>16</v>
      </c>
      <c r="K5460" s="1">
        <v>27727</v>
      </c>
      <c r="L5460" s="1">
        <v>443632</v>
      </c>
      <c r="M5460">
        <v>10</v>
      </c>
      <c r="N5460" s="10">
        <v>0.1</v>
      </c>
      <c r="O5460" s="1">
        <f>Table1[[#This Row],[Total Sales NGN]]-(Table1[[#This Row],[Total Sales NGN]]*Table1[[#This Row],[Discount %2]])</f>
        <v>399268.8</v>
      </c>
      <c r="P5460" t="s">
        <v>27</v>
      </c>
      <c r="Q5460">
        <v>3</v>
      </c>
      <c r="R5460" t="s">
        <v>28</v>
      </c>
      <c r="S5460">
        <v>142</v>
      </c>
      <c r="T5460" s="1">
        <v>383206</v>
      </c>
    </row>
    <row r="5461" spans="1:20" x14ac:dyDescent="0.3">
      <c r="A5461" t="s">
        <v>10675</v>
      </c>
      <c r="B5461" s="9">
        <v>45116</v>
      </c>
      <c r="C5461" t="s">
        <v>8730</v>
      </c>
      <c r="D5461" t="s">
        <v>8731</v>
      </c>
      <c r="E5461" t="s">
        <v>949</v>
      </c>
      <c r="F5461" t="s">
        <v>2875</v>
      </c>
      <c r="G5461" t="s">
        <v>27</v>
      </c>
      <c r="H5461" t="s">
        <v>40</v>
      </c>
      <c r="I5461" t="s">
        <v>123</v>
      </c>
      <c r="J5461">
        <v>14</v>
      </c>
      <c r="K5461" s="1">
        <v>14899</v>
      </c>
      <c r="L5461" s="1">
        <v>208586</v>
      </c>
      <c r="M5461">
        <v>10</v>
      </c>
      <c r="N5461" s="10">
        <v>0.1</v>
      </c>
      <c r="O5461" s="1">
        <f>Table1[[#This Row],[Total Sales NGN]]-(Table1[[#This Row],[Total Sales NGN]]*Table1[[#This Row],[Discount %2]])</f>
        <v>187727.4</v>
      </c>
      <c r="P5461" t="s">
        <v>26</v>
      </c>
      <c r="Q5461">
        <v>3</v>
      </c>
      <c r="R5461" t="s">
        <v>35</v>
      </c>
      <c r="S5461">
        <v>107</v>
      </c>
      <c r="T5461" s="1">
        <v>289731</v>
      </c>
    </row>
    <row r="5462" spans="1:20" x14ac:dyDescent="0.3">
      <c r="A5462" t="s">
        <v>10676</v>
      </c>
      <c r="B5462" s="9">
        <v>45077</v>
      </c>
      <c r="C5462" t="s">
        <v>8730</v>
      </c>
      <c r="D5462" t="s">
        <v>8731</v>
      </c>
      <c r="E5462" t="s">
        <v>949</v>
      </c>
      <c r="F5462" t="s">
        <v>370</v>
      </c>
      <c r="G5462" t="s">
        <v>10677</v>
      </c>
      <c r="H5462" t="s">
        <v>65</v>
      </c>
      <c r="I5462" t="s">
        <v>382</v>
      </c>
      <c r="J5462">
        <v>18</v>
      </c>
      <c r="K5462" s="1">
        <v>153414</v>
      </c>
      <c r="L5462" s="1">
        <v>2761452</v>
      </c>
      <c r="M5462">
        <v>0</v>
      </c>
      <c r="N5462" s="10">
        <v>0</v>
      </c>
      <c r="O5462" s="1">
        <f>Table1[[#This Row],[Total Sales NGN]]-(Table1[[#This Row],[Total Sales NGN]]*Table1[[#This Row],[Discount %2]])</f>
        <v>2761452</v>
      </c>
      <c r="P5462" t="s">
        <v>47</v>
      </c>
      <c r="Q5462">
        <v>1</v>
      </c>
      <c r="R5462" t="s">
        <v>35</v>
      </c>
      <c r="S5462">
        <v>63</v>
      </c>
      <c r="T5462" s="1">
        <v>761054</v>
      </c>
    </row>
    <row r="5463" spans="1:20" x14ac:dyDescent="0.3">
      <c r="A5463" t="s">
        <v>10678</v>
      </c>
      <c r="B5463" s="9">
        <v>45492</v>
      </c>
      <c r="C5463" t="s">
        <v>8730</v>
      </c>
      <c r="D5463" t="s">
        <v>8731</v>
      </c>
      <c r="E5463" t="s">
        <v>949</v>
      </c>
      <c r="F5463" t="s">
        <v>1534</v>
      </c>
      <c r="G5463" t="s">
        <v>10679</v>
      </c>
      <c r="H5463" t="s">
        <v>24</v>
      </c>
      <c r="I5463" t="s">
        <v>56</v>
      </c>
      <c r="J5463">
        <v>2</v>
      </c>
      <c r="K5463" s="1">
        <v>125903</v>
      </c>
      <c r="L5463" s="1">
        <v>251806</v>
      </c>
      <c r="M5463">
        <v>20</v>
      </c>
      <c r="N5463" s="10">
        <v>0.2</v>
      </c>
      <c r="O5463" s="1">
        <f>Table1[[#This Row],[Total Sales NGN]]-(Table1[[#This Row],[Total Sales NGN]]*Table1[[#This Row],[Discount %2]])</f>
        <v>201444.8</v>
      </c>
      <c r="P5463" t="s">
        <v>57</v>
      </c>
      <c r="Q5463" t="s">
        <v>27</v>
      </c>
      <c r="R5463" t="s">
        <v>35</v>
      </c>
      <c r="S5463">
        <v>117</v>
      </c>
      <c r="T5463" s="1">
        <v>1077152</v>
      </c>
    </row>
    <row r="5464" spans="1:20" x14ac:dyDescent="0.3">
      <c r="A5464" t="s">
        <v>10680</v>
      </c>
      <c r="B5464" s="9">
        <v>45635</v>
      </c>
      <c r="C5464" t="s">
        <v>8730</v>
      </c>
      <c r="D5464" t="s">
        <v>8731</v>
      </c>
      <c r="E5464" t="s">
        <v>2951</v>
      </c>
      <c r="F5464" t="s">
        <v>2564</v>
      </c>
      <c r="G5464" t="s">
        <v>27</v>
      </c>
      <c r="H5464" t="s">
        <v>32</v>
      </c>
      <c r="I5464" t="s">
        <v>117</v>
      </c>
      <c r="J5464">
        <v>14</v>
      </c>
      <c r="K5464" s="1">
        <v>5870</v>
      </c>
      <c r="L5464" s="1">
        <v>82180</v>
      </c>
      <c r="M5464">
        <v>0</v>
      </c>
      <c r="N5464" s="10">
        <v>0</v>
      </c>
      <c r="O5464" s="1">
        <f>Table1[[#This Row],[Total Sales NGN]]-(Table1[[#This Row],[Total Sales NGN]]*Table1[[#This Row],[Discount %2]])</f>
        <v>82180</v>
      </c>
      <c r="P5464" t="s">
        <v>26</v>
      </c>
      <c r="Q5464">
        <v>4</v>
      </c>
      <c r="R5464" t="s">
        <v>35</v>
      </c>
      <c r="S5464">
        <v>41</v>
      </c>
      <c r="T5464" s="1">
        <v>558942</v>
      </c>
    </row>
    <row r="5465" spans="1:20" x14ac:dyDescent="0.3">
      <c r="A5465" t="s">
        <v>10681</v>
      </c>
      <c r="B5465" s="9">
        <v>44971</v>
      </c>
      <c r="C5465" t="s">
        <v>8730</v>
      </c>
      <c r="D5465" t="s">
        <v>8731</v>
      </c>
      <c r="E5465" t="s">
        <v>2951</v>
      </c>
      <c r="F5465" t="s">
        <v>892</v>
      </c>
      <c r="G5465" t="s">
        <v>10682</v>
      </c>
      <c r="H5465" t="s">
        <v>40</v>
      </c>
      <c r="I5465" t="s">
        <v>51</v>
      </c>
      <c r="J5465">
        <v>6</v>
      </c>
      <c r="K5465" s="1">
        <v>6883</v>
      </c>
      <c r="L5465" s="1">
        <v>41298</v>
      </c>
      <c r="M5465">
        <v>0</v>
      </c>
      <c r="N5465" s="10">
        <v>0</v>
      </c>
      <c r="O5465" s="1">
        <f>Table1[[#This Row],[Total Sales NGN]]-(Table1[[#This Row],[Total Sales NGN]]*Table1[[#This Row],[Discount %2]])</f>
        <v>41298</v>
      </c>
      <c r="P5465" t="s">
        <v>47</v>
      </c>
      <c r="Q5465">
        <v>5</v>
      </c>
      <c r="R5465" t="s">
        <v>35</v>
      </c>
      <c r="S5465">
        <v>49</v>
      </c>
      <c r="T5465" s="1">
        <v>289731</v>
      </c>
    </row>
    <row r="5466" spans="1:20" x14ac:dyDescent="0.3">
      <c r="A5466" t="s">
        <v>10683</v>
      </c>
      <c r="B5466" s="9">
        <v>45309</v>
      </c>
      <c r="C5466" t="s">
        <v>8730</v>
      </c>
      <c r="D5466" t="s">
        <v>8731</v>
      </c>
      <c r="E5466" t="s">
        <v>949</v>
      </c>
      <c r="F5466" t="s">
        <v>291</v>
      </c>
      <c r="G5466" t="s">
        <v>10684</v>
      </c>
      <c r="H5466" t="s">
        <v>45</v>
      </c>
      <c r="I5466" t="s">
        <v>130</v>
      </c>
      <c r="J5466">
        <v>5</v>
      </c>
      <c r="K5466" s="1">
        <v>20176</v>
      </c>
      <c r="L5466" s="1">
        <v>100880</v>
      </c>
      <c r="M5466">
        <v>0</v>
      </c>
      <c r="N5466" s="10">
        <v>0</v>
      </c>
      <c r="O5466" s="1">
        <f>Table1[[#This Row],[Total Sales NGN]]-(Table1[[#This Row],[Total Sales NGN]]*Table1[[#This Row],[Discount %2]])</f>
        <v>100880</v>
      </c>
      <c r="P5466" t="s">
        <v>47</v>
      </c>
      <c r="Q5466">
        <v>1</v>
      </c>
      <c r="R5466" t="s">
        <v>35</v>
      </c>
      <c r="S5466">
        <v>27</v>
      </c>
      <c r="T5466" s="1">
        <v>383206</v>
      </c>
    </row>
    <row r="5467" spans="1:20" x14ac:dyDescent="0.3">
      <c r="A5467" t="s">
        <v>10685</v>
      </c>
      <c r="B5467" s="9">
        <v>44961</v>
      </c>
      <c r="C5467" t="s">
        <v>8730</v>
      </c>
      <c r="D5467" t="s">
        <v>8731</v>
      </c>
      <c r="E5467" t="s">
        <v>1738</v>
      </c>
      <c r="F5467" t="s">
        <v>667</v>
      </c>
      <c r="G5467" t="s">
        <v>10686</v>
      </c>
      <c r="H5467" t="s">
        <v>32</v>
      </c>
      <c r="I5467" t="s">
        <v>95</v>
      </c>
      <c r="J5467">
        <v>8</v>
      </c>
      <c r="K5467" s="1">
        <v>13945</v>
      </c>
      <c r="L5467" s="1">
        <v>111560</v>
      </c>
      <c r="M5467">
        <v>20</v>
      </c>
      <c r="N5467" s="10">
        <v>0.2</v>
      </c>
      <c r="O5467" s="1">
        <f>Table1[[#This Row],[Total Sales NGN]]-(Table1[[#This Row],[Total Sales NGN]]*Table1[[#This Row],[Discount %2]])</f>
        <v>89248</v>
      </c>
      <c r="P5467" t="s">
        <v>27</v>
      </c>
      <c r="Q5467">
        <v>4</v>
      </c>
      <c r="R5467" t="s">
        <v>28</v>
      </c>
      <c r="S5467">
        <v>9</v>
      </c>
      <c r="T5467" s="1">
        <v>558942</v>
      </c>
    </row>
    <row r="5468" spans="1:20" x14ac:dyDescent="0.3">
      <c r="A5468" t="s">
        <v>10687</v>
      </c>
      <c r="B5468" s="9">
        <v>45022</v>
      </c>
      <c r="C5468" t="s">
        <v>8730</v>
      </c>
      <c r="D5468" t="s">
        <v>8731</v>
      </c>
      <c r="E5468" t="s">
        <v>1738</v>
      </c>
      <c r="F5468" t="s">
        <v>3057</v>
      </c>
      <c r="G5468" t="s">
        <v>10688</v>
      </c>
      <c r="H5468" t="s">
        <v>32</v>
      </c>
      <c r="I5468" t="s">
        <v>113</v>
      </c>
      <c r="J5468">
        <v>2</v>
      </c>
      <c r="K5468" s="1">
        <v>15650</v>
      </c>
      <c r="L5468" s="1">
        <v>31300</v>
      </c>
      <c r="M5468">
        <v>20</v>
      </c>
      <c r="N5468" s="10">
        <v>0.2</v>
      </c>
      <c r="O5468" s="1">
        <f>Table1[[#This Row],[Total Sales NGN]]-(Table1[[#This Row],[Total Sales NGN]]*Table1[[#This Row],[Discount %2]])</f>
        <v>25040</v>
      </c>
      <c r="P5468" t="s">
        <v>57</v>
      </c>
      <c r="Q5468">
        <v>2</v>
      </c>
      <c r="R5468" t="s">
        <v>35</v>
      </c>
      <c r="S5468">
        <v>191</v>
      </c>
      <c r="T5468" s="1">
        <v>558942</v>
      </c>
    </row>
    <row r="5469" spans="1:20" x14ac:dyDescent="0.3">
      <c r="A5469" t="s">
        <v>10689</v>
      </c>
      <c r="B5469" s="9">
        <v>45119</v>
      </c>
      <c r="C5469" t="s">
        <v>8730</v>
      </c>
      <c r="D5469" t="s">
        <v>8731</v>
      </c>
      <c r="E5469" t="s">
        <v>1738</v>
      </c>
      <c r="F5469" t="s">
        <v>874</v>
      </c>
      <c r="G5469" t="s">
        <v>10690</v>
      </c>
      <c r="H5469" t="s">
        <v>40</v>
      </c>
      <c r="I5469" t="s">
        <v>137</v>
      </c>
      <c r="J5469">
        <v>18</v>
      </c>
      <c r="K5469" s="1">
        <v>3384</v>
      </c>
      <c r="L5469" s="1">
        <v>60912</v>
      </c>
      <c r="M5469">
        <v>10</v>
      </c>
      <c r="N5469" s="10">
        <v>0.1</v>
      </c>
      <c r="O5469" s="1">
        <f>Table1[[#This Row],[Total Sales NGN]]-(Table1[[#This Row],[Total Sales NGN]]*Table1[[#This Row],[Discount %2]])</f>
        <v>54820.800000000003</v>
      </c>
      <c r="P5469" t="s">
        <v>57</v>
      </c>
      <c r="Q5469">
        <v>5</v>
      </c>
      <c r="R5469" t="s">
        <v>28</v>
      </c>
      <c r="S5469">
        <v>95</v>
      </c>
      <c r="T5469" s="1">
        <v>289731</v>
      </c>
    </row>
    <row r="5470" spans="1:20" x14ac:dyDescent="0.3">
      <c r="A5470" t="s">
        <v>10691</v>
      </c>
      <c r="B5470" s="9">
        <v>44928</v>
      </c>
      <c r="C5470" t="s">
        <v>8730</v>
      </c>
      <c r="D5470" t="s">
        <v>8731</v>
      </c>
      <c r="E5470" t="s">
        <v>1738</v>
      </c>
      <c r="F5470" t="s">
        <v>482</v>
      </c>
      <c r="G5470" t="s">
        <v>10692</v>
      </c>
      <c r="H5470" t="s">
        <v>45</v>
      </c>
      <c r="I5470" t="s">
        <v>74</v>
      </c>
      <c r="J5470">
        <v>5</v>
      </c>
      <c r="K5470" s="1">
        <v>14711</v>
      </c>
      <c r="L5470" s="1">
        <v>73555</v>
      </c>
      <c r="M5470" t="s">
        <v>27</v>
      </c>
      <c r="N5470" s="10">
        <v>0</v>
      </c>
      <c r="O5470" s="1">
        <f>Table1[[#This Row],[Total Sales NGN]]-(Table1[[#This Row],[Total Sales NGN]]*Table1[[#This Row],[Discount %2]])</f>
        <v>73555</v>
      </c>
      <c r="P5470" t="s">
        <v>27</v>
      </c>
      <c r="Q5470">
        <v>5</v>
      </c>
      <c r="R5470" t="s">
        <v>35</v>
      </c>
      <c r="S5470">
        <v>129</v>
      </c>
      <c r="T5470" s="1">
        <v>383206</v>
      </c>
    </row>
    <row r="5471" spans="1:20" x14ac:dyDescent="0.3">
      <c r="A5471" t="s">
        <v>10693</v>
      </c>
      <c r="B5471" s="9">
        <v>45102</v>
      </c>
      <c r="C5471" t="s">
        <v>8730</v>
      </c>
      <c r="D5471" t="s">
        <v>8731</v>
      </c>
      <c r="E5471" t="s">
        <v>949</v>
      </c>
      <c r="F5471" t="s">
        <v>1219</v>
      </c>
      <c r="G5471" t="s">
        <v>10694</v>
      </c>
      <c r="H5471" t="s">
        <v>40</v>
      </c>
      <c r="I5471" t="s">
        <v>171</v>
      </c>
      <c r="J5471">
        <v>18</v>
      </c>
      <c r="K5471" s="1">
        <v>12272</v>
      </c>
      <c r="L5471" s="1">
        <v>220896</v>
      </c>
      <c r="M5471" t="s">
        <v>27</v>
      </c>
      <c r="N5471" s="10">
        <v>0</v>
      </c>
      <c r="O5471" s="1">
        <f>Table1[[#This Row],[Total Sales NGN]]-(Table1[[#This Row],[Total Sales NGN]]*Table1[[#This Row],[Discount %2]])</f>
        <v>220896</v>
      </c>
      <c r="P5471" t="s">
        <v>47</v>
      </c>
      <c r="Q5471">
        <v>2</v>
      </c>
      <c r="R5471" t="s">
        <v>35</v>
      </c>
      <c r="S5471">
        <v>161</v>
      </c>
      <c r="T5471" s="1">
        <v>289731</v>
      </c>
    </row>
    <row r="5472" spans="1:20" x14ac:dyDescent="0.3">
      <c r="A5472" t="s">
        <v>10695</v>
      </c>
      <c r="B5472" s="9">
        <v>45175</v>
      </c>
      <c r="C5472" t="s">
        <v>8730</v>
      </c>
      <c r="D5472" t="s">
        <v>8731</v>
      </c>
      <c r="E5472" t="s">
        <v>949</v>
      </c>
      <c r="F5472" t="s">
        <v>224</v>
      </c>
      <c r="G5472" t="s">
        <v>10696</v>
      </c>
      <c r="H5472" t="s">
        <v>24</v>
      </c>
      <c r="I5472" t="s">
        <v>92</v>
      </c>
      <c r="J5472">
        <v>4</v>
      </c>
      <c r="K5472" s="1">
        <v>269660</v>
      </c>
      <c r="L5472" s="1">
        <v>1078640</v>
      </c>
      <c r="M5472">
        <v>15</v>
      </c>
      <c r="N5472" s="10">
        <v>0.15</v>
      </c>
      <c r="O5472" s="1">
        <f>Table1[[#This Row],[Total Sales NGN]]-(Table1[[#This Row],[Total Sales NGN]]*Table1[[#This Row],[Discount %2]])</f>
        <v>916844</v>
      </c>
      <c r="P5472" t="s">
        <v>27</v>
      </c>
      <c r="Q5472">
        <v>1</v>
      </c>
      <c r="R5472" t="s">
        <v>28</v>
      </c>
      <c r="S5472">
        <v>165</v>
      </c>
      <c r="T5472" s="1">
        <v>1077152</v>
      </c>
    </row>
    <row r="5473" spans="1:20" x14ac:dyDescent="0.3">
      <c r="A5473" t="s">
        <v>10697</v>
      </c>
      <c r="B5473" s="9">
        <v>45376</v>
      </c>
      <c r="C5473" t="s">
        <v>8730</v>
      </c>
      <c r="D5473" t="s">
        <v>8731</v>
      </c>
      <c r="E5473" t="s">
        <v>2951</v>
      </c>
      <c r="F5473" t="s">
        <v>703</v>
      </c>
      <c r="G5473" t="s">
        <v>10698</v>
      </c>
      <c r="H5473" t="s">
        <v>45</v>
      </c>
      <c r="I5473" t="s">
        <v>211</v>
      </c>
      <c r="J5473">
        <v>2</v>
      </c>
      <c r="K5473" s="1">
        <v>8853</v>
      </c>
      <c r="L5473" s="1">
        <v>17706</v>
      </c>
      <c r="M5473">
        <v>0</v>
      </c>
      <c r="N5473" s="10">
        <v>0</v>
      </c>
      <c r="O5473" s="1">
        <f>Table1[[#This Row],[Total Sales NGN]]-(Table1[[#This Row],[Total Sales NGN]]*Table1[[#This Row],[Discount %2]])</f>
        <v>17706</v>
      </c>
      <c r="P5473" t="s">
        <v>57</v>
      </c>
      <c r="Q5473">
        <v>5</v>
      </c>
      <c r="R5473" t="s">
        <v>35</v>
      </c>
      <c r="S5473">
        <v>182</v>
      </c>
      <c r="T5473" s="1">
        <v>383206</v>
      </c>
    </row>
    <row r="5474" spans="1:20" x14ac:dyDescent="0.3">
      <c r="A5474" t="s">
        <v>10699</v>
      </c>
      <c r="B5474" s="9">
        <v>45338</v>
      </c>
      <c r="C5474" t="s">
        <v>8730</v>
      </c>
      <c r="D5474" t="s">
        <v>8731</v>
      </c>
      <c r="E5474" t="s">
        <v>949</v>
      </c>
      <c r="F5474" t="s">
        <v>914</v>
      </c>
      <c r="G5474" t="s">
        <v>10700</v>
      </c>
      <c r="H5474" t="s">
        <v>32</v>
      </c>
      <c r="I5474" t="s">
        <v>141</v>
      </c>
      <c r="J5474">
        <v>8</v>
      </c>
      <c r="K5474" s="1">
        <v>18245</v>
      </c>
      <c r="L5474" s="1">
        <v>145960</v>
      </c>
      <c r="M5474">
        <v>0</v>
      </c>
      <c r="N5474" s="10">
        <v>0</v>
      </c>
      <c r="O5474" s="1">
        <f>Table1[[#This Row],[Total Sales NGN]]-(Table1[[#This Row],[Total Sales NGN]]*Table1[[#This Row],[Discount %2]])</f>
        <v>145960</v>
      </c>
      <c r="P5474" t="s">
        <v>26</v>
      </c>
      <c r="Q5474">
        <v>2</v>
      </c>
      <c r="R5474" t="s">
        <v>35</v>
      </c>
      <c r="S5474">
        <v>35</v>
      </c>
      <c r="T5474" s="1">
        <v>558942</v>
      </c>
    </row>
    <row r="5475" spans="1:20" x14ac:dyDescent="0.3">
      <c r="A5475" t="s">
        <v>10701</v>
      </c>
      <c r="B5475" s="9">
        <v>45443</v>
      </c>
      <c r="C5475" t="s">
        <v>8730</v>
      </c>
      <c r="D5475" t="s">
        <v>8731</v>
      </c>
      <c r="E5475" t="s">
        <v>2951</v>
      </c>
      <c r="F5475" t="s">
        <v>3499</v>
      </c>
      <c r="G5475" t="s">
        <v>10702</v>
      </c>
      <c r="H5475" t="s">
        <v>32</v>
      </c>
      <c r="I5475" t="s">
        <v>158</v>
      </c>
      <c r="J5475">
        <v>1</v>
      </c>
      <c r="K5475" s="1">
        <v>12240</v>
      </c>
      <c r="L5475" s="1">
        <v>12240</v>
      </c>
      <c r="M5475">
        <v>0</v>
      </c>
      <c r="N5475" s="10">
        <v>0</v>
      </c>
      <c r="O5475" s="1">
        <f>Table1[[#This Row],[Total Sales NGN]]-(Table1[[#This Row],[Total Sales NGN]]*Table1[[#This Row],[Discount %2]])</f>
        <v>12240</v>
      </c>
      <c r="P5475" t="s">
        <v>57</v>
      </c>
      <c r="Q5475">
        <v>2</v>
      </c>
      <c r="R5475" t="s">
        <v>35</v>
      </c>
      <c r="S5475">
        <v>186</v>
      </c>
      <c r="T5475" s="1">
        <v>558942</v>
      </c>
    </row>
    <row r="5476" spans="1:20" x14ac:dyDescent="0.3">
      <c r="A5476" t="s">
        <v>10703</v>
      </c>
      <c r="B5476" s="9">
        <v>45203</v>
      </c>
      <c r="C5476" t="s">
        <v>8730</v>
      </c>
      <c r="D5476" t="s">
        <v>8731</v>
      </c>
      <c r="E5476" t="s">
        <v>1738</v>
      </c>
      <c r="F5476" t="s">
        <v>723</v>
      </c>
      <c r="G5476" t="s">
        <v>10704</v>
      </c>
      <c r="H5476" t="s">
        <v>32</v>
      </c>
      <c r="I5476" t="s">
        <v>237</v>
      </c>
      <c r="J5476">
        <v>17</v>
      </c>
      <c r="K5476" s="1">
        <v>7470</v>
      </c>
      <c r="L5476" s="1">
        <v>126990</v>
      </c>
      <c r="M5476">
        <v>10</v>
      </c>
      <c r="N5476" s="10">
        <v>0.1</v>
      </c>
      <c r="O5476" s="1">
        <f>Table1[[#This Row],[Total Sales NGN]]-(Table1[[#This Row],[Total Sales NGN]]*Table1[[#This Row],[Discount %2]])</f>
        <v>114291</v>
      </c>
      <c r="P5476" t="s">
        <v>47</v>
      </c>
      <c r="Q5476">
        <v>1</v>
      </c>
      <c r="R5476" t="s">
        <v>35</v>
      </c>
      <c r="S5476">
        <v>5</v>
      </c>
      <c r="T5476" s="1">
        <v>558942</v>
      </c>
    </row>
    <row r="5477" spans="1:20" x14ac:dyDescent="0.3">
      <c r="A5477" t="s">
        <v>10705</v>
      </c>
      <c r="B5477" s="9">
        <v>45418</v>
      </c>
      <c r="C5477" t="s">
        <v>8730</v>
      </c>
      <c r="D5477" t="s">
        <v>8731</v>
      </c>
      <c r="E5477" t="s">
        <v>1738</v>
      </c>
      <c r="F5477" t="s">
        <v>949</v>
      </c>
      <c r="G5477" t="s">
        <v>27</v>
      </c>
      <c r="H5477" t="s">
        <v>45</v>
      </c>
      <c r="I5477" t="s">
        <v>82</v>
      </c>
      <c r="J5477">
        <v>10</v>
      </c>
      <c r="K5477" s="1">
        <v>34446</v>
      </c>
      <c r="L5477" s="1">
        <v>344460</v>
      </c>
      <c r="M5477">
        <v>0</v>
      </c>
      <c r="N5477" s="10">
        <v>0</v>
      </c>
      <c r="O5477" s="1">
        <f>Table1[[#This Row],[Total Sales NGN]]-(Table1[[#This Row],[Total Sales NGN]]*Table1[[#This Row],[Discount %2]])</f>
        <v>344460</v>
      </c>
      <c r="P5477" t="s">
        <v>57</v>
      </c>
      <c r="Q5477">
        <v>5</v>
      </c>
      <c r="R5477" t="s">
        <v>28</v>
      </c>
      <c r="S5477">
        <v>33</v>
      </c>
      <c r="T5477" s="1">
        <v>383206</v>
      </c>
    </row>
    <row r="5478" spans="1:20" x14ac:dyDescent="0.3">
      <c r="A5478" t="s">
        <v>10706</v>
      </c>
      <c r="B5478" s="9">
        <v>45225</v>
      </c>
      <c r="C5478" t="s">
        <v>8730</v>
      </c>
      <c r="D5478" t="s">
        <v>8731</v>
      </c>
      <c r="E5478" t="s">
        <v>949</v>
      </c>
      <c r="F5478" t="s">
        <v>573</v>
      </c>
      <c r="G5478" t="s">
        <v>10707</v>
      </c>
      <c r="H5478" t="s">
        <v>32</v>
      </c>
      <c r="I5478" t="s">
        <v>117</v>
      </c>
      <c r="J5478">
        <v>20</v>
      </c>
      <c r="K5478" s="1">
        <v>24115</v>
      </c>
      <c r="L5478" s="1">
        <v>482300</v>
      </c>
      <c r="M5478" t="s">
        <v>27</v>
      </c>
      <c r="N5478" s="10">
        <v>0</v>
      </c>
      <c r="O5478" s="1">
        <f>Table1[[#This Row],[Total Sales NGN]]-(Table1[[#This Row],[Total Sales NGN]]*Table1[[#This Row],[Discount %2]])</f>
        <v>482300</v>
      </c>
      <c r="P5478" t="s">
        <v>57</v>
      </c>
      <c r="Q5478">
        <v>1</v>
      </c>
      <c r="R5478" t="s">
        <v>35</v>
      </c>
      <c r="S5478">
        <v>0</v>
      </c>
      <c r="T5478" s="1">
        <v>558942</v>
      </c>
    </row>
    <row r="5479" spans="1:20" x14ac:dyDescent="0.3">
      <c r="A5479" t="s">
        <v>10708</v>
      </c>
      <c r="B5479" s="9">
        <v>45444</v>
      </c>
      <c r="C5479" t="s">
        <v>8730</v>
      </c>
      <c r="D5479" t="s">
        <v>8731</v>
      </c>
      <c r="E5479" t="s">
        <v>2951</v>
      </c>
      <c r="F5479" t="s">
        <v>904</v>
      </c>
      <c r="G5479" t="s">
        <v>27</v>
      </c>
      <c r="H5479" t="s">
        <v>32</v>
      </c>
      <c r="I5479" t="s">
        <v>95</v>
      </c>
      <c r="J5479">
        <v>6</v>
      </c>
      <c r="K5479" s="1">
        <v>3706</v>
      </c>
      <c r="L5479" s="1">
        <v>22236</v>
      </c>
      <c r="M5479">
        <v>0</v>
      </c>
      <c r="N5479" s="10">
        <v>0</v>
      </c>
      <c r="O5479" s="1">
        <f>Table1[[#This Row],[Total Sales NGN]]-(Table1[[#This Row],[Total Sales NGN]]*Table1[[#This Row],[Discount %2]])</f>
        <v>22236</v>
      </c>
      <c r="P5479" t="s">
        <v>47</v>
      </c>
      <c r="Q5479">
        <v>4</v>
      </c>
      <c r="R5479" t="s">
        <v>28</v>
      </c>
      <c r="S5479">
        <v>145</v>
      </c>
      <c r="T5479" s="1">
        <v>558942</v>
      </c>
    </row>
    <row r="5480" spans="1:20" x14ac:dyDescent="0.3">
      <c r="A5480" t="s">
        <v>10709</v>
      </c>
      <c r="B5480" s="9">
        <v>45458</v>
      </c>
      <c r="C5480" t="s">
        <v>8730</v>
      </c>
      <c r="D5480" t="s">
        <v>8731</v>
      </c>
      <c r="E5480" t="s">
        <v>949</v>
      </c>
      <c r="F5480" t="s">
        <v>2156</v>
      </c>
      <c r="G5480" t="s">
        <v>10710</v>
      </c>
      <c r="H5480" t="s">
        <v>32</v>
      </c>
      <c r="I5480" t="s">
        <v>95</v>
      </c>
      <c r="J5480">
        <v>19</v>
      </c>
      <c r="K5480" s="1">
        <v>20472</v>
      </c>
      <c r="L5480" s="1">
        <v>388968</v>
      </c>
      <c r="M5480">
        <v>10</v>
      </c>
      <c r="N5480" s="10">
        <v>0.1</v>
      </c>
      <c r="O5480" s="1">
        <f>Table1[[#This Row],[Total Sales NGN]]-(Table1[[#This Row],[Total Sales NGN]]*Table1[[#This Row],[Discount %2]])</f>
        <v>350071.2</v>
      </c>
      <c r="P5480" t="s">
        <v>27</v>
      </c>
      <c r="Q5480">
        <v>5</v>
      </c>
      <c r="R5480" t="s">
        <v>28</v>
      </c>
      <c r="S5480">
        <v>179</v>
      </c>
      <c r="T5480" s="1">
        <v>558942</v>
      </c>
    </row>
    <row r="5481" spans="1:20" x14ac:dyDescent="0.3">
      <c r="A5481" t="s">
        <v>10711</v>
      </c>
      <c r="B5481" s="9">
        <v>45599</v>
      </c>
      <c r="C5481" t="s">
        <v>8730</v>
      </c>
      <c r="D5481" t="s">
        <v>8731</v>
      </c>
      <c r="E5481" t="s">
        <v>949</v>
      </c>
      <c r="F5481" t="s">
        <v>1147</v>
      </c>
      <c r="G5481" t="s">
        <v>10712</v>
      </c>
      <c r="H5481" t="s">
        <v>24</v>
      </c>
      <c r="I5481" t="s">
        <v>92</v>
      </c>
      <c r="J5481">
        <v>20</v>
      </c>
      <c r="K5481" s="1">
        <v>79368</v>
      </c>
      <c r="L5481" s="1">
        <v>1587360</v>
      </c>
      <c r="M5481">
        <v>20</v>
      </c>
      <c r="N5481" s="10">
        <v>0.2</v>
      </c>
      <c r="O5481" s="1">
        <f>Table1[[#This Row],[Total Sales NGN]]-(Table1[[#This Row],[Total Sales NGN]]*Table1[[#This Row],[Discount %2]])</f>
        <v>1269888</v>
      </c>
      <c r="P5481" t="s">
        <v>57</v>
      </c>
      <c r="Q5481">
        <v>1</v>
      </c>
      <c r="R5481" t="s">
        <v>35</v>
      </c>
      <c r="S5481">
        <v>170</v>
      </c>
      <c r="T5481" s="1">
        <v>1077152</v>
      </c>
    </row>
    <row r="5482" spans="1:20" x14ac:dyDescent="0.3">
      <c r="A5482" t="s">
        <v>10713</v>
      </c>
      <c r="B5482" s="9">
        <v>45471</v>
      </c>
      <c r="C5482" t="s">
        <v>8730</v>
      </c>
      <c r="D5482" t="s">
        <v>8731</v>
      </c>
      <c r="E5482" t="s">
        <v>1738</v>
      </c>
      <c r="F5482" t="s">
        <v>293</v>
      </c>
      <c r="G5482" t="s">
        <v>10714</v>
      </c>
      <c r="H5482" t="s">
        <v>40</v>
      </c>
      <c r="I5482" t="s">
        <v>51</v>
      </c>
      <c r="J5482">
        <v>17</v>
      </c>
      <c r="K5482" s="1">
        <v>7485</v>
      </c>
      <c r="L5482" s="1">
        <v>127245</v>
      </c>
      <c r="M5482">
        <v>20</v>
      </c>
      <c r="N5482" s="10">
        <v>0.2</v>
      </c>
      <c r="O5482" s="1">
        <f>Table1[[#This Row],[Total Sales NGN]]-(Table1[[#This Row],[Total Sales NGN]]*Table1[[#This Row],[Discount %2]])</f>
        <v>101796</v>
      </c>
      <c r="P5482" t="s">
        <v>34</v>
      </c>
      <c r="Q5482">
        <v>5</v>
      </c>
      <c r="R5482" t="s">
        <v>35</v>
      </c>
      <c r="S5482">
        <v>74</v>
      </c>
      <c r="T5482" s="1">
        <v>289731</v>
      </c>
    </row>
    <row r="5483" spans="1:20" x14ac:dyDescent="0.3">
      <c r="A5483" t="s">
        <v>10715</v>
      </c>
      <c r="B5483" s="9">
        <v>45353</v>
      </c>
      <c r="C5483" t="s">
        <v>8730</v>
      </c>
      <c r="D5483" t="s">
        <v>8731</v>
      </c>
      <c r="E5483" t="s">
        <v>1738</v>
      </c>
      <c r="F5483" t="s">
        <v>8095</v>
      </c>
      <c r="G5483" t="s">
        <v>27</v>
      </c>
      <c r="H5483" t="s">
        <v>24</v>
      </c>
      <c r="I5483" t="s">
        <v>25</v>
      </c>
      <c r="J5483">
        <v>16</v>
      </c>
      <c r="K5483" s="1">
        <v>280013</v>
      </c>
      <c r="L5483" s="1">
        <v>4480208</v>
      </c>
      <c r="M5483" t="s">
        <v>27</v>
      </c>
      <c r="N5483" s="10">
        <v>0</v>
      </c>
      <c r="O5483" s="1">
        <f>Table1[[#This Row],[Total Sales NGN]]-(Table1[[#This Row],[Total Sales NGN]]*Table1[[#This Row],[Discount %2]])</f>
        <v>4480208</v>
      </c>
      <c r="P5483" t="s">
        <v>57</v>
      </c>
      <c r="Q5483">
        <v>7</v>
      </c>
      <c r="R5483" t="s">
        <v>35</v>
      </c>
      <c r="S5483">
        <v>146</v>
      </c>
      <c r="T5483" s="1">
        <v>1077152</v>
      </c>
    </row>
    <row r="5484" spans="1:20" x14ac:dyDescent="0.3">
      <c r="A5484" t="s">
        <v>10716</v>
      </c>
      <c r="B5484" s="9">
        <v>45249</v>
      </c>
      <c r="C5484" t="s">
        <v>8730</v>
      </c>
      <c r="D5484" t="s">
        <v>8731</v>
      </c>
      <c r="E5484" t="s">
        <v>2951</v>
      </c>
      <c r="F5484" t="s">
        <v>190</v>
      </c>
      <c r="G5484" t="s">
        <v>27</v>
      </c>
      <c r="H5484" t="s">
        <v>40</v>
      </c>
      <c r="I5484" t="s">
        <v>137</v>
      </c>
      <c r="J5484">
        <v>15</v>
      </c>
      <c r="K5484" s="1">
        <v>10653</v>
      </c>
      <c r="L5484" s="1">
        <v>159795</v>
      </c>
      <c r="M5484">
        <v>0</v>
      </c>
      <c r="N5484" s="10">
        <v>0</v>
      </c>
      <c r="O5484" s="1">
        <f>Table1[[#This Row],[Total Sales NGN]]-(Table1[[#This Row],[Total Sales NGN]]*Table1[[#This Row],[Discount %2]])</f>
        <v>159795</v>
      </c>
      <c r="P5484" t="s">
        <v>47</v>
      </c>
      <c r="Q5484" t="s">
        <v>27</v>
      </c>
      <c r="R5484" t="s">
        <v>35</v>
      </c>
      <c r="S5484">
        <v>35</v>
      </c>
      <c r="T5484" s="1">
        <v>289731</v>
      </c>
    </row>
    <row r="5485" spans="1:20" x14ac:dyDescent="0.3">
      <c r="A5485" t="s">
        <v>10717</v>
      </c>
      <c r="B5485" s="9">
        <v>45126</v>
      </c>
      <c r="C5485" t="s">
        <v>8730</v>
      </c>
      <c r="D5485" t="s">
        <v>8731</v>
      </c>
      <c r="E5485" t="s">
        <v>1738</v>
      </c>
      <c r="F5485" t="s">
        <v>97</v>
      </c>
      <c r="G5485" t="s">
        <v>27</v>
      </c>
      <c r="H5485" t="s">
        <v>45</v>
      </c>
      <c r="I5485" t="s">
        <v>211</v>
      </c>
      <c r="J5485">
        <v>8</v>
      </c>
      <c r="K5485" s="1">
        <v>16165</v>
      </c>
      <c r="L5485" s="1">
        <v>129320</v>
      </c>
      <c r="M5485">
        <v>10</v>
      </c>
      <c r="N5485" s="10">
        <v>0.1</v>
      </c>
      <c r="O5485" s="1">
        <f>Table1[[#This Row],[Total Sales NGN]]-(Table1[[#This Row],[Total Sales NGN]]*Table1[[#This Row],[Discount %2]])</f>
        <v>116388</v>
      </c>
      <c r="P5485" t="s">
        <v>27</v>
      </c>
      <c r="Q5485">
        <v>3</v>
      </c>
      <c r="R5485" t="s">
        <v>35</v>
      </c>
      <c r="S5485">
        <v>107</v>
      </c>
      <c r="T5485" s="1">
        <v>383206</v>
      </c>
    </row>
    <row r="5486" spans="1:20" x14ac:dyDescent="0.3">
      <c r="A5486" t="s">
        <v>10718</v>
      </c>
      <c r="B5486" s="9">
        <v>45080</v>
      </c>
      <c r="C5486" t="s">
        <v>8730</v>
      </c>
      <c r="D5486" t="s">
        <v>8731</v>
      </c>
      <c r="E5486" t="s">
        <v>2951</v>
      </c>
      <c r="F5486" t="s">
        <v>2327</v>
      </c>
      <c r="G5486" t="s">
        <v>10719</v>
      </c>
      <c r="H5486" t="s">
        <v>45</v>
      </c>
      <c r="I5486" t="s">
        <v>181</v>
      </c>
      <c r="J5486">
        <v>12</v>
      </c>
      <c r="K5486" s="1">
        <v>21223</v>
      </c>
      <c r="L5486" s="1">
        <v>254676</v>
      </c>
      <c r="M5486">
        <v>0</v>
      </c>
      <c r="N5486" s="10">
        <v>0</v>
      </c>
      <c r="O5486" s="1">
        <f>Table1[[#This Row],[Total Sales NGN]]-(Table1[[#This Row],[Total Sales NGN]]*Table1[[#This Row],[Discount %2]])</f>
        <v>254676</v>
      </c>
      <c r="P5486" t="s">
        <v>57</v>
      </c>
      <c r="Q5486">
        <v>1</v>
      </c>
      <c r="R5486" t="s">
        <v>35</v>
      </c>
      <c r="S5486">
        <v>25</v>
      </c>
      <c r="T5486" s="1">
        <v>383206</v>
      </c>
    </row>
    <row r="5487" spans="1:20" x14ac:dyDescent="0.3">
      <c r="A5487" t="s">
        <v>10720</v>
      </c>
      <c r="B5487" s="9">
        <v>45267</v>
      </c>
      <c r="C5487" t="s">
        <v>8730</v>
      </c>
      <c r="D5487" t="s">
        <v>8731</v>
      </c>
      <c r="E5487" t="s">
        <v>1738</v>
      </c>
      <c r="F5487" t="s">
        <v>544</v>
      </c>
      <c r="G5487" t="s">
        <v>10721</v>
      </c>
      <c r="H5487" t="s">
        <v>32</v>
      </c>
      <c r="I5487" t="s">
        <v>237</v>
      </c>
      <c r="J5487">
        <v>11</v>
      </c>
      <c r="K5487" s="1">
        <v>3253</v>
      </c>
      <c r="L5487" s="1">
        <v>35783</v>
      </c>
      <c r="M5487">
        <v>0</v>
      </c>
      <c r="N5487" s="10">
        <v>0</v>
      </c>
      <c r="O5487" s="1">
        <f>Table1[[#This Row],[Total Sales NGN]]-(Table1[[#This Row],[Total Sales NGN]]*Table1[[#This Row],[Discount %2]])</f>
        <v>35783</v>
      </c>
      <c r="P5487" t="s">
        <v>57</v>
      </c>
      <c r="Q5487">
        <v>5</v>
      </c>
      <c r="R5487" t="s">
        <v>35</v>
      </c>
      <c r="S5487">
        <v>164</v>
      </c>
      <c r="T5487" s="1">
        <v>558942</v>
      </c>
    </row>
    <row r="5488" spans="1:20" x14ac:dyDescent="0.3">
      <c r="A5488" t="s">
        <v>10722</v>
      </c>
      <c r="B5488" s="9">
        <v>45321</v>
      </c>
      <c r="C5488" t="s">
        <v>8730</v>
      </c>
      <c r="D5488" t="s">
        <v>8731</v>
      </c>
      <c r="E5488" t="s">
        <v>1738</v>
      </c>
      <c r="F5488" t="s">
        <v>492</v>
      </c>
      <c r="G5488" t="s">
        <v>10723</v>
      </c>
      <c r="H5488" t="s">
        <v>40</v>
      </c>
      <c r="I5488" t="s">
        <v>171</v>
      </c>
      <c r="J5488">
        <v>19</v>
      </c>
      <c r="K5488" s="1">
        <v>5892</v>
      </c>
      <c r="L5488" s="1">
        <v>111948</v>
      </c>
      <c r="M5488">
        <v>0</v>
      </c>
      <c r="N5488" s="10">
        <v>0</v>
      </c>
      <c r="O5488" s="1">
        <f>Table1[[#This Row],[Total Sales NGN]]-(Table1[[#This Row],[Total Sales NGN]]*Table1[[#This Row],[Discount %2]])</f>
        <v>111948</v>
      </c>
      <c r="P5488" t="s">
        <v>57</v>
      </c>
      <c r="Q5488">
        <v>3</v>
      </c>
      <c r="R5488" t="s">
        <v>35</v>
      </c>
      <c r="S5488">
        <v>172</v>
      </c>
      <c r="T5488" s="1">
        <v>289731</v>
      </c>
    </row>
    <row r="5489" spans="1:20" x14ac:dyDescent="0.3">
      <c r="A5489" t="s">
        <v>10724</v>
      </c>
      <c r="B5489" s="9">
        <v>45566</v>
      </c>
      <c r="C5489" t="s">
        <v>8730</v>
      </c>
      <c r="D5489" t="s">
        <v>8731</v>
      </c>
      <c r="E5489" t="s">
        <v>2951</v>
      </c>
      <c r="F5489" t="s">
        <v>2093</v>
      </c>
      <c r="G5489" t="s">
        <v>10725</v>
      </c>
      <c r="H5489" t="s">
        <v>65</v>
      </c>
      <c r="I5489" t="s">
        <v>382</v>
      </c>
      <c r="J5489">
        <v>20</v>
      </c>
      <c r="K5489" s="1">
        <v>30357</v>
      </c>
      <c r="L5489" s="1">
        <v>607140</v>
      </c>
      <c r="M5489">
        <v>15</v>
      </c>
      <c r="N5489" s="10">
        <v>0.15</v>
      </c>
      <c r="O5489" s="1">
        <f>Table1[[#This Row],[Total Sales NGN]]-(Table1[[#This Row],[Total Sales NGN]]*Table1[[#This Row],[Discount %2]])</f>
        <v>516069</v>
      </c>
      <c r="P5489" t="s">
        <v>27</v>
      </c>
      <c r="Q5489">
        <v>3</v>
      </c>
      <c r="R5489" t="s">
        <v>35</v>
      </c>
      <c r="S5489">
        <v>186</v>
      </c>
      <c r="T5489" s="1">
        <v>761054</v>
      </c>
    </row>
    <row r="5490" spans="1:20" x14ac:dyDescent="0.3">
      <c r="A5490" t="s">
        <v>10726</v>
      </c>
      <c r="B5490" s="9">
        <v>45408</v>
      </c>
      <c r="C5490" t="s">
        <v>8730</v>
      </c>
      <c r="D5490" t="s">
        <v>8731</v>
      </c>
      <c r="E5490" t="s">
        <v>1738</v>
      </c>
      <c r="F5490" t="s">
        <v>1286</v>
      </c>
      <c r="G5490" t="s">
        <v>10727</v>
      </c>
      <c r="H5490" t="s">
        <v>32</v>
      </c>
      <c r="I5490" t="s">
        <v>141</v>
      </c>
      <c r="J5490">
        <v>16</v>
      </c>
      <c r="K5490" s="1">
        <v>21319</v>
      </c>
      <c r="L5490" s="1">
        <v>341104</v>
      </c>
      <c r="M5490">
        <v>0</v>
      </c>
      <c r="N5490" s="10">
        <v>0</v>
      </c>
      <c r="O5490" s="1">
        <f>Table1[[#This Row],[Total Sales NGN]]-(Table1[[#This Row],[Total Sales NGN]]*Table1[[#This Row],[Discount %2]])</f>
        <v>341104</v>
      </c>
      <c r="P5490" t="s">
        <v>57</v>
      </c>
      <c r="Q5490">
        <v>5</v>
      </c>
      <c r="R5490" t="s">
        <v>35</v>
      </c>
      <c r="S5490">
        <v>5</v>
      </c>
      <c r="T5490" s="1">
        <v>558942</v>
      </c>
    </row>
    <row r="5491" spans="1:20" x14ac:dyDescent="0.3">
      <c r="A5491" t="s">
        <v>10728</v>
      </c>
      <c r="B5491" s="9">
        <v>45587</v>
      </c>
      <c r="C5491" t="s">
        <v>8730</v>
      </c>
      <c r="D5491" t="s">
        <v>8731</v>
      </c>
      <c r="E5491" t="s">
        <v>949</v>
      </c>
      <c r="F5491" t="s">
        <v>2202</v>
      </c>
      <c r="G5491" t="s">
        <v>10729</v>
      </c>
      <c r="H5491" t="s">
        <v>24</v>
      </c>
      <c r="I5491" t="s">
        <v>152</v>
      </c>
      <c r="J5491">
        <v>1</v>
      </c>
      <c r="K5491" s="1">
        <v>135623</v>
      </c>
      <c r="L5491" s="1">
        <v>135623</v>
      </c>
      <c r="M5491">
        <v>0</v>
      </c>
      <c r="N5491" s="10">
        <v>0</v>
      </c>
      <c r="O5491" s="1">
        <f>Table1[[#This Row],[Total Sales NGN]]-(Table1[[#This Row],[Total Sales NGN]]*Table1[[#This Row],[Discount %2]])</f>
        <v>135623</v>
      </c>
      <c r="P5491" t="s">
        <v>27</v>
      </c>
      <c r="Q5491">
        <v>4</v>
      </c>
      <c r="R5491" t="s">
        <v>35</v>
      </c>
      <c r="S5491">
        <v>134</v>
      </c>
      <c r="T5491" s="1">
        <v>1077152</v>
      </c>
    </row>
    <row r="5492" spans="1:20" x14ac:dyDescent="0.3">
      <c r="A5492" t="s">
        <v>10730</v>
      </c>
      <c r="B5492" s="9">
        <v>45092</v>
      </c>
      <c r="C5492" t="s">
        <v>8730</v>
      </c>
      <c r="D5492" t="s">
        <v>8731</v>
      </c>
      <c r="E5492" t="s">
        <v>949</v>
      </c>
      <c r="F5492" t="s">
        <v>806</v>
      </c>
      <c r="G5492" t="s">
        <v>10731</v>
      </c>
      <c r="H5492" t="s">
        <v>40</v>
      </c>
      <c r="I5492" t="s">
        <v>123</v>
      </c>
      <c r="J5492">
        <v>16</v>
      </c>
      <c r="K5492" s="1">
        <v>2240</v>
      </c>
      <c r="L5492" s="1">
        <v>35840</v>
      </c>
      <c r="M5492">
        <v>0</v>
      </c>
      <c r="N5492" s="10">
        <v>0</v>
      </c>
      <c r="O5492" s="1">
        <f>Table1[[#This Row],[Total Sales NGN]]-(Table1[[#This Row],[Total Sales NGN]]*Table1[[#This Row],[Discount %2]])</f>
        <v>35840</v>
      </c>
      <c r="P5492" t="s">
        <v>34</v>
      </c>
      <c r="Q5492">
        <v>3</v>
      </c>
      <c r="R5492" t="s">
        <v>28</v>
      </c>
      <c r="S5492">
        <v>183</v>
      </c>
      <c r="T5492" s="1">
        <v>289731</v>
      </c>
    </row>
    <row r="5493" spans="1:20" x14ac:dyDescent="0.3">
      <c r="A5493" t="s">
        <v>10732</v>
      </c>
      <c r="B5493" s="9">
        <v>45023</v>
      </c>
      <c r="C5493" t="s">
        <v>8730</v>
      </c>
      <c r="D5493" t="s">
        <v>8731</v>
      </c>
      <c r="E5493" t="s">
        <v>1738</v>
      </c>
      <c r="F5493" t="s">
        <v>1449</v>
      </c>
      <c r="G5493" t="s">
        <v>27</v>
      </c>
      <c r="H5493" t="s">
        <v>32</v>
      </c>
      <c r="I5493" t="s">
        <v>95</v>
      </c>
      <c r="J5493">
        <v>3</v>
      </c>
      <c r="K5493" s="1">
        <v>16327</v>
      </c>
      <c r="L5493" s="1">
        <v>48981</v>
      </c>
      <c r="M5493">
        <v>0</v>
      </c>
      <c r="N5493" s="10">
        <v>0</v>
      </c>
      <c r="O5493" s="1">
        <f>Table1[[#This Row],[Total Sales NGN]]-(Table1[[#This Row],[Total Sales NGN]]*Table1[[#This Row],[Discount %2]])</f>
        <v>48981</v>
      </c>
      <c r="P5493" t="s">
        <v>47</v>
      </c>
      <c r="Q5493">
        <v>1</v>
      </c>
      <c r="R5493" t="s">
        <v>35</v>
      </c>
      <c r="S5493">
        <v>147</v>
      </c>
      <c r="T5493" s="1">
        <v>558942</v>
      </c>
    </row>
    <row r="5494" spans="1:20" x14ac:dyDescent="0.3">
      <c r="A5494" t="s">
        <v>10733</v>
      </c>
      <c r="B5494" s="9">
        <v>45621</v>
      </c>
      <c r="C5494" t="s">
        <v>8730</v>
      </c>
      <c r="D5494" t="s">
        <v>8731</v>
      </c>
      <c r="E5494" t="s">
        <v>949</v>
      </c>
      <c r="F5494" t="s">
        <v>332</v>
      </c>
      <c r="G5494" t="s">
        <v>27</v>
      </c>
      <c r="H5494" t="s">
        <v>24</v>
      </c>
      <c r="I5494" t="s">
        <v>92</v>
      </c>
      <c r="J5494">
        <v>12</v>
      </c>
      <c r="K5494" s="1">
        <v>149827</v>
      </c>
      <c r="L5494" s="1">
        <v>1797924</v>
      </c>
      <c r="M5494">
        <v>0</v>
      </c>
      <c r="N5494" s="10">
        <v>0</v>
      </c>
      <c r="O5494" s="1">
        <f>Table1[[#This Row],[Total Sales NGN]]-(Table1[[#This Row],[Total Sales NGN]]*Table1[[#This Row],[Discount %2]])</f>
        <v>1797924</v>
      </c>
      <c r="P5494" t="s">
        <v>47</v>
      </c>
      <c r="Q5494">
        <v>4</v>
      </c>
      <c r="R5494" t="s">
        <v>35</v>
      </c>
      <c r="S5494">
        <v>69</v>
      </c>
      <c r="T5494" s="1">
        <v>1077152</v>
      </c>
    </row>
    <row r="5495" spans="1:20" x14ac:dyDescent="0.3">
      <c r="A5495" t="s">
        <v>10734</v>
      </c>
      <c r="B5495" s="9">
        <v>45024</v>
      </c>
      <c r="C5495" t="s">
        <v>8730</v>
      </c>
      <c r="D5495" t="s">
        <v>8731</v>
      </c>
      <c r="E5495" t="s">
        <v>1738</v>
      </c>
      <c r="F5495" t="s">
        <v>2090</v>
      </c>
      <c r="G5495" t="s">
        <v>10735</v>
      </c>
      <c r="H5495" t="s">
        <v>40</v>
      </c>
      <c r="I5495" t="s">
        <v>51</v>
      </c>
      <c r="J5495">
        <v>3</v>
      </c>
      <c r="K5495" s="1">
        <v>10161</v>
      </c>
      <c r="L5495" s="1">
        <v>30483</v>
      </c>
      <c r="M5495">
        <v>15</v>
      </c>
      <c r="N5495" s="10">
        <v>0.15</v>
      </c>
      <c r="O5495" s="1">
        <f>Table1[[#This Row],[Total Sales NGN]]-(Table1[[#This Row],[Total Sales NGN]]*Table1[[#This Row],[Discount %2]])</f>
        <v>25910.55</v>
      </c>
      <c r="P5495" t="s">
        <v>57</v>
      </c>
      <c r="Q5495">
        <v>5</v>
      </c>
      <c r="R5495" t="s">
        <v>35</v>
      </c>
      <c r="S5495">
        <v>157</v>
      </c>
      <c r="T5495" s="1">
        <v>289731</v>
      </c>
    </row>
    <row r="5496" spans="1:20" x14ac:dyDescent="0.3">
      <c r="A5496" t="s">
        <v>10736</v>
      </c>
      <c r="B5496" s="9">
        <v>45304</v>
      </c>
      <c r="C5496" t="s">
        <v>8730</v>
      </c>
      <c r="D5496" t="s">
        <v>8731</v>
      </c>
      <c r="E5496" t="s">
        <v>1738</v>
      </c>
      <c r="F5496" t="s">
        <v>259</v>
      </c>
      <c r="G5496" t="s">
        <v>10737</v>
      </c>
      <c r="H5496" t="s">
        <v>40</v>
      </c>
      <c r="I5496" t="s">
        <v>171</v>
      </c>
      <c r="J5496">
        <v>18</v>
      </c>
      <c r="K5496" s="1">
        <v>2305</v>
      </c>
      <c r="L5496" s="1">
        <v>41490</v>
      </c>
      <c r="M5496">
        <v>0</v>
      </c>
      <c r="N5496" s="10">
        <v>0</v>
      </c>
      <c r="O5496" s="1">
        <f>Table1[[#This Row],[Total Sales NGN]]-(Table1[[#This Row],[Total Sales NGN]]*Table1[[#This Row],[Discount %2]])</f>
        <v>41490</v>
      </c>
      <c r="P5496" t="s">
        <v>47</v>
      </c>
      <c r="Q5496">
        <v>2</v>
      </c>
      <c r="R5496" t="s">
        <v>35</v>
      </c>
      <c r="S5496">
        <v>56</v>
      </c>
      <c r="T5496" s="1">
        <v>289731</v>
      </c>
    </row>
    <row r="5497" spans="1:20" x14ac:dyDescent="0.3">
      <c r="A5497" t="s">
        <v>10738</v>
      </c>
      <c r="B5497" s="9">
        <v>45213</v>
      </c>
      <c r="C5497" t="s">
        <v>8730</v>
      </c>
      <c r="D5497" t="s">
        <v>8731</v>
      </c>
      <c r="E5497" t="s">
        <v>1738</v>
      </c>
      <c r="F5497" t="s">
        <v>2519</v>
      </c>
      <c r="G5497" t="s">
        <v>10739</v>
      </c>
      <c r="H5497" t="s">
        <v>32</v>
      </c>
      <c r="I5497" t="s">
        <v>158</v>
      </c>
      <c r="J5497">
        <v>2</v>
      </c>
      <c r="K5497" s="1">
        <v>12075</v>
      </c>
      <c r="L5497" s="1">
        <v>24150</v>
      </c>
      <c r="M5497">
        <v>5</v>
      </c>
      <c r="N5497" s="10">
        <v>0.05</v>
      </c>
      <c r="O5497" s="1">
        <f>Table1[[#This Row],[Total Sales NGN]]-(Table1[[#This Row],[Total Sales NGN]]*Table1[[#This Row],[Discount %2]])</f>
        <v>22942.5</v>
      </c>
      <c r="P5497" t="s">
        <v>27</v>
      </c>
      <c r="Q5497">
        <v>3</v>
      </c>
      <c r="R5497" t="s">
        <v>35</v>
      </c>
      <c r="S5497">
        <v>69</v>
      </c>
      <c r="T5497" s="1">
        <v>558942</v>
      </c>
    </row>
    <row r="5498" spans="1:20" x14ac:dyDescent="0.3">
      <c r="A5498" t="s">
        <v>10740</v>
      </c>
      <c r="B5498" s="9">
        <v>45233</v>
      </c>
      <c r="C5498" t="s">
        <v>8730</v>
      </c>
      <c r="D5498" t="s">
        <v>8731</v>
      </c>
      <c r="E5498" t="s">
        <v>949</v>
      </c>
      <c r="F5498" t="s">
        <v>2108</v>
      </c>
      <c r="G5498" t="s">
        <v>10741</v>
      </c>
      <c r="H5498" t="s">
        <v>45</v>
      </c>
      <c r="I5498" t="s">
        <v>74</v>
      </c>
      <c r="J5498">
        <v>20</v>
      </c>
      <c r="K5498" s="1">
        <v>19322</v>
      </c>
      <c r="L5498" s="1">
        <v>386440</v>
      </c>
      <c r="M5498">
        <v>0</v>
      </c>
      <c r="N5498" s="10">
        <v>0</v>
      </c>
      <c r="O5498" s="1">
        <f>Table1[[#This Row],[Total Sales NGN]]-(Table1[[#This Row],[Total Sales NGN]]*Table1[[#This Row],[Discount %2]])</f>
        <v>386440</v>
      </c>
      <c r="P5498" t="s">
        <v>57</v>
      </c>
      <c r="Q5498">
        <v>3</v>
      </c>
      <c r="R5498" t="s">
        <v>35</v>
      </c>
      <c r="S5498">
        <v>133</v>
      </c>
      <c r="T5498" s="1">
        <v>383206</v>
      </c>
    </row>
    <row r="5499" spans="1:20" x14ac:dyDescent="0.3">
      <c r="A5499" t="s">
        <v>10742</v>
      </c>
      <c r="B5499" s="9">
        <v>45363</v>
      </c>
      <c r="C5499" t="s">
        <v>8730</v>
      </c>
      <c r="D5499" t="s">
        <v>8731</v>
      </c>
      <c r="E5499" t="s">
        <v>2951</v>
      </c>
      <c r="F5499" t="s">
        <v>396</v>
      </c>
      <c r="G5499" t="s">
        <v>10743</v>
      </c>
      <c r="H5499" t="s">
        <v>40</v>
      </c>
      <c r="I5499" t="s">
        <v>106</v>
      </c>
      <c r="J5499">
        <v>6</v>
      </c>
      <c r="K5499" s="1">
        <v>6442</v>
      </c>
      <c r="L5499" s="1">
        <v>38652</v>
      </c>
      <c r="M5499">
        <v>0</v>
      </c>
      <c r="N5499" s="10">
        <v>0</v>
      </c>
      <c r="O5499" s="1">
        <f>Table1[[#This Row],[Total Sales NGN]]-(Table1[[#This Row],[Total Sales NGN]]*Table1[[#This Row],[Discount %2]])</f>
        <v>38652</v>
      </c>
      <c r="P5499" t="s">
        <v>26</v>
      </c>
      <c r="Q5499">
        <v>2</v>
      </c>
      <c r="R5499" t="s">
        <v>35</v>
      </c>
      <c r="S5499">
        <v>183</v>
      </c>
      <c r="T5499" s="1">
        <v>289731</v>
      </c>
    </row>
    <row r="5500" spans="1:20" x14ac:dyDescent="0.3">
      <c r="A5500" t="s">
        <v>10744</v>
      </c>
      <c r="B5500" s="9">
        <v>45333</v>
      </c>
      <c r="C5500" t="s">
        <v>8730</v>
      </c>
      <c r="D5500" t="s">
        <v>8731</v>
      </c>
      <c r="E5500" t="s">
        <v>949</v>
      </c>
      <c r="F5500" t="s">
        <v>1924</v>
      </c>
      <c r="G5500" t="s">
        <v>10745</v>
      </c>
      <c r="H5500" t="s">
        <v>24</v>
      </c>
      <c r="I5500" t="s">
        <v>92</v>
      </c>
      <c r="J5500">
        <v>2</v>
      </c>
      <c r="K5500" s="1">
        <v>325921</v>
      </c>
      <c r="L5500" s="1">
        <v>651842</v>
      </c>
      <c r="M5500" t="s">
        <v>27</v>
      </c>
      <c r="N5500" s="10">
        <v>0</v>
      </c>
      <c r="O5500" s="1">
        <f>Table1[[#This Row],[Total Sales NGN]]-(Table1[[#This Row],[Total Sales NGN]]*Table1[[#This Row],[Discount %2]])</f>
        <v>651842</v>
      </c>
      <c r="P5500" t="s">
        <v>47</v>
      </c>
      <c r="Q5500">
        <v>1</v>
      </c>
      <c r="R5500" t="s">
        <v>35</v>
      </c>
      <c r="S5500">
        <v>130</v>
      </c>
      <c r="T5500" s="1">
        <v>1077152</v>
      </c>
    </row>
    <row r="5501" spans="1:20" x14ac:dyDescent="0.3">
      <c r="A5501" t="s">
        <v>10746</v>
      </c>
      <c r="B5501" s="9">
        <v>44995</v>
      </c>
      <c r="C5501" t="s">
        <v>8730</v>
      </c>
      <c r="D5501" t="s">
        <v>8731</v>
      </c>
      <c r="E5501" t="s">
        <v>949</v>
      </c>
      <c r="F5501" t="s">
        <v>235</v>
      </c>
      <c r="G5501" t="s">
        <v>10747</v>
      </c>
      <c r="H5501" t="s">
        <v>65</v>
      </c>
      <c r="I5501" t="s">
        <v>66</v>
      </c>
      <c r="J5501">
        <v>5</v>
      </c>
      <c r="K5501" s="1">
        <v>77004</v>
      </c>
      <c r="L5501" s="1">
        <v>385020</v>
      </c>
      <c r="M5501">
        <v>0</v>
      </c>
      <c r="N5501" s="10">
        <v>0</v>
      </c>
      <c r="O5501" s="1">
        <f>Table1[[#This Row],[Total Sales NGN]]-(Table1[[#This Row],[Total Sales NGN]]*Table1[[#This Row],[Discount %2]])</f>
        <v>385020</v>
      </c>
      <c r="P5501" t="s">
        <v>27</v>
      </c>
      <c r="Q5501">
        <v>4</v>
      </c>
      <c r="R5501" t="s">
        <v>35</v>
      </c>
      <c r="S5501">
        <v>149</v>
      </c>
      <c r="T5501" s="1">
        <v>761054</v>
      </c>
    </row>
  </sheetData>
  <mergeCells count="2">
    <mergeCell ref="V6:Z6"/>
    <mergeCell ref="V14:Z14"/>
  </mergeCells>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2BEA-A97C-4E54-919B-82CA286F43EB}">
  <dimension ref="A1:R5503"/>
  <sheetViews>
    <sheetView workbookViewId="0">
      <selection activeCell="A3" sqref="A3:R5503"/>
    </sheetView>
  </sheetViews>
  <sheetFormatPr defaultRowHeight="14.4" x14ac:dyDescent="0.3"/>
  <cols>
    <col min="1" max="1" width="17.21875" bestFit="1" customWidth="1"/>
    <col min="2" max="2" width="10.6640625" bestFit="1" customWidth="1"/>
    <col min="3" max="3" width="12.109375" bestFit="1" customWidth="1"/>
    <col min="4" max="4" width="10.21875" bestFit="1" customWidth="1"/>
    <col min="5" max="5" width="14.6640625" bestFit="1" customWidth="1"/>
    <col min="6" max="6" width="19.77734375" bestFit="1" customWidth="1"/>
    <col min="7" max="7" width="17.21875" bestFit="1" customWidth="1"/>
    <col min="8" max="8" width="18" bestFit="1" customWidth="1"/>
    <col min="9" max="9" width="20" bestFit="1" customWidth="1"/>
    <col min="10" max="10" width="10.6640625" bestFit="1" customWidth="1"/>
    <col min="11" max="11" width="15.77734375" bestFit="1" customWidth="1"/>
    <col min="12" max="12" width="16.5546875" bestFit="1" customWidth="1"/>
    <col min="13" max="13" width="12.33203125" bestFit="1" customWidth="1"/>
    <col min="14" max="14" width="18.109375" bestFit="1" customWidth="1"/>
    <col min="15" max="15" width="27" bestFit="1" customWidth="1"/>
    <col min="16" max="16" width="14" bestFit="1" customWidth="1"/>
    <col min="17" max="17" width="16.109375" bestFit="1" customWidth="1"/>
    <col min="18" max="18" width="17.77734375" bestFit="1" customWidth="1"/>
  </cols>
  <sheetData>
    <row r="1" spans="1:18" x14ac:dyDescent="0.3">
      <c r="A1" s="12" t="s">
        <v>10778</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18</v>
      </c>
      <c r="B4" s="9">
        <v>45133</v>
      </c>
      <c r="C4" t="s">
        <v>19</v>
      </c>
      <c r="D4" t="s">
        <v>20</v>
      </c>
      <c r="E4" t="s">
        <v>21</v>
      </c>
      <c r="F4" t="s">
        <v>22</v>
      </c>
      <c r="G4" t="s">
        <v>23</v>
      </c>
      <c r="H4" t="s">
        <v>24</v>
      </c>
      <c r="I4" t="s">
        <v>25</v>
      </c>
      <c r="J4">
        <v>1</v>
      </c>
      <c r="K4">
        <v>299047</v>
      </c>
      <c r="L4">
        <v>299047</v>
      </c>
      <c r="M4">
        <v>5</v>
      </c>
      <c r="N4" t="s">
        <v>26</v>
      </c>
      <c r="O4" t="s">
        <v>27</v>
      </c>
      <c r="P4" t="s">
        <v>28</v>
      </c>
      <c r="Q4">
        <v>150</v>
      </c>
      <c r="R4">
        <v>1470487</v>
      </c>
    </row>
    <row r="5" spans="1:18" x14ac:dyDescent="0.3">
      <c r="A5" t="s">
        <v>29</v>
      </c>
      <c r="B5" s="9">
        <v>45620</v>
      </c>
      <c r="C5" t="s">
        <v>19</v>
      </c>
      <c r="D5" t="s">
        <v>20</v>
      </c>
      <c r="E5" t="s">
        <v>21</v>
      </c>
      <c r="F5" t="s">
        <v>30</v>
      </c>
      <c r="G5" t="s">
        <v>31</v>
      </c>
      <c r="H5" t="s">
        <v>32</v>
      </c>
      <c r="I5" t="s">
        <v>33</v>
      </c>
      <c r="J5">
        <v>3</v>
      </c>
      <c r="K5">
        <v>6232</v>
      </c>
      <c r="L5">
        <v>18696</v>
      </c>
      <c r="M5">
        <v>0</v>
      </c>
      <c r="N5" t="s">
        <v>34</v>
      </c>
      <c r="O5">
        <v>1</v>
      </c>
      <c r="P5" t="s">
        <v>35</v>
      </c>
      <c r="Q5">
        <v>137</v>
      </c>
      <c r="R5">
        <v>458369</v>
      </c>
    </row>
    <row r="6" spans="1:18" x14ac:dyDescent="0.3">
      <c r="A6" t="s">
        <v>36</v>
      </c>
      <c r="B6" s="9">
        <v>45513</v>
      </c>
      <c r="C6" t="s">
        <v>19</v>
      </c>
      <c r="D6" t="s">
        <v>20</v>
      </c>
      <c r="E6" t="s">
        <v>37</v>
      </c>
      <c r="F6" t="s">
        <v>38</v>
      </c>
      <c r="G6" t="s">
        <v>39</v>
      </c>
      <c r="H6" t="s">
        <v>40</v>
      </c>
      <c r="I6" t="s">
        <v>41</v>
      </c>
      <c r="J6">
        <v>6</v>
      </c>
      <c r="K6">
        <v>9081</v>
      </c>
      <c r="L6">
        <v>54486</v>
      </c>
      <c r="M6" t="s">
        <v>27</v>
      </c>
      <c r="N6" t="s">
        <v>34</v>
      </c>
      <c r="O6">
        <v>5</v>
      </c>
      <c r="P6" t="s">
        <v>35</v>
      </c>
      <c r="Q6">
        <v>18</v>
      </c>
      <c r="R6">
        <v>394393</v>
      </c>
    </row>
    <row r="7" spans="1:18" x14ac:dyDescent="0.3">
      <c r="A7" t="s">
        <v>42</v>
      </c>
      <c r="B7" s="9">
        <v>45067</v>
      </c>
      <c r="C7" t="s">
        <v>19</v>
      </c>
      <c r="D7" t="s">
        <v>20</v>
      </c>
      <c r="E7" t="s">
        <v>21</v>
      </c>
      <c r="F7" t="s">
        <v>43</v>
      </c>
      <c r="G7" t="s">
        <v>44</v>
      </c>
      <c r="H7" t="s">
        <v>45</v>
      </c>
      <c r="I7" t="s">
        <v>46</v>
      </c>
      <c r="J7">
        <v>16</v>
      </c>
      <c r="K7">
        <v>38379</v>
      </c>
      <c r="L7">
        <v>614064</v>
      </c>
      <c r="M7" t="s">
        <v>27</v>
      </c>
      <c r="N7" t="s">
        <v>47</v>
      </c>
      <c r="O7">
        <v>5</v>
      </c>
      <c r="P7" t="s">
        <v>35</v>
      </c>
      <c r="Q7">
        <v>45</v>
      </c>
      <c r="R7">
        <v>313112</v>
      </c>
    </row>
    <row r="8" spans="1:18" x14ac:dyDescent="0.3">
      <c r="A8" t="s">
        <v>48</v>
      </c>
      <c r="B8" s="9">
        <v>45427</v>
      </c>
      <c r="C8" t="s">
        <v>19</v>
      </c>
      <c r="D8" t="s">
        <v>20</v>
      </c>
      <c r="E8" t="s">
        <v>21</v>
      </c>
      <c r="F8" t="s">
        <v>49</v>
      </c>
      <c r="G8" t="s">
        <v>50</v>
      </c>
      <c r="H8" t="s">
        <v>40</v>
      </c>
      <c r="I8" t="s">
        <v>51</v>
      </c>
      <c r="J8">
        <v>1</v>
      </c>
      <c r="K8">
        <v>2344</v>
      </c>
      <c r="L8">
        <v>2344</v>
      </c>
      <c r="M8">
        <v>0</v>
      </c>
      <c r="N8" t="s">
        <v>27</v>
      </c>
      <c r="O8">
        <v>2</v>
      </c>
      <c r="P8" t="s">
        <v>35</v>
      </c>
      <c r="Q8">
        <v>172</v>
      </c>
      <c r="R8">
        <v>394393</v>
      </c>
    </row>
    <row r="9" spans="1:18" x14ac:dyDescent="0.3">
      <c r="A9" t="s">
        <v>52</v>
      </c>
      <c r="B9" s="9">
        <v>45222</v>
      </c>
      <c r="C9" t="s">
        <v>19</v>
      </c>
      <c r="D9" t="s">
        <v>20</v>
      </c>
      <c r="E9" t="s">
        <v>53</v>
      </c>
      <c r="F9" t="s">
        <v>54</v>
      </c>
      <c r="G9" t="s">
        <v>55</v>
      </c>
      <c r="H9" t="s">
        <v>24</v>
      </c>
      <c r="I9" t="s">
        <v>56</v>
      </c>
      <c r="J9">
        <v>4</v>
      </c>
      <c r="K9">
        <v>52548</v>
      </c>
      <c r="L9">
        <v>210192</v>
      </c>
      <c r="M9">
        <v>0</v>
      </c>
      <c r="N9" t="s">
        <v>57</v>
      </c>
      <c r="O9">
        <v>5</v>
      </c>
      <c r="P9" t="s">
        <v>35</v>
      </c>
      <c r="Q9">
        <v>188</v>
      </c>
      <c r="R9">
        <v>1470487</v>
      </c>
    </row>
    <row r="10" spans="1:18" x14ac:dyDescent="0.3">
      <c r="A10" t="s">
        <v>58</v>
      </c>
      <c r="B10" s="9">
        <v>45527</v>
      </c>
      <c r="C10" t="s">
        <v>19</v>
      </c>
      <c r="D10" t="s">
        <v>20</v>
      </c>
      <c r="E10" t="s">
        <v>21</v>
      </c>
      <c r="F10" t="s">
        <v>59</v>
      </c>
      <c r="G10" t="s">
        <v>60</v>
      </c>
      <c r="H10" t="s">
        <v>24</v>
      </c>
      <c r="I10" t="s">
        <v>61</v>
      </c>
      <c r="J10">
        <v>19</v>
      </c>
      <c r="K10">
        <v>140493</v>
      </c>
      <c r="L10">
        <v>2669367</v>
      </c>
      <c r="M10">
        <v>5</v>
      </c>
      <c r="N10" t="s">
        <v>47</v>
      </c>
      <c r="O10">
        <v>7</v>
      </c>
      <c r="P10" t="s">
        <v>28</v>
      </c>
      <c r="Q10">
        <v>148</v>
      </c>
      <c r="R10">
        <v>1470487</v>
      </c>
    </row>
    <row r="11" spans="1:18" x14ac:dyDescent="0.3">
      <c r="A11" t="s">
        <v>62</v>
      </c>
      <c r="B11" s="9">
        <v>45512</v>
      </c>
      <c r="C11" t="s">
        <v>19</v>
      </c>
      <c r="D11" t="s">
        <v>20</v>
      </c>
      <c r="E11" t="s">
        <v>37</v>
      </c>
      <c r="F11" t="s">
        <v>63</v>
      </c>
      <c r="G11" t="s">
        <v>64</v>
      </c>
      <c r="H11" t="s">
        <v>65</v>
      </c>
      <c r="I11" t="s">
        <v>66</v>
      </c>
      <c r="J11">
        <v>19</v>
      </c>
      <c r="K11">
        <v>148237</v>
      </c>
      <c r="L11">
        <v>2816503</v>
      </c>
      <c r="M11">
        <v>20</v>
      </c>
      <c r="N11" t="s">
        <v>57</v>
      </c>
      <c r="O11">
        <v>3</v>
      </c>
      <c r="P11" t="s">
        <v>27</v>
      </c>
      <c r="Q11">
        <v>6</v>
      </c>
      <c r="R11">
        <v>744194</v>
      </c>
    </row>
    <row r="12" spans="1:18" x14ac:dyDescent="0.3">
      <c r="A12" t="s">
        <v>67</v>
      </c>
      <c r="B12" s="9">
        <v>45337</v>
      </c>
      <c r="C12" t="s">
        <v>19</v>
      </c>
      <c r="D12" t="s">
        <v>20</v>
      </c>
      <c r="E12" t="s">
        <v>21</v>
      </c>
      <c r="F12" t="s">
        <v>68</v>
      </c>
      <c r="G12" t="s">
        <v>69</v>
      </c>
      <c r="H12" t="s">
        <v>40</v>
      </c>
      <c r="I12" t="s">
        <v>70</v>
      </c>
      <c r="J12">
        <v>14</v>
      </c>
      <c r="K12">
        <v>9744</v>
      </c>
      <c r="L12">
        <v>136416</v>
      </c>
      <c r="M12">
        <v>5</v>
      </c>
      <c r="N12" t="s">
        <v>27</v>
      </c>
      <c r="O12">
        <v>4</v>
      </c>
      <c r="P12" t="s">
        <v>35</v>
      </c>
      <c r="Q12">
        <v>125</v>
      </c>
      <c r="R12">
        <v>394393</v>
      </c>
    </row>
    <row r="13" spans="1:18" x14ac:dyDescent="0.3">
      <c r="A13" t="s">
        <v>71</v>
      </c>
      <c r="B13" s="9">
        <v>45164</v>
      </c>
      <c r="C13" t="s">
        <v>19</v>
      </c>
      <c r="D13" t="s">
        <v>20</v>
      </c>
      <c r="E13" t="s">
        <v>37</v>
      </c>
      <c r="F13" t="s">
        <v>72</v>
      </c>
      <c r="G13" t="s">
        <v>73</v>
      </c>
      <c r="H13" t="s">
        <v>45</v>
      </c>
      <c r="I13" t="s">
        <v>74</v>
      </c>
      <c r="J13">
        <v>15</v>
      </c>
      <c r="K13">
        <v>42289</v>
      </c>
      <c r="L13">
        <v>634335</v>
      </c>
      <c r="M13">
        <v>5</v>
      </c>
      <c r="N13" t="s">
        <v>26</v>
      </c>
      <c r="O13">
        <v>4</v>
      </c>
      <c r="P13" t="s">
        <v>28</v>
      </c>
      <c r="Q13">
        <v>71</v>
      </c>
      <c r="R13">
        <v>313112</v>
      </c>
    </row>
    <row r="14" spans="1:18" x14ac:dyDescent="0.3">
      <c r="A14" t="s">
        <v>75</v>
      </c>
      <c r="B14" s="9">
        <v>45419</v>
      </c>
      <c r="C14" t="s">
        <v>19</v>
      </c>
      <c r="D14" t="s">
        <v>20</v>
      </c>
      <c r="E14" t="s">
        <v>21</v>
      </c>
      <c r="F14" t="s">
        <v>76</v>
      </c>
      <c r="G14" t="s">
        <v>77</v>
      </c>
      <c r="H14" t="s">
        <v>65</v>
      </c>
      <c r="I14" t="s">
        <v>78</v>
      </c>
      <c r="J14">
        <v>5</v>
      </c>
      <c r="K14">
        <v>31959</v>
      </c>
      <c r="L14">
        <v>159795</v>
      </c>
      <c r="M14">
        <v>0</v>
      </c>
      <c r="N14" t="s">
        <v>26</v>
      </c>
      <c r="O14">
        <v>4</v>
      </c>
      <c r="P14" t="s">
        <v>28</v>
      </c>
      <c r="Q14">
        <v>88</v>
      </c>
      <c r="R14">
        <v>744194</v>
      </c>
    </row>
    <row r="15" spans="1:18" x14ac:dyDescent="0.3">
      <c r="A15" t="s">
        <v>79</v>
      </c>
      <c r="B15" s="9">
        <v>45135</v>
      </c>
      <c r="C15" t="s">
        <v>19</v>
      </c>
      <c r="D15" t="s">
        <v>20</v>
      </c>
      <c r="E15" t="s">
        <v>37</v>
      </c>
      <c r="F15" t="s">
        <v>80</v>
      </c>
      <c r="G15" t="s">
        <v>81</v>
      </c>
      <c r="H15" t="s">
        <v>45</v>
      </c>
      <c r="I15" t="s">
        <v>82</v>
      </c>
      <c r="J15">
        <v>18</v>
      </c>
      <c r="K15">
        <v>41095</v>
      </c>
      <c r="L15">
        <v>739710</v>
      </c>
      <c r="M15">
        <v>0</v>
      </c>
      <c r="N15" t="s">
        <v>26</v>
      </c>
      <c r="O15">
        <v>4</v>
      </c>
      <c r="P15" t="s">
        <v>35</v>
      </c>
      <c r="Q15">
        <v>57</v>
      </c>
      <c r="R15">
        <v>313112</v>
      </c>
    </row>
    <row r="16" spans="1:18" x14ac:dyDescent="0.3">
      <c r="A16" t="s">
        <v>83</v>
      </c>
      <c r="B16" s="9">
        <v>45054</v>
      </c>
      <c r="C16" t="s">
        <v>19</v>
      </c>
      <c r="D16" t="s">
        <v>20</v>
      </c>
      <c r="E16" t="s">
        <v>37</v>
      </c>
      <c r="F16" t="s">
        <v>84</v>
      </c>
      <c r="G16" t="s">
        <v>85</v>
      </c>
      <c r="H16" t="s">
        <v>40</v>
      </c>
      <c r="I16" t="s">
        <v>51</v>
      </c>
      <c r="J16">
        <v>12</v>
      </c>
      <c r="K16">
        <v>3472</v>
      </c>
      <c r="L16">
        <v>41664</v>
      </c>
      <c r="M16">
        <v>5</v>
      </c>
      <c r="N16" t="s">
        <v>27</v>
      </c>
      <c r="O16">
        <v>4</v>
      </c>
      <c r="P16" t="s">
        <v>28</v>
      </c>
      <c r="Q16">
        <v>181</v>
      </c>
      <c r="R16">
        <v>394393</v>
      </c>
    </row>
    <row r="17" spans="1:18" x14ac:dyDescent="0.3">
      <c r="A17" t="s">
        <v>86</v>
      </c>
      <c r="B17" s="9">
        <v>45290</v>
      </c>
      <c r="C17" t="s">
        <v>19</v>
      </c>
      <c r="D17" t="s">
        <v>20</v>
      </c>
      <c r="E17" t="s">
        <v>37</v>
      </c>
      <c r="F17" t="s">
        <v>87</v>
      </c>
      <c r="G17" t="s">
        <v>88</v>
      </c>
      <c r="H17" t="s">
        <v>24</v>
      </c>
      <c r="I17" t="s">
        <v>61</v>
      </c>
      <c r="J17">
        <v>5</v>
      </c>
      <c r="K17">
        <v>309434</v>
      </c>
      <c r="L17">
        <v>1547170</v>
      </c>
      <c r="M17">
        <v>0</v>
      </c>
      <c r="N17" t="s">
        <v>27</v>
      </c>
      <c r="O17">
        <v>4</v>
      </c>
      <c r="P17" t="s">
        <v>28</v>
      </c>
      <c r="Q17">
        <v>72</v>
      </c>
      <c r="R17">
        <v>1470487</v>
      </c>
    </row>
    <row r="18" spans="1:18" x14ac:dyDescent="0.3">
      <c r="A18" t="s">
        <v>89</v>
      </c>
      <c r="B18" s="9">
        <v>45415</v>
      </c>
      <c r="C18" t="s">
        <v>19</v>
      </c>
      <c r="D18" t="s">
        <v>20</v>
      </c>
      <c r="E18" t="s">
        <v>37</v>
      </c>
      <c r="F18" t="s">
        <v>90</v>
      </c>
      <c r="G18" t="s">
        <v>91</v>
      </c>
      <c r="H18" t="s">
        <v>24</v>
      </c>
      <c r="I18" t="s">
        <v>92</v>
      </c>
      <c r="J18">
        <v>10</v>
      </c>
      <c r="K18">
        <v>210479</v>
      </c>
      <c r="L18">
        <v>2104790</v>
      </c>
      <c r="M18">
        <v>20</v>
      </c>
      <c r="N18" t="s">
        <v>34</v>
      </c>
      <c r="O18">
        <v>3</v>
      </c>
      <c r="P18" t="s">
        <v>35</v>
      </c>
      <c r="Q18">
        <v>181</v>
      </c>
      <c r="R18">
        <v>1470487</v>
      </c>
    </row>
    <row r="19" spans="1:18" x14ac:dyDescent="0.3">
      <c r="A19" t="s">
        <v>93</v>
      </c>
      <c r="B19" s="9">
        <v>45030</v>
      </c>
      <c r="C19" t="s">
        <v>19</v>
      </c>
      <c r="D19" t="s">
        <v>20</v>
      </c>
      <c r="E19" t="s">
        <v>21</v>
      </c>
      <c r="F19" t="s">
        <v>94</v>
      </c>
      <c r="G19" t="s">
        <v>27</v>
      </c>
      <c r="H19" t="s">
        <v>32</v>
      </c>
      <c r="I19" t="s">
        <v>95</v>
      </c>
      <c r="J19">
        <v>20</v>
      </c>
      <c r="K19">
        <v>19928</v>
      </c>
      <c r="L19">
        <v>398560</v>
      </c>
      <c r="M19" t="s">
        <v>27</v>
      </c>
      <c r="N19" t="s">
        <v>47</v>
      </c>
      <c r="O19">
        <v>2</v>
      </c>
      <c r="P19" t="s">
        <v>35</v>
      </c>
      <c r="Q19">
        <v>151</v>
      </c>
      <c r="R19">
        <v>458369</v>
      </c>
    </row>
    <row r="20" spans="1:18" x14ac:dyDescent="0.3">
      <c r="A20" t="s">
        <v>96</v>
      </c>
      <c r="B20" s="9">
        <v>45453</v>
      </c>
      <c r="C20" t="s">
        <v>19</v>
      </c>
      <c r="D20" t="s">
        <v>20</v>
      </c>
      <c r="E20" t="s">
        <v>37</v>
      </c>
      <c r="F20" t="s">
        <v>97</v>
      </c>
      <c r="G20" t="s">
        <v>27</v>
      </c>
      <c r="H20" t="s">
        <v>45</v>
      </c>
      <c r="I20" t="s">
        <v>98</v>
      </c>
      <c r="J20">
        <v>1</v>
      </c>
      <c r="K20">
        <v>11461</v>
      </c>
      <c r="L20">
        <v>11461</v>
      </c>
      <c r="M20">
        <v>0</v>
      </c>
      <c r="N20" t="s">
        <v>57</v>
      </c>
      <c r="O20">
        <v>5</v>
      </c>
      <c r="P20" t="s">
        <v>35</v>
      </c>
      <c r="Q20">
        <v>140</v>
      </c>
      <c r="R20">
        <v>313112</v>
      </c>
    </row>
    <row r="21" spans="1:18" x14ac:dyDescent="0.3">
      <c r="A21" t="s">
        <v>99</v>
      </c>
      <c r="B21" s="9">
        <v>45239</v>
      </c>
      <c r="C21" t="s">
        <v>19</v>
      </c>
      <c r="D21" t="s">
        <v>20</v>
      </c>
      <c r="E21" t="s">
        <v>37</v>
      </c>
      <c r="F21" t="s">
        <v>100</v>
      </c>
      <c r="G21" t="s">
        <v>101</v>
      </c>
      <c r="H21" t="s">
        <v>65</v>
      </c>
      <c r="I21" t="s">
        <v>102</v>
      </c>
      <c r="J21">
        <v>15</v>
      </c>
      <c r="K21">
        <v>154142</v>
      </c>
      <c r="L21">
        <v>2312130</v>
      </c>
      <c r="M21">
        <v>20</v>
      </c>
      <c r="N21" t="s">
        <v>57</v>
      </c>
      <c r="O21">
        <v>4</v>
      </c>
      <c r="P21" t="s">
        <v>35</v>
      </c>
      <c r="Q21">
        <v>99</v>
      </c>
      <c r="R21">
        <v>744194</v>
      </c>
    </row>
    <row r="22" spans="1:18" x14ac:dyDescent="0.3">
      <c r="A22" t="s">
        <v>103</v>
      </c>
      <c r="B22" s="9">
        <v>45590</v>
      </c>
      <c r="C22" t="s">
        <v>19</v>
      </c>
      <c r="D22" t="s">
        <v>20</v>
      </c>
      <c r="E22" t="s">
        <v>53</v>
      </c>
      <c r="F22" t="s">
        <v>104</v>
      </c>
      <c r="G22" t="s">
        <v>105</v>
      </c>
      <c r="H22" t="s">
        <v>40</v>
      </c>
      <c r="I22" t="s">
        <v>106</v>
      </c>
      <c r="J22">
        <v>10</v>
      </c>
      <c r="K22">
        <v>11053</v>
      </c>
      <c r="L22">
        <v>110530</v>
      </c>
      <c r="M22">
        <v>5</v>
      </c>
      <c r="N22" t="s">
        <v>26</v>
      </c>
      <c r="O22">
        <v>3</v>
      </c>
      <c r="P22" t="s">
        <v>28</v>
      </c>
      <c r="Q22">
        <v>92</v>
      </c>
      <c r="R22">
        <v>394393</v>
      </c>
    </row>
    <row r="23" spans="1:18" x14ac:dyDescent="0.3">
      <c r="A23" t="s">
        <v>107</v>
      </c>
      <c r="B23" s="9">
        <v>45465</v>
      </c>
      <c r="C23" t="s">
        <v>19</v>
      </c>
      <c r="D23" t="s">
        <v>20</v>
      </c>
      <c r="E23" t="s">
        <v>37</v>
      </c>
      <c r="F23" t="s">
        <v>108</v>
      </c>
      <c r="G23" t="s">
        <v>109</v>
      </c>
      <c r="H23" t="s">
        <v>65</v>
      </c>
      <c r="I23" t="s">
        <v>66</v>
      </c>
      <c r="J23">
        <v>16</v>
      </c>
      <c r="K23">
        <v>70947</v>
      </c>
      <c r="L23">
        <v>1135152</v>
      </c>
      <c r="M23">
        <v>20</v>
      </c>
      <c r="N23" t="s">
        <v>47</v>
      </c>
      <c r="O23">
        <v>4</v>
      </c>
      <c r="P23" t="s">
        <v>28</v>
      </c>
      <c r="Q23">
        <v>143</v>
      </c>
      <c r="R23">
        <v>744194</v>
      </c>
    </row>
    <row r="24" spans="1:18" x14ac:dyDescent="0.3">
      <c r="A24" t="s">
        <v>110</v>
      </c>
      <c r="B24" s="9">
        <v>45322</v>
      </c>
      <c r="C24" t="s">
        <v>19</v>
      </c>
      <c r="D24" t="s">
        <v>20</v>
      </c>
      <c r="E24" t="s">
        <v>53</v>
      </c>
      <c r="F24" t="s">
        <v>111</v>
      </c>
      <c r="G24" t="s">
        <v>112</v>
      </c>
      <c r="H24" t="s">
        <v>32</v>
      </c>
      <c r="I24" t="s">
        <v>113</v>
      </c>
      <c r="J24">
        <v>9</v>
      </c>
      <c r="K24">
        <v>23066</v>
      </c>
      <c r="L24">
        <v>207594</v>
      </c>
      <c r="M24">
        <v>5</v>
      </c>
      <c r="N24" t="s">
        <v>26</v>
      </c>
      <c r="O24">
        <v>5</v>
      </c>
      <c r="P24" t="s">
        <v>35</v>
      </c>
      <c r="Q24">
        <v>76</v>
      </c>
      <c r="R24">
        <v>458369</v>
      </c>
    </row>
    <row r="25" spans="1:18" x14ac:dyDescent="0.3">
      <c r="A25" t="s">
        <v>114</v>
      </c>
      <c r="B25" s="9">
        <v>45492</v>
      </c>
      <c r="C25" t="s">
        <v>19</v>
      </c>
      <c r="D25" t="s">
        <v>20</v>
      </c>
      <c r="E25" t="s">
        <v>37</v>
      </c>
      <c r="F25" t="s">
        <v>115</v>
      </c>
      <c r="G25" t="s">
        <v>116</v>
      </c>
      <c r="H25" t="s">
        <v>32</v>
      </c>
      <c r="I25" t="s">
        <v>117</v>
      </c>
      <c r="J25">
        <v>5</v>
      </c>
      <c r="K25">
        <v>20765</v>
      </c>
      <c r="L25">
        <v>103825</v>
      </c>
      <c r="M25">
        <v>0</v>
      </c>
      <c r="N25" t="s">
        <v>27</v>
      </c>
      <c r="O25">
        <v>3</v>
      </c>
      <c r="P25" t="s">
        <v>35</v>
      </c>
      <c r="Q25">
        <v>146</v>
      </c>
      <c r="R25">
        <v>458369</v>
      </c>
    </row>
    <row r="26" spans="1:18" x14ac:dyDescent="0.3">
      <c r="A26" t="s">
        <v>118</v>
      </c>
      <c r="B26" s="9">
        <v>45582</v>
      </c>
      <c r="C26" t="s">
        <v>19</v>
      </c>
      <c r="D26" t="s">
        <v>20</v>
      </c>
      <c r="E26" t="s">
        <v>37</v>
      </c>
      <c r="F26" t="s">
        <v>119</v>
      </c>
      <c r="G26" t="s">
        <v>120</v>
      </c>
      <c r="H26" t="s">
        <v>24</v>
      </c>
      <c r="I26" t="s">
        <v>92</v>
      </c>
      <c r="J26">
        <v>11</v>
      </c>
      <c r="K26">
        <v>305530</v>
      </c>
      <c r="L26">
        <v>3360830</v>
      </c>
      <c r="M26">
        <v>20</v>
      </c>
      <c r="N26" t="s">
        <v>57</v>
      </c>
      <c r="O26">
        <v>1</v>
      </c>
      <c r="P26" t="s">
        <v>35</v>
      </c>
      <c r="Q26">
        <v>128</v>
      </c>
      <c r="R26">
        <v>1470487</v>
      </c>
    </row>
    <row r="27" spans="1:18" x14ac:dyDescent="0.3">
      <c r="A27" t="s">
        <v>121</v>
      </c>
      <c r="B27" s="9">
        <v>45602</v>
      </c>
      <c r="C27" t="s">
        <v>19</v>
      </c>
      <c r="D27" t="s">
        <v>20</v>
      </c>
      <c r="E27" t="s">
        <v>37</v>
      </c>
      <c r="F27" t="s">
        <v>122</v>
      </c>
      <c r="G27" t="s">
        <v>27</v>
      </c>
      <c r="H27" t="s">
        <v>40</v>
      </c>
      <c r="I27" t="s">
        <v>123</v>
      </c>
      <c r="J27">
        <v>13</v>
      </c>
      <c r="K27">
        <v>11955</v>
      </c>
      <c r="L27">
        <v>155415</v>
      </c>
      <c r="M27">
        <v>10</v>
      </c>
      <c r="N27" t="s">
        <v>57</v>
      </c>
      <c r="O27">
        <v>4</v>
      </c>
      <c r="P27" t="s">
        <v>35</v>
      </c>
      <c r="Q27">
        <v>27</v>
      </c>
      <c r="R27">
        <v>394393</v>
      </c>
    </row>
    <row r="28" spans="1:18" x14ac:dyDescent="0.3">
      <c r="A28" t="s">
        <v>124</v>
      </c>
      <c r="B28" s="9">
        <v>45121</v>
      </c>
      <c r="C28" t="s">
        <v>19</v>
      </c>
      <c r="D28" t="s">
        <v>20</v>
      </c>
      <c r="E28" t="s">
        <v>21</v>
      </c>
      <c r="F28" t="s">
        <v>125</v>
      </c>
      <c r="G28" t="s">
        <v>126</v>
      </c>
      <c r="H28" t="s">
        <v>32</v>
      </c>
      <c r="I28" t="s">
        <v>113</v>
      </c>
      <c r="J28">
        <v>20</v>
      </c>
      <c r="K28">
        <v>8280</v>
      </c>
      <c r="L28">
        <v>165600</v>
      </c>
      <c r="M28">
        <v>0</v>
      </c>
      <c r="N28" t="s">
        <v>27</v>
      </c>
      <c r="O28">
        <v>5</v>
      </c>
      <c r="P28" t="s">
        <v>35</v>
      </c>
      <c r="Q28">
        <v>56</v>
      </c>
      <c r="R28">
        <v>458369</v>
      </c>
    </row>
    <row r="29" spans="1:18" x14ac:dyDescent="0.3">
      <c r="A29" t="s">
        <v>127</v>
      </c>
      <c r="B29" s="9">
        <v>44969</v>
      </c>
      <c r="C29" t="s">
        <v>19</v>
      </c>
      <c r="D29" t="s">
        <v>20</v>
      </c>
      <c r="E29" t="s">
        <v>53</v>
      </c>
      <c r="F29" t="s">
        <v>128</v>
      </c>
      <c r="G29" t="s">
        <v>129</v>
      </c>
      <c r="H29" t="s">
        <v>45</v>
      </c>
      <c r="I29" t="s">
        <v>130</v>
      </c>
      <c r="J29">
        <v>1</v>
      </c>
      <c r="K29">
        <v>21754</v>
      </c>
      <c r="L29">
        <v>21754</v>
      </c>
      <c r="M29">
        <v>15</v>
      </c>
      <c r="N29" t="s">
        <v>47</v>
      </c>
      <c r="O29">
        <v>4</v>
      </c>
      <c r="P29" t="s">
        <v>28</v>
      </c>
      <c r="Q29">
        <v>59</v>
      </c>
      <c r="R29">
        <v>313112</v>
      </c>
    </row>
    <row r="30" spans="1:18" x14ac:dyDescent="0.3">
      <c r="A30" t="s">
        <v>131</v>
      </c>
      <c r="B30" s="9">
        <v>45278</v>
      </c>
      <c r="C30" t="s">
        <v>19</v>
      </c>
      <c r="D30" t="s">
        <v>20</v>
      </c>
      <c r="E30" t="s">
        <v>37</v>
      </c>
      <c r="F30" t="s">
        <v>132</v>
      </c>
      <c r="G30" t="s">
        <v>133</v>
      </c>
      <c r="H30" t="s">
        <v>40</v>
      </c>
      <c r="I30" t="s">
        <v>123</v>
      </c>
      <c r="J30">
        <v>11</v>
      </c>
      <c r="K30">
        <v>13146</v>
      </c>
      <c r="L30">
        <v>144606</v>
      </c>
      <c r="M30">
        <v>0</v>
      </c>
      <c r="N30" t="s">
        <v>27</v>
      </c>
      <c r="O30">
        <v>5</v>
      </c>
      <c r="P30" t="s">
        <v>35</v>
      </c>
      <c r="Q30">
        <v>195</v>
      </c>
      <c r="R30">
        <v>394393</v>
      </c>
    </row>
    <row r="31" spans="1:18" x14ac:dyDescent="0.3">
      <c r="A31" t="s">
        <v>134</v>
      </c>
      <c r="B31" s="9">
        <v>45627</v>
      </c>
      <c r="C31" t="s">
        <v>19</v>
      </c>
      <c r="D31" t="s">
        <v>20</v>
      </c>
      <c r="E31" t="s">
        <v>21</v>
      </c>
      <c r="F31" t="s">
        <v>135</v>
      </c>
      <c r="G31" t="s">
        <v>136</v>
      </c>
      <c r="H31" t="s">
        <v>40</v>
      </c>
      <c r="I31" t="s">
        <v>137</v>
      </c>
      <c r="J31">
        <v>1</v>
      </c>
      <c r="K31">
        <v>10055</v>
      </c>
      <c r="L31">
        <v>10055</v>
      </c>
      <c r="M31">
        <v>0</v>
      </c>
      <c r="N31" t="s">
        <v>27</v>
      </c>
      <c r="O31">
        <v>4</v>
      </c>
      <c r="P31" t="s">
        <v>35</v>
      </c>
      <c r="Q31">
        <v>39</v>
      </c>
      <c r="R31">
        <v>394393</v>
      </c>
    </row>
    <row r="32" spans="1:18" x14ac:dyDescent="0.3">
      <c r="A32" t="s">
        <v>138</v>
      </c>
      <c r="B32" s="9">
        <v>45645</v>
      </c>
      <c r="C32" t="s">
        <v>19</v>
      </c>
      <c r="D32" t="s">
        <v>20</v>
      </c>
      <c r="E32" t="s">
        <v>37</v>
      </c>
      <c r="F32" t="s">
        <v>139</v>
      </c>
      <c r="G32" t="s">
        <v>140</v>
      </c>
      <c r="H32" t="s">
        <v>32</v>
      </c>
      <c r="I32" t="s">
        <v>141</v>
      </c>
      <c r="J32">
        <v>11</v>
      </c>
      <c r="K32">
        <v>4971</v>
      </c>
      <c r="L32">
        <v>54681</v>
      </c>
      <c r="M32">
        <v>10</v>
      </c>
      <c r="N32" t="s">
        <v>34</v>
      </c>
      <c r="O32">
        <v>3</v>
      </c>
      <c r="P32" t="s">
        <v>35</v>
      </c>
      <c r="Q32">
        <v>173</v>
      </c>
      <c r="R32">
        <v>458369</v>
      </c>
    </row>
    <row r="33" spans="1:18" x14ac:dyDescent="0.3">
      <c r="A33" t="s">
        <v>142</v>
      </c>
      <c r="B33" s="9">
        <v>44940</v>
      </c>
      <c r="C33" t="s">
        <v>19</v>
      </c>
      <c r="D33" t="s">
        <v>20</v>
      </c>
      <c r="E33" t="s">
        <v>53</v>
      </c>
      <c r="F33" t="s">
        <v>143</v>
      </c>
      <c r="G33" t="s">
        <v>27</v>
      </c>
      <c r="H33" t="s">
        <v>32</v>
      </c>
      <c r="I33" t="s">
        <v>95</v>
      </c>
      <c r="J33">
        <v>2</v>
      </c>
      <c r="K33">
        <v>4266</v>
      </c>
      <c r="L33">
        <v>8532</v>
      </c>
      <c r="M33">
        <v>0</v>
      </c>
      <c r="N33" t="s">
        <v>27</v>
      </c>
      <c r="O33">
        <v>1</v>
      </c>
      <c r="P33" t="s">
        <v>35</v>
      </c>
      <c r="Q33">
        <v>135</v>
      </c>
      <c r="R33">
        <v>458369</v>
      </c>
    </row>
    <row r="34" spans="1:18" x14ac:dyDescent="0.3">
      <c r="A34" t="s">
        <v>144</v>
      </c>
      <c r="B34" s="9">
        <v>45169</v>
      </c>
      <c r="C34" t="s">
        <v>19</v>
      </c>
      <c r="D34" t="s">
        <v>20</v>
      </c>
      <c r="E34" t="s">
        <v>21</v>
      </c>
      <c r="F34" t="s">
        <v>145</v>
      </c>
      <c r="G34" t="s">
        <v>27</v>
      </c>
      <c r="H34" t="s">
        <v>45</v>
      </c>
      <c r="I34" t="s">
        <v>82</v>
      </c>
      <c r="J34">
        <v>19</v>
      </c>
      <c r="K34">
        <v>3508</v>
      </c>
      <c r="L34">
        <v>66652</v>
      </c>
      <c r="M34">
        <v>20</v>
      </c>
      <c r="N34" t="s">
        <v>57</v>
      </c>
      <c r="O34">
        <v>2</v>
      </c>
      <c r="P34" t="s">
        <v>35</v>
      </c>
      <c r="Q34">
        <v>18</v>
      </c>
      <c r="R34">
        <v>313112</v>
      </c>
    </row>
    <row r="35" spans="1:18" x14ac:dyDescent="0.3">
      <c r="A35" t="s">
        <v>146</v>
      </c>
      <c r="B35" s="9">
        <v>45392</v>
      </c>
      <c r="C35" t="s">
        <v>19</v>
      </c>
      <c r="D35" t="s">
        <v>20</v>
      </c>
      <c r="E35" t="s">
        <v>21</v>
      </c>
      <c r="F35" t="s">
        <v>147</v>
      </c>
      <c r="G35" t="s">
        <v>148</v>
      </c>
      <c r="H35" t="s">
        <v>24</v>
      </c>
      <c r="I35" t="s">
        <v>25</v>
      </c>
      <c r="J35">
        <v>10</v>
      </c>
      <c r="K35">
        <v>90488</v>
      </c>
      <c r="L35">
        <v>904880</v>
      </c>
      <c r="M35">
        <v>0</v>
      </c>
      <c r="N35" t="s">
        <v>57</v>
      </c>
      <c r="O35">
        <v>4</v>
      </c>
      <c r="P35" t="s">
        <v>35</v>
      </c>
      <c r="Q35">
        <v>113</v>
      </c>
      <c r="R35">
        <v>1470487</v>
      </c>
    </row>
    <row r="36" spans="1:18" x14ac:dyDescent="0.3">
      <c r="A36" t="s">
        <v>149</v>
      </c>
      <c r="B36" s="9">
        <v>45207</v>
      </c>
      <c r="C36" t="s">
        <v>19</v>
      </c>
      <c r="D36" t="s">
        <v>20</v>
      </c>
      <c r="E36" t="s">
        <v>21</v>
      </c>
      <c r="F36" t="s">
        <v>150</v>
      </c>
      <c r="G36" t="s">
        <v>151</v>
      </c>
      <c r="H36" t="s">
        <v>24</v>
      </c>
      <c r="I36" t="s">
        <v>152</v>
      </c>
      <c r="J36">
        <v>16</v>
      </c>
      <c r="K36">
        <v>208368</v>
      </c>
      <c r="L36">
        <v>3333888</v>
      </c>
      <c r="M36" t="s">
        <v>27</v>
      </c>
      <c r="N36" t="s">
        <v>57</v>
      </c>
      <c r="O36">
        <v>3</v>
      </c>
      <c r="P36" t="s">
        <v>35</v>
      </c>
      <c r="Q36">
        <v>8</v>
      </c>
      <c r="R36">
        <v>1470487</v>
      </c>
    </row>
    <row r="37" spans="1:18" x14ac:dyDescent="0.3">
      <c r="A37" t="s">
        <v>153</v>
      </c>
      <c r="B37" s="9">
        <v>45277</v>
      </c>
      <c r="C37" t="s">
        <v>19</v>
      </c>
      <c r="D37" t="s">
        <v>20</v>
      </c>
      <c r="E37" t="s">
        <v>21</v>
      </c>
      <c r="F37" t="s">
        <v>154</v>
      </c>
      <c r="G37" t="s">
        <v>155</v>
      </c>
      <c r="H37" t="s">
        <v>45</v>
      </c>
      <c r="I37" t="s">
        <v>130</v>
      </c>
      <c r="J37">
        <v>16</v>
      </c>
      <c r="K37">
        <v>7445</v>
      </c>
      <c r="L37">
        <v>119120</v>
      </c>
      <c r="M37" t="s">
        <v>27</v>
      </c>
      <c r="N37" t="s">
        <v>57</v>
      </c>
      <c r="O37">
        <v>1</v>
      </c>
      <c r="P37" t="s">
        <v>35</v>
      </c>
      <c r="Q37">
        <v>127</v>
      </c>
      <c r="R37">
        <v>313112</v>
      </c>
    </row>
    <row r="38" spans="1:18" x14ac:dyDescent="0.3">
      <c r="A38" t="s">
        <v>156</v>
      </c>
      <c r="B38" s="9">
        <v>44958</v>
      </c>
      <c r="C38" t="s">
        <v>19</v>
      </c>
      <c r="D38" t="s">
        <v>20</v>
      </c>
      <c r="E38" t="s">
        <v>37</v>
      </c>
      <c r="F38" t="s">
        <v>157</v>
      </c>
      <c r="G38" t="s">
        <v>27</v>
      </c>
      <c r="H38" t="s">
        <v>32</v>
      </c>
      <c r="I38" t="s">
        <v>158</v>
      </c>
      <c r="J38">
        <v>7</v>
      </c>
      <c r="K38">
        <v>4161</v>
      </c>
      <c r="L38">
        <v>29127</v>
      </c>
      <c r="M38" t="s">
        <v>27</v>
      </c>
      <c r="N38" t="s">
        <v>47</v>
      </c>
      <c r="O38">
        <v>3</v>
      </c>
      <c r="P38" t="s">
        <v>35</v>
      </c>
      <c r="Q38">
        <v>155</v>
      </c>
      <c r="R38">
        <v>458369</v>
      </c>
    </row>
    <row r="39" spans="1:18" x14ac:dyDescent="0.3">
      <c r="A39" t="s">
        <v>159</v>
      </c>
      <c r="B39" s="9">
        <v>45614</v>
      </c>
      <c r="C39" t="s">
        <v>19</v>
      </c>
      <c r="D39" t="s">
        <v>20</v>
      </c>
      <c r="E39" t="s">
        <v>37</v>
      </c>
      <c r="F39" t="s">
        <v>160</v>
      </c>
      <c r="G39" t="s">
        <v>27</v>
      </c>
      <c r="H39" t="s">
        <v>24</v>
      </c>
      <c r="I39" t="s">
        <v>161</v>
      </c>
      <c r="J39">
        <v>14</v>
      </c>
      <c r="K39">
        <v>318136</v>
      </c>
      <c r="L39">
        <v>4453904</v>
      </c>
      <c r="M39">
        <v>15</v>
      </c>
      <c r="N39" t="s">
        <v>26</v>
      </c>
      <c r="O39" t="s">
        <v>27</v>
      </c>
      <c r="P39" t="s">
        <v>28</v>
      </c>
      <c r="Q39">
        <v>49</v>
      </c>
      <c r="R39">
        <v>1470487</v>
      </c>
    </row>
    <row r="40" spans="1:18" x14ac:dyDescent="0.3">
      <c r="A40" t="s">
        <v>162</v>
      </c>
      <c r="B40" s="9">
        <v>45556</v>
      </c>
      <c r="C40" t="s">
        <v>19</v>
      </c>
      <c r="D40" t="s">
        <v>20</v>
      </c>
      <c r="E40" t="s">
        <v>21</v>
      </c>
      <c r="F40" t="s">
        <v>163</v>
      </c>
      <c r="G40" t="s">
        <v>164</v>
      </c>
      <c r="H40" t="s">
        <v>32</v>
      </c>
      <c r="I40" t="s">
        <v>113</v>
      </c>
      <c r="J40">
        <v>11</v>
      </c>
      <c r="K40">
        <v>22272</v>
      </c>
      <c r="L40">
        <v>244992</v>
      </c>
      <c r="M40">
        <v>0</v>
      </c>
      <c r="N40" t="s">
        <v>34</v>
      </c>
      <c r="O40">
        <v>2</v>
      </c>
      <c r="P40" t="s">
        <v>27</v>
      </c>
      <c r="Q40">
        <v>79</v>
      </c>
      <c r="R40">
        <v>458369</v>
      </c>
    </row>
    <row r="41" spans="1:18" x14ac:dyDescent="0.3">
      <c r="A41" t="s">
        <v>165</v>
      </c>
      <c r="B41" s="9">
        <v>45279</v>
      </c>
      <c r="C41" t="s">
        <v>19</v>
      </c>
      <c r="D41" t="s">
        <v>20</v>
      </c>
      <c r="E41" t="s">
        <v>53</v>
      </c>
      <c r="F41" t="s">
        <v>166</v>
      </c>
      <c r="G41" t="s">
        <v>167</v>
      </c>
      <c r="H41" t="s">
        <v>24</v>
      </c>
      <c r="I41" t="s">
        <v>61</v>
      </c>
      <c r="J41">
        <v>18</v>
      </c>
      <c r="K41">
        <v>75919</v>
      </c>
      <c r="L41">
        <v>1366542</v>
      </c>
      <c r="M41">
        <v>0</v>
      </c>
      <c r="N41" t="s">
        <v>57</v>
      </c>
      <c r="O41">
        <v>4</v>
      </c>
      <c r="P41" t="s">
        <v>35</v>
      </c>
      <c r="Q41">
        <v>15</v>
      </c>
      <c r="R41">
        <v>1470487</v>
      </c>
    </row>
    <row r="42" spans="1:18" x14ac:dyDescent="0.3">
      <c r="A42" t="s">
        <v>168</v>
      </c>
      <c r="B42" s="9">
        <v>45457</v>
      </c>
      <c r="C42" t="s">
        <v>19</v>
      </c>
      <c r="D42" t="s">
        <v>20</v>
      </c>
      <c r="E42" t="s">
        <v>37</v>
      </c>
      <c r="F42" t="s">
        <v>169</v>
      </c>
      <c r="G42" t="s">
        <v>170</v>
      </c>
      <c r="H42" t="s">
        <v>40</v>
      </c>
      <c r="I42" t="s">
        <v>171</v>
      </c>
      <c r="J42">
        <v>12</v>
      </c>
      <c r="K42">
        <v>3624</v>
      </c>
      <c r="L42">
        <v>43488</v>
      </c>
      <c r="M42">
        <v>0</v>
      </c>
      <c r="N42" t="s">
        <v>57</v>
      </c>
      <c r="O42">
        <v>1</v>
      </c>
      <c r="P42" t="s">
        <v>35</v>
      </c>
      <c r="Q42">
        <v>38</v>
      </c>
      <c r="R42">
        <v>394393</v>
      </c>
    </row>
    <row r="43" spans="1:18" x14ac:dyDescent="0.3">
      <c r="A43" t="s">
        <v>172</v>
      </c>
      <c r="B43" s="9">
        <v>44955</v>
      </c>
      <c r="C43" t="s">
        <v>19</v>
      </c>
      <c r="D43" t="s">
        <v>20</v>
      </c>
      <c r="E43" t="s">
        <v>37</v>
      </c>
      <c r="F43" t="s">
        <v>173</v>
      </c>
      <c r="G43" t="s">
        <v>27</v>
      </c>
      <c r="H43" t="s">
        <v>24</v>
      </c>
      <c r="I43" t="s">
        <v>174</v>
      </c>
      <c r="J43">
        <v>16</v>
      </c>
      <c r="K43">
        <v>235856</v>
      </c>
      <c r="L43">
        <v>3773696</v>
      </c>
      <c r="M43">
        <v>0</v>
      </c>
      <c r="N43" t="s">
        <v>47</v>
      </c>
      <c r="O43" t="s">
        <v>27</v>
      </c>
      <c r="P43" t="s">
        <v>35</v>
      </c>
      <c r="Q43">
        <v>166</v>
      </c>
      <c r="R43">
        <v>1470487</v>
      </c>
    </row>
    <row r="44" spans="1:18" x14ac:dyDescent="0.3">
      <c r="A44" t="s">
        <v>175</v>
      </c>
      <c r="B44" s="9">
        <v>44977</v>
      </c>
      <c r="C44" t="s">
        <v>19</v>
      </c>
      <c r="D44" t="s">
        <v>20</v>
      </c>
      <c r="E44" t="s">
        <v>21</v>
      </c>
      <c r="F44" t="s">
        <v>176</v>
      </c>
      <c r="G44" t="s">
        <v>177</v>
      </c>
      <c r="H44" t="s">
        <v>65</v>
      </c>
      <c r="I44" t="s">
        <v>66</v>
      </c>
      <c r="J44">
        <v>19</v>
      </c>
      <c r="K44">
        <v>29562</v>
      </c>
      <c r="L44">
        <v>561678</v>
      </c>
      <c r="M44">
        <v>0</v>
      </c>
      <c r="N44" t="s">
        <v>57</v>
      </c>
      <c r="O44">
        <v>2</v>
      </c>
      <c r="P44" t="s">
        <v>28</v>
      </c>
      <c r="Q44">
        <v>13</v>
      </c>
      <c r="R44">
        <v>744194</v>
      </c>
    </row>
    <row r="45" spans="1:18" x14ac:dyDescent="0.3">
      <c r="A45" t="s">
        <v>178</v>
      </c>
      <c r="B45" s="9">
        <v>45308</v>
      </c>
      <c r="C45" t="s">
        <v>19</v>
      </c>
      <c r="D45" t="s">
        <v>20</v>
      </c>
      <c r="E45" t="s">
        <v>37</v>
      </c>
      <c r="F45" t="s">
        <v>179</v>
      </c>
      <c r="G45" t="s">
        <v>180</v>
      </c>
      <c r="H45" t="s">
        <v>45</v>
      </c>
      <c r="I45" t="s">
        <v>181</v>
      </c>
      <c r="J45">
        <v>16</v>
      </c>
      <c r="K45">
        <v>25828</v>
      </c>
      <c r="L45">
        <v>413248</v>
      </c>
      <c r="M45">
        <v>15</v>
      </c>
      <c r="N45" t="s">
        <v>57</v>
      </c>
      <c r="O45">
        <v>4</v>
      </c>
      <c r="P45" t="s">
        <v>27</v>
      </c>
      <c r="Q45">
        <v>27</v>
      </c>
      <c r="R45">
        <v>313112</v>
      </c>
    </row>
    <row r="46" spans="1:18" x14ac:dyDescent="0.3">
      <c r="A46" t="s">
        <v>182</v>
      </c>
      <c r="B46" s="9">
        <v>45483</v>
      </c>
      <c r="C46" t="s">
        <v>19</v>
      </c>
      <c r="D46" t="s">
        <v>20</v>
      </c>
      <c r="E46" t="s">
        <v>53</v>
      </c>
      <c r="F46" t="s">
        <v>183</v>
      </c>
      <c r="G46" t="s">
        <v>27</v>
      </c>
      <c r="H46" t="s">
        <v>45</v>
      </c>
      <c r="I46" t="s">
        <v>74</v>
      </c>
      <c r="J46">
        <v>9</v>
      </c>
      <c r="K46">
        <v>33258</v>
      </c>
      <c r="L46">
        <v>299322</v>
      </c>
      <c r="M46">
        <v>0</v>
      </c>
      <c r="N46" t="s">
        <v>34</v>
      </c>
      <c r="O46">
        <v>2</v>
      </c>
      <c r="P46" t="s">
        <v>28</v>
      </c>
      <c r="Q46">
        <v>168</v>
      </c>
      <c r="R46">
        <v>313112</v>
      </c>
    </row>
    <row r="47" spans="1:18" x14ac:dyDescent="0.3">
      <c r="A47" t="s">
        <v>184</v>
      </c>
      <c r="B47" s="9">
        <v>45526</v>
      </c>
      <c r="C47" t="s">
        <v>19</v>
      </c>
      <c r="D47" t="s">
        <v>20</v>
      </c>
      <c r="E47" t="s">
        <v>21</v>
      </c>
      <c r="F47" t="s">
        <v>185</v>
      </c>
      <c r="G47" t="s">
        <v>186</v>
      </c>
      <c r="H47" t="s">
        <v>32</v>
      </c>
      <c r="I47" t="s">
        <v>117</v>
      </c>
      <c r="J47">
        <v>10</v>
      </c>
      <c r="K47">
        <v>7139</v>
      </c>
      <c r="L47">
        <v>71390</v>
      </c>
      <c r="M47">
        <v>0</v>
      </c>
      <c r="N47" t="s">
        <v>26</v>
      </c>
      <c r="O47" t="s">
        <v>27</v>
      </c>
      <c r="P47" t="s">
        <v>35</v>
      </c>
      <c r="Q47">
        <v>62</v>
      </c>
      <c r="R47">
        <v>458369</v>
      </c>
    </row>
    <row r="48" spans="1:18" x14ac:dyDescent="0.3">
      <c r="A48" t="s">
        <v>187</v>
      </c>
      <c r="B48" s="9">
        <v>45615</v>
      </c>
      <c r="C48" t="s">
        <v>19</v>
      </c>
      <c r="D48" t="s">
        <v>20</v>
      </c>
      <c r="E48" t="s">
        <v>53</v>
      </c>
      <c r="F48" t="s">
        <v>188</v>
      </c>
      <c r="G48" t="s">
        <v>27</v>
      </c>
      <c r="H48" t="s">
        <v>32</v>
      </c>
      <c r="I48" t="s">
        <v>158</v>
      </c>
      <c r="J48">
        <v>3</v>
      </c>
      <c r="K48">
        <v>2270</v>
      </c>
      <c r="L48">
        <v>6810</v>
      </c>
      <c r="M48">
        <v>15</v>
      </c>
      <c r="N48" t="s">
        <v>27</v>
      </c>
      <c r="O48">
        <v>1</v>
      </c>
      <c r="P48" t="s">
        <v>27</v>
      </c>
      <c r="Q48">
        <v>107</v>
      </c>
      <c r="R48">
        <v>458369</v>
      </c>
    </row>
    <row r="49" spans="1:18" x14ac:dyDescent="0.3">
      <c r="A49" t="s">
        <v>189</v>
      </c>
      <c r="B49" s="9">
        <v>45260</v>
      </c>
      <c r="C49" t="s">
        <v>19</v>
      </c>
      <c r="D49" t="s">
        <v>20</v>
      </c>
      <c r="E49" t="s">
        <v>21</v>
      </c>
      <c r="F49" t="s">
        <v>190</v>
      </c>
      <c r="G49" t="s">
        <v>191</v>
      </c>
      <c r="H49" t="s">
        <v>40</v>
      </c>
      <c r="I49" t="s">
        <v>106</v>
      </c>
      <c r="J49">
        <v>20</v>
      </c>
      <c r="K49">
        <v>4123</v>
      </c>
      <c r="L49">
        <v>82460</v>
      </c>
      <c r="M49">
        <v>0</v>
      </c>
      <c r="N49" t="s">
        <v>27</v>
      </c>
      <c r="O49">
        <v>2</v>
      </c>
      <c r="P49" t="s">
        <v>35</v>
      </c>
      <c r="Q49">
        <v>198</v>
      </c>
      <c r="R49">
        <v>394393</v>
      </c>
    </row>
    <row r="50" spans="1:18" x14ac:dyDescent="0.3">
      <c r="A50" t="s">
        <v>192</v>
      </c>
      <c r="B50" s="9">
        <v>45001</v>
      </c>
      <c r="C50" t="s">
        <v>19</v>
      </c>
      <c r="D50" t="s">
        <v>20</v>
      </c>
      <c r="E50" t="s">
        <v>21</v>
      </c>
      <c r="F50" t="s">
        <v>193</v>
      </c>
      <c r="G50" t="s">
        <v>194</v>
      </c>
      <c r="H50" t="s">
        <v>24</v>
      </c>
      <c r="I50" t="s">
        <v>152</v>
      </c>
      <c r="J50">
        <v>19</v>
      </c>
      <c r="K50">
        <v>295105</v>
      </c>
      <c r="L50">
        <v>5606995</v>
      </c>
      <c r="M50">
        <v>20</v>
      </c>
      <c r="N50" t="s">
        <v>27</v>
      </c>
      <c r="O50">
        <v>2</v>
      </c>
      <c r="P50" t="s">
        <v>28</v>
      </c>
      <c r="Q50">
        <v>8</v>
      </c>
      <c r="R50">
        <v>1470487</v>
      </c>
    </row>
    <row r="51" spans="1:18" x14ac:dyDescent="0.3">
      <c r="A51" t="s">
        <v>195</v>
      </c>
      <c r="B51" s="9">
        <v>45384</v>
      </c>
      <c r="C51" t="s">
        <v>19</v>
      </c>
      <c r="D51" t="s">
        <v>20</v>
      </c>
      <c r="E51" t="s">
        <v>37</v>
      </c>
      <c r="F51" t="s">
        <v>196</v>
      </c>
      <c r="G51" t="s">
        <v>27</v>
      </c>
      <c r="H51" t="s">
        <v>65</v>
      </c>
      <c r="I51" t="s">
        <v>66</v>
      </c>
      <c r="J51">
        <v>18</v>
      </c>
      <c r="K51">
        <v>107248</v>
      </c>
      <c r="L51">
        <v>1930464</v>
      </c>
      <c r="M51">
        <v>20</v>
      </c>
      <c r="N51" t="s">
        <v>27</v>
      </c>
      <c r="O51">
        <v>5</v>
      </c>
      <c r="P51" t="s">
        <v>35</v>
      </c>
      <c r="Q51">
        <v>93</v>
      </c>
      <c r="R51">
        <v>744194</v>
      </c>
    </row>
    <row r="52" spans="1:18" x14ac:dyDescent="0.3">
      <c r="A52" t="s">
        <v>197</v>
      </c>
      <c r="B52" s="9">
        <v>45178</v>
      </c>
      <c r="C52" t="s">
        <v>19</v>
      </c>
      <c r="D52" t="s">
        <v>20</v>
      </c>
      <c r="E52" t="s">
        <v>21</v>
      </c>
      <c r="F52" t="s">
        <v>198</v>
      </c>
      <c r="G52" t="s">
        <v>199</v>
      </c>
      <c r="H52" t="s">
        <v>24</v>
      </c>
      <c r="I52" t="s">
        <v>56</v>
      </c>
      <c r="J52">
        <v>14</v>
      </c>
      <c r="K52">
        <v>109638</v>
      </c>
      <c r="L52">
        <v>1534932</v>
      </c>
      <c r="M52">
        <v>0</v>
      </c>
      <c r="N52" t="s">
        <v>27</v>
      </c>
      <c r="O52">
        <v>3</v>
      </c>
      <c r="P52" t="s">
        <v>35</v>
      </c>
      <c r="Q52">
        <v>104</v>
      </c>
      <c r="R52">
        <v>1470487</v>
      </c>
    </row>
    <row r="53" spans="1:18" x14ac:dyDescent="0.3">
      <c r="A53" t="s">
        <v>200</v>
      </c>
      <c r="B53" s="9">
        <v>45460</v>
      </c>
      <c r="C53" t="s">
        <v>19</v>
      </c>
      <c r="D53" t="s">
        <v>20</v>
      </c>
      <c r="E53" t="s">
        <v>37</v>
      </c>
      <c r="F53" t="s">
        <v>201</v>
      </c>
      <c r="G53" t="s">
        <v>202</v>
      </c>
      <c r="H53" t="s">
        <v>65</v>
      </c>
      <c r="I53" t="s">
        <v>78</v>
      </c>
      <c r="J53">
        <v>5</v>
      </c>
      <c r="K53">
        <v>46548</v>
      </c>
      <c r="L53">
        <v>232740</v>
      </c>
      <c r="M53">
        <v>10</v>
      </c>
      <c r="N53" t="s">
        <v>26</v>
      </c>
      <c r="O53" t="s">
        <v>27</v>
      </c>
      <c r="P53" t="s">
        <v>35</v>
      </c>
      <c r="Q53">
        <v>156</v>
      </c>
      <c r="R53">
        <v>744194</v>
      </c>
    </row>
    <row r="54" spans="1:18" x14ac:dyDescent="0.3">
      <c r="A54" t="s">
        <v>203</v>
      </c>
      <c r="B54" s="9">
        <v>45650</v>
      </c>
      <c r="C54" t="s">
        <v>19</v>
      </c>
      <c r="D54" t="s">
        <v>20</v>
      </c>
      <c r="E54" t="s">
        <v>37</v>
      </c>
      <c r="F54" t="s">
        <v>204</v>
      </c>
      <c r="G54" t="s">
        <v>205</v>
      </c>
      <c r="H54" t="s">
        <v>40</v>
      </c>
      <c r="I54" t="s">
        <v>137</v>
      </c>
      <c r="J54">
        <v>6</v>
      </c>
      <c r="K54">
        <v>12650</v>
      </c>
      <c r="L54">
        <v>75900</v>
      </c>
      <c r="M54">
        <v>20</v>
      </c>
      <c r="N54" t="s">
        <v>27</v>
      </c>
      <c r="O54">
        <v>2</v>
      </c>
      <c r="P54" t="s">
        <v>28</v>
      </c>
      <c r="Q54">
        <v>35</v>
      </c>
      <c r="R54">
        <v>394393</v>
      </c>
    </row>
    <row r="55" spans="1:18" x14ac:dyDescent="0.3">
      <c r="A55" t="s">
        <v>206</v>
      </c>
      <c r="B55" s="9">
        <v>45194</v>
      </c>
      <c r="C55" t="s">
        <v>19</v>
      </c>
      <c r="D55" t="s">
        <v>20</v>
      </c>
      <c r="E55" t="s">
        <v>21</v>
      </c>
      <c r="F55" t="s">
        <v>207</v>
      </c>
      <c r="G55" t="s">
        <v>208</v>
      </c>
      <c r="H55" t="s">
        <v>45</v>
      </c>
      <c r="I55" t="s">
        <v>46</v>
      </c>
      <c r="J55">
        <v>18</v>
      </c>
      <c r="K55">
        <v>24504</v>
      </c>
      <c r="L55">
        <v>441072</v>
      </c>
      <c r="M55">
        <v>10</v>
      </c>
      <c r="N55" t="s">
        <v>27</v>
      </c>
      <c r="O55">
        <v>4</v>
      </c>
      <c r="P55" t="s">
        <v>35</v>
      </c>
      <c r="Q55">
        <v>108</v>
      </c>
      <c r="R55">
        <v>313112</v>
      </c>
    </row>
    <row r="56" spans="1:18" x14ac:dyDescent="0.3">
      <c r="A56" t="s">
        <v>209</v>
      </c>
      <c r="B56" s="9">
        <v>45233</v>
      </c>
      <c r="C56" t="s">
        <v>19</v>
      </c>
      <c r="D56" t="s">
        <v>20</v>
      </c>
      <c r="E56" t="s">
        <v>21</v>
      </c>
      <c r="F56" t="s">
        <v>132</v>
      </c>
      <c r="G56" t="s">
        <v>210</v>
      </c>
      <c r="H56" t="s">
        <v>45</v>
      </c>
      <c r="I56" t="s">
        <v>211</v>
      </c>
      <c r="J56">
        <v>7</v>
      </c>
      <c r="K56">
        <v>6296</v>
      </c>
      <c r="L56">
        <v>44072</v>
      </c>
      <c r="M56">
        <v>20</v>
      </c>
      <c r="N56" t="s">
        <v>57</v>
      </c>
      <c r="O56">
        <v>1</v>
      </c>
      <c r="P56" t="s">
        <v>35</v>
      </c>
      <c r="Q56">
        <v>101</v>
      </c>
      <c r="R56">
        <v>313112</v>
      </c>
    </row>
    <row r="57" spans="1:18" x14ac:dyDescent="0.3">
      <c r="A57" t="s">
        <v>212</v>
      </c>
      <c r="B57" s="9">
        <v>45177</v>
      </c>
      <c r="C57" t="s">
        <v>19</v>
      </c>
      <c r="D57" t="s">
        <v>20</v>
      </c>
      <c r="E57" t="s">
        <v>37</v>
      </c>
      <c r="F57" t="s">
        <v>163</v>
      </c>
      <c r="G57" t="s">
        <v>213</v>
      </c>
      <c r="H57" t="s">
        <v>32</v>
      </c>
      <c r="I57" t="s">
        <v>141</v>
      </c>
      <c r="J57">
        <v>14</v>
      </c>
      <c r="K57">
        <v>24961</v>
      </c>
      <c r="L57">
        <v>349454</v>
      </c>
      <c r="M57">
        <v>0</v>
      </c>
      <c r="N57" t="s">
        <v>27</v>
      </c>
      <c r="O57">
        <v>3</v>
      </c>
      <c r="P57" t="s">
        <v>35</v>
      </c>
      <c r="Q57">
        <v>185</v>
      </c>
      <c r="R57">
        <v>458369</v>
      </c>
    </row>
    <row r="58" spans="1:18" x14ac:dyDescent="0.3">
      <c r="A58" t="s">
        <v>214</v>
      </c>
      <c r="B58" s="9">
        <v>45011</v>
      </c>
      <c r="C58" t="s">
        <v>19</v>
      </c>
      <c r="D58" t="s">
        <v>20</v>
      </c>
      <c r="E58" t="s">
        <v>21</v>
      </c>
      <c r="F58" t="s">
        <v>215</v>
      </c>
      <c r="G58" t="s">
        <v>216</v>
      </c>
      <c r="H58" t="s">
        <v>40</v>
      </c>
      <c r="I58" t="s">
        <v>106</v>
      </c>
      <c r="J58">
        <v>13</v>
      </c>
      <c r="K58">
        <v>10963</v>
      </c>
      <c r="L58">
        <v>142519</v>
      </c>
      <c r="M58">
        <v>0</v>
      </c>
      <c r="N58" t="s">
        <v>26</v>
      </c>
      <c r="O58" t="s">
        <v>27</v>
      </c>
      <c r="P58" t="s">
        <v>35</v>
      </c>
      <c r="Q58">
        <v>156</v>
      </c>
      <c r="R58">
        <v>394393</v>
      </c>
    </row>
    <row r="59" spans="1:18" x14ac:dyDescent="0.3">
      <c r="A59" t="s">
        <v>217</v>
      </c>
      <c r="B59" s="9">
        <v>45247</v>
      </c>
      <c r="C59" t="s">
        <v>19</v>
      </c>
      <c r="D59" t="s">
        <v>20</v>
      </c>
      <c r="E59" t="s">
        <v>21</v>
      </c>
      <c r="F59" t="s">
        <v>218</v>
      </c>
      <c r="G59" t="s">
        <v>219</v>
      </c>
      <c r="H59" t="s">
        <v>40</v>
      </c>
      <c r="I59" t="s">
        <v>123</v>
      </c>
      <c r="J59">
        <v>10</v>
      </c>
      <c r="K59">
        <v>5734</v>
      </c>
      <c r="L59">
        <v>57340</v>
      </c>
      <c r="M59">
        <v>10</v>
      </c>
      <c r="N59" t="s">
        <v>26</v>
      </c>
      <c r="O59">
        <v>5</v>
      </c>
      <c r="P59" t="s">
        <v>35</v>
      </c>
      <c r="Q59">
        <v>11</v>
      </c>
      <c r="R59">
        <v>394393</v>
      </c>
    </row>
    <row r="60" spans="1:18" x14ac:dyDescent="0.3">
      <c r="A60" t="s">
        <v>220</v>
      </c>
      <c r="B60" s="9">
        <v>45529</v>
      </c>
      <c r="C60" t="s">
        <v>19</v>
      </c>
      <c r="D60" t="s">
        <v>20</v>
      </c>
      <c r="E60" t="s">
        <v>37</v>
      </c>
      <c r="F60" t="s">
        <v>221</v>
      </c>
      <c r="G60" t="s">
        <v>222</v>
      </c>
      <c r="H60" t="s">
        <v>24</v>
      </c>
      <c r="I60" t="s">
        <v>56</v>
      </c>
      <c r="J60">
        <v>11</v>
      </c>
      <c r="K60">
        <v>253725</v>
      </c>
      <c r="L60">
        <v>2790975</v>
      </c>
      <c r="M60">
        <v>15</v>
      </c>
      <c r="N60" t="s">
        <v>27</v>
      </c>
      <c r="O60">
        <v>1</v>
      </c>
      <c r="P60" t="s">
        <v>28</v>
      </c>
      <c r="Q60">
        <v>165</v>
      </c>
      <c r="R60">
        <v>1470487</v>
      </c>
    </row>
    <row r="61" spans="1:18" x14ac:dyDescent="0.3">
      <c r="A61" t="s">
        <v>223</v>
      </c>
      <c r="B61" s="9">
        <v>45279</v>
      </c>
      <c r="C61" t="s">
        <v>19</v>
      </c>
      <c r="D61" t="s">
        <v>20</v>
      </c>
      <c r="E61" t="s">
        <v>21</v>
      </c>
      <c r="F61" t="s">
        <v>224</v>
      </c>
      <c r="G61" t="s">
        <v>225</v>
      </c>
      <c r="H61" t="s">
        <v>24</v>
      </c>
      <c r="I61" t="s">
        <v>61</v>
      </c>
      <c r="J61">
        <v>16</v>
      </c>
      <c r="K61">
        <v>349987</v>
      </c>
      <c r="L61">
        <v>5599792</v>
      </c>
      <c r="M61">
        <v>15</v>
      </c>
      <c r="N61" t="s">
        <v>57</v>
      </c>
      <c r="O61">
        <v>5</v>
      </c>
      <c r="P61" t="s">
        <v>35</v>
      </c>
      <c r="Q61">
        <v>120</v>
      </c>
      <c r="R61">
        <v>1470487</v>
      </c>
    </row>
    <row r="62" spans="1:18" x14ac:dyDescent="0.3">
      <c r="A62" t="s">
        <v>226</v>
      </c>
      <c r="B62" s="9">
        <v>45503</v>
      </c>
      <c r="C62" t="s">
        <v>19</v>
      </c>
      <c r="D62" t="s">
        <v>20</v>
      </c>
      <c r="E62" t="s">
        <v>37</v>
      </c>
      <c r="F62" t="s">
        <v>227</v>
      </c>
      <c r="G62" t="s">
        <v>228</v>
      </c>
      <c r="H62" t="s">
        <v>40</v>
      </c>
      <c r="I62" t="s">
        <v>171</v>
      </c>
      <c r="J62">
        <v>10</v>
      </c>
      <c r="K62">
        <v>16831</v>
      </c>
      <c r="L62">
        <v>168310</v>
      </c>
      <c r="M62">
        <v>0</v>
      </c>
      <c r="N62" t="s">
        <v>26</v>
      </c>
      <c r="O62">
        <v>7</v>
      </c>
      <c r="P62" t="s">
        <v>35</v>
      </c>
      <c r="Q62">
        <v>0</v>
      </c>
      <c r="R62">
        <v>394393</v>
      </c>
    </row>
    <row r="63" spans="1:18" x14ac:dyDescent="0.3">
      <c r="A63" t="s">
        <v>229</v>
      </c>
      <c r="B63" s="9">
        <v>45125</v>
      </c>
      <c r="C63" t="s">
        <v>19</v>
      </c>
      <c r="D63" t="s">
        <v>20</v>
      </c>
      <c r="E63" t="s">
        <v>53</v>
      </c>
      <c r="F63" t="s">
        <v>230</v>
      </c>
      <c r="G63" t="s">
        <v>231</v>
      </c>
      <c r="H63" t="s">
        <v>40</v>
      </c>
      <c r="I63" t="s">
        <v>123</v>
      </c>
      <c r="J63">
        <v>19</v>
      </c>
      <c r="K63">
        <v>13278</v>
      </c>
      <c r="L63">
        <v>252282</v>
      </c>
      <c r="M63">
        <v>0</v>
      </c>
      <c r="N63" t="s">
        <v>47</v>
      </c>
      <c r="O63">
        <v>2</v>
      </c>
      <c r="P63" t="s">
        <v>28</v>
      </c>
      <c r="Q63">
        <v>2</v>
      </c>
      <c r="R63">
        <v>394393</v>
      </c>
    </row>
    <row r="64" spans="1:18" x14ac:dyDescent="0.3">
      <c r="A64" t="s">
        <v>232</v>
      </c>
      <c r="B64" s="9">
        <v>45166</v>
      </c>
      <c r="C64" t="s">
        <v>19</v>
      </c>
      <c r="D64" t="s">
        <v>20</v>
      </c>
      <c r="E64" t="s">
        <v>37</v>
      </c>
      <c r="F64" t="s">
        <v>233</v>
      </c>
      <c r="G64" t="s">
        <v>27</v>
      </c>
      <c r="H64" t="s">
        <v>24</v>
      </c>
      <c r="I64" t="s">
        <v>174</v>
      </c>
      <c r="J64">
        <v>17</v>
      </c>
      <c r="K64">
        <v>334254</v>
      </c>
      <c r="L64">
        <v>5682318</v>
      </c>
      <c r="M64">
        <v>0</v>
      </c>
      <c r="N64" t="s">
        <v>34</v>
      </c>
      <c r="O64">
        <v>7</v>
      </c>
      <c r="P64" t="s">
        <v>35</v>
      </c>
      <c r="Q64">
        <v>178</v>
      </c>
      <c r="R64">
        <v>1470487</v>
      </c>
    </row>
    <row r="65" spans="1:18" x14ac:dyDescent="0.3">
      <c r="A65" t="s">
        <v>234</v>
      </c>
      <c r="B65" s="9">
        <v>45155</v>
      </c>
      <c r="C65" t="s">
        <v>19</v>
      </c>
      <c r="D65" t="s">
        <v>20</v>
      </c>
      <c r="E65" t="s">
        <v>37</v>
      </c>
      <c r="F65" t="s">
        <v>235</v>
      </c>
      <c r="G65" t="s">
        <v>236</v>
      </c>
      <c r="H65" t="s">
        <v>32</v>
      </c>
      <c r="I65" t="s">
        <v>237</v>
      </c>
      <c r="J65">
        <v>12</v>
      </c>
      <c r="K65">
        <v>18131</v>
      </c>
      <c r="L65">
        <v>217572</v>
      </c>
      <c r="M65">
        <v>5</v>
      </c>
      <c r="N65" t="s">
        <v>26</v>
      </c>
      <c r="O65" t="s">
        <v>27</v>
      </c>
      <c r="P65" t="s">
        <v>27</v>
      </c>
      <c r="Q65">
        <v>6</v>
      </c>
      <c r="R65">
        <v>458369</v>
      </c>
    </row>
    <row r="66" spans="1:18" x14ac:dyDescent="0.3">
      <c r="A66" t="s">
        <v>238</v>
      </c>
      <c r="B66" s="9">
        <v>45099</v>
      </c>
      <c r="C66" t="s">
        <v>19</v>
      </c>
      <c r="D66" t="s">
        <v>20</v>
      </c>
      <c r="E66" t="s">
        <v>37</v>
      </c>
      <c r="F66" t="s">
        <v>239</v>
      </c>
      <c r="G66" t="s">
        <v>240</v>
      </c>
      <c r="H66" t="s">
        <v>24</v>
      </c>
      <c r="I66" t="s">
        <v>61</v>
      </c>
      <c r="J66">
        <v>18</v>
      </c>
      <c r="K66">
        <v>119550</v>
      </c>
      <c r="L66">
        <v>2151900</v>
      </c>
      <c r="M66">
        <v>15</v>
      </c>
      <c r="N66" t="s">
        <v>26</v>
      </c>
      <c r="O66">
        <v>3</v>
      </c>
      <c r="P66" t="s">
        <v>35</v>
      </c>
      <c r="Q66">
        <v>128</v>
      </c>
      <c r="R66">
        <v>1470487</v>
      </c>
    </row>
    <row r="67" spans="1:18" x14ac:dyDescent="0.3">
      <c r="A67" t="s">
        <v>241</v>
      </c>
      <c r="B67" s="9">
        <v>45345</v>
      </c>
      <c r="C67" t="s">
        <v>19</v>
      </c>
      <c r="D67" t="s">
        <v>20</v>
      </c>
      <c r="E67" t="s">
        <v>53</v>
      </c>
      <c r="F67" t="s">
        <v>242</v>
      </c>
      <c r="G67" t="s">
        <v>243</v>
      </c>
      <c r="H67" t="s">
        <v>24</v>
      </c>
      <c r="I67" t="s">
        <v>174</v>
      </c>
      <c r="J67">
        <v>11</v>
      </c>
      <c r="K67">
        <v>40433</v>
      </c>
      <c r="L67">
        <v>444763</v>
      </c>
      <c r="M67">
        <v>0</v>
      </c>
      <c r="N67" t="s">
        <v>47</v>
      </c>
      <c r="O67">
        <v>1</v>
      </c>
      <c r="P67" t="s">
        <v>35</v>
      </c>
      <c r="Q67">
        <v>163</v>
      </c>
      <c r="R67">
        <v>1470487</v>
      </c>
    </row>
    <row r="68" spans="1:18" x14ac:dyDescent="0.3">
      <c r="A68" t="s">
        <v>244</v>
      </c>
      <c r="B68" s="9">
        <v>45398</v>
      </c>
      <c r="C68" t="s">
        <v>19</v>
      </c>
      <c r="D68" t="s">
        <v>20</v>
      </c>
      <c r="E68" t="s">
        <v>37</v>
      </c>
      <c r="F68" t="s">
        <v>245</v>
      </c>
      <c r="G68" t="s">
        <v>246</v>
      </c>
      <c r="H68" t="s">
        <v>40</v>
      </c>
      <c r="I68" t="s">
        <v>123</v>
      </c>
      <c r="J68">
        <v>11</v>
      </c>
      <c r="K68">
        <v>15965</v>
      </c>
      <c r="L68">
        <v>175615</v>
      </c>
      <c r="M68">
        <v>15</v>
      </c>
      <c r="N68" t="s">
        <v>57</v>
      </c>
      <c r="O68">
        <v>1</v>
      </c>
      <c r="P68" t="s">
        <v>35</v>
      </c>
      <c r="Q68">
        <v>15</v>
      </c>
      <c r="R68">
        <v>394393</v>
      </c>
    </row>
    <row r="69" spans="1:18" x14ac:dyDescent="0.3">
      <c r="A69" t="s">
        <v>247</v>
      </c>
      <c r="B69" s="9">
        <v>45266</v>
      </c>
      <c r="C69" t="s">
        <v>19</v>
      </c>
      <c r="D69" t="s">
        <v>20</v>
      </c>
      <c r="E69" t="s">
        <v>53</v>
      </c>
      <c r="F69" t="s">
        <v>132</v>
      </c>
      <c r="G69" t="s">
        <v>248</v>
      </c>
      <c r="H69" t="s">
        <v>45</v>
      </c>
      <c r="I69" t="s">
        <v>130</v>
      </c>
      <c r="J69">
        <v>16</v>
      </c>
      <c r="K69">
        <v>36986</v>
      </c>
      <c r="L69">
        <v>591776</v>
      </c>
      <c r="M69">
        <v>0</v>
      </c>
      <c r="N69" t="s">
        <v>27</v>
      </c>
      <c r="O69">
        <v>3</v>
      </c>
      <c r="P69" t="s">
        <v>35</v>
      </c>
      <c r="Q69">
        <v>199</v>
      </c>
      <c r="R69">
        <v>313112</v>
      </c>
    </row>
    <row r="70" spans="1:18" x14ac:dyDescent="0.3">
      <c r="A70" t="s">
        <v>249</v>
      </c>
      <c r="B70" s="9">
        <v>45329</v>
      </c>
      <c r="C70" t="s">
        <v>19</v>
      </c>
      <c r="D70" t="s">
        <v>20</v>
      </c>
      <c r="E70" t="s">
        <v>53</v>
      </c>
      <c r="F70" t="s">
        <v>233</v>
      </c>
      <c r="G70" t="s">
        <v>250</v>
      </c>
      <c r="H70" t="s">
        <v>65</v>
      </c>
      <c r="I70" t="s">
        <v>78</v>
      </c>
      <c r="J70">
        <v>1</v>
      </c>
      <c r="K70">
        <v>101597</v>
      </c>
      <c r="L70">
        <v>101597</v>
      </c>
      <c r="M70">
        <v>0</v>
      </c>
      <c r="N70" t="s">
        <v>57</v>
      </c>
      <c r="O70">
        <v>2</v>
      </c>
      <c r="P70" t="s">
        <v>35</v>
      </c>
      <c r="Q70">
        <v>39</v>
      </c>
      <c r="R70">
        <v>744194</v>
      </c>
    </row>
    <row r="71" spans="1:18" x14ac:dyDescent="0.3">
      <c r="A71" t="s">
        <v>251</v>
      </c>
      <c r="B71" s="9">
        <v>45586</v>
      </c>
      <c r="C71" t="s">
        <v>19</v>
      </c>
      <c r="D71" t="s">
        <v>20</v>
      </c>
      <c r="E71" t="s">
        <v>37</v>
      </c>
      <c r="F71" t="s">
        <v>252</v>
      </c>
      <c r="G71" t="s">
        <v>253</v>
      </c>
      <c r="H71" t="s">
        <v>32</v>
      </c>
      <c r="I71" t="s">
        <v>113</v>
      </c>
      <c r="J71">
        <v>9</v>
      </c>
      <c r="K71">
        <v>6574</v>
      </c>
      <c r="L71">
        <v>59166</v>
      </c>
      <c r="M71">
        <v>0</v>
      </c>
      <c r="N71" t="s">
        <v>27</v>
      </c>
      <c r="O71">
        <v>3</v>
      </c>
      <c r="P71" t="s">
        <v>35</v>
      </c>
      <c r="Q71">
        <v>5</v>
      </c>
      <c r="R71">
        <v>458369</v>
      </c>
    </row>
    <row r="72" spans="1:18" x14ac:dyDescent="0.3">
      <c r="A72" t="s">
        <v>254</v>
      </c>
      <c r="B72" s="9">
        <v>45648</v>
      </c>
      <c r="C72" t="s">
        <v>19</v>
      </c>
      <c r="D72" t="s">
        <v>20</v>
      </c>
      <c r="E72" t="s">
        <v>21</v>
      </c>
      <c r="F72" t="s">
        <v>80</v>
      </c>
      <c r="G72" t="s">
        <v>255</v>
      </c>
      <c r="H72" t="s">
        <v>32</v>
      </c>
      <c r="I72" t="s">
        <v>95</v>
      </c>
      <c r="J72">
        <v>10</v>
      </c>
      <c r="K72">
        <v>5971</v>
      </c>
      <c r="L72">
        <v>59710</v>
      </c>
      <c r="M72">
        <v>0</v>
      </c>
      <c r="N72" t="s">
        <v>27</v>
      </c>
      <c r="O72">
        <v>3</v>
      </c>
      <c r="P72" t="s">
        <v>35</v>
      </c>
      <c r="Q72">
        <v>44</v>
      </c>
      <c r="R72">
        <v>458369</v>
      </c>
    </row>
    <row r="73" spans="1:18" x14ac:dyDescent="0.3">
      <c r="A73" t="s">
        <v>256</v>
      </c>
      <c r="B73" s="9">
        <v>45060</v>
      </c>
      <c r="C73" t="s">
        <v>19</v>
      </c>
      <c r="D73" t="s">
        <v>20</v>
      </c>
      <c r="E73" t="s">
        <v>37</v>
      </c>
      <c r="F73" t="s">
        <v>183</v>
      </c>
      <c r="G73" t="s">
        <v>257</v>
      </c>
      <c r="H73" t="s">
        <v>45</v>
      </c>
      <c r="I73" t="s">
        <v>46</v>
      </c>
      <c r="J73">
        <v>10</v>
      </c>
      <c r="K73">
        <v>10188</v>
      </c>
      <c r="L73">
        <v>101880</v>
      </c>
      <c r="M73">
        <v>0</v>
      </c>
      <c r="N73" t="s">
        <v>26</v>
      </c>
      <c r="O73">
        <v>1</v>
      </c>
      <c r="P73" t="s">
        <v>35</v>
      </c>
      <c r="Q73">
        <v>115</v>
      </c>
      <c r="R73">
        <v>313112</v>
      </c>
    </row>
    <row r="74" spans="1:18" x14ac:dyDescent="0.3">
      <c r="A74" t="s">
        <v>258</v>
      </c>
      <c r="B74" s="9">
        <v>45378</v>
      </c>
      <c r="C74" t="s">
        <v>19</v>
      </c>
      <c r="D74" t="s">
        <v>20</v>
      </c>
      <c r="E74" t="s">
        <v>53</v>
      </c>
      <c r="F74" t="s">
        <v>259</v>
      </c>
      <c r="G74" t="s">
        <v>260</v>
      </c>
      <c r="H74" t="s">
        <v>24</v>
      </c>
      <c r="I74" t="s">
        <v>161</v>
      </c>
      <c r="J74">
        <v>4</v>
      </c>
      <c r="K74">
        <v>35186</v>
      </c>
      <c r="L74">
        <v>140744</v>
      </c>
      <c r="M74">
        <v>0</v>
      </c>
      <c r="N74" t="s">
        <v>26</v>
      </c>
      <c r="O74">
        <v>3</v>
      </c>
      <c r="P74" t="s">
        <v>28</v>
      </c>
      <c r="Q74">
        <v>90</v>
      </c>
      <c r="R74">
        <v>1470487</v>
      </c>
    </row>
    <row r="75" spans="1:18" x14ac:dyDescent="0.3">
      <c r="A75" t="s">
        <v>261</v>
      </c>
      <c r="B75" s="9">
        <v>45642</v>
      </c>
      <c r="C75" t="s">
        <v>19</v>
      </c>
      <c r="D75" t="s">
        <v>20</v>
      </c>
      <c r="E75" t="s">
        <v>37</v>
      </c>
      <c r="F75" t="s">
        <v>262</v>
      </c>
      <c r="G75" t="s">
        <v>263</v>
      </c>
      <c r="H75" t="s">
        <v>24</v>
      </c>
      <c r="I75" t="s">
        <v>174</v>
      </c>
      <c r="J75">
        <v>2</v>
      </c>
      <c r="K75">
        <v>20544</v>
      </c>
      <c r="L75">
        <v>41088</v>
      </c>
      <c r="M75">
        <v>20</v>
      </c>
      <c r="N75" t="s">
        <v>57</v>
      </c>
      <c r="O75">
        <v>5</v>
      </c>
      <c r="P75" t="s">
        <v>35</v>
      </c>
      <c r="Q75">
        <v>158</v>
      </c>
      <c r="R75">
        <v>1470487</v>
      </c>
    </row>
    <row r="76" spans="1:18" x14ac:dyDescent="0.3">
      <c r="A76" t="s">
        <v>264</v>
      </c>
      <c r="B76" s="9">
        <v>45372</v>
      </c>
      <c r="C76" t="s">
        <v>19</v>
      </c>
      <c r="D76" t="s">
        <v>20</v>
      </c>
      <c r="E76" t="s">
        <v>21</v>
      </c>
      <c r="F76" t="s">
        <v>265</v>
      </c>
      <c r="G76" t="s">
        <v>266</v>
      </c>
      <c r="H76" t="s">
        <v>24</v>
      </c>
      <c r="I76" t="s">
        <v>161</v>
      </c>
      <c r="J76">
        <v>6</v>
      </c>
      <c r="K76">
        <v>303514</v>
      </c>
      <c r="L76">
        <v>1821084</v>
      </c>
      <c r="M76">
        <v>20</v>
      </c>
      <c r="N76" t="s">
        <v>57</v>
      </c>
      <c r="O76">
        <v>3</v>
      </c>
      <c r="P76" t="s">
        <v>28</v>
      </c>
      <c r="Q76">
        <v>122</v>
      </c>
      <c r="R76">
        <v>1470487</v>
      </c>
    </row>
    <row r="77" spans="1:18" x14ac:dyDescent="0.3">
      <c r="A77" t="s">
        <v>267</v>
      </c>
      <c r="B77" s="9">
        <v>45212</v>
      </c>
      <c r="C77" t="s">
        <v>19</v>
      </c>
      <c r="D77" t="s">
        <v>20</v>
      </c>
      <c r="E77" t="s">
        <v>37</v>
      </c>
      <c r="F77" t="s">
        <v>268</v>
      </c>
      <c r="G77" t="s">
        <v>27</v>
      </c>
      <c r="H77" t="s">
        <v>45</v>
      </c>
      <c r="I77" t="s">
        <v>82</v>
      </c>
      <c r="J77">
        <v>10</v>
      </c>
      <c r="K77">
        <v>35609</v>
      </c>
      <c r="L77">
        <v>356090</v>
      </c>
      <c r="M77">
        <v>10</v>
      </c>
      <c r="N77" t="s">
        <v>27</v>
      </c>
      <c r="O77">
        <v>3</v>
      </c>
      <c r="P77" t="s">
        <v>35</v>
      </c>
      <c r="Q77">
        <v>191</v>
      </c>
      <c r="R77">
        <v>313112</v>
      </c>
    </row>
    <row r="78" spans="1:18" x14ac:dyDescent="0.3">
      <c r="A78" t="s">
        <v>269</v>
      </c>
      <c r="B78" s="9">
        <v>45038</v>
      </c>
      <c r="C78" t="s">
        <v>19</v>
      </c>
      <c r="D78" t="s">
        <v>20</v>
      </c>
      <c r="E78" t="s">
        <v>21</v>
      </c>
      <c r="F78" t="s">
        <v>270</v>
      </c>
      <c r="G78" t="s">
        <v>271</v>
      </c>
      <c r="H78" t="s">
        <v>32</v>
      </c>
      <c r="I78" t="s">
        <v>33</v>
      </c>
      <c r="J78">
        <v>6</v>
      </c>
      <c r="K78">
        <v>22487</v>
      </c>
      <c r="L78">
        <v>134922</v>
      </c>
      <c r="M78">
        <v>5</v>
      </c>
      <c r="N78" t="s">
        <v>34</v>
      </c>
      <c r="O78">
        <v>0</v>
      </c>
      <c r="P78" t="s">
        <v>35</v>
      </c>
      <c r="Q78">
        <v>180</v>
      </c>
      <c r="R78">
        <v>458369</v>
      </c>
    </row>
    <row r="79" spans="1:18" x14ac:dyDescent="0.3">
      <c r="A79" t="s">
        <v>272</v>
      </c>
      <c r="B79" s="9">
        <v>45045</v>
      </c>
      <c r="C79" t="s">
        <v>19</v>
      </c>
      <c r="D79" t="s">
        <v>20</v>
      </c>
      <c r="E79" t="s">
        <v>37</v>
      </c>
      <c r="F79" t="s">
        <v>273</v>
      </c>
      <c r="G79" t="s">
        <v>274</v>
      </c>
      <c r="H79" t="s">
        <v>40</v>
      </c>
      <c r="I79" t="s">
        <v>171</v>
      </c>
      <c r="J79">
        <v>17</v>
      </c>
      <c r="K79">
        <v>7745</v>
      </c>
      <c r="L79">
        <v>131665</v>
      </c>
      <c r="M79">
        <v>0</v>
      </c>
      <c r="N79" t="s">
        <v>26</v>
      </c>
      <c r="O79">
        <v>1</v>
      </c>
      <c r="P79" t="s">
        <v>35</v>
      </c>
      <c r="Q79">
        <v>129</v>
      </c>
      <c r="R79">
        <v>394393</v>
      </c>
    </row>
    <row r="80" spans="1:18" x14ac:dyDescent="0.3">
      <c r="A80" t="s">
        <v>275</v>
      </c>
      <c r="B80" s="9">
        <v>45016</v>
      </c>
      <c r="C80" t="s">
        <v>19</v>
      </c>
      <c r="D80" t="s">
        <v>20</v>
      </c>
      <c r="E80" t="s">
        <v>37</v>
      </c>
      <c r="F80" t="s">
        <v>276</v>
      </c>
      <c r="G80" t="s">
        <v>277</v>
      </c>
      <c r="H80" t="s">
        <v>40</v>
      </c>
      <c r="I80" t="s">
        <v>41</v>
      </c>
      <c r="J80">
        <v>10</v>
      </c>
      <c r="K80">
        <v>15254</v>
      </c>
      <c r="L80">
        <v>152540</v>
      </c>
      <c r="M80">
        <v>0</v>
      </c>
      <c r="N80" t="s">
        <v>26</v>
      </c>
      <c r="O80">
        <v>1</v>
      </c>
      <c r="P80" t="s">
        <v>35</v>
      </c>
      <c r="Q80">
        <v>140</v>
      </c>
      <c r="R80">
        <v>394393</v>
      </c>
    </row>
    <row r="81" spans="1:18" x14ac:dyDescent="0.3">
      <c r="A81" t="s">
        <v>278</v>
      </c>
      <c r="B81" s="9">
        <v>45598</v>
      </c>
      <c r="C81" t="s">
        <v>19</v>
      </c>
      <c r="D81" t="s">
        <v>20</v>
      </c>
      <c r="E81" t="s">
        <v>21</v>
      </c>
      <c r="F81" t="s">
        <v>279</v>
      </c>
      <c r="G81" t="s">
        <v>280</v>
      </c>
      <c r="H81" t="s">
        <v>32</v>
      </c>
      <c r="I81" t="s">
        <v>158</v>
      </c>
      <c r="J81">
        <v>20</v>
      </c>
      <c r="K81">
        <v>4532</v>
      </c>
      <c r="L81">
        <v>90640</v>
      </c>
      <c r="M81">
        <v>5</v>
      </c>
      <c r="N81" t="s">
        <v>47</v>
      </c>
      <c r="O81" t="s">
        <v>27</v>
      </c>
      <c r="P81" t="s">
        <v>35</v>
      </c>
      <c r="Q81">
        <v>199</v>
      </c>
      <c r="R81">
        <v>458369</v>
      </c>
    </row>
    <row r="82" spans="1:18" x14ac:dyDescent="0.3">
      <c r="A82" t="s">
        <v>281</v>
      </c>
      <c r="B82" s="9">
        <v>45021</v>
      </c>
      <c r="C82" t="s">
        <v>19</v>
      </c>
      <c r="D82" t="s">
        <v>20</v>
      </c>
      <c r="E82" t="s">
        <v>37</v>
      </c>
      <c r="F82" t="s">
        <v>282</v>
      </c>
      <c r="G82" t="s">
        <v>27</v>
      </c>
      <c r="H82" t="s">
        <v>32</v>
      </c>
      <c r="I82" t="s">
        <v>117</v>
      </c>
      <c r="J82">
        <v>12</v>
      </c>
      <c r="K82">
        <v>22457</v>
      </c>
      <c r="L82">
        <v>269484</v>
      </c>
      <c r="M82">
        <v>0</v>
      </c>
      <c r="N82" t="s">
        <v>47</v>
      </c>
      <c r="O82">
        <v>2</v>
      </c>
      <c r="P82" t="s">
        <v>35</v>
      </c>
      <c r="Q82">
        <v>148</v>
      </c>
      <c r="R82">
        <v>458369</v>
      </c>
    </row>
    <row r="83" spans="1:18" x14ac:dyDescent="0.3">
      <c r="A83" t="s">
        <v>283</v>
      </c>
      <c r="B83" s="9">
        <v>45070</v>
      </c>
      <c r="C83" t="s">
        <v>19</v>
      </c>
      <c r="D83" t="s">
        <v>20</v>
      </c>
      <c r="E83" t="s">
        <v>37</v>
      </c>
      <c r="F83" t="s">
        <v>284</v>
      </c>
      <c r="G83" t="s">
        <v>285</v>
      </c>
      <c r="H83" t="s">
        <v>45</v>
      </c>
      <c r="I83" t="s">
        <v>181</v>
      </c>
      <c r="J83">
        <v>10</v>
      </c>
      <c r="K83">
        <v>33664</v>
      </c>
      <c r="L83">
        <v>336640</v>
      </c>
      <c r="M83">
        <v>15</v>
      </c>
      <c r="N83" t="s">
        <v>47</v>
      </c>
      <c r="O83" t="s">
        <v>27</v>
      </c>
      <c r="P83" t="s">
        <v>35</v>
      </c>
      <c r="Q83">
        <v>175</v>
      </c>
      <c r="R83">
        <v>313112</v>
      </c>
    </row>
    <row r="84" spans="1:18" x14ac:dyDescent="0.3">
      <c r="A84" t="s">
        <v>286</v>
      </c>
      <c r="B84" s="9">
        <v>45347</v>
      </c>
      <c r="C84" t="s">
        <v>19</v>
      </c>
      <c r="D84" t="s">
        <v>20</v>
      </c>
      <c r="E84" t="s">
        <v>37</v>
      </c>
      <c r="F84" t="s">
        <v>287</v>
      </c>
      <c r="G84" t="s">
        <v>288</v>
      </c>
      <c r="H84" t="s">
        <v>65</v>
      </c>
      <c r="I84" t="s">
        <v>289</v>
      </c>
      <c r="J84">
        <v>7</v>
      </c>
      <c r="K84">
        <v>113806</v>
      </c>
      <c r="L84">
        <v>796642</v>
      </c>
      <c r="M84">
        <v>5</v>
      </c>
      <c r="N84" t="s">
        <v>26</v>
      </c>
      <c r="O84">
        <v>3</v>
      </c>
      <c r="P84" t="s">
        <v>35</v>
      </c>
      <c r="Q84">
        <v>159</v>
      </c>
      <c r="R84">
        <v>744194</v>
      </c>
    </row>
    <row r="85" spans="1:18" x14ac:dyDescent="0.3">
      <c r="A85" t="s">
        <v>290</v>
      </c>
      <c r="B85" s="9">
        <v>45156</v>
      </c>
      <c r="C85" t="s">
        <v>19</v>
      </c>
      <c r="D85" t="s">
        <v>20</v>
      </c>
      <c r="E85" t="s">
        <v>53</v>
      </c>
      <c r="F85" t="s">
        <v>291</v>
      </c>
      <c r="G85" t="s">
        <v>27</v>
      </c>
      <c r="H85" t="s">
        <v>24</v>
      </c>
      <c r="I85" t="s">
        <v>92</v>
      </c>
      <c r="J85">
        <v>8</v>
      </c>
      <c r="K85">
        <v>237203</v>
      </c>
      <c r="L85">
        <v>1897624</v>
      </c>
      <c r="M85">
        <v>15</v>
      </c>
      <c r="N85" t="s">
        <v>47</v>
      </c>
      <c r="O85" t="s">
        <v>27</v>
      </c>
      <c r="P85" t="s">
        <v>35</v>
      </c>
      <c r="Q85">
        <v>151</v>
      </c>
      <c r="R85">
        <v>1470487</v>
      </c>
    </row>
    <row r="86" spans="1:18" x14ac:dyDescent="0.3">
      <c r="A86" t="s">
        <v>292</v>
      </c>
      <c r="B86" s="9">
        <v>45093</v>
      </c>
      <c r="C86" t="s">
        <v>19</v>
      </c>
      <c r="D86" t="s">
        <v>20</v>
      </c>
      <c r="E86" t="s">
        <v>21</v>
      </c>
      <c r="F86" t="s">
        <v>293</v>
      </c>
      <c r="G86" t="s">
        <v>294</v>
      </c>
      <c r="H86" t="s">
        <v>45</v>
      </c>
      <c r="I86" t="s">
        <v>82</v>
      </c>
      <c r="J86">
        <v>9</v>
      </c>
      <c r="K86">
        <v>21767</v>
      </c>
      <c r="L86">
        <v>195903</v>
      </c>
      <c r="M86">
        <v>15</v>
      </c>
      <c r="N86" t="s">
        <v>27</v>
      </c>
      <c r="O86">
        <v>3</v>
      </c>
      <c r="P86" t="s">
        <v>35</v>
      </c>
      <c r="Q86">
        <v>50</v>
      </c>
      <c r="R86">
        <v>313112</v>
      </c>
    </row>
    <row r="87" spans="1:18" x14ac:dyDescent="0.3">
      <c r="A87" t="s">
        <v>295</v>
      </c>
      <c r="B87" s="9">
        <v>45248</v>
      </c>
      <c r="C87" t="s">
        <v>19</v>
      </c>
      <c r="D87" t="s">
        <v>20</v>
      </c>
      <c r="E87" t="s">
        <v>37</v>
      </c>
      <c r="F87" t="s">
        <v>296</v>
      </c>
      <c r="G87" t="s">
        <v>297</v>
      </c>
      <c r="H87" t="s">
        <v>40</v>
      </c>
      <c r="I87" t="s">
        <v>41</v>
      </c>
      <c r="J87">
        <v>12</v>
      </c>
      <c r="K87">
        <v>7254</v>
      </c>
      <c r="L87">
        <v>87048</v>
      </c>
      <c r="M87">
        <v>10</v>
      </c>
      <c r="N87" t="s">
        <v>47</v>
      </c>
      <c r="O87">
        <v>2</v>
      </c>
      <c r="P87" t="s">
        <v>35</v>
      </c>
      <c r="Q87">
        <v>60</v>
      </c>
      <c r="R87">
        <v>394393</v>
      </c>
    </row>
    <row r="88" spans="1:18" x14ac:dyDescent="0.3">
      <c r="A88" t="s">
        <v>298</v>
      </c>
      <c r="B88" s="9">
        <v>45167</v>
      </c>
      <c r="C88" t="s">
        <v>19</v>
      </c>
      <c r="D88" t="s">
        <v>20</v>
      </c>
      <c r="E88" t="s">
        <v>37</v>
      </c>
      <c r="F88" t="s">
        <v>299</v>
      </c>
      <c r="G88" t="s">
        <v>300</v>
      </c>
      <c r="H88" t="s">
        <v>32</v>
      </c>
      <c r="I88" t="s">
        <v>33</v>
      </c>
      <c r="J88">
        <v>3</v>
      </c>
      <c r="K88">
        <v>21035</v>
      </c>
      <c r="L88">
        <v>63105</v>
      </c>
      <c r="M88">
        <v>15</v>
      </c>
      <c r="N88" t="s">
        <v>57</v>
      </c>
      <c r="O88">
        <v>4</v>
      </c>
      <c r="P88" t="s">
        <v>28</v>
      </c>
      <c r="Q88">
        <v>118</v>
      </c>
      <c r="R88">
        <v>458369</v>
      </c>
    </row>
    <row r="89" spans="1:18" x14ac:dyDescent="0.3">
      <c r="A89" t="s">
        <v>301</v>
      </c>
      <c r="B89" s="9">
        <v>45556</v>
      </c>
      <c r="C89" t="s">
        <v>19</v>
      </c>
      <c r="D89" t="s">
        <v>20</v>
      </c>
      <c r="E89" t="s">
        <v>53</v>
      </c>
      <c r="F89" t="s">
        <v>302</v>
      </c>
      <c r="G89" t="s">
        <v>303</v>
      </c>
      <c r="H89" t="s">
        <v>40</v>
      </c>
      <c r="I89" t="s">
        <v>106</v>
      </c>
      <c r="J89">
        <v>10</v>
      </c>
      <c r="K89">
        <v>11978</v>
      </c>
      <c r="L89">
        <v>119780</v>
      </c>
      <c r="M89">
        <v>15</v>
      </c>
      <c r="N89" t="s">
        <v>27</v>
      </c>
      <c r="O89">
        <v>2</v>
      </c>
      <c r="P89" t="s">
        <v>27</v>
      </c>
      <c r="Q89">
        <v>130</v>
      </c>
      <c r="R89">
        <v>394393</v>
      </c>
    </row>
    <row r="90" spans="1:18" x14ac:dyDescent="0.3">
      <c r="A90" t="s">
        <v>304</v>
      </c>
      <c r="B90" s="9">
        <v>45550</v>
      </c>
      <c r="C90" t="s">
        <v>19</v>
      </c>
      <c r="D90" t="s">
        <v>20</v>
      </c>
      <c r="E90" t="s">
        <v>21</v>
      </c>
      <c r="F90" t="s">
        <v>305</v>
      </c>
      <c r="G90" t="s">
        <v>306</v>
      </c>
      <c r="H90" t="s">
        <v>45</v>
      </c>
      <c r="I90" t="s">
        <v>74</v>
      </c>
      <c r="J90">
        <v>5</v>
      </c>
      <c r="K90">
        <v>5423</v>
      </c>
      <c r="L90">
        <v>27115</v>
      </c>
      <c r="M90">
        <v>15</v>
      </c>
      <c r="N90" t="s">
        <v>34</v>
      </c>
      <c r="O90">
        <v>5</v>
      </c>
      <c r="P90" t="s">
        <v>28</v>
      </c>
      <c r="Q90">
        <v>145</v>
      </c>
      <c r="R90">
        <v>313112</v>
      </c>
    </row>
    <row r="91" spans="1:18" x14ac:dyDescent="0.3">
      <c r="A91" t="s">
        <v>307</v>
      </c>
      <c r="B91" s="9">
        <v>45527</v>
      </c>
      <c r="C91" t="s">
        <v>19</v>
      </c>
      <c r="D91" t="s">
        <v>20</v>
      </c>
      <c r="E91" t="s">
        <v>21</v>
      </c>
      <c r="F91" t="s">
        <v>308</v>
      </c>
      <c r="G91" t="s">
        <v>27</v>
      </c>
      <c r="H91" t="s">
        <v>24</v>
      </c>
      <c r="I91" t="s">
        <v>56</v>
      </c>
      <c r="J91">
        <v>16</v>
      </c>
      <c r="K91">
        <v>32715</v>
      </c>
      <c r="L91">
        <v>523440</v>
      </c>
      <c r="M91">
        <v>0</v>
      </c>
      <c r="N91" t="s">
        <v>47</v>
      </c>
      <c r="O91">
        <v>5</v>
      </c>
      <c r="P91" t="s">
        <v>35</v>
      </c>
      <c r="Q91">
        <v>158</v>
      </c>
      <c r="R91">
        <v>1470487</v>
      </c>
    </row>
    <row r="92" spans="1:18" x14ac:dyDescent="0.3">
      <c r="A92" t="s">
        <v>309</v>
      </c>
      <c r="B92" s="9">
        <v>45533</v>
      </c>
      <c r="C92" t="s">
        <v>19</v>
      </c>
      <c r="D92" t="s">
        <v>20</v>
      </c>
      <c r="E92" t="s">
        <v>21</v>
      </c>
      <c r="F92" t="s">
        <v>310</v>
      </c>
      <c r="G92" t="s">
        <v>311</v>
      </c>
      <c r="H92" t="s">
        <v>40</v>
      </c>
      <c r="I92" t="s">
        <v>171</v>
      </c>
      <c r="J92">
        <v>4</v>
      </c>
      <c r="K92">
        <v>11331</v>
      </c>
      <c r="L92">
        <v>45324</v>
      </c>
      <c r="M92">
        <v>10</v>
      </c>
      <c r="N92" t="s">
        <v>47</v>
      </c>
      <c r="O92">
        <v>3</v>
      </c>
      <c r="P92" t="s">
        <v>35</v>
      </c>
      <c r="Q92">
        <v>88</v>
      </c>
      <c r="R92">
        <v>394393</v>
      </c>
    </row>
    <row r="93" spans="1:18" x14ac:dyDescent="0.3">
      <c r="A93" t="s">
        <v>312</v>
      </c>
      <c r="B93" s="9">
        <v>45482</v>
      </c>
      <c r="C93" t="s">
        <v>19</v>
      </c>
      <c r="D93" t="s">
        <v>20</v>
      </c>
      <c r="E93" t="s">
        <v>21</v>
      </c>
      <c r="F93" t="s">
        <v>313</v>
      </c>
      <c r="G93" t="s">
        <v>314</v>
      </c>
      <c r="H93" t="s">
        <v>40</v>
      </c>
      <c r="I93" t="s">
        <v>70</v>
      </c>
      <c r="J93">
        <v>16</v>
      </c>
      <c r="K93">
        <v>12888</v>
      </c>
      <c r="L93">
        <v>206208</v>
      </c>
      <c r="M93">
        <v>10</v>
      </c>
      <c r="N93" t="s">
        <v>47</v>
      </c>
      <c r="O93" t="s">
        <v>27</v>
      </c>
      <c r="P93" t="s">
        <v>35</v>
      </c>
      <c r="Q93">
        <v>184</v>
      </c>
      <c r="R93">
        <v>394393</v>
      </c>
    </row>
    <row r="94" spans="1:18" x14ac:dyDescent="0.3">
      <c r="A94" t="s">
        <v>315</v>
      </c>
      <c r="B94" s="9">
        <v>45289</v>
      </c>
      <c r="C94" t="s">
        <v>19</v>
      </c>
      <c r="D94" t="s">
        <v>20</v>
      </c>
      <c r="E94" t="s">
        <v>21</v>
      </c>
      <c r="F94" t="s">
        <v>316</v>
      </c>
      <c r="G94" t="s">
        <v>317</v>
      </c>
      <c r="H94" t="s">
        <v>45</v>
      </c>
      <c r="I94" t="s">
        <v>130</v>
      </c>
      <c r="J94">
        <v>2</v>
      </c>
      <c r="K94">
        <v>20558</v>
      </c>
      <c r="L94">
        <v>41116</v>
      </c>
      <c r="M94">
        <v>5</v>
      </c>
      <c r="N94" t="s">
        <v>57</v>
      </c>
      <c r="O94" t="s">
        <v>27</v>
      </c>
      <c r="P94" t="s">
        <v>28</v>
      </c>
      <c r="Q94">
        <v>66</v>
      </c>
      <c r="R94">
        <v>313112</v>
      </c>
    </row>
    <row r="95" spans="1:18" x14ac:dyDescent="0.3">
      <c r="A95" t="s">
        <v>318</v>
      </c>
      <c r="B95" s="9">
        <v>45488</v>
      </c>
      <c r="C95" t="s">
        <v>19</v>
      </c>
      <c r="D95" t="s">
        <v>20</v>
      </c>
      <c r="E95" t="s">
        <v>21</v>
      </c>
      <c r="F95" t="s">
        <v>319</v>
      </c>
      <c r="G95" t="s">
        <v>320</v>
      </c>
      <c r="H95" t="s">
        <v>65</v>
      </c>
      <c r="I95" t="s">
        <v>102</v>
      </c>
      <c r="J95">
        <v>4</v>
      </c>
      <c r="K95">
        <v>48682</v>
      </c>
      <c r="L95">
        <v>194728</v>
      </c>
      <c r="M95">
        <v>5</v>
      </c>
      <c r="N95" t="s">
        <v>57</v>
      </c>
      <c r="O95">
        <v>1</v>
      </c>
      <c r="P95" t="s">
        <v>35</v>
      </c>
      <c r="Q95">
        <v>124</v>
      </c>
      <c r="R95">
        <v>744194</v>
      </c>
    </row>
    <row r="96" spans="1:18" x14ac:dyDescent="0.3">
      <c r="A96" t="s">
        <v>321</v>
      </c>
      <c r="B96" s="9">
        <v>44954</v>
      </c>
      <c r="C96" t="s">
        <v>19</v>
      </c>
      <c r="D96" t="s">
        <v>20</v>
      </c>
      <c r="E96" t="s">
        <v>37</v>
      </c>
      <c r="F96" t="s">
        <v>322</v>
      </c>
      <c r="G96" t="s">
        <v>27</v>
      </c>
      <c r="H96" t="s">
        <v>40</v>
      </c>
      <c r="I96" t="s">
        <v>41</v>
      </c>
      <c r="J96">
        <v>9</v>
      </c>
      <c r="K96">
        <v>9907</v>
      </c>
      <c r="L96">
        <v>89163</v>
      </c>
      <c r="M96">
        <v>20</v>
      </c>
      <c r="N96" t="s">
        <v>47</v>
      </c>
      <c r="O96">
        <v>4</v>
      </c>
      <c r="P96" t="s">
        <v>35</v>
      </c>
      <c r="Q96">
        <v>1</v>
      </c>
      <c r="R96">
        <v>394393</v>
      </c>
    </row>
    <row r="97" spans="1:18" x14ac:dyDescent="0.3">
      <c r="A97" t="s">
        <v>323</v>
      </c>
      <c r="B97" s="9">
        <v>44939</v>
      </c>
      <c r="C97" t="s">
        <v>19</v>
      </c>
      <c r="D97" t="s">
        <v>20</v>
      </c>
      <c r="E97" t="s">
        <v>37</v>
      </c>
      <c r="F97" t="s">
        <v>324</v>
      </c>
      <c r="G97" t="s">
        <v>27</v>
      </c>
      <c r="H97" t="s">
        <v>32</v>
      </c>
      <c r="I97" t="s">
        <v>95</v>
      </c>
      <c r="J97">
        <v>5</v>
      </c>
      <c r="K97">
        <v>21148</v>
      </c>
      <c r="L97">
        <v>105740</v>
      </c>
      <c r="M97">
        <v>20</v>
      </c>
      <c r="N97" t="s">
        <v>47</v>
      </c>
      <c r="O97">
        <v>5</v>
      </c>
      <c r="P97" t="s">
        <v>35</v>
      </c>
      <c r="Q97">
        <v>78</v>
      </c>
      <c r="R97">
        <v>458369</v>
      </c>
    </row>
    <row r="98" spans="1:18" x14ac:dyDescent="0.3">
      <c r="A98" t="s">
        <v>325</v>
      </c>
      <c r="B98" s="9">
        <v>45228</v>
      </c>
      <c r="C98" t="s">
        <v>19</v>
      </c>
      <c r="D98" t="s">
        <v>20</v>
      </c>
      <c r="E98" t="s">
        <v>37</v>
      </c>
      <c r="F98" t="s">
        <v>326</v>
      </c>
      <c r="G98" t="s">
        <v>327</v>
      </c>
      <c r="H98" t="s">
        <v>45</v>
      </c>
      <c r="I98" t="s">
        <v>46</v>
      </c>
      <c r="J98">
        <v>1</v>
      </c>
      <c r="K98">
        <v>14313</v>
      </c>
      <c r="L98">
        <v>14313</v>
      </c>
      <c r="M98" t="s">
        <v>27</v>
      </c>
      <c r="N98" t="s">
        <v>57</v>
      </c>
      <c r="O98">
        <v>5</v>
      </c>
      <c r="P98" t="s">
        <v>28</v>
      </c>
      <c r="Q98">
        <v>72</v>
      </c>
      <c r="R98">
        <v>313112</v>
      </c>
    </row>
    <row r="99" spans="1:18" x14ac:dyDescent="0.3">
      <c r="A99" t="s">
        <v>328</v>
      </c>
      <c r="B99" s="9">
        <v>45541</v>
      </c>
      <c r="C99" t="s">
        <v>19</v>
      </c>
      <c r="D99" t="s">
        <v>20</v>
      </c>
      <c r="E99" t="s">
        <v>21</v>
      </c>
      <c r="F99" t="s">
        <v>329</v>
      </c>
      <c r="G99" t="s">
        <v>330</v>
      </c>
      <c r="H99" t="s">
        <v>40</v>
      </c>
      <c r="I99" t="s">
        <v>137</v>
      </c>
      <c r="J99">
        <v>9</v>
      </c>
      <c r="K99">
        <v>15056</v>
      </c>
      <c r="L99">
        <v>135504</v>
      </c>
      <c r="M99">
        <v>10</v>
      </c>
      <c r="N99" t="s">
        <v>34</v>
      </c>
      <c r="O99" t="s">
        <v>27</v>
      </c>
      <c r="P99" t="s">
        <v>35</v>
      </c>
      <c r="Q99">
        <v>75</v>
      </c>
      <c r="R99">
        <v>394393</v>
      </c>
    </row>
    <row r="100" spans="1:18" x14ac:dyDescent="0.3">
      <c r="A100" t="s">
        <v>331</v>
      </c>
      <c r="B100" s="9">
        <v>45238</v>
      </c>
      <c r="C100" t="s">
        <v>19</v>
      </c>
      <c r="D100" t="s">
        <v>20</v>
      </c>
      <c r="E100" t="s">
        <v>21</v>
      </c>
      <c r="F100" t="s">
        <v>332</v>
      </c>
      <c r="G100" t="s">
        <v>333</v>
      </c>
      <c r="H100" t="s">
        <v>24</v>
      </c>
      <c r="I100" t="s">
        <v>174</v>
      </c>
      <c r="J100">
        <v>11</v>
      </c>
      <c r="K100">
        <v>26485</v>
      </c>
      <c r="L100">
        <v>291335</v>
      </c>
      <c r="M100">
        <v>0</v>
      </c>
      <c r="N100" t="s">
        <v>47</v>
      </c>
      <c r="O100">
        <v>1</v>
      </c>
      <c r="P100" t="s">
        <v>28</v>
      </c>
      <c r="Q100">
        <v>174</v>
      </c>
      <c r="R100">
        <v>1470487</v>
      </c>
    </row>
    <row r="101" spans="1:18" x14ac:dyDescent="0.3">
      <c r="A101" t="s">
        <v>334</v>
      </c>
      <c r="B101" s="9">
        <v>45003</v>
      </c>
      <c r="C101" t="s">
        <v>19</v>
      </c>
      <c r="D101" t="s">
        <v>20</v>
      </c>
      <c r="E101" t="s">
        <v>21</v>
      </c>
      <c r="F101" t="s">
        <v>335</v>
      </c>
      <c r="G101" t="s">
        <v>336</v>
      </c>
      <c r="H101" t="s">
        <v>40</v>
      </c>
      <c r="I101" t="s">
        <v>123</v>
      </c>
      <c r="J101">
        <v>10</v>
      </c>
      <c r="K101">
        <v>8372</v>
      </c>
      <c r="L101">
        <v>83720</v>
      </c>
      <c r="M101">
        <v>10</v>
      </c>
      <c r="N101" t="s">
        <v>47</v>
      </c>
      <c r="O101" t="s">
        <v>27</v>
      </c>
      <c r="P101" t="s">
        <v>27</v>
      </c>
      <c r="Q101">
        <v>30</v>
      </c>
      <c r="R101">
        <v>394393</v>
      </c>
    </row>
    <row r="102" spans="1:18" x14ac:dyDescent="0.3">
      <c r="A102" t="s">
        <v>337</v>
      </c>
      <c r="B102" s="9">
        <v>45454</v>
      </c>
      <c r="C102" t="s">
        <v>19</v>
      </c>
      <c r="D102" t="s">
        <v>20</v>
      </c>
      <c r="E102" t="s">
        <v>37</v>
      </c>
      <c r="F102" t="s">
        <v>338</v>
      </c>
      <c r="G102" t="s">
        <v>339</v>
      </c>
      <c r="H102" t="s">
        <v>32</v>
      </c>
      <c r="I102" t="s">
        <v>95</v>
      </c>
      <c r="J102">
        <v>3</v>
      </c>
      <c r="K102">
        <v>19695</v>
      </c>
      <c r="L102">
        <v>59085</v>
      </c>
      <c r="M102">
        <v>20</v>
      </c>
      <c r="N102" t="s">
        <v>47</v>
      </c>
      <c r="O102">
        <v>7</v>
      </c>
      <c r="P102" t="s">
        <v>35</v>
      </c>
      <c r="Q102">
        <v>170</v>
      </c>
      <c r="R102">
        <v>458369</v>
      </c>
    </row>
    <row r="103" spans="1:18" x14ac:dyDescent="0.3">
      <c r="A103" t="s">
        <v>340</v>
      </c>
      <c r="B103" s="9">
        <v>45583</v>
      </c>
      <c r="C103" t="s">
        <v>19</v>
      </c>
      <c r="D103" t="s">
        <v>20</v>
      </c>
      <c r="E103" t="s">
        <v>21</v>
      </c>
      <c r="F103" t="s">
        <v>341</v>
      </c>
      <c r="G103" t="s">
        <v>342</v>
      </c>
      <c r="H103" t="s">
        <v>24</v>
      </c>
      <c r="I103" t="s">
        <v>92</v>
      </c>
      <c r="J103">
        <v>8</v>
      </c>
      <c r="K103">
        <v>258615</v>
      </c>
      <c r="L103">
        <v>2068920</v>
      </c>
      <c r="M103" t="s">
        <v>27</v>
      </c>
      <c r="N103" t="s">
        <v>34</v>
      </c>
      <c r="O103">
        <v>3</v>
      </c>
      <c r="P103" t="s">
        <v>35</v>
      </c>
      <c r="Q103">
        <v>103</v>
      </c>
      <c r="R103">
        <v>1470487</v>
      </c>
    </row>
    <row r="104" spans="1:18" x14ac:dyDescent="0.3">
      <c r="A104" t="s">
        <v>343</v>
      </c>
      <c r="B104" s="9">
        <v>45563</v>
      </c>
      <c r="C104" t="s">
        <v>19</v>
      </c>
      <c r="D104" t="s">
        <v>20</v>
      </c>
      <c r="E104" t="s">
        <v>21</v>
      </c>
      <c r="F104" t="s">
        <v>344</v>
      </c>
      <c r="G104" t="s">
        <v>345</v>
      </c>
      <c r="H104" t="s">
        <v>24</v>
      </c>
      <c r="I104" t="s">
        <v>61</v>
      </c>
      <c r="J104">
        <v>14</v>
      </c>
      <c r="K104">
        <v>274035</v>
      </c>
      <c r="L104">
        <v>3836490</v>
      </c>
      <c r="M104">
        <v>20</v>
      </c>
      <c r="N104" t="s">
        <v>34</v>
      </c>
      <c r="O104">
        <v>2</v>
      </c>
      <c r="P104" t="s">
        <v>35</v>
      </c>
      <c r="Q104">
        <v>173</v>
      </c>
      <c r="R104">
        <v>1470487</v>
      </c>
    </row>
    <row r="105" spans="1:18" x14ac:dyDescent="0.3">
      <c r="A105" t="s">
        <v>346</v>
      </c>
      <c r="B105" s="9">
        <v>45073</v>
      </c>
      <c r="C105" t="s">
        <v>19</v>
      </c>
      <c r="D105" t="s">
        <v>20</v>
      </c>
      <c r="E105" t="s">
        <v>21</v>
      </c>
      <c r="F105" t="s">
        <v>347</v>
      </c>
      <c r="G105" t="s">
        <v>348</v>
      </c>
      <c r="H105" t="s">
        <v>32</v>
      </c>
      <c r="I105" t="s">
        <v>113</v>
      </c>
      <c r="J105">
        <v>7</v>
      </c>
      <c r="K105">
        <v>21859</v>
      </c>
      <c r="L105">
        <v>153013</v>
      </c>
      <c r="M105">
        <v>10</v>
      </c>
      <c r="N105" t="s">
        <v>57</v>
      </c>
      <c r="O105">
        <v>3</v>
      </c>
      <c r="P105" t="s">
        <v>28</v>
      </c>
      <c r="Q105">
        <v>124</v>
      </c>
      <c r="R105">
        <v>458369</v>
      </c>
    </row>
    <row r="106" spans="1:18" x14ac:dyDescent="0.3">
      <c r="A106" t="s">
        <v>349</v>
      </c>
      <c r="B106" s="9">
        <v>45335</v>
      </c>
      <c r="C106" t="s">
        <v>19</v>
      </c>
      <c r="D106" t="s">
        <v>20</v>
      </c>
      <c r="E106" t="s">
        <v>37</v>
      </c>
      <c r="F106" t="s">
        <v>350</v>
      </c>
      <c r="G106" t="s">
        <v>351</v>
      </c>
      <c r="H106" t="s">
        <v>45</v>
      </c>
      <c r="I106" t="s">
        <v>82</v>
      </c>
      <c r="J106">
        <v>3</v>
      </c>
      <c r="K106">
        <v>19378</v>
      </c>
      <c r="L106">
        <v>58134</v>
      </c>
      <c r="M106">
        <v>0</v>
      </c>
      <c r="N106" t="s">
        <v>57</v>
      </c>
      <c r="O106">
        <v>2</v>
      </c>
      <c r="P106" t="s">
        <v>35</v>
      </c>
      <c r="Q106">
        <v>189</v>
      </c>
      <c r="R106">
        <v>313112</v>
      </c>
    </row>
    <row r="107" spans="1:18" x14ac:dyDescent="0.3">
      <c r="A107" t="s">
        <v>352</v>
      </c>
      <c r="B107" s="9">
        <v>45438</v>
      </c>
      <c r="C107" t="s">
        <v>19</v>
      </c>
      <c r="D107" t="s">
        <v>20</v>
      </c>
      <c r="E107" t="s">
        <v>37</v>
      </c>
      <c r="F107" t="s">
        <v>353</v>
      </c>
      <c r="G107" t="s">
        <v>354</v>
      </c>
      <c r="H107" t="s">
        <v>45</v>
      </c>
      <c r="I107" t="s">
        <v>98</v>
      </c>
      <c r="J107">
        <v>16</v>
      </c>
      <c r="K107">
        <v>41993</v>
      </c>
      <c r="L107">
        <v>671888</v>
      </c>
      <c r="M107" t="s">
        <v>27</v>
      </c>
      <c r="N107" t="s">
        <v>57</v>
      </c>
      <c r="O107">
        <v>5</v>
      </c>
      <c r="P107" t="s">
        <v>35</v>
      </c>
      <c r="Q107">
        <v>102</v>
      </c>
      <c r="R107">
        <v>313112</v>
      </c>
    </row>
    <row r="108" spans="1:18" x14ac:dyDescent="0.3">
      <c r="A108" t="s">
        <v>355</v>
      </c>
      <c r="B108" s="9">
        <v>45393</v>
      </c>
      <c r="C108" t="s">
        <v>19</v>
      </c>
      <c r="D108" t="s">
        <v>20</v>
      </c>
      <c r="E108" t="s">
        <v>21</v>
      </c>
      <c r="F108" t="s">
        <v>356</v>
      </c>
      <c r="G108" t="s">
        <v>357</v>
      </c>
      <c r="H108" t="s">
        <v>24</v>
      </c>
      <c r="I108" t="s">
        <v>152</v>
      </c>
      <c r="J108">
        <v>5</v>
      </c>
      <c r="K108">
        <v>76730</v>
      </c>
      <c r="L108">
        <v>383650</v>
      </c>
      <c r="M108" t="s">
        <v>27</v>
      </c>
      <c r="N108" t="s">
        <v>57</v>
      </c>
      <c r="O108">
        <v>3</v>
      </c>
      <c r="P108" t="s">
        <v>35</v>
      </c>
      <c r="Q108">
        <v>189</v>
      </c>
      <c r="R108">
        <v>1470487</v>
      </c>
    </row>
    <row r="109" spans="1:18" x14ac:dyDescent="0.3">
      <c r="A109" t="s">
        <v>358</v>
      </c>
      <c r="B109" s="9">
        <v>45126</v>
      </c>
      <c r="C109" t="s">
        <v>19</v>
      </c>
      <c r="D109" t="s">
        <v>20</v>
      </c>
      <c r="E109" t="s">
        <v>21</v>
      </c>
      <c r="F109" t="s">
        <v>359</v>
      </c>
      <c r="G109" t="s">
        <v>360</v>
      </c>
      <c r="H109" t="s">
        <v>24</v>
      </c>
      <c r="I109" t="s">
        <v>174</v>
      </c>
      <c r="J109">
        <v>18</v>
      </c>
      <c r="K109">
        <v>205136</v>
      </c>
      <c r="L109">
        <v>3692448</v>
      </c>
      <c r="M109">
        <v>15</v>
      </c>
      <c r="N109" t="s">
        <v>34</v>
      </c>
      <c r="O109">
        <v>2</v>
      </c>
      <c r="P109" t="s">
        <v>28</v>
      </c>
      <c r="Q109">
        <v>156</v>
      </c>
      <c r="R109">
        <v>1470487</v>
      </c>
    </row>
    <row r="110" spans="1:18" x14ac:dyDescent="0.3">
      <c r="A110" t="s">
        <v>361</v>
      </c>
      <c r="B110" s="9">
        <v>45498</v>
      </c>
      <c r="C110" t="s">
        <v>19</v>
      </c>
      <c r="D110" t="s">
        <v>20</v>
      </c>
      <c r="E110" t="s">
        <v>21</v>
      </c>
      <c r="F110" t="s">
        <v>362</v>
      </c>
      <c r="G110" t="s">
        <v>363</v>
      </c>
      <c r="H110" t="s">
        <v>40</v>
      </c>
      <c r="I110" t="s">
        <v>70</v>
      </c>
      <c r="J110">
        <v>10</v>
      </c>
      <c r="K110">
        <v>7343</v>
      </c>
      <c r="L110">
        <v>73430</v>
      </c>
      <c r="M110">
        <v>0</v>
      </c>
      <c r="N110" t="s">
        <v>57</v>
      </c>
      <c r="O110">
        <v>5</v>
      </c>
      <c r="P110" t="s">
        <v>28</v>
      </c>
      <c r="Q110">
        <v>102</v>
      </c>
      <c r="R110">
        <v>394393</v>
      </c>
    </row>
    <row r="111" spans="1:18" x14ac:dyDescent="0.3">
      <c r="A111" t="s">
        <v>364</v>
      </c>
      <c r="B111" s="9">
        <v>45207</v>
      </c>
      <c r="C111" t="s">
        <v>19</v>
      </c>
      <c r="D111" t="s">
        <v>20</v>
      </c>
      <c r="E111" t="s">
        <v>37</v>
      </c>
      <c r="F111" t="s">
        <v>365</v>
      </c>
      <c r="G111" t="s">
        <v>366</v>
      </c>
      <c r="H111" t="s">
        <v>32</v>
      </c>
      <c r="I111" t="s">
        <v>141</v>
      </c>
      <c r="J111">
        <v>4</v>
      </c>
      <c r="K111">
        <v>12182</v>
      </c>
      <c r="L111">
        <v>48728</v>
      </c>
      <c r="M111">
        <v>5</v>
      </c>
      <c r="N111" t="s">
        <v>26</v>
      </c>
      <c r="O111" t="s">
        <v>27</v>
      </c>
      <c r="P111" t="s">
        <v>35</v>
      </c>
      <c r="Q111">
        <v>190</v>
      </c>
      <c r="R111">
        <v>458369</v>
      </c>
    </row>
    <row r="112" spans="1:18" x14ac:dyDescent="0.3">
      <c r="A112" t="s">
        <v>367</v>
      </c>
      <c r="B112" s="9">
        <v>45486</v>
      </c>
      <c r="C112" t="s">
        <v>19</v>
      </c>
      <c r="D112" t="s">
        <v>20</v>
      </c>
      <c r="E112" t="s">
        <v>37</v>
      </c>
      <c r="F112" t="s">
        <v>368</v>
      </c>
      <c r="G112" t="s">
        <v>27</v>
      </c>
      <c r="H112" t="s">
        <v>24</v>
      </c>
      <c r="I112" t="s">
        <v>161</v>
      </c>
      <c r="J112">
        <v>18</v>
      </c>
      <c r="K112">
        <v>192150</v>
      </c>
      <c r="L112">
        <v>3458700</v>
      </c>
      <c r="M112">
        <v>5</v>
      </c>
      <c r="N112" t="s">
        <v>34</v>
      </c>
      <c r="O112">
        <v>3</v>
      </c>
      <c r="P112" t="s">
        <v>28</v>
      </c>
      <c r="Q112">
        <v>175</v>
      </c>
      <c r="R112">
        <v>1470487</v>
      </c>
    </row>
    <row r="113" spans="1:18" x14ac:dyDescent="0.3">
      <c r="A113" t="s">
        <v>369</v>
      </c>
      <c r="B113" s="9">
        <v>45402</v>
      </c>
      <c r="C113" t="s">
        <v>19</v>
      </c>
      <c r="D113" t="s">
        <v>20</v>
      </c>
      <c r="E113" t="s">
        <v>37</v>
      </c>
      <c r="F113" t="s">
        <v>370</v>
      </c>
      <c r="G113" t="s">
        <v>371</v>
      </c>
      <c r="H113" t="s">
        <v>40</v>
      </c>
      <c r="I113" t="s">
        <v>41</v>
      </c>
      <c r="J113">
        <v>20</v>
      </c>
      <c r="K113">
        <v>14194</v>
      </c>
      <c r="L113">
        <v>283880</v>
      </c>
      <c r="M113">
        <v>10</v>
      </c>
      <c r="N113" t="s">
        <v>27</v>
      </c>
      <c r="O113">
        <v>1</v>
      </c>
      <c r="P113" t="s">
        <v>35</v>
      </c>
      <c r="Q113">
        <v>167</v>
      </c>
      <c r="R113">
        <v>394393</v>
      </c>
    </row>
    <row r="114" spans="1:18" x14ac:dyDescent="0.3">
      <c r="A114" t="s">
        <v>372</v>
      </c>
      <c r="B114" s="9">
        <v>45135</v>
      </c>
      <c r="C114" t="s">
        <v>19</v>
      </c>
      <c r="D114" t="s">
        <v>20</v>
      </c>
      <c r="E114" t="s">
        <v>21</v>
      </c>
      <c r="F114" t="s">
        <v>373</v>
      </c>
      <c r="G114" t="s">
        <v>374</v>
      </c>
      <c r="H114" t="s">
        <v>24</v>
      </c>
      <c r="I114" t="s">
        <v>161</v>
      </c>
      <c r="J114">
        <v>15</v>
      </c>
      <c r="K114">
        <v>252902</v>
      </c>
      <c r="L114">
        <v>3793530</v>
      </c>
      <c r="M114">
        <v>0</v>
      </c>
      <c r="N114" t="s">
        <v>47</v>
      </c>
      <c r="O114" t="s">
        <v>27</v>
      </c>
      <c r="P114" t="s">
        <v>35</v>
      </c>
      <c r="Q114">
        <v>4</v>
      </c>
      <c r="R114">
        <v>1470487</v>
      </c>
    </row>
    <row r="115" spans="1:18" x14ac:dyDescent="0.3">
      <c r="A115" t="s">
        <v>375</v>
      </c>
      <c r="B115" s="9">
        <v>45086</v>
      </c>
      <c r="C115" t="s">
        <v>19</v>
      </c>
      <c r="D115" t="s">
        <v>20</v>
      </c>
      <c r="E115" t="s">
        <v>53</v>
      </c>
      <c r="F115" t="s">
        <v>376</v>
      </c>
      <c r="G115" t="s">
        <v>377</v>
      </c>
      <c r="H115" t="s">
        <v>45</v>
      </c>
      <c r="I115" t="s">
        <v>211</v>
      </c>
      <c r="J115">
        <v>13</v>
      </c>
      <c r="K115">
        <v>28300</v>
      </c>
      <c r="L115">
        <v>367900</v>
      </c>
      <c r="M115">
        <v>0</v>
      </c>
      <c r="N115" t="s">
        <v>34</v>
      </c>
      <c r="O115">
        <v>4</v>
      </c>
      <c r="P115" t="s">
        <v>28</v>
      </c>
      <c r="Q115">
        <v>192</v>
      </c>
      <c r="R115">
        <v>313112</v>
      </c>
    </row>
    <row r="116" spans="1:18" x14ac:dyDescent="0.3">
      <c r="A116" t="s">
        <v>378</v>
      </c>
      <c r="B116" s="9">
        <v>45402</v>
      </c>
      <c r="C116" t="s">
        <v>19</v>
      </c>
      <c r="D116" t="s">
        <v>20</v>
      </c>
      <c r="E116" t="s">
        <v>37</v>
      </c>
      <c r="F116" t="s">
        <v>379</v>
      </c>
      <c r="G116" t="s">
        <v>27</v>
      </c>
      <c r="H116" t="s">
        <v>40</v>
      </c>
      <c r="I116" t="s">
        <v>41</v>
      </c>
      <c r="J116">
        <v>2</v>
      </c>
      <c r="K116">
        <v>3550</v>
      </c>
      <c r="L116">
        <v>7100</v>
      </c>
      <c r="M116">
        <v>5</v>
      </c>
      <c r="N116" t="s">
        <v>57</v>
      </c>
      <c r="O116">
        <v>4</v>
      </c>
      <c r="P116" t="s">
        <v>35</v>
      </c>
      <c r="Q116">
        <v>146</v>
      </c>
      <c r="R116">
        <v>394393</v>
      </c>
    </row>
    <row r="117" spans="1:18" x14ac:dyDescent="0.3">
      <c r="A117" t="s">
        <v>380</v>
      </c>
      <c r="B117" s="9">
        <v>45293</v>
      </c>
      <c r="C117" t="s">
        <v>19</v>
      </c>
      <c r="D117" t="s">
        <v>20</v>
      </c>
      <c r="E117" t="s">
        <v>21</v>
      </c>
      <c r="F117" t="s">
        <v>38</v>
      </c>
      <c r="G117" t="s">
        <v>381</v>
      </c>
      <c r="H117" t="s">
        <v>65</v>
      </c>
      <c r="I117" t="s">
        <v>382</v>
      </c>
      <c r="J117">
        <v>2</v>
      </c>
      <c r="K117">
        <v>179349</v>
      </c>
      <c r="L117">
        <v>358698</v>
      </c>
      <c r="M117">
        <v>0</v>
      </c>
      <c r="N117" t="s">
        <v>27</v>
      </c>
      <c r="O117">
        <v>2</v>
      </c>
      <c r="P117" t="s">
        <v>35</v>
      </c>
      <c r="Q117">
        <v>46</v>
      </c>
      <c r="R117">
        <v>744194</v>
      </c>
    </row>
    <row r="118" spans="1:18" x14ac:dyDescent="0.3">
      <c r="A118" t="s">
        <v>383</v>
      </c>
      <c r="B118" s="9">
        <v>45306</v>
      </c>
      <c r="C118" t="s">
        <v>19</v>
      </c>
      <c r="D118" t="s">
        <v>20</v>
      </c>
      <c r="E118" t="s">
        <v>37</v>
      </c>
      <c r="F118" t="s">
        <v>268</v>
      </c>
      <c r="G118" t="s">
        <v>27</v>
      </c>
      <c r="H118" t="s">
        <v>45</v>
      </c>
      <c r="I118" t="s">
        <v>130</v>
      </c>
      <c r="J118">
        <v>11</v>
      </c>
      <c r="K118">
        <v>43746</v>
      </c>
      <c r="L118">
        <v>481206</v>
      </c>
      <c r="M118">
        <v>0</v>
      </c>
      <c r="N118" t="s">
        <v>57</v>
      </c>
      <c r="O118">
        <v>4</v>
      </c>
      <c r="P118" t="s">
        <v>35</v>
      </c>
      <c r="Q118">
        <v>75</v>
      </c>
      <c r="R118">
        <v>313112</v>
      </c>
    </row>
    <row r="119" spans="1:18" x14ac:dyDescent="0.3">
      <c r="A119" t="s">
        <v>384</v>
      </c>
      <c r="B119" s="9">
        <v>45327</v>
      </c>
      <c r="C119" t="s">
        <v>19</v>
      </c>
      <c r="D119" t="s">
        <v>20</v>
      </c>
      <c r="E119" t="s">
        <v>37</v>
      </c>
      <c r="F119" t="s">
        <v>385</v>
      </c>
      <c r="G119" t="s">
        <v>386</v>
      </c>
      <c r="H119" t="s">
        <v>40</v>
      </c>
      <c r="I119" t="s">
        <v>123</v>
      </c>
      <c r="J119">
        <v>2</v>
      </c>
      <c r="K119">
        <v>13599</v>
      </c>
      <c r="L119">
        <v>27198</v>
      </c>
      <c r="M119">
        <v>0</v>
      </c>
      <c r="N119" t="s">
        <v>57</v>
      </c>
      <c r="O119">
        <v>3</v>
      </c>
      <c r="P119" t="s">
        <v>35</v>
      </c>
      <c r="Q119">
        <v>4</v>
      </c>
      <c r="R119">
        <v>394393</v>
      </c>
    </row>
    <row r="120" spans="1:18" x14ac:dyDescent="0.3">
      <c r="A120" t="s">
        <v>387</v>
      </c>
      <c r="B120" s="9">
        <v>44956</v>
      </c>
      <c r="C120" t="s">
        <v>19</v>
      </c>
      <c r="D120" t="s">
        <v>20</v>
      </c>
      <c r="E120" t="s">
        <v>37</v>
      </c>
      <c r="F120" t="s">
        <v>119</v>
      </c>
      <c r="G120" t="s">
        <v>388</v>
      </c>
      <c r="H120" t="s">
        <v>45</v>
      </c>
      <c r="I120" t="s">
        <v>130</v>
      </c>
      <c r="J120">
        <v>16</v>
      </c>
      <c r="K120">
        <v>25310</v>
      </c>
      <c r="L120">
        <v>404960</v>
      </c>
      <c r="M120">
        <v>15</v>
      </c>
      <c r="N120" t="s">
        <v>57</v>
      </c>
      <c r="O120">
        <v>4</v>
      </c>
      <c r="P120" t="s">
        <v>28</v>
      </c>
      <c r="Q120">
        <v>111</v>
      </c>
      <c r="R120">
        <v>313112</v>
      </c>
    </row>
    <row r="121" spans="1:18" x14ac:dyDescent="0.3">
      <c r="A121" t="s">
        <v>389</v>
      </c>
      <c r="B121" s="9">
        <v>45363</v>
      </c>
      <c r="C121" t="s">
        <v>19</v>
      </c>
      <c r="D121" t="s">
        <v>20</v>
      </c>
      <c r="E121" t="s">
        <v>53</v>
      </c>
      <c r="F121" t="s">
        <v>390</v>
      </c>
      <c r="G121" t="s">
        <v>391</v>
      </c>
      <c r="H121" t="s">
        <v>32</v>
      </c>
      <c r="I121" t="s">
        <v>95</v>
      </c>
      <c r="J121">
        <v>10</v>
      </c>
      <c r="K121">
        <v>23043</v>
      </c>
      <c r="L121">
        <v>230430</v>
      </c>
      <c r="M121">
        <v>20</v>
      </c>
      <c r="N121" t="s">
        <v>47</v>
      </c>
      <c r="O121">
        <v>3</v>
      </c>
      <c r="P121" t="s">
        <v>35</v>
      </c>
      <c r="Q121">
        <v>78</v>
      </c>
      <c r="R121">
        <v>458369</v>
      </c>
    </row>
    <row r="122" spans="1:18" x14ac:dyDescent="0.3">
      <c r="A122" t="s">
        <v>392</v>
      </c>
      <c r="B122" s="9">
        <v>45601</v>
      </c>
      <c r="C122" t="s">
        <v>19</v>
      </c>
      <c r="D122" t="s">
        <v>20</v>
      </c>
      <c r="E122" t="s">
        <v>37</v>
      </c>
      <c r="F122" t="s">
        <v>393</v>
      </c>
      <c r="G122" t="s">
        <v>394</v>
      </c>
      <c r="H122" t="s">
        <v>32</v>
      </c>
      <c r="I122" t="s">
        <v>117</v>
      </c>
      <c r="J122">
        <v>7</v>
      </c>
      <c r="K122">
        <v>19073</v>
      </c>
      <c r="L122">
        <v>133511</v>
      </c>
      <c r="M122">
        <v>20</v>
      </c>
      <c r="N122" t="s">
        <v>47</v>
      </c>
      <c r="O122">
        <v>5</v>
      </c>
      <c r="P122" t="s">
        <v>35</v>
      </c>
      <c r="Q122">
        <v>138</v>
      </c>
      <c r="R122">
        <v>458369</v>
      </c>
    </row>
    <row r="123" spans="1:18" x14ac:dyDescent="0.3">
      <c r="A123" t="s">
        <v>395</v>
      </c>
      <c r="B123" s="9">
        <v>44998</v>
      </c>
      <c r="C123" t="s">
        <v>19</v>
      </c>
      <c r="D123" t="s">
        <v>20</v>
      </c>
      <c r="E123" t="s">
        <v>21</v>
      </c>
      <c r="F123" t="s">
        <v>396</v>
      </c>
      <c r="G123" t="s">
        <v>27</v>
      </c>
      <c r="H123" t="s">
        <v>65</v>
      </c>
      <c r="I123" t="s">
        <v>397</v>
      </c>
      <c r="J123">
        <v>16</v>
      </c>
      <c r="K123">
        <v>61248</v>
      </c>
      <c r="L123">
        <v>979968</v>
      </c>
      <c r="M123" t="s">
        <v>27</v>
      </c>
      <c r="N123" t="s">
        <v>27</v>
      </c>
      <c r="O123">
        <v>3</v>
      </c>
      <c r="P123" t="s">
        <v>28</v>
      </c>
      <c r="Q123">
        <v>53</v>
      </c>
      <c r="R123">
        <v>744194</v>
      </c>
    </row>
    <row r="124" spans="1:18" x14ac:dyDescent="0.3">
      <c r="A124" t="s">
        <v>398</v>
      </c>
      <c r="B124" s="9">
        <v>45621</v>
      </c>
      <c r="C124" t="s">
        <v>19</v>
      </c>
      <c r="D124" t="s">
        <v>20</v>
      </c>
      <c r="E124" t="s">
        <v>53</v>
      </c>
      <c r="F124" t="s">
        <v>393</v>
      </c>
      <c r="G124" t="s">
        <v>399</v>
      </c>
      <c r="H124" t="s">
        <v>24</v>
      </c>
      <c r="I124" t="s">
        <v>152</v>
      </c>
      <c r="J124">
        <v>19</v>
      </c>
      <c r="K124">
        <v>66231</v>
      </c>
      <c r="L124">
        <v>1258389</v>
      </c>
      <c r="M124">
        <v>0</v>
      </c>
      <c r="N124" t="s">
        <v>47</v>
      </c>
      <c r="O124">
        <v>3</v>
      </c>
      <c r="P124" t="s">
        <v>27</v>
      </c>
      <c r="Q124">
        <v>190</v>
      </c>
      <c r="R124">
        <v>1470487</v>
      </c>
    </row>
    <row r="125" spans="1:18" x14ac:dyDescent="0.3">
      <c r="A125" t="s">
        <v>400</v>
      </c>
      <c r="B125" s="9">
        <v>45289</v>
      </c>
      <c r="C125" t="s">
        <v>19</v>
      </c>
      <c r="D125" t="s">
        <v>20</v>
      </c>
      <c r="E125" t="s">
        <v>21</v>
      </c>
      <c r="F125" t="s">
        <v>401</v>
      </c>
      <c r="G125" t="s">
        <v>402</v>
      </c>
      <c r="H125" t="s">
        <v>32</v>
      </c>
      <c r="I125" t="s">
        <v>33</v>
      </c>
      <c r="J125">
        <v>9</v>
      </c>
      <c r="K125">
        <v>9963</v>
      </c>
      <c r="L125">
        <v>89667</v>
      </c>
      <c r="M125">
        <v>0</v>
      </c>
      <c r="N125" t="s">
        <v>57</v>
      </c>
      <c r="O125">
        <v>2</v>
      </c>
      <c r="P125" t="s">
        <v>35</v>
      </c>
      <c r="Q125">
        <v>41</v>
      </c>
      <c r="R125">
        <v>458369</v>
      </c>
    </row>
    <row r="126" spans="1:18" x14ac:dyDescent="0.3">
      <c r="A126" t="s">
        <v>403</v>
      </c>
      <c r="B126" s="9">
        <v>45051</v>
      </c>
      <c r="C126" t="s">
        <v>19</v>
      </c>
      <c r="D126" t="s">
        <v>20</v>
      </c>
      <c r="E126" t="s">
        <v>21</v>
      </c>
      <c r="F126" t="s">
        <v>404</v>
      </c>
      <c r="G126" t="s">
        <v>405</v>
      </c>
      <c r="H126" t="s">
        <v>32</v>
      </c>
      <c r="I126" t="s">
        <v>141</v>
      </c>
      <c r="J126">
        <v>18</v>
      </c>
      <c r="K126">
        <v>6715</v>
      </c>
      <c r="L126">
        <v>120870</v>
      </c>
      <c r="M126">
        <v>0</v>
      </c>
      <c r="N126" t="s">
        <v>27</v>
      </c>
      <c r="O126">
        <v>4</v>
      </c>
      <c r="P126" t="s">
        <v>35</v>
      </c>
      <c r="Q126">
        <v>60</v>
      </c>
      <c r="R126">
        <v>458369</v>
      </c>
    </row>
    <row r="127" spans="1:18" x14ac:dyDescent="0.3">
      <c r="A127" t="s">
        <v>406</v>
      </c>
      <c r="B127" s="9">
        <v>45261</v>
      </c>
      <c r="C127" t="s">
        <v>19</v>
      </c>
      <c r="D127" t="s">
        <v>20</v>
      </c>
      <c r="E127" t="s">
        <v>37</v>
      </c>
      <c r="F127" t="s">
        <v>347</v>
      </c>
      <c r="G127" t="s">
        <v>407</v>
      </c>
      <c r="H127" t="s">
        <v>24</v>
      </c>
      <c r="I127" t="s">
        <v>61</v>
      </c>
      <c r="J127">
        <v>18</v>
      </c>
      <c r="K127">
        <v>108921</v>
      </c>
      <c r="L127">
        <v>1960578</v>
      </c>
      <c r="M127">
        <v>0</v>
      </c>
      <c r="N127" t="s">
        <v>27</v>
      </c>
      <c r="O127">
        <v>2</v>
      </c>
      <c r="P127" t="s">
        <v>28</v>
      </c>
      <c r="Q127">
        <v>78</v>
      </c>
      <c r="R127">
        <v>1470487</v>
      </c>
    </row>
    <row r="128" spans="1:18" x14ac:dyDescent="0.3">
      <c r="A128" t="s">
        <v>408</v>
      </c>
      <c r="B128" s="9">
        <v>44996</v>
      </c>
      <c r="C128" t="s">
        <v>19</v>
      </c>
      <c r="D128" t="s">
        <v>20</v>
      </c>
      <c r="E128" t="s">
        <v>21</v>
      </c>
      <c r="F128" t="s">
        <v>409</v>
      </c>
      <c r="G128" t="s">
        <v>27</v>
      </c>
      <c r="H128" t="s">
        <v>40</v>
      </c>
      <c r="I128" t="s">
        <v>51</v>
      </c>
      <c r="J128">
        <v>18</v>
      </c>
      <c r="K128">
        <v>9632</v>
      </c>
      <c r="L128">
        <v>173376</v>
      </c>
      <c r="M128" t="s">
        <v>27</v>
      </c>
      <c r="N128" t="s">
        <v>26</v>
      </c>
      <c r="O128">
        <v>3</v>
      </c>
      <c r="P128" t="s">
        <v>27</v>
      </c>
      <c r="Q128">
        <v>156</v>
      </c>
      <c r="R128">
        <v>394393</v>
      </c>
    </row>
    <row r="129" spans="1:18" x14ac:dyDescent="0.3">
      <c r="A129" t="s">
        <v>410</v>
      </c>
      <c r="B129" s="9">
        <v>45188</v>
      </c>
      <c r="C129" t="s">
        <v>19</v>
      </c>
      <c r="D129" t="s">
        <v>20</v>
      </c>
      <c r="E129" t="s">
        <v>21</v>
      </c>
      <c r="F129" t="s">
        <v>245</v>
      </c>
      <c r="G129" t="s">
        <v>27</v>
      </c>
      <c r="H129" t="s">
        <v>32</v>
      </c>
      <c r="I129" t="s">
        <v>113</v>
      </c>
      <c r="J129">
        <v>15</v>
      </c>
      <c r="K129">
        <v>5549</v>
      </c>
      <c r="L129">
        <v>83235</v>
      </c>
      <c r="M129">
        <v>15</v>
      </c>
      <c r="N129" t="s">
        <v>26</v>
      </c>
      <c r="O129">
        <v>5</v>
      </c>
      <c r="P129" t="s">
        <v>35</v>
      </c>
      <c r="Q129">
        <v>179</v>
      </c>
      <c r="R129">
        <v>458369</v>
      </c>
    </row>
    <row r="130" spans="1:18" x14ac:dyDescent="0.3">
      <c r="A130" t="s">
        <v>411</v>
      </c>
      <c r="B130" s="9">
        <v>44944</v>
      </c>
      <c r="C130" t="s">
        <v>19</v>
      </c>
      <c r="D130" t="s">
        <v>20</v>
      </c>
      <c r="E130" t="s">
        <v>21</v>
      </c>
      <c r="F130" t="s">
        <v>412</v>
      </c>
      <c r="G130" t="s">
        <v>413</v>
      </c>
      <c r="H130" t="s">
        <v>24</v>
      </c>
      <c r="I130" t="s">
        <v>92</v>
      </c>
      <c r="J130">
        <v>11</v>
      </c>
      <c r="K130">
        <v>61250</v>
      </c>
      <c r="L130">
        <v>673750</v>
      </c>
      <c r="M130">
        <v>10</v>
      </c>
      <c r="N130" t="s">
        <v>27</v>
      </c>
      <c r="O130">
        <v>1</v>
      </c>
      <c r="P130" t="s">
        <v>28</v>
      </c>
      <c r="Q130">
        <v>6</v>
      </c>
      <c r="R130">
        <v>1470487</v>
      </c>
    </row>
    <row r="131" spans="1:18" x14ac:dyDescent="0.3">
      <c r="A131" t="s">
        <v>414</v>
      </c>
      <c r="B131" s="9">
        <v>45255</v>
      </c>
      <c r="C131" t="s">
        <v>19</v>
      </c>
      <c r="D131" t="s">
        <v>20</v>
      </c>
      <c r="E131" t="s">
        <v>53</v>
      </c>
      <c r="F131" t="s">
        <v>415</v>
      </c>
      <c r="G131" t="s">
        <v>416</v>
      </c>
      <c r="H131" t="s">
        <v>45</v>
      </c>
      <c r="I131" t="s">
        <v>82</v>
      </c>
      <c r="J131">
        <v>11</v>
      </c>
      <c r="K131">
        <v>11097</v>
      </c>
      <c r="L131">
        <v>122067</v>
      </c>
      <c r="M131" t="s">
        <v>27</v>
      </c>
      <c r="N131" t="s">
        <v>27</v>
      </c>
      <c r="O131">
        <v>3</v>
      </c>
      <c r="P131" t="s">
        <v>35</v>
      </c>
      <c r="Q131">
        <v>160</v>
      </c>
      <c r="R131">
        <v>313112</v>
      </c>
    </row>
    <row r="132" spans="1:18" x14ac:dyDescent="0.3">
      <c r="A132" t="s">
        <v>417</v>
      </c>
      <c r="B132" s="9">
        <v>45236</v>
      </c>
      <c r="C132" t="s">
        <v>19</v>
      </c>
      <c r="D132" t="s">
        <v>20</v>
      </c>
      <c r="E132" t="s">
        <v>37</v>
      </c>
      <c r="F132" t="s">
        <v>418</v>
      </c>
      <c r="G132" t="s">
        <v>419</v>
      </c>
      <c r="H132" t="s">
        <v>40</v>
      </c>
      <c r="I132" t="s">
        <v>171</v>
      </c>
      <c r="J132">
        <v>20</v>
      </c>
      <c r="K132">
        <v>4342</v>
      </c>
      <c r="L132">
        <v>86840</v>
      </c>
      <c r="M132" t="s">
        <v>27</v>
      </c>
      <c r="N132" t="s">
        <v>47</v>
      </c>
      <c r="O132">
        <v>3</v>
      </c>
      <c r="P132" t="s">
        <v>35</v>
      </c>
      <c r="Q132">
        <v>132</v>
      </c>
      <c r="R132">
        <v>394393</v>
      </c>
    </row>
    <row r="133" spans="1:18" x14ac:dyDescent="0.3">
      <c r="A133" t="s">
        <v>420</v>
      </c>
      <c r="B133" s="9">
        <v>45524</v>
      </c>
      <c r="C133" t="s">
        <v>19</v>
      </c>
      <c r="D133" t="s">
        <v>20</v>
      </c>
      <c r="E133" t="s">
        <v>21</v>
      </c>
      <c r="F133" t="s">
        <v>421</v>
      </c>
      <c r="G133" t="s">
        <v>422</v>
      </c>
      <c r="H133" t="s">
        <v>24</v>
      </c>
      <c r="I133" t="s">
        <v>61</v>
      </c>
      <c r="J133">
        <v>15</v>
      </c>
      <c r="K133">
        <v>128344</v>
      </c>
      <c r="L133">
        <v>1925160</v>
      </c>
      <c r="M133" t="s">
        <v>27</v>
      </c>
      <c r="N133" t="s">
        <v>57</v>
      </c>
      <c r="O133">
        <v>5</v>
      </c>
      <c r="P133" t="s">
        <v>35</v>
      </c>
      <c r="Q133">
        <v>190</v>
      </c>
      <c r="R133">
        <v>1470487</v>
      </c>
    </row>
    <row r="134" spans="1:18" x14ac:dyDescent="0.3">
      <c r="A134" t="s">
        <v>423</v>
      </c>
      <c r="B134" s="9">
        <v>45080</v>
      </c>
      <c r="C134" t="s">
        <v>19</v>
      </c>
      <c r="D134" t="s">
        <v>20</v>
      </c>
      <c r="E134" t="s">
        <v>53</v>
      </c>
      <c r="F134" t="s">
        <v>385</v>
      </c>
      <c r="G134" t="s">
        <v>424</v>
      </c>
      <c r="H134" t="s">
        <v>24</v>
      </c>
      <c r="I134" t="s">
        <v>92</v>
      </c>
      <c r="J134">
        <v>18</v>
      </c>
      <c r="K134">
        <v>117499</v>
      </c>
      <c r="L134">
        <v>2114982</v>
      </c>
      <c r="M134">
        <v>0</v>
      </c>
      <c r="N134" t="s">
        <v>47</v>
      </c>
      <c r="O134">
        <v>5</v>
      </c>
      <c r="P134" t="s">
        <v>35</v>
      </c>
      <c r="Q134">
        <v>84</v>
      </c>
      <c r="R134">
        <v>1470487</v>
      </c>
    </row>
    <row r="135" spans="1:18" x14ac:dyDescent="0.3">
      <c r="A135" t="s">
        <v>425</v>
      </c>
      <c r="B135" s="9">
        <v>44994</v>
      </c>
      <c r="C135" t="s">
        <v>19</v>
      </c>
      <c r="D135" t="s">
        <v>20</v>
      </c>
      <c r="E135" t="s">
        <v>21</v>
      </c>
      <c r="F135" t="s">
        <v>115</v>
      </c>
      <c r="G135" t="s">
        <v>426</v>
      </c>
      <c r="H135" t="s">
        <v>45</v>
      </c>
      <c r="I135" t="s">
        <v>74</v>
      </c>
      <c r="J135">
        <v>19</v>
      </c>
      <c r="K135">
        <v>8999</v>
      </c>
      <c r="L135">
        <v>170981</v>
      </c>
      <c r="M135">
        <v>10</v>
      </c>
      <c r="N135" t="s">
        <v>57</v>
      </c>
      <c r="O135">
        <v>4</v>
      </c>
      <c r="P135" t="s">
        <v>28</v>
      </c>
      <c r="Q135">
        <v>0</v>
      </c>
      <c r="R135">
        <v>313112</v>
      </c>
    </row>
    <row r="136" spans="1:18" x14ac:dyDescent="0.3">
      <c r="A136" t="s">
        <v>427</v>
      </c>
      <c r="B136" s="9">
        <v>45477</v>
      </c>
      <c r="C136" t="s">
        <v>19</v>
      </c>
      <c r="D136" t="s">
        <v>20</v>
      </c>
      <c r="E136" t="s">
        <v>21</v>
      </c>
      <c r="F136" t="s">
        <v>428</v>
      </c>
      <c r="G136" t="s">
        <v>429</v>
      </c>
      <c r="H136" t="s">
        <v>24</v>
      </c>
      <c r="I136" t="s">
        <v>25</v>
      </c>
      <c r="J136">
        <v>14</v>
      </c>
      <c r="K136">
        <v>127341</v>
      </c>
      <c r="L136">
        <v>1782774</v>
      </c>
      <c r="M136">
        <v>5</v>
      </c>
      <c r="N136" t="s">
        <v>47</v>
      </c>
      <c r="O136">
        <v>3</v>
      </c>
      <c r="P136" t="s">
        <v>35</v>
      </c>
      <c r="Q136">
        <v>10</v>
      </c>
      <c r="R136">
        <v>1470487</v>
      </c>
    </row>
    <row r="137" spans="1:18" x14ac:dyDescent="0.3">
      <c r="A137" t="s">
        <v>430</v>
      </c>
      <c r="B137" s="9">
        <v>45147</v>
      </c>
      <c r="C137" t="s">
        <v>19</v>
      </c>
      <c r="D137" t="s">
        <v>20</v>
      </c>
      <c r="E137" t="s">
        <v>37</v>
      </c>
      <c r="F137" t="s">
        <v>431</v>
      </c>
      <c r="G137" t="s">
        <v>432</v>
      </c>
      <c r="H137" t="s">
        <v>32</v>
      </c>
      <c r="I137" t="s">
        <v>33</v>
      </c>
      <c r="J137">
        <v>11</v>
      </c>
      <c r="K137">
        <v>22630</v>
      </c>
      <c r="L137">
        <v>248930</v>
      </c>
      <c r="M137">
        <v>0</v>
      </c>
      <c r="N137" t="s">
        <v>34</v>
      </c>
      <c r="O137">
        <v>1</v>
      </c>
      <c r="P137" t="s">
        <v>35</v>
      </c>
      <c r="Q137">
        <v>174</v>
      </c>
      <c r="R137">
        <v>458369</v>
      </c>
    </row>
    <row r="138" spans="1:18" x14ac:dyDescent="0.3">
      <c r="A138" t="s">
        <v>433</v>
      </c>
      <c r="B138" s="9">
        <v>45052</v>
      </c>
      <c r="C138" t="s">
        <v>19</v>
      </c>
      <c r="D138" t="s">
        <v>20</v>
      </c>
      <c r="E138" t="s">
        <v>37</v>
      </c>
      <c r="F138" t="s">
        <v>434</v>
      </c>
      <c r="G138" t="s">
        <v>435</v>
      </c>
      <c r="H138" t="s">
        <v>32</v>
      </c>
      <c r="I138" t="s">
        <v>95</v>
      </c>
      <c r="J138">
        <v>12</v>
      </c>
      <c r="K138">
        <v>13317</v>
      </c>
      <c r="L138">
        <v>159804</v>
      </c>
      <c r="M138">
        <v>20</v>
      </c>
      <c r="N138" t="s">
        <v>26</v>
      </c>
      <c r="O138">
        <v>4</v>
      </c>
      <c r="P138" t="s">
        <v>35</v>
      </c>
      <c r="Q138">
        <v>132</v>
      </c>
      <c r="R138">
        <v>458369</v>
      </c>
    </row>
    <row r="139" spans="1:18" x14ac:dyDescent="0.3">
      <c r="A139" t="s">
        <v>436</v>
      </c>
      <c r="B139" s="9">
        <v>45277</v>
      </c>
      <c r="C139" t="s">
        <v>19</v>
      </c>
      <c r="D139" t="s">
        <v>20</v>
      </c>
      <c r="E139" t="s">
        <v>37</v>
      </c>
      <c r="F139" t="s">
        <v>437</v>
      </c>
      <c r="G139" t="s">
        <v>438</v>
      </c>
      <c r="H139" t="s">
        <v>32</v>
      </c>
      <c r="I139" t="s">
        <v>141</v>
      </c>
      <c r="J139">
        <v>5</v>
      </c>
      <c r="K139">
        <v>4655</v>
      </c>
      <c r="L139">
        <v>23275</v>
      </c>
      <c r="M139">
        <v>10</v>
      </c>
      <c r="N139" t="s">
        <v>27</v>
      </c>
      <c r="O139">
        <v>2</v>
      </c>
      <c r="P139" t="s">
        <v>35</v>
      </c>
      <c r="Q139">
        <v>0</v>
      </c>
      <c r="R139">
        <v>458369</v>
      </c>
    </row>
    <row r="140" spans="1:18" x14ac:dyDescent="0.3">
      <c r="A140" t="s">
        <v>439</v>
      </c>
      <c r="B140" s="9">
        <v>45275</v>
      </c>
      <c r="C140" t="s">
        <v>19</v>
      </c>
      <c r="D140" t="s">
        <v>20</v>
      </c>
      <c r="E140" t="s">
        <v>21</v>
      </c>
      <c r="F140" t="s">
        <v>440</v>
      </c>
      <c r="G140" t="s">
        <v>441</v>
      </c>
      <c r="H140" t="s">
        <v>40</v>
      </c>
      <c r="I140" t="s">
        <v>70</v>
      </c>
      <c r="J140">
        <v>5</v>
      </c>
      <c r="K140">
        <v>13124</v>
      </c>
      <c r="L140">
        <v>65620</v>
      </c>
      <c r="M140">
        <v>10</v>
      </c>
      <c r="N140" t="s">
        <v>47</v>
      </c>
      <c r="O140">
        <v>1</v>
      </c>
      <c r="P140" t="s">
        <v>35</v>
      </c>
      <c r="Q140">
        <v>5</v>
      </c>
      <c r="R140">
        <v>394393</v>
      </c>
    </row>
    <row r="141" spans="1:18" x14ac:dyDescent="0.3">
      <c r="A141" t="s">
        <v>442</v>
      </c>
      <c r="B141" s="9">
        <v>45231</v>
      </c>
      <c r="C141" t="s">
        <v>19</v>
      </c>
      <c r="D141" t="s">
        <v>20</v>
      </c>
      <c r="E141" t="s">
        <v>21</v>
      </c>
      <c r="F141" t="s">
        <v>443</v>
      </c>
      <c r="G141" t="s">
        <v>444</v>
      </c>
      <c r="H141" t="s">
        <v>45</v>
      </c>
      <c r="I141" t="s">
        <v>211</v>
      </c>
      <c r="J141">
        <v>4</v>
      </c>
      <c r="K141">
        <v>14695</v>
      </c>
      <c r="L141">
        <v>58780</v>
      </c>
      <c r="M141">
        <v>20</v>
      </c>
      <c r="N141" t="s">
        <v>57</v>
      </c>
      <c r="O141">
        <v>3</v>
      </c>
      <c r="P141" t="s">
        <v>35</v>
      </c>
      <c r="Q141">
        <v>99</v>
      </c>
      <c r="R141">
        <v>313112</v>
      </c>
    </row>
    <row r="142" spans="1:18" x14ac:dyDescent="0.3">
      <c r="A142" t="s">
        <v>445</v>
      </c>
      <c r="B142" s="9">
        <v>45025</v>
      </c>
      <c r="C142" t="s">
        <v>19</v>
      </c>
      <c r="D142" t="s">
        <v>20</v>
      </c>
      <c r="E142" t="s">
        <v>21</v>
      </c>
      <c r="F142" t="s">
        <v>446</v>
      </c>
      <c r="G142" t="s">
        <v>447</v>
      </c>
      <c r="H142" t="s">
        <v>65</v>
      </c>
      <c r="I142" t="s">
        <v>78</v>
      </c>
      <c r="J142">
        <v>8</v>
      </c>
      <c r="K142">
        <v>156864</v>
      </c>
      <c r="L142">
        <v>1254912</v>
      </c>
      <c r="M142">
        <v>0</v>
      </c>
      <c r="N142" t="s">
        <v>27</v>
      </c>
      <c r="O142">
        <v>2</v>
      </c>
      <c r="P142" t="s">
        <v>35</v>
      </c>
      <c r="Q142">
        <v>157</v>
      </c>
      <c r="R142">
        <v>744194</v>
      </c>
    </row>
    <row r="143" spans="1:18" x14ac:dyDescent="0.3">
      <c r="A143" t="s">
        <v>448</v>
      </c>
      <c r="B143" s="9">
        <v>45031</v>
      </c>
      <c r="C143" t="s">
        <v>19</v>
      </c>
      <c r="D143" t="s">
        <v>20</v>
      </c>
      <c r="E143" t="s">
        <v>21</v>
      </c>
      <c r="F143" t="s">
        <v>449</v>
      </c>
      <c r="G143" t="s">
        <v>450</v>
      </c>
      <c r="H143" t="s">
        <v>24</v>
      </c>
      <c r="I143" t="s">
        <v>174</v>
      </c>
      <c r="J143">
        <v>6</v>
      </c>
      <c r="K143">
        <v>63375</v>
      </c>
      <c r="L143">
        <v>380250</v>
      </c>
      <c r="M143">
        <v>5</v>
      </c>
      <c r="N143" t="s">
        <v>57</v>
      </c>
      <c r="O143">
        <v>4</v>
      </c>
      <c r="P143" t="s">
        <v>35</v>
      </c>
      <c r="Q143">
        <v>194</v>
      </c>
      <c r="R143">
        <v>1470487</v>
      </c>
    </row>
    <row r="144" spans="1:18" x14ac:dyDescent="0.3">
      <c r="A144" t="s">
        <v>451</v>
      </c>
      <c r="B144" s="9">
        <v>45362</v>
      </c>
      <c r="C144" t="s">
        <v>19</v>
      </c>
      <c r="D144" t="s">
        <v>20</v>
      </c>
      <c r="E144" t="s">
        <v>37</v>
      </c>
      <c r="F144" t="s">
        <v>452</v>
      </c>
      <c r="G144" t="s">
        <v>453</v>
      </c>
      <c r="H144" t="s">
        <v>45</v>
      </c>
      <c r="I144" t="s">
        <v>98</v>
      </c>
      <c r="J144">
        <v>7</v>
      </c>
      <c r="K144">
        <v>18746</v>
      </c>
      <c r="L144">
        <v>131222</v>
      </c>
      <c r="M144">
        <v>0</v>
      </c>
      <c r="N144" t="s">
        <v>57</v>
      </c>
      <c r="O144">
        <v>6</v>
      </c>
      <c r="P144" t="s">
        <v>28</v>
      </c>
      <c r="Q144">
        <v>24</v>
      </c>
      <c r="R144">
        <v>313112</v>
      </c>
    </row>
    <row r="145" spans="1:18" x14ac:dyDescent="0.3">
      <c r="A145" t="s">
        <v>454</v>
      </c>
      <c r="B145" s="9">
        <v>45001</v>
      </c>
      <c r="C145" t="s">
        <v>19</v>
      </c>
      <c r="D145" t="s">
        <v>20</v>
      </c>
      <c r="E145" t="s">
        <v>37</v>
      </c>
      <c r="F145" t="s">
        <v>455</v>
      </c>
      <c r="G145" t="s">
        <v>456</v>
      </c>
      <c r="H145" t="s">
        <v>32</v>
      </c>
      <c r="I145" t="s">
        <v>33</v>
      </c>
      <c r="J145">
        <v>5</v>
      </c>
      <c r="K145">
        <v>13570</v>
      </c>
      <c r="L145">
        <v>67850</v>
      </c>
      <c r="M145" t="s">
        <v>27</v>
      </c>
      <c r="N145" t="s">
        <v>27</v>
      </c>
      <c r="O145">
        <v>4</v>
      </c>
      <c r="P145" t="s">
        <v>35</v>
      </c>
      <c r="Q145">
        <v>114</v>
      </c>
      <c r="R145">
        <v>458369</v>
      </c>
    </row>
    <row r="146" spans="1:18" x14ac:dyDescent="0.3">
      <c r="A146" t="s">
        <v>457</v>
      </c>
      <c r="B146" s="9">
        <v>45167</v>
      </c>
      <c r="C146" t="s">
        <v>19</v>
      </c>
      <c r="D146" t="s">
        <v>20</v>
      </c>
      <c r="E146" t="s">
        <v>21</v>
      </c>
      <c r="F146" t="s">
        <v>458</v>
      </c>
      <c r="G146" t="s">
        <v>459</v>
      </c>
      <c r="H146" t="s">
        <v>45</v>
      </c>
      <c r="I146" t="s">
        <v>181</v>
      </c>
      <c r="J146">
        <v>19</v>
      </c>
      <c r="K146">
        <v>28664</v>
      </c>
      <c r="L146">
        <v>544616</v>
      </c>
      <c r="M146">
        <v>0</v>
      </c>
      <c r="N146" t="s">
        <v>47</v>
      </c>
      <c r="O146">
        <v>5</v>
      </c>
      <c r="P146" t="s">
        <v>35</v>
      </c>
      <c r="Q146">
        <v>63</v>
      </c>
      <c r="R146">
        <v>313112</v>
      </c>
    </row>
    <row r="147" spans="1:18" x14ac:dyDescent="0.3">
      <c r="A147" t="s">
        <v>460</v>
      </c>
      <c r="B147" s="9">
        <v>45482</v>
      </c>
      <c r="C147" t="s">
        <v>19</v>
      </c>
      <c r="D147" t="s">
        <v>20</v>
      </c>
      <c r="E147" t="s">
        <v>37</v>
      </c>
      <c r="F147" t="s">
        <v>461</v>
      </c>
      <c r="G147" t="s">
        <v>462</v>
      </c>
      <c r="H147" t="s">
        <v>65</v>
      </c>
      <c r="I147" t="s">
        <v>397</v>
      </c>
      <c r="J147">
        <v>2</v>
      </c>
      <c r="K147">
        <v>127099</v>
      </c>
      <c r="L147">
        <v>254198</v>
      </c>
      <c r="M147">
        <v>20</v>
      </c>
      <c r="N147" t="s">
        <v>26</v>
      </c>
      <c r="O147">
        <v>3</v>
      </c>
      <c r="P147" t="s">
        <v>35</v>
      </c>
      <c r="Q147">
        <v>42</v>
      </c>
      <c r="R147">
        <v>744194</v>
      </c>
    </row>
    <row r="148" spans="1:18" x14ac:dyDescent="0.3">
      <c r="A148" t="s">
        <v>463</v>
      </c>
      <c r="B148" s="9">
        <v>45500</v>
      </c>
      <c r="C148" t="s">
        <v>19</v>
      </c>
      <c r="D148" t="s">
        <v>20</v>
      </c>
      <c r="E148" t="s">
        <v>21</v>
      </c>
      <c r="F148" t="s">
        <v>464</v>
      </c>
      <c r="G148" t="s">
        <v>465</v>
      </c>
      <c r="H148" t="s">
        <v>32</v>
      </c>
      <c r="I148" t="s">
        <v>95</v>
      </c>
      <c r="J148">
        <v>9</v>
      </c>
      <c r="K148">
        <v>16353</v>
      </c>
      <c r="L148">
        <v>147177</v>
      </c>
      <c r="M148">
        <v>0</v>
      </c>
      <c r="N148" t="s">
        <v>34</v>
      </c>
      <c r="O148">
        <v>4</v>
      </c>
      <c r="P148" t="s">
        <v>35</v>
      </c>
      <c r="Q148">
        <v>177</v>
      </c>
      <c r="R148">
        <v>458369</v>
      </c>
    </row>
    <row r="149" spans="1:18" x14ac:dyDescent="0.3">
      <c r="A149" t="s">
        <v>466</v>
      </c>
      <c r="B149" s="9">
        <v>45063</v>
      </c>
      <c r="C149" t="s">
        <v>19</v>
      </c>
      <c r="D149" t="s">
        <v>20</v>
      </c>
      <c r="E149" t="s">
        <v>37</v>
      </c>
      <c r="F149" t="s">
        <v>467</v>
      </c>
      <c r="G149" t="s">
        <v>468</v>
      </c>
      <c r="H149" t="s">
        <v>45</v>
      </c>
      <c r="I149" t="s">
        <v>130</v>
      </c>
      <c r="J149">
        <v>16</v>
      </c>
      <c r="K149">
        <v>29706</v>
      </c>
      <c r="L149">
        <v>475296</v>
      </c>
      <c r="M149">
        <v>20</v>
      </c>
      <c r="N149" t="s">
        <v>26</v>
      </c>
      <c r="O149">
        <v>1</v>
      </c>
      <c r="P149" t="s">
        <v>35</v>
      </c>
      <c r="Q149">
        <v>87</v>
      </c>
      <c r="R149">
        <v>313112</v>
      </c>
    </row>
    <row r="150" spans="1:18" x14ac:dyDescent="0.3">
      <c r="A150" t="s">
        <v>469</v>
      </c>
      <c r="B150" s="9">
        <v>45653</v>
      </c>
      <c r="C150" t="s">
        <v>19</v>
      </c>
      <c r="D150" t="s">
        <v>20</v>
      </c>
      <c r="E150" t="s">
        <v>37</v>
      </c>
      <c r="F150" t="s">
        <v>470</v>
      </c>
      <c r="G150" t="s">
        <v>471</v>
      </c>
      <c r="H150" t="s">
        <v>65</v>
      </c>
      <c r="I150" t="s">
        <v>382</v>
      </c>
      <c r="J150">
        <v>20</v>
      </c>
      <c r="K150">
        <v>12770</v>
      </c>
      <c r="L150">
        <v>255400</v>
      </c>
      <c r="M150">
        <v>0</v>
      </c>
      <c r="N150" t="s">
        <v>47</v>
      </c>
      <c r="O150">
        <v>5</v>
      </c>
      <c r="P150" t="s">
        <v>28</v>
      </c>
      <c r="Q150">
        <v>73</v>
      </c>
      <c r="R150">
        <v>744194</v>
      </c>
    </row>
    <row r="151" spans="1:18" x14ac:dyDescent="0.3">
      <c r="A151" t="s">
        <v>472</v>
      </c>
      <c r="B151" s="9">
        <v>45542</v>
      </c>
      <c r="C151" t="s">
        <v>19</v>
      </c>
      <c r="D151" t="s">
        <v>20</v>
      </c>
      <c r="E151" t="s">
        <v>21</v>
      </c>
      <c r="F151" t="s">
        <v>473</v>
      </c>
      <c r="G151" t="s">
        <v>474</v>
      </c>
      <c r="H151" t="s">
        <v>24</v>
      </c>
      <c r="I151" t="s">
        <v>92</v>
      </c>
      <c r="J151">
        <v>12</v>
      </c>
      <c r="K151">
        <v>129379</v>
      </c>
      <c r="L151">
        <v>1552548</v>
      </c>
      <c r="M151">
        <v>15</v>
      </c>
      <c r="N151" t="s">
        <v>57</v>
      </c>
      <c r="O151">
        <v>1</v>
      </c>
      <c r="P151" t="s">
        <v>35</v>
      </c>
      <c r="Q151">
        <v>199</v>
      </c>
      <c r="R151">
        <v>1470487</v>
      </c>
    </row>
    <row r="152" spans="1:18" x14ac:dyDescent="0.3">
      <c r="A152" t="s">
        <v>475</v>
      </c>
      <c r="B152" s="9">
        <v>45265</v>
      </c>
      <c r="C152" t="s">
        <v>19</v>
      </c>
      <c r="D152" t="s">
        <v>20</v>
      </c>
      <c r="E152" t="s">
        <v>53</v>
      </c>
      <c r="F152" t="s">
        <v>476</v>
      </c>
      <c r="G152" t="s">
        <v>477</v>
      </c>
      <c r="H152" t="s">
        <v>65</v>
      </c>
      <c r="I152" t="s">
        <v>478</v>
      </c>
      <c r="J152">
        <v>17</v>
      </c>
      <c r="K152">
        <v>102233</v>
      </c>
      <c r="L152">
        <v>1737961</v>
      </c>
      <c r="M152">
        <v>10</v>
      </c>
      <c r="N152" t="s">
        <v>57</v>
      </c>
      <c r="O152">
        <v>4</v>
      </c>
      <c r="P152" t="s">
        <v>35</v>
      </c>
      <c r="Q152">
        <v>123</v>
      </c>
      <c r="R152">
        <v>744194</v>
      </c>
    </row>
    <row r="153" spans="1:18" x14ac:dyDescent="0.3">
      <c r="A153" t="s">
        <v>479</v>
      </c>
      <c r="B153" s="9">
        <v>44959</v>
      </c>
      <c r="C153" t="s">
        <v>19</v>
      </c>
      <c r="D153" t="s">
        <v>20</v>
      </c>
      <c r="E153" t="s">
        <v>37</v>
      </c>
      <c r="F153" t="s">
        <v>480</v>
      </c>
      <c r="G153" t="s">
        <v>27</v>
      </c>
      <c r="H153" t="s">
        <v>40</v>
      </c>
      <c r="I153" t="s">
        <v>51</v>
      </c>
      <c r="J153">
        <v>14</v>
      </c>
      <c r="K153">
        <v>1256</v>
      </c>
      <c r="L153">
        <v>17584</v>
      </c>
      <c r="M153">
        <v>5</v>
      </c>
      <c r="N153" t="s">
        <v>57</v>
      </c>
      <c r="O153">
        <v>5</v>
      </c>
      <c r="P153" t="s">
        <v>28</v>
      </c>
      <c r="Q153">
        <v>173</v>
      </c>
      <c r="R153">
        <v>394393</v>
      </c>
    </row>
    <row r="154" spans="1:18" x14ac:dyDescent="0.3">
      <c r="A154" t="s">
        <v>481</v>
      </c>
      <c r="B154" s="9">
        <v>45436</v>
      </c>
      <c r="C154" t="s">
        <v>19</v>
      </c>
      <c r="D154" t="s">
        <v>20</v>
      </c>
      <c r="E154" t="s">
        <v>37</v>
      </c>
      <c r="F154" t="s">
        <v>482</v>
      </c>
      <c r="G154" t="s">
        <v>27</v>
      </c>
      <c r="H154" t="s">
        <v>32</v>
      </c>
      <c r="I154" t="s">
        <v>158</v>
      </c>
      <c r="J154">
        <v>11</v>
      </c>
      <c r="K154">
        <v>11420</v>
      </c>
      <c r="L154">
        <v>125620</v>
      </c>
      <c r="M154">
        <v>5</v>
      </c>
      <c r="N154" t="s">
        <v>27</v>
      </c>
      <c r="O154">
        <v>4</v>
      </c>
      <c r="P154" t="s">
        <v>28</v>
      </c>
      <c r="Q154">
        <v>87</v>
      </c>
      <c r="R154">
        <v>458369</v>
      </c>
    </row>
    <row r="155" spans="1:18" x14ac:dyDescent="0.3">
      <c r="A155" t="s">
        <v>483</v>
      </c>
      <c r="B155" s="9">
        <v>45586</v>
      </c>
      <c r="C155" t="s">
        <v>19</v>
      </c>
      <c r="D155" t="s">
        <v>20</v>
      </c>
      <c r="E155" t="s">
        <v>21</v>
      </c>
      <c r="F155" t="s">
        <v>484</v>
      </c>
      <c r="G155" t="s">
        <v>485</v>
      </c>
      <c r="H155" t="s">
        <v>45</v>
      </c>
      <c r="I155" t="s">
        <v>211</v>
      </c>
      <c r="J155">
        <v>4</v>
      </c>
      <c r="K155">
        <v>18901</v>
      </c>
      <c r="L155">
        <v>75604</v>
      </c>
      <c r="M155">
        <v>5</v>
      </c>
      <c r="N155" t="s">
        <v>57</v>
      </c>
      <c r="O155">
        <v>5</v>
      </c>
      <c r="P155" t="s">
        <v>28</v>
      </c>
      <c r="Q155">
        <v>164</v>
      </c>
      <c r="R155">
        <v>313112</v>
      </c>
    </row>
    <row r="156" spans="1:18" x14ac:dyDescent="0.3">
      <c r="A156" t="s">
        <v>486</v>
      </c>
      <c r="B156" s="9">
        <v>45027</v>
      </c>
      <c r="C156" t="s">
        <v>19</v>
      </c>
      <c r="D156" t="s">
        <v>20</v>
      </c>
      <c r="E156" t="s">
        <v>37</v>
      </c>
      <c r="F156" t="s">
        <v>487</v>
      </c>
      <c r="G156" t="s">
        <v>27</v>
      </c>
      <c r="H156" t="s">
        <v>65</v>
      </c>
      <c r="I156" t="s">
        <v>478</v>
      </c>
      <c r="J156">
        <v>12</v>
      </c>
      <c r="K156">
        <v>160354</v>
      </c>
      <c r="L156">
        <v>1924248</v>
      </c>
      <c r="M156">
        <v>0</v>
      </c>
      <c r="N156" t="s">
        <v>47</v>
      </c>
      <c r="O156">
        <v>2</v>
      </c>
      <c r="P156" t="s">
        <v>35</v>
      </c>
      <c r="Q156">
        <v>36</v>
      </c>
      <c r="R156">
        <v>744194</v>
      </c>
    </row>
    <row r="157" spans="1:18" x14ac:dyDescent="0.3">
      <c r="A157" t="s">
        <v>488</v>
      </c>
      <c r="B157" s="9">
        <v>45278</v>
      </c>
      <c r="C157" t="s">
        <v>19</v>
      </c>
      <c r="D157" t="s">
        <v>20</v>
      </c>
      <c r="E157" t="s">
        <v>21</v>
      </c>
      <c r="F157" t="s">
        <v>489</v>
      </c>
      <c r="G157" t="s">
        <v>490</v>
      </c>
      <c r="H157" t="s">
        <v>24</v>
      </c>
      <c r="I157" t="s">
        <v>152</v>
      </c>
      <c r="J157">
        <v>1</v>
      </c>
      <c r="K157">
        <v>286578</v>
      </c>
      <c r="L157">
        <v>286578</v>
      </c>
      <c r="M157" t="s">
        <v>27</v>
      </c>
      <c r="N157" t="s">
        <v>26</v>
      </c>
      <c r="O157" t="s">
        <v>27</v>
      </c>
      <c r="P157" t="s">
        <v>35</v>
      </c>
      <c r="Q157">
        <v>186</v>
      </c>
      <c r="R157">
        <v>1470487</v>
      </c>
    </row>
    <row r="158" spans="1:18" x14ac:dyDescent="0.3">
      <c r="A158" t="s">
        <v>491</v>
      </c>
      <c r="B158" s="9">
        <v>45489</v>
      </c>
      <c r="C158" t="s">
        <v>19</v>
      </c>
      <c r="D158" t="s">
        <v>20</v>
      </c>
      <c r="E158" t="s">
        <v>53</v>
      </c>
      <c r="F158" t="s">
        <v>492</v>
      </c>
      <c r="G158" t="s">
        <v>493</v>
      </c>
      <c r="H158" t="s">
        <v>45</v>
      </c>
      <c r="I158" t="s">
        <v>82</v>
      </c>
      <c r="J158">
        <v>8</v>
      </c>
      <c r="K158">
        <v>11382</v>
      </c>
      <c r="L158">
        <v>91056</v>
      </c>
      <c r="M158">
        <v>5</v>
      </c>
      <c r="N158" t="s">
        <v>27</v>
      </c>
      <c r="O158">
        <v>5</v>
      </c>
      <c r="P158" t="s">
        <v>35</v>
      </c>
      <c r="Q158">
        <v>130</v>
      </c>
      <c r="R158">
        <v>313112</v>
      </c>
    </row>
    <row r="159" spans="1:18" x14ac:dyDescent="0.3">
      <c r="A159" t="s">
        <v>494</v>
      </c>
      <c r="B159" s="9">
        <v>45535</v>
      </c>
      <c r="C159" t="s">
        <v>19</v>
      </c>
      <c r="D159" t="s">
        <v>20</v>
      </c>
      <c r="E159" t="s">
        <v>21</v>
      </c>
      <c r="F159" t="s">
        <v>495</v>
      </c>
      <c r="G159" t="s">
        <v>496</v>
      </c>
      <c r="H159" t="s">
        <v>40</v>
      </c>
      <c r="I159" t="s">
        <v>41</v>
      </c>
      <c r="J159">
        <v>12</v>
      </c>
      <c r="K159">
        <v>2587</v>
      </c>
      <c r="L159">
        <v>31044</v>
      </c>
      <c r="M159">
        <v>20</v>
      </c>
      <c r="N159" t="s">
        <v>47</v>
      </c>
      <c r="O159" t="s">
        <v>27</v>
      </c>
      <c r="P159" t="s">
        <v>35</v>
      </c>
      <c r="Q159">
        <v>120</v>
      </c>
      <c r="R159">
        <v>394393</v>
      </c>
    </row>
    <row r="160" spans="1:18" x14ac:dyDescent="0.3">
      <c r="A160" t="s">
        <v>497</v>
      </c>
      <c r="B160" s="9">
        <v>45026</v>
      </c>
      <c r="C160" t="s">
        <v>19</v>
      </c>
      <c r="D160" t="s">
        <v>20</v>
      </c>
      <c r="E160" t="s">
        <v>53</v>
      </c>
      <c r="F160" t="s">
        <v>498</v>
      </c>
      <c r="G160" t="s">
        <v>499</v>
      </c>
      <c r="H160" t="s">
        <v>24</v>
      </c>
      <c r="I160" t="s">
        <v>61</v>
      </c>
      <c r="J160">
        <v>5</v>
      </c>
      <c r="K160">
        <v>142258</v>
      </c>
      <c r="L160">
        <v>711290</v>
      </c>
      <c r="M160">
        <v>0</v>
      </c>
      <c r="N160" t="s">
        <v>47</v>
      </c>
      <c r="O160">
        <v>4</v>
      </c>
      <c r="P160" t="s">
        <v>35</v>
      </c>
      <c r="Q160">
        <v>68</v>
      </c>
      <c r="R160">
        <v>1470487</v>
      </c>
    </row>
    <row r="161" spans="1:18" x14ac:dyDescent="0.3">
      <c r="A161" t="s">
        <v>500</v>
      </c>
      <c r="B161" s="9">
        <v>45369</v>
      </c>
      <c r="C161" t="s">
        <v>19</v>
      </c>
      <c r="D161" t="s">
        <v>20</v>
      </c>
      <c r="E161" t="s">
        <v>21</v>
      </c>
      <c r="F161" t="s">
        <v>501</v>
      </c>
      <c r="G161" t="s">
        <v>502</v>
      </c>
      <c r="H161" t="s">
        <v>45</v>
      </c>
      <c r="I161" t="s">
        <v>98</v>
      </c>
      <c r="J161">
        <v>9</v>
      </c>
      <c r="K161">
        <v>26047</v>
      </c>
      <c r="L161">
        <v>234423</v>
      </c>
      <c r="M161">
        <v>0</v>
      </c>
      <c r="N161" t="s">
        <v>27</v>
      </c>
      <c r="O161">
        <v>2</v>
      </c>
      <c r="P161" t="s">
        <v>35</v>
      </c>
      <c r="Q161">
        <v>140</v>
      </c>
      <c r="R161">
        <v>313112</v>
      </c>
    </row>
    <row r="162" spans="1:18" x14ac:dyDescent="0.3">
      <c r="A162" t="s">
        <v>503</v>
      </c>
      <c r="B162" s="9">
        <v>44943</v>
      </c>
      <c r="C162" t="s">
        <v>19</v>
      </c>
      <c r="D162" t="s">
        <v>20</v>
      </c>
      <c r="E162" t="s">
        <v>21</v>
      </c>
      <c r="F162" t="s">
        <v>100</v>
      </c>
      <c r="G162" t="s">
        <v>504</v>
      </c>
      <c r="H162" t="s">
        <v>40</v>
      </c>
      <c r="I162" t="s">
        <v>106</v>
      </c>
      <c r="J162">
        <v>6</v>
      </c>
      <c r="K162">
        <v>6772</v>
      </c>
      <c r="L162">
        <v>40632</v>
      </c>
      <c r="M162" t="s">
        <v>27</v>
      </c>
      <c r="N162" t="s">
        <v>27</v>
      </c>
      <c r="O162" t="s">
        <v>27</v>
      </c>
      <c r="P162" t="s">
        <v>27</v>
      </c>
      <c r="Q162">
        <v>51</v>
      </c>
      <c r="R162">
        <v>394393</v>
      </c>
    </row>
    <row r="163" spans="1:18" x14ac:dyDescent="0.3">
      <c r="A163" t="s">
        <v>505</v>
      </c>
      <c r="B163" s="9">
        <v>45253</v>
      </c>
      <c r="C163" t="s">
        <v>19</v>
      </c>
      <c r="D163" t="s">
        <v>20</v>
      </c>
      <c r="E163" t="s">
        <v>53</v>
      </c>
      <c r="F163" t="s">
        <v>72</v>
      </c>
      <c r="G163" t="s">
        <v>506</v>
      </c>
      <c r="H163" t="s">
        <v>24</v>
      </c>
      <c r="I163" t="s">
        <v>161</v>
      </c>
      <c r="J163">
        <v>1</v>
      </c>
      <c r="K163">
        <v>261801</v>
      </c>
      <c r="L163">
        <v>261801</v>
      </c>
      <c r="M163" t="s">
        <v>27</v>
      </c>
      <c r="N163" t="s">
        <v>57</v>
      </c>
      <c r="O163">
        <v>5</v>
      </c>
      <c r="P163" t="s">
        <v>35</v>
      </c>
      <c r="Q163">
        <v>79</v>
      </c>
      <c r="R163">
        <v>1470487</v>
      </c>
    </row>
    <row r="164" spans="1:18" x14ac:dyDescent="0.3">
      <c r="A164" t="s">
        <v>507</v>
      </c>
      <c r="B164" s="9">
        <v>44964</v>
      </c>
      <c r="C164" t="s">
        <v>19</v>
      </c>
      <c r="D164" t="s">
        <v>20</v>
      </c>
      <c r="E164" t="s">
        <v>37</v>
      </c>
      <c r="F164" t="s">
        <v>508</v>
      </c>
      <c r="G164" t="s">
        <v>27</v>
      </c>
      <c r="H164" t="s">
        <v>32</v>
      </c>
      <c r="I164" t="s">
        <v>95</v>
      </c>
      <c r="J164">
        <v>10</v>
      </c>
      <c r="K164">
        <v>22514</v>
      </c>
      <c r="L164">
        <v>225140</v>
      </c>
      <c r="M164">
        <v>10</v>
      </c>
      <c r="N164" t="s">
        <v>27</v>
      </c>
      <c r="O164">
        <v>3</v>
      </c>
      <c r="P164" t="s">
        <v>35</v>
      </c>
      <c r="Q164">
        <v>165</v>
      </c>
      <c r="R164">
        <v>458369</v>
      </c>
    </row>
    <row r="165" spans="1:18" x14ac:dyDescent="0.3">
      <c r="A165" t="s">
        <v>509</v>
      </c>
      <c r="B165" s="9">
        <v>45193</v>
      </c>
      <c r="C165" t="s">
        <v>19</v>
      </c>
      <c r="D165" t="s">
        <v>20</v>
      </c>
      <c r="E165" t="s">
        <v>21</v>
      </c>
      <c r="F165" t="s">
        <v>510</v>
      </c>
      <c r="G165" t="s">
        <v>511</v>
      </c>
      <c r="H165" t="s">
        <v>40</v>
      </c>
      <c r="I165" t="s">
        <v>137</v>
      </c>
      <c r="J165">
        <v>9</v>
      </c>
      <c r="K165">
        <v>10006</v>
      </c>
      <c r="L165">
        <v>90054</v>
      </c>
      <c r="M165" t="s">
        <v>27</v>
      </c>
      <c r="N165" t="s">
        <v>34</v>
      </c>
      <c r="O165">
        <v>2</v>
      </c>
      <c r="P165" t="s">
        <v>35</v>
      </c>
      <c r="Q165">
        <v>44</v>
      </c>
      <c r="R165">
        <v>394393</v>
      </c>
    </row>
    <row r="166" spans="1:18" x14ac:dyDescent="0.3">
      <c r="A166" t="s">
        <v>512</v>
      </c>
      <c r="B166" s="9">
        <v>45022</v>
      </c>
      <c r="C166" t="s">
        <v>19</v>
      </c>
      <c r="D166" t="s">
        <v>20</v>
      </c>
      <c r="E166" t="s">
        <v>37</v>
      </c>
      <c r="F166" t="s">
        <v>513</v>
      </c>
      <c r="G166" t="s">
        <v>514</v>
      </c>
      <c r="H166" t="s">
        <v>24</v>
      </c>
      <c r="I166" t="s">
        <v>25</v>
      </c>
      <c r="J166">
        <v>9</v>
      </c>
      <c r="K166">
        <v>298679</v>
      </c>
      <c r="L166">
        <v>2688111</v>
      </c>
      <c r="M166">
        <v>0</v>
      </c>
      <c r="N166" t="s">
        <v>47</v>
      </c>
      <c r="O166">
        <v>5</v>
      </c>
      <c r="P166" t="s">
        <v>27</v>
      </c>
      <c r="Q166">
        <v>178</v>
      </c>
      <c r="R166">
        <v>1470487</v>
      </c>
    </row>
    <row r="167" spans="1:18" x14ac:dyDescent="0.3">
      <c r="A167" t="s">
        <v>515</v>
      </c>
      <c r="B167" s="9">
        <v>45316</v>
      </c>
      <c r="C167" t="s">
        <v>19</v>
      </c>
      <c r="D167" t="s">
        <v>20</v>
      </c>
      <c r="E167" t="s">
        <v>37</v>
      </c>
      <c r="F167" t="s">
        <v>516</v>
      </c>
      <c r="G167" t="s">
        <v>517</v>
      </c>
      <c r="H167" t="s">
        <v>45</v>
      </c>
      <c r="I167" t="s">
        <v>98</v>
      </c>
      <c r="J167">
        <v>14</v>
      </c>
      <c r="K167">
        <v>12090</v>
      </c>
      <c r="L167">
        <v>169260</v>
      </c>
      <c r="M167">
        <v>10</v>
      </c>
      <c r="N167" t="s">
        <v>57</v>
      </c>
      <c r="O167" t="s">
        <v>27</v>
      </c>
      <c r="P167" t="s">
        <v>28</v>
      </c>
      <c r="Q167">
        <v>174</v>
      </c>
      <c r="R167">
        <v>313112</v>
      </c>
    </row>
    <row r="168" spans="1:18" x14ac:dyDescent="0.3">
      <c r="A168" t="s">
        <v>518</v>
      </c>
      <c r="B168" s="9">
        <v>45041</v>
      </c>
      <c r="C168" t="s">
        <v>19</v>
      </c>
      <c r="D168" t="s">
        <v>20</v>
      </c>
      <c r="E168" t="s">
        <v>21</v>
      </c>
      <c r="F168" t="s">
        <v>519</v>
      </c>
      <c r="G168" t="s">
        <v>520</v>
      </c>
      <c r="H168" t="s">
        <v>24</v>
      </c>
      <c r="I168" t="s">
        <v>25</v>
      </c>
      <c r="J168">
        <v>4</v>
      </c>
      <c r="K168">
        <v>185649</v>
      </c>
      <c r="L168">
        <v>742596</v>
      </c>
      <c r="M168">
        <v>10</v>
      </c>
      <c r="N168" t="s">
        <v>57</v>
      </c>
      <c r="O168">
        <v>1</v>
      </c>
      <c r="P168" t="s">
        <v>35</v>
      </c>
      <c r="Q168">
        <v>116</v>
      </c>
      <c r="R168">
        <v>1470487</v>
      </c>
    </row>
    <row r="169" spans="1:18" x14ac:dyDescent="0.3">
      <c r="A169" t="s">
        <v>521</v>
      </c>
      <c r="B169" s="9">
        <v>44993</v>
      </c>
      <c r="C169" t="s">
        <v>19</v>
      </c>
      <c r="D169" t="s">
        <v>20</v>
      </c>
      <c r="E169" t="s">
        <v>53</v>
      </c>
      <c r="F169" t="s">
        <v>489</v>
      </c>
      <c r="G169" t="s">
        <v>27</v>
      </c>
      <c r="H169" t="s">
        <v>24</v>
      </c>
      <c r="I169" t="s">
        <v>174</v>
      </c>
      <c r="J169">
        <v>13</v>
      </c>
      <c r="K169">
        <v>257076</v>
      </c>
      <c r="L169">
        <v>3341988</v>
      </c>
      <c r="M169" t="s">
        <v>27</v>
      </c>
      <c r="N169" t="s">
        <v>47</v>
      </c>
      <c r="O169">
        <v>1</v>
      </c>
      <c r="P169" t="s">
        <v>35</v>
      </c>
      <c r="Q169">
        <v>159</v>
      </c>
      <c r="R169">
        <v>1470487</v>
      </c>
    </row>
    <row r="170" spans="1:18" x14ac:dyDescent="0.3">
      <c r="A170" t="s">
        <v>522</v>
      </c>
      <c r="B170" s="9">
        <v>45080</v>
      </c>
      <c r="C170" t="s">
        <v>19</v>
      </c>
      <c r="D170" t="s">
        <v>20</v>
      </c>
      <c r="E170" t="s">
        <v>37</v>
      </c>
      <c r="F170" t="s">
        <v>38</v>
      </c>
      <c r="G170" t="s">
        <v>27</v>
      </c>
      <c r="H170" t="s">
        <v>45</v>
      </c>
      <c r="I170" t="s">
        <v>74</v>
      </c>
      <c r="J170">
        <v>4</v>
      </c>
      <c r="K170">
        <v>34216</v>
      </c>
      <c r="L170">
        <v>136864</v>
      </c>
      <c r="M170">
        <v>0</v>
      </c>
      <c r="N170" t="s">
        <v>57</v>
      </c>
      <c r="O170">
        <v>3</v>
      </c>
      <c r="P170" t="s">
        <v>35</v>
      </c>
      <c r="Q170">
        <v>109</v>
      </c>
      <c r="R170">
        <v>313112</v>
      </c>
    </row>
    <row r="171" spans="1:18" x14ac:dyDescent="0.3">
      <c r="A171" t="s">
        <v>523</v>
      </c>
      <c r="B171" s="9">
        <v>44936</v>
      </c>
      <c r="C171" t="s">
        <v>19</v>
      </c>
      <c r="D171" t="s">
        <v>20</v>
      </c>
      <c r="E171" t="s">
        <v>53</v>
      </c>
      <c r="F171" t="s">
        <v>524</v>
      </c>
      <c r="G171" t="s">
        <v>27</v>
      </c>
      <c r="H171" t="s">
        <v>40</v>
      </c>
      <c r="I171" t="s">
        <v>70</v>
      </c>
      <c r="J171">
        <v>20</v>
      </c>
      <c r="K171">
        <v>7900</v>
      </c>
      <c r="L171">
        <v>158000</v>
      </c>
      <c r="M171" t="s">
        <v>27</v>
      </c>
      <c r="N171" t="s">
        <v>57</v>
      </c>
      <c r="O171" t="s">
        <v>27</v>
      </c>
      <c r="P171" t="s">
        <v>35</v>
      </c>
      <c r="Q171">
        <v>149</v>
      </c>
      <c r="R171">
        <v>394393</v>
      </c>
    </row>
    <row r="172" spans="1:18" x14ac:dyDescent="0.3">
      <c r="A172" t="s">
        <v>525</v>
      </c>
      <c r="B172" s="9">
        <v>45604</v>
      </c>
      <c r="C172" t="s">
        <v>19</v>
      </c>
      <c r="D172" t="s">
        <v>20</v>
      </c>
      <c r="E172" t="s">
        <v>21</v>
      </c>
      <c r="F172" t="s">
        <v>84</v>
      </c>
      <c r="G172" t="s">
        <v>526</v>
      </c>
      <c r="H172" t="s">
        <v>45</v>
      </c>
      <c r="I172" t="s">
        <v>74</v>
      </c>
      <c r="J172">
        <v>8</v>
      </c>
      <c r="K172">
        <v>39631</v>
      </c>
      <c r="L172">
        <v>317048</v>
      </c>
      <c r="M172">
        <v>15</v>
      </c>
      <c r="N172" t="s">
        <v>26</v>
      </c>
      <c r="O172">
        <v>4</v>
      </c>
      <c r="P172" t="s">
        <v>28</v>
      </c>
      <c r="Q172">
        <v>193</v>
      </c>
      <c r="R172">
        <v>313112</v>
      </c>
    </row>
    <row r="173" spans="1:18" x14ac:dyDescent="0.3">
      <c r="A173" t="s">
        <v>527</v>
      </c>
      <c r="B173" s="9">
        <v>45446</v>
      </c>
      <c r="C173" t="s">
        <v>19</v>
      </c>
      <c r="D173" t="s">
        <v>20</v>
      </c>
      <c r="E173" t="s">
        <v>37</v>
      </c>
      <c r="F173" t="s">
        <v>528</v>
      </c>
      <c r="G173" t="s">
        <v>529</v>
      </c>
      <c r="H173" t="s">
        <v>24</v>
      </c>
      <c r="I173" t="s">
        <v>56</v>
      </c>
      <c r="J173">
        <v>10</v>
      </c>
      <c r="K173">
        <v>49238</v>
      </c>
      <c r="L173">
        <v>492380</v>
      </c>
      <c r="M173">
        <v>5</v>
      </c>
      <c r="N173" t="s">
        <v>26</v>
      </c>
      <c r="O173">
        <v>3</v>
      </c>
      <c r="P173" t="s">
        <v>28</v>
      </c>
      <c r="Q173">
        <v>63</v>
      </c>
      <c r="R173">
        <v>1470487</v>
      </c>
    </row>
    <row r="174" spans="1:18" x14ac:dyDescent="0.3">
      <c r="A174" t="s">
        <v>530</v>
      </c>
      <c r="B174" s="9">
        <v>44961</v>
      </c>
      <c r="C174" t="s">
        <v>19</v>
      </c>
      <c r="D174" t="s">
        <v>20</v>
      </c>
      <c r="E174" t="s">
        <v>21</v>
      </c>
      <c r="F174" t="s">
        <v>531</v>
      </c>
      <c r="G174" t="s">
        <v>27</v>
      </c>
      <c r="H174" t="s">
        <v>24</v>
      </c>
      <c r="I174" t="s">
        <v>174</v>
      </c>
      <c r="J174">
        <v>8</v>
      </c>
      <c r="K174">
        <v>244970</v>
      </c>
      <c r="L174">
        <v>1959760</v>
      </c>
      <c r="M174">
        <v>0</v>
      </c>
      <c r="N174" t="s">
        <v>57</v>
      </c>
      <c r="O174">
        <v>1</v>
      </c>
      <c r="P174" t="s">
        <v>28</v>
      </c>
      <c r="Q174">
        <v>39</v>
      </c>
      <c r="R174">
        <v>1470487</v>
      </c>
    </row>
    <row r="175" spans="1:18" x14ac:dyDescent="0.3">
      <c r="A175" t="s">
        <v>532</v>
      </c>
      <c r="B175" s="9">
        <v>45072</v>
      </c>
      <c r="C175" t="s">
        <v>19</v>
      </c>
      <c r="D175" t="s">
        <v>20</v>
      </c>
      <c r="E175" t="s">
        <v>37</v>
      </c>
      <c r="F175" t="s">
        <v>533</v>
      </c>
      <c r="G175" t="s">
        <v>27</v>
      </c>
      <c r="H175" t="s">
        <v>24</v>
      </c>
      <c r="I175" t="s">
        <v>161</v>
      </c>
      <c r="J175">
        <v>20</v>
      </c>
      <c r="K175">
        <v>129718</v>
      </c>
      <c r="L175">
        <v>2594360</v>
      </c>
      <c r="M175">
        <v>20</v>
      </c>
      <c r="N175" t="s">
        <v>57</v>
      </c>
      <c r="O175">
        <v>3</v>
      </c>
      <c r="P175" t="s">
        <v>27</v>
      </c>
      <c r="Q175">
        <v>150</v>
      </c>
      <c r="R175">
        <v>1470487</v>
      </c>
    </row>
    <row r="176" spans="1:18" x14ac:dyDescent="0.3">
      <c r="A176" t="s">
        <v>534</v>
      </c>
      <c r="B176" s="9">
        <v>45067</v>
      </c>
      <c r="C176" t="s">
        <v>19</v>
      </c>
      <c r="D176" t="s">
        <v>20</v>
      </c>
      <c r="E176" t="s">
        <v>37</v>
      </c>
      <c r="F176" t="s">
        <v>535</v>
      </c>
      <c r="G176" t="s">
        <v>536</v>
      </c>
      <c r="H176" t="s">
        <v>40</v>
      </c>
      <c r="I176" t="s">
        <v>70</v>
      </c>
      <c r="J176">
        <v>8</v>
      </c>
      <c r="K176">
        <v>6866</v>
      </c>
      <c r="L176">
        <v>54928</v>
      </c>
      <c r="M176">
        <v>20</v>
      </c>
      <c r="N176" t="s">
        <v>26</v>
      </c>
      <c r="O176">
        <v>2</v>
      </c>
      <c r="P176" t="s">
        <v>35</v>
      </c>
      <c r="Q176">
        <v>174</v>
      </c>
      <c r="R176">
        <v>394393</v>
      </c>
    </row>
    <row r="177" spans="1:18" x14ac:dyDescent="0.3">
      <c r="A177" t="s">
        <v>537</v>
      </c>
      <c r="B177" s="9">
        <v>45067</v>
      </c>
      <c r="C177" t="s">
        <v>19</v>
      </c>
      <c r="D177" t="s">
        <v>20</v>
      </c>
      <c r="E177" t="s">
        <v>37</v>
      </c>
      <c r="F177" t="s">
        <v>538</v>
      </c>
      <c r="G177" t="s">
        <v>27</v>
      </c>
      <c r="H177" t="s">
        <v>32</v>
      </c>
      <c r="I177" t="s">
        <v>141</v>
      </c>
      <c r="J177">
        <v>17</v>
      </c>
      <c r="K177">
        <v>2769</v>
      </c>
      <c r="L177">
        <v>47073</v>
      </c>
      <c r="M177">
        <v>5</v>
      </c>
      <c r="N177" t="s">
        <v>47</v>
      </c>
      <c r="O177">
        <v>2</v>
      </c>
      <c r="P177" t="s">
        <v>35</v>
      </c>
      <c r="Q177">
        <v>139</v>
      </c>
      <c r="R177">
        <v>458369</v>
      </c>
    </row>
    <row r="178" spans="1:18" x14ac:dyDescent="0.3">
      <c r="A178" t="s">
        <v>539</v>
      </c>
      <c r="B178" s="9">
        <v>45325</v>
      </c>
      <c r="C178" t="s">
        <v>19</v>
      </c>
      <c r="D178" t="s">
        <v>20</v>
      </c>
      <c r="E178" t="s">
        <v>21</v>
      </c>
      <c r="F178" t="s">
        <v>540</v>
      </c>
      <c r="G178" t="s">
        <v>541</v>
      </c>
      <c r="H178" t="s">
        <v>24</v>
      </c>
      <c r="I178" t="s">
        <v>161</v>
      </c>
      <c r="J178">
        <v>10</v>
      </c>
      <c r="K178">
        <v>48980</v>
      </c>
      <c r="L178">
        <v>489800</v>
      </c>
      <c r="M178">
        <v>0</v>
      </c>
      <c r="N178" t="s">
        <v>57</v>
      </c>
      <c r="O178">
        <v>1</v>
      </c>
      <c r="P178" t="s">
        <v>35</v>
      </c>
      <c r="Q178">
        <v>40</v>
      </c>
      <c r="R178">
        <v>1470487</v>
      </c>
    </row>
    <row r="179" spans="1:18" x14ac:dyDescent="0.3">
      <c r="A179" t="s">
        <v>542</v>
      </c>
      <c r="B179" s="9">
        <v>45284</v>
      </c>
      <c r="C179" t="s">
        <v>19</v>
      </c>
      <c r="D179" t="s">
        <v>20</v>
      </c>
      <c r="E179" t="s">
        <v>21</v>
      </c>
      <c r="F179" t="s">
        <v>313</v>
      </c>
      <c r="G179" t="s">
        <v>27</v>
      </c>
      <c r="H179" t="s">
        <v>24</v>
      </c>
      <c r="I179" t="s">
        <v>92</v>
      </c>
      <c r="J179">
        <v>9</v>
      </c>
      <c r="K179">
        <v>115948</v>
      </c>
      <c r="L179">
        <v>1043532</v>
      </c>
      <c r="M179">
        <v>0</v>
      </c>
      <c r="N179" t="s">
        <v>26</v>
      </c>
      <c r="O179">
        <v>4</v>
      </c>
      <c r="P179" t="s">
        <v>35</v>
      </c>
      <c r="Q179">
        <v>8</v>
      </c>
      <c r="R179">
        <v>1470487</v>
      </c>
    </row>
    <row r="180" spans="1:18" x14ac:dyDescent="0.3">
      <c r="A180" t="s">
        <v>543</v>
      </c>
      <c r="B180" s="9">
        <v>45505</v>
      </c>
      <c r="C180" t="s">
        <v>19</v>
      </c>
      <c r="D180" t="s">
        <v>20</v>
      </c>
      <c r="E180" t="s">
        <v>53</v>
      </c>
      <c r="F180" t="s">
        <v>544</v>
      </c>
      <c r="G180" t="s">
        <v>545</v>
      </c>
      <c r="H180" t="s">
        <v>40</v>
      </c>
      <c r="I180" t="s">
        <v>106</v>
      </c>
      <c r="J180">
        <v>13</v>
      </c>
      <c r="K180">
        <v>11656</v>
      </c>
      <c r="L180">
        <v>151528</v>
      </c>
      <c r="M180">
        <v>10</v>
      </c>
      <c r="N180" t="s">
        <v>57</v>
      </c>
      <c r="O180" t="s">
        <v>27</v>
      </c>
      <c r="P180" t="s">
        <v>35</v>
      </c>
      <c r="Q180">
        <v>9</v>
      </c>
      <c r="R180">
        <v>394393</v>
      </c>
    </row>
    <row r="181" spans="1:18" x14ac:dyDescent="0.3">
      <c r="A181" t="s">
        <v>546</v>
      </c>
      <c r="B181" s="9">
        <v>45493</v>
      </c>
      <c r="C181" t="s">
        <v>19</v>
      </c>
      <c r="D181" t="s">
        <v>20</v>
      </c>
      <c r="E181" t="s">
        <v>37</v>
      </c>
      <c r="F181" t="s">
        <v>547</v>
      </c>
      <c r="G181" t="s">
        <v>548</v>
      </c>
      <c r="H181" t="s">
        <v>40</v>
      </c>
      <c r="I181" t="s">
        <v>106</v>
      </c>
      <c r="J181">
        <v>7</v>
      </c>
      <c r="K181">
        <v>2930</v>
      </c>
      <c r="L181">
        <v>20510</v>
      </c>
      <c r="M181">
        <v>5</v>
      </c>
      <c r="N181" t="s">
        <v>57</v>
      </c>
      <c r="O181">
        <v>2</v>
      </c>
      <c r="P181" t="s">
        <v>35</v>
      </c>
      <c r="Q181">
        <v>194</v>
      </c>
      <c r="R181">
        <v>394393</v>
      </c>
    </row>
    <row r="182" spans="1:18" x14ac:dyDescent="0.3">
      <c r="A182" t="s">
        <v>549</v>
      </c>
      <c r="B182" s="9">
        <v>45157</v>
      </c>
      <c r="C182" t="s">
        <v>19</v>
      </c>
      <c r="D182" t="s">
        <v>20</v>
      </c>
      <c r="E182" t="s">
        <v>21</v>
      </c>
      <c r="F182" t="s">
        <v>185</v>
      </c>
      <c r="G182" t="s">
        <v>27</v>
      </c>
      <c r="H182" t="s">
        <v>45</v>
      </c>
      <c r="I182" t="s">
        <v>211</v>
      </c>
      <c r="J182">
        <v>19</v>
      </c>
      <c r="K182">
        <v>12800</v>
      </c>
      <c r="L182">
        <v>243200</v>
      </c>
      <c r="M182">
        <v>5</v>
      </c>
      <c r="N182" t="s">
        <v>27</v>
      </c>
      <c r="O182">
        <v>1</v>
      </c>
      <c r="P182" t="s">
        <v>35</v>
      </c>
      <c r="Q182">
        <v>107</v>
      </c>
      <c r="R182">
        <v>313112</v>
      </c>
    </row>
    <row r="183" spans="1:18" x14ac:dyDescent="0.3">
      <c r="A183" t="s">
        <v>550</v>
      </c>
      <c r="B183" s="9">
        <v>45617</v>
      </c>
      <c r="C183" t="s">
        <v>19</v>
      </c>
      <c r="D183" t="s">
        <v>20</v>
      </c>
      <c r="E183" t="s">
        <v>21</v>
      </c>
      <c r="F183" t="s">
        <v>551</v>
      </c>
      <c r="G183" t="s">
        <v>552</v>
      </c>
      <c r="H183" t="s">
        <v>45</v>
      </c>
      <c r="I183" t="s">
        <v>130</v>
      </c>
      <c r="J183">
        <v>9</v>
      </c>
      <c r="K183">
        <v>6784</v>
      </c>
      <c r="L183">
        <v>61056</v>
      </c>
      <c r="M183">
        <v>5</v>
      </c>
      <c r="N183" t="s">
        <v>47</v>
      </c>
      <c r="O183" t="s">
        <v>27</v>
      </c>
      <c r="P183" t="s">
        <v>35</v>
      </c>
      <c r="Q183">
        <v>9</v>
      </c>
      <c r="R183">
        <v>313112</v>
      </c>
    </row>
    <row r="184" spans="1:18" x14ac:dyDescent="0.3">
      <c r="A184" t="s">
        <v>553</v>
      </c>
      <c r="B184" s="9">
        <v>45509</v>
      </c>
      <c r="C184" t="s">
        <v>19</v>
      </c>
      <c r="D184" t="s">
        <v>20</v>
      </c>
      <c r="E184" t="s">
        <v>53</v>
      </c>
      <c r="F184" t="s">
        <v>299</v>
      </c>
      <c r="G184" t="s">
        <v>554</v>
      </c>
      <c r="H184" t="s">
        <v>40</v>
      </c>
      <c r="I184" t="s">
        <v>137</v>
      </c>
      <c r="J184">
        <v>9</v>
      </c>
      <c r="K184">
        <v>3487</v>
      </c>
      <c r="L184">
        <v>31383</v>
      </c>
      <c r="M184">
        <v>0</v>
      </c>
      <c r="N184" t="s">
        <v>27</v>
      </c>
      <c r="O184" t="s">
        <v>27</v>
      </c>
      <c r="P184" t="s">
        <v>35</v>
      </c>
      <c r="Q184">
        <v>186</v>
      </c>
      <c r="R184">
        <v>394393</v>
      </c>
    </row>
    <row r="185" spans="1:18" x14ac:dyDescent="0.3">
      <c r="A185" t="s">
        <v>555</v>
      </c>
      <c r="B185" s="9">
        <v>45119</v>
      </c>
      <c r="C185" t="s">
        <v>19</v>
      </c>
      <c r="D185" t="s">
        <v>20</v>
      </c>
      <c r="E185" t="s">
        <v>21</v>
      </c>
      <c r="F185" t="s">
        <v>556</v>
      </c>
      <c r="G185" t="s">
        <v>557</v>
      </c>
      <c r="H185" t="s">
        <v>32</v>
      </c>
      <c r="I185" t="s">
        <v>33</v>
      </c>
      <c r="J185">
        <v>4</v>
      </c>
      <c r="K185">
        <v>18722</v>
      </c>
      <c r="L185">
        <v>74888</v>
      </c>
      <c r="M185">
        <v>0</v>
      </c>
      <c r="N185" t="s">
        <v>26</v>
      </c>
      <c r="O185">
        <v>3</v>
      </c>
      <c r="P185" t="s">
        <v>35</v>
      </c>
      <c r="Q185">
        <v>46</v>
      </c>
      <c r="R185">
        <v>458369</v>
      </c>
    </row>
    <row r="186" spans="1:18" x14ac:dyDescent="0.3">
      <c r="A186" t="s">
        <v>558</v>
      </c>
      <c r="B186" s="9">
        <v>45053</v>
      </c>
      <c r="C186" t="s">
        <v>19</v>
      </c>
      <c r="D186" t="s">
        <v>20</v>
      </c>
      <c r="E186" t="s">
        <v>21</v>
      </c>
      <c r="F186" t="s">
        <v>443</v>
      </c>
      <c r="G186" t="s">
        <v>559</v>
      </c>
      <c r="H186" t="s">
        <v>32</v>
      </c>
      <c r="I186" t="s">
        <v>113</v>
      </c>
      <c r="J186">
        <v>19</v>
      </c>
      <c r="K186">
        <v>15011</v>
      </c>
      <c r="L186">
        <v>285209</v>
      </c>
      <c r="M186">
        <v>0</v>
      </c>
      <c r="N186" t="s">
        <v>57</v>
      </c>
      <c r="O186">
        <v>2</v>
      </c>
      <c r="P186" t="s">
        <v>28</v>
      </c>
      <c r="Q186">
        <v>181</v>
      </c>
      <c r="R186">
        <v>458369</v>
      </c>
    </row>
    <row r="187" spans="1:18" x14ac:dyDescent="0.3">
      <c r="A187" t="s">
        <v>560</v>
      </c>
      <c r="B187" s="9">
        <v>45478</v>
      </c>
      <c r="C187" t="s">
        <v>19</v>
      </c>
      <c r="D187" t="s">
        <v>20</v>
      </c>
      <c r="E187" t="s">
        <v>21</v>
      </c>
      <c r="F187" t="s">
        <v>513</v>
      </c>
      <c r="G187" t="s">
        <v>561</v>
      </c>
      <c r="H187" t="s">
        <v>45</v>
      </c>
      <c r="I187" t="s">
        <v>98</v>
      </c>
      <c r="J187">
        <v>7</v>
      </c>
      <c r="K187">
        <v>9357</v>
      </c>
      <c r="L187">
        <v>65499</v>
      </c>
      <c r="M187">
        <v>15</v>
      </c>
      <c r="N187" t="s">
        <v>27</v>
      </c>
      <c r="O187" t="s">
        <v>27</v>
      </c>
      <c r="P187" t="s">
        <v>28</v>
      </c>
      <c r="Q187">
        <v>174</v>
      </c>
      <c r="R187">
        <v>313112</v>
      </c>
    </row>
    <row r="188" spans="1:18" x14ac:dyDescent="0.3">
      <c r="A188" t="s">
        <v>562</v>
      </c>
      <c r="B188" s="9">
        <v>44963</v>
      </c>
      <c r="C188" t="s">
        <v>19</v>
      </c>
      <c r="D188" t="s">
        <v>20</v>
      </c>
      <c r="E188" t="s">
        <v>37</v>
      </c>
      <c r="F188" t="s">
        <v>563</v>
      </c>
      <c r="G188" t="s">
        <v>27</v>
      </c>
      <c r="H188" t="s">
        <v>40</v>
      </c>
      <c r="I188" t="s">
        <v>123</v>
      </c>
      <c r="J188">
        <v>15</v>
      </c>
      <c r="K188">
        <v>4851</v>
      </c>
      <c r="L188">
        <v>72765</v>
      </c>
      <c r="M188" t="s">
        <v>27</v>
      </c>
      <c r="N188" t="s">
        <v>47</v>
      </c>
      <c r="O188">
        <v>5</v>
      </c>
      <c r="P188" t="s">
        <v>35</v>
      </c>
      <c r="Q188">
        <v>169</v>
      </c>
      <c r="R188">
        <v>394393</v>
      </c>
    </row>
    <row r="189" spans="1:18" x14ac:dyDescent="0.3">
      <c r="A189" t="s">
        <v>564</v>
      </c>
      <c r="B189" s="9">
        <v>45395</v>
      </c>
      <c r="C189" t="s">
        <v>19</v>
      </c>
      <c r="D189" t="s">
        <v>20</v>
      </c>
      <c r="E189" t="s">
        <v>37</v>
      </c>
      <c r="F189" t="s">
        <v>565</v>
      </c>
      <c r="G189" t="s">
        <v>566</v>
      </c>
      <c r="H189" t="s">
        <v>45</v>
      </c>
      <c r="I189" t="s">
        <v>82</v>
      </c>
      <c r="J189">
        <v>3</v>
      </c>
      <c r="K189">
        <v>18288</v>
      </c>
      <c r="L189">
        <v>54864</v>
      </c>
      <c r="M189">
        <v>0</v>
      </c>
      <c r="N189" t="s">
        <v>47</v>
      </c>
      <c r="O189">
        <v>2</v>
      </c>
      <c r="P189" t="s">
        <v>35</v>
      </c>
      <c r="Q189">
        <v>134</v>
      </c>
      <c r="R189">
        <v>313112</v>
      </c>
    </row>
    <row r="190" spans="1:18" x14ac:dyDescent="0.3">
      <c r="A190" t="s">
        <v>567</v>
      </c>
      <c r="B190" s="9">
        <v>44945</v>
      </c>
      <c r="C190" t="s">
        <v>19</v>
      </c>
      <c r="D190" t="s">
        <v>20</v>
      </c>
      <c r="E190" t="s">
        <v>53</v>
      </c>
      <c r="F190" t="s">
        <v>568</v>
      </c>
      <c r="G190" t="s">
        <v>569</v>
      </c>
      <c r="H190" t="s">
        <v>40</v>
      </c>
      <c r="I190" t="s">
        <v>51</v>
      </c>
      <c r="J190">
        <v>19</v>
      </c>
      <c r="K190">
        <v>4703</v>
      </c>
      <c r="L190">
        <v>89357</v>
      </c>
      <c r="M190" t="s">
        <v>27</v>
      </c>
      <c r="N190" t="s">
        <v>57</v>
      </c>
      <c r="O190">
        <v>2</v>
      </c>
      <c r="P190" t="s">
        <v>35</v>
      </c>
      <c r="Q190">
        <v>126</v>
      </c>
      <c r="R190">
        <v>394393</v>
      </c>
    </row>
    <row r="191" spans="1:18" x14ac:dyDescent="0.3">
      <c r="A191" t="s">
        <v>570</v>
      </c>
      <c r="B191" s="9">
        <v>45213</v>
      </c>
      <c r="C191" t="s">
        <v>19</v>
      </c>
      <c r="D191" t="s">
        <v>20</v>
      </c>
      <c r="E191" t="s">
        <v>53</v>
      </c>
      <c r="F191" t="s">
        <v>80</v>
      </c>
      <c r="G191" t="s">
        <v>571</v>
      </c>
      <c r="H191" t="s">
        <v>32</v>
      </c>
      <c r="I191" t="s">
        <v>117</v>
      </c>
      <c r="J191">
        <v>5</v>
      </c>
      <c r="K191">
        <v>21533</v>
      </c>
      <c r="L191">
        <v>107665</v>
      </c>
      <c r="M191">
        <v>15</v>
      </c>
      <c r="N191" t="s">
        <v>27</v>
      </c>
      <c r="O191">
        <v>4</v>
      </c>
      <c r="P191" t="s">
        <v>35</v>
      </c>
      <c r="Q191">
        <v>49</v>
      </c>
      <c r="R191">
        <v>458369</v>
      </c>
    </row>
    <row r="192" spans="1:18" x14ac:dyDescent="0.3">
      <c r="A192" t="s">
        <v>572</v>
      </c>
      <c r="B192" s="9">
        <v>45363</v>
      </c>
      <c r="C192" t="s">
        <v>19</v>
      </c>
      <c r="D192" t="s">
        <v>20</v>
      </c>
      <c r="E192" t="s">
        <v>53</v>
      </c>
      <c r="F192" t="s">
        <v>573</v>
      </c>
      <c r="G192" t="s">
        <v>574</v>
      </c>
      <c r="H192" t="s">
        <v>45</v>
      </c>
      <c r="I192" t="s">
        <v>74</v>
      </c>
      <c r="J192">
        <v>17</v>
      </c>
      <c r="K192">
        <v>13012</v>
      </c>
      <c r="L192">
        <v>221204</v>
      </c>
      <c r="M192" t="s">
        <v>27</v>
      </c>
      <c r="N192" t="s">
        <v>27</v>
      </c>
      <c r="O192">
        <v>3</v>
      </c>
      <c r="P192" t="s">
        <v>35</v>
      </c>
      <c r="Q192">
        <v>195</v>
      </c>
      <c r="R192">
        <v>313112</v>
      </c>
    </row>
    <row r="193" spans="1:18" x14ac:dyDescent="0.3">
      <c r="A193" t="s">
        <v>575</v>
      </c>
      <c r="B193" s="9">
        <v>45085</v>
      </c>
      <c r="C193" t="s">
        <v>19</v>
      </c>
      <c r="D193" t="s">
        <v>20</v>
      </c>
      <c r="E193" t="s">
        <v>21</v>
      </c>
      <c r="F193" t="s">
        <v>576</v>
      </c>
      <c r="G193" t="s">
        <v>577</v>
      </c>
      <c r="H193" t="s">
        <v>32</v>
      </c>
      <c r="I193" t="s">
        <v>117</v>
      </c>
      <c r="J193">
        <v>6</v>
      </c>
      <c r="K193">
        <v>24203</v>
      </c>
      <c r="L193">
        <v>145218</v>
      </c>
      <c r="M193" t="s">
        <v>27</v>
      </c>
      <c r="N193" t="s">
        <v>57</v>
      </c>
      <c r="O193">
        <v>4</v>
      </c>
      <c r="P193" t="s">
        <v>35</v>
      </c>
      <c r="Q193">
        <v>191</v>
      </c>
      <c r="R193">
        <v>458369</v>
      </c>
    </row>
    <row r="194" spans="1:18" x14ac:dyDescent="0.3">
      <c r="A194" t="s">
        <v>578</v>
      </c>
      <c r="B194" s="9">
        <v>45308</v>
      </c>
      <c r="C194" t="s">
        <v>19</v>
      </c>
      <c r="D194" t="s">
        <v>20</v>
      </c>
      <c r="E194" t="s">
        <v>37</v>
      </c>
      <c r="F194" t="s">
        <v>528</v>
      </c>
      <c r="G194" t="s">
        <v>579</v>
      </c>
      <c r="H194" t="s">
        <v>24</v>
      </c>
      <c r="I194" t="s">
        <v>152</v>
      </c>
      <c r="J194">
        <v>1</v>
      </c>
      <c r="K194">
        <v>35611</v>
      </c>
      <c r="L194">
        <v>35611</v>
      </c>
      <c r="M194">
        <v>0</v>
      </c>
      <c r="N194" t="s">
        <v>34</v>
      </c>
      <c r="O194" t="s">
        <v>27</v>
      </c>
      <c r="P194" t="s">
        <v>28</v>
      </c>
      <c r="Q194">
        <v>152</v>
      </c>
      <c r="R194">
        <v>1470487</v>
      </c>
    </row>
    <row r="195" spans="1:18" x14ac:dyDescent="0.3">
      <c r="A195" t="s">
        <v>580</v>
      </c>
      <c r="B195" s="9">
        <v>45550</v>
      </c>
      <c r="C195" t="s">
        <v>19</v>
      </c>
      <c r="D195" t="s">
        <v>20</v>
      </c>
      <c r="E195" t="s">
        <v>21</v>
      </c>
      <c r="F195" t="s">
        <v>581</v>
      </c>
      <c r="G195" t="s">
        <v>582</v>
      </c>
      <c r="H195" t="s">
        <v>40</v>
      </c>
      <c r="I195" t="s">
        <v>123</v>
      </c>
      <c r="J195">
        <v>11</v>
      </c>
      <c r="K195">
        <v>16954</v>
      </c>
      <c r="L195">
        <v>186494</v>
      </c>
      <c r="M195" t="s">
        <v>27</v>
      </c>
      <c r="N195" t="s">
        <v>26</v>
      </c>
      <c r="O195">
        <v>3</v>
      </c>
      <c r="P195" t="s">
        <v>35</v>
      </c>
      <c r="Q195">
        <v>162</v>
      </c>
      <c r="R195">
        <v>394393</v>
      </c>
    </row>
    <row r="196" spans="1:18" x14ac:dyDescent="0.3">
      <c r="A196" t="s">
        <v>583</v>
      </c>
      <c r="B196" s="9">
        <v>45213</v>
      </c>
      <c r="C196" t="s">
        <v>19</v>
      </c>
      <c r="D196" t="s">
        <v>20</v>
      </c>
      <c r="E196" t="s">
        <v>37</v>
      </c>
      <c r="F196" t="s">
        <v>584</v>
      </c>
      <c r="G196" t="s">
        <v>585</v>
      </c>
      <c r="H196" t="s">
        <v>32</v>
      </c>
      <c r="I196" t="s">
        <v>113</v>
      </c>
      <c r="J196">
        <v>6</v>
      </c>
      <c r="K196">
        <v>8500</v>
      </c>
      <c r="L196">
        <v>51000</v>
      </c>
      <c r="M196">
        <v>20</v>
      </c>
      <c r="N196" t="s">
        <v>47</v>
      </c>
      <c r="O196">
        <v>3</v>
      </c>
      <c r="P196" t="s">
        <v>35</v>
      </c>
      <c r="Q196">
        <v>92</v>
      </c>
      <c r="R196">
        <v>458369</v>
      </c>
    </row>
    <row r="197" spans="1:18" x14ac:dyDescent="0.3">
      <c r="A197" t="s">
        <v>586</v>
      </c>
      <c r="B197" s="9">
        <v>45283</v>
      </c>
      <c r="C197" t="s">
        <v>19</v>
      </c>
      <c r="D197" t="s">
        <v>20</v>
      </c>
      <c r="E197" t="s">
        <v>21</v>
      </c>
      <c r="F197" t="s">
        <v>587</v>
      </c>
      <c r="G197" t="s">
        <v>27</v>
      </c>
      <c r="H197" t="s">
        <v>45</v>
      </c>
      <c r="I197" t="s">
        <v>98</v>
      </c>
      <c r="J197">
        <v>12</v>
      </c>
      <c r="K197">
        <v>7391</v>
      </c>
      <c r="L197">
        <v>88692</v>
      </c>
      <c r="M197">
        <v>0</v>
      </c>
      <c r="N197" t="s">
        <v>47</v>
      </c>
      <c r="O197">
        <v>1</v>
      </c>
      <c r="P197" t="s">
        <v>35</v>
      </c>
      <c r="Q197">
        <v>148</v>
      </c>
      <c r="R197">
        <v>313112</v>
      </c>
    </row>
    <row r="198" spans="1:18" x14ac:dyDescent="0.3">
      <c r="A198" t="s">
        <v>588</v>
      </c>
      <c r="B198" s="9">
        <v>45141</v>
      </c>
      <c r="C198" t="s">
        <v>19</v>
      </c>
      <c r="D198" t="s">
        <v>20</v>
      </c>
      <c r="E198" t="s">
        <v>21</v>
      </c>
      <c r="F198" t="s">
        <v>589</v>
      </c>
      <c r="G198" t="s">
        <v>590</v>
      </c>
      <c r="H198" t="s">
        <v>45</v>
      </c>
      <c r="I198" t="s">
        <v>46</v>
      </c>
      <c r="J198">
        <v>7</v>
      </c>
      <c r="K198">
        <v>39277</v>
      </c>
      <c r="L198">
        <v>274939</v>
      </c>
      <c r="M198">
        <v>20</v>
      </c>
      <c r="N198" t="s">
        <v>57</v>
      </c>
      <c r="O198">
        <v>1</v>
      </c>
      <c r="P198" t="s">
        <v>35</v>
      </c>
      <c r="Q198">
        <v>76</v>
      </c>
      <c r="R198">
        <v>313112</v>
      </c>
    </row>
    <row r="199" spans="1:18" x14ac:dyDescent="0.3">
      <c r="A199" t="s">
        <v>591</v>
      </c>
      <c r="B199" s="9">
        <v>45287</v>
      </c>
      <c r="C199" t="s">
        <v>19</v>
      </c>
      <c r="D199" t="s">
        <v>20</v>
      </c>
      <c r="E199" t="s">
        <v>37</v>
      </c>
      <c r="F199" t="s">
        <v>592</v>
      </c>
      <c r="G199" t="s">
        <v>593</v>
      </c>
      <c r="H199" t="s">
        <v>45</v>
      </c>
      <c r="I199" t="s">
        <v>74</v>
      </c>
      <c r="J199">
        <v>12</v>
      </c>
      <c r="K199">
        <v>28568</v>
      </c>
      <c r="L199">
        <v>342816</v>
      </c>
      <c r="M199">
        <v>10</v>
      </c>
      <c r="N199" t="s">
        <v>47</v>
      </c>
      <c r="O199">
        <v>4</v>
      </c>
      <c r="P199" t="s">
        <v>35</v>
      </c>
      <c r="Q199">
        <v>165</v>
      </c>
      <c r="R199">
        <v>313112</v>
      </c>
    </row>
    <row r="200" spans="1:18" x14ac:dyDescent="0.3">
      <c r="A200" t="s">
        <v>594</v>
      </c>
      <c r="B200" s="9">
        <v>45179</v>
      </c>
      <c r="C200" t="s">
        <v>19</v>
      </c>
      <c r="D200" t="s">
        <v>20</v>
      </c>
      <c r="E200" t="s">
        <v>37</v>
      </c>
      <c r="F200" t="s">
        <v>595</v>
      </c>
      <c r="G200" t="s">
        <v>596</v>
      </c>
      <c r="H200" t="s">
        <v>24</v>
      </c>
      <c r="I200" t="s">
        <v>174</v>
      </c>
      <c r="J200">
        <v>10</v>
      </c>
      <c r="K200">
        <v>270313</v>
      </c>
      <c r="L200">
        <v>2703130</v>
      </c>
      <c r="M200" t="s">
        <v>27</v>
      </c>
      <c r="N200" t="s">
        <v>47</v>
      </c>
      <c r="O200">
        <v>5</v>
      </c>
      <c r="P200" t="s">
        <v>35</v>
      </c>
      <c r="Q200">
        <v>160</v>
      </c>
      <c r="R200">
        <v>1470487</v>
      </c>
    </row>
    <row r="201" spans="1:18" x14ac:dyDescent="0.3">
      <c r="A201" t="s">
        <v>597</v>
      </c>
      <c r="B201" s="9">
        <v>45209</v>
      </c>
      <c r="C201" t="s">
        <v>19</v>
      </c>
      <c r="D201" t="s">
        <v>20</v>
      </c>
      <c r="E201" t="s">
        <v>37</v>
      </c>
      <c r="F201" t="s">
        <v>434</v>
      </c>
      <c r="G201" t="s">
        <v>598</v>
      </c>
      <c r="H201" t="s">
        <v>32</v>
      </c>
      <c r="I201" t="s">
        <v>95</v>
      </c>
      <c r="J201">
        <v>6</v>
      </c>
      <c r="K201">
        <v>20696</v>
      </c>
      <c r="L201">
        <v>124176</v>
      </c>
      <c r="M201">
        <v>5</v>
      </c>
      <c r="N201" t="s">
        <v>27</v>
      </c>
      <c r="O201">
        <v>5</v>
      </c>
      <c r="P201" t="s">
        <v>28</v>
      </c>
      <c r="Q201">
        <v>90</v>
      </c>
      <c r="R201">
        <v>458369</v>
      </c>
    </row>
    <row r="202" spans="1:18" x14ac:dyDescent="0.3">
      <c r="A202" t="s">
        <v>599</v>
      </c>
      <c r="B202" s="9">
        <v>45401</v>
      </c>
      <c r="C202" t="s">
        <v>19</v>
      </c>
      <c r="D202" t="s">
        <v>20</v>
      </c>
      <c r="E202" t="s">
        <v>53</v>
      </c>
      <c r="F202" t="s">
        <v>600</v>
      </c>
      <c r="G202" t="s">
        <v>601</v>
      </c>
      <c r="H202" t="s">
        <v>40</v>
      </c>
      <c r="I202" t="s">
        <v>171</v>
      </c>
      <c r="J202">
        <v>8</v>
      </c>
      <c r="K202">
        <v>11509</v>
      </c>
      <c r="L202">
        <v>92072</v>
      </c>
      <c r="M202">
        <v>15</v>
      </c>
      <c r="N202" t="s">
        <v>26</v>
      </c>
      <c r="O202">
        <v>5</v>
      </c>
      <c r="P202" t="s">
        <v>35</v>
      </c>
      <c r="Q202">
        <v>115</v>
      </c>
      <c r="R202">
        <v>394393</v>
      </c>
    </row>
    <row r="203" spans="1:18" x14ac:dyDescent="0.3">
      <c r="A203" t="s">
        <v>602</v>
      </c>
      <c r="B203" s="9">
        <v>45326</v>
      </c>
      <c r="C203" t="s">
        <v>19</v>
      </c>
      <c r="D203" t="s">
        <v>20</v>
      </c>
      <c r="E203" t="s">
        <v>53</v>
      </c>
      <c r="F203" t="s">
        <v>603</v>
      </c>
      <c r="G203" t="s">
        <v>604</v>
      </c>
      <c r="H203" t="s">
        <v>24</v>
      </c>
      <c r="I203" t="s">
        <v>161</v>
      </c>
      <c r="J203">
        <v>12</v>
      </c>
      <c r="K203">
        <v>140791</v>
      </c>
      <c r="L203">
        <v>1689492</v>
      </c>
      <c r="M203">
        <v>10</v>
      </c>
      <c r="N203" t="s">
        <v>27</v>
      </c>
      <c r="O203">
        <v>4</v>
      </c>
      <c r="P203" t="s">
        <v>35</v>
      </c>
      <c r="Q203">
        <v>32</v>
      </c>
      <c r="R203">
        <v>1470487</v>
      </c>
    </row>
    <row r="204" spans="1:18" x14ac:dyDescent="0.3">
      <c r="A204" t="s">
        <v>605</v>
      </c>
      <c r="B204" s="9">
        <v>45492</v>
      </c>
      <c r="C204" t="s">
        <v>19</v>
      </c>
      <c r="D204" t="s">
        <v>20</v>
      </c>
      <c r="E204" t="s">
        <v>37</v>
      </c>
      <c r="F204" t="s">
        <v>587</v>
      </c>
      <c r="G204" t="s">
        <v>27</v>
      </c>
      <c r="H204" t="s">
        <v>24</v>
      </c>
      <c r="I204" t="s">
        <v>152</v>
      </c>
      <c r="J204">
        <v>4</v>
      </c>
      <c r="K204">
        <v>190420</v>
      </c>
      <c r="L204">
        <v>761680</v>
      </c>
      <c r="M204" t="s">
        <v>27</v>
      </c>
      <c r="N204" t="s">
        <v>57</v>
      </c>
      <c r="O204">
        <v>4</v>
      </c>
      <c r="P204" t="s">
        <v>35</v>
      </c>
      <c r="Q204">
        <v>152</v>
      </c>
      <c r="R204">
        <v>1470487</v>
      </c>
    </row>
    <row r="205" spans="1:18" x14ac:dyDescent="0.3">
      <c r="A205" t="s">
        <v>606</v>
      </c>
      <c r="B205" s="9">
        <v>45119</v>
      </c>
      <c r="C205" t="s">
        <v>19</v>
      </c>
      <c r="D205" t="s">
        <v>20</v>
      </c>
      <c r="E205" t="s">
        <v>37</v>
      </c>
      <c r="F205" t="s">
        <v>607</v>
      </c>
      <c r="G205" t="s">
        <v>27</v>
      </c>
      <c r="H205" t="s">
        <v>24</v>
      </c>
      <c r="I205" t="s">
        <v>61</v>
      </c>
      <c r="J205">
        <v>17</v>
      </c>
      <c r="K205">
        <v>255066</v>
      </c>
      <c r="L205">
        <v>4336122</v>
      </c>
      <c r="M205">
        <v>20</v>
      </c>
      <c r="N205" t="s">
        <v>34</v>
      </c>
      <c r="O205" t="s">
        <v>27</v>
      </c>
      <c r="P205" t="s">
        <v>35</v>
      </c>
      <c r="Q205">
        <v>12</v>
      </c>
      <c r="R205">
        <v>1470487</v>
      </c>
    </row>
    <row r="206" spans="1:18" x14ac:dyDescent="0.3">
      <c r="A206" t="s">
        <v>608</v>
      </c>
      <c r="B206" s="9">
        <v>45115</v>
      </c>
      <c r="C206" t="s">
        <v>19</v>
      </c>
      <c r="D206" t="s">
        <v>20</v>
      </c>
      <c r="E206" t="s">
        <v>37</v>
      </c>
      <c r="F206" t="s">
        <v>609</v>
      </c>
      <c r="G206" t="s">
        <v>610</v>
      </c>
      <c r="H206" t="s">
        <v>40</v>
      </c>
      <c r="I206" t="s">
        <v>51</v>
      </c>
      <c r="J206">
        <v>8</v>
      </c>
      <c r="K206">
        <v>16296</v>
      </c>
      <c r="L206">
        <v>130368</v>
      </c>
      <c r="M206">
        <v>15</v>
      </c>
      <c r="N206" t="s">
        <v>57</v>
      </c>
      <c r="O206">
        <v>5</v>
      </c>
      <c r="P206" t="s">
        <v>35</v>
      </c>
      <c r="Q206">
        <v>173</v>
      </c>
      <c r="R206">
        <v>394393</v>
      </c>
    </row>
    <row r="207" spans="1:18" x14ac:dyDescent="0.3">
      <c r="A207" t="s">
        <v>611</v>
      </c>
      <c r="B207" s="9">
        <v>45620</v>
      </c>
      <c r="C207" t="s">
        <v>19</v>
      </c>
      <c r="D207" t="s">
        <v>20</v>
      </c>
      <c r="E207" t="s">
        <v>21</v>
      </c>
      <c r="F207" t="s">
        <v>54</v>
      </c>
      <c r="G207" t="s">
        <v>27</v>
      </c>
      <c r="H207" t="s">
        <v>65</v>
      </c>
      <c r="I207" t="s">
        <v>102</v>
      </c>
      <c r="J207">
        <v>14</v>
      </c>
      <c r="K207">
        <v>127811</v>
      </c>
      <c r="L207">
        <v>1789354</v>
      </c>
      <c r="M207">
        <v>5</v>
      </c>
      <c r="N207" t="s">
        <v>57</v>
      </c>
      <c r="O207">
        <v>5</v>
      </c>
      <c r="P207" t="s">
        <v>28</v>
      </c>
      <c r="Q207">
        <v>192</v>
      </c>
      <c r="R207">
        <v>744194</v>
      </c>
    </row>
    <row r="208" spans="1:18" x14ac:dyDescent="0.3">
      <c r="A208" t="s">
        <v>612</v>
      </c>
      <c r="B208" s="9">
        <v>45423</v>
      </c>
      <c r="C208" t="s">
        <v>19</v>
      </c>
      <c r="D208" t="s">
        <v>20</v>
      </c>
      <c r="E208" t="s">
        <v>53</v>
      </c>
      <c r="F208" t="s">
        <v>613</v>
      </c>
      <c r="G208" t="s">
        <v>614</v>
      </c>
      <c r="H208" t="s">
        <v>45</v>
      </c>
      <c r="I208" t="s">
        <v>211</v>
      </c>
      <c r="J208">
        <v>15</v>
      </c>
      <c r="K208">
        <v>43866</v>
      </c>
      <c r="L208">
        <v>657990</v>
      </c>
      <c r="M208">
        <v>0</v>
      </c>
      <c r="N208" t="s">
        <v>57</v>
      </c>
      <c r="O208">
        <v>2</v>
      </c>
      <c r="P208" t="s">
        <v>28</v>
      </c>
      <c r="Q208">
        <v>58</v>
      </c>
      <c r="R208">
        <v>313112</v>
      </c>
    </row>
    <row r="209" spans="1:18" x14ac:dyDescent="0.3">
      <c r="A209" t="s">
        <v>615</v>
      </c>
      <c r="B209" s="9">
        <v>45172</v>
      </c>
      <c r="C209" t="s">
        <v>19</v>
      </c>
      <c r="D209" t="s">
        <v>20</v>
      </c>
      <c r="E209" t="s">
        <v>53</v>
      </c>
      <c r="F209" t="s">
        <v>616</v>
      </c>
      <c r="G209" t="s">
        <v>617</v>
      </c>
      <c r="H209" t="s">
        <v>40</v>
      </c>
      <c r="I209" t="s">
        <v>70</v>
      </c>
      <c r="J209">
        <v>20</v>
      </c>
      <c r="K209">
        <v>7024</v>
      </c>
      <c r="L209">
        <v>140480</v>
      </c>
      <c r="M209">
        <v>0</v>
      </c>
      <c r="N209" t="s">
        <v>27</v>
      </c>
      <c r="O209">
        <v>3</v>
      </c>
      <c r="P209" t="s">
        <v>35</v>
      </c>
      <c r="Q209">
        <v>162</v>
      </c>
      <c r="R209">
        <v>394393</v>
      </c>
    </row>
    <row r="210" spans="1:18" x14ac:dyDescent="0.3">
      <c r="A210" t="s">
        <v>618</v>
      </c>
      <c r="B210" s="9">
        <v>45308</v>
      </c>
      <c r="C210" t="s">
        <v>19</v>
      </c>
      <c r="D210" t="s">
        <v>20</v>
      </c>
      <c r="E210" t="s">
        <v>21</v>
      </c>
      <c r="F210" t="s">
        <v>619</v>
      </c>
      <c r="G210" t="s">
        <v>620</v>
      </c>
      <c r="H210" t="s">
        <v>24</v>
      </c>
      <c r="I210" t="s">
        <v>56</v>
      </c>
      <c r="J210">
        <v>20</v>
      </c>
      <c r="K210">
        <v>178813</v>
      </c>
      <c r="L210">
        <v>3576260</v>
      </c>
      <c r="M210">
        <v>20</v>
      </c>
      <c r="N210" t="s">
        <v>47</v>
      </c>
      <c r="O210">
        <v>1</v>
      </c>
      <c r="P210" t="s">
        <v>35</v>
      </c>
      <c r="Q210">
        <v>109</v>
      </c>
      <c r="R210">
        <v>1470487</v>
      </c>
    </row>
    <row r="211" spans="1:18" x14ac:dyDescent="0.3">
      <c r="A211" t="s">
        <v>621</v>
      </c>
      <c r="B211" s="9">
        <v>45346</v>
      </c>
      <c r="C211" t="s">
        <v>19</v>
      </c>
      <c r="D211" t="s">
        <v>20</v>
      </c>
      <c r="E211" t="s">
        <v>37</v>
      </c>
      <c r="F211" t="s">
        <v>401</v>
      </c>
      <c r="G211" t="s">
        <v>622</v>
      </c>
      <c r="H211" t="s">
        <v>45</v>
      </c>
      <c r="I211" t="s">
        <v>211</v>
      </c>
      <c r="J211">
        <v>2</v>
      </c>
      <c r="K211">
        <v>13027</v>
      </c>
      <c r="L211">
        <v>26054</v>
      </c>
      <c r="M211">
        <v>0</v>
      </c>
      <c r="N211" t="s">
        <v>26</v>
      </c>
      <c r="O211">
        <v>2</v>
      </c>
      <c r="P211" t="s">
        <v>35</v>
      </c>
      <c r="Q211">
        <v>177</v>
      </c>
      <c r="R211">
        <v>313112</v>
      </c>
    </row>
    <row r="212" spans="1:18" x14ac:dyDescent="0.3">
      <c r="A212" t="s">
        <v>623</v>
      </c>
      <c r="B212" s="9">
        <v>45501</v>
      </c>
      <c r="C212" t="s">
        <v>19</v>
      </c>
      <c r="D212" t="s">
        <v>20</v>
      </c>
      <c r="E212" t="s">
        <v>21</v>
      </c>
      <c r="F212" t="s">
        <v>22</v>
      </c>
      <c r="G212" t="s">
        <v>624</v>
      </c>
      <c r="H212" t="s">
        <v>45</v>
      </c>
      <c r="I212" t="s">
        <v>74</v>
      </c>
      <c r="J212">
        <v>10</v>
      </c>
      <c r="K212">
        <v>3900</v>
      </c>
      <c r="L212">
        <v>39000</v>
      </c>
      <c r="M212">
        <v>0</v>
      </c>
      <c r="N212" t="s">
        <v>26</v>
      </c>
      <c r="O212" t="s">
        <v>27</v>
      </c>
      <c r="P212" t="s">
        <v>28</v>
      </c>
      <c r="Q212">
        <v>107</v>
      </c>
      <c r="R212">
        <v>313112</v>
      </c>
    </row>
    <row r="213" spans="1:18" x14ac:dyDescent="0.3">
      <c r="A213" t="s">
        <v>625</v>
      </c>
      <c r="B213" s="9">
        <v>44933</v>
      </c>
      <c r="C213" t="s">
        <v>19</v>
      </c>
      <c r="D213" t="s">
        <v>20</v>
      </c>
      <c r="E213" t="s">
        <v>21</v>
      </c>
      <c r="F213" t="s">
        <v>626</v>
      </c>
      <c r="G213" t="s">
        <v>627</v>
      </c>
      <c r="H213" t="s">
        <v>32</v>
      </c>
      <c r="I213" t="s">
        <v>141</v>
      </c>
      <c r="J213">
        <v>10</v>
      </c>
      <c r="K213">
        <v>17276</v>
      </c>
      <c r="L213">
        <v>172760</v>
      </c>
      <c r="M213">
        <v>15</v>
      </c>
      <c r="N213" t="s">
        <v>26</v>
      </c>
      <c r="O213">
        <v>5</v>
      </c>
      <c r="P213" t="s">
        <v>35</v>
      </c>
      <c r="Q213">
        <v>172</v>
      </c>
      <c r="R213">
        <v>458369</v>
      </c>
    </row>
    <row r="214" spans="1:18" x14ac:dyDescent="0.3">
      <c r="A214" t="s">
        <v>628</v>
      </c>
      <c r="B214" s="9">
        <v>45618</v>
      </c>
      <c r="C214" t="s">
        <v>19</v>
      </c>
      <c r="D214" t="s">
        <v>20</v>
      </c>
      <c r="E214" t="s">
        <v>21</v>
      </c>
      <c r="F214" t="s">
        <v>458</v>
      </c>
      <c r="G214" t="s">
        <v>629</v>
      </c>
      <c r="H214" t="s">
        <v>40</v>
      </c>
      <c r="I214" t="s">
        <v>123</v>
      </c>
      <c r="J214">
        <v>5</v>
      </c>
      <c r="K214">
        <v>7055</v>
      </c>
      <c r="L214">
        <v>35275</v>
      </c>
      <c r="M214">
        <v>5</v>
      </c>
      <c r="N214" t="s">
        <v>57</v>
      </c>
      <c r="O214" t="s">
        <v>27</v>
      </c>
      <c r="P214" t="s">
        <v>35</v>
      </c>
      <c r="Q214">
        <v>189</v>
      </c>
      <c r="R214">
        <v>394393</v>
      </c>
    </row>
    <row r="215" spans="1:18" x14ac:dyDescent="0.3">
      <c r="A215" t="s">
        <v>630</v>
      </c>
      <c r="B215" s="9">
        <v>45216</v>
      </c>
      <c r="C215" t="s">
        <v>19</v>
      </c>
      <c r="D215" t="s">
        <v>20</v>
      </c>
      <c r="E215" t="s">
        <v>21</v>
      </c>
      <c r="F215" t="s">
        <v>631</v>
      </c>
      <c r="G215" t="s">
        <v>632</v>
      </c>
      <c r="H215" t="s">
        <v>32</v>
      </c>
      <c r="I215" t="s">
        <v>158</v>
      </c>
      <c r="J215">
        <v>8</v>
      </c>
      <c r="K215">
        <v>10204</v>
      </c>
      <c r="L215">
        <v>81632</v>
      </c>
      <c r="M215">
        <v>15</v>
      </c>
      <c r="N215" t="s">
        <v>34</v>
      </c>
      <c r="O215">
        <v>4</v>
      </c>
      <c r="P215" t="s">
        <v>35</v>
      </c>
      <c r="Q215">
        <v>69</v>
      </c>
      <c r="R215">
        <v>458369</v>
      </c>
    </row>
    <row r="216" spans="1:18" x14ac:dyDescent="0.3">
      <c r="A216" t="s">
        <v>633</v>
      </c>
      <c r="B216" s="9">
        <v>45232</v>
      </c>
      <c r="C216" t="s">
        <v>19</v>
      </c>
      <c r="D216" t="s">
        <v>20</v>
      </c>
      <c r="E216" t="s">
        <v>21</v>
      </c>
      <c r="F216" t="s">
        <v>634</v>
      </c>
      <c r="G216" t="s">
        <v>635</v>
      </c>
      <c r="H216" t="s">
        <v>24</v>
      </c>
      <c r="I216" t="s">
        <v>25</v>
      </c>
      <c r="J216">
        <v>9</v>
      </c>
      <c r="K216">
        <v>74159</v>
      </c>
      <c r="L216">
        <v>667431</v>
      </c>
      <c r="M216">
        <v>20</v>
      </c>
      <c r="N216" t="s">
        <v>27</v>
      </c>
      <c r="O216">
        <v>1</v>
      </c>
      <c r="P216" t="s">
        <v>35</v>
      </c>
      <c r="Q216">
        <v>154</v>
      </c>
      <c r="R216">
        <v>1470487</v>
      </c>
    </row>
    <row r="217" spans="1:18" x14ac:dyDescent="0.3">
      <c r="A217" t="s">
        <v>636</v>
      </c>
      <c r="B217" s="9">
        <v>45355</v>
      </c>
      <c r="C217" t="s">
        <v>19</v>
      </c>
      <c r="D217" t="s">
        <v>20</v>
      </c>
      <c r="E217" t="s">
        <v>37</v>
      </c>
      <c r="F217" t="s">
        <v>637</v>
      </c>
      <c r="G217" t="s">
        <v>638</v>
      </c>
      <c r="H217" t="s">
        <v>45</v>
      </c>
      <c r="I217" t="s">
        <v>130</v>
      </c>
      <c r="J217">
        <v>2</v>
      </c>
      <c r="K217">
        <v>8595</v>
      </c>
      <c r="L217">
        <v>17190</v>
      </c>
      <c r="M217">
        <v>0</v>
      </c>
      <c r="N217" t="s">
        <v>47</v>
      </c>
      <c r="O217">
        <v>1</v>
      </c>
      <c r="P217" t="s">
        <v>35</v>
      </c>
      <c r="Q217">
        <v>40</v>
      </c>
      <c r="R217">
        <v>313112</v>
      </c>
    </row>
    <row r="218" spans="1:18" x14ac:dyDescent="0.3">
      <c r="A218" t="s">
        <v>639</v>
      </c>
      <c r="B218" s="9">
        <v>45514</v>
      </c>
      <c r="C218" t="s">
        <v>19</v>
      </c>
      <c r="D218" t="s">
        <v>20</v>
      </c>
      <c r="E218" t="s">
        <v>21</v>
      </c>
      <c r="F218" t="s">
        <v>640</v>
      </c>
      <c r="G218" t="s">
        <v>641</v>
      </c>
      <c r="H218" t="s">
        <v>24</v>
      </c>
      <c r="I218" t="s">
        <v>92</v>
      </c>
      <c r="J218">
        <v>6</v>
      </c>
      <c r="K218">
        <v>318461</v>
      </c>
      <c r="L218">
        <v>1910766</v>
      </c>
      <c r="M218" t="s">
        <v>27</v>
      </c>
      <c r="N218" t="s">
        <v>57</v>
      </c>
      <c r="O218">
        <v>2</v>
      </c>
      <c r="P218" t="s">
        <v>35</v>
      </c>
      <c r="Q218">
        <v>64</v>
      </c>
      <c r="R218">
        <v>1470487</v>
      </c>
    </row>
    <row r="219" spans="1:18" x14ac:dyDescent="0.3">
      <c r="A219" t="s">
        <v>642</v>
      </c>
      <c r="B219" s="9">
        <v>45036</v>
      </c>
      <c r="C219" t="s">
        <v>19</v>
      </c>
      <c r="D219" t="s">
        <v>20</v>
      </c>
      <c r="E219" t="s">
        <v>21</v>
      </c>
      <c r="F219" t="s">
        <v>252</v>
      </c>
      <c r="G219" t="s">
        <v>643</v>
      </c>
      <c r="H219" t="s">
        <v>24</v>
      </c>
      <c r="I219" t="s">
        <v>25</v>
      </c>
      <c r="J219">
        <v>13</v>
      </c>
      <c r="K219">
        <v>234829</v>
      </c>
      <c r="L219">
        <v>3052777</v>
      </c>
      <c r="M219">
        <v>15</v>
      </c>
      <c r="N219" t="s">
        <v>47</v>
      </c>
      <c r="O219">
        <v>1</v>
      </c>
      <c r="P219" t="s">
        <v>35</v>
      </c>
      <c r="Q219">
        <v>110</v>
      </c>
      <c r="R219">
        <v>1470487</v>
      </c>
    </row>
    <row r="220" spans="1:18" x14ac:dyDescent="0.3">
      <c r="A220" t="s">
        <v>644</v>
      </c>
      <c r="B220" s="9">
        <v>45354</v>
      </c>
      <c r="C220" t="s">
        <v>19</v>
      </c>
      <c r="D220" t="s">
        <v>20</v>
      </c>
      <c r="E220" t="s">
        <v>37</v>
      </c>
      <c r="F220" t="s">
        <v>645</v>
      </c>
      <c r="G220" t="s">
        <v>646</v>
      </c>
      <c r="H220" t="s">
        <v>24</v>
      </c>
      <c r="I220" t="s">
        <v>174</v>
      </c>
      <c r="J220">
        <v>19</v>
      </c>
      <c r="K220">
        <v>173911</v>
      </c>
      <c r="L220">
        <v>3304309</v>
      </c>
      <c r="M220">
        <v>0</v>
      </c>
      <c r="N220" t="s">
        <v>47</v>
      </c>
      <c r="O220">
        <v>1</v>
      </c>
      <c r="P220" t="s">
        <v>28</v>
      </c>
      <c r="Q220">
        <v>174</v>
      </c>
      <c r="R220">
        <v>1470487</v>
      </c>
    </row>
    <row r="221" spans="1:18" x14ac:dyDescent="0.3">
      <c r="A221" t="s">
        <v>647</v>
      </c>
      <c r="B221" s="9">
        <v>45204</v>
      </c>
      <c r="C221" t="s">
        <v>19</v>
      </c>
      <c r="D221" t="s">
        <v>20</v>
      </c>
      <c r="E221" t="s">
        <v>37</v>
      </c>
      <c r="F221" t="s">
        <v>648</v>
      </c>
      <c r="G221" t="s">
        <v>649</v>
      </c>
      <c r="H221" t="s">
        <v>65</v>
      </c>
      <c r="I221" t="s">
        <v>78</v>
      </c>
      <c r="J221">
        <v>14</v>
      </c>
      <c r="K221">
        <v>146939</v>
      </c>
      <c r="L221">
        <v>2057146</v>
      </c>
      <c r="M221">
        <v>0</v>
      </c>
      <c r="N221" t="s">
        <v>57</v>
      </c>
      <c r="O221">
        <v>7</v>
      </c>
      <c r="P221" t="s">
        <v>35</v>
      </c>
      <c r="Q221">
        <v>126</v>
      </c>
      <c r="R221">
        <v>744194</v>
      </c>
    </row>
    <row r="222" spans="1:18" x14ac:dyDescent="0.3">
      <c r="A222" t="s">
        <v>650</v>
      </c>
      <c r="B222" s="9">
        <v>45540</v>
      </c>
      <c r="C222" t="s">
        <v>19</v>
      </c>
      <c r="D222" t="s">
        <v>20</v>
      </c>
      <c r="E222" t="s">
        <v>37</v>
      </c>
      <c r="F222" t="s">
        <v>609</v>
      </c>
      <c r="G222" t="s">
        <v>651</v>
      </c>
      <c r="H222" t="s">
        <v>65</v>
      </c>
      <c r="I222" t="s">
        <v>382</v>
      </c>
      <c r="J222">
        <v>17</v>
      </c>
      <c r="K222">
        <v>33782</v>
      </c>
      <c r="L222">
        <v>574294</v>
      </c>
      <c r="M222" t="s">
        <v>27</v>
      </c>
      <c r="N222" t="s">
        <v>27</v>
      </c>
      <c r="O222">
        <v>5</v>
      </c>
      <c r="P222" t="s">
        <v>35</v>
      </c>
      <c r="Q222">
        <v>26</v>
      </c>
      <c r="R222">
        <v>744194</v>
      </c>
    </row>
    <row r="223" spans="1:18" x14ac:dyDescent="0.3">
      <c r="A223" t="s">
        <v>652</v>
      </c>
      <c r="B223" s="9">
        <v>45502</v>
      </c>
      <c r="C223" t="s">
        <v>19</v>
      </c>
      <c r="D223" t="s">
        <v>20</v>
      </c>
      <c r="E223" t="s">
        <v>37</v>
      </c>
      <c r="F223" t="s">
        <v>259</v>
      </c>
      <c r="G223" t="s">
        <v>653</v>
      </c>
      <c r="H223" t="s">
        <v>24</v>
      </c>
      <c r="I223" t="s">
        <v>61</v>
      </c>
      <c r="J223">
        <v>1</v>
      </c>
      <c r="K223">
        <v>324572</v>
      </c>
      <c r="L223">
        <v>324572</v>
      </c>
      <c r="M223">
        <v>20</v>
      </c>
      <c r="N223" t="s">
        <v>57</v>
      </c>
      <c r="O223">
        <v>3</v>
      </c>
      <c r="P223" t="s">
        <v>35</v>
      </c>
      <c r="Q223">
        <v>169</v>
      </c>
      <c r="R223">
        <v>1470487</v>
      </c>
    </row>
    <row r="224" spans="1:18" x14ac:dyDescent="0.3">
      <c r="A224" t="s">
        <v>654</v>
      </c>
      <c r="B224" s="9">
        <v>45227</v>
      </c>
      <c r="C224" t="s">
        <v>19</v>
      </c>
      <c r="D224" t="s">
        <v>20</v>
      </c>
      <c r="E224" t="s">
        <v>53</v>
      </c>
      <c r="F224" t="s">
        <v>655</v>
      </c>
      <c r="G224" t="s">
        <v>656</v>
      </c>
      <c r="H224" t="s">
        <v>40</v>
      </c>
      <c r="I224" t="s">
        <v>70</v>
      </c>
      <c r="J224">
        <v>15</v>
      </c>
      <c r="K224">
        <v>8764</v>
      </c>
      <c r="L224">
        <v>131460</v>
      </c>
      <c r="M224">
        <v>10</v>
      </c>
      <c r="N224" t="s">
        <v>27</v>
      </c>
      <c r="O224">
        <v>5</v>
      </c>
      <c r="P224" t="s">
        <v>35</v>
      </c>
      <c r="Q224">
        <v>63</v>
      </c>
      <c r="R224">
        <v>394393</v>
      </c>
    </row>
    <row r="225" spans="1:18" x14ac:dyDescent="0.3">
      <c r="A225" t="s">
        <v>657</v>
      </c>
      <c r="B225" s="9">
        <v>45290</v>
      </c>
      <c r="C225" t="s">
        <v>19</v>
      </c>
      <c r="D225" t="s">
        <v>20</v>
      </c>
      <c r="E225" t="s">
        <v>37</v>
      </c>
      <c r="F225" t="s">
        <v>658</v>
      </c>
      <c r="G225" t="s">
        <v>659</v>
      </c>
      <c r="H225" t="s">
        <v>65</v>
      </c>
      <c r="I225" t="s">
        <v>66</v>
      </c>
      <c r="J225">
        <v>1</v>
      </c>
      <c r="K225">
        <v>74601</v>
      </c>
      <c r="L225">
        <v>74601</v>
      </c>
      <c r="M225">
        <v>5</v>
      </c>
      <c r="N225" t="s">
        <v>57</v>
      </c>
      <c r="O225" t="s">
        <v>27</v>
      </c>
      <c r="P225" t="s">
        <v>35</v>
      </c>
      <c r="Q225">
        <v>85</v>
      </c>
      <c r="R225">
        <v>744194</v>
      </c>
    </row>
    <row r="226" spans="1:18" x14ac:dyDescent="0.3">
      <c r="A226" t="s">
        <v>660</v>
      </c>
      <c r="B226" s="9">
        <v>45074</v>
      </c>
      <c r="C226" t="s">
        <v>19</v>
      </c>
      <c r="D226" t="s">
        <v>20</v>
      </c>
      <c r="E226" t="s">
        <v>53</v>
      </c>
      <c r="F226" t="s">
        <v>293</v>
      </c>
      <c r="G226" t="s">
        <v>27</v>
      </c>
      <c r="H226" t="s">
        <v>40</v>
      </c>
      <c r="I226" t="s">
        <v>137</v>
      </c>
      <c r="J226">
        <v>14</v>
      </c>
      <c r="K226">
        <v>3951</v>
      </c>
      <c r="L226">
        <v>55314</v>
      </c>
      <c r="M226">
        <v>0</v>
      </c>
      <c r="N226" t="s">
        <v>26</v>
      </c>
      <c r="O226">
        <v>1</v>
      </c>
      <c r="P226" t="s">
        <v>28</v>
      </c>
      <c r="Q226">
        <v>25</v>
      </c>
      <c r="R226">
        <v>394393</v>
      </c>
    </row>
    <row r="227" spans="1:18" x14ac:dyDescent="0.3">
      <c r="A227" t="s">
        <v>661</v>
      </c>
      <c r="B227" s="9">
        <v>45254</v>
      </c>
      <c r="C227" t="s">
        <v>19</v>
      </c>
      <c r="D227" t="s">
        <v>20</v>
      </c>
      <c r="E227" t="s">
        <v>37</v>
      </c>
      <c r="F227" t="s">
        <v>662</v>
      </c>
      <c r="G227" t="s">
        <v>663</v>
      </c>
      <c r="H227" t="s">
        <v>24</v>
      </c>
      <c r="I227" t="s">
        <v>92</v>
      </c>
      <c r="J227">
        <v>16</v>
      </c>
      <c r="K227">
        <v>29327</v>
      </c>
      <c r="L227">
        <v>469232</v>
      </c>
      <c r="M227">
        <v>0</v>
      </c>
      <c r="N227" t="s">
        <v>26</v>
      </c>
      <c r="O227">
        <v>1</v>
      </c>
      <c r="P227" t="s">
        <v>35</v>
      </c>
      <c r="Q227">
        <v>86</v>
      </c>
      <c r="R227">
        <v>1470487</v>
      </c>
    </row>
    <row r="228" spans="1:18" x14ac:dyDescent="0.3">
      <c r="A228" t="s">
        <v>664</v>
      </c>
      <c r="B228" s="9">
        <v>45036</v>
      </c>
      <c r="C228" t="s">
        <v>19</v>
      </c>
      <c r="D228" t="s">
        <v>20</v>
      </c>
      <c r="E228" t="s">
        <v>37</v>
      </c>
      <c r="F228" t="s">
        <v>90</v>
      </c>
      <c r="G228" t="s">
        <v>665</v>
      </c>
      <c r="H228" t="s">
        <v>32</v>
      </c>
      <c r="I228" t="s">
        <v>141</v>
      </c>
      <c r="J228">
        <v>3</v>
      </c>
      <c r="K228">
        <v>6475</v>
      </c>
      <c r="L228">
        <v>19425</v>
      </c>
      <c r="M228">
        <v>15</v>
      </c>
      <c r="N228" t="s">
        <v>47</v>
      </c>
      <c r="O228">
        <v>4</v>
      </c>
      <c r="P228" t="s">
        <v>28</v>
      </c>
      <c r="Q228">
        <v>127</v>
      </c>
      <c r="R228">
        <v>458369</v>
      </c>
    </row>
    <row r="229" spans="1:18" x14ac:dyDescent="0.3">
      <c r="A229" t="s">
        <v>666</v>
      </c>
      <c r="B229" s="9">
        <v>45585</v>
      </c>
      <c r="C229" t="s">
        <v>19</v>
      </c>
      <c r="D229" t="s">
        <v>20</v>
      </c>
      <c r="E229" t="s">
        <v>21</v>
      </c>
      <c r="F229" t="s">
        <v>667</v>
      </c>
      <c r="G229" t="s">
        <v>668</v>
      </c>
      <c r="H229" t="s">
        <v>65</v>
      </c>
      <c r="I229" t="s">
        <v>382</v>
      </c>
      <c r="J229">
        <v>18</v>
      </c>
      <c r="K229">
        <v>107756</v>
      </c>
      <c r="L229">
        <v>1939608</v>
      </c>
      <c r="M229">
        <v>5</v>
      </c>
      <c r="N229" t="s">
        <v>47</v>
      </c>
      <c r="O229">
        <v>4</v>
      </c>
      <c r="P229" t="s">
        <v>35</v>
      </c>
      <c r="Q229">
        <v>136</v>
      </c>
      <c r="R229">
        <v>744194</v>
      </c>
    </row>
    <row r="230" spans="1:18" x14ac:dyDescent="0.3">
      <c r="A230" t="s">
        <v>669</v>
      </c>
      <c r="B230" s="9">
        <v>45331</v>
      </c>
      <c r="C230" t="s">
        <v>19</v>
      </c>
      <c r="D230" t="s">
        <v>20</v>
      </c>
      <c r="E230" t="s">
        <v>53</v>
      </c>
      <c r="F230" t="s">
        <v>670</v>
      </c>
      <c r="G230" t="s">
        <v>671</v>
      </c>
      <c r="H230" t="s">
        <v>40</v>
      </c>
      <c r="I230" t="s">
        <v>51</v>
      </c>
      <c r="J230">
        <v>18</v>
      </c>
      <c r="K230">
        <v>3889</v>
      </c>
      <c r="L230">
        <v>70002</v>
      </c>
      <c r="M230">
        <v>0</v>
      </c>
      <c r="N230" t="s">
        <v>57</v>
      </c>
      <c r="O230">
        <v>3</v>
      </c>
      <c r="P230" t="s">
        <v>35</v>
      </c>
      <c r="Q230">
        <v>102</v>
      </c>
      <c r="R230">
        <v>394393</v>
      </c>
    </row>
    <row r="231" spans="1:18" x14ac:dyDescent="0.3">
      <c r="A231" t="s">
        <v>672</v>
      </c>
      <c r="B231" s="9">
        <v>45141</v>
      </c>
      <c r="C231" t="s">
        <v>19</v>
      </c>
      <c r="D231" t="s">
        <v>20</v>
      </c>
      <c r="E231" t="s">
        <v>21</v>
      </c>
      <c r="F231" t="s">
        <v>673</v>
      </c>
      <c r="G231" t="s">
        <v>674</v>
      </c>
      <c r="H231" t="s">
        <v>32</v>
      </c>
      <c r="I231" t="s">
        <v>141</v>
      </c>
      <c r="J231">
        <v>14</v>
      </c>
      <c r="K231">
        <v>15874</v>
      </c>
      <c r="L231">
        <v>222236</v>
      </c>
      <c r="M231">
        <v>0</v>
      </c>
      <c r="N231" t="s">
        <v>26</v>
      </c>
      <c r="O231">
        <v>3</v>
      </c>
      <c r="P231" t="s">
        <v>28</v>
      </c>
      <c r="Q231">
        <v>108</v>
      </c>
      <c r="R231">
        <v>458369</v>
      </c>
    </row>
    <row r="232" spans="1:18" x14ac:dyDescent="0.3">
      <c r="A232" t="s">
        <v>675</v>
      </c>
      <c r="B232" s="9">
        <v>45343</v>
      </c>
      <c r="C232" t="s">
        <v>19</v>
      </c>
      <c r="D232" t="s">
        <v>20</v>
      </c>
      <c r="E232" t="s">
        <v>21</v>
      </c>
      <c r="F232" t="s">
        <v>676</v>
      </c>
      <c r="G232" t="s">
        <v>677</v>
      </c>
      <c r="H232" t="s">
        <v>24</v>
      </c>
      <c r="I232" t="s">
        <v>174</v>
      </c>
      <c r="J232">
        <v>14</v>
      </c>
      <c r="K232">
        <v>145111</v>
      </c>
      <c r="L232">
        <v>2031554</v>
      </c>
      <c r="M232">
        <v>0</v>
      </c>
      <c r="N232" t="s">
        <v>26</v>
      </c>
      <c r="O232">
        <v>3</v>
      </c>
      <c r="P232" t="s">
        <v>35</v>
      </c>
      <c r="Q232">
        <v>168</v>
      </c>
      <c r="R232">
        <v>1470487</v>
      </c>
    </row>
    <row r="233" spans="1:18" x14ac:dyDescent="0.3">
      <c r="A233" t="s">
        <v>678</v>
      </c>
      <c r="B233" s="9">
        <v>45515</v>
      </c>
      <c r="C233" t="s">
        <v>19</v>
      </c>
      <c r="D233" t="s">
        <v>20</v>
      </c>
      <c r="E233" t="s">
        <v>37</v>
      </c>
      <c r="F233" t="s">
        <v>319</v>
      </c>
      <c r="G233" t="s">
        <v>679</v>
      </c>
      <c r="H233" t="s">
        <v>40</v>
      </c>
      <c r="I233" t="s">
        <v>106</v>
      </c>
      <c r="J233">
        <v>3</v>
      </c>
      <c r="K233">
        <v>17433</v>
      </c>
      <c r="L233">
        <v>52299</v>
      </c>
      <c r="M233" t="s">
        <v>27</v>
      </c>
      <c r="N233" t="s">
        <v>27</v>
      </c>
      <c r="O233" t="s">
        <v>27</v>
      </c>
      <c r="P233" t="s">
        <v>35</v>
      </c>
      <c r="Q233">
        <v>64</v>
      </c>
      <c r="R233">
        <v>394393</v>
      </c>
    </row>
    <row r="234" spans="1:18" x14ac:dyDescent="0.3">
      <c r="A234" t="s">
        <v>680</v>
      </c>
      <c r="B234" s="9">
        <v>45335</v>
      </c>
      <c r="C234" t="s">
        <v>19</v>
      </c>
      <c r="D234" t="s">
        <v>20</v>
      </c>
      <c r="E234" t="s">
        <v>53</v>
      </c>
      <c r="F234" t="s">
        <v>681</v>
      </c>
      <c r="G234" t="s">
        <v>682</v>
      </c>
      <c r="H234" t="s">
        <v>65</v>
      </c>
      <c r="I234" t="s">
        <v>289</v>
      </c>
      <c r="J234">
        <v>1</v>
      </c>
      <c r="K234">
        <v>100494</v>
      </c>
      <c r="L234">
        <v>100494</v>
      </c>
      <c r="M234">
        <v>20</v>
      </c>
      <c r="N234" t="s">
        <v>27</v>
      </c>
      <c r="O234">
        <v>1</v>
      </c>
      <c r="P234" t="s">
        <v>28</v>
      </c>
      <c r="Q234">
        <v>97</v>
      </c>
      <c r="R234">
        <v>744194</v>
      </c>
    </row>
    <row r="235" spans="1:18" x14ac:dyDescent="0.3">
      <c r="A235" t="s">
        <v>683</v>
      </c>
      <c r="B235" s="9">
        <v>45204</v>
      </c>
      <c r="C235" t="s">
        <v>19</v>
      </c>
      <c r="D235" t="s">
        <v>20</v>
      </c>
      <c r="E235" t="s">
        <v>53</v>
      </c>
      <c r="F235" t="s">
        <v>684</v>
      </c>
      <c r="G235" t="s">
        <v>685</v>
      </c>
      <c r="H235" t="s">
        <v>40</v>
      </c>
      <c r="I235" t="s">
        <v>171</v>
      </c>
      <c r="J235">
        <v>4</v>
      </c>
      <c r="K235">
        <v>3684</v>
      </c>
      <c r="L235">
        <v>14736</v>
      </c>
      <c r="M235">
        <v>10</v>
      </c>
      <c r="N235" t="s">
        <v>26</v>
      </c>
      <c r="O235" t="s">
        <v>27</v>
      </c>
      <c r="P235" t="s">
        <v>28</v>
      </c>
      <c r="Q235">
        <v>125</v>
      </c>
      <c r="R235">
        <v>394393</v>
      </c>
    </row>
    <row r="236" spans="1:18" x14ac:dyDescent="0.3">
      <c r="A236" t="s">
        <v>686</v>
      </c>
      <c r="B236" s="9">
        <v>45557</v>
      </c>
      <c r="C236" t="s">
        <v>19</v>
      </c>
      <c r="D236" t="s">
        <v>20</v>
      </c>
      <c r="E236" t="s">
        <v>37</v>
      </c>
      <c r="F236" t="s">
        <v>556</v>
      </c>
      <c r="G236" t="s">
        <v>687</v>
      </c>
      <c r="H236" t="s">
        <v>65</v>
      </c>
      <c r="I236" t="s">
        <v>66</v>
      </c>
      <c r="J236">
        <v>9</v>
      </c>
      <c r="K236">
        <v>119897</v>
      </c>
      <c r="L236">
        <v>1079073</v>
      </c>
      <c r="M236">
        <v>20</v>
      </c>
      <c r="N236" t="s">
        <v>57</v>
      </c>
      <c r="O236">
        <v>2</v>
      </c>
      <c r="P236" t="s">
        <v>28</v>
      </c>
      <c r="Q236">
        <v>194</v>
      </c>
      <c r="R236">
        <v>744194</v>
      </c>
    </row>
    <row r="237" spans="1:18" x14ac:dyDescent="0.3">
      <c r="A237" t="s">
        <v>688</v>
      </c>
      <c r="B237" s="9">
        <v>45232</v>
      </c>
      <c r="C237" t="s">
        <v>19</v>
      </c>
      <c r="D237" t="s">
        <v>20</v>
      </c>
      <c r="E237" t="s">
        <v>21</v>
      </c>
      <c r="F237" t="s">
        <v>239</v>
      </c>
      <c r="G237" t="s">
        <v>689</v>
      </c>
      <c r="H237" t="s">
        <v>32</v>
      </c>
      <c r="I237" t="s">
        <v>95</v>
      </c>
      <c r="J237">
        <v>19</v>
      </c>
      <c r="K237">
        <v>13494</v>
      </c>
      <c r="L237">
        <v>256386</v>
      </c>
      <c r="M237">
        <v>15</v>
      </c>
      <c r="N237" t="s">
        <v>27</v>
      </c>
      <c r="O237">
        <v>5</v>
      </c>
      <c r="P237" t="s">
        <v>35</v>
      </c>
      <c r="Q237">
        <v>34</v>
      </c>
      <c r="R237">
        <v>458369</v>
      </c>
    </row>
    <row r="238" spans="1:18" x14ac:dyDescent="0.3">
      <c r="A238" t="s">
        <v>690</v>
      </c>
      <c r="B238" s="9">
        <v>45046</v>
      </c>
      <c r="C238" t="s">
        <v>19</v>
      </c>
      <c r="D238" t="s">
        <v>20</v>
      </c>
      <c r="E238" t="s">
        <v>21</v>
      </c>
      <c r="F238" t="s">
        <v>691</v>
      </c>
      <c r="G238" t="s">
        <v>692</v>
      </c>
      <c r="H238" t="s">
        <v>24</v>
      </c>
      <c r="I238" t="s">
        <v>161</v>
      </c>
      <c r="J238">
        <v>5</v>
      </c>
      <c r="K238">
        <v>328918</v>
      </c>
      <c r="L238">
        <v>1644590</v>
      </c>
      <c r="M238">
        <v>15</v>
      </c>
      <c r="N238" t="s">
        <v>47</v>
      </c>
      <c r="O238">
        <v>3</v>
      </c>
      <c r="P238" t="s">
        <v>35</v>
      </c>
      <c r="Q238">
        <v>106</v>
      </c>
      <c r="R238">
        <v>1470487</v>
      </c>
    </row>
    <row r="239" spans="1:18" x14ac:dyDescent="0.3">
      <c r="A239" t="s">
        <v>693</v>
      </c>
      <c r="B239" s="9">
        <v>45401</v>
      </c>
      <c r="C239" t="s">
        <v>19</v>
      </c>
      <c r="D239" t="s">
        <v>20</v>
      </c>
      <c r="E239" t="s">
        <v>37</v>
      </c>
      <c r="F239" t="s">
        <v>694</v>
      </c>
      <c r="G239" t="s">
        <v>695</v>
      </c>
      <c r="H239" t="s">
        <v>32</v>
      </c>
      <c r="I239" t="s">
        <v>141</v>
      </c>
      <c r="J239">
        <v>19</v>
      </c>
      <c r="K239">
        <v>5186</v>
      </c>
      <c r="L239">
        <v>98534</v>
      </c>
      <c r="M239">
        <v>0</v>
      </c>
      <c r="N239" t="s">
        <v>57</v>
      </c>
      <c r="O239">
        <v>5</v>
      </c>
      <c r="P239" t="s">
        <v>28</v>
      </c>
      <c r="Q239">
        <v>185</v>
      </c>
      <c r="R239">
        <v>458369</v>
      </c>
    </row>
    <row r="240" spans="1:18" x14ac:dyDescent="0.3">
      <c r="A240" t="s">
        <v>696</v>
      </c>
      <c r="B240" s="9">
        <v>45040</v>
      </c>
      <c r="C240" t="s">
        <v>19</v>
      </c>
      <c r="D240" t="s">
        <v>20</v>
      </c>
      <c r="E240" t="s">
        <v>21</v>
      </c>
      <c r="F240" t="s">
        <v>697</v>
      </c>
      <c r="G240" t="s">
        <v>698</v>
      </c>
      <c r="H240" t="s">
        <v>45</v>
      </c>
      <c r="I240" t="s">
        <v>74</v>
      </c>
      <c r="J240">
        <v>5</v>
      </c>
      <c r="K240">
        <v>26956</v>
      </c>
      <c r="L240">
        <v>134780</v>
      </c>
      <c r="M240" t="s">
        <v>27</v>
      </c>
      <c r="N240" t="s">
        <v>47</v>
      </c>
      <c r="O240" t="s">
        <v>27</v>
      </c>
      <c r="P240" t="s">
        <v>28</v>
      </c>
      <c r="Q240">
        <v>154</v>
      </c>
      <c r="R240">
        <v>313112</v>
      </c>
    </row>
    <row r="241" spans="1:18" x14ac:dyDescent="0.3">
      <c r="A241" t="s">
        <v>699</v>
      </c>
      <c r="B241" s="9">
        <v>45339</v>
      </c>
      <c r="C241" t="s">
        <v>19</v>
      </c>
      <c r="D241" t="s">
        <v>20</v>
      </c>
      <c r="E241" t="s">
        <v>21</v>
      </c>
      <c r="F241" t="s">
        <v>700</v>
      </c>
      <c r="G241" t="s">
        <v>701</v>
      </c>
      <c r="H241" t="s">
        <v>45</v>
      </c>
      <c r="I241" t="s">
        <v>46</v>
      </c>
      <c r="J241">
        <v>14</v>
      </c>
      <c r="K241">
        <v>6633</v>
      </c>
      <c r="L241">
        <v>92862</v>
      </c>
      <c r="M241">
        <v>0</v>
      </c>
      <c r="N241" t="s">
        <v>47</v>
      </c>
      <c r="O241">
        <v>4</v>
      </c>
      <c r="P241" t="s">
        <v>35</v>
      </c>
      <c r="Q241">
        <v>34</v>
      </c>
      <c r="R241">
        <v>313112</v>
      </c>
    </row>
    <row r="242" spans="1:18" x14ac:dyDescent="0.3">
      <c r="A242" t="s">
        <v>702</v>
      </c>
      <c r="B242" s="9">
        <v>45040</v>
      </c>
      <c r="C242" t="s">
        <v>19</v>
      </c>
      <c r="D242" t="s">
        <v>20</v>
      </c>
      <c r="E242" t="s">
        <v>21</v>
      </c>
      <c r="F242" t="s">
        <v>703</v>
      </c>
      <c r="G242" t="s">
        <v>704</v>
      </c>
      <c r="H242" t="s">
        <v>32</v>
      </c>
      <c r="I242" t="s">
        <v>141</v>
      </c>
      <c r="J242">
        <v>5</v>
      </c>
      <c r="K242">
        <v>18828</v>
      </c>
      <c r="L242">
        <v>94140</v>
      </c>
      <c r="M242">
        <v>0</v>
      </c>
      <c r="N242" t="s">
        <v>27</v>
      </c>
      <c r="O242" t="s">
        <v>27</v>
      </c>
      <c r="P242" t="s">
        <v>28</v>
      </c>
      <c r="Q242">
        <v>135</v>
      </c>
      <c r="R242">
        <v>458369</v>
      </c>
    </row>
    <row r="243" spans="1:18" x14ac:dyDescent="0.3">
      <c r="A243" t="s">
        <v>705</v>
      </c>
      <c r="B243" s="9">
        <v>44936</v>
      </c>
      <c r="C243" t="s">
        <v>19</v>
      </c>
      <c r="D243" t="s">
        <v>20</v>
      </c>
      <c r="E243" t="s">
        <v>21</v>
      </c>
      <c r="F243" t="s">
        <v>353</v>
      </c>
      <c r="G243" t="s">
        <v>706</v>
      </c>
      <c r="H243" t="s">
        <v>40</v>
      </c>
      <c r="I243" t="s">
        <v>41</v>
      </c>
      <c r="J243">
        <v>11</v>
      </c>
      <c r="K243">
        <v>13602</v>
      </c>
      <c r="L243">
        <v>149622</v>
      </c>
      <c r="M243">
        <v>10</v>
      </c>
      <c r="N243" t="s">
        <v>26</v>
      </c>
      <c r="O243">
        <v>1</v>
      </c>
      <c r="P243" t="s">
        <v>35</v>
      </c>
      <c r="Q243">
        <v>151</v>
      </c>
      <c r="R243">
        <v>394393</v>
      </c>
    </row>
    <row r="244" spans="1:18" x14ac:dyDescent="0.3">
      <c r="A244" t="s">
        <v>707</v>
      </c>
      <c r="B244" s="9">
        <v>45629</v>
      </c>
      <c r="C244" t="s">
        <v>19</v>
      </c>
      <c r="D244" t="s">
        <v>20</v>
      </c>
      <c r="E244" t="s">
        <v>21</v>
      </c>
      <c r="F244" t="s">
        <v>708</v>
      </c>
      <c r="G244" t="s">
        <v>27</v>
      </c>
      <c r="H244" t="s">
        <v>45</v>
      </c>
      <c r="I244" t="s">
        <v>74</v>
      </c>
      <c r="J244">
        <v>19</v>
      </c>
      <c r="K244">
        <v>43335</v>
      </c>
      <c r="L244">
        <v>823365</v>
      </c>
      <c r="M244">
        <v>10</v>
      </c>
      <c r="N244" t="s">
        <v>57</v>
      </c>
      <c r="O244">
        <v>5</v>
      </c>
      <c r="P244" t="s">
        <v>35</v>
      </c>
      <c r="Q244">
        <v>77</v>
      </c>
      <c r="R244">
        <v>313112</v>
      </c>
    </row>
    <row r="245" spans="1:18" x14ac:dyDescent="0.3">
      <c r="A245" t="s">
        <v>709</v>
      </c>
      <c r="B245" s="9">
        <v>45173</v>
      </c>
      <c r="C245" t="s">
        <v>19</v>
      </c>
      <c r="D245" t="s">
        <v>20</v>
      </c>
      <c r="E245" t="s">
        <v>21</v>
      </c>
      <c r="F245" t="s">
        <v>568</v>
      </c>
      <c r="G245" t="s">
        <v>710</v>
      </c>
      <c r="H245" t="s">
        <v>24</v>
      </c>
      <c r="I245" t="s">
        <v>56</v>
      </c>
      <c r="J245">
        <v>12</v>
      </c>
      <c r="K245">
        <v>274217</v>
      </c>
      <c r="L245">
        <v>3290604</v>
      </c>
      <c r="M245">
        <v>5</v>
      </c>
      <c r="N245" t="s">
        <v>47</v>
      </c>
      <c r="O245">
        <v>7</v>
      </c>
      <c r="P245" t="s">
        <v>35</v>
      </c>
      <c r="Q245">
        <v>167</v>
      </c>
      <c r="R245">
        <v>1470487</v>
      </c>
    </row>
    <row r="246" spans="1:18" x14ac:dyDescent="0.3">
      <c r="A246" t="s">
        <v>711</v>
      </c>
      <c r="B246" s="9">
        <v>44943</v>
      </c>
      <c r="C246" t="s">
        <v>19</v>
      </c>
      <c r="D246" t="s">
        <v>20</v>
      </c>
      <c r="E246" t="s">
        <v>21</v>
      </c>
      <c r="F246" t="s">
        <v>712</v>
      </c>
      <c r="G246" t="s">
        <v>27</v>
      </c>
      <c r="H246" t="s">
        <v>32</v>
      </c>
      <c r="I246" t="s">
        <v>141</v>
      </c>
      <c r="J246">
        <v>9</v>
      </c>
      <c r="K246">
        <v>16657</v>
      </c>
      <c r="L246">
        <v>149913</v>
      </c>
      <c r="M246">
        <v>0</v>
      </c>
      <c r="N246" t="s">
        <v>57</v>
      </c>
      <c r="O246">
        <v>5</v>
      </c>
      <c r="P246" t="s">
        <v>35</v>
      </c>
      <c r="Q246">
        <v>12</v>
      </c>
      <c r="R246">
        <v>458369</v>
      </c>
    </row>
    <row r="247" spans="1:18" x14ac:dyDescent="0.3">
      <c r="A247" t="s">
        <v>713</v>
      </c>
      <c r="B247" s="9">
        <v>45491</v>
      </c>
      <c r="C247" t="s">
        <v>19</v>
      </c>
      <c r="D247" t="s">
        <v>20</v>
      </c>
      <c r="E247" t="s">
        <v>21</v>
      </c>
      <c r="F247" t="s">
        <v>670</v>
      </c>
      <c r="G247" t="s">
        <v>714</v>
      </c>
      <c r="H247" t="s">
        <v>32</v>
      </c>
      <c r="I247" t="s">
        <v>95</v>
      </c>
      <c r="J247">
        <v>12</v>
      </c>
      <c r="K247">
        <v>15410</v>
      </c>
      <c r="L247">
        <v>184920</v>
      </c>
      <c r="M247">
        <v>10</v>
      </c>
      <c r="N247" t="s">
        <v>26</v>
      </c>
      <c r="O247">
        <v>4</v>
      </c>
      <c r="P247" t="s">
        <v>35</v>
      </c>
      <c r="Q247">
        <v>81</v>
      </c>
      <c r="R247">
        <v>458369</v>
      </c>
    </row>
    <row r="248" spans="1:18" x14ac:dyDescent="0.3">
      <c r="A248" t="s">
        <v>715</v>
      </c>
      <c r="B248" s="9">
        <v>45011</v>
      </c>
      <c r="C248" t="s">
        <v>19</v>
      </c>
      <c r="D248" t="s">
        <v>20</v>
      </c>
      <c r="E248" t="s">
        <v>53</v>
      </c>
      <c r="F248" t="s">
        <v>443</v>
      </c>
      <c r="G248" t="s">
        <v>716</v>
      </c>
      <c r="H248" t="s">
        <v>24</v>
      </c>
      <c r="I248" t="s">
        <v>152</v>
      </c>
      <c r="J248">
        <v>2</v>
      </c>
      <c r="K248">
        <v>113607</v>
      </c>
      <c r="L248">
        <v>227214</v>
      </c>
      <c r="M248">
        <v>0</v>
      </c>
      <c r="N248" t="s">
        <v>47</v>
      </c>
      <c r="O248">
        <v>5</v>
      </c>
      <c r="P248" t="s">
        <v>28</v>
      </c>
      <c r="Q248">
        <v>175</v>
      </c>
      <c r="R248">
        <v>1470487</v>
      </c>
    </row>
    <row r="249" spans="1:18" x14ac:dyDescent="0.3">
      <c r="A249" t="s">
        <v>717</v>
      </c>
      <c r="B249" s="9">
        <v>45506</v>
      </c>
      <c r="C249" t="s">
        <v>19</v>
      </c>
      <c r="D249" t="s">
        <v>20</v>
      </c>
      <c r="E249" t="s">
        <v>37</v>
      </c>
      <c r="F249" t="s">
        <v>326</v>
      </c>
      <c r="G249" t="s">
        <v>718</v>
      </c>
      <c r="H249" t="s">
        <v>24</v>
      </c>
      <c r="I249" t="s">
        <v>92</v>
      </c>
      <c r="J249">
        <v>8</v>
      </c>
      <c r="K249">
        <v>135729</v>
      </c>
      <c r="L249">
        <v>1085832</v>
      </c>
      <c r="M249">
        <v>20</v>
      </c>
      <c r="N249" t="s">
        <v>57</v>
      </c>
      <c r="O249">
        <v>4</v>
      </c>
      <c r="P249" t="s">
        <v>35</v>
      </c>
      <c r="Q249">
        <v>1</v>
      </c>
      <c r="R249">
        <v>1470487</v>
      </c>
    </row>
    <row r="250" spans="1:18" x14ac:dyDescent="0.3">
      <c r="A250" t="s">
        <v>719</v>
      </c>
      <c r="B250" s="9">
        <v>45629</v>
      </c>
      <c r="C250" t="s">
        <v>19</v>
      </c>
      <c r="D250" t="s">
        <v>20</v>
      </c>
      <c r="E250" t="s">
        <v>21</v>
      </c>
      <c r="F250" t="s">
        <v>720</v>
      </c>
      <c r="G250" t="s">
        <v>721</v>
      </c>
      <c r="H250" t="s">
        <v>32</v>
      </c>
      <c r="I250" t="s">
        <v>95</v>
      </c>
      <c r="J250">
        <v>7</v>
      </c>
      <c r="K250">
        <v>7851</v>
      </c>
      <c r="L250">
        <v>54957</v>
      </c>
      <c r="M250">
        <v>5</v>
      </c>
      <c r="N250" t="s">
        <v>27</v>
      </c>
      <c r="O250">
        <v>3</v>
      </c>
      <c r="P250" t="s">
        <v>28</v>
      </c>
      <c r="Q250">
        <v>106</v>
      </c>
      <c r="R250">
        <v>458369</v>
      </c>
    </row>
    <row r="251" spans="1:18" x14ac:dyDescent="0.3">
      <c r="A251" t="s">
        <v>722</v>
      </c>
      <c r="B251" s="9">
        <v>45480</v>
      </c>
      <c r="C251" t="s">
        <v>19</v>
      </c>
      <c r="D251" t="s">
        <v>20</v>
      </c>
      <c r="E251" t="s">
        <v>53</v>
      </c>
      <c r="F251" t="s">
        <v>723</v>
      </c>
      <c r="G251" t="s">
        <v>724</v>
      </c>
      <c r="H251" t="s">
        <v>24</v>
      </c>
      <c r="I251" t="s">
        <v>174</v>
      </c>
      <c r="J251">
        <v>14</v>
      </c>
      <c r="K251">
        <v>52430</v>
      </c>
      <c r="L251">
        <v>734020</v>
      </c>
      <c r="M251" t="s">
        <v>27</v>
      </c>
      <c r="N251" t="s">
        <v>34</v>
      </c>
      <c r="O251">
        <v>4</v>
      </c>
      <c r="P251" t="s">
        <v>28</v>
      </c>
      <c r="Q251">
        <v>75</v>
      </c>
      <c r="R251">
        <v>1470487</v>
      </c>
    </row>
    <row r="252" spans="1:18" x14ac:dyDescent="0.3">
      <c r="A252" t="s">
        <v>725</v>
      </c>
      <c r="B252" s="9">
        <v>45047</v>
      </c>
      <c r="C252" t="s">
        <v>19</v>
      </c>
      <c r="D252" t="s">
        <v>20</v>
      </c>
      <c r="E252" t="s">
        <v>37</v>
      </c>
      <c r="F252" t="s">
        <v>415</v>
      </c>
      <c r="G252" t="s">
        <v>27</v>
      </c>
      <c r="H252" t="s">
        <v>45</v>
      </c>
      <c r="I252" t="s">
        <v>130</v>
      </c>
      <c r="J252">
        <v>2</v>
      </c>
      <c r="K252">
        <v>15246</v>
      </c>
      <c r="L252">
        <v>30492</v>
      </c>
      <c r="M252" t="s">
        <v>27</v>
      </c>
      <c r="N252" t="s">
        <v>26</v>
      </c>
      <c r="O252">
        <v>5</v>
      </c>
      <c r="P252" t="s">
        <v>35</v>
      </c>
      <c r="Q252">
        <v>96</v>
      </c>
      <c r="R252">
        <v>313112</v>
      </c>
    </row>
    <row r="253" spans="1:18" x14ac:dyDescent="0.3">
      <c r="A253" t="s">
        <v>726</v>
      </c>
      <c r="B253" s="9">
        <v>45336</v>
      </c>
      <c r="C253" t="s">
        <v>19</v>
      </c>
      <c r="D253" t="s">
        <v>20</v>
      </c>
      <c r="E253" t="s">
        <v>37</v>
      </c>
      <c r="F253" t="s">
        <v>727</v>
      </c>
      <c r="G253" t="s">
        <v>728</v>
      </c>
      <c r="H253" t="s">
        <v>24</v>
      </c>
      <c r="I253" t="s">
        <v>61</v>
      </c>
      <c r="J253">
        <v>19</v>
      </c>
      <c r="K253">
        <v>185689</v>
      </c>
      <c r="L253">
        <v>3528091</v>
      </c>
      <c r="M253">
        <v>20</v>
      </c>
      <c r="N253" t="s">
        <v>57</v>
      </c>
      <c r="O253">
        <v>1</v>
      </c>
      <c r="P253" t="s">
        <v>35</v>
      </c>
      <c r="Q253">
        <v>50</v>
      </c>
      <c r="R253">
        <v>1470487</v>
      </c>
    </row>
    <row r="254" spans="1:18" x14ac:dyDescent="0.3">
      <c r="A254" t="s">
        <v>729</v>
      </c>
      <c r="B254" s="9">
        <v>45524</v>
      </c>
      <c r="C254" t="s">
        <v>19</v>
      </c>
      <c r="D254" t="s">
        <v>20</v>
      </c>
      <c r="E254" t="s">
        <v>21</v>
      </c>
      <c r="F254" t="s">
        <v>547</v>
      </c>
      <c r="G254" t="s">
        <v>27</v>
      </c>
      <c r="H254" t="s">
        <v>40</v>
      </c>
      <c r="I254" t="s">
        <v>137</v>
      </c>
      <c r="J254">
        <v>15</v>
      </c>
      <c r="K254">
        <v>14331</v>
      </c>
      <c r="L254">
        <v>214965</v>
      </c>
      <c r="M254">
        <v>5</v>
      </c>
      <c r="N254" t="s">
        <v>26</v>
      </c>
      <c r="O254">
        <v>5</v>
      </c>
      <c r="P254" t="s">
        <v>28</v>
      </c>
      <c r="Q254">
        <v>122</v>
      </c>
      <c r="R254">
        <v>394393</v>
      </c>
    </row>
    <row r="255" spans="1:18" x14ac:dyDescent="0.3">
      <c r="A255" t="s">
        <v>730</v>
      </c>
      <c r="B255" s="9">
        <v>45379</v>
      </c>
      <c r="C255" t="s">
        <v>19</v>
      </c>
      <c r="D255" t="s">
        <v>20</v>
      </c>
      <c r="E255" t="s">
        <v>21</v>
      </c>
      <c r="F255" t="s">
        <v>731</v>
      </c>
      <c r="G255" t="s">
        <v>732</v>
      </c>
      <c r="H255" t="s">
        <v>40</v>
      </c>
      <c r="I255" t="s">
        <v>171</v>
      </c>
      <c r="J255">
        <v>6</v>
      </c>
      <c r="K255">
        <v>14169</v>
      </c>
      <c r="L255">
        <v>85014</v>
      </c>
      <c r="M255">
        <v>0</v>
      </c>
      <c r="N255" t="s">
        <v>27</v>
      </c>
      <c r="O255">
        <v>2</v>
      </c>
      <c r="P255" t="s">
        <v>35</v>
      </c>
      <c r="Q255">
        <v>74</v>
      </c>
      <c r="R255">
        <v>394393</v>
      </c>
    </row>
    <row r="256" spans="1:18" x14ac:dyDescent="0.3">
      <c r="A256" t="s">
        <v>733</v>
      </c>
      <c r="B256" s="9">
        <v>45619</v>
      </c>
      <c r="C256" t="s">
        <v>19</v>
      </c>
      <c r="D256" t="s">
        <v>20</v>
      </c>
      <c r="E256" t="s">
        <v>53</v>
      </c>
      <c r="F256" t="s">
        <v>734</v>
      </c>
      <c r="G256" t="s">
        <v>27</v>
      </c>
      <c r="H256" t="s">
        <v>32</v>
      </c>
      <c r="I256" t="s">
        <v>113</v>
      </c>
      <c r="J256">
        <v>17</v>
      </c>
      <c r="K256">
        <v>24264</v>
      </c>
      <c r="L256">
        <v>412488</v>
      </c>
      <c r="M256" t="s">
        <v>27</v>
      </c>
      <c r="N256" t="s">
        <v>47</v>
      </c>
      <c r="O256">
        <v>3</v>
      </c>
      <c r="P256" t="s">
        <v>35</v>
      </c>
      <c r="Q256">
        <v>101</v>
      </c>
      <c r="R256">
        <v>458369</v>
      </c>
    </row>
    <row r="257" spans="1:18" x14ac:dyDescent="0.3">
      <c r="A257" t="s">
        <v>735</v>
      </c>
      <c r="B257" s="9">
        <v>44967</v>
      </c>
      <c r="C257" t="s">
        <v>19</v>
      </c>
      <c r="D257" t="s">
        <v>20</v>
      </c>
      <c r="E257" t="s">
        <v>37</v>
      </c>
      <c r="F257" t="s">
        <v>736</v>
      </c>
      <c r="G257" t="s">
        <v>737</v>
      </c>
      <c r="H257" t="s">
        <v>65</v>
      </c>
      <c r="I257" t="s">
        <v>78</v>
      </c>
      <c r="J257">
        <v>19</v>
      </c>
      <c r="K257">
        <v>159639</v>
      </c>
      <c r="L257">
        <v>3033141</v>
      </c>
      <c r="M257">
        <v>0</v>
      </c>
      <c r="N257" t="s">
        <v>27</v>
      </c>
      <c r="O257" t="s">
        <v>27</v>
      </c>
      <c r="P257" t="s">
        <v>35</v>
      </c>
      <c r="Q257">
        <v>8</v>
      </c>
      <c r="R257">
        <v>744194</v>
      </c>
    </row>
    <row r="258" spans="1:18" x14ac:dyDescent="0.3">
      <c r="A258" t="s">
        <v>738</v>
      </c>
      <c r="B258" s="9">
        <v>45552</v>
      </c>
      <c r="C258" t="s">
        <v>19</v>
      </c>
      <c r="D258" t="s">
        <v>20</v>
      </c>
      <c r="E258" t="s">
        <v>21</v>
      </c>
      <c r="F258" t="s">
        <v>739</v>
      </c>
      <c r="G258" t="s">
        <v>27</v>
      </c>
      <c r="H258" t="s">
        <v>45</v>
      </c>
      <c r="I258" t="s">
        <v>181</v>
      </c>
      <c r="J258">
        <v>1</v>
      </c>
      <c r="K258">
        <v>9459</v>
      </c>
      <c r="L258">
        <v>9459</v>
      </c>
      <c r="M258">
        <v>15</v>
      </c>
      <c r="N258" t="s">
        <v>26</v>
      </c>
      <c r="O258">
        <v>1</v>
      </c>
      <c r="P258" t="s">
        <v>28</v>
      </c>
      <c r="Q258">
        <v>13</v>
      </c>
      <c r="R258">
        <v>313112</v>
      </c>
    </row>
    <row r="259" spans="1:18" x14ac:dyDescent="0.3">
      <c r="A259" t="s">
        <v>740</v>
      </c>
      <c r="B259" s="9">
        <v>45224</v>
      </c>
      <c r="C259" t="s">
        <v>19</v>
      </c>
      <c r="D259" t="s">
        <v>20</v>
      </c>
      <c r="E259" t="s">
        <v>37</v>
      </c>
      <c r="F259" t="s">
        <v>262</v>
      </c>
      <c r="G259" t="s">
        <v>741</v>
      </c>
      <c r="H259" t="s">
        <v>45</v>
      </c>
      <c r="I259" t="s">
        <v>98</v>
      </c>
      <c r="J259">
        <v>6</v>
      </c>
      <c r="K259">
        <v>43394</v>
      </c>
      <c r="L259">
        <v>260364</v>
      </c>
      <c r="M259">
        <v>0</v>
      </c>
      <c r="N259" t="s">
        <v>57</v>
      </c>
      <c r="O259">
        <v>1</v>
      </c>
      <c r="P259" t="s">
        <v>35</v>
      </c>
      <c r="Q259">
        <v>156</v>
      </c>
      <c r="R259">
        <v>313112</v>
      </c>
    </row>
    <row r="260" spans="1:18" x14ac:dyDescent="0.3">
      <c r="A260" t="s">
        <v>742</v>
      </c>
      <c r="B260" s="9">
        <v>45549</v>
      </c>
      <c r="C260" t="s">
        <v>19</v>
      </c>
      <c r="D260" t="s">
        <v>20</v>
      </c>
      <c r="E260" t="s">
        <v>21</v>
      </c>
      <c r="F260" t="s">
        <v>498</v>
      </c>
      <c r="G260" t="s">
        <v>743</v>
      </c>
      <c r="H260" t="s">
        <v>32</v>
      </c>
      <c r="I260" t="s">
        <v>113</v>
      </c>
      <c r="J260">
        <v>1</v>
      </c>
      <c r="K260">
        <v>1626</v>
      </c>
      <c r="L260">
        <v>1626</v>
      </c>
      <c r="M260">
        <v>10</v>
      </c>
      <c r="N260" t="s">
        <v>57</v>
      </c>
      <c r="O260">
        <v>3</v>
      </c>
      <c r="P260" t="s">
        <v>35</v>
      </c>
      <c r="Q260">
        <v>130</v>
      </c>
      <c r="R260">
        <v>458369</v>
      </c>
    </row>
    <row r="261" spans="1:18" x14ac:dyDescent="0.3">
      <c r="A261" t="s">
        <v>744</v>
      </c>
      <c r="B261" s="9">
        <v>45470</v>
      </c>
      <c r="C261" t="s">
        <v>19</v>
      </c>
      <c r="D261" t="s">
        <v>20</v>
      </c>
      <c r="E261" t="s">
        <v>37</v>
      </c>
      <c r="F261" t="s">
        <v>218</v>
      </c>
      <c r="G261" t="s">
        <v>745</v>
      </c>
      <c r="H261" t="s">
        <v>32</v>
      </c>
      <c r="I261" t="s">
        <v>113</v>
      </c>
      <c r="J261">
        <v>9</v>
      </c>
      <c r="K261">
        <v>18387</v>
      </c>
      <c r="L261">
        <v>165483</v>
      </c>
      <c r="M261">
        <v>0</v>
      </c>
      <c r="N261" t="s">
        <v>34</v>
      </c>
      <c r="O261">
        <v>4</v>
      </c>
      <c r="P261" t="s">
        <v>35</v>
      </c>
      <c r="Q261">
        <v>136</v>
      </c>
      <c r="R261">
        <v>458369</v>
      </c>
    </row>
    <row r="262" spans="1:18" x14ac:dyDescent="0.3">
      <c r="A262" t="s">
        <v>746</v>
      </c>
      <c r="B262" s="9">
        <v>45518</v>
      </c>
      <c r="C262" t="s">
        <v>19</v>
      </c>
      <c r="D262" t="s">
        <v>20</v>
      </c>
      <c r="E262" t="s">
        <v>21</v>
      </c>
      <c r="F262" t="s">
        <v>747</v>
      </c>
      <c r="G262" t="s">
        <v>748</v>
      </c>
      <c r="H262" t="s">
        <v>45</v>
      </c>
      <c r="I262" t="s">
        <v>98</v>
      </c>
      <c r="J262">
        <v>6</v>
      </c>
      <c r="K262">
        <v>18817</v>
      </c>
      <c r="L262">
        <v>112902</v>
      </c>
      <c r="M262">
        <v>0</v>
      </c>
      <c r="N262" t="s">
        <v>47</v>
      </c>
      <c r="O262">
        <v>2</v>
      </c>
      <c r="P262" t="s">
        <v>35</v>
      </c>
      <c r="Q262">
        <v>159</v>
      </c>
      <c r="R262">
        <v>313112</v>
      </c>
    </row>
    <row r="263" spans="1:18" x14ac:dyDescent="0.3">
      <c r="A263" t="s">
        <v>749</v>
      </c>
      <c r="B263" s="9">
        <v>45527</v>
      </c>
      <c r="C263" t="s">
        <v>19</v>
      </c>
      <c r="D263" t="s">
        <v>20</v>
      </c>
      <c r="E263" t="s">
        <v>21</v>
      </c>
      <c r="F263" t="s">
        <v>655</v>
      </c>
      <c r="G263" t="s">
        <v>750</v>
      </c>
      <c r="H263" t="s">
        <v>32</v>
      </c>
      <c r="I263" t="s">
        <v>33</v>
      </c>
      <c r="J263">
        <v>6</v>
      </c>
      <c r="K263">
        <v>9652</v>
      </c>
      <c r="L263">
        <v>57912</v>
      </c>
      <c r="M263" t="s">
        <v>27</v>
      </c>
      <c r="N263" t="s">
        <v>27</v>
      </c>
      <c r="O263">
        <v>1</v>
      </c>
      <c r="P263" t="s">
        <v>35</v>
      </c>
      <c r="Q263">
        <v>175</v>
      </c>
      <c r="R263">
        <v>458369</v>
      </c>
    </row>
    <row r="264" spans="1:18" x14ac:dyDescent="0.3">
      <c r="A264" t="s">
        <v>751</v>
      </c>
      <c r="B264" s="9">
        <v>45110</v>
      </c>
      <c r="C264" t="s">
        <v>19</v>
      </c>
      <c r="D264" t="s">
        <v>20</v>
      </c>
      <c r="E264" t="s">
        <v>21</v>
      </c>
      <c r="F264" t="s">
        <v>59</v>
      </c>
      <c r="G264" t="s">
        <v>752</v>
      </c>
      <c r="H264" t="s">
        <v>24</v>
      </c>
      <c r="I264" t="s">
        <v>174</v>
      </c>
      <c r="J264">
        <v>6</v>
      </c>
      <c r="K264">
        <v>157783</v>
      </c>
      <c r="L264">
        <v>946698</v>
      </c>
      <c r="M264">
        <v>0</v>
      </c>
      <c r="N264" t="s">
        <v>26</v>
      </c>
      <c r="O264">
        <v>2</v>
      </c>
      <c r="P264" t="s">
        <v>35</v>
      </c>
      <c r="Q264">
        <v>146</v>
      </c>
      <c r="R264">
        <v>1470487</v>
      </c>
    </row>
    <row r="265" spans="1:18" x14ac:dyDescent="0.3">
      <c r="A265" t="s">
        <v>753</v>
      </c>
      <c r="B265" s="9">
        <v>45596</v>
      </c>
      <c r="C265" t="s">
        <v>19</v>
      </c>
      <c r="D265" t="s">
        <v>20</v>
      </c>
      <c r="E265" t="s">
        <v>37</v>
      </c>
      <c r="F265" t="s">
        <v>412</v>
      </c>
      <c r="G265" t="s">
        <v>754</v>
      </c>
      <c r="H265" t="s">
        <v>45</v>
      </c>
      <c r="I265" t="s">
        <v>130</v>
      </c>
      <c r="J265">
        <v>9</v>
      </c>
      <c r="K265">
        <v>24068</v>
      </c>
      <c r="L265">
        <v>216612</v>
      </c>
      <c r="M265">
        <v>0</v>
      </c>
      <c r="N265" t="s">
        <v>34</v>
      </c>
      <c r="O265">
        <v>2</v>
      </c>
      <c r="P265" t="s">
        <v>35</v>
      </c>
      <c r="Q265">
        <v>3</v>
      </c>
      <c r="R265">
        <v>313112</v>
      </c>
    </row>
    <row r="266" spans="1:18" x14ac:dyDescent="0.3">
      <c r="A266" t="s">
        <v>755</v>
      </c>
      <c r="B266" s="9">
        <v>45213</v>
      </c>
      <c r="C266" t="s">
        <v>19</v>
      </c>
      <c r="D266" t="s">
        <v>20</v>
      </c>
      <c r="E266" t="s">
        <v>37</v>
      </c>
      <c r="F266" t="s">
        <v>756</v>
      </c>
      <c r="G266" t="s">
        <v>757</v>
      </c>
      <c r="H266" t="s">
        <v>24</v>
      </c>
      <c r="I266" t="s">
        <v>25</v>
      </c>
      <c r="J266">
        <v>7</v>
      </c>
      <c r="K266">
        <v>214957</v>
      </c>
      <c r="L266">
        <v>1504699</v>
      </c>
      <c r="M266">
        <v>0</v>
      </c>
      <c r="N266" t="s">
        <v>34</v>
      </c>
      <c r="O266" t="s">
        <v>27</v>
      </c>
      <c r="P266" t="s">
        <v>35</v>
      </c>
      <c r="Q266">
        <v>16</v>
      </c>
      <c r="R266">
        <v>1470487</v>
      </c>
    </row>
    <row r="267" spans="1:18" x14ac:dyDescent="0.3">
      <c r="A267" t="s">
        <v>758</v>
      </c>
      <c r="B267" s="9">
        <v>45582</v>
      </c>
      <c r="C267" t="s">
        <v>19</v>
      </c>
      <c r="D267" t="s">
        <v>20</v>
      </c>
      <c r="E267" t="s">
        <v>53</v>
      </c>
      <c r="F267" t="s">
        <v>759</v>
      </c>
      <c r="G267" t="s">
        <v>760</v>
      </c>
      <c r="H267" t="s">
        <v>45</v>
      </c>
      <c r="I267" t="s">
        <v>130</v>
      </c>
      <c r="J267">
        <v>4</v>
      </c>
      <c r="K267">
        <v>19700</v>
      </c>
      <c r="L267">
        <v>78800</v>
      </c>
      <c r="M267">
        <v>5</v>
      </c>
      <c r="N267" t="s">
        <v>57</v>
      </c>
      <c r="O267" t="s">
        <v>27</v>
      </c>
      <c r="P267" t="s">
        <v>35</v>
      </c>
      <c r="Q267">
        <v>123</v>
      </c>
      <c r="R267">
        <v>313112</v>
      </c>
    </row>
    <row r="268" spans="1:18" x14ac:dyDescent="0.3">
      <c r="A268" t="s">
        <v>761</v>
      </c>
      <c r="B268" s="9">
        <v>44958</v>
      </c>
      <c r="C268" t="s">
        <v>19</v>
      </c>
      <c r="D268" t="s">
        <v>20</v>
      </c>
      <c r="E268" t="s">
        <v>21</v>
      </c>
      <c r="F268" t="s">
        <v>762</v>
      </c>
      <c r="G268" t="s">
        <v>763</v>
      </c>
      <c r="H268" t="s">
        <v>24</v>
      </c>
      <c r="I268" t="s">
        <v>92</v>
      </c>
      <c r="J268">
        <v>2</v>
      </c>
      <c r="K268">
        <v>157342</v>
      </c>
      <c r="L268">
        <v>314684</v>
      </c>
      <c r="M268">
        <v>0</v>
      </c>
      <c r="N268" t="s">
        <v>26</v>
      </c>
      <c r="O268">
        <v>3</v>
      </c>
      <c r="P268" t="s">
        <v>28</v>
      </c>
      <c r="Q268">
        <v>23</v>
      </c>
      <c r="R268">
        <v>1470487</v>
      </c>
    </row>
    <row r="269" spans="1:18" x14ac:dyDescent="0.3">
      <c r="A269" t="s">
        <v>764</v>
      </c>
      <c r="B269" s="9">
        <v>45553</v>
      </c>
      <c r="C269" t="s">
        <v>19</v>
      </c>
      <c r="D269" t="s">
        <v>20</v>
      </c>
      <c r="E269" t="s">
        <v>21</v>
      </c>
      <c r="F269" t="s">
        <v>765</v>
      </c>
      <c r="G269" t="s">
        <v>766</v>
      </c>
      <c r="H269" t="s">
        <v>45</v>
      </c>
      <c r="I269" t="s">
        <v>98</v>
      </c>
      <c r="J269">
        <v>15</v>
      </c>
      <c r="K269">
        <v>31556</v>
      </c>
      <c r="L269">
        <v>473340</v>
      </c>
      <c r="M269">
        <v>10</v>
      </c>
      <c r="N269" t="s">
        <v>57</v>
      </c>
      <c r="O269">
        <v>4</v>
      </c>
      <c r="P269" t="s">
        <v>27</v>
      </c>
      <c r="Q269">
        <v>120</v>
      </c>
      <c r="R269">
        <v>313112</v>
      </c>
    </row>
    <row r="270" spans="1:18" x14ac:dyDescent="0.3">
      <c r="A270" t="s">
        <v>767</v>
      </c>
      <c r="B270" s="9">
        <v>45575</v>
      </c>
      <c r="C270" t="s">
        <v>19</v>
      </c>
      <c r="D270" t="s">
        <v>20</v>
      </c>
      <c r="E270" t="s">
        <v>37</v>
      </c>
      <c r="F270" t="s">
        <v>768</v>
      </c>
      <c r="G270" t="s">
        <v>769</v>
      </c>
      <c r="H270" t="s">
        <v>40</v>
      </c>
      <c r="I270" t="s">
        <v>123</v>
      </c>
      <c r="J270">
        <v>19</v>
      </c>
      <c r="K270">
        <v>6490</v>
      </c>
      <c r="L270">
        <v>123310</v>
      </c>
      <c r="M270" t="s">
        <v>27</v>
      </c>
      <c r="N270" t="s">
        <v>34</v>
      </c>
      <c r="O270">
        <v>4</v>
      </c>
      <c r="P270" t="s">
        <v>35</v>
      </c>
      <c r="Q270">
        <v>177</v>
      </c>
      <c r="R270">
        <v>394393</v>
      </c>
    </row>
    <row r="271" spans="1:18" x14ac:dyDescent="0.3">
      <c r="A271" t="s">
        <v>770</v>
      </c>
      <c r="B271" s="9">
        <v>45266</v>
      </c>
      <c r="C271" t="s">
        <v>19</v>
      </c>
      <c r="D271" t="s">
        <v>20</v>
      </c>
      <c r="E271" t="s">
        <v>21</v>
      </c>
      <c r="F271" t="s">
        <v>771</v>
      </c>
      <c r="G271" t="s">
        <v>772</v>
      </c>
      <c r="H271" t="s">
        <v>32</v>
      </c>
      <c r="I271" t="s">
        <v>117</v>
      </c>
      <c r="J271">
        <v>20</v>
      </c>
      <c r="K271">
        <v>2844</v>
      </c>
      <c r="L271">
        <v>56880</v>
      </c>
      <c r="M271">
        <v>0</v>
      </c>
      <c r="N271" t="s">
        <v>27</v>
      </c>
      <c r="O271">
        <v>4</v>
      </c>
      <c r="P271" t="s">
        <v>35</v>
      </c>
      <c r="Q271">
        <v>39</v>
      </c>
      <c r="R271">
        <v>458369</v>
      </c>
    </row>
    <row r="272" spans="1:18" x14ac:dyDescent="0.3">
      <c r="A272" t="s">
        <v>773</v>
      </c>
      <c r="B272" s="9">
        <v>45181</v>
      </c>
      <c r="C272" t="s">
        <v>19</v>
      </c>
      <c r="D272" t="s">
        <v>20</v>
      </c>
      <c r="E272" t="s">
        <v>53</v>
      </c>
      <c r="F272" t="s">
        <v>634</v>
      </c>
      <c r="G272" t="s">
        <v>774</v>
      </c>
      <c r="H272" t="s">
        <v>40</v>
      </c>
      <c r="I272" t="s">
        <v>70</v>
      </c>
      <c r="J272">
        <v>11</v>
      </c>
      <c r="K272">
        <v>7382</v>
      </c>
      <c r="L272">
        <v>81202</v>
      </c>
      <c r="M272">
        <v>0</v>
      </c>
      <c r="N272" t="s">
        <v>57</v>
      </c>
      <c r="O272">
        <v>2</v>
      </c>
      <c r="P272" t="s">
        <v>28</v>
      </c>
      <c r="Q272">
        <v>163</v>
      </c>
      <c r="R272">
        <v>394393</v>
      </c>
    </row>
    <row r="273" spans="1:18" x14ac:dyDescent="0.3">
      <c r="A273" t="s">
        <v>775</v>
      </c>
      <c r="B273" s="9">
        <v>45283</v>
      </c>
      <c r="C273" t="s">
        <v>19</v>
      </c>
      <c r="D273" t="s">
        <v>20</v>
      </c>
      <c r="E273" t="s">
        <v>53</v>
      </c>
      <c r="F273" t="s">
        <v>316</v>
      </c>
      <c r="G273" t="s">
        <v>776</v>
      </c>
      <c r="H273" t="s">
        <v>24</v>
      </c>
      <c r="I273" t="s">
        <v>174</v>
      </c>
      <c r="J273">
        <v>12</v>
      </c>
      <c r="K273">
        <v>345800</v>
      </c>
      <c r="L273">
        <v>4149600</v>
      </c>
      <c r="M273">
        <v>0</v>
      </c>
      <c r="N273" t="s">
        <v>47</v>
      </c>
      <c r="O273">
        <v>2</v>
      </c>
      <c r="P273" t="s">
        <v>28</v>
      </c>
      <c r="Q273">
        <v>23</v>
      </c>
      <c r="R273">
        <v>1470487</v>
      </c>
    </row>
    <row r="274" spans="1:18" x14ac:dyDescent="0.3">
      <c r="A274" t="s">
        <v>777</v>
      </c>
      <c r="B274" s="9">
        <v>45498</v>
      </c>
      <c r="C274" t="s">
        <v>19</v>
      </c>
      <c r="D274" t="s">
        <v>20</v>
      </c>
      <c r="E274" t="s">
        <v>21</v>
      </c>
      <c r="F274" t="s">
        <v>778</v>
      </c>
      <c r="G274" t="s">
        <v>779</v>
      </c>
      <c r="H274" t="s">
        <v>32</v>
      </c>
      <c r="I274" t="s">
        <v>117</v>
      </c>
      <c r="J274">
        <v>12</v>
      </c>
      <c r="K274">
        <v>11562</v>
      </c>
      <c r="L274">
        <v>138744</v>
      </c>
      <c r="M274">
        <v>20</v>
      </c>
      <c r="N274" t="s">
        <v>47</v>
      </c>
      <c r="O274">
        <v>5</v>
      </c>
      <c r="P274" t="s">
        <v>35</v>
      </c>
      <c r="Q274">
        <v>18</v>
      </c>
      <c r="R274">
        <v>458369</v>
      </c>
    </row>
    <row r="275" spans="1:18" x14ac:dyDescent="0.3">
      <c r="A275" t="s">
        <v>780</v>
      </c>
      <c r="B275" s="9">
        <v>45324</v>
      </c>
      <c r="C275" t="s">
        <v>19</v>
      </c>
      <c r="D275" t="s">
        <v>20</v>
      </c>
      <c r="E275" t="s">
        <v>37</v>
      </c>
      <c r="F275" t="s">
        <v>781</v>
      </c>
      <c r="G275" t="s">
        <v>782</v>
      </c>
      <c r="H275" t="s">
        <v>24</v>
      </c>
      <c r="I275" t="s">
        <v>25</v>
      </c>
      <c r="J275">
        <v>18</v>
      </c>
      <c r="K275">
        <v>229018</v>
      </c>
      <c r="L275">
        <v>4122324</v>
      </c>
      <c r="M275">
        <v>15</v>
      </c>
      <c r="N275" t="s">
        <v>27</v>
      </c>
      <c r="O275">
        <v>5</v>
      </c>
      <c r="P275" t="s">
        <v>35</v>
      </c>
      <c r="Q275">
        <v>55</v>
      </c>
      <c r="R275">
        <v>1470487</v>
      </c>
    </row>
    <row r="276" spans="1:18" x14ac:dyDescent="0.3">
      <c r="A276" t="s">
        <v>783</v>
      </c>
      <c r="B276" s="9">
        <v>45533</v>
      </c>
      <c r="C276" t="s">
        <v>19</v>
      </c>
      <c r="D276" t="s">
        <v>20</v>
      </c>
      <c r="E276" t="s">
        <v>37</v>
      </c>
      <c r="F276" t="s">
        <v>565</v>
      </c>
      <c r="G276" t="s">
        <v>784</v>
      </c>
      <c r="H276" t="s">
        <v>24</v>
      </c>
      <c r="I276" t="s">
        <v>25</v>
      </c>
      <c r="J276">
        <v>11</v>
      </c>
      <c r="K276">
        <v>110336</v>
      </c>
      <c r="L276">
        <v>1213696</v>
      </c>
      <c r="M276">
        <v>15</v>
      </c>
      <c r="N276" t="s">
        <v>47</v>
      </c>
      <c r="O276">
        <v>2</v>
      </c>
      <c r="P276" t="s">
        <v>35</v>
      </c>
      <c r="Q276">
        <v>104</v>
      </c>
      <c r="R276">
        <v>1470487</v>
      </c>
    </row>
    <row r="277" spans="1:18" x14ac:dyDescent="0.3">
      <c r="A277" t="s">
        <v>785</v>
      </c>
      <c r="B277" s="9">
        <v>44948</v>
      </c>
      <c r="C277" t="s">
        <v>19</v>
      </c>
      <c r="D277" t="s">
        <v>20</v>
      </c>
      <c r="E277" t="s">
        <v>37</v>
      </c>
      <c r="F277" t="s">
        <v>128</v>
      </c>
      <c r="G277" t="s">
        <v>786</v>
      </c>
      <c r="H277" t="s">
        <v>32</v>
      </c>
      <c r="I277" t="s">
        <v>33</v>
      </c>
      <c r="J277">
        <v>19</v>
      </c>
      <c r="K277">
        <v>10068</v>
      </c>
      <c r="L277">
        <v>191292</v>
      </c>
      <c r="M277">
        <v>0</v>
      </c>
      <c r="N277" t="s">
        <v>57</v>
      </c>
      <c r="O277">
        <v>2</v>
      </c>
      <c r="P277" t="s">
        <v>28</v>
      </c>
      <c r="Q277">
        <v>179</v>
      </c>
      <c r="R277">
        <v>458369</v>
      </c>
    </row>
    <row r="278" spans="1:18" x14ac:dyDescent="0.3">
      <c r="A278" t="s">
        <v>787</v>
      </c>
      <c r="B278" s="9">
        <v>45053</v>
      </c>
      <c r="C278" t="s">
        <v>19</v>
      </c>
      <c r="D278" t="s">
        <v>20</v>
      </c>
      <c r="E278" t="s">
        <v>21</v>
      </c>
      <c r="F278" t="s">
        <v>412</v>
      </c>
      <c r="G278" t="s">
        <v>788</v>
      </c>
      <c r="H278" t="s">
        <v>24</v>
      </c>
      <c r="I278" t="s">
        <v>161</v>
      </c>
      <c r="J278">
        <v>2</v>
      </c>
      <c r="K278">
        <v>228200</v>
      </c>
      <c r="L278">
        <v>456400</v>
      </c>
      <c r="M278">
        <v>0</v>
      </c>
      <c r="N278" t="s">
        <v>57</v>
      </c>
      <c r="O278" t="s">
        <v>27</v>
      </c>
      <c r="P278" t="s">
        <v>28</v>
      </c>
      <c r="Q278">
        <v>199</v>
      </c>
      <c r="R278">
        <v>1470487</v>
      </c>
    </row>
    <row r="279" spans="1:18" x14ac:dyDescent="0.3">
      <c r="A279" t="s">
        <v>789</v>
      </c>
      <c r="B279" s="9">
        <v>45628</v>
      </c>
      <c r="C279" t="s">
        <v>19</v>
      </c>
      <c r="D279" t="s">
        <v>20</v>
      </c>
      <c r="E279" t="s">
        <v>37</v>
      </c>
      <c r="F279" t="s">
        <v>731</v>
      </c>
      <c r="G279" t="s">
        <v>790</v>
      </c>
      <c r="H279" t="s">
        <v>24</v>
      </c>
      <c r="I279" t="s">
        <v>174</v>
      </c>
      <c r="J279">
        <v>16</v>
      </c>
      <c r="K279">
        <v>99948</v>
      </c>
      <c r="L279">
        <v>1599168</v>
      </c>
      <c r="M279">
        <v>0</v>
      </c>
      <c r="N279" t="s">
        <v>57</v>
      </c>
      <c r="O279">
        <v>4</v>
      </c>
      <c r="P279" t="s">
        <v>35</v>
      </c>
      <c r="Q279">
        <v>53</v>
      </c>
      <c r="R279">
        <v>1470487</v>
      </c>
    </row>
    <row r="280" spans="1:18" x14ac:dyDescent="0.3">
      <c r="A280" t="s">
        <v>791</v>
      </c>
      <c r="B280" s="9">
        <v>45097</v>
      </c>
      <c r="C280" t="s">
        <v>19</v>
      </c>
      <c r="D280" t="s">
        <v>20</v>
      </c>
      <c r="E280" t="s">
        <v>37</v>
      </c>
      <c r="F280" t="s">
        <v>792</v>
      </c>
      <c r="G280" t="s">
        <v>793</v>
      </c>
      <c r="H280" t="s">
        <v>24</v>
      </c>
      <c r="I280" t="s">
        <v>161</v>
      </c>
      <c r="J280">
        <v>2</v>
      </c>
      <c r="K280">
        <v>262340</v>
      </c>
      <c r="L280">
        <v>524680</v>
      </c>
      <c r="M280">
        <v>10</v>
      </c>
      <c r="N280" t="s">
        <v>57</v>
      </c>
      <c r="O280">
        <v>3</v>
      </c>
      <c r="P280" t="s">
        <v>35</v>
      </c>
      <c r="Q280">
        <v>146</v>
      </c>
      <c r="R280">
        <v>1470487</v>
      </c>
    </row>
    <row r="281" spans="1:18" x14ac:dyDescent="0.3">
      <c r="A281" t="s">
        <v>794</v>
      </c>
      <c r="B281" s="9">
        <v>45310</v>
      </c>
      <c r="C281" t="s">
        <v>19</v>
      </c>
      <c r="D281" t="s">
        <v>20</v>
      </c>
      <c r="E281" t="s">
        <v>37</v>
      </c>
      <c r="F281" t="s">
        <v>510</v>
      </c>
      <c r="G281" t="s">
        <v>795</v>
      </c>
      <c r="H281" t="s">
        <v>40</v>
      </c>
      <c r="I281" t="s">
        <v>51</v>
      </c>
      <c r="J281">
        <v>1</v>
      </c>
      <c r="K281">
        <v>7785</v>
      </c>
      <c r="L281">
        <v>7785</v>
      </c>
      <c r="M281">
        <v>20</v>
      </c>
      <c r="N281" t="s">
        <v>57</v>
      </c>
      <c r="O281">
        <v>2</v>
      </c>
      <c r="P281" t="s">
        <v>28</v>
      </c>
      <c r="Q281">
        <v>84</v>
      </c>
      <c r="R281">
        <v>394393</v>
      </c>
    </row>
    <row r="282" spans="1:18" x14ac:dyDescent="0.3">
      <c r="A282" t="s">
        <v>796</v>
      </c>
      <c r="B282" s="9">
        <v>45558</v>
      </c>
      <c r="C282" t="s">
        <v>19</v>
      </c>
      <c r="D282" t="s">
        <v>20</v>
      </c>
      <c r="E282" t="s">
        <v>21</v>
      </c>
      <c r="F282" t="s">
        <v>282</v>
      </c>
      <c r="G282" t="s">
        <v>27</v>
      </c>
      <c r="H282" t="s">
        <v>24</v>
      </c>
      <c r="I282" t="s">
        <v>152</v>
      </c>
      <c r="J282">
        <v>7</v>
      </c>
      <c r="K282">
        <v>17943</v>
      </c>
      <c r="L282">
        <v>125601</v>
      </c>
      <c r="M282">
        <v>10</v>
      </c>
      <c r="N282" t="s">
        <v>26</v>
      </c>
      <c r="O282">
        <v>6</v>
      </c>
      <c r="P282" t="s">
        <v>35</v>
      </c>
      <c r="Q282">
        <v>178</v>
      </c>
      <c r="R282">
        <v>1470487</v>
      </c>
    </row>
    <row r="283" spans="1:18" x14ac:dyDescent="0.3">
      <c r="A283" t="s">
        <v>797</v>
      </c>
      <c r="B283" s="9">
        <v>45197</v>
      </c>
      <c r="C283" t="s">
        <v>19</v>
      </c>
      <c r="D283" t="s">
        <v>20</v>
      </c>
      <c r="E283" t="s">
        <v>37</v>
      </c>
      <c r="F283" t="s">
        <v>122</v>
      </c>
      <c r="G283" t="s">
        <v>798</v>
      </c>
      <c r="H283" t="s">
        <v>32</v>
      </c>
      <c r="I283" t="s">
        <v>95</v>
      </c>
      <c r="J283">
        <v>2</v>
      </c>
      <c r="K283">
        <v>12327</v>
      </c>
      <c r="L283">
        <v>24654</v>
      </c>
      <c r="M283">
        <v>5</v>
      </c>
      <c r="N283" t="s">
        <v>57</v>
      </c>
      <c r="O283">
        <v>3</v>
      </c>
      <c r="P283" t="s">
        <v>28</v>
      </c>
      <c r="Q283">
        <v>18</v>
      </c>
      <c r="R283">
        <v>458369</v>
      </c>
    </row>
    <row r="284" spans="1:18" x14ac:dyDescent="0.3">
      <c r="A284" t="s">
        <v>799</v>
      </c>
      <c r="B284" s="9">
        <v>45342</v>
      </c>
      <c r="C284" t="s">
        <v>19</v>
      </c>
      <c r="D284" t="s">
        <v>20</v>
      </c>
      <c r="E284" t="s">
        <v>37</v>
      </c>
      <c r="F284" t="s">
        <v>305</v>
      </c>
      <c r="G284" t="s">
        <v>27</v>
      </c>
      <c r="H284" t="s">
        <v>24</v>
      </c>
      <c r="I284" t="s">
        <v>152</v>
      </c>
      <c r="J284">
        <v>2</v>
      </c>
      <c r="K284">
        <v>170498</v>
      </c>
      <c r="L284">
        <v>340996</v>
      </c>
      <c r="M284">
        <v>0</v>
      </c>
      <c r="N284" t="s">
        <v>26</v>
      </c>
      <c r="O284" t="s">
        <v>27</v>
      </c>
      <c r="P284" t="s">
        <v>35</v>
      </c>
      <c r="Q284">
        <v>190</v>
      </c>
      <c r="R284">
        <v>458369</v>
      </c>
    </row>
    <row r="285" spans="1:18" x14ac:dyDescent="0.3">
      <c r="A285" t="s">
        <v>800</v>
      </c>
      <c r="B285" s="9">
        <v>45119</v>
      </c>
      <c r="C285" t="s">
        <v>19</v>
      </c>
      <c r="D285" t="s">
        <v>20</v>
      </c>
      <c r="E285" t="s">
        <v>21</v>
      </c>
      <c r="F285" t="s">
        <v>587</v>
      </c>
      <c r="G285" t="s">
        <v>801</v>
      </c>
      <c r="H285" t="s">
        <v>40</v>
      </c>
      <c r="I285" t="s">
        <v>137</v>
      </c>
      <c r="J285">
        <v>5</v>
      </c>
      <c r="K285">
        <v>12003</v>
      </c>
      <c r="L285">
        <v>60015</v>
      </c>
      <c r="M285">
        <v>0</v>
      </c>
      <c r="N285" t="s">
        <v>27</v>
      </c>
      <c r="O285">
        <v>1</v>
      </c>
      <c r="P285" t="s">
        <v>35</v>
      </c>
      <c r="Q285">
        <v>119</v>
      </c>
      <c r="R285">
        <v>1470487</v>
      </c>
    </row>
    <row r="286" spans="1:18" x14ac:dyDescent="0.3">
      <c r="A286" t="s">
        <v>802</v>
      </c>
      <c r="B286" s="9">
        <v>45448</v>
      </c>
      <c r="C286" t="s">
        <v>19</v>
      </c>
      <c r="D286" t="s">
        <v>20</v>
      </c>
      <c r="E286" t="s">
        <v>37</v>
      </c>
      <c r="F286" t="s">
        <v>803</v>
      </c>
      <c r="G286" t="s">
        <v>804</v>
      </c>
      <c r="H286" t="s">
        <v>24</v>
      </c>
      <c r="I286" t="s">
        <v>61</v>
      </c>
      <c r="J286">
        <v>11</v>
      </c>
      <c r="K286">
        <v>297814</v>
      </c>
      <c r="L286">
        <v>3275954</v>
      </c>
      <c r="M286">
        <v>0</v>
      </c>
      <c r="N286" t="s">
        <v>27</v>
      </c>
      <c r="O286">
        <v>0</v>
      </c>
      <c r="P286" t="s">
        <v>35</v>
      </c>
      <c r="Q286">
        <v>198</v>
      </c>
      <c r="R286">
        <v>394393</v>
      </c>
    </row>
    <row r="287" spans="1:18" x14ac:dyDescent="0.3">
      <c r="A287" t="s">
        <v>805</v>
      </c>
      <c r="B287" s="9">
        <v>45024</v>
      </c>
      <c r="C287" t="s">
        <v>19</v>
      </c>
      <c r="D287" t="s">
        <v>20</v>
      </c>
      <c r="E287" t="s">
        <v>53</v>
      </c>
      <c r="F287" t="s">
        <v>806</v>
      </c>
      <c r="G287" t="s">
        <v>807</v>
      </c>
      <c r="H287" t="s">
        <v>45</v>
      </c>
      <c r="I287" t="s">
        <v>74</v>
      </c>
      <c r="J287">
        <v>18</v>
      </c>
      <c r="K287">
        <v>29888</v>
      </c>
      <c r="L287">
        <v>537984</v>
      </c>
      <c r="M287" t="s">
        <v>27</v>
      </c>
      <c r="N287" t="s">
        <v>26</v>
      </c>
      <c r="O287" t="s">
        <v>27</v>
      </c>
      <c r="P287" t="s">
        <v>28</v>
      </c>
      <c r="Q287">
        <v>40</v>
      </c>
      <c r="R287">
        <v>1470487</v>
      </c>
    </row>
    <row r="288" spans="1:18" x14ac:dyDescent="0.3">
      <c r="A288" t="s">
        <v>808</v>
      </c>
      <c r="B288" s="9">
        <v>45080</v>
      </c>
      <c r="C288" t="s">
        <v>19</v>
      </c>
      <c r="D288" t="s">
        <v>20</v>
      </c>
      <c r="E288" t="s">
        <v>21</v>
      </c>
      <c r="F288" t="s">
        <v>547</v>
      </c>
      <c r="G288" t="s">
        <v>809</v>
      </c>
      <c r="H288" t="s">
        <v>32</v>
      </c>
      <c r="I288" t="s">
        <v>141</v>
      </c>
      <c r="J288">
        <v>17</v>
      </c>
      <c r="K288">
        <v>12053</v>
      </c>
      <c r="L288">
        <v>204901</v>
      </c>
      <c r="M288">
        <v>10</v>
      </c>
      <c r="N288" t="s">
        <v>57</v>
      </c>
      <c r="O288">
        <v>5</v>
      </c>
      <c r="P288" t="s">
        <v>35</v>
      </c>
      <c r="Q288">
        <v>185</v>
      </c>
      <c r="R288">
        <v>313112</v>
      </c>
    </row>
    <row r="289" spans="1:18" x14ac:dyDescent="0.3">
      <c r="A289" t="s">
        <v>810</v>
      </c>
      <c r="B289" s="9">
        <v>45203</v>
      </c>
      <c r="C289" t="s">
        <v>19</v>
      </c>
      <c r="D289" t="s">
        <v>20</v>
      </c>
      <c r="E289" t="s">
        <v>21</v>
      </c>
      <c r="F289" t="s">
        <v>811</v>
      </c>
      <c r="G289" t="s">
        <v>812</v>
      </c>
      <c r="H289" t="s">
        <v>45</v>
      </c>
      <c r="I289" t="s">
        <v>211</v>
      </c>
      <c r="J289">
        <v>1</v>
      </c>
      <c r="K289">
        <v>14411</v>
      </c>
      <c r="L289">
        <v>14411</v>
      </c>
      <c r="M289">
        <v>20</v>
      </c>
      <c r="N289" t="s">
        <v>26</v>
      </c>
      <c r="O289">
        <v>5</v>
      </c>
      <c r="P289" t="s">
        <v>35</v>
      </c>
      <c r="Q289">
        <v>103</v>
      </c>
      <c r="R289">
        <v>458369</v>
      </c>
    </row>
    <row r="290" spans="1:18" x14ac:dyDescent="0.3">
      <c r="A290" t="s">
        <v>813</v>
      </c>
      <c r="B290" s="9">
        <v>45126</v>
      </c>
      <c r="C290" t="s">
        <v>19</v>
      </c>
      <c r="D290" t="s">
        <v>20</v>
      </c>
      <c r="E290" t="s">
        <v>21</v>
      </c>
      <c r="F290" t="s">
        <v>814</v>
      </c>
      <c r="G290" t="s">
        <v>27</v>
      </c>
      <c r="H290" t="s">
        <v>40</v>
      </c>
      <c r="I290" t="s">
        <v>41</v>
      </c>
      <c r="J290">
        <v>10</v>
      </c>
      <c r="K290">
        <v>3379</v>
      </c>
      <c r="L290">
        <v>33790</v>
      </c>
      <c r="M290">
        <v>0</v>
      </c>
      <c r="N290" t="s">
        <v>26</v>
      </c>
      <c r="O290">
        <v>2</v>
      </c>
      <c r="P290" t="s">
        <v>27</v>
      </c>
      <c r="Q290">
        <v>5</v>
      </c>
      <c r="R290">
        <v>313112</v>
      </c>
    </row>
    <row r="291" spans="1:18" x14ac:dyDescent="0.3">
      <c r="A291" t="s">
        <v>815</v>
      </c>
      <c r="B291" s="9">
        <v>45029</v>
      </c>
      <c r="C291" t="s">
        <v>19</v>
      </c>
      <c r="D291" t="s">
        <v>20</v>
      </c>
      <c r="E291" t="s">
        <v>37</v>
      </c>
      <c r="F291" t="s">
        <v>492</v>
      </c>
      <c r="G291" t="s">
        <v>27</v>
      </c>
      <c r="H291" t="s">
        <v>24</v>
      </c>
      <c r="I291" t="s">
        <v>161</v>
      </c>
      <c r="J291">
        <v>11</v>
      </c>
      <c r="K291">
        <v>169629</v>
      </c>
      <c r="L291">
        <v>1865919</v>
      </c>
      <c r="M291">
        <v>15</v>
      </c>
      <c r="N291" t="s">
        <v>27</v>
      </c>
      <c r="O291">
        <v>5</v>
      </c>
      <c r="P291" t="s">
        <v>35</v>
      </c>
      <c r="Q291">
        <v>27</v>
      </c>
      <c r="R291">
        <v>394393</v>
      </c>
    </row>
    <row r="292" spans="1:18" x14ac:dyDescent="0.3">
      <c r="A292" t="s">
        <v>816</v>
      </c>
      <c r="B292" s="9">
        <v>45002</v>
      </c>
      <c r="C292" t="s">
        <v>19</v>
      </c>
      <c r="D292" t="s">
        <v>20</v>
      </c>
      <c r="E292" t="s">
        <v>21</v>
      </c>
      <c r="F292" t="s">
        <v>817</v>
      </c>
      <c r="G292" t="s">
        <v>27</v>
      </c>
      <c r="H292" t="s">
        <v>40</v>
      </c>
      <c r="I292" t="s">
        <v>123</v>
      </c>
      <c r="J292">
        <v>2</v>
      </c>
      <c r="K292">
        <v>8549</v>
      </c>
      <c r="L292">
        <v>17098</v>
      </c>
      <c r="M292">
        <v>20</v>
      </c>
      <c r="N292" t="s">
        <v>26</v>
      </c>
      <c r="O292">
        <v>2</v>
      </c>
      <c r="P292" t="s">
        <v>28</v>
      </c>
      <c r="Q292">
        <v>68</v>
      </c>
      <c r="R292">
        <v>1470487</v>
      </c>
    </row>
    <row r="293" spans="1:18" x14ac:dyDescent="0.3">
      <c r="A293" t="s">
        <v>818</v>
      </c>
      <c r="B293" s="9">
        <v>45180</v>
      </c>
      <c r="C293" t="s">
        <v>19</v>
      </c>
      <c r="D293" t="s">
        <v>20</v>
      </c>
      <c r="E293" t="s">
        <v>21</v>
      </c>
      <c r="F293" t="s">
        <v>819</v>
      </c>
      <c r="G293" t="s">
        <v>27</v>
      </c>
      <c r="H293" t="s">
        <v>24</v>
      </c>
      <c r="I293" t="s">
        <v>174</v>
      </c>
      <c r="J293">
        <v>9</v>
      </c>
      <c r="K293">
        <v>91718</v>
      </c>
      <c r="L293">
        <v>825462</v>
      </c>
      <c r="M293">
        <v>5</v>
      </c>
      <c r="N293" t="s">
        <v>26</v>
      </c>
      <c r="O293">
        <v>5</v>
      </c>
      <c r="P293" t="s">
        <v>35</v>
      </c>
      <c r="Q293">
        <v>109</v>
      </c>
      <c r="R293">
        <v>394393</v>
      </c>
    </row>
    <row r="294" spans="1:18" x14ac:dyDescent="0.3">
      <c r="A294" t="s">
        <v>820</v>
      </c>
      <c r="B294" s="9">
        <v>45288</v>
      </c>
      <c r="C294" t="s">
        <v>19</v>
      </c>
      <c r="D294" t="s">
        <v>20</v>
      </c>
      <c r="E294" t="s">
        <v>21</v>
      </c>
      <c r="F294" t="s">
        <v>821</v>
      </c>
      <c r="G294" t="s">
        <v>822</v>
      </c>
      <c r="H294" t="s">
        <v>45</v>
      </c>
      <c r="I294" t="s">
        <v>74</v>
      </c>
      <c r="J294">
        <v>1</v>
      </c>
      <c r="K294">
        <v>16711</v>
      </c>
      <c r="L294">
        <v>16711</v>
      </c>
      <c r="M294" t="s">
        <v>27</v>
      </c>
      <c r="N294" t="s">
        <v>47</v>
      </c>
      <c r="O294">
        <v>5</v>
      </c>
      <c r="P294" t="s">
        <v>35</v>
      </c>
      <c r="Q294">
        <v>125</v>
      </c>
      <c r="R294">
        <v>1470487</v>
      </c>
    </row>
    <row r="295" spans="1:18" x14ac:dyDescent="0.3">
      <c r="A295" t="s">
        <v>823</v>
      </c>
      <c r="B295" s="9">
        <v>45625</v>
      </c>
      <c r="C295" t="s">
        <v>19</v>
      </c>
      <c r="D295" t="s">
        <v>20</v>
      </c>
      <c r="E295" t="s">
        <v>37</v>
      </c>
      <c r="F295" t="s">
        <v>365</v>
      </c>
      <c r="G295" t="s">
        <v>824</v>
      </c>
      <c r="H295" t="s">
        <v>45</v>
      </c>
      <c r="I295" t="s">
        <v>211</v>
      </c>
      <c r="J295">
        <v>10</v>
      </c>
      <c r="K295">
        <v>13601</v>
      </c>
      <c r="L295">
        <v>136010</v>
      </c>
      <c r="M295" t="s">
        <v>27</v>
      </c>
      <c r="N295" t="s">
        <v>57</v>
      </c>
      <c r="O295">
        <v>1</v>
      </c>
      <c r="P295" t="s">
        <v>27</v>
      </c>
      <c r="Q295">
        <v>62</v>
      </c>
      <c r="R295">
        <v>313112</v>
      </c>
    </row>
    <row r="296" spans="1:18" x14ac:dyDescent="0.3">
      <c r="A296" t="s">
        <v>825</v>
      </c>
      <c r="B296" s="9">
        <v>45395</v>
      </c>
      <c r="C296" t="s">
        <v>19</v>
      </c>
      <c r="D296" t="s">
        <v>20</v>
      </c>
      <c r="E296" t="s">
        <v>37</v>
      </c>
      <c r="F296" t="s">
        <v>826</v>
      </c>
      <c r="G296" t="s">
        <v>827</v>
      </c>
      <c r="H296" t="s">
        <v>45</v>
      </c>
      <c r="I296" t="s">
        <v>211</v>
      </c>
      <c r="J296">
        <v>4</v>
      </c>
      <c r="K296">
        <v>39478</v>
      </c>
      <c r="L296">
        <v>157912</v>
      </c>
      <c r="M296">
        <v>0</v>
      </c>
      <c r="N296" t="s">
        <v>34</v>
      </c>
      <c r="O296">
        <v>5</v>
      </c>
      <c r="P296" t="s">
        <v>35</v>
      </c>
      <c r="Q296">
        <v>92</v>
      </c>
      <c r="R296">
        <v>313112</v>
      </c>
    </row>
    <row r="297" spans="1:18" x14ac:dyDescent="0.3">
      <c r="A297" t="s">
        <v>828</v>
      </c>
      <c r="B297" s="9">
        <v>45059</v>
      </c>
      <c r="C297" t="s">
        <v>19</v>
      </c>
      <c r="D297" t="s">
        <v>20</v>
      </c>
      <c r="E297" t="s">
        <v>37</v>
      </c>
      <c r="F297" t="s">
        <v>163</v>
      </c>
      <c r="G297" t="s">
        <v>829</v>
      </c>
      <c r="H297" t="s">
        <v>45</v>
      </c>
      <c r="I297" t="s">
        <v>46</v>
      </c>
      <c r="J297">
        <v>8</v>
      </c>
      <c r="K297">
        <v>21150</v>
      </c>
      <c r="L297">
        <v>169200</v>
      </c>
      <c r="M297">
        <v>15</v>
      </c>
      <c r="N297" t="s">
        <v>57</v>
      </c>
      <c r="O297">
        <v>3</v>
      </c>
      <c r="P297" t="s">
        <v>35</v>
      </c>
      <c r="Q297">
        <v>129</v>
      </c>
      <c r="R297">
        <v>313112</v>
      </c>
    </row>
    <row r="298" spans="1:18" x14ac:dyDescent="0.3">
      <c r="A298" t="s">
        <v>830</v>
      </c>
      <c r="B298" s="9">
        <v>44935</v>
      </c>
      <c r="C298" t="s">
        <v>19</v>
      </c>
      <c r="D298" t="s">
        <v>20</v>
      </c>
      <c r="E298" t="s">
        <v>37</v>
      </c>
      <c r="F298" t="s">
        <v>335</v>
      </c>
      <c r="G298" t="s">
        <v>831</v>
      </c>
      <c r="H298" t="s">
        <v>45</v>
      </c>
      <c r="I298" t="s">
        <v>211</v>
      </c>
      <c r="J298">
        <v>2</v>
      </c>
      <c r="K298">
        <v>35181</v>
      </c>
      <c r="L298">
        <v>70362</v>
      </c>
      <c r="M298" t="s">
        <v>27</v>
      </c>
      <c r="N298" t="s">
        <v>34</v>
      </c>
      <c r="O298">
        <v>1</v>
      </c>
      <c r="P298" t="s">
        <v>28</v>
      </c>
      <c r="Q298">
        <v>42</v>
      </c>
      <c r="R298">
        <v>313112</v>
      </c>
    </row>
    <row r="299" spans="1:18" x14ac:dyDescent="0.3">
      <c r="A299" t="s">
        <v>832</v>
      </c>
      <c r="B299" s="9">
        <v>45149</v>
      </c>
      <c r="C299" t="s">
        <v>19</v>
      </c>
      <c r="D299" t="s">
        <v>20</v>
      </c>
      <c r="E299" t="s">
        <v>21</v>
      </c>
      <c r="F299" t="s">
        <v>833</v>
      </c>
      <c r="G299" t="s">
        <v>834</v>
      </c>
      <c r="H299" t="s">
        <v>65</v>
      </c>
      <c r="I299" t="s">
        <v>478</v>
      </c>
      <c r="J299">
        <v>2</v>
      </c>
      <c r="K299">
        <v>74933</v>
      </c>
      <c r="L299">
        <v>149866</v>
      </c>
      <c r="M299">
        <v>20</v>
      </c>
      <c r="N299" t="s">
        <v>34</v>
      </c>
      <c r="O299">
        <v>4</v>
      </c>
      <c r="P299" t="s">
        <v>35</v>
      </c>
      <c r="Q299">
        <v>149</v>
      </c>
      <c r="R299">
        <v>313112</v>
      </c>
    </row>
    <row r="300" spans="1:18" x14ac:dyDescent="0.3">
      <c r="A300" t="s">
        <v>835</v>
      </c>
      <c r="B300" s="9">
        <v>45233</v>
      </c>
      <c r="C300" t="s">
        <v>19</v>
      </c>
      <c r="D300" t="s">
        <v>20</v>
      </c>
      <c r="E300" t="s">
        <v>37</v>
      </c>
      <c r="F300" t="s">
        <v>836</v>
      </c>
      <c r="G300" t="s">
        <v>837</v>
      </c>
      <c r="H300" t="s">
        <v>24</v>
      </c>
      <c r="I300" t="s">
        <v>152</v>
      </c>
      <c r="J300">
        <v>18</v>
      </c>
      <c r="K300">
        <v>38675</v>
      </c>
      <c r="L300">
        <v>696150</v>
      </c>
      <c r="M300">
        <v>0</v>
      </c>
      <c r="N300" t="s">
        <v>27</v>
      </c>
      <c r="O300">
        <v>2</v>
      </c>
      <c r="P300" t="s">
        <v>35</v>
      </c>
      <c r="Q300">
        <v>121</v>
      </c>
      <c r="R300">
        <v>744194</v>
      </c>
    </row>
    <row r="301" spans="1:18" x14ac:dyDescent="0.3">
      <c r="A301" t="s">
        <v>838</v>
      </c>
      <c r="B301" s="9">
        <v>45007</v>
      </c>
      <c r="C301" t="s">
        <v>19</v>
      </c>
      <c r="D301" t="s">
        <v>20</v>
      </c>
      <c r="E301" t="s">
        <v>37</v>
      </c>
      <c r="F301" t="s">
        <v>839</v>
      </c>
      <c r="G301" t="s">
        <v>840</v>
      </c>
      <c r="H301" t="s">
        <v>32</v>
      </c>
      <c r="I301" t="s">
        <v>141</v>
      </c>
      <c r="J301">
        <v>11</v>
      </c>
      <c r="K301">
        <v>14577</v>
      </c>
      <c r="L301">
        <v>160347</v>
      </c>
      <c r="M301">
        <v>5</v>
      </c>
      <c r="N301" t="s">
        <v>26</v>
      </c>
      <c r="O301">
        <v>3</v>
      </c>
      <c r="P301" t="s">
        <v>28</v>
      </c>
      <c r="Q301">
        <v>195</v>
      </c>
      <c r="R301">
        <v>1470487</v>
      </c>
    </row>
    <row r="302" spans="1:18" x14ac:dyDescent="0.3">
      <c r="A302" t="s">
        <v>841</v>
      </c>
      <c r="B302" s="9">
        <v>45269</v>
      </c>
      <c r="C302" t="s">
        <v>19</v>
      </c>
      <c r="D302" t="s">
        <v>20</v>
      </c>
      <c r="E302" t="s">
        <v>37</v>
      </c>
      <c r="F302" t="s">
        <v>842</v>
      </c>
      <c r="G302" t="s">
        <v>843</v>
      </c>
      <c r="H302" t="s">
        <v>45</v>
      </c>
      <c r="I302" t="s">
        <v>82</v>
      </c>
      <c r="J302">
        <v>6</v>
      </c>
      <c r="K302">
        <v>31254</v>
      </c>
      <c r="L302">
        <v>187524</v>
      </c>
      <c r="M302">
        <v>20</v>
      </c>
      <c r="N302" t="s">
        <v>57</v>
      </c>
      <c r="O302">
        <v>1</v>
      </c>
      <c r="P302" t="s">
        <v>27</v>
      </c>
      <c r="Q302">
        <v>70</v>
      </c>
      <c r="R302">
        <v>458369</v>
      </c>
    </row>
    <row r="303" spans="1:18" x14ac:dyDescent="0.3">
      <c r="A303" t="s">
        <v>844</v>
      </c>
      <c r="B303" s="9">
        <v>45082</v>
      </c>
      <c r="C303" t="s">
        <v>19</v>
      </c>
      <c r="D303" t="s">
        <v>20</v>
      </c>
      <c r="E303" t="s">
        <v>53</v>
      </c>
      <c r="F303" t="s">
        <v>115</v>
      </c>
      <c r="G303" t="s">
        <v>845</v>
      </c>
      <c r="H303" t="s">
        <v>32</v>
      </c>
      <c r="I303" t="s">
        <v>158</v>
      </c>
      <c r="J303">
        <v>7</v>
      </c>
      <c r="K303">
        <v>13857</v>
      </c>
      <c r="L303">
        <v>96999</v>
      </c>
      <c r="M303">
        <v>5</v>
      </c>
      <c r="N303" t="s">
        <v>26</v>
      </c>
      <c r="O303">
        <v>2</v>
      </c>
      <c r="P303" t="s">
        <v>28</v>
      </c>
      <c r="Q303">
        <v>36</v>
      </c>
      <c r="R303">
        <v>313112</v>
      </c>
    </row>
    <row r="304" spans="1:18" x14ac:dyDescent="0.3">
      <c r="A304" t="s">
        <v>846</v>
      </c>
      <c r="B304" s="9">
        <v>45476</v>
      </c>
      <c r="C304" t="s">
        <v>19</v>
      </c>
      <c r="D304" t="s">
        <v>20</v>
      </c>
      <c r="E304" t="s">
        <v>21</v>
      </c>
      <c r="F304" t="s">
        <v>49</v>
      </c>
      <c r="G304" t="s">
        <v>847</v>
      </c>
      <c r="H304" t="s">
        <v>24</v>
      </c>
      <c r="I304" t="s">
        <v>92</v>
      </c>
      <c r="J304">
        <v>18</v>
      </c>
      <c r="K304">
        <v>239898</v>
      </c>
      <c r="L304">
        <v>4318164</v>
      </c>
      <c r="M304">
        <v>20</v>
      </c>
      <c r="N304" t="s">
        <v>57</v>
      </c>
      <c r="O304">
        <v>2</v>
      </c>
      <c r="P304" t="s">
        <v>28</v>
      </c>
      <c r="Q304">
        <v>61</v>
      </c>
      <c r="R304">
        <v>458369</v>
      </c>
    </row>
    <row r="305" spans="1:18" x14ac:dyDescent="0.3">
      <c r="A305" t="s">
        <v>848</v>
      </c>
      <c r="B305" s="9">
        <v>45022</v>
      </c>
      <c r="C305" t="s">
        <v>19</v>
      </c>
      <c r="D305" t="s">
        <v>20</v>
      </c>
      <c r="E305" t="s">
        <v>21</v>
      </c>
      <c r="F305" t="s">
        <v>849</v>
      </c>
      <c r="G305" t="s">
        <v>27</v>
      </c>
      <c r="H305" t="s">
        <v>65</v>
      </c>
      <c r="I305" t="s">
        <v>102</v>
      </c>
      <c r="J305">
        <v>8</v>
      </c>
      <c r="K305">
        <v>131187</v>
      </c>
      <c r="L305">
        <v>1049496</v>
      </c>
      <c r="M305" t="s">
        <v>27</v>
      </c>
      <c r="N305" t="s">
        <v>47</v>
      </c>
      <c r="O305">
        <v>1</v>
      </c>
      <c r="P305" t="s">
        <v>35</v>
      </c>
      <c r="Q305">
        <v>134</v>
      </c>
      <c r="R305">
        <v>1470487</v>
      </c>
    </row>
    <row r="306" spans="1:18" x14ac:dyDescent="0.3">
      <c r="A306" t="s">
        <v>850</v>
      </c>
      <c r="B306" s="9">
        <v>45438</v>
      </c>
      <c r="C306" t="s">
        <v>19</v>
      </c>
      <c r="D306" t="s">
        <v>20</v>
      </c>
      <c r="E306" t="s">
        <v>21</v>
      </c>
      <c r="F306" t="s">
        <v>851</v>
      </c>
      <c r="G306" t="s">
        <v>852</v>
      </c>
      <c r="H306" t="s">
        <v>40</v>
      </c>
      <c r="I306" t="s">
        <v>41</v>
      </c>
      <c r="J306">
        <v>9</v>
      </c>
      <c r="K306">
        <v>927</v>
      </c>
      <c r="L306">
        <v>8343</v>
      </c>
      <c r="M306">
        <v>15</v>
      </c>
      <c r="N306" t="s">
        <v>27</v>
      </c>
      <c r="O306" t="s">
        <v>27</v>
      </c>
      <c r="P306" t="s">
        <v>28</v>
      </c>
      <c r="Q306">
        <v>105</v>
      </c>
      <c r="R306">
        <v>744194</v>
      </c>
    </row>
    <row r="307" spans="1:18" x14ac:dyDescent="0.3">
      <c r="A307" t="s">
        <v>853</v>
      </c>
      <c r="B307" s="9">
        <v>45576</v>
      </c>
      <c r="C307" t="s">
        <v>19</v>
      </c>
      <c r="D307" t="s">
        <v>20</v>
      </c>
      <c r="E307" t="s">
        <v>53</v>
      </c>
      <c r="F307" t="s">
        <v>854</v>
      </c>
      <c r="G307" t="s">
        <v>855</v>
      </c>
      <c r="H307" t="s">
        <v>24</v>
      </c>
      <c r="I307" t="s">
        <v>161</v>
      </c>
      <c r="J307">
        <v>8</v>
      </c>
      <c r="K307">
        <v>320523</v>
      </c>
      <c r="L307">
        <v>2564184</v>
      </c>
      <c r="M307">
        <v>20</v>
      </c>
      <c r="N307" t="s">
        <v>57</v>
      </c>
      <c r="O307">
        <v>5</v>
      </c>
      <c r="P307" t="s">
        <v>27</v>
      </c>
      <c r="Q307">
        <v>51</v>
      </c>
      <c r="R307">
        <v>394393</v>
      </c>
    </row>
    <row r="308" spans="1:18" x14ac:dyDescent="0.3">
      <c r="A308" t="s">
        <v>856</v>
      </c>
      <c r="B308" s="9">
        <v>45264</v>
      </c>
      <c r="C308" t="s">
        <v>19</v>
      </c>
      <c r="D308" t="s">
        <v>20</v>
      </c>
      <c r="E308" t="s">
        <v>53</v>
      </c>
      <c r="F308" t="s">
        <v>857</v>
      </c>
      <c r="G308" t="s">
        <v>858</v>
      </c>
      <c r="H308" t="s">
        <v>65</v>
      </c>
      <c r="I308" t="s">
        <v>289</v>
      </c>
      <c r="J308">
        <v>10</v>
      </c>
      <c r="K308">
        <v>164031</v>
      </c>
      <c r="L308">
        <v>1640310</v>
      </c>
      <c r="M308" t="s">
        <v>27</v>
      </c>
      <c r="N308" t="s">
        <v>57</v>
      </c>
      <c r="O308">
        <v>1</v>
      </c>
      <c r="P308" t="s">
        <v>35</v>
      </c>
      <c r="Q308">
        <v>142</v>
      </c>
      <c r="R308">
        <v>1470487</v>
      </c>
    </row>
    <row r="309" spans="1:18" x14ac:dyDescent="0.3">
      <c r="A309" t="s">
        <v>859</v>
      </c>
      <c r="B309" s="9">
        <v>45526</v>
      </c>
      <c r="C309" t="s">
        <v>19</v>
      </c>
      <c r="D309" t="s">
        <v>20</v>
      </c>
      <c r="E309" t="s">
        <v>37</v>
      </c>
      <c r="F309" t="s">
        <v>860</v>
      </c>
      <c r="G309" t="s">
        <v>861</v>
      </c>
      <c r="H309" t="s">
        <v>24</v>
      </c>
      <c r="I309" t="s">
        <v>61</v>
      </c>
      <c r="J309">
        <v>10</v>
      </c>
      <c r="K309">
        <v>78958</v>
      </c>
      <c r="L309">
        <v>789580</v>
      </c>
      <c r="M309">
        <v>20</v>
      </c>
      <c r="N309" t="s">
        <v>27</v>
      </c>
      <c r="O309">
        <v>4</v>
      </c>
      <c r="P309" t="s">
        <v>35</v>
      </c>
      <c r="Q309">
        <v>191</v>
      </c>
      <c r="R309">
        <v>744194</v>
      </c>
    </row>
    <row r="310" spans="1:18" x14ac:dyDescent="0.3">
      <c r="A310" t="s">
        <v>862</v>
      </c>
      <c r="B310" s="9">
        <v>45421</v>
      </c>
      <c r="C310" t="s">
        <v>19</v>
      </c>
      <c r="D310" t="s">
        <v>20</v>
      </c>
      <c r="E310" t="s">
        <v>37</v>
      </c>
      <c r="F310" t="s">
        <v>353</v>
      </c>
      <c r="G310" t="s">
        <v>863</v>
      </c>
      <c r="H310" t="s">
        <v>32</v>
      </c>
      <c r="I310" t="s">
        <v>158</v>
      </c>
      <c r="J310">
        <v>4</v>
      </c>
      <c r="K310">
        <v>15032</v>
      </c>
      <c r="L310">
        <v>60128</v>
      </c>
      <c r="M310">
        <v>15</v>
      </c>
      <c r="N310" t="s">
        <v>27</v>
      </c>
      <c r="O310">
        <v>5</v>
      </c>
      <c r="P310" t="s">
        <v>28</v>
      </c>
      <c r="Q310">
        <v>11</v>
      </c>
      <c r="R310">
        <v>1470487</v>
      </c>
    </row>
    <row r="311" spans="1:18" x14ac:dyDescent="0.3">
      <c r="A311" t="s">
        <v>864</v>
      </c>
      <c r="B311" s="9">
        <v>45327</v>
      </c>
      <c r="C311" t="s">
        <v>19</v>
      </c>
      <c r="D311" t="s">
        <v>20</v>
      </c>
      <c r="E311" t="s">
        <v>37</v>
      </c>
      <c r="F311" t="s">
        <v>865</v>
      </c>
      <c r="G311" t="s">
        <v>866</v>
      </c>
      <c r="H311" t="s">
        <v>32</v>
      </c>
      <c r="I311" t="s">
        <v>237</v>
      </c>
      <c r="J311">
        <v>19</v>
      </c>
      <c r="K311">
        <v>8244</v>
      </c>
      <c r="L311">
        <v>156636</v>
      </c>
      <c r="M311" t="s">
        <v>27</v>
      </c>
      <c r="N311" t="s">
        <v>26</v>
      </c>
      <c r="O311">
        <v>5</v>
      </c>
      <c r="P311" t="s">
        <v>35</v>
      </c>
      <c r="Q311">
        <v>141</v>
      </c>
      <c r="R311">
        <v>458369</v>
      </c>
    </row>
    <row r="312" spans="1:18" x14ac:dyDescent="0.3">
      <c r="A312" t="s">
        <v>867</v>
      </c>
      <c r="B312" s="9">
        <v>45007</v>
      </c>
      <c r="C312" t="s">
        <v>19</v>
      </c>
      <c r="D312" t="s">
        <v>20</v>
      </c>
      <c r="E312" t="s">
        <v>21</v>
      </c>
      <c r="F312" t="s">
        <v>868</v>
      </c>
      <c r="G312" t="s">
        <v>869</v>
      </c>
      <c r="H312" t="s">
        <v>45</v>
      </c>
      <c r="I312" t="s">
        <v>181</v>
      </c>
      <c r="J312">
        <v>2</v>
      </c>
      <c r="K312">
        <v>42710</v>
      </c>
      <c r="L312">
        <v>85420</v>
      </c>
      <c r="M312" t="s">
        <v>27</v>
      </c>
      <c r="N312" t="s">
        <v>27</v>
      </c>
      <c r="O312">
        <v>5</v>
      </c>
      <c r="P312" t="s">
        <v>35</v>
      </c>
      <c r="Q312">
        <v>112</v>
      </c>
      <c r="R312">
        <v>458369</v>
      </c>
    </row>
    <row r="313" spans="1:18" x14ac:dyDescent="0.3">
      <c r="A313" t="s">
        <v>870</v>
      </c>
      <c r="B313" s="9">
        <v>45266</v>
      </c>
      <c r="C313" t="s">
        <v>19</v>
      </c>
      <c r="D313" t="s">
        <v>20</v>
      </c>
      <c r="E313" t="s">
        <v>21</v>
      </c>
      <c r="F313" t="s">
        <v>871</v>
      </c>
      <c r="G313" t="s">
        <v>872</v>
      </c>
      <c r="H313" t="s">
        <v>65</v>
      </c>
      <c r="I313" t="s">
        <v>289</v>
      </c>
      <c r="J313">
        <v>17</v>
      </c>
      <c r="K313">
        <v>18291</v>
      </c>
      <c r="L313">
        <v>310947</v>
      </c>
      <c r="M313">
        <v>0</v>
      </c>
      <c r="N313" t="s">
        <v>47</v>
      </c>
      <c r="O313" t="s">
        <v>27</v>
      </c>
      <c r="P313" t="s">
        <v>35</v>
      </c>
      <c r="Q313">
        <v>20</v>
      </c>
      <c r="R313">
        <v>313112</v>
      </c>
    </row>
    <row r="314" spans="1:18" x14ac:dyDescent="0.3">
      <c r="A314" t="s">
        <v>873</v>
      </c>
      <c r="B314" s="9">
        <v>44944</v>
      </c>
      <c r="C314" t="s">
        <v>19</v>
      </c>
      <c r="D314" t="s">
        <v>20</v>
      </c>
      <c r="E314" t="s">
        <v>37</v>
      </c>
      <c r="F314" t="s">
        <v>874</v>
      </c>
      <c r="G314" t="s">
        <v>875</v>
      </c>
      <c r="H314" t="s">
        <v>32</v>
      </c>
      <c r="I314" t="s">
        <v>95</v>
      </c>
      <c r="J314">
        <v>1</v>
      </c>
      <c r="K314">
        <v>6324</v>
      </c>
      <c r="L314">
        <v>6324</v>
      </c>
      <c r="M314">
        <v>0</v>
      </c>
      <c r="N314" t="s">
        <v>47</v>
      </c>
      <c r="O314">
        <v>4</v>
      </c>
      <c r="P314" t="s">
        <v>35</v>
      </c>
      <c r="Q314">
        <v>28</v>
      </c>
      <c r="R314">
        <v>744194</v>
      </c>
    </row>
    <row r="315" spans="1:18" x14ac:dyDescent="0.3">
      <c r="A315" t="s">
        <v>876</v>
      </c>
      <c r="B315" s="9">
        <v>45369</v>
      </c>
      <c r="C315" t="s">
        <v>19</v>
      </c>
      <c r="D315" t="s">
        <v>20</v>
      </c>
      <c r="E315" t="s">
        <v>37</v>
      </c>
      <c r="F315" t="s">
        <v>877</v>
      </c>
      <c r="G315" t="s">
        <v>878</v>
      </c>
      <c r="H315" t="s">
        <v>65</v>
      </c>
      <c r="I315" t="s">
        <v>397</v>
      </c>
      <c r="J315">
        <v>20</v>
      </c>
      <c r="K315">
        <v>90239</v>
      </c>
      <c r="L315">
        <v>1804780</v>
      </c>
      <c r="M315">
        <v>0</v>
      </c>
      <c r="N315" t="s">
        <v>47</v>
      </c>
      <c r="O315">
        <v>4</v>
      </c>
      <c r="P315" t="s">
        <v>28</v>
      </c>
      <c r="Q315">
        <v>18</v>
      </c>
      <c r="R315">
        <v>458369</v>
      </c>
    </row>
    <row r="316" spans="1:18" x14ac:dyDescent="0.3">
      <c r="A316" t="s">
        <v>879</v>
      </c>
      <c r="B316" s="9">
        <v>45247</v>
      </c>
      <c r="C316" t="s">
        <v>19</v>
      </c>
      <c r="D316" t="s">
        <v>20</v>
      </c>
      <c r="E316" t="s">
        <v>37</v>
      </c>
      <c r="F316" t="s">
        <v>673</v>
      </c>
      <c r="G316" t="s">
        <v>27</v>
      </c>
      <c r="H316" t="s">
        <v>24</v>
      </c>
      <c r="I316" t="s">
        <v>161</v>
      </c>
      <c r="J316">
        <v>5</v>
      </c>
      <c r="K316">
        <v>221865</v>
      </c>
      <c r="L316">
        <v>1109325</v>
      </c>
      <c r="M316">
        <v>0</v>
      </c>
      <c r="N316" t="s">
        <v>34</v>
      </c>
      <c r="O316">
        <v>1</v>
      </c>
      <c r="P316" t="s">
        <v>28</v>
      </c>
      <c r="Q316">
        <v>85</v>
      </c>
      <c r="R316">
        <v>744194</v>
      </c>
    </row>
    <row r="317" spans="1:18" x14ac:dyDescent="0.3">
      <c r="A317" t="s">
        <v>880</v>
      </c>
      <c r="B317" s="9">
        <v>45427</v>
      </c>
      <c r="C317" t="s">
        <v>19</v>
      </c>
      <c r="D317" t="s">
        <v>20</v>
      </c>
      <c r="E317" t="s">
        <v>37</v>
      </c>
      <c r="F317" t="s">
        <v>415</v>
      </c>
      <c r="G317" t="s">
        <v>881</v>
      </c>
      <c r="H317" t="s">
        <v>45</v>
      </c>
      <c r="I317" t="s">
        <v>98</v>
      </c>
      <c r="J317">
        <v>20</v>
      </c>
      <c r="K317">
        <v>36580</v>
      </c>
      <c r="L317">
        <v>731600</v>
      </c>
      <c r="M317">
        <v>15</v>
      </c>
      <c r="N317" t="s">
        <v>26</v>
      </c>
      <c r="O317">
        <v>5</v>
      </c>
      <c r="P317" t="s">
        <v>35</v>
      </c>
      <c r="Q317">
        <v>165</v>
      </c>
      <c r="R317">
        <v>1470487</v>
      </c>
    </row>
    <row r="318" spans="1:18" x14ac:dyDescent="0.3">
      <c r="A318" t="s">
        <v>882</v>
      </c>
      <c r="B318" s="9">
        <v>45149</v>
      </c>
      <c r="C318" t="s">
        <v>19</v>
      </c>
      <c r="D318" t="s">
        <v>20</v>
      </c>
      <c r="E318" t="s">
        <v>53</v>
      </c>
      <c r="F318" t="s">
        <v>227</v>
      </c>
      <c r="G318" t="s">
        <v>883</v>
      </c>
      <c r="H318" t="s">
        <v>24</v>
      </c>
      <c r="I318" t="s">
        <v>161</v>
      </c>
      <c r="J318">
        <v>10</v>
      </c>
      <c r="K318">
        <v>262494</v>
      </c>
      <c r="L318">
        <v>2624940</v>
      </c>
      <c r="M318">
        <v>0</v>
      </c>
      <c r="N318" t="s">
        <v>57</v>
      </c>
      <c r="O318" t="s">
        <v>27</v>
      </c>
      <c r="P318" t="s">
        <v>35</v>
      </c>
      <c r="Q318">
        <v>104</v>
      </c>
      <c r="R318">
        <v>313112</v>
      </c>
    </row>
    <row r="319" spans="1:18" x14ac:dyDescent="0.3">
      <c r="A319" t="s">
        <v>884</v>
      </c>
      <c r="B319" s="9">
        <v>45391</v>
      </c>
      <c r="C319" t="s">
        <v>19</v>
      </c>
      <c r="D319" t="s">
        <v>20</v>
      </c>
      <c r="E319" t="s">
        <v>21</v>
      </c>
      <c r="F319" t="s">
        <v>501</v>
      </c>
      <c r="G319" t="s">
        <v>885</v>
      </c>
      <c r="H319" t="s">
        <v>24</v>
      </c>
      <c r="I319" t="s">
        <v>25</v>
      </c>
      <c r="J319">
        <v>7</v>
      </c>
      <c r="K319">
        <v>185752</v>
      </c>
      <c r="L319">
        <v>1300264</v>
      </c>
      <c r="M319" t="s">
        <v>27</v>
      </c>
      <c r="N319" t="s">
        <v>57</v>
      </c>
      <c r="O319">
        <v>1</v>
      </c>
      <c r="P319" t="s">
        <v>28</v>
      </c>
      <c r="Q319">
        <v>33</v>
      </c>
      <c r="R319">
        <v>1470487</v>
      </c>
    </row>
    <row r="320" spans="1:18" x14ac:dyDescent="0.3">
      <c r="A320" t="s">
        <v>886</v>
      </c>
      <c r="B320" s="9">
        <v>45130</v>
      </c>
      <c r="C320" t="s">
        <v>19</v>
      </c>
      <c r="D320" t="s">
        <v>20</v>
      </c>
      <c r="E320" t="s">
        <v>53</v>
      </c>
      <c r="F320" t="s">
        <v>691</v>
      </c>
      <c r="G320" t="s">
        <v>887</v>
      </c>
      <c r="H320" t="s">
        <v>32</v>
      </c>
      <c r="I320" t="s">
        <v>141</v>
      </c>
      <c r="J320">
        <v>14</v>
      </c>
      <c r="K320">
        <v>18562</v>
      </c>
      <c r="L320">
        <v>259868</v>
      </c>
      <c r="M320">
        <v>10</v>
      </c>
      <c r="N320" t="s">
        <v>57</v>
      </c>
      <c r="O320">
        <v>2</v>
      </c>
      <c r="P320" t="s">
        <v>35</v>
      </c>
      <c r="Q320">
        <v>124</v>
      </c>
      <c r="R320">
        <v>1470487</v>
      </c>
    </row>
    <row r="321" spans="1:18" x14ac:dyDescent="0.3">
      <c r="A321" t="s">
        <v>888</v>
      </c>
      <c r="B321" s="9">
        <v>45179</v>
      </c>
      <c r="C321" t="s">
        <v>19</v>
      </c>
      <c r="D321" t="s">
        <v>20</v>
      </c>
      <c r="E321" t="s">
        <v>37</v>
      </c>
      <c r="F321" t="s">
        <v>889</v>
      </c>
      <c r="G321" t="s">
        <v>890</v>
      </c>
      <c r="H321" t="s">
        <v>32</v>
      </c>
      <c r="I321" t="s">
        <v>237</v>
      </c>
      <c r="J321">
        <v>1</v>
      </c>
      <c r="K321">
        <v>14995</v>
      </c>
      <c r="L321">
        <v>14995</v>
      </c>
      <c r="M321">
        <v>0</v>
      </c>
      <c r="N321" t="s">
        <v>47</v>
      </c>
      <c r="O321" t="s">
        <v>27</v>
      </c>
      <c r="P321" t="s">
        <v>35</v>
      </c>
      <c r="Q321">
        <v>139</v>
      </c>
      <c r="R321">
        <v>458369</v>
      </c>
    </row>
    <row r="322" spans="1:18" x14ac:dyDescent="0.3">
      <c r="A322" t="s">
        <v>891</v>
      </c>
      <c r="B322" s="9">
        <v>44938</v>
      </c>
      <c r="C322" t="s">
        <v>19</v>
      </c>
      <c r="D322" t="s">
        <v>20</v>
      </c>
      <c r="E322" t="s">
        <v>37</v>
      </c>
      <c r="F322" t="s">
        <v>892</v>
      </c>
      <c r="G322" t="s">
        <v>893</v>
      </c>
      <c r="H322" t="s">
        <v>32</v>
      </c>
      <c r="I322" t="s">
        <v>237</v>
      </c>
      <c r="J322">
        <v>20</v>
      </c>
      <c r="K322">
        <v>9575</v>
      </c>
      <c r="L322">
        <v>191500</v>
      </c>
      <c r="M322">
        <v>15</v>
      </c>
      <c r="N322" t="s">
        <v>27</v>
      </c>
      <c r="O322">
        <v>4</v>
      </c>
      <c r="P322" t="s">
        <v>35</v>
      </c>
      <c r="Q322">
        <v>128</v>
      </c>
      <c r="R322">
        <v>458369</v>
      </c>
    </row>
    <row r="323" spans="1:18" x14ac:dyDescent="0.3">
      <c r="A323" t="s">
        <v>894</v>
      </c>
      <c r="B323" s="9">
        <v>44965</v>
      </c>
      <c r="C323" t="s">
        <v>19</v>
      </c>
      <c r="D323" t="s">
        <v>20</v>
      </c>
      <c r="E323" t="s">
        <v>53</v>
      </c>
      <c r="F323" t="s">
        <v>895</v>
      </c>
      <c r="G323" t="s">
        <v>896</v>
      </c>
      <c r="H323" t="s">
        <v>32</v>
      </c>
      <c r="I323" t="s">
        <v>113</v>
      </c>
      <c r="J323">
        <v>11</v>
      </c>
      <c r="K323">
        <v>14263</v>
      </c>
      <c r="L323">
        <v>156893</v>
      </c>
      <c r="M323" t="s">
        <v>27</v>
      </c>
      <c r="N323" t="s">
        <v>57</v>
      </c>
      <c r="O323">
        <v>1</v>
      </c>
      <c r="P323" t="s">
        <v>27</v>
      </c>
      <c r="Q323">
        <v>78</v>
      </c>
      <c r="R323">
        <v>458369</v>
      </c>
    </row>
    <row r="324" spans="1:18" x14ac:dyDescent="0.3">
      <c r="A324" t="s">
        <v>897</v>
      </c>
      <c r="B324" s="9">
        <v>45205</v>
      </c>
      <c r="C324" t="s">
        <v>19</v>
      </c>
      <c r="D324" t="s">
        <v>20</v>
      </c>
      <c r="E324" t="s">
        <v>21</v>
      </c>
      <c r="F324" t="s">
        <v>898</v>
      </c>
      <c r="G324" t="s">
        <v>899</v>
      </c>
      <c r="H324" t="s">
        <v>40</v>
      </c>
      <c r="I324" t="s">
        <v>70</v>
      </c>
      <c r="J324">
        <v>14</v>
      </c>
      <c r="K324">
        <v>17395</v>
      </c>
      <c r="L324">
        <v>243530</v>
      </c>
      <c r="M324">
        <v>5</v>
      </c>
      <c r="N324" t="s">
        <v>34</v>
      </c>
      <c r="O324" t="s">
        <v>27</v>
      </c>
      <c r="P324" t="s">
        <v>35</v>
      </c>
      <c r="Q324">
        <v>128</v>
      </c>
      <c r="R324">
        <v>458369</v>
      </c>
    </row>
    <row r="325" spans="1:18" x14ac:dyDescent="0.3">
      <c r="A325" t="s">
        <v>900</v>
      </c>
      <c r="B325" s="9">
        <v>45591</v>
      </c>
      <c r="C325" t="s">
        <v>19</v>
      </c>
      <c r="D325" t="s">
        <v>20</v>
      </c>
      <c r="E325" t="s">
        <v>37</v>
      </c>
      <c r="F325" t="s">
        <v>901</v>
      </c>
      <c r="G325" t="s">
        <v>902</v>
      </c>
      <c r="H325" t="s">
        <v>45</v>
      </c>
      <c r="I325" t="s">
        <v>98</v>
      </c>
      <c r="J325">
        <v>5</v>
      </c>
      <c r="K325">
        <v>12935</v>
      </c>
      <c r="L325">
        <v>64675</v>
      </c>
      <c r="M325">
        <v>0</v>
      </c>
      <c r="N325" t="s">
        <v>47</v>
      </c>
      <c r="O325">
        <v>4</v>
      </c>
      <c r="P325" t="s">
        <v>28</v>
      </c>
      <c r="Q325">
        <v>189</v>
      </c>
      <c r="R325">
        <v>394393</v>
      </c>
    </row>
    <row r="326" spans="1:18" x14ac:dyDescent="0.3">
      <c r="A326" t="s">
        <v>903</v>
      </c>
      <c r="B326" s="9">
        <v>45390</v>
      </c>
      <c r="C326" t="s">
        <v>19</v>
      </c>
      <c r="D326" t="s">
        <v>20</v>
      </c>
      <c r="E326" t="s">
        <v>37</v>
      </c>
      <c r="F326" t="s">
        <v>904</v>
      </c>
      <c r="G326" t="s">
        <v>905</v>
      </c>
      <c r="H326" t="s">
        <v>24</v>
      </c>
      <c r="I326" t="s">
        <v>56</v>
      </c>
      <c r="J326">
        <v>3</v>
      </c>
      <c r="K326">
        <v>296264</v>
      </c>
      <c r="L326">
        <v>888792</v>
      </c>
      <c r="M326">
        <v>0</v>
      </c>
      <c r="N326" t="s">
        <v>27</v>
      </c>
      <c r="O326">
        <v>3</v>
      </c>
      <c r="P326" t="s">
        <v>35</v>
      </c>
      <c r="Q326">
        <v>11</v>
      </c>
      <c r="R326">
        <v>313112</v>
      </c>
    </row>
    <row r="327" spans="1:18" x14ac:dyDescent="0.3">
      <c r="A327" t="s">
        <v>906</v>
      </c>
      <c r="B327" s="9">
        <v>45656</v>
      </c>
      <c r="C327" t="s">
        <v>19</v>
      </c>
      <c r="D327" t="s">
        <v>20</v>
      </c>
      <c r="E327" t="s">
        <v>21</v>
      </c>
      <c r="F327" t="s">
        <v>907</v>
      </c>
      <c r="G327" t="s">
        <v>908</v>
      </c>
      <c r="H327" t="s">
        <v>45</v>
      </c>
      <c r="I327" t="s">
        <v>46</v>
      </c>
      <c r="J327">
        <v>6</v>
      </c>
      <c r="K327">
        <v>30043</v>
      </c>
      <c r="L327">
        <v>180258</v>
      </c>
      <c r="M327">
        <v>0</v>
      </c>
      <c r="N327" t="s">
        <v>26</v>
      </c>
      <c r="O327">
        <v>4</v>
      </c>
      <c r="P327" t="s">
        <v>35</v>
      </c>
      <c r="Q327">
        <v>192</v>
      </c>
      <c r="R327">
        <v>1470487</v>
      </c>
    </row>
    <row r="328" spans="1:18" x14ac:dyDescent="0.3">
      <c r="A328" t="s">
        <v>909</v>
      </c>
      <c r="B328" s="9">
        <v>45549</v>
      </c>
      <c r="C328" t="s">
        <v>19</v>
      </c>
      <c r="D328" t="s">
        <v>20</v>
      </c>
      <c r="E328" t="s">
        <v>37</v>
      </c>
      <c r="F328" t="s">
        <v>901</v>
      </c>
      <c r="G328" t="s">
        <v>910</v>
      </c>
      <c r="H328" t="s">
        <v>32</v>
      </c>
      <c r="I328" t="s">
        <v>237</v>
      </c>
      <c r="J328">
        <v>4</v>
      </c>
      <c r="K328">
        <v>18406</v>
      </c>
      <c r="L328">
        <v>73624</v>
      </c>
      <c r="M328">
        <v>10</v>
      </c>
      <c r="N328" t="s">
        <v>26</v>
      </c>
      <c r="O328">
        <v>6</v>
      </c>
      <c r="P328" t="s">
        <v>35</v>
      </c>
      <c r="Q328">
        <v>162</v>
      </c>
      <c r="R328">
        <v>313112</v>
      </c>
    </row>
    <row r="329" spans="1:18" x14ac:dyDescent="0.3">
      <c r="A329" t="s">
        <v>911</v>
      </c>
      <c r="B329" s="9">
        <v>45367</v>
      </c>
      <c r="C329" t="s">
        <v>19</v>
      </c>
      <c r="D329" t="s">
        <v>20</v>
      </c>
      <c r="E329" t="s">
        <v>37</v>
      </c>
      <c r="F329" t="s">
        <v>437</v>
      </c>
      <c r="G329" t="s">
        <v>912</v>
      </c>
      <c r="H329" t="s">
        <v>65</v>
      </c>
      <c r="I329" t="s">
        <v>78</v>
      </c>
      <c r="J329">
        <v>3</v>
      </c>
      <c r="K329">
        <v>94591</v>
      </c>
      <c r="L329">
        <v>283773</v>
      </c>
      <c r="M329">
        <v>0</v>
      </c>
      <c r="N329" t="s">
        <v>34</v>
      </c>
      <c r="O329">
        <v>4</v>
      </c>
      <c r="P329" t="s">
        <v>28</v>
      </c>
      <c r="Q329">
        <v>182</v>
      </c>
      <c r="R329">
        <v>458369</v>
      </c>
    </row>
    <row r="330" spans="1:18" x14ac:dyDescent="0.3">
      <c r="A330" t="s">
        <v>913</v>
      </c>
      <c r="B330" s="9">
        <v>45381</v>
      </c>
      <c r="C330" t="s">
        <v>19</v>
      </c>
      <c r="D330" t="s">
        <v>20</v>
      </c>
      <c r="E330" t="s">
        <v>21</v>
      </c>
      <c r="F330" t="s">
        <v>914</v>
      </c>
      <c r="G330" t="s">
        <v>915</v>
      </c>
      <c r="H330" t="s">
        <v>45</v>
      </c>
      <c r="I330" t="s">
        <v>130</v>
      </c>
      <c r="J330">
        <v>2</v>
      </c>
      <c r="K330">
        <v>23328</v>
      </c>
      <c r="L330">
        <v>46656</v>
      </c>
      <c r="M330">
        <v>5</v>
      </c>
      <c r="N330" t="s">
        <v>47</v>
      </c>
      <c r="O330">
        <v>5</v>
      </c>
      <c r="P330" t="s">
        <v>35</v>
      </c>
      <c r="Q330">
        <v>191</v>
      </c>
      <c r="R330">
        <v>744194</v>
      </c>
    </row>
    <row r="331" spans="1:18" x14ac:dyDescent="0.3">
      <c r="A331" t="s">
        <v>916</v>
      </c>
      <c r="B331" s="9">
        <v>45175</v>
      </c>
      <c r="C331" t="s">
        <v>19</v>
      </c>
      <c r="D331" t="s">
        <v>20</v>
      </c>
      <c r="E331" t="s">
        <v>37</v>
      </c>
      <c r="F331" t="s">
        <v>179</v>
      </c>
      <c r="G331" t="s">
        <v>917</v>
      </c>
      <c r="H331" t="s">
        <v>40</v>
      </c>
      <c r="I331" t="s">
        <v>106</v>
      </c>
      <c r="J331">
        <v>12</v>
      </c>
      <c r="K331">
        <v>15291</v>
      </c>
      <c r="L331">
        <v>183492</v>
      </c>
      <c r="M331">
        <v>20</v>
      </c>
      <c r="N331" t="s">
        <v>27</v>
      </c>
      <c r="O331">
        <v>2</v>
      </c>
      <c r="P331" t="s">
        <v>35</v>
      </c>
      <c r="Q331">
        <v>109</v>
      </c>
      <c r="R331">
        <v>313112</v>
      </c>
    </row>
    <row r="332" spans="1:18" x14ac:dyDescent="0.3">
      <c r="A332" t="s">
        <v>918</v>
      </c>
      <c r="B332" s="9">
        <v>45272</v>
      </c>
      <c r="C332" t="s">
        <v>19</v>
      </c>
      <c r="D332" t="s">
        <v>20</v>
      </c>
      <c r="E332" t="s">
        <v>37</v>
      </c>
      <c r="F332" t="s">
        <v>919</v>
      </c>
      <c r="G332" t="s">
        <v>27</v>
      </c>
      <c r="H332" t="s">
        <v>45</v>
      </c>
      <c r="I332" t="s">
        <v>181</v>
      </c>
      <c r="J332">
        <v>1</v>
      </c>
      <c r="K332">
        <v>7129</v>
      </c>
      <c r="L332">
        <v>7129</v>
      </c>
      <c r="M332">
        <v>10</v>
      </c>
      <c r="N332" t="s">
        <v>26</v>
      </c>
      <c r="O332">
        <v>1</v>
      </c>
      <c r="P332" t="s">
        <v>28</v>
      </c>
      <c r="Q332">
        <v>8</v>
      </c>
      <c r="R332">
        <v>394393</v>
      </c>
    </row>
    <row r="333" spans="1:18" x14ac:dyDescent="0.3">
      <c r="A333" t="s">
        <v>920</v>
      </c>
      <c r="B333" s="9">
        <v>45431</v>
      </c>
      <c r="C333" t="s">
        <v>19</v>
      </c>
      <c r="D333" t="s">
        <v>20</v>
      </c>
      <c r="E333" t="s">
        <v>53</v>
      </c>
      <c r="F333" t="s">
        <v>921</v>
      </c>
      <c r="G333" t="s">
        <v>922</v>
      </c>
      <c r="H333" t="s">
        <v>32</v>
      </c>
      <c r="I333" t="s">
        <v>95</v>
      </c>
      <c r="J333">
        <v>4</v>
      </c>
      <c r="K333">
        <v>14715</v>
      </c>
      <c r="L333">
        <v>58860</v>
      </c>
      <c r="M333" t="s">
        <v>27</v>
      </c>
      <c r="N333" t="s">
        <v>47</v>
      </c>
      <c r="O333">
        <v>4</v>
      </c>
      <c r="P333" t="s">
        <v>35</v>
      </c>
      <c r="Q333">
        <v>18</v>
      </c>
      <c r="R333">
        <v>313112</v>
      </c>
    </row>
    <row r="334" spans="1:18" x14ac:dyDescent="0.3">
      <c r="A334" t="s">
        <v>923</v>
      </c>
      <c r="B334" s="9">
        <v>45279</v>
      </c>
      <c r="C334" t="s">
        <v>19</v>
      </c>
      <c r="D334" t="s">
        <v>20</v>
      </c>
      <c r="E334" t="s">
        <v>21</v>
      </c>
      <c r="F334" t="s">
        <v>924</v>
      </c>
      <c r="G334" t="s">
        <v>925</v>
      </c>
      <c r="H334" t="s">
        <v>65</v>
      </c>
      <c r="I334" t="s">
        <v>289</v>
      </c>
      <c r="J334">
        <v>7</v>
      </c>
      <c r="K334">
        <v>32951</v>
      </c>
      <c r="L334">
        <v>230657</v>
      </c>
      <c r="M334">
        <v>15</v>
      </c>
      <c r="N334" t="s">
        <v>34</v>
      </c>
      <c r="O334">
        <v>5</v>
      </c>
      <c r="P334" t="s">
        <v>35</v>
      </c>
      <c r="Q334">
        <v>28</v>
      </c>
      <c r="R334">
        <v>458369</v>
      </c>
    </row>
    <row r="335" spans="1:18" x14ac:dyDescent="0.3">
      <c r="A335" t="s">
        <v>926</v>
      </c>
      <c r="B335" s="9">
        <v>45062</v>
      </c>
      <c r="C335" t="s">
        <v>19</v>
      </c>
      <c r="D335" t="s">
        <v>20</v>
      </c>
      <c r="E335" t="s">
        <v>53</v>
      </c>
      <c r="F335" t="s">
        <v>68</v>
      </c>
      <c r="G335" t="s">
        <v>927</v>
      </c>
      <c r="H335" t="s">
        <v>32</v>
      </c>
      <c r="I335" t="s">
        <v>33</v>
      </c>
      <c r="J335">
        <v>10</v>
      </c>
      <c r="K335">
        <v>15565</v>
      </c>
      <c r="L335">
        <v>155650</v>
      </c>
      <c r="M335">
        <v>10</v>
      </c>
      <c r="N335" t="s">
        <v>57</v>
      </c>
      <c r="O335">
        <v>3</v>
      </c>
      <c r="P335" t="s">
        <v>35</v>
      </c>
      <c r="Q335">
        <v>158</v>
      </c>
      <c r="R335">
        <v>744194</v>
      </c>
    </row>
    <row r="336" spans="1:18" x14ac:dyDescent="0.3">
      <c r="A336" t="s">
        <v>928</v>
      </c>
      <c r="B336" s="9">
        <v>44993</v>
      </c>
      <c r="C336" t="s">
        <v>19</v>
      </c>
      <c r="D336" t="s">
        <v>20</v>
      </c>
      <c r="E336" t="s">
        <v>37</v>
      </c>
      <c r="F336" t="s">
        <v>676</v>
      </c>
      <c r="G336" t="s">
        <v>929</v>
      </c>
      <c r="H336" t="s">
        <v>32</v>
      </c>
      <c r="I336" t="s">
        <v>141</v>
      </c>
      <c r="J336">
        <v>4</v>
      </c>
      <c r="K336">
        <v>19723</v>
      </c>
      <c r="L336">
        <v>78892</v>
      </c>
      <c r="M336">
        <v>0</v>
      </c>
      <c r="N336" t="s">
        <v>26</v>
      </c>
      <c r="O336">
        <v>1</v>
      </c>
      <c r="P336" t="s">
        <v>28</v>
      </c>
      <c r="Q336">
        <v>108</v>
      </c>
      <c r="R336">
        <v>458369</v>
      </c>
    </row>
    <row r="337" spans="1:18" x14ac:dyDescent="0.3">
      <c r="A337" t="s">
        <v>930</v>
      </c>
      <c r="B337" s="9">
        <v>45106</v>
      </c>
      <c r="C337" t="s">
        <v>19</v>
      </c>
      <c r="D337" t="s">
        <v>20</v>
      </c>
      <c r="E337" t="s">
        <v>53</v>
      </c>
      <c r="F337" t="s">
        <v>931</v>
      </c>
      <c r="G337" t="s">
        <v>932</v>
      </c>
      <c r="H337" t="s">
        <v>65</v>
      </c>
      <c r="I337" t="s">
        <v>382</v>
      </c>
      <c r="J337">
        <v>11</v>
      </c>
      <c r="K337">
        <v>71143</v>
      </c>
      <c r="L337">
        <v>782573</v>
      </c>
      <c r="M337">
        <v>5</v>
      </c>
      <c r="N337" t="s">
        <v>34</v>
      </c>
      <c r="O337">
        <v>4</v>
      </c>
      <c r="P337" t="s">
        <v>35</v>
      </c>
      <c r="Q337">
        <v>53</v>
      </c>
      <c r="R337">
        <v>458369</v>
      </c>
    </row>
    <row r="338" spans="1:18" x14ac:dyDescent="0.3">
      <c r="A338" t="s">
        <v>933</v>
      </c>
      <c r="B338" s="9">
        <v>45299</v>
      </c>
      <c r="C338" t="s">
        <v>19</v>
      </c>
      <c r="D338" t="s">
        <v>20</v>
      </c>
      <c r="E338" t="s">
        <v>21</v>
      </c>
      <c r="F338" t="s">
        <v>934</v>
      </c>
      <c r="G338" t="s">
        <v>935</v>
      </c>
      <c r="H338" t="s">
        <v>40</v>
      </c>
      <c r="I338" t="s">
        <v>70</v>
      </c>
      <c r="J338">
        <v>12</v>
      </c>
      <c r="K338">
        <v>1861</v>
      </c>
      <c r="L338">
        <v>22332</v>
      </c>
      <c r="M338">
        <v>0</v>
      </c>
      <c r="N338" t="s">
        <v>27</v>
      </c>
      <c r="O338">
        <v>1</v>
      </c>
      <c r="P338" t="s">
        <v>35</v>
      </c>
      <c r="Q338">
        <v>116</v>
      </c>
      <c r="R338">
        <v>744194</v>
      </c>
    </row>
    <row r="339" spans="1:18" x14ac:dyDescent="0.3">
      <c r="A339" t="s">
        <v>936</v>
      </c>
      <c r="B339" s="9">
        <v>44974</v>
      </c>
      <c r="C339" t="s">
        <v>19</v>
      </c>
      <c r="D339" t="s">
        <v>20</v>
      </c>
      <c r="E339" t="s">
        <v>21</v>
      </c>
      <c r="F339" t="s">
        <v>937</v>
      </c>
      <c r="G339" t="s">
        <v>938</v>
      </c>
      <c r="H339" t="s">
        <v>32</v>
      </c>
      <c r="I339" t="s">
        <v>95</v>
      </c>
      <c r="J339">
        <v>19</v>
      </c>
      <c r="K339">
        <v>18430</v>
      </c>
      <c r="L339">
        <v>350170</v>
      </c>
      <c r="M339">
        <v>20</v>
      </c>
      <c r="N339" t="s">
        <v>57</v>
      </c>
      <c r="O339">
        <v>2</v>
      </c>
      <c r="P339" t="s">
        <v>28</v>
      </c>
      <c r="Q339">
        <v>80</v>
      </c>
      <c r="R339">
        <v>394393</v>
      </c>
    </row>
    <row r="340" spans="1:18" x14ac:dyDescent="0.3">
      <c r="A340" t="s">
        <v>939</v>
      </c>
      <c r="B340" s="9">
        <v>45573</v>
      </c>
      <c r="C340" t="s">
        <v>19</v>
      </c>
      <c r="D340" t="s">
        <v>20</v>
      </c>
      <c r="E340" t="s">
        <v>21</v>
      </c>
      <c r="F340" t="s">
        <v>940</v>
      </c>
      <c r="G340" t="s">
        <v>941</v>
      </c>
      <c r="H340" t="s">
        <v>32</v>
      </c>
      <c r="I340" t="s">
        <v>158</v>
      </c>
      <c r="J340">
        <v>8</v>
      </c>
      <c r="K340">
        <v>10923</v>
      </c>
      <c r="L340">
        <v>87384</v>
      </c>
      <c r="M340">
        <v>0</v>
      </c>
      <c r="N340" t="s">
        <v>57</v>
      </c>
      <c r="O340">
        <v>5</v>
      </c>
      <c r="P340" t="s">
        <v>28</v>
      </c>
      <c r="Q340">
        <v>35</v>
      </c>
      <c r="R340">
        <v>458369</v>
      </c>
    </row>
    <row r="341" spans="1:18" x14ac:dyDescent="0.3">
      <c r="A341" t="s">
        <v>942</v>
      </c>
      <c r="B341" s="9">
        <v>45327</v>
      </c>
      <c r="C341" t="s">
        <v>19</v>
      </c>
      <c r="D341" t="s">
        <v>20</v>
      </c>
      <c r="E341" t="s">
        <v>21</v>
      </c>
      <c r="F341" t="s">
        <v>415</v>
      </c>
      <c r="G341" t="s">
        <v>943</v>
      </c>
      <c r="H341" t="s">
        <v>40</v>
      </c>
      <c r="I341" t="s">
        <v>106</v>
      </c>
      <c r="J341">
        <v>14</v>
      </c>
      <c r="K341">
        <v>10968</v>
      </c>
      <c r="L341">
        <v>153552</v>
      </c>
      <c r="M341">
        <v>5</v>
      </c>
      <c r="N341" t="s">
        <v>47</v>
      </c>
      <c r="O341">
        <v>4</v>
      </c>
      <c r="P341" t="s">
        <v>28</v>
      </c>
      <c r="Q341">
        <v>117</v>
      </c>
      <c r="R341">
        <v>458369</v>
      </c>
    </row>
    <row r="342" spans="1:18" x14ac:dyDescent="0.3">
      <c r="A342" t="s">
        <v>944</v>
      </c>
      <c r="B342" s="9">
        <v>45399</v>
      </c>
      <c r="C342" t="s">
        <v>19</v>
      </c>
      <c r="D342" t="s">
        <v>20</v>
      </c>
      <c r="E342" t="s">
        <v>37</v>
      </c>
      <c r="F342" t="s">
        <v>945</v>
      </c>
      <c r="G342" t="s">
        <v>946</v>
      </c>
      <c r="H342" t="s">
        <v>65</v>
      </c>
      <c r="I342" t="s">
        <v>78</v>
      </c>
      <c r="J342">
        <v>20</v>
      </c>
      <c r="K342">
        <v>85487</v>
      </c>
      <c r="L342">
        <v>1709740</v>
      </c>
      <c r="M342" t="s">
        <v>27</v>
      </c>
      <c r="N342" t="s">
        <v>47</v>
      </c>
      <c r="O342">
        <v>4</v>
      </c>
      <c r="P342" t="s">
        <v>35</v>
      </c>
      <c r="Q342">
        <v>154</v>
      </c>
      <c r="R342">
        <v>394393</v>
      </c>
    </row>
    <row r="343" spans="1:18" x14ac:dyDescent="0.3">
      <c r="A343" t="s">
        <v>947</v>
      </c>
      <c r="B343" s="9">
        <v>45178</v>
      </c>
      <c r="C343" t="s">
        <v>19</v>
      </c>
      <c r="D343" t="s">
        <v>20</v>
      </c>
      <c r="E343" t="s">
        <v>53</v>
      </c>
      <c r="F343" t="s">
        <v>324</v>
      </c>
      <c r="G343" t="s">
        <v>27</v>
      </c>
      <c r="H343" t="s">
        <v>24</v>
      </c>
      <c r="I343" t="s">
        <v>161</v>
      </c>
      <c r="J343">
        <v>15</v>
      </c>
      <c r="K343">
        <v>312517</v>
      </c>
      <c r="L343">
        <v>4687755</v>
      </c>
      <c r="M343">
        <v>0</v>
      </c>
      <c r="N343" t="s">
        <v>34</v>
      </c>
      <c r="O343">
        <v>3</v>
      </c>
      <c r="P343" t="s">
        <v>35</v>
      </c>
      <c r="Q343">
        <v>154</v>
      </c>
      <c r="R343">
        <v>744194</v>
      </c>
    </row>
    <row r="344" spans="1:18" x14ac:dyDescent="0.3">
      <c r="A344" t="s">
        <v>948</v>
      </c>
      <c r="B344" s="9">
        <v>45278</v>
      </c>
      <c r="C344" t="s">
        <v>19</v>
      </c>
      <c r="D344" t="s">
        <v>20</v>
      </c>
      <c r="E344" t="s">
        <v>53</v>
      </c>
      <c r="F344" t="s">
        <v>949</v>
      </c>
      <c r="G344" t="s">
        <v>950</v>
      </c>
      <c r="H344" t="s">
        <v>45</v>
      </c>
      <c r="I344" t="s">
        <v>130</v>
      </c>
      <c r="J344">
        <v>20</v>
      </c>
      <c r="K344">
        <v>30210</v>
      </c>
      <c r="L344">
        <v>604200</v>
      </c>
      <c r="M344">
        <v>20</v>
      </c>
      <c r="N344" t="s">
        <v>47</v>
      </c>
      <c r="O344">
        <v>1</v>
      </c>
      <c r="P344" t="s">
        <v>35</v>
      </c>
      <c r="Q344">
        <v>107</v>
      </c>
      <c r="R344">
        <v>1470487</v>
      </c>
    </row>
    <row r="345" spans="1:18" x14ac:dyDescent="0.3">
      <c r="A345" t="s">
        <v>951</v>
      </c>
      <c r="B345" s="9">
        <v>45390</v>
      </c>
      <c r="C345" t="s">
        <v>19</v>
      </c>
      <c r="D345" t="s">
        <v>20</v>
      </c>
      <c r="E345" t="s">
        <v>37</v>
      </c>
      <c r="F345" t="s">
        <v>952</v>
      </c>
      <c r="G345" t="s">
        <v>953</v>
      </c>
      <c r="H345" t="s">
        <v>24</v>
      </c>
      <c r="I345" t="s">
        <v>25</v>
      </c>
      <c r="J345">
        <v>3</v>
      </c>
      <c r="K345">
        <v>45889</v>
      </c>
      <c r="L345">
        <v>137667</v>
      </c>
      <c r="M345" t="s">
        <v>27</v>
      </c>
      <c r="N345" t="s">
        <v>47</v>
      </c>
      <c r="O345">
        <v>4</v>
      </c>
      <c r="P345" t="s">
        <v>35</v>
      </c>
      <c r="Q345">
        <v>143</v>
      </c>
      <c r="R345">
        <v>313112</v>
      </c>
    </row>
    <row r="346" spans="1:18" x14ac:dyDescent="0.3">
      <c r="A346" t="s">
        <v>954</v>
      </c>
      <c r="B346" s="9">
        <v>45481</v>
      </c>
      <c r="C346" t="s">
        <v>19</v>
      </c>
      <c r="D346" t="s">
        <v>20</v>
      </c>
      <c r="E346" t="s">
        <v>37</v>
      </c>
      <c r="F346" t="s">
        <v>87</v>
      </c>
      <c r="G346" t="s">
        <v>955</v>
      </c>
      <c r="H346" t="s">
        <v>32</v>
      </c>
      <c r="I346" t="s">
        <v>95</v>
      </c>
      <c r="J346">
        <v>13</v>
      </c>
      <c r="K346">
        <v>13869</v>
      </c>
      <c r="L346">
        <v>180297</v>
      </c>
      <c r="M346">
        <v>0</v>
      </c>
      <c r="N346" t="s">
        <v>57</v>
      </c>
      <c r="O346">
        <v>4</v>
      </c>
      <c r="P346" t="s">
        <v>35</v>
      </c>
      <c r="Q346">
        <v>168</v>
      </c>
      <c r="R346">
        <v>1470487</v>
      </c>
    </row>
    <row r="347" spans="1:18" x14ac:dyDescent="0.3">
      <c r="A347" t="s">
        <v>956</v>
      </c>
      <c r="B347" s="9">
        <v>45049</v>
      </c>
      <c r="C347" t="s">
        <v>19</v>
      </c>
      <c r="D347" t="s">
        <v>20</v>
      </c>
      <c r="E347" t="s">
        <v>37</v>
      </c>
      <c r="F347" t="s">
        <v>957</v>
      </c>
      <c r="G347" t="s">
        <v>958</v>
      </c>
      <c r="H347" t="s">
        <v>24</v>
      </c>
      <c r="I347" t="s">
        <v>61</v>
      </c>
      <c r="J347">
        <v>10</v>
      </c>
      <c r="K347">
        <v>331508</v>
      </c>
      <c r="L347">
        <v>3315080</v>
      </c>
      <c r="M347">
        <v>5</v>
      </c>
      <c r="N347" t="s">
        <v>57</v>
      </c>
      <c r="O347">
        <v>2</v>
      </c>
      <c r="P347" t="s">
        <v>35</v>
      </c>
      <c r="Q347">
        <v>193</v>
      </c>
      <c r="R347">
        <v>458369</v>
      </c>
    </row>
    <row r="348" spans="1:18" x14ac:dyDescent="0.3">
      <c r="A348" t="s">
        <v>959</v>
      </c>
      <c r="B348" s="9">
        <v>45164</v>
      </c>
      <c r="C348" t="s">
        <v>19</v>
      </c>
      <c r="D348" t="s">
        <v>20</v>
      </c>
      <c r="E348" t="s">
        <v>21</v>
      </c>
      <c r="F348" t="s">
        <v>931</v>
      </c>
      <c r="G348" t="s">
        <v>960</v>
      </c>
      <c r="H348" t="s">
        <v>24</v>
      </c>
      <c r="I348" t="s">
        <v>174</v>
      </c>
      <c r="J348">
        <v>6</v>
      </c>
      <c r="K348">
        <v>90076</v>
      </c>
      <c r="L348">
        <v>540456</v>
      </c>
      <c r="M348">
        <v>0</v>
      </c>
      <c r="N348" t="s">
        <v>27</v>
      </c>
      <c r="O348">
        <v>5</v>
      </c>
      <c r="P348" t="s">
        <v>35</v>
      </c>
      <c r="Q348">
        <v>104</v>
      </c>
      <c r="R348">
        <v>1470487</v>
      </c>
    </row>
    <row r="349" spans="1:18" x14ac:dyDescent="0.3">
      <c r="A349" t="s">
        <v>961</v>
      </c>
      <c r="B349" s="9">
        <v>45323</v>
      </c>
      <c r="C349" t="s">
        <v>19</v>
      </c>
      <c r="D349" t="s">
        <v>20</v>
      </c>
      <c r="E349" t="s">
        <v>21</v>
      </c>
      <c r="F349" t="s">
        <v>962</v>
      </c>
      <c r="G349" t="s">
        <v>963</v>
      </c>
      <c r="H349" t="s">
        <v>65</v>
      </c>
      <c r="I349" t="s">
        <v>66</v>
      </c>
      <c r="J349">
        <v>4</v>
      </c>
      <c r="K349">
        <v>161486</v>
      </c>
      <c r="L349">
        <v>645944</v>
      </c>
      <c r="M349">
        <v>10</v>
      </c>
      <c r="N349" t="s">
        <v>47</v>
      </c>
      <c r="O349">
        <v>3</v>
      </c>
      <c r="P349" t="s">
        <v>35</v>
      </c>
      <c r="Q349">
        <v>57</v>
      </c>
      <c r="R349">
        <v>1470487</v>
      </c>
    </row>
    <row r="350" spans="1:18" x14ac:dyDescent="0.3">
      <c r="A350" t="s">
        <v>964</v>
      </c>
      <c r="B350" s="9">
        <v>45419</v>
      </c>
      <c r="C350" t="s">
        <v>19</v>
      </c>
      <c r="D350" t="s">
        <v>20</v>
      </c>
      <c r="E350" t="s">
        <v>21</v>
      </c>
      <c r="F350" t="s">
        <v>965</v>
      </c>
      <c r="G350" t="s">
        <v>27</v>
      </c>
      <c r="H350" t="s">
        <v>40</v>
      </c>
      <c r="I350" t="s">
        <v>123</v>
      </c>
      <c r="J350">
        <v>10</v>
      </c>
      <c r="K350">
        <v>15666</v>
      </c>
      <c r="L350">
        <v>156660</v>
      </c>
      <c r="M350">
        <v>0</v>
      </c>
      <c r="N350" t="s">
        <v>26</v>
      </c>
      <c r="O350">
        <v>2</v>
      </c>
      <c r="P350" t="s">
        <v>28</v>
      </c>
      <c r="Q350">
        <v>52</v>
      </c>
      <c r="R350">
        <v>744194</v>
      </c>
    </row>
    <row r="351" spans="1:18" x14ac:dyDescent="0.3">
      <c r="A351" t="s">
        <v>966</v>
      </c>
      <c r="B351" s="9">
        <v>45429</v>
      </c>
      <c r="C351" t="s">
        <v>19</v>
      </c>
      <c r="D351" t="s">
        <v>20</v>
      </c>
      <c r="E351" t="s">
        <v>37</v>
      </c>
      <c r="F351" t="s">
        <v>967</v>
      </c>
      <c r="G351" t="s">
        <v>27</v>
      </c>
      <c r="H351" t="s">
        <v>40</v>
      </c>
      <c r="I351" t="s">
        <v>171</v>
      </c>
      <c r="J351">
        <v>6</v>
      </c>
      <c r="K351">
        <v>3080</v>
      </c>
      <c r="L351">
        <v>18480</v>
      </c>
      <c r="M351">
        <v>15</v>
      </c>
      <c r="N351" t="s">
        <v>26</v>
      </c>
      <c r="O351">
        <v>2</v>
      </c>
      <c r="P351" t="s">
        <v>35</v>
      </c>
      <c r="Q351">
        <v>134</v>
      </c>
      <c r="R351">
        <v>394393</v>
      </c>
    </row>
    <row r="352" spans="1:18" x14ac:dyDescent="0.3">
      <c r="A352" t="s">
        <v>968</v>
      </c>
      <c r="B352" s="9">
        <v>45179</v>
      </c>
      <c r="C352" t="s">
        <v>19</v>
      </c>
      <c r="D352" t="s">
        <v>20</v>
      </c>
      <c r="E352" t="s">
        <v>37</v>
      </c>
      <c r="F352" t="s">
        <v>969</v>
      </c>
      <c r="G352" t="s">
        <v>970</v>
      </c>
      <c r="H352" t="s">
        <v>40</v>
      </c>
      <c r="I352" t="s">
        <v>171</v>
      </c>
      <c r="J352">
        <v>12</v>
      </c>
      <c r="K352">
        <v>9618</v>
      </c>
      <c r="L352">
        <v>115416</v>
      </c>
      <c r="M352">
        <v>5</v>
      </c>
      <c r="N352" t="s">
        <v>27</v>
      </c>
      <c r="O352">
        <v>2</v>
      </c>
      <c r="P352" t="s">
        <v>35</v>
      </c>
      <c r="Q352">
        <v>32</v>
      </c>
      <c r="R352">
        <v>394393</v>
      </c>
    </row>
    <row r="353" spans="1:18" x14ac:dyDescent="0.3">
      <c r="A353" t="s">
        <v>971</v>
      </c>
      <c r="B353" s="9">
        <v>45478</v>
      </c>
      <c r="C353" t="s">
        <v>19</v>
      </c>
      <c r="D353" t="s">
        <v>20</v>
      </c>
      <c r="E353" t="s">
        <v>53</v>
      </c>
      <c r="F353" t="s">
        <v>972</v>
      </c>
      <c r="G353" t="s">
        <v>973</v>
      </c>
      <c r="H353" t="s">
        <v>45</v>
      </c>
      <c r="I353" t="s">
        <v>130</v>
      </c>
      <c r="J353">
        <v>4</v>
      </c>
      <c r="K353">
        <v>30959</v>
      </c>
      <c r="L353">
        <v>123836</v>
      </c>
      <c r="M353">
        <v>5</v>
      </c>
      <c r="N353" t="s">
        <v>27</v>
      </c>
      <c r="O353">
        <v>2</v>
      </c>
      <c r="P353" t="s">
        <v>28</v>
      </c>
      <c r="Q353">
        <v>143</v>
      </c>
      <c r="R353">
        <v>394393</v>
      </c>
    </row>
    <row r="354" spans="1:18" x14ac:dyDescent="0.3">
      <c r="A354" t="s">
        <v>974</v>
      </c>
      <c r="B354" s="9">
        <v>45203</v>
      </c>
      <c r="C354" t="s">
        <v>19</v>
      </c>
      <c r="D354" t="s">
        <v>20</v>
      </c>
      <c r="E354" t="s">
        <v>21</v>
      </c>
      <c r="F354" t="s">
        <v>143</v>
      </c>
      <c r="G354" t="s">
        <v>975</v>
      </c>
      <c r="H354" t="s">
        <v>45</v>
      </c>
      <c r="I354" t="s">
        <v>46</v>
      </c>
      <c r="J354">
        <v>4</v>
      </c>
      <c r="K354">
        <v>19262</v>
      </c>
      <c r="L354">
        <v>77048</v>
      </c>
      <c r="M354">
        <v>15</v>
      </c>
      <c r="N354" t="s">
        <v>57</v>
      </c>
      <c r="O354">
        <v>7</v>
      </c>
      <c r="P354" t="s">
        <v>35</v>
      </c>
      <c r="Q354">
        <v>96</v>
      </c>
      <c r="R354">
        <v>313112</v>
      </c>
    </row>
    <row r="355" spans="1:18" x14ac:dyDescent="0.3">
      <c r="A355" t="s">
        <v>976</v>
      </c>
      <c r="B355" s="9">
        <v>45078</v>
      </c>
      <c r="C355" t="s">
        <v>19</v>
      </c>
      <c r="D355" t="s">
        <v>20</v>
      </c>
      <c r="E355" t="s">
        <v>37</v>
      </c>
      <c r="F355" t="s">
        <v>404</v>
      </c>
      <c r="G355" t="s">
        <v>27</v>
      </c>
      <c r="H355" t="s">
        <v>45</v>
      </c>
      <c r="I355" t="s">
        <v>130</v>
      </c>
      <c r="J355">
        <v>12</v>
      </c>
      <c r="K355">
        <v>24165</v>
      </c>
      <c r="L355">
        <v>289980</v>
      </c>
      <c r="M355">
        <v>0</v>
      </c>
      <c r="N355" t="s">
        <v>27</v>
      </c>
      <c r="O355">
        <v>3</v>
      </c>
      <c r="P355" t="s">
        <v>35</v>
      </c>
      <c r="Q355">
        <v>62</v>
      </c>
      <c r="R355">
        <v>313112</v>
      </c>
    </row>
    <row r="356" spans="1:18" x14ac:dyDescent="0.3">
      <c r="A356" t="s">
        <v>977</v>
      </c>
      <c r="B356" s="9">
        <v>44951</v>
      </c>
      <c r="C356" t="s">
        <v>19</v>
      </c>
      <c r="D356" t="s">
        <v>20</v>
      </c>
      <c r="E356" t="s">
        <v>21</v>
      </c>
      <c r="F356" t="s">
        <v>978</v>
      </c>
      <c r="G356" t="s">
        <v>979</v>
      </c>
      <c r="H356" t="s">
        <v>45</v>
      </c>
      <c r="I356" t="s">
        <v>181</v>
      </c>
      <c r="J356">
        <v>19</v>
      </c>
      <c r="K356">
        <v>15575</v>
      </c>
      <c r="L356">
        <v>295925</v>
      </c>
      <c r="M356">
        <v>15</v>
      </c>
      <c r="N356" t="s">
        <v>26</v>
      </c>
      <c r="O356">
        <v>3</v>
      </c>
      <c r="P356" t="s">
        <v>28</v>
      </c>
      <c r="Q356">
        <v>112</v>
      </c>
      <c r="R356">
        <v>313112</v>
      </c>
    </row>
    <row r="357" spans="1:18" x14ac:dyDescent="0.3">
      <c r="A357" t="s">
        <v>980</v>
      </c>
      <c r="B357" s="9">
        <v>44995</v>
      </c>
      <c r="C357" t="s">
        <v>19</v>
      </c>
      <c r="D357" t="s">
        <v>20</v>
      </c>
      <c r="E357" t="s">
        <v>21</v>
      </c>
      <c r="F357" t="s">
        <v>981</v>
      </c>
      <c r="G357" t="s">
        <v>982</v>
      </c>
      <c r="H357" t="s">
        <v>45</v>
      </c>
      <c r="I357" t="s">
        <v>181</v>
      </c>
      <c r="J357">
        <v>9</v>
      </c>
      <c r="K357">
        <v>16908</v>
      </c>
      <c r="L357">
        <v>152172</v>
      </c>
      <c r="M357">
        <v>5</v>
      </c>
      <c r="N357" t="s">
        <v>27</v>
      </c>
      <c r="O357">
        <v>4</v>
      </c>
      <c r="P357" t="s">
        <v>28</v>
      </c>
      <c r="Q357">
        <v>199</v>
      </c>
      <c r="R357">
        <v>313112</v>
      </c>
    </row>
    <row r="358" spans="1:18" x14ac:dyDescent="0.3">
      <c r="A358" t="s">
        <v>983</v>
      </c>
      <c r="B358" s="9">
        <v>45583</v>
      </c>
      <c r="C358" t="s">
        <v>19</v>
      </c>
      <c r="D358" t="s">
        <v>20</v>
      </c>
      <c r="E358" t="s">
        <v>53</v>
      </c>
      <c r="F358" t="s">
        <v>924</v>
      </c>
      <c r="G358" t="s">
        <v>984</v>
      </c>
      <c r="H358" t="s">
        <v>32</v>
      </c>
      <c r="I358" t="s">
        <v>113</v>
      </c>
      <c r="J358">
        <v>12</v>
      </c>
      <c r="K358">
        <v>14632</v>
      </c>
      <c r="L358">
        <v>175584</v>
      </c>
      <c r="M358">
        <v>20</v>
      </c>
      <c r="N358" t="s">
        <v>26</v>
      </c>
      <c r="O358">
        <v>5</v>
      </c>
      <c r="P358" t="s">
        <v>35</v>
      </c>
      <c r="Q358">
        <v>185</v>
      </c>
      <c r="R358">
        <v>313112</v>
      </c>
    </row>
    <row r="359" spans="1:18" x14ac:dyDescent="0.3">
      <c r="A359" t="s">
        <v>985</v>
      </c>
      <c r="B359" s="9">
        <v>45485</v>
      </c>
      <c r="C359" t="s">
        <v>19</v>
      </c>
      <c r="D359" t="s">
        <v>20</v>
      </c>
      <c r="E359" t="s">
        <v>37</v>
      </c>
      <c r="F359" t="s">
        <v>986</v>
      </c>
      <c r="G359" t="s">
        <v>987</v>
      </c>
      <c r="H359" t="s">
        <v>40</v>
      </c>
      <c r="I359" t="s">
        <v>41</v>
      </c>
      <c r="J359">
        <v>18</v>
      </c>
      <c r="K359">
        <v>8266</v>
      </c>
      <c r="L359">
        <v>148788</v>
      </c>
      <c r="M359">
        <v>15</v>
      </c>
      <c r="N359" t="s">
        <v>27</v>
      </c>
      <c r="O359">
        <v>4</v>
      </c>
      <c r="P359" t="s">
        <v>35</v>
      </c>
      <c r="Q359">
        <v>36</v>
      </c>
      <c r="R359">
        <v>458369</v>
      </c>
    </row>
    <row r="360" spans="1:18" x14ac:dyDescent="0.3">
      <c r="A360" t="s">
        <v>988</v>
      </c>
      <c r="B360" s="9">
        <v>45178</v>
      </c>
      <c r="C360" t="s">
        <v>19</v>
      </c>
      <c r="D360" t="s">
        <v>20</v>
      </c>
      <c r="E360" t="s">
        <v>37</v>
      </c>
      <c r="F360" t="s">
        <v>401</v>
      </c>
      <c r="G360" t="s">
        <v>989</v>
      </c>
      <c r="H360" t="s">
        <v>32</v>
      </c>
      <c r="I360" t="s">
        <v>141</v>
      </c>
      <c r="J360">
        <v>10</v>
      </c>
      <c r="K360">
        <v>8223</v>
      </c>
      <c r="L360">
        <v>82230</v>
      </c>
      <c r="M360">
        <v>0</v>
      </c>
      <c r="N360" t="s">
        <v>47</v>
      </c>
      <c r="O360">
        <v>1</v>
      </c>
      <c r="P360" t="s">
        <v>28</v>
      </c>
      <c r="Q360">
        <v>114</v>
      </c>
      <c r="R360">
        <v>394393</v>
      </c>
    </row>
    <row r="361" spans="1:18" x14ac:dyDescent="0.3">
      <c r="A361" t="s">
        <v>990</v>
      </c>
      <c r="B361" s="9">
        <v>45303</v>
      </c>
      <c r="C361" t="s">
        <v>19</v>
      </c>
      <c r="D361" t="s">
        <v>20</v>
      </c>
      <c r="E361" t="s">
        <v>37</v>
      </c>
      <c r="F361" t="s">
        <v>991</v>
      </c>
      <c r="G361" t="s">
        <v>27</v>
      </c>
      <c r="H361" t="s">
        <v>32</v>
      </c>
      <c r="I361" t="s">
        <v>33</v>
      </c>
      <c r="J361">
        <v>18</v>
      </c>
      <c r="K361">
        <v>3000</v>
      </c>
      <c r="L361">
        <v>54000</v>
      </c>
      <c r="M361" t="s">
        <v>27</v>
      </c>
      <c r="N361" t="s">
        <v>47</v>
      </c>
      <c r="O361" t="s">
        <v>27</v>
      </c>
      <c r="P361" t="s">
        <v>35</v>
      </c>
      <c r="Q361">
        <v>133</v>
      </c>
      <c r="R361">
        <v>458369</v>
      </c>
    </row>
    <row r="362" spans="1:18" x14ac:dyDescent="0.3">
      <c r="A362" t="s">
        <v>992</v>
      </c>
      <c r="B362" s="9">
        <v>45592</v>
      </c>
      <c r="C362" t="s">
        <v>19</v>
      </c>
      <c r="D362" t="s">
        <v>20</v>
      </c>
      <c r="E362" t="s">
        <v>37</v>
      </c>
      <c r="F362" t="s">
        <v>993</v>
      </c>
      <c r="G362" t="s">
        <v>994</v>
      </c>
      <c r="H362" t="s">
        <v>45</v>
      </c>
      <c r="I362" t="s">
        <v>211</v>
      </c>
      <c r="J362">
        <v>20</v>
      </c>
      <c r="K362">
        <v>35691</v>
      </c>
      <c r="L362">
        <v>713820</v>
      </c>
      <c r="M362">
        <v>0</v>
      </c>
      <c r="N362" t="s">
        <v>57</v>
      </c>
      <c r="O362">
        <v>3</v>
      </c>
      <c r="P362" t="s">
        <v>28</v>
      </c>
      <c r="Q362">
        <v>62</v>
      </c>
      <c r="R362">
        <v>458369</v>
      </c>
    </row>
    <row r="363" spans="1:18" x14ac:dyDescent="0.3">
      <c r="A363" t="s">
        <v>995</v>
      </c>
      <c r="B363" s="9">
        <v>45592</v>
      </c>
      <c r="C363" t="s">
        <v>19</v>
      </c>
      <c r="D363" t="s">
        <v>20</v>
      </c>
      <c r="E363" t="s">
        <v>53</v>
      </c>
      <c r="F363" t="s">
        <v>353</v>
      </c>
      <c r="G363" t="s">
        <v>996</v>
      </c>
      <c r="H363" t="s">
        <v>65</v>
      </c>
      <c r="I363" t="s">
        <v>78</v>
      </c>
      <c r="J363">
        <v>5</v>
      </c>
      <c r="K363">
        <v>177484</v>
      </c>
      <c r="L363">
        <v>887420</v>
      </c>
      <c r="M363">
        <v>0</v>
      </c>
      <c r="N363" t="s">
        <v>27</v>
      </c>
      <c r="O363">
        <v>3</v>
      </c>
      <c r="P363" t="s">
        <v>28</v>
      </c>
      <c r="Q363">
        <v>140</v>
      </c>
      <c r="R363">
        <v>313112</v>
      </c>
    </row>
    <row r="364" spans="1:18" x14ac:dyDescent="0.3">
      <c r="A364" t="s">
        <v>997</v>
      </c>
      <c r="B364" s="9">
        <v>45339</v>
      </c>
      <c r="C364" t="s">
        <v>19</v>
      </c>
      <c r="D364" t="s">
        <v>20</v>
      </c>
      <c r="E364" t="s">
        <v>21</v>
      </c>
      <c r="F364" t="s">
        <v>998</v>
      </c>
      <c r="G364" t="s">
        <v>999</v>
      </c>
      <c r="H364" t="s">
        <v>45</v>
      </c>
      <c r="I364" t="s">
        <v>74</v>
      </c>
      <c r="J364">
        <v>4</v>
      </c>
      <c r="K364">
        <v>16598</v>
      </c>
      <c r="L364">
        <v>66392</v>
      </c>
      <c r="M364">
        <v>10</v>
      </c>
      <c r="N364" t="s">
        <v>47</v>
      </c>
      <c r="O364">
        <v>3</v>
      </c>
      <c r="P364" t="s">
        <v>35</v>
      </c>
      <c r="Q364">
        <v>154</v>
      </c>
      <c r="R364">
        <v>744194</v>
      </c>
    </row>
    <row r="365" spans="1:18" x14ac:dyDescent="0.3">
      <c r="A365" t="s">
        <v>1000</v>
      </c>
      <c r="B365" s="9">
        <v>45200</v>
      </c>
      <c r="C365" t="s">
        <v>19</v>
      </c>
      <c r="D365" t="s">
        <v>20</v>
      </c>
      <c r="E365" t="s">
        <v>21</v>
      </c>
      <c r="F365" t="s">
        <v>464</v>
      </c>
      <c r="G365" t="s">
        <v>27</v>
      </c>
      <c r="H365" t="s">
        <v>45</v>
      </c>
      <c r="I365" t="s">
        <v>74</v>
      </c>
      <c r="J365">
        <v>6</v>
      </c>
      <c r="K365">
        <v>36433</v>
      </c>
      <c r="L365">
        <v>218598</v>
      </c>
      <c r="M365">
        <v>0</v>
      </c>
      <c r="N365" t="s">
        <v>34</v>
      </c>
      <c r="O365">
        <v>3</v>
      </c>
      <c r="P365" t="s">
        <v>35</v>
      </c>
      <c r="Q365">
        <v>161</v>
      </c>
      <c r="R365">
        <v>313112</v>
      </c>
    </row>
    <row r="366" spans="1:18" x14ac:dyDescent="0.3">
      <c r="A366" t="s">
        <v>1001</v>
      </c>
      <c r="B366" s="9">
        <v>45322</v>
      </c>
      <c r="C366" t="s">
        <v>19</v>
      </c>
      <c r="D366" t="s">
        <v>20</v>
      </c>
      <c r="E366" t="s">
        <v>21</v>
      </c>
      <c r="F366" t="s">
        <v>1002</v>
      </c>
      <c r="G366" t="s">
        <v>1003</v>
      </c>
      <c r="H366" t="s">
        <v>32</v>
      </c>
      <c r="I366" t="s">
        <v>117</v>
      </c>
      <c r="J366">
        <v>5</v>
      </c>
      <c r="K366">
        <v>21121</v>
      </c>
      <c r="L366">
        <v>105605</v>
      </c>
      <c r="M366">
        <v>15</v>
      </c>
      <c r="N366" t="s">
        <v>34</v>
      </c>
      <c r="O366">
        <v>4</v>
      </c>
      <c r="P366" t="s">
        <v>35</v>
      </c>
      <c r="Q366">
        <v>155</v>
      </c>
      <c r="R366">
        <v>313112</v>
      </c>
    </row>
    <row r="367" spans="1:18" x14ac:dyDescent="0.3">
      <c r="A367" t="s">
        <v>1004</v>
      </c>
      <c r="B367" s="9">
        <v>44969</v>
      </c>
      <c r="C367" t="s">
        <v>19</v>
      </c>
      <c r="D367" t="s">
        <v>20</v>
      </c>
      <c r="E367" t="s">
        <v>37</v>
      </c>
      <c r="F367" t="s">
        <v>1005</v>
      </c>
      <c r="G367" t="s">
        <v>27</v>
      </c>
      <c r="H367" t="s">
        <v>40</v>
      </c>
      <c r="I367" t="s">
        <v>106</v>
      </c>
      <c r="J367">
        <v>12</v>
      </c>
      <c r="K367">
        <v>9752</v>
      </c>
      <c r="L367">
        <v>117024</v>
      </c>
      <c r="M367">
        <v>5</v>
      </c>
      <c r="N367" t="s">
        <v>47</v>
      </c>
      <c r="O367">
        <v>2</v>
      </c>
      <c r="P367" t="s">
        <v>35</v>
      </c>
      <c r="Q367">
        <v>160</v>
      </c>
      <c r="R367">
        <v>458369</v>
      </c>
    </row>
    <row r="368" spans="1:18" x14ac:dyDescent="0.3">
      <c r="A368" t="s">
        <v>1006</v>
      </c>
      <c r="B368" s="9">
        <v>44990</v>
      </c>
      <c r="C368" t="s">
        <v>19</v>
      </c>
      <c r="D368" t="s">
        <v>20</v>
      </c>
      <c r="E368" t="s">
        <v>53</v>
      </c>
      <c r="F368" t="s">
        <v>694</v>
      </c>
      <c r="G368" t="s">
        <v>1007</v>
      </c>
      <c r="H368" t="s">
        <v>24</v>
      </c>
      <c r="I368" t="s">
        <v>161</v>
      </c>
      <c r="J368">
        <v>17</v>
      </c>
      <c r="K368">
        <v>150117</v>
      </c>
      <c r="L368">
        <v>2551989</v>
      </c>
      <c r="M368">
        <v>20</v>
      </c>
      <c r="N368" t="s">
        <v>27</v>
      </c>
      <c r="O368">
        <v>2</v>
      </c>
      <c r="P368" t="s">
        <v>35</v>
      </c>
      <c r="Q368">
        <v>94</v>
      </c>
      <c r="R368">
        <v>394393</v>
      </c>
    </row>
    <row r="369" spans="1:18" x14ac:dyDescent="0.3">
      <c r="A369" t="s">
        <v>1008</v>
      </c>
      <c r="B369" s="9">
        <v>45097</v>
      </c>
      <c r="C369" t="s">
        <v>19</v>
      </c>
      <c r="D369" t="s">
        <v>20</v>
      </c>
      <c r="E369" t="s">
        <v>37</v>
      </c>
      <c r="F369" t="s">
        <v>100</v>
      </c>
      <c r="G369" t="s">
        <v>27</v>
      </c>
      <c r="H369" t="s">
        <v>32</v>
      </c>
      <c r="I369" t="s">
        <v>237</v>
      </c>
      <c r="J369">
        <v>6</v>
      </c>
      <c r="K369">
        <v>5837</v>
      </c>
      <c r="L369">
        <v>35022</v>
      </c>
      <c r="M369">
        <v>10</v>
      </c>
      <c r="N369" t="s">
        <v>47</v>
      </c>
      <c r="O369" t="s">
        <v>27</v>
      </c>
      <c r="P369" t="s">
        <v>35</v>
      </c>
      <c r="Q369">
        <v>119</v>
      </c>
      <c r="R369">
        <v>1470487</v>
      </c>
    </row>
    <row r="370" spans="1:18" x14ac:dyDescent="0.3">
      <c r="A370" t="s">
        <v>1009</v>
      </c>
      <c r="B370" s="9">
        <v>45550</v>
      </c>
      <c r="C370" t="s">
        <v>19</v>
      </c>
      <c r="D370" t="s">
        <v>20</v>
      </c>
      <c r="E370" t="s">
        <v>53</v>
      </c>
      <c r="F370" t="s">
        <v>1010</v>
      </c>
      <c r="G370" t="s">
        <v>1011</v>
      </c>
      <c r="H370" t="s">
        <v>45</v>
      </c>
      <c r="I370" t="s">
        <v>46</v>
      </c>
      <c r="J370">
        <v>8</v>
      </c>
      <c r="K370">
        <v>33859</v>
      </c>
      <c r="L370">
        <v>270872</v>
      </c>
      <c r="M370">
        <v>10</v>
      </c>
      <c r="N370" t="s">
        <v>26</v>
      </c>
      <c r="O370">
        <v>3</v>
      </c>
      <c r="P370" t="s">
        <v>35</v>
      </c>
      <c r="Q370">
        <v>27</v>
      </c>
      <c r="R370">
        <v>458369</v>
      </c>
    </row>
    <row r="371" spans="1:18" x14ac:dyDescent="0.3">
      <c r="A371" t="s">
        <v>1012</v>
      </c>
      <c r="B371" s="9">
        <v>45173</v>
      </c>
      <c r="C371" t="s">
        <v>19</v>
      </c>
      <c r="D371" t="s">
        <v>20</v>
      </c>
      <c r="E371" t="s">
        <v>53</v>
      </c>
      <c r="F371" t="s">
        <v>147</v>
      </c>
      <c r="G371" t="s">
        <v>27</v>
      </c>
      <c r="H371" t="s">
        <v>24</v>
      </c>
      <c r="I371" t="s">
        <v>92</v>
      </c>
      <c r="J371">
        <v>2</v>
      </c>
      <c r="K371">
        <v>339977</v>
      </c>
      <c r="L371">
        <v>679954</v>
      </c>
      <c r="M371">
        <v>0</v>
      </c>
      <c r="N371" t="s">
        <v>47</v>
      </c>
      <c r="O371">
        <v>1</v>
      </c>
      <c r="P371" t="s">
        <v>35</v>
      </c>
      <c r="Q371">
        <v>73</v>
      </c>
      <c r="R371">
        <v>313112</v>
      </c>
    </row>
    <row r="372" spans="1:18" x14ac:dyDescent="0.3">
      <c r="A372" t="s">
        <v>1013</v>
      </c>
      <c r="B372" s="9">
        <v>45025</v>
      </c>
      <c r="C372" t="s">
        <v>19</v>
      </c>
      <c r="D372" t="s">
        <v>20</v>
      </c>
      <c r="E372" t="s">
        <v>37</v>
      </c>
      <c r="F372" t="s">
        <v>670</v>
      </c>
      <c r="G372" t="s">
        <v>1014</v>
      </c>
      <c r="H372" t="s">
        <v>65</v>
      </c>
      <c r="I372" t="s">
        <v>289</v>
      </c>
      <c r="J372">
        <v>20</v>
      </c>
      <c r="K372">
        <v>80848</v>
      </c>
      <c r="L372">
        <v>1616960</v>
      </c>
      <c r="M372">
        <v>20</v>
      </c>
      <c r="N372" t="s">
        <v>34</v>
      </c>
      <c r="O372">
        <v>5</v>
      </c>
      <c r="P372" t="s">
        <v>35</v>
      </c>
      <c r="Q372">
        <v>186</v>
      </c>
      <c r="R372">
        <v>1470487</v>
      </c>
    </row>
    <row r="373" spans="1:18" x14ac:dyDescent="0.3">
      <c r="A373" t="s">
        <v>1015</v>
      </c>
      <c r="B373" s="9">
        <v>45417</v>
      </c>
      <c r="C373" t="s">
        <v>19</v>
      </c>
      <c r="D373" t="s">
        <v>20</v>
      </c>
      <c r="E373" t="s">
        <v>21</v>
      </c>
      <c r="F373" t="s">
        <v>1016</v>
      </c>
      <c r="G373" t="s">
        <v>1017</v>
      </c>
      <c r="H373" t="s">
        <v>24</v>
      </c>
      <c r="I373" t="s">
        <v>161</v>
      </c>
      <c r="J373">
        <v>18</v>
      </c>
      <c r="K373">
        <v>323169</v>
      </c>
      <c r="L373">
        <v>5817042</v>
      </c>
      <c r="M373">
        <v>0</v>
      </c>
      <c r="N373" t="s">
        <v>27</v>
      </c>
      <c r="O373">
        <v>2</v>
      </c>
      <c r="P373" t="s">
        <v>27</v>
      </c>
      <c r="Q373">
        <v>21</v>
      </c>
      <c r="R373">
        <v>744194</v>
      </c>
    </row>
    <row r="374" spans="1:18" x14ac:dyDescent="0.3">
      <c r="A374" t="s">
        <v>1018</v>
      </c>
      <c r="B374" s="9">
        <v>45228</v>
      </c>
      <c r="C374" t="s">
        <v>19</v>
      </c>
      <c r="D374" t="s">
        <v>20</v>
      </c>
      <c r="E374" t="s">
        <v>37</v>
      </c>
      <c r="F374" t="s">
        <v>937</v>
      </c>
      <c r="G374" t="s">
        <v>1019</v>
      </c>
      <c r="H374" t="s">
        <v>32</v>
      </c>
      <c r="I374" t="s">
        <v>141</v>
      </c>
      <c r="J374">
        <v>16</v>
      </c>
      <c r="K374">
        <v>3625</v>
      </c>
      <c r="L374">
        <v>58000</v>
      </c>
      <c r="M374">
        <v>10</v>
      </c>
      <c r="N374" t="s">
        <v>27</v>
      </c>
      <c r="O374">
        <v>3</v>
      </c>
      <c r="P374" t="s">
        <v>35</v>
      </c>
      <c r="Q374">
        <v>132</v>
      </c>
      <c r="R374">
        <v>1470487</v>
      </c>
    </row>
    <row r="375" spans="1:18" x14ac:dyDescent="0.3">
      <c r="A375" t="s">
        <v>1020</v>
      </c>
      <c r="B375" s="9">
        <v>45124</v>
      </c>
      <c r="C375" t="s">
        <v>19</v>
      </c>
      <c r="D375" t="s">
        <v>20</v>
      </c>
      <c r="E375" t="s">
        <v>37</v>
      </c>
      <c r="F375" t="s">
        <v>119</v>
      </c>
      <c r="G375" t="s">
        <v>1021</v>
      </c>
      <c r="H375" t="s">
        <v>24</v>
      </c>
      <c r="I375" t="s">
        <v>61</v>
      </c>
      <c r="J375">
        <v>4</v>
      </c>
      <c r="K375">
        <v>151951</v>
      </c>
      <c r="L375">
        <v>607804</v>
      </c>
      <c r="M375" t="s">
        <v>27</v>
      </c>
      <c r="N375" t="s">
        <v>57</v>
      </c>
      <c r="O375">
        <v>3</v>
      </c>
      <c r="P375" t="s">
        <v>28</v>
      </c>
      <c r="Q375">
        <v>123</v>
      </c>
      <c r="R375">
        <v>458369</v>
      </c>
    </row>
    <row r="376" spans="1:18" x14ac:dyDescent="0.3">
      <c r="A376" t="s">
        <v>1022</v>
      </c>
      <c r="B376" s="9">
        <v>45132</v>
      </c>
      <c r="C376" t="s">
        <v>19</v>
      </c>
      <c r="D376" t="s">
        <v>20</v>
      </c>
      <c r="E376" t="s">
        <v>37</v>
      </c>
      <c r="F376" t="s">
        <v>631</v>
      </c>
      <c r="G376" t="s">
        <v>1023</v>
      </c>
      <c r="H376" t="s">
        <v>24</v>
      </c>
      <c r="I376" t="s">
        <v>152</v>
      </c>
      <c r="J376">
        <v>3</v>
      </c>
      <c r="K376">
        <v>290049</v>
      </c>
      <c r="L376">
        <v>870147</v>
      </c>
      <c r="M376" t="s">
        <v>27</v>
      </c>
      <c r="N376" t="s">
        <v>57</v>
      </c>
      <c r="O376">
        <v>4</v>
      </c>
      <c r="P376" t="s">
        <v>35</v>
      </c>
      <c r="Q376">
        <v>29</v>
      </c>
      <c r="R376">
        <v>1470487</v>
      </c>
    </row>
    <row r="377" spans="1:18" x14ac:dyDescent="0.3">
      <c r="A377" t="s">
        <v>1024</v>
      </c>
      <c r="B377" s="9">
        <v>45283</v>
      </c>
      <c r="C377" t="s">
        <v>19</v>
      </c>
      <c r="D377" t="s">
        <v>20</v>
      </c>
      <c r="E377" t="s">
        <v>37</v>
      </c>
      <c r="F377" t="s">
        <v>1025</v>
      </c>
      <c r="G377" t="s">
        <v>1026</v>
      </c>
      <c r="H377" t="s">
        <v>40</v>
      </c>
      <c r="I377" t="s">
        <v>137</v>
      </c>
      <c r="J377">
        <v>5</v>
      </c>
      <c r="K377">
        <v>16096</v>
      </c>
      <c r="L377">
        <v>80480</v>
      </c>
      <c r="M377">
        <v>5</v>
      </c>
      <c r="N377" t="s">
        <v>47</v>
      </c>
      <c r="O377">
        <v>3</v>
      </c>
      <c r="P377" t="s">
        <v>28</v>
      </c>
      <c r="Q377">
        <v>6</v>
      </c>
      <c r="R377">
        <v>1470487</v>
      </c>
    </row>
    <row r="378" spans="1:18" x14ac:dyDescent="0.3">
      <c r="A378" t="s">
        <v>1027</v>
      </c>
      <c r="B378" s="9">
        <v>45344</v>
      </c>
      <c r="C378" t="s">
        <v>19</v>
      </c>
      <c r="D378" t="s">
        <v>20</v>
      </c>
      <c r="E378" t="s">
        <v>21</v>
      </c>
      <c r="F378" t="s">
        <v>1028</v>
      </c>
      <c r="G378" t="s">
        <v>1029</v>
      </c>
      <c r="H378" t="s">
        <v>45</v>
      </c>
      <c r="I378" t="s">
        <v>211</v>
      </c>
      <c r="J378">
        <v>7</v>
      </c>
      <c r="K378">
        <v>18449</v>
      </c>
      <c r="L378">
        <v>129143</v>
      </c>
      <c r="M378">
        <v>10</v>
      </c>
      <c r="N378" t="s">
        <v>27</v>
      </c>
      <c r="O378">
        <v>1</v>
      </c>
      <c r="P378" t="s">
        <v>35</v>
      </c>
      <c r="Q378">
        <v>183</v>
      </c>
      <c r="R378">
        <v>394393</v>
      </c>
    </row>
    <row r="379" spans="1:18" x14ac:dyDescent="0.3">
      <c r="A379" t="s">
        <v>1030</v>
      </c>
      <c r="B379" s="9">
        <v>45488</v>
      </c>
      <c r="C379" t="s">
        <v>19</v>
      </c>
      <c r="D379" t="s">
        <v>20</v>
      </c>
      <c r="E379" t="s">
        <v>21</v>
      </c>
      <c r="F379" t="s">
        <v>1031</v>
      </c>
      <c r="G379" t="s">
        <v>1032</v>
      </c>
      <c r="H379" t="s">
        <v>45</v>
      </c>
      <c r="I379" t="s">
        <v>130</v>
      </c>
      <c r="J379">
        <v>6</v>
      </c>
      <c r="K379">
        <v>4309</v>
      </c>
      <c r="L379">
        <v>25854</v>
      </c>
      <c r="M379">
        <v>0</v>
      </c>
      <c r="N379" t="s">
        <v>57</v>
      </c>
      <c r="O379">
        <v>5</v>
      </c>
      <c r="P379" t="s">
        <v>35</v>
      </c>
      <c r="Q379">
        <v>143</v>
      </c>
      <c r="R379">
        <v>313112</v>
      </c>
    </row>
    <row r="380" spans="1:18" x14ac:dyDescent="0.3">
      <c r="A380" t="s">
        <v>1033</v>
      </c>
      <c r="B380" s="9">
        <v>45251</v>
      </c>
      <c r="C380" t="s">
        <v>19</v>
      </c>
      <c r="D380" t="s">
        <v>20</v>
      </c>
      <c r="E380" t="s">
        <v>37</v>
      </c>
      <c r="F380" t="s">
        <v>498</v>
      </c>
      <c r="G380" t="s">
        <v>1034</v>
      </c>
      <c r="H380" t="s">
        <v>32</v>
      </c>
      <c r="I380" t="s">
        <v>95</v>
      </c>
      <c r="J380">
        <v>14</v>
      </c>
      <c r="K380">
        <v>21331</v>
      </c>
      <c r="L380">
        <v>298634</v>
      </c>
      <c r="M380">
        <v>15</v>
      </c>
      <c r="N380" t="s">
        <v>27</v>
      </c>
      <c r="O380">
        <v>5</v>
      </c>
      <c r="P380" t="s">
        <v>35</v>
      </c>
      <c r="Q380">
        <v>51</v>
      </c>
      <c r="R380">
        <v>313112</v>
      </c>
    </row>
    <row r="381" spans="1:18" x14ac:dyDescent="0.3">
      <c r="A381" t="s">
        <v>1035</v>
      </c>
      <c r="B381" s="9">
        <v>45019</v>
      </c>
      <c r="C381" t="s">
        <v>19</v>
      </c>
      <c r="D381" t="s">
        <v>20</v>
      </c>
      <c r="E381" t="s">
        <v>37</v>
      </c>
      <c r="F381" t="s">
        <v>1036</v>
      </c>
      <c r="G381" t="s">
        <v>1037</v>
      </c>
      <c r="H381" t="s">
        <v>45</v>
      </c>
      <c r="I381" t="s">
        <v>211</v>
      </c>
      <c r="J381">
        <v>7</v>
      </c>
      <c r="K381">
        <v>40873</v>
      </c>
      <c r="L381">
        <v>286111</v>
      </c>
      <c r="M381">
        <v>0</v>
      </c>
      <c r="N381" t="s">
        <v>27</v>
      </c>
      <c r="O381">
        <v>4</v>
      </c>
      <c r="P381" t="s">
        <v>35</v>
      </c>
      <c r="Q381">
        <v>73</v>
      </c>
      <c r="R381">
        <v>458369</v>
      </c>
    </row>
    <row r="382" spans="1:18" x14ac:dyDescent="0.3">
      <c r="A382" t="s">
        <v>1038</v>
      </c>
      <c r="B382" s="9">
        <v>45497</v>
      </c>
      <c r="C382" t="s">
        <v>19</v>
      </c>
      <c r="D382" t="s">
        <v>20</v>
      </c>
      <c r="E382" t="s">
        <v>53</v>
      </c>
      <c r="F382" t="s">
        <v>1039</v>
      </c>
      <c r="G382" t="s">
        <v>1040</v>
      </c>
      <c r="H382" t="s">
        <v>24</v>
      </c>
      <c r="I382" t="s">
        <v>25</v>
      </c>
      <c r="J382">
        <v>4</v>
      </c>
      <c r="K382">
        <v>338780</v>
      </c>
      <c r="L382">
        <v>1355120</v>
      </c>
      <c r="M382">
        <v>0</v>
      </c>
      <c r="N382" t="s">
        <v>34</v>
      </c>
      <c r="O382" t="s">
        <v>27</v>
      </c>
      <c r="P382" t="s">
        <v>28</v>
      </c>
      <c r="Q382">
        <v>32</v>
      </c>
      <c r="R382">
        <v>313112</v>
      </c>
    </row>
    <row r="383" spans="1:18" x14ac:dyDescent="0.3">
      <c r="A383" t="s">
        <v>1041</v>
      </c>
      <c r="B383" s="9">
        <v>44927</v>
      </c>
      <c r="C383" t="s">
        <v>19</v>
      </c>
      <c r="D383" t="s">
        <v>20</v>
      </c>
      <c r="E383" t="s">
        <v>37</v>
      </c>
      <c r="F383" t="s">
        <v>1042</v>
      </c>
      <c r="G383" t="s">
        <v>1043</v>
      </c>
      <c r="H383" t="s">
        <v>24</v>
      </c>
      <c r="I383" t="s">
        <v>152</v>
      </c>
      <c r="J383">
        <v>2</v>
      </c>
      <c r="K383">
        <v>128632</v>
      </c>
      <c r="L383">
        <v>257264</v>
      </c>
      <c r="M383">
        <v>0</v>
      </c>
      <c r="N383" t="s">
        <v>26</v>
      </c>
      <c r="O383">
        <v>2</v>
      </c>
      <c r="P383" t="s">
        <v>28</v>
      </c>
      <c r="Q383">
        <v>26</v>
      </c>
      <c r="R383">
        <v>1470487</v>
      </c>
    </row>
    <row r="384" spans="1:18" x14ac:dyDescent="0.3">
      <c r="A384" t="s">
        <v>1044</v>
      </c>
      <c r="B384" s="9">
        <v>45479</v>
      </c>
      <c r="C384" t="s">
        <v>19</v>
      </c>
      <c r="D384" t="s">
        <v>20</v>
      </c>
      <c r="E384" t="s">
        <v>37</v>
      </c>
      <c r="F384" t="s">
        <v>1045</v>
      </c>
      <c r="G384" t="s">
        <v>1046</v>
      </c>
      <c r="H384" t="s">
        <v>40</v>
      </c>
      <c r="I384" t="s">
        <v>41</v>
      </c>
      <c r="J384">
        <v>12</v>
      </c>
      <c r="K384">
        <v>13760</v>
      </c>
      <c r="L384">
        <v>165120</v>
      </c>
      <c r="M384">
        <v>0</v>
      </c>
      <c r="N384" t="s">
        <v>26</v>
      </c>
      <c r="O384">
        <v>4</v>
      </c>
      <c r="P384" t="s">
        <v>35</v>
      </c>
      <c r="Q384">
        <v>87</v>
      </c>
      <c r="R384">
        <v>1470487</v>
      </c>
    </row>
    <row r="385" spans="1:18" x14ac:dyDescent="0.3">
      <c r="A385" t="s">
        <v>1047</v>
      </c>
      <c r="B385" s="9">
        <v>45056</v>
      </c>
      <c r="C385" t="s">
        <v>19</v>
      </c>
      <c r="D385" t="s">
        <v>20</v>
      </c>
      <c r="E385" t="s">
        <v>21</v>
      </c>
      <c r="F385" t="s">
        <v>1048</v>
      </c>
      <c r="G385" t="s">
        <v>1049</v>
      </c>
      <c r="H385" t="s">
        <v>45</v>
      </c>
      <c r="I385" t="s">
        <v>74</v>
      </c>
      <c r="J385">
        <v>4</v>
      </c>
      <c r="K385">
        <v>23944</v>
      </c>
      <c r="L385">
        <v>95776</v>
      </c>
      <c r="M385">
        <v>10</v>
      </c>
      <c r="N385" t="s">
        <v>57</v>
      </c>
      <c r="O385">
        <v>2</v>
      </c>
      <c r="P385" t="s">
        <v>27</v>
      </c>
      <c r="Q385">
        <v>5</v>
      </c>
      <c r="R385">
        <v>394393</v>
      </c>
    </row>
    <row r="386" spans="1:18" x14ac:dyDescent="0.3">
      <c r="A386" t="s">
        <v>1050</v>
      </c>
      <c r="B386" s="9">
        <v>45156</v>
      </c>
      <c r="C386" t="s">
        <v>19</v>
      </c>
      <c r="D386" t="s">
        <v>20</v>
      </c>
      <c r="E386" t="s">
        <v>21</v>
      </c>
      <c r="F386" t="s">
        <v>658</v>
      </c>
      <c r="G386" t="s">
        <v>1051</v>
      </c>
      <c r="H386" t="s">
        <v>24</v>
      </c>
      <c r="I386" t="s">
        <v>152</v>
      </c>
      <c r="J386">
        <v>19</v>
      </c>
      <c r="K386">
        <v>316526</v>
      </c>
      <c r="L386">
        <v>6013994</v>
      </c>
      <c r="M386" t="s">
        <v>27</v>
      </c>
      <c r="N386" t="s">
        <v>26</v>
      </c>
      <c r="O386">
        <v>5</v>
      </c>
      <c r="P386" t="s">
        <v>35</v>
      </c>
      <c r="Q386">
        <v>144</v>
      </c>
      <c r="R386">
        <v>313112</v>
      </c>
    </row>
    <row r="387" spans="1:18" x14ac:dyDescent="0.3">
      <c r="A387" t="s">
        <v>1052</v>
      </c>
      <c r="B387" s="9">
        <v>45117</v>
      </c>
      <c r="C387" t="s">
        <v>19</v>
      </c>
      <c r="D387" t="s">
        <v>20</v>
      </c>
      <c r="E387" t="s">
        <v>21</v>
      </c>
      <c r="F387" t="s">
        <v>1053</v>
      </c>
      <c r="G387" t="s">
        <v>27</v>
      </c>
      <c r="H387" t="s">
        <v>32</v>
      </c>
      <c r="I387" t="s">
        <v>113</v>
      </c>
      <c r="J387">
        <v>3</v>
      </c>
      <c r="K387">
        <v>20151</v>
      </c>
      <c r="L387">
        <v>60453</v>
      </c>
      <c r="M387">
        <v>10</v>
      </c>
      <c r="N387" t="s">
        <v>34</v>
      </c>
      <c r="O387">
        <v>5</v>
      </c>
      <c r="P387" t="s">
        <v>28</v>
      </c>
      <c r="Q387">
        <v>59</v>
      </c>
      <c r="R387">
        <v>1470487</v>
      </c>
    </row>
    <row r="388" spans="1:18" x14ac:dyDescent="0.3">
      <c r="A388" t="s">
        <v>1054</v>
      </c>
      <c r="B388" s="9">
        <v>45551</v>
      </c>
      <c r="C388" t="s">
        <v>19</v>
      </c>
      <c r="D388" t="s">
        <v>20</v>
      </c>
      <c r="E388" t="s">
        <v>21</v>
      </c>
      <c r="F388" t="s">
        <v>1055</v>
      </c>
      <c r="G388" t="s">
        <v>1056</v>
      </c>
      <c r="H388" t="s">
        <v>24</v>
      </c>
      <c r="I388" t="s">
        <v>161</v>
      </c>
      <c r="J388">
        <v>14</v>
      </c>
      <c r="K388">
        <v>252930</v>
      </c>
      <c r="L388">
        <v>3541020</v>
      </c>
      <c r="M388">
        <v>15</v>
      </c>
      <c r="N388" t="s">
        <v>34</v>
      </c>
      <c r="O388">
        <v>2</v>
      </c>
      <c r="P388" t="s">
        <v>35</v>
      </c>
      <c r="Q388">
        <v>154</v>
      </c>
      <c r="R388">
        <v>458369</v>
      </c>
    </row>
    <row r="389" spans="1:18" x14ac:dyDescent="0.3">
      <c r="A389" t="s">
        <v>1057</v>
      </c>
      <c r="B389" s="9">
        <v>45255</v>
      </c>
      <c r="C389" t="s">
        <v>19</v>
      </c>
      <c r="D389" t="s">
        <v>20</v>
      </c>
      <c r="E389" t="s">
        <v>21</v>
      </c>
      <c r="F389" t="s">
        <v>1058</v>
      </c>
      <c r="G389" t="s">
        <v>27</v>
      </c>
      <c r="H389" t="s">
        <v>40</v>
      </c>
      <c r="I389" t="s">
        <v>51</v>
      </c>
      <c r="J389">
        <v>6</v>
      </c>
      <c r="K389">
        <v>16705</v>
      </c>
      <c r="L389">
        <v>100230</v>
      </c>
      <c r="M389">
        <v>10</v>
      </c>
      <c r="N389" t="s">
        <v>57</v>
      </c>
      <c r="O389">
        <v>2</v>
      </c>
      <c r="P389" t="s">
        <v>28</v>
      </c>
      <c r="Q389">
        <v>198</v>
      </c>
      <c r="R389">
        <v>1470487</v>
      </c>
    </row>
    <row r="390" spans="1:18" x14ac:dyDescent="0.3">
      <c r="A390" t="s">
        <v>1059</v>
      </c>
      <c r="B390" s="9">
        <v>45179</v>
      </c>
      <c r="C390" t="s">
        <v>19</v>
      </c>
      <c r="D390" t="s">
        <v>20</v>
      </c>
      <c r="E390" t="s">
        <v>37</v>
      </c>
      <c r="F390" t="s">
        <v>1060</v>
      </c>
      <c r="G390" t="s">
        <v>1061</v>
      </c>
      <c r="H390" t="s">
        <v>65</v>
      </c>
      <c r="I390" t="s">
        <v>78</v>
      </c>
      <c r="J390">
        <v>20</v>
      </c>
      <c r="K390">
        <v>173935</v>
      </c>
      <c r="L390">
        <v>3478700</v>
      </c>
      <c r="M390">
        <v>15</v>
      </c>
      <c r="N390" t="s">
        <v>57</v>
      </c>
      <c r="O390">
        <v>3</v>
      </c>
      <c r="P390" t="s">
        <v>35</v>
      </c>
      <c r="Q390">
        <v>10</v>
      </c>
      <c r="R390">
        <v>394393</v>
      </c>
    </row>
    <row r="391" spans="1:18" x14ac:dyDescent="0.3">
      <c r="A391" t="s">
        <v>1062</v>
      </c>
      <c r="B391" s="9">
        <v>45113</v>
      </c>
      <c r="C391" t="s">
        <v>19</v>
      </c>
      <c r="D391" t="s">
        <v>20</v>
      </c>
      <c r="E391" t="s">
        <v>37</v>
      </c>
      <c r="F391" t="s">
        <v>1063</v>
      </c>
      <c r="G391" t="s">
        <v>1064</v>
      </c>
      <c r="H391" t="s">
        <v>45</v>
      </c>
      <c r="I391" t="s">
        <v>98</v>
      </c>
      <c r="J391">
        <v>1</v>
      </c>
      <c r="K391">
        <v>14807</v>
      </c>
      <c r="L391">
        <v>14807</v>
      </c>
      <c r="M391">
        <v>0</v>
      </c>
      <c r="N391" t="s">
        <v>57</v>
      </c>
      <c r="O391">
        <v>1</v>
      </c>
      <c r="P391" t="s">
        <v>35</v>
      </c>
      <c r="Q391">
        <v>40</v>
      </c>
      <c r="R391">
        <v>744194</v>
      </c>
    </row>
    <row r="392" spans="1:18" x14ac:dyDescent="0.3">
      <c r="A392" t="s">
        <v>1065</v>
      </c>
      <c r="B392" s="9">
        <v>45470</v>
      </c>
      <c r="C392" t="s">
        <v>19</v>
      </c>
      <c r="D392" t="s">
        <v>20</v>
      </c>
      <c r="E392" t="s">
        <v>53</v>
      </c>
      <c r="F392" t="s">
        <v>1066</v>
      </c>
      <c r="G392" t="s">
        <v>1067</v>
      </c>
      <c r="H392" t="s">
        <v>32</v>
      </c>
      <c r="I392" t="s">
        <v>117</v>
      </c>
      <c r="J392">
        <v>16</v>
      </c>
      <c r="K392">
        <v>19972</v>
      </c>
      <c r="L392">
        <v>319552</v>
      </c>
      <c r="M392">
        <v>0</v>
      </c>
      <c r="N392" t="s">
        <v>57</v>
      </c>
      <c r="O392">
        <v>4</v>
      </c>
      <c r="P392" t="s">
        <v>28</v>
      </c>
      <c r="Q392">
        <v>149</v>
      </c>
      <c r="R392">
        <v>313112</v>
      </c>
    </row>
    <row r="393" spans="1:18" x14ac:dyDescent="0.3">
      <c r="A393" t="s">
        <v>1068</v>
      </c>
      <c r="B393" s="9">
        <v>45470</v>
      </c>
      <c r="C393" t="s">
        <v>19</v>
      </c>
      <c r="D393" t="s">
        <v>20</v>
      </c>
      <c r="E393" t="s">
        <v>37</v>
      </c>
      <c r="F393" t="s">
        <v>147</v>
      </c>
      <c r="G393" t="s">
        <v>1069</v>
      </c>
      <c r="H393" t="s">
        <v>40</v>
      </c>
      <c r="I393" t="s">
        <v>171</v>
      </c>
      <c r="J393">
        <v>16</v>
      </c>
      <c r="K393">
        <v>5431</v>
      </c>
      <c r="L393">
        <v>86896</v>
      </c>
      <c r="M393">
        <v>10</v>
      </c>
      <c r="N393" t="s">
        <v>57</v>
      </c>
      <c r="O393">
        <v>4</v>
      </c>
      <c r="P393" t="s">
        <v>35</v>
      </c>
      <c r="Q393">
        <v>151</v>
      </c>
      <c r="R393">
        <v>458369</v>
      </c>
    </row>
    <row r="394" spans="1:18" x14ac:dyDescent="0.3">
      <c r="A394" t="s">
        <v>1070</v>
      </c>
      <c r="B394" s="9">
        <v>45409</v>
      </c>
      <c r="C394" t="s">
        <v>19</v>
      </c>
      <c r="D394" t="s">
        <v>20</v>
      </c>
      <c r="E394" t="s">
        <v>53</v>
      </c>
      <c r="F394" t="s">
        <v>176</v>
      </c>
      <c r="G394" t="s">
        <v>1071</v>
      </c>
      <c r="H394" t="s">
        <v>40</v>
      </c>
      <c r="I394" t="s">
        <v>171</v>
      </c>
      <c r="J394">
        <v>9</v>
      </c>
      <c r="K394">
        <v>11849</v>
      </c>
      <c r="L394">
        <v>106641</v>
      </c>
      <c r="M394" t="s">
        <v>27</v>
      </c>
      <c r="N394" t="s">
        <v>27</v>
      </c>
      <c r="O394" t="s">
        <v>27</v>
      </c>
      <c r="P394" t="s">
        <v>28</v>
      </c>
      <c r="Q394">
        <v>74</v>
      </c>
      <c r="R394">
        <v>394393</v>
      </c>
    </row>
    <row r="395" spans="1:18" x14ac:dyDescent="0.3">
      <c r="A395" t="s">
        <v>1072</v>
      </c>
      <c r="B395" s="9">
        <v>45231</v>
      </c>
      <c r="C395" t="s">
        <v>19</v>
      </c>
      <c r="D395" t="s">
        <v>20</v>
      </c>
      <c r="E395" t="s">
        <v>37</v>
      </c>
      <c r="F395" t="s">
        <v>1073</v>
      </c>
      <c r="G395" t="s">
        <v>1074</v>
      </c>
      <c r="H395" t="s">
        <v>65</v>
      </c>
      <c r="I395" t="s">
        <v>102</v>
      </c>
      <c r="J395">
        <v>10</v>
      </c>
      <c r="K395">
        <v>124503</v>
      </c>
      <c r="L395">
        <v>1245030</v>
      </c>
      <c r="M395">
        <v>5</v>
      </c>
      <c r="N395" t="s">
        <v>26</v>
      </c>
      <c r="O395">
        <v>3</v>
      </c>
      <c r="P395" t="s">
        <v>28</v>
      </c>
      <c r="Q395">
        <v>184</v>
      </c>
      <c r="R395">
        <v>394393</v>
      </c>
    </row>
    <row r="396" spans="1:18" x14ac:dyDescent="0.3">
      <c r="A396" t="s">
        <v>1075</v>
      </c>
      <c r="B396" s="9">
        <v>44994</v>
      </c>
      <c r="C396" t="s">
        <v>19</v>
      </c>
      <c r="D396" t="s">
        <v>20</v>
      </c>
      <c r="E396" t="s">
        <v>21</v>
      </c>
      <c r="F396" t="s">
        <v>1076</v>
      </c>
      <c r="G396" t="s">
        <v>27</v>
      </c>
      <c r="H396" t="s">
        <v>24</v>
      </c>
      <c r="I396" t="s">
        <v>92</v>
      </c>
      <c r="J396">
        <v>6</v>
      </c>
      <c r="K396">
        <v>345383</v>
      </c>
      <c r="L396">
        <v>2072298</v>
      </c>
      <c r="M396">
        <v>10</v>
      </c>
      <c r="N396" t="s">
        <v>47</v>
      </c>
      <c r="O396">
        <v>3</v>
      </c>
      <c r="P396" t="s">
        <v>35</v>
      </c>
      <c r="Q396">
        <v>163</v>
      </c>
      <c r="R396">
        <v>744194</v>
      </c>
    </row>
    <row r="397" spans="1:18" x14ac:dyDescent="0.3">
      <c r="A397" t="s">
        <v>1077</v>
      </c>
      <c r="B397" s="9">
        <v>45109</v>
      </c>
      <c r="C397" t="s">
        <v>19</v>
      </c>
      <c r="D397" t="s">
        <v>20</v>
      </c>
      <c r="E397" t="s">
        <v>37</v>
      </c>
      <c r="F397" t="s">
        <v>1078</v>
      </c>
      <c r="G397" t="s">
        <v>1079</v>
      </c>
      <c r="H397" t="s">
        <v>40</v>
      </c>
      <c r="I397" t="s">
        <v>70</v>
      </c>
      <c r="J397">
        <v>19</v>
      </c>
      <c r="K397">
        <v>8991</v>
      </c>
      <c r="L397">
        <v>170829</v>
      </c>
      <c r="M397">
        <v>5</v>
      </c>
      <c r="N397" t="s">
        <v>47</v>
      </c>
      <c r="O397">
        <v>2</v>
      </c>
      <c r="P397" t="s">
        <v>35</v>
      </c>
      <c r="Q397">
        <v>81</v>
      </c>
      <c r="R397">
        <v>1470487</v>
      </c>
    </row>
    <row r="398" spans="1:18" x14ac:dyDescent="0.3">
      <c r="A398" t="s">
        <v>1080</v>
      </c>
      <c r="B398" s="9">
        <v>45297</v>
      </c>
      <c r="C398" t="s">
        <v>19</v>
      </c>
      <c r="D398" t="s">
        <v>20</v>
      </c>
      <c r="E398" t="s">
        <v>21</v>
      </c>
      <c r="F398" t="s">
        <v>145</v>
      </c>
      <c r="G398" t="s">
        <v>1081</v>
      </c>
      <c r="H398" t="s">
        <v>24</v>
      </c>
      <c r="I398" t="s">
        <v>61</v>
      </c>
      <c r="J398">
        <v>15</v>
      </c>
      <c r="K398">
        <v>156027</v>
      </c>
      <c r="L398">
        <v>2340405</v>
      </c>
      <c r="M398">
        <v>20</v>
      </c>
      <c r="N398" t="s">
        <v>26</v>
      </c>
      <c r="O398">
        <v>3</v>
      </c>
      <c r="P398" t="s">
        <v>28</v>
      </c>
      <c r="Q398">
        <v>11</v>
      </c>
      <c r="R398">
        <v>394393</v>
      </c>
    </row>
    <row r="399" spans="1:18" x14ac:dyDescent="0.3">
      <c r="A399" t="s">
        <v>1082</v>
      </c>
      <c r="B399" s="9">
        <v>45075</v>
      </c>
      <c r="C399" t="s">
        <v>19</v>
      </c>
      <c r="D399" t="s">
        <v>20</v>
      </c>
      <c r="E399" t="s">
        <v>53</v>
      </c>
      <c r="F399" t="s">
        <v>1083</v>
      </c>
      <c r="G399" t="s">
        <v>1084</v>
      </c>
      <c r="H399" t="s">
        <v>45</v>
      </c>
      <c r="I399" t="s">
        <v>82</v>
      </c>
      <c r="J399">
        <v>3</v>
      </c>
      <c r="K399">
        <v>6009</v>
      </c>
      <c r="L399">
        <v>18027</v>
      </c>
      <c r="M399">
        <v>0</v>
      </c>
      <c r="N399" t="s">
        <v>27</v>
      </c>
      <c r="O399">
        <v>5</v>
      </c>
      <c r="P399" t="s">
        <v>28</v>
      </c>
      <c r="Q399">
        <v>122</v>
      </c>
      <c r="R399">
        <v>1470487</v>
      </c>
    </row>
    <row r="400" spans="1:18" x14ac:dyDescent="0.3">
      <c r="A400" t="s">
        <v>1085</v>
      </c>
      <c r="B400" s="9">
        <v>45229</v>
      </c>
      <c r="C400" t="s">
        <v>19</v>
      </c>
      <c r="D400" t="s">
        <v>20</v>
      </c>
      <c r="E400" t="s">
        <v>21</v>
      </c>
      <c r="F400" t="s">
        <v>393</v>
      </c>
      <c r="G400" t="s">
        <v>1086</v>
      </c>
      <c r="H400" t="s">
        <v>24</v>
      </c>
      <c r="I400" t="s">
        <v>161</v>
      </c>
      <c r="J400">
        <v>7</v>
      </c>
      <c r="K400">
        <v>340525</v>
      </c>
      <c r="L400">
        <v>2383675</v>
      </c>
      <c r="M400">
        <v>5</v>
      </c>
      <c r="N400" t="s">
        <v>57</v>
      </c>
      <c r="O400">
        <v>3</v>
      </c>
      <c r="P400" t="s">
        <v>35</v>
      </c>
      <c r="Q400">
        <v>5</v>
      </c>
      <c r="R400">
        <v>313112</v>
      </c>
    </row>
    <row r="401" spans="1:18" x14ac:dyDescent="0.3">
      <c r="A401" t="s">
        <v>1087</v>
      </c>
      <c r="B401" s="9">
        <v>45436</v>
      </c>
      <c r="C401" t="s">
        <v>19</v>
      </c>
      <c r="D401" t="s">
        <v>20</v>
      </c>
      <c r="E401" t="s">
        <v>37</v>
      </c>
      <c r="F401" t="s">
        <v>1088</v>
      </c>
      <c r="G401" t="s">
        <v>1089</v>
      </c>
      <c r="H401" t="s">
        <v>45</v>
      </c>
      <c r="I401" t="s">
        <v>98</v>
      </c>
      <c r="J401">
        <v>15</v>
      </c>
      <c r="K401">
        <v>5412</v>
      </c>
      <c r="L401">
        <v>81180</v>
      </c>
      <c r="M401">
        <v>0</v>
      </c>
      <c r="N401" t="s">
        <v>26</v>
      </c>
      <c r="O401">
        <v>1</v>
      </c>
      <c r="P401" t="s">
        <v>35</v>
      </c>
      <c r="Q401">
        <v>106</v>
      </c>
      <c r="R401">
        <v>1470487</v>
      </c>
    </row>
    <row r="402" spans="1:18" x14ac:dyDescent="0.3">
      <c r="A402" t="s">
        <v>1090</v>
      </c>
      <c r="B402" s="9">
        <v>45587</v>
      </c>
      <c r="C402" t="s">
        <v>19</v>
      </c>
      <c r="D402" t="s">
        <v>20</v>
      </c>
      <c r="E402" t="s">
        <v>53</v>
      </c>
      <c r="F402" t="s">
        <v>1091</v>
      </c>
      <c r="G402" t="s">
        <v>1092</v>
      </c>
      <c r="H402" t="s">
        <v>45</v>
      </c>
      <c r="I402" t="s">
        <v>46</v>
      </c>
      <c r="J402">
        <v>8</v>
      </c>
      <c r="K402">
        <v>8747</v>
      </c>
      <c r="L402">
        <v>69976</v>
      </c>
      <c r="M402">
        <v>5</v>
      </c>
      <c r="N402" t="s">
        <v>27</v>
      </c>
      <c r="O402">
        <v>0</v>
      </c>
      <c r="P402" t="s">
        <v>35</v>
      </c>
      <c r="Q402">
        <v>94</v>
      </c>
      <c r="R402">
        <v>313112</v>
      </c>
    </row>
    <row r="403" spans="1:18" x14ac:dyDescent="0.3">
      <c r="A403" t="s">
        <v>1093</v>
      </c>
      <c r="B403" s="9">
        <v>45069</v>
      </c>
      <c r="C403" t="s">
        <v>19</v>
      </c>
      <c r="D403" t="s">
        <v>20</v>
      </c>
      <c r="E403" t="s">
        <v>37</v>
      </c>
      <c r="F403" t="s">
        <v>1094</v>
      </c>
      <c r="G403" t="s">
        <v>1095</v>
      </c>
      <c r="H403" t="s">
        <v>24</v>
      </c>
      <c r="I403" t="s">
        <v>25</v>
      </c>
      <c r="J403">
        <v>13</v>
      </c>
      <c r="K403">
        <v>331936</v>
      </c>
      <c r="L403">
        <v>4315168</v>
      </c>
      <c r="M403" t="s">
        <v>27</v>
      </c>
      <c r="N403" t="s">
        <v>27</v>
      </c>
      <c r="O403" t="s">
        <v>27</v>
      </c>
      <c r="P403" t="s">
        <v>35</v>
      </c>
      <c r="Q403">
        <v>21</v>
      </c>
      <c r="R403">
        <v>313112</v>
      </c>
    </row>
    <row r="404" spans="1:18" x14ac:dyDescent="0.3">
      <c r="A404" t="s">
        <v>1096</v>
      </c>
      <c r="B404" s="9">
        <v>45413</v>
      </c>
      <c r="C404" t="s">
        <v>19</v>
      </c>
      <c r="D404" t="s">
        <v>20</v>
      </c>
      <c r="E404" t="s">
        <v>37</v>
      </c>
      <c r="F404" t="s">
        <v>341</v>
      </c>
      <c r="G404" t="s">
        <v>1097</v>
      </c>
      <c r="H404" t="s">
        <v>40</v>
      </c>
      <c r="I404" t="s">
        <v>70</v>
      </c>
      <c r="J404">
        <v>14</v>
      </c>
      <c r="K404">
        <v>4985</v>
      </c>
      <c r="L404">
        <v>69790</v>
      </c>
      <c r="M404">
        <v>0</v>
      </c>
      <c r="N404" t="s">
        <v>47</v>
      </c>
      <c r="O404">
        <v>3</v>
      </c>
      <c r="P404" t="s">
        <v>35</v>
      </c>
      <c r="Q404">
        <v>169</v>
      </c>
      <c r="R404">
        <v>1470487</v>
      </c>
    </row>
    <row r="405" spans="1:18" x14ac:dyDescent="0.3">
      <c r="A405" t="s">
        <v>1098</v>
      </c>
      <c r="B405" s="9">
        <v>45360</v>
      </c>
      <c r="C405" t="s">
        <v>19</v>
      </c>
      <c r="D405" t="s">
        <v>20</v>
      </c>
      <c r="E405" t="s">
        <v>37</v>
      </c>
      <c r="F405" t="s">
        <v>1099</v>
      </c>
      <c r="G405" t="s">
        <v>27</v>
      </c>
      <c r="H405" t="s">
        <v>45</v>
      </c>
      <c r="I405" t="s">
        <v>82</v>
      </c>
      <c r="J405">
        <v>17</v>
      </c>
      <c r="K405">
        <v>43289</v>
      </c>
      <c r="L405">
        <v>735913</v>
      </c>
      <c r="M405">
        <v>20</v>
      </c>
      <c r="N405" t="s">
        <v>26</v>
      </c>
      <c r="O405">
        <v>2</v>
      </c>
      <c r="P405" t="s">
        <v>35</v>
      </c>
      <c r="Q405">
        <v>156</v>
      </c>
      <c r="R405">
        <v>394393</v>
      </c>
    </row>
    <row r="406" spans="1:18" x14ac:dyDescent="0.3">
      <c r="A406" t="s">
        <v>1100</v>
      </c>
      <c r="B406" s="9">
        <v>45142</v>
      </c>
      <c r="C406" t="s">
        <v>19</v>
      </c>
      <c r="D406" t="s">
        <v>20</v>
      </c>
      <c r="E406" t="s">
        <v>53</v>
      </c>
      <c r="F406" t="s">
        <v>1101</v>
      </c>
      <c r="G406" t="s">
        <v>1102</v>
      </c>
      <c r="H406" t="s">
        <v>24</v>
      </c>
      <c r="I406" t="s">
        <v>56</v>
      </c>
      <c r="J406">
        <v>7</v>
      </c>
      <c r="K406">
        <v>256067</v>
      </c>
      <c r="L406">
        <v>1792469</v>
      </c>
      <c r="M406" t="s">
        <v>27</v>
      </c>
      <c r="N406" t="s">
        <v>26</v>
      </c>
      <c r="O406">
        <v>4</v>
      </c>
      <c r="P406" t="s">
        <v>35</v>
      </c>
      <c r="Q406">
        <v>25</v>
      </c>
      <c r="R406">
        <v>313112</v>
      </c>
    </row>
    <row r="407" spans="1:18" x14ac:dyDescent="0.3">
      <c r="A407" t="s">
        <v>1103</v>
      </c>
      <c r="B407" s="9">
        <v>45116</v>
      </c>
      <c r="C407" t="s">
        <v>19</v>
      </c>
      <c r="D407" t="s">
        <v>20</v>
      </c>
      <c r="E407" t="s">
        <v>53</v>
      </c>
      <c r="F407" t="s">
        <v>1104</v>
      </c>
      <c r="G407" t="s">
        <v>1105</v>
      </c>
      <c r="H407" t="s">
        <v>32</v>
      </c>
      <c r="I407" t="s">
        <v>33</v>
      </c>
      <c r="J407">
        <v>20</v>
      </c>
      <c r="K407">
        <v>15929</v>
      </c>
      <c r="L407">
        <v>318580</v>
      </c>
      <c r="M407">
        <v>20</v>
      </c>
      <c r="N407" t="s">
        <v>26</v>
      </c>
      <c r="O407">
        <v>4</v>
      </c>
      <c r="P407" t="s">
        <v>28</v>
      </c>
      <c r="Q407">
        <v>180</v>
      </c>
      <c r="R407">
        <v>1470487</v>
      </c>
    </row>
    <row r="408" spans="1:18" x14ac:dyDescent="0.3">
      <c r="A408" t="s">
        <v>1106</v>
      </c>
      <c r="B408" s="9">
        <v>45018</v>
      </c>
      <c r="C408" t="s">
        <v>19</v>
      </c>
      <c r="D408" t="s">
        <v>20</v>
      </c>
      <c r="E408" t="s">
        <v>53</v>
      </c>
      <c r="F408" t="s">
        <v>1039</v>
      </c>
      <c r="G408" t="s">
        <v>1107</v>
      </c>
      <c r="H408" t="s">
        <v>32</v>
      </c>
      <c r="I408" t="s">
        <v>113</v>
      </c>
      <c r="J408">
        <v>1</v>
      </c>
      <c r="K408">
        <v>6882</v>
      </c>
      <c r="L408">
        <v>6882</v>
      </c>
      <c r="M408">
        <v>0</v>
      </c>
      <c r="N408" t="s">
        <v>47</v>
      </c>
      <c r="O408">
        <v>3</v>
      </c>
      <c r="P408" t="s">
        <v>28</v>
      </c>
      <c r="Q408">
        <v>157</v>
      </c>
      <c r="R408">
        <v>458369</v>
      </c>
    </row>
    <row r="409" spans="1:18" x14ac:dyDescent="0.3">
      <c r="A409" t="s">
        <v>1108</v>
      </c>
      <c r="B409" s="9">
        <v>45328</v>
      </c>
      <c r="C409" t="s">
        <v>19</v>
      </c>
      <c r="D409" t="s">
        <v>20</v>
      </c>
      <c r="E409" t="s">
        <v>37</v>
      </c>
      <c r="F409" t="s">
        <v>393</v>
      </c>
      <c r="G409" t="s">
        <v>1109</v>
      </c>
      <c r="H409" t="s">
        <v>24</v>
      </c>
      <c r="I409" t="s">
        <v>161</v>
      </c>
      <c r="J409">
        <v>10</v>
      </c>
      <c r="K409">
        <v>168468</v>
      </c>
      <c r="L409">
        <v>1684680</v>
      </c>
      <c r="M409">
        <v>0</v>
      </c>
      <c r="N409" t="s">
        <v>57</v>
      </c>
      <c r="O409">
        <v>3</v>
      </c>
      <c r="P409" t="s">
        <v>35</v>
      </c>
      <c r="Q409">
        <v>139</v>
      </c>
      <c r="R409">
        <v>458369</v>
      </c>
    </row>
    <row r="410" spans="1:18" x14ac:dyDescent="0.3">
      <c r="A410" t="s">
        <v>1110</v>
      </c>
      <c r="B410" s="9">
        <v>45181</v>
      </c>
      <c r="C410" t="s">
        <v>19</v>
      </c>
      <c r="D410" t="s">
        <v>20</v>
      </c>
      <c r="E410" t="s">
        <v>21</v>
      </c>
      <c r="F410" t="s">
        <v>431</v>
      </c>
      <c r="G410" t="s">
        <v>1111</v>
      </c>
      <c r="H410" t="s">
        <v>32</v>
      </c>
      <c r="I410" t="s">
        <v>141</v>
      </c>
      <c r="J410">
        <v>6</v>
      </c>
      <c r="K410">
        <v>9316</v>
      </c>
      <c r="L410">
        <v>55896</v>
      </c>
      <c r="M410">
        <v>0</v>
      </c>
      <c r="N410" t="s">
        <v>57</v>
      </c>
      <c r="O410" t="s">
        <v>27</v>
      </c>
      <c r="P410" t="s">
        <v>27</v>
      </c>
      <c r="Q410">
        <v>52</v>
      </c>
      <c r="R410">
        <v>1470487</v>
      </c>
    </row>
    <row r="411" spans="1:18" x14ac:dyDescent="0.3">
      <c r="A411" t="s">
        <v>1112</v>
      </c>
      <c r="B411" s="9">
        <v>44937</v>
      </c>
      <c r="C411" t="s">
        <v>19</v>
      </c>
      <c r="D411" t="s">
        <v>20</v>
      </c>
      <c r="E411" t="s">
        <v>21</v>
      </c>
      <c r="F411" t="s">
        <v>1113</v>
      </c>
      <c r="G411" t="s">
        <v>27</v>
      </c>
      <c r="H411" t="s">
        <v>65</v>
      </c>
      <c r="I411" t="s">
        <v>382</v>
      </c>
      <c r="J411">
        <v>6</v>
      </c>
      <c r="K411">
        <v>121312</v>
      </c>
      <c r="L411">
        <v>727872</v>
      </c>
      <c r="M411">
        <v>10</v>
      </c>
      <c r="N411" t="s">
        <v>26</v>
      </c>
      <c r="O411">
        <v>1</v>
      </c>
      <c r="P411" t="s">
        <v>35</v>
      </c>
      <c r="Q411">
        <v>40</v>
      </c>
      <c r="R411">
        <v>458369</v>
      </c>
    </row>
    <row r="412" spans="1:18" x14ac:dyDescent="0.3">
      <c r="A412" t="s">
        <v>1114</v>
      </c>
      <c r="B412" s="9">
        <v>45494</v>
      </c>
      <c r="C412" t="s">
        <v>19</v>
      </c>
      <c r="D412" t="s">
        <v>20</v>
      </c>
      <c r="E412" t="s">
        <v>21</v>
      </c>
      <c r="F412" t="s">
        <v>1115</v>
      </c>
      <c r="G412" t="s">
        <v>1116</v>
      </c>
      <c r="H412" t="s">
        <v>40</v>
      </c>
      <c r="I412" t="s">
        <v>123</v>
      </c>
      <c r="J412">
        <v>18</v>
      </c>
      <c r="K412">
        <v>4676</v>
      </c>
      <c r="L412">
        <v>84168</v>
      </c>
      <c r="M412">
        <v>15</v>
      </c>
      <c r="N412" t="s">
        <v>26</v>
      </c>
      <c r="O412">
        <v>5</v>
      </c>
      <c r="P412" t="s">
        <v>27</v>
      </c>
      <c r="Q412">
        <v>74</v>
      </c>
      <c r="R412">
        <v>744194</v>
      </c>
    </row>
    <row r="413" spans="1:18" x14ac:dyDescent="0.3">
      <c r="A413" t="s">
        <v>1117</v>
      </c>
      <c r="B413" s="9">
        <v>45267</v>
      </c>
      <c r="C413" t="s">
        <v>19</v>
      </c>
      <c r="D413" t="s">
        <v>20</v>
      </c>
      <c r="E413" t="s">
        <v>21</v>
      </c>
      <c r="F413" t="s">
        <v>703</v>
      </c>
      <c r="G413" t="s">
        <v>27</v>
      </c>
      <c r="H413" t="s">
        <v>45</v>
      </c>
      <c r="I413" t="s">
        <v>82</v>
      </c>
      <c r="J413">
        <v>15</v>
      </c>
      <c r="K413">
        <v>34000</v>
      </c>
      <c r="L413">
        <v>510000</v>
      </c>
      <c r="M413">
        <v>10</v>
      </c>
      <c r="N413" t="s">
        <v>27</v>
      </c>
      <c r="O413">
        <v>1</v>
      </c>
      <c r="P413" t="s">
        <v>28</v>
      </c>
      <c r="Q413">
        <v>109</v>
      </c>
      <c r="R413">
        <v>394393</v>
      </c>
    </row>
    <row r="414" spans="1:18" x14ac:dyDescent="0.3">
      <c r="A414" t="s">
        <v>1118</v>
      </c>
      <c r="B414" s="9">
        <v>45571</v>
      </c>
      <c r="C414" t="s">
        <v>19</v>
      </c>
      <c r="D414" t="s">
        <v>20</v>
      </c>
      <c r="E414" t="s">
        <v>21</v>
      </c>
      <c r="F414" t="s">
        <v>218</v>
      </c>
      <c r="G414" t="s">
        <v>1119</v>
      </c>
      <c r="H414" t="s">
        <v>32</v>
      </c>
      <c r="I414" t="s">
        <v>117</v>
      </c>
      <c r="J414">
        <v>11</v>
      </c>
      <c r="K414">
        <v>12994</v>
      </c>
      <c r="L414">
        <v>142934</v>
      </c>
      <c r="M414" t="s">
        <v>27</v>
      </c>
      <c r="N414" t="s">
        <v>47</v>
      </c>
      <c r="O414">
        <v>3</v>
      </c>
      <c r="P414" t="s">
        <v>28</v>
      </c>
      <c r="Q414">
        <v>7</v>
      </c>
      <c r="R414">
        <v>313112</v>
      </c>
    </row>
    <row r="415" spans="1:18" x14ac:dyDescent="0.3">
      <c r="A415" t="s">
        <v>1120</v>
      </c>
      <c r="B415" s="9">
        <v>45292</v>
      </c>
      <c r="C415" t="s">
        <v>19</v>
      </c>
      <c r="D415" t="s">
        <v>20</v>
      </c>
      <c r="E415" t="s">
        <v>53</v>
      </c>
      <c r="F415" t="s">
        <v>291</v>
      </c>
      <c r="G415" t="s">
        <v>1121</v>
      </c>
      <c r="H415" t="s">
        <v>24</v>
      </c>
      <c r="I415" t="s">
        <v>61</v>
      </c>
      <c r="J415">
        <v>3</v>
      </c>
      <c r="K415">
        <v>129588</v>
      </c>
      <c r="L415">
        <v>388764</v>
      </c>
      <c r="M415">
        <v>20</v>
      </c>
      <c r="N415" t="s">
        <v>47</v>
      </c>
      <c r="O415">
        <v>5</v>
      </c>
      <c r="P415" t="s">
        <v>35</v>
      </c>
      <c r="Q415">
        <v>85</v>
      </c>
      <c r="R415">
        <v>458369</v>
      </c>
    </row>
    <row r="416" spans="1:18" x14ac:dyDescent="0.3">
      <c r="A416" t="s">
        <v>1122</v>
      </c>
      <c r="B416" s="9">
        <v>45366</v>
      </c>
      <c r="C416" t="s">
        <v>19</v>
      </c>
      <c r="D416" t="s">
        <v>20</v>
      </c>
      <c r="E416" t="s">
        <v>37</v>
      </c>
      <c r="F416" t="s">
        <v>1123</v>
      </c>
      <c r="G416" t="s">
        <v>27</v>
      </c>
      <c r="H416" t="s">
        <v>32</v>
      </c>
      <c r="I416" t="s">
        <v>117</v>
      </c>
      <c r="J416">
        <v>20</v>
      </c>
      <c r="K416">
        <v>18252</v>
      </c>
      <c r="L416">
        <v>365040</v>
      </c>
      <c r="M416">
        <v>15</v>
      </c>
      <c r="N416" t="s">
        <v>34</v>
      </c>
      <c r="O416">
        <v>5</v>
      </c>
      <c r="P416" t="s">
        <v>28</v>
      </c>
      <c r="Q416">
        <v>178</v>
      </c>
      <c r="R416">
        <v>1470487</v>
      </c>
    </row>
    <row r="417" spans="1:18" x14ac:dyDescent="0.3">
      <c r="A417" t="s">
        <v>1124</v>
      </c>
      <c r="B417" s="9">
        <v>45229</v>
      </c>
      <c r="C417" t="s">
        <v>19</v>
      </c>
      <c r="D417" t="s">
        <v>20</v>
      </c>
      <c r="E417" t="s">
        <v>37</v>
      </c>
      <c r="F417" t="s">
        <v>1125</v>
      </c>
      <c r="G417" t="s">
        <v>27</v>
      </c>
      <c r="H417" t="s">
        <v>45</v>
      </c>
      <c r="I417" t="s">
        <v>74</v>
      </c>
      <c r="J417">
        <v>4</v>
      </c>
      <c r="K417">
        <v>18077</v>
      </c>
      <c r="L417">
        <v>72308</v>
      </c>
      <c r="M417">
        <v>5</v>
      </c>
      <c r="N417" t="s">
        <v>26</v>
      </c>
      <c r="O417">
        <v>4</v>
      </c>
      <c r="P417" t="s">
        <v>35</v>
      </c>
      <c r="Q417">
        <v>128</v>
      </c>
      <c r="R417">
        <v>458369</v>
      </c>
    </row>
    <row r="418" spans="1:18" x14ac:dyDescent="0.3">
      <c r="A418" t="s">
        <v>1126</v>
      </c>
      <c r="B418" s="9">
        <v>45403</v>
      </c>
      <c r="C418" t="s">
        <v>19</v>
      </c>
      <c r="D418" t="s">
        <v>20</v>
      </c>
      <c r="E418" t="s">
        <v>21</v>
      </c>
      <c r="F418" t="s">
        <v>1127</v>
      </c>
      <c r="G418" t="s">
        <v>1128</v>
      </c>
      <c r="H418" t="s">
        <v>40</v>
      </c>
      <c r="I418" t="s">
        <v>137</v>
      </c>
      <c r="J418">
        <v>7</v>
      </c>
      <c r="K418">
        <v>10885</v>
      </c>
      <c r="L418">
        <v>76195</v>
      </c>
      <c r="M418">
        <v>0</v>
      </c>
      <c r="N418" t="s">
        <v>27</v>
      </c>
      <c r="O418">
        <v>3</v>
      </c>
      <c r="P418" t="s">
        <v>28</v>
      </c>
      <c r="Q418">
        <v>180</v>
      </c>
      <c r="R418">
        <v>313112</v>
      </c>
    </row>
    <row r="419" spans="1:18" x14ac:dyDescent="0.3">
      <c r="A419" t="s">
        <v>1129</v>
      </c>
      <c r="B419" s="9">
        <v>45448</v>
      </c>
      <c r="C419" t="s">
        <v>19</v>
      </c>
      <c r="D419" t="s">
        <v>20</v>
      </c>
      <c r="E419" t="s">
        <v>37</v>
      </c>
      <c r="F419" t="s">
        <v>1028</v>
      </c>
      <c r="G419" t="s">
        <v>27</v>
      </c>
      <c r="H419" t="s">
        <v>65</v>
      </c>
      <c r="I419" t="s">
        <v>478</v>
      </c>
      <c r="J419">
        <v>9</v>
      </c>
      <c r="K419">
        <v>161285</v>
      </c>
      <c r="L419">
        <v>1451565</v>
      </c>
      <c r="M419">
        <v>0</v>
      </c>
      <c r="N419" t="s">
        <v>47</v>
      </c>
      <c r="O419">
        <v>5</v>
      </c>
      <c r="P419" t="s">
        <v>35</v>
      </c>
      <c r="Q419">
        <v>44</v>
      </c>
      <c r="R419">
        <v>394393</v>
      </c>
    </row>
    <row r="420" spans="1:18" x14ac:dyDescent="0.3">
      <c r="A420" t="s">
        <v>1130</v>
      </c>
      <c r="B420" s="9">
        <v>45118</v>
      </c>
      <c r="C420" t="s">
        <v>19</v>
      </c>
      <c r="D420" t="s">
        <v>20</v>
      </c>
      <c r="E420" t="s">
        <v>21</v>
      </c>
      <c r="F420" t="s">
        <v>350</v>
      </c>
      <c r="G420" t="s">
        <v>27</v>
      </c>
      <c r="H420" t="s">
        <v>32</v>
      </c>
      <c r="I420" t="s">
        <v>237</v>
      </c>
      <c r="J420">
        <v>1</v>
      </c>
      <c r="K420">
        <v>22989</v>
      </c>
      <c r="L420">
        <v>22989</v>
      </c>
      <c r="M420">
        <v>10</v>
      </c>
      <c r="N420" t="s">
        <v>27</v>
      </c>
      <c r="O420">
        <v>3</v>
      </c>
      <c r="P420" t="s">
        <v>35</v>
      </c>
      <c r="Q420">
        <v>37</v>
      </c>
      <c r="R420">
        <v>744194</v>
      </c>
    </row>
    <row r="421" spans="1:18" x14ac:dyDescent="0.3">
      <c r="A421" t="s">
        <v>1131</v>
      </c>
      <c r="B421" s="9">
        <v>45475</v>
      </c>
      <c r="C421" t="s">
        <v>19</v>
      </c>
      <c r="D421" t="s">
        <v>20</v>
      </c>
      <c r="E421" t="s">
        <v>21</v>
      </c>
      <c r="F421" t="s">
        <v>1132</v>
      </c>
      <c r="G421" t="s">
        <v>1133</v>
      </c>
      <c r="H421" t="s">
        <v>40</v>
      </c>
      <c r="I421" t="s">
        <v>123</v>
      </c>
      <c r="J421">
        <v>13</v>
      </c>
      <c r="K421">
        <v>2531</v>
      </c>
      <c r="L421">
        <v>32903</v>
      </c>
      <c r="M421">
        <v>20</v>
      </c>
      <c r="N421" t="s">
        <v>27</v>
      </c>
      <c r="O421">
        <v>5</v>
      </c>
      <c r="P421" t="s">
        <v>28</v>
      </c>
      <c r="Q421">
        <v>176</v>
      </c>
      <c r="R421">
        <v>458369</v>
      </c>
    </row>
    <row r="422" spans="1:18" x14ac:dyDescent="0.3">
      <c r="A422" t="s">
        <v>1134</v>
      </c>
      <c r="B422" s="9">
        <v>45417</v>
      </c>
      <c r="C422" t="s">
        <v>19</v>
      </c>
      <c r="D422" t="s">
        <v>20</v>
      </c>
      <c r="E422" t="s">
        <v>37</v>
      </c>
      <c r="F422" t="s">
        <v>1135</v>
      </c>
      <c r="G422" t="s">
        <v>1136</v>
      </c>
      <c r="H422" t="s">
        <v>24</v>
      </c>
      <c r="I422" t="s">
        <v>25</v>
      </c>
      <c r="J422">
        <v>18</v>
      </c>
      <c r="K422">
        <v>269111</v>
      </c>
      <c r="L422">
        <v>4843998</v>
      </c>
      <c r="M422">
        <v>0</v>
      </c>
      <c r="N422" t="s">
        <v>57</v>
      </c>
      <c r="O422">
        <v>5</v>
      </c>
      <c r="P422" t="s">
        <v>28</v>
      </c>
      <c r="Q422">
        <v>61</v>
      </c>
      <c r="R422">
        <v>394393</v>
      </c>
    </row>
    <row r="423" spans="1:18" x14ac:dyDescent="0.3">
      <c r="A423" t="s">
        <v>1137</v>
      </c>
      <c r="B423" s="9">
        <v>45253</v>
      </c>
      <c r="C423" t="s">
        <v>19</v>
      </c>
      <c r="D423" t="s">
        <v>20</v>
      </c>
      <c r="E423" t="s">
        <v>53</v>
      </c>
      <c r="F423" t="s">
        <v>836</v>
      </c>
      <c r="G423" t="s">
        <v>1138</v>
      </c>
      <c r="H423" t="s">
        <v>45</v>
      </c>
      <c r="I423" t="s">
        <v>98</v>
      </c>
      <c r="J423">
        <v>1</v>
      </c>
      <c r="K423">
        <v>10683</v>
      </c>
      <c r="L423">
        <v>10683</v>
      </c>
      <c r="M423">
        <v>20</v>
      </c>
      <c r="N423" t="s">
        <v>34</v>
      </c>
      <c r="O423">
        <v>3</v>
      </c>
      <c r="P423" t="s">
        <v>28</v>
      </c>
      <c r="Q423">
        <v>120</v>
      </c>
      <c r="R423">
        <v>1470487</v>
      </c>
    </row>
    <row r="424" spans="1:18" x14ac:dyDescent="0.3">
      <c r="A424" t="s">
        <v>1139</v>
      </c>
      <c r="B424" s="9">
        <v>45338</v>
      </c>
      <c r="C424" t="s">
        <v>19</v>
      </c>
      <c r="D424" t="s">
        <v>20</v>
      </c>
      <c r="E424" t="s">
        <v>21</v>
      </c>
      <c r="F424" t="s">
        <v>160</v>
      </c>
      <c r="G424" t="s">
        <v>1140</v>
      </c>
      <c r="H424" t="s">
        <v>45</v>
      </c>
      <c r="I424" t="s">
        <v>181</v>
      </c>
      <c r="J424">
        <v>13</v>
      </c>
      <c r="K424">
        <v>27199</v>
      </c>
      <c r="L424">
        <v>353587</v>
      </c>
      <c r="M424" t="s">
        <v>27</v>
      </c>
      <c r="N424" t="s">
        <v>26</v>
      </c>
      <c r="O424">
        <v>5</v>
      </c>
      <c r="P424" t="s">
        <v>35</v>
      </c>
      <c r="Q424">
        <v>13</v>
      </c>
      <c r="R424">
        <v>313112</v>
      </c>
    </row>
    <row r="425" spans="1:18" x14ac:dyDescent="0.3">
      <c r="A425" t="s">
        <v>1141</v>
      </c>
      <c r="B425" s="9">
        <v>45492</v>
      </c>
      <c r="C425" t="s">
        <v>19</v>
      </c>
      <c r="D425" t="s">
        <v>20</v>
      </c>
      <c r="E425" t="s">
        <v>21</v>
      </c>
      <c r="F425" t="s">
        <v>157</v>
      </c>
      <c r="G425" t="s">
        <v>1142</v>
      </c>
      <c r="H425" t="s">
        <v>32</v>
      </c>
      <c r="I425" t="s">
        <v>237</v>
      </c>
      <c r="J425">
        <v>11</v>
      </c>
      <c r="K425">
        <v>17224</v>
      </c>
      <c r="L425">
        <v>189464</v>
      </c>
      <c r="M425">
        <v>0</v>
      </c>
      <c r="N425" t="s">
        <v>57</v>
      </c>
      <c r="O425">
        <v>1</v>
      </c>
      <c r="P425" t="s">
        <v>35</v>
      </c>
      <c r="Q425">
        <v>167</v>
      </c>
      <c r="R425">
        <v>313112</v>
      </c>
    </row>
    <row r="426" spans="1:18" x14ac:dyDescent="0.3">
      <c r="A426" t="s">
        <v>1143</v>
      </c>
      <c r="B426" s="9">
        <v>45478</v>
      </c>
      <c r="C426" t="s">
        <v>19</v>
      </c>
      <c r="D426" t="s">
        <v>20</v>
      </c>
      <c r="E426" t="s">
        <v>37</v>
      </c>
      <c r="F426" t="s">
        <v>1144</v>
      </c>
      <c r="G426" t="s">
        <v>1145</v>
      </c>
      <c r="H426" t="s">
        <v>32</v>
      </c>
      <c r="I426" t="s">
        <v>158</v>
      </c>
      <c r="J426">
        <v>3</v>
      </c>
      <c r="K426">
        <v>5752</v>
      </c>
      <c r="L426">
        <v>17256</v>
      </c>
      <c r="M426" t="s">
        <v>27</v>
      </c>
      <c r="N426" t="s">
        <v>47</v>
      </c>
      <c r="O426">
        <v>4</v>
      </c>
      <c r="P426" t="s">
        <v>35</v>
      </c>
      <c r="Q426">
        <v>92</v>
      </c>
      <c r="R426">
        <v>458369</v>
      </c>
    </row>
    <row r="427" spans="1:18" x14ac:dyDescent="0.3">
      <c r="A427" t="s">
        <v>1146</v>
      </c>
      <c r="B427" s="9">
        <v>45279</v>
      </c>
      <c r="C427" t="s">
        <v>19</v>
      </c>
      <c r="D427" t="s">
        <v>20</v>
      </c>
      <c r="E427" t="s">
        <v>21</v>
      </c>
      <c r="F427" t="s">
        <v>1147</v>
      </c>
      <c r="G427" t="s">
        <v>1148</v>
      </c>
      <c r="H427" t="s">
        <v>45</v>
      </c>
      <c r="I427" t="s">
        <v>46</v>
      </c>
      <c r="J427">
        <v>12</v>
      </c>
      <c r="K427">
        <v>23261</v>
      </c>
      <c r="L427">
        <v>279132</v>
      </c>
      <c r="M427">
        <v>15</v>
      </c>
      <c r="N427" t="s">
        <v>26</v>
      </c>
      <c r="O427" t="s">
        <v>27</v>
      </c>
      <c r="P427" t="s">
        <v>35</v>
      </c>
      <c r="Q427">
        <v>99</v>
      </c>
      <c r="R427">
        <v>458369</v>
      </c>
    </row>
    <row r="428" spans="1:18" x14ac:dyDescent="0.3">
      <c r="A428" t="s">
        <v>1149</v>
      </c>
      <c r="B428" s="9">
        <v>45497</v>
      </c>
      <c r="C428" t="s">
        <v>19</v>
      </c>
      <c r="D428" t="s">
        <v>20</v>
      </c>
      <c r="E428" t="s">
        <v>21</v>
      </c>
      <c r="F428" t="s">
        <v>1150</v>
      </c>
      <c r="G428" t="s">
        <v>1151</v>
      </c>
      <c r="H428" t="s">
        <v>40</v>
      </c>
      <c r="I428" t="s">
        <v>123</v>
      </c>
      <c r="J428">
        <v>1</v>
      </c>
      <c r="K428">
        <v>7684</v>
      </c>
      <c r="L428">
        <v>7684</v>
      </c>
      <c r="M428">
        <v>0</v>
      </c>
      <c r="N428" t="s">
        <v>57</v>
      </c>
      <c r="O428">
        <v>2</v>
      </c>
      <c r="P428" t="s">
        <v>35</v>
      </c>
      <c r="Q428">
        <v>79</v>
      </c>
      <c r="R428">
        <v>313112</v>
      </c>
    </row>
    <row r="429" spans="1:18" x14ac:dyDescent="0.3">
      <c r="A429" t="s">
        <v>1152</v>
      </c>
      <c r="B429" s="9">
        <v>45320</v>
      </c>
      <c r="C429" t="s">
        <v>19</v>
      </c>
      <c r="D429" t="s">
        <v>20</v>
      </c>
      <c r="E429" t="s">
        <v>37</v>
      </c>
      <c r="F429" t="s">
        <v>415</v>
      </c>
      <c r="G429" t="s">
        <v>1153</v>
      </c>
      <c r="H429" t="s">
        <v>24</v>
      </c>
      <c r="I429" t="s">
        <v>174</v>
      </c>
      <c r="J429">
        <v>8</v>
      </c>
      <c r="K429">
        <v>168139</v>
      </c>
      <c r="L429">
        <v>1345112</v>
      </c>
      <c r="M429">
        <v>10</v>
      </c>
      <c r="N429" t="s">
        <v>34</v>
      </c>
      <c r="O429">
        <v>2</v>
      </c>
      <c r="P429" t="s">
        <v>27</v>
      </c>
      <c r="Q429">
        <v>29</v>
      </c>
      <c r="R429">
        <v>394393</v>
      </c>
    </row>
    <row r="430" spans="1:18" x14ac:dyDescent="0.3">
      <c r="A430" t="s">
        <v>1154</v>
      </c>
      <c r="B430" s="9">
        <v>45316</v>
      </c>
      <c r="C430" t="s">
        <v>19</v>
      </c>
      <c r="D430" t="s">
        <v>20</v>
      </c>
      <c r="E430" t="s">
        <v>53</v>
      </c>
      <c r="F430" t="s">
        <v>224</v>
      </c>
      <c r="G430" t="s">
        <v>1155</v>
      </c>
      <c r="H430" t="s">
        <v>24</v>
      </c>
      <c r="I430" t="s">
        <v>161</v>
      </c>
      <c r="J430">
        <v>13</v>
      </c>
      <c r="K430">
        <v>182320</v>
      </c>
      <c r="L430">
        <v>2370160</v>
      </c>
      <c r="M430">
        <v>0</v>
      </c>
      <c r="N430" t="s">
        <v>27</v>
      </c>
      <c r="O430">
        <v>1</v>
      </c>
      <c r="P430" t="s">
        <v>35</v>
      </c>
      <c r="Q430">
        <v>93</v>
      </c>
      <c r="R430">
        <v>1470487</v>
      </c>
    </row>
    <row r="431" spans="1:18" x14ac:dyDescent="0.3">
      <c r="A431" t="s">
        <v>1156</v>
      </c>
      <c r="B431" s="9">
        <v>45181</v>
      </c>
      <c r="C431" t="s">
        <v>19</v>
      </c>
      <c r="D431" t="s">
        <v>20</v>
      </c>
      <c r="E431" t="s">
        <v>37</v>
      </c>
      <c r="F431" t="s">
        <v>1157</v>
      </c>
      <c r="G431" t="s">
        <v>1158</v>
      </c>
      <c r="H431" t="s">
        <v>32</v>
      </c>
      <c r="I431" t="s">
        <v>33</v>
      </c>
      <c r="J431">
        <v>11</v>
      </c>
      <c r="K431">
        <v>6060</v>
      </c>
      <c r="L431">
        <v>66660</v>
      </c>
      <c r="M431">
        <v>0</v>
      </c>
      <c r="N431" t="s">
        <v>57</v>
      </c>
      <c r="O431">
        <v>2</v>
      </c>
      <c r="P431" t="s">
        <v>35</v>
      </c>
      <c r="Q431">
        <v>46</v>
      </c>
      <c r="R431">
        <v>1470487</v>
      </c>
    </row>
    <row r="432" spans="1:18" x14ac:dyDescent="0.3">
      <c r="A432" t="s">
        <v>1159</v>
      </c>
      <c r="B432" s="9">
        <v>45046</v>
      </c>
      <c r="C432" t="s">
        <v>19</v>
      </c>
      <c r="D432" t="s">
        <v>20</v>
      </c>
      <c r="E432" t="s">
        <v>37</v>
      </c>
      <c r="F432" t="s">
        <v>1160</v>
      </c>
      <c r="G432" t="s">
        <v>1161</v>
      </c>
      <c r="H432" t="s">
        <v>65</v>
      </c>
      <c r="I432" t="s">
        <v>66</v>
      </c>
      <c r="J432">
        <v>11</v>
      </c>
      <c r="K432">
        <v>51653</v>
      </c>
      <c r="L432">
        <v>568183</v>
      </c>
      <c r="M432">
        <v>15</v>
      </c>
      <c r="N432" t="s">
        <v>47</v>
      </c>
      <c r="O432">
        <v>4</v>
      </c>
      <c r="P432" t="s">
        <v>28</v>
      </c>
      <c r="Q432">
        <v>200</v>
      </c>
      <c r="R432">
        <v>458369</v>
      </c>
    </row>
    <row r="433" spans="1:18" x14ac:dyDescent="0.3">
      <c r="A433" t="s">
        <v>1162</v>
      </c>
      <c r="B433" s="9">
        <v>45261</v>
      </c>
      <c r="C433" t="s">
        <v>19</v>
      </c>
      <c r="D433" t="s">
        <v>20</v>
      </c>
      <c r="E433" t="s">
        <v>53</v>
      </c>
      <c r="F433" t="s">
        <v>581</v>
      </c>
      <c r="G433" t="s">
        <v>1163</v>
      </c>
      <c r="H433" t="s">
        <v>32</v>
      </c>
      <c r="I433" t="s">
        <v>95</v>
      </c>
      <c r="J433">
        <v>14</v>
      </c>
      <c r="K433">
        <v>7660</v>
      </c>
      <c r="L433">
        <v>107240</v>
      </c>
      <c r="M433">
        <v>5</v>
      </c>
      <c r="N433" t="s">
        <v>27</v>
      </c>
      <c r="O433" t="s">
        <v>27</v>
      </c>
      <c r="P433" t="s">
        <v>35</v>
      </c>
      <c r="Q433">
        <v>46</v>
      </c>
      <c r="R433">
        <v>744194</v>
      </c>
    </row>
    <row r="434" spans="1:18" x14ac:dyDescent="0.3">
      <c r="A434" t="s">
        <v>1164</v>
      </c>
      <c r="B434" s="9">
        <v>45508</v>
      </c>
      <c r="C434" t="s">
        <v>19</v>
      </c>
      <c r="D434" t="s">
        <v>20</v>
      </c>
      <c r="E434" t="s">
        <v>53</v>
      </c>
      <c r="F434" t="s">
        <v>1165</v>
      </c>
      <c r="G434" t="s">
        <v>1166</v>
      </c>
      <c r="H434" t="s">
        <v>45</v>
      </c>
      <c r="I434" t="s">
        <v>98</v>
      </c>
      <c r="J434">
        <v>14</v>
      </c>
      <c r="K434">
        <v>43532</v>
      </c>
      <c r="L434">
        <v>609448</v>
      </c>
      <c r="M434">
        <v>0</v>
      </c>
      <c r="N434" t="s">
        <v>57</v>
      </c>
      <c r="O434">
        <v>4</v>
      </c>
      <c r="P434" t="s">
        <v>35</v>
      </c>
      <c r="Q434">
        <v>79</v>
      </c>
      <c r="R434">
        <v>458369</v>
      </c>
    </row>
    <row r="435" spans="1:18" x14ac:dyDescent="0.3">
      <c r="A435" t="s">
        <v>1167</v>
      </c>
      <c r="B435" s="9">
        <v>45056</v>
      </c>
      <c r="C435" t="s">
        <v>19</v>
      </c>
      <c r="D435" t="s">
        <v>20</v>
      </c>
      <c r="E435" t="s">
        <v>37</v>
      </c>
      <c r="F435" t="s">
        <v>1168</v>
      </c>
      <c r="G435" t="s">
        <v>1169</v>
      </c>
      <c r="H435" t="s">
        <v>24</v>
      </c>
      <c r="I435" t="s">
        <v>25</v>
      </c>
      <c r="J435">
        <v>1</v>
      </c>
      <c r="K435">
        <v>344721</v>
      </c>
      <c r="L435">
        <v>344721</v>
      </c>
      <c r="M435">
        <v>0</v>
      </c>
      <c r="N435" t="s">
        <v>27</v>
      </c>
      <c r="O435">
        <v>3</v>
      </c>
      <c r="P435" t="s">
        <v>35</v>
      </c>
      <c r="Q435">
        <v>11</v>
      </c>
      <c r="R435">
        <v>313112</v>
      </c>
    </row>
    <row r="436" spans="1:18" x14ac:dyDescent="0.3">
      <c r="A436" t="s">
        <v>1170</v>
      </c>
      <c r="B436" s="9">
        <v>45389</v>
      </c>
      <c r="C436" t="s">
        <v>19</v>
      </c>
      <c r="D436" t="s">
        <v>20</v>
      </c>
      <c r="E436" t="s">
        <v>53</v>
      </c>
      <c r="F436" t="s">
        <v>1171</v>
      </c>
      <c r="G436" t="s">
        <v>1172</v>
      </c>
      <c r="H436" t="s">
        <v>45</v>
      </c>
      <c r="I436" t="s">
        <v>181</v>
      </c>
      <c r="J436">
        <v>13</v>
      </c>
      <c r="K436">
        <v>4858</v>
      </c>
      <c r="L436">
        <v>63154</v>
      </c>
      <c r="M436">
        <v>0</v>
      </c>
      <c r="N436" t="s">
        <v>34</v>
      </c>
      <c r="O436">
        <v>4</v>
      </c>
      <c r="P436" t="s">
        <v>35</v>
      </c>
      <c r="Q436">
        <v>149</v>
      </c>
      <c r="R436">
        <v>313112</v>
      </c>
    </row>
    <row r="437" spans="1:18" x14ac:dyDescent="0.3">
      <c r="A437" t="s">
        <v>1173</v>
      </c>
      <c r="B437" s="9">
        <v>44950</v>
      </c>
      <c r="C437" t="s">
        <v>19</v>
      </c>
      <c r="D437" t="s">
        <v>20</v>
      </c>
      <c r="E437" t="s">
        <v>21</v>
      </c>
      <c r="F437" t="s">
        <v>1147</v>
      </c>
      <c r="G437" t="s">
        <v>1174</v>
      </c>
      <c r="H437" t="s">
        <v>40</v>
      </c>
      <c r="I437" t="s">
        <v>137</v>
      </c>
      <c r="J437">
        <v>1</v>
      </c>
      <c r="K437">
        <v>14290</v>
      </c>
      <c r="L437">
        <v>14290</v>
      </c>
      <c r="M437">
        <v>0</v>
      </c>
      <c r="N437" t="s">
        <v>34</v>
      </c>
      <c r="O437">
        <v>2</v>
      </c>
      <c r="P437" t="s">
        <v>35</v>
      </c>
      <c r="Q437">
        <v>199</v>
      </c>
      <c r="R437">
        <v>1470487</v>
      </c>
    </row>
    <row r="438" spans="1:18" x14ac:dyDescent="0.3">
      <c r="A438" t="s">
        <v>1175</v>
      </c>
      <c r="B438" s="9">
        <v>45537</v>
      </c>
      <c r="C438" t="s">
        <v>19</v>
      </c>
      <c r="D438" t="s">
        <v>20</v>
      </c>
      <c r="E438" t="s">
        <v>53</v>
      </c>
      <c r="F438" t="s">
        <v>1176</v>
      </c>
      <c r="G438" t="s">
        <v>1177</v>
      </c>
      <c r="H438" t="s">
        <v>65</v>
      </c>
      <c r="I438" t="s">
        <v>382</v>
      </c>
      <c r="J438">
        <v>1</v>
      </c>
      <c r="K438">
        <v>121865</v>
      </c>
      <c r="L438">
        <v>121865</v>
      </c>
      <c r="M438">
        <v>15</v>
      </c>
      <c r="N438" t="s">
        <v>27</v>
      </c>
      <c r="O438">
        <v>2</v>
      </c>
      <c r="P438" t="s">
        <v>28</v>
      </c>
      <c r="Q438">
        <v>109</v>
      </c>
      <c r="R438">
        <v>313112</v>
      </c>
    </row>
    <row r="439" spans="1:18" x14ac:dyDescent="0.3">
      <c r="A439" t="s">
        <v>1178</v>
      </c>
      <c r="B439" s="9">
        <v>44944</v>
      </c>
      <c r="C439" t="s">
        <v>19</v>
      </c>
      <c r="D439" t="s">
        <v>20</v>
      </c>
      <c r="E439" t="s">
        <v>21</v>
      </c>
      <c r="F439" t="s">
        <v>1179</v>
      </c>
      <c r="G439" t="s">
        <v>1180</v>
      </c>
      <c r="H439" t="s">
        <v>32</v>
      </c>
      <c r="I439" t="s">
        <v>113</v>
      </c>
      <c r="J439">
        <v>3</v>
      </c>
      <c r="K439">
        <v>2140</v>
      </c>
      <c r="L439">
        <v>6420</v>
      </c>
      <c r="M439">
        <v>5</v>
      </c>
      <c r="N439" t="s">
        <v>27</v>
      </c>
      <c r="O439">
        <v>5</v>
      </c>
      <c r="P439" t="s">
        <v>35</v>
      </c>
      <c r="Q439">
        <v>145</v>
      </c>
      <c r="R439">
        <v>394393</v>
      </c>
    </row>
    <row r="440" spans="1:18" x14ac:dyDescent="0.3">
      <c r="A440" t="s">
        <v>1181</v>
      </c>
      <c r="B440" s="9">
        <v>45345</v>
      </c>
      <c r="C440" t="s">
        <v>19</v>
      </c>
      <c r="D440" t="s">
        <v>20</v>
      </c>
      <c r="E440" t="s">
        <v>37</v>
      </c>
      <c r="F440" t="s">
        <v>201</v>
      </c>
      <c r="G440" t="s">
        <v>1182</v>
      </c>
      <c r="H440" t="s">
        <v>24</v>
      </c>
      <c r="I440" t="s">
        <v>152</v>
      </c>
      <c r="J440">
        <v>19</v>
      </c>
      <c r="K440">
        <v>70806</v>
      </c>
      <c r="L440">
        <v>1345314</v>
      </c>
      <c r="M440">
        <v>20</v>
      </c>
      <c r="N440" t="s">
        <v>26</v>
      </c>
      <c r="O440">
        <v>2</v>
      </c>
      <c r="P440" t="s">
        <v>28</v>
      </c>
      <c r="Q440">
        <v>139</v>
      </c>
      <c r="R440">
        <v>744194</v>
      </c>
    </row>
    <row r="441" spans="1:18" x14ac:dyDescent="0.3">
      <c r="A441" t="s">
        <v>1183</v>
      </c>
      <c r="B441" s="9">
        <v>45415</v>
      </c>
      <c r="C441" t="s">
        <v>19</v>
      </c>
      <c r="D441" t="s">
        <v>20</v>
      </c>
      <c r="E441" t="s">
        <v>21</v>
      </c>
      <c r="F441" t="s">
        <v>1184</v>
      </c>
      <c r="G441" t="s">
        <v>1185</v>
      </c>
      <c r="H441" t="s">
        <v>40</v>
      </c>
      <c r="I441" t="s">
        <v>51</v>
      </c>
      <c r="J441">
        <v>10</v>
      </c>
      <c r="K441">
        <v>8173</v>
      </c>
      <c r="L441">
        <v>81730</v>
      </c>
      <c r="M441" t="s">
        <v>27</v>
      </c>
      <c r="N441" t="s">
        <v>47</v>
      </c>
      <c r="O441" t="s">
        <v>27</v>
      </c>
      <c r="P441" t="s">
        <v>28</v>
      </c>
      <c r="Q441">
        <v>100</v>
      </c>
      <c r="R441">
        <v>458369</v>
      </c>
    </row>
    <row r="442" spans="1:18" x14ac:dyDescent="0.3">
      <c r="A442" t="s">
        <v>1186</v>
      </c>
      <c r="B442" s="9">
        <v>45488</v>
      </c>
      <c r="C442" t="s">
        <v>19</v>
      </c>
      <c r="D442" t="s">
        <v>20</v>
      </c>
      <c r="E442" t="s">
        <v>21</v>
      </c>
      <c r="F442" t="s">
        <v>1187</v>
      </c>
      <c r="G442" t="s">
        <v>1188</v>
      </c>
      <c r="H442" t="s">
        <v>24</v>
      </c>
      <c r="I442" t="s">
        <v>174</v>
      </c>
      <c r="J442">
        <v>17</v>
      </c>
      <c r="K442">
        <v>252042</v>
      </c>
      <c r="L442">
        <v>4284714</v>
      </c>
      <c r="M442">
        <v>15</v>
      </c>
      <c r="N442" t="s">
        <v>27</v>
      </c>
      <c r="O442">
        <v>5</v>
      </c>
      <c r="P442" t="s">
        <v>35</v>
      </c>
      <c r="Q442">
        <v>59</v>
      </c>
      <c r="R442">
        <v>1470487</v>
      </c>
    </row>
    <row r="443" spans="1:18" x14ac:dyDescent="0.3">
      <c r="A443" t="s">
        <v>1189</v>
      </c>
      <c r="B443" s="9">
        <v>45465</v>
      </c>
      <c r="C443" t="s">
        <v>19</v>
      </c>
      <c r="D443" t="s">
        <v>20</v>
      </c>
      <c r="E443" t="s">
        <v>37</v>
      </c>
      <c r="F443" t="s">
        <v>731</v>
      </c>
      <c r="G443" t="s">
        <v>27</v>
      </c>
      <c r="H443" t="s">
        <v>40</v>
      </c>
      <c r="I443" t="s">
        <v>70</v>
      </c>
      <c r="J443">
        <v>10</v>
      </c>
      <c r="K443">
        <v>6153</v>
      </c>
      <c r="L443">
        <v>61530</v>
      </c>
      <c r="M443">
        <v>0</v>
      </c>
      <c r="N443" t="s">
        <v>27</v>
      </c>
      <c r="O443">
        <v>2</v>
      </c>
      <c r="P443" t="s">
        <v>28</v>
      </c>
      <c r="Q443">
        <v>55</v>
      </c>
      <c r="R443">
        <v>394393</v>
      </c>
    </row>
    <row r="444" spans="1:18" x14ac:dyDescent="0.3">
      <c r="A444" t="s">
        <v>1190</v>
      </c>
      <c r="B444" s="9">
        <v>45186</v>
      </c>
      <c r="C444" t="s">
        <v>19</v>
      </c>
      <c r="D444" t="s">
        <v>20</v>
      </c>
      <c r="E444" t="s">
        <v>37</v>
      </c>
      <c r="F444" t="s">
        <v>1191</v>
      </c>
      <c r="G444" t="s">
        <v>1192</v>
      </c>
      <c r="H444" t="s">
        <v>32</v>
      </c>
      <c r="I444" t="s">
        <v>33</v>
      </c>
      <c r="J444">
        <v>5</v>
      </c>
      <c r="K444">
        <v>8024</v>
      </c>
      <c r="L444">
        <v>40120</v>
      </c>
      <c r="M444" t="s">
        <v>27</v>
      </c>
      <c r="N444" t="s">
        <v>34</v>
      </c>
      <c r="O444">
        <v>6</v>
      </c>
      <c r="P444" t="s">
        <v>35</v>
      </c>
      <c r="Q444">
        <v>52</v>
      </c>
      <c r="R444">
        <v>1470487</v>
      </c>
    </row>
    <row r="445" spans="1:18" x14ac:dyDescent="0.3">
      <c r="A445" t="s">
        <v>1193</v>
      </c>
      <c r="B445" s="9">
        <v>45448</v>
      </c>
      <c r="C445" t="s">
        <v>19</v>
      </c>
      <c r="D445" t="s">
        <v>20</v>
      </c>
      <c r="E445" t="s">
        <v>21</v>
      </c>
      <c r="F445" t="s">
        <v>821</v>
      </c>
      <c r="G445" t="s">
        <v>1194</v>
      </c>
      <c r="H445" t="s">
        <v>40</v>
      </c>
      <c r="I445" t="s">
        <v>137</v>
      </c>
      <c r="J445">
        <v>14</v>
      </c>
      <c r="K445">
        <v>7106</v>
      </c>
      <c r="L445">
        <v>99484</v>
      </c>
      <c r="M445">
        <v>10</v>
      </c>
      <c r="N445" t="s">
        <v>27</v>
      </c>
      <c r="O445">
        <v>4</v>
      </c>
      <c r="P445" t="s">
        <v>27</v>
      </c>
      <c r="Q445">
        <v>127</v>
      </c>
      <c r="R445">
        <v>394393</v>
      </c>
    </row>
    <row r="446" spans="1:18" x14ac:dyDescent="0.3">
      <c r="A446" t="s">
        <v>1195</v>
      </c>
      <c r="B446" s="9">
        <v>45116</v>
      </c>
      <c r="C446" t="s">
        <v>19</v>
      </c>
      <c r="D446" t="s">
        <v>20</v>
      </c>
      <c r="E446" t="s">
        <v>21</v>
      </c>
      <c r="F446" t="s">
        <v>626</v>
      </c>
      <c r="G446" t="s">
        <v>1196</v>
      </c>
      <c r="H446" t="s">
        <v>24</v>
      </c>
      <c r="I446" t="s">
        <v>161</v>
      </c>
      <c r="J446">
        <v>4</v>
      </c>
      <c r="K446">
        <v>59935</v>
      </c>
      <c r="L446">
        <v>239740</v>
      </c>
      <c r="M446">
        <v>5</v>
      </c>
      <c r="N446" t="s">
        <v>57</v>
      </c>
      <c r="O446">
        <v>3</v>
      </c>
      <c r="P446" t="s">
        <v>35</v>
      </c>
      <c r="Q446">
        <v>169</v>
      </c>
      <c r="R446">
        <v>1470487</v>
      </c>
    </row>
    <row r="447" spans="1:18" x14ac:dyDescent="0.3">
      <c r="A447" t="s">
        <v>1197</v>
      </c>
      <c r="B447" s="9">
        <v>45546</v>
      </c>
      <c r="C447" t="s">
        <v>19</v>
      </c>
      <c r="D447" t="s">
        <v>20</v>
      </c>
      <c r="E447" t="s">
        <v>37</v>
      </c>
      <c r="F447" t="s">
        <v>440</v>
      </c>
      <c r="G447" t="s">
        <v>1198</v>
      </c>
      <c r="H447" t="s">
        <v>40</v>
      </c>
      <c r="I447" t="s">
        <v>137</v>
      </c>
      <c r="J447">
        <v>3</v>
      </c>
      <c r="K447">
        <v>16216</v>
      </c>
      <c r="L447">
        <v>48648</v>
      </c>
      <c r="M447">
        <v>5</v>
      </c>
      <c r="N447" t="s">
        <v>57</v>
      </c>
      <c r="O447">
        <v>0</v>
      </c>
      <c r="P447" t="s">
        <v>35</v>
      </c>
      <c r="Q447">
        <v>174</v>
      </c>
      <c r="R447">
        <v>458369</v>
      </c>
    </row>
    <row r="448" spans="1:18" x14ac:dyDescent="0.3">
      <c r="A448" t="s">
        <v>1199</v>
      </c>
      <c r="B448" s="9">
        <v>45625</v>
      </c>
      <c r="C448" t="s">
        <v>19</v>
      </c>
      <c r="D448" t="s">
        <v>20</v>
      </c>
      <c r="E448" t="s">
        <v>21</v>
      </c>
      <c r="F448" t="s">
        <v>434</v>
      </c>
      <c r="G448" t="s">
        <v>27</v>
      </c>
      <c r="H448" t="s">
        <v>24</v>
      </c>
      <c r="I448" t="s">
        <v>25</v>
      </c>
      <c r="J448">
        <v>6</v>
      </c>
      <c r="K448">
        <v>242578</v>
      </c>
      <c r="L448">
        <v>1455468</v>
      </c>
      <c r="M448">
        <v>15</v>
      </c>
      <c r="N448" t="s">
        <v>57</v>
      </c>
      <c r="O448">
        <v>2</v>
      </c>
      <c r="P448" t="s">
        <v>35</v>
      </c>
      <c r="Q448">
        <v>31</v>
      </c>
      <c r="R448">
        <v>394393</v>
      </c>
    </row>
    <row r="449" spans="1:18" x14ac:dyDescent="0.3">
      <c r="A449" t="s">
        <v>1200</v>
      </c>
      <c r="B449" s="9">
        <v>45036</v>
      </c>
      <c r="C449" t="s">
        <v>19</v>
      </c>
      <c r="D449" t="s">
        <v>20</v>
      </c>
      <c r="E449" t="s">
        <v>21</v>
      </c>
      <c r="F449" t="s">
        <v>1073</v>
      </c>
      <c r="G449" t="s">
        <v>1201</v>
      </c>
      <c r="H449" t="s">
        <v>40</v>
      </c>
      <c r="I449" t="s">
        <v>51</v>
      </c>
      <c r="J449">
        <v>18</v>
      </c>
      <c r="K449">
        <v>3322</v>
      </c>
      <c r="L449">
        <v>59796</v>
      </c>
      <c r="M449">
        <v>20</v>
      </c>
      <c r="N449" t="s">
        <v>27</v>
      </c>
      <c r="O449">
        <v>4</v>
      </c>
      <c r="P449" t="s">
        <v>35</v>
      </c>
      <c r="Q449">
        <v>121</v>
      </c>
      <c r="R449">
        <v>1470487</v>
      </c>
    </row>
    <row r="450" spans="1:18" x14ac:dyDescent="0.3">
      <c r="A450" t="s">
        <v>1202</v>
      </c>
      <c r="B450" s="9">
        <v>45024</v>
      </c>
      <c r="C450" t="s">
        <v>19</v>
      </c>
      <c r="D450" t="s">
        <v>20</v>
      </c>
      <c r="E450" t="s">
        <v>21</v>
      </c>
      <c r="F450" t="s">
        <v>139</v>
      </c>
      <c r="G450" t="s">
        <v>1203</v>
      </c>
      <c r="H450" t="s">
        <v>40</v>
      </c>
      <c r="I450" t="s">
        <v>51</v>
      </c>
      <c r="J450">
        <v>19</v>
      </c>
      <c r="K450">
        <v>14628</v>
      </c>
      <c r="L450">
        <v>277932</v>
      </c>
      <c r="M450">
        <v>20</v>
      </c>
      <c r="N450" t="s">
        <v>57</v>
      </c>
      <c r="O450">
        <v>3</v>
      </c>
      <c r="P450" t="s">
        <v>28</v>
      </c>
      <c r="Q450">
        <v>46</v>
      </c>
      <c r="R450">
        <v>394393</v>
      </c>
    </row>
    <row r="451" spans="1:18" x14ac:dyDescent="0.3">
      <c r="A451" t="s">
        <v>1204</v>
      </c>
      <c r="B451" s="9">
        <v>45597</v>
      </c>
      <c r="C451" t="s">
        <v>19</v>
      </c>
      <c r="D451" t="s">
        <v>20</v>
      </c>
      <c r="E451" t="s">
        <v>53</v>
      </c>
      <c r="F451" t="s">
        <v>1205</v>
      </c>
      <c r="G451" t="s">
        <v>27</v>
      </c>
      <c r="H451" t="s">
        <v>45</v>
      </c>
      <c r="I451" t="s">
        <v>74</v>
      </c>
      <c r="J451">
        <v>12</v>
      </c>
      <c r="K451">
        <v>32779</v>
      </c>
      <c r="L451">
        <v>393348</v>
      </c>
      <c r="M451">
        <v>0</v>
      </c>
      <c r="N451" t="s">
        <v>27</v>
      </c>
      <c r="O451">
        <v>5</v>
      </c>
      <c r="P451" t="s">
        <v>35</v>
      </c>
      <c r="Q451">
        <v>80</v>
      </c>
      <c r="R451">
        <v>1470487</v>
      </c>
    </row>
    <row r="452" spans="1:18" x14ac:dyDescent="0.3">
      <c r="A452" t="s">
        <v>1206</v>
      </c>
      <c r="B452" s="9">
        <v>45612</v>
      </c>
      <c r="C452" t="s">
        <v>19</v>
      </c>
      <c r="D452" t="s">
        <v>20</v>
      </c>
      <c r="E452" t="s">
        <v>21</v>
      </c>
      <c r="F452" t="s">
        <v>940</v>
      </c>
      <c r="G452" t="s">
        <v>1207</v>
      </c>
      <c r="H452" t="s">
        <v>45</v>
      </c>
      <c r="I452" t="s">
        <v>130</v>
      </c>
      <c r="J452">
        <v>5</v>
      </c>
      <c r="K452">
        <v>11276</v>
      </c>
      <c r="L452">
        <v>56380</v>
      </c>
      <c r="M452" t="s">
        <v>27</v>
      </c>
      <c r="N452" t="s">
        <v>57</v>
      </c>
      <c r="O452">
        <v>4</v>
      </c>
      <c r="P452" t="s">
        <v>35</v>
      </c>
      <c r="Q452">
        <v>43</v>
      </c>
      <c r="R452">
        <v>394393</v>
      </c>
    </row>
    <row r="453" spans="1:18" x14ac:dyDescent="0.3">
      <c r="A453" t="s">
        <v>1208</v>
      </c>
      <c r="B453" s="9">
        <v>45033</v>
      </c>
      <c r="C453" t="s">
        <v>19</v>
      </c>
      <c r="D453" t="s">
        <v>20</v>
      </c>
      <c r="E453" t="s">
        <v>37</v>
      </c>
      <c r="F453" t="s">
        <v>1209</v>
      </c>
      <c r="G453" t="s">
        <v>1210</v>
      </c>
      <c r="H453" t="s">
        <v>45</v>
      </c>
      <c r="I453" t="s">
        <v>82</v>
      </c>
      <c r="J453">
        <v>2</v>
      </c>
      <c r="K453">
        <v>34705</v>
      </c>
      <c r="L453">
        <v>69410</v>
      </c>
      <c r="M453">
        <v>0</v>
      </c>
      <c r="N453" t="s">
        <v>26</v>
      </c>
      <c r="O453">
        <v>1</v>
      </c>
      <c r="P453" t="s">
        <v>35</v>
      </c>
      <c r="Q453">
        <v>3</v>
      </c>
      <c r="R453">
        <v>394393</v>
      </c>
    </row>
    <row r="454" spans="1:18" x14ac:dyDescent="0.3">
      <c r="A454" t="s">
        <v>1211</v>
      </c>
      <c r="B454" s="9">
        <v>45006</v>
      </c>
      <c r="C454" t="s">
        <v>19</v>
      </c>
      <c r="D454" t="s">
        <v>20</v>
      </c>
      <c r="E454" t="s">
        <v>21</v>
      </c>
      <c r="F454" t="s">
        <v>1212</v>
      </c>
      <c r="G454" t="s">
        <v>1213</v>
      </c>
      <c r="H454" t="s">
        <v>45</v>
      </c>
      <c r="I454" t="s">
        <v>98</v>
      </c>
      <c r="J454">
        <v>12</v>
      </c>
      <c r="K454">
        <v>10437</v>
      </c>
      <c r="L454">
        <v>125244</v>
      </c>
      <c r="M454">
        <v>5</v>
      </c>
      <c r="N454" t="s">
        <v>26</v>
      </c>
      <c r="O454">
        <v>2</v>
      </c>
      <c r="P454" t="s">
        <v>35</v>
      </c>
      <c r="Q454">
        <v>32</v>
      </c>
      <c r="R454">
        <v>313112</v>
      </c>
    </row>
    <row r="455" spans="1:18" x14ac:dyDescent="0.3">
      <c r="A455" t="s">
        <v>1214</v>
      </c>
      <c r="B455" s="9">
        <v>45625</v>
      </c>
      <c r="C455" t="s">
        <v>19</v>
      </c>
      <c r="D455" t="s">
        <v>20</v>
      </c>
      <c r="E455" t="s">
        <v>53</v>
      </c>
      <c r="F455" t="s">
        <v>1215</v>
      </c>
      <c r="G455" t="s">
        <v>27</v>
      </c>
      <c r="H455" t="s">
        <v>32</v>
      </c>
      <c r="I455" t="s">
        <v>237</v>
      </c>
      <c r="J455">
        <v>4</v>
      </c>
      <c r="K455">
        <v>7107</v>
      </c>
      <c r="L455">
        <v>28428</v>
      </c>
      <c r="M455">
        <v>0</v>
      </c>
      <c r="N455" t="s">
        <v>26</v>
      </c>
      <c r="O455" t="s">
        <v>27</v>
      </c>
      <c r="P455" t="s">
        <v>35</v>
      </c>
      <c r="Q455">
        <v>58</v>
      </c>
      <c r="R455">
        <v>313112</v>
      </c>
    </row>
    <row r="456" spans="1:18" x14ac:dyDescent="0.3">
      <c r="A456" t="s">
        <v>1216</v>
      </c>
      <c r="B456" s="9">
        <v>45505</v>
      </c>
      <c r="C456" t="s">
        <v>19</v>
      </c>
      <c r="D456" t="s">
        <v>20</v>
      </c>
      <c r="E456" t="s">
        <v>53</v>
      </c>
      <c r="F456" t="s">
        <v>531</v>
      </c>
      <c r="G456" t="s">
        <v>1217</v>
      </c>
      <c r="H456" t="s">
        <v>32</v>
      </c>
      <c r="I456" t="s">
        <v>113</v>
      </c>
      <c r="J456">
        <v>12</v>
      </c>
      <c r="K456">
        <v>19522</v>
      </c>
      <c r="L456">
        <v>234264</v>
      </c>
      <c r="M456">
        <v>5</v>
      </c>
      <c r="N456" t="s">
        <v>27</v>
      </c>
      <c r="O456">
        <v>5</v>
      </c>
      <c r="P456" t="s">
        <v>35</v>
      </c>
      <c r="Q456">
        <v>163</v>
      </c>
      <c r="R456">
        <v>313112</v>
      </c>
    </row>
    <row r="457" spans="1:18" x14ac:dyDescent="0.3">
      <c r="A457" t="s">
        <v>1218</v>
      </c>
      <c r="B457" s="9">
        <v>45292</v>
      </c>
      <c r="C457" t="s">
        <v>19</v>
      </c>
      <c r="D457" t="s">
        <v>20</v>
      </c>
      <c r="E457" t="s">
        <v>37</v>
      </c>
      <c r="F457" t="s">
        <v>1219</v>
      </c>
      <c r="G457" t="s">
        <v>1220</v>
      </c>
      <c r="H457" t="s">
        <v>45</v>
      </c>
      <c r="I457" t="s">
        <v>74</v>
      </c>
      <c r="J457">
        <v>18</v>
      </c>
      <c r="K457">
        <v>9200</v>
      </c>
      <c r="L457">
        <v>165600</v>
      </c>
      <c r="M457">
        <v>15</v>
      </c>
      <c r="N457" t="s">
        <v>47</v>
      </c>
      <c r="O457">
        <v>2</v>
      </c>
      <c r="P457" t="s">
        <v>35</v>
      </c>
      <c r="Q457">
        <v>29</v>
      </c>
      <c r="R457">
        <v>313112</v>
      </c>
    </row>
    <row r="458" spans="1:18" x14ac:dyDescent="0.3">
      <c r="A458" t="s">
        <v>1221</v>
      </c>
      <c r="B458" s="9">
        <v>45249</v>
      </c>
      <c r="C458" t="s">
        <v>19</v>
      </c>
      <c r="D458" t="s">
        <v>20</v>
      </c>
      <c r="E458" t="s">
        <v>37</v>
      </c>
      <c r="F458" t="s">
        <v>446</v>
      </c>
      <c r="G458" t="s">
        <v>1222</v>
      </c>
      <c r="H458" t="s">
        <v>40</v>
      </c>
      <c r="I458" t="s">
        <v>171</v>
      </c>
      <c r="J458">
        <v>4</v>
      </c>
      <c r="K458">
        <v>2798</v>
      </c>
      <c r="L458">
        <v>11192</v>
      </c>
      <c r="M458">
        <v>0</v>
      </c>
      <c r="N458" t="s">
        <v>26</v>
      </c>
      <c r="O458">
        <v>1</v>
      </c>
      <c r="P458" t="s">
        <v>35</v>
      </c>
      <c r="Q458">
        <v>103</v>
      </c>
      <c r="R458">
        <v>458369</v>
      </c>
    </row>
    <row r="459" spans="1:18" x14ac:dyDescent="0.3">
      <c r="A459" t="s">
        <v>1223</v>
      </c>
      <c r="B459" s="9">
        <v>45583</v>
      </c>
      <c r="C459" t="s">
        <v>19</v>
      </c>
      <c r="D459" t="s">
        <v>20</v>
      </c>
      <c r="E459" t="s">
        <v>21</v>
      </c>
      <c r="F459" t="s">
        <v>43</v>
      </c>
      <c r="G459" t="s">
        <v>1224</v>
      </c>
      <c r="H459" t="s">
        <v>45</v>
      </c>
      <c r="I459" t="s">
        <v>74</v>
      </c>
      <c r="J459">
        <v>1</v>
      </c>
      <c r="K459">
        <v>7908</v>
      </c>
      <c r="L459">
        <v>7908</v>
      </c>
      <c r="M459">
        <v>15</v>
      </c>
      <c r="N459" t="s">
        <v>26</v>
      </c>
      <c r="O459">
        <v>3</v>
      </c>
      <c r="P459" t="s">
        <v>35</v>
      </c>
      <c r="Q459">
        <v>120</v>
      </c>
      <c r="R459">
        <v>458369</v>
      </c>
    </row>
    <row r="460" spans="1:18" x14ac:dyDescent="0.3">
      <c r="A460" t="s">
        <v>1225</v>
      </c>
      <c r="B460" s="9">
        <v>45027</v>
      </c>
      <c r="C460" t="s">
        <v>19</v>
      </c>
      <c r="D460" t="s">
        <v>20</v>
      </c>
      <c r="E460" t="s">
        <v>21</v>
      </c>
      <c r="F460" t="s">
        <v>1226</v>
      </c>
      <c r="G460" t="s">
        <v>1227</v>
      </c>
      <c r="H460" t="s">
        <v>32</v>
      </c>
      <c r="I460" t="s">
        <v>141</v>
      </c>
      <c r="J460">
        <v>19</v>
      </c>
      <c r="K460">
        <v>2005</v>
      </c>
      <c r="L460">
        <v>38095</v>
      </c>
      <c r="M460">
        <v>15</v>
      </c>
      <c r="N460" t="s">
        <v>57</v>
      </c>
      <c r="O460">
        <v>1</v>
      </c>
      <c r="P460" t="s">
        <v>35</v>
      </c>
      <c r="Q460">
        <v>158</v>
      </c>
      <c r="R460">
        <v>313112</v>
      </c>
    </row>
    <row r="461" spans="1:18" x14ac:dyDescent="0.3">
      <c r="A461" t="s">
        <v>1228</v>
      </c>
      <c r="B461" s="9">
        <v>45024</v>
      </c>
      <c r="C461" t="s">
        <v>19</v>
      </c>
      <c r="D461" t="s">
        <v>20</v>
      </c>
      <c r="E461" t="s">
        <v>21</v>
      </c>
      <c r="F461" t="s">
        <v>1229</v>
      </c>
      <c r="G461" t="s">
        <v>1230</v>
      </c>
      <c r="H461" t="s">
        <v>65</v>
      </c>
      <c r="I461" t="s">
        <v>478</v>
      </c>
      <c r="J461">
        <v>15</v>
      </c>
      <c r="K461">
        <v>110718</v>
      </c>
      <c r="L461">
        <v>1660770</v>
      </c>
      <c r="M461">
        <v>5</v>
      </c>
      <c r="N461" t="s">
        <v>57</v>
      </c>
      <c r="O461" t="s">
        <v>27</v>
      </c>
      <c r="P461" t="s">
        <v>28</v>
      </c>
      <c r="Q461">
        <v>135</v>
      </c>
      <c r="R461">
        <v>394393</v>
      </c>
    </row>
    <row r="462" spans="1:18" x14ac:dyDescent="0.3">
      <c r="A462" t="s">
        <v>1231</v>
      </c>
      <c r="B462" s="9">
        <v>45217</v>
      </c>
      <c r="C462" t="s">
        <v>19</v>
      </c>
      <c r="D462" t="s">
        <v>20</v>
      </c>
      <c r="E462" t="s">
        <v>21</v>
      </c>
      <c r="F462" t="s">
        <v>949</v>
      </c>
      <c r="G462" t="s">
        <v>1232</v>
      </c>
      <c r="H462" t="s">
        <v>45</v>
      </c>
      <c r="I462" t="s">
        <v>211</v>
      </c>
      <c r="J462">
        <v>20</v>
      </c>
      <c r="K462">
        <v>40437</v>
      </c>
      <c r="L462">
        <v>808740</v>
      </c>
      <c r="M462" t="s">
        <v>27</v>
      </c>
      <c r="N462" t="s">
        <v>26</v>
      </c>
      <c r="O462" t="s">
        <v>27</v>
      </c>
      <c r="P462" t="s">
        <v>35</v>
      </c>
      <c r="Q462">
        <v>58</v>
      </c>
      <c r="R462">
        <v>313112</v>
      </c>
    </row>
    <row r="463" spans="1:18" x14ac:dyDescent="0.3">
      <c r="A463" t="s">
        <v>1233</v>
      </c>
      <c r="B463" s="9">
        <v>45554</v>
      </c>
      <c r="C463" t="s">
        <v>19</v>
      </c>
      <c r="D463" t="s">
        <v>20</v>
      </c>
      <c r="E463" t="s">
        <v>37</v>
      </c>
      <c r="F463" t="s">
        <v>1063</v>
      </c>
      <c r="G463" t="s">
        <v>27</v>
      </c>
      <c r="H463" t="s">
        <v>32</v>
      </c>
      <c r="I463" t="s">
        <v>141</v>
      </c>
      <c r="J463">
        <v>8</v>
      </c>
      <c r="K463">
        <v>3138</v>
      </c>
      <c r="L463">
        <v>25104</v>
      </c>
      <c r="M463">
        <v>20</v>
      </c>
      <c r="N463" t="s">
        <v>47</v>
      </c>
      <c r="O463">
        <v>3</v>
      </c>
      <c r="P463" t="s">
        <v>35</v>
      </c>
      <c r="Q463">
        <v>183</v>
      </c>
      <c r="R463">
        <v>458369</v>
      </c>
    </row>
    <row r="464" spans="1:18" x14ac:dyDescent="0.3">
      <c r="A464" t="s">
        <v>1234</v>
      </c>
      <c r="B464" s="9">
        <v>45173</v>
      </c>
      <c r="C464" t="s">
        <v>19</v>
      </c>
      <c r="D464" t="s">
        <v>20</v>
      </c>
      <c r="E464" t="s">
        <v>21</v>
      </c>
      <c r="F464" t="s">
        <v>1235</v>
      </c>
      <c r="G464" t="s">
        <v>1236</v>
      </c>
      <c r="H464" t="s">
        <v>32</v>
      </c>
      <c r="I464" t="s">
        <v>113</v>
      </c>
      <c r="J464">
        <v>13</v>
      </c>
      <c r="K464">
        <v>20604</v>
      </c>
      <c r="L464">
        <v>267852</v>
      </c>
      <c r="M464">
        <v>10</v>
      </c>
      <c r="N464" t="s">
        <v>27</v>
      </c>
      <c r="O464">
        <v>5</v>
      </c>
      <c r="P464" t="s">
        <v>28</v>
      </c>
      <c r="Q464">
        <v>4</v>
      </c>
      <c r="R464">
        <v>744194</v>
      </c>
    </row>
    <row r="465" spans="1:18" x14ac:dyDescent="0.3">
      <c r="A465" t="s">
        <v>1237</v>
      </c>
      <c r="B465" s="9">
        <v>44957</v>
      </c>
      <c r="C465" t="s">
        <v>19</v>
      </c>
      <c r="D465" t="s">
        <v>20</v>
      </c>
      <c r="E465" t="s">
        <v>21</v>
      </c>
      <c r="F465" t="s">
        <v>1238</v>
      </c>
      <c r="G465" t="s">
        <v>1239</v>
      </c>
      <c r="H465" t="s">
        <v>65</v>
      </c>
      <c r="I465" t="s">
        <v>478</v>
      </c>
      <c r="J465">
        <v>13</v>
      </c>
      <c r="K465">
        <v>127292</v>
      </c>
      <c r="L465">
        <v>1654796</v>
      </c>
      <c r="M465">
        <v>15</v>
      </c>
      <c r="N465" t="s">
        <v>34</v>
      </c>
      <c r="O465">
        <v>5</v>
      </c>
      <c r="P465" t="s">
        <v>35</v>
      </c>
      <c r="Q465">
        <v>7</v>
      </c>
      <c r="R465">
        <v>313112</v>
      </c>
    </row>
    <row r="466" spans="1:18" x14ac:dyDescent="0.3">
      <c r="A466" t="s">
        <v>1240</v>
      </c>
      <c r="B466" s="9">
        <v>45111</v>
      </c>
      <c r="C466" t="s">
        <v>19</v>
      </c>
      <c r="D466" t="s">
        <v>20</v>
      </c>
      <c r="E466" t="s">
        <v>21</v>
      </c>
      <c r="F466" t="s">
        <v>1241</v>
      </c>
      <c r="G466" t="s">
        <v>1242</v>
      </c>
      <c r="H466" t="s">
        <v>32</v>
      </c>
      <c r="I466" t="s">
        <v>33</v>
      </c>
      <c r="J466">
        <v>12</v>
      </c>
      <c r="K466">
        <v>22178</v>
      </c>
      <c r="L466">
        <v>266136</v>
      </c>
      <c r="M466" t="s">
        <v>27</v>
      </c>
      <c r="N466" t="s">
        <v>47</v>
      </c>
      <c r="O466">
        <v>5</v>
      </c>
      <c r="P466" t="s">
        <v>35</v>
      </c>
      <c r="Q466">
        <v>44</v>
      </c>
      <c r="R466">
        <v>394393</v>
      </c>
    </row>
    <row r="467" spans="1:18" x14ac:dyDescent="0.3">
      <c r="A467" t="s">
        <v>1243</v>
      </c>
      <c r="B467" s="9">
        <v>45537</v>
      </c>
      <c r="C467" t="s">
        <v>19</v>
      </c>
      <c r="D467" t="s">
        <v>20</v>
      </c>
      <c r="E467" t="s">
        <v>53</v>
      </c>
      <c r="F467" t="s">
        <v>487</v>
      </c>
      <c r="G467" t="s">
        <v>1244</v>
      </c>
      <c r="H467" t="s">
        <v>32</v>
      </c>
      <c r="I467" t="s">
        <v>117</v>
      </c>
      <c r="J467">
        <v>16</v>
      </c>
      <c r="K467">
        <v>18117</v>
      </c>
      <c r="L467">
        <v>289872</v>
      </c>
      <c r="M467">
        <v>20</v>
      </c>
      <c r="N467" t="s">
        <v>26</v>
      </c>
      <c r="O467">
        <v>2</v>
      </c>
      <c r="P467" t="s">
        <v>35</v>
      </c>
      <c r="Q467">
        <v>173</v>
      </c>
      <c r="R467">
        <v>458369</v>
      </c>
    </row>
    <row r="468" spans="1:18" x14ac:dyDescent="0.3">
      <c r="A468" t="s">
        <v>1245</v>
      </c>
      <c r="B468" s="9">
        <v>45408</v>
      </c>
      <c r="C468" t="s">
        <v>19</v>
      </c>
      <c r="D468" t="s">
        <v>20</v>
      </c>
      <c r="E468" t="s">
        <v>37</v>
      </c>
      <c r="F468" t="s">
        <v>1246</v>
      </c>
      <c r="G468" t="s">
        <v>1247</v>
      </c>
      <c r="H468" t="s">
        <v>45</v>
      </c>
      <c r="I468" t="s">
        <v>211</v>
      </c>
      <c r="J468">
        <v>4</v>
      </c>
      <c r="K468">
        <v>23632</v>
      </c>
      <c r="L468">
        <v>94528</v>
      </c>
      <c r="M468">
        <v>0</v>
      </c>
      <c r="N468" t="s">
        <v>27</v>
      </c>
      <c r="O468">
        <v>5</v>
      </c>
      <c r="P468" t="s">
        <v>35</v>
      </c>
      <c r="Q468">
        <v>168</v>
      </c>
      <c r="R468">
        <v>458369</v>
      </c>
    </row>
    <row r="469" spans="1:18" x14ac:dyDescent="0.3">
      <c r="A469" t="s">
        <v>1248</v>
      </c>
      <c r="B469" s="9">
        <v>45581</v>
      </c>
      <c r="C469" t="s">
        <v>19</v>
      </c>
      <c r="D469" t="s">
        <v>20</v>
      </c>
      <c r="E469" t="s">
        <v>21</v>
      </c>
      <c r="F469" t="s">
        <v>1249</v>
      </c>
      <c r="G469" t="s">
        <v>1250</v>
      </c>
      <c r="H469" t="s">
        <v>40</v>
      </c>
      <c r="I469" t="s">
        <v>106</v>
      </c>
      <c r="J469">
        <v>9</v>
      </c>
      <c r="K469">
        <v>10800</v>
      </c>
      <c r="L469">
        <v>97200</v>
      </c>
      <c r="M469">
        <v>5</v>
      </c>
      <c r="N469" t="s">
        <v>47</v>
      </c>
      <c r="O469">
        <v>1</v>
      </c>
      <c r="P469" t="s">
        <v>35</v>
      </c>
      <c r="Q469">
        <v>60</v>
      </c>
      <c r="R469">
        <v>744194</v>
      </c>
    </row>
    <row r="470" spans="1:18" x14ac:dyDescent="0.3">
      <c r="A470" t="s">
        <v>1251</v>
      </c>
      <c r="B470" s="9">
        <v>45140</v>
      </c>
      <c r="C470" t="s">
        <v>19</v>
      </c>
      <c r="D470" t="s">
        <v>20</v>
      </c>
      <c r="E470" t="s">
        <v>53</v>
      </c>
      <c r="F470" t="s">
        <v>1115</v>
      </c>
      <c r="G470" t="s">
        <v>1252</v>
      </c>
      <c r="H470" t="s">
        <v>45</v>
      </c>
      <c r="I470" t="s">
        <v>74</v>
      </c>
      <c r="J470">
        <v>8</v>
      </c>
      <c r="K470">
        <v>35288</v>
      </c>
      <c r="L470">
        <v>282304</v>
      </c>
      <c r="M470">
        <v>5</v>
      </c>
      <c r="N470" t="s">
        <v>47</v>
      </c>
      <c r="O470">
        <v>7</v>
      </c>
      <c r="P470" t="s">
        <v>28</v>
      </c>
      <c r="Q470">
        <v>18</v>
      </c>
      <c r="R470">
        <v>458369</v>
      </c>
    </row>
    <row r="471" spans="1:18" x14ac:dyDescent="0.3">
      <c r="A471" t="s">
        <v>1253</v>
      </c>
      <c r="B471" s="9">
        <v>44934</v>
      </c>
      <c r="C471" t="s">
        <v>19</v>
      </c>
      <c r="D471" t="s">
        <v>20</v>
      </c>
      <c r="E471" t="s">
        <v>37</v>
      </c>
      <c r="F471" t="s">
        <v>22</v>
      </c>
      <c r="G471" t="s">
        <v>1254</v>
      </c>
      <c r="H471" t="s">
        <v>24</v>
      </c>
      <c r="I471" t="s">
        <v>161</v>
      </c>
      <c r="J471">
        <v>9</v>
      </c>
      <c r="K471">
        <v>168700</v>
      </c>
      <c r="L471">
        <v>1518300</v>
      </c>
      <c r="M471">
        <v>20</v>
      </c>
      <c r="N471" t="s">
        <v>34</v>
      </c>
      <c r="O471">
        <v>1</v>
      </c>
      <c r="P471" t="s">
        <v>35</v>
      </c>
      <c r="Q471">
        <v>42</v>
      </c>
      <c r="R471">
        <v>458369</v>
      </c>
    </row>
    <row r="472" spans="1:18" x14ac:dyDescent="0.3">
      <c r="A472" t="s">
        <v>1255</v>
      </c>
      <c r="B472" s="9">
        <v>45390</v>
      </c>
      <c r="C472" t="s">
        <v>19</v>
      </c>
      <c r="D472" t="s">
        <v>20</v>
      </c>
      <c r="E472" t="s">
        <v>21</v>
      </c>
      <c r="F472" t="s">
        <v>1256</v>
      </c>
      <c r="G472" t="s">
        <v>1257</v>
      </c>
      <c r="H472" t="s">
        <v>65</v>
      </c>
      <c r="I472" t="s">
        <v>478</v>
      </c>
      <c r="J472">
        <v>3</v>
      </c>
      <c r="K472">
        <v>15080</v>
      </c>
      <c r="L472">
        <v>45240</v>
      </c>
      <c r="M472">
        <v>0</v>
      </c>
      <c r="N472" t="s">
        <v>47</v>
      </c>
      <c r="O472">
        <v>2</v>
      </c>
      <c r="P472" t="s">
        <v>28</v>
      </c>
      <c r="Q472">
        <v>196</v>
      </c>
      <c r="R472">
        <v>313112</v>
      </c>
    </row>
    <row r="473" spans="1:18" x14ac:dyDescent="0.3">
      <c r="A473" t="s">
        <v>1258</v>
      </c>
      <c r="B473" s="9">
        <v>45297</v>
      </c>
      <c r="C473" t="s">
        <v>19</v>
      </c>
      <c r="D473" t="s">
        <v>20</v>
      </c>
      <c r="E473" t="s">
        <v>53</v>
      </c>
      <c r="F473" t="s">
        <v>1259</v>
      </c>
      <c r="G473" t="s">
        <v>1260</v>
      </c>
      <c r="H473" t="s">
        <v>65</v>
      </c>
      <c r="I473" t="s">
        <v>66</v>
      </c>
      <c r="J473">
        <v>6</v>
      </c>
      <c r="K473">
        <v>41193</v>
      </c>
      <c r="L473">
        <v>247158</v>
      </c>
      <c r="M473">
        <v>10</v>
      </c>
      <c r="N473" t="s">
        <v>57</v>
      </c>
      <c r="O473">
        <v>1</v>
      </c>
      <c r="P473" t="s">
        <v>35</v>
      </c>
      <c r="Q473">
        <v>42</v>
      </c>
      <c r="R473">
        <v>394393</v>
      </c>
    </row>
    <row r="474" spans="1:18" x14ac:dyDescent="0.3">
      <c r="A474" t="s">
        <v>1261</v>
      </c>
      <c r="B474" s="9">
        <v>45553</v>
      </c>
      <c r="C474" t="s">
        <v>19</v>
      </c>
      <c r="D474" t="s">
        <v>20</v>
      </c>
      <c r="E474" t="s">
        <v>21</v>
      </c>
      <c r="F474" t="s">
        <v>1262</v>
      </c>
      <c r="G474" t="s">
        <v>1263</v>
      </c>
      <c r="H474" t="s">
        <v>45</v>
      </c>
      <c r="I474" t="s">
        <v>74</v>
      </c>
      <c r="J474">
        <v>8</v>
      </c>
      <c r="K474">
        <v>30364</v>
      </c>
      <c r="L474">
        <v>242912</v>
      </c>
      <c r="M474">
        <v>15</v>
      </c>
      <c r="N474" t="s">
        <v>47</v>
      </c>
      <c r="O474" t="s">
        <v>27</v>
      </c>
      <c r="P474" t="s">
        <v>35</v>
      </c>
      <c r="Q474">
        <v>193</v>
      </c>
      <c r="R474">
        <v>313112</v>
      </c>
    </row>
    <row r="475" spans="1:18" x14ac:dyDescent="0.3">
      <c r="A475" t="s">
        <v>1264</v>
      </c>
      <c r="B475" s="9">
        <v>45026</v>
      </c>
      <c r="C475" t="s">
        <v>19</v>
      </c>
      <c r="D475" t="s">
        <v>20</v>
      </c>
      <c r="E475" t="s">
        <v>21</v>
      </c>
      <c r="F475" t="s">
        <v>94</v>
      </c>
      <c r="G475" t="s">
        <v>27</v>
      </c>
      <c r="H475" t="s">
        <v>45</v>
      </c>
      <c r="I475" t="s">
        <v>98</v>
      </c>
      <c r="J475">
        <v>4</v>
      </c>
      <c r="K475">
        <v>7824</v>
      </c>
      <c r="L475">
        <v>31296</v>
      </c>
      <c r="M475" t="s">
        <v>27</v>
      </c>
      <c r="N475" t="s">
        <v>47</v>
      </c>
      <c r="O475">
        <v>6</v>
      </c>
      <c r="P475" t="s">
        <v>35</v>
      </c>
      <c r="Q475">
        <v>97</v>
      </c>
      <c r="R475">
        <v>1470487</v>
      </c>
    </row>
    <row r="476" spans="1:18" x14ac:dyDescent="0.3">
      <c r="A476" t="s">
        <v>1265</v>
      </c>
      <c r="B476" s="9">
        <v>45346</v>
      </c>
      <c r="C476" t="s">
        <v>19</v>
      </c>
      <c r="D476" t="s">
        <v>20</v>
      </c>
      <c r="E476" t="s">
        <v>37</v>
      </c>
      <c r="F476" t="s">
        <v>22</v>
      </c>
      <c r="G476" t="s">
        <v>1266</v>
      </c>
      <c r="H476" t="s">
        <v>32</v>
      </c>
      <c r="I476" t="s">
        <v>237</v>
      </c>
      <c r="J476">
        <v>6</v>
      </c>
      <c r="K476">
        <v>20217</v>
      </c>
      <c r="L476">
        <v>121302</v>
      </c>
      <c r="M476">
        <v>10</v>
      </c>
      <c r="N476" t="s">
        <v>57</v>
      </c>
      <c r="O476">
        <v>5</v>
      </c>
      <c r="P476" t="s">
        <v>35</v>
      </c>
      <c r="Q476">
        <v>28</v>
      </c>
      <c r="R476">
        <v>744194</v>
      </c>
    </row>
    <row r="477" spans="1:18" x14ac:dyDescent="0.3">
      <c r="A477" t="s">
        <v>1267</v>
      </c>
      <c r="B477" s="9">
        <v>45275</v>
      </c>
      <c r="C477" t="s">
        <v>19</v>
      </c>
      <c r="D477" t="s">
        <v>20</v>
      </c>
      <c r="E477" t="s">
        <v>21</v>
      </c>
      <c r="F477" t="s">
        <v>1268</v>
      </c>
      <c r="G477" t="s">
        <v>1269</v>
      </c>
      <c r="H477" t="s">
        <v>40</v>
      </c>
      <c r="I477" t="s">
        <v>171</v>
      </c>
      <c r="J477">
        <v>16</v>
      </c>
      <c r="K477">
        <v>17268</v>
      </c>
      <c r="L477">
        <v>276288</v>
      </c>
      <c r="M477" t="s">
        <v>27</v>
      </c>
      <c r="N477" t="s">
        <v>26</v>
      </c>
      <c r="O477">
        <v>3</v>
      </c>
      <c r="P477" t="s">
        <v>27</v>
      </c>
      <c r="Q477">
        <v>26</v>
      </c>
      <c r="R477">
        <v>744194</v>
      </c>
    </row>
    <row r="478" spans="1:18" x14ac:dyDescent="0.3">
      <c r="A478" t="s">
        <v>1270</v>
      </c>
      <c r="B478" s="9">
        <v>45454</v>
      </c>
      <c r="C478" t="s">
        <v>19</v>
      </c>
      <c r="D478" t="s">
        <v>20</v>
      </c>
      <c r="E478" t="s">
        <v>21</v>
      </c>
      <c r="F478" t="s">
        <v>723</v>
      </c>
      <c r="G478" t="s">
        <v>1271</v>
      </c>
      <c r="H478" t="s">
        <v>65</v>
      </c>
      <c r="I478" t="s">
        <v>289</v>
      </c>
      <c r="J478">
        <v>18</v>
      </c>
      <c r="K478">
        <v>168099</v>
      </c>
      <c r="L478">
        <v>3025782</v>
      </c>
      <c r="M478">
        <v>10</v>
      </c>
      <c r="N478" t="s">
        <v>27</v>
      </c>
      <c r="O478">
        <v>5</v>
      </c>
      <c r="P478" t="s">
        <v>28</v>
      </c>
      <c r="Q478">
        <v>32</v>
      </c>
      <c r="R478">
        <v>313112</v>
      </c>
    </row>
    <row r="479" spans="1:18" x14ac:dyDescent="0.3">
      <c r="A479" t="s">
        <v>1272</v>
      </c>
      <c r="B479" s="9">
        <v>45650</v>
      </c>
      <c r="C479" t="s">
        <v>19</v>
      </c>
      <c r="D479" t="s">
        <v>20</v>
      </c>
      <c r="E479" t="s">
        <v>37</v>
      </c>
      <c r="F479" t="s">
        <v>538</v>
      </c>
      <c r="G479" t="s">
        <v>1273</v>
      </c>
      <c r="H479" t="s">
        <v>45</v>
      </c>
      <c r="I479" t="s">
        <v>98</v>
      </c>
      <c r="J479">
        <v>19</v>
      </c>
      <c r="K479">
        <v>19804</v>
      </c>
      <c r="L479">
        <v>376276</v>
      </c>
      <c r="M479">
        <v>0</v>
      </c>
      <c r="N479" t="s">
        <v>27</v>
      </c>
      <c r="O479">
        <v>5</v>
      </c>
      <c r="P479" t="s">
        <v>35</v>
      </c>
      <c r="Q479">
        <v>123</v>
      </c>
      <c r="R479">
        <v>313112</v>
      </c>
    </row>
    <row r="480" spans="1:18" x14ac:dyDescent="0.3">
      <c r="A480" t="s">
        <v>1274</v>
      </c>
      <c r="B480" s="9">
        <v>45588</v>
      </c>
      <c r="C480" t="s">
        <v>19</v>
      </c>
      <c r="D480" t="s">
        <v>20</v>
      </c>
      <c r="E480" t="s">
        <v>53</v>
      </c>
      <c r="F480" t="s">
        <v>516</v>
      </c>
      <c r="G480" t="s">
        <v>27</v>
      </c>
      <c r="H480" t="s">
        <v>24</v>
      </c>
      <c r="I480" t="s">
        <v>92</v>
      </c>
      <c r="J480">
        <v>17</v>
      </c>
      <c r="K480">
        <v>38923</v>
      </c>
      <c r="L480">
        <v>661691</v>
      </c>
      <c r="M480">
        <v>0</v>
      </c>
      <c r="N480" t="s">
        <v>47</v>
      </c>
      <c r="O480">
        <v>0</v>
      </c>
      <c r="P480" t="s">
        <v>35</v>
      </c>
      <c r="Q480">
        <v>69</v>
      </c>
      <c r="R480">
        <v>458369</v>
      </c>
    </row>
    <row r="481" spans="1:18" x14ac:dyDescent="0.3">
      <c r="A481" t="s">
        <v>1275</v>
      </c>
      <c r="B481" s="9">
        <v>45172</v>
      </c>
      <c r="C481" t="s">
        <v>19</v>
      </c>
      <c r="D481" t="s">
        <v>20</v>
      </c>
      <c r="E481" t="s">
        <v>37</v>
      </c>
      <c r="F481" t="s">
        <v>655</v>
      </c>
      <c r="G481" t="s">
        <v>1276</v>
      </c>
      <c r="H481" t="s">
        <v>32</v>
      </c>
      <c r="I481" t="s">
        <v>141</v>
      </c>
      <c r="J481">
        <v>17</v>
      </c>
      <c r="K481">
        <v>23241</v>
      </c>
      <c r="L481">
        <v>395097</v>
      </c>
      <c r="M481">
        <v>0</v>
      </c>
      <c r="N481" t="s">
        <v>57</v>
      </c>
      <c r="O481">
        <v>5</v>
      </c>
      <c r="P481" t="s">
        <v>27</v>
      </c>
      <c r="Q481">
        <v>195</v>
      </c>
      <c r="R481">
        <v>394393</v>
      </c>
    </row>
    <row r="482" spans="1:18" x14ac:dyDescent="0.3">
      <c r="A482" t="s">
        <v>1277</v>
      </c>
      <c r="B482" s="9">
        <v>45125</v>
      </c>
      <c r="C482" t="s">
        <v>19</v>
      </c>
      <c r="D482" t="s">
        <v>20</v>
      </c>
      <c r="E482" t="s">
        <v>53</v>
      </c>
      <c r="F482" t="s">
        <v>528</v>
      </c>
      <c r="G482" t="s">
        <v>1278</v>
      </c>
      <c r="H482" t="s">
        <v>45</v>
      </c>
      <c r="I482" t="s">
        <v>46</v>
      </c>
      <c r="J482">
        <v>4</v>
      </c>
      <c r="K482">
        <v>42157</v>
      </c>
      <c r="L482">
        <v>168628</v>
      </c>
      <c r="M482">
        <v>0</v>
      </c>
      <c r="N482" t="s">
        <v>27</v>
      </c>
      <c r="O482">
        <v>1</v>
      </c>
      <c r="P482" t="s">
        <v>35</v>
      </c>
      <c r="Q482">
        <v>187</v>
      </c>
      <c r="R482">
        <v>744194</v>
      </c>
    </row>
    <row r="483" spans="1:18" x14ac:dyDescent="0.3">
      <c r="A483" t="s">
        <v>1279</v>
      </c>
      <c r="B483" s="9">
        <v>45086</v>
      </c>
      <c r="C483" t="s">
        <v>19</v>
      </c>
      <c r="D483" t="s">
        <v>20</v>
      </c>
      <c r="E483" t="s">
        <v>21</v>
      </c>
      <c r="F483" t="s">
        <v>305</v>
      </c>
      <c r="G483" t="s">
        <v>1280</v>
      </c>
      <c r="H483" t="s">
        <v>32</v>
      </c>
      <c r="I483" t="s">
        <v>33</v>
      </c>
      <c r="J483">
        <v>10</v>
      </c>
      <c r="K483">
        <v>14807</v>
      </c>
      <c r="L483">
        <v>148070</v>
      </c>
      <c r="M483">
        <v>0</v>
      </c>
      <c r="N483" t="s">
        <v>47</v>
      </c>
      <c r="O483">
        <v>2</v>
      </c>
      <c r="P483" t="s">
        <v>35</v>
      </c>
      <c r="Q483">
        <v>147</v>
      </c>
      <c r="R483">
        <v>313112</v>
      </c>
    </row>
    <row r="484" spans="1:18" x14ac:dyDescent="0.3">
      <c r="A484" t="s">
        <v>1281</v>
      </c>
      <c r="B484" s="9">
        <v>44970</v>
      </c>
      <c r="C484" t="s">
        <v>19</v>
      </c>
      <c r="D484" t="s">
        <v>20</v>
      </c>
      <c r="E484" t="s">
        <v>37</v>
      </c>
      <c r="F484" t="s">
        <v>898</v>
      </c>
      <c r="G484" t="s">
        <v>1282</v>
      </c>
      <c r="H484" t="s">
        <v>45</v>
      </c>
      <c r="I484" t="s">
        <v>211</v>
      </c>
      <c r="J484">
        <v>13</v>
      </c>
      <c r="K484">
        <v>14353</v>
      </c>
      <c r="L484">
        <v>186589</v>
      </c>
      <c r="M484">
        <v>0</v>
      </c>
      <c r="N484" t="s">
        <v>47</v>
      </c>
      <c r="O484">
        <v>2</v>
      </c>
      <c r="P484" t="s">
        <v>35</v>
      </c>
      <c r="Q484">
        <v>154</v>
      </c>
      <c r="R484">
        <v>1470487</v>
      </c>
    </row>
    <row r="485" spans="1:18" x14ac:dyDescent="0.3">
      <c r="A485" t="s">
        <v>1283</v>
      </c>
      <c r="B485" s="9">
        <v>44944</v>
      </c>
      <c r="C485" t="s">
        <v>19</v>
      </c>
      <c r="D485" t="s">
        <v>20</v>
      </c>
      <c r="E485" t="s">
        <v>21</v>
      </c>
      <c r="F485" t="s">
        <v>259</v>
      </c>
      <c r="G485" t="s">
        <v>1284</v>
      </c>
      <c r="H485" t="s">
        <v>45</v>
      </c>
      <c r="I485" t="s">
        <v>211</v>
      </c>
      <c r="J485">
        <v>8</v>
      </c>
      <c r="K485">
        <v>3707</v>
      </c>
      <c r="L485">
        <v>29656</v>
      </c>
      <c r="M485">
        <v>20</v>
      </c>
      <c r="N485" t="s">
        <v>57</v>
      </c>
      <c r="O485">
        <v>3</v>
      </c>
      <c r="P485" t="s">
        <v>35</v>
      </c>
      <c r="Q485">
        <v>96</v>
      </c>
      <c r="R485">
        <v>458369</v>
      </c>
    </row>
    <row r="486" spans="1:18" x14ac:dyDescent="0.3">
      <c r="A486" t="s">
        <v>1285</v>
      </c>
      <c r="B486" s="9">
        <v>45106</v>
      </c>
      <c r="C486" t="s">
        <v>19</v>
      </c>
      <c r="D486" t="s">
        <v>20</v>
      </c>
      <c r="E486" t="s">
        <v>21</v>
      </c>
      <c r="F486" t="s">
        <v>1286</v>
      </c>
      <c r="G486" t="s">
        <v>1287</v>
      </c>
      <c r="H486" t="s">
        <v>40</v>
      </c>
      <c r="I486" t="s">
        <v>51</v>
      </c>
      <c r="J486">
        <v>16</v>
      </c>
      <c r="K486">
        <v>4514</v>
      </c>
      <c r="L486">
        <v>72224</v>
      </c>
      <c r="M486">
        <v>0</v>
      </c>
      <c r="N486" t="s">
        <v>57</v>
      </c>
      <c r="O486">
        <v>5</v>
      </c>
      <c r="P486" t="s">
        <v>35</v>
      </c>
      <c r="Q486">
        <v>72</v>
      </c>
      <c r="R486">
        <v>313112</v>
      </c>
    </row>
    <row r="487" spans="1:18" x14ac:dyDescent="0.3">
      <c r="A487" t="s">
        <v>1288</v>
      </c>
      <c r="B487" s="9">
        <v>45573</v>
      </c>
      <c r="C487" t="s">
        <v>19</v>
      </c>
      <c r="D487" t="s">
        <v>20</v>
      </c>
      <c r="E487" t="s">
        <v>37</v>
      </c>
      <c r="F487" t="s">
        <v>1127</v>
      </c>
      <c r="G487" t="s">
        <v>1289</v>
      </c>
      <c r="H487" t="s">
        <v>32</v>
      </c>
      <c r="I487" t="s">
        <v>141</v>
      </c>
      <c r="J487">
        <v>16</v>
      </c>
      <c r="K487">
        <v>12252</v>
      </c>
      <c r="L487">
        <v>196032</v>
      </c>
      <c r="M487">
        <v>0</v>
      </c>
      <c r="N487" t="s">
        <v>26</v>
      </c>
      <c r="O487" t="s">
        <v>27</v>
      </c>
      <c r="P487" t="s">
        <v>35</v>
      </c>
      <c r="Q487">
        <v>47</v>
      </c>
      <c r="R487">
        <v>458369</v>
      </c>
    </row>
    <row r="488" spans="1:18" x14ac:dyDescent="0.3">
      <c r="A488" t="s">
        <v>1290</v>
      </c>
      <c r="B488" s="9">
        <v>45271</v>
      </c>
      <c r="C488" t="s">
        <v>19</v>
      </c>
      <c r="D488" t="s">
        <v>20</v>
      </c>
      <c r="E488" t="s">
        <v>53</v>
      </c>
      <c r="F488" t="s">
        <v>600</v>
      </c>
      <c r="G488" t="s">
        <v>1291</v>
      </c>
      <c r="H488" t="s">
        <v>40</v>
      </c>
      <c r="I488" t="s">
        <v>106</v>
      </c>
      <c r="J488">
        <v>20</v>
      </c>
      <c r="K488">
        <v>3079</v>
      </c>
      <c r="L488">
        <v>61580</v>
      </c>
      <c r="M488">
        <v>0</v>
      </c>
      <c r="N488" t="s">
        <v>47</v>
      </c>
      <c r="O488">
        <v>1</v>
      </c>
      <c r="P488" t="s">
        <v>28</v>
      </c>
      <c r="Q488">
        <v>132</v>
      </c>
      <c r="R488">
        <v>313112</v>
      </c>
    </row>
    <row r="489" spans="1:18" x14ac:dyDescent="0.3">
      <c r="A489" t="s">
        <v>1292</v>
      </c>
      <c r="B489" s="9">
        <v>45429</v>
      </c>
      <c r="C489" t="s">
        <v>19</v>
      </c>
      <c r="D489" t="s">
        <v>20</v>
      </c>
      <c r="E489" t="s">
        <v>21</v>
      </c>
      <c r="F489" t="s">
        <v>1293</v>
      </c>
      <c r="G489" t="s">
        <v>1294</v>
      </c>
      <c r="H489" t="s">
        <v>45</v>
      </c>
      <c r="I489" t="s">
        <v>98</v>
      </c>
      <c r="J489">
        <v>12</v>
      </c>
      <c r="K489">
        <v>39412</v>
      </c>
      <c r="L489">
        <v>472944</v>
      </c>
      <c r="M489" t="s">
        <v>27</v>
      </c>
      <c r="N489" t="s">
        <v>57</v>
      </c>
      <c r="O489">
        <v>1</v>
      </c>
      <c r="P489" t="s">
        <v>35</v>
      </c>
      <c r="Q489">
        <v>113</v>
      </c>
      <c r="R489">
        <v>313112</v>
      </c>
    </row>
    <row r="490" spans="1:18" x14ac:dyDescent="0.3">
      <c r="A490" t="s">
        <v>1295</v>
      </c>
      <c r="B490" s="9">
        <v>45407</v>
      </c>
      <c r="C490" t="s">
        <v>19</v>
      </c>
      <c r="D490" t="s">
        <v>20</v>
      </c>
      <c r="E490" t="s">
        <v>37</v>
      </c>
      <c r="F490" t="s">
        <v>1296</v>
      </c>
      <c r="G490" t="s">
        <v>1297</v>
      </c>
      <c r="H490" t="s">
        <v>24</v>
      </c>
      <c r="I490" t="s">
        <v>25</v>
      </c>
      <c r="J490">
        <v>16</v>
      </c>
      <c r="K490">
        <v>176381</v>
      </c>
      <c r="L490">
        <v>2822096</v>
      </c>
      <c r="M490">
        <v>0</v>
      </c>
      <c r="N490" t="s">
        <v>57</v>
      </c>
      <c r="O490">
        <v>4</v>
      </c>
      <c r="P490" t="s">
        <v>35</v>
      </c>
      <c r="Q490">
        <v>150</v>
      </c>
      <c r="R490">
        <v>394393</v>
      </c>
    </row>
    <row r="491" spans="1:18" x14ac:dyDescent="0.3">
      <c r="A491" t="s">
        <v>1298</v>
      </c>
      <c r="B491" s="9">
        <v>45453</v>
      </c>
      <c r="C491" t="s">
        <v>19</v>
      </c>
      <c r="D491" t="s">
        <v>20</v>
      </c>
      <c r="E491" t="s">
        <v>37</v>
      </c>
      <c r="F491" t="s">
        <v>934</v>
      </c>
      <c r="G491" t="s">
        <v>1299</v>
      </c>
      <c r="H491" t="s">
        <v>24</v>
      </c>
      <c r="I491" t="s">
        <v>25</v>
      </c>
      <c r="J491">
        <v>6</v>
      </c>
      <c r="K491">
        <v>296242</v>
      </c>
      <c r="L491">
        <v>1777452</v>
      </c>
      <c r="M491">
        <v>5</v>
      </c>
      <c r="N491" t="s">
        <v>26</v>
      </c>
      <c r="O491" t="s">
        <v>27</v>
      </c>
      <c r="P491" t="s">
        <v>35</v>
      </c>
      <c r="Q491">
        <v>87</v>
      </c>
      <c r="R491">
        <v>458369</v>
      </c>
    </row>
    <row r="492" spans="1:18" x14ac:dyDescent="0.3">
      <c r="A492" t="s">
        <v>1300</v>
      </c>
      <c r="B492" s="9">
        <v>45304</v>
      </c>
      <c r="C492" t="s">
        <v>19</v>
      </c>
      <c r="D492" t="s">
        <v>20</v>
      </c>
      <c r="E492" t="s">
        <v>37</v>
      </c>
      <c r="F492" t="s">
        <v>1301</v>
      </c>
      <c r="G492" t="s">
        <v>1302</v>
      </c>
      <c r="H492" t="s">
        <v>45</v>
      </c>
      <c r="I492" t="s">
        <v>181</v>
      </c>
      <c r="J492">
        <v>15</v>
      </c>
      <c r="K492">
        <v>10916</v>
      </c>
      <c r="L492">
        <v>163740</v>
      </c>
      <c r="M492">
        <v>0</v>
      </c>
      <c r="N492" t="s">
        <v>26</v>
      </c>
      <c r="O492">
        <v>4</v>
      </c>
      <c r="P492" t="s">
        <v>28</v>
      </c>
      <c r="Q492">
        <v>90</v>
      </c>
      <c r="R492">
        <v>394393</v>
      </c>
    </row>
    <row r="493" spans="1:18" x14ac:dyDescent="0.3">
      <c r="A493" t="s">
        <v>1303</v>
      </c>
      <c r="B493" s="9">
        <v>45262</v>
      </c>
      <c r="C493" t="s">
        <v>19</v>
      </c>
      <c r="D493" t="s">
        <v>20</v>
      </c>
      <c r="E493" t="s">
        <v>37</v>
      </c>
      <c r="F493" t="s">
        <v>1304</v>
      </c>
      <c r="G493" t="s">
        <v>27</v>
      </c>
      <c r="H493" t="s">
        <v>24</v>
      </c>
      <c r="I493" t="s">
        <v>56</v>
      </c>
      <c r="J493">
        <v>10</v>
      </c>
      <c r="K493">
        <v>329198</v>
      </c>
      <c r="L493">
        <v>3291980</v>
      </c>
      <c r="M493">
        <v>20</v>
      </c>
      <c r="N493" t="s">
        <v>26</v>
      </c>
      <c r="O493">
        <v>5</v>
      </c>
      <c r="P493" t="s">
        <v>35</v>
      </c>
      <c r="Q493">
        <v>129</v>
      </c>
      <c r="R493">
        <v>313112</v>
      </c>
    </row>
    <row r="494" spans="1:18" x14ac:dyDescent="0.3">
      <c r="A494" t="s">
        <v>1305</v>
      </c>
      <c r="B494" s="9">
        <v>45101</v>
      </c>
      <c r="C494" t="s">
        <v>19</v>
      </c>
      <c r="D494" t="s">
        <v>20</v>
      </c>
      <c r="E494" t="s">
        <v>37</v>
      </c>
      <c r="F494" t="s">
        <v>1306</v>
      </c>
      <c r="G494" t="s">
        <v>1307</v>
      </c>
      <c r="H494" t="s">
        <v>65</v>
      </c>
      <c r="I494" t="s">
        <v>102</v>
      </c>
      <c r="J494">
        <v>3</v>
      </c>
      <c r="K494">
        <v>146975</v>
      </c>
      <c r="L494">
        <v>440925</v>
      </c>
      <c r="M494" t="s">
        <v>27</v>
      </c>
      <c r="N494" t="s">
        <v>57</v>
      </c>
      <c r="O494">
        <v>4</v>
      </c>
      <c r="P494" t="s">
        <v>35</v>
      </c>
      <c r="Q494">
        <v>192</v>
      </c>
      <c r="R494">
        <v>1470487</v>
      </c>
    </row>
    <row r="495" spans="1:18" x14ac:dyDescent="0.3">
      <c r="A495" t="s">
        <v>1308</v>
      </c>
      <c r="B495" s="9">
        <v>45650</v>
      </c>
      <c r="C495" t="s">
        <v>19</v>
      </c>
      <c r="D495" t="s">
        <v>20</v>
      </c>
      <c r="E495" t="s">
        <v>21</v>
      </c>
      <c r="F495" t="s">
        <v>157</v>
      </c>
      <c r="G495" t="s">
        <v>1309</v>
      </c>
      <c r="H495" t="s">
        <v>40</v>
      </c>
      <c r="I495" t="s">
        <v>123</v>
      </c>
      <c r="J495">
        <v>17</v>
      </c>
      <c r="K495">
        <v>14118</v>
      </c>
      <c r="L495">
        <v>240006</v>
      </c>
      <c r="M495">
        <v>10</v>
      </c>
      <c r="N495" t="s">
        <v>26</v>
      </c>
      <c r="O495">
        <v>2</v>
      </c>
      <c r="P495" t="s">
        <v>35</v>
      </c>
      <c r="Q495">
        <v>10</v>
      </c>
      <c r="R495">
        <v>1470487</v>
      </c>
    </row>
    <row r="496" spans="1:18" x14ac:dyDescent="0.3">
      <c r="A496" t="s">
        <v>1310</v>
      </c>
      <c r="B496" s="9">
        <v>45229</v>
      </c>
      <c r="C496" t="s">
        <v>19</v>
      </c>
      <c r="D496" t="s">
        <v>20</v>
      </c>
      <c r="E496" t="s">
        <v>37</v>
      </c>
      <c r="F496" t="s">
        <v>871</v>
      </c>
      <c r="G496" t="s">
        <v>1311</v>
      </c>
      <c r="H496" t="s">
        <v>65</v>
      </c>
      <c r="I496" t="s">
        <v>289</v>
      </c>
      <c r="J496">
        <v>8</v>
      </c>
      <c r="K496">
        <v>92389</v>
      </c>
      <c r="L496">
        <v>739112</v>
      </c>
      <c r="M496">
        <v>15</v>
      </c>
      <c r="N496" t="s">
        <v>57</v>
      </c>
      <c r="O496">
        <v>4</v>
      </c>
      <c r="P496" t="s">
        <v>35</v>
      </c>
      <c r="Q496">
        <v>105</v>
      </c>
      <c r="R496">
        <v>313112</v>
      </c>
    </row>
    <row r="497" spans="1:18" x14ac:dyDescent="0.3">
      <c r="A497" t="s">
        <v>1312</v>
      </c>
      <c r="B497" s="9">
        <v>45048</v>
      </c>
      <c r="C497" t="s">
        <v>19</v>
      </c>
      <c r="D497" t="s">
        <v>20</v>
      </c>
      <c r="E497" t="s">
        <v>21</v>
      </c>
      <c r="F497" t="s">
        <v>1313</v>
      </c>
      <c r="G497" t="s">
        <v>1314</v>
      </c>
      <c r="H497" t="s">
        <v>40</v>
      </c>
      <c r="I497" t="s">
        <v>123</v>
      </c>
      <c r="J497">
        <v>2</v>
      </c>
      <c r="K497">
        <v>2847</v>
      </c>
      <c r="L497">
        <v>5694</v>
      </c>
      <c r="M497" t="s">
        <v>27</v>
      </c>
      <c r="N497" t="s">
        <v>57</v>
      </c>
      <c r="O497">
        <v>2</v>
      </c>
      <c r="P497" t="s">
        <v>35</v>
      </c>
      <c r="Q497">
        <v>135</v>
      </c>
      <c r="R497">
        <v>1470487</v>
      </c>
    </row>
    <row r="498" spans="1:18" x14ac:dyDescent="0.3">
      <c r="A498" t="s">
        <v>1315</v>
      </c>
      <c r="B498" s="9">
        <v>45304</v>
      </c>
      <c r="C498" t="s">
        <v>19</v>
      </c>
      <c r="D498" t="s">
        <v>20</v>
      </c>
      <c r="E498" t="s">
        <v>21</v>
      </c>
      <c r="F498" t="s">
        <v>282</v>
      </c>
      <c r="G498" t="s">
        <v>27</v>
      </c>
      <c r="H498" t="s">
        <v>24</v>
      </c>
      <c r="I498" t="s">
        <v>152</v>
      </c>
      <c r="J498">
        <v>8</v>
      </c>
      <c r="K498">
        <v>48143</v>
      </c>
      <c r="L498">
        <v>385144</v>
      </c>
      <c r="M498" t="s">
        <v>27</v>
      </c>
      <c r="N498" t="s">
        <v>34</v>
      </c>
      <c r="O498">
        <v>4</v>
      </c>
      <c r="P498" t="s">
        <v>28</v>
      </c>
      <c r="Q498">
        <v>177</v>
      </c>
      <c r="R498">
        <v>744194</v>
      </c>
    </row>
    <row r="499" spans="1:18" x14ac:dyDescent="0.3">
      <c r="A499" t="s">
        <v>1316</v>
      </c>
      <c r="B499" s="9">
        <v>45646</v>
      </c>
      <c r="C499" t="s">
        <v>19</v>
      </c>
      <c r="D499" t="s">
        <v>20</v>
      </c>
      <c r="E499" t="s">
        <v>37</v>
      </c>
      <c r="F499" t="s">
        <v>1317</v>
      </c>
      <c r="G499" t="s">
        <v>1318</v>
      </c>
      <c r="H499" t="s">
        <v>32</v>
      </c>
      <c r="I499" t="s">
        <v>158</v>
      </c>
      <c r="J499">
        <v>18</v>
      </c>
      <c r="K499">
        <v>17509</v>
      </c>
      <c r="L499">
        <v>315162</v>
      </c>
      <c r="M499">
        <v>15</v>
      </c>
      <c r="N499" t="s">
        <v>57</v>
      </c>
      <c r="O499">
        <v>1</v>
      </c>
      <c r="P499" t="s">
        <v>27</v>
      </c>
      <c r="Q499">
        <v>62</v>
      </c>
      <c r="R499">
        <v>313112</v>
      </c>
    </row>
    <row r="500" spans="1:18" x14ac:dyDescent="0.3">
      <c r="A500" t="s">
        <v>1319</v>
      </c>
      <c r="B500" s="9">
        <v>45236</v>
      </c>
      <c r="C500" t="s">
        <v>19</v>
      </c>
      <c r="D500" t="s">
        <v>20</v>
      </c>
      <c r="E500" t="s">
        <v>53</v>
      </c>
      <c r="F500" t="s">
        <v>1320</v>
      </c>
      <c r="G500" t="s">
        <v>27</v>
      </c>
      <c r="H500" t="s">
        <v>32</v>
      </c>
      <c r="I500" t="s">
        <v>158</v>
      </c>
      <c r="J500">
        <v>10</v>
      </c>
      <c r="K500">
        <v>20601</v>
      </c>
      <c r="L500">
        <v>206010</v>
      </c>
      <c r="M500">
        <v>5</v>
      </c>
      <c r="N500" t="s">
        <v>57</v>
      </c>
      <c r="O500">
        <v>1</v>
      </c>
      <c r="P500" t="s">
        <v>28</v>
      </c>
      <c r="Q500">
        <v>199</v>
      </c>
      <c r="R500">
        <v>394393</v>
      </c>
    </row>
    <row r="501" spans="1:18" x14ac:dyDescent="0.3">
      <c r="A501" t="s">
        <v>1321</v>
      </c>
      <c r="B501" s="9">
        <v>45035</v>
      </c>
      <c r="C501" t="s">
        <v>19</v>
      </c>
      <c r="D501" t="s">
        <v>20</v>
      </c>
      <c r="E501" t="s">
        <v>21</v>
      </c>
      <c r="F501" t="s">
        <v>544</v>
      </c>
      <c r="G501" t="s">
        <v>1322</v>
      </c>
      <c r="H501" t="s">
        <v>45</v>
      </c>
      <c r="I501" t="s">
        <v>211</v>
      </c>
      <c r="J501">
        <v>18</v>
      </c>
      <c r="K501">
        <v>29124</v>
      </c>
      <c r="L501">
        <v>524232</v>
      </c>
      <c r="M501">
        <v>20</v>
      </c>
      <c r="N501" t="s">
        <v>47</v>
      </c>
      <c r="O501">
        <v>3</v>
      </c>
      <c r="P501" t="s">
        <v>35</v>
      </c>
      <c r="Q501">
        <v>177</v>
      </c>
      <c r="R501">
        <v>744194</v>
      </c>
    </row>
    <row r="502" spans="1:18" x14ac:dyDescent="0.3">
      <c r="A502" t="s">
        <v>1323</v>
      </c>
      <c r="B502" s="9">
        <v>45514</v>
      </c>
      <c r="C502" t="s">
        <v>19</v>
      </c>
      <c r="D502" t="s">
        <v>20</v>
      </c>
      <c r="E502" t="s">
        <v>37</v>
      </c>
      <c r="F502" t="s">
        <v>1324</v>
      </c>
      <c r="G502" t="s">
        <v>1325</v>
      </c>
      <c r="H502" t="s">
        <v>65</v>
      </c>
      <c r="I502" t="s">
        <v>289</v>
      </c>
      <c r="J502">
        <v>13</v>
      </c>
      <c r="K502">
        <v>36243</v>
      </c>
      <c r="L502">
        <v>471159</v>
      </c>
      <c r="M502">
        <v>0</v>
      </c>
      <c r="N502" t="s">
        <v>27</v>
      </c>
      <c r="O502">
        <v>5</v>
      </c>
      <c r="P502" t="s">
        <v>28</v>
      </c>
      <c r="Q502">
        <v>70</v>
      </c>
      <c r="R502">
        <v>394393</v>
      </c>
    </row>
    <row r="503" spans="1:18" x14ac:dyDescent="0.3">
      <c r="A503" t="s">
        <v>1326</v>
      </c>
      <c r="B503" s="9">
        <v>45439</v>
      </c>
      <c r="C503" t="s">
        <v>19</v>
      </c>
      <c r="D503" t="s">
        <v>20</v>
      </c>
      <c r="E503" t="s">
        <v>21</v>
      </c>
      <c r="F503" t="s">
        <v>492</v>
      </c>
      <c r="G503" t="s">
        <v>1327</v>
      </c>
      <c r="H503" t="s">
        <v>24</v>
      </c>
      <c r="I503" t="s">
        <v>174</v>
      </c>
      <c r="J503">
        <v>19</v>
      </c>
      <c r="K503">
        <v>219446</v>
      </c>
      <c r="L503">
        <v>4169474</v>
      </c>
      <c r="M503" t="s">
        <v>27</v>
      </c>
      <c r="N503" t="s">
        <v>26</v>
      </c>
      <c r="O503">
        <v>4</v>
      </c>
      <c r="P503" t="s">
        <v>35</v>
      </c>
      <c r="Q503">
        <v>137</v>
      </c>
      <c r="R503">
        <v>1470487</v>
      </c>
    </row>
    <row r="504" spans="1:18" x14ac:dyDescent="0.3">
      <c r="A504" t="s">
        <v>1328</v>
      </c>
      <c r="B504" s="9">
        <v>45473</v>
      </c>
      <c r="C504" t="s">
        <v>19</v>
      </c>
      <c r="D504" t="s">
        <v>20</v>
      </c>
      <c r="E504" t="s">
        <v>21</v>
      </c>
      <c r="F504" t="s">
        <v>972</v>
      </c>
      <c r="G504" t="s">
        <v>1329</v>
      </c>
      <c r="H504" t="s">
        <v>24</v>
      </c>
      <c r="I504" t="s">
        <v>152</v>
      </c>
      <c r="J504">
        <v>5</v>
      </c>
      <c r="K504">
        <v>195294</v>
      </c>
      <c r="L504">
        <v>976470</v>
      </c>
      <c r="M504">
        <v>0</v>
      </c>
      <c r="N504" t="s">
        <v>47</v>
      </c>
      <c r="O504">
        <v>1</v>
      </c>
      <c r="P504" t="s">
        <v>35</v>
      </c>
      <c r="Q504">
        <v>177</v>
      </c>
      <c r="R504">
        <v>458369</v>
      </c>
    </row>
    <row r="505" spans="1:18" x14ac:dyDescent="0.3">
      <c r="A505" t="s">
        <v>1330</v>
      </c>
      <c r="B505" s="9">
        <v>45052</v>
      </c>
      <c r="C505" t="s">
        <v>19</v>
      </c>
      <c r="D505" t="s">
        <v>20</v>
      </c>
      <c r="E505" t="s">
        <v>37</v>
      </c>
      <c r="F505" t="s">
        <v>978</v>
      </c>
      <c r="G505" t="s">
        <v>27</v>
      </c>
      <c r="H505" t="s">
        <v>40</v>
      </c>
      <c r="I505" t="s">
        <v>41</v>
      </c>
      <c r="J505">
        <v>19</v>
      </c>
      <c r="K505">
        <v>7588</v>
      </c>
      <c r="L505">
        <v>144172</v>
      </c>
      <c r="M505">
        <v>0</v>
      </c>
      <c r="N505" t="s">
        <v>57</v>
      </c>
      <c r="O505">
        <v>4</v>
      </c>
      <c r="P505" t="s">
        <v>28</v>
      </c>
      <c r="Q505">
        <v>18</v>
      </c>
      <c r="R505">
        <v>458369</v>
      </c>
    </row>
    <row r="506" spans="1:18" x14ac:dyDescent="0.3">
      <c r="A506" t="s">
        <v>1331</v>
      </c>
      <c r="B506" s="9">
        <v>45309</v>
      </c>
      <c r="C506" t="s">
        <v>19</v>
      </c>
      <c r="D506" t="s">
        <v>20</v>
      </c>
      <c r="E506" t="s">
        <v>37</v>
      </c>
      <c r="F506" t="s">
        <v>1144</v>
      </c>
      <c r="G506" t="s">
        <v>1332</v>
      </c>
      <c r="H506" t="s">
        <v>32</v>
      </c>
      <c r="I506" t="s">
        <v>158</v>
      </c>
      <c r="J506">
        <v>15</v>
      </c>
      <c r="K506">
        <v>24561</v>
      </c>
      <c r="L506">
        <v>368415</v>
      </c>
      <c r="M506" t="s">
        <v>27</v>
      </c>
      <c r="N506" t="s">
        <v>57</v>
      </c>
      <c r="O506">
        <v>7</v>
      </c>
      <c r="P506" t="s">
        <v>35</v>
      </c>
      <c r="Q506">
        <v>1</v>
      </c>
      <c r="R506">
        <v>313112</v>
      </c>
    </row>
    <row r="507" spans="1:18" x14ac:dyDescent="0.3">
      <c r="A507" t="s">
        <v>1333</v>
      </c>
      <c r="B507" s="9">
        <v>45180</v>
      </c>
      <c r="C507" t="s">
        <v>19</v>
      </c>
      <c r="D507" t="s">
        <v>20</v>
      </c>
      <c r="E507" t="s">
        <v>53</v>
      </c>
      <c r="F507" t="s">
        <v>204</v>
      </c>
      <c r="G507" t="s">
        <v>1334</v>
      </c>
      <c r="H507" t="s">
        <v>32</v>
      </c>
      <c r="I507" t="s">
        <v>33</v>
      </c>
      <c r="J507">
        <v>8</v>
      </c>
      <c r="K507">
        <v>9190</v>
      </c>
      <c r="L507">
        <v>73520</v>
      </c>
      <c r="M507">
        <v>10</v>
      </c>
      <c r="N507" t="s">
        <v>34</v>
      </c>
      <c r="O507">
        <v>3</v>
      </c>
      <c r="P507" t="s">
        <v>27</v>
      </c>
      <c r="Q507">
        <v>137</v>
      </c>
      <c r="R507">
        <v>744194</v>
      </c>
    </row>
    <row r="508" spans="1:18" x14ac:dyDescent="0.3">
      <c r="A508" t="s">
        <v>1335</v>
      </c>
      <c r="B508" s="9">
        <v>45205</v>
      </c>
      <c r="C508" t="s">
        <v>19</v>
      </c>
      <c r="D508" t="s">
        <v>20</v>
      </c>
      <c r="E508" t="s">
        <v>37</v>
      </c>
      <c r="F508" t="s">
        <v>1336</v>
      </c>
      <c r="G508" t="s">
        <v>1337</v>
      </c>
      <c r="H508" t="s">
        <v>32</v>
      </c>
      <c r="I508" t="s">
        <v>95</v>
      </c>
      <c r="J508">
        <v>18</v>
      </c>
      <c r="K508">
        <v>15124</v>
      </c>
      <c r="L508">
        <v>272232</v>
      </c>
      <c r="M508">
        <v>15</v>
      </c>
      <c r="N508" t="s">
        <v>26</v>
      </c>
      <c r="O508">
        <v>3</v>
      </c>
      <c r="P508" t="s">
        <v>35</v>
      </c>
      <c r="Q508">
        <v>136</v>
      </c>
      <c r="R508">
        <v>1470487</v>
      </c>
    </row>
    <row r="509" spans="1:18" x14ac:dyDescent="0.3">
      <c r="A509" t="s">
        <v>1338</v>
      </c>
      <c r="B509" s="9">
        <v>45491</v>
      </c>
      <c r="C509" t="s">
        <v>19</v>
      </c>
      <c r="D509" t="s">
        <v>20</v>
      </c>
      <c r="E509" t="s">
        <v>37</v>
      </c>
      <c r="F509" t="s">
        <v>1339</v>
      </c>
      <c r="G509" t="s">
        <v>1340</v>
      </c>
      <c r="H509" t="s">
        <v>32</v>
      </c>
      <c r="I509" t="s">
        <v>158</v>
      </c>
      <c r="J509">
        <v>4</v>
      </c>
      <c r="K509">
        <v>20442</v>
      </c>
      <c r="L509">
        <v>81768</v>
      </c>
      <c r="M509">
        <v>20</v>
      </c>
      <c r="N509" t="s">
        <v>57</v>
      </c>
      <c r="O509">
        <v>1</v>
      </c>
      <c r="P509" t="s">
        <v>28</v>
      </c>
      <c r="Q509">
        <v>105</v>
      </c>
      <c r="R509">
        <v>1470487</v>
      </c>
    </row>
    <row r="510" spans="1:18" x14ac:dyDescent="0.3">
      <c r="A510" t="s">
        <v>1341</v>
      </c>
      <c r="B510" s="9">
        <v>45106</v>
      </c>
      <c r="C510" t="s">
        <v>19</v>
      </c>
      <c r="D510" t="s">
        <v>20</v>
      </c>
      <c r="E510" t="s">
        <v>37</v>
      </c>
      <c r="F510" t="s">
        <v>1342</v>
      </c>
      <c r="G510" t="s">
        <v>1343</v>
      </c>
      <c r="H510" t="s">
        <v>40</v>
      </c>
      <c r="I510" t="s">
        <v>106</v>
      </c>
      <c r="J510">
        <v>16</v>
      </c>
      <c r="K510">
        <v>17974</v>
      </c>
      <c r="L510">
        <v>287584</v>
      </c>
      <c r="M510">
        <v>0</v>
      </c>
      <c r="N510" t="s">
        <v>57</v>
      </c>
      <c r="O510">
        <v>3</v>
      </c>
      <c r="P510" t="s">
        <v>35</v>
      </c>
      <c r="Q510">
        <v>138</v>
      </c>
      <c r="R510">
        <v>394393</v>
      </c>
    </row>
    <row r="511" spans="1:18" x14ac:dyDescent="0.3">
      <c r="A511" t="s">
        <v>1344</v>
      </c>
      <c r="B511" s="9">
        <v>45009</v>
      </c>
      <c r="C511" t="s">
        <v>19</v>
      </c>
      <c r="D511" t="s">
        <v>20</v>
      </c>
      <c r="E511" t="s">
        <v>53</v>
      </c>
      <c r="F511" t="s">
        <v>1345</v>
      </c>
      <c r="G511" t="s">
        <v>1346</v>
      </c>
      <c r="H511" t="s">
        <v>24</v>
      </c>
      <c r="I511" t="s">
        <v>56</v>
      </c>
      <c r="J511">
        <v>13</v>
      </c>
      <c r="K511">
        <v>75232</v>
      </c>
      <c r="L511">
        <v>978016</v>
      </c>
      <c r="M511">
        <v>5</v>
      </c>
      <c r="N511" t="s">
        <v>27</v>
      </c>
      <c r="O511">
        <v>5</v>
      </c>
      <c r="P511" t="s">
        <v>35</v>
      </c>
      <c r="Q511">
        <v>133</v>
      </c>
      <c r="R511">
        <v>458369</v>
      </c>
    </row>
    <row r="512" spans="1:18" x14ac:dyDescent="0.3">
      <c r="A512" t="s">
        <v>1347</v>
      </c>
      <c r="B512" s="9">
        <v>44987</v>
      </c>
      <c r="C512" t="s">
        <v>19</v>
      </c>
      <c r="D512" t="s">
        <v>20</v>
      </c>
      <c r="E512" t="s">
        <v>37</v>
      </c>
      <c r="F512" t="s">
        <v>310</v>
      </c>
      <c r="G512" t="s">
        <v>27</v>
      </c>
      <c r="H512" t="s">
        <v>24</v>
      </c>
      <c r="I512" t="s">
        <v>174</v>
      </c>
      <c r="J512">
        <v>3</v>
      </c>
      <c r="K512">
        <v>105383</v>
      </c>
      <c r="L512">
        <v>316149</v>
      </c>
      <c r="M512">
        <v>0</v>
      </c>
      <c r="N512" t="s">
        <v>47</v>
      </c>
      <c r="O512">
        <v>3</v>
      </c>
      <c r="P512" t="s">
        <v>35</v>
      </c>
      <c r="Q512">
        <v>141</v>
      </c>
      <c r="R512">
        <v>458369</v>
      </c>
    </row>
    <row r="513" spans="1:18" x14ac:dyDescent="0.3">
      <c r="A513" t="s">
        <v>1348</v>
      </c>
      <c r="B513" s="9">
        <v>45580</v>
      </c>
      <c r="C513" t="s">
        <v>19</v>
      </c>
      <c r="D513" t="s">
        <v>20</v>
      </c>
      <c r="E513" t="s">
        <v>37</v>
      </c>
      <c r="F513" t="s">
        <v>1349</v>
      </c>
      <c r="G513" t="s">
        <v>1350</v>
      </c>
      <c r="H513" t="s">
        <v>65</v>
      </c>
      <c r="I513" t="s">
        <v>66</v>
      </c>
      <c r="J513">
        <v>4</v>
      </c>
      <c r="K513">
        <v>164325</v>
      </c>
      <c r="L513">
        <v>657300</v>
      </c>
      <c r="M513">
        <v>10</v>
      </c>
      <c r="N513" t="s">
        <v>26</v>
      </c>
      <c r="O513">
        <v>4</v>
      </c>
      <c r="P513" t="s">
        <v>27</v>
      </c>
      <c r="Q513">
        <v>90</v>
      </c>
      <c r="R513">
        <v>458369</v>
      </c>
    </row>
    <row r="514" spans="1:18" x14ac:dyDescent="0.3">
      <c r="A514" t="s">
        <v>1351</v>
      </c>
      <c r="B514" s="9">
        <v>45332</v>
      </c>
      <c r="C514" t="s">
        <v>19</v>
      </c>
      <c r="D514" t="s">
        <v>20</v>
      </c>
      <c r="E514" t="s">
        <v>37</v>
      </c>
      <c r="F514" t="s">
        <v>1045</v>
      </c>
      <c r="G514" t="s">
        <v>1352</v>
      </c>
      <c r="H514" t="s">
        <v>45</v>
      </c>
      <c r="I514" t="s">
        <v>130</v>
      </c>
      <c r="J514">
        <v>9</v>
      </c>
      <c r="K514">
        <v>23508</v>
      </c>
      <c r="L514">
        <v>211572</v>
      </c>
      <c r="M514">
        <v>10</v>
      </c>
      <c r="N514" t="s">
        <v>57</v>
      </c>
      <c r="O514">
        <v>4</v>
      </c>
      <c r="P514" t="s">
        <v>27</v>
      </c>
      <c r="Q514">
        <v>2</v>
      </c>
      <c r="R514">
        <v>458369</v>
      </c>
    </row>
    <row r="515" spans="1:18" x14ac:dyDescent="0.3">
      <c r="A515" t="s">
        <v>1353</v>
      </c>
      <c r="B515" s="9">
        <v>44982</v>
      </c>
      <c r="C515" t="s">
        <v>19</v>
      </c>
      <c r="D515" t="s">
        <v>20</v>
      </c>
      <c r="E515" t="s">
        <v>21</v>
      </c>
      <c r="F515" t="s">
        <v>487</v>
      </c>
      <c r="G515" t="s">
        <v>1354</v>
      </c>
      <c r="H515" t="s">
        <v>65</v>
      </c>
      <c r="I515" t="s">
        <v>102</v>
      </c>
      <c r="J515">
        <v>11</v>
      </c>
      <c r="K515">
        <v>85558</v>
      </c>
      <c r="L515">
        <v>941138</v>
      </c>
      <c r="M515">
        <v>5</v>
      </c>
      <c r="N515" t="s">
        <v>57</v>
      </c>
      <c r="O515">
        <v>5</v>
      </c>
      <c r="P515" t="s">
        <v>35</v>
      </c>
      <c r="Q515">
        <v>136</v>
      </c>
      <c r="R515">
        <v>394393</v>
      </c>
    </row>
    <row r="516" spans="1:18" x14ac:dyDescent="0.3">
      <c r="A516" t="s">
        <v>1355</v>
      </c>
      <c r="B516" s="9">
        <v>44942</v>
      </c>
      <c r="C516" t="s">
        <v>19</v>
      </c>
      <c r="D516" t="s">
        <v>20</v>
      </c>
      <c r="E516" t="s">
        <v>21</v>
      </c>
      <c r="F516" t="s">
        <v>1356</v>
      </c>
      <c r="G516" t="s">
        <v>1357</v>
      </c>
      <c r="H516" t="s">
        <v>32</v>
      </c>
      <c r="I516" t="s">
        <v>237</v>
      </c>
      <c r="J516">
        <v>13</v>
      </c>
      <c r="K516">
        <v>16409</v>
      </c>
      <c r="L516">
        <v>213317</v>
      </c>
      <c r="M516">
        <v>0</v>
      </c>
      <c r="N516" t="s">
        <v>47</v>
      </c>
      <c r="O516">
        <v>5</v>
      </c>
      <c r="P516" t="s">
        <v>35</v>
      </c>
      <c r="Q516">
        <v>108</v>
      </c>
      <c r="R516">
        <v>1470487</v>
      </c>
    </row>
    <row r="517" spans="1:18" x14ac:dyDescent="0.3">
      <c r="A517" t="s">
        <v>1358</v>
      </c>
      <c r="B517" s="9">
        <v>44934</v>
      </c>
      <c r="C517" t="s">
        <v>19</v>
      </c>
      <c r="D517" t="s">
        <v>20</v>
      </c>
      <c r="E517" t="s">
        <v>37</v>
      </c>
      <c r="F517" t="s">
        <v>458</v>
      </c>
      <c r="G517" t="s">
        <v>1359</v>
      </c>
      <c r="H517" t="s">
        <v>45</v>
      </c>
      <c r="I517" t="s">
        <v>98</v>
      </c>
      <c r="J517">
        <v>16</v>
      </c>
      <c r="K517">
        <v>11099</v>
      </c>
      <c r="L517">
        <v>177584</v>
      </c>
      <c r="M517">
        <v>15</v>
      </c>
      <c r="N517" t="s">
        <v>57</v>
      </c>
      <c r="O517">
        <v>4</v>
      </c>
      <c r="P517" t="s">
        <v>35</v>
      </c>
      <c r="Q517">
        <v>113</v>
      </c>
      <c r="R517">
        <v>1470487</v>
      </c>
    </row>
    <row r="518" spans="1:18" x14ac:dyDescent="0.3">
      <c r="A518" t="s">
        <v>1360</v>
      </c>
      <c r="B518" s="9">
        <v>45141</v>
      </c>
      <c r="C518" t="s">
        <v>19</v>
      </c>
      <c r="D518" t="s">
        <v>20</v>
      </c>
      <c r="E518" t="s">
        <v>21</v>
      </c>
      <c r="F518" t="s">
        <v>778</v>
      </c>
      <c r="G518" t="s">
        <v>1361</v>
      </c>
      <c r="H518" t="s">
        <v>65</v>
      </c>
      <c r="I518" t="s">
        <v>382</v>
      </c>
      <c r="J518">
        <v>18</v>
      </c>
      <c r="K518">
        <v>96672</v>
      </c>
      <c r="L518">
        <v>1740096</v>
      </c>
      <c r="M518">
        <v>0</v>
      </c>
      <c r="N518" t="s">
        <v>57</v>
      </c>
      <c r="O518">
        <v>2</v>
      </c>
      <c r="P518" t="s">
        <v>35</v>
      </c>
      <c r="Q518">
        <v>158</v>
      </c>
      <c r="R518">
        <v>744194</v>
      </c>
    </row>
    <row r="519" spans="1:18" x14ac:dyDescent="0.3">
      <c r="A519" t="s">
        <v>1362</v>
      </c>
      <c r="B519" s="9">
        <v>45263</v>
      </c>
      <c r="C519" t="s">
        <v>19</v>
      </c>
      <c r="D519" t="s">
        <v>20</v>
      </c>
      <c r="E519" t="s">
        <v>21</v>
      </c>
      <c r="F519" t="s">
        <v>322</v>
      </c>
      <c r="G519" t="s">
        <v>1363</v>
      </c>
      <c r="H519" t="s">
        <v>40</v>
      </c>
      <c r="I519" t="s">
        <v>137</v>
      </c>
      <c r="J519">
        <v>19</v>
      </c>
      <c r="K519">
        <v>10676</v>
      </c>
      <c r="L519">
        <v>202844</v>
      </c>
      <c r="M519">
        <v>15</v>
      </c>
      <c r="N519" t="s">
        <v>27</v>
      </c>
      <c r="O519">
        <v>1</v>
      </c>
      <c r="P519" t="s">
        <v>35</v>
      </c>
      <c r="Q519">
        <v>129</v>
      </c>
      <c r="R519">
        <v>313112</v>
      </c>
    </row>
    <row r="520" spans="1:18" x14ac:dyDescent="0.3">
      <c r="A520" t="s">
        <v>1364</v>
      </c>
      <c r="B520" s="9">
        <v>45100</v>
      </c>
      <c r="C520" t="s">
        <v>19</v>
      </c>
      <c r="D520" t="s">
        <v>20</v>
      </c>
      <c r="E520" t="s">
        <v>53</v>
      </c>
      <c r="F520" t="s">
        <v>712</v>
      </c>
      <c r="G520" t="s">
        <v>1365</v>
      </c>
      <c r="H520" t="s">
        <v>24</v>
      </c>
      <c r="I520" t="s">
        <v>25</v>
      </c>
      <c r="J520">
        <v>20</v>
      </c>
      <c r="K520">
        <v>242196</v>
      </c>
      <c r="L520">
        <v>4843920</v>
      </c>
      <c r="M520">
        <v>0</v>
      </c>
      <c r="N520" t="s">
        <v>57</v>
      </c>
      <c r="O520">
        <v>3</v>
      </c>
      <c r="P520" t="s">
        <v>35</v>
      </c>
      <c r="Q520">
        <v>163</v>
      </c>
      <c r="R520">
        <v>744194</v>
      </c>
    </row>
    <row r="521" spans="1:18" x14ac:dyDescent="0.3">
      <c r="A521" t="s">
        <v>1366</v>
      </c>
      <c r="B521" s="9">
        <v>44934</v>
      </c>
      <c r="C521" t="s">
        <v>19</v>
      </c>
      <c r="D521" t="s">
        <v>20</v>
      </c>
      <c r="E521" t="s">
        <v>37</v>
      </c>
      <c r="F521" t="s">
        <v>379</v>
      </c>
      <c r="G521" t="s">
        <v>27</v>
      </c>
      <c r="H521" t="s">
        <v>24</v>
      </c>
      <c r="I521" t="s">
        <v>25</v>
      </c>
      <c r="J521">
        <v>12</v>
      </c>
      <c r="K521">
        <v>280415</v>
      </c>
      <c r="L521">
        <v>3364980</v>
      </c>
      <c r="M521">
        <v>20</v>
      </c>
      <c r="N521" t="s">
        <v>47</v>
      </c>
      <c r="O521">
        <v>5</v>
      </c>
      <c r="P521" t="s">
        <v>28</v>
      </c>
      <c r="Q521">
        <v>14</v>
      </c>
      <c r="R521">
        <v>458369</v>
      </c>
    </row>
    <row r="522" spans="1:18" x14ac:dyDescent="0.3">
      <c r="A522" t="s">
        <v>1367</v>
      </c>
      <c r="B522" s="9">
        <v>44982</v>
      </c>
      <c r="C522" t="s">
        <v>19</v>
      </c>
      <c r="D522" t="s">
        <v>20</v>
      </c>
      <c r="E522" t="s">
        <v>53</v>
      </c>
      <c r="F522" t="s">
        <v>1368</v>
      </c>
      <c r="G522" t="s">
        <v>27</v>
      </c>
      <c r="H522" t="s">
        <v>24</v>
      </c>
      <c r="I522" t="s">
        <v>174</v>
      </c>
      <c r="J522">
        <v>5</v>
      </c>
      <c r="K522">
        <v>103185</v>
      </c>
      <c r="L522">
        <v>515925</v>
      </c>
      <c r="M522" t="s">
        <v>27</v>
      </c>
      <c r="N522" t="s">
        <v>34</v>
      </c>
      <c r="O522" t="s">
        <v>27</v>
      </c>
      <c r="P522" t="s">
        <v>28</v>
      </c>
      <c r="Q522">
        <v>32</v>
      </c>
      <c r="R522">
        <v>313112</v>
      </c>
    </row>
    <row r="523" spans="1:18" x14ac:dyDescent="0.3">
      <c r="A523" t="s">
        <v>1369</v>
      </c>
      <c r="B523" s="9">
        <v>45416</v>
      </c>
      <c r="C523" t="s">
        <v>19</v>
      </c>
      <c r="D523" t="s">
        <v>20</v>
      </c>
      <c r="E523" t="s">
        <v>53</v>
      </c>
      <c r="F523" t="s">
        <v>1370</v>
      </c>
      <c r="G523" t="s">
        <v>1371</v>
      </c>
      <c r="H523" t="s">
        <v>24</v>
      </c>
      <c r="I523" t="s">
        <v>92</v>
      </c>
      <c r="J523">
        <v>7</v>
      </c>
      <c r="K523">
        <v>213929</v>
      </c>
      <c r="L523">
        <v>1497503</v>
      </c>
      <c r="M523">
        <v>10</v>
      </c>
      <c r="N523" t="s">
        <v>27</v>
      </c>
      <c r="O523">
        <v>2</v>
      </c>
      <c r="P523" t="s">
        <v>28</v>
      </c>
      <c r="Q523">
        <v>15</v>
      </c>
      <c r="R523">
        <v>313112</v>
      </c>
    </row>
    <row r="524" spans="1:18" x14ac:dyDescent="0.3">
      <c r="A524" t="s">
        <v>1372</v>
      </c>
      <c r="B524" s="9">
        <v>45145</v>
      </c>
      <c r="C524" t="s">
        <v>19</v>
      </c>
      <c r="D524" t="s">
        <v>20</v>
      </c>
      <c r="E524" t="s">
        <v>37</v>
      </c>
      <c r="F524" t="s">
        <v>739</v>
      </c>
      <c r="G524" t="s">
        <v>1373</v>
      </c>
      <c r="H524" t="s">
        <v>32</v>
      </c>
      <c r="I524" t="s">
        <v>113</v>
      </c>
      <c r="J524">
        <v>17</v>
      </c>
      <c r="K524">
        <v>14555</v>
      </c>
      <c r="L524">
        <v>247435</v>
      </c>
      <c r="M524" t="s">
        <v>27</v>
      </c>
      <c r="N524" t="s">
        <v>47</v>
      </c>
      <c r="O524">
        <v>3</v>
      </c>
      <c r="P524" t="s">
        <v>28</v>
      </c>
      <c r="Q524">
        <v>184</v>
      </c>
      <c r="R524">
        <v>744194</v>
      </c>
    </row>
    <row r="525" spans="1:18" x14ac:dyDescent="0.3">
      <c r="A525" t="s">
        <v>1374</v>
      </c>
      <c r="B525" s="9">
        <v>45326</v>
      </c>
      <c r="C525" t="s">
        <v>19</v>
      </c>
      <c r="D525" t="s">
        <v>20</v>
      </c>
      <c r="E525" t="s">
        <v>21</v>
      </c>
      <c r="F525" t="s">
        <v>673</v>
      </c>
      <c r="G525" t="s">
        <v>1375</v>
      </c>
      <c r="H525" t="s">
        <v>24</v>
      </c>
      <c r="I525" t="s">
        <v>56</v>
      </c>
      <c r="J525">
        <v>19</v>
      </c>
      <c r="K525">
        <v>115896</v>
      </c>
      <c r="L525">
        <v>2202024</v>
      </c>
      <c r="M525">
        <v>5</v>
      </c>
      <c r="N525" t="s">
        <v>57</v>
      </c>
      <c r="O525">
        <v>5</v>
      </c>
      <c r="P525" t="s">
        <v>35</v>
      </c>
      <c r="Q525">
        <v>30</v>
      </c>
      <c r="R525">
        <v>394393</v>
      </c>
    </row>
    <row r="526" spans="1:18" x14ac:dyDescent="0.3">
      <c r="A526" t="s">
        <v>1376</v>
      </c>
      <c r="B526" s="9">
        <v>45435</v>
      </c>
      <c r="C526" t="s">
        <v>19</v>
      </c>
      <c r="D526" t="s">
        <v>20</v>
      </c>
      <c r="E526" t="s">
        <v>21</v>
      </c>
      <c r="F526" t="s">
        <v>1094</v>
      </c>
      <c r="G526" t="s">
        <v>1377</v>
      </c>
      <c r="H526" t="s">
        <v>40</v>
      </c>
      <c r="I526" t="s">
        <v>41</v>
      </c>
      <c r="J526">
        <v>12</v>
      </c>
      <c r="K526">
        <v>1033</v>
      </c>
      <c r="L526">
        <v>12396</v>
      </c>
      <c r="M526">
        <v>20</v>
      </c>
      <c r="N526" t="s">
        <v>57</v>
      </c>
      <c r="O526">
        <v>4</v>
      </c>
      <c r="P526" t="s">
        <v>35</v>
      </c>
      <c r="Q526">
        <v>0</v>
      </c>
      <c r="R526">
        <v>1470487</v>
      </c>
    </row>
    <row r="527" spans="1:18" x14ac:dyDescent="0.3">
      <c r="A527" t="s">
        <v>1378</v>
      </c>
      <c r="B527" s="9">
        <v>45224</v>
      </c>
      <c r="C527" t="s">
        <v>19</v>
      </c>
      <c r="D527" t="s">
        <v>20</v>
      </c>
      <c r="E527" t="s">
        <v>21</v>
      </c>
      <c r="F527" t="s">
        <v>1091</v>
      </c>
      <c r="G527" t="s">
        <v>1379</v>
      </c>
      <c r="H527" t="s">
        <v>32</v>
      </c>
      <c r="I527" t="s">
        <v>95</v>
      </c>
      <c r="J527">
        <v>20</v>
      </c>
      <c r="K527">
        <v>7840</v>
      </c>
      <c r="L527">
        <v>156800</v>
      </c>
      <c r="M527">
        <v>15</v>
      </c>
      <c r="N527" t="s">
        <v>57</v>
      </c>
      <c r="O527">
        <v>2</v>
      </c>
      <c r="P527" t="s">
        <v>28</v>
      </c>
      <c r="Q527">
        <v>51</v>
      </c>
      <c r="R527">
        <v>1470487</v>
      </c>
    </row>
    <row r="528" spans="1:18" x14ac:dyDescent="0.3">
      <c r="A528" t="s">
        <v>1380</v>
      </c>
      <c r="B528" s="9">
        <v>45025</v>
      </c>
      <c r="C528" t="s">
        <v>19</v>
      </c>
      <c r="D528" t="s">
        <v>20</v>
      </c>
      <c r="E528" t="s">
        <v>21</v>
      </c>
      <c r="F528" t="s">
        <v>865</v>
      </c>
      <c r="G528" t="s">
        <v>1381</v>
      </c>
      <c r="H528" t="s">
        <v>24</v>
      </c>
      <c r="I528" t="s">
        <v>56</v>
      </c>
      <c r="J528">
        <v>6</v>
      </c>
      <c r="K528">
        <v>277476</v>
      </c>
      <c r="L528">
        <v>1664856</v>
      </c>
      <c r="M528" t="s">
        <v>27</v>
      </c>
      <c r="N528" t="s">
        <v>27</v>
      </c>
      <c r="O528" t="s">
        <v>27</v>
      </c>
      <c r="P528" t="s">
        <v>28</v>
      </c>
      <c r="Q528">
        <v>81</v>
      </c>
      <c r="R528">
        <v>1470487</v>
      </c>
    </row>
    <row r="529" spans="1:18" x14ac:dyDescent="0.3">
      <c r="A529" t="s">
        <v>1382</v>
      </c>
      <c r="B529" s="9">
        <v>45190</v>
      </c>
      <c r="C529" t="s">
        <v>19</v>
      </c>
      <c r="D529" t="s">
        <v>20</v>
      </c>
      <c r="E529" t="s">
        <v>53</v>
      </c>
      <c r="F529" t="s">
        <v>1383</v>
      </c>
      <c r="G529" t="s">
        <v>1384</v>
      </c>
      <c r="H529" t="s">
        <v>32</v>
      </c>
      <c r="I529" t="s">
        <v>141</v>
      </c>
      <c r="J529">
        <v>14</v>
      </c>
      <c r="K529">
        <v>12245</v>
      </c>
      <c r="L529">
        <v>171430</v>
      </c>
      <c r="M529">
        <v>0</v>
      </c>
      <c r="N529" t="s">
        <v>47</v>
      </c>
      <c r="O529">
        <v>5</v>
      </c>
      <c r="P529" t="s">
        <v>28</v>
      </c>
      <c r="Q529">
        <v>127</v>
      </c>
      <c r="R529">
        <v>1470487</v>
      </c>
    </row>
    <row r="530" spans="1:18" x14ac:dyDescent="0.3">
      <c r="A530" t="s">
        <v>1385</v>
      </c>
      <c r="B530" s="9">
        <v>45656</v>
      </c>
      <c r="C530" t="s">
        <v>19</v>
      </c>
      <c r="D530" t="s">
        <v>20</v>
      </c>
      <c r="E530" t="s">
        <v>37</v>
      </c>
      <c r="F530" t="s">
        <v>1386</v>
      </c>
      <c r="G530" t="s">
        <v>1387</v>
      </c>
      <c r="H530" t="s">
        <v>32</v>
      </c>
      <c r="I530" t="s">
        <v>237</v>
      </c>
      <c r="J530">
        <v>15</v>
      </c>
      <c r="K530">
        <v>13392</v>
      </c>
      <c r="L530">
        <v>200880</v>
      </c>
      <c r="M530">
        <v>10</v>
      </c>
      <c r="N530" t="s">
        <v>27</v>
      </c>
      <c r="O530" t="s">
        <v>27</v>
      </c>
      <c r="P530" t="s">
        <v>28</v>
      </c>
      <c r="Q530">
        <v>60</v>
      </c>
      <c r="R530">
        <v>458369</v>
      </c>
    </row>
    <row r="531" spans="1:18" x14ac:dyDescent="0.3">
      <c r="A531" t="s">
        <v>1388</v>
      </c>
      <c r="B531" s="9">
        <v>45004</v>
      </c>
      <c r="C531" t="s">
        <v>19</v>
      </c>
      <c r="D531" t="s">
        <v>20</v>
      </c>
      <c r="E531" t="s">
        <v>21</v>
      </c>
      <c r="F531" t="s">
        <v>1389</v>
      </c>
      <c r="G531" t="s">
        <v>1390</v>
      </c>
      <c r="H531" t="s">
        <v>40</v>
      </c>
      <c r="I531" t="s">
        <v>41</v>
      </c>
      <c r="J531">
        <v>11</v>
      </c>
      <c r="K531">
        <v>14492</v>
      </c>
      <c r="L531">
        <v>159412</v>
      </c>
      <c r="M531">
        <v>15</v>
      </c>
      <c r="N531" t="s">
        <v>47</v>
      </c>
      <c r="O531">
        <v>3</v>
      </c>
      <c r="P531" t="s">
        <v>35</v>
      </c>
      <c r="Q531">
        <v>72</v>
      </c>
      <c r="R531">
        <v>1470487</v>
      </c>
    </row>
    <row r="532" spans="1:18" x14ac:dyDescent="0.3">
      <c r="A532" t="s">
        <v>1391</v>
      </c>
      <c r="B532" s="9">
        <v>45031</v>
      </c>
      <c r="C532" t="s">
        <v>19</v>
      </c>
      <c r="D532" t="s">
        <v>20</v>
      </c>
      <c r="E532" t="s">
        <v>53</v>
      </c>
      <c r="F532" t="s">
        <v>72</v>
      </c>
      <c r="G532" t="s">
        <v>1392</v>
      </c>
      <c r="H532" t="s">
        <v>40</v>
      </c>
      <c r="I532" t="s">
        <v>51</v>
      </c>
      <c r="J532">
        <v>8</v>
      </c>
      <c r="K532">
        <v>17243</v>
      </c>
      <c r="L532">
        <v>137944</v>
      </c>
      <c r="M532">
        <v>0</v>
      </c>
      <c r="N532" t="s">
        <v>57</v>
      </c>
      <c r="O532" t="s">
        <v>27</v>
      </c>
      <c r="P532" t="s">
        <v>35</v>
      </c>
      <c r="Q532">
        <v>63</v>
      </c>
      <c r="R532">
        <v>394393</v>
      </c>
    </row>
    <row r="533" spans="1:18" x14ac:dyDescent="0.3">
      <c r="A533" t="s">
        <v>1393</v>
      </c>
      <c r="B533" s="9">
        <v>45005</v>
      </c>
      <c r="C533" t="s">
        <v>19</v>
      </c>
      <c r="D533" t="s">
        <v>20</v>
      </c>
      <c r="E533" t="s">
        <v>21</v>
      </c>
      <c r="F533" t="s">
        <v>201</v>
      </c>
      <c r="G533" t="s">
        <v>1394</v>
      </c>
      <c r="H533" t="s">
        <v>40</v>
      </c>
      <c r="I533" t="s">
        <v>106</v>
      </c>
      <c r="J533">
        <v>18</v>
      </c>
      <c r="K533">
        <v>12787</v>
      </c>
      <c r="L533">
        <v>230166</v>
      </c>
      <c r="M533">
        <v>15</v>
      </c>
      <c r="N533" t="s">
        <v>34</v>
      </c>
      <c r="O533">
        <v>3</v>
      </c>
      <c r="P533" t="s">
        <v>35</v>
      </c>
      <c r="Q533">
        <v>80</v>
      </c>
      <c r="R533">
        <v>458369</v>
      </c>
    </row>
    <row r="534" spans="1:18" x14ac:dyDescent="0.3">
      <c r="A534" t="s">
        <v>1395</v>
      </c>
      <c r="B534" s="9">
        <v>45368</v>
      </c>
      <c r="C534" t="s">
        <v>19</v>
      </c>
      <c r="D534" t="s">
        <v>20</v>
      </c>
      <c r="E534" t="s">
        <v>53</v>
      </c>
      <c r="F534" t="s">
        <v>1396</v>
      </c>
      <c r="G534" t="s">
        <v>1397</v>
      </c>
      <c r="H534" t="s">
        <v>32</v>
      </c>
      <c r="I534" t="s">
        <v>117</v>
      </c>
      <c r="J534">
        <v>15</v>
      </c>
      <c r="K534">
        <v>5742</v>
      </c>
      <c r="L534">
        <v>86130</v>
      </c>
      <c r="M534">
        <v>0</v>
      </c>
      <c r="N534" t="s">
        <v>34</v>
      </c>
      <c r="O534">
        <v>2</v>
      </c>
      <c r="P534" t="s">
        <v>35</v>
      </c>
      <c r="Q534">
        <v>193</v>
      </c>
      <c r="R534">
        <v>1470487</v>
      </c>
    </row>
    <row r="535" spans="1:18" x14ac:dyDescent="0.3">
      <c r="A535" t="s">
        <v>1398</v>
      </c>
      <c r="B535" s="9">
        <v>45448</v>
      </c>
      <c r="C535" t="s">
        <v>19</v>
      </c>
      <c r="D535" t="s">
        <v>20</v>
      </c>
      <c r="E535" t="s">
        <v>21</v>
      </c>
      <c r="F535" t="s">
        <v>1399</v>
      </c>
      <c r="G535" t="s">
        <v>27</v>
      </c>
      <c r="H535" t="s">
        <v>40</v>
      </c>
      <c r="I535" t="s">
        <v>70</v>
      </c>
      <c r="J535">
        <v>3</v>
      </c>
      <c r="K535">
        <v>11978</v>
      </c>
      <c r="L535">
        <v>35934</v>
      </c>
      <c r="M535" t="s">
        <v>27</v>
      </c>
      <c r="N535" t="s">
        <v>26</v>
      </c>
      <c r="O535" t="s">
        <v>27</v>
      </c>
      <c r="P535" t="s">
        <v>35</v>
      </c>
      <c r="Q535">
        <v>192</v>
      </c>
      <c r="R535">
        <v>458369</v>
      </c>
    </row>
    <row r="536" spans="1:18" x14ac:dyDescent="0.3">
      <c r="A536" t="s">
        <v>1400</v>
      </c>
      <c r="B536" s="9">
        <v>45204</v>
      </c>
      <c r="C536" t="s">
        <v>19</v>
      </c>
      <c r="D536" t="s">
        <v>20</v>
      </c>
      <c r="E536" t="s">
        <v>37</v>
      </c>
      <c r="F536" t="s">
        <v>428</v>
      </c>
      <c r="G536" t="s">
        <v>1401</v>
      </c>
      <c r="H536" t="s">
        <v>32</v>
      </c>
      <c r="I536" t="s">
        <v>158</v>
      </c>
      <c r="J536">
        <v>1</v>
      </c>
      <c r="K536">
        <v>9230</v>
      </c>
      <c r="L536">
        <v>9230</v>
      </c>
      <c r="M536">
        <v>0</v>
      </c>
      <c r="N536" t="s">
        <v>57</v>
      </c>
      <c r="O536">
        <v>2</v>
      </c>
      <c r="P536" t="s">
        <v>28</v>
      </c>
      <c r="Q536">
        <v>168</v>
      </c>
      <c r="R536">
        <v>458369</v>
      </c>
    </row>
    <row r="537" spans="1:18" x14ac:dyDescent="0.3">
      <c r="A537" t="s">
        <v>1402</v>
      </c>
      <c r="B537" s="9">
        <v>45148</v>
      </c>
      <c r="C537" t="s">
        <v>19</v>
      </c>
      <c r="D537" t="s">
        <v>20</v>
      </c>
      <c r="E537" t="s">
        <v>21</v>
      </c>
      <c r="F537" t="s">
        <v>631</v>
      </c>
      <c r="G537" t="s">
        <v>1403</v>
      </c>
      <c r="H537" t="s">
        <v>32</v>
      </c>
      <c r="I537" t="s">
        <v>158</v>
      </c>
      <c r="J537">
        <v>14</v>
      </c>
      <c r="K537">
        <v>16244</v>
      </c>
      <c r="L537">
        <v>227416</v>
      </c>
      <c r="M537" t="s">
        <v>27</v>
      </c>
      <c r="N537" t="s">
        <v>27</v>
      </c>
      <c r="O537">
        <v>3</v>
      </c>
      <c r="P537" t="s">
        <v>35</v>
      </c>
      <c r="Q537">
        <v>146</v>
      </c>
      <c r="R537">
        <v>394393</v>
      </c>
    </row>
    <row r="538" spans="1:18" x14ac:dyDescent="0.3">
      <c r="A538" t="s">
        <v>1404</v>
      </c>
      <c r="B538" s="9">
        <v>45110</v>
      </c>
      <c r="C538" t="s">
        <v>19</v>
      </c>
      <c r="D538" t="s">
        <v>20</v>
      </c>
      <c r="E538" t="s">
        <v>53</v>
      </c>
      <c r="F538" t="s">
        <v>376</v>
      </c>
      <c r="G538" t="s">
        <v>1405</v>
      </c>
      <c r="H538" t="s">
        <v>24</v>
      </c>
      <c r="I538" t="s">
        <v>174</v>
      </c>
      <c r="J538">
        <v>4</v>
      </c>
      <c r="K538">
        <v>67825</v>
      </c>
      <c r="L538">
        <v>271300</v>
      </c>
      <c r="M538">
        <v>0</v>
      </c>
      <c r="N538" t="s">
        <v>47</v>
      </c>
      <c r="O538">
        <v>5</v>
      </c>
      <c r="P538" t="s">
        <v>35</v>
      </c>
      <c r="Q538">
        <v>17</v>
      </c>
      <c r="R538">
        <v>394393</v>
      </c>
    </row>
    <row r="539" spans="1:18" x14ac:dyDescent="0.3">
      <c r="A539" t="s">
        <v>1406</v>
      </c>
      <c r="B539" s="9">
        <v>45510</v>
      </c>
      <c r="C539" t="s">
        <v>19</v>
      </c>
      <c r="D539" t="s">
        <v>20</v>
      </c>
      <c r="E539" t="s">
        <v>37</v>
      </c>
      <c r="F539" t="s">
        <v>565</v>
      </c>
      <c r="G539" t="s">
        <v>1407</v>
      </c>
      <c r="H539" t="s">
        <v>45</v>
      </c>
      <c r="I539" t="s">
        <v>211</v>
      </c>
      <c r="J539">
        <v>18</v>
      </c>
      <c r="K539">
        <v>26988</v>
      </c>
      <c r="L539">
        <v>485784</v>
      </c>
      <c r="M539">
        <v>20</v>
      </c>
      <c r="N539" t="s">
        <v>47</v>
      </c>
      <c r="O539">
        <v>1</v>
      </c>
      <c r="P539" t="s">
        <v>35</v>
      </c>
      <c r="Q539">
        <v>2</v>
      </c>
      <c r="R539">
        <v>394393</v>
      </c>
    </row>
    <row r="540" spans="1:18" x14ac:dyDescent="0.3">
      <c r="A540" t="s">
        <v>1408</v>
      </c>
      <c r="B540" s="9">
        <v>45275</v>
      </c>
      <c r="C540" t="s">
        <v>19</v>
      </c>
      <c r="D540" t="s">
        <v>20</v>
      </c>
      <c r="E540" t="s">
        <v>21</v>
      </c>
      <c r="F540" t="s">
        <v>637</v>
      </c>
      <c r="G540" t="s">
        <v>1409</v>
      </c>
      <c r="H540" t="s">
        <v>65</v>
      </c>
      <c r="I540" t="s">
        <v>66</v>
      </c>
      <c r="J540">
        <v>19</v>
      </c>
      <c r="K540">
        <v>40564</v>
      </c>
      <c r="L540">
        <v>770716</v>
      </c>
      <c r="M540">
        <v>10</v>
      </c>
      <c r="N540" t="s">
        <v>47</v>
      </c>
      <c r="O540">
        <v>4</v>
      </c>
      <c r="P540" t="s">
        <v>35</v>
      </c>
      <c r="Q540">
        <v>189</v>
      </c>
      <c r="R540">
        <v>458369</v>
      </c>
    </row>
    <row r="541" spans="1:18" x14ac:dyDescent="0.3">
      <c r="A541" t="s">
        <v>1410</v>
      </c>
      <c r="B541" s="9">
        <v>45020</v>
      </c>
      <c r="C541" t="s">
        <v>19</v>
      </c>
      <c r="D541" t="s">
        <v>20</v>
      </c>
      <c r="E541" t="s">
        <v>21</v>
      </c>
      <c r="F541" t="s">
        <v>1411</v>
      </c>
      <c r="G541" t="s">
        <v>1412</v>
      </c>
      <c r="H541" t="s">
        <v>40</v>
      </c>
      <c r="I541" t="s">
        <v>123</v>
      </c>
      <c r="J541">
        <v>6</v>
      </c>
      <c r="K541">
        <v>10150</v>
      </c>
      <c r="L541">
        <v>60900</v>
      </c>
      <c r="M541">
        <v>0</v>
      </c>
      <c r="N541" t="s">
        <v>34</v>
      </c>
      <c r="O541">
        <v>4</v>
      </c>
      <c r="P541" t="s">
        <v>28</v>
      </c>
      <c r="Q541">
        <v>27</v>
      </c>
      <c r="R541">
        <v>394393</v>
      </c>
    </row>
    <row r="542" spans="1:18" x14ac:dyDescent="0.3">
      <c r="A542" t="s">
        <v>1413</v>
      </c>
      <c r="B542" s="9">
        <v>45159</v>
      </c>
      <c r="C542" t="s">
        <v>19</v>
      </c>
      <c r="D542" t="s">
        <v>20</v>
      </c>
      <c r="E542" t="s">
        <v>37</v>
      </c>
      <c r="F542" t="s">
        <v>1414</v>
      </c>
      <c r="G542" t="s">
        <v>1415</v>
      </c>
      <c r="H542" t="s">
        <v>45</v>
      </c>
      <c r="I542" t="s">
        <v>211</v>
      </c>
      <c r="J542">
        <v>20</v>
      </c>
      <c r="K542">
        <v>28678</v>
      </c>
      <c r="L542">
        <v>573560</v>
      </c>
      <c r="M542">
        <v>0</v>
      </c>
      <c r="N542" t="s">
        <v>27</v>
      </c>
      <c r="O542">
        <v>3</v>
      </c>
      <c r="P542" t="s">
        <v>28</v>
      </c>
      <c r="Q542">
        <v>57</v>
      </c>
      <c r="R542">
        <v>458369</v>
      </c>
    </row>
    <row r="543" spans="1:18" x14ac:dyDescent="0.3">
      <c r="A543" t="s">
        <v>1416</v>
      </c>
      <c r="B543" s="9">
        <v>44942</v>
      </c>
      <c r="C543" t="s">
        <v>19</v>
      </c>
      <c r="D543" t="s">
        <v>20</v>
      </c>
      <c r="E543" t="s">
        <v>21</v>
      </c>
      <c r="F543" t="s">
        <v>122</v>
      </c>
      <c r="G543" t="s">
        <v>1417</v>
      </c>
      <c r="H543" t="s">
        <v>32</v>
      </c>
      <c r="I543" t="s">
        <v>141</v>
      </c>
      <c r="J543">
        <v>11</v>
      </c>
      <c r="K543">
        <v>13952</v>
      </c>
      <c r="L543">
        <v>153472</v>
      </c>
      <c r="M543" t="s">
        <v>27</v>
      </c>
      <c r="N543" t="s">
        <v>47</v>
      </c>
      <c r="O543">
        <v>1</v>
      </c>
      <c r="P543" t="s">
        <v>35</v>
      </c>
      <c r="Q543">
        <v>21</v>
      </c>
      <c r="R543">
        <v>458369</v>
      </c>
    </row>
    <row r="544" spans="1:18" x14ac:dyDescent="0.3">
      <c r="A544" t="s">
        <v>1418</v>
      </c>
      <c r="B544" s="9">
        <v>45478</v>
      </c>
      <c r="C544" t="s">
        <v>19</v>
      </c>
      <c r="D544" t="s">
        <v>20</v>
      </c>
      <c r="E544" t="s">
        <v>37</v>
      </c>
      <c r="F544" t="s">
        <v>1419</v>
      </c>
      <c r="G544" t="s">
        <v>1420</v>
      </c>
      <c r="H544" t="s">
        <v>40</v>
      </c>
      <c r="I544" t="s">
        <v>70</v>
      </c>
      <c r="J544">
        <v>3</v>
      </c>
      <c r="K544">
        <v>7055</v>
      </c>
      <c r="L544">
        <v>21165</v>
      </c>
      <c r="M544">
        <v>0</v>
      </c>
      <c r="N544" t="s">
        <v>47</v>
      </c>
      <c r="O544" t="s">
        <v>27</v>
      </c>
      <c r="P544" t="s">
        <v>35</v>
      </c>
      <c r="Q544">
        <v>7</v>
      </c>
      <c r="R544">
        <v>1470487</v>
      </c>
    </row>
    <row r="545" spans="1:18" x14ac:dyDescent="0.3">
      <c r="A545" t="s">
        <v>1421</v>
      </c>
      <c r="B545" s="9">
        <v>45470</v>
      </c>
      <c r="C545" t="s">
        <v>19</v>
      </c>
      <c r="D545" t="s">
        <v>20</v>
      </c>
      <c r="E545" t="s">
        <v>37</v>
      </c>
      <c r="F545" t="s">
        <v>1205</v>
      </c>
      <c r="G545" t="s">
        <v>1422</v>
      </c>
      <c r="H545" t="s">
        <v>45</v>
      </c>
      <c r="I545" t="s">
        <v>181</v>
      </c>
      <c r="J545">
        <v>16</v>
      </c>
      <c r="K545">
        <v>16571</v>
      </c>
      <c r="L545">
        <v>265136</v>
      </c>
      <c r="M545">
        <v>20</v>
      </c>
      <c r="N545" t="s">
        <v>34</v>
      </c>
      <c r="O545">
        <v>4</v>
      </c>
      <c r="P545" t="s">
        <v>27</v>
      </c>
      <c r="Q545">
        <v>142</v>
      </c>
      <c r="R545">
        <v>313112</v>
      </c>
    </row>
    <row r="546" spans="1:18" x14ac:dyDescent="0.3">
      <c r="A546" t="s">
        <v>1423</v>
      </c>
      <c r="B546" s="9">
        <v>45031</v>
      </c>
      <c r="C546" t="s">
        <v>19</v>
      </c>
      <c r="D546" t="s">
        <v>20</v>
      </c>
      <c r="E546" t="s">
        <v>21</v>
      </c>
      <c r="F546" t="s">
        <v>1424</v>
      </c>
      <c r="G546" t="s">
        <v>1425</v>
      </c>
      <c r="H546" t="s">
        <v>32</v>
      </c>
      <c r="I546" t="s">
        <v>113</v>
      </c>
      <c r="J546">
        <v>15</v>
      </c>
      <c r="K546">
        <v>5319</v>
      </c>
      <c r="L546">
        <v>79785</v>
      </c>
      <c r="M546">
        <v>0</v>
      </c>
      <c r="N546" t="s">
        <v>27</v>
      </c>
      <c r="O546">
        <v>3</v>
      </c>
      <c r="P546" t="s">
        <v>35</v>
      </c>
      <c r="Q546">
        <v>178</v>
      </c>
      <c r="R546">
        <v>744194</v>
      </c>
    </row>
    <row r="547" spans="1:18" x14ac:dyDescent="0.3">
      <c r="A547" t="s">
        <v>1426</v>
      </c>
      <c r="B547" s="9">
        <v>45512</v>
      </c>
      <c r="C547" t="s">
        <v>19</v>
      </c>
      <c r="D547" t="s">
        <v>20</v>
      </c>
      <c r="E547" t="s">
        <v>21</v>
      </c>
      <c r="F547" t="s">
        <v>895</v>
      </c>
      <c r="G547" t="s">
        <v>1427</v>
      </c>
      <c r="H547" t="s">
        <v>45</v>
      </c>
      <c r="I547" t="s">
        <v>74</v>
      </c>
      <c r="J547">
        <v>6</v>
      </c>
      <c r="K547">
        <v>43363</v>
      </c>
      <c r="L547">
        <v>260178</v>
      </c>
      <c r="M547">
        <v>20</v>
      </c>
      <c r="N547" t="s">
        <v>27</v>
      </c>
      <c r="O547" t="s">
        <v>27</v>
      </c>
      <c r="P547" t="s">
        <v>28</v>
      </c>
      <c r="Q547">
        <v>42</v>
      </c>
      <c r="R547">
        <v>394393</v>
      </c>
    </row>
    <row r="548" spans="1:18" x14ac:dyDescent="0.3">
      <c r="A548" t="s">
        <v>1428</v>
      </c>
      <c r="B548" s="9">
        <v>45154</v>
      </c>
      <c r="C548" t="s">
        <v>19</v>
      </c>
      <c r="D548" t="s">
        <v>20</v>
      </c>
      <c r="E548" t="s">
        <v>37</v>
      </c>
      <c r="F548" t="s">
        <v>157</v>
      </c>
      <c r="G548" t="s">
        <v>1429</v>
      </c>
      <c r="H548" t="s">
        <v>45</v>
      </c>
      <c r="I548" t="s">
        <v>46</v>
      </c>
      <c r="J548">
        <v>16</v>
      </c>
      <c r="K548">
        <v>16719</v>
      </c>
      <c r="L548">
        <v>267504</v>
      </c>
      <c r="M548">
        <v>10</v>
      </c>
      <c r="N548" t="s">
        <v>27</v>
      </c>
      <c r="O548">
        <v>4</v>
      </c>
      <c r="P548" t="s">
        <v>35</v>
      </c>
      <c r="Q548">
        <v>27</v>
      </c>
      <c r="R548">
        <v>313112</v>
      </c>
    </row>
    <row r="549" spans="1:18" x14ac:dyDescent="0.3">
      <c r="A549" t="s">
        <v>1430</v>
      </c>
      <c r="B549" s="9">
        <v>45268</v>
      </c>
      <c r="C549" t="s">
        <v>19</v>
      </c>
      <c r="D549" t="s">
        <v>20</v>
      </c>
      <c r="E549" t="s">
        <v>53</v>
      </c>
      <c r="F549" t="s">
        <v>1313</v>
      </c>
      <c r="G549" t="s">
        <v>1431</v>
      </c>
      <c r="H549" t="s">
        <v>32</v>
      </c>
      <c r="I549" t="s">
        <v>33</v>
      </c>
      <c r="J549">
        <v>16</v>
      </c>
      <c r="K549">
        <v>14755</v>
      </c>
      <c r="L549">
        <v>236080</v>
      </c>
      <c r="M549">
        <v>15</v>
      </c>
      <c r="N549" t="s">
        <v>47</v>
      </c>
      <c r="O549">
        <v>3</v>
      </c>
      <c r="P549" t="s">
        <v>35</v>
      </c>
      <c r="Q549">
        <v>111</v>
      </c>
      <c r="R549">
        <v>458369</v>
      </c>
    </row>
    <row r="550" spans="1:18" x14ac:dyDescent="0.3">
      <c r="A550" t="s">
        <v>1432</v>
      </c>
      <c r="B550" s="9">
        <v>45197</v>
      </c>
      <c r="C550" t="s">
        <v>19</v>
      </c>
      <c r="D550" t="s">
        <v>20</v>
      </c>
      <c r="E550" t="s">
        <v>21</v>
      </c>
      <c r="F550" t="s">
        <v>1031</v>
      </c>
      <c r="G550" t="s">
        <v>27</v>
      </c>
      <c r="H550" t="s">
        <v>45</v>
      </c>
      <c r="I550" t="s">
        <v>82</v>
      </c>
      <c r="J550">
        <v>18</v>
      </c>
      <c r="K550">
        <v>6752</v>
      </c>
      <c r="L550">
        <v>121536</v>
      </c>
      <c r="M550">
        <v>0</v>
      </c>
      <c r="N550" t="s">
        <v>27</v>
      </c>
      <c r="O550">
        <v>2</v>
      </c>
      <c r="P550" t="s">
        <v>28</v>
      </c>
      <c r="Q550">
        <v>165</v>
      </c>
      <c r="R550">
        <v>394393</v>
      </c>
    </row>
    <row r="551" spans="1:18" x14ac:dyDescent="0.3">
      <c r="A551" t="s">
        <v>1433</v>
      </c>
      <c r="B551" s="9">
        <v>45183</v>
      </c>
      <c r="C551" t="s">
        <v>19</v>
      </c>
      <c r="D551" t="s">
        <v>20</v>
      </c>
      <c r="E551" t="s">
        <v>37</v>
      </c>
      <c r="F551" t="s">
        <v>458</v>
      </c>
      <c r="G551" t="s">
        <v>1434</v>
      </c>
      <c r="H551" t="s">
        <v>65</v>
      </c>
      <c r="I551" t="s">
        <v>289</v>
      </c>
      <c r="J551">
        <v>5</v>
      </c>
      <c r="K551">
        <v>136845</v>
      </c>
      <c r="L551">
        <v>684225</v>
      </c>
      <c r="M551">
        <v>10</v>
      </c>
      <c r="N551" t="s">
        <v>47</v>
      </c>
      <c r="O551">
        <v>1</v>
      </c>
      <c r="P551" t="s">
        <v>35</v>
      </c>
      <c r="Q551">
        <v>45</v>
      </c>
      <c r="R551">
        <v>313112</v>
      </c>
    </row>
    <row r="552" spans="1:18" x14ac:dyDescent="0.3">
      <c r="A552" t="s">
        <v>1435</v>
      </c>
      <c r="B552" s="9">
        <v>45501</v>
      </c>
      <c r="C552" t="s">
        <v>19</v>
      </c>
      <c r="D552" t="s">
        <v>20</v>
      </c>
      <c r="E552" t="s">
        <v>37</v>
      </c>
      <c r="F552" t="s">
        <v>1436</v>
      </c>
      <c r="G552" t="s">
        <v>27</v>
      </c>
      <c r="H552" t="s">
        <v>40</v>
      </c>
      <c r="I552" t="s">
        <v>51</v>
      </c>
      <c r="J552">
        <v>20</v>
      </c>
      <c r="K552">
        <v>9608</v>
      </c>
      <c r="L552">
        <v>192160</v>
      </c>
      <c r="M552">
        <v>0</v>
      </c>
      <c r="N552" t="s">
        <v>27</v>
      </c>
      <c r="O552">
        <v>3</v>
      </c>
      <c r="P552" t="s">
        <v>35</v>
      </c>
      <c r="Q552">
        <v>7</v>
      </c>
      <c r="R552">
        <v>458369</v>
      </c>
    </row>
    <row r="553" spans="1:18" x14ac:dyDescent="0.3">
      <c r="A553" t="s">
        <v>1437</v>
      </c>
      <c r="B553" s="9">
        <v>45175</v>
      </c>
      <c r="C553" t="s">
        <v>19</v>
      </c>
      <c r="D553" t="s">
        <v>20</v>
      </c>
      <c r="E553" t="s">
        <v>21</v>
      </c>
      <c r="F553" t="s">
        <v>1438</v>
      </c>
      <c r="G553" t="s">
        <v>1439</v>
      </c>
      <c r="H553" t="s">
        <v>45</v>
      </c>
      <c r="I553" t="s">
        <v>98</v>
      </c>
      <c r="J553">
        <v>2</v>
      </c>
      <c r="K553">
        <v>44894</v>
      </c>
      <c r="L553">
        <v>89788</v>
      </c>
      <c r="M553">
        <v>20</v>
      </c>
      <c r="N553" t="s">
        <v>26</v>
      </c>
      <c r="O553">
        <v>1</v>
      </c>
      <c r="P553" t="s">
        <v>35</v>
      </c>
      <c r="Q553">
        <v>80</v>
      </c>
      <c r="R553">
        <v>313112</v>
      </c>
    </row>
    <row r="554" spans="1:18" x14ac:dyDescent="0.3">
      <c r="A554" t="s">
        <v>1440</v>
      </c>
      <c r="B554" s="9">
        <v>45066</v>
      </c>
      <c r="C554" t="s">
        <v>19</v>
      </c>
      <c r="D554" t="s">
        <v>20</v>
      </c>
      <c r="E554" t="s">
        <v>37</v>
      </c>
      <c r="F554" t="s">
        <v>1441</v>
      </c>
      <c r="G554" t="s">
        <v>1442</v>
      </c>
      <c r="H554" t="s">
        <v>32</v>
      </c>
      <c r="I554" t="s">
        <v>95</v>
      </c>
      <c r="J554">
        <v>15</v>
      </c>
      <c r="K554">
        <v>9530</v>
      </c>
      <c r="L554">
        <v>142950</v>
      </c>
      <c r="M554">
        <v>0</v>
      </c>
      <c r="N554" t="s">
        <v>27</v>
      </c>
      <c r="O554">
        <v>1</v>
      </c>
      <c r="P554" t="s">
        <v>28</v>
      </c>
      <c r="Q554">
        <v>0</v>
      </c>
      <c r="R554">
        <v>313112</v>
      </c>
    </row>
    <row r="555" spans="1:18" x14ac:dyDescent="0.3">
      <c r="A555" t="s">
        <v>1443</v>
      </c>
      <c r="B555" s="9">
        <v>45590</v>
      </c>
      <c r="C555" t="s">
        <v>19</v>
      </c>
      <c r="D555" t="s">
        <v>20</v>
      </c>
      <c r="E555" t="s">
        <v>21</v>
      </c>
      <c r="F555" t="s">
        <v>1444</v>
      </c>
      <c r="G555" t="s">
        <v>1445</v>
      </c>
      <c r="H555" t="s">
        <v>40</v>
      </c>
      <c r="I555" t="s">
        <v>171</v>
      </c>
      <c r="J555">
        <v>12</v>
      </c>
      <c r="K555">
        <v>880</v>
      </c>
      <c r="L555">
        <v>10560</v>
      </c>
      <c r="M555">
        <v>0</v>
      </c>
      <c r="N555" t="s">
        <v>34</v>
      </c>
      <c r="O555">
        <v>2</v>
      </c>
      <c r="P555" t="s">
        <v>28</v>
      </c>
      <c r="Q555">
        <v>20</v>
      </c>
      <c r="R555">
        <v>458369</v>
      </c>
    </row>
    <row r="556" spans="1:18" x14ac:dyDescent="0.3">
      <c r="A556" t="s">
        <v>1446</v>
      </c>
      <c r="B556" s="9">
        <v>45648</v>
      </c>
      <c r="C556" t="s">
        <v>19</v>
      </c>
      <c r="D556" t="s">
        <v>20</v>
      </c>
      <c r="E556" t="s">
        <v>21</v>
      </c>
      <c r="F556" t="s">
        <v>551</v>
      </c>
      <c r="G556" t="s">
        <v>1447</v>
      </c>
      <c r="H556" t="s">
        <v>45</v>
      </c>
      <c r="I556" t="s">
        <v>211</v>
      </c>
      <c r="J556">
        <v>16</v>
      </c>
      <c r="K556">
        <v>6003</v>
      </c>
      <c r="L556">
        <v>96048</v>
      </c>
      <c r="M556">
        <v>15</v>
      </c>
      <c r="N556" t="s">
        <v>57</v>
      </c>
      <c r="O556" t="s">
        <v>27</v>
      </c>
      <c r="P556" t="s">
        <v>28</v>
      </c>
      <c r="Q556">
        <v>86</v>
      </c>
      <c r="R556">
        <v>313112</v>
      </c>
    </row>
    <row r="557" spans="1:18" x14ac:dyDescent="0.3">
      <c r="A557" t="s">
        <v>1448</v>
      </c>
      <c r="B557" s="9">
        <v>44942</v>
      </c>
      <c r="C557" t="s">
        <v>19</v>
      </c>
      <c r="D557" t="s">
        <v>20</v>
      </c>
      <c r="E557" t="s">
        <v>37</v>
      </c>
      <c r="F557" t="s">
        <v>1449</v>
      </c>
      <c r="G557" t="s">
        <v>1450</v>
      </c>
      <c r="H557" t="s">
        <v>24</v>
      </c>
      <c r="I557" t="s">
        <v>152</v>
      </c>
      <c r="J557">
        <v>20</v>
      </c>
      <c r="K557">
        <v>307609</v>
      </c>
      <c r="L557">
        <v>6152180</v>
      </c>
      <c r="M557" t="s">
        <v>27</v>
      </c>
      <c r="N557" t="s">
        <v>47</v>
      </c>
      <c r="O557">
        <v>5</v>
      </c>
      <c r="P557" t="s">
        <v>28</v>
      </c>
      <c r="Q557">
        <v>168</v>
      </c>
      <c r="R557">
        <v>744194</v>
      </c>
    </row>
    <row r="558" spans="1:18" x14ac:dyDescent="0.3">
      <c r="A558" t="s">
        <v>1451</v>
      </c>
      <c r="B558" s="9">
        <v>45209</v>
      </c>
      <c r="C558" t="s">
        <v>19</v>
      </c>
      <c r="D558" t="s">
        <v>20</v>
      </c>
      <c r="E558" t="s">
        <v>53</v>
      </c>
      <c r="F558" t="s">
        <v>319</v>
      </c>
      <c r="G558" t="s">
        <v>1452</v>
      </c>
      <c r="H558" t="s">
        <v>65</v>
      </c>
      <c r="I558" t="s">
        <v>397</v>
      </c>
      <c r="J558">
        <v>13</v>
      </c>
      <c r="K558">
        <v>110800</v>
      </c>
      <c r="L558">
        <v>1440400</v>
      </c>
      <c r="M558">
        <v>5</v>
      </c>
      <c r="N558" t="s">
        <v>47</v>
      </c>
      <c r="O558">
        <v>4</v>
      </c>
      <c r="P558" t="s">
        <v>35</v>
      </c>
      <c r="Q558">
        <v>125</v>
      </c>
      <c r="R558">
        <v>394393</v>
      </c>
    </row>
    <row r="559" spans="1:18" x14ac:dyDescent="0.3">
      <c r="A559" t="s">
        <v>1453</v>
      </c>
      <c r="B559" s="9">
        <v>45467</v>
      </c>
      <c r="C559" t="s">
        <v>19</v>
      </c>
      <c r="D559" t="s">
        <v>20</v>
      </c>
      <c r="E559" t="s">
        <v>21</v>
      </c>
      <c r="F559" t="s">
        <v>1454</v>
      </c>
      <c r="G559" t="s">
        <v>1455</v>
      </c>
      <c r="H559" t="s">
        <v>40</v>
      </c>
      <c r="I559" t="s">
        <v>70</v>
      </c>
      <c r="J559">
        <v>12</v>
      </c>
      <c r="K559">
        <v>4581</v>
      </c>
      <c r="L559">
        <v>54972</v>
      </c>
      <c r="M559">
        <v>5</v>
      </c>
      <c r="N559" t="s">
        <v>47</v>
      </c>
      <c r="O559">
        <v>6</v>
      </c>
      <c r="P559" t="s">
        <v>35</v>
      </c>
      <c r="Q559">
        <v>94</v>
      </c>
      <c r="R559">
        <v>313112</v>
      </c>
    </row>
    <row r="560" spans="1:18" x14ac:dyDescent="0.3">
      <c r="A560" t="s">
        <v>1456</v>
      </c>
      <c r="B560" s="9">
        <v>45257</v>
      </c>
      <c r="C560" t="s">
        <v>19</v>
      </c>
      <c r="D560" t="s">
        <v>20</v>
      </c>
      <c r="E560" t="s">
        <v>21</v>
      </c>
      <c r="F560" t="s">
        <v>1241</v>
      </c>
      <c r="G560" t="s">
        <v>27</v>
      </c>
      <c r="H560" t="s">
        <v>45</v>
      </c>
      <c r="I560" t="s">
        <v>82</v>
      </c>
      <c r="J560">
        <v>6</v>
      </c>
      <c r="K560">
        <v>34843</v>
      </c>
      <c r="L560">
        <v>209058</v>
      </c>
      <c r="M560">
        <v>0</v>
      </c>
      <c r="N560" t="s">
        <v>26</v>
      </c>
      <c r="O560">
        <v>1</v>
      </c>
      <c r="P560" t="s">
        <v>35</v>
      </c>
      <c r="Q560">
        <v>127</v>
      </c>
      <c r="R560">
        <v>458369</v>
      </c>
    </row>
    <row r="561" spans="1:18" x14ac:dyDescent="0.3">
      <c r="A561" t="s">
        <v>1457</v>
      </c>
      <c r="B561" s="9">
        <v>45439</v>
      </c>
      <c r="C561" t="s">
        <v>19</v>
      </c>
      <c r="D561" t="s">
        <v>20</v>
      </c>
      <c r="E561" t="s">
        <v>21</v>
      </c>
      <c r="F561" t="s">
        <v>1458</v>
      </c>
      <c r="G561" t="s">
        <v>27</v>
      </c>
      <c r="H561" t="s">
        <v>24</v>
      </c>
      <c r="I561" t="s">
        <v>174</v>
      </c>
      <c r="J561">
        <v>9</v>
      </c>
      <c r="K561">
        <v>317119</v>
      </c>
      <c r="L561">
        <v>2854071</v>
      </c>
      <c r="M561">
        <v>0</v>
      </c>
      <c r="N561" t="s">
        <v>26</v>
      </c>
      <c r="O561" t="s">
        <v>27</v>
      </c>
      <c r="P561" t="s">
        <v>28</v>
      </c>
      <c r="Q561">
        <v>55</v>
      </c>
      <c r="R561">
        <v>394393</v>
      </c>
    </row>
    <row r="562" spans="1:18" x14ac:dyDescent="0.3">
      <c r="A562" t="s">
        <v>1459</v>
      </c>
      <c r="B562" s="9">
        <v>45349</v>
      </c>
      <c r="C562" t="s">
        <v>19</v>
      </c>
      <c r="D562" t="s">
        <v>20</v>
      </c>
      <c r="E562" t="s">
        <v>21</v>
      </c>
      <c r="F562" t="s">
        <v>584</v>
      </c>
      <c r="G562" t="s">
        <v>1460</v>
      </c>
      <c r="H562" t="s">
        <v>24</v>
      </c>
      <c r="I562" t="s">
        <v>174</v>
      </c>
      <c r="J562">
        <v>9</v>
      </c>
      <c r="K562">
        <v>124825</v>
      </c>
      <c r="L562">
        <v>1123425</v>
      </c>
      <c r="M562">
        <v>10</v>
      </c>
      <c r="N562" t="s">
        <v>57</v>
      </c>
      <c r="O562">
        <v>4</v>
      </c>
      <c r="P562" t="s">
        <v>35</v>
      </c>
      <c r="Q562">
        <v>163</v>
      </c>
      <c r="R562">
        <v>313112</v>
      </c>
    </row>
    <row r="563" spans="1:18" x14ac:dyDescent="0.3">
      <c r="A563" t="s">
        <v>1461</v>
      </c>
      <c r="B563" s="9">
        <v>45156</v>
      </c>
      <c r="C563" t="s">
        <v>19</v>
      </c>
      <c r="D563" t="s">
        <v>20</v>
      </c>
      <c r="E563" t="s">
        <v>21</v>
      </c>
      <c r="F563" t="s">
        <v>1324</v>
      </c>
      <c r="G563" t="s">
        <v>1462</v>
      </c>
      <c r="H563" t="s">
        <v>45</v>
      </c>
      <c r="I563" t="s">
        <v>211</v>
      </c>
      <c r="J563">
        <v>14</v>
      </c>
      <c r="K563">
        <v>42796</v>
      </c>
      <c r="L563">
        <v>599144</v>
      </c>
      <c r="M563">
        <v>0</v>
      </c>
      <c r="N563" t="s">
        <v>47</v>
      </c>
      <c r="O563">
        <v>4</v>
      </c>
      <c r="P563" t="s">
        <v>35</v>
      </c>
      <c r="Q563">
        <v>185</v>
      </c>
      <c r="R563">
        <v>1470487</v>
      </c>
    </row>
    <row r="564" spans="1:18" x14ac:dyDescent="0.3">
      <c r="A564" t="s">
        <v>1463</v>
      </c>
      <c r="B564" s="9">
        <v>45313</v>
      </c>
      <c r="C564" t="s">
        <v>19</v>
      </c>
      <c r="D564" t="s">
        <v>20</v>
      </c>
      <c r="E564" t="s">
        <v>37</v>
      </c>
      <c r="F564" t="s">
        <v>1464</v>
      </c>
      <c r="G564" t="s">
        <v>1465</v>
      </c>
      <c r="H564" t="s">
        <v>65</v>
      </c>
      <c r="I564" t="s">
        <v>397</v>
      </c>
      <c r="J564">
        <v>20</v>
      </c>
      <c r="K564">
        <v>81423</v>
      </c>
      <c r="L564">
        <v>1628460</v>
      </c>
      <c r="M564">
        <v>0</v>
      </c>
      <c r="N564" t="s">
        <v>26</v>
      </c>
      <c r="O564">
        <v>2</v>
      </c>
      <c r="P564" t="s">
        <v>35</v>
      </c>
      <c r="Q564">
        <v>200</v>
      </c>
      <c r="R564">
        <v>744194</v>
      </c>
    </row>
    <row r="565" spans="1:18" x14ac:dyDescent="0.3">
      <c r="A565" t="s">
        <v>1466</v>
      </c>
      <c r="B565" s="9">
        <v>45324</v>
      </c>
      <c r="C565" t="s">
        <v>19</v>
      </c>
      <c r="D565" t="s">
        <v>20</v>
      </c>
      <c r="E565" t="s">
        <v>21</v>
      </c>
      <c r="F565" t="s">
        <v>1467</v>
      </c>
      <c r="G565" t="s">
        <v>1468</v>
      </c>
      <c r="H565" t="s">
        <v>45</v>
      </c>
      <c r="I565" t="s">
        <v>74</v>
      </c>
      <c r="J565">
        <v>16</v>
      </c>
      <c r="K565">
        <v>21366</v>
      </c>
      <c r="L565">
        <v>341856</v>
      </c>
      <c r="M565">
        <v>15</v>
      </c>
      <c r="N565" t="s">
        <v>57</v>
      </c>
      <c r="O565" t="s">
        <v>27</v>
      </c>
      <c r="P565" t="s">
        <v>28</v>
      </c>
      <c r="Q565">
        <v>92</v>
      </c>
      <c r="R565">
        <v>394393</v>
      </c>
    </row>
    <row r="566" spans="1:18" x14ac:dyDescent="0.3">
      <c r="A566" t="s">
        <v>1469</v>
      </c>
      <c r="B566" s="9">
        <v>45110</v>
      </c>
      <c r="C566" t="s">
        <v>19</v>
      </c>
      <c r="D566" t="s">
        <v>20</v>
      </c>
      <c r="E566" t="s">
        <v>37</v>
      </c>
      <c r="F566" t="s">
        <v>1293</v>
      </c>
      <c r="G566" t="s">
        <v>1470</v>
      </c>
      <c r="H566" t="s">
        <v>65</v>
      </c>
      <c r="I566" t="s">
        <v>78</v>
      </c>
      <c r="J566">
        <v>3</v>
      </c>
      <c r="K566">
        <v>30730</v>
      </c>
      <c r="L566">
        <v>92190</v>
      </c>
      <c r="M566">
        <v>20</v>
      </c>
      <c r="N566" t="s">
        <v>47</v>
      </c>
      <c r="O566">
        <v>5</v>
      </c>
      <c r="P566" t="s">
        <v>28</v>
      </c>
      <c r="Q566">
        <v>61</v>
      </c>
      <c r="R566">
        <v>313112</v>
      </c>
    </row>
    <row r="567" spans="1:18" x14ac:dyDescent="0.3">
      <c r="A567" t="s">
        <v>1471</v>
      </c>
      <c r="B567" s="9">
        <v>45493</v>
      </c>
      <c r="C567" t="s">
        <v>19</v>
      </c>
      <c r="D567" t="s">
        <v>20</v>
      </c>
      <c r="E567" t="s">
        <v>37</v>
      </c>
      <c r="F567" t="s">
        <v>1383</v>
      </c>
      <c r="G567" t="s">
        <v>27</v>
      </c>
      <c r="H567" t="s">
        <v>40</v>
      </c>
      <c r="I567" t="s">
        <v>106</v>
      </c>
      <c r="J567">
        <v>9</v>
      </c>
      <c r="K567">
        <v>6688</v>
      </c>
      <c r="L567">
        <v>60192</v>
      </c>
      <c r="M567">
        <v>0</v>
      </c>
      <c r="N567" t="s">
        <v>34</v>
      </c>
      <c r="O567">
        <v>1</v>
      </c>
      <c r="P567" t="s">
        <v>35</v>
      </c>
      <c r="Q567">
        <v>85</v>
      </c>
      <c r="R567">
        <v>1470487</v>
      </c>
    </row>
    <row r="568" spans="1:18" x14ac:dyDescent="0.3">
      <c r="A568" t="s">
        <v>1472</v>
      </c>
      <c r="B568" s="9">
        <v>45540</v>
      </c>
      <c r="C568" t="s">
        <v>19</v>
      </c>
      <c r="D568" t="s">
        <v>20</v>
      </c>
      <c r="E568" t="s">
        <v>21</v>
      </c>
      <c r="F568" t="s">
        <v>1473</v>
      </c>
      <c r="G568" t="s">
        <v>1474</v>
      </c>
      <c r="H568" t="s">
        <v>40</v>
      </c>
      <c r="I568" t="s">
        <v>171</v>
      </c>
      <c r="J568">
        <v>19</v>
      </c>
      <c r="K568">
        <v>2717</v>
      </c>
      <c r="L568">
        <v>51623</v>
      </c>
      <c r="M568">
        <v>0</v>
      </c>
      <c r="N568" t="s">
        <v>57</v>
      </c>
      <c r="O568">
        <v>3</v>
      </c>
      <c r="P568" t="s">
        <v>35</v>
      </c>
      <c r="Q568">
        <v>154</v>
      </c>
      <c r="R568">
        <v>1470487</v>
      </c>
    </row>
    <row r="569" spans="1:18" x14ac:dyDescent="0.3">
      <c r="A569" t="s">
        <v>1475</v>
      </c>
      <c r="B569" s="9">
        <v>45358</v>
      </c>
      <c r="C569" t="s">
        <v>19</v>
      </c>
      <c r="D569" t="s">
        <v>20</v>
      </c>
      <c r="E569" t="s">
        <v>53</v>
      </c>
      <c r="F569" t="s">
        <v>854</v>
      </c>
      <c r="G569" t="s">
        <v>1476</v>
      </c>
      <c r="H569" t="s">
        <v>40</v>
      </c>
      <c r="I569" t="s">
        <v>123</v>
      </c>
      <c r="J569">
        <v>1</v>
      </c>
      <c r="K569">
        <v>8380</v>
      </c>
      <c r="L569">
        <v>8380</v>
      </c>
      <c r="M569" t="s">
        <v>27</v>
      </c>
      <c r="N569" t="s">
        <v>34</v>
      </c>
      <c r="O569">
        <v>1</v>
      </c>
      <c r="P569" t="s">
        <v>35</v>
      </c>
      <c r="Q569">
        <v>169</v>
      </c>
      <c r="R569">
        <v>313112</v>
      </c>
    </row>
    <row r="570" spans="1:18" x14ac:dyDescent="0.3">
      <c r="A570" t="s">
        <v>1477</v>
      </c>
      <c r="B570" s="9">
        <v>45050</v>
      </c>
      <c r="C570" t="s">
        <v>19</v>
      </c>
      <c r="D570" t="s">
        <v>20</v>
      </c>
      <c r="E570" t="s">
        <v>37</v>
      </c>
      <c r="F570" t="s">
        <v>1293</v>
      </c>
      <c r="G570" t="s">
        <v>1478</v>
      </c>
      <c r="H570" t="s">
        <v>40</v>
      </c>
      <c r="I570" t="s">
        <v>137</v>
      </c>
      <c r="J570">
        <v>2</v>
      </c>
      <c r="K570">
        <v>8598</v>
      </c>
      <c r="L570">
        <v>17196</v>
      </c>
      <c r="M570">
        <v>0</v>
      </c>
      <c r="N570" t="s">
        <v>27</v>
      </c>
      <c r="O570">
        <v>4</v>
      </c>
      <c r="P570" t="s">
        <v>28</v>
      </c>
      <c r="Q570">
        <v>86</v>
      </c>
      <c r="R570">
        <v>744194</v>
      </c>
    </row>
    <row r="571" spans="1:18" x14ac:dyDescent="0.3">
      <c r="A571" t="s">
        <v>1479</v>
      </c>
      <c r="B571" s="9">
        <v>45321</v>
      </c>
      <c r="C571" t="s">
        <v>19</v>
      </c>
      <c r="D571" t="s">
        <v>20</v>
      </c>
      <c r="E571" t="s">
        <v>21</v>
      </c>
      <c r="F571" t="s">
        <v>1480</v>
      </c>
      <c r="G571" t="s">
        <v>1481</v>
      </c>
      <c r="H571" t="s">
        <v>32</v>
      </c>
      <c r="I571" t="s">
        <v>141</v>
      </c>
      <c r="J571">
        <v>6</v>
      </c>
      <c r="K571">
        <v>20929</v>
      </c>
      <c r="L571">
        <v>125574</v>
      </c>
      <c r="M571" t="s">
        <v>27</v>
      </c>
      <c r="N571" t="s">
        <v>57</v>
      </c>
      <c r="O571">
        <v>2</v>
      </c>
      <c r="P571" t="s">
        <v>35</v>
      </c>
      <c r="Q571">
        <v>64</v>
      </c>
      <c r="R571">
        <v>313112</v>
      </c>
    </row>
    <row r="572" spans="1:18" x14ac:dyDescent="0.3">
      <c r="A572" t="s">
        <v>1482</v>
      </c>
      <c r="B572" s="9">
        <v>45304</v>
      </c>
      <c r="C572" t="s">
        <v>19</v>
      </c>
      <c r="D572" t="s">
        <v>20</v>
      </c>
      <c r="E572" t="s">
        <v>37</v>
      </c>
      <c r="F572" t="s">
        <v>1383</v>
      </c>
      <c r="G572" t="s">
        <v>27</v>
      </c>
      <c r="H572" t="s">
        <v>65</v>
      </c>
      <c r="I572" t="s">
        <v>66</v>
      </c>
      <c r="J572">
        <v>6</v>
      </c>
      <c r="K572">
        <v>175704</v>
      </c>
      <c r="L572">
        <v>1054224</v>
      </c>
      <c r="M572">
        <v>20</v>
      </c>
      <c r="N572" t="s">
        <v>26</v>
      </c>
      <c r="O572">
        <v>1</v>
      </c>
      <c r="P572" t="s">
        <v>35</v>
      </c>
      <c r="Q572">
        <v>114</v>
      </c>
      <c r="R572">
        <v>744194</v>
      </c>
    </row>
    <row r="573" spans="1:18" x14ac:dyDescent="0.3">
      <c r="A573" t="s">
        <v>1483</v>
      </c>
      <c r="B573" s="9">
        <v>45199</v>
      </c>
      <c r="C573" t="s">
        <v>19</v>
      </c>
      <c r="D573" t="s">
        <v>20</v>
      </c>
      <c r="E573" t="s">
        <v>21</v>
      </c>
      <c r="F573" t="s">
        <v>324</v>
      </c>
      <c r="G573" t="s">
        <v>1484</v>
      </c>
      <c r="H573" t="s">
        <v>40</v>
      </c>
      <c r="I573" t="s">
        <v>171</v>
      </c>
      <c r="J573">
        <v>1</v>
      </c>
      <c r="K573">
        <v>1563</v>
      </c>
      <c r="L573">
        <v>1563</v>
      </c>
      <c r="M573">
        <v>0</v>
      </c>
      <c r="N573" t="s">
        <v>26</v>
      </c>
      <c r="O573">
        <v>4</v>
      </c>
      <c r="P573" t="s">
        <v>35</v>
      </c>
      <c r="Q573">
        <v>62</v>
      </c>
      <c r="R573">
        <v>394393</v>
      </c>
    </row>
    <row r="574" spans="1:18" x14ac:dyDescent="0.3">
      <c r="A574" t="s">
        <v>1485</v>
      </c>
      <c r="B574" s="9">
        <v>45467</v>
      </c>
      <c r="C574" t="s">
        <v>19</v>
      </c>
      <c r="D574" t="s">
        <v>20</v>
      </c>
      <c r="E574" t="s">
        <v>37</v>
      </c>
      <c r="F574" t="s">
        <v>1486</v>
      </c>
      <c r="G574" t="s">
        <v>1487</v>
      </c>
      <c r="H574" t="s">
        <v>24</v>
      </c>
      <c r="I574" t="s">
        <v>61</v>
      </c>
      <c r="J574">
        <v>14</v>
      </c>
      <c r="K574">
        <v>274788</v>
      </c>
      <c r="L574">
        <v>3847032</v>
      </c>
      <c r="M574">
        <v>20</v>
      </c>
      <c r="N574" t="s">
        <v>57</v>
      </c>
      <c r="O574">
        <v>4</v>
      </c>
      <c r="P574" t="s">
        <v>27</v>
      </c>
      <c r="Q574">
        <v>74</v>
      </c>
      <c r="R574">
        <v>394393</v>
      </c>
    </row>
    <row r="575" spans="1:18" x14ac:dyDescent="0.3">
      <c r="A575" t="s">
        <v>1488</v>
      </c>
      <c r="B575" s="9">
        <v>45178</v>
      </c>
      <c r="C575" t="s">
        <v>19</v>
      </c>
      <c r="D575" t="s">
        <v>20</v>
      </c>
      <c r="E575" t="s">
        <v>21</v>
      </c>
      <c r="F575" t="s">
        <v>513</v>
      </c>
      <c r="G575" t="s">
        <v>27</v>
      </c>
      <c r="H575" t="s">
        <v>45</v>
      </c>
      <c r="I575" t="s">
        <v>98</v>
      </c>
      <c r="J575">
        <v>4</v>
      </c>
      <c r="K575">
        <v>41320</v>
      </c>
      <c r="L575">
        <v>165280</v>
      </c>
      <c r="M575">
        <v>5</v>
      </c>
      <c r="N575" t="s">
        <v>27</v>
      </c>
      <c r="O575">
        <v>2</v>
      </c>
      <c r="P575" t="s">
        <v>35</v>
      </c>
      <c r="Q575">
        <v>176</v>
      </c>
      <c r="R575">
        <v>394393</v>
      </c>
    </row>
    <row r="576" spans="1:18" x14ac:dyDescent="0.3">
      <c r="A576" t="s">
        <v>1489</v>
      </c>
      <c r="B576" s="9">
        <v>45381</v>
      </c>
      <c r="C576" t="s">
        <v>19</v>
      </c>
      <c r="D576" t="s">
        <v>20</v>
      </c>
      <c r="E576" t="s">
        <v>37</v>
      </c>
      <c r="F576" t="s">
        <v>1083</v>
      </c>
      <c r="G576" t="s">
        <v>1490</v>
      </c>
      <c r="H576" t="s">
        <v>40</v>
      </c>
      <c r="I576" t="s">
        <v>51</v>
      </c>
      <c r="J576">
        <v>6</v>
      </c>
      <c r="K576">
        <v>11721</v>
      </c>
      <c r="L576">
        <v>70326</v>
      </c>
      <c r="M576" t="s">
        <v>27</v>
      </c>
      <c r="N576" t="s">
        <v>34</v>
      </c>
      <c r="O576">
        <v>4</v>
      </c>
      <c r="P576" t="s">
        <v>35</v>
      </c>
      <c r="Q576">
        <v>24</v>
      </c>
      <c r="R576">
        <v>394393</v>
      </c>
    </row>
    <row r="577" spans="1:18" x14ac:dyDescent="0.3">
      <c r="A577" t="s">
        <v>1491</v>
      </c>
      <c r="B577" s="9">
        <v>45480</v>
      </c>
      <c r="C577" t="s">
        <v>19</v>
      </c>
      <c r="D577" t="s">
        <v>20</v>
      </c>
      <c r="E577" t="s">
        <v>37</v>
      </c>
      <c r="F577" t="s">
        <v>563</v>
      </c>
      <c r="G577" t="s">
        <v>1492</v>
      </c>
      <c r="H577" t="s">
        <v>24</v>
      </c>
      <c r="I577" t="s">
        <v>161</v>
      </c>
      <c r="J577">
        <v>18</v>
      </c>
      <c r="K577">
        <v>173882</v>
      </c>
      <c r="L577">
        <v>3129876</v>
      </c>
      <c r="M577">
        <v>5</v>
      </c>
      <c r="N577" t="s">
        <v>27</v>
      </c>
      <c r="O577">
        <v>1</v>
      </c>
      <c r="P577" t="s">
        <v>35</v>
      </c>
      <c r="Q577">
        <v>77</v>
      </c>
      <c r="R577">
        <v>458369</v>
      </c>
    </row>
    <row r="578" spans="1:18" x14ac:dyDescent="0.3">
      <c r="A578" t="s">
        <v>1493</v>
      </c>
      <c r="B578" s="9">
        <v>45193</v>
      </c>
      <c r="C578" t="s">
        <v>19</v>
      </c>
      <c r="D578" t="s">
        <v>20</v>
      </c>
      <c r="E578" t="s">
        <v>37</v>
      </c>
      <c r="F578" t="s">
        <v>84</v>
      </c>
      <c r="G578" t="s">
        <v>1494</v>
      </c>
      <c r="H578" t="s">
        <v>45</v>
      </c>
      <c r="I578" t="s">
        <v>98</v>
      </c>
      <c r="J578">
        <v>16</v>
      </c>
      <c r="K578">
        <v>22181</v>
      </c>
      <c r="L578">
        <v>354896</v>
      </c>
      <c r="M578">
        <v>0</v>
      </c>
      <c r="N578" t="s">
        <v>47</v>
      </c>
      <c r="O578">
        <v>5</v>
      </c>
      <c r="P578" t="s">
        <v>35</v>
      </c>
      <c r="Q578">
        <v>133</v>
      </c>
      <c r="R578">
        <v>744194</v>
      </c>
    </row>
    <row r="579" spans="1:18" x14ac:dyDescent="0.3">
      <c r="A579" t="s">
        <v>1495</v>
      </c>
      <c r="B579" s="9">
        <v>45546</v>
      </c>
      <c r="C579" t="s">
        <v>19</v>
      </c>
      <c r="D579" t="s">
        <v>20</v>
      </c>
      <c r="E579" t="s">
        <v>21</v>
      </c>
      <c r="F579" t="s">
        <v>1293</v>
      </c>
      <c r="G579" t="s">
        <v>1496</v>
      </c>
      <c r="H579" t="s">
        <v>40</v>
      </c>
      <c r="I579" t="s">
        <v>41</v>
      </c>
      <c r="J579">
        <v>4</v>
      </c>
      <c r="K579">
        <v>5029</v>
      </c>
      <c r="L579">
        <v>20116</v>
      </c>
      <c r="M579">
        <v>5</v>
      </c>
      <c r="N579" t="s">
        <v>27</v>
      </c>
      <c r="O579">
        <v>5</v>
      </c>
      <c r="P579" t="s">
        <v>28</v>
      </c>
      <c r="Q579">
        <v>28</v>
      </c>
      <c r="R579">
        <v>394393</v>
      </c>
    </row>
    <row r="580" spans="1:18" x14ac:dyDescent="0.3">
      <c r="A580" t="s">
        <v>1497</v>
      </c>
      <c r="B580" s="9">
        <v>45637</v>
      </c>
      <c r="C580" t="s">
        <v>19</v>
      </c>
      <c r="D580" t="s">
        <v>20</v>
      </c>
      <c r="E580" t="s">
        <v>37</v>
      </c>
      <c r="F580" t="s">
        <v>100</v>
      </c>
      <c r="G580" t="s">
        <v>1498</v>
      </c>
      <c r="H580" t="s">
        <v>45</v>
      </c>
      <c r="I580" t="s">
        <v>82</v>
      </c>
      <c r="J580">
        <v>17</v>
      </c>
      <c r="K580">
        <v>43497</v>
      </c>
      <c r="L580">
        <v>739449</v>
      </c>
      <c r="M580">
        <v>15</v>
      </c>
      <c r="N580" t="s">
        <v>27</v>
      </c>
      <c r="O580">
        <v>3</v>
      </c>
      <c r="P580" t="s">
        <v>35</v>
      </c>
      <c r="Q580">
        <v>67</v>
      </c>
      <c r="R580">
        <v>1470487</v>
      </c>
    </row>
    <row r="581" spans="1:18" x14ac:dyDescent="0.3">
      <c r="A581" t="s">
        <v>1499</v>
      </c>
      <c r="B581" s="9">
        <v>45380</v>
      </c>
      <c r="C581" t="s">
        <v>19</v>
      </c>
      <c r="D581" t="s">
        <v>20</v>
      </c>
      <c r="E581" t="s">
        <v>37</v>
      </c>
      <c r="F581" t="s">
        <v>1500</v>
      </c>
      <c r="G581" t="s">
        <v>1501</v>
      </c>
      <c r="H581" t="s">
        <v>45</v>
      </c>
      <c r="I581" t="s">
        <v>98</v>
      </c>
      <c r="J581">
        <v>17</v>
      </c>
      <c r="K581">
        <v>42210</v>
      </c>
      <c r="L581">
        <v>717570</v>
      </c>
      <c r="M581" t="s">
        <v>27</v>
      </c>
      <c r="N581" t="s">
        <v>57</v>
      </c>
      <c r="O581">
        <v>3</v>
      </c>
      <c r="P581" t="s">
        <v>35</v>
      </c>
      <c r="Q581">
        <v>168</v>
      </c>
      <c r="R581">
        <v>313112</v>
      </c>
    </row>
    <row r="582" spans="1:18" x14ac:dyDescent="0.3">
      <c r="A582" t="s">
        <v>1502</v>
      </c>
      <c r="B582" s="9">
        <v>45412</v>
      </c>
      <c r="C582" t="s">
        <v>19</v>
      </c>
      <c r="D582" t="s">
        <v>20</v>
      </c>
      <c r="E582" t="s">
        <v>53</v>
      </c>
      <c r="F582" t="s">
        <v>1503</v>
      </c>
      <c r="G582" t="s">
        <v>27</v>
      </c>
      <c r="H582" t="s">
        <v>32</v>
      </c>
      <c r="I582" t="s">
        <v>95</v>
      </c>
      <c r="J582">
        <v>18</v>
      </c>
      <c r="K582">
        <v>6145</v>
      </c>
      <c r="L582">
        <v>110610</v>
      </c>
      <c r="M582">
        <v>0</v>
      </c>
      <c r="N582" t="s">
        <v>27</v>
      </c>
      <c r="O582">
        <v>1</v>
      </c>
      <c r="P582" t="s">
        <v>35</v>
      </c>
      <c r="Q582">
        <v>59</v>
      </c>
      <c r="R582">
        <v>394393</v>
      </c>
    </row>
    <row r="583" spans="1:18" x14ac:dyDescent="0.3">
      <c r="A583" t="s">
        <v>1504</v>
      </c>
      <c r="B583" s="9">
        <v>45350</v>
      </c>
      <c r="C583" t="s">
        <v>19</v>
      </c>
      <c r="D583" t="s">
        <v>20</v>
      </c>
      <c r="E583" t="s">
        <v>21</v>
      </c>
      <c r="F583" t="s">
        <v>736</v>
      </c>
      <c r="G583" t="s">
        <v>27</v>
      </c>
      <c r="H583" t="s">
        <v>40</v>
      </c>
      <c r="I583" t="s">
        <v>106</v>
      </c>
      <c r="J583">
        <v>19</v>
      </c>
      <c r="K583">
        <v>10349</v>
      </c>
      <c r="L583">
        <v>196631</v>
      </c>
      <c r="M583">
        <v>20</v>
      </c>
      <c r="N583" t="s">
        <v>47</v>
      </c>
      <c r="O583">
        <v>5</v>
      </c>
      <c r="P583" t="s">
        <v>28</v>
      </c>
      <c r="Q583">
        <v>121</v>
      </c>
      <c r="R583">
        <v>1470487</v>
      </c>
    </row>
    <row r="584" spans="1:18" x14ac:dyDescent="0.3">
      <c r="A584" t="s">
        <v>1505</v>
      </c>
      <c r="B584" s="9">
        <v>45627</v>
      </c>
      <c r="C584" t="s">
        <v>19</v>
      </c>
      <c r="D584" t="s">
        <v>20</v>
      </c>
      <c r="E584" t="s">
        <v>21</v>
      </c>
      <c r="F584" t="s">
        <v>781</v>
      </c>
      <c r="G584" t="s">
        <v>1506</v>
      </c>
      <c r="H584" t="s">
        <v>24</v>
      </c>
      <c r="I584" t="s">
        <v>152</v>
      </c>
      <c r="J584">
        <v>16</v>
      </c>
      <c r="K584">
        <v>48095</v>
      </c>
      <c r="L584">
        <v>769520</v>
      </c>
      <c r="M584">
        <v>15</v>
      </c>
      <c r="N584" t="s">
        <v>47</v>
      </c>
      <c r="O584">
        <v>5</v>
      </c>
      <c r="P584" t="s">
        <v>35</v>
      </c>
      <c r="Q584">
        <v>194</v>
      </c>
      <c r="R584">
        <v>313112</v>
      </c>
    </row>
    <row r="585" spans="1:18" x14ac:dyDescent="0.3">
      <c r="A585" t="s">
        <v>1507</v>
      </c>
      <c r="B585" s="9">
        <v>45070</v>
      </c>
      <c r="C585" t="s">
        <v>19</v>
      </c>
      <c r="D585" t="s">
        <v>20</v>
      </c>
      <c r="E585" t="s">
        <v>37</v>
      </c>
      <c r="F585" t="s">
        <v>803</v>
      </c>
      <c r="G585" t="s">
        <v>1508</v>
      </c>
      <c r="H585" t="s">
        <v>45</v>
      </c>
      <c r="I585" t="s">
        <v>181</v>
      </c>
      <c r="J585">
        <v>2</v>
      </c>
      <c r="K585">
        <v>42939</v>
      </c>
      <c r="L585">
        <v>85878</v>
      </c>
      <c r="M585" t="s">
        <v>27</v>
      </c>
      <c r="N585" t="s">
        <v>57</v>
      </c>
      <c r="O585">
        <v>4</v>
      </c>
      <c r="P585" t="s">
        <v>28</v>
      </c>
      <c r="Q585">
        <v>118</v>
      </c>
      <c r="R585">
        <v>458369</v>
      </c>
    </row>
    <row r="586" spans="1:18" x14ac:dyDescent="0.3">
      <c r="A586" t="s">
        <v>1509</v>
      </c>
      <c r="B586" s="9">
        <v>45566</v>
      </c>
      <c r="C586" t="s">
        <v>19</v>
      </c>
      <c r="D586" t="s">
        <v>20</v>
      </c>
      <c r="E586" t="s">
        <v>21</v>
      </c>
      <c r="F586" t="s">
        <v>1510</v>
      </c>
      <c r="G586" t="s">
        <v>1511</v>
      </c>
      <c r="H586" t="s">
        <v>45</v>
      </c>
      <c r="I586" t="s">
        <v>82</v>
      </c>
      <c r="J586">
        <v>12</v>
      </c>
      <c r="K586">
        <v>19441</v>
      </c>
      <c r="L586">
        <v>233292</v>
      </c>
      <c r="M586">
        <v>20</v>
      </c>
      <c r="N586" t="s">
        <v>26</v>
      </c>
      <c r="O586">
        <v>5</v>
      </c>
      <c r="P586" t="s">
        <v>28</v>
      </c>
      <c r="Q586">
        <v>161</v>
      </c>
      <c r="R586">
        <v>394393</v>
      </c>
    </row>
    <row r="587" spans="1:18" x14ac:dyDescent="0.3">
      <c r="A587" t="s">
        <v>1512</v>
      </c>
      <c r="B587" s="9">
        <v>45343</v>
      </c>
      <c r="C587" t="s">
        <v>19</v>
      </c>
      <c r="D587" t="s">
        <v>20</v>
      </c>
      <c r="E587" t="s">
        <v>21</v>
      </c>
      <c r="F587" t="s">
        <v>1262</v>
      </c>
      <c r="G587" t="s">
        <v>1513</v>
      </c>
      <c r="H587" t="s">
        <v>32</v>
      </c>
      <c r="I587" t="s">
        <v>237</v>
      </c>
      <c r="J587">
        <v>18</v>
      </c>
      <c r="K587">
        <v>24584</v>
      </c>
      <c r="L587">
        <v>442512</v>
      </c>
      <c r="M587">
        <v>15</v>
      </c>
      <c r="N587" t="s">
        <v>57</v>
      </c>
      <c r="O587">
        <v>4</v>
      </c>
      <c r="P587" t="s">
        <v>35</v>
      </c>
      <c r="Q587">
        <v>25</v>
      </c>
      <c r="R587">
        <v>313112</v>
      </c>
    </row>
    <row r="588" spans="1:18" x14ac:dyDescent="0.3">
      <c r="A588" t="s">
        <v>1514</v>
      </c>
      <c r="B588" s="9">
        <v>45489</v>
      </c>
      <c r="C588" t="s">
        <v>19</v>
      </c>
      <c r="D588" t="s">
        <v>20</v>
      </c>
      <c r="E588" t="s">
        <v>21</v>
      </c>
      <c r="F588" t="s">
        <v>1031</v>
      </c>
      <c r="G588" t="s">
        <v>1515</v>
      </c>
      <c r="H588" t="s">
        <v>24</v>
      </c>
      <c r="I588" t="s">
        <v>61</v>
      </c>
      <c r="J588">
        <v>3</v>
      </c>
      <c r="K588">
        <v>184493</v>
      </c>
      <c r="L588">
        <v>553479</v>
      </c>
      <c r="M588">
        <v>20</v>
      </c>
      <c r="N588" t="s">
        <v>47</v>
      </c>
      <c r="O588">
        <v>5</v>
      </c>
      <c r="P588" t="s">
        <v>35</v>
      </c>
      <c r="Q588">
        <v>97</v>
      </c>
      <c r="R588">
        <v>313112</v>
      </c>
    </row>
    <row r="589" spans="1:18" x14ac:dyDescent="0.3">
      <c r="A589" t="s">
        <v>1516</v>
      </c>
      <c r="B589" s="9">
        <v>44960</v>
      </c>
      <c r="C589" t="s">
        <v>19</v>
      </c>
      <c r="D589" t="s">
        <v>20</v>
      </c>
      <c r="E589" t="s">
        <v>37</v>
      </c>
      <c r="F589" t="s">
        <v>1517</v>
      </c>
      <c r="G589" t="s">
        <v>1518</v>
      </c>
      <c r="H589" t="s">
        <v>45</v>
      </c>
      <c r="I589" t="s">
        <v>98</v>
      </c>
      <c r="J589">
        <v>18</v>
      </c>
      <c r="K589">
        <v>10378</v>
      </c>
      <c r="L589">
        <v>186804</v>
      </c>
      <c r="M589">
        <v>15</v>
      </c>
      <c r="N589" t="s">
        <v>57</v>
      </c>
      <c r="O589">
        <v>3</v>
      </c>
      <c r="P589" t="s">
        <v>35</v>
      </c>
      <c r="Q589">
        <v>38</v>
      </c>
      <c r="R589">
        <v>458369</v>
      </c>
    </row>
    <row r="590" spans="1:18" x14ac:dyDescent="0.3">
      <c r="A590" t="s">
        <v>1519</v>
      </c>
      <c r="B590" s="9">
        <v>45380</v>
      </c>
      <c r="C590" t="s">
        <v>19</v>
      </c>
      <c r="D590" t="s">
        <v>20</v>
      </c>
      <c r="E590" t="s">
        <v>37</v>
      </c>
      <c r="F590" t="s">
        <v>631</v>
      </c>
      <c r="G590" t="s">
        <v>1520</v>
      </c>
      <c r="H590" t="s">
        <v>45</v>
      </c>
      <c r="I590" t="s">
        <v>181</v>
      </c>
      <c r="J590">
        <v>11</v>
      </c>
      <c r="K590">
        <v>21459</v>
      </c>
      <c r="L590">
        <v>236049</v>
      </c>
      <c r="M590">
        <v>20</v>
      </c>
      <c r="N590" t="s">
        <v>57</v>
      </c>
      <c r="O590">
        <v>4</v>
      </c>
      <c r="P590" t="s">
        <v>35</v>
      </c>
      <c r="Q590">
        <v>119</v>
      </c>
      <c r="R590">
        <v>394393</v>
      </c>
    </row>
    <row r="591" spans="1:18" x14ac:dyDescent="0.3">
      <c r="A591" t="s">
        <v>1521</v>
      </c>
      <c r="B591" s="9">
        <v>45149</v>
      </c>
      <c r="C591" t="s">
        <v>19</v>
      </c>
      <c r="D591" t="s">
        <v>20</v>
      </c>
      <c r="E591" t="s">
        <v>21</v>
      </c>
      <c r="F591" t="s">
        <v>119</v>
      </c>
      <c r="G591" t="s">
        <v>1522</v>
      </c>
      <c r="H591" t="s">
        <v>40</v>
      </c>
      <c r="I591" t="s">
        <v>70</v>
      </c>
      <c r="J591">
        <v>8</v>
      </c>
      <c r="K591">
        <v>10395</v>
      </c>
      <c r="L591">
        <v>83160</v>
      </c>
      <c r="M591" t="s">
        <v>27</v>
      </c>
      <c r="N591" t="s">
        <v>26</v>
      </c>
      <c r="O591">
        <v>4</v>
      </c>
      <c r="P591" t="s">
        <v>35</v>
      </c>
      <c r="Q591">
        <v>147</v>
      </c>
      <c r="R591">
        <v>1470487</v>
      </c>
    </row>
    <row r="592" spans="1:18" x14ac:dyDescent="0.3">
      <c r="A592" t="s">
        <v>1523</v>
      </c>
      <c r="B592" s="9">
        <v>44934</v>
      </c>
      <c r="C592" t="s">
        <v>19</v>
      </c>
      <c r="D592" t="s">
        <v>20</v>
      </c>
      <c r="E592" t="s">
        <v>21</v>
      </c>
      <c r="F592" t="s">
        <v>967</v>
      </c>
      <c r="G592" t="s">
        <v>1524</v>
      </c>
      <c r="H592" t="s">
        <v>32</v>
      </c>
      <c r="I592" t="s">
        <v>113</v>
      </c>
      <c r="J592">
        <v>14</v>
      </c>
      <c r="K592">
        <v>7040</v>
      </c>
      <c r="L592">
        <v>98560</v>
      </c>
      <c r="M592">
        <v>5</v>
      </c>
      <c r="N592" t="s">
        <v>27</v>
      </c>
      <c r="O592">
        <v>2</v>
      </c>
      <c r="P592" t="s">
        <v>35</v>
      </c>
      <c r="Q592">
        <v>59</v>
      </c>
      <c r="R592">
        <v>313112</v>
      </c>
    </row>
    <row r="593" spans="1:18" x14ac:dyDescent="0.3">
      <c r="A593" t="s">
        <v>1525</v>
      </c>
      <c r="B593" s="9">
        <v>45242</v>
      </c>
      <c r="C593" t="s">
        <v>19</v>
      </c>
      <c r="D593" t="s">
        <v>20</v>
      </c>
      <c r="E593" t="s">
        <v>37</v>
      </c>
      <c r="F593" t="s">
        <v>43</v>
      </c>
      <c r="G593" t="s">
        <v>1526</v>
      </c>
      <c r="H593" t="s">
        <v>24</v>
      </c>
      <c r="I593" t="s">
        <v>61</v>
      </c>
      <c r="J593">
        <v>1</v>
      </c>
      <c r="K593">
        <v>275773</v>
      </c>
      <c r="L593">
        <v>275773</v>
      </c>
      <c r="M593">
        <v>10</v>
      </c>
      <c r="N593" t="s">
        <v>34</v>
      </c>
      <c r="O593">
        <v>3</v>
      </c>
      <c r="P593" t="s">
        <v>28</v>
      </c>
      <c r="Q593">
        <v>24</v>
      </c>
      <c r="R593">
        <v>313112</v>
      </c>
    </row>
    <row r="594" spans="1:18" x14ac:dyDescent="0.3">
      <c r="A594" t="s">
        <v>1527</v>
      </c>
      <c r="B594" s="9">
        <v>45371</v>
      </c>
      <c r="C594" t="s">
        <v>19</v>
      </c>
      <c r="D594" t="s">
        <v>20</v>
      </c>
      <c r="E594" t="s">
        <v>37</v>
      </c>
      <c r="F594" t="s">
        <v>319</v>
      </c>
      <c r="G594" t="s">
        <v>1528</v>
      </c>
      <c r="H594" t="s">
        <v>65</v>
      </c>
      <c r="I594" t="s">
        <v>102</v>
      </c>
      <c r="J594">
        <v>3</v>
      </c>
      <c r="K594">
        <v>166656</v>
      </c>
      <c r="L594">
        <v>499968</v>
      </c>
      <c r="M594">
        <v>0</v>
      </c>
      <c r="N594" t="s">
        <v>57</v>
      </c>
      <c r="O594">
        <v>3</v>
      </c>
      <c r="P594" t="s">
        <v>35</v>
      </c>
      <c r="Q594">
        <v>120</v>
      </c>
      <c r="R594">
        <v>458369</v>
      </c>
    </row>
    <row r="595" spans="1:18" x14ac:dyDescent="0.3">
      <c r="A595" t="s">
        <v>1529</v>
      </c>
      <c r="B595" s="9">
        <v>45305</v>
      </c>
      <c r="C595" t="s">
        <v>19</v>
      </c>
      <c r="D595" t="s">
        <v>20</v>
      </c>
      <c r="E595" t="s">
        <v>37</v>
      </c>
      <c r="F595" t="s">
        <v>691</v>
      </c>
      <c r="G595" t="s">
        <v>1530</v>
      </c>
      <c r="H595" t="s">
        <v>65</v>
      </c>
      <c r="I595" t="s">
        <v>289</v>
      </c>
      <c r="J595">
        <v>1</v>
      </c>
      <c r="K595">
        <v>95943</v>
      </c>
      <c r="L595">
        <v>95943</v>
      </c>
      <c r="M595">
        <v>10</v>
      </c>
      <c r="N595" t="s">
        <v>26</v>
      </c>
      <c r="O595">
        <v>6</v>
      </c>
      <c r="P595" t="s">
        <v>35</v>
      </c>
      <c r="Q595">
        <v>79</v>
      </c>
      <c r="R595">
        <v>1470487</v>
      </c>
    </row>
    <row r="596" spans="1:18" x14ac:dyDescent="0.3">
      <c r="A596" t="s">
        <v>1531</v>
      </c>
      <c r="B596" s="9">
        <v>45111</v>
      </c>
      <c r="C596" t="s">
        <v>19</v>
      </c>
      <c r="D596" t="s">
        <v>20</v>
      </c>
      <c r="E596" t="s">
        <v>37</v>
      </c>
      <c r="F596" t="s">
        <v>335</v>
      </c>
      <c r="G596" t="s">
        <v>1532</v>
      </c>
      <c r="H596" t="s">
        <v>32</v>
      </c>
      <c r="I596" t="s">
        <v>237</v>
      </c>
      <c r="J596">
        <v>17</v>
      </c>
      <c r="K596">
        <v>13413</v>
      </c>
      <c r="L596">
        <v>228021</v>
      </c>
      <c r="M596">
        <v>0</v>
      </c>
      <c r="N596" t="s">
        <v>34</v>
      </c>
      <c r="O596">
        <v>5</v>
      </c>
      <c r="P596" t="s">
        <v>35</v>
      </c>
      <c r="Q596">
        <v>165</v>
      </c>
      <c r="R596">
        <v>313112</v>
      </c>
    </row>
    <row r="597" spans="1:18" x14ac:dyDescent="0.3">
      <c r="A597" t="s">
        <v>1533</v>
      </c>
      <c r="B597" s="9">
        <v>45323</v>
      </c>
      <c r="C597" t="s">
        <v>19</v>
      </c>
      <c r="D597" t="s">
        <v>20</v>
      </c>
      <c r="E597" t="s">
        <v>37</v>
      </c>
      <c r="F597" t="s">
        <v>1534</v>
      </c>
      <c r="G597" t="s">
        <v>1535</v>
      </c>
      <c r="H597" t="s">
        <v>45</v>
      </c>
      <c r="I597" t="s">
        <v>82</v>
      </c>
      <c r="J597">
        <v>6</v>
      </c>
      <c r="K597">
        <v>16646</v>
      </c>
      <c r="L597">
        <v>99876</v>
      </c>
      <c r="M597">
        <v>0</v>
      </c>
      <c r="N597" t="s">
        <v>57</v>
      </c>
      <c r="O597">
        <v>1</v>
      </c>
      <c r="P597" t="s">
        <v>35</v>
      </c>
      <c r="Q597">
        <v>129</v>
      </c>
      <c r="R597">
        <v>313112</v>
      </c>
    </row>
    <row r="598" spans="1:18" x14ac:dyDescent="0.3">
      <c r="A598" t="s">
        <v>1536</v>
      </c>
      <c r="B598" s="9">
        <v>45410</v>
      </c>
      <c r="C598" t="s">
        <v>19</v>
      </c>
      <c r="D598" t="s">
        <v>20</v>
      </c>
      <c r="E598" t="s">
        <v>37</v>
      </c>
      <c r="F598" t="s">
        <v>276</v>
      </c>
      <c r="G598" t="s">
        <v>1537</v>
      </c>
      <c r="H598" t="s">
        <v>32</v>
      </c>
      <c r="I598" t="s">
        <v>158</v>
      </c>
      <c r="J598">
        <v>15</v>
      </c>
      <c r="K598">
        <v>11867</v>
      </c>
      <c r="L598">
        <v>178005</v>
      </c>
      <c r="M598">
        <v>0</v>
      </c>
      <c r="N598" t="s">
        <v>26</v>
      </c>
      <c r="O598" t="s">
        <v>27</v>
      </c>
      <c r="P598" t="s">
        <v>35</v>
      </c>
      <c r="Q598">
        <v>153</v>
      </c>
      <c r="R598">
        <v>394393</v>
      </c>
    </row>
    <row r="599" spans="1:18" x14ac:dyDescent="0.3">
      <c r="A599" t="s">
        <v>1538</v>
      </c>
      <c r="B599" s="9">
        <v>45074</v>
      </c>
      <c r="C599" t="s">
        <v>19</v>
      </c>
      <c r="D599" t="s">
        <v>20</v>
      </c>
      <c r="E599" t="s">
        <v>37</v>
      </c>
      <c r="F599" t="s">
        <v>154</v>
      </c>
      <c r="G599" t="s">
        <v>1539</v>
      </c>
      <c r="H599" t="s">
        <v>40</v>
      </c>
      <c r="I599" t="s">
        <v>106</v>
      </c>
      <c r="J599">
        <v>13</v>
      </c>
      <c r="K599">
        <v>17209</v>
      </c>
      <c r="L599">
        <v>223717</v>
      </c>
      <c r="M599" t="s">
        <v>27</v>
      </c>
      <c r="N599" t="s">
        <v>57</v>
      </c>
      <c r="O599">
        <v>5</v>
      </c>
      <c r="P599" t="s">
        <v>35</v>
      </c>
      <c r="Q599">
        <v>180</v>
      </c>
      <c r="R599">
        <v>458369</v>
      </c>
    </row>
    <row r="600" spans="1:18" x14ac:dyDescent="0.3">
      <c r="A600" t="s">
        <v>1540</v>
      </c>
      <c r="B600" s="9">
        <v>45076</v>
      </c>
      <c r="C600" t="s">
        <v>19</v>
      </c>
      <c r="D600" t="s">
        <v>20</v>
      </c>
      <c r="E600" t="s">
        <v>53</v>
      </c>
      <c r="F600" t="s">
        <v>169</v>
      </c>
      <c r="G600" t="s">
        <v>1541</v>
      </c>
      <c r="H600" t="s">
        <v>40</v>
      </c>
      <c r="I600" t="s">
        <v>70</v>
      </c>
      <c r="J600">
        <v>2</v>
      </c>
      <c r="K600">
        <v>7365</v>
      </c>
      <c r="L600">
        <v>14730</v>
      </c>
      <c r="M600">
        <v>0</v>
      </c>
      <c r="N600" t="s">
        <v>57</v>
      </c>
      <c r="O600" t="s">
        <v>27</v>
      </c>
      <c r="P600" t="s">
        <v>28</v>
      </c>
      <c r="Q600">
        <v>117</v>
      </c>
      <c r="R600">
        <v>1470487</v>
      </c>
    </row>
    <row r="601" spans="1:18" x14ac:dyDescent="0.3">
      <c r="A601" t="s">
        <v>1542</v>
      </c>
      <c r="B601" s="9">
        <v>45139</v>
      </c>
      <c r="C601" t="s">
        <v>19</v>
      </c>
      <c r="D601" t="s">
        <v>20</v>
      </c>
      <c r="E601" t="s">
        <v>21</v>
      </c>
      <c r="F601" t="s">
        <v>418</v>
      </c>
      <c r="G601" t="s">
        <v>1543</v>
      </c>
      <c r="H601" t="s">
        <v>32</v>
      </c>
      <c r="I601" t="s">
        <v>141</v>
      </c>
      <c r="J601">
        <v>7</v>
      </c>
      <c r="K601">
        <v>9471</v>
      </c>
      <c r="L601">
        <v>66297</v>
      </c>
      <c r="M601">
        <v>0</v>
      </c>
      <c r="N601" t="s">
        <v>34</v>
      </c>
      <c r="O601">
        <v>1</v>
      </c>
      <c r="P601" t="s">
        <v>35</v>
      </c>
      <c r="Q601">
        <v>12</v>
      </c>
      <c r="R601">
        <v>744194</v>
      </c>
    </row>
    <row r="602" spans="1:18" x14ac:dyDescent="0.3">
      <c r="A602" t="s">
        <v>1544</v>
      </c>
      <c r="B602" s="9">
        <v>45324</v>
      </c>
      <c r="C602" t="s">
        <v>19</v>
      </c>
      <c r="D602" t="s">
        <v>20</v>
      </c>
      <c r="E602" t="s">
        <v>21</v>
      </c>
      <c r="F602" t="s">
        <v>326</v>
      </c>
      <c r="G602" t="s">
        <v>1545</v>
      </c>
      <c r="H602" t="s">
        <v>45</v>
      </c>
      <c r="I602" t="s">
        <v>82</v>
      </c>
      <c r="J602">
        <v>11</v>
      </c>
      <c r="K602">
        <v>41840</v>
      </c>
      <c r="L602">
        <v>460240</v>
      </c>
      <c r="M602">
        <v>10</v>
      </c>
      <c r="N602" t="s">
        <v>27</v>
      </c>
      <c r="O602">
        <v>4</v>
      </c>
      <c r="P602" t="s">
        <v>35</v>
      </c>
      <c r="Q602">
        <v>193</v>
      </c>
      <c r="R602">
        <v>744194</v>
      </c>
    </row>
    <row r="603" spans="1:18" x14ac:dyDescent="0.3">
      <c r="A603" t="s">
        <v>1546</v>
      </c>
      <c r="B603" s="9">
        <v>44975</v>
      </c>
      <c r="C603" t="s">
        <v>19</v>
      </c>
      <c r="D603" t="s">
        <v>20</v>
      </c>
      <c r="E603" t="s">
        <v>37</v>
      </c>
      <c r="F603" t="s">
        <v>694</v>
      </c>
      <c r="G603" t="s">
        <v>1547</v>
      </c>
      <c r="H603" t="s">
        <v>45</v>
      </c>
      <c r="I603" t="s">
        <v>181</v>
      </c>
      <c r="J603">
        <v>12</v>
      </c>
      <c r="K603">
        <v>9788</v>
      </c>
      <c r="L603">
        <v>117456</v>
      </c>
      <c r="M603">
        <v>15</v>
      </c>
      <c r="N603" t="s">
        <v>47</v>
      </c>
      <c r="O603" t="s">
        <v>27</v>
      </c>
      <c r="P603" t="s">
        <v>28</v>
      </c>
      <c r="Q603">
        <v>75</v>
      </c>
      <c r="R603">
        <v>458369</v>
      </c>
    </row>
    <row r="604" spans="1:18" x14ac:dyDescent="0.3">
      <c r="A604" t="s">
        <v>1548</v>
      </c>
      <c r="B604" s="9">
        <v>45332</v>
      </c>
      <c r="C604" t="s">
        <v>19</v>
      </c>
      <c r="D604" t="s">
        <v>20</v>
      </c>
      <c r="E604" t="s">
        <v>37</v>
      </c>
      <c r="F604" t="s">
        <v>1549</v>
      </c>
      <c r="G604" t="s">
        <v>1550</v>
      </c>
      <c r="H604" t="s">
        <v>40</v>
      </c>
      <c r="I604" t="s">
        <v>137</v>
      </c>
      <c r="J604">
        <v>18</v>
      </c>
      <c r="K604">
        <v>16485</v>
      </c>
      <c r="L604">
        <v>296730</v>
      </c>
      <c r="M604" t="s">
        <v>27</v>
      </c>
      <c r="N604" t="s">
        <v>27</v>
      </c>
      <c r="O604">
        <v>1</v>
      </c>
      <c r="P604" t="s">
        <v>35</v>
      </c>
      <c r="Q604">
        <v>142</v>
      </c>
      <c r="R604">
        <v>313112</v>
      </c>
    </row>
    <row r="605" spans="1:18" x14ac:dyDescent="0.3">
      <c r="A605" t="s">
        <v>1551</v>
      </c>
      <c r="B605" s="9">
        <v>45026</v>
      </c>
      <c r="C605" t="s">
        <v>19</v>
      </c>
      <c r="D605" t="s">
        <v>20</v>
      </c>
      <c r="E605" t="s">
        <v>53</v>
      </c>
      <c r="F605" t="s">
        <v>1552</v>
      </c>
      <c r="G605" t="s">
        <v>1553</v>
      </c>
      <c r="H605" t="s">
        <v>32</v>
      </c>
      <c r="I605" t="s">
        <v>95</v>
      </c>
      <c r="J605">
        <v>3</v>
      </c>
      <c r="K605">
        <v>13095</v>
      </c>
      <c r="L605">
        <v>39285</v>
      </c>
      <c r="M605">
        <v>0</v>
      </c>
      <c r="N605" t="s">
        <v>26</v>
      </c>
      <c r="O605" t="s">
        <v>27</v>
      </c>
      <c r="P605" t="s">
        <v>35</v>
      </c>
      <c r="Q605">
        <v>198</v>
      </c>
      <c r="R605">
        <v>458369</v>
      </c>
    </row>
    <row r="606" spans="1:18" x14ac:dyDescent="0.3">
      <c r="A606" t="s">
        <v>1554</v>
      </c>
      <c r="B606" s="9">
        <v>45364</v>
      </c>
      <c r="C606" t="s">
        <v>19</v>
      </c>
      <c r="D606" t="s">
        <v>20</v>
      </c>
      <c r="E606" t="s">
        <v>21</v>
      </c>
      <c r="F606" t="s">
        <v>1555</v>
      </c>
      <c r="G606" t="s">
        <v>1556</v>
      </c>
      <c r="H606" t="s">
        <v>32</v>
      </c>
      <c r="I606" t="s">
        <v>117</v>
      </c>
      <c r="J606">
        <v>14</v>
      </c>
      <c r="K606">
        <v>18734</v>
      </c>
      <c r="L606">
        <v>262276</v>
      </c>
      <c r="M606">
        <v>20</v>
      </c>
      <c r="N606" t="s">
        <v>57</v>
      </c>
      <c r="O606">
        <v>5</v>
      </c>
      <c r="P606" t="s">
        <v>35</v>
      </c>
      <c r="Q606">
        <v>101</v>
      </c>
      <c r="R606">
        <v>394393</v>
      </c>
    </row>
    <row r="607" spans="1:18" x14ac:dyDescent="0.3">
      <c r="A607" t="s">
        <v>1557</v>
      </c>
      <c r="B607" s="9">
        <v>45509</v>
      </c>
      <c r="C607" t="s">
        <v>19</v>
      </c>
      <c r="D607" t="s">
        <v>20</v>
      </c>
      <c r="E607" t="s">
        <v>53</v>
      </c>
      <c r="F607" t="s">
        <v>1558</v>
      </c>
      <c r="G607" t="s">
        <v>1559</v>
      </c>
      <c r="H607" t="s">
        <v>65</v>
      </c>
      <c r="I607" t="s">
        <v>289</v>
      </c>
      <c r="J607">
        <v>19</v>
      </c>
      <c r="K607">
        <v>103207</v>
      </c>
      <c r="L607">
        <v>1960933</v>
      </c>
      <c r="M607">
        <v>20</v>
      </c>
      <c r="N607" t="s">
        <v>26</v>
      </c>
      <c r="O607">
        <v>4</v>
      </c>
      <c r="P607" t="s">
        <v>35</v>
      </c>
      <c r="Q607">
        <v>148</v>
      </c>
      <c r="R607">
        <v>394393</v>
      </c>
    </row>
    <row r="608" spans="1:18" x14ac:dyDescent="0.3">
      <c r="A608" t="s">
        <v>1560</v>
      </c>
      <c r="B608" s="9">
        <v>45645</v>
      </c>
      <c r="C608" t="s">
        <v>19</v>
      </c>
      <c r="D608" t="s">
        <v>20</v>
      </c>
      <c r="E608" t="s">
        <v>37</v>
      </c>
      <c r="F608" t="s">
        <v>1561</v>
      </c>
      <c r="G608" t="s">
        <v>27</v>
      </c>
      <c r="H608" t="s">
        <v>65</v>
      </c>
      <c r="I608" t="s">
        <v>397</v>
      </c>
      <c r="J608">
        <v>1</v>
      </c>
      <c r="K608">
        <v>54355</v>
      </c>
      <c r="L608">
        <v>54355</v>
      </c>
      <c r="M608">
        <v>20</v>
      </c>
      <c r="N608" t="s">
        <v>57</v>
      </c>
      <c r="O608">
        <v>5</v>
      </c>
      <c r="P608" t="s">
        <v>35</v>
      </c>
      <c r="Q608">
        <v>76</v>
      </c>
      <c r="R608">
        <v>458369</v>
      </c>
    </row>
    <row r="609" spans="1:18" x14ac:dyDescent="0.3">
      <c r="A609" t="s">
        <v>1562</v>
      </c>
      <c r="B609" s="9">
        <v>45322</v>
      </c>
      <c r="C609" t="s">
        <v>19</v>
      </c>
      <c r="D609" t="s">
        <v>20</v>
      </c>
      <c r="E609" t="s">
        <v>21</v>
      </c>
      <c r="F609" t="s">
        <v>1191</v>
      </c>
      <c r="G609" t="s">
        <v>1563</v>
      </c>
      <c r="H609" t="s">
        <v>45</v>
      </c>
      <c r="I609" t="s">
        <v>130</v>
      </c>
      <c r="J609">
        <v>13</v>
      </c>
      <c r="K609">
        <v>16993</v>
      </c>
      <c r="L609">
        <v>220909</v>
      </c>
      <c r="M609">
        <v>0</v>
      </c>
      <c r="N609" t="s">
        <v>34</v>
      </c>
      <c r="O609">
        <v>0</v>
      </c>
      <c r="P609" t="s">
        <v>35</v>
      </c>
      <c r="Q609">
        <v>31</v>
      </c>
      <c r="R609">
        <v>313112</v>
      </c>
    </row>
    <row r="610" spans="1:18" x14ac:dyDescent="0.3">
      <c r="A610" t="s">
        <v>1564</v>
      </c>
      <c r="B610" s="9">
        <v>45410</v>
      </c>
      <c r="C610" t="s">
        <v>19</v>
      </c>
      <c r="D610" t="s">
        <v>20</v>
      </c>
      <c r="E610" t="s">
        <v>53</v>
      </c>
      <c r="F610" t="s">
        <v>1565</v>
      </c>
      <c r="G610" t="s">
        <v>1566</v>
      </c>
      <c r="H610" t="s">
        <v>65</v>
      </c>
      <c r="I610" t="s">
        <v>397</v>
      </c>
      <c r="J610">
        <v>11</v>
      </c>
      <c r="K610">
        <v>139531</v>
      </c>
      <c r="L610">
        <v>1534841</v>
      </c>
      <c r="M610">
        <v>20</v>
      </c>
      <c r="N610" t="s">
        <v>57</v>
      </c>
      <c r="O610">
        <v>1</v>
      </c>
      <c r="P610" t="s">
        <v>35</v>
      </c>
      <c r="Q610">
        <v>155</v>
      </c>
      <c r="R610">
        <v>313112</v>
      </c>
    </row>
    <row r="611" spans="1:18" x14ac:dyDescent="0.3">
      <c r="A611" t="s">
        <v>1567</v>
      </c>
      <c r="B611" s="9">
        <v>45141</v>
      </c>
      <c r="C611" t="s">
        <v>19</v>
      </c>
      <c r="D611" t="s">
        <v>20</v>
      </c>
      <c r="E611" t="s">
        <v>37</v>
      </c>
      <c r="F611" t="s">
        <v>1568</v>
      </c>
      <c r="G611" t="s">
        <v>1569</v>
      </c>
      <c r="H611" t="s">
        <v>40</v>
      </c>
      <c r="I611" t="s">
        <v>41</v>
      </c>
      <c r="J611">
        <v>11</v>
      </c>
      <c r="K611">
        <v>11136</v>
      </c>
      <c r="L611">
        <v>122496</v>
      </c>
      <c r="M611">
        <v>10</v>
      </c>
      <c r="N611" t="s">
        <v>26</v>
      </c>
      <c r="O611">
        <v>2</v>
      </c>
      <c r="P611" t="s">
        <v>28</v>
      </c>
      <c r="Q611">
        <v>99</v>
      </c>
      <c r="R611">
        <v>394393</v>
      </c>
    </row>
    <row r="612" spans="1:18" x14ac:dyDescent="0.3">
      <c r="A612" t="s">
        <v>1570</v>
      </c>
      <c r="B612" s="9">
        <v>45183</v>
      </c>
      <c r="C612" t="s">
        <v>19</v>
      </c>
      <c r="D612" t="s">
        <v>20</v>
      </c>
      <c r="E612" t="s">
        <v>37</v>
      </c>
      <c r="F612" t="s">
        <v>458</v>
      </c>
      <c r="G612" t="s">
        <v>1571</v>
      </c>
      <c r="H612" t="s">
        <v>32</v>
      </c>
      <c r="I612" t="s">
        <v>158</v>
      </c>
      <c r="J612">
        <v>1</v>
      </c>
      <c r="K612">
        <v>24686</v>
      </c>
      <c r="L612">
        <v>24686</v>
      </c>
      <c r="M612">
        <v>20</v>
      </c>
      <c r="N612" t="s">
        <v>34</v>
      </c>
      <c r="O612">
        <v>5</v>
      </c>
      <c r="P612" t="s">
        <v>35</v>
      </c>
      <c r="Q612">
        <v>1</v>
      </c>
      <c r="R612">
        <v>458369</v>
      </c>
    </row>
    <row r="613" spans="1:18" x14ac:dyDescent="0.3">
      <c r="A613" t="s">
        <v>1572</v>
      </c>
      <c r="B613" s="9">
        <v>45527</v>
      </c>
      <c r="C613" t="s">
        <v>19</v>
      </c>
      <c r="D613" t="s">
        <v>20</v>
      </c>
      <c r="E613" t="s">
        <v>21</v>
      </c>
      <c r="F613" t="s">
        <v>510</v>
      </c>
      <c r="G613" t="s">
        <v>1573</v>
      </c>
      <c r="H613" t="s">
        <v>32</v>
      </c>
      <c r="I613" t="s">
        <v>95</v>
      </c>
      <c r="J613">
        <v>15</v>
      </c>
      <c r="K613">
        <v>9816</v>
      </c>
      <c r="L613">
        <v>147240</v>
      </c>
      <c r="M613">
        <v>10</v>
      </c>
      <c r="N613" t="s">
        <v>57</v>
      </c>
      <c r="O613">
        <v>5</v>
      </c>
      <c r="P613" t="s">
        <v>35</v>
      </c>
      <c r="Q613">
        <v>110</v>
      </c>
      <c r="R613">
        <v>458369</v>
      </c>
    </row>
    <row r="614" spans="1:18" x14ac:dyDescent="0.3">
      <c r="A614" t="s">
        <v>1574</v>
      </c>
      <c r="B614" s="9">
        <v>45435</v>
      </c>
      <c r="C614" t="s">
        <v>19</v>
      </c>
      <c r="D614" t="s">
        <v>20</v>
      </c>
      <c r="E614" t="s">
        <v>37</v>
      </c>
      <c r="F614" t="s">
        <v>1045</v>
      </c>
      <c r="G614" t="s">
        <v>1575</v>
      </c>
      <c r="H614" t="s">
        <v>24</v>
      </c>
      <c r="I614" t="s">
        <v>161</v>
      </c>
      <c r="J614">
        <v>12</v>
      </c>
      <c r="K614">
        <v>168837</v>
      </c>
      <c r="L614">
        <v>2026044</v>
      </c>
      <c r="M614">
        <v>10</v>
      </c>
      <c r="N614" t="s">
        <v>47</v>
      </c>
      <c r="O614">
        <v>5</v>
      </c>
      <c r="P614" t="s">
        <v>28</v>
      </c>
      <c r="Q614">
        <v>161</v>
      </c>
      <c r="R614">
        <v>744194</v>
      </c>
    </row>
    <row r="615" spans="1:18" x14ac:dyDescent="0.3">
      <c r="A615" t="s">
        <v>1576</v>
      </c>
      <c r="B615" s="9">
        <v>45173</v>
      </c>
      <c r="C615" t="s">
        <v>19</v>
      </c>
      <c r="D615" t="s">
        <v>20</v>
      </c>
      <c r="E615" t="s">
        <v>21</v>
      </c>
      <c r="F615" t="s">
        <v>851</v>
      </c>
      <c r="G615" t="s">
        <v>1577</v>
      </c>
      <c r="H615" t="s">
        <v>45</v>
      </c>
      <c r="I615" t="s">
        <v>82</v>
      </c>
      <c r="J615">
        <v>11</v>
      </c>
      <c r="K615">
        <v>34327</v>
      </c>
      <c r="L615">
        <v>377597</v>
      </c>
      <c r="M615">
        <v>15</v>
      </c>
      <c r="N615" t="s">
        <v>47</v>
      </c>
      <c r="O615">
        <v>5</v>
      </c>
      <c r="P615" t="s">
        <v>35</v>
      </c>
      <c r="Q615">
        <v>76</v>
      </c>
      <c r="R615">
        <v>744194</v>
      </c>
    </row>
    <row r="616" spans="1:18" x14ac:dyDescent="0.3">
      <c r="A616" t="s">
        <v>1578</v>
      </c>
      <c r="B616" s="9">
        <v>45158</v>
      </c>
      <c r="C616" t="s">
        <v>19</v>
      </c>
      <c r="D616" t="s">
        <v>20</v>
      </c>
      <c r="E616" t="s">
        <v>37</v>
      </c>
      <c r="F616" t="s">
        <v>736</v>
      </c>
      <c r="G616" t="s">
        <v>1579</v>
      </c>
      <c r="H616" t="s">
        <v>40</v>
      </c>
      <c r="I616" t="s">
        <v>171</v>
      </c>
      <c r="J616">
        <v>7</v>
      </c>
      <c r="K616">
        <v>5946</v>
      </c>
      <c r="L616">
        <v>41622</v>
      </c>
      <c r="M616">
        <v>0</v>
      </c>
      <c r="N616" t="s">
        <v>57</v>
      </c>
      <c r="O616">
        <v>2</v>
      </c>
      <c r="P616" t="s">
        <v>35</v>
      </c>
      <c r="Q616">
        <v>52</v>
      </c>
      <c r="R616">
        <v>313112</v>
      </c>
    </row>
    <row r="617" spans="1:18" x14ac:dyDescent="0.3">
      <c r="A617" t="s">
        <v>1580</v>
      </c>
      <c r="B617" s="9">
        <v>45209</v>
      </c>
      <c r="C617" t="s">
        <v>19</v>
      </c>
      <c r="D617" t="s">
        <v>20</v>
      </c>
      <c r="E617" t="s">
        <v>21</v>
      </c>
      <c r="F617" t="s">
        <v>1581</v>
      </c>
      <c r="G617" t="s">
        <v>1582</v>
      </c>
      <c r="H617" t="s">
        <v>65</v>
      </c>
      <c r="I617" t="s">
        <v>289</v>
      </c>
      <c r="J617">
        <v>1</v>
      </c>
      <c r="K617">
        <v>51381</v>
      </c>
      <c r="L617">
        <v>51381</v>
      </c>
      <c r="M617">
        <v>10</v>
      </c>
      <c r="N617" t="s">
        <v>57</v>
      </c>
      <c r="O617">
        <v>5</v>
      </c>
      <c r="P617" t="s">
        <v>35</v>
      </c>
      <c r="Q617">
        <v>69</v>
      </c>
      <c r="R617">
        <v>744194</v>
      </c>
    </row>
    <row r="618" spans="1:18" x14ac:dyDescent="0.3">
      <c r="A618" t="s">
        <v>1583</v>
      </c>
      <c r="B618" s="9">
        <v>45192</v>
      </c>
      <c r="C618" t="s">
        <v>19</v>
      </c>
      <c r="D618" t="s">
        <v>20</v>
      </c>
      <c r="E618" t="s">
        <v>37</v>
      </c>
      <c r="F618" t="s">
        <v>1219</v>
      </c>
      <c r="G618" t="s">
        <v>1584</v>
      </c>
      <c r="H618" t="s">
        <v>40</v>
      </c>
      <c r="I618" t="s">
        <v>51</v>
      </c>
      <c r="J618">
        <v>15</v>
      </c>
      <c r="K618">
        <v>8587</v>
      </c>
      <c r="L618">
        <v>128805</v>
      </c>
      <c r="M618">
        <v>0</v>
      </c>
      <c r="N618" t="s">
        <v>57</v>
      </c>
      <c r="O618">
        <v>4</v>
      </c>
      <c r="P618" t="s">
        <v>35</v>
      </c>
      <c r="Q618">
        <v>63</v>
      </c>
      <c r="R618">
        <v>394393</v>
      </c>
    </row>
    <row r="619" spans="1:18" x14ac:dyDescent="0.3">
      <c r="A619" t="s">
        <v>1585</v>
      </c>
      <c r="B619" s="9">
        <v>45191</v>
      </c>
      <c r="C619" t="s">
        <v>19</v>
      </c>
      <c r="D619" t="s">
        <v>20</v>
      </c>
      <c r="E619" t="s">
        <v>21</v>
      </c>
      <c r="F619" t="s">
        <v>676</v>
      </c>
      <c r="G619" t="s">
        <v>1586</v>
      </c>
      <c r="H619" t="s">
        <v>24</v>
      </c>
      <c r="I619" t="s">
        <v>152</v>
      </c>
      <c r="J619">
        <v>20</v>
      </c>
      <c r="K619">
        <v>196940</v>
      </c>
      <c r="L619">
        <v>3938800</v>
      </c>
      <c r="M619">
        <v>0</v>
      </c>
      <c r="N619" t="s">
        <v>47</v>
      </c>
      <c r="O619">
        <v>7</v>
      </c>
      <c r="P619" t="s">
        <v>35</v>
      </c>
      <c r="Q619">
        <v>137</v>
      </c>
      <c r="R619">
        <v>458369</v>
      </c>
    </row>
    <row r="620" spans="1:18" x14ac:dyDescent="0.3">
      <c r="A620" t="s">
        <v>1587</v>
      </c>
      <c r="B620" s="9">
        <v>45592</v>
      </c>
      <c r="C620" t="s">
        <v>19</v>
      </c>
      <c r="D620" t="s">
        <v>20</v>
      </c>
      <c r="E620" t="s">
        <v>21</v>
      </c>
      <c r="F620" t="s">
        <v>147</v>
      </c>
      <c r="G620" t="s">
        <v>1588</v>
      </c>
      <c r="H620" t="s">
        <v>32</v>
      </c>
      <c r="I620" t="s">
        <v>237</v>
      </c>
      <c r="J620">
        <v>4</v>
      </c>
      <c r="K620">
        <v>24325</v>
      </c>
      <c r="L620">
        <v>97300</v>
      </c>
      <c r="M620">
        <v>20</v>
      </c>
      <c r="N620" t="s">
        <v>27</v>
      </c>
      <c r="O620">
        <v>3</v>
      </c>
      <c r="P620" t="s">
        <v>35</v>
      </c>
      <c r="Q620">
        <v>52</v>
      </c>
      <c r="R620">
        <v>458369</v>
      </c>
    </row>
    <row r="621" spans="1:18" x14ac:dyDescent="0.3">
      <c r="A621" t="s">
        <v>1589</v>
      </c>
      <c r="B621" s="9">
        <v>45000</v>
      </c>
      <c r="C621" t="s">
        <v>19</v>
      </c>
      <c r="D621" t="s">
        <v>20</v>
      </c>
      <c r="E621" t="s">
        <v>37</v>
      </c>
      <c r="F621" t="s">
        <v>63</v>
      </c>
      <c r="G621" t="s">
        <v>1590</v>
      </c>
      <c r="H621" t="s">
        <v>24</v>
      </c>
      <c r="I621" t="s">
        <v>56</v>
      </c>
      <c r="J621">
        <v>4</v>
      </c>
      <c r="K621">
        <v>254172</v>
      </c>
      <c r="L621">
        <v>1016688</v>
      </c>
      <c r="M621" t="s">
        <v>27</v>
      </c>
      <c r="N621" t="s">
        <v>34</v>
      </c>
      <c r="O621" t="s">
        <v>27</v>
      </c>
      <c r="P621" t="s">
        <v>35</v>
      </c>
      <c r="Q621">
        <v>132</v>
      </c>
      <c r="R621">
        <v>1470487</v>
      </c>
    </row>
    <row r="622" spans="1:18" x14ac:dyDescent="0.3">
      <c r="A622" t="s">
        <v>1591</v>
      </c>
      <c r="B622" s="9">
        <v>45101</v>
      </c>
      <c r="C622" t="s">
        <v>19</v>
      </c>
      <c r="D622" t="s">
        <v>20</v>
      </c>
      <c r="E622" t="s">
        <v>53</v>
      </c>
      <c r="F622" t="s">
        <v>1592</v>
      </c>
      <c r="G622" t="s">
        <v>1593</v>
      </c>
      <c r="H622" t="s">
        <v>24</v>
      </c>
      <c r="I622" t="s">
        <v>152</v>
      </c>
      <c r="J622">
        <v>5</v>
      </c>
      <c r="K622">
        <v>61840</v>
      </c>
      <c r="L622">
        <v>309200</v>
      </c>
      <c r="M622">
        <v>0</v>
      </c>
      <c r="N622" t="s">
        <v>47</v>
      </c>
      <c r="O622">
        <v>1</v>
      </c>
      <c r="P622" t="s">
        <v>28</v>
      </c>
      <c r="Q622">
        <v>173</v>
      </c>
      <c r="R622">
        <v>313112</v>
      </c>
    </row>
    <row r="623" spans="1:18" x14ac:dyDescent="0.3">
      <c r="A623" t="s">
        <v>1594</v>
      </c>
      <c r="B623" s="9">
        <v>45126</v>
      </c>
      <c r="C623" t="s">
        <v>19</v>
      </c>
      <c r="D623" t="s">
        <v>20</v>
      </c>
      <c r="E623" t="s">
        <v>21</v>
      </c>
      <c r="F623" t="s">
        <v>1595</v>
      </c>
      <c r="G623" t="s">
        <v>27</v>
      </c>
      <c r="H623" t="s">
        <v>45</v>
      </c>
      <c r="I623" t="s">
        <v>74</v>
      </c>
      <c r="J623">
        <v>11</v>
      </c>
      <c r="K623">
        <v>8529</v>
      </c>
      <c r="L623">
        <v>93819</v>
      </c>
      <c r="M623">
        <v>20</v>
      </c>
      <c r="N623" t="s">
        <v>57</v>
      </c>
      <c r="O623">
        <v>3</v>
      </c>
      <c r="P623" t="s">
        <v>28</v>
      </c>
      <c r="Q623">
        <v>180</v>
      </c>
      <c r="R623">
        <v>394393</v>
      </c>
    </row>
    <row r="624" spans="1:18" x14ac:dyDescent="0.3">
      <c r="A624" t="s">
        <v>1596</v>
      </c>
      <c r="B624" s="9">
        <v>45637</v>
      </c>
      <c r="C624" t="s">
        <v>19</v>
      </c>
      <c r="D624" t="s">
        <v>20</v>
      </c>
      <c r="E624" t="s">
        <v>37</v>
      </c>
      <c r="F624" t="s">
        <v>836</v>
      </c>
      <c r="G624" t="s">
        <v>1597</v>
      </c>
      <c r="H624" t="s">
        <v>45</v>
      </c>
      <c r="I624" t="s">
        <v>82</v>
      </c>
      <c r="J624">
        <v>19</v>
      </c>
      <c r="K624">
        <v>24823</v>
      </c>
      <c r="L624">
        <v>471637</v>
      </c>
      <c r="M624">
        <v>0</v>
      </c>
      <c r="N624" t="s">
        <v>57</v>
      </c>
      <c r="O624">
        <v>3</v>
      </c>
      <c r="P624" t="s">
        <v>28</v>
      </c>
      <c r="Q624">
        <v>55</v>
      </c>
      <c r="R624">
        <v>744194</v>
      </c>
    </row>
    <row r="625" spans="1:18" x14ac:dyDescent="0.3">
      <c r="A625" t="s">
        <v>1598</v>
      </c>
      <c r="B625" s="9">
        <v>45552</v>
      </c>
      <c r="C625" t="s">
        <v>19</v>
      </c>
      <c r="D625" t="s">
        <v>20</v>
      </c>
      <c r="E625" t="s">
        <v>37</v>
      </c>
      <c r="F625" t="s">
        <v>1599</v>
      </c>
      <c r="G625" t="s">
        <v>1600</v>
      </c>
      <c r="H625" t="s">
        <v>32</v>
      </c>
      <c r="I625" t="s">
        <v>95</v>
      </c>
      <c r="J625">
        <v>11</v>
      </c>
      <c r="K625">
        <v>24587</v>
      </c>
      <c r="L625">
        <v>270457</v>
      </c>
      <c r="M625">
        <v>10</v>
      </c>
      <c r="N625" t="s">
        <v>57</v>
      </c>
      <c r="O625">
        <v>2</v>
      </c>
      <c r="P625" t="s">
        <v>27</v>
      </c>
      <c r="Q625">
        <v>22</v>
      </c>
      <c r="R625">
        <v>394393</v>
      </c>
    </row>
    <row r="626" spans="1:18" x14ac:dyDescent="0.3">
      <c r="A626" t="s">
        <v>1601</v>
      </c>
      <c r="B626" s="9">
        <v>45443</v>
      </c>
      <c r="C626" t="s">
        <v>19</v>
      </c>
      <c r="D626" t="s">
        <v>20</v>
      </c>
      <c r="E626" t="s">
        <v>37</v>
      </c>
      <c r="F626" t="s">
        <v>1602</v>
      </c>
      <c r="G626" t="s">
        <v>1603</v>
      </c>
      <c r="H626" t="s">
        <v>32</v>
      </c>
      <c r="I626" t="s">
        <v>141</v>
      </c>
      <c r="J626">
        <v>11</v>
      </c>
      <c r="K626">
        <v>3215</v>
      </c>
      <c r="L626">
        <v>35365</v>
      </c>
      <c r="M626">
        <v>5</v>
      </c>
      <c r="N626" t="s">
        <v>57</v>
      </c>
      <c r="O626">
        <v>4</v>
      </c>
      <c r="P626" t="s">
        <v>35</v>
      </c>
      <c r="Q626">
        <v>122</v>
      </c>
      <c r="R626">
        <v>1470487</v>
      </c>
    </row>
    <row r="627" spans="1:18" x14ac:dyDescent="0.3">
      <c r="A627" t="s">
        <v>1604</v>
      </c>
      <c r="B627" s="9">
        <v>45062</v>
      </c>
      <c r="C627" t="s">
        <v>19</v>
      </c>
      <c r="D627" t="s">
        <v>20</v>
      </c>
      <c r="E627" t="s">
        <v>53</v>
      </c>
      <c r="F627" t="s">
        <v>747</v>
      </c>
      <c r="G627" t="s">
        <v>1605</v>
      </c>
      <c r="H627" t="s">
        <v>65</v>
      </c>
      <c r="I627" t="s">
        <v>78</v>
      </c>
      <c r="J627">
        <v>6</v>
      </c>
      <c r="K627">
        <v>59783</v>
      </c>
      <c r="L627">
        <v>358698</v>
      </c>
      <c r="M627">
        <v>15</v>
      </c>
      <c r="N627" t="s">
        <v>47</v>
      </c>
      <c r="O627">
        <v>3</v>
      </c>
      <c r="P627" t="s">
        <v>27</v>
      </c>
      <c r="Q627">
        <v>171</v>
      </c>
      <c r="R627">
        <v>458369</v>
      </c>
    </row>
    <row r="628" spans="1:18" x14ac:dyDescent="0.3">
      <c r="A628" t="s">
        <v>1606</v>
      </c>
      <c r="B628" s="9">
        <v>45335</v>
      </c>
      <c r="C628" t="s">
        <v>19</v>
      </c>
      <c r="D628" t="s">
        <v>20</v>
      </c>
      <c r="E628" t="s">
        <v>37</v>
      </c>
      <c r="F628" t="s">
        <v>1036</v>
      </c>
      <c r="G628" t="s">
        <v>1607</v>
      </c>
      <c r="H628" t="s">
        <v>40</v>
      </c>
      <c r="I628" t="s">
        <v>51</v>
      </c>
      <c r="J628">
        <v>20</v>
      </c>
      <c r="K628">
        <v>3147</v>
      </c>
      <c r="L628">
        <v>62940</v>
      </c>
      <c r="M628">
        <v>10</v>
      </c>
      <c r="N628" t="s">
        <v>47</v>
      </c>
      <c r="O628">
        <v>3</v>
      </c>
      <c r="P628" t="s">
        <v>35</v>
      </c>
      <c r="Q628">
        <v>10</v>
      </c>
      <c r="R628">
        <v>1470487</v>
      </c>
    </row>
    <row r="629" spans="1:18" x14ac:dyDescent="0.3">
      <c r="A629" t="s">
        <v>1608</v>
      </c>
      <c r="B629" s="9">
        <v>45291</v>
      </c>
      <c r="C629" t="s">
        <v>19</v>
      </c>
      <c r="D629" t="s">
        <v>20</v>
      </c>
      <c r="E629" t="s">
        <v>21</v>
      </c>
      <c r="F629" t="s">
        <v>291</v>
      </c>
      <c r="G629" t="s">
        <v>1609</v>
      </c>
      <c r="H629" t="s">
        <v>32</v>
      </c>
      <c r="I629" t="s">
        <v>237</v>
      </c>
      <c r="J629">
        <v>20</v>
      </c>
      <c r="K629">
        <v>7908</v>
      </c>
      <c r="L629">
        <v>158160</v>
      </c>
      <c r="M629">
        <v>20</v>
      </c>
      <c r="N629" t="s">
        <v>34</v>
      </c>
      <c r="O629">
        <v>2</v>
      </c>
      <c r="P629" t="s">
        <v>35</v>
      </c>
      <c r="Q629">
        <v>188</v>
      </c>
      <c r="R629">
        <v>1470487</v>
      </c>
    </row>
    <row r="630" spans="1:18" x14ac:dyDescent="0.3">
      <c r="A630" t="s">
        <v>1610</v>
      </c>
      <c r="B630" s="9">
        <v>44967</v>
      </c>
      <c r="C630" t="s">
        <v>19</v>
      </c>
      <c r="D630" t="s">
        <v>20</v>
      </c>
      <c r="E630" t="s">
        <v>21</v>
      </c>
      <c r="F630" t="s">
        <v>1088</v>
      </c>
      <c r="G630" t="s">
        <v>1611</v>
      </c>
      <c r="H630" t="s">
        <v>65</v>
      </c>
      <c r="I630" t="s">
        <v>289</v>
      </c>
      <c r="J630">
        <v>7</v>
      </c>
      <c r="K630">
        <v>56713</v>
      </c>
      <c r="L630">
        <v>396991</v>
      </c>
      <c r="M630">
        <v>0</v>
      </c>
      <c r="N630" t="s">
        <v>57</v>
      </c>
      <c r="O630">
        <v>3</v>
      </c>
      <c r="P630" t="s">
        <v>27</v>
      </c>
      <c r="Q630">
        <v>143</v>
      </c>
      <c r="R630">
        <v>1470487</v>
      </c>
    </row>
    <row r="631" spans="1:18" x14ac:dyDescent="0.3">
      <c r="A631" t="s">
        <v>1612</v>
      </c>
      <c r="B631" s="9">
        <v>45238</v>
      </c>
      <c r="C631" t="s">
        <v>19</v>
      </c>
      <c r="D631" t="s">
        <v>20</v>
      </c>
      <c r="E631" t="s">
        <v>21</v>
      </c>
      <c r="F631" t="s">
        <v>287</v>
      </c>
      <c r="G631" t="s">
        <v>27</v>
      </c>
      <c r="H631" t="s">
        <v>40</v>
      </c>
      <c r="I631" t="s">
        <v>41</v>
      </c>
      <c r="J631">
        <v>15</v>
      </c>
      <c r="K631">
        <v>4508</v>
      </c>
      <c r="L631">
        <v>67620</v>
      </c>
      <c r="M631">
        <v>15</v>
      </c>
      <c r="N631" t="s">
        <v>47</v>
      </c>
      <c r="O631">
        <v>1</v>
      </c>
      <c r="P631" t="s">
        <v>28</v>
      </c>
      <c r="Q631">
        <v>199</v>
      </c>
      <c r="R631">
        <v>313112</v>
      </c>
    </row>
    <row r="632" spans="1:18" x14ac:dyDescent="0.3">
      <c r="A632" t="s">
        <v>1613</v>
      </c>
      <c r="B632" s="9">
        <v>45460</v>
      </c>
      <c r="C632" t="s">
        <v>19</v>
      </c>
      <c r="D632" t="s">
        <v>20</v>
      </c>
      <c r="E632" t="s">
        <v>37</v>
      </c>
      <c r="F632" t="s">
        <v>826</v>
      </c>
      <c r="G632" t="s">
        <v>1614</v>
      </c>
      <c r="H632" t="s">
        <v>40</v>
      </c>
      <c r="I632" t="s">
        <v>137</v>
      </c>
      <c r="J632">
        <v>2</v>
      </c>
      <c r="K632">
        <v>17429</v>
      </c>
      <c r="L632">
        <v>34858</v>
      </c>
      <c r="M632">
        <v>0</v>
      </c>
      <c r="N632" t="s">
        <v>34</v>
      </c>
      <c r="O632">
        <v>4</v>
      </c>
      <c r="P632" t="s">
        <v>28</v>
      </c>
      <c r="Q632">
        <v>169</v>
      </c>
      <c r="R632">
        <v>313112</v>
      </c>
    </row>
    <row r="633" spans="1:18" x14ac:dyDescent="0.3">
      <c r="A633" t="s">
        <v>1615</v>
      </c>
      <c r="B633" s="9">
        <v>45518</v>
      </c>
      <c r="C633" t="s">
        <v>19</v>
      </c>
      <c r="D633" t="s">
        <v>20</v>
      </c>
      <c r="E633" t="s">
        <v>21</v>
      </c>
      <c r="F633" t="s">
        <v>684</v>
      </c>
      <c r="G633" t="s">
        <v>1616</v>
      </c>
      <c r="H633" t="s">
        <v>40</v>
      </c>
      <c r="I633" t="s">
        <v>51</v>
      </c>
      <c r="J633">
        <v>13</v>
      </c>
      <c r="K633">
        <v>2505</v>
      </c>
      <c r="L633">
        <v>32565</v>
      </c>
      <c r="M633">
        <v>20</v>
      </c>
      <c r="N633" t="s">
        <v>47</v>
      </c>
      <c r="O633">
        <v>4</v>
      </c>
      <c r="P633" t="s">
        <v>28</v>
      </c>
      <c r="Q633">
        <v>164</v>
      </c>
      <c r="R633">
        <v>458369</v>
      </c>
    </row>
    <row r="634" spans="1:18" x14ac:dyDescent="0.3">
      <c r="A634" t="s">
        <v>1617</v>
      </c>
      <c r="B634" s="9">
        <v>45310</v>
      </c>
      <c r="C634" t="s">
        <v>19</v>
      </c>
      <c r="D634" t="s">
        <v>20</v>
      </c>
      <c r="E634" t="s">
        <v>21</v>
      </c>
      <c r="F634" t="s">
        <v>498</v>
      </c>
      <c r="G634" t="s">
        <v>1618</v>
      </c>
      <c r="H634" t="s">
        <v>65</v>
      </c>
      <c r="I634" t="s">
        <v>78</v>
      </c>
      <c r="J634">
        <v>1</v>
      </c>
      <c r="K634">
        <v>65632</v>
      </c>
      <c r="L634">
        <v>65632</v>
      </c>
      <c r="M634" t="s">
        <v>27</v>
      </c>
      <c r="N634" t="s">
        <v>47</v>
      </c>
      <c r="O634">
        <v>5</v>
      </c>
      <c r="P634" t="s">
        <v>35</v>
      </c>
      <c r="Q634">
        <v>149</v>
      </c>
      <c r="R634">
        <v>458369</v>
      </c>
    </row>
    <row r="635" spans="1:18" x14ac:dyDescent="0.3">
      <c r="A635" t="s">
        <v>1619</v>
      </c>
      <c r="B635" s="9">
        <v>45511</v>
      </c>
      <c r="C635" t="s">
        <v>19</v>
      </c>
      <c r="D635" t="s">
        <v>20</v>
      </c>
      <c r="E635" t="s">
        <v>37</v>
      </c>
      <c r="F635" t="s">
        <v>1036</v>
      </c>
      <c r="G635" t="s">
        <v>1620</v>
      </c>
      <c r="H635" t="s">
        <v>24</v>
      </c>
      <c r="I635" t="s">
        <v>61</v>
      </c>
      <c r="J635">
        <v>10</v>
      </c>
      <c r="K635">
        <v>119249</v>
      </c>
      <c r="L635">
        <v>1192490</v>
      </c>
      <c r="M635" t="s">
        <v>27</v>
      </c>
      <c r="N635" t="s">
        <v>57</v>
      </c>
      <c r="O635">
        <v>3</v>
      </c>
      <c r="P635" t="s">
        <v>35</v>
      </c>
      <c r="Q635">
        <v>66</v>
      </c>
      <c r="R635">
        <v>744194</v>
      </c>
    </row>
    <row r="636" spans="1:18" x14ac:dyDescent="0.3">
      <c r="A636" t="s">
        <v>1621</v>
      </c>
      <c r="B636" s="9">
        <v>45334</v>
      </c>
      <c r="C636" t="s">
        <v>19</v>
      </c>
      <c r="D636" t="s">
        <v>20</v>
      </c>
      <c r="E636" t="s">
        <v>37</v>
      </c>
      <c r="F636" t="s">
        <v>185</v>
      </c>
      <c r="G636" t="s">
        <v>1622</v>
      </c>
      <c r="H636" t="s">
        <v>40</v>
      </c>
      <c r="I636" t="s">
        <v>171</v>
      </c>
      <c r="J636">
        <v>20</v>
      </c>
      <c r="K636">
        <v>5977</v>
      </c>
      <c r="L636">
        <v>119540</v>
      </c>
      <c r="M636">
        <v>0</v>
      </c>
      <c r="N636" t="s">
        <v>47</v>
      </c>
      <c r="O636">
        <v>3</v>
      </c>
      <c r="P636" t="s">
        <v>28</v>
      </c>
      <c r="Q636">
        <v>88</v>
      </c>
      <c r="R636">
        <v>394393</v>
      </c>
    </row>
    <row r="637" spans="1:18" x14ac:dyDescent="0.3">
      <c r="A637" t="s">
        <v>1623</v>
      </c>
      <c r="B637" s="9">
        <v>45600</v>
      </c>
      <c r="C637" t="s">
        <v>19</v>
      </c>
      <c r="D637" t="s">
        <v>20</v>
      </c>
      <c r="E637" t="s">
        <v>21</v>
      </c>
      <c r="F637" t="s">
        <v>1624</v>
      </c>
      <c r="G637" t="s">
        <v>1625</v>
      </c>
      <c r="H637" t="s">
        <v>45</v>
      </c>
      <c r="I637" t="s">
        <v>98</v>
      </c>
      <c r="J637">
        <v>3</v>
      </c>
      <c r="K637">
        <v>7478</v>
      </c>
      <c r="L637">
        <v>22434</v>
      </c>
      <c r="M637">
        <v>20</v>
      </c>
      <c r="N637" t="s">
        <v>57</v>
      </c>
      <c r="O637">
        <v>5</v>
      </c>
      <c r="P637" t="s">
        <v>35</v>
      </c>
      <c r="Q637">
        <v>128</v>
      </c>
      <c r="R637">
        <v>458369</v>
      </c>
    </row>
    <row r="638" spans="1:18" x14ac:dyDescent="0.3">
      <c r="A638" t="s">
        <v>1626</v>
      </c>
      <c r="B638" s="9">
        <v>45182</v>
      </c>
      <c r="C638" t="s">
        <v>19</v>
      </c>
      <c r="D638" t="s">
        <v>20</v>
      </c>
      <c r="E638" t="s">
        <v>37</v>
      </c>
      <c r="F638" t="s">
        <v>723</v>
      </c>
      <c r="G638" t="s">
        <v>1627</v>
      </c>
      <c r="H638" t="s">
        <v>24</v>
      </c>
      <c r="I638" t="s">
        <v>174</v>
      </c>
      <c r="J638">
        <v>16</v>
      </c>
      <c r="K638">
        <v>209613</v>
      </c>
      <c r="L638">
        <v>3353808</v>
      </c>
      <c r="M638">
        <v>20</v>
      </c>
      <c r="N638" t="s">
        <v>34</v>
      </c>
      <c r="O638">
        <v>5</v>
      </c>
      <c r="P638" t="s">
        <v>35</v>
      </c>
      <c r="Q638">
        <v>175</v>
      </c>
      <c r="R638">
        <v>744194</v>
      </c>
    </row>
    <row r="639" spans="1:18" x14ac:dyDescent="0.3">
      <c r="A639" t="s">
        <v>1628</v>
      </c>
      <c r="B639" s="9">
        <v>45621</v>
      </c>
      <c r="C639" t="s">
        <v>19</v>
      </c>
      <c r="D639" t="s">
        <v>20</v>
      </c>
      <c r="E639" t="s">
        <v>21</v>
      </c>
      <c r="F639" t="s">
        <v>1125</v>
      </c>
      <c r="G639" t="s">
        <v>1629</v>
      </c>
      <c r="H639" t="s">
        <v>45</v>
      </c>
      <c r="I639" t="s">
        <v>46</v>
      </c>
      <c r="J639">
        <v>8</v>
      </c>
      <c r="K639">
        <v>21895</v>
      </c>
      <c r="L639">
        <v>175160</v>
      </c>
      <c r="M639">
        <v>0</v>
      </c>
      <c r="N639" t="s">
        <v>27</v>
      </c>
      <c r="O639">
        <v>4</v>
      </c>
      <c r="P639" t="s">
        <v>28</v>
      </c>
      <c r="Q639">
        <v>151</v>
      </c>
      <c r="R639">
        <v>394393</v>
      </c>
    </row>
    <row r="640" spans="1:18" x14ac:dyDescent="0.3">
      <c r="A640" t="s">
        <v>1630</v>
      </c>
      <c r="B640" s="9">
        <v>45590</v>
      </c>
      <c r="C640" t="s">
        <v>19</v>
      </c>
      <c r="D640" t="s">
        <v>20</v>
      </c>
      <c r="E640" t="s">
        <v>53</v>
      </c>
      <c r="F640" t="s">
        <v>495</v>
      </c>
      <c r="G640" t="s">
        <v>27</v>
      </c>
      <c r="H640" t="s">
        <v>65</v>
      </c>
      <c r="I640" t="s">
        <v>397</v>
      </c>
      <c r="J640">
        <v>5</v>
      </c>
      <c r="K640">
        <v>58904</v>
      </c>
      <c r="L640">
        <v>294520</v>
      </c>
      <c r="M640" t="s">
        <v>27</v>
      </c>
      <c r="N640" t="s">
        <v>27</v>
      </c>
      <c r="O640">
        <v>4</v>
      </c>
      <c r="P640" t="s">
        <v>28</v>
      </c>
      <c r="Q640">
        <v>190</v>
      </c>
      <c r="R640">
        <v>394393</v>
      </c>
    </row>
    <row r="641" spans="1:18" x14ac:dyDescent="0.3">
      <c r="A641" t="s">
        <v>1631</v>
      </c>
      <c r="B641" s="9">
        <v>45063</v>
      </c>
      <c r="C641" t="s">
        <v>19</v>
      </c>
      <c r="D641" t="s">
        <v>20</v>
      </c>
      <c r="E641" t="s">
        <v>53</v>
      </c>
      <c r="F641" t="s">
        <v>484</v>
      </c>
      <c r="G641" t="s">
        <v>1632</v>
      </c>
      <c r="H641" t="s">
        <v>24</v>
      </c>
      <c r="I641" t="s">
        <v>56</v>
      </c>
      <c r="J641">
        <v>5</v>
      </c>
      <c r="K641">
        <v>182525</v>
      </c>
      <c r="L641">
        <v>912625</v>
      </c>
      <c r="M641">
        <v>0</v>
      </c>
      <c r="N641" t="s">
        <v>47</v>
      </c>
      <c r="O641">
        <v>5</v>
      </c>
      <c r="P641" t="s">
        <v>35</v>
      </c>
      <c r="Q641">
        <v>67</v>
      </c>
      <c r="R641">
        <v>394393</v>
      </c>
    </row>
    <row r="642" spans="1:18" x14ac:dyDescent="0.3">
      <c r="A642" t="s">
        <v>1633</v>
      </c>
      <c r="B642" s="9">
        <v>44971</v>
      </c>
      <c r="C642" t="s">
        <v>19</v>
      </c>
      <c r="D642" t="s">
        <v>20</v>
      </c>
      <c r="E642" t="s">
        <v>37</v>
      </c>
      <c r="F642" t="s">
        <v>1634</v>
      </c>
      <c r="G642" t="s">
        <v>1635</v>
      </c>
      <c r="H642" t="s">
        <v>65</v>
      </c>
      <c r="I642" t="s">
        <v>397</v>
      </c>
      <c r="J642">
        <v>15</v>
      </c>
      <c r="K642">
        <v>69843</v>
      </c>
      <c r="L642">
        <v>1047645</v>
      </c>
      <c r="M642">
        <v>15</v>
      </c>
      <c r="N642" t="s">
        <v>26</v>
      </c>
      <c r="O642">
        <v>3</v>
      </c>
      <c r="P642" t="s">
        <v>35</v>
      </c>
      <c r="Q642">
        <v>77</v>
      </c>
      <c r="R642">
        <v>744194</v>
      </c>
    </row>
    <row r="643" spans="1:18" x14ac:dyDescent="0.3">
      <c r="A643" t="s">
        <v>1636</v>
      </c>
      <c r="B643" s="9">
        <v>45580</v>
      </c>
      <c r="C643" t="s">
        <v>19</v>
      </c>
      <c r="D643" t="s">
        <v>20</v>
      </c>
      <c r="E643" t="s">
        <v>53</v>
      </c>
      <c r="F643" t="s">
        <v>937</v>
      </c>
      <c r="G643" t="s">
        <v>1637</v>
      </c>
      <c r="H643" t="s">
        <v>24</v>
      </c>
      <c r="I643" t="s">
        <v>152</v>
      </c>
      <c r="J643">
        <v>12</v>
      </c>
      <c r="K643">
        <v>234837</v>
      </c>
      <c r="L643">
        <v>2818044</v>
      </c>
      <c r="M643">
        <v>10</v>
      </c>
      <c r="N643" t="s">
        <v>26</v>
      </c>
      <c r="O643">
        <v>4</v>
      </c>
      <c r="P643" t="s">
        <v>35</v>
      </c>
      <c r="Q643">
        <v>151</v>
      </c>
      <c r="R643">
        <v>1470487</v>
      </c>
    </row>
    <row r="644" spans="1:18" x14ac:dyDescent="0.3">
      <c r="A644" t="s">
        <v>1638</v>
      </c>
      <c r="B644" s="9">
        <v>44971</v>
      </c>
      <c r="C644" t="s">
        <v>19</v>
      </c>
      <c r="D644" t="s">
        <v>20</v>
      </c>
      <c r="E644" t="s">
        <v>53</v>
      </c>
      <c r="F644" t="s">
        <v>1639</v>
      </c>
      <c r="G644" t="s">
        <v>1640</v>
      </c>
      <c r="H644" t="s">
        <v>32</v>
      </c>
      <c r="I644" t="s">
        <v>237</v>
      </c>
      <c r="J644">
        <v>16</v>
      </c>
      <c r="K644">
        <v>18662</v>
      </c>
      <c r="L644">
        <v>298592</v>
      </c>
      <c r="M644">
        <v>0</v>
      </c>
      <c r="N644" t="s">
        <v>34</v>
      </c>
      <c r="O644">
        <v>3</v>
      </c>
      <c r="P644" t="s">
        <v>28</v>
      </c>
      <c r="Q644">
        <v>197</v>
      </c>
      <c r="R644">
        <v>394393</v>
      </c>
    </row>
    <row r="645" spans="1:18" x14ac:dyDescent="0.3">
      <c r="A645" t="s">
        <v>1641</v>
      </c>
      <c r="B645" s="9">
        <v>45148</v>
      </c>
      <c r="C645" t="s">
        <v>19</v>
      </c>
      <c r="D645" t="s">
        <v>20</v>
      </c>
      <c r="E645" t="s">
        <v>21</v>
      </c>
      <c r="F645" t="s">
        <v>1642</v>
      </c>
      <c r="G645" t="s">
        <v>1643</v>
      </c>
      <c r="H645" t="s">
        <v>24</v>
      </c>
      <c r="I645" t="s">
        <v>161</v>
      </c>
      <c r="J645">
        <v>14</v>
      </c>
      <c r="K645">
        <v>223929</v>
      </c>
      <c r="L645">
        <v>3135006</v>
      </c>
      <c r="M645">
        <v>0</v>
      </c>
      <c r="N645" t="s">
        <v>57</v>
      </c>
      <c r="O645">
        <v>5</v>
      </c>
      <c r="P645" t="s">
        <v>35</v>
      </c>
      <c r="Q645">
        <v>187</v>
      </c>
      <c r="R645">
        <v>313112</v>
      </c>
    </row>
    <row r="646" spans="1:18" x14ac:dyDescent="0.3">
      <c r="A646" t="s">
        <v>1644</v>
      </c>
      <c r="B646" s="9">
        <v>45435</v>
      </c>
      <c r="C646" t="s">
        <v>19</v>
      </c>
      <c r="D646" t="s">
        <v>20</v>
      </c>
      <c r="E646" t="s">
        <v>21</v>
      </c>
      <c r="F646" t="s">
        <v>1645</v>
      </c>
      <c r="G646" t="s">
        <v>27</v>
      </c>
      <c r="H646" t="s">
        <v>45</v>
      </c>
      <c r="I646" t="s">
        <v>74</v>
      </c>
      <c r="J646">
        <v>16</v>
      </c>
      <c r="K646">
        <v>23856</v>
      </c>
      <c r="L646">
        <v>381696</v>
      </c>
      <c r="M646">
        <v>0</v>
      </c>
      <c r="N646" t="s">
        <v>27</v>
      </c>
      <c r="O646">
        <v>5</v>
      </c>
      <c r="P646" t="s">
        <v>35</v>
      </c>
      <c r="Q646">
        <v>108</v>
      </c>
      <c r="R646">
        <v>1470487</v>
      </c>
    </row>
    <row r="647" spans="1:18" x14ac:dyDescent="0.3">
      <c r="A647" t="s">
        <v>1646</v>
      </c>
      <c r="B647" s="9">
        <v>45386</v>
      </c>
      <c r="C647" t="s">
        <v>19</v>
      </c>
      <c r="D647" t="s">
        <v>20</v>
      </c>
      <c r="E647" t="s">
        <v>37</v>
      </c>
      <c r="F647" t="s">
        <v>1647</v>
      </c>
      <c r="G647" t="s">
        <v>1648</v>
      </c>
      <c r="H647" t="s">
        <v>32</v>
      </c>
      <c r="I647" t="s">
        <v>158</v>
      </c>
      <c r="J647">
        <v>17</v>
      </c>
      <c r="K647">
        <v>6810</v>
      </c>
      <c r="L647">
        <v>115770</v>
      </c>
      <c r="M647" t="s">
        <v>27</v>
      </c>
      <c r="N647" t="s">
        <v>57</v>
      </c>
      <c r="O647">
        <v>6</v>
      </c>
      <c r="P647" t="s">
        <v>28</v>
      </c>
      <c r="Q647">
        <v>64</v>
      </c>
      <c r="R647">
        <v>313112</v>
      </c>
    </row>
    <row r="648" spans="1:18" x14ac:dyDescent="0.3">
      <c r="A648" t="s">
        <v>1649</v>
      </c>
      <c r="B648" s="9">
        <v>45316</v>
      </c>
      <c r="C648" t="s">
        <v>19</v>
      </c>
      <c r="D648" t="s">
        <v>20</v>
      </c>
      <c r="E648" t="s">
        <v>53</v>
      </c>
      <c r="F648" t="s">
        <v>595</v>
      </c>
      <c r="G648" t="s">
        <v>1650</v>
      </c>
      <c r="H648" t="s">
        <v>24</v>
      </c>
      <c r="I648" t="s">
        <v>161</v>
      </c>
      <c r="J648">
        <v>12</v>
      </c>
      <c r="K648">
        <v>179061</v>
      </c>
      <c r="L648">
        <v>2148732</v>
      </c>
      <c r="M648" t="s">
        <v>27</v>
      </c>
      <c r="N648" t="s">
        <v>57</v>
      </c>
      <c r="O648">
        <v>3</v>
      </c>
      <c r="P648" t="s">
        <v>28</v>
      </c>
      <c r="Q648">
        <v>110</v>
      </c>
      <c r="R648">
        <v>744194</v>
      </c>
    </row>
    <row r="649" spans="1:18" x14ac:dyDescent="0.3">
      <c r="A649" t="s">
        <v>1651</v>
      </c>
      <c r="B649" s="9">
        <v>45565</v>
      </c>
      <c r="C649" t="s">
        <v>19</v>
      </c>
      <c r="D649" t="s">
        <v>20</v>
      </c>
      <c r="E649" t="s">
        <v>37</v>
      </c>
      <c r="F649" t="s">
        <v>282</v>
      </c>
      <c r="G649" t="s">
        <v>1652</v>
      </c>
      <c r="H649" t="s">
        <v>40</v>
      </c>
      <c r="I649" t="s">
        <v>51</v>
      </c>
      <c r="J649">
        <v>17</v>
      </c>
      <c r="K649">
        <v>2284</v>
      </c>
      <c r="L649">
        <v>38828</v>
      </c>
      <c r="M649">
        <v>5</v>
      </c>
      <c r="N649" t="s">
        <v>47</v>
      </c>
      <c r="O649">
        <v>5</v>
      </c>
      <c r="P649" t="s">
        <v>35</v>
      </c>
      <c r="Q649">
        <v>32</v>
      </c>
      <c r="R649">
        <v>1470487</v>
      </c>
    </row>
    <row r="650" spans="1:18" x14ac:dyDescent="0.3">
      <c r="A650" t="s">
        <v>1653</v>
      </c>
      <c r="B650" s="9">
        <v>45557</v>
      </c>
      <c r="C650" t="s">
        <v>19</v>
      </c>
      <c r="D650" t="s">
        <v>20</v>
      </c>
      <c r="E650" t="s">
        <v>21</v>
      </c>
      <c r="F650" t="s">
        <v>1654</v>
      </c>
      <c r="G650" t="s">
        <v>27</v>
      </c>
      <c r="H650" t="s">
        <v>45</v>
      </c>
      <c r="I650" t="s">
        <v>211</v>
      </c>
      <c r="J650">
        <v>6</v>
      </c>
      <c r="K650">
        <v>24690</v>
      </c>
      <c r="L650">
        <v>148140</v>
      </c>
      <c r="M650">
        <v>5</v>
      </c>
      <c r="N650" t="s">
        <v>26</v>
      </c>
      <c r="O650">
        <v>5</v>
      </c>
      <c r="P650" t="s">
        <v>35</v>
      </c>
      <c r="Q650">
        <v>146</v>
      </c>
      <c r="R650">
        <v>744194</v>
      </c>
    </row>
    <row r="651" spans="1:18" x14ac:dyDescent="0.3">
      <c r="A651" t="s">
        <v>1655</v>
      </c>
      <c r="B651" s="9">
        <v>45273</v>
      </c>
      <c r="C651" t="s">
        <v>19</v>
      </c>
      <c r="D651" t="s">
        <v>20</v>
      </c>
      <c r="E651" t="s">
        <v>37</v>
      </c>
      <c r="F651" t="s">
        <v>655</v>
      </c>
      <c r="G651" t="s">
        <v>1656</v>
      </c>
      <c r="H651" t="s">
        <v>40</v>
      </c>
      <c r="I651" t="s">
        <v>106</v>
      </c>
      <c r="J651">
        <v>18</v>
      </c>
      <c r="K651">
        <v>1499</v>
      </c>
      <c r="L651">
        <v>26982</v>
      </c>
      <c r="M651">
        <v>0</v>
      </c>
      <c r="N651" t="s">
        <v>57</v>
      </c>
      <c r="O651">
        <v>5</v>
      </c>
      <c r="P651" t="s">
        <v>35</v>
      </c>
      <c r="Q651">
        <v>167</v>
      </c>
      <c r="R651">
        <v>1470487</v>
      </c>
    </row>
    <row r="652" spans="1:18" x14ac:dyDescent="0.3">
      <c r="A652" t="s">
        <v>1657</v>
      </c>
      <c r="B652" s="9">
        <v>44983</v>
      </c>
      <c r="C652" t="s">
        <v>19</v>
      </c>
      <c r="D652" t="s">
        <v>20</v>
      </c>
      <c r="E652" t="s">
        <v>21</v>
      </c>
      <c r="F652" t="s">
        <v>871</v>
      </c>
      <c r="G652" t="s">
        <v>1658</v>
      </c>
      <c r="H652" t="s">
        <v>32</v>
      </c>
      <c r="I652" t="s">
        <v>158</v>
      </c>
      <c r="J652">
        <v>12</v>
      </c>
      <c r="K652">
        <v>17827</v>
      </c>
      <c r="L652">
        <v>213924</v>
      </c>
      <c r="M652" t="s">
        <v>27</v>
      </c>
      <c r="N652" t="s">
        <v>47</v>
      </c>
      <c r="O652" t="s">
        <v>27</v>
      </c>
      <c r="P652" t="s">
        <v>35</v>
      </c>
      <c r="Q652">
        <v>177</v>
      </c>
      <c r="R652">
        <v>458369</v>
      </c>
    </row>
    <row r="653" spans="1:18" x14ac:dyDescent="0.3">
      <c r="A653" t="s">
        <v>1659</v>
      </c>
      <c r="B653" s="9">
        <v>45219</v>
      </c>
      <c r="C653" t="s">
        <v>19</v>
      </c>
      <c r="D653" t="s">
        <v>20</v>
      </c>
      <c r="E653" t="s">
        <v>21</v>
      </c>
      <c r="F653" t="s">
        <v>1660</v>
      </c>
      <c r="G653" t="s">
        <v>1661</v>
      </c>
      <c r="H653" t="s">
        <v>32</v>
      </c>
      <c r="I653" t="s">
        <v>141</v>
      </c>
      <c r="J653">
        <v>10</v>
      </c>
      <c r="K653">
        <v>3626</v>
      </c>
      <c r="L653">
        <v>36260</v>
      </c>
      <c r="M653">
        <v>0</v>
      </c>
      <c r="N653" t="s">
        <v>57</v>
      </c>
      <c r="O653" t="s">
        <v>27</v>
      </c>
      <c r="P653" t="s">
        <v>35</v>
      </c>
      <c r="Q653">
        <v>4</v>
      </c>
      <c r="R653">
        <v>1470487</v>
      </c>
    </row>
    <row r="654" spans="1:18" x14ac:dyDescent="0.3">
      <c r="A654" t="s">
        <v>1662</v>
      </c>
      <c r="B654" s="9">
        <v>45652</v>
      </c>
      <c r="C654" t="s">
        <v>19</v>
      </c>
      <c r="D654" t="s">
        <v>20</v>
      </c>
      <c r="E654" t="s">
        <v>21</v>
      </c>
      <c r="F654" t="s">
        <v>901</v>
      </c>
      <c r="G654" t="s">
        <v>1663</v>
      </c>
      <c r="H654" t="s">
        <v>32</v>
      </c>
      <c r="I654" t="s">
        <v>158</v>
      </c>
      <c r="J654">
        <v>4</v>
      </c>
      <c r="K654">
        <v>9318</v>
      </c>
      <c r="L654">
        <v>37272</v>
      </c>
      <c r="M654" t="s">
        <v>27</v>
      </c>
      <c r="N654" t="s">
        <v>27</v>
      </c>
      <c r="O654">
        <v>4</v>
      </c>
      <c r="P654" t="s">
        <v>35</v>
      </c>
      <c r="Q654">
        <v>36</v>
      </c>
      <c r="R654">
        <v>313112</v>
      </c>
    </row>
    <row r="655" spans="1:18" x14ac:dyDescent="0.3">
      <c r="A655" t="s">
        <v>1664</v>
      </c>
      <c r="B655" s="9">
        <v>44980</v>
      </c>
      <c r="C655" t="s">
        <v>19</v>
      </c>
      <c r="D655" t="s">
        <v>20</v>
      </c>
      <c r="E655" t="s">
        <v>53</v>
      </c>
      <c r="F655" t="s">
        <v>1665</v>
      </c>
      <c r="G655" t="s">
        <v>1666</v>
      </c>
      <c r="H655" t="s">
        <v>40</v>
      </c>
      <c r="I655" t="s">
        <v>70</v>
      </c>
      <c r="J655">
        <v>14</v>
      </c>
      <c r="K655">
        <v>13317</v>
      </c>
      <c r="L655">
        <v>186438</v>
      </c>
      <c r="M655">
        <v>0</v>
      </c>
      <c r="N655" t="s">
        <v>27</v>
      </c>
      <c r="O655">
        <v>1</v>
      </c>
      <c r="P655" t="s">
        <v>28</v>
      </c>
      <c r="Q655">
        <v>72</v>
      </c>
      <c r="R655">
        <v>458369</v>
      </c>
    </row>
    <row r="656" spans="1:18" x14ac:dyDescent="0.3">
      <c r="A656" t="s">
        <v>1667</v>
      </c>
      <c r="B656" s="9">
        <v>45044</v>
      </c>
      <c r="C656" t="s">
        <v>19</v>
      </c>
      <c r="D656" t="s">
        <v>20</v>
      </c>
      <c r="E656" t="s">
        <v>21</v>
      </c>
      <c r="F656" t="s">
        <v>1028</v>
      </c>
      <c r="G656" t="s">
        <v>27</v>
      </c>
      <c r="H656" t="s">
        <v>24</v>
      </c>
      <c r="I656" t="s">
        <v>174</v>
      </c>
      <c r="J656">
        <v>12</v>
      </c>
      <c r="K656">
        <v>240501</v>
      </c>
      <c r="L656">
        <v>2886012</v>
      </c>
      <c r="M656">
        <v>15</v>
      </c>
      <c r="N656" t="s">
        <v>27</v>
      </c>
      <c r="O656">
        <v>4</v>
      </c>
      <c r="P656" t="s">
        <v>35</v>
      </c>
      <c r="Q656">
        <v>84</v>
      </c>
      <c r="R656">
        <v>1470487</v>
      </c>
    </row>
    <row r="657" spans="1:18" x14ac:dyDescent="0.3">
      <c r="A657" t="s">
        <v>1668</v>
      </c>
      <c r="B657" s="9">
        <v>45321</v>
      </c>
      <c r="C657" t="s">
        <v>19</v>
      </c>
      <c r="D657" t="s">
        <v>20</v>
      </c>
      <c r="E657" t="s">
        <v>21</v>
      </c>
      <c r="F657" t="s">
        <v>1552</v>
      </c>
      <c r="G657" t="s">
        <v>1669</v>
      </c>
      <c r="H657" t="s">
        <v>45</v>
      </c>
      <c r="I657" t="s">
        <v>82</v>
      </c>
      <c r="J657">
        <v>16</v>
      </c>
      <c r="K657">
        <v>25185</v>
      </c>
      <c r="L657">
        <v>402960</v>
      </c>
      <c r="M657">
        <v>5</v>
      </c>
      <c r="N657" t="s">
        <v>27</v>
      </c>
      <c r="O657">
        <v>5</v>
      </c>
      <c r="P657" t="s">
        <v>35</v>
      </c>
      <c r="Q657">
        <v>156</v>
      </c>
      <c r="R657">
        <v>394393</v>
      </c>
    </row>
    <row r="658" spans="1:18" x14ac:dyDescent="0.3">
      <c r="A658" t="s">
        <v>1670</v>
      </c>
      <c r="B658" s="9">
        <v>45115</v>
      </c>
      <c r="C658" t="s">
        <v>19</v>
      </c>
      <c r="D658" t="s">
        <v>20</v>
      </c>
      <c r="E658" t="s">
        <v>21</v>
      </c>
      <c r="F658" t="s">
        <v>1671</v>
      </c>
      <c r="G658" t="s">
        <v>1672</v>
      </c>
      <c r="H658" t="s">
        <v>24</v>
      </c>
      <c r="I658" t="s">
        <v>161</v>
      </c>
      <c r="J658">
        <v>5</v>
      </c>
      <c r="K658">
        <v>141186</v>
      </c>
      <c r="L658">
        <v>705930</v>
      </c>
      <c r="M658">
        <v>0</v>
      </c>
      <c r="N658" t="s">
        <v>27</v>
      </c>
      <c r="O658">
        <v>1</v>
      </c>
      <c r="P658" t="s">
        <v>35</v>
      </c>
      <c r="Q658">
        <v>96</v>
      </c>
      <c r="R658">
        <v>313112</v>
      </c>
    </row>
    <row r="659" spans="1:18" x14ac:dyDescent="0.3">
      <c r="A659" t="s">
        <v>1673</v>
      </c>
      <c r="B659" s="9">
        <v>45497</v>
      </c>
      <c r="C659" t="s">
        <v>19</v>
      </c>
      <c r="D659" t="s">
        <v>20</v>
      </c>
      <c r="E659" t="s">
        <v>37</v>
      </c>
      <c r="F659" t="s">
        <v>892</v>
      </c>
      <c r="G659" t="s">
        <v>1674</v>
      </c>
      <c r="H659" t="s">
        <v>65</v>
      </c>
      <c r="I659" t="s">
        <v>478</v>
      </c>
      <c r="J659">
        <v>13</v>
      </c>
      <c r="K659">
        <v>158366</v>
      </c>
      <c r="L659">
        <v>2058758</v>
      </c>
      <c r="M659">
        <v>0</v>
      </c>
      <c r="N659" t="s">
        <v>27</v>
      </c>
      <c r="O659">
        <v>5</v>
      </c>
      <c r="P659" t="s">
        <v>35</v>
      </c>
      <c r="Q659">
        <v>47</v>
      </c>
      <c r="R659">
        <v>394393</v>
      </c>
    </row>
    <row r="660" spans="1:18" x14ac:dyDescent="0.3">
      <c r="A660" t="s">
        <v>1675</v>
      </c>
      <c r="B660" s="9">
        <v>45070</v>
      </c>
      <c r="C660" t="s">
        <v>19</v>
      </c>
      <c r="D660" t="s">
        <v>20</v>
      </c>
      <c r="E660" t="s">
        <v>21</v>
      </c>
      <c r="F660" t="s">
        <v>458</v>
      </c>
      <c r="G660" t="s">
        <v>1676</v>
      </c>
      <c r="H660" t="s">
        <v>45</v>
      </c>
      <c r="I660" t="s">
        <v>74</v>
      </c>
      <c r="J660">
        <v>7</v>
      </c>
      <c r="K660">
        <v>30749</v>
      </c>
      <c r="L660">
        <v>215243</v>
      </c>
      <c r="M660">
        <v>0</v>
      </c>
      <c r="N660" t="s">
        <v>47</v>
      </c>
      <c r="O660">
        <v>2</v>
      </c>
      <c r="P660" t="s">
        <v>28</v>
      </c>
      <c r="Q660">
        <v>25</v>
      </c>
      <c r="R660">
        <v>458369</v>
      </c>
    </row>
    <row r="661" spans="1:18" x14ac:dyDescent="0.3">
      <c r="A661" t="s">
        <v>1677</v>
      </c>
      <c r="B661" s="9">
        <v>45175</v>
      </c>
      <c r="C661" t="s">
        <v>19</v>
      </c>
      <c r="D661" t="s">
        <v>20</v>
      </c>
      <c r="E661" t="s">
        <v>53</v>
      </c>
      <c r="F661" t="s">
        <v>967</v>
      </c>
      <c r="G661" t="s">
        <v>1678</v>
      </c>
      <c r="H661" t="s">
        <v>40</v>
      </c>
      <c r="I661" t="s">
        <v>171</v>
      </c>
      <c r="J661">
        <v>20</v>
      </c>
      <c r="K661">
        <v>5818</v>
      </c>
      <c r="L661">
        <v>116360</v>
      </c>
      <c r="M661">
        <v>0</v>
      </c>
      <c r="N661" t="s">
        <v>47</v>
      </c>
      <c r="O661">
        <v>2</v>
      </c>
      <c r="P661" t="s">
        <v>35</v>
      </c>
      <c r="Q661">
        <v>27</v>
      </c>
      <c r="R661">
        <v>458369</v>
      </c>
    </row>
    <row r="662" spans="1:18" x14ac:dyDescent="0.3">
      <c r="A662" t="s">
        <v>1679</v>
      </c>
      <c r="B662" s="9">
        <v>45438</v>
      </c>
      <c r="C662" t="s">
        <v>19</v>
      </c>
      <c r="D662" t="s">
        <v>20</v>
      </c>
      <c r="E662" t="s">
        <v>37</v>
      </c>
      <c r="F662" t="s">
        <v>739</v>
      </c>
      <c r="G662" t="s">
        <v>1680</v>
      </c>
      <c r="H662" t="s">
        <v>32</v>
      </c>
      <c r="I662" t="s">
        <v>113</v>
      </c>
      <c r="J662">
        <v>5</v>
      </c>
      <c r="K662">
        <v>5273</v>
      </c>
      <c r="L662">
        <v>26365</v>
      </c>
      <c r="M662" t="s">
        <v>27</v>
      </c>
      <c r="N662" t="s">
        <v>27</v>
      </c>
      <c r="O662">
        <v>5</v>
      </c>
      <c r="P662" t="s">
        <v>28</v>
      </c>
      <c r="Q662">
        <v>160</v>
      </c>
      <c r="R662">
        <v>458369</v>
      </c>
    </row>
    <row r="663" spans="1:18" x14ac:dyDescent="0.3">
      <c r="A663" t="s">
        <v>1681</v>
      </c>
      <c r="B663" s="9">
        <v>45620</v>
      </c>
      <c r="C663" t="s">
        <v>19</v>
      </c>
      <c r="D663" t="s">
        <v>20</v>
      </c>
      <c r="E663" t="s">
        <v>37</v>
      </c>
      <c r="F663" t="s">
        <v>1682</v>
      </c>
      <c r="G663" t="s">
        <v>1683</v>
      </c>
      <c r="H663" t="s">
        <v>40</v>
      </c>
      <c r="I663" t="s">
        <v>106</v>
      </c>
      <c r="J663">
        <v>4</v>
      </c>
      <c r="K663">
        <v>12072</v>
      </c>
      <c r="L663">
        <v>48288</v>
      </c>
      <c r="M663">
        <v>15</v>
      </c>
      <c r="N663" t="s">
        <v>47</v>
      </c>
      <c r="O663">
        <v>4</v>
      </c>
      <c r="P663" t="s">
        <v>35</v>
      </c>
      <c r="Q663">
        <v>69</v>
      </c>
      <c r="R663">
        <v>394393</v>
      </c>
    </row>
    <row r="664" spans="1:18" x14ac:dyDescent="0.3">
      <c r="A664" t="s">
        <v>1684</v>
      </c>
      <c r="B664" s="9">
        <v>44967</v>
      </c>
      <c r="C664" t="s">
        <v>19</v>
      </c>
      <c r="D664" t="s">
        <v>20</v>
      </c>
      <c r="E664" t="s">
        <v>21</v>
      </c>
      <c r="F664" t="s">
        <v>1441</v>
      </c>
      <c r="G664" t="s">
        <v>1685</v>
      </c>
      <c r="H664" t="s">
        <v>32</v>
      </c>
      <c r="I664" t="s">
        <v>33</v>
      </c>
      <c r="J664">
        <v>6</v>
      </c>
      <c r="K664">
        <v>15029</v>
      </c>
      <c r="L664">
        <v>90174</v>
      </c>
      <c r="M664">
        <v>0</v>
      </c>
      <c r="N664" t="s">
        <v>57</v>
      </c>
      <c r="O664">
        <v>1</v>
      </c>
      <c r="P664" t="s">
        <v>35</v>
      </c>
      <c r="Q664">
        <v>103</v>
      </c>
      <c r="R664">
        <v>1470487</v>
      </c>
    </row>
    <row r="665" spans="1:18" x14ac:dyDescent="0.3">
      <c r="A665" t="s">
        <v>1686</v>
      </c>
      <c r="B665" s="9">
        <v>45379</v>
      </c>
      <c r="C665" t="s">
        <v>19</v>
      </c>
      <c r="D665" t="s">
        <v>20</v>
      </c>
      <c r="E665" t="s">
        <v>37</v>
      </c>
      <c r="F665" t="s">
        <v>1687</v>
      </c>
      <c r="G665" t="s">
        <v>1688</v>
      </c>
      <c r="H665" t="s">
        <v>45</v>
      </c>
      <c r="I665" t="s">
        <v>181</v>
      </c>
      <c r="J665">
        <v>12</v>
      </c>
      <c r="K665">
        <v>24055</v>
      </c>
      <c r="L665">
        <v>288660</v>
      </c>
      <c r="M665">
        <v>0</v>
      </c>
      <c r="N665" t="s">
        <v>57</v>
      </c>
      <c r="O665">
        <v>4</v>
      </c>
      <c r="P665" t="s">
        <v>35</v>
      </c>
      <c r="Q665">
        <v>127</v>
      </c>
      <c r="R665">
        <v>313112</v>
      </c>
    </row>
    <row r="666" spans="1:18" x14ac:dyDescent="0.3">
      <c r="A666" t="s">
        <v>1689</v>
      </c>
      <c r="B666" s="9">
        <v>45460</v>
      </c>
      <c r="C666" t="s">
        <v>19</v>
      </c>
      <c r="D666" t="s">
        <v>20</v>
      </c>
      <c r="E666" t="s">
        <v>37</v>
      </c>
      <c r="F666" t="s">
        <v>122</v>
      </c>
      <c r="G666" t="s">
        <v>1690</v>
      </c>
      <c r="H666" t="s">
        <v>40</v>
      </c>
      <c r="I666" t="s">
        <v>106</v>
      </c>
      <c r="J666">
        <v>7</v>
      </c>
      <c r="K666">
        <v>2994</v>
      </c>
      <c r="L666">
        <v>20958</v>
      </c>
      <c r="M666">
        <v>15</v>
      </c>
      <c r="N666" t="s">
        <v>34</v>
      </c>
      <c r="O666">
        <v>4</v>
      </c>
      <c r="P666" t="s">
        <v>35</v>
      </c>
      <c r="Q666">
        <v>27</v>
      </c>
      <c r="R666">
        <v>1470487</v>
      </c>
    </row>
    <row r="667" spans="1:18" x14ac:dyDescent="0.3">
      <c r="A667" t="s">
        <v>1691</v>
      </c>
      <c r="B667" s="9">
        <v>45013</v>
      </c>
      <c r="C667" t="s">
        <v>19</v>
      </c>
      <c r="D667" t="s">
        <v>20</v>
      </c>
      <c r="E667" t="s">
        <v>21</v>
      </c>
      <c r="F667" t="s">
        <v>670</v>
      </c>
      <c r="G667" t="s">
        <v>1692</v>
      </c>
      <c r="H667" t="s">
        <v>45</v>
      </c>
      <c r="I667" t="s">
        <v>74</v>
      </c>
      <c r="J667">
        <v>17</v>
      </c>
      <c r="K667">
        <v>6696</v>
      </c>
      <c r="L667">
        <v>113832</v>
      </c>
      <c r="M667">
        <v>0</v>
      </c>
      <c r="N667" t="s">
        <v>57</v>
      </c>
      <c r="O667">
        <v>1</v>
      </c>
      <c r="P667" t="s">
        <v>28</v>
      </c>
      <c r="Q667">
        <v>115</v>
      </c>
      <c r="R667">
        <v>744194</v>
      </c>
    </row>
    <row r="668" spans="1:18" x14ac:dyDescent="0.3">
      <c r="A668" t="s">
        <v>1693</v>
      </c>
      <c r="B668" s="9">
        <v>45110</v>
      </c>
      <c r="C668" t="s">
        <v>19</v>
      </c>
      <c r="D668" t="s">
        <v>20</v>
      </c>
      <c r="E668" t="s">
        <v>37</v>
      </c>
      <c r="F668" t="s">
        <v>198</v>
      </c>
      <c r="G668" t="s">
        <v>1694</v>
      </c>
      <c r="H668" t="s">
        <v>45</v>
      </c>
      <c r="I668" t="s">
        <v>74</v>
      </c>
      <c r="J668">
        <v>5</v>
      </c>
      <c r="K668">
        <v>28665</v>
      </c>
      <c r="L668">
        <v>143325</v>
      </c>
      <c r="M668">
        <v>5</v>
      </c>
      <c r="N668" t="s">
        <v>47</v>
      </c>
      <c r="O668">
        <v>4</v>
      </c>
      <c r="P668" t="s">
        <v>35</v>
      </c>
      <c r="Q668">
        <v>75</v>
      </c>
      <c r="R668">
        <v>313112</v>
      </c>
    </row>
    <row r="669" spans="1:18" x14ac:dyDescent="0.3">
      <c r="A669" t="s">
        <v>1695</v>
      </c>
      <c r="B669" s="9">
        <v>45355</v>
      </c>
      <c r="C669" t="s">
        <v>19</v>
      </c>
      <c r="D669" t="s">
        <v>20</v>
      </c>
      <c r="E669" t="s">
        <v>37</v>
      </c>
      <c r="F669" t="s">
        <v>907</v>
      </c>
      <c r="G669" t="s">
        <v>1696</v>
      </c>
      <c r="H669" t="s">
        <v>45</v>
      </c>
      <c r="I669" t="s">
        <v>74</v>
      </c>
      <c r="J669">
        <v>17</v>
      </c>
      <c r="K669">
        <v>27830</v>
      </c>
      <c r="L669">
        <v>473110</v>
      </c>
      <c r="M669">
        <v>0</v>
      </c>
      <c r="N669" t="s">
        <v>34</v>
      </c>
      <c r="O669">
        <v>3</v>
      </c>
      <c r="P669" t="s">
        <v>28</v>
      </c>
      <c r="Q669">
        <v>69</v>
      </c>
      <c r="R669">
        <v>394393</v>
      </c>
    </row>
    <row r="670" spans="1:18" x14ac:dyDescent="0.3">
      <c r="A670" t="s">
        <v>1697</v>
      </c>
      <c r="B670" s="9">
        <v>45525</v>
      </c>
      <c r="C670" t="s">
        <v>19</v>
      </c>
      <c r="D670" t="s">
        <v>20</v>
      </c>
      <c r="E670" t="s">
        <v>37</v>
      </c>
      <c r="F670" t="s">
        <v>631</v>
      </c>
      <c r="G670" t="s">
        <v>1698</v>
      </c>
      <c r="H670" t="s">
        <v>32</v>
      </c>
      <c r="I670" t="s">
        <v>33</v>
      </c>
      <c r="J670">
        <v>7</v>
      </c>
      <c r="K670">
        <v>7343</v>
      </c>
      <c r="L670">
        <v>51401</v>
      </c>
      <c r="M670">
        <v>20</v>
      </c>
      <c r="N670" t="s">
        <v>57</v>
      </c>
      <c r="O670">
        <v>1</v>
      </c>
      <c r="P670" t="s">
        <v>35</v>
      </c>
      <c r="Q670">
        <v>8</v>
      </c>
      <c r="R670">
        <v>458369</v>
      </c>
    </row>
    <row r="671" spans="1:18" x14ac:dyDescent="0.3">
      <c r="A671" t="s">
        <v>1699</v>
      </c>
      <c r="B671" s="9">
        <v>45148</v>
      </c>
      <c r="C671" t="s">
        <v>19</v>
      </c>
      <c r="D671" t="s">
        <v>20</v>
      </c>
      <c r="E671" t="s">
        <v>37</v>
      </c>
      <c r="F671" t="s">
        <v>803</v>
      </c>
      <c r="G671" t="s">
        <v>1700</v>
      </c>
      <c r="H671" t="s">
        <v>65</v>
      </c>
      <c r="I671" t="s">
        <v>397</v>
      </c>
      <c r="J671">
        <v>7</v>
      </c>
      <c r="K671">
        <v>75072</v>
      </c>
      <c r="L671">
        <v>525504</v>
      </c>
      <c r="M671">
        <v>20</v>
      </c>
      <c r="N671" t="s">
        <v>27</v>
      </c>
      <c r="O671">
        <v>4</v>
      </c>
      <c r="P671" t="s">
        <v>35</v>
      </c>
      <c r="Q671">
        <v>139</v>
      </c>
      <c r="R671">
        <v>394393</v>
      </c>
    </row>
    <row r="672" spans="1:18" x14ac:dyDescent="0.3">
      <c r="A672" t="s">
        <v>1701</v>
      </c>
      <c r="B672" s="9">
        <v>45267</v>
      </c>
      <c r="C672" t="s">
        <v>19</v>
      </c>
      <c r="D672" t="s">
        <v>20</v>
      </c>
      <c r="E672" t="s">
        <v>37</v>
      </c>
      <c r="F672" t="s">
        <v>1702</v>
      </c>
      <c r="G672" t="s">
        <v>1703</v>
      </c>
      <c r="H672" t="s">
        <v>32</v>
      </c>
      <c r="I672" t="s">
        <v>237</v>
      </c>
      <c r="J672">
        <v>11</v>
      </c>
      <c r="K672">
        <v>24608</v>
      </c>
      <c r="L672">
        <v>270688</v>
      </c>
      <c r="M672" t="s">
        <v>27</v>
      </c>
      <c r="N672" t="s">
        <v>57</v>
      </c>
      <c r="O672">
        <v>4</v>
      </c>
      <c r="P672" t="s">
        <v>35</v>
      </c>
      <c r="Q672">
        <v>87</v>
      </c>
      <c r="R672">
        <v>458369</v>
      </c>
    </row>
    <row r="673" spans="1:18" x14ac:dyDescent="0.3">
      <c r="A673" t="s">
        <v>1704</v>
      </c>
      <c r="B673" s="9">
        <v>45332</v>
      </c>
      <c r="C673" t="s">
        <v>19</v>
      </c>
      <c r="D673" t="s">
        <v>20</v>
      </c>
      <c r="E673" t="s">
        <v>21</v>
      </c>
      <c r="F673" t="s">
        <v>1705</v>
      </c>
      <c r="G673" t="s">
        <v>1706</v>
      </c>
      <c r="H673" t="s">
        <v>65</v>
      </c>
      <c r="I673" t="s">
        <v>102</v>
      </c>
      <c r="J673">
        <v>9</v>
      </c>
      <c r="K673">
        <v>92276</v>
      </c>
      <c r="L673">
        <v>830484</v>
      </c>
      <c r="M673">
        <v>15</v>
      </c>
      <c r="N673" t="s">
        <v>26</v>
      </c>
      <c r="O673">
        <v>2</v>
      </c>
      <c r="P673" t="s">
        <v>27</v>
      </c>
      <c r="Q673">
        <v>26</v>
      </c>
      <c r="R673">
        <v>313112</v>
      </c>
    </row>
    <row r="674" spans="1:18" x14ac:dyDescent="0.3">
      <c r="A674" t="s">
        <v>1707</v>
      </c>
      <c r="B674" s="9">
        <v>45623</v>
      </c>
      <c r="C674" t="s">
        <v>19</v>
      </c>
      <c r="D674" t="s">
        <v>20</v>
      </c>
      <c r="E674" t="s">
        <v>37</v>
      </c>
      <c r="F674" t="s">
        <v>940</v>
      </c>
      <c r="G674" t="s">
        <v>27</v>
      </c>
      <c r="H674" t="s">
        <v>65</v>
      </c>
      <c r="I674" t="s">
        <v>478</v>
      </c>
      <c r="J674">
        <v>13</v>
      </c>
      <c r="K674">
        <v>174334</v>
      </c>
      <c r="L674">
        <v>2266342</v>
      </c>
      <c r="M674">
        <v>10</v>
      </c>
      <c r="N674" t="s">
        <v>57</v>
      </c>
      <c r="O674">
        <v>2</v>
      </c>
      <c r="P674" t="s">
        <v>35</v>
      </c>
      <c r="Q674">
        <v>151</v>
      </c>
      <c r="R674">
        <v>394393</v>
      </c>
    </row>
    <row r="675" spans="1:18" x14ac:dyDescent="0.3">
      <c r="A675" t="s">
        <v>1708</v>
      </c>
      <c r="B675" s="9">
        <v>45340</v>
      </c>
      <c r="C675" t="s">
        <v>19</v>
      </c>
      <c r="D675" t="s">
        <v>20</v>
      </c>
      <c r="E675" t="s">
        <v>21</v>
      </c>
      <c r="F675" t="s">
        <v>700</v>
      </c>
      <c r="G675" t="s">
        <v>1709</v>
      </c>
      <c r="H675" t="s">
        <v>40</v>
      </c>
      <c r="I675" t="s">
        <v>137</v>
      </c>
      <c r="J675">
        <v>6</v>
      </c>
      <c r="K675">
        <v>2829</v>
      </c>
      <c r="L675">
        <v>16974</v>
      </c>
      <c r="M675" t="s">
        <v>27</v>
      </c>
      <c r="N675" t="s">
        <v>57</v>
      </c>
      <c r="O675">
        <v>3</v>
      </c>
      <c r="P675" t="s">
        <v>35</v>
      </c>
      <c r="Q675">
        <v>66</v>
      </c>
      <c r="R675">
        <v>313112</v>
      </c>
    </row>
    <row r="676" spans="1:18" x14ac:dyDescent="0.3">
      <c r="A676" t="s">
        <v>1710</v>
      </c>
      <c r="B676" s="9">
        <v>45512</v>
      </c>
      <c r="C676" t="s">
        <v>19</v>
      </c>
      <c r="D676" t="s">
        <v>20</v>
      </c>
      <c r="E676" t="s">
        <v>21</v>
      </c>
      <c r="F676" t="s">
        <v>476</v>
      </c>
      <c r="G676" t="s">
        <v>1711</v>
      </c>
      <c r="H676" t="s">
        <v>45</v>
      </c>
      <c r="I676" t="s">
        <v>211</v>
      </c>
      <c r="J676">
        <v>6</v>
      </c>
      <c r="K676">
        <v>18164</v>
      </c>
      <c r="L676">
        <v>108984</v>
      </c>
      <c r="M676">
        <v>15</v>
      </c>
      <c r="N676" t="s">
        <v>57</v>
      </c>
      <c r="O676">
        <v>3</v>
      </c>
      <c r="P676" t="s">
        <v>35</v>
      </c>
      <c r="Q676">
        <v>115</v>
      </c>
      <c r="R676">
        <v>313112</v>
      </c>
    </row>
    <row r="677" spans="1:18" x14ac:dyDescent="0.3">
      <c r="A677" t="s">
        <v>1712</v>
      </c>
      <c r="B677" s="9">
        <v>45272</v>
      </c>
      <c r="C677" t="s">
        <v>19</v>
      </c>
      <c r="D677" t="s">
        <v>20</v>
      </c>
      <c r="E677" t="s">
        <v>37</v>
      </c>
      <c r="F677" t="s">
        <v>969</v>
      </c>
      <c r="G677" t="s">
        <v>27</v>
      </c>
      <c r="H677" t="s">
        <v>32</v>
      </c>
      <c r="I677" t="s">
        <v>158</v>
      </c>
      <c r="J677">
        <v>6</v>
      </c>
      <c r="K677">
        <v>23802</v>
      </c>
      <c r="L677">
        <v>142812</v>
      </c>
      <c r="M677">
        <v>0</v>
      </c>
      <c r="N677" t="s">
        <v>57</v>
      </c>
      <c r="O677">
        <v>4</v>
      </c>
      <c r="P677" t="s">
        <v>28</v>
      </c>
      <c r="Q677">
        <v>45</v>
      </c>
      <c r="R677">
        <v>313112</v>
      </c>
    </row>
    <row r="678" spans="1:18" x14ac:dyDescent="0.3">
      <c r="A678" t="s">
        <v>1713</v>
      </c>
      <c r="B678" s="9">
        <v>45442</v>
      </c>
      <c r="C678" t="s">
        <v>19</v>
      </c>
      <c r="D678" t="s">
        <v>20</v>
      </c>
      <c r="E678" t="s">
        <v>21</v>
      </c>
      <c r="F678" t="s">
        <v>811</v>
      </c>
      <c r="G678" t="s">
        <v>1714</v>
      </c>
      <c r="H678" t="s">
        <v>45</v>
      </c>
      <c r="I678" t="s">
        <v>211</v>
      </c>
      <c r="J678">
        <v>15</v>
      </c>
      <c r="K678">
        <v>10965</v>
      </c>
      <c r="L678">
        <v>164475</v>
      </c>
      <c r="M678">
        <v>5</v>
      </c>
      <c r="N678" t="s">
        <v>57</v>
      </c>
      <c r="O678">
        <v>5</v>
      </c>
      <c r="P678" t="s">
        <v>35</v>
      </c>
      <c r="Q678">
        <v>188</v>
      </c>
      <c r="R678">
        <v>458369</v>
      </c>
    </row>
    <row r="679" spans="1:18" x14ac:dyDescent="0.3">
      <c r="A679" t="s">
        <v>1715</v>
      </c>
      <c r="B679" s="9">
        <v>45174</v>
      </c>
      <c r="C679" t="s">
        <v>19</v>
      </c>
      <c r="D679" t="s">
        <v>20</v>
      </c>
      <c r="E679" t="s">
        <v>21</v>
      </c>
      <c r="F679" t="s">
        <v>308</v>
      </c>
      <c r="G679" t="s">
        <v>1716</v>
      </c>
      <c r="H679" t="s">
        <v>45</v>
      </c>
      <c r="I679" t="s">
        <v>98</v>
      </c>
      <c r="J679">
        <v>11</v>
      </c>
      <c r="K679">
        <v>15940</v>
      </c>
      <c r="L679">
        <v>175340</v>
      </c>
      <c r="M679">
        <v>0</v>
      </c>
      <c r="N679" t="s">
        <v>27</v>
      </c>
      <c r="O679">
        <v>1</v>
      </c>
      <c r="P679" t="s">
        <v>35</v>
      </c>
      <c r="Q679">
        <v>57</v>
      </c>
      <c r="R679">
        <v>744194</v>
      </c>
    </row>
    <row r="680" spans="1:18" x14ac:dyDescent="0.3">
      <c r="A680" t="s">
        <v>1717</v>
      </c>
      <c r="B680" s="9">
        <v>45402</v>
      </c>
      <c r="C680" t="s">
        <v>19</v>
      </c>
      <c r="D680" t="s">
        <v>20</v>
      </c>
      <c r="E680" t="s">
        <v>37</v>
      </c>
      <c r="F680" t="s">
        <v>30</v>
      </c>
      <c r="G680" t="s">
        <v>1718</v>
      </c>
      <c r="H680" t="s">
        <v>45</v>
      </c>
      <c r="I680" t="s">
        <v>82</v>
      </c>
      <c r="J680">
        <v>12</v>
      </c>
      <c r="K680">
        <v>33538</v>
      </c>
      <c r="L680">
        <v>402456</v>
      </c>
      <c r="M680">
        <v>20</v>
      </c>
      <c r="N680" t="s">
        <v>34</v>
      </c>
      <c r="O680">
        <v>4</v>
      </c>
      <c r="P680" t="s">
        <v>35</v>
      </c>
      <c r="Q680">
        <v>116</v>
      </c>
      <c r="R680">
        <v>458369</v>
      </c>
    </row>
    <row r="681" spans="1:18" x14ac:dyDescent="0.3">
      <c r="A681" t="s">
        <v>1719</v>
      </c>
      <c r="B681" s="9">
        <v>45267</v>
      </c>
      <c r="C681" t="s">
        <v>19</v>
      </c>
      <c r="D681" t="s">
        <v>20</v>
      </c>
      <c r="E681" t="s">
        <v>37</v>
      </c>
      <c r="F681" t="s">
        <v>924</v>
      </c>
      <c r="G681" t="s">
        <v>1720</v>
      </c>
      <c r="H681" t="s">
        <v>45</v>
      </c>
      <c r="I681" t="s">
        <v>82</v>
      </c>
      <c r="J681">
        <v>6</v>
      </c>
      <c r="K681">
        <v>32345</v>
      </c>
      <c r="L681">
        <v>194070</v>
      </c>
      <c r="M681" t="s">
        <v>27</v>
      </c>
      <c r="N681" t="s">
        <v>57</v>
      </c>
      <c r="O681">
        <v>4</v>
      </c>
      <c r="P681" t="s">
        <v>27</v>
      </c>
      <c r="Q681">
        <v>103</v>
      </c>
      <c r="R681">
        <v>744194</v>
      </c>
    </row>
    <row r="682" spans="1:18" x14ac:dyDescent="0.3">
      <c r="A682" t="s">
        <v>1721</v>
      </c>
      <c r="B682" s="9">
        <v>45328</v>
      </c>
      <c r="C682" t="s">
        <v>19</v>
      </c>
      <c r="D682" t="s">
        <v>20</v>
      </c>
      <c r="E682" t="s">
        <v>53</v>
      </c>
      <c r="F682" t="s">
        <v>1436</v>
      </c>
      <c r="G682" t="s">
        <v>1722</v>
      </c>
      <c r="H682" t="s">
        <v>45</v>
      </c>
      <c r="I682" t="s">
        <v>211</v>
      </c>
      <c r="J682">
        <v>2</v>
      </c>
      <c r="K682">
        <v>9657</v>
      </c>
      <c r="L682">
        <v>19314</v>
      </c>
      <c r="M682">
        <v>0</v>
      </c>
      <c r="N682" t="s">
        <v>34</v>
      </c>
      <c r="O682" t="s">
        <v>27</v>
      </c>
      <c r="P682" t="s">
        <v>35</v>
      </c>
      <c r="Q682">
        <v>127</v>
      </c>
      <c r="R682">
        <v>744194</v>
      </c>
    </row>
    <row r="683" spans="1:18" x14ac:dyDescent="0.3">
      <c r="A683" t="s">
        <v>1723</v>
      </c>
      <c r="B683" s="9">
        <v>45560</v>
      </c>
      <c r="C683" t="s">
        <v>19</v>
      </c>
      <c r="D683" t="s">
        <v>20</v>
      </c>
      <c r="E683" t="s">
        <v>21</v>
      </c>
      <c r="F683" t="s">
        <v>90</v>
      </c>
      <c r="G683" t="s">
        <v>27</v>
      </c>
      <c r="H683" t="s">
        <v>45</v>
      </c>
      <c r="I683" t="s">
        <v>82</v>
      </c>
      <c r="J683">
        <v>5</v>
      </c>
      <c r="K683">
        <v>19493</v>
      </c>
      <c r="L683">
        <v>97465</v>
      </c>
      <c r="M683">
        <v>15</v>
      </c>
      <c r="N683" t="s">
        <v>47</v>
      </c>
      <c r="O683">
        <v>1</v>
      </c>
      <c r="P683" t="s">
        <v>35</v>
      </c>
      <c r="Q683">
        <v>178</v>
      </c>
      <c r="R683">
        <v>394393</v>
      </c>
    </row>
    <row r="684" spans="1:18" x14ac:dyDescent="0.3">
      <c r="A684" t="s">
        <v>1724</v>
      </c>
      <c r="B684" s="9">
        <v>45402</v>
      </c>
      <c r="C684" t="s">
        <v>19</v>
      </c>
      <c r="D684" t="s">
        <v>20</v>
      </c>
      <c r="E684" t="s">
        <v>53</v>
      </c>
      <c r="F684" t="s">
        <v>1187</v>
      </c>
      <c r="G684" t="s">
        <v>27</v>
      </c>
      <c r="H684" t="s">
        <v>40</v>
      </c>
      <c r="I684" t="s">
        <v>41</v>
      </c>
      <c r="J684">
        <v>17</v>
      </c>
      <c r="K684">
        <v>1770</v>
      </c>
      <c r="L684">
        <v>30090</v>
      </c>
      <c r="M684">
        <v>0</v>
      </c>
      <c r="N684" t="s">
        <v>47</v>
      </c>
      <c r="O684">
        <v>3</v>
      </c>
      <c r="P684" t="s">
        <v>35</v>
      </c>
      <c r="Q684">
        <v>119</v>
      </c>
      <c r="R684">
        <v>313112</v>
      </c>
    </row>
    <row r="685" spans="1:18" x14ac:dyDescent="0.3">
      <c r="A685" t="s">
        <v>1725</v>
      </c>
      <c r="B685" s="9">
        <v>45097</v>
      </c>
      <c r="C685" t="s">
        <v>19</v>
      </c>
      <c r="D685" t="s">
        <v>20</v>
      </c>
      <c r="E685" t="s">
        <v>21</v>
      </c>
      <c r="F685" t="s">
        <v>986</v>
      </c>
      <c r="G685" t="s">
        <v>1726</v>
      </c>
      <c r="H685" t="s">
        <v>40</v>
      </c>
      <c r="I685" t="s">
        <v>70</v>
      </c>
      <c r="J685">
        <v>4</v>
      </c>
      <c r="K685">
        <v>14367</v>
      </c>
      <c r="L685">
        <v>57468</v>
      </c>
      <c r="M685">
        <v>5</v>
      </c>
      <c r="N685" t="s">
        <v>57</v>
      </c>
      <c r="O685">
        <v>2</v>
      </c>
      <c r="P685" t="s">
        <v>35</v>
      </c>
      <c r="Q685">
        <v>195</v>
      </c>
      <c r="R685">
        <v>458369</v>
      </c>
    </row>
    <row r="686" spans="1:18" x14ac:dyDescent="0.3">
      <c r="A686" t="s">
        <v>1727</v>
      </c>
      <c r="B686" s="9">
        <v>45194</v>
      </c>
      <c r="C686" t="s">
        <v>19</v>
      </c>
      <c r="D686" t="s">
        <v>20</v>
      </c>
      <c r="E686" t="s">
        <v>37</v>
      </c>
      <c r="F686" t="s">
        <v>1728</v>
      </c>
      <c r="G686" t="s">
        <v>27</v>
      </c>
      <c r="H686" t="s">
        <v>45</v>
      </c>
      <c r="I686" t="s">
        <v>46</v>
      </c>
      <c r="J686">
        <v>8</v>
      </c>
      <c r="K686">
        <v>6490</v>
      </c>
      <c r="L686">
        <v>51920</v>
      </c>
      <c r="M686">
        <v>0</v>
      </c>
      <c r="N686" t="s">
        <v>27</v>
      </c>
      <c r="O686" t="s">
        <v>27</v>
      </c>
      <c r="P686" t="s">
        <v>35</v>
      </c>
      <c r="Q686">
        <v>152</v>
      </c>
      <c r="R686">
        <v>313112</v>
      </c>
    </row>
    <row r="687" spans="1:18" x14ac:dyDescent="0.3">
      <c r="A687" t="s">
        <v>1729</v>
      </c>
      <c r="B687" s="9">
        <v>45366</v>
      </c>
      <c r="C687" t="s">
        <v>19</v>
      </c>
      <c r="D687" t="s">
        <v>20</v>
      </c>
      <c r="E687" t="s">
        <v>37</v>
      </c>
      <c r="F687" t="s">
        <v>877</v>
      </c>
      <c r="G687" t="s">
        <v>1730</v>
      </c>
      <c r="H687" t="s">
        <v>24</v>
      </c>
      <c r="I687" t="s">
        <v>61</v>
      </c>
      <c r="J687">
        <v>13</v>
      </c>
      <c r="K687">
        <v>181905</v>
      </c>
      <c r="L687">
        <v>2364765</v>
      </c>
      <c r="M687">
        <v>10</v>
      </c>
      <c r="N687" t="s">
        <v>27</v>
      </c>
      <c r="O687" t="s">
        <v>27</v>
      </c>
      <c r="P687" t="s">
        <v>35</v>
      </c>
      <c r="Q687">
        <v>61</v>
      </c>
      <c r="R687">
        <v>313112</v>
      </c>
    </row>
    <row r="688" spans="1:18" x14ac:dyDescent="0.3">
      <c r="A688" t="s">
        <v>1731</v>
      </c>
      <c r="B688" s="9">
        <v>45226</v>
      </c>
      <c r="C688" t="s">
        <v>19</v>
      </c>
      <c r="D688" t="s">
        <v>20</v>
      </c>
      <c r="E688" t="s">
        <v>37</v>
      </c>
      <c r="F688" t="s">
        <v>1113</v>
      </c>
      <c r="G688" t="s">
        <v>1732</v>
      </c>
      <c r="H688" t="s">
        <v>40</v>
      </c>
      <c r="I688" t="s">
        <v>123</v>
      </c>
      <c r="J688">
        <v>10</v>
      </c>
      <c r="K688">
        <v>8802</v>
      </c>
      <c r="L688">
        <v>88020</v>
      </c>
      <c r="M688">
        <v>10</v>
      </c>
      <c r="N688" t="s">
        <v>27</v>
      </c>
      <c r="O688">
        <v>5</v>
      </c>
      <c r="P688" t="s">
        <v>35</v>
      </c>
      <c r="Q688">
        <v>44</v>
      </c>
      <c r="R688">
        <v>313112</v>
      </c>
    </row>
    <row r="689" spans="1:18" x14ac:dyDescent="0.3">
      <c r="A689" t="s">
        <v>1733</v>
      </c>
      <c r="B689" s="9">
        <v>45634</v>
      </c>
      <c r="C689" t="s">
        <v>19</v>
      </c>
      <c r="D689" t="s">
        <v>20</v>
      </c>
      <c r="E689" t="s">
        <v>37</v>
      </c>
      <c r="F689" t="s">
        <v>1301</v>
      </c>
      <c r="G689" t="s">
        <v>1734</v>
      </c>
      <c r="H689" t="s">
        <v>45</v>
      </c>
      <c r="I689" t="s">
        <v>181</v>
      </c>
      <c r="J689">
        <v>17</v>
      </c>
      <c r="K689">
        <v>11671</v>
      </c>
      <c r="L689">
        <v>198407</v>
      </c>
      <c r="M689">
        <v>15</v>
      </c>
      <c r="N689" t="s">
        <v>26</v>
      </c>
      <c r="O689">
        <v>5</v>
      </c>
      <c r="P689" t="s">
        <v>35</v>
      </c>
      <c r="Q689">
        <v>54</v>
      </c>
      <c r="R689">
        <v>313112</v>
      </c>
    </row>
    <row r="690" spans="1:18" x14ac:dyDescent="0.3">
      <c r="A690" t="s">
        <v>1735</v>
      </c>
      <c r="B690" s="9">
        <v>45253</v>
      </c>
      <c r="C690" t="s">
        <v>19</v>
      </c>
      <c r="D690" t="s">
        <v>20</v>
      </c>
      <c r="E690" t="s">
        <v>37</v>
      </c>
      <c r="F690" t="s">
        <v>817</v>
      </c>
      <c r="G690" t="s">
        <v>1736</v>
      </c>
      <c r="H690" t="s">
        <v>40</v>
      </c>
      <c r="I690" t="s">
        <v>51</v>
      </c>
      <c r="J690">
        <v>6</v>
      </c>
      <c r="K690">
        <v>14226</v>
      </c>
      <c r="L690">
        <v>85356</v>
      </c>
      <c r="M690">
        <v>20</v>
      </c>
      <c r="N690" t="s">
        <v>57</v>
      </c>
      <c r="O690">
        <v>5</v>
      </c>
      <c r="P690" t="s">
        <v>28</v>
      </c>
      <c r="Q690">
        <v>123</v>
      </c>
      <c r="R690">
        <v>313112</v>
      </c>
    </row>
    <row r="691" spans="1:18" x14ac:dyDescent="0.3">
      <c r="A691" t="s">
        <v>1737</v>
      </c>
      <c r="B691" s="9">
        <v>45493</v>
      </c>
      <c r="C691" t="s">
        <v>19</v>
      </c>
      <c r="D691" t="s">
        <v>20</v>
      </c>
      <c r="E691" t="s">
        <v>37</v>
      </c>
      <c r="F691" t="s">
        <v>1738</v>
      </c>
      <c r="G691" t="s">
        <v>1739</v>
      </c>
      <c r="H691" t="s">
        <v>32</v>
      </c>
      <c r="I691" t="s">
        <v>141</v>
      </c>
      <c r="J691">
        <v>4</v>
      </c>
      <c r="K691">
        <v>22786</v>
      </c>
      <c r="L691">
        <v>91144</v>
      </c>
      <c r="M691">
        <v>10</v>
      </c>
      <c r="N691" t="s">
        <v>47</v>
      </c>
      <c r="O691">
        <v>2</v>
      </c>
      <c r="P691" t="s">
        <v>35</v>
      </c>
      <c r="Q691">
        <v>102</v>
      </c>
      <c r="R691">
        <v>313112</v>
      </c>
    </row>
    <row r="692" spans="1:18" x14ac:dyDescent="0.3">
      <c r="A692" t="s">
        <v>1740</v>
      </c>
      <c r="B692" s="9">
        <v>45177</v>
      </c>
      <c r="C692" t="s">
        <v>19</v>
      </c>
      <c r="D692" t="s">
        <v>20</v>
      </c>
      <c r="E692" t="s">
        <v>21</v>
      </c>
      <c r="F692" t="s">
        <v>1741</v>
      </c>
      <c r="G692" t="s">
        <v>1742</v>
      </c>
      <c r="H692" t="s">
        <v>24</v>
      </c>
      <c r="I692" t="s">
        <v>25</v>
      </c>
      <c r="J692">
        <v>14</v>
      </c>
      <c r="K692">
        <v>312821</v>
      </c>
      <c r="L692">
        <v>4379494</v>
      </c>
      <c r="M692">
        <v>0</v>
      </c>
      <c r="N692" t="s">
        <v>26</v>
      </c>
      <c r="O692">
        <v>4</v>
      </c>
      <c r="P692" t="s">
        <v>35</v>
      </c>
      <c r="Q692">
        <v>32</v>
      </c>
      <c r="R692">
        <v>394393</v>
      </c>
    </row>
    <row r="693" spans="1:18" x14ac:dyDescent="0.3">
      <c r="A693" t="s">
        <v>1743</v>
      </c>
      <c r="B693" s="9">
        <v>45515</v>
      </c>
      <c r="C693" t="s">
        <v>19</v>
      </c>
      <c r="D693" t="s">
        <v>20</v>
      </c>
      <c r="E693" t="s">
        <v>37</v>
      </c>
      <c r="F693" t="s">
        <v>1744</v>
      </c>
      <c r="G693" t="s">
        <v>1745</v>
      </c>
      <c r="H693" t="s">
        <v>65</v>
      </c>
      <c r="I693" t="s">
        <v>397</v>
      </c>
      <c r="J693">
        <v>16</v>
      </c>
      <c r="K693">
        <v>85399</v>
      </c>
      <c r="L693">
        <v>1366384</v>
      </c>
      <c r="M693" t="s">
        <v>27</v>
      </c>
      <c r="N693" t="s">
        <v>27</v>
      </c>
      <c r="O693">
        <v>2</v>
      </c>
      <c r="P693" t="s">
        <v>35</v>
      </c>
      <c r="Q693">
        <v>45</v>
      </c>
      <c r="R693">
        <v>394393</v>
      </c>
    </row>
    <row r="694" spans="1:18" x14ac:dyDescent="0.3">
      <c r="A694" t="s">
        <v>1746</v>
      </c>
      <c r="B694" s="9">
        <v>44967</v>
      </c>
      <c r="C694" t="s">
        <v>19</v>
      </c>
      <c r="D694" t="s">
        <v>20</v>
      </c>
      <c r="E694" t="s">
        <v>21</v>
      </c>
      <c r="F694" t="s">
        <v>1747</v>
      </c>
      <c r="G694" t="s">
        <v>1748</v>
      </c>
      <c r="H694" t="s">
        <v>40</v>
      </c>
      <c r="I694" t="s">
        <v>41</v>
      </c>
      <c r="J694">
        <v>5</v>
      </c>
      <c r="K694">
        <v>2339</v>
      </c>
      <c r="L694">
        <v>11695</v>
      </c>
      <c r="M694">
        <v>10</v>
      </c>
      <c r="N694" t="s">
        <v>27</v>
      </c>
      <c r="O694">
        <v>5</v>
      </c>
      <c r="P694" t="s">
        <v>35</v>
      </c>
      <c r="Q694">
        <v>154</v>
      </c>
      <c r="R694">
        <v>313112</v>
      </c>
    </row>
    <row r="695" spans="1:18" x14ac:dyDescent="0.3">
      <c r="A695" t="s">
        <v>1749</v>
      </c>
      <c r="B695" s="9">
        <v>45293</v>
      </c>
      <c r="C695" t="s">
        <v>19</v>
      </c>
      <c r="D695" t="s">
        <v>20</v>
      </c>
      <c r="E695" t="s">
        <v>21</v>
      </c>
      <c r="F695" t="s">
        <v>1750</v>
      </c>
      <c r="G695" t="s">
        <v>1751</v>
      </c>
      <c r="H695" t="s">
        <v>24</v>
      </c>
      <c r="I695" t="s">
        <v>152</v>
      </c>
      <c r="J695">
        <v>18</v>
      </c>
      <c r="K695">
        <v>124700</v>
      </c>
      <c r="L695">
        <v>2244600</v>
      </c>
      <c r="M695">
        <v>0</v>
      </c>
      <c r="N695" t="s">
        <v>47</v>
      </c>
      <c r="O695">
        <v>1</v>
      </c>
      <c r="P695" t="s">
        <v>35</v>
      </c>
      <c r="Q695">
        <v>162</v>
      </c>
      <c r="R695">
        <v>1470487</v>
      </c>
    </row>
    <row r="696" spans="1:18" x14ac:dyDescent="0.3">
      <c r="A696" t="s">
        <v>1752</v>
      </c>
      <c r="B696" s="9">
        <v>45205</v>
      </c>
      <c r="C696" t="s">
        <v>19</v>
      </c>
      <c r="D696" t="s">
        <v>20</v>
      </c>
      <c r="E696" t="s">
        <v>37</v>
      </c>
      <c r="F696" t="s">
        <v>1753</v>
      </c>
      <c r="G696" t="s">
        <v>1754</v>
      </c>
      <c r="H696" t="s">
        <v>65</v>
      </c>
      <c r="I696" t="s">
        <v>289</v>
      </c>
      <c r="J696">
        <v>19</v>
      </c>
      <c r="K696">
        <v>28272</v>
      </c>
      <c r="L696">
        <v>537168</v>
      </c>
      <c r="M696">
        <v>5</v>
      </c>
      <c r="N696" t="s">
        <v>27</v>
      </c>
      <c r="O696">
        <v>4</v>
      </c>
      <c r="P696" t="s">
        <v>35</v>
      </c>
      <c r="Q696">
        <v>20</v>
      </c>
      <c r="R696">
        <v>394393</v>
      </c>
    </row>
    <row r="697" spans="1:18" x14ac:dyDescent="0.3">
      <c r="A697" t="s">
        <v>1755</v>
      </c>
      <c r="B697" s="9">
        <v>45080</v>
      </c>
      <c r="C697" t="s">
        <v>19</v>
      </c>
      <c r="D697" t="s">
        <v>20</v>
      </c>
      <c r="E697" t="s">
        <v>37</v>
      </c>
      <c r="F697" t="s">
        <v>287</v>
      </c>
      <c r="G697" t="s">
        <v>1756</v>
      </c>
      <c r="H697" t="s">
        <v>32</v>
      </c>
      <c r="I697" t="s">
        <v>117</v>
      </c>
      <c r="J697">
        <v>7</v>
      </c>
      <c r="K697">
        <v>21900</v>
      </c>
      <c r="L697">
        <v>153300</v>
      </c>
      <c r="M697">
        <v>20</v>
      </c>
      <c r="N697" t="s">
        <v>26</v>
      </c>
      <c r="O697">
        <v>3</v>
      </c>
      <c r="P697" t="s">
        <v>35</v>
      </c>
      <c r="Q697">
        <v>169</v>
      </c>
      <c r="R697">
        <v>313112</v>
      </c>
    </row>
    <row r="698" spans="1:18" x14ac:dyDescent="0.3">
      <c r="A698" t="s">
        <v>1757</v>
      </c>
      <c r="B698" s="9">
        <v>45292</v>
      </c>
      <c r="C698" t="s">
        <v>19</v>
      </c>
      <c r="D698" t="s">
        <v>20</v>
      </c>
      <c r="E698" t="s">
        <v>21</v>
      </c>
      <c r="F698" t="s">
        <v>1368</v>
      </c>
      <c r="G698" t="s">
        <v>1758</v>
      </c>
      <c r="H698" t="s">
        <v>32</v>
      </c>
      <c r="I698" t="s">
        <v>141</v>
      </c>
      <c r="J698">
        <v>9</v>
      </c>
      <c r="K698">
        <v>11285</v>
      </c>
      <c r="L698">
        <v>101565</v>
      </c>
      <c r="M698">
        <v>20</v>
      </c>
      <c r="N698" t="s">
        <v>57</v>
      </c>
      <c r="O698">
        <v>4</v>
      </c>
      <c r="P698" t="s">
        <v>35</v>
      </c>
      <c r="Q698">
        <v>192</v>
      </c>
      <c r="R698">
        <v>394393</v>
      </c>
    </row>
    <row r="699" spans="1:18" x14ac:dyDescent="0.3">
      <c r="A699" t="s">
        <v>1759</v>
      </c>
      <c r="B699" s="9">
        <v>45637</v>
      </c>
      <c r="C699" t="s">
        <v>19</v>
      </c>
      <c r="D699" t="s">
        <v>20</v>
      </c>
      <c r="E699" t="s">
        <v>21</v>
      </c>
      <c r="F699" t="s">
        <v>1045</v>
      </c>
      <c r="G699" t="s">
        <v>1760</v>
      </c>
      <c r="H699" t="s">
        <v>32</v>
      </c>
      <c r="I699" t="s">
        <v>237</v>
      </c>
      <c r="J699">
        <v>12</v>
      </c>
      <c r="K699">
        <v>9731</v>
      </c>
      <c r="L699">
        <v>116772</v>
      </c>
      <c r="M699">
        <v>20</v>
      </c>
      <c r="N699" t="s">
        <v>47</v>
      </c>
      <c r="O699">
        <v>1</v>
      </c>
      <c r="P699" t="s">
        <v>35</v>
      </c>
      <c r="Q699">
        <v>54</v>
      </c>
      <c r="R699">
        <v>458369</v>
      </c>
    </row>
    <row r="700" spans="1:18" x14ac:dyDescent="0.3">
      <c r="A700" t="s">
        <v>1761</v>
      </c>
      <c r="B700" s="9">
        <v>45541</v>
      </c>
      <c r="C700" t="s">
        <v>19</v>
      </c>
      <c r="D700" t="s">
        <v>20</v>
      </c>
      <c r="E700" t="s">
        <v>53</v>
      </c>
      <c r="F700" t="s">
        <v>1171</v>
      </c>
      <c r="G700" t="s">
        <v>1762</v>
      </c>
      <c r="H700" t="s">
        <v>32</v>
      </c>
      <c r="I700" t="s">
        <v>117</v>
      </c>
      <c r="J700">
        <v>7</v>
      </c>
      <c r="K700">
        <v>10222</v>
      </c>
      <c r="L700">
        <v>71554</v>
      </c>
      <c r="M700">
        <v>10</v>
      </c>
      <c r="N700" t="s">
        <v>27</v>
      </c>
      <c r="O700">
        <v>3</v>
      </c>
      <c r="P700" t="s">
        <v>35</v>
      </c>
      <c r="Q700">
        <v>104</v>
      </c>
      <c r="R700">
        <v>1470487</v>
      </c>
    </row>
    <row r="701" spans="1:18" x14ac:dyDescent="0.3">
      <c r="A701" t="s">
        <v>1763</v>
      </c>
      <c r="B701" s="9">
        <v>45154</v>
      </c>
      <c r="C701" t="s">
        <v>19</v>
      </c>
      <c r="D701" t="s">
        <v>20</v>
      </c>
      <c r="E701" t="s">
        <v>37</v>
      </c>
      <c r="F701" t="s">
        <v>1764</v>
      </c>
      <c r="G701" t="s">
        <v>1765</v>
      </c>
      <c r="H701" t="s">
        <v>45</v>
      </c>
      <c r="I701" t="s">
        <v>130</v>
      </c>
      <c r="J701">
        <v>10</v>
      </c>
      <c r="K701">
        <v>5750</v>
      </c>
      <c r="L701">
        <v>57500</v>
      </c>
      <c r="M701">
        <v>0</v>
      </c>
      <c r="N701" t="s">
        <v>57</v>
      </c>
      <c r="O701">
        <v>1</v>
      </c>
      <c r="P701" t="s">
        <v>35</v>
      </c>
      <c r="Q701">
        <v>172</v>
      </c>
      <c r="R701">
        <v>1470487</v>
      </c>
    </row>
    <row r="702" spans="1:18" x14ac:dyDescent="0.3">
      <c r="A702" t="s">
        <v>1766</v>
      </c>
      <c r="B702" s="9">
        <v>44958</v>
      </c>
      <c r="C702" t="s">
        <v>19</v>
      </c>
      <c r="D702" t="s">
        <v>20</v>
      </c>
      <c r="E702" t="s">
        <v>37</v>
      </c>
      <c r="F702" t="s">
        <v>1383</v>
      </c>
      <c r="G702" t="s">
        <v>1767</v>
      </c>
      <c r="H702" t="s">
        <v>45</v>
      </c>
      <c r="I702" t="s">
        <v>82</v>
      </c>
      <c r="J702">
        <v>16</v>
      </c>
      <c r="K702">
        <v>13674</v>
      </c>
      <c r="L702">
        <v>218784</v>
      </c>
      <c r="M702">
        <v>5</v>
      </c>
      <c r="N702" t="s">
        <v>47</v>
      </c>
      <c r="O702">
        <v>5</v>
      </c>
      <c r="P702" t="s">
        <v>35</v>
      </c>
      <c r="Q702">
        <v>67</v>
      </c>
      <c r="R702">
        <v>744194</v>
      </c>
    </row>
    <row r="703" spans="1:18" x14ac:dyDescent="0.3">
      <c r="A703" t="s">
        <v>1768</v>
      </c>
      <c r="B703" s="9">
        <v>45402</v>
      </c>
      <c r="C703" t="s">
        <v>19</v>
      </c>
      <c r="D703" t="s">
        <v>20</v>
      </c>
      <c r="E703" t="s">
        <v>21</v>
      </c>
      <c r="F703" t="s">
        <v>981</v>
      </c>
      <c r="G703" t="s">
        <v>1769</v>
      </c>
      <c r="H703" t="s">
        <v>24</v>
      </c>
      <c r="I703" t="s">
        <v>174</v>
      </c>
      <c r="J703">
        <v>7</v>
      </c>
      <c r="K703">
        <v>321791</v>
      </c>
      <c r="L703">
        <v>2252537</v>
      </c>
      <c r="M703">
        <v>0</v>
      </c>
      <c r="N703" t="s">
        <v>47</v>
      </c>
      <c r="O703">
        <v>1</v>
      </c>
      <c r="P703" t="s">
        <v>35</v>
      </c>
      <c r="Q703">
        <v>66</v>
      </c>
      <c r="R703">
        <v>394393</v>
      </c>
    </row>
    <row r="704" spans="1:18" x14ac:dyDescent="0.3">
      <c r="A704" t="s">
        <v>1770</v>
      </c>
      <c r="B704" s="9">
        <v>45381</v>
      </c>
      <c r="C704" t="s">
        <v>19</v>
      </c>
      <c r="D704" t="s">
        <v>20</v>
      </c>
      <c r="E704" t="s">
        <v>21</v>
      </c>
      <c r="F704" t="s">
        <v>279</v>
      </c>
      <c r="G704" t="s">
        <v>1771</v>
      </c>
      <c r="H704" t="s">
        <v>45</v>
      </c>
      <c r="I704" t="s">
        <v>98</v>
      </c>
      <c r="J704">
        <v>4</v>
      </c>
      <c r="K704">
        <v>12197</v>
      </c>
      <c r="L704">
        <v>48788</v>
      </c>
      <c r="M704">
        <v>10</v>
      </c>
      <c r="N704" t="s">
        <v>47</v>
      </c>
      <c r="O704">
        <v>3</v>
      </c>
      <c r="P704" t="s">
        <v>28</v>
      </c>
      <c r="Q704">
        <v>137</v>
      </c>
      <c r="R704">
        <v>1470487</v>
      </c>
    </row>
    <row r="705" spans="1:18" x14ac:dyDescent="0.3">
      <c r="A705" t="s">
        <v>1772</v>
      </c>
      <c r="B705" s="9">
        <v>45021</v>
      </c>
      <c r="C705" t="s">
        <v>19</v>
      </c>
      <c r="D705" t="s">
        <v>20</v>
      </c>
      <c r="E705" t="s">
        <v>21</v>
      </c>
      <c r="F705" t="s">
        <v>1552</v>
      </c>
      <c r="G705" t="s">
        <v>27</v>
      </c>
      <c r="H705" t="s">
        <v>65</v>
      </c>
      <c r="I705" t="s">
        <v>397</v>
      </c>
      <c r="J705">
        <v>12</v>
      </c>
      <c r="K705">
        <v>22598</v>
      </c>
      <c r="L705">
        <v>271176</v>
      </c>
      <c r="M705">
        <v>0</v>
      </c>
      <c r="N705" t="s">
        <v>34</v>
      </c>
      <c r="O705">
        <v>3</v>
      </c>
      <c r="P705" t="s">
        <v>28</v>
      </c>
      <c r="Q705">
        <v>102</v>
      </c>
      <c r="R705">
        <v>744194</v>
      </c>
    </row>
    <row r="706" spans="1:18" x14ac:dyDescent="0.3">
      <c r="A706" t="s">
        <v>1773</v>
      </c>
      <c r="B706" s="9">
        <v>45004</v>
      </c>
      <c r="C706" t="s">
        <v>19</v>
      </c>
      <c r="D706" t="s">
        <v>20</v>
      </c>
      <c r="E706" t="s">
        <v>21</v>
      </c>
      <c r="F706" t="s">
        <v>1774</v>
      </c>
      <c r="G706" t="s">
        <v>1775</v>
      </c>
      <c r="H706" t="s">
        <v>24</v>
      </c>
      <c r="I706" t="s">
        <v>152</v>
      </c>
      <c r="J706">
        <v>2</v>
      </c>
      <c r="K706">
        <v>118329</v>
      </c>
      <c r="L706">
        <v>236658</v>
      </c>
      <c r="M706">
        <v>0</v>
      </c>
      <c r="N706" t="s">
        <v>26</v>
      </c>
      <c r="O706">
        <v>2</v>
      </c>
      <c r="P706" t="s">
        <v>35</v>
      </c>
      <c r="Q706">
        <v>116</v>
      </c>
      <c r="R706">
        <v>458369</v>
      </c>
    </row>
    <row r="707" spans="1:18" x14ac:dyDescent="0.3">
      <c r="A707" t="s">
        <v>1776</v>
      </c>
      <c r="B707" s="9">
        <v>45501</v>
      </c>
      <c r="C707" t="s">
        <v>19</v>
      </c>
      <c r="D707" t="s">
        <v>20</v>
      </c>
      <c r="E707" t="s">
        <v>21</v>
      </c>
      <c r="F707" t="s">
        <v>1777</v>
      </c>
      <c r="G707" t="s">
        <v>1778</v>
      </c>
      <c r="H707" t="s">
        <v>32</v>
      </c>
      <c r="I707" t="s">
        <v>113</v>
      </c>
      <c r="J707">
        <v>7</v>
      </c>
      <c r="K707">
        <v>12888</v>
      </c>
      <c r="L707">
        <v>90216</v>
      </c>
      <c r="M707" t="s">
        <v>27</v>
      </c>
      <c r="N707" t="s">
        <v>27</v>
      </c>
      <c r="O707">
        <v>3</v>
      </c>
      <c r="P707" t="s">
        <v>28</v>
      </c>
      <c r="Q707">
        <v>184</v>
      </c>
      <c r="R707">
        <v>458369</v>
      </c>
    </row>
    <row r="708" spans="1:18" x14ac:dyDescent="0.3">
      <c r="A708" t="s">
        <v>1779</v>
      </c>
      <c r="B708" s="9">
        <v>44966</v>
      </c>
      <c r="C708" t="s">
        <v>19</v>
      </c>
      <c r="D708" t="s">
        <v>20</v>
      </c>
      <c r="E708" t="s">
        <v>21</v>
      </c>
      <c r="F708" t="s">
        <v>1555</v>
      </c>
      <c r="G708" t="s">
        <v>1780</v>
      </c>
      <c r="H708" t="s">
        <v>32</v>
      </c>
      <c r="I708" t="s">
        <v>33</v>
      </c>
      <c r="J708">
        <v>15</v>
      </c>
      <c r="K708">
        <v>5645</v>
      </c>
      <c r="L708">
        <v>84675</v>
      </c>
      <c r="M708">
        <v>0</v>
      </c>
      <c r="N708" t="s">
        <v>27</v>
      </c>
      <c r="O708" t="s">
        <v>27</v>
      </c>
      <c r="P708" t="s">
        <v>35</v>
      </c>
      <c r="Q708">
        <v>101</v>
      </c>
      <c r="R708">
        <v>458369</v>
      </c>
    </row>
    <row r="709" spans="1:18" x14ac:dyDescent="0.3">
      <c r="A709" t="s">
        <v>1781</v>
      </c>
      <c r="B709" s="9">
        <v>45653</v>
      </c>
      <c r="C709" t="s">
        <v>19</v>
      </c>
      <c r="D709" t="s">
        <v>20</v>
      </c>
      <c r="E709" t="s">
        <v>53</v>
      </c>
      <c r="F709" t="s">
        <v>1782</v>
      </c>
      <c r="G709" t="s">
        <v>1783</v>
      </c>
      <c r="H709" t="s">
        <v>40</v>
      </c>
      <c r="I709" t="s">
        <v>106</v>
      </c>
      <c r="J709">
        <v>3</v>
      </c>
      <c r="K709">
        <v>6825</v>
      </c>
      <c r="L709">
        <v>20475</v>
      </c>
      <c r="M709" t="s">
        <v>27</v>
      </c>
      <c r="N709" t="s">
        <v>26</v>
      </c>
      <c r="O709">
        <v>2</v>
      </c>
      <c r="P709" t="s">
        <v>35</v>
      </c>
      <c r="Q709">
        <v>37</v>
      </c>
      <c r="R709">
        <v>458369</v>
      </c>
    </row>
    <row r="710" spans="1:18" x14ac:dyDescent="0.3">
      <c r="A710" t="s">
        <v>1784</v>
      </c>
      <c r="B710" s="9">
        <v>45028</v>
      </c>
      <c r="C710" t="s">
        <v>19</v>
      </c>
      <c r="D710" t="s">
        <v>20</v>
      </c>
      <c r="E710" t="s">
        <v>53</v>
      </c>
      <c r="F710" t="s">
        <v>1339</v>
      </c>
      <c r="G710" t="s">
        <v>1785</v>
      </c>
      <c r="H710" t="s">
        <v>40</v>
      </c>
      <c r="I710" t="s">
        <v>171</v>
      </c>
      <c r="J710">
        <v>16</v>
      </c>
      <c r="K710">
        <v>5009</v>
      </c>
      <c r="L710">
        <v>80144</v>
      </c>
      <c r="M710">
        <v>10</v>
      </c>
      <c r="N710" t="s">
        <v>34</v>
      </c>
      <c r="O710">
        <v>4</v>
      </c>
      <c r="P710" t="s">
        <v>35</v>
      </c>
      <c r="Q710">
        <v>96</v>
      </c>
      <c r="R710">
        <v>313112</v>
      </c>
    </row>
    <row r="711" spans="1:18" x14ac:dyDescent="0.3">
      <c r="A711" t="s">
        <v>1786</v>
      </c>
      <c r="B711" s="9">
        <v>45403</v>
      </c>
      <c r="C711" t="s">
        <v>19</v>
      </c>
      <c r="D711" t="s">
        <v>20</v>
      </c>
      <c r="E711" t="s">
        <v>21</v>
      </c>
      <c r="F711" t="s">
        <v>1753</v>
      </c>
      <c r="G711" t="s">
        <v>27</v>
      </c>
      <c r="H711" t="s">
        <v>40</v>
      </c>
      <c r="I711" t="s">
        <v>51</v>
      </c>
      <c r="J711">
        <v>12</v>
      </c>
      <c r="K711">
        <v>1760</v>
      </c>
      <c r="L711">
        <v>21120</v>
      </c>
      <c r="M711">
        <v>0</v>
      </c>
      <c r="N711" t="s">
        <v>27</v>
      </c>
      <c r="O711">
        <v>1</v>
      </c>
      <c r="P711" t="s">
        <v>28</v>
      </c>
      <c r="Q711">
        <v>36</v>
      </c>
      <c r="R711">
        <v>313112</v>
      </c>
    </row>
    <row r="712" spans="1:18" x14ac:dyDescent="0.3">
      <c r="A712" t="s">
        <v>1787</v>
      </c>
      <c r="B712" s="9">
        <v>45350</v>
      </c>
      <c r="C712" t="s">
        <v>19</v>
      </c>
      <c r="D712" t="s">
        <v>20</v>
      </c>
      <c r="E712" t="s">
        <v>21</v>
      </c>
      <c r="F712" t="s">
        <v>1753</v>
      </c>
      <c r="G712" t="s">
        <v>27</v>
      </c>
      <c r="H712" t="s">
        <v>32</v>
      </c>
      <c r="I712" t="s">
        <v>237</v>
      </c>
      <c r="J712">
        <v>15</v>
      </c>
      <c r="K712">
        <v>23223</v>
      </c>
      <c r="L712">
        <v>348345</v>
      </c>
      <c r="M712" t="s">
        <v>27</v>
      </c>
      <c r="N712" t="s">
        <v>47</v>
      </c>
      <c r="O712">
        <v>2</v>
      </c>
      <c r="P712" t="s">
        <v>28</v>
      </c>
      <c r="Q712">
        <v>110</v>
      </c>
      <c r="R712">
        <v>1470487</v>
      </c>
    </row>
    <row r="713" spans="1:18" x14ac:dyDescent="0.3">
      <c r="A713" t="s">
        <v>1788</v>
      </c>
      <c r="B713" s="9">
        <v>45634</v>
      </c>
      <c r="C713" t="s">
        <v>19</v>
      </c>
      <c r="D713" t="s">
        <v>20</v>
      </c>
      <c r="E713" t="s">
        <v>21</v>
      </c>
      <c r="F713" t="s">
        <v>655</v>
      </c>
      <c r="G713" t="s">
        <v>1789</v>
      </c>
      <c r="H713" t="s">
        <v>40</v>
      </c>
      <c r="I713" t="s">
        <v>171</v>
      </c>
      <c r="J713">
        <v>18</v>
      </c>
      <c r="K713">
        <v>10225</v>
      </c>
      <c r="L713">
        <v>184050</v>
      </c>
      <c r="M713">
        <v>20</v>
      </c>
      <c r="N713" t="s">
        <v>47</v>
      </c>
      <c r="O713" t="s">
        <v>27</v>
      </c>
      <c r="P713" t="s">
        <v>28</v>
      </c>
      <c r="Q713">
        <v>152</v>
      </c>
      <c r="R713">
        <v>313112</v>
      </c>
    </row>
    <row r="714" spans="1:18" x14ac:dyDescent="0.3">
      <c r="A714" t="s">
        <v>1790</v>
      </c>
      <c r="B714" s="9">
        <v>45037</v>
      </c>
      <c r="C714" t="s">
        <v>19</v>
      </c>
      <c r="D714" t="s">
        <v>20</v>
      </c>
      <c r="E714" t="s">
        <v>37</v>
      </c>
      <c r="F714" t="s">
        <v>1791</v>
      </c>
      <c r="G714" t="s">
        <v>1792</v>
      </c>
      <c r="H714" t="s">
        <v>45</v>
      </c>
      <c r="I714" t="s">
        <v>74</v>
      </c>
      <c r="J714">
        <v>14</v>
      </c>
      <c r="K714">
        <v>20364</v>
      </c>
      <c r="L714">
        <v>285096</v>
      </c>
      <c r="M714" t="s">
        <v>27</v>
      </c>
      <c r="N714" t="s">
        <v>26</v>
      </c>
      <c r="O714">
        <v>1</v>
      </c>
      <c r="P714" t="s">
        <v>27</v>
      </c>
      <c r="Q714">
        <v>49</v>
      </c>
      <c r="R714">
        <v>744194</v>
      </c>
    </row>
    <row r="715" spans="1:18" x14ac:dyDescent="0.3">
      <c r="A715" t="s">
        <v>1793</v>
      </c>
      <c r="B715" s="9">
        <v>45068</v>
      </c>
      <c r="C715" t="s">
        <v>19</v>
      </c>
      <c r="D715" t="s">
        <v>20</v>
      </c>
      <c r="E715" t="s">
        <v>37</v>
      </c>
      <c r="F715" t="s">
        <v>80</v>
      </c>
      <c r="G715" t="s">
        <v>1794</v>
      </c>
      <c r="H715" t="s">
        <v>45</v>
      </c>
      <c r="I715" t="s">
        <v>130</v>
      </c>
      <c r="J715">
        <v>1</v>
      </c>
      <c r="K715">
        <v>35792</v>
      </c>
      <c r="L715">
        <v>35792</v>
      </c>
      <c r="M715">
        <v>0</v>
      </c>
      <c r="N715" t="s">
        <v>57</v>
      </c>
      <c r="O715">
        <v>4</v>
      </c>
      <c r="P715" t="s">
        <v>28</v>
      </c>
      <c r="Q715">
        <v>23</v>
      </c>
      <c r="R715">
        <v>1470487</v>
      </c>
    </row>
    <row r="716" spans="1:18" x14ac:dyDescent="0.3">
      <c r="A716" t="s">
        <v>1795</v>
      </c>
      <c r="B716" s="9">
        <v>45318</v>
      </c>
      <c r="C716" t="s">
        <v>19</v>
      </c>
      <c r="D716" t="s">
        <v>20</v>
      </c>
      <c r="E716" t="s">
        <v>21</v>
      </c>
      <c r="F716" t="s">
        <v>1370</v>
      </c>
      <c r="G716" t="s">
        <v>1796</v>
      </c>
      <c r="H716" t="s">
        <v>24</v>
      </c>
      <c r="I716" t="s">
        <v>61</v>
      </c>
      <c r="J716">
        <v>20</v>
      </c>
      <c r="K716">
        <v>191275</v>
      </c>
      <c r="L716">
        <v>3825500</v>
      </c>
      <c r="M716">
        <v>5</v>
      </c>
      <c r="N716" t="s">
        <v>26</v>
      </c>
      <c r="O716">
        <v>4</v>
      </c>
      <c r="P716" t="s">
        <v>27</v>
      </c>
      <c r="Q716">
        <v>189</v>
      </c>
      <c r="R716">
        <v>458369</v>
      </c>
    </row>
    <row r="717" spans="1:18" x14ac:dyDescent="0.3">
      <c r="A717" t="s">
        <v>1797</v>
      </c>
      <c r="B717" s="9">
        <v>45115</v>
      </c>
      <c r="C717" t="s">
        <v>19</v>
      </c>
      <c r="D717" t="s">
        <v>20</v>
      </c>
      <c r="E717" t="s">
        <v>53</v>
      </c>
      <c r="F717" t="s">
        <v>969</v>
      </c>
      <c r="G717" t="s">
        <v>27</v>
      </c>
      <c r="H717" t="s">
        <v>45</v>
      </c>
      <c r="I717" t="s">
        <v>130</v>
      </c>
      <c r="J717">
        <v>16</v>
      </c>
      <c r="K717">
        <v>3886</v>
      </c>
      <c r="L717">
        <v>62176</v>
      </c>
      <c r="M717">
        <v>0</v>
      </c>
      <c r="N717" t="s">
        <v>27</v>
      </c>
      <c r="O717">
        <v>5</v>
      </c>
      <c r="P717" t="s">
        <v>35</v>
      </c>
      <c r="Q717">
        <v>187</v>
      </c>
      <c r="R717">
        <v>458369</v>
      </c>
    </row>
    <row r="718" spans="1:18" x14ac:dyDescent="0.3">
      <c r="A718" t="s">
        <v>1798</v>
      </c>
      <c r="B718" s="9">
        <v>45337</v>
      </c>
      <c r="C718" t="s">
        <v>19</v>
      </c>
      <c r="D718" t="s">
        <v>20</v>
      </c>
      <c r="E718" t="s">
        <v>37</v>
      </c>
      <c r="F718" t="s">
        <v>1799</v>
      </c>
      <c r="G718" t="s">
        <v>1800</v>
      </c>
      <c r="H718" t="s">
        <v>65</v>
      </c>
      <c r="I718" t="s">
        <v>289</v>
      </c>
      <c r="J718">
        <v>20</v>
      </c>
      <c r="K718">
        <v>62658</v>
      </c>
      <c r="L718">
        <v>1253160</v>
      </c>
      <c r="M718">
        <v>20</v>
      </c>
      <c r="N718" t="s">
        <v>27</v>
      </c>
      <c r="O718">
        <v>4</v>
      </c>
      <c r="P718" t="s">
        <v>35</v>
      </c>
      <c r="Q718">
        <v>54</v>
      </c>
      <c r="R718">
        <v>394393</v>
      </c>
    </row>
    <row r="719" spans="1:18" x14ac:dyDescent="0.3">
      <c r="A719" t="s">
        <v>1801</v>
      </c>
      <c r="B719" s="9">
        <v>45025</v>
      </c>
      <c r="C719" t="s">
        <v>19</v>
      </c>
      <c r="D719" t="s">
        <v>20</v>
      </c>
      <c r="E719" t="s">
        <v>37</v>
      </c>
      <c r="F719" t="s">
        <v>986</v>
      </c>
      <c r="G719" t="s">
        <v>1802</v>
      </c>
      <c r="H719" t="s">
        <v>45</v>
      </c>
      <c r="I719" t="s">
        <v>130</v>
      </c>
      <c r="J719">
        <v>19</v>
      </c>
      <c r="K719">
        <v>5881</v>
      </c>
      <c r="L719">
        <v>111739</v>
      </c>
      <c r="M719">
        <v>5</v>
      </c>
      <c r="N719" t="s">
        <v>57</v>
      </c>
      <c r="O719">
        <v>2</v>
      </c>
      <c r="P719" t="s">
        <v>35</v>
      </c>
      <c r="Q719">
        <v>7</v>
      </c>
      <c r="R719">
        <v>394393</v>
      </c>
    </row>
    <row r="720" spans="1:18" x14ac:dyDescent="0.3">
      <c r="A720" t="s">
        <v>1803</v>
      </c>
      <c r="B720" s="9">
        <v>45546</v>
      </c>
      <c r="C720" t="s">
        <v>19</v>
      </c>
      <c r="D720" t="s">
        <v>20</v>
      </c>
      <c r="E720" t="s">
        <v>21</v>
      </c>
      <c r="F720" t="s">
        <v>1804</v>
      </c>
      <c r="G720" t="s">
        <v>1805</v>
      </c>
      <c r="H720" t="s">
        <v>24</v>
      </c>
      <c r="I720" t="s">
        <v>161</v>
      </c>
      <c r="J720">
        <v>13</v>
      </c>
      <c r="K720">
        <v>45187</v>
      </c>
      <c r="L720">
        <v>587431</v>
      </c>
      <c r="M720">
        <v>0</v>
      </c>
      <c r="N720" t="s">
        <v>47</v>
      </c>
      <c r="O720">
        <v>4</v>
      </c>
      <c r="P720" t="s">
        <v>28</v>
      </c>
      <c r="Q720">
        <v>149</v>
      </c>
      <c r="R720">
        <v>394393</v>
      </c>
    </row>
    <row r="721" spans="1:18" x14ac:dyDescent="0.3">
      <c r="A721" t="s">
        <v>1806</v>
      </c>
      <c r="B721" s="9">
        <v>45179</v>
      </c>
      <c r="C721" t="s">
        <v>19</v>
      </c>
      <c r="D721" t="s">
        <v>20</v>
      </c>
      <c r="E721" t="s">
        <v>21</v>
      </c>
      <c r="F721" t="s">
        <v>868</v>
      </c>
      <c r="G721" t="s">
        <v>1807</v>
      </c>
      <c r="H721" t="s">
        <v>24</v>
      </c>
      <c r="I721" t="s">
        <v>25</v>
      </c>
      <c r="J721">
        <v>8</v>
      </c>
      <c r="K721">
        <v>113694</v>
      </c>
      <c r="L721">
        <v>909552</v>
      </c>
      <c r="M721">
        <v>0</v>
      </c>
      <c r="N721" t="s">
        <v>57</v>
      </c>
      <c r="O721">
        <v>2</v>
      </c>
      <c r="P721" t="s">
        <v>28</v>
      </c>
      <c r="Q721">
        <v>189</v>
      </c>
      <c r="R721">
        <v>458369</v>
      </c>
    </row>
    <row r="722" spans="1:18" x14ac:dyDescent="0.3">
      <c r="A722" t="s">
        <v>1808</v>
      </c>
      <c r="B722" s="9">
        <v>45474</v>
      </c>
      <c r="C722" t="s">
        <v>19</v>
      </c>
      <c r="D722" t="s">
        <v>20</v>
      </c>
      <c r="E722" t="s">
        <v>37</v>
      </c>
      <c r="F722" t="s">
        <v>731</v>
      </c>
      <c r="G722" t="s">
        <v>1809</v>
      </c>
      <c r="H722" t="s">
        <v>24</v>
      </c>
      <c r="I722" t="s">
        <v>161</v>
      </c>
      <c r="J722">
        <v>7</v>
      </c>
      <c r="K722">
        <v>163950</v>
      </c>
      <c r="L722">
        <v>1147650</v>
      </c>
      <c r="M722">
        <v>0</v>
      </c>
      <c r="N722" t="s">
        <v>57</v>
      </c>
      <c r="O722">
        <v>3</v>
      </c>
      <c r="P722" t="s">
        <v>35</v>
      </c>
      <c r="Q722">
        <v>199</v>
      </c>
      <c r="R722">
        <v>394393</v>
      </c>
    </row>
    <row r="723" spans="1:18" x14ac:dyDescent="0.3">
      <c r="A723" t="s">
        <v>1810</v>
      </c>
      <c r="B723" s="9">
        <v>45218</v>
      </c>
      <c r="C723" t="s">
        <v>19</v>
      </c>
      <c r="D723" t="s">
        <v>20</v>
      </c>
      <c r="E723" t="s">
        <v>21</v>
      </c>
      <c r="F723" t="s">
        <v>1219</v>
      </c>
      <c r="G723" t="s">
        <v>1811</v>
      </c>
      <c r="H723" t="s">
        <v>40</v>
      </c>
      <c r="I723" t="s">
        <v>106</v>
      </c>
      <c r="J723">
        <v>17</v>
      </c>
      <c r="K723">
        <v>1541</v>
      </c>
      <c r="L723">
        <v>26197</v>
      </c>
      <c r="M723">
        <v>15</v>
      </c>
      <c r="N723" t="s">
        <v>27</v>
      </c>
      <c r="O723">
        <v>4</v>
      </c>
      <c r="P723" t="s">
        <v>35</v>
      </c>
      <c r="Q723">
        <v>150</v>
      </c>
      <c r="R723">
        <v>313112</v>
      </c>
    </row>
    <row r="724" spans="1:18" x14ac:dyDescent="0.3">
      <c r="A724" t="s">
        <v>1812</v>
      </c>
      <c r="B724" s="9">
        <v>45526</v>
      </c>
      <c r="C724" t="s">
        <v>19</v>
      </c>
      <c r="D724" t="s">
        <v>20</v>
      </c>
      <c r="E724" t="s">
        <v>37</v>
      </c>
      <c r="F724" t="s">
        <v>1813</v>
      </c>
      <c r="G724" t="s">
        <v>1814</v>
      </c>
      <c r="H724" t="s">
        <v>32</v>
      </c>
      <c r="I724" t="s">
        <v>113</v>
      </c>
      <c r="J724">
        <v>7</v>
      </c>
      <c r="K724">
        <v>19272</v>
      </c>
      <c r="L724">
        <v>134904</v>
      </c>
      <c r="M724">
        <v>10</v>
      </c>
      <c r="N724" t="s">
        <v>26</v>
      </c>
      <c r="O724">
        <v>5</v>
      </c>
      <c r="P724" t="s">
        <v>28</v>
      </c>
      <c r="Q724">
        <v>74</v>
      </c>
      <c r="R724">
        <v>313112</v>
      </c>
    </row>
    <row r="725" spans="1:18" x14ac:dyDescent="0.3">
      <c r="A725" t="s">
        <v>1815</v>
      </c>
      <c r="B725" s="9">
        <v>45084</v>
      </c>
      <c r="C725" t="s">
        <v>19</v>
      </c>
      <c r="D725" t="s">
        <v>20</v>
      </c>
      <c r="E725" t="s">
        <v>53</v>
      </c>
      <c r="F725" t="s">
        <v>356</v>
      </c>
      <c r="G725" t="s">
        <v>1816</v>
      </c>
      <c r="H725" t="s">
        <v>40</v>
      </c>
      <c r="I725" t="s">
        <v>123</v>
      </c>
      <c r="J725">
        <v>14</v>
      </c>
      <c r="K725">
        <v>6203</v>
      </c>
      <c r="L725">
        <v>86842</v>
      </c>
      <c r="M725">
        <v>5</v>
      </c>
      <c r="N725" t="s">
        <v>57</v>
      </c>
      <c r="O725">
        <v>1</v>
      </c>
      <c r="P725" t="s">
        <v>35</v>
      </c>
      <c r="Q725">
        <v>184</v>
      </c>
      <c r="R725">
        <v>1470487</v>
      </c>
    </row>
    <row r="726" spans="1:18" x14ac:dyDescent="0.3">
      <c r="A726" t="s">
        <v>1817</v>
      </c>
      <c r="B726" s="9">
        <v>44944</v>
      </c>
      <c r="C726" t="s">
        <v>19</v>
      </c>
      <c r="D726" t="s">
        <v>20</v>
      </c>
      <c r="E726" t="s">
        <v>37</v>
      </c>
      <c r="F726" t="s">
        <v>1764</v>
      </c>
      <c r="G726" t="s">
        <v>1818</v>
      </c>
      <c r="H726" t="s">
        <v>40</v>
      </c>
      <c r="I726" t="s">
        <v>123</v>
      </c>
      <c r="J726">
        <v>11</v>
      </c>
      <c r="K726">
        <v>5237</v>
      </c>
      <c r="L726">
        <v>57607</v>
      </c>
      <c r="M726">
        <v>15</v>
      </c>
      <c r="N726" t="s">
        <v>57</v>
      </c>
      <c r="O726">
        <v>6</v>
      </c>
      <c r="P726" t="s">
        <v>35</v>
      </c>
      <c r="Q726">
        <v>135</v>
      </c>
      <c r="R726">
        <v>313112</v>
      </c>
    </row>
    <row r="727" spans="1:18" x14ac:dyDescent="0.3">
      <c r="A727" t="s">
        <v>1819</v>
      </c>
      <c r="B727" s="9">
        <v>45417</v>
      </c>
      <c r="C727" t="s">
        <v>19</v>
      </c>
      <c r="D727" t="s">
        <v>20</v>
      </c>
      <c r="E727" t="s">
        <v>37</v>
      </c>
      <c r="F727" t="s">
        <v>1813</v>
      </c>
      <c r="G727" t="s">
        <v>1820</v>
      </c>
      <c r="H727" t="s">
        <v>24</v>
      </c>
      <c r="I727" t="s">
        <v>25</v>
      </c>
      <c r="J727">
        <v>11</v>
      </c>
      <c r="K727">
        <v>135122</v>
      </c>
      <c r="L727">
        <v>1486342</v>
      </c>
      <c r="M727" t="s">
        <v>27</v>
      </c>
      <c r="N727" t="s">
        <v>34</v>
      </c>
      <c r="O727">
        <v>4</v>
      </c>
      <c r="P727" t="s">
        <v>35</v>
      </c>
      <c r="Q727">
        <v>191</v>
      </c>
      <c r="R727">
        <v>744194</v>
      </c>
    </row>
    <row r="728" spans="1:18" x14ac:dyDescent="0.3">
      <c r="A728" t="s">
        <v>1821</v>
      </c>
      <c r="B728" s="9">
        <v>45070</v>
      </c>
      <c r="C728" t="s">
        <v>19</v>
      </c>
      <c r="D728" t="s">
        <v>20</v>
      </c>
      <c r="E728" t="s">
        <v>37</v>
      </c>
      <c r="F728" t="s">
        <v>592</v>
      </c>
      <c r="G728" t="s">
        <v>1822</v>
      </c>
      <c r="H728" t="s">
        <v>40</v>
      </c>
      <c r="I728" t="s">
        <v>51</v>
      </c>
      <c r="J728">
        <v>20</v>
      </c>
      <c r="K728">
        <v>10684</v>
      </c>
      <c r="L728">
        <v>213680</v>
      </c>
      <c r="M728">
        <v>15</v>
      </c>
      <c r="N728" t="s">
        <v>27</v>
      </c>
      <c r="O728">
        <v>2</v>
      </c>
      <c r="P728" t="s">
        <v>35</v>
      </c>
      <c r="Q728">
        <v>99</v>
      </c>
      <c r="R728">
        <v>313112</v>
      </c>
    </row>
    <row r="729" spans="1:18" x14ac:dyDescent="0.3">
      <c r="A729" t="s">
        <v>1823</v>
      </c>
      <c r="B729" s="9">
        <v>45150</v>
      </c>
      <c r="C729" t="s">
        <v>19</v>
      </c>
      <c r="D729" t="s">
        <v>20</v>
      </c>
      <c r="E729" t="s">
        <v>37</v>
      </c>
      <c r="F729" t="s">
        <v>1386</v>
      </c>
      <c r="G729" t="s">
        <v>1824</v>
      </c>
      <c r="H729" t="s">
        <v>24</v>
      </c>
      <c r="I729" t="s">
        <v>92</v>
      </c>
      <c r="J729">
        <v>2</v>
      </c>
      <c r="K729">
        <v>39087</v>
      </c>
      <c r="L729">
        <v>78174</v>
      </c>
      <c r="M729">
        <v>5</v>
      </c>
      <c r="N729" t="s">
        <v>27</v>
      </c>
      <c r="O729">
        <v>1</v>
      </c>
      <c r="P729" t="s">
        <v>35</v>
      </c>
      <c r="Q729">
        <v>62</v>
      </c>
      <c r="R729">
        <v>1470487</v>
      </c>
    </row>
    <row r="730" spans="1:18" x14ac:dyDescent="0.3">
      <c r="A730" t="s">
        <v>1825</v>
      </c>
      <c r="B730" s="9">
        <v>45045</v>
      </c>
      <c r="C730" t="s">
        <v>19</v>
      </c>
      <c r="D730" t="s">
        <v>20</v>
      </c>
      <c r="E730" t="s">
        <v>37</v>
      </c>
      <c r="F730" t="s">
        <v>1645</v>
      </c>
      <c r="G730" t="s">
        <v>27</v>
      </c>
      <c r="H730" t="s">
        <v>40</v>
      </c>
      <c r="I730" t="s">
        <v>106</v>
      </c>
      <c r="J730">
        <v>15</v>
      </c>
      <c r="K730">
        <v>5100</v>
      </c>
      <c r="L730">
        <v>76500</v>
      </c>
      <c r="M730">
        <v>0</v>
      </c>
      <c r="N730" t="s">
        <v>27</v>
      </c>
      <c r="O730">
        <v>5</v>
      </c>
      <c r="P730" t="s">
        <v>35</v>
      </c>
      <c r="Q730">
        <v>175</v>
      </c>
      <c r="R730">
        <v>1470487</v>
      </c>
    </row>
    <row r="731" spans="1:18" x14ac:dyDescent="0.3">
      <c r="A731" t="s">
        <v>1826</v>
      </c>
      <c r="B731" s="9">
        <v>45194</v>
      </c>
      <c r="C731" t="s">
        <v>19</v>
      </c>
      <c r="D731" t="s">
        <v>20</v>
      </c>
      <c r="E731" t="s">
        <v>37</v>
      </c>
      <c r="F731" t="s">
        <v>279</v>
      </c>
      <c r="G731" t="s">
        <v>1827</v>
      </c>
      <c r="H731" t="s">
        <v>40</v>
      </c>
      <c r="I731" t="s">
        <v>123</v>
      </c>
      <c r="J731">
        <v>3</v>
      </c>
      <c r="K731">
        <v>12132</v>
      </c>
      <c r="L731">
        <v>36396</v>
      </c>
      <c r="M731">
        <v>10</v>
      </c>
      <c r="N731" t="s">
        <v>26</v>
      </c>
      <c r="O731" t="s">
        <v>27</v>
      </c>
      <c r="P731" t="s">
        <v>35</v>
      </c>
      <c r="Q731">
        <v>5</v>
      </c>
      <c r="R731">
        <v>1470487</v>
      </c>
    </row>
    <row r="732" spans="1:18" x14ac:dyDescent="0.3">
      <c r="A732" t="s">
        <v>1828</v>
      </c>
      <c r="B732" s="9">
        <v>44983</v>
      </c>
      <c r="C732" t="s">
        <v>19</v>
      </c>
      <c r="D732" t="s">
        <v>20</v>
      </c>
      <c r="E732" t="s">
        <v>21</v>
      </c>
      <c r="F732" t="s">
        <v>1048</v>
      </c>
      <c r="G732" t="s">
        <v>1829</v>
      </c>
      <c r="H732" t="s">
        <v>65</v>
      </c>
      <c r="I732" t="s">
        <v>397</v>
      </c>
      <c r="J732">
        <v>12</v>
      </c>
      <c r="K732">
        <v>97376</v>
      </c>
      <c r="L732">
        <v>1168512</v>
      </c>
      <c r="M732">
        <v>20</v>
      </c>
      <c r="N732" t="s">
        <v>27</v>
      </c>
      <c r="O732">
        <v>0</v>
      </c>
      <c r="P732" t="s">
        <v>35</v>
      </c>
      <c r="Q732">
        <v>14</v>
      </c>
      <c r="R732">
        <v>394393</v>
      </c>
    </row>
    <row r="733" spans="1:18" x14ac:dyDescent="0.3">
      <c r="A733" t="s">
        <v>1830</v>
      </c>
      <c r="B733" s="9">
        <v>45567</v>
      </c>
      <c r="C733" t="s">
        <v>19</v>
      </c>
      <c r="D733" t="s">
        <v>20</v>
      </c>
      <c r="E733" t="s">
        <v>21</v>
      </c>
      <c r="F733" t="s">
        <v>1042</v>
      </c>
      <c r="G733" t="s">
        <v>1831</v>
      </c>
      <c r="H733" t="s">
        <v>24</v>
      </c>
      <c r="I733" t="s">
        <v>161</v>
      </c>
      <c r="J733">
        <v>13</v>
      </c>
      <c r="K733">
        <v>73167</v>
      </c>
      <c r="L733">
        <v>951171</v>
      </c>
      <c r="M733">
        <v>15</v>
      </c>
      <c r="N733" t="s">
        <v>57</v>
      </c>
      <c r="O733">
        <v>4</v>
      </c>
      <c r="P733" t="s">
        <v>35</v>
      </c>
      <c r="Q733">
        <v>162</v>
      </c>
      <c r="R733">
        <v>458369</v>
      </c>
    </row>
    <row r="734" spans="1:18" x14ac:dyDescent="0.3">
      <c r="A734" t="s">
        <v>1832</v>
      </c>
      <c r="B734" s="9">
        <v>44968</v>
      </c>
      <c r="C734" t="s">
        <v>19</v>
      </c>
      <c r="D734" t="s">
        <v>20</v>
      </c>
      <c r="E734" t="s">
        <v>21</v>
      </c>
      <c r="F734" t="s">
        <v>452</v>
      </c>
      <c r="G734" t="s">
        <v>27</v>
      </c>
      <c r="H734" t="s">
        <v>40</v>
      </c>
      <c r="I734" t="s">
        <v>70</v>
      </c>
      <c r="J734">
        <v>18</v>
      </c>
      <c r="K734">
        <v>13484</v>
      </c>
      <c r="L734">
        <v>242712</v>
      </c>
      <c r="M734">
        <v>20</v>
      </c>
      <c r="N734" t="s">
        <v>47</v>
      </c>
      <c r="O734">
        <v>1</v>
      </c>
      <c r="P734" t="s">
        <v>35</v>
      </c>
      <c r="Q734">
        <v>126</v>
      </c>
      <c r="R734">
        <v>394393</v>
      </c>
    </row>
    <row r="735" spans="1:18" x14ac:dyDescent="0.3">
      <c r="A735" t="s">
        <v>1833</v>
      </c>
      <c r="B735" s="9">
        <v>45087</v>
      </c>
      <c r="C735" t="s">
        <v>19</v>
      </c>
      <c r="D735" t="s">
        <v>20</v>
      </c>
      <c r="E735" t="s">
        <v>37</v>
      </c>
      <c r="F735" t="s">
        <v>1834</v>
      </c>
      <c r="G735" t="s">
        <v>1835</v>
      </c>
      <c r="H735" t="s">
        <v>40</v>
      </c>
      <c r="I735" t="s">
        <v>51</v>
      </c>
      <c r="J735">
        <v>6</v>
      </c>
      <c r="K735">
        <v>7678</v>
      </c>
      <c r="L735">
        <v>46068</v>
      </c>
      <c r="M735">
        <v>5</v>
      </c>
      <c r="N735" t="s">
        <v>57</v>
      </c>
      <c r="O735" t="s">
        <v>27</v>
      </c>
      <c r="P735" t="s">
        <v>35</v>
      </c>
      <c r="Q735">
        <v>59</v>
      </c>
      <c r="R735">
        <v>394393</v>
      </c>
    </row>
    <row r="736" spans="1:18" x14ac:dyDescent="0.3">
      <c r="A736" t="s">
        <v>1836</v>
      </c>
      <c r="B736" s="9">
        <v>45230</v>
      </c>
      <c r="C736" t="s">
        <v>19</v>
      </c>
      <c r="D736" t="s">
        <v>20</v>
      </c>
      <c r="E736" t="s">
        <v>21</v>
      </c>
      <c r="F736" t="s">
        <v>1837</v>
      </c>
      <c r="G736" t="s">
        <v>1838</v>
      </c>
      <c r="H736" t="s">
        <v>65</v>
      </c>
      <c r="I736" t="s">
        <v>397</v>
      </c>
      <c r="J736">
        <v>2</v>
      </c>
      <c r="K736">
        <v>12366</v>
      </c>
      <c r="L736">
        <v>24732</v>
      </c>
      <c r="M736">
        <v>0</v>
      </c>
      <c r="N736" t="s">
        <v>47</v>
      </c>
      <c r="O736">
        <v>4</v>
      </c>
      <c r="P736" t="s">
        <v>28</v>
      </c>
      <c r="Q736">
        <v>73</v>
      </c>
      <c r="R736">
        <v>1470487</v>
      </c>
    </row>
    <row r="737" spans="1:18" x14ac:dyDescent="0.3">
      <c r="A737" t="s">
        <v>1839</v>
      </c>
      <c r="B737" s="9">
        <v>44931</v>
      </c>
      <c r="C737" t="s">
        <v>19</v>
      </c>
      <c r="D737" t="s">
        <v>20</v>
      </c>
      <c r="E737" t="s">
        <v>37</v>
      </c>
      <c r="F737" t="s">
        <v>437</v>
      </c>
      <c r="G737" t="s">
        <v>27</v>
      </c>
      <c r="H737" t="s">
        <v>32</v>
      </c>
      <c r="I737" t="s">
        <v>141</v>
      </c>
      <c r="J737">
        <v>9</v>
      </c>
      <c r="K737">
        <v>19409</v>
      </c>
      <c r="L737">
        <v>174681</v>
      </c>
      <c r="M737">
        <v>20</v>
      </c>
      <c r="N737" t="s">
        <v>57</v>
      </c>
      <c r="O737">
        <v>2</v>
      </c>
      <c r="P737" t="s">
        <v>35</v>
      </c>
      <c r="Q737">
        <v>61</v>
      </c>
      <c r="R737">
        <v>394393</v>
      </c>
    </row>
    <row r="738" spans="1:18" x14ac:dyDescent="0.3">
      <c r="A738" t="s">
        <v>1840</v>
      </c>
      <c r="B738" s="9">
        <v>44929</v>
      </c>
      <c r="C738" t="s">
        <v>19</v>
      </c>
      <c r="D738" t="s">
        <v>20</v>
      </c>
      <c r="E738" t="s">
        <v>37</v>
      </c>
      <c r="F738" t="s">
        <v>563</v>
      </c>
      <c r="G738" t="s">
        <v>1841</v>
      </c>
      <c r="H738" t="s">
        <v>24</v>
      </c>
      <c r="I738" t="s">
        <v>56</v>
      </c>
      <c r="J738">
        <v>14</v>
      </c>
      <c r="K738">
        <v>213560</v>
      </c>
      <c r="L738">
        <v>2989840</v>
      </c>
      <c r="M738">
        <v>0</v>
      </c>
      <c r="N738" t="s">
        <v>27</v>
      </c>
      <c r="O738" t="s">
        <v>27</v>
      </c>
      <c r="P738" t="s">
        <v>35</v>
      </c>
      <c r="Q738">
        <v>176</v>
      </c>
      <c r="R738">
        <v>1470487</v>
      </c>
    </row>
    <row r="739" spans="1:18" x14ac:dyDescent="0.3">
      <c r="A739" t="s">
        <v>1842</v>
      </c>
      <c r="B739" s="9">
        <v>45627</v>
      </c>
      <c r="C739" t="s">
        <v>19</v>
      </c>
      <c r="D739" t="s">
        <v>20</v>
      </c>
      <c r="E739" t="s">
        <v>37</v>
      </c>
      <c r="F739" t="s">
        <v>404</v>
      </c>
      <c r="G739" t="s">
        <v>1843</v>
      </c>
      <c r="H739" t="s">
        <v>65</v>
      </c>
      <c r="I739" t="s">
        <v>78</v>
      </c>
      <c r="J739">
        <v>9</v>
      </c>
      <c r="K739">
        <v>164787</v>
      </c>
      <c r="L739">
        <v>1483083</v>
      </c>
      <c r="M739">
        <v>0</v>
      </c>
      <c r="N739" t="s">
        <v>57</v>
      </c>
      <c r="O739">
        <v>1</v>
      </c>
      <c r="P739" t="s">
        <v>35</v>
      </c>
      <c r="Q739">
        <v>134</v>
      </c>
      <c r="R739">
        <v>394393</v>
      </c>
    </row>
    <row r="740" spans="1:18" x14ac:dyDescent="0.3">
      <c r="A740" t="s">
        <v>1844</v>
      </c>
      <c r="B740" s="9">
        <v>44984</v>
      </c>
      <c r="C740" t="s">
        <v>19</v>
      </c>
      <c r="D740" t="s">
        <v>20</v>
      </c>
      <c r="E740" t="s">
        <v>37</v>
      </c>
      <c r="F740" t="s">
        <v>626</v>
      </c>
      <c r="G740" t="s">
        <v>1845</v>
      </c>
      <c r="H740" t="s">
        <v>40</v>
      </c>
      <c r="I740" t="s">
        <v>123</v>
      </c>
      <c r="J740">
        <v>15</v>
      </c>
      <c r="K740">
        <v>15536</v>
      </c>
      <c r="L740">
        <v>233040</v>
      </c>
      <c r="M740">
        <v>5</v>
      </c>
      <c r="N740" t="s">
        <v>47</v>
      </c>
      <c r="O740">
        <v>2</v>
      </c>
      <c r="P740" t="s">
        <v>35</v>
      </c>
      <c r="Q740">
        <v>26</v>
      </c>
      <c r="R740">
        <v>394393</v>
      </c>
    </row>
    <row r="741" spans="1:18" x14ac:dyDescent="0.3">
      <c r="A741" t="s">
        <v>1846</v>
      </c>
      <c r="B741" s="9">
        <v>45053</v>
      </c>
      <c r="C741" t="s">
        <v>19</v>
      </c>
      <c r="D741" t="s">
        <v>20</v>
      </c>
      <c r="E741" t="s">
        <v>37</v>
      </c>
      <c r="F741" t="s">
        <v>1349</v>
      </c>
      <c r="G741" t="s">
        <v>1847</v>
      </c>
      <c r="H741" t="s">
        <v>32</v>
      </c>
      <c r="I741" t="s">
        <v>237</v>
      </c>
      <c r="J741">
        <v>6</v>
      </c>
      <c r="K741">
        <v>20449</v>
      </c>
      <c r="L741">
        <v>122694</v>
      </c>
      <c r="M741">
        <v>5</v>
      </c>
      <c r="N741" t="s">
        <v>26</v>
      </c>
      <c r="O741">
        <v>3</v>
      </c>
      <c r="P741" t="s">
        <v>35</v>
      </c>
      <c r="Q741">
        <v>41</v>
      </c>
      <c r="R741">
        <v>744194</v>
      </c>
    </row>
    <row r="742" spans="1:18" x14ac:dyDescent="0.3">
      <c r="A742" t="s">
        <v>1848</v>
      </c>
      <c r="B742" s="9">
        <v>44958</v>
      </c>
      <c r="C742" t="s">
        <v>19</v>
      </c>
      <c r="D742" t="s">
        <v>20</v>
      </c>
      <c r="E742" t="s">
        <v>37</v>
      </c>
      <c r="F742" t="s">
        <v>224</v>
      </c>
      <c r="G742" t="s">
        <v>1849</v>
      </c>
      <c r="H742" t="s">
        <v>32</v>
      </c>
      <c r="I742" t="s">
        <v>117</v>
      </c>
      <c r="J742">
        <v>19</v>
      </c>
      <c r="K742">
        <v>2612</v>
      </c>
      <c r="L742">
        <v>49628</v>
      </c>
      <c r="M742" t="s">
        <v>27</v>
      </c>
      <c r="N742" t="s">
        <v>34</v>
      </c>
      <c r="O742">
        <v>2</v>
      </c>
      <c r="P742" t="s">
        <v>35</v>
      </c>
      <c r="Q742">
        <v>190</v>
      </c>
      <c r="R742">
        <v>1470487</v>
      </c>
    </row>
    <row r="743" spans="1:18" x14ac:dyDescent="0.3">
      <c r="A743" t="s">
        <v>1850</v>
      </c>
      <c r="B743" s="9">
        <v>45050</v>
      </c>
      <c r="C743" t="s">
        <v>19</v>
      </c>
      <c r="D743" t="s">
        <v>20</v>
      </c>
      <c r="E743" t="s">
        <v>37</v>
      </c>
      <c r="F743" t="s">
        <v>68</v>
      </c>
      <c r="G743" t="s">
        <v>1851</v>
      </c>
      <c r="H743" t="s">
        <v>65</v>
      </c>
      <c r="I743" t="s">
        <v>66</v>
      </c>
      <c r="J743">
        <v>16</v>
      </c>
      <c r="K743">
        <v>121293</v>
      </c>
      <c r="L743">
        <v>1940688</v>
      </c>
      <c r="M743">
        <v>0</v>
      </c>
      <c r="N743" t="s">
        <v>26</v>
      </c>
      <c r="O743">
        <v>1</v>
      </c>
      <c r="P743" t="s">
        <v>28</v>
      </c>
      <c r="Q743">
        <v>103</v>
      </c>
      <c r="R743">
        <v>394393</v>
      </c>
    </row>
    <row r="744" spans="1:18" x14ac:dyDescent="0.3">
      <c r="A744" t="s">
        <v>1852</v>
      </c>
      <c r="B744" s="9">
        <v>45169</v>
      </c>
      <c r="C744" t="s">
        <v>19</v>
      </c>
      <c r="D744" t="s">
        <v>20</v>
      </c>
      <c r="E744" t="s">
        <v>21</v>
      </c>
      <c r="F744" t="s">
        <v>1853</v>
      </c>
      <c r="G744" t="s">
        <v>1854</v>
      </c>
      <c r="H744" t="s">
        <v>32</v>
      </c>
      <c r="I744" t="s">
        <v>113</v>
      </c>
      <c r="J744">
        <v>17</v>
      </c>
      <c r="K744">
        <v>24261</v>
      </c>
      <c r="L744">
        <v>412437</v>
      </c>
      <c r="M744">
        <v>0</v>
      </c>
      <c r="N744" t="s">
        <v>26</v>
      </c>
      <c r="O744">
        <v>1</v>
      </c>
      <c r="P744" t="s">
        <v>35</v>
      </c>
      <c r="Q744">
        <v>59</v>
      </c>
      <c r="R744">
        <v>394393</v>
      </c>
    </row>
    <row r="745" spans="1:18" x14ac:dyDescent="0.3">
      <c r="A745" t="s">
        <v>1855</v>
      </c>
      <c r="B745" s="9">
        <v>45232</v>
      </c>
      <c r="C745" t="s">
        <v>19</v>
      </c>
      <c r="D745" t="s">
        <v>20</v>
      </c>
      <c r="E745" t="s">
        <v>37</v>
      </c>
      <c r="F745" t="s">
        <v>619</v>
      </c>
      <c r="G745" t="s">
        <v>1856</v>
      </c>
      <c r="H745" t="s">
        <v>45</v>
      </c>
      <c r="I745" t="s">
        <v>82</v>
      </c>
      <c r="J745">
        <v>13</v>
      </c>
      <c r="K745">
        <v>29997</v>
      </c>
      <c r="L745">
        <v>389961</v>
      </c>
      <c r="M745">
        <v>10</v>
      </c>
      <c r="N745" t="s">
        <v>57</v>
      </c>
      <c r="O745" t="s">
        <v>27</v>
      </c>
      <c r="P745" t="s">
        <v>28</v>
      </c>
      <c r="Q745">
        <v>34</v>
      </c>
      <c r="R745">
        <v>744194</v>
      </c>
    </row>
    <row r="746" spans="1:18" x14ac:dyDescent="0.3">
      <c r="A746" t="s">
        <v>1857</v>
      </c>
      <c r="B746" s="9">
        <v>45265</v>
      </c>
      <c r="C746" t="s">
        <v>19</v>
      </c>
      <c r="D746" t="s">
        <v>20</v>
      </c>
      <c r="E746" t="s">
        <v>37</v>
      </c>
      <c r="F746" t="s">
        <v>1132</v>
      </c>
      <c r="G746" t="s">
        <v>27</v>
      </c>
      <c r="H746" t="s">
        <v>32</v>
      </c>
      <c r="I746" t="s">
        <v>95</v>
      </c>
      <c r="J746">
        <v>6</v>
      </c>
      <c r="K746">
        <v>10157</v>
      </c>
      <c r="L746">
        <v>60942</v>
      </c>
      <c r="M746">
        <v>0</v>
      </c>
      <c r="N746" t="s">
        <v>47</v>
      </c>
      <c r="O746">
        <v>4</v>
      </c>
      <c r="P746" t="s">
        <v>35</v>
      </c>
      <c r="Q746">
        <v>169</v>
      </c>
      <c r="R746">
        <v>458369</v>
      </c>
    </row>
    <row r="747" spans="1:18" x14ac:dyDescent="0.3">
      <c r="A747" t="s">
        <v>1858</v>
      </c>
      <c r="B747" s="9">
        <v>45601</v>
      </c>
      <c r="C747" t="s">
        <v>19</v>
      </c>
      <c r="D747" t="s">
        <v>20</v>
      </c>
      <c r="E747" t="s">
        <v>37</v>
      </c>
      <c r="F747" t="s">
        <v>1581</v>
      </c>
      <c r="G747" t="s">
        <v>1859</v>
      </c>
      <c r="H747" t="s">
        <v>40</v>
      </c>
      <c r="I747" t="s">
        <v>171</v>
      </c>
      <c r="J747">
        <v>4</v>
      </c>
      <c r="K747">
        <v>6962</v>
      </c>
      <c r="L747">
        <v>27848</v>
      </c>
      <c r="M747">
        <v>0</v>
      </c>
      <c r="N747" t="s">
        <v>26</v>
      </c>
      <c r="O747">
        <v>2</v>
      </c>
      <c r="P747" t="s">
        <v>35</v>
      </c>
      <c r="Q747">
        <v>70</v>
      </c>
      <c r="R747">
        <v>1470487</v>
      </c>
    </row>
    <row r="748" spans="1:18" x14ac:dyDescent="0.3">
      <c r="A748" t="s">
        <v>1860</v>
      </c>
      <c r="B748" s="9">
        <v>45417</v>
      </c>
      <c r="C748" t="s">
        <v>19</v>
      </c>
      <c r="D748" t="s">
        <v>20</v>
      </c>
      <c r="E748" t="s">
        <v>21</v>
      </c>
      <c r="F748" t="s">
        <v>1861</v>
      </c>
      <c r="G748" t="s">
        <v>27</v>
      </c>
      <c r="H748" t="s">
        <v>40</v>
      </c>
      <c r="I748" t="s">
        <v>106</v>
      </c>
      <c r="J748">
        <v>7</v>
      </c>
      <c r="K748">
        <v>3373</v>
      </c>
      <c r="L748">
        <v>23611</v>
      </c>
      <c r="M748">
        <v>10</v>
      </c>
      <c r="N748" t="s">
        <v>27</v>
      </c>
      <c r="O748">
        <v>3</v>
      </c>
      <c r="P748" t="s">
        <v>28</v>
      </c>
      <c r="Q748">
        <v>132</v>
      </c>
      <c r="R748">
        <v>744194</v>
      </c>
    </row>
    <row r="749" spans="1:18" x14ac:dyDescent="0.3">
      <c r="A749" t="s">
        <v>1862</v>
      </c>
      <c r="B749" s="9">
        <v>45181</v>
      </c>
      <c r="C749" t="s">
        <v>19</v>
      </c>
      <c r="D749" t="s">
        <v>20</v>
      </c>
      <c r="E749" t="s">
        <v>37</v>
      </c>
      <c r="F749" t="s">
        <v>1782</v>
      </c>
      <c r="G749" t="s">
        <v>1863</v>
      </c>
      <c r="H749" t="s">
        <v>32</v>
      </c>
      <c r="I749" t="s">
        <v>33</v>
      </c>
      <c r="J749">
        <v>19</v>
      </c>
      <c r="K749">
        <v>4686</v>
      </c>
      <c r="L749">
        <v>89034</v>
      </c>
      <c r="M749">
        <v>15</v>
      </c>
      <c r="N749" t="s">
        <v>27</v>
      </c>
      <c r="O749">
        <v>1</v>
      </c>
      <c r="P749" t="s">
        <v>28</v>
      </c>
      <c r="Q749">
        <v>21</v>
      </c>
      <c r="R749">
        <v>394393</v>
      </c>
    </row>
    <row r="750" spans="1:18" x14ac:dyDescent="0.3">
      <c r="A750" t="s">
        <v>1864</v>
      </c>
      <c r="B750" s="9">
        <v>44935</v>
      </c>
      <c r="C750" t="s">
        <v>19</v>
      </c>
      <c r="D750" t="s">
        <v>20</v>
      </c>
      <c r="E750" t="s">
        <v>53</v>
      </c>
      <c r="F750" t="s">
        <v>59</v>
      </c>
      <c r="G750" t="s">
        <v>1865</v>
      </c>
      <c r="H750" t="s">
        <v>24</v>
      </c>
      <c r="I750" t="s">
        <v>56</v>
      </c>
      <c r="J750">
        <v>19</v>
      </c>
      <c r="K750">
        <v>27731</v>
      </c>
      <c r="L750">
        <v>526889</v>
      </c>
      <c r="M750">
        <v>15</v>
      </c>
      <c r="N750" t="s">
        <v>34</v>
      </c>
      <c r="O750">
        <v>4</v>
      </c>
      <c r="P750" t="s">
        <v>35</v>
      </c>
      <c r="Q750">
        <v>23</v>
      </c>
      <c r="R750">
        <v>458369</v>
      </c>
    </row>
    <row r="751" spans="1:18" x14ac:dyDescent="0.3">
      <c r="A751" t="s">
        <v>1866</v>
      </c>
      <c r="B751" s="9">
        <v>45549</v>
      </c>
      <c r="C751" t="s">
        <v>19</v>
      </c>
      <c r="D751" t="s">
        <v>20</v>
      </c>
      <c r="E751" t="s">
        <v>37</v>
      </c>
      <c r="F751" t="s">
        <v>1738</v>
      </c>
      <c r="G751" t="s">
        <v>1867</v>
      </c>
      <c r="H751" t="s">
        <v>32</v>
      </c>
      <c r="I751" t="s">
        <v>117</v>
      </c>
      <c r="J751">
        <v>7</v>
      </c>
      <c r="K751">
        <v>7721</v>
      </c>
      <c r="L751">
        <v>54047</v>
      </c>
      <c r="M751" t="s">
        <v>27</v>
      </c>
      <c r="N751" t="s">
        <v>57</v>
      </c>
      <c r="O751">
        <v>4</v>
      </c>
      <c r="P751" t="s">
        <v>35</v>
      </c>
      <c r="Q751">
        <v>25</v>
      </c>
      <c r="R751">
        <v>458369</v>
      </c>
    </row>
    <row r="752" spans="1:18" x14ac:dyDescent="0.3">
      <c r="A752" t="s">
        <v>1868</v>
      </c>
      <c r="B752" s="9">
        <v>45359</v>
      </c>
      <c r="C752" t="s">
        <v>19</v>
      </c>
      <c r="D752" t="s">
        <v>20</v>
      </c>
      <c r="E752" t="s">
        <v>21</v>
      </c>
      <c r="F752" t="s">
        <v>305</v>
      </c>
      <c r="G752" t="s">
        <v>1869</v>
      </c>
      <c r="H752" t="s">
        <v>24</v>
      </c>
      <c r="I752" t="s">
        <v>161</v>
      </c>
      <c r="J752">
        <v>18</v>
      </c>
      <c r="K752">
        <v>222633</v>
      </c>
      <c r="L752">
        <v>4007394</v>
      </c>
      <c r="M752">
        <v>0</v>
      </c>
      <c r="N752" t="s">
        <v>27</v>
      </c>
      <c r="O752">
        <v>5</v>
      </c>
      <c r="P752" t="s">
        <v>28</v>
      </c>
      <c r="Q752">
        <v>54</v>
      </c>
      <c r="R752">
        <v>744194</v>
      </c>
    </row>
    <row r="753" spans="1:18" x14ac:dyDescent="0.3">
      <c r="A753" t="s">
        <v>1870</v>
      </c>
      <c r="B753" s="9">
        <v>45339</v>
      </c>
      <c r="C753" t="s">
        <v>19</v>
      </c>
      <c r="D753" t="s">
        <v>20</v>
      </c>
      <c r="E753" t="s">
        <v>21</v>
      </c>
      <c r="F753" t="s">
        <v>1256</v>
      </c>
      <c r="G753" t="s">
        <v>1871</v>
      </c>
      <c r="H753" t="s">
        <v>45</v>
      </c>
      <c r="I753" t="s">
        <v>82</v>
      </c>
      <c r="J753">
        <v>11</v>
      </c>
      <c r="K753">
        <v>30142</v>
      </c>
      <c r="L753">
        <v>331562</v>
      </c>
      <c r="M753">
        <v>20</v>
      </c>
      <c r="N753" t="s">
        <v>27</v>
      </c>
      <c r="O753">
        <v>2</v>
      </c>
      <c r="P753" t="s">
        <v>28</v>
      </c>
      <c r="Q753">
        <v>70</v>
      </c>
      <c r="R753">
        <v>458369</v>
      </c>
    </row>
    <row r="754" spans="1:18" x14ac:dyDescent="0.3">
      <c r="A754" t="s">
        <v>1872</v>
      </c>
      <c r="B754" s="9">
        <v>45245</v>
      </c>
      <c r="C754" t="s">
        <v>19</v>
      </c>
      <c r="D754" t="s">
        <v>20</v>
      </c>
      <c r="E754" t="s">
        <v>37</v>
      </c>
      <c r="F754" t="s">
        <v>90</v>
      </c>
      <c r="G754" t="s">
        <v>1873</v>
      </c>
      <c r="H754" t="s">
        <v>32</v>
      </c>
      <c r="I754" t="s">
        <v>117</v>
      </c>
      <c r="J754">
        <v>6</v>
      </c>
      <c r="K754">
        <v>16844</v>
      </c>
      <c r="L754">
        <v>101064</v>
      </c>
      <c r="M754">
        <v>20</v>
      </c>
      <c r="N754" t="s">
        <v>26</v>
      </c>
      <c r="O754">
        <v>1</v>
      </c>
      <c r="P754" t="s">
        <v>35</v>
      </c>
      <c r="Q754">
        <v>34</v>
      </c>
      <c r="R754">
        <v>313112</v>
      </c>
    </row>
    <row r="755" spans="1:18" x14ac:dyDescent="0.3">
      <c r="A755" t="s">
        <v>1874</v>
      </c>
      <c r="B755" s="9">
        <v>45649</v>
      </c>
      <c r="C755" t="s">
        <v>19</v>
      </c>
      <c r="D755" t="s">
        <v>20</v>
      </c>
      <c r="E755" t="s">
        <v>37</v>
      </c>
      <c r="F755" t="s">
        <v>1171</v>
      </c>
      <c r="G755" t="s">
        <v>1875</v>
      </c>
      <c r="H755" t="s">
        <v>32</v>
      </c>
      <c r="I755" t="s">
        <v>117</v>
      </c>
      <c r="J755">
        <v>15</v>
      </c>
      <c r="K755">
        <v>19686</v>
      </c>
      <c r="L755">
        <v>295290</v>
      </c>
      <c r="M755">
        <v>0</v>
      </c>
      <c r="N755" t="s">
        <v>47</v>
      </c>
      <c r="O755">
        <v>4</v>
      </c>
      <c r="P755" t="s">
        <v>35</v>
      </c>
      <c r="Q755">
        <v>141</v>
      </c>
      <c r="R755">
        <v>458369</v>
      </c>
    </row>
    <row r="756" spans="1:18" x14ac:dyDescent="0.3">
      <c r="A756" t="s">
        <v>1876</v>
      </c>
      <c r="B756" s="9">
        <v>45611</v>
      </c>
      <c r="C756" t="s">
        <v>19</v>
      </c>
      <c r="D756" t="s">
        <v>20</v>
      </c>
      <c r="E756" t="s">
        <v>53</v>
      </c>
      <c r="F756" t="s">
        <v>1853</v>
      </c>
      <c r="G756" t="s">
        <v>1877</v>
      </c>
      <c r="H756" t="s">
        <v>32</v>
      </c>
      <c r="I756" t="s">
        <v>237</v>
      </c>
      <c r="J756">
        <v>6</v>
      </c>
      <c r="K756">
        <v>12709</v>
      </c>
      <c r="L756">
        <v>76254</v>
      </c>
      <c r="M756">
        <v>20</v>
      </c>
      <c r="N756" t="s">
        <v>34</v>
      </c>
      <c r="O756">
        <v>3</v>
      </c>
      <c r="P756" t="s">
        <v>35</v>
      </c>
      <c r="Q756">
        <v>108</v>
      </c>
      <c r="R756">
        <v>394393</v>
      </c>
    </row>
    <row r="757" spans="1:18" x14ac:dyDescent="0.3">
      <c r="A757" t="s">
        <v>1878</v>
      </c>
      <c r="B757" s="9">
        <v>45460</v>
      </c>
      <c r="C757" t="s">
        <v>19</v>
      </c>
      <c r="D757" t="s">
        <v>20</v>
      </c>
      <c r="E757" t="s">
        <v>37</v>
      </c>
      <c r="F757" t="s">
        <v>535</v>
      </c>
      <c r="G757" t="s">
        <v>1879</v>
      </c>
      <c r="H757" t="s">
        <v>32</v>
      </c>
      <c r="I757" t="s">
        <v>237</v>
      </c>
      <c r="J757">
        <v>11</v>
      </c>
      <c r="K757">
        <v>6360</v>
      </c>
      <c r="L757">
        <v>69960</v>
      </c>
      <c r="M757">
        <v>15</v>
      </c>
      <c r="N757" t="s">
        <v>27</v>
      </c>
      <c r="O757">
        <v>1</v>
      </c>
      <c r="P757" t="s">
        <v>35</v>
      </c>
      <c r="Q757">
        <v>83</v>
      </c>
      <c r="R757">
        <v>394393</v>
      </c>
    </row>
    <row r="758" spans="1:18" x14ac:dyDescent="0.3">
      <c r="A758" t="s">
        <v>1880</v>
      </c>
      <c r="B758" s="9">
        <v>45329</v>
      </c>
      <c r="C758" t="s">
        <v>19</v>
      </c>
      <c r="D758" t="s">
        <v>20</v>
      </c>
      <c r="E758" t="s">
        <v>53</v>
      </c>
      <c r="F758" t="s">
        <v>157</v>
      </c>
      <c r="G758" t="s">
        <v>1881</v>
      </c>
      <c r="H758" t="s">
        <v>40</v>
      </c>
      <c r="I758" t="s">
        <v>123</v>
      </c>
      <c r="J758">
        <v>10</v>
      </c>
      <c r="K758">
        <v>4308</v>
      </c>
      <c r="L758">
        <v>43080</v>
      </c>
      <c r="M758">
        <v>20</v>
      </c>
      <c r="N758" t="s">
        <v>57</v>
      </c>
      <c r="O758" t="s">
        <v>27</v>
      </c>
      <c r="P758" t="s">
        <v>35</v>
      </c>
      <c r="Q758">
        <v>76</v>
      </c>
      <c r="R758">
        <v>458369</v>
      </c>
    </row>
    <row r="759" spans="1:18" x14ac:dyDescent="0.3">
      <c r="A759" t="s">
        <v>1882</v>
      </c>
      <c r="B759" s="9">
        <v>45553</v>
      </c>
      <c r="C759" t="s">
        <v>19</v>
      </c>
      <c r="D759" t="s">
        <v>20</v>
      </c>
      <c r="E759" t="s">
        <v>37</v>
      </c>
      <c r="F759" t="s">
        <v>1837</v>
      </c>
      <c r="G759" t="s">
        <v>1883</v>
      </c>
      <c r="H759" t="s">
        <v>32</v>
      </c>
      <c r="I759" t="s">
        <v>113</v>
      </c>
      <c r="J759">
        <v>4</v>
      </c>
      <c r="K759">
        <v>21904</v>
      </c>
      <c r="L759">
        <v>87616</v>
      </c>
      <c r="M759" t="s">
        <v>27</v>
      </c>
      <c r="N759" t="s">
        <v>26</v>
      </c>
      <c r="O759">
        <v>5</v>
      </c>
      <c r="P759" t="s">
        <v>28</v>
      </c>
      <c r="Q759">
        <v>21</v>
      </c>
      <c r="R759">
        <v>1470487</v>
      </c>
    </row>
    <row r="760" spans="1:18" x14ac:dyDescent="0.3">
      <c r="A760" t="s">
        <v>1884</v>
      </c>
      <c r="B760" s="9">
        <v>44962</v>
      </c>
      <c r="C760" t="s">
        <v>19</v>
      </c>
      <c r="D760" t="s">
        <v>20</v>
      </c>
      <c r="E760" t="s">
        <v>53</v>
      </c>
      <c r="F760" t="s">
        <v>284</v>
      </c>
      <c r="G760" t="s">
        <v>1885</v>
      </c>
      <c r="H760" t="s">
        <v>45</v>
      </c>
      <c r="I760" t="s">
        <v>211</v>
      </c>
      <c r="J760">
        <v>1</v>
      </c>
      <c r="K760">
        <v>18888</v>
      </c>
      <c r="L760">
        <v>18888</v>
      </c>
      <c r="M760">
        <v>0</v>
      </c>
      <c r="N760" t="s">
        <v>26</v>
      </c>
      <c r="O760">
        <v>4</v>
      </c>
      <c r="P760" t="s">
        <v>28</v>
      </c>
      <c r="Q760">
        <v>154</v>
      </c>
      <c r="R760">
        <v>458369</v>
      </c>
    </row>
    <row r="761" spans="1:18" x14ac:dyDescent="0.3">
      <c r="A761" t="s">
        <v>1886</v>
      </c>
      <c r="B761" s="9">
        <v>45568</v>
      </c>
      <c r="C761" t="s">
        <v>19</v>
      </c>
      <c r="D761" t="s">
        <v>20</v>
      </c>
      <c r="E761" t="s">
        <v>21</v>
      </c>
      <c r="F761" t="s">
        <v>1887</v>
      </c>
      <c r="G761" t="s">
        <v>27</v>
      </c>
      <c r="H761" t="s">
        <v>40</v>
      </c>
      <c r="I761" t="s">
        <v>70</v>
      </c>
      <c r="J761">
        <v>8</v>
      </c>
      <c r="K761">
        <v>15169</v>
      </c>
      <c r="L761">
        <v>121352</v>
      </c>
      <c r="M761">
        <v>0</v>
      </c>
      <c r="N761" t="s">
        <v>47</v>
      </c>
      <c r="O761">
        <v>2</v>
      </c>
      <c r="P761" t="s">
        <v>28</v>
      </c>
      <c r="Q761">
        <v>90</v>
      </c>
      <c r="R761">
        <v>1470487</v>
      </c>
    </row>
    <row r="762" spans="1:18" x14ac:dyDescent="0.3">
      <c r="A762" t="s">
        <v>1888</v>
      </c>
      <c r="B762" s="9">
        <v>45177</v>
      </c>
      <c r="C762" t="s">
        <v>19</v>
      </c>
      <c r="D762" t="s">
        <v>20</v>
      </c>
      <c r="E762" t="s">
        <v>21</v>
      </c>
      <c r="F762" t="s">
        <v>193</v>
      </c>
      <c r="G762" t="s">
        <v>27</v>
      </c>
      <c r="H762" t="s">
        <v>40</v>
      </c>
      <c r="I762" t="s">
        <v>41</v>
      </c>
      <c r="J762">
        <v>17</v>
      </c>
      <c r="K762">
        <v>7315</v>
      </c>
      <c r="L762">
        <v>124355</v>
      </c>
      <c r="M762">
        <v>0</v>
      </c>
      <c r="N762" t="s">
        <v>27</v>
      </c>
      <c r="O762">
        <v>2</v>
      </c>
      <c r="P762" t="s">
        <v>28</v>
      </c>
      <c r="Q762">
        <v>123</v>
      </c>
      <c r="R762">
        <v>313112</v>
      </c>
    </row>
    <row r="763" spans="1:18" x14ac:dyDescent="0.3">
      <c r="A763" t="s">
        <v>1889</v>
      </c>
      <c r="B763" s="9">
        <v>44958</v>
      </c>
      <c r="C763" t="s">
        <v>19</v>
      </c>
      <c r="D763" t="s">
        <v>20</v>
      </c>
      <c r="E763" t="s">
        <v>21</v>
      </c>
      <c r="F763" t="s">
        <v>145</v>
      </c>
      <c r="G763" t="s">
        <v>1890</v>
      </c>
      <c r="H763" t="s">
        <v>24</v>
      </c>
      <c r="I763" t="s">
        <v>61</v>
      </c>
      <c r="J763">
        <v>8</v>
      </c>
      <c r="K763">
        <v>83532</v>
      </c>
      <c r="L763">
        <v>668256</v>
      </c>
      <c r="M763">
        <v>10</v>
      </c>
      <c r="N763" t="s">
        <v>26</v>
      </c>
      <c r="O763">
        <v>4</v>
      </c>
      <c r="P763" t="s">
        <v>28</v>
      </c>
      <c r="Q763">
        <v>69</v>
      </c>
      <c r="R763">
        <v>458369</v>
      </c>
    </row>
    <row r="764" spans="1:18" x14ac:dyDescent="0.3">
      <c r="A764" t="s">
        <v>1891</v>
      </c>
      <c r="B764" s="9">
        <v>45312</v>
      </c>
      <c r="C764" t="s">
        <v>19</v>
      </c>
      <c r="D764" t="s">
        <v>20</v>
      </c>
      <c r="E764" t="s">
        <v>21</v>
      </c>
      <c r="F764" t="s">
        <v>1892</v>
      </c>
      <c r="G764" t="s">
        <v>1893</v>
      </c>
      <c r="H764" t="s">
        <v>40</v>
      </c>
      <c r="I764" t="s">
        <v>171</v>
      </c>
      <c r="J764">
        <v>11</v>
      </c>
      <c r="K764">
        <v>14038</v>
      </c>
      <c r="L764">
        <v>154418</v>
      </c>
      <c r="M764" t="s">
        <v>27</v>
      </c>
      <c r="N764" t="s">
        <v>26</v>
      </c>
      <c r="O764">
        <v>2</v>
      </c>
      <c r="P764" t="s">
        <v>35</v>
      </c>
      <c r="Q764">
        <v>17</v>
      </c>
      <c r="R764">
        <v>458369</v>
      </c>
    </row>
    <row r="765" spans="1:18" x14ac:dyDescent="0.3">
      <c r="A765" t="s">
        <v>1894</v>
      </c>
      <c r="B765" s="9">
        <v>45304</v>
      </c>
      <c r="C765" t="s">
        <v>19</v>
      </c>
      <c r="D765" t="s">
        <v>20</v>
      </c>
      <c r="E765" t="s">
        <v>21</v>
      </c>
      <c r="F765" t="s">
        <v>1370</v>
      </c>
      <c r="G765" t="s">
        <v>1895</v>
      </c>
      <c r="H765" t="s">
        <v>45</v>
      </c>
      <c r="I765" t="s">
        <v>211</v>
      </c>
      <c r="J765">
        <v>10</v>
      </c>
      <c r="K765">
        <v>42374</v>
      </c>
      <c r="L765">
        <v>423740</v>
      </c>
      <c r="M765">
        <v>15</v>
      </c>
      <c r="N765" t="s">
        <v>57</v>
      </c>
      <c r="O765" t="s">
        <v>27</v>
      </c>
      <c r="P765" t="s">
        <v>35</v>
      </c>
      <c r="Q765">
        <v>110</v>
      </c>
      <c r="R765">
        <v>458369</v>
      </c>
    </row>
    <row r="766" spans="1:18" x14ac:dyDescent="0.3">
      <c r="A766" t="s">
        <v>1896</v>
      </c>
      <c r="B766" s="9">
        <v>45090</v>
      </c>
      <c r="C766" t="s">
        <v>19</v>
      </c>
      <c r="D766" t="s">
        <v>20</v>
      </c>
      <c r="E766" t="s">
        <v>37</v>
      </c>
      <c r="F766" t="s">
        <v>986</v>
      </c>
      <c r="G766" t="s">
        <v>1897</v>
      </c>
      <c r="H766" t="s">
        <v>40</v>
      </c>
      <c r="I766" t="s">
        <v>41</v>
      </c>
      <c r="J766">
        <v>13</v>
      </c>
      <c r="K766">
        <v>7308</v>
      </c>
      <c r="L766">
        <v>95004</v>
      </c>
      <c r="M766" t="s">
        <v>27</v>
      </c>
      <c r="N766" t="s">
        <v>57</v>
      </c>
      <c r="O766">
        <v>3</v>
      </c>
      <c r="P766" t="s">
        <v>35</v>
      </c>
      <c r="Q766">
        <v>110</v>
      </c>
      <c r="R766">
        <v>458369</v>
      </c>
    </row>
    <row r="767" spans="1:18" x14ac:dyDescent="0.3">
      <c r="A767" t="s">
        <v>1898</v>
      </c>
      <c r="B767" s="9">
        <v>45069</v>
      </c>
      <c r="C767" t="s">
        <v>19</v>
      </c>
      <c r="D767" t="s">
        <v>20</v>
      </c>
      <c r="E767" t="s">
        <v>53</v>
      </c>
      <c r="F767" t="s">
        <v>268</v>
      </c>
      <c r="G767" t="s">
        <v>1899</v>
      </c>
      <c r="H767" t="s">
        <v>32</v>
      </c>
      <c r="I767" t="s">
        <v>33</v>
      </c>
      <c r="J767">
        <v>7</v>
      </c>
      <c r="K767">
        <v>22408</v>
      </c>
      <c r="L767">
        <v>156856</v>
      </c>
      <c r="M767" t="s">
        <v>27</v>
      </c>
      <c r="N767" t="s">
        <v>57</v>
      </c>
      <c r="O767">
        <v>2</v>
      </c>
      <c r="P767" t="s">
        <v>28</v>
      </c>
      <c r="Q767">
        <v>10</v>
      </c>
      <c r="R767">
        <v>394393</v>
      </c>
    </row>
    <row r="768" spans="1:18" x14ac:dyDescent="0.3">
      <c r="A768" t="s">
        <v>1900</v>
      </c>
      <c r="B768" s="9">
        <v>45438</v>
      </c>
      <c r="C768" t="s">
        <v>19</v>
      </c>
      <c r="D768" t="s">
        <v>20</v>
      </c>
      <c r="E768" t="s">
        <v>21</v>
      </c>
      <c r="F768" t="s">
        <v>819</v>
      </c>
      <c r="G768" t="s">
        <v>1901</v>
      </c>
      <c r="H768" t="s">
        <v>65</v>
      </c>
      <c r="I768" t="s">
        <v>102</v>
      </c>
      <c r="J768">
        <v>6</v>
      </c>
      <c r="K768">
        <v>131391</v>
      </c>
      <c r="L768">
        <v>788346</v>
      </c>
      <c r="M768">
        <v>15</v>
      </c>
      <c r="N768" t="s">
        <v>47</v>
      </c>
      <c r="O768">
        <v>4</v>
      </c>
      <c r="P768" t="s">
        <v>35</v>
      </c>
      <c r="Q768">
        <v>150</v>
      </c>
      <c r="R768">
        <v>458369</v>
      </c>
    </row>
    <row r="769" spans="1:18" x14ac:dyDescent="0.3">
      <c r="A769" t="s">
        <v>1902</v>
      </c>
      <c r="B769" s="9">
        <v>45066</v>
      </c>
      <c r="C769" t="s">
        <v>19</v>
      </c>
      <c r="D769" t="s">
        <v>20</v>
      </c>
      <c r="E769" t="s">
        <v>21</v>
      </c>
      <c r="F769" t="s">
        <v>1306</v>
      </c>
      <c r="G769" t="s">
        <v>1903</v>
      </c>
      <c r="H769" t="s">
        <v>65</v>
      </c>
      <c r="I769" t="s">
        <v>382</v>
      </c>
      <c r="J769">
        <v>18</v>
      </c>
      <c r="K769">
        <v>120909</v>
      </c>
      <c r="L769">
        <v>2176362</v>
      </c>
      <c r="M769">
        <v>0</v>
      </c>
      <c r="N769" t="s">
        <v>34</v>
      </c>
      <c r="O769">
        <v>2</v>
      </c>
      <c r="P769" t="s">
        <v>35</v>
      </c>
      <c r="Q769">
        <v>173</v>
      </c>
      <c r="R769">
        <v>313112</v>
      </c>
    </row>
    <row r="770" spans="1:18" x14ac:dyDescent="0.3">
      <c r="A770" t="s">
        <v>1904</v>
      </c>
      <c r="B770" s="9">
        <v>45273</v>
      </c>
      <c r="C770" t="s">
        <v>19</v>
      </c>
      <c r="D770" t="s">
        <v>20</v>
      </c>
      <c r="E770" t="s">
        <v>53</v>
      </c>
      <c r="F770" t="s">
        <v>487</v>
      </c>
      <c r="G770" t="s">
        <v>1905</v>
      </c>
      <c r="H770" t="s">
        <v>40</v>
      </c>
      <c r="I770" t="s">
        <v>106</v>
      </c>
      <c r="J770">
        <v>7</v>
      </c>
      <c r="K770">
        <v>3341</v>
      </c>
      <c r="L770">
        <v>23387</v>
      </c>
      <c r="M770">
        <v>15</v>
      </c>
      <c r="N770" t="s">
        <v>26</v>
      </c>
      <c r="O770">
        <v>1</v>
      </c>
      <c r="P770" t="s">
        <v>35</v>
      </c>
      <c r="Q770">
        <v>113</v>
      </c>
      <c r="R770">
        <v>394393</v>
      </c>
    </row>
    <row r="771" spans="1:18" x14ac:dyDescent="0.3">
      <c r="A771" t="s">
        <v>1906</v>
      </c>
      <c r="B771" s="9">
        <v>45236</v>
      </c>
      <c r="C771" t="s">
        <v>19</v>
      </c>
      <c r="D771" t="s">
        <v>20</v>
      </c>
      <c r="E771" t="s">
        <v>21</v>
      </c>
      <c r="F771" t="s">
        <v>401</v>
      </c>
      <c r="G771" t="s">
        <v>1907</v>
      </c>
      <c r="H771" t="s">
        <v>40</v>
      </c>
      <c r="I771" t="s">
        <v>51</v>
      </c>
      <c r="J771">
        <v>9</v>
      </c>
      <c r="K771">
        <v>6736</v>
      </c>
      <c r="L771">
        <v>60624</v>
      </c>
      <c r="M771">
        <v>20</v>
      </c>
      <c r="N771" t="s">
        <v>26</v>
      </c>
      <c r="O771">
        <v>4</v>
      </c>
      <c r="P771" t="s">
        <v>28</v>
      </c>
      <c r="Q771">
        <v>55</v>
      </c>
      <c r="R771">
        <v>394393</v>
      </c>
    </row>
    <row r="772" spans="1:18" x14ac:dyDescent="0.3">
      <c r="A772" t="s">
        <v>1908</v>
      </c>
      <c r="B772" s="9">
        <v>45595</v>
      </c>
      <c r="C772" t="s">
        <v>19</v>
      </c>
      <c r="D772" t="s">
        <v>20</v>
      </c>
      <c r="E772" t="s">
        <v>37</v>
      </c>
      <c r="F772" t="s">
        <v>736</v>
      </c>
      <c r="G772" t="s">
        <v>1909</v>
      </c>
      <c r="H772" t="s">
        <v>24</v>
      </c>
      <c r="I772" t="s">
        <v>25</v>
      </c>
      <c r="J772">
        <v>1</v>
      </c>
      <c r="K772">
        <v>259548</v>
      </c>
      <c r="L772">
        <v>259548</v>
      </c>
      <c r="M772">
        <v>0</v>
      </c>
      <c r="N772" t="s">
        <v>47</v>
      </c>
      <c r="O772">
        <v>1</v>
      </c>
      <c r="P772" t="s">
        <v>35</v>
      </c>
      <c r="Q772">
        <v>113</v>
      </c>
      <c r="R772">
        <v>1470487</v>
      </c>
    </row>
    <row r="773" spans="1:18" x14ac:dyDescent="0.3">
      <c r="A773" t="s">
        <v>1910</v>
      </c>
      <c r="B773" s="9">
        <v>45601</v>
      </c>
      <c r="C773" t="s">
        <v>19</v>
      </c>
      <c r="D773" t="s">
        <v>20</v>
      </c>
      <c r="E773" t="s">
        <v>53</v>
      </c>
      <c r="F773" t="s">
        <v>634</v>
      </c>
      <c r="G773" t="s">
        <v>1911</v>
      </c>
      <c r="H773" t="s">
        <v>45</v>
      </c>
      <c r="I773" t="s">
        <v>82</v>
      </c>
      <c r="J773">
        <v>6</v>
      </c>
      <c r="K773">
        <v>9609</v>
      </c>
      <c r="L773">
        <v>57654</v>
      </c>
      <c r="M773">
        <v>0</v>
      </c>
      <c r="N773" t="s">
        <v>26</v>
      </c>
      <c r="O773">
        <v>5</v>
      </c>
      <c r="P773" t="s">
        <v>35</v>
      </c>
      <c r="Q773">
        <v>96</v>
      </c>
      <c r="R773">
        <v>394393</v>
      </c>
    </row>
    <row r="774" spans="1:18" x14ac:dyDescent="0.3">
      <c r="A774" t="s">
        <v>1912</v>
      </c>
      <c r="B774" s="9">
        <v>45310</v>
      </c>
      <c r="C774" t="s">
        <v>19</v>
      </c>
      <c r="D774" t="s">
        <v>20</v>
      </c>
      <c r="E774" t="s">
        <v>21</v>
      </c>
      <c r="F774" t="s">
        <v>415</v>
      </c>
      <c r="G774" t="s">
        <v>1913</v>
      </c>
      <c r="H774" t="s">
        <v>45</v>
      </c>
      <c r="I774" t="s">
        <v>46</v>
      </c>
      <c r="J774">
        <v>12</v>
      </c>
      <c r="K774">
        <v>43202</v>
      </c>
      <c r="L774">
        <v>518424</v>
      </c>
      <c r="M774">
        <v>0</v>
      </c>
      <c r="N774" t="s">
        <v>57</v>
      </c>
      <c r="O774">
        <v>6</v>
      </c>
      <c r="P774" t="s">
        <v>35</v>
      </c>
      <c r="Q774">
        <v>148</v>
      </c>
      <c r="R774">
        <v>313112</v>
      </c>
    </row>
    <row r="775" spans="1:18" x14ac:dyDescent="0.3">
      <c r="A775" t="s">
        <v>1914</v>
      </c>
      <c r="B775" s="9">
        <v>45002</v>
      </c>
      <c r="C775" t="s">
        <v>19</v>
      </c>
      <c r="D775" t="s">
        <v>20</v>
      </c>
      <c r="E775" t="s">
        <v>37</v>
      </c>
      <c r="F775" t="s">
        <v>1467</v>
      </c>
      <c r="G775" t="s">
        <v>1915</v>
      </c>
      <c r="H775" t="s">
        <v>40</v>
      </c>
      <c r="I775" t="s">
        <v>51</v>
      </c>
      <c r="J775">
        <v>13</v>
      </c>
      <c r="K775">
        <v>4353</v>
      </c>
      <c r="L775">
        <v>56589</v>
      </c>
      <c r="M775">
        <v>10</v>
      </c>
      <c r="N775" t="s">
        <v>34</v>
      </c>
      <c r="O775">
        <v>3</v>
      </c>
      <c r="P775" t="s">
        <v>35</v>
      </c>
      <c r="Q775">
        <v>136</v>
      </c>
      <c r="R775">
        <v>394393</v>
      </c>
    </row>
    <row r="776" spans="1:18" x14ac:dyDescent="0.3">
      <c r="A776" t="s">
        <v>1916</v>
      </c>
      <c r="B776" s="9">
        <v>45294</v>
      </c>
      <c r="C776" t="s">
        <v>19</v>
      </c>
      <c r="D776" t="s">
        <v>20</v>
      </c>
      <c r="E776" t="s">
        <v>37</v>
      </c>
      <c r="F776" t="s">
        <v>1917</v>
      </c>
      <c r="G776" t="s">
        <v>1918</v>
      </c>
      <c r="H776" t="s">
        <v>65</v>
      </c>
      <c r="I776" t="s">
        <v>382</v>
      </c>
      <c r="J776">
        <v>7</v>
      </c>
      <c r="K776">
        <v>62070</v>
      </c>
      <c r="L776">
        <v>434490</v>
      </c>
      <c r="M776">
        <v>0</v>
      </c>
      <c r="N776" t="s">
        <v>57</v>
      </c>
      <c r="O776">
        <v>4</v>
      </c>
      <c r="P776" t="s">
        <v>35</v>
      </c>
      <c r="Q776">
        <v>20</v>
      </c>
      <c r="R776">
        <v>458369</v>
      </c>
    </row>
    <row r="777" spans="1:18" x14ac:dyDescent="0.3">
      <c r="A777" t="s">
        <v>1919</v>
      </c>
      <c r="B777" s="9">
        <v>45028</v>
      </c>
      <c r="C777" t="s">
        <v>19</v>
      </c>
      <c r="D777" t="s">
        <v>20</v>
      </c>
      <c r="E777" t="s">
        <v>21</v>
      </c>
      <c r="F777" t="s">
        <v>1920</v>
      </c>
      <c r="G777" t="s">
        <v>1921</v>
      </c>
      <c r="H777" t="s">
        <v>32</v>
      </c>
      <c r="I777" t="s">
        <v>113</v>
      </c>
      <c r="J777">
        <v>4</v>
      </c>
      <c r="K777">
        <v>15484</v>
      </c>
      <c r="L777">
        <v>61936</v>
      </c>
      <c r="M777">
        <v>5</v>
      </c>
      <c r="N777" t="s">
        <v>57</v>
      </c>
      <c r="O777">
        <v>4</v>
      </c>
      <c r="P777" t="s">
        <v>35</v>
      </c>
      <c r="Q777">
        <v>19</v>
      </c>
      <c r="R777">
        <v>744194</v>
      </c>
    </row>
    <row r="778" spans="1:18" x14ac:dyDescent="0.3">
      <c r="A778" t="s">
        <v>1922</v>
      </c>
      <c r="B778" s="9">
        <v>45443</v>
      </c>
      <c r="C778" t="s">
        <v>19</v>
      </c>
      <c r="D778" t="s">
        <v>20</v>
      </c>
      <c r="E778" t="s">
        <v>37</v>
      </c>
      <c r="F778" t="s">
        <v>945</v>
      </c>
      <c r="G778" t="s">
        <v>27</v>
      </c>
      <c r="H778" t="s">
        <v>40</v>
      </c>
      <c r="I778" t="s">
        <v>41</v>
      </c>
      <c r="J778">
        <v>12</v>
      </c>
      <c r="K778">
        <v>1321</v>
      </c>
      <c r="L778">
        <v>15852</v>
      </c>
      <c r="M778">
        <v>5</v>
      </c>
      <c r="N778" t="s">
        <v>47</v>
      </c>
      <c r="O778">
        <v>4</v>
      </c>
      <c r="P778" t="s">
        <v>35</v>
      </c>
      <c r="Q778">
        <v>168</v>
      </c>
      <c r="R778">
        <v>744194</v>
      </c>
    </row>
    <row r="779" spans="1:18" x14ac:dyDescent="0.3">
      <c r="A779" t="s">
        <v>1923</v>
      </c>
      <c r="B779" s="9">
        <v>45338</v>
      </c>
      <c r="C779" t="s">
        <v>19</v>
      </c>
      <c r="D779" t="s">
        <v>20</v>
      </c>
      <c r="E779" t="s">
        <v>21</v>
      </c>
      <c r="F779" t="s">
        <v>1924</v>
      </c>
      <c r="G779" t="s">
        <v>27</v>
      </c>
      <c r="H779" t="s">
        <v>65</v>
      </c>
      <c r="I779" t="s">
        <v>397</v>
      </c>
      <c r="J779">
        <v>5</v>
      </c>
      <c r="K779">
        <v>161426</v>
      </c>
      <c r="L779">
        <v>807130</v>
      </c>
      <c r="M779">
        <v>5</v>
      </c>
      <c r="N779" t="s">
        <v>27</v>
      </c>
      <c r="O779">
        <v>7</v>
      </c>
      <c r="P779" t="s">
        <v>35</v>
      </c>
      <c r="Q779">
        <v>119</v>
      </c>
      <c r="R779">
        <v>394393</v>
      </c>
    </row>
    <row r="780" spans="1:18" x14ac:dyDescent="0.3">
      <c r="A780" t="s">
        <v>1925</v>
      </c>
      <c r="B780" s="9">
        <v>45477</v>
      </c>
      <c r="C780" t="s">
        <v>19</v>
      </c>
      <c r="D780" t="s">
        <v>20</v>
      </c>
      <c r="E780" t="s">
        <v>37</v>
      </c>
      <c r="F780" t="s">
        <v>768</v>
      </c>
      <c r="G780" t="s">
        <v>1926</v>
      </c>
      <c r="H780" t="s">
        <v>40</v>
      </c>
      <c r="I780" t="s">
        <v>41</v>
      </c>
      <c r="J780">
        <v>15</v>
      </c>
      <c r="K780">
        <v>9508</v>
      </c>
      <c r="L780">
        <v>142620</v>
      </c>
      <c r="M780">
        <v>15</v>
      </c>
      <c r="N780" t="s">
        <v>57</v>
      </c>
      <c r="O780">
        <v>2</v>
      </c>
      <c r="P780" t="s">
        <v>35</v>
      </c>
      <c r="Q780">
        <v>2</v>
      </c>
      <c r="R780">
        <v>394393</v>
      </c>
    </row>
    <row r="781" spans="1:18" x14ac:dyDescent="0.3">
      <c r="A781" t="s">
        <v>1927</v>
      </c>
      <c r="B781" s="9">
        <v>45042</v>
      </c>
      <c r="C781" t="s">
        <v>19</v>
      </c>
      <c r="D781" t="s">
        <v>20</v>
      </c>
      <c r="E781" t="s">
        <v>21</v>
      </c>
      <c r="F781" t="s">
        <v>1928</v>
      </c>
      <c r="G781" t="s">
        <v>1929</v>
      </c>
      <c r="H781" t="s">
        <v>45</v>
      </c>
      <c r="I781" t="s">
        <v>211</v>
      </c>
      <c r="J781">
        <v>14</v>
      </c>
      <c r="K781">
        <v>42432</v>
      </c>
      <c r="L781">
        <v>594048</v>
      </c>
      <c r="M781">
        <v>0</v>
      </c>
      <c r="N781" t="s">
        <v>34</v>
      </c>
      <c r="O781">
        <v>5</v>
      </c>
      <c r="P781" t="s">
        <v>28</v>
      </c>
      <c r="Q781">
        <v>16</v>
      </c>
      <c r="R781">
        <v>1470487</v>
      </c>
    </row>
    <row r="782" spans="1:18" x14ac:dyDescent="0.3">
      <c r="A782" t="s">
        <v>1930</v>
      </c>
      <c r="B782" s="9">
        <v>45515</v>
      </c>
      <c r="C782" t="s">
        <v>19</v>
      </c>
      <c r="D782" t="s">
        <v>20</v>
      </c>
      <c r="E782" t="s">
        <v>21</v>
      </c>
      <c r="F782" t="s">
        <v>1853</v>
      </c>
      <c r="G782" t="s">
        <v>1931</v>
      </c>
      <c r="H782" t="s">
        <v>24</v>
      </c>
      <c r="I782" t="s">
        <v>174</v>
      </c>
      <c r="J782">
        <v>11</v>
      </c>
      <c r="K782">
        <v>22448</v>
      </c>
      <c r="L782">
        <v>246928</v>
      </c>
      <c r="M782">
        <v>5</v>
      </c>
      <c r="N782" t="s">
        <v>27</v>
      </c>
      <c r="O782">
        <v>2</v>
      </c>
      <c r="P782" t="s">
        <v>35</v>
      </c>
      <c r="Q782">
        <v>197</v>
      </c>
      <c r="R782">
        <v>313112</v>
      </c>
    </row>
    <row r="783" spans="1:18" x14ac:dyDescent="0.3">
      <c r="A783" t="s">
        <v>1932</v>
      </c>
      <c r="B783" s="9">
        <v>45379</v>
      </c>
      <c r="C783" t="s">
        <v>19</v>
      </c>
      <c r="D783" t="s">
        <v>20</v>
      </c>
      <c r="E783" t="s">
        <v>37</v>
      </c>
      <c r="F783" t="s">
        <v>1933</v>
      </c>
      <c r="G783" t="s">
        <v>27</v>
      </c>
      <c r="H783" t="s">
        <v>45</v>
      </c>
      <c r="I783" t="s">
        <v>130</v>
      </c>
      <c r="J783">
        <v>14</v>
      </c>
      <c r="K783">
        <v>7283</v>
      </c>
      <c r="L783">
        <v>101962</v>
      </c>
      <c r="M783">
        <v>20</v>
      </c>
      <c r="N783" t="s">
        <v>47</v>
      </c>
      <c r="O783">
        <v>3</v>
      </c>
      <c r="P783" t="s">
        <v>35</v>
      </c>
      <c r="Q783">
        <v>60</v>
      </c>
      <c r="R783">
        <v>313112</v>
      </c>
    </row>
    <row r="784" spans="1:18" x14ac:dyDescent="0.3">
      <c r="A784" t="s">
        <v>1934</v>
      </c>
      <c r="B784" s="9">
        <v>45498</v>
      </c>
      <c r="C784" t="s">
        <v>19</v>
      </c>
      <c r="D784" t="s">
        <v>20</v>
      </c>
      <c r="E784" t="s">
        <v>21</v>
      </c>
      <c r="F784" t="s">
        <v>204</v>
      </c>
      <c r="G784" t="s">
        <v>1935</v>
      </c>
      <c r="H784" t="s">
        <v>40</v>
      </c>
      <c r="I784" t="s">
        <v>106</v>
      </c>
      <c r="J784">
        <v>2</v>
      </c>
      <c r="K784">
        <v>16345</v>
      </c>
      <c r="L784">
        <v>32690</v>
      </c>
      <c r="M784">
        <v>0</v>
      </c>
      <c r="N784" t="s">
        <v>27</v>
      </c>
      <c r="O784" t="s">
        <v>27</v>
      </c>
      <c r="P784" t="s">
        <v>35</v>
      </c>
      <c r="Q784">
        <v>21</v>
      </c>
      <c r="R784">
        <v>313112</v>
      </c>
    </row>
    <row r="785" spans="1:18" x14ac:dyDescent="0.3">
      <c r="A785" t="s">
        <v>1936</v>
      </c>
      <c r="B785" s="9">
        <v>45103</v>
      </c>
      <c r="C785" t="s">
        <v>19</v>
      </c>
      <c r="D785" t="s">
        <v>20</v>
      </c>
      <c r="E785" t="s">
        <v>37</v>
      </c>
      <c r="F785" t="s">
        <v>415</v>
      </c>
      <c r="G785" t="s">
        <v>1937</v>
      </c>
      <c r="H785" t="s">
        <v>32</v>
      </c>
      <c r="I785" t="s">
        <v>158</v>
      </c>
      <c r="J785">
        <v>3</v>
      </c>
      <c r="K785">
        <v>21019</v>
      </c>
      <c r="L785">
        <v>63057</v>
      </c>
      <c r="M785">
        <v>5</v>
      </c>
      <c r="N785" t="s">
        <v>47</v>
      </c>
      <c r="O785">
        <v>1</v>
      </c>
      <c r="P785" t="s">
        <v>28</v>
      </c>
      <c r="Q785">
        <v>146</v>
      </c>
      <c r="R785">
        <v>394393</v>
      </c>
    </row>
    <row r="786" spans="1:18" x14ac:dyDescent="0.3">
      <c r="A786" t="s">
        <v>1938</v>
      </c>
      <c r="B786" s="9">
        <v>45392</v>
      </c>
      <c r="C786" t="s">
        <v>19</v>
      </c>
      <c r="D786" t="s">
        <v>20</v>
      </c>
      <c r="E786" t="s">
        <v>37</v>
      </c>
      <c r="F786" t="s">
        <v>670</v>
      </c>
      <c r="G786" t="s">
        <v>1939</v>
      </c>
      <c r="H786" t="s">
        <v>24</v>
      </c>
      <c r="I786" t="s">
        <v>61</v>
      </c>
      <c r="J786">
        <v>8</v>
      </c>
      <c r="K786">
        <v>145012</v>
      </c>
      <c r="L786">
        <v>1160096</v>
      </c>
      <c r="M786">
        <v>5</v>
      </c>
      <c r="N786" t="s">
        <v>57</v>
      </c>
      <c r="O786">
        <v>4</v>
      </c>
      <c r="P786" t="s">
        <v>35</v>
      </c>
      <c r="Q786">
        <v>49</v>
      </c>
      <c r="R786">
        <v>744194</v>
      </c>
    </row>
    <row r="787" spans="1:18" x14ac:dyDescent="0.3">
      <c r="A787" t="s">
        <v>1940</v>
      </c>
      <c r="B787" s="9">
        <v>45380</v>
      </c>
      <c r="C787" t="s">
        <v>19</v>
      </c>
      <c r="D787" t="s">
        <v>20</v>
      </c>
      <c r="E787" t="s">
        <v>53</v>
      </c>
      <c r="F787" t="s">
        <v>1941</v>
      </c>
      <c r="G787" t="s">
        <v>1942</v>
      </c>
      <c r="H787" t="s">
        <v>45</v>
      </c>
      <c r="I787" t="s">
        <v>211</v>
      </c>
      <c r="J787">
        <v>3</v>
      </c>
      <c r="K787">
        <v>37175</v>
      </c>
      <c r="L787">
        <v>111525</v>
      </c>
      <c r="M787" t="s">
        <v>27</v>
      </c>
      <c r="N787" t="s">
        <v>47</v>
      </c>
      <c r="O787" t="s">
        <v>27</v>
      </c>
      <c r="P787" t="s">
        <v>35</v>
      </c>
      <c r="Q787">
        <v>24</v>
      </c>
      <c r="R787">
        <v>458369</v>
      </c>
    </row>
    <row r="788" spans="1:18" x14ac:dyDescent="0.3">
      <c r="A788" t="s">
        <v>1943</v>
      </c>
      <c r="B788" s="9">
        <v>45029</v>
      </c>
      <c r="C788" t="s">
        <v>19</v>
      </c>
      <c r="D788" t="s">
        <v>20</v>
      </c>
      <c r="E788" t="s">
        <v>21</v>
      </c>
      <c r="F788" t="s">
        <v>87</v>
      </c>
      <c r="G788" t="s">
        <v>1944</v>
      </c>
      <c r="H788" t="s">
        <v>32</v>
      </c>
      <c r="I788" t="s">
        <v>117</v>
      </c>
      <c r="J788">
        <v>11</v>
      </c>
      <c r="K788">
        <v>14603</v>
      </c>
      <c r="L788">
        <v>160633</v>
      </c>
      <c r="M788">
        <v>0</v>
      </c>
      <c r="N788" t="s">
        <v>34</v>
      </c>
      <c r="O788">
        <v>6</v>
      </c>
      <c r="P788" t="s">
        <v>35</v>
      </c>
      <c r="Q788">
        <v>180</v>
      </c>
      <c r="R788">
        <v>394393</v>
      </c>
    </row>
    <row r="789" spans="1:18" x14ac:dyDescent="0.3">
      <c r="A789" t="s">
        <v>1945</v>
      </c>
      <c r="B789" s="9">
        <v>45644</v>
      </c>
      <c r="C789" t="s">
        <v>19</v>
      </c>
      <c r="D789" t="s">
        <v>20</v>
      </c>
      <c r="E789" t="s">
        <v>37</v>
      </c>
      <c r="F789" t="s">
        <v>1946</v>
      </c>
      <c r="G789" t="s">
        <v>1947</v>
      </c>
      <c r="H789" t="s">
        <v>40</v>
      </c>
      <c r="I789" t="s">
        <v>70</v>
      </c>
      <c r="J789">
        <v>5</v>
      </c>
      <c r="K789">
        <v>17119</v>
      </c>
      <c r="L789">
        <v>85595</v>
      </c>
      <c r="M789">
        <v>0</v>
      </c>
      <c r="N789" t="s">
        <v>27</v>
      </c>
      <c r="O789">
        <v>3</v>
      </c>
      <c r="P789" t="s">
        <v>28</v>
      </c>
      <c r="Q789">
        <v>188</v>
      </c>
      <c r="R789">
        <v>744194</v>
      </c>
    </row>
    <row r="790" spans="1:18" x14ac:dyDescent="0.3">
      <c r="A790" t="s">
        <v>1948</v>
      </c>
      <c r="B790" s="9">
        <v>45033</v>
      </c>
      <c r="C790" t="s">
        <v>19</v>
      </c>
      <c r="D790" t="s">
        <v>20</v>
      </c>
      <c r="E790" t="s">
        <v>37</v>
      </c>
      <c r="F790" t="s">
        <v>1949</v>
      </c>
      <c r="G790" t="s">
        <v>1950</v>
      </c>
      <c r="H790" t="s">
        <v>40</v>
      </c>
      <c r="I790" t="s">
        <v>70</v>
      </c>
      <c r="J790">
        <v>16</v>
      </c>
      <c r="K790">
        <v>11358</v>
      </c>
      <c r="L790">
        <v>181728</v>
      </c>
      <c r="M790" t="s">
        <v>27</v>
      </c>
      <c r="N790" t="s">
        <v>47</v>
      </c>
      <c r="O790">
        <v>3</v>
      </c>
      <c r="P790" t="s">
        <v>28</v>
      </c>
      <c r="Q790">
        <v>62</v>
      </c>
      <c r="R790">
        <v>394393</v>
      </c>
    </row>
    <row r="791" spans="1:18" x14ac:dyDescent="0.3">
      <c r="A791" t="s">
        <v>1951</v>
      </c>
      <c r="B791" s="9">
        <v>44978</v>
      </c>
      <c r="C791" t="s">
        <v>19</v>
      </c>
      <c r="D791" t="s">
        <v>20</v>
      </c>
      <c r="E791" t="s">
        <v>21</v>
      </c>
      <c r="F791" t="s">
        <v>1665</v>
      </c>
      <c r="G791" t="s">
        <v>1952</v>
      </c>
      <c r="H791" t="s">
        <v>32</v>
      </c>
      <c r="I791" t="s">
        <v>158</v>
      </c>
      <c r="J791">
        <v>5</v>
      </c>
      <c r="K791">
        <v>20567</v>
      </c>
      <c r="L791">
        <v>102835</v>
      </c>
      <c r="M791">
        <v>0</v>
      </c>
      <c r="N791" t="s">
        <v>27</v>
      </c>
      <c r="O791">
        <v>5</v>
      </c>
      <c r="P791" t="s">
        <v>28</v>
      </c>
      <c r="Q791">
        <v>110</v>
      </c>
      <c r="R791">
        <v>313112</v>
      </c>
    </row>
    <row r="792" spans="1:18" x14ac:dyDescent="0.3">
      <c r="A792" t="s">
        <v>1953</v>
      </c>
      <c r="B792" s="9">
        <v>44950</v>
      </c>
      <c r="C792" t="s">
        <v>19</v>
      </c>
      <c r="D792" t="s">
        <v>20</v>
      </c>
      <c r="E792" t="s">
        <v>21</v>
      </c>
      <c r="F792" t="s">
        <v>1534</v>
      </c>
      <c r="G792" t="s">
        <v>1954</v>
      </c>
      <c r="H792" t="s">
        <v>65</v>
      </c>
      <c r="I792" t="s">
        <v>78</v>
      </c>
      <c r="J792">
        <v>5</v>
      </c>
      <c r="K792">
        <v>103743</v>
      </c>
      <c r="L792">
        <v>518715</v>
      </c>
      <c r="M792">
        <v>0</v>
      </c>
      <c r="N792" t="s">
        <v>47</v>
      </c>
      <c r="O792">
        <v>2</v>
      </c>
      <c r="P792" t="s">
        <v>35</v>
      </c>
      <c r="Q792">
        <v>97</v>
      </c>
      <c r="R792">
        <v>1470487</v>
      </c>
    </row>
    <row r="793" spans="1:18" x14ac:dyDescent="0.3">
      <c r="A793" t="s">
        <v>1955</v>
      </c>
      <c r="B793" s="9">
        <v>45266</v>
      </c>
      <c r="C793" t="s">
        <v>19</v>
      </c>
      <c r="D793" t="s">
        <v>20</v>
      </c>
      <c r="E793" t="s">
        <v>37</v>
      </c>
      <c r="F793" t="s">
        <v>589</v>
      </c>
      <c r="G793" t="s">
        <v>1956</v>
      </c>
      <c r="H793" t="s">
        <v>40</v>
      </c>
      <c r="I793" t="s">
        <v>106</v>
      </c>
      <c r="J793">
        <v>6</v>
      </c>
      <c r="K793">
        <v>2917</v>
      </c>
      <c r="L793">
        <v>17502</v>
      </c>
      <c r="M793" t="s">
        <v>27</v>
      </c>
      <c r="N793" t="s">
        <v>26</v>
      </c>
      <c r="O793">
        <v>1</v>
      </c>
      <c r="P793" t="s">
        <v>35</v>
      </c>
      <c r="Q793">
        <v>16</v>
      </c>
      <c r="R793">
        <v>313112</v>
      </c>
    </row>
    <row r="794" spans="1:18" x14ac:dyDescent="0.3">
      <c r="A794" t="s">
        <v>1957</v>
      </c>
      <c r="B794" s="9">
        <v>45433</v>
      </c>
      <c r="C794" t="s">
        <v>19</v>
      </c>
      <c r="D794" t="s">
        <v>20</v>
      </c>
      <c r="E794" t="s">
        <v>21</v>
      </c>
      <c r="F794" t="s">
        <v>379</v>
      </c>
      <c r="G794" t="s">
        <v>1958</v>
      </c>
      <c r="H794" t="s">
        <v>40</v>
      </c>
      <c r="I794" t="s">
        <v>106</v>
      </c>
      <c r="J794">
        <v>14</v>
      </c>
      <c r="K794">
        <v>13058</v>
      </c>
      <c r="L794">
        <v>182812</v>
      </c>
      <c r="M794">
        <v>0</v>
      </c>
      <c r="N794" t="s">
        <v>26</v>
      </c>
      <c r="O794">
        <v>4</v>
      </c>
      <c r="P794" t="s">
        <v>35</v>
      </c>
      <c r="Q794">
        <v>194</v>
      </c>
      <c r="R794">
        <v>394393</v>
      </c>
    </row>
    <row r="795" spans="1:18" x14ac:dyDescent="0.3">
      <c r="A795" t="s">
        <v>1959</v>
      </c>
      <c r="B795" s="9">
        <v>45270</v>
      </c>
      <c r="C795" t="s">
        <v>19</v>
      </c>
      <c r="D795" t="s">
        <v>20</v>
      </c>
      <c r="E795" t="s">
        <v>53</v>
      </c>
      <c r="F795" t="s">
        <v>1960</v>
      </c>
      <c r="G795" t="s">
        <v>1961</v>
      </c>
      <c r="H795" t="s">
        <v>40</v>
      </c>
      <c r="I795" t="s">
        <v>51</v>
      </c>
      <c r="J795">
        <v>11</v>
      </c>
      <c r="K795">
        <v>1146</v>
      </c>
      <c r="L795">
        <v>12606</v>
      </c>
      <c r="M795" t="s">
        <v>27</v>
      </c>
      <c r="N795" t="s">
        <v>34</v>
      </c>
      <c r="O795">
        <v>4</v>
      </c>
      <c r="P795" t="s">
        <v>28</v>
      </c>
      <c r="Q795">
        <v>38</v>
      </c>
      <c r="R795">
        <v>458369</v>
      </c>
    </row>
    <row r="796" spans="1:18" x14ac:dyDescent="0.3">
      <c r="A796" t="s">
        <v>1962</v>
      </c>
      <c r="B796" s="9">
        <v>45646</v>
      </c>
      <c r="C796" t="s">
        <v>19</v>
      </c>
      <c r="D796" t="s">
        <v>20</v>
      </c>
      <c r="E796" t="s">
        <v>37</v>
      </c>
      <c r="F796" t="s">
        <v>1002</v>
      </c>
      <c r="G796" t="s">
        <v>1963</v>
      </c>
      <c r="H796" t="s">
        <v>24</v>
      </c>
      <c r="I796" t="s">
        <v>56</v>
      </c>
      <c r="J796">
        <v>1</v>
      </c>
      <c r="K796">
        <v>68825</v>
      </c>
      <c r="L796">
        <v>68825</v>
      </c>
      <c r="M796">
        <v>10</v>
      </c>
      <c r="N796" t="s">
        <v>27</v>
      </c>
      <c r="O796">
        <v>1</v>
      </c>
      <c r="P796" t="s">
        <v>35</v>
      </c>
      <c r="Q796">
        <v>30</v>
      </c>
      <c r="R796">
        <v>1470487</v>
      </c>
    </row>
    <row r="797" spans="1:18" x14ac:dyDescent="0.3">
      <c r="A797" t="s">
        <v>1964</v>
      </c>
      <c r="B797" s="9">
        <v>45537</v>
      </c>
      <c r="C797" t="s">
        <v>19</v>
      </c>
      <c r="D797" t="s">
        <v>20</v>
      </c>
      <c r="E797" t="s">
        <v>21</v>
      </c>
      <c r="F797" t="s">
        <v>204</v>
      </c>
      <c r="G797" t="s">
        <v>1965</v>
      </c>
      <c r="H797" t="s">
        <v>45</v>
      </c>
      <c r="I797" t="s">
        <v>211</v>
      </c>
      <c r="J797">
        <v>2</v>
      </c>
      <c r="K797">
        <v>41961</v>
      </c>
      <c r="L797">
        <v>83922</v>
      </c>
      <c r="M797">
        <v>10</v>
      </c>
      <c r="N797" t="s">
        <v>47</v>
      </c>
      <c r="O797">
        <v>5</v>
      </c>
      <c r="P797" t="s">
        <v>27</v>
      </c>
      <c r="Q797">
        <v>119</v>
      </c>
      <c r="R797">
        <v>313112</v>
      </c>
    </row>
    <row r="798" spans="1:18" x14ac:dyDescent="0.3">
      <c r="A798" t="s">
        <v>1966</v>
      </c>
      <c r="B798" s="9">
        <v>44978</v>
      </c>
      <c r="C798" t="s">
        <v>19</v>
      </c>
      <c r="D798" t="s">
        <v>20</v>
      </c>
      <c r="E798" t="s">
        <v>21</v>
      </c>
      <c r="F798" t="s">
        <v>362</v>
      </c>
      <c r="G798" t="s">
        <v>27</v>
      </c>
      <c r="H798" t="s">
        <v>45</v>
      </c>
      <c r="I798" t="s">
        <v>82</v>
      </c>
      <c r="J798">
        <v>20</v>
      </c>
      <c r="K798">
        <v>18914</v>
      </c>
      <c r="L798">
        <v>378280</v>
      </c>
      <c r="M798">
        <v>10</v>
      </c>
      <c r="N798" t="s">
        <v>27</v>
      </c>
      <c r="O798">
        <v>1</v>
      </c>
      <c r="P798" t="s">
        <v>35</v>
      </c>
      <c r="Q798">
        <v>45</v>
      </c>
      <c r="R798">
        <v>458369</v>
      </c>
    </row>
    <row r="799" spans="1:18" x14ac:dyDescent="0.3">
      <c r="A799" t="s">
        <v>1967</v>
      </c>
      <c r="B799" s="9">
        <v>45458</v>
      </c>
      <c r="C799" t="s">
        <v>19</v>
      </c>
      <c r="D799" t="s">
        <v>20</v>
      </c>
      <c r="E799" t="s">
        <v>37</v>
      </c>
      <c r="F799" t="s">
        <v>1968</v>
      </c>
      <c r="G799" t="s">
        <v>1969</v>
      </c>
      <c r="H799" t="s">
        <v>32</v>
      </c>
      <c r="I799" t="s">
        <v>95</v>
      </c>
      <c r="J799">
        <v>10</v>
      </c>
      <c r="K799">
        <v>16111</v>
      </c>
      <c r="L799">
        <v>161110</v>
      </c>
      <c r="M799">
        <v>0</v>
      </c>
      <c r="N799" t="s">
        <v>26</v>
      </c>
      <c r="O799">
        <v>2</v>
      </c>
      <c r="P799" t="s">
        <v>28</v>
      </c>
      <c r="Q799">
        <v>85</v>
      </c>
      <c r="R799">
        <v>394393</v>
      </c>
    </row>
    <row r="800" spans="1:18" x14ac:dyDescent="0.3">
      <c r="A800" t="s">
        <v>1970</v>
      </c>
      <c r="B800" s="9">
        <v>45466</v>
      </c>
      <c r="C800" t="s">
        <v>19</v>
      </c>
      <c r="D800" t="s">
        <v>20</v>
      </c>
      <c r="E800" t="s">
        <v>37</v>
      </c>
      <c r="F800" t="s">
        <v>508</v>
      </c>
      <c r="G800" t="s">
        <v>1971</v>
      </c>
      <c r="H800" t="s">
        <v>65</v>
      </c>
      <c r="I800" t="s">
        <v>382</v>
      </c>
      <c r="J800">
        <v>4</v>
      </c>
      <c r="K800">
        <v>82778</v>
      </c>
      <c r="L800">
        <v>331112</v>
      </c>
      <c r="M800">
        <v>10</v>
      </c>
      <c r="N800" t="s">
        <v>26</v>
      </c>
      <c r="O800" t="s">
        <v>27</v>
      </c>
      <c r="P800" t="s">
        <v>27</v>
      </c>
      <c r="Q800">
        <v>170</v>
      </c>
      <c r="R800">
        <v>394393</v>
      </c>
    </row>
    <row r="801" spans="1:18" x14ac:dyDescent="0.3">
      <c r="A801" t="s">
        <v>1972</v>
      </c>
      <c r="B801" s="9">
        <v>45477</v>
      </c>
      <c r="C801" t="s">
        <v>19</v>
      </c>
      <c r="D801" t="s">
        <v>20</v>
      </c>
      <c r="E801" t="s">
        <v>53</v>
      </c>
      <c r="F801" t="s">
        <v>969</v>
      </c>
      <c r="G801" t="s">
        <v>1973</v>
      </c>
      <c r="H801" t="s">
        <v>65</v>
      </c>
      <c r="I801" t="s">
        <v>478</v>
      </c>
      <c r="J801">
        <v>18</v>
      </c>
      <c r="K801">
        <v>105336</v>
      </c>
      <c r="L801">
        <v>1896048</v>
      </c>
      <c r="M801">
        <v>0</v>
      </c>
      <c r="N801" t="s">
        <v>26</v>
      </c>
      <c r="O801">
        <v>2</v>
      </c>
      <c r="P801" t="s">
        <v>35</v>
      </c>
      <c r="Q801">
        <v>122</v>
      </c>
      <c r="R801">
        <v>458369</v>
      </c>
    </row>
    <row r="802" spans="1:18" x14ac:dyDescent="0.3">
      <c r="A802" t="s">
        <v>1974</v>
      </c>
      <c r="B802" s="9">
        <v>45056</v>
      </c>
      <c r="C802" t="s">
        <v>19</v>
      </c>
      <c r="D802" t="s">
        <v>20</v>
      </c>
      <c r="E802" t="s">
        <v>53</v>
      </c>
      <c r="F802" t="s">
        <v>437</v>
      </c>
      <c r="G802" t="s">
        <v>1975</v>
      </c>
      <c r="H802" t="s">
        <v>24</v>
      </c>
      <c r="I802" t="s">
        <v>25</v>
      </c>
      <c r="J802">
        <v>6</v>
      </c>
      <c r="K802">
        <v>276613</v>
      </c>
      <c r="L802">
        <v>1659678</v>
      </c>
      <c r="M802">
        <v>0</v>
      </c>
      <c r="N802" t="s">
        <v>26</v>
      </c>
      <c r="O802">
        <v>5</v>
      </c>
      <c r="P802" t="s">
        <v>35</v>
      </c>
      <c r="Q802">
        <v>199</v>
      </c>
      <c r="R802">
        <v>744194</v>
      </c>
    </row>
    <row r="803" spans="1:18" x14ac:dyDescent="0.3">
      <c r="A803" t="s">
        <v>1976</v>
      </c>
      <c r="B803" s="9">
        <v>45441</v>
      </c>
      <c r="C803" t="s">
        <v>19</v>
      </c>
      <c r="D803" t="s">
        <v>20</v>
      </c>
      <c r="E803" t="s">
        <v>53</v>
      </c>
      <c r="F803" t="s">
        <v>1977</v>
      </c>
      <c r="G803" t="s">
        <v>1978</v>
      </c>
      <c r="H803" t="s">
        <v>32</v>
      </c>
      <c r="I803" t="s">
        <v>141</v>
      </c>
      <c r="J803">
        <v>3</v>
      </c>
      <c r="K803">
        <v>1727</v>
      </c>
      <c r="L803">
        <v>5181</v>
      </c>
      <c r="M803">
        <v>20</v>
      </c>
      <c r="N803" t="s">
        <v>26</v>
      </c>
      <c r="O803" t="s">
        <v>27</v>
      </c>
      <c r="P803" t="s">
        <v>35</v>
      </c>
      <c r="Q803">
        <v>32</v>
      </c>
      <c r="R803">
        <v>394393</v>
      </c>
    </row>
    <row r="804" spans="1:18" x14ac:dyDescent="0.3">
      <c r="A804" t="s">
        <v>1979</v>
      </c>
      <c r="B804" s="9">
        <v>45374</v>
      </c>
      <c r="C804" t="s">
        <v>19</v>
      </c>
      <c r="D804" t="s">
        <v>20</v>
      </c>
      <c r="E804" t="s">
        <v>53</v>
      </c>
      <c r="F804" t="s">
        <v>1980</v>
      </c>
      <c r="G804" t="s">
        <v>1981</v>
      </c>
      <c r="H804" t="s">
        <v>24</v>
      </c>
      <c r="I804" t="s">
        <v>152</v>
      </c>
      <c r="J804">
        <v>1</v>
      </c>
      <c r="K804">
        <v>235682</v>
      </c>
      <c r="L804">
        <v>235682</v>
      </c>
      <c r="M804">
        <v>10</v>
      </c>
      <c r="N804" t="s">
        <v>47</v>
      </c>
      <c r="O804">
        <v>5</v>
      </c>
      <c r="P804" t="s">
        <v>28</v>
      </c>
      <c r="Q804">
        <v>159</v>
      </c>
      <c r="R804">
        <v>394393</v>
      </c>
    </row>
    <row r="805" spans="1:18" x14ac:dyDescent="0.3">
      <c r="A805" t="s">
        <v>1982</v>
      </c>
      <c r="B805" s="9">
        <v>45236</v>
      </c>
      <c r="C805" t="s">
        <v>19</v>
      </c>
      <c r="D805" t="s">
        <v>20</v>
      </c>
      <c r="E805" t="s">
        <v>37</v>
      </c>
      <c r="F805" t="s">
        <v>415</v>
      </c>
      <c r="G805" t="s">
        <v>1983</v>
      </c>
      <c r="H805" t="s">
        <v>45</v>
      </c>
      <c r="I805" t="s">
        <v>130</v>
      </c>
      <c r="J805">
        <v>19</v>
      </c>
      <c r="K805">
        <v>26718</v>
      </c>
      <c r="L805">
        <v>507642</v>
      </c>
      <c r="M805">
        <v>0</v>
      </c>
      <c r="N805" t="s">
        <v>27</v>
      </c>
      <c r="O805">
        <v>2</v>
      </c>
      <c r="P805" t="s">
        <v>35</v>
      </c>
      <c r="Q805">
        <v>8</v>
      </c>
      <c r="R805">
        <v>394393</v>
      </c>
    </row>
    <row r="806" spans="1:18" x14ac:dyDescent="0.3">
      <c r="A806" t="s">
        <v>1984</v>
      </c>
      <c r="B806" s="9">
        <v>45450</v>
      </c>
      <c r="C806" t="s">
        <v>19</v>
      </c>
      <c r="D806" t="s">
        <v>20</v>
      </c>
      <c r="E806" t="s">
        <v>21</v>
      </c>
      <c r="F806" t="s">
        <v>94</v>
      </c>
      <c r="G806" t="s">
        <v>1985</v>
      </c>
      <c r="H806" t="s">
        <v>45</v>
      </c>
      <c r="I806" t="s">
        <v>74</v>
      </c>
      <c r="J806">
        <v>3</v>
      </c>
      <c r="K806">
        <v>38413</v>
      </c>
      <c r="L806">
        <v>115239</v>
      </c>
      <c r="M806">
        <v>0</v>
      </c>
      <c r="N806" t="s">
        <v>47</v>
      </c>
      <c r="O806" t="s">
        <v>27</v>
      </c>
      <c r="P806" t="s">
        <v>35</v>
      </c>
      <c r="Q806">
        <v>151</v>
      </c>
      <c r="R806">
        <v>1470487</v>
      </c>
    </row>
    <row r="807" spans="1:18" x14ac:dyDescent="0.3">
      <c r="A807" t="s">
        <v>1986</v>
      </c>
      <c r="B807" s="9">
        <v>44994</v>
      </c>
      <c r="C807" t="s">
        <v>19</v>
      </c>
      <c r="D807" t="s">
        <v>20</v>
      </c>
      <c r="E807" t="s">
        <v>37</v>
      </c>
      <c r="F807" t="s">
        <v>1987</v>
      </c>
      <c r="G807" t="s">
        <v>1988</v>
      </c>
      <c r="H807" t="s">
        <v>65</v>
      </c>
      <c r="I807" t="s">
        <v>289</v>
      </c>
      <c r="J807">
        <v>7</v>
      </c>
      <c r="K807">
        <v>150052</v>
      </c>
      <c r="L807">
        <v>1050364</v>
      </c>
      <c r="M807" t="s">
        <v>27</v>
      </c>
      <c r="N807" t="s">
        <v>57</v>
      </c>
      <c r="O807">
        <v>3</v>
      </c>
      <c r="P807" t="s">
        <v>35</v>
      </c>
      <c r="Q807">
        <v>91</v>
      </c>
      <c r="R807">
        <v>313112</v>
      </c>
    </row>
    <row r="808" spans="1:18" x14ac:dyDescent="0.3">
      <c r="A808" t="s">
        <v>1989</v>
      </c>
      <c r="B808" s="9">
        <v>45309</v>
      </c>
      <c r="C808" t="s">
        <v>19</v>
      </c>
      <c r="D808" t="s">
        <v>20</v>
      </c>
      <c r="E808" t="s">
        <v>21</v>
      </c>
      <c r="F808" t="s">
        <v>1552</v>
      </c>
      <c r="G808" t="s">
        <v>1990</v>
      </c>
      <c r="H808" t="s">
        <v>40</v>
      </c>
      <c r="I808" t="s">
        <v>41</v>
      </c>
      <c r="J808">
        <v>3</v>
      </c>
      <c r="K808">
        <v>961</v>
      </c>
      <c r="L808">
        <v>2883</v>
      </c>
      <c r="M808">
        <v>0</v>
      </c>
      <c r="N808" t="s">
        <v>34</v>
      </c>
      <c r="O808" t="s">
        <v>27</v>
      </c>
      <c r="P808" t="s">
        <v>35</v>
      </c>
      <c r="Q808">
        <v>149</v>
      </c>
      <c r="R808">
        <v>313112</v>
      </c>
    </row>
    <row r="809" spans="1:18" x14ac:dyDescent="0.3">
      <c r="A809" t="s">
        <v>1991</v>
      </c>
      <c r="B809" s="9">
        <v>45137</v>
      </c>
      <c r="C809" t="s">
        <v>19</v>
      </c>
      <c r="D809" t="s">
        <v>20</v>
      </c>
      <c r="E809" t="s">
        <v>53</v>
      </c>
      <c r="F809" t="s">
        <v>1992</v>
      </c>
      <c r="G809" t="s">
        <v>1993</v>
      </c>
      <c r="H809" t="s">
        <v>40</v>
      </c>
      <c r="I809" t="s">
        <v>41</v>
      </c>
      <c r="J809">
        <v>10</v>
      </c>
      <c r="K809">
        <v>13973</v>
      </c>
      <c r="L809">
        <v>139730</v>
      </c>
      <c r="M809">
        <v>15</v>
      </c>
      <c r="N809" t="s">
        <v>57</v>
      </c>
      <c r="O809">
        <v>1</v>
      </c>
      <c r="P809" t="s">
        <v>35</v>
      </c>
      <c r="Q809">
        <v>103</v>
      </c>
      <c r="R809">
        <v>458369</v>
      </c>
    </row>
    <row r="810" spans="1:18" x14ac:dyDescent="0.3">
      <c r="A810" t="s">
        <v>1994</v>
      </c>
      <c r="B810" s="9">
        <v>45475</v>
      </c>
      <c r="C810" t="s">
        <v>19</v>
      </c>
      <c r="D810" t="s">
        <v>20</v>
      </c>
      <c r="E810" t="s">
        <v>21</v>
      </c>
      <c r="F810" t="s">
        <v>235</v>
      </c>
      <c r="G810" t="s">
        <v>1995</v>
      </c>
      <c r="H810" t="s">
        <v>40</v>
      </c>
      <c r="I810" t="s">
        <v>41</v>
      </c>
      <c r="J810">
        <v>2</v>
      </c>
      <c r="K810">
        <v>1793</v>
      </c>
      <c r="L810">
        <v>3586</v>
      </c>
      <c r="M810">
        <v>5</v>
      </c>
      <c r="N810" t="s">
        <v>57</v>
      </c>
      <c r="O810" t="s">
        <v>27</v>
      </c>
      <c r="P810" t="s">
        <v>28</v>
      </c>
      <c r="Q810">
        <v>38</v>
      </c>
      <c r="R810">
        <v>744194</v>
      </c>
    </row>
    <row r="811" spans="1:18" x14ac:dyDescent="0.3">
      <c r="A811" t="s">
        <v>1996</v>
      </c>
      <c r="B811" s="9">
        <v>45081</v>
      </c>
      <c r="C811" t="s">
        <v>19</v>
      </c>
      <c r="D811" t="s">
        <v>20</v>
      </c>
      <c r="E811" t="s">
        <v>21</v>
      </c>
      <c r="F811" t="s">
        <v>1157</v>
      </c>
      <c r="G811" t="s">
        <v>27</v>
      </c>
      <c r="H811" t="s">
        <v>32</v>
      </c>
      <c r="I811" t="s">
        <v>113</v>
      </c>
      <c r="J811">
        <v>3</v>
      </c>
      <c r="K811">
        <v>24022</v>
      </c>
      <c r="L811">
        <v>72066</v>
      </c>
      <c r="M811">
        <v>0</v>
      </c>
      <c r="N811" t="s">
        <v>34</v>
      </c>
      <c r="O811">
        <v>3</v>
      </c>
      <c r="P811" t="s">
        <v>35</v>
      </c>
      <c r="Q811">
        <v>138</v>
      </c>
      <c r="R811">
        <v>744194</v>
      </c>
    </row>
    <row r="812" spans="1:18" x14ac:dyDescent="0.3">
      <c r="A812" t="s">
        <v>1997</v>
      </c>
      <c r="B812" s="9">
        <v>45654</v>
      </c>
      <c r="C812" t="s">
        <v>19</v>
      </c>
      <c r="D812" t="s">
        <v>20</v>
      </c>
      <c r="E812" t="s">
        <v>53</v>
      </c>
      <c r="F812" t="s">
        <v>1349</v>
      </c>
      <c r="G812" t="s">
        <v>1998</v>
      </c>
      <c r="H812" t="s">
        <v>45</v>
      </c>
      <c r="I812" t="s">
        <v>130</v>
      </c>
      <c r="J812">
        <v>12</v>
      </c>
      <c r="K812">
        <v>29922</v>
      </c>
      <c r="L812">
        <v>359064</v>
      </c>
      <c r="M812" t="s">
        <v>27</v>
      </c>
      <c r="N812" t="s">
        <v>26</v>
      </c>
      <c r="O812">
        <v>2</v>
      </c>
      <c r="P812" t="s">
        <v>35</v>
      </c>
      <c r="Q812">
        <v>172</v>
      </c>
      <c r="R812">
        <v>1470487</v>
      </c>
    </row>
    <row r="813" spans="1:18" x14ac:dyDescent="0.3">
      <c r="A813" t="s">
        <v>1999</v>
      </c>
      <c r="B813" s="9">
        <v>45560</v>
      </c>
      <c r="C813" t="s">
        <v>19</v>
      </c>
      <c r="D813" t="s">
        <v>20</v>
      </c>
      <c r="E813" t="s">
        <v>21</v>
      </c>
      <c r="F813" t="s">
        <v>2000</v>
      </c>
      <c r="G813" t="s">
        <v>2001</v>
      </c>
      <c r="H813" t="s">
        <v>40</v>
      </c>
      <c r="I813" t="s">
        <v>137</v>
      </c>
      <c r="J813">
        <v>16</v>
      </c>
      <c r="K813">
        <v>8187</v>
      </c>
      <c r="L813">
        <v>130992</v>
      </c>
      <c r="M813">
        <v>15</v>
      </c>
      <c r="N813" t="s">
        <v>27</v>
      </c>
      <c r="O813">
        <v>1</v>
      </c>
      <c r="P813" t="s">
        <v>35</v>
      </c>
      <c r="Q813">
        <v>117</v>
      </c>
      <c r="R813">
        <v>458369</v>
      </c>
    </row>
    <row r="814" spans="1:18" x14ac:dyDescent="0.3">
      <c r="A814" t="s">
        <v>2002</v>
      </c>
      <c r="B814" s="9">
        <v>45125</v>
      </c>
      <c r="C814" t="s">
        <v>19</v>
      </c>
      <c r="D814" t="s">
        <v>20</v>
      </c>
      <c r="E814" t="s">
        <v>37</v>
      </c>
      <c r="F814" t="s">
        <v>87</v>
      </c>
      <c r="G814" t="s">
        <v>2003</v>
      </c>
      <c r="H814" t="s">
        <v>40</v>
      </c>
      <c r="I814" t="s">
        <v>106</v>
      </c>
      <c r="J814">
        <v>15</v>
      </c>
      <c r="K814">
        <v>10608</v>
      </c>
      <c r="L814">
        <v>159120</v>
      </c>
      <c r="M814">
        <v>10</v>
      </c>
      <c r="N814" t="s">
        <v>27</v>
      </c>
      <c r="O814">
        <v>1</v>
      </c>
      <c r="P814" t="s">
        <v>35</v>
      </c>
      <c r="Q814">
        <v>171</v>
      </c>
      <c r="R814">
        <v>1470487</v>
      </c>
    </row>
    <row r="815" spans="1:18" x14ac:dyDescent="0.3">
      <c r="A815" t="s">
        <v>2004</v>
      </c>
      <c r="B815" s="9">
        <v>45358</v>
      </c>
      <c r="C815" t="s">
        <v>19</v>
      </c>
      <c r="D815" t="s">
        <v>20</v>
      </c>
      <c r="E815" t="s">
        <v>21</v>
      </c>
      <c r="F815" t="s">
        <v>1113</v>
      </c>
      <c r="G815" t="s">
        <v>2005</v>
      </c>
      <c r="H815" t="s">
        <v>45</v>
      </c>
      <c r="I815" t="s">
        <v>46</v>
      </c>
      <c r="J815">
        <v>6</v>
      </c>
      <c r="K815">
        <v>37087</v>
      </c>
      <c r="L815">
        <v>222522</v>
      </c>
      <c r="M815">
        <v>10</v>
      </c>
      <c r="N815" t="s">
        <v>26</v>
      </c>
      <c r="O815" t="s">
        <v>27</v>
      </c>
      <c r="P815" t="s">
        <v>35</v>
      </c>
      <c r="Q815">
        <v>198</v>
      </c>
      <c r="R815">
        <v>458369</v>
      </c>
    </row>
    <row r="816" spans="1:18" x14ac:dyDescent="0.3">
      <c r="A816" t="s">
        <v>2006</v>
      </c>
      <c r="B816" s="9">
        <v>45474</v>
      </c>
      <c r="C816" t="s">
        <v>19</v>
      </c>
      <c r="D816" t="s">
        <v>20</v>
      </c>
      <c r="E816" t="s">
        <v>53</v>
      </c>
      <c r="F816" t="s">
        <v>2007</v>
      </c>
      <c r="G816" t="s">
        <v>2008</v>
      </c>
      <c r="H816" t="s">
        <v>65</v>
      </c>
      <c r="I816" t="s">
        <v>478</v>
      </c>
      <c r="J816">
        <v>18</v>
      </c>
      <c r="K816">
        <v>156799</v>
      </c>
      <c r="L816">
        <v>2822382</v>
      </c>
      <c r="M816">
        <v>5</v>
      </c>
      <c r="N816" t="s">
        <v>57</v>
      </c>
      <c r="O816">
        <v>3</v>
      </c>
      <c r="P816" t="s">
        <v>35</v>
      </c>
      <c r="Q816">
        <v>133</v>
      </c>
      <c r="R816">
        <v>313112</v>
      </c>
    </row>
    <row r="817" spans="1:18" x14ac:dyDescent="0.3">
      <c r="A817" t="s">
        <v>2009</v>
      </c>
      <c r="B817" s="9">
        <v>45449</v>
      </c>
      <c r="C817" t="s">
        <v>19</v>
      </c>
      <c r="D817" t="s">
        <v>20</v>
      </c>
      <c r="E817" t="s">
        <v>37</v>
      </c>
      <c r="F817" t="s">
        <v>2010</v>
      </c>
      <c r="G817" t="s">
        <v>2011</v>
      </c>
      <c r="H817" t="s">
        <v>65</v>
      </c>
      <c r="I817" t="s">
        <v>78</v>
      </c>
      <c r="J817">
        <v>2</v>
      </c>
      <c r="K817">
        <v>19252</v>
      </c>
      <c r="L817">
        <v>38504</v>
      </c>
      <c r="M817">
        <v>0</v>
      </c>
      <c r="N817" t="s">
        <v>47</v>
      </c>
      <c r="O817">
        <v>2</v>
      </c>
      <c r="P817" t="s">
        <v>28</v>
      </c>
      <c r="Q817">
        <v>82</v>
      </c>
      <c r="R817">
        <v>313112</v>
      </c>
    </row>
    <row r="818" spans="1:18" x14ac:dyDescent="0.3">
      <c r="A818" t="s">
        <v>2012</v>
      </c>
      <c r="B818" s="9">
        <v>45363</v>
      </c>
      <c r="C818" t="s">
        <v>19</v>
      </c>
      <c r="D818" t="s">
        <v>20</v>
      </c>
      <c r="E818" t="s">
        <v>21</v>
      </c>
      <c r="F818" t="s">
        <v>700</v>
      </c>
      <c r="G818" t="s">
        <v>2013</v>
      </c>
      <c r="H818" t="s">
        <v>24</v>
      </c>
      <c r="I818" t="s">
        <v>56</v>
      </c>
      <c r="J818">
        <v>8</v>
      </c>
      <c r="K818">
        <v>315115</v>
      </c>
      <c r="L818">
        <v>2520920</v>
      </c>
      <c r="M818">
        <v>5</v>
      </c>
      <c r="N818" t="s">
        <v>57</v>
      </c>
      <c r="O818">
        <v>3</v>
      </c>
      <c r="P818" t="s">
        <v>35</v>
      </c>
      <c r="Q818">
        <v>125</v>
      </c>
      <c r="R818">
        <v>744194</v>
      </c>
    </row>
    <row r="819" spans="1:18" x14ac:dyDescent="0.3">
      <c r="A819" t="s">
        <v>2014</v>
      </c>
      <c r="B819" s="9">
        <v>45324</v>
      </c>
      <c r="C819" t="s">
        <v>19</v>
      </c>
      <c r="D819" t="s">
        <v>20</v>
      </c>
      <c r="E819" t="s">
        <v>37</v>
      </c>
      <c r="F819" t="s">
        <v>967</v>
      </c>
      <c r="G819" t="s">
        <v>2015</v>
      </c>
      <c r="H819" t="s">
        <v>65</v>
      </c>
      <c r="I819" t="s">
        <v>382</v>
      </c>
      <c r="J819">
        <v>6</v>
      </c>
      <c r="K819">
        <v>49966</v>
      </c>
      <c r="L819">
        <v>299796</v>
      </c>
      <c r="M819">
        <v>0</v>
      </c>
      <c r="N819" t="s">
        <v>26</v>
      </c>
      <c r="O819">
        <v>3</v>
      </c>
      <c r="P819" t="s">
        <v>35</v>
      </c>
      <c r="Q819">
        <v>97</v>
      </c>
      <c r="R819">
        <v>394393</v>
      </c>
    </row>
    <row r="820" spans="1:18" x14ac:dyDescent="0.3">
      <c r="A820" t="s">
        <v>2016</v>
      </c>
      <c r="B820" s="9">
        <v>45365</v>
      </c>
      <c r="C820" t="s">
        <v>19</v>
      </c>
      <c r="D820" t="s">
        <v>20</v>
      </c>
      <c r="E820" t="s">
        <v>21</v>
      </c>
      <c r="F820" t="s">
        <v>1441</v>
      </c>
      <c r="G820" t="s">
        <v>2017</v>
      </c>
      <c r="H820" t="s">
        <v>24</v>
      </c>
      <c r="I820" t="s">
        <v>92</v>
      </c>
      <c r="J820">
        <v>9</v>
      </c>
      <c r="K820">
        <v>52015</v>
      </c>
      <c r="L820">
        <v>468135</v>
      </c>
      <c r="M820">
        <v>10</v>
      </c>
      <c r="N820" t="s">
        <v>34</v>
      </c>
      <c r="O820" t="s">
        <v>27</v>
      </c>
      <c r="P820" t="s">
        <v>28</v>
      </c>
      <c r="Q820">
        <v>145</v>
      </c>
      <c r="R820">
        <v>394393</v>
      </c>
    </row>
    <row r="821" spans="1:18" x14ac:dyDescent="0.3">
      <c r="A821" t="s">
        <v>2018</v>
      </c>
      <c r="B821" s="9">
        <v>45020</v>
      </c>
      <c r="C821" t="s">
        <v>19</v>
      </c>
      <c r="D821" t="s">
        <v>20</v>
      </c>
      <c r="E821" t="s">
        <v>21</v>
      </c>
      <c r="F821" t="s">
        <v>476</v>
      </c>
      <c r="G821" t="s">
        <v>2019</v>
      </c>
      <c r="H821" t="s">
        <v>32</v>
      </c>
      <c r="I821" t="s">
        <v>117</v>
      </c>
      <c r="J821">
        <v>2</v>
      </c>
      <c r="K821">
        <v>12859</v>
      </c>
      <c r="L821">
        <v>25718</v>
      </c>
      <c r="M821">
        <v>0</v>
      </c>
      <c r="N821" t="s">
        <v>57</v>
      </c>
      <c r="O821">
        <v>2</v>
      </c>
      <c r="P821" t="s">
        <v>28</v>
      </c>
      <c r="Q821">
        <v>36</v>
      </c>
      <c r="R821">
        <v>394393</v>
      </c>
    </row>
    <row r="822" spans="1:18" x14ac:dyDescent="0.3">
      <c r="A822" t="s">
        <v>2020</v>
      </c>
      <c r="B822" s="9">
        <v>45296</v>
      </c>
      <c r="C822" t="s">
        <v>19</v>
      </c>
      <c r="D822" t="s">
        <v>20</v>
      </c>
      <c r="E822" t="s">
        <v>21</v>
      </c>
      <c r="F822" t="s">
        <v>2021</v>
      </c>
      <c r="G822" t="s">
        <v>27</v>
      </c>
      <c r="H822" t="s">
        <v>24</v>
      </c>
      <c r="I822" t="s">
        <v>161</v>
      </c>
      <c r="J822">
        <v>6</v>
      </c>
      <c r="K822">
        <v>190076</v>
      </c>
      <c r="L822">
        <v>1140456</v>
      </c>
      <c r="M822">
        <v>20</v>
      </c>
      <c r="N822" t="s">
        <v>57</v>
      </c>
      <c r="O822">
        <v>5</v>
      </c>
      <c r="P822" t="s">
        <v>35</v>
      </c>
      <c r="Q822">
        <v>30</v>
      </c>
      <c r="R822">
        <v>458369</v>
      </c>
    </row>
    <row r="823" spans="1:18" x14ac:dyDescent="0.3">
      <c r="A823" t="s">
        <v>2022</v>
      </c>
      <c r="B823" s="9">
        <v>45209</v>
      </c>
      <c r="C823" t="s">
        <v>19</v>
      </c>
      <c r="D823" t="s">
        <v>20</v>
      </c>
      <c r="E823" t="s">
        <v>21</v>
      </c>
      <c r="F823" t="s">
        <v>1184</v>
      </c>
      <c r="G823" t="s">
        <v>2023</v>
      </c>
      <c r="H823" t="s">
        <v>45</v>
      </c>
      <c r="I823" t="s">
        <v>211</v>
      </c>
      <c r="J823">
        <v>18</v>
      </c>
      <c r="K823">
        <v>10785</v>
      </c>
      <c r="L823">
        <v>194130</v>
      </c>
      <c r="M823">
        <v>5</v>
      </c>
      <c r="N823" t="s">
        <v>27</v>
      </c>
      <c r="O823">
        <v>2</v>
      </c>
      <c r="P823" t="s">
        <v>27</v>
      </c>
      <c r="Q823">
        <v>155</v>
      </c>
      <c r="R823">
        <v>313112</v>
      </c>
    </row>
    <row r="824" spans="1:18" x14ac:dyDescent="0.3">
      <c r="A824" t="s">
        <v>2024</v>
      </c>
      <c r="B824" s="9">
        <v>45628</v>
      </c>
      <c r="C824" t="s">
        <v>19</v>
      </c>
      <c r="D824" t="s">
        <v>20</v>
      </c>
      <c r="E824" t="s">
        <v>53</v>
      </c>
      <c r="F824" t="s">
        <v>259</v>
      </c>
      <c r="G824" t="s">
        <v>2025</v>
      </c>
      <c r="H824" t="s">
        <v>32</v>
      </c>
      <c r="I824" t="s">
        <v>95</v>
      </c>
      <c r="J824">
        <v>9</v>
      </c>
      <c r="K824">
        <v>21981</v>
      </c>
      <c r="L824">
        <v>197829</v>
      </c>
      <c r="M824" t="s">
        <v>27</v>
      </c>
      <c r="N824" t="s">
        <v>57</v>
      </c>
      <c r="O824">
        <v>3</v>
      </c>
      <c r="P824" t="s">
        <v>35</v>
      </c>
      <c r="Q824">
        <v>134</v>
      </c>
      <c r="R824">
        <v>394393</v>
      </c>
    </row>
    <row r="825" spans="1:18" x14ac:dyDescent="0.3">
      <c r="A825" t="s">
        <v>2026</v>
      </c>
      <c r="B825" s="9">
        <v>45586</v>
      </c>
      <c r="C825" t="s">
        <v>19</v>
      </c>
      <c r="D825" t="s">
        <v>20</v>
      </c>
      <c r="E825" t="s">
        <v>21</v>
      </c>
      <c r="F825" t="s">
        <v>262</v>
      </c>
      <c r="G825" t="s">
        <v>2027</v>
      </c>
      <c r="H825" t="s">
        <v>65</v>
      </c>
      <c r="I825" t="s">
        <v>382</v>
      </c>
      <c r="J825">
        <v>10</v>
      </c>
      <c r="K825">
        <v>119900</v>
      </c>
      <c r="L825">
        <v>1199000</v>
      </c>
      <c r="M825">
        <v>20</v>
      </c>
      <c r="N825" t="s">
        <v>26</v>
      </c>
      <c r="O825">
        <v>3</v>
      </c>
      <c r="P825" t="s">
        <v>35</v>
      </c>
      <c r="Q825">
        <v>71</v>
      </c>
      <c r="R825">
        <v>394393</v>
      </c>
    </row>
    <row r="826" spans="1:18" x14ac:dyDescent="0.3">
      <c r="A826" t="s">
        <v>2028</v>
      </c>
      <c r="B826" s="9">
        <v>45314</v>
      </c>
      <c r="C826" t="s">
        <v>19</v>
      </c>
      <c r="D826" t="s">
        <v>20</v>
      </c>
      <c r="E826" t="s">
        <v>53</v>
      </c>
      <c r="F826" t="s">
        <v>1992</v>
      </c>
      <c r="G826" t="s">
        <v>2029</v>
      </c>
      <c r="H826" t="s">
        <v>45</v>
      </c>
      <c r="I826" t="s">
        <v>98</v>
      </c>
      <c r="J826">
        <v>10</v>
      </c>
      <c r="K826">
        <v>36009</v>
      </c>
      <c r="L826">
        <v>360090</v>
      </c>
      <c r="M826">
        <v>5</v>
      </c>
      <c r="N826" t="s">
        <v>26</v>
      </c>
      <c r="O826">
        <v>4</v>
      </c>
      <c r="P826" t="s">
        <v>35</v>
      </c>
      <c r="Q826">
        <v>27</v>
      </c>
      <c r="R826">
        <v>313112</v>
      </c>
    </row>
    <row r="827" spans="1:18" x14ac:dyDescent="0.3">
      <c r="A827" t="s">
        <v>2030</v>
      </c>
      <c r="B827" s="9">
        <v>45084</v>
      </c>
      <c r="C827" t="s">
        <v>19</v>
      </c>
      <c r="D827" t="s">
        <v>20</v>
      </c>
      <c r="E827" t="s">
        <v>21</v>
      </c>
      <c r="F827" t="s">
        <v>1229</v>
      </c>
      <c r="G827" t="s">
        <v>2031</v>
      </c>
      <c r="H827" t="s">
        <v>40</v>
      </c>
      <c r="I827" t="s">
        <v>123</v>
      </c>
      <c r="J827">
        <v>7</v>
      </c>
      <c r="K827">
        <v>2490</v>
      </c>
      <c r="L827">
        <v>17430</v>
      </c>
      <c r="M827">
        <v>5</v>
      </c>
      <c r="N827" t="s">
        <v>26</v>
      </c>
      <c r="O827">
        <v>1</v>
      </c>
      <c r="P827" t="s">
        <v>28</v>
      </c>
      <c r="Q827">
        <v>13</v>
      </c>
      <c r="R827">
        <v>744194</v>
      </c>
    </row>
    <row r="828" spans="1:18" x14ac:dyDescent="0.3">
      <c r="A828" t="s">
        <v>2032</v>
      </c>
      <c r="B828" s="9">
        <v>45015</v>
      </c>
      <c r="C828" t="s">
        <v>19</v>
      </c>
      <c r="D828" t="s">
        <v>20</v>
      </c>
      <c r="E828" t="s">
        <v>37</v>
      </c>
      <c r="F828" t="s">
        <v>359</v>
      </c>
      <c r="G828" t="s">
        <v>2033</v>
      </c>
      <c r="H828" t="s">
        <v>45</v>
      </c>
      <c r="I828" t="s">
        <v>211</v>
      </c>
      <c r="J828">
        <v>2</v>
      </c>
      <c r="K828">
        <v>8145</v>
      </c>
      <c r="L828">
        <v>16290</v>
      </c>
      <c r="M828" t="s">
        <v>27</v>
      </c>
      <c r="N828" t="s">
        <v>57</v>
      </c>
      <c r="O828">
        <v>2</v>
      </c>
      <c r="P828" t="s">
        <v>35</v>
      </c>
      <c r="Q828">
        <v>130</v>
      </c>
      <c r="R828">
        <v>744194</v>
      </c>
    </row>
    <row r="829" spans="1:18" x14ac:dyDescent="0.3">
      <c r="A829" t="s">
        <v>2034</v>
      </c>
      <c r="B829" s="9">
        <v>45067</v>
      </c>
      <c r="C829" t="s">
        <v>19</v>
      </c>
      <c r="D829" t="s">
        <v>20</v>
      </c>
      <c r="E829" t="s">
        <v>37</v>
      </c>
      <c r="F829" t="s">
        <v>198</v>
      </c>
      <c r="G829" t="s">
        <v>2035</v>
      </c>
      <c r="H829" t="s">
        <v>40</v>
      </c>
      <c r="I829" t="s">
        <v>51</v>
      </c>
      <c r="J829">
        <v>9</v>
      </c>
      <c r="K829">
        <v>14175</v>
      </c>
      <c r="L829">
        <v>127575</v>
      </c>
      <c r="M829">
        <v>0</v>
      </c>
      <c r="N829" t="s">
        <v>47</v>
      </c>
      <c r="O829">
        <v>4</v>
      </c>
      <c r="P829" t="s">
        <v>35</v>
      </c>
      <c r="Q829">
        <v>103</v>
      </c>
      <c r="R829">
        <v>1470487</v>
      </c>
    </row>
    <row r="830" spans="1:18" x14ac:dyDescent="0.3">
      <c r="A830" t="s">
        <v>2036</v>
      </c>
      <c r="B830" s="9">
        <v>45550</v>
      </c>
      <c r="C830" t="s">
        <v>19</v>
      </c>
      <c r="D830" t="s">
        <v>20</v>
      </c>
      <c r="E830" t="s">
        <v>37</v>
      </c>
      <c r="F830" t="s">
        <v>239</v>
      </c>
      <c r="G830" t="s">
        <v>27</v>
      </c>
      <c r="H830" t="s">
        <v>40</v>
      </c>
      <c r="I830" t="s">
        <v>137</v>
      </c>
      <c r="J830">
        <v>16</v>
      </c>
      <c r="K830">
        <v>11871</v>
      </c>
      <c r="L830">
        <v>189936</v>
      </c>
      <c r="M830">
        <v>20</v>
      </c>
      <c r="N830" t="s">
        <v>47</v>
      </c>
      <c r="O830">
        <v>0</v>
      </c>
      <c r="P830" t="s">
        <v>35</v>
      </c>
      <c r="Q830">
        <v>55</v>
      </c>
      <c r="R830">
        <v>744194</v>
      </c>
    </row>
    <row r="831" spans="1:18" x14ac:dyDescent="0.3">
      <c r="A831" t="s">
        <v>2037</v>
      </c>
      <c r="B831" s="9">
        <v>45641</v>
      </c>
      <c r="C831" t="s">
        <v>19</v>
      </c>
      <c r="D831" t="s">
        <v>20</v>
      </c>
      <c r="E831" t="s">
        <v>37</v>
      </c>
      <c r="F831" t="s">
        <v>2038</v>
      </c>
      <c r="G831" t="s">
        <v>2039</v>
      </c>
      <c r="H831" t="s">
        <v>32</v>
      </c>
      <c r="I831" t="s">
        <v>113</v>
      </c>
      <c r="J831">
        <v>8</v>
      </c>
      <c r="K831">
        <v>15314</v>
      </c>
      <c r="L831">
        <v>122512</v>
      </c>
      <c r="M831">
        <v>0</v>
      </c>
      <c r="N831" t="s">
        <v>47</v>
      </c>
      <c r="O831">
        <v>5</v>
      </c>
      <c r="P831" t="s">
        <v>28</v>
      </c>
      <c r="Q831">
        <v>10</v>
      </c>
      <c r="R831">
        <v>1470487</v>
      </c>
    </row>
    <row r="832" spans="1:18" x14ac:dyDescent="0.3">
      <c r="A832" t="s">
        <v>2040</v>
      </c>
      <c r="B832" s="9">
        <v>44983</v>
      </c>
      <c r="C832" t="s">
        <v>19</v>
      </c>
      <c r="D832" t="s">
        <v>20</v>
      </c>
      <c r="E832" t="s">
        <v>37</v>
      </c>
      <c r="F832" t="s">
        <v>482</v>
      </c>
      <c r="G832" t="s">
        <v>2041</v>
      </c>
      <c r="H832" t="s">
        <v>32</v>
      </c>
      <c r="I832" t="s">
        <v>117</v>
      </c>
      <c r="J832">
        <v>20</v>
      </c>
      <c r="K832">
        <v>1847</v>
      </c>
      <c r="L832">
        <v>36940</v>
      </c>
      <c r="M832">
        <v>10</v>
      </c>
      <c r="N832" t="s">
        <v>27</v>
      </c>
      <c r="O832">
        <v>2</v>
      </c>
      <c r="P832" t="s">
        <v>35</v>
      </c>
      <c r="Q832">
        <v>56</v>
      </c>
      <c r="R832">
        <v>458369</v>
      </c>
    </row>
    <row r="833" spans="1:18" x14ac:dyDescent="0.3">
      <c r="A833" t="s">
        <v>2042</v>
      </c>
      <c r="B833" s="9">
        <v>45649</v>
      </c>
      <c r="C833" t="s">
        <v>19</v>
      </c>
      <c r="D833" t="s">
        <v>20</v>
      </c>
      <c r="E833" t="s">
        <v>37</v>
      </c>
      <c r="F833" t="s">
        <v>464</v>
      </c>
      <c r="G833" t="s">
        <v>2043</v>
      </c>
      <c r="H833" t="s">
        <v>32</v>
      </c>
      <c r="I833" t="s">
        <v>237</v>
      </c>
      <c r="J833">
        <v>10</v>
      </c>
      <c r="K833">
        <v>11368</v>
      </c>
      <c r="L833">
        <v>113680</v>
      </c>
      <c r="M833">
        <v>5</v>
      </c>
      <c r="N833" t="s">
        <v>57</v>
      </c>
      <c r="O833">
        <v>5</v>
      </c>
      <c r="P833" t="s">
        <v>35</v>
      </c>
      <c r="Q833">
        <v>170</v>
      </c>
      <c r="R833">
        <v>1470487</v>
      </c>
    </row>
    <row r="834" spans="1:18" x14ac:dyDescent="0.3">
      <c r="A834" t="s">
        <v>2044</v>
      </c>
      <c r="B834" s="9">
        <v>45308</v>
      </c>
      <c r="C834" t="s">
        <v>19</v>
      </c>
      <c r="D834" t="s">
        <v>20</v>
      </c>
      <c r="E834" t="s">
        <v>37</v>
      </c>
      <c r="F834" t="s">
        <v>1324</v>
      </c>
      <c r="G834" t="s">
        <v>27</v>
      </c>
      <c r="H834" t="s">
        <v>45</v>
      </c>
      <c r="I834" t="s">
        <v>74</v>
      </c>
      <c r="J834">
        <v>11</v>
      </c>
      <c r="K834">
        <v>26962</v>
      </c>
      <c r="L834">
        <v>296582</v>
      </c>
      <c r="M834">
        <v>0</v>
      </c>
      <c r="N834" t="s">
        <v>57</v>
      </c>
      <c r="O834">
        <v>5</v>
      </c>
      <c r="P834" t="s">
        <v>28</v>
      </c>
      <c r="Q834">
        <v>127</v>
      </c>
      <c r="R834">
        <v>313112</v>
      </c>
    </row>
    <row r="835" spans="1:18" x14ac:dyDescent="0.3">
      <c r="A835" t="s">
        <v>2045</v>
      </c>
      <c r="B835" s="9">
        <v>45289</v>
      </c>
      <c r="C835" t="s">
        <v>19</v>
      </c>
      <c r="D835" t="s">
        <v>20</v>
      </c>
      <c r="E835" t="s">
        <v>37</v>
      </c>
      <c r="F835" t="s">
        <v>2046</v>
      </c>
      <c r="G835" t="s">
        <v>2047</v>
      </c>
      <c r="H835" t="s">
        <v>24</v>
      </c>
      <c r="I835" t="s">
        <v>161</v>
      </c>
      <c r="J835">
        <v>18</v>
      </c>
      <c r="K835">
        <v>96270</v>
      </c>
      <c r="L835">
        <v>1732860</v>
      </c>
      <c r="M835">
        <v>0</v>
      </c>
      <c r="N835" t="s">
        <v>26</v>
      </c>
      <c r="O835">
        <v>3</v>
      </c>
      <c r="P835" t="s">
        <v>35</v>
      </c>
      <c r="Q835">
        <v>97</v>
      </c>
      <c r="R835">
        <v>394393</v>
      </c>
    </row>
    <row r="836" spans="1:18" x14ac:dyDescent="0.3">
      <c r="A836" t="s">
        <v>2048</v>
      </c>
      <c r="B836" s="9">
        <v>45387</v>
      </c>
      <c r="C836" t="s">
        <v>19</v>
      </c>
      <c r="D836" t="s">
        <v>20</v>
      </c>
      <c r="E836" t="s">
        <v>21</v>
      </c>
      <c r="F836" t="s">
        <v>461</v>
      </c>
      <c r="G836" t="s">
        <v>2049</v>
      </c>
      <c r="H836" t="s">
        <v>45</v>
      </c>
      <c r="I836" t="s">
        <v>181</v>
      </c>
      <c r="J836">
        <v>17</v>
      </c>
      <c r="K836">
        <v>41649</v>
      </c>
      <c r="L836">
        <v>708033</v>
      </c>
      <c r="M836">
        <v>0</v>
      </c>
      <c r="N836" t="s">
        <v>47</v>
      </c>
      <c r="O836" t="s">
        <v>27</v>
      </c>
      <c r="P836" t="s">
        <v>35</v>
      </c>
      <c r="Q836">
        <v>158</v>
      </c>
      <c r="R836">
        <v>458369</v>
      </c>
    </row>
    <row r="837" spans="1:18" x14ac:dyDescent="0.3">
      <c r="A837" t="s">
        <v>2050</v>
      </c>
      <c r="B837" s="9">
        <v>45244</v>
      </c>
      <c r="C837" t="s">
        <v>19</v>
      </c>
      <c r="D837" t="s">
        <v>20</v>
      </c>
      <c r="E837" t="s">
        <v>21</v>
      </c>
      <c r="F837" t="s">
        <v>2051</v>
      </c>
      <c r="G837" t="s">
        <v>27</v>
      </c>
      <c r="H837" t="s">
        <v>32</v>
      </c>
      <c r="I837" t="s">
        <v>141</v>
      </c>
      <c r="J837">
        <v>5</v>
      </c>
      <c r="K837">
        <v>11828</v>
      </c>
      <c r="L837">
        <v>59140</v>
      </c>
      <c r="M837">
        <v>20</v>
      </c>
      <c r="N837" t="s">
        <v>47</v>
      </c>
      <c r="O837">
        <v>3</v>
      </c>
      <c r="P837" t="s">
        <v>35</v>
      </c>
      <c r="Q837">
        <v>53</v>
      </c>
      <c r="R837">
        <v>744194</v>
      </c>
    </row>
    <row r="838" spans="1:18" x14ac:dyDescent="0.3">
      <c r="A838" t="s">
        <v>2052</v>
      </c>
      <c r="B838" s="9">
        <v>45462</v>
      </c>
      <c r="C838" t="s">
        <v>19</v>
      </c>
      <c r="D838" t="s">
        <v>20</v>
      </c>
      <c r="E838" t="s">
        <v>37</v>
      </c>
      <c r="F838" t="s">
        <v>1083</v>
      </c>
      <c r="G838" t="s">
        <v>2053</v>
      </c>
      <c r="H838" t="s">
        <v>40</v>
      </c>
      <c r="I838" t="s">
        <v>137</v>
      </c>
      <c r="J838">
        <v>4</v>
      </c>
      <c r="K838">
        <v>1232</v>
      </c>
      <c r="L838">
        <v>4928</v>
      </c>
      <c r="M838">
        <v>15</v>
      </c>
      <c r="N838" t="s">
        <v>57</v>
      </c>
      <c r="O838">
        <v>4</v>
      </c>
      <c r="P838" t="s">
        <v>35</v>
      </c>
      <c r="Q838">
        <v>0</v>
      </c>
      <c r="R838">
        <v>313112</v>
      </c>
    </row>
    <row r="839" spans="1:18" x14ac:dyDescent="0.3">
      <c r="A839" t="s">
        <v>2054</v>
      </c>
      <c r="B839" s="9">
        <v>45580</v>
      </c>
      <c r="C839" t="s">
        <v>19</v>
      </c>
      <c r="D839" t="s">
        <v>20</v>
      </c>
      <c r="E839" t="s">
        <v>37</v>
      </c>
      <c r="F839" t="s">
        <v>2055</v>
      </c>
      <c r="G839" t="s">
        <v>2056</v>
      </c>
      <c r="H839" t="s">
        <v>45</v>
      </c>
      <c r="I839" t="s">
        <v>82</v>
      </c>
      <c r="J839">
        <v>3</v>
      </c>
      <c r="K839">
        <v>8355</v>
      </c>
      <c r="L839">
        <v>25065</v>
      </c>
      <c r="M839">
        <v>0</v>
      </c>
      <c r="N839" t="s">
        <v>57</v>
      </c>
      <c r="O839">
        <v>2</v>
      </c>
      <c r="P839" t="s">
        <v>35</v>
      </c>
      <c r="Q839">
        <v>181</v>
      </c>
      <c r="R839">
        <v>394393</v>
      </c>
    </row>
    <row r="840" spans="1:18" x14ac:dyDescent="0.3">
      <c r="A840" t="s">
        <v>2057</v>
      </c>
      <c r="B840" s="9">
        <v>45502</v>
      </c>
      <c r="C840" t="s">
        <v>19</v>
      </c>
      <c r="D840" t="s">
        <v>20</v>
      </c>
      <c r="E840" t="s">
        <v>21</v>
      </c>
      <c r="F840" t="s">
        <v>2058</v>
      </c>
      <c r="G840" t="s">
        <v>2059</v>
      </c>
      <c r="H840" t="s">
        <v>40</v>
      </c>
      <c r="I840" t="s">
        <v>70</v>
      </c>
      <c r="J840">
        <v>14</v>
      </c>
      <c r="K840">
        <v>9224</v>
      </c>
      <c r="L840">
        <v>129136</v>
      </c>
      <c r="M840">
        <v>5</v>
      </c>
      <c r="N840" t="s">
        <v>47</v>
      </c>
      <c r="O840">
        <v>1</v>
      </c>
      <c r="P840" t="s">
        <v>28</v>
      </c>
      <c r="Q840">
        <v>79</v>
      </c>
      <c r="R840">
        <v>313112</v>
      </c>
    </row>
    <row r="841" spans="1:18" x14ac:dyDescent="0.3">
      <c r="A841" t="s">
        <v>2060</v>
      </c>
      <c r="B841" s="9">
        <v>45629</v>
      </c>
      <c r="C841" t="s">
        <v>19</v>
      </c>
      <c r="D841" t="s">
        <v>20</v>
      </c>
      <c r="E841" t="s">
        <v>53</v>
      </c>
      <c r="F841" t="s">
        <v>2010</v>
      </c>
      <c r="G841" t="s">
        <v>2061</v>
      </c>
      <c r="H841" t="s">
        <v>32</v>
      </c>
      <c r="I841" t="s">
        <v>158</v>
      </c>
      <c r="J841">
        <v>17</v>
      </c>
      <c r="K841">
        <v>2111</v>
      </c>
      <c r="L841">
        <v>35887</v>
      </c>
      <c r="M841">
        <v>5</v>
      </c>
      <c r="N841" t="s">
        <v>34</v>
      </c>
      <c r="O841">
        <v>0</v>
      </c>
      <c r="P841" t="s">
        <v>28</v>
      </c>
      <c r="Q841">
        <v>98</v>
      </c>
      <c r="R841">
        <v>394393</v>
      </c>
    </row>
    <row r="842" spans="1:18" x14ac:dyDescent="0.3">
      <c r="A842" t="s">
        <v>2062</v>
      </c>
      <c r="B842" s="9">
        <v>45361</v>
      </c>
      <c r="C842" t="s">
        <v>19</v>
      </c>
      <c r="D842" t="s">
        <v>20</v>
      </c>
      <c r="E842" t="s">
        <v>37</v>
      </c>
      <c r="F842" t="s">
        <v>54</v>
      </c>
      <c r="G842" t="s">
        <v>2063</v>
      </c>
      <c r="H842" t="s">
        <v>45</v>
      </c>
      <c r="I842" t="s">
        <v>46</v>
      </c>
      <c r="J842">
        <v>10</v>
      </c>
      <c r="K842">
        <v>19971</v>
      </c>
      <c r="L842">
        <v>199710</v>
      </c>
      <c r="M842">
        <v>0</v>
      </c>
      <c r="N842" t="s">
        <v>47</v>
      </c>
      <c r="O842">
        <v>3</v>
      </c>
      <c r="P842" t="s">
        <v>35</v>
      </c>
      <c r="Q842">
        <v>82</v>
      </c>
      <c r="R842">
        <v>394393</v>
      </c>
    </row>
    <row r="843" spans="1:18" x14ac:dyDescent="0.3">
      <c r="A843" t="s">
        <v>2064</v>
      </c>
      <c r="B843" s="9">
        <v>45043</v>
      </c>
      <c r="C843" t="s">
        <v>19</v>
      </c>
      <c r="D843" t="s">
        <v>20</v>
      </c>
      <c r="E843" t="s">
        <v>37</v>
      </c>
      <c r="F843" t="s">
        <v>291</v>
      </c>
      <c r="G843" t="s">
        <v>2065</v>
      </c>
      <c r="H843" t="s">
        <v>45</v>
      </c>
      <c r="I843" t="s">
        <v>211</v>
      </c>
      <c r="J843">
        <v>7</v>
      </c>
      <c r="K843">
        <v>38833</v>
      </c>
      <c r="L843">
        <v>271831</v>
      </c>
      <c r="M843">
        <v>5</v>
      </c>
      <c r="N843" t="s">
        <v>47</v>
      </c>
      <c r="O843">
        <v>1</v>
      </c>
      <c r="P843" t="s">
        <v>35</v>
      </c>
      <c r="Q843">
        <v>14</v>
      </c>
      <c r="R843">
        <v>458369</v>
      </c>
    </row>
    <row r="844" spans="1:18" x14ac:dyDescent="0.3">
      <c r="A844" t="s">
        <v>2066</v>
      </c>
      <c r="B844" s="9">
        <v>45019</v>
      </c>
      <c r="C844" t="s">
        <v>19</v>
      </c>
      <c r="D844" t="s">
        <v>20</v>
      </c>
      <c r="E844" t="s">
        <v>53</v>
      </c>
      <c r="F844" t="s">
        <v>1241</v>
      </c>
      <c r="G844" t="s">
        <v>27</v>
      </c>
      <c r="H844" t="s">
        <v>45</v>
      </c>
      <c r="I844" t="s">
        <v>211</v>
      </c>
      <c r="J844">
        <v>6</v>
      </c>
      <c r="K844">
        <v>8767</v>
      </c>
      <c r="L844">
        <v>52602</v>
      </c>
      <c r="M844">
        <v>15</v>
      </c>
      <c r="N844" t="s">
        <v>47</v>
      </c>
      <c r="O844">
        <v>1</v>
      </c>
      <c r="P844" t="s">
        <v>35</v>
      </c>
      <c r="Q844">
        <v>150</v>
      </c>
      <c r="R844">
        <v>458369</v>
      </c>
    </row>
    <row r="845" spans="1:18" x14ac:dyDescent="0.3">
      <c r="A845" t="s">
        <v>2067</v>
      </c>
      <c r="B845" s="9">
        <v>44959</v>
      </c>
      <c r="C845" t="s">
        <v>19</v>
      </c>
      <c r="D845" t="s">
        <v>20</v>
      </c>
      <c r="E845" t="s">
        <v>37</v>
      </c>
      <c r="F845" t="s">
        <v>487</v>
      </c>
      <c r="G845" t="s">
        <v>27</v>
      </c>
      <c r="H845" t="s">
        <v>45</v>
      </c>
      <c r="I845" t="s">
        <v>211</v>
      </c>
      <c r="J845">
        <v>9</v>
      </c>
      <c r="K845">
        <v>16354</v>
      </c>
      <c r="L845">
        <v>147186</v>
      </c>
      <c r="M845">
        <v>5</v>
      </c>
      <c r="N845" t="s">
        <v>47</v>
      </c>
      <c r="O845">
        <v>5</v>
      </c>
      <c r="P845" t="s">
        <v>27</v>
      </c>
      <c r="Q845">
        <v>131</v>
      </c>
      <c r="R845">
        <v>458369</v>
      </c>
    </row>
    <row r="846" spans="1:18" x14ac:dyDescent="0.3">
      <c r="A846" t="s">
        <v>2068</v>
      </c>
      <c r="B846" s="9">
        <v>45532</v>
      </c>
      <c r="C846" t="s">
        <v>19</v>
      </c>
      <c r="D846" t="s">
        <v>20</v>
      </c>
      <c r="E846" t="s">
        <v>21</v>
      </c>
      <c r="F846" t="s">
        <v>2069</v>
      </c>
      <c r="G846" t="s">
        <v>2070</v>
      </c>
      <c r="H846" t="s">
        <v>32</v>
      </c>
      <c r="I846" t="s">
        <v>117</v>
      </c>
      <c r="J846">
        <v>20</v>
      </c>
      <c r="K846">
        <v>23260</v>
      </c>
      <c r="L846">
        <v>465200</v>
      </c>
      <c r="M846">
        <v>0</v>
      </c>
      <c r="N846" t="s">
        <v>27</v>
      </c>
      <c r="O846">
        <v>5</v>
      </c>
      <c r="P846" t="s">
        <v>35</v>
      </c>
      <c r="Q846">
        <v>121</v>
      </c>
      <c r="R846">
        <v>313112</v>
      </c>
    </row>
    <row r="847" spans="1:18" x14ac:dyDescent="0.3">
      <c r="A847" t="s">
        <v>2071</v>
      </c>
      <c r="B847" s="9">
        <v>45457</v>
      </c>
      <c r="C847" t="s">
        <v>19</v>
      </c>
      <c r="D847" t="s">
        <v>20</v>
      </c>
      <c r="E847" t="s">
        <v>37</v>
      </c>
      <c r="F847" t="s">
        <v>2072</v>
      </c>
      <c r="G847" t="s">
        <v>2073</v>
      </c>
      <c r="H847" t="s">
        <v>32</v>
      </c>
      <c r="I847" t="s">
        <v>141</v>
      </c>
      <c r="J847">
        <v>15</v>
      </c>
      <c r="K847">
        <v>21977</v>
      </c>
      <c r="L847">
        <v>329655</v>
      </c>
      <c r="M847">
        <v>10</v>
      </c>
      <c r="N847" t="s">
        <v>26</v>
      </c>
      <c r="O847">
        <v>2</v>
      </c>
      <c r="P847" t="s">
        <v>27</v>
      </c>
      <c r="Q847">
        <v>62</v>
      </c>
      <c r="R847">
        <v>1470487</v>
      </c>
    </row>
    <row r="848" spans="1:18" x14ac:dyDescent="0.3">
      <c r="A848" t="s">
        <v>2074</v>
      </c>
      <c r="B848" s="9">
        <v>45644</v>
      </c>
      <c r="C848" t="s">
        <v>19</v>
      </c>
      <c r="D848" t="s">
        <v>20</v>
      </c>
      <c r="E848" t="s">
        <v>21</v>
      </c>
      <c r="F848" t="s">
        <v>842</v>
      </c>
      <c r="G848" t="s">
        <v>27</v>
      </c>
      <c r="H848" t="s">
        <v>65</v>
      </c>
      <c r="I848" t="s">
        <v>78</v>
      </c>
      <c r="J848">
        <v>6</v>
      </c>
      <c r="K848">
        <v>88305</v>
      </c>
      <c r="L848">
        <v>529830</v>
      </c>
      <c r="M848">
        <v>20</v>
      </c>
      <c r="N848" t="s">
        <v>57</v>
      </c>
      <c r="O848">
        <v>4</v>
      </c>
      <c r="P848" t="s">
        <v>35</v>
      </c>
      <c r="Q848">
        <v>18</v>
      </c>
      <c r="R848">
        <v>313112</v>
      </c>
    </row>
    <row r="849" spans="1:18" x14ac:dyDescent="0.3">
      <c r="A849" t="s">
        <v>2075</v>
      </c>
      <c r="B849" s="9">
        <v>45606</v>
      </c>
      <c r="C849" t="s">
        <v>19</v>
      </c>
      <c r="D849" t="s">
        <v>20</v>
      </c>
      <c r="E849" t="s">
        <v>21</v>
      </c>
      <c r="F849" t="s">
        <v>132</v>
      </c>
      <c r="G849" t="s">
        <v>27</v>
      </c>
      <c r="H849" t="s">
        <v>24</v>
      </c>
      <c r="I849" t="s">
        <v>152</v>
      </c>
      <c r="J849">
        <v>1</v>
      </c>
      <c r="K849">
        <v>260822</v>
      </c>
      <c r="L849">
        <v>260822</v>
      </c>
      <c r="M849">
        <v>20</v>
      </c>
      <c r="N849" t="s">
        <v>34</v>
      </c>
      <c r="O849" t="s">
        <v>27</v>
      </c>
      <c r="P849" t="s">
        <v>35</v>
      </c>
      <c r="Q849">
        <v>176</v>
      </c>
      <c r="R849">
        <v>458369</v>
      </c>
    </row>
    <row r="850" spans="1:18" x14ac:dyDescent="0.3">
      <c r="A850" t="s">
        <v>2076</v>
      </c>
      <c r="B850" s="9">
        <v>44972</v>
      </c>
      <c r="C850" t="s">
        <v>19</v>
      </c>
      <c r="D850" t="s">
        <v>20</v>
      </c>
      <c r="E850" t="s">
        <v>53</v>
      </c>
      <c r="F850" t="s">
        <v>1191</v>
      </c>
      <c r="G850" t="s">
        <v>27</v>
      </c>
      <c r="H850" t="s">
        <v>45</v>
      </c>
      <c r="I850" t="s">
        <v>130</v>
      </c>
      <c r="J850">
        <v>2</v>
      </c>
      <c r="K850">
        <v>39710</v>
      </c>
      <c r="L850">
        <v>79420</v>
      </c>
      <c r="M850">
        <v>20</v>
      </c>
      <c r="N850" t="s">
        <v>26</v>
      </c>
      <c r="O850">
        <v>1</v>
      </c>
      <c r="P850" t="s">
        <v>35</v>
      </c>
      <c r="Q850">
        <v>153</v>
      </c>
      <c r="R850">
        <v>394393</v>
      </c>
    </row>
    <row r="851" spans="1:18" x14ac:dyDescent="0.3">
      <c r="A851" t="s">
        <v>2077</v>
      </c>
      <c r="B851" s="9">
        <v>45411</v>
      </c>
      <c r="C851" t="s">
        <v>19</v>
      </c>
      <c r="D851" t="s">
        <v>20</v>
      </c>
      <c r="E851" t="s">
        <v>21</v>
      </c>
      <c r="F851" t="s">
        <v>2078</v>
      </c>
      <c r="G851" t="s">
        <v>2079</v>
      </c>
      <c r="H851" t="s">
        <v>24</v>
      </c>
      <c r="I851" t="s">
        <v>161</v>
      </c>
      <c r="J851">
        <v>8</v>
      </c>
      <c r="K851">
        <v>256847</v>
      </c>
      <c r="L851">
        <v>2054776</v>
      </c>
      <c r="M851" t="s">
        <v>27</v>
      </c>
      <c r="N851" t="s">
        <v>26</v>
      </c>
      <c r="O851">
        <v>1</v>
      </c>
      <c r="P851" t="s">
        <v>28</v>
      </c>
      <c r="Q851">
        <v>25</v>
      </c>
      <c r="R851">
        <v>394393</v>
      </c>
    </row>
    <row r="852" spans="1:18" x14ac:dyDescent="0.3">
      <c r="A852" t="s">
        <v>2080</v>
      </c>
      <c r="B852" s="9">
        <v>45212</v>
      </c>
      <c r="C852" t="s">
        <v>19</v>
      </c>
      <c r="D852" t="s">
        <v>20</v>
      </c>
      <c r="E852" t="s">
        <v>37</v>
      </c>
      <c r="F852" t="s">
        <v>147</v>
      </c>
      <c r="G852" t="s">
        <v>2081</v>
      </c>
      <c r="H852" t="s">
        <v>45</v>
      </c>
      <c r="I852" t="s">
        <v>74</v>
      </c>
      <c r="J852">
        <v>18</v>
      </c>
      <c r="K852">
        <v>14505</v>
      </c>
      <c r="L852">
        <v>261090</v>
      </c>
      <c r="M852">
        <v>15</v>
      </c>
      <c r="N852" t="s">
        <v>47</v>
      </c>
      <c r="O852">
        <v>4</v>
      </c>
      <c r="P852" t="s">
        <v>35</v>
      </c>
      <c r="Q852">
        <v>158</v>
      </c>
      <c r="R852">
        <v>313112</v>
      </c>
    </row>
    <row r="853" spans="1:18" x14ac:dyDescent="0.3">
      <c r="A853" t="s">
        <v>2082</v>
      </c>
      <c r="B853" s="9">
        <v>45516</v>
      </c>
      <c r="C853" t="s">
        <v>19</v>
      </c>
      <c r="D853" t="s">
        <v>20</v>
      </c>
      <c r="E853" t="s">
        <v>37</v>
      </c>
      <c r="F853" t="s">
        <v>2083</v>
      </c>
      <c r="G853" t="s">
        <v>2084</v>
      </c>
      <c r="H853" t="s">
        <v>24</v>
      </c>
      <c r="I853" t="s">
        <v>161</v>
      </c>
      <c r="J853">
        <v>11</v>
      </c>
      <c r="K853">
        <v>238949</v>
      </c>
      <c r="L853">
        <v>2628439</v>
      </c>
      <c r="M853">
        <v>5</v>
      </c>
      <c r="N853" t="s">
        <v>47</v>
      </c>
      <c r="O853">
        <v>5</v>
      </c>
      <c r="P853" t="s">
        <v>35</v>
      </c>
      <c r="Q853">
        <v>51</v>
      </c>
      <c r="R853">
        <v>394393</v>
      </c>
    </row>
    <row r="854" spans="1:18" x14ac:dyDescent="0.3">
      <c r="A854" t="s">
        <v>2085</v>
      </c>
      <c r="B854" s="9">
        <v>45135</v>
      </c>
      <c r="C854" t="s">
        <v>19</v>
      </c>
      <c r="D854" t="s">
        <v>20</v>
      </c>
      <c r="E854" t="s">
        <v>37</v>
      </c>
      <c r="F854" t="s">
        <v>595</v>
      </c>
      <c r="G854" t="s">
        <v>27</v>
      </c>
      <c r="H854" t="s">
        <v>40</v>
      </c>
      <c r="I854" t="s">
        <v>123</v>
      </c>
      <c r="J854">
        <v>2</v>
      </c>
      <c r="K854">
        <v>2910</v>
      </c>
      <c r="L854">
        <v>5820</v>
      </c>
      <c r="M854">
        <v>0</v>
      </c>
      <c r="N854" t="s">
        <v>27</v>
      </c>
      <c r="O854">
        <v>1</v>
      </c>
      <c r="P854" t="s">
        <v>35</v>
      </c>
      <c r="Q854">
        <v>187</v>
      </c>
      <c r="R854">
        <v>744194</v>
      </c>
    </row>
    <row r="855" spans="1:18" x14ac:dyDescent="0.3">
      <c r="A855" t="s">
        <v>2086</v>
      </c>
      <c r="B855" s="9">
        <v>45085</v>
      </c>
      <c r="C855" t="s">
        <v>19</v>
      </c>
      <c r="D855" t="s">
        <v>20</v>
      </c>
      <c r="E855" t="s">
        <v>37</v>
      </c>
      <c r="F855" t="s">
        <v>544</v>
      </c>
      <c r="G855" t="s">
        <v>27</v>
      </c>
      <c r="H855" t="s">
        <v>40</v>
      </c>
      <c r="I855" t="s">
        <v>137</v>
      </c>
      <c r="J855">
        <v>11</v>
      </c>
      <c r="K855">
        <v>2568</v>
      </c>
      <c r="L855">
        <v>28248</v>
      </c>
      <c r="M855" t="s">
        <v>27</v>
      </c>
      <c r="N855" t="s">
        <v>57</v>
      </c>
      <c r="O855" t="s">
        <v>27</v>
      </c>
      <c r="P855" t="s">
        <v>35</v>
      </c>
      <c r="Q855">
        <v>63</v>
      </c>
      <c r="R855">
        <v>394393</v>
      </c>
    </row>
    <row r="856" spans="1:18" x14ac:dyDescent="0.3">
      <c r="A856" t="s">
        <v>2087</v>
      </c>
      <c r="B856" s="9">
        <v>45167</v>
      </c>
      <c r="C856" t="s">
        <v>19</v>
      </c>
      <c r="D856" t="s">
        <v>20</v>
      </c>
      <c r="E856" t="s">
        <v>37</v>
      </c>
      <c r="F856" t="s">
        <v>440</v>
      </c>
      <c r="G856" t="s">
        <v>2088</v>
      </c>
      <c r="H856" t="s">
        <v>65</v>
      </c>
      <c r="I856" t="s">
        <v>78</v>
      </c>
      <c r="J856">
        <v>3</v>
      </c>
      <c r="K856">
        <v>141734</v>
      </c>
      <c r="L856">
        <v>425202</v>
      </c>
      <c r="M856">
        <v>10</v>
      </c>
      <c r="N856" t="s">
        <v>34</v>
      </c>
      <c r="O856">
        <v>3</v>
      </c>
      <c r="P856" t="s">
        <v>27</v>
      </c>
      <c r="Q856">
        <v>182</v>
      </c>
      <c r="R856">
        <v>458369</v>
      </c>
    </row>
    <row r="857" spans="1:18" x14ac:dyDescent="0.3">
      <c r="A857" t="s">
        <v>2089</v>
      </c>
      <c r="B857" s="9">
        <v>45477</v>
      </c>
      <c r="C857" t="s">
        <v>19</v>
      </c>
      <c r="D857" t="s">
        <v>20</v>
      </c>
      <c r="E857" t="s">
        <v>37</v>
      </c>
      <c r="F857" t="s">
        <v>2090</v>
      </c>
      <c r="G857" t="s">
        <v>2091</v>
      </c>
      <c r="H857" t="s">
        <v>65</v>
      </c>
      <c r="I857" t="s">
        <v>382</v>
      </c>
      <c r="J857">
        <v>16</v>
      </c>
      <c r="K857">
        <v>23204</v>
      </c>
      <c r="L857">
        <v>371264</v>
      </c>
      <c r="M857" t="s">
        <v>27</v>
      </c>
      <c r="N857" t="s">
        <v>26</v>
      </c>
      <c r="O857">
        <v>4</v>
      </c>
      <c r="P857" t="s">
        <v>35</v>
      </c>
      <c r="Q857">
        <v>62</v>
      </c>
      <c r="R857">
        <v>313112</v>
      </c>
    </row>
    <row r="858" spans="1:18" x14ac:dyDescent="0.3">
      <c r="A858" t="s">
        <v>2092</v>
      </c>
      <c r="B858" s="9">
        <v>45462</v>
      </c>
      <c r="C858" t="s">
        <v>19</v>
      </c>
      <c r="D858" t="s">
        <v>20</v>
      </c>
      <c r="E858" t="s">
        <v>21</v>
      </c>
      <c r="F858" t="s">
        <v>2093</v>
      </c>
      <c r="G858" t="s">
        <v>2094</v>
      </c>
      <c r="H858" t="s">
        <v>40</v>
      </c>
      <c r="I858" t="s">
        <v>70</v>
      </c>
      <c r="J858">
        <v>9</v>
      </c>
      <c r="K858">
        <v>6015</v>
      </c>
      <c r="L858">
        <v>54135</v>
      </c>
      <c r="M858">
        <v>5</v>
      </c>
      <c r="N858" t="s">
        <v>27</v>
      </c>
      <c r="O858">
        <v>3</v>
      </c>
      <c r="P858" t="s">
        <v>35</v>
      </c>
      <c r="Q858">
        <v>127</v>
      </c>
      <c r="R858">
        <v>313112</v>
      </c>
    </row>
    <row r="859" spans="1:18" x14ac:dyDescent="0.3">
      <c r="A859" t="s">
        <v>2095</v>
      </c>
      <c r="B859" s="9">
        <v>45334</v>
      </c>
      <c r="C859" t="s">
        <v>19</v>
      </c>
      <c r="D859" t="s">
        <v>20</v>
      </c>
      <c r="E859" t="s">
        <v>21</v>
      </c>
      <c r="F859" t="s">
        <v>1753</v>
      </c>
      <c r="G859" t="s">
        <v>27</v>
      </c>
      <c r="H859" t="s">
        <v>32</v>
      </c>
      <c r="I859" t="s">
        <v>158</v>
      </c>
      <c r="J859">
        <v>14</v>
      </c>
      <c r="K859">
        <v>15621</v>
      </c>
      <c r="L859">
        <v>218694</v>
      </c>
      <c r="M859">
        <v>5</v>
      </c>
      <c r="N859" t="s">
        <v>26</v>
      </c>
      <c r="O859">
        <v>3</v>
      </c>
      <c r="P859" t="s">
        <v>28</v>
      </c>
      <c r="Q859">
        <v>88</v>
      </c>
      <c r="R859">
        <v>313112</v>
      </c>
    </row>
    <row r="860" spans="1:18" x14ac:dyDescent="0.3">
      <c r="A860" t="s">
        <v>2096</v>
      </c>
      <c r="B860" s="9">
        <v>45309</v>
      </c>
      <c r="C860" t="s">
        <v>19</v>
      </c>
      <c r="D860" t="s">
        <v>20</v>
      </c>
      <c r="E860" t="s">
        <v>21</v>
      </c>
      <c r="F860" t="s">
        <v>892</v>
      </c>
      <c r="G860" t="s">
        <v>2097</v>
      </c>
      <c r="H860" t="s">
        <v>65</v>
      </c>
      <c r="I860" t="s">
        <v>102</v>
      </c>
      <c r="J860">
        <v>14</v>
      </c>
      <c r="K860">
        <v>177493</v>
      </c>
      <c r="L860">
        <v>2484902</v>
      </c>
      <c r="M860" t="s">
        <v>27</v>
      </c>
      <c r="N860" t="s">
        <v>57</v>
      </c>
      <c r="O860">
        <v>3</v>
      </c>
      <c r="P860" t="s">
        <v>28</v>
      </c>
      <c r="Q860">
        <v>175</v>
      </c>
      <c r="R860">
        <v>313112</v>
      </c>
    </row>
    <row r="861" spans="1:18" x14ac:dyDescent="0.3">
      <c r="A861" t="s">
        <v>2098</v>
      </c>
      <c r="B861" s="9">
        <v>45162</v>
      </c>
      <c r="C861" t="s">
        <v>19</v>
      </c>
      <c r="D861" t="s">
        <v>20</v>
      </c>
      <c r="E861" t="s">
        <v>37</v>
      </c>
      <c r="F861" t="s">
        <v>1176</v>
      </c>
      <c r="G861" t="s">
        <v>2099</v>
      </c>
      <c r="H861" t="s">
        <v>45</v>
      </c>
      <c r="I861" t="s">
        <v>211</v>
      </c>
      <c r="J861">
        <v>12</v>
      </c>
      <c r="K861">
        <v>39318</v>
      </c>
      <c r="L861">
        <v>471816</v>
      </c>
      <c r="M861">
        <v>15</v>
      </c>
      <c r="N861" t="s">
        <v>34</v>
      </c>
      <c r="O861">
        <v>5</v>
      </c>
      <c r="P861" t="s">
        <v>28</v>
      </c>
      <c r="Q861">
        <v>52</v>
      </c>
      <c r="R861">
        <v>458369</v>
      </c>
    </row>
    <row r="862" spans="1:18" x14ac:dyDescent="0.3">
      <c r="A862" t="s">
        <v>2100</v>
      </c>
      <c r="B862" s="9">
        <v>45600</v>
      </c>
      <c r="C862" t="s">
        <v>19</v>
      </c>
      <c r="D862" t="s">
        <v>20</v>
      </c>
      <c r="E862" t="s">
        <v>37</v>
      </c>
      <c r="F862" t="s">
        <v>1861</v>
      </c>
      <c r="G862" t="s">
        <v>2101</v>
      </c>
      <c r="H862" t="s">
        <v>32</v>
      </c>
      <c r="I862" t="s">
        <v>141</v>
      </c>
      <c r="J862">
        <v>14</v>
      </c>
      <c r="K862">
        <v>21436</v>
      </c>
      <c r="L862">
        <v>300104</v>
      </c>
      <c r="M862">
        <v>0</v>
      </c>
      <c r="N862" t="s">
        <v>47</v>
      </c>
      <c r="O862">
        <v>2</v>
      </c>
      <c r="P862" t="s">
        <v>35</v>
      </c>
      <c r="Q862">
        <v>65</v>
      </c>
      <c r="R862">
        <v>458369</v>
      </c>
    </row>
    <row r="863" spans="1:18" x14ac:dyDescent="0.3">
      <c r="A863" t="s">
        <v>2102</v>
      </c>
      <c r="B863" s="9">
        <v>45383</v>
      </c>
      <c r="C863" t="s">
        <v>19</v>
      </c>
      <c r="D863" t="s">
        <v>20</v>
      </c>
      <c r="E863" t="s">
        <v>21</v>
      </c>
      <c r="F863" t="s">
        <v>756</v>
      </c>
      <c r="G863" t="s">
        <v>2103</v>
      </c>
      <c r="H863" t="s">
        <v>24</v>
      </c>
      <c r="I863" t="s">
        <v>25</v>
      </c>
      <c r="J863">
        <v>5</v>
      </c>
      <c r="K863">
        <v>239206</v>
      </c>
      <c r="L863">
        <v>1196030</v>
      </c>
      <c r="M863">
        <v>5</v>
      </c>
      <c r="N863" t="s">
        <v>26</v>
      </c>
      <c r="O863">
        <v>7</v>
      </c>
      <c r="P863" t="s">
        <v>35</v>
      </c>
      <c r="Q863">
        <v>37</v>
      </c>
      <c r="R863">
        <v>744194</v>
      </c>
    </row>
    <row r="864" spans="1:18" x14ac:dyDescent="0.3">
      <c r="A864" t="s">
        <v>2104</v>
      </c>
      <c r="B864" s="9">
        <v>45313</v>
      </c>
      <c r="C864" t="s">
        <v>19</v>
      </c>
      <c r="D864" t="s">
        <v>20</v>
      </c>
      <c r="E864" t="s">
        <v>37</v>
      </c>
      <c r="F864" t="s">
        <v>455</v>
      </c>
      <c r="G864" t="s">
        <v>27</v>
      </c>
      <c r="H864" t="s">
        <v>65</v>
      </c>
      <c r="I864" t="s">
        <v>382</v>
      </c>
      <c r="J864">
        <v>10</v>
      </c>
      <c r="K864">
        <v>83293</v>
      </c>
      <c r="L864">
        <v>832930</v>
      </c>
      <c r="M864">
        <v>15</v>
      </c>
      <c r="N864" t="s">
        <v>47</v>
      </c>
      <c r="O864">
        <v>7</v>
      </c>
      <c r="P864" t="s">
        <v>35</v>
      </c>
      <c r="Q864">
        <v>144</v>
      </c>
      <c r="R864">
        <v>1470487</v>
      </c>
    </row>
    <row r="865" spans="1:18" x14ac:dyDescent="0.3">
      <c r="A865" t="s">
        <v>2105</v>
      </c>
      <c r="B865" s="9">
        <v>45036</v>
      </c>
      <c r="C865" t="s">
        <v>19</v>
      </c>
      <c r="D865" t="s">
        <v>20</v>
      </c>
      <c r="E865" t="s">
        <v>21</v>
      </c>
      <c r="F865" t="s">
        <v>857</v>
      </c>
      <c r="G865" t="s">
        <v>2106</v>
      </c>
      <c r="H865" t="s">
        <v>24</v>
      </c>
      <c r="I865" t="s">
        <v>25</v>
      </c>
      <c r="J865">
        <v>15</v>
      </c>
      <c r="K865">
        <v>311223</v>
      </c>
      <c r="L865">
        <v>4668345</v>
      </c>
      <c r="M865">
        <v>20</v>
      </c>
      <c r="N865" t="s">
        <v>26</v>
      </c>
      <c r="O865">
        <v>2</v>
      </c>
      <c r="P865" t="s">
        <v>35</v>
      </c>
      <c r="Q865">
        <v>143</v>
      </c>
      <c r="R865">
        <v>313112</v>
      </c>
    </row>
    <row r="866" spans="1:18" x14ac:dyDescent="0.3">
      <c r="A866" t="s">
        <v>2107</v>
      </c>
      <c r="B866" s="9">
        <v>45344</v>
      </c>
      <c r="C866" t="s">
        <v>19</v>
      </c>
      <c r="D866" t="s">
        <v>20</v>
      </c>
      <c r="E866" t="s">
        <v>53</v>
      </c>
      <c r="F866" t="s">
        <v>2108</v>
      </c>
      <c r="G866" t="s">
        <v>2109</v>
      </c>
      <c r="H866" t="s">
        <v>45</v>
      </c>
      <c r="I866" t="s">
        <v>181</v>
      </c>
      <c r="J866">
        <v>15</v>
      </c>
      <c r="K866">
        <v>31946</v>
      </c>
      <c r="L866">
        <v>479190</v>
      </c>
      <c r="M866" t="s">
        <v>27</v>
      </c>
      <c r="N866" t="s">
        <v>47</v>
      </c>
      <c r="O866">
        <v>2</v>
      </c>
      <c r="P866" t="s">
        <v>35</v>
      </c>
      <c r="Q866">
        <v>72</v>
      </c>
      <c r="R866">
        <v>1470487</v>
      </c>
    </row>
    <row r="867" spans="1:18" x14ac:dyDescent="0.3">
      <c r="A867" t="s">
        <v>2110</v>
      </c>
      <c r="B867" s="9">
        <v>44939</v>
      </c>
      <c r="C867" t="s">
        <v>19</v>
      </c>
      <c r="D867" t="s">
        <v>20</v>
      </c>
      <c r="E867" t="s">
        <v>21</v>
      </c>
      <c r="F867" t="s">
        <v>1682</v>
      </c>
      <c r="G867" t="s">
        <v>2111</v>
      </c>
      <c r="H867" t="s">
        <v>65</v>
      </c>
      <c r="I867" t="s">
        <v>478</v>
      </c>
      <c r="J867">
        <v>19</v>
      </c>
      <c r="K867">
        <v>50868</v>
      </c>
      <c r="L867">
        <v>966492</v>
      </c>
      <c r="M867">
        <v>10</v>
      </c>
      <c r="N867" t="s">
        <v>47</v>
      </c>
      <c r="O867" t="s">
        <v>27</v>
      </c>
      <c r="P867" t="s">
        <v>35</v>
      </c>
      <c r="Q867">
        <v>200</v>
      </c>
      <c r="R867">
        <v>313112</v>
      </c>
    </row>
    <row r="868" spans="1:18" x14ac:dyDescent="0.3">
      <c r="A868" t="s">
        <v>2112</v>
      </c>
      <c r="B868" s="9">
        <v>45391</v>
      </c>
      <c r="C868" t="s">
        <v>19</v>
      </c>
      <c r="D868" t="s">
        <v>20</v>
      </c>
      <c r="E868" t="s">
        <v>53</v>
      </c>
      <c r="F868" t="s">
        <v>1941</v>
      </c>
      <c r="G868" t="s">
        <v>2113</v>
      </c>
      <c r="H868" t="s">
        <v>24</v>
      </c>
      <c r="I868" t="s">
        <v>92</v>
      </c>
      <c r="J868">
        <v>3</v>
      </c>
      <c r="K868">
        <v>157660</v>
      </c>
      <c r="L868">
        <v>472980</v>
      </c>
      <c r="M868">
        <v>20</v>
      </c>
      <c r="N868" t="s">
        <v>26</v>
      </c>
      <c r="O868">
        <v>3</v>
      </c>
      <c r="P868" t="s">
        <v>35</v>
      </c>
      <c r="Q868">
        <v>197</v>
      </c>
      <c r="R868">
        <v>1470487</v>
      </c>
    </row>
    <row r="869" spans="1:18" x14ac:dyDescent="0.3">
      <c r="A869" t="s">
        <v>2114</v>
      </c>
      <c r="B869" s="9">
        <v>45124</v>
      </c>
      <c r="C869" t="s">
        <v>19</v>
      </c>
      <c r="D869" t="s">
        <v>20</v>
      </c>
      <c r="E869" t="s">
        <v>37</v>
      </c>
      <c r="F869" t="s">
        <v>865</v>
      </c>
      <c r="G869" t="s">
        <v>2115</v>
      </c>
      <c r="H869" t="s">
        <v>45</v>
      </c>
      <c r="I869" t="s">
        <v>46</v>
      </c>
      <c r="J869">
        <v>20</v>
      </c>
      <c r="K869">
        <v>19435</v>
      </c>
      <c r="L869">
        <v>388700</v>
      </c>
      <c r="M869" t="s">
        <v>27</v>
      </c>
      <c r="N869" t="s">
        <v>26</v>
      </c>
      <c r="O869">
        <v>5</v>
      </c>
      <c r="P869" t="s">
        <v>35</v>
      </c>
      <c r="Q869">
        <v>139</v>
      </c>
      <c r="R869">
        <v>394393</v>
      </c>
    </row>
    <row r="870" spans="1:18" x14ac:dyDescent="0.3">
      <c r="A870" t="s">
        <v>2116</v>
      </c>
      <c r="B870" s="9">
        <v>44950</v>
      </c>
      <c r="C870" t="s">
        <v>19</v>
      </c>
      <c r="D870" t="s">
        <v>20</v>
      </c>
      <c r="E870" t="s">
        <v>21</v>
      </c>
      <c r="F870" t="s">
        <v>128</v>
      </c>
      <c r="G870" t="s">
        <v>2117</v>
      </c>
      <c r="H870" t="s">
        <v>40</v>
      </c>
      <c r="I870" t="s">
        <v>171</v>
      </c>
      <c r="J870">
        <v>4</v>
      </c>
      <c r="K870">
        <v>1312</v>
      </c>
      <c r="L870">
        <v>5248</v>
      </c>
      <c r="M870">
        <v>0</v>
      </c>
      <c r="N870" t="s">
        <v>47</v>
      </c>
      <c r="O870">
        <v>5</v>
      </c>
      <c r="P870" t="s">
        <v>35</v>
      </c>
      <c r="Q870">
        <v>25</v>
      </c>
      <c r="R870">
        <v>394393</v>
      </c>
    </row>
    <row r="871" spans="1:18" x14ac:dyDescent="0.3">
      <c r="A871" t="s">
        <v>2118</v>
      </c>
      <c r="B871" s="9">
        <v>45521</v>
      </c>
      <c r="C871" t="s">
        <v>19</v>
      </c>
      <c r="D871" t="s">
        <v>20</v>
      </c>
      <c r="E871" t="s">
        <v>37</v>
      </c>
      <c r="F871" t="s">
        <v>1306</v>
      </c>
      <c r="G871" t="s">
        <v>2119</v>
      </c>
      <c r="H871" t="s">
        <v>24</v>
      </c>
      <c r="I871" t="s">
        <v>161</v>
      </c>
      <c r="J871">
        <v>3</v>
      </c>
      <c r="K871">
        <v>85261</v>
      </c>
      <c r="L871">
        <v>255783</v>
      </c>
      <c r="M871">
        <v>5</v>
      </c>
      <c r="N871" t="s">
        <v>57</v>
      </c>
      <c r="O871">
        <v>4</v>
      </c>
      <c r="P871" t="s">
        <v>28</v>
      </c>
      <c r="Q871">
        <v>39</v>
      </c>
      <c r="R871">
        <v>744194</v>
      </c>
    </row>
    <row r="872" spans="1:18" x14ac:dyDescent="0.3">
      <c r="A872" t="s">
        <v>2120</v>
      </c>
      <c r="B872" s="9">
        <v>45377</v>
      </c>
      <c r="C872" t="s">
        <v>19</v>
      </c>
      <c r="D872" t="s">
        <v>20</v>
      </c>
      <c r="E872" t="s">
        <v>53</v>
      </c>
      <c r="F872" t="s">
        <v>1561</v>
      </c>
      <c r="G872" t="s">
        <v>2121</v>
      </c>
      <c r="H872" t="s">
        <v>40</v>
      </c>
      <c r="I872" t="s">
        <v>123</v>
      </c>
      <c r="J872">
        <v>11</v>
      </c>
      <c r="K872">
        <v>16496</v>
      </c>
      <c r="L872">
        <v>181456</v>
      </c>
      <c r="M872">
        <v>5</v>
      </c>
      <c r="N872" t="s">
        <v>57</v>
      </c>
      <c r="O872" t="s">
        <v>27</v>
      </c>
      <c r="P872" t="s">
        <v>35</v>
      </c>
      <c r="Q872">
        <v>121</v>
      </c>
      <c r="R872">
        <v>744194</v>
      </c>
    </row>
    <row r="873" spans="1:18" x14ac:dyDescent="0.3">
      <c r="A873" t="s">
        <v>2122</v>
      </c>
      <c r="B873" s="9">
        <v>45124</v>
      </c>
      <c r="C873" t="s">
        <v>19</v>
      </c>
      <c r="D873" t="s">
        <v>20</v>
      </c>
      <c r="E873" t="s">
        <v>21</v>
      </c>
      <c r="F873" t="s">
        <v>1215</v>
      </c>
      <c r="G873" t="s">
        <v>2123</v>
      </c>
      <c r="H873" t="s">
        <v>65</v>
      </c>
      <c r="I873" t="s">
        <v>289</v>
      </c>
      <c r="J873">
        <v>7</v>
      </c>
      <c r="K873">
        <v>91237</v>
      </c>
      <c r="L873">
        <v>638659</v>
      </c>
      <c r="M873" t="s">
        <v>27</v>
      </c>
      <c r="N873" t="s">
        <v>26</v>
      </c>
      <c r="O873">
        <v>5</v>
      </c>
      <c r="P873" t="s">
        <v>35</v>
      </c>
      <c r="Q873">
        <v>193</v>
      </c>
      <c r="R873">
        <v>394393</v>
      </c>
    </row>
    <row r="874" spans="1:18" x14ac:dyDescent="0.3">
      <c r="A874" t="s">
        <v>2124</v>
      </c>
      <c r="B874" s="9">
        <v>45314</v>
      </c>
      <c r="C874" t="s">
        <v>19</v>
      </c>
      <c r="D874" t="s">
        <v>20</v>
      </c>
      <c r="E874" t="s">
        <v>21</v>
      </c>
      <c r="F874" t="s">
        <v>501</v>
      </c>
      <c r="G874" t="s">
        <v>2125</v>
      </c>
      <c r="H874" t="s">
        <v>24</v>
      </c>
      <c r="I874" t="s">
        <v>161</v>
      </c>
      <c r="J874">
        <v>20</v>
      </c>
      <c r="K874">
        <v>181837</v>
      </c>
      <c r="L874">
        <v>3636740</v>
      </c>
      <c r="M874">
        <v>0</v>
      </c>
      <c r="N874" t="s">
        <v>57</v>
      </c>
      <c r="O874">
        <v>5</v>
      </c>
      <c r="P874" t="s">
        <v>35</v>
      </c>
      <c r="Q874">
        <v>15</v>
      </c>
      <c r="R874">
        <v>458369</v>
      </c>
    </row>
    <row r="875" spans="1:18" x14ac:dyDescent="0.3">
      <c r="A875" t="s">
        <v>2126</v>
      </c>
      <c r="B875" s="9">
        <v>45003</v>
      </c>
      <c r="C875" t="s">
        <v>19</v>
      </c>
      <c r="D875" t="s">
        <v>20</v>
      </c>
      <c r="E875" t="s">
        <v>21</v>
      </c>
      <c r="F875" t="s">
        <v>173</v>
      </c>
      <c r="G875" t="s">
        <v>2127</v>
      </c>
      <c r="H875" t="s">
        <v>40</v>
      </c>
      <c r="I875" t="s">
        <v>41</v>
      </c>
      <c r="J875">
        <v>3</v>
      </c>
      <c r="K875">
        <v>7112</v>
      </c>
      <c r="L875">
        <v>21336</v>
      </c>
      <c r="M875">
        <v>10</v>
      </c>
      <c r="N875" t="s">
        <v>26</v>
      </c>
      <c r="O875">
        <v>5</v>
      </c>
      <c r="P875" t="s">
        <v>35</v>
      </c>
      <c r="Q875">
        <v>157</v>
      </c>
      <c r="R875">
        <v>744194</v>
      </c>
    </row>
    <row r="876" spans="1:18" x14ac:dyDescent="0.3">
      <c r="A876" t="s">
        <v>2128</v>
      </c>
      <c r="B876" s="9">
        <v>45400</v>
      </c>
      <c r="C876" t="s">
        <v>19</v>
      </c>
      <c r="D876" t="s">
        <v>20</v>
      </c>
      <c r="E876" t="s">
        <v>37</v>
      </c>
      <c r="F876" t="s">
        <v>1293</v>
      </c>
      <c r="G876" t="s">
        <v>2129</v>
      </c>
      <c r="H876" t="s">
        <v>24</v>
      </c>
      <c r="I876" t="s">
        <v>161</v>
      </c>
      <c r="J876">
        <v>11</v>
      </c>
      <c r="K876">
        <v>80945</v>
      </c>
      <c r="L876">
        <v>890395</v>
      </c>
      <c r="M876" t="s">
        <v>27</v>
      </c>
      <c r="N876" t="s">
        <v>26</v>
      </c>
      <c r="O876">
        <v>1</v>
      </c>
      <c r="P876" t="s">
        <v>28</v>
      </c>
      <c r="Q876">
        <v>105</v>
      </c>
      <c r="R876">
        <v>313112</v>
      </c>
    </row>
    <row r="877" spans="1:18" x14ac:dyDescent="0.3">
      <c r="A877" t="s">
        <v>2130</v>
      </c>
      <c r="B877" s="9">
        <v>45167</v>
      </c>
      <c r="C877" t="s">
        <v>19</v>
      </c>
      <c r="D877" t="s">
        <v>20</v>
      </c>
      <c r="E877" t="s">
        <v>53</v>
      </c>
      <c r="F877" t="s">
        <v>476</v>
      </c>
      <c r="G877" t="s">
        <v>27</v>
      </c>
      <c r="H877" t="s">
        <v>40</v>
      </c>
      <c r="I877" t="s">
        <v>70</v>
      </c>
      <c r="J877">
        <v>2</v>
      </c>
      <c r="K877">
        <v>5330</v>
      </c>
      <c r="L877">
        <v>10660</v>
      </c>
      <c r="M877">
        <v>10</v>
      </c>
      <c r="N877" t="s">
        <v>57</v>
      </c>
      <c r="O877">
        <v>4</v>
      </c>
      <c r="P877" t="s">
        <v>28</v>
      </c>
      <c r="Q877">
        <v>72</v>
      </c>
      <c r="R877">
        <v>458369</v>
      </c>
    </row>
    <row r="878" spans="1:18" x14ac:dyDescent="0.3">
      <c r="A878" t="s">
        <v>2131</v>
      </c>
      <c r="B878" s="9">
        <v>45609</v>
      </c>
      <c r="C878" t="s">
        <v>19</v>
      </c>
      <c r="D878" t="s">
        <v>20</v>
      </c>
      <c r="E878" t="s">
        <v>21</v>
      </c>
      <c r="F878" t="s">
        <v>2132</v>
      </c>
      <c r="G878" t="s">
        <v>2133</v>
      </c>
      <c r="H878" t="s">
        <v>32</v>
      </c>
      <c r="I878" t="s">
        <v>141</v>
      </c>
      <c r="J878">
        <v>8</v>
      </c>
      <c r="K878">
        <v>6394</v>
      </c>
      <c r="L878">
        <v>51152</v>
      </c>
      <c r="M878" t="s">
        <v>27</v>
      </c>
      <c r="N878" t="s">
        <v>27</v>
      </c>
      <c r="O878" t="s">
        <v>27</v>
      </c>
      <c r="P878" t="s">
        <v>35</v>
      </c>
      <c r="Q878">
        <v>106</v>
      </c>
      <c r="R878">
        <v>1470487</v>
      </c>
    </row>
    <row r="879" spans="1:18" x14ac:dyDescent="0.3">
      <c r="A879" t="s">
        <v>2134</v>
      </c>
      <c r="B879" s="9">
        <v>45620</v>
      </c>
      <c r="C879" t="s">
        <v>19</v>
      </c>
      <c r="D879" t="s">
        <v>20</v>
      </c>
      <c r="E879" t="s">
        <v>37</v>
      </c>
      <c r="F879" t="s">
        <v>201</v>
      </c>
      <c r="G879" t="s">
        <v>27</v>
      </c>
      <c r="H879" t="s">
        <v>45</v>
      </c>
      <c r="I879" t="s">
        <v>82</v>
      </c>
      <c r="J879">
        <v>19</v>
      </c>
      <c r="K879">
        <v>7427</v>
      </c>
      <c r="L879">
        <v>141113</v>
      </c>
      <c r="M879">
        <v>0</v>
      </c>
      <c r="N879" t="s">
        <v>27</v>
      </c>
      <c r="O879">
        <v>1</v>
      </c>
      <c r="P879" t="s">
        <v>35</v>
      </c>
      <c r="Q879">
        <v>111</v>
      </c>
      <c r="R879">
        <v>744194</v>
      </c>
    </row>
    <row r="880" spans="1:18" x14ac:dyDescent="0.3">
      <c r="A880" t="s">
        <v>2135</v>
      </c>
      <c r="B880" s="9">
        <v>45032</v>
      </c>
      <c r="C880" t="s">
        <v>19</v>
      </c>
      <c r="D880" t="s">
        <v>20</v>
      </c>
      <c r="E880" t="s">
        <v>37</v>
      </c>
      <c r="F880" t="s">
        <v>851</v>
      </c>
      <c r="G880" t="s">
        <v>27</v>
      </c>
      <c r="H880" t="s">
        <v>24</v>
      </c>
      <c r="I880" t="s">
        <v>174</v>
      </c>
      <c r="J880">
        <v>17</v>
      </c>
      <c r="K880">
        <v>348682</v>
      </c>
      <c r="L880">
        <v>5927594</v>
      </c>
      <c r="M880">
        <v>10</v>
      </c>
      <c r="N880" t="s">
        <v>47</v>
      </c>
      <c r="O880">
        <v>5</v>
      </c>
      <c r="P880" t="s">
        <v>27</v>
      </c>
      <c r="Q880">
        <v>119</v>
      </c>
      <c r="R880">
        <v>313112</v>
      </c>
    </row>
    <row r="881" spans="1:18" x14ac:dyDescent="0.3">
      <c r="A881" t="s">
        <v>2136</v>
      </c>
      <c r="B881" s="9">
        <v>45010</v>
      </c>
      <c r="C881" t="s">
        <v>19</v>
      </c>
      <c r="D881" t="s">
        <v>20</v>
      </c>
      <c r="E881" t="s">
        <v>37</v>
      </c>
      <c r="F881" t="s">
        <v>2137</v>
      </c>
      <c r="G881" t="s">
        <v>2138</v>
      </c>
      <c r="H881" t="s">
        <v>24</v>
      </c>
      <c r="I881" t="s">
        <v>174</v>
      </c>
      <c r="J881">
        <v>10</v>
      </c>
      <c r="K881">
        <v>101262</v>
      </c>
      <c r="L881">
        <v>1012620</v>
      </c>
      <c r="M881">
        <v>0</v>
      </c>
      <c r="N881" t="s">
        <v>26</v>
      </c>
      <c r="O881" t="s">
        <v>27</v>
      </c>
      <c r="P881" t="s">
        <v>35</v>
      </c>
      <c r="Q881">
        <v>121</v>
      </c>
      <c r="R881">
        <v>1470487</v>
      </c>
    </row>
    <row r="882" spans="1:18" x14ac:dyDescent="0.3">
      <c r="A882" t="s">
        <v>2139</v>
      </c>
      <c r="B882" s="9">
        <v>45011</v>
      </c>
      <c r="C882" t="s">
        <v>19</v>
      </c>
      <c r="D882" t="s">
        <v>20</v>
      </c>
      <c r="E882" t="s">
        <v>53</v>
      </c>
      <c r="F882" t="s">
        <v>2140</v>
      </c>
      <c r="G882" t="s">
        <v>2141</v>
      </c>
      <c r="H882" t="s">
        <v>32</v>
      </c>
      <c r="I882" t="s">
        <v>95</v>
      </c>
      <c r="J882">
        <v>14</v>
      </c>
      <c r="K882">
        <v>3780</v>
      </c>
      <c r="L882">
        <v>52920</v>
      </c>
      <c r="M882" t="s">
        <v>27</v>
      </c>
      <c r="N882" t="s">
        <v>47</v>
      </c>
      <c r="O882">
        <v>2</v>
      </c>
      <c r="P882" t="s">
        <v>35</v>
      </c>
      <c r="Q882">
        <v>183</v>
      </c>
      <c r="R882">
        <v>313112</v>
      </c>
    </row>
    <row r="883" spans="1:18" x14ac:dyDescent="0.3">
      <c r="A883" t="s">
        <v>2142</v>
      </c>
      <c r="B883" s="9">
        <v>45188</v>
      </c>
      <c r="C883" t="s">
        <v>19</v>
      </c>
      <c r="D883" t="s">
        <v>20</v>
      </c>
      <c r="E883" t="s">
        <v>37</v>
      </c>
      <c r="F883" t="s">
        <v>576</v>
      </c>
      <c r="G883" t="s">
        <v>2143</v>
      </c>
      <c r="H883" t="s">
        <v>45</v>
      </c>
      <c r="I883" t="s">
        <v>130</v>
      </c>
      <c r="J883">
        <v>6</v>
      </c>
      <c r="K883">
        <v>38548</v>
      </c>
      <c r="L883">
        <v>231288</v>
      </c>
      <c r="M883">
        <v>10</v>
      </c>
      <c r="N883" t="s">
        <v>57</v>
      </c>
      <c r="O883">
        <v>1</v>
      </c>
      <c r="P883" t="s">
        <v>35</v>
      </c>
      <c r="Q883">
        <v>138</v>
      </c>
      <c r="R883">
        <v>744194</v>
      </c>
    </row>
    <row r="884" spans="1:18" x14ac:dyDescent="0.3">
      <c r="A884" t="s">
        <v>2144</v>
      </c>
      <c r="B884" s="9">
        <v>45271</v>
      </c>
      <c r="C884" t="s">
        <v>19</v>
      </c>
      <c r="D884" t="s">
        <v>20</v>
      </c>
      <c r="E884" t="s">
        <v>37</v>
      </c>
      <c r="F884" t="s">
        <v>817</v>
      </c>
      <c r="G884" t="s">
        <v>2145</v>
      </c>
      <c r="H884" t="s">
        <v>32</v>
      </c>
      <c r="I884" t="s">
        <v>95</v>
      </c>
      <c r="J884">
        <v>3</v>
      </c>
      <c r="K884">
        <v>17941</v>
      </c>
      <c r="L884">
        <v>53823</v>
      </c>
      <c r="M884">
        <v>0</v>
      </c>
      <c r="N884" t="s">
        <v>27</v>
      </c>
      <c r="O884">
        <v>3</v>
      </c>
      <c r="P884" t="s">
        <v>35</v>
      </c>
      <c r="Q884">
        <v>170</v>
      </c>
      <c r="R884">
        <v>1470487</v>
      </c>
    </row>
    <row r="885" spans="1:18" x14ac:dyDescent="0.3">
      <c r="A885" t="s">
        <v>2146</v>
      </c>
      <c r="B885" s="9">
        <v>45160</v>
      </c>
      <c r="C885" t="s">
        <v>19</v>
      </c>
      <c r="D885" t="s">
        <v>20</v>
      </c>
      <c r="E885" t="s">
        <v>53</v>
      </c>
      <c r="F885" t="s">
        <v>1671</v>
      </c>
      <c r="G885" t="s">
        <v>27</v>
      </c>
      <c r="H885" t="s">
        <v>32</v>
      </c>
      <c r="I885" t="s">
        <v>33</v>
      </c>
      <c r="J885">
        <v>14</v>
      </c>
      <c r="K885">
        <v>14486</v>
      </c>
      <c r="L885">
        <v>202804</v>
      </c>
      <c r="M885" t="s">
        <v>27</v>
      </c>
      <c r="N885" t="s">
        <v>47</v>
      </c>
      <c r="O885">
        <v>3</v>
      </c>
      <c r="P885" t="s">
        <v>35</v>
      </c>
      <c r="Q885">
        <v>138</v>
      </c>
      <c r="R885">
        <v>313112</v>
      </c>
    </row>
    <row r="886" spans="1:18" x14ac:dyDescent="0.3">
      <c r="A886" t="s">
        <v>2147</v>
      </c>
      <c r="B886" s="9">
        <v>45122</v>
      </c>
      <c r="C886" t="s">
        <v>19</v>
      </c>
      <c r="D886" t="s">
        <v>20</v>
      </c>
      <c r="E886" t="s">
        <v>21</v>
      </c>
      <c r="F886" t="s">
        <v>2148</v>
      </c>
      <c r="G886" t="s">
        <v>2149</v>
      </c>
      <c r="H886" t="s">
        <v>45</v>
      </c>
      <c r="I886" t="s">
        <v>211</v>
      </c>
      <c r="J886">
        <v>11</v>
      </c>
      <c r="K886">
        <v>17381</v>
      </c>
      <c r="L886">
        <v>191191</v>
      </c>
      <c r="M886">
        <v>0</v>
      </c>
      <c r="N886" t="s">
        <v>27</v>
      </c>
      <c r="O886">
        <v>1</v>
      </c>
      <c r="P886" t="s">
        <v>35</v>
      </c>
      <c r="Q886">
        <v>102</v>
      </c>
      <c r="R886">
        <v>394393</v>
      </c>
    </row>
    <row r="887" spans="1:18" x14ac:dyDescent="0.3">
      <c r="A887" t="s">
        <v>2150</v>
      </c>
      <c r="B887" s="9">
        <v>44973</v>
      </c>
      <c r="C887" t="s">
        <v>19</v>
      </c>
      <c r="D887" t="s">
        <v>20</v>
      </c>
      <c r="E887" t="s">
        <v>37</v>
      </c>
      <c r="F887" t="s">
        <v>603</v>
      </c>
      <c r="G887" t="s">
        <v>2151</v>
      </c>
      <c r="H887" t="s">
        <v>45</v>
      </c>
      <c r="I887" t="s">
        <v>130</v>
      </c>
      <c r="J887">
        <v>20</v>
      </c>
      <c r="K887">
        <v>14800</v>
      </c>
      <c r="L887">
        <v>296000</v>
      </c>
      <c r="M887" t="s">
        <v>27</v>
      </c>
      <c r="N887" t="s">
        <v>27</v>
      </c>
      <c r="O887">
        <v>5</v>
      </c>
      <c r="P887" t="s">
        <v>35</v>
      </c>
      <c r="Q887">
        <v>135</v>
      </c>
      <c r="R887">
        <v>1470487</v>
      </c>
    </row>
    <row r="888" spans="1:18" x14ac:dyDescent="0.3">
      <c r="A888" t="s">
        <v>2152</v>
      </c>
      <c r="B888" s="9">
        <v>45409</v>
      </c>
      <c r="C888" t="s">
        <v>19</v>
      </c>
      <c r="D888" t="s">
        <v>20</v>
      </c>
      <c r="E888" t="s">
        <v>37</v>
      </c>
      <c r="F888" t="s">
        <v>1036</v>
      </c>
      <c r="G888" t="s">
        <v>27</v>
      </c>
      <c r="H888" t="s">
        <v>32</v>
      </c>
      <c r="I888" t="s">
        <v>141</v>
      </c>
      <c r="J888">
        <v>3</v>
      </c>
      <c r="K888">
        <v>21002</v>
      </c>
      <c r="L888">
        <v>63006</v>
      </c>
      <c r="M888">
        <v>5</v>
      </c>
      <c r="N888" t="s">
        <v>26</v>
      </c>
      <c r="O888">
        <v>5</v>
      </c>
      <c r="P888" t="s">
        <v>35</v>
      </c>
      <c r="Q888">
        <v>131</v>
      </c>
      <c r="R888">
        <v>394393</v>
      </c>
    </row>
    <row r="889" spans="1:18" x14ac:dyDescent="0.3">
      <c r="A889" t="s">
        <v>2153</v>
      </c>
      <c r="B889" s="9">
        <v>45163</v>
      </c>
      <c r="C889" t="s">
        <v>19</v>
      </c>
      <c r="D889" t="s">
        <v>20</v>
      </c>
      <c r="E889" t="s">
        <v>37</v>
      </c>
      <c r="F889" t="s">
        <v>418</v>
      </c>
      <c r="G889" t="s">
        <v>2154</v>
      </c>
      <c r="H889" t="s">
        <v>32</v>
      </c>
      <c r="I889" t="s">
        <v>113</v>
      </c>
      <c r="J889">
        <v>10</v>
      </c>
      <c r="K889">
        <v>3149</v>
      </c>
      <c r="L889">
        <v>31490</v>
      </c>
      <c r="M889">
        <v>0</v>
      </c>
      <c r="N889" t="s">
        <v>27</v>
      </c>
      <c r="O889">
        <v>0</v>
      </c>
      <c r="P889" t="s">
        <v>28</v>
      </c>
      <c r="Q889">
        <v>32</v>
      </c>
      <c r="R889">
        <v>744194</v>
      </c>
    </row>
    <row r="890" spans="1:18" x14ac:dyDescent="0.3">
      <c r="A890" t="s">
        <v>2155</v>
      </c>
      <c r="B890" s="9">
        <v>45515</v>
      </c>
      <c r="C890" t="s">
        <v>19</v>
      </c>
      <c r="D890" t="s">
        <v>20</v>
      </c>
      <c r="E890" t="s">
        <v>37</v>
      </c>
      <c r="F890" t="s">
        <v>2156</v>
      </c>
      <c r="G890" t="s">
        <v>27</v>
      </c>
      <c r="H890" t="s">
        <v>24</v>
      </c>
      <c r="I890" t="s">
        <v>174</v>
      </c>
      <c r="J890">
        <v>16</v>
      </c>
      <c r="K890">
        <v>169809</v>
      </c>
      <c r="L890">
        <v>2716944</v>
      </c>
      <c r="M890">
        <v>0</v>
      </c>
      <c r="N890" t="s">
        <v>57</v>
      </c>
      <c r="O890">
        <v>1</v>
      </c>
      <c r="P890" t="s">
        <v>28</v>
      </c>
      <c r="Q890">
        <v>67</v>
      </c>
      <c r="R890">
        <v>1470487</v>
      </c>
    </row>
    <row r="891" spans="1:18" x14ac:dyDescent="0.3">
      <c r="A891" t="s">
        <v>2157</v>
      </c>
      <c r="B891" s="9">
        <v>45052</v>
      </c>
      <c r="C891" t="s">
        <v>19</v>
      </c>
      <c r="D891" t="s">
        <v>20</v>
      </c>
      <c r="E891" t="s">
        <v>21</v>
      </c>
      <c r="F891" t="s">
        <v>2158</v>
      </c>
      <c r="G891" t="s">
        <v>2159</v>
      </c>
      <c r="H891" t="s">
        <v>40</v>
      </c>
      <c r="I891" t="s">
        <v>123</v>
      </c>
      <c r="J891">
        <v>3</v>
      </c>
      <c r="K891">
        <v>10249</v>
      </c>
      <c r="L891">
        <v>30747</v>
      </c>
      <c r="M891" t="s">
        <v>27</v>
      </c>
      <c r="N891" t="s">
        <v>34</v>
      </c>
      <c r="O891">
        <v>3</v>
      </c>
      <c r="P891" t="s">
        <v>35</v>
      </c>
      <c r="Q891">
        <v>154</v>
      </c>
      <c r="R891">
        <v>394393</v>
      </c>
    </row>
    <row r="892" spans="1:18" x14ac:dyDescent="0.3">
      <c r="A892" t="s">
        <v>2160</v>
      </c>
      <c r="B892" s="9">
        <v>45130</v>
      </c>
      <c r="C892" t="s">
        <v>19</v>
      </c>
      <c r="D892" t="s">
        <v>20</v>
      </c>
      <c r="E892" t="s">
        <v>37</v>
      </c>
      <c r="F892" t="s">
        <v>907</v>
      </c>
      <c r="G892" t="s">
        <v>2161</v>
      </c>
      <c r="H892" t="s">
        <v>45</v>
      </c>
      <c r="I892" t="s">
        <v>82</v>
      </c>
      <c r="J892">
        <v>4</v>
      </c>
      <c r="K892">
        <v>9163</v>
      </c>
      <c r="L892">
        <v>36652</v>
      </c>
      <c r="M892">
        <v>20</v>
      </c>
      <c r="N892" t="s">
        <v>26</v>
      </c>
      <c r="O892" t="s">
        <v>27</v>
      </c>
      <c r="P892" t="s">
        <v>28</v>
      </c>
      <c r="Q892">
        <v>48</v>
      </c>
      <c r="R892">
        <v>1470487</v>
      </c>
    </row>
    <row r="893" spans="1:18" x14ac:dyDescent="0.3">
      <c r="A893" t="s">
        <v>2162</v>
      </c>
      <c r="B893" s="9">
        <v>45598</v>
      </c>
      <c r="C893" t="s">
        <v>19</v>
      </c>
      <c r="D893" t="s">
        <v>20</v>
      </c>
      <c r="E893" t="s">
        <v>21</v>
      </c>
      <c r="F893" t="s">
        <v>179</v>
      </c>
      <c r="G893" t="s">
        <v>2163</v>
      </c>
      <c r="H893" t="s">
        <v>65</v>
      </c>
      <c r="I893" t="s">
        <v>78</v>
      </c>
      <c r="J893">
        <v>3</v>
      </c>
      <c r="K893">
        <v>163005</v>
      </c>
      <c r="L893">
        <v>489015</v>
      </c>
      <c r="M893">
        <v>15</v>
      </c>
      <c r="N893" t="s">
        <v>57</v>
      </c>
      <c r="O893">
        <v>1</v>
      </c>
      <c r="P893" t="s">
        <v>28</v>
      </c>
      <c r="Q893">
        <v>197</v>
      </c>
      <c r="R893">
        <v>394393</v>
      </c>
    </row>
    <row r="894" spans="1:18" x14ac:dyDescent="0.3">
      <c r="A894" t="s">
        <v>2164</v>
      </c>
      <c r="B894" s="9">
        <v>45200</v>
      </c>
      <c r="C894" t="s">
        <v>19</v>
      </c>
      <c r="D894" t="s">
        <v>20</v>
      </c>
      <c r="E894" t="s">
        <v>53</v>
      </c>
      <c r="F894" t="s">
        <v>455</v>
      </c>
      <c r="G894" t="s">
        <v>2165</v>
      </c>
      <c r="H894" t="s">
        <v>45</v>
      </c>
      <c r="I894" t="s">
        <v>130</v>
      </c>
      <c r="J894">
        <v>4</v>
      </c>
      <c r="K894">
        <v>36770</v>
      </c>
      <c r="L894">
        <v>147080</v>
      </c>
      <c r="M894">
        <v>20</v>
      </c>
      <c r="N894" t="s">
        <v>26</v>
      </c>
      <c r="O894" t="s">
        <v>27</v>
      </c>
      <c r="P894" t="s">
        <v>28</v>
      </c>
      <c r="Q894">
        <v>194</v>
      </c>
      <c r="R894">
        <v>458369</v>
      </c>
    </row>
    <row r="895" spans="1:18" x14ac:dyDescent="0.3">
      <c r="A895" t="s">
        <v>2166</v>
      </c>
      <c r="B895" s="9">
        <v>45376</v>
      </c>
      <c r="C895" t="s">
        <v>19</v>
      </c>
      <c r="D895" t="s">
        <v>20</v>
      </c>
      <c r="E895" t="s">
        <v>37</v>
      </c>
      <c r="F895" t="s">
        <v>781</v>
      </c>
      <c r="G895" t="s">
        <v>2167</v>
      </c>
      <c r="H895" t="s">
        <v>24</v>
      </c>
      <c r="I895" t="s">
        <v>161</v>
      </c>
      <c r="J895">
        <v>10</v>
      </c>
      <c r="K895">
        <v>90109</v>
      </c>
      <c r="L895">
        <v>901090</v>
      </c>
      <c r="M895">
        <v>10</v>
      </c>
      <c r="N895" t="s">
        <v>57</v>
      </c>
      <c r="O895" t="s">
        <v>27</v>
      </c>
      <c r="P895" t="s">
        <v>35</v>
      </c>
      <c r="Q895">
        <v>153</v>
      </c>
      <c r="R895">
        <v>313112</v>
      </c>
    </row>
    <row r="896" spans="1:18" x14ac:dyDescent="0.3">
      <c r="A896" t="s">
        <v>2168</v>
      </c>
      <c r="B896" s="9">
        <v>45305</v>
      </c>
      <c r="C896" t="s">
        <v>19</v>
      </c>
      <c r="D896" t="s">
        <v>20</v>
      </c>
      <c r="E896" t="s">
        <v>37</v>
      </c>
      <c r="F896" t="s">
        <v>2169</v>
      </c>
      <c r="G896" t="s">
        <v>2170</v>
      </c>
      <c r="H896" t="s">
        <v>24</v>
      </c>
      <c r="I896" t="s">
        <v>61</v>
      </c>
      <c r="J896">
        <v>20</v>
      </c>
      <c r="K896">
        <v>183003</v>
      </c>
      <c r="L896">
        <v>3660060</v>
      </c>
      <c r="M896" t="s">
        <v>27</v>
      </c>
      <c r="N896" t="s">
        <v>57</v>
      </c>
      <c r="O896">
        <v>2</v>
      </c>
      <c r="P896" t="s">
        <v>35</v>
      </c>
      <c r="Q896">
        <v>162</v>
      </c>
      <c r="R896">
        <v>1470487</v>
      </c>
    </row>
    <row r="897" spans="1:18" x14ac:dyDescent="0.3">
      <c r="A897" t="s">
        <v>2171</v>
      </c>
      <c r="B897" s="9">
        <v>45229</v>
      </c>
      <c r="C897" t="s">
        <v>19</v>
      </c>
      <c r="D897" t="s">
        <v>20</v>
      </c>
      <c r="E897" t="s">
        <v>21</v>
      </c>
      <c r="F897" t="s">
        <v>2172</v>
      </c>
      <c r="G897" t="s">
        <v>27</v>
      </c>
      <c r="H897" t="s">
        <v>65</v>
      </c>
      <c r="I897" t="s">
        <v>66</v>
      </c>
      <c r="J897">
        <v>20</v>
      </c>
      <c r="K897">
        <v>60484</v>
      </c>
      <c r="L897">
        <v>1209680</v>
      </c>
      <c r="M897">
        <v>0</v>
      </c>
      <c r="N897" t="s">
        <v>57</v>
      </c>
      <c r="O897">
        <v>4</v>
      </c>
      <c r="P897" t="s">
        <v>28</v>
      </c>
      <c r="Q897">
        <v>152</v>
      </c>
      <c r="R897">
        <v>1470487</v>
      </c>
    </row>
    <row r="898" spans="1:18" x14ac:dyDescent="0.3">
      <c r="A898" t="s">
        <v>2173</v>
      </c>
      <c r="B898" s="9">
        <v>45443</v>
      </c>
      <c r="C898" t="s">
        <v>19</v>
      </c>
      <c r="D898" t="s">
        <v>20</v>
      </c>
      <c r="E898" t="s">
        <v>53</v>
      </c>
      <c r="F898" t="s">
        <v>365</v>
      </c>
      <c r="G898" t="s">
        <v>2174</v>
      </c>
      <c r="H898" t="s">
        <v>40</v>
      </c>
      <c r="I898" t="s">
        <v>123</v>
      </c>
      <c r="J898">
        <v>6</v>
      </c>
      <c r="K898">
        <v>1037</v>
      </c>
      <c r="L898">
        <v>6222</v>
      </c>
      <c r="M898" t="s">
        <v>27</v>
      </c>
      <c r="N898" t="s">
        <v>27</v>
      </c>
      <c r="O898">
        <v>5</v>
      </c>
      <c r="P898" t="s">
        <v>35</v>
      </c>
      <c r="Q898">
        <v>101</v>
      </c>
      <c r="R898">
        <v>458369</v>
      </c>
    </row>
    <row r="899" spans="1:18" x14ac:dyDescent="0.3">
      <c r="A899" t="s">
        <v>2175</v>
      </c>
      <c r="B899" s="9">
        <v>45640</v>
      </c>
      <c r="C899" t="s">
        <v>19</v>
      </c>
      <c r="D899" t="s">
        <v>20</v>
      </c>
      <c r="E899" t="s">
        <v>21</v>
      </c>
      <c r="F899" t="s">
        <v>962</v>
      </c>
      <c r="G899" t="s">
        <v>2176</v>
      </c>
      <c r="H899" t="s">
        <v>40</v>
      </c>
      <c r="I899" t="s">
        <v>41</v>
      </c>
      <c r="J899">
        <v>10</v>
      </c>
      <c r="K899">
        <v>8420</v>
      </c>
      <c r="L899">
        <v>84200</v>
      </c>
      <c r="M899">
        <v>20</v>
      </c>
      <c r="N899" t="s">
        <v>26</v>
      </c>
      <c r="O899">
        <v>2</v>
      </c>
      <c r="P899" t="s">
        <v>35</v>
      </c>
      <c r="Q899">
        <v>53</v>
      </c>
      <c r="R899">
        <v>313112</v>
      </c>
    </row>
    <row r="900" spans="1:18" x14ac:dyDescent="0.3">
      <c r="A900" t="s">
        <v>2177</v>
      </c>
      <c r="B900" s="9">
        <v>45318</v>
      </c>
      <c r="C900" t="s">
        <v>19</v>
      </c>
      <c r="D900" t="s">
        <v>20</v>
      </c>
      <c r="E900" t="s">
        <v>21</v>
      </c>
      <c r="F900" t="s">
        <v>1503</v>
      </c>
      <c r="G900" t="s">
        <v>2178</v>
      </c>
      <c r="H900" t="s">
        <v>45</v>
      </c>
      <c r="I900" t="s">
        <v>98</v>
      </c>
      <c r="J900">
        <v>20</v>
      </c>
      <c r="K900">
        <v>9403</v>
      </c>
      <c r="L900">
        <v>188060</v>
      </c>
      <c r="M900">
        <v>0</v>
      </c>
      <c r="N900" t="s">
        <v>57</v>
      </c>
      <c r="O900" t="s">
        <v>27</v>
      </c>
      <c r="P900" t="s">
        <v>35</v>
      </c>
      <c r="Q900">
        <v>172</v>
      </c>
      <c r="R900">
        <v>458369</v>
      </c>
    </row>
    <row r="901" spans="1:18" x14ac:dyDescent="0.3">
      <c r="A901" t="s">
        <v>2179</v>
      </c>
      <c r="B901" s="9">
        <v>45339</v>
      </c>
      <c r="C901" t="s">
        <v>19</v>
      </c>
      <c r="D901" t="s">
        <v>20</v>
      </c>
      <c r="E901" t="s">
        <v>53</v>
      </c>
      <c r="F901" t="s">
        <v>2069</v>
      </c>
      <c r="G901" t="s">
        <v>2180</v>
      </c>
      <c r="H901" t="s">
        <v>65</v>
      </c>
      <c r="I901" t="s">
        <v>382</v>
      </c>
      <c r="J901">
        <v>8</v>
      </c>
      <c r="K901">
        <v>141723</v>
      </c>
      <c r="L901">
        <v>1133784</v>
      </c>
      <c r="M901">
        <v>5</v>
      </c>
      <c r="N901" t="s">
        <v>27</v>
      </c>
      <c r="O901">
        <v>1</v>
      </c>
      <c r="P901" t="s">
        <v>28</v>
      </c>
      <c r="Q901">
        <v>83</v>
      </c>
      <c r="R901">
        <v>458369</v>
      </c>
    </row>
    <row r="902" spans="1:18" x14ac:dyDescent="0.3">
      <c r="A902" t="s">
        <v>2181</v>
      </c>
      <c r="B902" s="9">
        <v>44989</v>
      </c>
      <c r="C902" t="s">
        <v>19</v>
      </c>
      <c r="D902" t="s">
        <v>20</v>
      </c>
      <c r="E902" t="s">
        <v>53</v>
      </c>
      <c r="F902" t="s">
        <v>2182</v>
      </c>
      <c r="G902" t="s">
        <v>2183</v>
      </c>
      <c r="H902" t="s">
        <v>45</v>
      </c>
      <c r="I902" t="s">
        <v>46</v>
      </c>
      <c r="J902">
        <v>2</v>
      </c>
      <c r="K902">
        <v>35394</v>
      </c>
      <c r="L902">
        <v>70788</v>
      </c>
      <c r="M902">
        <v>20</v>
      </c>
      <c r="N902" t="s">
        <v>34</v>
      </c>
      <c r="O902">
        <v>2</v>
      </c>
      <c r="P902" t="s">
        <v>28</v>
      </c>
      <c r="Q902">
        <v>72</v>
      </c>
      <c r="R902">
        <v>313112</v>
      </c>
    </row>
    <row r="903" spans="1:18" x14ac:dyDescent="0.3">
      <c r="A903" t="s">
        <v>2184</v>
      </c>
      <c r="B903" s="9">
        <v>45592</v>
      </c>
      <c r="C903" t="s">
        <v>19</v>
      </c>
      <c r="D903" t="s">
        <v>20</v>
      </c>
      <c r="E903" t="s">
        <v>21</v>
      </c>
      <c r="F903" t="s">
        <v>68</v>
      </c>
      <c r="G903" t="s">
        <v>2185</v>
      </c>
      <c r="H903" t="s">
        <v>45</v>
      </c>
      <c r="I903" t="s">
        <v>181</v>
      </c>
      <c r="J903">
        <v>5</v>
      </c>
      <c r="K903">
        <v>33129</v>
      </c>
      <c r="L903">
        <v>165645</v>
      </c>
      <c r="M903">
        <v>0</v>
      </c>
      <c r="N903" t="s">
        <v>57</v>
      </c>
      <c r="O903">
        <v>3</v>
      </c>
      <c r="P903" t="s">
        <v>35</v>
      </c>
      <c r="Q903">
        <v>19</v>
      </c>
      <c r="R903">
        <v>313112</v>
      </c>
    </row>
    <row r="904" spans="1:18" x14ac:dyDescent="0.3">
      <c r="A904" t="s">
        <v>2186</v>
      </c>
      <c r="B904" s="9">
        <v>45140</v>
      </c>
      <c r="C904" t="s">
        <v>19</v>
      </c>
      <c r="D904" t="s">
        <v>20</v>
      </c>
      <c r="E904" t="s">
        <v>53</v>
      </c>
      <c r="F904" t="s">
        <v>667</v>
      </c>
      <c r="G904" t="s">
        <v>2187</v>
      </c>
      <c r="H904" t="s">
        <v>45</v>
      </c>
      <c r="I904" t="s">
        <v>130</v>
      </c>
      <c r="J904">
        <v>18</v>
      </c>
      <c r="K904">
        <v>3552</v>
      </c>
      <c r="L904">
        <v>63936</v>
      </c>
      <c r="M904">
        <v>0</v>
      </c>
      <c r="N904" t="s">
        <v>47</v>
      </c>
      <c r="O904">
        <v>5</v>
      </c>
      <c r="P904" t="s">
        <v>35</v>
      </c>
      <c r="Q904">
        <v>34</v>
      </c>
      <c r="R904">
        <v>458369</v>
      </c>
    </row>
    <row r="905" spans="1:18" x14ac:dyDescent="0.3">
      <c r="A905" t="s">
        <v>2188</v>
      </c>
      <c r="B905" s="9">
        <v>45621</v>
      </c>
      <c r="C905" t="s">
        <v>19</v>
      </c>
      <c r="D905" t="s">
        <v>20</v>
      </c>
      <c r="E905" t="s">
        <v>21</v>
      </c>
      <c r="F905" t="s">
        <v>697</v>
      </c>
      <c r="G905" t="s">
        <v>2189</v>
      </c>
      <c r="H905" t="s">
        <v>45</v>
      </c>
      <c r="I905" t="s">
        <v>74</v>
      </c>
      <c r="J905">
        <v>3</v>
      </c>
      <c r="K905">
        <v>12756</v>
      </c>
      <c r="L905">
        <v>38268</v>
      </c>
      <c r="M905">
        <v>5</v>
      </c>
      <c r="N905" t="s">
        <v>26</v>
      </c>
      <c r="O905">
        <v>3</v>
      </c>
      <c r="P905" t="s">
        <v>28</v>
      </c>
      <c r="Q905">
        <v>111</v>
      </c>
      <c r="R905">
        <v>458369</v>
      </c>
    </row>
    <row r="906" spans="1:18" x14ac:dyDescent="0.3">
      <c r="A906" t="s">
        <v>2190</v>
      </c>
      <c r="B906" s="9">
        <v>45069</v>
      </c>
      <c r="C906" t="s">
        <v>19</v>
      </c>
      <c r="D906" t="s">
        <v>20</v>
      </c>
      <c r="E906" t="s">
        <v>21</v>
      </c>
      <c r="F906" t="s">
        <v>2191</v>
      </c>
      <c r="G906" t="s">
        <v>27</v>
      </c>
      <c r="H906" t="s">
        <v>32</v>
      </c>
      <c r="I906" t="s">
        <v>33</v>
      </c>
      <c r="J906">
        <v>5</v>
      </c>
      <c r="K906">
        <v>2363</v>
      </c>
      <c r="L906">
        <v>11815</v>
      </c>
      <c r="M906">
        <v>0</v>
      </c>
      <c r="N906" t="s">
        <v>26</v>
      </c>
      <c r="O906">
        <v>5</v>
      </c>
      <c r="P906" t="s">
        <v>35</v>
      </c>
      <c r="Q906">
        <v>84</v>
      </c>
      <c r="R906">
        <v>1470487</v>
      </c>
    </row>
    <row r="907" spans="1:18" x14ac:dyDescent="0.3">
      <c r="A907" t="s">
        <v>2192</v>
      </c>
      <c r="B907" s="9">
        <v>45622</v>
      </c>
      <c r="C907" t="s">
        <v>19</v>
      </c>
      <c r="D907" t="s">
        <v>20</v>
      </c>
      <c r="E907" t="s">
        <v>21</v>
      </c>
      <c r="F907" t="s">
        <v>2193</v>
      </c>
      <c r="G907" t="s">
        <v>2194</v>
      </c>
      <c r="H907" t="s">
        <v>40</v>
      </c>
      <c r="I907" t="s">
        <v>106</v>
      </c>
      <c r="J907">
        <v>19</v>
      </c>
      <c r="K907">
        <v>10440</v>
      </c>
      <c r="L907">
        <v>198360</v>
      </c>
      <c r="M907">
        <v>20</v>
      </c>
      <c r="N907" t="s">
        <v>47</v>
      </c>
      <c r="O907">
        <v>2</v>
      </c>
      <c r="P907" t="s">
        <v>35</v>
      </c>
      <c r="Q907">
        <v>160</v>
      </c>
      <c r="R907">
        <v>394393</v>
      </c>
    </row>
    <row r="908" spans="1:18" x14ac:dyDescent="0.3">
      <c r="A908" t="s">
        <v>2195</v>
      </c>
      <c r="B908" s="9">
        <v>45253</v>
      </c>
      <c r="C908" t="s">
        <v>19</v>
      </c>
      <c r="D908" t="s">
        <v>20</v>
      </c>
      <c r="E908" t="s">
        <v>37</v>
      </c>
      <c r="F908" t="s">
        <v>30</v>
      </c>
      <c r="G908" t="s">
        <v>2196</v>
      </c>
      <c r="H908" t="s">
        <v>45</v>
      </c>
      <c r="I908" t="s">
        <v>98</v>
      </c>
      <c r="J908">
        <v>7</v>
      </c>
      <c r="K908">
        <v>15607</v>
      </c>
      <c r="L908">
        <v>109249</v>
      </c>
      <c r="M908">
        <v>10</v>
      </c>
      <c r="N908" t="s">
        <v>57</v>
      </c>
      <c r="O908">
        <v>3</v>
      </c>
      <c r="P908" t="s">
        <v>35</v>
      </c>
      <c r="Q908">
        <v>185</v>
      </c>
      <c r="R908">
        <v>313112</v>
      </c>
    </row>
    <row r="909" spans="1:18" x14ac:dyDescent="0.3">
      <c r="A909" t="s">
        <v>2197</v>
      </c>
      <c r="B909" s="9">
        <v>44943</v>
      </c>
      <c r="C909" t="s">
        <v>19</v>
      </c>
      <c r="D909" t="s">
        <v>20</v>
      </c>
      <c r="E909" t="s">
        <v>37</v>
      </c>
      <c r="F909" t="s">
        <v>1063</v>
      </c>
      <c r="G909" t="s">
        <v>2198</v>
      </c>
      <c r="H909" t="s">
        <v>45</v>
      </c>
      <c r="I909" t="s">
        <v>211</v>
      </c>
      <c r="J909">
        <v>5</v>
      </c>
      <c r="K909">
        <v>33018</v>
      </c>
      <c r="L909">
        <v>165090</v>
      </c>
      <c r="M909">
        <v>0</v>
      </c>
      <c r="N909" t="s">
        <v>27</v>
      </c>
      <c r="O909">
        <v>5</v>
      </c>
      <c r="P909" t="s">
        <v>35</v>
      </c>
      <c r="Q909">
        <v>158</v>
      </c>
      <c r="R909">
        <v>744194</v>
      </c>
    </row>
    <row r="910" spans="1:18" x14ac:dyDescent="0.3">
      <c r="A910" t="s">
        <v>2199</v>
      </c>
      <c r="B910" s="9">
        <v>45199</v>
      </c>
      <c r="C910" t="s">
        <v>19</v>
      </c>
      <c r="D910" t="s">
        <v>20</v>
      </c>
      <c r="E910" t="s">
        <v>21</v>
      </c>
      <c r="F910" t="s">
        <v>792</v>
      </c>
      <c r="G910" t="s">
        <v>2200</v>
      </c>
      <c r="H910" t="s">
        <v>40</v>
      </c>
      <c r="I910" t="s">
        <v>171</v>
      </c>
      <c r="J910">
        <v>19</v>
      </c>
      <c r="K910">
        <v>6440</v>
      </c>
      <c r="L910">
        <v>122360</v>
      </c>
      <c r="M910">
        <v>0</v>
      </c>
      <c r="N910" t="s">
        <v>27</v>
      </c>
      <c r="O910">
        <v>4</v>
      </c>
      <c r="P910" t="s">
        <v>28</v>
      </c>
      <c r="Q910">
        <v>92</v>
      </c>
      <c r="R910">
        <v>313112</v>
      </c>
    </row>
    <row r="911" spans="1:18" x14ac:dyDescent="0.3">
      <c r="A911" t="s">
        <v>2201</v>
      </c>
      <c r="B911" s="9">
        <v>45435</v>
      </c>
      <c r="C911" t="s">
        <v>19</v>
      </c>
      <c r="D911" t="s">
        <v>20</v>
      </c>
      <c r="E911" t="s">
        <v>37</v>
      </c>
      <c r="F911" t="s">
        <v>2202</v>
      </c>
      <c r="G911" t="s">
        <v>2203</v>
      </c>
      <c r="H911" t="s">
        <v>45</v>
      </c>
      <c r="I911" t="s">
        <v>82</v>
      </c>
      <c r="J911">
        <v>9</v>
      </c>
      <c r="K911">
        <v>7906</v>
      </c>
      <c r="L911">
        <v>71154</v>
      </c>
      <c r="M911">
        <v>0</v>
      </c>
      <c r="N911" t="s">
        <v>57</v>
      </c>
      <c r="O911">
        <v>4</v>
      </c>
      <c r="P911" t="s">
        <v>28</v>
      </c>
      <c r="Q911">
        <v>164</v>
      </c>
      <c r="R911">
        <v>1470487</v>
      </c>
    </row>
    <row r="912" spans="1:18" x14ac:dyDescent="0.3">
      <c r="A912" t="s">
        <v>2204</v>
      </c>
      <c r="B912" s="9">
        <v>45172</v>
      </c>
      <c r="C912" t="s">
        <v>19</v>
      </c>
      <c r="D912" t="s">
        <v>20</v>
      </c>
      <c r="E912" t="s">
        <v>21</v>
      </c>
      <c r="F912" t="s">
        <v>2191</v>
      </c>
      <c r="G912" t="s">
        <v>2205</v>
      </c>
      <c r="H912" t="s">
        <v>24</v>
      </c>
      <c r="I912" t="s">
        <v>174</v>
      </c>
      <c r="J912">
        <v>20</v>
      </c>
      <c r="K912">
        <v>215008</v>
      </c>
      <c r="L912">
        <v>4300160</v>
      </c>
      <c r="M912">
        <v>5</v>
      </c>
      <c r="N912" t="s">
        <v>47</v>
      </c>
      <c r="O912">
        <v>5</v>
      </c>
      <c r="P912" t="s">
        <v>35</v>
      </c>
      <c r="Q912">
        <v>28</v>
      </c>
      <c r="R912">
        <v>1470487</v>
      </c>
    </row>
    <row r="913" spans="1:18" x14ac:dyDescent="0.3">
      <c r="A913" t="s">
        <v>2206</v>
      </c>
      <c r="B913" s="9">
        <v>45612</v>
      </c>
      <c r="C913" t="s">
        <v>19</v>
      </c>
      <c r="D913" t="s">
        <v>20</v>
      </c>
      <c r="E913" t="s">
        <v>21</v>
      </c>
      <c r="F913" t="s">
        <v>2207</v>
      </c>
      <c r="G913" t="s">
        <v>2208</v>
      </c>
      <c r="H913" t="s">
        <v>45</v>
      </c>
      <c r="I913" t="s">
        <v>82</v>
      </c>
      <c r="J913">
        <v>4</v>
      </c>
      <c r="K913">
        <v>22542</v>
      </c>
      <c r="L913">
        <v>90168</v>
      </c>
      <c r="M913">
        <v>20</v>
      </c>
      <c r="N913" t="s">
        <v>47</v>
      </c>
      <c r="O913">
        <v>4</v>
      </c>
      <c r="P913" t="s">
        <v>35</v>
      </c>
      <c r="Q913">
        <v>14</v>
      </c>
      <c r="R913">
        <v>744194</v>
      </c>
    </row>
    <row r="914" spans="1:18" x14ac:dyDescent="0.3">
      <c r="A914" t="s">
        <v>2209</v>
      </c>
      <c r="B914" s="9">
        <v>45505</v>
      </c>
      <c r="C914" t="s">
        <v>19</v>
      </c>
      <c r="D914" t="s">
        <v>20</v>
      </c>
      <c r="E914" t="s">
        <v>21</v>
      </c>
      <c r="F914" t="s">
        <v>691</v>
      </c>
      <c r="G914" t="s">
        <v>2210</v>
      </c>
      <c r="H914" t="s">
        <v>24</v>
      </c>
      <c r="I914" t="s">
        <v>174</v>
      </c>
      <c r="J914">
        <v>3</v>
      </c>
      <c r="K914">
        <v>19883</v>
      </c>
      <c r="L914">
        <v>59649</v>
      </c>
      <c r="M914">
        <v>0</v>
      </c>
      <c r="N914" t="s">
        <v>34</v>
      </c>
      <c r="O914">
        <v>2</v>
      </c>
      <c r="P914" t="s">
        <v>35</v>
      </c>
      <c r="Q914">
        <v>68</v>
      </c>
      <c r="R914">
        <v>394393</v>
      </c>
    </row>
    <row r="915" spans="1:18" x14ac:dyDescent="0.3">
      <c r="A915" t="s">
        <v>2211</v>
      </c>
      <c r="B915" s="9">
        <v>44996</v>
      </c>
      <c r="C915" t="s">
        <v>19</v>
      </c>
      <c r="D915" t="s">
        <v>20</v>
      </c>
      <c r="E915" t="s">
        <v>37</v>
      </c>
      <c r="F915" t="s">
        <v>868</v>
      </c>
      <c r="G915" t="s">
        <v>2212</v>
      </c>
      <c r="H915" t="s">
        <v>40</v>
      </c>
      <c r="I915" t="s">
        <v>171</v>
      </c>
      <c r="J915">
        <v>11</v>
      </c>
      <c r="K915">
        <v>5804</v>
      </c>
      <c r="L915">
        <v>63844</v>
      </c>
      <c r="M915">
        <v>0</v>
      </c>
      <c r="N915" t="s">
        <v>47</v>
      </c>
      <c r="O915" t="s">
        <v>27</v>
      </c>
      <c r="P915" t="s">
        <v>35</v>
      </c>
      <c r="Q915">
        <v>167</v>
      </c>
      <c r="R915">
        <v>394393</v>
      </c>
    </row>
    <row r="916" spans="1:18" x14ac:dyDescent="0.3">
      <c r="A916" t="s">
        <v>2213</v>
      </c>
      <c r="B916" s="9">
        <v>45629</v>
      </c>
      <c r="C916" t="s">
        <v>19</v>
      </c>
      <c r="D916" t="s">
        <v>20</v>
      </c>
      <c r="E916" t="s">
        <v>37</v>
      </c>
      <c r="F916" t="s">
        <v>111</v>
      </c>
      <c r="G916" t="s">
        <v>2214</v>
      </c>
      <c r="H916" t="s">
        <v>40</v>
      </c>
      <c r="I916" t="s">
        <v>137</v>
      </c>
      <c r="J916">
        <v>10</v>
      </c>
      <c r="K916">
        <v>16450</v>
      </c>
      <c r="L916">
        <v>164500</v>
      </c>
      <c r="M916">
        <v>0</v>
      </c>
      <c r="N916" t="s">
        <v>57</v>
      </c>
      <c r="O916" t="s">
        <v>27</v>
      </c>
      <c r="P916" t="s">
        <v>35</v>
      </c>
      <c r="Q916">
        <v>140</v>
      </c>
      <c r="R916">
        <v>313112</v>
      </c>
    </row>
    <row r="917" spans="1:18" x14ac:dyDescent="0.3">
      <c r="A917" t="s">
        <v>2215</v>
      </c>
      <c r="B917" s="9">
        <v>45602</v>
      </c>
      <c r="C917" t="s">
        <v>19</v>
      </c>
      <c r="D917" t="s">
        <v>20</v>
      </c>
      <c r="E917" t="s">
        <v>37</v>
      </c>
      <c r="F917" t="s">
        <v>2010</v>
      </c>
      <c r="G917" t="s">
        <v>2216</v>
      </c>
      <c r="H917" t="s">
        <v>45</v>
      </c>
      <c r="I917" t="s">
        <v>98</v>
      </c>
      <c r="J917">
        <v>9</v>
      </c>
      <c r="K917">
        <v>10832</v>
      </c>
      <c r="L917">
        <v>97488</v>
      </c>
      <c r="M917">
        <v>0</v>
      </c>
      <c r="N917" t="s">
        <v>57</v>
      </c>
      <c r="O917">
        <v>2</v>
      </c>
      <c r="P917" t="s">
        <v>35</v>
      </c>
      <c r="Q917">
        <v>85</v>
      </c>
      <c r="R917">
        <v>744194</v>
      </c>
    </row>
    <row r="918" spans="1:18" x14ac:dyDescent="0.3">
      <c r="A918" t="s">
        <v>2217</v>
      </c>
      <c r="B918" s="9">
        <v>45543</v>
      </c>
      <c r="C918" t="s">
        <v>19</v>
      </c>
      <c r="D918" t="s">
        <v>20</v>
      </c>
      <c r="E918" t="s">
        <v>21</v>
      </c>
      <c r="F918" t="s">
        <v>1212</v>
      </c>
      <c r="G918" t="s">
        <v>2218</v>
      </c>
      <c r="H918" t="s">
        <v>32</v>
      </c>
      <c r="I918" t="s">
        <v>237</v>
      </c>
      <c r="J918">
        <v>19</v>
      </c>
      <c r="K918">
        <v>18766</v>
      </c>
      <c r="L918">
        <v>356554</v>
      </c>
      <c r="M918" t="s">
        <v>27</v>
      </c>
      <c r="N918" t="s">
        <v>57</v>
      </c>
      <c r="O918">
        <v>1</v>
      </c>
      <c r="P918" t="s">
        <v>35</v>
      </c>
      <c r="Q918">
        <v>83</v>
      </c>
      <c r="R918">
        <v>313112</v>
      </c>
    </row>
    <row r="919" spans="1:18" x14ac:dyDescent="0.3">
      <c r="A919" t="s">
        <v>2219</v>
      </c>
      <c r="B919" s="9">
        <v>45167</v>
      </c>
      <c r="C919" t="s">
        <v>19</v>
      </c>
      <c r="D919" t="s">
        <v>20</v>
      </c>
      <c r="E919" t="s">
        <v>37</v>
      </c>
      <c r="F919" t="s">
        <v>1595</v>
      </c>
      <c r="G919" t="s">
        <v>2220</v>
      </c>
      <c r="H919" t="s">
        <v>40</v>
      </c>
      <c r="I919" t="s">
        <v>137</v>
      </c>
      <c r="J919">
        <v>7</v>
      </c>
      <c r="K919">
        <v>11927</v>
      </c>
      <c r="L919">
        <v>83489</v>
      </c>
      <c r="M919">
        <v>0</v>
      </c>
      <c r="N919" t="s">
        <v>34</v>
      </c>
      <c r="O919">
        <v>4</v>
      </c>
      <c r="P919" t="s">
        <v>35</v>
      </c>
      <c r="Q919">
        <v>174</v>
      </c>
      <c r="R919">
        <v>313112</v>
      </c>
    </row>
    <row r="920" spans="1:18" x14ac:dyDescent="0.3">
      <c r="A920" t="s">
        <v>2221</v>
      </c>
      <c r="B920" s="9">
        <v>45371</v>
      </c>
      <c r="C920" t="s">
        <v>19</v>
      </c>
      <c r="D920" t="s">
        <v>20</v>
      </c>
      <c r="E920" t="s">
        <v>21</v>
      </c>
      <c r="F920" t="s">
        <v>1980</v>
      </c>
      <c r="G920" t="s">
        <v>27</v>
      </c>
      <c r="H920" t="s">
        <v>40</v>
      </c>
      <c r="I920" t="s">
        <v>137</v>
      </c>
      <c r="J920">
        <v>15</v>
      </c>
      <c r="K920">
        <v>3190</v>
      </c>
      <c r="L920">
        <v>47850</v>
      </c>
      <c r="M920">
        <v>10</v>
      </c>
      <c r="N920" t="s">
        <v>47</v>
      </c>
      <c r="O920">
        <v>1</v>
      </c>
      <c r="P920" t="s">
        <v>28</v>
      </c>
      <c r="Q920">
        <v>74</v>
      </c>
      <c r="R920">
        <v>313112</v>
      </c>
    </row>
    <row r="921" spans="1:18" x14ac:dyDescent="0.3">
      <c r="A921" t="s">
        <v>2222</v>
      </c>
      <c r="B921" s="9">
        <v>45294</v>
      </c>
      <c r="C921" t="s">
        <v>19</v>
      </c>
      <c r="D921" t="s">
        <v>20</v>
      </c>
      <c r="E921" t="s">
        <v>53</v>
      </c>
      <c r="F921" t="s">
        <v>2223</v>
      </c>
      <c r="G921" t="s">
        <v>27</v>
      </c>
      <c r="H921" t="s">
        <v>32</v>
      </c>
      <c r="I921" t="s">
        <v>237</v>
      </c>
      <c r="J921">
        <v>2</v>
      </c>
      <c r="K921">
        <v>14854</v>
      </c>
      <c r="L921">
        <v>29708</v>
      </c>
      <c r="M921">
        <v>20</v>
      </c>
      <c r="N921" t="s">
        <v>26</v>
      </c>
      <c r="O921">
        <v>0</v>
      </c>
      <c r="P921" t="s">
        <v>35</v>
      </c>
      <c r="Q921">
        <v>40</v>
      </c>
      <c r="R921">
        <v>313112</v>
      </c>
    </row>
    <row r="922" spans="1:18" x14ac:dyDescent="0.3">
      <c r="A922" t="s">
        <v>2224</v>
      </c>
      <c r="B922" s="9">
        <v>45174</v>
      </c>
      <c r="C922" t="s">
        <v>19</v>
      </c>
      <c r="D922" t="s">
        <v>20</v>
      </c>
      <c r="E922" t="s">
        <v>53</v>
      </c>
      <c r="F922" t="s">
        <v>293</v>
      </c>
      <c r="G922" t="s">
        <v>2225</v>
      </c>
      <c r="H922" t="s">
        <v>24</v>
      </c>
      <c r="I922" t="s">
        <v>92</v>
      </c>
      <c r="J922">
        <v>5</v>
      </c>
      <c r="K922">
        <v>326127</v>
      </c>
      <c r="L922">
        <v>1630635</v>
      </c>
      <c r="M922" t="s">
        <v>27</v>
      </c>
      <c r="N922" t="s">
        <v>27</v>
      </c>
      <c r="O922">
        <v>1</v>
      </c>
      <c r="P922" t="s">
        <v>35</v>
      </c>
      <c r="Q922">
        <v>20</v>
      </c>
      <c r="R922">
        <v>458369</v>
      </c>
    </row>
    <row r="923" spans="1:18" x14ac:dyDescent="0.3">
      <c r="A923" t="s">
        <v>2226</v>
      </c>
      <c r="B923" s="9">
        <v>45427</v>
      </c>
      <c r="C923" t="s">
        <v>19</v>
      </c>
      <c r="D923" t="s">
        <v>20</v>
      </c>
      <c r="E923" t="s">
        <v>37</v>
      </c>
      <c r="F923" t="s">
        <v>2090</v>
      </c>
      <c r="G923" t="s">
        <v>27</v>
      </c>
      <c r="H923" t="s">
        <v>65</v>
      </c>
      <c r="I923" t="s">
        <v>102</v>
      </c>
      <c r="J923">
        <v>13</v>
      </c>
      <c r="K923">
        <v>136062</v>
      </c>
      <c r="L923">
        <v>1768806</v>
      </c>
      <c r="M923">
        <v>15</v>
      </c>
      <c r="N923" t="s">
        <v>27</v>
      </c>
      <c r="O923">
        <v>1</v>
      </c>
      <c r="P923" t="s">
        <v>28</v>
      </c>
      <c r="Q923">
        <v>106</v>
      </c>
      <c r="R923">
        <v>394393</v>
      </c>
    </row>
    <row r="924" spans="1:18" x14ac:dyDescent="0.3">
      <c r="A924" t="s">
        <v>2227</v>
      </c>
      <c r="B924" s="9">
        <v>44939</v>
      </c>
      <c r="C924" t="s">
        <v>19</v>
      </c>
      <c r="D924" t="s">
        <v>20</v>
      </c>
      <c r="E924" t="s">
        <v>21</v>
      </c>
      <c r="F924" t="s">
        <v>1179</v>
      </c>
      <c r="G924" t="s">
        <v>2228</v>
      </c>
      <c r="H924" t="s">
        <v>24</v>
      </c>
      <c r="I924" t="s">
        <v>161</v>
      </c>
      <c r="J924">
        <v>15</v>
      </c>
      <c r="K924">
        <v>275484</v>
      </c>
      <c r="L924">
        <v>4132260</v>
      </c>
      <c r="M924">
        <v>0</v>
      </c>
      <c r="N924" t="s">
        <v>26</v>
      </c>
      <c r="O924">
        <v>1</v>
      </c>
      <c r="P924" t="s">
        <v>28</v>
      </c>
      <c r="Q924">
        <v>199</v>
      </c>
      <c r="R924">
        <v>313112</v>
      </c>
    </row>
    <row r="925" spans="1:18" x14ac:dyDescent="0.3">
      <c r="A925" t="s">
        <v>2229</v>
      </c>
      <c r="B925" s="9">
        <v>45606</v>
      </c>
      <c r="C925" t="s">
        <v>19</v>
      </c>
      <c r="D925" t="s">
        <v>20</v>
      </c>
      <c r="E925" t="s">
        <v>37</v>
      </c>
      <c r="F925" t="s">
        <v>84</v>
      </c>
      <c r="G925" t="s">
        <v>2230</v>
      </c>
      <c r="H925" t="s">
        <v>24</v>
      </c>
      <c r="I925" t="s">
        <v>56</v>
      </c>
      <c r="J925">
        <v>9</v>
      </c>
      <c r="K925">
        <v>313150</v>
      </c>
      <c r="L925">
        <v>2818350</v>
      </c>
      <c r="M925" t="s">
        <v>27</v>
      </c>
      <c r="N925" t="s">
        <v>34</v>
      </c>
      <c r="O925">
        <v>1</v>
      </c>
      <c r="P925" t="s">
        <v>35</v>
      </c>
      <c r="Q925">
        <v>1</v>
      </c>
      <c r="R925">
        <v>313112</v>
      </c>
    </row>
    <row r="926" spans="1:18" x14ac:dyDescent="0.3">
      <c r="A926" t="s">
        <v>2231</v>
      </c>
      <c r="B926" s="9">
        <v>45627</v>
      </c>
      <c r="C926" t="s">
        <v>19</v>
      </c>
      <c r="D926" t="s">
        <v>20</v>
      </c>
      <c r="E926" t="s">
        <v>37</v>
      </c>
      <c r="F926" t="s">
        <v>2232</v>
      </c>
      <c r="G926" t="s">
        <v>2233</v>
      </c>
      <c r="H926" t="s">
        <v>40</v>
      </c>
      <c r="I926" t="s">
        <v>137</v>
      </c>
      <c r="J926">
        <v>5</v>
      </c>
      <c r="K926">
        <v>9552</v>
      </c>
      <c r="L926">
        <v>47760</v>
      </c>
      <c r="M926">
        <v>0</v>
      </c>
      <c r="N926" t="s">
        <v>47</v>
      </c>
      <c r="O926">
        <v>1</v>
      </c>
      <c r="P926" t="s">
        <v>35</v>
      </c>
      <c r="Q926">
        <v>96</v>
      </c>
      <c r="R926">
        <v>394393</v>
      </c>
    </row>
    <row r="927" spans="1:18" x14ac:dyDescent="0.3">
      <c r="A927" t="s">
        <v>2234</v>
      </c>
      <c r="B927" s="9">
        <v>45563</v>
      </c>
      <c r="C927" t="s">
        <v>19</v>
      </c>
      <c r="D927" t="s">
        <v>20</v>
      </c>
      <c r="E927" t="s">
        <v>21</v>
      </c>
      <c r="F927" t="s">
        <v>1928</v>
      </c>
      <c r="G927" t="s">
        <v>2235</v>
      </c>
      <c r="H927" t="s">
        <v>24</v>
      </c>
      <c r="I927" t="s">
        <v>161</v>
      </c>
      <c r="J927">
        <v>13</v>
      </c>
      <c r="K927">
        <v>320495</v>
      </c>
      <c r="L927">
        <v>4166435</v>
      </c>
      <c r="M927">
        <v>0</v>
      </c>
      <c r="N927" t="s">
        <v>27</v>
      </c>
      <c r="O927">
        <v>2</v>
      </c>
      <c r="P927" t="s">
        <v>28</v>
      </c>
      <c r="Q927">
        <v>23</v>
      </c>
      <c r="R927">
        <v>313112</v>
      </c>
    </row>
    <row r="928" spans="1:18" x14ac:dyDescent="0.3">
      <c r="A928" t="s">
        <v>2236</v>
      </c>
      <c r="B928" s="9">
        <v>45308</v>
      </c>
      <c r="C928" t="s">
        <v>19</v>
      </c>
      <c r="D928" t="s">
        <v>20</v>
      </c>
      <c r="E928" t="s">
        <v>21</v>
      </c>
      <c r="F928" t="s">
        <v>135</v>
      </c>
      <c r="G928" t="s">
        <v>2237</v>
      </c>
      <c r="H928" t="s">
        <v>24</v>
      </c>
      <c r="I928" t="s">
        <v>61</v>
      </c>
      <c r="J928">
        <v>18</v>
      </c>
      <c r="K928">
        <v>254466</v>
      </c>
      <c r="L928">
        <v>4580388</v>
      </c>
      <c r="M928">
        <v>10</v>
      </c>
      <c r="N928" t="s">
        <v>26</v>
      </c>
      <c r="O928" t="s">
        <v>27</v>
      </c>
      <c r="P928" t="s">
        <v>28</v>
      </c>
      <c r="Q928">
        <v>75</v>
      </c>
      <c r="R928">
        <v>1470487</v>
      </c>
    </row>
    <row r="929" spans="1:18" x14ac:dyDescent="0.3">
      <c r="A929" t="s">
        <v>2238</v>
      </c>
      <c r="B929" s="9">
        <v>45361</v>
      </c>
      <c r="C929" t="s">
        <v>19</v>
      </c>
      <c r="D929" t="s">
        <v>20</v>
      </c>
      <c r="E929" t="s">
        <v>53</v>
      </c>
      <c r="F929" t="s">
        <v>1660</v>
      </c>
      <c r="G929" t="s">
        <v>2239</v>
      </c>
      <c r="H929" t="s">
        <v>32</v>
      </c>
      <c r="I929" t="s">
        <v>33</v>
      </c>
      <c r="J929">
        <v>9</v>
      </c>
      <c r="K929">
        <v>19697</v>
      </c>
      <c r="L929">
        <v>177273</v>
      </c>
      <c r="M929">
        <v>0</v>
      </c>
      <c r="N929" t="s">
        <v>26</v>
      </c>
      <c r="O929" t="s">
        <v>27</v>
      </c>
      <c r="P929" t="s">
        <v>35</v>
      </c>
      <c r="Q929">
        <v>43</v>
      </c>
      <c r="R929">
        <v>313112</v>
      </c>
    </row>
    <row r="930" spans="1:18" x14ac:dyDescent="0.3">
      <c r="A930" t="s">
        <v>2240</v>
      </c>
      <c r="B930" s="9">
        <v>45067</v>
      </c>
      <c r="C930" t="s">
        <v>19</v>
      </c>
      <c r="D930" t="s">
        <v>20</v>
      </c>
      <c r="E930" t="s">
        <v>21</v>
      </c>
      <c r="F930" t="s">
        <v>2241</v>
      </c>
      <c r="G930" t="s">
        <v>2242</v>
      </c>
      <c r="H930" t="s">
        <v>40</v>
      </c>
      <c r="I930" t="s">
        <v>70</v>
      </c>
      <c r="J930">
        <v>9</v>
      </c>
      <c r="K930">
        <v>14226</v>
      </c>
      <c r="L930">
        <v>128034</v>
      </c>
      <c r="M930">
        <v>0</v>
      </c>
      <c r="N930" t="s">
        <v>57</v>
      </c>
      <c r="O930">
        <v>3</v>
      </c>
      <c r="P930" t="s">
        <v>35</v>
      </c>
      <c r="Q930">
        <v>139</v>
      </c>
      <c r="R930">
        <v>1470487</v>
      </c>
    </row>
    <row r="931" spans="1:18" x14ac:dyDescent="0.3">
      <c r="A931" t="s">
        <v>2243</v>
      </c>
      <c r="B931" s="9">
        <v>45088</v>
      </c>
      <c r="C931" t="s">
        <v>19</v>
      </c>
      <c r="D931" t="s">
        <v>20</v>
      </c>
      <c r="E931" t="s">
        <v>37</v>
      </c>
      <c r="F931" t="s">
        <v>631</v>
      </c>
      <c r="G931" t="s">
        <v>2244</v>
      </c>
      <c r="H931" t="s">
        <v>40</v>
      </c>
      <c r="I931" t="s">
        <v>123</v>
      </c>
      <c r="J931">
        <v>4</v>
      </c>
      <c r="K931">
        <v>3695</v>
      </c>
      <c r="L931">
        <v>14780</v>
      </c>
      <c r="M931">
        <v>20</v>
      </c>
      <c r="N931" t="s">
        <v>57</v>
      </c>
      <c r="O931">
        <v>1</v>
      </c>
      <c r="P931" t="s">
        <v>35</v>
      </c>
      <c r="Q931">
        <v>74</v>
      </c>
      <c r="R931">
        <v>394393</v>
      </c>
    </row>
    <row r="932" spans="1:18" x14ac:dyDescent="0.3">
      <c r="A932" t="s">
        <v>2245</v>
      </c>
      <c r="B932" s="9">
        <v>44962</v>
      </c>
      <c r="C932" t="s">
        <v>19</v>
      </c>
      <c r="D932" t="s">
        <v>20</v>
      </c>
      <c r="E932" t="s">
        <v>37</v>
      </c>
      <c r="F932" t="s">
        <v>458</v>
      </c>
      <c r="G932" t="s">
        <v>27</v>
      </c>
      <c r="H932" t="s">
        <v>65</v>
      </c>
      <c r="I932" t="s">
        <v>289</v>
      </c>
      <c r="J932">
        <v>19</v>
      </c>
      <c r="K932">
        <v>74966</v>
      </c>
      <c r="L932">
        <v>1424354</v>
      </c>
      <c r="M932">
        <v>0</v>
      </c>
      <c r="N932" t="s">
        <v>26</v>
      </c>
      <c r="O932">
        <v>1</v>
      </c>
      <c r="P932" t="s">
        <v>28</v>
      </c>
      <c r="Q932">
        <v>11</v>
      </c>
      <c r="R932">
        <v>394393</v>
      </c>
    </row>
    <row r="933" spans="1:18" x14ac:dyDescent="0.3">
      <c r="A933" t="s">
        <v>2246</v>
      </c>
      <c r="B933" s="9">
        <v>45216</v>
      </c>
      <c r="C933" t="s">
        <v>19</v>
      </c>
      <c r="D933" t="s">
        <v>20</v>
      </c>
      <c r="E933" t="s">
        <v>37</v>
      </c>
      <c r="F933" t="s">
        <v>2247</v>
      </c>
      <c r="G933" t="s">
        <v>27</v>
      </c>
      <c r="H933" t="s">
        <v>45</v>
      </c>
      <c r="I933" t="s">
        <v>74</v>
      </c>
      <c r="J933">
        <v>10</v>
      </c>
      <c r="K933">
        <v>40249</v>
      </c>
      <c r="L933">
        <v>402490</v>
      </c>
      <c r="M933">
        <v>15</v>
      </c>
      <c r="N933" t="s">
        <v>27</v>
      </c>
      <c r="O933">
        <v>2</v>
      </c>
      <c r="P933" t="s">
        <v>28</v>
      </c>
      <c r="Q933">
        <v>108</v>
      </c>
      <c r="R933">
        <v>313112</v>
      </c>
    </row>
    <row r="934" spans="1:18" x14ac:dyDescent="0.3">
      <c r="A934" t="s">
        <v>2248</v>
      </c>
      <c r="B934" s="9">
        <v>45288</v>
      </c>
      <c r="C934" t="s">
        <v>19</v>
      </c>
      <c r="D934" t="s">
        <v>20</v>
      </c>
      <c r="E934" t="s">
        <v>53</v>
      </c>
      <c r="F934" t="s">
        <v>373</v>
      </c>
      <c r="G934" t="s">
        <v>2249</v>
      </c>
      <c r="H934" t="s">
        <v>45</v>
      </c>
      <c r="I934" t="s">
        <v>181</v>
      </c>
      <c r="J934">
        <v>11</v>
      </c>
      <c r="K934">
        <v>41098</v>
      </c>
      <c r="L934">
        <v>452078</v>
      </c>
      <c r="M934">
        <v>0</v>
      </c>
      <c r="N934" t="s">
        <v>57</v>
      </c>
      <c r="O934">
        <v>1</v>
      </c>
      <c r="P934" t="s">
        <v>28</v>
      </c>
      <c r="Q934">
        <v>92</v>
      </c>
      <c r="R934">
        <v>458369</v>
      </c>
    </row>
    <row r="935" spans="1:18" x14ac:dyDescent="0.3">
      <c r="A935" t="s">
        <v>2250</v>
      </c>
      <c r="B935" s="9">
        <v>45635</v>
      </c>
      <c r="C935" t="s">
        <v>19</v>
      </c>
      <c r="D935" t="s">
        <v>20</v>
      </c>
      <c r="E935" t="s">
        <v>37</v>
      </c>
      <c r="F935" t="s">
        <v>673</v>
      </c>
      <c r="G935" t="s">
        <v>2251</v>
      </c>
      <c r="H935" t="s">
        <v>24</v>
      </c>
      <c r="I935" t="s">
        <v>61</v>
      </c>
      <c r="J935">
        <v>4</v>
      </c>
      <c r="K935">
        <v>76146</v>
      </c>
      <c r="L935">
        <v>304584</v>
      </c>
      <c r="M935">
        <v>10</v>
      </c>
      <c r="N935" t="s">
        <v>47</v>
      </c>
      <c r="O935">
        <v>1</v>
      </c>
      <c r="P935" t="s">
        <v>35</v>
      </c>
      <c r="Q935">
        <v>107</v>
      </c>
      <c r="R935">
        <v>394393</v>
      </c>
    </row>
    <row r="936" spans="1:18" x14ac:dyDescent="0.3">
      <c r="A936" t="s">
        <v>2252</v>
      </c>
      <c r="B936" s="9">
        <v>45428</v>
      </c>
      <c r="C936" t="s">
        <v>19</v>
      </c>
      <c r="D936" t="s">
        <v>20</v>
      </c>
      <c r="E936" t="s">
        <v>37</v>
      </c>
      <c r="F936" t="s">
        <v>1042</v>
      </c>
      <c r="G936" t="s">
        <v>2253</v>
      </c>
      <c r="H936" t="s">
        <v>45</v>
      </c>
      <c r="I936" t="s">
        <v>82</v>
      </c>
      <c r="J936">
        <v>5</v>
      </c>
      <c r="K936">
        <v>41761</v>
      </c>
      <c r="L936">
        <v>208805</v>
      </c>
      <c r="M936">
        <v>0</v>
      </c>
      <c r="N936" t="s">
        <v>26</v>
      </c>
      <c r="O936" t="s">
        <v>27</v>
      </c>
      <c r="P936" t="s">
        <v>35</v>
      </c>
      <c r="Q936">
        <v>176</v>
      </c>
      <c r="R936">
        <v>394393</v>
      </c>
    </row>
    <row r="937" spans="1:18" x14ac:dyDescent="0.3">
      <c r="A937" t="s">
        <v>2254</v>
      </c>
      <c r="B937" s="9">
        <v>45529</v>
      </c>
      <c r="C937" t="s">
        <v>19</v>
      </c>
      <c r="D937" t="s">
        <v>20</v>
      </c>
      <c r="E937" t="s">
        <v>37</v>
      </c>
      <c r="F937" t="s">
        <v>2078</v>
      </c>
      <c r="G937" t="s">
        <v>2255</v>
      </c>
      <c r="H937" t="s">
        <v>24</v>
      </c>
      <c r="I937" t="s">
        <v>25</v>
      </c>
      <c r="J937">
        <v>12</v>
      </c>
      <c r="K937">
        <v>113789</v>
      </c>
      <c r="L937">
        <v>1365468</v>
      </c>
      <c r="M937">
        <v>0</v>
      </c>
      <c r="N937" t="s">
        <v>27</v>
      </c>
      <c r="O937" t="s">
        <v>27</v>
      </c>
      <c r="P937" t="s">
        <v>28</v>
      </c>
      <c r="Q937">
        <v>112</v>
      </c>
      <c r="R937">
        <v>458369</v>
      </c>
    </row>
    <row r="938" spans="1:18" x14ac:dyDescent="0.3">
      <c r="A938" t="s">
        <v>2256</v>
      </c>
      <c r="B938" s="9">
        <v>45235</v>
      </c>
      <c r="C938" t="s">
        <v>19</v>
      </c>
      <c r="D938" t="s">
        <v>20</v>
      </c>
      <c r="E938" t="s">
        <v>37</v>
      </c>
      <c r="F938" t="s">
        <v>1058</v>
      </c>
      <c r="G938" t="s">
        <v>2257</v>
      </c>
      <c r="H938" t="s">
        <v>45</v>
      </c>
      <c r="I938" t="s">
        <v>82</v>
      </c>
      <c r="J938">
        <v>7</v>
      </c>
      <c r="K938">
        <v>28278</v>
      </c>
      <c r="L938">
        <v>197946</v>
      </c>
      <c r="M938">
        <v>5</v>
      </c>
      <c r="N938" t="s">
        <v>57</v>
      </c>
      <c r="O938">
        <v>4</v>
      </c>
      <c r="P938" t="s">
        <v>28</v>
      </c>
      <c r="Q938">
        <v>12</v>
      </c>
      <c r="R938">
        <v>1470487</v>
      </c>
    </row>
    <row r="939" spans="1:18" x14ac:dyDescent="0.3">
      <c r="A939" t="s">
        <v>2258</v>
      </c>
      <c r="B939" s="9">
        <v>45564</v>
      </c>
      <c r="C939" t="s">
        <v>19</v>
      </c>
      <c r="D939" t="s">
        <v>20</v>
      </c>
      <c r="E939" t="s">
        <v>21</v>
      </c>
      <c r="F939" t="s">
        <v>1444</v>
      </c>
      <c r="G939" t="s">
        <v>2259</v>
      </c>
      <c r="H939" t="s">
        <v>24</v>
      </c>
      <c r="I939" t="s">
        <v>92</v>
      </c>
      <c r="J939">
        <v>16</v>
      </c>
      <c r="K939">
        <v>239354</v>
      </c>
      <c r="L939">
        <v>3829664</v>
      </c>
      <c r="M939">
        <v>20</v>
      </c>
      <c r="N939" t="s">
        <v>27</v>
      </c>
      <c r="O939">
        <v>3</v>
      </c>
      <c r="P939" t="s">
        <v>35</v>
      </c>
      <c r="Q939">
        <v>30</v>
      </c>
      <c r="R939">
        <v>744194</v>
      </c>
    </row>
    <row r="940" spans="1:18" x14ac:dyDescent="0.3">
      <c r="A940" t="s">
        <v>2260</v>
      </c>
      <c r="B940" s="9">
        <v>45174</v>
      </c>
      <c r="C940" t="s">
        <v>19</v>
      </c>
      <c r="D940" t="s">
        <v>20</v>
      </c>
      <c r="E940" t="s">
        <v>37</v>
      </c>
      <c r="F940" t="s">
        <v>279</v>
      </c>
      <c r="G940" t="s">
        <v>2261</v>
      </c>
      <c r="H940" t="s">
        <v>45</v>
      </c>
      <c r="I940" t="s">
        <v>181</v>
      </c>
      <c r="J940">
        <v>3</v>
      </c>
      <c r="K940">
        <v>12177</v>
      </c>
      <c r="L940">
        <v>36531</v>
      </c>
      <c r="M940">
        <v>0</v>
      </c>
      <c r="N940" t="s">
        <v>34</v>
      </c>
      <c r="O940">
        <v>3</v>
      </c>
      <c r="P940" t="s">
        <v>35</v>
      </c>
      <c r="Q940">
        <v>127</v>
      </c>
      <c r="R940">
        <v>1470487</v>
      </c>
    </row>
    <row r="941" spans="1:18" x14ac:dyDescent="0.3">
      <c r="A941" t="s">
        <v>2262</v>
      </c>
      <c r="B941" s="9">
        <v>45469</v>
      </c>
      <c r="C941" t="s">
        <v>19</v>
      </c>
      <c r="D941" t="s">
        <v>20</v>
      </c>
      <c r="E941" t="s">
        <v>21</v>
      </c>
      <c r="F941" t="s">
        <v>104</v>
      </c>
      <c r="G941" t="s">
        <v>2263</v>
      </c>
      <c r="H941" t="s">
        <v>65</v>
      </c>
      <c r="I941" t="s">
        <v>478</v>
      </c>
      <c r="J941">
        <v>12</v>
      </c>
      <c r="K941">
        <v>49674</v>
      </c>
      <c r="L941">
        <v>596088</v>
      </c>
      <c r="M941" t="s">
        <v>27</v>
      </c>
      <c r="N941" t="s">
        <v>47</v>
      </c>
      <c r="O941" t="s">
        <v>27</v>
      </c>
      <c r="P941" t="s">
        <v>35</v>
      </c>
      <c r="Q941">
        <v>172</v>
      </c>
      <c r="R941">
        <v>1470487</v>
      </c>
    </row>
    <row r="942" spans="1:18" x14ac:dyDescent="0.3">
      <c r="A942" t="s">
        <v>2264</v>
      </c>
      <c r="B942" s="9">
        <v>45362</v>
      </c>
      <c r="C942" t="s">
        <v>19</v>
      </c>
      <c r="D942" t="s">
        <v>20</v>
      </c>
      <c r="E942" t="s">
        <v>21</v>
      </c>
      <c r="F942" t="s">
        <v>2265</v>
      </c>
      <c r="G942" t="s">
        <v>2266</v>
      </c>
      <c r="H942" t="s">
        <v>32</v>
      </c>
      <c r="I942" t="s">
        <v>113</v>
      </c>
      <c r="J942">
        <v>20</v>
      </c>
      <c r="K942">
        <v>9524</v>
      </c>
      <c r="L942">
        <v>190480</v>
      </c>
      <c r="M942">
        <v>10</v>
      </c>
      <c r="N942" t="s">
        <v>34</v>
      </c>
      <c r="O942">
        <v>1</v>
      </c>
      <c r="P942" t="s">
        <v>28</v>
      </c>
      <c r="Q942">
        <v>34</v>
      </c>
      <c r="R942">
        <v>394393</v>
      </c>
    </row>
    <row r="943" spans="1:18" x14ac:dyDescent="0.3">
      <c r="A943" t="s">
        <v>2267</v>
      </c>
      <c r="B943" s="9">
        <v>45436</v>
      </c>
      <c r="C943" t="s">
        <v>19</v>
      </c>
      <c r="D943" t="s">
        <v>20</v>
      </c>
      <c r="E943" t="s">
        <v>53</v>
      </c>
      <c r="F943" t="s">
        <v>892</v>
      </c>
      <c r="G943" t="s">
        <v>2268</v>
      </c>
      <c r="H943" t="s">
        <v>45</v>
      </c>
      <c r="I943" t="s">
        <v>181</v>
      </c>
      <c r="J943">
        <v>14</v>
      </c>
      <c r="K943">
        <v>16870</v>
      </c>
      <c r="L943">
        <v>236180</v>
      </c>
      <c r="M943">
        <v>0</v>
      </c>
      <c r="N943" t="s">
        <v>34</v>
      </c>
      <c r="O943">
        <v>5</v>
      </c>
      <c r="P943" t="s">
        <v>35</v>
      </c>
      <c r="Q943">
        <v>31</v>
      </c>
      <c r="R943">
        <v>1470487</v>
      </c>
    </row>
    <row r="944" spans="1:18" x14ac:dyDescent="0.3">
      <c r="A944" t="s">
        <v>2269</v>
      </c>
      <c r="B944" s="9">
        <v>45223</v>
      </c>
      <c r="C944" t="s">
        <v>19</v>
      </c>
      <c r="D944" t="s">
        <v>20</v>
      </c>
      <c r="E944" t="s">
        <v>53</v>
      </c>
      <c r="F944" t="s">
        <v>2270</v>
      </c>
      <c r="G944" t="s">
        <v>2271</v>
      </c>
      <c r="H944" t="s">
        <v>45</v>
      </c>
      <c r="I944" t="s">
        <v>74</v>
      </c>
      <c r="J944">
        <v>10</v>
      </c>
      <c r="K944">
        <v>11638</v>
      </c>
      <c r="L944">
        <v>116380</v>
      </c>
      <c r="M944">
        <v>15</v>
      </c>
      <c r="N944" t="s">
        <v>26</v>
      </c>
      <c r="O944">
        <v>4</v>
      </c>
      <c r="P944" t="s">
        <v>35</v>
      </c>
      <c r="Q944">
        <v>139</v>
      </c>
      <c r="R944">
        <v>1470487</v>
      </c>
    </row>
    <row r="945" spans="1:18" x14ac:dyDescent="0.3">
      <c r="A945" t="s">
        <v>2272</v>
      </c>
      <c r="B945" s="9">
        <v>45211</v>
      </c>
      <c r="C945" t="s">
        <v>19</v>
      </c>
      <c r="D945" t="s">
        <v>20</v>
      </c>
      <c r="E945" t="s">
        <v>37</v>
      </c>
      <c r="F945" t="s">
        <v>1336</v>
      </c>
      <c r="G945" t="s">
        <v>2273</v>
      </c>
      <c r="H945" t="s">
        <v>40</v>
      </c>
      <c r="I945" t="s">
        <v>137</v>
      </c>
      <c r="J945">
        <v>3</v>
      </c>
      <c r="K945">
        <v>8032</v>
      </c>
      <c r="L945">
        <v>24096</v>
      </c>
      <c r="M945">
        <v>0</v>
      </c>
      <c r="N945" t="s">
        <v>27</v>
      </c>
      <c r="O945">
        <v>4</v>
      </c>
      <c r="P945" t="s">
        <v>35</v>
      </c>
      <c r="Q945">
        <v>161</v>
      </c>
      <c r="R945">
        <v>458369</v>
      </c>
    </row>
    <row r="946" spans="1:18" x14ac:dyDescent="0.3">
      <c r="A946" t="s">
        <v>2274</v>
      </c>
      <c r="B946" s="9">
        <v>44934</v>
      </c>
      <c r="C946" t="s">
        <v>19</v>
      </c>
      <c r="D946" t="s">
        <v>20</v>
      </c>
      <c r="E946" t="s">
        <v>53</v>
      </c>
      <c r="F946" t="s">
        <v>87</v>
      </c>
      <c r="G946" t="s">
        <v>2275</v>
      </c>
      <c r="H946" t="s">
        <v>24</v>
      </c>
      <c r="I946" t="s">
        <v>174</v>
      </c>
      <c r="J946">
        <v>8</v>
      </c>
      <c r="K946">
        <v>204378</v>
      </c>
      <c r="L946">
        <v>1635024</v>
      </c>
      <c r="M946" t="s">
        <v>27</v>
      </c>
      <c r="N946" t="s">
        <v>27</v>
      </c>
      <c r="O946">
        <v>7</v>
      </c>
      <c r="P946" t="s">
        <v>35</v>
      </c>
      <c r="Q946">
        <v>146</v>
      </c>
      <c r="R946">
        <v>394393</v>
      </c>
    </row>
    <row r="947" spans="1:18" x14ac:dyDescent="0.3">
      <c r="A947" t="s">
        <v>2276</v>
      </c>
      <c r="B947" s="9">
        <v>45265</v>
      </c>
      <c r="C947" t="s">
        <v>19</v>
      </c>
      <c r="D947" t="s">
        <v>20</v>
      </c>
      <c r="E947" t="s">
        <v>37</v>
      </c>
      <c r="F947" t="s">
        <v>2277</v>
      </c>
      <c r="G947" t="s">
        <v>2278</v>
      </c>
      <c r="H947" t="s">
        <v>32</v>
      </c>
      <c r="I947" t="s">
        <v>33</v>
      </c>
      <c r="J947">
        <v>14</v>
      </c>
      <c r="K947">
        <v>13098</v>
      </c>
      <c r="L947">
        <v>183372</v>
      </c>
      <c r="M947">
        <v>0</v>
      </c>
      <c r="N947" t="s">
        <v>26</v>
      </c>
      <c r="O947">
        <v>1</v>
      </c>
      <c r="P947" t="s">
        <v>35</v>
      </c>
      <c r="Q947">
        <v>132</v>
      </c>
      <c r="R947">
        <v>394393</v>
      </c>
    </row>
    <row r="948" spans="1:18" x14ac:dyDescent="0.3">
      <c r="A948" t="s">
        <v>2279</v>
      </c>
      <c r="B948" s="9">
        <v>45456</v>
      </c>
      <c r="C948" t="s">
        <v>19</v>
      </c>
      <c r="D948" t="s">
        <v>20</v>
      </c>
      <c r="E948" t="s">
        <v>37</v>
      </c>
      <c r="F948" t="s">
        <v>907</v>
      </c>
      <c r="G948" t="s">
        <v>2280</v>
      </c>
      <c r="H948" t="s">
        <v>24</v>
      </c>
      <c r="I948" t="s">
        <v>161</v>
      </c>
      <c r="J948">
        <v>9</v>
      </c>
      <c r="K948">
        <v>264843</v>
      </c>
      <c r="L948">
        <v>2383587</v>
      </c>
      <c r="M948">
        <v>10</v>
      </c>
      <c r="N948" t="s">
        <v>34</v>
      </c>
      <c r="O948">
        <v>1</v>
      </c>
      <c r="P948" t="s">
        <v>35</v>
      </c>
      <c r="Q948">
        <v>70</v>
      </c>
      <c r="R948">
        <v>744194</v>
      </c>
    </row>
    <row r="949" spans="1:18" x14ac:dyDescent="0.3">
      <c r="A949" t="s">
        <v>2281</v>
      </c>
      <c r="B949" s="9">
        <v>45452</v>
      </c>
      <c r="C949" t="s">
        <v>19</v>
      </c>
      <c r="D949" t="s">
        <v>20</v>
      </c>
      <c r="E949" t="s">
        <v>37</v>
      </c>
      <c r="F949" t="s">
        <v>2223</v>
      </c>
      <c r="G949" t="s">
        <v>2282</v>
      </c>
      <c r="H949" t="s">
        <v>24</v>
      </c>
      <c r="I949" t="s">
        <v>61</v>
      </c>
      <c r="J949">
        <v>15</v>
      </c>
      <c r="K949">
        <v>109137</v>
      </c>
      <c r="L949">
        <v>1637055</v>
      </c>
      <c r="M949">
        <v>0</v>
      </c>
      <c r="N949" t="s">
        <v>26</v>
      </c>
      <c r="O949">
        <v>3</v>
      </c>
      <c r="P949" t="s">
        <v>27</v>
      </c>
      <c r="Q949">
        <v>90</v>
      </c>
      <c r="R949">
        <v>313112</v>
      </c>
    </row>
    <row r="950" spans="1:18" x14ac:dyDescent="0.3">
      <c r="A950" t="s">
        <v>2283</v>
      </c>
      <c r="B950" s="9">
        <v>44939</v>
      </c>
      <c r="C950" t="s">
        <v>19</v>
      </c>
      <c r="D950" t="s">
        <v>20</v>
      </c>
      <c r="E950" t="s">
        <v>37</v>
      </c>
      <c r="F950" t="s">
        <v>2284</v>
      </c>
      <c r="G950" t="s">
        <v>2285</v>
      </c>
      <c r="H950" t="s">
        <v>65</v>
      </c>
      <c r="I950" t="s">
        <v>78</v>
      </c>
      <c r="J950">
        <v>2</v>
      </c>
      <c r="K950">
        <v>159148</v>
      </c>
      <c r="L950">
        <v>318296</v>
      </c>
      <c r="M950">
        <v>15</v>
      </c>
      <c r="N950" t="s">
        <v>27</v>
      </c>
      <c r="O950">
        <v>2</v>
      </c>
      <c r="P950" t="s">
        <v>35</v>
      </c>
      <c r="Q950">
        <v>51</v>
      </c>
      <c r="R950">
        <v>313112</v>
      </c>
    </row>
    <row r="951" spans="1:18" x14ac:dyDescent="0.3">
      <c r="A951" t="s">
        <v>2286</v>
      </c>
      <c r="B951" s="9">
        <v>45647</v>
      </c>
      <c r="C951" t="s">
        <v>19</v>
      </c>
      <c r="D951" t="s">
        <v>20</v>
      </c>
      <c r="E951" t="s">
        <v>21</v>
      </c>
      <c r="F951" t="s">
        <v>826</v>
      </c>
      <c r="G951" t="s">
        <v>2287</v>
      </c>
      <c r="H951" t="s">
        <v>32</v>
      </c>
      <c r="I951" t="s">
        <v>237</v>
      </c>
      <c r="J951">
        <v>18</v>
      </c>
      <c r="K951">
        <v>10424</v>
      </c>
      <c r="L951">
        <v>187632</v>
      </c>
      <c r="M951">
        <v>0</v>
      </c>
      <c r="N951" t="s">
        <v>27</v>
      </c>
      <c r="O951">
        <v>5</v>
      </c>
      <c r="P951" t="s">
        <v>35</v>
      </c>
      <c r="Q951">
        <v>165</v>
      </c>
      <c r="R951">
        <v>1470487</v>
      </c>
    </row>
    <row r="952" spans="1:18" x14ac:dyDescent="0.3">
      <c r="A952" t="s">
        <v>2288</v>
      </c>
      <c r="B952" s="9">
        <v>44947</v>
      </c>
      <c r="C952" t="s">
        <v>19</v>
      </c>
      <c r="D952" t="s">
        <v>20</v>
      </c>
      <c r="E952" t="s">
        <v>37</v>
      </c>
      <c r="F952" t="s">
        <v>1595</v>
      </c>
      <c r="G952" t="s">
        <v>2289</v>
      </c>
      <c r="H952" t="s">
        <v>45</v>
      </c>
      <c r="I952" t="s">
        <v>98</v>
      </c>
      <c r="J952">
        <v>16</v>
      </c>
      <c r="K952">
        <v>4099</v>
      </c>
      <c r="L952">
        <v>65584</v>
      </c>
      <c r="M952">
        <v>0</v>
      </c>
      <c r="N952" t="s">
        <v>27</v>
      </c>
      <c r="O952" t="s">
        <v>27</v>
      </c>
      <c r="P952" t="s">
        <v>35</v>
      </c>
      <c r="Q952">
        <v>75</v>
      </c>
      <c r="R952">
        <v>313112</v>
      </c>
    </row>
    <row r="953" spans="1:18" x14ac:dyDescent="0.3">
      <c r="A953" t="s">
        <v>2290</v>
      </c>
      <c r="B953" s="9">
        <v>45149</v>
      </c>
      <c r="C953" t="s">
        <v>19</v>
      </c>
      <c r="D953" t="s">
        <v>20</v>
      </c>
      <c r="E953" t="s">
        <v>53</v>
      </c>
      <c r="F953" t="s">
        <v>59</v>
      </c>
      <c r="G953" t="s">
        <v>2291</v>
      </c>
      <c r="H953" t="s">
        <v>24</v>
      </c>
      <c r="I953" t="s">
        <v>152</v>
      </c>
      <c r="J953">
        <v>18</v>
      </c>
      <c r="K953">
        <v>294187</v>
      </c>
      <c r="L953">
        <v>5295366</v>
      </c>
      <c r="M953">
        <v>5</v>
      </c>
      <c r="N953" t="s">
        <v>57</v>
      </c>
      <c r="O953">
        <v>4</v>
      </c>
      <c r="P953" t="s">
        <v>35</v>
      </c>
      <c r="Q953">
        <v>79</v>
      </c>
      <c r="R953">
        <v>458369</v>
      </c>
    </row>
    <row r="954" spans="1:18" x14ac:dyDescent="0.3">
      <c r="A954" t="s">
        <v>2292</v>
      </c>
      <c r="B954" s="9">
        <v>45336</v>
      </c>
      <c r="C954" t="s">
        <v>19</v>
      </c>
      <c r="D954" t="s">
        <v>20</v>
      </c>
      <c r="E954" t="s">
        <v>21</v>
      </c>
      <c r="F954" t="s">
        <v>587</v>
      </c>
      <c r="G954" t="s">
        <v>2293</v>
      </c>
      <c r="H954" t="s">
        <v>65</v>
      </c>
      <c r="I954" t="s">
        <v>78</v>
      </c>
      <c r="J954">
        <v>9</v>
      </c>
      <c r="K954">
        <v>22920</v>
      </c>
      <c r="L954">
        <v>206280</v>
      </c>
      <c r="M954" t="s">
        <v>27</v>
      </c>
      <c r="N954" t="s">
        <v>26</v>
      </c>
      <c r="O954">
        <v>3</v>
      </c>
      <c r="P954" t="s">
        <v>28</v>
      </c>
      <c r="Q954">
        <v>163</v>
      </c>
      <c r="R954">
        <v>1470487</v>
      </c>
    </row>
    <row r="955" spans="1:18" x14ac:dyDescent="0.3">
      <c r="A955" t="s">
        <v>2294</v>
      </c>
      <c r="B955" s="9">
        <v>45267</v>
      </c>
      <c r="C955" t="s">
        <v>19</v>
      </c>
      <c r="D955" t="s">
        <v>20</v>
      </c>
      <c r="E955" t="s">
        <v>37</v>
      </c>
      <c r="F955" t="s">
        <v>1187</v>
      </c>
      <c r="G955" t="s">
        <v>2295</v>
      </c>
      <c r="H955" t="s">
        <v>65</v>
      </c>
      <c r="I955" t="s">
        <v>382</v>
      </c>
      <c r="J955">
        <v>7</v>
      </c>
      <c r="K955">
        <v>53033</v>
      </c>
      <c r="L955">
        <v>371231</v>
      </c>
      <c r="M955">
        <v>0</v>
      </c>
      <c r="N955" t="s">
        <v>57</v>
      </c>
      <c r="O955">
        <v>7</v>
      </c>
      <c r="P955" t="s">
        <v>35</v>
      </c>
      <c r="Q955">
        <v>161</v>
      </c>
      <c r="R955">
        <v>313112</v>
      </c>
    </row>
    <row r="956" spans="1:18" x14ac:dyDescent="0.3">
      <c r="A956" t="s">
        <v>2296</v>
      </c>
      <c r="B956" s="9">
        <v>45263</v>
      </c>
      <c r="C956" t="s">
        <v>19</v>
      </c>
      <c r="D956" t="s">
        <v>20</v>
      </c>
      <c r="E956" t="s">
        <v>21</v>
      </c>
      <c r="F956" t="s">
        <v>215</v>
      </c>
      <c r="G956" t="s">
        <v>2297</v>
      </c>
      <c r="H956" t="s">
        <v>65</v>
      </c>
      <c r="I956" t="s">
        <v>397</v>
      </c>
      <c r="J956">
        <v>13</v>
      </c>
      <c r="K956">
        <v>46737</v>
      </c>
      <c r="L956">
        <v>607581</v>
      </c>
      <c r="M956">
        <v>20</v>
      </c>
      <c r="N956" t="s">
        <v>26</v>
      </c>
      <c r="O956">
        <v>5</v>
      </c>
      <c r="P956" t="s">
        <v>28</v>
      </c>
      <c r="Q956">
        <v>63</v>
      </c>
      <c r="R956">
        <v>1470487</v>
      </c>
    </row>
    <row r="957" spans="1:18" x14ac:dyDescent="0.3">
      <c r="A957" t="s">
        <v>2298</v>
      </c>
      <c r="B957" s="9">
        <v>45499</v>
      </c>
      <c r="C957" t="s">
        <v>19</v>
      </c>
      <c r="D957" t="s">
        <v>20</v>
      </c>
      <c r="E957" t="s">
        <v>21</v>
      </c>
      <c r="F957" t="s">
        <v>316</v>
      </c>
      <c r="G957" t="s">
        <v>27</v>
      </c>
      <c r="H957" t="s">
        <v>24</v>
      </c>
      <c r="I957" t="s">
        <v>25</v>
      </c>
      <c r="J957">
        <v>16</v>
      </c>
      <c r="K957">
        <v>300522</v>
      </c>
      <c r="L957">
        <v>4808352</v>
      </c>
      <c r="M957">
        <v>15</v>
      </c>
      <c r="N957" t="s">
        <v>27</v>
      </c>
      <c r="O957">
        <v>3</v>
      </c>
      <c r="P957" t="s">
        <v>28</v>
      </c>
      <c r="Q957">
        <v>133</v>
      </c>
      <c r="R957">
        <v>313112</v>
      </c>
    </row>
    <row r="958" spans="1:18" x14ac:dyDescent="0.3">
      <c r="A958" t="s">
        <v>2299</v>
      </c>
      <c r="B958" s="9">
        <v>45366</v>
      </c>
      <c r="C958" t="s">
        <v>19</v>
      </c>
      <c r="D958" t="s">
        <v>20</v>
      </c>
      <c r="E958" t="s">
        <v>21</v>
      </c>
      <c r="F958" t="s">
        <v>1150</v>
      </c>
      <c r="G958" t="s">
        <v>2300</v>
      </c>
      <c r="H958" t="s">
        <v>45</v>
      </c>
      <c r="I958" t="s">
        <v>181</v>
      </c>
      <c r="J958">
        <v>14</v>
      </c>
      <c r="K958">
        <v>24421</v>
      </c>
      <c r="L958">
        <v>341894</v>
      </c>
      <c r="M958" t="s">
        <v>27</v>
      </c>
      <c r="N958" t="s">
        <v>27</v>
      </c>
      <c r="O958">
        <v>4</v>
      </c>
      <c r="P958" t="s">
        <v>35</v>
      </c>
      <c r="Q958">
        <v>49</v>
      </c>
      <c r="R958">
        <v>458369</v>
      </c>
    </row>
    <row r="959" spans="1:18" x14ac:dyDescent="0.3">
      <c r="A959" t="s">
        <v>2301</v>
      </c>
      <c r="B959" s="9">
        <v>45163</v>
      </c>
      <c r="C959" t="s">
        <v>19</v>
      </c>
      <c r="D959" t="s">
        <v>20</v>
      </c>
      <c r="E959" t="s">
        <v>53</v>
      </c>
      <c r="F959" t="s">
        <v>739</v>
      </c>
      <c r="G959" t="s">
        <v>2302</v>
      </c>
      <c r="H959" t="s">
        <v>65</v>
      </c>
      <c r="I959" t="s">
        <v>78</v>
      </c>
      <c r="J959">
        <v>7</v>
      </c>
      <c r="K959">
        <v>74424</v>
      </c>
      <c r="L959">
        <v>520968</v>
      </c>
      <c r="M959">
        <v>0</v>
      </c>
      <c r="N959" t="s">
        <v>27</v>
      </c>
      <c r="O959">
        <v>4</v>
      </c>
      <c r="P959" t="s">
        <v>28</v>
      </c>
      <c r="Q959">
        <v>41</v>
      </c>
      <c r="R959">
        <v>744194</v>
      </c>
    </row>
    <row r="960" spans="1:18" x14ac:dyDescent="0.3">
      <c r="A960" t="s">
        <v>2303</v>
      </c>
      <c r="B960" s="9">
        <v>45064</v>
      </c>
      <c r="C960" t="s">
        <v>19</v>
      </c>
      <c r="D960" t="s">
        <v>20</v>
      </c>
      <c r="E960" t="s">
        <v>37</v>
      </c>
      <c r="F960" t="s">
        <v>185</v>
      </c>
      <c r="G960" t="s">
        <v>2304</v>
      </c>
      <c r="H960" t="s">
        <v>32</v>
      </c>
      <c r="I960" t="s">
        <v>113</v>
      </c>
      <c r="J960">
        <v>6</v>
      </c>
      <c r="K960">
        <v>22324</v>
      </c>
      <c r="L960">
        <v>133944</v>
      </c>
      <c r="M960">
        <v>0</v>
      </c>
      <c r="N960" t="s">
        <v>57</v>
      </c>
      <c r="O960">
        <v>5</v>
      </c>
      <c r="P960" t="s">
        <v>28</v>
      </c>
      <c r="Q960">
        <v>26</v>
      </c>
      <c r="R960">
        <v>458369</v>
      </c>
    </row>
    <row r="961" spans="1:18" x14ac:dyDescent="0.3">
      <c r="A961" t="s">
        <v>2305</v>
      </c>
      <c r="B961" s="9">
        <v>45517</v>
      </c>
      <c r="C961" t="s">
        <v>19</v>
      </c>
      <c r="D961" t="s">
        <v>20</v>
      </c>
      <c r="E961" t="s">
        <v>53</v>
      </c>
      <c r="F961" t="s">
        <v>1368</v>
      </c>
      <c r="G961" t="s">
        <v>2306</v>
      </c>
      <c r="H961" t="s">
        <v>65</v>
      </c>
      <c r="I961" t="s">
        <v>397</v>
      </c>
      <c r="J961">
        <v>20</v>
      </c>
      <c r="K961">
        <v>138719</v>
      </c>
      <c r="L961">
        <v>2774380</v>
      </c>
      <c r="M961">
        <v>0</v>
      </c>
      <c r="N961" t="s">
        <v>57</v>
      </c>
      <c r="O961">
        <v>3</v>
      </c>
      <c r="P961" t="s">
        <v>28</v>
      </c>
      <c r="Q961">
        <v>81</v>
      </c>
      <c r="R961">
        <v>313112</v>
      </c>
    </row>
    <row r="962" spans="1:18" x14ac:dyDescent="0.3">
      <c r="A962" t="s">
        <v>2307</v>
      </c>
      <c r="B962" s="9">
        <v>45548</v>
      </c>
      <c r="C962" t="s">
        <v>19</v>
      </c>
      <c r="D962" t="s">
        <v>20</v>
      </c>
      <c r="E962" t="s">
        <v>37</v>
      </c>
      <c r="F962" t="s">
        <v>324</v>
      </c>
      <c r="G962" t="s">
        <v>2308</v>
      </c>
      <c r="H962" t="s">
        <v>45</v>
      </c>
      <c r="I962" t="s">
        <v>82</v>
      </c>
      <c r="J962">
        <v>15</v>
      </c>
      <c r="K962">
        <v>22872</v>
      </c>
      <c r="L962">
        <v>343080</v>
      </c>
      <c r="M962">
        <v>0</v>
      </c>
      <c r="N962" t="s">
        <v>26</v>
      </c>
      <c r="O962" t="s">
        <v>27</v>
      </c>
      <c r="P962" t="s">
        <v>35</v>
      </c>
      <c r="Q962">
        <v>17</v>
      </c>
      <c r="R962">
        <v>313112</v>
      </c>
    </row>
    <row r="963" spans="1:18" x14ac:dyDescent="0.3">
      <c r="A963" t="s">
        <v>2309</v>
      </c>
      <c r="B963" s="9">
        <v>45446</v>
      </c>
      <c r="C963" t="s">
        <v>19</v>
      </c>
      <c r="D963" t="s">
        <v>20</v>
      </c>
      <c r="E963" t="s">
        <v>21</v>
      </c>
      <c r="F963" t="s">
        <v>1191</v>
      </c>
      <c r="G963" t="s">
        <v>27</v>
      </c>
      <c r="H963" t="s">
        <v>32</v>
      </c>
      <c r="I963" t="s">
        <v>158</v>
      </c>
      <c r="J963">
        <v>1</v>
      </c>
      <c r="K963">
        <v>20909</v>
      </c>
      <c r="L963">
        <v>20909</v>
      </c>
      <c r="M963">
        <v>5</v>
      </c>
      <c r="N963" t="s">
        <v>47</v>
      </c>
      <c r="O963">
        <v>1</v>
      </c>
      <c r="P963" t="s">
        <v>28</v>
      </c>
      <c r="Q963">
        <v>77</v>
      </c>
      <c r="R963">
        <v>394393</v>
      </c>
    </row>
    <row r="964" spans="1:18" x14ac:dyDescent="0.3">
      <c r="A964" t="s">
        <v>2310</v>
      </c>
      <c r="B964" s="9">
        <v>45618</v>
      </c>
      <c r="C964" t="s">
        <v>19</v>
      </c>
      <c r="D964" t="s">
        <v>20</v>
      </c>
      <c r="E964" t="s">
        <v>53</v>
      </c>
      <c r="F964" t="s">
        <v>2311</v>
      </c>
      <c r="G964" t="s">
        <v>2312</v>
      </c>
      <c r="H964" t="s">
        <v>24</v>
      </c>
      <c r="I964" t="s">
        <v>161</v>
      </c>
      <c r="J964">
        <v>7</v>
      </c>
      <c r="K964">
        <v>345807</v>
      </c>
      <c r="L964">
        <v>2420649</v>
      </c>
      <c r="M964" t="s">
        <v>27</v>
      </c>
      <c r="N964" t="s">
        <v>57</v>
      </c>
      <c r="O964">
        <v>1</v>
      </c>
      <c r="P964" t="s">
        <v>35</v>
      </c>
      <c r="Q964">
        <v>102</v>
      </c>
      <c r="R964">
        <v>1470487</v>
      </c>
    </row>
    <row r="965" spans="1:18" x14ac:dyDescent="0.3">
      <c r="A965" t="s">
        <v>2313</v>
      </c>
      <c r="B965" s="9">
        <v>45147</v>
      </c>
      <c r="C965" t="s">
        <v>19</v>
      </c>
      <c r="D965" t="s">
        <v>20</v>
      </c>
      <c r="E965" t="s">
        <v>53</v>
      </c>
      <c r="F965" t="s">
        <v>63</v>
      </c>
      <c r="G965" t="s">
        <v>2314</v>
      </c>
      <c r="H965" t="s">
        <v>32</v>
      </c>
      <c r="I965" t="s">
        <v>113</v>
      </c>
      <c r="J965">
        <v>5</v>
      </c>
      <c r="K965">
        <v>13485</v>
      </c>
      <c r="L965">
        <v>67425</v>
      </c>
      <c r="M965">
        <v>0</v>
      </c>
      <c r="N965" t="s">
        <v>34</v>
      </c>
      <c r="O965">
        <v>3</v>
      </c>
      <c r="P965" t="s">
        <v>35</v>
      </c>
      <c r="Q965">
        <v>140</v>
      </c>
      <c r="R965">
        <v>458369</v>
      </c>
    </row>
    <row r="966" spans="1:18" x14ac:dyDescent="0.3">
      <c r="A966" t="s">
        <v>2315</v>
      </c>
      <c r="B966" s="9">
        <v>45524</v>
      </c>
      <c r="C966" t="s">
        <v>19</v>
      </c>
      <c r="D966" t="s">
        <v>20</v>
      </c>
      <c r="E966" t="s">
        <v>37</v>
      </c>
      <c r="F966" t="s">
        <v>1399</v>
      </c>
      <c r="G966" t="s">
        <v>2316</v>
      </c>
      <c r="H966" t="s">
        <v>24</v>
      </c>
      <c r="I966" t="s">
        <v>25</v>
      </c>
      <c r="J966">
        <v>16</v>
      </c>
      <c r="K966">
        <v>207243</v>
      </c>
      <c r="L966">
        <v>3315888</v>
      </c>
      <c r="M966">
        <v>10</v>
      </c>
      <c r="N966" t="s">
        <v>47</v>
      </c>
      <c r="O966">
        <v>3</v>
      </c>
      <c r="P966" t="s">
        <v>35</v>
      </c>
      <c r="Q966">
        <v>147</v>
      </c>
      <c r="R966">
        <v>1470487</v>
      </c>
    </row>
    <row r="967" spans="1:18" x14ac:dyDescent="0.3">
      <c r="A967" t="s">
        <v>2317</v>
      </c>
      <c r="B967" s="9">
        <v>45141</v>
      </c>
      <c r="C967" t="s">
        <v>19</v>
      </c>
      <c r="D967" t="s">
        <v>20</v>
      </c>
      <c r="E967" t="s">
        <v>53</v>
      </c>
      <c r="F967" t="s">
        <v>1399</v>
      </c>
      <c r="G967" t="s">
        <v>27</v>
      </c>
      <c r="H967" t="s">
        <v>45</v>
      </c>
      <c r="I967" t="s">
        <v>46</v>
      </c>
      <c r="J967">
        <v>14</v>
      </c>
      <c r="K967">
        <v>35814</v>
      </c>
      <c r="L967">
        <v>501396</v>
      </c>
      <c r="M967">
        <v>5</v>
      </c>
      <c r="N967" t="s">
        <v>34</v>
      </c>
      <c r="O967">
        <v>4</v>
      </c>
      <c r="P967" t="s">
        <v>35</v>
      </c>
      <c r="Q967">
        <v>87</v>
      </c>
      <c r="R967">
        <v>1470487</v>
      </c>
    </row>
    <row r="968" spans="1:18" x14ac:dyDescent="0.3">
      <c r="A968" t="s">
        <v>2318</v>
      </c>
      <c r="B968" s="9">
        <v>45576</v>
      </c>
      <c r="C968" t="s">
        <v>19</v>
      </c>
      <c r="D968" t="s">
        <v>20</v>
      </c>
      <c r="E968" t="s">
        <v>37</v>
      </c>
      <c r="F968" t="s">
        <v>239</v>
      </c>
      <c r="G968" t="s">
        <v>27</v>
      </c>
      <c r="H968" t="s">
        <v>40</v>
      </c>
      <c r="I968" t="s">
        <v>123</v>
      </c>
      <c r="J968">
        <v>11</v>
      </c>
      <c r="K968">
        <v>3862</v>
      </c>
      <c r="L968">
        <v>42482</v>
      </c>
      <c r="M968" t="s">
        <v>27</v>
      </c>
      <c r="N968" t="s">
        <v>27</v>
      </c>
      <c r="O968">
        <v>3</v>
      </c>
      <c r="P968" t="s">
        <v>35</v>
      </c>
      <c r="Q968">
        <v>7</v>
      </c>
      <c r="R968">
        <v>744194</v>
      </c>
    </row>
    <row r="969" spans="1:18" x14ac:dyDescent="0.3">
      <c r="A969" t="s">
        <v>2319</v>
      </c>
      <c r="B969" s="9">
        <v>45303</v>
      </c>
      <c r="C969" t="s">
        <v>19</v>
      </c>
      <c r="D969" t="s">
        <v>20</v>
      </c>
      <c r="E969" t="s">
        <v>21</v>
      </c>
      <c r="F969" t="s">
        <v>1349</v>
      </c>
      <c r="G969" t="s">
        <v>27</v>
      </c>
      <c r="H969" t="s">
        <v>45</v>
      </c>
      <c r="I969" t="s">
        <v>211</v>
      </c>
      <c r="J969">
        <v>5</v>
      </c>
      <c r="K969">
        <v>38710</v>
      </c>
      <c r="L969">
        <v>193550</v>
      </c>
      <c r="M969">
        <v>5</v>
      </c>
      <c r="N969" t="s">
        <v>27</v>
      </c>
      <c r="O969">
        <v>1</v>
      </c>
      <c r="P969" t="s">
        <v>35</v>
      </c>
      <c r="Q969">
        <v>70</v>
      </c>
      <c r="R969">
        <v>458369</v>
      </c>
    </row>
    <row r="970" spans="1:18" x14ac:dyDescent="0.3">
      <c r="A970" t="s">
        <v>2320</v>
      </c>
      <c r="B970" s="9">
        <v>45101</v>
      </c>
      <c r="C970" t="s">
        <v>19</v>
      </c>
      <c r="D970" t="s">
        <v>20</v>
      </c>
      <c r="E970" t="s">
        <v>21</v>
      </c>
      <c r="F970" t="s">
        <v>865</v>
      </c>
      <c r="G970" t="s">
        <v>2321</v>
      </c>
      <c r="H970" t="s">
        <v>40</v>
      </c>
      <c r="I970" t="s">
        <v>106</v>
      </c>
      <c r="J970">
        <v>17</v>
      </c>
      <c r="K970">
        <v>17618</v>
      </c>
      <c r="L970">
        <v>299506</v>
      </c>
      <c r="M970">
        <v>0</v>
      </c>
      <c r="N970" t="s">
        <v>57</v>
      </c>
      <c r="O970">
        <v>1</v>
      </c>
      <c r="P970" t="s">
        <v>35</v>
      </c>
      <c r="Q970">
        <v>181</v>
      </c>
      <c r="R970">
        <v>313112</v>
      </c>
    </row>
    <row r="971" spans="1:18" x14ac:dyDescent="0.3">
      <c r="A971" t="s">
        <v>2322</v>
      </c>
      <c r="B971" s="9">
        <v>45415</v>
      </c>
      <c r="C971" t="s">
        <v>19</v>
      </c>
      <c r="D971" t="s">
        <v>20</v>
      </c>
      <c r="E971" t="s">
        <v>37</v>
      </c>
      <c r="F971" t="s">
        <v>2323</v>
      </c>
      <c r="G971" t="s">
        <v>27</v>
      </c>
      <c r="H971" t="s">
        <v>40</v>
      </c>
      <c r="I971" t="s">
        <v>171</v>
      </c>
      <c r="J971">
        <v>16</v>
      </c>
      <c r="K971">
        <v>17501</v>
      </c>
      <c r="L971">
        <v>280016</v>
      </c>
      <c r="M971" t="s">
        <v>27</v>
      </c>
      <c r="N971" t="s">
        <v>57</v>
      </c>
      <c r="O971">
        <v>3</v>
      </c>
      <c r="P971" t="s">
        <v>28</v>
      </c>
      <c r="Q971">
        <v>85</v>
      </c>
      <c r="R971">
        <v>1470487</v>
      </c>
    </row>
    <row r="972" spans="1:18" x14ac:dyDescent="0.3">
      <c r="A972" t="s">
        <v>2324</v>
      </c>
      <c r="B972" s="9">
        <v>45365</v>
      </c>
      <c r="C972" t="s">
        <v>19</v>
      </c>
      <c r="D972" t="s">
        <v>20</v>
      </c>
      <c r="E972" t="s">
        <v>53</v>
      </c>
      <c r="F972" t="s">
        <v>655</v>
      </c>
      <c r="G972" t="s">
        <v>2325</v>
      </c>
      <c r="H972" t="s">
        <v>45</v>
      </c>
      <c r="I972" t="s">
        <v>82</v>
      </c>
      <c r="J972">
        <v>19</v>
      </c>
      <c r="K972">
        <v>9171</v>
      </c>
      <c r="L972">
        <v>174249</v>
      </c>
      <c r="M972">
        <v>0</v>
      </c>
      <c r="N972" t="s">
        <v>27</v>
      </c>
      <c r="O972">
        <v>3</v>
      </c>
      <c r="P972" t="s">
        <v>35</v>
      </c>
      <c r="Q972">
        <v>176</v>
      </c>
      <c r="R972">
        <v>744194</v>
      </c>
    </row>
    <row r="973" spans="1:18" x14ac:dyDescent="0.3">
      <c r="A973" t="s">
        <v>2326</v>
      </c>
      <c r="B973" s="9">
        <v>45274</v>
      </c>
      <c r="C973" t="s">
        <v>19</v>
      </c>
      <c r="D973" t="s">
        <v>20</v>
      </c>
      <c r="E973" t="s">
        <v>37</v>
      </c>
      <c r="F973" t="s">
        <v>2327</v>
      </c>
      <c r="G973" t="s">
        <v>2328</v>
      </c>
      <c r="H973" t="s">
        <v>24</v>
      </c>
      <c r="I973" t="s">
        <v>92</v>
      </c>
      <c r="J973">
        <v>19</v>
      </c>
      <c r="K973">
        <v>206971</v>
      </c>
      <c r="L973">
        <v>3932449</v>
      </c>
      <c r="M973" t="s">
        <v>27</v>
      </c>
      <c r="N973" t="s">
        <v>26</v>
      </c>
      <c r="O973">
        <v>4</v>
      </c>
      <c r="P973" t="s">
        <v>35</v>
      </c>
      <c r="Q973">
        <v>118</v>
      </c>
      <c r="R973">
        <v>744194</v>
      </c>
    </row>
    <row r="974" spans="1:18" x14ac:dyDescent="0.3">
      <c r="A974" t="s">
        <v>2329</v>
      </c>
      <c r="B974" s="9">
        <v>45349</v>
      </c>
      <c r="C974" t="s">
        <v>19</v>
      </c>
      <c r="D974" t="s">
        <v>20</v>
      </c>
      <c r="E974" t="s">
        <v>37</v>
      </c>
      <c r="F974" t="s">
        <v>418</v>
      </c>
      <c r="G974" t="s">
        <v>2330</v>
      </c>
      <c r="H974" t="s">
        <v>24</v>
      </c>
      <c r="I974" t="s">
        <v>25</v>
      </c>
      <c r="J974">
        <v>5</v>
      </c>
      <c r="K974">
        <v>139136</v>
      </c>
      <c r="L974">
        <v>695680</v>
      </c>
      <c r="M974">
        <v>0</v>
      </c>
      <c r="N974" t="s">
        <v>57</v>
      </c>
      <c r="O974">
        <v>4</v>
      </c>
      <c r="P974" t="s">
        <v>35</v>
      </c>
      <c r="Q974">
        <v>46</v>
      </c>
      <c r="R974">
        <v>744194</v>
      </c>
    </row>
    <row r="975" spans="1:18" x14ac:dyDescent="0.3">
      <c r="A975" t="s">
        <v>2331</v>
      </c>
      <c r="B975" s="9">
        <v>45209</v>
      </c>
      <c r="C975" t="s">
        <v>19</v>
      </c>
      <c r="D975" t="s">
        <v>20</v>
      </c>
      <c r="E975" t="s">
        <v>37</v>
      </c>
      <c r="F975" t="s">
        <v>811</v>
      </c>
      <c r="G975" t="s">
        <v>27</v>
      </c>
      <c r="H975" t="s">
        <v>32</v>
      </c>
      <c r="I975" t="s">
        <v>117</v>
      </c>
      <c r="J975">
        <v>12</v>
      </c>
      <c r="K975">
        <v>18805</v>
      </c>
      <c r="L975">
        <v>225660</v>
      </c>
      <c r="M975">
        <v>5</v>
      </c>
      <c r="N975" t="s">
        <v>57</v>
      </c>
      <c r="O975">
        <v>3</v>
      </c>
      <c r="P975" t="s">
        <v>35</v>
      </c>
      <c r="Q975">
        <v>196</v>
      </c>
      <c r="R975">
        <v>1470487</v>
      </c>
    </row>
    <row r="976" spans="1:18" x14ac:dyDescent="0.3">
      <c r="A976" t="s">
        <v>2332</v>
      </c>
      <c r="B976" s="9">
        <v>45323</v>
      </c>
      <c r="C976" t="s">
        <v>19</v>
      </c>
      <c r="D976" t="s">
        <v>20</v>
      </c>
      <c r="E976" t="s">
        <v>37</v>
      </c>
      <c r="F976" t="s">
        <v>1336</v>
      </c>
      <c r="G976" t="s">
        <v>27</v>
      </c>
      <c r="H976" t="s">
        <v>45</v>
      </c>
      <c r="I976" t="s">
        <v>181</v>
      </c>
      <c r="J976">
        <v>18</v>
      </c>
      <c r="K976">
        <v>21166</v>
      </c>
      <c r="L976">
        <v>380988</v>
      </c>
      <c r="M976">
        <v>0</v>
      </c>
      <c r="N976" t="s">
        <v>57</v>
      </c>
      <c r="O976">
        <v>2</v>
      </c>
      <c r="P976" t="s">
        <v>35</v>
      </c>
      <c r="Q976">
        <v>196</v>
      </c>
      <c r="R976">
        <v>313112</v>
      </c>
    </row>
    <row r="977" spans="1:18" x14ac:dyDescent="0.3">
      <c r="A977" t="s">
        <v>2333</v>
      </c>
      <c r="B977" s="9">
        <v>45165</v>
      </c>
      <c r="C977" t="s">
        <v>19</v>
      </c>
      <c r="D977" t="s">
        <v>20</v>
      </c>
      <c r="E977" t="s">
        <v>37</v>
      </c>
      <c r="F977" t="s">
        <v>723</v>
      </c>
      <c r="G977" t="s">
        <v>2334</v>
      </c>
      <c r="H977" t="s">
        <v>24</v>
      </c>
      <c r="I977" t="s">
        <v>161</v>
      </c>
      <c r="J977">
        <v>11</v>
      </c>
      <c r="K977">
        <v>214331</v>
      </c>
      <c r="L977">
        <v>2357641</v>
      </c>
      <c r="M977">
        <v>5</v>
      </c>
      <c r="N977" t="s">
        <v>27</v>
      </c>
      <c r="O977">
        <v>3</v>
      </c>
      <c r="P977" t="s">
        <v>28</v>
      </c>
      <c r="Q977">
        <v>198</v>
      </c>
      <c r="R977">
        <v>744194</v>
      </c>
    </row>
    <row r="978" spans="1:18" x14ac:dyDescent="0.3">
      <c r="A978" t="s">
        <v>2335</v>
      </c>
      <c r="B978" s="9">
        <v>45202</v>
      </c>
      <c r="C978" t="s">
        <v>19</v>
      </c>
      <c r="D978" t="s">
        <v>20</v>
      </c>
      <c r="E978" t="s">
        <v>37</v>
      </c>
      <c r="F978" t="s">
        <v>640</v>
      </c>
      <c r="G978" t="s">
        <v>2336</v>
      </c>
      <c r="H978" t="s">
        <v>24</v>
      </c>
      <c r="I978" t="s">
        <v>174</v>
      </c>
      <c r="J978">
        <v>2</v>
      </c>
      <c r="K978">
        <v>285149</v>
      </c>
      <c r="L978">
        <v>570298</v>
      </c>
      <c r="M978">
        <v>10</v>
      </c>
      <c r="N978" t="s">
        <v>57</v>
      </c>
      <c r="O978">
        <v>3</v>
      </c>
      <c r="P978" t="s">
        <v>28</v>
      </c>
      <c r="Q978">
        <v>49</v>
      </c>
      <c r="R978">
        <v>458369</v>
      </c>
    </row>
    <row r="979" spans="1:18" x14ac:dyDescent="0.3">
      <c r="A979" t="s">
        <v>2337</v>
      </c>
      <c r="B979" s="9">
        <v>45427</v>
      </c>
      <c r="C979" t="s">
        <v>19</v>
      </c>
      <c r="D979" t="s">
        <v>20</v>
      </c>
      <c r="E979" t="s">
        <v>37</v>
      </c>
      <c r="F979" t="s">
        <v>839</v>
      </c>
      <c r="G979" t="s">
        <v>2338</v>
      </c>
      <c r="H979" t="s">
        <v>32</v>
      </c>
      <c r="I979" t="s">
        <v>141</v>
      </c>
      <c r="J979">
        <v>20</v>
      </c>
      <c r="K979">
        <v>14173</v>
      </c>
      <c r="L979">
        <v>283460</v>
      </c>
      <c r="M979">
        <v>5</v>
      </c>
      <c r="N979" t="s">
        <v>27</v>
      </c>
      <c r="O979">
        <v>1</v>
      </c>
      <c r="P979" t="s">
        <v>35</v>
      </c>
      <c r="Q979">
        <v>65</v>
      </c>
      <c r="R979">
        <v>744194</v>
      </c>
    </row>
    <row r="980" spans="1:18" x14ac:dyDescent="0.3">
      <c r="A980" t="s">
        <v>2339</v>
      </c>
      <c r="B980" s="9">
        <v>44952</v>
      </c>
      <c r="C980" t="s">
        <v>19</v>
      </c>
      <c r="D980" t="s">
        <v>20</v>
      </c>
      <c r="E980" t="s">
        <v>37</v>
      </c>
      <c r="F980" t="s">
        <v>2340</v>
      </c>
      <c r="G980" t="s">
        <v>2341</v>
      </c>
      <c r="H980" t="s">
        <v>24</v>
      </c>
      <c r="I980" t="s">
        <v>61</v>
      </c>
      <c r="J980">
        <v>11</v>
      </c>
      <c r="K980">
        <v>44388</v>
      </c>
      <c r="L980">
        <v>488268</v>
      </c>
      <c r="M980">
        <v>10</v>
      </c>
      <c r="N980" t="s">
        <v>57</v>
      </c>
      <c r="O980">
        <v>4</v>
      </c>
      <c r="P980" t="s">
        <v>35</v>
      </c>
      <c r="Q980">
        <v>192</v>
      </c>
      <c r="R980">
        <v>394393</v>
      </c>
    </row>
    <row r="981" spans="1:18" x14ac:dyDescent="0.3">
      <c r="A981" t="s">
        <v>2342</v>
      </c>
      <c r="B981" s="9">
        <v>45321</v>
      </c>
      <c r="C981" t="s">
        <v>19</v>
      </c>
      <c r="D981" t="s">
        <v>20</v>
      </c>
      <c r="E981" t="s">
        <v>37</v>
      </c>
      <c r="F981" t="s">
        <v>227</v>
      </c>
      <c r="G981" t="s">
        <v>2343</v>
      </c>
      <c r="H981" t="s">
        <v>24</v>
      </c>
      <c r="I981" t="s">
        <v>25</v>
      </c>
      <c r="J981">
        <v>3</v>
      </c>
      <c r="K981">
        <v>188119</v>
      </c>
      <c r="L981">
        <v>564357</v>
      </c>
      <c r="M981">
        <v>0</v>
      </c>
      <c r="N981" t="s">
        <v>47</v>
      </c>
      <c r="O981">
        <v>3</v>
      </c>
      <c r="P981" t="s">
        <v>35</v>
      </c>
      <c r="Q981">
        <v>195</v>
      </c>
      <c r="R981">
        <v>313112</v>
      </c>
    </row>
    <row r="982" spans="1:18" x14ac:dyDescent="0.3">
      <c r="A982" t="s">
        <v>2344</v>
      </c>
      <c r="B982" s="9">
        <v>45340</v>
      </c>
      <c r="C982" t="s">
        <v>19</v>
      </c>
      <c r="D982" t="s">
        <v>20</v>
      </c>
      <c r="E982" t="s">
        <v>53</v>
      </c>
      <c r="F982" t="s">
        <v>322</v>
      </c>
      <c r="G982" t="s">
        <v>27</v>
      </c>
      <c r="H982" t="s">
        <v>24</v>
      </c>
      <c r="I982" t="s">
        <v>25</v>
      </c>
      <c r="J982">
        <v>2</v>
      </c>
      <c r="K982">
        <v>90676</v>
      </c>
      <c r="L982">
        <v>181352</v>
      </c>
      <c r="M982">
        <v>0</v>
      </c>
      <c r="N982" t="s">
        <v>57</v>
      </c>
      <c r="O982" t="s">
        <v>27</v>
      </c>
      <c r="P982" t="s">
        <v>28</v>
      </c>
      <c r="Q982">
        <v>4</v>
      </c>
      <c r="R982">
        <v>458369</v>
      </c>
    </row>
    <row r="983" spans="1:18" x14ac:dyDescent="0.3">
      <c r="A983" t="s">
        <v>2345</v>
      </c>
      <c r="B983" s="9">
        <v>44985</v>
      </c>
      <c r="C983" t="s">
        <v>19</v>
      </c>
      <c r="D983" t="s">
        <v>20</v>
      </c>
      <c r="E983" t="s">
        <v>21</v>
      </c>
      <c r="F983" t="s">
        <v>2148</v>
      </c>
      <c r="G983" t="s">
        <v>2346</v>
      </c>
      <c r="H983" t="s">
        <v>65</v>
      </c>
      <c r="I983" t="s">
        <v>397</v>
      </c>
      <c r="J983">
        <v>16</v>
      </c>
      <c r="K983">
        <v>83002</v>
      </c>
      <c r="L983">
        <v>1328032</v>
      </c>
      <c r="M983">
        <v>0</v>
      </c>
      <c r="N983" t="s">
        <v>47</v>
      </c>
      <c r="O983">
        <v>3</v>
      </c>
      <c r="P983" t="s">
        <v>27</v>
      </c>
      <c r="Q983">
        <v>131</v>
      </c>
      <c r="R983">
        <v>1470487</v>
      </c>
    </row>
    <row r="984" spans="1:18" x14ac:dyDescent="0.3">
      <c r="A984" t="s">
        <v>2347</v>
      </c>
      <c r="B984" s="9">
        <v>45091</v>
      </c>
      <c r="C984" t="s">
        <v>19</v>
      </c>
      <c r="D984" t="s">
        <v>20</v>
      </c>
      <c r="E984" t="s">
        <v>37</v>
      </c>
      <c r="F984" t="s">
        <v>440</v>
      </c>
      <c r="G984" t="s">
        <v>2348</v>
      </c>
      <c r="H984" t="s">
        <v>65</v>
      </c>
      <c r="I984" t="s">
        <v>289</v>
      </c>
      <c r="J984">
        <v>15</v>
      </c>
      <c r="K984">
        <v>176557</v>
      </c>
      <c r="L984">
        <v>2648355</v>
      </c>
      <c r="M984">
        <v>15</v>
      </c>
      <c r="N984" t="s">
        <v>57</v>
      </c>
      <c r="O984">
        <v>5</v>
      </c>
      <c r="P984" t="s">
        <v>35</v>
      </c>
      <c r="Q984">
        <v>71</v>
      </c>
      <c r="R984">
        <v>458369</v>
      </c>
    </row>
    <row r="985" spans="1:18" x14ac:dyDescent="0.3">
      <c r="A985" t="s">
        <v>2349</v>
      </c>
      <c r="B985" s="9">
        <v>45497</v>
      </c>
      <c r="C985" t="s">
        <v>19</v>
      </c>
      <c r="D985" t="s">
        <v>20</v>
      </c>
      <c r="E985" t="s">
        <v>37</v>
      </c>
      <c r="F985" t="s">
        <v>1436</v>
      </c>
      <c r="G985" t="s">
        <v>2350</v>
      </c>
      <c r="H985" t="s">
        <v>32</v>
      </c>
      <c r="I985" t="s">
        <v>117</v>
      </c>
      <c r="J985">
        <v>3</v>
      </c>
      <c r="K985">
        <v>18281</v>
      </c>
      <c r="L985">
        <v>54843</v>
      </c>
      <c r="M985" t="s">
        <v>27</v>
      </c>
      <c r="N985" t="s">
        <v>47</v>
      </c>
      <c r="O985">
        <v>6</v>
      </c>
      <c r="P985" t="s">
        <v>28</v>
      </c>
      <c r="Q985">
        <v>17</v>
      </c>
      <c r="R985">
        <v>1470487</v>
      </c>
    </row>
    <row r="986" spans="1:18" x14ac:dyDescent="0.3">
      <c r="A986" t="s">
        <v>2351</v>
      </c>
      <c r="B986" s="9">
        <v>45202</v>
      </c>
      <c r="C986" t="s">
        <v>19</v>
      </c>
      <c r="D986" t="s">
        <v>20</v>
      </c>
      <c r="E986" t="s">
        <v>37</v>
      </c>
      <c r="F986" t="s">
        <v>2352</v>
      </c>
      <c r="G986" t="s">
        <v>2353</v>
      </c>
      <c r="H986" t="s">
        <v>24</v>
      </c>
      <c r="I986" t="s">
        <v>25</v>
      </c>
      <c r="J986">
        <v>12</v>
      </c>
      <c r="K986">
        <v>40154</v>
      </c>
      <c r="L986">
        <v>481848</v>
      </c>
      <c r="M986">
        <v>0</v>
      </c>
      <c r="N986" t="s">
        <v>34</v>
      </c>
      <c r="O986">
        <v>2</v>
      </c>
      <c r="P986" t="s">
        <v>35</v>
      </c>
      <c r="Q986">
        <v>8</v>
      </c>
      <c r="R986">
        <v>313112</v>
      </c>
    </row>
    <row r="987" spans="1:18" x14ac:dyDescent="0.3">
      <c r="A987" t="s">
        <v>2354</v>
      </c>
      <c r="B987" s="9">
        <v>45194</v>
      </c>
      <c r="C987" t="s">
        <v>19</v>
      </c>
      <c r="D987" t="s">
        <v>20</v>
      </c>
      <c r="E987" t="s">
        <v>37</v>
      </c>
      <c r="F987" t="s">
        <v>43</v>
      </c>
      <c r="G987" t="s">
        <v>2355</v>
      </c>
      <c r="H987" t="s">
        <v>32</v>
      </c>
      <c r="I987" t="s">
        <v>95</v>
      </c>
      <c r="J987">
        <v>13</v>
      </c>
      <c r="K987">
        <v>13247</v>
      </c>
      <c r="L987">
        <v>172211</v>
      </c>
      <c r="M987" t="s">
        <v>27</v>
      </c>
      <c r="N987" t="s">
        <v>57</v>
      </c>
      <c r="O987">
        <v>4</v>
      </c>
      <c r="P987" t="s">
        <v>35</v>
      </c>
      <c r="Q987">
        <v>35</v>
      </c>
      <c r="R987">
        <v>394393</v>
      </c>
    </row>
    <row r="988" spans="1:18" x14ac:dyDescent="0.3">
      <c r="A988" t="s">
        <v>2356</v>
      </c>
      <c r="B988" s="9">
        <v>45448</v>
      </c>
      <c r="C988" t="s">
        <v>19</v>
      </c>
      <c r="D988" t="s">
        <v>20</v>
      </c>
      <c r="E988" t="s">
        <v>37</v>
      </c>
      <c r="F988" t="s">
        <v>892</v>
      </c>
      <c r="G988" t="s">
        <v>2357</v>
      </c>
      <c r="H988" t="s">
        <v>45</v>
      </c>
      <c r="I988" t="s">
        <v>98</v>
      </c>
      <c r="J988">
        <v>3</v>
      </c>
      <c r="K988">
        <v>25774</v>
      </c>
      <c r="L988">
        <v>77322</v>
      </c>
      <c r="M988">
        <v>0</v>
      </c>
      <c r="N988" t="s">
        <v>27</v>
      </c>
      <c r="O988">
        <v>2</v>
      </c>
      <c r="P988" t="s">
        <v>35</v>
      </c>
      <c r="Q988">
        <v>165</v>
      </c>
      <c r="R988">
        <v>313112</v>
      </c>
    </row>
    <row r="989" spans="1:18" x14ac:dyDescent="0.3">
      <c r="A989" t="s">
        <v>2358</v>
      </c>
      <c r="B989" s="9">
        <v>45341</v>
      </c>
      <c r="C989" t="s">
        <v>19</v>
      </c>
      <c r="D989" t="s">
        <v>20</v>
      </c>
      <c r="E989" t="s">
        <v>37</v>
      </c>
      <c r="F989" t="s">
        <v>1486</v>
      </c>
      <c r="G989" t="s">
        <v>27</v>
      </c>
      <c r="H989" t="s">
        <v>24</v>
      </c>
      <c r="I989" t="s">
        <v>174</v>
      </c>
      <c r="J989">
        <v>10</v>
      </c>
      <c r="K989">
        <v>75574</v>
      </c>
      <c r="L989">
        <v>755740</v>
      </c>
      <c r="M989" t="s">
        <v>27</v>
      </c>
      <c r="N989" t="s">
        <v>47</v>
      </c>
      <c r="O989">
        <v>4</v>
      </c>
      <c r="P989" t="s">
        <v>35</v>
      </c>
      <c r="Q989">
        <v>82</v>
      </c>
      <c r="R989">
        <v>394393</v>
      </c>
    </row>
    <row r="990" spans="1:18" x14ac:dyDescent="0.3">
      <c r="A990" t="s">
        <v>2359</v>
      </c>
      <c r="B990" s="9">
        <v>45239</v>
      </c>
      <c r="C990" t="s">
        <v>19</v>
      </c>
      <c r="D990" t="s">
        <v>20</v>
      </c>
      <c r="E990" t="s">
        <v>37</v>
      </c>
      <c r="F990" t="s">
        <v>2360</v>
      </c>
      <c r="G990" t="s">
        <v>2361</v>
      </c>
      <c r="H990" t="s">
        <v>45</v>
      </c>
      <c r="I990" t="s">
        <v>82</v>
      </c>
      <c r="J990">
        <v>5</v>
      </c>
      <c r="K990">
        <v>42464</v>
      </c>
      <c r="L990">
        <v>212320</v>
      </c>
      <c r="M990">
        <v>15</v>
      </c>
      <c r="N990" t="s">
        <v>57</v>
      </c>
      <c r="O990">
        <v>3</v>
      </c>
      <c r="P990" t="s">
        <v>28</v>
      </c>
      <c r="Q990">
        <v>191</v>
      </c>
      <c r="R990">
        <v>394393</v>
      </c>
    </row>
    <row r="991" spans="1:18" x14ac:dyDescent="0.3">
      <c r="A991" t="s">
        <v>2362</v>
      </c>
      <c r="B991" s="9">
        <v>45484</v>
      </c>
      <c r="C991" t="s">
        <v>19</v>
      </c>
      <c r="D991" t="s">
        <v>20</v>
      </c>
      <c r="E991" t="s">
        <v>21</v>
      </c>
      <c r="F991" t="s">
        <v>1028</v>
      </c>
      <c r="G991" t="s">
        <v>2363</v>
      </c>
      <c r="H991" t="s">
        <v>40</v>
      </c>
      <c r="I991" t="s">
        <v>41</v>
      </c>
      <c r="J991">
        <v>6</v>
      </c>
      <c r="K991">
        <v>10582</v>
      </c>
      <c r="L991">
        <v>63492</v>
      </c>
      <c r="M991" t="s">
        <v>27</v>
      </c>
      <c r="N991" t="s">
        <v>34</v>
      </c>
      <c r="O991" t="s">
        <v>27</v>
      </c>
      <c r="P991" t="s">
        <v>35</v>
      </c>
      <c r="Q991">
        <v>172</v>
      </c>
      <c r="R991">
        <v>313112</v>
      </c>
    </row>
    <row r="992" spans="1:18" x14ac:dyDescent="0.3">
      <c r="A992" t="s">
        <v>2364</v>
      </c>
      <c r="B992" s="9">
        <v>45048</v>
      </c>
      <c r="C992" t="s">
        <v>19</v>
      </c>
      <c r="D992" t="s">
        <v>20</v>
      </c>
      <c r="E992" t="s">
        <v>21</v>
      </c>
      <c r="F992" t="s">
        <v>268</v>
      </c>
      <c r="G992" t="s">
        <v>2365</v>
      </c>
      <c r="H992" t="s">
        <v>32</v>
      </c>
      <c r="I992" t="s">
        <v>237</v>
      </c>
      <c r="J992">
        <v>16</v>
      </c>
      <c r="K992">
        <v>2893</v>
      </c>
      <c r="L992">
        <v>46288</v>
      </c>
      <c r="M992">
        <v>0</v>
      </c>
      <c r="N992" t="s">
        <v>57</v>
      </c>
      <c r="O992">
        <v>2</v>
      </c>
      <c r="P992" t="s">
        <v>35</v>
      </c>
      <c r="Q992">
        <v>3</v>
      </c>
      <c r="R992">
        <v>1470487</v>
      </c>
    </row>
    <row r="993" spans="1:18" x14ac:dyDescent="0.3">
      <c r="A993" t="s">
        <v>2366</v>
      </c>
      <c r="B993" s="9">
        <v>45390</v>
      </c>
      <c r="C993" t="s">
        <v>19</v>
      </c>
      <c r="D993" t="s">
        <v>20</v>
      </c>
      <c r="E993" t="s">
        <v>37</v>
      </c>
      <c r="F993" t="s">
        <v>470</v>
      </c>
      <c r="G993" t="s">
        <v>27</v>
      </c>
      <c r="H993" t="s">
        <v>65</v>
      </c>
      <c r="I993" t="s">
        <v>478</v>
      </c>
      <c r="J993">
        <v>17</v>
      </c>
      <c r="K993">
        <v>55947</v>
      </c>
      <c r="L993">
        <v>951099</v>
      </c>
      <c r="M993">
        <v>10</v>
      </c>
      <c r="N993" t="s">
        <v>27</v>
      </c>
      <c r="O993">
        <v>2</v>
      </c>
      <c r="P993" t="s">
        <v>35</v>
      </c>
      <c r="Q993">
        <v>149</v>
      </c>
      <c r="R993">
        <v>1470487</v>
      </c>
    </row>
    <row r="994" spans="1:18" x14ac:dyDescent="0.3">
      <c r="A994" t="s">
        <v>2367</v>
      </c>
      <c r="B994" s="9">
        <v>45233</v>
      </c>
      <c r="C994" t="s">
        <v>19</v>
      </c>
      <c r="D994" t="s">
        <v>20</v>
      </c>
      <c r="E994" t="s">
        <v>53</v>
      </c>
      <c r="F994" t="s">
        <v>1399</v>
      </c>
      <c r="G994" t="s">
        <v>2368</v>
      </c>
      <c r="H994" t="s">
        <v>40</v>
      </c>
      <c r="I994" t="s">
        <v>123</v>
      </c>
      <c r="J994">
        <v>17</v>
      </c>
      <c r="K994">
        <v>7931</v>
      </c>
      <c r="L994">
        <v>134827</v>
      </c>
      <c r="M994" t="s">
        <v>27</v>
      </c>
      <c r="N994" t="s">
        <v>26</v>
      </c>
      <c r="O994">
        <v>3</v>
      </c>
      <c r="P994" t="s">
        <v>35</v>
      </c>
      <c r="Q994">
        <v>198</v>
      </c>
      <c r="R994">
        <v>458369</v>
      </c>
    </row>
    <row r="995" spans="1:18" x14ac:dyDescent="0.3">
      <c r="A995" t="s">
        <v>2369</v>
      </c>
      <c r="B995" s="9">
        <v>45635</v>
      </c>
      <c r="C995" t="s">
        <v>19</v>
      </c>
      <c r="D995" t="s">
        <v>20</v>
      </c>
      <c r="E995" t="s">
        <v>37</v>
      </c>
      <c r="F995" t="s">
        <v>76</v>
      </c>
      <c r="G995" t="s">
        <v>2370</v>
      </c>
      <c r="H995" t="s">
        <v>32</v>
      </c>
      <c r="I995" t="s">
        <v>158</v>
      </c>
      <c r="J995">
        <v>13</v>
      </c>
      <c r="K995">
        <v>9695</v>
      </c>
      <c r="L995">
        <v>126035</v>
      </c>
      <c r="M995">
        <v>20</v>
      </c>
      <c r="N995" t="s">
        <v>34</v>
      </c>
      <c r="O995" t="s">
        <v>27</v>
      </c>
      <c r="P995" t="s">
        <v>35</v>
      </c>
      <c r="Q995">
        <v>9</v>
      </c>
      <c r="R995">
        <v>313112</v>
      </c>
    </row>
    <row r="996" spans="1:18" x14ac:dyDescent="0.3">
      <c r="A996" t="s">
        <v>2371</v>
      </c>
      <c r="B996" s="9">
        <v>45065</v>
      </c>
      <c r="C996" t="s">
        <v>19</v>
      </c>
      <c r="D996" t="s">
        <v>20</v>
      </c>
      <c r="E996" t="s">
        <v>21</v>
      </c>
      <c r="F996" t="s">
        <v>1053</v>
      </c>
      <c r="G996" t="s">
        <v>2372</v>
      </c>
      <c r="H996" t="s">
        <v>32</v>
      </c>
      <c r="I996" t="s">
        <v>95</v>
      </c>
      <c r="J996">
        <v>2</v>
      </c>
      <c r="K996">
        <v>8619</v>
      </c>
      <c r="L996">
        <v>17238</v>
      </c>
      <c r="M996">
        <v>15</v>
      </c>
      <c r="N996" t="s">
        <v>57</v>
      </c>
      <c r="O996">
        <v>2</v>
      </c>
      <c r="P996" t="s">
        <v>28</v>
      </c>
      <c r="Q996">
        <v>151</v>
      </c>
      <c r="R996">
        <v>1470487</v>
      </c>
    </row>
    <row r="997" spans="1:18" x14ac:dyDescent="0.3">
      <c r="A997" t="s">
        <v>2373</v>
      </c>
      <c r="B997" s="9">
        <v>45218</v>
      </c>
      <c r="C997" t="s">
        <v>19</v>
      </c>
      <c r="D997" t="s">
        <v>20</v>
      </c>
      <c r="E997" t="s">
        <v>37</v>
      </c>
      <c r="F997" t="s">
        <v>2374</v>
      </c>
      <c r="G997" t="s">
        <v>2375</v>
      </c>
      <c r="H997" t="s">
        <v>24</v>
      </c>
      <c r="I997" t="s">
        <v>61</v>
      </c>
      <c r="J997">
        <v>8</v>
      </c>
      <c r="K997">
        <v>132872</v>
      </c>
      <c r="L997">
        <v>1062976</v>
      </c>
      <c r="M997">
        <v>10</v>
      </c>
      <c r="N997" t="s">
        <v>34</v>
      </c>
      <c r="O997" t="s">
        <v>27</v>
      </c>
      <c r="P997" t="s">
        <v>35</v>
      </c>
      <c r="Q997">
        <v>51</v>
      </c>
      <c r="R997">
        <v>1470487</v>
      </c>
    </row>
    <row r="998" spans="1:18" x14ac:dyDescent="0.3">
      <c r="A998" t="s">
        <v>2376</v>
      </c>
      <c r="B998" s="9">
        <v>45131</v>
      </c>
      <c r="C998" t="s">
        <v>19</v>
      </c>
      <c r="D998" t="s">
        <v>20</v>
      </c>
      <c r="E998" t="s">
        <v>37</v>
      </c>
      <c r="F998" t="s">
        <v>218</v>
      </c>
      <c r="G998" t="s">
        <v>27</v>
      </c>
      <c r="H998" t="s">
        <v>24</v>
      </c>
      <c r="I998" t="s">
        <v>61</v>
      </c>
      <c r="J998">
        <v>17</v>
      </c>
      <c r="K998">
        <v>143318</v>
      </c>
      <c r="L998">
        <v>2436406</v>
      </c>
      <c r="M998">
        <v>0</v>
      </c>
      <c r="N998" t="s">
        <v>26</v>
      </c>
      <c r="O998">
        <v>6</v>
      </c>
      <c r="P998" t="s">
        <v>28</v>
      </c>
      <c r="Q998">
        <v>157</v>
      </c>
      <c r="R998">
        <v>458369</v>
      </c>
    </row>
    <row r="999" spans="1:18" x14ac:dyDescent="0.3">
      <c r="A999" t="s">
        <v>2377</v>
      </c>
      <c r="B999" s="9">
        <v>45207</v>
      </c>
      <c r="C999" t="s">
        <v>19</v>
      </c>
      <c r="D999" t="s">
        <v>20</v>
      </c>
      <c r="E999" t="s">
        <v>21</v>
      </c>
      <c r="F999" t="s">
        <v>2378</v>
      </c>
      <c r="G999" t="s">
        <v>2379</v>
      </c>
      <c r="H999" t="s">
        <v>65</v>
      </c>
      <c r="I999" t="s">
        <v>382</v>
      </c>
      <c r="J999">
        <v>3</v>
      </c>
      <c r="K999">
        <v>68095</v>
      </c>
      <c r="L999">
        <v>204285</v>
      </c>
      <c r="M999">
        <v>10</v>
      </c>
      <c r="N999" t="s">
        <v>27</v>
      </c>
      <c r="O999">
        <v>5</v>
      </c>
      <c r="P999" t="s">
        <v>35</v>
      </c>
      <c r="Q999">
        <v>59</v>
      </c>
      <c r="R999">
        <v>1470487</v>
      </c>
    </row>
    <row r="1000" spans="1:18" x14ac:dyDescent="0.3">
      <c r="A1000" t="s">
        <v>2380</v>
      </c>
      <c r="B1000" s="9">
        <v>45254</v>
      </c>
      <c r="C1000" t="s">
        <v>19</v>
      </c>
      <c r="D1000" t="s">
        <v>20</v>
      </c>
      <c r="E1000" t="s">
        <v>37</v>
      </c>
      <c r="F1000" t="s">
        <v>1356</v>
      </c>
      <c r="G1000" t="s">
        <v>2381</v>
      </c>
      <c r="H1000" t="s">
        <v>40</v>
      </c>
      <c r="I1000" t="s">
        <v>123</v>
      </c>
      <c r="J1000">
        <v>9</v>
      </c>
      <c r="K1000">
        <v>17632</v>
      </c>
      <c r="L1000">
        <v>158688</v>
      </c>
      <c r="M1000">
        <v>0</v>
      </c>
      <c r="N1000" t="s">
        <v>57</v>
      </c>
      <c r="O1000">
        <v>2</v>
      </c>
      <c r="P1000" t="s">
        <v>35</v>
      </c>
      <c r="Q1000">
        <v>97</v>
      </c>
      <c r="R1000">
        <v>1470487</v>
      </c>
    </row>
    <row r="1001" spans="1:18" x14ac:dyDescent="0.3">
      <c r="A1001" t="s">
        <v>2382</v>
      </c>
      <c r="B1001" s="9">
        <v>44934</v>
      </c>
      <c r="C1001" t="s">
        <v>19</v>
      </c>
      <c r="D1001" t="s">
        <v>20</v>
      </c>
      <c r="E1001" t="s">
        <v>37</v>
      </c>
      <c r="F1001" t="s">
        <v>756</v>
      </c>
      <c r="G1001" t="s">
        <v>2383</v>
      </c>
      <c r="H1001" t="s">
        <v>65</v>
      </c>
      <c r="I1001" t="s">
        <v>478</v>
      </c>
      <c r="J1001">
        <v>18</v>
      </c>
      <c r="K1001">
        <v>116190</v>
      </c>
      <c r="L1001">
        <v>2091420</v>
      </c>
      <c r="M1001">
        <v>20</v>
      </c>
      <c r="N1001" t="s">
        <v>27</v>
      </c>
      <c r="O1001">
        <v>2</v>
      </c>
      <c r="P1001" t="s">
        <v>35</v>
      </c>
      <c r="Q1001">
        <v>32</v>
      </c>
      <c r="R1001">
        <v>394393</v>
      </c>
    </row>
    <row r="1002" spans="1:18" x14ac:dyDescent="0.3">
      <c r="A1002" t="s">
        <v>2384</v>
      </c>
      <c r="B1002" s="9">
        <v>45222</v>
      </c>
      <c r="C1002" t="s">
        <v>19</v>
      </c>
      <c r="D1002" t="s">
        <v>20</v>
      </c>
      <c r="E1002" t="s">
        <v>21</v>
      </c>
      <c r="F1002" t="s">
        <v>1449</v>
      </c>
      <c r="G1002" t="s">
        <v>2385</v>
      </c>
      <c r="H1002" t="s">
        <v>45</v>
      </c>
      <c r="I1002" t="s">
        <v>82</v>
      </c>
      <c r="J1002">
        <v>5</v>
      </c>
      <c r="K1002">
        <v>43111</v>
      </c>
      <c r="L1002">
        <v>215555</v>
      </c>
      <c r="M1002">
        <v>10</v>
      </c>
      <c r="N1002" t="s">
        <v>26</v>
      </c>
      <c r="O1002">
        <v>4</v>
      </c>
      <c r="P1002" t="s">
        <v>35</v>
      </c>
      <c r="Q1002">
        <v>121</v>
      </c>
      <c r="R1002">
        <v>1470487</v>
      </c>
    </row>
    <row r="1003" spans="1:18" x14ac:dyDescent="0.3">
      <c r="A1003" t="s">
        <v>2386</v>
      </c>
      <c r="B1003" s="9">
        <v>45340</v>
      </c>
      <c r="C1003" t="s">
        <v>19</v>
      </c>
      <c r="D1003" t="s">
        <v>20</v>
      </c>
      <c r="E1003" t="s">
        <v>37</v>
      </c>
      <c r="F1003" t="s">
        <v>373</v>
      </c>
      <c r="G1003" t="s">
        <v>2387</v>
      </c>
      <c r="H1003" t="s">
        <v>40</v>
      </c>
      <c r="I1003" t="s">
        <v>41</v>
      </c>
      <c r="J1003">
        <v>16</v>
      </c>
      <c r="K1003">
        <v>1441</v>
      </c>
      <c r="L1003">
        <v>23056</v>
      </c>
      <c r="M1003">
        <v>5</v>
      </c>
      <c r="N1003" t="s">
        <v>26</v>
      </c>
      <c r="O1003">
        <v>1</v>
      </c>
      <c r="P1003" t="s">
        <v>35</v>
      </c>
      <c r="Q1003">
        <v>197</v>
      </c>
      <c r="R1003">
        <v>744194</v>
      </c>
    </row>
    <row r="1004" spans="1:18" x14ac:dyDescent="0.3">
      <c r="A1004" t="s">
        <v>2388</v>
      </c>
      <c r="B1004" s="9">
        <v>45641</v>
      </c>
      <c r="C1004" t="s">
        <v>19</v>
      </c>
      <c r="D1004" t="s">
        <v>20</v>
      </c>
      <c r="E1004" t="s">
        <v>37</v>
      </c>
      <c r="F1004" t="s">
        <v>119</v>
      </c>
      <c r="G1004" t="s">
        <v>2389</v>
      </c>
      <c r="H1004" t="s">
        <v>24</v>
      </c>
      <c r="I1004" t="s">
        <v>161</v>
      </c>
      <c r="J1004">
        <v>18</v>
      </c>
      <c r="K1004">
        <v>319380</v>
      </c>
      <c r="L1004">
        <v>5748840</v>
      </c>
      <c r="M1004">
        <v>0</v>
      </c>
      <c r="N1004" t="s">
        <v>57</v>
      </c>
      <c r="O1004">
        <v>3</v>
      </c>
      <c r="P1004" t="s">
        <v>35</v>
      </c>
      <c r="Q1004">
        <v>188</v>
      </c>
      <c r="R1004">
        <v>744194</v>
      </c>
    </row>
    <row r="1005" spans="1:18" x14ac:dyDescent="0.3">
      <c r="A1005" t="s">
        <v>2390</v>
      </c>
      <c r="B1005" s="9">
        <v>45380</v>
      </c>
      <c r="C1005" t="s">
        <v>19</v>
      </c>
      <c r="D1005" t="s">
        <v>20</v>
      </c>
      <c r="E1005" t="s">
        <v>37</v>
      </c>
      <c r="F1005" t="s">
        <v>2391</v>
      </c>
      <c r="G1005" t="s">
        <v>2392</v>
      </c>
      <c r="H1005" t="s">
        <v>45</v>
      </c>
      <c r="I1005" t="s">
        <v>211</v>
      </c>
      <c r="J1005">
        <v>19</v>
      </c>
      <c r="K1005">
        <v>36855</v>
      </c>
      <c r="L1005">
        <v>700245</v>
      </c>
      <c r="M1005">
        <v>5</v>
      </c>
      <c r="N1005" t="s">
        <v>34</v>
      </c>
      <c r="O1005">
        <v>3</v>
      </c>
      <c r="P1005" t="s">
        <v>35</v>
      </c>
      <c r="Q1005">
        <v>112</v>
      </c>
      <c r="R1005">
        <v>458369</v>
      </c>
    </row>
    <row r="1006" spans="1:18" x14ac:dyDescent="0.3">
      <c r="A1006" t="s">
        <v>2393</v>
      </c>
      <c r="B1006" s="9">
        <v>45189</v>
      </c>
      <c r="C1006" t="s">
        <v>19</v>
      </c>
      <c r="D1006" t="s">
        <v>20</v>
      </c>
      <c r="E1006" t="s">
        <v>37</v>
      </c>
      <c r="F1006" t="s">
        <v>293</v>
      </c>
      <c r="G1006" t="s">
        <v>2394</v>
      </c>
      <c r="H1006" t="s">
        <v>32</v>
      </c>
      <c r="I1006" t="s">
        <v>141</v>
      </c>
      <c r="J1006">
        <v>7</v>
      </c>
      <c r="K1006">
        <v>19678</v>
      </c>
      <c r="L1006">
        <v>137746</v>
      </c>
      <c r="M1006" t="s">
        <v>27</v>
      </c>
      <c r="N1006" t="s">
        <v>47</v>
      </c>
      <c r="O1006">
        <v>2</v>
      </c>
      <c r="P1006" t="s">
        <v>35</v>
      </c>
      <c r="Q1006">
        <v>111</v>
      </c>
      <c r="R1006">
        <v>1470487</v>
      </c>
    </row>
    <row r="1007" spans="1:18" x14ac:dyDescent="0.3">
      <c r="A1007" t="s">
        <v>2395</v>
      </c>
      <c r="B1007" s="9">
        <v>45583</v>
      </c>
      <c r="C1007" t="s">
        <v>19</v>
      </c>
      <c r="D1007" t="s">
        <v>20</v>
      </c>
      <c r="E1007" t="s">
        <v>21</v>
      </c>
      <c r="F1007" t="s">
        <v>1147</v>
      </c>
      <c r="G1007" t="s">
        <v>27</v>
      </c>
      <c r="H1007" t="s">
        <v>45</v>
      </c>
      <c r="I1007" t="s">
        <v>130</v>
      </c>
      <c r="J1007">
        <v>10</v>
      </c>
      <c r="K1007">
        <v>12277</v>
      </c>
      <c r="L1007">
        <v>122770</v>
      </c>
      <c r="M1007">
        <v>10</v>
      </c>
      <c r="N1007" t="s">
        <v>57</v>
      </c>
      <c r="O1007" t="s">
        <v>27</v>
      </c>
      <c r="P1007" t="s">
        <v>28</v>
      </c>
      <c r="Q1007">
        <v>5</v>
      </c>
      <c r="R1007">
        <v>458369</v>
      </c>
    </row>
    <row r="1008" spans="1:18" x14ac:dyDescent="0.3">
      <c r="A1008" t="s">
        <v>2396</v>
      </c>
      <c r="B1008" s="9">
        <v>45638</v>
      </c>
      <c r="C1008" t="s">
        <v>19</v>
      </c>
      <c r="D1008" t="s">
        <v>20</v>
      </c>
      <c r="E1008" t="s">
        <v>37</v>
      </c>
      <c r="F1008" t="s">
        <v>2323</v>
      </c>
      <c r="G1008" t="s">
        <v>2397</v>
      </c>
      <c r="H1008" t="s">
        <v>24</v>
      </c>
      <c r="I1008" t="s">
        <v>152</v>
      </c>
      <c r="J1008">
        <v>12</v>
      </c>
      <c r="K1008">
        <v>218092</v>
      </c>
      <c r="L1008">
        <v>2617104</v>
      </c>
      <c r="M1008">
        <v>15</v>
      </c>
      <c r="N1008" t="s">
        <v>34</v>
      </c>
      <c r="O1008">
        <v>2</v>
      </c>
      <c r="P1008" t="s">
        <v>35</v>
      </c>
      <c r="Q1008">
        <v>88</v>
      </c>
      <c r="R1008">
        <v>313112</v>
      </c>
    </row>
    <row r="1009" spans="1:18" x14ac:dyDescent="0.3">
      <c r="A1009" t="s">
        <v>2398</v>
      </c>
      <c r="B1009" s="9">
        <v>45374</v>
      </c>
      <c r="C1009" t="s">
        <v>19</v>
      </c>
      <c r="D1009" t="s">
        <v>20</v>
      </c>
      <c r="E1009" t="s">
        <v>21</v>
      </c>
      <c r="F1009" t="s">
        <v>2156</v>
      </c>
      <c r="G1009" t="s">
        <v>2399</v>
      </c>
      <c r="H1009" t="s">
        <v>45</v>
      </c>
      <c r="I1009" t="s">
        <v>74</v>
      </c>
      <c r="J1009">
        <v>9</v>
      </c>
      <c r="K1009">
        <v>4402</v>
      </c>
      <c r="L1009">
        <v>39618</v>
      </c>
      <c r="M1009" t="s">
        <v>27</v>
      </c>
      <c r="N1009" t="s">
        <v>26</v>
      </c>
      <c r="O1009">
        <v>2</v>
      </c>
      <c r="P1009" t="s">
        <v>35</v>
      </c>
      <c r="Q1009">
        <v>194</v>
      </c>
      <c r="R1009">
        <v>1470487</v>
      </c>
    </row>
    <row r="1010" spans="1:18" x14ac:dyDescent="0.3">
      <c r="A1010" t="s">
        <v>2400</v>
      </c>
      <c r="B1010" s="9">
        <v>45585</v>
      </c>
      <c r="C1010" t="s">
        <v>19</v>
      </c>
      <c r="D1010" t="s">
        <v>20</v>
      </c>
      <c r="E1010" t="s">
        <v>21</v>
      </c>
      <c r="F1010" t="s">
        <v>940</v>
      </c>
      <c r="G1010" t="s">
        <v>2401</v>
      </c>
      <c r="H1010" t="s">
        <v>65</v>
      </c>
      <c r="I1010" t="s">
        <v>102</v>
      </c>
      <c r="J1010">
        <v>20</v>
      </c>
      <c r="K1010">
        <v>83895</v>
      </c>
      <c r="L1010">
        <v>1677900</v>
      </c>
      <c r="M1010">
        <v>10</v>
      </c>
      <c r="N1010" t="s">
        <v>57</v>
      </c>
      <c r="O1010" t="s">
        <v>27</v>
      </c>
      <c r="P1010" t="s">
        <v>28</v>
      </c>
      <c r="Q1010">
        <v>139</v>
      </c>
      <c r="R1010">
        <v>313112</v>
      </c>
    </row>
    <row r="1011" spans="1:18" x14ac:dyDescent="0.3">
      <c r="A1011" t="s">
        <v>2402</v>
      </c>
      <c r="B1011" s="9">
        <v>45243</v>
      </c>
      <c r="C1011" t="s">
        <v>19</v>
      </c>
      <c r="D1011" t="s">
        <v>20</v>
      </c>
      <c r="E1011" t="s">
        <v>21</v>
      </c>
      <c r="F1011" t="s">
        <v>914</v>
      </c>
      <c r="G1011" t="s">
        <v>2403</v>
      </c>
      <c r="H1011" t="s">
        <v>40</v>
      </c>
      <c r="I1011" t="s">
        <v>171</v>
      </c>
      <c r="J1011">
        <v>2</v>
      </c>
      <c r="K1011">
        <v>11570</v>
      </c>
      <c r="L1011">
        <v>23140</v>
      </c>
      <c r="M1011">
        <v>20</v>
      </c>
      <c r="N1011" t="s">
        <v>26</v>
      </c>
      <c r="O1011">
        <v>5</v>
      </c>
      <c r="P1011" t="s">
        <v>35</v>
      </c>
      <c r="Q1011">
        <v>49</v>
      </c>
      <c r="R1011">
        <v>394393</v>
      </c>
    </row>
    <row r="1012" spans="1:18" x14ac:dyDescent="0.3">
      <c r="A1012" t="s">
        <v>2404</v>
      </c>
      <c r="B1012" s="9">
        <v>45176</v>
      </c>
      <c r="C1012" t="s">
        <v>19</v>
      </c>
      <c r="D1012" t="s">
        <v>20</v>
      </c>
      <c r="E1012" t="s">
        <v>53</v>
      </c>
      <c r="F1012" t="s">
        <v>1099</v>
      </c>
      <c r="G1012" t="s">
        <v>2405</v>
      </c>
      <c r="H1012" t="s">
        <v>32</v>
      </c>
      <c r="I1012" t="s">
        <v>113</v>
      </c>
      <c r="J1012">
        <v>14</v>
      </c>
      <c r="K1012">
        <v>20423</v>
      </c>
      <c r="L1012">
        <v>285922</v>
      </c>
      <c r="M1012">
        <v>10</v>
      </c>
      <c r="N1012" t="s">
        <v>27</v>
      </c>
      <c r="O1012">
        <v>1</v>
      </c>
      <c r="P1012" t="s">
        <v>35</v>
      </c>
      <c r="Q1012">
        <v>193</v>
      </c>
      <c r="R1012">
        <v>458369</v>
      </c>
    </row>
    <row r="1013" spans="1:18" x14ac:dyDescent="0.3">
      <c r="A1013" t="s">
        <v>2406</v>
      </c>
      <c r="B1013" s="9">
        <v>44984</v>
      </c>
      <c r="C1013" t="s">
        <v>19</v>
      </c>
      <c r="D1013" t="s">
        <v>20</v>
      </c>
      <c r="E1013" t="s">
        <v>37</v>
      </c>
      <c r="F1013" t="s">
        <v>727</v>
      </c>
      <c r="G1013" t="s">
        <v>2407</v>
      </c>
      <c r="H1013" t="s">
        <v>24</v>
      </c>
      <c r="I1013" t="s">
        <v>161</v>
      </c>
      <c r="J1013">
        <v>7</v>
      </c>
      <c r="K1013">
        <v>312158</v>
      </c>
      <c r="L1013">
        <v>2185106</v>
      </c>
      <c r="M1013">
        <v>10</v>
      </c>
      <c r="N1013" t="s">
        <v>47</v>
      </c>
      <c r="O1013">
        <v>2</v>
      </c>
      <c r="P1013" t="s">
        <v>27</v>
      </c>
      <c r="Q1013">
        <v>39</v>
      </c>
      <c r="R1013">
        <v>744194</v>
      </c>
    </row>
    <row r="1014" spans="1:18" x14ac:dyDescent="0.3">
      <c r="A1014" t="s">
        <v>2408</v>
      </c>
      <c r="B1014" s="9">
        <v>45321</v>
      </c>
      <c r="C1014" t="s">
        <v>19</v>
      </c>
      <c r="D1014" t="s">
        <v>20</v>
      </c>
      <c r="E1014" t="s">
        <v>21</v>
      </c>
      <c r="F1014" t="s">
        <v>2409</v>
      </c>
      <c r="G1014" t="s">
        <v>2410</v>
      </c>
      <c r="H1014" t="s">
        <v>65</v>
      </c>
      <c r="I1014" t="s">
        <v>382</v>
      </c>
      <c r="J1014">
        <v>5</v>
      </c>
      <c r="K1014">
        <v>77677</v>
      </c>
      <c r="L1014">
        <v>388385</v>
      </c>
      <c r="M1014">
        <v>5</v>
      </c>
      <c r="N1014" t="s">
        <v>27</v>
      </c>
      <c r="O1014">
        <v>5</v>
      </c>
      <c r="P1014" t="s">
        <v>35</v>
      </c>
      <c r="Q1014">
        <v>147</v>
      </c>
      <c r="R1014">
        <v>394393</v>
      </c>
    </row>
    <row r="1015" spans="1:18" x14ac:dyDescent="0.3">
      <c r="A1015" t="s">
        <v>2411</v>
      </c>
      <c r="B1015" s="9">
        <v>45542</v>
      </c>
      <c r="C1015" t="s">
        <v>19</v>
      </c>
      <c r="D1015" t="s">
        <v>20</v>
      </c>
      <c r="E1015" t="s">
        <v>37</v>
      </c>
      <c r="F1015" t="s">
        <v>2412</v>
      </c>
      <c r="G1015" t="s">
        <v>2413</v>
      </c>
      <c r="H1015" t="s">
        <v>24</v>
      </c>
      <c r="I1015" t="s">
        <v>174</v>
      </c>
      <c r="J1015">
        <v>6</v>
      </c>
      <c r="K1015">
        <v>266615</v>
      </c>
      <c r="L1015">
        <v>1599690</v>
      </c>
      <c r="M1015">
        <v>0</v>
      </c>
      <c r="N1015" t="s">
        <v>34</v>
      </c>
      <c r="O1015">
        <v>4</v>
      </c>
      <c r="P1015" t="s">
        <v>35</v>
      </c>
      <c r="Q1015">
        <v>108</v>
      </c>
      <c r="R1015">
        <v>458369</v>
      </c>
    </row>
    <row r="1016" spans="1:18" x14ac:dyDescent="0.3">
      <c r="A1016" t="s">
        <v>2414</v>
      </c>
      <c r="B1016" s="9">
        <v>45029</v>
      </c>
      <c r="C1016" t="s">
        <v>19</v>
      </c>
      <c r="D1016" t="s">
        <v>20</v>
      </c>
      <c r="E1016" t="s">
        <v>21</v>
      </c>
      <c r="F1016" t="s">
        <v>2415</v>
      </c>
      <c r="G1016" t="s">
        <v>2416</v>
      </c>
      <c r="H1016" t="s">
        <v>40</v>
      </c>
      <c r="I1016" t="s">
        <v>106</v>
      </c>
      <c r="J1016">
        <v>3</v>
      </c>
      <c r="K1016">
        <v>2673</v>
      </c>
      <c r="L1016">
        <v>8019</v>
      </c>
      <c r="M1016">
        <v>5</v>
      </c>
      <c r="N1016" t="s">
        <v>57</v>
      </c>
      <c r="O1016">
        <v>3</v>
      </c>
      <c r="P1016" t="s">
        <v>28</v>
      </c>
      <c r="Q1016">
        <v>48</v>
      </c>
      <c r="R1016">
        <v>458369</v>
      </c>
    </row>
    <row r="1017" spans="1:18" x14ac:dyDescent="0.3">
      <c r="A1017" t="s">
        <v>2417</v>
      </c>
      <c r="B1017" s="9">
        <v>45643</v>
      </c>
      <c r="C1017" t="s">
        <v>19</v>
      </c>
      <c r="D1017" t="s">
        <v>20</v>
      </c>
      <c r="E1017" t="s">
        <v>21</v>
      </c>
      <c r="F1017" t="s">
        <v>768</v>
      </c>
      <c r="G1017" t="s">
        <v>27</v>
      </c>
      <c r="H1017" t="s">
        <v>65</v>
      </c>
      <c r="I1017" t="s">
        <v>478</v>
      </c>
      <c r="J1017">
        <v>12</v>
      </c>
      <c r="K1017">
        <v>88764</v>
      </c>
      <c r="L1017">
        <v>1065168</v>
      </c>
      <c r="M1017">
        <v>20</v>
      </c>
      <c r="N1017" t="s">
        <v>27</v>
      </c>
      <c r="O1017">
        <v>3</v>
      </c>
      <c r="P1017" t="s">
        <v>28</v>
      </c>
      <c r="Q1017">
        <v>142</v>
      </c>
      <c r="R1017">
        <v>1470487</v>
      </c>
    </row>
    <row r="1018" spans="1:18" x14ac:dyDescent="0.3">
      <c r="A1018" t="s">
        <v>2418</v>
      </c>
      <c r="B1018" s="9">
        <v>45505</v>
      </c>
      <c r="C1018" t="s">
        <v>19</v>
      </c>
      <c r="D1018" t="s">
        <v>20</v>
      </c>
      <c r="E1018" t="s">
        <v>37</v>
      </c>
      <c r="F1018" t="s">
        <v>640</v>
      </c>
      <c r="G1018" t="s">
        <v>2419</v>
      </c>
      <c r="H1018" t="s">
        <v>45</v>
      </c>
      <c r="I1018" t="s">
        <v>46</v>
      </c>
      <c r="J1018">
        <v>5</v>
      </c>
      <c r="K1018">
        <v>17817</v>
      </c>
      <c r="L1018">
        <v>89085</v>
      </c>
      <c r="M1018" t="s">
        <v>27</v>
      </c>
      <c r="N1018" t="s">
        <v>26</v>
      </c>
      <c r="O1018">
        <v>4</v>
      </c>
      <c r="P1018" t="s">
        <v>28</v>
      </c>
      <c r="Q1018">
        <v>170</v>
      </c>
      <c r="R1018">
        <v>1470487</v>
      </c>
    </row>
    <row r="1019" spans="1:18" x14ac:dyDescent="0.3">
      <c r="A1019" t="s">
        <v>2420</v>
      </c>
      <c r="B1019" s="9">
        <v>44991</v>
      </c>
      <c r="C1019" t="s">
        <v>19</v>
      </c>
      <c r="D1019" t="s">
        <v>20</v>
      </c>
      <c r="E1019" t="s">
        <v>21</v>
      </c>
      <c r="F1019" t="s">
        <v>185</v>
      </c>
      <c r="G1019" t="s">
        <v>2421</v>
      </c>
      <c r="H1019" t="s">
        <v>40</v>
      </c>
      <c r="I1019" t="s">
        <v>171</v>
      </c>
      <c r="J1019">
        <v>11</v>
      </c>
      <c r="K1019">
        <v>13662</v>
      </c>
      <c r="L1019">
        <v>150282</v>
      </c>
      <c r="M1019" t="s">
        <v>27</v>
      </c>
      <c r="N1019" t="s">
        <v>47</v>
      </c>
      <c r="O1019">
        <v>5</v>
      </c>
      <c r="P1019" t="s">
        <v>35</v>
      </c>
      <c r="Q1019">
        <v>171</v>
      </c>
      <c r="R1019">
        <v>744194</v>
      </c>
    </row>
    <row r="1020" spans="1:18" x14ac:dyDescent="0.3">
      <c r="A1020" t="s">
        <v>2422</v>
      </c>
      <c r="B1020" s="9">
        <v>44975</v>
      </c>
      <c r="C1020" t="s">
        <v>19</v>
      </c>
      <c r="D1020" t="s">
        <v>20</v>
      </c>
      <c r="E1020" t="s">
        <v>37</v>
      </c>
      <c r="F1020" t="s">
        <v>495</v>
      </c>
      <c r="G1020" t="s">
        <v>2423</v>
      </c>
      <c r="H1020" t="s">
        <v>32</v>
      </c>
      <c r="I1020" t="s">
        <v>117</v>
      </c>
      <c r="J1020">
        <v>10</v>
      </c>
      <c r="K1020">
        <v>11447</v>
      </c>
      <c r="L1020">
        <v>114470</v>
      </c>
      <c r="M1020">
        <v>10</v>
      </c>
      <c r="N1020" t="s">
        <v>26</v>
      </c>
      <c r="O1020">
        <v>4</v>
      </c>
      <c r="P1020" t="s">
        <v>27</v>
      </c>
      <c r="Q1020">
        <v>191</v>
      </c>
      <c r="R1020">
        <v>394393</v>
      </c>
    </row>
    <row r="1021" spans="1:18" x14ac:dyDescent="0.3">
      <c r="A1021" t="s">
        <v>2424</v>
      </c>
      <c r="B1021" s="9">
        <v>45139</v>
      </c>
      <c r="C1021" t="s">
        <v>19</v>
      </c>
      <c r="D1021" t="s">
        <v>20</v>
      </c>
      <c r="E1021" t="s">
        <v>53</v>
      </c>
      <c r="F1021" t="s">
        <v>373</v>
      </c>
      <c r="G1021" t="s">
        <v>2425</v>
      </c>
      <c r="H1021" t="s">
        <v>40</v>
      </c>
      <c r="I1021" t="s">
        <v>171</v>
      </c>
      <c r="J1021">
        <v>3</v>
      </c>
      <c r="K1021">
        <v>13542</v>
      </c>
      <c r="L1021">
        <v>40626</v>
      </c>
      <c r="M1021">
        <v>5</v>
      </c>
      <c r="N1021" t="s">
        <v>27</v>
      </c>
      <c r="O1021">
        <v>5</v>
      </c>
      <c r="P1021" t="s">
        <v>35</v>
      </c>
      <c r="Q1021">
        <v>78</v>
      </c>
      <c r="R1021">
        <v>744194</v>
      </c>
    </row>
    <row r="1022" spans="1:18" x14ac:dyDescent="0.3">
      <c r="A1022" t="s">
        <v>2426</v>
      </c>
      <c r="B1022" s="9">
        <v>45614</v>
      </c>
      <c r="C1022" t="s">
        <v>19</v>
      </c>
      <c r="D1022" t="s">
        <v>20</v>
      </c>
      <c r="E1022" t="s">
        <v>37</v>
      </c>
      <c r="F1022" t="s">
        <v>2072</v>
      </c>
      <c r="G1022" t="s">
        <v>2427</v>
      </c>
      <c r="H1022" t="s">
        <v>65</v>
      </c>
      <c r="I1022" t="s">
        <v>397</v>
      </c>
      <c r="J1022">
        <v>5</v>
      </c>
      <c r="K1022">
        <v>121185</v>
      </c>
      <c r="L1022">
        <v>605925</v>
      </c>
      <c r="M1022">
        <v>0</v>
      </c>
      <c r="N1022" t="s">
        <v>27</v>
      </c>
      <c r="O1022">
        <v>4</v>
      </c>
      <c r="P1022" t="s">
        <v>27</v>
      </c>
      <c r="Q1022">
        <v>127</v>
      </c>
      <c r="R1022">
        <v>313112</v>
      </c>
    </row>
    <row r="1023" spans="1:18" x14ac:dyDescent="0.3">
      <c r="A1023" t="s">
        <v>2428</v>
      </c>
      <c r="B1023" s="9">
        <v>45621</v>
      </c>
      <c r="C1023" t="s">
        <v>19</v>
      </c>
      <c r="D1023" t="s">
        <v>20</v>
      </c>
      <c r="E1023" t="s">
        <v>53</v>
      </c>
      <c r="F1023" t="s">
        <v>501</v>
      </c>
      <c r="G1023" t="s">
        <v>2429</v>
      </c>
      <c r="H1023" t="s">
        <v>24</v>
      </c>
      <c r="I1023" t="s">
        <v>56</v>
      </c>
      <c r="J1023">
        <v>13</v>
      </c>
      <c r="K1023">
        <v>78421</v>
      </c>
      <c r="L1023">
        <v>1019473</v>
      </c>
      <c r="M1023">
        <v>20</v>
      </c>
      <c r="N1023" t="s">
        <v>34</v>
      </c>
      <c r="O1023">
        <v>2</v>
      </c>
      <c r="P1023" t="s">
        <v>35</v>
      </c>
      <c r="Q1023">
        <v>184</v>
      </c>
      <c r="R1023">
        <v>394393</v>
      </c>
    </row>
    <row r="1024" spans="1:18" x14ac:dyDescent="0.3">
      <c r="A1024" t="s">
        <v>2430</v>
      </c>
      <c r="B1024" s="9">
        <v>44931</v>
      </c>
      <c r="C1024" t="s">
        <v>19</v>
      </c>
      <c r="D1024" t="s">
        <v>20</v>
      </c>
      <c r="E1024" t="s">
        <v>37</v>
      </c>
      <c r="F1024" t="s">
        <v>2072</v>
      </c>
      <c r="G1024" t="s">
        <v>2431</v>
      </c>
      <c r="H1024" t="s">
        <v>24</v>
      </c>
      <c r="I1024" t="s">
        <v>56</v>
      </c>
      <c r="J1024">
        <v>11</v>
      </c>
      <c r="K1024">
        <v>27142</v>
      </c>
      <c r="L1024">
        <v>298562</v>
      </c>
      <c r="M1024">
        <v>0</v>
      </c>
      <c r="N1024" t="s">
        <v>26</v>
      </c>
      <c r="O1024">
        <v>4</v>
      </c>
      <c r="P1024" t="s">
        <v>35</v>
      </c>
      <c r="Q1024">
        <v>38</v>
      </c>
      <c r="R1024">
        <v>1470487</v>
      </c>
    </row>
    <row r="1025" spans="1:18" x14ac:dyDescent="0.3">
      <c r="A1025" t="s">
        <v>2432</v>
      </c>
      <c r="B1025" s="9">
        <v>44999</v>
      </c>
      <c r="C1025" t="s">
        <v>19</v>
      </c>
      <c r="D1025" t="s">
        <v>20</v>
      </c>
      <c r="E1025" t="s">
        <v>21</v>
      </c>
      <c r="F1025" t="s">
        <v>1774</v>
      </c>
      <c r="G1025" t="s">
        <v>2433</v>
      </c>
      <c r="H1025" t="s">
        <v>40</v>
      </c>
      <c r="I1025" t="s">
        <v>51</v>
      </c>
      <c r="J1025">
        <v>6</v>
      </c>
      <c r="K1025">
        <v>4257</v>
      </c>
      <c r="L1025">
        <v>25542</v>
      </c>
      <c r="M1025">
        <v>15</v>
      </c>
      <c r="N1025" t="s">
        <v>47</v>
      </c>
      <c r="O1025">
        <v>3</v>
      </c>
      <c r="P1025" t="s">
        <v>35</v>
      </c>
      <c r="Q1025">
        <v>59</v>
      </c>
      <c r="R1025">
        <v>313112</v>
      </c>
    </row>
    <row r="1026" spans="1:18" x14ac:dyDescent="0.3">
      <c r="A1026" t="s">
        <v>2434</v>
      </c>
      <c r="B1026" s="9">
        <v>45341</v>
      </c>
      <c r="C1026" t="s">
        <v>19</v>
      </c>
      <c r="D1026" t="s">
        <v>20</v>
      </c>
      <c r="E1026" t="s">
        <v>53</v>
      </c>
      <c r="F1026" t="s">
        <v>734</v>
      </c>
      <c r="G1026" t="s">
        <v>2435</v>
      </c>
      <c r="H1026" t="s">
        <v>24</v>
      </c>
      <c r="I1026" t="s">
        <v>161</v>
      </c>
      <c r="J1026">
        <v>10</v>
      </c>
      <c r="K1026">
        <v>100333</v>
      </c>
      <c r="L1026">
        <v>1003330</v>
      </c>
      <c r="M1026">
        <v>0</v>
      </c>
      <c r="N1026" t="s">
        <v>47</v>
      </c>
      <c r="O1026">
        <v>6</v>
      </c>
      <c r="P1026" t="s">
        <v>35</v>
      </c>
      <c r="Q1026">
        <v>177</v>
      </c>
      <c r="R1026">
        <v>458369</v>
      </c>
    </row>
    <row r="1027" spans="1:18" x14ac:dyDescent="0.3">
      <c r="A1027" t="s">
        <v>2436</v>
      </c>
      <c r="B1027" s="9">
        <v>45402</v>
      </c>
      <c r="C1027" t="s">
        <v>19</v>
      </c>
      <c r="D1027" t="s">
        <v>20</v>
      </c>
      <c r="E1027" t="s">
        <v>37</v>
      </c>
      <c r="F1027" t="s">
        <v>224</v>
      </c>
      <c r="G1027" t="s">
        <v>2437</v>
      </c>
      <c r="H1027" t="s">
        <v>45</v>
      </c>
      <c r="I1027" t="s">
        <v>130</v>
      </c>
      <c r="J1027">
        <v>18</v>
      </c>
      <c r="K1027">
        <v>22436</v>
      </c>
      <c r="L1027">
        <v>403848</v>
      </c>
      <c r="M1027">
        <v>0</v>
      </c>
      <c r="N1027" t="s">
        <v>57</v>
      </c>
      <c r="O1027">
        <v>0</v>
      </c>
      <c r="P1027" t="s">
        <v>35</v>
      </c>
      <c r="Q1027">
        <v>28</v>
      </c>
      <c r="R1027">
        <v>313112</v>
      </c>
    </row>
    <row r="1028" spans="1:18" x14ac:dyDescent="0.3">
      <c r="A1028" t="s">
        <v>2438</v>
      </c>
      <c r="B1028" s="9">
        <v>44986</v>
      </c>
      <c r="C1028" t="s">
        <v>19</v>
      </c>
      <c r="D1028" t="s">
        <v>20</v>
      </c>
      <c r="E1028" t="s">
        <v>53</v>
      </c>
      <c r="F1028" t="s">
        <v>365</v>
      </c>
      <c r="G1028" t="s">
        <v>2439</v>
      </c>
      <c r="H1028" t="s">
        <v>24</v>
      </c>
      <c r="I1028" t="s">
        <v>161</v>
      </c>
      <c r="J1028">
        <v>12</v>
      </c>
      <c r="K1028">
        <v>271265</v>
      </c>
      <c r="L1028">
        <v>3255180</v>
      </c>
      <c r="M1028">
        <v>0</v>
      </c>
      <c r="N1028" t="s">
        <v>57</v>
      </c>
      <c r="O1028" t="s">
        <v>27</v>
      </c>
      <c r="P1028" t="s">
        <v>35</v>
      </c>
      <c r="Q1028">
        <v>108</v>
      </c>
      <c r="R1028">
        <v>1470487</v>
      </c>
    </row>
    <row r="1029" spans="1:18" x14ac:dyDescent="0.3">
      <c r="A1029" t="s">
        <v>2440</v>
      </c>
      <c r="B1029" s="9">
        <v>45645</v>
      </c>
      <c r="C1029" t="s">
        <v>19</v>
      </c>
      <c r="D1029" t="s">
        <v>20</v>
      </c>
      <c r="E1029" t="s">
        <v>37</v>
      </c>
      <c r="F1029" t="s">
        <v>2441</v>
      </c>
      <c r="G1029" t="s">
        <v>2442</v>
      </c>
      <c r="H1029" t="s">
        <v>65</v>
      </c>
      <c r="I1029" t="s">
        <v>478</v>
      </c>
      <c r="J1029">
        <v>5</v>
      </c>
      <c r="K1029">
        <v>39759</v>
      </c>
      <c r="L1029">
        <v>198795</v>
      </c>
      <c r="M1029" t="s">
        <v>27</v>
      </c>
      <c r="N1029" t="s">
        <v>27</v>
      </c>
      <c r="O1029">
        <v>4</v>
      </c>
      <c r="P1029" t="s">
        <v>35</v>
      </c>
      <c r="Q1029">
        <v>70</v>
      </c>
      <c r="R1029">
        <v>313112</v>
      </c>
    </row>
    <row r="1030" spans="1:18" x14ac:dyDescent="0.3">
      <c r="A1030" t="s">
        <v>2443</v>
      </c>
      <c r="B1030" s="9">
        <v>45336</v>
      </c>
      <c r="C1030" t="s">
        <v>19</v>
      </c>
      <c r="D1030" t="s">
        <v>20</v>
      </c>
      <c r="E1030" t="s">
        <v>37</v>
      </c>
      <c r="F1030" t="s">
        <v>697</v>
      </c>
      <c r="G1030" t="s">
        <v>27</v>
      </c>
      <c r="H1030" t="s">
        <v>24</v>
      </c>
      <c r="I1030" t="s">
        <v>92</v>
      </c>
      <c r="J1030">
        <v>5</v>
      </c>
      <c r="K1030">
        <v>208388</v>
      </c>
      <c r="L1030">
        <v>1041940</v>
      </c>
      <c r="M1030">
        <v>0</v>
      </c>
      <c r="N1030" t="s">
        <v>57</v>
      </c>
      <c r="O1030">
        <v>3</v>
      </c>
      <c r="P1030" t="s">
        <v>28</v>
      </c>
      <c r="Q1030">
        <v>199</v>
      </c>
      <c r="R1030">
        <v>744194</v>
      </c>
    </row>
    <row r="1031" spans="1:18" x14ac:dyDescent="0.3">
      <c r="A1031" t="s">
        <v>2444</v>
      </c>
      <c r="B1031" s="9">
        <v>45241</v>
      </c>
      <c r="C1031" t="s">
        <v>19</v>
      </c>
      <c r="D1031" t="s">
        <v>20</v>
      </c>
      <c r="E1031" t="s">
        <v>21</v>
      </c>
      <c r="F1031" t="s">
        <v>1741</v>
      </c>
      <c r="G1031" t="s">
        <v>2445</v>
      </c>
      <c r="H1031" t="s">
        <v>45</v>
      </c>
      <c r="I1031" t="s">
        <v>46</v>
      </c>
      <c r="J1031">
        <v>16</v>
      </c>
      <c r="K1031">
        <v>20870</v>
      </c>
      <c r="L1031">
        <v>333920</v>
      </c>
      <c r="M1031">
        <v>15</v>
      </c>
      <c r="N1031" t="s">
        <v>26</v>
      </c>
      <c r="O1031">
        <v>3</v>
      </c>
      <c r="P1031" t="s">
        <v>28</v>
      </c>
      <c r="Q1031">
        <v>187</v>
      </c>
      <c r="R1031">
        <v>394393</v>
      </c>
    </row>
    <row r="1032" spans="1:18" x14ac:dyDescent="0.3">
      <c r="A1032" t="s">
        <v>2446</v>
      </c>
      <c r="B1032" s="9">
        <v>45482</v>
      </c>
      <c r="C1032" t="s">
        <v>19</v>
      </c>
      <c r="D1032" t="s">
        <v>20</v>
      </c>
      <c r="E1032" t="s">
        <v>21</v>
      </c>
      <c r="F1032" t="s">
        <v>147</v>
      </c>
      <c r="G1032" t="s">
        <v>2447</v>
      </c>
      <c r="H1032" t="s">
        <v>24</v>
      </c>
      <c r="I1032" t="s">
        <v>174</v>
      </c>
      <c r="J1032">
        <v>8</v>
      </c>
      <c r="K1032">
        <v>117185</v>
      </c>
      <c r="L1032">
        <v>937480</v>
      </c>
      <c r="M1032">
        <v>0</v>
      </c>
      <c r="N1032" t="s">
        <v>27</v>
      </c>
      <c r="O1032">
        <v>2</v>
      </c>
      <c r="P1032" t="s">
        <v>35</v>
      </c>
      <c r="Q1032">
        <v>13</v>
      </c>
      <c r="R1032">
        <v>458369</v>
      </c>
    </row>
    <row r="1033" spans="1:18" x14ac:dyDescent="0.3">
      <c r="A1033" t="s">
        <v>2448</v>
      </c>
      <c r="B1033" s="9">
        <v>45423</v>
      </c>
      <c r="C1033" t="s">
        <v>19</v>
      </c>
      <c r="D1033" t="s">
        <v>20</v>
      </c>
      <c r="E1033" t="s">
        <v>21</v>
      </c>
      <c r="F1033" t="s">
        <v>2449</v>
      </c>
      <c r="G1033" t="s">
        <v>2450</v>
      </c>
      <c r="H1033" t="s">
        <v>45</v>
      </c>
      <c r="I1033" t="s">
        <v>130</v>
      </c>
      <c r="J1033">
        <v>11</v>
      </c>
      <c r="K1033">
        <v>10186</v>
      </c>
      <c r="L1033">
        <v>112046</v>
      </c>
      <c r="M1033">
        <v>5</v>
      </c>
      <c r="N1033" t="s">
        <v>34</v>
      </c>
      <c r="O1033">
        <v>3</v>
      </c>
      <c r="P1033" t="s">
        <v>28</v>
      </c>
      <c r="Q1033">
        <v>150</v>
      </c>
      <c r="R1033">
        <v>1470487</v>
      </c>
    </row>
    <row r="1034" spans="1:18" x14ac:dyDescent="0.3">
      <c r="A1034" t="s">
        <v>2451</v>
      </c>
      <c r="B1034" s="9">
        <v>45529</v>
      </c>
      <c r="C1034" t="s">
        <v>19</v>
      </c>
      <c r="D1034" t="s">
        <v>20</v>
      </c>
      <c r="E1034" t="s">
        <v>37</v>
      </c>
      <c r="F1034" t="s">
        <v>720</v>
      </c>
      <c r="G1034" t="s">
        <v>2452</v>
      </c>
      <c r="H1034" t="s">
        <v>65</v>
      </c>
      <c r="I1034" t="s">
        <v>289</v>
      </c>
      <c r="J1034">
        <v>2</v>
      </c>
      <c r="K1034">
        <v>60284</v>
      </c>
      <c r="L1034">
        <v>120568</v>
      </c>
      <c r="M1034" t="s">
        <v>27</v>
      </c>
      <c r="N1034" t="s">
        <v>57</v>
      </c>
      <c r="O1034">
        <v>4</v>
      </c>
      <c r="P1034" t="s">
        <v>28</v>
      </c>
      <c r="Q1034">
        <v>54</v>
      </c>
      <c r="R1034">
        <v>744194</v>
      </c>
    </row>
    <row r="1035" spans="1:18" x14ac:dyDescent="0.3">
      <c r="A1035" t="s">
        <v>2453</v>
      </c>
      <c r="B1035" s="9">
        <v>45228</v>
      </c>
      <c r="C1035" t="s">
        <v>19</v>
      </c>
      <c r="D1035" t="s">
        <v>20</v>
      </c>
      <c r="E1035" t="s">
        <v>37</v>
      </c>
      <c r="F1035" t="s">
        <v>94</v>
      </c>
      <c r="G1035" t="s">
        <v>2454</v>
      </c>
      <c r="H1035" t="s">
        <v>40</v>
      </c>
      <c r="I1035" t="s">
        <v>123</v>
      </c>
      <c r="J1035">
        <v>19</v>
      </c>
      <c r="K1035">
        <v>13343</v>
      </c>
      <c r="L1035">
        <v>253517</v>
      </c>
      <c r="M1035">
        <v>15</v>
      </c>
      <c r="N1035" t="s">
        <v>57</v>
      </c>
      <c r="O1035">
        <v>1</v>
      </c>
      <c r="P1035" t="s">
        <v>35</v>
      </c>
      <c r="Q1035">
        <v>104</v>
      </c>
      <c r="R1035">
        <v>1470487</v>
      </c>
    </row>
    <row r="1036" spans="1:18" x14ac:dyDescent="0.3">
      <c r="A1036" t="s">
        <v>2455</v>
      </c>
      <c r="B1036" s="9">
        <v>45544</v>
      </c>
      <c r="C1036" t="s">
        <v>19</v>
      </c>
      <c r="D1036" t="s">
        <v>20</v>
      </c>
      <c r="E1036" t="s">
        <v>21</v>
      </c>
      <c r="F1036" t="s">
        <v>1016</v>
      </c>
      <c r="G1036" t="s">
        <v>27</v>
      </c>
      <c r="H1036" t="s">
        <v>65</v>
      </c>
      <c r="I1036" t="s">
        <v>478</v>
      </c>
      <c r="J1036">
        <v>2</v>
      </c>
      <c r="K1036">
        <v>91943</v>
      </c>
      <c r="L1036">
        <v>183886</v>
      </c>
      <c r="M1036">
        <v>20</v>
      </c>
      <c r="N1036" t="s">
        <v>47</v>
      </c>
      <c r="O1036">
        <v>2</v>
      </c>
      <c r="P1036" t="s">
        <v>28</v>
      </c>
      <c r="Q1036">
        <v>184</v>
      </c>
      <c r="R1036">
        <v>394393</v>
      </c>
    </row>
    <row r="1037" spans="1:18" x14ac:dyDescent="0.3">
      <c r="A1037" t="s">
        <v>2456</v>
      </c>
      <c r="B1037" s="9">
        <v>45068</v>
      </c>
      <c r="C1037" t="s">
        <v>19</v>
      </c>
      <c r="D1037" t="s">
        <v>20</v>
      </c>
      <c r="E1037" t="s">
        <v>21</v>
      </c>
      <c r="F1037" t="s">
        <v>2457</v>
      </c>
      <c r="G1037" t="s">
        <v>2458</v>
      </c>
      <c r="H1037" t="s">
        <v>45</v>
      </c>
      <c r="I1037" t="s">
        <v>98</v>
      </c>
      <c r="J1037">
        <v>2</v>
      </c>
      <c r="K1037">
        <v>32814</v>
      </c>
      <c r="L1037">
        <v>65628</v>
      </c>
      <c r="M1037">
        <v>15</v>
      </c>
      <c r="N1037" t="s">
        <v>47</v>
      </c>
      <c r="O1037">
        <v>2</v>
      </c>
      <c r="P1037" t="s">
        <v>35</v>
      </c>
      <c r="Q1037">
        <v>27</v>
      </c>
      <c r="R1037">
        <v>744194</v>
      </c>
    </row>
    <row r="1038" spans="1:18" x14ac:dyDescent="0.3">
      <c r="A1038" t="s">
        <v>2459</v>
      </c>
      <c r="B1038" s="9">
        <v>45069</v>
      </c>
      <c r="C1038" t="s">
        <v>19</v>
      </c>
      <c r="D1038" t="s">
        <v>20</v>
      </c>
      <c r="E1038" t="s">
        <v>37</v>
      </c>
      <c r="F1038" t="s">
        <v>1454</v>
      </c>
      <c r="G1038" t="s">
        <v>2460</v>
      </c>
      <c r="H1038" t="s">
        <v>45</v>
      </c>
      <c r="I1038" t="s">
        <v>74</v>
      </c>
      <c r="J1038">
        <v>9</v>
      </c>
      <c r="K1038">
        <v>9622</v>
      </c>
      <c r="L1038">
        <v>86598</v>
      </c>
      <c r="M1038">
        <v>15</v>
      </c>
      <c r="N1038" t="s">
        <v>26</v>
      </c>
      <c r="O1038">
        <v>3</v>
      </c>
      <c r="P1038" t="s">
        <v>35</v>
      </c>
      <c r="Q1038">
        <v>53</v>
      </c>
      <c r="R1038">
        <v>313112</v>
      </c>
    </row>
    <row r="1039" spans="1:18" x14ac:dyDescent="0.3">
      <c r="A1039" t="s">
        <v>2461</v>
      </c>
      <c r="B1039" s="9">
        <v>45399</v>
      </c>
      <c r="C1039" t="s">
        <v>19</v>
      </c>
      <c r="D1039" t="s">
        <v>20</v>
      </c>
      <c r="E1039" t="s">
        <v>53</v>
      </c>
      <c r="F1039" t="s">
        <v>640</v>
      </c>
      <c r="G1039" t="s">
        <v>2462</v>
      </c>
      <c r="H1039" t="s">
        <v>65</v>
      </c>
      <c r="I1039" t="s">
        <v>397</v>
      </c>
      <c r="J1039">
        <v>3</v>
      </c>
      <c r="K1039">
        <v>103740</v>
      </c>
      <c r="L1039">
        <v>311220</v>
      </c>
      <c r="M1039">
        <v>15</v>
      </c>
      <c r="N1039" t="s">
        <v>57</v>
      </c>
      <c r="O1039">
        <v>3</v>
      </c>
      <c r="P1039" t="s">
        <v>35</v>
      </c>
      <c r="Q1039">
        <v>172</v>
      </c>
      <c r="R1039">
        <v>394393</v>
      </c>
    </row>
    <row r="1040" spans="1:18" x14ac:dyDescent="0.3">
      <c r="A1040" t="s">
        <v>2463</v>
      </c>
      <c r="B1040" s="9">
        <v>45382</v>
      </c>
      <c r="C1040" t="s">
        <v>19</v>
      </c>
      <c r="D1040" t="s">
        <v>20</v>
      </c>
      <c r="E1040" t="s">
        <v>21</v>
      </c>
      <c r="F1040" t="s">
        <v>166</v>
      </c>
      <c r="G1040" t="s">
        <v>2464</v>
      </c>
      <c r="H1040" t="s">
        <v>32</v>
      </c>
      <c r="I1040" t="s">
        <v>95</v>
      </c>
      <c r="J1040">
        <v>18</v>
      </c>
      <c r="K1040">
        <v>21060</v>
      </c>
      <c r="L1040">
        <v>379080</v>
      </c>
      <c r="M1040" t="s">
        <v>27</v>
      </c>
      <c r="N1040" t="s">
        <v>34</v>
      </c>
      <c r="O1040">
        <v>4</v>
      </c>
      <c r="P1040" t="s">
        <v>35</v>
      </c>
      <c r="Q1040">
        <v>158</v>
      </c>
      <c r="R1040">
        <v>458369</v>
      </c>
    </row>
    <row r="1041" spans="1:18" x14ac:dyDescent="0.3">
      <c r="A1041" t="s">
        <v>2465</v>
      </c>
      <c r="B1041" s="9">
        <v>45426</v>
      </c>
      <c r="C1041" t="s">
        <v>19</v>
      </c>
      <c r="D1041" t="s">
        <v>20</v>
      </c>
      <c r="E1041" t="s">
        <v>53</v>
      </c>
      <c r="F1041" t="s">
        <v>991</v>
      </c>
      <c r="G1041" t="s">
        <v>2466</v>
      </c>
      <c r="H1041" t="s">
        <v>45</v>
      </c>
      <c r="I1041" t="s">
        <v>181</v>
      </c>
      <c r="J1041">
        <v>9</v>
      </c>
      <c r="K1041">
        <v>37009</v>
      </c>
      <c r="L1041">
        <v>333081</v>
      </c>
      <c r="M1041">
        <v>20</v>
      </c>
      <c r="N1041" t="s">
        <v>57</v>
      </c>
      <c r="O1041">
        <v>1</v>
      </c>
      <c r="P1041" t="s">
        <v>35</v>
      </c>
      <c r="Q1041">
        <v>58</v>
      </c>
      <c r="R1041">
        <v>394393</v>
      </c>
    </row>
    <row r="1042" spans="1:18" x14ac:dyDescent="0.3">
      <c r="A1042" t="s">
        <v>2467</v>
      </c>
      <c r="B1042" s="9">
        <v>45476</v>
      </c>
      <c r="C1042" t="s">
        <v>19</v>
      </c>
      <c r="D1042" t="s">
        <v>20</v>
      </c>
      <c r="E1042" t="s">
        <v>21</v>
      </c>
      <c r="F1042" t="s">
        <v>2083</v>
      </c>
      <c r="G1042" t="s">
        <v>2468</v>
      </c>
      <c r="H1042" t="s">
        <v>32</v>
      </c>
      <c r="I1042" t="s">
        <v>117</v>
      </c>
      <c r="J1042">
        <v>4</v>
      </c>
      <c r="K1042">
        <v>14549</v>
      </c>
      <c r="L1042">
        <v>58196</v>
      </c>
      <c r="M1042">
        <v>0</v>
      </c>
      <c r="N1042" t="s">
        <v>47</v>
      </c>
      <c r="O1042">
        <v>4</v>
      </c>
      <c r="P1042" t="s">
        <v>28</v>
      </c>
      <c r="Q1042">
        <v>185</v>
      </c>
      <c r="R1042">
        <v>744194</v>
      </c>
    </row>
    <row r="1043" spans="1:18" x14ac:dyDescent="0.3">
      <c r="A1043" t="s">
        <v>2469</v>
      </c>
      <c r="B1043" s="9">
        <v>45487</v>
      </c>
      <c r="C1043" t="s">
        <v>19</v>
      </c>
      <c r="D1043" t="s">
        <v>20</v>
      </c>
      <c r="E1043" t="s">
        <v>37</v>
      </c>
      <c r="F1043" t="s">
        <v>510</v>
      </c>
      <c r="G1043" t="s">
        <v>2470</v>
      </c>
      <c r="H1043" t="s">
        <v>45</v>
      </c>
      <c r="I1043" t="s">
        <v>98</v>
      </c>
      <c r="J1043">
        <v>14</v>
      </c>
      <c r="K1043">
        <v>40979</v>
      </c>
      <c r="L1043">
        <v>573706</v>
      </c>
      <c r="M1043">
        <v>0</v>
      </c>
      <c r="N1043" t="s">
        <v>27</v>
      </c>
      <c r="O1043">
        <v>1</v>
      </c>
      <c r="P1043" t="s">
        <v>28</v>
      </c>
      <c r="Q1043">
        <v>104</v>
      </c>
      <c r="R1043">
        <v>1470487</v>
      </c>
    </row>
    <row r="1044" spans="1:18" x14ac:dyDescent="0.3">
      <c r="A1044" t="s">
        <v>2471</v>
      </c>
      <c r="B1044" s="9">
        <v>45015</v>
      </c>
      <c r="C1044" t="s">
        <v>19</v>
      </c>
      <c r="D1044" t="s">
        <v>20</v>
      </c>
      <c r="E1044" t="s">
        <v>37</v>
      </c>
      <c r="F1044" t="s">
        <v>412</v>
      </c>
      <c r="G1044" t="s">
        <v>2472</v>
      </c>
      <c r="H1044" t="s">
        <v>32</v>
      </c>
      <c r="I1044" t="s">
        <v>95</v>
      </c>
      <c r="J1044">
        <v>8</v>
      </c>
      <c r="K1044">
        <v>23744</v>
      </c>
      <c r="L1044">
        <v>189952</v>
      </c>
      <c r="M1044">
        <v>5</v>
      </c>
      <c r="N1044" t="s">
        <v>57</v>
      </c>
      <c r="O1044">
        <v>2</v>
      </c>
      <c r="P1044" t="s">
        <v>35</v>
      </c>
      <c r="Q1044">
        <v>158</v>
      </c>
      <c r="R1044">
        <v>1470487</v>
      </c>
    </row>
    <row r="1045" spans="1:18" x14ac:dyDescent="0.3">
      <c r="A1045" t="s">
        <v>2473</v>
      </c>
      <c r="B1045" s="9">
        <v>45012</v>
      </c>
      <c r="C1045" t="s">
        <v>19</v>
      </c>
      <c r="D1045" t="s">
        <v>20</v>
      </c>
      <c r="E1045" t="s">
        <v>21</v>
      </c>
      <c r="F1045" t="s">
        <v>981</v>
      </c>
      <c r="G1045" t="s">
        <v>2474</v>
      </c>
      <c r="H1045" t="s">
        <v>40</v>
      </c>
      <c r="I1045" t="s">
        <v>51</v>
      </c>
      <c r="J1045">
        <v>5</v>
      </c>
      <c r="K1045">
        <v>7588</v>
      </c>
      <c r="L1045">
        <v>37940</v>
      </c>
      <c r="M1045">
        <v>15</v>
      </c>
      <c r="N1045" t="s">
        <v>57</v>
      </c>
      <c r="O1045">
        <v>2</v>
      </c>
      <c r="P1045" t="s">
        <v>28</v>
      </c>
      <c r="Q1045">
        <v>86</v>
      </c>
      <c r="R1045">
        <v>394393</v>
      </c>
    </row>
    <row r="1046" spans="1:18" x14ac:dyDescent="0.3">
      <c r="A1046" t="s">
        <v>2475</v>
      </c>
      <c r="B1046" s="9">
        <v>45483</v>
      </c>
      <c r="C1046" t="s">
        <v>19</v>
      </c>
      <c r="D1046" t="s">
        <v>20</v>
      </c>
      <c r="E1046" t="s">
        <v>21</v>
      </c>
      <c r="F1046" t="s">
        <v>259</v>
      </c>
      <c r="G1046" t="s">
        <v>2476</v>
      </c>
      <c r="H1046" t="s">
        <v>32</v>
      </c>
      <c r="I1046" t="s">
        <v>33</v>
      </c>
      <c r="J1046">
        <v>2</v>
      </c>
      <c r="K1046">
        <v>12466</v>
      </c>
      <c r="L1046">
        <v>24932</v>
      </c>
      <c r="M1046">
        <v>0</v>
      </c>
      <c r="N1046" t="s">
        <v>26</v>
      </c>
      <c r="O1046">
        <v>1</v>
      </c>
      <c r="P1046" t="s">
        <v>35</v>
      </c>
      <c r="Q1046">
        <v>145</v>
      </c>
      <c r="R1046">
        <v>1470487</v>
      </c>
    </row>
    <row r="1047" spans="1:18" x14ac:dyDescent="0.3">
      <c r="A1047" t="s">
        <v>2477</v>
      </c>
      <c r="B1047" s="9">
        <v>45501</v>
      </c>
      <c r="C1047" t="s">
        <v>19</v>
      </c>
      <c r="D1047" t="s">
        <v>20</v>
      </c>
      <c r="E1047" t="s">
        <v>37</v>
      </c>
      <c r="F1047" t="s">
        <v>792</v>
      </c>
      <c r="G1047" t="s">
        <v>2478</v>
      </c>
      <c r="H1047" t="s">
        <v>32</v>
      </c>
      <c r="I1047" t="s">
        <v>141</v>
      </c>
      <c r="J1047">
        <v>2</v>
      </c>
      <c r="K1047">
        <v>6508</v>
      </c>
      <c r="L1047">
        <v>13016</v>
      </c>
      <c r="M1047">
        <v>10</v>
      </c>
      <c r="N1047" t="s">
        <v>57</v>
      </c>
      <c r="O1047">
        <v>4</v>
      </c>
      <c r="P1047" t="s">
        <v>27</v>
      </c>
      <c r="Q1047">
        <v>149</v>
      </c>
      <c r="R1047">
        <v>313112</v>
      </c>
    </row>
    <row r="1048" spans="1:18" x14ac:dyDescent="0.3">
      <c r="A1048" t="s">
        <v>2479</v>
      </c>
      <c r="B1048" s="9">
        <v>44964</v>
      </c>
      <c r="C1048" t="s">
        <v>19</v>
      </c>
      <c r="D1048" t="s">
        <v>20</v>
      </c>
      <c r="E1048" t="s">
        <v>37</v>
      </c>
      <c r="F1048" t="s">
        <v>421</v>
      </c>
      <c r="G1048" t="s">
        <v>27</v>
      </c>
      <c r="H1048" t="s">
        <v>32</v>
      </c>
      <c r="I1048" t="s">
        <v>33</v>
      </c>
      <c r="J1048">
        <v>10</v>
      </c>
      <c r="K1048">
        <v>11893</v>
      </c>
      <c r="L1048">
        <v>118930</v>
      </c>
      <c r="M1048">
        <v>10</v>
      </c>
      <c r="N1048" t="s">
        <v>47</v>
      </c>
      <c r="O1048">
        <v>3</v>
      </c>
      <c r="P1048" t="s">
        <v>28</v>
      </c>
      <c r="Q1048">
        <v>41</v>
      </c>
      <c r="R1048">
        <v>1470487</v>
      </c>
    </row>
    <row r="1049" spans="1:18" x14ac:dyDescent="0.3">
      <c r="A1049" t="s">
        <v>2480</v>
      </c>
      <c r="B1049" s="9">
        <v>44969</v>
      </c>
      <c r="C1049" t="s">
        <v>19</v>
      </c>
      <c r="D1049" t="s">
        <v>20</v>
      </c>
      <c r="E1049" t="s">
        <v>53</v>
      </c>
      <c r="F1049" t="s">
        <v>1933</v>
      </c>
      <c r="G1049" t="s">
        <v>27</v>
      </c>
      <c r="H1049" t="s">
        <v>32</v>
      </c>
      <c r="I1049" t="s">
        <v>141</v>
      </c>
      <c r="J1049">
        <v>16</v>
      </c>
      <c r="K1049">
        <v>15705</v>
      </c>
      <c r="L1049">
        <v>251280</v>
      </c>
      <c r="M1049">
        <v>15</v>
      </c>
      <c r="N1049" t="s">
        <v>27</v>
      </c>
      <c r="O1049">
        <v>5</v>
      </c>
      <c r="P1049" t="s">
        <v>35</v>
      </c>
      <c r="Q1049">
        <v>195</v>
      </c>
      <c r="R1049">
        <v>394393</v>
      </c>
    </row>
    <row r="1050" spans="1:18" x14ac:dyDescent="0.3">
      <c r="A1050" t="s">
        <v>2481</v>
      </c>
      <c r="B1050" s="9">
        <v>45229</v>
      </c>
      <c r="C1050" t="s">
        <v>19</v>
      </c>
      <c r="D1050" t="s">
        <v>20</v>
      </c>
      <c r="E1050" t="s">
        <v>21</v>
      </c>
      <c r="F1050" t="s">
        <v>736</v>
      </c>
      <c r="G1050" t="s">
        <v>2482</v>
      </c>
      <c r="H1050" t="s">
        <v>24</v>
      </c>
      <c r="I1050" t="s">
        <v>56</v>
      </c>
      <c r="J1050">
        <v>8</v>
      </c>
      <c r="K1050">
        <v>271025</v>
      </c>
      <c r="L1050">
        <v>2168200</v>
      </c>
      <c r="M1050">
        <v>5</v>
      </c>
      <c r="N1050" t="s">
        <v>26</v>
      </c>
      <c r="O1050">
        <v>3</v>
      </c>
      <c r="P1050" t="s">
        <v>35</v>
      </c>
      <c r="Q1050">
        <v>184</v>
      </c>
      <c r="R1050">
        <v>744194</v>
      </c>
    </row>
    <row r="1051" spans="1:18" x14ac:dyDescent="0.3">
      <c r="A1051" t="s">
        <v>2483</v>
      </c>
      <c r="B1051" s="9">
        <v>44963</v>
      </c>
      <c r="C1051" t="s">
        <v>19</v>
      </c>
      <c r="D1051" t="s">
        <v>20</v>
      </c>
      <c r="E1051" t="s">
        <v>53</v>
      </c>
      <c r="F1051" t="s">
        <v>415</v>
      </c>
      <c r="G1051" t="s">
        <v>2484</v>
      </c>
      <c r="H1051" t="s">
        <v>24</v>
      </c>
      <c r="I1051" t="s">
        <v>174</v>
      </c>
      <c r="J1051">
        <v>7</v>
      </c>
      <c r="K1051">
        <v>295067</v>
      </c>
      <c r="L1051">
        <v>2065469</v>
      </c>
      <c r="M1051">
        <v>5</v>
      </c>
      <c r="N1051" t="s">
        <v>57</v>
      </c>
      <c r="O1051">
        <v>1</v>
      </c>
      <c r="P1051" t="s">
        <v>35</v>
      </c>
      <c r="Q1051">
        <v>47</v>
      </c>
      <c r="R1051">
        <v>1470487</v>
      </c>
    </row>
    <row r="1052" spans="1:18" x14ac:dyDescent="0.3">
      <c r="A1052" t="s">
        <v>2485</v>
      </c>
      <c r="B1052" s="9">
        <v>44987</v>
      </c>
      <c r="C1052" t="s">
        <v>19</v>
      </c>
      <c r="D1052" t="s">
        <v>20</v>
      </c>
      <c r="E1052" t="s">
        <v>21</v>
      </c>
      <c r="F1052" t="s">
        <v>765</v>
      </c>
      <c r="G1052" t="s">
        <v>27</v>
      </c>
      <c r="H1052" t="s">
        <v>45</v>
      </c>
      <c r="I1052" t="s">
        <v>98</v>
      </c>
      <c r="J1052">
        <v>16</v>
      </c>
      <c r="K1052">
        <v>13932</v>
      </c>
      <c r="L1052">
        <v>222912</v>
      </c>
      <c r="M1052">
        <v>5</v>
      </c>
      <c r="N1052" t="s">
        <v>26</v>
      </c>
      <c r="O1052">
        <v>3</v>
      </c>
      <c r="P1052" t="s">
        <v>35</v>
      </c>
      <c r="Q1052">
        <v>115</v>
      </c>
      <c r="R1052">
        <v>313112</v>
      </c>
    </row>
    <row r="1053" spans="1:18" x14ac:dyDescent="0.3">
      <c r="A1053" t="s">
        <v>2486</v>
      </c>
      <c r="B1053" s="9">
        <v>45157</v>
      </c>
      <c r="C1053" t="s">
        <v>19</v>
      </c>
      <c r="D1053" t="s">
        <v>20</v>
      </c>
      <c r="E1053" t="s">
        <v>37</v>
      </c>
      <c r="F1053" t="s">
        <v>2487</v>
      </c>
      <c r="G1053" t="s">
        <v>2488</v>
      </c>
      <c r="H1053" t="s">
        <v>40</v>
      </c>
      <c r="I1053" t="s">
        <v>41</v>
      </c>
      <c r="J1053">
        <v>10</v>
      </c>
      <c r="K1053">
        <v>14108</v>
      </c>
      <c r="L1053">
        <v>141080</v>
      </c>
      <c r="M1053">
        <v>15</v>
      </c>
      <c r="N1053" t="s">
        <v>26</v>
      </c>
      <c r="O1053">
        <v>5</v>
      </c>
      <c r="P1053" t="s">
        <v>35</v>
      </c>
      <c r="Q1053">
        <v>177</v>
      </c>
      <c r="R1053">
        <v>1470487</v>
      </c>
    </row>
    <row r="1054" spans="1:18" x14ac:dyDescent="0.3">
      <c r="A1054" t="s">
        <v>2489</v>
      </c>
      <c r="B1054" s="9">
        <v>45392</v>
      </c>
      <c r="C1054" t="s">
        <v>19</v>
      </c>
      <c r="D1054" t="s">
        <v>20</v>
      </c>
      <c r="E1054" t="s">
        <v>21</v>
      </c>
      <c r="F1054" t="s">
        <v>276</v>
      </c>
      <c r="G1054" t="s">
        <v>2490</v>
      </c>
      <c r="H1054" t="s">
        <v>32</v>
      </c>
      <c r="I1054" t="s">
        <v>117</v>
      </c>
      <c r="J1054">
        <v>7</v>
      </c>
      <c r="K1054">
        <v>21784</v>
      </c>
      <c r="L1054">
        <v>152488</v>
      </c>
      <c r="M1054">
        <v>10</v>
      </c>
      <c r="N1054" t="s">
        <v>57</v>
      </c>
      <c r="O1054">
        <v>1</v>
      </c>
      <c r="P1054" t="s">
        <v>35</v>
      </c>
      <c r="Q1054">
        <v>102</v>
      </c>
      <c r="R1054">
        <v>1470487</v>
      </c>
    </row>
    <row r="1055" spans="1:18" x14ac:dyDescent="0.3">
      <c r="A1055" t="s">
        <v>2491</v>
      </c>
      <c r="B1055" s="9">
        <v>45194</v>
      </c>
      <c r="C1055" t="s">
        <v>19</v>
      </c>
      <c r="D1055" t="s">
        <v>20</v>
      </c>
      <c r="E1055" t="s">
        <v>21</v>
      </c>
      <c r="F1055" t="s">
        <v>273</v>
      </c>
      <c r="G1055" t="s">
        <v>2492</v>
      </c>
      <c r="H1055" t="s">
        <v>45</v>
      </c>
      <c r="I1055" t="s">
        <v>98</v>
      </c>
      <c r="J1055">
        <v>16</v>
      </c>
      <c r="K1055">
        <v>19094</v>
      </c>
      <c r="L1055">
        <v>305504</v>
      </c>
      <c r="M1055">
        <v>20</v>
      </c>
      <c r="N1055" t="s">
        <v>47</v>
      </c>
      <c r="O1055">
        <v>2</v>
      </c>
      <c r="P1055" t="s">
        <v>27</v>
      </c>
      <c r="Q1055">
        <v>74</v>
      </c>
      <c r="R1055">
        <v>313112</v>
      </c>
    </row>
    <row r="1056" spans="1:18" x14ac:dyDescent="0.3">
      <c r="A1056" t="s">
        <v>2493</v>
      </c>
      <c r="B1056" s="9">
        <v>45469</v>
      </c>
      <c r="C1056" t="s">
        <v>19</v>
      </c>
      <c r="D1056" t="s">
        <v>20</v>
      </c>
      <c r="E1056" t="s">
        <v>21</v>
      </c>
      <c r="F1056" t="s">
        <v>811</v>
      </c>
      <c r="G1056" t="s">
        <v>2494</v>
      </c>
      <c r="H1056" t="s">
        <v>40</v>
      </c>
      <c r="I1056" t="s">
        <v>51</v>
      </c>
      <c r="J1056">
        <v>13</v>
      </c>
      <c r="K1056">
        <v>8551</v>
      </c>
      <c r="L1056">
        <v>111163</v>
      </c>
      <c r="M1056">
        <v>0</v>
      </c>
      <c r="N1056" t="s">
        <v>57</v>
      </c>
      <c r="O1056">
        <v>5</v>
      </c>
      <c r="P1056" t="s">
        <v>28</v>
      </c>
      <c r="Q1056">
        <v>29</v>
      </c>
      <c r="R1056">
        <v>744194</v>
      </c>
    </row>
    <row r="1057" spans="1:18" x14ac:dyDescent="0.3">
      <c r="A1057" t="s">
        <v>2495</v>
      </c>
      <c r="B1057" s="9">
        <v>45124</v>
      </c>
      <c r="C1057" t="s">
        <v>19</v>
      </c>
      <c r="D1057" t="s">
        <v>20</v>
      </c>
      <c r="E1057" t="s">
        <v>21</v>
      </c>
      <c r="F1057" t="s">
        <v>2496</v>
      </c>
      <c r="G1057" t="s">
        <v>27</v>
      </c>
      <c r="H1057" t="s">
        <v>45</v>
      </c>
      <c r="I1057" t="s">
        <v>130</v>
      </c>
      <c r="J1057">
        <v>5</v>
      </c>
      <c r="K1057">
        <v>35265</v>
      </c>
      <c r="L1057">
        <v>176325</v>
      </c>
      <c r="M1057">
        <v>20</v>
      </c>
      <c r="N1057" t="s">
        <v>27</v>
      </c>
      <c r="O1057">
        <v>2</v>
      </c>
      <c r="P1057" t="s">
        <v>27</v>
      </c>
      <c r="Q1057">
        <v>130</v>
      </c>
      <c r="R1057">
        <v>394393</v>
      </c>
    </row>
    <row r="1058" spans="1:18" x14ac:dyDescent="0.3">
      <c r="A1058" t="s">
        <v>2497</v>
      </c>
      <c r="B1058" s="9">
        <v>45393</v>
      </c>
      <c r="C1058" t="s">
        <v>19</v>
      </c>
      <c r="D1058" t="s">
        <v>20</v>
      </c>
      <c r="E1058" t="s">
        <v>53</v>
      </c>
      <c r="F1058" t="s">
        <v>409</v>
      </c>
      <c r="G1058" t="s">
        <v>2498</v>
      </c>
      <c r="H1058" t="s">
        <v>45</v>
      </c>
      <c r="I1058" t="s">
        <v>211</v>
      </c>
      <c r="J1058">
        <v>13</v>
      </c>
      <c r="K1058">
        <v>5642</v>
      </c>
      <c r="L1058">
        <v>73346</v>
      </c>
      <c r="M1058">
        <v>20</v>
      </c>
      <c r="N1058" t="s">
        <v>57</v>
      </c>
      <c r="O1058">
        <v>4</v>
      </c>
      <c r="P1058" t="s">
        <v>28</v>
      </c>
      <c r="Q1058">
        <v>39</v>
      </c>
      <c r="R1058">
        <v>394393</v>
      </c>
    </row>
    <row r="1059" spans="1:18" x14ac:dyDescent="0.3">
      <c r="A1059" t="s">
        <v>2499</v>
      </c>
      <c r="B1059" s="9">
        <v>45108</v>
      </c>
      <c r="C1059" t="s">
        <v>19</v>
      </c>
      <c r="D1059" t="s">
        <v>20</v>
      </c>
      <c r="E1059" t="s">
        <v>21</v>
      </c>
      <c r="F1059" t="s">
        <v>2500</v>
      </c>
      <c r="G1059" t="s">
        <v>27</v>
      </c>
      <c r="H1059" t="s">
        <v>40</v>
      </c>
      <c r="I1059" t="s">
        <v>70</v>
      </c>
      <c r="J1059">
        <v>10</v>
      </c>
      <c r="K1059">
        <v>5960</v>
      </c>
      <c r="L1059">
        <v>59600</v>
      </c>
      <c r="M1059">
        <v>0</v>
      </c>
      <c r="N1059" t="s">
        <v>26</v>
      </c>
      <c r="O1059">
        <v>5</v>
      </c>
      <c r="P1059" t="s">
        <v>35</v>
      </c>
      <c r="Q1059">
        <v>30</v>
      </c>
      <c r="R1059">
        <v>744194</v>
      </c>
    </row>
    <row r="1060" spans="1:18" x14ac:dyDescent="0.3">
      <c r="A1060" t="s">
        <v>2501</v>
      </c>
      <c r="B1060" s="9">
        <v>45181</v>
      </c>
      <c r="C1060" t="s">
        <v>19</v>
      </c>
      <c r="D1060" t="s">
        <v>20</v>
      </c>
      <c r="E1060" t="s">
        <v>37</v>
      </c>
      <c r="F1060" t="s">
        <v>2502</v>
      </c>
      <c r="G1060" t="s">
        <v>2503</v>
      </c>
      <c r="H1060" t="s">
        <v>32</v>
      </c>
      <c r="I1060" t="s">
        <v>113</v>
      </c>
      <c r="J1060">
        <v>13</v>
      </c>
      <c r="K1060">
        <v>8705</v>
      </c>
      <c r="L1060">
        <v>113165</v>
      </c>
      <c r="M1060">
        <v>15</v>
      </c>
      <c r="N1060" t="s">
        <v>57</v>
      </c>
      <c r="O1060">
        <v>5</v>
      </c>
      <c r="P1060" t="s">
        <v>35</v>
      </c>
      <c r="Q1060">
        <v>68</v>
      </c>
      <c r="R1060">
        <v>313112</v>
      </c>
    </row>
    <row r="1061" spans="1:18" x14ac:dyDescent="0.3">
      <c r="A1061" t="s">
        <v>2504</v>
      </c>
      <c r="B1061" s="9">
        <v>45402</v>
      </c>
      <c r="C1061" t="s">
        <v>19</v>
      </c>
      <c r="D1061" t="s">
        <v>20</v>
      </c>
      <c r="E1061" t="s">
        <v>21</v>
      </c>
      <c r="F1061" t="s">
        <v>634</v>
      </c>
      <c r="G1061" t="s">
        <v>27</v>
      </c>
      <c r="H1061" t="s">
        <v>45</v>
      </c>
      <c r="I1061" t="s">
        <v>74</v>
      </c>
      <c r="J1061">
        <v>5</v>
      </c>
      <c r="K1061">
        <v>38888</v>
      </c>
      <c r="L1061">
        <v>194440</v>
      </c>
      <c r="M1061">
        <v>5</v>
      </c>
      <c r="N1061" t="s">
        <v>57</v>
      </c>
      <c r="O1061">
        <v>1</v>
      </c>
      <c r="P1061" t="s">
        <v>35</v>
      </c>
      <c r="Q1061">
        <v>1</v>
      </c>
      <c r="R1061">
        <v>313112</v>
      </c>
    </row>
    <row r="1062" spans="1:18" x14ac:dyDescent="0.3">
      <c r="A1062" t="s">
        <v>2505</v>
      </c>
      <c r="B1062" s="9">
        <v>45186</v>
      </c>
      <c r="C1062" t="s">
        <v>19</v>
      </c>
      <c r="D1062" t="s">
        <v>20</v>
      </c>
      <c r="E1062" t="s">
        <v>53</v>
      </c>
      <c r="F1062" t="s">
        <v>648</v>
      </c>
      <c r="G1062" t="s">
        <v>2506</v>
      </c>
      <c r="H1062" t="s">
        <v>24</v>
      </c>
      <c r="I1062" t="s">
        <v>152</v>
      </c>
      <c r="J1062">
        <v>9</v>
      </c>
      <c r="K1062">
        <v>162862</v>
      </c>
      <c r="L1062">
        <v>1465758</v>
      </c>
      <c r="M1062">
        <v>0</v>
      </c>
      <c r="N1062" t="s">
        <v>26</v>
      </c>
      <c r="O1062">
        <v>2</v>
      </c>
      <c r="P1062" t="s">
        <v>28</v>
      </c>
      <c r="Q1062">
        <v>61</v>
      </c>
      <c r="R1062">
        <v>744194</v>
      </c>
    </row>
    <row r="1063" spans="1:18" x14ac:dyDescent="0.3">
      <c r="A1063" t="s">
        <v>2507</v>
      </c>
      <c r="B1063" s="9">
        <v>45631</v>
      </c>
      <c r="C1063" t="s">
        <v>19</v>
      </c>
      <c r="D1063" t="s">
        <v>20</v>
      </c>
      <c r="E1063" t="s">
        <v>37</v>
      </c>
      <c r="F1063" t="s">
        <v>2508</v>
      </c>
      <c r="G1063" t="s">
        <v>2509</v>
      </c>
      <c r="H1063" t="s">
        <v>24</v>
      </c>
      <c r="I1063" t="s">
        <v>56</v>
      </c>
      <c r="J1063">
        <v>3</v>
      </c>
      <c r="K1063">
        <v>208969</v>
      </c>
      <c r="L1063">
        <v>626907</v>
      </c>
      <c r="M1063">
        <v>0</v>
      </c>
      <c r="N1063" t="s">
        <v>57</v>
      </c>
      <c r="O1063">
        <v>5</v>
      </c>
      <c r="P1063" t="s">
        <v>35</v>
      </c>
      <c r="Q1063">
        <v>43</v>
      </c>
      <c r="R1063">
        <v>458369</v>
      </c>
    </row>
    <row r="1064" spans="1:18" x14ac:dyDescent="0.3">
      <c r="A1064" t="s">
        <v>2510</v>
      </c>
      <c r="B1064" s="9">
        <v>45257</v>
      </c>
      <c r="C1064" t="s">
        <v>19</v>
      </c>
      <c r="D1064" t="s">
        <v>20</v>
      </c>
      <c r="E1064" t="s">
        <v>21</v>
      </c>
      <c r="F1064" t="s">
        <v>2511</v>
      </c>
      <c r="G1064" t="s">
        <v>2512</v>
      </c>
      <c r="H1064" t="s">
        <v>65</v>
      </c>
      <c r="I1064" t="s">
        <v>397</v>
      </c>
      <c r="J1064">
        <v>14</v>
      </c>
      <c r="K1064">
        <v>111842</v>
      </c>
      <c r="L1064">
        <v>1565788</v>
      </c>
      <c r="M1064">
        <v>0</v>
      </c>
      <c r="N1064" t="s">
        <v>34</v>
      </c>
      <c r="O1064">
        <v>1</v>
      </c>
      <c r="P1064" t="s">
        <v>28</v>
      </c>
      <c r="Q1064">
        <v>160</v>
      </c>
      <c r="R1064">
        <v>313112</v>
      </c>
    </row>
    <row r="1065" spans="1:18" x14ac:dyDescent="0.3">
      <c r="A1065" t="s">
        <v>2513</v>
      </c>
      <c r="B1065" s="9">
        <v>45012</v>
      </c>
      <c r="C1065" t="s">
        <v>19</v>
      </c>
      <c r="D1065" t="s">
        <v>20</v>
      </c>
      <c r="E1065" t="s">
        <v>21</v>
      </c>
      <c r="F1065" t="s">
        <v>2514</v>
      </c>
      <c r="G1065" t="s">
        <v>2515</v>
      </c>
      <c r="H1065" t="s">
        <v>32</v>
      </c>
      <c r="I1065" t="s">
        <v>237</v>
      </c>
      <c r="J1065">
        <v>13</v>
      </c>
      <c r="K1065">
        <v>13753</v>
      </c>
      <c r="L1065">
        <v>178789</v>
      </c>
      <c r="M1065" t="s">
        <v>27</v>
      </c>
      <c r="N1065" t="s">
        <v>57</v>
      </c>
      <c r="O1065">
        <v>2</v>
      </c>
      <c r="P1065" t="s">
        <v>35</v>
      </c>
      <c r="Q1065">
        <v>75</v>
      </c>
      <c r="R1065">
        <v>458369</v>
      </c>
    </row>
    <row r="1066" spans="1:18" x14ac:dyDescent="0.3">
      <c r="A1066" t="s">
        <v>2516</v>
      </c>
      <c r="B1066" s="9">
        <v>45114</v>
      </c>
      <c r="C1066" t="s">
        <v>19</v>
      </c>
      <c r="D1066" t="s">
        <v>20</v>
      </c>
      <c r="E1066" t="s">
        <v>37</v>
      </c>
      <c r="F1066" t="s">
        <v>2140</v>
      </c>
      <c r="G1066" t="s">
        <v>2517</v>
      </c>
      <c r="H1066" t="s">
        <v>32</v>
      </c>
      <c r="I1066" t="s">
        <v>95</v>
      </c>
      <c r="J1066">
        <v>3</v>
      </c>
      <c r="K1066">
        <v>2472</v>
      </c>
      <c r="L1066">
        <v>7416</v>
      </c>
      <c r="M1066">
        <v>0</v>
      </c>
      <c r="N1066" t="s">
        <v>47</v>
      </c>
      <c r="O1066">
        <v>2</v>
      </c>
      <c r="P1066" t="s">
        <v>35</v>
      </c>
      <c r="Q1066">
        <v>67</v>
      </c>
      <c r="R1066">
        <v>313112</v>
      </c>
    </row>
    <row r="1067" spans="1:18" x14ac:dyDescent="0.3">
      <c r="A1067" t="s">
        <v>2518</v>
      </c>
      <c r="B1067" s="9">
        <v>44956</v>
      </c>
      <c r="C1067" t="s">
        <v>19</v>
      </c>
      <c r="D1067" t="s">
        <v>20</v>
      </c>
      <c r="E1067" t="s">
        <v>21</v>
      </c>
      <c r="F1067" t="s">
        <v>2519</v>
      </c>
      <c r="G1067" t="s">
        <v>2520</v>
      </c>
      <c r="H1067" t="s">
        <v>45</v>
      </c>
      <c r="I1067" t="s">
        <v>98</v>
      </c>
      <c r="J1067">
        <v>11</v>
      </c>
      <c r="K1067">
        <v>17407</v>
      </c>
      <c r="L1067">
        <v>191477</v>
      </c>
      <c r="M1067">
        <v>0</v>
      </c>
      <c r="N1067" t="s">
        <v>27</v>
      </c>
      <c r="O1067">
        <v>0</v>
      </c>
      <c r="P1067" t="s">
        <v>28</v>
      </c>
      <c r="Q1067">
        <v>196</v>
      </c>
      <c r="R1067">
        <v>458369</v>
      </c>
    </row>
    <row r="1068" spans="1:18" x14ac:dyDescent="0.3">
      <c r="A1068" t="s">
        <v>2521</v>
      </c>
      <c r="B1068" s="9">
        <v>45554</v>
      </c>
      <c r="C1068" t="s">
        <v>19</v>
      </c>
      <c r="D1068" t="s">
        <v>20</v>
      </c>
      <c r="E1068" t="s">
        <v>37</v>
      </c>
      <c r="F1068" t="s">
        <v>1025</v>
      </c>
      <c r="G1068" t="s">
        <v>27</v>
      </c>
      <c r="H1068" t="s">
        <v>24</v>
      </c>
      <c r="I1068" t="s">
        <v>174</v>
      </c>
      <c r="J1068">
        <v>2</v>
      </c>
      <c r="K1068">
        <v>188805</v>
      </c>
      <c r="L1068">
        <v>377610</v>
      </c>
      <c r="M1068">
        <v>0</v>
      </c>
      <c r="N1068" t="s">
        <v>27</v>
      </c>
      <c r="O1068">
        <v>2</v>
      </c>
      <c r="P1068" t="s">
        <v>35</v>
      </c>
      <c r="Q1068">
        <v>193</v>
      </c>
      <c r="R1068">
        <v>394393</v>
      </c>
    </row>
    <row r="1069" spans="1:18" x14ac:dyDescent="0.3">
      <c r="A1069" t="s">
        <v>2522</v>
      </c>
      <c r="B1069" s="9">
        <v>45605</v>
      </c>
      <c r="C1069" t="s">
        <v>19</v>
      </c>
      <c r="D1069" t="s">
        <v>20</v>
      </c>
      <c r="E1069" t="s">
        <v>21</v>
      </c>
      <c r="F1069" t="s">
        <v>1705</v>
      </c>
      <c r="G1069" t="s">
        <v>2523</v>
      </c>
      <c r="H1069" t="s">
        <v>45</v>
      </c>
      <c r="I1069" t="s">
        <v>46</v>
      </c>
      <c r="J1069">
        <v>16</v>
      </c>
      <c r="K1069">
        <v>17840</v>
      </c>
      <c r="L1069">
        <v>285440</v>
      </c>
      <c r="M1069" t="s">
        <v>27</v>
      </c>
      <c r="N1069" t="s">
        <v>34</v>
      </c>
      <c r="O1069">
        <v>1</v>
      </c>
      <c r="P1069" t="s">
        <v>28</v>
      </c>
      <c r="Q1069">
        <v>34</v>
      </c>
      <c r="R1069">
        <v>458369</v>
      </c>
    </row>
    <row r="1070" spans="1:18" x14ac:dyDescent="0.3">
      <c r="A1070" t="s">
        <v>2524</v>
      </c>
      <c r="B1070" s="9">
        <v>45577</v>
      </c>
      <c r="C1070" t="s">
        <v>19</v>
      </c>
      <c r="D1070" t="s">
        <v>20</v>
      </c>
      <c r="E1070" t="s">
        <v>53</v>
      </c>
      <c r="F1070" t="s">
        <v>2038</v>
      </c>
      <c r="G1070" t="s">
        <v>2525</v>
      </c>
      <c r="H1070" t="s">
        <v>24</v>
      </c>
      <c r="I1070" t="s">
        <v>25</v>
      </c>
      <c r="J1070">
        <v>16</v>
      </c>
      <c r="K1070">
        <v>149066</v>
      </c>
      <c r="L1070">
        <v>2385056</v>
      </c>
      <c r="M1070">
        <v>0</v>
      </c>
      <c r="N1070" t="s">
        <v>27</v>
      </c>
      <c r="O1070">
        <v>1</v>
      </c>
      <c r="P1070" t="s">
        <v>35</v>
      </c>
      <c r="Q1070">
        <v>137</v>
      </c>
      <c r="R1070">
        <v>458369</v>
      </c>
    </row>
    <row r="1071" spans="1:18" x14ac:dyDescent="0.3">
      <c r="A1071" t="s">
        <v>2526</v>
      </c>
      <c r="B1071" s="9">
        <v>45272</v>
      </c>
      <c r="C1071" t="s">
        <v>19</v>
      </c>
      <c r="D1071" t="s">
        <v>20</v>
      </c>
      <c r="E1071" t="s">
        <v>37</v>
      </c>
      <c r="F1071" t="s">
        <v>2527</v>
      </c>
      <c r="G1071" t="s">
        <v>2528</v>
      </c>
      <c r="H1071" t="s">
        <v>24</v>
      </c>
      <c r="I1071" t="s">
        <v>161</v>
      </c>
      <c r="J1071">
        <v>9</v>
      </c>
      <c r="K1071">
        <v>332710</v>
      </c>
      <c r="L1071">
        <v>2994390</v>
      </c>
      <c r="M1071">
        <v>0</v>
      </c>
      <c r="N1071" t="s">
        <v>26</v>
      </c>
      <c r="O1071">
        <v>4</v>
      </c>
      <c r="P1071" t="s">
        <v>35</v>
      </c>
      <c r="Q1071">
        <v>31</v>
      </c>
      <c r="R1071">
        <v>458369</v>
      </c>
    </row>
    <row r="1072" spans="1:18" x14ac:dyDescent="0.3">
      <c r="A1072" t="s">
        <v>2529</v>
      </c>
      <c r="B1072" s="9">
        <v>45157</v>
      </c>
      <c r="C1072" t="s">
        <v>19</v>
      </c>
      <c r="D1072" t="s">
        <v>20</v>
      </c>
      <c r="E1072" t="s">
        <v>21</v>
      </c>
      <c r="F1072" t="s">
        <v>2530</v>
      </c>
      <c r="G1072" t="s">
        <v>2531</v>
      </c>
      <c r="H1072" t="s">
        <v>24</v>
      </c>
      <c r="I1072" t="s">
        <v>161</v>
      </c>
      <c r="J1072">
        <v>1</v>
      </c>
      <c r="K1072">
        <v>42026</v>
      </c>
      <c r="L1072">
        <v>42026</v>
      </c>
      <c r="M1072">
        <v>20</v>
      </c>
      <c r="N1072" t="s">
        <v>47</v>
      </c>
      <c r="O1072">
        <v>4</v>
      </c>
      <c r="P1072" t="s">
        <v>35</v>
      </c>
      <c r="Q1072">
        <v>187</v>
      </c>
      <c r="R1072">
        <v>458369</v>
      </c>
    </row>
    <row r="1073" spans="1:18" x14ac:dyDescent="0.3">
      <c r="A1073" t="s">
        <v>2532</v>
      </c>
      <c r="B1073" s="9">
        <v>45356</v>
      </c>
      <c r="C1073" t="s">
        <v>19</v>
      </c>
      <c r="D1073" t="s">
        <v>20</v>
      </c>
      <c r="E1073" t="s">
        <v>53</v>
      </c>
      <c r="F1073" t="s">
        <v>347</v>
      </c>
      <c r="G1073" t="s">
        <v>2533</v>
      </c>
      <c r="H1073" t="s">
        <v>24</v>
      </c>
      <c r="I1073" t="s">
        <v>56</v>
      </c>
      <c r="J1073">
        <v>14</v>
      </c>
      <c r="K1073">
        <v>131682</v>
      </c>
      <c r="L1073">
        <v>1843548</v>
      </c>
      <c r="M1073">
        <v>5</v>
      </c>
      <c r="N1073" t="s">
        <v>47</v>
      </c>
      <c r="O1073">
        <v>2</v>
      </c>
      <c r="P1073" t="s">
        <v>35</v>
      </c>
      <c r="Q1073">
        <v>133</v>
      </c>
      <c r="R1073">
        <v>1470487</v>
      </c>
    </row>
    <row r="1074" spans="1:18" x14ac:dyDescent="0.3">
      <c r="A1074" t="s">
        <v>2534</v>
      </c>
      <c r="B1074" s="9">
        <v>45047</v>
      </c>
      <c r="C1074" t="s">
        <v>19</v>
      </c>
      <c r="D1074" t="s">
        <v>20</v>
      </c>
      <c r="E1074" t="s">
        <v>53</v>
      </c>
      <c r="F1074" t="s">
        <v>218</v>
      </c>
      <c r="G1074" t="s">
        <v>2535</v>
      </c>
      <c r="H1074" t="s">
        <v>45</v>
      </c>
      <c r="I1074" t="s">
        <v>181</v>
      </c>
      <c r="J1074">
        <v>1</v>
      </c>
      <c r="K1074">
        <v>5802</v>
      </c>
      <c r="L1074">
        <v>5802</v>
      </c>
      <c r="M1074" t="s">
        <v>27</v>
      </c>
      <c r="N1074" t="s">
        <v>57</v>
      </c>
      <c r="O1074">
        <v>2</v>
      </c>
      <c r="P1074" t="s">
        <v>35</v>
      </c>
      <c r="Q1074">
        <v>157</v>
      </c>
      <c r="R1074">
        <v>1470487</v>
      </c>
    </row>
    <row r="1075" spans="1:18" x14ac:dyDescent="0.3">
      <c r="A1075" t="s">
        <v>2536</v>
      </c>
      <c r="B1075" s="9">
        <v>45286</v>
      </c>
      <c r="C1075" t="s">
        <v>19</v>
      </c>
      <c r="D1075" t="s">
        <v>20</v>
      </c>
      <c r="E1075" t="s">
        <v>37</v>
      </c>
      <c r="F1075" t="s">
        <v>1647</v>
      </c>
      <c r="G1075" t="s">
        <v>2537</v>
      </c>
      <c r="H1075" t="s">
        <v>24</v>
      </c>
      <c r="I1075" t="s">
        <v>61</v>
      </c>
      <c r="J1075">
        <v>20</v>
      </c>
      <c r="K1075">
        <v>44256</v>
      </c>
      <c r="L1075">
        <v>885120</v>
      </c>
      <c r="M1075">
        <v>0</v>
      </c>
      <c r="N1075" t="s">
        <v>57</v>
      </c>
      <c r="O1075">
        <v>5</v>
      </c>
      <c r="P1075" t="s">
        <v>35</v>
      </c>
      <c r="Q1075">
        <v>49</v>
      </c>
      <c r="R1075">
        <v>313112</v>
      </c>
    </row>
    <row r="1076" spans="1:18" x14ac:dyDescent="0.3">
      <c r="A1076" t="s">
        <v>2538</v>
      </c>
      <c r="B1076" s="9">
        <v>45197</v>
      </c>
      <c r="C1076" t="s">
        <v>19</v>
      </c>
      <c r="D1076" t="s">
        <v>20</v>
      </c>
      <c r="E1076" t="s">
        <v>37</v>
      </c>
      <c r="F1076" t="s">
        <v>691</v>
      </c>
      <c r="G1076" t="s">
        <v>2539</v>
      </c>
      <c r="H1076" t="s">
        <v>45</v>
      </c>
      <c r="I1076" t="s">
        <v>82</v>
      </c>
      <c r="J1076">
        <v>19</v>
      </c>
      <c r="K1076">
        <v>37887</v>
      </c>
      <c r="L1076">
        <v>719853</v>
      </c>
      <c r="M1076">
        <v>20</v>
      </c>
      <c r="N1076" t="s">
        <v>57</v>
      </c>
      <c r="O1076">
        <v>4</v>
      </c>
      <c r="P1076" t="s">
        <v>28</v>
      </c>
      <c r="Q1076">
        <v>104</v>
      </c>
      <c r="R1076">
        <v>394393</v>
      </c>
    </row>
    <row r="1077" spans="1:18" x14ac:dyDescent="0.3">
      <c r="A1077" t="s">
        <v>2540</v>
      </c>
      <c r="B1077" s="9">
        <v>45221</v>
      </c>
      <c r="C1077" t="s">
        <v>19</v>
      </c>
      <c r="D1077" t="s">
        <v>20</v>
      </c>
      <c r="E1077" t="s">
        <v>21</v>
      </c>
      <c r="F1077" t="s">
        <v>1777</v>
      </c>
      <c r="G1077" t="s">
        <v>2541</v>
      </c>
      <c r="H1077" t="s">
        <v>32</v>
      </c>
      <c r="I1077" t="s">
        <v>33</v>
      </c>
      <c r="J1077">
        <v>5</v>
      </c>
      <c r="K1077">
        <v>17529</v>
      </c>
      <c r="L1077">
        <v>87645</v>
      </c>
      <c r="M1077" t="s">
        <v>27</v>
      </c>
      <c r="N1077" t="s">
        <v>34</v>
      </c>
      <c r="O1077">
        <v>4</v>
      </c>
      <c r="P1077" t="s">
        <v>35</v>
      </c>
      <c r="Q1077">
        <v>164</v>
      </c>
      <c r="R1077">
        <v>458369</v>
      </c>
    </row>
    <row r="1078" spans="1:18" x14ac:dyDescent="0.3">
      <c r="A1078" t="s">
        <v>2542</v>
      </c>
      <c r="B1078" s="9">
        <v>44969</v>
      </c>
      <c r="C1078" t="s">
        <v>19</v>
      </c>
      <c r="D1078" t="s">
        <v>20</v>
      </c>
      <c r="E1078" t="s">
        <v>53</v>
      </c>
      <c r="F1078" t="s">
        <v>901</v>
      </c>
      <c r="G1078" t="s">
        <v>2543</v>
      </c>
      <c r="H1078" t="s">
        <v>40</v>
      </c>
      <c r="I1078" t="s">
        <v>137</v>
      </c>
      <c r="J1078">
        <v>15</v>
      </c>
      <c r="K1078">
        <v>17796</v>
      </c>
      <c r="L1078">
        <v>266940</v>
      </c>
      <c r="M1078">
        <v>10</v>
      </c>
      <c r="N1078" t="s">
        <v>57</v>
      </c>
      <c r="O1078" t="s">
        <v>27</v>
      </c>
      <c r="P1078" t="s">
        <v>35</v>
      </c>
      <c r="Q1078">
        <v>29</v>
      </c>
      <c r="R1078">
        <v>313112</v>
      </c>
    </row>
    <row r="1079" spans="1:18" x14ac:dyDescent="0.3">
      <c r="A1079" t="s">
        <v>2544</v>
      </c>
      <c r="B1079" s="9">
        <v>45156</v>
      </c>
      <c r="C1079" t="s">
        <v>19</v>
      </c>
      <c r="D1079" t="s">
        <v>20</v>
      </c>
      <c r="E1079" t="s">
        <v>53</v>
      </c>
      <c r="F1079" t="s">
        <v>282</v>
      </c>
      <c r="G1079" t="s">
        <v>2545</v>
      </c>
      <c r="H1079" t="s">
        <v>40</v>
      </c>
      <c r="I1079" t="s">
        <v>70</v>
      </c>
      <c r="J1079">
        <v>17</v>
      </c>
      <c r="K1079">
        <v>13881</v>
      </c>
      <c r="L1079">
        <v>235977</v>
      </c>
      <c r="M1079" t="s">
        <v>27</v>
      </c>
      <c r="N1079" t="s">
        <v>27</v>
      </c>
      <c r="O1079">
        <v>3</v>
      </c>
      <c r="P1079" t="s">
        <v>35</v>
      </c>
      <c r="Q1079">
        <v>178</v>
      </c>
      <c r="R1079">
        <v>744194</v>
      </c>
    </row>
    <row r="1080" spans="1:18" x14ac:dyDescent="0.3">
      <c r="A1080" t="s">
        <v>2546</v>
      </c>
      <c r="B1080" s="9">
        <v>45038</v>
      </c>
      <c r="C1080" t="s">
        <v>19</v>
      </c>
      <c r="D1080" t="s">
        <v>20</v>
      </c>
      <c r="E1080" t="s">
        <v>37</v>
      </c>
      <c r="F1080" t="s">
        <v>877</v>
      </c>
      <c r="G1080" t="s">
        <v>2547</v>
      </c>
      <c r="H1080" t="s">
        <v>45</v>
      </c>
      <c r="I1080" t="s">
        <v>74</v>
      </c>
      <c r="J1080">
        <v>4</v>
      </c>
      <c r="K1080">
        <v>23437</v>
      </c>
      <c r="L1080">
        <v>93748</v>
      </c>
      <c r="M1080">
        <v>0</v>
      </c>
      <c r="N1080" t="s">
        <v>34</v>
      </c>
      <c r="O1080" t="s">
        <v>27</v>
      </c>
      <c r="P1080" t="s">
        <v>28</v>
      </c>
      <c r="Q1080">
        <v>144</v>
      </c>
      <c r="R1080">
        <v>394393</v>
      </c>
    </row>
    <row r="1081" spans="1:18" x14ac:dyDescent="0.3">
      <c r="A1081" t="s">
        <v>2548</v>
      </c>
      <c r="B1081" s="9">
        <v>45522</v>
      </c>
      <c r="C1081" t="s">
        <v>19</v>
      </c>
      <c r="D1081" t="s">
        <v>20</v>
      </c>
      <c r="E1081" t="s">
        <v>21</v>
      </c>
      <c r="F1081" t="s">
        <v>183</v>
      </c>
      <c r="G1081" t="s">
        <v>2549</v>
      </c>
      <c r="H1081" t="s">
        <v>45</v>
      </c>
      <c r="I1081" t="s">
        <v>46</v>
      </c>
      <c r="J1081">
        <v>13</v>
      </c>
      <c r="K1081">
        <v>10396</v>
      </c>
      <c r="L1081">
        <v>135148</v>
      </c>
      <c r="M1081">
        <v>0</v>
      </c>
      <c r="N1081" t="s">
        <v>26</v>
      </c>
      <c r="O1081">
        <v>1</v>
      </c>
      <c r="P1081" t="s">
        <v>35</v>
      </c>
      <c r="Q1081">
        <v>188</v>
      </c>
      <c r="R1081">
        <v>313112</v>
      </c>
    </row>
    <row r="1082" spans="1:18" x14ac:dyDescent="0.3">
      <c r="A1082" t="s">
        <v>2550</v>
      </c>
      <c r="B1082" s="9">
        <v>45065</v>
      </c>
      <c r="C1082" t="s">
        <v>19</v>
      </c>
      <c r="D1082" t="s">
        <v>20</v>
      </c>
      <c r="E1082" t="s">
        <v>37</v>
      </c>
      <c r="F1082" t="s">
        <v>428</v>
      </c>
      <c r="G1082" t="s">
        <v>2551</v>
      </c>
      <c r="H1082" t="s">
        <v>24</v>
      </c>
      <c r="I1082" t="s">
        <v>61</v>
      </c>
      <c r="J1082">
        <v>3</v>
      </c>
      <c r="K1082">
        <v>263764</v>
      </c>
      <c r="L1082">
        <v>791292</v>
      </c>
      <c r="M1082">
        <v>20</v>
      </c>
      <c r="N1082" t="s">
        <v>27</v>
      </c>
      <c r="O1082">
        <v>2</v>
      </c>
      <c r="P1082" t="s">
        <v>35</v>
      </c>
      <c r="Q1082">
        <v>140</v>
      </c>
      <c r="R1082">
        <v>313112</v>
      </c>
    </row>
    <row r="1083" spans="1:18" x14ac:dyDescent="0.3">
      <c r="A1083" t="s">
        <v>2552</v>
      </c>
      <c r="B1083" s="9">
        <v>45164</v>
      </c>
      <c r="C1083" t="s">
        <v>19</v>
      </c>
      <c r="D1083" t="s">
        <v>20</v>
      </c>
      <c r="E1083" t="s">
        <v>53</v>
      </c>
      <c r="F1083" t="s">
        <v>2553</v>
      </c>
      <c r="G1083" t="s">
        <v>2554</v>
      </c>
      <c r="H1083" t="s">
        <v>32</v>
      </c>
      <c r="I1083" t="s">
        <v>113</v>
      </c>
      <c r="J1083">
        <v>12</v>
      </c>
      <c r="K1083">
        <v>11302</v>
      </c>
      <c r="L1083">
        <v>135624</v>
      </c>
      <c r="M1083">
        <v>5</v>
      </c>
      <c r="N1083" t="s">
        <v>57</v>
      </c>
      <c r="O1083">
        <v>2</v>
      </c>
      <c r="P1083" t="s">
        <v>28</v>
      </c>
      <c r="Q1083">
        <v>78</v>
      </c>
      <c r="R1083">
        <v>394393</v>
      </c>
    </row>
    <row r="1084" spans="1:18" x14ac:dyDescent="0.3">
      <c r="A1084" t="s">
        <v>2555</v>
      </c>
      <c r="B1084" s="9">
        <v>45495</v>
      </c>
      <c r="C1084" t="s">
        <v>19</v>
      </c>
      <c r="D1084" t="s">
        <v>20</v>
      </c>
      <c r="E1084" t="s">
        <v>53</v>
      </c>
      <c r="F1084" t="s">
        <v>756</v>
      </c>
      <c r="G1084" t="s">
        <v>27</v>
      </c>
      <c r="H1084" t="s">
        <v>32</v>
      </c>
      <c r="I1084" t="s">
        <v>158</v>
      </c>
      <c r="J1084">
        <v>11</v>
      </c>
      <c r="K1084">
        <v>3011</v>
      </c>
      <c r="L1084">
        <v>33121</v>
      </c>
      <c r="M1084">
        <v>10</v>
      </c>
      <c r="N1084" t="s">
        <v>47</v>
      </c>
      <c r="O1084">
        <v>1</v>
      </c>
      <c r="P1084" t="s">
        <v>35</v>
      </c>
      <c r="Q1084">
        <v>179</v>
      </c>
      <c r="R1084">
        <v>458369</v>
      </c>
    </row>
    <row r="1085" spans="1:18" x14ac:dyDescent="0.3">
      <c r="A1085" t="s">
        <v>2556</v>
      </c>
      <c r="B1085" s="9">
        <v>45224</v>
      </c>
      <c r="C1085" t="s">
        <v>19</v>
      </c>
      <c r="D1085" t="s">
        <v>20</v>
      </c>
      <c r="E1085" t="s">
        <v>37</v>
      </c>
      <c r="F1085" t="s">
        <v>437</v>
      </c>
      <c r="G1085" t="s">
        <v>2557</v>
      </c>
      <c r="H1085" t="s">
        <v>40</v>
      </c>
      <c r="I1085" t="s">
        <v>70</v>
      </c>
      <c r="J1085">
        <v>15</v>
      </c>
      <c r="K1085">
        <v>4350</v>
      </c>
      <c r="L1085">
        <v>65250</v>
      </c>
      <c r="M1085">
        <v>0</v>
      </c>
      <c r="N1085" t="s">
        <v>34</v>
      </c>
      <c r="O1085">
        <v>2</v>
      </c>
      <c r="P1085" t="s">
        <v>35</v>
      </c>
      <c r="Q1085">
        <v>21</v>
      </c>
      <c r="R1085">
        <v>313112</v>
      </c>
    </row>
    <row r="1086" spans="1:18" x14ac:dyDescent="0.3">
      <c r="A1086" t="s">
        <v>2558</v>
      </c>
      <c r="B1086" s="9">
        <v>44996</v>
      </c>
      <c r="C1086" t="s">
        <v>19</v>
      </c>
      <c r="D1086" t="s">
        <v>20</v>
      </c>
      <c r="E1086" t="s">
        <v>37</v>
      </c>
      <c r="F1086" t="s">
        <v>1920</v>
      </c>
      <c r="G1086" t="s">
        <v>2559</v>
      </c>
      <c r="H1086" t="s">
        <v>45</v>
      </c>
      <c r="I1086" t="s">
        <v>46</v>
      </c>
      <c r="J1086">
        <v>19</v>
      </c>
      <c r="K1086">
        <v>21261</v>
      </c>
      <c r="L1086">
        <v>403959</v>
      </c>
      <c r="M1086">
        <v>5</v>
      </c>
      <c r="N1086" t="s">
        <v>57</v>
      </c>
      <c r="O1086">
        <v>4</v>
      </c>
      <c r="P1086" t="s">
        <v>35</v>
      </c>
      <c r="Q1086">
        <v>127</v>
      </c>
      <c r="R1086">
        <v>1470487</v>
      </c>
    </row>
    <row r="1087" spans="1:18" x14ac:dyDescent="0.3">
      <c r="A1087" t="s">
        <v>2560</v>
      </c>
      <c r="B1087" s="9">
        <v>45493</v>
      </c>
      <c r="C1087" t="s">
        <v>19</v>
      </c>
      <c r="D1087" t="s">
        <v>20</v>
      </c>
      <c r="E1087" t="s">
        <v>21</v>
      </c>
      <c r="F1087" t="s">
        <v>1171</v>
      </c>
      <c r="G1087" t="s">
        <v>27</v>
      </c>
      <c r="H1087" t="s">
        <v>45</v>
      </c>
      <c r="I1087" t="s">
        <v>181</v>
      </c>
      <c r="J1087">
        <v>18</v>
      </c>
      <c r="K1087">
        <v>33475</v>
      </c>
      <c r="L1087">
        <v>602550</v>
      </c>
      <c r="M1087">
        <v>10</v>
      </c>
      <c r="N1087" t="s">
        <v>47</v>
      </c>
      <c r="O1087">
        <v>2</v>
      </c>
      <c r="P1087" t="s">
        <v>28</v>
      </c>
      <c r="Q1087">
        <v>21</v>
      </c>
      <c r="R1087">
        <v>1470487</v>
      </c>
    </row>
    <row r="1088" spans="1:18" x14ac:dyDescent="0.3">
      <c r="A1088" t="s">
        <v>2561</v>
      </c>
      <c r="B1088" s="9">
        <v>44973</v>
      </c>
      <c r="C1088" t="s">
        <v>19</v>
      </c>
      <c r="D1088" t="s">
        <v>20</v>
      </c>
      <c r="E1088" t="s">
        <v>37</v>
      </c>
      <c r="F1088" t="s">
        <v>1441</v>
      </c>
      <c r="G1088" t="s">
        <v>2562</v>
      </c>
      <c r="H1088" t="s">
        <v>45</v>
      </c>
      <c r="I1088" t="s">
        <v>46</v>
      </c>
      <c r="J1088">
        <v>19</v>
      </c>
      <c r="K1088">
        <v>13478</v>
      </c>
      <c r="L1088">
        <v>256082</v>
      </c>
      <c r="M1088">
        <v>5</v>
      </c>
      <c r="N1088" t="s">
        <v>47</v>
      </c>
      <c r="O1088">
        <v>3</v>
      </c>
      <c r="P1088" t="s">
        <v>35</v>
      </c>
      <c r="Q1088">
        <v>15</v>
      </c>
      <c r="R1088">
        <v>744194</v>
      </c>
    </row>
    <row r="1089" spans="1:18" x14ac:dyDescent="0.3">
      <c r="A1089" t="s">
        <v>2563</v>
      </c>
      <c r="B1089" s="9">
        <v>45442</v>
      </c>
      <c r="C1089" t="s">
        <v>19</v>
      </c>
      <c r="D1089" t="s">
        <v>20</v>
      </c>
      <c r="E1089" t="s">
        <v>21</v>
      </c>
      <c r="F1089" t="s">
        <v>2564</v>
      </c>
      <c r="G1089" t="s">
        <v>2565</v>
      </c>
      <c r="H1089" t="s">
        <v>45</v>
      </c>
      <c r="I1089" t="s">
        <v>98</v>
      </c>
      <c r="J1089">
        <v>8</v>
      </c>
      <c r="K1089">
        <v>33693</v>
      </c>
      <c r="L1089">
        <v>269544</v>
      </c>
      <c r="M1089" t="s">
        <v>27</v>
      </c>
      <c r="N1089" t="s">
        <v>57</v>
      </c>
      <c r="O1089">
        <v>3</v>
      </c>
      <c r="P1089" t="s">
        <v>35</v>
      </c>
      <c r="Q1089">
        <v>35</v>
      </c>
      <c r="R1089">
        <v>458369</v>
      </c>
    </row>
    <row r="1090" spans="1:18" x14ac:dyDescent="0.3">
      <c r="A1090" t="s">
        <v>2566</v>
      </c>
      <c r="B1090" s="9">
        <v>45259</v>
      </c>
      <c r="C1090" t="s">
        <v>19</v>
      </c>
      <c r="D1090" t="s">
        <v>20</v>
      </c>
      <c r="E1090" t="s">
        <v>21</v>
      </c>
      <c r="F1090" t="s">
        <v>1671</v>
      </c>
      <c r="G1090" t="s">
        <v>2567</v>
      </c>
      <c r="H1090" t="s">
        <v>24</v>
      </c>
      <c r="I1090" t="s">
        <v>174</v>
      </c>
      <c r="J1090">
        <v>4</v>
      </c>
      <c r="K1090">
        <v>284852</v>
      </c>
      <c r="L1090">
        <v>1139408</v>
      </c>
      <c r="M1090">
        <v>0</v>
      </c>
      <c r="N1090" t="s">
        <v>26</v>
      </c>
      <c r="O1090">
        <v>5</v>
      </c>
      <c r="P1090" t="s">
        <v>28</v>
      </c>
      <c r="Q1090">
        <v>133</v>
      </c>
      <c r="R1090">
        <v>458369</v>
      </c>
    </row>
    <row r="1091" spans="1:18" x14ac:dyDescent="0.3">
      <c r="A1091" t="s">
        <v>2568</v>
      </c>
      <c r="B1091" s="9">
        <v>45551</v>
      </c>
      <c r="C1091" t="s">
        <v>19</v>
      </c>
      <c r="D1091" t="s">
        <v>20</v>
      </c>
      <c r="E1091" t="s">
        <v>37</v>
      </c>
      <c r="F1091" t="s">
        <v>2569</v>
      </c>
      <c r="G1091" t="s">
        <v>2570</v>
      </c>
      <c r="H1091" t="s">
        <v>40</v>
      </c>
      <c r="I1091" t="s">
        <v>137</v>
      </c>
      <c r="J1091">
        <v>15</v>
      </c>
      <c r="K1091">
        <v>3045</v>
      </c>
      <c r="L1091">
        <v>45675</v>
      </c>
      <c r="M1091">
        <v>0</v>
      </c>
      <c r="N1091" t="s">
        <v>27</v>
      </c>
      <c r="O1091" t="s">
        <v>27</v>
      </c>
      <c r="P1091" t="s">
        <v>28</v>
      </c>
      <c r="Q1091">
        <v>120</v>
      </c>
      <c r="R1091">
        <v>313112</v>
      </c>
    </row>
    <row r="1092" spans="1:18" x14ac:dyDescent="0.3">
      <c r="A1092" t="s">
        <v>2571</v>
      </c>
      <c r="B1092" s="9">
        <v>44950</v>
      </c>
      <c r="C1092" t="s">
        <v>19</v>
      </c>
      <c r="D1092" t="s">
        <v>20</v>
      </c>
      <c r="E1092" t="s">
        <v>21</v>
      </c>
      <c r="F1092" t="s">
        <v>207</v>
      </c>
      <c r="G1092" t="s">
        <v>2572</v>
      </c>
      <c r="H1092" t="s">
        <v>24</v>
      </c>
      <c r="I1092" t="s">
        <v>25</v>
      </c>
      <c r="J1092">
        <v>19</v>
      </c>
      <c r="K1092">
        <v>291194</v>
      </c>
      <c r="L1092">
        <v>5532686</v>
      </c>
      <c r="M1092">
        <v>10</v>
      </c>
      <c r="N1092" t="s">
        <v>47</v>
      </c>
      <c r="O1092">
        <v>3</v>
      </c>
      <c r="P1092" t="s">
        <v>27</v>
      </c>
      <c r="Q1092">
        <v>190</v>
      </c>
      <c r="R1092">
        <v>1470487</v>
      </c>
    </row>
    <row r="1093" spans="1:18" x14ac:dyDescent="0.3">
      <c r="A1093" t="s">
        <v>2573</v>
      </c>
      <c r="B1093" s="9">
        <v>45440</v>
      </c>
      <c r="C1093" t="s">
        <v>19</v>
      </c>
      <c r="D1093" t="s">
        <v>20</v>
      </c>
      <c r="E1093" t="s">
        <v>53</v>
      </c>
      <c r="F1093" t="s">
        <v>1741</v>
      </c>
      <c r="G1093" t="s">
        <v>2574</v>
      </c>
      <c r="H1093" t="s">
        <v>65</v>
      </c>
      <c r="I1093" t="s">
        <v>78</v>
      </c>
      <c r="J1093">
        <v>14</v>
      </c>
      <c r="K1093">
        <v>129618</v>
      </c>
      <c r="L1093">
        <v>1814652</v>
      </c>
      <c r="M1093">
        <v>15</v>
      </c>
      <c r="N1093" t="s">
        <v>47</v>
      </c>
      <c r="O1093">
        <v>5</v>
      </c>
      <c r="P1093" t="s">
        <v>35</v>
      </c>
      <c r="Q1093">
        <v>180</v>
      </c>
      <c r="R1093">
        <v>1470487</v>
      </c>
    </row>
    <row r="1094" spans="1:18" x14ac:dyDescent="0.3">
      <c r="A1094" t="s">
        <v>2575</v>
      </c>
      <c r="B1094" s="9">
        <v>45169</v>
      </c>
      <c r="C1094" t="s">
        <v>19</v>
      </c>
      <c r="D1094" t="s">
        <v>20</v>
      </c>
      <c r="E1094" t="s">
        <v>21</v>
      </c>
      <c r="F1094" t="s">
        <v>556</v>
      </c>
      <c r="G1094" t="s">
        <v>27</v>
      </c>
      <c r="H1094" t="s">
        <v>45</v>
      </c>
      <c r="I1094" t="s">
        <v>46</v>
      </c>
      <c r="J1094">
        <v>12</v>
      </c>
      <c r="K1094">
        <v>35057</v>
      </c>
      <c r="L1094">
        <v>420684</v>
      </c>
      <c r="M1094">
        <v>20</v>
      </c>
      <c r="N1094" t="s">
        <v>57</v>
      </c>
      <c r="O1094">
        <v>5</v>
      </c>
      <c r="P1094" t="s">
        <v>28</v>
      </c>
      <c r="Q1094">
        <v>116</v>
      </c>
      <c r="R1094">
        <v>313112</v>
      </c>
    </row>
    <row r="1095" spans="1:18" x14ac:dyDescent="0.3">
      <c r="A1095" t="s">
        <v>2576</v>
      </c>
      <c r="B1095" s="9">
        <v>45606</v>
      </c>
      <c r="C1095" t="s">
        <v>19</v>
      </c>
      <c r="D1095" t="s">
        <v>20</v>
      </c>
      <c r="E1095" t="s">
        <v>21</v>
      </c>
      <c r="F1095" t="s">
        <v>498</v>
      </c>
      <c r="G1095" t="s">
        <v>2577</v>
      </c>
      <c r="H1095" t="s">
        <v>32</v>
      </c>
      <c r="I1095" t="s">
        <v>33</v>
      </c>
      <c r="J1095">
        <v>12</v>
      </c>
      <c r="K1095">
        <v>9375</v>
      </c>
      <c r="L1095">
        <v>112500</v>
      </c>
      <c r="M1095">
        <v>20</v>
      </c>
      <c r="N1095" t="s">
        <v>26</v>
      </c>
      <c r="O1095">
        <v>3</v>
      </c>
      <c r="P1095" t="s">
        <v>35</v>
      </c>
      <c r="Q1095">
        <v>140</v>
      </c>
      <c r="R1095">
        <v>1470487</v>
      </c>
    </row>
    <row r="1096" spans="1:18" x14ac:dyDescent="0.3">
      <c r="A1096" t="s">
        <v>2578</v>
      </c>
      <c r="B1096" s="9">
        <v>45126</v>
      </c>
      <c r="C1096" t="s">
        <v>19</v>
      </c>
      <c r="D1096" t="s">
        <v>20</v>
      </c>
      <c r="E1096" t="s">
        <v>21</v>
      </c>
      <c r="F1096" t="s">
        <v>128</v>
      </c>
      <c r="G1096" t="s">
        <v>2579</v>
      </c>
      <c r="H1096" t="s">
        <v>24</v>
      </c>
      <c r="I1096" t="s">
        <v>56</v>
      </c>
      <c r="J1096">
        <v>16</v>
      </c>
      <c r="K1096">
        <v>49649</v>
      </c>
      <c r="L1096">
        <v>794384</v>
      </c>
      <c r="M1096" t="s">
        <v>27</v>
      </c>
      <c r="N1096" t="s">
        <v>47</v>
      </c>
      <c r="O1096">
        <v>4</v>
      </c>
      <c r="P1096" t="s">
        <v>35</v>
      </c>
      <c r="Q1096">
        <v>140</v>
      </c>
      <c r="R1096">
        <v>1470487</v>
      </c>
    </row>
    <row r="1097" spans="1:18" x14ac:dyDescent="0.3">
      <c r="A1097" t="s">
        <v>2580</v>
      </c>
      <c r="B1097" s="9">
        <v>45524</v>
      </c>
      <c r="C1097" t="s">
        <v>19</v>
      </c>
      <c r="D1097" t="s">
        <v>20</v>
      </c>
      <c r="E1097" t="s">
        <v>37</v>
      </c>
      <c r="F1097" t="s">
        <v>49</v>
      </c>
      <c r="G1097" t="s">
        <v>2581</v>
      </c>
      <c r="H1097" t="s">
        <v>45</v>
      </c>
      <c r="I1097" t="s">
        <v>181</v>
      </c>
      <c r="J1097">
        <v>13</v>
      </c>
      <c r="K1097">
        <v>12657</v>
      </c>
      <c r="L1097">
        <v>164541</v>
      </c>
      <c r="M1097">
        <v>0</v>
      </c>
      <c r="N1097" t="s">
        <v>57</v>
      </c>
      <c r="O1097">
        <v>0</v>
      </c>
      <c r="P1097" t="s">
        <v>28</v>
      </c>
      <c r="Q1097">
        <v>171</v>
      </c>
      <c r="R1097">
        <v>1470487</v>
      </c>
    </row>
    <row r="1098" spans="1:18" x14ac:dyDescent="0.3">
      <c r="A1098" t="s">
        <v>2582</v>
      </c>
      <c r="B1098" s="9">
        <v>45546</v>
      </c>
      <c r="C1098" t="s">
        <v>19</v>
      </c>
      <c r="D1098" t="s">
        <v>20</v>
      </c>
      <c r="E1098" t="s">
        <v>21</v>
      </c>
      <c r="F1098" t="s">
        <v>224</v>
      </c>
      <c r="G1098" t="s">
        <v>2583</v>
      </c>
      <c r="H1098" t="s">
        <v>65</v>
      </c>
      <c r="I1098" t="s">
        <v>66</v>
      </c>
      <c r="J1098">
        <v>11</v>
      </c>
      <c r="K1098">
        <v>34023</v>
      </c>
      <c r="L1098">
        <v>374253</v>
      </c>
      <c r="M1098">
        <v>10</v>
      </c>
      <c r="N1098" t="s">
        <v>34</v>
      </c>
      <c r="O1098">
        <v>4</v>
      </c>
      <c r="P1098" t="s">
        <v>35</v>
      </c>
      <c r="Q1098">
        <v>198</v>
      </c>
      <c r="R1098">
        <v>1470487</v>
      </c>
    </row>
    <row r="1099" spans="1:18" x14ac:dyDescent="0.3">
      <c r="A1099" t="s">
        <v>2584</v>
      </c>
      <c r="B1099" s="9">
        <v>45066</v>
      </c>
      <c r="C1099" t="s">
        <v>19</v>
      </c>
      <c r="D1099" t="s">
        <v>20</v>
      </c>
      <c r="E1099" t="s">
        <v>37</v>
      </c>
      <c r="F1099" t="s">
        <v>1215</v>
      </c>
      <c r="G1099" t="s">
        <v>2585</v>
      </c>
      <c r="H1099" t="s">
        <v>45</v>
      </c>
      <c r="I1099" t="s">
        <v>181</v>
      </c>
      <c r="J1099">
        <v>3</v>
      </c>
      <c r="K1099">
        <v>31534</v>
      </c>
      <c r="L1099">
        <v>94602</v>
      </c>
      <c r="M1099" t="s">
        <v>27</v>
      </c>
      <c r="N1099" t="s">
        <v>57</v>
      </c>
      <c r="O1099">
        <v>1</v>
      </c>
      <c r="P1099" t="s">
        <v>35</v>
      </c>
      <c r="Q1099">
        <v>42</v>
      </c>
      <c r="R1099">
        <v>313112</v>
      </c>
    </row>
    <row r="1100" spans="1:18" x14ac:dyDescent="0.3">
      <c r="A1100" t="s">
        <v>2586</v>
      </c>
      <c r="B1100" s="9">
        <v>45371</v>
      </c>
      <c r="C1100" t="s">
        <v>19</v>
      </c>
      <c r="D1100" t="s">
        <v>20</v>
      </c>
      <c r="E1100" t="s">
        <v>37</v>
      </c>
      <c r="F1100" t="s">
        <v>2587</v>
      </c>
      <c r="G1100" t="s">
        <v>2588</v>
      </c>
      <c r="H1100" t="s">
        <v>45</v>
      </c>
      <c r="I1100" t="s">
        <v>46</v>
      </c>
      <c r="J1100">
        <v>10</v>
      </c>
      <c r="K1100">
        <v>14177</v>
      </c>
      <c r="L1100">
        <v>141770</v>
      </c>
      <c r="M1100">
        <v>0</v>
      </c>
      <c r="N1100" t="s">
        <v>26</v>
      </c>
      <c r="O1100">
        <v>3</v>
      </c>
      <c r="P1100" t="s">
        <v>35</v>
      </c>
      <c r="Q1100">
        <v>191</v>
      </c>
      <c r="R1100">
        <v>1470487</v>
      </c>
    </row>
    <row r="1101" spans="1:18" x14ac:dyDescent="0.3">
      <c r="A1101" t="s">
        <v>2589</v>
      </c>
      <c r="B1101" s="9">
        <v>45100</v>
      </c>
      <c r="C1101" t="s">
        <v>19</v>
      </c>
      <c r="D1101" t="s">
        <v>20</v>
      </c>
      <c r="E1101" t="s">
        <v>21</v>
      </c>
      <c r="F1101" t="s">
        <v>2590</v>
      </c>
      <c r="G1101" t="s">
        <v>2591</v>
      </c>
      <c r="H1101" t="s">
        <v>40</v>
      </c>
      <c r="I1101" t="s">
        <v>70</v>
      </c>
      <c r="J1101">
        <v>6</v>
      </c>
      <c r="K1101">
        <v>7194</v>
      </c>
      <c r="L1101">
        <v>43164</v>
      </c>
      <c r="M1101">
        <v>0</v>
      </c>
      <c r="N1101" t="s">
        <v>47</v>
      </c>
      <c r="O1101">
        <v>1</v>
      </c>
      <c r="P1101" t="s">
        <v>28</v>
      </c>
      <c r="Q1101">
        <v>174</v>
      </c>
      <c r="R1101">
        <v>1470487</v>
      </c>
    </row>
    <row r="1102" spans="1:18" x14ac:dyDescent="0.3">
      <c r="A1102" t="s">
        <v>2592</v>
      </c>
      <c r="B1102" s="9">
        <v>45653</v>
      </c>
      <c r="C1102" t="s">
        <v>19</v>
      </c>
      <c r="D1102" t="s">
        <v>20</v>
      </c>
      <c r="E1102" t="s">
        <v>37</v>
      </c>
      <c r="F1102" t="s">
        <v>132</v>
      </c>
      <c r="G1102" t="s">
        <v>27</v>
      </c>
      <c r="H1102" t="s">
        <v>24</v>
      </c>
      <c r="I1102" t="s">
        <v>56</v>
      </c>
      <c r="J1102">
        <v>9</v>
      </c>
      <c r="K1102">
        <v>312106</v>
      </c>
      <c r="L1102">
        <v>2808954</v>
      </c>
      <c r="M1102">
        <v>10</v>
      </c>
      <c r="N1102" t="s">
        <v>57</v>
      </c>
      <c r="O1102">
        <v>4</v>
      </c>
      <c r="P1102" t="s">
        <v>35</v>
      </c>
      <c r="Q1102">
        <v>49</v>
      </c>
      <c r="R1102">
        <v>313112</v>
      </c>
    </row>
    <row r="1103" spans="1:18" x14ac:dyDescent="0.3">
      <c r="A1103" t="s">
        <v>2593</v>
      </c>
      <c r="B1103" s="9">
        <v>45226</v>
      </c>
      <c r="C1103" t="s">
        <v>19</v>
      </c>
      <c r="D1103" t="s">
        <v>20</v>
      </c>
      <c r="E1103" t="s">
        <v>37</v>
      </c>
      <c r="F1103" t="s">
        <v>592</v>
      </c>
      <c r="G1103" t="s">
        <v>2594</v>
      </c>
      <c r="H1103" t="s">
        <v>45</v>
      </c>
      <c r="I1103" t="s">
        <v>181</v>
      </c>
      <c r="J1103">
        <v>18</v>
      </c>
      <c r="K1103">
        <v>26008</v>
      </c>
      <c r="L1103">
        <v>468144</v>
      </c>
      <c r="M1103">
        <v>15</v>
      </c>
      <c r="N1103" t="s">
        <v>47</v>
      </c>
      <c r="O1103">
        <v>4</v>
      </c>
      <c r="P1103" t="s">
        <v>28</v>
      </c>
      <c r="Q1103">
        <v>82</v>
      </c>
      <c r="R1103">
        <v>458369</v>
      </c>
    </row>
    <row r="1104" spans="1:18" x14ac:dyDescent="0.3">
      <c r="A1104" t="s">
        <v>2595</v>
      </c>
      <c r="B1104" s="9">
        <v>44927</v>
      </c>
      <c r="C1104" t="s">
        <v>2596</v>
      </c>
      <c r="D1104" t="s">
        <v>2597</v>
      </c>
      <c r="E1104" t="s">
        <v>2598</v>
      </c>
      <c r="F1104" t="s">
        <v>287</v>
      </c>
      <c r="G1104" t="s">
        <v>2599</v>
      </c>
      <c r="H1104" t="s">
        <v>32</v>
      </c>
      <c r="I1104" t="s">
        <v>95</v>
      </c>
      <c r="J1104">
        <v>9</v>
      </c>
      <c r="K1104">
        <v>6597</v>
      </c>
      <c r="L1104">
        <v>59373</v>
      </c>
      <c r="M1104">
        <v>10</v>
      </c>
      <c r="N1104" t="s">
        <v>57</v>
      </c>
      <c r="O1104" t="s">
        <v>27</v>
      </c>
      <c r="P1104" t="s">
        <v>35</v>
      </c>
      <c r="Q1104">
        <v>127</v>
      </c>
      <c r="R1104">
        <v>670990</v>
      </c>
    </row>
    <row r="1105" spans="1:18" x14ac:dyDescent="0.3">
      <c r="A1105" t="s">
        <v>2600</v>
      </c>
      <c r="B1105" s="9">
        <v>44928</v>
      </c>
      <c r="C1105" t="s">
        <v>2596</v>
      </c>
      <c r="D1105" t="s">
        <v>2597</v>
      </c>
      <c r="E1105" t="s">
        <v>2598</v>
      </c>
      <c r="F1105" t="s">
        <v>792</v>
      </c>
      <c r="G1105" t="s">
        <v>2601</v>
      </c>
      <c r="H1105" t="s">
        <v>40</v>
      </c>
      <c r="I1105" t="s">
        <v>51</v>
      </c>
      <c r="J1105">
        <v>9</v>
      </c>
      <c r="K1105">
        <v>4948</v>
      </c>
      <c r="L1105">
        <v>44532</v>
      </c>
      <c r="M1105">
        <v>20</v>
      </c>
      <c r="N1105" t="s">
        <v>47</v>
      </c>
      <c r="O1105">
        <v>1</v>
      </c>
      <c r="P1105" t="s">
        <v>27</v>
      </c>
      <c r="Q1105">
        <v>145</v>
      </c>
      <c r="R1105">
        <v>353716</v>
      </c>
    </row>
    <row r="1106" spans="1:18" x14ac:dyDescent="0.3">
      <c r="A1106" t="s">
        <v>2602</v>
      </c>
      <c r="B1106" s="9">
        <v>44928</v>
      </c>
      <c r="C1106" t="s">
        <v>2596</v>
      </c>
      <c r="D1106" t="s">
        <v>2597</v>
      </c>
      <c r="E1106" t="s">
        <v>2598</v>
      </c>
      <c r="F1106" t="s">
        <v>204</v>
      </c>
      <c r="G1106" t="s">
        <v>27</v>
      </c>
      <c r="H1106" t="s">
        <v>65</v>
      </c>
      <c r="I1106" t="s">
        <v>66</v>
      </c>
      <c r="J1106">
        <v>4</v>
      </c>
      <c r="K1106">
        <v>132497</v>
      </c>
      <c r="L1106">
        <v>529988</v>
      </c>
      <c r="M1106">
        <v>10</v>
      </c>
      <c r="N1106" t="s">
        <v>26</v>
      </c>
      <c r="O1106">
        <v>5</v>
      </c>
      <c r="P1106" t="s">
        <v>28</v>
      </c>
      <c r="Q1106">
        <v>38</v>
      </c>
      <c r="R1106">
        <v>647779</v>
      </c>
    </row>
    <row r="1107" spans="1:18" x14ac:dyDescent="0.3">
      <c r="A1107" t="s">
        <v>2603</v>
      </c>
      <c r="B1107" s="9">
        <v>44929</v>
      </c>
      <c r="C1107" t="s">
        <v>2596</v>
      </c>
      <c r="D1107" t="s">
        <v>2597</v>
      </c>
      <c r="E1107" t="s">
        <v>2352</v>
      </c>
      <c r="F1107" t="s">
        <v>1123</v>
      </c>
      <c r="G1107" t="s">
        <v>2604</v>
      </c>
      <c r="H1107" t="s">
        <v>24</v>
      </c>
      <c r="I1107" t="s">
        <v>56</v>
      </c>
      <c r="J1107">
        <v>9</v>
      </c>
      <c r="K1107">
        <v>220045</v>
      </c>
      <c r="L1107">
        <v>1980405</v>
      </c>
      <c r="M1107">
        <v>0</v>
      </c>
      <c r="N1107" t="s">
        <v>57</v>
      </c>
      <c r="O1107">
        <v>3</v>
      </c>
      <c r="P1107" t="s">
        <v>35</v>
      </c>
      <c r="Q1107">
        <v>167</v>
      </c>
      <c r="R1107">
        <v>1309937</v>
      </c>
    </row>
    <row r="1108" spans="1:18" x14ac:dyDescent="0.3">
      <c r="A1108" t="s">
        <v>2605</v>
      </c>
      <c r="B1108" s="9">
        <v>44931</v>
      </c>
      <c r="C1108" t="s">
        <v>2596</v>
      </c>
      <c r="D1108" t="s">
        <v>2597</v>
      </c>
      <c r="E1108" t="s">
        <v>2598</v>
      </c>
      <c r="F1108" t="s">
        <v>2527</v>
      </c>
      <c r="G1108" t="s">
        <v>2606</v>
      </c>
      <c r="H1108" t="s">
        <v>24</v>
      </c>
      <c r="I1108" t="s">
        <v>25</v>
      </c>
      <c r="J1108">
        <v>2</v>
      </c>
      <c r="K1108">
        <v>292420</v>
      </c>
      <c r="L1108">
        <v>584840</v>
      </c>
      <c r="M1108">
        <v>0</v>
      </c>
      <c r="N1108" t="s">
        <v>47</v>
      </c>
      <c r="O1108">
        <v>0</v>
      </c>
      <c r="P1108" t="s">
        <v>35</v>
      </c>
      <c r="Q1108">
        <v>137</v>
      </c>
      <c r="R1108">
        <v>1309937</v>
      </c>
    </row>
    <row r="1109" spans="1:18" x14ac:dyDescent="0.3">
      <c r="A1109" t="s">
        <v>2607</v>
      </c>
      <c r="B1109" s="9">
        <v>44932</v>
      </c>
      <c r="C1109" t="s">
        <v>2596</v>
      </c>
      <c r="D1109" t="s">
        <v>2597</v>
      </c>
      <c r="E1109" t="s">
        <v>2352</v>
      </c>
      <c r="F1109" t="s">
        <v>609</v>
      </c>
      <c r="G1109" t="s">
        <v>2608</v>
      </c>
      <c r="H1109" t="s">
        <v>24</v>
      </c>
      <c r="I1109" t="s">
        <v>25</v>
      </c>
      <c r="J1109">
        <v>9</v>
      </c>
      <c r="K1109">
        <v>311344</v>
      </c>
      <c r="L1109">
        <v>2802096</v>
      </c>
      <c r="M1109" t="s">
        <v>27</v>
      </c>
      <c r="N1109" t="s">
        <v>34</v>
      </c>
      <c r="O1109">
        <v>3</v>
      </c>
      <c r="P1109" t="s">
        <v>28</v>
      </c>
      <c r="Q1109">
        <v>14</v>
      </c>
      <c r="R1109">
        <v>1309937</v>
      </c>
    </row>
    <row r="1110" spans="1:18" x14ac:dyDescent="0.3">
      <c r="A1110" t="s">
        <v>2609</v>
      </c>
      <c r="B1110" s="9">
        <v>44933</v>
      </c>
      <c r="C1110" t="s">
        <v>2596</v>
      </c>
      <c r="D1110" t="s">
        <v>2597</v>
      </c>
      <c r="E1110" t="s">
        <v>2598</v>
      </c>
      <c r="F1110" t="s">
        <v>87</v>
      </c>
      <c r="G1110" t="s">
        <v>2610</v>
      </c>
      <c r="H1110" t="s">
        <v>65</v>
      </c>
      <c r="I1110" t="s">
        <v>289</v>
      </c>
      <c r="J1110">
        <v>16</v>
      </c>
      <c r="K1110">
        <v>83301</v>
      </c>
      <c r="L1110">
        <v>1332816</v>
      </c>
      <c r="M1110">
        <v>5</v>
      </c>
      <c r="N1110" t="s">
        <v>26</v>
      </c>
      <c r="O1110">
        <v>1</v>
      </c>
      <c r="P1110" t="s">
        <v>35</v>
      </c>
      <c r="Q1110">
        <v>175</v>
      </c>
      <c r="R1110">
        <v>647779</v>
      </c>
    </row>
    <row r="1111" spans="1:18" x14ac:dyDescent="0.3">
      <c r="A1111" t="s">
        <v>2611</v>
      </c>
      <c r="B1111" s="9">
        <v>44934</v>
      </c>
      <c r="C1111" t="s">
        <v>2596</v>
      </c>
      <c r="D1111" t="s">
        <v>2597</v>
      </c>
      <c r="E1111" t="s">
        <v>2352</v>
      </c>
      <c r="F1111" t="s">
        <v>370</v>
      </c>
      <c r="G1111" t="s">
        <v>2612</v>
      </c>
      <c r="H1111" t="s">
        <v>40</v>
      </c>
      <c r="I1111" t="s">
        <v>41</v>
      </c>
      <c r="J1111">
        <v>3</v>
      </c>
      <c r="K1111">
        <v>14384</v>
      </c>
      <c r="L1111">
        <v>43152</v>
      </c>
      <c r="M1111">
        <v>0</v>
      </c>
      <c r="N1111" t="s">
        <v>47</v>
      </c>
      <c r="O1111">
        <v>4</v>
      </c>
      <c r="P1111" t="s">
        <v>35</v>
      </c>
      <c r="Q1111">
        <v>77</v>
      </c>
      <c r="R1111">
        <v>353716</v>
      </c>
    </row>
    <row r="1112" spans="1:18" x14ac:dyDescent="0.3">
      <c r="A1112" t="s">
        <v>2613</v>
      </c>
      <c r="B1112" s="9">
        <v>44935</v>
      </c>
      <c r="C1112" t="s">
        <v>2596</v>
      </c>
      <c r="D1112" t="s">
        <v>2597</v>
      </c>
      <c r="E1112" t="s">
        <v>2598</v>
      </c>
      <c r="F1112" t="s">
        <v>508</v>
      </c>
      <c r="G1112" t="s">
        <v>2614</v>
      </c>
      <c r="H1112" t="s">
        <v>45</v>
      </c>
      <c r="I1112" t="s">
        <v>46</v>
      </c>
      <c r="J1112">
        <v>14</v>
      </c>
      <c r="K1112">
        <v>5465</v>
      </c>
      <c r="L1112">
        <v>76510</v>
      </c>
      <c r="M1112">
        <v>20</v>
      </c>
      <c r="N1112" t="s">
        <v>57</v>
      </c>
      <c r="O1112">
        <v>4</v>
      </c>
      <c r="P1112" t="s">
        <v>35</v>
      </c>
      <c r="Q1112">
        <v>152</v>
      </c>
      <c r="R1112">
        <v>339514</v>
      </c>
    </row>
    <row r="1113" spans="1:18" x14ac:dyDescent="0.3">
      <c r="A1113" t="s">
        <v>2615</v>
      </c>
      <c r="B1113" s="9">
        <v>44935</v>
      </c>
      <c r="C1113" t="s">
        <v>2596</v>
      </c>
      <c r="D1113" t="s">
        <v>2597</v>
      </c>
      <c r="E1113" t="s">
        <v>2616</v>
      </c>
      <c r="F1113" t="s">
        <v>2514</v>
      </c>
      <c r="G1113" t="s">
        <v>2617</v>
      </c>
      <c r="H1113" t="s">
        <v>45</v>
      </c>
      <c r="I1113" t="s">
        <v>82</v>
      </c>
      <c r="J1113">
        <v>11</v>
      </c>
      <c r="K1113">
        <v>39325</v>
      </c>
      <c r="L1113">
        <v>432575</v>
      </c>
      <c r="M1113">
        <v>15</v>
      </c>
      <c r="N1113" t="s">
        <v>27</v>
      </c>
      <c r="O1113">
        <v>2</v>
      </c>
      <c r="P1113" t="s">
        <v>35</v>
      </c>
      <c r="Q1113">
        <v>72</v>
      </c>
      <c r="R1113">
        <v>339514</v>
      </c>
    </row>
    <row r="1114" spans="1:18" x14ac:dyDescent="0.3">
      <c r="A1114" t="s">
        <v>2618</v>
      </c>
      <c r="B1114" s="9">
        <v>44937</v>
      </c>
      <c r="C1114" t="s">
        <v>2596</v>
      </c>
      <c r="D1114" t="s">
        <v>2597</v>
      </c>
      <c r="E1114" t="s">
        <v>2598</v>
      </c>
      <c r="F1114" t="s">
        <v>684</v>
      </c>
      <c r="G1114" t="s">
        <v>2619</v>
      </c>
      <c r="H1114" t="s">
        <v>45</v>
      </c>
      <c r="I1114" t="s">
        <v>98</v>
      </c>
      <c r="J1114">
        <v>3</v>
      </c>
      <c r="K1114">
        <v>24026</v>
      </c>
      <c r="L1114">
        <v>72078</v>
      </c>
      <c r="M1114">
        <v>15</v>
      </c>
      <c r="N1114" t="s">
        <v>26</v>
      </c>
      <c r="O1114" t="s">
        <v>27</v>
      </c>
      <c r="P1114" t="s">
        <v>35</v>
      </c>
      <c r="Q1114">
        <v>50</v>
      </c>
      <c r="R1114">
        <v>339514</v>
      </c>
    </row>
    <row r="1115" spans="1:18" x14ac:dyDescent="0.3">
      <c r="A1115" t="s">
        <v>2620</v>
      </c>
      <c r="B1115" s="9">
        <v>44937</v>
      </c>
      <c r="C1115" t="s">
        <v>2596</v>
      </c>
      <c r="D1115" t="s">
        <v>2597</v>
      </c>
      <c r="E1115" t="s">
        <v>2598</v>
      </c>
      <c r="F1115" t="s">
        <v>287</v>
      </c>
      <c r="G1115" t="s">
        <v>2621</v>
      </c>
      <c r="H1115" t="s">
        <v>45</v>
      </c>
      <c r="I1115" t="s">
        <v>98</v>
      </c>
      <c r="J1115">
        <v>19</v>
      </c>
      <c r="K1115">
        <v>19571</v>
      </c>
      <c r="L1115">
        <v>371849</v>
      </c>
      <c r="M1115">
        <v>5</v>
      </c>
      <c r="N1115" t="s">
        <v>47</v>
      </c>
      <c r="O1115">
        <v>5</v>
      </c>
      <c r="P1115" t="s">
        <v>35</v>
      </c>
      <c r="Q1115">
        <v>151</v>
      </c>
      <c r="R1115">
        <v>339514</v>
      </c>
    </row>
    <row r="1116" spans="1:18" x14ac:dyDescent="0.3">
      <c r="A1116" t="s">
        <v>2622</v>
      </c>
      <c r="B1116" s="9">
        <v>44938</v>
      </c>
      <c r="C1116" t="s">
        <v>2596</v>
      </c>
      <c r="D1116" t="s">
        <v>2597</v>
      </c>
      <c r="E1116" t="s">
        <v>2598</v>
      </c>
      <c r="F1116" t="s">
        <v>1238</v>
      </c>
      <c r="G1116" t="s">
        <v>2623</v>
      </c>
      <c r="H1116" t="s">
        <v>40</v>
      </c>
      <c r="I1116" t="s">
        <v>123</v>
      </c>
      <c r="J1116">
        <v>20</v>
      </c>
      <c r="K1116">
        <v>17576</v>
      </c>
      <c r="L1116">
        <v>351520</v>
      </c>
      <c r="M1116" t="s">
        <v>27</v>
      </c>
      <c r="N1116" t="s">
        <v>34</v>
      </c>
      <c r="O1116">
        <v>4</v>
      </c>
      <c r="P1116" t="s">
        <v>35</v>
      </c>
      <c r="Q1116">
        <v>25</v>
      </c>
      <c r="R1116">
        <v>353716</v>
      </c>
    </row>
    <row r="1117" spans="1:18" x14ac:dyDescent="0.3">
      <c r="A1117" t="s">
        <v>2624</v>
      </c>
      <c r="B1117" s="9">
        <v>44938</v>
      </c>
      <c r="C1117" t="s">
        <v>2596</v>
      </c>
      <c r="D1117" t="s">
        <v>2597</v>
      </c>
      <c r="E1117" t="s">
        <v>2616</v>
      </c>
      <c r="F1117" t="s">
        <v>196</v>
      </c>
      <c r="G1117" t="s">
        <v>2625</v>
      </c>
      <c r="H1117" t="s">
        <v>40</v>
      </c>
      <c r="I1117" t="s">
        <v>123</v>
      </c>
      <c r="J1117">
        <v>12</v>
      </c>
      <c r="K1117">
        <v>5924</v>
      </c>
      <c r="L1117">
        <v>71088</v>
      </c>
      <c r="M1117">
        <v>20</v>
      </c>
      <c r="N1117" t="s">
        <v>27</v>
      </c>
      <c r="O1117" t="s">
        <v>27</v>
      </c>
      <c r="P1117" t="s">
        <v>35</v>
      </c>
      <c r="Q1117">
        <v>192</v>
      </c>
      <c r="R1117">
        <v>353716</v>
      </c>
    </row>
    <row r="1118" spans="1:18" x14ac:dyDescent="0.3">
      <c r="A1118" t="s">
        <v>2626</v>
      </c>
      <c r="B1118" s="9">
        <v>44939</v>
      </c>
      <c r="C1118" t="s">
        <v>2596</v>
      </c>
      <c r="D1118" t="s">
        <v>2597</v>
      </c>
      <c r="E1118" t="s">
        <v>2616</v>
      </c>
      <c r="F1118" t="s">
        <v>1853</v>
      </c>
      <c r="G1118" t="s">
        <v>2627</v>
      </c>
      <c r="H1118" t="s">
        <v>32</v>
      </c>
      <c r="I1118" t="s">
        <v>113</v>
      </c>
      <c r="J1118">
        <v>20</v>
      </c>
      <c r="K1118">
        <v>23355</v>
      </c>
      <c r="L1118">
        <v>467100</v>
      </c>
      <c r="M1118">
        <v>5</v>
      </c>
      <c r="N1118" t="s">
        <v>57</v>
      </c>
      <c r="O1118">
        <v>2</v>
      </c>
      <c r="P1118" t="s">
        <v>35</v>
      </c>
      <c r="Q1118">
        <v>149</v>
      </c>
      <c r="R1118">
        <v>670990</v>
      </c>
    </row>
    <row r="1119" spans="1:18" x14ac:dyDescent="0.3">
      <c r="A1119" t="s">
        <v>2628</v>
      </c>
      <c r="B1119" s="9">
        <v>44939</v>
      </c>
      <c r="C1119" t="s">
        <v>2596</v>
      </c>
      <c r="D1119" t="s">
        <v>2597</v>
      </c>
      <c r="E1119" t="s">
        <v>2616</v>
      </c>
      <c r="F1119" t="s">
        <v>1660</v>
      </c>
      <c r="G1119" t="s">
        <v>2629</v>
      </c>
      <c r="H1119" t="s">
        <v>24</v>
      </c>
      <c r="I1119" t="s">
        <v>152</v>
      </c>
      <c r="J1119">
        <v>10</v>
      </c>
      <c r="K1119">
        <v>99078</v>
      </c>
      <c r="L1119">
        <v>990780</v>
      </c>
      <c r="M1119">
        <v>0</v>
      </c>
      <c r="N1119" t="s">
        <v>26</v>
      </c>
      <c r="O1119">
        <v>2</v>
      </c>
      <c r="P1119" t="s">
        <v>35</v>
      </c>
      <c r="Q1119">
        <v>160</v>
      </c>
      <c r="R1119">
        <v>1309937</v>
      </c>
    </row>
    <row r="1120" spans="1:18" x14ac:dyDescent="0.3">
      <c r="A1120" t="s">
        <v>2630</v>
      </c>
      <c r="B1120" s="9">
        <v>44939</v>
      </c>
      <c r="C1120" t="s">
        <v>2596</v>
      </c>
      <c r="D1120" t="s">
        <v>2597</v>
      </c>
      <c r="E1120" t="s">
        <v>2598</v>
      </c>
      <c r="F1120" t="s">
        <v>2500</v>
      </c>
      <c r="G1120" t="s">
        <v>2631</v>
      </c>
      <c r="H1120" t="s">
        <v>45</v>
      </c>
      <c r="I1120" t="s">
        <v>98</v>
      </c>
      <c r="J1120">
        <v>20</v>
      </c>
      <c r="K1120">
        <v>7995</v>
      </c>
      <c r="L1120">
        <v>159900</v>
      </c>
      <c r="M1120" t="s">
        <v>27</v>
      </c>
      <c r="N1120" t="s">
        <v>57</v>
      </c>
      <c r="O1120">
        <v>3</v>
      </c>
      <c r="P1120" t="s">
        <v>28</v>
      </c>
      <c r="Q1120">
        <v>183</v>
      </c>
      <c r="R1120">
        <v>339514</v>
      </c>
    </row>
    <row r="1121" spans="1:18" x14ac:dyDescent="0.3">
      <c r="A1121" t="s">
        <v>2632</v>
      </c>
      <c r="B1121" s="9">
        <v>44941</v>
      </c>
      <c r="C1121" t="s">
        <v>2596</v>
      </c>
      <c r="D1121" t="s">
        <v>2597</v>
      </c>
      <c r="E1121" t="s">
        <v>2616</v>
      </c>
      <c r="F1121" t="s">
        <v>1941</v>
      </c>
      <c r="G1121" t="s">
        <v>2633</v>
      </c>
      <c r="H1121" t="s">
        <v>32</v>
      </c>
      <c r="I1121" t="s">
        <v>33</v>
      </c>
      <c r="J1121">
        <v>10</v>
      </c>
      <c r="K1121">
        <v>7054</v>
      </c>
      <c r="L1121">
        <v>70540</v>
      </c>
      <c r="M1121" t="s">
        <v>27</v>
      </c>
      <c r="N1121" t="s">
        <v>47</v>
      </c>
      <c r="O1121">
        <v>5</v>
      </c>
      <c r="P1121" t="s">
        <v>35</v>
      </c>
      <c r="Q1121">
        <v>196</v>
      </c>
      <c r="R1121">
        <v>670990</v>
      </c>
    </row>
    <row r="1122" spans="1:18" x14ac:dyDescent="0.3">
      <c r="A1122" t="s">
        <v>2634</v>
      </c>
      <c r="B1122" s="9">
        <v>44941</v>
      </c>
      <c r="C1122" t="s">
        <v>2596</v>
      </c>
      <c r="D1122" t="s">
        <v>2597</v>
      </c>
      <c r="E1122" t="s">
        <v>2352</v>
      </c>
      <c r="F1122" t="s">
        <v>230</v>
      </c>
      <c r="G1122" t="s">
        <v>2635</v>
      </c>
      <c r="H1122" t="s">
        <v>32</v>
      </c>
      <c r="I1122" t="s">
        <v>117</v>
      </c>
      <c r="J1122">
        <v>6</v>
      </c>
      <c r="K1122">
        <v>10045</v>
      </c>
      <c r="L1122">
        <v>60270</v>
      </c>
      <c r="M1122">
        <v>10</v>
      </c>
      <c r="N1122" t="s">
        <v>47</v>
      </c>
      <c r="O1122">
        <v>2</v>
      </c>
      <c r="P1122" t="s">
        <v>35</v>
      </c>
      <c r="Q1122">
        <v>115</v>
      </c>
      <c r="R1122">
        <v>670990</v>
      </c>
    </row>
    <row r="1123" spans="1:18" x14ac:dyDescent="0.3">
      <c r="A1123" t="s">
        <v>2636</v>
      </c>
      <c r="B1123" s="9">
        <v>44941</v>
      </c>
      <c r="C1123" t="s">
        <v>2596</v>
      </c>
      <c r="D1123" t="s">
        <v>2597</v>
      </c>
      <c r="E1123" t="s">
        <v>2598</v>
      </c>
      <c r="F1123" t="s">
        <v>2637</v>
      </c>
      <c r="G1123" t="s">
        <v>2638</v>
      </c>
      <c r="H1123" t="s">
        <v>32</v>
      </c>
      <c r="I1123" t="s">
        <v>158</v>
      </c>
      <c r="J1123">
        <v>2</v>
      </c>
      <c r="K1123">
        <v>16270</v>
      </c>
      <c r="L1123">
        <v>32540</v>
      </c>
      <c r="M1123">
        <v>20</v>
      </c>
      <c r="N1123" t="s">
        <v>26</v>
      </c>
      <c r="O1123">
        <v>3</v>
      </c>
      <c r="P1123" t="s">
        <v>35</v>
      </c>
      <c r="Q1123">
        <v>192</v>
      </c>
      <c r="R1123">
        <v>670990</v>
      </c>
    </row>
    <row r="1124" spans="1:18" x14ac:dyDescent="0.3">
      <c r="A1124" t="s">
        <v>2639</v>
      </c>
      <c r="B1124" s="9">
        <v>44941</v>
      </c>
      <c r="C1124" t="s">
        <v>2596</v>
      </c>
      <c r="D1124" t="s">
        <v>2597</v>
      </c>
      <c r="E1124" t="s">
        <v>2616</v>
      </c>
      <c r="F1124" t="s">
        <v>581</v>
      </c>
      <c r="G1124" t="s">
        <v>2640</v>
      </c>
      <c r="H1124" t="s">
        <v>45</v>
      </c>
      <c r="I1124" t="s">
        <v>82</v>
      </c>
      <c r="J1124">
        <v>5</v>
      </c>
      <c r="K1124">
        <v>3756</v>
      </c>
      <c r="L1124">
        <v>18780</v>
      </c>
      <c r="M1124" t="s">
        <v>27</v>
      </c>
      <c r="N1124" t="s">
        <v>57</v>
      </c>
      <c r="O1124" t="s">
        <v>27</v>
      </c>
      <c r="P1124" t="s">
        <v>35</v>
      </c>
      <c r="Q1124">
        <v>142</v>
      </c>
      <c r="R1124">
        <v>339514</v>
      </c>
    </row>
    <row r="1125" spans="1:18" x14ac:dyDescent="0.3">
      <c r="A1125" t="s">
        <v>2641</v>
      </c>
      <c r="B1125" s="9">
        <v>44943</v>
      </c>
      <c r="C1125" t="s">
        <v>2596</v>
      </c>
      <c r="D1125" t="s">
        <v>2597</v>
      </c>
      <c r="E1125" t="s">
        <v>2616</v>
      </c>
      <c r="F1125" t="s">
        <v>1941</v>
      </c>
      <c r="G1125" t="s">
        <v>2642</v>
      </c>
      <c r="H1125" t="s">
        <v>24</v>
      </c>
      <c r="I1125" t="s">
        <v>56</v>
      </c>
      <c r="J1125">
        <v>5</v>
      </c>
      <c r="K1125">
        <v>270215</v>
      </c>
      <c r="L1125">
        <v>1351075</v>
      </c>
      <c r="M1125">
        <v>15</v>
      </c>
      <c r="N1125" t="s">
        <v>57</v>
      </c>
      <c r="O1125">
        <v>1</v>
      </c>
      <c r="P1125" t="s">
        <v>28</v>
      </c>
      <c r="Q1125">
        <v>129</v>
      </c>
      <c r="R1125">
        <v>1309937</v>
      </c>
    </row>
    <row r="1126" spans="1:18" x14ac:dyDescent="0.3">
      <c r="A1126" t="s">
        <v>2643</v>
      </c>
      <c r="B1126" s="9">
        <v>44943</v>
      </c>
      <c r="C1126" t="s">
        <v>2596</v>
      </c>
      <c r="D1126" t="s">
        <v>2597</v>
      </c>
      <c r="E1126" t="s">
        <v>2616</v>
      </c>
      <c r="F1126" t="s">
        <v>2644</v>
      </c>
      <c r="G1126" t="s">
        <v>2645</v>
      </c>
      <c r="H1126" t="s">
        <v>45</v>
      </c>
      <c r="I1126" t="s">
        <v>181</v>
      </c>
      <c r="J1126">
        <v>8</v>
      </c>
      <c r="K1126">
        <v>16611</v>
      </c>
      <c r="L1126">
        <v>132888</v>
      </c>
      <c r="M1126">
        <v>10</v>
      </c>
      <c r="N1126" t="s">
        <v>57</v>
      </c>
      <c r="O1126">
        <v>1</v>
      </c>
      <c r="P1126" t="s">
        <v>28</v>
      </c>
      <c r="Q1126">
        <v>123</v>
      </c>
      <c r="R1126">
        <v>339514</v>
      </c>
    </row>
    <row r="1127" spans="1:18" x14ac:dyDescent="0.3">
      <c r="A1127" t="s">
        <v>2646</v>
      </c>
      <c r="B1127" s="9">
        <v>44943</v>
      </c>
      <c r="C1127" t="s">
        <v>2596</v>
      </c>
      <c r="D1127" t="s">
        <v>2597</v>
      </c>
      <c r="E1127" t="s">
        <v>2598</v>
      </c>
      <c r="F1127" t="s">
        <v>135</v>
      </c>
      <c r="G1127" t="s">
        <v>2647</v>
      </c>
      <c r="H1127" t="s">
        <v>32</v>
      </c>
      <c r="I1127" t="s">
        <v>33</v>
      </c>
      <c r="J1127">
        <v>3</v>
      </c>
      <c r="K1127">
        <v>20842</v>
      </c>
      <c r="L1127">
        <v>62526</v>
      </c>
      <c r="M1127">
        <v>10</v>
      </c>
      <c r="N1127" t="s">
        <v>26</v>
      </c>
      <c r="O1127">
        <v>2</v>
      </c>
      <c r="P1127" t="s">
        <v>35</v>
      </c>
      <c r="Q1127">
        <v>58</v>
      </c>
      <c r="R1127">
        <v>670990</v>
      </c>
    </row>
    <row r="1128" spans="1:18" x14ac:dyDescent="0.3">
      <c r="A1128" t="s">
        <v>2648</v>
      </c>
      <c r="B1128" s="9">
        <v>44944</v>
      </c>
      <c r="C1128" t="s">
        <v>2596</v>
      </c>
      <c r="D1128" t="s">
        <v>2597</v>
      </c>
      <c r="E1128" t="s">
        <v>2598</v>
      </c>
      <c r="F1128" t="s">
        <v>2649</v>
      </c>
      <c r="G1128" t="s">
        <v>2650</v>
      </c>
      <c r="H1128" t="s">
        <v>24</v>
      </c>
      <c r="I1128" t="s">
        <v>174</v>
      </c>
      <c r="J1128">
        <v>15</v>
      </c>
      <c r="K1128">
        <v>301885</v>
      </c>
      <c r="L1128">
        <v>4528275</v>
      </c>
      <c r="M1128">
        <v>20</v>
      </c>
      <c r="N1128" t="s">
        <v>57</v>
      </c>
      <c r="O1128">
        <v>1</v>
      </c>
      <c r="P1128" t="s">
        <v>27</v>
      </c>
      <c r="Q1128">
        <v>52</v>
      </c>
      <c r="R1128">
        <v>1309937</v>
      </c>
    </row>
    <row r="1129" spans="1:18" x14ac:dyDescent="0.3">
      <c r="A1129" t="s">
        <v>2651</v>
      </c>
      <c r="B1129" s="9">
        <v>44944</v>
      </c>
      <c r="C1129" t="s">
        <v>2596</v>
      </c>
      <c r="D1129" t="s">
        <v>2597</v>
      </c>
      <c r="E1129" t="s">
        <v>2598</v>
      </c>
      <c r="F1129" t="s">
        <v>2652</v>
      </c>
      <c r="G1129" t="s">
        <v>2653</v>
      </c>
      <c r="H1129" t="s">
        <v>65</v>
      </c>
      <c r="I1129" t="s">
        <v>478</v>
      </c>
      <c r="J1129">
        <v>4</v>
      </c>
      <c r="K1129">
        <v>33926</v>
      </c>
      <c r="L1129">
        <v>135704</v>
      </c>
      <c r="M1129" t="s">
        <v>27</v>
      </c>
      <c r="N1129" t="s">
        <v>26</v>
      </c>
      <c r="O1129" t="s">
        <v>27</v>
      </c>
      <c r="P1129" t="s">
        <v>35</v>
      </c>
      <c r="Q1129">
        <v>96</v>
      </c>
      <c r="R1129">
        <v>647779</v>
      </c>
    </row>
    <row r="1130" spans="1:18" x14ac:dyDescent="0.3">
      <c r="A1130" t="s">
        <v>2654</v>
      </c>
      <c r="B1130" s="9">
        <v>44944</v>
      </c>
      <c r="C1130" t="s">
        <v>2596</v>
      </c>
      <c r="D1130" t="s">
        <v>2597</v>
      </c>
      <c r="E1130" t="s">
        <v>2352</v>
      </c>
      <c r="F1130" t="s">
        <v>2156</v>
      </c>
      <c r="G1130" t="s">
        <v>2655</v>
      </c>
      <c r="H1130" t="s">
        <v>40</v>
      </c>
      <c r="I1130" t="s">
        <v>51</v>
      </c>
      <c r="J1130">
        <v>5</v>
      </c>
      <c r="K1130">
        <v>1557</v>
      </c>
      <c r="L1130">
        <v>7785</v>
      </c>
      <c r="M1130">
        <v>10</v>
      </c>
      <c r="N1130" t="s">
        <v>26</v>
      </c>
      <c r="O1130">
        <v>5</v>
      </c>
      <c r="P1130" t="s">
        <v>35</v>
      </c>
      <c r="Q1130">
        <v>85</v>
      </c>
      <c r="R1130">
        <v>353716</v>
      </c>
    </row>
    <row r="1131" spans="1:18" x14ac:dyDescent="0.3">
      <c r="A1131" t="s">
        <v>2656</v>
      </c>
      <c r="B1131" s="9">
        <v>44944</v>
      </c>
      <c r="C1131" t="s">
        <v>2596</v>
      </c>
      <c r="D1131" t="s">
        <v>2597</v>
      </c>
      <c r="E1131" t="s">
        <v>2616</v>
      </c>
      <c r="F1131" t="s">
        <v>603</v>
      </c>
      <c r="G1131" t="s">
        <v>2657</v>
      </c>
      <c r="H1131" t="s">
        <v>45</v>
      </c>
      <c r="I1131" t="s">
        <v>82</v>
      </c>
      <c r="J1131">
        <v>14</v>
      </c>
      <c r="K1131">
        <v>20651</v>
      </c>
      <c r="L1131">
        <v>289114</v>
      </c>
      <c r="M1131">
        <v>0</v>
      </c>
      <c r="N1131" t="s">
        <v>27</v>
      </c>
      <c r="O1131" t="s">
        <v>27</v>
      </c>
      <c r="P1131" t="s">
        <v>35</v>
      </c>
      <c r="Q1131">
        <v>147</v>
      </c>
      <c r="R1131">
        <v>339514</v>
      </c>
    </row>
    <row r="1132" spans="1:18" x14ac:dyDescent="0.3">
      <c r="A1132" t="s">
        <v>2658</v>
      </c>
      <c r="B1132" s="9">
        <v>44944</v>
      </c>
      <c r="C1132" t="s">
        <v>2596</v>
      </c>
      <c r="D1132" t="s">
        <v>2597</v>
      </c>
      <c r="E1132" t="s">
        <v>2352</v>
      </c>
      <c r="F1132" t="s">
        <v>991</v>
      </c>
      <c r="G1132" t="s">
        <v>27</v>
      </c>
      <c r="H1132" t="s">
        <v>32</v>
      </c>
      <c r="I1132" t="s">
        <v>95</v>
      </c>
      <c r="J1132">
        <v>17</v>
      </c>
      <c r="K1132">
        <v>12108</v>
      </c>
      <c r="L1132">
        <v>205836</v>
      </c>
      <c r="M1132">
        <v>5</v>
      </c>
      <c r="N1132" t="s">
        <v>47</v>
      </c>
      <c r="O1132">
        <v>2</v>
      </c>
      <c r="P1132" t="s">
        <v>35</v>
      </c>
      <c r="Q1132">
        <v>144</v>
      </c>
      <c r="R1132">
        <v>670990</v>
      </c>
    </row>
    <row r="1133" spans="1:18" x14ac:dyDescent="0.3">
      <c r="A1133" t="s">
        <v>2659</v>
      </c>
      <c r="B1133" s="9">
        <v>44945</v>
      </c>
      <c r="C1133" t="s">
        <v>2596</v>
      </c>
      <c r="D1133" t="s">
        <v>2597</v>
      </c>
      <c r="E1133" t="s">
        <v>2616</v>
      </c>
      <c r="F1133" t="s">
        <v>981</v>
      </c>
      <c r="G1133" t="s">
        <v>2660</v>
      </c>
      <c r="H1133" t="s">
        <v>24</v>
      </c>
      <c r="I1133" t="s">
        <v>25</v>
      </c>
      <c r="J1133">
        <v>1</v>
      </c>
      <c r="K1133">
        <v>346607</v>
      </c>
      <c r="L1133">
        <v>346607</v>
      </c>
      <c r="M1133">
        <v>5</v>
      </c>
      <c r="N1133" t="s">
        <v>34</v>
      </c>
      <c r="O1133">
        <v>5</v>
      </c>
      <c r="P1133" t="s">
        <v>35</v>
      </c>
      <c r="Q1133">
        <v>59</v>
      </c>
      <c r="R1133">
        <v>1309937</v>
      </c>
    </row>
    <row r="1134" spans="1:18" x14ac:dyDescent="0.3">
      <c r="A1134" t="s">
        <v>2661</v>
      </c>
      <c r="B1134" s="9">
        <v>44945</v>
      </c>
      <c r="C1134" t="s">
        <v>2596</v>
      </c>
      <c r="D1134" t="s">
        <v>2597</v>
      </c>
      <c r="E1134" t="s">
        <v>2352</v>
      </c>
      <c r="F1134" t="s">
        <v>1671</v>
      </c>
      <c r="G1134" t="s">
        <v>2662</v>
      </c>
      <c r="H1134" t="s">
        <v>40</v>
      </c>
      <c r="I1134" t="s">
        <v>106</v>
      </c>
      <c r="J1134">
        <v>15</v>
      </c>
      <c r="K1134">
        <v>13561</v>
      </c>
      <c r="L1134">
        <v>203415</v>
      </c>
      <c r="M1134">
        <v>0</v>
      </c>
      <c r="N1134" t="s">
        <v>27</v>
      </c>
      <c r="O1134">
        <v>3</v>
      </c>
      <c r="P1134" t="s">
        <v>35</v>
      </c>
      <c r="Q1134">
        <v>192</v>
      </c>
      <c r="R1134">
        <v>353716</v>
      </c>
    </row>
    <row r="1135" spans="1:18" x14ac:dyDescent="0.3">
      <c r="A1135" t="s">
        <v>2663</v>
      </c>
      <c r="B1135" s="9">
        <v>44945</v>
      </c>
      <c r="C1135" t="s">
        <v>2596</v>
      </c>
      <c r="D1135" t="s">
        <v>2597</v>
      </c>
      <c r="E1135" t="s">
        <v>2616</v>
      </c>
      <c r="F1135" t="s">
        <v>1941</v>
      </c>
      <c r="G1135" t="s">
        <v>2664</v>
      </c>
      <c r="H1135" t="s">
        <v>45</v>
      </c>
      <c r="I1135" t="s">
        <v>98</v>
      </c>
      <c r="J1135">
        <v>14</v>
      </c>
      <c r="K1135">
        <v>25721</v>
      </c>
      <c r="L1135">
        <v>360094</v>
      </c>
      <c r="M1135">
        <v>0</v>
      </c>
      <c r="N1135" t="s">
        <v>26</v>
      </c>
      <c r="O1135">
        <v>5</v>
      </c>
      <c r="P1135" t="s">
        <v>28</v>
      </c>
      <c r="Q1135">
        <v>137</v>
      </c>
      <c r="R1135">
        <v>339514</v>
      </c>
    </row>
    <row r="1136" spans="1:18" x14ac:dyDescent="0.3">
      <c r="A1136" t="s">
        <v>2665</v>
      </c>
      <c r="B1136" s="9">
        <v>44945</v>
      </c>
      <c r="C1136" t="s">
        <v>2596</v>
      </c>
      <c r="D1136" t="s">
        <v>2597</v>
      </c>
      <c r="E1136" t="s">
        <v>2598</v>
      </c>
      <c r="F1136" t="s">
        <v>344</v>
      </c>
      <c r="G1136" t="s">
        <v>2666</v>
      </c>
      <c r="H1136" t="s">
        <v>24</v>
      </c>
      <c r="I1136" t="s">
        <v>174</v>
      </c>
      <c r="J1136">
        <v>14</v>
      </c>
      <c r="K1136">
        <v>102231</v>
      </c>
      <c r="L1136">
        <v>1431234</v>
      </c>
      <c r="M1136">
        <v>10</v>
      </c>
      <c r="N1136" t="s">
        <v>47</v>
      </c>
      <c r="O1136">
        <v>2</v>
      </c>
      <c r="P1136" t="s">
        <v>35</v>
      </c>
      <c r="Q1136">
        <v>24</v>
      </c>
      <c r="R1136">
        <v>1309937</v>
      </c>
    </row>
    <row r="1137" spans="1:18" x14ac:dyDescent="0.3">
      <c r="A1137" t="s">
        <v>2667</v>
      </c>
      <c r="B1137" s="9">
        <v>44946</v>
      </c>
      <c r="C1137" t="s">
        <v>2596</v>
      </c>
      <c r="D1137" t="s">
        <v>2597</v>
      </c>
      <c r="E1137" t="s">
        <v>2352</v>
      </c>
      <c r="F1137" t="s">
        <v>595</v>
      </c>
      <c r="G1137" t="s">
        <v>2668</v>
      </c>
      <c r="H1137" t="s">
        <v>45</v>
      </c>
      <c r="I1137" t="s">
        <v>46</v>
      </c>
      <c r="J1137">
        <v>13</v>
      </c>
      <c r="K1137">
        <v>25316</v>
      </c>
      <c r="L1137">
        <v>329108</v>
      </c>
      <c r="M1137">
        <v>20</v>
      </c>
      <c r="N1137" t="s">
        <v>47</v>
      </c>
      <c r="O1137" t="s">
        <v>27</v>
      </c>
      <c r="P1137" t="s">
        <v>35</v>
      </c>
      <c r="Q1137">
        <v>95</v>
      </c>
      <c r="R1137">
        <v>339514</v>
      </c>
    </row>
    <row r="1138" spans="1:18" x14ac:dyDescent="0.3">
      <c r="A1138" t="s">
        <v>2669</v>
      </c>
      <c r="B1138" s="9">
        <v>44946</v>
      </c>
      <c r="C1138" t="s">
        <v>2596</v>
      </c>
      <c r="D1138" t="s">
        <v>2597</v>
      </c>
      <c r="E1138" t="s">
        <v>2352</v>
      </c>
      <c r="F1138" t="s">
        <v>1073</v>
      </c>
      <c r="G1138" t="s">
        <v>2670</v>
      </c>
      <c r="H1138" t="s">
        <v>24</v>
      </c>
      <c r="I1138" t="s">
        <v>25</v>
      </c>
      <c r="J1138">
        <v>18</v>
      </c>
      <c r="K1138">
        <v>280888</v>
      </c>
      <c r="L1138">
        <v>5055984</v>
      </c>
      <c r="M1138">
        <v>10</v>
      </c>
      <c r="N1138" t="s">
        <v>57</v>
      </c>
      <c r="O1138">
        <v>1</v>
      </c>
      <c r="P1138" t="s">
        <v>27</v>
      </c>
      <c r="Q1138">
        <v>59</v>
      </c>
      <c r="R1138">
        <v>1309937</v>
      </c>
    </row>
    <row r="1139" spans="1:18" x14ac:dyDescent="0.3">
      <c r="A1139" t="s">
        <v>2671</v>
      </c>
      <c r="B1139" s="9">
        <v>44948</v>
      </c>
      <c r="C1139" t="s">
        <v>2596</v>
      </c>
      <c r="D1139" t="s">
        <v>2597</v>
      </c>
      <c r="E1139" t="s">
        <v>2352</v>
      </c>
      <c r="F1139" t="s">
        <v>817</v>
      </c>
      <c r="G1139" t="s">
        <v>2672</v>
      </c>
      <c r="H1139" t="s">
        <v>24</v>
      </c>
      <c r="I1139" t="s">
        <v>61</v>
      </c>
      <c r="J1139">
        <v>9</v>
      </c>
      <c r="K1139">
        <v>156993</v>
      </c>
      <c r="L1139">
        <v>1412937</v>
      </c>
      <c r="M1139" t="s">
        <v>27</v>
      </c>
      <c r="N1139" t="s">
        <v>57</v>
      </c>
      <c r="O1139">
        <v>1</v>
      </c>
      <c r="P1139" t="s">
        <v>28</v>
      </c>
      <c r="Q1139">
        <v>179</v>
      </c>
      <c r="R1139">
        <v>1309937</v>
      </c>
    </row>
    <row r="1140" spans="1:18" x14ac:dyDescent="0.3">
      <c r="A1140" t="s">
        <v>2673</v>
      </c>
      <c r="B1140" s="9">
        <v>44950</v>
      </c>
      <c r="C1140" t="s">
        <v>2596</v>
      </c>
      <c r="D1140" t="s">
        <v>2597</v>
      </c>
      <c r="E1140" t="s">
        <v>2616</v>
      </c>
      <c r="F1140" t="s">
        <v>1682</v>
      </c>
      <c r="G1140" t="s">
        <v>2674</v>
      </c>
      <c r="H1140" t="s">
        <v>45</v>
      </c>
      <c r="I1140" t="s">
        <v>82</v>
      </c>
      <c r="J1140">
        <v>17</v>
      </c>
      <c r="K1140">
        <v>13431</v>
      </c>
      <c r="L1140">
        <v>228327</v>
      </c>
      <c r="M1140">
        <v>5</v>
      </c>
      <c r="N1140" t="s">
        <v>26</v>
      </c>
      <c r="O1140">
        <v>7</v>
      </c>
      <c r="P1140" t="s">
        <v>27</v>
      </c>
      <c r="Q1140">
        <v>200</v>
      </c>
      <c r="R1140">
        <v>339514</v>
      </c>
    </row>
    <row r="1141" spans="1:18" x14ac:dyDescent="0.3">
      <c r="A1141" t="s">
        <v>2675</v>
      </c>
      <c r="B1141" s="9">
        <v>44950</v>
      </c>
      <c r="C1141" t="s">
        <v>2596</v>
      </c>
      <c r="D1141" t="s">
        <v>2597</v>
      </c>
      <c r="E1141" t="s">
        <v>2352</v>
      </c>
      <c r="F1141" t="s">
        <v>393</v>
      </c>
      <c r="G1141" t="s">
        <v>2676</v>
      </c>
      <c r="H1141" t="s">
        <v>65</v>
      </c>
      <c r="I1141" t="s">
        <v>382</v>
      </c>
      <c r="J1141">
        <v>4</v>
      </c>
      <c r="K1141">
        <v>150507</v>
      </c>
      <c r="L1141">
        <v>602028</v>
      </c>
      <c r="M1141">
        <v>15</v>
      </c>
      <c r="N1141" t="s">
        <v>57</v>
      </c>
      <c r="O1141">
        <v>2</v>
      </c>
      <c r="P1141" t="s">
        <v>35</v>
      </c>
      <c r="Q1141">
        <v>5</v>
      </c>
      <c r="R1141">
        <v>647779</v>
      </c>
    </row>
    <row r="1142" spans="1:18" x14ac:dyDescent="0.3">
      <c r="A1142" t="s">
        <v>2677</v>
      </c>
      <c r="B1142" s="9">
        <v>44951</v>
      </c>
      <c r="C1142" t="s">
        <v>2596</v>
      </c>
      <c r="D1142" t="s">
        <v>2597</v>
      </c>
      <c r="E1142" t="s">
        <v>2598</v>
      </c>
      <c r="F1142" t="s">
        <v>1042</v>
      </c>
      <c r="G1142" t="s">
        <v>2678</v>
      </c>
      <c r="H1142" t="s">
        <v>24</v>
      </c>
      <c r="I1142" t="s">
        <v>61</v>
      </c>
      <c r="J1142">
        <v>19</v>
      </c>
      <c r="K1142">
        <v>192618</v>
      </c>
      <c r="L1142">
        <v>3659742</v>
      </c>
      <c r="M1142">
        <v>20</v>
      </c>
      <c r="N1142" t="s">
        <v>57</v>
      </c>
      <c r="O1142">
        <v>2</v>
      </c>
      <c r="P1142" t="s">
        <v>35</v>
      </c>
      <c r="Q1142">
        <v>74</v>
      </c>
      <c r="R1142">
        <v>1309937</v>
      </c>
    </row>
    <row r="1143" spans="1:18" x14ac:dyDescent="0.3">
      <c r="A1143" t="s">
        <v>2679</v>
      </c>
      <c r="B1143" s="9">
        <v>44951</v>
      </c>
      <c r="C1143" t="s">
        <v>2596</v>
      </c>
      <c r="D1143" t="s">
        <v>2597</v>
      </c>
      <c r="E1143" t="s">
        <v>2616</v>
      </c>
      <c r="F1143" t="s">
        <v>1191</v>
      </c>
      <c r="G1143" t="s">
        <v>2680</v>
      </c>
      <c r="H1143" t="s">
        <v>40</v>
      </c>
      <c r="I1143" t="s">
        <v>41</v>
      </c>
      <c r="J1143">
        <v>8</v>
      </c>
      <c r="K1143">
        <v>17994</v>
      </c>
      <c r="L1143">
        <v>143952</v>
      </c>
      <c r="M1143">
        <v>0</v>
      </c>
      <c r="N1143" t="s">
        <v>27</v>
      </c>
      <c r="O1143">
        <v>2</v>
      </c>
      <c r="P1143" t="s">
        <v>35</v>
      </c>
      <c r="Q1143">
        <v>110</v>
      </c>
      <c r="R1143">
        <v>353716</v>
      </c>
    </row>
    <row r="1144" spans="1:18" x14ac:dyDescent="0.3">
      <c r="A1144" t="s">
        <v>2681</v>
      </c>
      <c r="B1144" s="9">
        <v>44952</v>
      </c>
      <c r="C1144" t="s">
        <v>2596</v>
      </c>
      <c r="D1144" t="s">
        <v>2597</v>
      </c>
      <c r="E1144" t="s">
        <v>2598</v>
      </c>
      <c r="F1144" t="s">
        <v>2682</v>
      </c>
      <c r="G1144" t="s">
        <v>27</v>
      </c>
      <c r="H1144" t="s">
        <v>45</v>
      </c>
      <c r="I1144" t="s">
        <v>98</v>
      </c>
      <c r="J1144">
        <v>8</v>
      </c>
      <c r="K1144">
        <v>41125</v>
      </c>
      <c r="L1144">
        <v>329000</v>
      </c>
      <c r="M1144">
        <v>10</v>
      </c>
      <c r="N1144" t="s">
        <v>34</v>
      </c>
      <c r="O1144">
        <v>1</v>
      </c>
      <c r="P1144" t="s">
        <v>35</v>
      </c>
      <c r="Q1144">
        <v>180</v>
      </c>
      <c r="R1144">
        <v>339514</v>
      </c>
    </row>
    <row r="1145" spans="1:18" x14ac:dyDescent="0.3">
      <c r="A1145" t="s">
        <v>2683</v>
      </c>
      <c r="B1145" s="9">
        <v>44952</v>
      </c>
      <c r="C1145" t="s">
        <v>2596</v>
      </c>
      <c r="D1145" t="s">
        <v>2597</v>
      </c>
      <c r="E1145" t="s">
        <v>2616</v>
      </c>
      <c r="F1145" t="s">
        <v>892</v>
      </c>
      <c r="G1145" t="s">
        <v>2684</v>
      </c>
      <c r="H1145" t="s">
        <v>32</v>
      </c>
      <c r="I1145" t="s">
        <v>141</v>
      </c>
      <c r="J1145">
        <v>10</v>
      </c>
      <c r="K1145">
        <v>7856</v>
      </c>
      <c r="L1145">
        <v>78560</v>
      </c>
      <c r="M1145">
        <v>10</v>
      </c>
      <c r="N1145" t="s">
        <v>27</v>
      </c>
      <c r="O1145">
        <v>1</v>
      </c>
      <c r="P1145" t="s">
        <v>28</v>
      </c>
      <c r="Q1145">
        <v>165</v>
      </c>
      <c r="R1145">
        <v>670990</v>
      </c>
    </row>
    <row r="1146" spans="1:18" x14ac:dyDescent="0.3">
      <c r="A1146" t="s">
        <v>2685</v>
      </c>
      <c r="B1146" s="9">
        <v>44953</v>
      </c>
      <c r="C1146" t="s">
        <v>2596</v>
      </c>
      <c r="D1146" t="s">
        <v>2597</v>
      </c>
      <c r="E1146" t="s">
        <v>2598</v>
      </c>
      <c r="F1146" t="s">
        <v>122</v>
      </c>
      <c r="G1146" t="s">
        <v>2686</v>
      </c>
      <c r="H1146" t="s">
        <v>40</v>
      </c>
      <c r="I1146" t="s">
        <v>171</v>
      </c>
      <c r="J1146">
        <v>9</v>
      </c>
      <c r="K1146">
        <v>5239</v>
      </c>
      <c r="L1146">
        <v>47151</v>
      </c>
      <c r="M1146">
        <v>0</v>
      </c>
      <c r="N1146" t="s">
        <v>27</v>
      </c>
      <c r="O1146">
        <v>1</v>
      </c>
      <c r="P1146" t="s">
        <v>28</v>
      </c>
      <c r="Q1146">
        <v>99</v>
      </c>
      <c r="R1146">
        <v>353716</v>
      </c>
    </row>
    <row r="1147" spans="1:18" x14ac:dyDescent="0.3">
      <c r="A1147" t="s">
        <v>2687</v>
      </c>
      <c r="B1147" s="9">
        <v>44954</v>
      </c>
      <c r="C1147" t="s">
        <v>2596</v>
      </c>
      <c r="D1147" t="s">
        <v>2597</v>
      </c>
      <c r="E1147" t="s">
        <v>2598</v>
      </c>
      <c r="F1147" t="s">
        <v>319</v>
      </c>
      <c r="G1147" t="s">
        <v>27</v>
      </c>
      <c r="H1147" t="s">
        <v>32</v>
      </c>
      <c r="I1147" t="s">
        <v>141</v>
      </c>
      <c r="J1147">
        <v>6</v>
      </c>
      <c r="K1147">
        <v>18619</v>
      </c>
      <c r="L1147">
        <v>111714</v>
      </c>
      <c r="M1147" t="s">
        <v>27</v>
      </c>
      <c r="N1147" t="s">
        <v>57</v>
      </c>
      <c r="O1147">
        <v>2</v>
      </c>
      <c r="P1147" t="s">
        <v>35</v>
      </c>
      <c r="Q1147">
        <v>83</v>
      </c>
      <c r="R1147">
        <v>670990</v>
      </c>
    </row>
    <row r="1148" spans="1:18" x14ac:dyDescent="0.3">
      <c r="A1148" t="s">
        <v>2688</v>
      </c>
      <c r="B1148" s="9">
        <v>44954</v>
      </c>
      <c r="C1148" t="s">
        <v>2596</v>
      </c>
      <c r="D1148" t="s">
        <v>2597</v>
      </c>
      <c r="E1148" t="s">
        <v>2616</v>
      </c>
      <c r="F1148" t="s">
        <v>1042</v>
      </c>
      <c r="G1148" t="s">
        <v>2689</v>
      </c>
      <c r="H1148" t="s">
        <v>65</v>
      </c>
      <c r="I1148" t="s">
        <v>382</v>
      </c>
      <c r="J1148">
        <v>19</v>
      </c>
      <c r="K1148">
        <v>28904</v>
      </c>
      <c r="L1148">
        <v>549176</v>
      </c>
      <c r="M1148">
        <v>15</v>
      </c>
      <c r="N1148" t="s">
        <v>57</v>
      </c>
      <c r="O1148">
        <v>5</v>
      </c>
      <c r="P1148" t="s">
        <v>28</v>
      </c>
      <c r="Q1148">
        <v>187</v>
      </c>
      <c r="R1148">
        <v>647779</v>
      </c>
    </row>
    <row r="1149" spans="1:18" x14ac:dyDescent="0.3">
      <c r="A1149" t="s">
        <v>2690</v>
      </c>
      <c r="B1149" s="9">
        <v>44954</v>
      </c>
      <c r="C1149" t="s">
        <v>2596</v>
      </c>
      <c r="D1149" t="s">
        <v>2597</v>
      </c>
      <c r="E1149" t="s">
        <v>2352</v>
      </c>
      <c r="F1149" t="s">
        <v>2691</v>
      </c>
      <c r="G1149" t="s">
        <v>2692</v>
      </c>
      <c r="H1149" t="s">
        <v>40</v>
      </c>
      <c r="I1149" t="s">
        <v>171</v>
      </c>
      <c r="J1149">
        <v>2</v>
      </c>
      <c r="K1149">
        <v>9333</v>
      </c>
      <c r="L1149">
        <v>18666</v>
      </c>
      <c r="M1149">
        <v>15</v>
      </c>
      <c r="N1149" t="s">
        <v>27</v>
      </c>
      <c r="O1149">
        <v>5</v>
      </c>
      <c r="P1149" t="s">
        <v>28</v>
      </c>
      <c r="Q1149">
        <v>51</v>
      </c>
      <c r="R1149">
        <v>353716</v>
      </c>
    </row>
    <row r="1150" spans="1:18" x14ac:dyDescent="0.3">
      <c r="A1150" t="s">
        <v>2693</v>
      </c>
      <c r="B1150" s="9">
        <v>44954</v>
      </c>
      <c r="C1150" t="s">
        <v>2596</v>
      </c>
      <c r="D1150" t="s">
        <v>2597</v>
      </c>
      <c r="E1150" t="s">
        <v>2598</v>
      </c>
      <c r="F1150" t="s">
        <v>965</v>
      </c>
      <c r="G1150" t="s">
        <v>2694</v>
      </c>
      <c r="H1150" t="s">
        <v>65</v>
      </c>
      <c r="I1150" t="s">
        <v>478</v>
      </c>
      <c r="J1150">
        <v>12</v>
      </c>
      <c r="K1150">
        <v>53177</v>
      </c>
      <c r="L1150">
        <v>638124</v>
      </c>
      <c r="M1150">
        <v>15</v>
      </c>
      <c r="N1150" t="s">
        <v>26</v>
      </c>
      <c r="O1150">
        <v>6</v>
      </c>
      <c r="P1150" t="s">
        <v>35</v>
      </c>
      <c r="Q1150">
        <v>46</v>
      </c>
      <c r="R1150">
        <v>647779</v>
      </c>
    </row>
    <row r="1151" spans="1:18" x14ac:dyDescent="0.3">
      <c r="A1151" t="s">
        <v>2695</v>
      </c>
      <c r="B1151" s="9">
        <v>44955</v>
      </c>
      <c r="C1151" t="s">
        <v>2596</v>
      </c>
      <c r="D1151" t="s">
        <v>2597</v>
      </c>
      <c r="E1151" t="s">
        <v>2598</v>
      </c>
      <c r="F1151" t="s">
        <v>1552</v>
      </c>
      <c r="G1151" t="s">
        <v>2696</v>
      </c>
      <c r="H1151" t="s">
        <v>40</v>
      </c>
      <c r="I1151" t="s">
        <v>70</v>
      </c>
      <c r="J1151">
        <v>15</v>
      </c>
      <c r="K1151">
        <v>3399</v>
      </c>
      <c r="L1151">
        <v>50985</v>
      </c>
      <c r="M1151">
        <v>10</v>
      </c>
      <c r="N1151" t="s">
        <v>26</v>
      </c>
      <c r="O1151">
        <v>4</v>
      </c>
      <c r="P1151" t="s">
        <v>35</v>
      </c>
      <c r="Q1151">
        <v>179</v>
      </c>
      <c r="R1151">
        <v>353716</v>
      </c>
    </row>
    <row r="1152" spans="1:18" x14ac:dyDescent="0.3">
      <c r="A1152" t="s">
        <v>2697</v>
      </c>
      <c r="B1152" s="9">
        <v>44955</v>
      </c>
      <c r="C1152" t="s">
        <v>2596</v>
      </c>
      <c r="D1152" t="s">
        <v>2597</v>
      </c>
      <c r="E1152" t="s">
        <v>2352</v>
      </c>
      <c r="F1152" t="s">
        <v>1892</v>
      </c>
      <c r="G1152" t="s">
        <v>2698</v>
      </c>
      <c r="H1152" t="s">
        <v>45</v>
      </c>
      <c r="I1152" t="s">
        <v>74</v>
      </c>
      <c r="J1152">
        <v>11</v>
      </c>
      <c r="K1152">
        <v>42183</v>
      </c>
      <c r="L1152">
        <v>464013</v>
      </c>
      <c r="M1152">
        <v>0</v>
      </c>
      <c r="N1152" t="s">
        <v>26</v>
      </c>
      <c r="O1152">
        <v>5</v>
      </c>
      <c r="P1152" t="s">
        <v>35</v>
      </c>
      <c r="Q1152">
        <v>58</v>
      </c>
      <c r="R1152">
        <v>339514</v>
      </c>
    </row>
    <row r="1153" spans="1:18" x14ac:dyDescent="0.3">
      <c r="A1153" t="s">
        <v>2699</v>
      </c>
      <c r="B1153" s="9">
        <v>44955</v>
      </c>
      <c r="C1153" t="s">
        <v>2596</v>
      </c>
      <c r="D1153" t="s">
        <v>2597</v>
      </c>
      <c r="E1153" t="s">
        <v>2598</v>
      </c>
      <c r="F1153" t="s">
        <v>851</v>
      </c>
      <c r="G1153" t="s">
        <v>2700</v>
      </c>
      <c r="H1153" t="s">
        <v>45</v>
      </c>
      <c r="I1153" t="s">
        <v>74</v>
      </c>
      <c r="J1153">
        <v>7</v>
      </c>
      <c r="K1153">
        <v>25435</v>
      </c>
      <c r="L1153">
        <v>178045</v>
      </c>
      <c r="M1153">
        <v>20</v>
      </c>
      <c r="N1153" t="s">
        <v>34</v>
      </c>
      <c r="O1153">
        <v>4</v>
      </c>
      <c r="P1153" t="s">
        <v>28</v>
      </c>
      <c r="Q1153">
        <v>159</v>
      </c>
      <c r="R1153">
        <v>339514</v>
      </c>
    </row>
    <row r="1154" spans="1:18" x14ac:dyDescent="0.3">
      <c r="A1154" t="s">
        <v>2701</v>
      </c>
      <c r="B1154" s="9">
        <v>44956</v>
      </c>
      <c r="C1154" t="s">
        <v>2596</v>
      </c>
      <c r="D1154" t="s">
        <v>2597</v>
      </c>
      <c r="E1154" t="s">
        <v>2616</v>
      </c>
      <c r="F1154" t="s">
        <v>166</v>
      </c>
      <c r="G1154" t="s">
        <v>2702</v>
      </c>
      <c r="H1154" t="s">
        <v>32</v>
      </c>
      <c r="I1154" t="s">
        <v>237</v>
      </c>
      <c r="J1154">
        <v>5</v>
      </c>
      <c r="K1154">
        <v>5153</v>
      </c>
      <c r="L1154">
        <v>25765</v>
      </c>
      <c r="M1154">
        <v>10</v>
      </c>
      <c r="N1154" t="s">
        <v>47</v>
      </c>
      <c r="O1154">
        <v>1</v>
      </c>
      <c r="P1154" t="s">
        <v>35</v>
      </c>
      <c r="Q1154">
        <v>149</v>
      </c>
      <c r="R1154">
        <v>670990</v>
      </c>
    </row>
    <row r="1155" spans="1:18" x14ac:dyDescent="0.3">
      <c r="A1155" t="s">
        <v>2703</v>
      </c>
      <c r="B1155" s="9">
        <v>44956</v>
      </c>
      <c r="C1155" t="s">
        <v>2596</v>
      </c>
      <c r="D1155" t="s">
        <v>2597</v>
      </c>
      <c r="E1155" t="s">
        <v>2616</v>
      </c>
      <c r="F1155" t="s">
        <v>43</v>
      </c>
      <c r="G1155" t="s">
        <v>2704</v>
      </c>
      <c r="H1155" t="s">
        <v>45</v>
      </c>
      <c r="I1155" t="s">
        <v>211</v>
      </c>
      <c r="J1155">
        <v>15</v>
      </c>
      <c r="K1155">
        <v>31054</v>
      </c>
      <c r="L1155">
        <v>465810</v>
      </c>
      <c r="M1155">
        <v>15</v>
      </c>
      <c r="N1155" t="s">
        <v>27</v>
      </c>
      <c r="O1155">
        <v>2</v>
      </c>
      <c r="P1155" t="s">
        <v>35</v>
      </c>
      <c r="Q1155">
        <v>195</v>
      </c>
      <c r="R1155">
        <v>339514</v>
      </c>
    </row>
    <row r="1156" spans="1:18" x14ac:dyDescent="0.3">
      <c r="A1156" t="s">
        <v>2705</v>
      </c>
      <c r="B1156" s="9">
        <v>44957</v>
      </c>
      <c r="C1156" t="s">
        <v>2596</v>
      </c>
      <c r="D1156" t="s">
        <v>2597</v>
      </c>
      <c r="E1156" t="s">
        <v>2616</v>
      </c>
      <c r="F1156" t="s">
        <v>2706</v>
      </c>
      <c r="G1156" t="s">
        <v>27</v>
      </c>
      <c r="H1156" t="s">
        <v>24</v>
      </c>
      <c r="I1156" t="s">
        <v>25</v>
      </c>
      <c r="J1156">
        <v>17</v>
      </c>
      <c r="K1156">
        <v>121040</v>
      </c>
      <c r="L1156">
        <v>2057680</v>
      </c>
      <c r="M1156">
        <v>20</v>
      </c>
      <c r="N1156" t="s">
        <v>27</v>
      </c>
      <c r="O1156">
        <v>3</v>
      </c>
      <c r="P1156" t="s">
        <v>27</v>
      </c>
      <c r="Q1156">
        <v>57</v>
      </c>
      <c r="R1156">
        <v>1309937</v>
      </c>
    </row>
    <row r="1157" spans="1:18" x14ac:dyDescent="0.3">
      <c r="A1157" t="s">
        <v>2707</v>
      </c>
      <c r="B1157" s="9">
        <v>44957</v>
      </c>
      <c r="C1157" t="s">
        <v>2596</v>
      </c>
      <c r="D1157" t="s">
        <v>2597</v>
      </c>
      <c r="E1157" t="s">
        <v>2352</v>
      </c>
      <c r="F1157" t="s">
        <v>154</v>
      </c>
      <c r="G1157" t="s">
        <v>2708</v>
      </c>
      <c r="H1157" t="s">
        <v>45</v>
      </c>
      <c r="I1157" t="s">
        <v>82</v>
      </c>
      <c r="J1157">
        <v>19</v>
      </c>
      <c r="K1157">
        <v>36429</v>
      </c>
      <c r="L1157">
        <v>692151</v>
      </c>
      <c r="M1157">
        <v>15</v>
      </c>
      <c r="N1157" t="s">
        <v>26</v>
      </c>
      <c r="O1157">
        <v>3</v>
      </c>
      <c r="P1157" t="s">
        <v>35</v>
      </c>
      <c r="Q1157">
        <v>10</v>
      </c>
      <c r="R1157">
        <v>339514</v>
      </c>
    </row>
    <row r="1158" spans="1:18" x14ac:dyDescent="0.3">
      <c r="A1158" t="s">
        <v>2709</v>
      </c>
      <c r="B1158" s="9">
        <v>44957</v>
      </c>
      <c r="C1158" t="s">
        <v>2596</v>
      </c>
      <c r="D1158" t="s">
        <v>2597</v>
      </c>
      <c r="E1158" t="s">
        <v>2598</v>
      </c>
      <c r="F1158" t="s">
        <v>2046</v>
      </c>
      <c r="G1158" t="s">
        <v>2710</v>
      </c>
      <c r="H1158" t="s">
        <v>24</v>
      </c>
      <c r="I1158" t="s">
        <v>161</v>
      </c>
      <c r="J1158">
        <v>18</v>
      </c>
      <c r="K1158">
        <v>305000</v>
      </c>
      <c r="L1158">
        <v>5490000</v>
      </c>
      <c r="M1158">
        <v>10</v>
      </c>
      <c r="N1158" t="s">
        <v>26</v>
      </c>
      <c r="O1158">
        <v>5</v>
      </c>
      <c r="P1158" t="s">
        <v>35</v>
      </c>
      <c r="Q1158">
        <v>198</v>
      </c>
      <c r="R1158">
        <v>1309937</v>
      </c>
    </row>
    <row r="1159" spans="1:18" x14ac:dyDescent="0.3">
      <c r="A1159" t="s">
        <v>2711</v>
      </c>
      <c r="B1159" s="9">
        <v>44958</v>
      </c>
      <c r="C1159" t="s">
        <v>2596</v>
      </c>
      <c r="D1159" t="s">
        <v>2597</v>
      </c>
      <c r="E1159" t="s">
        <v>2598</v>
      </c>
      <c r="F1159" t="s">
        <v>143</v>
      </c>
      <c r="G1159" t="s">
        <v>2712</v>
      </c>
      <c r="H1159" t="s">
        <v>24</v>
      </c>
      <c r="I1159" t="s">
        <v>161</v>
      </c>
      <c r="J1159">
        <v>14</v>
      </c>
      <c r="K1159">
        <v>283088</v>
      </c>
      <c r="L1159">
        <v>3963232</v>
      </c>
      <c r="M1159">
        <v>0</v>
      </c>
      <c r="N1159" t="s">
        <v>47</v>
      </c>
      <c r="O1159">
        <v>2</v>
      </c>
      <c r="P1159" t="s">
        <v>35</v>
      </c>
      <c r="Q1159">
        <v>44</v>
      </c>
      <c r="R1159">
        <v>1309937</v>
      </c>
    </row>
    <row r="1160" spans="1:18" x14ac:dyDescent="0.3">
      <c r="A1160" t="s">
        <v>2713</v>
      </c>
      <c r="B1160" s="9">
        <v>44959</v>
      </c>
      <c r="C1160" t="s">
        <v>2596</v>
      </c>
      <c r="D1160" t="s">
        <v>2597</v>
      </c>
      <c r="E1160" t="s">
        <v>2352</v>
      </c>
      <c r="F1160" t="s">
        <v>762</v>
      </c>
      <c r="G1160" t="s">
        <v>27</v>
      </c>
      <c r="H1160" t="s">
        <v>40</v>
      </c>
      <c r="I1160" t="s">
        <v>123</v>
      </c>
      <c r="J1160">
        <v>2</v>
      </c>
      <c r="K1160">
        <v>5005</v>
      </c>
      <c r="L1160">
        <v>10010</v>
      </c>
      <c r="M1160">
        <v>0</v>
      </c>
      <c r="N1160" t="s">
        <v>27</v>
      </c>
      <c r="O1160" t="s">
        <v>27</v>
      </c>
      <c r="P1160" t="s">
        <v>28</v>
      </c>
      <c r="Q1160">
        <v>149</v>
      </c>
      <c r="R1160">
        <v>353716</v>
      </c>
    </row>
    <row r="1161" spans="1:18" x14ac:dyDescent="0.3">
      <c r="A1161" t="s">
        <v>2714</v>
      </c>
      <c r="B1161" s="9">
        <v>44959</v>
      </c>
      <c r="C1161" t="s">
        <v>2596</v>
      </c>
      <c r="D1161" t="s">
        <v>2597</v>
      </c>
      <c r="E1161" t="s">
        <v>2598</v>
      </c>
      <c r="F1161" t="s">
        <v>712</v>
      </c>
      <c r="G1161" t="s">
        <v>27</v>
      </c>
      <c r="H1161" t="s">
        <v>45</v>
      </c>
      <c r="I1161" t="s">
        <v>74</v>
      </c>
      <c r="J1161">
        <v>4</v>
      </c>
      <c r="K1161">
        <v>17585</v>
      </c>
      <c r="L1161">
        <v>70340</v>
      </c>
      <c r="M1161">
        <v>0</v>
      </c>
      <c r="N1161" t="s">
        <v>26</v>
      </c>
      <c r="O1161">
        <v>2</v>
      </c>
      <c r="P1161" t="s">
        <v>35</v>
      </c>
      <c r="Q1161">
        <v>160</v>
      </c>
      <c r="R1161">
        <v>339514</v>
      </c>
    </row>
    <row r="1162" spans="1:18" x14ac:dyDescent="0.3">
      <c r="A1162" t="s">
        <v>2715</v>
      </c>
      <c r="B1162" s="9">
        <v>44960</v>
      </c>
      <c r="C1162" t="s">
        <v>2596</v>
      </c>
      <c r="D1162" t="s">
        <v>2597</v>
      </c>
      <c r="E1162" t="s">
        <v>2352</v>
      </c>
      <c r="F1162" t="s">
        <v>76</v>
      </c>
      <c r="G1162" t="s">
        <v>27</v>
      </c>
      <c r="H1162" t="s">
        <v>45</v>
      </c>
      <c r="I1162" t="s">
        <v>181</v>
      </c>
      <c r="J1162">
        <v>6</v>
      </c>
      <c r="K1162">
        <v>40289</v>
      </c>
      <c r="L1162">
        <v>241734</v>
      </c>
      <c r="M1162" t="s">
        <v>27</v>
      </c>
      <c r="N1162" t="s">
        <v>57</v>
      </c>
      <c r="O1162">
        <v>4</v>
      </c>
      <c r="P1162" t="s">
        <v>35</v>
      </c>
      <c r="Q1162">
        <v>42</v>
      </c>
      <c r="R1162">
        <v>339514</v>
      </c>
    </row>
    <row r="1163" spans="1:18" x14ac:dyDescent="0.3">
      <c r="A1163" t="s">
        <v>2716</v>
      </c>
      <c r="B1163" s="9">
        <v>44960</v>
      </c>
      <c r="C1163" t="s">
        <v>2596</v>
      </c>
      <c r="D1163" t="s">
        <v>2597</v>
      </c>
      <c r="E1163" t="s">
        <v>2616</v>
      </c>
      <c r="F1163" t="s">
        <v>119</v>
      </c>
      <c r="G1163" t="s">
        <v>2717</v>
      </c>
      <c r="H1163" t="s">
        <v>24</v>
      </c>
      <c r="I1163" t="s">
        <v>161</v>
      </c>
      <c r="J1163">
        <v>14</v>
      </c>
      <c r="K1163">
        <v>20628</v>
      </c>
      <c r="L1163">
        <v>288792</v>
      </c>
      <c r="M1163">
        <v>20</v>
      </c>
      <c r="N1163" t="s">
        <v>27</v>
      </c>
      <c r="O1163">
        <v>2</v>
      </c>
      <c r="P1163" t="s">
        <v>35</v>
      </c>
      <c r="Q1163">
        <v>163</v>
      </c>
      <c r="R1163">
        <v>1309937</v>
      </c>
    </row>
    <row r="1164" spans="1:18" x14ac:dyDescent="0.3">
      <c r="A1164" t="s">
        <v>2718</v>
      </c>
      <c r="B1164" s="9">
        <v>44960</v>
      </c>
      <c r="C1164" t="s">
        <v>2596</v>
      </c>
      <c r="D1164" t="s">
        <v>2597</v>
      </c>
      <c r="E1164" t="s">
        <v>2352</v>
      </c>
      <c r="F1164" t="s">
        <v>443</v>
      </c>
      <c r="G1164" t="s">
        <v>2719</v>
      </c>
      <c r="H1164" t="s">
        <v>45</v>
      </c>
      <c r="I1164" t="s">
        <v>211</v>
      </c>
      <c r="J1164">
        <v>8</v>
      </c>
      <c r="K1164">
        <v>16023</v>
      </c>
      <c r="L1164">
        <v>128184</v>
      </c>
      <c r="M1164">
        <v>15</v>
      </c>
      <c r="N1164" t="s">
        <v>47</v>
      </c>
      <c r="O1164">
        <v>3</v>
      </c>
      <c r="P1164" t="s">
        <v>28</v>
      </c>
      <c r="Q1164">
        <v>100</v>
      </c>
      <c r="R1164">
        <v>339514</v>
      </c>
    </row>
    <row r="1165" spans="1:18" x14ac:dyDescent="0.3">
      <c r="A1165" t="s">
        <v>2720</v>
      </c>
      <c r="B1165" s="9">
        <v>44961</v>
      </c>
      <c r="C1165" t="s">
        <v>2596</v>
      </c>
      <c r="D1165" t="s">
        <v>2597</v>
      </c>
      <c r="E1165" t="s">
        <v>2352</v>
      </c>
      <c r="F1165" t="s">
        <v>262</v>
      </c>
      <c r="G1165" t="s">
        <v>2721</v>
      </c>
      <c r="H1165" t="s">
        <v>32</v>
      </c>
      <c r="I1165" t="s">
        <v>113</v>
      </c>
      <c r="J1165">
        <v>9</v>
      </c>
      <c r="K1165">
        <v>19980</v>
      </c>
      <c r="L1165">
        <v>179820</v>
      </c>
      <c r="M1165">
        <v>15</v>
      </c>
      <c r="N1165" t="s">
        <v>57</v>
      </c>
      <c r="O1165">
        <v>2</v>
      </c>
      <c r="P1165" t="s">
        <v>28</v>
      </c>
      <c r="Q1165">
        <v>6</v>
      </c>
      <c r="R1165">
        <v>670990</v>
      </c>
    </row>
    <row r="1166" spans="1:18" x14ac:dyDescent="0.3">
      <c r="A1166" t="s">
        <v>2722</v>
      </c>
      <c r="B1166" s="9">
        <v>44961</v>
      </c>
      <c r="C1166" t="s">
        <v>2596</v>
      </c>
      <c r="D1166" t="s">
        <v>2597</v>
      </c>
      <c r="E1166" t="s">
        <v>2352</v>
      </c>
      <c r="F1166" t="s">
        <v>1933</v>
      </c>
      <c r="G1166" t="s">
        <v>27</v>
      </c>
      <c r="H1166" t="s">
        <v>24</v>
      </c>
      <c r="I1166" t="s">
        <v>152</v>
      </c>
      <c r="J1166">
        <v>18</v>
      </c>
      <c r="K1166">
        <v>334218</v>
      </c>
      <c r="L1166">
        <v>6015924</v>
      </c>
      <c r="M1166">
        <v>10</v>
      </c>
      <c r="N1166" t="s">
        <v>27</v>
      </c>
      <c r="O1166">
        <v>5</v>
      </c>
      <c r="P1166" t="s">
        <v>35</v>
      </c>
      <c r="Q1166">
        <v>88</v>
      </c>
      <c r="R1166">
        <v>1309937</v>
      </c>
    </row>
    <row r="1167" spans="1:18" x14ac:dyDescent="0.3">
      <c r="A1167" t="s">
        <v>2723</v>
      </c>
      <c r="B1167" s="9">
        <v>44962</v>
      </c>
      <c r="C1167" t="s">
        <v>2596</v>
      </c>
      <c r="D1167" t="s">
        <v>2597</v>
      </c>
      <c r="E1167" t="s">
        <v>2598</v>
      </c>
      <c r="F1167" t="s">
        <v>2724</v>
      </c>
      <c r="G1167" t="s">
        <v>27</v>
      </c>
      <c r="H1167" t="s">
        <v>24</v>
      </c>
      <c r="I1167" t="s">
        <v>61</v>
      </c>
      <c r="J1167">
        <v>2</v>
      </c>
      <c r="K1167">
        <v>333133</v>
      </c>
      <c r="L1167">
        <v>666266</v>
      </c>
      <c r="M1167" t="s">
        <v>27</v>
      </c>
      <c r="N1167" t="s">
        <v>27</v>
      </c>
      <c r="O1167">
        <v>3</v>
      </c>
      <c r="P1167" t="s">
        <v>35</v>
      </c>
      <c r="Q1167">
        <v>94</v>
      </c>
      <c r="R1167">
        <v>1309937</v>
      </c>
    </row>
    <row r="1168" spans="1:18" x14ac:dyDescent="0.3">
      <c r="A1168" t="s">
        <v>2725</v>
      </c>
      <c r="B1168" s="9">
        <v>44962</v>
      </c>
      <c r="C1168" t="s">
        <v>2596</v>
      </c>
      <c r="D1168" t="s">
        <v>2597</v>
      </c>
      <c r="E1168" t="s">
        <v>2598</v>
      </c>
      <c r="F1168" t="s">
        <v>350</v>
      </c>
      <c r="G1168" t="s">
        <v>27</v>
      </c>
      <c r="H1168" t="s">
        <v>45</v>
      </c>
      <c r="I1168" t="s">
        <v>74</v>
      </c>
      <c r="J1168">
        <v>2</v>
      </c>
      <c r="K1168">
        <v>12409</v>
      </c>
      <c r="L1168">
        <v>24818</v>
      </c>
      <c r="M1168">
        <v>20</v>
      </c>
      <c r="N1168" t="s">
        <v>26</v>
      </c>
      <c r="O1168">
        <v>3</v>
      </c>
      <c r="P1168" t="s">
        <v>28</v>
      </c>
      <c r="Q1168">
        <v>155</v>
      </c>
      <c r="R1168">
        <v>339514</v>
      </c>
    </row>
    <row r="1169" spans="1:18" x14ac:dyDescent="0.3">
      <c r="A1169" t="s">
        <v>2726</v>
      </c>
      <c r="B1169" s="9">
        <v>44963</v>
      </c>
      <c r="C1169" t="s">
        <v>2596</v>
      </c>
      <c r="D1169" t="s">
        <v>2597</v>
      </c>
      <c r="E1169" t="s">
        <v>2598</v>
      </c>
      <c r="F1169" t="s">
        <v>603</v>
      </c>
      <c r="G1169" t="s">
        <v>2727</v>
      </c>
      <c r="H1169" t="s">
        <v>24</v>
      </c>
      <c r="I1169" t="s">
        <v>161</v>
      </c>
      <c r="J1169">
        <v>7</v>
      </c>
      <c r="K1169">
        <v>101937</v>
      </c>
      <c r="L1169">
        <v>713559</v>
      </c>
      <c r="M1169">
        <v>0</v>
      </c>
      <c r="N1169" t="s">
        <v>27</v>
      </c>
      <c r="O1169">
        <v>5</v>
      </c>
      <c r="P1169" t="s">
        <v>28</v>
      </c>
      <c r="Q1169">
        <v>190</v>
      </c>
      <c r="R1169">
        <v>1309937</v>
      </c>
    </row>
    <row r="1170" spans="1:18" x14ac:dyDescent="0.3">
      <c r="A1170" t="s">
        <v>2728</v>
      </c>
      <c r="B1170" s="9">
        <v>44964</v>
      </c>
      <c r="C1170" t="s">
        <v>2596</v>
      </c>
      <c r="D1170" t="s">
        <v>2597</v>
      </c>
      <c r="E1170" t="s">
        <v>2616</v>
      </c>
      <c r="F1170" t="s">
        <v>2729</v>
      </c>
      <c r="G1170" t="s">
        <v>2730</v>
      </c>
      <c r="H1170" t="s">
        <v>40</v>
      </c>
      <c r="I1170" t="s">
        <v>41</v>
      </c>
      <c r="J1170">
        <v>16</v>
      </c>
      <c r="K1170">
        <v>8903</v>
      </c>
      <c r="L1170">
        <v>142448</v>
      </c>
      <c r="M1170" t="s">
        <v>27</v>
      </c>
      <c r="N1170" t="s">
        <v>57</v>
      </c>
      <c r="O1170">
        <v>4</v>
      </c>
      <c r="P1170" t="s">
        <v>35</v>
      </c>
      <c r="Q1170">
        <v>40</v>
      </c>
      <c r="R1170">
        <v>353716</v>
      </c>
    </row>
    <row r="1171" spans="1:18" x14ac:dyDescent="0.3">
      <c r="A1171" t="s">
        <v>2731</v>
      </c>
      <c r="B1171" s="9">
        <v>44964</v>
      </c>
      <c r="C1171" t="s">
        <v>2596</v>
      </c>
      <c r="D1171" t="s">
        <v>2597</v>
      </c>
      <c r="E1171" t="s">
        <v>2598</v>
      </c>
      <c r="F1171" t="s">
        <v>1595</v>
      </c>
      <c r="G1171" t="s">
        <v>2732</v>
      </c>
      <c r="H1171" t="s">
        <v>24</v>
      </c>
      <c r="I1171" t="s">
        <v>61</v>
      </c>
      <c r="J1171">
        <v>3</v>
      </c>
      <c r="K1171">
        <v>164903</v>
      </c>
      <c r="L1171">
        <v>494709</v>
      </c>
      <c r="M1171">
        <v>0</v>
      </c>
      <c r="N1171" t="s">
        <v>26</v>
      </c>
      <c r="O1171">
        <v>5</v>
      </c>
      <c r="P1171" t="s">
        <v>35</v>
      </c>
      <c r="Q1171">
        <v>90</v>
      </c>
      <c r="R1171">
        <v>1309937</v>
      </c>
    </row>
    <row r="1172" spans="1:18" x14ac:dyDescent="0.3">
      <c r="A1172" t="s">
        <v>2733</v>
      </c>
      <c r="B1172" s="9">
        <v>44964</v>
      </c>
      <c r="C1172" t="s">
        <v>2596</v>
      </c>
      <c r="D1172" t="s">
        <v>2597</v>
      </c>
      <c r="E1172" t="s">
        <v>2598</v>
      </c>
      <c r="F1172" t="s">
        <v>90</v>
      </c>
      <c r="G1172" t="s">
        <v>2734</v>
      </c>
      <c r="H1172" t="s">
        <v>65</v>
      </c>
      <c r="I1172" t="s">
        <v>102</v>
      </c>
      <c r="J1172">
        <v>11</v>
      </c>
      <c r="K1172">
        <v>41482</v>
      </c>
      <c r="L1172">
        <v>456302</v>
      </c>
      <c r="M1172">
        <v>0</v>
      </c>
      <c r="N1172" t="s">
        <v>27</v>
      </c>
      <c r="O1172">
        <v>3</v>
      </c>
      <c r="P1172" t="s">
        <v>35</v>
      </c>
      <c r="Q1172">
        <v>99</v>
      </c>
      <c r="R1172">
        <v>647779</v>
      </c>
    </row>
    <row r="1173" spans="1:18" x14ac:dyDescent="0.3">
      <c r="A1173" t="s">
        <v>2735</v>
      </c>
      <c r="B1173" s="9">
        <v>44965</v>
      </c>
      <c r="C1173" t="s">
        <v>2596</v>
      </c>
      <c r="D1173" t="s">
        <v>2597</v>
      </c>
      <c r="E1173" t="s">
        <v>2598</v>
      </c>
      <c r="F1173" t="s">
        <v>1774</v>
      </c>
      <c r="G1173" t="s">
        <v>2736</v>
      </c>
      <c r="H1173" t="s">
        <v>45</v>
      </c>
      <c r="I1173" t="s">
        <v>211</v>
      </c>
      <c r="J1173">
        <v>18</v>
      </c>
      <c r="K1173">
        <v>23921</v>
      </c>
      <c r="L1173">
        <v>430578</v>
      </c>
      <c r="M1173">
        <v>15</v>
      </c>
      <c r="N1173" t="s">
        <v>27</v>
      </c>
      <c r="O1173">
        <v>1</v>
      </c>
      <c r="P1173" t="s">
        <v>35</v>
      </c>
      <c r="Q1173">
        <v>19</v>
      </c>
      <c r="R1173">
        <v>339514</v>
      </c>
    </row>
    <row r="1174" spans="1:18" x14ac:dyDescent="0.3">
      <c r="A1174" t="s">
        <v>2737</v>
      </c>
      <c r="B1174" s="9">
        <v>44965</v>
      </c>
      <c r="C1174" t="s">
        <v>2596</v>
      </c>
      <c r="D1174" t="s">
        <v>2597</v>
      </c>
      <c r="E1174" t="s">
        <v>2616</v>
      </c>
      <c r="F1174" t="s">
        <v>215</v>
      </c>
      <c r="G1174" t="s">
        <v>2738</v>
      </c>
      <c r="H1174" t="s">
        <v>32</v>
      </c>
      <c r="I1174" t="s">
        <v>113</v>
      </c>
      <c r="J1174">
        <v>4</v>
      </c>
      <c r="K1174">
        <v>11353</v>
      </c>
      <c r="L1174">
        <v>45412</v>
      </c>
      <c r="M1174">
        <v>5</v>
      </c>
      <c r="N1174" t="s">
        <v>57</v>
      </c>
      <c r="O1174">
        <v>5</v>
      </c>
      <c r="P1174" t="s">
        <v>35</v>
      </c>
      <c r="Q1174">
        <v>77</v>
      </c>
      <c r="R1174">
        <v>670990</v>
      </c>
    </row>
    <row r="1175" spans="1:18" x14ac:dyDescent="0.3">
      <c r="A1175" t="s">
        <v>2739</v>
      </c>
      <c r="B1175" s="9">
        <v>44965</v>
      </c>
      <c r="C1175" t="s">
        <v>2596</v>
      </c>
      <c r="D1175" t="s">
        <v>2597</v>
      </c>
      <c r="E1175" t="s">
        <v>2616</v>
      </c>
      <c r="F1175" t="s">
        <v>1503</v>
      </c>
      <c r="G1175" t="s">
        <v>2740</v>
      </c>
      <c r="H1175" t="s">
        <v>32</v>
      </c>
      <c r="I1175" t="s">
        <v>113</v>
      </c>
      <c r="J1175">
        <v>16</v>
      </c>
      <c r="K1175">
        <v>21735</v>
      </c>
      <c r="L1175">
        <v>347760</v>
      </c>
      <c r="M1175" t="s">
        <v>27</v>
      </c>
      <c r="N1175" t="s">
        <v>34</v>
      </c>
      <c r="O1175" t="s">
        <v>27</v>
      </c>
      <c r="P1175" t="s">
        <v>35</v>
      </c>
      <c r="Q1175">
        <v>13</v>
      </c>
      <c r="R1175">
        <v>670990</v>
      </c>
    </row>
    <row r="1176" spans="1:18" x14ac:dyDescent="0.3">
      <c r="A1176" t="s">
        <v>2741</v>
      </c>
      <c r="B1176" s="9">
        <v>44965</v>
      </c>
      <c r="C1176" t="s">
        <v>2596</v>
      </c>
      <c r="D1176" t="s">
        <v>2597</v>
      </c>
      <c r="E1176" t="s">
        <v>2616</v>
      </c>
      <c r="F1176" t="s">
        <v>849</v>
      </c>
      <c r="G1176" t="s">
        <v>27</v>
      </c>
      <c r="H1176" t="s">
        <v>45</v>
      </c>
      <c r="I1176" t="s">
        <v>46</v>
      </c>
      <c r="J1176">
        <v>20</v>
      </c>
      <c r="K1176">
        <v>21275</v>
      </c>
      <c r="L1176">
        <v>425500</v>
      </c>
      <c r="M1176">
        <v>0</v>
      </c>
      <c r="N1176" t="s">
        <v>57</v>
      </c>
      <c r="O1176">
        <v>5</v>
      </c>
      <c r="P1176" t="s">
        <v>35</v>
      </c>
      <c r="Q1176">
        <v>107</v>
      </c>
      <c r="R1176">
        <v>339514</v>
      </c>
    </row>
    <row r="1177" spans="1:18" x14ac:dyDescent="0.3">
      <c r="A1177" t="s">
        <v>2742</v>
      </c>
      <c r="B1177" s="9">
        <v>44966</v>
      </c>
      <c r="C1177" t="s">
        <v>2596</v>
      </c>
      <c r="D1177" t="s">
        <v>2597</v>
      </c>
      <c r="E1177" t="s">
        <v>2598</v>
      </c>
      <c r="F1177" t="s">
        <v>2193</v>
      </c>
      <c r="G1177" t="s">
        <v>2743</v>
      </c>
      <c r="H1177" t="s">
        <v>45</v>
      </c>
      <c r="I1177" t="s">
        <v>82</v>
      </c>
      <c r="J1177">
        <v>5</v>
      </c>
      <c r="K1177">
        <v>32981</v>
      </c>
      <c r="L1177">
        <v>164905</v>
      </c>
      <c r="M1177" t="s">
        <v>27</v>
      </c>
      <c r="N1177" t="s">
        <v>27</v>
      </c>
      <c r="O1177">
        <v>5</v>
      </c>
      <c r="P1177" t="s">
        <v>28</v>
      </c>
      <c r="Q1177">
        <v>148</v>
      </c>
      <c r="R1177">
        <v>339514</v>
      </c>
    </row>
    <row r="1178" spans="1:18" x14ac:dyDescent="0.3">
      <c r="A1178" t="s">
        <v>2744</v>
      </c>
      <c r="B1178" s="9">
        <v>44966</v>
      </c>
      <c r="C1178" t="s">
        <v>2596</v>
      </c>
      <c r="D1178" t="s">
        <v>2597</v>
      </c>
      <c r="E1178" t="s">
        <v>2598</v>
      </c>
      <c r="F1178" t="s">
        <v>684</v>
      </c>
      <c r="G1178" t="s">
        <v>27</v>
      </c>
      <c r="H1178" t="s">
        <v>24</v>
      </c>
      <c r="I1178" t="s">
        <v>152</v>
      </c>
      <c r="J1178">
        <v>19</v>
      </c>
      <c r="K1178">
        <v>37795</v>
      </c>
      <c r="L1178">
        <v>718105</v>
      </c>
      <c r="M1178">
        <v>0</v>
      </c>
      <c r="N1178" t="s">
        <v>57</v>
      </c>
      <c r="O1178" t="s">
        <v>27</v>
      </c>
      <c r="P1178" t="s">
        <v>35</v>
      </c>
      <c r="Q1178">
        <v>181</v>
      </c>
      <c r="R1178">
        <v>1309937</v>
      </c>
    </row>
    <row r="1179" spans="1:18" x14ac:dyDescent="0.3">
      <c r="A1179" t="s">
        <v>2745</v>
      </c>
      <c r="B1179" s="9">
        <v>44966</v>
      </c>
      <c r="C1179" t="s">
        <v>2596</v>
      </c>
      <c r="D1179" t="s">
        <v>2597</v>
      </c>
      <c r="E1179" t="s">
        <v>2616</v>
      </c>
      <c r="F1179" t="s">
        <v>230</v>
      </c>
      <c r="G1179" t="s">
        <v>2746</v>
      </c>
      <c r="H1179" t="s">
        <v>24</v>
      </c>
      <c r="I1179" t="s">
        <v>61</v>
      </c>
      <c r="J1179">
        <v>13</v>
      </c>
      <c r="K1179">
        <v>119460</v>
      </c>
      <c r="L1179">
        <v>1552980</v>
      </c>
      <c r="M1179">
        <v>20</v>
      </c>
      <c r="N1179" t="s">
        <v>27</v>
      </c>
      <c r="O1179">
        <v>3</v>
      </c>
      <c r="P1179" t="s">
        <v>35</v>
      </c>
      <c r="Q1179">
        <v>97</v>
      </c>
      <c r="R1179">
        <v>1309937</v>
      </c>
    </row>
    <row r="1180" spans="1:18" x14ac:dyDescent="0.3">
      <c r="A1180" t="s">
        <v>2747</v>
      </c>
      <c r="B1180" s="9">
        <v>44966</v>
      </c>
      <c r="C1180" t="s">
        <v>2596</v>
      </c>
      <c r="D1180" t="s">
        <v>2597</v>
      </c>
      <c r="E1180" t="s">
        <v>2616</v>
      </c>
      <c r="F1180" t="s">
        <v>1682</v>
      </c>
      <c r="G1180" t="s">
        <v>2748</v>
      </c>
      <c r="H1180" t="s">
        <v>32</v>
      </c>
      <c r="I1180" t="s">
        <v>237</v>
      </c>
      <c r="J1180">
        <v>19</v>
      </c>
      <c r="K1180">
        <v>17933</v>
      </c>
      <c r="L1180">
        <v>340727</v>
      </c>
      <c r="M1180">
        <v>0</v>
      </c>
      <c r="N1180" t="s">
        <v>27</v>
      </c>
      <c r="O1180">
        <v>5</v>
      </c>
      <c r="P1180" t="s">
        <v>28</v>
      </c>
      <c r="Q1180">
        <v>89</v>
      </c>
      <c r="R1180">
        <v>670990</v>
      </c>
    </row>
    <row r="1181" spans="1:18" x14ac:dyDescent="0.3">
      <c r="A1181" t="s">
        <v>2749</v>
      </c>
      <c r="B1181" s="9">
        <v>44968</v>
      </c>
      <c r="C1181" t="s">
        <v>2596</v>
      </c>
      <c r="D1181" t="s">
        <v>2597</v>
      </c>
      <c r="E1181" t="s">
        <v>2598</v>
      </c>
      <c r="F1181" t="s">
        <v>1171</v>
      </c>
      <c r="G1181" t="s">
        <v>2750</v>
      </c>
      <c r="H1181" t="s">
        <v>24</v>
      </c>
      <c r="I1181" t="s">
        <v>92</v>
      </c>
      <c r="J1181">
        <v>10</v>
      </c>
      <c r="K1181">
        <v>95671</v>
      </c>
      <c r="L1181">
        <v>956710</v>
      </c>
      <c r="M1181">
        <v>5</v>
      </c>
      <c r="N1181" t="s">
        <v>57</v>
      </c>
      <c r="O1181">
        <v>1</v>
      </c>
      <c r="P1181" t="s">
        <v>35</v>
      </c>
      <c r="Q1181">
        <v>49</v>
      </c>
      <c r="R1181">
        <v>1309937</v>
      </c>
    </row>
    <row r="1182" spans="1:18" x14ac:dyDescent="0.3">
      <c r="A1182" t="s">
        <v>2751</v>
      </c>
      <c r="B1182" s="9">
        <v>44969</v>
      </c>
      <c r="C1182" t="s">
        <v>2596</v>
      </c>
      <c r="D1182" t="s">
        <v>2597</v>
      </c>
      <c r="E1182" t="s">
        <v>2598</v>
      </c>
      <c r="F1182" t="s">
        <v>563</v>
      </c>
      <c r="G1182" t="s">
        <v>27</v>
      </c>
      <c r="H1182" t="s">
        <v>32</v>
      </c>
      <c r="I1182" t="s">
        <v>95</v>
      </c>
      <c r="J1182">
        <v>9</v>
      </c>
      <c r="K1182">
        <v>19968</v>
      </c>
      <c r="L1182">
        <v>179712</v>
      </c>
      <c r="M1182">
        <v>0</v>
      </c>
      <c r="N1182" t="s">
        <v>57</v>
      </c>
      <c r="O1182">
        <v>5</v>
      </c>
      <c r="P1182" t="s">
        <v>35</v>
      </c>
      <c r="Q1182">
        <v>37</v>
      </c>
      <c r="R1182">
        <v>670990</v>
      </c>
    </row>
    <row r="1183" spans="1:18" x14ac:dyDescent="0.3">
      <c r="A1183" t="s">
        <v>2752</v>
      </c>
      <c r="B1183" s="9">
        <v>44969</v>
      </c>
      <c r="C1183" t="s">
        <v>2596</v>
      </c>
      <c r="D1183" t="s">
        <v>2597</v>
      </c>
      <c r="E1183" t="s">
        <v>2598</v>
      </c>
      <c r="F1183" t="s">
        <v>508</v>
      </c>
      <c r="G1183" t="s">
        <v>2753</v>
      </c>
      <c r="H1183" t="s">
        <v>24</v>
      </c>
      <c r="I1183" t="s">
        <v>61</v>
      </c>
      <c r="J1183">
        <v>13</v>
      </c>
      <c r="K1183">
        <v>191465</v>
      </c>
      <c r="L1183">
        <v>2489045</v>
      </c>
      <c r="M1183">
        <v>20</v>
      </c>
      <c r="N1183" t="s">
        <v>57</v>
      </c>
      <c r="O1183" t="s">
        <v>27</v>
      </c>
      <c r="P1183" t="s">
        <v>35</v>
      </c>
      <c r="Q1183">
        <v>187</v>
      </c>
      <c r="R1183">
        <v>1309937</v>
      </c>
    </row>
    <row r="1184" spans="1:18" x14ac:dyDescent="0.3">
      <c r="A1184" t="s">
        <v>2754</v>
      </c>
      <c r="B1184" s="9">
        <v>44969</v>
      </c>
      <c r="C1184" t="s">
        <v>2596</v>
      </c>
      <c r="D1184" t="s">
        <v>2597</v>
      </c>
      <c r="E1184" t="s">
        <v>2616</v>
      </c>
      <c r="F1184" t="s">
        <v>193</v>
      </c>
      <c r="G1184" t="s">
        <v>2755</v>
      </c>
      <c r="H1184" t="s">
        <v>32</v>
      </c>
      <c r="I1184" t="s">
        <v>237</v>
      </c>
      <c r="J1184">
        <v>5</v>
      </c>
      <c r="K1184">
        <v>15347</v>
      </c>
      <c r="L1184">
        <v>76735</v>
      </c>
      <c r="M1184">
        <v>20</v>
      </c>
      <c r="N1184" t="s">
        <v>57</v>
      </c>
      <c r="O1184">
        <v>2</v>
      </c>
      <c r="P1184" t="s">
        <v>35</v>
      </c>
      <c r="Q1184">
        <v>161</v>
      </c>
      <c r="R1184">
        <v>670990</v>
      </c>
    </row>
    <row r="1185" spans="1:18" x14ac:dyDescent="0.3">
      <c r="A1185" t="s">
        <v>2756</v>
      </c>
      <c r="B1185" s="9">
        <v>44972</v>
      </c>
      <c r="C1185" t="s">
        <v>2596</v>
      </c>
      <c r="D1185" t="s">
        <v>2597</v>
      </c>
      <c r="E1185" t="s">
        <v>2598</v>
      </c>
      <c r="F1185" t="s">
        <v>626</v>
      </c>
      <c r="G1185" t="s">
        <v>2757</v>
      </c>
      <c r="H1185" t="s">
        <v>24</v>
      </c>
      <c r="I1185" t="s">
        <v>161</v>
      </c>
      <c r="J1185">
        <v>11</v>
      </c>
      <c r="K1185">
        <v>231821</v>
      </c>
      <c r="L1185">
        <v>2550031</v>
      </c>
      <c r="M1185" t="s">
        <v>27</v>
      </c>
      <c r="N1185" t="s">
        <v>47</v>
      </c>
      <c r="O1185">
        <v>4</v>
      </c>
      <c r="P1185" t="s">
        <v>28</v>
      </c>
      <c r="Q1185">
        <v>194</v>
      </c>
      <c r="R1185">
        <v>1309937</v>
      </c>
    </row>
    <row r="1186" spans="1:18" x14ac:dyDescent="0.3">
      <c r="A1186" t="s">
        <v>2758</v>
      </c>
      <c r="B1186" s="9">
        <v>44973</v>
      </c>
      <c r="C1186" t="s">
        <v>2596</v>
      </c>
      <c r="D1186" t="s">
        <v>2597</v>
      </c>
      <c r="E1186" t="s">
        <v>2352</v>
      </c>
      <c r="F1186" t="s">
        <v>892</v>
      </c>
      <c r="G1186" t="s">
        <v>2759</v>
      </c>
      <c r="H1186" t="s">
        <v>45</v>
      </c>
      <c r="I1186" t="s">
        <v>82</v>
      </c>
      <c r="J1186">
        <v>7</v>
      </c>
      <c r="K1186">
        <v>8652</v>
      </c>
      <c r="L1186">
        <v>60564</v>
      </c>
      <c r="M1186">
        <v>0</v>
      </c>
      <c r="N1186" t="s">
        <v>47</v>
      </c>
      <c r="O1186">
        <v>2</v>
      </c>
      <c r="P1186" t="s">
        <v>28</v>
      </c>
      <c r="Q1186">
        <v>75</v>
      </c>
      <c r="R1186">
        <v>339514</v>
      </c>
    </row>
    <row r="1187" spans="1:18" x14ac:dyDescent="0.3">
      <c r="A1187" t="s">
        <v>2760</v>
      </c>
      <c r="B1187" s="9">
        <v>44975</v>
      </c>
      <c r="C1187" t="s">
        <v>2596</v>
      </c>
      <c r="D1187" t="s">
        <v>2597</v>
      </c>
      <c r="E1187" t="s">
        <v>2616</v>
      </c>
      <c r="F1187" t="s">
        <v>2761</v>
      </c>
      <c r="G1187" t="s">
        <v>27</v>
      </c>
      <c r="H1187" t="s">
        <v>40</v>
      </c>
      <c r="I1187" t="s">
        <v>106</v>
      </c>
      <c r="J1187">
        <v>5</v>
      </c>
      <c r="K1187">
        <v>17052</v>
      </c>
      <c r="L1187">
        <v>85260</v>
      </c>
      <c r="M1187">
        <v>20</v>
      </c>
      <c r="N1187" t="s">
        <v>47</v>
      </c>
      <c r="O1187">
        <v>7</v>
      </c>
      <c r="P1187" t="s">
        <v>35</v>
      </c>
      <c r="Q1187">
        <v>149</v>
      </c>
      <c r="R1187">
        <v>353716</v>
      </c>
    </row>
    <row r="1188" spans="1:18" x14ac:dyDescent="0.3">
      <c r="A1188" t="s">
        <v>2762</v>
      </c>
      <c r="B1188" s="9">
        <v>44976</v>
      </c>
      <c r="C1188" t="s">
        <v>2596</v>
      </c>
      <c r="D1188" t="s">
        <v>2597</v>
      </c>
      <c r="E1188" t="s">
        <v>2352</v>
      </c>
      <c r="F1188" t="s">
        <v>1063</v>
      </c>
      <c r="G1188" t="s">
        <v>2763</v>
      </c>
      <c r="H1188" t="s">
        <v>24</v>
      </c>
      <c r="I1188" t="s">
        <v>152</v>
      </c>
      <c r="J1188">
        <v>4</v>
      </c>
      <c r="K1188">
        <v>227309</v>
      </c>
      <c r="L1188">
        <v>909236</v>
      </c>
      <c r="M1188">
        <v>0</v>
      </c>
      <c r="N1188" t="s">
        <v>26</v>
      </c>
      <c r="O1188">
        <v>5</v>
      </c>
      <c r="P1188" t="s">
        <v>35</v>
      </c>
      <c r="Q1188">
        <v>65</v>
      </c>
      <c r="R1188">
        <v>1309937</v>
      </c>
    </row>
    <row r="1189" spans="1:18" x14ac:dyDescent="0.3">
      <c r="A1189" t="s">
        <v>2764</v>
      </c>
      <c r="B1189" s="9">
        <v>44977</v>
      </c>
      <c r="C1189" t="s">
        <v>2596</v>
      </c>
      <c r="D1189" t="s">
        <v>2597</v>
      </c>
      <c r="E1189" t="s">
        <v>2352</v>
      </c>
      <c r="F1189" t="s">
        <v>2682</v>
      </c>
      <c r="G1189" t="s">
        <v>2765</v>
      </c>
      <c r="H1189" t="s">
        <v>32</v>
      </c>
      <c r="I1189" t="s">
        <v>117</v>
      </c>
      <c r="J1189">
        <v>9</v>
      </c>
      <c r="K1189">
        <v>16174</v>
      </c>
      <c r="L1189">
        <v>145566</v>
      </c>
      <c r="M1189">
        <v>20</v>
      </c>
      <c r="N1189" t="s">
        <v>26</v>
      </c>
      <c r="O1189">
        <v>1</v>
      </c>
      <c r="P1189" t="s">
        <v>35</v>
      </c>
      <c r="Q1189">
        <v>31</v>
      </c>
      <c r="R1189">
        <v>670990</v>
      </c>
    </row>
    <row r="1190" spans="1:18" x14ac:dyDescent="0.3">
      <c r="A1190" t="s">
        <v>2766</v>
      </c>
      <c r="B1190" s="9">
        <v>44978</v>
      </c>
      <c r="C1190" t="s">
        <v>2596</v>
      </c>
      <c r="D1190" t="s">
        <v>2597</v>
      </c>
      <c r="E1190" t="s">
        <v>2598</v>
      </c>
      <c r="F1190" t="s">
        <v>1454</v>
      </c>
      <c r="G1190" t="s">
        <v>27</v>
      </c>
      <c r="H1190" t="s">
        <v>65</v>
      </c>
      <c r="I1190" t="s">
        <v>382</v>
      </c>
      <c r="J1190">
        <v>1</v>
      </c>
      <c r="K1190">
        <v>150003</v>
      </c>
      <c r="L1190">
        <v>150003</v>
      </c>
      <c r="M1190">
        <v>0</v>
      </c>
      <c r="N1190" t="s">
        <v>27</v>
      </c>
      <c r="O1190">
        <v>2</v>
      </c>
      <c r="P1190" t="s">
        <v>35</v>
      </c>
      <c r="Q1190">
        <v>42</v>
      </c>
      <c r="R1190">
        <v>647779</v>
      </c>
    </row>
    <row r="1191" spans="1:18" x14ac:dyDescent="0.3">
      <c r="A1191" t="s">
        <v>2767</v>
      </c>
      <c r="B1191" s="9">
        <v>44979</v>
      </c>
      <c r="C1191" t="s">
        <v>2596</v>
      </c>
      <c r="D1191" t="s">
        <v>2597</v>
      </c>
      <c r="E1191" t="s">
        <v>2598</v>
      </c>
      <c r="F1191" t="s">
        <v>270</v>
      </c>
      <c r="G1191" t="s">
        <v>2768</v>
      </c>
      <c r="H1191" t="s">
        <v>40</v>
      </c>
      <c r="I1191" t="s">
        <v>51</v>
      </c>
      <c r="J1191">
        <v>6</v>
      </c>
      <c r="K1191">
        <v>5039</v>
      </c>
      <c r="L1191">
        <v>30234</v>
      </c>
      <c r="M1191">
        <v>15</v>
      </c>
      <c r="N1191" t="s">
        <v>57</v>
      </c>
      <c r="O1191">
        <v>3</v>
      </c>
      <c r="P1191" t="s">
        <v>35</v>
      </c>
      <c r="Q1191">
        <v>20</v>
      </c>
      <c r="R1191">
        <v>353716</v>
      </c>
    </row>
    <row r="1192" spans="1:18" x14ac:dyDescent="0.3">
      <c r="A1192" t="s">
        <v>2769</v>
      </c>
      <c r="B1192" s="9">
        <v>44981</v>
      </c>
      <c r="C1192" t="s">
        <v>2596</v>
      </c>
      <c r="D1192" t="s">
        <v>2597</v>
      </c>
      <c r="E1192" t="s">
        <v>2598</v>
      </c>
      <c r="F1192" t="s">
        <v>147</v>
      </c>
      <c r="G1192" t="s">
        <v>2770</v>
      </c>
      <c r="H1192" t="s">
        <v>32</v>
      </c>
      <c r="I1192" t="s">
        <v>117</v>
      </c>
      <c r="J1192">
        <v>1</v>
      </c>
      <c r="K1192">
        <v>5544</v>
      </c>
      <c r="L1192">
        <v>5544</v>
      </c>
      <c r="M1192">
        <v>15</v>
      </c>
      <c r="N1192" t="s">
        <v>57</v>
      </c>
      <c r="O1192">
        <v>3</v>
      </c>
      <c r="P1192" t="s">
        <v>28</v>
      </c>
      <c r="Q1192">
        <v>21</v>
      </c>
      <c r="R1192">
        <v>670990</v>
      </c>
    </row>
    <row r="1193" spans="1:18" x14ac:dyDescent="0.3">
      <c r="A1193" t="s">
        <v>2771</v>
      </c>
      <c r="B1193" s="9">
        <v>44981</v>
      </c>
      <c r="C1193" t="s">
        <v>2596</v>
      </c>
      <c r="D1193" t="s">
        <v>2597</v>
      </c>
      <c r="E1193" t="s">
        <v>2598</v>
      </c>
      <c r="F1193" t="s">
        <v>259</v>
      </c>
      <c r="G1193" t="s">
        <v>2772</v>
      </c>
      <c r="H1193" t="s">
        <v>40</v>
      </c>
      <c r="I1193" t="s">
        <v>106</v>
      </c>
      <c r="J1193">
        <v>12</v>
      </c>
      <c r="K1193">
        <v>6213</v>
      </c>
      <c r="L1193">
        <v>74556</v>
      </c>
      <c r="M1193">
        <v>20</v>
      </c>
      <c r="N1193" t="s">
        <v>34</v>
      </c>
      <c r="O1193">
        <v>1</v>
      </c>
      <c r="P1193" t="s">
        <v>35</v>
      </c>
      <c r="Q1193">
        <v>70</v>
      </c>
      <c r="R1193">
        <v>353716</v>
      </c>
    </row>
    <row r="1194" spans="1:18" x14ac:dyDescent="0.3">
      <c r="A1194" t="s">
        <v>2773</v>
      </c>
      <c r="B1194" s="9">
        <v>44982</v>
      </c>
      <c r="C1194" t="s">
        <v>2596</v>
      </c>
      <c r="D1194" t="s">
        <v>2597</v>
      </c>
      <c r="E1194" t="s">
        <v>2598</v>
      </c>
      <c r="F1194" t="s">
        <v>587</v>
      </c>
      <c r="G1194" t="s">
        <v>2774</v>
      </c>
      <c r="H1194" t="s">
        <v>45</v>
      </c>
      <c r="I1194" t="s">
        <v>74</v>
      </c>
      <c r="J1194">
        <v>3</v>
      </c>
      <c r="K1194">
        <v>6373</v>
      </c>
      <c r="L1194">
        <v>19119</v>
      </c>
      <c r="M1194">
        <v>20</v>
      </c>
      <c r="N1194" t="s">
        <v>57</v>
      </c>
      <c r="O1194">
        <v>4</v>
      </c>
      <c r="P1194" t="s">
        <v>35</v>
      </c>
      <c r="Q1194">
        <v>126</v>
      </c>
      <c r="R1194">
        <v>339514</v>
      </c>
    </row>
    <row r="1195" spans="1:18" x14ac:dyDescent="0.3">
      <c r="A1195" t="s">
        <v>2775</v>
      </c>
      <c r="B1195" s="9">
        <v>44982</v>
      </c>
      <c r="C1195" t="s">
        <v>2596</v>
      </c>
      <c r="D1195" t="s">
        <v>2597</v>
      </c>
      <c r="E1195" t="s">
        <v>2352</v>
      </c>
      <c r="F1195" t="s">
        <v>1738</v>
      </c>
      <c r="G1195" t="s">
        <v>2776</v>
      </c>
      <c r="H1195" t="s">
        <v>65</v>
      </c>
      <c r="I1195" t="s">
        <v>78</v>
      </c>
      <c r="J1195">
        <v>15</v>
      </c>
      <c r="K1195">
        <v>161292</v>
      </c>
      <c r="L1195">
        <v>2419380</v>
      </c>
      <c r="M1195">
        <v>20</v>
      </c>
      <c r="N1195" t="s">
        <v>27</v>
      </c>
      <c r="O1195">
        <v>2</v>
      </c>
      <c r="P1195" t="s">
        <v>35</v>
      </c>
      <c r="Q1195">
        <v>183</v>
      </c>
      <c r="R1195">
        <v>647779</v>
      </c>
    </row>
    <row r="1196" spans="1:18" x14ac:dyDescent="0.3">
      <c r="A1196" t="s">
        <v>2777</v>
      </c>
      <c r="B1196" s="9">
        <v>44983</v>
      </c>
      <c r="C1196" t="s">
        <v>2596</v>
      </c>
      <c r="D1196" t="s">
        <v>2597</v>
      </c>
      <c r="E1196" t="s">
        <v>2598</v>
      </c>
      <c r="F1196" t="s">
        <v>495</v>
      </c>
      <c r="G1196" t="s">
        <v>2778</v>
      </c>
      <c r="H1196" t="s">
        <v>32</v>
      </c>
      <c r="I1196" t="s">
        <v>95</v>
      </c>
      <c r="J1196">
        <v>16</v>
      </c>
      <c r="K1196">
        <v>20324</v>
      </c>
      <c r="L1196">
        <v>325184</v>
      </c>
      <c r="M1196">
        <v>0</v>
      </c>
      <c r="N1196" t="s">
        <v>57</v>
      </c>
      <c r="O1196">
        <v>4</v>
      </c>
      <c r="P1196" t="s">
        <v>35</v>
      </c>
      <c r="Q1196">
        <v>151</v>
      </c>
      <c r="R1196">
        <v>670990</v>
      </c>
    </row>
    <row r="1197" spans="1:18" x14ac:dyDescent="0.3">
      <c r="A1197" t="s">
        <v>2779</v>
      </c>
      <c r="B1197" s="9">
        <v>44984</v>
      </c>
      <c r="C1197" t="s">
        <v>2596</v>
      </c>
      <c r="D1197" t="s">
        <v>2597</v>
      </c>
      <c r="E1197" t="s">
        <v>2616</v>
      </c>
      <c r="F1197" t="s">
        <v>59</v>
      </c>
      <c r="G1197" t="s">
        <v>27</v>
      </c>
      <c r="H1197" t="s">
        <v>24</v>
      </c>
      <c r="I1197" t="s">
        <v>61</v>
      </c>
      <c r="J1197">
        <v>14</v>
      </c>
      <c r="K1197">
        <v>125995</v>
      </c>
      <c r="L1197">
        <v>1763930</v>
      </c>
      <c r="M1197" t="s">
        <v>27</v>
      </c>
      <c r="N1197" t="s">
        <v>34</v>
      </c>
      <c r="O1197">
        <v>3</v>
      </c>
      <c r="P1197" t="s">
        <v>28</v>
      </c>
      <c r="Q1197">
        <v>122</v>
      </c>
      <c r="R1197">
        <v>1309937</v>
      </c>
    </row>
    <row r="1198" spans="1:18" x14ac:dyDescent="0.3">
      <c r="A1198" t="s">
        <v>2780</v>
      </c>
      <c r="B1198" s="9">
        <v>44985</v>
      </c>
      <c r="C1198" t="s">
        <v>2596</v>
      </c>
      <c r="D1198" t="s">
        <v>2597</v>
      </c>
      <c r="E1198" t="s">
        <v>2616</v>
      </c>
      <c r="F1198" t="s">
        <v>2781</v>
      </c>
      <c r="G1198" t="s">
        <v>2782</v>
      </c>
      <c r="H1198" t="s">
        <v>32</v>
      </c>
      <c r="I1198" t="s">
        <v>33</v>
      </c>
      <c r="J1198">
        <v>12</v>
      </c>
      <c r="K1198">
        <v>23848</v>
      </c>
      <c r="L1198">
        <v>286176</v>
      </c>
      <c r="M1198">
        <v>0</v>
      </c>
      <c r="N1198" t="s">
        <v>47</v>
      </c>
      <c r="O1198">
        <v>5</v>
      </c>
      <c r="P1198" t="s">
        <v>35</v>
      </c>
      <c r="Q1198">
        <v>119</v>
      </c>
      <c r="R1198">
        <v>670990</v>
      </c>
    </row>
    <row r="1199" spans="1:18" x14ac:dyDescent="0.3">
      <c r="A1199" t="s">
        <v>2783</v>
      </c>
      <c r="B1199" s="9">
        <v>44985</v>
      </c>
      <c r="C1199" t="s">
        <v>2596</v>
      </c>
      <c r="D1199" t="s">
        <v>2597</v>
      </c>
      <c r="E1199" t="s">
        <v>2598</v>
      </c>
      <c r="F1199" t="s">
        <v>1083</v>
      </c>
      <c r="G1199" t="s">
        <v>2784</v>
      </c>
      <c r="H1199" t="s">
        <v>24</v>
      </c>
      <c r="I1199" t="s">
        <v>61</v>
      </c>
      <c r="J1199">
        <v>2</v>
      </c>
      <c r="K1199">
        <v>164326</v>
      </c>
      <c r="L1199">
        <v>328652</v>
      </c>
      <c r="M1199">
        <v>5</v>
      </c>
      <c r="N1199" t="s">
        <v>57</v>
      </c>
      <c r="O1199">
        <v>2</v>
      </c>
      <c r="P1199" t="s">
        <v>35</v>
      </c>
      <c r="Q1199">
        <v>33</v>
      </c>
      <c r="R1199">
        <v>1309937</v>
      </c>
    </row>
    <row r="1200" spans="1:18" x14ac:dyDescent="0.3">
      <c r="A1200" t="s">
        <v>2785</v>
      </c>
      <c r="B1200" s="9">
        <v>44986</v>
      </c>
      <c r="C1200" t="s">
        <v>2596</v>
      </c>
      <c r="D1200" t="s">
        <v>2597</v>
      </c>
      <c r="E1200" t="s">
        <v>2598</v>
      </c>
      <c r="F1200" t="s">
        <v>385</v>
      </c>
      <c r="G1200" t="s">
        <v>2786</v>
      </c>
      <c r="H1200" t="s">
        <v>40</v>
      </c>
      <c r="I1200" t="s">
        <v>137</v>
      </c>
      <c r="J1200">
        <v>20</v>
      </c>
      <c r="K1200">
        <v>2085</v>
      </c>
      <c r="L1200">
        <v>41700</v>
      </c>
      <c r="M1200">
        <v>15</v>
      </c>
      <c r="N1200" t="s">
        <v>57</v>
      </c>
      <c r="O1200">
        <v>4</v>
      </c>
      <c r="P1200" t="s">
        <v>35</v>
      </c>
      <c r="Q1200">
        <v>94</v>
      </c>
      <c r="R1200">
        <v>353716</v>
      </c>
    </row>
    <row r="1201" spans="1:18" x14ac:dyDescent="0.3">
      <c r="A1201" t="s">
        <v>2787</v>
      </c>
      <c r="B1201" s="9">
        <v>44987</v>
      </c>
      <c r="C1201" t="s">
        <v>2596</v>
      </c>
      <c r="D1201" t="s">
        <v>2597</v>
      </c>
      <c r="E1201" t="s">
        <v>2352</v>
      </c>
      <c r="F1201" t="s">
        <v>259</v>
      </c>
      <c r="G1201" t="s">
        <v>2788</v>
      </c>
      <c r="H1201" t="s">
        <v>32</v>
      </c>
      <c r="I1201" t="s">
        <v>113</v>
      </c>
      <c r="J1201">
        <v>9</v>
      </c>
      <c r="K1201">
        <v>2468</v>
      </c>
      <c r="L1201">
        <v>22212</v>
      </c>
      <c r="M1201" t="s">
        <v>27</v>
      </c>
      <c r="N1201" t="s">
        <v>47</v>
      </c>
      <c r="O1201">
        <v>3</v>
      </c>
      <c r="P1201" t="s">
        <v>35</v>
      </c>
      <c r="Q1201">
        <v>122</v>
      </c>
      <c r="R1201">
        <v>670990</v>
      </c>
    </row>
    <row r="1202" spans="1:18" x14ac:dyDescent="0.3">
      <c r="A1202" t="s">
        <v>2789</v>
      </c>
      <c r="B1202" s="9">
        <v>44987</v>
      </c>
      <c r="C1202" t="s">
        <v>2596</v>
      </c>
      <c r="D1202" t="s">
        <v>2597</v>
      </c>
      <c r="E1202" t="s">
        <v>2616</v>
      </c>
      <c r="F1202" t="s">
        <v>634</v>
      </c>
      <c r="G1202" t="s">
        <v>2790</v>
      </c>
      <c r="H1202" t="s">
        <v>45</v>
      </c>
      <c r="I1202" t="s">
        <v>46</v>
      </c>
      <c r="J1202">
        <v>18</v>
      </c>
      <c r="K1202">
        <v>25266</v>
      </c>
      <c r="L1202">
        <v>454788</v>
      </c>
      <c r="M1202" t="s">
        <v>27</v>
      </c>
      <c r="N1202" t="s">
        <v>26</v>
      </c>
      <c r="O1202">
        <v>5</v>
      </c>
      <c r="P1202" t="s">
        <v>35</v>
      </c>
      <c r="Q1202">
        <v>68</v>
      </c>
      <c r="R1202">
        <v>339514</v>
      </c>
    </row>
    <row r="1203" spans="1:18" x14ac:dyDescent="0.3">
      <c r="A1203" t="s">
        <v>2791</v>
      </c>
      <c r="B1203" s="9">
        <v>44988</v>
      </c>
      <c r="C1203" t="s">
        <v>2596</v>
      </c>
      <c r="D1203" t="s">
        <v>2597</v>
      </c>
      <c r="E1203" t="s">
        <v>2598</v>
      </c>
      <c r="F1203" t="s">
        <v>268</v>
      </c>
      <c r="G1203" t="s">
        <v>2792</v>
      </c>
      <c r="H1203" t="s">
        <v>32</v>
      </c>
      <c r="I1203" t="s">
        <v>117</v>
      </c>
      <c r="J1203">
        <v>14</v>
      </c>
      <c r="K1203">
        <v>3864</v>
      </c>
      <c r="L1203">
        <v>54096</v>
      </c>
      <c r="M1203">
        <v>0</v>
      </c>
      <c r="N1203" t="s">
        <v>47</v>
      </c>
      <c r="O1203">
        <v>2</v>
      </c>
      <c r="P1203" t="s">
        <v>35</v>
      </c>
      <c r="Q1203">
        <v>153</v>
      </c>
      <c r="R1203">
        <v>670990</v>
      </c>
    </row>
    <row r="1204" spans="1:18" x14ac:dyDescent="0.3">
      <c r="A1204" t="s">
        <v>2793</v>
      </c>
      <c r="B1204" s="9">
        <v>44988</v>
      </c>
      <c r="C1204" t="s">
        <v>2596</v>
      </c>
      <c r="D1204" t="s">
        <v>2597</v>
      </c>
      <c r="E1204" t="s">
        <v>2598</v>
      </c>
      <c r="F1204" t="s">
        <v>2415</v>
      </c>
      <c r="G1204" t="s">
        <v>2794</v>
      </c>
      <c r="H1204" t="s">
        <v>40</v>
      </c>
      <c r="I1204" t="s">
        <v>51</v>
      </c>
      <c r="J1204">
        <v>19</v>
      </c>
      <c r="K1204">
        <v>6070</v>
      </c>
      <c r="L1204">
        <v>115330</v>
      </c>
      <c r="M1204">
        <v>5</v>
      </c>
      <c r="N1204" t="s">
        <v>47</v>
      </c>
      <c r="O1204">
        <v>2</v>
      </c>
      <c r="P1204" t="s">
        <v>28</v>
      </c>
      <c r="Q1204">
        <v>109</v>
      </c>
      <c r="R1204">
        <v>353716</v>
      </c>
    </row>
    <row r="1205" spans="1:18" x14ac:dyDescent="0.3">
      <c r="A1205" t="s">
        <v>2795</v>
      </c>
      <c r="B1205" s="9">
        <v>44989</v>
      </c>
      <c r="C1205" t="s">
        <v>2596</v>
      </c>
      <c r="D1205" t="s">
        <v>2597</v>
      </c>
      <c r="E1205" t="s">
        <v>2616</v>
      </c>
      <c r="F1205" t="s">
        <v>2796</v>
      </c>
      <c r="G1205" t="s">
        <v>2797</v>
      </c>
      <c r="H1205" t="s">
        <v>32</v>
      </c>
      <c r="I1205" t="s">
        <v>33</v>
      </c>
      <c r="J1205">
        <v>3</v>
      </c>
      <c r="K1205">
        <v>9428</v>
      </c>
      <c r="L1205">
        <v>28284</v>
      </c>
      <c r="M1205">
        <v>0</v>
      </c>
      <c r="N1205" t="s">
        <v>57</v>
      </c>
      <c r="O1205">
        <v>4</v>
      </c>
      <c r="P1205" t="s">
        <v>35</v>
      </c>
      <c r="Q1205">
        <v>156</v>
      </c>
      <c r="R1205">
        <v>670990</v>
      </c>
    </row>
    <row r="1206" spans="1:18" x14ac:dyDescent="0.3">
      <c r="A1206" t="s">
        <v>2798</v>
      </c>
      <c r="B1206" s="9">
        <v>44989</v>
      </c>
      <c r="C1206" t="s">
        <v>2596</v>
      </c>
      <c r="D1206" t="s">
        <v>2597</v>
      </c>
      <c r="E1206" t="s">
        <v>2352</v>
      </c>
      <c r="F1206" t="s">
        <v>1480</v>
      </c>
      <c r="G1206" t="s">
        <v>2799</v>
      </c>
      <c r="H1206" t="s">
        <v>32</v>
      </c>
      <c r="I1206" t="s">
        <v>113</v>
      </c>
      <c r="J1206">
        <v>15</v>
      </c>
      <c r="K1206">
        <v>9124</v>
      </c>
      <c r="L1206">
        <v>136860</v>
      </c>
      <c r="M1206">
        <v>0</v>
      </c>
      <c r="N1206" t="s">
        <v>26</v>
      </c>
      <c r="O1206">
        <v>1</v>
      </c>
      <c r="P1206" t="s">
        <v>35</v>
      </c>
      <c r="Q1206">
        <v>168</v>
      </c>
      <c r="R1206">
        <v>670990</v>
      </c>
    </row>
    <row r="1207" spans="1:18" x14ac:dyDescent="0.3">
      <c r="A1207" t="s">
        <v>2800</v>
      </c>
      <c r="B1207" s="9">
        <v>44990</v>
      </c>
      <c r="C1207" t="s">
        <v>2596</v>
      </c>
      <c r="D1207" t="s">
        <v>2597</v>
      </c>
      <c r="E1207" t="s">
        <v>2598</v>
      </c>
      <c r="F1207" t="s">
        <v>694</v>
      </c>
      <c r="G1207" t="s">
        <v>2801</v>
      </c>
      <c r="H1207" t="s">
        <v>45</v>
      </c>
      <c r="I1207" t="s">
        <v>211</v>
      </c>
      <c r="J1207">
        <v>4</v>
      </c>
      <c r="K1207">
        <v>43984</v>
      </c>
      <c r="L1207">
        <v>175936</v>
      </c>
      <c r="M1207">
        <v>0</v>
      </c>
      <c r="N1207" t="s">
        <v>47</v>
      </c>
      <c r="O1207">
        <v>3</v>
      </c>
      <c r="P1207" t="s">
        <v>35</v>
      </c>
      <c r="Q1207">
        <v>155</v>
      </c>
      <c r="R1207">
        <v>339514</v>
      </c>
    </row>
    <row r="1208" spans="1:18" x14ac:dyDescent="0.3">
      <c r="A1208" t="s">
        <v>2802</v>
      </c>
      <c r="B1208" s="9">
        <v>44991</v>
      </c>
      <c r="C1208" t="s">
        <v>2596</v>
      </c>
      <c r="D1208" t="s">
        <v>2597</v>
      </c>
      <c r="E1208" t="s">
        <v>2598</v>
      </c>
      <c r="F1208" t="s">
        <v>1647</v>
      </c>
      <c r="G1208" t="s">
        <v>2803</v>
      </c>
      <c r="H1208" t="s">
        <v>24</v>
      </c>
      <c r="I1208" t="s">
        <v>56</v>
      </c>
      <c r="J1208">
        <v>1</v>
      </c>
      <c r="K1208">
        <v>108727</v>
      </c>
      <c r="L1208">
        <v>108727</v>
      </c>
      <c r="M1208" t="s">
        <v>27</v>
      </c>
      <c r="N1208" t="s">
        <v>34</v>
      </c>
      <c r="O1208">
        <v>4</v>
      </c>
      <c r="P1208" t="s">
        <v>35</v>
      </c>
      <c r="Q1208">
        <v>117</v>
      </c>
      <c r="R1208">
        <v>1309937</v>
      </c>
    </row>
    <row r="1209" spans="1:18" x14ac:dyDescent="0.3">
      <c r="A1209" t="s">
        <v>2804</v>
      </c>
      <c r="B1209" s="9">
        <v>44992</v>
      </c>
      <c r="C1209" t="s">
        <v>2596</v>
      </c>
      <c r="D1209" t="s">
        <v>2597</v>
      </c>
      <c r="E1209" t="s">
        <v>2616</v>
      </c>
      <c r="F1209" t="s">
        <v>1834</v>
      </c>
      <c r="G1209" t="s">
        <v>2805</v>
      </c>
      <c r="H1209" t="s">
        <v>32</v>
      </c>
      <c r="I1209" t="s">
        <v>158</v>
      </c>
      <c r="J1209">
        <v>9</v>
      </c>
      <c r="K1209">
        <v>24450</v>
      </c>
      <c r="L1209">
        <v>220050</v>
      </c>
      <c r="M1209">
        <v>20</v>
      </c>
      <c r="N1209" t="s">
        <v>47</v>
      </c>
      <c r="O1209">
        <v>3</v>
      </c>
      <c r="P1209" t="s">
        <v>28</v>
      </c>
      <c r="Q1209">
        <v>40</v>
      </c>
      <c r="R1209">
        <v>670990</v>
      </c>
    </row>
    <row r="1210" spans="1:18" x14ac:dyDescent="0.3">
      <c r="A1210" t="s">
        <v>2806</v>
      </c>
      <c r="B1210" s="9">
        <v>44992</v>
      </c>
      <c r="C1210" t="s">
        <v>2596</v>
      </c>
      <c r="D1210" t="s">
        <v>2597</v>
      </c>
      <c r="E1210" t="s">
        <v>2598</v>
      </c>
      <c r="F1210" t="s">
        <v>874</v>
      </c>
      <c r="G1210" t="s">
        <v>2807</v>
      </c>
      <c r="H1210" t="s">
        <v>32</v>
      </c>
      <c r="I1210" t="s">
        <v>141</v>
      </c>
      <c r="J1210">
        <v>12</v>
      </c>
      <c r="K1210">
        <v>2760</v>
      </c>
      <c r="L1210">
        <v>33120</v>
      </c>
      <c r="M1210">
        <v>0</v>
      </c>
      <c r="N1210" t="s">
        <v>57</v>
      </c>
      <c r="O1210">
        <v>1</v>
      </c>
      <c r="P1210" t="s">
        <v>28</v>
      </c>
      <c r="Q1210">
        <v>124</v>
      </c>
      <c r="R1210">
        <v>670990</v>
      </c>
    </row>
    <row r="1211" spans="1:18" x14ac:dyDescent="0.3">
      <c r="A1211" t="s">
        <v>2808</v>
      </c>
      <c r="B1211" s="9">
        <v>44994</v>
      </c>
      <c r="C1211" t="s">
        <v>2596</v>
      </c>
      <c r="D1211" t="s">
        <v>2597</v>
      </c>
      <c r="E1211" t="s">
        <v>2598</v>
      </c>
      <c r="F1211" t="s">
        <v>2809</v>
      </c>
      <c r="G1211" t="s">
        <v>2810</v>
      </c>
      <c r="H1211" t="s">
        <v>40</v>
      </c>
      <c r="I1211" t="s">
        <v>70</v>
      </c>
      <c r="J1211">
        <v>12</v>
      </c>
      <c r="K1211">
        <v>10675</v>
      </c>
      <c r="L1211">
        <v>128100</v>
      </c>
      <c r="M1211">
        <v>0</v>
      </c>
      <c r="N1211" t="s">
        <v>26</v>
      </c>
      <c r="O1211">
        <v>5</v>
      </c>
      <c r="P1211" t="s">
        <v>35</v>
      </c>
      <c r="Q1211">
        <v>120</v>
      </c>
      <c r="R1211">
        <v>353716</v>
      </c>
    </row>
    <row r="1212" spans="1:18" x14ac:dyDescent="0.3">
      <c r="A1212" t="s">
        <v>2811</v>
      </c>
      <c r="B1212" s="9">
        <v>44994</v>
      </c>
      <c r="C1212" t="s">
        <v>2596</v>
      </c>
      <c r="D1212" t="s">
        <v>2597</v>
      </c>
      <c r="E1212" t="s">
        <v>2352</v>
      </c>
      <c r="F1212" t="s">
        <v>703</v>
      </c>
      <c r="G1212" t="s">
        <v>27</v>
      </c>
      <c r="H1212" t="s">
        <v>32</v>
      </c>
      <c r="I1212" t="s">
        <v>113</v>
      </c>
      <c r="J1212">
        <v>16</v>
      </c>
      <c r="K1212">
        <v>23371</v>
      </c>
      <c r="L1212">
        <v>373936</v>
      </c>
      <c r="M1212" t="s">
        <v>27</v>
      </c>
      <c r="N1212" t="s">
        <v>47</v>
      </c>
      <c r="O1212">
        <v>2</v>
      </c>
      <c r="P1212" t="s">
        <v>35</v>
      </c>
      <c r="Q1212">
        <v>41</v>
      </c>
      <c r="R1212">
        <v>670990</v>
      </c>
    </row>
    <row r="1213" spans="1:18" x14ac:dyDescent="0.3">
      <c r="A1213" t="s">
        <v>2812</v>
      </c>
      <c r="B1213" s="9">
        <v>44995</v>
      </c>
      <c r="C1213" t="s">
        <v>2596</v>
      </c>
      <c r="D1213" t="s">
        <v>2597</v>
      </c>
      <c r="E1213" t="s">
        <v>2598</v>
      </c>
      <c r="F1213" t="s">
        <v>2813</v>
      </c>
      <c r="G1213" t="s">
        <v>2814</v>
      </c>
      <c r="H1213" t="s">
        <v>24</v>
      </c>
      <c r="I1213" t="s">
        <v>61</v>
      </c>
      <c r="J1213">
        <v>18</v>
      </c>
      <c r="K1213">
        <v>82114</v>
      </c>
      <c r="L1213">
        <v>1478052</v>
      </c>
      <c r="M1213">
        <v>10</v>
      </c>
      <c r="N1213" t="s">
        <v>26</v>
      </c>
      <c r="O1213" t="s">
        <v>27</v>
      </c>
      <c r="P1213" t="s">
        <v>35</v>
      </c>
      <c r="Q1213">
        <v>79</v>
      </c>
      <c r="R1213">
        <v>1309937</v>
      </c>
    </row>
    <row r="1214" spans="1:18" x14ac:dyDescent="0.3">
      <c r="A1214" t="s">
        <v>2815</v>
      </c>
      <c r="B1214" s="9">
        <v>44995</v>
      </c>
      <c r="C1214" t="s">
        <v>2596</v>
      </c>
      <c r="D1214" t="s">
        <v>2597</v>
      </c>
      <c r="E1214" t="s">
        <v>2616</v>
      </c>
      <c r="F1214" t="s">
        <v>2156</v>
      </c>
      <c r="G1214" t="s">
        <v>2816</v>
      </c>
      <c r="H1214" t="s">
        <v>45</v>
      </c>
      <c r="I1214" t="s">
        <v>181</v>
      </c>
      <c r="J1214">
        <v>20</v>
      </c>
      <c r="K1214">
        <v>11004</v>
      </c>
      <c r="L1214">
        <v>220080</v>
      </c>
      <c r="M1214">
        <v>15</v>
      </c>
      <c r="N1214" t="s">
        <v>26</v>
      </c>
      <c r="O1214">
        <v>5</v>
      </c>
      <c r="P1214" t="s">
        <v>35</v>
      </c>
      <c r="Q1214">
        <v>40</v>
      </c>
      <c r="R1214">
        <v>339514</v>
      </c>
    </row>
    <row r="1215" spans="1:18" x14ac:dyDescent="0.3">
      <c r="A1215" t="s">
        <v>2817</v>
      </c>
      <c r="B1215" s="9">
        <v>44996</v>
      </c>
      <c r="C1215" t="s">
        <v>2596</v>
      </c>
      <c r="D1215" t="s">
        <v>2597</v>
      </c>
      <c r="E1215" t="s">
        <v>2598</v>
      </c>
      <c r="F1215" t="s">
        <v>1558</v>
      </c>
      <c r="G1215" t="s">
        <v>2818</v>
      </c>
      <c r="H1215" t="s">
        <v>24</v>
      </c>
      <c r="I1215" t="s">
        <v>152</v>
      </c>
      <c r="J1215">
        <v>14</v>
      </c>
      <c r="K1215">
        <v>186551</v>
      </c>
      <c r="L1215">
        <v>2611714</v>
      </c>
      <c r="M1215">
        <v>0</v>
      </c>
      <c r="N1215" t="s">
        <v>26</v>
      </c>
      <c r="O1215">
        <v>2</v>
      </c>
      <c r="P1215" t="s">
        <v>35</v>
      </c>
      <c r="Q1215">
        <v>188</v>
      </c>
      <c r="R1215">
        <v>1309937</v>
      </c>
    </row>
    <row r="1216" spans="1:18" x14ac:dyDescent="0.3">
      <c r="A1216" t="s">
        <v>2819</v>
      </c>
      <c r="B1216" s="9">
        <v>44996</v>
      </c>
      <c r="C1216" t="s">
        <v>2596</v>
      </c>
      <c r="D1216" t="s">
        <v>2597</v>
      </c>
      <c r="E1216" t="s">
        <v>2616</v>
      </c>
      <c r="F1216" t="s">
        <v>1561</v>
      </c>
      <c r="G1216" t="s">
        <v>2820</v>
      </c>
      <c r="H1216" t="s">
        <v>40</v>
      </c>
      <c r="I1216" t="s">
        <v>51</v>
      </c>
      <c r="J1216">
        <v>19</v>
      </c>
      <c r="K1216">
        <v>17542</v>
      </c>
      <c r="L1216">
        <v>333298</v>
      </c>
      <c r="M1216">
        <v>15</v>
      </c>
      <c r="N1216" t="s">
        <v>57</v>
      </c>
      <c r="O1216">
        <v>2</v>
      </c>
      <c r="P1216" t="s">
        <v>27</v>
      </c>
      <c r="Q1216">
        <v>13</v>
      </c>
      <c r="R1216">
        <v>353716</v>
      </c>
    </row>
    <row r="1217" spans="1:18" x14ac:dyDescent="0.3">
      <c r="A1217" t="s">
        <v>2821</v>
      </c>
      <c r="B1217" s="9">
        <v>44998</v>
      </c>
      <c r="C1217" t="s">
        <v>2596</v>
      </c>
      <c r="D1217" t="s">
        <v>2597</v>
      </c>
      <c r="E1217" t="s">
        <v>2352</v>
      </c>
      <c r="F1217" t="s">
        <v>2822</v>
      </c>
      <c r="G1217" t="s">
        <v>2823</v>
      </c>
      <c r="H1217" t="s">
        <v>24</v>
      </c>
      <c r="I1217" t="s">
        <v>152</v>
      </c>
      <c r="J1217">
        <v>5</v>
      </c>
      <c r="K1217">
        <v>51754</v>
      </c>
      <c r="L1217">
        <v>258770</v>
      </c>
      <c r="M1217">
        <v>0</v>
      </c>
      <c r="N1217" t="s">
        <v>26</v>
      </c>
      <c r="O1217" t="s">
        <v>27</v>
      </c>
      <c r="P1217" t="s">
        <v>35</v>
      </c>
      <c r="Q1217">
        <v>110</v>
      </c>
      <c r="R1217">
        <v>1309937</v>
      </c>
    </row>
    <row r="1218" spans="1:18" x14ac:dyDescent="0.3">
      <c r="A1218" t="s">
        <v>2824</v>
      </c>
      <c r="B1218" s="9">
        <v>44998</v>
      </c>
      <c r="C1218" t="s">
        <v>2596</v>
      </c>
      <c r="D1218" t="s">
        <v>2597</v>
      </c>
      <c r="E1218" t="s">
        <v>2598</v>
      </c>
      <c r="F1218" t="s">
        <v>2724</v>
      </c>
      <c r="G1218" t="s">
        <v>2825</v>
      </c>
      <c r="H1218" t="s">
        <v>45</v>
      </c>
      <c r="I1218" t="s">
        <v>211</v>
      </c>
      <c r="J1218">
        <v>8</v>
      </c>
      <c r="K1218">
        <v>31380</v>
      </c>
      <c r="L1218">
        <v>251040</v>
      </c>
      <c r="M1218">
        <v>0</v>
      </c>
      <c r="N1218" t="s">
        <v>27</v>
      </c>
      <c r="O1218">
        <v>5</v>
      </c>
      <c r="P1218" t="s">
        <v>35</v>
      </c>
      <c r="Q1218">
        <v>25</v>
      </c>
      <c r="R1218">
        <v>339514</v>
      </c>
    </row>
    <row r="1219" spans="1:18" x14ac:dyDescent="0.3">
      <c r="A1219" t="s">
        <v>2826</v>
      </c>
      <c r="B1219" s="9">
        <v>44999</v>
      </c>
      <c r="C1219" t="s">
        <v>2596</v>
      </c>
      <c r="D1219" t="s">
        <v>2597</v>
      </c>
      <c r="E1219" t="s">
        <v>2352</v>
      </c>
      <c r="F1219" t="s">
        <v>1753</v>
      </c>
      <c r="G1219" t="s">
        <v>27</v>
      </c>
      <c r="H1219" t="s">
        <v>32</v>
      </c>
      <c r="I1219" t="s">
        <v>141</v>
      </c>
      <c r="J1219">
        <v>15</v>
      </c>
      <c r="K1219">
        <v>13321</v>
      </c>
      <c r="L1219">
        <v>199815</v>
      </c>
      <c r="M1219">
        <v>20</v>
      </c>
      <c r="N1219" t="s">
        <v>26</v>
      </c>
      <c r="O1219">
        <v>2</v>
      </c>
      <c r="P1219" t="s">
        <v>35</v>
      </c>
      <c r="Q1219">
        <v>78</v>
      </c>
      <c r="R1219">
        <v>670990</v>
      </c>
    </row>
    <row r="1220" spans="1:18" x14ac:dyDescent="0.3">
      <c r="A1220" t="s">
        <v>2827</v>
      </c>
      <c r="B1220" s="9">
        <v>45000</v>
      </c>
      <c r="C1220" t="s">
        <v>2596</v>
      </c>
      <c r="D1220" t="s">
        <v>2597</v>
      </c>
      <c r="E1220" t="s">
        <v>2598</v>
      </c>
      <c r="F1220" t="s">
        <v>712</v>
      </c>
      <c r="G1220" t="s">
        <v>27</v>
      </c>
      <c r="H1220" t="s">
        <v>24</v>
      </c>
      <c r="I1220" t="s">
        <v>152</v>
      </c>
      <c r="J1220">
        <v>3</v>
      </c>
      <c r="K1220">
        <v>148611</v>
      </c>
      <c r="L1220">
        <v>445833</v>
      </c>
      <c r="M1220">
        <v>5</v>
      </c>
      <c r="N1220" t="s">
        <v>26</v>
      </c>
      <c r="O1220" t="s">
        <v>27</v>
      </c>
      <c r="P1220" t="s">
        <v>27</v>
      </c>
      <c r="Q1220">
        <v>74</v>
      </c>
      <c r="R1220">
        <v>1309937</v>
      </c>
    </row>
    <row r="1221" spans="1:18" x14ac:dyDescent="0.3">
      <c r="A1221" t="s">
        <v>2828</v>
      </c>
      <c r="B1221" s="9">
        <v>45000</v>
      </c>
      <c r="C1221" t="s">
        <v>2596</v>
      </c>
      <c r="D1221" t="s">
        <v>2597</v>
      </c>
      <c r="E1221" t="s">
        <v>2616</v>
      </c>
      <c r="F1221" t="s">
        <v>1150</v>
      </c>
      <c r="G1221" t="s">
        <v>2829</v>
      </c>
      <c r="H1221" t="s">
        <v>24</v>
      </c>
      <c r="I1221" t="s">
        <v>61</v>
      </c>
      <c r="J1221">
        <v>9</v>
      </c>
      <c r="K1221">
        <v>322810</v>
      </c>
      <c r="L1221">
        <v>2905290</v>
      </c>
      <c r="M1221">
        <v>0</v>
      </c>
      <c r="N1221" t="s">
        <v>47</v>
      </c>
      <c r="O1221">
        <v>4</v>
      </c>
      <c r="P1221" t="s">
        <v>28</v>
      </c>
      <c r="Q1221">
        <v>42</v>
      </c>
      <c r="R1221">
        <v>1309937</v>
      </c>
    </row>
    <row r="1222" spans="1:18" x14ac:dyDescent="0.3">
      <c r="A1222" t="s">
        <v>2830</v>
      </c>
      <c r="B1222" s="9">
        <v>45001</v>
      </c>
      <c r="C1222" t="s">
        <v>2596</v>
      </c>
      <c r="D1222" t="s">
        <v>2597</v>
      </c>
      <c r="E1222" t="s">
        <v>2598</v>
      </c>
      <c r="F1222" t="s">
        <v>619</v>
      </c>
      <c r="G1222" t="s">
        <v>2831</v>
      </c>
      <c r="H1222" t="s">
        <v>32</v>
      </c>
      <c r="I1222" t="s">
        <v>113</v>
      </c>
      <c r="J1222">
        <v>12</v>
      </c>
      <c r="K1222">
        <v>7322</v>
      </c>
      <c r="L1222">
        <v>87864</v>
      </c>
      <c r="M1222">
        <v>20</v>
      </c>
      <c r="N1222" t="s">
        <v>47</v>
      </c>
      <c r="O1222">
        <v>1</v>
      </c>
      <c r="P1222" t="s">
        <v>35</v>
      </c>
      <c r="Q1222">
        <v>17</v>
      </c>
      <c r="R1222">
        <v>670990</v>
      </c>
    </row>
    <row r="1223" spans="1:18" x14ac:dyDescent="0.3">
      <c r="A1223" t="s">
        <v>2832</v>
      </c>
      <c r="B1223" s="9">
        <v>45001</v>
      </c>
      <c r="C1223" t="s">
        <v>2596</v>
      </c>
      <c r="D1223" t="s">
        <v>2597</v>
      </c>
      <c r="E1223" t="s">
        <v>2616</v>
      </c>
      <c r="F1223" t="s">
        <v>826</v>
      </c>
      <c r="G1223" t="s">
        <v>2833</v>
      </c>
      <c r="H1223" t="s">
        <v>45</v>
      </c>
      <c r="I1223" t="s">
        <v>211</v>
      </c>
      <c r="J1223">
        <v>7</v>
      </c>
      <c r="K1223">
        <v>4351</v>
      </c>
      <c r="L1223">
        <v>30457</v>
      </c>
      <c r="M1223">
        <v>10</v>
      </c>
      <c r="N1223" t="s">
        <v>26</v>
      </c>
      <c r="O1223" t="s">
        <v>27</v>
      </c>
      <c r="P1223" t="s">
        <v>35</v>
      </c>
      <c r="Q1223">
        <v>156</v>
      </c>
      <c r="R1223">
        <v>339514</v>
      </c>
    </row>
    <row r="1224" spans="1:18" x14ac:dyDescent="0.3">
      <c r="A1224" t="s">
        <v>2834</v>
      </c>
      <c r="B1224" s="9">
        <v>45002</v>
      </c>
      <c r="C1224" t="s">
        <v>2596</v>
      </c>
      <c r="D1224" t="s">
        <v>2597</v>
      </c>
      <c r="E1224" t="s">
        <v>2352</v>
      </c>
      <c r="F1224" t="s">
        <v>242</v>
      </c>
      <c r="G1224" t="s">
        <v>2835</v>
      </c>
      <c r="H1224" t="s">
        <v>32</v>
      </c>
      <c r="I1224" t="s">
        <v>141</v>
      </c>
      <c r="J1224">
        <v>7</v>
      </c>
      <c r="K1224">
        <v>23933</v>
      </c>
      <c r="L1224">
        <v>167531</v>
      </c>
      <c r="M1224">
        <v>0</v>
      </c>
      <c r="N1224" t="s">
        <v>57</v>
      </c>
      <c r="O1224">
        <v>5</v>
      </c>
      <c r="P1224" t="s">
        <v>28</v>
      </c>
      <c r="Q1224">
        <v>25</v>
      </c>
      <c r="R1224">
        <v>670990</v>
      </c>
    </row>
    <row r="1225" spans="1:18" x14ac:dyDescent="0.3">
      <c r="A1225" t="s">
        <v>2836</v>
      </c>
      <c r="B1225" s="9">
        <v>45003</v>
      </c>
      <c r="C1225" t="s">
        <v>2596</v>
      </c>
      <c r="D1225" t="s">
        <v>2597</v>
      </c>
      <c r="E1225" t="s">
        <v>2598</v>
      </c>
      <c r="F1225" t="s">
        <v>993</v>
      </c>
      <c r="G1225" t="s">
        <v>2837</v>
      </c>
      <c r="H1225" t="s">
        <v>24</v>
      </c>
      <c r="I1225" t="s">
        <v>25</v>
      </c>
      <c r="J1225">
        <v>3</v>
      </c>
      <c r="K1225">
        <v>215786</v>
      </c>
      <c r="L1225">
        <v>647358</v>
      </c>
      <c r="M1225" t="s">
        <v>27</v>
      </c>
      <c r="N1225" t="s">
        <v>57</v>
      </c>
      <c r="O1225">
        <v>2</v>
      </c>
      <c r="P1225" t="s">
        <v>35</v>
      </c>
      <c r="Q1225">
        <v>187</v>
      </c>
      <c r="R1225">
        <v>1309937</v>
      </c>
    </row>
    <row r="1226" spans="1:18" x14ac:dyDescent="0.3">
      <c r="A1226" t="s">
        <v>2838</v>
      </c>
      <c r="B1226" s="9">
        <v>45003</v>
      </c>
      <c r="C1226" t="s">
        <v>2596</v>
      </c>
      <c r="D1226" t="s">
        <v>2597</v>
      </c>
      <c r="E1226" t="s">
        <v>2616</v>
      </c>
      <c r="F1226" t="s">
        <v>1301</v>
      </c>
      <c r="G1226" t="s">
        <v>2839</v>
      </c>
      <c r="H1226" t="s">
        <v>65</v>
      </c>
      <c r="I1226" t="s">
        <v>478</v>
      </c>
      <c r="J1226">
        <v>20</v>
      </c>
      <c r="K1226">
        <v>98142</v>
      </c>
      <c r="L1226">
        <v>1962840</v>
      </c>
      <c r="M1226">
        <v>0</v>
      </c>
      <c r="N1226" t="s">
        <v>26</v>
      </c>
      <c r="O1226">
        <v>4</v>
      </c>
      <c r="P1226" t="s">
        <v>28</v>
      </c>
      <c r="Q1226">
        <v>23</v>
      </c>
      <c r="R1226">
        <v>647779</v>
      </c>
    </row>
    <row r="1227" spans="1:18" x14ac:dyDescent="0.3">
      <c r="A1227" t="s">
        <v>2840</v>
      </c>
      <c r="B1227" s="9">
        <v>45004</v>
      </c>
      <c r="C1227" t="s">
        <v>2596</v>
      </c>
      <c r="D1227" t="s">
        <v>2597</v>
      </c>
      <c r="E1227" t="s">
        <v>2616</v>
      </c>
      <c r="F1227" t="s">
        <v>94</v>
      </c>
      <c r="G1227" t="s">
        <v>2841</v>
      </c>
      <c r="H1227" t="s">
        <v>65</v>
      </c>
      <c r="I1227" t="s">
        <v>78</v>
      </c>
      <c r="J1227">
        <v>19</v>
      </c>
      <c r="K1227">
        <v>152733</v>
      </c>
      <c r="L1227">
        <v>2901927</v>
      </c>
      <c r="M1227" t="s">
        <v>27</v>
      </c>
      <c r="N1227" t="s">
        <v>27</v>
      </c>
      <c r="O1227">
        <v>1</v>
      </c>
      <c r="P1227" t="s">
        <v>28</v>
      </c>
      <c r="Q1227">
        <v>62</v>
      </c>
      <c r="R1227">
        <v>647779</v>
      </c>
    </row>
    <row r="1228" spans="1:18" x14ac:dyDescent="0.3">
      <c r="A1228" t="s">
        <v>2842</v>
      </c>
      <c r="B1228" s="9">
        <v>45005</v>
      </c>
      <c r="C1228" t="s">
        <v>2596</v>
      </c>
      <c r="D1228" t="s">
        <v>2597</v>
      </c>
      <c r="E1228" t="s">
        <v>2352</v>
      </c>
      <c r="F1228" t="s">
        <v>2449</v>
      </c>
      <c r="G1228" t="s">
        <v>2843</v>
      </c>
      <c r="H1228" t="s">
        <v>24</v>
      </c>
      <c r="I1228" t="s">
        <v>161</v>
      </c>
      <c r="J1228">
        <v>13</v>
      </c>
      <c r="K1228">
        <v>238542</v>
      </c>
      <c r="L1228">
        <v>3101046</v>
      </c>
      <c r="M1228">
        <v>15</v>
      </c>
      <c r="N1228" t="s">
        <v>57</v>
      </c>
      <c r="O1228">
        <v>3</v>
      </c>
      <c r="P1228" t="s">
        <v>28</v>
      </c>
      <c r="Q1228">
        <v>21</v>
      </c>
      <c r="R1228">
        <v>1309937</v>
      </c>
    </row>
    <row r="1229" spans="1:18" x14ac:dyDescent="0.3">
      <c r="A1229" t="s">
        <v>2844</v>
      </c>
      <c r="B1229" s="9">
        <v>45007</v>
      </c>
      <c r="C1229" t="s">
        <v>2596</v>
      </c>
      <c r="D1229" t="s">
        <v>2597</v>
      </c>
      <c r="E1229" t="s">
        <v>2616</v>
      </c>
      <c r="F1229" t="s">
        <v>1837</v>
      </c>
      <c r="G1229" t="s">
        <v>2845</v>
      </c>
      <c r="H1229" t="s">
        <v>45</v>
      </c>
      <c r="I1229" t="s">
        <v>46</v>
      </c>
      <c r="J1229">
        <v>6</v>
      </c>
      <c r="K1229">
        <v>6094</v>
      </c>
      <c r="L1229">
        <v>36564</v>
      </c>
      <c r="M1229">
        <v>0</v>
      </c>
      <c r="N1229" t="s">
        <v>27</v>
      </c>
      <c r="O1229">
        <v>1</v>
      </c>
      <c r="P1229" t="s">
        <v>35</v>
      </c>
      <c r="Q1229">
        <v>51</v>
      </c>
      <c r="R1229">
        <v>339514</v>
      </c>
    </row>
    <row r="1230" spans="1:18" x14ac:dyDescent="0.3">
      <c r="A1230" t="s">
        <v>2846</v>
      </c>
      <c r="B1230" s="9">
        <v>45007</v>
      </c>
      <c r="C1230" t="s">
        <v>2596</v>
      </c>
      <c r="D1230" t="s">
        <v>2597</v>
      </c>
      <c r="E1230" t="s">
        <v>2598</v>
      </c>
      <c r="F1230" t="s">
        <v>94</v>
      </c>
      <c r="G1230" t="s">
        <v>2847</v>
      </c>
      <c r="H1230" t="s">
        <v>40</v>
      </c>
      <c r="I1230" t="s">
        <v>171</v>
      </c>
      <c r="J1230">
        <v>17</v>
      </c>
      <c r="K1230">
        <v>10315</v>
      </c>
      <c r="L1230">
        <v>175355</v>
      </c>
      <c r="M1230">
        <v>15</v>
      </c>
      <c r="N1230" t="s">
        <v>47</v>
      </c>
      <c r="O1230">
        <v>1</v>
      </c>
      <c r="P1230" t="s">
        <v>35</v>
      </c>
      <c r="Q1230">
        <v>2</v>
      </c>
      <c r="R1230">
        <v>353716</v>
      </c>
    </row>
    <row r="1231" spans="1:18" x14ac:dyDescent="0.3">
      <c r="A1231" t="s">
        <v>2848</v>
      </c>
      <c r="B1231" s="9">
        <v>45007</v>
      </c>
      <c r="C1231" t="s">
        <v>2596</v>
      </c>
      <c r="D1231" t="s">
        <v>2597</v>
      </c>
      <c r="E1231" t="s">
        <v>2616</v>
      </c>
      <c r="F1231" t="s">
        <v>2813</v>
      </c>
      <c r="G1231" t="s">
        <v>2849</v>
      </c>
      <c r="H1231" t="s">
        <v>40</v>
      </c>
      <c r="I1231" t="s">
        <v>106</v>
      </c>
      <c r="J1231">
        <v>12</v>
      </c>
      <c r="K1231">
        <v>2131</v>
      </c>
      <c r="L1231">
        <v>25572</v>
      </c>
      <c r="M1231">
        <v>5</v>
      </c>
      <c r="N1231" t="s">
        <v>57</v>
      </c>
      <c r="O1231">
        <v>3</v>
      </c>
      <c r="P1231" t="s">
        <v>35</v>
      </c>
      <c r="Q1231">
        <v>116</v>
      </c>
      <c r="R1231">
        <v>353716</v>
      </c>
    </row>
    <row r="1232" spans="1:18" x14ac:dyDescent="0.3">
      <c r="A1232" t="s">
        <v>2850</v>
      </c>
      <c r="B1232" s="9">
        <v>45007</v>
      </c>
      <c r="C1232" t="s">
        <v>2596</v>
      </c>
      <c r="D1232" t="s">
        <v>2597</v>
      </c>
      <c r="E1232" t="s">
        <v>2598</v>
      </c>
      <c r="F1232" t="s">
        <v>1132</v>
      </c>
      <c r="G1232" t="s">
        <v>2851</v>
      </c>
      <c r="H1232" t="s">
        <v>32</v>
      </c>
      <c r="I1232" t="s">
        <v>113</v>
      </c>
      <c r="J1232">
        <v>13</v>
      </c>
      <c r="K1232">
        <v>5036</v>
      </c>
      <c r="L1232">
        <v>65468</v>
      </c>
      <c r="M1232">
        <v>15</v>
      </c>
      <c r="N1232" t="s">
        <v>34</v>
      </c>
      <c r="O1232">
        <v>5</v>
      </c>
      <c r="P1232" t="s">
        <v>28</v>
      </c>
      <c r="Q1232">
        <v>57</v>
      </c>
      <c r="R1232">
        <v>670990</v>
      </c>
    </row>
    <row r="1233" spans="1:18" x14ac:dyDescent="0.3">
      <c r="A1233" t="s">
        <v>2852</v>
      </c>
      <c r="B1233" s="9">
        <v>45008</v>
      </c>
      <c r="C1233" t="s">
        <v>2596</v>
      </c>
      <c r="D1233" t="s">
        <v>2597</v>
      </c>
      <c r="E1233" t="s">
        <v>2598</v>
      </c>
      <c r="F1233" t="s">
        <v>2853</v>
      </c>
      <c r="G1233" t="s">
        <v>2854</v>
      </c>
      <c r="H1233" t="s">
        <v>32</v>
      </c>
      <c r="I1233" t="s">
        <v>237</v>
      </c>
      <c r="J1233">
        <v>3</v>
      </c>
      <c r="K1233">
        <v>21397</v>
      </c>
      <c r="L1233">
        <v>64191</v>
      </c>
      <c r="M1233">
        <v>5</v>
      </c>
      <c r="N1233" t="s">
        <v>57</v>
      </c>
      <c r="O1233">
        <v>1</v>
      </c>
      <c r="P1233" t="s">
        <v>28</v>
      </c>
      <c r="Q1233">
        <v>72</v>
      </c>
      <c r="R1233">
        <v>670990</v>
      </c>
    </row>
    <row r="1234" spans="1:18" x14ac:dyDescent="0.3">
      <c r="A1234" t="s">
        <v>2855</v>
      </c>
      <c r="B1234" s="9">
        <v>45008</v>
      </c>
      <c r="C1234" t="s">
        <v>2596</v>
      </c>
      <c r="D1234" t="s">
        <v>2597</v>
      </c>
      <c r="E1234" t="s">
        <v>2616</v>
      </c>
      <c r="F1234" t="s">
        <v>1229</v>
      </c>
      <c r="G1234" t="s">
        <v>2856</v>
      </c>
      <c r="H1234" t="s">
        <v>40</v>
      </c>
      <c r="I1234" t="s">
        <v>171</v>
      </c>
      <c r="J1234">
        <v>6</v>
      </c>
      <c r="K1234">
        <v>13305</v>
      </c>
      <c r="L1234">
        <v>79830</v>
      </c>
      <c r="M1234">
        <v>0</v>
      </c>
      <c r="N1234" t="s">
        <v>34</v>
      </c>
      <c r="O1234">
        <v>5</v>
      </c>
      <c r="P1234" t="s">
        <v>35</v>
      </c>
      <c r="Q1234">
        <v>138</v>
      </c>
      <c r="R1234">
        <v>353716</v>
      </c>
    </row>
    <row r="1235" spans="1:18" x14ac:dyDescent="0.3">
      <c r="A1235" t="s">
        <v>2857</v>
      </c>
      <c r="B1235" s="9">
        <v>45009</v>
      </c>
      <c r="C1235" t="s">
        <v>2596</v>
      </c>
      <c r="D1235" t="s">
        <v>2597</v>
      </c>
      <c r="E1235" t="s">
        <v>2598</v>
      </c>
      <c r="F1235" t="s">
        <v>2858</v>
      </c>
      <c r="G1235" t="s">
        <v>2859</v>
      </c>
      <c r="H1235" t="s">
        <v>40</v>
      </c>
      <c r="I1235" t="s">
        <v>51</v>
      </c>
      <c r="J1235">
        <v>6</v>
      </c>
      <c r="K1235">
        <v>10979</v>
      </c>
      <c r="L1235">
        <v>65874</v>
      </c>
      <c r="M1235">
        <v>20</v>
      </c>
      <c r="N1235" t="s">
        <v>27</v>
      </c>
      <c r="O1235">
        <v>3</v>
      </c>
      <c r="P1235" t="s">
        <v>35</v>
      </c>
      <c r="Q1235">
        <v>47</v>
      </c>
      <c r="R1235">
        <v>353716</v>
      </c>
    </row>
    <row r="1236" spans="1:18" x14ac:dyDescent="0.3">
      <c r="A1236" t="s">
        <v>2860</v>
      </c>
      <c r="B1236" s="9">
        <v>45010</v>
      </c>
      <c r="C1236" t="s">
        <v>2596</v>
      </c>
      <c r="D1236" t="s">
        <v>2597</v>
      </c>
      <c r="E1236" t="s">
        <v>2616</v>
      </c>
      <c r="F1236" t="s">
        <v>347</v>
      </c>
      <c r="G1236" t="s">
        <v>27</v>
      </c>
      <c r="H1236" t="s">
        <v>32</v>
      </c>
      <c r="I1236" t="s">
        <v>237</v>
      </c>
      <c r="J1236">
        <v>18</v>
      </c>
      <c r="K1236">
        <v>9663</v>
      </c>
      <c r="L1236">
        <v>173934</v>
      </c>
      <c r="M1236">
        <v>0</v>
      </c>
      <c r="N1236" t="s">
        <v>57</v>
      </c>
      <c r="O1236">
        <v>4</v>
      </c>
      <c r="P1236" t="s">
        <v>35</v>
      </c>
      <c r="Q1236">
        <v>141</v>
      </c>
      <c r="R1236">
        <v>670990</v>
      </c>
    </row>
    <row r="1237" spans="1:18" x14ac:dyDescent="0.3">
      <c r="A1237" t="s">
        <v>2861</v>
      </c>
      <c r="B1237" s="9">
        <v>45010</v>
      </c>
      <c r="C1237" t="s">
        <v>2596</v>
      </c>
      <c r="D1237" t="s">
        <v>2597</v>
      </c>
      <c r="E1237" t="s">
        <v>2598</v>
      </c>
      <c r="F1237" t="s">
        <v>335</v>
      </c>
      <c r="G1237" t="s">
        <v>2862</v>
      </c>
      <c r="H1237" t="s">
        <v>40</v>
      </c>
      <c r="I1237" t="s">
        <v>51</v>
      </c>
      <c r="J1237">
        <v>9</v>
      </c>
      <c r="K1237">
        <v>3737</v>
      </c>
      <c r="L1237">
        <v>33633</v>
      </c>
      <c r="M1237" t="s">
        <v>27</v>
      </c>
      <c r="N1237" t="s">
        <v>57</v>
      </c>
      <c r="O1237">
        <v>2</v>
      </c>
      <c r="P1237" t="s">
        <v>35</v>
      </c>
      <c r="Q1237">
        <v>113</v>
      </c>
      <c r="R1237">
        <v>353716</v>
      </c>
    </row>
    <row r="1238" spans="1:18" x14ac:dyDescent="0.3">
      <c r="A1238" t="s">
        <v>2863</v>
      </c>
      <c r="B1238" s="9">
        <v>45012</v>
      </c>
      <c r="C1238" t="s">
        <v>2596</v>
      </c>
      <c r="D1238" t="s">
        <v>2597</v>
      </c>
      <c r="E1238" t="s">
        <v>2598</v>
      </c>
      <c r="F1238" t="s">
        <v>310</v>
      </c>
      <c r="G1238" t="s">
        <v>2864</v>
      </c>
      <c r="H1238" t="s">
        <v>45</v>
      </c>
      <c r="I1238" t="s">
        <v>181</v>
      </c>
      <c r="J1238">
        <v>16</v>
      </c>
      <c r="K1238">
        <v>11815</v>
      </c>
      <c r="L1238">
        <v>189040</v>
      </c>
      <c r="M1238">
        <v>0</v>
      </c>
      <c r="N1238" t="s">
        <v>57</v>
      </c>
      <c r="O1238">
        <v>5</v>
      </c>
      <c r="P1238" t="s">
        <v>28</v>
      </c>
      <c r="Q1238">
        <v>178</v>
      </c>
      <c r="R1238">
        <v>339514</v>
      </c>
    </row>
    <row r="1239" spans="1:18" x14ac:dyDescent="0.3">
      <c r="A1239" t="s">
        <v>2865</v>
      </c>
      <c r="B1239" s="9">
        <v>45012</v>
      </c>
      <c r="C1239" t="s">
        <v>2596</v>
      </c>
      <c r="D1239" t="s">
        <v>2597</v>
      </c>
      <c r="E1239" t="s">
        <v>2352</v>
      </c>
      <c r="F1239" t="s">
        <v>2866</v>
      </c>
      <c r="G1239" t="s">
        <v>2867</v>
      </c>
      <c r="H1239" t="s">
        <v>24</v>
      </c>
      <c r="I1239" t="s">
        <v>92</v>
      </c>
      <c r="J1239">
        <v>18</v>
      </c>
      <c r="K1239">
        <v>164562</v>
      </c>
      <c r="L1239">
        <v>2962116</v>
      </c>
      <c r="M1239">
        <v>15</v>
      </c>
      <c r="N1239" t="s">
        <v>34</v>
      </c>
      <c r="O1239">
        <v>5</v>
      </c>
      <c r="P1239" t="s">
        <v>28</v>
      </c>
      <c r="Q1239">
        <v>149</v>
      </c>
      <c r="R1239">
        <v>1309937</v>
      </c>
    </row>
    <row r="1240" spans="1:18" x14ac:dyDescent="0.3">
      <c r="A1240" t="s">
        <v>2868</v>
      </c>
      <c r="B1240" s="9">
        <v>45012</v>
      </c>
      <c r="C1240" t="s">
        <v>2596</v>
      </c>
      <c r="D1240" t="s">
        <v>2597</v>
      </c>
      <c r="E1240" t="s">
        <v>2352</v>
      </c>
      <c r="F1240" t="s">
        <v>2869</v>
      </c>
      <c r="G1240" t="s">
        <v>2870</v>
      </c>
      <c r="H1240" t="s">
        <v>32</v>
      </c>
      <c r="I1240" t="s">
        <v>117</v>
      </c>
      <c r="J1240">
        <v>4</v>
      </c>
      <c r="K1240">
        <v>19396</v>
      </c>
      <c r="L1240">
        <v>77584</v>
      </c>
      <c r="M1240">
        <v>0</v>
      </c>
      <c r="N1240" t="s">
        <v>47</v>
      </c>
      <c r="O1240">
        <v>5</v>
      </c>
      <c r="P1240" t="s">
        <v>35</v>
      </c>
      <c r="Q1240">
        <v>178</v>
      </c>
      <c r="R1240">
        <v>670990</v>
      </c>
    </row>
    <row r="1241" spans="1:18" x14ac:dyDescent="0.3">
      <c r="A1241" t="s">
        <v>2871</v>
      </c>
      <c r="B1241" s="9">
        <v>45012</v>
      </c>
      <c r="C1241" t="s">
        <v>2596</v>
      </c>
      <c r="D1241" t="s">
        <v>2597</v>
      </c>
      <c r="E1241" t="s">
        <v>2598</v>
      </c>
      <c r="F1241" t="s">
        <v>2872</v>
      </c>
      <c r="G1241" t="s">
        <v>2873</v>
      </c>
      <c r="H1241" t="s">
        <v>45</v>
      </c>
      <c r="I1241" t="s">
        <v>82</v>
      </c>
      <c r="J1241">
        <v>16</v>
      </c>
      <c r="K1241">
        <v>20913</v>
      </c>
      <c r="L1241">
        <v>334608</v>
      </c>
      <c r="M1241">
        <v>5</v>
      </c>
      <c r="N1241" t="s">
        <v>27</v>
      </c>
      <c r="O1241">
        <v>4</v>
      </c>
      <c r="P1241" t="s">
        <v>35</v>
      </c>
      <c r="Q1241">
        <v>28</v>
      </c>
      <c r="R1241">
        <v>339514</v>
      </c>
    </row>
    <row r="1242" spans="1:18" x14ac:dyDescent="0.3">
      <c r="A1242" t="s">
        <v>2874</v>
      </c>
      <c r="B1242" s="9">
        <v>45013</v>
      </c>
      <c r="C1242" t="s">
        <v>2596</v>
      </c>
      <c r="D1242" t="s">
        <v>2597</v>
      </c>
      <c r="E1242" t="s">
        <v>2598</v>
      </c>
      <c r="F1242" t="s">
        <v>2875</v>
      </c>
      <c r="G1242" t="s">
        <v>2876</v>
      </c>
      <c r="H1242" t="s">
        <v>65</v>
      </c>
      <c r="I1242" t="s">
        <v>382</v>
      </c>
      <c r="J1242">
        <v>13</v>
      </c>
      <c r="K1242">
        <v>56276</v>
      </c>
      <c r="L1242">
        <v>731588</v>
      </c>
      <c r="M1242" t="s">
        <v>27</v>
      </c>
      <c r="N1242" t="s">
        <v>57</v>
      </c>
      <c r="O1242">
        <v>6</v>
      </c>
      <c r="P1242" t="s">
        <v>28</v>
      </c>
      <c r="Q1242">
        <v>97</v>
      </c>
      <c r="R1242">
        <v>647779</v>
      </c>
    </row>
    <row r="1243" spans="1:18" x14ac:dyDescent="0.3">
      <c r="A1243" t="s">
        <v>2877</v>
      </c>
      <c r="B1243" s="9">
        <v>45014</v>
      </c>
      <c r="C1243" t="s">
        <v>2596</v>
      </c>
      <c r="D1243" t="s">
        <v>2597</v>
      </c>
      <c r="E1243" t="s">
        <v>2352</v>
      </c>
      <c r="F1243" t="s">
        <v>978</v>
      </c>
      <c r="G1243" t="s">
        <v>2878</v>
      </c>
      <c r="H1243" t="s">
        <v>32</v>
      </c>
      <c r="I1243" t="s">
        <v>95</v>
      </c>
      <c r="J1243">
        <v>17</v>
      </c>
      <c r="K1243">
        <v>16432</v>
      </c>
      <c r="L1243">
        <v>279344</v>
      </c>
      <c r="M1243" t="s">
        <v>27</v>
      </c>
      <c r="N1243" t="s">
        <v>34</v>
      </c>
      <c r="O1243">
        <v>1</v>
      </c>
      <c r="P1243" t="s">
        <v>35</v>
      </c>
      <c r="Q1243">
        <v>133</v>
      </c>
      <c r="R1243">
        <v>670990</v>
      </c>
    </row>
    <row r="1244" spans="1:18" x14ac:dyDescent="0.3">
      <c r="A1244" t="s">
        <v>2879</v>
      </c>
      <c r="B1244" s="9">
        <v>45014</v>
      </c>
      <c r="C1244" t="s">
        <v>2596</v>
      </c>
      <c r="D1244" t="s">
        <v>2597</v>
      </c>
      <c r="E1244" t="s">
        <v>2598</v>
      </c>
      <c r="F1244" t="s">
        <v>76</v>
      </c>
      <c r="G1244" t="s">
        <v>2880</v>
      </c>
      <c r="H1244" t="s">
        <v>32</v>
      </c>
      <c r="I1244" t="s">
        <v>113</v>
      </c>
      <c r="J1244">
        <v>14</v>
      </c>
      <c r="K1244">
        <v>5441</v>
      </c>
      <c r="L1244">
        <v>76174</v>
      </c>
      <c r="M1244">
        <v>0</v>
      </c>
      <c r="N1244" t="s">
        <v>27</v>
      </c>
      <c r="O1244">
        <v>4</v>
      </c>
      <c r="P1244" t="s">
        <v>35</v>
      </c>
      <c r="Q1244">
        <v>100</v>
      </c>
      <c r="R1244">
        <v>670990</v>
      </c>
    </row>
    <row r="1245" spans="1:18" x14ac:dyDescent="0.3">
      <c r="A1245" t="s">
        <v>2881</v>
      </c>
      <c r="B1245" s="9">
        <v>45014</v>
      </c>
      <c r="C1245" t="s">
        <v>2596</v>
      </c>
      <c r="D1245" t="s">
        <v>2597</v>
      </c>
      <c r="E1245" t="s">
        <v>2616</v>
      </c>
      <c r="F1245" t="s">
        <v>535</v>
      </c>
      <c r="G1245" t="s">
        <v>2882</v>
      </c>
      <c r="H1245" t="s">
        <v>45</v>
      </c>
      <c r="I1245" t="s">
        <v>98</v>
      </c>
      <c r="J1245">
        <v>9</v>
      </c>
      <c r="K1245">
        <v>9404</v>
      </c>
      <c r="L1245">
        <v>84636</v>
      </c>
      <c r="M1245">
        <v>0</v>
      </c>
      <c r="N1245" t="s">
        <v>26</v>
      </c>
      <c r="O1245">
        <v>2</v>
      </c>
      <c r="P1245" t="s">
        <v>28</v>
      </c>
      <c r="Q1245">
        <v>89</v>
      </c>
      <c r="R1245">
        <v>339514</v>
      </c>
    </row>
    <row r="1246" spans="1:18" x14ac:dyDescent="0.3">
      <c r="A1246" t="s">
        <v>2883</v>
      </c>
      <c r="B1246" s="9">
        <v>45014</v>
      </c>
      <c r="C1246" t="s">
        <v>2596</v>
      </c>
      <c r="D1246" t="s">
        <v>2597</v>
      </c>
      <c r="E1246" t="s">
        <v>2352</v>
      </c>
      <c r="F1246" t="s">
        <v>2884</v>
      </c>
      <c r="G1246" t="s">
        <v>2885</v>
      </c>
      <c r="H1246" t="s">
        <v>40</v>
      </c>
      <c r="I1246" t="s">
        <v>137</v>
      </c>
      <c r="J1246">
        <v>19</v>
      </c>
      <c r="K1246">
        <v>2844</v>
      </c>
      <c r="L1246">
        <v>54036</v>
      </c>
      <c r="M1246">
        <v>0</v>
      </c>
      <c r="N1246" t="s">
        <v>26</v>
      </c>
      <c r="O1246">
        <v>4</v>
      </c>
      <c r="P1246" t="s">
        <v>35</v>
      </c>
      <c r="Q1246">
        <v>199</v>
      </c>
      <c r="R1246">
        <v>353716</v>
      </c>
    </row>
    <row r="1247" spans="1:18" x14ac:dyDescent="0.3">
      <c r="A1247" t="s">
        <v>2886</v>
      </c>
      <c r="B1247" s="9">
        <v>45015</v>
      </c>
      <c r="C1247" t="s">
        <v>2596</v>
      </c>
      <c r="D1247" t="s">
        <v>2597</v>
      </c>
      <c r="E1247" t="s">
        <v>2598</v>
      </c>
      <c r="F1247" t="s">
        <v>2887</v>
      </c>
      <c r="G1247" t="s">
        <v>27</v>
      </c>
      <c r="H1247" t="s">
        <v>45</v>
      </c>
      <c r="I1247" t="s">
        <v>46</v>
      </c>
      <c r="J1247">
        <v>19</v>
      </c>
      <c r="K1247">
        <v>15390</v>
      </c>
      <c r="L1247">
        <v>292410</v>
      </c>
      <c r="M1247">
        <v>0</v>
      </c>
      <c r="N1247" t="s">
        <v>57</v>
      </c>
      <c r="O1247" t="s">
        <v>27</v>
      </c>
      <c r="P1247" t="s">
        <v>35</v>
      </c>
      <c r="Q1247">
        <v>35</v>
      </c>
      <c r="R1247">
        <v>339514</v>
      </c>
    </row>
    <row r="1248" spans="1:18" x14ac:dyDescent="0.3">
      <c r="A1248" t="s">
        <v>2888</v>
      </c>
      <c r="B1248" s="9">
        <v>45015</v>
      </c>
      <c r="C1248" t="s">
        <v>2596</v>
      </c>
      <c r="D1248" t="s">
        <v>2597</v>
      </c>
      <c r="E1248" t="s">
        <v>2598</v>
      </c>
      <c r="F1248" t="s">
        <v>1031</v>
      </c>
      <c r="G1248" t="s">
        <v>2889</v>
      </c>
      <c r="H1248" t="s">
        <v>24</v>
      </c>
      <c r="I1248" t="s">
        <v>92</v>
      </c>
      <c r="J1248">
        <v>9</v>
      </c>
      <c r="K1248">
        <v>322642</v>
      </c>
      <c r="L1248">
        <v>2903778</v>
      </c>
      <c r="M1248">
        <v>20</v>
      </c>
      <c r="N1248" t="s">
        <v>57</v>
      </c>
      <c r="O1248">
        <v>4</v>
      </c>
      <c r="P1248" t="s">
        <v>28</v>
      </c>
      <c r="Q1248">
        <v>81</v>
      </c>
      <c r="R1248">
        <v>1309937</v>
      </c>
    </row>
    <row r="1249" spans="1:18" x14ac:dyDescent="0.3">
      <c r="A1249" t="s">
        <v>2890</v>
      </c>
      <c r="B1249" s="9">
        <v>45015</v>
      </c>
      <c r="C1249" t="s">
        <v>2596</v>
      </c>
      <c r="D1249" t="s">
        <v>2597</v>
      </c>
      <c r="E1249" t="s">
        <v>2352</v>
      </c>
      <c r="F1249" t="s">
        <v>310</v>
      </c>
      <c r="G1249" t="s">
        <v>2891</v>
      </c>
      <c r="H1249" t="s">
        <v>45</v>
      </c>
      <c r="I1249" t="s">
        <v>181</v>
      </c>
      <c r="J1249">
        <v>15</v>
      </c>
      <c r="K1249">
        <v>19356</v>
      </c>
      <c r="L1249">
        <v>290340</v>
      </c>
      <c r="M1249">
        <v>5</v>
      </c>
      <c r="N1249" t="s">
        <v>34</v>
      </c>
      <c r="O1249">
        <v>1</v>
      </c>
      <c r="P1249" t="s">
        <v>28</v>
      </c>
      <c r="Q1249">
        <v>175</v>
      </c>
      <c r="R1249">
        <v>339514</v>
      </c>
    </row>
    <row r="1250" spans="1:18" x14ac:dyDescent="0.3">
      <c r="A1250" t="s">
        <v>2892</v>
      </c>
      <c r="B1250" s="9">
        <v>45015</v>
      </c>
      <c r="C1250" t="s">
        <v>2596</v>
      </c>
      <c r="D1250" t="s">
        <v>2597</v>
      </c>
      <c r="E1250" t="s">
        <v>2598</v>
      </c>
      <c r="F1250" t="s">
        <v>2564</v>
      </c>
      <c r="G1250" t="s">
        <v>2893</v>
      </c>
      <c r="H1250" t="s">
        <v>65</v>
      </c>
      <c r="I1250" t="s">
        <v>397</v>
      </c>
      <c r="J1250">
        <v>19</v>
      </c>
      <c r="K1250">
        <v>72768</v>
      </c>
      <c r="L1250">
        <v>1382592</v>
      </c>
      <c r="M1250">
        <v>15</v>
      </c>
      <c r="N1250" t="s">
        <v>26</v>
      </c>
      <c r="O1250" t="s">
        <v>27</v>
      </c>
      <c r="P1250" t="s">
        <v>35</v>
      </c>
      <c r="Q1250">
        <v>109</v>
      </c>
      <c r="R1250">
        <v>647779</v>
      </c>
    </row>
    <row r="1251" spans="1:18" x14ac:dyDescent="0.3">
      <c r="A1251" t="s">
        <v>2894</v>
      </c>
      <c r="B1251" s="9">
        <v>45016</v>
      </c>
      <c r="C1251" t="s">
        <v>2596</v>
      </c>
      <c r="D1251" t="s">
        <v>2597</v>
      </c>
      <c r="E1251" t="s">
        <v>2352</v>
      </c>
      <c r="F1251" t="s">
        <v>2007</v>
      </c>
      <c r="G1251" t="s">
        <v>2895</v>
      </c>
      <c r="H1251" t="s">
        <v>40</v>
      </c>
      <c r="I1251" t="s">
        <v>171</v>
      </c>
      <c r="J1251">
        <v>3</v>
      </c>
      <c r="K1251">
        <v>9656</v>
      </c>
      <c r="L1251">
        <v>28968</v>
      </c>
      <c r="M1251">
        <v>0</v>
      </c>
      <c r="N1251" t="s">
        <v>27</v>
      </c>
      <c r="O1251">
        <v>1</v>
      </c>
      <c r="P1251" t="s">
        <v>35</v>
      </c>
      <c r="Q1251">
        <v>51</v>
      </c>
      <c r="R1251">
        <v>353716</v>
      </c>
    </row>
    <row r="1252" spans="1:18" x14ac:dyDescent="0.3">
      <c r="A1252" t="s">
        <v>2896</v>
      </c>
      <c r="B1252" s="9">
        <v>45016</v>
      </c>
      <c r="C1252" t="s">
        <v>2596</v>
      </c>
      <c r="D1252" t="s">
        <v>2597</v>
      </c>
      <c r="E1252" t="s">
        <v>2616</v>
      </c>
      <c r="F1252" t="s">
        <v>207</v>
      </c>
      <c r="G1252" t="s">
        <v>2897</v>
      </c>
      <c r="H1252" t="s">
        <v>40</v>
      </c>
      <c r="I1252" t="s">
        <v>70</v>
      </c>
      <c r="J1252">
        <v>7</v>
      </c>
      <c r="K1252">
        <v>8540</v>
      </c>
      <c r="L1252">
        <v>59780</v>
      </c>
      <c r="M1252" t="s">
        <v>27</v>
      </c>
      <c r="N1252" t="s">
        <v>57</v>
      </c>
      <c r="O1252" t="s">
        <v>27</v>
      </c>
      <c r="P1252" t="s">
        <v>28</v>
      </c>
      <c r="Q1252">
        <v>30</v>
      </c>
      <c r="R1252">
        <v>353716</v>
      </c>
    </row>
    <row r="1253" spans="1:18" x14ac:dyDescent="0.3">
      <c r="A1253" t="s">
        <v>2898</v>
      </c>
      <c r="B1253" s="9">
        <v>45018</v>
      </c>
      <c r="C1253" t="s">
        <v>2596</v>
      </c>
      <c r="D1253" t="s">
        <v>2597</v>
      </c>
      <c r="E1253" t="s">
        <v>2616</v>
      </c>
      <c r="F1253" t="s">
        <v>739</v>
      </c>
      <c r="G1253" t="s">
        <v>27</v>
      </c>
      <c r="H1253" t="s">
        <v>45</v>
      </c>
      <c r="I1253" t="s">
        <v>98</v>
      </c>
      <c r="J1253">
        <v>8</v>
      </c>
      <c r="K1253">
        <v>30043</v>
      </c>
      <c r="L1253">
        <v>240344</v>
      </c>
      <c r="M1253">
        <v>15</v>
      </c>
      <c r="N1253" t="s">
        <v>57</v>
      </c>
      <c r="O1253">
        <v>3</v>
      </c>
      <c r="P1253" t="s">
        <v>35</v>
      </c>
      <c r="Q1253">
        <v>102</v>
      </c>
      <c r="R1253">
        <v>339514</v>
      </c>
    </row>
    <row r="1254" spans="1:18" x14ac:dyDescent="0.3">
      <c r="A1254" t="s">
        <v>2899</v>
      </c>
      <c r="B1254" s="9">
        <v>45018</v>
      </c>
      <c r="C1254" t="s">
        <v>2596</v>
      </c>
      <c r="D1254" t="s">
        <v>2597</v>
      </c>
      <c r="E1254" t="s">
        <v>2598</v>
      </c>
      <c r="F1254" t="s">
        <v>1480</v>
      </c>
      <c r="G1254" t="s">
        <v>2900</v>
      </c>
      <c r="H1254" t="s">
        <v>45</v>
      </c>
      <c r="I1254" t="s">
        <v>46</v>
      </c>
      <c r="J1254">
        <v>13</v>
      </c>
      <c r="K1254">
        <v>28388</v>
      </c>
      <c r="L1254">
        <v>369044</v>
      </c>
      <c r="M1254">
        <v>15</v>
      </c>
      <c r="N1254" t="s">
        <v>26</v>
      </c>
      <c r="O1254">
        <v>3</v>
      </c>
      <c r="P1254" t="s">
        <v>28</v>
      </c>
      <c r="Q1254">
        <v>173</v>
      </c>
      <c r="R1254">
        <v>339514</v>
      </c>
    </row>
    <row r="1255" spans="1:18" x14ac:dyDescent="0.3">
      <c r="A1255" t="s">
        <v>2901</v>
      </c>
      <c r="B1255" s="9">
        <v>45018</v>
      </c>
      <c r="C1255" t="s">
        <v>2596</v>
      </c>
      <c r="D1255" t="s">
        <v>2597</v>
      </c>
      <c r="E1255" t="s">
        <v>2616</v>
      </c>
      <c r="F1255" t="s">
        <v>344</v>
      </c>
      <c r="G1255" t="s">
        <v>2902</v>
      </c>
      <c r="H1255" t="s">
        <v>45</v>
      </c>
      <c r="I1255" t="s">
        <v>74</v>
      </c>
      <c r="J1255">
        <v>18</v>
      </c>
      <c r="K1255">
        <v>20398</v>
      </c>
      <c r="L1255">
        <v>367164</v>
      </c>
      <c r="M1255">
        <v>0</v>
      </c>
      <c r="N1255" t="s">
        <v>47</v>
      </c>
      <c r="O1255">
        <v>3</v>
      </c>
      <c r="P1255" t="s">
        <v>28</v>
      </c>
      <c r="Q1255">
        <v>30</v>
      </c>
      <c r="R1255">
        <v>339514</v>
      </c>
    </row>
    <row r="1256" spans="1:18" x14ac:dyDescent="0.3">
      <c r="A1256" t="s">
        <v>2903</v>
      </c>
      <c r="B1256" s="9">
        <v>45020</v>
      </c>
      <c r="C1256" t="s">
        <v>2596</v>
      </c>
      <c r="D1256" t="s">
        <v>2597</v>
      </c>
      <c r="E1256" t="s">
        <v>2598</v>
      </c>
      <c r="F1256" t="s">
        <v>1160</v>
      </c>
      <c r="G1256" t="s">
        <v>2904</v>
      </c>
      <c r="H1256" t="s">
        <v>24</v>
      </c>
      <c r="I1256" t="s">
        <v>25</v>
      </c>
      <c r="J1256">
        <v>16</v>
      </c>
      <c r="K1256">
        <v>89881</v>
      </c>
      <c r="L1256">
        <v>1438096</v>
      </c>
      <c r="M1256">
        <v>10</v>
      </c>
      <c r="N1256" t="s">
        <v>57</v>
      </c>
      <c r="O1256">
        <v>7</v>
      </c>
      <c r="P1256" t="s">
        <v>35</v>
      </c>
      <c r="Q1256">
        <v>89</v>
      </c>
      <c r="R1256">
        <v>1309937</v>
      </c>
    </row>
    <row r="1257" spans="1:18" x14ac:dyDescent="0.3">
      <c r="A1257" t="s">
        <v>2905</v>
      </c>
      <c r="B1257" s="9">
        <v>45020</v>
      </c>
      <c r="C1257" t="s">
        <v>2596</v>
      </c>
      <c r="D1257" t="s">
        <v>2597</v>
      </c>
      <c r="E1257" t="s">
        <v>2598</v>
      </c>
      <c r="F1257" t="s">
        <v>1256</v>
      </c>
      <c r="G1257" t="s">
        <v>2906</v>
      </c>
      <c r="H1257" t="s">
        <v>65</v>
      </c>
      <c r="I1257" t="s">
        <v>78</v>
      </c>
      <c r="J1257">
        <v>15</v>
      </c>
      <c r="K1257">
        <v>136804</v>
      </c>
      <c r="L1257">
        <v>2052060</v>
      </c>
      <c r="M1257">
        <v>20</v>
      </c>
      <c r="N1257" t="s">
        <v>47</v>
      </c>
      <c r="O1257">
        <v>2</v>
      </c>
      <c r="P1257" t="s">
        <v>35</v>
      </c>
      <c r="Q1257">
        <v>43</v>
      </c>
      <c r="R1257">
        <v>647779</v>
      </c>
    </row>
    <row r="1258" spans="1:18" x14ac:dyDescent="0.3">
      <c r="A1258" t="s">
        <v>2907</v>
      </c>
      <c r="B1258" s="9">
        <v>45021</v>
      </c>
      <c r="C1258" t="s">
        <v>2596</v>
      </c>
      <c r="D1258" t="s">
        <v>2597</v>
      </c>
      <c r="E1258" t="s">
        <v>2616</v>
      </c>
      <c r="F1258" t="s">
        <v>1933</v>
      </c>
      <c r="G1258" t="s">
        <v>27</v>
      </c>
      <c r="H1258" t="s">
        <v>65</v>
      </c>
      <c r="I1258" t="s">
        <v>289</v>
      </c>
      <c r="J1258">
        <v>18</v>
      </c>
      <c r="K1258">
        <v>147737</v>
      </c>
      <c r="L1258">
        <v>2659266</v>
      </c>
      <c r="M1258" t="s">
        <v>27</v>
      </c>
      <c r="N1258" t="s">
        <v>27</v>
      </c>
      <c r="O1258">
        <v>2</v>
      </c>
      <c r="P1258" t="s">
        <v>35</v>
      </c>
      <c r="Q1258">
        <v>72</v>
      </c>
      <c r="R1258">
        <v>647779</v>
      </c>
    </row>
    <row r="1259" spans="1:18" x14ac:dyDescent="0.3">
      <c r="A1259" t="s">
        <v>2908</v>
      </c>
      <c r="B1259" s="9">
        <v>45022</v>
      </c>
      <c r="C1259" t="s">
        <v>2596</v>
      </c>
      <c r="D1259" t="s">
        <v>2597</v>
      </c>
      <c r="E1259" t="s">
        <v>2598</v>
      </c>
      <c r="F1259" t="s">
        <v>1992</v>
      </c>
      <c r="G1259" t="s">
        <v>2909</v>
      </c>
      <c r="H1259" t="s">
        <v>40</v>
      </c>
      <c r="I1259" t="s">
        <v>123</v>
      </c>
      <c r="J1259">
        <v>17</v>
      </c>
      <c r="K1259">
        <v>1714</v>
      </c>
      <c r="L1259">
        <v>29138</v>
      </c>
      <c r="M1259">
        <v>20</v>
      </c>
      <c r="N1259" t="s">
        <v>34</v>
      </c>
      <c r="O1259">
        <v>4</v>
      </c>
      <c r="P1259" t="s">
        <v>28</v>
      </c>
      <c r="Q1259">
        <v>34</v>
      </c>
      <c r="R1259">
        <v>353716</v>
      </c>
    </row>
    <row r="1260" spans="1:18" x14ac:dyDescent="0.3">
      <c r="A1260" t="s">
        <v>2910</v>
      </c>
      <c r="B1260" s="9">
        <v>45022</v>
      </c>
      <c r="C1260" t="s">
        <v>2596</v>
      </c>
      <c r="D1260" t="s">
        <v>2597</v>
      </c>
      <c r="E1260" t="s">
        <v>2598</v>
      </c>
      <c r="F1260" t="s">
        <v>2038</v>
      </c>
      <c r="G1260" t="s">
        <v>2911</v>
      </c>
      <c r="H1260" t="s">
        <v>45</v>
      </c>
      <c r="I1260" t="s">
        <v>181</v>
      </c>
      <c r="J1260">
        <v>13</v>
      </c>
      <c r="K1260">
        <v>29488</v>
      </c>
      <c r="L1260">
        <v>383344</v>
      </c>
      <c r="M1260">
        <v>15</v>
      </c>
      <c r="N1260" t="s">
        <v>47</v>
      </c>
      <c r="O1260">
        <v>2</v>
      </c>
      <c r="P1260" t="s">
        <v>28</v>
      </c>
      <c r="Q1260">
        <v>199</v>
      </c>
      <c r="R1260">
        <v>339514</v>
      </c>
    </row>
    <row r="1261" spans="1:18" x14ac:dyDescent="0.3">
      <c r="A1261" t="s">
        <v>2912</v>
      </c>
      <c r="B1261" s="9">
        <v>45022</v>
      </c>
      <c r="C1261" t="s">
        <v>2596</v>
      </c>
      <c r="D1261" t="s">
        <v>2597</v>
      </c>
      <c r="E1261" t="s">
        <v>2598</v>
      </c>
      <c r="F1261" t="s">
        <v>2913</v>
      </c>
      <c r="G1261" t="s">
        <v>2914</v>
      </c>
      <c r="H1261" t="s">
        <v>40</v>
      </c>
      <c r="I1261" t="s">
        <v>171</v>
      </c>
      <c r="J1261">
        <v>20</v>
      </c>
      <c r="K1261">
        <v>1486</v>
      </c>
      <c r="L1261">
        <v>29720</v>
      </c>
      <c r="M1261">
        <v>0</v>
      </c>
      <c r="N1261" t="s">
        <v>57</v>
      </c>
      <c r="O1261">
        <v>4</v>
      </c>
      <c r="P1261" t="s">
        <v>28</v>
      </c>
      <c r="Q1261">
        <v>158</v>
      </c>
      <c r="R1261">
        <v>353716</v>
      </c>
    </row>
    <row r="1262" spans="1:18" x14ac:dyDescent="0.3">
      <c r="A1262" t="s">
        <v>2915</v>
      </c>
      <c r="B1262" s="9">
        <v>45023</v>
      </c>
      <c r="C1262" t="s">
        <v>2596</v>
      </c>
      <c r="D1262" t="s">
        <v>2597</v>
      </c>
      <c r="E1262" t="s">
        <v>2352</v>
      </c>
      <c r="F1262" t="s">
        <v>1813</v>
      </c>
      <c r="G1262" t="s">
        <v>2916</v>
      </c>
      <c r="H1262" t="s">
        <v>32</v>
      </c>
      <c r="I1262" t="s">
        <v>117</v>
      </c>
      <c r="J1262">
        <v>13</v>
      </c>
      <c r="K1262">
        <v>13744</v>
      </c>
      <c r="L1262">
        <v>178672</v>
      </c>
      <c r="M1262">
        <v>10</v>
      </c>
      <c r="N1262" t="s">
        <v>57</v>
      </c>
      <c r="O1262">
        <v>4</v>
      </c>
      <c r="P1262" t="s">
        <v>28</v>
      </c>
      <c r="Q1262">
        <v>128</v>
      </c>
      <c r="R1262">
        <v>670990</v>
      </c>
    </row>
    <row r="1263" spans="1:18" x14ac:dyDescent="0.3">
      <c r="A1263" t="s">
        <v>2917</v>
      </c>
      <c r="B1263" s="9">
        <v>45023</v>
      </c>
      <c r="C1263" t="s">
        <v>2596</v>
      </c>
      <c r="D1263" t="s">
        <v>2597</v>
      </c>
      <c r="E1263" t="s">
        <v>2598</v>
      </c>
      <c r="F1263" t="s">
        <v>227</v>
      </c>
      <c r="G1263" t="s">
        <v>2918</v>
      </c>
      <c r="H1263" t="s">
        <v>40</v>
      </c>
      <c r="I1263" t="s">
        <v>137</v>
      </c>
      <c r="J1263">
        <v>9</v>
      </c>
      <c r="K1263">
        <v>5940</v>
      </c>
      <c r="L1263">
        <v>53460</v>
      </c>
      <c r="M1263">
        <v>20</v>
      </c>
      <c r="N1263" t="s">
        <v>57</v>
      </c>
      <c r="O1263">
        <v>2</v>
      </c>
      <c r="P1263" t="s">
        <v>35</v>
      </c>
      <c r="Q1263">
        <v>110</v>
      </c>
      <c r="R1263">
        <v>353716</v>
      </c>
    </row>
    <row r="1264" spans="1:18" x14ac:dyDescent="0.3">
      <c r="A1264" t="s">
        <v>2919</v>
      </c>
      <c r="B1264" s="9">
        <v>45024</v>
      </c>
      <c r="C1264" t="s">
        <v>2596</v>
      </c>
      <c r="D1264" t="s">
        <v>2597</v>
      </c>
      <c r="E1264" t="s">
        <v>2616</v>
      </c>
      <c r="F1264" t="s">
        <v>551</v>
      </c>
      <c r="G1264" t="s">
        <v>2920</v>
      </c>
      <c r="H1264" t="s">
        <v>24</v>
      </c>
      <c r="I1264" t="s">
        <v>152</v>
      </c>
      <c r="J1264">
        <v>14</v>
      </c>
      <c r="K1264">
        <v>227790</v>
      </c>
      <c r="L1264">
        <v>3189060</v>
      </c>
      <c r="M1264">
        <v>10</v>
      </c>
      <c r="N1264" t="s">
        <v>26</v>
      </c>
      <c r="O1264">
        <v>5</v>
      </c>
      <c r="P1264" t="s">
        <v>28</v>
      </c>
      <c r="Q1264">
        <v>104</v>
      </c>
      <c r="R1264">
        <v>1309937</v>
      </c>
    </row>
    <row r="1265" spans="1:18" x14ac:dyDescent="0.3">
      <c r="A1265" t="s">
        <v>2921</v>
      </c>
      <c r="B1265" s="9">
        <v>45024</v>
      </c>
      <c r="C1265" t="s">
        <v>2596</v>
      </c>
      <c r="D1265" t="s">
        <v>2597</v>
      </c>
      <c r="E1265" t="s">
        <v>2352</v>
      </c>
      <c r="F1265" t="s">
        <v>128</v>
      </c>
      <c r="G1265" t="s">
        <v>2922</v>
      </c>
      <c r="H1265" t="s">
        <v>32</v>
      </c>
      <c r="I1265" t="s">
        <v>95</v>
      </c>
      <c r="J1265">
        <v>7</v>
      </c>
      <c r="K1265">
        <v>11547</v>
      </c>
      <c r="L1265">
        <v>80829</v>
      </c>
      <c r="M1265">
        <v>0</v>
      </c>
      <c r="N1265" t="s">
        <v>27</v>
      </c>
      <c r="O1265">
        <v>2</v>
      </c>
      <c r="P1265" t="s">
        <v>35</v>
      </c>
      <c r="Q1265">
        <v>60</v>
      </c>
      <c r="R1265">
        <v>670990</v>
      </c>
    </row>
    <row r="1266" spans="1:18" x14ac:dyDescent="0.3">
      <c r="A1266" t="s">
        <v>2923</v>
      </c>
      <c r="B1266" s="9">
        <v>45025</v>
      </c>
      <c r="C1266" t="s">
        <v>2596</v>
      </c>
      <c r="D1266" t="s">
        <v>2597</v>
      </c>
      <c r="E1266" t="s">
        <v>2616</v>
      </c>
      <c r="F1266" t="s">
        <v>49</v>
      </c>
      <c r="G1266" t="s">
        <v>2924</v>
      </c>
      <c r="H1266" t="s">
        <v>24</v>
      </c>
      <c r="I1266" t="s">
        <v>92</v>
      </c>
      <c r="J1266">
        <v>9</v>
      </c>
      <c r="K1266">
        <v>276571</v>
      </c>
      <c r="L1266">
        <v>2489139</v>
      </c>
      <c r="M1266">
        <v>20</v>
      </c>
      <c r="N1266" t="s">
        <v>26</v>
      </c>
      <c r="O1266">
        <v>2</v>
      </c>
      <c r="P1266" t="s">
        <v>28</v>
      </c>
      <c r="Q1266">
        <v>82</v>
      </c>
      <c r="R1266">
        <v>1309937</v>
      </c>
    </row>
    <row r="1267" spans="1:18" x14ac:dyDescent="0.3">
      <c r="A1267" t="s">
        <v>2925</v>
      </c>
      <c r="B1267" s="9">
        <v>45026</v>
      </c>
      <c r="C1267" t="s">
        <v>2596</v>
      </c>
      <c r="D1267" t="s">
        <v>2597</v>
      </c>
      <c r="E1267" t="s">
        <v>2616</v>
      </c>
      <c r="F1267" t="s">
        <v>962</v>
      </c>
      <c r="G1267" t="s">
        <v>2926</v>
      </c>
      <c r="H1267" t="s">
        <v>40</v>
      </c>
      <c r="I1267" t="s">
        <v>41</v>
      </c>
      <c r="J1267">
        <v>8</v>
      </c>
      <c r="K1267">
        <v>12575</v>
      </c>
      <c r="L1267">
        <v>100600</v>
      </c>
      <c r="M1267">
        <v>15</v>
      </c>
      <c r="N1267" t="s">
        <v>47</v>
      </c>
      <c r="O1267">
        <v>5</v>
      </c>
      <c r="P1267" t="s">
        <v>35</v>
      </c>
      <c r="Q1267">
        <v>189</v>
      </c>
      <c r="R1267">
        <v>353716</v>
      </c>
    </row>
    <row r="1268" spans="1:18" x14ac:dyDescent="0.3">
      <c r="A1268" t="s">
        <v>2927</v>
      </c>
      <c r="B1268" s="9">
        <v>45027</v>
      </c>
      <c r="C1268" t="s">
        <v>2596</v>
      </c>
      <c r="D1268" t="s">
        <v>2597</v>
      </c>
      <c r="E1268" t="s">
        <v>2598</v>
      </c>
      <c r="F1268" t="s">
        <v>455</v>
      </c>
      <c r="G1268" t="s">
        <v>2928</v>
      </c>
      <c r="H1268" t="s">
        <v>65</v>
      </c>
      <c r="I1268" t="s">
        <v>289</v>
      </c>
      <c r="J1268">
        <v>10</v>
      </c>
      <c r="K1268">
        <v>173302</v>
      </c>
      <c r="L1268">
        <v>1733020</v>
      </c>
      <c r="M1268">
        <v>0</v>
      </c>
      <c r="N1268" t="s">
        <v>57</v>
      </c>
      <c r="O1268">
        <v>1</v>
      </c>
      <c r="P1268" t="s">
        <v>35</v>
      </c>
      <c r="Q1268">
        <v>130</v>
      </c>
      <c r="R1268">
        <v>647779</v>
      </c>
    </row>
    <row r="1269" spans="1:18" x14ac:dyDescent="0.3">
      <c r="A1269" t="s">
        <v>2929</v>
      </c>
      <c r="B1269" s="9">
        <v>45029</v>
      </c>
      <c r="C1269" t="s">
        <v>2596</v>
      </c>
      <c r="D1269" t="s">
        <v>2597</v>
      </c>
      <c r="E1269" t="s">
        <v>2352</v>
      </c>
      <c r="F1269" t="s">
        <v>2569</v>
      </c>
      <c r="G1269" t="s">
        <v>2930</v>
      </c>
      <c r="H1269" t="s">
        <v>32</v>
      </c>
      <c r="I1269" t="s">
        <v>237</v>
      </c>
      <c r="J1269">
        <v>19</v>
      </c>
      <c r="K1269">
        <v>5735</v>
      </c>
      <c r="L1269">
        <v>108965</v>
      </c>
      <c r="M1269">
        <v>10</v>
      </c>
      <c r="N1269" t="s">
        <v>26</v>
      </c>
      <c r="O1269">
        <v>4</v>
      </c>
      <c r="P1269" t="s">
        <v>35</v>
      </c>
      <c r="Q1269">
        <v>19</v>
      </c>
      <c r="R1269">
        <v>670990</v>
      </c>
    </row>
    <row r="1270" spans="1:18" x14ac:dyDescent="0.3">
      <c r="A1270" t="s">
        <v>2931</v>
      </c>
      <c r="B1270" s="9">
        <v>45031</v>
      </c>
      <c r="C1270" t="s">
        <v>2596</v>
      </c>
      <c r="D1270" t="s">
        <v>2597</v>
      </c>
      <c r="E1270" t="s">
        <v>2616</v>
      </c>
      <c r="F1270" t="s">
        <v>2637</v>
      </c>
      <c r="G1270" t="s">
        <v>2932</v>
      </c>
      <c r="H1270" t="s">
        <v>24</v>
      </c>
      <c r="I1270" t="s">
        <v>56</v>
      </c>
      <c r="J1270">
        <v>12</v>
      </c>
      <c r="K1270">
        <v>195103</v>
      </c>
      <c r="L1270">
        <v>2341236</v>
      </c>
      <c r="M1270">
        <v>20</v>
      </c>
      <c r="N1270" t="s">
        <v>26</v>
      </c>
      <c r="O1270">
        <v>1</v>
      </c>
      <c r="P1270" t="s">
        <v>35</v>
      </c>
      <c r="Q1270">
        <v>95</v>
      </c>
      <c r="R1270">
        <v>1309937</v>
      </c>
    </row>
    <row r="1271" spans="1:18" x14ac:dyDescent="0.3">
      <c r="A1271" t="s">
        <v>2933</v>
      </c>
      <c r="B1271" s="9">
        <v>45031</v>
      </c>
      <c r="C1271" t="s">
        <v>2596</v>
      </c>
      <c r="D1271" t="s">
        <v>2597</v>
      </c>
      <c r="E1271" t="s">
        <v>2598</v>
      </c>
      <c r="F1271" t="s">
        <v>428</v>
      </c>
      <c r="G1271" t="s">
        <v>2934</v>
      </c>
      <c r="H1271" t="s">
        <v>32</v>
      </c>
      <c r="I1271" t="s">
        <v>117</v>
      </c>
      <c r="J1271">
        <v>5</v>
      </c>
      <c r="K1271">
        <v>11461</v>
      </c>
      <c r="L1271">
        <v>57305</v>
      </c>
      <c r="M1271">
        <v>0</v>
      </c>
      <c r="N1271" t="s">
        <v>57</v>
      </c>
      <c r="O1271">
        <v>4</v>
      </c>
      <c r="P1271" t="s">
        <v>28</v>
      </c>
      <c r="Q1271">
        <v>93</v>
      </c>
      <c r="R1271">
        <v>670990</v>
      </c>
    </row>
    <row r="1272" spans="1:18" x14ac:dyDescent="0.3">
      <c r="A1272" t="s">
        <v>2935</v>
      </c>
      <c r="B1272" s="9">
        <v>45031</v>
      </c>
      <c r="C1272" t="s">
        <v>2596</v>
      </c>
      <c r="D1272" t="s">
        <v>2597</v>
      </c>
      <c r="E1272" t="s">
        <v>2616</v>
      </c>
      <c r="F1272" t="s">
        <v>2360</v>
      </c>
      <c r="G1272" t="s">
        <v>2936</v>
      </c>
      <c r="H1272" t="s">
        <v>65</v>
      </c>
      <c r="I1272" t="s">
        <v>102</v>
      </c>
      <c r="J1272">
        <v>14</v>
      </c>
      <c r="K1272">
        <v>64472</v>
      </c>
      <c r="L1272">
        <v>902608</v>
      </c>
      <c r="M1272" t="s">
        <v>27</v>
      </c>
      <c r="N1272" t="s">
        <v>27</v>
      </c>
      <c r="O1272">
        <v>1</v>
      </c>
      <c r="P1272" t="s">
        <v>28</v>
      </c>
      <c r="Q1272">
        <v>159</v>
      </c>
      <c r="R1272">
        <v>647779</v>
      </c>
    </row>
    <row r="1273" spans="1:18" x14ac:dyDescent="0.3">
      <c r="A1273" t="s">
        <v>2937</v>
      </c>
      <c r="B1273" s="9">
        <v>45032</v>
      </c>
      <c r="C1273" t="s">
        <v>2596</v>
      </c>
      <c r="D1273" t="s">
        <v>2597</v>
      </c>
      <c r="E1273" t="s">
        <v>2616</v>
      </c>
      <c r="F1273" t="s">
        <v>2502</v>
      </c>
      <c r="G1273" t="s">
        <v>2938</v>
      </c>
      <c r="H1273" t="s">
        <v>40</v>
      </c>
      <c r="I1273" t="s">
        <v>123</v>
      </c>
      <c r="J1273">
        <v>5</v>
      </c>
      <c r="K1273">
        <v>4262</v>
      </c>
      <c r="L1273">
        <v>21310</v>
      </c>
      <c r="M1273">
        <v>0</v>
      </c>
      <c r="N1273" t="s">
        <v>47</v>
      </c>
      <c r="O1273">
        <v>2</v>
      </c>
      <c r="P1273" t="s">
        <v>35</v>
      </c>
      <c r="Q1273">
        <v>175</v>
      </c>
      <c r="R1273">
        <v>353716</v>
      </c>
    </row>
    <row r="1274" spans="1:18" x14ac:dyDescent="0.3">
      <c r="A1274" t="s">
        <v>2939</v>
      </c>
      <c r="B1274" s="9">
        <v>45032</v>
      </c>
      <c r="C1274" t="s">
        <v>2596</v>
      </c>
      <c r="D1274" t="s">
        <v>2597</v>
      </c>
      <c r="E1274" t="s">
        <v>2616</v>
      </c>
      <c r="F1274" t="s">
        <v>889</v>
      </c>
      <c r="G1274" t="s">
        <v>27</v>
      </c>
      <c r="H1274" t="s">
        <v>32</v>
      </c>
      <c r="I1274" t="s">
        <v>113</v>
      </c>
      <c r="J1274">
        <v>9</v>
      </c>
      <c r="K1274">
        <v>2591</v>
      </c>
      <c r="L1274">
        <v>23319</v>
      </c>
      <c r="M1274">
        <v>15</v>
      </c>
      <c r="N1274" t="s">
        <v>27</v>
      </c>
      <c r="O1274" t="s">
        <v>27</v>
      </c>
      <c r="P1274" t="s">
        <v>35</v>
      </c>
      <c r="Q1274">
        <v>75</v>
      </c>
      <c r="R1274">
        <v>670990</v>
      </c>
    </row>
    <row r="1275" spans="1:18" x14ac:dyDescent="0.3">
      <c r="A1275" t="s">
        <v>2940</v>
      </c>
      <c r="B1275" s="9">
        <v>45033</v>
      </c>
      <c r="C1275" t="s">
        <v>2596</v>
      </c>
      <c r="D1275" t="s">
        <v>2597</v>
      </c>
      <c r="E1275" t="s">
        <v>2598</v>
      </c>
      <c r="F1275" t="s">
        <v>2327</v>
      </c>
      <c r="G1275" t="s">
        <v>2941</v>
      </c>
      <c r="H1275" t="s">
        <v>45</v>
      </c>
      <c r="I1275" t="s">
        <v>98</v>
      </c>
      <c r="J1275">
        <v>1</v>
      </c>
      <c r="K1275">
        <v>11082</v>
      </c>
      <c r="L1275">
        <v>11082</v>
      </c>
      <c r="M1275">
        <v>10</v>
      </c>
      <c r="N1275" t="s">
        <v>26</v>
      </c>
      <c r="O1275">
        <v>5</v>
      </c>
      <c r="P1275" t="s">
        <v>35</v>
      </c>
      <c r="Q1275">
        <v>27</v>
      </c>
      <c r="R1275">
        <v>339514</v>
      </c>
    </row>
    <row r="1276" spans="1:18" x14ac:dyDescent="0.3">
      <c r="A1276" t="s">
        <v>2942</v>
      </c>
      <c r="B1276" s="9">
        <v>45033</v>
      </c>
      <c r="C1276" t="s">
        <v>2596</v>
      </c>
      <c r="D1276" t="s">
        <v>2597</v>
      </c>
      <c r="E1276" t="s">
        <v>2352</v>
      </c>
      <c r="F1276" t="s">
        <v>565</v>
      </c>
      <c r="G1276" t="s">
        <v>2943</v>
      </c>
      <c r="H1276" t="s">
        <v>32</v>
      </c>
      <c r="I1276" t="s">
        <v>141</v>
      </c>
      <c r="J1276">
        <v>20</v>
      </c>
      <c r="K1276">
        <v>18409</v>
      </c>
      <c r="L1276">
        <v>368180</v>
      </c>
      <c r="M1276">
        <v>0</v>
      </c>
      <c r="N1276" t="s">
        <v>47</v>
      </c>
      <c r="O1276">
        <v>2</v>
      </c>
      <c r="P1276" t="s">
        <v>28</v>
      </c>
      <c r="Q1276">
        <v>66</v>
      </c>
      <c r="R1276">
        <v>670990</v>
      </c>
    </row>
    <row r="1277" spans="1:18" x14ac:dyDescent="0.3">
      <c r="A1277" t="s">
        <v>2944</v>
      </c>
      <c r="B1277" s="9">
        <v>45033</v>
      </c>
      <c r="C1277" t="s">
        <v>2596</v>
      </c>
      <c r="D1277" t="s">
        <v>2597</v>
      </c>
      <c r="E1277" t="s">
        <v>2352</v>
      </c>
      <c r="F1277" t="s">
        <v>1444</v>
      </c>
      <c r="G1277" t="s">
        <v>2945</v>
      </c>
      <c r="H1277" t="s">
        <v>24</v>
      </c>
      <c r="I1277" t="s">
        <v>25</v>
      </c>
      <c r="J1277">
        <v>3</v>
      </c>
      <c r="K1277">
        <v>157379</v>
      </c>
      <c r="L1277">
        <v>472137</v>
      </c>
      <c r="M1277">
        <v>0</v>
      </c>
      <c r="N1277" t="s">
        <v>26</v>
      </c>
      <c r="O1277">
        <v>1</v>
      </c>
      <c r="P1277" t="s">
        <v>28</v>
      </c>
      <c r="Q1277">
        <v>65</v>
      </c>
      <c r="R1277">
        <v>1309937</v>
      </c>
    </row>
    <row r="1278" spans="1:18" x14ac:dyDescent="0.3">
      <c r="A1278" t="s">
        <v>2946</v>
      </c>
      <c r="B1278" s="9">
        <v>45034</v>
      </c>
      <c r="C1278" t="s">
        <v>2596</v>
      </c>
      <c r="D1278" t="s">
        <v>2597</v>
      </c>
      <c r="E1278" t="s">
        <v>2616</v>
      </c>
      <c r="F1278" t="s">
        <v>201</v>
      </c>
      <c r="G1278" t="s">
        <v>27</v>
      </c>
      <c r="H1278" t="s">
        <v>24</v>
      </c>
      <c r="I1278" t="s">
        <v>25</v>
      </c>
      <c r="J1278">
        <v>6</v>
      </c>
      <c r="K1278">
        <v>115842</v>
      </c>
      <c r="L1278">
        <v>695052</v>
      </c>
      <c r="M1278">
        <v>0</v>
      </c>
      <c r="N1278" t="s">
        <v>57</v>
      </c>
      <c r="O1278">
        <v>4</v>
      </c>
      <c r="P1278" t="s">
        <v>35</v>
      </c>
      <c r="Q1278">
        <v>67</v>
      </c>
      <c r="R1278">
        <v>1309937</v>
      </c>
    </row>
    <row r="1279" spans="1:18" x14ac:dyDescent="0.3">
      <c r="A1279" t="s">
        <v>2947</v>
      </c>
      <c r="B1279" s="9">
        <v>45035</v>
      </c>
      <c r="C1279" t="s">
        <v>2596</v>
      </c>
      <c r="D1279" t="s">
        <v>2597</v>
      </c>
      <c r="E1279" t="s">
        <v>2598</v>
      </c>
      <c r="F1279" t="s">
        <v>2078</v>
      </c>
      <c r="G1279" t="s">
        <v>2948</v>
      </c>
      <c r="H1279" t="s">
        <v>45</v>
      </c>
      <c r="I1279" t="s">
        <v>98</v>
      </c>
      <c r="J1279">
        <v>3</v>
      </c>
      <c r="K1279">
        <v>43064</v>
      </c>
      <c r="L1279">
        <v>129192</v>
      </c>
      <c r="M1279">
        <v>5</v>
      </c>
      <c r="N1279" t="s">
        <v>27</v>
      </c>
      <c r="O1279">
        <v>4</v>
      </c>
      <c r="P1279" t="s">
        <v>35</v>
      </c>
      <c r="Q1279">
        <v>180</v>
      </c>
      <c r="R1279">
        <v>339514</v>
      </c>
    </row>
    <row r="1280" spans="1:18" x14ac:dyDescent="0.3">
      <c r="A1280" t="s">
        <v>2949</v>
      </c>
      <c r="B1280" s="9">
        <v>45036</v>
      </c>
      <c r="C1280" t="s">
        <v>2596</v>
      </c>
      <c r="D1280" t="s">
        <v>2597</v>
      </c>
      <c r="E1280" t="s">
        <v>2598</v>
      </c>
      <c r="F1280" t="s">
        <v>437</v>
      </c>
      <c r="G1280" t="s">
        <v>27</v>
      </c>
      <c r="H1280" t="s">
        <v>24</v>
      </c>
      <c r="I1280" t="s">
        <v>56</v>
      </c>
      <c r="J1280">
        <v>3</v>
      </c>
      <c r="K1280">
        <v>272549</v>
      </c>
      <c r="L1280">
        <v>817647</v>
      </c>
      <c r="M1280">
        <v>0</v>
      </c>
      <c r="N1280" t="s">
        <v>34</v>
      </c>
      <c r="O1280">
        <v>4</v>
      </c>
      <c r="P1280" t="s">
        <v>28</v>
      </c>
      <c r="Q1280">
        <v>50</v>
      </c>
      <c r="R1280">
        <v>1309937</v>
      </c>
    </row>
    <row r="1281" spans="1:18" x14ac:dyDescent="0.3">
      <c r="A1281" t="s">
        <v>2950</v>
      </c>
      <c r="B1281" s="9">
        <v>45036</v>
      </c>
      <c r="C1281" t="s">
        <v>2596</v>
      </c>
      <c r="D1281" t="s">
        <v>2597</v>
      </c>
      <c r="E1281" t="s">
        <v>2616</v>
      </c>
      <c r="F1281" t="s">
        <v>2951</v>
      </c>
      <c r="G1281" t="s">
        <v>2952</v>
      </c>
      <c r="H1281" t="s">
        <v>32</v>
      </c>
      <c r="I1281" t="s">
        <v>95</v>
      </c>
      <c r="J1281">
        <v>19</v>
      </c>
      <c r="K1281">
        <v>19087</v>
      </c>
      <c r="L1281">
        <v>362653</v>
      </c>
      <c r="M1281">
        <v>20</v>
      </c>
      <c r="N1281" t="s">
        <v>57</v>
      </c>
      <c r="O1281">
        <v>3</v>
      </c>
      <c r="P1281" t="s">
        <v>27</v>
      </c>
      <c r="Q1281">
        <v>110</v>
      </c>
      <c r="R1281">
        <v>670990</v>
      </c>
    </row>
    <row r="1282" spans="1:18" x14ac:dyDescent="0.3">
      <c r="A1282" t="s">
        <v>2953</v>
      </c>
      <c r="B1282" s="9">
        <v>45037</v>
      </c>
      <c r="C1282" t="s">
        <v>2596</v>
      </c>
      <c r="D1282" t="s">
        <v>2597</v>
      </c>
      <c r="E1282" t="s">
        <v>2616</v>
      </c>
      <c r="F1282" t="s">
        <v>849</v>
      </c>
      <c r="G1282" t="s">
        <v>2954</v>
      </c>
      <c r="H1282" t="s">
        <v>40</v>
      </c>
      <c r="I1282" t="s">
        <v>51</v>
      </c>
      <c r="J1282">
        <v>17</v>
      </c>
      <c r="K1282">
        <v>10541</v>
      </c>
      <c r="L1282">
        <v>179197</v>
      </c>
      <c r="M1282">
        <v>5</v>
      </c>
      <c r="N1282" t="s">
        <v>27</v>
      </c>
      <c r="O1282">
        <v>5</v>
      </c>
      <c r="P1282" t="s">
        <v>35</v>
      </c>
      <c r="Q1282">
        <v>98</v>
      </c>
      <c r="R1282">
        <v>353716</v>
      </c>
    </row>
    <row r="1283" spans="1:18" x14ac:dyDescent="0.3">
      <c r="A1283" t="s">
        <v>2955</v>
      </c>
      <c r="B1283" s="9">
        <v>45037</v>
      </c>
      <c r="C1283" t="s">
        <v>2596</v>
      </c>
      <c r="D1283" t="s">
        <v>2597</v>
      </c>
      <c r="E1283" t="s">
        <v>2598</v>
      </c>
      <c r="F1283" t="s">
        <v>998</v>
      </c>
      <c r="G1283" t="s">
        <v>2956</v>
      </c>
      <c r="H1283" t="s">
        <v>32</v>
      </c>
      <c r="I1283" t="s">
        <v>33</v>
      </c>
      <c r="J1283">
        <v>11</v>
      </c>
      <c r="K1283">
        <v>23676</v>
      </c>
      <c r="L1283">
        <v>260436</v>
      </c>
      <c r="M1283">
        <v>0</v>
      </c>
      <c r="N1283" t="s">
        <v>57</v>
      </c>
      <c r="O1283">
        <v>1</v>
      </c>
      <c r="P1283" t="s">
        <v>28</v>
      </c>
      <c r="Q1283">
        <v>42</v>
      </c>
      <c r="R1283">
        <v>670990</v>
      </c>
    </row>
    <row r="1284" spans="1:18" x14ac:dyDescent="0.3">
      <c r="A1284" t="s">
        <v>2957</v>
      </c>
      <c r="B1284" s="9">
        <v>45038</v>
      </c>
      <c r="C1284" t="s">
        <v>2596</v>
      </c>
      <c r="D1284" t="s">
        <v>2597</v>
      </c>
      <c r="E1284" t="s">
        <v>2598</v>
      </c>
      <c r="F1284" t="s">
        <v>373</v>
      </c>
      <c r="G1284" t="s">
        <v>2958</v>
      </c>
      <c r="H1284" t="s">
        <v>65</v>
      </c>
      <c r="I1284" t="s">
        <v>78</v>
      </c>
      <c r="J1284">
        <v>12</v>
      </c>
      <c r="K1284">
        <v>60048</v>
      </c>
      <c r="L1284">
        <v>720576</v>
      </c>
      <c r="M1284" t="s">
        <v>27</v>
      </c>
      <c r="N1284" t="s">
        <v>57</v>
      </c>
      <c r="O1284">
        <v>3</v>
      </c>
      <c r="P1284" t="s">
        <v>35</v>
      </c>
      <c r="Q1284">
        <v>167</v>
      </c>
      <c r="R1284">
        <v>647779</v>
      </c>
    </row>
    <row r="1285" spans="1:18" x14ac:dyDescent="0.3">
      <c r="A1285" t="s">
        <v>2959</v>
      </c>
      <c r="B1285" s="9">
        <v>45038</v>
      </c>
      <c r="C1285" t="s">
        <v>2596</v>
      </c>
      <c r="D1285" t="s">
        <v>2597</v>
      </c>
      <c r="E1285" t="s">
        <v>2616</v>
      </c>
      <c r="F1285" t="s">
        <v>904</v>
      </c>
      <c r="G1285" t="s">
        <v>2960</v>
      </c>
      <c r="H1285" t="s">
        <v>45</v>
      </c>
      <c r="I1285" t="s">
        <v>74</v>
      </c>
      <c r="J1285">
        <v>12</v>
      </c>
      <c r="K1285">
        <v>22475</v>
      </c>
      <c r="L1285">
        <v>269700</v>
      </c>
      <c r="M1285">
        <v>5</v>
      </c>
      <c r="N1285" t="s">
        <v>47</v>
      </c>
      <c r="O1285">
        <v>3</v>
      </c>
      <c r="P1285" t="s">
        <v>28</v>
      </c>
      <c r="Q1285">
        <v>133</v>
      </c>
      <c r="R1285">
        <v>339514</v>
      </c>
    </row>
    <row r="1286" spans="1:18" x14ac:dyDescent="0.3">
      <c r="A1286" t="s">
        <v>2961</v>
      </c>
      <c r="B1286" s="9">
        <v>45039</v>
      </c>
      <c r="C1286" t="s">
        <v>2596</v>
      </c>
      <c r="D1286" t="s">
        <v>2597</v>
      </c>
      <c r="E1286" t="s">
        <v>2616</v>
      </c>
      <c r="F1286" t="s">
        <v>344</v>
      </c>
      <c r="G1286" t="s">
        <v>2962</v>
      </c>
      <c r="H1286" t="s">
        <v>40</v>
      </c>
      <c r="I1286" t="s">
        <v>123</v>
      </c>
      <c r="J1286">
        <v>8</v>
      </c>
      <c r="K1286">
        <v>12695</v>
      </c>
      <c r="L1286">
        <v>101560</v>
      </c>
      <c r="M1286">
        <v>0</v>
      </c>
      <c r="N1286" t="s">
        <v>47</v>
      </c>
      <c r="O1286">
        <v>1</v>
      </c>
      <c r="P1286" t="s">
        <v>35</v>
      </c>
      <c r="Q1286">
        <v>199</v>
      </c>
      <c r="R1286">
        <v>353716</v>
      </c>
    </row>
    <row r="1287" spans="1:18" x14ac:dyDescent="0.3">
      <c r="A1287" t="s">
        <v>2963</v>
      </c>
      <c r="B1287" s="9">
        <v>45041</v>
      </c>
      <c r="C1287" t="s">
        <v>2596</v>
      </c>
      <c r="D1287" t="s">
        <v>2597</v>
      </c>
      <c r="E1287" t="s">
        <v>2598</v>
      </c>
      <c r="F1287" t="s">
        <v>609</v>
      </c>
      <c r="G1287" t="s">
        <v>2964</v>
      </c>
      <c r="H1287" t="s">
        <v>45</v>
      </c>
      <c r="I1287" t="s">
        <v>130</v>
      </c>
      <c r="J1287">
        <v>1</v>
      </c>
      <c r="K1287">
        <v>43599</v>
      </c>
      <c r="L1287">
        <v>43599</v>
      </c>
      <c r="M1287">
        <v>0</v>
      </c>
      <c r="N1287" t="s">
        <v>34</v>
      </c>
      <c r="O1287">
        <v>2</v>
      </c>
      <c r="P1287" t="s">
        <v>35</v>
      </c>
      <c r="Q1287">
        <v>153</v>
      </c>
      <c r="R1287">
        <v>339514</v>
      </c>
    </row>
    <row r="1288" spans="1:18" x14ac:dyDescent="0.3">
      <c r="A1288" t="s">
        <v>2965</v>
      </c>
      <c r="B1288" s="9">
        <v>45043</v>
      </c>
      <c r="C1288" t="s">
        <v>2596</v>
      </c>
      <c r="D1288" t="s">
        <v>2597</v>
      </c>
      <c r="E1288" t="s">
        <v>2598</v>
      </c>
      <c r="F1288" t="s">
        <v>431</v>
      </c>
      <c r="G1288" t="s">
        <v>2966</v>
      </c>
      <c r="H1288" t="s">
        <v>32</v>
      </c>
      <c r="I1288" t="s">
        <v>141</v>
      </c>
      <c r="J1288">
        <v>9</v>
      </c>
      <c r="K1288">
        <v>5809</v>
      </c>
      <c r="L1288">
        <v>52281</v>
      </c>
      <c r="M1288">
        <v>20</v>
      </c>
      <c r="N1288" t="s">
        <v>27</v>
      </c>
      <c r="O1288">
        <v>1</v>
      </c>
      <c r="P1288" t="s">
        <v>35</v>
      </c>
      <c r="Q1288">
        <v>166</v>
      </c>
      <c r="R1288">
        <v>670990</v>
      </c>
    </row>
    <row r="1289" spans="1:18" x14ac:dyDescent="0.3">
      <c r="A1289" t="s">
        <v>2967</v>
      </c>
      <c r="B1289" s="9">
        <v>45044</v>
      </c>
      <c r="C1289" t="s">
        <v>2596</v>
      </c>
      <c r="D1289" t="s">
        <v>2597</v>
      </c>
      <c r="E1289" t="s">
        <v>2598</v>
      </c>
      <c r="F1289" t="s">
        <v>860</v>
      </c>
      <c r="G1289" t="s">
        <v>2968</v>
      </c>
      <c r="H1289" t="s">
        <v>40</v>
      </c>
      <c r="I1289" t="s">
        <v>106</v>
      </c>
      <c r="J1289">
        <v>1</v>
      </c>
      <c r="K1289">
        <v>12632</v>
      </c>
      <c r="L1289">
        <v>12632</v>
      </c>
      <c r="M1289" t="s">
        <v>27</v>
      </c>
      <c r="N1289" t="s">
        <v>26</v>
      </c>
      <c r="O1289">
        <v>5</v>
      </c>
      <c r="P1289" t="s">
        <v>35</v>
      </c>
      <c r="Q1289">
        <v>129</v>
      </c>
      <c r="R1289">
        <v>353716</v>
      </c>
    </row>
    <row r="1290" spans="1:18" x14ac:dyDescent="0.3">
      <c r="A1290" t="s">
        <v>2969</v>
      </c>
      <c r="B1290" s="9">
        <v>45045</v>
      </c>
      <c r="C1290" t="s">
        <v>2596</v>
      </c>
      <c r="D1290" t="s">
        <v>2597</v>
      </c>
      <c r="E1290" t="s">
        <v>2598</v>
      </c>
      <c r="F1290" t="s">
        <v>2970</v>
      </c>
      <c r="G1290" t="s">
        <v>2971</v>
      </c>
      <c r="H1290" t="s">
        <v>45</v>
      </c>
      <c r="I1290" t="s">
        <v>46</v>
      </c>
      <c r="J1290">
        <v>16</v>
      </c>
      <c r="K1290">
        <v>38408</v>
      </c>
      <c r="L1290">
        <v>614528</v>
      </c>
      <c r="M1290">
        <v>20</v>
      </c>
      <c r="N1290" t="s">
        <v>27</v>
      </c>
      <c r="O1290">
        <v>5</v>
      </c>
      <c r="P1290" t="s">
        <v>27</v>
      </c>
      <c r="Q1290">
        <v>158</v>
      </c>
      <c r="R1290">
        <v>339514</v>
      </c>
    </row>
    <row r="1291" spans="1:18" x14ac:dyDescent="0.3">
      <c r="A1291" t="s">
        <v>2972</v>
      </c>
      <c r="B1291" s="9">
        <v>45045</v>
      </c>
      <c r="C1291" t="s">
        <v>2596</v>
      </c>
      <c r="D1291" t="s">
        <v>2597</v>
      </c>
      <c r="E1291" t="s">
        <v>2616</v>
      </c>
      <c r="F1291" t="s">
        <v>245</v>
      </c>
      <c r="G1291" t="s">
        <v>2973</v>
      </c>
      <c r="H1291" t="s">
        <v>65</v>
      </c>
      <c r="I1291" t="s">
        <v>78</v>
      </c>
      <c r="J1291">
        <v>14</v>
      </c>
      <c r="K1291">
        <v>123723</v>
      </c>
      <c r="L1291">
        <v>1732122</v>
      </c>
      <c r="M1291">
        <v>20</v>
      </c>
      <c r="N1291" t="s">
        <v>47</v>
      </c>
      <c r="O1291">
        <v>1</v>
      </c>
      <c r="P1291" t="s">
        <v>35</v>
      </c>
      <c r="Q1291">
        <v>46</v>
      </c>
      <c r="R1291">
        <v>647779</v>
      </c>
    </row>
    <row r="1292" spans="1:18" x14ac:dyDescent="0.3">
      <c r="A1292" t="s">
        <v>2974</v>
      </c>
      <c r="B1292" s="9">
        <v>45045</v>
      </c>
      <c r="C1292" t="s">
        <v>2596</v>
      </c>
      <c r="D1292" t="s">
        <v>2597</v>
      </c>
      <c r="E1292" t="s">
        <v>2352</v>
      </c>
      <c r="F1292" t="s">
        <v>1171</v>
      </c>
      <c r="G1292" t="s">
        <v>2975</v>
      </c>
      <c r="H1292" t="s">
        <v>65</v>
      </c>
      <c r="I1292" t="s">
        <v>289</v>
      </c>
      <c r="J1292">
        <v>3</v>
      </c>
      <c r="K1292">
        <v>163321</v>
      </c>
      <c r="L1292">
        <v>489963</v>
      </c>
      <c r="M1292">
        <v>5</v>
      </c>
      <c r="N1292" t="s">
        <v>57</v>
      </c>
      <c r="O1292">
        <v>1</v>
      </c>
      <c r="P1292" t="s">
        <v>35</v>
      </c>
      <c r="Q1292">
        <v>7</v>
      </c>
      <c r="R1292">
        <v>647779</v>
      </c>
    </row>
    <row r="1293" spans="1:18" x14ac:dyDescent="0.3">
      <c r="A1293" t="s">
        <v>2976</v>
      </c>
      <c r="B1293" s="9">
        <v>45045</v>
      </c>
      <c r="C1293" t="s">
        <v>2596</v>
      </c>
      <c r="D1293" t="s">
        <v>2597</v>
      </c>
      <c r="E1293" t="s">
        <v>2616</v>
      </c>
      <c r="F1293" t="s">
        <v>1091</v>
      </c>
      <c r="G1293" t="s">
        <v>2977</v>
      </c>
      <c r="H1293" t="s">
        <v>32</v>
      </c>
      <c r="I1293" t="s">
        <v>33</v>
      </c>
      <c r="J1293">
        <v>17</v>
      </c>
      <c r="K1293">
        <v>22421</v>
      </c>
      <c r="L1293">
        <v>381157</v>
      </c>
      <c r="M1293">
        <v>0</v>
      </c>
      <c r="N1293" t="s">
        <v>27</v>
      </c>
      <c r="O1293">
        <v>3</v>
      </c>
      <c r="P1293" t="s">
        <v>35</v>
      </c>
      <c r="Q1293">
        <v>106</v>
      </c>
      <c r="R1293">
        <v>670990</v>
      </c>
    </row>
    <row r="1294" spans="1:18" x14ac:dyDescent="0.3">
      <c r="A1294" t="s">
        <v>2978</v>
      </c>
      <c r="B1294" s="9">
        <v>45046</v>
      </c>
      <c r="C1294" t="s">
        <v>2596</v>
      </c>
      <c r="D1294" t="s">
        <v>2597</v>
      </c>
      <c r="E1294" t="s">
        <v>2598</v>
      </c>
      <c r="F1294" t="s">
        <v>2979</v>
      </c>
      <c r="G1294" t="s">
        <v>2980</v>
      </c>
      <c r="H1294" t="s">
        <v>32</v>
      </c>
      <c r="I1294" t="s">
        <v>141</v>
      </c>
      <c r="J1294">
        <v>1</v>
      </c>
      <c r="K1294">
        <v>10375</v>
      </c>
      <c r="L1294">
        <v>10375</v>
      </c>
      <c r="M1294" t="s">
        <v>27</v>
      </c>
      <c r="N1294" t="s">
        <v>57</v>
      </c>
      <c r="O1294">
        <v>4</v>
      </c>
      <c r="P1294" t="s">
        <v>35</v>
      </c>
      <c r="Q1294">
        <v>55</v>
      </c>
      <c r="R1294">
        <v>670990</v>
      </c>
    </row>
    <row r="1295" spans="1:18" x14ac:dyDescent="0.3">
      <c r="A1295" t="s">
        <v>2981</v>
      </c>
      <c r="B1295" s="9">
        <v>45046</v>
      </c>
      <c r="C1295" t="s">
        <v>2596</v>
      </c>
      <c r="D1295" t="s">
        <v>2597</v>
      </c>
      <c r="E1295" t="s">
        <v>2598</v>
      </c>
      <c r="F1295" t="s">
        <v>1078</v>
      </c>
      <c r="G1295" t="s">
        <v>2982</v>
      </c>
      <c r="H1295" t="s">
        <v>40</v>
      </c>
      <c r="I1295" t="s">
        <v>123</v>
      </c>
      <c r="J1295">
        <v>14</v>
      </c>
      <c r="K1295">
        <v>11031</v>
      </c>
      <c r="L1295">
        <v>154434</v>
      </c>
      <c r="M1295">
        <v>15</v>
      </c>
      <c r="N1295" t="s">
        <v>26</v>
      </c>
      <c r="O1295">
        <v>4</v>
      </c>
      <c r="P1295" t="s">
        <v>35</v>
      </c>
      <c r="Q1295">
        <v>139</v>
      </c>
      <c r="R1295">
        <v>353716</v>
      </c>
    </row>
    <row r="1296" spans="1:18" x14ac:dyDescent="0.3">
      <c r="A1296" t="s">
        <v>2983</v>
      </c>
      <c r="B1296" s="9">
        <v>45046</v>
      </c>
      <c r="C1296" t="s">
        <v>2596</v>
      </c>
      <c r="D1296" t="s">
        <v>2597</v>
      </c>
      <c r="E1296" t="s">
        <v>2598</v>
      </c>
      <c r="F1296" t="s">
        <v>691</v>
      </c>
      <c r="G1296" t="s">
        <v>27</v>
      </c>
      <c r="H1296" t="s">
        <v>32</v>
      </c>
      <c r="I1296" t="s">
        <v>113</v>
      </c>
      <c r="J1296">
        <v>1</v>
      </c>
      <c r="K1296">
        <v>11110</v>
      </c>
      <c r="L1296">
        <v>11110</v>
      </c>
      <c r="M1296">
        <v>10</v>
      </c>
      <c r="N1296" t="s">
        <v>27</v>
      </c>
      <c r="O1296" t="s">
        <v>27</v>
      </c>
      <c r="P1296" t="s">
        <v>35</v>
      </c>
      <c r="Q1296">
        <v>176</v>
      </c>
      <c r="R1296">
        <v>670990</v>
      </c>
    </row>
    <row r="1297" spans="1:18" x14ac:dyDescent="0.3">
      <c r="A1297" t="s">
        <v>2984</v>
      </c>
      <c r="B1297" s="9">
        <v>45047</v>
      </c>
      <c r="C1297" t="s">
        <v>2596</v>
      </c>
      <c r="D1297" t="s">
        <v>2597</v>
      </c>
      <c r="E1297" t="s">
        <v>2598</v>
      </c>
      <c r="F1297" t="s">
        <v>122</v>
      </c>
      <c r="G1297" t="s">
        <v>27</v>
      </c>
      <c r="H1297" t="s">
        <v>45</v>
      </c>
      <c r="I1297" t="s">
        <v>98</v>
      </c>
      <c r="J1297">
        <v>15</v>
      </c>
      <c r="K1297">
        <v>35828</v>
      </c>
      <c r="L1297">
        <v>537420</v>
      </c>
      <c r="M1297">
        <v>10</v>
      </c>
      <c r="N1297" t="s">
        <v>27</v>
      </c>
      <c r="O1297">
        <v>1</v>
      </c>
      <c r="P1297" t="s">
        <v>35</v>
      </c>
      <c r="Q1297">
        <v>39</v>
      </c>
      <c r="R1297">
        <v>339514</v>
      </c>
    </row>
    <row r="1298" spans="1:18" x14ac:dyDescent="0.3">
      <c r="A1298" t="s">
        <v>2985</v>
      </c>
      <c r="B1298" s="9">
        <v>45047</v>
      </c>
      <c r="C1298" t="s">
        <v>2596</v>
      </c>
      <c r="D1298" t="s">
        <v>2597</v>
      </c>
      <c r="E1298" t="s">
        <v>2598</v>
      </c>
      <c r="F1298" t="s">
        <v>287</v>
      </c>
      <c r="G1298" t="s">
        <v>2986</v>
      </c>
      <c r="H1298" t="s">
        <v>65</v>
      </c>
      <c r="I1298" t="s">
        <v>289</v>
      </c>
      <c r="J1298">
        <v>1</v>
      </c>
      <c r="K1298">
        <v>42690</v>
      </c>
      <c r="L1298">
        <v>42690</v>
      </c>
      <c r="M1298">
        <v>15</v>
      </c>
      <c r="N1298" t="s">
        <v>26</v>
      </c>
      <c r="O1298">
        <v>3</v>
      </c>
      <c r="P1298" t="s">
        <v>35</v>
      </c>
      <c r="Q1298">
        <v>88</v>
      </c>
      <c r="R1298">
        <v>647779</v>
      </c>
    </row>
    <row r="1299" spans="1:18" x14ac:dyDescent="0.3">
      <c r="A1299" t="s">
        <v>2987</v>
      </c>
      <c r="B1299" s="9">
        <v>45047</v>
      </c>
      <c r="C1299" t="s">
        <v>2596</v>
      </c>
      <c r="D1299" t="s">
        <v>2597</v>
      </c>
      <c r="E1299" t="s">
        <v>2352</v>
      </c>
      <c r="F1299" t="s">
        <v>1647</v>
      </c>
      <c r="G1299" t="s">
        <v>27</v>
      </c>
      <c r="H1299" t="s">
        <v>24</v>
      </c>
      <c r="I1299" t="s">
        <v>56</v>
      </c>
      <c r="J1299">
        <v>8</v>
      </c>
      <c r="K1299">
        <v>260215</v>
      </c>
      <c r="L1299">
        <v>2081720</v>
      </c>
      <c r="M1299">
        <v>15</v>
      </c>
      <c r="N1299" t="s">
        <v>34</v>
      </c>
      <c r="O1299">
        <v>3</v>
      </c>
      <c r="P1299" t="s">
        <v>35</v>
      </c>
      <c r="Q1299">
        <v>6</v>
      </c>
      <c r="R1299">
        <v>1309937</v>
      </c>
    </row>
    <row r="1300" spans="1:18" x14ac:dyDescent="0.3">
      <c r="A1300" t="s">
        <v>2988</v>
      </c>
      <c r="B1300" s="9">
        <v>45047</v>
      </c>
      <c r="C1300" t="s">
        <v>2596</v>
      </c>
      <c r="D1300" t="s">
        <v>2597</v>
      </c>
      <c r="E1300" t="s">
        <v>2598</v>
      </c>
      <c r="F1300" t="s">
        <v>607</v>
      </c>
      <c r="G1300" t="s">
        <v>2989</v>
      </c>
      <c r="H1300" t="s">
        <v>24</v>
      </c>
      <c r="I1300" t="s">
        <v>161</v>
      </c>
      <c r="J1300">
        <v>3</v>
      </c>
      <c r="K1300">
        <v>307776</v>
      </c>
      <c r="L1300">
        <v>923328</v>
      </c>
      <c r="M1300">
        <v>5</v>
      </c>
      <c r="N1300" t="s">
        <v>57</v>
      </c>
      <c r="O1300">
        <v>4</v>
      </c>
      <c r="P1300" t="s">
        <v>28</v>
      </c>
      <c r="Q1300">
        <v>14</v>
      </c>
      <c r="R1300">
        <v>1309937</v>
      </c>
    </row>
    <row r="1301" spans="1:18" x14ac:dyDescent="0.3">
      <c r="A1301" t="s">
        <v>2990</v>
      </c>
      <c r="B1301" s="9">
        <v>45047</v>
      </c>
      <c r="C1301" t="s">
        <v>2596</v>
      </c>
      <c r="D1301" t="s">
        <v>2597</v>
      </c>
      <c r="E1301" t="s">
        <v>2598</v>
      </c>
      <c r="F1301" t="s">
        <v>2991</v>
      </c>
      <c r="G1301" t="s">
        <v>27</v>
      </c>
      <c r="H1301" t="s">
        <v>24</v>
      </c>
      <c r="I1301" t="s">
        <v>56</v>
      </c>
      <c r="J1301">
        <v>15</v>
      </c>
      <c r="K1301">
        <v>31240</v>
      </c>
      <c r="L1301">
        <v>468600</v>
      </c>
      <c r="M1301" t="s">
        <v>27</v>
      </c>
      <c r="N1301" t="s">
        <v>27</v>
      </c>
      <c r="O1301">
        <v>6</v>
      </c>
      <c r="P1301" t="s">
        <v>35</v>
      </c>
      <c r="Q1301">
        <v>103</v>
      </c>
      <c r="R1301">
        <v>1309937</v>
      </c>
    </row>
    <row r="1302" spans="1:18" x14ac:dyDescent="0.3">
      <c r="A1302" t="s">
        <v>2992</v>
      </c>
      <c r="B1302" s="9">
        <v>45047</v>
      </c>
      <c r="C1302" t="s">
        <v>2596</v>
      </c>
      <c r="D1302" t="s">
        <v>2597</v>
      </c>
      <c r="E1302" t="s">
        <v>2616</v>
      </c>
      <c r="F1302" t="s">
        <v>1226</v>
      </c>
      <c r="G1302" t="s">
        <v>2993</v>
      </c>
      <c r="H1302" t="s">
        <v>65</v>
      </c>
      <c r="I1302" t="s">
        <v>478</v>
      </c>
      <c r="J1302">
        <v>17</v>
      </c>
      <c r="K1302">
        <v>128910</v>
      </c>
      <c r="L1302">
        <v>2191470</v>
      </c>
      <c r="M1302">
        <v>0</v>
      </c>
      <c r="N1302" t="s">
        <v>47</v>
      </c>
      <c r="O1302">
        <v>3</v>
      </c>
      <c r="P1302" t="s">
        <v>28</v>
      </c>
      <c r="Q1302">
        <v>5</v>
      </c>
      <c r="R1302">
        <v>647779</v>
      </c>
    </row>
    <row r="1303" spans="1:18" x14ac:dyDescent="0.3">
      <c r="A1303" t="s">
        <v>2994</v>
      </c>
      <c r="B1303" s="9">
        <v>45048</v>
      </c>
      <c r="C1303" t="s">
        <v>2596</v>
      </c>
      <c r="D1303" t="s">
        <v>2597</v>
      </c>
      <c r="E1303" t="s">
        <v>2598</v>
      </c>
      <c r="F1303" t="s">
        <v>1010</v>
      </c>
      <c r="G1303" t="s">
        <v>2995</v>
      </c>
      <c r="H1303" t="s">
        <v>32</v>
      </c>
      <c r="I1303" t="s">
        <v>33</v>
      </c>
      <c r="J1303">
        <v>7</v>
      </c>
      <c r="K1303">
        <v>12310</v>
      </c>
      <c r="L1303">
        <v>86170</v>
      </c>
      <c r="M1303">
        <v>5</v>
      </c>
      <c r="N1303" t="s">
        <v>57</v>
      </c>
      <c r="O1303">
        <v>1</v>
      </c>
      <c r="P1303" t="s">
        <v>28</v>
      </c>
      <c r="Q1303">
        <v>140</v>
      </c>
      <c r="R1303">
        <v>670990</v>
      </c>
    </row>
    <row r="1304" spans="1:18" x14ac:dyDescent="0.3">
      <c r="A1304" t="s">
        <v>2996</v>
      </c>
      <c r="B1304" s="9">
        <v>45049</v>
      </c>
      <c r="C1304" t="s">
        <v>2596</v>
      </c>
      <c r="D1304" t="s">
        <v>2597</v>
      </c>
      <c r="E1304" t="s">
        <v>2352</v>
      </c>
      <c r="F1304" t="s">
        <v>2232</v>
      </c>
      <c r="G1304" t="s">
        <v>2997</v>
      </c>
      <c r="H1304" t="s">
        <v>45</v>
      </c>
      <c r="I1304" t="s">
        <v>82</v>
      </c>
      <c r="J1304">
        <v>13</v>
      </c>
      <c r="K1304">
        <v>26555</v>
      </c>
      <c r="L1304">
        <v>345215</v>
      </c>
      <c r="M1304" t="s">
        <v>27</v>
      </c>
      <c r="N1304" t="s">
        <v>47</v>
      </c>
      <c r="O1304">
        <v>7</v>
      </c>
      <c r="P1304" t="s">
        <v>35</v>
      </c>
      <c r="Q1304">
        <v>13</v>
      </c>
      <c r="R1304">
        <v>339514</v>
      </c>
    </row>
    <row r="1305" spans="1:18" x14ac:dyDescent="0.3">
      <c r="A1305" t="s">
        <v>2998</v>
      </c>
      <c r="B1305" s="9">
        <v>45049</v>
      </c>
      <c r="C1305" t="s">
        <v>2596</v>
      </c>
      <c r="D1305" t="s">
        <v>2597</v>
      </c>
      <c r="E1305" t="s">
        <v>2598</v>
      </c>
      <c r="F1305" t="s">
        <v>2140</v>
      </c>
      <c r="G1305" t="s">
        <v>2999</v>
      </c>
      <c r="H1305" t="s">
        <v>45</v>
      </c>
      <c r="I1305" t="s">
        <v>82</v>
      </c>
      <c r="J1305">
        <v>19</v>
      </c>
      <c r="K1305">
        <v>6690</v>
      </c>
      <c r="L1305">
        <v>127110</v>
      </c>
      <c r="M1305">
        <v>0</v>
      </c>
      <c r="N1305" t="s">
        <v>57</v>
      </c>
      <c r="O1305">
        <v>5</v>
      </c>
      <c r="P1305" t="s">
        <v>27</v>
      </c>
      <c r="Q1305">
        <v>171</v>
      </c>
      <c r="R1305">
        <v>339514</v>
      </c>
    </row>
    <row r="1306" spans="1:18" x14ac:dyDescent="0.3">
      <c r="A1306" t="s">
        <v>3000</v>
      </c>
      <c r="B1306" s="9">
        <v>45052</v>
      </c>
      <c r="C1306" t="s">
        <v>2596</v>
      </c>
      <c r="D1306" t="s">
        <v>2597</v>
      </c>
      <c r="E1306" t="s">
        <v>2616</v>
      </c>
      <c r="F1306" t="s">
        <v>1268</v>
      </c>
      <c r="G1306" t="s">
        <v>3001</v>
      </c>
      <c r="H1306" t="s">
        <v>32</v>
      </c>
      <c r="I1306" t="s">
        <v>158</v>
      </c>
      <c r="J1306">
        <v>7</v>
      </c>
      <c r="K1306">
        <v>5956</v>
      </c>
      <c r="L1306">
        <v>41692</v>
      </c>
      <c r="M1306">
        <v>0</v>
      </c>
      <c r="N1306" t="s">
        <v>27</v>
      </c>
      <c r="O1306">
        <v>2</v>
      </c>
      <c r="P1306" t="s">
        <v>28</v>
      </c>
      <c r="Q1306">
        <v>35</v>
      </c>
      <c r="R1306">
        <v>670990</v>
      </c>
    </row>
    <row r="1307" spans="1:18" x14ac:dyDescent="0.3">
      <c r="A1307" t="s">
        <v>3002</v>
      </c>
      <c r="B1307" s="9">
        <v>45054</v>
      </c>
      <c r="C1307" t="s">
        <v>2596</v>
      </c>
      <c r="D1307" t="s">
        <v>2597</v>
      </c>
      <c r="E1307" t="s">
        <v>2598</v>
      </c>
      <c r="F1307" t="s">
        <v>2691</v>
      </c>
      <c r="G1307" t="s">
        <v>27</v>
      </c>
      <c r="H1307" t="s">
        <v>65</v>
      </c>
      <c r="I1307" t="s">
        <v>78</v>
      </c>
      <c r="J1307">
        <v>11</v>
      </c>
      <c r="K1307">
        <v>76644</v>
      </c>
      <c r="L1307">
        <v>843084</v>
      </c>
      <c r="M1307">
        <v>0</v>
      </c>
      <c r="N1307" t="s">
        <v>27</v>
      </c>
      <c r="O1307">
        <v>1</v>
      </c>
      <c r="P1307" t="s">
        <v>35</v>
      </c>
      <c r="Q1307">
        <v>169</v>
      </c>
      <c r="R1307">
        <v>647779</v>
      </c>
    </row>
    <row r="1308" spans="1:18" x14ac:dyDescent="0.3">
      <c r="A1308" t="s">
        <v>3003</v>
      </c>
      <c r="B1308" s="9">
        <v>45055</v>
      </c>
      <c r="C1308" t="s">
        <v>2596</v>
      </c>
      <c r="D1308" t="s">
        <v>2597</v>
      </c>
      <c r="E1308" t="s">
        <v>2352</v>
      </c>
      <c r="F1308" t="s">
        <v>1241</v>
      </c>
      <c r="G1308" t="s">
        <v>3004</v>
      </c>
      <c r="H1308" t="s">
        <v>65</v>
      </c>
      <c r="I1308" t="s">
        <v>66</v>
      </c>
      <c r="J1308">
        <v>10</v>
      </c>
      <c r="K1308">
        <v>175974</v>
      </c>
      <c r="L1308">
        <v>1759740</v>
      </c>
      <c r="M1308">
        <v>20</v>
      </c>
      <c r="N1308" t="s">
        <v>26</v>
      </c>
      <c r="O1308">
        <v>2</v>
      </c>
      <c r="P1308" t="s">
        <v>28</v>
      </c>
      <c r="Q1308">
        <v>54</v>
      </c>
      <c r="R1308">
        <v>647779</v>
      </c>
    </row>
    <row r="1309" spans="1:18" x14ac:dyDescent="0.3">
      <c r="A1309" t="s">
        <v>3005</v>
      </c>
      <c r="B1309" s="9">
        <v>45055</v>
      </c>
      <c r="C1309" t="s">
        <v>2596</v>
      </c>
      <c r="D1309" t="s">
        <v>2597</v>
      </c>
      <c r="E1309" t="s">
        <v>2598</v>
      </c>
      <c r="F1309" t="s">
        <v>1987</v>
      </c>
      <c r="G1309" t="s">
        <v>3006</v>
      </c>
      <c r="H1309" t="s">
        <v>65</v>
      </c>
      <c r="I1309" t="s">
        <v>289</v>
      </c>
      <c r="J1309">
        <v>7</v>
      </c>
      <c r="K1309">
        <v>120756</v>
      </c>
      <c r="L1309">
        <v>845292</v>
      </c>
      <c r="M1309">
        <v>0</v>
      </c>
      <c r="N1309" t="s">
        <v>26</v>
      </c>
      <c r="O1309">
        <v>5</v>
      </c>
      <c r="P1309" t="s">
        <v>28</v>
      </c>
      <c r="Q1309">
        <v>51</v>
      </c>
      <c r="R1309">
        <v>647779</v>
      </c>
    </row>
    <row r="1310" spans="1:18" x14ac:dyDescent="0.3">
      <c r="A1310" t="s">
        <v>3007</v>
      </c>
      <c r="B1310" s="9">
        <v>45056</v>
      </c>
      <c r="C1310" t="s">
        <v>2596</v>
      </c>
      <c r="D1310" t="s">
        <v>2597</v>
      </c>
      <c r="E1310" t="s">
        <v>2616</v>
      </c>
      <c r="F1310" t="s">
        <v>190</v>
      </c>
      <c r="G1310" t="s">
        <v>3008</v>
      </c>
      <c r="H1310" t="s">
        <v>32</v>
      </c>
      <c r="I1310" t="s">
        <v>237</v>
      </c>
      <c r="J1310">
        <v>11</v>
      </c>
      <c r="K1310">
        <v>16886</v>
      </c>
      <c r="L1310">
        <v>185746</v>
      </c>
      <c r="M1310">
        <v>0</v>
      </c>
      <c r="N1310" t="s">
        <v>47</v>
      </c>
      <c r="O1310">
        <v>3</v>
      </c>
      <c r="P1310" t="s">
        <v>35</v>
      </c>
      <c r="Q1310">
        <v>29</v>
      </c>
      <c r="R1310">
        <v>670990</v>
      </c>
    </row>
    <row r="1311" spans="1:18" x14ac:dyDescent="0.3">
      <c r="A1311" t="s">
        <v>3009</v>
      </c>
      <c r="B1311" s="9">
        <v>45057</v>
      </c>
      <c r="C1311" t="s">
        <v>2596</v>
      </c>
      <c r="D1311" t="s">
        <v>2597</v>
      </c>
      <c r="E1311" t="s">
        <v>2352</v>
      </c>
      <c r="F1311" t="s">
        <v>2553</v>
      </c>
      <c r="G1311" t="s">
        <v>3010</v>
      </c>
      <c r="H1311" t="s">
        <v>32</v>
      </c>
      <c r="I1311" t="s">
        <v>158</v>
      </c>
      <c r="J1311">
        <v>12</v>
      </c>
      <c r="K1311">
        <v>16972</v>
      </c>
      <c r="L1311">
        <v>203664</v>
      </c>
      <c r="M1311">
        <v>0</v>
      </c>
      <c r="N1311" t="s">
        <v>57</v>
      </c>
      <c r="O1311">
        <v>1</v>
      </c>
      <c r="P1311" t="s">
        <v>35</v>
      </c>
      <c r="Q1311">
        <v>162</v>
      </c>
      <c r="R1311">
        <v>670990</v>
      </c>
    </row>
    <row r="1312" spans="1:18" x14ac:dyDescent="0.3">
      <c r="A1312" t="s">
        <v>3011</v>
      </c>
      <c r="B1312" s="9">
        <v>45057</v>
      </c>
      <c r="C1312" t="s">
        <v>2596</v>
      </c>
      <c r="D1312" t="s">
        <v>2597</v>
      </c>
      <c r="E1312" t="s">
        <v>2616</v>
      </c>
      <c r="F1312" t="s">
        <v>1977</v>
      </c>
      <c r="G1312" t="s">
        <v>3012</v>
      </c>
      <c r="H1312" t="s">
        <v>45</v>
      </c>
      <c r="I1312" t="s">
        <v>46</v>
      </c>
      <c r="J1312">
        <v>10</v>
      </c>
      <c r="K1312">
        <v>12674</v>
      </c>
      <c r="L1312">
        <v>126740</v>
      </c>
      <c r="M1312">
        <v>10</v>
      </c>
      <c r="N1312" t="s">
        <v>26</v>
      </c>
      <c r="O1312">
        <v>5</v>
      </c>
      <c r="P1312" t="s">
        <v>35</v>
      </c>
      <c r="Q1312">
        <v>167</v>
      </c>
      <c r="R1312">
        <v>339514</v>
      </c>
    </row>
    <row r="1313" spans="1:18" x14ac:dyDescent="0.3">
      <c r="A1313" t="s">
        <v>3013</v>
      </c>
      <c r="B1313" s="9">
        <v>45060</v>
      </c>
      <c r="C1313" t="s">
        <v>2596</v>
      </c>
      <c r="D1313" t="s">
        <v>2597</v>
      </c>
      <c r="E1313" t="s">
        <v>2352</v>
      </c>
      <c r="F1313" t="s">
        <v>259</v>
      </c>
      <c r="G1313" t="s">
        <v>3014</v>
      </c>
      <c r="H1313" t="s">
        <v>45</v>
      </c>
      <c r="I1313" t="s">
        <v>46</v>
      </c>
      <c r="J1313">
        <v>8</v>
      </c>
      <c r="K1313">
        <v>38126</v>
      </c>
      <c r="L1313">
        <v>305008</v>
      </c>
      <c r="M1313">
        <v>20</v>
      </c>
      <c r="N1313" t="s">
        <v>26</v>
      </c>
      <c r="O1313">
        <v>1</v>
      </c>
      <c r="P1313" t="s">
        <v>28</v>
      </c>
      <c r="Q1313">
        <v>120</v>
      </c>
      <c r="R1313">
        <v>339514</v>
      </c>
    </row>
    <row r="1314" spans="1:18" x14ac:dyDescent="0.3">
      <c r="A1314" t="s">
        <v>3015</v>
      </c>
      <c r="B1314" s="9">
        <v>45060</v>
      </c>
      <c r="C1314" t="s">
        <v>2596</v>
      </c>
      <c r="D1314" t="s">
        <v>2597</v>
      </c>
      <c r="E1314" t="s">
        <v>2598</v>
      </c>
      <c r="F1314" t="s">
        <v>1444</v>
      </c>
      <c r="G1314" t="s">
        <v>3016</v>
      </c>
      <c r="H1314" t="s">
        <v>40</v>
      </c>
      <c r="I1314" t="s">
        <v>137</v>
      </c>
      <c r="J1314">
        <v>1</v>
      </c>
      <c r="K1314">
        <v>11460</v>
      </c>
      <c r="L1314">
        <v>11460</v>
      </c>
      <c r="M1314" t="s">
        <v>27</v>
      </c>
      <c r="N1314" t="s">
        <v>27</v>
      </c>
      <c r="O1314">
        <v>4</v>
      </c>
      <c r="P1314" t="s">
        <v>27</v>
      </c>
      <c r="Q1314">
        <v>5</v>
      </c>
      <c r="R1314">
        <v>353716</v>
      </c>
    </row>
    <row r="1315" spans="1:18" x14ac:dyDescent="0.3">
      <c r="A1315" t="s">
        <v>3017</v>
      </c>
      <c r="B1315" s="9">
        <v>45060</v>
      </c>
      <c r="C1315" t="s">
        <v>2596</v>
      </c>
      <c r="D1315" t="s">
        <v>2597</v>
      </c>
      <c r="E1315" t="s">
        <v>2352</v>
      </c>
      <c r="F1315" t="s">
        <v>484</v>
      </c>
      <c r="G1315" t="s">
        <v>3018</v>
      </c>
      <c r="H1315" t="s">
        <v>24</v>
      </c>
      <c r="I1315" t="s">
        <v>161</v>
      </c>
      <c r="J1315">
        <v>11</v>
      </c>
      <c r="K1315">
        <v>97563</v>
      </c>
      <c r="L1315">
        <v>1073193</v>
      </c>
      <c r="M1315">
        <v>10</v>
      </c>
      <c r="N1315" t="s">
        <v>26</v>
      </c>
      <c r="O1315">
        <v>4</v>
      </c>
      <c r="P1315" t="s">
        <v>28</v>
      </c>
      <c r="Q1315">
        <v>82</v>
      </c>
      <c r="R1315">
        <v>1309937</v>
      </c>
    </row>
    <row r="1316" spans="1:18" x14ac:dyDescent="0.3">
      <c r="A1316" t="s">
        <v>3019</v>
      </c>
      <c r="B1316" s="9">
        <v>45060</v>
      </c>
      <c r="C1316" t="s">
        <v>2596</v>
      </c>
      <c r="D1316" t="s">
        <v>2597</v>
      </c>
      <c r="E1316" t="s">
        <v>2598</v>
      </c>
      <c r="F1316" t="s">
        <v>3020</v>
      </c>
      <c r="G1316" t="s">
        <v>3021</v>
      </c>
      <c r="H1316" t="s">
        <v>32</v>
      </c>
      <c r="I1316" t="s">
        <v>33</v>
      </c>
      <c r="J1316">
        <v>8</v>
      </c>
      <c r="K1316">
        <v>19762</v>
      </c>
      <c r="L1316">
        <v>158096</v>
      </c>
      <c r="M1316" t="s">
        <v>27</v>
      </c>
      <c r="N1316" t="s">
        <v>27</v>
      </c>
      <c r="O1316">
        <v>2</v>
      </c>
      <c r="P1316" t="s">
        <v>35</v>
      </c>
      <c r="Q1316">
        <v>181</v>
      </c>
      <c r="R1316">
        <v>670990</v>
      </c>
    </row>
    <row r="1317" spans="1:18" x14ac:dyDescent="0.3">
      <c r="A1317" t="s">
        <v>3022</v>
      </c>
      <c r="B1317" s="9">
        <v>45061</v>
      </c>
      <c r="C1317" t="s">
        <v>2596</v>
      </c>
      <c r="D1317" t="s">
        <v>2597</v>
      </c>
      <c r="E1317" t="s">
        <v>2616</v>
      </c>
      <c r="F1317" t="s">
        <v>513</v>
      </c>
      <c r="G1317" t="s">
        <v>27</v>
      </c>
      <c r="H1317" t="s">
        <v>45</v>
      </c>
      <c r="I1317" t="s">
        <v>74</v>
      </c>
      <c r="J1317">
        <v>11</v>
      </c>
      <c r="K1317">
        <v>22100</v>
      </c>
      <c r="L1317">
        <v>243100</v>
      </c>
      <c r="M1317">
        <v>5</v>
      </c>
      <c r="N1317" t="s">
        <v>27</v>
      </c>
      <c r="O1317">
        <v>3</v>
      </c>
      <c r="P1317" t="s">
        <v>28</v>
      </c>
      <c r="Q1317">
        <v>94</v>
      </c>
      <c r="R1317">
        <v>339514</v>
      </c>
    </row>
    <row r="1318" spans="1:18" x14ac:dyDescent="0.3">
      <c r="A1318" t="s">
        <v>3023</v>
      </c>
      <c r="B1318" s="9">
        <v>45061</v>
      </c>
      <c r="C1318" t="s">
        <v>2596</v>
      </c>
      <c r="D1318" t="s">
        <v>2597</v>
      </c>
      <c r="E1318" t="s">
        <v>2598</v>
      </c>
      <c r="F1318" t="s">
        <v>370</v>
      </c>
      <c r="G1318" t="s">
        <v>3024</v>
      </c>
      <c r="H1318" t="s">
        <v>32</v>
      </c>
      <c r="I1318" t="s">
        <v>117</v>
      </c>
      <c r="J1318">
        <v>4</v>
      </c>
      <c r="K1318">
        <v>19665</v>
      </c>
      <c r="L1318">
        <v>78660</v>
      </c>
      <c r="M1318">
        <v>15</v>
      </c>
      <c r="N1318" t="s">
        <v>57</v>
      </c>
      <c r="O1318">
        <v>2</v>
      </c>
      <c r="P1318" t="s">
        <v>35</v>
      </c>
      <c r="Q1318">
        <v>56</v>
      </c>
      <c r="R1318">
        <v>670990</v>
      </c>
    </row>
    <row r="1319" spans="1:18" x14ac:dyDescent="0.3">
      <c r="A1319" t="s">
        <v>3025</v>
      </c>
      <c r="B1319" s="9">
        <v>45062</v>
      </c>
      <c r="C1319" t="s">
        <v>2596</v>
      </c>
      <c r="D1319" t="s">
        <v>2597</v>
      </c>
      <c r="E1319" t="s">
        <v>2616</v>
      </c>
      <c r="F1319" t="s">
        <v>584</v>
      </c>
      <c r="G1319" t="s">
        <v>3026</v>
      </c>
      <c r="H1319" t="s">
        <v>65</v>
      </c>
      <c r="I1319" t="s">
        <v>382</v>
      </c>
      <c r="J1319">
        <v>20</v>
      </c>
      <c r="K1319">
        <v>134210</v>
      </c>
      <c r="L1319">
        <v>2684200</v>
      </c>
      <c r="M1319">
        <v>0</v>
      </c>
      <c r="N1319" t="s">
        <v>26</v>
      </c>
      <c r="O1319">
        <v>3</v>
      </c>
      <c r="P1319" t="s">
        <v>35</v>
      </c>
      <c r="Q1319">
        <v>114</v>
      </c>
      <c r="R1319">
        <v>647779</v>
      </c>
    </row>
    <row r="1320" spans="1:18" x14ac:dyDescent="0.3">
      <c r="A1320" t="s">
        <v>3027</v>
      </c>
      <c r="B1320" s="9">
        <v>45064</v>
      </c>
      <c r="C1320" t="s">
        <v>2596</v>
      </c>
      <c r="D1320" t="s">
        <v>2597</v>
      </c>
      <c r="E1320" t="s">
        <v>2598</v>
      </c>
      <c r="F1320" t="s">
        <v>2038</v>
      </c>
      <c r="G1320" t="s">
        <v>27</v>
      </c>
      <c r="H1320" t="s">
        <v>45</v>
      </c>
      <c r="I1320" t="s">
        <v>130</v>
      </c>
      <c r="J1320">
        <v>10</v>
      </c>
      <c r="K1320">
        <v>12250</v>
      </c>
      <c r="L1320">
        <v>122500</v>
      </c>
      <c r="M1320">
        <v>15</v>
      </c>
      <c r="N1320" t="s">
        <v>57</v>
      </c>
      <c r="O1320">
        <v>3</v>
      </c>
      <c r="P1320" t="s">
        <v>35</v>
      </c>
      <c r="Q1320">
        <v>7</v>
      </c>
      <c r="R1320">
        <v>339514</v>
      </c>
    </row>
    <row r="1321" spans="1:18" x14ac:dyDescent="0.3">
      <c r="A1321" t="s">
        <v>3028</v>
      </c>
      <c r="B1321" s="9">
        <v>45064</v>
      </c>
      <c r="C1321" t="s">
        <v>2596</v>
      </c>
      <c r="D1321" t="s">
        <v>2597</v>
      </c>
      <c r="E1321" t="s">
        <v>2598</v>
      </c>
      <c r="F1321" t="s">
        <v>519</v>
      </c>
      <c r="G1321" t="s">
        <v>3029</v>
      </c>
      <c r="H1321" t="s">
        <v>24</v>
      </c>
      <c r="I1321" t="s">
        <v>174</v>
      </c>
      <c r="J1321">
        <v>5</v>
      </c>
      <c r="K1321">
        <v>310029</v>
      </c>
      <c r="L1321">
        <v>1550145</v>
      </c>
      <c r="M1321">
        <v>10</v>
      </c>
      <c r="N1321" t="s">
        <v>47</v>
      </c>
      <c r="O1321">
        <v>4</v>
      </c>
      <c r="P1321" t="s">
        <v>35</v>
      </c>
      <c r="Q1321">
        <v>19</v>
      </c>
      <c r="R1321">
        <v>1309937</v>
      </c>
    </row>
    <row r="1322" spans="1:18" x14ac:dyDescent="0.3">
      <c r="A1322" t="s">
        <v>3030</v>
      </c>
      <c r="B1322" s="9">
        <v>45065</v>
      </c>
      <c r="C1322" t="s">
        <v>2596</v>
      </c>
      <c r="D1322" t="s">
        <v>2597</v>
      </c>
      <c r="E1322" t="s">
        <v>2598</v>
      </c>
      <c r="F1322" t="s">
        <v>1549</v>
      </c>
      <c r="G1322" t="s">
        <v>3031</v>
      </c>
      <c r="H1322" t="s">
        <v>24</v>
      </c>
      <c r="I1322" t="s">
        <v>152</v>
      </c>
      <c r="J1322">
        <v>18</v>
      </c>
      <c r="K1322">
        <v>197848</v>
      </c>
      <c r="L1322">
        <v>3561264</v>
      </c>
      <c r="M1322">
        <v>0</v>
      </c>
      <c r="N1322" t="s">
        <v>47</v>
      </c>
      <c r="O1322">
        <v>2</v>
      </c>
      <c r="P1322" t="s">
        <v>35</v>
      </c>
      <c r="Q1322">
        <v>189</v>
      </c>
      <c r="R1322">
        <v>1309937</v>
      </c>
    </row>
    <row r="1323" spans="1:18" x14ac:dyDescent="0.3">
      <c r="A1323" t="s">
        <v>3032</v>
      </c>
      <c r="B1323" s="9">
        <v>45066</v>
      </c>
      <c r="C1323" t="s">
        <v>2596</v>
      </c>
      <c r="D1323" t="s">
        <v>2597</v>
      </c>
      <c r="E1323" t="s">
        <v>2616</v>
      </c>
      <c r="F1323" t="s">
        <v>310</v>
      </c>
      <c r="G1323" t="s">
        <v>3033</v>
      </c>
      <c r="H1323" t="s">
        <v>45</v>
      </c>
      <c r="I1323" t="s">
        <v>181</v>
      </c>
      <c r="J1323">
        <v>16</v>
      </c>
      <c r="K1323">
        <v>9046</v>
      </c>
      <c r="L1323">
        <v>144736</v>
      </c>
      <c r="M1323">
        <v>15</v>
      </c>
      <c r="N1323" t="s">
        <v>57</v>
      </c>
      <c r="O1323">
        <v>5</v>
      </c>
      <c r="P1323" t="s">
        <v>28</v>
      </c>
      <c r="Q1323">
        <v>167</v>
      </c>
      <c r="R1323">
        <v>339514</v>
      </c>
    </row>
    <row r="1324" spans="1:18" x14ac:dyDescent="0.3">
      <c r="A1324" t="s">
        <v>3034</v>
      </c>
      <c r="B1324" s="9">
        <v>45068</v>
      </c>
      <c r="C1324" t="s">
        <v>2596</v>
      </c>
      <c r="D1324" t="s">
        <v>2597</v>
      </c>
      <c r="E1324" t="s">
        <v>2616</v>
      </c>
      <c r="F1324" t="s">
        <v>1238</v>
      </c>
      <c r="G1324" t="s">
        <v>27</v>
      </c>
      <c r="H1324" t="s">
        <v>65</v>
      </c>
      <c r="I1324" t="s">
        <v>397</v>
      </c>
      <c r="J1324">
        <v>11</v>
      </c>
      <c r="K1324">
        <v>37701</v>
      </c>
      <c r="L1324">
        <v>414711</v>
      </c>
      <c r="M1324">
        <v>20</v>
      </c>
      <c r="N1324" t="s">
        <v>27</v>
      </c>
      <c r="O1324">
        <v>3</v>
      </c>
      <c r="P1324" t="s">
        <v>35</v>
      </c>
      <c r="Q1324">
        <v>0</v>
      </c>
      <c r="R1324">
        <v>647779</v>
      </c>
    </row>
    <row r="1325" spans="1:18" x14ac:dyDescent="0.3">
      <c r="A1325" t="s">
        <v>3035</v>
      </c>
      <c r="B1325" s="9">
        <v>45069</v>
      </c>
      <c r="C1325" t="s">
        <v>2596</v>
      </c>
      <c r="D1325" t="s">
        <v>2597</v>
      </c>
      <c r="E1325" t="s">
        <v>2616</v>
      </c>
      <c r="F1325" t="s">
        <v>2913</v>
      </c>
      <c r="G1325" t="s">
        <v>3036</v>
      </c>
      <c r="H1325" t="s">
        <v>32</v>
      </c>
      <c r="I1325" t="s">
        <v>237</v>
      </c>
      <c r="J1325">
        <v>16</v>
      </c>
      <c r="K1325">
        <v>13767</v>
      </c>
      <c r="L1325">
        <v>220272</v>
      </c>
      <c r="M1325">
        <v>20</v>
      </c>
      <c r="N1325" t="s">
        <v>27</v>
      </c>
      <c r="O1325">
        <v>2</v>
      </c>
      <c r="P1325" t="s">
        <v>35</v>
      </c>
      <c r="Q1325">
        <v>127</v>
      </c>
      <c r="R1325">
        <v>670990</v>
      </c>
    </row>
    <row r="1326" spans="1:18" x14ac:dyDescent="0.3">
      <c r="A1326" t="s">
        <v>3037</v>
      </c>
      <c r="B1326" s="9">
        <v>45069</v>
      </c>
      <c r="C1326" t="s">
        <v>2596</v>
      </c>
      <c r="D1326" t="s">
        <v>2597</v>
      </c>
      <c r="E1326" t="s">
        <v>2352</v>
      </c>
      <c r="F1326" t="s">
        <v>3038</v>
      </c>
      <c r="G1326" t="s">
        <v>3039</v>
      </c>
      <c r="H1326" t="s">
        <v>40</v>
      </c>
      <c r="I1326" t="s">
        <v>51</v>
      </c>
      <c r="J1326">
        <v>4</v>
      </c>
      <c r="K1326">
        <v>7510</v>
      </c>
      <c r="L1326">
        <v>30040</v>
      </c>
      <c r="M1326">
        <v>15</v>
      </c>
      <c r="N1326" t="s">
        <v>57</v>
      </c>
      <c r="O1326">
        <v>2</v>
      </c>
      <c r="P1326" t="s">
        <v>35</v>
      </c>
      <c r="Q1326">
        <v>78</v>
      </c>
      <c r="R1326">
        <v>353716</v>
      </c>
    </row>
    <row r="1327" spans="1:18" x14ac:dyDescent="0.3">
      <c r="A1327" t="s">
        <v>3040</v>
      </c>
      <c r="B1327" s="9">
        <v>45069</v>
      </c>
      <c r="C1327" t="s">
        <v>2596</v>
      </c>
      <c r="D1327" t="s">
        <v>2597</v>
      </c>
      <c r="E1327" t="s">
        <v>2598</v>
      </c>
      <c r="F1327" t="s">
        <v>3041</v>
      </c>
      <c r="G1327" t="s">
        <v>27</v>
      </c>
      <c r="H1327" t="s">
        <v>24</v>
      </c>
      <c r="I1327" t="s">
        <v>56</v>
      </c>
      <c r="J1327">
        <v>10</v>
      </c>
      <c r="K1327">
        <v>198533</v>
      </c>
      <c r="L1327">
        <v>1985330</v>
      </c>
      <c r="M1327">
        <v>0</v>
      </c>
      <c r="N1327" t="s">
        <v>57</v>
      </c>
      <c r="O1327">
        <v>5</v>
      </c>
      <c r="P1327" t="s">
        <v>28</v>
      </c>
      <c r="Q1327">
        <v>17</v>
      </c>
      <c r="R1327">
        <v>1309937</v>
      </c>
    </row>
    <row r="1328" spans="1:18" x14ac:dyDescent="0.3">
      <c r="A1328" t="s">
        <v>3042</v>
      </c>
      <c r="B1328" s="9">
        <v>45070</v>
      </c>
      <c r="C1328" t="s">
        <v>2596</v>
      </c>
      <c r="D1328" t="s">
        <v>2597</v>
      </c>
      <c r="E1328" t="s">
        <v>2352</v>
      </c>
      <c r="F1328" t="s">
        <v>242</v>
      </c>
      <c r="G1328" t="s">
        <v>3043</v>
      </c>
      <c r="H1328" t="s">
        <v>24</v>
      </c>
      <c r="I1328" t="s">
        <v>92</v>
      </c>
      <c r="J1328">
        <v>12</v>
      </c>
      <c r="K1328">
        <v>302300</v>
      </c>
      <c r="L1328">
        <v>3627600</v>
      </c>
      <c r="M1328">
        <v>0</v>
      </c>
      <c r="N1328" t="s">
        <v>57</v>
      </c>
      <c r="O1328">
        <v>5</v>
      </c>
      <c r="P1328" t="s">
        <v>35</v>
      </c>
      <c r="Q1328">
        <v>52</v>
      </c>
      <c r="R1328">
        <v>1309937</v>
      </c>
    </row>
    <row r="1329" spans="1:18" x14ac:dyDescent="0.3">
      <c r="A1329" t="s">
        <v>3044</v>
      </c>
      <c r="B1329" s="9">
        <v>45070</v>
      </c>
      <c r="C1329" t="s">
        <v>2596</v>
      </c>
      <c r="D1329" t="s">
        <v>2597</v>
      </c>
      <c r="E1329" t="s">
        <v>2352</v>
      </c>
      <c r="F1329" t="s">
        <v>1592</v>
      </c>
      <c r="G1329" t="s">
        <v>3045</v>
      </c>
      <c r="H1329" t="s">
        <v>24</v>
      </c>
      <c r="I1329" t="s">
        <v>56</v>
      </c>
      <c r="J1329">
        <v>8</v>
      </c>
      <c r="K1329">
        <v>58350</v>
      </c>
      <c r="L1329">
        <v>466800</v>
      </c>
      <c r="M1329">
        <v>20</v>
      </c>
      <c r="N1329" t="s">
        <v>27</v>
      </c>
      <c r="O1329">
        <v>1</v>
      </c>
      <c r="P1329" t="s">
        <v>35</v>
      </c>
      <c r="Q1329">
        <v>102</v>
      </c>
      <c r="R1329">
        <v>1309937</v>
      </c>
    </row>
    <row r="1330" spans="1:18" x14ac:dyDescent="0.3">
      <c r="A1330" t="s">
        <v>3046</v>
      </c>
      <c r="B1330" s="9">
        <v>45070</v>
      </c>
      <c r="C1330" t="s">
        <v>2596</v>
      </c>
      <c r="D1330" t="s">
        <v>2597</v>
      </c>
      <c r="E1330" t="s">
        <v>2616</v>
      </c>
      <c r="F1330" t="s">
        <v>565</v>
      </c>
      <c r="G1330" t="s">
        <v>3047</v>
      </c>
      <c r="H1330" t="s">
        <v>24</v>
      </c>
      <c r="I1330" t="s">
        <v>25</v>
      </c>
      <c r="J1330">
        <v>20</v>
      </c>
      <c r="K1330">
        <v>268396</v>
      </c>
      <c r="L1330">
        <v>5367920</v>
      </c>
      <c r="M1330">
        <v>5</v>
      </c>
      <c r="N1330" t="s">
        <v>57</v>
      </c>
      <c r="O1330">
        <v>1</v>
      </c>
      <c r="P1330" t="s">
        <v>35</v>
      </c>
      <c r="Q1330">
        <v>185</v>
      </c>
      <c r="R1330">
        <v>1309937</v>
      </c>
    </row>
    <row r="1331" spans="1:18" x14ac:dyDescent="0.3">
      <c r="A1331" t="s">
        <v>3048</v>
      </c>
      <c r="B1331" s="9">
        <v>45071</v>
      </c>
      <c r="C1331" t="s">
        <v>2596</v>
      </c>
      <c r="D1331" t="s">
        <v>2597</v>
      </c>
      <c r="E1331" t="s">
        <v>2598</v>
      </c>
      <c r="F1331" t="s">
        <v>80</v>
      </c>
      <c r="G1331" t="s">
        <v>3049</v>
      </c>
      <c r="H1331" t="s">
        <v>24</v>
      </c>
      <c r="I1331" t="s">
        <v>61</v>
      </c>
      <c r="J1331">
        <v>15</v>
      </c>
      <c r="K1331">
        <v>45823</v>
      </c>
      <c r="L1331">
        <v>687345</v>
      </c>
      <c r="M1331">
        <v>0</v>
      </c>
      <c r="N1331" t="s">
        <v>47</v>
      </c>
      <c r="O1331">
        <v>1</v>
      </c>
      <c r="P1331" t="s">
        <v>28</v>
      </c>
      <c r="Q1331">
        <v>33</v>
      </c>
      <c r="R1331">
        <v>1309937</v>
      </c>
    </row>
    <row r="1332" spans="1:18" x14ac:dyDescent="0.3">
      <c r="A1332" t="s">
        <v>3050</v>
      </c>
      <c r="B1332" s="9">
        <v>45074</v>
      </c>
      <c r="C1332" t="s">
        <v>2596</v>
      </c>
      <c r="D1332" t="s">
        <v>2597</v>
      </c>
      <c r="E1332" t="s">
        <v>2616</v>
      </c>
      <c r="F1332" t="s">
        <v>851</v>
      </c>
      <c r="G1332" t="s">
        <v>27</v>
      </c>
      <c r="H1332" t="s">
        <v>32</v>
      </c>
      <c r="I1332" t="s">
        <v>95</v>
      </c>
      <c r="J1332">
        <v>19</v>
      </c>
      <c r="K1332">
        <v>14295</v>
      </c>
      <c r="L1332">
        <v>271605</v>
      </c>
      <c r="M1332">
        <v>0</v>
      </c>
      <c r="N1332" t="s">
        <v>57</v>
      </c>
      <c r="O1332">
        <v>2</v>
      </c>
      <c r="P1332" t="s">
        <v>35</v>
      </c>
      <c r="Q1332">
        <v>166</v>
      </c>
      <c r="R1332">
        <v>670990</v>
      </c>
    </row>
    <row r="1333" spans="1:18" x14ac:dyDescent="0.3">
      <c r="A1333" t="s">
        <v>3051</v>
      </c>
      <c r="B1333" s="9">
        <v>45075</v>
      </c>
      <c r="C1333" t="s">
        <v>2596</v>
      </c>
      <c r="D1333" t="s">
        <v>2597</v>
      </c>
      <c r="E1333" t="s">
        <v>2616</v>
      </c>
      <c r="F1333" t="s">
        <v>3052</v>
      </c>
      <c r="G1333" t="s">
        <v>3053</v>
      </c>
      <c r="H1333" t="s">
        <v>45</v>
      </c>
      <c r="I1333" t="s">
        <v>211</v>
      </c>
      <c r="J1333">
        <v>15</v>
      </c>
      <c r="K1333">
        <v>27551</v>
      </c>
      <c r="L1333">
        <v>413265</v>
      </c>
      <c r="M1333">
        <v>10</v>
      </c>
      <c r="N1333" t="s">
        <v>47</v>
      </c>
      <c r="O1333">
        <v>0</v>
      </c>
      <c r="P1333" t="s">
        <v>35</v>
      </c>
      <c r="Q1333">
        <v>161</v>
      </c>
      <c r="R1333">
        <v>339514</v>
      </c>
    </row>
    <row r="1334" spans="1:18" x14ac:dyDescent="0.3">
      <c r="A1334" t="s">
        <v>3054</v>
      </c>
      <c r="B1334" s="9">
        <v>45078</v>
      </c>
      <c r="C1334" t="s">
        <v>2596</v>
      </c>
      <c r="D1334" t="s">
        <v>2597</v>
      </c>
      <c r="E1334" t="s">
        <v>2598</v>
      </c>
      <c r="F1334" t="s">
        <v>2875</v>
      </c>
      <c r="G1334" t="s">
        <v>3055</v>
      </c>
      <c r="H1334" t="s">
        <v>45</v>
      </c>
      <c r="I1334" t="s">
        <v>74</v>
      </c>
      <c r="J1334">
        <v>9</v>
      </c>
      <c r="K1334">
        <v>43441</v>
      </c>
      <c r="L1334">
        <v>390969</v>
      </c>
      <c r="M1334">
        <v>0</v>
      </c>
      <c r="N1334" t="s">
        <v>57</v>
      </c>
      <c r="O1334">
        <v>3</v>
      </c>
      <c r="P1334" t="s">
        <v>28</v>
      </c>
      <c r="Q1334">
        <v>33</v>
      </c>
      <c r="R1334">
        <v>339514</v>
      </c>
    </row>
    <row r="1335" spans="1:18" x14ac:dyDescent="0.3">
      <c r="A1335" t="s">
        <v>3056</v>
      </c>
      <c r="B1335" s="9">
        <v>45079</v>
      </c>
      <c r="C1335" t="s">
        <v>2596</v>
      </c>
      <c r="D1335" t="s">
        <v>2597</v>
      </c>
      <c r="E1335" t="s">
        <v>2616</v>
      </c>
      <c r="F1335" t="s">
        <v>3057</v>
      </c>
      <c r="G1335" t="s">
        <v>3058</v>
      </c>
      <c r="H1335" t="s">
        <v>32</v>
      </c>
      <c r="I1335" t="s">
        <v>113</v>
      </c>
      <c r="J1335">
        <v>8</v>
      </c>
      <c r="K1335">
        <v>18637</v>
      </c>
      <c r="L1335">
        <v>149096</v>
      </c>
      <c r="M1335" t="s">
        <v>27</v>
      </c>
      <c r="N1335" t="s">
        <v>47</v>
      </c>
      <c r="O1335">
        <v>4</v>
      </c>
      <c r="P1335" t="s">
        <v>27</v>
      </c>
      <c r="Q1335">
        <v>89</v>
      </c>
      <c r="R1335">
        <v>670990</v>
      </c>
    </row>
    <row r="1336" spans="1:18" x14ac:dyDescent="0.3">
      <c r="A1336" t="s">
        <v>3059</v>
      </c>
      <c r="B1336" s="9">
        <v>45079</v>
      </c>
      <c r="C1336" t="s">
        <v>2596</v>
      </c>
      <c r="D1336" t="s">
        <v>2597</v>
      </c>
      <c r="E1336" t="s">
        <v>2616</v>
      </c>
      <c r="F1336" t="s">
        <v>1399</v>
      </c>
      <c r="G1336" t="s">
        <v>27</v>
      </c>
      <c r="H1336" t="s">
        <v>32</v>
      </c>
      <c r="I1336" t="s">
        <v>158</v>
      </c>
      <c r="J1336">
        <v>8</v>
      </c>
      <c r="K1336">
        <v>21786</v>
      </c>
      <c r="L1336">
        <v>174288</v>
      </c>
      <c r="M1336">
        <v>0</v>
      </c>
      <c r="N1336" t="s">
        <v>57</v>
      </c>
      <c r="O1336">
        <v>3</v>
      </c>
      <c r="P1336" t="s">
        <v>35</v>
      </c>
      <c r="Q1336">
        <v>112</v>
      </c>
      <c r="R1336">
        <v>670990</v>
      </c>
    </row>
    <row r="1337" spans="1:18" x14ac:dyDescent="0.3">
      <c r="A1337" t="s">
        <v>3060</v>
      </c>
      <c r="B1337" s="9">
        <v>45079</v>
      </c>
      <c r="C1337" t="s">
        <v>2596</v>
      </c>
      <c r="D1337" t="s">
        <v>2597</v>
      </c>
      <c r="E1337" t="s">
        <v>2598</v>
      </c>
      <c r="F1337" t="s">
        <v>2682</v>
      </c>
      <c r="G1337" t="s">
        <v>3061</v>
      </c>
      <c r="H1337" t="s">
        <v>65</v>
      </c>
      <c r="I1337" t="s">
        <v>66</v>
      </c>
      <c r="J1337">
        <v>20</v>
      </c>
      <c r="K1337">
        <v>94056</v>
      </c>
      <c r="L1337">
        <v>1881120</v>
      </c>
      <c r="M1337">
        <v>0</v>
      </c>
      <c r="N1337" t="s">
        <v>47</v>
      </c>
      <c r="O1337">
        <v>3</v>
      </c>
      <c r="P1337" t="s">
        <v>35</v>
      </c>
      <c r="Q1337">
        <v>191</v>
      </c>
      <c r="R1337">
        <v>647779</v>
      </c>
    </row>
    <row r="1338" spans="1:18" x14ac:dyDescent="0.3">
      <c r="A1338" t="s">
        <v>3062</v>
      </c>
      <c r="B1338" s="9">
        <v>45080</v>
      </c>
      <c r="C1338" t="s">
        <v>2596</v>
      </c>
      <c r="D1338" t="s">
        <v>2597</v>
      </c>
      <c r="E1338" t="s">
        <v>2616</v>
      </c>
      <c r="F1338" t="s">
        <v>3063</v>
      </c>
      <c r="G1338" t="s">
        <v>3064</v>
      </c>
      <c r="H1338" t="s">
        <v>32</v>
      </c>
      <c r="I1338" t="s">
        <v>237</v>
      </c>
      <c r="J1338">
        <v>2</v>
      </c>
      <c r="K1338">
        <v>20253</v>
      </c>
      <c r="L1338">
        <v>40506</v>
      </c>
      <c r="M1338">
        <v>20</v>
      </c>
      <c r="N1338" t="s">
        <v>57</v>
      </c>
      <c r="O1338">
        <v>3</v>
      </c>
      <c r="P1338" t="s">
        <v>35</v>
      </c>
      <c r="Q1338">
        <v>128</v>
      </c>
      <c r="R1338">
        <v>670990</v>
      </c>
    </row>
    <row r="1339" spans="1:18" x14ac:dyDescent="0.3">
      <c r="A1339" t="s">
        <v>3065</v>
      </c>
      <c r="B1339" s="9">
        <v>45081</v>
      </c>
      <c r="C1339" t="s">
        <v>2596</v>
      </c>
      <c r="D1339" t="s">
        <v>2597</v>
      </c>
      <c r="E1339" t="s">
        <v>2352</v>
      </c>
      <c r="F1339" t="s">
        <v>30</v>
      </c>
      <c r="G1339" t="s">
        <v>3066</v>
      </c>
      <c r="H1339" t="s">
        <v>40</v>
      </c>
      <c r="I1339" t="s">
        <v>70</v>
      </c>
      <c r="J1339">
        <v>14</v>
      </c>
      <c r="K1339">
        <v>15428</v>
      </c>
      <c r="L1339">
        <v>215992</v>
      </c>
      <c r="M1339">
        <v>20</v>
      </c>
      <c r="N1339" t="s">
        <v>34</v>
      </c>
      <c r="O1339">
        <v>4</v>
      </c>
      <c r="P1339" t="s">
        <v>35</v>
      </c>
      <c r="Q1339">
        <v>56</v>
      </c>
      <c r="R1339">
        <v>353716</v>
      </c>
    </row>
    <row r="1340" spans="1:18" x14ac:dyDescent="0.3">
      <c r="A1340" t="s">
        <v>3067</v>
      </c>
      <c r="B1340" s="9">
        <v>45081</v>
      </c>
      <c r="C1340" t="s">
        <v>2596</v>
      </c>
      <c r="D1340" t="s">
        <v>2597</v>
      </c>
      <c r="E1340" t="s">
        <v>2616</v>
      </c>
      <c r="F1340" t="s">
        <v>1473</v>
      </c>
      <c r="G1340" t="s">
        <v>3068</v>
      </c>
      <c r="H1340" t="s">
        <v>40</v>
      </c>
      <c r="I1340" t="s">
        <v>171</v>
      </c>
      <c r="J1340">
        <v>20</v>
      </c>
      <c r="K1340">
        <v>5144</v>
      </c>
      <c r="L1340">
        <v>102880</v>
      </c>
      <c r="M1340" t="s">
        <v>27</v>
      </c>
      <c r="N1340" t="s">
        <v>27</v>
      </c>
      <c r="O1340">
        <v>4</v>
      </c>
      <c r="P1340" t="s">
        <v>28</v>
      </c>
      <c r="Q1340">
        <v>39</v>
      </c>
      <c r="R1340">
        <v>353716</v>
      </c>
    </row>
    <row r="1341" spans="1:18" x14ac:dyDescent="0.3">
      <c r="A1341" t="s">
        <v>3069</v>
      </c>
      <c r="B1341" s="9">
        <v>45082</v>
      </c>
      <c r="C1341" t="s">
        <v>2596</v>
      </c>
      <c r="D1341" t="s">
        <v>2597</v>
      </c>
      <c r="E1341" t="s">
        <v>2352</v>
      </c>
      <c r="F1341" t="s">
        <v>434</v>
      </c>
      <c r="G1341" t="s">
        <v>3070</v>
      </c>
      <c r="H1341" t="s">
        <v>45</v>
      </c>
      <c r="I1341" t="s">
        <v>74</v>
      </c>
      <c r="J1341">
        <v>16</v>
      </c>
      <c r="K1341">
        <v>18545</v>
      </c>
      <c r="L1341">
        <v>296720</v>
      </c>
      <c r="M1341">
        <v>0</v>
      </c>
      <c r="N1341" t="s">
        <v>47</v>
      </c>
      <c r="O1341">
        <v>3</v>
      </c>
      <c r="P1341" t="s">
        <v>35</v>
      </c>
      <c r="Q1341">
        <v>12</v>
      </c>
      <c r="R1341">
        <v>339514</v>
      </c>
    </row>
    <row r="1342" spans="1:18" x14ac:dyDescent="0.3">
      <c r="A1342" t="s">
        <v>3071</v>
      </c>
      <c r="B1342" s="9">
        <v>45082</v>
      </c>
      <c r="C1342" t="s">
        <v>2596</v>
      </c>
      <c r="D1342" t="s">
        <v>2597</v>
      </c>
      <c r="E1342" t="s">
        <v>2616</v>
      </c>
      <c r="F1342" t="s">
        <v>1436</v>
      </c>
      <c r="G1342" t="s">
        <v>3072</v>
      </c>
      <c r="H1342" t="s">
        <v>40</v>
      </c>
      <c r="I1342" t="s">
        <v>41</v>
      </c>
      <c r="J1342">
        <v>3</v>
      </c>
      <c r="K1342">
        <v>6815</v>
      </c>
      <c r="L1342">
        <v>20445</v>
      </c>
      <c r="M1342">
        <v>0</v>
      </c>
      <c r="N1342" t="s">
        <v>34</v>
      </c>
      <c r="O1342">
        <v>2</v>
      </c>
      <c r="P1342" t="s">
        <v>35</v>
      </c>
      <c r="Q1342">
        <v>4</v>
      </c>
      <c r="R1342">
        <v>353716</v>
      </c>
    </row>
    <row r="1343" spans="1:18" x14ac:dyDescent="0.3">
      <c r="A1343" t="s">
        <v>3073</v>
      </c>
      <c r="B1343" s="9">
        <v>45082</v>
      </c>
      <c r="C1343" t="s">
        <v>2596</v>
      </c>
      <c r="D1343" t="s">
        <v>2597</v>
      </c>
      <c r="E1343" t="s">
        <v>2352</v>
      </c>
      <c r="F1343" t="s">
        <v>3041</v>
      </c>
      <c r="G1343" t="s">
        <v>3074</v>
      </c>
      <c r="H1343" t="s">
        <v>24</v>
      </c>
      <c r="I1343" t="s">
        <v>174</v>
      </c>
      <c r="J1343">
        <v>14</v>
      </c>
      <c r="K1343">
        <v>66211</v>
      </c>
      <c r="L1343">
        <v>926954</v>
      </c>
      <c r="M1343">
        <v>5</v>
      </c>
      <c r="N1343" t="s">
        <v>57</v>
      </c>
      <c r="O1343">
        <v>3</v>
      </c>
      <c r="P1343" t="s">
        <v>35</v>
      </c>
      <c r="Q1343">
        <v>0</v>
      </c>
      <c r="R1343">
        <v>1309937</v>
      </c>
    </row>
    <row r="1344" spans="1:18" x14ac:dyDescent="0.3">
      <c r="A1344" t="s">
        <v>3075</v>
      </c>
      <c r="B1344" s="9">
        <v>45082</v>
      </c>
      <c r="C1344" t="s">
        <v>2596</v>
      </c>
      <c r="D1344" t="s">
        <v>2597</v>
      </c>
      <c r="E1344" t="s">
        <v>2616</v>
      </c>
      <c r="F1344" t="s">
        <v>276</v>
      </c>
      <c r="G1344" t="s">
        <v>3076</v>
      </c>
      <c r="H1344" t="s">
        <v>45</v>
      </c>
      <c r="I1344" t="s">
        <v>46</v>
      </c>
      <c r="J1344">
        <v>13</v>
      </c>
      <c r="K1344">
        <v>17294</v>
      </c>
      <c r="L1344">
        <v>224822</v>
      </c>
      <c r="M1344">
        <v>15</v>
      </c>
      <c r="N1344" t="s">
        <v>27</v>
      </c>
      <c r="O1344" t="s">
        <v>27</v>
      </c>
      <c r="P1344" t="s">
        <v>35</v>
      </c>
      <c r="Q1344">
        <v>133</v>
      </c>
      <c r="R1344">
        <v>339514</v>
      </c>
    </row>
    <row r="1345" spans="1:18" x14ac:dyDescent="0.3">
      <c r="A1345" t="s">
        <v>3077</v>
      </c>
      <c r="B1345" s="9">
        <v>45083</v>
      </c>
      <c r="C1345" t="s">
        <v>2596</v>
      </c>
      <c r="D1345" t="s">
        <v>2597</v>
      </c>
      <c r="E1345" t="s">
        <v>2598</v>
      </c>
      <c r="F1345" t="s">
        <v>600</v>
      </c>
      <c r="G1345" t="s">
        <v>3078</v>
      </c>
      <c r="H1345" t="s">
        <v>45</v>
      </c>
      <c r="I1345" t="s">
        <v>74</v>
      </c>
      <c r="J1345">
        <v>9</v>
      </c>
      <c r="K1345">
        <v>41551</v>
      </c>
      <c r="L1345">
        <v>373959</v>
      </c>
      <c r="M1345">
        <v>0</v>
      </c>
      <c r="N1345" t="s">
        <v>47</v>
      </c>
      <c r="O1345">
        <v>5</v>
      </c>
      <c r="P1345" t="s">
        <v>35</v>
      </c>
      <c r="Q1345">
        <v>161</v>
      </c>
      <c r="R1345">
        <v>339514</v>
      </c>
    </row>
    <row r="1346" spans="1:18" x14ac:dyDescent="0.3">
      <c r="A1346" t="s">
        <v>3079</v>
      </c>
      <c r="B1346" s="9">
        <v>45083</v>
      </c>
      <c r="C1346" t="s">
        <v>2596</v>
      </c>
      <c r="D1346" t="s">
        <v>2597</v>
      </c>
      <c r="E1346" t="s">
        <v>2352</v>
      </c>
      <c r="F1346" t="s">
        <v>68</v>
      </c>
      <c r="G1346" t="s">
        <v>3080</v>
      </c>
      <c r="H1346" t="s">
        <v>40</v>
      </c>
      <c r="I1346" t="s">
        <v>137</v>
      </c>
      <c r="J1346">
        <v>13</v>
      </c>
      <c r="K1346">
        <v>4695</v>
      </c>
      <c r="L1346">
        <v>61035</v>
      </c>
      <c r="M1346" t="s">
        <v>27</v>
      </c>
      <c r="N1346" t="s">
        <v>57</v>
      </c>
      <c r="O1346">
        <v>4</v>
      </c>
      <c r="P1346" t="s">
        <v>35</v>
      </c>
      <c r="Q1346">
        <v>72</v>
      </c>
      <c r="R1346">
        <v>353716</v>
      </c>
    </row>
    <row r="1347" spans="1:18" x14ac:dyDescent="0.3">
      <c r="A1347" t="s">
        <v>3081</v>
      </c>
      <c r="B1347" s="9">
        <v>45084</v>
      </c>
      <c r="C1347" t="s">
        <v>2596</v>
      </c>
      <c r="D1347" t="s">
        <v>2597</v>
      </c>
      <c r="E1347" t="s">
        <v>2598</v>
      </c>
      <c r="F1347" t="s">
        <v>720</v>
      </c>
      <c r="G1347" t="s">
        <v>3082</v>
      </c>
      <c r="H1347" t="s">
        <v>40</v>
      </c>
      <c r="I1347" t="s">
        <v>41</v>
      </c>
      <c r="J1347">
        <v>4</v>
      </c>
      <c r="K1347">
        <v>8307</v>
      </c>
      <c r="L1347">
        <v>33228</v>
      </c>
      <c r="M1347">
        <v>0</v>
      </c>
      <c r="N1347" t="s">
        <v>26</v>
      </c>
      <c r="O1347">
        <v>1</v>
      </c>
      <c r="P1347" t="s">
        <v>35</v>
      </c>
      <c r="Q1347">
        <v>188</v>
      </c>
      <c r="R1347">
        <v>353716</v>
      </c>
    </row>
    <row r="1348" spans="1:18" x14ac:dyDescent="0.3">
      <c r="A1348" t="s">
        <v>3083</v>
      </c>
      <c r="B1348" s="9">
        <v>45084</v>
      </c>
      <c r="C1348" t="s">
        <v>2596</v>
      </c>
      <c r="D1348" t="s">
        <v>2597</v>
      </c>
      <c r="E1348" t="s">
        <v>2352</v>
      </c>
      <c r="F1348" t="s">
        <v>1549</v>
      </c>
      <c r="G1348" t="s">
        <v>3084</v>
      </c>
      <c r="H1348" t="s">
        <v>45</v>
      </c>
      <c r="I1348" t="s">
        <v>130</v>
      </c>
      <c r="J1348">
        <v>17</v>
      </c>
      <c r="K1348">
        <v>19381</v>
      </c>
      <c r="L1348">
        <v>329477</v>
      </c>
      <c r="M1348" t="s">
        <v>27</v>
      </c>
      <c r="N1348" t="s">
        <v>57</v>
      </c>
      <c r="O1348" t="s">
        <v>27</v>
      </c>
      <c r="P1348" t="s">
        <v>27</v>
      </c>
      <c r="Q1348">
        <v>187</v>
      </c>
      <c r="R1348">
        <v>339514</v>
      </c>
    </row>
    <row r="1349" spans="1:18" x14ac:dyDescent="0.3">
      <c r="A1349" t="s">
        <v>3085</v>
      </c>
      <c r="B1349" s="9">
        <v>45085</v>
      </c>
      <c r="C1349" t="s">
        <v>2596</v>
      </c>
      <c r="D1349" t="s">
        <v>2597</v>
      </c>
      <c r="E1349" t="s">
        <v>2616</v>
      </c>
      <c r="F1349" t="s">
        <v>94</v>
      </c>
      <c r="G1349" t="s">
        <v>27</v>
      </c>
      <c r="H1349" t="s">
        <v>40</v>
      </c>
      <c r="I1349" t="s">
        <v>137</v>
      </c>
      <c r="J1349">
        <v>5</v>
      </c>
      <c r="K1349">
        <v>8100</v>
      </c>
      <c r="L1349">
        <v>40500</v>
      </c>
      <c r="M1349" t="s">
        <v>27</v>
      </c>
      <c r="N1349" t="s">
        <v>34</v>
      </c>
      <c r="O1349">
        <v>3</v>
      </c>
      <c r="P1349" t="s">
        <v>35</v>
      </c>
      <c r="Q1349">
        <v>153</v>
      </c>
      <c r="R1349">
        <v>353716</v>
      </c>
    </row>
    <row r="1350" spans="1:18" x14ac:dyDescent="0.3">
      <c r="A1350" t="s">
        <v>3086</v>
      </c>
      <c r="B1350" s="9">
        <v>45085</v>
      </c>
      <c r="C1350" t="s">
        <v>2596</v>
      </c>
      <c r="D1350" t="s">
        <v>2597</v>
      </c>
      <c r="E1350" t="s">
        <v>2616</v>
      </c>
      <c r="F1350" t="s">
        <v>1777</v>
      </c>
      <c r="G1350" t="s">
        <v>3087</v>
      </c>
      <c r="H1350" t="s">
        <v>65</v>
      </c>
      <c r="I1350" t="s">
        <v>397</v>
      </c>
      <c r="J1350">
        <v>16</v>
      </c>
      <c r="K1350">
        <v>144551</v>
      </c>
      <c r="L1350">
        <v>2312816</v>
      </c>
      <c r="M1350" t="s">
        <v>27</v>
      </c>
      <c r="N1350" t="s">
        <v>47</v>
      </c>
      <c r="O1350">
        <v>4</v>
      </c>
      <c r="P1350" t="s">
        <v>35</v>
      </c>
      <c r="Q1350">
        <v>186</v>
      </c>
      <c r="R1350">
        <v>647779</v>
      </c>
    </row>
    <row r="1351" spans="1:18" x14ac:dyDescent="0.3">
      <c r="A1351" t="s">
        <v>3088</v>
      </c>
      <c r="B1351" s="9">
        <v>45085</v>
      </c>
      <c r="C1351" t="s">
        <v>2596</v>
      </c>
      <c r="D1351" t="s">
        <v>2597</v>
      </c>
      <c r="E1351" t="s">
        <v>2598</v>
      </c>
      <c r="F1351" t="s">
        <v>3089</v>
      </c>
      <c r="G1351" t="s">
        <v>3090</v>
      </c>
      <c r="H1351" t="s">
        <v>32</v>
      </c>
      <c r="I1351" t="s">
        <v>113</v>
      </c>
      <c r="J1351">
        <v>7</v>
      </c>
      <c r="K1351">
        <v>2198</v>
      </c>
      <c r="L1351">
        <v>15386</v>
      </c>
      <c r="M1351">
        <v>5</v>
      </c>
      <c r="N1351" t="s">
        <v>47</v>
      </c>
      <c r="O1351">
        <v>1</v>
      </c>
      <c r="P1351" t="s">
        <v>35</v>
      </c>
      <c r="Q1351">
        <v>151</v>
      </c>
      <c r="R1351">
        <v>670990</v>
      </c>
    </row>
    <row r="1352" spans="1:18" x14ac:dyDescent="0.3">
      <c r="A1352" t="s">
        <v>3091</v>
      </c>
      <c r="B1352" s="9">
        <v>45086</v>
      </c>
      <c r="C1352" t="s">
        <v>2596</v>
      </c>
      <c r="D1352" t="s">
        <v>2597</v>
      </c>
      <c r="E1352" t="s">
        <v>2598</v>
      </c>
      <c r="F1352" t="s">
        <v>3092</v>
      </c>
      <c r="G1352" t="s">
        <v>3093</v>
      </c>
      <c r="H1352" t="s">
        <v>45</v>
      </c>
      <c r="I1352" t="s">
        <v>181</v>
      </c>
      <c r="J1352">
        <v>3</v>
      </c>
      <c r="K1352">
        <v>36658</v>
      </c>
      <c r="L1352">
        <v>109974</v>
      </c>
      <c r="M1352">
        <v>15</v>
      </c>
      <c r="N1352" t="s">
        <v>27</v>
      </c>
      <c r="O1352">
        <v>1</v>
      </c>
      <c r="P1352" t="s">
        <v>35</v>
      </c>
      <c r="Q1352">
        <v>24</v>
      </c>
      <c r="R1352">
        <v>339514</v>
      </c>
    </row>
    <row r="1353" spans="1:18" x14ac:dyDescent="0.3">
      <c r="A1353" t="s">
        <v>3094</v>
      </c>
      <c r="B1353" s="9">
        <v>45086</v>
      </c>
      <c r="C1353" t="s">
        <v>2596</v>
      </c>
      <c r="D1353" t="s">
        <v>2597</v>
      </c>
      <c r="E1353" t="s">
        <v>2598</v>
      </c>
      <c r="F1353" t="s">
        <v>1799</v>
      </c>
      <c r="G1353" t="s">
        <v>3095</v>
      </c>
      <c r="H1353" t="s">
        <v>40</v>
      </c>
      <c r="I1353" t="s">
        <v>123</v>
      </c>
      <c r="J1353">
        <v>10</v>
      </c>
      <c r="K1353">
        <v>8824</v>
      </c>
      <c r="L1353">
        <v>88240</v>
      </c>
      <c r="M1353">
        <v>0</v>
      </c>
      <c r="N1353" t="s">
        <v>47</v>
      </c>
      <c r="O1353">
        <v>7</v>
      </c>
      <c r="P1353" t="s">
        <v>28</v>
      </c>
      <c r="Q1353">
        <v>33</v>
      </c>
      <c r="R1353">
        <v>353716</v>
      </c>
    </row>
    <row r="1354" spans="1:18" x14ac:dyDescent="0.3">
      <c r="A1354" t="s">
        <v>3096</v>
      </c>
      <c r="B1354" s="9">
        <v>45087</v>
      </c>
      <c r="C1354" t="s">
        <v>2596</v>
      </c>
      <c r="D1354" t="s">
        <v>2597</v>
      </c>
      <c r="E1354" t="s">
        <v>2616</v>
      </c>
      <c r="F1354" t="s">
        <v>803</v>
      </c>
      <c r="G1354" t="s">
        <v>3097</v>
      </c>
      <c r="H1354" t="s">
        <v>24</v>
      </c>
      <c r="I1354" t="s">
        <v>92</v>
      </c>
      <c r="J1354">
        <v>15</v>
      </c>
      <c r="K1354">
        <v>196031</v>
      </c>
      <c r="L1354">
        <v>2940465</v>
      </c>
      <c r="M1354">
        <v>10</v>
      </c>
      <c r="N1354" t="s">
        <v>57</v>
      </c>
      <c r="O1354">
        <v>3</v>
      </c>
      <c r="P1354" t="s">
        <v>35</v>
      </c>
      <c r="Q1354">
        <v>168</v>
      </c>
      <c r="R1354">
        <v>1309937</v>
      </c>
    </row>
    <row r="1355" spans="1:18" x14ac:dyDescent="0.3">
      <c r="A1355" t="s">
        <v>3098</v>
      </c>
      <c r="B1355" s="9">
        <v>45088</v>
      </c>
      <c r="C1355" t="s">
        <v>2596</v>
      </c>
      <c r="D1355" t="s">
        <v>2597</v>
      </c>
      <c r="E1355" t="s">
        <v>2616</v>
      </c>
      <c r="F1355" t="s">
        <v>2083</v>
      </c>
      <c r="G1355" t="s">
        <v>3099</v>
      </c>
      <c r="H1355" t="s">
        <v>32</v>
      </c>
      <c r="I1355" t="s">
        <v>141</v>
      </c>
      <c r="J1355">
        <v>7</v>
      </c>
      <c r="K1355">
        <v>24862</v>
      </c>
      <c r="L1355">
        <v>174034</v>
      </c>
      <c r="M1355">
        <v>5</v>
      </c>
      <c r="N1355" t="s">
        <v>34</v>
      </c>
      <c r="O1355">
        <v>5</v>
      </c>
      <c r="P1355" t="s">
        <v>35</v>
      </c>
      <c r="Q1355">
        <v>63</v>
      </c>
      <c r="R1355">
        <v>670990</v>
      </c>
    </row>
    <row r="1356" spans="1:18" x14ac:dyDescent="0.3">
      <c r="A1356" t="s">
        <v>3100</v>
      </c>
      <c r="B1356" s="9">
        <v>45088</v>
      </c>
      <c r="C1356" t="s">
        <v>2596</v>
      </c>
      <c r="D1356" t="s">
        <v>2597</v>
      </c>
      <c r="E1356" t="s">
        <v>2598</v>
      </c>
      <c r="F1356" t="s">
        <v>684</v>
      </c>
      <c r="G1356" t="s">
        <v>3101</v>
      </c>
      <c r="H1356" t="s">
        <v>24</v>
      </c>
      <c r="I1356" t="s">
        <v>161</v>
      </c>
      <c r="J1356">
        <v>3</v>
      </c>
      <c r="K1356">
        <v>72854</v>
      </c>
      <c r="L1356">
        <v>218562</v>
      </c>
      <c r="M1356">
        <v>5</v>
      </c>
      <c r="N1356" t="s">
        <v>34</v>
      </c>
      <c r="O1356">
        <v>3</v>
      </c>
      <c r="P1356" t="s">
        <v>35</v>
      </c>
      <c r="Q1356">
        <v>5</v>
      </c>
      <c r="R1356">
        <v>1309937</v>
      </c>
    </row>
    <row r="1357" spans="1:18" x14ac:dyDescent="0.3">
      <c r="A1357" t="s">
        <v>3102</v>
      </c>
      <c r="B1357" s="9">
        <v>45089</v>
      </c>
      <c r="C1357" t="s">
        <v>2596</v>
      </c>
      <c r="D1357" t="s">
        <v>2597</v>
      </c>
      <c r="E1357" t="s">
        <v>2598</v>
      </c>
      <c r="F1357" t="s">
        <v>2284</v>
      </c>
      <c r="G1357" t="s">
        <v>3103</v>
      </c>
      <c r="H1357" t="s">
        <v>24</v>
      </c>
      <c r="I1357" t="s">
        <v>152</v>
      </c>
      <c r="J1357">
        <v>17</v>
      </c>
      <c r="K1357">
        <v>79813</v>
      </c>
      <c r="L1357">
        <v>1356821</v>
      </c>
      <c r="M1357">
        <v>0</v>
      </c>
      <c r="N1357" t="s">
        <v>47</v>
      </c>
      <c r="O1357">
        <v>5</v>
      </c>
      <c r="P1357" t="s">
        <v>35</v>
      </c>
      <c r="Q1357">
        <v>156</v>
      </c>
      <c r="R1357">
        <v>1309937</v>
      </c>
    </row>
    <row r="1358" spans="1:18" x14ac:dyDescent="0.3">
      <c r="A1358" t="s">
        <v>3104</v>
      </c>
      <c r="B1358" s="9">
        <v>45090</v>
      </c>
      <c r="C1358" t="s">
        <v>2596</v>
      </c>
      <c r="D1358" t="s">
        <v>2597</v>
      </c>
      <c r="E1358" t="s">
        <v>2598</v>
      </c>
      <c r="F1358" t="s">
        <v>1853</v>
      </c>
      <c r="G1358" t="s">
        <v>3105</v>
      </c>
      <c r="H1358" t="s">
        <v>24</v>
      </c>
      <c r="I1358" t="s">
        <v>152</v>
      </c>
      <c r="J1358">
        <v>8</v>
      </c>
      <c r="K1358">
        <v>243592</v>
      </c>
      <c r="L1358">
        <v>1948736</v>
      </c>
      <c r="M1358">
        <v>10</v>
      </c>
      <c r="N1358" t="s">
        <v>27</v>
      </c>
      <c r="O1358" t="s">
        <v>27</v>
      </c>
      <c r="P1358" t="s">
        <v>27</v>
      </c>
      <c r="Q1358">
        <v>50</v>
      </c>
      <c r="R1358">
        <v>1309937</v>
      </c>
    </row>
    <row r="1359" spans="1:18" x14ac:dyDescent="0.3">
      <c r="A1359" t="s">
        <v>3106</v>
      </c>
      <c r="B1359" s="9">
        <v>45090</v>
      </c>
      <c r="C1359" t="s">
        <v>2596</v>
      </c>
      <c r="D1359" t="s">
        <v>2597</v>
      </c>
      <c r="E1359" t="s">
        <v>2352</v>
      </c>
      <c r="F1359" t="s">
        <v>1454</v>
      </c>
      <c r="G1359" t="s">
        <v>3107</v>
      </c>
      <c r="H1359" t="s">
        <v>24</v>
      </c>
      <c r="I1359" t="s">
        <v>174</v>
      </c>
      <c r="J1359">
        <v>14</v>
      </c>
      <c r="K1359">
        <v>97432</v>
      </c>
      <c r="L1359">
        <v>1364048</v>
      </c>
      <c r="M1359">
        <v>5</v>
      </c>
      <c r="N1359" t="s">
        <v>26</v>
      </c>
      <c r="O1359">
        <v>2</v>
      </c>
      <c r="P1359" t="s">
        <v>35</v>
      </c>
      <c r="Q1359">
        <v>51</v>
      </c>
      <c r="R1359">
        <v>1309937</v>
      </c>
    </row>
    <row r="1360" spans="1:18" x14ac:dyDescent="0.3">
      <c r="A1360" t="s">
        <v>3108</v>
      </c>
      <c r="B1360" s="9">
        <v>45091</v>
      </c>
      <c r="C1360" t="s">
        <v>2596</v>
      </c>
      <c r="D1360" t="s">
        <v>2597</v>
      </c>
      <c r="E1360" t="s">
        <v>2616</v>
      </c>
      <c r="F1360" t="s">
        <v>3109</v>
      </c>
      <c r="G1360" t="s">
        <v>27</v>
      </c>
      <c r="H1360" t="s">
        <v>40</v>
      </c>
      <c r="I1360" t="s">
        <v>137</v>
      </c>
      <c r="J1360">
        <v>14</v>
      </c>
      <c r="K1360">
        <v>7519</v>
      </c>
      <c r="L1360">
        <v>105266</v>
      </c>
      <c r="M1360">
        <v>5</v>
      </c>
      <c r="N1360" t="s">
        <v>57</v>
      </c>
      <c r="O1360">
        <v>3</v>
      </c>
      <c r="P1360" t="s">
        <v>35</v>
      </c>
      <c r="Q1360">
        <v>143</v>
      </c>
      <c r="R1360">
        <v>353716</v>
      </c>
    </row>
    <row r="1361" spans="1:18" x14ac:dyDescent="0.3">
      <c r="A1361" t="s">
        <v>3110</v>
      </c>
      <c r="B1361" s="9">
        <v>45094</v>
      </c>
      <c r="C1361" t="s">
        <v>2596</v>
      </c>
      <c r="D1361" t="s">
        <v>2597</v>
      </c>
      <c r="E1361" t="s">
        <v>2598</v>
      </c>
      <c r="F1361" t="s">
        <v>556</v>
      </c>
      <c r="G1361" t="s">
        <v>3111</v>
      </c>
      <c r="H1361" t="s">
        <v>45</v>
      </c>
      <c r="I1361" t="s">
        <v>181</v>
      </c>
      <c r="J1361">
        <v>16</v>
      </c>
      <c r="K1361">
        <v>8968</v>
      </c>
      <c r="L1361">
        <v>143488</v>
      </c>
      <c r="M1361" t="s">
        <v>27</v>
      </c>
      <c r="N1361" t="s">
        <v>34</v>
      </c>
      <c r="O1361">
        <v>4</v>
      </c>
      <c r="P1361" t="s">
        <v>35</v>
      </c>
      <c r="Q1361">
        <v>1</v>
      </c>
      <c r="R1361">
        <v>339514</v>
      </c>
    </row>
    <row r="1362" spans="1:18" x14ac:dyDescent="0.3">
      <c r="A1362" t="s">
        <v>3112</v>
      </c>
      <c r="B1362" s="9">
        <v>45094</v>
      </c>
      <c r="C1362" t="s">
        <v>2596</v>
      </c>
      <c r="D1362" t="s">
        <v>2597</v>
      </c>
      <c r="E1362" t="s">
        <v>2352</v>
      </c>
      <c r="F1362" t="s">
        <v>1599</v>
      </c>
      <c r="G1362" t="s">
        <v>3113</v>
      </c>
      <c r="H1362" t="s">
        <v>24</v>
      </c>
      <c r="I1362" t="s">
        <v>56</v>
      </c>
      <c r="J1362">
        <v>13</v>
      </c>
      <c r="K1362">
        <v>107109</v>
      </c>
      <c r="L1362">
        <v>1392417</v>
      </c>
      <c r="M1362">
        <v>20</v>
      </c>
      <c r="N1362" t="s">
        <v>26</v>
      </c>
      <c r="O1362">
        <v>0</v>
      </c>
      <c r="P1362" t="s">
        <v>35</v>
      </c>
      <c r="Q1362">
        <v>68</v>
      </c>
      <c r="R1362">
        <v>1309937</v>
      </c>
    </row>
    <row r="1363" spans="1:18" x14ac:dyDescent="0.3">
      <c r="A1363" t="s">
        <v>3114</v>
      </c>
      <c r="B1363" s="9">
        <v>45095</v>
      </c>
      <c r="C1363" t="s">
        <v>2596</v>
      </c>
      <c r="D1363" t="s">
        <v>2597</v>
      </c>
      <c r="E1363" t="s">
        <v>2598</v>
      </c>
      <c r="F1363" t="s">
        <v>1349</v>
      </c>
      <c r="G1363" t="s">
        <v>3115</v>
      </c>
      <c r="H1363" t="s">
        <v>45</v>
      </c>
      <c r="I1363" t="s">
        <v>46</v>
      </c>
      <c r="J1363">
        <v>20</v>
      </c>
      <c r="K1363">
        <v>26467</v>
      </c>
      <c r="L1363">
        <v>529340</v>
      </c>
      <c r="M1363">
        <v>0</v>
      </c>
      <c r="N1363" t="s">
        <v>57</v>
      </c>
      <c r="O1363">
        <v>5</v>
      </c>
      <c r="P1363" t="s">
        <v>28</v>
      </c>
      <c r="Q1363">
        <v>187</v>
      </c>
      <c r="R1363">
        <v>339514</v>
      </c>
    </row>
    <row r="1364" spans="1:18" x14ac:dyDescent="0.3">
      <c r="A1364" t="s">
        <v>3116</v>
      </c>
      <c r="B1364" s="9">
        <v>45096</v>
      </c>
      <c r="C1364" t="s">
        <v>2596</v>
      </c>
      <c r="D1364" t="s">
        <v>2597</v>
      </c>
      <c r="E1364" t="s">
        <v>2598</v>
      </c>
      <c r="F1364" t="s">
        <v>201</v>
      </c>
      <c r="G1364" t="s">
        <v>3117</v>
      </c>
      <c r="H1364" t="s">
        <v>45</v>
      </c>
      <c r="I1364" t="s">
        <v>46</v>
      </c>
      <c r="J1364">
        <v>10</v>
      </c>
      <c r="K1364">
        <v>30573</v>
      </c>
      <c r="L1364">
        <v>305730</v>
      </c>
      <c r="M1364">
        <v>10</v>
      </c>
      <c r="N1364" t="s">
        <v>26</v>
      </c>
      <c r="O1364">
        <v>4</v>
      </c>
      <c r="P1364" t="s">
        <v>35</v>
      </c>
      <c r="Q1364">
        <v>193</v>
      </c>
      <c r="R1364">
        <v>339514</v>
      </c>
    </row>
    <row r="1365" spans="1:18" x14ac:dyDescent="0.3">
      <c r="A1365" t="s">
        <v>3118</v>
      </c>
      <c r="B1365" s="9">
        <v>45096</v>
      </c>
      <c r="C1365" t="s">
        <v>2596</v>
      </c>
      <c r="D1365" t="s">
        <v>2597</v>
      </c>
      <c r="E1365" t="s">
        <v>2616</v>
      </c>
      <c r="F1365" t="s">
        <v>84</v>
      </c>
      <c r="G1365" t="s">
        <v>3119</v>
      </c>
      <c r="H1365" t="s">
        <v>45</v>
      </c>
      <c r="I1365" t="s">
        <v>82</v>
      </c>
      <c r="J1365">
        <v>8</v>
      </c>
      <c r="K1365">
        <v>3774</v>
      </c>
      <c r="L1365">
        <v>30192</v>
      </c>
      <c r="M1365">
        <v>0</v>
      </c>
      <c r="N1365" t="s">
        <v>27</v>
      </c>
      <c r="O1365">
        <v>3</v>
      </c>
      <c r="P1365" t="s">
        <v>35</v>
      </c>
      <c r="Q1365">
        <v>139</v>
      </c>
      <c r="R1365">
        <v>339514</v>
      </c>
    </row>
    <row r="1366" spans="1:18" x14ac:dyDescent="0.3">
      <c r="A1366" t="s">
        <v>3120</v>
      </c>
      <c r="B1366" s="9">
        <v>45098</v>
      </c>
      <c r="C1366" t="s">
        <v>2596</v>
      </c>
      <c r="D1366" t="s">
        <v>2597</v>
      </c>
      <c r="E1366" t="s">
        <v>2616</v>
      </c>
      <c r="F1366" t="s">
        <v>3121</v>
      </c>
      <c r="G1366" t="s">
        <v>3122</v>
      </c>
      <c r="H1366" t="s">
        <v>45</v>
      </c>
      <c r="I1366" t="s">
        <v>98</v>
      </c>
      <c r="J1366">
        <v>13</v>
      </c>
      <c r="K1366">
        <v>20346</v>
      </c>
      <c r="L1366">
        <v>264498</v>
      </c>
      <c r="M1366">
        <v>20</v>
      </c>
      <c r="N1366" t="s">
        <v>47</v>
      </c>
      <c r="O1366">
        <v>3</v>
      </c>
      <c r="P1366" t="s">
        <v>35</v>
      </c>
      <c r="Q1366">
        <v>48</v>
      </c>
      <c r="R1366">
        <v>339514</v>
      </c>
    </row>
    <row r="1367" spans="1:18" x14ac:dyDescent="0.3">
      <c r="A1367" t="s">
        <v>3123</v>
      </c>
      <c r="B1367" s="9">
        <v>45099</v>
      </c>
      <c r="C1367" t="s">
        <v>2596</v>
      </c>
      <c r="D1367" t="s">
        <v>2597</v>
      </c>
      <c r="E1367" t="s">
        <v>2598</v>
      </c>
      <c r="F1367" t="s">
        <v>1256</v>
      </c>
      <c r="G1367" t="s">
        <v>27</v>
      </c>
      <c r="H1367" t="s">
        <v>24</v>
      </c>
      <c r="I1367" t="s">
        <v>92</v>
      </c>
      <c r="J1367">
        <v>14</v>
      </c>
      <c r="K1367">
        <v>160798</v>
      </c>
      <c r="L1367">
        <v>2251172</v>
      </c>
      <c r="M1367" t="s">
        <v>27</v>
      </c>
      <c r="N1367" t="s">
        <v>47</v>
      </c>
      <c r="O1367">
        <v>1</v>
      </c>
      <c r="P1367" t="s">
        <v>28</v>
      </c>
      <c r="Q1367">
        <v>83</v>
      </c>
      <c r="R1367">
        <v>1309937</v>
      </c>
    </row>
    <row r="1368" spans="1:18" x14ac:dyDescent="0.3">
      <c r="A1368" t="s">
        <v>3124</v>
      </c>
      <c r="B1368" s="9">
        <v>45099</v>
      </c>
      <c r="C1368" t="s">
        <v>2596</v>
      </c>
      <c r="D1368" t="s">
        <v>2597</v>
      </c>
      <c r="E1368" t="s">
        <v>2352</v>
      </c>
      <c r="F1368" t="s">
        <v>1286</v>
      </c>
      <c r="G1368" t="s">
        <v>3125</v>
      </c>
      <c r="H1368" t="s">
        <v>45</v>
      </c>
      <c r="I1368" t="s">
        <v>98</v>
      </c>
      <c r="J1368">
        <v>11</v>
      </c>
      <c r="K1368">
        <v>10848</v>
      </c>
      <c r="L1368">
        <v>119328</v>
      </c>
      <c r="M1368">
        <v>0</v>
      </c>
      <c r="N1368" t="s">
        <v>47</v>
      </c>
      <c r="O1368">
        <v>3</v>
      </c>
      <c r="P1368" t="s">
        <v>35</v>
      </c>
      <c r="Q1368">
        <v>129</v>
      </c>
      <c r="R1368">
        <v>339514</v>
      </c>
    </row>
    <row r="1369" spans="1:18" x14ac:dyDescent="0.3">
      <c r="A1369" t="s">
        <v>3126</v>
      </c>
      <c r="B1369" s="9">
        <v>45099</v>
      </c>
      <c r="C1369" t="s">
        <v>2596</v>
      </c>
      <c r="D1369" t="s">
        <v>2597</v>
      </c>
      <c r="E1369" t="s">
        <v>2352</v>
      </c>
      <c r="F1369" t="s">
        <v>2051</v>
      </c>
      <c r="G1369" t="s">
        <v>3127</v>
      </c>
      <c r="H1369" t="s">
        <v>45</v>
      </c>
      <c r="I1369" t="s">
        <v>211</v>
      </c>
      <c r="J1369">
        <v>16</v>
      </c>
      <c r="K1369">
        <v>16433</v>
      </c>
      <c r="L1369">
        <v>262928</v>
      </c>
      <c r="M1369" t="s">
        <v>27</v>
      </c>
      <c r="N1369" t="s">
        <v>26</v>
      </c>
      <c r="O1369">
        <v>1</v>
      </c>
      <c r="P1369" t="s">
        <v>28</v>
      </c>
      <c r="Q1369">
        <v>93</v>
      </c>
      <c r="R1369">
        <v>339514</v>
      </c>
    </row>
    <row r="1370" spans="1:18" x14ac:dyDescent="0.3">
      <c r="A1370" t="s">
        <v>3128</v>
      </c>
      <c r="B1370" s="9">
        <v>45100</v>
      </c>
      <c r="C1370" t="s">
        <v>2596</v>
      </c>
      <c r="D1370" t="s">
        <v>2597</v>
      </c>
      <c r="E1370" t="s">
        <v>2598</v>
      </c>
      <c r="F1370" t="s">
        <v>803</v>
      </c>
      <c r="G1370" t="s">
        <v>3129</v>
      </c>
      <c r="H1370" t="s">
        <v>32</v>
      </c>
      <c r="I1370" t="s">
        <v>158</v>
      </c>
      <c r="J1370">
        <v>4</v>
      </c>
      <c r="K1370">
        <v>16879</v>
      </c>
      <c r="L1370">
        <v>67516</v>
      </c>
      <c r="M1370">
        <v>0</v>
      </c>
      <c r="N1370" t="s">
        <v>27</v>
      </c>
      <c r="O1370">
        <v>5</v>
      </c>
      <c r="P1370" t="s">
        <v>28</v>
      </c>
      <c r="Q1370">
        <v>68</v>
      </c>
      <c r="R1370">
        <v>670990</v>
      </c>
    </row>
    <row r="1371" spans="1:18" x14ac:dyDescent="0.3">
      <c r="A1371" t="s">
        <v>3130</v>
      </c>
      <c r="B1371" s="9">
        <v>45100</v>
      </c>
      <c r="C1371" t="s">
        <v>2596</v>
      </c>
      <c r="D1371" t="s">
        <v>2597</v>
      </c>
      <c r="E1371" t="s">
        <v>2616</v>
      </c>
      <c r="F1371" t="s">
        <v>1349</v>
      </c>
      <c r="G1371" t="s">
        <v>3131</v>
      </c>
      <c r="H1371" t="s">
        <v>45</v>
      </c>
      <c r="I1371" t="s">
        <v>46</v>
      </c>
      <c r="J1371">
        <v>18</v>
      </c>
      <c r="K1371">
        <v>38180</v>
      </c>
      <c r="L1371">
        <v>687240</v>
      </c>
      <c r="M1371">
        <v>0</v>
      </c>
      <c r="N1371" t="s">
        <v>57</v>
      </c>
      <c r="O1371">
        <v>2</v>
      </c>
      <c r="P1371" t="s">
        <v>35</v>
      </c>
      <c r="Q1371">
        <v>195</v>
      </c>
      <c r="R1371">
        <v>339514</v>
      </c>
    </row>
    <row r="1372" spans="1:18" x14ac:dyDescent="0.3">
      <c r="A1372" t="s">
        <v>3132</v>
      </c>
      <c r="B1372" s="9">
        <v>45101</v>
      </c>
      <c r="C1372" t="s">
        <v>2596</v>
      </c>
      <c r="D1372" t="s">
        <v>2597</v>
      </c>
      <c r="E1372" t="s">
        <v>2616</v>
      </c>
      <c r="F1372" t="s">
        <v>2021</v>
      </c>
      <c r="G1372" t="s">
        <v>3133</v>
      </c>
      <c r="H1372" t="s">
        <v>40</v>
      </c>
      <c r="I1372" t="s">
        <v>70</v>
      </c>
      <c r="J1372">
        <v>18</v>
      </c>
      <c r="K1372">
        <v>6212</v>
      </c>
      <c r="L1372">
        <v>111816</v>
      </c>
      <c r="M1372">
        <v>0</v>
      </c>
      <c r="N1372" t="s">
        <v>27</v>
      </c>
      <c r="O1372">
        <v>1</v>
      </c>
      <c r="P1372" t="s">
        <v>28</v>
      </c>
      <c r="Q1372">
        <v>38</v>
      </c>
      <c r="R1372">
        <v>353716</v>
      </c>
    </row>
    <row r="1373" spans="1:18" x14ac:dyDescent="0.3">
      <c r="A1373" t="s">
        <v>3134</v>
      </c>
      <c r="B1373" s="9">
        <v>45102</v>
      </c>
      <c r="C1373" t="s">
        <v>2596</v>
      </c>
      <c r="D1373" t="s">
        <v>2597</v>
      </c>
      <c r="E1373" t="s">
        <v>2598</v>
      </c>
      <c r="F1373" t="s">
        <v>2415</v>
      </c>
      <c r="G1373" t="s">
        <v>3135</v>
      </c>
      <c r="H1373" t="s">
        <v>32</v>
      </c>
      <c r="I1373" t="s">
        <v>237</v>
      </c>
      <c r="J1373">
        <v>18</v>
      </c>
      <c r="K1373">
        <v>2566</v>
      </c>
      <c r="L1373">
        <v>46188</v>
      </c>
      <c r="M1373">
        <v>5</v>
      </c>
      <c r="N1373" t="s">
        <v>57</v>
      </c>
      <c r="O1373">
        <v>1</v>
      </c>
      <c r="P1373" t="s">
        <v>35</v>
      </c>
      <c r="Q1373">
        <v>156</v>
      </c>
      <c r="R1373">
        <v>670990</v>
      </c>
    </row>
    <row r="1374" spans="1:18" x14ac:dyDescent="0.3">
      <c r="A1374" t="s">
        <v>3136</v>
      </c>
      <c r="B1374" s="9">
        <v>45103</v>
      </c>
      <c r="C1374" t="s">
        <v>2596</v>
      </c>
      <c r="D1374" t="s">
        <v>2597</v>
      </c>
      <c r="E1374" t="s">
        <v>2616</v>
      </c>
      <c r="F1374" t="s">
        <v>508</v>
      </c>
      <c r="G1374" t="s">
        <v>3137</v>
      </c>
      <c r="H1374" t="s">
        <v>45</v>
      </c>
      <c r="I1374" t="s">
        <v>181</v>
      </c>
      <c r="J1374">
        <v>18</v>
      </c>
      <c r="K1374">
        <v>6279</v>
      </c>
      <c r="L1374">
        <v>113022</v>
      </c>
      <c r="M1374">
        <v>0</v>
      </c>
      <c r="N1374" t="s">
        <v>47</v>
      </c>
      <c r="O1374">
        <v>4</v>
      </c>
      <c r="P1374" t="s">
        <v>35</v>
      </c>
      <c r="Q1374">
        <v>116</v>
      </c>
      <c r="R1374">
        <v>339514</v>
      </c>
    </row>
    <row r="1375" spans="1:18" x14ac:dyDescent="0.3">
      <c r="A1375" t="s">
        <v>3138</v>
      </c>
      <c r="B1375" s="9">
        <v>45103</v>
      </c>
      <c r="C1375" t="s">
        <v>2596</v>
      </c>
      <c r="D1375" t="s">
        <v>2597</v>
      </c>
      <c r="E1375" t="s">
        <v>2598</v>
      </c>
      <c r="F1375" t="s">
        <v>1135</v>
      </c>
      <c r="G1375" t="s">
        <v>3139</v>
      </c>
      <c r="H1375" t="s">
        <v>40</v>
      </c>
      <c r="I1375" t="s">
        <v>123</v>
      </c>
      <c r="J1375">
        <v>16</v>
      </c>
      <c r="K1375">
        <v>15823</v>
      </c>
      <c r="L1375">
        <v>253168</v>
      </c>
      <c r="M1375" t="s">
        <v>27</v>
      </c>
      <c r="N1375" t="s">
        <v>27</v>
      </c>
      <c r="O1375">
        <v>2</v>
      </c>
      <c r="P1375" t="s">
        <v>28</v>
      </c>
      <c r="Q1375">
        <v>85</v>
      </c>
      <c r="R1375">
        <v>353716</v>
      </c>
    </row>
    <row r="1376" spans="1:18" x14ac:dyDescent="0.3">
      <c r="A1376" t="s">
        <v>3140</v>
      </c>
      <c r="B1376" s="9">
        <v>45104</v>
      </c>
      <c r="C1376" t="s">
        <v>2596</v>
      </c>
      <c r="D1376" t="s">
        <v>2597</v>
      </c>
      <c r="E1376" t="s">
        <v>2598</v>
      </c>
      <c r="F1376" t="s">
        <v>3141</v>
      </c>
      <c r="G1376" t="s">
        <v>27</v>
      </c>
      <c r="H1376" t="s">
        <v>40</v>
      </c>
      <c r="I1376" t="s">
        <v>123</v>
      </c>
      <c r="J1376">
        <v>5</v>
      </c>
      <c r="K1376">
        <v>7744</v>
      </c>
      <c r="L1376">
        <v>38720</v>
      </c>
      <c r="M1376">
        <v>0</v>
      </c>
      <c r="N1376" t="s">
        <v>34</v>
      </c>
      <c r="O1376">
        <v>2</v>
      </c>
      <c r="P1376" t="s">
        <v>35</v>
      </c>
      <c r="Q1376">
        <v>35</v>
      </c>
      <c r="R1376">
        <v>353716</v>
      </c>
    </row>
    <row r="1377" spans="1:18" x14ac:dyDescent="0.3">
      <c r="A1377" t="s">
        <v>3142</v>
      </c>
      <c r="B1377" s="9">
        <v>45105</v>
      </c>
      <c r="C1377" t="s">
        <v>2596</v>
      </c>
      <c r="D1377" t="s">
        <v>2597</v>
      </c>
      <c r="E1377" t="s">
        <v>2616</v>
      </c>
      <c r="F1377" t="s">
        <v>563</v>
      </c>
      <c r="G1377" t="s">
        <v>27</v>
      </c>
      <c r="H1377" t="s">
        <v>32</v>
      </c>
      <c r="I1377" t="s">
        <v>141</v>
      </c>
      <c r="J1377">
        <v>6</v>
      </c>
      <c r="K1377">
        <v>3203</v>
      </c>
      <c r="L1377">
        <v>19218</v>
      </c>
      <c r="M1377" t="s">
        <v>27</v>
      </c>
      <c r="N1377" t="s">
        <v>57</v>
      </c>
      <c r="O1377">
        <v>1</v>
      </c>
      <c r="P1377" t="s">
        <v>35</v>
      </c>
      <c r="Q1377">
        <v>19</v>
      </c>
      <c r="R1377">
        <v>670990</v>
      </c>
    </row>
    <row r="1378" spans="1:18" x14ac:dyDescent="0.3">
      <c r="A1378" t="s">
        <v>3143</v>
      </c>
      <c r="B1378" s="9">
        <v>45105</v>
      </c>
      <c r="C1378" t="s">
        <v>2596</v>
      </c>
      <c r="D1378" t="s">
        <v>2597</v>
      </c>
      <c r="E1378" t="s">
        <v>2352</v>
      </c>
      <c r="F1378" t="s">
        <v>230</v>
      </c>
      <c r="G1378" t="s">
        <v>3144</v>
      </c>
      <c r="H1378" t="s">
        <v>45</v>
      </c>
      <c r="I1378" t="s">
        <v>211</v>
      </c>
      <c r="J1378">
        <v>12</v>
      </c>
      <c r="K1378">
        <v>39610</v>
      </c>
      <c r="L1378">
        <v>475320</v>
      </c>
      <c r="M1378">
        <v>15</v>
      </c>
      <c r="N1378" t="s">
        <v>34</v>
      </c>
      <c r="O1378">
        <v>4</v>
      </c>
      <c r="P1378" t="s">
        <v>35</v>
      </c>
      <c r="Q1378">
        <v>157</v>
      </c>
      <c r="R1378">
        <v>339514</v>
      </c>
    </row>
    <row r="1379" spans="1:18" x14ac:dyDescent="0.3">
      <c r="A1379" t="s">
        <v>3145</v>
      </c>
      <c r="B1379" s="9">
        <v>45105</v>
      </c>
      <c r="C1379" t="s">
        <v>2596</v>
      </c>
      <c r="D1379" t="s">
        <v>2597</v>
      </c>
      <c r="E1379" t="s">
        <v>2616</v>
      </c>
      <c r="F1379" t="s">
        <v>1147</v>
      </c>
      <c r="G1379" t="s">
        <v>3146</v>
      </c>
      <c r="H1379" t="s">
        <v>32</v>
      </c>
      <c r="I1379" t="s">
        <v>95</v>
      </c>
      <c r="J1379">
        <v>11</v>
      </c>
      <c r="K1379">
        <v>15945</v>
      </c>
      <c r="L1379">
        <v>175395</v>
      </c>
      <c r="M1379">
        <v>15</v>
      </c>
      <c r="N1379" t="s">
        <v>57</v>
      </c>
      <c r="O1379">
        <v>1</v>
      </c>
      <c r="P1379" t="s">
        <v>35</v>
      </c>
      <c r="Q1379">
        <v>24</v>
      </c>
      <c r="R1379">
        <v>670990</v>
      </c>
    </row>
    <row r="1380" spans="1:18" x14ac:dyDescent="0.3">
      <c r="A1380" t="s">
        <v>3147</v>
      </c>
      <c r="B1380" s="9">
        <v>45105</v>
      </c>
      <c r="C1380" t="s">
        <v>2596</v>
      </c>
      <c r="D1380" t="s">
        <v>2597</v>
      </c>
      <c r="E1380" t="s">
        <v>2616</v>
      </c>
      <c r="F1380" t="s">
        <v>1645</v>
      </c>
      <c r="G1380" t="s">
        <v>3148</v>
      </c>
      <c r="H1380" t="s">
        <v>32</v>
      </c>
      <c r="I1380" t="s">
        <v>33</v>
      </c>
      <c r="J1380">
        <v>8</v>
      </c>
      <c r="K1380">
        <v>11414</v>
      </c>
      <c r="L1380">
        <v>91312</v>
      </c>
      <c r="M1380">
        <v>0</v>
      </c>
      <c r="N1380" t="s">
        <v>26</v>
      </c>
      <c r="O1380">
        <v>1</v>
      </c>
      <c r="P1380" t="s">
        <v>35</v>
      </c>
      <c r="Q1380">
        <v>184</v>
      </c>
      <c r="R1380">
        <v>670990</v>
      </c>
    </row>
    <row r="1381" spans="1:18" x14ac:dyDescent="0.3">
      <c r="A1381" t="s">
        <v>3149</v>
      </c>
      <c r="B1381" s="9">
        <v>45107</v>
      </c>
      <c r="C1381" t="s">
        <v>2596</v>
      </c>
      <c r="D1381" t="s">
        <v>2597</v>
      </c>
      <c r="E1381" t="s">
        <v>2598</v>
      </c>
      <c r="F1381" t="s">
        <v>1933</v>
      </c>
      <c r="G1381" t="s">
        <v>3150</v>
      </c>
      <c r="H1381" t="s">
        <v>40</v>
      </c>
      <c r="I1381" t="s">
        <v>137</v>
      </c>
      <c r="J1381">
        <v>4</v>
      </c>
      <c r="K1381">
        <v>15242</v>
      </c>
      <c r="L1381">
        <v>60968</v>
      </c>
      <c r="M1381">
        <v>20</v>
      </c>
      <c r="N1381" t="s">
        <v>26</v>
      </c>
      <c r="O1381">
        <v>5</v>
      </c>
      <c r="P1381" t="s">
        <v>35</v>
      </c>
      <c r="Q1381">
        <v>192</v>
      </c>
      <c r="R1381">
        <v>353716</v>
      </c>
    </row>
    <row r="1382" spans="1:18" x14ac:dyDescent="0.3">
      <c r="A1382" t="s">
        <v>3151</v>
      </c>
      <c r="B1382" s="9">
        <v>45107</v>
      </c>
      <c r="C1382" t="s">
        <v>2596</v>
      </c>
      <c r="D1382" t="s">
        <v>2597</v>
      </c>
      <c r="E1382" t="s">
        <v>2616</v>
      </c>
      <c r="F1382" t="s">
        <v>452</v>
      </c>
      <c r="G1382" t="s">
        <v>3152</v>
      </c>
      <c r="H1382" t="s">
        <v>40</v>
      </c>
      <c r="I1382" t="s">
        <v>41</v>
      </c>
      <c r="J1382">
        <v>17</v>
      </c>
      <c r="K1382">
        <v>14374</v>
      </c>
      <c r="L1382">
        <v>244358</v>
      </c>
      <c r="M1382">
        <v>10</v>
      </c>
      <c r="N1382" t="s">
        <v>27</v>
      </c>
      <c r="O1382">
        <v>3</v>
      </c>
      <c r="P1382" t="s">
        <v>35</v>
      </c>
      <c r="Q1382">
        <v>115</v>
      </c>
      <c r="R1382">
        <v>353716</v>
      </c>
    </row>
    <row r="1383" spans="1:18" x14ac:dyDescent="0.3">
      <c r="A1383" t="s">
        <v>3153</v>
      </c>
      <c r="B1383" s="9">
        <v>45109</v>
      </c>
      <c r="C1383" t="s">
        <v>2596</v>
      </c>
      <c r="D1383" t="s">
        <v>2597</v>
      </c>
      <c r="E1383" t="s">
        <v>2598</v>
      </c>
      <c r="F1383" t="s">
        <v>440</v>
      </c>
      <c r="G1383" t="s">
        <v>27</v>
      </c>
      <c r="H1383" t="s">
        <v>65</v>
      </c>
      <c r="I1383" t="s">
        <v>66</v>
      </c>
      <c r="J1383">
        <v>14</v>
      </c>
      <c r="K1383">
        <v>121423</v>
      </c>
      <c r="L1383">
        <v>1699922</v>
      </c>
      <c r="M1383">
        <v>20</v>
      </c>
      <c r="N1383" t="s">
        <v>27</v>
      </c>
      <c r="O1383">
        <v>2</v>
      </c>
      <c r="P1383" t="s">
        <v>35</v>
      </c>
      <c r="Q1383">
        <v>166</v>
      </c>
      <c r="R1383">
        <v>647779</v>
      </c>
    </row>
    <row r="1384" spans="1:18" x14ac:dyDescent="0.3">
      <c r="A1384" t="s">
        <v>3154</v>
      </c>
      <c r="B1384" s="9">
        <v>45109</v>
      </c>
      <c r="C1384" t="s">
        <v>2596</v>
      </c>
      <c r="D1384" t="s">
        <v>2597</v>
      </c>
      <c r="E1384" t="s">
        <v>2598</v>
      </c>
      <c r="F1384" t="s">
        <v>1464</v>
      </c>
      <c r="G1384" t="s">
        <v>3155</v>
      </c>
      <c r="H1384" t="s">
        <v>24</v>
      </c>
      <c r="I1384" t="s">
        <v>161</v>
      </c>
      <c r="J1384">
        <v>6</v>
      </c>
      <c r="K1384">
        <v>93468</v>
      </c>
      <c r="L1384">
        <v>560808</v>
      </c>
      <c r="M1384">
        <v>15</v>
      </c>
      <c r="N1384" t="s">
        <v>47</v>
      </c>
      <c r="O1384">
        <v>4</v>
      </c>
      <c r="P1384" t="s">
        <v>27</v>
      </c>
      <c r="Q1384">
        <v>184</v>
      </c>
      <c r="R1384">
        <v>1309937</v>
      </c>
    </row>
    <row r="1385" spans="1:18" x14ac:dyDescent="0.3">
      <c r="A1385" t="s">
        <v>3156</v>
      </c>
      <c r="B1385" s="9">
        <v>45110</v>
      </c>
      <c r="C1385" t="s">
        <v>2596</v>
      </c>
      <c r="D1385" t="s">
        <v>2597</v>
      </c>
      <c r="E1385" t="s">
        <v>2616</v>
      </c>
      <c r="F1385" t="s">
        <v>2182</v>
      </c>
      <c r="G1385" t="s">
        <v>3157</v>
      </c>
      <c r="H1385" t="s">
        <v>45</v>
      </c>
      <c r="I1385" t="s">
        <v>82</v>
      </c>
      <c r="J1385">
        <v>20</v>
      </c>
      <c r="K1385">
        <v>8983</v>
      </c>
      <c r="L1385">
        <v>179660</v>
      </c>
      <c r="M1385" t="s">
        <v>27</v>
      </c>
      <c r="N1385" t="s">
        <v>26</v>
      </c>
      <c r="O1385">
        <v>5</v>
      </c>
      <c r="P1385" t="s">
        <v>28</v>
      </c>
      <c r="Q1385">
        <v>19</v>
      </c>
      <c r="R1385">
        <v>339514</v>
      </c>
    </row>
    <row r="1386" spans="1:18" x14ac:dyDescent="0.3">
      <c r="A1386" t="s">
        <v>3158</v>
      </c>
      <c r="B1386" s="9">
        <v>45110</v>
      </c>
      <c r="C1386" t="s">
        <v>2596</v>
      </c>
      <c r="D1386" t="s">
        <v>2597</v>
      </c>
      <c r="E1386" t="s">
        <v>2616</v>
      </c>
      <c r="F1386" t="s">
        <v>1113</v>
      </c>
      <c r="G1386" t="s">
        <v>3159</v>
      </c>
      <c r="H1386" t="s">
        <v>24</v>
      </c>
      <c r="I1386" t="s">
        <v>61</v>
      </c>
      <c r="J1386">
        <v>11</v>
      </c>
      <c r="K1386">
        <v>199811</v>
      </c>
      <c r="L1386">
        <v>2197921</v>
      </c>
      <c r="M1386">
        <v>10</v>
      </c>
      <c r="N1386" t="s">
        <v>47</v>
      </c>
      <c r="O1386">
        <v>2</v>
      </c>
      <c r="P1386" t="s">
        <v>35</v>
      </c>
      <c r="Q1386">
        <v>142</v>
      </c>
      <c r="R1386">
        <v>1309937</v>
      </c>
    </row>
    <row r="1387" spans="1:18" x14ac:dyDescent="0.3">
      <c r="A1387" t="s">
        <v>3160</v>
      </c>
      <c r="B1387" s="9">
        <v>45111</v>
      </c>
      <c r="C1387" t="s">
        <v>2596</v>
      </c>
      <c r="D1387" t="s">
        <v>2597</v>
      </c>
      <c r="E1387" t="s">
        <v>2616</v>
      </c>
      <c r="F1387" t="s">
        <v>839</v>
      </c>
      <c r="G1387" t="s">
        <v>3161</v>
      </c>
      <c r="H1387" t="s">
        <v>45</v>
      </c>
      <c r="I1387" t="s">
        <v>181</v>
      </c>
      <c r="J1387">
        <v>13</v>
      </c>
      <c r="K1387">
        <v>9786</v>
      </c>
      <c r="L1387">
        <v>127218</v>
      </c>
      <c r="M1387">
        <v>0</v>
      </c>
      <c r="N1387" t="s">
        <v>47</v>
      </c>
      <c r="O1387">
        <v>5</v>
      </c>
      <c r="P1387" t="s">
        <v>28</v>
      </c>
      <c r="Q1387">
        <v>192</v>
      </c>
      <c r="R1387">
        <v>339514</v>
      </c>
    </row>
    <row r="1388" spans="1:18" x14ac:dyDescent="0.3">
      <c r="A1388" t="s">
        <v>3162</v>
      </c>
      <c r="B1388" s="9">
        <v>45111</v>
      </c>
      <c r="C1388" t="s">
        <v>2596</v>
      </c>
      <c r="D1388" t="s">
        <v>2597</v>
      </c>
      <c r="E1388" t="s">
        <v>2598</v>
      </c>
      <c r="F1388" t="s">
        <v>1342</v>
      </c>
      <c r="G1388" t="s">
        <v>3163</v>
      </c>
      <c r="H1388" t="s">
        <v>65</v>
      </c>
      <c r="I1388" t="s">
        <v>102</v>
      </c>
      <c r="J1388">
        <v>15</v>
      </c>
      <c r="K1388">
        <v>27432</v>
      </c>
      <c r="L1388">
        <v>411480</v>
      </c>
      <c r="M1388">
        <v>20</v>
      </c>
      <c r="N1388" t="s">
        <v>26</v>
      </c>
      <c r="O1388">
        <v>4</v>
      </c>
      <c r="P1388" t="s">
        <v>35</v>
      </c>
      <c r="Q1388">
        <v>189</v>
      </c>
      <c r="R1388">
        <v>647779</v>
      </c>
    </row>
    <row r="1389" spans="1:18" x14ac:dyDescent="0.3">
      <c r="A1389" t="s">
        <v>3164</v>
      </c>
      <c r="B1389" s="9">
        <v>45112</v>
      </c>
      <c r="C1389" t="s">
        <v>2596</v>
      </c>
      <c r="D1389" t="s">
        <v>2597</v>
      </c>
      <c r="E1389" t="s">
        <v>2352</v>
      </c>
      <c r="F1389" t="s">
        <v>792</v>
      </c>
      <c r="G1389" t="s">
        <v>27</v>
      </c>
      <c r="H1389" t="s">
        <v>32</v>
      </c>
      <c r="I1389" t="s">
        <v>113</v>
      </c>
      <c r="J1389">
        <v>7</v>
      </c>
      <c r="K1389">
        <v>2941</v>
      </c>
      <c r="L1389">
        <v>20587</v>
      </c>
      <c r="M1389" t="s">
        <v>27</v>
      </c>
      <c r="N1389" t="s">
        <v>27</v>
      </c>
      <c r="O1389">
        <v>5</v>
      </c>
      <c r="P1389" t="s">
        <v>28</v>
      </c>
      <c r="Q1389">
        <v>109</v>
      </c>
      <c r="R1389">
        <v>670990</v>
      </c>
    </row>
    <row r="1390" spans="1:18" x14ac:dyDescent="0.3">
      <c r="A1390" t="s">
        <v>3165</v>
      </c>
      <c r="B1390" s="9">
        <v>45112</v>
      </c>
      <c r="C1390" t="s">
        <v>2596</v>
      </c>
      <c r="D1390" t="s">
        <v>2597</v>
      </c>
      <c r="E1390" t="s">
        <v>2598</v>
      </c>
      <c r="F1390" t="s">
        <v>252</v>
      </c>
      <c r="G1390" t="s">
        <v>3166</v>
      </c>
      <c r="H1390" t="s">
        <v>45</v>
      </c>
      <c r="I1390" t="s">
        <v>98</v>
      </c>
      <c r="J1390">
        <v>10</v>
      </c>
      <c r="K1390">
        <v>21347</v>
      </c>
      <c r="L1390">
        <v>213470</v>
      </c>
      <c r="M1390">
        <v>0</v>
      </c>
      <c r="N1390" t="s">
        <v>34</v>
      </c>
      <c r="O1390" t="s">
        <v>27</v>
      </c>
      <c r="P1390" t="s">
        <v>35</v>
      </c>
      <c r="Q1390">
        <v>10</v>
      </c>
      <c r="R1390">
        <v>339514</v>
      </c>
    </row>
    <row r="1391" spans="1:18" x14ac:dyDescent="0.3">
      <c r="A1391" t="s">
        <v>3167</v>
      </c>
      <c r="B1391" s="9">
        <v>45112</v>
      </c>
      <c r="C1391" t="s">
        <v>2596</v>
      </c>
      <c r="D1391" t="s">
        <v>2597</v>
      </c>
      <c r="E1391" t="s">
        <v>2598</v>
      </c>
      <c r="F1391" t="s">
        <v>482</v>
      </c>
      <c r="G1391" t="s">
        <v>3168</v>
      </c>
      <c r="H1391" t="s">
        <v>45</v>
      </c>
      <c r="I1391" t="s">
        <v>82</v>
      </c>
      <c r="J1391">
        <v>5</v>
      </c>
      <c r="K1391">
        <v>34764</v>
      </c>
      <c r="L1391">
        <v>173820</v>
      </c>
      <c r="M1391">
        <v>0</v>
      </c>
      <c r="N1391" t="s">
        <v>57</v>
      </c>
      <c r="O1391">
        <v>4</v>
      </c>
      <c r="P1391" t="s">
        <v>28</v>
      </c>
      <c r="Q1391">
        <v>136</v>
      </c>
      <c r="R1391">
        <v>339514</v>
      </c>
    </row>
    <row r="1392" spans="1:18" x14ac:dyDescent="0.3">
      <c r="A1392" t="s">
        <v>3169</v>
      </c>
      <c r="B1392" s="9">
        <v>45113</v>
      </c>
      <c r="C1392" t="s">
        <v>2596</v>
      </c>
      <c r="D1392" t="s">
        <v>2597</v>
      </c>
      <c r="E1392" t="s">
        <v>2616</v>
      </c>
      <c r="F1392" t="s">
        <v>2691</v>
      </c>
      <c r="G1392" t="s">
        <v>3170</v>
      </c>
      <c r="H1392" t="s">
        <v>40</v>
      </c>
      <c r="I1392" t="s">
        <v>70</v>
      </c>
      <c r="J1392">
        <v>8</v>
      </c>
      <c r="K1392">
        <v>7250</v>
      </c>
      <c r="L1392">
        <v>58000</v>
      </c>
      <c r="M1392">
        <v>0</v>
      </c>
      <c r="N1392" t="s">
        <v>57</v>
      </c>
      <c r="O1392">
        <v>1</v>
      </c>
      <c r="P1392" t="s">
        <v>35</v>
      </c>
      <c r="Q1392">
        <v>174</v>
      </c>
      <c r="R1392">
        <v>353716</v>
      </c>
    </row>
    <row r="1393" spans="1:18" x14ac:dyDescent="0.3">
      <c r="A1393" t="s">
        <v>3171</v>
      </c>
      <c r="B1393" s="9">
        <v>45115</v>
      </c>
      <c r="C1393" t="s">
        <v>2596</v>
      </c>
      <c r="D1393" t="s">
        <v>2597</v>
      </c>
      <c r="E1393" t="s">
        <v>2598</v>
      </c>
      <c r="F1393" t="s">
        <v>940</v>
      </c>
      <c r="G1393" t="s">
        <v>3172</v>
      </c>
      <c r="H1393" t="s">
        <v>40</v>
      </c>
      <c r="I1393" t="s">
        <v>70</v>
      </c>
      <c r="J1393">
        <v>6</v>
      </c>
      <c r="K1393">
        <v>15300</v>
      </c>
      <c r="L1393">
        <v>91800</v>
      </c>
      <c r="M1393">
        <v>15</v>
      </c>
      <c r="N1393" t="s">
        <v>34</v>
      </c>
      <c r="O1393" t="s">
        <v>27</v>
      </c>
      <c r="P1393" t="s">
        <v>35</v>
      </c>
      <c r="Q1393">
        <v>148</v>
      </c>
      <c r="R1393">
        <v>353716</v>
      </c>
    </row>
    <row r="1394" spans="1:18" x14ac:dyDescent="0.3">
      <c r="A1394" t="s">
        <v>3173</v>
      </c>
      <c r="B1394" s="9">
        <v>45115</v>
      </c>
      <c r="C1394" t="s">
        <v>2596</v>
      </c>
      <c r="D1394" t="s">
        <v>2597</v>
      </c>
      <c r="E1394" t="s">
        <v>2598</v>
      </c>
      <c r="F1394" t="s">
        <v>218</v>
      </c>
      <c r="G1394" t="s">
        <v>27</v>
      </c>
      <c r="H1394" t="s">
        <v>32</v>
      </c>
      <c r="I1394" t="s">
        <v>141</v>
      </c>
      <c r="J1394">
        <v>10</v>
      </c>
      <c r="K1394">
        <v>21900</v>
      </c>
      <c r="L1394">
        <v>219000</v>
      </c>
      <c r="M1394">
        <v>0</v>
      </c>
      <c r="N1394" t="s">
        <v>26</v>
      </c>
      <c r="O1394">
        <v>1</v>
      </c>
      <c r="P1394" t="s">
        <v>35</v>
      </c>
      <c r="Q1394">
        <v>27</v>
      </c>
      <c r="R1394">
        <v>670990</v>
      </c>
    </row>
    <row r="1395" spans="1:18" x14ac:dyDescent="0.3">
      <c r="A1395" t="s">
        <v>3174</v>
      </c>
      <c r="B1395" s="9">
        <v>45116</v>
      </c>
      <c r="C1395" t="s">
        <v>2596</v>
      </c>
      <c r="D1395" t="s">
        <v>2597</v>
      </c>
      <c r="E1395" t="s">
        <v>2598</v>
      </c>
      <c r="F1395" t="s">
        <v>703</v>
      </c>
      <c r="G1395" t="s">
        <v>27</v>
      </c>
      <c r="H1395" t="s">
        <v>45</v>
      </c>
      <c r="I1395" t="s">
        <v>211</v>
      </c>
      <c r="J1395">
        <v>14</v>
      </c>
      <c r="K1395">
        <v>20664</v>
      </c>
      <c r="L1395">
        <v>289296</v>
      </c>
      <c r="M1395">
        <v>0</v>
      </c>
      <c r="N1395" t="s">
        <v>57</v>
      </c>
      <c r="O1395">
        <v>1</v>
      </c>
      <c r="P1395" t="s">
        <v>35</v>
      </c>
      <c r="Q1395">
        <v>166</v>
      </c>
      <c r="R1395">
        <v>339514</v>
      </c>
    </row>
    <row r="1396" spans="1:18" x14ac:dyDescent="0.3">
      <c r="A1396" t="s">
        <v>3175</v>
      </c>
      <c r="B1396" s="9">
        <v>45116</v>
      </c>
      <c r="C1396" t="s">
        <v>2596</v>
      </c>
      <c r="D1396" t="s">
        <v>2597</v>
      </c>
      <c r="E1396" t="s">
        <v>2616</v>
      </c>
      <c r="F1396" t="s">
        <v>489</v>
      </c>
      <c r="G1396" t="s">
        <v>3176</v>
      </c>
      <c r="H1396" t="s">
        <v>45</v>
      </c>
      <c r="I1396" t="s">
        <v>181</v>
      </c>
      <c r="J1396">
        <v>12</v>
      </c>
      <c r="K1396">
        <v>12789</v>
      </c>
      <c r="L1396">
        <v>153468</v>
      </c>
      <c r="M1396" t="s">
        <v>27</v>
      </c>
      <c r="N1396" t="s">
        <v>57</v>
      </c>
      <c r="O1396">
        <v>5</v>
      </c>
      <c r="P1396" t="s">
        <v>35</v>
      </c>
      <c r="Q1396">
        <v>137</v>
      </c>
      <c r="R1396">
        <v>339514</v>
      </c>
    </row>
    <row r="1397" spans="1:18" x14ac:dyDescent="0.3">
      <c r="A1397" t="s">
        <v>3177</v>
      </c>
      <c r="B1397" s="9">
        <v>45117</v>
      </c>
      <c r="C1397" t="s">
        <v>2596</v>
      </c>
      <c r="D1397" t="s">
        <v>2597</v>
      </c>
      <c r="E1397" t="s">
        <v>2598</v>
      </c>
      <c r="F1397" t="s">
        <v>119</v>
      </c>
      <c r="G1397" t="s">
        <v>3178</v>
      </c>
      <c r="H1397" t="s">
        <v>40</v>
      </c>
      <c r="I1397" t="s">
        <v>51</v>
      </c>
      <c r="J1397">
        <v>3</v>
      </c>
      <c r="K1397">
        <v>12715</v>
      </c>
      <c r="L1397">
        <v>38145</v>
      </c>
      <c r="M1397">
        <v>10</v>
      </c>
      <c r="N1397" t="s">
        <v>57</v>
      </c>
      <c r="O1397">
        <v>3</v>
      </c>
      <c r="P1397" t="s">
        <v>35</v>
      </c>
      <c r="Q1397">
        <v>104</v>
      </c>
      <c r="R1397">
        <v>353716</v>
      </c>
    </row>
    <row r="1398" spans="1:18" x14ac:dyDescent="0.3">
      <c r="A1398" t="s">
        <v>3179</v>
      </c>
      <c r="B1398" s="9">
        <v>45119</v>
      </c>
      <c r="C1398" t="s">
        <v>2596</v>
      </c>
      <c r="D1398" t="s">
        <v>2597</v>
      </c>
      <c r="E1398" t="s">
        <v>2598</v>
      </c>
      <c r="F1398" t="s">
        <v>3180</v>
      </c>
      <c r="G1398" t="s">
        <v>3181</v>
      </c>
      <c r="H1398" t="s">
        <v>40</v>
      </c>
      <c r="I1398" t="s">
        <v>70</v>
      </c>
      <c r="J1398">
        <v>9</v>
      </c>
      <c r="K1398">
        <v>3033</v>
      </c>
      <c r="L1398">
        <v>27297</v>
      </c>
      <c r="M1398">
        <v>5</v>
      </c>
      <c r="N1398" t="s">
        <v>57</v>
      </c>
      <c r="O1398">
        <v>1</v>
      </c>
      <c r="P1398" t="s">
        <v>35</v>
      </c>
      <c r="Q1398">
        <v>89</v>
      </c>
      <c r="R1398">
        <v>353716</v>
      </c>
    </row>
    <row r="1399" spans="1:18" x14ac:dyDescent="0.3">
      <c r="A1399" t="s">
        <v>3182</v>
      </c>
      <c r="B1399" s="9">
        <v>45119</v>
      </c>
      <c r="C1399" t="s">
        <v>2596</v>
      </c>
      <c r="D1399" t="s">
        <v>2597</v>
      </c>
      <c r="E1399" t="s">
        <v>2352</v>
      </c>
      <c r="F1399" t="s">
        <v>464</v>
      </c>
      <c r="G1399" t="s">
        <v>3183</v>
      </c>
      <c r="H1399" t="s">
        <v>40</v>
      </c>
      <c r="I1399" t="s">
        <v>171</v>
      </c>
      <c r="J1399">
        <v>9</v>
      </c>
      <c r="K1399">
        <v>17749</v>
      </c>
      <c r="L1399">
        <v>159741</v>
      </c>
      <c r="M1399">
        <v>0</v>
      </c>
      <c r="N1399" t="s">
        <v>57</v>
      </c>
      <c r="O1399">
        <v>5</v>
      </c>
      <c r="P1399" t="s">
        <v>35</v>
      </c>
      <c r="Q1399">
        <v>57</v>
      </c>
      <c r="R1399">
        <v>353716</v>
      </c>
    </row>
    <row r="1400" spans="1:18" x14ac:dyDescent="0.3">
      <c r="A1400" t="s">
        <v>3184</v>
      </c>
      <c r="B1400" s="9">
        <v>45119</v>
      </c>
      <c r="C1400" t="s">
        <v>2596</v>
      </c>
      <c r="D1400" t="s">
        <v>2597</v>
      </c>
      <c r="E1400" t="s">
        <v>2616</v>
      </c>
      <c r="F1400" t="s">
        <v>3185</v>
      </c>
      <c r="G1400" t="s">
        <v>3186</v>
      </c>
      <c r="H1400" t="s">
        <v>45</v>
      </c>
      <c r="I1400" t="s">
        <v>98</v>
      </c>
      <c r="J1400">
        <v>13</v>
      </c>
      <c r="K1400">
        <v>30193</v>
      </c>
      <c r="L1400">
        <v>392509</v>
      </c>
      <c r="M1400" t="s">
        <v>27</v>
      </c>
      <c r="N1400" t="s">
        <v>27</v>
      </c>
      <c r="O1400">
        <v>3</v>
      </c>
      <c r="P1400" t="s">
        <v>35</v>
      </c>
      <c r="Q1400">
        <v>162</v>
      </c>
      <c r="R1400">
        <v>339514</v>
      </c>
    </row>
    <row r="1401" spans="1:18" x14ac:dyDescent="0.3">
      <c r="A1401" t="s">
        <v>3187</v>
      </c>
      <c r="B1401" s="9">
        <v>45120</v>
      </c>
      <c r="C1401" t="s">
        <v>2596</v>
      </c>
      <c r="D1401" t="s">
        <v>2597</v>
      </c>
      <c r="E1401" t="s">
        <v>2616</v>
      </c>
      <c r="F1401" t="s">
        <v>1171</v>
      </c>
      <c r="G1401" t="s">
        <v>27</v>
      </c>
      <c r="H1401" t="s">
        <v>45</v>
      </c>
      <c r="I1401" t="s">
        <v>46</v>
      </c>
      <c r="J1401">
        <v>8</v>
      </c>
      <c r="K1401">
        <v>3563</v>
      </c>
      <c r="L1401">
        <v>28504</v>
      </c>
      <c r="M1401">
        <v>0</v>
      </c>
      <c r="N1401" t="s">
        <v>47</v>
      </c>
      <c r="O1401">
        <v>3</v>
      </c>
      <c r="P1401" t="s">
        <v>28</v>
      </c>
      <c r="Q1401">
        <v>138</v>
      </c>
      <c r="R1401">
        <v>339514</v>
      </c>
    </row>
    <row r="1402" spans="1:18" x14ac:dyDescent="0.3">
      <c r="A1402" t="s">
        <v>3188</v>
      </c>
      <c r="B1402" s="9">
        <v>45121</v>
      </c>
      <c r="C1402" t="s">
        <v>2596</v>
      </c>
      <c r="D1402" t="s">
        <v>2597</v>
      </c>
      <c r="E1402" t="s">
        <v>2616</v>
      </c>
      <c r="F1402" t="s">
        <v>3189</v>
      </c>
      <c r="G1402" t="s">
        <v>3190</v>
      </c>
      <c r="H1402" t="s">
        <v>40</v>
      </c>
      <c r="I1402" t="s">
        <v>51</v>
      </c>
      <c r="J1402">
        <v>3</v>
      </c>
      <c r="K1402">
        <v>11519</v>
      </c>
      <c r="L1402">
        <v>34557</v>
      </c>
      <c r="M1402">
        <v>0</v>
      </c>
      <c r="N1402" t="s">
        <v>27</v>
      </c>
      <c r="O1402">
        <v>1</v>
      </c>
      <c r="P1402" t="s">
        <v>35</v>
      </c>
      <c r="Q1402">
        <v>53</v>
      </c>
      <c r="R1402">
        <v>353716</v>
      </c>
    </row>
    <row r="1403" spans="1:18" x14ac:dyDescent="0.3">
      <c r="A1403" t="s">
        <v>3191</v>
      </c>
      <c r="B1403" s="9">
        <v>45122</v>
      </c>
      <c r="C1403" t="s">
        <v>2596</v>
      </c>
      <c r="D1403" t="s">
        <v>2597</v>
      </c>
      <c r="E1403" t="s">
        <v>2616</v>
      </c>
      <c r="F1403" t="s">
        <v>877</v>
      </c>
      <c r="G1403" t="s">
        <v>27</v>
      </c>
      <c r="H1403" t="s">
        <v>32</v>
      </c>
      <c r="I1403" t="s">
        <v>158</v>
      </c>
      <c r="J1403">
        <v>10</v>
      </c>
      <c r="K1403">
        <v>6093</v>
      </c>
      <c r="L1403">
        <v>60930</v>
      </c>
      <c r="M1403">
        <v>10</v>
      </c>
      <c r="N1403" t="s">
        <v>26</v>
      </c>
      <c r="O1403">
        <v>5</v>
      </c>
      <c r="P1403" t="s">
        <v>28</v>
      </c>
      <c r="Q1403">
        <v>195</v>
      </c>
      <c r="R1403">
        <v>670990</v>
      </c>
    </row>
    <row r="1404" spans="1:18" x14ac:dyDescent="0.3">
      <c r="A1404" t="s">
        <v>3192</v>
      </c>
      <c r="B1404" s="9">
        <v>45122</v>
      </c>
      <c r="C1404" t="s">
        <v>2596</v>
      </c>
      <c r="D1404" t="s">
        <v>2597</v>
      </c>
      <c r="E1404" t="s">
        <v>2616</v>
      </c>
      <c r="F1404" t="s">
        <v>268</v>
      </c>
      <c r="G1404" t="s">
        <v>3193</v>
      </c>
      <c r="H1404" t="s">
        <v>45</v>
      </c>
      <c r="I1404" t="s">
        <v>98</v>
      </c>
      <c r="J1404">
        <v>7</v>
      </c>
      <c r="K1404">
        <v>25094</v>
      </c>
      <c r="L1404">
        <v>175658</v>
      </c>
      <c r="M1404">
        <v>0</v>
      </c>
      <c r="N1404" t="s">
        <v>27</v>
      </c>
      <c r="O1404">
        <v>4</v>
      </c>
      <c r="P1404" t="s">
        <v>35</v>
      </c>
      <c r="Q1404">
        <v>178</v>
      </c>
      <c r="R1404">
        <v>339514</v>
      </c>
    </row>
    <row r="1405" spans="1:18" x14ac:dyDescent="0.3">
      <c r="A1405" t="s">
        <v>3194</v>
      </c>
      <c r="B1405" s="9">
        <v>45124</v>
      </c>
      <c r="C1405" t="s">
        <v>2596</v>
      </c>
      <c r="D1405" t="s">
        <v>2597</v>
      </c>
      <c r="E1405" t="s">
        <v>2352</v>
      </c>
      <c r="F1405" t="s">
        <v>2872</v>
      </c>
      <c r="G1405" t="s">
        <v>3195</v>
      </c>
      <c r="H1405" t="s">
        <v>45</v>
      </c>
      <c r="I1405" t="s">
        <v>181</v>
      </c>
      <c r="J1405">
        <v>6</v>
      </c>
      <c r="K1405">
        <v>16507</v>
      </c>
      <c r="L1405">
        <v>99042</v>
      </c>
      <c r="M1405">
        <v>0</v>
      </c>
      <c r="N1405" t="s">
        <v>57</v>
      </c>
      <c r="O1405">
        <v>4</v>
      </c>
      <c r="P1405" t="s">
        <v>35</v>
      </c>
      <c r="Q1405">
        <v>180</v>
      </c>
      <c r="R1405">
        <v>339514</v>
      </c>
    </row>
    <row r="1406" spans="1:18" x14ac:dyDescent="0.3">
      <c r="A1406" t="s">
        <v>3196</v>
      </c>
      <c r="B1406" s="9">
        <v>45124</v>
      </c>
      <c r="C1406" t="s">
        <v>2596</v>
      </c>
      <c r="D1406" t="s">
        <v>2597</v>
      </c>
      <c r="E1406" t="s">
        <v>2616</v>
      </c>
      <c r="F1406" t="s">
        <v>2038</v>
      </c>
      <c r="G1406" t="s">
        <v>3197</v>
      </c>
      <c r="H1406" t="s">
        <v>45</v>
      </c>
      <c r="I1406" t="s">
        <v>181</v>
      </c>
      <c r="J1406">
        <v>6</v>
      </c>
      <c r="K1406">
        <v>24048</v>
      </c>
      <c r="L1406">
        <v>144288</v>
      </c>
      <c r="M1406">
        <v>20</v>
      </c>
      <c r="N1406" t="s">
        <v>27</v>
      </c>
      <c r="O1406">
        <v>5</v>
      </c>
      <c r="P1406" t="s">
        <v>35</v>
      </c>
      <c r="Q1406">
        <v>99</v>
      </c>
      <c r="R1406">
        <v>339514</v>
      </c>
    </row>
    <row r="1407" spans="1:18" x14ac:dyDescent="0.3">
      <c r="A1407" t="s">
        <v>3198</v>
      </c>
      <c r="B1407" s="9">
        <v>45125</v>
      </c>
      <c r="C1407" t="s">
        <v>2596</v>
      </c>
      <c r="D1407" t="s">
        <v>2597</v>
      </c>
      <c r="E1407" t="s">
        <v>2598</v>
      </c>
      <c r="F1407" t="s">
        <v>817</v>
      </c>
      <c r="G1407" t="s">
        <v>3199</v>
      </c>
      <c r="H1407" t="s">
        <v>40</v>
      </c>
      <c r="I1407" t="s">
        <v>106</v>
      </c>
      <c r="J1407">
        <v>20</v>
      </c>
      <c r="K1407">
        <v>8333</v>
      </c>
      <c r="L1407">
        <v>166660</v>
      </c>
      <c r="M1407">
        <v>10</v>
      </c>
      <c r="N1407" t="s">
        <v>27</v>
      </c>
      <c r="O1407">
        <v>2</v>
      </c>
      <c r="P1407" t="s">
        <v>35</v>
      </c>
      <c r="Q1407">
        <v>182</v>
      </c>
      <c r="R1407">
        <v>353716</v>
      </c>
    </row>
    <row r="1408" spans="1:18" x14ac:dyDescent="0.3">
      <c r="A1408" t="s">
        <v>3200</v>
      </c>
      <c r="B1408" s="9">
        <v>45126</v>
      </c>
      <c r="C1408" t="s">
        <v>2596</v>
      </c>
      <c r="D1408" t="s">
        <v>2597</v>
      </c>
      <c r="E1408" t="s">
        <v>2352</v>
      </c>
      <c r="F1408" t="s">
        <v>43</v>
      </c>
      <c r="G1408" t="s">
        <v>3201</v>
      </c>
      <c r="H1408" t="s">
        <v>32</v>
      </c>
      <c r="I1408" t="s">
        <v>141</v>
      </c>
      <c r="J1408">
        <v>17</v>
      </c>
      <c r="K1408">
        <v>12174</v>
      </c>
      <c r="L1408">
        <v>206958</v>
      </c>
      <c r="M1408">
        <v>20</v>
      </c>
      <c r="N1408" t="s">
        <v>47</v>
      </c>
      <c r="O1408">
        <v>4</v>
      </c>
      <c r="P1408" t="s">
        <v>35</v>
      </c>
      <c r="Q1408">
        <v>142</v>
      </c>
      <c r="R1408">
        <v>670990</v>
      </c>
    </row>
    <row r="1409" spans="1:18" x14ac:dyDescent="0.3">
      <c r="A1409" t="s">
        <v>3202</v>
      </c>
      <c r="B1409" s="9">
        <v>45126</v>
      </c>
      <c r="C1409" t="s">
        <v>2596</v>
      </c>
      <c r="D1409" t="s">
        <v>2597</v>
      </c>
      <c r="E1409" t="s">
        <v>2352</v>
      </c>
      <c r="F1409" t="s">
        <v>595</v>
      </c>
      <c r="G1409" t="s">
        <v>3203</v>
      </c>
      <c r="H1409" t="s">
        <v>40</v>
      </c>
      <c r="I1409" t="s">
        <v>106</v>
      </c>
      <c r="J1409">
        <v>10</v>
      </c>
      <c r="K1409">
        <v>4248</v>
      </c>
      <c r="L1409">
        <v>42480</v>
      </c>
      <c r="M1409">
        <v>20</v>
      </c>
      <c r="N1409" t="s">
        <v>47</v>
      </c>
      <c r="O1409">
        <v>3</v>
      </c>
      <c r="P1409" t="s">
        <v>35</v>
      </c>
      <c r="Q1409">
        <v>20</v>
      </c>
      <c r="R1409">
        <v>353716</v>
      </c>
    </row>
    <row r="1410" spans="1:18" x14ac:dyDescent="0.3">
      <c r="A1410" t="s">
        <v>3204</v>
      </c>
      <c r="B1410" s="9">
        <v>45126</v>
      </c>
      <c r="C1410" t="s">
        <v>2596</v>
      </c>
      <c r="D1410" t="s">
        <v>2597</v>
      </c>
      <c r="E1410" t="s">
        <v>2616</v>
      </c>
      <c r="F1410" t="s">
        <v>2644</v>
      </c>
      <c r="G1410" t="s">
        <v>3205</v>
      </c>
      <c r="H1410" t="s">
        <v>24</v>
      </c>
      <c r="I1410" t="s">
        <v>92</v>
      </c>
      <c r="J1410">
        <v>6</v>
      </c>
      <c r="K1410">
        <v>281329</v>
      </c>
      <c r="L1410">
        <v>1687974</v>
      </c>
      <c r="M1410">
        <v>0</v>
      </c>
      <c r="N1410" t="s">
        <v>34</v>
      </c>
      <c r="O1410">
        <v>5</v>
      </c>
      <c r="P1410" t="s">
        <v>35</v>
      </c>
      <c r="Q1410">
        <v>92</v>
      </c>
      <c r="R1410">
        <v>1309937</v>
      </c>
    </row>
    <row r="1411" spans="1:18" x14ac:dyDescent="0.3">
      <c r="A1411" t="s">
        <v>3206</v>
      </c>
      <c r="B1411" s="9">
        <v>45127</v>
      </c>
      <c r="C1411" t="s">
        <v>2596</v>
      </c>
      <c r="D1411" t="s">
        <v>2597</v>
      </c>
      <c r="E1411" t="s">
        <v>2598</v>
      </c>
      <c r="F1411" t="s">
        <v>1306</v>
      </c>
      <c r="G1411" t="s">
        <v>3207</v>
      </c>
      <c r="H1411" t="s">
        <v>45</v>
      </c>
      <c r="I1411" t="s">
        <v>82</v>
      </c>
      <c r="J1411">
        <v>15</v>
      </c>
      <c r="K1411">
        <v>36045</v>
      </c>
      <c r="L1411">
        <v>540675</v>
      </c>
      <c r="M1411">
        <v>20</v>
      </c>
      <c r="N1411" t="s">
        <v>57</v>
      </c>
      <c r="O1411" t="s">
        <v>27</v>
      </c>
      <c r="P1411" t="s">
        <v>35</v>
      </c>
      <c r="Q1411">
        <v>1</v>
      </c>
      <c r="R1411">
        <v>339514</v>
      </c>
    </row>
    <row r="1412" spans="1:18" x14ac:dyDescent="0.3">
      <c r="A1412" t="s">
        <v>3208</v>
      </c>
      <c r="B1412" s="9">
        <v>45127</v>
      </c>
      <c r="C1412" t="s">
        <v>2596</v>
      </c>
      <c r="D1412" t="s">
        <v>2597</v>
      </c>
      <c r="E1412" t="s">
        <v>2616</v>
      </c>
      <c r="F1412" t="s">
        <v>2232</v>
      </c>
      <c r="G1412" t="s">
        <v>27</v>
      </c>
      <c r="H1412" t="s">
        <v>40</v>
      </c>
      <c r="I1412" t="s">
        <v>137</v>
      </c>
      <c r="J1412">
        <v>10</v>
      </c>
      <c r="K1412">
        <v>17344</v>
      </c>
      <c r="L1412">
        <v>173440</v>
      </c>
      <c r="M1412" t="s">
        <v>27</v>
      </c>
      <c r="N1412" t="s">
        <v>26</v>
      </c>
      <c r="O1412">
        <v>1</v>
      </c>
      <c r="P1412" t="s">
        <v>35</v>
      </c>
      <c r="Q1412">
        <v>140</v>
      </c>
      <c r="R1412">
        <v>353716</v>
      </c>
    </row>
    <row r="1413" spans="1:18" x14ac:dyDescent="0.3">
      <c r="A1413" t="s">
        <v>3209</v>
      </c>
      <c r="B1413" s="9">
        <v>45128</v>
      </c>
      <c r="C1413" t="s">
        <v>2596</v>
      </c>
      <c r="D1413" t="s">
        <v>2597</v>
      </c>
      <c r="E1413" t="s">
        <v>2616</v>
      </c>
      <c r="F1413" t="s">
        <v>2649</v>
      </c>
      <c r="G1413" t="s">
        <v>3210</v>
      </c>
      <c r="H1413" t="s">
        <v>45</v>
      </c>
      <c r="I1413" t="s">
        <v>74</v>
      </c>
      <c r="J1413">
        <v>16</v>
      </c>
      <c r="K1413">
        <v>4328</v>
      </c>
      <c r="L1413">
        <v>69248</v>
      </c>
      <c r="M1413">
        <v>0</v>
      </c>
      <c r="N1413" t="s">
        <v>57</v>
      </c>
      <c r="O1413">
        <v>1</v>
      </c>
      <c r="P1413" t="s">
        <v>35</v>
      </c>
      <c r="Q1413">
        <v>146</v>
      </c>
      <c r="R1413">
        <v>339514</v>
      </c>
    </row>
    <row r="1414" spans="1:18" x14ac:dyDescent="0.3">
      <c r="A1414" t="s">
        <v>3211</v>
      </c>
      <c r="B1414" s="9">
        <v>45128</v>
      </c>
      <c r="C1414" t="s">
        <v>2596</v>
      </c>
      <c r="D1414" t="s">
        <v>2597</v>
      </c>
      <c r="E1414" t="s">
        <v>2616</v>
      </c>
      <c r="F1414" t="s">
        <v>739</v>
      </c>
      <c r="G1414" t="s">
        <v>3212</v>
      </c>
      <c r="H1414" t="s">
        <v>40</v>
      </c>
      <c r="I1414" t="s">
        <v>137</v>
      </c>
      <c r="J1414">
        <v>13</v>
      </c>
      <c r="K1414">
        <v>12746</v>
      </c>
      <c r="L1414">
        <v>165698</v>
      </c>
      <c r="M1414">
        <v>0</v>
      </c>
      <c r="N1414" t="s">
        <v>57</v>
      </c>
      <c r="O1414">
        <v>3</v>
      </c>
      <c r="P1414" t="s">
        <v>35</v>
      </c>
      <c r="Q1414">
        <v>196</v>
      </c>
      <c r="R1414">
        <v>353716</v>
      </c>
    </row>
    <row r="1415" spans="1:18" x14ac:dyDescent="0.3">
      <c r="A1415" t="s">
        <v>3213</v>
      </c>
      <c r="B1415" s="9">
        <v>45128</v>
      </c>
      <c r="C1415" t="s">
        <v>2596</v>
      </c>
      <c r="D1415" t="s">
        <v>2597</v>
      </c>
      <c r="E1415" t="s">
        <v>2616</v>
      </c>
      <c r="F1415" t="s">
        <v>1066</v>
      </c>
      <c r="G1415" t="s">
        <v>3214</v>
      </c>
      <c r="H1415" t="s">
        <v>45</v>
      </c>
      <c r="I1415" t="s">
        <v>211</v>
      </c>
      <c r="J1415">
        <v>11</v>
      </c>
      <c r="K1415">
        <v>40215</v>
      </c>
      <c r="L1415">
        <v>442365</v>
      </c>
      <c r="M1415">
        <v>20</v>
      </c>
      <c r="N1415" t="s">
        <v>26</v>
      </c>
      <c r="O1415">
        <v>4</v>
      </c>
      <c r="P1415" t="s">
        <v>35</v>
      </c>
      <c r="Q1415">
        <v>185</v>
      </c>
      <c r="R1415">
        <v>339514</v>
      </c>
    </row>
    <row r="1416" spans="1:18" x14ac:dyDescent="0.3">
      <c r="A1416" t="s">
        <v>3215</v>
      </c>
      <c r="B1416" s="9">
        <v>45131</v>
      </c>
      <c r="C1416" t="s">
        <v>2596</v>
      </c>
      <c r="D1416" t="s">
        <v>2597</v>
      </c>
      <c r="E1416" t="s">
        <v>2598</v>
      </c>
      <c r="F1416" t="s">
        <v>2055</v>
      </c>
      <c r="G1416" t="s">
        <v>3216</v>
      </c>
      <c r="H1416" t="s">
        <v>40</v>
      </c>
      <c r="I1416" t="s">
        <v>51</v>
      </c>
      <c r="J1416">
        <v>12</v>
      </c>
      <c r="K1416">
        <v>5075</v>
      </c>
      <c r="L1416">
        <v>60900</v>
      </c>
      <c r="M1416">
        <v>15</v>
      </c>
      <c r="N1416" t="s">
        <v>27</v>
      </c>
      <c r="O1416">
        <v>5</v>
      </c>
      <c r="P1416" t="s">
        <v>35</v>
      </c>
      <c r="Q1416">
        <v>183</v>
      </c>
      <c r="R1416">
        <v>353716</v>
      </c>
    </row>
    <row r="1417" spans="1:18" x14ac:dyDescent="0.3">
      <c r="A1417" t="s">
        <v>3217</v>
      </c>
      <c r="B1417" s="9">
        <v>45133</v>
      </c>
      <c r="C1417" t="s">
        <v>2596</v>
      </c>
      <c r="D1417" t="s">
        <v>2597</v>
      </c>
      <c r="E1417" t="s">
        <v>2616</v>
      </c>
      <c r="F1417" t="s">
        <v>528</v>
      </c>
      <c r="G1417" t="s">
        <v>3218</v>
      </c>
      <c r="H1417" t="s">
        <v>45</v>
      </c>
      <c r="I1417" t="s">
        <v>181</v>
      </c>
      <c r="J1417">
        <v>2</v>
      </c>
      <c r="K1417">
        <v>34086</v>
      </c>
      <c r="L1417">
        <v>68172</v>
      </c>
      <c r="M1417">
        <v>0</v>
      </c>
      <c r="N1417" t="s">
        <v>47</v>
      </c>
      <c r="O1417" t="s">
        <v>27</v>
      </c>
      <c r="P1417" t="s">
        <v>28</v>
      </c>
      <c r="Q1417">
        <v>167</v>
      </c>
      <c r="R1417">
        <v>339514</v>
      </c>
    </row>
    <row r="1418" spans="1:18" x14ac:dyDescent="0.3">
      <c r="A1418" t="s">
        <v>3219</v>
      </c>
      <c r="B1418" s="9">
        <v>45133</v>
      </c>
      <c r="C1418" t="s">
        <v>2596</v>
      </c>
      <c r="D1418" t="s">
        <v>2597</v>
      </c>
      <c r="E1418" t="s">
        <v>2616</v>
      </c>
      <c r="F1418" t="s">
        <v>535</v>
      </c>
      <c r="G1418" t="s">
        <v>27</v>
      </c>
      <c r="H1418" t="s">
        <v>45</v>
      </c>
      <c r="I1418" t="s">
        <v>74</v>
      </c>
      <c r="J1418">
        <v>11</v>
      </c>
      <c r="K1418">
        <v>38114</v>
      </c>
      <c r="L1418">
        <v>419254</v>
      </c>
      <c r="M1418">
        <v>15</v>
      </c>
      <c r="N1418" t="s">
        <v>34</v>
      </c>
      <c r="O1418">
        <v>5</v>
      </c>
      <c r="P1418" t="s">
        <v>35</v>
      </c>
      <c r="Q1418">
        <v>154</v>
      </c>
      <c r="R1418">
        <v>339514</v>
      </c>
    </row>
    <row r="1419" spans="1:18" x14ac:dyDescent="0.3">
      <c r="A1419" t="s">
        <v>3220</v>
      </c>
      <c r="B1419" s="9">
        <v>45134</v>
      </c>
      <c r="C1419" t="s">
        <v>2596</v>
      </c>
      <c r="D1419" t="s">
        <v>2597</v>
      </c>
      <c r="E1419" t="s">
        <v>2598</v>
      </c>
      <c r="F1419" t="s">
        <v>135</v>
      </c>
      <c r="G1419" t="s">
        <v>3221</v>
      </c>
      <c r="H1419" t="s">
        <v>45</v>
      </c>
      <c r="I1419" t="s">
        <v>82</v>
      </c>
      <c r="J1419">
        <v>13</v>
      </c>
      <c r="K1419">
        <v>37336</v>
      </c>
      <c r="L1419">
        <v>485368</v>
      </c>
      <c r="M1419">
        <v>0</v>
      </c>
      <c r="N1419" t="s">
        <v>57</v>
      </c>
      <c r="O1419">
        <v>1</v>
      </c>
      <c r="P1419" t="s">
        <v>28</v>
      </c>
      <c r="Q1419">
        <v>166</v>
      </c>
      <c r="R1419">
        <v>339514</v>
      </c>
    </row>
    <row r="1420" spans="1:18" x14ac:dyDescent="0.3">
      <c r="A1420" t="s">
        <v>3222</v>
      </c>
      <c r="B1420" s="9">
        <v>45134</v>
      </c>
      <c r="C1420" t="s">
        <v>2596</v>
      </c>
      <c r="D1420" t="s">
        <v>2597</v>
      </c>
      <c r="E1420" t="s">
        <v>2598</v>
      </c>
      <c r="F1420" t="s">
        <v>480</v>
      </c>
      <c r="G1420" t="s">
        <v>3223</v>
      </c>
      <c r="H1420" t="s">
        <v>65</v>
      </c>
      <c r="I1420" t="s">
        <v>66</v>
      </c>
      <c r="J1420">
        <v>13</v>
      </c>
      <c r="K1420">
        <v>106887</v>
      </c>
      <c r="L1420">
        <v>1389531</v>
      </c>
      <c r="M1420">
        <v>15</v>
      </c>
      <c r="N1420" t="s">
        <v>57</v>
      </c>
      <c r="O1420" t="s">
        <v>27</v>
      </c>
      <c r="P1420" t="s">
        <v>28</v>
      </c>
      <c r="Q1420">
        <v>58</v>
      </c>
      <c r="R1420">
        <v>647779</v>
      </c>
    </row>
    <row r="1421" spans="1:18" x14ac:dyDescent="0.3">
      <c r="A1421" t="s">
        <v>3224</v>
      </c>
      <c r="B1421" s="9">
        <v>45135</v>
      </c>
      <c r="C1421" t="s">
        <v>2596</v>
      </c>
      <c r="D1421" t="s">
        <v>2597</v>
      </c>
      <c r="E1421" t="s">
        <v>2598</v>
      </c>
      <c r="F1421" t="s">
        <v>1101</v>
      </c>
      <c r="G1421" t="s">
        <v>3225</v>
      </c>
      <c r="H1421" t="s">
        <v>40</v>
      </c>
      <c r="I1421" t="s">
        <v>51</v>
      </c>
      <c r="J1421">
        <v>5</v>
      </c>
      <c r="K1421">
        <v>4229</v>
      </c>
      <c r="L1421">
        <v>21145</v>
      </c>
      <c r="M1421">
        <v>0</v>
      </c>
      <c r="N1421" t="s">
        <v>27</v>
      </c>
      <c r="O1421" t="s">
        <v>27</v>
      </c>
      <c r="P1421" t="s">
        <v>28</v>
      </c>
      <c r="Q1421">
        <v>138</v>
      </c>
      <c r="R1421">
        <v>353716</v>
      </c>
    </row>
    <row r="1422" spans="1:18" x14ac:dyDescent="0.3">
      <c r="A1422" t="s">
        <v>3226</v>
      </c>
      <c r="B1422" s="9">
        <v>45135</v>
      </c>
      <c r="C1422" t="s">
        <v>2596</v>
      </c>
      <c r="D1422" t="s">
        <v>2597</v>
      </c>
      <c r="E1422" t="s">
        <v>2616</v>
      </c>
      <c r="F1422" t="s">
        <v>1449</v>
      </c>
      <c r="G1422" t="s">
        <v>3227</v>
      </c>
      <c r="H1422" t="s">
        <v>40</v>
      </c>
      <c r="I1422" t="s">
        <v>171</v>
      </c>
      <c r="J1422">
        <v>14</v>
      </c>
      <c r="K1422">
        <v>10367</v>
      </c>
      <c r="L1422">
        <v>145138</v>
      </c>
      <c r="M1422">
        <v>0</v>
      </c>
      <c r="N1422" t="s">
        <v>26</v>
      </c>
      <c r="O1422">
        <v>4</v>
      </c>
      <c r="P1422" t="s">
        <v>35</v>
      </c>
      <c r="Q1422">
        <v>0</v>
      </c>
      <c r="R1422">
        <v>353716</v>
      </c>
    </row>
    <row r="1423" spans="1:18" x14ac:dyDescent="0.3">
      <c r="A1423" t="s">
        <v>3228</v>
      </c>
      <c r="B1423" s="9">
        <v>45136</v>
      </c>
      <c r="C1423" t="s">
        <v>2596</v>
      </c>
      <c r="D1423" t="s">
        <v>2597</v>
      </c>
      <c r="E1423" t="s">
        <v>2352</v>
      </c>
      <c r="F1423" t="s">
        <v>589</v>
      </c>
      <c r="G1423" t="s">
        <v>3229</v>
      </c>
      <c r="H1423" t="s">
        <v>32</v>
      </c>
      <c r="I1423" t="s">
        <v>95</v>
      </c>
      <c r="J1423">
        <v>9</v>
      </c>
      <c r="K1423">
        <v>2587</v>
      </c>
      <c r="L1423">
        <v>23283</v>
      </c>
      <c r="M1423" t="s">
        <v>27</v>
      </c>
      <c r="N1423" t="s">
        <v>27</v>
      </c>
      <c r="O1423">
        <v>3</v>
      </c>
      <c r="P1423" t="s">
        <v>28</v>
      </c>
      <c r="Q1423">
        <v>199</v>
      </c>
      <c r="R1423">
        <v>670990</v>
      </c>
    </row>
    <row r="1424" spans="1:18" x14ac:dyDescent="0.3">
      <c r="A1424" t="s">
        <v>3230</v>
      </c>
      <c r="B1424" s="9">
        <v>45136</v>
      </c>
      <c r="C1424" t="s">
        <v>2596</v>
      </c>
      <c r="D1424" t="s">
        <v>2597</v>
      </c>
      <c r="E1424" t="s">
        <v>2616</v>
      </c>
      <c r="F1424" t="s">
        <v>97</v>
      </c>
      <c r="G1424" t="s">
        <v>3231</v>
      </c>
      <c r="H1424" t="s">
        <v>32</v>
      </c>
      <c r="I1424" t="s">
        <v>237</v>
      </c>
      <c r="J1424">
        <v>13</v>
      </c>
      <c r="K1424">
        <v>17253</v>
      </c>
      <c r="L1424">
        <v>224289</v>
      </c>
      <c r="M1424">
        <v>15</v>
      </c>
      <c r="N1424" t="s">
        <v>57</v>
      </c>
      <c r="O1424">
        <v>3</v>
      </c>
      <c r="P1424" t="s">
        <v>35</v>
      </c>
      <c r="Q1424">
        <v>168</v>
      </c>
      <c r="R1424">
        <v>670990</v>
      </c>
    </row>
    <row r="1425" spans="1:18" x14ac:dyDescent="0.3">
      <c r="A1425" t="s">
        <v>3232</v>
      </c>
      <c r="B1425" s="9">
        <v>45136</v>
      </c>
      <c r="C1425" t="s">
        <v>2596</v>
      </c>
      <c r="D1425" t="s">
        <v>2597</v>
      </c>
      <c r="E1425" t="s">
        <v>2598</v>
      </c>
      <c r="F1425" t="s">
        <v>498</v>
      </c>
      <c r="G1425" t="s">
        <v>27</v>
      </c>
      <c r="H1425" t="s">
        <v>45</v>
      </c>
      <c r="I1425" t="s">
        <v>74</v>
      </c>
      <c r="J1425">
        <v>2</v>
      </c>
      <c r="K1425">
        <v>19357</v>
      </c>
      <c r="L1425">
        <v>38714</v>
      </c>
      <c r="M1425" t="s">
        <v>27</v>
      </c>
      <c r="N1425" t="s">
        <v>47</v>
      </c>
      <c r="O1425" t="s">
        <v>27</v>
      </c>
      <c r="P1425" t="s">
        <v>35</v>
      </c>
      <c r="Q1425">
        <v>197</v>
      </c>
      <c r="R1425">
        <v>339514</v>
      </c>
    </row>
    <row r="1426" spans="1:18" x14ac:dyDescent="0.3">
      <c r="A1426" t="s">
        <v>3233</v>
      </c>
      <c r="B1426" s="9">
        <v>45137</v>
      </c>
      <c r="C1426" t="s">
        <v>2596</v>
      </c>
      <c r="D1426" t="s">
        <v>2597</v>
      </c>
      <c r="E1426" t="s">
        <v>2352</v>
      </c>
      <c r="F1426" t="s">
        <v>2866</v>
      </c>
      <c r="G1426" t="s">
        <v>3234</v>
      </c>
      <c r="H1426" t="s">
        <v>40</v>
      </c>
      <c r="I1426" t="s">
        <v>171</v>
      </c>
      <c r="J1426">
        <v>14</v>
      </c>
      <c r="K1426">
        <v>17953</v>
      </c>
      <c r="L1426">
        <v>251342</v>
      </c>
      <c r="M1426">
        <v>15</v>
      </c>
      <c r="N1426" t="s">
        <v>34</v>
      </c>
      <c r="O1426">
        <v>2</v>
      </c>
      <c r="P1426" t="s">
        <v>35</v>
      </c>
      <c r="Q1426">
        <v>151</v>
      </c>
      <c r="R1426">
        <v>353716</v>
      </c>
    </row>
    <row r="1427" spans="1:18" x14ac:dyDescent="0.3">
      <c r="A1427" t="s">
        <v>3235</v>
      </c>
      <c r="B1427" s="9">
        <v>45137</v>
      </c>
      <c r="C1427" t="s">
        <v>2596</v>
      </c>
      <c r="D1427" t="s">
        <v>2597</v>
      </c>
      <c r="E1427" t="s">
        <v>2598</v>
      </c>
      <c r="F1427" t="s">
        <v>3236</v>
      </c>
      <c r="G1427" t="s">
        <v>3237</v>
      </c>
      <c r="H1427" t="s">
        <v>65</v>
      </c>
      <c r="I1427" t="s">
        <v>66</v>
      </c>
      <c r="J1427">
        <v>6</v>
      </c>
      <c r="K1427">
        <v>97461</v>
      </c>
      <c r="L1427">
        <v>584766</v>
      </c>
      <c r="M1427" t="s">
        <v>27</v>
      </c>
      <c r="N1427" t="s">
        <v>57</v>
      </c>
      <c r="O1427">
        <v>3</v>
      </c>
      <c r="P1427" t="s">
        <v>35</v>
      </c>
      <c r="Q1427">
        <v>19</v>
      </c>
      <c r="R1427">
        <v>647779</v>
      </c>
    </row>
    <row r="1428" spans="1:18" x14ac:dyDescent="0.3">
      <c r="A1428" t="s">
        <v>3238</v>
      </c>
      <c r="B1428" s="9">
        <v>45138</v>
      </c>
      <c r="C1428" t="s">
        <v>2596</v>
      </c>
      <c r="D1428" t="s">
        <v>2597</v>
      </c>
      <c r="E1428" t="s">
        <v>2598</v>
      </c>
      <c r="F1428" t="s">
        <v>524</v>
      </c>
      <c r="G1428" t="s">
        <v>3239</v>
      </c>
      <c r="H1428" t="s">
        <v>24</v>
      </c>
      <c r="I1428" t="s">
        <v>161</v>
      </c>
      <c r="J1428">
        <v>1</v>
      </c>
      <c r="K1428">
        <v>319081</v>
      </c>
      <c r="L1428">
        <v>319081</v>
      </c>
      <c r="M1428">
        <v>0</v>
      </c>
      <c r="N1428" t="s">
        <v>26</v>
      </c>
      <c r="O1428">
        <v>4</v>
      </c>
      <c r="P1428" t="s">
        <v>27</v>
      </c>
      <c r="Q1428">
        <v>19</v>
      </c>
      <c r="R1428">
        <v>1309937</v>
      </c>
    </row>
    <row r="1429" spans="1:18" x14ac:dyDescent="0.3">
      <c r="A1429" t="s">
        <v>3240</v>
      </c>
      <c r="B1429" s="9">
        <v>45139</v>
      </c>
      <c r="C1429" t="s">
        <v>2596</v>
      </c>
      <c r="D1429" t="s">
        <v>2597</v>
      </c>
      <c r="E1429" t="s">
        <v>2598</v>
      </c>
      <c r="F1429" t="s">
        <v>524</v>
      </c>
      <c r="G1429" t="s">
        <v>3241</v>
      </c>
      <c r="H1429" t="s">
        <v>32</v>
      </c>
      <c r="I1429" t="s">
        <v>117</v>
      </c>
      <c r="J1429">
        <v>4</v>
      </c>
      <c r="K1429">
        <v>17253</v>
      </c>
      <c r="L1429">
        <v>69012</v>
      </c>
      <c r="M1429">
        <v>0</v>
      </c>
      <c r="N1429" t="s">
        <v>47</v>
      </c>
      <c r="O1429" t="s">
        <v>27</v>
      </c>
      <c r="P1429" t="s">
        <v>35</v>
      </c>
      <c r="Q1429">
        <v>73</v>
      </c>
      <c r="R1429">
        <v>670990</v>
      </c>
    </row>
    <row r="1430" spans="1:18" x14ac:dyDescent="0.3">
      <c r="A1430" t="s">
        <v>3242</v>
      </c>
      <c r="B1430" s="9">
        <v>45140</v>
      </c>
      <c r="C1430" t="s">
        <v>2596</v>
      </c>
      <c r="D1430" t="s">
        <v>2597</v>
      </c>
      <c r="E1430" t="s">
        <v>2616</v>
      </c>
      <c r="F1430" t="s">
        <v>528</v>
      </c>
      <c r="G1430" t="s">
        <v>3243</v>
      </c>
      <c r="H1430" t="s">
        <v>24</v>
      </c>
      <c r="I1430" t="s">
        <v>25</v>
      </c>
      <c r="J1430">
        <v>1</v>
      </c>
      <c r="K1430">
        <v>135993</v>
      </c>
      <c r="L1430">
        <v>135993</v>
      </c>
      <c r="M1430">
        <v>0</v>
      </c>
      <c r="N1430" t="s">
        <v>27</v>
      </c>
      <c r="O1430">
        <v>5</v>
      </c>
      <c r="P1430" t="s">
        <v>35</v>
      </c>
      <c r="Q1430">
        <v>32</v>
      </c>
      <c r="R1430">
        <v>1309937</v>
      </c>
    </row>
    <row r="1431" spans="1:18" x14ac:dyDescent="0.3">
      <c r="A1431" t="s">
        <v>3244</v>
      </c>
      <c r="B1431" s="9">
        <v>45141</v>
      </c>
      <c r="C1431" t="s">
        <v>2596</v>
      </c>
      <c r="D1431" t="s">
        <v>2597</v>
      </c>
      <c r="E1431" t="s">
        <v>2352</v>
      </c>
      <c r="F1431" t="s">
        <v>2872</v>
      </c>
      <c r="G1431" t="s">
        <v>3245</v>
      </c>
      <c r="H1431" t="s">
        <v>65</v>
      </c>
      <c r="I1431" t="s">
        <v>478</v>
      </c>
      <c r="J1431">
        <v>1</v>
      </c>
      <c r="K1431">
        <v>39139</v>
      </c>
      <c r="L1431">
        <v>39139</v>
      </c>
      <c r="M1431">
        <v>0</v>
      </c>
      <c r="N1431" t="s">
        <v>47</v>
      </c>
      <c r="O1431">
        <v>2</v>
      </c>
      <c r="P1431" t="s">
        <v>28</v>
      </c>
      <c r="Q1431">
        <v>137</v>
      </c>
      <c r="R1431">
        <v>647779</v>
      </c>
    </row>
    <row r="1432" spans="1:18" x14ac:dyDescent="0.3">
      <c r="A1432" t="s">
        <v>3246</v>
      </c>
      <c r="B1432" s="9">
        <v>45141</v>
      </c>
      <c r="C1432" t="s">
        <v>2596</v>
      </c>
      <c r="D1432" t="s">
        <v>2597</v>
      </c>
      <c r="E1432" t="s">
        <v>2616</v>
      </c>
      <c r="F1432" t="s">
        <v>972</v>
      </c>
      <c r="G1432" t="s">
        <v>3247</v>
      </c>
      <c r="H1432" t="s">
        <v>40</v>
      </c>
      <c r="I1432" t="s">
        <v>51</v>
      </c>
      <c r="J1432">
        <v>8</v>
      </c>
      <c r="K1432">
        <v>15357</v>
      </c>
      <c r="L1432">
        <v>122856</v>
      </c>
      <c r="M1432">
        <v>0</v>
      </c>
      <c r="N1432" t="s">
        <v>26</v>
      </c>
      <c r="O1432">
        <v>2</v>
      </c>
      <c r="P1432" t="s">
        <v>35</v>
      </c>
      <c r="Q1432">
        <v>64</v>
      </c>
      <c r="R1432">
        <v>353716</v>
      </c>
    </row>
    <row r="1433" spans="1:18" x14ac:dyDescent="0.3">
      <c r="A1433" t="s">
        <v>3248</v>
      </c>
      <c r="B1433" s="9">
        <v>45143</v>
      </c>
      <c r="C1433" t="s">
        <v>2596</v>
      </c>
      <c r="D1433" t="s">
        <v>2597</v>
      </c>
      <c r="E1433" t="s">
        <v>2616</v>
      </c>
      <c r="F1433" t="s">
        <v>2457</v>
      </c>
      <c r="G1433" t="s">
        <v>3249</v>
      </c>
      <c r="H1433" t="s">
        <v>24</v>
      </c>
      <c r="I1433" t="s">
        <v>174</v>
      </c>
      <c r="J1433">
        <v>6</v>
      </c>
      <c r="K1433">
        <v>103801</v>
      </c>
      <c r="L1433">
        <v>622806</v>
      </c>
      <c r="M1433">
        <v>0</v>
      </c>
      <c r="N1433" t="s">
        <v>57</v>
      </c>
      <c r="O1433">
        <v>2</v>
      </c>
      <c r="P1433" t="s">
        <v>28</v>
      </c>
      <c r="Q1433">
        <v>176</v>
      </c>
      <c r="R1433">
        <v>1309937</v>
      </c>
    </row>
    <row r="1434" spans="1:18" x14ac:dyDescent="0.3">
      <c r="A1434" t="s">
        <v>3250</v>
      </c>
      <c r="B1434" s="9">
        <v>45143</v>
      </c>
      <c r="C1434" t="s">
        <v>2596</v>
      </c>
      <c r="D1434" t="s">
        <v>2597</v>
      </c>
      <c r="E1434" t="s">
        <v>2616</v>
      </c>
      <c r="F1434" t="s">
        <v>1639</v>
      </c>
      <c r="G1434" t="s">
        <v>3251</v>
      </c>
      <c r="H1434" t="s">
        <v>40</v>
      </c>
      <c r="I1434" t="s">
        <v>106</v>
      </c>
      <c r="J1434">
        <v>12</v>
      </c>
      <c r="K1434">
        <v>14956</v>
      </c>
      <c r="L1434">
        <v>179472</v>
      </c>
      <c r="M1434">
        <v>0</v>
      </c>
      <c r="N1434" t="s">
        <v>27</v>
      </c>
      <c r="O1434">
        <v>5</v>
      </c>
      <c r="P1434" t="s">
        <v>35</v>
      </c>
      <c r="Q1434">
        <v>17</v>
      </c>
      <c r="R1434">
        <v>353716</v>
      </c>
    </row>
    <row r="1435" spans="1:18" x14ac:dyDescent="0.3">
      <c r="A1435" t="s">
        <v>3252</v>
      </c>
      <c r="B1435" s="9">
        <v>45144</v>
      </c>
      <c r="C1435" t="s">
        <v>2596</v>
      </c>
      <c r="D1435" t="s">
        <v>2597</v>
      </c>
      <c r="E1435" t="s">
        <v>2616</v>
      </c>
      <c r="F1435" t="s">
        <v>218</v>
      </c>
      <c r="G1435" t="s">
        <v>3253</v>
      </c>
      <c r="H1435" t="s">
        <v>24</v>
      </c>
      <c r="I1435" t="s">
        <v>161</v>
      </c>
      <c r="J1435">
        <v>13</v>
      </c>
      <c r="K1435">
        <v>241546</v>
      </c>
      <c r="L1435">
        <v>3140098</v>
      </c>
      <c r="M1435">
        <v>0</v>
      </c>
      <c r="N1435" t="s">
        <v>26</v>
      </c>
      <c r="O1435">
        <v>3</v>
      </c>
      <c r="P1435" t="s">
        <v>28</v>
      </c>
      <c r="Q1435">
        <v>131</v>
      </c>
      <c r="R1435">
        <v>1309937</v>
      </c>
    </row>
    <row r="1436" spans="1:18" x14ac:dyDescent="0.3">
      <c r="A1436" t="s">
        <v>3254</v>
      </c>
      <c r="B1436" s="9">
        <v>45146</v>
      </c>
      <c r="C1436" t="s">
        <v>2596</v>
      </c>
      <c r="D1436" t="s">
        <v>2597</v>
      </c>
      <c r="E1436" t="s">
        <v>2598</v>
      </c>
      <c r="F1436" t="s">
        <v>501</v>
      </c>
      <c r="G1436" t="s">
        <v>3255</v>
      </c>
      <c r="H1436" t="s">
        <v>32</v>
      </c>
      <c r="I1436" t="s">
        <v>117</v>
      </c>
      <c r="J1436">
        <v>15</v>
      </c>
      <c r="K1436">
        <v>2071</v>
      </c>
      <c r="L1436">
        <v>31065</v>
      </c>
      <c r="M1436" t="s">
        <v>27</v>
      </c>
      <c r="N1436" t="s">
        <v>27</v>
      </c>
      <c r="O1436">
        <v>4</v>
      </c>
      <c r="P1436" t="s">
        <v>35</v>
      </c>
      <c r="Q1436">
        <v>178</v>
      </c>
      <c r="R1436">
        <v>670990</v>
      </c>
    </row>
    <row r="1437" spans="1:18" x14ac:dyDescent="0.3">
      <c r="A1437" t="s">
        <v>3256</v>
      </c>
      <c r="B1437" s="9">
        <v>45147</v>
      </c>
      <c r="C1437" t="s">
        <v>2596</v>
      </c>
      <c r="D1437" t="s">
        <v>2597</v>
      </c>
      <c r="E1437" t="s">
        <v>2616</v>
      </c>
      <c r="F1437" t="s">
        <v>1837</v>
      </c>
      <c r="G1437" t="s">
        <v>3257</v>
      </c>
      <c r="H1437" t="s">
        <v>65</v>
      </c>
      <c r="I1437" t="s">
        <v>78</v>
      </c>
      <c r="J1437">
        <v>17</v>
      </c>
      <c r="K1437">
        <v>23008</v>
      </c>
      <c r="L1437">
        <v>391136</v>
      </c>
      <c r="M1437">
        <v>15</v>
      </c>
      <c r="N1437" t="s">
        <v>57</v>
      </c>
      <c r="O1437">
        <v>4</v>
      </c>
      <c r="P1437" t="s">
        <v>35</v>
      </c>
      <c r="Q1437">
        <v>170</v>
      </c>
      <c r="R1437">
        <v>647779</v>
      </c>
    </row>
    <row r="1438" spans="1:18" x14ac:dyDescent="0.3">
      <c r="A1438" t="s">
        <v>3258</v>
      </c>
      <c r="B1438" s="9">
        <v>45147</v>
      </c>
      <c r="C1438" t="s">
        <v>2596</v>
      </c>
      <c r="D1438" t="s">
        <v>2597</v>
      </c>
      <c r="E1438" t="s">
        <v>2616</v>
      </c>
      <c r="F1438" t="s">
        <v>1702</v>
      </c>
      <c r="G1438" t="s">
        <v>27</v>
      </c>
      <c r="H1438" t="s">
        <v>32</v>
      </c>
      <c r="I1438" t="s">
        <v>113</v>
      </c>
      <c r="J1438">
        <v>7</v>
      </c>
      <c r="K1438">
        <v>13944</v>
      </c>
      <c r="L1438">
        <v>97608</v>
      </c>
      <c r="M1438">
        <v>10</v>
      </c>
      <c r="N1438" t="s">
        <v>57</v>
      </c>
      <c r="O1438">
        <v>2</v>
      </c>
      <c r="P1438" t="s">
        <v>35</v>
      </c>
      <c r="Q1438">
        <v>91</v>
      </c>
      <c r="R1438">
        <v>670990</v>
      </c>
    </row>
    <row r="1439" spans="1:18" x14ac:dyDescent="0.3">
      <c r="A1439" t="s">
        <v>3259</v>
      </c>
      <c r="B1439" s="9">
        <v>45148</v>
      </c>
      <c r="C1439" t="s">
        <v>2596</v>
      </c>
      <c r="D1439" t="s">
        <v>2597</v>
      </c>
      <c r="E1439" t="s">
        <v>2598</v>
      </c>
      <c r="F1439" t="s">
        <v>385</v>
      </c>
      <c r="G1439" t="s">
        <v>3260</v>
      </c>
      <c r="H1439" t="s">
        <v>65</v>
      </c>
      <c r="I1439" t="s">
        <v>289</v>
      </c>
      <c r="J1439">
        <v>13</v>
      </c>
      <c r="K1439">
        <v>178980</v>
      </c>
      <c r="L1439">
        <v>2326740</v>
      </c>
      <c r="M1439">
        <v>15</v>
      </c>
      <c r="N1439" t="s">
        <v>26</v>
      </c>
      <c r="O1439">
        <v>1</v>
      </c>
      <c r="P1439" t="s">
        <v>28</v>
      </c>
      <c r="Q1439">
        <v>167</v>
      </c>
      <c r="R1439">
        <v>647779</v>
      </c>
    </row>
    <row r="1440" spans="1:18" x14ac:dyDescent="0.3">
      <c r="A1440" t="s">
        <v>3261</v>
      </c>
      <c r="B1440" s="9">
        <v>45149</v>
      </c>
      <c r="C1440" t="s">
        <v>2596</v>
      </c>
      <c r="D1440" t="s">
        <v>2597</v>
      </c>
      <c r="E1440" t="s">
        <v>2616</v>
      </c>
      <c r="F1440" t="s">
        <v>700</v>
      </c>
      <c r="G1440" t="s">
        <v>3262</v>
      </c>
      <c r="H1440" t="s">
        <v>24</v>
      </c>
      <c r="I1440" t="s">
        <v>174</v>
      </c>
      <c r="J1440">
        <v>14</v>
      </c>
      <c r="K1440">
        <v>190284</v>
      </c>
      <c r="L1440">
        <v>2663976</v>
      </c>
      <c r="M1440">
        <v>15</v>
      </c>
      <c r="N1440" t="s">
        <v>27</v>
      </c>
      <c r="O1440">
        <v>4</v>
      </c>
      <c r="P1440" t="s">
        <v>35</v>
      </c>
      <c r="Q1440">
        <v>95</v>
      </c>
      <c r="R1440">
        <v>1309937</v>
      </c>
    </row>
    <row r="1441" spans="1:18" x14ac:dyDescent="0.3">
      <c r="A1441" t="s">
        <v>3263</v>
      </c>
      <c r="B1441" s="9">
        <v>45149</v>
      </c>
      <c r="C1441" t="s">
        <v>2596</v>
      </c>
      <c r="D1441" t="s">
        <v>2597</v>
      </c>
      <c r="E1441" t="s">
        <v>2598</v>
      </c>
      <c r="F1441" t="s">
        <v>576</v>
      </c>
      <c r="G1441" t="s">
        <v>3264</v>
      </c>
      <c r="H1441" t="s">
        <v>24</v>
      </c>
      <c r="I1441" t="s">
        <v>25</v>
      </c>
      <c r="J1441">
        <v>14</v>
      </c>
      <c r="K1441">
        <v>269988</v>
      </c>
      <c r="L1441">
        <v>3779832</v>
      </c>
      <c r="M1441">
        <v>0</v>
      </c>
      <c r="N1441" t="s">
        <v>47</v>
      </c>
      <c r="O1441">
        <v>1</v>
      </c>
      <c r="P1441" t="s">
        <v>28</v>
      </c>
      <c r="Q1441">
        <v>64</v>
      </c>
      <c r="R1441">
        <v>1309937</v>
      </c>
    </row>
    <row r="1442" spans="1:18" x14ac:dyDescent="0.3">
      <c r="A1442" t="s">
        <v>3265</v>
      </c>
      <c r="B1442" s="9">
        <v>45150</v>
      </c>
      <c r="C1442" t="s">
        <v>2596</v>
      </c>
      <c r="D1442" t="s">
        <v>2597</v>
      </c>
      <c r="E1442" t="s">
        <v>2616</v>
      </c>
      <c r="F1442" t="s">
        <v>1135</v>
      </c>
      <c r="G1442" t="s">
        <v>27</v>
      </c>
      <c r="H1442" t="s">
        <v>40</v>
      </c>
      <c r="I1442" t="s">
        <v>123</v>
      </c>
      <c r="J1442">
        <v>19</v>
      </c>
      <c r="K1442">
        <v>5056</v>
      </c>
      <c r="L1442">
        <v>96064</v>
      </c>
      <c r="M1442">
        <v>10</v>
      </c>
      <c r="N1442" t="s">
        <v>57</v>
      </c>
      <c r="O1442">
        <v>2</v>
      </c>
      <c r="P1442" t="s">
        <v>35</v>
      </c>
      <c r="Q1442">
        <v>40</v>
      </c>
      <c r="R1442">
        <v>353716</v>
      </c>
    </row>
    <row r="1443" spans="1:18" x14ac:dyDescent="0.3">
      <c r="A1443" t="s">
        <v>3266</v>
      </c>
      <c r="B1443" s="9">
        <v>45150</v>
      </c>
      <c r="C1443" t="s">
        <v>2596</v>
      </c>
      <c r="D1443" t="s">
        <v>2597</v>
      </c>
      <c r="E1443" t="s">
        <v>2616</v>
      </c>
      <c r="F1443" t="s">
        <v>1191</v>
      </c>
      <c r="G1443" t="s">
        <v>3267</v>
      </c>
      <c r="H1443" t="s">
        <v>45</v>
      </c>
      <c r="I1443" t="s">
        <v>46</v>
      </c>
      <c r="J1443">
        <v>8</v>
      </c>
      <c r="K1443">
        <v>8799</v>
      </c>
      <c r="L1443">
        <v>70392</v>
      </c>
      <c r="M1443">
        <v>0</v>
      </c>
      <c r="N1443" t="s">
        <v>26</v>
      </c>
      <c r="O1443">
        <v>4</v>
      </c>
      <c r="P1443" t="s">
        <v>35</v>
      </c>
      <c r="Q1443">
        <v>170</v>
      </c>
      <c r="R1443">
        <v>339514</v>
      </c>
    </row>
    <row r="1444" spans="1:18" x14ac:dyDescent="0.3">
      <c r="A1444" t="s">
        <v>3268</v>
      </c>
      <c r="B1444" s="9">
        <v>45151</v>
      </c>
      <c r="C1444" t="s">
        <v>2596</v>
      </c>
      <c r="D1444" t="s">
        <v>2597</v>
      </c>
      <c r="E1444" t="s">
        <v>2352</v>
      </c>
      <c r="F1444" t="s">
        <v>1941</v>
      </c>
      <c r="G1444" t="s">
        <v>27</v>
      </c>
      <c r="H1444" t="s">
        <v>40</v>
      </c>
      <c r="I1444" t="s">
        <v>171</v>
      </c>
      <c r="J1444">
        <v>16</v>
      </c>
      <c r="K1444">
        <v>11029</v>
      </c>
      <c r="L1444">
        <v>176464</v>
      </c>
      <c r="M1444" t="s">
        <v>27</v>
      </c>
      <c r="N1444" t="s">
        <v>26</v>
      </c>
      <c r="O1444">
        <v>0</v>
      </c>
      <c r="P1444" t="s">
        <v>35</v>
      </c>
      <c r="Q1444">
        <v>194</v>
      </c>
      <c r="R1444">
        <v>353716</v>
      </c>
    </row>
    <row r="1445" spans="1:18" x14ac:dyDescent="0.3">
      <c r="A1445" t="s">
        <v>3269</v>
      </c>
      <c r="B1445" s="9">
        <v>45152</v>
      </c>
      <c r="C1445" t="s">
        <v>2596</v>
      </c>
      <c r="D1445" t="s">
        <v>2597</v>
      </c>
      <c r="E1445" t="s">
        <v>2616</v>
      </c>
      <c r="F1445" t="s">
        <v>2649</v>
      </c>
      <c r="G1445" t="s">
        <v>3270</v>
      </c>
      <c r="H1445" t="s">
        <v>40</v>
      </c>
      <c r="I1445" t="s">
        <v>70</v>
      </c>
      <c r="J1445">
        <v>20</v>
      </c>
      <c r="K1445">
        <v>4237</v>
      </c>
      <c r="L1445">
        <v>84740</v>
      </c>
      <c r="M1445">
        <v>15</v>
      </c>
      <c r="N1445" t="s">
        <v>57</v>
      </c>
      <c r="O1445">
        <v>1</v>
      </c>
      <c r="P1445" t="s">
        <v>27</v>
      </c>
      <c r="Q1445">
        <v>1</v>
      </c>
      <c r="R1445">
        <v>353716</v>
      </c>
    </row>
    <row r="1446" spans="1:18" x14ac:dyDescent="0.3">
      <c r="A1446" t="s">
        <v>3271</v>
      </c>
      <c r="B1446" s="9">
        <v>45153</v>
      </c>
      <c r="C1446" t="s">
        <v>2596</v>
      </c>
      <c r="D1446" t="s">
        <v>2597</v>
      </c>
      <c r="E1446" t="s">
        <v>2616</v>
      </c>
      <c r="F1446" t="s">
        <v>1642</v>
      </c>
      <c r="G1446" t="s">
        <v>3272</v>
      </c>
      <c r="H1446" t="s">
        <v>45</v>
      </c>
      <c r="I1446" t="s">
        <v>74</v>
      </c>
      <c r="J1446">
        <v>2</v>
      </c>
      <c r="K1446">
        <v>23821</v>
      </c>
      <c r="L1446">
        <v>47642</v>
      </c>
      <c r="M1446">
        <v>0</v>
      </c>
      <c r="N1446" t="s">
        <v>57</v>
      </c>
      <c r="O1446" t="s">
        <v>27</v>
      </c>
      <c r="P1446" t="s">
        <v>28</v>
      </c>
      <c r="Q1446">
        <v>65</v>
      </c>
      <c r="R1446">
        <v>339514</v>
      </c>
    </row>
    <row r="1447" spans="1:18" x14ac:dyDescent="0.3">
      <c r="A1447" t="s">
        <v>3273</v>
      </c>
      <c r="B1447" s="9">
        <v>45154</v>
      </c>
      <c r="C1447" t="s">
        <v>2596</v>
      </c>
      <c r="D1447" t="s">
        <v>2597</v>
      </c>
      <c r="E1447" t="s">
        <v>2598</v>
      </c>
      <c r="F1447" t="s">
        <v>63</v>
      </c>
      <c r="G1447" t="s">
        <v>3274</v>
      </c>
      <c r="H1447" t="s">
        <v>32</v>
      </c>
      <c r="I1447" t="s">
        <v>117</v>
      </c>
      <c r="J1447">
        <v>20</v>
      </c>
      <c r="K1447">
        <v>7816</v>
      </c>
      <c r="L1447">
        <v>156320</v>
      </c>
      <c r="M1447">
        <v>15</v>
      </c>
      <c r="N1447" t="s">
        <v>57</v>
      </c>
      <c r="O1447">
        <v>3</v>
      </c>
      <c r="P1447" t="s">
        <v>35</v>
      </c>
      <c r="Q1447">
        <v>178</v>
      </c>
      <c r="R1447">
        <v>670990</v>
      </c>
    </row>
    <row r="1448" spans="1:18" x14ac:dyDescent="0.3">
      <c r="A1448" t="s">
        <v>3275</v>
      </c>
      <c r="B1448" s="9">
        <v>45155</v>
      </c>
      <c r="C1448" t="s">
        <v>2596</v>
      </c>
      <c r="D1448" t="s">
        <v>2597</v>
      </c>
      <c r="E1448" t="s">
        <v>2616</v>
      </c>
      <c r="F1448" t="s">
        <v>1144</v>
      </c>
      <c r="G1448" t="s">
        <v>3276</v>
      </c>
      <c r="H1448" t="s">
        <v>32</v>
      </c>
      <c r="I1448" t="s">
        <v>95</v>
      </c>
      <c r="J1448">
        <v>4</v>
      </c>
      <c r="K1448">
        <v>15933</v>
      </c>
      <c r="L1448">
        <v>63732</v>
      </c>
      <c r="M1448">
        <v>10</v>
      </c>
      <c r="N1448" t="s">
        <v>57</v>
      </c>
      <c r="O1448">
        <v>6</v>
      </c>
      <c r="P1448" t="s">
        <v>28</v>
      </c>
      <c r="Q1448">
        <v>68</v>
      </c>
      <c r="R1448">
        <v>670990</v>
      </c>
    </row>
    <row r="1449" spans="1:18" x14ac:dyDescent="0.3">
      <c r="A1449" t="s">
        <v>3277</v>
      </c>
      <c r="B1449" s="9">
        <v>45155</v>
      </c>
      <c r="C1449" t="s">
        <v>2596</v>
      </c>
      <c r="D1449" t="s">
        <v>2597</v>
      </c>
      <c r="E1449" t="s">
        <v>2616</v>
      </c>
      <c r="F1449" t="s">
        <v>2866</v>
      </c>
      <c r="G1449" t="s">
        <v>3278</v>
      </c>
      <c r="H1449" t="s">
        <v>32</v>
      </c>
      <c r="I1449" t="s">
        <v>141</v>
      </c>
      <c r="J1449">
        <v>3</v>
      </c>
      <c r="K1449">
        <v>19192</v>
      </c>
      <c r="L1449">
        <v>57576</v>
      </c>
      <c r="M1449" t="s">
        <v>27</v>
      </c>
      <c r="N1449" t="s">
        <v>26</v>
      </c>
      <c r="O1449">
        <v>4</v>
      </c>
      <c r="P1449" t="s">
        <v>35</v>
      </c>
      <c r="Q1449">
        <v>177</v>
      </c>
      <c r="R1449">
        <v>670990</v>
      </c>
    </row>
    <row r="1450" spans="1:18" x14ac:dyDescent="0.3">
      <c r="A1450" t="s">
        <v>3279</v>
      </c>
      <c r="B1450" s="9">
        <v>45156</v>
      </c>
      <c r="C1450" t="s">
        <v>2596</v>
      </c>
      <c r="D1450" t="s">
        <v>2597</v>
      </c>
      <c r="E1450" t="s">
        <v>2598</v>
      </c>
      <c r="F1450" t="s">
        <v>937</v>
      </c>
      <c r="G1450" t="s">
        <v>3280</v>
      </c>
      <c r="H1450" t="s">
        <v>40</v>
      </c>
      <c r="I1450" t="s">
        <v>123</v>
      </c>
      <c r="J1450">
        <v>10</v>
      </c>
      <c r="K1450">
        <v>15336</v>
      </c>
      <c r="L1450">
        <v>153360</v>
      </c>
      <c r="M1450" t="s">
        <v>27</v>
      </c>
      <c r="N1450" t="s">
        <v>34</v>
      </c>
      <c r="O1450">
        <v>4</v>
      </c>
      <c r="P1450" t="s">
        <v>35</v>
      </c>
      <c r="Q1450">
        <v>100</v>
      </c>
      <c r="R1450">
        <v>353716</v>
      </c>
    </row>
    <row r="1451" spans="1:18" x14ac:dyDescent="0.3">
      <c r="A1451" t="s">
        <v>3281</v>
      </c>
      <c r="B1451" s="9">
        <v>45156</v>
      </c>
      <c r="C1451" t="s">
        <v>2596</v>
      </c>
      <c r="D1451" t="s">
        <v>2597</v>
      </c>
      <c r="E1451" t="s">
        <v>2616</v>
      </c>
      <c r="F1451" t="s">
        <v>2761</v>
      </c>
      <c r="G1451" t="s">
        <v>3282</v>
      </c>
      <c r="H1451" t="s">
        <v>32</v>
      </c>
      <c r="I1451" t="s">
        <v>141</v>
      </c>
      <c r="J1451">
        <v>14</v>
      </c>
      <c r="K1451">
        <v>7113</v>
      </c>
      <c r="L1451">
        <v>99582</v>
      </c>
      <c r="M1451">
        <v>15</v>
      </c>
      <c r="N1451" t="s">
        <v>34</v>
      </c>
      <c r="O1451">
        <v>2</v>
      </c>
      <c r="P1451" t="s">
        <v>35</v>
      </c>
      <c r="Q1451">
        <v>129</v>
      </c>
      <c r="R1451">
        <v>670990</v>
      </c>
    </row>
    <row r="1452" spans="1:18" x14ac:dyDescent="0.3">
      <c r="A1452" t="s">
        <v>3283</v>
      </c>
      <c r="B1452" s="9">
        <v>45157</v>
      </c>
      <c r="C1452" t="s">
        <v>2596</v>
      </c>
      <c r="D1452" t="s">
        <v>2597</v>
      </c>
      <c r="E1452" t="s">
        <v>2598</v>
      </c>
      <c r="F1452" t="s">
        <v>3284</v>
      </c>
      <c r="G1452" t="s">
        <v>3285</v>
      </c>
      <c r="H1452" t="s">
        <v>45</v>
      </c>
      <c r="I1452" t="s">
        <v>46</v>
      </c>
      <c r="J1452">
        <v>10</v>
      </c>
      <c r="K1452">
        <v>30328</v>
      </c>
      <c r="L1452">
        <v>303280</v>
      </c>
      <c r="M1452">
        <v>5</v>
      </c>
      <c r="N1452" t="s">
        <v>47</v>
      </c>
      <c r="O1452">
        <v>3</v>
      </c>
      <c r="P1452" t="s">
        <v>35</v>
      </c>
      <c r="Q1452">
        <v>34</v>
      </c>
      <c r="R1452">
        <v>339514</v>
      </c>
    </row>
    <row r="1453" spans="1:18" x14ac:dyDescent="0.3">
      <c r="A1453" t="s">
        <v>3286</v>
      </c>
      <c r="B1453" s="9">
        <v>45157</v>
      </c>
      <c r="C1453" t="s">
        <v>2596</v>
      </c>
      <c r="D1453" t="s">
        <v>2597</v>
      </c>
      <c r="E1453" t="s">
        <v>2352</v>
      </c>
      <c r="F1453" t="s">
        <v>2069</v>
      </c>
      <c r="G1453" t="s">
        <v>27</v>
      </c>
      <c r="H1453" t="s">
        <v>40</v>
      </c>
      <c r="I1453" t="s">
        <v>106</v>
      </c>
      <c r="J1453">
        <v>7</v>
      </c>
      <c r="K1453">
        <v>10534</v>
      </c>
      <c r="L1453">
        <v>73738</v>
      </c>
      <c r="M1453">
        <v>10</v>
      </c>
      <c r="N1453" t="s">
        <v>26</v>
      </c>
      <c r="O1453">
        <v>4</v>
      </c>
      <c r="P1453" t="s">
        <v>35</v>
      </c>
      <c r="Q1453">
        <v>51</v>
      </c>
      <c r="R1453">
        <v>353716</v>
      </c>
    </row>
    <row r="1454" spans="1:18" x14ac:dyDescent="0.3">
      <c r="A1454" t="s">
        <v>3287</v>
      </c>
      <c r="B1454" s="9">
        <v>45157</v>
      </c>
      <c r="C1454" t="s">
        <v>2596</v>
      </c>
      <c r="D1454" t="s">
        <v>2597</v>
      </c>
      <c r="E1454" t="s">
        <v>2616</v>
      </c>
      <c r="F1454" t="s">
        <v>190</v>
      </c>
      <c r="G1454" t="s">
        <v>3288</v>
      </c>
      <c r="H1454" t="s">
        <v>65</v>
      </c>
      <c r="I1454" t="s">
        <v>66</v>
      </c>
      <c r="J1454">
        <v>7</v>
      </c>
      <c r="K1454">
        <v>19279</v>
      </c>
      <c r="L1454">
        <v>134953</v>
      </c>
      <c r="M1454">
        <v>5</v>
      </c>
      <c r="N1454" t="s">
        <v>57</v>
      </c>
      <c r="O1454">
        <v>4</v>
      </c>
      <c r="P1454" t="s">
        <v>35</v>
      </c>
      <c r="Q1454">
        <v>60</v>
      </c>
      <c r="R1454">
        <v>647779</v>
      </c>
    </row>
    <row r="1455" spans="1:18" x14ac:dyDescent="0.3">
      <c r="A1455" t="s">
        <v>3289</v>
      </c>
      <c r="B1455" s="9">
        <v>45157</v>
      </c>
      <c r="C1455" t="s">
        <v>2596</v>
      </c>
      <c r="D1455" t="s">
        <v>2597</v>
      </c>
      <c r="E1455" t="s">
        <v>2352</v>
      </c>
      <c r="F1455" t="s">
        <v>370</v>
      </c>
      <c r="G1455" t="s">
        <v>3290</v>
      </c>
      <c r="H1455" t="s">
        <v>24</v>
      </c>
      <c r="I1455" t="s">
        <v>174</v>
      </c>
      <c r="J1455">
        <v>17</v>
      </c>
      <c r="K1455">
        <v>105771</v>
      </c>
      <c r="L1455">
        <v>1798107</v>
      </c>
      <c r="M1455">
        <v>0</v>
      </c>
      <c r="N1455" t="s">
        <v>47</v>
      </c>
      <c r="O1455" t="s">
        <v>27</v>
      </c>
      <c r="P1455" t="s">
        <v>35</v>
      </c>
      <c r="Q1455">
        <v>15</v>
      </c>
      <c r="R1455">
        <v>1309937</v>
      </c>
    </row>
    <row r="1456" spans="1:18" x14ac:dyDescent="0.3">
      <c r="A1456" t="s">
        <v>3291</v>
      </c>
      <c r="B1456" s="9">
        <v>45159</v>
      </c>
      <c r="C1456" t="s">
        <v>2596</v>
      </c>
      <c r="D1456" t="s">
        <v>2597</v>
      </c>
      <c r="E1456" t="s">
        <v>2352</v>
      </c>
      <c r="F1456" t="s">
        <v>937</v>
      </c>
      <c r="G1456" t="s">
        <v>3292</v>
      </c>
      <c r="H1456" t="s">
        <v>65</v>
      </c>
      <c r="I1456" t="s">
        <v>382</v>
      </c>
      <c r="J1456">
        <v>8</v>
      </c>
      <c r="K1456">
        <v>77171</v>
      </c>
      <c r="L1456">
        <v>617368</v>
      </c>
      <c r="M1456" t="s">
        <v>27</v>
      </c>
      <c r="N1456" t="s">
        <v>47</v>
      </c>
      <c r="O1456">
        <v>3</v>
      </c>
      <c r="P1456" t="s">
        <v>35</v>
      </c>
      <c r="Q1456">
        <v>92</v>
      </c>
      <c r="R1456">
        <v>647779</v>
      </c>
    </row>
    <row r="1457" spans="1:18" x14ac:dyDescent="0.3">
      <c r="A1457" t="s">
        <v>3293</v>
      </c>
      <c r="B1457" s="9">
        <v>45160</v>
      </c>
      <c r="C1457" t="s">
        <v>2596</v>
      </c>
      <c r="D1457" t="s">
        <v>2597</v>
      </c>
      <c r="E1457" t="s">
        <v>2598</v>
      </c>
      <c r="F1457" t="s">
        <v>265</v>
      </c>
      <c r="G1457" t="s">
        <v>3294</v>
      </c>
      <c r="H1457" t="s">
        <v>24</v>
      </c>
      <c r="I1457" t="s">
        <v>92</v>
      </c>
      <c r="J1457">
        <v>5</v>
      </c>
      <c r="K1457">
        <v>49099</v>
      </c>
      <c r="L1457">
        <v>245495</v>
      </c>
      <c r="M1457">
        <v>0</v>
      </c>
      <c r="N1457" t="s">
        <v>57</v>
      </c>
      <c r="O1457">
        <v>4</v>
      </c>
      <c r="P1457" t="s">
        <v>35</v>
      </c>
      <c r="Q1457">
        <v>120</v>
      </c>
      <c r="R1457">
        <v>1309937</v>
      </c>
    </row>
    <row r="1458" spans="1:18" x14ac:dyDescent="0.3">
      <c r="A1458" t="s">
        <v>3295</v>
      </c>
      <c r="B1458" s="9">
        <v>45160</v>
      </c>
      <c r="C1458" t="s">
        <v>2596</v>
      </c>
      <c r="D1458" t="s">
        <v>2597</v>
      </c>
      <c r="E1458" t="s">
        <v>2598</v>
      </c>
      <c r="F1458" t="s">
        <v>279</v>
      </c>
      <c r="G1458" t="s">
        <v>3296</v>
      </c>
      <c r="H1458" t="s">
        <v>40</v>
      </c>
      <c r="I1458" t="s">
        <v>51</v>
      </c>
      <c r="J1458">
        <v>8</v>
      </c>
      <c r="K1458">
        <v>13467</v>
      </c>
      <c r="L1458">
        <v>107736</v>
      </c>
      <c r="M1458">
        <v>0</v>
      </c>
      <c r="N1458" t="s">
        <v>57</v>
      </c>
      <c r="O1458">
        <v>1</v>
      </c>
      <c r="P1458" t="s">
        <v>35</v>
      </c>
      <c r="Q1458">
        <v>139</v>
      </c>
      <c r="R1458">
        <v>353716</v>
      </c>
    </row>
    <row r="1459" spans="1:18" x14ac:dyDescent="0.3">
      <c r="A1459" t="s">
        <v>3297</v>
      </c>
      <c r="B1459" s="9">
        <v>45161</v>
      </c>
      <c r="C1459" t="s">
        <v>2596</v>
      </c>
      <c r="D1459" t="s">
        <v>2597</v>
      </c>
      <c r="E1459" t="s">
        <v>2598</v>
      </c>
      <c r="F1459" t="s">
        <v>1549</v>
      </c>
      <c r="G1459" t="s">
        <v>3298</v>
      </c>
      <c r="H1459" t="s">
        <v>65</v>
      </c>
      <c r="I1459" t="s">
        <v>66</v>
      </c>
      <c r="J1459">
        <v>19</v>
      </c>
      <c r="K1459">
        <v>103221</v>
      </c>
      <c r="L1459">
        <v>1961199</v>
      </c>
      <c r="M1459" t="s">
        <v>27</v>
      </c>
      <c r="N1459" t="s">
        <v>57</v>
      </c>
      <c r="O1459">
        <v>2</v>
      </c>
      <c r="P1459" t="s">
        <v>35</v>
      </c>
      <c r="Q1459">
        <v>55</v>
      </c>
      <c r="R1459">
        <v>647779</v>
      </c>
    </row>
    <row r="1460" spans="1:18" x14ac:dyDescent="0.3">
      <c r="A1460" t="s">
        <v>3299</v>
      </c>
      <c r="B1460" s="9">
        <v>45161</v>
      </c>
      <c r="C1460" t="s">
        <v>2596</v>
      </c>
      <c r="D1460" t="s">
        <v>2597</v>
      </c>
      <c r="E1460" t="s">
        <v>2616</v>
      </c>
      <c r="F1460" t="s">
        <v>1055</v>
      </c>
      <c r="G1460" t="s">
        <v>27</v>
      </c>
      <c r="H1460" t="s">
        <v>65</v>
      </c>
      <c r="I1460" t="s">
        <v>78</v>
      </c>
      <c r="J1460">
        <v>14</v>
      </c>
      <c r="K1460">
        <v>63796</v>
      </c>
      <c r="L1460">
        <v>893144</v>
      </c>
      <c r="M1460">
        <v>5</v>
      </c>
      <c r="N1460" t="s">
        <v>47</v>
      </c>
      <c r="O1460">
        <v>4</v>
      </c>
      <c r="P1460" t="s">
        <v>35</v>
      </c>
      <c r="Q1460">
        <v>41</v>
      </c>
      <c r="R1460">
        <v>647779</v>
      </c>
    </row>
    <row r="1461" spans="1:18" x14ac:dyDescent="0.3">
      <c r="A1461" t="s">
        <v>3300</v>
      </c>
      <c r="B1461" s="9">
        <v>45161</v>
      </c>
      <c r="C1461" t="s">
        <v>2596</v>
      </c>
      <c r="D1461" t="s">
        <v>2597</v>
      </c>
      <c r="E1461" t="s">
        <v>2598</v>
      </c>
      <c r="F1461" t="s">
        <v>196</v>
      </c>
      <c r="G1461" t="s">
        <v>3301</v>
      </c>
      <c r="H1461" t="s">
        <v>65</v>
      </c>
      <c r="I1461" t="s">
        <v>397</v>
      </c>
      <c r="J1461">
        <v>19</v>
      </c>
      <c r="K1461">
        <v>76029</v>
      </c>
      <c r="L1461">
        <v>1444551</v>
      </c>
      <c r="M1461">
        <v>5</v>
      </c>
      <c r="N1461" t="s">
        <v>57</v>
      </c>
      <c r="O1461">
        <v>3</v>
      </c>
      <c r="P1461" t="s">
        <v>35</v>
      </c>
      <c r="Q1461">
        <v>168</v>
      </c>
      <c r="R1461">
        <v>647779</v>
      </c>
    </row>
    <row r="1462" spans="1:18" x14ac:dyDescent="0.3">
      <c r="A1462" t="s">
        <v>3302</v>
      </c>
      <c r="B1462" s="9">
        <v>45162</v>
      </c>
      <c r="C1462" t="s">
        <v>2596</v>
      </c>
      <c r="D1462" t="s">
        <v>2597</v>
      </c>
      <c r="E1462" t="s">
        <v>2616</v>
      </c>
      <c r="F1462" t="s">
        <v>3303</v>
      </c>
      <c r="G1462" t="s">
        <v>3304</v>
      </c>
      <c r="H1462" t="s">
        <v>32</v>
      </c>
      <c r="I1462" t="s">
        <v>95</v>
      </c>
      <c r="J1462">
        <v>13</v>
      </c>
      <c r="K1462">
        <v>2723</v>
      </c>
      <c r="L1462">
        <v>35399</v>
      </c>
      <c r="M1462" t="s">
        <v>27</v>
      </c>
      <c r="N1462" t="s">
        <v>57</v>
      </c>
      <c r="O1462">
        <v>3</v>
      </c>
      <c r="P1462" t="s">
        <v>35</v>
      </c>
      <c r="Q1462">
        <v>13</v>
      </c>
      <c r="R1462">
        <v>670990</v>
      </c>
    </row>
    <row r="1463" spans="1:18" x14ac:dyDescent="0.3">
      <c r="A1463" t="s">
        <v>3305</v>
      </c>
      <c r="B1463" s="9">
        <v>45163</v>
      </c>
      <c r="C1463" t="s">
        <v>2596</v>
      </c>
      <c r="D1463" t="s">
        <v>2597</v>
      </c>
      <c r="E1463" t="s">
        <v>2616</v>
      </c>
      <c r="F1463" t="s">
        <v>276</v>
      </c>
      <c r="G1463" t="s">
        <v>3306</v>
      </c>
      <c r="H1463" t="s">
        <v>32</v>
      </c>
      <c r="I1463" t="s">
        <v>113</v>
      </c>
      <c r="J1463">
        <v>5</v>
      </c>
      <c r="K1463">
        <v>23580</v>
      </c>
      <c r="L1463">
        <v>117900</v>
      </c>
      <c r="M1463">
        <v>0</v>
      </c>
      <c r="N1463" t="s">
        <v>34</v>
      </c>
      <c r="O1463">
        <v>4</v>
      </c>
      <c r="P1463" t="s">
        <v>35</v>
      </c>
      <c r="Q1463">
        <v>105</v>
      </c>
      <c r="R1463">
        <v>670990</v>
      </c>
    </row>
    <row r="1464" spans="1:18" x14ac:dyDescent="0.3">
      <c r="A1464" t="s">
        <v>3307</v>
      </c>
      <c r="B1464" s="9">
        <v>45163</v>
      </c>
      <c r="C1464" t="s">
        <v>2596</v>
      </c>
      <c r="D1464" t="s">
        <v>2597</v>
      </c>
      <c r="E1464" t="s">
        <v>2598</v>
      </c>
      <c r="F1464" t="s">
        <v>734</v>
      </c>
      <c r="G1464" t="s">
        <v>3308</v>
      </c>
      <c r="H1464" t="s">
        <v>45</v>
      </c>
      <c r="I1464" t="s">
        <v>130</v>
      </c>
      <c r="J1464">
        <v>4</v>
      </c>
      <c r="K1464">
        <v>7727</v>
      </c>
      <c r="L1464">
        <v>30908</v>
      </c>
      <c r="M1464" t="s">
        <v>27</v>
      </c>
      <c r="N1464" t="s">
        <v>27</v>
      </c>
      <c r="O1464">
        <v>5</v>
      </c>
      <c r="P1464" t="s">
        <v>35</v>
      </c>
      <c r="Q1464">
        <v>80</v>
      </c>
      <c r="R1464">
        <v>339514</v>
      </c>
    </row>
    <row r="1465" spans="1:18" x14ac:dyDescent="0.3">
      <c r="A1465" t="s">
        <v>3309</v>
      </c>
      <c r="B1465" s="9">
        <v>45164</v>
      </c>
      <c r="C1465" t="s">
        <v>2596</v>
      </c>
      <c r="D1465" t="s">
        <v>2597</v>
      </c>
      <c r="E1465" t="s">
        <v>2616</v>
      </c>
      <c r="F1465" t="s">
        <v>1602</v>
      </c>
      <c r="G1465" t="s">
        <v>3310</v>
      </c>
      <c r="H1465" t="s">
        <v>24</v>
      </c>
      <c r="I1465" t="s">
        <v>92</v>
      </c>
      <c r="J1465">
        <v>12</v>
      </c>
      <c r="K1465">
        <v>252336</v>
      </c>
      <c r="L1465">
        <v>3028032</v>
      </c>
      <c r="M1465">
        <v>5</v>
      </c>
      <c r="N1465" t="s">
        <v>47</v>
      </c>
      <c r="O1465">
        <v>4</v>
      </c>
      <c r="P1465" t="s">
        <v>35</v>
      </c>
      <c r="Q1465">
        <v>62</v>
      </c>
      <c r="R1465">
        <v>1309937</v>
      </c>
    </row>
    <row r="1466" spans="1:18" x14ac:dyDescent="0.3">
      <c r="A1466" t="s">
        <v>3311</v>
      </c>
      <c r="B1466" s="9">
        <v>45166</v>
      </c>
      <c r="C1466" t="s">
        <v>2596</v>
      </c>
      <c r="D1466" t="s">
        <v>2597</v>
      </c>
      <c r="E1466" t="s">
        <v>2616</v>
      </c>
      <c r="F1466" t="s">
        <v>931</v>
      </c>
      <c r="G1466" t="s">
        <v>3312</v>
      </c>
      <c r="H1466" t="s">
        <v>45</v>
      </c>
      <c r="I1466" t="s">
        <v>82</v>
      </c>
      <c r="J1466">
        <v>6</v>
      </c>
      <c r="K1466">
        <v>17839</v>
      </c>
      <c r="L1466">
        <v>107034</v>
      </c>
      <c r="M1466">
        <v>10</v>
      </c>
      <c r="N1466" t="s">
        <v>26</v>
      </c>
      <c r="O1466">
        <v>2</v>
      </c>
      <c r="P1466" t="s">
        <v>35</v>
      </c>
      <c r="Q1466">
        <v>1</v>
      </c>
      <c r="R1466">
        <v>339514</v>
      </c>
    </row>
    <row r="1467" spans="1:18" x14ac:dyDescent="0.3">
      <c r="A1467" t="s">
        <v>3313</v>
      </c>
      <c r="B1467" s="9">
        <v>45166</v>
      </c>
      <c r="C1467" t="s">
        <v>2596</v>
      </c>
      <c r="D1467" t="s">
        <v>2597</v>
      </c>
      <c r="E1467" t="s">
        <v>2616</v>
      </c>
      <c r="F1467" t="s">
        <v>2108</v>
      </c>
      <c r="G1467" t="s">
        <v>3314</v>
      </c>
      <c r="H1467" t="s">
        <v>40</v>
      </c>
      <c r="I1467" t="s">
        <v>171</v>
      </c>
      <c r="J1467">
        <v>6</v>
      </c>
      <c r="K1467">
        <v>16081</v>
      </c>
      <c r="L1467">
        <v>96486</v>
      </c>
      <c r="M1467" t="s">
        <v>27</v>
      </c>
      <c r="N1467" t="s">
        <v>26</v>
      </c>
      <c r="O1467">
        <v>3</v>
      </c>
      <c r="P1467" t="s">
        <v>35</v>
      </c>
      <c r="Q1467">
        <v>29</v>
      </c>
      <c r="R1467">
        <v>353716</v>
      </c>
    </row>
    <row r="1468" spans="1:18" x14ac:dyDescent="0.3">
      <c r="A1468" t="s">
        <v>3315</v>
      </c>
      <c r="B1468" s="9">
        <v>45167</v>
      </c>
      <c r="C1468" t="s">
        <v>2596</v>
      </c>
      <c r="D1468" t="s">
        <v>2597</v>
      </c>
      <c r="E1468" t="s">
        <v>2598</v>
      </c>
      <c r="F1468" t="s">
        <v>434</v>
      </c>
      <c r="G1468" t="s">
        <v>3316</v>
      </c>
      <c r="H1468" t="s">
        <v>65</v>
      </c>
      <c r="I1468" t="s">
        <v>382</v>
      </c>
      <c r="J1468">
        <v>17</v>
      </c>
      <c r="K1468">
        <v>163882</v>
      </c>
      <c r="L1468">
        <v>2785994</v>
      </c>
      <c r="M1468">
        <v>10</v>
      </c>
      <c r="N1468" t="s">
        <v>27</v>
      </c>
      <c r="O1468">
        <v>5</v>
      </c>
      <c r="P1468" t="s">
        <v>35</v>
      </c>
      <c r="Q1468">
        <v>159</v>
      </c>
      <c r="R1468">
        <v>647779</v>
      </c>
    </row>
    <row r="1469" spans="1:18" x14ac:dyDescent="0.3">
      <c r="A1469" t="s">
        <v>3317</v>
      </c>
      <c r="B1469" s="9">
        <v>45168</v>
      </c>
      <c r="C1469" t="s">
        <v>2596</v>
      </c>
      <c r="D1469" t="s">
        <v>2597</v>
      </c>
      <c r="E1469" t="s">
        <v>2598</v>
      </c>
      <c r="F1469" t="s">
        <v>2055</v>
      </c>
      <c r="G1469" t="s">
        <v>3318</v>
      </c>
      <c r="H1469" t="s">
        <v>65</v>
      </c>
      <c r="I1469" t="s">
        <v>78</v>
      </c>
      <c r="J1469">
        <v>15</v>
      </c>
      <c r="K1469">
        <v>42081</v>
      </c>
      <c r="L1469">
        <v>631215</v>
      </c>
      <c r="M1469">
        <v>0</v>
      </c>
      <c r="N1469" t="s">
        <v>57</v>
      </c>
      <c r="O1469">
        <v>4</v>
      </c>
      <c r="P1469" t="s">
        <v>35</v>
      </c>
      <c r="Q1469">
        <v>68</v>
      </c>
      <c r="R1469">
        <v>647779</v>
      </c>
    </row>
    <row r="1470" spans="1:18" x14ac:dyDescent="0.3">
      <c r="A1470" t="s">
        <v>3319</v>
      </c>
      <c r="B1470" s="9">
        <v>45170</v>
      </c>
      <c r="C1470" t="s">
        <v>2596</v>
      </c>
      <c r="D1470" t="s">
        <v>2597</v>
      </c>
      <c r="E1470" t="s">
        <v>2598</v>
      </c>
      <c r="F1470" t="s">
        <v>2951</v>
      </c>
      <c r="G1470" t="s">
        <v>3320</v>
      </c>
      <c r="H1470" t="s">
        <v>32</v>
      </c>
      <c r="I1470" t="s">
        <v>33</v>
      </c>
      <c r="J1470">
        <v>12</v>
      </c>
      <c r="K1470">
        <v>12859</v>
      </c>
      <c r="L1470">
        <v>154308</v>
      </c>
      <c r="M1470">
        <v>5</v>
      </c>
      <c r="N1470" t="s">
        <v>57</v>
      </c>
      <c r="O1470">
        <v>2</v>
      </c>
      <c r="P1470" t="s">
        <v>35</v>
      </c>
      <c r="Q1470">
        <v>29</v>
      </c>
      <c r="R1470">
        <v>670990</v>
      </c>
    </row>
    <row r="1471" spans="1:18" x14ac:dyDescent="0.3">
      <c r="A1471" t="s">
        <v>3321</v>
      </c>
      <c r="B1471" s="9">
        <v>45171</v>
      </c>
      <c r="C1471" t="s">
        <v>2596</v>
      </c>
      <c r="D1471" t="s">
        <v>2597</v>
      </c>
      <c r="E1471" t="s">
        <v>2616</v>
      </c>
      <c r="F1471" t="s">
        <v>160</v>
      </c>
      <c r="G1471" t="s">
        <v>3322</v>
      </c>
      <c r="H1471" t="s">
        <v>32</v>
      </c>
      <c r="I1471" t="s">
        <v>113</v>
      </c>
      <c r="J1471">
        <v>3</v>
      </c>
      <c r="K1471">
        <v>23404</v>
      </c>
      <c r="L1471">
        <v>70212</v>
      </c>
      <c r="M1471">
        <v>5</v>
      </c>
      <c r="N1471" t="s">
        <v>26</v>
      </c>
      <c r="O1471" t="s">
        <v>27</v>
      </c>
      <c r="P1471" t="s">
        <v>35</v>
      </c>
      <c r="Q1471">
        <v>166</v>
      </c>
      <c r="R1471">
        <v>670990</v>
      </c>
    </row>
    <row r="1472" spans="1:18" x14ac:dyDescent="0.3">
      <c r="A1472" t="s">
        <v>3323</v>
      </c>
      <c r="B1472" s="9">
        <v>45171</v>
      </c>
      <c r="C1472" t="s">
        <v>2596</v>
      </c>
      <c r="D1472" t="s">
        <v>2597</v>
      </c>
      <c r="E1472" t="s">
        <v>2598</v>
      </c>
      <c r="F1472" t="s">
        <v>2352</v>
      </c>
      <c r="G1472" t="s">
        <v>3324</v>
      </c>
      <c r="H1472" t="s">
        <v>24</v>
      </c>
      <c r="I1472" t="s">
        <v>56</v>
      </c>
      <c r="J1472">
        <v>7</v>
      </c>
      <c r="K1472">
        <v>91620</v>
      </c>
      <c r="L1472">
        <v>641340</v>
      </c>
      <c r="M1472">
        <v>0</v>
      </c>
      <c r="N1472" t="s">
        <v>57</v>
      </c>
      <c r="O1472">
        <v>2</v>
      </c>
      <c r="P1472" t="s">
        <v>35</v>
      </c>
      <c r="Q1472">
        <v>168</v>
      </c>
      <c r="R1472">
        <v>1309937</v>
      </c>
    </row>
    <row r="1473" spans="1:18" x14ac:dyDescent="0.3">
      <c r="A1473" t="s">
        <v>3325</v>
      </c>
      <c r="B1473" s="9">
        <v>45171</v>
      </c>
      <c r="C1473" t="s">
        <v>2596</v>
      </c>
      <c r="D1473" t="s">
        <v>2597</v>
      </c>
      <c r="E1473" t="s">
        <v>2598</v>
      </c>
      <c r="F1473" t="s">
        <v>898</v>
      </c>
      <c r="G1473" t="s">
        <v>3326</v>
      </c>
      <c r="H1473" t="s">
        <v>24</v>
      </c>
      <c r="I1473" t="s">
        <v>174</v>
      </c>
      <c r="J1473">
        <v>10</v>
      </c>
      <c r="K1473">
        <v>89045</v>
      </c>
      <c r="L1473">
        <v>890450</v>
      </c>
      <c r="M1473" t="s">
        <v>27</v>
      </c>
      <c r="N1473" t="s">
        <v>27</v>
      </c>
      <c r="O1473">
        <v>1</v>
      </c>
      <c r="P1473" t="s">
        <v>27</v>
      </c>
      <c r="Q1473">
        <v>31</v>
      </c>
      <c r="R1473">
        <v>1309937</v>
      </c>
    </row>
    <row r="1474" spans="1:18" x14ac:dyDescent="0.3">
      <c r="A1474" t="s">
        <v>3327</v>
      </c>
      <c r="B1474" s="9">
        <v>45172</v>
      </c>
      <c r="C1474" t="s">
        <v>2596</v>
      </c>
      <c r="D1474" t="s">
        <v>2597</v>
      </c>
      <c r="E1474" t="s">
        <v>2352</v>
      </c>
      <c r="F1474" t="s">
        <v>1113</v>
      </c>
      <c r="G1474" t="s">
        <v>3328</v>
      </c>
      <c r="H1474" t="s">
        <v>45</v>
      </c>
      <c r="I1474" t="s">
        <v>46</v>
      </c>
      <c r="J1474">
        <v>6</v>
      </c>
      <c r="K1474">
        <v>19819</v>
      </c>
      <c r="L1474">
        <v>118914</v>
      </c>
      <c r="M1474" t="s">
        <v>27</v>
      </c>
      <c r="N1474" t="s">
        <v>26</v>
      </c>
      <c r="O1474">
        <v>5</v>
      </c>
      <c r="P1474" t="s">
        <v>35</v>
      </c>
      <c r="Q1474">
        <v>18</v>
      </c>
      <c r="R1474">
        <v>339514</v>
      </c>
    </row>
    <row r="1475" spans="1:18" x14ac:dyDescent="0.3">
      <c r="A1475" t="s">
        <v>3329</v>
      </c>
      <c r="B1475" s="9">
        <v>45172</v>
      </c>
      <c r="C1475" t="s">
        <v>2596</v>
      </c>
      <c r="D1475" t="s">
        <v>2597</v>
      </c>
      <c r="E1475" t="s">
        <v>2616</v>
      </c>
      <c r="F1475" t="s">
        <v>487</v>
      </c>
      <c r="G1475" t="s">
        <v>3330</v>
      </c>
      <c r="H1475" t="s">
        <v>40</v>
      </c>
      <c r="I1475" t="s">
        <v>106</v>
      </c>
      <c r="J1475">
        <v>2</v>
      </c>
      <c r="K1475">
        <v>6957</v>
      </c>
      <c r="L1475">
        <v>13914</v>
      </c>
      <c r="M1475" t="s">
        <v>27</v>
      </c>
      <c r="N1475" t="s">
        <v>47</v>
      </c>
      <c r="O1475">
        <v>4</v>
      </c>
      <c r="P1475" t="s">
        <v>35</v>
      </c>
      <c r="Q1475">
        <v>30</v>
      </c>
      <c r="R1475">
        <v>353716</v>
      </c>
    </row>
    <row r="1476" spans="1:18" x14ac:dyDescent="0.3">
      <c r="A1476" t="s">
        <v>3331</v>
      </c>
      <c r="B1476" s="9">
        <v>45174</v>
      </c>
      <c r="C1476" t="s">
        <v>2596</v>
      </c>
      <c r="D1476" t="s">
        <v>2597</v>
      </c>
      <c r="E1476" t="s">
        <v>2598</v>
      </c>
      <c r="F1476" t="s">
        <v>1705</v>
      </c>
      <c r="G1476" t="s">
        <v>3332</v>
      </c>
      <c r="H1476" t="s">
        <v>40</v>
      </c>
      <c r="I1476" t="s">
        <v>123</v>
      </c>
      <c r="J1476">
        <v>6</v>
      </c>
      <c r="K1476">
        <v>12339</v>
      </c>
      <c r="L1476">
        <v>74034</v>
      </c>
      <c r="M1476">
        <v>0</v>
      </c>
      <c r="N1476" t="s">
        <v>47</v>
      </c>
      <c r="O1476">
        <v>5</v>
      </c>
      <c r="P1476" t="s">
        <v>28</v>
      </c>
      <c r="Q1476">
        <v>47</v>
      </c>
      <c r="R1476">
        <v>353716</v>
      </c>
    </row>
    <row r="1477" spans="1:18" x14ac:dyDescent="0.3">
      <c r="A1477" t="s">
        <v>3333</v>
      </c>
      <c r="B1477" s="9">
        <v>45174</v>
      </c>
      <c r="C1477" t="s">
        <v>2596</v>
      </c>
      <c r="D1477" t="s">
        <v>2597</v>
      </c>
      <c r="E1477" t="s">
        <v>2352</v>
      </c>
      <c r="F1477" t="s">
        <v>90</v>
      </c>
      <c r="G1477" t="s">
        <v>3334</v>
      </c>
      <c r="H1477" t="s">
        <v>32</v>
      </c>
      <c r="I1477" t="s">
        <v>158</v>
      </c>
      <c r="J1477">
        <v>11</v>
      </c>
      <c r="K1477">
        <v>14536</v>
      </c>
      <c r="L1477">
        <v>159896</v>
      </c>
      <c r="M1477">
        <v>0</v>
      </c>
      <c r="N1477" t="s">
        <v>57</v>
      </c>
      <c r="O1477">
        <v>3</v>
      </c>
      <c r="P1477" t="s">
        <v>28</v>
      </c>
      <c r="Q1477">
        <v>123</v>
      </c>
      <c r="R1477">
        <v>670990</v>
      </c>
    </row>
    <row r="1478" spans="1:18" x14ac:dyDescent="0.3">
      <c r="A1478" t="s">
        <v>3335</v>
      </c>
      <c r="B1478" s="9">
        <v>45176</v>
      </c>
      <c r="C1478" t="s">
        <v>2596</v>
      </c>
      <c r="D1478" t="s">
        <v>2597</v>
      </c>
      <c r="E1478" t="s">
        <v>2352</v>
      </c>
      <c r="F1478" t="s">
        <v>819</v>
      </c>
      <c r="G1478" t="s">
        <v>3336</v>
      </c>
      <c r="H1478" t="s">
        <v>45</v>
      </c>
      <c r="I1478" t="s">
        <v>181</v>
      </c>
      <c r="J1478">
        <v>16</v>
      </c>
      <c r="K1478">
        <v>40387</v>
      </c>
      <c r="L1478">
        <v>646192</v>
      </c>
      <c r="M1478">
        <v>5</v>
      </c>
      <c r="N1478" t="s">
        <v>27</v>
      </c>
      <c r="O1478" t="s">
        <v>27</v>
      </c>
      <c r="P1478" t="s">
        <v>28</v>
      </c>
      <c r="Q1478">
        <v>49</v>
      </c>
      <c r="R1478">
        <v>339514</v>
      </c>
    </row>
    <row r="1479" spans="1:18" x14ac:dyDescent="0.3">
      <c r="A1479" t="s">
        <v>3337</v>
      </c>
      <c r="B1479" s="9">
        <v>45177</v>
      </c>
      <c r="C1479" t="s">
        <v>2596</v>
      </c>
      <c r="D1479" t="s">
        <v>2597</v>
      </c>
      <c r="E1479" t="s">
        <v>2616</v>
      </c>
      <c r="F1479" t="s">
        <v>1304</v>
      </c>
      <c r="G1479" t="s">
        <v>27</v>
      </c>
      <c r="H1479" t="s">
        <v>24</v>
      </c>
      <c r="I1479" t="s">
        <v>174</v>
      </c>
      <c r="J1479">
        <v>16</v>
      </c>
      <c r="K1479">
        <v>336676</v>
      </c>
      <c r="L1479">
        <v>5386816</v>
      </c>
      <c r="M1479">
        <v>0</v>
      </c>
      <c r="N1479" t="s">
        <v>47</v>
      </c>
      <c r="O1479" t="s">
        <v>27</v>
      </c>
      <c r="P1479" t="s">
        <v>35</v>
      </c>
      <c r="Q1479">
        <v>90</v>
      </c>
      <c r="R1479">
        <v>1309937</v>
      </c>
    </row>
    <row r="1480" spans="1:18" x14ac:dyDescent="0.3">
      <c r="A1480" t="s">
        <v>3338</v>
      </c>
      <c r="B1480" s="9">
        <v>45177</v>
      </c>
      <c r="C1480" t="s">
        <v>2596</v>
      </c>
      <c r="D1480" t="s">
        <v>2597</v>
      </c>
      <c r="E1480" t="s">
        <v>2616</v>
      </c>
      <c r="F1480" t="s">
        <v>498</v>
      </c>
      <c r="G1480" t="s">
        <v>3339</v>
      </c>
      <c r="H1480" t="s">
        <v>45</v>
      </c>
      <c r="I1480" t="s">
        <v>98</v>
      </c>
      <c r="J1480">
        <v>14</v>
      </c>
      <c r="K1480">
        <v>17279</v>
      </c>
      <c r="L1480">
        <v>241906</v>
      </c>
      <c r="M1480">
        <v>20</v>
      </c>
      <c r="N1480" t="s">
        <v>27</v>
      </c>
      <c r="O1480">
        <v>5</v>
      </c>
      <c r="P1480" t="s">
        <v>35</v>
      </c>
      <c r="Q1480">
        <v>26</v>
      </c>
      <c r="R1480">
        <v>339514</v>
      </c>
    </row>
    <row r="1481" spans="1:18" x14ac:dyDescent="0.3">
      <c r="A1481" t="s">
        <v>3340</v>
      </c>
      <c r="B1481" s="9">
        <v>45177</v>
      </c>
      <c r="C1481" t="s">
        <v>2596</v>
      </c>
      <c r="D1481" t="s">
        <v>2597</v>
      </c>
      <c r="E1481" t="s">
        <v>2352</v>
      </c>
      <c r="F1481" t="s">
        <v>370</v>
      </c>
      <c r="G1481" t="s">
        <v>27</v>
      </c>
      <c r="H1481" t="s">
        <v>24</v>
      </c>
      <c r="I1481" t="s">
        <v>92</v>
      </c>
      <c r="J1481">
        <v>4</v>
      </c>
      <c r="K1481">
        <v>320048</v>
      </c>
      <c r="L1481">
        <v>1280192</v>
      </c>
      <c r="M1481">
        <v>15</v>
      </c>
      <c r="N1481" t="s">
        <v>57</v>
      </c>
      <c r="O1481">
        <v>5</v>
      </c>
      <c r="P1481" t="s">
        <v>35</v>
      </c>
      <c r="Q1481">
        <v>55</v>
      </c>
      <c r="R1481">
        <v>1309937</v>
      </c>
    </row>
    <row r="1482" spans="1:18" x14ac:dyDescent="0.3">
      <c r="A1482" t="s">
        <v>3341</v>
      </c>
      <c r="B1482" s="9">
        <v>45179</v>
      </c>
      <c r="C1482" t="s">
        <v>2596</v>
      </c>
      <c r="D1482" t="s">
        <v>2597</v>
      </c>
      <c r="E1482" t="s">
        <v>2598</v>
      </c>
      <c r="F1482" t="s">
        <v>3342</v>
      </c>
      <c r="G1482" t="s">
        <v>3343</v>
      </c>
      <c r="H1482" t="s">
        <v>45</v>
      </c>
      <c r="I1482" t="s">
        <v>181</v>
      </c>
      <c r="J1482">
        <v>15</v>
      </c>
      <c r="K1482">
        <v>35768</v>
      </c>
      <c r="L1482">
        <v>536520</v>
      </c>
      <c r="M1482">
        <v>10</v>
      </c>
      <c r="N1482" t="s">
        <v>27</v>
      </c>
      <c r="O1482">
        <v>3</v>
      </c>
      <c r="P1482" t="s">
        <v>35</v>
      </c>
      <c r="Q1482">
        <v>152</v>
      </c>
      <c r="R1482">
        <v>339514</v>
      </c>
    </row>
    <row r="1483" spans="1:18" x14ac:dyDescent="0.3">
      <c r="A1483" t="s">
        <v>3344</v>
      </c>
      <c r="B1483" s="9">
        <v>45179</v>
      </c>
      <c r="C1483" t="s">
        <v>2596</v>
      </c>
      <c r="D1483" t="s">
        <v>2597</v>
      </c>
      <c r="E1483" t="s">
        <v>2616</v>
      </c>
      <c r="F1483" t="s">
        <v>1226</v>
      </c>
      <c r="G1483" t="s">
        <v>3345</v>
      </c>
      <c r="H1483" t="s">
        <v>24</v>
      </c>
      <c r="I1483" t="s">
        <v>92</v>
      </c>
      <c r="J1483">
        <v>8</v>
      </c>
      <c r="K1483">
        <v>113770</v>
      </c>
      <c r="L1483">
        <v>910160</v>
      </c>
      <c r="M1483">
        <v>10</v>
      </c>
      <c r="N1483" t="s">
        <v>57</v>
      </c>
      <c r="O1483">
        <v>4</v>
      </c>
      <c r="P1483" t="s">
        <v>35</v>
      </c>
      <c r="Q1483">
        <v>46</v>
      </c>
      <c r="R1483">
        <v>1309937</v>
      </c>
    </row>
    <row r="1484" spans="1:18" x14ac:dyDescent="0.3">
      <c r="A1484" t="s">
        <v>3346</v>
      </c>
      <c r="B1484" s="9">
        <v>45179</v>
      </c>
      <c r="C1484" t="s">
        <v>2596</v>
      </c>
      <c r="D1484" t="s">
        <v>2597</v>
      </c>
      <c r="E1484" t="s">
        <v>2598</v>
      </c>
      <c r="F1484" t="s">
        <v>1241</v>
      </c>
      <c r="G1484" t="s">
        <v>27</v>
      </c>
      <c r="H1484" t="s">
        <v>32</v>
      </c>
      <c r="I1484" t="s">
        <v>141</v>
      </c>
      <c r="J1484">
        <v>6</v>
      </c>
      <c r="K1484">
        <v>20414</v>
      </c>
      <c r="L1484">
        <v>122484</v>
      </c>
      <c r="M1484">
        <v>5</v>
      </c>
      <c r="N1484" t="s">
        <v>26</v>
      </c>
      <c r="O1484">
        <v>4</v>
      </c>
      <c r="P1484" t="s">
        <v>28</v>
      </c>
      <c r="Q1484">
        <v>118</v>
      </c>
      <c r="R1484">
        <v>670990</v>
      </c>
    </row>
    <row r="1485" spans="1:18" x14ac:dyDescent="0.3">
      <c r="A1485" t="s">
        <v>3347</v>
      </c>
      <c r="B1485" s="9">
        <v>45179</v>
      </c>
      <c r="C1485" t="s">
        <v>2596</v>
      </c>
      <c r="D1485" t="s">
        <v>2597</v>
      </c>
      <c r="E1485" t="s">
        <v>2598</v>
      </c>
      <c r="F1485" t="s">
        <v>440</v>
      </c>
      <c r="G1485" t="s">
        <v>3348</v>
      </c>
      <c r="H1485" t="s">
        <v>45</v>
      </c>
      <c r="I1485" t="s">
        <v>130</v>
      </c>
      <c r="J1485">
        <v>18</v>
      </c>
      <c r="K1485">
        <v>14123</v>
      </c>
      <c r="L1485">
        <v>254214</v>
      </c>
      <c r="M1485">
        <v>0</v>
      </c>
      <c r="N1485" t="s">
        <v>57</v>
      </c>
      <c r="O1485">
        <v>2</v>
      </c>
      <c r="P1485" t="s">
        <v>35</v>
      </c>
      <c r="Q1485">
        <v>79</v>
      </c>
      <c r="R1485">
        <v>339514</v>
      </c>
    </row>
    <row r="1486" spans="1:18" x14ac:dyDescent="0.3">
      <c r="A1486" t="s">
        <v>3349</v>
      </c>
      <c r="B1486" s="9">
        <v>45180</v>
      </c>
      <c r="C1486" t="s">
        <v>2596</v>
      </c>
      <c r="D1486" t="s">
        <v>2597</v>
      </c>
      <c r="E1486" t="s">
        <v>2598</v>
      </c>
      <c r="F1486" t="s">
        <v>233</v>
      </c>
      <c r="G1486" t="s">
        <v>3350</v>
      </c>
      <c r="H1486" t="s">
        <v>32</v>
      </c>
      <c r="I1486" t="s">
        <v>33</v>
      </c>
      <c r="J1486">
        <v>6</v>
      </c>
      <c r="K1486">
        <v>13983</v>
      </c>
      <c r="L1486">
        <v>83898</v>
      </c>
      <c r="M1486">
        <v>0</v>
      </c>
      <c r="N1486" t="s">
        <v>57</v>
      </c>
      <c r="O1486">
        <v>5</v>
      </c>
      <c r="P1486" t="s">
        <v>28</v>
      </c>
      <c r="Q1486">
        <v>155</v>
      </c>
      <c r="R1486">
        <v>670990</v>
      </c>
    </row>
    <row r="1487" spans="1:18" x14ac:dyDescent="0.3">
      <c r="A1487" t="s">
        <v>3351</v>
      </c>
      <c r="B1487" s="9">
        <v>45181</v>
      </c>
      <c r="C1487" t="s">
        <v>2596</v>
      </c>
      <c r="D1487" t="s">
        <v>2597</v>
      </c>
      <c r="E1487" t="s">
        <v>2616</v>
      </c>
      <c r="F1487" t="s">
        <v>592</v>
      </c>
      <c r="G1487" t="s">
        <v>3352</v>
      </c>
      <c r="H1487" t="s">
        <v>32</v>
      </c>
      <c r="I1487" t="s">
        <v>95</v>
      </c>
      <c r="J1487">
        <v>2</v>
      </c>
      <c r="K1487">
        <v>16369</v>
      </c>
      <c r="L1487">
        <v>32738</v>
      </c>
      <c r="M1487">
        <v>5</v>
      </c>
      <c r="N1487" t="s">
        <v>26</v>
      </c>
      <c r="O1487" t="s">
        <v>27</v>
      </c>
      <c r="P1487" t="s">
        <v>35</v>
      </c>
      <c r="Q1487">
        <v>53</v>
      </c>
      <c r="R1487">
        <v>670990</v>
      </c>
    </row>
    <row r="1488" spans="1:18" x14ac:dyDescent="0.3">
      <c r="A1488" t="s">
        <v>3353</v>
      </c>
      <c r="B1488" s="9">
        <v>45181</v>
      </c>
      <c r="C1488" t="s">
        <v>2596</v>
      </c>
      <c r="D1488" t="s">
        <v>2597</v>
      </c>
      <c r="E1488" t="s">
        <v>2352</v>
      </c>
      <c r="F1488" t="s">
        <v>3354</v>
      </c>
      <c r="G1488" t="s">
        <v>3355</v>
      </c>
      <c r="H1488" t="s">
        <v>24</v>
      </c>
      <c r="I1488" t="s">
        <v>25</v>
      </c>
      <c r="J1488">
        <v>9</v>
      </c>
      <c r="K1488">
        <v>339239</v>
      </c>
      <c r="L1488">
        <v>3053151</v>
      </c>
      <c r="M1488">
        <v>5</v>
      </c>
      <c r="N1488" t="s">
        <v>47</v>
      </c>
      <c r="O1488" t="s">
        <v>27</v>
      </c>
      <c r="P1488" t="s">
        <v>28</v>
      </c>
      <c r="Q1488">
        <v>80</v>
      </c>
      <c r="R1488">
        <v>1309937</v>
      </c>
    </row>
    <row r="1489" spans="1:18" x14ac:dyDescent="0.3">
      <c r="A1489" t="s">
        <v>3356</v>
      </c>
      <c r="B1489" s="9">
        <v>45182</v>
      </c>
      <c r="C1489" t="s">
        <v>2596</v>
      </c>
      <c r="D1489" t="s">
        <v>2597</v>
      </c>
      <c r="E1489" t="s">
        <v>2352</v>
      </c>
      <c r="F1489" t="s">
        <v>2083</v>
      </c>
      <c r="G1489" t="s">
        <v>3357</v>
      </c>
      <c r="H1489" t="s">
        <v>65</v>
      </c>
      <c r="I1489" t="s">
        <v>397</v>
      </c>
      <c r="J1489">
        <v>3</v>
      </c>
      <c r="K1489">
        <v>99341</v>
      </c>
      <c r="L1489">
        <v>298023</v>
      </c>
      <c r="M1489" t="s">
        <v>27</v>
      </c>
      <c r="N1489" t="s">
        <v>57</v>
      </c>
      <c r="O1489">
        <v>4</v>
      </c>
      <c r="P1489" t="s">
        <v>35</v>
      </c>
      <c r="Q1489">
        <v>44</v>
      </c>
      <c r="R1489">
        <v>647779</v>
      </c>
    </row>
    <row r="1490" spans="1:18" x14ac:dyDescent="0.3">
      <c r="A1490" t="s">
        <v>3358</v>
      </c>
      <c r="B1490" s="9">
        <v>45182</v>
      </c>
      <c r="C1490" t="s">
        <v>2596</v>
      </c>
      <c r="D1490" t="s">
        <v>2597</v>
      </c>
      <c r="E1490" t="s">
        <v>2616</v>
      </c>
      <c r="F1490" t="s">
        <v>1313</v>
      </c>
      <c r="G1490" t="s">
        <v>3359</v>
      </c>
      <c r="H1490" t="s">
        <v>32</v>
      </c>
      <c r="I1490" t="s">
        <v>113</v>
      </c>
      <c r="J1490">
        <v>14</v>
      </c>
      <c r="K1490">
        <v>13914</v>
      </c>
      <c r="L1490">
        <v>194796</v>
      </c>
      <c r="M1490">
        <v>0</v>
      </c>
      <c r="N1490" t="s">
        <v>27</v>
      </c>
      <c r="O1490">
        <v>2</v>
      </c>
      <c r="P1490" t="s">
        <v>28</v>
      </c>
      <c r="Q1490">
        <v>80</v>
      </c>
      <c r="R1490">
        <v>670990</v>
      </c>
    </row>
    <row r="1491" spans="1:18" x14ac:dyDescent="0.3">
      <c r="A1491" t="s">
        <v>3360</v>
      </c>
      <c r="B1491" s="9">
        <v>45183</v>
      </c>
      <c r="C1491" t="s">
        <v>2596</v>
      </c>
      <c r="D1491" t="s">
        <v>2597</v>
      </c>
      <c r="E1491" t="s">
        <v>2616</v>
      </c>
      <c r="F1491" t="s">
        <v>1813</v>
      </c>
      <c r="G1491" t="s">
        <v>3361</v>
      </c>
      <c r="H1491" t="s">
        <v>65</v>
      </c>
      <c r="I1491" t="s">
        <v>289</v>
      </c>
      <c r="J1491">
        <v>7</v>
      </c>
      <c r="K1491">
        <v>126672</v>
      </c>
      <c r="L1491">
        <v>886704</v>
      </c>
      <c r="M1491" t="s">
        <v>27</v>
      </c>
      <c r="N1491" t="s">
        <v>47</v>
      </c>
      <c r="O1491">
        <v>4</v>
      </c>
      <c r="P1491" t="s">
        <v>35</v>
      </c>
      <c r="Q1491">
        <v>43</v>
      </c>
      <c r="R1491">
        <v>647779</v>
      </c>
    </row>
    <row r="1492" spans="1:18" x14ac:dyDescent="0.3">
      <c r="A1492" t="s">
        <v>3362</v>
      </c>
      <c r="B1492" s="9">
        <v>45184</v>
      </c>
      <c r="C1492" t="s">
        <v>2596</v>
      </c>
      <c r="D1492" t="s">
        <v>2597</v>
      </c>
      <c r="E1492" t="s">
        <v>2616</v>
      </c>
      <c r="F1492" t="s">
        <v>1642</v>
      </c>
      <c r="G1492" t="s">
        <v>3363</v>
      </c>
      <c r="H1492" t="s">
        <v>40</v>
      </c>
      <c r="I1492" t="s">
        <v>123</v>
      </c>
      <c r="J1492">
        <v>16</v>
      </c>
      <c r="K1492">
        <v>9177</v>
      </c>
      <c r="L1492">
        <v>146832</v>
      </c>
      <c r="M1492" t="s">
        <v>27</v>
      </c>
      <c r="N1492" t="s">
        <v>57</v>
      </c>
      <c r="O1492">
        <v>3</v>
      </c>
      <c r="P1492" t="s">
        <v>28</v>
      </c>
      <c r="Q1492">
        <v>175</v>
      </c>
      <c r="R1492">
        <v>353716</v>
      </c>
    </row>
    <row r="1493" spans="1:18" x14ac:dyDescent="0.3">
      <c r="A1493" t="s">
        <v>3364</v>
      </c>
      <c r="B1493" s="9">
        <v>45185</v>
      </c>
      <c r="C1493" t="s">
        <v>2596</v>
      </c>
      <c r="D1493" t="s">
        <v>2597</v>
      </c>
      <c r="E1493" t="s">
        <v>2598</v>
      </c>
      <c r="F1493" t="s">
        <v>851</v>
      </c>
      <c r="G1493" t="s">
        <v>3365</v>
      </c>
      <c r="H1493" t="s">
        <v>40</v>
      </c>
      <c r="I1493" t="s">
        <v>106</v>
      </c>
      <c r="J1493">
        <v>6</v>
      </c>
      <c r="K1493">
        <v>12815</v>
      </c>
      <c r="L1493">
        <v>76890</v>
      </c>
      <c r="M1493">
        <v>0</v>
      </c>
      <c r="N1493" t="s">
        <v>26</v>
      </c>
      <c r="O1493">
        <v>2</v>
      </c>
      <c r="P1493" t="s">
        <v>28</v>
      </c>
      <c r="Q1493">
        <v>19</v>
      </c>
      <c r="R1493">
        <v>353716</v>
      </c>
    </row>
    <row r="1494" spans="1:18" x14ac:dyDescent="0.3">
      <c r="A1494" t="s">
        <v>3366</v>
      </c>
      <c r="B1494" s="9">
        <v>45185</v>
      </c>
      <c r="C1494" t="s">
        <v>2596</v>
      </c>
      <c r="D1494" t="s">
        <v>2597</v>
      </c>
      <c r="E1494" t="s">
        <v>2598</v>
      </c>
      <c r="F1494" t="s">
        <v>1977</v>
      </c>
      <c r="G1494" t="s">
        <v>3367</v>
      </c>
      <c r="H1494" t="s">
        <v>65</v>
      </c>
      <c r="I1494" t="s">
        <v>289</v>
      </c>
      <c r="J1494">
        <v>10</v>
      </c>
      <c r="K1494">
        <v>153950</v>
      </c>
      <c r="L1494">
        <v>1539500</v>
      </c>
      <c r="M1494">
        <v>20</v>
      </c>
      <c r="N1494" t="s">
        <v>47</v>
      </c>
      <c r="O1494">
        <v>1</v>
      </c>
      <c r="P1494" t="s">
        <v>35</v>
      </c>
      <c r="Q1494">
        <v>54</v>
      </c>
      <c r="R1494">
        <v>647779</v>
      </c>
    </row>
    <row r="1495" spans="1:18" x14ac:dyDescent="0.3">
      <c r="A1495" t="s">
        <v>3368</v>
      </c>
      <c r="B1495" s="9">
        <v>45185</v>
      </c>
      <c r="C1495" t="s">
        <v>2596</v>
      </c>
      <c r="D1495" t="s">
        <v>2597</v>
      </c>
      <c r="E1495" t="s">
        <v>2616</v>
      </c>
      <c r="F1495" t="s">
        <v>2519</v>
      </c>
      <c r="G1495" t="s">
        <v>3369</v>
      </c>
      <c r="H1495" t="s">
        <v>45</v>
      </c>
      <c r="I1495" t="s">
        <v>46</v>
      </c>
      <c r="J1495">
        <v>17</v>
      </c>
      <c r="K1495">
        <v>8954</v>
      </c>
      <c r="L1495">
        <v>152218</v>
      </c>
      <c r="M1495" t="s">
        <v>27</v>
      </c>
      <c r="N1495" t="s">
        <v>47</v>
      </c>
      <c r="O1495">
        <v>1</v>
      </c>
      <c r="P1495" t="s">
        <v>35</v>
      </c>
      <c r="Q1495">
        <v>16</v>
      </c>
      <c r="R1495">
        <v>339514</v>
      </c>
    </row>
    <row r="1496" spans="1:18" x14ac:dyDescent="0.3">
      <c r="A1496" t="s">
        <v>3370</v>
      </c>
      <c r="B1496" s="9">
        <v>45185</v>
      </c>
      <c r="C1496" t="s">
        <v>2596</v>
      </c>
      <c r="D1496" t="s">
        <v>2597</v>
      </c>
      <c r="E1496" t="s">
        <v>2352</v>
      </c>
      <c r="F1496" t="s">
        <v>90</v>
      </c>
      <c r="G1496" t="s">
        <v>3371</v>
      </c>
      <c r="H1496" t="s">
        <v>24</v>
      </c>
      <c r="I1496" t="s">
        <v>92</v>
      </c>
      <c r="J1496">
        <v>17</v>
      </c>
      <c r="K1496">
        <v>346807</v>
      </c>
      <c r="L1496">
        <v>5895719</v>
      </c>
      <c r="M1496">
        <v>0</v>
      </c>
      <c r="N1496" t="s">
        <v>47</v>
      </c>
      <c r="O1496">
        <v>1</v>
      </c>
      <c r="P1496" t="s">
        <v>35</v>
      </c>
      <c r="Q1496">
        <v>118</v>
      </c>
      <c r="R1496">
        <v>1309937</v>
      </c>
    </row>
    <row r="1497" spans="1:18" x14ac:dyDescent="0.3">
      <c r="A1497" t="s">
        <v>3372</v>
      </c>
      <c r="B1497" s="9">
        <v>45186</v>
      </c>
      <c r="C1497" t="s">
        <v>2596</v>
      </c>
      <c r="D1497" t="s">
        <v>2597</v>
      </c>
      <c r="E1497" t="s">
        <v>2616</v>
      </c>
      <c r="F1497" t="s">
        <v>573</v>
      </c>
      <c r="G1497" t="s">
        <v>3373</v>
      </c>
      <c r="H1497" t="s">
        <v>32</v>
      </c>
      <c r="I1497" t="s">
        <v>141</v>
      </c>
      <c r="J1497">
        <v>10</v>
      </c>
      <c r="K1497">
        <v>12329</v>
      </c>
      <c r="L1497">
        <v>123290</v>
      </c>
      <c r="M1497">
        <v>15</v>
      </c>
      <c r="N1497" t="s">
        <v>57</v>
      </c>
      <c r="O1497">
        <v>4</v>
      </c>
      <c r="P1497" t="s">
        <v>35</v>
      </c>
      <c r="Q1497">
        <v>37</v>
      </c>
      <c r="R1497">
        <v>670990</v>
      </c>
    </row>
    <row r="1498" spans="1:18" x14ac:dyDescent="0.3">
      <c r="A1498" t="s">
        <v>3374</v>
      </c>
      <c r="B1498" s="9">
        <v>45186</v>
      </c>
      <c r="C1498" t="s">
        <v>2596</v>
      </c>
      <c r="D1498" t="s">
        <v>2597</v>
      </c>
      <c r="E1498" t="s">
        <v>2598</v>
      </c>
      <c r="F1498" t="s">
        <v>1317</v>
      </c>
      <c r="G1498" t="s">
        <v>3375</v>
      </c>
      <c r="H1498" t="s">
        <v>24</v>
      </c>
      <c r="I1498" t="s">
        <v>61</v>
      </c>
      <c r="J1498">
        <v>8</v>
      </c>
      <c r="K1498">
        <v>119487</v>
      </c>
      <c r="L1498">
        <v>955896</v>
      </c>
      <c r="M1498">
        <v>20</v>
      </c>
      <c r="N1498" t="s">
        <v>34</v>
      </c>
      <c r="O1498">
        <v>5</v>
      </c>
      <c r="P1498" t="s">
        <v>35</v>
      </c>
      <c r="Q1498">
        <v>78</v>
      </c>
      <c r="R1498">
        <v>1309937</v>
      </c>
    </row>
    <row r="1499" spans="1:18" x14ac:dyDescent="0.3">
      <c r="A1499" t="s">
        <v>3376</v>
      </c>
      <c r="B1499" s="9">
        <v>45189</v>
      </c>
      <c r="C1499" t="s">
        <v>2596</v>
      </c>
      <c r="D1499" t="s">
        <v>2597</v>
      </c>
      <c r="E1499" t="s">
        <v>2598</v>
      </c>
      <c r="F1499" t="s">
        <v>1184</v>
      </c>
      <c r="G1499" t="s">
        <v>3377</v>
      </c>
      <c r="H1499" t="s">
        <v>24</v>
      </c>
      <c r="I1499" t="s">
        <v>152</v>
      </c>
      <c r="J1499">
        <v>18</v>
      </c>
      <c r="K1499">
        <v>315173</v>
      </c>
      <c r="L1499">
        <v>5673114</v>
      </c>
      <c r="M1499">
        <v>20</v>
      </c>
      <c r="N1499" t="s">
        <v>26</v>
      </c>
      <c r="O1499">
        <v>4</v>
      </c>
      <c r="P1499" t="s">
        <v>28</v>
      </c>
      <c r="Q1499">
        <v>87</v>
      </c>
      <c r="R1499">
        <v>1309937</v>
      </c>
    </row>
    <row r="1500" spans="1:18" x14ac:dyDescent="0.3">
      <c r="A1500" t="s">
        <v>3378</v>
      </c>
      <c r="B1500" s="9">
        <v>45190</v>
      </c>
      <c r="C1500" t="s">
        <v>2596</v>
      </c>
      <c r="D1500" t="s">
        <v>2597</v>
      </c>
      <c r="E1500" t="s">
        <v>2616</v>
      </c>
      <c r="F1500" t="s">
        <v>1702</v>
      </c>
      <c r="G1500" t="s">
        <v>3379</v>
      </c>
      <c r="H1500" t="s">
        <v>32</v>
      </c>
      <c r="I1500" t="s">
        <v>141</v>
      </c>
      <c r="J1500">
        <v>16</v>
      </c>
      <c r="K1500">
        <v>6609</v>
      </c>
      <c r="L1500">
        <v>105744</v>
      </c>
      <c r="M1500" t="s">
        <v>27</v>
      </c>
      <c r="N1500" t="s">
        <v>57</v>
      </c>
      <c r="O1500" t="s">
        <v>27</v>
      </c>
      <c r="P1500" t="s">
        <v>35</v>
      </c>
      <c r="Q1500">
        <v>189</v>
      </c>
      <c r="R1500">
        <v>670990</v>
      </c>
    </row>
    <row r="1501" spans="1:18" x14ac:dyDescent="0.3">
      <c r="A1501" t="s">
        <v>3380</v>
      </c>
      <c r="B1501" s="9">
        <v>45191</v>
      </c>
      <c r="C1501" t="s">
        <v>2596</v>
      </c>
      <c r="D1501" t="s">
        <v>2597</v>
      </c>
      <c r="E1501" t="s">
        <v>2598</v>
      </c>
      <c r="F1501" t="s">
        <v>3381</v>
      </c>
      <c r="G1501" t="s">
        <v>3382</v>
      </c>
      <c r="H1501" t="s">
        <v>40</v>
      </c>
      <c r="I1501" t="s">
        <v>106</v>
      </c>
      <c r="J1501">
        <v>14</v>
      </c>
      <c r="K1501">
        <v>15803</v>
      </c>
      <c r="L1501">
        <v>221242</v>
      </c>
      <c r="M1501">
        <v>20</v>
      </c>
      <c r="N1501" t="s">
        <v>26</v>
      </c>
      <c r="O1501" t="s">
        <v>27</v>
      </c>
      <c r="P1501" t="s">
        <v>28</v>
      </c>
      <c r="Q1501">
        <v>108</v>
      </c>
      <c r="R1501">
        <v>353716</v>
      </c>
    </row>
    <row r="1502" spans="1:18" x14ac:dyDescent="0.3">
      <c r="A1502" t="s">
        <v>3383</v>
      </c>
      <c r="B1502" s="9">
        <v>45192</v>
      </c>
      <c r="C1502" t="s">
        <v>2596</v>
      </c>
      <c r="D1502" t="s">
        <v>2597</v>
      </c>
      <c r="E1502" t="s">
        <v>2616</v>
      </c>
      <c r="F1502" t="s">
        <v>1039</v>
      </c>
      <c r="G1502" t="s">
        <v>3384</v>
      </c>
      <c r="H1502" t="s">
        <v>65</v>
      </c>
      <c r="I1502" t="s">
        <v>397</v>
      </c>
      <c r="J1502">
        <v>9</v>
      </c>
      <c r="K1502">
        <v>20892</v>
      </c>
      <c r="L1502">
        <v>188028</v>
      </c>
      <c r="M1502" t="s">
        <v>27</v>
      </c>
      <c r="N1502" t="s">
        <v>26</v>
      </c>
      <c r="O1502">
        <v>5</v>
      </c>
      <c r="P1502" t="s">
        <v>28</v>
      </c>
      <c r="Q1502">
        <v>99</v>
      </c>
      <c r="R1502">
        <v>647779</v>
      </c>
    </row>
    <row r="1503" spans="1:18" x14ac:dyDescent="0.3">
      <c r="A1503" t="s">
        <v>3385</v>
      </c>
      <c r="B1503" s="9">
        <v>45192</v>
      </c>
      <c r="C1503" t="s">
        <v>2596</v>
      </c>
      <c r="D1503" t="s">
        <v>2597</v>
      </c>
      <c r="E1503" t="s">
        <v>2598</v>
      </c>
      <c r="F1503" t="s">
        <v>393</v>
      </c>
      <c r="G1503" t="s">
        <v>3386</v>
      </c>
      <c r="H1503" t="s">
        <v>65</v>
      </c>
      <c r="I1503" t="s">
        <v>397</v>
      </c>
      <c r="J1503">
        <v>18</v>
      </c>
      <c r="K1503">
        <v>154067</v>
      </c>
      <c r="L1503">
        <v>2773206</v>
      </c>
      <c r="M1503">
        <v>0</v>
      </c>
      <c r="N1503" t="s">
        <v>57</v>
      </c>
      <c r="O1503">
        <v>2</v>
      </c>
      <c r="P1503" t="s">
        <v>35</v>
      </c>
      <c r="Q1503">
        <v>186</v>
      </c>
      <c r="R1503">
        <v>647779</v>
      </c>
    </row>
    <row r="1504" spans="1:18" x14ac:dyDescent="0.3">
      <c r="A1504" t="s">
        <v>3387</v>
      </c>
      <c r="B1504" s="9">
        <v>45194</v>
      </c>
      <c r="C1504" t="s">
        <v>2596</v>
      </c>
      <c r="D1504" t="s">
        <v>2597</v>
      </c>
      <c r="E1504" t="s">
        <v>2616</v>
      </c>
      <c r="F1504" t="s">
        <v>3388</v>
      </c>
      <c r="G1504" t="s">
        <v>3389</v>
      </c>
      <c r="H1504" t="s">
        <v>40</v>
      </c>
      <c r="I1504" t="s">
        <v>106</v>
      </c>
      <c r="J1504">
        <v>17</v>
      </c>
      <c r="K1504">
        <v>8153</v>
      </c>
      <c r="L1504">
        <v>138601</v>
      </c>
      <c r="M1504">
        <v>20</v>
      </c>
      <c r="N1504" t="s">
        <v>34</v>
      </c>
      <c r="O1504">
        <v>5</v>
      </c>
      <c r="P1504" t="s">
        <v>35</v>
      </c>
      <c r="Q1504">
        <v>182</v>
      </c>
      <c r="R1504">
        <v>353716</v>
      </c>
    </row>
    <row r="1505" spans="1:18" x14ac:dyDescent="0.3">
      <c r="A1505" t="s">
        <v>3390</v>
      </c>
      <c r="B1505" s="9">
        <v>45195</v>
      </c>
      <c r="C1505" t="s">
        <v>2596</v>
      </c>
      <c r="D1505" t="s">
        <v>2597</v>
      </c>
      <c r="E1505" t="s">
        <v>2598</v>
      </c>
      <c r="F1505" t="s">
        <v>1750</v>
      </c>
      <c r="G1505" t="s">
        <v>3391</v>
      </c>
      <c r="H1505" t="s">
        <v>32</v>
      </c>
      <c r="I1505" t="s">
        <v>113</v>
      </c>
      <c r="J1505">
        <v>15</v>
      </c>
      <c r="K1505">
        <v>10475</v>
      </c>
      <c r="L1505">
        <v>157125</v>
      </c>
      <c r="M1505">
        <v>0</v>
      </c>
      <c r="N1505" t="s">
        <v>57</v>
      </c>
      <c r="O1505">
        <v>3</v>
      </c>
      <c r="P1505" t="s">
        <v>35</v>
      </c>
      <c r="Q1505">
        <v>136</v>
      </c>
      <c r="R1505">
        <v>670990</v>
      </c>
    </row>
    <row r="1506" spans="1:18" x14ac:dyDescent="0.3">
      <c r="A1506" t="s">
        <v>3392</v>
      </c>
      <c r="B1506" s="9">
        <v>45196</v>
      </c>
      <c r="C1506" t="s">
        <v>2596</v>
      </c>
      <c r="D1506" t="s">
        <v>2597</v>
      </c>
      <c r="E1506" t="s">
        <v>2616</v>
      </c>
      <c r="F1506" t="s">
        <v>1268</v>
      </c>
      <c r="G1506" t="s">
        <v>3393</v>
      </c>
      <c r="H1506" t="s">
        <v>24</v>
      </c>
      <c r="I1506" t="s">
        <v>92</v>
      </c>
      <c r="J1506">
        <v>2</v>
      </c>
      <c r="K1506">
        <v>183108</v>
      </c>
      <c r="L1506">
        <v>366216</v>
      </c>
      <c r="M1506">
        <v>0</v>
      </c>
      <c r="N1506" t="s">
        <v>57</v>
      </c>
      <c r="O1506">
        <v>5</v>
      </c>
      <c r="P1506" t="s">
        <v>28</v>
      </c>
      <c r="Q1506">
        <v>138</v>
      </c>
      <c r="R1506">
        <v>1309937</v>
      </c>
    </row>
    <row r="1507" spans="1:18" x14ac:dyDescent="0.3">
      <c r="A1507" t="s">
        <v>3394</v>
      </c>
      <c r="B1507" s="9">
        <v>45196</v>
      </c>
      <c r="C1507" t="s">
        <v>2596</v>
      </c>
      <c r="D1507" t="s">
        <v>2597</v>
      </c>
      <c r="E1507" t="s">
        <v>2352</v>
      </c>
      <c r="F1507" t="s">
        <v>1960</v>
      </c>
      <c r="G1507" t="s">
        <v>3395</v>
      </c>
      <c r="H1507" t="s">
        <v>45</v>
      </c>
      <c r="I1507" t="s">
        <v>46</v>
      </c>
      <c r="J1507">
        <v>7</v>
      </c>
      <c r="K1507">
        <v>18817</v>
      </c>
      <c r="L1507">
        <v>131719</v>
      </c>
      <c r="M1507">
        <v>20</v>
      </c>
      <c r="N1507" t="s">
        <v>57</v>
      </c>
      <c r="O1507">
        <v>5</v>
      </c>
      <c r="P1507" t="s">
        <v>35</v>
      </c>
      <c r="Q1507">
        <v>98</v>
      </c>
      <c r="R1507">
        <v>339514</v>
      </c>
    </row>
    <row r="1508" spans="1:18" x14ac:dyDescent="0.3">
      <c r="A1508" t="s">
        <v>3396</v>
      </c>
      <c r="B1508" s="9">
        <v>45196</v>
      </c>
      <c r="C1508" t="s">
        <v>2596</v>
      </c>
      <c r="D1508" t="s">
        <v>2597</v>
      </c>
      <c r="E1508" t="s">
        <v>2616</v>
      </c>
      <c r="F1508" t="s">
        <v>3397</v>
      </c>
      <c r="G1508" t="s">
        <v>3398</v>
      </c>
      <c r="H1508" t="s">
        <v>24</v>
      </c>
      <c r="I1508" t="s">
        <v>61</v>
      </c>
      <c r="J1508">
        <v>3</v>
      </c>
      <c r="K1508">
        <v>91066</v>
      </c>
      <c r="L1508">
        <v>273198</v>
      </c>
      <c r="M1508">
        <v>0</v>
      </c>
      <c r="N1508" t="s">
        <v>57</v>
      </c>
      <c r="O1508">
        <v>4</v>
      </c>
      <c r="P1508" t="s">
        <v>35</v>
      </c>
      <c r="Q1508">
        <v>64</v>
      </c>
      <c r="R1508">
        <v>1309937</v>
      </c>
    </row>
    <row r="1509" spans="1:18" x14ac:dyDescent="0.3">
      <c r="A1509" t="s">
        <v>3399</v>
      </c>
      <c r="B1509" s="9">
        <v>45197</v>
      </c>
      <c r="C1509" t="s">
        <v>2596</v>
      </c>
      <c r="D1509" t="s">
        <v>2597</v>
      </c>
      <c r="E1509" t="s">
        <v>2352</v>
      </c>
      <c r="F1509" t="s">
        <v>1135</v>
      </c>
      <c r="G1509" t="s">
        <v>3400</v>
      </c>
      <c r="H1509" t="s">
        <v>24</v>
      </c>
      <c r="I1509" t="s">
        <v>92</v>
      </c>
      <c r="J1509">
        <v>20</v>
      </c>
      <c r="K1509">
        <v>207525</v>
      </c>
      <c r="L1509">
        <v>4150500</v>
      </c>
      <c r="M1509">
        <v>0</v>
      </c>
      <c r="N1509" t="s">
        <v>26</v>
      </c>
      <c r="O1509">
        <v>4</v>
      </c>
      <c r="P1509" t="s">
        <v>35</v>
      </c>
      <c r="Q1509">
        <v>6</v>
      </c>
      <c r="R1509">
        <v>1309937</v>
      </c>
    </row>
    <row r="1510" spans="1:18" x14ac:dyDescent="0.3">
      <c r="A1510" t="s">
        <v>3401</v>
      </c>
      <c r="B1510" s="9">
        <v>45197</v>
      </c>
      <c r="C1510" t="s">
        <v>2596</v>
      </c>
      <c r="D1510" t="s">
        <v>2597</v>
      </c>
      <c r="E1510" t="s">
        <v>2598</v>
      </c>
      <c r="F1510" t="s">
        <v>2682</v>
      </c>
      <c r="G1510" t="s">
        <v>27</v>
      </c>
      <c r="H1510" t="s">
        <v>45</v>
      </c>
      <c r="I1510" t="s">
        <v>181</v>
      </c>
      <c r="J1510">
        <v>15</v>
      </c>
      <c r="K1510">
        <v>20663</v>
      </c>
      <c r="L1510">
        <v>309945</v>
      </c>
      <c r="M1510" t="s">
        <v>27</v>
      </c>
      <c r="N1510" t="s">
        <v>27</v>
      </c>
      <c r="O1510">
        <v>1</v>
      </c>
      <c r="P1510" t="s">
        <v>35</v>
      </c>
      <c r="Q1510">
        <v>35</v>
      </c>
      <c r="R1510">
        <v>339514</v>
      </c>
    </row>
    <row r="1511" spans="1:18" x14ac:dyDescent="0.3">
      <c r="A1511" t="s">
        <v>3402</v>
      </c>
      <c r="B1511" s="9">
        <v>45197</v>
      </c>
      <c r="C1511" t="s">
        <v>2596</v>
      </c>
      <c r="D1511" t="s">
        <v>2597</v>
      </c>
      <c r="E1511" t="s">
        <v>2616</v>
      </c>
      <c r="F1511" t="s">
        <v>1191</v>
      </c>
      <c r="G1511" t="s">
        <v>3403</v>
      </c>
      <c r="H1511" t="s">
        <v>40</v>
      </c>
      <c r="I1511" t="s">
        <v>106</v>
      </c>
      <c r="J1511">
        <v>9</v>
      </c>
      <c r="K1511">
        <v>10362</v>
      </c>
      <c r="L1511">
        <v>93258</v>
      </c>
      <c r="M1511">
        <v>0</v>
      </c>
      <c r="N1511" t="s">
        <v>27</v>
      </c>
      <c r="O1511">
        <v>1</v>
      </c>
      <c r="P1511" t="s">
        <v>28</v>
      </c>
      <c r="Q1511">
        <v>63</v>
      </c>
      <c r="R1511">
        <v>353716</v>
      </c>
    </row>
    <row r="1512" spans="1:18" x14ac:dyDescent="0.3">
      <c r="A1512" t="s">
        <v>3404</v>
      </c>
      <c r="B1512" s="9">
        <v>45198</v>
      </c>
      <c r="C1512" t="s">
        <v>2596</v>
      </c>
      <c r="D1512" t="s">
        <v>2597</v>
      </c>
      <c r="E1512" t="s">
        <v>2352</v>
      </c>
      <c r="F1512" t="s">
        <v>1933</v>
      </c>
      <c r="G1512" t="s">
        <v>3405</v>
      </c>
      <c r="H1512" t="s">
        <v>40</v>
      </c>
      <c r="I1512" t="s">
        <v>171</v>
      </c>
      <c r="J1512">
        <v>11</v>
      </c>
      <c r="K1512">
        <v>4495</v>
      </c>
      <c r="L1512">
        <v>49445</v>
      </c>
      <c r="M1512">
        <v>0</v>
      </c>
      <c r="N1512" t="s">
        <v>27</v>
      </c>
      <c r="O1512">
        <v>7</v>
      </c>
      <c r="P1512" t="s">
        <v>35</v>
      </c>
      <c r="Q1512">
        <v>154</v>
      </c>
      <c r="R1512">
        <v>353716</v>
      </c>
    </row>
    <row r="1513" spans="1:18" x14ac:dyDescent="0.3">
      <c r="A1513" t="s">
        <v>3406</v>
      </c>
      <c r="B1513" s="9">
        <v>45200</v>
      </c>
      <c r="C1513" t="s">
        <v>2596</v>
      </c>
      <c r="D1513" t="s">
        <v>2597</v>
      </c>
      <c r="E1513" t="s">
        <v>2598</v>
      </c>
      <c r="F1513" t="s">
        <v>2514</v>
      </c>
      <c r="G1513" t="s">
        <v>3407</v>
      </c>
      <c r="H1513" t="s">
        <v>32</v>
      </c>
      <c r="I1513" t="s">
        <v>113</v>
      </c>
      <c r="J1513">
        <v>16</v>
      </c>
      <c r="K1513">
        <v>16423</v>
      </c>
      <c r="L1513">
        <v>262768</v>
      </c>
      <c r="M1513">
        <v>0</v>
      </c>
      <c r="N1513" t="s">
        <v>57</v>
      </c>
      <c r="O1513">
        <v>2</v>
      </c>
      <c r="P1513" t="s">
        <v>35</v>
      </c>
      <c r="Q1513">
        <v>91</v>
      </c>
      <c r="R1513">
        <v>670990</v>
      </c>
    </row>
    <row r="1514" spans="1:18" x14ac:dyDescent="0.3">
      <c r="A1514" t="s">
        <v>3408</v>
      </c>
      <c r="B1514" s="9">
        <v>45202</v>
      </c>
      <c r="C1514" t="s">
        <v>2596</v>
      </c>
      <c r="D1514" t="s">
        <v>2597</v>
      </c>
      <c r="E1514" t="s">
        <v>2616</v>
      </c>
      <c r="F1514" t="s">
        <v>2866</v>
      </c>
      <c r="G1514" t="s">
        <v>3409</v>
      </c>
      <c r="H1514" t="s">
        <v>45</v>
      </c>
      <c r="I1514" t="s">
        <v>181</v>
      </c>
      <c r="J1514">
        <v>9</v>
      </c>
      <c r="K1514">
        <v>15368</v>
      </c>
      <c r="L1514">
        <v>138312</v>
      </c>
      <c r="M1514">
        <v>0</v>
      </c>
      <c r="N1514" t="s">
        <v>47</v>
      </c>
      <c r="O1514">
        <v>4</v>
      </c>
      <c r="P1514" t="s">
        <v>35</v>
      </c>
      <c r="Q1514">
        <v>23</v>
      </c>
      <c r="R1514">
        <v>339514</v>
      </c>
    </row>
    <row r="1515" spans="1:18" x14ac:dyDescent="0.3">
      <c r="A1515" t="s">
        <v>3410</v>
      </c>
      <c r="B1515" s="9">
        <v>45202</v>
      </c>
      <c r="C1515" t="s">
        <v>2596</v>
      </c>
      <c r="D1515" t="s">
        <v>2597</v>
      </c>
      <c r="E1515" t="s">
        <v>2616</v>
      </c>
      <c r="F1515" t="s">
        <v>356</v>
      </c>
      <c r="G1515" t="s">
        <v>3411</v>
      </c>
      <c r="H1515" t="s">
        <v>24</v>
      </c>
      <c r="I1515" t="s">
        <v>56</v>
      </c>
      <c r="J1515">
        <v>10</v>
      </c>
      <c r="K1515">
        <v>296010</v>
      </c>
      <c r="L1515">
        <v>2960100</v>
      </c>
      <c r="M1515">
        <v>0</v>
      </c>
      <c r="N1515" t="s">
        <v>26</v>
      </c>
      <c r="O1515">
        <v>2</v>
      </c>
      <c r="P1515" t="s">
        <v>35</v>
      </c>
      <c r="Q1515">
        <v>81</v>
      </c>
      <c r="R1515">
        <v>1309937</v>
      </c>
    </row>
    <row r="1516" spans="1:18" x14ac:dyDescent="0.3">
      <c r="A1516" t="s">
        <v>3412</v>
      </c>
      <c r="B1516" s="9">
        <v>45202</v>
      </c>
      <c r="C1516" t="s">
        <v>2596</v>
      </c>
      <c r="D1516" t="s">
        <v>2597</v>
      </c>
      <c r="E1516" t="s">
        <v>2598</v>
      </c>
      <c r="F1516" t="s">
        <v>662</v>
      </c>
      <c r="G1516" t="s">
        <v>27</v>
      </c>
      <c r="H1516" t="s">
        <v>45</v>
      </c>
      <c r="I1516" t="s">
        <v>82</v>
      </c>
      <c r="J1516">
        <v>6</v>
      </c>
      <c r="K1516">
        <v>38624</v>
      </c>
      <c r="L1516">
        <v>231744</v>
      </c>
      <c r="M1516">
        <v>5</v>
      </c>
      <c r="N1516" t="s">
        <v>57</v>
      </c>
      <c r="O1516">
        <v>2</v>
      </c>
      <c r="P1516" t="s">
        <v>35</v>
      </c>
      <c r="Q1516">
        <v>8</v>
      </c>
      <c r="R1516">
        <v>339514</v>
      </c>
    </row>
    <row r="1517" spans="1:18" x14ac:dyDescent="0.3">
      <c r="A1517" t="s">
        <v>3413</v>
      </c>
      <c r="B1517" s="9">
        <v>45202</v>
      </c>
      <c r="C1517" t="s">
        <v>2596</v>
      </c>
      <c r="D1517" t="s">
        <v>2597</v>
      </c>
      <c r="E1517" t="s">
        <v>2616</v>
      </c>
      <c r="F1517" t="s">
        <v>135</v>
      </c>
      <c r="G1517" t="s">
        <v>3414</v>
      </c>
      <c r="H1517" t="s">
        <v>24</v>
      </c>
      <c r="I1517" t="s">
        <v>174</v>
      </c>
      <c r="J1517">
        <v>19</v>
      </c>
      <c r="K1517">
        <v>253201</v>
      </c>
      <c r="L1517">
        <v>4810819</v>
      </c>
      <c r="M1517">
        <v>5</v>
      </c>
      <c r="N1517" t="s">
        <v>57</v>
      </c>
      <c r="O1517">
        <v>2</v>
      </c>
      <c r="P1517" t="s">
        <v>35</v>
      </c>
      <c r="Q1517">
        <v>69</v>
      </c>
      <c r="R1517">
        <v>1309937</v>
      </c>
    </row>
    <row r="1518" spans="1:18" x14ac:dyDescent="0.3">
      <c r="A1518" t="s">
        <v>3415</v>
      </c>
      <c r="B1518" s="9">
        <v>45202</v>
      </c>
      <c r="C1518" t="s">
        <v>2596</v>
      </c>
      <c r="D1518" t="s">
        <v>2597</v>
      </c>
      <c r="E1518" t="s">
        <v>2598</v>
      </c>
      <c r="F1518" t="s">
        <v>967</v>
      </c>
      <c r="G1518" t="s">
        <v>3416</v>
      </c>
      <c r="H1518" t="s">
        <v>24</v>
      </c>
      <c r="I1518" t="s">
        <v>161</v>
      </c>
      <c r="J1518">
        <v>5</v>
      </c>
      <c r="K1518">
        <v>193192</v>
      </c>
      <c r="L1518">
        <v>965960</v>
      </c>
      <c r="M1518" t="s">
        <v>27</v>
      </c>
      <c r="N1518" t="s">
        <v>34</v>
      </c>
      <c r="O1518">
        <v>1</v>
      </c>
      <c r="P1518" t="s">
        <v>35</v>
      </c>
      <c r="Q1518">
        <v>95</v>
      </c>
      <c r="R1518">
        <v>1309937</v>
      </c>
    </row>
    <row r="1519" spans="1:18" x14ac:dyDescent="0.3">
      <c r="A1519" t="s">
        <v>3417</v>
      </c>
      <c r="B1519" s="9">
        <v>45202</v>
      </c>
      <c r="C1519" t="s">
        <v>2596</v>
      </c>
      <c r="D1519" t="s">
        <v>2597</v>
      </c>
      <c r="E1519" t="s">
        <v>2616</v>
      </c>
      <c r="F1519" t="s">
        <v>154</v>
      </c>
      <c r="G1519" t="s">
        <v>3418</v>
      </c>
      <c r="H1519" t="s">
        <v>65</v>
      </c>
      <c r="I1519" t="s">
        <v>382</v>
      </c>
      <c r="J1519">
        <v>20</v>
      </c>
      <c r="K1519">
        <v>107331</v>
      </c>
      <c r="L1519">
        <v>2146620</v>
      </c>
      <c r="M1519">
        <v>0</v>
      </c>
      <c r="N1519" t="s">
        <v>47</v>
      </c>
      <c r="O1519" t="s">
        <v>27</v>
      </c>
      <c r="P1519" t="s">
        <v>28</v>
      </c>
      <c r="Q1519">
        <v>16</v>
      </c>
      <c r="R1519">
        <v>647779</v>
      </c>
    </row>
    <row r="1520" spans="1:18" x14ac:dyDescent="0.3">
      <c r="A1520" t="s">
        <v>3419</v>
      </c>
      <c r="B1520" s="9">
        <v>45203</v>
      </c>
      <c r="C1520" t="s">
        <v>2596</v>
      </c>
      <c r="D1520" t="s">
        <v>2597</v>
      </c>
      <c r="E1520" t="s">
        <v>2616</v>
      </c>
      <c r="F1520" t="s">
        <v>921</v>
      </c>
      <c r="G1520" t="s">
        <v>27</v>
      </c>
      <c r="H1520" t="s">
        <v>32</v>
      </c>
      <c r="I1520" t="s">
        <v>95</v>
      </c>
      <c r="J1520">
        <v>13</v>
      </c>
      <c r="K1520">
        <v>17806</v>
      </c>
      <c r="L1520">
        <v>231478</v>
      </c>
      <c r="M1520">
        <v>0</v>
      </c>
      <c r="N1520" t="s">
        <v>34</v>
      </c>
      <c r="O1520">
        <v>2</v>
      </c>
      <c r="P1520" t="s">
        <v>28</v>
      </c>
      <c r="Q1520">
        <v>45</v>
      </c>
      <c r="R1520">
        <v>670990</v>
      </c>
    </row>
    <row r="1521" spans="1:18" x14ac:dyDescent="0.3">
      <c r="A1521" t="s">
        <v>3420</v>
      </c>
      <c r="B1521" s="9">
        <v>45204</v>
      </c>
      <c r="C1521" t="s">
        <v>2596</v>
      </c>
      <c r="D1521" t="s">
        <v>2597</v>
      </c>
      <c r="E1521" t="s">
        <v>2616</v>
      </c>
      <c r="F1521" t="s">
        <v>551</v>
      </c>
      <c r="G1521" t="s">
        <v>27</v>
      </c>
      <c r="H1521" t="s">
        <v>40</v>
      </c>
      <c r="I1521" t="s">
        <v>171</v>
      </c>
      <c r="J1521">
        <v>10</v>
      </c>
      <c r="K1521">
        <v>4842</v>
      </c>
      <c r="L1521">
        <v>48420</v>
      </c>
      <c r="M1521" t="s">
        <v>27</v>
      </c>
      <c r="N1521" t="s">
        <v>57</v>
      </c>
      <c r="O1521">
        <v>1</v>
      </c>
      <c r="P1521" t="s">
        <v>27</v>
      </c>
      <c r="Q1521">
        <v>1</v>
      </c>
      <c r="R1521">
        <v>353716</v>
      </c>
    </row>
    <row r="1522" spans="1:18" x14ac:dyDescent="0.3">
      <c r="A1522" t="s">
        <v>3421</v>
      </c>
      <c r="B1522" s="9">
        <v>45204</v>
      </c>
      <c r="C1522" t="s">
        <v>2596</v>
      </c>
      <c r="D1522" t="s">
        <v>2597</v>
      </c>
      <c r="E1522" t="s">
        <v>2616</v>
      </c>
      <c r="F1522" t="s">
        <v>198</v>
      </c>
      <c r="G1522" t="s">
        <v>3422</v>
      </c>
      <c r="H1522" t="s">
        <v>32</v>
      </c>
      <c r="I1522" t="s">
        <v>141</v>
      </c>
      <c r="J1522">
        <v>5</v>
      </c>
      <c r="K1522">
        <v>21317</v>
      </c>
      <c r="L1522">
        <v>106585</v>
      </c>
      <c r="M1522">
        <v>0</v>
      </c>
      <c r="N1522" t="s">
        <v>57</v>
      </c>
      <c r="O1522">
        <v>3</v>
      </c>
      <c r="P1522" t="s">
        <v>35</v>
      </c>
      <c r="Q1522">
        <v>188</v>
      </c>
      <c r="R1522">
        <v>670990</v>
      </c>
    </row>
    <row r="1523" spans="1:18" x14ac:dyDescent="0.3">
      <c r="A1523" t="s">
        <v>3423</v>
      </c>
      <c r="B1523" s="9">
        <v>45205</v>
      </c>
      <c r="C1523" t="s">
        <v>2596</v>
      </c>
      <c r="D1523" t="s">
        <v>2597</v>
      </c>
      <c r="E1523" t="s">
        <v>2598</v>
      </c>
      <c r="F1523" t="s">
        <v>265</v>
      </c>
      <c r="G1523" t="s">
        <v>3424</v>
      </c>
      <c r="H1523" t="s">
        <v>24</v>
      </c>
      <c r="I1523" t="s">
        <v>56</v>
      </c>
      <c r="J1523">
        <v>16</v>
      </c>
      <c r="K1523">
        <v>323215</v>
      </c>
      <c r="L1523">
        <v>5171440</v>
      </c>
      <c r="M1523">
        <v>0</v>
      </c>
      <c r="N1523" t="s">
        <v>27</v>
      </c>
      <c r="O1523" t="s">
        <v>27</v>
      </c>
      <c r="P1523" t="s">
        <v>35</v>
      </c>
      <c r="Q1523">
        <v>109</v>
      </c>
      <c r="R1523">
        <v>1309937</v>
      </c>
    </row>
    <row r="1524" spans="1:18" x14ac:dyDescent="0.3">
      <c r="A1524" t="s">
        <v>3425</v>
      </c>
      <c r="B1524" s="9">
        <v>45205</v>
      </c>
      <c r="C1524" t="s">
        <v>2596</v>
      </c>
      <c r="D1524" t="s">
        <v>2597</v>
      </c>
      <c r="E1524" t="s">
        <v>2598</v>
      </c>
      <c r="F1524" t="s">
        <v>108</v>
      </c>
      <c r="G1524" t="s">
        <v>27</v>
      </c>
      <c r="H1524" t="s">
        <v>65</v>
      </c>
      <c r="I1524" t="s">
        <v>289</v>
      </c>
      <c r="J1524">
        <v>5</v>
      </c>
      <c r="K1524">
        <v>135814</v>
      </c>
      <c r="L1524">
        <v>679070</v>
      </c>
      <c r="M1524">
        <v>0</v>
      </c>
      <c r="N1524" t="s">
        <v>26</v>
      </c>
      <c r="O1524">
        <v>4</v>
      </c>
      <c r="P1524" t="s">
        <v>28</v>
      </c>
      <c r="Q1524">
        <v>10</v>
      </c>
      <c r="R1524">
        <v>647779</v>
      </c>
    </row>
    <row r="1525" spans="1:18" x14ac:dyDescent="0.3">
      <c r="A1525" t="s">
        <v>3426</v>
      </c>
      <c r="B1525" s="9">
        <v>45206</v>
      </c>
      <c r="C1525" t="s">
        <v>2596</v>
      </c>
      <c r="D1525" t="s">
        <v>2597</v>
      </c>
      <c r="E1525" t="s">
        <v>2598</v>
      </c>
      <c r="F1525" t="s">
        <v>2055</v>
      </c>
      <c r="G1525" t="s">
        <v>27</v>
      </c>
      <c r="H1525" t="s">
        <v>24</v>
      </c>
      <c r="I1525" t="s">
        <v>161</v>
      </c>
      <c r="J1525">
        <v>12</v>
      </c>
      <c r="K1525">
        <v>128732</v>
      </c>
      <c r="L1525">
        <v>1544784</v>
      </c>
      <c r="M1525">
        <v>20</v>
      </c>
      <c r="N1525" t="s">
        <v>27</v>
      </c>
      <c r="O1525">
        <v>3</v>
      </c>
      <c r="P1525" t="s">
        <v>35</v>
      </c>
      <c r="Q1525">
        <v>150</v>
      </c>
      <c r="R1525">
        <v>1309937</v>
      </c>
    </row>
    <row r="1526" spans="1:18" x14ac:dyDescent="0.3">
      <c r="A1526" t="s">
        <v>3427</v>
      </c>
      <c r="B1526" s="9">
        <v>45206</v>
      </c>
      <c r="C1526" t="s">
        <v>2596</v>
      </c>
      <c r="D1526" t="s">
        <v>2597</v>
      </c>
      <c r="E1526" t="s">
        <v>2352</v>
      </c>
      <c r="F1526" t="s">
        <v>1987</v>
      </c>
      <c r="G1526" t="s">
        <v>3428</v>
      </c>
      <c r="H1526" t="s">
        <v>24</v>
      </c>
      <c r="I1526" t="s">
        <v>174</v>
      </c>
      <c r="J1526">
        <v>3</v>
      </c>
      <c r="K1526">
        <v>63609</v>
      </c>
      <c r="L1526">
        <v>190827</v>
      </c>
      <c r="M1526" t="s">
        <v>27</v>
      </c>
      <c r="N1526" t="s">
        <v>27</v>
      </c>
      <c r="O1526">
        <v>3</v>
      </c>
      <c r="P1526" t="s">
        <v>35</v>
      </c>
      <c r="Q1526">
        <v>166</v>
      </c>
      <c r="R1526">
        <v>1309937</v>
      </c>
    </row>
    <row r="1527" spans="1:18" x14ac:dyDescent="0.3">
      <c r="A1527" t="s">
        <v>3429</v>
      </c>
      <c r="B1527" s="9">
        <v>45206</v>
      </c>
      <c r="C1527" t="s">
        <v>2596</v>
      </c>
      <c r="D1527" t="s">
        <v>2597</v>
      </c>
      <c r="E1527" t="s">
        <v>2352</v>
      </c>
      <c r="F1527" t="s">
        <v>1968</v>
      </c>
      <c r="G1527" t="s">
        <v>3430</v>
      </c>
      <c r="H1527" t="s">
        <v>40</v>
      </c>
      <c r="I1527" t="s">
        <v>41</v>
      </c>
      <c r="J1527">
        <v>4</v>
      </c>
      <c r="K1527">
        <v>5646</v>
      </c>
      <c r="L1527">
        <v>22584</v>
      </c>
      <c r="M1527" t="s">
        <v>27</v>
      </c>
      <c r="N1527" t="s">
        <v>27</v>
      </c>
      <c r="O1527">
        <v>3</v>
      </c>
      <c r="P1527" t="s">
        <v>35</v>
      </c>
      <c r="Q1527">
        <v>36</v>
      </c>
      <c r="R1527">
        <v>353716</v>
      </c>
    </row>
    <row r="1528" spans="1:18" x14ac:dyDescent="0.3">
      <c r="A1528" t="s">
        <v>3431</v>
      </c>
      <c r="B1528" s="9">
        <v>45207</v>
      </c>
      <c r="C1528" t="s">
        <v>2596</v>
      </c>
      <c r="D1528" t="s">
        <v>2597</v>
      </c>
      <c r="E1528" t="s">
        <v>2598</v>
      </c>
      <c r="F1528" t="s">
        <v>587</v>
      </c>
      <c r="G1528" t="s">
        <v>3432</v>
      </c>
      <c r="H1528" t="s">
        <v>24</v>
      </c>
      <c r="I1528" t="s">
        <v>25</v>
      </c>
      <c r="J1528">
        <v>9</v>
      </c>
      <c r="K1528">
        <v>53711</v>
      </c>
      <c r="L1528">
        <v>483399</v>
      </c>
      <c r="M1528">
        <v>10</v>
      </c>
      <c r="N1528" t="s">
        <v>26</v>
      </c>
      <c r="O1528">
        <v>1</v>
      </c>
      <c r="P1528" t="s">
        <v>28</v>
      </c>
      <c r="Q1528">
        <v>22</v>
      </c>
      <c r="R1528">
        <v>1309937</v>
      </c>
    </row>
    <row r="1529" spans="1:18" x14ac:dyDescent="0.3">
      <c r="A1529" t="s">
        <v>3433</v>
      </c>
      <c r="B1529" s="9">
        <v>45208</v>
      </c>
      <c r="C1529" t="s">
        <v>2596</v>
      </c>
      <c r="D1529" t="s">
        <v>2597</v>
      </c>
      <c r="E1529" t="s">
        <v>2616</v>
      </c>
      <c r="F1529" t="s">
        <v>418</v>
      </c>
      <c r="G1529" t="s">
        <v>3434</v>
      </c>
      <c r="H1529" t="s">
        <v>32</v>
      </c>
      <c r="I1529" t="s">
        <v>141</v>
      </c>
      <c r="J1529">
        <v>14</v>
      </c>
      <c r="K1529">
        <v>8745</v>
      </c>
      <c r="L1529">
        <v>122430</v>
      </c>
      <c r="M1529">
        <v>10</v>
      </c>
      <c r="N1529" t="s">
        <v>47</v>
      </c>
      <c r="O1529" t="s">
        <v>27</v>
      </c>
      <c r="P1529" t="s">
        <v>35</v>
      </c>
      <c r="Q1529">
        <v>65</v>
      </c>
      <c r="R1529">
        <v>670990</v>
      </c>
    </row>
    <row r="1530" spans="1:18" x14ac:dyDescent="0.3">
      <c r="A1530" t="s">
        <v>3435</v>
      </c>
      <c r="B1530" s="9">
        <v>45208</v>
      </c>
      <c r="C1530" t="s">
        <v>2596</v>
      </c>
      <c r="D1530" t="s">
        <v>2597</v>
      </c>
      <c r="E1530" t="s">
        <v>2352</v>
      </c>
      <c r="F1530" t="s">
        <v>2409</v>
      </c>
      <c r="G1530" t="s">
        <v>3436</v>
      </c>
      <c r="H1530" t="s">
        <v>40</v>
      </c>
      <c r="I1530" t="s">
        <v>106</v>
      </c>
      <c r="J1530">
        <v>4</v>
      </c>
      <c r="K1530">
        <v>17139</v>
      </c>
      <c r="L1530">
        <v>68556</v>
      </c>
      <c r="M1530">
        <v>0</v>
      </c>
      <c r="N1530" t="s">
        <v>26</v>
      </c>
      <c r="O1530">
        <v>1</v>
      </c>
      <c r="P1530" t="s">
        <v>28</v>
      </c>
      <c r="Q1530">
        <v>81</v>
      </c>
      <c r="R1530">
        <v>353716</v>
      </c>
    </row>
    <row r="1531" spans="1:18" x14ac:dyDescent="0.3">
      <c r="A1531" t="s">
        <v>3437</v>
      </c>
      <c r="B1531" s="9">
        <v>45211</v>
      </c>
      <c r="C1531" t="s">
        <v>2596</v>
      </c>
      <c r="D1531" t="s">
        <v>2597</v>
      </c>
      <c r="E1531" t="s">
        <v>2352</v>
      </c>
      <c r="F1531" t="s">
        <v>492</v>
      </c>
      <c r="G1531" t="s">
        <v>3438</v>
      </c>
      <c r="H1531" t="s">
        <v>40</v>
      </c>
      <c r="I1531" t="s">
        <v>41</v>
      </c>
      <c r="J1531">
        <v>6</v>
      </c>
      <c r="K1531">
        <v>8732</v>
      </c>
      <c r="L1531">
        <v>52392</v>
      </c>
      <c r="M1531">
        <v>10</v>
      </c>
      <c r="N1531" t="s">
        <v>47</v>
      </c>
      <c r="O1531">
        <v>5</v>
      </c>
      <c r="P1531" t="s">
        <v>35</v>
      </c>
      <c r="Q1531">
        <v>117</v>
      </c>
      <c r="R1531">
        <v>353716</v>
      </c>
    </row>
    <row r="1532" spans="1:18" x14ac:dyDescent="0.3">
      <c r="A1532" t="s">
        <v>3439</v>
      </c>
      <c r="B1532" s="9">
        <v>45213</v>
      </c>
      <c r="C1532" t="s">
        <v>2596</v>
      </c>
      <c r="D1532" t="s">
        <v>2597</v>
      </c>
      <c r="E1532" t="s">
        <v>2598</v>
      </c>
      <c r="F1532" t="s">
        <v>2277</v>
      </c>
      <c r="G1532" t="s">
        <v>3440</v>
      </c>
      <c r="H1532" t="s">
        <v>32</v>
      </c>
      <c r="I1532" t="s">
        <v>117</v>
      </c>
      <c r="J1532">
        <v>12</v>
      </c>
      <c r="K1532">
        <v>2481</v>
      </c>
      <c r="L1532">
        <v>29772</v>
      </c>
      <c r="M1532" t="s">
        <v>27</v>
      </c>
      <c r="N1532" t="s">
        <v>26</v>
      </c>
      <c r="O1532">
        <v>5</v>
      </c>
      <c r="P1532" t="s">
        <v>35</v>
      </c>
      <c r="Q1532">
        <v>113</v>
      </c>
      <c r="R1532">
        <v>670990</v>
      </c>
    </row>
    <row r="1533" spans="1:18" x14ac:dyDescent="0.3">
      <c r="A1533" t="s">
        <v>3441</v>
      </c>
      <c r="B1533" s="9">
        <v>45213</v>
      </c>
      <c r="C1533" t="s">
        <v>2596</v>
      </c>
      <c r="D1533" t="s">
        <v>2597</v>
      </c>
      <c r="E1533" t="s">
        <v>2598</v>
      </c>
      <c r="F1533" t="s">
        <v>551</v>
      </c>
      <c r="G1533" t="s">
        <v>3442</v>
      </c>
      <c r="H1533" t="s">
        <v>40</v>
      </c>
      <c r="I1533" t="s">
        <v>171</v>
      </c>
      <c r="J1533">
        <v>16</v>
      </c>
      <c r="K1533">
        <v>13979</v>
      </c>
      <c r="L1533">
        <v>223664</v>
      </c>
      <c r="M1533">
        <v>5</v>
      </c>
      <c r="N1533" t="s">
        <v>26</v>
      </c>
      <c r="O1533">
        <v>2</v>
      </c>
      <c r="P1533" t="s">
        <v>35</v>
      </c>
      <c r="Q1533">
        <v>6</v>
      </c>
      <c r="R1533">
        <v>353716</v>
      </c>
    </row>
    <row r="1534" spans="1:18" x14ac:dyDescent="0.3">
      <c r="A1534" t="s">
        <v>3443</v>
      </c>
      <c r="B1534" s="9">
        <v>45216</v>
      </c>
      <c r="C1534" t="s">
        <v>2596</v>
      </c>
      <c r="D1534" t="s">
        <v>2597</v>
      </c>
      <c r="E1534" t="s">
        <v>2598</v>
      </c>
      <c r="F1534" t="s">
        <v>1486</v>
      </c>
      <c r="G1534" t="s">
        <v>27</v>
      </c>
      <c r="H1534" t="s">
        <v>24</v>
      </c>
      <c r="I1534" t="s">
        <v>56</v>
      </c>
      <c r="J1534">
        <v>8</v>
      </c>
      <c r="K1534">
        <v>111355</v>
      </c>
      <c r="L1534">
        <v>890840</v>
      </c>
      <c r="M1534">
        <v>0</v>
      </c>
      <c r="N1534" t="s">
        <v>26</v>
      </c>
      <c r="O1534">
        <v>3</v>
      </c>
      <c r="P1534" t="s">
        <v>35</v>
      </c>
      <c r="Q1534">
        <v>112</v>
      </c>
      <c r="R1534">
        <v>1309937</v>
      </c>
    </row>
    <row r="1535" spans="1:18" x14ac:dyDescent="0.3">
      <c r="A1535" t="s">
        <v>3444</v>
      </c>
      <c r="B1535" s="9">
        <v>45216</v>
      </c>
      <c r="C1535" t="s">
        <v>2596</v>
      </c>
      <c r="D1535" t="s">
        <v>2597</v>
      </c>
      <c r="E1535" t="s">
        <v>2598</v>
      </c>
      <c r="F1535" t="s">
        <v>421</v>
      </c>
      <c r="G1535" t="s">
        <v>3445</v>
      </c>
      <c r="H1535" t="s">
        <v>45</v>
      </c>
      <c r="I1535" t="s">
        <v>211</v>
      </c>
      <c r="J1535">
        <v>3</v>
      </c>
      <c r="K1535">
        <v>20661</v>
      </c>
      <c r="L1535">
        <v>61983</v>
      </c>
      <c r="M1535">
        <v>5</v>
      </c>
      <c r="N1535" t="s">
        <v>27</v>
      </c>
      <c r="O1535">
        <v>3</v>
      </c>
      <c r="P1535" t="s">
        <v>35</v>
      </c>
      <c r="Q1535">
        <v>16</v>
      </c>
      <c r="R1535">
        <v>339514</v>
      </c>
    </row>
    <row r="1536" spans="1:18" x14ac:dyDescent="0.3">
      <c r="A1536" t="s">
        <v>3446</v>
      </c>
      <c r="B1536" s="9">
        <v>45218</v>
      </c>
      <c r="C1536" t="s">
        <v>2596</v>
      </c>
      <c r="D1536" t="s">
        <v>2597</v>
      </c>
      <c r="E1536" t="s">
        <v>2616</v>
      </c>
      <c r="F1536" t="s">
        <v>1744</v>
      </c>
      <c r="G1536" t="s">
        <v>3447</v>
      </c>
      <c r="H1536" t="s">
        <v>45</v>
      </c>
      <c r="I1536" t="s">
        <v>181</v>
      </c>
      <c r="J1536">
        <v>9</v>
      </c>
      <c r="K1536">
        <v>35377</v>
      </c>
      <c r="L1536">
        <v>318393</v>
      </c>
      <c r="M1536">
        <v>5</v>
      </c>
      <c r="N1536" t="s">
        <v>34</v>
      </c>
      <c r="O1536" t="s">
        <v>27</v>
      </c>
      <c r="P1536" t="s">
        <v>28</v>
      </c>
      <c r="Q1536">
        <v>26</v>
      </c>
      <c r="R1536">
        <v>339514</v>
      </c>
    </row>
    <row r="1537" spans="1:18" x14ac:dyDescent="0.3">
      <c r="A1537" t="s">
        <v>3448</v>
      </c>
      <c r="B1537" s="9">
        <v>45219</v>
      </c>
      <c r="C1537" t="s">
        <v>2596</v>
      </c>
      <c r="D1537" t="s">
        <v>2597</v>
      </c>
      <c r="E1537" t="s">
        <v>2598</v>
      </c>
      <c r="F1537" t="s">
        <v>1887</v>
      </c>
      <c r="G1537" t="s">
        <v>3449</v>
      </c>
      <c r="H1537" t="s">
        <v>24</v>
      </c>
      <c r="I1537" t="s">
        <v>161</v>
      </c>
      <c r="J1537">
        <v>13</v>
      </c>
      <c r="K1537">
        <v>82883</v>
      </c>
      <c r="L1537">
        <v>1077479</v>
      </c>
      <c r="M1537">
        <v>5</v>
      </c>
      <c r="N1537" t="s">
        <v>27</v>
      </c>
      <c r="O1537">
        <v>0</v>
      </c>
      <c r="P1537" t="s">
        <v>35</v>
      </c>
      <c r="Q1537">
        <v>32</v>
      </c>
      <c r="R1537">
        <v>1309937</v>
      </c>
    </row>
    <row r="1538" spans="1:18" x14ac:dyDescent="0.3">
      <c r="A1538" t="s">
        <v>3450</v>
      </c>
      <c r="B1538" s="9">
        <v>45219</v>
      </c>
      <c r="C1538" t="s">
        <v>2596</v>
      </c>
      <c r="D1538" t="s">
        <v>2597</v>
      </c>
      <c r="E1538" t="s">
        <v>2352</v>
      </c>
      <c r="F1538" t="s">
        <v>803</v>
      </c>
      <c r="G1538" t="s">
        <v>3451</v>
      </c>
      <c r="H1538" t="s">
        <v>24</v>
      </c>
      <c r="I1538" t="s">
        <v>161</v>
      </c>
      <c r="J1538">
        <v>19</v>
      </c>
      <c r="K1538">
        <v>162782</v>
      </c>
      <c r="L1538">
        <v>3092858</v>
      </c>
      <c r="M1538">
        <v>5</v>
      </c>
      <c r="N1538" t="s">
        <v>26</v>
      </c>
      <c r="O1538">
        <v>3</v>
      </c>
      <c r="P1538" t="s">
        <v>28</v>
      </c>
      <c r="Q1538">
        <v>116</v>
      </c>
      <c r="R1538">
        <v>1309937</v>
      </c>
    </row>
    <row r="1539" spans="1:18" x14ac:dyDescent="0.3">
      <c r="A1539" t="s">
        <v>3452</v>
      </c>
      <c r="B1539" s="9">
        <v>45220</v>
      </c>
      <c r="C1539" t="s">
        <v>2596</v>
      </c>
      <c r="D1539" t="s">
        <v>2597</v>
      </c>
      <c r="E1539" t="s">
        <v>2598</v>
      </c>
      <c r="F1539" t="s">
        <v>573</v>
      </c>
      <c r="G1539" t="s">
        <v>3453</v>
      </c>
      <c r="H1539" t="s">
        <v>40</v>
      </c>
      <c r="I1539" t="s">
        <v>171</v>
      </c>
      <c r="J1539">
        <v>12</v>
      </c>
      <c r="K1539">
        <v>9671</v>
      </c>
      <c r="L1539">
        <v>116052</v>
      </c>
      <c r="M1539">
        <v>5</v>
      </c>
      <c r="N1539" t="s">
        <v>47</v>
      </c>
      <c r="O1539" t="s">
        <v>27</v>
      </c>
      <c r="P1539" t="s">
        <v>35</v>
      </c>
      <c r="Q1539">
        <v>38</v>
      </c>
      <c r="R1539">
        <v>353716</v>
      </c>
    </row>
    <row r="1540" spans="1:18" x14ac:dyDescent="0.3">
      <c r="A1540" t="s">
        <v>3454</v>
      </c>
      <c r="B1540" s="9">
        <v>45220</v>
      </c>
      <c r="C1540" t="s">
        <v>2596</v>
      </c>
      <c r="D1540" t="s">
        <v>2597</v>
      </c>
      <c r="E1540" t="s">
        <v>2616</v>
      </c>
      <c r="F1540" t="s">
        <v>1296</v>
      </c>
      <c r="G1540" t="s">
        <v>3455</v>
      </c>
      <c r="H1540" t="s">
        <v>40</v>
      </c>
      <c r="I1540" t="s">
        <v>171</v>
      </c>
      <c r="J1540">
        <v>20</v>
      </c>
      <c r="K1540">
        <v>6710</v>
      </c>
      <c r="L1540">
        <v>134200</v>
      </c>
      <c r="M1540">
        <v>0</v>
      </c>
      <c r="N1540" t="s">
        <v>26</v>
      </c>
      <c r="O1540">
        <v>3</v>
      </c>
      <c r="P1540" t="s">
        <v>28</v>
      </c>
      <c r="Q1540">
        <v>83</v>
      </c>
      <c r="R1540">
        <v>353716</v>
      </c>
    </row>
    <row r="1541" spans="1:18" x14ac:dyDescent="0.3">
      <c r="A1541" t="s">
        <v>3456</v>
      </c>
      <c r="B1541" s="9">
        <v>45220</v>
      </c>
      <c r="C1541" t="s">
        <v>2596</v>
      </c>
      <c r="D1541" t="s">
        <v>2597</v>
      </c>
      <c r="E1541" t="s">
        <v>2598</v>
      </c>
      <c r="F1541" t="s">
        <v>412</v>
      </c>
      <c r="G1541" t="s">
        <v>3457</v>
      </c>
      <c r="H1541" t="s">
        <v>45</v>
      </c>
      <c r="I1541" t="s">
        <v>46</v>
      </c>
      <c r="J1541">
        <v>8</v>
      </c>
      <c r="K1541">
        <v>39746</v>
      </c>
      <c r="L1541">
        <v>317968</v>
      </c>
      <c r="M1541">
        <v>0</v>
      </c>
      <c r="N1541" t="s">
        <v>34</v>
      </c>
      <c r="O1541">
        <v>2</v>
      </c>
      <c r="P1541" t="s">
        <v>35</v>
      </c>
      <c r="Q1541">
        <v>0</v>
      </c>
      <c r="R1541">
        <v>339514</v>
      </c>
    </row>
    <row r="1542" spans="1:18" x14ac:dyDescent="0.3">
      <c r="A1542" t="s">
        <v>3458</v>
      </c>
      <c r="B1542" s="9">
        <v>45222</v>
      </c>
      <c r="C1542" t="s">
        <v>2596</v>
      </c>
      <c r="D1542" t="s">
        <v>2597</v>
      </c>
      <c r="E1542" t="s">
        <v>2352</v>
      </c>
      <c r="F1542" t="s">
        <v>1861</v>
      </c>
      <c r="G1542" t="s">
        <v>3459</v>
      </c>
      <c r="H1542" t="s">
        <v>45</v>
      </c>
      <c r="I1542" t="s">
        <v>181</v>
      </c>
      <c r="J1542">
        <v>12</v>
      </c>
      <c r="K1542">
        <v>34605</v>
      </c>
      <c r="L1542">
        <v>415260</v>
      </c>
      <c r="M1542" t="s">
        <v>27</v>
      </c>
      <c r="N1542" t="s">
        <v>34</v>
      </c>
      <c r="O1542">
        <v>2</v>
      </c>
      <c r="P1542" t="s">
        <v>28</v>
      </c>
      <c r="Q1542">
        <v>174</v>
      </c>
      <c r="R1542">
        <v>339514</v>
      </c>
    </row>
    <row r="1543" spans="1:18" x14ac:dyDescent="0.3">
      <c r="A1543" t="s">
        <v>3460</v>
      </c>
      <c r="B1543" s="9">
        <v>45223</v>
      </c>
      <c r="C1543" t="s">
        <v>2596</v>
      </c>
      <c r="D1543" t="s">
        <v>2597</v>
      </c>
      <c r="E1543" t="s">
        <v>2616</v>
      </c>
      <c r="F1543" t="s">
        <v>1293</v>
      </c>
      <c r="G1543" t="s">
        <v>3461</v>
      </c>
      <c r="H1543" t="s">
        <v>32</v>
      </c>
      <c r="I1543" t="s">
        <v>158</v>
      </c>
      <c r="J1543">
        <v>5</v>
      </c>
      <c r="K1543">
        <v>9577</v>
      </c>
      <c r="L1543">
        <v>47885</v>
      </c>
      <c r="M1543">
        <v>0</v>
      </c>
      <c r="N1543" t="s">
        <v>57</v>
      </c>
      <c r="O1543">
        <v>3</v>
      </c>
      <c r="P1543" t="s">
        <v>35</v>
      </c>
      <c r="Q1543">
        <v>194</v>
      </c>
      <c r="R1543">
        <v>670990</v>
      </c>
    </row>
    <row r="1544" spans="1:18" x14ac:dyDescent="0.3">
      <c r="A1544" t="s">
        <v>3462</v>
      </c>
      <c r="B1544" s="9">
        <v>45223</v>
      </c>
      <c r="C1544" t="s">
        <v>2596</v>
      </c>
      <c r="D1544" t="s">
        <v>2597</v>
      </c>
      <c r="E1544" t="s">
        <v>2598</v>
      </c>
      <c r="F1544" t="s">
        <v>868</v>
      </c>
      <c r="G1544" t="s">
        <v>3463</v>
      </c>
      <c r="H1544" t="s">
        <v>45</v>
      </c>
      <c r="I1544" t="s">
        <v>181</v>
      </c>
      <c r="J1544">
        <v>16</v>
      </c>
      <c r="K1544">
        <v>19405</v>
      </c>
      <c r="L1544">
        <v>310480</v>
      </c>
      <c r="M1544" t="s">
        <v>27</v>
      </c>
      <c r="N1544" t="s">
        <v>47</v>
      </c>
      <c r="O1544">
        <v>4</v>
      </c>
      <c r="P1544" t="s">
        <v>28</v>
      </c>
      <c r="Q1544">
        <v>121</v>
      </c>
      <c r="R1544">
        <v>339514</v>
      </c>
    </row>
    <row r="1545" spans="1:18" x14ac:dyDescent="0.3">
      <c r="A1545" t="s">
        <v>3464</v>
      </c>
      <c r="B1545" s="9">
        <v>45223</v>
      </c>
      <c r="C1545" t="s">
        <v>2596</v>
      </c>
      <c r="D1545" t="s">
        <v>2597</v>
      </c>
      <c r="E1545" t="s">
        <v>2352</v>
      </c>
      <c r="F1545" t="s">
        <v>1861</v>
      </c>
      <c r="G1545" t="s">
        <v>3465</v>
      </c>
      <c r="H1545" t="s">
        <v>65</v>
      </c>
      <c r="I1545" t="s">
        <v>289</v>
      </c>
      <c r="J1545">
        <v>15</v>
      </c>
      <c r="K1545">
        <v>94745</v>
      </c>
      <c r="L1545">
        <v>1421175</v>
      </c>
      <c r="M1545">
        <v>5</v>
      </c>
      <c r="N1545" t="s">
        <v>57</v>
      </c>
      <c r="O1545" t="s">
        <v>27</v>
      </c>
      <c r="P1545" t="s">
        <v>35</v>
      </c>
      <c r="Q1545">
        <v>189</v>
      </c>
      <c r="R1545">
        <v>647779</v>
      </c>
    </row>
    <row r="1546" spans="1:18" x14ac:dyDescent="0.3">
      <c r="A1546" t="s">
        <v>3466</v>
      </c>
      <c r="B1546" s="9">
        <v>45223</v>
      </c>
      <c r="C1546" t="s">
        <v>2596</v>
      </c>
      <c r="D1546" t="s">
        <v>2597</v>
      </c>
      <c r="E1546" t="s">
        <v>2352</v>
      </c>
      <c r="F1546" t="s">
        <v>2853</v>
      </c>
      <c r="G1546" t="s">
        <v>3467</v>
      </c>
      <c r="H1546" t="s">
        <v>45</v>
      </c>
      <c r="I1546" t="s">
        <v>98</v>
      </c>
      <c r="J1546">
        <v>17</v>
      </c>
      <c r="K1546">
        <v>40584</v>
      </c>
      <c r="L1546">
        <v>689928</v>
      </c>
      <c r="M1546">
        <v>5</v>
      </c>
      <c r="N1546" t="s">
        <v>26</v>
      </c>
      <c r="O1546">
        <v>1</v>
      </c>
      <c r="P1546" t="s">
        <v>35</v>
      </c>
      <c r="Q1546">
        <v>143</v>
      </c>
      <c r="R1546">
        <v>339514</v>
      </c>
    </row>
    <row r="1547" spans="1:18" x14ac:dyDescent="0.3">
      <c r="A1547" t="s">
        <v>3468</v>
      </c>
      <c r="B1547" s="9">
        <v>45223</v>
      </c>
      <c r="C1547" t="s">
        <v>2596</v>
      </c>
      <c r="D1547" t="s">
        <v>2597</v>
      </c>
      <c r="E1547" t="s">
        <v>2598</v>
      </c>
      <c r="F1547" t="s">
        <v>1634</v>
      </c>
      <c r="G1547" t="s">
        <v>3469</v>
      </c>
      <c r="H1547" t="s">
        <v>45</v>
      </c>
      <c r="I1547" t="s">
        <v>74</v>
      </c>
      <c r="J1547">
        <v>4</v>
      </c>
      <c r="K1547">
        <v>37177</v>
      </c>
      <c r="L1547">
        <v>148708</v>
      </c>
      <c r="M1547">
        <v>10</v>
      </c>
      <c r="N1547" t="s">
        <v>27</v>
      </c>
      <c r="O1547">
        <v>4</v>
      </c>
      <c r="P1547" t="s">
        <v>28</v>
      </c>
      <c r="Q1547">
        <v>166</v>
      </c>
      <c r="R1547">
        <v>339514</v>
      </c>
    </row>
    <row r="1548" spans="1:18" x14ac:dyDescent="0.3">
      <c r="A1548" t="s">
        <v>3470</v>
      </c>
      <c r="B1548" s="9">
        <v>45224</v>
      </c>
      <c r="C1548" t="s">
        <v>2596</v>
      </c>
      <c r="D1548" t="s">
        <v>2597</v>
      </c>
      <c r="E1548" t="s">
        <v>2616</v>
      </c>
      <c r="F1548" t="s">
        <v>2691</v>
      </c>
      <c r="G1548" t="s">
        <v>3471</v>
      </c>
      <c r="H1548" t="s">
        <v>24</v>
      </c>
      <c r="I1548" t="s">
        <v>92</v>
      </c>
      <c r="J1548">
        <v>2</v>
      </c>
      <c r="K1548">
        <v>60814</v>
      </c>
      <c r="L1548">
        <v>121628</v>
      </c>
      <c r="M1548" t="s">
        <v>27</v>
      </c>
      <c r="N1548" t="s">
        <v>27</v>
      </c>
      <c r="O1548">
        <v>5</v>
      </c>
      <c r="P1548" t="s">
        <v>35</v>
      </c>
      <c r="Q1548">
        <v>90</v>
      </c>
      <c r="R1548">
        <v>1309937</v>
      </c>
    </row>
    <row r="1549" spans="1:18" x14ac:dyDescent="0.3">
      <c r="A1549" t="s">
        <v>3472</v>
      </c>
      <c r="B1549" s="9">
        <v>45224</v>
      </c>
      <c r="C1549" t="s">
        <v>2596</v>
      </c>
      <c r="D1549" t="s">
        <v>2597</v>
      </c>
      <c r="E1549" t="s">
        <v>2598</v>
      </c>
      <c r="F1549" t="s">
        <v>458</v>
      </c>
      <c r="G1549" t="s">
        <v>3473</v>
      </c>
      <c r="H1549" t="s">
        <v>40</v>
      </c>
      <c r="I1549" t="s">
        <v>137</v>
      </c>
      <c r="J1549">
        <v>8</v>
      </c>
      <c r="K1549">
        <v>10804</v>
      </c>
      <c r="L1549">
        <v>86432</v>
      </c>
      <c r="M1549">
        <v>0</v>
      </c>
      <c r="N1549" t="s">
        <v>57</v>
      </c>
      <c r="O1549">
        <v>5</v>
      </c>
      <c r="P1549" t="s">
        <v>28</v>
      </c>
      <c r="Q1549">
        <v>182</v>
      </c>
      <c r="R1549">
        <v>353716</v>
      </c>
    </row>
    <row r="1550" spans="1:18" x14ac:dyDescent="0.3">
      <c r="A1550" t="s">
        <v>3474</v>
      </c>
      <c r="B1550" s="9">
        <v>45226</v>
      </c>
      <c r="C1550" t="s">
        <v>2596</v>
      </c>
      <c r="D1550" t="s">
        <v>2597</v>
      </c>
      <c r="E1550" t="s">
        <v>2616</v>
      </c>
      <c r="F1550" t="s">
        <v>324</v>
      </c>
      <c r="G1550" t="s">
        <v>27</v>
      </c>
      <c r="H1550" t="s">
        <v>45</v>
      </c>
      <c r="I1550" t="s">
        <v>82</v>
      </c>
      <c r="J1550">
        <v>20</v>
      </c>
      <c r="K1550">
        <v>24237</v>
      </c>
      <c r="L1550">
        <v>484740</v>
      </c>
      <c r="M1550">
        <v>5</v>
      </c>
      <c r="N1550" t="s">
        <v>47</v>
      </c>
      <c r="O1550">
        <v>3</v>
      </c>
      <c r="P1550" t="s">
        <v>28</v>
      </c>
      <c r="Q1550">
        <v>153</v>
      </c>
      <c r="R1550">
        <v>339514</v>
      </c>
    </row>
    <row r="1551" spans="1:18" x14ac:dyDescent="0.3">
      <c r="A1551" t="s">
        <v>3475</v>
      </c>
      <c r="B1551" s="9">
        <v>45226</v>
      </c>
      <c r="C1551" t="s">
        <v>2596</v>
      </c>
      <c r="D1551" t="s">
        <v>2597</v>
      </c>
      <c r="E1551" t="s">
        <v>2616</v>
      </c>
      <c r="F1551" t="s">
        <v>1165</v>
      </c>
      <c r="G1551" t="s">
        <v>3476</v>
      </c>
      <c r="H1551" t="s">
        <v>45</v>
      </c>
      <c r="I1551" t="s">
        <v>98</v>
      </c>
      <c r="J1551">
        <v>8</v>
      </c>
      <c r="K1551">
        <v>26722</v>
      </c>
      <c r="L1551">
        <v>213776</v>
      </c>
      <c r="M1551" t="s">
        <v>27</v>
      </c>
      <c r="N1551" t="s">
        <v>26</v>
      </c>
      <c r="O1551">
        <v>5</v>
      </c>
      <c r="P1551" t="s">
        <v>35</v>
      </c>
      <c r="Q1551">
        <v>108</v>
      </c>
      <c r="R1551">
        <v>339514</v>
      </c>
    </row>
    <row r="1552" spans="1:18" x14ac:dyDescent="0.3">
      <c r="A1552" t="s">
        <v>3477</v>
      </c>
      <c r="B1552" s="9">
        <v>45226</v>
      </c>
      <c r="C1552" t="s">
        <v>2596</v>
      </c>
      <c r="D1552" t="s">
        <v>2597</v>
      </c>
      <c r="E1552" t="s">
        <v>2616</v>
      </c>
      <c r="F1552" t="s">
        <v>681</v>
      </c>
      <c r="G1552" t="s">
        <v>3478</v>
      </c>
      <c r="H1552" t="s">
        <v>45</v>
      </c>
      <c r="I1552" t="s">
        <v>98</v>
      </c>
      <c r="J1552">
        <v>5</v>
      </c>
      <c r="K1552">
        <v>39554</v>
      </c>
      <c r="L1552">
        <v>197770</v>
      </c>
      <c r="M1552" t="s">
        <v>27</v>
      </c>
      <c r="N1552" t="s">
        <v>57</v>
      </c>
      <c r="O1552">
        <v>4</v>
      </c>
      <c r="P1552" t="s">
        <v>35</v>
      </c>
      <c r="Q1552">
        <v>46</v>
      </c>
      <c r="R1552">
        <v>339514</v>
      </c>
    </row>
    <row r="1553" spans="1:18" x14ac:dyDescent="0.3">
      <c r="A1553" t="s">
        <v>3479</v>
      </c>
      <c r="B1553" s="9">
        <v>45227</v>
      </c>
      <c r="C1553" t="s">
        <v>2596</v>
      </c>
      <c r="D1553" t="s">
        <v>2597</v>
      </c>
      <c r="E1553" t="s">
        <v>2616</v>
      </c>
      <c r="F1553" t="s">
        <v>2108</v>
      </c>
      <c r="G1553" t="s">
        <v>3480</v>
      </c>
      <c r="H1553" t="s">
        <v>65</v>
      </c>
      <c r="I1553" t="s">
        <v>382</v>
      </c>
      <c r="J1553">
        <v>6</v>
      </c>
      <c r="K1553">
        <v>161437</v>
      </c>
      <c r="L1553">
        <v>968622</v>
      </c>
      <c r="M1553">
        <v>10</v>
      </c>
      <c r="N1553" t="s">
        <v>47</v>
      </c>
      <c r="O1553">
        <v>5</v>
      </c>
      <c r="P1553" t="s">
        <v>35</v>
      </c>
      <c r="Q1553">
        <v>131</v>
      </c>
      <c r="R1553">
        <v>647779</v>
      </c>
    </row>
    <row r="1554" spans="1:18" x14ac:dyDescent="0.3">
      <c r="A1554" t="s">
        <v>3481</v>
      </c>
      <c r="B1554" s="9">
        <v>45227</v>
      </c>
      <c r="C1554" t="s">
        <v>2596</v>
      </c>
      <c r="D1554" t="s">
        <v>2597</v>
      </c>
      <c r="E1554" t="s">
        <v>2616</v>
      </c>
      <c r="F1554" t="s">
        <v>132</v>
      </c>
      <c r="G1554" t="s">
        <v>3482</v>
      </c>
      <c r="H1554" t="s">
        <v>24</v>
      </c>
      <c r="I1554" t="s">
        <v>61</v>
      </c>
      <c r="J1554">
        <v>12</v>
      </c>
      <c r="K1554">
        <v>59178</v>
      </c>
      <c r="L1554">
        <v>710136</v>
      </c>
      <c r="M1554">
        <v>10</v>
      </c>
      <c r="N1554" t="s">
        <v>57</v>
      </c>
      <c r="O1554">
        <v>3</v>
      </c>
      <c r="P1554" t="s">
        <v>35</v>
      </c>
      <c r="Q1554">
        <v>28</v>
      </c>
      <c r="R1554">
        <v>1309937</v>
      </c>
    </row>
    <row r="1555" spans="1:18" x14ac:dyDescent="0.3">
      <c r="A1555" t="s">
        <v>3483</v>
      </c>
      <c r="B1555" s="9">
        <v>45227</v>
      </c>
      <c r="C1555" t="s">
        <v>2596</v>
      </c>
      <c r="D1555" t="s">
        <v>2597</v>
      </c>
      <c r="E1555" t="s">
        <v>2352</v>
      </c>
      <c r="F1555" t="s">
        <v>1741</v>
      </c>
      <c r="G1555" t="s">
        <v>3484</v>
      </c>
      <c r="H1555" t="s">
        <v>24</v>
      </c>
      <c r="I1555" t="s">
        <v>174</v>
      </c>
      <c r="J1555">
        <v>4</v>
      </c>
      <c r="K1555">
        <v>275236</v>
      </c>
      <c r="L1555">
        <v>1100944</v>
      </c>
      <c r="M1555">
        <v>10</v>
      </c>
      <c r="N1555" t="s">
        <v>26</v>
      </c>
      <c r="O1555">
        <v>5</v>
      </c>
      <c r="P1555" t="s">
        <v>35</v>
      </c>
      <c r="Q1555">
        <v>195</v>
      </c>
      <c r="R1555">
        <v>1309937</v>
      </c>
    </row>
    <row r="1556" spans="1:18" x14ac:dyDescent="0.3">
      <c r="A1556" t="s">
        <v>3485</v>
      </c>
      <c r="B1556" s="9">
        <v>45227</v>
      </c>
      <c r="C1556" t="s">
        <v>2596</v>
      </c>
      <c r="D1556" t="s">
        <v>2597</v>
      </c>
      <c r="E1556" t="s">
        <v>2616</v>
      </c>
      <c r="F1556" t="s">
        <v>2884</v>
      </c>
      <c r="G1556" t="s">
        <v>3486</v>
      </c>
      <c r="H1556" t="s">
        <v>45</v>
      </c>
      <c r="I1556" t="s">
        <v>98</v>
      </c>
      <c r="J1556">
        <v>10</v>
      </c>
      <c r="K1556">
        <v>38211</v>
      </c>
      <c r="L1556">
        <v>382110</v>
      </c>
      <c r="M1556">
        <v>0</v>
      </c>
      <c r="N1556" t="s">
        <v>57</v>
      </c>
      <c r="O1556" t="s">
        <v>27</v>
      </c>
      <c r="P1556" t="s">
        <v>35</v>
      </c>
      <c r="Q1556">
        <v>35</v>
      </c>
      <c r="R1556">
        <v>339514</v>
      </c>
    </row>
    <row r="1557" spans="1:18" x14ac:dyDescent="0.3">
      <c r="A1557" t="s">
        <v>3487</v>
      </c>
      <c r="B1557" s="9">
        <v>45227</v>
      </c>
      <c r="C1557" t="s">
        <v>2596</v>
      </c>
      <c r="D1557" t="s">
        <v>2597</v>
      </c>
      <c r="E1557" t="s">
        <v>2598</v>
      </c>
      <c r="F1557" t="s">
        <v>1226</v>
      </c>
      <c r="G1557" t="s">
        <v>3488</v>
      </c>
      <c r="H1557" t="s">
        <v>45</v>
      </c>
      <c r="I1557" t="s">
        <v>74</v>
      </c>
      <c r="J1557">
        <v>4</v>
      </c>
      <c r="K1557">
        <v>40090</v>
      </c>
      <c r="L1557">
        <v>160360</v>
      </c>
      <c r="M1557">
        <v>0</v>
      </c>
      <c r="N1557" t="s">
        <v>27</v>
      </c>
      <c r="O1557">
        <v>2</v>
      </c>
      <c r="P1557" t="s">
        <v>28</v>
      </c>
      <c r="Q1557">
        <v>33</v>
      </c>
      <c r="R1557">
        <v>339514</v>
      </c>
    </row>
    <row r="1558" spans="1:18" x14ac:dyDescent="0.3">
      <c r="A1558" t="s">
        <v>3489</v>
      </c>
      <c r="B1558" s="9">
        <v>45227</v>
      </c>
      <c r="C1558" t="s">
        <v>2596</v>
      </c>
      <c r="D1558" t="s">
        <v>2597</v>
      </c>
      <c r="E1558" t="s">
        <v>2616</v>
      </c>
      <c r="F1558" t="s">
        <v>3490</v>
      </c>
      <c r="G1558" t="s">
        <v>3491</v>
      </c>
      <c r="H1558" t="s">
        <v>24</v>
      </c>
      <c r="I1558" t="s">
        <v>152</v>
      </c>
      <c r="J1558">
        <v>14</v>
      </c>
      <c r="K1558">
        <v>281864</v>
      </c>
      <c r="L1558">
        <v>3946096</v>
      </c>
      <c r="M1558" t="s">
        <v>27</v>
      </c>
      <c r="N1558" t="s">
        <v>26</v>
      </c>
      <c r="O1558">
        <v>1</v>
      </c>
      <c r="P1558" t="s">
        <v>28</v>
      </c>
      <c r="Q1558">
        <v>157</v>
      </c>
      <c r="R1558">
        <v>1309937</v>
      </c>
    </row>
    <row r="1559" spans="1:18" x14ac:dyDescent="0.3">
      <c r="A1559" t="s">
        <v>3492</v>
      </c>
      <c r="B1559" s="9">
        <v>45228</v>
      </c>
      <c r="C1559" t="s">
        <v>2596</v>
      </c>
      <c r="D1559" t="s">
        <v>2597</v>
      </c>
      <c r="E1559" t="s">
        <v>2616</v>
      </c>
      <c r="F1559" t="s">
        <v>1744</v>
      </c>
      <c r="G1559" t="s">
        <v>3493</v>
      </c>
      <c r="H1559" t="s">
        <v>45</v>
      </c>
      <c r="I1559" t="s">
        <v>181</v>
      </c>
      <c r="J1559">
        <v>20</v>
      </c>
      <c r="K1559">
        <v>12514</v>
      </c>
      <c r="L1559">
        <v>250280</v>
      </c>
      <c r="M1559">
        <v>0</v>
      </c>
      <c r="N1559" t="s">
        <v>27</v>
      </c>
      <c r="O1559">
        <v>3</v>
      </c>
      <c r="P1559" t="s">
        <v>35</v>
      </c>
      <c r="Q1559">
        <v>40</v>
      </c>
      <c r="R1559">
        <v>339514</v>
      </c>
    </row>
    <row r="1560" spans="1:18" x14ac:dyDescent="0.3">
      <c r="A1560" t="s">
        <v>3494</v>
      </c>
      <c r="B1560" s="9">
        <v>45229</v>
      </c>
      <c r="C1560" t="s">
        <v>2596</v>
      </c>
      <c r="D1560" t="s">
        <v>2597</v>
      </c>
      <c r="E1560" t="s">
        <v>2598</v>
      </c>
      <c r="F1560" t="s">
        <v>252</v>
      </c>
      <c r="G1560" t="s">
        <v>3495</v>
      </c>
      <c r="H1560" t="s">
        <v>40</v>
      </c>
      <c r="I1560" t="s">
        <v>41</v>
      </c>
      <c r="J1560">
        <v>4</v>
      </c>
      <c r="K1560">
        <v>7103</v>
      </c>
      <c r="L1560">
        <v>28412</v>
      </c>
      <c r="M1560">
        <v>15</v>
      </c>
      <c r="N1560" t="s">
        <v>34</v>
      </c>
      <c r="O1560">
        <v>2</v>
      </c>
      <c r="P1560" t="s">
        <v>35</v>
      </c>
      <c r="Q1560">
        <v>47</v>
      </c>
      <c r="R1560">
        <v>353716</v>
      </c>
    </row>
    <row r="1561" spans="1:18" x14ac:dyDescent="0.3">
      <c r="A1561" t="s">
        <v>3496</v>
      </c>
      <c r="B1561" s="9">
        <v>45230</v>
      </c>
      <c r="C1561" t="s">
        <v>2596</v>
      </c>
      <c r="D1561" t="s">
        <v>2597</v>
      </c>
      <c r="E1561" t="s">
        <v>2616</v>
      </c>
      <c r="F1561" t="s">
        <v>1076</v>
      </c>
      <c r="G1561" t="s">
        <v>3497</v>
      </c>
      <c r="H1561" t="s">
        <v>45</v>
      </c>
      <c r="I1561" t="s">
        <v>98</v>
      </c>
      <c r="J1561">
        <v>13</v>
      </c>
      <c r="K1561">
        <v>41284</v>
      </c>
      <c r="L1561">
        <v>536692</v>
      </c>
      <c r="M1561">
        <v>20</v>
      </c>
      <c r="N1561" t="s">
        <v>57</v>
      </c>
      <c r="O1561">
        <v>2</v>
      </c>
      <c r="P1561" t="s">
        <v>35</v>
      </c>
      <c r="Q1561">
        <v>169</v>
      </c>
      <c r="R1561">
        <v>339514</v>
      </c>
    </row>
    <row r="1562" spans="1:18" x14ac:dyDescent="0.3">
      <c r="A1562" t="s">
        <v>3498</v>
      </c>
      <c r="B1562" s="9">
        <v>45231</v>
      </c>
      <c r="C1562" t="s">
        <v>2596</v>
      </c>
      <c r="D1562" t="s">
        <v>2597</v>
      </c>
      <c r="E1562" t="s">
        <v>2352</v>
      </c>
      <c r="F1562" t="s">
        <v>3499</v>
      </c>
      <c r="G1562" t="s">
        <v>3500</v>
      </c>
      <c r="H1562" t="s">
        <v>40</v>
      </c>
      <c r="I1562" t="s">
        <v>106</v>
      </c>
      <c r="J1562">
        <v>17</v>
      </c>
      <c r="K1562">
        <v>16358</v>
      </c>
      <c r="L1562">
        <v>278086</v>
      </c>
      <c r="M1562" t="s">
        <v>27</v>
      </c>
      <c r="N1562" t="s">
        <v>26</v>
      </c>
      <c r="O1562">
        <v>3</v>
      </c>
      <c r="P1562" t="s">
        <v>35</v>
      </c>
      <c r="Q1562">
        <v>163</v>
      </c>
      <c r="R1562">
        <v>353716</v>
      </c>
    </row>
    <row r="1563" spans="1:18" x14ac:dyDescent="0.3">
      <c r="A1563" t="s">
        <v>3501</v>
      </c>
      <c r="B1563" s="9">
        <v>45231</v>
      </c>
      <c r="C1563" t="s">
        <v>2596</v>
      </c>
      <c r="D1563" t="s">
        <v>2597</v>
      </c>
      <c r="E1563" t="s">
        <v>2598</v>
      </c>
      <c r="F1563" t="s">
        <v>2169</v>
      </c>
      <c r="G1563" t="s">
        <v>3502</v>
      </c>
      <c r="H1563" t="s">
        <v>24</v>
      </c>
      <c r="I1563" t="s">
        <v>92</v>
      </c>
      <c r="J1563">
        <v>10</v>
      </c>
      <c r="K1563">
        <v>214145</v>
      </c>
      <c r="L1563">
        <v>2141450</v>
      </c>
      <c r="M1563">
        <v>10</v>
      </c>
      <c r="N1563" t="s">
        <v>26</v>
      </c>
      <c r="O1563">
        <v>3</v>
      </c>
      <c r="P1563" t="s">
        <v>28</v>
      </c>
      <c r="Q1563">
        <v>154</v>
      </c>
      <c r="R1563">
        <v>1309937</v>
      </c>
    </row>
    <row r="1564" spans="1:18" x14ac:dyDescent="0.3">
      <c r="A1564" t="s">
        <v>3503</v>
      </c>
      <c r="B1564" s="9">
        <v>45231</v>
      </c>
      <c r="C1564" t="s">
        <v>2596</v>
      </c>
      <c r="D1564" t="s">
        <v>2597</v>
      </c>
      <c r="E1564" t="s">
        <v>2598</v>
      </c>
      <c r="F1564" t="s">
        <v>3504</v>
      </c>
      <c r="G1564" t="s">
        <v>3505</v>
      </c>
      <c r="H1564" t="s">
        <v>40</v>
      </c>
      <c r="I1564" t="s">
        <v>171</v>
      </c>
      <c r="J1564">
        <v>6</v>
      </c>
      <c r="K1564">
        <v>12001</v>
      </c>
      <c r="L1564">
        <v>72006</v>
      </c>
      <c r="M1564" t="s">
        <v>27</v>
      </c>
      <c r="N1564" t="s">
        <v>34</v>
      </c>
      <c r="O1564">
        <v>3</v>
      </c>
      <c r="P1564" t="s">
        <v>35</v>
      </c>
      <c r="Q1564">
        <v>66</v>
      </c>
      <c r="R1564">
        <v>353716</v>
      </c>
    </row>
    <row r="1565" spans="1:18" x14ac:dyDescent="0.3">
      <c r="A1565" t="s">
        <v>3506</v>
      </c>
      <c r="B1565" s="9">
        <v>45232</v>
      </c>
      <c r="C1565" t="s">
        <v>2596</v>
      </c>
      <c r="D1565" t="s">
        <v>2597</v>
      </c>
      <c r="E1565" t="s">
        <v>2598</v>
      </c>
      <c r="F1565" t="s">
        <v>396</v>
      </c>
      <c r="G1565" t="s">
        <v>3507</v>
      </c>
      <c r="H1565" t="s">
        <v>40</v>
      </c>
      <c r="I1565" t="s">
        <v>41</v>
      </c>
      <c r="J1565">
        <v>20</v>
      </c>
      <c r="K1565">
        <v>11779</v>
      </c>
      <c r="L1565">
        <v>235580</v>
      </c>
      <c r="M1565">
        <v>0</v>
      </c>
      <c r="N1565" t="s">
        <v>57</v>
      </c>
      <c r="O1565">
        <v>3</v>
      </c>
      <c r="P1565" t="s">
        <v>28</v>
      </c>
      <c r="Q1565">
        <v>36</v>
      </c>
      <c r="R1565">
        <v>353716</v>
      </c>
    </row>
    <row r="1566" spans="1:18" x14ac:dyDescent="0.3">
      <c r="A1566" t="s">
        <v>3508</v>
      </c>
      <c r="B1566" s="9">
        <v>45234</v>
      </c>
      <c r="C1566" t="s">
        <v>2596</v>
      </c>
      <c r="D1566" t="s">
        <v>2597</v>
      </c>
      <c r="E1566" t="s">
        <v>2616</v>
      </c>
      <c r="F1566" t="s">
        <v>1386</v>
      </c>
      <c r="G1566" t="s">
        <v>3509</v>
      </c>
      <c r="H1566" t="s">
        <v>45</v>
      </c>
      <c r="I1566" t="s">
        <v>98</v>
      </c>
      <c r="J1566">
        <v>17</v>
      </c>
      <c r="K1566">
        <v>29873</v>
      </c>
      <c r="L1566">
        <v>507841</v>
      </c>
      <c r="M1566">
        <v>0</v>
      </c>
      <c r="N1566" t="s">
        <v>57</v>
      </c>
      <c r="O1566">
        <v>2</v>
      </c>
      <c r="P1566" t="s">
        <v>35</v>
      </c>
      <c r="Q1566">
        <v>28</v>
      </c>
      <c r="R1566">
        <v>339514</v>
      </c>
    </row>
    <row r="1567" spans="1:18" x14ac:dyDescent="0.3">
      <c r="A1567" t="s">
        <v>3510</v>
      </c>
      <c r="B1567" s="9">
        <v>45235</v>
      </c>
      <c r="C1567" t="s">
        <v>2596</v>
      </c>
      <c r="D1567" t="s">
        <v>2597</v>
      </c>
      <c r="E1567" t="s">
        <v>2598</v>
      </c>
      <c r="F1567" t="s">
        <v>72</v>
      </c>
      <c r="G1567" t="s">
        <v>27</v>
      </c>
      <c r="H1567" t="s">
        <v>24</v>
      </c>
      <c r="I1567" t="s">
        <v>56</v>
      </c>
      <c r="J1567">
        <v>17</v>
      </c>
      <c r="K1567">
        <v>165934</v>
      </c>
      <c r="L1567">
        <v>2820878</v>
      </c>
      <c r="M1567">
        <v>0</v>
      </c>
      <c r="N1567" t="s">
        <v>57</v>
      </c>
      <c r="O1567">
        <v>5</v>
      </c>
      <c r="P1567" t="s">
        <v>35</v>
      </c>
      <c r="Q1567">
        <v>183</v>
      </c>
      <c r="R1567">
        <v>1309937</v>
      </c>
    </row>
    <row r="1568" spans="1:18" x14ac:dyDescent="0.3">
      <c r="A1568" t="s">
        <v>3511</v>
      </c>
      <c r="B1568" s="9">
        <v>45235</v>
      </c>
      <c r="C1568" t="s">
        <v>2596</v>
      </c>
      <c r="D1568" t="s">
        <v>2597</v>
      </c>
      <c r="E1568" t="s">
        <v>2598</v>
      </c>
      <c r="F1568" t="s">
        <v>516</v>
      </c>
      <c r="G1568" t="s">
        <v>3512</v>
      </c>
      <c r="H1568" t="s">
        <v>40</v>
      </c>
      <c r="I1568" t="s">
        <v>123</v>
      </c>
      <c r="J1568">
        <v>4</v>
      </c>
      <c r="K1568">
        <v>10222</v>
      </c>
      <c r="L1568">
        <v>40888</v>
      </c>
      <c r="M1568">
        <v>10</v>
      </c>
      <c r="N1568" t="s">
        <v>57</v>
      </c>
      <c r="O1568">
        <v>1</v>
      </c>
      <c r="P1568" t="s">
        <v>35</v>
      </c>
      <c r="Q1568">
        <v>33</v>
      </c>
      <c r="R1568">
        <v>353716</v>
      </c>
    </row>
    <row r="1569" spans="1:18" x14ac:dyDescent="0.3">
      <c r="A1569" t="s">
        <v>3513</v>
      </c>
      <c r="B1569" s="9">
        <v>45235</v>
      </c>
      <c r="C1569" t="s">
        <v>2596</v>
      </c>
      <c r="D1569" t="s">
        <v>2597</v>
      </c>
      <c r="E1569" t="s">
        <v>2616</v>
      </c>
      <c r="F1569" t="s">
        <v>111</v>
      </c>
      <c r="G1569" t="s">
        <v>3514</v>
      </c>
      <c r="H1569" t="s">
        <v>45</v>
      </c>
      <c r="I1569" t="s">
        <v>130</v>
      </c>
      <c r="J1569">
        <v>1</v>
      </c>
      <c r="K1569">
        <v>23789</v>
      </c>
      <c r="L1569">
        <v>23789</v>
      </c>
      <c r="M1569" t="s">
        <v>27</v>
      </c>
      <c r="N1569" t="s">
        <v>34</v>
      </c>
      <c r="O1569">
        <v>4</v>
      </c>
      <c r="P1569" t="s">
        <v>28</v>
      </c>
      <c r="Q1569">
        <v>27</v>
      </c>
      <c r="R1569">
        <v>339514</v>
      </c>
    </row>
    <row r="1570" spans="1:18" x14ac:dyDescent="0.3">
      <c r="A1570" t="s">
        <v>3515</v>
      </c>
      <c r="B1570" s="9">
        <v>45236</v>
      </c>
      <c r="C1570" t="s">
        <v>2596</v>
      </c>
      <c r="D1570" t="s">
        <v>2597</v>
      </c>
      <c r="E1570" t="s">
        <v>2598</v>
      </c>
      <c r="F1570" t="s">
        <v>495</v>
      </c>
      <c r="G1570" t="s">
        <v>3516</v>
      </c>
      <c r="H1570" t="s">
        <v>45</v>
      </c>
      <c r="I1570" t="s">
        <v>211</v>
      </c>
      <c r="J1570">
        <v>5</v>
      </c>
      <c r="K1570">
        <v>26326</v>
      </c>
      <c r="L1570">
        <v>131630</v>
      </c>
      <c r="M1570" t="s">
        <v>27</v>
      </c>
      <c r="N1570" t="s">
        <v>57</v>
      </c>
      <c r="O1570">
        <v>2</v>
      </c>
      <c r="P1570" t="s">
        <v>35</v>
      </c>
      <c r="Q1570">
        <v>113</v>
      </c>
      <c r="R1570">
        <v>339514</v>
      </c>
    </row>
    <row r="1571" spans="1:18" x14ac:dyDescent="0.3">
      <c r="A1571" t="s">
        <v>3517</v>
      </c>
      <c r="B1571" s="9">
        <v>45236</v>
      </c>
      <c r="C1571" t="s">
        <v>2596</v>
      </c>
      <c r="D1571" t="s">
        <v>2597</v>
      </c>
      <c r="E1571" t="s">
        <v>2616</v>
      </c>
      <c r="F1571" t="s">
        <v>2207</v>
      </c>
      <c r="G1571" t="s">
        <v>3518</v>
      </c>
      <c r="H1571" t="s">
        <v>40</v>
      </c>
      <c r="I1571" t="s">
        <v>171</v>
      </c>
      <c r="J1571">
        <v>12</v>
      </c>
      <c r="K1571">
        <v>7823</v>
      </c>
      <c r="L1571">
        <v>93876</v>
      </c>
      <c r="M1571">
        <v>5</v>
      </c>
      <c r="N1571" t="s">
        <v>57</v>
      </c>
      <c r="O1571">
        <v>4</v>
      </c>
      <c r="P1571" t="s">
        <v>35</v>
      </c>
      <c r="Q1571">
        <v>61</v>
      </c>
      <c r="R1571">
        <v>353716</v>
      </c>
    </row>
    <row r="1572" spans="1:18" x14ac:dyDescent="0.3">
      <c r="A1572" t="s">
        <v>3519</v>
      </c>
      <c r="B1572" s="9">
        <v>45237</v>
      </c>
      <c r="C1572" t="s">
        <v>2596</v>
      </c>
      <c r="D1572" t="s">
        <v>2597</v>
      </c>
      <c r="E1572" t="s">
        <v>2616</v>
      </c>
      <c r="F1572" t="s">
        <v>428</v>
      </c>
      <c r="G1572" t="s">
        <v>3520</v>
      </c>
      <c r="H1572" t="s">
        <v>32</v>
      </c>
      <c r="I1572" t="s">
        <v>95</v>
      </c>
      <c r="J1572">
        <v>8</v>
      </c>
      <c r="K1572">
        <v>13685</v>
      </c>
      <c r="L1572">
        <v>109480</v>
      </c>
      <c r="M1572">
        <v>20</v>
      </c>
      <c r="N1572" t="s">
        <v>57</v>
      </c>
      <c r="O1572">
        <v>6</v>
      </c>
      <c r="P1572" t="s">
        <v>35</v>
      </c>
      <c r="Q1572">
        <v>186</v>
      </c>
      <c r="R1572">
        <v>670990</v>
      </c>
    </row>
    <row r="1573" spans="1:18" x14ac:dyDescent="0.3">
      <c r="A1573" t="s">
        <v>3521</v>
      </c>
      <c r="B1573" s="9">
        <v>45240</v>
      </c>
      <c r="C1573" t="s">
        <v>2596</v>
      </c>
      <c r="D1573" t="s">
        <v>2597</v>
      </c>
      <c r="E1573" t="s">
        <v>2598</v>
      </c>
      <c r="F1573" t="s">
        <v>1073</v>
      </c>
      <c r="G1573" t="s">
        <v>3522</v>
      </c>
      <c r="H1573" t="s">
        <v>40</v>
      </c>
      <c r="I1573" t="s">
        <v>123</v>
      </c>
      <c r="J1573">
        <v>14</v>
      </c>
      <c r="K1573">
        <v>10800</v>
      </c>
      <c r="L1573">
        <v>151200</v>
      </c>
      <c r="M1573">
        <v>0</v>
      </c>
      <c r="N1573" t="s">
        <v>57</v>
      </c>
      <c r="O1573">
        <v>4</v>
      </c>
      <c r="P1573" t="s">
        <v>35</v>
      </c>
      <c r="Q1573">
        <v>153</v>
      </c>
      <c r="R1573">
        <v>353716</v>
      </c>
    </row>
    <row r="1574" spans="1:18" x14ac:dyDescent="0.3">
      <c r="A1574" t="s">
        <v>3523</v>
      </c>
      <c r="B1574" s="9">
        <v>45241</v>
      </c>
      <c r="C1574" t="s">
        <v>2596</v>
      </c>
      <c r="D1574" t="s">
        <v>2597</v>
      </c>
      <c r="E1574" t="s">
        <v>2598</v>
      </c>
      <c r="F1574" t="s">
        <v>2979</v>
      </c>
      <c r="G1574" t="s">
        <v>3524</v>
      </c>
      <c r="H1574" t="s">
        <v>45</v>
      </c>
      <c r="I1574" t="s">
        <v>82</v>
      </c>
      <c r="J1574">
        <v>1</v>
      </c>
      <c r="K1574">
        <v>27204</v>
      </c>
      <c r="L1574">
        <v>27204</v>
      </c>
      <c r="M1574">
        <v>20</v>
      </c>
      <c r="N1574" t="s">
        <v>57</v>
      </c>
      <c r="O1574">
        <v>1</v>
      </c>
      <c r="P1574" t="s">
        <v>35</v>
      </c>
      <c r="Q1574">
        <v>172</v>
      </c>
      <c r="R1574">
        <v>339514</v>
      </c>
    </row>
    <row r="1575" spans="1:18" x14ac:dyDescent="0.3">
      <c r="A1575" t="s">
        <v>3525</v>
      </c>
      <c r="B1575" s="9">
        <v>45241</v>
      </c>
      <c r="C1575" t="s">
        <v>2596</v>
      </c>
      <c r="D1575" t="s">
        <v>2597</v>
      </c>
      <c r="E1575" t="s">
        <v>2616</v>
      </c>
      <c r="F1575" t="s">
        <v>308</v>
      </c>
      <c r="G1575" t="s">
        <v>27</v>
      </c>
      <c r="H1575" t="s">
        <v>24</v>
      </c>
      <c r="I1575" t="s">
        <v>161</v>
      </c>
      <c r="J1575">
        <v>16</v>
      </c>
      <c r="K1575">
        <v>20046</v>
      </c>
      <c r="L1575">
        <v>320736</v>
      </c>
      <c r="M1575">
        <v>0</v>
      </c>
      <c r="N1575" t="s">
        <v>26</v>
      </c>
      <c r="O1575">
        <v>4</v>
      </c>
      <c r="P1575" t="s">
        <v>35</v>
      </c>
      <c r="Q1575">
        <v>148</v>
      </c>
      <c r="R1575">
        <v>1309937</v>
      </c>
    </row>
    <row r="1576" spans="1:18" x14ac:dyDescent="0.3">
      <c r="A1576" t="s">
        <v>3526</v>
      </c>
      <c r="B1576" s="9">
        <v>45241</v>
      </c>
      <c r="C1576" t="s">
        <v>2596</v>
      </c>
      <c r="D1576" t="s">
        <v>2597</v>
      </c>
      <c r="E1576" t="s">
        <v>2598</v>
      </c>
      <c r="F1576" t="s">
        <v>299</v>
      </c>
      <c r="G1576" t="s">
        <v>3527</v>
      </c>
      <c r="H1576" t="s">
        <v>24</v>
      </c>
      <c r="I1576" t="s">
        <v>174</v>
      </c>
      <c r="J1576">
        <v>3</v>
      </c>
      <c r="K1576">
        <v>184485</v>
      </c>
      <c r="L1576">
        <v>553455</v>
      </c>
      <c r="M1576">
        <v>20</v>
      </c>
      <c r="N1576" t="s">
        <v>34</v>
      </c>
      <c r="O1576">
        <v>1</v>
      </c>
      <c r="P1576" t="s">
        <v>35</v>
      </c>
      <c r="Q1576">
        <v>72</v>
      </c>
      <c r="R1576">
        <v>1309937</v>
      </c>
    </row>
    <row r="1577" spans="1:18" x14ac:dyDescent="0.3">
      <c r="A1577" t="s">
        <v>3528</v>
      </c>
      <c r="B1577" s="9">
        <v>45242</v>
      </c>
      <c r="C1577" t="s">
        <v>2596</v>
      </c>
      <c r="D1577" t="s">
        <v>2597</v>
      </c>
      <c r="E1577" t="s">
        <v>2598</v>
      </c>
      <c r="F1577" t="s">
        <v>1150</v>
      </c>
      <c r="G1577" t="s">
        <v>3529</v>
      </c>
      <c r="H1577" t="s">
        <v>32</v>
      </c>
      <c r="I1577" t="s">
        <v>33</v>
      </c>
      <c r="J1577">
        <v>14</v>
      </c>
      <c r="K1577">
        <v>13107</v>
      </c>
      <c r="L1577">
        <v>183498</v>
      </c>
      <c r="M1577">
        <v>15</v>
      </c>
      <c r="N1577" t="s">
        <v>26</v>
      </c>
      <c r="O1577">
        <v>2</v>
      </c>
      <c r="P1577" t="s">
        <v>35</v>
      </c>
      <c r="Q1577">
        <v>113</v>
      </c>
      <c r="R1577">
        <v>670990</v>
      </c>
    </row>
    <row r="1578" spans="1:18" x14ac:dyDescent="0.3">
      <c r="A1578" t="s">
        <v>3530</v>
      </c>
      <c r="B1578" s="9">
        <v>45242</v>
      </c>
      <c r="C1578" t="s">
        <v>2596</v>
      </c>
      <c r="D1578" t="s">
        <v>2597</v>
      </c>
      <c r="E1578" t="s">
        <v>2616</v>
      </c>
      <c r="F1578" t="s">
        <v>235</v>
      </c>
      <c r="G1578" t="s">
        <v>3531</v>
      </c>
      <c r="H1578" t="s">
        <v>65</v>
      </c>
      <c r="I1578" t="s">
        <v>66</v>
      </c>
      <c r="J1578">
        <v>10</v>
      </c>
      <c r="K1578">
        <v>111440</v>
      </c>
      <c r="L1578">
        <v>1114400</v>
      </c>
      <c r="M1578">
        <v>5</v>
      </c>
      <c r="N1578" t="s">
        <v>57</v>
      </c>
      <c r="O1578">
        <v>2</v>
      </c>
      <c r="P1578" t="s">
        <v>35</v>
      </c>
      <c r="Q1578">
        <v>107</v>
      </c>
      <c r="R1578">
        <v>647779</v>
      </c>
    </row>
    <row r="1579" spans="1:18" x14ac:dyDescent="0.3">
      <c r="A1579" t="s">
        <v>3532</v>
      </c>
      <c r="B1579" s="9">
        <v>45243</v>
      </c>
      <c r="C1579" t="s">
        <v>2596</v>
      </c>
      <c r="D1579" t="s">
        <v>2597</v>
      </c>
      <c r="E1579" t="s">
        <v>2616</v>
      </c>
      <c r="F1579" t="s">
        <v>160</v>
      </c>
      <c r="G1579" t="s">
        <v>3533</v>
      </c>
      <c r="H1579" t="s">
        <v>24</v>
      </c>
      <c r="I1579" t="s">
        <v>61</v>
      </c>
      <c r="J1579">
        <v>19</v>
      </c>
      <c r="K1579">
        <v>251764</v>
      </c>
      <c r="L1579">
        <v>4783516</v>
      </c>
      <c r="M1579">
        <v>10</v>
      </c>
      <c r="N1579" t="s">
        <v>47</v>
      </c>
      <c r="O1579">
        <v>1</v>
      </c>
      <c r="P1579" t="s">
        <v>35</v>
      </c>
      <c r="Q1579">
        <v>54</v>
      </c>
      <c r="R1579">
        <v>1309937</v>
      </c>
    </row>
    <row r="1580" spans="1:18" x14ac:dyDescent="0.3">
      <c r="A1580" t="s">
        <v>3534</v>
      </c>
      <c r="B1580" s="9">
        <v>45244</v>
      </c>
      <c r="C1580" t="s">
        <v>2596</v>
      </c>
      <c r="D1580" t="s">
        <v>2597</v>
      </c>
      <c r="E1580" t="s">
        <v>2598</v>
      </c>
      <c r="F1580" t="s">
        <v>1094</v>
      </c>
      <c r="G1580" t="s">
        <v>3535</v>
      </c>
      <c r="H1580" t="s">
        <v>32</v>
      </c>
      <c r="I1580" t="s">
        <v>113</v>
      </c>
      <c r="J1580">
        <v>9</v>
      </c>
      <c r="K1580">
        <v>14412</v>
      </c>
      <c r="L1580">
        <v>129708</v>
      </c>
      <c r="M1580">
        <v>0</v>
      </c>
      <c r="N1580" t="s">
        <v>57</v>
      </c>
      <c r="O1580">
        <v>4</v>
      </c>
      <c r="P1580" t="s">
        <v>35</v>
      </c>
      <c r="Q1580">
        <v>82</v>
      </c>
      <c r="R1580">
        <v>670990</v>
      </c>
    </row>
    <row r="1581" spans="1:18" x14ac:dyDescent="0.3">
      <c r="A1581" t="s">
        <v>3536</v>
      </c>
      <c r="B1581" s="9">
        <v>45244</v>
      </c>
      <c r="C1581" t="s">
        <v>2596</v>
      </c>
      <c r="D1581" t="s">
        <v>2597</v>
      </c>
      <c r="E1581" t="s">
        <v>2598</v>
      </c>
      <c r="F1581" t="s">
        <v>1837</v>
      </c>
      <c r="G1581" t="s">
        <v>3537</v>
      </c>
      <c r="H1581" t="s">
        <v>65</v>
      </c>
      <c r="I1581" t="s">
        <v>478</v>
      </c>
      <c r="J1581">
        <v>8</v>
      </c>
      <c r="K1581">
        <v>103520</v>
      </c>
      <c r="L1581">
        <v>828160</v>
      </c>
      <c r="M1581">
        <v>20</v>
      </c>
      <c r="N1581" t="s">
        <v>27</v>
      </c>
      <c r="O1581">
        <v>3</v>
      </c>
      <c r="P1581" t="s">
        <v>35</v>
      </c>
      <c r="Q1581">
        <v>79</v>
      </c>
      <c r="R1581">
        <v>647779</v>
      </c>
    </row>
    <row r="1582" spans="1:18" x14ac:dyDescent="0.3">
      <c r="A1582" t="s">
        <v>3538</v>
      </c>
      <c r="B1582" s="9">
        <v>45246</v>
      </c>
      <c r="C1582" t="s">
        <v>2596</v>
      </c>
      <c r="D1582" t="s">
        <v>2597</v>
      </c>
      <c r="E1582" t="s">
        <v>2598</v>
      </c>
      <c r="F1582" t="s">
        <v>1500</v>
      </c>
      <c r="G1582" t="s">
        <v>3539</v>
      </c>
      <c r="H1582" t="s">
        <v>24</v>
      </c>
      <c r="I1582" t="s">
        <v>56</v>
      </c>
      <c r="J1582">
        <v>14</v>
      </c>
      <c r="K1582">
        <v>324926</v>
      </c>
      <c r="L1582">
        <v>4548964</v>
      </c>
      <c r="M1582">
        <v>10</v>
      </c>
      <c r="N1582" t="s">
        <v>57</v>
      </c>
      <c r="O1582">
        <v>4</v>
      </c>
      <c r="P1582" t="s">
        <v>35</v>
      </c>
      <c r="Q1582">
        <v>71</v>
      </c>
      <c r="R1582">
        <v>1309937</v>
      </c>
    </row>
    <row r="1583" spans="1:18" x14ac:dyDescent="0.3">
      <c r="A1583" t="s">
        <v>3540</v>
      </c>
      <c r="B1583" s="9">
        <v>45246</v>
      </c>
      <c r="C1583" t="s">
        <v>2596</v>
      </c>
      <c r="D1583" t="s">
        <v>2597</v>
      </c>
      <c r="E1583" t="s">
        <v>2598</v>
      </c>
      <c r="F1583" t="s">
        <v>284</v>
      </c>
      <c r="G1583" t="s">
        <v>3541</v>
      </c>
      <c r="H1583" t="s">
        <v>65</v>
      </c>
      <c r="I1583" t="s">
        <v>289</v>
      </c>
      <c r="J1583">
        <v>19</v>
      </c>
      <c r="K1583">
        <v>168529</v>
      </c>
      <c r="L1583">
        <v>3202051</v>
      </c>
      <c r="M1583">
        <v>0</v>
      </c>
      <c r="N1583" t="s">
        <v>26</v>
      </c>
      <c r="O1583">
        <v>1</v>
      </c>
      <c r="P1583" t="s">
        <v>35</v>
      </c>
      <c r="Q1583">
        <v>31</v>
      </c>
      <c r="R1583">
        <v>647779</v>
      </c>
    </row>
    <row r="1584" spans="1:18" x14ac:dyDescent="0.3">
      <c r="A1584" t="s">
        <v>3542</v>
      </c>
      <c r="B1584" s="9">
        <v>45246</v>
      </c>
      <c r="C1584" t="s">
        <v>2596</v>
      </c>
      <c r="D1584" t="s">
        <v>2597</v>
      </c>
      <c r="E1584" t="s">
        <v>2598</v>
      </c>
      <c r="F1584" t="s">
        <v>259</v>
      </c>
      <c r="G1584" t="s">
        <v>3543</v>
      </c>
      <c r="H1584" t="s">
        <v>65</v>
      </c>
      <c r="I1584" t="s">
        <v>397</v>
      </c>
      <c r="J1584">
        <v>11</v>
      </c>
      <c r="K1584">
        <v>118701</v>
      </c>
      <c r="L1584">
        <v>1305711</v>
      </c>
      <c r="M1584">
        <v>20</v>
      </c>
      <c r="N1584" t="s">
        <v>26</v>
      </c>
      <c r="O1584">
        <v>4</v>
      </c>
      <c r="P1584" t="s">
        <v>35</v>
      </c>
      <c r="Q1584">
        <v>65</v>
      </c>
      <c r="R1584">
        <v>647779</v>
      </c>
    </row>
    <row r="1585" spans="1:18" x14ac:dyDescent="0.3">
      <c r="A1585" t="s">
        <v>3544</v>
      </c>
      <c r="B1585" s="9">
        <v>45246</v>
      </c>
      <c r="C1585" t="s">
        <v>2596</v>
      </c>
      <c r="D1585" t="s">
        <v>2597</v>
      </c>
      <c r="E1585" t="s">
        <v>2598</v>
      </c>
      <c r="F1585" t="s">
        <v>1687</v>
      </c>
      <c r="G1585" t="s">
        <v>3545</v>
      </c>
      <c r="H1585" t="s">
        <v>32</v>
      </c>
      <c r="I1585" t="s">
        <v>33</v>
      </c>
      <c r="J1585">
        <v>7</v>
      </c>
      <c r="K1585">
        <v>20231</v>
      </c>
      <c r="L1585">
        <v>141617</v>
      </c>
      <c r="M1585" t="s">
        <v>27</v>
      </c>
      <c r="N1585" t="s">
        <v>47</v>
      </c>
      <c r="O1585">
        <v>2</v>
      </c>
      <c r="P1585" t="s">
        <v>35</v>
      </c>
      <c r="Q1585">
        <v>144</v>
      </c>
      <c r="R1585">
        <v>670990</v>
      </c>
    </row>
    <row r="1586" spans="1:18" x14ac:dyDescent="0.3">
      <c r="A1586" t="s">
        <v>3546</v>
      </c>
      <c r="B1586" s="9">
        <v>45246</v>
      </c>
      <c r="C1586" t="s">
        <v>2596</v>
      </c>
      <c r="D1586" t="s">
        <v>2597</v>
      </c>
      <c r="E1586" t="s">
        <v>2616</v>
      </c>
      <c r="F1586" t="s">
        <v>1345</v>
      </c>
      <c r="G1586" t="s">
        <v>3547</v>
      </c>
      <c r="H1586" t="s">
        <v>45</v>
      </c>
      <c r="I1586" t="s">
        <v>130</v>
      </c>
      <c r="J1586">
        <v>17</v>
      </c>
      <c r="K1586">
        <v>39264</v>
      </c>
      <c r="L1586">
        <v>667488</v>
      </c>
      <c r="M1586">
        <v>0</v>
      </c>
      <c r="N1586" t="s">
        <v>27</v>
      </c>
      <c r="O1586">
        <v>2</v>
      </c>
      <c r="P1586" t="s">
        <v>28</v>
      </c>
      <c r="Q1586">
        <v>153</v>
      </c>
      <c r="R1586">
        <v>339514</v>
      </c>
    </row>
    <row r="1587" spans="1:18" x14ac:dyDescent="0.3">
      <c r="A1587" t="s">
        <v>3548</v>
      </c>
      <c r="B1587" s="9">
        <v>45246</v>
      </c>
      <c r="C1587" t="s">
        <v>2596</v>
      </c>
      <c r="D1587" t="s">
        <v>2597</v>
      </c>
      <c r="E1587" t="s">
        <v>2598</v>
      </c>
      <c r="F1587" t="s">
        <v>265</v>
      </c>
      <c r="G1587" t="s">
        <v>3549</v>
      </c>
      <c r="H1587" t="s">
        <v>32</v>
      </c>
      <c r="I1587" t="s">
        <v>95</v>
      </c>
      <c r="J1587">
        <v>17</v>
      </c>
      <c r="K1587">
        <v>18754</v>
      </c>
      <c r="L1587">
        <v>318818</v>
      </c>
      <c r="M1587" t="s">
        <v>27</v>
      </c>
      <c r="N1587" t="s">
        <v>57</v>
      </c>
      <c r="O1587">
        <v>3</v>
      </c>
      <c r="P1587" t="s">
        <v>35</v>
      </c>
      <c r="Q1587">
        <v>195</v>
      </c>
      <c r="R1587">
        <v>670990</v>
      </c>
    </row>
    <row r="1588" spans="1:18" x14ac:dyDescent="0.3">
      <c r="A1588" t="s">
        <v>3550</v>
      </c>
      <c r="B1588" s="9">
        <v>45247</v>
      </c>
      <c r="C1588" t="s">
        <v>2596</v>
      </c>
      <c r="D1588" t="s">
        <v>2597</v>
      </c>
      <c r="E1588" t="s">
        <v>2598</v>
      </c>
      <c r="F1588" t="s">
        <v>2598</v>
      </c>
      <c r="G1588" t="s">
        <v>3551</v>
      </c>
      <c r="H1588" t="s">
        <v>40</v>
      </c>
      <c r="I1588" t="s">
        <v>171</v>
      </c>
      <c r="J1588">
        <v>5</v>
      </c>
      <c r="K1588">
        <v>9668</v>
      </c>
      <c r="L1588">
        <v>48340</v>
      </c>
      <c r="M1588">
        <v>0</v>
      </c>
      <c r="N1588" t="s">
        <v>47</v>
      </c>
      <c r="O1588">
        <v>1</v>
      </c>
      <c r="P1588" t="s">
        <v>35</v>
      </c>
      <c r="Q1588">
        <v>88</v>
      </c>
      <c r="R1588">
        <v>353716</v>
      </c>
    </row>
    <row r="1589" spans="1:18" x14ac:dyDescent="0.3">
      <c r="A1589" t="s">
        <v>3552</v>
      </c>
      <c r="B1589" s="9">
        <v>45249</v>
      </c>
      <c r="C1589" t="s">
        <v>2596</v>
      </c>
      <c r="D1589" t="s">
        <v>2597</v>
      </c>
      <c r="E1589" t="s">
        <v>2598</v>
      </c>
      <c r="F1589" t="s">
        <v>934</v>
      </c>
      <c r="G1589" t="s">
        <v>27</v>
      </c>
      <c r="H1589" t="s">
        <v>45</v>
      </c>
      <c r="I1589" t="s">
        <v>98</v>
      </c>
      <c r="J1589">
        <v>14</v>
      </c>
      <c r="K1589">
        <v>32336</v>
      </c>
      <c r="L1589">
        <v>452704</v>
      </c>
      <c r="M1589">
        <v>0</v>
      </c>
      <c r="N1589" t="s">
        <v>47</v>
      </c>
      <c r="O1589">
        <v>4</v>
      </c>
      <c r="P1589" t="s">
        <v>35</v>
      </c>
      <c r="Q1589">
        <v>107</v>
      </c>
      <c r="R1589">
        <v>339514</v>
      </c>
    </row>
    <row r="1590" spans="1:18" x14ac:dyDescent="0.3">
      <c r="A1590" t="s">
        <v>3553</v>
      </c>
      <c r="B1590" s="9">
        <v>45249</v>
      </c>
      <c r="C1590" t="s">
        <v>2596</v>
      </c>
      <c r="D1590" t="s">
        <v>2597</v>
      </c>
      <c r="E1590" t="s">
        <v>2352</v>
      </c>
      <c r="F1590" t="s">
        <v>607</v>
      </c>
      <c r="G1590" t="s">
        <v>3554</v>
      </c>
      <c r="H1590" t="s">
        <v>45</v>
      </c>
      <c r="I1590" t="s">
        <v>82</v>
      </c>
      <c r="J1590">
        <v>13</v>
      </c>
      <c r="K1590">
        <v>9322</v>
      </c>
      <c r="L1590">
        <v>121186</v>
      </c>
      <c r="M1590">
        <v>0</v>
      </c>
      <c r="N1590" t="s">
        <v>27</v>
      </c>
      <c r="O1590">
        <v>3</v>
      </c>
      <c r="P1590" t="s">
        <v>35</v>
      </c>
      <c r="Q1590">
        <v>41</v>
      </c>
      <c r="R1590">
        <v>339514</v>
      </c>
    </row>
    <row r="1591" spans="1:18" x14ac:dyDescent="0.3">
      <c r="A1591" t="s">
        <v>3555</v>
      </c>
      <c r="B1591" s="9">
        <v>45250</v>
      </c>
      <c r="C1591" t="s">
        <v>2596</v>
      </c>
      <c r="D1591" t="s">
        <v>2597</v>
      </c>
      <c r="E1591" t="s">
        <v>2616</v>
      </c>
      <c r="F1591" t="s">
        <v>1424</v>
      </c>
      <c r="G1591" t="s">
        <v>27</v>
      </c>
      <c r="H1591" t="s">
        <v>40</v>
      </c>
      <c r="I1591" t="s">
        <v>171</v>
      </c>
      <c r="J1591">
        <v>17</v>
      </c>
      <c r="K1591">
        <v>11591</v>
      </c>
      <c r="L1591">
        <v>197047</v>
      </c>
      <c r="M1591">
        <v>0</v>
      </c>
      <c r="N1591" t="s">
        <v>26</v>
      </c>
      <c r="O1591">
        <v>3</v>
      </c>
      <c r="P1591" t="s">
        <v>35</v>
      </c>
      <c r="Q1591">
        <v>36</v>
      </c>
      <c r="R1591">
        <v>353716</v>
      </c>
    </row>
    <row r="1592" spans="1:18" x14ac:dyDescent="0.3">
      <c r="A1592" t="s">
        <v>3556</v>
      </c>
      <c r="B1592" s="9">
        <v>45250</v>
      </c>
      <c r="C1592" t="s">
        <v>2596</v>
      </c>
      <c r="D1592" t="s">
        <v>2597</v>
      </c>
      <c r="E1592" t="s">
        <v>2352</v>
      </c>
      <c r="F1592" t="s">
        <v>76</v>
      </c>
      <c r="G1592" t="s">
        <v>3557</v>
      </c>
      <c r="H1592" t="s">
        <v>45</v>
      </c>
      <c r="I1592" t="s">
        <v>98</v>
      </c>
      <c r="J1592">
        <v>19</v>
      </c>
      <c r="K1592">
        <v>5315</v>
      </c>
      <c r="L1592">
        <v>100985</v>
      </c>
      <c r="M1592">
        <v>0</v>
      </c>
      <c r="N1592" t="s">
        <v>26</v>
      </c>
      <c r="O1592">
        <v>4</v>
      </c>
      <c r="P1592" t="s">
        <v>35</v>
      </c>
      <c r="Q1592">
        <v>160</v>
      </c>
      <c r="R1592">
        <v>339514</v>
      </c>
    </row>
    <row r="1593" spans="1:18" x14ac:dyDescent="0.3">
      <c r="A1593" t="s">
        <v>3558</v>
      </c>
      <c r="B1593" s="9">
        <v>45251</v>
      </c>
      <c r="C1593" t="s">
        <v>2596</v>
      </c>
      <c r="D1593" t="s">
        <v>2597</v>
      </c>
      <c r="E1593" t="s">
        <v>2598</v>
      </c>
      <c r="F1593" t="s">
        <v>1171</v>
      </c>
      <c r="G1593" t="s">
        <v>3559</v>
      </c>
      <c r="H1593" t="s">
        <v>45</v>
      </c>
      <c r="I1593" t="s">
        <v>211</v>
      </c>
      <c r="J1593">
        <v>1</v>
      </c>
      <c r="K1593">
        <v>39471</v>
      </c>
      <c r="L1593">
        <v>39471</v>
      </c>
      <c r="M1593">
        <v>0</v>
      </c>
      <c r="N1593" t="s">
        <v>57</v>
      </c>
      <c r="O1593">
        <v>2</v>
      </c>
      <c r="P1593" t="s">
        <v>35</v>
      </c>
      <c r="Q1593">
        <v>100</v>
      </c>
      <c r="R1593">
        <v>339514</v>
      </c>
    </row>
    <row r="1594" spans="1:18" x14ac:dyDescent="0.3">
      <c r="A1594" t="s">
        <v>3560</v>
      </c>
      <c r="B1594" s="9">
        <v>45252</v>
      </c>
      <c r="C1594" t="s">
        <v>2596</v>
      </c>
      <c r="D1594" t="s">
        <v>2597</v>
      </c>
      <c r="E1594" t="s">
        <v>2616</v>
      </c>
      <c r="F1594" t="s">
        <v>476</v>
      </c>
      <c r="G1594" t="s">
        <v>3561</v>
      </c>
      <c r="H1594" t="s">
        <v>65</v>
      </c>
      <c r="I1594" t="s">
        <v>78</v>
      </c>
      <c r="J1594">
        <v>10</v>
      </c>
      <c r="K1594">
        <v>142746</v>
      </c>
      <c r="L1594">
        <v>1427460</v>
      </c>
      <c r="M1594">
        <v>10</v>
      </c>
      <c r="N1594" t="s">
        <v>34</v>
      </c>
      <c r="O1594" t="s">
        <v>27</v>
      </c>
      <c r="P1594" t="s">
        <v>35</v>
      </c>
      <c r="Q1594">
        <v>139</v>
      </c>
      <c r="R1594">
        <v>647779</v>
      </c>
    </row>
    <row r="1595" spans="1:18" x14ac:dyDescent="0.3">
      <c r="A1595" t="s">
        <v>3562</v>
      </c>
      <c r="B1595" s="9">
        <v>45252</v>
      </c>
      <c r="C1595" t="s">
        <v>2596</v>
      </c>
      <c r="D1595" t="s">
        <v>2597</v>
      </c>
      <c r="E1595" t="s">
        <v>2352</v>
      </c>
      <c r="F1595" t="s">
        <v>972</v>
      </c>
      <c r="G1595" t="s">
        <v>3563</v>
      </c>
      <c r="H1595" t="s">
        <v>32</v>
      </c>
      <c r="I1595" t="s">
        <v>117</v>
      </c>
      <c r="J1595">
        <v>7</v>
      </c>
      <c r="K1595">
        <v>10058</v>
      </c>
      <c r="L1595">
        <v>70406</v>
      </c>
      <c r="M1595">
        <v>5</v>
      </c>
      <c r="N1595" t="s">
        <v>26</v>
      </c>
      <c r="O1595">
        <v>2</v>
      </c>
      <c r="P1595" t="s">
        <v>28</v>
      </c>
      <c r="Q1595">
        <v>124</v>
      </c>
      <c r="R1595">
        <v>670990</v>
      </c>
    </row>
    <row r="1596" spans="1:18" x14ac:dyDescent="0.3">
      <c r="A1596" t="s">
        <v>3564</v>
      </c>
      <c r="B1596" s="9">
        <v>45253</v>
      </c>
      <c r="C1596" t="s">
        <v>2596</v>
      </c>
      <c r="D1596" t="s">
        <v>2597</v>
      </c>
      <c r="E1596" t="s">
        <v>2598</v>
      </c>
      <c r="F1596" t="s">
        <v>464</v>
      </c>
      <c r="G1596" t="s">
        <v>3565</v>
      </c>
      <c r="H1596" t="s">
        <v>40</v>
      </c>
      <c r="I1596" t="s">
        <v>123</v>
      </c>
      <c r="J1596">
        <v>17</v>
      </c>
      <c r="K1596">
        <v>4496</v>
      </c>
      <c r="L1596">
        <v>76432</v>
      </c>
      <c r="M1596">
        <v>0</v>
      </c>
      <c r="N1596" t="s">
        <v>27</v>
      </c>
      <c r="O1596">
        <v>5</v>
      </c>
      <c r="P1596" t="s">
        <v>28</v>
      </c>
      <c r="Q1596">
        <v>95</v>
      </c>
      <c r="R1596">
        <v>353716</v>
      </c>
    </row>
    <row r="1597" spans="1:18" x14ac:dyDescent="0.3">
      <c r="A1597" t="s">
        <v>3566</v>
      </c>
      <c r="B1597" s="9">
        <v>45254</v>
      </c>
      <c r="C1597" t="s">
        <v>2596</v>
      </c>
      <c r="D1597" t="s">
        <v>2597</v>
      </c>
      <c r="E1597" t="s">
        <v>2352</v>
      </c>
      <c r="F1597" t="s">
        <v>1306</v>
      </c>
      <c r="G1597" t="s">
        <v>3567</v>
      </c>
      <c r="H1597" t="s">
        <v>45</v>
      </c>
      <c r="I1597" t="s">
        <v>82</v>
      </c>
      <c r="J1597">
        <v>1</v>
      </c>
      <c r="K1597">
        <v>3602</v>
      </c>
      <c r="L1597">
        <v>3602</v>
      </c>
      <c r="M1597">
        <v>5</v>
      </c>
      <c r="N1597" t="s">
        <v>57</v>
      </c>
      <c r="O1597">
        <v>4</v>
      </c>
      <c r="P1597" t="s">
        <v>35</v>
      </c>
      <c r="Q1597">
        <v>184</v>
      </c>
      <c r="R1597">
        <v>339514</v>
      </c>
    </row>
    <row r="1598" spans="1:18" x14ac:dyDescent="0.3">
      <c r="A1598" t="s">
        <v>3568</v>
      </c>
      <c r="B1598" s="9">
        <v>45254</v>
      </c>
      <c r="C1598" t="s">
        <v>2596</v>
      </c>
      <c r="D1598" t="s">
        <v>2597</v>
      </c>
      <c r="E1598" t="s">
        <v>2616</v>
      </c>
      <c r="F1598" t="s">
        <v>739</v>
      </c>
      <c r="G1598" t="s">
        <v>3569</v>
      </c>
      <c r="H1598" t="s">
        <v>24</v>
      </c>
      <c r="I1598" t="s">
        <v>174</v>
      </c>
      <c r="J1598">
        <v>11</v>
      </c>
      <c r="K1598">
        <v>221723</v>
      </c>
      <c r="L1598">
        <v>2438953</v>
      </c>
      <c r="M1598">
        <v>0</v>
      </c>
      <c r="N1598" t="s">
        <v>47</v>
      </c>
      <c r="O1598">
        <v>1</v>
      </c>
      <c r="P1598" t="s">
        <v>28</v>
      </c>
      <c r="Q1598">
        <v>97</v>
      </c>
      <c r="R1598">
        <v>1309937</v>
      </c>
    </row>
    <row r="1599" spans="1:18" x14ac:dyDescent="0.3">
      <c r="A1599" t="s">
        <v>3570</v>
      </c>
      <c r="B1599" s="9">
        <v>45254</v>
      </c>
      <c r="C1599" t="s">
        <v>2596</v>
      </c>
      <c r="D1599" t="s">
        <v>2597</v>
      </c>
      <c r="E1599" t="s">
        <v>2598</v>
      </c>
      <c r="F1599" t="s">
        <v>1705</v>
      </c>
      <c r="G1599" t="s">
        <v>27</v>
      </c>
      <c r="H1599" t="s">
        <v>65</v>
      </c>
      <c r="I1599" t="s">
        <v>289</v>
      </c>
      <c r="J1599">
        <v>20</v>
      </c>
      <c r="K1599">
        <v>52561</v>
      </c>
      <c r="L1599">
        <v>1051220</v>
      </c>
      <c r="M1599">
        <v>15</v>
      </c>
      <c r="N1599" t="s">
        <v>27</v>
      </c>
      <c r="O1599">
        <v>3</v>
      </c>
      <c r="P1599" t="s">
        <v>35</v>
      </c>
      <c r="Q1599">
        <v>83</v>
      </c>
      <c r="R1599">
        <v>647779</v>
      </c>
    </row>
    <row r="1600" spans="1:18" x14ac:dyDescent="0.3">
      <c r="A1600" t="s">
        <v>3571</v>
      </c>
      <c r="B1600" s="9">
        <v>45254</v>
      </c>
      <c r="C1600" t="s">
        <v>2596</v>
      </c>
      <c r="D1600" t="s">
        <v>2597</v>
      </c>
      <c r="E1600" t="s">
        <v>2598</v>
      </c>
      <c r="F1600" t="s">
        <v>826</v>
      </c>
      <c r="G1600" t="s">
        <v>27</v>
      </c>
      <c r="H1600" t="s">
        <v>40</v>
      </c>
      <c r="I1600" t="s">
        <v>70</v>
      </c>
      <c r="J1600">
        <v>18</v>
      </c>
      <c r="K1600">
        <v>8907</v>
      </c>
      <c r="L1600">
        <v>160326</v>
      </c>
      <c r="M1600">
        <v>10</v>
      </c>
      <c r="N1600" t="s">
        <v>26</v>
      </c>
      <c r="O1600">
        <v>4</v>
      </c>
      <c r="P1600" t="s">
        <v>28</v>
      </c>
      <c r="Q1600">
        <v>161</v>
      </c>
      <c r="R1600">
        <v>353716</v>
      </c>
    </row>
    <row r="1601" spans="1:18" x14ac:dyDescent="0.3">
      <c r="A1601" t="s">
        <v>3572</v>
      </c>
      <c r="B1601" s="9">
        <v>45256</v>
      </c>
      <c r="C1601" t="s">
        <v>2596</v>
      </c>
      <c r="D1601" t="s">
        <v>2597</v>
      </c>
      <c r="E1601" t="s">
        <v>2598</v>
      </c>
      <c r="F1601" t="s">
        <v>173</v>
      </c>
      <c r="G1601" t="s">
        <v>3573</v>
      </c>
      <c r="H1601" t="s">
        <v>32</v>
      </c>
      <c r="I1601" t="s">
        <v>237</v>
      </c>
      <c r="J1601">
        <v>12</v>
      </c>
      <c r="K1601">
        <v>22509</v>
      </c>
      <c r="L1601">
        <v>270108</v>
      </c>
      <c r="M1601" t="s">
        <v>27</v>
      </c>
      <c r="N1601" t="s">
        <v>27</v>
      </c>
      <c r="O1601">
        <v>0</v>
      </c>
      <c r="P1601" t="s">
        <v>35</v>
      </c>
      <c r="Q1601">
        <v>156</v>
      </c>
      <c r="R1601">
        <v>670990</v>
      </c>
    </row>
    <row r="1602" spans="1:18" x14ac:dyDescent="0.3">
      <c r="A1602" t="s">
        <v>3574</v>
      </c>
      <c r="B1602" s="9">
        <v>45256</v>
      </c>
      <c r="C1602" t="s">
        <v>2596</v>
      </c>
      <c r="D1602" t="s">
        <v>2597</v>
      </c>
      <c r="E1602" t="s">
        <v>2616</v>
      </c>
      <c r="F1602" t="s">
        <v>335</v>
      </c>
      <c r="G1602" t="s">
        <v>3575</v>
      </c>
      <c r="H1602" t="s">
        <v>40</v>
      </c>
      <c r="I1602" t="s">
        <v>41</v>
      </c>
      <c r="J1602">
        <v>14</v>
      </c>
      <c r="K1602">
        <v>9841</v>
      </c>
      <c r="L1602">
        <v>137774</v>
      </c>
      <c r="M1602">
        <v>0</v>
      </c>
      <c r="N1602" t="s">
        <v>47</v>
      </c>
      <c r="O1602">
        <v>1</v>
      </c>
      <c r="P1602" t="s">
        <v>35</v>
      </c>
      <c r="Q1602">
        <v>83</v>
      </c>
      <c r="R1602">
        <v>353716</v>
      </c>
    </row>
    <row r="1603" spans="1:18" x14ac:dyDescent="0.3">
      <c r="A1603" t="s">
        <v>3576</v>
      </c>
      <c r="B1603" s="9">
        <v>45256</v>
      </c>
      <c r="C1603" t="s">
        <v>2596</v>
      </c>
      <c r="D1603" t="s">
        <v>2597</v>
      </c>
      <c r="E1603" t="s">
        <v>2616</v>
      </c>
      <c r="F1603" t="s">
        <v>2853</v>
      </c>
      <c r="G1603" t="s">
        <v>3577</v>
      </c>
      <c r="H1603" t="s">
        <v>40</v>
      </c>
      <c r="I1603" t="s">
        <v>171</v>
      </c>
      <c r="J1603">
        <v>13</v>
      </c>
      <c r="K1603">
        <v>12858</v>
      </c>
      <c r="L1603">
        <v>167154</v>
      </c>
      <c r="M1603">
        <v>5</v>
      </c>
      <c r="N1603" t="s">
        <v>57</v>
      </c>
      <c r="O1603">
        <v>5</v>
      </c>
      <c r="P1603" t="s">
        <v>35</v>
      </c>
      <c r="Q1603">
        <v>71</v>
      </c>
      <c r="R1603">
        <v>353716</v>
      </c>
    </row>
    <row r="1604" spans="1:18" x14ac:dyDescent="0.3">
      <c r="A1604" t="s">
        <v>3578</v>
      </c>
      <c r="B1604" s="9">
        <v>45256</v>
      </c>
      <c r="C1604" t="s">
        <v>2596</v>
      </c>
      <c r="D1604" t="s">
        <v>2597</v>
      </c>
      <c r="E1604" t="s">
        <v>2352</v>
      </c>
      <c r="F1604" t="s">
        <v>981</v>
      </c>
      <c r="G1604" t="s">
        <v>3579</v>
      </c>
      <c r="H1604" t="s">
        <v>65</v>
      </c>
      <c r="I1604" t="s">
        <v>66</v>
      </c>
      <c r="J1604">
        <v>13</v>
      </c>
      <c r="K1604">
        <v>166911</v>
      </c>
      <c r="L1604">
        <v>2169843</v>
      </c>
      <c r="M1604">
        <v>0</v>
      </c>
      <c r="N1604" t="s">
        <v>34</v>
      </c>
      <c r="O1604" t="s">
        <v>27</v>
      </c>
      <c r="P1604" t="s">
        <v>35</v>
      </c>
      <c r="Q1604">
        <v>27</v>
      </c>
      <c r="R1604">
        <v>647779</v>
      </c>
    </row>
    <row r="1605" spans="1:18" x14ac:dyDescent="0.3">
      <c r="A1605" t="s">
        <v>3580</v>
      </c>
      <c r="B1605" s="9">
        <v>45257</v>
      </c>
      <c r="C1605" t="s">
        <v>2596</v>
      </c>
      <c r="D1605" t="s">
        <v>2597</v>
      </c>
      <c r="E1605" t="s">
        <v>2616</v>
      </c>
      <c r="F1605" t="s">
        <v>2412</v>
      </c>
      <c r="G1605" t="s">
        <v>3581</v>
      </c>
      <c r="H1605" t="s">
        <v>24</v>
      </c>
      <c r="I1605" t="s">
        <v>61</v>
      </c>
      <c r="J1605">
        <v>15</v>
      </c>
      <c r="K1605">
        <v>180719</v>
      </c>
      <c r="L1605">
        <v>2710785</v>
      </c>
      <c r="M1605">
        <v>10</v>
      </c>
      <c r="N1605" t="s">
        <v>34</v>
      </c>
      <c r="O1605">
        <v>2</v>
      </c>
      <c r="P1605" t="s">
        <v>28</v>
      </c>
      <c r="Q1605">
        <v>119</v>
      </c>
      <c r="R1605">
        <v>1309937</v>
      </c>
    </row>
    <row r="1606" spans="1:18" x14ac:dyDescent="0.3">
      <c r="A1606" t="s">
        <v>3582</v>
      </c>
      <c r="B1606" s="9">
        <v>45258</v>
      </c>
      <c r="C1606" t="s">
        <v>2596</v>
      </c>
      <c r="D1606" t="s">
        <v>2597</v>
      </c>
      <c r="E1606" t="s">
        <v>2616</v>
      </c>
      <c r="F1606" t="s">
        <v>2866</v>
      </c>
      <c r="G1606" t="s">
        <v>3583</v>
      </c>
      <c r="H1606" t="s">
        <v>45</v>
      </c>
      <c r="I1606" t="s">
        <v>181</v>
      </c>
      <c r="J1606">
        <v>2</v>
      </c>
      <c r="K1606">
        <v>27243</v>
      </c>
      <c r="L1606">
        <v>54486</v>
      </c>
      <c r="M1606">
        <v>5</v>
      </c>
      <c r="N1606" t="s">
        <v>27</v>
      </c>
      <c r="O1606" t="s">
        <v>27</v>
      </c>
      <c r="P1606" t="s">
        <v>35</v>
      </c>
      <c r="Q1606">
        <v>117</v>
      </c>
      <c r="R1606">
        <v>339514</v>
      </c>
    </row>
    <row r="1607" spans="1:18" x14ac:dyDescent="0.3">
      <c r="A1607" t="s">
        <v>3584</v>
      </c>
      <c r="B1607" s="9">
        <v>45259</v>
      </c>
      <c r="C1607" t="s">
        <v>2596</v>
      </c>
      <c r="D1607" t="s">
        <v>2597</v>
      </c>
      <c r="E1607" t="s">
        <v>2616</v>
      </c>
      <c r="F1607" t="s">
        <v>169</v>
      </c>
      <c r="G1607" t="s">
        <v>3585</v>
      </c>
      <c r="H1607" t="s">
        <v>32</v>
      </c>
      <c r="I1607" t="s">
        <v>113</v>
      </c>
      <c r="J1607">
        <v>5</v>
      </c>
      <c r="K1607">
        <v>3650</v>
      </c>
      <c r="L1607">
        <v>18250</v>
      </c>
      <c r="M1607">
        <v>5</v>
      </c>
      <c r="N1607" t="s">
        <v>47</v>
      </c>
      <c r="O1607" t="s">
        <v>27</v>
      </c>
      <c r="P1607" t="s">
        <v>35</v>
      </c>
      <c r="Q1607">
        <v>46</v>
      </c>
      <c r="R1607">
        <v>670990</v>
      </c>
    </row>
    <row r="1608" spans="1:18" x14ac:dyDescent="0.3">
      <c r="A1608" t="s">
        <v>3586</v>
      </c>
      <c r="B1608" s="9">
        <v>45259</v>
      </c>
      <c r="C1608" t="s">
        <v>2596</v>
      </c>
      <c r="D1608" t="s">
        <v>2597</v>
      </c>
      <c r="E1608" t="s">
        <v>2352</v>
      </c>
      <c r="F1608" t="s">
        <v>531</v>
      </c>
      <c r="G1608" t="s">
        <v>3587</v>
      </c>
      <c r="H1608" t="s">
        <v>24</v>
      </c>
      <c r="I1608" t="s">
        <v>152</v>
      </c>
      <c r="J1608">
        <v>10</v>
      </c>
      <c r="K1608">
        <v>216582</v>
      </c>
      <c r="L1608">
        <v>2165820</v>
      </c>
      <c r="M1608">
        <v>5</v>
      </c>
      <c r="N1608" t="s">
        <v>57</v>
      </c>
      <c r="O1608">
        <v>5</v>
      </c>
      <c r="P1608" t="s">
        <v>35</v>
      </c>
      <c r="Q1608">
        <v>164</v>
      </c>
      <c r="R1608">
        <v>1309937</v>
      </c>
    </row>
    <row r="1609" spans="1:18" x14ac:dyDescent="0.3">
      <c r="A1609" t="s">
        <v>3588</v>
      </c>
      <c r="B1609" s="9">
        <v>45260</v>
      </c>
      <c r="C1609" t="s">
        <v>2596</v>
      </c>
      <c r="D1609" t="s">
        <v>2597</v>
      </c>
      <c r="E1609" t="s">
        <v>2616</v>
      </c>
      <c r="F1609" t="s">
        <v>169</v>
      </c>
      <c r="G1609" t="s">
        <v>3589</v>
      </c>
      <c r="H1609" t="s">
        <v>24</v>
      </c>
      <c r="I1609" t="s">
        <v>174</v>
      </c>
      <c r="J1609">
        <v>18</v>
      </c>
      <c r="K1609">
        <v>182512</v>
      </c>
      <c r="L1609">
        <v>3285216</v>
      </c>
      <c r="M1609">
        <v>0</v>
      </c>
      <c r="N1609" t="s">
        <v>57</v>
      </c>
      <c r="O1609">
        <v>4</v>
      </c>
      <c r="P1609" t="s">
        <v>35</v>
      </c>
      <c r="Q1609">
        <v>52</v>
      </c>
      <c r="R1609">
        <v>1309937</v>
      </c>
    </row>
    <row r="1610" spans="1:18" x14ac:dyDescent="0.3">
      <c r="A1610" t="s">
        <v>3590</v>
      </c>
      <c r="B1610" s="9">
        <v>45261</v>
      </c>
      <c r="C1610" t="s">
        <v>2596</v>
      </c>
      <c r="D1610" t="s">
        <v>2597</v>
      </c>
      <c r="E1610" t="s">
        <v>2598</v>
      </c>
      <c r="F1610" t="s">
        <v>344</v>
      </c>
      <c r="G1610" t="s">
        <v>3591</v>
      </c>
      <c r="H1610" t="s">
        <v>24</v>
      </c>
      <c r="I1610" t="s">
        <v>174</v>
      </c>
      <c r="J1610">
        <v>4</v>
      </c>
      <c r="K1610">
        <v>301008</v>
      </c>
      <c r="L1610">
        <v>1204032</v>
      </c>
      <c r="M1610">
        <v>20</v>
      </c>
      <c r="N1610" t="s">
        <v>27</v>
      </c>
      <c r="O1610">
        <v>1</v>
      </c>
      <c r="P1610" t="s">
        <v>28</v>
      </c>
      <c r="Q1610">
        <v>168</v>
      </c>
      <c r="R1610">
        <v>1309937</v>
      </c>
    </row>
    <row r="1611" spans="1:18" x14ac:dyDescent="0.3">
      <c r="A1611" t="s">
        <v>3592</v>
      </c>
      <c r="B1611" s="9">
        <v>45262</v>
      </c>
      <c r="C1611" t="s">
        <v>2596</v>
      </c>
      <c r="D1611" t="s">
        <v>2597</v>
      </c>
      <c r="E1611" t="s">
        <v>2352</v>
      </c>
      <c r="F1611" t="s">
        <v>1259</v>
      </c>
      <c r="G1611" t="s">
        <v>3593</v>
      </c>
      <c r="H1611" t="s">
        <v>45</v>
      </c>
      <c r="I1611" t="s">
        <v>130</v>
      </c>
      <c r="J1611">
        <v>13</v>
      </c>
      <c r="K1611">
        <v>3639</v>
      </c>
      <c r="L1611">
        <v>47307</v>
      </c>
      <c r="M1611">
        <v>0</v>
      </c>
      <c r="N1611" t="s">
        <v>27</v>
      </c>
      <c r="O1611">
        <v>4</v>
      </c>
      <c r="P1611" t="s">
        <v>35</v>
      </c>
      <c r="Q1611">
        <v>154</v>
      </c>
      <c r="R1611">
        <v>339514</v>
      </c>
    </row>
    <row r="1612" spans="1:18" x14ac:dyDescent="0.3">
      <c r="A1612" t="s">
        <v>3594</v>
      </c>
      <c r="B1612" s="9">
        <v>45263</v>
      </c>
      <c r="C1612" t="s">
        <v>2596</v>
      </c>
      <c r="D1612" t="s">
        <v>2597</v>
      </c>
      <c r="E1612" t="s">
        <v>2598</v>
      </c>
      <c r="F1612" t="s">
        <v>803</v>
      </c>
      <c r="G1612" t="s">
        <v>3595</v>
      </c>
      <c r="H1612" t="s">
        <v>65</v>
      </c>
      <c r="I1612" t="s">
        <v>78</v>
      </c>
      <c r="J1612">
        <v>19</v>
      </c>
      <c r="K1612">
        <v>164309</v>
      </c>
      <c r="L1612">
        <v>3121871</v>
      </c>
      <c r="M1612">
        <v>5</v>
      </c>
      <c r="N1612" t="s">
        <v>27</v>
      </c>
      <c r="O1612">
        <v>3</v>
      </c>
      <c r="P1612" t="s">
        <v>35</v>
      </c>
      <c r="Q1612">
        <v>48</v>
      </c>
      <c r="R1612">
        <v>647779</v>
      </c>
    </row>
    <row r="1613" spans="1:18" x14ac:dyDescent="0.3">
      <c r="A1613" t="s">
        <v>3596</v>
      </c>
      <c r="B1613" s="9">
        <v>45263</v>
      </c>
      <c r="C1613" t="s">
        <v>2596</v>
      </c>
      <c r="D1613" t="s">
        <v>2597</v>
      </c>
      <c r="E1613" t="s">
        <v>2352</v>
      </c>
      <c r="F1613" t="s">
        <v>1568</v>
      </c>
      <c r="G1613" t="s">
        <v>3597</v>
      </c>
      <c r="H1613" t="s">
        <v>24</v>
      </c>
      <c r="I1613" t="s">
        <v>25</v>
      </c>
      <c r="J1613">
        <v>16</v>
      </c>
      <c r="K1613">
        <v>329354</v>
      </c>
      <c r="L1613">
        <v>5269664</v>
      </c>
      <c r="M1613">
        <v>0</v>
      </c>
      <c r="N1613" t="s">
        <v>27</v>
      </c>
      <c r="O1613">
        <v>3</v>
      </c>
      <c r="P1613" t="s">
        <v>35</v>
      </c>
      <c r="Q1613">
        <v>36</v>
      </c>
      <c r="R1613">
        <v>1309937</v>
      </c>
    </row>
    <row r="1614" spans="1:18" x14ac:dyDescent="0.3">
      <c r="A1614" t="s">
        <v>3598</v>
      </c>
      <c r="B1614" s="9">
        <v>45264</v>
      </c>
      <c r="C1614" t="s">
        <v>2596</v>
      </c>
      <c r="D1614" t="s">
        <v>2597</v>
      </c>
      <c r="E1614" t="s">
        <v>2616</v>
      </c>
      <c r="F1614" t="s">
        <v>1517</v>
      </c>
      <c r="G1614" t="s">
        <v>27</v>
      </c>
      <c r="H1614" t="s">
        <v>45</v>
      </c>
      <c r="I1614" t="s">
        <v>181</v>
      </c>
      <c r="J1614">
        <v>5</v>
      </c>
      <c r="K1614">
        <v>12549</v>
      </c>
      <c r="L1614">
        <v>62745</v>
      </c>
      <c r="M1614">
        <v>15</v>
      </c>
      <c r="N1614" t="s">
        <v>47</v>
      </c>
      <c r="O1614">
        <v>3</v>
      </c>
      <c r="P1614" t="s">
        <v>28</v>
      </c>
      <c r="Q1614">
        <v>175</v>
      </c>
      <c r="R1614">
        <v>339514</v>
      </c>
    </row>
    <row r="1615" spans="1:18" x14ac:dyDescent="0.3">
      <c r="A1615" t="s">
        <v>3599</v>
      </c>
      <c r="B1615" s="9">
        <v>45265</v>
      </c>
      <c r="C1615" t="s">
        <v>2596</v>
      </c>
      <c r="D1615" t="s">
        <v>2597</v>
      </c>
      <c r="E1615" t="s">
        <v>2598</v>
      </c>
      <c r="F1615" t="s">
        <v>3600</v>
      </c>
      <c r="G1615" t="s">
        <v>3601</v>
      </c>
      <c r="H1615" t="s">
        <v>40</v>
      </c>
      <c r="I1615" t="s">
        <v>106</v>
      </c>
      <c r="J1615">
        <v>5</v>
      </c>
      <c r="K1615">
        <v>4849</v>
      </c>
      <c r="L1615">
        <v>24245</v>
      </c>
      <c r="M1615" t="s">
        <v>27</v>
      </c>
      <c r="N1615" t="s">
        <v>47</v>
      </c>
      <c r="O1615">
        <v>2</v>
      </c>
      <c r="P1615" t="s">
        <v>35</v>
      </c>
      <c r="Q1615">
        <v>70</v>
      </c>
      <c r="R1615">
        <v>353716</v>
      </c>
    </row>
    <row r="1616" spans="1:18" x14ac:dyDescent="0.3">
      <c r="A1616" t="s">
        <v>3602</v>
      </c>
      <c r="B1616" s="9">
        <v>45268</v>
      </c>
      <c r="C1616" t="s">
        <v>2596</v>
      </c>
      <c r="D1616" t="s">
        <v>2597</v>
      </c>
      <c r="E1616" t="s">
        <v>2616</v>
      </c>
      <c r="F1616" t="s">
        <v>1036</v>
      </c>
      <c r="G1616" t="s">
        <v>3603</v>
      </c>
      <c r="H1616" t="s">
        <v>32</v>
      </c>
      <c r="I1616" t="s">
        <v>117</v>
      </c>
      <c r="J1616">
        <v>16</v>
      </c>
      <c r="K1616">
        <v>17210</v>
      </c>
      <c r="L1616">
        <v>275360</v>
      </c>
      <c r="M1616">
        <v>0</v>
      </c>
      <c r="N1616" t="s">
        <v>27</v>
      </c>
      <c r="O1616">
        <v>4</v>
      </c>
      <c r="P1616" t="s">
        <v>28</v>
      </c>
      <c r="Q1616">
        <v>128</v>
      </c>
      <c r="R1616">
        <v>670990</v>
      </c>
    </row>
    <row r="1617" spans="1:18" x14ac:dyDescent="0.3">
      <c r="A1617" t="s">
        <v>3604</v>
      </c>
      <c r="B1617" s="9">
        <v>45268</v>
      </c>
      <c r="C1617" t="s">
        <v>2596</v>
      </c>
      <c r="D1617" t="s">
        <v>2597</v>
      </c>
      <c r="E1617" t="s">
        <v>2598</v>
      </c>
      <c r="F1617" t="s">
        <v>901</v>
      </c>
      <c r="G1617" t="s">
        <v>27</v>
      </c>
      <c r="H1617" t="s">
        <v>40</v>
      </c>
      <c r="I1617" t="s">
        <v>51</v>
      </c>
      <c r="J1617">
        <v>7</v>
      </c>
      <c r="K1617">
        <v>15173</v>
      </c>
      <c r="L1617">
        <v>106211</v>
      </c>
      <c r="M1617">
        <v>0</v>
      </c>
      <c r="N1617" t="s">
        <v>57</v>
      </c>
      <c r="O1617">
        <v>0</v>
      </c>
      <c r="P1617" t="s">
        <v>35</v>
      </c>
      <c r="Q1617">
        <v>166</v>
      </c>
      <c r="R1617">
        <v>353716</v>
      </c>
    </row>
    <row r="1618" spans="1:18" x14ac:dyDescent="0.3">
      <c r="A1618" t="s">
        <v>3605</v>
      </c>
      <c r="B1618" s="9">
        <v>45268</v>
      </c>
      <c r="C1618" t="s">
        <v>2596</v>
      </c>
      <c r="D1618" t="s">
        <v>2597</v>
      </c>
      <c r="E1618" t="s">
        <v>2352</v>
      </c>
      <c r="F1618" t="s">
        <v>94</v>
      </c>
      <c r="G1618" t="s">
        <v>3606</v>
      </c>
      <c r="H1618" t="s">
        <v>40</v>
      </c>
      <c r="I1618" t="s">
        <v>137</v>
      </c>
      <c r="J1618">
        <v>18</v>
      </c>
      <c r="K1618">
        <v>2364</v>
      </c>
      <c r="L1618">
        <v>42552</v>
      </c>
      <c r="M1618">
        <v>5</v>
      </c>
      <c r="N1618" t="s">
        <v>57</v>
      </c>
      <c r="O1618">
        <v>3</v>
      </c>
      <c r="P1618" t="s">
        <v>35</v>
      </c>
      <c r="Q1618">
        <v>91</v>
      </c>
      <c r="R1618">
        <v>353716</v>
      </c>
    </row>
    <row r="1619" spans="1:18" x14ac:dyDescent="0.3">
      <c r="A1619" t="s">
        <v>3607</v>
      </c>
      <c r="B1619" s="9">
        <v>45268</v>
      </c>
      <c r="C1619" t="s">
        <v>2596</v>
      </c>
      <c r="D1619" t="s">
        <v>2597</v>
      </c>
      <c r="E1619" t="s">
        <v>2616</v>
      </c>
      <c r="F1619" t="s">
        <v>224</v>
      </c>
      <c r="G1619" t="s">
        <v>27</v>
      </c>
      <c r="H1619" t="s">
        <v>32</v>
      </c>
      <c r="I1619" t="s">
        <v>141</v>
      </c>
      <c r="J1619">
        <v>8</v>
      </c>
      <c r="K1619">
        <v>14792</v>
      </c>
      <c r="L1619">
        <v>118336</v>
      </c>
      <c r="M1619">
        <v>0</v>
      </c>
      <c r="N1619" t="s">
        <v>27</v>
      </c>
      <c r="O1619">
        <v>5</v>
      </c>
      <c r="P1619" t="s">
        <v>35</v>
      </c>
      <c r="Q1619">
        <v>112</v>
      </c>
      <c r="R1619">
        <v>670990</v>
      </c>
    </row>
    <row r="1620" spans="1:18" x14ac:dyDescent="0.3">
      <c r="A1620" t="s">
        <v>3608</v>
      </c>
      <c r="B1620" s="9">
        <v>45271</v>
      </c>
      <c r="C1620" t="s">
        <v>2596</v>
      </c>
      <c r="D1620" t="s">
        <v>2597</v>
      </c>
      <c r="E1620" t="s">
        <v>2616</v>
      </c>
      <c r="F1620" t="s">
        <v>981</v>
      </c>
      <c r="G1620" t="s">
        <v>3609</v>
      </c>
      <c r="H1620" t="s">
        <v>24</v>
      </c>
      <c r="I1620" t="s">
        <v>92</v>
      </c>
      <c r="J1620">
        <v>3</v>
      </c>
      <c r="K1620">
        <v>218864</v>
      </c>
      <c r="L1620">
        <v>656592</v>
      </c>
      <c r="M1620">
        <v>0</v>
      </c>
      <c r="N1620" t="s">
        <v>26</v>
      </c>
      <c r="O1620">
        <v>5</v>
      </c>
      <c r="P1620" t="s">
        <v>35</v>
      </c>
      <c r="Q1620">
        <v>189</v>
      </c>
      <c r="R1620">
        <v>1309937</v>
      </c>
    </row>
    <row r="1621" spans="1:18" x14ac:dyDescent="0.3">
      <c r="A1621" t="s">
        <v>3610</v>
      </c>
      <c r="B1621" s="9">
        <v>45271</v>
      </c>
      <c r="C1621" t="s">
        <v>2596</v>
      </c>
      <c r="D1621" t="s">
        <v>2597</v>
      </c>
      <c r="E1621" t="s">
        <v>2598</v>
      </c>
      <c r="F1621" t="s">
        <v>495</v>
      </c>
      <c r="G1621" t="s">
        <v>3611</v>
      </c>
      <c r="H1621" t="s">
        <v>40</v>
      </c>
      <c r="I1621" t="s">
        <v>70</v>
      </c>
      <c r="J1621">
        <v>17</v>
      </c>
      <c r="K1621">
        <v>4919</v>
      </c>
      <c r="L1621">
        <v>83623</v>
      </c>
      <c r="M1621">
        <v>5</v>
      </c>
      <c r="N1621" t="s">
        <v>26</v>
      </c>
      <c r="O1621">
        <v>5</v>
      </c>
      <c r="P1621" t="s">
        <v>35</v>
      </c>
      <c r="Q1621">
        <v>178</v>
      </c>
      <c r="R1621">
        <v>353716</v>
      </c>
    </row>
    <row r="1622" spans="1:18" x14ac:dyDescent="0.3">
      <c r="A1622" t="s">
        <v>3612</v>
      </c>
      <c r="B1622" s="9">
        <v>45271</v>
      </c>
      <c r="C1622" t="s">
        <v>2596</v>
      </c>
      <c r="D1622" t="s">
        <v>2597</v>
      </c>
      <c r="E1622" t="s">
        <v>2352</v>
      </c>
      <c r="F1622" t="s">
        <v>401</v>
      </c>
      <c r="G1622" t="s">
        <v>27</v>
      </c>
      <c r="H1622" t="s">
        <v>40</v>
      </c>
      <c r="I1622" t="s">
        <v>106</v>
      </c>
      <c r="J1622">
        <v>20</v>
      </c>
      <c r="K1622">
        <v>3546</v>
      </c>
      <c r="L1622">
        <v>70920</v>
      </c>
      <c r="M1622">
        <v>20</v>
      </c>
      <c r="N1622" t="s">
        <v>27</v>
      </c>
      <c r="O1622">
        <v>2</v>
      </c>
      <c r="P1622" t="s">
        <v>28</v>
      </c>
      <c r="Q1622">
        <v>184</v>
      </c>
      <c r="R1622">
        <v>353716</v>
      </c>
    </row>
    <row r="1623" spans="1:18" x14ac:dyDescent="0.3">
      <c r="A1623" t="s">
        <v>3613</v>
      </c>
      <c r="B1623" s="9">
        <v>45271</v>
      </c>
      <c r="C1623" t="s">
        <v>2596</v>
      </c>
      <c r="D1623" t="s">
        <v>2597</v>
      </c>
      <c r="E1623" t="s">
        <v>2352</v>
      </c>
      <c r="F1623" t="s">
        <v>495</v>
      </c>
      <c r="G1623" t="s">
        <v>3614</v>
      </c>
      <c r="H1623" t="s">
        <v>32</v>
      </c>
      <c r="I1623" t="s">
        <v>113</v>
      </c>
      <c r="J1623">
        <v>18</v>
      </c>
      <c r="K1623">
        <v>8169</v>
      </c>
      <c r="L1623">
        <v>147042</v>
      </c>
      <c r="M1623">
        <v>0</v>
      </c>
      <c r="N1623" t="s">
        <v>57</v>
      </c>
      <c r="O1623">
        <v>7</v>
      </c>
      <c r="P1623" t="s">
        <v>35</v>
      </c>
      <c r="Q1623">
        <v>128</v>
      </c>
      <c r="R1623">
        <v>670990</v>
      </c>
    </row>
    <row r="1624" spans="1:18" x14ac:dyDescent="0.3">
      <c r="A1624" t="s">
        <v>3615</v>
      </c>
      <c r="B1624" s="9">
        <v>45272</v>
      </c>
      <c r="C1624" t="s">
        <v>2596</v>
      </c>
      <c r="D1624" t="s">
        <v>2597</v>
      </c>
      <c r="E1624" t="s">
        <v>2598</v>
      </c>
      <c r="F1624" t="s">
        <v>122</v>
      </c>
      <c r="G1624" t="s">
        <v>3616</v>
      </c>
      <c r="H1624" t="s">
        <v>45</v>
      </c>
      <c r="I1624" t="s">
        <v>74</v>
      </c>
      <c r="J1624">
        <v>19</v>
      </c>
      <c r="K1624">
        <v>15521</v>
      </c>
      <c r="L1624">
        <v>294899</v>
      </c>
      <c r="M1624">
        <v>0</v>
      </c>
      <c r="N1624" t="s">
        <v>57</v>
      </c>
      <c r="O1624">
        <v>2</v>
      </c>
      <c r="P1624" t="s">
        <v>28</v>
      </c>
      <c r="Q1624">
        <v>26</v>
      </c>
      <c r="R1624">
        <v>339514</v>
      </c>
    </row>
    <row r="1625" spans="1:18" x14ac:dyDescent="0.3">
      <c r="A1625" t="s">
        <v>3617</v>
      </c>
      <c r="B1625" s="9">
        <v>45274</v>
      </c>
      <c r="C1625" t="s">
        <v>2596</v>
      </c>
      <c r="D1625" t="s">
        <v>2597</v>
      </c>
      <c r="E1625" t="s">
        <v>2598</v>
      </c>
      <c r="F1625" t="s">
        <v>179</v>
      </c>
      <c r="G1625" t="s">
        <v>3618</v>
      </c>
      <c r="H1625" t="s">
        <v>24</v>
      </c>
      <c r="I1625" t="s">
        <v>61</v>
      </c>
      <c r="J1625">
        <v>18</v>
      </c>
      <c r="K1625">
        <v>144913</v>
      </c>
      <c r="L1625">
        <v>2608434</v>
      </c>
      <c r="M1625">
        <v>0</v>
      </c>
      <c r="N1625" t="s">
        <v>34</v>
      </c>
      <c r="O1625">
        <v>3</v>
      </c>
      <c r="P1625" t="s">
        <v>35</v>
      </c>
      <c r="Q1625">
        <v>94</v>
      </c>
      <c r="R1625">
        <v>1309937</v>
      </c>
    </row>
    <row r="1626" spans="1:18" x14ac:dyDescent="0.3">
      <c r="A1626" t="s">
        <v>3619</v>
      </c>
      <c r="B1626" s="9">
        <v>45274</v>
      </c>
      <c r="C1626" t="s">
        <v>2596</v>
      </c>
      <c r="D1626" t="s">
        <v>2597</v>
      </c>
      <c r="E1626" t="s">
        <v>2616</v>
      </c>
      <c r="F1626" t="s">
        <v>379</v>
      </c>
      <c r="G1626" t="s">
        <v>3620</v>
      </c>
      <c r="H1626" t="s">
        <v>45</v>
      </c>
      <c r="I1626" t="s">
        <v>211</v>
      </c>
      <c r="J1626">
        <v>16</v>
      </c>
      <c r="K1626">
        <v>29143</v>
      </c>
      <c r="L1626">
        <v>466288</v>
      </c>
      <c r="M1626">
        <v>5</v>
      </c>
      <c r="N1626" t="s">
        <v>57</v>
      </c>
      <c r="O1626">
        <v>1</v>
      </c>
      <c r="P1626" t="s">
        <v>35</v>
      </c>
      <c r="Q1626">
        <v>120</v>
      </c>
      <c r="R1626">
        <v>339514</v>
      </c>
    </row>
    <row r="1627" spans="1:18" x14ac:dyDescent="0.3">
      <c r="A1627" t="s">
        <v>3621</v>
      </c>
      <c r="B1627" s="9">
        <v>45275</v>
      </c>
      <c r="C1627" t="s">
        <v>2596</v>
      </c>
      <c r="D1627" t="s">
        <v>2597</v>
      </c>
      <c r="E1627" t="s">
        <v>2598</v>
      </c>
      <c r="F1627" t="s">
        <v>778</v>
      </c>
      <c r="G1627" t="s">
        <v>3622</v>
      </c>
      <c r="H1627" t="s">
        <v>45</v>
      </c>
      <c r="I1627" t="s">
        <v>211</v>
      </c>
      <c r="J1627">
        <v>12</v>
      </c>
      <c r="K1627">
        <v>41089</v>
      </c>
      <c r="L1627">
        <v>493068</v>
      </c>
      <c r="M1627">
        <v>0</v>
      </c>
      <c r="N1627" t="s">
        <v>27</v>
      </c>
      <c r="O1627">
        <v>2</v>
      </c>
      <c r="P1627" t="s">
        <v>35</v>
      </c>
      <c r="Q1627">
        <v>187</v>
      </c>
      <c r="R1627">
        <v>339514</v>
      </c>
    </row>
    <row r="1628" spans="1:18" x14ac:dyDescent="0.3">
      <c r="A1628" t="s">
        <v>3623</v>
      </c>
      <c r="B1628" s="9">
        <v>45275</v>
      </c>
      <c r="C1628" t="s">
        <v>2596</v>
      </c>
      <c r="D1628" t="s">
        <v>2597</v>
      </c>
      <c r="E1628" t="s">
        <v>2616</v>
      </c>
      <c r="F1628" t="s">
        <v>993</v>
      </c>
      <c r="G1628" t="s">
        <v>27</v>
      </c>
      <c r="H1628" t="s">
        <v>45</v>
      </c>
      <c r="I1628" t="s">
        <v>211</v>
      </c>
      <c r="J1628">
        <v>10</v>
      </c>
      <c r="K1628">
        <v>18636</v>
      </c>
      <c r="L1628">
        <v>186360</v>
      </c>
      <c r="M1628">
        <v>0</v>
      </c>
      <c r="N1628" t="s">
        <v>26</v>
      </c>
      <c r="O1628">
        <v>3</v>
      </c>
      <c r="P1628" t="s">
        <v>35</v>
      </c>
      <c r="Q1628">
        <v>159</v>
      </c>
      <c r="R1628">
        <v>339514</v>
      </c>
    </row>
    <row r="1629" spans="1:18" x14ac:dyDescent="0.3">
      <c r="A1629" t="s">
        <v>3624</v>
      </c>
      <c r="B1629" s="9">
        <v>45276</v>
      </c>
      <c r="C1629" t="s">
        <v>2596</v>
      </c>
      <c r="D1629" t="s">
        <v>2597</v>
      </c>
      <c r="E1629" t="s">
        <v>2616</v>
      </c>
      <c r="F1629" t="s">
        <v>1549</v>
      </c>
      <c r="G1629" t="s">
        <v>3625</v>
      </c>
      <c r="H1629" t="s">
        <v>45</v>
      </c>
      <c r="I1629" t="s">
        <v>98</v>
      </c>
      <c r="J1629">
        <v>6</v>
      </c>
      <c r="K1629">
        <v>19765</v>
      </c>
      <c r="L1629">
        <v>118590</v>
      </c>
      <c r="M1629">
        <v>0</v>
      </c>
      <c r="N1629" t="s">
        <v>47</v>
      </c>
      <c r="O1629">
        <v>1</v>
      </c>
      <c r="P1629" t="s">
        <v>28</v>
      </c>
      <c r="Q1629">
        <v>131</v>
      </c>
      <c r="R1629">
        <v>339514</v>
      </c>
    </row>
    <row r="1630" spans="1:18" x14ac:dyDescent="0.3">
      <c r="A1630" t="s">
        <v>3626</v>
      </c>
      <c r="B1630" s="9">
        <v>45277</v>
      </c>
      <c r="C1630" t="s">
        <v>2596</v>
      </c>
      <c r="D1630" t="s">
        <v>2597</v>
      </c>
      <c r="E1630" t="s">
        <v>2598</v>
      </c>
      <c r="F1630" t="s">
        <v>592</v>
      </c>
      <c r="G1630" t="s">
        <v>3627</v>
      </c>
      <c r="H1630" t="s">
        <v>45</v>
      </c>
      <c r="I1630" t="s">
        <v>211</v>
      </c>
      <c r="J1630">
        <v>5</v>
      </c>
      <c r="K1630">
        <v>34734</v>
      </c>
      <c r="L1630">
        <v>173670</v>
      </c>
      <c r="M1630">
        <v>15</v>
      </c>
      <c r="N1630" t="s">
        <v>26</v>
      </c>
      <c r="O1630">
        <v>3</v>
      </c>
      <c r="P1630" t="s">
        <v>27</v>
      </c>
      <c r="Q1630">
        <v>192</v>
      </c>
      <c r="R1630">
        <v>339514</v>
      </c>
    </row>
    <row r="1631" spans="1:18" x14ac:dyDescent="0.3">
      <c r="A1631" t="s">
        <v>3628</v>
      </c>
      <c r="B1631" s="9">
        <v>45277</v>
      </c>
      <c r="C1631" t="s">
        <v>2596</v>
      </c>
      <c r="D1631" t="s">
        <v>2597</v>
      </c>
      <c r="E1631" t="s">
        <v>2616</v>
      </c>
      <c r="F1631" t="s">
        <v>600</v>
      </c>
      <c r="G1631" t="s">
        <v>3629</v>
      </c>
      <c r="H1631" t="s">
        <v>24</v>
      </c>
      <c r="I1631" t="s">
        <v>152</v>
      </c>
      <c r="J1631">
        <v>5</v>
      </c>
      <c r="K1631">
        <v>333199</v>
      </c>
      <c r="L1631">
        <v>1665995</v>
      </c>
      <c r="M1631">
        <v>0</v>
      </c>
      <c r="N1631" t="s">
        <v>34</v>
      </c>
      <c r="O1631">
        <v>3</v>
      </c>
      <c r="P1631" t="s">
        <v>35</v>
      </c>
      <c r="Q1631">
        <v>148</v>
      </c>
      <c r="R1631">
        <v>1309937</v>
      </c>
    </row>
    <row r="1632" spans="1:18" x14ac:dyDescent="0.3">
      <c r="A1632" t="s">
        <v>3630</v>
      </c>
      <c r="B1632" s="9">
        <v>45278</v>
      </c>
      <c r="C1632" t="s">
        <v>2596</v>
      </c>
      <c r="D1632" t="s">
        <v>2597</v>
      </c>
      <c r="E1632" t="s">
        <v>2616</v>
      </c>
      <c r="F1632" t="s">
        <v>603</v>
      </c>
      <c r="G1632" t="s">
        <v>27</v>
      </c>
      <c r="H1632" t="s">
        <v>24</v>
      </c>
      <c r="I1632" t="s">
        <v>56</v>
      </c>
      <c r="J1632">
        <v>6</v>
      </c>
      <c r="K1632">
        <v>292567</v>
      </c>
      <c r="L1632">
        <v>1755402</v>
      </c>
      <c r="M1632" t="s">
        <v>27</v>
      </c>
      <c r="N1632" t="s">
        <v>26</v>
      </c>
      <c r="O1632" t="s">
        <v>27</v>
      </c>
      <c r="P1632" t="s">
        <v>35</v>
      </c>
      <c r="Q1632">
        <v>34</v>
      </c>
      <c r="R1632">
        <v>1309937</v>
      </c>
    </row>
    <row r="1633" spans="1:18" x14ac:dyDescent="0.3">
      <c r="A1633" t="s">
        <v>3631</v>
      </c>
      <c r="B1633" s="9">
        <v>45279</v>
      </c>
      <c r="C1633" t="s">
        <v>2596</v>
      </c>
      <c r="D1633" t="s">
        <v>2597</v>
      </c>
      <c r="E1633" t="s">
        <v>2598</v>
      </c>
      <c r="F1633" t="s">
        <v>2519</v>
      </c>
      <c r="G1633" t="s">
        <v>3632</v>
      </c>
      <c r="H1633" t="s">
        <v>24</v>
      </c>
      <c r="I1633" t="s">
        <v>25</v>
      </c>
      <c r="J1633">
        <v>19</v>
      </c>
      <c r="K1633">
        <v>180594</v>
      </c>
      <c r="L1633">
        <v>3431286</v>
      </c>
      <c r="M1633">
        <v>0</v>
      </c>
      <c r="N1633" t="s">
        <v>47</v>
      </c>
      <c r="O1633" t="s">
        <v>27</v>
      </c>
      <c r="P1633" t="s">
        <v>35</v>
      </c>
      <c r="Q1633">
        <v>116</v>
      </c>
      <c r="R1633">
        <v>1309937</v>
      </c>
    </row>
    <row r="1634" spans="1:18" x14ac:dyDescent="0.3">
      <c r="A1634" t="s">
        <v>3633</v>
      </c>
      <c r="B1634" s="9">
        <v>45279</v>
      </c>
      <c r="C1634" t="s">
        <v>2596</v>
      </c>
      <c r="D1634" t="s">
        <v>2597</v>
      </c>
      <c r="E1634" t="s">
        <v>2616</v>
      </c>
      <c r="F1634" t="s">
        <v>2530</v>
      </c>
      <c r="G1634" t="s">
        <v>3634</v>
      </c>
      <c r="H1634" t="s">
        <v>45</v>
      </c>
      <c r="I1634" t="s">
        <v>130</v>
      </c>
      <c r="J1634">
        <v>18</v>
      </c>
      <c r="K1634">
        <v>34343</v>
      </c>
      <c r="L1634">
        <v>618174</v>
      </c>
      <c r="M1634">
        <v>10</v>
      </c>
      <c r="N1634" t="s">
        <v>47</v>
      </c>
      <c r="O1634">
        <v>1</v>
      </c>
      <c r="P1634" t="s">
        <v>35</v>
      </c>
      <c r="Q1634">
        <v>34</v>
      </c>
      <c r="R1634">
        <v>339514</v>
      </c>
    </row>
    <row r="1635" spans="1:18" x14ac:dyDescent="0.3">
      <c r="A1635" t="s">
        <v>3635</v>
      </c>
      <c r="B1635" s="9">
        <v>45279</v>
      </c>
      <c r="C1635" t="s">
        <v>2596</v>
      </c>
      <c r="D1635" t="s">
        <v>2597</v>
      </c>
      <c r="E1635" t="s">
        <v>2616</v>
      </c>
      <c r="F1635" t="s">
        <v>1150</v>
      </c>
      <c r="G1635" t="s">
        <v>27</v>
      </c>
      <c r="H1635" t="s">
        <v>40</v>
      </c>
      <c r="I1635" t="s">
        <v>41</v>
      </c>
      <c r="J1635">
        <v>1</v>
      </c>
      <c r="K1635">
        <v>8321</v>
      </c>
      <c r="L1635">
        <v>8321</v>
      </c>
      <c r="M1635">
        <v>0</v>
      </c>
      <c r="N1635" t="s">
        <v>26</v>
      </c>
      <c r="O1635">
        <v>5</v>
      </c>
      <c r="P1635" t="s">
        <v>35</v>
      </c>
      <c r="Q1635">
        <v>87</v>
      </c>
      <c r="R1635">
        <v>353716</v>
      </c>
    </row>
    <row r="1636" spans="1:18" x14ac:dyDescent="0.3">
      <c r="A1636" t="s">
        <v>3636</v>
      </c>
      <c r="B1636" s="9">
        <v>45279</v>
      </c>
      <c r="C1636" t="s">
        <v>2596</v>
      </c>
      <c r="D1636" t="s">
        <v>2597</v>
      </c>
      <c r="E1636" t="s">
        <v>2598</v>
      </c>
      <c r="F1636" t="s">
        <v>262</v>
      </c>
      <c r="G1636" t="s">
        <v>3637</v>
      </c>
      <c r="H1636" t="s">
        <v>40</v>
      </c>
      <c r="I1636" t="s">
        <v>123</v>
      </c>
      <c r="J1636">
        <v>6</v>
      </c>
      <c r="K1636">
        <v>1389</v>
      </c>
      <c r="L1636">
        <v>8334</v>
      </c>
      <c r="M1636">
        <v>0</v>
      </c>
      <c r="N1636" t="s">
        <v>57</v>
      </c>
      <c r="O1636" t="s">
        <v>27</v>
      </c>
      <c r="P1636" t="s">
        <v>35</v>
      </c>
      <c r="Q1636">
        <v>143</v>
      </c>
      <c r="R1636">
        <v>353716</v>
      </c>
    </row>
    <row r="1637" spans="1:18" x14ac:dyDescent="0.3">
      <c r="A1637" t="s">
        <v>3638</v>
      </c>
      <c r="B1637" s="9">
        <v>45280</v>
      </c>
      <c r="C1637" t="s">
        <v>2596</v>
      </c>
      <c r="D1637" t="s">
        <v>2597</v>
      </c>
      <c r="E1637" t="s">
        <v>2616</v>
      </c>
      <c r="F1637" t="s">
        <v>359</v>
      </c>
      <c r="G1637" t="s">
        <v>3639</v>
      </c>
      <c r="H1637" t="s">
        <v>40</v>
      </c>
      <c r="I1637" t="s">
        <v>41</v>
      </c>
      <c r="J1637">
        <v>3</v>
      </c>
      <c r="K1637">
        <v>3954</v>
      </c>
      <c r="L1637">
        <v>11862</v>
      </c>
      <c r="M1637">
        <v>0</v>
      </c>
      <c r="N1637" t="s">
        <v>47</v>
      </c>
      <c r="O1637">
        <v>3</v>
      </c>
      <c r="P1637" t="s">
        <v>35</v>
      </c>
      <c r="Q1637">
        <v>15</v>
      </c>
      <c r="R1637">
        <v>353716</v>
      </c>
    </row>
    <row r="1638" spans="1:18" x14ac:dyDescent="0.3">
      <c r="A1638" t="s">
        <v>3640</v>
      </c>
      <c r="B1638" s="9">
        <v>45281</v>
      </c>
      <c r="C1638" t="s">
        <v>2596</v>
      </c>
      <c r="D1638" t="s">
        <v>2597</v>
      </c>
      <c r="E1638" t="s">
        <v>2616</v>
      </c>
      <c r="F1638" t="s">
        <v>1602</v>
      </c>
      <c r="G1638" t="s">
        <v>3641</v>
      </c>
      <c r="H1638" t="s">
        <v>45</v>
      </c>
      <c r="I1638" t="s">
        <v>46</v>
      </c>
      <c r="J1638">
        <v>13</v>
      </c>
      <c r="K1638">
        <v>33780</v>
      </c>
      <c r="L1638">
        <v>439140</v>
      </c>
      <c r="M1638" t="s">
        <v>27</v>
      </c>
      <c r="N1638" t="s">
        <v>47</v>
      </c>
      <c r="O1638">
        <v>3</v>
      </c>
      <c r="P1638" t="s">
        <v>35</v>
      </c>
      <c r="Q1638">
        <v>68</v>
      </c>
      <c r="R1638">
        <v>339514</v>
      </c>
    </row>
    <row r="1639" spans="1:18" x14ac:dyDescent="0.3">
      <c r="A1639" t="s">
        <v>3642</v>
      </c>
      <c r="B1639" s="9">
        <v>45281</v>
      </c>
      <c r="C1639" t="s">
        <v>2596</v>
      </c>
      <c r="D1639" t="s">
        <v>2597</v>
      </c>
      <c r="E1639" t="s">
        <v>2598</v>
      </c>
      <c r="F1639" t="s">
        <v>2323</v>
      </c>
      <c r="G1639" t="s">
        <v>3643</v>
      </c>
      <c r="H1639" t="s">
        <v>40</v>
      </c>
      <c r="I1639" t="s">
        <v>106</v>
      </c>
      <c r="J1639">
        <v>20</v>
      </c>
      <c r="K1639">
        <v>5485</v>
      </c>
      <c r="L1639">
        <v>109700</v>
      </c>
      <c r="M1639">
        <v>15</v>
      </c>
      <c r="N1639" t="s">
        <v>57</v>
      </c>
      <c r="O1639">
        <v>2</v>
      </c>
      <c r="P1639" t="s">
        <v>28</v>
      </c>
      <c r="Q1639">
        <v>97</v>
      </c>
      <c r="R1639">
        <v>353716</v>
      </c>
    </row>
    <row r="1640" spans="1:18" x14ac:dyDescent="0.3">
      <c r="A1640" t="s">
        <v>3644</v>
      </c>
      <c r="B1640" s="9">
        <v>45282</v>
      </c>
      <c r="C1640" t="s">
        <v>2596</v>
      </c>
      <c r="D1640" t="s">
        <v>2597</v>
      </c>
      <c r="E1640" t="s">
        <v>2352</v>
      </c>
      <c r="F1640" t="s">
        <v>892</v>
      </c>
      <c r="G1640" t="s">
        <v>3645</v>
      </c>
      <c r="H1640" t="s">
        <v>45</v>
      </c>
      <c r="I1640" t="s">
        <v>181</v>
      </c>
      <c r="J1640">
        <v>2</v>
      </c>
      <c r="K1640">
        <v>25165</v>
      </c>
      <c r="L1640">
        <v>50330</v>
      </c>
      <c r="M1640">
        <v>0</v>
      </c>
      <c r="N1640" t="s">
        <v>26</v>
      </c>
      <c r="O1640" t="s">
        <v>27</v>
      </c>
      <c r="P1640" t="s">
        <v>35</v>
      </c>
      <c r="Q1640">
        <v>56</v>
      </c>
      <c r="R1640">
        <v>339514</v>
      </c>
    </row>
    <row r="1641" spans="1:18" x14ac:dyDescent="0.3">
      <c r="A1641" t="s">
        <v>3646</v>
      </c>
      <c r="B1641" s="9">
        <v>45283</v>
      </c>
      <c r="C1641" t="s">
        <v>2596</v>
      </c>
      <c r="D1641" t="s">
        <v>2597</v>
      </c>
      <c r="E1641" t="s">
        <v>2616</v>
      </c>
      <c r="F1641" t="s">
        <v>581</v>
      </c>
      <c r="G1641" t="s">
        <v>3647</v>
      </c>
      <c r="H1641" t="s">
        <v>40</v>
      </c>
      <c r="I1641" t="s">
        <v>41</v>
      </c>
      <c r="J1641">
        <v>12</v>
      </c>
      <c r="K1641">
        <v>10269</v>
      </c>
      <c r="L1641">
        <v>123228</v>
      </c>
      <c r="M1641">
        <v>15</v>
      </c>
      <c r="N1641" t="s">
        <v>27</v>
      </c>
      <c r="O1641">
        <v>4</v>
      </c>
      <c r="P1641" t="s">
        <v>35</v>
      </c>
      <c r="Q1641">
        <v>85</v>
      </c>
      <c r="R1641">
        <v>353716</v>
      </c>
    </row>
    <row r="1642" spans="1:18" x14ac:dyDescent="0.3">
      <c r="A1642" t="s">
        <v>3648</v>
      </c>
      <c r="B1642" s="9">
        <v>45284</v>
      </c>
      <c r="C1642" t="s">
        <v>2596</v>
      </c>
      <c r="D1642" t="s">
        <v>2597</v>
      </c>
      <c r="E1642" t="s">
        <v>2616</v>
      </c>
      <c r="F1642" t="s">
        <v>2527</v>
      </c>
      <c r="G1642" t="s">
        <v>3649</v>
      </c>
      <c r="H1642" t="s">
        <v>24</v>
      </c>
      <c r="I1642" t="s">
        <v>61</v>
      </c>
      <c r="J1642">
        <v>6</v>
      </c>
      <c r="K1642">
        <v>191841</v>
      </c>
      <c r="L1642">
        <v>1151046</v>
      </c>
      <c r="M1642">
        <v>20</v>
      </c>
      <c r="N1642" t="s">
        <v>57</v>
      </c>
      <c r="O1642">
        <v>5</v>
      </c>
      <c r="P1642" t="s">
        <v>35</v>
      </c>
      <c r="Q1642">
        <v>59</v>
      </c>
      <c r="R1642">
        <v>1309937</v>
      </c>
    </row>
    <row r="1643" spans="1:18" x14ac:dyDescent="0.3">
      <c r="A1643" t="s">
        <v>3650</v>
      </c>
      <c r="B1643" s="9">
        <v>45284</v>
      </c>
      <c r="C1643" t="s">
        <v>2596</v>
      </c>
      <c r="D1643" t="s">
        <v>2597</v>
      </c>
      <c r="E1643" t="s">
        <v>2616</v>
      </c>
      <c r="F1643" t="s">
        <v>3041</v>
      </c>
      <c r="G1643" t="s">
        <v>3651</v>
      </c>
      <c r="H1643" t="s">
        <v>40</v>
      </c>
      <c r="I1643" t="s">
        <v>106</v>
      </c>
      <c r="J1643">
        <v>1</v>
      </c>
      <c r="K1643">
        <v>11472</v>
      </c>
      <c r="L1643">
        <v>11472</v>
      </c>
      <c r="M1643" t="s">
        <v>27</v>
      </c>
      <c r="N1643" t="s">
        <v>27</v>
      </c>
      <c r="O1643">
        <v>1</v>
      </c>
      <c r="P1643" t="s">
        <v>35</v>
      </c>
      <c r="Q1643">
        <v>138</v>
      </c>
      <c r="R1643">
        <v>353716</v>
      </c>
    </row>
    <row r="1644" spans="1:18" x14ac:dyDescent="0.3">
      <c r="A1644" t="s">
        <v>3652</v>
      </c>
      <c r="B1644" s="9">
        <v>45285</v>
      </c>
      <c r="C1644" t="s">
        <v>2596</v>
      </c>
      <c r="D1644" t="s">
        <v>2597</v>
      </c>
      <c r="E1644" t="s">
        <v>2352</v>
      </c>
      <c r="F1644" t="s">
        <v>1101</v>
      </c>
      <c r="G1644" t="s">
        <v>3653</v>
      </c>
      <c r="H1644" t="s">
        <v>40</v>
      </c>
      <c r="I1644" t="s">
        <v>70</v>
      </c>
      <c r="J1644">
        <v>4</v>
      </c>
      <c r="K1644">
        <v>11273</v>
      </c>
      <c r="L1644">
        <v>45092</v>
      </c>
      <c r="M1644">
        <v>0</v>
      </c>
      <c r="N1644" t="s">
        <v>47</v>
      </c>
      <c r="O1644">
        <v>5</v>
      </c>
      <c r="P1644" t="s">
        <v>35</v>
      </c>
      <c r="Q1644">
        <v>199</v>
      </c>
      <c r="R1644">
        <v>353716</v>
      </c>
    </row>
    <row r="1645" spans="1:18" x14ac:dyDescent="0.3">
      <c r="A1645" t="s">
        <v>3654</v>
      </c>
      <c r="B1645" s="9">
        <v>45285</v>
      </c>
      <c r="C1645" t="s">
        <v>2596</v>
      </c>
      <c r="D1645" t="s">
        <v>2597</v>
      </c>
      <c r="E1645" t="s">
        <v>2598</v>
      </c>
      <c r="F1645" t="s">
        <v>3381</v>
      </c>
      <c r="G1645" t="s">
        <v>3655</v>
      </c>
      <c r="H1645" t="s">
        <v>45</v>
      </c>
      <c r="I1645" t="s">
        <v>74</v>
      </c>
      <c r="J1645">
        <v>15</v>
      </c>
      <c r="K1645">
        <v>38782</v>
      </c>
      <c r="L1645">
        <v>581730</v>
      </c>
      <c r="M1645">
        <v>0</v>
      </c>
      <c r="N1645" t="s">
        <v>57</v>
      </c>
      <c r="O1645">
        <v>4</v>
      </c>
      <c r="P1645" t="s">
        <v>28</v>
      </c>
      <c r="Q1645">
        <v>41</v>
      </c>
      <c r="R1645">
        <v>339514</v>
      </c>
    </row>
    <row r="1646" spans="1:18" x14ac:dyDescent="0.3">
      <c r="A1646" t="s">
        <v>3656</v>
      </c>
      <c r="B1646" s="9">
        <v>45287</v>
      </c>
      <c r="C1646" t="s">
        <v>2596</v>
      </c>
      <c r="D1646" t="s">
        <v>2597</v>
      </c>
      <c r="E1646" t="s">
        <v>2616</v>
      </c>
      <c r="F1646" t="s">
        <v>418</v>
      </c>
      <c r="G1646" t="s">
        <v>3657</v>
      </c>
      <c r="H1646" t="s">
        <v>65</v>
      </c>
      <c r="I1646" t="s">
        <v>478</v>
      </c>
      <c r="J1646">
        <v>8</v>
      </c>
      <c r="K1646">
        <v>31980</v>
      </c>
      <c r="L1646">
        <v>255840</v>
      </c>
      <c r="M1646">
        <v>0</v>
      </c>
      <c r="N1646" t="s">
        <v>34</v>
      </c>
      <c r="O1646">
        <v>5</v>
      </c>
      <c r="P1646" t="s">
        <v>35</v>
      </c>
      <c r="Q1646">
        <v>54</v>
      </c>
      <c r="R1646">
        <v>647779</v>
      </c>
    </row>
    <row r="1647" spans="1:18" x14ac:dyDescent="0.3">
      <c r="A1647" t="s">
        <v>3658</v>
      </c>
      <c r="B1647" s="9">
        <v>45289</v>
      </c>
      <c r="C1647" t="s">
        <v>2596</v>
      </c>
      <c r="D1647" t="s">
        <v>2597</v>
      </c>
      <c r="E1647" t="s">
        <v>2616</v>
      </c>
      <c r="F1647" t="s">
        <v>1682</v>
      </c>
      <c r="G1647" t="s">
        <v>3659</v>
      </c>
      <c r="H1647" t="s">
        <v>45</v>
      </c>
      <c r="I1647" t="s">
        <v>211</v>
      </c>
      <c r="J1647">
        <v>17</v>
      </c>
      <c r="K1647">
        <v>28560</v>
      </c>
      <c r="L1647">
        <v>485520</v>
      </c>
      <c r="M1647">
        <v>0</v>
      </c>
      <c r="N1647" t="s">
        <v>27</v>
      </c>
      <c r="O1647" t="s">
        <v>27</v>
      </c>
      <c r="P1647" t="s">
        <v>35</v>
      </c>
      <c r="Q1647">
        <v>156</v>
      </c>
      <c r="R1647">
        <v>339514</v>
      </c>
    </row>
    <row r="1648" spans="1:18" x14ac:dyDescent="0.3">
      <c r="A1648" t="s">
        <v>3660</v>
      </c>
      <c r="B1648" s="9">
        <v>45290</v>
      </c>
      <c r="C1648" t="s">
        <v>2596</v>
      </c>
      <c r="D1648" t="s">
        <v>2597</v>
      </c>
      <c r="E1648" t="s">
        <v>2598</v>
      </c>
      <c r="F1648" t="s">
        <v>931</v>
      </c>
      <c r="G1648" t="s">
        <v>3661</v>
      </c>
      <c r="H1648" t="s">
        <v>24</v>
      </c>
      <c r="I1648" t="s">
        <v>174</v>
      </c>
      <c r="J1648">
        <v>14</v>
      </c>
      <c r="K1648">
        <v>233313</v>
      </c>
      <c r="L1648">
        <v>3266382</v>
      </c>
      <c r="M1648">
        <v>15</v>
      </c>
      <c r="N1648" t="s">
        <v>57</v>
      </c>
      <c r="O1648">
        <v>2</v>
      </c>
      <c r="P1648" t="s">
        <v>35</v>
      </c>
      <c r="Q1648">
        <v>163</v>
      </c>
      <c r="R1648">
        <v>1309937</v>
      </c>
    </row>
    <row r="1649" spans="1:18" x14ac:dyDescent="0.3">
      <c r="A1649" t="s">
        <v>3662</v>
      </c>
      <c r="B1649" s="9">
        <v>45291</v>
      </c>
      <c r="C1649" t="s">
        <v>2596</v>
      </c>
      <c r="D1649" t="s">
        <v>2597</v>
      </c>
      <c r="E1649" t="s">
        <v>2352</v>
      </c>
      <c r="F1649" t="s">
        <v>1083</v>
      </c>
      <c r="G1649" t="s">
        <v>3663</v>
      </c>
      <c r="H1649" t="s">
        <v>45</v>
      </c>
      <c r="I1649" t="s">
        <v>82</v>
      </c>
      <c r="J1649">
        <v>4</v>
      </c>
      <c r="K1649">
        <v>18382</v>
      </c>
      <c r="L1649">
        <v>73528</v>
      </c>
      <c r="M1649">
        <v>5</v>
      </c>
      <c r="N1649" t="s">
        <v>57</v>
      </c>
      <c r="O1649">
        <v>1</v>
      </c>
      <c r="P1649" t="s">
        <v>27</v>
      </c>
      <c r="Q1649">
        <v>11</v>
      </c>
      <c r="R1649">
        <v>339514</v>
      </c>
    </row>
    <row r="1650" spans="1:18" x14ac:dyDescent="0.3">
      <c r="A1650" t="s">
        <v>3664</v>
      </c>
      <c r="B1650" s="9">
        <v>45292</v>
      </c>
      <c r="C1650" t="s">
        <v>2596</v>
      </c>
      <c r="D1650" t="s">
        <v>2597</v>
      </c>
      <c r="E1650" t="s">
        <v>2598</v>
      </c>
      <c r="F1650" t="s">
        <v>122</v>
      </c>
      <c r="G1650" t="s">
        <v>3665</v>
      </c>
      <c r="H1650" t="s">
        <v>45</v>
      </c>
      <c r="I1650" t="s">
        <v>98</v>
      </c>
      <c r="J1650">
        <v>9</v>
      </c>
      <c r="K1650">
        <v>20243</v>
      </c>
      <c r="L1650">
        <v>182187</v>
      </c>
      <c r="M1650">
        <v>0</v>
      </c>
      <c r="N1650" t="s">
        <v>26</v>
      </c>
      <c r="O1650">
        <v>1</v>
      </c>
      <c r="P1650" t="s">
        <v>35</v>
      </c>
      <c r="Q1650">
        <v>193</v>
      </c>
      <c r="R1650">
        <v>339514</v>
      </c>
    </row>
    <row r="1651" spans="1:18" x14ac:dyDescent="0.3">
      <c r="A1651" t="s">
        <v>3666</v>
      </c>
      <c r="B1651" s="9">
        <v>45292</v>
      </c>
      <c r="C1651" t="s">
        <v>2596</v>
      </c>
      <c r="D1651" t="s">
        <v>2597</v>
      </c>
      <c r="E1651" t="s">
        <v>2616</v>
      </c>
      <c r="F1651" t="s">
        <v>135</v>
      </c>
      <c r="G1651" t="s">
        <v>3667</v>
      </c>
      <c r="H1651" t="s">
        <v>32</v>
      </c>
      <c r="I1651" t="s">
        <v>113</v>
      </c>
      <c r="J1651">
        <v>20</v>
      </c>
      <c r="K1651">
        <v>5280</v>
      </c>
      <c r="L1651">
        <v>105600</v>
      </c>
      <c r="M1651">
        <v>5</v>
      </c>
      <c r="N1651" t="s">
        <v>57</v>
      </c>
      <c r="O1651">
        <v>5</v>
      </c>
      <c r="P1651" t="s">
        <v>35</v>
      </c>
      <c r="Q1651">
        <v>74</v>
      </c>
      <c r="R1651">
        <v>670990</v>
      </c>
    </row>
    <row r="1652" spans="1:18" x14ac:dyDescent="0.3">
      <c r="A1652" t="s">
        <v>3668</v>
      </c>
      <c r="B1652" s="9">
        <v>45293</v>
      </c>
      <c r="C1652" t="s">
        <v>2596</v>
      </c>
      <c r="D1652" t="s">
        <v>2597</v>
      </c>
      <c r="E1652" t="s">
        <v>2598</v>
      </c>
      <c r="F1652" t="s">
        <v>662</v>
      </c>
      <c r="G1652" t="s">
        <v>27</v>
      </c>
      <c r="H1652" t="s">
        <v>40</v>
      </c>
      <c r="I1652" t="s">
        <v>123</v>
      </c>
      <c r="J1652">
        <v>2</v>
      </c>
      <c r="K1652">
        <v>12325</v>
      </c>
      <c r="L1652">
        <v>24650</v>
      </c>
      <c r="M1652">
        <v>0</v>
      </c>
      <c r="N1652" t="s">
        <v>47</v>
      </c>
      <c r="O1652">
        <v>1</v>
      </c>
      <c r="P1652" t="s">
        <v>35</v>
      </c>
      <c r="Q1652">
        <v>38</v>
      </c>
      <c r="R1652">
        <v>353716</v>
      </c>
    </row>
    <row r="1653" spans="1:18" x14ac:dyDescent="0.3">
      <c r="A1653" t="s">
        <v>3669</v>
      </c>
      <c r="B1653" s="9">
        <v>45293</v>
      </c>
      <c r="C1653" t="s">
        <v>2596</v>
      </c>
      <c r="D1653" t="s">
        <v>2597</v>
      </c>
      <c r="E1653" t="s">
        <v>2598</v>
      </c>
      <c r="F1653" t="s">
        <v>1449</v>
      </c>
      <c r="G1653" t="s">
        <v>3670</v>
      </c>
      <c r="H1653" t="s">
        <v>65</v>
      </c>
      <c r="I1653" t="s">
        <v>397</v>
      </c>
      <c r="J1653">
        <v>5</v>
      </c>
      <c r="K1653">
        <v>88259</v>
      </c>
      <c r="L1653">
        <v>441295</v>
      </c>
      <c r="M1653">
        <v>10</v>
      </c>
      <c r="N1653" t="s">
        <v>27</v>
      </c>
      <c r="O1653">
        <v>2</v>
      </c>
      <c r="P1653" t="s">
        <v>35</v>
      </c>
      <c r="Q1653">
        <v>181</v>
      </c>
      <c r="R1653">
        <v>647779</v>
      </c>
    </row>
    <row r="1654" spans="1:18" x14ac:dyDescent="0.3">
      <c r="A1654" t="s">
        <v>3671</v>
      </c>
      <c r="B1654" s="9">
        <v>45294</v>
      </c>
      <c r="C1654" t="s">
        <v>2596</v>
      </c>
      <c r="D1654" t="s">
        <v>2597</v>
      </c>
      <c r="E1654" t="s">
        <v>2352</v>
      </c>
      <c r="F1654" t="s">
        <v>836</v>
      </c>
      <c r="G1654" t="s">
        <v>3672</v>
      </c>
      <c r="H1654" t="s">
        <v>24</v>
      </c>
      <c r="I1654" t="s">
        <v>152</v>
      </c>
      <c r="J1654">
        <v>3</v>
      </c>
      <c r="K1654">
        <v>199034</v>
      </c>
      <c r="L1654">
        <v>597102</v>
      </c>
      <c r="M1654">
        <v>0</v>
      </c>
      <c r="N1654" t="s">
        <v>47</v>
      </c>
      <c r="O1654" t="s">
        <v>27</v>
      </c>
      <c r="P1654" t="s">
        <v>35</v>
      </c>
      <c r="Q1654">
        <v>87</v>
      </c>
      <c r="R1654">
        <v>1309937</v>
      </c>
    </row>
    <row r="1655" spans="1:18" x14ac:dyDescent="0.3">
      <c r="A1655" t="s">
        <v>3673</v>
      </c>
      <c r="B1655" s="9">
        <v>45295</v>
      </c>
      <c r="C1655" t="s">
        <v>2596</v>
      </c>
      <c r="D1655" t="s">
        <v>2597</v>
      </c>
      <c r="E1655" t="s">
        <v>2616</v>
      </c>
      <c r="F1655" t="s">
        <v>409</v>
      </c>
      <c r="G1655" t="s">
        <v>3674</v>
      </c>
      <c r="H1655" t="s">
        <v>45</v>
      </c>
      <c r="I1655" t="s">
        <v>181</v>
      </c>
      <c r="J1655">
        <v>20</v>
      </c>
      <c r="K1655">
        <v>28971</v>
      </c>
      <c r="L1655">
        <v>579420</v>
      </c>
      <c r="M1655">
        <v>0</v>
      </c>
      <c r="N1655" t="s">
        <v>26</v>
      </c>
      <c r="O1655">
        <v>4</v>
      </c>
      <c r="P1655" t="s">
        <v>35</v>
      </c>
      <c r="Q1655">
        <v>2</v>
      </c>
      <c r="R1655">
        <v>339514</v>
      </c>
    </row>
    <row r="1656" spans="1:18" x14ac:dyDescent="0.3">
      <c r="A1656" t="s">
        <v>3675</v>
      </c>
      <c r="B1656" s="9">
        <v>45295</v>
      </c>
      <c r="C1656" t="s">
        <v>2596</v>
      </c>
      <c r="D1656" t="s">
        <v>2597</v>
      </c>
      <c r="E1656" t="s">
        <v>2598</v>
      </c>
      <c r="F1656" t="s">
        <v>547</v>
      </c>
      <c r="G1656" t="s">
        <v>3676</v>
      </c>
      <c r="H1656" t="s">
        <v>24</v>
      </c>
      <c r="I1656" t="s">
        <v>56</v>
      </c>
      <c r="J1656">
        <v>12</v>
      </c>
      <c r="K1656">
        <v>293306</v>
      </c>
      <c r="L1656">
        <v>3519672</v>
      </c>
      <c r="M1656" t="s">
        <v>27</v>
      </c>
      <c r="N1656" t="s">
        <v>26</v>
      </c>
      <c r="O1656">
        <v>6</v>
      </c>
      <c r="P1656" t="s">
        <v>35</v>
      </c>
      <c r="Q1656">
        <v>170</v>
      </c>
      <c r="R1656">
        <v>1309937</v>
      </c>
    </row>
    <row r="1657" spans="1:18" x14ac:dyDescent="0.3">
      <c r="A1657" t="s">
        <v>3677</v>
      </c>
      <c r="B1657" s="9">
        <v>45296</v>
      </c>
      <c r="C1657" t="s">
        <v>2596</v>
      </c>
      <c r="D1657" t="s">
        <v>2597</v>
      </c>
      <c r="E1657" t="s">
        <v>2616</v>
      </c>
      <c r="F1657" t="s">
        <v>464</v>
      </c>
      <c r="G1657" t="s">
        <v>3678</v>
      </c>
      <c r="H1657" t="s">
        <v>65</v>
      </c>
      <c r="I1657" t="s">
        <v>78</v>
      </c>
      <c r="J1657">
        <v>12</v>
      </c>
      <c r="K1657">
        <v>88653</v>
      </c>
      <c r="L1657">
        <v>1063836</v>
      </c>
      <c r="M1657">
        <v>0</v>
      </c>
      <c r="N1657" t="s">
        <v>27</v>
      </c>
      <c r="O1657">
        <v>4</v>
      </c>
      <c r="P1657" t="s">
        <v>35</v>
      </c>
      <c r="Q1657">
        <v>4</v>
      </c>
      <c r="R1657">
        <v>647779</v>
      </c>
    </row>
    <row r="1658" spans="1:18" x14ac:dyDescent="0.3">
      <c r="A1658" t="s">
        <v>3679</v>
      </c>
      <c r="B1658" s="9">
        <v>45297</v>
      </c>
      <c r="C1658" t="s">
        <v>2596</v>
      </c>
      <c r="D1658" t="s">
        <v>2597</v>
      </c>
      <c r="E1658" t="s">
        <v>2616</v>
      </c>
      <c r="F1658" t="s">
        <v>284</v>
      </c>
      <c r="G1658" t="s">
        <v>3680</v>
      </c>
      <c r="H1658" t="s">
        <v>24</v>
      </c>
      <c r="I1658" t="s">
        <v>161</v>
      </c>
      <c r="J1658">
        <v>16</v>
      </c>
      <c r="K1658">
        <v>55411</v>
      </c>
      <c r="L1658">
        <v>886576</v>
      </c>
      <c r="M1658">
        <v>0</v>
      </c>
      <c r="N1658" t="s">
        <v>34</v>
      </c>
      <c r="O1658">
        <v>1</v>
      </c>
      <c r="P1658" t="s">
        <v>28</v>
      </c>
      <c r="Q1658">
        <v>146</v>
      </c>
      <c r="R1658">
        <v>1309937</v>
      </c>
    </row>
    <row r="1659" spans="1:18" x14ac:dyDescent="0.3">
      <c r="A1659" t="s">
        <v>3681</v>
      </c>
      <c r="B1659" s="9">
        <v>45297</v>
      </c>
      <c r="C1659" t="s">
        <v>2596</v>
      </c>
      <c r="D1659" t="s">
        <v>2597</v>
      </c>
      <c r="E1659" t="s">
        <v>2616</v>
      </c>
      <c r="F1659" t="s">
        <v>854</v>
      </c>
      <c r="G1659" t="s">
        <v>3682</v>
      </c>
      <c r="H1659" t="s">
        <v>65</v>
      </c>
      <c r="I1659" t="s">
        <v>102</v>
      </c>
      <c r="J1659">
        <v>11</v>
      </c>
      <c r="K1659">
        <v>13635</v>
      </c>
      <c r="L1659">
        <v>149985</v>
      </c>
      <c r="M1659">
        <v>5</v>
      </c>
      <c r="N1659" t="s">
        <v>57</v>
      </c>
      <c r="O1659">
        <v>0</v>
      </c>
      <c r="P1659" t="s">
        <v>28</v>
      </c>
      <c r="Q1659">
        <v>39</v>
      </c>
      <c r="R1659">
        <v>647779</v>
      </c>
    </row>
    <row r="1660" spans="1:18" x14ac:dyDescent="0.3">
      <c r="A1660" t="s">
        <v>3683</v>
      </c>
      <c r="B1660" s="9">
        <v>45298</v>
      </c>
      <c r="C1660" t="s">
        <v>2596</v>
      </c>
      <c r="D1660" t="s">
        <v>2597</v>
      </c>
      <c r="E1660" t="s">
        <v>2616</v>
      </c>
      <c r="F1660" t="s">
        <v>1113</v>
      </c>
      <c r="G1660" t="s">
        <v>3684</v>
      </c>
      <c r="H1660" t="s">
        <v>40</v>
      </c>
      <c r="I1660" t="s">
        <v>137</v>
      </c>
      <c r="J1660">
        <v>19</v>
      </c>
      <c r="K1660">
        <v>16914</v>
      </c>
      <c r="L1660">
        <v>321366</v>
      </c>
      <c r="M1660" t="s">
        <v>27</v>
      </c>
      <c r="N1660" t="s">
        <v>26</v>
      </c>
      <c r="O1660">
        <v>1</v>
      </c>
      <c r="P1660" t="s">
        <v>28</v>
      </c>
      <c r="Q1660">
        <v>68</v>
      </c>
      <c r="R1660">
        <v>353716</v>
      </c>
    </row>
    <row r="1661" spans="1:18" x14ac:dyDescent="0.3">
      <c r="A1661" t="s">
        <v>3685</v>
      </c>
      <c r="B1661" s="9">
        <v>45298</v>
      </c>
      <c r="C1661" t="s">
        <v>2596</v>
      </c>
      <c r="D1661" t="s">
        <v>2597</v>
      </c>
      <c r="E1661" t="s">
        <v>2598</v>
      </c>
      <c r="F1661" t="s">
        <v>2449</v>
      </c>
      <c r="G1661" t="s">
        <v>27</v>
      </c>
      <c r="H1661" t="s">
        <v>40</v>
      </c>
      <c r="I1661" t="s">
        <v>51</v>
      </c>
      <c r="J1661">
        <v>5</v>
      </c>
      <c r="K1661">
        <v>7790</v>
      </c>
      <c r="L1661">
        <v>38950</v>
      </c>
      <c r="M1661" t="s">
        <v>27</v>
      </c>
      <c r="N1661" t="s">
        <v>47</v>
      </c>
      <c r="O1661">
        <v>2</v>
      </c>
      <c r="P1661" t="s">
        <v>28</v>
      </c>
      <c r="Q1661">
        <v>105</v>
      </c>
      <c r="R1661">
        <v>353716</v>
      </c>
    </row>
    <row r="1662" spans="1:18" x14ac:dyDescent="0.3">
      <c r="A1662" t="s">
        <v>3686</v>
      </c>
      <c r="B1662" s="9">
        <v>45298</v>
      </c>
      <c r="C1662" t="s">
        <v>2596</v>
      </c>
      <c r="D1662" t="s">
        <v>2597</v>
      </c>
      <c r="E1662" t="s">
        <v>2616</v>
      </c>
      <c r="F1662" t="s">
        <v>467</v>
      </c>
      <c r="G1662" t="s">
        <v>27</v>
      </c>
      <c r="H1662" t="s">
        <v>40</v>
      </c>
      <c r="I1662" t="s">
        <v>51</v>
      </c>
      <c r="J1662">
        <v>16</v>
      </c>
      <c r="K1662">
        <v>11273</v>
      </c>
      <c r="L1662">
        <v>180368</v>
      </c>
      <c r="M1662">
        <v>0</v>
      </c>
      <c r="N1662" t="s">
        <v>26</v>
      </c>
      <c r="O1662">
        <v>2</v>
      </c>
      <c r="P1662" t="s">
        <v>35</v>
      </c>
      <c r="Q1662">
        <v>145</v>
      </c>
      <c r="R1662">
        <v>353716</v>
      </c>
    </row>
    <row r="1663" spans="1:18" x14ac:dyDescent="0.3">
      <c r="A1663" t="s">
        <v>3687</v>
      </c>
      <c r="B1663" s="9">
        <v>45301</v>
      </c>
      <c r="C1663" t="s">
        <v>2596</v>
      </c>
      <c r="D1663" t="s">
        <v>2597</v>
      </c>
      <c r="E1663" t="s">
        <v>2352</v>
      </c>
      <c r="F1663" t="s">
        <v>1349</v>
      </c>
      <c r="G1663" t="s">
        <v>3688</v>
      </c>
      <c r="H1663" t="s">
        <v>24</v>
      </c>
      <c r="I1663" t="s">
        <v>61</v>
      </c>
      <c r="J1663">
        <v>7</v>
      </c>
      <c r="K1663">
        <v>196781</v>
      </c>
      <c r="L1663">
        <v>1377467</v>
      </c>
      <c r="M1663">
        <v>15</v>
      </c>
      <c r="N1663" t="s">
        <v>26</v>
      </c>
      <c r="O1663">
        <v>5</v>
      </c>
      <c r="P1663" t="s">
        <v>35</v>
      </c>
      <c r="Q1663">
        <v>65</v>
      </c>
      <c r="R1663">
        <v>1309937</v>
      </c>
    </row>
    <row r="1664" spans="1:18" x14ac:dyDescent="0.3">
      <c r="A1664" t="s">
        <v>3689</v>
      </c>
      <c r="B1664" s="9">
        <v>45301</v>
      </c>
      <c r="C1664" t="s">
        <v>2596</v>
      </c>
      <c r="D1664" t="s">
        <v>2597</v>
      </c>
      <c r="E1664" t="s">
        <v>2616</v>
      </c>
      <c r="F1664" t="s">
        <v>609</v>
      </c>
      <c r="G1664" t="s">
        <v>3690</v>
      </c>
      <c r="H1664" t="s">
        <v>32</v>
      </c>
      <c r="I1664" t="s">
        <v>33</v>
      </c>
      <c r="J1664">
        <v>14</v>
      </c>
      <c r="K1664">
        <v>14444</v>
      </c>
      <c r="L1664">
        <v>202216</v>
      </c>
      <c r="M1664">
        <v>10</v>
      </c>
      <c r="N1664" t="s">
        <v>34</v>
      </c>
      <c r="O1664">
        <v>1</v>
      </c>
      <c r="P1664" t="s">
        <v>35</v>
      </c>
      <c r="Q1664">
        <v>126</v>
      </c>
      <c r="R1664">
        <v>670990</v>
      </c>
    </row>
    <row r="1665" spans="1:18" x14ac:dyDescent="0.3">
      <c r="A1665" t="s">
        <v>3691</v>
      </c>
      <c r="B1665" s="9">
        <v>45302</v>
      </c>
      <c r="C1665" t="s">
        <v>2596</v>
      </c>
      <c r="D1665" t="s">
        <v>2597</v>
      </c>
      <c r="E1665" t="s">
        <v>2598</v>
      </c>
      <c r="F1665" t="s">
        <v>198</v>
      </c>
      <c r="G1665" t="s">
        <v>3692</v>
      </c>
      <c r="H1665" t="s">
        <v>40</v>
      </c>
      <c r="I1665" t="s">
        <v>51</v>
      </c>
      <c r="J1665">
        <v>10</v>
      </c>
      <c r="K1665">
        <v>11054</v>
      </c>
      <c r="L1665">
        <v>110540</v>
      </c>
      <c r="M1665">
        <v>0</v>
      </c>
      <c r="N1665" t="s">
        <v>27</v>
      </c>
      <c r="O1665">
        <v>2</v>
      </c>
      <c r="P1665" t="s">
        <v>35</v>
      </c>
      <c r="Q1665">
        <v>109</v>
      </c>
      <c r="R1665">
        <v>353716</v>
      </c>
    </row>
    <row r="1666" spans="1:18" x14ac:dyDescent="0.3">
      <c r="A1666" t="s">
        <v>3693</v>
      </c>
      <c r="B1666" s="9">
        <v>45303</v>
      </c>
      <c r="C1666" t="s">
        <v>2596</v>
      </c>
      <c r="D1666" t="s">
        <v>2597</v>
      </c>
      <c r="E1666" t="s">
        <v>2352</v>
      </c>
      <c r="F1666" t="s">
        <v>2691</v>
      </c>
      <c r="G1666" t="s">
        <v>3694</v>
      </c>
      <c r="H1666" t="s">
        <v>40</v>
      </c>
      <c r="I1666" t="s">
        <v>41</v>
      </c>
      <c r="J1666">
        <v>1</v>
      </c>
      <c r="K1666">
        <v>15179</v>
      </c>
      <c r="L1666">
        <v>15179</v>
      </c>
      <c r="M1666">
        <v>5</v>
      </c>
      <c r="N1666" t="s">
        <v>27</v>
      </c>
      <c r="O1666">
        <v>2</v>
      </c>
      <c r="P1666" t="s">
        <v>35</v>
      </c>
      <c r="Q1666">
        <v>88</v>
      </c>
      <c r="R1666">
        <v>353716</v>
      </c>
    </row>
    <row r="1667" spans="1:18" x14ac:dyDescent="0.3">
      <c r="A1667" t="s">
        <v>3695</v>
      </c>
      <c r="B1667" s="9">
        <v>45304</v>
      </c>
      <c r="C1667" t="s">
        <v>2596</v>
      </c>
      <c r="D1667" t="s">
        <v>2597</v>
      </c>
      <c r="E1667" t="s">
        <v>2616</v>
      </c>
      <c r="F1667" t="s">
        <v>1010</v>
      </c>
      <c r="G1667" t="s">
        <v>3696</v>
      </c>
      <c r="H1667" t="s">
        <v>40</v>
      </c>
      <c r="I1667" t="s">
        <v>70</v>
      </c>
      <c r="J1667">
        <v>4</v>
      </c>
      <c r="K1667">
        <v>1704</v>
      </c>
      <c r="L1667">
        <v>6816</v>
      </c>
      <c r="M1667" t="s">
        <v>27</v>
      </c>
      <c r="N1667" t="s">
        <v>26</v>
      </c>
      <c r="O1667">
        <v>2</v>
      </c>
      <c r="P1667" t="s">
        <v>27</v>
      </c>
      <c r="Q1667">
        <v>49</v>
      </c>
      <c r="R1667">
        <v>353716</v>
      </c>
    </row>
    <row r="1668" spans="1:18" x14ac:dyDescent="0.3">
      <c r="A1668" t="s">
        <v>3697</v>
      </c>
      <c r="B1668" s="9">
        <v>45305</v>
      </c>
      <c r="C1668" t="s">
        <v>2596</v>
      </c>
      <c r="D1668" t="s">
        <v>2597</v>
      </c>
      <c r="E1668" t="s">
        <v>2598</v>
      </c>
      <c r="F1668" t="s">
        <v>1441</v>
      </c>
      <c r="G1668" t="s">
        <v>3698</v>
      </c>
      <c r="H1668" t="s">
        <v>32</v>
      </c>
      <c r="I1668" t="s">
        <v>113</v>
      </c>
      <c r="J1668">
        <v>8</v>
      </c>
      <c r="K1668">
        <v>16336</v>
      </c>
      <c r="L1668">
        <v>130688</v>
      </c>
      <c r="M1668">
        <v>15</v>
      </c>
      <c r="N1668" t="s">
        <v>26</v>
      </c>
      <c r="O1668">
        <v>3</v>
      </c>
      <c r="P1668" t="s">
        <v>35</v>
      </c>
      <c r="Q1668">
        <v>72</v>
      </c>
      <c r="R1668">
        <v>670990</v>
      </c>
    </row>
    <row r="1669" spans="1:18" x14ac:dyDescent="0.3">
      <c r="A1669" t="s">
        <v>3699</v>
      </c>
      <c r="B1669" s="9">
        <v>45307</v>
      </c>
      <c r="C1669" t="s">
        <v>2596</v>
      </c>
      <c r="D1669" t="s">
        <v>2597</v>
      </c>
      <c r="E1669" t="s">
        <v>2616</v>
      </c>
      <c r="F1669" t="s">
        <v>190</v>
      </c>
      <c r="G1669" t="s">
        <v>3700</v>
      </c>
      <c r="H1669" t="s">
        <v>40</v>
      </c>
      <c r="I1669" t="s">
        <v>137</v>
      </c>
      <c r="J1669">
        <v>19</v>
      </c>
      <c r="K1669">
        <v>7282</v>
      </c>
      <c r="L1669">
        <v>138358</v>
      </c>
      <c r="M1669">
        <v>10</v>
      </c>
      <c r="N1669" t="s">
        <v>57</v>
      </c>
      <c r="O1669">
        <v>2</v>
      </c>
      <c r="P1669" t="s">
        <v>35</v>
      </c>
      <c r="Q1669">
        <v>26</v>
      </c>
      <c r="R1669">
        <v>353716</v>
      </c>
    </row>
    <row r="1670" spans="1:18" x14ac:dyDescent="0.3">
      <c r="A1670" t="s">
        <v>3701</v>
      </c>
      <c r="B1670" s="9">
        <v>45308</v>
      </c>
      <c r="C1670" t="s">
        <v>2596</v>
      </c>
      <c r="D1670" t="s">
        <v>2597</v>
      </c>
      <c r="E1670" t="s">
        <v>2616</v>
      </c>
      <c r="F1670" t="s">
        <v>1160</v>
      </c>
      <c r="G1670" t="s">
        <v>3702</v>
      </c>
      <c r="H1670" t="s">
        <v>32</v>
      </c>
      <c r="I1670" t="s">
        <v>117</v>
      </c>
      <c r="J1670">
        <v>7</v>
      </c>
      <c r="K1670">
        <v>5632</v>
      </c>
      <c r="L1670">
        <v>39424</v>
      </c>
      <c r="M1670" t="s">
        <v>27</v>
      </c>
      <c r="N1670" t="s">
        <v>26</v>
      </c>
      <c r="O1670">
        <v>4</v>
      </c>
      <c r="P1670" t="s">
        <v>28</v>
      </c>
      <c r="Q1670">
        <v>193</v>
      </c>
      <c r="R1670">
        <v>670990</v>
      </c>
    </row>
    <row r="1671" spans="1:18" x14ac:dyDescent="0.3">
      <c r="A1671" t="s">
        <v>3703</v>
      </c>
      <c r="B1671" s="9">
        <v>45308</v>
      </c>
      <c r="C1671" t="s">
        <v>2596</v>
      </c>
      <c r="D1671" t="s">
        <v>2597</v>
      </c>
      <c r="E1671" t="s">
        <v>2598</v>
      </c>
      <c r="F1671" t="s">
        <v>681</v>
      </c>
      <c r="G1671" t="s">
        <v>3704</v>
      </c>
      <c r="H1671" t="s">
        <v>40</v>
      </c>
      <c r="I1671" t="s">
        <v>70</v>
      </c>
      <c r="J1671">
        <v>20</v>
      </c>
      <c r="K1671">
        <v>13700</v>
      </c>
      <c r="L1671">
        <v>274000</v>
      </c>
      <c r="M1671">
        <v>15</v>
      </c>
      <c r="N1671" t="s">
        <v>47</v>
      </c>
      <c r="O1671">
        <v>2</v>
      </c>
      <c r="P1671" t="s">
        <v>35</v>
      </c>
      <c r="Q1671">
        <v>122</v>
      </c>
      <c r="R1671">
        <v>353716</v>
      </c>
    </row>
    <row r="1672" spans="1:18" x14ac:dyDescent="0.3">
      <c r="A1672" t="s">
        <v>3705</v>
      </c>
      <c r="B1672" s="9">
        <v>45309</v>
      </c>
      <c r="C1672" t="s">
        <v>2596</v>
      </c>
      <c r="D1672" t="s">
        <v>2597</v>
      </c>
      <c r="E1672" t="s">
        <v>2598</v>
      </c>
      <c r="F1672" t="s">
        <v>1157</v>
      </c>
      <c r="G1672" t="s">
        <v>3706</v>
      </c>
      <c r="H1672" t="s">
        <v>65</v>
      </c>
      <c r="I1672" t="s">
        <v>478</v>
      </c>
      <c r="J1672">
        <v>11</v>
      </c>
      <c r="K1672">
        <v>36899</v>
      </c>
      <c r="L1672">
        <v>405889</v>
      </c>
      <c r="M1672">
        <v>5</v>
      </c>
      <c r="N1672" t="s">
        <v>27</v>
      </c>
      <c r="O1672">
        <v>1</v>
      </c>
      <c r="P1672" t="s">
        <v>35</v>
      </c>
      <c r="Q1672">
        <v>24</v>
      </c>
      <c r="R1672">
        <v>647779</v>
      </c>
    </row>
    <row r="1673" spans="1:18" x14ac:dyDescent="0.3">
      <c r="A1673" t="s">
        <v>3707</v>
      </c>
      <c r="B1673" s="9">
        <v>45309</v>
      </c>
      <c r="C1673" t="s">
        <v>2596</v>
      </c>
      <c r="D1673" t="s">
        <v>2597</v>
      </c>
      <c r="E1673" t="s">
        <v>2598</v>
      </c>
      <c r="F1673" t="s">
        <v>94</v>
      </c>
      <c r="G1673" t="s">
        <v>3708</v>
      </c>
      <c r="H1673" t="s">
        <v>24</v>
      </c>
      <c r="I1673" t="s">
        <v>92</v>
      </c>
      <c r="J1673">
        <v>18</v>
      </c>
      <c r="K1673">
        <v>73311</v>
      </c>
      <c r="L1673">
        <v>1319598</v>
      </c>
      <c r="M1673">
        <v>15</v>
      </c>
      <c r="N1673" t="s">
        <v>47</v>
      </c>
      <c r="O1673">
        <v>1</v>
      </c>
      <c r="P1673" t="s">
        <v>35</v>
      </c>
      <c r="Q1673">
        <v>88</v>
      </c>
      <c r="R1673">
        <v>1309937</v>
      </c>
    </row>
    <row r="1674" spans="1:18" x14ac:dyDescent="0.3">
      <c r="A1674" t="s">
        <v>3709</v>
      </c>
      <c r="B1674" s="9">
        <v>45311</v>
      </c>
      <c r="C1674" t="s">
        <v>2596</v>
      </c>
      <c r="D1674" t="s">
        <v>2597</v>
      </c>
      <c r="E1674" t="s">
        <v>2352</v>
      </c>
      <c r="F1674" t="s">
        <v>1458</v>
      </c>
      <c r="G1674" t="s">
        <v>3710</v>
      </c>
      <c r="H1674" t="s">
        <v>45</v>
      </c>
      <c r="I1674" t="s">
        <v>74</v>
      </c>
      <c r="J1674">
        <v>4</v>
      </c>
      <c r="K1674">
        <v>34483</v>
      </c>
      <c r="L1674">
        <v>137932</v>
      </c>
      <c r="M1674">
        <v>0</v>
      </c>
      <c r="N1674" t="s">
        <v>57</v>
      </c>
      <c r="O1674">
        <v>2</v>
      </c>
      <c r="P1674" t="s">
        <v>35</v>
      </c>
      <c r="Q1674">
        <v>45</v>
      </c>
      <c r="R1674">
        <v>339514</v>
      </c>
    </row>
    <row r="1675" spans="1:18" x14ac:dyDescent="0.3">
      <c r="A1675" t="s">
        <v>3711</v>
      </c>
      <c r="B1675" s="9">
        <v>45313</v>
      </c>
      <c r="C1675" t="s">
        <v>2596</v>
      </c>
      <c r="D1675" t="s">
        <v>2597</v>
      </c>
      <c r="E1675" t="s">
        <v>2352</v>
      </c>
      <c r="F1675" t="s">
        <v>480</v>
      </c>
      <c r="G1675" t="s">
        <v>3712</v>
      </c>
      <c r="H1675" t="s">
        <v>32</v>
      </c>
      <c r="I1675" t="s">
        <v>113</v>
      </c>
      <c r="J1675">
        <v>6</v>
      </c>
      <c r="K1675">
        <v>1855</v>
      </c>
      <c r="L1675">
        <v>11130</v>
      </c>
      <c r="M1675">
        <v>0</v>
      </c>
      <c r="N1675" t="s">
        <v>26</v>
      </c>
      <c r="O1675">
        <v>4</v>
      </c>
      <c r="P1675" t="s">
        <v>35</v>
      </c>
      <c r="Q1675">
        <v>16</v>
      </c>
      <c r="R1675">
        <v>670990</v>
      </c>
    </row>
    <row r="1676" spans="1:18" x14ac:dyDescent="0.3">
      <c r="A1676" t="s">
        <v>3713</v>
      </c>
      <c r="B1676" s="9">
        <v>45313</v>
      </c>
      <c r="C1676" t="s">
        <v>2596</v>
      </c>
      <c r="D1676" t="s">
        <v>2597</v>
      </c>
      <c r="E1676" t="s">
        <v>2598</v>
      </c>
      <c r="F1676" t="s">
        <v>895</v>
      </c>
      <c r="G1676" t="s">
        <v>3714</v>
      </c>
      <c r="H1676" t="s">
        <v>45</v>
      </c>
      <c r="I1676" t="s">
        <v>130</v>
      </c>
      <c r="J1676">
        <v>15</v>
      </c>
      <c r="K1676">
        <v>11581</v>
      </c>
      <c r="L1676">
        <v>173715</v>
      </c>
      <c r="M1676">
        <v>20</v>
      </c>
      <c r="N1676" t="s">
        <v>26</v>
      </c>
      <c r="O1676">
        <v>5</v>
      </c>
      <c r="P1676" t="s">
        <v>28</v>
      </c>
      <c r="Q1676">
        <v>88</v>
      </c>
      <c r="R1676">
        <v>339514</v>
      </c>
    </row>
    <row r="1677" spans="1:18" x14ac:dyDescent="0.3">
      <c r="A1677" t="s">
        <v>3715</v>
      </c>
      <c r="B1677" s="9">
        <v>45314</v>
      </c>
      <c r="C1677" t="s">
        <v>2596</v>
      </c>
      <c r="D1677" t="s">
        <v>2597</v>
      </c>
      <c r="E1677" t="s">
        <v>2616</v>
      </c>
      <c r="F1677" t="s">
        <v>1467</v>
      </c>
      <c r="G1677" t="s">
        <v>3716</v>
      </c>
      <c r="H1677" t="s">
        <v>40</v>
      </c>
      <c r="I1677" t="s">
        <v>123</v>
      </c>
      <c r="J1677">
        <v>18</v>
      </c>
      <c r="K1677">
        <v>12593</v>
      </c>
      <c r="L1677">
        <v>226674</v>
      </c>
      <c r="M1677">
        <v>20</v>
      </c>
      <c r="N1677" t="s">
        <v>57</v>
      </c>
      <c r="O1677">
        <v>5</v>
      </c>
      <c r="P1677" t="s">
        <v>35</v>
      </c>
      <c r="Q1677">
        <v>152</v>
      </c>
      <c r="R1677">
        <v>353716</v>
      </c>
    </row>
    <row r="1678" spans="1:18" x14ac:dyDescent="0.3">
      <c r="A1678" t="s">
        <v>3717</v>
      </c>
      <c r="B1678" s="9">
        <v>45314</v>
      </c>
      <c r="C1678" t="s">
        <v>2596</v>
      </c>
      <c r="D1678" t="s">
        <v>2597</v>
      </c>
      <c r="E1678" t="s">
        <v>2616</v>
      </c>
      <c r="F1678" t="s">
        <v>324</v>
      </c>
      <c r="G1678" t="s">
        <v>3718</v>
      </c>
      <c r="H1678" t="s">
        <v>32</v>
      </c>
      <c r="I1678" t="s">
        <v>237</v>
      </c>
      <c r="J1678">
        <v>4</v>
      </c>
      <c r="K1678">
        <v>21615</v>
      </c>
      <c r="L1678">
        <v>86460</v>
      </c>
      <c r="M1678">
        <v>5</v>
      </c>
      <c r="N1678" t="s">
        <v>26</v>
      </c>
      <c r="O1678">
        <v>2</v>
      </c>
      <c r="P1678" t="s">
        <v>28</v>
      </c>
      <c r="Q1678">
        <v>97</v>
      </c>
      <c r="R1678">
        <v>670990</v>
      </c>
    </row>
    <row r="1679" spans="1:18" x14ac:dyDescent="0.3">
      <c r="A1679" t="s">
        <v>3719</v>
      </c>
      <c r="B1679" s="9">
        <v>45316</v>
      </c>
      <c r="C1679" t="s">
        <v>2596</v>
      </c>
      <c r="D1679" t="s">
        <v>2597</v>
      </c>
      <c r="E1679" t="s">
        <v>2616</v>
      </c>
      <c r="F1679" t="s">
        <v>376</v>
      </c>
      <c r="G1679" t="s">
        <v>27</v>
      </c>
      <c r="H1679" t="s">
        <v>45</v>
      </c>
      <c r="I1679" t="s">
        <v>98</v>
      </c>
      <c r="J1679">
        <v>12</v>
      </c>
      <c r="K1679">
        <v>30882</v>
      </c>
      <c r="L1679">
        <v>370584</v>
      </c>
      <c r="M1679">
        <v>0</v>
      </c>
      <c r="N1679" t="s">
        <v>47</v>
      </c>
      <c r="O1679">
        <v>4</v>
      </c>
      <c r="P1679" t="s">
        <v>35</v>
      </c>
      <c r="Q1679">
        <v>174</v>
      </c>
      <c r="R1679">
        <v>339514</v>
      </c>
    </row>
    <row r="1680" spans="1:18" x14ac:dyDescent="0.3">
      <c r="A1680" t="s">
        <v>3720</v>
      </c>
      <c r="B1680" s="9">
        <v>45316</v>
      </c>
      <c r="C1680" t="s">
        <v>2596</v>
      </c>
      <c r="D1680" t="s">
        <v>2597</v>
      </c>
      <c r="E1680" t="s">
        <v>2616</v>
      </c>
      <c r="F1680" t="s">
        <v>2058</v>
      </c>
      <c r="G1680" t="s">
        <v>3721</v>
      </c>
      <c r="H1680" t="s">
        <v>65</v>
      </c>
      <c r="I1680" t="s">
        <v>382</v>
      </c>
      <c r="J1680">
        <v>14</v>
      </c>
      <c r="K1680">
        <v>26379</v>
      </c>
      <c r="L1680">
        <v>369306</v>
      </c>
      <c r="M1680">
        <v>10</v>
      </c>
      <c r="N1680" t="s">
        <v>26</v>
      </c>
      <c r="O1680">
        <v>3</v>
      </c>
      <c r="P1680" t="s">
        <v>35</v>
      </c>
      <c r="Q1680">
        <v>110</v>
      </c>
      <c r="R1680">
        <v>647779</v>
      </c>
    </row>
    <row r="1681" spans="1:18" x14ac:dyDescent="0.3">
      <c r="A1681" t="s">
        <v>3722</v>
      </c>
      <c r="B1681" s="9">
        <v>45318</v>
      </c>
      <c r="C1681" t="s">
        <v>2596</v>
      </c>
      <c r="D1681" t="s">
        <v>2597</v>
      </c>
      <c r="E1681" t="s">
        <v>2616</v>
      </c>
      <c r="F1681" t="s">
        <v>1144</v>
      </c>
      <c r="G1681" t="s">
        <v>3723</v>
      </c>
      <c r="H1681" t="s">
        <v>32</v>
      </c>
      <c r="I1681" t="s">
        <v>158</v>
      </c>
      <c r="J1681">
        <v>2</v>
      </c>
      <c r="K1681">
        <v>24861</v>
      </c>
      <c r="L1681">
        <v>49722</v>
      </c>
      <c r="M1681" t="s">
        <v>27</v>
      </c>
      <c r="N1681" t="s">
        <v>26</v>
      </c>
      <c r="O1681">
        <v>4</v>
      </c>
      <c r="P1681" t="s">
        <v>35</v>
      </c>
      <c r="Q1681">
        <v>189</v>
      </c>
      <c r="R1681">
        <v>670990</v>
      </c>
    </row>
    <row r="1682" spans="1:18" x14ac:dyDescent="0.3">
      <c r="A1682" t="s">
        <v>3724</v>
      </c>
      <c r="B1682" s="9">
        <v>45318</v>
      </c>
      <c r="C1682" t="s">
        <v>2596</v>
      </c>
      <c r="D1682" t="s">
        <v>2597</v>
      </c>
      <c r="E1682" t="s">
        <v>2352</v>
      </c>
      <c r="F1682" t="s">
        <v>3725</v>
      </c>
      <c r="G1682" t="s">
        <v>3726</v>
      </c>
      <c r="H1682" t="s">
        <v>24</v>
      </c>
      <c r="I1682" t="s">
        <v>161</v>
      </c>
      <c r="J1682">
        <v>4</v>
      </c>
      <c r="K1682">
        <v>251454</v>
      </c>
      <c r="L1682">
        <v>1005816</v>
      </c>
      <c r="M1682">
        <v>15</v>
      </c>
      <c r="N1682" t="s">
        <v>26</v>
      </c>
      <c r="O1682">
        <v>2</v>
      </c>
      <c r="P1682" t="s">
        <v>35</v>
      </c>
      <c r="Q1682">
        <v>179</v>
      </c>
      <c r="R1682">
        <v>1309937</v>
      </c>
    </row>
    <row r="1683" spans="1:18" x14ac:dyDescent="0.3">
      <c r="A1683" t="s">
        <v>3727</v>
      </c>
      <c r="B1683" s="9">
        <v>45320</v>
      </c>
      <c r="C1683" t="s">
        <v>2596</v>
      </c>
      <c r="D1683" t="s">
        <v>2597</v>
      </c>
      <c r="E1683" t="s">
        <v>2616</v>
      </c>
      <c r="F1683" t="s">
        <v>1144</v>
      </c>
      <c r="G1683" t="s">
        <v>27</v>
      </c>
      <c r="H1683" t="s">
        <v>45</v>
      </c>
      <c r="I1683" t="s">
        <v>130</v>
      </c>
      <c r="J1683">
        <v>1</v>
      </c>
      <c r="K1683">
        <v>19676</v>
      </c>
      <c r="L1683">
        <v>19676</v>
      </c>
      <c r="M1683">
        <v>0</v>
      </c>
      <c r="N1683" t="s">
        <v>47</v>
      </c>
      <c r="O1683" t="s">
        <v>27</v>
      </c>
      <c r="P1683" t="s">
        <v>28</v>
      </c>
      <c r="Q1683">
        <v>60</v>
      </c>
      <c r="R1683">
        <v>339514</v>
      </c>
    </row>
    <row r="1684" spans="1:18" x14ac:dyDescent="0.3">
      <c r="A1684" t="s">
        <v>3728</v>
      </c>
      <c r="B1684" s="9">
        <v>45321</v>
      </c>
      <c r="C1684" t="s">
        <v>2596</v>
      </c>
      <c r="D1684" t="s">
        <v>2597</v>
      </c>
      <c r="E1684" t="s">
        <v>2616</v>
      </c>
      <c r="F1684" t="s">
        <v>1960</v>
      </c>
      <c r="G1684" t="s">
        <v>3729</v>
      </c>
      <c r="H1684" t="s">
        <v>45</v>
      </c>
      <c r="I1684" t="s">
        <v>74</v>
      </c>
      <c r="J1684">
        <v>2</v>
      </c>
      <c r="K1684">
        <v>36216</v>
      </c>
      <c r="L1684">
        <v>72432</v>
      </c>
      <c r="M1684" t="s">
        <v>27</v>
      </c>
      <c r="N1684" t="s">
        <v>34</v>
      </c>
      <c r="O1684">
        <v>3</v>
      </c>
      <c r="P1684" t="s">
        <v>27</v>
      </c>
      <c r="Q1684">
        <v>55</v>
      </c>
      <c r="R1684">
        <v>339514</v>
      </c>
    </row>
    <row r="1685" spans="1:18" x14ac:dyDescent="0.3">
      <c r="A1685" t="s">
        <v>3730</v>
      </c>
      <c r="B1685" s="9">
        <v>45322</v>
      </c>
      <c r="C1685" t="s">
        <v>2596</v>
      </c>
      <c r="D1685" t="s">
        <v>2597</v>
      </c>
      <c r="E1685" t="s">
        <v>2598</v>
      </c>
      <c r="F1685" t="s">
        <v>326</v>
      </c>
      <c r="G1685" t="s">
        <v>27</v>
      </c>
      <c r="H1685" t="s">
        <v>65</v>
      </c>
      <c r="I1685" t="s">
        <v>289</v>
      </c>
      <c r="J1685">
        <v>13</v>
      </c>
      <c r="K1685">
        <v>21878</v>
      </c>
      <c r="L1685">
        <v>284414</v>
      </c>
      <c r="M1685">
        <v>5</v>
      </c>
      <c r="N1685" t="s">
        <v>57</v>
      </c>
      <c r="O1685">
        <v>1</v>
      </c>
      <c r="P1685" t="s">
        <v>35</v>
      </c>
      <c r="Q1685">
        <v>54</v>
      </c>
      <c r="R1685">
        <v>647779</v>
      </c>
    </row>
    <row r="1686" spans="1:18" x14ac:dyDescent="0.3">
      <c r="A1686" t="s">
        <v>3731</v>
      </c>
      <c r="B1686" s="9">
        <v>45323</v>
      </c>
      <c r="C1686" t="s">
        <v>2596</v>
      </c>
      <c r="D1686" t="s">
        <v>2597</v>
      </c>
      <c r="E1686" t="s">
        <v>2598</v>
      </c>
      <c r="F1686" t="s">
        <v>921</v>
      </c>
      <c r="G1686" t="s">
        <v>3732</v>
      </c>
      <c r="H1686" t="s">
        <v>32</v>
      </c>
      <c r="I1686" t="s">
        <v>158</v>
      </c>
      <c r="J1686">
        <v>17</v>
      </c>
      <c r="K1686">
        <v>24740</v>
      </c>
      <c r="L1686">
        <v>420580</v>
      </c>
      <c r="M1686" t="s">
        <v>27</v>
      </c>
      <c r="N1686" t="s">
        <v>34</v>
      </c>
      <c r="O1686">
        <v>5</v>
      </c>
      <c r="P1686" t="s">
        <v>35</v>
      </c>
      <c r="Q1686">
        <v>115</v>
      </c>
      <c r="R1686">
        <v>670990</v>
      </c>
    </row>
    <row r="1687" spans="1:18" x14ac:dyDescent="0.3">
      <c r="A1687" t="s">
        <v>3733</v>
      </c>
      <c r="B1687" s="9">
        <v>45323</v>
      </c>
      <c r="C1687" t="s">
        <v>2596</v>
      </c>
      <c r="D1687" t="s">
        <v>2597</v>
      </c>
      <c r="E1687" t="s">
        <v>2352</v>
      </c>
      <c r="F1687" t="s">
        <v>3499</v>
      </c>
      <c r="G1687" t="s">
        <v>3734</v>
      </c>
      <c r="H1687" t="s">
        <v>40</v>
      </c>
      <c r="I1687" t="s">
        <v>41</v>
      </c>
      <c r="J1687">
        <v>9</v>
      </c>
      <c r="K1687">
        <v>13013</v>
      </c>
      <c r="L1687">
        <v>117117</v>
      </c>
      <c r="M1687">
        <v>0</v>
      </c>
      <c r="N1687" t="s">
        <v>47</v>
      </c>
      <c r="O1687">
        <v>4</v>
      </c>
      <c r="P1687" t="s">
        <v>35</v>
      </c>
      <c r="Q1687">
        <v>185</v>
      </c>
      <c r="R1687">
        <v>353716</v>
      </c>
    </row>
    <row r="1688" spans="1:18" x14ac:dyDescent="0.3">
      <c r="A1688" t="s">
        <v>3735</v>
      </c>
      <c r="B1688" s="9">
        <v>45324</v>
      </c>
      <c r="C1688" t="s">
        <v>2596</v>
      </c>
      <c r="D1688" t="s">
        <v>2597</v>
      </c>
      <c r="E1688" t="s">
        <v>2352</v>
      </c>
      <c r="F1688" t="s">
        <v>443</v>
      </c>
      <c r="G1688" t="s">
        <v>3736</v>
      </c>
      <c r="H1688" t="s">
        <v>32</v>
      </c>
      <c r="I1688" t="s">
        <v>158</v>
      </c>
      <c r="J1688">
        <v>18</v>
      </c>
      <c r="K1688">
        <v>14392</v>
      </c>
      <c r="L1688">
        <v>259056</v>
      </c>
      <c r="M1688">
        <v>10</v>
      </c>
      <c r="N1688" t="s">
        <v>57</v>
      </c>
      <c r="O1688">
        <v>4</v>
      </c>
      <c r="P1688" t="s">
        <v>35</v>
      </c>
      <c r="Q1688">
        <v>153</v>
      </c>
      <c r="R1688">
        <v>670990</v>
      </c>
    </row>
    <row r="1689" spans="1:18" x14ac:dyDescent="0.3">
      <c r="A1689" t="s">
        <v>3737</v>
      </c>
      <c r="B1689" s="9">
        <v>45324</v>
      </c>
      <c r="C1689" t="s">
        <v>2596</v>
      </c>
      <c r="D1689" t="s">
        <v>2597</v>
      </c>
      <c r="E1689" t="s">
        <v>2598</v>
      </c>
      <c r="F1689" t="s">
        <v>3303</v>
      </c>
      <c r="G1689" t="s">
        <v>3738</v>
      </c>
      <c r="H1689" t="s">
        <v>45</v>
      </c>
      <c r="I1689" t="s">
        <v>74</v>
      </c>
      <c r="J1689">
        <v>13</v>
      </c>
      <c r="K1689">
        <v>14392</v>
      </c>
      <c r="L1689">
        <v>187096</v>
      </c>
      <c r="M1689">
        <v>0</v>
      </c>
      <c r="N1689" t="s">
        <v>26</v>
      </c>
      <c r="O1689">
        <v>2</v>
      </c>
      <c r="P1689" t="s">
        <v>35</v>
      </c>
      <c r="Q1689">
        <v>4</v>
      </c>
      <c r="R1689">
        <v>339514</v>
      </c>
    </row>
    <row r="1690" spans="1:18" x14ac:dyDescent="0.3">
      <c r="A1690" t="s">
        <v>3739</v>
      </c>
      <c r="B1690" s="9">
        <v>45325</v>
      </c>
      <c r="C1690" t="s">
        <v>2596</v>
      </c>
      <c r="D1690" t="s">
        <v>2597</v>
      </c>
      <c r="E1690" t="s">
        <v>2598</v>
      </c>
      <c r="F1690" t="s">
        <v>1389</v>
      </c>
      <c r="G1690" t="s">
        <v>3740</v>
      </c>
      <c r="H1690" t="s">
        <v>24</v>
      </c>
      <c r="I1690" t="s">
        <v>174</v>
      </c>
      <c r="J1690">
        <v>19</v>
      </c>
      <c r="K1690">
        <v>75365</v>
      </c>
      <c r="L1690">
        <v>1431935</v>
      </c>
      <c r="M1690">
        <v>5</v>
      </c>
      <c r="N1690" t="s">
        <v>26</v>
      </c>
      <c r="O1690" t="s">
        <v>27</v>
      </c>
      <c r="P1690" t="s">
        <v>28</v>
      </c>
      <c r="Q1690">
        <v>0</v>
      </c>
      <c r="R1690">
        <v>1309937</v>
      </c>
    </row>
    <row r="1691" spans="1:18" x14ac:dyDescent="0.3">
      <c r="A1691" t="s">
        <v>3741</v>
      </c>
      <c r="B1691" s="9">
        <v>45326</v>
      </c>
      <c r="C1691" t="s">
        <v>2596</v>
      </c>
      <c r="D1691" t="s">
        <v>2597</v>
      </c>
      <c r="E1691" t="s">
        <v>2598</v>
      </c>
      <c r="F1691" t="s">
        <v>1187</v>
      </c>
      <c r="G1691" t="s">
        <v>27</v>
      </c>
      <c r="H1691" t="s">
        <v>45</v>
      </c>
      <c r="I1691" t="s">
        <v>82</v>
      </c>
      <c r="J1691">
        <v>12</v>
      </c>
      <c r="K1691">
        <v>16361</v>
      </c>
      <c r="L1691">
        <v>196332</v>
      </c>
      <c r="M1691">
        <v>0</v>
      </c>
      <c r="N1691" t="s">
        <v>27</v>
      </c>
      <c r="O1691">
        <v>5</v>
      </c>
      <c r="P1691" t="s">
        <v>35</v>
      </c>
      <c r="Q1691">
        <v>55</v>
      </c>
      <c r="R1691">
        <v>339514</v>
      </c>
    </row>
    <row r="1692" spans="1:18" x14ac:dyDescent="0.3">
      <c r="A1692" t="s">
        <v>3742</v>
      </c>
      <c r="B1692" s="9">
        <v>45326</v>
      </c>
      <c r="C1692" t="s">
        <v>2596</v>
      </c>
      <c r="D1692" t="s">
        <v>2597</v>
      </c>
      <c r="E1692" t="s">
        <v>2352</v>
      </c>
      <c r="F1692" t="s">
        <v>100</v>
      </c>
      <c r="G1692" t="s">
        <v>3743</v>
      </c>
      <c r="H1692" t="s">
        <v>32</v>
      </c>
      <c r="I1692" t="s">
        <v>95</v>
      </c>
      <c r="J1692">
        <v>1</v>
      </c>
      <c r="K1692">
        <v>9032</v>
      </c>
      <c r="L1692">
        <v>9032</v>
      </c>
      <c r="M1692">
        <v>20</v>
      </c>
      <c r="N1692" t="s">
        <v>26</v>
      </c>
      <c r="O1692">
        <v>5</v>
      </c>
      <c r="P1692" t="s">
        <v>35</v>
      </c>
      <c r="Q1692">
        <v>98</v>
      </c>
      <c r="R1692">
        <v>670990</v>
      </c>
    </row>
    <row r="1693" spans="1:18" x14ac:dyDescent="0.3">
      <c r="A1693" t="s">
        <v>3744</v>
      </c>
      <c r="B1693" s="9">
        <v>45328</v>
      </c>
      <c r="C1693" t="s">
        <v>2596</v>
      </c>
      <c r="D1693" t="s">
        <v>2597</v>
      </c>
      <c r="E1693" t="s">
        <v>2352</v>
      </c>
      <c r="F1693" t="s">
        <v>1123</v>
      </c>
      <c r="G1693" t="s">
        <v>3745</v>
      </c>
      <c r="H1693" t="s">
        <v>32</v>
      </c>
      <c r="I1693" t="s">
        <v>141</v>
      </c>
      <c r="J1693">
        <v>11</v>
      </c>
      <c r="K1693">
        <v>10273</v>
      </c>
      <c r="L1693">
        <v>113003</v>
      </c>
      <c r="M1693">
        <v>20</v>
      </c>
      <c r="N1693" t="s">
        <v>26</v>
      </c>
      <c r="O1693">
        <v>4</v>
      </c>
      <c r="P1693" t="s">
        <v>35</v>
      </c>
      <c r="Q1693">
        <v>132</v>
      </c>
      <c r="R1693">
        <v>670990</v>
      </c>
    </row>
    <row r="1694" spans="1:18" x14ac:dyDescent="0.3">
      <c r="A1694" t="s">
        <v>3746</v>
      </c>
      <c r="B1694" s="9">
        <v>45328</v>
      </c>
      <c r="C1694" t="s">
        <v>2596</v>
      </c>
      <c r="D1694" t="s">
        <v>2597</v>
      </c>
      <c r="E1694" t="s">
        <v>2598</v>
      </c>
      <c r="F1694" t="s">
        <v>335</v>
      </c>
      <c r="G1694" t="s">
        <v>3747</v>
      </c>
      <c r="H1694" t="s">
        <v>45</v>
      </c>
      <c r="I1694" t="s">
        <v>98</v>
      </c>
      <c r="J1694">
        <v>6</v>
      </c>
      <c r="K1694">
        <v>35604</v>
      </c>
      <c r="L1694">
        <v>213624</v>
      </c>
      <c r="M1694">
        <v>10</v>
      </c>
      <c r="N1694" t="s">
        <v>57</v>
      </c>
      <c r="O1694">
        <v>4</v>
      </c>
      <c r="P1694" t="s">
        <v>35</v>
      </c>
      <c r="Q1694">
        <v>185</v>
      </c>
      <c r="R1694">
        <v>339514</v>
      </c>
    </row>
    <row r="1695" spans="1:18" x14ac:dyDescent="0.3">
      <c r="A1695" t="s">
        <v>3748</v>
      </c>
      <c r="B1695" s="9">
        <v>45331</v>
      </c>
      <c r="C1695" t="s">
        <v>2596</v>
      </c>
      <c r="D1695" t="s">
        <v>2597</v>
      </c>
      <c r="E1695" t="s">
        <v>2616</v>
      </c>
      <c r="F1695" t="s">
        <v>1837</v>
      </c>
      <c r="G1695" t="s">
        <v>3749</v>
      </c>
      <c r="H1695" t="s">
        <v>65</v>
      </c>
      <c r="I1695" t="s">
        <v>78</v>
      </c>
      <c r="J1695">
        <v>20</v>
      </c>
      <c r="K1695">
        <v>72868</v>
      </c>
      <c r="L1695">
        <v>1457360</v>
      </c>
      <c r="M1695">
        <v>10</v>
      </c>
      <c r="N1695" t="s">
        <v>57</v>
      </c>
      <c r="O1695">
        <v>1</v>
      </c>
      <c r="P1695" t="s">
        <v>28</v>
      </c>
      <c r="Q1695">
        <v>60</v>
      </c>
      <c r="R1695">
        <v>647779</v>
      </c>
    </row>
    <row r="1696" spans="1:18" x14ac:dyDescent="0.3">
      <c r="A1696" t="s">
        <v>3750</v>
      </c>
      <c r="B1696" s="9">
        <v>45333</v>
      </c>
      <c r="C1696" t="s">
        <v>2596</v>
      </c>
      <c r="D1696" t="s">
        <v>2597</v>
      </c>
      <c r="E1696" t="s">
        <v>2598</v>
      </c>
      <c r="F1696" t="s">
        <v>296</v>
      </c>
      <c r="G1696" t="s">
        <v>3751</v>
      </c>
      <c r="H1696" t="s">
        <v>45</v>
      </c>
      <c r="I1696" t="s">
        <v>46</v>
      </c>
      <c r="J1696">
        <v>8</v>
      </c>
      <c r="K1696">
        <v>33885</v>
      </c>
      <c r="L1696">
        <v>271080</v>
      </c>
      <c r="M1696">
        <v>5</v>
      </c>
      <c r="N1696" t="s">
        <v>47</v>
      </c>
      <c r="O1696">
        <v>2</v>
      </c>
      <c r="P1696" t="s">
        <v>35</v>
      </c>
      <c r="Q1696">
        <v>163</v>
      </c>
      <c r="R1696">
        <v>339514</v>
      </c>
    </row>
    <row r="1697" spans="1:18" x14ac:dyDescent="0.3">
      <c r="A1697" t="s">
        <v>3752</v>
      </c>
      <c r="B1697" s="9">
        <v>45334</v>
      </c>
      <c r="C1697" t="s">
        <v>2596</v>
      </c>
      <c r="D1697" t="s">
        <v>2597</v>
      </c>
      <c r="E1697" t="s">
        <v>2616</v>
      </c>
      <c r="F1697" t="s">
        <v>762</v>
      </c>
      <c r="G1697" t="s">
        <v>3753</v>
      </c>
      <c r="H1697" t="s">
        <v>65</v>
      </c>
      <c r="I1697" t="s">
        <v>397</v>
      </c>
      <c r="J1697">
        <v>3</v>
      </c>
      <c r="K1697">
        <v>30333</v>
      </c>
      <c r="L1697">
        <v>90999</v>
      </c>
      <c r="M1697">
        <v>0</v>
      </c>
      <c r="N1697" t="s">
        <v>57</v>
      </c>
      <c r="O1697">
        <v>3</v>
      </c>
      <c r="P1697" t="s">
        <v>35</v>
      </c>
      <c r="Q1697">
        <v>11</v>
      </c>
      <c r="R1697">
        <v>647779</v>
      </c>
    </row>
    <row r="1698" spans="1:18" x14ac:dyDescent="0.3">
      <c r="A1698" t="s">
        <v>3754</v>
      </c>
      <c r="B1698" s="9">
        <v>45334</v>
      </c>
      <c r="C1698" t="s">
        <v>2596</v>
      </c>
      <c r="D1698" t="s">
        <v>2597</v>
      </c>
      <c r="E1698" t="s">
        <v>2598</v>
      </c>
      <c r="F1698" t="s">
        <v>895</v>
      </c>
      <c r="G1698" t="s">
        <v>3755</v>
      </c>
      <c r="H1698" t="s">
        <v>32</v>
      </c>
      <c r="I1698" t="s">
        <v>158</v>
      </c>
      <c r="J1698">
        <v>11</v>
      </c>
      <c r="K1698">
        <v>7586</v>
      </c>
      <c r="L1698">
        <v>83446</v>
      </c>
      <c r="M1698">
        <v>0</v>
      </c>
      <c r="N1698" t="s">
        <v>27</v>
      </c>
      <c r="O1698">
        <v>2</v>
      </c>
      <c r="P1698" t="s">
        <v>35</v>
      </c>
      <c r="Q1698">
        <v>196</v>
      </c>
      <c r="R1698">
        <v>670990</v>
      </c>
    </row>
    <row r="1699" spans="1:18" x14ac:dyDescent="0.3">
      <c r="A1699" t="s">
        <v>3756</v>
      </c>
      <c r="B1699" s="9">
        <v>45334</v>
      </c>
      <c r="C1699" t="s">
        <v>2596</v>
      </c>
      <c r="D1699" t="s">
        <v>2597</v>
      </c>
      <c r="E1699" t="s">
        <v>2616</v>
      </c>
      <c r="F1699" t="s">
        <v>1125</v>
      </c>
      <c r="G1699" t="s">
        <v>3757</v>
      </c>
      <c r="H1699" t="s">
        <v>24</v>
      </c>
      <c r="I1699" t="s">
        <v>56</v>
      </c>
      <c r="J1699">
        <v>7</v>
      </c>
      <c r="K1699">
        <v>272345</v>
      </c>
      <c r="L1699">
        <v>1906415</v>
      </c>
      <c r="M1699">
        <v>0</v>
      </c>
      <c r="N1699" t="s">
        <v>27</v>
      </c>
      <c r="O1699">
        <v>1</v>
      </c>
      <c r="P1699" t="s">
        <v>28</v>
      </c>
      <c r="Q1699">
        <v>198</v>
      </c>
      <c r="R1699">
        <v>1309937</v>
      </c>
    </row>
    <row r="1700" spans="1:18" x14ac:dyDescent="0.3">
      <c r="A1700" t="s">
        <v>3758</v>
      </c>
      <c r="B1700" s="9">
        <v>45336</v>
      </c>
      <c r="C1700" t="s">
        <v>2596</v>
      </c>
      <c r="D1700" t="s">
        <v>2597</v>
      </c>
      <c r="E1700" t="s">
        <v>2598</v>
      </c>
      <c r="F1700" t="s">
        <v>2979</v>
      </c>
      <c r="G1700" t="s">
        <v>3759</v>
      </c>
      <c r="H1700" t="s">
        <v>45</v>
      </c>
      <c r="I1700" t="s">
        <v>82</v>
      </c>
      <c r="J1700">
        <v>7</v>
      </c>
      <c r="K1700">
        <v>13122</v>
      </c>
      <c r="L1700">
        <v>91854</v>
      </c>
      <c r="M1700" t="s">
        <v>27</v>
      </c>
      <c r="N1700" t="s">
        <v>57</v>
      </c>
      <c r="O1700">
        <v>3</v>
      </c>
      <c r="P1700" t="s">
        <v>35</v>
      </c>
      <c r="Q1700">
        <v>147</v>
      </c>
      <c r="R1700">
        <v>339514</v>
      </c>
    </row>
    <row r="1701" spans="1:18" x14ac:dyDescent="0.3">
      <c r="A1701" t="s">
        <v>3760</v>
      </c>
      <c r="B1701" s="9">
        <v>45336</v>
      </c>
      <c r="C1701" t="s">
        <v>2596</v>
      </c>
      <c r="D1701" t="s">
        <v>2597</v>
      </c>
      <c r="E1701" t="s">
        <v>2598</v>
      </c>
      <c r="F1701" t="s">
        <v>418</v>
      </c>
      <c r="G1701" t="s">
        <v>3761</v>
      </c>
      <c r="H1701" t="s">
        <v>45</v>
      </c>
      <c r="I1701" t="s">
        <v>74</v>
      </c>
      <c r="J1701">
        <v>19</v>
      </c>
      <c r="K1701">
        <v>10920</v>
      </c>
      <c r="L1701">
        <v>207480</v>
      </c>
      <c r="M1701">
        <v>15</v>
      </c>
      <c r="N1701" t="s">
        <v>26</v>
      </c>
      <c r="O1701">
        <v>4</v>
      </c>
      <c r="P1701" t="s">
        <v>28</v>
      </c>
      <c r="Q1701">
        <v>6</v>
      </c>
      <c r="R1701">
        <v>339514</v>
      </c>
    </row>
    <row r="1702" spans="1:18" x14ac:dyDescent="0.3">
      <c r="A1702" t="s">
        <v>3762</v>
      </c>
      <c r="B1702" s="9">
        <v>45337</v>
      </c>
      <c r="C1702" t="s">
        <v>2596</v>
      </c>
      <c r="D1702" t="s">
        <v>2597</v>
      </c>
      <c r="E1702" t="s">
        <v>2352</v>
      </c>
      <c r="F1702" t="s">
        <v>1705</v>
      </c>
      <c r="G1702" t="s">
        <v>3763</v>
      </c>
      <c r="H1702" t="s">
        <v>24</v>
      </c>
      <c r="I1702" t="s">
        <v>25</v>
      </c>
      <c r="J1702">
        <v>18</v>
      </c>
      <c r="K1702">
        <v>254129</v>
      </c>
      <c r="L1702">
        <v>4574322</v>
      </c>
      <c r="M1702">
        <v>15</v>
      </c>
      <c r="N1702" t="s">
        <v>57</v>
      </c>
      <c r="O1702" t="s">
        <v>27</v>
      </c>
      <c r="P1702" t="s">
        <v>35</v>
      </c>
      <c r="Q1702">
        <v>121</v>
      </c>
      <c r="R1702">
        <v>1309937</v>
      </c>
    </row>
    <row r="1703" spans="1:18" x14ac:dyDescent="0.3">
      <c r="A1703" t="s">
        <v>3764</v>
      </c>
      <c r="B1703" s="9">
        <v>45337</v>
      </c>
      <c r="C1703" t="s">
        <v>2596</v>
      </c>
      <c r="D1703" t="s">
        <v>2597</v>
      </c>
      <c r="E1703" t="s">
        <v>2598</v>
      </c>
      <c r="F1703" t="s">
        <v>2021</v>
      </c>
      <c r="G1703" t="s">
        <v>3765</v>
      </c>
      <c r="H1703" t="s">
        <v>24</v>
      </c>
      <c r="I1703" t="s">
        <v>174</v>
      </c>
      <c r="J1703">
        <v>9</v>
      </c>
      <c r="K1703">
        <v>70518</v>
      </c>
      <c r="L1703">
        <v>634662</v>
      </c>
      <c r="M1703">
        <v>15</v>
      </c>
      <c r="N1703" t="s">
        <v>47</v>
      </c>
      <c r="O1703">
        <v>1</v>
      </c>
      <c r="P1703" t="s">
        <v>35</v>
      </c>
      <c r="Q1703">
        <v>142</v>
      </c>
      <c r="R1703">
        <v>1309937</v>
      </c>
    </row>
    <row r="1704" spans="1:18" x14ac:dyDescent="0.3">
      <c r="A1704" t="s">
        <v>3766</v>
      </c>
      <c r="B1704" s="9">
        <v>45338</v>
      </c>
      <c r="C1704" t="s">
        <v>2596</v>
      </c>
      <c r="D1704" t="s">
        <v>2597</v>
      </c>
      <c r="E1704" t="s">
        <v>2352</v>
      </c>
      <c r="F1704" t="s">
        <v>218</v>
      </c>
      <c r="G1704" t="s">
        <v>3767</v>
      </c>
      <c r="H1704" t="s">
        <v>45</v>
      </c>
      <c r="I1704" t="s">
        <v>130</v>
      </c>
      <c r="J1704">
        <v>19</v>
      </c>
      <c r="K1704">
        <v>30001</v>
      </c>
      <c r="L1704">
        <v>570019</v>
      </c>
      <c r="M1704">
        <v>5</v>
      </c>
      <c r="N1704" t="s">
        <v>57</v>
      </c>
      <c r="O1704">
        <v>4</v>
      </c>
      <c r="P1704" t="s">
        <v>35</v>
      </c>
      <c r="Q1704">
        <v>111</v>
      </c>
      <c r="R1704">
        <v>339514</v>
      </c>
    </row>
    <row r="1705" spans="1:18" x14ac:dyDescent="0.3">
      <c r="A1705" t="s">
        <v>3768</v>
      </c>
      <c r="B1705" s="9">
        <v>45340</v>
      </c>
      <c r="C1705" t="s">
        <v>2596</v>
      </c>
      <c r="D1705" t="s">
        <v>2597</v>
      </c>
      <c r="E1705" t="s">
        <v>2352</v>
      </c>
      <c r="F1705" t="s">
        <v>1992</v>
      </c>
      <c r="G1705" t="s">
        <v>3769</v>
      </c>
      <c r="H1705" t="s">
        <v>32</v>
      </c>
      <c r="I1705" t="s">
        <v>113</v>
      </c>
      <c r="J1705">
        <v>5</v>
      </c>
      <c r="K1705">
        <v>14880</v>
      </c>
      <c r="L1705">
        <v>74400</v>
      </c>
      <c r="M1705">
        <v>10</v>
      </c>
      <c r="N1705" t="s">
        <v>27</v>
      </c>
      <c r="O1705">
        <v>4</v>
      </c>
      <c r="P1705" t="s">
        <v>28</v>
      </c>
      <c r="Q1705">
        <v>113</v>
      </c>
      <c r="R1705">
        <v>670990</v>
      </c>
    </row>
    <row r="1706" spans="1:18" x14ac:dyDescent="0.3">
      <c r="A1706" t="s">
        <v>3770</v>
      </c>
      <c r="B1706" s="9">
        <v>45340</v>
      </c>
      <c r="C1706" t="s">
        <v>2596</v>
      </c>
      <c r="D1706" t="s">
        <v>2597</v>
      </c>
      <c r="E1706" t="s">
        <v>2598</v>
      </c>
      <c r="F1706" t="s">
        <v>3771</v>
      </c>
      <c r="G1706" t="s">
        <v>27</v>
      </c>
      <c r="H1706" t="s">
        <v>24</v>
      </c>
      <c r="I1706" t="s">
        <v>161</v>
      </c>
      <c r="J1706">
        <v>17</v>
      </c>
      <c r="K1706">
        <v>28548</v>
      </c>
      <c r="L1706">
        <v>485316</v>
      </c>
      <c r="M1706" t="s">
        <v>27</v>
      </c>
      <c r="N1706" t="s">
        <v>26</v>
      </c>
      <c r="O1706">
        <v>1</v>
      </c>
      <c r="P1706" t="s">
        <v>28</v>
      </c>
      <c r="Q1706">
        <v>196</v>
      </c>
      <c r="R1706">
        <v>1309937</v>
      </c>
    </row>
    <row r="1707" spans="1:18" x14ac:dyDescent="0.3">
      <c r="A1707" t="s">
        <v>3772</v>
      </c>
      <c r="B1707" s="9">
        <v>45341</v>
      </c>
      <c r="C1707" t="s">
        <v>2596</v>
      </c>
      <c r="D1707" t="s">
        <v>2597</v>
      </c>
      <c r="E1707" t="s">
        <v>2598</v>
      </c>
      <c r="F1707" t="s">
        <v>1654</v>
      </c>
      <c r="G1707" t="s">
        <v>3773</v>
      </c>
      <c r="H1707" t="s">
        <v>40</v>
      </c>
      <c r="I1707" t="s">
        <v>137</v>
      </c>
      <c r="J1707">
        <v>12</v>
      </c>
      <c r="K1707">
        <v>3670</v>
      </c>
      <c r="L1707">
        <v>44040</v>
      </c>
      <c r="M1707">
        <v>20</v>
      </c>
      <c r="N1707" t="s">
        <v>27</v>
      </c>
      <c r="O1707">
        <v>3</v>
      </c>
      <c r="P1707" t="s">
        <v>35</v>
      </c>
      <c r="Q1707">
        <v>42</v>
      </c>
      <c r="R1707">
        <v>353716</v>
      </c>
    </row>
    <row r="1708" spans="1:18" x14ac:dyDescent="0.3">
      <c r="A1708" t="s">
        <v>3774</v>
      </c>
      <c r="B1708" s="9">
        <v>45343</v>
      </c>
      <c r="C1708" t="s">
        <v>2596</v>
      </c>
      <c r="D1708" t="s">
        <v>2597</v>
      </c>
      <c r="E1708" t="s">
        <v>2598</v>
      </c>
      <c r="F1708" t="s">
        <v>901</v>
      </c>
      <c r="G1708" t="s">
        <v>3775</v>
      </c>
      <c r="H1708" t="s">
        <v>45</v>
      </c>
      <c r="I1708" t="s">
        <v>82</v>
      </c>
      <c r="J1708">
        <v>16</v>
      </c>
      <c r="K1708">
        <v>43059</v>
      </c>
      <c r="L1708">
        <v>688944</v>
      </c>
      <c r="M1708" t="s">
        <v>27</v>
      </c>
      <c r="N1708" t="s">
        <v>27</v>
      </c>
      <c r="O1708">
        <v>5</v>
      </c>
      <c r="P1708" t="s">
        <v>28</v>
      </c>
      <c r="Q1708">
        <v>126</v>
      </c>
      <c r="R1708">
        <v>339514</v>
      </c>
    </row>
    <row r="1709" spans="1:18" x14ac:dyDescent="0.3">
      <c r="A1709" t="s">
        <v>3776</v>
      </c>
      <c r="B1709" s="9">
        <v>45345</v>
      </c>
      <c r="C1709" t="s">
        <v>2596</v>
      </c>
      <c r="D1709" t="s">
        <v>2597</v>
      </c>
      <c r="E1709" t="s">
        <v>2598</v>
      </c>
      <c r="F1709" t="s">
        <v>3777</v>
      </c>
      <c r="G1709" t="s">
        <v>3778</v>
      </c>
      <c r="H1709" t="s">
        <v>45</v>
      </c>
      <c r="I1709" t="s">
        <v>46</v>
      </c>
      <c r="J1709">
        <v>12</v>
      </c>
      <c r="K1709">
        <v>39699</v>
      </c>
      <c r="L1709">
        <v>476388</v>
      </c>
      <c r="M1709">
        <v>20</v>
      </c>
      <c r="N1709" t="s">
        <v>26</v>
      </c>
      <c r="O1709">
        <v>3</v>
      </c>
      <c r="P1709" t="s">
        <v>27</v>
      </c>
      <c r="Q1709">
        <v>59</v>
      </c>
      <c r="R1709">
        <v>339514</v>
      </c>
    </row>
    <row r="1710" spans="1:18" x14ac:dyDescent="0.3">
      <c r="A1710" t="s">
        <v>3779</v>
      </c>
      <c r="B1710" s="9">
        <v>45345</v>
      </c>
      <c r="C1710" t="s">
        <v>2596</v>
      </c>
      <c r="D1710" t="s">
        <v>2597</v>
      </c>
      <c r="E1710" t="s">
        <v>2616</v>
      </c>
      <c r="F1710" t="s">
        <v>265</v>
      </c>
      <c r="G1710" t="s">
        <v>3780</v>
      </c>
      <c r="H1710" t="s">
        <v>65</v>
      </c>
      <c r="I1710" t="s">
        <v>102</v>
      </c>
      <c r="J1710">
        <v>9</v>
      </c>
      <c r="K1710">
        <v>96340</v>
      </c>
      <c r="L1710">
        <v>867060</v>
      </c>
      <c r="M1710">
        <v>10</v>
      </c>
      <c r="N1710" t="s">
        <v>34</v>
      </c>
      <c r="O1710">
        <v>2</v>
      </c>
      <c r="P1710" t="s">
        <v>35</v>
      </c>
      <c r="Q1710">
        <v>75</v>
      </c>
      <c r="R1710">
        <v>647779</v>
      </c>
    </row>
    <row r="1711" spans="1:18" x14ac:dyDescent="0.3">
      <c r="A1711" t="s">
        <v>3781</v>
      </c>
      <c r="B1711" s="9">
        <v>45347</v>
      </c>
      <c r="C1711" t="s">
        <v>2596</v>
      </c>
      <c r="D1711" t="s">
        <v>2597</v>
      </c>
      <c r="E1711" t="s">
        <v>2352</v>
      </c>
      <c r="F1711" t="s">
        <v>565</v>
      </c>
      <c r="G1711" t="s">
        <v>3782</v>
      </c>
      <c r="H1711" t="s">
        <v>40</v>
      </c>
      <c r="I1711" t="s">
        <v>171</v>
      </c>
      <c r="J1711">
        <v>16</v>
      </c>
      <c r="K1711">
        <v>6944</v>
      </c>
      <c r="L1711">
        <v>111104</v>
      </c>
      <c r="M1711">
        <v>20</v>
      </c>
      <c r="N1711" t="s">
        <v>57</v>
      </c>
      <c r="O1711" t="s">
        <v>27</v>
      </c>
      <c r="P1711" t="s">
        <v>35</v>
      </c>
      <c r="Q1711">
        <v>126</v>
      </c>
      <c r="R1711">
        <v>353716</v>
      </c>
    </row>
    <row r="1712" spans="1:18" x14ac:dyDescent="0.3">
      <c r="A1712" t="s">
        <v>3783</v>
      </c>
      <c r="B1712" s="9">
        <v>45347</v>
      </c>
      <c r="C1712" t="s">
        <v>2596</v>
      </c>
      <c r="D1712" t="s">
        <v>2597</v>
      </c>
      <c r="E1712" t="s">
        <v>2352</v>
      </c>
      <c r="F1712" t="s">
        <v>1104</v>
      </c>
      <c r="G1712" t="s">
        <v>3784</v>
      </c>
      <c r="H1712" t="s">
        <v>24</v>
      </c>
      <c r="I1712" t="s">
        <v>174</v>
      </c>
      <c r="J1712">
        <v>1</v>
      </c>
      <c r="K1712">
        <v>189430</v>
      </c>
      <c r="L1712">
        <v>189430</v>
      </c>
      <c r="M1712">
        <v>20</v>
      </c>
      <c r="N1712" t="s">
        <v>57</v>
      </c>
      <c r="O1712">
        <v>2</v>
      </c>
      <c r="P1712" t="s">
        <v>35</v>
      </c>
      <c r="Q1712">
        <v>26</v>
      </c>
      <c r="R1712">
        <v>1309937</v>
      </c>
    </row>
    <row r="1713" spans="1:18" x14ac:dyDescent="0.3">
      <c r="A1713" t="s">
        <v>3785</v>
      </c>
      <c r="B1713" s="9">
        <v>45347</v>
      </c>
      <c r="C1713" t="s">
        <v>2596</v>
      </c>
      <c r="D1713" t="s">
        <v>2597</v>
      </c>
      <c r="E1713" t="s">
        <v>2616</v>
      </c>
      <c r="F1713" t="s">
        <v>135</v>
      </c>
      <c r="G1713" t="s">
        <v>3786</v>
      </c>
      <c r="H1713" t="s">
        <v>24</v>
      </c>
      <c r="I1713" t="s">
        <v>174</v>
      </c>
      <c r="J1713">
        <v>18</v>
      </c>
      <c r="K1713">
        <v>36786</v>
      </c>
      <c r="L1713">
        <v>662148</v>
      </c>
      <c r="M1713">
        <v>0</v>
      </c>
      <c r="N1713" t="s">
        <v>57</v>
      </c>
      <c r="O1713">
        <v>5</v>
      </c>
      <c r="P1713" t="s">
        <v>28</v>
      </c>
      <c r="Q1713">
        <v>109</v>
      </c>
      <c r="R1713">
        <v>1309937</v>
      </c>
    </row>
    <row r="1714" spans="1:18" x14ac:dyDescent="0.3">
      <c r="A1714" t="s">
        <v>3787</v>
      </c>
      <c r="B1714" s="9">
        <v>45347</v>
      </c>
      <c r="C1714" t="s">
        <v>2596</v>
      </c>
      <c r="D1714" t="s">
        <v>2597</v>
      </c>
      <c r="E1714" t="s">
        <v>2598</v>
      </c>
      <c r="F1714" t="s">
        <v>1804</v>
      </c>
      <c r="G1714" t="s">
        <v>3788</v>
      </c>
      <c r="H1714" t="s">
        <v>40</v>
      </c>
      <c r="I1714" t="s">
        <v>41</v>
      </c>
      <c r="J1714">
        <v>2</v>
      </c>
      <c r="K1714">
        <v>2104</v>
      </c>
      <c r="L1714">
        <v>4208</v>
      </c>
      <c r="M1714">
        <v>0</v>
      </c>
      <c r="N1714" t="s">
        <v>27</v>
      </c>
      <c r="O1714">
        <v>2</v>
      </c>
      <c r="P1714" t="s">
        <v>35</v>
      </c>
      <c r="Q1714">
        <v>44</v>
      </c>
      <c r="R1714">
        <v>353716</v>
      </c>
    </row>
    <row r="1715" spans="1:18" x14ac:dyDescent="0.3">
      <c r="A1715" t="s">
        <v>3789</v>
      </c>
      <c r="B1715" s="9">
        <v>45347</v>
      </c>
      <c r="C1715" t="s">
        <v>2596</v>
      </c>
      <c r="D1715" t="s">
        <v>2597</v>
      </c>
      <c r="E1715" t="s">
        <v>2616</v>
      </c>
      <c r="F1715" t="s">
        <v>756</v>
      </c>
      <c r="G1715" t="s">
        <v>3790</v>
      </c>
      <c r="H1715" t="s">
        <v>24</v>
      </c>
      <c r="I1715" t="s">
        <v>61</v>
      </c>
      <c r="J1715">
        <v>15</v>
      </c>
      <c r="K1715">
        <v>169433</v>
      </c>
      <c r="L1715">
        <v>2541495</v>
      </c>
      <c r="M1715">
        <v>10</v>
      </c>
      <c r="N1715" t="s">
        <v>26</v>
      </c>
      <c r="O1715" t="s">
        <v>27</v>
      </c>
      <c r="P1715" t="s">
        <v>35</v>
      </c>
      <c r="Q1715">
        <v>93</v>
      </c>
      <c r="R1715">
        <v>1309937</v>
      </c>
    </row>
    <row r="1716" spans="1:18" x14ac:dyDescent="0.3">
      <c r="A1716" t="s">
        <v>3791</v>
      </c>
      <c r="B1716" s="9">
        <v>45348</v>
      </c>
      <c r="C1716" t="s">
        <v>2596</v>
      </c>
      <c r="D1716" t="s">
        <v>2597</v>
      </c>
      <c r="E1716" t="s">
        <v>2598</v>
      </c>
      <c r="F1716" t="s">
        <v>2058</v>
      </c>
      <c r="G1716" t="s">
        <v>27</v>
      </c>
      <c r="H1716" t="s">
        <v>32</v>
      </c>
      <c r="I1716" t="s">
        <v>237</v>
      </c>
      <c r="J1716">
        <v>15</v>
      </c>
      <c r="K1716">
        <v>2314</v>
      </c>
      <c r="L1716">
        <v>34710</v>
      </c>
      <c r="M1716">
        <v>5</v>
      </c>
      <c r="N1716" t="s">
        <v>27</v>
      </c>
      <c r="O1716">
        <v>5</v>
      </c>
      <c r="P1716" t="s">
        <v>35</v>
      </c>
      <c r="Q1716">
        <v>148</v>
      </c>
      <c r="R1716">
        <v>670990</v>
      </c>
    </row>
    <row r="1717" spans="1:18" x14ac:dyDescent="0.3">
      <c r="A1717" t="s">
        <v>3792</v>
      </c>
      <c r="B1717" s="9">
        <v>45348</v>
      </c>
      <c r="C1717" t="s">
        <v>2596</v>
      </c>
      <c r="D1717" t="s">
        <v>2597</v>
      </c>
      <c r="E1717" t="s">
        <v>2598</v>
      </c>
      <c r="F1717" t="s">
        <v>2858</v>
      </c>
      <c r="G1717" t="s">
        <v>3793</v>
      </c>
      <c r="H1717" t="s">
        <v>45</v>
      </c>
      <c r="I1717" t="s">
        <v>82</v>
      </c>
      <c r="J1717">
        <v>1</v>
      </c>
      <c r="K1717">
        <v>35416</v>
      </c>
      <c r="L1717">
        <v>35416</v>
      </c>
      <c r="M1717">
        <v>15</v>
      </c>
      <c r="N1717" t="s">
        <v>57</v>
      </c>
      <c r="O1717">
        <v>3</v>
      </c>
      <c r="P1717" t="s">
        <v>35</v>
      </c>
      <c r="Q1717">
        <v>109</v>
      </c>
      <c r="R1717">
        <v>339514</v>
      </c>
    </row>
    <row r="1718" spans="1:18" x14ac:dyDescent="0.3">
      <c r="A1718" t="s">
        <v>3794</v>
      </c>
      <c r="B1718" s="9">
        <v>45348</v>
      </c>
      <c r="C1718" t="s">
        <v>2596</v>
      </c>
      <c r="D1718" t="s">
        <v>2597</v>
      </c>
      <c r="E1718" t="s">
        <v>2616</v>
      </c>
      <c r="F1718" t="s">
        <v>986</v>
      </c>
      <c r="G1718" t="s">
        <v>27</v>
      </c>
      <c r="H1718" t="s">
        <v>32</v>
      </c>
      <c r="I1718" t="s">
        <v>33</v>
      </c>
      <c r="J1718">
        <v>16</v>
      </c>
      <c r="K1718">
        <v>1781</v>
      </c>
      <c r="L1718">
        <v>28496</v>
      </c>
      <c r="M1718">
        <v>5</v>
      </c>
      <c r="N1718" t="s">
        <v>57</v>
      </c>
      <c r="O1718">
        <v>7</v>
      </c>
      <c r="P1718" t="s">
        <v>28</v>
      </c>
      <c r="Q1718">
        <v>11</v>
      </c>
      <c r="R1718">
        <v>670990</v>
      </c>
    </row>
    <row r="1719" spans="1:18" x14ac:dyDescent="0.3">
      <c r="A1719" t="s">
        <v>3795</v>
      </c>
      <c r="B1719" s="9">
        <v>45349</v>
      </c>
      <c r="C1719" t="s">
        <v>2596</v>
      </c>
      <c r="D1719" t="s">
        <v>2597</v>
      </c>
      <c r="E1719" t="s">
        <v>2598</v>
      </c>
      <c r="F1719" t="s">
        <v>376</v>
      </c>
      <c r="G1719" t="s">
        <v>27</v>
      </c>
      <c r="H1719" t="s">
        <v>24</v>
      </c>
      <c r="I1719" t="s">
        <v>61</v>
      </c>
      <c r="J1719">
        <v>20</v>
      </c>
      <c r="K1719">
        <v>70773</v>
      </c>
      <c r="L1719">
        <v>1415460</v>
      </c>
      <c r="M1719">
        <v>0</v>
      </c>
      <c r="N1719" t="s">
        <v>26</v>
      </c>
      <c r="O1719" t="s">
        <v>27</v>
      </c>
      <c r="P1719" t="s">
        <v>35</v>
      </c>
      <c r="Q1719">
        <v>132</v>
      </c>
      <c r="R1719">
        <v>1309937</v>
      </c>
    </row>
    <row r="1720" spans="1:18" x14ac:dyDescent="0.3">
      <c r="A1720" t="s">
        <v>3796</v>
      </c>
      <c r="B1720" s="9">
        <v>45349</v>
      </c>
      <c r="C1720" t="s">
        <v>2596</v>
      </c>
      <c r="D1720" t="s">
        <v>2597</v>
      </c>
      <c r="E1720" t="s">
        <v>2616</v>
      </c>
      <c r="F1720" t="s">
        <v>1592</v>
      </c>
      <c r="G1720" t="s">
        <v>3797</v>
      </c>
      <c r="H1720" t="s">
        <v>32</v>
      </c>
      <c r="I1720" t="s">
        <v>33</v>
      </c>
      <c r="J1720">
        <v>6</v>
      </c>
      <c r="K1720">
        <v>4075</v>
      </c>
      <c r="L1720">
        <v>24450</v>
      </c>
      <c r="M1720" t="s">
        <v>27</v>
      </c>
      <c r="N1720" t="s">
        <v>26</v>
      </c>
      <c r="O1720">
        <v>4</v>
      </c>
      <c r="P1720" t="s">
        <v>35</v>
      </c>
      <c r="Q1720">
        <v>184</v>
      </c>
      <c r="R1720">
        <v>670990</v>
      </c>
    </row>
    <row r="1721" spans="1:18" x14ac:dyDescent="0.3">
      <c r="A1721" t="s">
        <v>3798</v>
      </c>
      <c r="B1721" s="9">
        <v>45349</v>
      </c>
      <c r="C1721" t="s">
        <v>2596</v>
      </c>
      <c r="D1721" t="s">
        <v>2597</v>
      </c>
      <c r="E1721" t="s">
        <v>2616</v>
      </c>
      <c r="F1721" t="s">
        <v>265</v>
      </c>
      <c r="G1721" t="s">
        <v>3799</v>
      </c>
      <c r="H1721" t="s">
        <v>32</v>
      </c>
      <c r="I1721" t="s">
        <v>95</v>
      </c>
      <c r="J1721">
        <v>14</v>
      </c>
      <c r="K1721">
        <v>15981</v>
      </c>
      <c r="L1721">
        <v>223734</v>
      </c>
      <c r="M1721">
        <v>0</v>
      </c>
      <c r="N1721" t="s">
        <v>34</v>
      </c>
      <c r="O1721" t="s">
        <v>27</v>
      </c>
      <c r="P1721" t="s">
        <v>27</v>
      </c>
      <c r="Q1721">
        <v>44</v>
      </c>
      <c r="R1721">
        <v>670990</v>
      </c>
    </row>
    <row r="1722" spans="1:18" x14ac:dyDescent="0.3">
      <c r="A1722" t="s">
        <v>3800</v>
      </c>
      <c r="B1722" s="9">
        <v>45350</v>
      </c>
      <c r="C1722" t="s">
        <v>2596</v>
      </c>
      <c r="D1722" t="s">
        <v>2597</v>
      </c>
      <c r="E1722" t="s">
        <v>2598</v>
      </c>
      <c r="F1722" t="s">
        <v>3180</v>
      </c>
      <c r="G1722" t="s">
        <v>3801</v>
      </c>
      <c r="H1722" t="s">
        <v>45</v>
      </c>
      <c r="I1722" t="s">
        <v>74</v>
      </c>
      <c r="J1722">
        <v>6</v>
      </c>
      <c r="K1722">
        <v>22412</v>
      </c>
      <c r="L1722">
        <v>134472</v>
      </c>
      <c r="M1722">
        <v>20</v>
      </c>
      <c r="N1722" t="s">
        <v>57</v>
      </c>
      <c r="O1722">
        <v>4</v>
      </c>
      <c r="P1722" t="s">
        <v>28</v>
      </c>
      <c r="Q1722">
        <v>23</v>
      </c>
      <c r="R1722">
        <v>339514</v>
      </c>
    </row>
    <row r="1723" spans="1:18" x14ac:dyDescent="0.3">
      <c r="A1723" t="s">
        <v>3802</v>
      </c>
      <c r="B1723" s="9">
        <v>45350</v>
      </c>
      <c r="C1723" t="s">
        <v>2596</v>
      </c>
      <c r="D1723" t="s">
        <v>2597</v>
      </c>
      <c r="E1723" t="s">
        <v>2616</v>
      </c>
      <c r="F1723" t="s">
        <v>1799</v>
      </c>
      <c r="G1723" t="s">
        <v>3803</v>
      </c>
      <c r="H1723" t="s">
        <v>32</v>
      </c>
      <c r="I1723" t="s">
        <v>237</v>
      </c>
      <c r="J1723">
        <v>1</v>
      </c>
      <c r="K1723">
        <v>14572</v>
      </c>
      <c r="L1723">
        <v>14572</v>
      </c>
      <c r="M1723">
        <v>5</v>
      </c>
      <c r="N1723" t="s">
        <v>26</v>
      </c>
      <c r="O1723">
        <v>3</v>
      </c>
      <c r="P1723" t="s">
        <v>35</v>
      </c>
      <c r="Q1723">
        <v>68</v>
      </c>
      <c r="R1723">
        <v>670990</v>
      </c>
    </row>
    <row r="1724" spans="1:18" x14ac:dyDescent="0.3">
      <c r="A1724" t="s">
        <v>3804</v>
      </c>
      <c r="B1724" s="9">
        <v>45351</v>
      </c>
      <c r="C1724" t="s">
        <v>2596</v>
      </c>
      <c r="D1724" t="s">
        <v>2597</v>
      </c>
      <c r="E1724" t="s">
        <v>2352</v>
      </c>
      <c r="F1724" t="s">
        <v>1039</v>
      </c>
      <c r="G1724" t="s">
        <v>3805</v>
      </c>
      <c r="H1724" t="s">
        <v>24</v>
      </c>
      <c r="I1724" t="s">
        <v>56</v>
      </c>
      <c r="J1724">
        <v>5</v>
      </c>
      <c r="K1724">
        <v>330147</v>
      </c>
      <c r="L1724">
        <v>1650735</v>
      </c>
      <c r="M1724">
        <v>0</v>
      </c>
      <c r="N1724" t="s">
        <v>26</v>
      </c>
      <c r="O1724">
        <v>2</v>
      </c>
      <c r="P1724" t="s">
        <v>35</v>
      </c>
      <c r="Q1724">
        <v>118</v>
      </c>
      <c r="R1724">
        <v>1309937</v>
      </c>
    </row>
    <row r="1725" spans="1:18" x14ac:dyDescent="0.3">
      <c r="A1725" t="s">
        <v>3806</v>
      </c>
      <c r="B1725" s="9">
        <v>45351</v>
      </c>
      <c r="C1725" t="s">
        <v>2596</v>
      </c>
      <c r="D1725" t="s">
        <v>2597</v>
      </c>
      <c r="E1725" t="s">
        <v>2598</v>
      </c>
      <c r="F1725" t="s">
        <v>313</v>
      </c>
      <c r="G1725" t="s">
        <v>3807</v>
      </c>
      <c r="H1725" t="s">
        <v>45</v>
      </c>
      <c r="I1725" t="s">
        <v>74</v>
      </c>
      <c r="J1725">
        <v>8</v>
      </c>
      <c r="K1725">
        <v>38392</v>
      </c>
      <c r="L1725">
        <v>307136</v>
      </c>
      <c r="M1725" t="s">
        <v>27</v>
      </c>
      <c r="N1725" t="s">
        <v>57</v>
      </c>
      <c r="O1725">
        <v>5</v>
      </c>
      <c r="P1725" t="s">
        <v>28</v>
      </c>
      <c r="Q1725">
        <v>200</v>
      </c>
      <c r="R1725">
        <v>339514</v>
      </c>
    </row>
    <row r="1726" spans="1:18" x14ac:dyDescent="0.3">
      <c r="A1726" t="s">
        <v>3808</v>
      </c>
      <c r="B1726" s="9">
        <v>45351</v>
      </c>
      <c r="C1726" t="s">
        <v>2596</v>
      </c>
      <c r="D1726" t="s">
        <v>2597</v>
      </c>
      <c r="E1726" t="s">
        <v>2616</v>
      </c>
      <c r="F1726" t="s">
        <v>3809</v>
      </c>
      <c r="G1726" t="s">
        <v>3810</v>
      </c>
      <c r="H1726" t="s">
        <v>32</v>
      </c>
      <c r="I1726" t="s">
        <v>95</v>
      </c>
      <c r="J1726">
        <v>14</v>
      </c>
      <c r="K1726">
        <v>8000</v>
      </c>
      <c r="L1726">
        <v>112000</v>
      </c>
      <c r="M1726" t="s">
        <v>27</v>
      </c>
      <c r="N1726" t="s">
        <v>57</v>
      </c>
      <c r="O1726">
        <v>2</v>
      </c>
      <c r="P1726" t="s">
        <v>35</v>
      </c>
      <c r="Q1726">
        <v>97</v>
      </c>
      <c r="R1726">
        <v>670990</v>
      </c>
    </row>
    <row r="1727" spans="1:18" x14ac:dyDescent="0.3">
      <c r="A1727" t="s">
        <v>3811</v>
      </c>
      <c r="B1727" s="9">
        <v>45352</v>
      </c>
      <c r="C1727" t="s">
        <v>2596</v>
      </c>
      <c r="D1727" t="s">
        <v>2597</v>
      </c>
      <c r="E1727" t="s">
        <v>2598</v>
      </c>
      <c r="F1727" t="s">
        <v>470</v>
      </c>
      <c r="G1727" t="s">
        <v>3812</v>
      </c>
      <c r="H1727" t="s">
        <v>45</v>
      </c>
      <c r="I1727" t="s">
        <v>211</v>
      </c>
      <c r="J1727">
        <v>17</v>
      </c>
      <c r="K1727">
        <v>28411</v>
      </c>
      <c r="L1727">
        <v>482987</v>
      </c>
      <c r="M1727">
        <v>5</v>
      </c>
      <c r="N1727" t="s">
        <v>47</v>
      </c>
      <c r="O1727">
        <v>2</v>
      </c>
      <c r="P1727" t="s">
        <v>35</v>
      </c>
      <c r="Q1727">
        <v>45</v>
      </c>
      <c r="R1727">
        <v>339514</v>
      </c>
    </row>
    <row r="1728" spans="1:18" x14ac:dyDescent="0.3">
      <c r="A1728" t="s">
        <v>3813</v>
      </c>
      <c r="B1728" s="9">
        <v>45352</v>
      </c>
      <c r="C1728" t="s">
        <v>2596</v>
      </c>
      <c r="D1728" t="s">
        <v>2597</v>
      </c>
      <c r="E1728" t="s">
        <v>2598</v>
      </c>
      <c r="F1728" t="s">
        <v>347</v>
      </c>
      <c r="G1728" t="s">
        <v>3814</v>
      </c>
      <c r="H1728" t="s">
        <v>32</v>
      </c>
      <c r="I1728" t="s">
        <v>33</v>
      </c>
      <c r="J1728">
        <v>8</v>
      </c>
      <c r="K1728">
        <v>20279</v>
      </c>
      <c r="L1728">
        <v>162232</v>
      </c>
      <c r="M1728" t="s">
        <v>27</v>
      </c>
      <c r="N1728" t="s">
        <v>26</v>
      </c>
      <c r="O1728">
        <v>5</v>
      </c>
      <c r="P1728" t="s">
        <v>28</v>
      </c>
      <c r="Q1728">
        <v>154</v>
      </c>
      <c r="R1728">
        <v>670990</v>
      </c>
    </row>
    <row r="1729" spans="1:18" x14ac:dyDescent="0.3">
      <c r="A1729" t="s">
        <v>3815</v>
      </c>
      <c r="B1729" s="9">
        <v>45353</v>
      </c>
      <c r="C1729" t="s">
        <v>2596</v>
      </c>
      <c r="D1729" t="s">
        <v>2597</v>
      </c>
      <c r="E1729" t="s">
        <v>2616</v>
      </c>
      <c r="F1729" t="s">
        <v>455</v>
      </c>
      <c r="G1729" t="s">
        <v>3816</v>
      </c>
      <c r="H1729" t="s">
        <v>40</v>
      </c>
      <c r="I1729" t="s">
        <v>123</v>
      </c>
      <c r="J1729">
        <v>13</v>
      </c>
      <c r="K1729">
        <v>11190</v>
      </c>
      <c r="L1729">
        <v>145470</v>
      </c>
      <c r="M1729">
        <v>10</v>
      </c>
      <c r="N1729" t="s">
        <v>27</v>
      </c>
      <c r="O1729" t="s">
        <v>27</v>
      </c>
      <c r="P1729" t="s">
        <v>35</v>
      </c>
      <c r="Q1729">
        <v>184</v>
      </c>
      <c r="R1729">
        <v>353716</v>
      </c>
    </row>
    <row r="1730" spans="1:18" x14ac:dyDescent="0.3">
      <c r="A1730" t="s">
        <v>3817</v>
      </c>
      <c r="B1730" s="9">
        <v>45353</v>
      </c>
      <c r="C1730" t="s">
        <v>2596</v>
      </c>
      <c r="D1730" t="s">
        <v>2597</v>
      </c>
      <c r="E1730" t="s">
        <v>2352</v>
      </c>
      <c r="F1730" t="s">
        <v>898</v>
      </c>
      <c r="G1730" t="s">
        <v>3818</v>
      </c>
      <c r="H1730" t="s">
        <v>65</v>
      </c>
      <c r="I1730" t="s">
        <v>78</v>
      </c>
      <c r="J1730">
        <v>8</v>
      </c>
      <c r="K1730">
        <v>48645</v>
      </c>
      <c r="L1730">
        <v>389160</v>
      </c>
      <c r="M1730">
        <v>10</v>
      </c>
      <c r="N1730" t="s">
        <v>34</v>
      </c>
      <c r="O1730">
        <v>5</v>
      </c>
      <c r="P1730" t="s">
        <v>28</v>
      </c>
      <c r="Q1730">
        <v>23</v>
      </c>
      <c r="R1730">
        <v>647779</v>
      </c>
    </row>
    <row r="1731" spans="1:18" x14ac:dyDescent="0.3">
      <c r="A1731" t="s">
        <v>3819</v>
      </c>
      <c r="B1731" s="9">
        <v>45353</v>
      </c>
      <c r="C1731" t="s">
        <v>2596</v>
      </c>
      <c r="D1731" t="s">
        <v>2597</v>
      </c>
      <c r="E1731" t="s">
        <v>2598</v>
      </c>
      <c r="F1731" t="s">
        <v>3820</v>
      </c>
      <c r="G1731" t="s">
        <v>3821</v>
      </c>
      <c r="H1731" t="s">
        <v>40</v>
      </c>
      <c r="I1731" t="s">
        <v>41</v>
      </c>
      <c r="J1731">
        <v>5</v>
      </c>
      <c r="K1731">
        <v>15534</v>
      </c>
      <c r="L1731">
        <v>77670</v>
      </c>
      <c r="M1731">
        <v>5</v>
      </c>
      <c r="N1731" t="s">
        <v>47</v>
      </c>
      <c r="O1731">
        <v>2</v>
      </c>
      <c r="P1731" t="s">
        <v>35</v>
      </c>
      <c r="Q1731">
        <v>18</v>
      </c>
      <c r="R1731">
        <v>353716</v>
      </c>
    </row>
    <row r="1732" spans="1:18" x14ac:dyDescent="0.3">
      <c r="A1732" t="s">
        <v>3822</v>
      </c>
      <c r="B1732" s="9">
        <v>45353</v>
      </c>
      <c r="C1732" t="s">
        <v>2596</v>
      </c>
      <c r="D1732" t="s">
        <v>2597</v>
      </c>
      <c r="E1732" t="s">
        <v>2598</v>
      </c>
      <c r="F1732" t="s">
        <v>2311</v>
      </c>
      <c r="G1732" t="s">
        <v>3823</v>
      </c>
      <c r="H1732" t="s">
        <v>65</v>
      </c>
      <c r="I1732" t="s">
        <v>478</v>
      </c>
      <c r="J1732">
        <v>3</v>
      </c>
      <c r="K1732">
        <v>45240</v>
      </c>
      <c r="L1732">
        <v>135720</v>
      </c>
      <c r="M1732">
        <v>0</v>
      </c>
      <c r="N1732" t="s">
        <v>26</v>
      </c>
      <c r="O1732">
        <v>5</v>
      </c>
      <c r="P1732" t="s">
        <v>35</v>
      </c>
      <c r="Q1732">
        <v>10</v>
      </c>
      <c r="R1732">
        <v>647779</v>
      </c>
    </row>
    <row r="1733" spans="1:18" x14ac:dyDescent="0.3">
      <c r="A1733" t="s">
        <v>3824</v>
      </c>
      <c r="B1733" s="9">
        <v>45353</v>
      </c>
      <c r="C1733" t="s">
        <v>2596</v>
      </c>
      <c r="D1733" t="s">
        <v>2597</v>
      </c>
      <c r="E1733" t="s">
        <v>2598</v>
      </c>
      <c r="F1733" t="s">
        <v>531</v>
      </c>
      <c r="G1733" t="s">
        <v>3825</v>
      </c>
      <c r="H1733" t="s">
        <v>40</v>
      </c>
      <c r="I1733" t="s">
        <v>123</v>
      </c>
      <c r="J1733">
        <v>6</v>
      </c>
      <c r="K1733">
        <v>17837</v>
      </c>
      <c r="L1733">
        <v>107022</v>
      </c>
      <c r="M1733" t="s">
        <v>27</v>
      </c>
      <c r="N1733" t="s">
        <v>57</v>
      </c>
      <c r="O1733">
        <v>3</v>
      </c>
      <c r="P1733" t="s">
        <v>28</v>
      </c>
      <c r="Q1733">
        <v>174</v>
      </c>
      <c r="R1733">
        <v>353716</v>
      </c>
    </row>
    <row r="1734" spans="1:18" x14ac:dyDescent="0.3">
      <c r="A1734" t="s">
        <v>3826</v>
      </c>
      <c r="B1734" s="9">
        <v>45354</v>
      </c>
      <c r="C1734" t="s">
        <v>2596</v>
      </c>
      <c r="D1734" t="s">
        <v>2597</v>
      </c>
      <c r="E1734" t="s">
        <v>2616</v>
      </c>
      <c r="F1734" t="s">
        <v>122</v>
      </c>
      <c r="G1734" t="s">
        <v>3827</v>
      </c>
      <c r="H1734" t="s">
        <v>45</v>
      </c>
      <c r="I1734" t="s">
        <v>82</v>
      </c>
      <c r="J1734">
        <v>19</v>
      </c>
      <c r="K1734">
        <v>18672</v>
      </c>
      <c r="L1734">
        <v>354768</v>
      </c>
      <c r="M1734">
        <v>0</v>
      </c>
      <c r="N1734" t="s">
        <v>57</v>
      </c>
      <c r="O1734">
        <v>1</v>
      </c>
      <c r="P1734" t="s">
        <v>27</v>
      </c>
      <c r="Q1734">
        <v>147</v>
      </c>
      <c r="R1734">
        <v>339514</v>
      </c>
    </row>
    <row r="1735" spans="1:18" x14ac:dyDescent="0.3">
      <c r="A1735" t="s">
        <v>3828</v>
      </c>
      <c r="B1735" s="9">
        <v>45354</v>
      </c>
      <c r="C1735" t="s">
        <v>2596</v>
      </c>
      <c r="D1735" t="s">
        <v>2597</v>
      </c>
      <c r="E1735" t="s">
        <v>2598</v>
      </c>
      <c r="F1735" t="s">
        <v>1286</v>
      </c>
      <c r="G1735" t="s">
        <v>3829</v>
      </c>
      <c r="H1735" t="s">
        <v>24</v>
      </c>
      <c r="I1735" t="s">
        <v>56</v>
      </c>
      <c r="J1735">
        <v>16</v>
      </c>
      <c r="K1735">
        <v>18002</v>
      </c>
      <c r="L1735">
        <v>288032</v>
      </c>
      <c r="M1735">
        <v>0</v>
      </c>
      <c r="N1735" t="s">
        <v>47</v>
      </c>
      <c r="O1735">
        <v>4</v>
      </c>
      <c r="P1735" t="s">
        <v>35</v>
      </c>
      <c r="Q1735">
        <v>45</v>
      </c>
      <c r="R1735">
        <v>1309937</v>
      </c>
    </row>
    <row r="1736" spans="1:18" x14ac:dyDescent="0.3">
      <c r="A1736" t="s">
        <v>3830</v>
      </c>
      <c r="B1736" s="9">
        <v>45354</v>
      </c>
      <c r="C1736" t="s">
        <v>2596</v>
      </c>
      <c r="D1736" t="s">
        <v>2597</v>
      </c>
      <c r="E1736" t="s">
        <v>2616</v>
      </c>
      <c r="F1736" t="s">
        <v>2869</v>
      </c>
      <c r="G1736" t="s">
        <v>27</v>
      </c>
      <c r="H1736" t="s">
        <v>65</v>
      </c>
      <c r="I1736" t="s">
        <v>478</v>
      </c>
      <c r="J1736">
        <v>14</v>
      </c>
      <c r="K1736">
        <v>117426</v>
      </c>
      <c r="L1736">
        <v>1643964</v>
      </c>
      <c r="M1736">
        <v>15</v>
      </c>
      <c r="N1736" t="s">
        <v>47</v>
      </c>
      <c r="O1736">
        <v>4</v>
      </c>
      <c r="P1736" t="s">
        <v>35</v>
      </c>
      <c r="Q1736">
        <v>37</v>
      </c>
      <c r="R1736">
        <v>647779</v>
      </c>
    </row>
    <row r="1737" spans="1:18" x14ac:dyDescent="0.3">
      <c r="A1737" t="s">
        <v>3831</v>
      </c>
      <c r="B1737" s="9">
        <v>45355</v>
      </c>
      <c r="C1737" t="s">
        <v>2596</v>
      </c>
      <c r="D1737" t="s">
        <v>2597</v>
      </c>
      <c r="E1737" t="s">
        <v>2598</v>
      </c>
      <c r="F1737" t="s">
        <v>2951</v>
      </c>
      <c r="G1737" t="s">
        <v>3832</v>
      </c>
      <c r="H1737" t="s">
        <v>32</v>
      </c>
      <c r="I1737" t="s">
        <v>33</v>
      </c>
      <c r="J1737">
        <v>20</v>
      </c>
      <c r="K1737">
        <v>11439</v>
      </c>
      <c r="L1737">
        <v>228780</v>
      </c>
      <c r="M1737" t="s">
        <v>27</v>
      </c>
      <c r="N1737" t="s">
        <v>26</v>
      </c>
      <c r="O1737">
        <v>5</v>
      </c>
      <c r="P1737" t="s">
        <v>28</v>
      </c>
      <c r="Q1737">
        <v>189</v>
      </c>
      <c r="R1737">
        <v>670990</v>
      </c>
    </row>
    <row r="1738" spans="1:18" x14ac:dyDescent="0.3">
      <c r="A1738" t="s">
        <v>3833</v>
      </c>
      <c r="B1738" s="9">
        <v>45356</v>
      </c>
      <c r="C1738" t="s">
        <v>2596</v>
      </c>
      <c r="D1738" t="s">
        <v>2597</v>
      </c>
      <c r="E1738" t="s">
        <v>2352</v>
      </c>
      <c r="F1738" t="s">
        <v>967</v>
      </c>
      <c r="G1738" t="s">
        <v>3834</v>
      </c>
      <c r="H1738" t="s">
        <v>40</v>
      </c>
      <c r="I1738" t="s">
        <v>70</v>
      </c>
      <c r="J1738">
        <v>5</v>
      </c>
      <c r="K1738">
        <v>5374</v>
      </c>
      <c r="L1738">
        <v>26870</v>
      </c>
      <c r="M1738">
        <v>20</v>
      </c>
      <c r="N1738" t="s">
        <v>26</v>
      </c>
      <c r="O1738">
        <v>5</v>
      </c>
      <c r="P1738" t="s">
        <v>35</v>
      </c>
      <c r="Q1738">
        <v>156</v>
      </c>
      <c r="R1738">
        <v>353716</v>
      </c>
    </row>
    <row r="1739" spans="1:18" x14ac:dyDescent="0.3">
      <c r="A1739" t="s">
        <v>3835</v>
      </c>
      <c r="B1739" s="9">
        <v>45357</v>
      </c>
      <c r="C1739" t="s">
        <v>2596</v>
      </c>
      <c r="D1739" t="s">
        <v>2597</v>
      </c>
      <c r="E1739" t="s">
        <v>2616</v>
      </c>
      <c r="F1739" t="s">
        <v>658</v>
      </c>
      <c r="G1739" t="s">
        <v>3836</v>
      </c>
      <c r="H1739" t="s">
        <v>45</v>
      </c>
      <c r="I1739" t="s">
        <v>181</v>
      </c>
      <c r="J1739">
        <v>2</v>
      </c>
      <c r="K1739">
        <v>16431</v>
      </c>
      <c r="L1739">
        <v>32862</v>
      </c>
      <c r="M1739">
        <v>20</v>
      </c>
      <c r="N1739" t="s">
        <v>57</v>
      </c>
      <c r="O1739">
        <v>2</v>
      </c>
      <c r="P1739" t="s">
        <v>35</v>
      </c>
      <c r="Q1739">
        <v>188</v>
      </c>
      <c r="R1739">
        <v>339514</v>
      </c>
    </row>
    <row r="1740" spans="1:18" x14ac:dyDescent="0.3">
      <c r="A1740" t="s">
        <v>3837</v>
      </c>
      <c r="B1740" s="9">
        <v>45357</v>
      </c>
      <c r="C1740" t="s">
        <v>2596</v>
      </c>
      <c r="D1740" t="s">
        <v>2597</v>
      </c>
      <c r="E1740" t="s">
        <v>2616</v>
      </c>
      <c r="F1740" t="s">
        <v>2527</v>
      </c>
      <c r="G1740" t="s">
        <v>3838</v>
      </c>
      <c r="H1740" t="s">
        <v>45</v>
      </c>
      <c r="I1740" t="s">
        <v>130</v>
      </c>
      <c r="J1740">
        <v>7</v>
      </c>
      <c r="K1740">
        <v>29276</v>
      </c>
      <c r="L1740">
        <v>204932</v>
      </c>
      <c r="M1740">
        <v>5</v>
      </c>
      <c r="N1740" t="s">
        <v>57</v>
      </c>
      <c r="O1740">
        <v>3</v>
      </c>
      <c r="P1740" t="s">
        <v>35</v>
      </c>
      <c r="Q1740">
        <v>43</v>
      </c>
      <c r="R1740">
        <v>339514</v>
      </c>
    </row>
    <row r="1741" spans="1:18" x14ac:dyDescent="0.3">
      <c r="A1741" t="s">
        <v>3839</v>
      </c>
      <c r="B1741" s="9">
        <v>45357</v>
      </c>
      <c r="C1741" t="s">
        <v>2596</v>
      </c>
      <c r="D1741" t="s">
        <v>2597</v>
      </c>
      <c r="E1741" t="s">
        <v>2616</v>
      </c>
      <c r="F1741" t="s">
        <v>2979</v>
      </c>
      <c r="G1741" t="s">
        <v>3840</v>
      </c>
      <c r="H1741" t="s">
        <v>45</v>
      </c>
      <c r="I1741" t="s">
        <v>181</v>
      </c>
      <c r="J1741">
        <v>7</v>
      </c>
      <c r="K1741">
        <v>15771</v>
      </c>
      <c r="L1741">
        <v>110397</v>
      </c>
      <c r="M1741">
        <v>15</v>
      </c>
      <c r="N1741" t="s">
        <v>27</v>
      </c>
      <c r="O1741">
        <v>4</v>
      </c>
      <c r="P1741" t="s">
        <v>35</v>
      </c>
      <c r="Q1741">
        <v>65</v>
      </c>
      <c r="R1741">
        <v>339514</v>
      </c>
    </row>
    <row r="1742" spans="1:18" x14ac:dyDescent="0.3">
      <c r="A1742" t="s">
        <v>3841</v>
      </c>
      <c r="B1742" s="9">
        <v>45357</v>
      </c>
      <c r="C1742" t="s">
        <v>2596</v>
      </c>
      <c r="D1742" t="s">
        <v>2597</v>
      </c>
      <c r="E1742" t="s">
        <v>2352</v>
      </c>
      <c r="F1742" t="s">
        <v>684</v>
      </c>
      <c r="G1742" t="s">
        <v>27</v>
      </c>
      <c r="H1742" t="s">
        <v>40</v>
      </c>
      <c r="I1742" t="s">
        <v>41</v>
      </c>
      <c r="J1742">
        <v>6</v>
      </c>
      <c r="K1742">
        <v>15006</v>
      </c>
      <c r="L1742">
        <v>90036</v>
      </c>
      <c r="M1742">
        <v>5</v>
      </c>
      <c r="N1742" t="s">
        <v>34</v>
      </c>
      <c r="O1742">
        <v>5</v>
      </c>
      <c r="P1742" t="s">
        <v>35</v>
      </c>
      <c r="Q1742">
        <v>14</v>
      </c>
      <c r="R1742">
        <v>353716</v>
      </c>
    </row>
    <row r="1743" spans="1:18" x14ac:dyDescent="0.3">
      <c r="A1743" t="s">
        <v>3842</v>
      </c>
      <c r="B1743" s="9">
        <v>45360</v>
      </c>
      <c r="C1743" t="s">
        <v>2596</v>
      </c>
      <c r="D1743" t="s">
        <v>2597</v>
      </c>
      <c r="E1743" t="s">
        <v>2616</v>
      </c>
      <c r="F1743" t="s">
        <v>2970</v>
      </c>
      <c r="G1743" t="s">
        <v>3843</v>
      </c>
      <c r="H1743" t="s">
        <v>32</v>
      </c>
      <c r="I1743" t="s">
        <v>113</v>
      </c>
      <c r="J1743">
        <v>7</v>
      </c>
      <c r="K1743">
        <v>5095</v>
      </c>
      <c r="L1743">
        <v>35665</v>
      </c>
      <c r="M1743" t="s">
        <v>27</v>
      </c>
      <c r="N1743" t="s">
        <v>57</v>
      </c>
      <c r="O1743">
        <v>4</v>
      </c>
      <c r="P1743" t="s">
        <v>35</v>
      </c>
      <c r="Q1743">
        <v>188</v>
      </c>
      <c r="R1743">
        <v>670990</v>
      </c>
    </row>
    <row r="1744" spans="1:18" x14ac:dyDescent="0.3">
      <c r="A1744" t="s">
        <v>3844</v>
      </c>
      <c r="B1744" s="9">
        <v>45360</v>
      </c>
      <c r="C1744" t="s">
        <v>2596</v>
      </c>
      <c r="D1744" t="s">
        <v>2597</v>
      </c>
      <c r="E1744" t="s">
        <v>2352</v>
      </c>
      <c r="F1744" t="s">
        <v>2051</v>
      </c>
      <c r="G1744" t="s">
        <v>27</v>
      </c>
      <c r="H1744" t="s">
        <v>65</v>
      </c>
      <c r="I1744" t="s">
        <v>478</v>
      </c>
      <c r="J1744">
        <v>3</v>
      </c>
      <c r="K1744">
        <v>129372</v>
      </c>
      <c r="L1744">
        <v>388116</v>
      </c>
      <c r="M1744">
        <v>0</v>
      </c>
      <c r="N1744" t="s">
        <v>27</v>
      </c>
      <c r="O1744">
        <v>4</v>
      </c>
      <c r="P1744" t="s">
        <v>28</v>
      </c>
      <c r="Q1744">
        <v>41</v>
      </c>
      <c r="R1744">
        <v>647779</v>
      </c>
    </row>
    <row r="1745" spans="1:18" x14ac:dyDescent="0.3">
      <c r="A1745" t="s">
        <v>3845</v>
      </c>
      <c r="B1745" s="9">
        <v>45362</v>
      </c>
      <c r="C1745" t="s">
        <v>2596</v>
      </c>
      <c r="D1745" t="s">
        <v>2597</v>
      </c>
      <c r="E1745" t="s">
        <v>2598</v>
      </c>
      <c r="F1745" t="s">
        <v>2887</v>
      </c>
      <c r="G1745" t="s">
        <v>3846</v>
      </c>
      <c r="H1745" t="s">
        <v>24</v>
      </c>
      <c r="I1745" t="s">
        <v>174</v>
      </c>
      <c r="J1745">
        <v>3</v>
      </c>
      <c r="K1745">
        <v>104869</v>
      </c>
      <c r="L1745">
        <v>314607</v>
      </c>
      <c r="M1745">
        <v>10</v>
      </c>
      <c r="N1745" t="s">
        <v>57</v>
      </c>
      <c r="O1745">
        <v>3</v>
      </c>
      <c r="P1745" t="s">
        <v>35</v>
      </c>
      <c r="Q1745">
        <v>200</v>
      </c>
      <c r="R1745">
        <v>1309937</v>
      </c>
    </row>
    <row r="1746" spans="1:18" x14ac:dyDescent="0.3">
      <c r="A1746" t="s">
        <v>3847</v>
      </c>
      <c r="B1746" s="9">
        <v>45362</v>
      </c>
      <c r="C1746" t="s">
        <v>2596</v>
      </c>
      <c r="D1746" t="s">
        <v>2597</v>
      </c>
      <c r="E1746" t="s">
        <v>2616</v>
      </c>
      <c r="F1746" t="s">
        <v>1753</v>
      </c>
      <c r="G1746" t="s">
        <v>3848</v>
      </c>
      <c r="H1746" t="s">
        <v>40</v>
      </c>
      <c r="I1746" t="s">
        <v>123</v>
      </c>
      <c r="J1746">
        <v>3</v>
      </c>
      <c r="K1746">
        <v>11920</v>
      </c>
      <c r="L1746">
        <v>35760</v>
      </c>
      <c r="M1746">
        <v>20</v>
      </c>
      <c r="N1746" t="s">
        <v>47</v>
      </c>
      <c r="O1746">
        <v>4</v>
      </c>
      <c r="P1746" t="s">
        <v>35</v>
      </c>
      <c r="Q1746">
        <v>149</v>
      </c>
      <c r="R1746">
        <v>353716</v>
      </c>
    </row>
    <row r="1747" spans="1:18" x14ac:dyDescent="0.3">
      <c r="A1747" t="s">
        <v>3849</v>
      </c>
      <c r="B1747" s="9">
        <v>45364</v>
      </c>
      <c r="C1747" t="s">
        <v>2596</v>
      </c>
      <c r="D1747" t="s">
        <v>2597</v>
      </c>
      <c r="E1747" t="s">
        <v>2352</v>
      </c>
      <c r="F1747" t="s">
        <v>540</v>
      </c>
      <c r="G1747" t="s">
        <v>3850</v>
      </c>
      <c r="H1747" t="s">
        <v>24</v>
      </c>
      <c r="I1747" t="s">
        <v>174</v>
      </c>
      <c r="J1747">
        <v>12</v>
      </c>
      <c r="K1747">
        <v>111166</v>
      </c>
      <c r="L1747">
        <v>1333992</v>
      </c>
      <c r="M1747" t="s">
        <v>27</v>
      </c>
      <c r="N1747" t="s">
        <v>27</v>
      </c>
      <c r="O1747">
        <v>4</v>
      </c>
      <c r="P1747" t="s">
        <v>35</v>
      </c>
      <c r="Q1747">
        <v>21</v>
      </c>
      <c r="R1747">
        <v>1309937</v>
      </c>
    </row>
    <row r="1748" spans="1:18" x14ac:dyDescent="0.3">
      <c r="A1748" t="s">
        <v>3851</v>
      </c>
      <c r="B1748" s="9">
        <v>45364</v>
      </c>
      <c r="C1748" t="s">
        <v>2596</v>
      </c>
      <c r="D1748" t="s">
        <v>2597</v>
      </c>
      <c r="E1748" t="s">
        <v>2616</v>
      </c>
      <c r="F1748" t="s">
        <v>626</v>
      </c>
      <c r="G1748" t="s">
        <v>3852</v>
      </c>
      <c r="H1748" t="s">
        <v>40</v>
      </c>
      <c r="I1748" t="s">
        <v>106</v>
      </c>
      <c r="J1748">
        <v>12</v>
      </c>
      <c r="K1748">
        <v>1753</v>
      </c>
      <c r="L1748">
        <v>21036</v>
      </c>
      <c r="M1748">
        <v>15</v>
      </c>
      <c r="N1748" t="s">
        <v>27</v>
      </c>
      <c r="O1748">
        <v>6</v>
      </c>
      <c r="P1748" t="s">
        <v>35</v>
      </c>
      <c r="Q1748">
        <v>13</v>
      </c>
      <c r="R1748">
        <v>353716</v>
      </c>
    </row>
    <row r="1749" spans="1:18" x14ac:dyDescent="0.3">
      <c r="A1749" t="s">
        <v>3853</v>
      </c>
      <c r="B1749" s="9">
        <v>45364</v>
      </c>
      <c r="C1749" t="s">
        <v>2596</v>
      </c>
      <c r="D1749" t="s">
        <v>2597</v>
      </c>
      <c r="E1749" t="s">
        <v>2352</v>
      </c>
      <c r="F1749" t="s">
        <v>344</v>
      </c>
      <c r="G1749" t="s">
        <v>3854</v>
      </c>
      <c r="H1749" t="s">
        <v>45</v>
      </c>
      <c r="I1749" t="s">
        <v>181</v>
      </c>
      <c r="J1749">
        <v>19</v>
      </c>
      <c r="K1749">
        <v>6144</v>
      </c>
      <c r="L1749">
        <v>116736</v>
      </c>
      <c r="M1749">
        <v>10</v>
      </c>
      <c r="N1749" t="s">
        <v>26</v>
      </c>
      <c r="O1749">
        <v>4</v>
      </c>
      <c r="P1749" t="s">
        <v>35</v>
      </c>
      <c r="Q1749">
        <v>57</v>
      </c>
      <c r="R1749">
        <v>339514</v>
      </c>
    </row>
    <row r="1750" spans="1:18" x14ac:dyDescent="0.3">
      <c r="A1750" t="s">
        <v>3855</v>
      </c>
      <c r="B1750" s="9">
        <v>45366</v>
      </c>
      <c r="C1750" t="s">
        <v>2596</v>
      </c>
      <c r="D1750" t="s">
        <v>2597</v>
      </c>
      <c r="E1750" t="s">
        <v>2598</v>
      </c>
      <c r="F1750" t="s">
        <v>1750</v>
      </c>
      <c r="G1750" t="s">
        <v>3856</v>
      </c>
      <c r="H1750" t="s">
        <v>45</v>
      </c>
      <c r="I1750" t="s">
        <v>181</v>
      </c>
      <c r="J1750">
        <v>2</v>
      </c>
      <c r="K1750">
        <v>21767</v>
      </c>
      <c r="L1750">
        <v>43534</v>
      </c>
      <c r="M1750">
        <v>20</v>
      </c>
      <c r="N1750" t="s">
        <v>57</v>
      </c>
      <c r="O1750">
        <v>3</v>
      </c>
      <c r="P1750" t="s">
        <v>35</v>
      </c>
      <c r="Q1750">
        <v>112</v>
      </c>
      <c r="R1750">
        <v>339514</v>
      </c>
    </row>
    <row r="1751" spans="1:18" x14ac:dyDescent="0.3">
      <c r="A1751" t="s">
        <v>3857</v>
      </c>
      <c r="B1751" s="9">
        <v>45366</v>
      </c>
      <c r="C1751" t="s">
        <v>2596</v>
      </c>
      <c r="D1751" t="s">
        <v>2597</v>
      </c>
      <c r="E1751" t="s">
        <v>2598</v>
      </c>
      <c r="F1751" t="s">
        <v>215</v>
      </c>
      <c r="G1751" t="s">
        <v>3858</v>
      </c>
      <c r="H1751" t="s">
        <v>40</v>
      </c>
      <c r="I1751" t="s">
        <v>41</v>
      </c>
      <c r="J1751">
        <v>7</v>
      </c>
      <c r="K1751">
        <v>8419</v>
      </c>
      <c r="L1751">
        <v>58933</v>
      </c>
      <c r="M1751">
        <v>15</v>
      </c>
      <c r="N1751" t="s">
        <v>47</v>
      </c>
      <c r="O1751">
        <v>2</v>
      </c>
      <c r="P1751" t="s">
        <v>28</v>
      </c>
      <c r="Q1751">
        <v>47</v>
      </c>
      <c r="R1751">
        <v>353716</v>
      </c>
    </row>
    <row r="1752" spans="1:18" x14ac:dyDescent="0.3">
      <c r="A1752" t="s">
        <v>3859</v>
      </c>
      <c r="B1752" s="9">
        <v>45368</v>
      </c>
      <c r="C1752" t="s">
        <v>2596</v>
      </c>
      <c r="D1752" t="s">
        <v>2597</v>
      </c>
      <c r="E1752" t="s">
        <v>2598</v>
      </c>
      <c r="F1752" t="s">
        <v>727</v>
      </c>
      <c r="G1752" t="s">
        <v>3860</v>
      </c>
      <c r="H1752" t="s">
        <v>32</v>
      </c>
      <c r="I1752" t="s">
        <v>33</v>
      </c>
      <c r="J1752">
        <v>17</v>
      </c>
      <c r="K1752">
        <v>11475</v>
      </c>
      <c r="L1752">
        <v>195075</v>
      </c>
      <c r="M1752" t="s">
        <v>27</v>
      </c>
      <c r="N1752" t="s">
        <v>34</v>
      </c>
      <c r="O1752">
        <v>4</v>
      </c>
      <c r="P1752" t="s">
        <v>28</v>
      </c>
      <c r="Q1752">
        <v>66</v>
      </c>
      <c r="R1752">
        <v>670990</v>
      </c>
    </row>
    <row r="1753" spans="1:18" x14ac:dyDescent="0.3">
      <c r="A1753" t="s">
        <v>3861</v>
      </c>
      <c r="B1753" s="9">
        <v>45369</v>
      </c>
      <c r="C1753" t="s">
        <v>2596</v>
      </c>
      <c r="D1753" t="s">
        <v>2597</v>
      </c>
      <c r="E1753" t="s">
        <v>2616</v>
      </c>
      <c r="F1753" t="s">
        <v>125</v>
      </c>
      <c r="G1753" t="s">
        <v>3862</v>
      </c>
      <c r="H1753" t="s">
        <v>45</v>
      </c>
      <c r="I1753" t="s">
        <v>98</v>
      </c>
      <c r="J1753">
        <v>10</v>
      </c>
      <c r="K1753">
        <v>13813</v>
      </c>
      <c r="L1753">
        <v>138130</v>
      </c>
      <c r="M1753">
        <v>15</v>
      </c>
      <c r="N1753" t="s">
        <v>57</v>
      </c>
      <c r="O1753">
        <v>5</v>
      </c>
      <c r="P1753" t="s">
        <v>35</v>
      </c>
      <c r="Q1753">
        <v>115</v>
      </c>
      <c r="R1753">
        <v>339514</v>
      </c>
    </row>
    <row r="1754" spans="1:18" x14ac:dyDescent="0.3">
      <c r="A1754" t="s">
        <v>3863</v>
      </c>
      <c r="B1754" s="9">
        <v>45369</v>
      </c>
      <c r="C1754" t="s">
        <v>2596</v>
      </c>
      <c r="D1754" t="s">
        <v>2597</v>
      </c>
      <c r="E1754" t="s">
        <v>2352</v>
      </c>
      <c r="F1754" t="s">
        <v>957</v>
      </c>
      <c r="G1754" t="s">
        <v>27</v>
      </c>
      <c r="H1754" t="s">
        <v>32</v>
      </c>
      <c r="I1754" t="s">
        <v>95</v>
      </c>
      <c r="J1754">
        <v>8</v>
      </c>
      <c r="K1754">
        <v>10745</v>
      </c>
      <c r="L1754">
        <v>85960</v>
      </c>
      <c r="M1754">
        <v>0</v>
      </c>
      <c r="N1754" t="s">
        <v>27</v>
      </c>
      <c r="O1754">
        <v>2</v>
      </c>
      <c r="P1754" t="s">
        <v>35</v>
      </c>
      <c r="Q1754">
        <v>178</v>
      </c>
      <c r="R1754">
        <v>670990</v>
      </c>
    </row>
    <row r="1755" spans="1:18" x14ac:dyDescent="0.3">
      <c r="A1755" t="s">
        <v>3864</v>
      </c>
      <c r="B1755" s="9">
        <v>45369</v>
      </c>
      <c r="C1755" t="s">
        <v>2596</v>
      </c>
      <c r="D1755" t="s">
        <v>2597</v>
      </c>
      <c r="E1755" t="s">
        <v>2598</v>
      </c>
      <c r="F1755" t="s">
        <v>94</v>
      </c>
      <c r="G1755" t="s">
        <v>27</v>
      </c>
      <c r="H1755" t="s">
        <v>45</v>
      </c>
      <c r="I1755" t="s">
        <v>181</v>
      </c>
      <c r="J1755">
        <v>18</v>
      </c>
      <c r="K1755">
        <v>36720</v>
      </c>
      <c r="L1755">
        <v>660960</v>
      </c>
      <c r="M1755">
        <v>0</v>
      </c>
      <c r="N1755" t="s">
        <v>27</v>
      </c>
      <c r="O1755">
        <v>1</v>
      </c>
      <c r="P1755" t="s">
        <v>35</v>
      </c>
      <c r="Q1755">
        <v>33</v>
      </c>
      <c r="R1755">
        <v>339514</v>
      </c>
    </row>
    <row r="1756" spans="1:18" x14ac:dyDescent="0.3">
      <c r="A1756" t="s">
        <v>3865</v>
      </c>
      <c r="B1756" s="9">
        <v>45370</v>
      </c>
      <c r="C1756" t="s">
        <v>2596</v>
      </c>
      <c r="D1756" t="s">
        <v>2597</v>
      </c>
      <c r="E1756" t="s">
        <v>2616</v>
      </c>
      <c r="F1756" t="s">
        <v>1960</v>
      </c>
      <c r="G1756" t="s">
        <v>3866</v>
      </c>
      <c r="H1756" t="s">
        <v>65</v>
      </c>
      <c r="I1756" t="s">
        <v>78</v>
      </c>
      <c r="J1756">
        <v>4</v>
      </c>
      <c r="K1756">
        <v>163339</v>
      </c>
      <c r="L1756">
        <v>653356</v>
      </c>
      <c r="M1756">
        <v>15</v>
      </c>
      <c r="N1756" t="s">
        <v>34</v>
      </c>
      <c r="O1756">
        <v>3</v>
      </c>
      <c r="P1756" t="s">
        <v>35</v>
      </c>
      <c r="Q1756">
        <v>200</v>
      </c>
      <c r="R1756">
        <v>647779</v>
      </c>
    </row>
    <row r="1757" spans="1:18" x14ac:dyDescent="0.3">
      <c r="A1757" t="s">
        <v>3867</v>
      </c>
      <c r="B1757" s="9">
        <v>45370</v>
      </c>
      <c r="C1757" t="s">
        <v>2596</v>
      </c>
      <c r="D1757" t="s">
        <v>2597</v>
      </c>
      <c r="E1757" t="s">
        <v>2598</v>
      </c>
      <c r="F1757" t="s">
        <v>662</v>
      </c>
      <c r="G1757" t="s">
        <v>3868</v>
      </c>
      <c r="H1757" t="s">
        <v>24</v>
      </c>
      <c r="I1757" t="s">
        <v>92</v>
      </c>
      <c r="J1757">
        <v>8</v>
      </c>
      <c r="K1757">
        <v>96951</v>
      </c>
      <c r="L1757">
        <v>775608</v>
      </c>
      <c r="M1757">
        <v>5</v>
      </c>
      <c r="N1757" t="s">
        <v>57</v>
      </c>
      <c r="O1757">
        <v>4</v>
      </c>
      <c r="P1757" t="s">
        <v>28</v>
      </c>
      <c r="Q1757">
        <v>74</v>
      </c>
      <c r="R1757">
        <v>1309937</v>
      </c>
    </row>
    <row r="1758" spans="1:18" x14ac:dyDescent="0.3">
      <c r="A1758" t="s">
        <v>3869</v>
      </c>
      <c r="B1758" s="9">
        <v>45370</v>
      </c>
      <c r="C1758" t="s">
        <v>2596</v>
      </c>
      <c r="D1758" t="s">
        <v>2597</v>
      </c>
      <c r="E1758" t="s">
        <v>2598</v>
      </c>
      <c r="F1758" t="s">
        <v>826</v>
      </c>
      <c r="G1758" t="s">
        <v>3870</v>
      </c>
      <c r="H1758" t="s">
        <v>45</v>
      </c>
      <c r="I1758" t="s">
        <v>98</v>
      </c>
      <c r="J1758">
        <v>18</v>
      </c>
      <c r="K1758">
        <v>35638</v>
      </c>
      <c r="L1758">
        <v>641484</v>
      </c>
      <c r="M1758">
        <v>20</v>
      </c>
      <c r="N1758" t="s">
        <v>26</v>
      </c>
      <c r="O1758">
        <v>2</v>
      </c>
      <c r="P1758" t="s">
        <v>35</v>
      </c>
      <c r="Q1758">
        <v>41</v>
      </c>
      <c r="R1758">
        <v>339514</v>
      </c>
    </row>
    <row r="1759" spans="1:18" x14ac:dyDescent="0.3">
      <c r="A1759" t="s">
        <v>3871</v>
      </c>
      <c r="B1759" s="9">
        <v>45372</v>
      </c>
      <c r="C1759" t="s">
        <v>2596</v>
      </c>
      <c r="D1759" t="s">
        <v>2597</v>
      </c>
      <c r="E1759" t="s">
        <v>2616</v>
      </c>
      <c r="F1759" t="s">
        <v>765</v>
      </c>
      <c r="G1759" t="s">
        <v>3872</v>
      </c>
      <c r="H1759" t="s">
        <v>45</v>
      </c>
      <c r="I1759" t="s">
        <v>181</v>
      </c>
      <c r="J1759">
        <v>5</v>
      </c>
      <c r="K1759">
        <v>10325</v>
      </c>
      <c r="L1759">
        <v>51625</v>
      </c>
      <c r="M1759">
        <v>10</v>
      </c>
      <c r="N1759" t="s">
        <v>26</v>
      </c>
      <c r="O1759">
        <v>2</v>
      </c>
      <c r="P1759" t="s">
        <v>35</v>
      </c>
      <c r="Q1759">
        <v>172</v>
      </c>
      <c r="R1759">
        <v>339514</v>
      </c>
    </row>
    <row r="1760" spans="1:18" x14ac:dyDescent="0.3">
      <c r="A1760" t="s">
        <v>3873</v>
      </c>
      <c r="B1760" s="9">
        <v>45372</v>
      </c>
      <c r="C1760" t="s">
        <v>2596</v>
      </c>
      <c r="D1760" t="s">
        <v>2597</v>
      </c>
      <c r="E1760" t="s">
        <v>2352</v>
      </c>
      <c r="F1760" t="s">
        <v>626</v>
      </c>
      <c r="G1760" t="s">
        <v>3874</v>
      </c>
      <c r="H1760" t="s">
        <v>45</v>
      </c>
      <c r="I1760" t="s">
        <v>74</v>
      </c>
      <c r="J1760">
        <v>16</v>
      </c>
      <c r="K1760">
        <v>30924</v>
      </c>
      <c r="L1760">
        <v>494784</v>
      </c>
      <c r="M1760">
        <v>20</v>
      </c>
      <c r="N1760" t="s">
        <v>34</v>
      </c>
      <c r="O1760">
        <v>5</v>
      </c>
      <c r="P1760" t="s">
        <v>28</v>
      </c>
      <c r="Q1760">
        <v>37</v>
      </c>
      <c r="R1760">
        <v>339514</v>
      </c>
    </row>
    <row r="1761" spans="1:18" x14ac:dyDescent="0.3">
      <c r="A1761" t="s">
        <v>3875</v>
      </c>
      <c r="B1761" s="9">
        <v>45373</v>
      </c>
      <c r="C1761" t="s">
        <v>2596</v>
      </c>
      <c r="D1761" t="s">
        <v>2597</v>
      </c>
      <c r="E1761" t="s">
        <v>2598</v>
      </c>
      <c r="F1761" t="s">
        <v>440</v>
      </c>
      <c r="G1761" t="s">
        <v>27</v>
      </c>
      <c r="H1761" t="s">
        <v>45</v>
      </c>
      <c r="I1761" t="s">
        <v>74</v>
      </c>
      <c r="J1761">
        <v>19</v>
      </c>
      <c r="K1761">
        <v>19182</v>
      </c>
      <c r="L1761">
        <v>364458</v>
      </c>
      <c r="M1761">
        <v>10</v>
      </c>
      <c r="N1761" t="s">
        <v>27</v>
      </c>
      <c r="O1761">
        <v>3</v>
      </c>
      <c r="P1761" t="s">
        <v>28</v>
      </c>
      <c r="Q1761">
        <v>125</v>
      </c>
      <c r="R1761">
        <v>339514</v>
      </c>
    </row>
    <row r="1762" spans="1:18" x14ac:dyDescent="0.3">
      <c r="A1762" t="s">
        <v>3876</v>
      </c>
      <c r="B1762" s="9">
        <v>45373</v>
      </c>
      <c r="C1762" t="s">
        <v>2596</v>
      </c>
      <c r="D1762" t="s">
        <v>2597</v>
      </c>
      <c r="E1762" t="s">
        <v>2598</v>
      </c>
      <c r="F1762" t="s">
        <v>2021</v>
      </c>
      <c r="G1762" t="s">
        <v>3877</v>
      </c>
      <c r="H1762" t="s">
        <v>24</v>
      </c>
      <c r="I1762" t="s">
        <v>92</v>
      </c>
      <c r="J1762">
        <v>6</v>
      </c>
      <c r="K1762">
        <v>200378</v>
      </c>
      <c r="L1762">
        <v>1202268</v>
      </c>
      <c r="M1762">
        <v>15</v>
      </c>
      <c r="N1762" t="s">
        <v>34</v>
      </c>
      <c r="O1762">
        <v>2</v>
      </c>
      <c r="P1762" t="s">
        <v>35</v>
      </c>
      <c r="Q1762">
        <v>83</v>
      </c>
      <c r="R1762">
        <v>1309937</v>
      </c>
    </row>
    <row r="1763" spans="1:18" x14ac:dyDescent="0.3">
      <c r="A1763" t="s">
        <v>3878</v>
      </c>
      <c r="B1763" s="9">
        <v>45374</v>
      </c>
      <c r="C1763" t="s">
        <v>2596</v>
      </c>
      <c r="D1763" t="s">
        <v>2597</v>
      </c>
      <c r="E1763" t="s">
        <v>2616</v>
      </c>
      <c r="F1763" t="s">
        <v>2809</v>
      </c>
      <c r="G1763" t="s">
        <v>3879</v>
      </c>
      <c r="H1763" t="s">
        <v>45</v>
      </c>
      <c r="I1763" t="s">
        <v>211</v>
      </c>
      <c r="J1763">
        <v>6</v>
      </c>
      <c r="K1763">
        <v>24812</v>
      </c>
      <c r="L1763">
        <v>148872</v>
      </c>
      <c r="M1763">
        <v>5</v>
      </c>
      <c r="N1763" t="s">
        <v>26</v>
      </c>
      <c r="O1763">
        <v>3</v>
      </c>
      <c r="P1763" t="s">
        <v>35</v>
      </c>
      <c r="Q1763">
        <v>165</v>
      </c>
      <c r="R1763">
        <v>339514</v>
      </c>
    </row>
    <row r="1764" spans="1:18" x14ac:dyDescent="0.3">
      <c r="A1764" t="s">
        <v>3880</v>
      </c>
      <c r="B1764" s="9">
        <v>45374</v>
      </c>
      <c r="C1764" t="s">
        <v>2596</v>
      </c>
      <c r="D1764" t="s">
        <v>2597</v>
      </c>
      <c r="E1764" t="s">
        <v>2616</v>
      </c>
      <c r="F1764" t="s">
        <v>3881</v>
      </c>
      <c r="G1764" t="s">
        <v>27</v>
      </c>
      <c r="H1764" t="s">
        <v>32</v>
      </c>
      <c r="I1764" t="s">
        <v>117</v>
      </c>
      <c r="J1764">
        <v>3</v>
      </c>
      <c r="K1764">
        <v>4492</v>
      </c>
      <c r="L1764">
        <v>13476</v>
      </c>
      <c r="M1764">
        <v>5</v>
      </c>
      <c r="N1764" t="s">
        <v>57</v>
      </c>
      <c r="O1764">
        <v>2</v>
      </c>
      <c r="P1764" t="s">
        <v>27</v>
      </c>
      <c r="Q1764">
        <v>94</v>
      </c>
      <c r="R1764">
        <v>670990</v>
      </c>
    </row>
    <row r="1765" spans="1:18" x14ac:dyDescent="0.3">
      <c r="A1765" t="s">
        <v>3882</v>
      </c>
      <c r="B1765" s="9">
        <v>45374</v>
      </c>
      <c r="C1765" t="s">
        <v>2596</v>
      </c>
      <c r="D1765" t="s">
        <v>2597</v>
      </c>
      <c r="E1765" t="s">
        <v>2352</v>
      </c>
      <c r="F1765" t="s">
        <v>962</v>
      </c>
      <c r="G1765" t="s">
        <v>3883</v>
      </c>
      <c r="H1765" t="s">
        <v>24</v>
      </c>
      <c r="I1765" t="s">
        <v>25</v>
      </c>
      <c r="J1765">
        <v>20</v>
      </c>
      <c r="K1765">
        <v>232793</v>
      </c>
      <c r="L1765">
        <v>4655860</v>
      </c>
      <c r="M1765">
        <v>10</v>
      </c>
      <c r="N1765" t="s">
        <v>26</v>
      </c>
      <c r="O1765">
        <v>2</v>
      </c>
      <c r="P1765" t="s">
        <v>35</v>
      </c>
      <c r="Q1765">
        <v>133</v>
      </c>
      <c r="R1765">
        <v>1309937</v>
      </c>
    </row>
    <row r="1766" spans="1:18" x14ac:dyDescent="0.3">
      <c r="A1766" t="s">
        <v>3884</v>
      </c>
      <c r="B1766" s="9">
        <v>45375</v>
      </c>
      <c r="C1766" t="s">
        <v>2596</v>
      </c>
      <c r="D1766" t="s">
        <v>2597</v>
      </c>
      <c r="E1766" t="s">
        <v>2598</v>
      </c>
      <c r="F1766" t="s">
        <v>2069</v>
      </c>
      <c r="G1766" t="s">
        <v>3885</v>
      </c>
      <c r="H1766" t="s">
        <v>45</v>
      </c>
      <c r="I1766" t="s">
        <v>211</v>
      </c>
      <c r="J1766">
        <v>11</v>
      </c>
      <c r="K1766">
        <v>22030</v>
      </c>
      <c r="L1766">
        <v>242330</v>
      </c>
      <c r="M1766">
        <v>15</v>
      </c>
      <c r="N1766" t="s">
        <v>26</v>
      </c>
      <c r="O1766">
        <v>1</v>
      </c>
      <c r="P1766" t="s">
        <v>35</v>
      </c>
      <c r="Q1766">
        <v>27</v>
      </c>
      <c r="R1766">
        <v>339514</v>
      </c>
    </row>
    <row r="1767" spans="1:18" x14ac:dyDescent="0.3">
      <c r="A1767" t="s">
        <v>3886</v>
      </c>
      <c r="B1767" s="9">
        <v>45375</v>
      </c>
      <c r="C1767" t="s">
        <v>2596</v>
      </c>
      <c r="D1767" t="s">
        <v>2597</v>
      </c>
      <c r="E1767" t="s">
        <v>2598</v>
      </c>
      <c r="F1767" t="s">
        <v>2046</v>
      </c>
      <c r="G1767" t="s">
        <v>27</v>
      </c>
      <c r="H1767" t="s">
        <v>24</v>
      </c>
      <c r="I1767" t="s">
        <v>61</v>
      </c>
      <c r="J1767">
        <v>5</v>
      </c>
      <c r="K1767">
        <v>344320</v>
      </c>
      <c r="L1767">
        <v>1721600</v>
      </c>
      <c r="M1767">
        <v>0</v>
      </c>
      <c r="N1767" t="s">
        <v>27</v>
      </c>
      <c r="O1767">
        <v>4</v>
      </c>
      <c r="P1767" t="s">
        <v>35</v>
      </c>
      <c r="Q1767">
        <v>52</v>
      </c>
      <c r="R1767">
        <v>1309937</v>
      </c>
    </row>
    <row r="1768" spans="1:18" x14ac:dyDescent="0.3">
      <c r="A1768" t="s">
        <v>3887</v>
      </c>
      <c r="B1768" s="9">
        <v>45377</v>
      </c>
      <c r="C1768" t="s">
        <v>2596</v>
      </c>
      <c r="D1768" t="s">
        <v>2597</v>
      </c>
      <c r="E1768" t="s">
        <v>2616</v>
      </c>
      <c r="F1768" t="s">
        <v>3888</v>
      </c>
      <c r="G1768" t="s">
        <v>3889</v>
      </c>
      <c r="H1768" t="s">
        <v>45</v>
      </c>
      <c r="I1768" t="s">
        <v>74</v>
      </c>
      <c r="J1768">
        <v>9</v>
      </c>
      <c r="K1768">
        <v>15454</v>
      </c>
      <c r="L1768">
        <v>139086</v>
      </c>
      <c r="M1768">
        <v>10</v>
      </c>
      <c r="N1768" t="s">
        <v>34</v>
      </c>
      <c r="O1768">
        <v>3</v>
      </c>
      <c r="P1768" t="s">
        <v>35</v>
      </c>
      <c r="Q1768">
        <v>18</v>
      </c>
      <c r="R1768">
        <v>339514</v>
      </c>
    </row>
    <row r="1769" spans="1:18" x14ac:dyDescent="0.3">
      <c r="A1769" t="s">
        <v>3890</v>
      </c>
      <c r="B1769" s="9">
        <v>45377</v>
      </c>
      <c r="C1769" t="s">
        <v>2596</v>
      </c>
      <c r="D1769" t="s">
        <v>2597</v>
      </c>
      <c r="E1769" t="s">
        <v>2598</v>
      </c>
      <c r="F1769" t="s">
        <v>662</v>
      </c>
      <c r="G1769" t="s">
        <v>27</v>
      </c>
      <c r="H1769" t="s">
        <v>45</v>
      </c>
      <c r="I1769" t="s">
        <v>98</v>
      </c>
      <c r="J1769">
        <v>16</v>
      </c>
      <c r="K1769">
        <v>22789</v>
      </c>
      <c r="L1769">
        <v>364624</v>
      </c>
      <c r="M1769">
        <v>15</v>
      </c>
      <c r="N1769" t="s">
        <v>34</v>
      </c>
      <c r="O1769">
        <v>5</v>
      </c>
      <c r="P1769" t="s">
        <v>35</v>
      </c>
      <c r="Q1769">
        <v>87</v>
      </c>
      <c r="R1769">
        <v>339514</v>
      </c>
    </row>
    <row r="1770" spans="1:18" x14ac:dyDescent="0.3">
      <c r="A1770" t="s">
        <v>3891</v>
      </c>
      <c r="B1770" s="9">
        <v>45377</v>
      </c>
      <c r="C1770" t="s">
        <v>2596</v>
      </c>
      <c r="D1770" t="s">
        <v>2597</v>
      </c>
      <c r="E1770" t="s">
        <v>2616</v>
      </c>
      <c r="F1770" t="s">
        <v>998</v>
      </c>
      <c r="G1770" t="s">
        <v>3892</v>
      </c>
      <c r="H1770" t="s">
        <v>24</v>
      </c>
      <c r="I1770" t="s">
        <v>161</v>
      </c>
      <c r="J1770">
        <v>5</v>
      </c>
      <c r="K1770">
        <v>64112</v>
      </c>
      <c r="L1770">
        <v>320560</v>
      </c>
      <c r="M1770">
        <v>0</v>
      </c>
      <c r="N1770" t="s">
        <v>34</v>
      </c>
      <c r="O1770">
        <v>1</v>
      </c>
      <c r="P1770" t="s">
        <v>28</v>
      </c>
      <c r="Q1770">
        <v>126</v>
      </c>
      <c r="R1770">
        <v>1309937</v>
      </c>
    </row>
    <row r="1771" spans="1:18" x14ac:dyDescent="0.3">
      <c r="A1771" t="s">
        <v>3893</v>
      </c>
      <c r="B1771" s="9">
        <v>45377</v>
      </c>
      <c r="C1771" t="s">
        <v>2596</v>
      </c>
      <c r="D1771" t="s">
        <v>2597</v>
      </c>
      <c r="E1771" t="s">
        <v>2352</v>
      </c>
      <c r="F1771" t="s">
        <v>135</v>
      </c>
      <c r="G1771" t="s">
        <v>3894</v>
      </c>
      <c r="H1771" t="s">
        <v>40</v>
      </c>
      <c r="I1771" t="s">
        <v>106</v>
      </c>
      <c r="J1771">
        <v>13</v>
      </c>
      <c r="K1771">
        <v>9820</v>
      </c>
      <c r="L1771">
        <v>127660</v>
      </c>
      <c r="M1771">
        <v>0</v>
      </c>
      <c r="N1771" t="s">
        <v>47</v>
      </c>
      <c r="O1771">
        <v>1</v>
      </c>
      <c r="P1771" t="s">
        <v>35</v>
      </c>
      <c r="Q1771">
        <v>97</v>
      </c>
      <c r="R1771">
        <v>353716</v>
      </c>
    </row>
    <row r="1772" spans="1:18" x14ac:dyDescent="0.3">
      <c r="A1772" t="s">
        <v>3895</v>
      </c>
      <c r="B1772" s="9">
        <v>45378</v>
      </c>
      <c r="C1772" t="s">
        <v>2596</v>
      </c>
      <c r="D1772" t="s">
        <v>2597</v>
      </c>
      <c r="E1772" t="s">
        <v>2616</v>
      </c>
      <c r="F1772" t="s">
        <v>2083</v>
      </c>
      <c r="G1772" t="s">
        <v>3896</v>
      </c>
      <c r="H1772" t="s">
        <v>32</v>
      </c>
      <c r="I1772" t="s">
        <v>141</v>
      </c>
      <c r="J1772">
        <v>14</v>
      </c>
      <c r="K1772">
        <v>23591</v>
      </c>
      <c r="L1772">
        <v>330274</v>
      </c>
      <c r="M1772">
        <v>5</v>
      </c>
      <c r="N1772" t="s">
        <v>27</v>
      </c>
      <c r="O1772">
        <v>1</v>
      </c>
      <c r="P1772" t="s">
        <v>35</v>
      </c>
      <c r="Q1772">
        <v>61</v>
      </c>
      <c r="R1772">
        <v>670990</v>
      </c>
    </row>
    <row r="1773" spans="1:18" x14ac:dyDescent="0.3">
      <c r="A1773" t="s">
        <v>3897</v>
      </c>
      <c r="B1773" s="9">
        <v>45378</v>
      </c>
      <c r="C1773" t="s">
        <v>2596</v>
      </c>
      <c r="D1773" t="s">
        <v>2597</v>
      </c>
      <c r="E1773" t="s">
        <v>2616</v>
      </c>
      <c r="F1773" t="s">
        <v>821</v>
      </c>
      <c r="G1773" t="s">
        <v>3898</v>
      </c>
      <c r="H1773" t="s">
        <v>32</v>
      </c>
      <c r="I1773" t="s">
        <v>141</v>
      </c>
      <c r="J1773">
        <v>11</v>
      </c>
      <c r="K1773">
        <v>17776</v>
      </c>
      <c r="L1773">
        <v>195536</v>
      </c>
      <c r="M1773">
        <v>10</v>
      </c>
      <c r="N1773" t="s">
        <v>57</v>
      </c>
      <c r="O1773">
        <v>5</v>
      </c>
      <c r="P1773" t="s">
        <v>35</v>
      </c>
      <c r="Q1773">
        <v>116</v>
      </c>
      <c r="R1773">
        <v>670990</v>
      </c>
    </row>
    <row r="1774" spans="1:18" x14ac:dyDescent="0.3">
      <c r="A1774" t="s">
        <v>3899</v>
      </c>
      <c r="B1774" s="9">
        <v>45379</v>
      </c>
      <c r="C1774" t="s">
        <v>2596</v>
      </c>
      <c r="D1774" t="s">
        <v>2597</v>
      </c>
      <c r="E1774" t="s">
        <v>2598</v>
      </c>
      <c r="F1774" t="s">
        <v>952</v>
      </c>
      <c r="G1774" t="s">
        <v>3900</v>
      </c>
      <c r="H1774" t="s">
        <v>45</v>
      </c>
      <c r="I1774" t="s">
        <v>82</v>
      </c>
      <c r="J1774">
        <v>4</v>
      </c>
      <c r="K1774">
        <v>14502</v>
      </c>
      <c r="L1774">
        <v>58008</v>
      </c>
      <c r="M1774">
        <v>10</v>
      </c>
      <c r="N1774" t="s">
        <v>27</v>
      </c>
      <c r="O1774">
        <v>1</v>
      </c>
      <c r="P1774" t="s">
        <v>28</v>
      </c>
      <c r="Q1774">
        <v>117</v>
      </c>
      <c r="R1774">
        <v>339514</v>
      </c>
    </row>
    <row r="1775" spans="1:18" x14ac:dyDescent="0.3">
      <c r="A1775" t="s">
        <v>3901</v>
      </c>
      <c r="B1775" s="9">
        <v>45380</v>
      </c>
      <c r="C1775" t="s">
        <v>2596</v>
      </c>
      <c r="D1775" t="s">
        <v>2597</v>
      </c>
      <c r="E1775" t="s">
        <v>2616</v>
      </c>
      <c r="F1775" t="s">
        <v>1094</v>
      </c>
      <c r="G1775" t="s">
        <v>3902</v>
      </c>
      <c r="H1775" t="s">
        <v>40</v>
      </c>
      <c r="I1775" t="s">
        <v>106</v>
      </c>
      <c r="J1775">
        <v>19</v>
      </c>
      <c r="K1775">
        <v>1610</v>
      </c>
      <c r="L1775">
        <v>30590</v>
      </c>
      <c r="M1775">
        <v>0</v>
      </c>
      <c r="N1775" t="s">
        <v>47</v>
      </c>
      <c r="O1775">
        <v>3</v>
      </c>
      <c r="P1775" t="s">
        <v>28</v>
      </c>
      <c r="Q1775">
        <v>196</v>
      </c>
      <c r="R1775">
        <v>353716</v>
      </c>
    </row>
    <row r="1776" spans="1:18" x14ac:dyDescent="0.3">
      <c r="A1776" t="s">
        <v>3903</v>
      </c>
      <c r="B1776" s="9">
        <v>45382</v>
      </c>
      <c r="C1776" t="s">
        <v>2596</v>
      </c>
      <c r="D1776" t="s">
        <v>2597</v>
      </c>
      <c r="E1776" t="s">
        <v>2598</v>
      </c>
      <c r="F1776" t="s">
        <v>2078</v>
      </c>
      <c r="G1776" t="s">
        <v>3904</v>
      </c>
      <c r="H1776" t="s">
        <v>32</v>
      </c>
      <c r="I1776" t="s">
        <v>33</v>
      </c>
      <c r="J1776">
        <v>9</v>
      </c>
      <c r="K1776">
        <v>23734</v>
      </c>
      <c r="L1776">
        <v>213606</v>
      </c>
      <c r="M1776">
        <v>10</v>
      </c>
      <c r="N1776" t="s">
        <v>47</v>
      </c>
      <c r="O1776" t="s">
        <v>27</v>
      </c>
      <c r="P1776" t="s">
        <v>35</v>
      </c>
      <c r="Q1776">
        <v>183</v>
      </c>
      <c r="R1776">
        <v>670990</v>
      </c>
    </row>
    <row r="1777" spans="1:18" x14ac:dyDescent="0.3">
      <c r="A1777" t="s">
        <v>3905</v>
      </c>
      <c r="B1777" s="9">
        <v>45382</v>
      </c>
      <c r="C1777" t="s">
        <v>2596</v>
      </c>
      <c r="D1777" t="s">
        <v>2597</v>
      </c>
      <c r="E1777" t="s">
        <v>2352</v>
      </c>
      <c r="F1777" t="s">
        <v>2378</v>
      </c>
      <c r="G1777" t="s">
        <v>3906</v>
      </c>
      <c r="H1777" t="s">
        <v>45</v>
      </c>
      <c r="I1777" t="s">
        <v>46</v>
      </c>
      <c r="J1777">
        <v>2</v>
      </c>
      <c r="K1777">
        <v>6824</v>
      </c>
      <c r="L1777">
        <v>13648</v>
      </c>
      <c r="M1777">
        <v>15</v>
      </c>
      <c r="N1777" t="s">
        <v>34</v>
      </c>
      <c r="O1777">
        <v>1</v>
      </c>
      <c r="P1777" t="s">
        <v>35</v>
      </c>
      <c r="Q1777">
        <v>34</v>
      </c>
      <c r="R1777">
        <v>339514</v>
      </c>
    </row>
    <row r="1778" spans="1:18" x14ac:dyDescent="0.3">
      <c r="A1778" t="s">
        <v>3907</v>
      </c>
      <c r="B1778" s="9">
        <v>45382</v>
      </c>
      <c r="C1778" t="s">
        <v>2596</v>
      </c>
      <c r="D1778" t="s">
        <v>2597</v>
      </c>
      <c r="E1778" t="s">
        <v>2598</v>
      </c>
      <c r="F1778" t="s">
        <v>673</v>
      </c>
      <c r="G1778" t="s">
        <v>3908</v>
      </c>
      <c r="H1778" t="s">
        <v>32</v>
      </c>
      <c r="I1778" t="s">
        <v>95</v>
      </c>
      <c r="J1778">
        <v>8</v>
      </c>
      <c r="K1778">
        <v>3730</v>
      </c>
      <c r="L1778">
        <v>29840</v>
      </c>
      <c r="M1778">
        <v>15</v>
      </c>
      <c r="N1778" t="s">
        <v>57</v>
      </c>
      <c r="O1778">
        <v>1</v>
      </c>
      <c r="P1778" t="s">
        <v>35</v>
      </c>
      <c r="Q1778">
        <v>133</v>
      </c>
      <c r="R1778">
        <v>670990</v>
      </c>
    </row>
    <row r="1779" spans="1:18" x14ac:dyDescent="0.3">
      <c r="A1779" t="s">
        <v>3909</v>
      </c>
      <c r="B1779" s="9">
        <v>45382</v>
      </c>
      <c r="C1779" t="s">
        <v>2596</v>
      </c>
      <c r="D1779" t="s">
        <v>2597</v>
      </c>
      <c r="E1779" t="s">
        <v>2598</v>
      </c>
      <c r="F1779" t="s">
        <v>273</v>
      </c>
      <c r="G1779" t="s">
        <v>3910</v>
      </c>
      <c r="H1779" t="s">
        <v>24</v>
      </c>
      <c r="I1779" t="s">
        <v>174</v>
      </c>
      <c r="J1779">
        <v>15</v>
      </c>
      <c r="K1779">
        <v>26259</v>
      </c>
      <c r="L1779">
        <v>393885</v>
      </c>
      <c r="M1779" t="s">
        <v>27</v>
      </c>
      <c r="N1779" t="s">
        <v>27</v>
      </c>
      <c r="O1779">
        <v>1</v>
      </c>
      <c r="P1779" t="s">
        <v>28</v>
      </c>
      <c r="Q1779">
        <v>48</v>
      </c>
      <c r="R1779">
        <v>1309937</v>
      </c>
    </row>
    <row r="1780" spans="1:18" x14ac:dyDescent="0.3">
      <c r="A1780" t="s">
        <v>3911</v>
      </c>
      <c r="B1780" s="9">
        <v>45383</v>
      </c>
      <c r="C1780" t="s">
        <v>2596</v>
      </c>
      <c r="D1780" t="s">
        <v>2597</v>
      </c>
      <c r="E1780" t="s">
        <v>2598</v>
      </c>
      <c r="F1780" t="s">
        <v>104</v>
      </c>
      <c r="G1780" t="s">
        <v>3912</v>
      </c>
      <c r="H1780" t="s">
        <v>24</v>
      </c>
      <c r="I1780" t="s">
        <v>174</v>
      </c>
      <c r="J1780">
        <v>8</v>
      </c>
      <c r="K1780">
        <v>333182</v>
      </c>
      <c r="L1780">
        <v>2665456</v>
      </c>
      <c r="M1780">
        <v>20</v>
      </c>
      <c r="N1780" t="s">
        <v>47</v>
      </c>
      <c r="O1780">
        <v>7</v>
      </c>
      <c r="P1780" t="s">
        <v>28</v>
      </c>
      <c r="Q1780">
        <v>149</v>
      </c>
      <c r="R1780">
        <v>1309937</v>
      </c>
    </row>
    <row r="1781" spans="1:18" x14ac:dyDescent="0.3">
      <c r="A1781" t="s">
        <v>3913</v>
      </c>
      <c r="B1781" s="9">
        <v>45383</v>
      </c>
      <c r="C1781" t="s">
        <v>2596</v>
      </c>
      <c r="D1781" t="s">
        <v>2597</v>
      </c>
      <c r="E1781" t="s">
        <v>2598</v>
      </c>
      <c r="F1781" t="s">
        <v>2511</v>
      </c>
      <c r="G1781" t="s">
        <v>27</v>
      </c>
      <c r="H1781" t="s">
        <v>32</v>
      </c>
      <c r="I1781" t="s">
        <v>141</v>
      </c>
      <c r="J1781">
        <v>12</v>
      </c>
      <c r="K1781">
        <v>2481</v>
      </c>
      <c r="L1781">
        <v>29772</v>
      </c>
      <c r="M1781">
        <v>15</v>
      </c>
      <c r="N1781" t="s">
        <v>26</v>
      </c>
      <c r="O1781">
        <v>3</v>
      </c>
      <c r="P1781" t="s">
        <v>35</v>
      </c>
      <c r="Q1781">
        <v>68</v>
      </c>
      <c r="R1781">
        <v>670990</v>
      </c>
    </row>
    <row r="1782" spans="1:18" x14ac:dyDescent="0.3">
      <c r="A1782" t="s">
        <v>3914</v>
      </c>
      <c r="B1782" s="9">
        <v>45384</v>
      </c>
      <c r="C1782" t="s">
        <v>2596</v>
      </c>
      <c r="D1782" t="s">
        <v>2597</v>
      </c>
      <c r="E1782" t="s">
        <v>2598</v>
      </c>
      <c r="F1782" t="s">
        <v>3915</v>
      </c>
      <c r="G1782" t="s">
        <v>3916</v>
      </c>
      <c r="H1782" t="s">
        <v>32</v>
      </c>
      <c r="I1782" t="s">
        <v>33</v>
      </c>
      <c r="J1782">
        <v>2</v>
      </c>
      <c r="K1782">
        <v>14360</v>
      </c>
      <c r="L1782">
        <v>28720</v>
      </c>
      <c r="M1782">
        <v>0</v>
      </c>
      <c r="N1782" t="s">
        <v>47</v>
      </c>
      <c r="O1782">
        <v>3</v>
      </c>
      <c r="P1782" t="s">
        <v>35</v>
      </c>
      <c r="Q1782">
        <v>188</v>
      </c>
      <c r="R1782">
        <v>670990</v>
      </c>
    </row>
    <row r="1783" spans="1:18" x14ac:dyDescent="0.3">
      <c r="A1783" t="s">
        <v>3917</v>
      </c>
      <c r="B1783" s="9">
        <v>45385</v>
      </c>
      <c r="C1783" t="s">
        <v>2596</v>
      </c>
      <c r="D1783" t="s">
        <v>2597</v>
      </c>
      <c r="E1783" t="s">
        <v>2598</v>
      </c>
      <c r="F1783" t="s">
        <v>2327</v>
      </c>
      <c r="G1783" t="s">
        <v>3918</v>
      </c>
      <c r="H1783" t="s">
        <v>45</v>
      </c>
      <c r="I1783" t="s">
        <v>46</v>
      </c>
      <c r="J1783">
        <v>15</v>
      </c>
      <c r="K1783">
        <v>43312</v>
      </c>
      <c r="L1783">
        <v>649680</v>
      </c>
      <c r="M1783">
        <v>5</v>
      </c>
      <c r="N1783" t="s">
        <v>34</v>
      </c>
      <c r="O1783">
        <v>4</v>
      </c>
      <c r="P1783" t="s">
        <v>35</v>
      </c>
      <c r="Q1783">
        <v>42</v>
      </c>
      <c r="R1783">
        <v>339514</v>
      </c>
    </row>
    <row r="1784" spans="1:18" x14ac:dyDescent="0.3">
      <c r="A1784" t="s">
        <v>3919</v>
      </c>
      <c r="B1784" s="9">
        <v>45385</v>
      </c>
      <c r="C1784" t="s">
        <v>2596</v>
      </c>
      <c r="D1784" t="s">
        <v>2597</v>
      </c>
      <c r="E1784" t="s">
        <v>2616</v>
      </c>
      <c r="F1784" t="s">
        <v>949</v>
      </c>
      <c r="G1784" t="s">
        <v>3920</v>
      </c>
      <c r="H1784" t="s">
        <v>24</v>
      </c>
      <c r="I1784" t="s">
        <v>61</v>
      </c>
      <c r="J1784">
        <v>7</v>
      </c>
      <c r="K1784">
        <v>51489</v>
      </c>
      <c r="L1784">
        <v>360423</v>
      </c>
      <c r="M1784">
        <v>0</v>
      </c>
      <c r="N1784" t="s">
        <v>26</v>
      </c>
      <c r="O1784">
        <v>2</v>
      </c>
      <c r="P1784" t="s">
        <v>27</v>
      </c>
      <c r="Q1784">
        <v>105</v>
      </c>
      <c r="R1784">
        <v>1309937</v>
      </c>
    </row>
    <row r="1785" spans="1:18" x14ac:dyDescent="0.3">
      <c r="A1785" t="s">
        <v>3921</v>
      </c>
      <c r="B1785" s="9">
        <v>45385</v>
      </c>
      <c r="C1785" t="s">
        <v>2596</v>
      </c>
      <c r="D1785" t="s">
        <v>2597</v>
      </c>
      <c r="E1785" t="s">
        <v>2598</v>
      </c>
      <c r="F1785" t="s">
        <v>2514</v>
      </c>
      <c r="G1785" t="s">
        <v>27</v>
      </c>
      <c r="H1785" t="s">
        <v>24</v>
      </c>
      <c r="I1785" t="s">
        <v>25</v>
      </c>
      <c r="J1785">
        <v>20</v>
      </c>
      <c r="K1785">
        <v>238529</v>
      </c>
      <c r="L1785">
        <v>4770580</v>
      </c>
      <c r="M1785">
        <v>0</v>
      </c>
      <c r="N1785" t="s">
        <v>34</v>
      </c>
      <c r="O1785">
        <v>5</v>
      </c>
      <c r="P1785" t="s">
        <v>35</v>
      </c>
      <c r="Q1785">
        <v>30</v>
      </c>
      <c r="R1785">
        <v>1309937</v>
      </c>
    </row>
    <row r="1786" spans="1:18" x14ac:dyDescent="0.3">
      <c r="A1786" t="s">
        <v>3922</v>
      </c>
      <c r="B1786" s="9">
        <v>45386</v>
      </c>
      <c r="C1786" t="s">
        <v>2596</v>
      </c>
      <c r="D1786" t="s">
        <v>2597</v>
      </c>
      <c r="E1786" t="s">
        <v>2598</v>
      </c>
      <c r="F1786" t="s">
        <v>3923</v>
      </c>
      <c r="G1786" t="s">
        <v>3924</v>
      </c>
      <c r="H1786" t="s">
        <v>40</v>
      </c>
      <c r="I1786" t="s">
        <v>41</v>
      </c>
      <c r="J1786">
        <v>5</v>
      </c>
      <c r="K1786">
        <v>1575</v>
      </c>
      <c r="L1786">
        <v>7875</v>
      </c>
      <c r="M1786">
        <v>10</v>
      </c>
      <c r="N1786" t="s">
        <v>57</v>
      </c>
      <c r="O1786">
        <v>4</v>
      </c>
      <c r="P1786" t="s">
        <v>35</v>
      </c>
      <c r="Q1786">
        <v>196</v>
      </c>
      <c r="R1786">
        <v>353716</v>
      </c>
    </row>
    <row r="1787" spans="1:18" x14ac:dyDescent="0.3">
      <c r="A1787" t="s">
        <v>3925</v>
      </c>
      <c r="B1787" s="9">
        <v>45386</v>
      </c>
      <c r="C1787" t="s">
        <v>2596</v>
      </c>
      <c r="D1787" t="s">
        <v>2597</v>
      </c>
      <c r="E1787" t="s">
        <v>2352</v>
      </c>
      <c r="F1787" t="s">
        <v>2340</v>
      </c>
      <c r="G1787" t="s">
        <v>3926</v>
      </c>
      <c r="H1787" t="s">
        <v>40</v>
      </c>
      <c r="I1787" t="s">
        <v>51</v>
      </c>
      <c r="J1787">
        <v>4</v>
      </c>
      <c r="K1787">
        <v>7224</v>
      </c>
      <c r="L1787">
        <v>28896</v>
      </c>
      <c r="M1787">
        <v>10</v>
      </c>
      <c r="N1787" t="s">
        <v>34</v>
      </c>
      <c r="O1787">
        <v>5</v>
      </c>
      <c r="P1787" t="s">
        <v>35</v>
      </c>
      <c r="Q1787">
        <v>118</v>
      </c>
      <c r="R1787">
        <v>353716</v>
      </c>
    </row>
    <row r="1788" spans="1:18" x14ac:dyDescent="0.3">
      <c r="A1788" t="s">
        <v>3927</v>
      </c>
      <c r="B1788" s="9">
        <v>45386</v>
      </c>
      <c r="C1788" t="s">
        <v>2596</v>
      </c>
      <c r="D1788" t="s">
        <v>2597</v>
      </c>
      <c r="E1788" t="s">
        <v>2616</v>
      </c>
      <c r="F1788" t="s">
        <v>803</v>
      </c>
      <c r="G1788" t="s">
        <v>3928</v>
      </c>
      <c r="H1788" t="s">
        <v>32</v>
      </c>
      <c r="I1788" t="s">
        <v>95</v>
      </c>
      <c r="J1788">
        <v>5</v>
      </c>
      <c r="K1788">
        <v>23357</v>
      </c>
      <c r="L1788">
        <v>116785</v>
      </c>
      <c r="M1788">
        <v>10</v>
      </c>
      <c r="N1788" t="s">
        <v>34</v>
      </c>
      <c r="O1788">
        <v>1</v>
      </c>
      <c r="P1788" t="s">
        <v>35</v>
      </c>
      <c r="Q1788">
        <v>122</v>
      </c>
      <c r="R1788">
        <v>670990</v>
      </c>
    </row>
    <row r="1789" spans="1:18" x14ac:dyDescent="0.3">
      <c r="A1789" t="s">
        <v>3929</v>
      </c>
      <c r="B1789" s="9">
        <v>45389</v>
      </c>
      <c r="C1789" t="s">
        <v>2596</v>
      </c>
      <c r="D1789" t="s">
        <v>2597</v>
      </c>
      <c r="E1789" t="s">
        <v>2598</v>
      </c>
      <c r="F1789" t="s">
        <v>3771</v>
      </c>
      <c r="G1789" t="s">
        <v>3930</v>
      </c>
      <c r="H1789" t="s">
        <v>40</v>
      </c>
      <c r="I1789" t="s">
        <v>41</v>
      </c>
      <c r="J1789">
        <v>20</v>
      </c>
      <c r="K1789">
        <v>2575</v>
      </c>
      <c r="L1789">
        <v>51500</v>
      </c>
      <c r="M1789">
        <v>10</v>
      </c>
      <c r="N1789" t="s">
        <v>27</v>
      </c>
      <c r="O1789">
        <v>4</v>
      </c>
      <c r="P1789" t="s">
        <v>28</v>
      </c>
      <c r="Q1789">
        <v>172</v>
      </c>
      <c r="R1789">
        <v>353716</v>
      </c>
    </row>
    <row r="1790" spans="1:18" x14ac:dyDescent="0.3">
      <c r="A1790" t="s">
        <v>3931</v>
      </c>
      <c r="B1790" s="9">
        <v>45390</v>
      </c>
      <c r="C1790" t="s">
        <v>2596</v>
      </c>
      <c r="D1790" t="s">
        <v>2597</v>
      </c>
      <c r="E1790" t="s">
        <v>2598</v>
      </c>
      <c r="F1790" t="s">
        <v>1791</v>
      </c>
      <c r="G1790" t="s">
        <v>3932</v>
      </c>
      <c r="H1790" t="s">
        <v>65</v>
      </c>
      <c r="I1790" t="s">
        <v>289</v>
      </c>
      <c r="J1790">
        <v>8</v>
      </c>
      <c r="K1790">
        <v>136981</v>
      </c>
      <c r="L1790">
        <v>1095848</v>
      </c>
      <c r="M1790">
        <v>0</v>
      </c>
      <c r="N1790" t="s">
        <v>57</v>
      </c>
      <c r="O1790">
        <v>1</v>
      </c>
      <c r="P1790" t="s">
        <v>35</v>
      </c>
      <c r="Q1790">
        <v>168</v>
      </c>
      <c r="R1790">
        <v>647779</v>
      </c>
    </row>
    <row r="1791" spans="1:18" x14ac:dyDescent="0.3">
      <c r="A1791" t="s">
        <v>3933</v>
      </c>
      <c r="B1791" s="9">
        <v>45391</v>
      </c>
      <c r="C1791" t="s">
        <v>2596</v>
      </c>
      <c r="D1791" t="s">
        <v>2597</v>
      </c>
      <c r="E1791" t="s">
        <v>2352</v>
      </c>
      <c r="F1791" t="s">
        <v>3934</v>
      </c>
      <c r="G1791" t="s">
        <v>3935</v>
      </c>
      <c r="H1791" t="s">
        <v>24</v>
      </c>
      <c r="I1791" t="s">
        <v>61</v>
      </c>
      <c r="J1791">
        <v>17</v>
      </c>
      <c r="K1791">
        <v>204281</v>
      </c>
      <c r="L1791">
        <v>3472777</v>
      </c>
      <c r="M1791">
        <v>0</v>
      </c>
      <c r="N1791" t="s">
        <v>27</v>
      </c>
      <c r="O1791">
        <v>2</v>
      </c>
      <c r="P1791" t="s">
        <v>35</v>
      </c>
      <c r="Q1791">
        <v>65</v>
      </c>
      <c r="R1791">
        <v>1309937</v>
      </c>
    </row>
    <row r="1792" spans="1:18" x14ac:dyDescent="0.3">
      <c r="A1792" t="s">
        <v>3936</v>
      </c>
      <c r="B1792" s="9">
        <v>45391</v>
      </c>
      <c r="C1792" t="s">
        <v>2596</v>
      </c>
      <c r="D1792" t="s">
        <v>2597</v>
      </c>
      <c r="E1792" t="s">
        <v>2616</v>
      </c>
      <c r="F1792" t="s">
        <v>1861</v>
      </c>
      <c r="G1792" t="s">
        <v>3937</v>
      </c>
      <c r="H1792" t="s">
        <v>45</v>
      </c>
      <c r="I1792" t="s">
        <v>82</v>
      </c>
      <c r="J1792">
        <v>3</v>
      </c>
      <c r="K1792">
        <v>3930</v>
      </c>
      <c r="L1792">
        <v>11790</v>
      </c>
      <c r="M1792">
        <v>0</v>
      </c>
      <c r="N1792" t="s">
        <v>27</v>
      </c>
      <c r="O1792">
        <v>1</v>
      </c>
      <c r="P1792" t="s">
        <v>35</v>
      </c>
      <c r="Q1792">
        <v>60</v>
      </c>
      <c r="R1792">
        <v>339514</v>
      </c>
    </row>
    <row r="1793" spans="1:18" x14ac:dyDescent="0.3">
      <c r="A1793" t="s">
        <v>3938</v>
      </c>
      <c r="B1793" s="9">
        <v>45392</v>
      </c>
      <c r="C1793" t="s">
        <v>2596</v>
      </c>
      <c r="D1793" t="s">
        <v>2597</v>
      </c>
      <c r="E1793" t="s">
        <v>2616</v>
      </c>
      <c r="F1793" t="s">
        <v>3939</v>
      </c>
      <c r="G1793" t="s">
        <v>3940</v>
      </c>
      <c r="H1793" t="s">
        <v>24</v>
      </c>
      <c r="I1793" t="s">
        <v>61</v>
      </c>
      <c r="J1793">
        <v>8</v>
      </c>
      <c r="K1793">
        <v>64792</v>
      </c>
      <c r="L1793">
        <v>518336</v>
      </c>
      <c r="M1793">
        <v>5</v>
      </c>
      <c r="N1793" t="s">
        <v>57</v>
      </c>
      <c r="O1793">
        <v>3</v>
      </c>
      <c r="P1793" t="s">
        <v>35</v>
      </c>
      <c r="Q1793">
        <v>31</v>
      </c>
      <c r="R1793">
        <v>1309937</v>
      </c>
    </row>
    <row r="1794" spans="1:18" x14ac:dyDescent="0.3">
      <c r="A1794" t="s">
        <v>3941</v>
      </c>
      <c r="B1794" s="9">
        <v>45393</v>
      </c>
      <c r="C1794" t="s">
        <v>2596</v>
      </c>
      <c r="D1794" t="s">
        <v>2597</v>
      </c>
      <c r="E1794" t="s">
        <v>2352</v>
      </c>
      <c r="F1794" t="s">
        <v>2277</v>
      </c>
      <c r="G1794" t="s">
        <v>3942</v>
      </c>
      <c r="H1794" t="s">
        <v>32</v>
      </c>
      <c r="I1794" t="s">
        <v>237</v>
      </c>
      <c r="J1794">
        <v>10</v>
      </c>
      <c r="K1794">
        <v>11625</v>
      </c>
      <c r="L1794">
        <v>116250</v>
      </c>
      <c r="M1794">
        <v>20</v>
      </c>
      <c r="N1794" t="s">
        <v>57</v>
      </c>
      <c r="O1794">
        <v>5</v>
      </c>
      <c r="P1794" t="s">
        <v>35</v>
      </c>
      <c r="Q1794">
        <v>129</v>
      </c>
      <c r="R1794">
        <v>670990</v>
      </c>
    </row>
    <row r="1795" spans="1:18" x14ac:dyDescent="0.3">
      <c r="A1795" t="s">
        <v>3943</v>
      </c>
      <c r="B1795" s="9">
        <v>45394</v>
      </c>
      <c r="C1795" t="s">
        <v>2596</v>
      </c>
      <c r="D1795" t="s">
        <v>2597</v>
      </c>
      <c r="E1795" t="s">
        <v>2598</v>
      </c>
      <c r="F1795" t="s">
        <v>59</v>
      </c>
      <c r="G1795" t="s">
        <v>3944</v>
      </c>
      <c r="H1795" t="s">
        <v>24</v>
      </c>
      <c r="I1795" t="s">
        <v>92</v>
      </c>
      <c r="J1795">
        <v>12</v>
      </c>
      <c r="K1795">
        <v>191462</v>
      </c>
      <c r="L1795">
        <v>2297544</v>
      </c>
      <c r="M1795">
        <v>15</v>
      </c>
      <c r="N1795" t="s">
        <v>27</v>
      </c>
      <c r="O1795">
        <v>4</v>
      </c>
      <c r="P1795" t="s">
        <v>35</v>
      </c>
      <c r="Q1795">
        <v>128</v>
      </c>
      <c r="R1795">
        <v>1309937</v>
      </c>
    </row>
    <row r="1796" spans="1:18" x14ac:dyDescent="0.3">
      <c r="A1796" t="s">
        <v>3945</v>
      </c>
      <c r="B1796" s="9">
        <v>45395</v>
      </c>
      <c r="C1796" t="s">
        <v>2596</v>
      </c>
      <c r="D1796" t="s">
        <v>2597</v>
      </c>
      <c r="E1796" t="s">
        <v>2616</v>
      </c>
      <c r="F1796" t="s">
        <v>230</v>
      </c>
      <c r="G1796" t="s">
        <v>3946</v>
      </c>
      <c r="H1796" t="s">
        <v>40</v>
      </c>
      <c r="I1796" t="s">
        <v>70</v>
      </c>
      <c r="J1796">
        <v>5</v>
      </c>
      <c r="K1796">
        <v>3916</v>
      </c>
      <c r="L1796">
        <v>19580</v>
      </c>
      <c r="M1796" t="s">
        <v>27</v>
      </c>
      <c r="N1796" t="s">
        <v>26</v>
      </c>
      <c r="O1796">
        <v>5</v>
      </c>
      <c r="P1796" t="s">
        <v>35</v>
      </c>
      <c r="Q1796">
        <v>60</v>
      </c>
      <c r="R1796">
        <v>353716</v>
      </c>
    </row>
    <row r="1797" spans="1:18" x14ac:dyDescent="0.3">
      <c r="A1797" t="s">
        <v>3947</v>
      </c>
      <c r="B1797" s="9">
        <v>45395</v>
      </c>
      <c r="C1797" t="s">
        <v>2596</v>
      </c>
      <c r="D1797" t="s">
        <v>2597</v>
      </c>
      <c r="E1797" t="s">
        <v>2598</v>
      </c>
      <c r="F1797" t="s">
        <v>3934</v>
      </c>
      <c r="G1797" t="s">
        <v>3948</v>
      </c>
      <c r="H1797" t="s">
        <v>32</v>
      </c>
      <c r="I1797" t="s">
        <v>33</v>
      </c>
      <c r="J1797">
        <v>14</v>
      </c>
      <c r="K1797">
        <v>10530</v>
      </c>
      <c r="L1797">
        <v>147420</v>
      </c>
      <c r="M1797">
        <v>5</v>
      </c>
      <c r="N1797" t="s">
        <v>47</v>
      </c>
      <c r="O1797">
        <v>4</v>
      </c>
      <c r="P1797" t="s">
        <v>35</v>
      </c>
      <c r="Q1797">
        <v>198</v>
      </c>
      <c r="R1797">
        <v>670990</v>
      </c>
    </row>
    <row r="1798" spans="1:18" x14ac:dyDescent="0.3">
      <c r="A1798" t="s">
        <v>3949</v>
      </c>
      <c r="B1798" s="9">
        <v>45395</v>
      </c>
      <c r="C1798" t="s">
        <v>2596</v>
      </c>
      <c r="D1798" t="s">
        <v>2597</v>
      </c>
      <c r="E1798" t="s">
        <v>2616</v>
      </c>
      <c r="F1798" t="s">
        <v>2374</v>
      </c>
      <c r="G1798" t="s">
        <v>3950</v>
      </c>
      <c r="H1798" t="s">
        <v>40</v>
      </c>
      <c r="I1798" t="s">
        <v>171</v>
      </c>
      <c r="J1798">
        <v>14</v>
      </c>
      <c r="K1798">
        <v>15293</v>
      </c>
      <c r="L1798">
        <v>214102</v>
      </c>
      <c r="M1798">
        <v>0</v>
      </c>
      <c r="N1798" t="s">
        <v>27</v>
      </c>
      <c r="O1798">
        <v>5</v>
      </c>
      <c r="P1798" t="s">
        <v>27</v>
      </c>
      <c r="Q1798">
        <v>118</v>
      </c>
      <c r="R1798">
        <v>353716</v>
      </c>
    </row>
    <row r="1799" spans="1:18" x14ac:dyDescent="0.3">
      <c r="A1799" t="s">
        <v>3951</v>
      </c>
      <c r="B1799" s="9">
        <v>45396</v>
      </c>
      <c r="C1799" t="s">
        <v>2596</v>
      </c>
      <c r="D1799" t="s">
        <v>2597</v>
      </c>
      <c r="E1799" t="s">
        <v>2352</v>
      </c>
      <c r="F1799" t="s">
        <v>524</v>
      </c>
      <c r="G1799" t="s">
        <v>3952</v>
      </c>
      <c r="H1799" t="s">
        <v>24</v>
      </c>
      <c r="I1799" t="s">
        <v>174</v>
      </c>
      <c r="J1799">
        <v>18</v>
      </c>
      <c r="K1799">
        <v>167274</v>
      </c>
      <c r="L1799">
        <v>3010932</v>
      </c>
      <c r="M1799">
        <v>0</v>
      </c>
      <c r="N1799" t="s">
        <v>57</v>
      </c>
      <c r="O1799">
        <v>5</v>
      </c>
      <c r="P1799" t="s">
        <v>35</v>
      </c>
      <c r="Q1799">
        <v>144</v>
      </c>
      <c r="R1799">
        <v>1309937</v>
      </c>
    </row>
    <row r="1800" spans="1:18" x14ac:dyDescent="0.3">
      <c r="A1800" t="s">
        <v>3953</v>
      </c>
      <c r="B1800" s="9">
        <v>45396</v>
      </c>
      <c r="C1800" t="s">
        <v>2596</v>
      </c>
      <c r="D1800" t="s">
        <v>2597</v>
      </c>
      <c r="E1800" t="s">
        <v>2352</v>
      </c>
      <c r="F1800" t="s">
        <v>1399</v>
      </c>
      <c r="G1800" t="s">
        <v>3954</v>
      </c>
      <c r="H1800" t="s">
        <v>40</v>
      </c>
      <c r="I1800" t="s">
        <v>41</v>
      </c>
      <c r="J1800">
        <v>5</v>
      </c>
      <c r="K1800">
        <v>16767</v>
      </c>
      <c r="L1800">
        <v>83835</v>
      </c>
      <c r="M1800">
        <v>10</v>
      </c>
      <c r="N1800" t="s">
        <v>26</v>
      </c>
      <c r="O1800">
        <v>3</v>
      </c>
      <c r="P1800" t="s">
        <v>28</v>
      </c>
      <c r="Q1800">
        <v>115</v>
      </c>
      <c r="R1800">
        <v>353716</v>
      </c>
    </row>
    <row r="1801" spans="1:18" x14ac:dyDescent="0.3">
      <c r="A1801" t="s">
        <v>3955</v>
      </c>
      <c r="B1801" s="9">
        <v>45396</v>
      </c>
      <c r="C1801" t="s">
        <v>2596</v>
      </c>
      <c r="D1801" t="s">
        <v>2597</v>
      </c>
      <c r="E1801" t="s">
        <v>2352</v>
      </c>
      <c r="F1801" t="s">
        <v>681</v>
      </c>
      <c r="G1801" t="s">
        <v>3956</v>
      </c>
      <c r="H1801" t="s">
        <v>65</v>
      </c>
      <c r="I1801" t="s">
        <v>478</v>
      </c>
      <c r="J1801">
        <v>17</v>
      </c>
      <c r="K1801">
        <v>51122</v>
      </c>
      <c r="L1801">
        <v>869074</v>
      </c>
      <c r="M1801">
        <v>15</v>
      </c>
      <c r="N1801" t="s">
        <v>47</v>
      </c>
      <c r="O1801" t="s">
        <v>27</v>
      </c>
      <c r="P1801" t="s">
        <v>35</v>
      </c>
      <c r="Q1801">
        <v>92</v>
      </c>
      <c r="R1801">
        <v>647779</v>
      </c>
    </row>
    <row r="1802" spans="1:18" x14ac:dyDescent="0.3">
      <c r="A1802" t="s">
        <v>3957</v>
      </c>
      <c r="B1802" s="9">
        <v>45396</v>
      </c>
      <c r="C1802" t="s">
        <v>2596</v>
      </c>
      <c r="D1802" t="s">
        <v>2597</v>
      </c>
      <c r="E1802" t="s">
        <v>2616</v>
      </c>
      <c r="F1802" t="s">
        <v>428</v>
      </c>
      <c r="G1802" t="s">
        <v>3958</v>
      </c>
      <c r="H1802" t="s">
        <v>65</v>
      </c>
      <c r="I1802" t="s">
        <v>102</v>
      </c>
      <c r="J1802">
        <v>19</v>
      </c>
      <c r="K1802">
        <v>111998</v>
      </c>
      <c r="L1802">
        <v>2127962</v>
      </c>
      <c r="M1802">
        <v>10</v>
      </c>
      <c r="N1802" t="s">
        <v>27</v>
      </c>
      <c r="O1802">
        <v>5</v>
      </c>
      <c r="P1802" t="s">
        <v>35</v>
      </c>
      <c r="Q1802">
        <v>76</v>
      </c>
      <c r="R1802">
        <v>647779</v>
      </c>
    </row>
    <row r="1803" spans="1:18" x14ac:dyDescent="0.3">
      <c r="A1803" t="s">
        <v>3959</v>
      </c>
      <c r="B1803" s="9">
        <v>45396</v>
      </c>
      <c r="C1803" t="s">
        <v>2596</v>
      </c>
      <c r="D1803" t="s">
        <v>2597</v>
      </c>
      <c r="E1803" t="s">
        <v>2598</v>
      </c>
      <c r="F1803" t="s">
        <v>1486</v>
      </c>
      <c r="G1803" t="s">
        <v>3960</v>
      </c>
      <c r="H1803" t="s">
        <v>32</v>
      </c>
      <c r="I1803" t="s">
        <v>117</v>
      </c>
      <c r="J1803">
        <v>18</v>
      </c>
      <c r="K1803">
        <v>15529</v>
      </c>
      <c r="L1803">
        <v>279522</v>
      </c>
      <c r="M1803">
        <v>5</v>
      </c>
      <c r="N1803" t="s">
        <v>47</v>
      </c>
      <c r="O1803">
        <v>2</v>
      </c>
      <c r="P1803" t="s">
        <v>35</v>
      </c>
      <c r="Q1803">
        <v>164</v>
      </c>
      <c r="R1803">
        <v>670990</v>
      </c>
    </row>
    <row r="1804" spans="1:18" x14ac:dyDescent="0.3">
      <c r="A1804" t="s">
        <v>3961</v>
      </c>
      <c r="B1804" s="9">
        <v>45397</v>
      </c>
      <c r="C1804" t="s">
        <v>2596</v>
      </c>
      <c r="D1804" t="s">
        <v>2597</v>
      </c>
      <c r="E1804" t="s">
        <v>2598</v>
      </c>
      <c r="F1804" t="s">
        <v>538</v>
      </c>
      <c r="G1804" t="s">
        <v>3962</v>
      </c>
      <c r="H1804" t="s">
        <v>45</v>
      </c>
      <c r="I1804" t="s">
        <v>74</v>
      </c>
      <c r="J1804">
        <v>13</v>
      </c>
      <c r="K1804">
        <v>22735</v>
      </c>
      <c r="L1804">
        <v>295555</v>
      </c>
      <c r="M1804">
        <v>0</v>
      </c>
      <c r="N1804" t="s">
        <v>34</v>
      </c>
      <c r="O1804">
        <v>1</v>
      </c>
      <c r="P1804" t="s">
        <v>35</v>
      </c>
      <c r="Q1804">
        <v>39</v>
      </c>
      <c r="R1804">
        <v>339514</v>
      </c>
    </row>
    <row r="1805" spans="1:18" x14ac:dyDescent="0.3">
      <c r="A1805" t="s">
        <v>3963</v>
      </c>
      <c r="B1805" s="9">
        <v>45399</v>
      </c>
      <c r="C1805" t="s">
        <v>2596</v>
      </c>
      <c r="D1805" t="s">
        <v>2597</v>
      </c>
      <c r="E1805" t="s">
        <v>2616</v>
      </c>
      <c r="F1805" t="s">
        <v>1500</v>
      </c>
      <c r="G1805" t="s">
        <v>3964</v>
      </c>
      <c r="H1805" t="s">
        <v>45</v>
      </c>
      <c r="I1805" t="s">
        <v>98</v>
      </c>
      <c r="J1805">
        <v>2</v>
      </c>
      <c r="K1805">
        <v>43857</v>
      </c>
      <c r="L1805">
        <v>87714</v>
      </c>
      <c r="M1805" t="s">
        <v>27</v>
      </c>
      <c r="N1805" t="s">
        <v>27</v>
      </c>
      <c r="O1805">
        <v>1</v>
      </c>
      <c r="P1805" t="s">
        <v>35</v>
      </c>
      <c r="Q1805">
        <v>59</v>
      </c>
      <c r="R1805">
        <v>339514</v>
      </c>
    </row>
    <row r="1806" spans="1:18" x14ac:dyDescent="0.3">
      <c r="A1806" t="s">
        <v>3965</v>
      </c>
      <c r="B1806" s="9">
        <v>45399</v>
      </c>
      <c r="C1806" t="s">
        <v>2596</v>
      </c>
      <c r="D1806" t="s">
        <v>2597</v>
      </c>
      <c r="E1806" t="s">
        <v>2616</v>
      </c>
      <c r="F1806" t="s">
        <v>1313</v>
      </c>
      <c r="G1806" t="s">
        <v>3966</v>
      </c>
      <c r="H1806" t="s">
        <v>32</v>
      </c>
      <c r="I1806" t="s">
        <v>141</v>
      </c>
      <c r="J1806">
        <v>6</v>
      </c>
      <c r="K1806">
        <v>15793</v>
      </c>
      <c r="L1806">
        <v>94758</v>
      </c>
      <c r="M1806" t="s">
        <v>27</v>
      </c>
      <c r="N1806" t="s">
        <v>27</v>
      </c>
      <c r="O1806">
        <v>1</v>
      </c>
      <c r="P1806" t="s">
        <v>27</v>
      </c>
      <c r="Q1806">
        <v>97</v>
      </c>
      <c r="R1806">
        <v>670990</v>
      </c>
    </row>
    <row r="1807" spans="1:18" x14ac:dyDescent="0.3">
      <c r="A1807" t="s">
        <v>3967</v>
      </c>
      <c r="B1807" s="9">
        <v>45400</v>
      </c>
      <c r="C1807" t="s">
        <v>2596</v>
      </c>
      <c r="D1807" t="s">
        <v>2597</v>
      </c>
      <c r="E1807" t="s">
        <v>2616</v>
      </c>
      <c r="F1807" t="s">
        <v>3968</v>
      </c>
      <c r="G1807" t="s">
        <v>3969</v>
      </c>
      <c r="H1807" t="s">
        <v>65</v>
      </c>
      <c r="I1807" t="s">
        <v>397</v>
      </c>
      <c r="J1807">
        <v>20</v>
      </c>
      <c r="K1807">
        <v>175824</v>
      </c>
      <c r="L1807">
        <v>3516480</v>
      </c>
      <c r="M1807">
        <v>5</v>
      </c>
      <c r="N1807" t="s">
        <v>57</v>
      </c>
      <c r="O1807">
        <v>4</v>
      </c>
      <c r="P1807" t="s">
        <v>35</v>
      </c>
      <c r="Q1807">
        <v>110</v>
      </c>
      <c r="R1807">
        <v>647779</v>
      </c>
    </row>
    <row r="1808" spans="1:18" x14ac:dyDescent="0.3">
      <c r="A1808" t="s">
        <v>3970</v>
      </c>
      <c r="B1808" s="9">
        <v>45400</v>
      </c>
      <c r="C1808" t="s">
        <v>2596</v>
      </c>
      <c r="D1808" t="s">
        <v>2597</v>
      </c>
      <c r="E1808" t="s">
        <v>2616</v>
      </c>
      <c r="F1808" t="s">
        <v>736</v>
      </c>
      <c r="G1808" t="s">
        <v>3971</v>
      </c>
      <c r="H1808" t="s">
        <v>40</v>
      </c>
      <c r="I1808" t="s">
        <v>171</v>
      </c>
      <c r="J1808">
        <v>14</v>
      </c>
      <c r="K1808">
        <v>1276</v>
      </c>
      <c r="L1808">
        <v>17864</v>
      </c>
      <c r="M1808">
        <v>20</v>
      </c>
      <c r="N1808" t="s">
        <v>57</v>
      </c>
      <c r="O1808">
        <v>2</v>
      </c>
      <c r="P1808" t="s">
        <v>28</v>
      </c>
      <c r="Q1808">
        <v>79</v>
      </c>
      <c r="R1808">
        <v>353716</v>
      </c>
    </row>
    <row r="1809" spans="1:18" x14ac:dyDescent="0.3">
      <c r="A1809" t="s">
        <v>3972</v>
      </c>
      <c r="B1809" s="9">
        <v>45401</v>
      </c>
      <c r="C1809" t="s">
        <v>2596</v>
      </c>
      <c r="D1809" t="s">
        <v>2597</v>
      </c>
      <c r="E1809" t="s">
        <v>2616</v>
      </c>
      <c r="F1809" t="s">
        <v>1980</v>
      </c>
      <c r="G1809" t="s">
        <v>3973</v>
      </c>
      <c r="H1809" t="s">
        <v>45</v>
      </c>
      <c r="I1809" t="s">
        <v>74</v>
      </c>
      <c r="J1809">
        <v>9</v>
      </c>
      <c r="K1809">
        <v>30172</v>
      </c>
      <c r="L1809">
        <v>271548</v>
      </c>
      <c r="M1809">
        <v>0</v>
      </c>
      <c r="N1809" t="s">
        <v>47</v>
      </c>
      <c r="O1809">
        <v>4</v>
      </c>
      <c r="P1809" t="s">
        <v>28</v>
      </c>
      <c r="Q1809">
        <v>163</v>
      </c>
      <c r="R1809">
        <v>339514</v>
      </c>
    </row>
    <row r="1810" spans="1:18" x14ac:dyDescent="0.3">
      <c r="A1810" t="s">
        <v>3974</v>
      </c>
      <c r="B1810" s="9">
        <v>45401</v>
      </c>
      <c r="C1810" t="s">
        <v>2596</v>
      </c>
      <c r="D1810" t="s">
        <v>2597</v>
      </c>
      <c r="E1810" t="s">
        <v>2616</v>
      </c>
      <c r="F1810" t="s">
        <v>1444</v>
      </c>
      <c r="G1810" t="s">
        <v>27</v>
      </c>
      <c r="H1810" t="s">
        <v>65</v>
      </c>
      <c r="I1810" t="s">
        <v>382</v>
      </c>
      <c r="J1810">
        <v>10</v>
      </c>
      <c r="K1810">
        <v>47285</v>
      </c>
      <c r="L1810">
        <v>472850</v>
      </c>
      <c r="M1810">
        <v>0</v>
      </c>
      <c r="N1810" t="s">
        <v>27</v>
      </c>
      <c r="O1810">
        <v>4</v>
      </c>
      <c r="P1810" t="s">
        <v>35</v>
      </c>
      <c r="Q1810">
        <v>173</v>
      </c>
      <c r="R1810">
        <v>647779</v>
      </c>
    </row>
    <row r="1811" spans="1:18" x14ac:dyDescent="0.3">
      <c r="A1811" t="s">
        <v>3975</v>
      </c>
      <c r="B1811" s="9">
        <v>45401</v>
      </c>
      <c r="C1811" t="s">
        <v>2596</v>
      </c>
      <c r="D1811" t="s">
        <v>2597</v>
      </c>
      <c r="E1811" t="s">
        <v>2598</v>
      </c>
      <c r="F1811" t="s">
        <v>221</v>
      </c>
      <c r="G1811" t="s">
        <v>3976</v>
      </c>
      <c r="H1811" t="s">
        <v>32</v>
      </c>
      <c r="I1811" t="s">
        <v>237</v>
      </c>
      <c r="J1811">
        <v>7</v>
      </c>
      <c r="K1811">
        <v>22392</v>
      </c>
      <c r="L1811">
        <v>156744</v>
      </c>
      <c r="M1811">
        <v>20</v>
      </c>
      <c r="N1811" t="s">
        <v>27</v>
      </c>
      <c r="O1811">
        <v>4</v>
      </c>
      <c r="P1811" t="s">
        <v>35</v>
      </c>
      <c r="Q1811">
        <v>42</v>
      </c>
      <c r="R1811">
        <v>670990</v>
      </c>
    </row>
    <row r="1812" spans="1:18" x14ac:dyDescent="0.3">
      <c r="A1812" t="s">
        <v>3977</v>
      </c>
      <c r="B1812" s="9">
        <v>45402</v>
      </c>
      <c r="C1812" t="s">
        <v>2596</v>
      </c>
      <c r="D1812" t="s">
        <v>2597</v>
      </c>
      <c r="E1812" t="s">
        <v>2598</v>
      </c>
      <c r="F1812" t="s">
        <v>1642</v>
      </c>
      <c r="G1812" t="s">
        <v>3978</v>
      </c>
      <c r="H1812" t="s">
        <v>32</v>
      </c>
      <c r="I1812" t="s">
        <v>117</v>
      </c>
      <c r="J1812">
        <v>11</v>
      </c>
      <c r="K1812">
        <v>19833</v>
      </c>
      <c r="L1812">
        <v>218163</v>
      </c>
      <c r="M1812" t="s">
        <v>27</v>
      </c>
      <c r="N1812" t="s">
        <v>26</v>
      </c>
      <c r="O1812">
        <v>7</v>
      </c>
      <c r="P1812" t="s">
        <v>35</v>
      </c>
      <c r="Q1812">
        <v>56</v>
      </c>
      <c r="R1812">
        <v>670990</v>
      </c>
    </row>
    <row r="1813" spans="1:18" x14ac:dyDescent="0.3">
      <c r="A1813" t="s">
        <v>3979</v>
      </c>
      <c r="B1813" s="9">
        <v>45402</v>
      </c>
      <c r="C1813" t="s">
        <v>2596</v>
      </c>
      <c r="D1813" t="s">
        <v>2597</v>
      </c>
      <c r="E1813" t="s">
        <v>2352</v>
      </c>
      <c r="F1813" t="s">
        <v>1320</v>
      </c>
      <c r="G1813" t="s">
        <v>3980</v>
      </c>
      <c r="H1813" t="s">
        <v>32</v>
      </c>
      <c r="I1813" t="s">
        <v>141</v>
      </c>
      <c r="J1813">
        <v>14</v>
      </c>
      <c r="K1813">
        <v>10142</v>
      </c>
      <c r="L1813">
        <v>141988</v>
      </c>
      <c r="M1813">
        <v>10</v>
      </c>
      <c r="N1813" t="s">
        <v>57</v>
      </c>
      <c r="O1813">
        <v>5</v>
      </c>
      <c r="P1813" t="s">
        <v>35</v>
      </c>
      <c r="Q1813">
        <v>134</v>
      </c>
      <c r="R1813">
        <v>670990</v>
      </c>
    </row>
    <row r="1814" spans="1:18" x14ac:dyDescent="0.3">
      <c r="A1814" t="s">
        <v>3981</v>
      </c>
      <c r="B1814" s="9">
        <v>45403</v>
      </c>
      <c r="C1814" t="s">
        <v>2596</v>
      </c>
      <c r="D1814" t="s">
        <v>2597</v>
      </c>
      <c r="E1814" t="s">
        <v>2598</v>
      </c>
      <c r="F1814" t="s">
        <v>3982</v>
      </c>
      <c r="G1814" t="s">
        <v>27</v>
      </c>
      <c r="H1814" t="s">
        <v>65</v>
      </c>
      <c r="I1814" t="s">
        <v>478</v>
      </c>
      <c r="J1814">
        <v>8</v>
      </c>
      <c r="K1814">
        <v>128235</v>
      </c>
      <c r="L1814">
        <v>1025880</v>
      </c>
      <c r="M1814">
        <v>15</v>
      </c>
      <c r="N1814" t="s">
        <v>27</v>
      </c>
      <c r="O1814">
        <v>3</v>
      </c>
      <c r="P1814" t="s">
        <v>35</v>
      </c>
      <c r="Q1814">
        <v>167</v>
      </c>
      <c r="R1814">
        <v>647779</v>
      </c>
    </row>
    <row r="1815" spans="1:18" x14ac:dyDescent="0.3">
      <c r="A1815" t="s">
        <v>3983</v>
      </c>
      <c r="B1815" s="9">
        <v>45404</v>
      </c>
      <c r="C1815" t="s">
        <v>2596</v>
      </c>
      <c r="D1815" t="s">
        <v>2597</v>
      </c>
      <c r="E1815" t="s">
        <v>2598</v>
      </c>
      <c r="F1815" t="s">
        <v>3888</v>
      </c>
      <c r="G1815" t="s">
        <v>3984</v>
      </c>
      <c r="H1815" t="s">
        <v>40</v>
      </c>
      <c r="I1815" t="s">
        <v>106</v>
      </c>
      <c r="J1815">
        <v>9</v>
      </c>
      <c r="K1815">
        <v>3576</v>
      </c>
      <c r="L1815">
        <v>32184</v>
      </c>
      <c r="M1815">
        <v>20</v>
      </c>
      <c r="N1815" t="s">
        <v>47</v>
      </c>
      <c r="O1815">
        <v>1</v>
      </c>
      <c r="P1815" t="s">
        <v>35</v>
      </c>
      <c r="Q1815">
        <v>177</v>
      </c>
      <c r="R1815">
        <v>353716</v>
      </c>
    </row>
    <row r="1816" spans="1:18" x14ac:dyDescent="0.3">
      <c r="A1816" t="s">
        <v>3985</v>
      </c>
      <c r="B1816" s="9">
        <v>45404</v>
      </c>
      <c r="C1816" t="s">
        <v>2596</v>
      </c>
      <c r="D1816" t="s">
        <v>2597</v>
      </c>
      <c r="E1816" t="s">
        <v>2352</v>
      </c>
      <c r="F1816" t="s">
        <v>501</v>
      </c>
      <c r="G1816" t="s">
        <v>27</v>
      </c>
      <c r="H1816" t="s">
        <v>24</v>
      </c>
      <c r="I1816" t="s">
        <v>92</v>
      </c>
      <c r="J1816">
        <v>17</v>
      </c>
      <c r="K1816">
        <v>195690</v>
      </c>
      <c r="L1816">
        <v>3326730</v>
      </c>
      <c r="M1816">
        <v>0</v>
      </c>
      <c r="N1816" t="s">
        <v>57</v>
      </c>
      <c r="O1816">
        <v>4</v>
      </c>
      <c r="P1816" t="s">
        <v>35</v>
      </c>
      <c r="Q1816">
        <v>1</v>
      </c>
      <c r="R1816">
        <v>1309937</v>
      </c>
    </row>
    <row r="1817" spans="1:18" x14ac:dyDescent="0.3">
      <c r="A1817" t="s">
        <v>3986</v>
      </c>
      <c r="B1817" s="9">
        <v>45405</v>
      </c>
      <c r="C1817" t="s">
        <v>2596</v>
      </c>
      <c r="D1817" t="s">
        <v>2597</v>
      </c>
      <c r="E1817" t="s">
        <v>2616</v>
      </c>
      <c r="F1817" t="s">
        <v>1687</v>
      </c>
      <c r="G1817" t="s">
        <v>3987</v>
      </c>
      <c r="H1817" t="s">
        <v>32</v>
      </c>
      <c r="I1817" t="s">
        <v>33</v>
      </c>
      <c r="J1817">
        <v>13</v>
      </c>
      <c r="K1817">
        <v>2640</v>
      </c>
      <c r="L1817">
        <v>34320</v>
      </c>
      <c r="M1817">
        <v>20</v>
      </c>
      <c r="N1817" t="s">
        <v>57</v>
      </c>
      <c r="O1817">
        <v>3</v>
      </c>
      <c r="P1817" t="s">
        <v>35</v>
      </c>
      <c r="Q1817">
        <v>150</v>
      </c>
      <c r="R1817">
        <v>670990</v>
      </c>
    </row>
    <row r="1818" spans="1:18" x14ac:dyDescent="0.3">
      <c r="A1818" t="s">
        <v>3988</v>
      </c>
      <c r="B1818" s="9">
        <v>45405</v>
      </c>
      <c r="C1818" t="s">
        <v>2596</v>
      </c>
      <c r="D1818" t="s">
        <v>2597</v>
      </c>
      <c r="E1818" t="s">
        <v>2616</v>
      </c>
      <c r="F1818" t="s">
        <v>1473</v>
      </c>
      <c r="G1818" t="s">
        <v>3989</v>
      </c>
      <c r="H1818" t="s">
        <v>32</v>
      </c>
      <c r="I1818" t="s">
        <v>117</v>
      </c>
      <c r="J1818">
        <v>19</v>
      </c>
      <c r="K1818">
        <v>9552</v>
      </c>
      <c r="L1818">
        <v>181488</v>
      </c>
      <c r="M1818">
        <v>0</v>
      </c>
      <c r="N1818" t="s">
        <v>26</v>
      </c>
      <c r="O1818">
        <v>2</v>
      </c>
      <c r="P1818" t="s">
        <v>35</v>
      </c>
      <c r="Q1818">
        <v>20</v>
      </c>
      <c r="R1818">
        <v>670990</v>
      </c>
    </row>
    <row r="1819" spans="1:18" x14ac:dyDescent="0.3">
      <c r="A1819" t="s">
        <v>3990</v>
      </c>
      <c r="B1819" s="9">
        <v>45407</v>
      </c>
      <c r="C1819" t="s">
        <v>2596</v>
      </c>
      <c r="D1819" t="s">
        <v>2597</v>
      </c>
      <c r="E1819" t="s">
        <v>2352</v>
      </c>
      <c r="F1819" t="s">
        <v>2265</v>
      </c>
      <c r="G1819" t="s">
        <v>27</v>
      </c>
      <c r="H1819" t="s">
        <v>45</v>
      </c>
      <c r="I1819" t="s">
        <v>211</v>
      </c>
      <c r="J1819">
        <v>4</v>
      </c>
      <c r="K1819">
        <v>20397</v>
      </c>
      <c r="L1819">
        <v>81588</v>
      </c>
      <c r="M1819" t="s">
        <v>27</v>
      </c>
      <c r="N1819" t="s">
        <v>57</v>
      </c>
      <c r="O1819">
        <v>2</v>
      </c>
      <c r="P1819" t="s">
        <v>28</v>
      </c>
      <c r="Q1819">
        <v>125</v>
      </c>
      <c r="R1819">
        <v>339514</v>
      </c>
    </row>
    <row r="1820" spans="1:18" x14ac:dyDescent="0.3">
      <c r="A1820" t="s">
        <v>3991</v>
      </c>
      <c r="B1820" s="9">
        <v>45407</v>
      </c>
      <c r="C1820" t="s">
        <v>2596</v>
      </c>
      <c r="D1820" t="s">
        <v>2597</v>
      </c>
      <c r="E1820" t="s">
        <v>2616</v>
      </c>
      <c r="F1820" t="s">
        <v>765</v>
      </c>
      <c r="G1820" t="s">
        <v>3992</v>
      </c>
      <c r="H1820" t="s">
        <v>24</v>
      </c>
      <c r="I1820" t="s">
        <v>56</v>
      </c>
      <c r="J1820">
        <v>19</v>
      </c>
      <c r="K1820">
        <v>21446</v>
      </c>
      <c r="L1820">
        <v>407474</v>
      </c>
      <c r="M1820">
        <v>20</v>
      </c>
      <c r="N1820" t="s">
        <v>57</v>
      </c>
      <c r="O1820">
        <v>5</v>
      </c>
      <c r="P1820" t="s">
        <v>35</v>
      </c>
      <c r="Q1820">
        <v>70</v>
      </c>
      <c r="R1820">
        <v>1309937</v>
      </c>
    </row>
    <row r="1821" spans="1:18" x14ac:dyDescent="0.3">
      <c r="A1821" t="s">
        <v>3993</v>
      </c>
      <c r="B1821" s="9">
        <v>45407</v>
      </c>
      <c r="C1821" t="s">
        <v>2596</v>
      </c>
      <c r="D1821" t="s">
        <v>2597</v>
      </c>
      <c r="E1821" t="s">
        <v>2598</v>
      </c>
      <c r="F1821" t="s">
        <v>1568</v>
      </c>
      <c r="G1821" t="s">
        <v>3994</v>
      </c>
      <c r="H1821" t="s">
        <v>45</v>
      </c>
      <c r="I1821" t="s">
        <v>211</v>
      </c>
      <c r="J1821">
        <v>13</v>
      </c>
      <c r="K1821">
        <v>39633</v>
      </c>
      <c r="L1821">
        <v>515229</v>
      </c>
      <c r="M1821" t="s">
        <v>27</v>
      </c>
      <c r="N1821" t="s">
        <v>27</v>
      </c>
      <c r="O1821">
        <v>3</v>
      </c>
      <c r="P1821" t="s">
        <v>28</v>
      </c>
      <c r="Q1821">
        <v>117</v>
      </c>
      <c r="R1821">
        <v>339514</v>
      </c>
    </row>
    <row r="1822" spans="1:18" x14ac:dyDescent="0.3">
      <c r="A1822" t="s">
        <v>3995</v>
      </c>
      <c r="B1822" s="9">
        <v>45407</v>
      </c>
      <c r="C1822" t="s">
        <v>2596</v>
      </c>
      <c r="D1822" t="s">
        <v>2597</v>
      </c>
      <c r="E1822" t="s">
        <v>2598</v>
      </c>
      <c r="F1822" t="s">
        <v>270</v>
      </c>
      <c r="G1822" t="s">
        <v>27</v>
      </c>
      <c r="H1822" t="s">
        <v>24</v>
      </c>
      <c r="I1822" t="s">
        <v>161</v>
      </c>
      <c r="J1822">
        <v>9</v>
      </c>
      <c r="K1822">
        <v>33440</v>
      </c>
      <c r="L1822">
        <v>300960</v>
      </c>
      <c r="M1822">
        <v>0</v>
      </c>
      <c r="N1822" t="s">
        <v>34</v>
      </c>
      <c r="O1822">
        <v>2</v>
      </c>
      <c r="P1822" t="s">
        <v>28</v>
      </c>
      <c r="Q1822">
        <v>170</v>
      </c>
      <c r="R1822">
        <v>1309937</v>
      </c>
    </row>
    <row r="1823" spans="1:18" x14ac:dyDescent="0.3">
      <c r="A1823" t="s">
        <v>3996</v>
      </c>
      <c r="B1823" s="9">
        <v>45408</v>
      </c>
      <c r="C1823" t="s">
        <v>2596</v>
      </c>
      <c r="D1823" t="s">
        <v>2597</v>
      </c>
      <c r="E1823" t="s">
        <v>2616</v>
      </c>
      <c r="F1823" t="s">
        <v>2564</v>
      </c>
      <c r="G1823" t="s">
        <v>3997</v>
      </c>
      <c r="H1823" t="s">
        <v>40</v>
      </c>
      <c r="I1823" t="s">
        <v>41</v>
      </c>
      <c r="J1823">
        <v>20</v>
      </c>
      <c r="K1823">
        <v>12527</v>
      </c>
      <c r="L1823">
        <v>250540</v>
      </c>
      <c r="M1823">
        <v>10</v>
      </c>
      <c r="N1823" t="s">
        <v>27</v>
      </c>
      <c r="O1823" t="s">
        <v>27</v>
      </c>
      <c r="P1823" t="s">
        <v>28</v>
      </c>
      <c r="Q1823">
        <v>48</v>
      </c>
      <c r="R1823">
        <v>353716</v>
      </c>
    </row>
    <row r="1824" spans="1:18" x14ac:dyDescent="0.3">
      <c r="A1824" t="s">
        <v>3998</v>
      </c>
      <c r="B1824" s="9">
        <v>45408</v>
      </c>
      <c r="C1824" t="s">
        <v>2596</v>
      </c>
      <c r="D1824" t="s">
        <v>2597</v>
      </c>
      <c r="E1824" t="s">
        <v>2616</v>
      </c>
      <c r="F1824" t="s">
        <v>565</v>
      </c>
      <c r="G1824" t="s">
        <v>27</v>
      </c>
      <c r="H1824" t="s">
        <v>45</v>
      </c>
      <c r="I1824" t="s">
        <v>130</v>
      </c>
      <c r="J1824">
        <v>8</v>
      </c>
      <c r="K1824">
        <v>35073</v>
      </c>
      <c r="L1824">
        <v>280584</v>
      </c>
      <c r="M1824">
        <v>5</v>
      </c>
      <c r="N1824" t="s">
        <v>47</v>
      </c>
      <c r="O1824">
        <v>4</v>
      </c>
      <c r="P1824" t="s">
        <v>28</v>
      </c>
      <c r="Q1824">
        <v>69</v>
      </c>
      <c r="R1824">
        <v>339514</v>
      </c>
    </row>
    <row r="1825" spans="1:18" x14ac:dyDescent="0.3">
      <c r="A1825" t="s">
        <v>3999</v>
      </c>
      <c r="B1825" s="9">
        <v>45408</v>
      </c>
      <c r="C1825" t="s">
        <v>2596</v>
      </c>
      <c r="D1825" t="s">
        <v>2597</v>
      </c>
      <c r="E1825" t="s">
        <v>2598</v>
      </c>
      <c r="F1825" t="s">
        <v>1774</v>
      </c>
      <c r="G1825" t="s">
        <v>4000</v>
      </c>
      <c r="H1825" t="s">
        <v>45</v>
      </c>
      <c r="I1825" t="s">
        <v>46</v>
      </c>
      <c r="J1825">
        <v>12</v>
      </c>
      <c r="K1825">
        <v>11200</v>
      </c>
      <c r="L1825">
        <v>134400</v>
      </c>
      <c r="M1825">
        <v>20</v>
      </c>
      <c r="N1825" t="s">
        <v>47</v>
      </c>
      <c r="O1825">
        <v>0</v>
      </c>
      <c r="P1825" t="s">
        <v>35</v>
      </c>
      <c r="Q1825">
        <v>161</v>
      </c>
      <c r="R1825">
        <v>339514</v>
      </c>
    </row>
    <row r="1826" spans="1:18" x14ac:dyDescent="0.3">
      <c r="A1826" t="s">
        <v>4001</v>
      </c>
      <c r="B1826" s="9">
        <v>45408</v>
      </c>
      <c r="C1826" t="s">
        <v>2596</v>
      </c>
      <c r="D1826" t="s">
        <v>2597</v>
      </c>
      <c r="E1826" t="s">
        <v>2616</v>
      </c>
      <c r="F1826" t="s">
        <v>401</v>
      </c>
      <c r="G1826" t="s">
        <v>4002</v>
      </c>
      <c r="H1826" t="s">
        <v>40</v>
      </c>
      <c r="I1826" t="s">
        <v>123</v>
      </c>
      <c r="J1826">
        <v>20</v>
      </c>
      <c r="K1826">
        <v>17699</v>
      </c>
      <c r="L1826">
        <v>353980</v>
      </c>
      <c r="M1826">
        <v>0</v>
      </c>
      <c r="N1826" t="s">
        <v>34</v>
      </c>
      <c r="O1826">
        <v>0</v>
      </c>
      <c r="P1826" t="s">
        <v>35</v>
      </c>
      <c r="Q1826">
        <v>197</v>
      </c>
      <c r="R1826">
        <v>353716</v>
      </c>
    </row>
    <row r="1827" spans="1:18" x14ac:dyDescent="0.3">
      <c r="A1827" t="s">
        <v>4003</v>
      </c>
      <c r="B1827" s="9">
        <v>45408</v>
      </c>
      <c r="C1827" t="s">
        <v>2596</v>
      </c>
      <c r="D1827" t="s">
        <v>2597</v>
      </c>
      <c r="E1827" t="s">
        <v>2616</v>
      </c>
      <c r="F1827" t="s">
        <v>3180</v>
      </c>
      <c r="G1827" t="s">
        <v>4004</v>
      </c>
      <c r="H1827" t="s">
        <v>24</v>
      </c>
      <c r="I1827" t="s">
        <v>25</v>
      </c>
      <c r="J1827">
        <v>9</v>
      </c>
      <c r="K1827">
        <v>177375</v>
      </c>
      <c r="L1827">
        <v>1596375</v>
      </c>
      <c r="M1827">
        <v>10</v>
      </c>
      <c r="N1827" t="s">
        <v>27</v>
      </c>
      <c r="O1827">
        <v>3</v>
      </c>
      <c r="P1827" t="s">
        <v>35</v>
      </c>
      <c r="Q1827">
        <v>76</v>
      </c>
      <c r="R1827">
        <v>1309937</v>
      </c>
    </row>
    <row r="1828" spans="1:18" x14ac:dyDescent="0.3">
      <c r="A1828" t="s">
        <v>4005</v>
      </c>
      <c r="B1828" s="9">
        <v>45410</v>
      </c>
      <c r="C1828" t="s">
        <v>2596</v>
      </c>
      <c r="D1828" t="s">
        <v>2597</v>
      </c>
      <c r="E1828" t="s">
        <v>2616</v>
      </c>
      <c r="F1828" t="s">
        <v>87</v>
      </c>
      <c r="G1828" t="s">
        <v>27</v>
      </c>
      <c r="H1828" t="s">
        <v>45</v>
      </c>
      <c r="I1828" t="s">
        <v>181</v>
      </c>
      <c r="J1828">
        <v>4</v>
      </c>
      <c r="K1828">
        <v>40757</v>
      </c>
      <c r="L1828">
        <v>163028</v>
      </c>
      <c r="M1828">
        <v>0</v>
      </c>
      <c r="N1828" t="s">
        <v>47</v>
      </c>
      <c r="O1828">
        <v>6</v>
      </c>
      <c r="P1828" t="s">
        <v>28</v>
      </c>
      <c r="Q1828">
        <v>62</v>
      </c>
      <c r="R1828">
        <v>339514</v>
      </c>
    </row>
    <row r="1829" spans="1:18" x14ac:dyDescent="0.3">
      <c r="A1829" t="s">
        <v>4006</v>
      </c>
      <c r="B1829" s="9">
        <v>45410</v>
      </c>
      <c r="C1829" t="s">
        <v>2596</v>
      </c>
      <c r="D1829" t="s">
        <v>2597</v>
      </c>
      <c r="E1829" t="s">
        <v>2598</v>
      </c>
      <c r="F1829" t="s">
        <v>781</v>
      </c>
      <c r="G1829" t="s">
        <v>4007</v>
      </c>
      <c r="H1829" t="s">
        <v>65</v>
      </c>
      <c r="I1829" t="s">
        <v>382</v>
      </c>
      <c r="J1829">
        <v>5</v>
      </c>
      <c r="K1829">
        <v>95712</v>
      </c>
      <c r="L1829">
        <v>478560</v>
      </c>
      <c r="M1829">
        <v>0</v>
      </c>
      <c r="N1829" t="s">
        <v>27</v>
      </c>
      <c r="O1829">
        <v>4</v>
      </c>
      <c r="P1829" t="s">
        <v>28</v>
      </c>
      <c r="Q1829">
        <v>94</v>
      </c>
      <c r="R1829">
        <v>647779</v>
      </c>
    </row>
    <row r="1830" spans="1:18" x14ac:dyDescent="0.3">
      <c r="A1830" t="s">
        <v>4008</v>
      </c>
      <c r="B1830" s="9">
        <v>45413</v>
      </c>
      <c r="C1830" t="s">
        <v>2596</v>
      </c>
      <c r="D1830" t="s">
        <v>2597</v>
      </c>
      <c r="E1830" t="s">
        <v>2352</v>
      </c>
      <c r="F1830" t="s">
        <v>421</v>
      </c>
      <c r="G1830" t="s">
        <v>27</v>
      </c>
      <c r="H1830" t="s">
        <v>24</v>
      </c>
      <c r="I1830" t="s">
        <v>174</v>
      </c>
      <c r="J1830">
        <v>16</v>
      </c>
      <c r="K1830">
        <v>87582</v>
      </c>
      <c r="L1830">
        <v>1401312</v>
      </c>
      <c r="M1830">
        <v>0</v>
      </c>
      <c r="N1830" t="s">
        <v>47</v>
      </c>
      <c r="O1830" t="s">
        <v>27</v>
      </c>
      <c r="P1830" t="s">
        <v>35</v>
      </c>
      <c r="Q1830">
        <v>54</v>
      </c>
      <c r="R1830">
        <v>1309937</v>
      </c>
    </row>
    <row r="1831" spans="1:18" x14ac:dyDescent="0.3">
      <c r="A1831" t="s">
        <v>4009</v>
      </c>
      <c r="B1831" s="9">
        <v>45414</v>
      </c>
      <c r="C1831" t="s">
        <v>2596</v>
      </c>
      <c r="D1831" t="s">
        <v>2597</v>
      </c>
      <c r="E1831" t="s">
        <v>2598</v>
      </c>
      <c r="F1831" t="s">
        <v>826</v>
      </c>
      <c r="G1831" t="s">
        <v>27</v>
      </c>
      <c r="H1831" t="s">
        <v>24</v>
      </c>
      <c r="I1831" t="s">
        <v>161</v>
      </c>
      <c r="J1831">
        <v>6</v>
      </c>
      <c r="K1831">
        <v>68791</v>
      </c>
      <c r="L1831">
        <v>412746</v>
      </c>
      <c r="M1831">
        <v>10</v>
      </c>
      <c r="N1831" t="s">
        <v>47</v>
      </c>
      <c r="O1831">
        <v>5</v>
      </c>
      <c r="P1831" t="s">
        <v>35</v>
      </c>
      <c r="Q1831">
        <v>39</v>
      </c>
      <c r="R1831">
        <v>1309937</v>
      </c>
    </row>
    <row r="1832" spans="1:18" x14ac:dyDescent="0.3">
      <c r="A1832" t="s">
        <v>4010</v>
      </c>
      <c r="B1832" s="9">
        <v>45414</v>
      </c>
      <c r="C1832" t="s">
        <v>2596</v>
      </c>
      <c r="D1832" t="s">
        <v>2597</v>
      </c>
      <c r="E1832" t="s">
        <v>2598</v>
      </c>
      <c r="F1832" t="s">
        <v>589</v>
      </c>
      <c r="G1832" t="s">
        <v>4011</v>
      </c>
      <c r="H1832" t="s">
        <v>32</v>
      </c>
      <c r="I1832" t="s">
        <v>141</v>
      </c>
      <c r="J1832">
        <v>1</v>
      </c>
      <c r="K1832">
        <v>19303</v>
      </c>
      <c r="L1832">
        <v>19303</v>
      </c>
      <c r="M1832">
        <v>10</v>
      </c>
      <c r="N1832" t="s">
        <v>57</v>
      </c>
      <c r="O1832">
        <v>1</v>
      </c>
      <c r="P1832" t="s">
        <v>28</v>
      </c>
      <c r="Q1832">
        <v>134</v>
      </c>
      <c r="R1832">
        <v>670990</v>
      </c>
    </row>
    <row r="1833" spans="1:18" x14ac:dyDescent="0.3">
      <c r="A1833" t="s">
        <v>4012</v>
      </c>
      <c r="B1833" s="9">
        <v>45415</v>
      </c>
      <c r="C1833" t="s">
        <v>2596</v>
      </c>
      <c r="D1833" t="s">
        <v>2597</v>
      </c>
      <c r="E1833" t="s">
        <v>2598</v>
      </c>
      <c r="F1833" t="s">
        <v>1473</v>
      </c>
      <c r="G1833" t="s">
        <v>4013</v>
      </c>
      <c r="H1833" t="s">
        <v>24</v>
      </c>
      <c r="I1833" t="s">
        <v>161</v>
      </c>
      <c r="J1833">
        <v>9</v>
      </c>
      <c r="K1833">
        <v>92602</v>
      </c>
      <c r="L1833">
        <v>833418</v>
      </c>
      <c r="M1833" t="s">
        <v>27</v>
      </c>
      <c r="N1833" t="s">
        <v>27</v>
      </c>
      <c r="O1833">
        <v>4</v>
      </c>
      <c r="P1833" t="s">
        <v>35</v>
      </c>
      <c r="Q1833">
        <v>177</v>
      </c>
      <c r="R1833">
        <v>1309937</v>
      </c>
    </row>
    <row r="1834" spans="1:18" x14ac:dyDescent="0.3">
      <c r="A1834" t="s">
        <v>4014</v>
      </c>
      <c r="B1834" s="9">
        <v>45416</v>
      </c>
      <c r="C1834" t="s">
        <v>2596</v>
      </c>
      <c r="D1834" t="s">
        <v>2597</v>
      </c>
      <c r="E1834" t="s">
        <v>2598</v>
      </c>
      <c r="F1834" t="s">
        <v>609</v>
      </c>
      <c r="G1834" t="s">
        <v>4015</v>
      </c>
      <c r="H1834" t="s">
        <v>45</v>
      </c>
      <c r="I1834" t="s">
        <v>130</v>
      </c>
      <c r="J1834">
        <v>8</v>
      </c>
      <c r="K1834">
        <v>27399</v>
      </c>
      <c r="L1834">
        <v>219192</v>
      </c>
      <c r="M1834">
        <v>5</v>
      </c>
      <c r="N1834" t="s">
        <v>26</v>
      </c>
      <c r="O1834">
        <v>3</v>
      </c>
      <c r="P1834" t="s">
        <v>28</v>
      </c>
      <c r="Q1834">
        <v>87</v>
      </c>
      <c r="R1834">
        <v>339514</v>
      </c>
    </row>
    <row r="1835" spans="1:18" x14ac:dyDescent="0.3">
      <c r="A1835" t="s">
        <v>4016</v>
      </c>
      <c r="B1835" s="9">
        <v>45417</v>
      </c>
      <c r="C1835" t="s">
        <v>2596</v>
      </c>
      <c r="D1835" t="s">
        <v>2597</v>
      </c>
      <c r="E1835" t="s">
        <v>2616</v>
      </c>
      <c r="F1835" t="s">
        <v>1147</v>
      </c>
      <c r="G1835" t="s">
        <v>4017</v>
      </c>
      <c r="H1835" t="s">
        <v>32</v>
      </c>
      <c r="I1835" t="s">
        <v>158</v>
      </c>
      <c r="J1835">
        <v>9</v>
      </c>
      <c r="K1835">
        <v>12300</v>
      </c>
      <c r="L1835">
        <v>110700</v>
      </c>
      <c r="M1835" t="s">
        <v>27</v>
      </c>
      <c r="N1835" t="s">
        <v>27</v>
      </c>
      <c r="O1835">
        <v>1</v>
      </c>
      <c r="P1835" t="s">
        <v>35</v>
      </c>
      <c r="Q1835">
        <v>188</v>
      </c>
      <c r="R1835">
        <v>670990</v>
      </c>
    </row>
    <row r="1836" spans="1:18" x14ac:dyDescent="0.3">
      <c r="A1836" t="s">
        <v>4018</v>
      </c>
      <c r="B1836" s="9">
        <v>45419</v>
      </c>
      <c r="C1836" t="s">
        <v>2596</v>
      </c>
      <c r="D1836" t="s">
        <v>2597</v>
      </c>
      <c r="E1836" t="s">
        <v>2616</v>
      </c>
      <c r="F1836" t="s">
        <v>484</v>
      </c>
      <c r="G1836" t="s">
        <v>4019</v>
      </c>
      <c r="H1836" t="s">
        <v>40</v>
      </c>
      <c r="I1836" t="s">
        <v>171</v>
      </c>
      <c r="J1836">
        <v>20</v>
      </c>
      <c r="K1836">
        <v>4323</v>
      </c>
      <c r="L1836">
        <v>86460</v>
      </c>
      <c r="M1836">
        <v>5</v>
      </c>
      <c r="N1836" t="s">
        <v>57</v>
      </c>
      <c r="O1836">
        <v>1</v>
      </c>
      <c r="P1836" t="s">
        <v>35</v>
      </c>
      <c r="Q1836">
        <v>39</v>
      </c>
      <c r="R1836">
        <v>353716</v>
      </c>
    </row>
    <row r="1837" spans="1:18" x14ac:dyDescent="0.3">
      <c r="A1837" t="s">
        <v>4020</v>
      </c>
      <c r="B1837" s="9">
        <v>45420</v>
      </c>
      <c r="C1837" t="s">
        <v>2596</v>
      </c>
      <c r="D1837" t="s">
        <v>2597</v>
      </c>
      <c r="E1837" t="s">
        <v>2598</v>
      </c>
      <c r="F1837" t="s">
        <v>1268</v>
      </c>
      <c r="G1837" t="s">
        <v>4021</v>
      </c>
      <c r="H1837" t="s">
        <v>65</v>
      </c>
      <c r="I1837" t="s">
        <v>382</v>
      </c>
      <c r="J1837">
        <v>6</v>
      </c>
      <c r="K1837">
        <v>80347</v>
      </c>
      <c r="L1837">
        <v>482082</v>
      </c>
      <c r="M1837">
        <v>15</v>
      </c>
      <c r="N1837" t="s">
        <v>57</v>
      </c>
      <c r="O1837">
        <v>3</v>
      </c>
      <c r="P1837" t="s">
        <v>35</v>
      </c>
      <c r="Q1837">
        <v>158</v>
      </c>
      <c r="R1837">
        <v>647779</v>
      </c>
    </row>
    <row r="1838" spans="1:18" x14ac:dyDescent="0.3">
      <c r="A1838" t="s">
        <v>4022</v>
      </c>
      <c r="B1838" s="9">
        <v>45420</v>
      </c>
      <c r="C1838" t="s">
        <v>2596</v>
      </c>
      <c r="D1838" t="s">
        <v>2597</v>
      </c>
      <c r="E1838" t="s">
        <v>2598</v>
      </c>
      <c r="F1838" t="s">
        <v>3725</v>
      </c>
      <c r="G1838" t="s">
        <v>4023</v>
      </c>
      <c r="H1838" t="s">
        <v>40</v>
      </c>
      <c r="I1838" t="s">
        <v>70</v>
      </c>
      <c r="J1838">
        <v>18</v>
      </c>
      <c r="K1838">
        <v>4711</v>
      </c>
      <c r="L1838">
        <v>84798</v>
      </c>
      <c r="M1838">
        <v>10</v>
      </c>
      <c r="N1838" t="s">
        <v>26</v>
      </c>
      <c r="O1838">
        <v>2</v>
      </c>
      <c r="P1838" t="s">
        <v>35</v>
      </c>
      <c r="Q1838">
        <v>157</v>
      </c>
      <c r="R1838">
        <v>353716</v>
      </c>
    </row>
    <row r="1839" spans="1:18" x14ac:dyDescent="0.3">
      <c r="A1839" t="s">
        <v>4024</v>
      </c>
      <c r="B1839" s="9">
        <v>45420</v>
      </c>
      <c r="C1839" t="s">
        <v>2596</v>
      </c>
      <c r="D1839" t="s">
        <v>2597</v>
      </c>
      <c r="E1839" t="s">
        <v>2598</v>
      </c>
      <c r="F1839" t="s">
        <v>1414</v>
      </c>
      <c r="G1839" t="s">
        <v>4025</v>
      </c>
      <c r="H1839" t="s">
        <v>24</v>
      </c>
      <c r="I1839" t="s">
        <v>25</v>
      </c>
      <c r="J1839">
        <v>20</v>
      </c>
      <c r="K1839">
        <v>80690</v>
      </c>
      <c r="L1839">
        <v>1613800</v>
      </c>
      <c r="M1839">
        <v>0</v>
      </c>
      <c r="N1839" t="s">
        <v>57</v>
      </c>
      <c r="O1839">
        <v>3</v>
      </c>
      <c r="P1839" t="s">
        <v>35</v>
      </c>
      <c r="Q1839">
        <v>102</v>
      </c>
      <c r="R1839">
        <v>1309937</v>
      </c>
    </row>
    <row r="1840" spans="1:18" x14ac:dyDescent="0.3">
      <c r="A1840" t="s">
        <v>4026</v>
      </c>
      <c r="B1840" s="9">
        <v>45420</v>
      </c>
      <c r="C1840" t="s">
        <v>2596</v>
      </c>
      <c r="D1840" t="s">
        <v>2597</v>
      </c>
      <c r="E1840" t="s">
        <v>2598</v>
      </c>
      <c r="F1840" t="s">
        <v>185</v>
      </c>
      <c r="G1840" t="s">
        <v>27</v>
      </c>
      <c r="H1840" t="s">
        <v>32</v>
      </c>
      <c r="I1840" t="s">
        <v>117</v>
      </c>
      <c r="J1840">
        <v>15</v>
      </c>
      <c r="K1840">
        <v>5308</v>
      </c>
      <c r="L1840">
        <v>79620</v>
      </c>
      <c r="M1840">
        <v>15</v>
      </c>
      <c r="N1840" t="s">
        <v>26</v>
      </c>
      <c r="O1840">
        <v>5</v>
      </c>
      <c r="P1840" t="s">
        <v>28</v>
      </c>
      <c r="Q1840">
        <v>81</v>
      </c>
      <c r="R1840">
        <v>670990</v>
      </c>
    </row>
    <row r="1841" spans="1:18" x14ac:dyDescent="0.3">
      <c r="A1841" t="s">
        <v>4027</v>
      </c>
      <c r="B1841" s="9">
        <v>45421</v>
      </c>
      <c r="C1841" t="s">
        <v>2596</v>
      </c>
      <c r="D1841" t="s">
        <v>2597</v>
      </c>
      <c r="E1841" t="s">
        <v>2598</v>
      </c>
      <c r="F1841" t="s">
        <v>1336</v>
      </c>
      <c r="G1841" t="s">
        <v>4028</v>
      </c>
      <c r="H1841" t="s">
        <v>65</v>
      </c>
      <c r="I1841" t="s">
        <v>78</v>
      </c>
      <c r="J1841">
        <v>17</v>
      </c>
      <c r="K1841">
        <v>96566</v>
      </c>
      <c r="L1841">
        <v>1641622</v>
      </c>
      <c r="M1841">
        <v>10</v>
      </c>
      <c r="N1841" t="s">
        <v>57</v>
      </c>
      <c r="O1841">
        <v>2</v>
      </c>
      <c r="P1841" t="s">
        <v>28</v>
      </c>
      <c r="Q1841">
        <v>144</v>
      </c>
      <c r="R1841">
        <v>647779</v>
      </c>
    </row>
    <row r="1842" spans="1:18" x14ac:dyDescent="0.3">
      <c r="A1842" t="s">
        <v>4029</v>
      </c>
      <c r="B1842" s="9">
        <v>45421</v>
      </c>
      <c r="C1842" t="s">
        <v>2596</v>
      </c>
      <c r="D1842" t="s">
        <v>2597</v>
      </c>
      <c r="E1842" t="s">
        <v>2598</v>
      </c>
      <c r="F1842" t="s">
        <v>1238</v>
      </c>
      <c r="G1842" t="s">
        <v>4030</v>
      </c>
      <c r="H1842" t="s">
        <v>40</v>
      </c>
      <c r="I1842" t="s">
        <v>137</v>
      </c>
      <c r="J1842">
        <v>5</v>
      </c>
      <c r="K1842">
        <v>9775</v>
      </c>
      <c r="L1842">
        <v>48875</v>
      </c>
      <c r="M1842">
        <v>10</v>
      </c>
      <c r="N1842" t="s">
        <v>47</v>
      </c>
      <c r="O1842">
        <v>1</v>
      </c>
      <c r="P1842" t="s">
        <v>28</v>
      </c>
      <c r="Q1842">
        <v>119</v>
      </c>
      <c r="R1842">
        <v>353716</v>
      </c>
    </row>
    <row r="1843" spans="1:18" x14ac:dyDescent="0.3">
      <c r="A1843" t="s">
        <v>4031</v>
      </c>
      <c r="B1843" s="9">
        <v>45421</v>
      </c>
      <c r="C1843" t="s">
        <v>2596</v>
      </c>
      <c r="D1843" t="s">
        <v>2597</v>
      </c>
      <c r="E1843" t="s">
        <v>2352</v>
      </c>
      <c r="F1843" t="s">
        <v>1799</v>
      </c>
      <c r="G1843" t="s">
        <v>27</v>
      </c>
      <c r="H1843" t="s">
        <v>40</v>
      </c>
      <c r="I1843" t="s">
        <v>123</v>
      </c>
      <c r="J1843">
        <v>17</v>
      </c>
      <c r="K1843">
        <v>14024</v>
      </c>
      <c r="L1843">
        <v>238408</v>
      </c>
      <c r="M1843">
        <v>5</v>
      </c>
      <c r="N1843" t="s">
        <v>27</v>
      </c>
      <c r="O1843">
        <v>4</v>
      </c>
      <c r="P1843" t="s">
        <v>28</v>
      </c>
      <c r="Q1843">
        <v>110</v>
      </c>
      <c r="R1843">
        <v>353716</v>
      </c>
    </row>
    <row r="1844" spans="1:18" x14ac:dyDescent="0.3">
      <c r="A1844" t="s">
        <v>4032</v>
      </c>
      <c r="B1844" s="9">
        <v>45422</v>
      </c>
      <c r="C1844" t="s">
        <v>2596</v>
      </c>
      <c r="D1844" t="s">
        <v>2597</v>
      </c>
      <c r="E1844" t="s">
        <v>2352</v>
      </c>
      <c r="F1844" t="s">
        <v>1215</v>
      </c>
      <c r="G1844" t="s">
        <v>4033</v>
      </c>
      <c r="H1844" t="s">
        <v>45</v>
      </c>
      <c r="I1844" t="s">
        <v>130</v>
      </c>
      <c r="J1844">
        <v>14</v>
      </c>
      <c r="K1844">
        <v>34671</v>
      </c>
      <c r="L1844">
        <v>485394</v>
      </c>
      <c r="M1844" t="s">
        <v>27</v>
      </c>
      <c r="N1844" t="s">
        <v>47</v>
      </c>
      <c r="O1844">
        <v>4</v>
      </c>
      <c r="P1844" t="s">
        <v>27</v>
      </c>
      <c r="Q1844">
        <v>151</v>
      </c>
      <c r="R1844">
        <v>339514</v>
      </c>
    </row>
    <row r="1845" spans="1:18" x14ac:dyDescent="0.3">
      <c r="A1845" t="s">
        <v>4034</v>
      </c>
      <c r="B1845" s="9">
        <v>45424</v>
      </c>
      <c r="C1845" t="s">
        <v>2596</v>
      </c>
      <c r="D1845" t="s">
        <v>2597</v>
      </c>
      <c r="E1845" t="s">
        <v>2616</v>
      </c>
      <c r="F1845" t="s">
        <v>1834</v>
      </c>
      <c r="G1845" t="s">
        <v>4035</v>
      </c>
      <c r="H1845" t="s">
        <v>32</v>
      </c>
      <c r="I1845" t="s">
        <v>158</v>
      </c>
      <c r="J1845">
        <v>4</v>
      </c>
      <c r="K1845">
        <v>19927</v>
      </c>
      <c r="L1845">
        <v>79708</v>
      </c>
      <c r="M1845">
        <v>10</v>
      </c>
      <c r="N1845" t="s">
        <v>26</v>
      </c>
      <c r="O1845">
        <v>4</v>
      </c>
      <c r="P1845" t="s">
        <v>35</v>
      </c>
      <c r="Q1845">
        <v>79</v>
      </c>
      <c r="R1845">
        <v>670990</v>
      </c>
    </row>
    <row r="1846" spans="1:18" x14ac:dyDescent="0.3">
      <c r="A1846" t="s">
        <v>4036</v>
      </c>
      <c r="B1846" s="9">
        <v>45425</v>
      </c>
      <c r="C1846" t="s">
        <v>2596</v>
      </c>
      <c r="D1846" t="s">
        <v>2597</v>
      </c>
      <c r="E1846" t="s">
        <v>2598</v>
      </c>
      <c r="F1846" t="s">
        <v>1066</v>
      </c>
      <c r="G1846" t="s">
        <v>4037</v>
      </c>
      <c r="H1846" t="s">
        <v>65</v>
      </c>
      <c r="I1846" t="s">
        <v>78</v>
      </c>
      <c r="J1846">
        <v>3</v>
      </c>
      <c r="K1846">
        <v>153988</v>
      </c>
      <c r="L1846">
        <v>461964</v>
      </c>
      <c r="M1846" t="s">
        <v>27</v>
      </c>
      <c r="N1846" t="s">
        <v>57</v>
      </c>
      <c r="O1846">
        <v>1</v>
      </c>
      <c r="P1846" t="s">
        <v>35</v>
      </c>
      <c r="Q1846">
        <v>192</v>
      </c>
      <c r="R1846">
        <v>647779</v>
      </c>
    </row>
    <row r="1847" spans="1:18" x14ac:dyDescent="0.3">
      <c r="A1847" t="s">
        <v>4038</v>
      </c>
      <c r="B1847" s="9">
        <v>45426</v>
      </c>
      <c r="C1847" t="s">
        <v>2596</v>
      </c>
      <c r="D1847" t="s">
        <v>2597</v>
      </c>
      <c r="E1847" t="s">
        <v>2598</v>
      </c>
      <c r="F1847" t="s">
        <v>43</v>
      </c>
      <c r="G1847" t="s">
        <v>4039</v>
      </c>
      <c r="H1847" t="s">
        <v>40</v>
      </c>
      <c r="I1847" t="s">
        <v>51</v>
      </c>
      <c r="J1847">
        <v>5</v>
      </c>
      <c r="K1847">
        <v>12959</v>
      </c>
      <c r="L1847">
        <v>64795</v>
      </c>
      <c r="M1847">
        <v>0</v>
      </c>
      <c r="N1847" t="s">
        <v>47</v>
      </c>
      <c r="O1847">
        <v>4</v>
      </c>
      <c r="P1847" t="s">
        <v>35</v>
      </c>
      <c r="Q1847">
        <v>110</v>
      </c>
      <c r="R1847">
        <v>353716</v>
      </c>
    </row>
    <row r="1848" spans="1:18" x14ac:dyDescent="0.3">
      <c r="A1848" t="s">
        <v>4040</v>
      </c>
      <c r="B1848" s="9">
        <v>45427</v>
      </c>
      <c r="C1848" t="s">
        <v>2596</v>
      </c>
      <c r="D1848" t="s">
        <v>2597</v>
      </c>
      <c r="E1848" t="s">
        <v>2616</v>
      </c>
      <c r="F1848" t="s">
        <v>1837</v>
      </c>
      <c r="G1848" t="s">
        <v>4041</v>
      </c>
      <c r="H1848" t="s">
        <v>45</v>
      </c>
      <c r="I1848" t="s">
        <v>181</v>
      </c>
      <c r="J1848">
        <v>13</v>
      </c>
      <c r="K1848">
        <v>7770</v>
      </c>
      <c r="L1848">
        <v>101010</v>
      </c>
      <c r="M1848">
        <v>0</v>
      </c>
      <c r="N1848" t="s">
        <v>57</v>
      </c>
      <c r="O1848">
        <v>4</v>
      </c>
      <c r="P1848" t="s">
        <v>35</v>
      </c>
      <c r="Q1848">
        <v>194</v>
      </c>
      <c r="R1848">
        <v>339514</v>
      </c>
    </row>
    <row r="1849" spans="1:18" x14ac:dyDescent="0.3">
      <c r="A1849" t="s">
        <v>4042</v>
      </c>
      <c r="B1849" s="9">
        <v>45428</v>
      </c>
      <c r="C1849" t="s">
        <v>2596</v>
      </c>
      <c r="D1849" t="s">
        <v>2597</v>
      </c>
      <c r="E1849" t="s">
        <v>2616</v>
      </c>
      <c r="F1849" t="s">
        <v>1441</v>
      </c>
      <c r="G1849" t="s">
        <v>4043</v>
      </c>
      <c r="H1849" t="s">
        <v>24</v>
      </c>
      <c r="I1849" t="s">
        <v>161</v>
      </c>
      <c r="J1849">
        <v>15</v>
      </c>
      <c r="K1849">
        <v>280170</v>
      </c>
      <c r="L1849">
        <v>4202550</v>
      </c>
      <c r="M1849">
        <v>0</v>
      </c>
      <c r="N1849" t="s">
        <v>26</v>
      </c>
      <c r="O1849">
        <v>3</v>
      </c>
      <c r="P1849" t="s">
        <v>35</v>
      </c>
      <c r="Q1849">
        <v>87</v>
      </c>
      <c r="R1849">
        <v>1309937</v>
      </c>
    </row>
    <row r="1850" spans="1:18" x14ac:dyDescent="0.3">
      <c r="A1850" t="s">
        <v>4044</v>
      </c>
      <c r="B1850" s="9">
        <v>45428</v>
      </c>
      <c r="C1850" t="s">
        <v>2596</v>
      </c>
      <c r="D1850" t="s">
        <v>2597</v>
      </c>
      <c r="E1850" t="s">
        <v>2598</v>
      </c>
      <c r="F1850" t="s">
        <v>2991</v>
      </c>
      <c r="G1850" t="s">
        <v>4045</v>
      </c>
      <c r="H1850" t="s">
        <v>32</v>
      </c>
      <c r="I1850" t="s">
        <v>33</v>
      </c>
      <c r="J1850">
        <v>15</v>
      </c>
      <c r="K1850">
        <v>10393</v>
      </c>
      <c r="L1850">
        <v>155895</v>
      </c>
      <c r="M1850">
        <v>15</v>
      </c>
      <c r="N1850" t="s">
        <v>26</v>
      </c>
      <c r="O1850">
        <v>5</v>
      </c>
      <c r="P1850" t="s">
        <v>35</v>
      </c>
      <c r="Q1850">
        <v>42</v>
      </c>
      <c r="R1850">
        <v>670990</v>
      </c>
    </row>
    <row r="1851" spans="1:18" x14ac:dyDescent="0.3">
      <c r="A1851" t="s">
        <v>4046</v>
      </c>
      <c r="B1851" s="9">
        <v>45428</v>
      </c>
      <c r="C1851" t="s">
        <v>2596</v>
      </c>
      <c r="D1851" t="s">
        <v>2597</v>
      </c>
      <c r="E1851" t="s">
        <v>2598</v>
      </c>
      <c r="F1851" t="s">
        <v>768</v>
      </c>
      <c r="G1851" t="s">
        <v>4047</v>
      </c>
      <c r="H1851" t="s">
        <v>45</v>
      </c>
      <c r="I1851" t="s">
        <v>74</v>
      </c>
      <c r="J1851">
        <v>20</v>
      </c>
      <c r="K1851">
        <v>29171</v>
      </c>
      <c r="L1851">
        <v>583420</v>
      </c>
      <c r="M1851">
        <v>0</v>
      </c>
      <c r="N1851" t="s">
        <v>57</v>
      </c>
      <c r="O1851">
        <v>1</v>
      </c>
      <c r="P1851" t="s">
        <v>35</v>
      </c>
      <c r="Q1851">
        <v>16</v>
      </c>
      <c r="R1851">
        <v>339514</v>
      </c>
    </row>
    <row r="1852" spans="1:18" x14ac:dyDescent="0.3">
      <c r="A1852" t="s">
        <v>4048</v>
      </c>
      <c r="B1852" s="9">
        <v>45429</v>
      </c>
      <c r="C1852" t="s">
        <v>2596</v>
      </c>
      <c r="D1852" t="s">
        <v>2597</v>
      </c>
      <c r="E1852" t="s">
        <v>2598</v>
      </c>
      <c r="F1852" t="s">
        <v>1552</v>
      </c>
      <c r="G1852" t="s">
        <v>4049</v>
      </c>
      <c r="H1852" t="s">
        <v>45</v>
      </c>
      <c r="I1852" t="s">
        <v>74</v>
      </c>
      <c r="J1852">
        <v>2</v>
      </c>
      <c r="K1852">
        <v>33774</v>
      </c>
      <c r="L1852">
        <v>67548</v>
      </c>
      <c r="M1852">
        <v>15</v>
      </c>
      <c r="N1852" t="s">
        <v>27</v>
      </c>
      <c r="O1852">
        <v>5</v>
      </c>
      <c r="P1852" t="s">
        <v>28</v>
      </c>
      <c r="Q1852">
        <v>0</v>
      </c>
      <c r="R1852">
        <v>339514</v>
      </c>
    </row>
    <row r="1853" spans="1:18" x14ac:dyDescent="0.3">
      <c r="A1853" t="s">
        <v>4050</v>
      </c>
      <c r="B1853" s="9">
        <v>45429</v>
      </c>
      <c r="C1853" t="s">
        <v>2596</v>
      </c>
      <c r="D1853" t="s">
        <v>2597</v>
      </c>
      <c r="E1853" t="s">
        <v>2598</v>
      </c>
      <c r="F1853" t="s">
        <v>607</v>
      </c>
      <c r="G1853" t="s">
        <v>27</v>
      </c>
      <c r="H1853" t="s">
        <v>45</v>
      </c>
      <c r="I1853" t="s">
        <v>211</v>
      </c>
      <c r="J1853">
        <v>17</v>
      </c>
      <c r="K1853">
        <v>14471</v>
      </c>
      <c r="L1853">
        <v>246007</v>
      </c>
      <c r="M1853">
        <v>0</v>
      </c>
      <c r="N1853" t="s">
        <v>27</v>
      </c>
      <c r="O1853">
        <v>5</v>
      </c>
      <c r="P1853" t="s">
        <v>28</v>
      </c>
      <c r="Q1853">
        <v>69</v>
      </c>
      <c r="R1853">
        <v>339514</v>
      </c>
    </row>
    <row r="1854" spans="1:18" x14ac:dyDescent="0.3">
      <c r="A1854" t="s">
        <v>4051</v>
      </c>
      <c r="B1854" s="9">
        <v>45429</v>
      </c>
      <c r="C1854" t="s">
        <v>2596</v>
      </c>
      <c r="D1854" t="s">
        <v>2597</v>
      </c>
      <c r="E1854" t="s">
        <v>2598</v>
      </c>
      <c r="F1854" t="s">
        <v>2457</v>
      </c>
      <c r="G1854" t="s">
        <v>4052</v>
      </c>
      <c r="H1854" t="s">
        <v>24</v>
      </c>
      <c r="I1854" t="s">
        <v>174</v>
      </c>
      <c r="J1854">
        <v>2</v>
      </c>
      <c r="K1854">
        <v>266135</v>
      </c>
      <c r="L1854">
        <v>532270</v>
      </c>
      <c r="M1854">
        <v>0</v>
      </c>
      <c r="N1854" t="s">
        <v>27</v>
      </c>
      <c r="O1854">
        <v>3</v>
      </c>
      <c r="P1854" t="s">
        <v>35</v>
      </c>
      <c r="Q1854">
        <v>30</v>
      </c>
      <c r="R1854">
        <v>1309937</v>
      </c>
    </row>
    <row r="1855" spans="1:18" x14ac:dyDescent="0.3">
      <c r="A1855" t="s">
        <v>4053</v>
      </c>
      <c r="B1855" s="9">
        <v>45429</v>
      </c>
      <c r="C1855" t="s">
        <v>2596</v>
      </c>
      <c r="D1855" t="s">
        <v>2597</v>
      </c>
      <c r="E1855" t="s">
        <v>2598</v>
      </c>
      <c r="F1855" t="s">
        <v>551</v>
      </c>
      <c r="G1855" t="s">
        <v>4054</v>
      </c>
      <c r="H1855" t="s">
        <v>65</v>
      </c>
      <c r="I1855" t="s">
        <v>397</v>
      </c>
      <c r="J1855">
        <v>11</v>
      </c>
      <c r="K1855">
        <v>130763</v>
      </c>
      <c r="L1855">
        <v>1438393</v>
      </c>
      <c r="M1855" t="s">
        <v>27</v>
      </c>
      <c r="N1855" t="s">
        <v>34</v>
      </c>
      <c r="O1855">
        <v>1</v>
      </c>
      <c r="P1855" t="s">
        <v>27</v>
      </c>
      <c r="Q1855">
        <v>178</v>
      </c>
      <c r="R1855">
        <v>647779</v>
      </c>
    </row>
    <row r="1856" spans="1:18" x14ac:dyDescent="0.3">
      <c r="A1856" t="s">
        <v>4055</v>
      </c>
      <c r="B1856" s="9">
        <v>45429</v>
      </c>
      <c r="C1856" t="s">
        <v>2596</v>
      </c>
      <c r="D1856" t="s">
        <v>2597</v>
      </c>
      <c r="E1856" t="s">
        <v>2616</v>
      </c>
      <c r="F1856" t="s">
        <v>1396</v>
      </c>
      <c r="G1856" t="s">
        <v>4056</v>
      </c>
      <c r="H1856" t="s">
        <v>45</v>
      </c>
      <c r="I1856" t="s">
        <v>211</v>
      </c>
      <c r="J1856">
        <v>5</v>
      </c>
      <c r="K1856">
        <v>17652</v>
      </c>
      <c r="L1856">
        <v>88260</v>
      </c>
      <c r="M1856">
        <v>0</v>
      </c>
      <c r="N1856" t="s">
        <v>47</v>
      </c>
      <c r="O1856" t="s">
        <v>27</v>
      </c>
      <c r="P1856" t="s">
        <v>35</v>
      </c>
      <c r="Q1856">
        <v>125</v>
      </c>
      <c r="R1856">
        <v>339514</v>
      </c>
    </row>
    <row r="1857" spans="1:18" x14ac:dyDescent="0.3">
      <c r="A1857" t="s">
        <v>4057</v>
      </c>
      <c r="B1857" s="9">
        <v>45429</v>
      </c>
      <c r="C1857" t="s">
        <v>2596</v>
      </c>
      <c r="D1857" t="s">
        <v>2597</v>
      </c>
      <c r="E1857" t="s">
        <v>2598</v>
      </c>
      <c r="F1857" t="s">
        <v>147</v>
      </c>
      <c r="G1857" t="s">
        <v>27</v>
      </c>
      <c r="H1857" t="s">
        <v>40</v>
      </c>
      <c r="I1857" t="s">
        <v>51</v>
      </c>
      <c r="J1857">
        <v>15</v>
      </c>
      <c r="K1857">
        <v>1816</v>
      </c>
      <c r="L1857">
        <v>27240</v>
      </c>
      <c r="M1857" t="s">
        <v>27</v>
      </c>
      <c r="N1857" t="s">
        <v>47</v>
      </c>
      <c r="O1857">
        <v>4</v>
      </c>
      <c r="P1857" t="s">
        <v>35</v>
      </c>
      <c r="Q1857">
        <v>148</v>
      </c>
      <c r="R1857">
        <v>353716</v>
      </c>
    </row>
    <row r="1858" spans="1:18" x14ac:dyDescent="0.3">
      <c r="A1858" t="s">
        <v>4058</v>
      </c>
      <c r="B1858" s="9">
        <v>45432</v>
      </c>
      <c r="C1858" t="s">
        <v>2596</v>
      </c>
      <c r="D1858" t="s">
        <v>2597</v>
      </c>
      <c r="E1858" t="s">
        <v>2352</v>
      </c>
      <c r="F1858" t="s">
        <v>390</v>
      </c>
      <c r="G1858" t="s">
        <v>4059</v>
      </c>
      <c r="H1858" t="s">
        <v>65</v>
      </c>
      <c r="I1858" t="s">
        <v>382</v>
      </c>
      <c r="J1858">
        <v>4</v>
      </c>
      <c r="K1858">
        <v>159754</v>
      </c>
      <c r="L1858">
        <v>639016</v>
      </c>
      <c r="M1858">
        <v>20</v>
      </c>
      <c r="N1858" t="s">
        <v>34</v>
      </c>
      <c r="O1858">
        <v>5</v>
      </c>
      <c r="P1858" t="s">
        <v>35</v>
      </c>
      <c r="Q1858">
        <v>7</v>
      </c>
      <c r="R1858">
        <v>647779</v>
      </c>
    </row>
    <row r="1859" spans="1:18" x14ac:dyDescent="0.3">
      <c r="A1859" t="s">
        <v>4060</v>
      </c>
      <c r="B1859" s="9">
        <v>45432</v>
      </c>
      <c r="C1859" t="s">
        <v>2596</v>
      </c>
      <c r="D1859" t="s">
        <v>2597</v>
      </c>
      <c r="E1859" t="s">
        <v>2352</v>
      </c>
      <c r="F1859" t="s">
        <v>720</v>
      </c>
      <c r="G1859" t="s">
        <v>4061</v>
      </c>
      <c r="H1859" t="s">
        <v>32</v>
      </c>
      <c r="I1859" t="s">
        <v>141</v>
      </c>
      <c r="J1859">
        <v>3</v>
      </c>
      <c r="K1859">
        <v>6924</v>
      </c>
      <c r="L1859">
        <v>20772</v>
      </c>
      <c r="M1859">
        <v>0</v>
      </c>
      <c r="N1859" t="s">
        <v>47</v>
      </c>
      <c r="O1859">
        <v>1</v>
      </c>
      <c r="P1859" t="s">
        <v>27</v>
      </c>
      <c r="Q1859">
        <v>20</v>
      </c>
      <c r="R1859">
        <v>670990</v>
      </c>
    </row>
    <row r="1860" spans="1:18" x14ac:dyDescent="0.3">
      <c r="A1860" t="s">
        <v>4062</v>
      </c>
      <c r="B1860" s="9">
        <v>45435</v>
      </c>
      <c r="C1860" t="s">
        <v>2596</v>
      </c>
      <c r="D1860" t="s">
        <v>2597</v>
      </c>
      <c r="E1860" t="s">
        <v>2616</v>
      </c>
      <c r="F1860" t="s">
        <v>952</v>
      </c>
      <c r="G1860" t="s">
        <v>4063</v>
      </c>
      <c r="H1860" t="s">
        <v>45</v>
      </c>
      <c r="I1860" t="s">
        <v>98</v>
      </c>
      <c r="J1860">
        <v>7</v>
      </c>
      <c r="K1860">
        <v>9913</v>
      </c>
      <c r="L1860">
        <v>69391</v>
      </c>
      <c r="M1860">
        <v>10</v>
      </c>
      <c r="N1860" t="s">
        <v>26</v>
      </c>
      <c r="O1860">
        <v>7</v>
      </c>
      <c r="P1860" t="s">
        <v>28</v>
      </c>
      <c r="Q1860">
        <v>136</v>
      </c>
      <c r="R1860">
        <v>339514</v>
      </c>
    </row>
    <row r="1861" spans="1:18" x14ac:dyDescent="0.3">
      <c r="A1861" t="s">
        <v>4064</v>
      </c>
      <c r="B1861" s="9">
        <v>45435</v>
      </c>
      <c r="C1861" t="s">
        <v>2596</v>
      </c>
      <c r="D1861" t="s">
        <v>2597</v>
      </c>
      <c r="E1861" t="s">
        <v>2616</v>
      </c>
      <c r="F1861" t="s">
        <v>163</v>
      </c>
      <c r="G1861" t="s">
        <v>4065</v>
      </c>
      <c r="H1861" t="s">
        <v>24</v>
      </c>
      <c r="I1861" t="s">
        <v>152</v>
      </c>
      <c r="J1861">
        <v>10</v>
      </c>
      <c r="K1861">
        <v>22357</v>
      </c>
      <c r="L1861">
        <v>223570</v>
      </c>
      <c r="M1861">
        <v>10</v>
      </c>
      <c r="N1861" t="s">
        <v>57</v>
      </c>
      <c r="O1861">
        <v>4</v>
      </c>
      <c r="P1861" t="s">
        <v>35</v>
      </c>
      <c r="Q1861">
        <v>157</v>
      </c>
      <c r="R1861">
        <v>1309937</v>
      </c>
    </row>
    <row r="1862" spans="1:18" x14ac:dyDescent="0.3">
      <c r="A1862" t="s">
        <v>4066</v>
      </c>
      <c r="B1862" s="9">
        <v>45435</v>
      </c>
      <c r="C1862" t="s">
        <v>2596</v>
      </c>
      <c r="D1862" t="s">
        <v>2597</v>
      </c>
      <c r="E1862" t="s">
        <v>2352</v>
      </c>
      <c r="F1862" t="s">
        <v>166</v>
      </c>
      <c r="G1862" t="s">
        <v>27</v>
      </c>
      <c r="H1862" t="s">
        <v>65</v>
      </c>
      <c r="I1862" t="s">
        <v>102</v>
      </c>
      <c r="J1862">
        <v>19</v>
      </c>
      <c r="K1862">
        <v>67142</v>
      </c>
      <c r="L1862">
        <v>1275698</v>
      </c>
      <c r="M1862">
        <v>15</v>
      </c>
      <c r="N1862" t="s">
        <v>26</v>
      </c>
      <c r="O1862" t="s">
        <v>27</v>
      </c>
      <c r="P1862" t="s">
        <v>35</v>
      </c>
      <c r="Q1862">
        <v>175</v>
      </c>
      <c r="R1862">
        <v>647779</v>
      </c>
    </row>
    <row r="1863" spans="1:18" x14ac:dyDescent="0.3">
      <c r="A1863" t="s">
        <v>4067</v>
      </c>
      <c r="B1863" s="9">
        <v>45437</v>
      </c>
      <c r="C1863" t="s">
        <v>2596</v>
      </c>
      <c r="D1863" t="s">
        <v>2597</v>
      </c>
      <c r="E1863" t="s">
        <v>2352</v>
      </c>
      <c r="F1863" t="s">
        <v>1048</v>
      </c>
      <c r="G1863" t="s">
        <v>4068</v>
      </c>
      <c r="H1863" t="s">
        <v>45</v>
      </c>
      <c r="I1863" t="s">
        <v>46</v>
      </c>
      <c r="J1863">
        <v>10</v>
      </c>
      <c r="K1863">
        <v>14787</v>
      </c>
      <c r="L1863">
        <v>147870</v>
      </c>
      <c r="M1863">
        <v>20</v>
      </c>
      <c r="N1863" t="s">
        <v>47</v>
      </c>
      <c r="O1863">
        <v>2</v>
      </c>
      <c r="P1863" t="s">
        <v>28</v>
      </c>
      <c r="Q1863">
        <v>178</v>
      </c>
      <c r="R1863">
        <v>339514</v>
      </c>
    </row>
    <row r="1864" spans="1:18" x14ac:dyDescent="0.3">
      <c r="A1864" t="s">
        <v>4069</v>
      </c>
      <c r="B1864" s="9">
        <v>45437</v>
      </c>
      <c r="C1864" t="s">
        <v>2596</v>
      </c>
      <c r="D1864" t="s">
        <v>2597</v>
      </c>
      <c r="E1864" t="s">
        <v>2598</v>
      </c>
      <c r="F1864" t="s">
        <v>4070</v>
      </c>
      <c r="G1864" t="s">
        <v>4071</v>
      </c>
      <c r="H1864" t="s">
        <v>40</v>
      </c>
      <c r="I1864" t="s">
        <v>106</v>
      </c>
      <c r="J1864">
        <v>15</v>
      </c>
      <c r="K1864">
        <v>6067</v>
      </c>
      <c r="L1864">
        <v>91005</v>
      </c>
      <c r="M1864">
        <v>10</v>
      </c>
      <c r="N1864" t="s">
        <v>47</v>
      </c>
      <c r="O1864">
        <v>2</v>
      </c>
      <c r="P1864" t="s">
        <v>35</v>
      </c>
      <c r="Q1864">
        <v>53</v>
      </c>
      <c r="R1864">
        <v>353716</v>
      </c>
    </row>
    <row r="1865" spans="1:18" x14ac:dyDescent="0.3">
      <c r="A1865" t="s">
        <v>4072</v>
      </c>
      <c r="B1865" s="9">
        <v>45437</v>
      </c>
      <c r="C1865" t="s">
        <v>2596</v>
      </c>
      <c r="D1865" t="s">
        <v>2597</v>
      </c>
      <c r="E1865" t="s">
        <v>2616</v>
      </c>
      <c r="F1865" t="s">
        <v>739</v>
      </c>
      <c r="G1865" t="s">
        <v>4073</v>
      </c>
      <c r="H1865" t="s">
        <v>24</v>
      </c>
      <c r="I1865" t="s">
        <v>56</v>
      </c>
      <c r="J1865">
        <v>6</v>
      </c>
      <c r="K1865">
        <v>276486</v>
      </c>
      <c r="L1865">
        <v>1658916</v>
      </c>
      <c r="M1865">
        <v>0</v>
      </c>
      <c r="N1865" t="s">
        <v>27</v>
      </c>
      <c r="O1865">
        <v>1</v>
      </c>
      <c r="P1865" t="s">
        <v>35</v>
      </c>
      <c r="Q1865">
        <v>131</v>
      </c>
      <c r="R1865">
        <v>1309937</v>
      </c>
    </row>
    <row r="1866" spans="1:18" x14ac:dyDescent="0.3">
      <c r="A1866" t="s">
        <v>4074</v>
      </c>
      <c r="B1866" s="9">
        <v>45437</v>
      </c>
      <c r="C1866" t="s">
        <v>2596</v>
      </c>
      <c r="D1866" t="s">
        <v>2597</v>
      </c>
      <c r="E1866" t="s">
        <v>2352</v>
      </c>
      <c r="F1866" t="s">
        <v>1205</v>
      </c>
      <c r="G1866" t="s">
        <v>4075</v>
      </c>
      <c r="H1866" t="s">
        <v>40</v>
      </c>
      <c r="I1866" t="s">
        <v>123</v>
      </c>
      <c r="J1866">
        <v>10</v>
      </c>
      <c r="K1866">
        <v>5843</v>
      </c>
      <c r="L1866">
        <v>58430</v>
      </c>
      <c r="M1866">
        <v>5</v>
      </c>
      <c r="N1866" t="s">
        <v>26</v>
      </c>
      <c r="O1866">
        <v>4</v>
      </c>
      <c r="P1866" t="s">
        <v>28</v>
      </c>
      <c r="Q1866">
        <v>96</v>
      </c>
      <c r="R1866">
        <v>353716</v>
      </c>
    </row>
    <row r="1867" spans="1:18" x14ac:dyDescent="0.3">
      <c r="A1867" t="s">
        <v>4076</v>
      </c>
      <c r="B1867" s="9">
        <v>45438</v>
      </c>
      <c r="C1867" t="s">
        <v>2596</v>
      </c>
      <c r="D1867" t="s">
        <v>2597</v>
      </c>
      <c r="E1867" t="s">
        <v>2616</v>
      </c>
      <c r="F1867" t="s">
        <v>510</v>
      </c>
      <c r="G1867" t="s">
        <v>27</v>
      </c>
      <c r="H1867" t="s">
        <v>40</v>
      </c>
      <c r="I1867" t="s">
        <v>51</v>
      </c>
      <c r="J1867">
        <v>6</v>
      </c>
      <c r="K1867">
        <v>10491</v>
      </c>
      <c r="L1867">
        <v>62946</v>
      </c>
      <c r="M1867">
        <v>15</v>
      </c>
      <c r="N1867" t="s">
        <v>26</v>
      </c>
      <c r="O1867">
        <v>2</v>
      </c>
      <c r="P1867" t="s">
        <v>28</v>
      </c>
      <c r="Q1867">
        <v>40</v>
      </c>
      <c r="R1867">
        <v>353716</v>
      </c>
    </row>
    <row r="1868" spans="1:18" x14ac:dyDescent="0.3">
      <c r="A1868" t="s">
        <v>4077</v>
      </c>
      <c r="B1868" s="9">
        <v>45442</v>
      </c>
      <c r="C1868" t="s">
        <v>2596</v>
      </c>
      <c r="D1868" t="s">
        <v>2597</v>
      </c>
      <c r="E1868" t="s">
        <v>2598</v>
      </c>
      <c r="F1868" t="s">
        <v>84</v>
      </c>
      <c r="G1868" t="s">
        <v>27</v>
      </c>
      <c r="H1868" t="s">
        <v>40</v>
      </c>
      <c r="I1868" t="s">
        <v>123</v>
      </c>
      <c r="J1868">
        <v>7</v>
      </c>
      <c r="K1868">
        <v>8778</v>
      </c>
      <c r="L1868">
        <v>61446</v>
      </c>
      <c r="M1868">
        <v>20</v>
      </c>
      <c r="N1868" t="s">
        <v>47</v>
      </c>
      <c r="O1868" t="s">
        <v>27</v>
      </c>
      <c r="P1868" t="s">
        <v>35</v>
      </c>
      <c r="Q1868">
        <v>14</v>
      </c>
      <c r="R1868">
        <v>353716</v>
      </c>
    </row>
    <row r="1869" spans="1:18" x14ac:dyDescent="0.3">
      <c r="A1869" t="s">
        <v>4078</v>
      </c>
      <c r="B1869" s="9">
        <v>45442</v>
      </c>
      <c r="C1869" t="s">
        <v>2596</v>
      </c>
      <c r="D1869" t="s">
        <v>2597</v>
      </c>
      <c r="E1869" t="s">
        <v>2352</v>
      </c>
      <c r="F1869" t="s">
        <v>4079</v>
      </c>
      <c r="G1869" t="s">
        <v>4080</v>
      </c>
      <c r="H1869" t="s">
        <v>45</v>
      </c>
      <c r="I1869" t="s">
        <v>82</v>
      </c>
      <c r="J1869">
        <v>18</v>
      </c>
      <c r="K1869">
        <v>19815</v>
      </c>
      <c r="L1869">
        <v>356670</v>
      </c>
      <c r="M1869">
        <v>0</v>
      </c>
      <c r="N1869" t="s">
        <v>27</v>
      </c>
      <c r="O1869">
        <v>6</v>
      </c>
      <c r="P1869" t="s">
        <v>35</v>
      </c>
      <c r="Q1869">
        <v>83</v>
      </c>
      <c r="R1869">
        <v>339514</v>
      </c>
    </row>
    <row r="1870" spans="1:18" x14ac:dyDescent="0.3">
      <c r="A1870" t="s">
        <v>4081</v>
      </c>
      <c r="B1870" s="9">
        <v>45443</v>
      </c>
      <c r="C1870" t="s">
        <v>2596</v>
      </c>
      <c r="D1870" t="s">
        <v>2597</v>
      </c>
      <c r="E1870" t="s">
        <v>2616</v>
      </c>
      <c r="F1870" t="s">
        <v>3109</v>
      </c>
      <c r="G1870" t="s">
        <v>4082</v>
      </c>
      <c r="H1870" t="s">
        <v>24</v>
      </c>
      <c r="I1870" t="s">
        <v>56</v>
      </c>
      <c r="J1870">
        <v>19</v>
      </c>
      <c r="K1870">
        <v>45722</v>
      </c>
      <c r="L1870">
        <v>868718</v>
      </c>
      <c r="M1870">
        <v>0</v>
      </c>
      <c r="N1870" t="s">
        <v>57</v>
      </c>
      <c r="O1870">
        <v>1</v>
      </c>
      <c r="P1870" t="s">
        <v>35</v>
      </c>
      <c r="Q1870">
        <v>45</v>
      </c>
      <c r="R1870">
        <v>1309937</v>
      </c>
    </row>
    <row r="1871" spans="1:18" x14ac:dyDescent="0.3">
      <c r="A1871" t="s">
        <v>4083</v>
      </c>
      <c r="B1871" s="9">
        <v>45444</v>
      </c>
      <c r="C1871" t="s">
        <v>2596</v>
      </c>
      <c r="D1871" t="s">
        <v>2597</v>
      </c>
      <c r="E1871" t="s">
        <v>2598</v>
      </c>
      <c r="F1871" t="s">
        <v>2378</v>
      </c>
      <c r="G1871" t="s">
        <v>4084</v>
      </c>
      <c r="H1871" t="s">
        <v>65</v>
      </c>
      <c r="I1871" t="s">
        <v>102</v>
      </c>
      <c r="J1871">
        <v>17</v>
      </c>
      <c r="K1871">
        <v>16299</v>
      </c>
      <c r="L1871">
        <v>277083</v>
      </c>
      <c r="M1871">
        <v>10</v>
      </c>
      <c r="N1871" t="s">
        <v>57</v>
      </c>
      <c r="O1871">
        <v>5</v>
      </c>
      <c r="P1871" t="s">
        <v>35</v>
      </c>
      <c r="Q1871">
        <v>96</v>
      </c>
      <c r="R1871">
        <v>647779</v>
      </c>
    </row>
    <row r="1872" spans="1:18" x14ac:dyDescent="0.3">
      <c r="A1872" t="s">
        <v>4085</v>
      </c>
      <c r="B1872" s="9">
        <v>45445</v>
      </c>
      <c r="C1872" t="s">
        <v>2596</v>
      </c>
      <c r="D1872" t="s">
        <v>2597</v>
      </c>
      <c r="E1872" t="s">
        <v>2352</v>
      </c>
      <c r="F1872" t="s">
        <v>344</v>
      </c>
      <c r="G1872" t="s">
        <v>27</v>
      </c>
      <c r="H1872" t="s">
        <v>45</v>
      </c>
      <c r="I1872" t="s">
        <v>98</v>
      </c>
      <c r="J1872">
        <v>13</v>
      </c>
      <c r="K1872">
        <v>20693</v>
      </c>
      <c r="L1872">
        <v>269009</v>
      </c>
      <c r="M1872">
        <v>0</v>
      </c>
      <c r="N1872" t="s">
        <v>34</v>
      </c>
      <c r="O1872" t="s">
        <v>27</v>
      </c>
      <c r="P1872" t="s">
        <v>28</v>
      </c>
      <c r="Q1872">
        <v>173</v>
      </c>
      <c r="R1872">
        <v>339514</v>
      </c>
    </row>
    <row r="1873" spans="1:18" x14ac:dyDescent="0.3">
      <c r="A1873" t="s">
        <v>4086</v>
      </c>
      <c r="B1873" s="9">
        <v>45448</v>
      </c>
      <c r="C1873" t="s">
        <v>2596</v>
      </c>
      <c r="D1873" t="s">
        <v>2597</v>
      </c>
      <c r="E1873" t="s">
        <v>2352</v>
      </c>
      <c r="F1873" t="s">
        <v>2508</v>
      </c>
      <c r="G1873" t="s">
        <v>27</v>
      </c>
      <c r="H1873" t="s">
        <v>65</v>
      </c>
      <c r="I1873" t="s">
        <v>289</v>
      </c>
      <c r="J1873">
        <v>12</v>
      </c>
      <c r="K1873">
        <v>133949</v>
      </c>
      <c r="L1873">
        <v>1607388</v>
      </c>
      <c r="M1873">
        <v>0</v>
      </c>
      <c r="N1873" t="s">
        <v>47</v>
      </c>
      <c r="O1873">
        <v>2</v>
      </c>
      <c r="P1873" t="s">
        <v>35</v>
      </c>
      <c r="Q1873">
        <v>94</v>
      </c>
      <c r="R1873">
        <v>647779</v>
      </c>
    </row>
    <row r="1874" spans="1:18" x14ac:dyDescent="0.3">
      <c r="A1874" t="s">
        <v>4087</v>
      </c>
      <c r="B1874" s="9">
        <v>45449</v>
      </c>
      <c r="C1874" t="s">
        <v>2596</v>
      </c>
      <c r="D1874" t="s">
        <v>2597</v>
      </c>
      <c r="E1874" t="s">
        <v>2352</v>
      </c>
      <c r="F1874" t="s">
        <v>154</v>
      </c>
      <c r="G1874" t="s">
        <v>4088</v>
      </c>
      <c r="H1874" t="s">
        <v>32</v>
      </c>
      <c r="I1874" t="s">
        <v>113</v>
      </c>
      <c r="J1874">
        <v>2</v>
      </c>
      <c r="K1874">
        <v>16317</v>
      </c>
      <c r="L1874">
        <v>32634</v>
      </c>
      <c r="M1874" t="s">
        <v>27</v>
      </c>
      <c r="N1874" t="s">
        <v>47</v>
      </c>
      <c r="O1874" t="s">
        <v>27</v>
      </c>
      <c r="P1874" t="s">
        <v>35</v>
      </c>
      <c r="Q1874">
        <v>187</v>
      </c>
      <c r="R1874">
        <v>670990</v>
      </c>
    </row>
    <row r="1875" spans="1:18" x14ac:dyDescent="0.3">
      <c r="A1875" t="s">
        <v>4089</v>
      </c>
      <c r="B1875" s="9">
        <v>45449</v>
      </c>
      <c r="C1875" t="s">
        <v>2596</v>
      </c>
      <c r="D1875" t="s">
        <v>2597</v>
      </c>
      <c r="E1875" t="s">
        <v>2616</v>
      </c>
      <c r="F1875" t="s">
        <v>296</v>
      </c>
      <c r="G1875" t="s">
        <v>4090</v>
      </c>
      <c r="H1875" t="s">
        <v>24</v>
      </c>
      <c r="I1875" t="s">
        <v>56</v>
      </c>
      <c r="J1875">
        <v>10</v>
      </c>
      <c r="K1875">
        <v>330071</v>
      </c>
      <c r="L1875">
        <v>3300710</v>
      </c>
      <c r="M1875" t="s">
        <v>27</v>
      </c>
      <c r="N1875" t="s">
        <v>57</v>
      </c>
      <c r="O1875">
        <v>6</v>
      </c>
      <c r="P1875" t="s">
        <v>35</v>
      </c>
      <c r="Q1875">
        <v>107</v>
      </c>
      <c r="R1875">
        <v>1309937</v>
      </c>
    </row>
    <row r="1876" spans="1:18" x14ac:dyDescent="0.3">
      <c r="A1876" t="s">
        <v>4091</v>
      </c>
      <c r="B1876" s="9">
        <v>45451</v>
      </c>
      <c r="C1876" t="s">
        <v>2596</v>
      </c>
      <c r="D1876" t="s">
        <v>2597</v>
      </c>
      <c r="E1876" t="s">
        <v>2616</v>
      </c>
      <c r="F1876" t="s">
        <v>4092</v>
      </c>
      <c r="G1876" t="s">
        <v>4093</v>
      </c>
      <c r="H1876" t="s">
        <v>65</v>
      </c>
      <c r="I1876" t="s">
        <v>382</v>
      </c>
      <c r="J1876">
        <v>1</v>
      </c>
      <c r="K1876">
        <v>137621</v>
      </c>
      <c r="L1876">
        <v>137621</v>
      </c>
      <c r="M1876">
        <v>0</v>
      </c>
      <c r="N1876" t="s">
        <v>26</v>
      </c>
      <c r="O1876">
        <v>5</v>
      </c>
      <c r="P1876" t="s">
        <v>35</v>
      </c>
      <c r="Q1876">
        <v>99</v>
      </c>
      <c r="R1876">
        <v>647779</v>
      </c>
    </row>
    <row r="1877" spans="1:18" x14ac:dyDescent="0.3">
      <c r="A1877" t="s">
        <v>4094</v>
      </c>
      <c r="B1877" s="9">
        <v>45452</v>
      </c>
      <c r="C1877" t="s">
        <v>2596</v>
      </c>
      <c r="D1877" t="s">
        <v>2597</v>
      </c>
      <c r="E1877" t="s">
        <v>2616</v>
      </c>
      <c r="F1877" t="s">
        <v>957</v>
      </c>
      <c r="G1877" t="s">
        <v>4095</v>
      </c>
      <c r="H1877" t="s">
        <v>24</v>
      </c>
      <c r="I1877" t="s">
        <v>174</v>
      </c>
      <c r="J1877">
        <v>9</v>
      </c>
      <c r="K1877">
        <v>109459</v>
      </c>
      <c r="L1877">
        <v>985131</v>
      </c>
      <c r="M1877">
        <v>0</v>
      </c>
      <c r="N1877" t="s">
        <v>27</v>
      </c>
      <c r="O1877">
        <v>4</v>
      </c>
      <c r="P1877" t="s">
        <v>28</v>
      </c>
      <c r="Q1877">
        <v>194</v>
      </c>
      <c r="R1877">
        <v>1309937</v>
      </c>
    </row>
    <row r="1878" spans="1:18" x14ac:dyDescent="0.3">
      <c r="A1878" t="s">
        <v>4096</v>
      </c>
      <c r="B1878" s="9">
        <v>45453</v>
      </c>
      <c r="C1878" t="s">
        <v>2596</v>
      </c>
      <c r="D1878" t="s">
        <v>2597</v>
      </c>
      <c r="E1878" t="s">
        <v>2598</v>
      </c>
      <c r="F1878" t="s">
        <v>684</v>
      </c>
      <c r="G1878" t="s">
        <v>27</v>
      </c>
      <c r="H1878" t="s">
        <v>45</v>
      </c>
      <c r="I1878" t="s">
        <v>46</v>
      </c>
      <c r="J1878">
        <v>4</v>
      </c>
      <c r="K1878">
        <v>22192</v>
      </c>
      <c r="L1878">
        <v>88768</v>
      </c>
      <c r="M1878">
        <v>20</v>
      </c>
      <c r="N1878" t="s">
        <v>57</v>
      </c>
      <c r="O1878">
        <v>4</v>
      </c>
      <c r="P1878" t="s">
        <v>35</v>
      </c>
      <c r="Q1878">
        <v>165</v>
      </c>
      <c r="R1878">
        <v>339514</v>
      </c>
    </row>
    <row r="1879" spans="1:18" x14ac:dyDescent="0.3">
      <c r="A1879" t="s">
        <v>4097</v>
      </c>
      <c r="B1879" s="9">
        <v>45453</v>
      </c>
      <c r="C1879" t="s">
        <v>2596</v>
      </c>
      <c r="D1879" t="s">
        <v>2597</v>
      </c>
      <c r="E1879" t="s">
        <v>2616</v>
      </c>
      <c r="F1879" t="s">
        <v>3771</v>
      </c>
      <c r="G1879" t="s">
        <v>27</v>
      </c>
      <c r="H1879" t="s">
        <v>65</v>
      </c>
      <c r="I1879" t="s">
        <v>397</v>
      </c>
      <c r="J1879">
        <v>16</v>
      </c>
      <c r="K1879">
        <v>125536</v>
      </c>
      <c r="L1879">
        <v>2008576</v>
      </c>
      <c r="M1879">
        <v>5</v>
      </c>
      <c r="N1879" t="s">
        <v>26</v>
      </c>
      <c r="O1879">
        <v>2</v>
      </c>
      <c r="P1879" t="s">
        <v>35</v>
      </c>
      <c r="Q1879">
        <v>176</v>
      </c>
      <c r="R1879">
        <v>647779</v>
      </c>
    </row>
    <row r="1880" spans="1:18" x14ac:dyDescent="0.3">
      <c r="A1880" t="s">
        <v>4098</v>
      </c>
      <c r="B1880" s="9">
        <v>45454</v>
      </c>
      <c r="C1880" t="s">
        <v>2596</v>
      </c>
      <c r="D1880" t="s">
        <v>2597</v>
      </c>
      <c r="E1880" t="s">
        <v>2352</v>
      </c>
      <c r="F1880" t="s">
        <v>720</v>
      </c>
      <c r="G1880" t="s">
        <v>4099</v>
      </c>
      <c r="H1880" t="s">
        <v>32</v>
      </c>
      <c r="I1880" t="s">
        <v>33</v>
      </c>
      <c r="J1880">
        <v>18</v>
      </c>
      <c r="K1880">
        <v>24965</v>
      </c>
      <c r="L1880">
        <v>449370</v>
      </c>
      <c r="M1880">
        <v>0</v>
      </c>
      <c r="N1880" t="s">
        <v>34</v>
      </c>
      <c r="O1880">
        <v>1</v>
      </c>
      <c r="P1880" t="s">
        <v>35</v>
      </c>
      <c r="Q1880">
        <v>80</v>
      </c>
      <c r="R1880">
        <v>670990</v>
      </c>
    </row>
    <row r="1881" spans="1:18" x14ac:dyDescent="0.3">
      <c r="A1881" t="s">
        <v>4100</v>
      </c>
      <c r="B1881" s="9">
        <v>45455</v>
      </c>
      <c r="C1881" t="s">
        <v>2596</v>
      </c>
      <c r="D1881" t="s">
        <v>2597</v>
      </c>
      <c r="E1881" t="s">
        <v>2352</v>
      </c>
      <c r="F1881" t="s">
        <v>2378</v>
      </c>
      <c r="G1881" t="s">
        <v>4101</v>
      </c>
      <c r="H1881" t="s">
        <v>24</v>
      </c>
      <c r="I1881" t="s">
        <v>161</v>
      </c>
      <c r="J1881">
        <v>13</v>
      </c>
      <c r="K1881">
        <v>170683</v>
      </c>
      <c r="L1881">
        <v>2218879</v>
      </c>
      <c r="M1881" t="s">
        <v>27</v>
      </c>
      <c r="N1881" t="s">
        <v>47</v>
      </c>
      <c r="O1881">
        <v>1</v>
      </c>
      <c r="P1881" t="s">
        <v>28</v>
      </c>
      <c r="Q1881">
        <v>19</v>
      </c>
      <c r="R1881">
        <v>1309937</v>
      </c>
    </row>
    <row r="1882" spans="1:18" x14ac:dyDescent="0.3">
      <c r="A1882" t="s">
        <v>4102</v>
      </c>
      <c r="B1882" s="9">
        <v>45456</v>
      </c>
      <c r="C1882" t="s">
        <v>2596</v>
      </c>
      <c r="D1882" t="s">
        <v>2597</v>
      </c>
      <c r="E1882" t="s">
        <v>2352</v>
      </c>
      <c r="F1882" t="s">
        <v>1813</v>
      </c>
      <c r="G1882" t="s">
        <v>4103</v>
      </c>
      <c r="H1882" t="s">
        <v>32</v>
      </c>
      <c r="I1882" t="s">
        <v>33</v>
      </c>
      <c r="J1882">
        <v>7</v>
      </c>
      <c r="K1882">
        <v>23702</v>
      </c>
      <c r="L1882">
        <v>165914</v>
      </c>
      <c r="M1882">
        <v>5</v>
      </c>
      <c r="N1882" t="s">
        <v>47</v>
      </c>
      <c r="O1882">
        <v>2</v>
      </c>
      <c r="P1882" t="s">
        <v>35</v>
      </c>
      <c r="Q1882">
        <v>121</v>
      </c>
      <c r="R1882">
        <v>670990</v>
      </c>
    </row>
    <row r="1883" spans="1:18" x14ac:dyDescent="0.3">
      <c r="A1883" t="s">
        <v>4104</v>
      </c>
      <c r="B1883" s="9">
        <v>45457</v>
      </c>
      <c r="C1883" t="s">
        <v>2596</v>
      </c>
      <c r="D1883" t="s">
        <v>2597</v>
      </c>
      <c r="E1883" t="s">
        <v>2616</v>
      </c>
      <c r="F1883" t="s">
        <v>418</v>
      </c>
      <c r="G1883" t="s">
        <v>4105</v>
      </c>
      <c r="H1883" t="s">
        <v>32</v>
      </c>
      <c r="I1883" t="s">
        <v>33</v>
      </c>
      <c r="J1883">
        <v>15</v>
      </c>
      <c r="K1883">
        <v>14941</v>
      </c>
      <c r="L1883">
        <v>224115</v>
      </c>
      <c r="M1883">
        <v>0</v>
      </c>
      <c r="N1883" t="s">
        <v>47</v>
      </c>
      <c r="O1883">
        <v>3</v>
      </c>
      <c r="P1883" t="s">
        <v>35</v>
      </c>
      <c r="Q1883">
        <v>43</v>
      </c>
      <c r="R1883">
        <v>670990</v>
      </c>
    </row>
    <row r="1884" spans="1:18" x14ac:dyDescent="0.3">
      <c r="A1884" t="s">
        <v>4106</v>
      </c>
      <c r="B1884" s="9">
        <v>45457</v>
      </c>
      <c r="C1884" t="s">
        <v>2596</v>
      </c>
      <c r="D1884" t="s">
        <v>2597</v>
      </c>
      <c r="E1884" t="s">
        <v>2598</v>
      </c>
      <c r="F1884" t="s">
        <v>49</v>
      </c>
      <c r="G1884" t="s">
        <v>27</v>
      </c>
      <c r="H1884" t="s">
        <v>45</v>
      </c>
      <c r="I1884" t="s">
        <v>82</v>
      </c>
      <c r="J1884">
        <v>19</v>
      </c>
      <c r="K1884">
        <v>10193</v>
      </c>
      <c r="L1884">
        <v>193667</v>
      </c>
      <c r="M1884" t="s">
        <v>27</v>
      </c>
      <c r="N1884" t="s">
        <v>57</v>
      </c>
      <c r="O1884">
        <v>3</v>
      </c>
      <c r="P1884" t="s">
        <v>28</v>
      </c>
      <c r="Q1884">
        <v>48</v>
      </c>
      <c r="R1884">
        <v>339514</v>
      </c>
    </row>
    <row r="1885" spans="1:18" x14ac:dyDescent="0.3">
      <c r="A1885" t="s">
        <v>4107</v>
      </c>
      <c r="B1885" s="9">
        <v>45457</v>
      </c>
      <c r="C1885" t="s">
        <v>2596</v>
      </c>
      <c r="D1885" t="s">
        <v>2597</v>
      </c>
      <c r="E1885" t="s">
        <v>2598</v>
      </c>
      <c r="F1885" t="s">
        <v>1304</v>
      </c>
      <c r="G1885" t="s">
        <v>4108</v>
      </c>
      <c r="H1885" t="s">
        <v>32</v>
      </c>
      <c r="I1885" t="s">
        <v>237</v>
      </c>
      <c r="J1885">
        <v>12</v>
      </c>
      <c r="K1885">
        <v>7175</v>
      </c>
      <c r="L1885">
        <v>86100</v>
      </c>
      <c r="M1885">
        <v>5</v>
      </c>
      <c r="N1885" t="s">
        <v>26</v>
      </c>
      <c r="O1885">
        <v>2</v>
      </c>
      <c r="P1885" t="s">
        <v>35</v>
      </c>
      <c r="Q1885">
        <v>127</v>
      </c>
      <c r="R1885">
        <v>670990</v>
      </c>
    </row>
    <row r="1886" spans="1:18" x14ac:dyDescent="0.3">
      <c r="A1886" t="s">
        <v>4109</v>
      </c>
      <c r="B1886" s="9">
        <v>45458</v>
      </c>
      <c r="C1886" t="s">
        <v>2596</v>
      </c>
      <c r="D1886" t="s">
        <v>2597</v>
      </c>
      <c r="E1886" t="s">
        <v>2598</v>
      </c>
      <c r="F1886" t="s">
        <v>833</v>
      </c>
      <c r="G1886" t="s">
        <v>4110</v>
      </c>
      <c r="H1886" t="s">
        <v>24</v>
      </c>
      <c r="I1886" t="s">
        <v>25</v>
      </c>
      <c r="J1886">
        <v>6</v>
      </c>
      <c r="K1886">
        <v>69564</v>
      </c>
      <c r="L1886">
        <v>417384</v>
      </c>
      <c r="M1886" t="s">
        <v>27</v>
      </c>
      <c r="N1886" t="s">
        <v>27</v>
      </c>
      <c r="O1886">
        <v>1</v>
      </c>
      <c r="P1886" t="s">
        <v>35</v>
      </c>
      <c r="Q1886">
        <v>118</v>
      </c>
      <c r="R1886">
        <v>1309937</v>
      </c>
    </row>
    <row r="1887" spans="1:18" x14ac:dyDescent="0.3">
      <c r="A1887" t="s">
        <v>4111</v>
      </c>
      <c r="B1887" s="9">
        <v>45459</v>
      </c>
      <c r="C1887" t="s">
        <v>2596</v>
      </c>
      <c r="D1887" t="s">
        <v>2597</v>
      </c>
      <c r="E1887" t="s">
        <v>2616</v>
      </c>
      <c r="F1887" t="s">
        <v>736</v>
      </c>
      <c r="G1887" t="s">
        <v>4112</v>
      </c>
      <c r="H1887" t="s">
        <v>24</v>
      </c>
      <c r="I1887" t="s">
        <v>61</v>
      </c>
      <c r="J1887">
        <v>12</v>
      </c>
      <c r="K1887">
        <v>329731</v>
      </c>
      <c r="L1887">
        <v>3956772</v>
      </c>
      <c r="M1887" t="s">
        <v>27</v>
      </c>
      <c r="N1887" t="s">
        <v>57</v>
      </c>
      <c r="O1887">
        <v>2</v>
      </c>
      <c r="P1887" t="s">
        <v>28</v>
      </c>
      <c r="Q1887">
        <v>10</v>
      </c>
      <c r="R1887">
        <v>1309937</v>
      </c>
    </row>
    <row r="1888" spans="1:18" x14ac:dyDescent="0.3">
      <c r="A1888" t="s">
        <v>4113</v>
      </c>
      <c r="B1888" s="9">
        <v>45459</v>
      </c>
      <c r="C1888" t="s">
        <v>2596</v>
      </c>
      <c r="D1888" t="s">
        <v>2597</v>
      </c>
      <c r="E1888" t="s">
        <v>2352</v>
      </c>
      <c r="F1888" t="s">
        <v>1549</v>
      </c>
      <c r="G1888" t="s">
        <v>4114</v>
      </c>
      <c r="H1888" t="s">
        <v>65</v>
      </c>
      <c r="I1888" t="s">
        <v>66</v>
      </c>
      <c r="J1888">
        <v>13</v>
      </c>
      <c r="K1888">
        <v>73727</v>
      </c>
      <c r="L1888">
        <v>958451</v>
      </c>
      <c r="M1888">
        <v>15</v>
      </c>
      <c r="N1888" t="s">
        <v>57</v>
      </c>
      <c r="O1888">
        <v>0</v>
      </c>
      <c r="P1888" t="s">
        <v>35</v>
      </c>
      <c r="Q1888">
        <v>179</v>
      </c>
      <c r="R1888">
        <v>647779</v>
      </c>
    </row>
    <row r="1889" spans="1:18" x14ac:dyDescent="0.3">
      <c r="A1889" t="s">
        <v>4115</v>
      </c>
      <c r="B1889" s="9">
        <v>45460</v>
      </c>
      <c r="C1889" t="s">
        <v>2596</v>
      </c>
      <c r="D1889" t="s">
        <v>2597</v>
      </c>
      <c r="E1889" t="s">
        <v>2616</v>
      </c>
      <c r="F1889" t="s">
        <v>1123</v>
      </c>
      <c r="G1889" t="s">
        <v>27</v>
      </c>
      <c r="H1889" t="s">
        <v>45</v>
      </c>
      <c r="I1889" t="s">
        <v>181</v>
      </c>
      <c r="J1889">
        <v>9</v>
      </c>
      <c r="K1889">
        <v>8150</v>
      </c>
      <c r="L1889">
        <v>73350</v>
      </c>
      <c r="M1889">
        <v>0</v>
      </c>
      <c r="N1889" t="s">
        <v>27</v>
      </c>
      <c r="O1889">
        <v>5</v>
      </c>
      <c r="P1889" t="s">
        <v>28</v>
      </c>
      <c r="Q1889">
        <v>113</v>
      </c>
      <c r="R1889">
        <v>339514</v>
      </c>
    </row>
    <row r="1890" spans="1:18" x14ac:dyDescent="0.3">
      <c r="A1890" t="s">
        <v>4116</v>
      </c>
      <c r="B1890" s="9">
        <v>45462</v>
      </c>
      <c r="C1890" t="s">
        <v>2596</v>
      </c>
      <c r="D1890" t="s">
        <v>2597</v>
      </c>
      <c r="E1890" t="s">
        <v>2616</v>
      </c>
      <c r="F1890" t="s">
        <v>2360</v>
      </c>
      <c r="G1890" t="s">
        <v>4117</v>
      </c>
      <c r="H1890" t="s">
        <v>32</v>
      </c>
      <c r="I1890" t="s">
        <v>95</v>
      </c>
      <c r="J1890">
        <v>14</v>
      </c>
      <c r="K1890">
        <v>18509</v>
      </c>
      <c r="L1890">
        <v>259126</v>
      </c>
      <c r="M1890">
        <v>5</v>
      </c>
      <c r="N1890" t="s">
        <v>26</v>
      </c>
      <c r="O1890">
        <v>3</v>
      </c>
      <c r="P1890" t="s">
        <v>35</v>
      </c>
      <c r="Q1890">
        <v>183</v>
      </c>
      <c r="R1890">
        <v>670990</v>
      </c>
    </row>
    <row r="1891" spans="1:18" x14ac:dyDescent="0.3">
      <c r="A1891" t="s">
        <v>4118</v>
      </c>
      <c r="B1891" s="9">
        <v>45463</v>
      </c>
      <c r="C1891" t="s">
        <v>2596</v>
      </c>
      <c r="D1891" t="s">
        <v>2597</v>
      </c>
      <c r="E1891" t="s">
        <v>2616</v>
      </c>
      <c r="F1891" t="s">
        <v>3038</v>
      </c>
      <c r="G1891" t="s">
        <v>4119</v>
      </c>
      <c r="H1891" t="s">
        <v>65</v>
      </c>
      <c r="I1891" t="s">
        <v>78</v>
      </c>
      <c r="J1891">
        <v>15</v>
      </c>
      <c r="K1891">
        <v>115973</v>
      </c>
      <c r="L1891">
        <v>1739595</v>
      </c>
      <c r="M1891">
        <v>0</v>
      </c>
      <c r="N1891" t="s">
        <v>47</v>
      </c>
      <c r="O1891">
        <v>2</v>
      </c>
      <c r="P1891" t="s">
        <v>35</v>
      </c>
      <c r="Q1891">
        <v>38</v>
      </c>
      <c r="R1891">
        <v>647779</v>
      </c>
    </row>
    <row r="1892" spans="1:18" x14ac:dyDescent="0.3">
      <c r="A1892" t="s">
        <v>4120</v>
      </c>
      <c r="B1892" s="9">
        <v>45463</v>
      </c>
      <c r="C1892" t="s">
        <v>2596</v>
      </c>
      <c r="D1892" t="s">
        <v>2597</v>
      </c>
      <c r="E1892" t="s">
        <v>2598</v>
      </c>
      <c r="F1892" t="s">
        <v>2644</v>
      </c>
      <c r="G1892" t="s">
        <v>4121</v>
      </c>
      <c r="H1892" t="s">
        <v>24</v>
      </c>
      <c r="I1892" t="s">
        <v>174</v>
      </c>
      <c r="J1892">
        <v>8</v>
      </c>
      <c r="K1892">
        <v>337304</v>
      </c>
      <c r="L1892">
        <v>2698432</v>
      </c>
      <c r="M1892">
        <v>20</v>
      </c>
      <c r="N1892" t="s">
        <v>27</v>
      </c>
      <c r="O1892" t="s">
        <v>27</v>
      </c>
      <c r="P1892" t="s">
        <v>35</v>
      </c>
      <c r="Q1892">
        <v>93</v>
      </c>
      <c r="R1892">
        <v>1309937</v>
      </c>
    </row>
    <row r="1893" spans="1:18" x14ac:dyDescent="0.3">
      <c r="A1893" t="s">
        <v>4122</v>
      </c>
      <c r="B1893" s="9">
        <v>45463</v>
      </c>
      <c r="C1893" t="s">
        <v>2596</v>
      </c>
      <c r="D1893" t="s">
        <v>2597</v>
      </c>
      <c r="E1893" t="s">
        <v>2616</v>
      </c>
      <c r="F1893" t="s">
        <v>1010</v>
      </c>
      <c r="G1893" t="s">
        <v>4123</v>
      </c>
      <c r="H1893" t="s">
        <v>65</v>
      </c>
      <c r="I1893" t="s">
        <v>66</v>
      </c>
      <c r="J1893">
        <v>2</v>
      </c>
      <c r="K1893">
        <v>72180</v>
      </c>
      <c r="L1893">
        <v>144360</v>
      </c>
      <c r="M1893">
        <v>0</v>
      </c>
      <c r="N1893" t="s">
        <v>57</v>
      </c>
      <c r="O1893">
        <v>2</v>
      </c>
      <c r="P1893" t="s">
        <v>35</v>
      </c>
      <c r="Q1893">
        <v>104</v>
      </c>
      <c r="R1893">
        <v>647779</v>
      </c>
    </row>
    <row r="1894" spans="1:18" x14ac:dyDescent="0.3">
      <c r="A1894" t="s">
        <v>4124</v>
      </c>
      <c r="B1894" s="9">
        <v>45464</v>
      </c>
      <c r="C1894" t="s">
        <v>2596</v>
      </c>
      <c r="D1894" t="s">
        <v>2597</v>
      </c>
      <c r="E1894" t="s">
        <v>2598</v>
      </c>
      <c r="F1894" t="s">
        <v>30</v>
      </c>
      <c r="G1894" t="s">
        <v>4125</v>
      </c>
      <c r="H1894" t="s">
        <v>40</v>
      </c>
      <c r="I1894" t="s">
        <v>123</v>
      </c>
      <c r="J1894">
        <v>13</v>
      </c>
      <c r="K1894">
        <v>1210</v>
      </c>
      <c r="L1894">
        <v>15730</v>
      </c>
      <c r="M1894" t="s">
        <v>27</v>
      </c>
      <c r="N1894" t="s">
        <v>57</v>
      </c>
      <c r="O1894">
        <v>2</v>
      </c>
      <c r="P1894" t="s">
        <v>35</v>
      </c>
      <c r="Q1894">
        <v>46</v>
      </c>
      <c r="R1894">
        <v>353716</v>
      </c>
    </row>
    <row r="1895" spans="1:18" x14ac:dyDescent="0.3">
      <c r="A1895" t="s">
        <v>4126</v>
      </c>
      <c r="B1895" s="9">
        <v>45464</v>
      </c>
      <c r="C1895" t="s">
        <v>2596</v>
      </c>
      <c r="D1895" t="s">
        <v>2597</v>
      </c>
      <c r="E1895" t="s">
        <v>2352</v>
      </c>
      <c r="F1895" t="s">
        <v>1125</v>
      </c>
      <c r="G1895" t="s">
        <v>27</v>
      </c>
      <c r="H1895" t="s">
        <v>32</v>
      </c>
      <c r="I1895" t="s">
        <v>33</v>
      </c>
      <c r="J1895">
        <v>15</v>
      </c>
      <c r="K1895">
        <v>5600</v>
      </c>
      <c r="L1895">
        <v>84000</v>
      </c>
      <c r="M1895">
        <v>10</v>
      </c>
      <c r="N1895" t="s">
        <v>57</v>
      </c>
      <c r="O1895">
        <v>2</v>
      </c>
      <c r="P1895" t="s">
        <v>28</v>
      </c>
      <c r="Q1895">
        <v>103</v>
      </c>
      <c r="R1895">
        <v>670990</v>
      </c>
    </row>
    <row r="1896" spans="1:18" x14ac:dyDescent="0.3">
      <c r="A1896" t="s">
        <v>4127</v>
      </c>
      <c r="B1896" s="9">
        <v>45464</v>
      </c>
      <c r="C1896" t="s">
        <v>2596</v>
      </c>
      <c r="D1896" t="s">
        <v>2597</v>
      </c>
      <c r="E1896" t="s">
        <v>2616</v>
      </c>
      <c r="F1896" t="s">
        <v>2378</v>
      </c>
      <c r="G1896" t="s">
        <v>27</v>
      </c>
      <c r="H1896" t="s">
        <v>45</v>
      </c>
      <c r="I1896" t="s">
        <v>74</v>
      </c>
      <c r="J1896">
        <v>1</v>
      </c>
      <c r="K1896">
        <v>24119</v>
      </c>
      <c r="L1896">
        <v>24119</v>
      </c>
      <c r="M1896" t="s">
        <v>27</v>
      </c>
      <c r="N1896" t="s">
        <v>57</v>
      </c>
      <c r="O1896">
        <v>1</v>
      </c>
      <c r="P1896" t="s">
        <v>35</v>
      </c>
      <c r="Q1896">
        <v>101</v>
      </c>
      <c r="R1896">
        <v>339514</v>
      </c>
    </row>
    <row r="1897" spans="1:18" x14ac:dyDescent="0.3">
      <c r="A1897" t="s">
        <v>4128</v>
      </c>
      <c r="B1897" s="9">
        <v>45465</v>
      </c>
      <c r="C1897" t="s">
        <v>2596</v>
      </c>
      <c r="D1897" t="s">
        <v>2597</v>
      </c>
      <c r="E1897" t="s">
        <v>2598</v>
      </c>
      <c r="F1897" t="s">
        <v>368</v>
      </c>
      <c r="G1897" t="s">
        <v>4129</v>
      </c>
      <c r="H1897" t="s">
        <v>24</v>
      </c>
      <c r="I1897" t="s">
        <v>152</v>
      </c>
      <c r="J1897">
        <v>4</v>
      </c>
      <c r="K1897">
        <v>21279</v>
      </c>
      <c r="L1897">
        <v>85116</v>
      </c>
      <c r="M1897" t="s">
        <v>27</v>
      </c>
      <c r="N1897" t="s">
        <v>27</v>
      </c>
      <c r="O1897">
        <v>4</v>
      </c>
      <c r="P1897" t="s">
        <v>35</v>
      </c>
      <c r="Q1897">
        <v>66</v>
      </c>
      <c r="R1897">
        <v>1309937</v>
      </c>
    </row>
    <row r="1898" spans="1:18" x14ac:dyDescent="0.3">
      <c r="A1898" t="s">
        <v>4130</v>
      </c>
      <c r="B1898" s="9">
        <v>45465</v>
      </c>
      <c r="C1898" t="s">
        <v>2596</v>
      </c>
      <c r="D1898" t="s">
        <v>2597</v>
      </c>
      <c r="E1898" t="s">
        <v>2616</v>
      </c>
      <c r="F1898" t="s">
        <v>739</v>
      </c>
      <c r="G1898" t="s">
        <v>4131</v>
      </c>
      <c r="H1898" t="s">
        <v>45</v>
      </c>
      <c r="I1898" t="s">
        <v>98</v>
      </c>
      <c r="J1898">
        <v>5</v>
      </c>
      <c r="K1898">
        <v>4919</v>
      </c>
      <c r="L1898">
        <v>24595</v>
      </c>
      <c r="M1898">
        <v>15</v>
      </c>
      <c r="N1898" t="s">
        <v>57</v>
      </c>
      <c r="O1898">
        <v>4</v>
      </c>
      <c r="P1898" t="s">
        <v>28</v>
      </c>
      <c r="Q1898">
        <v>137</v>
      </c>
      <c r="R1898">
        <v>339514</v>
      </c>
    </row>
    <row r="1899" spans="1:18" x14ac:dyDescent="0.3">
      <c r="A1899" t="s">
        <v>4132</v>
      </c>
      <c r="B1899" s="9">
        <v>45465</v>
      </c>
      <c r="C1899" t="s">
        <v>2596</v>
      </c>
      <c r="D1899" t="s">
        <v>2597</v>
      </c>
      <c r="E1899" t="s">
        <v>2598</v>
      </c>
      <c r="F1899" t="s">
        <v>2951</v>
      </c>
      <c r="G1899" t="s">
        <v>4133</v>
      </c>
      <c r="H1899" t="s">
        <v>40</v>
      </c>
      <c r="I1899" t="s">
        <v>171</v>
      </c>
      <c r="J1899">
        <v>3</v>
      </c>
      <c r="K1899">
        <v>16463</v>
      </c>
      <c r="L1899">
        <v>49389</v>
      </c>
      <c r="M1899">
        <v>0</v>
      </c>
      <c r="N1899" t="s">
        <v>57</v>
      </c>
      <c r="O1899">
        <v>3</v>
      </c>
      <c r="P1899" t="s">
        <v>35</v>
      </c>
      <c r="Q1899">
        <v>28</v>
      </c>
      <c r="R1899">
        <v>353716</v>
      </c>
    </row>
    <row r="1900" spans="1:18" x14ac:dyDescent="0.3">
      <c r="A1900" t="s">
        <v>4134</v>
      </c>
      <c r="B1900" s="9">
        <v>45466</v>
      </c>
      <c r="C1900" t="s">
        <v>2596</v>
      </c>
      <c r="D1900" t="s">
        <v>2597</v>
      </c>
      <c r="E1900" t="s">
        <v>2598</v>
      </c>
      <c r="F1900" t="s">
        <v>1552</v>
      </c>
      <c r="G1900" t="s">
        <v>4135</v>
      </c>
      <c r="H1900" t="s">
        <v>45</v>
      </c>
      <c r="I1900" t="s">
        <v>46</v>
      </c>
      <c r="J1900">
        <v>4</v>
      </c>
      <c r="K1900">
        <v>29436</v>
      </c>
      <c r="L1900">
        <v>117744</v>
      </c>
      <c r="M1900">
        <v>0</v>
      </c>
      <c r="N1900" t="s">
        <v>47</v>
      </c>
      <c r="O1900">
        <v>0</v>
      </c>
      <c r="P1900" t="s">
        <v>28</v>
      </c>
      <c r="Q1900">
        <v>187</v>
      </c>
      <c r="R1900">
        <v>339514</v>
      </c>
    </row>
    <row r="1901" spans="1:18" x14ac:dyDescent="0.3">
      <c r="A1901" t="s">
        <v>4136</v>
      </c>
      <c r="B1901" s="9">
        <v>45467</v>
      </c>
      <c r="C1901" t="s">
        <v>2596</v>
      </c>
      <c r="D1901" t="s">
        <v>2597</v>
      </c>
      <c r="E1901" t="s">
        <v>2598</v>
      </c>
      <c r="F1901" t="s">
        <v>2137</v>
      </c>
      <c r="G1901" t="s">
        <v>4137</v>
      </c>
      <c r="H1901" t="s">
        <v>45</v>
      </c>
      <c r="I1901" t="s">
        <v>98</v>
      </c>
      <c r="J1901">
        <v>10</v>
      </c>
      <c r="K1901">
        <v>5048</v>
      </c>
      <c r="L1901">
        <v>50480</v>
      </c>
      <c r="M1901">
        <v>20</v>
      </c>
      <c r="N1901" t="s">
        <v>26</v>
      </c>
      <c r="O1901">
        <v>1</v>
      </c>
      <c r="P1901" t="s">
        <v>28</v>
      </c>
      <c r="Q1901">
        <v>109</v>
      </c>
      <c r="R1901">
        <v>339514</v>
      </c>
    </row>
    <row r="1902" spans="1:18" x14ac:dyDescent="0.3">
      <c r="A1902" t="s">
        <v>4138</v>
      </c>
      <c r="B1902" s="9">
        <v>45468</v>
      </c>
      <c r="C1902" t="s">
        <v>2596</v>
      </c>
      <c r="D1902" t="s">
        <v>2597</v>
      </c>
      <c r="E1902" t="s">
        <v>2616</v>
      </c>
      <c r="F1902" t="s">
        <v>350</v>
      </c>
      <c r="G1902" t="s">
        <v>4139</v>
      </c>
      <c r="H1902" t="s">
        <v>40</v>
      </c>
      <c r="I1902" t="s">
        <v>123</v>
      </c>
      <c r="J1902">
        <v>17</v>
      </c>
      <c r="K1902">
        <v>1067</v>
      </c>
      <c r="L1902">
        <v>18139</v>
      </c>
      <c r="M1902" t="s">
        <v>27</v>
      </c>
      <c r="N1902" t="s">
        <v>57</v>
      </c>
      <c r="O1902">
        <v>3</v>
      </c>
      <c r="P1902" t="s">
        <v>35</v>
      </c>
      <c r="Q1902">
        <v>61</v>
      </c>
      <c r="R1902">
        <v>353716</v>
      </c>
    </row>
    <row r="1903" spans="1:18" x14ac:dyDescent="0.3">
      <c r="A1903" t="s">
        <v>4140</v>
      </c>
      <c r="B1903" s="9">
        <v>45469</v>
      </c>
      <c r="C1903" t="s">
        <v>2596</v>
      </c>
      <c r="D1903" t="s">
        <v>2597</v>
      </c>
      <c r="E1903" t="s">
        <v>2598</v>
      </c>
      <c r="F1903" t="s">
        <v>1389</v>
      </c>
      <c r="G1903" t="s">
        <v>4141</v>
      </c>
      <c r="H1903" t="s">
        <v>32</v>
      </c>
      <c r="I1903" t="s">
        <v>237</v>
      </c>
      <c r="J1903">
        <v>19</v>
      </c>
      <c r="K1903">
        <v>10419</v>
      </c>
      <c r="L1903">
        <v>197961</v>
      </c>
      <c r="M1903" t="s">
        <v>27</v>
      </c>
      <c r="N1903" t="s">
        <v>26</v>
      </c>
      <c r="O1903">
        <v>4</v>
      </c>
      <c r="P1903" t="s">
        <v>28</v>
      </c>
      <c r="Q1903">
        <v>110</v>
      </c>
      <c r="R1903">
        <v>670990</v>
      </c>
    </row>
    <row r="1904" spans="1:18" x14ac:dyDescent="0.3">
      <c r="A1904" t="s">
        <v>4142</v>
      </c>
      <c r="B1904" s="9">
        <v>45470</v>
      </c>
      <c r="C1904" t="s">
        <v>2596</v>
      </c>
      <c r="D1904" t="s">
        <v>2597</v>
      </c>
      <c r="E1904" t="s">
        <v>2352</v>
      </c>
      <c r="F1904" t="s">
        <v>2682</v>
      </c>
      <c r="G1904" t="s">
        <v>4143</v>
      </c>
      <c r="H1904" t="s">
        <v>24</v>
      </c>
      <c r="I1904" t="s">
        <v>161</v>
      </c>
      <c r="J1904">
        <v>14</v>
      </c>
      <c r="K1904">
        <v>21794</v>
      </c>
      <c r="L1904">
        <v>305116</v>
      </c>
      <c r="M1904">
        <v>10</v>
      </c>
      <c r="N1904" t="s">
        <v>57</v>
      </c>
      <c r="O1904">
        <v>2</v>
      </c>
      <c r="P1904" t="s">
        <v>35</v>
      </c>
      <c r="Q1904">
        <v>192</v>
      </c>
      <c r="R1904">
        <v>1309937</v>
      </c>
    </row>
    <row r="1905" spans="1:18" x14ac:dyDescent="0.3">
      <c r="A1905" t="s">
        <v>4144</v>
      </c>
      <c r="B1905" s="9">
        <v>45471</v>
      </c>
      <c r="C1905" t="s">
        <v>2596</v>
      </c>
      <c r="D1905" t="s">
        <v>2597</v>
      </c>
      <c r="E1905" t="s">
        <v>2352</v>
      </c>
      <c r="F1905" t="s">
        <v>613</v>
      </c>
      <c r="G1905" t="s">
        <v>4145</v>
      </c>
      <c r="H1905" t="s">
        <v>24</v>
      </c>
      <c r="I1905" t="s">
        <v>152</v>
      </c>
      <c r="J1905">
        <v>4</v>
      </c>
      <c r="K1905">
        <v>104427</v>
      </c>
      <c r="L1905">
        <v>417708</v>
      </c>
      <c r="M1905">
        <v>0</v>
      </c>
      <c r="N1905" t="s">
        <v>27</v>
      </c>
      <c r="O1905">
        <v>1</v>
      </c>
      <c r="P1905" t="s">
        <v>28</v>
      </c>
      <c r="Q1905">
        <v>61</v>
      </c>
      <c r="R1905">
        <v>1309937</v>
      </c>
    </row>
    <row r="1906" spans="1:18" x14ac:dyDescent="0.3">
      <c r="A1906" t="s">
        <v>4146</v>
      </c>
      <c r="B1906" s="9">
        <v>45471</v>
      </c>
      <c r="C1906" t="s">
        <v>2596</v>
      </c>
      <c r="D1906" t="s">
        <v>2597</v>
      </c>
      <c r="E1906" t="s">
        <v>2598</v>
      </c>
      <c r="F1906" t="s">
        <v>565</v>
      </c>
      <c r="G1906" t="s">
        <v>4147</v>
      </c>
      <c r="H1906" t="s">
        <v>40</v>
      </c>
      <c r="I1906" t="s">
        <v>123</v>
      </c>
      <c r="J1906">
        <v>16</v>
      </c>
      <c r="K1906">
        <v>8365</v>
      </c>
      <c r="L1906">
        <v>133840</v>
      </c>
      <c r="M1906">
        <v>0</v>
      </c>
      <c r="N1906" t="s">
        <v>26</v>
      </c>
      <c r="O1906">
        <v>2</v>
      </c>
      <c r="P1906" t="s">
        <v>35</v>
      </c>
      <c r="Q1906">
        <v>102</v>
      </c>
      <c r="R1906">
        <v>353716</v>
      </c>
    </row>
    <row r="1907" spans="1:18" x14ac:dyDescent="0.3">
      <c r="A1907" t="s">
        <v>4148</v>
      </c>
      <c r="B1907" s="9">
        <v>45471</v>
      </c>
      <c r="C1907" t="s">
        <v>2596</v>
      </c>
      <c r="D1907" t="s">
        <v>2597</v>
      </c>
      <c r="E1907" t="s">
        <v>2616</v>
      </c>
      <c r="F1907" t="s">
        <v>1920</v>
      </c>
      <c r="G1907" t="s">
        <v>4149</v>
      </c>
      <c r="H1907" t="s">
        <v>24</v>
      </c>
      <c r="I1907" t="s">
        <v>161</v>
      </c>
      <c r="J1907">
        <v>16</v>
      </c>
      <c r="K1907">
        <v>182792</v>
      </c>
      <c r="L1907">
        <v>2924672</v>
      </c>
      <c r="M1907">
        <v>0</v>
      </c>
      <c r="N1907" t="s">
        <v>57</v>
      </c>
      <c r="O1907">
        <v>2</v>
      </c>
      <c r="P1907" t="s">
        <v>28</v>
      </c>
      <c r="Q1907">
        <v>62</v>
      </c>
      <c r="R1907">
        <v>1309937</v>
      </c>
    </row>
    <row r="1908" spans="1:18" x14ac:dyDescent="0.3">
      <c r="A1908" t="s">
        <v>4150</v>
      </c>
      <c r="B1908" s="9">
        <v>45472</v>
      </c>
      <c r="C1908" t="s">
        <v>2596</v>
      </c>
      <c r="D1908" t="s">
        <v>2597</v>
      </c>
      <c r="E1908" t="s">
        <v>2598</v>
      </c>
      <c r="F1908" t="s">
        <v>59</v>
      </c>
      <c r="G1908" t="s">
        <v>4151</v>
      </c>
      <c r="H1908" t="s">
        <v>24</v>
      </c>
      <c r="I1908" t="s">
        <v>161</v>
      </c>
      <c r="J1908">
        <v>4</v>
      </c>
      <c r="K1908">
        <v>86616</v>
      </c>
      <c r="L1908">
        <v>346464</v>
      </c>
      <c r="M1908">
        <v>0</v>
      </c>
      <c r="N1908" t="s">
        <v>27</v>
      </c>
      <c r="O1908">
        <v>5</v>
      </c>
      <c r="P1908" t="s">
        <v>28</v>
      </c>
      <c r="Q1908">
        <v>78</v>
      </c>
      <c r="R1908">
        <v>1309937</v>
      </c>
    </row>
    <row r="1909" spans="1:18" x14ac:dyDescent="0.3">
      <c r="A1909" t="s">
        <v>4152</v>
      </c>
      <c r="B1909" s="9">
        <v>45473</v>
      </c>
      <c r="C1909" t="s">
        <v>2596</v>
      </c>
      <c r="D1909" t="s">
        <v>2597</v>
      </c>
      <c r="E1909" t="s">
        <v>2352</v>
      </c>
      <c r="F1909" t="s">
        <v>670</v>
      </c>
      <c r="G1909" t="s">
        <v>4153</v>
      </c>
      <c r="H1909" t="s">
        <v>45</v>
      </c>
      <c r="I1909" t="s">
        <v>181</v>
      </c>
      <c r="J1909">
        <v>20</v>
      </c>
      <c r="K1909">
        <v>32411</v>
      </c>
      <c r="L1909">
        <v>648220</v>
      </c>
      <c r="M1909">
        <v>0</v>
      </c>
      <c r="N1909" t="s">
        <v>47</v>
      </c>
      <c r="O1909">
        <v>2</v>
      </c>
      <c r="P1909" t="s">
        <v>35</v>
      </c>
      <c r="Q1909">
        <v>102</v>
      </c>
      <c r="R1909">
        <v>339514</v>
      </c>
    </row>
    <row r="1910" spans="1:18" x14ac:dyDescent="0.3">
      <c r="A1910" t="s">
        <v>4154</v>
      </c>
      <c r="B1910" s="9">
        <v>45476</v>
      </c>
      <c r="C1910" t="s">
        <v>2596</v>
      </c>
      <c r="D1910" t="s">
        <v>2597</v>
      </c>
      <c r="E1910" t="s">
        <v>2616</v>
      </c>
      <c r="F1910" t="s">
        <v>565</v>
      </c>
      <c r="G1910" t="s">
        <v>27</v>
      </c>
      <c r="H1910" t="s">
        <v>45</v>
      </c>
      <c r="I1910" t="s">
        <v>46</v>
      </c>
      <c r="J1910">
        <v>9</v>
      </c>
      <c r="K1910">
        <v>29700</v>
      </c>
      <c r="L1910">
        <v>267300</v>
      </c>
      <c r="M1910">
        <v>0</v>
      </c>
      <c r="N1910" t="s">
        <v>57</v>
      </c>
      <c r="O1910">
        <v>3</v>
      </c>
      <c r="P1910" t="s">
        <v>28</v>
      </c>
      <c r="Q1910">
        <v>86</v>
      </c>
      <c r="R1910">
        <v>339514</v>
      </c>
    </row>
    <row r="1911" spans="1:18" x14ac:dyDescent="0.3">
      <c r="A1911" t="s">
        <v>4155</v>
      </c>
      <c r="B1911" s="9">
        <v>45476</v>
      </c>
      <c r="C1911" t="s">
        <v>2596</v>
      </c>
      <c r="D1911" t="s">
        <v>2597</v>
      </c>
      <c r="E1911" t="s">
        <v>2352</v>
      </c>
      <c r="F1911" t="s">
        <v>224</v>
      </c>
      <c r="G1911" t="s">
        <v>4156</v>
      </c>
      <c r="H1911" t="s">
        <v>24</v>
      </c>
      <c r="I1911" t="s">
        <v>61</v>
      </c>
      <c r="J1911">
        <v>1</v>
      </c>
      <c r="K1911">
        <v>22084</v>
      </c>
      <c r="L1911">
        <v>22084</v>
      </c>
      <c r="M1911">
        <v>0</v>
      </c>
      <c r="N1911" t="s">
        <v>34</v>
      </c>
      <c r="O1911">
        <v>6</v>
      </c>
      <c r="P1911" t="s">
        <v>35</v>
      </c>
      <c r="Q1911">
        <v>45</v>
      </c>
      <c r="R1911">
        <v>1309937</v>
      </c>
    </row>
    <row r="1912" spans="1:18" x14ac:dyDescent="0.3">
      <c r="A1912" t="s">
        <v>4157</v>
      </c>
      <c r="B1912" s="9">
        <v>45476</v>
      </c>
      <c r="C1912" t="s">
        <v>2596</v>
      </c>
      <c r="D1912" t="s">
        <v>2597</v>
      </c>
      <c r="E1912" t="s">
        <v>2352</v>
      </c>
      <c r="F1912" t="s">
        <v>239</v>
      </c>
      <c r="G1912" t="s">
        <v>27</v>
      </c>
      <c r="H1912" t="s">
        <v>65</v>
      </c>
      <c r="I1912" t="s">
        <v>397</v>
      </c>
      <c r="J1912">
        <v>3</v>
      </c>
      <c r="K1912">
        <v>101422</v>
      </c>
      <c r="L1912">
        <v>304266</v>
      </c>
      <c r="M1912" t="s">
        <v>27</v>
      </c>
      <c r="N1912" t="s">
        <v>47</v>
      </c>
      <c r="O1912">
        <v>3</v>
      </c>
      <c r="P1912" t="s">
        <v>28</v>
      </c>
      <c r="Q1912">
        <v>46</v>
      </c>
      <c r="R1912">
        <v>647779</v>
      </c>
    </row>
    <row r="1913" spans="1:18" x14ac:dyDescent="0.3">
      <c r="A1913" t="s">
        <v>4158</v>
      </c>
      <c r="B1913" s="9">
        <v>45479</v>
      </c>
      <c r="C1913" t="s">
        <v>2596</v>
      </c>
      <c r="D1913" t="s">
        <v>2597</v>
      </c>
      <c r="E1913" t="s">
        <v>2352</v>
      </c>
      <c r="F1913" t="s">
        <v>270</v>
      </c>
      <c r="G1913" t="s">
        <v>4159</v>
      </c>
      <c r="H1913" t="s">
        <v>32</v>
      </c>
      <c r="I1913" t="s">
        <v>141</v>
      </c>
      <c r="J1913">
        <v>5</v>
      </c>
      <c r="K1913">
        <v>21281</v>
      </c>
      <c r="L1913">
        <v>106405</v>
      </c>
      <c r="M1913">
        <v>0</v>
      </c>
      <c r="N1913" t="s">
        <v>57</v>
      </c>
      <c r="O1913">
        <v>2</v>
      </c>
      <c r="P1913" t="s">
        <v>35</v>
      </c>
      <c r="Q1913">
        <v>92</v>
      </c>
      <c r="R1913">
        <v>670990</v>
      </c>
    </row>
    <row r="1914" spans="1:18" x14ac:dyDescent="0.3">
      <c r="A1914" t="s">
        <v>4160</v>
      </c>
      <c r="B1914" s="9">
        <v>45479</v>
      </c>
      <c r="C1914" t="s">
        <v>2596</v>
      </c>
      <c r="D1914" t="s">
        <v>2597</v>
      </c>
      <c r="E1914" t="s">
        <v>2616</v>
      </c>
      <c r="F1914" t="s">
        <v>684</v>
      </c>
      <c r="G1914" t="s">
        <v>4161</v>
      </c>
      <c r="H1914" t="s">
        <v>40</v>
      </c>
      <c r="I1914" t="s">
        <v>137</v>
      </c>
      <c r="J1914">
        <v>11</v>
      </c>
      <c r="K1914">
        <v>11682</v>
      </c>
      <c r="L1914">
        <v>128502</v>
      </c>
      <c r="M1914">
        <v>0</v>
      </c>
      <c r="N1914" t="s">
        <v>26</v>
      </c>
      <c r="O1914">
        <v>5</v>
      </c>
      <c r="P1914" t="s">
        <v>35</v>
      </c>
      <c r="Q1914">
        <v>128</v>
      </c>
      <c r="R1914">
        <v>353716</v>
      </c>
    </row>
    <row r="1915" spans="1:18" x14ac:dyDescent="0.3">
      <c r="A1915" t="s">
        <v>4162</v>
      </c>
      <c r="B1915" s="9">
        <v>45480</v>
      </c>
      <c r="C1915" t="s">
        <v>2596</v>
      </c>
      <c r="D1915" t="s">
        <v>2597</v>
      </c>
      <c r="E1915" t="s">
        <v>2598</v>
      </c>
      <c r="F1915" t="s">
        <v>1705</v>
      </c>
      <c r="G1915" t="s">
        <v>4163</v>
      </c>
      <c r="H1915" t="s">
        <v>24</v>
      </c>
      <c r="I1915" t="s">
        <v>25</v>
      </c>
      <c r="J1915">
        <v>1</v>
      </c>
      <c r="K1915">
        <v>57117</v>
      </c>
      <c r="L1915">
        <v>57117</v>
      </c>
      <c r="M1915">
        <v>0</v>
      </c>
      <c r="N1915" t="s">
        <v>34</v>
      </c>
      <c r="O1915">
        <v>5</v>
      </c>
      <c r="P1915" t="s">
        <v>35</v>
      </c>
      <c r="Q1915">
        <v>178</v>
      </c>
      <c r="R1915">
        <v>1309937</v>
      </c>
    </row>
    <row r="1916" spans="1:18" x14ac:dyDescent="0.3">
      <c r="A1916" t="s">
        <v>4164</v>
      </c>
      <c r="B1916" s="9">
        <v>45480</v>
      </c>
      <c r="C1916" t="s">
        <v>2596</v>
      </c>
      <c r="D1916" t="s">
        <v>2597</v>
      </c>
      <c r="E1916" t="s">
        <v>2598</v>
      </c>
      <c r="F1916" t="s">
        <v>547</v>
      </c>
      <c r="G1916" t="s">
        <v>4165</v>
      </c>
      <c r="H1916" t="s">
        <v>45</v>
      </c>
      <c r="I1916" t="s">
        <v>211</v>
      </c>
      <c r="J1916">
        <v>17</v>
      </c>
      <c r="K1916">
        <v>11238</v>
      </c>
      <c r="L1916">
        <v>191046</v>
      </c>
      <c r="M1916">
        <v>0</v>
      </c>
      <c r="N1916" t="s">
        <v>57</v>
      </c>
      <c r="O1916">
        <v>2</v>
      </c>
      <c r="P1916" t="s">
        <v>28</v>
      </c>
      <c r="Q1916">
        <v>42</v>
      </c>
      <c r="R1916">
        <v>339514</v>
      </c>
    </row>
    <row r="1917" spans="1:18" x14ac:dyDescent="0.3">
      <c r="A1917" t="s">
        <v>4166</v>
      </c>
      <c r="B1917" s="9">
        <v>45481</v>
      </c>
      <c r="C1917" t="s">
        <v>2596</v>
      </c>
      <c r="D1917" t="s">
        <v>2597</v>
      </c>
      <c r="E1917" t="s">
        <v>2598</v>
      </c>
      <c r="F1917" t="s">
        <v>1383</v>
      </c>
      <c r="G1917" t="s">
        <v>4167</v>
      </c>
      <c r="H1917" t="s">
        <v>45</v>
      </c>
      <c r="I1917" t="s">
        <v>211</v>
      </c>
      <c r="J1917">
        <v>13</v>
      </c>
      <c r="K1917">
        <v>7559</v>
      </c>
      <c r="L1917">
        <v>98267</v>
      </c>
      <c r="M1917" t="s">
        <v>27</v>
      </c>
      <c r="N1917" t="s">
        <v>34</v>
      </c>
      <c r="O1917">
        <v>2</v>
      </c>
      <c r="P1917" t="s">
        <v>35</v>
      </c>
      <c r="Q1917">
        <v>55</v>
      </c>
      <c r="R1917">
        <v>339514</v>
      </c>
    </row>
    <row r="1918" spans="1:18" x14ac:dyDescent="0.3">
      <c r="A1918" t="s">
        <v>4168</v>
      </c>
      <c r="B1918" s="9">
        <v>45482</v>
      </c>
      <c r="C1918" t="s">
        <v>2596</v>
      </c>
      <c r="D1918" t="s">
        <v>2597</v>
      </c>
      <c r="E1918" t="s">
        <v>2616</v>
      </c>
      <c r="F1918" t="s">
        <v>962</v>
      </c>
      <c r="G1918" t="s">
        <v>4169</v>
      </c>
      <c r="H1918" t="s">
        <v>24</v>
      </c>
      <c r="I1918" t="s">
        <v>152</v>
      </c>
      <c r="J1918">
        <v>9</v>
      </c>
      <c r="K1918">
        <v>141481</v>
      </c>
      <c r="L1918">
        <v>1273329</v>
      </c>
      <c r="M1918">
        <v>0</v>
      </c>
      <c r="N1918" t="s">
        <v>34</v>
      </c>
      <c r="O1918">
        <v>1</v>
      </c>
      <c r="P1918" t="s">
        <v>35</v>
      </c>
      <c r="Q1918">
        <v>116</v>
      </c>
      <c r="R1918">
        <v>1309937</v>
      </c>
    </row>
    <row r="1919" spans="1:18" x14ac:dyDescent="0.3">
      <c r="A1919" t="s">
        <v>4170</v>
      </c>
      <c r="B1919" s="9">
        <v>45482</v>
      </c>
      <c r="C1919" t="s">
        <v>2596</v>
      </c>
      <c r="D1919" t="s">
        <v>2597</v>
      </c>
      <c r="E1919" t="s">
        <v>2616</v>
      </c>
      <c r="F1919" t="s">
        <v>1503</v>
      </c>
      <c r="G1919" t="s">
        <v>4171</v>
      </c>
      <c r="H1919" t="s">
        <v>24</v>
      </c>
      <c r="I1919" t="s">
        <v>152</v>
      </c>
      <c r="J1919">
        <v>18</v>
      </c>
      <c r="K1919">
        <v>215077</v>
      </c>
      <c r="L1919">
        <v>3871386</v>
      </c>
      <c r="M1919">
        <v>15</v>
      </c>
      <c r="N1919" t="s">
        <v>27</v>
      </c>
      <c r="O1919">
        <v>3</v>
      </c>
      <c r="P1919" t="s">
        <v>35</v>
      </c>
      <c r="Q1919">
        <v>3</v>
      </c>
      <c r="R1919">
        <v>1309937</v>
      </c>
    </row>
    <row r="1920" spans="1:18" x14ac:dyDescent="0.3">
      <c r="A1920" t="s">
        <v>4172</v>
      </c>
      <c r="B1920" s="9">
        <v>45482</v>
      </c>
      <c r="C1920" t="s">
        <v>2596</v>
      </c>
      <c r="D1920" t="s">
        <v>2597</v>
      </c>
      <c r="E1920" t="s">
        <v>2616</v>
      </c>
      <c r="F1920" t="s">
        <v>276</v>
      </c>
      <c r="G1920" t="s">
        <v>27</v>
      </c>
      <c r="H1920" t="s">
        <v>45</v>
      </c>
      <c r="I1920" t="s">
        <v>181</v>
      </c>
      <c r="J1920">
        <v>11</v>
      </c>
      <c r="K1920">
        <v>18462</v>
      </c>
      <c r="L1920">
        <v>203082</v>
      </c>
      <c r="M1920">
        <v>0</v>
      </c>
      <c r="N1920" t="s">
        <v>47</v>
      </c>
      <c r="O1920">
        <v>6</v>
      </c>
      <c r="P1920" t="s">
        <v>35</v>
      </c>
      <c r="Q1920">
        <v>24</v>
      </c>
      <c r="R1920">
        <v>339514</v>
      </c>
    </row>
    <row r="1921" spans="1:18" x14ac:dyDescent="0.3">
      <c r="A1921" t="s">
        <v>4173</v>
      </c>
      <c r="B1921" s="9">
        <v>45483</v>
      </c>
      <c r="C1921" t="s">
        <v>2596</v>
      </c>
      <c r="D1921" t="s">
        <v>2597</v>
      </c>
      <c r="E1921" t="s">
        <v>2352</v>
      </c>
      <c r="F1921" t="s">
        <v>573</v>
      </c>
      <c r="G1921" t="s">
        <v>4174</v>
      </c>
      <c r="H1921" t="s">
        <v>65</v>
      </c>
      <c r="I1921" t="s">
        <v>66</v>
      </c>
      <c r="J1921">
        <v>4</v>
      </c>
      <c r="K1921">
        <v>103108</v>
      </c>
      <c r="L1921">
        <v>412432</v>
      </c>
      <c r="M1921">
        <v>20</v>
      </c>
      <c r="N1921" t="s">
        <v>47</v>
      </c>
      <c r="O1921">
        <v>4</v>
      </c>
      <c r="P1921" t="s">
        <v>35</v>
      </c>
      <c r="Q1921">
        <v>168</v>
      </c>
      <c r="R1921">
        <v>647779</v>
      </c>
    </row>
    <row r="1922" spans="1:18" x14ac:dyDescent="0.3">
      <c r="A1922" t="s">
        <v>4175</v>
      </c>
      <c r="B1922" s="9">
        <v>45483</v>
      </c>
      <c r="C1922" t="s">
        <v>2596</v>
      </c>
      <c r="D1922" t="s">
        <v>2597</v>
      </c>
      <c r="E1922" t="s">
        <v>2598</v>
      </c>
      <c r="F1922" t="s">
        <v>972</v>
      </c>
      <c r="G1922" t="s">
        <v>4176</v>
      </c>
      <c r="H1922" t="s">
        <v>65</v>
      </c>
      <c r="I1922" t="s">
        <v>478</v>
      </c>
      <c r="J1922">
        <v>18</v>
      </c>
      <c r="K1922">
        <v>42862</v>
      </c>
      <c r="L1922">
        <v>771516</v>
      </c>
      <c r="M1922">
        <v>0</v>
      </c>
      <c r="N1922" t="s">
        <v>47</v>
      </c>
      <c r="O1922">
        <v>5</v>
      </c>
      <c r="P1922" t="s">
        <v>35</v>
      </c>
      <c r="Q1922">
        <v>179</v>
      </c>
      <c r="R1922">
        <v>647779</v>
      </c>
    </row>
    <row r="1923" spans="1:18" x14ac:dyDescent="0.3">
      <c r="A1923" t="s">
        <v>4177</v>
      </c>
      <c r="B1923" s="9">
        <v>45484</v>
      </c>
      <c r="C1923" t="s">
        <v>2596</v>
      </c>
      <c r="D1923" t="s">
        <v>2597</v>
      </c>
      <c r="E1923" t="s">
        <v>2598</v>
      </c>
      <c r="F1923" t="s">
        <v>1804</v>
      </c>
      <c r="G1923" t="s">
        <v>4178</v>
      </c>
      <c r="H1923" t="s">
        <v>32</v>
      </c>
      <c r="I1923" t="s">
        <v>113</v>
      </c>
      <c r="J1923">
        <v>5</v>
      </c>
      <c r="K1923">
        <v>22148</v>
      </c>
      <c r="L1923">
        <v>110740</v>
      </c>
      <c r="M1923">
        <v>10</v>
      </c>
      <c r="N1923" t="s">
        <v>47</v>
      </c>
      <c r="O1923">
        <v>3</v>
      </c>
      <c r="P1923" t="s">
        <v>35</v>
      </c>
      <c r="Q1923">
        <v>67</v>
      </c>
      <c r="R1923">
        <v>670990</v>
      </c>
    </row>
    <row r="1924" spans="1:18" x14ac:dyDescent="0.3">
      <c r="A1924" t="s">
        <v>4179</v>
      </c>
      <c r="B1924" s="9">
        <v>45484</v>
      </c>
      <c r="C1924" t="s">
        <v>2596</v>
      </c>
      <c r="D1924" t="s">
        <v>2597</v>
      </c>
      <c r="E1924" t="s">
        <v>2616</v>
      </c>
      <c r="F1924" t="s">
        <v>464</v>
      </c>
      <c r="G1924" t="s">
        <v>4180</v>
      </c>
      <c r="H1924" t="s">
        <v>24</v>
      </c>
      <c r="I1924" t="s">
        <v>152</v>
      </c>
      <c r="J1924">
        <v>10</v>
      </c>
      <c r="K1924">
        <v>312401</v>
      </c>
      <c r="L1924">
        <v>3124010</v>
      </c>
      <c r="M1924">
        <v>5</v>
      </c>
      <c r="N1924" t="s">
        <v>57</v>
      </c>
      <c r="O1924">
        <v>2</v>
      </c>
      <c r="P1924" t="s">
        <v>28</v>
      </c>
      <c r="Q1924">
        <v>125</v>
      </c>
      <c r="R1924">
        <v>1309937</v>
      </c>
    </row>
    <row r="1925" spans="1:18" x14ac:dyDescent="0.3">
      <c r="A1925" t="s">
        <v>4181</v>
      </c>
      <c r="B1925" s="9">
        <v>45485</v>
      </c>
      <c r="C1925" t="s">
        <v>2596</v>
      </c>
      <c r="D1925" t="s">
        <v>2597</v>
      </c>
      <c r="E1925" t="s">
        <v>2616</v>
      </c>
      <c r="F1925" t="s">
        <v>957</v>
      </c>
      <c r="G1925" t="s">
        <v>4182</v>
      </c>
      <c r="H1925" t="s">
        <v>40</v>
      </c>
      <c r="I1925" t="s">
        <v>106</v>
      </c>
      <c r="J1925">
        <v>15</v>
      </c>
      <c r="K1925">
        <v>10849</v>
      </c>
      <c r="L1925">
        <v>162735</v>
      </c>
      <c r="M1925">
        <v>0</v>
      </c>
      <c r="N1925" t="s">
        <v>57</v>
      </c>
      <c r="O1925">
        <v>0</v>
      </c>
      <c r="P1925" t="s">
        <v>35</v>
      </c>
      <c r="Q1925">
        <v>101</v>
      </c>
      <c r="R1925">
        <v>353716</v>
      </c>
    </row>
    <row r="1926" spans="1:18" x14ac:dyDescent="0.3">
      <c r="A1926" t="s">
        <v>4183</v>
      </c>
      <c r="B1926" s="9">
        <v>45486</v>
      </c>
      <c r="C1926" t="s">
        <v>2596</v>
      </c>
      <c r="D1926" t="s">
        <v>2597</v>
      </c>
      <c r="E1926" t="s">
        <v>2616</v>
      </c>
      <c r="F1926" t="s">
        <v>1205</v>
      </c>
      <c r="G1926" t="s">
        <v>27</v>
      </c>
      <c r="H1926" t="s">
        <v>65</v>
      </c>
      <c r="I1926" t="s">
        <v>289</v>
      </c>
      <c r="J1926">
        <v>20</v>
      </c>
      <c r="K1926">
        <v>92701</v>
      </c>
      <c r="L1926">
        <v>1854020</v>
      </c>
      <c r="M1926">
        <v>5</v>
      </c>
      <c r="N1926" t="s">
        <v>34</v>
      </c>
      <c r="O1926">
        <v>3</v>
      </c>
      <c r="P1926" t="s">
        <v>35</v>
      </c>
      <c r="Q1926">
        <v>78</v>
      </c>
      <c r="R1926">
        <v>647779</v>
      </c>
    </row>
    <row r="1927" spans="1:18" x14ac:dyDescent="0.3">
      <c r="A1927" t="s">
        <v>4184</v>
      </c>
      <c r="B1927" s="9">
        <v>45486</v>
      </c>
      <c r="C1927" t="s">
        <v>2596</v>
      </c>
      <c r="D1927" t="s">
        <v>2597</v>
      </c>
      <c r="E1927" t="s">
        <v>2598</v>
      </c>
      <c r="F1927" t="s">
        <v>2511</v>
      </c>
      <c r="G1927" t="s">
        <v>4185</v>
      </c>
      <c r="H1927" t="s">
        <v>24</v>
      </c>
      <c r="I1927" t="s">
        <v>25</v>
      </c>
      <c r="J1927">
        <v>19</v>
      </c>
      <c r="K1927">
        <v>108550</v>
      </c>
      <c r="L1927">
        <v>2062450</v>
      </c>
      <c r="M1927">
        <v>0</v>
      </c>
      <c r="N1927" t="s">
        <v>57</v>
      </c>
      <c r="O1927">
        <v>3</v>
      </c>
      <c r="P1927" t="s">
        <v>35</v>
      </c>
      <c r="Q1927">
        <v>93</v>
      </c>
      <c r="R1927">
        <v>1309937</v>
      </c>
    </row>
    <row r="1928" spans="1:18" x14ac:dyDescent="0.3">
      <c r="A1928" t="s">
        <v>4186</v>
      </c>
      <c r="B1928" s="9">
        <v>45487</v>
      </c>
      <c r="C1928" t="s">
        <v>2596</v>
      </c>
      <c r="D1928" t="s">
        <v>2597</v>
      </c>
      <c r="E1928" t="s">
        <v>2598</v>
      </c>
      <c r="F1928" t="s">
        <v>1053</v>
      </c>
      <c r="G1928" t="s">
        <v>27</v>
      </c>
      <c r="H1928" t="s">
        <v>40</v>
      </c>
      <c r="I1928" t="s">
        <v>106</v>
      </c>
      <c r="J1928">
        <v>16</v>
      </c>
      <c r="K1928">
        <v>2414</v>
      </c>
      <c r="L1928">
        <v>38624</v>
      </c>
      <c r="M1928">
        <v>20</v>
      </c>
      <c r="N1928" t="s">
        <v>57</v>
      </c>
      <c r="O1928">
        <v>3</v>
      </c>
      <c r="P1928" t="s">
        <v>35</v>
      </c>
      <c r="Q1928">
        <v>179</v>
      </c>
      <c r="R1928">
        <v>353716</v>
      </c>
    </row>
    <row r="1929" spans="1:18" x14ac:dyDescent="0.3">
      <c r="A1929" t="s">
        <v>4187</v>
      </c>
      <c r="B1929" s="9">
        <v>45487</v>
      </c>
      <c r="C1929" t="s">
        <v>2596</v>
      </c>
      <c r="D1929" t="s">
        <v>2597</v>
      </c>
      <c r="E1929" t="s">
        <v>2598</v>
      </c>
      <c r="F1929" t="s">
        <v>1444</v>
      </c>
      <c r="G1929" t="s">
        <v>4188</v>
      </c>
      <c r="H1929" t="s">
        <v>45</v>
      </c>
      <c r="I1929" t="s">
        <v>74</v>
      </c>
      <c r="J1929">
        <v>20</v>
      </c>
      <c r="K1929">
        <v>42873</v>
      </c>
      <c r="L1929">
        <v>857460</v>
      </c>
      <c r="M1929">
        <v>20</v>
      </c>
      <c r="N1929" t="s">
        <v>57</v>
      </c>
      <c r="O1929">
        <v>2</v>
      </c>
      <c r="P1929" t="s">
        <v>35</v>
      </c>
      <c r="Q1929">
        <v>101</v>
      </c>
      <c r="R1929">
        <v>339514</v>
      </c>
    </row>
    <row r="1930" spans="1:18" x14ac:dyDescent="0.3">
      <c r="A1930" t="s">
        <v>4189</v>
      </c>
      <c r="B1930" s="9">
        <v>45489</v>
      </c>
      <c r="C1930" t="s">
        <v>2596</v>
      </c>
      <c r="D1930" t="s">
        <v>2597</v>
      </c>
      <c r="E1930" t="s">
        <v>2598</v>
      </c>
      <c r="F1930" t="s">
        <v>2078</v>
      </c>
      <c r="G1930" t="s">
        <v>4190</v>
      </c>
      <c r="H1930" t="s">
        <v>45</v>
      </c>
      <c r="I1930" t="s">
        <v>46</v>
      </c>
      <c r="J1930">
        <v>1</v>
      </c>
      <c r="K1930">
        <v>8699</v>
      </c>
      <c r="L1930">
        <v>8699</v>
      </c>
      <c r="M1930">
        <v>15</v>
      </c>
      <c r="N1930" t="s">
        <v>47</v>
      </c>
      <c r="O1930">
        <v>6</v>
      </c>
      <c r="P1930" t="s">
        <v>35</v>
      </c>
      <c r="Q1930">
        <v>32</v>
      </c>
      <c r="R1930">
        <v>339514</v>
      </c>
    </row>
    <row r="1931" spans="1:18" x14ac:dyDescent="0.3">
      <c r="A1931" t="s">
        <v>4191</v>
      </c>
      <c r="B1931" s="9">
        <v>45490</v>
      </c>
      <c r="C1931" t="s">
        <v>2596</v>
      </c>
      <c r="D1931" t="s">
        <v>2597</v>
      </c>
      <c r="E1931" t="s">
        <v>2598</v>
      </c>
      <c r="F1931" t="s">
        <v>299</v>
      </c>
      <c r="G1931" t="s">
        <v>27</v>
      </c>
      <c r="H1931" t="s">
        <v>45</v>
      </c>
      <c r="I1931" t="s">
        <v>130</v>
      </c>
      <c r="J1931">
        <v>10</v>
      </c>
      <c r="K1931">
        <v>26759</v>
      </c>
      <c r="L1931">
        <v>267590</v>
      </c>
      <c r="M1931" t="s">
        <v>27</v>
      </c>
      <c r="N1931" t="s">
        <v>57</v>
      </c>
      <c r="O1931">
        <v>4</v>
      </c>
      <c r="P1931" t="s">
        <v>35</v>
      </c>
      <c r="Q1931">
        <v>179</v>
      </c>
      <c r="R1931">
        <v>339514</v>
      </c>
    </row>
    <row r="1932" spans="1:18" x14ac:dyDescent="0.3">
      <c r="A1932" t="s">
        <v>4192</v>
      </c>
      <c r="B1932" s="9">
        <v>45491</v>
      </c>
      <c r="C1932" t="s">
        <v>2596</v>
      </c>
      <c r="D1932" t="s">
        <v>2597</v>
      </c>
      <c r="E1932" t="s">
        <v>2598</v>
      </c>
      <c r="F1932" t="s">
        <v>480</v>
      </c>
      <c r="G1932" t="s">
        <v>4193</v>
      </c>
      <c r="H1932" t="s">
        <v>40</v>
      </c>
      <c r="I1932" t="s">
        <v>106</v>
      </c>
      <c r="J1932">
        <v>19</v>
      </c>
      <c r="K1932">
        <v>17519</v>
      </c>
      <c r="L1932">
        <v>332861</v>
      </c>
      <c r="M1932">
        <v>0</v>
      </c>
      <c r="N1932" t="s">
        <v>47</v>
      </c>
      <c r="O1932">
        <v>2</v>
      </c>
      <c r="P1932" t="s">
        <v>35</v>
      </c>
      <c r="Q1932">
        <v>58</v>
      </c>
      <c r="R1932">
        <v>353716</v>
      </c>
    </row>
    <row r="1933" spans="1:18" x14ac:dyDescent="0.3">
      <c r="A1933" t="s">
        <v>4194</v>
      </c>
      <c r="B1933" s="9">
        <v>45493</v>
      </c>
      <c r="C1933" t="s">
        <v>2596</v>
      </c>
      <c r="D1933" t="s">
        <v>2597</v>
      </c>
      <c r="E1933" t="s">
        <v>2352</v>
      </c>
      <c r="F1933" t="s">
        <v>1179</v>
      </c>
      <c r="G1933" t="s">
        <v>4195</v>
      </c>
      <c r="H1933" t="s">
        <v>40</v>
      </c>
      <c r="I1933" t="s">
        <v>171</v>
      </c>
      <c r="J1933">
        <v>9</v>
      </c>
      <c r="K1933">
        <v>12559</v>
      </c>
      <c r="L1933">
        <v>113031</v>
      </c>
      <c r="M1933" t="s">
        <v>27</v>
      </c>
      <c r="N1933" t="s">
        <v>26</v>
      </c>
      <c r="O1933">
        <v>1</v>
      </c>
      <c r="P1933" t="s">
        <v>35</v>
      </c>
      <c r="Q1933">
        <v>95</v>
      </c>
      <c r="R1933">
        <v>353716</v>
      </c>
    </row>
    <row r="1934" spans="1:18" x14ac:dyDescent="0.3">
      <c r="A1934" t="s">
        <v>4196</v>
      </c>
      <c r="B1934" s="9">
        <v>45493</v>
      </c>
      <c r="C1934" t="s">
        <v>2596</v>
      </c>
      <c r="D1934" t="s">
        <v>2597</v>
      </c>
      <c r="E1934" t="s">
        <v>2598</v>
      </c>
      <c r="F1934" t="s">
        <v>446</v>
      </c>
      <c r="G1934" t="s">
        <v>4197</v>
      </c>
      <c r="H1934" t="s">
        <v>45</v>
      </c>
      <c r="I1934" t="s">
        <v>181</v>
      </c>
      <c r="J1934">
        <v>15</v>
      </c>
      <c r="K1934">
        <v>30765</v>
      </c>
      <c r="L1934">
        <v>461475</v>
      </c>
      <c r="M1934">
        <v>0</v>
      </c>
      <c r="N1934" t="s">
        <v>57</v>
      </c>
      <c r="O1934">
        <v>3</v>
      </c>
      <c r="P1934" t="s">
        <v>28</v>
      </c>
      <c r="Q1934">
        <v>84</v>
      </c>
      <c r="R1934">
        <v>339514</v>
      </c>
    </row>
    <row r="1935" spans="1:18" x14ac:dyDescent="0.3">
      <c r="A1935" t="s">
        <v>4198</v>
      </c>
      <c r="B1935" s="9">
        <v>45494</v>
      </c>
      <c r="C1935" t="s">
        <v>2596</v>
      </c>
      <c r="D1935" t="s">
        <v>2597</v>
      </c>
      <c r="E1935" t="s">
        <v>2616</v>
      </c>
      <c r="F1935" t="s">
        <v>1396</v>
      </c>
      <c r="G1935" t="s">
        <v>4199</v>
      </c>
      <c r="H1935" t="s">
        <v>32</v>
      </c>
      <c r="I1935" t="s">
        <v>237</v>
      </c>
      <c r="J1935">
        <v>18</v>
      </c>
      <c r="K1935">
        <v>20670</v>
      </c>
      <c r="L1935">
        <v>372060</v>
      </c>
      <c r="M1935">
        <v>0</v>
      </c>
      <c r="N1935" t="s">
        <v>27</v>
      </c>
      <c r="O1935">
        <v>4</v>
      </c>
      <c r="P1935" t="s">
        <v>35</v>
      </c>
      <c r="Q1935">
        <v>118</v>
      </c>
      <c r="R1935">
        <v>670990</v>
      </c>
    </row>
    <row r="1936" spans="1:18" x14ac:dyDescent="0.3">
      <c r="A1936" t="s">
        <v>4200</v>
      </c>
      <c r="B1936" s="9">
        <v>45494</v>
      </c>
      <c r="C1936" t="s">
        <v>2596</v>
      </c>
      <c r="D1936" t="s">
        <v>2597</v>
      </c>
      <c r="E1936" t="s">
        <v>2598</v>
      </c>
      <c r="F1936" t="s">
        <v>415</v>
      </c>
      <c r="G1936" t="s">
        <v>4201</v>
      </c>
      <c r="H1936" t="s">
        <v>45</v>
      </c>
      <c r="I1936" t="s">
        <v>181</v>
      </c>
      <c r="J1936">
        <v>3</v>
      </c>
      <c r="K1936">
        <v>43245</v>
      </c>
      <c r="L1936">
        <v>129735</v>
      </c>
      <c r="M1936">
        <v>5</v>
      </c>
      <c r="N1936" t="s">
        <v>57</v>
      </c>
      <c r="O1936" t="s">
        <v>27</v>
      </c>
      <c r="P1936" t="s">
        <v>28</v>
      </c>
      <c r="Q1936">
        <v>9</v>
      </c>
      <c r="R1936">
        <v>339514</v>
      </c>
    </row>
    <row r="1937" spans="1:18" x14ac:dyDescent="0.3">
      <c r="A1937" t="s">
        <v>4202</v>
      </c>
      <c r="B1937" s="9">
        <v>45495</v>
      </c>
      <c r="C1937" t="s">
        <v>2596</v>
      </c>
      <c r="D1937" t="s">
        <v>2597</v>
      </c>
      <c r="E1937" t="s">
        <v>2616</v>
      </c>
      <c r="F1937" t="s">
        <v>428</v>
      </c>
      <c r="G1937" t="s">
        <v>4203</v>
      </c>
      <c r="H1937" t="s">
        <v>45</v>
      </c>
      <c r="I1937" t="s">
        <v>74</v>
      </c>
      <c r="J1937">
        <v>17</v>
      </c>
      <c r="K1937">
        <v>24718</v>
      </c>
      <c r="L1937">
        <v>420206</v>
      </c>
      <c r="M1937" t="s">
        <v>27</v>
      </c>
      <c r="N1937" t="s">
        <v>27</v>
      </c>
      <c r="O1937">
        <v>4</v>
      </c>
      <c r="P1937" t="s">
        <v>28</v>
      </c>
      <c r="Q1937">
        <v>102</v>
      </c>
      <c r="R1937">
        <v>339514</v>
      </c>
    </row>
    <row r="1938" spans="1:18" x14ac:dyDescent="0.3">
      <c r="A1938" t="s">
        <v>4204</v>
      </c>
      <c r="B1938" s="9">
        <v>45495</v>
      </c>
      <c r="C1938" t="s">
        <v>2596</v>
      </c>
      <c r="D1938" t="s">
        <v>2597</v>
      </c>
      <c r="E1938" t="s">
        <v>2352</v>
      </c>
      <c r="F1938" t="s">
        <v>2502</v>
      </c>
      <c r="G1938" t="s">
        <v>27</v>
      </c>
      <c r="H1938" t="s">
        <v>65</v>
      </c>
      <c r="I1938" t="s">
        <v>102</v>
      </c>
      <c r="J1938">
        <v>19</v>
      </c>
      <c r="K1938">
        <v>134816</v>
      </c>
      <c r="L1938">
        <v>2561504</v>
      </c>
      <c r="M1938">
        <v>15</v>
      </c>
      <c r="N1938" t="s">
        <v>57</v>
      </c>
      <c r="O1938">
        <v>2</v>
      </c>
      <c r="P1938" t="s">
        <v>28</v>
      </c>
      <c r="Q1938">
        <v>85</v>
      </c>
      <c r="R1938">
        <v>647779</v>
      </c>
    </row>
    <row r="1939" spans="1:18" x14ac:dyDescent="0.3">
      <c r="A1939" t="s">
        <v>4205</v>
      </c>
      <c r="B1939" s="9">
        <v>45495</v>
      </c>
      <c r="C1939" t="s">
        <v>2596</v>
      </c>
      <c r="D1939" t="s">
        <v>2597</v>
      </c>
      <c r="E1939" t="s">
        <v>2598</v>
      </c>
      <c r="F1939" t="s">
        <v>1946</v>
      </c>
      <c r="G1939" t="s">
        <v>4206</v>
      </c>
      <c r="H1939" t="s">
        <v>40</v>
      </c>
      <c r="I1939" t="s">
        <v>171</v>
      </c>
      <c r="J1939">
        <v>17</v>
      </c>
      <c r="K1939">
        <v>5511</v>
      </c>
      <c r="L1939">
        <v>93687</v>
      </c>
      <c r="M1939">
        <v>15</v>
      </c>
      <c r="N1939" t="s">
        <v>57</v>
      </c>
      <c r="O1939" t="s">
        <v>27</v>
      </c>
      <c r="P1939" t="s">
        <v>28</v>
      </c>
      <c r="Q1939">
        <v>19</v>
      </c>
      <c r="R1939">
        <v>353716</v>
      </c>
    </row>
    <row r="1940" spans="1:18" x14ac:dyDescent="0.3">
      <c r="A1940" t="s">
        <v>4207</v>
      </c>
      <c r="B1940" s="9">
        <v>45495</v>
      </c>
      <c r="C1940" t="s">
        <v>2596</v>
      </c>
      <c r="D1940" t="s">
        <v>2597</v>
      </c>
      <c r="E1940" t="s">
        <v>2616</v>
      </c>
      <c r="F1940" t="s">
        <v>2587</v>
      </c>
      <c r="G1940" t="s">
        <v>4208</v>
      </c>
      <c r="H1940" t="s">
        <v>24</v>
      </c>
      <c r="I1940" t="s">
        <v>92</v>
      </c>
      <c r="J1940">
        <v>16</v>
      </c>
      <c r="K1940">
        <v>343736</v>
      </c>
      <c r="L1940">
        <v>5499776</v>
      </c>
      <c r="M1940">
        <v>20</v>
      </c>
      <c r="N1940" t="s">
        <v>27</v>
      </c>
      <c r="O1940">
        <v>5</v>
      </c>
      <c r="P1940" t="s">
        <v>28</v>
      </c>
      <c r="Q1940">
        <v>98</v>
      </c>
      <c r="R1940">
        <v>1309937</v>
      </c>
    </row>
    <row r="1941" spans="1:18" x14ac:dyDescent="0.3">
      <c r="A1941" t="s">
        <v>4209</v>
      </c>
      <c r="B1941" s="9">
        <v>45495</v>
      </c>
      <c r="C1941" t="s">
        <v>2596</v>
      </c>
      <c r="D1941" t="s">
        <v>2597</v>
      </c>
      <c r="E1941" t="s">
        <v>2352</v>
      </c>
      <c r="F1941" t="s">
        <v>431</v>
      </c>
      <c r="G1941" t="s">
        <v>4210</v>
      </c>
      <c r="H1941" t="s">
        <v>32</v>
      </c>
      <c r="I1941" t="s">
        <v>95</v>
      </c>
      <c r="J1941">
        <v>9</v>
      </c>
      <c r="K1941">
        <v>8149</v>
      </c>
      <c r="L1941">
        <v>73341</v>
      </c>
      <c r="M1941" t="s">
        <v>27</v>
      </c>
      <c r="N1941" t="s">
        <v>57</v>
      </c>
      <c r="O1941">
        <v>4</v>
      </c>
      <c r="P1941" t="s">
        <v>35</v>
      </c>
      <c r="Q1941">
        <v>8</v>
      </c>
      <c r="R1941">
        <v>670990</v>
      </c>
    </row>
    <row r="1942" spans="1:18" x14ac:dyDescent="0.3">
      <c r="A1942" t="s">
        <v>4211</v>
      </c>
      <c r="B1942" s="9">
        <v>45496</v>
      </c>
      <c r="C1942" t="s">
        <v>2596</v>
      </c>
      <c r="D1942" t="s">
        <v>2597</v>
      </c>
      <c r="E1942" t="s">
        <v>2616</v>
      </c>
      <c r="F1942" t="s">
        <v>833</v>
      </c>
      <c r="G1942" t="s">
        <v>4212</v>
      </c>
      <c r="H1942" t="s">
        <v>32</v>
      </c>
      <c r="I1942" t="s">
        <v>158</v>
      </c>
      <c r="J1942">
        <v>20</v>
      </c>
      <c r="K1942">
        <v>11895</v>
      </c>
      <c r="L1942">
        <v>237900</v>
      </c>
      <c r="M1942">
        <v>5</v>
      </c>
      <c r="N1942" t="s">
        <v>47</v>
      </c>
      <c r="O1942">
        <v>4</v>
      </c>
      <c r="P1942" t="s">
        <v>35</v>
      </c>
      <c r="Q1942">
        <v>6</v>
      </c>
      <c r="R1942">
        <v>670990</v>
      </c>
    </row>
    <row r="1943" spans="1:18" x14ac:dyDescent="0.3">
      <c r="A1943" t="s">
        <v>4213</v>
      </c>
      <c r="B1943" s="9">
        <v>45497</v>
      </c>
      <c r="C1943" t="s">
        <v>2596</v>
      </c>
      <c r="D1943" t="s">
        <v>2597</v>
      </c>
      <c r="E1943" t="s">
        <v>2598</v>
      </c>
      <c r="F1943" t="s">
        <v>4214</v>
      </c>
      <c r="G1943" t="s">
        <v>4215</v>
      </c>
      <c r="H1943" t="s">
        <v>40</v>
      </c>
      <c r="I1943" t="s">
        <v>106</v>
      </c>
      <c r="J1943">
        <v>17</v>
      </c>
      <c r="K1943">
        <v>12388</v>
      </c>
      <c r="L1943">
        <v>210596</v>
      </c>
      <c r="M1943" t="s">
        <v>27</v>
      </c>
      <c r="N1943" t="s">
        <v>27</v>
      </c>
      <c r="O1943">
        <v>5</v>
      </c>
      <c r="P1943" t="s">
        <v>28</v>
      </c>
      <c r="Q1943">
        <v>35</v>
      </c>
      <c r="R1943">
        <v>353716</v>
      </c>
    </row>
    <row r="1944" spans="1:18" x14ac:dyDescent="0.3">
      <c r="A1944" t="s">
        <v>4216</v>
      </c>
      <c r="B1944" s="9">
        <v>45498</v>
      </c>
      <c r="C1944" t="s">
        <v>2596</v>
      </c>
      <c r="D1944" t="s">
        <v>2597</v>
      </c>
      <c r="E1944" t="s">
        <v>2352</v>
      </c>
      <c r="F1944" t="s">
        <v>2055</v>
      </c>
      <c r="G1944" t="s">
        <v>4217</v>
      </c>
      <c r="H1944" t="s">
        <v>24</v>
      </c>
      <c r="I1944" t="s">
        <v>25</v>
      </c>
      <c r="J1944">
        <v>13</v>
      </c>
      <c r="K1944">
        <v>279539</v>
      </c>
      <c r="L1944">
        <v>3634007</v>
      </c>
      <c r="M1944">
        <v>5</v>
      </c>
      <c r="N1944" t="s">
        <v>57</v>
      </c>
      <c r="O1944">
        <v>5</v>
      </c>
      <c r="P1944" t="s">
        <v>35</v>
      </c>
      <c r="Q1944">
        <v>189</v>
      </c>
      <c r="R1944">
        <v>1309937</v>
      </c>
    </row>
    <row r="1945" spans="1:18" x14ac:dyDescent="0.3">
      <c r="A1945" t="s">
        <v>4218</v>
      </c>
      <c r="B1945" s="9">
        <v>45498</v>
      </c>
      <c r="C1945" t="s">
        <v>2596</v>
      </c>
      <c r="D1945" t="s">
        <v>2597</v>
      </c>
      <c r="E1945" t="s">
        <v>2598</v>
      </c>
      <c r="F1945" t="s">
        <v>458</v>
      </c>
      <c r="G1945" t="s">
        <v>4219</v>
      </c>
      <c r="H1945" t="s">
        <v>32</v>
      </c>
      <c r="I1945" t="s">
        <v>95</v>
      </c>
      <c r="J1945">
        <v>6</v>
      </c>
      <c r="K1945">
        <v>7189</v>
      </c>
      <c r="L1945">
        <v>43134</v>
      </c>
      <c r="M1945">
        <v>15</v>
      </c>
      <c r="N1945" t="s">
        <v>47</v>
      </c>
      <c r="O1945">
        <v>3</v>
      </c>
      <c r="P1945" t="s">
        <v>28</v>
      </c>
      <c r="Q1945">
        <v>111</v>
      </c>
      <c r="R1945">
        <v>670990</v>
      </c>
    </row>
    <row r="1946" spans="1:18" x14ac:dyDescent="0.3">
      <c r="A1946" t="s">
        <v>4220</v>
      </c>
      <c r="B1946" s="9">
        <v>45498</v>
      </c>
      <c r="C1946" t="s">
        <v>2596</v>
      </c>
      <c r="D1946" t="s">
        <v>2597</v>
      </c>
      <c r="E1946" t="s">
        <v>2616</v>
      </c>
      <c r="F1946" t="s">
        <v>4221</v>
      </c>
      <c r="G1946" t="s">
        <v>27</v>
      </c>
      <c r="H1946" t="s">
        <v>65</v>
      </c>
      <c r="I1946" t="s">
        <v>78</v>
      </c>
      <c r="J1946">
        <v>10</v>
      </c>
      <c r="K1946">
        <v>56037</v>
      </c>
      <c r="L1946">
        <v>560370</v>
      </c>
      <c r="M1946">
        <v>20</v>
      </c>
      <c r="N1946" t="s">
        <v>47</v>
      </c>
      <c r="O1946">
        <v>1</v>
      </c>
      <c r="P1946" t="s">
        <v>35</v>
      </c>
      <c r="Q1946">
        <v>190</v>
      </c>
      <c r="R1946">
        <v>647779</v>
      </c>
    </row>
    <row r="1947" spans="1:18" x14ac:dyDescent="0.3">
      <c r="A1947" t="s">
        <v>4222</v>
      </c>
      <c r="B1947" s="9">
        <v>45499</v>
      </c>
      <c r="C1947" t="s">
        <v>2596</v>
      </c>
      <c r="D1947" t="s">
        <v>2597</v>
      </c>
      <c r="E1947" t="s">
        <v>2616</v>
      </c>
      <c r="F1947" t="s">
        <v>353</v>
      </c>
      <c r="G1947" t="s">
        <v>4223</v>
      </c>
      <c r="H1947" t="s">
        <v>24</v>
      </c>
      <c r="I1947" t="s">
        <v>56</v>
      </c>
      <c r="J1947">
        <v>8</v>
      </c>
      <c r="K1947">
        <v>216635</v>
      </c>
      <c r="L1947">
        <v>1733080</v>
      </c>
      <c r="M1947">
        <v>0</v>
      </c>
      <c r="N1947" t="s">
        <v>34</v>
      </c>
      <c r="O1947">
        <v>1</v>
      </c>
      <c r="P1947" t="s">
        <v>35</v>
      </c>
      <c r="Q1947">
        <v>140</v>
      </c>
      <c r="R1947">
        <v>1309937</v>
      </c>
    </row>
    <row r="1948" spans="1:18" x14ac:dyDescent="0.3">
      <c r="A1948" t="s">
        <v>4224</v>
      </c>
      <c r="B1948" s="9">
        <v>45500</v>
      </c>
      <c r="C1948" t="s">
        <v>2596</v>
      </c>
      <c r="D1948" t="s">
        <v>2597</v>
      </c>
      <c r="E1948" t="s">
        <v>2352</v>
      </c>
      <c r="F1948" t="s">
        <v>972</v>
      </c>
      <c r="G1948" t="s">
        <v>4225</v>
      </c>
      <c r="H1948" t="s">
        <v>32</v>
      </c>
      <c r="I1948" t="s">
        <v>117</v>
      </c>
      <c r="J1948">
        <v>14</v>
      </c>
      <c r="K1948">
        <v>21732</v>
      </c>
      <c r="L1948">
        <v>304248</v>
      </c>
      <c r="M1948">
        <v>0</v>
      </c>
      <c r="N1948" t="s">
        <v>34</v>
      </c>
      <c r="O1948">
        <v>4</v>
      </c>
      <c r="P1948" t="s">
        <v>35</v>
      </c>
      <c r="Q1948">
        <v>64</v>
      </c>
      <c r="R1948">
        <v>670990</v>
      </c>
    </row>
    <row r="1949" spans="1:18" x14ac:dyDescent="0.3">
      <c r="A1949" t="s">
        <v>4226</v>
      </c>
      <c r="B1949" s="9">
        <v>45500</v>
      </c>
      <c r="C1949" t="s">
        <v>2596</v>
      </c>
      <c r="D1949" t="s">
        <v>2597</v>
      </c>
      <c r="E1949" t="s">
        <v>2616</v>
      </c>
      <c r="F1949" t="s">
        <v>1342</v>
      </c>
      <c r="G1949" t="s">
        <v>4227</v>
      </c>
      <c r="H1949" t="s">
        <v>65</v>
      </c>
      <c r="I1949" t="s">
        <v>66</v>
      </c>
      <c r="J1949">
        <v>20</v>
      </c>
      <c r="K1949">
        <v>125575</v>
      </c>
      <c r="L1949">
        <v>2511500</v>
      </c>
      <c r="M1949">
        <v>5</v>
      </c>
      <c r="N1949" t="s">
        <v>57</v>
      </c>
      <c r="O1949">
        <v>5</v>
      </c>
      <c r="P1949" t="s">
        <v>35</v>
      </c>
      <c r="Q1949">
        <v>82</v>
      </c>
      <c r="R1949">
        <v>647779</v>
      </c>
    </row>
    <row r="1950" spans="1:18" x14ac:dyDescent="0.3">
      <c r="A1950" t="s">
        <v>4228</v>
      </c>
      <c r="B1950" s="9">
        <v>45503</v>
      </c>
      <c r="C1950" t="s">
        <v>2596</v>
      </c>
      <c r="D1950" t="s">
        <v>2597</v>
      </c>
      <c r="E1950" t="s">
        <v>2598</v>
      </c>
      <c r="F1950" t="s">
        <v>949</v>
      </c>
      <c r="G1950" t="s">
        <v>4229</v>
      </c>
      <c r="H1950" t="s">
        <v>24</v>
      </c>
      <c r="I1950" t="s">
        <v>25</v>
      </c>
      <c r="J1950">
        <v>5</v>
      </c>
      <c r="K1950">
        <v>101586</v>
      </c>
      <c r="L1950">
        <v>507930</v>
      </c>
      <c r="M1950">
        <v>5</v>
      </c>
      <c r="N1950" t="s">
        <v>27</v>
      </c>
      <c r="O1950">
        <v>5</v>
      </c>
      <c r="P1950" t="s">
        <v>28</v>
      </c>
      <c r="Q1950">
        <v>27</v>
      </c>
      <c r="R1950">
        <v>1309937</v>
      </c>
    </row>
    <row r="1951" spans="1:18" x14ac:dyDescent="0.3">
      <c r="A1951" t="s">
        <v>4230</v>
      </c>
      <c r="B1951" s="9">
        <v>45504</v>
      </c>
      <c r="C1951" t="s">
        <v>2596</v>
      </c>
      <c r="D1951" t="s">
        <v>2597</v>
      </c>
      <c r="E1951" t="s">
        <v>2616</v>
      </c>
      <c r="F1951" t="s">
        <v>128</v>
      </c>
      <c r="G1951" t="s">
        <v>4231</v>
      </c>
      <c r="H1951" t="s">
        <v>45</v>
      </c>
      <c r="I1951" t="s">
        <v>46</v>
      </c>
      <c r="J1951">
        <v>9</v>
      </c>
      <c r="K1951">
        <v>16175</v>
      </c>
      <c r="L1951">
        <v>145575</v>
      </c>
      <c r="M1951">
        <v>0</v>
      </c>
      <c r="N1951" t="s">
        <v>27</v>
      </c>
      <c r="O1951">
        <v>5</v>
      </c>
      <c r="P1951" t="s">
        <v>27</v>
      </c>
      <c r="Q1951">
        <v>175</v>
      </c>
      <c r="R1951">
        <v>339514</v>
      </c>
    </row>
    <row r="1952" spans="1:18" x14ac:dyDescent="0.3">
      <c r="A1952" t="s">
        <v>4232</v>
      </c>
      <c r="B1952" s="9">
        <v>45504</v>
      </c>
      <c r="C1952" t="s">
        <v>2596</v>
      </c>
      <c r="D1952" t="s">
        <v>2597</v>
      </c>
      <c r="E1952" t="s">
        <v>2616</v>
      </c>
      <c r="F1952" t="s">
        <v>508</v>
      </c>
      <c r="G1952" t="s">
        <v>27</v>
      </c>
      <c r="H1952" t="s">
        <v>45</v>
      </c>
      <c r="I1952" t="s">
        <v>82</v>
      </c>
      <c r="J1952">
        <v>1</v>
      </c>
      <c r="K1952">
        <v>23174</v>
      </c>
      <c r="L1952">
        <v>23174</v>
      </c>
      <c r="M1952">
        <v>0</v>
      </c>
      <c r="N1952" t="s">
        <v>34</v>
      </c>
      <c r="O1952">
        <v>3</v>
      </c>
      <c r="P1952" t="s">
        <v>28</v>
      </c>
      <c r="Q1952">
        <v>189</v>
      </c>
      <c r="R1952">
        <v>339514</v>
      </c>
    </row>
    <row r="1953" spans="1:18" x14ac:dyDescent="0.3">
      <c r="A1953" t="s">
        <v>4233</v>
      </c>
      <c r="B1953" s="9">
        <v>45505</v>
      </c>
      <c r="C1953" t="s">
        <v>2596</v>
      </c>
      <c r="D1953" t="s">
        <v>2597</v>
      </c>
      <c r="E1953" t="s">
        <v>2352</v>
      </c>
      <c r="F1953" t="s">
        <v>1555</v>
      </c>
      <c r="G1953" t="s">
        <v>4234</v>
      </c>
      <c r="H1953" t="s">
        <v>40</v>
      </c>
      <c r="I1953" t="s">
        <v>51</v>
      </c>
      <c r="J1953">
        <v>9</v>
      </c>
      <c r="K1953">
        <v>12897</v>
      </c>
      <c r="L1953">
        <v>116073</v>
      </c>
      <c r="M1953">
        <v>20</v>
      </c>
      <c r="N1953" t="s">
        <v>57</v>
      </c>
      <c r="O1953" t="s">
        <v>27</v>
      </c>
      <c r="P1953" t="s">
        <v>28</v>
      </c>
      <c r="Q1953">
        <v>132</v>
      </c>
      <c r="R1953">
        <v>353716</v>
      </c>
    </row>
    <row r="1954" spans="1:18" x14ac:dyDescent="0.3">
      <c r="A1954" t="s">
        <v>4235</v>
      </c>
      <c r="B1954" s="9">
        <v>45505</v>
      </c>
      <c r="C1954" t="s">
        <v>2596</v>
      </c>
      <c r="D1954" t="s">
        <v>2597</v>
      </c>
      <c r="E1954" t="s">
        <v>2616</v>
      </c>
      <c r="F1954" t="s">
        <v>587</v>
      </c>
      <c r="G1954" t="s">
        <v>27</v>
      </c>
      <c r="H1954" t="s">
        <v>45</v>
      </c>
      <c r="I1954" t="s">
        <v>82</v>
      </c>
      <c r="J1954">
        <v>17</v>
      </c>
      <c r="K1954">
        <v>24498</v>
      </c>
      <c r="L1954">
        <v>416466</v>
      </c>
      <c r="M1954">
        <v>0</v>
      </c>
      <c r="N1954" t="s">
        <v>57</v>
      </c>
      <c r="O1954" t="s">
        <v>27</v>
      </c>
      <c r="P1954" t="s">
        <v>35</v>
      </c>
      <c r="Q1954">
        <v>179</v>
      </c>
      <c r="R1954">
        <v>339514</v>
      </c>
    </row>
    <row r="1955" spans="1:18" x14ac:dyDescent="0.3">
      <c r="A1955" t="s">
        <v>4236</v>
      </c>
      <c r="B1955" s="9">
        <v>45506</v>
      </c>
      <c r="C1955" t="s">
        <v>2596</v>
      </c>
      <c r="D1955" t="s">
        <v>2597</v>
      </c>
      <c r="E1955" t="s">
        <v>2598</v>
      </c>
      <c r="F1955" t="s">
        <v>1517</v>
      </c>
      <c r="G1955" t="s">
        <v>4237</v>
      </c>
      <c r="H1955" t="s">
        <v>65</v>
      </c>
      <c r="I1955" t="s">
        <v>382</v>
      </c>
      <c r="J1955">
        <v>10</v>
      </c>
      <c r="K1955">
        <v>21492</v>
      </c>
      <c r="L1955">
        <v>214920</v>
      </c>
      <c r="M1955">
        <v>0</v>
      </c>
      <c r="N1955" t="s">
        <v>57</v>
      </c>
      <c r="O1955">
        <v>1</v>
      </c>
      <c r="P1955" t="s">
        <v>28</v>
      </c>
      <c r="Q1955">
        <v>79</v>
      </c>
      <c r="R1955">
        <v>647779</v>
      </c>
    </row>
    <row r="1956" spans="1:18" x14ac:dyDescent="0.3">
      <c r="A1956" t="s">
        <v>4238</v>
      </c>
      <c r="B1956" s="9">
        <v>45506</v>
      </c>
      <c r="C1956" t="s">
        <v>2596</v>
      </c>
      <c r="D1956" t="s">
        <v>2597</v>
      </c>
      <c r="E1956" t="s">
        <v>2352</v>
      </c>
      <c r="F1956" t="s">
        <v>1728</v>
      </c>
      <c r="G1956" t="s">
        <v>4239</v>
      </c>
      <c r="H1956" t="s">
        <v>40</v>
      </c>
      <c r="I1956" t="s">
        <v>51</v>
      </c>
      <c r="J1956">
        <v>13</v>
      </c>
      <c r="K1956">
        <v>5885</v>
      </c>
      <c r="L1956">
        <v>76505</v>
      </c>
      <c r="M1956">
        <v>0</v>
      </c>
      <c r="N1956" t="s">
        <v>26</v>
      </c>
      <c r="O1956">
        <v>2</v>
      </c>
      <c r="P1956" t="s">
        <v>35</v>
      </c>
      <c r="Q1956">
        <v>73</v>
      </c>
      <c r="R1956">
        <v>353716</v>
      </c>
    </row>
    <row r="1957" spans="1:18" x14ac:dyDescent="0.3">
      <c r="A1957" t="s">
        <v>4240</v>
      </c>
      <c r="B1957" s="9">
        <v>45506</v>
      </c>
      <c r="C1957" t="s">
        <v>2596</v>
      </c>
      <c r="D1957" t="s">
        <v>2597</v>
      </c>
      <c r="E1957" t="s">
        <v>2352</v>
      </c>
      <c r="F1957" t="s">
        <v>1517</v>
      </c>
      <c r="G1957" t="s">
        <v>4241</v>
      </c>
      <c r="H1957" t="s">
        <v>24</v>
      </c>
      <c r="I1957" t="s">
        <v>161</v>
      </c>
      <c r="J1957">
        <v>19</v>
      </c>
      <c r="K1957">
        <v>143505</v>
      </c>
      <c r="L1957">
        <v>2726595</v>
      </c>
      <c r="M1957">
        <v>15</v>
      </c>
      <c r="N1957" t="s">
        <v>27</v>
      </c>
      <c r="O1957">
        <v>1</v>
      </c>
      <c r="P1957" t="s">
        <v>35</v>
      </c>
      <c r="Q1957">
        <v>98</v>
      </c>
      <c r="R1957">
        <v>1309937</v>
      </c>
    </row>
    <row r="1958" spans="1:18" x14ac:dyDescent="0.3">
      <c r="A1958" t="s">
        <v>4242</v>
      </c>
      <c r="B1958" s="9">
        <v>45507</v>
      </c>
      <c r="C1958" t="s">
        <v>2596</v>
      </c>
      <c r="D1958" t="s">
        <v>2597</v>
      </c>
      <c r="E1958" t="s">
        <v>2352</v>
      </c>
      <c r="F1958" t="s">
        <v>1042</v>
      </c>
      <c r="G1958" t="s">
        <v>4243</v>
      </c>
      <c r="H1958" t="s">
        <v>40</v>
      </c>
      <c r="I1958" t="s">
        <v>171</v>
      </c>
      <c r="J1958">
        <v>6</v>
      </c>
      <c r="K1958">
        <v>17447</v>
      </c>
      <c r="L1958">
        <v>104682</v>
      </c>
      <c r="M1958" t="s">
        <v>27</v>
      </c>
      <c r="N1958" t="s">
        <v>27</v>
      </c>
      <c r="O1958">
        <v>3</v>
      </c>
      <c r="P1958" t="s">
        <v>35</v>
      </c>
      <c r="Q1958">
        <v>1</v>
      </c>
      <c r="R1958">
        <v>353716</v>
      </c>
    </row>
    <row r="1959" spans="1:18" x14ac:dyDescent="0.3">
      <c r="A1959" t="s">
        <v>4244</v>
      </c>
      <c r="B1959" s="9">
        <v>45508</v>
      </c>
      <c r="C1959" t="s">
        <v>2596</v>
      </c>
      <c r="D1959" t="s">
        <v>2597</v>
      </c>
      <c r="E1959" t="s">
        <v>2616</v>
      </c>
      <c r="F1959" t="s">
        <v>4092</v>
      </c>
      <c r="G1959" t="s">
        <v>4245</v>
      </c>
      <c r="H1959" t="s">
        <v>24</v>
      </c>
      <c r="I1959" t="s">
        <v>174</v>
      </c>
      <c r="J1959">
        <v>17</v>
      </c>
      <c r="K1959">
        <v>212192</v>
      </c>
      <c r="L1959">
        <v>3607264</v>
      </c>
      <c r="M1959" t="s">
        <v>27</v>
      </c>
      <c r="N1959" t="s">
        <v>47</v>
      </c>
      <c r="O1959">
        <v>2</v>
      </c>
      <c r="P1959" t="s">
        <v>35</v>
      </c>
      <c r="Q1959">
        <v>31</v>
      </c>
      <c r="R1959">
        <v>1309937</v>
      </c>
    </row>
    <row r="1960" spans="1:18" x14ac:dyDescent="0.3">
      <c r="A1960" t="s">
        <v>4246</v>
      </c>
      <c r="B1960" s="9">
        <v>45508</v>
      </c>
      <c r="C1960" t="s">
        <v>2596</v>
      </c>
      <c r="D1960" t="s">
        <v>2597</v>
      </c>
      <c r="E1960" t="s">
        <v>2616</v>
      </c>
      <c r="F1960" t="s">
        <v>2813</v>
      </c>
      <c r="G1960" t="s">
        <v>4247</v>
      </c>
      <c r="H1960" t="s">
        <v>40</v>
      </c>
      <c r="I1960" t="s">
        <v>70</v>
      </c>
      <c r="J1960">
        <v>4</v>
      </c>
      <c r="K1960">
        <v>7064</v>
      </c>
      <c r="L1960">
        <v>28256</v>
      </c>
      <c r="M1960">
        <v>0</v>
      </c>
      <c r="N1960" t="s">
        <v>57</v>
      </c>
      <c r="O1960">
        <v>1</v>
      </c>
      <c r="P1960" t="s">
        <v>35</v>
      </c>
      <c r="Q1960">
        <v>12</v>
      </c>
      <c r="R1960">
        <v>353716</v>
      </c>
    </row>
    <row r="1961" spans="1:18" x14ac:dyDescent="0.3">
      <c r="A1961" t="s">
        <v>4248</v>
      </c>
      <c r="B1961" s="9">
        <v>45508</v>
      </c>
      <c r="C1961" t="s">
        <v>2596</v>
      </c>
      <c r="D1961" t="s">
        <v>2597</v>
      </c>
      <c r="E1961" t="s">
        <v>2598</v>
      </c>
      <c r="F1961" t="s">
        <v>1561</v>
      </c>
      <c r="G1961" t="s">
        <v>4249</v>
      </c>
      <c r="H1961" t="s">
        <v>65</v>
      </c>
      <c r="I1961" t="s">
        <v>102</v>
      </c>
      <c r="J1961">
        <v>7</v>
      </c>
      <c r="K1961">
        <v>23373</v>
      </c>
      <c r="L1961">
        <v>163611</v>
      </c>
      <c r="M1961">
        <v>0</v>
      </c>
      <c r="N1961" t="s">
        <v>26</v>
      </c>
      <c r="O1961">
        <v>1</v>
      </c>
      <c r="P1961" t="s">
        <v>28</v>
      </c>
      <c r="Q1961">
        <v>28</v>
      </c>
      <c r="R1961">
        <v>647779</v>
      </c>
    </row>
    <row r="1962" spans="1:18" x14ac:dyDescent="0.3">
      <c r="A1962" t="s">
        <v>4250</v>
      </c>
      <c r="B1962" s="9">
        <v>45508</v>
      </c>
      <c r="C1962" t="s">
        <v>2596</v>
      </c>
      <c r="D1962" t="s">
        <v>2597</v>
      </c>
      <c r="E1962" t="s">
        <v>2616</v>
      </c>
      <c r="F1962" t="s">
        <v>2951</v>
      </c>
      <c r="G1962" t="s">
        <v>27</v>
      </c>
      <c r="H1962" t="s">
        <v>40</v>
      </c>
      <c r="I1962" t="s">
        <v>137</v>
      </c>
      <c r="J1962">
        <v>18</v>
      </c>
      <c r="K1962">
        <v>8848</v>
      </c>
      <c r="L1962">
        <v>159264</v>
      </c>
      <c r="M1962" t="s">
        <v>27</v>
      </c>
      <c r="N1962" t="s">
        <v>26</v>
      </c>
      <c r="O1962">
        <v>2</v>
      </c>
      <c r="P1962" t="s">
        <v>35</v>
      </c>
      <c r="Q1962">
        <v>139</v>
      </c>
      <c r="R1962">
        <v>353716</v>
      </c>
    </row>
    <row r="1963" spans="1:18" x14ac:dyDescent="0.3">
      <c r="A1963" t="s">
        <v>4251</v>
      </c>
      <c r="B1963" s="9">
        <v>45509</v>
      </c>
      <c r="C1963" t="s">
        <v>2596</v>
      </c>
      <c r="D1963" t="s">
        <v>2597</v>
      </c>
      <c r="E1963" t="s">
        <v>2352</v>
      </c>
      <c r="F1963" t="s">
        <v>1368</v>
      </c>
      <c r="G1963" t="s">
        <v>27</v>
      </c>
      <c r="H1963" t="s">
        <v>24</v>
      </c>
      <c r="I1963" t="s">
        <v>56</v>
      </c>
      <c r="J1963">
        <v>17</v>
      </c>
      <c r="K1963">
        <v>259929</v>
      </c>
      <c r="L1963">
        <v>4418793</v>
      </c>
      <c r="M1963">
        <v>15</v>
      </c>
      <c r="N1963" t="s">
        <v>57</v>
      </c>
      <c r="O1963">
        <v>3</v>
      </c>
      <c r="P1963" t="s">
        <v>35</v>
      </c>
      <c r="Q1963">
        <v>25</v>
      </c>
      <c r="R1963">
        <v>1309937</v>
      </c>
    </row>
    <row r="1964" spans="1:18" x14ac:dyDescent="0.3">
      <c r="A1964" t="s">
        <v>4252</v>
      </c>
      <c r="B1964" s="9">
        <v>45509</v>
      </c>
      <c r="C1964" t="s">
        <v>2596</v>
      </c>
      <c r="D1964" t="s">
        <v>2597</v>
      </c>
      <c r="E1964" t="s">
        <v>2616</v>
      </c>
      <c r="F1964" t="s">
        <v>2241</v>
      </c>
      <c r="G1964" t="s">
        <v>4253</v>
      </c>
      <c r="H1964" t="s">
        <v>24</v>
      </c>
      <c r="I1964" t="s">
        <v>161</v>
      </c>
      <c r="J1964">
        <v>16</v>
      </c>
      <c r="K1964">
        <v>163929</v>
      </c>
      <c r="L1964">
        <v>2622864</v>
      </c>
      <c r="M1964">
        <v>5</v>
      </c>
      <c r="N1964" t="s">
        <v>26</v>
      </c>
      <c r="O1964">
        <v>4</v>
      </c>
      <c r="P1964" t="s">
        <v>35</v>
      </c>
      <c r="Q1964">
        <v>58</v>
      </c>
      <c r="R1964">
        <v>1309937</v>
      </c>
    </row>
    <row r="1965" spans="1:18" x14ac:dyDescent="0.3">
      <c r="A1965" t="s">
        <v>4254</v>
      </c>
      <c r="B1965" s="9">
        <v>45511</v>
      </c>
      <c r="C1965" t="s">
        <v>2596</v>
      </c>
      <c r="D1965" t="s">
        <v>2597</v>
      </c>
      <c r="E1965" t="s">
        <v>2616</v>
      </c>
      <c r="F1965" t="s">
        <v>819</v>
      </c>
      <c r="G1965" t="s">
        <v>4255</v>
      </c>
      <c r="H1965" t="s">
        <v>24</v>
      </c>
      <c r="I1965" t="s">
        <v>152</v>
      </c>
      <c r="J1965">
        <v>5</v>
      </c>
      <c r="K1965">
        <v>225489</v>
      </c>
      <c r="L1965">
        <v>1127445</v>
      </c>
      <c r="M1965">
        <v>15</v>
      </c>
      <c r="N1965" t="s">
        <v>57</v>
      </c>
      <c r="O1965">
        <v>1</v>
      </c>
      <c r="P1965" t="s">
        <v>35</v>
      </c>
      <c r="Q1965">
        <v>34</v>
      </c>
      <c r="R1965">
        <v>1309937</v>
      </c>
    </row>
    <row r="1966" spans="1:18" x14ac:dyDescent="0.3">
      <c r="A1966" t="s">
        <v>4256</v>
      </c>
      <c r="B1966" s="9">
        <v>45511</v>
      </c>
      <c r="C1966" t="s">
        <v>2596</v>
      </c>
      <c r="D1966" t="s">
        <v>2597</v>
      </c>
      <c r="E1966" t="s">
        <v>2352</v>
      </c>
      <c r="F1966" t="s">
        <v>2514</v>
      </c>
      <c r="G1966" t="s">
        <v>4257</v>
      </c>
      <c r="H1966" t="s">
        <v>24</v>
      </c>
      <c r="I1966" t="s">
        <v>61</v>
      </c>
      <c r="J1966">
        <v>7</v>
      </c>
      <c r="K1966">
        <v>333909</v>
      </c>
      <c r="L1966">
        <v>2337363</v>
      </c>
      <c r="M1966">
        <v>15</v>
      </c>
      <c r="N1966" t="s">
        <v>47</v>
      </c>
      <c r="O1966">
        <v>2</v>
      </c>
      <c r="P1966" t="s">
        <v>28</v>
      </c>
      <c r="Q1966">
        <v>130</v>
      </c>
      <c r="R1966">
        <v>1309937</v>
      </c>
    </row>
    <row r="1967" spans="1:18" x14ac:dyDescent="0.3">
      <c r="A1967" t="s">
        <v>4258</v>
      </c>
      <c r="B1967" s="9">
        <v>45511</v>
      </c>
      <c r="C1967" t="s">
        <v>2596</v>
      </c>
      <c r="D1967" t="s">
        <v>2597</v>
      </c>
      <c r="E1967" t="s">
        <v>2352</v>
      </c>
      <c r="F1967" t="s">
        <v>634</v>
      </c>
      <c r="G1967" t="s">
        <v>4259</v>
      </c>
      <c r="H1967" t="s">
        <v>45</v>
      </c>
      <c r="I1967" t="s">
        <v>74</v>
      </c>
      <c r="J1967">
        <v>3</v>
      </c>
      <c r="K1967">
        <v>9716</v>
      </c>
      <c r="L1967">
        <v>29148</v>
      </c>
      <c r="M1967">
        <v>0</v>
      </c>
      <c r="N1967" t="s">
        <v>27</v>
      </c>
      <c r="O1967">
        <v>5</v>
      </c>
      <c r="P1967" t="s">
        <v>28</v>
      </c>
      <c r="Q1967">
        <v>136</v>
      </c>
      <c r="R1967">
        <v>339514</v>
      </c>
    </row>
    <row r="1968" spans="1:18" x14ac:dyDescent="0.3">
      <c r="A1968" t="s">
        <v>4260</v>
      </c>
      <c r="B1968" s="9">
        <v>45512</v>
      </c>
      <c r="C1968" t="s">
        <v>2596</v>
      </c>
      <c r="D1968" t="s">
        <v>2597</v>
      </c>
      <c r="E1968" t="s">
        <v>2616</v>
      </c>
      <c r="F1968" t="s">
        <v>600</v>
      </c>
      <c r="G1968" t="s">
        <v>4261</v>
      </c>
      <c r="H1968" t="s">
        <v>24</v>
      </c>
      <c r="I1968" t="s">
        <v>25</v>
      </c>
      <c r="J1968">
        <v>15</v>
      </c>
      <c r="K1968">
        <v>241009</v>
      </c>
      <c r="L1968">
        <v>3615135</v>
      </c>
      <c r="M1968">
        <v>0</v>
      </c>
      <c r="N1968" t="s">
        <v>27</v>
      </c>
      <c r="O1968">
        <v>3</v>
      </c>
      <c r="P1968" t="s">
        <v>27</v>
      </c>
      <c r="Q1968">
        <v>100</v>
      </c>
      <c r="R1968">
        <v>1309937</v>
      </c>
    </row>
    <row r="1969" spans="1:18" x14ac:dyDescent="0.3">
      <c r="A1969" t="s">
        <v>4262</v>
      </c>
      <c r="B1969" s="9">
        <v>45513</v>
      </c>
      <c r="C1969" t="s">
        <v>2596</v>
      </c>
      <c r="D1969" t="s">
        <v>2597</v>
      </c>
      <c r="E1969" t="s">
        <v>2352</v>
      </c>
      <c r="F1969" t="s">
        <v>4263</v>
      </c>
      <c r="G1969" t="s">
        <v>4264</v>
      </c>
      <c r="H1969" t="s">
        <v>24</v>
      </c>
      <c r="I1969" t="s">
        <v>161</v>
      </c>
      <c r="J1969">
        <v>13</v>
      </c>
      <c r="K1969">
        <v>284186</v>
      </c>
      <c r="L1969">
        <v>3694418</v>
      </c>
      <c r="M1969">
        <v>20</v>
      </c>
      <c r="N1969" t="s">
        <v>47</v>
      </c>
      <c r="O1969">
        <v>1</v>
      </c>
      <c r="P1969" t="s">
        <v>35</v>
      </c>
      <c r="Q1969">
        <v>4</v>
      </c>
      <c r="R1969">
        <v>1309937</v>
      </c>
    </row>
    <row r="1970" spans="1:18" x14ac:dyDescent="0.3">
      <c r="A1970" t="s">
        <v>4265</v>
      </c>
      <c r="B1970" s="9">
        <v>45513</v>
      </c>
      <c r="C1970" t="s">
        <v>2596</v>
      </c>
      <c r="D1970" t="s">
        <v>2597</v>
      </c>
      <c r="E1970" t="s">
        <v>2598</v>
      </c>
      <c r="F1970" t="s">
        <v>404</v>
      </c>
      <c r="G1970" t="s">
        <v>4266</v>
      </c>
      <c r="H1970" t="s">
        <v>32</v>
      </c>
      <c r="I1970" t="s">
        <v>113</v>
      </c>
      <c r="J1970">
        <v>3</v>
      </c>
      <c r="K1970">
        <v>8677</v>
      </c>
      <c r="L1970">
        <v>26031</v>
      </c>
      <c r="M1970">
        <v>0</v>
      </c>
      <c r="N1970" t="s">
        <v>27</v>
      </c>
      <c r="O1970">
        <v>2</v>
      </c>
      <c r="P1970" t="s">
        <v>28</v>
      </c>
      <c r="Q1970">
        <v>26</v>
      </c>
      <c r="R1970">
        <v>670990</v>
      </c>
    </row>
    <row r="1971" spans="1:18" x14ac:dyDescent="0.3">
      <c r="A1971" t="s">
        <v>4267</v>
      </c>
      <c r="B1971" s="9">
        <v>45514</v>
      </c>
      <c r="C1971" t="s">
        <v>2596</v>
      </c>
      <c r="D1971" t="s">
        <v>2597</v>
      </c>
      <c r="E1971" t="s">
        <v>2352</v>
      </c>
      <c r="F1971" t="s">
        <v>2652</v>
      </c>
      <c r="G1971" t="s">
        <v>4268</v>
      </c>
      <c r="H1971" t="s">
        <v>45</v>
      </c>
      <c r="I1971" t="s">
        <v>211</v>
      </c>
      <c r="J1971">
        <v>3</v>
      </c>
      <c r="K1971">
        <v>30364</v>
      </c>
      <c r="L1971">
        <v>91092</v>
      </c>
      <c r="M1971">
        <v>15</v>
      </c>
      <c r="N1971" t="s">
        <v>47</v>
      </c>
      <c r="O1971">
        <v>3</v>
      </c>
      <c r="P1971" t="s">
        <v>35</v>
      </c>
      <c r="Q1971">
        <v>75</v>
      </c>
      <c r="R1971">
        <v>339514</v>
      </c>
    </row>
    <row r="1972" spans="1:18" x14ac:dyDescent="0.3">
      <c r="A1972" t="s">
        <v>4269</v>
      </c>
      <c r="B1972" s="9">
        <v>45515</v>
      </c>
      <c r="C1972" t="s">
        <v>2596</v>
      </c>
      <c r="D1972" t="s">
        <v>2597</v>
      </c>
      <c r="E1972" t="s">
        <v>2352</v>
      </c>
      <c r="F1972" t="s">
        <v>2724</v>
      </c>
      <c r="G1972" t="s">
        <v>4270</v>
      </c>
      <c r="H1972" t="s">
        <v>24</v>
      </c>
      <c r="I1972" t="s">
        <v>161</v>
      </c>
      <c r="J1972">
        <v>12</v>
      </c>
      <c r="K1972">
        <v>183773</v>
      </c>
      <c r="L1972">
        <v>2205276</v>
      </c>
      <c r="M1972">
        <v>10</v>
      </c>
      <c r="N1972" t="s">
        <v>47</v>
      </c>
      <c r="O1972">
        <v>1</v>
      </c>
      <c r="P1972" t="s">
        <v>28</v>
      </c>
      <c r="Q1972">
        <v>144</v>
      </c>
      <c r="R1972">
        <v>1309937</v>
      </c>
    </row>
    <row r="1973" spans="1:18" x14ac:dyDescent="0.3">
      <c r="A1973" t="s">
        <v>4271</v>
      </c>
      <c r="B1973" s="9">
        <v>45515</v>
      </c>
      <c r="C1973" t="s">
        <v>2596</v>
      </c>
      <c r="D1973" t="s">
        <v>2597</v>
      </c>
      <c r="E1973" t="s">
        <v>2616</v>
      </c>
      <c r="F1973" t="s">
        <v>778</v>
      </c>
      <c r="G1973" t="s">
        <v>4272</v>
      </c>
      <c r="H1973" t="s">
        <v>40</v>
      </c>
      <c r="I1973" t="s">
        <v>137</v>
      </c>
      <c r="J1973">
        <v>9</v>
      </c>
      <c r="K1973">
        <v>13622</v>
      </c>
      <c r="L1973">
        <v>122598</v>
      </c>
      <c r="M1973">
        <v>20</v>
      </c>
      <c r="N1973" t="s">
        <v>57</v>
      </c>
      <c r="O1973">
        <v>5</v>
      </c>
      <c r="P1973" t="s">
        <v>35</v>
      </c>
      <c r="Q1973">
        <v>88</v>
      </c>
      <c r="R1973">
        <v>353716</v>
      </c>
    </row>
    <row r="1974" spans="1:18" x14ac:dyDescent="0.3">
      <c r="A1974" t="s">
        <v>4273</v>
      </c>
      <c r="B1974" s="9">
        <v>45516</v>
      </c>
      <c r="C1974" t="s">
        <v>2596</v>
      </c>
      <c r="D1974" t="s">
        <v>2597</v>
      </c>
      <c r="E1974" t="s">
        <v>2598</v>
      </c>
      <c r="F1974" t="s">
        <v>747</v>
      </c>
      <c r="G1974" t="s">
        <v>4274</v>
      </c>
      <c r="H1974" t="s">
        <v>40</v>
      </c>
      <c r="I1974" t="s">
        <v>123</v>
      </c>
      <c r="J1974">
        <v>20</v>
      </c>
      <c r="K1974">
        <v>4457</v>
      </c>
      <c r="L1974">
        <v>89140</v>
      </c>
      <c r="M1974" t="s">
        <v>27</v>
      </c>
      <c r="N1974" t="s">
        <v>57</v>
      </c>
      <c r="O1974">
        <v>1</v>
      </c>
      <c r="P1974" t="s">
        <v>35</v>
      </c>
      <c r="Q1974">
        <v>152</v>
      </c>
      <c r="R1974">
        <v>353716</v>
      </c>
    </row>
    <row r="1975" spans="1:18" x14ac:dyDescent="0.3">
      <c r="A1975" t="s">
        <v>4275</v>
      </c>
      <c r="B1975" s="9">
        <v>45516</v>
      </c>
      <c r="C1975" t="s">
        <v>2596</v>
      </c>
      <c r="D1975" t="s">
        <v>2597</v>
      </c>
      <c r="E1975" t="s">
        <v>2598</v>
      </c>
      <c r="F1975" t="s">
        <v>390</v>
      </c>
      <c r="G1975" t="s">
        <v>4276</v>
      </c>
      <c r="H1975" t="s">
        <v>45</v>
      </c>
      <c r="I1975" t="s">
        <v>181</v>
      </c>
      <c r="J1975">
        <v>8</v>
      </c>
      <c r="K1975">
        <v>9666</v>
      </c>
      <c r="L1975">
        <v>77328</v>
      </c>
      <c r="M1975" t="s">
        <v>27</v>
      </c>
      <c r="N1975" t="s">
        <v>34</v>
      </c>
      <c r="O1975">
        <v>5</v>
      </c>
      <c r="P1975" t="s">
        <v>35</v>
      </c>
      <c r="Q1975">
        <v>13</v>
      </c>
      <c r="R1975">
        <v>339514</v>
      </c>
    </row>
    <row r="1976" spans="1:18" x14ac:dyDescent="0.3">
      <c r="A1976" t="s">
        <v>4277</v>
      </c>
      <c r="B1976" s="9">
        <v>45516</v>
      </c>
      <c r="C1976" t="s">
        <v>2596</v>
      </c>
      <c r="D1976" t="s">
        <v>2597</v>
      </c>
      <c r="E1976" t="s">
        <v>2598</v>
      </c>
      <c r="F1976" t="s">
        <v>1031</v>
      </c>
      <c r="G1976" t="s">
        <v>4278</v>
      </c>
      <c r="H1976" t="s">
        <v>45</v>
      </c>
      <c r="I1976" t="s">
        <v>74</v>
      </c>
      <c r="J1976">
        <v>6</v>
      </c>
      <c r="K1976">
        <v>4285</v>
      </c>
      <c r="L1976">
        <v>25710</v>
      </c>
      <c r="M1976">
        <v>15</v>
      </c>
      <c r="N1976" t="s">
        <v>47</v>
      </c>
      <c r="O1976">
        <v>3</v>
      </c>
      <c r="P1976" t="s">
        <v>35</v>
      </c>
      <c r="Q1976">
        <v>169</v>
      </c>
      <c r="R1976">
        <v>339514</v>
      </c>
    </row>
    <row r="1977" spans="1:18" x14ac:dyDescent="0.3">
      <c r="A1977" t="s">
        <v>4279</v>
      </c>
      <c r="B1977" s="9">
        <v>45518</v>
      </c>
      <c r="C1977" t="s">
        <v>2596</v>
      </c>
      <c r="D1977" t="s">
        <v>2597</v>
      </c>
      <c r="E1977" t="s">
        <v>2616</v>
      </c>
      <c r="F1977" t="s">
        <v>308</v>
      </c>
      <c r="G1977" t="s">
        <v>27</v>
      </c>
      <c r="H1977" t="s">
        <v>45</v>
      </c>
      <c r="I1977" t="s">
        <v>211</v>
      </c>
      <c r="J1977">
        <v>14</v>
      </c>
      <c r="K1977">
        <v>40149</v>
      </c>
      <c r="L1977">
        <v>562086</v>
      </c>
      <c r="M1977">
        <v>20</v>
      </c>
      <c r="N1977" t="s">
        <v>47</v>
      </c>
      <c r="O1977">
        <v>3</v>
      </c>
      <c r="P1977" t="s">
        <v>35</v>
      </c>
      <c r="Q1977">
        <v>82</v>
      </c>
      <c r="R1977">
        <v>339514</v>
      </c>
    </row>
    <row r="1978" spans="1:18" x14ac:dyDescent="0.3">
      <c r="A1978" t="s">
        <v>4280</v>
      </c>
      <c r="B1978" s="9">
        <v>45519</v>
      </c>
      <c r="C1978" t="s">
        <v>2596</v>
      </c>
      <c r="D1978" t="s">
        <v>2597</v>
      </c>
      <c r="E1978" t="s">
        <v>2598</v>
      </c>
      <c r="F1978" t="s">
        <v>30</v>
      </c>
      <c r="G1978" t="s">
        <v>4281</v>
      </c>
      <c r="H1978" t="s">
        <v>45</v>
      </c>
      <c r="I1978" t="s">
        <v>98</v>
      </c>
      <c r="J1978">
        <v>19</v>
      </c>
      <c r="K1978">
        <v>18920</v>
      </c>
      <c r="L1978">
        <v>359480</v>
      </c>
      <c r="M1978">
        <v>15</v>
      </c>
      <c r="N1978" t="s">
        <v>26</v>
      </c>
      <c r="O1978">
        <v>4</v>
      </c>
      <c r="P1978" t="s">
        <v>35</v>
      </c>
      <c r="Q1978">
        <v>113</v>
      </c>
      <c r="R1978">
        <v>339514</v>
      </c>
    </row>
    <row r="1979" spans="1:18" x14ac:dyDescent="0.3">
      <c r="A1979" t="s">
        <v>4282</v>
      </c>
      <c r="B1979" s="9">
        <v>45519</v>
      </c>
      <c r="C1979" t="s">
        <v>2596</v>
      </c>
      <c r="D1979" t="s">
        <v>2597</v>
      </c>
      <c r="E1979" t="s">
        <v>2352</v>
      </c>
      <c r="F1979" t="s">
        <v>2241</v>
      </c>
      <c r="G1979" t="s">
        <v>4283</v>
      </c>
      <c r="H1979" t="s">
        <v>45</v>
      </c>
      <c r="I1979" t="s">
        <v>46</v>
      </c>
      <c r="J1979">
        <v>14</v>
      </c>
      <c r="K1979">
        <v>43398</v>
      </c>
      <c r="L1979">
        <v>607572</v>
      </c>
      <c r="M1979">
        <v>15</v>
      </c>
      <c r="N1979" t="s">
        <v>34</v>
      </c>
      <c r="O1979">
        <v>5</v>
      </c>
      <c r="P1979" t="s">
        <v>28</v>
      </c>
      <c r="Q1979">
        <v>53</v>
      </c>
      <c r="R1979">
        <v>339514</v>
      </c>
    </row>
    <row r="1980" spans="1:18" x14ac:dyDescent="0.3">
      <c r="A1980" t="s">
        <v>4284</v>
      </c>
      <c r="B1980" s="9">
        <v>45520</v>
      </c>
      <c r="C1980" t="s">
        <v>2596</v>
      </c>
      <c r="D1980" t="s">
        <v>2597</v>
      </c>
      <c r="E1980" t="s">
        <v>2598</v>
      </c>
      <c r="F1980" t="s">
        <v>3020</v>
      </c>
      <c r="G1980" t="s">
        <v>4285</v>
      </c>
      <c r="H1980" t="s">
        <v>24</v>
      </c>
      <c r="I1980" t="s">
        <v>92</v>
      </c>
      <c r="J1980">
        <v>17</v>
      </c>
      <c r="K1980">
        <v>273328</v>
      </c>
      <c r="L1980">
        <v>4646576</v>
      </c>
      <c r="M1980">
        <v>0</v>
      </c>
      <c r="N1980" t="s">
        <v>57</v>
      </c>
      <c r="O1980" t="s">
        <v>27</v>
      </c>
      <c r="P1980" t="s">
        <v>35</v>
      </c>
      <c r="Q1980">
        <v>182</v>
      </c>
      <c r="R1980">
        <v>1309937</v>
      </c>
    </row>
    <row r="1981" spans="1:18" x14ac:dyDescent="0.3">
      <c r="A1981" t="s">
        <v>4286</v>
      </c>
      <c r="B1981" s="9">
        <v>45521</v>
      </c>
      <c r="C1981" t="s">
        <v>2596</v>
      </c>
      <c r="D1981" t="s">
        <v>2597</v>
      </c>
      <c r="E1981" t="s">
        <v>2598</v>
      </c>
      <c r="F1981" t="s">
        <v>616</v>
      </c>
      <c r="G1981" t="s">
        <v>4287</v>
      </c>
      <c r="H1981" t="s">
        <v>65</v>
      </c>
      <c r="I1981" t="s">
        <v>397</v>
      </c>
      <c r="J1981">
        <v>7</v>
      </c>
      <c r="K1981">
        <v>119463</v>
      </c>
      <c r="L1981">
        <v>836241</v>
      </c>
      <c r="M1981" t="s">
        <v>27</v>
      </c>
      <c r="N1981" t="s">
        <v>57</v>
      </c>
      <c r="O1981" t="s">
        <v>27</v>
      </c>
      <c r="P1981" t="s">
        <v>27</v>
      </c>
      <c r="Q1981">
        <v>133</v>
      </c>
      <c r="R1981">
        <v>647779</v>
      </c>
    </row>
    <row r="1982" spans="1:18" x14ac:dyDescent="0.3">
      <c r="A1982" t="s">
        <v>4288</v>
      </c>
      <c r="B1982" s="9">
        <v>45521</v>
      </c>
      <c r="C1982" t="s">
        <v>2596</v>
      </c>
      <c r="D1982" t="s">
        <v>2597</v>
      </c>
      <c r="E1982" t="s">
        <v>2616</v>
      </c>
      <c r="F1982" t="s">
        <v>747</v>
      </c>
      <c r="G1982" t="s">
        <v>4289</v>
      </c>
      <c r="H1982" t="s">
        <v>40</v>
      </c>
      <c r="I1982" t="s">
        <v>137</v>
      </c>
      <c r="J1982">
        <v>20</v>
      </c>
      <c r="K1982">
        <v>9423</v>
      </c>
      <c r="L1982">
        <v>188460</v>
      </c>
      <c r="M1982" t="s">
        <v>27</v>
      </c>
      <c r="N1982" t="s">
        <v>26</v>
      </c>
      <c r="O1982">
        <v>2</v>
      </c>
      <c r="P1982" t="s">
        <v>35</v>
      </c>
      <c r="Q1982">
        <v>67</v>
      </c>
      <c r="R1982">
        <v>353716</v>
      </c>
    </row>
    <row r="1983" spans="1:18" x14ac:dyDescent="0.3">
      <c r="A1983" t="s">
        <v>4290</v>
      </c>
      <c r="B1983" s="9">
        <v>45522</v>
      </c>
      <c r="C1983" t="s">
        <v>2596</v>
      </c>
      <c r="D1983" t="s">
        <v>2597</v>
      </c>
      <c r="E1983" t="s">
        <v>2598</v>
      </c>
      <c r="F1983" t="s">
        <v>2083</v>
      </c>
      <c r="G1983" t="s">
        <v>4291</v>
      </c>
      <c r="H1983" t="s">
        <v>24</v>
      </c>
      <c r="I1983" t="s">
        <v>92</v>
      </c>
      <c r="J1983">
        <v>3</v>
      </c>
      <c r="K1983">
        <v>319835</v>
      </c>
      <c r="L1983">
        <v>959505</v>
      </c>
      <c r="M1983" t="s">
        <v>27</v>
      </c>
      <c r="N1983" t="s">
        <v>47</v>
      </c>
      <c r="O1983">
        <v>3</v>
      </c>
      <c r="P1983" t="s">
        <v>35</v>
      </c>
      <c r="Q1983">
        <v>108</v>
      </c>
      <c r="R1983">
        <v>1309937</v>
      </c>
    </row>
    <row r="1984" spans="1:18" x14ac:dyDescent="0.3">
      <c r="A1984" t="s">
        <v>4292</v>
      </c>
      <c r="B1984" s="9">
        <v>45522</v>
      </c>
      <c r="C1984" t="s">
        <v>2596</v>
      </c>
      <c r="D1984" t="s">
        <v>2597</v>
      </c>
      <c r="E1984" t="s">
        <v>2598</v>
      </c>
      <c r="F1984" t="s">
        <v>607</v>
      </c>
      <c r="G1984" t="s">
        <v>27</v>
      </c>
      <c r="H1984" t="s">
        <v>32</v>
      </c>
      <c r="I1984" t="s">
        <v>95</v>
      </c>
      <c r="J1984">
        <v>14</v>
      </c>
      <c r="K1984">
        <v>17111</v>
      </c>
      <c r="L1984">
        <v>239554</v>
      </c>
      <c r="M1984">
        <v>15</v>
      </c>
      <c r="N1984" t="s">
        <v>34</v>
      </c>
      <c r="O1984">
        <v>0</v>
      </c>
      <c r="P1984" t="s">
        <v>35</v>
      </c>
      <c r="Q1984">
        <v>191</v>
      </c>
      <c r="R1984">
        <v>670990</v>
      </c>
    </row>
    <row r="1985" spans="1:18" x14ac:dyDescent="0.3">
      <c r="A1985" t="s">
        <v>4293</v>
      </c>
      <c r="B1985" s="9">
        <v>45523</v>
      </c>
      <c r="C1985" t="s">
        <v>2596</v>
      </c>
      <c r="D1985" t="s">
        <v>2597</v>
      </c>
      <c r="E1985" t="s">
        <v>2352</v>
      </c>
      <c r="F1985" t="s">
        <v>1256</v>
      </c>
      <c r="G1985" t="s">
        <v>4294</v>
      </c>
      <c r="H1985" t="s">
        <v>40</v>
      </c>
      <c r="I1985" t="s">
        <v>137</v>
      </c>
      <c r="J1985">
        <v>19</v>
      </c>
      <c r="K1985">
        <v>12674</v>
      </c>
      <c r="L1985">
        <v>240806</v>
      </c>
      <c r="M1985" t="s">
        <v>27</v>
      </c>
      <c r="N1985" t="s">
        <v>26</v>
      </c>
      <c r="O1985">
        <v>2</v>
      </c>
      <c r="P1985" t="s">
        <v>35</v>
      </c>
      <c r="Q1985">
        <v>100</v>
      </c>
      <c r="R1985">
        <v>353716</v>
      </c>
    </row>
    <row r="1986" spans="1:18" x14ac:dyDescent="0.3">
      <c r="A1986" t="s">
        <v>4295</v>
      </c>
      <c r="B1986" s="9">
        <v>45524</v>
      </c>
      <c r="C1986" t="s">
        <v>2596</v>
      </c>
      <c r="D1986" t="s">
        <v>2597</v>
      </c>
      <c r="E1986" t="s">
        <v>2352</v>
      </c>
      <c r="F1986" t="s">
        <v>616</v>
      </c>
      <c r="G1986" t="s">
        <v>4296</v>
      </c>
      <c r="H1986" t="s">
        <v>40</v>
      </c>
      <c r="I1986" t="s">
        <v>41</v>
      </c>
      <c r="J1986">
        <v>12</v>
      </c>
      <c r="K1986">
        <v>1371</v>
      </c>
      <c r="L1986">
        <v>16452</v>
      </c>
      <c r="M1986" t="s">
        <v>27</v>
      </c>
      <c r="N1986" t="s">
        <v>27</v>
      </c>
      <c r="O1986">
        <v>3</v>
      </c>
      <c r="P1986" t="s">
        <v>28</v>
      </c>
      <c r="Q1986">
        <v>24</v>
      </c>
      <c r="R1986">
        <v>353716</v>
      </c>
    </row>
    <row r="1987" spans="1:18" x14ac:dyDescent="0.3">
      <c r="A1987" t="s">
        <v>4297</v>
      </c>
      <c r="B1987" s="9">
        <v>45526</v>
      </c>
      <c r="C1987" t="s">
        <v>2596</v>
      </c>
      <c r="D1987" t="s">
        <v>2597</v>
      </c>
      <c r="E1987" t="s">
        <v>2352</v>
      </c>
      <c r="F1987" t="s">
        <v>484</v>
      </c>
      <c r="G1987" t="s">
        <v>4298</v>
      </c>
      <c r="H1987" t="s">
        <v>32</v>
      </c>
      <c r="I1987" t="s">
        <v>141</v>
      </c>
      <c r="J1987">
        <v>4</v>
      </c>
      <c r="K1987">
        <v>22291</v>
      </c>
      <c r="L1987">
        <v>89164</v>
      </c>
      <c r="M1987" t="s">
        <v>27</v>
      </c>
      <c r="N1987" t="s">
        <v>27</v>
      </c>
      <c r="O1987" t="s">
        <v>27</v>
      </c>
      <c r="P1987" t="s">
        <v>28</v>
      </c>
      <c r="Q1987">
        <v>94</v>
      </c>
      <c r="R1987">
        <v>670990</v>
      </c>
    </row>
    <row r="1988" spans="1:18" x14ac:dyDescent="0.3">
      <c r="A1988" t="s">
        <v>4299</v>
      </c>
      <c r="B1988" s="9">
        <v>45528</v>
      </c>
      <c r="C1988" t="s">
        <v>2596</v>
      </c>
      <c r="D1988" t="s">
        <v>2597</v>
      </c>
      <c r="E1988" t="s">
        <v>2598</v>
      </c>
      <c r="F1988" t="s">
        <v>1750</v>
      </c>
      <c r="G1988" t="s">
        <v>4300</v>
      </c>
      <c r="H1988" t="s">
        <v>45</v>
      </c>
      <c r="I1988" t="s">
        <v>98</v>
      </c>
      <c r="J1988">
        <v>3</v>
      </c>
      <c r="K1988">
        <v>11635</v>
      </c>
      <c r="L1988">
        <v>34905</v>
      </c>
      <c r="M1988" t="s">
        <v>27</v>
      </c>
      <c r="N1988" t="s">
        <v>57</v>
      </c>
      <c r="O1988">
        <v>5</v>
      </c>
      <c r="P1988" t="s">
        <v>35</v>
      </c>
      <c r="Q1988">
        <v>185</v>
      </c>
      <c r="R1988">
        <v>339514</v>
      </c>
    </row>
    <row r="1989" spans="1:18" x14ac:dyDescent="0.3">
      <c r="A1989" t="s">
        <v>4301</v>
      </c>
      <c r="B1989" s="9">
        <v>45528</v>
      </c>
      <c r="C1989" t="s">
        <v>2596</v>
      </c>
      <c r="D1989" t="s">
        <v>2597</v>
      </c>
      <c r="E1989" t="s">
        <v>2616</v>
      </c>
      <c r="F1989" t="s">
        <v>619</v>
      </c>
      <c r="G1989" t="s">
        <v>4302</v>
      </c>
      <c r="H1989" t="s">
        <v>40</v>
      </c>
      <c r="I1989" t="s">
        <v>51</v>
      </c>
      <c r="J1989">
        <v>7</v>
      </c>
      <c r="K1989">
        <v>15538</v>
      </c>
      <c r="L1989">
        <v>108766</v>
      </c>
      <c r="M1989">
        <v>20</v>
      </c>
      <c r="N1989" t="s">
        <v>27</v>
      </c>
      <c r="O1989">
        <v>2</v>
      </c>
      <c r="P1989" t="s">
        <v>35</v>
      </c>
      <c r="Q1989">
        <v>34</v>
      </c>
      <c r="R1989">
        <v>353716</v>
      </c>
    </row>
    <row r="1990" spans="1:18" x14ac:dyDescent="0.3">
      <c r="A1990" t="s">
        <v>4303</v>
      </c>
      <c r="B1990" s="9">
        <v>45528</v>
      </c>
      <c r="C1990" t="s">
        <v>2596</v>
      </c>
      <c r="D1990" t="s">
        <v>2597</v>
      </c>
      <c r="E1990" t="s">
        <v>2616</v>
      </c>
      <c r="F1990" t="s">
        <v>4092</v>
      </c>
      <c r="G1990" t="s">
        <v>4304</v>
      </c>
      <c r="H1990" t="s">
        <v>45</v>
      </c>
      <c r="I1990" t="s">
        <v>46</v>
      </c>
      <c r="J1990">
        <v>12</v>
      </c>
      <c r="K1990">
        <v>43595</v>
      </c>
      <c r="L1990">
        <v>523140</v>
      </c>
      <c r="M1990">
        <v>10</v>
      </c>
      <c r="N1990" t="s">
        <v>27</v>
      </c>
      <c r="O1990">
        <v>1</v>
      </c>
      <c r="P1990" t="s">
        <v>28</v>
      </c>
      <c r="Q1990">
        <v>83</v>
      </c>
      <c r="R1990">
        <v>339514</v>
      </c>
    </row>
    <row r="1991" spans="1:18" x14ac:dyDescent="0.3">
      <c r="A1991" t="s">
        <v>4305</v>
      </c>
      <c r="B1991" s="9">
        <v>45528</v>
      </c>
      <c r="C1991" t="s">
        <v>2596</v>
      </c>
      <c r="D1991" t="s">
        <v>2597</v>
      </c>
      <c r="E1991" t="s">
        <v>2352</v>
      </c>
      <c r="F1991" t="s">
        <v>193</v>
      </c>
      <c r="G1991" t="s">
        <v>4306</v>
      </c>
      <c r="H1991" t="s">
        <v>32</v>
      </c>
      <c r="I1991" t="s">
        <v>141</v>
      </c>
      <c r="J1991">
        <v>6</v>
      </c>
      <c r="K1991">
        <v>7984</v>
      </c>
      <c r="L1991">
        <v>47904</v>
      </c>
      <c r="M1991" t="s">
        <v>27</v>
      </c>
      <c r="N1991" t="s">
        <v>57</v>
      </c>
      <c r="O1991">
        <v>2</v>
      </c>
      <c r="P1991" t="s">
        <v>35</v>
      </c>
      <c r="Q1991">
        <v>68</v>
      </c>
      <c r="R1991">
        <v>670990</v>
      </c>
    </row>
    <row r="1992" spans="1:18" x14ac:dyDescent="0.3">
      <c r="A1992" t="s">
        <v>4307</v>
      </c>
      <c r="B1992" s="9">
        <v>45531</v>
      </c>
      <c r="C1992" t="s">
        <v>2596</v>
      </c>
      <c r="D1992" t="s">
        <v>2597</v>
      </c>
      <c r="E1992" t="s">
        <v>2616</v>
      </c>
      <c r="F1992" t="s">
        <v>3881</v>
      </c>
      <c r="G1992" t="s">
        <v>4308</v>
      </c>
      <c r="H1992" t="s">
        <v>45</v>
      </c>
      <c r="I1992" t="s">
        <v>46</v>
      </c>
      <c r="J1992">
        <v>5</v>
      </c>
      <c r="K1992">
        <v>43591</v>
      </c>
      <c r="L1992">
        <v>217955</v>
      </c>
      <c r="M1992">
        <v>5</v>
      </c>
      <c r="N1992" t="s">
        <v>26</v>
      </c>
      <c r="O1992">
        <v>4</v>
      </c>
      <c r="P1992" t="s">
        <v>35</v>
      </c>
      <c r="Q1992">
        <v>85</v>
      </c>
      <c r="R1992">
        <v>339514</v>
      </c>
    </row>
    <row r="1993" spans="1:18" x14ac:dyDescent="0.3">
      <c r="A1993" t="s">
        <v>4309</v>
      </c>
      <c r="B1993" s="9">
        <v>45531</v>
      </c>
      <c r="C1993" t="s">
        <v>2596</v>
      </c>
      <c r="D1993" t="s">
        <v>2597</v>
      </c>
      <c r="E1993" t="s">
        <v>2616</v>
      </c>
      <c r="F1993" t="s">
        <v>467</v>
      </c>
      <c r="G1993" t="s">
        <v>4310</v>
      </c>
      <c r="H1993" t="s">
        <v>32</v>
      </c>
      <c r="I1993" t="s">
        <v>117</v>
      </c>
      <c r="J1993">
        <v>3</v>
      </c>
      <c r="K1993">
        <v>4941</v>
      </c>
      <c r="L1993">
        <v>14823</v>
      </c>
      <c r="M1993">
        <v>20</v>
      </c>
      <c r="N1993" t="s">
        <v>26</v>
      </c>
      <c r="O1993">
        <v>5</v>
      </c>
      <c r="P1993" t="s">
        <v>35</v>
      </c>
      <c r="Q1993">
        <v>23</v>
      </c>
      <c r="R1993">
        <v>670990</v>
      </c>
    </row>
    <row r="1994" spans="1:18" x14ac:dyDescent="0.3">
      <c r="A1994" t="s">
        <v>4311</v>
      </c>
      <c r="B1994" s="9">
        <v>45531</v>
      </c>
      <c r="C1994" t="s">
        <v>2596</v>
      </c>
      <c r="D1994" t="s">
        <v>2597</v>
      </c>
      <c r="E1994" t="s">
        <v>2598</v>
      </c>
      <c r="F1994" t="s">
        <v>1127</v>
      </c>
      <c r="G1994" t="s">
        <v>4312</v>
      </c>
      <c r="H1994" t="s">
        <v>32</v>
      </c>
      <c r="I1994" t="s">
        <v>141</v>
      </c>
      <c r="J1994">
        <v>5</v>
      </c>
      <c r="K1994">
        <v>18502</v>
      </c>
      <c r="L1994">
        <v>92510</v>
      </c>
      <c r="M1994">
        <v>10</v>
      </c>
      <c r="N1994" t="s">
        <v>47</v>
      </c>
      <c r="O1994">
        <v>1</v>
      </c>
      <c r="P1994" t="s">
        <v>35</v>
      </c>
      <c r="Q1994">
        <v>42</v>
      </c>
      <c r="R1994">
        <v>670990</v>
      </c>
    </row>
    <row r="1995" spans="1:18" x14ac:dyDescent="0.3">
      <c r="A1995" t="s">
        <v>4313</v>
      </c>
      <c r="B1995" s="9">
        <v>45533</v>
      </c>
      <c r="C1995" t="s">
        <v>2596</v>
      </c>
      <c r="D1995" t="s">
        <v>2597</v>
      </c>
      <c r="E1995" t="s">
        <v>2352</v>
      </c>
      <c r="F1995" t="s">
        <v>3881</v>
      </c>
      <c r="G1995" t="s">
        <v>27</v>
      </c>
      <c r="H1995" t="s">
        <v>32</v>
      </c>
      <c r="I1995" t="s">
        <v>117</v>
      </c>
      <c r="J1995">
        <v>13</v>
      </c>
      <c r="K1995">
        <v>17696</v>
      </c>
      <c r="L1995">
        <v>230048</v>
      </c>
      <c r="M1995">
        <v>20</v>
      </c>
      <c r="N1995" t="s">
        <v>47</v>
      </c>
      <c r="O1995">
        <v>2</v>
      </c>
      <c r="P1995" t="s">
        <v>35</v>
      </c>
      <c r="Q1995">
        <v>129</v>
      </c>
      <c r="R1995">
        <v>670990</v>
      </c>
    </row>
    <row r="1996" spans="1:18" x14ac:dyDescent="0.3">
      <c r="A1996" t="s">
        <v>4314</v>
      </c>
      <c r="B1996" s="9">
        <v>45533</v>
      </c>
      <c r="C1996" t="s">
        <v>2596</v>
      </c>
      <c r="D1996" t="s">
        <v>2597</v>
      </c>
      <c r="E1996" t="s">
        <v>2598</v>
      </c>
      <c r="F1996" t="s">
        <v>544</v>
      </c>
      <c r="G1996" t="s">
        <v>4315</v>
      </c>
      <c r="H1996" t="s">
        <v>24</v>
      </c>
      <c r="I1996" t="s">
        <v>56</v>
      </c>
      <c r="J1996">
        <v>11</v>
      </c>
      <c r="K1996">
        <v>16731</v>
      </c>
      <c r="L1996">
        <v>184041</v>
      </c>
      <c r="M1996">
        <v>0</v>
      </c>
      <c r="N1996" t="s">
        <v>57</v>
      </c>
      <c r="O1996">
        <v>5</v>
      </c>
      <c r="P1996" t="s">
        <v>35</v>
      </c>
      <c r="Q1996">
        <v>52</v>
      </c>
      <c r="R1996">
        <v>1309937</v>
      </c>
    </row>
    <row r="1997" spans="1:18" x14ac:dyDescent="0.3">
      <c r="A1997" t="s">
        <v>4316</v>
      </c>
      <c r="B1997" s="9">
        <v>45533</v>
      </c>
      <c r="C1997" t="s">
        <v>2596</v>
      </c>
      <c r="D1997" t="s">
        <v>2597</v>
      </c>
      <c r="E1997" t="s">
        <v>2616</v>
      </c>
      <c r="F1997" t="s">
        <v>1031</v>
      </c>
      <c r="G1997" t="s">
        <v>4317</v>
      </c>
      <c r="H1997" t="s">
        <v>40</v>
      </c>
      <c r="I1997" t="s">
        <v>137</v>
      </c>
      <c r="J1997">
        <v>3</v>
      </c>
      <c r="K1997">
        <v>16307</v>
      </c>
      <c r="L1997">
        <v>48921</v>
      </c>
      <c r="M1997">
        <v>15</v>
      </c>
      <c r="N1997" t="s">
        <v>26</v>
      </c>
      <c r="O1997">
        <v>2</v>
      </c>
      <c r="P1997" t="s">
        <v>35</v>
      </c>
      <c r="Q1997">
        <v>113</v>
      </c>
      <c r="R1997">
        <v>353716</v>
      </c>
    </row>
    <row r="1998" spans="1:18" x14ac:dyDescent="0.3">
      <c r="A1998" t="s">
        <v>4318</v>
      </c>
      <c r="B1998" s="9">
        <v>45533</v>
      </c>
      <c r="C1998" t="s">
        <v>2596</v>
      </c>
      <c r="D1998" t="s">
        <v>2597</v>
      </c>
      <c r="E1998" t="s">
        <v>2616</v>
      </c>
      <c r="F1998" t="s">
        <v>2502</v>
      </c>
      <c r="G1998" t="s">
        <v>4319</v>
      </c>
      <c r="H1998" t="s">
        <v>24</v>
      </c>
      <c r="I1998" t="s">
        <v>56</v>
      </c>
      <c r="J1998">
        <v>16</v>
      </c>
      <c r="K1998">
        <v>238247</v>
      </c>
      <c r="L1998">
        <v>3811952</v>
      </c>
      <c r="M1998">
        <v>15</v>
      </c>
      <c r="N1998" t="s">
        <v>26</v>
      </c>
      <c r="O1998">
        <v>1</v>
      </c>
      <c r="P1998" t="s">
        <v>28</v>
      </c>
      <c r="Q1998">
        <v>83</v>
      </c>
      <c r="R1998">
        <v>1309937</v>
      </c>
    </row>
    <row r="1999" spans="1:18" x14ac:dyDescent="0.3">
      <c r="A1999" t="s">
        <v>4320</v>
      </c>
      <c r="B1999" s="9">
        <v>45535</v>
      </c>
      <c r="C1999" t="s">
        <v>2596</v>
      </c>
      <c r="D1999" t="s">
        <v>2597</v>
      </c>
      <c r="E1999" t="s">
        <v>2598</v>
      </c>
      <c r="F1999" t="s">
        <v>3499</v>
      </c>
      <c r="G1999" t="s">
        <v>4321</v>
      </c>
      <c r="H1999" t="s">
        <v>45</v>
      </c>
      <c r="I1999" t="s">
        <v>181</v>
      </c>
      <c r="J1999">
        <v>12</v>
      </c>
      <c r="K1999">
        <v>29795</v>
      </c>
      <c r="L1999">
        <v>357540</v>
      </c>
      <c r="M1999">
        <v>5</v>
      </c>
      <c r="N1999" t="s">
        <v>27</v>
      </c>
      <c r="O1999">
        <v>2</v>
      </c>
      <c r="P1999" t="s">
        <v>35</v>
      </c>
      <c r="Q1999">
        <v>88</v>
      </c>
      <c r="R1999">
        <v>339514</v>
      </c>
    </row>
    <row r="2000" spans="1:18" x14ac:dyDescent="0.3">
      <c r="A2000" t="s">
        <v>4322</v>
      </c>
      <c r="B2000" s="9">
        <v>45535</v>
      </c>
      <c r="C2000" t="s">
        <v>2596</v>
      </c>
      <c r="D2000" t="s">
        <v>2597</v>
      </c>
      <c r="E2000" t="s">
        <v>2598</v>
      </c>
      <c r="F2000" t="s">
        <v>1552</v>
      </c>
      <c r="G2000" t="s">
        <v>4323</v>
      </c>
      <c r="H2000" t="s">
        <v>32</v>
      </c>
      <c r="I2000" t="s">
        <v>113</v>
      </c>
      <c r="J2000">
        <v>14</v>
      </c>
      <c r="K2000">
        <v>19630</v>
      </c>
      <c r="L2000">
        <v>274820</v>
      </c>
      <c r="M2000">
        <v>20</v>
      </c>
      <c r="N2000" t="s">
        <v>27</v>
      </c>
      <c r="O2000">
        <v>4</v>
      </c>
      <c r="P2000" t="s">
        <v>35</v>
      </c>
      <c r="Q2000">
        <v>154</v>
      </c>
      <c r="R2000">
        <v>670990</v>
      </c>
    </row>
    <row r="2001" spans="1:18" x14ac:dyDescent="0.3">
      <c r="A2001" t="s">
        <v>4324</v>
      </c>
      <c r="B2001" s="9">
        <v>45536</v>
      </c>
      <c r="C2001" t="s">
        <v>2596</v>
      </c>
      <c r="D2001" t="s">
        <v>2597</v>
      </c>
      <c r="E2001" t="s">
        <v>2598</v>
      </c>
      <c r="F2001" t="s">
        <v>4221</v>
      </c>
      <c r="G2001" t="s">
        <v>4325</v>
      </c>
      <c r="H2001" t="s">
        <v>45</v>
      </c>
      <c r="I2001" t="s">
        <v>82</v>
      </c>
      <c r="J2001">
        <v>18</v>
      </c>
      <c r="K2001">
        <v>13939</v>
      </c>
      <c r="L2001">
        <v>250902</v>
      </c>
      <c r="M2001">
        <v>0</v>
      </c>
      <c r="N2001" t="s">
        <v>27</v>
      </c>
      <c r="O2001">
        <v>5</v>
      </c>
      <c r="P2001" t="s">
        <v>35</v>
      </c>
      <c r="Q2001">
        <v>13</v>
      </c>
      <c r="R2001">
        <v>339514</v>
      </c>
    </row>
    <row r="2002" spans="1:18" x14ac:dyDescent="0.3">
      <c r="A2002" t="s">
        <v>4326</v>
      </c>
      <c r="B2002" s="9">
        <v>45538</v>
      </c>
      <c r="C2002" t="s">
        <v>2596</v>
      </c>
      <c r="D2002" t="s">
        <v>2597</v>
      </c>
      <c r="E2002" t="s">
        <v>2598</v>
      </c>
      <c r="F2002" t="s">
        <v>1249</v>
      </c>
      <c r="G2002" t="s">
        <v>4327</v>
      </c>
      <c r="H2002" t="s">
        <v>45</v>
      </c>
      <c r="I2002" t="s">
        <v>82</v>
      </c>
      <c r="J2002">
        <v>1</v>
      </c>
      <c r="K2002">
        <v>24358</v>
      </c>
      <c r="L2002">
        <v>24358</v>
      </c>
      <c r="M2002">
        <v>20</v>
      </c>
      <c r="N2002" t="s">
        <v>47</v>
      </c>
      <c r="O2002">
        <v>6</v>
      </c>
      <c r="P2002" t="s">
        <v>35</v>
      </c>
      <c r="Q2002">
        <v>55</v>
      </c>
      <c r="R2002">
        <v>339514</v>
      </c>
    </row>
    <row r="2003" spans="1:18" x14ac:dyDescent="0.3">
      <c r="A2003" t="s">
        <v>4328</v>
      </c>
      <c r="B2003" s="9">
        <v>45541</v>
      </c>
      <c r="C2003" t="s">
        <v>2596</v>
      </c>
      <c r="D2003" t="s">
        <v>2597</v>
      </c>
      <c r="E2003" t="s">
        <v>2352</v>
      </c>
      <c r="F2003" t="s">
        <v>2887</v>
      </c>
      <c r="G2003" t="s">
        <v>4329</v>
      </c>
      <c r="H2003" t="s">
        <v>32</v>
      </c>
      <c r="I2003" t="s">
        <v>95</v>
      </c>
      <c r="J2003">
        <v>8</v>
      </c>
      <c r="K2003">
        <v>17744</v>
      </c>
      <c r="L2003">
        <v>141952</v>
      </c>
      <c r="M2003">
        <v>10</v>
      </c>
      <c r="N2003" t="s">
        <v>57</v>
      </c>
      <c r="O2003">
        <v>4</v>
      </c>
      <c r="P2003" t="s">
        <v>35</v>
      </c>
      <c r="Q2003">
        <v>109</v>
      </c>
      <c r="R2003">
        <v>670990</v>
      </c>
    </row>
    <row r="2004" spans="1:18" x14ac:dyDescent="0.3">
      <c r="A2004" t="s">
        <v>4330</v>
      </c>
      <c r="B2004" s="9">
        <v>45541</v>
      </c>
      <c r="C2004" t="s">
        <v>2596</v>
      </c>
      <c r="D2004" t="s">
        <v>2597</v>
      </c>
      <c r="E2004" t="s">
        <v>2598</v>
      </c>
      <c r="F2004" t="s">
        <v>409</v>
      </c>
      <c r="G2004" t="s">
        <v>4331</v>
      </c>
      <c r="H2004" t="s">
        <v>32</v>
      </c>
      <c r="I2004" t="s">
        <v>158</v>
      </c>
      <c r="J2004">
        <v>6</v>
      </c>
      <c r="K2004">
        <v>2709</v>
      </c>
      <c r="L2004">
        <v>16254</v>
      </c>
      <c r="M2004">
        <v>0</v>
      </c>
      <c r="N2004" t="s">
        <v>57</v>
      </c>
      <c r="O2004">
        <v>3</v>
      </c>
      <c r="P2004" t="s">
        <v>28</v>
      </c>
      <c r="Q2004">
        <v>156</v>
      </c>
      <c r="R2004">
        <v>670990</v>
      </c>
    </row>
    <row r="2005" spans="1:18" x14ac:dyDescent="0.3">
      <c r="A2005" t="s">
        <v>4332</v>
      </c>
      <c r="B2005" s="9">
        <v>45542</v>
      </c>
      <c r="C2005" t="s">
        <v>2596</v>
      </c>
      <c r="D2005" t="s">
        <v>2597</v>
      </c>
      <c r="E2005" t="s">
        <v>2616</v>
      </c>
      <c r="F2005" t="s">
        <v>90</v>
      </c>
      <c r="G2005" t="s">
        <v>27</v>
      </c>
      <c r="H2005" t="s">
        <v>40</v>
      </c>
      <c r="I2005" t="s">
        <v>123</v>
      </c>
      <c r="J2005">
        <v>7</v>
      </c>
      <c r="K2005">
        <v>12326</v>
      </c>
      <c r="L2005">
        <v>86282</v>
      </c>
      <c r="M2005" t="s">
        <v>27</v>
      </c>
      <c r="N2005" t="s">
        <v>47</v>
      </c>
      <c r="O2005">
        <v>1</v>
      </c>
      <c r="P2005" t="s">
        <v>35</v>
      </c>
      <c r="Q2005">
        <v>132</v>
      </c>
      <c r="R2005">
        <v>353716</v>
      </c>
    </row>
    <row r="2006" spans="1:18" x14ac:dyDescent="0.3">
      <c r="A2006" t="s">
        <v>4333</v>
      </c>
      <c r="B2006" s="9">
        <v>45544</v>
      </c>
      <c r="C2006" t="s">
        <v>2596</v>
      </c>
      <c r="D2006" t="s">
        <v>2597</v>
      </c>
      <c r="E2006" t="s">
        <v>2598</v>
      </c>
      <c r="F2006" t="s">
        <v>759</v>
      </c>
      <c r="G2006" t="s">
        <v>4334</v>
      </c>
      <c r="H2006" t="s">
        <v>65</v>
      </c>
      <c r="I2006" t="s">
        <v>478</v>
      </c>
      <c r="J2006">
        <v>15</v>
      </c>
      <c r="K2006">
        <v>134953</v>
      </c>
      <c r="L2006">
        <v>2024295</v>
      </c>
      <c r="M2006" t="s">
        <v>27</v>
      </c>
      <c r="N2006" t="s">
        <v>47</v>
      </c>
      <c r="O2006" t="s">
        <v>27</v>
      </c>
      <c r="P2006" t="s">
        <v>35</v>
      </c>
      <c r="Q2006">
        <v>157</v>
      </c>
      <c r="R2006">
        <v>647779</v>
      </c>
    </row>
    <row r="2007" spans="1:18" x14ac:dyDescent="0.3">
      <c r="A2007" t="s">
        <v>4335</v>
      </c>
      <c r="B2007" s="9">
        <v>45544</v>
      </c>
      <c r="C2007" t="s">
        <v>2596</v>
      </c>
      <c r="D2007" t="s">
        <v>2597</v>
      </c>
      <c r="E2007" t="s">
        <v>2352</v>
      </c>
      <c r="F2007" t="s">
        <v>2078</v>
      </c>
      <c r="G2007" t="s">
        <v>4336</v>
      </c>
      <c r="H2007" t="s">
        <v>24</v>
      </c>
      <c r="I2007" t="s">
        <v>92</v>
      </c>
      <c r="J2007">
        <v>15</v>
      </c>
      <c r="K2007">
        <v>290408</v>
      </c>
      <c r="L2007">
        <v>4356120</v>
      </c>
      <c r="M2007">
        <v>5</v>
      </c>
      <c r="N2007" t="s">
        <v>34</v>
      </c>
      <c r="O2007">
        <v>4</v>
      </c>
      <c r="P2007" t="s">
        <v>35</v>
      </c>
      <c r="Q2007">
        <v>123</v>
      </c>
      <c r="R2007">
        <v>1309937</v>
      </c>
    </row>
    <row r="2008" spans="1:18" x14ac:dyDescent="0.3">
      <c r="A2008" t="s">
        <v>4337</v>
      </c>
      <c r="B2008" s="9">
        <v>45545</v>
      </c>
      <c r="C2008" t="s">
        <v>2596</v>
      </c>
      <c r="D2008" t="s">
        <v>2597</v>
      </c>
      <c r="E2008" t="s">
        <v>2352</v>
      </c>
      <c r="F2008" t="s">
        <v>319</v>
      </c>
      <c r="G2008" t="s">
        <v>27</v>
      </c>
      <c r="H2008" t="s">
        <v>32</v>
      </c>
      <c r="I2008" t="s">
        <v>141</v>
      </c>
      <c r="J2008">
        <v>4</v>
      </c>
      <c r="K2008">
        <v>4225</v>
      </c>
      <c r="L2008">
        <v>16900</v>
      </c>
      <c r="M2008">
        <v>0</v>
      </c>
      <c r="N2008" t="s">
        <v>26</v>
      </c>
      <c r="O2008">
        <v>5</v>
      </c>
      <c r="P2008" t="s">
        <v>28</v>
      </c>
      <c r="Q2008">
        <v>22</v>
      </c>
      <c r="R2008">
        <v>670990</v>
      </c>
    </row>
    <row r="2009" spans="1:18" x14ac:dyDescent="0.3">
      <c r="A2009" t="s">
        <v>4338</v>
      </c>
      <c r="B2009" s="9">
        <v>45545</v>
      </c>
      <c r="C2009" t="s">
        <v>2596</v>
      </c>
      <c r="D2009" t="s">
        <v>2597</v>
      </c>
      <c r="E2009" t="s">
        <v>2598</v>
      </c>
      <c r="F2009" t="s">
        <v>576</v>
      </c>
      <c r="G2009" t="s">
        <v>4339</v>
      </c>
      <c r="H2009" t="s">
        <v>24</v>
      </c>
      <c r="I2009" t="s">
        <v>92</v>
      </c>
      <c r="J2009">
        <v>14</v>
      </c>
      <c r="K2009">
        <v>264730</v>
      </c>
      <c r="L2009">
        <v>3706220</v>
      </c>
      <c r="M2009">
        <v>10</v>
      </c>
      <c r="N2009" t="s">
        <v>27</v>
      </c>
      <c r="O2009">
        <v>6</v>
      </c>
      <c r="P2009" t="s">
        <v>28</v>
      </c>
      <c r="Q2009">
        <v>192</v>
      </c>
      <c r="R2009">
        <v>1309937</v>
      </c>
    </row>
    <row r="2010" spans="1:18" x14ac:dyDescent="0.3">
      <c r="A2010" t="s">
        <v>4340</v>
      </c>
      <c r="B2010" s="9">
        <v>45546</v>
      </c>
      <c r="C2010" t="s">
        <v>2596</v>
      </c>
      <c r="D2010" t="s">
        <v>2597</v>
      </c>
      <c r="E2010" t="s">
        <v>2616</v>
      </c>
      <c r="F2010" t="s">
        <v>1235</v>
      </c>
      <c r="G2010" t="s">
        <v>4341</v>
      </c>
      <c r="H2010" t="s">
        <v>40</v>
      </c>
      <c r="I2010" t="s">
        <v>41</v>
      </c>
      <c r="J2010">
        <v>20</v>
      </c>
      <c r="K2010">
        <v>12738</v>
      </c>
      <c r="L2010">
        <v>254760</v>
      </c>
      <c r="M2010" t="s">
        <v>27</v>
      </c>
      <c r="N2010" t="s">
        <v>57</v>
      </c>
      <c r="O2010">
        <v>4</v>
      </c>
      <c r="P2010" t="s">
        <v>28</v>
      </c>
      <c r="Q2010">
        <v>37</v>
      </c>
      <c r="R2010">
        <v>353716</v>
      </c>
    </row>
    <row r="2011" spans="1:18" x14ac:dyDescent="0.3">
      <c r="A2011" t="s">
        <v>4342</v>
      </c>
      <c r="B2011" s="9">
        <v>45547</v>
      </c>
      <c r="C2011" t="s">
        <v>2596</v>
      </c>
      <c r="D2011" t="s">
        <v>2597</v>
      </c>
      <c r="E2011" t="s">
        <v>2598</v>
      </c>
      <c r="F2011" t="s">
        <v>2869</v>
      </c>
      <c r="G2011" t="s">
        <v>27</v>
      </c>
      <c r="H2011" t="s">
        <v>32</v>
      </c>
      <c r="I2011" t="s">
        <v>113</v>
      </c>
      <c r="J2011">
        <v>8</v>
      </c>
      <c r="K2011">
        <v>16314</v>
      </c>
      <c r="L2011">
        <v>130512</v>
      </c>
      <c r="M2011">
        <v>15</v>
      </c>
      <c r="N2011" t="s">
        <v>57</v>
      </c>
      <c r="O2011">
        <v>4</v>
      </c>
      <c r="P2011" t="s">
        <v>35</v>
      </c>
      <c r="Q2011">
        <v>44</v>
      </c>
      <c r="R2011">
        <v>670990</v>
      </c>
    </row>
    <row r="2012" spans="1:18" x14ac:dyDescent="0.3">
      <c r="A2012" t="s">
        <v>4343</v>
      </c>
      <c r="B2012" s="9">
        <v>45548</v>
      </c>
      <c r="C2012" t="s">
        <v>2596</v>
      </c>
      <c r="D2012" t="s">
        <v>2597</v>
      </c>
      <c r="E2012" t="s">
        <v>2352</v>
      </c>
      <c r="F2012" t="s">
        <v>1777</v>
      </c>
      <c r="G2012" t="s">
        <v>4344</v>
      </c>
      <c r="H2012" t="s">
        <v>32</v>
      </c>
      <c r="I2012" t="s">
        <v>237</v>
      </c>
      <c r="J2012">
        <v>17</v>
      </c>
      <c r="K2012">
        <v>20926</v>
      </c>
      <c r="L2012">
        <v>355742</v>
      </c>
      <c r="M2012" t="s">
        <v>27</v>
      </c>
      <c r="N2012" t="s">
        <v>47</v>
      </c>
      <c r="O2012">
        <v>1</v>
      </c>
      <c r="P2012" t="s">
        <v>28</v>
      </c>
      <c r="Q2012">
        <v>153</v>
      </c>
      <c r="R2012">
        <v>670990</v>
      </c>
    </row>
    <row r="2013" spans="1:18" x14ac:dyDescent="0.3">
      <c r="A2013" t="s">
        <v>4345</v>
      </c>
      <c r="B2013" s="9">
        <v>45549</v>
      </c>
      <c r="C2013" t="s">
        <v>2596</v>
      </c>
      <c r="D2013" t="s">
        <v>2597</v>
      </c>
      <c r="E2013" t="s">
        <v>2598</v>
      </c>
      <c r="F2013" t="s">
        <v>434</v>
      </c>
      <c r="G2013" t="s">
        <v>4346</v>
      </c>
      <c r="H2013" t="s">
        <v>65</v>
      </c>
      <c r="I2013" t="s">
        <v>66</v>
      </c>
      <c r="J2013">
        <v>2</v>
      </c>
      <c r="K2013">
        <v>147321</v>
      </c>
      <c r="L2013">
        <v>294642</v>
      </c>
      <c r="M2013" t="s">
        <v>27</v>
      </c>
      <c r="N2013" t="s">
        <v>57</v>
      </c>
      <c r="O2013" t="s">
        <v>27</v>
      </c>
      <c r="P2013" t="s">
        <v>28</v>
      </c>
      <c r="Q2013">
        <v>86</v>
      </c>
      <c r="R2013">
        <v>647779</v>
      </c>
    </row>
    <row r="2014" spans="1:18" x14ac:dyDescent="0.3">
      <c r="A2014" t="s">
        <v>4347</v>
      </c>
      <c r="B2014" s="9">
        <v>45550</v>
      </c>
      <c r="C2014" t="s">
        <v>2596</v>
      </c>
      <c r="D2014" t="s">
        <v>2597</v>
      </c>
      <c r="E2014" t="s">
        <v>2598</v>
      </c>
      <c r="F2014" t="s">
        <v>235</v>
      </c>
      <c r="G2014" t="s">
        <v>4348</v>
      </c>
      <c r="H2014" t="s">
        <v>24</v>
      </c>
      <c r="I2014" t="s">
        <v>56</v>
      </c>
      <c r="J2014">
        <v>18</v>
      </c>
      <c r="K2014">
        <v>305963</v>
      </c>
      <c r="L2014">
        <v>5507334</v>
      </c>
      <c r="M2014">
        <v>20</v>
      </c>
      <c r="N2014" t="s">
        <v>47</v>
      </c>
      <c r="O2014">
        <v>1</v>
      </c>
      <c r="P2014" t="s">
        <v>35</v>
      </c>
      <c r="Q2014">
        <v>5</v>
      </c>
      <c r="R2014">
        <v>1309937</v>
      </c>
    </row>
    <row r="2015" spans="1:18" x14ac:dyDescent="0.3">
      <c r="A2015" t="s">
        <v>4349</v>
      </c>
      <c r="B2015" s="9">
        <v>45551</v>
      </c>
      <c r="C2015" t="s">
        <v>2596</v>
      </c>
      <c r="D2015" t="s">
        <v>2597</v>
      </c>
      <c r="E2015" t="s">
        <v>2616</v>
      </c>
      <c r="F2015" t="s">
        <v>842</v>
      </c>
      <c r="G2015" t="s">
        <v>27</v>
      </c>
      <c r="H2015" t="s">
        <v>45</v>
      </c>
      <c r="I2015" t="s">
        <v>98</v>
      </c>
      <c r="J2015">
        <v>6</v>
      </c>
      <c r="K2015">
        <v>37375</v>
      </c>
      <c r="L2015">
        <v>224250</v>
      </c>
      <c r="M2015" t="s">
        <v>27</v>
      </c>
      <c r="N2015" t="s">
        <v>57</v>
      </c>
      <c r="O2015">
        <v>5</v>
      </c>
      <c r="P2015" t="s">
        <v>28</v>
      </c>
      <c r="Q2015">
        <v>62</v>
      </c>
      <c r="R2015">
        <v>339514</v>
      </c>
    </row>
    <row r="2016" spans="1:18" x14ac:dyDescent="0.3">
      <c r="A2016" t="s">
        <v>4350</v>
      </c>
      <c r="B2016" s="9">
        <v>45554</v>
      </c>
      <c r="C2016" t="s">
        <v>2596</v>
      </c>
      <c r="D2016" t="s">
        <v>2597</v>
      </c>
      <c r="E2016" t="s">
        <v>2616</v>
      </c>
      <c r="F2016" t="s">
        <v>252</v>
      </c>
      <c r="G2016" t="s">
        <v>27</v>
      </c>
      <c r="H2016" t="s">
        <v>24</v>
      </c>
      <c r="I2016" t="s">
        <v>25</v>
      </c>
      <c r="J2016">
        <v>8</v>
      </c>
      <c r="K2016">
        <v>29674</v>
      </c>
      <c r="L2016">
        <v>237392</v>
      </c>
      <c r="M2016">
        <v>0</v>
      </c>
      <c r="N2016" t="s">
        <v>47</v>
      </c>
      <c r="O2016">
        <v>6</v>
      </c>
      <c r="P2016" t="s">
        <v>35</v>
      </c>
      <c r="Q2016">
        <v>139</v>
      </c>
      <c r="R2016">
        <v>1309937</v>
      </c>
    </row>
    <row r="2017" spans="1:18" x14ac:dyDescent="0.3">
      <c r="A2017" t="s">
        <v>4351</v>
      </c>
      <c r="B2017" s="9">
        <v>45554</v>
      </c>
      <c r="C2017" t="s">
        <v>2596</v>
      </c>
      <c r="D2017" t="s">
        <v>2597</v>
      </c>
      <c r="E2017" t="s">
        <v>2352</v>
      </c>
      <c r="F2017" t="s">
        <v>4352</v>
      </c>
      <c r="G2017" t="s">
        <v>4353</v>
      </c>
      <c r="H2017" t="s">
        <v>24</v>
      </c>
      <c r="I2017" t="s">
        <v>174</v>
      </c>
      <c r="J2017">
        <v>13</v>
      </c>
      <c r="K2017">
        <v>233942</v>
      </c>
      <c r="L2017">
        <v>3041246</v>
      </c>
      <c r="M2017" t="s">
        <v>27</v>
      </c>
      <c r="N2017" t="s">
        <v>27</v>
      </c>
      <c r="O2017">
        <v>4</v>
      </c>
      <c r="P2017" t="s">
        <v>35</v>
      </c>
      <c r="Q2017">
        <v>197</v>
      </c>
      <c r="R2017">
        <v>1309937</v>
      </c>
    </row>
    <row r="2018" spans="1:18" x14ac:dyDescent="0.3">
      <c r="A2018" t="s">
        <v>4354</v>
      </c>
      <c r="B2018" s="9">
        <v>45554</v>
      </c>
      <c r="C2018" t="s">
        <v>2596</v>
      </c>
      <c r="D2018" t="s">
        <v>2597</v>
      </c>
      <c r="E2018" t="s">
        <v>2598</v>
      </c>
      <c r="F2018" t="s">
        <v>1549</v>
      </c>
      <c r="G2018" t="s">
        <v>4355</v>
      </c>
      <c r="H2018" t="s">
        <v>40</v>
      </c>
      <c r="I2018" t="s">
        <v>41</v>
      </c>
      <c r="J2018">
        <v>10</v>
      </c>
      <c r="K2018">
        <v>946</v>
      </c>
      <c r="L2018">
        <v>9460</v>
      </c>
      <c r="M2018">
        <v>5</v>
      </c>
      <c r="N2018" t="s">
        <v>47</v>
      </c>
      <c r="O2018">
        <v>2</v>
      </c>
      <c r="P2018" t="s">
        <v>35</v>
      </c>
      <c r="Q2018">
        <v>6</v>
      </c>
      <c r="R2018">
        <v>353716</v>
      </c>
    </row>
    <row r="2019" spans="1:18" x14ac:dyDescent="0.3">
      <c r="A2019" t="s">
        <v>4356</v>
      </c>
      <c r="B2019" s="9">
        <v>45555</v>
      </c>
      <c r="C2019" t="s">
        <v>2596</v>
      </c>
      <c r="D2019" t="s">
        <v>2597</v>
      </c>
      <c r="E2019" t="s">
        <v>2352</v>
      </c>
      <c r="F2019" t="s">
        <v>1168</v>
      </c>
      <c r="G2019" t="s">
        <v>4357</v>
      </c>
      <c r="H2019" t="s">
        <v>32</v>
      </c>
      <c r="I2019" t="s">
        <v>158</v>
      </c>
      <c r="J2019">
        <v>20</v>
      </c>
      <c r="K2019">
        <v>5458</v>
      </c>
      <c r="L2019">
        <v>109160</v>
      </c>
      <c r="M2019">
        <v>0</v>
      </c>
      <c r="N2019" t="s">
        <v>57</v>
      </c>
      <c r="O2019">
        <v>1</v>
      </c>
      <c r="P2019" t="s">
        <v>35</v>
      </c>
      <c r="Q2019">
        <v>161</v>
      </c>
      <c r="R2019">
        <v>670990</v>
      </c>
    </row>
    <row r="2020" spans="1:18" x14ac:dyDescent="0.3">
      <c r="A2020" t="s">
        <v>4358</v>
      </c>
      <c r="B2020" s="9">
        <v>45557</v>
      </c>
      <c r="C2020" t="s">
        <v>2596</v>
      </c>
      <c r="D2020" t="s">
        <v>2597</v>
      </c>
      <c r="E2020" t="s">
        <v>2598</v>
      </c>
      <c r="F2020" t="s">
        <v>84</v>
      </c>
      <c r="G2020" t="s">
        <v>4359</v>
      </c>
      <c r="H2020" t="s">
        <v>24</v>
      </c>
      <c r="I2020" t="s">
        <v>92</v>
      </c>
      <c r="J2020">
        <v>10</v>
      </c>
      <c r="K2020">
        <v>89652</v>
      </c>
      <c r="L2020">
        <v>896520</v>
      </c>
      <c r="M2020" t="s">
        <v>27</v>
      </c>
      <c r="N2020" t="s">
        <v>27</v>
      </c>
      <c r="O2020" t="s">
        <v>27</v>
      </c>
      <c r="P2020" t="s">
        <v>35</v>
      </c>
      <c r="Q2020">
        <v>28</v>
      </c>
      <c r="R2020">
        <v>1309937</v>
      </c>
    </row>
    <row r="2021" spans="1:18" x14ac:dyDescent="0.3">
      <c r="A2021" t="s">
        <v>4360</v>
      </c>
      <c r="B2021" s="9">
        <v>45557</v>
      </c>
      <c r="C2021" t="s">
        <v>2596</v>
      </c>
      <c r="D2021" t="s">
        <v>2597</v>
      </c>
      <c r="E2021" t="s">
        <v>2616</v>
      </c>
      <c r="F2021" t="s">
        <v>600</v>
      </c>
      <c r="G2021" t="s">
        <v>4361</v>
      </c>
      <c r="H2021" t="s">
        <v>32</v>
      </c>
      <c r="I2021" t="s">
        <v>141</v>
      </c>
      <c r="J2021">
        <v>5</v>
      </c>
      <c r="K2021">
        <v>18386</v>
      </c>
      <c r="L2021">
        <v>91930</v>
      </c>
      <c r="M2021">
        <v>15</v>
      </c>
      <c r="N2021" t="s">
        <v>26</v>
      </c>
      <c r="O2021">
        <v>5</v>
      </c>
      <c r="P2021" t="s">
        <v>35</v>
      </c>
      <c r="Q2021">
        <v>84</v>
      </c>
      <c r="R2021">
        <v>670990</v>
      </c>
    </row>
    <row r="2022" spans="1:18" x14ac:dyDescent="0.3">
      <c r="A2022" t="s">
        <v>4362</v>
      </c>
      <c r="B2022" s="9">
        <v>45557</v>
      </c>
      <c r="C2022" t="s">
        <v>2596</v>
      </c>
      <c r="D2022" t="s">
        <v>2597</v>
      </c>
      <c r="E2022" t="s">
        <v>2598</v>
      </c>
      <c r="F2022" t="s">
        <v>2449</v>
      </c>
      <c r="G2022" t="s">
        <v>4363</v>
      </c>
      <c r="H2022" t="s">
        <v>40</v>
      </c>
      <c r="I2022" t="s">
        <v>51</v>
      </c>
      <c r="J2022">
        <v>12</v>
      </c>
      <c r="K2022">
        <v>8043</v>
      </c>
      <c r="L2022">
        <v>96516</v>
      </c>
      <c r="M2022">
        <v>0</v>
      </c>
      <c r="N2022" t="s">
        <v>57</v>
      </c>
      <c r="O2022" t="s">
        <v>27</v>
      </c>
      <c r="P2022" t="s">
        <v>35</v>
      </c>
      <c r="Q2022">
        <v>153</v>
      </c>
      <c r="R2022">
        <v>353716</v>
      </c>
    </row>
    <row r="2023" spans="1:18" x14ac:dyDescent="0.3">
      <c r="A2023" t="s">
        <v>4364</v>
      </c>
      <c r="B2023" s="9">
        <v>45558</v>
      </c>
      <c r="C2023" t="s">
        <v>2596</v>
      </c>
      <c r="D2023" t="s">
        <v>2597</v>
      </c>
      <c r="E2023" t="s">
        <v>2352</v>
      </c>
      <c r="F2023" t="s">
        <v>3397</v>
      </c>
      <c r="G2023" t="s">
        <v>27</v>
      </c>
      <c r="H2023" t="s">
        <v>45</v>
      </c>
      <c r="I2023" t="s">
        <v>130</v>
      </c>
      <c r="J2023">
        <v>14</v>
      </c>
      <c r="K2023">
        <v>29423</v>
      </c>
      <c r="L2023">
        <v>411922</v>
      </c>
      <c r="M2023">
        <v>0</v>
      </c>
      <c r="N2023" t="s">
        <v>57</v>
      </c>
      <c r="O2023">
        <v>1</v>
      </c>
      <c r="P2023" t="s">
        <v>28</v>
      </c>
      <c r="Q2023">
        <v>20</v>
      </c>
      <c r="R2023">
        <v>339514</v>
      </c>
    </row>
    <row r="2024" spans="1:18" x14ac:dyDescent="0.3">
      <c r="A2024" t="s">
        <v>4365</v>
      </c>
      <c r="B2024" s="9">
        <v>45558</v>
      </c>
      <c r="C2024" t="s">
        <v>2596</v>
      </c>
      <c r="D2024" t="s">
        <v>2597</v>
      </c>
      <c r="E2024" t="s">
        <v>2616</v>
      </c>
      <c r="F2024" t="s">
        <v>898</v>
      </c>
      <c r="G2024" t="s">
        <v>27</v>
      </c>
      <c r="H2024" t="s">
        <v>45</v>
      </c>
      <c r="I2024" t="s">
        <v>46</v>
      </c>
      <c r="J2024">
        <v>17</v>
      </c>
      <c r="K2024">
        <v>17342</v>
      </c>
      <c r="L2024">
        <v>294814</v>
      </c>
      <c r="M2024">
        <v>0</v>
      </c>
      <c r="N2024" t="s">
        <v>57</v>
      </c>
      <c r="O2024" t="s">
        <v>27</v>
      </c>
      <c r="P2024" t="s">
        <v>28</v>
      </c>
      <c r="Q2024">
        <v>148</v>
      </c>
      <c r="R2024">
        <v>339514</v>
      </c>
    </row>
    <row r="2025" spans="1:18" x14ac:dyDescent="0.3">
      <c r="A2025" t="s">
        <v>4366</v>
      </c>
      <c r="B2025" s="9">
        <v>45558</v>
      </c>
      <c r="C2025" t="s">
        <v>2596</v>
      </c>
      <c r="D2025" t="s">
        <v>2597</v>
      </c>
      <c r="E2025" t="s">
        <v>2598</v>
      </c>
      <c r="F2025" t="s">
        <v>476</v>
      </c>
      <c r="G2025" t="s">
        <v>4367</v>
      </c>
      <c r="H2025" t="s">
        <v>24</v>
      </c>
      <c r="I2025" t="s">
        <v>61</v>
      </c>
      <c r="J2025">
        <v>7</v>
      </c>
      <c r="K2025">
        <v>120408</v>
      </c>
      <c r="L2025">
        <v>842856</v>
      </c>
      <c r="M2025">
        <v>0</v>
      </c>
      <c r="N2025" t="s">
        <v>26</v>
      </c>
      <c r="O2025">
        <v>2</v>
      </c>
      <c r="P2025" t="s">
        <v>35</v>
      </c>
      <c r="Q2025">
        <v>39</v>
      </c>
      <c r="R2025">
        <v>1309937</v>
      </c>
    </row>
    <row r="2026" spans="1:18" x14ac:dyDescent="0.3">
      <c r="A2026" t="s">
        <v>4368</v>
      </c>
      <c r="B2026" s="9">
        <v>45559</v>
      </c>
      <c r="C2026" t="s">
        <v>2596</v>
      </c>
      <c r="D2026" t="s">
        <v>2597</v>
      </c>
      <c r="E2026" t="s">
        <v>2352</v>
      </c>
      <c r="F2026" t="s">
        <v>1980</v>
      </c>
      <c r="G2026" t="s">
        <v>4369</v>
      </c>
      <c r="H2026" t="s">
        <v>45</v>
      </c>
      <c r="I2026" t="s">
        <v>98</v>
      </c>
      <c r="J2026">
        <v>9</v>
      </c>
      <c r="K2026">
        <v>26825</v>
      </c>
      <c r="L2026">
        <v>241425</v>
      </c>
      <c r="M2026" t="s">
        <v>27</v>
      </c>
      <c r="N2026" t="s">
        <v>47</v>
      </c>
      <c r="O2026">
        <v>5</v>
      </c>
      <c r="P2026" t="s">
        <v>35</v>
      </c>
      <c r="Q2026">
        <v>21</v>
      </c>
      <c r="R2026">
        <v>339514</v>
      </c>
    </row>
    <row r="2027" spans="1:18" x14ac:dyDescent="0.3">
      <c r="A2027" t="s">
        <v>4370</v>
      </c>
      <c r="B2027" s="9">
        <v>45561</v>
      </c>
      <c r="C2027" t="s">
        <v>2596</v>
      </c>
      <c r="D2027" t="s">
        <v>2597</v>
      </c>
      <c r="E2027" t="s">
        <v>2616</v>
      </c>
      <c r="F2027" t="s">
        <v>1176</v>
      </c>
      <c r="G2027" t="s">
        <v>4371</v>
      </c>
      <c r="H2027" t="s">
        <v>45</v>
      </c>
      <c r="I2027" t="s">
        <v>130</v>
      </c>
      <c r="J2027">
        <v>9</v>
      </c>
      <c r="K2027">
        <v>23261</v>
      </c>
      <c r="L2027">
        <v>209349</v>
      </c>
      <c r="M2027" t="s">
        <v>27</v>
      </c>
      <c r="N2027" t="s">
        <v>57</v>
      </c>
      <c r="O2027">
        <v>5</v>
      </c>
      <c r="P2027" t="s">
        <v>28</v>
      </c>
      <c r="Q2027">
        <v>115</v>
      </c>
      <c r="R2027">
        <v>339514</v>
      </c>
    </row>
    <row r="2028" spans="1:18" x14ac:dyDescent="0.3">
      <c r="A2028" t="s">
        <v>4372</v>
      </c>
      <c r="B2028" s="9">
        <v>45562</v>
      </c>
      <c r="C2028" t="s">
        <v>2596</v>
      </c>
      <c r="D2028" t="s">
        <v>2597</v>
      </c>
      <c r="E2028" t="s">
        <v>2598</v>
      </c>
      <c r="F2028" t="s">
        <v>100</v>
      </c>
      <c r="G2028" t="s">
        <v>4373</v>
      </c>
      <c r="H2028" t="s">
        <v>65</v>
      </c>
      <c r="I2028" t="s">
        <v>78</v>
      </c>
      <c r="J2028">
        <v>14</v>
      </c>
      <c r="K2028">
        <v>131155</v>
      </c>
      <c r="L2028">
        <v>1836170</v>
      </c>
      <c r="M2028">
        <v>10</v>
      </c>
      <c r="N2028" t="s">
        <v>26</v>
      </c>
      <c r="O2028">
        <v>4</v>
      </c>
      <c r="P2028" t="s">
        <v>28</v>
      </c>
      <c r="Q2028">
        <v>192</v>
      </c>
      <c r="R2028">
        <v>647779</v>
      </c>
    </row>
    <row r="2029" spans="1:18" x14ac:dyDescent="0.3">
      <c r="A2029" t="s">
        <v>4374</v>
      </c>
      <c r="B2029" s="9">
        <v>45562</v>
      </c>
      <c r="C2029" t="s">
        <v>2596</v>
      </c>
      <c r="D2029" t="s">
        <v>2597</v>
      </c>
      <c r="E2029" t="s">
        <v>2598</v>
      </c>
      <c r="F2029" t="s">
        <v>1741</v>
      </c>
      <c r="G2029" t="s">
        <v>4375</v>
      </c>
      <c r="H2029" t="s">
        <v>40</v>
      </c>
      <c r="I2029" t="s">
        <v>171</v>
      </c>
      <c r="J2029">
        <v>2</v>
      </c>
      <c r="K2029">
        <v>9210</v>
      </c>
      <c r="L2029">
        <v>18420</v>
      </c>
      <c r="M2029">
        <v>0</v>
      </c>
      <c r="N2029" t="s">
        <v>47</v>
      </c>
      <c r="O2029">
        <v>2</v>
      </c>
      <c r="P2029" t="s">
        <v>27</v>
      </c>
      <c r="Q2029">
        <v>10</v>
      </c>
      <c r="R2029">
        <v>353716</v>
      </c>
    </row>
    <row r="2030" spans="1:18" x14ac:dyDescent="0.3">
      <c r="A2030" t="s">
        <v>4376</v>
      </c>
      <c r="B2030" s="9">
        <v>45562</v>
      </c>
      <c r="C2030" t="s">
        <v>2596</v>
      </c>
      <c r="D2030" t="s">
        <v>2597</v>
      </c>
      <c r="E2030" t="s">
        <v>2616</v>
      </c>
      <c r="F2030" t="s">
        <v>3725</v>
      </c>
      <c r="G2030" t="s">
        <v>4377</v>
      </c>
      <c r="H2030" t="s">
        <v>24</v>
      </c>
      <c r="I2030" t="s">
        <v>161</v>
      </c>
      <c r="J2030">
        <v>6</v>
      </c>
      <c r="K2030">
        <v>118081</v>
      </c>
      <c r="L2030">
        <v>708486</v>
      </c>
      <c r="M2030">
        <v>20</v>
      </c>
      <c r="N2030" t="s">
        <v>47</v>
      </c>
      <c r="O2030">
        <v>7</v>
      </c>
      <c r="P2030" t="s">
        <v>35</v>
      </c>
      <c r="Q2030">
        <v>56</v>
      </c>
      <c r="R2030">
        <v>1309937</v>
      </c>
    </row>
    <row r="2031" spans="1:18" x14ac:dyDescent="0.3">
      <c r="A2031" t="s">
        <v>4378</v>
      </c>
      <c r="B2031" s="9">
        <v>45562</v>
      </c>
      <c r="C2031" t="s">
        <v>2596</v>
      </c>
      <c r="D2031" t="s">
        <v>2597</v>
      </c>
      <c r="E2031" t="s">
        <v>2598</v>
      </c>
      <c r="F2031" t="s">
        <v>188</v>
      </c>
      <c r="G2031" t="s">
        <v>4379</v>
      </c>
      <c r="H2031" t="s">
        <v>32</v>
      </c>
      <c r="I2031" t="s">
        <v>141</v>
      </c>
      <c r="J2031">
        <v>14</v>
      </c>
      <c r="K2031">
        <v>7547</v>
      </c>
      <c r="L2031">
        <v>105658</v>
      </c>
      <c r="M2031">
        <v>15</v>
      </c>
      <c r="N2031" t="s">
        <v>47</v>
      </c>
      <c r="O2031">
        <v>3</v>
      </c>
      <c r="P2031" t="s">
        <v>35</v>
      </c>
      <c r="Q2031">
        <v>140</v>
      </c>
      <c r="R2031">
        <v>670990</v>
      </c>
    </row>
    <row r="2032" spans="1:18" x14ac:dyDescent="0.3">
      <c r="A2032" t="s">
        <v>4380</v>
      </c>
      <c r="B2032" s="9">
        <v>45563</v>
      </c>
      <c r="C2032" t="s">
        <v>2596</v>
      </c>
      <c r="D2032" t="s">
        <v>2597</v>
      </c>
      <c r="E2032" t="s">
        <v>2352</v>
      </c>
      <c r="F2032" t="s">
        <v>836</v>
      </c>
      <c r="G2032" t="s">
        <v>4381</v>
      </c>
      <c r="H2032" t="s">
        <v>45</v>
      </c>
      <c r="I2032" t="s">
        <v>82</v>
      </c>
      <c r="J2032">
        <v>8</v>
      </c>
      <c r="K2032">
        <v>20520</v>
      </c>
      <c r="L2032">
        <v>164160</v>
      </c>
      <c r="M2032" t="s">
        <v>27</v>
      </c>
      <c r="N2032" t="s">
        <v>47</v>
      </c>
      <c r="O2032">
        <v>4</v>
      </c>
      <c r="P2032" t="s">
        <v>28</v>
      </c>
      <c r="Q2032">
        <v>54</v>
      </c>
      <c r="R2032">
        <v>339514</v>
      </c>
    </row>
    <row r="2033" spans="1:18" x14ac:dyDescent="0.3">
      <c r="A2033" t="s">
        <v>4382</v>
      </c>
      <c r="B2033" s="9">
        <v>45564</v>
      </c>
      <c r="C2033" t="s">
        <v>2596</v>
      </c>
      <c r="D2033" t="s">
        <v>2597</v>
      </c>
      <c r="E2033" t="s">
        <v>2616</v>
      </c>
      <c r="F2033" t="s">
        <v>38</v>
      </c>
      <c r="G2033" t="s">
        <v>4383</v>
      </c>
      <c r="H2033" t="s">
        <v>32</v>
      </c>
      <c r="I2033" t="s">
        <v>117</v>
      </c>
      <c r="J2033">
        <v>12</v>
      </c>
      <c r="K2033">
        <v>2682</v>
      </c>
      <c r="L2033">
        <v>32184</v>
      </c>
      <c r="M2033" t="s">
        <v>27</v>
      </c>
      <c r="N2033" t="s">
        <v>57</v>
      </c>
      <c r="O2033">
        <v>4</v>
      </c>
      <c r="P2033" t="s">
        <v>35</v>
      </c>
      <c r="Q2033">
        <v>145</v>
      </c>
      <c r="R2033">
        <v>670990</v>
      </c>
    </row>
    <row r="2034" spans="1:18" x14ac:dyDescent="0.3">
      <c r="A2034" t="s">
        <v>4384</v>
      </c>
      <c r="B2034" s="9">
        <v>45564</v>
      </c>
      <c r="C2034" t="s">
        <v>2596</v>
      </c>
      <c r="D2034" t="s">
        <v>2597</v>
      </c>
      <c r="E2034" t="s">
        <v>2598</v>
      </c>
      <c r="F2034" t="s">
        <v>2511</v>
      </c>
      <c r="G2034" t="s">
        <v>4385</v>
      </c>
      <c r="H2034" t="s">
        <v>32</v>
      </c>
      <c r="I2034" t="s">
        <v>237</v>
      </c>
      <c r="J2034">
        <v>16</v>
      </c>
      <c r="K2034">
        <v>4297</v>
      </c>
      <c r="L2034">
        <v>68752</v>
      </c>
      <c r="M2034">
        <v>0</v>
      </c>
      <c r="N2034" t="s">
        <v>26</v>
      </c>
      <c r="O2034">
        <v>3</v>
      </c>
      <c r="P2034" t="s">
        <v>35</v>
      </c>
      <c r="Q2034">
        <v>187</v>
      </c>
      <c r="R2034">
        <v>670990</v>
      </c>
    </row>
    <row r="2035" spans="1:18" x14ac:dyDescent="0.3">
      <c r="A2035" t="s">
        <v>4386</v>
      </c>
      <c r="B2035" s="9">
        <v>45565</v>
      </c>
      <c r="C2035" t="s">
        <v>2596</v>
      </c>
      <c r="D2035" t="s">
        <v>2597</v>
      </c>
      <c r="E2035" t="s">
        <v>2616</v>
      </c>
      <c r="F2035" t="s">
        <v>293</v>
      </c>
      <c r="G2035" t="s">
        <v>4387</v>
      </c>
      <c r="H2035" t="s">
        <v>24</v>
      </c>
      <c r="I2035" t="s">
        <v>61</v>
      </c>
      <c r="J2035">
        <v>14</v>
      </c>
      <c r="K2035">
        <v>99767</v>
      </c>
      <c r="L2035">
        <v>1396738</v>
      </c>
      <c r="M2035">
        <v>0</v>
      </c>
      <c r="N2035" t="s">
        <v>47</v>
      </c>
      <c r="O2035">
        <v>1</v>
      </c>
      <c r="P2035" t="s">
        <v>35</v>
      </c>
      <c r="Q2035">
        <v>162</v>
      </c>
      <c r="R2035">
        <v>1309937</v>
      </c>
    </row>
    <row r="2036" spans="1:18" x14ac:dyDescent="0.3">
      <c r="A2036" t="s">
        <v>4388</v>
      </c>
      <c r="B2036" s="9">
        <v>45567</v>
      </c>
      <c r="C2036" t="s">
        <v>2596</v>
      </c>
      <c r="D2036" t="s">
        <v>2597</v>
      </c>
      <c r="E2036" t="s">
        <v>2598</v>
      </c>
      <c r="F2036" t="s">
        <v>700</v>
      </c>
      <c r="G2036" t="s">
        <v>4389</v>
      </c>
      <c r="H2036" t="s">
        <v>40</v>
      </c>
      <c r="I2036" t="s">
        <v>137</v>
      </c>
      <c r="J2036">
        <v>7</v>
      </c>
      <c r="K2036">
        <v>2941</v>
      </c>
      <c r="L2036">
        <v>20587</v>
      </c>
      <c r="M2036">
        <v>0</v>
      </c>
      <c r="N2036" t="s">
        <v>47</v>
      </c>
      <c r="O2036">
        <v>4</v>
      </c>
      <c r="P2036" t="s">
        <v>35</v>
      </c>
      <c r="Q2036">
        <v>47</v>
      </c>
      <c r="R2036">
        <v>353716</v>
      </c>
    </row>
    <row r="2037" spans="1:18" x14ac:dyDescent="0.3">
      <c r="A2037" t="s">
        <v>4390</v>
      </c>
      <c r="B2037" s="9">
        <v>45568</v>
      </c>
      <c r="C2037" t="s">
        <v>2596</v>
      </c>
      <c r="D2037" t="s">
        <v>2597</v>
      </c>
      <c r="E2037" t="s">
        <v>2352</v>
      </c>
      <c r="F2037" t="s">
        <v>154</v>
      </c>
      <c r="G2037" t="s">
        <v>27</v>
      </c>
      <c r="H2037" t="s">
        <v>40</v>
      </c>
      <c r="I2037" t="s">
        <v>171</v>
      </c>
      <c r="J2037">
        <v>18</v>
      </c>
      <c r="K2037">
        <v>4573</v>
      </c>
      <c r="L2037">
        <v>82314</v>
      </c>
      <c r="M2037">
        <v>5</v>
      </c>
      <c r="N2037" t="s">
        <v>57</v>
      </c>
      <c r="O2037">
        <v>0</v>
      </c>
      <c r="P2037" t="s">
        <v>35</v>
      </c>
      <c r="Q2037">
        <v>5</v>
      </c>
      <c r="R2037">
        <v>353716</v>
      </c>
    </row>
    <row r="2038" spans="1:18" x14ac:dyDescent="0.3">
      <c r="A2038" t="s">
        <v>4391</v>
      </c>
      <c r="B2038" s="9">
        <v>45568</v>
      </c>
      <c r="C2038" t="s">
        <v>2596</v>
      </c>
      <c r="D2038" t="s">
        <v>2597</v>
      </c>
      <c r="E2038" t="s">
        <v>2598</v>
      </c>
      <c r="F2038" t="s">
        <v>637</v>
      </c>
      <c r="G2038" t="s">
        <v>27</v>
      </c>
      <c r="H2038" t="s">
        <v>45</v>
      </c>
      <c r="I2038" t="s">
        <v>211</v>
      </c>
      <c r="J2038">
        <v>4</v>
      </c>
      <c r="K2038">
        <v>18019</v>
      </c>
      <c r="L2038">
        <v>72076</v>
      </c>
      <c r="M2038">
        <v>20</v>
      </c>
      <c r="N2038" t="s">
        <v>34</v>
      </c>
      <c r="O2038">
        <v>3</v>
      </c>
      <c r="P2038" t="s">
        <v>35</v>
      </c>
      <c r="Q2038">
        <v>146</v>
      </c>
      <c r="R2038">
        <v>339514</v>
      </c>
    </row>
    <row r="2039" spans="1:18" x14ac:dyDescent="0.3">
      <c r="A2039" t="s">
        <v>4392</v>
      </c>
      <c r="B2039" s="9">
        <v>45568</v>
      </c>
      <c r="C2039" t="s">
        <v>2596</v>
      </c>
      <c r="D2039" t="s">
        <v>2597</v>
      </c>
      <c r="E2039" t="s">
        <v>2616</v>
      </c>
      <c r="F2039" t="s">
        <v>2148</v>
      </c>
      <c r="G2039" t="s">
        <v>4393</v>
      </c>
      <c r="H2039" t="s">
        <v>45</v>
      </c>
      <c r="I2039" t="s">
        <v>74</v>
      </c>
      <c r="J2039">
        <v>15</v>
      </c>
      <c r="K2039">
        <v>18577</v>
      </c>
      <c r="L2039">
        <v>278655</v>
      </c>
      <c r="M2039">
        <v>5</v>
      </c>
      <c r="N2039" t="s">
        <v>47</v>
      </c>
      <c r="O2039">
        <v>3</v>
      </c>
      <c r="P2039" t="s">
        <v>35</v>
      </c>
      <c r="Q2039">
        <v>173</v>
      </c>
      <c r="R2039">
        <v>339514</v>
      </c>
    </row>
    <row r="2040" spans="1:18" x14ac:dyDescent="0.3">
      <c r="A2040" t="s">
        <v>4394</v>
      </c>
      <c r="B2040" s="9">
        <v>45569</v>
      </c>
      <c r="C2040" t="s">
        <v>2596</v>
      </c>
      <c r="D2040" t="s">
        <v>2597</v>
      </c>
      <c r="E2040" t="s">
        <v>2616</v>
      </c>
      <c r="F2040" t="s">
        <v>1682</v>
      </c>
      <c r="G2040" t="s">
        <v>4395</v>
      </c>
      <c r="H2040" t="s">
        <v>32</v>
      </c>
      <c r="I2040" t="s">
        <v>95</v>
      </c>
      <c r="J2040">
        <v>11</v>
      </c>
      <c r="K2040">
        <v>9155</v>
      </c>
      <c r="L2040">
        <v>100705</v>
      </c>
      <c r="M2040">
        <v>0</v>
      </c>
      <c r="N2040" t="s">
        <v>26</v>
      </c>
      <c r="O2040">
        <v>3</v>
      </c>
      <c r="P2040" t="s">
        <v>35</v>
      </c>
      <c r="Q2040">
        <v>54</v>
      </c>
      <c r="R2040">
        <v>670990</v>
      </c>
    </row>
    <row r="2041" spans="1:18" x14ac:dyDescent="0.3">
      <c r="A2041" t="s">
        <v>4396</v>
      </c>
      <c r="B2041" s="9">
        <v>45569</v>
      </c>
      <c r="C2041" t="s">
        <v>2596</v>
      </c>
      <c r="D2041" t="s">
        <v>2597</v>
      </c>
      <c r="E2041" t="s">
        <v>2616</v>
      </c>
      <c r="F2041" t="s">
        <v>1099</v>
      </c>
      <c r="G2041" t="s">
        <v>4397</v>
      </c>
      <c r="H2041" t="s">
        <v>45</v>
      </c>
      <c r="I2041" t="s">
        <v>181</v>
      </c>
      <c r="J2041">
        <v>20</v>
      </c>
      <c r="K2041">
        <v>6756</v>
      </c>
      <c r="L2041">
        <v>135120</v>
      </c>
      <c r="M2041">
        <v>10</v>
      </c>
      <c r="N2041" t="s">
        <v>27</v>
      </c>
      <c r="O2041">
        <v>1</v>
      </c>
      <c r="P2041" t="s">
        <v>35</v>
      </c>
      <c r="Q2041">
        <v>79</v>
      </c>
      <c r="R2041">
        <v>339514</v>
      </c>
    </row>
    <row r="2042" spans="1:18" x14ac:dyDescent="0.3">
      <c r="A2042" t="s">
        <v>4398</v>
      </c>
      <c r="B2042" s="9">
        <v>45569</v>
      </c>
      <c r="C2042" t="s">
        <v>2596</v>
      </c>
      <c r="D2042" t="s">
        <v>2597</v>
      </c>
      <c r="E2042" t="s">
        <v>2598</v>
      </c>
      <c r="F2042" t="s">
        <v>1144</v>
      </c>
      <c r="G2042" t="s">
        <v>4399</v>
      </c>
      <c r="H2042" t="s">
        <v>24</v>
      </c>
      <c r="I2042" t="s">
        <v>25</v>
      </c>
      <c r="J2042">
        <v>5</v>
      </c>
      <c r="K2042">
        <v>270996</v>
      </c>
      <c r="L2042">
        <v>1354980</v>
      </c>
      <c r="M2042">
        <v>15</v>
      </c>
      <c r="N2042" t="s">
        <v>26</v>
      </c>
      <c r="O2042">
        <v>4</v>
      </c>
      <c r="P2042" t="s">
        <v>28</v>
      </c>
      <c r="Q2042">
        <v>185</v>
      </c>
      <c r="R2042">
        <v>1309937</v>
      </c>
    </row>
    <row r="2043" spans="1:18" x14ac:dyDescent="0.3">
      <c r="A2043" t="s">
        <v>4400</v>
      </c>
      <c r="B2043" s="9">
        <v>45570</v>
      </c>
      <c r="C2043" t="s">
        <v>2596</v>
      </c>
      <c r="D2043" t="s">
        <v>2597</v>
      </c>
      <c r="E2043" t="s">
        <v>2616</v>
      </c>
      <c r="F2043" t="s">
        <v>132</v>
      </c>
      <c r="G2043" t="s">
        <v>4401</v>
      </c>
      <c r="H2043" t="s">
        <v>65</v>
      </c>
      <c r="I2043" t="s">
        <v>397</v>
      </c>
      <c r="J2043">
        <v>9</v>
      </c>
      <c r="K2043">
        <v>83222</v>
      </c>
      <c r="L2043">
        <v>748998</v>
      </c>
      <c r="M2043">
        <v>0</v>
      </c>
      <c r="N2043" t="s">
        <v>34</v>
      </c>
      <c r="O2043">
        <v>1</v>
      </c>
      <c r="P2043" t="s">
        <v>35</v>
      </c>
      <c r="Q2043">
        <v>191</v>
      </c>
      <c r="R2043">
        <v>647779</v>
      </c>
    </row>
    <row r="2044" spans="1:18" x14ac:dyDescent="0.3">
      <c r="A2044" t="s">
        <v>4402</v>
      </c>
      <c r="B2044" s="9">
        <v>45570</v>
      </c>
      <c r="C2044" t="s">
        <v>2596</v>
      </c>
      <c r="D2044" t="s">
        <v>2597</v>
      </c>
      <c r="E2044" t="s">
        <v>2616</v>
      </c>
      <c r="F2044" t="s">
        <v>76</v>
      </c>
      <c r="G2044" t="s">
        <v>4403</v>
      </c>
      <c r="H2044" t="s">
        <v>24</v>
      </c>
      <c r="I2044" t="s">
        <v>61</v>
      </c>
      <c r="J2044">
        <v>14</v>
      </c>
      <c r="K2044">
        <v>227698</v>
      </c>
      <c r="L2044">
        <v>3187772</v>
      </c>
      <c r="M2044">
        <v>20</v>
      </c>
      <c r="N2044" t="s">
        <v>57</v>
      </c>
      <c r="O2044">
        <v>2</v>
      </c>
      <c r="P2044" t="s">
        <v>35</v>
      </c>
      <c r="Q2044">
        <v>15</v>
      </c>
      <c r="R2044">
        <v>1309937</v>
      </c>
    </row>
    <row r="2045" spans="1:18" x14ac:dyDescent="0.3">
      <c r="A2045" t="s">
        <v>4404</v>
      </c>
      <c r="B2045" s="9">
        <v>45571</v>
      </c>
      <c r="C2045" t="s">
        <v>2596</v>
      </c>
      <c r="D2045" t="s">
        <v>2597</v>
      </c>
      <c r="E2045" t="s">
        <v>2616</v>
      </c>
      <c r="F2045" t="s">
        <v>2761</v>
      </c>
      <c r="G2045" t="s">
        <v>4405</v>
      </c>
      <c r="H2045" t="s">
        <v>40</v>
      </c>
      <c r="I2045" t="s">
        <v>137</v>
      </c>
      <c r="J2045">
        <v>14</v>
      </c>
      <c r="K2045">
        <v>17830</v>
      </c>
      <c r="L2045">
        <v>249620</v>
      </c>
      <c r="M2045" t="s">
        <v>27</v>
      </c>
      <c r="N2045" t="s">
        <v>57</v>
      </c>
      <c r="O2045">
        <v>1</v>
      </c>
      <c r="P2045" t="s">
        <v>35</v>
      </c>
      <c r="Q2045">
        <v>42</v>
      </c>
      <c r="R2045">
        <v>353716</v>
      </c>
    </row>
    <row r="2046" spans="1:18" x14ac:dyDescent="0.3">
      <c r="A2046" t="s">
        <v>4406</v>
      </c>
      <c r="B2046" s="9">
        <v>45572</v>
      </c>
      <c r="C2046" t="s">
        <v>2596</v>
      </c>
      <c r="D2046" t="s">
        <v>2597</v>
      </c>
      <c r="E2046" t="s">
        <v>2352</v>
      </c>
      <c r="F2046" t="s">
        <v>4407</v>
      </c>
      <c r="G2046" t="s">
        <v>27</v>
      </c>
      <c r="H2046" t="s">
        <v>40</v>
      </c>
      <c r="I2046" t="s">
        <v>41</v>
      </c>
      <c r="J2046">
        <v>16</v>
      </c>
      <c r="K2046">
        <v>13474</v>
      </c>
      <c r="L2046">
        <v>215584</v>
      </c>
      <c r="M2046">
        <v>20</v>
      </c>
      <c r="N2046" t="s">
        <v>27</v>
      </c>
      <c r="O2046">
        <v>2</v>
      </c>
      <c r="P2046" t="s">
        <v>28</v>
      </c>
      <c r="Q2046">
        <v>84</v>
      </c>
      <c r="R2046">
        <v>353716</v>
      </c>
    </row>
    <row r="2047" spans="1:18" x14ac:dyDescent="0.3">
      <c r="A2047" t="s">
        <v>4408</v>
      </c>
      <c r="B2047" s="9">
        <v>45573</v>
      </c>
      <c r="C2047" t="s">
        <v>2596</v>
      </c>
      <c r="D2047" t="s">
        <v>2597</v>
      </c>
      <c r="E2047" t="s">
        <v>2616</v>
      </c>
      <c r="F2047" t="s">
        <v>2046</v>
      </c>
      <c r="G2047" t="s">
        <v>4409</v>
      </c>
      <c r="H2047" t="s">
        <v>32</v>
      </c>
      <c r="I2047" t="s">
        <v>237</v>
      </c>
      <c r="J2047">
        <v>14</v>
      </c>
      <c r="K2047">
        <v>17592</v>
      </c>
      <c r="L2047">
        <v>246288</v>
      </c>
      <c r="M2047">
        <v>5</v>
      </c>
      <c r="N2047" t="s">
        <v>57</v>
      </c>
      <c r="O2047">
        <v>2</v>
      </c>
      <c r="P2047" t="s">
        <v>35</v>
      </c>
      <c r="Q2047">
        <v>52</v>
      </c>
      <c r="R2047">
        <v>670990</v>
      </c>
    </row>
    <row r="2048" spans="1:18" x14ac:dyDescent="0.3">
      <c r="A2048" t="s">
        <v>4410</v>
      </c>
      <c r="B2048" s="9">
        <v>45573</v>
      </c>
      <c r="C2048" t="s">
        <v>2596</v>
      </c>
      <c r="D2048" t="s">
        <v>2597</v>
      </c>
      <c r="E2048" t="s">
        <v>2352</v>
      </c>
      <c r="F2048" t="s">
        <v>3923</v>
      </c>
      <c r="G2048" t="s">
        <v>4411</v>
      </c>
      <c r="H2048" t="s">
        <v>45</v>
      </c>
      <c r="I2048" t="s">
        <v>181</v>
      </c>
      <c r="J2048">
        <v>9</v>
      </c>
      <c r="K2048">
        <v>6510</v>
      </c>
      <c r="L2048">
        <v>58590</v>
      </c>
      <c r="M2048">
        <v>5</v>
      </c>
      <c r="N2048" t="s">
        <v>26</v>
      </c>
      <c r="O2048">
        <v>1</v>
      </c>
      <c r="P2048" t="s">
        <v>27</v>
      </c>
      <c r="Q2048">
        <v>92</v>
      </c>
      <c r="R2048">
        <v>339514</v>
      </c>
    </row>
    <row r="2049" spans="1:18" x14ac:dyDescent="0.3">
      <c r="A2049" t="s">
        <v>4412</v>
      </c>
      <c r="B2049" s="9">
        <v>45573</v>
      </c>
      <c r="C2049" t="s">
        <v>2596</v>
      </c>
      <c r="D2049" t="s">
        <v>2597</v>
      </c>
      <c r="E2049" t="s">
        <v>2598</v>
      </c>
      <c r="F2049" t="s">
        <v>731</v>
      </c>
      <c r="G2049" t="s">
        <v>27</v>
      </c>
      <c r="H2049" t="s">
        <v>40</v>
      </c>
      <c r="I2049" t="s">
        <v>51</v>
      </c>
      <c r="J2049">
        <v>8</v>
      </c>
      <c r="K2049">
        <v>3404</v>
      </c>
      <c r="L2049">
        <v>27232</v>
      </c>
      <c r="M2049" t="s">
        <v>27</v>
      </c>
      <c r="N2049" t="s">
        <v>57</v>
      </c>
      <c r="O2049">
        <v>4</v>
      </c>
      <c r="P2049" t="s">
        <v>35</v>
      </c>
      <c r="Q2049">
        <v>145</v>
      </c>
      <c r="R2049">
        <v>353716</v>
      </c>
    </row>
    <row r="2050" spans="1:18" x14ac:dyDescent="0.3">
      <c r="A2050" t="s">
        <v>4413</v>
      </c>
      <c r="B2050" s="9">
        <v>45574</v>
      </c>
      <c r="C2050" t="s">
        <v>2596</v>
      </c>
      <c r="D2050" t="s">
        <v>2597</v>
      </c>
      <c r="E2050" t="s">
        <v>2616</v>
      </c>
      <c r="F2050" t="s">
        <v>347</v>
      </c>
      <c r="G2050" t="s">
        <v>4414</v>
      </c>
      <c r="H2050" t="s">
        <v>24</v>
      </c>
      <c r="I2050" t="s">
        <v>92</v>
      </c>
      <c r="J2050">
        <v>13</v>
      </c>
      <c r="K2050">
        <v>92420</v>
      </c>
      <c r="L2050">
        <v>1201460</v>
      </c>
      <c r="M2050">
        <v>0</v>
      </c>
      <c r="N2050" t="s">
        <v>27</v>
      </c>
      <c r="O2050">
        <v>2</v>
      </c>
      <c r="P2050" t="s">
        <v>35</v>
      </c>
      <c r="Q2050">
        <v>148</v>
      </c>
      <c r="R2050">
        <v>1309937</v>
      </c>
    </row>
    <row r="2051" spans="1:18" x14ac:dyDescent="0.3">
      <c r="A2051" t="s">
        <v>4415</v>
      </c>
      <c r="B2051" s="9">
        <v>45575</v>
      </c>
      <c r="C2051" t="s">
        <v>2596</v>
      </c>
      <c r="D2051" t="s">
        <v>2597</v>
      </c>
      <c r="E2051" t="s">
        <v>2352</v>
      </c>
      <c r="F2051" t="s">
        <v>4407</v>
      </c>
      <c r="G2051" t="s">
        <v>27</v>
      </c>
      <c r="H2051" t="s">
        <v>40</v>
      </c>
      <c r="I2051" t="s">
        <v>137</v>
      </c>
      <c r="J2051">
        <v>2</v>
      </c>
      <c r="K2051">
        <v>12258</v>
      </c>
      <c r="L2051">
        <v>24516</v>
      </c>
      <c r="M2051">
        <v>0</v>
      </c>
      <c r="N2051" t="s">
        <v>57</v>
      </c>
      <c r="O2051">
        <v>1</v>
      </c>
      <c r="P2051" t="s">
        <v>28</v>
      </c>
      <c r="Q2051">
        <v>175</v>
      </c>
      <c r="R2051">
        <v>353716</v>
      </c>
    </row>
    <row r="2052" spans="1:18" x14ac:dyDescent="0.3">
      <c r="A2052" t="s">
        <v>4416</v>
      </c>
      <c r="B2052" s="9">
        <v>45575</v>
      </c>
      <c r="C2052" t="s">
        <v>2596</v>
      </c>
      <c r="D2052" t="s">
        <v>2597</v>
      </c>
      <c r="E2052" t="s">
        <v>2598</v>
      </c>
      <c r="F2052" t="s">
        <v>2169</v>
      </c>
      <c r="G2052" t="s">
        <v>4417</v>
      </c>
      <c r="H2052" t="s">
        <v>65</v>
      </c>
      <c r="I2052" t="s">
        <v>397</v>
      </c>
      <c r="J2052">
        <v>11</v>
      </c>
      <c r="K2052">
        <v>18165</v>
      </c>
      <c r="L2052">
        <v>199815</v>
      </c>
      <c r="M2052">
        <v>5</v>
      </c>
      <c r="N2052" t="s">
        <v>57</v>
      </c>
      <c r="O2052">
        <v>7</v>
      </c>
      <c r="P2052" t="s">
        <v>35</v>
      </c>
      <c r="Q2052">
        <v>191</v>
      </c>
      <c r="R2052">
        <v>647779</v>
      </c>
    </row>
    <row r="2053" spans="1:18" x14ac:dyDescent="0.3">
      <c r="A2053" t="s">
        <v>4418</v>
      </c>
      <c r="B2053" s="9">
        <v>45575</v>
      </c>
      <c r="C2053" t="s">
        <v>2596</v>
      </c>
      <c r="D2053" t="s">
        <v>2597</v>
      </c>
      <c r="E2053" t="s">
        <v>2352</v>
      </c>
      <c r="F2053" t="s">
        <v>276</v>
      </c>
      <c r="G2053" t="s">
        <v>4419</v>
      </c>
      <c r="H2053" t="s">
        <v>40</v>
      </c>
      <c r="I2053" t="s">
        <v>137</v>
      </c>
      <c r="J2053">
        <v>20</v>
      </c>
      <c r="K2053">
        <v>6343</v>
      </c>
      <c r="L2053">
        <v>126860</v>
      </c>
      <c r="M2053">
        <v>0</v>
      </c>
      <c r="N2053" t="s">
        <v>57</v>
      </c>
      <c r="O2053">
        <v>5</v>
      </c>
      <c r="P2053" t="s">
        <v>28</v>
      </c>
      <c r="Q2053">
        <v>4</v>
      </c>
      <c r="R2053">
        <v>353716</v>
      </c>
    </row>
    <row r="2054" spans="1:18" x14ac:dyDescent="0.3">
      <c r="A2054" t="s">
        <v>4420</v>
      </c>
      <c r="B2054" s="9">
        <v>45576</v>
      </c>
      <c r="C2054" t="s">
        <v>2596</v>
      </c>
      <c r="D2054" t="s">
        <v>2597</v>
      </c>
      <c r="E2054" t="s">
        <v>2616</v>
      </c>
      <c r="F2054" t="s">
        <v>1306</v>
      </c>
      <c r="G2054" t="s">
        <v>27</v>
      </c>
      <c r="H2054" t="s">
        <v>24</v>
      </c>
      <c r="I2054" t="s">
        <v>161</v>
      </c>
      <c r="J2054">
        <v>13</v>
      </c>
      <c r="K2054">
        <v>332302</v>
      </c>
      <c r="L2054">
        <v>4319926</v>
      </c>
      <c r="M2054" t="s">
        <v>27</v>
      </c>
      <c r="N2054" t="s">
        <v>47</v>
      </c>
      <c r="O2054">
        <v>3</v>
      </c>
      <c r="P2054" t="s">
        <v>28</v>
      </c>
      <c r="Q2054">
        <v>51</v>
      </c>
      <c r="R2054">
        <v>1309937</v>
      </c>
    </row>
    <row r="2055" spans="1:18" x14ac:dyDescent="0.3">
      <c r="A2055" t="s">
        <v>4421</v>
      </c>
      <c r="B2055" s="9">
        <v>45576</v>
      </c>
      <c r="C2055" t="s">
        <v>2596</v>
      </c>
      <c r="D2055" t="s">
        <v>2597</v>
      </c>
      <c r="E2055" t="s">
        <v>2352</v>
      </c>
      <c r="F2055" t="s">
        <v>949</v>
      </c>
      <c r="G2055" t="s">
        <v>4422</v>
      </c>
      <c r="H2055" t="s">
        <v>32</v>
      </c>
      <c r="I2055" t="s">
        <v>141</v>
      </c>
      <c r="J2055">
        <v>16</v>
      </c>
      <c r="K2055">
        <v>10170</v>
      </c>
      <c r="L2055">
        <v>162720</v>
      </c>
      <c r="M2055" t="s">
        <v>27</v>
      </c>
      <c r="N2055" t="s">
        <v>57</v>
      </c>
      <c r="O2055">
        <v>4</v>
      </c>
      <c r="P2055" t="s">
        <v>28</v>
      </c>
      <c r="Q2055">
        <v>44</v>
      </c>
      <c r="R2055">
        <v>670990</v>
      </c>
    </row>
    <row r="2056" spans="1:18" x14ac:dyDescent="0.3">
      <c r="A2056" t="s">
        <v>4423</v>
      </c>
      <c r="B2056" s="9">
        <v>45577</v>
      </c>
      <c r="C2056" t="s">
        <v>2596</v>
      </c>
      <c r="D2056" t="s">
        <v>2597</v>
      </c>
      <c r="E2056" t="s">
        <v>2616</v>
      </c>
      <c r="F2056" t="s">
        <v>296</v>
      </c>
      <c r="G2056" t="s">
        <v>4424</v>
      </c>
      <c r="H2056" t="s">
        <v>24</v>
      </c>
      <c r="I2056" t="s">
        <v>92</v>
      </c>
      <c r="J2056">
        <v>17</v>
      </c>
      <c r="K2056">
        <v>295456</v>
      </c>
      <c r="L2056">
        <v>5022752</v>
      </c>
      <c r="M2056">
        <v>10</v>
      </c>
      <c r="N2056" t="s">
        <v>26</v>
      </c>
      <c r="O2056">
        <v>3</v>
      </c>
      <c r="P2056" t="s">
        <v>35</v>
      </c>
      <c r="Q2056">
        <v>121</v>
      </c>
      <c r="R2056">
        <v>1309937</v>
      </c>
    </row>
    <row r="2057" spans="1:18" x14ac:dyDescent="0.3">
      <c r="A2057" t="s">
        <v>4425</v>
      </c>
      <c r="B2057" s="9">
        <v>45578</v>
      </c>
      <c r="C2057" t="s">
        <v>2596</v>
      </c>
      <c r="D2057" t="s">
        <v>2597</v>
      </c>
      <c r="E2057" t="s">
        <v>2616</v>
      </c>
      <c r="F2057" t="s">
        <v>1083</v>
      </c>
      <c r="G2057" t="s">
        <v>27</v>
      </c>
      <c r="H2057" t="s">
        <v>45</v>
      </c>
      <c r="I2057" t="s">
        <v>98</v>
      </c>
      <c r="J2057">
        <v>9</v>
      </c>
      <c r="K2057">
        <v>25196</v>
      </c>
      <c r="L2057">
        <v>226764</v>
      </c>
      <c r="M2057">
        <v>5</v>
      </c>
      <c r="N2057" t="s">
        <v>26</v>
      </c>
      <c r="O2057">
        <v>4</v>
      </c>
      <c r="P2057" t="s">
        <v>28</v>
      </c>
      <c r="Q2057">
        <v>26</v>
      </c>
      <c r="R2057">
        <v>339514</v>
      </c>
    </row>
    <row r="2058" spans="1:18" x14ac:dyDescent="0.3">
      <c r="A2058" t="s">
        <v>4426</v>
      </c>
      <c r="B2058" s="9">
        <v>45578</v>
      </c>
      <c r="C2058" t="s">
        <v>2596</v>
      </c>
      <c r="D2058" t="s">
        <v>2597</v>
      </c>
      <c r="E2058" t="s">
        <v>2598</v>
      </c>
      <c r="F2058" t="s">
        <v>2069</v>
      </c>
      <c r="G2058" t="s">
        <v>27</v>
      </c>
      <c r="H2058" t="s">
        <v>24</v>
      </c>
      <c r="I2058" t="s">
        <v>92</v>
      </c>
      <c r="J2058">
        <v>2</v>
      </c>
      <c r="K2058">
        <v>151236</v>
      </c>
      <c r="L2058">
        <v>302472</v>
      </c>
      <c r="M2058">
        <v>20</v>
      </c>
      <c r="N2058" t="s">
        <v>27</v>
      </c>
      <c r="O2058">
        <v>4</v>
      </c>
      <c r="P2058" t="s">
        <v>35</v>
      </c>
      <c r="Q2058">
        <v>80</v>
      </c>
      <c r="R2058">
        <v>1309937</v>
      </c>
    </row>
    <row r="2059" spans="1:18" x14ac:dyDescent="0.3">
      <c r="A2059" t="s">
        <v>4427</v>
      </c>
      <c r="B2059" s="9">
        <v>45578</v>
      </c>
      <c r="C2059" t="s">
        <v>2596</v>
      </c>
      <c r="D2059" t="s">
        <v>2597</v>
      </c>
      <c r="E2059" t="s">
        <v>2598</v>
      </c>
      <c r="F2059" t="s">
        <v>1992</v>
      </c>
      <c r="G2059" t="s">
        <v>4428</v>
      </c>
      <c r="H2059" t="s">
        <v>32</v>
      </c>
      <c r="I2059" t="s">
        <v>117</v>
      </c>
      <c r="J2059">
        <v>7</v>
      </c>
      <c r="K2059">
        <v>16629</v>
      </c>
      <c r="L2059">
        <v>116403</v>
      </c>
      <c r="M2059">
        <v>5</v>
      </c>
      <c r="N2059" t="s">
        <v>47</v>
      </c>
      <c r="O2059">
        <v>2</v>
      </c>
      <c r="P2059" t="s">
        <v>35</v>
      </c>
      <c r="Q2059">
        <v>128</v>
      </c>
      <c r="R2059">
        <v>670990</v>
      </c>
    </row>
    <row r="2060" spans="1:18" x14ac:dyDescent="0.3">
      <c r="A2060" t="s">
        <v>4429</v>
      </c>
      <c r="B2060" s="9">
        <v>45579</v>
      </c>
      <c r="C2060" t="s">
        <v>2596</v>
      </c>
      <c r="D2060" t="s">
        <v>2597</v>
      </c>
      <c r="E2060" t="s">
        <v>2598</v>
      </c>
      <c r="F2060" t="s">
        <v>347</v>
      </c>
      <c r="G2060" t="s">
        <v>4430</v>
      </c>
      <c r="H2060" t="s">
        <v>24</v>
      </c>
      <c r="I2060" t="s">
        <v>92</v>
      </c>
      <c r="J2060">
        <v>8</v>
      </c>
      <c r="K2060">
        <v>229340</v>
      </c>
      <c r="L2060">
        <v>1834720</v>
      </c>
      <c r="M2060">
        <v>15</v>
      </c>
      <c r="N2060" t="s">
        <v>57</v>
      </c>
      <c r="O2060">
        <v>4</v>
      </c>
      <c r="P2060" t="s">
        <v>28</v>
      </c>
      <c r="Q2060">
        <v>51</v>
      </c>
      <c r="R2060">
        <v>1309937</v>
      </c>
    </row>
    <row r="2061" spans="1:18" x14ac:dyDescent="0.3">
      <c r="A2061" t="s">
        <v>4431</v>
      </c>
      <c r="B2061" s="9">
        <v>45580</v>
      </c>
      <c r="C2061" t="s">
        <v>2596</v>
      </c>
      <c r="D2061" t="s">
        <v>2597</v>
      </c>
      <c r="E2061" t="s">
        <v>2616</v>
      </c>
      <c r="F2061" t="s">
        <v>1268</v>
      </c>
      <c r="G2061" t="s">
        <v>27</v>
      </c>
      <c r="H2061" t="s">
        <v>32</v>
      </c>
      <c r="I2061" t="s">
        <v>33</v>
      </c>
      <c r="J2061">
        <v>8</v>
      </c>
      <c r="K2061">
        <v>6797</v>
      </c>
      <c r="L2061">
        <v>54376</v>
      </c>
      <c r="M2061">
        <v>0</v>
      </c>
      <c r="N2061" t="s">
        <v>57</v>
      </c>
      <c r="O2061">
        <v>2</v>
      </c>
      <c r="P2061" t="s">
        <v>35</v>
      </c>
      <c r="Q2061">
        <v>165</v>
      </c>
      <c r="R2061">
        <v>670990</v>
      </c>
    </row>
    <row r="2062" spans="1:18" x14ac:dyDescent="0.3">
      <c r="A2062" t="s">
        <v>4432</v>
      </c>
      <c r="B2062" s="9">
        <v>45581</v>
      </c>
      <c r="C2062" t="s">
        <v>2596</v>
      </c>
      <c r="D2062" t="s">
        <v>2597</v>
      </c>
      <c r="E2062" t="s">
        <v>2616</v>
      </c>
      <c r="F2062" t="s">
        <v>1165</v>
      </c>
      <c r="G2062" t="s">
        <v>4433</v>
      </c>
      <c r="H2062" t="s">
        <v>45</v>
      </c>
      <c r="I2062" t="s">
        <v>98</v>
      </c>
      <c r="J2062">
        <v>20</v>
      </c>
      <c r="K2062">
        <v>20254</v>
      </c>
      <c r="L2062">
        <v>405080</v>
      </c>
      <c r="M2062">
        <v>5</v>
      </c>
      <c r="N2062" t="s">
        <v>26</v>
      </c>
      <c r="O2062">
        <v>2</v>
      </c>
      <c r="P2062" t="s">
        <v>35</v>
      </c>
      <c r="Q2062">
        <v>127</v>
      </c>
      <c r="R2062">
        <v>339514</v>
      </c>
    </row>
    <row r="2063" spans="1:18" x14ac:dyDescent="0.3">
      <c r="A2063" t="s">
        <v>4434</v>
      </c>
      <c r="B2063" s="9">
        <v>45581</v>
      </c>
      <c r="C2063" t="s">
        <v>2596</v>
      </c>
      <c r="D2063" t="s">
        <v>2597</v>
      </c>
      <c r="E2063" t="s">
        <v>2352</v>
      </c>
      <c r="F2063" t="s">
        <v>2496</v>
      </c>
      <c r="G2063" t="s">
        <v>4435</v>
      </c>
      <c r="H2063" t="s">
        <v>32</v>
      </c>
      <c r="I2063" t="s">
        <v>113</v>
      </c>
      <c r="J2063">
        <v>8</v>
      </c>
      <c r="K2063">
        <v>4434</v>
      </c>
      <c r="L2063">
        <v>35472</v>
      </c>
      <c r="M2063">
        <v>5</v>
      </c>
      <c r="N2063" t="s">
        <v>57</v>
      </c>
      <c r="O2063">
        <v>1</v>
      </c>
      <c r="P2063" t="s">
        <v>35</v>
      </c>
      <c r="Q2063">
        <v>197</v>
      </c>
      <c r="R2063">
        <v>670990</v>
      </c>
    </row>
    <row r="2064" spans="1:18" x14ac:dyDescent="0.3">
      <c r="A2064" t="s">
        <v>4436</v>
      </c>
      <c r="B2064" s="9">
        <v>45583</v>
      </c>
      <c r="C2064" t="s">
        <v>2596</v>
      </c>
      <c r="D2064" t="s">
        <v>2597</v>
      </c>
      <c r="E2064" t="s">
        <v>2616</v>
      </c>
      <c r="F2064" t="s">
        <v>1555</v>
      </c>
      <c r="G2064" t="s">
        <v>4437</v>
      </c>
      <c r="H2064" t="s">
        <v>32</v>
      </c>
      <c r="I2064" t="s">
        <v>141</v>
      </c>
      <c r="J2064">
        <v>7</v>
      </c>
      <c r="K2064">
        <v>20037</v>
      </c>
      <c r="L2064">
        <v>140259</v>
      </c>
      <c r="M2064">
        <v>5</v>
      </c>
      <c r="N2064" t="s">
        <v>57</v>
      </c>
      <c r="O2064">
        <v>5</v>
      </c>
      <c r="P2064" t="s">
        <v>28</v>
      </c>
      <c r="Q2064">
        <v>183</v>
      </c>
      <c r="R2064">
        <v>670990</v>
      </c>
    </row>
    <row r="2065" spans="1:18" x14ac:dyDescent="0.3">
      <c r="A2065" t="s">
        <v>4438</v>
      </c>
      <c r="B2065" s="9">
        <v>45584</v>
      </c>
      <c r="C2065" t="s">
        <v>2596</v>
      </c>
      <c r="D2065" t="s">
        <v>2597</v>
      </c>
      <c r="E2065" t="s">
        <v>2616</v>
      </c>
      <c r="F2065" t="s">
        <v>2884</v>
      </c>
      <c r="G2065" t="s">
        <v>4439</v>
      </c>
      <c r="H2065" t="s">
        <v>24</v>
      </c>
      <c r="I2065" t="s">
        <v>174</v>
      </c>
      <c r="J2065">
        <v>14</v>
      </c>
      <c r="K2065">
        <v>242394</v>
      </c>
      <c r="L2065">
        <v>3393516</v>
      </c>
      <c r="M2065">
        <v>10</v>
      </c>
      <c r="N2065" t="s">
        <v>26</v>
      </c>
      <c r="O2065">
        <v>1</v>
      </c>
      <c r="P2065" t="s">
        <v>35</v>
      </c>
      <c r="Q2065">
        <v>194</v>
      </c>
      <c r="R2065">
        <v>1309937</v>
      </c>
    </row>
    <row r="2066" spans="1:18" x14ac:dyDescent="0.3">
      <c r="A2066" t="s">
        <v>4440</v>
      </c>
      <c r="B2066" s="9">
        <v>45584</v>
      </c>
      <c r="C2066" t="s">
        <v>2596</v>
      </c>
      <c r="D2066" t="s">
        <v>2597</v>
      </c>
      <c r="E2066" t="s">
        <v>2352</v>
      </c>
      <c r="F2066" t="s">
        <v>1642</v>
      </c>
      <c r="G2066" t="s">
        <v>4441</v>
      </c>
      <c r="H2066" t="s">
        <v>24</v>
      </c>
      <c r="I2066" t="s">
        <v>25</v>
      </c>
      <c r="J2066">
        <v>14</v>
      </c>
      <c r="K2066">
        <v>234942</v>
      </c>
      <c r="L2066">
        <v>3289188</v>
      </c>
      <c r="M2066">
        <v>0</v>
      </c>
      <c r="N2066" t="s">
        <v>26</v>
      </c>
      <c r="O2066">
        <v>1</v>
      </c>
      <c r="P2066" t="s">
        <v>35</v>
      </c>
      <c r="Q2066">
        <v>60</v>
      </c>
      <c r="R2066">
        <v>1309937</v>
      </c>
    </row>
    <row r="2067" spans="1:18" x14ac:dyDescent="0.3">
      <c r="A2067" t="s">
        <v>4442</v>
      </c>
      <c r="B2067" s="9">
        <v>45585</v>
      </c>
      <c r="C2067" t="s">
        <v>2596</v>
      </c>
      <c r="D2067" t="s">
        <v>2597</v>
      </c>
      <c r="E2067" t="s">
        <v>2616</v>
      </c>
      <c r="F2067" t="s">
        <v>1383</v>
      </c>
      <c r="G2067" t="s">
        <v>4443</v>
      </c>
      <c r="H2067" t="s">
        <v>65</v>
      </c>
      <c r="I2067" t="s">
        <v>66</v>
      </c>
      <c r="J2067">
        <v>12</v>
      </c>
      <c r="K2067">
        <v>98132</v>
      </c>
      <c r="L2067">
        <v>1177584</v>
      </c>
      <c r="M2067">
        <v>0</v>
      </c>
      <c r="N2067" t="s">
        <v>47</v>
      </c>
      <c r="O2067">
        <v>4</v>
      </c>
      <c r="P2067" t="s">
        <v>35</v>
      </c>
      <c r="Q2067">
        <v>150</v>
      </c>
      <c r="R2067">
        <v>647779</v>
      </c>
    </row>
    <row r="2068" spans="1:18" x14ac:dyDescent="0.3">
      <c r="A2068" t="s">
        <v>4444</v>
      </c>
      <c r="B2068" s="9">
        <v>45587</v>
      </c>
      <c r="C2068" t="s">
        <v>2596</v>
      </c>
      <c r="D2068" t="s">
        <v>2597</v>
      </c>
      <c r="E2068" t="s">
        <v>2598</v>
      </c>
      <c r="F2068" t="s">
        <v>63</v>
      </c>
      <c r="G2068" t="s">
        <v>4445</v>
      </c>
      <c r="H2068" t="s">
        <v>32</v>
      </c>
      <c r="I2068" t="s">
        <v>141</v>
      </c>
      <c r="J2068">
        <v>6</v>
      </c>
      <c r="K2068">
        <v>2411</v>
      </c>
      <c r="L2068">
        <v>14466</v>
      </c>
      <c r="M2068">
        <v>0</v>
      </c>
      <c r="N2068" t="s">
        <v>57</v>
      </c>
      <c r="O2068">
        <v>0</v>
      </c>
      <c r="P2068" t="s">
        <v>35</v>
      </c>
      <c r="Q2068">
        <v>93</v>
      </c>
      <c r="R2068">
        <v>670990</v>
      </c>
    </row>
    <row r="2069" spans="1:18" x14ac:dyDescent="0.3">
      <c r="A2069" t="s">
        <v>4446</v>
      </c>
      <c r="B2069" s="9">
        <v>45588</v>
      </c>
      <c r="C2069" t="s">
        <v>2596</v>
      </c>
      <c r="D2069" t="s">
        <v>2597</v>
      </c>
      <c r="E2069" t="s">
        <v>2352</v>
      </c>
      <c r="F2069" t="s">
        <v>2514</v>
      </c>
      <c r="G2069" t="s">
        <v>27</v>
      </c>
      <c r="H2069" t="s">
        <v>40</v>
      </c>
      <c r="I2069" t="s">
        <v>106</v>
      </c>
      <c r="J2069">
        <v>16</v>
      </c>
      <c r="K2069">
        <v>3406</v>
      </c>
      <c r="L2069">
        <v>54496</v>
      </c>
      <c r="M2069">
        <v>0</v>
      </c>
      <c r="N2069" t="s">
        <v>57</v>
      </c>
      <c r="O2069">
        <v>2</v>
      </c>
      <c r="P2069" t="s">
        <v>28</v>
      </c>
      <c r="Q2069">
        <v>127</v>
      </c>
      <c r="R2069">
        <v>353716</v>
      </c>
    </row>
    <row r="2070" spans="1:18" x14ac:dyDescent="0.3">
      <c r="A2070" t="s">
        <v>4447</v>
      </c>
      <c r="B2070" s="9">
        <v>45588</v>
      </c>
      <c r="C2070" t="s">
        <v>2596</v>
      </c>
      <c r="D2070" t="s">
        <v>2597</v>
      </c>
      <c r="E2070" t="s">
        <v>2616</v>
      </c>
      <c r="F2070" t="s">
        <v>3600</v>
      </c>
      <c r="G2070" t="s">
        <v>4448</v>
      </c>
      <c r="H2070" t="s">
        <v>40</v>
      </c>
      <c r="I2070" t="s">
        <v>171</v>
      </c>
      <c r="J2070">
        <v>20</v>
      </c>
      <c r="K2070">
        <v>12835</v>
      </c>
      <c r="L2070">
        <v>256700</v>
      </c>
      <c r="M2070">
        <v>15</v>
      </c>
      <c r="N2070" t="s">
        <v>34</v>
      </c>
      <c r="O2070">
        <v>2</v>
      </c>
      <c r="P2070" t="s">
        <v>35</v>
      </c>
      <c r="Q2070">
        <v>113</v>
      </c>
      <c r="R2070">
        <v>353716</v>
      </c>
    </row>
    <row r="2071" spans="1:18" x14ac:dyDescent="0.3">
      <c r="A2071" t="s">
        <v>4449</v>
      </c>
      <c r="B2071" s="9">
        <v>45589</v>
      </c>
      <c r="C2071" t="s">
        <v>2596</v>
      </c>
      <c r="D2071" t="s">
        <v>2597</v>
      </c>
      <c r="E2071" t="s">
        <v>2352</v>
      </c>
      <c r="F2071" t="s">
        <v>94</v>
      </c>
      <c r="G2071" t="s">
        <v>4450</v>
      </c>
      <c r="H2071" t="s">
        <v>65</v>
      </c>
      <c r="I2071" t="s">
        <v>102</v>
      </c>
      <c r="J2071">
        <v>7</v>
      </c>
      <c r="K2071">
        <v>57301</v>
      </c>
      <c r="L2071">
        <v>401107</v>
      </c>
      <c r="M2071">
        <v>0</v>
      </c>
      <c r="N2071" t="s">
        <v>57</v>
      </c>
      <c r="O2071">
        <v>1</v>
      </c>
      <c r="P2071" t="s">
        <v>28</v>
      </c>
      <c r="Q2071">
        <v>191</v>
      </c>
      <c r="R2071">
        <v>647779</v>
      </c>
    </row>
    <row r="2072" spans="1:18" x14ac:dyDescent="0.3">
      <c r="A2072" t="s">
        <v>4451</v>
      </c>
      <c r="B2072" s="9">
        <v>45591</v>
      </c>
      <c r="C2072" t="s">
        <v>2596</v>
      </c>
      <c r="D2072" t="s">
        <v>2597</v>
      </c>
      <c r="E2072" t="s">
        <v>2616</v>
      </c>
      <c r="F2072" t="s">
        <v>4263</v>
      </c>
      <c r="G2072" t="s">
        <v>4452</v>
      </c>
      <c r="H2072" t="s">
        <v>40</v>
      </c>
      <c r="I2072" t="s">
        <v>41</v>
      </c>
      <c r="J2072">
        <v>19</v>
      </c>
      <c r="K2072">
        <v>1865</v>
      </c>
      <c r="L2072">
        <v>35435</v>
      </c>
      <c r="M2072">
        <v>15</v>
      </c>
      <c r="N2072" t="s">
        <v>57</v>
      </c>
      <c r="O2072">
        <v>2</v>
      </c>
      <c r="P2072" t="s">
        <v>28</v>
      </c>
      <c r="Q2072">
        <v>52</v>
      </c>
      <c r="R2072">
        <v>353716</v>
      </c>
    </row>
    <row r="2073" spans="1:18" x14ac:dyDescent="0.3">
      <c r="A2073" t="s">
        <v>4453</v>
      </c>
      <c r="B2073" s="9">
        <v>45591</v>
      </c>
      <c r="C2073" t="s">
        <v>2596</v>
      </c>
      <c r="D2073" t="s">
        <v>2597</v>
      </c>
      <c r="E2073" t="s">
        <v>2616</v>
      </c>
      <c r="F2073" t="s">
        <v>2761</v>
      </c>
      <c r="G2073" t="s">
        <v>4454</v>
      </c>
      <c r="H2073" t="s">
        <v>24</v>
      </c>
      <c r="I2073" t="s">
        <v>56</v>
      </c>
      <c r="J2073">
        <v>2</v>
      </c>
      <c r="K2073">
        <v>253474</v>
      </c>
      <c r="L2073">
        <v>506948</v>
      </c>
      <c r="M2073">
        <v>0</v>
      </c>
      <c r="N2073" t="s">
        <v>26</v>
      </c>
      <c r="O2073">
        <v>5</v>
      </c>
      <c r="P2073" t="s">
        <v>28</v>
      </c>
      <c r="Q2073">
        <v>12</v>
      </c>
      <c r="R2073">
        <v>1309937</v>
      </c>
    </row>
    <row r="2074" spans="1:18" x14ac:dyDescent="0.3">
      <c r="A2074" t="s">
        <v>4455</v>
      </c>
      <c r="B2074" s="9">
        <v>45591</v>
      </c>
      <c r="C2074" t="s">
        <v>2596</v>
      </c>
      <c r="D2074" t="s">
        <v>2597</v>
      </c>
      <c r="E2074" t="s">
        <v>2598</v>
      </c>
      <c r="F2074" t="s">
        <v>3499</v>
      </c>
      <c r="G2074" t="s">
        <v>4456</v>
      </c>
      <c r="H2074" t="s">
        <v>32</v>
      </c>
      <c r="I2074" t="s">
        <v>141</v>
      </c>
      <c r="J2074">
        <v>1</v>
      </c>
      <c r="K2074">
        <v>16207</v>
      </c>
      <c r="L2074">
        <v>16207</v>
      </c>
      <c r="M2074">
        <v>0</v>
      </c>
      <c r="N2074" t="s">
        <v>27</v>
      </c>
      <c r="O2074">
        <v>1</v>
      </c>
      <c r="P2074" t="s">
        <v>28</v>
      </c>
      <c r="Q2074">
        <v>165</v>
      </c>
      <c r="R2074">
        <v>670990</v>
      </c>
    </row>
    <row r="2075" spans="1:18" x14ac:dyDescent="0.3">
      <c r="A2075" t="s">
        <v>4457</v>
      </c>
      <c r="B2075" s="9">
        <v>45592</v>
      </c>
      <c r="C2075" t="s">
        <v>2596</v>
      </c>
      <c r="D2075" t="s">
        <v>2597</v>
      </c>
      <c r="E2075" t="s">
        <v>2598</v>
      </c>
      <c r="F2075" t="s">
        <v>2340</v>
      </c>
      <c r="G2075" t="s">
        <v>4458</v>
      </c>
      <c r="H2075" t="s">
        <v>32</v>
      </c>
      <c r="I2075" t="s">
        <v>33</v>
      </c>
      <c r="J2075">
        <v>5</v>
      </c>
      <c r="K2075">
        <v>8486</v>
      </c>
      <c r="L2075">
        <v>42430</v>
      </c>
      <c r="M2075">
        <v>0</v>
      </c>
      <c r="N2075" t="s">
        <v>47</v>
      </c>
      <c r="O2075">
        <v>0</v>
      </c>
      <c r="P2075" t="s">
        <v>28</v>
      </c>
      <c r="Q2075">
        <v>97</v>
      </c>
      <c r="R2075">
        <v>670990</v>
      </c>
    </row>
    <row r="2076" spans="1:18" x14ac:dyDescent="0.3">
      <c r="A2076" t="s">
        <v>4459</v>
      </c>
      <c r="B2076" s="9">
        <v>45592</v>
      </c>
      <c r="C2076" t="s">
        <v>2596</v>
      </c>
      <c r="D2076" t="s">
        <v>2597</v>
      </c>
      <c r="E2076" t="s">
        <v>2598</v>
      </c>
      <c r="F2076" t="s">
        <v>889</v>
      </c>
      <c r="G2076" t="s">
        <v>4460</v>
      </c>
      <c r="H2076" t="s">
        <v>65</v>
      </c>
      <c r="I2076" t="s">
        <v>478</v>
      </c>
      <c r="J2076">
        <v>2</v>
      </c>
      <c r="K2076">
        <v>38606</v>
      </c>
      <c r="L2076">
        <v>77212</v>
      </c>
      <c r="M2076">
        <v>0</v>
      </c>
      <c r="N2076" t="s">
        <v>27</v>
      </c>
      <c r="O2076">
        <v>4</v>
      </c>
      <c r="P2076" t="s">
        <v>35</v>
      </c>
      <c r="Q2076">
        <v>34</v>
      </c>
      <c r="R2076">
        <v>647779</v>
      </c>
    </row>
    <row r="2077" spans="1:18" x14ac:dyDescent="0.3">
      <c r="A2077" t="s">
        <v>4461</v>
      </c>
      <c r="B2077" s="9">
        <v>45593</v>
      </c>
      <c r="C2077" t="s">
        <v>2596</v>
      </c>
      <c r="D2077" t="s">
        <v>2597</v>
      </c>
      <c r="E2077" t="s">
        <v>2616</v>
      </c>
      <c r="F2077" t="s">
        <v>409</v>
      </c>
      <c r="G2077" t="s">
        <v>4462</v>
      </c>
      <c r="H2077" t="s">
        <v>32</v>
      </c>
      <c r="I2077" t="s">
        <v>158</v>
      </c>
      <c r="J2077">
        <v>15</v>
      </c>
      <c r="K2077">
        <v>11525</v>
      </c>
      <c r="L2077">
        <v>172875</v>
      </c>
      <c r="M2077">
        <v>0</v>
      </c>
      <c r="N2077" t="s">
        <v>57</v>
      </c>
      <c r="O2077">
        <v>3</v>
      </c>
      <c r="P2077" t="s">
        <v>35</v>
      </c>
      <c r="Q2077">
        <v>167</v>
      </c>
      <c r="R2077">
        <v>670990</v>
      </c>
    </row>
    <row r="2078" spans="1:18" x14ac:dyDescent="0.3">
      <c r="A2078" t="s">
        <v>4463</v>
      </c>
      <c r="B2078" s="9">
        <v>45593</v>
      </c>
      <c r="C2078" t="s">
        <v>2596</v>
      </c>
      <c r="D2078" t="s">
        <v>2597</v>
      </c>
      <c r="E2078" t="s">
        <v>2352</v>
      </c>
      <c r="F2078" t="s">
        <v>1624</v>
      </c>
      <c r="G2078" t="s">
        <v>27</v>
      </c>
      <c r="H2078" t="s">
        <v>32</v>
      </c>
      <c r="I2078" t="s">
        <v>141</v>
      </c>
      <c r="J2078">
        <v>7</v>
      </c>
      <c r="K2078">
        <v>9342</v>
      </c>
      <c r="L2078">
        <v>65394</v>
      </c>
      <c r="M2078">
        <v>10</v>
      </c>
      <c r="N2078" t="s">
        <v>27</v>
      </c>
      <c r="O2078">
        <v>3</v>
      </c>
      <c r="P2078" t="s">
        <v>28</v>
      </c>
      <c r="Q2078">
        <v>190</v>
      </c>
      <c r="R2078">
        <v>670990</v>
      </c>
    </row>
    <row r="2079" spans="1:18" x14ac:dyDescent="0.3">
      <c r="A2079" t="s">
        <v>4464</v>
      </c>
      <c r="B2079" s="9">
        <v>45593</v>
      </c>
      <c r="C2079" t="s">
        <v>2596</v>
      </c>
      <c r="D2079" t="s">
        <v>2597</v>
      </c>
      <c r="E2079" t="s">
        <v>2616</v>
      </c>
      <c r="F2079" t="s">
        <v>470</v>
      </c>
      <c r="G2079" t="s">
        <v>4465</v>
      </c>
      <c r="H2079" t="s">
        <v>45</v>
      </c>
      <c r="I2079" t="s">
        <v>46</v>
      </c>
      <c r="J2079">
        <v>3</v>
      </c>
      <c r="K2079">
        <v>19847</v>
      </c>
      <c r="L2079">
        <v>59541</v>
      </c>
      <c r="M2079">
        <v>0</v>
      </c>
      <c r="N2079" t="s">
        <v>34</v>
      </c>
      <c r="O2079">
        <v>1</v>
      </c>
      <c r="P2079" t="s">
        <v>35</v>
      </c>
      <c r="Q2079">
        <v>1</v>
      </c>
      <c r="R2079">
        <v>339514</v>
      </c>
    </row>
    <row r="2080" spans="1:18" x14ac:dyDescent="0.3">
      <c r="A2080" t="s">
        <v>4466</v>
      </c>
      <c r="B2080" s="9">
        <v>45594</v>
      </c>
      <c r="C2080" t="s">
        <v>2596</v>
      </c>
      <c r="D2080" t="s">
        <v>2597</v>
      </c>
      <c r="E2080" t="s">
        <v>2352</v>
      </c>
      <c r="F2080" t="s">
        <v>335</v>
      </c>
      <c r="G2080" t="s">
        <v>4467</v>
      </c>
      <c r="H2080" t="s">
        <v>45</v>
      </c>
      <c r="I2080" t="s">
        <v>74</v>
      </c>
      <c r="J2080">
        <v>17</v>
      </c>
      <c r="K2080">
        <v>17864</v>
      </c>
      <c r="L2080">
        <v>303688</v>
      </c>
      <c r="M2080">
        <v>0</v>
      </c>
      <c r="N2080" t="s">
        <v>47</v>
      </c>
      <c r="O2080">
        <v>2</v>
      </c>
      <c r="P2080" t="s">
        <v>35</v>
      </c>
      <c r="Q2080">
        <v>114</v>
      </c>
      <c r="R2080">
        <v>339514</v>
      </c>
    </row>
    <row r="2081" spans="1:18" x14ac:dyDescent="0.3">
      <c r="A2081" t="s">
        <v>4468</v>
      </c>
      <c r="B2081" s="9">
        <v>45594</v>
      </c>
      <c r="C2081" t="s">
        <v>2596</v>
      </c>
      <c r="D2081" t="s">
        <v>2597</v>
      </c>
      <c r="E2081" t="s">
        <v>2616</v>
      </c>
      <c r="F2081" t="s">
        <v>2207</v>
      </c>
      <c r="G2081" t="s">
        <v>4469</v>
      </c>
      <c r="H2081" t="s">
        <v>40</v>
      </c>
      <c r="I2081" t="s">
        <v>51</v>
      </c>
      <c r="J2081">
        <v>7</v>
      </c>
      <c r="K2081">
        <v>17452</v>
      </c>
      <c r="L2081">
        <v>122164</v>
      </c>
      <c r="M2081">
        <v>0</v>
      </c>
      <c r="N2081" t="s">
        <v>26</v>
      </c>
      <c r="O2081">
        <v>4</v>
      </c>
      <c r="P2081" t="s">
        <v>35</v>
      </c>
      <c r="Q2081">
        <v>81</v>
      </c>
      <c r="R2081">
        <v>353716</v>
      </c>
    </row>
    <row r="2082" spans="1:18" x14ac:dyDescent="0.3">
      <c r="A2082" t="s">
        <v>4470</v>
      </c>
      <c r="B2082" s="9">
        <v>45596</v>
      </c>
      <c r="C2082" t="s">
        <v>2596</v>
      </c>
      <c r="D2082" t="s">
        <v>2597</v>
      </c>
      <c r="E2082" t="s">
        <v>2616</v>
      </c>
      <c r="F2082" t="s">
        <v>428</v>
      </c>
      <c r="G2082" t="s">
        <v>4471</v>
      </c>
      <c r="H2082" t="s">
        <v>24</v>
      </c>
      <c r="I2082" t="s">
        <v>161</v>
      </c>
      <c r="J2082">
        <v>16</v>
      </c>
      <c r="K2082">
        <v>344571</v>
      </c>
      <c r="L2082">
        <v>5513136</v>
      </c>
      <c r="M2082">
        <v>15</v>
      </c>
      <c r="N2082" t="s">
        <v>34</v>
      </c>
      <c r="O2082">
        <v>3</v>
      </c>
      <c r="P2082" t="s">
        <v>28</v>
      </c>
      <c r="Q2082">
        <v>182</v>
      </c>
      <c r="R2082">
        <v>1309937</v>
      </c>
    </row>
    <row r="2083" spans="1:18" x14ac:dyDescent="0.3">
      <c r="A2083" t="s">
        <v>4472</v>
      </c>
      <c r="B2083" s="9">
        <v>45596</v>
      </c>
      <c r="C2083" t="s">
        <v>2596</v>
      </c>
      <c r="D2083" t="s">
        <v>2597</v>
      </c>
      <c r="E2083" t="s">
        <v>2598</v>
      </c>
      <c r="F2083" t="s">
        <v>587</v>
      </c>
      <c r="G2083" t="s">
        <v>4473</v>
      </c>
      <c r="H2083" t="s">
        <v>45</v>
      </c>
      <c r="I2083" t="s">
        <v>98</v>
      </c>
      <c r="J2083">
        <v>7</v>
      </c>
      <c r="K2083">
        <v>8639</v>
      </c>
      <c r="L2083">
        <v>60473</v>
      </c>
      <c r="M2083">
        <v>15</v>
      </c>
      <c r="N2083" t="s">
        <v>47</v>
      </c>
      <c r="O2083">
        <v>4</v>
      </c>
      <c r="P2083" t="s">
        <v>28</v>
      </c>
      <c r="Q2083">
        <v>155</v>
      </c>
      <c r="R2083">
        <v>339514</v>
      </c>
    </row>
    <row r="2084" spans="1:18" x14ac:dyDescent="0.3">
      <c r="A2084" t="s">
        <v>4474</v>
      </c>
      <c r="B2084" s="9">
        <v>45597</v>
      </c>
      <c r="C2084" t="s">
        <v>2596</v>
      </c>
      <c r="D2084" t="s">
        <v>2597</v>
      </c>
      <c r="E2084" t="s">
        <v>2616</v>
      </c>
      <c r="F2084" t="s">
        <v>584</v>
      </c>
      <c r="G2084" t="s">
        <v>4475</v>
      </c>
      <c r="H2084" t="s">
        <v>24</v>
      </c>
      <c r="I2084" t="s">
        <v>61</v>
      </c>
      <c r="J2084">
        <v>12</v>
      </c>
      <c r="K2084">
        <v>214269</v>
      </c>
      <c r="L2084">
        <v>2571228</v>
      </c>
      <c r="M2084">
        <v>10</v>
      </c>
      <c r="N2084" t="s">
        <v>57</v>
      </c>
      <c r="O2084">
        <v>1</v>
      </c>
      <c r="P2084" t="s">
        <v>35</v>
      </c>
      <c r="Q2084">
        <v>173</v>
      </c>
      <c r="R2084">
        <v>1309937</v>
      </c>
    </row>
    <row r="2085" spans="1:18" x14ac:dyDescent="0.3">
      <c r="A2085" t="s">
        <v>4476</v>
      </c>
      <c r="B2085" s="9">
        <v>45597</v>
      </c>
      <c r="C2085" t="s">
        <v>2596</v>
      </c>
      <c r="D2085" t="s">
        <v>2597</v>
      </c>
      <c r="E2085" t="s">
        <v>2598</v>
      </c>
      <c r="F2085" t="s">
        <v>2270</v>
      </c>
      <c r="G2085" t="s">
        <v>4477</v>
      </c>
      <c r="H2085" t="s">
        <v>24</v>
      </c>
      <c r="I2085" t="s">
        <v>174</v>
      </c>
      <c r="J2085">
        <v>20</v>
      </c>
      <c r="K2085">
        <v>335422</v>
      </c>
      <c r="L2085">
        <v>6708440</v>
      </c>
      <c r="M2085" t="s">
        <v>27</v>
      </c>
      <c r="N2085" t="s">
        <v>47</v>
      </c>
      <c r="O2085">
        <v>2</v>
      </c>
      <c r="P2085" t="s">
        <v>28</v>
      </c>
      <c r="Q2085">
        <v>78</v>
      </c>
      <c r="R2085">
        <v>1309937</v>
      </c>
    </row>
    <row r="2086" spans="1:18" x14ac:dyDescent="0.3">
      <c r="A2086" t="s">
        <v>4478</v>
      </c>
      <c r="B2086" s="9">
        <v>45597</v>
      </c>
      <c r="C2086" t="s">
        <v>2596</v>
      </c>
      <c r="D2086" t="s">
        <v>2597</v>
      </c>
      <c r="E2086" t="s">
        <v>2616</v>
      </c>
      <c r="F2086" t="s">
        <v>1306</v>
      </c>
      <c r="G2086" t="s">
        <v>4479</v>
      </c>
      <c r="H2086" t="s">
        <v>24</v>
      </c>
      <c r="I2086" t="s">
        <v>152</v>
      </c>
      <c r="J2086">
        <v>4</v>
      </c>
      <c r="K2086">
        <v>40283</v>
      </c>
      <c r="L2086">
        <v>161132</v>
      </c>
      <c r="M2086">
        <v>0</v>
      </c>
      <c r="N2086" t="s">
        <v>27</v>
      </c>
      <c r="O2086">
        <v>1</v>
      </c>
      <c r="P2086" t="s">
        <v>35</v>
      </c>
      <c r="Q2086">
        <v>199</v>
      </c>
      <c r="R2086">
        <v>1309937</v>
      </c>
    </row>
    <row r="2087" spans="1:18" x14ac:dyDescent="0.3">
      <c r="A2087" t="s">
        <v>4480</v>
      </c>
      <c r="B2087" s="9">
        <v>45598</v>
      </c>
      <c r="C2087" t="s">
        <v>2596</v>
      </c>
      <c r="D2087" t="s">
        <v>2597</v>
      </c>
      <c r="E2087" t="s">
        <v>2598</v>
      </c>
      <c r="F2087" t="s">
        <v>2590</v>
      </c>
      <c r="G2087" t="s">
        <v>4481</v>
      </c>
      <c r="H2087" t="s">
        <v>45</v>
      </c>
      <c r="I2087" t="s">
        <v>130</v>
      </c>
      <c r="J2087">
        <v>5</v>
      </c>
      <c r="K2087">
        <v>19321</v>
      </c>
      <c r="L2087">
        <v>96605</v>
      </c>
      <c r="M2087">
        <v>0</v>
      </c>
      <c r="N2087" t="s">
        <v>57</v>
      </c>
      <c r="O2087" t="s">
        <v>27</v>
      </c>
      <c r="P2087" t="s">
        <v>35</v>
      </c>
      <c r="Q2087">
        <v>88</v>
      </c>
      <c r="R2087">
        <v>339514</v>
      </c>
    </row>
    <row r="2088" spans="1:18" x14ac:dyDescent="0.3">
      <c r="A2088" t="s">
        <v>4482</v>
      </c>
      <c r="B2088" s="9">
        <v>45598</v>
      </c>
      <c r="C2088" t="s">
        <v>2596</v>
      </c>
      <c r="D2088" t="s">
        <v>2597</v>
      </c>
      <c r="E2088" t="s">
        <v>2598</v>
      </c>
      <c r="F2088" t="s">
        <v>2232</v>
      </c>
      <c r="G2088" t="s">
        <v>4483</v>
      </c>
      <c r="H2088" t="s">
        <v>24</v>
      </c>
      <c r="I2088" t="s">
        <v>152</v>
      </c>
      <c r="J2088">
        <v>3</v>
      </c>
      <c r="K2088">
        <v>138177</v>
      </c>
      <c r="L2088">
        <v>414531</v>
      </c>
      <c r="M2088" t="s">
        <v>27</v>
      </c>
      <c r="N2088" t="s">
        <v>57</v>
      </c>
      <c r="O2088">
        <v>3</v>
      </c>
      <c r="P2088" t="s">
        <v>35</v>
      </c>
      <c r="Q2088">
        <v>162</v>
      </c>
      <c r="R2088">
        <v>1309937</v>
      </c>
    </row>
    <row r="2089" spans="1:18" x14ac:dyDescent="0.3">
      <c r="A2089" t="s">
        <v>4484</v>
      </c>
      <c r="B2089" s="9">
        <v>45600</v>
      </c>
      <c r="C2089" t="s">
        <v>2596</v>
      </c>
      <c r="D2089" t="s">
        <v>2597</v>
      </c>
      <c r="E2089" t="s">
        <v>2352</v>
      </c>
      <c r="F2089" t="s">
        <v>1592</v>
      </c>
      <c r="G2089" t="s">
        <v>4485</v>
      </c>
      <c r="H2089" t="s">
        <v>32</v>
      </c>
      <c r="I2089" t="s">
        <v>141</v>
      </c>
      <c r="J2089">
        <v>20</v>
      </c>
      <c r="K2089">
        <v>5681</v>
      </c>
      <c r="L2089">
        <v>113620</v>
      </c>
      <c r="M2089">
        <v>5</v>
      </c>
      <c r="N2089" t="s">
        <v>57</v>
      </c>
      <c r="O2089">
        <v>3</v>
      </c>
      <c r="P2089" t="s">
        <v>35</v>
      </c>
      <c r="Q2089">
        <v>50</v>
      </c>
      <c r="R2089">
        <v>670990</v>
      </c>
    </row>
    <row r="2090" spans="1:18" x14ac:dyDescent="0.3">
      <c r="A2090" t="s">
        <v>4486</v>
      </c>
      <c r="B2090" s="9">
        <v>45601</v>
      </c>
      <c r="C2090" t="s">
        <v>2596</v>
      </c>
      <c r="D2090" t="s">
        <v>2597</v>
      </c>
      <c r="E2090" t="s">
        <v>2598</v>
      </c>
      <c r="F2090" t="s">
        <v>3504</v>
      </c>
      <c r="G2090" t="s">
        <v>4487</v>
      </c>
      <c r="H2090" t="s">
        <v>32</v>
      </c>
      <c r="I2090" t="s">
        <v>95</v>
      </c>
      <c r="J2090">
        <v>16</v>
      </c>
      <c r="K2090">
        <v>8789</v>
      </c>
      <c r="L2090">
        <v>140624</v>
      </c>
      <c r="M2090">
        <v>0</v>
      </c>
      <c r="N2090" t="s">
        <v>57</v>
      </c>
      <c r="O2090">
        <v>5</v>
      </c>
      <c r="P2090" t="s">
        <v>35</v>
      </c>
      <c r="Q2090">
        <v>92</v>
      </c>
      <c r="R2090">
        <v>670990</v>
      </c>
    </row>
    <row r="2091" spans="1:18" x14ac:dyDescent="0.3">
      <c r="A2091" t="s">
        <v>4488</v>
      </c>
      <c r="B2091" s="9">
        <v>45601</v>
      </c>
      <c r="C2091" t="s">
        <v>2596</v>
      </c>
      <c r="D2091" t="s">
        <v>2597</v>
      </c>
      <c r="E2091" t="s">
        <v>2616</v>
      </c>
      <c r="F2091" t="s">
        <v>626</v>
      </c>
      <c r="G2091" t="s">
        <v>27</v>
      </c>
      <c r="H2091" t="s">
        <v>65</v>
      </c>
      <c r="I2091" t="s">
        <v>102</v>
      </c>
      <c r="J2091">
        <v>4</v>
      </c>
      <c r="K2091">
        <v>174705</v>
      </c>
      <c r="L2091">
        <v>698820</v>
      </c>
      <c r="M2091">
        <v>20</v>
      </c>
      <c r="N2091" t="s">
        <v>47</v>
      </c>
      <c r="O2091">
        <v>4</v>
      </c>
      <c r="P2091" t="s">
        <v>28</v>
      </c>
      <c r="Q2091">
        <v>85</v>
      </c>
      <c r="R2091">
        <v>647779</v>
      </c>
    </row>
    <row r="2092" spans="1:18" x14ac:dyDescent="0.3">
      <c r="A2092" t="s">
        <v>4489</v>
      </c>
      <c r="B2092" s="9">
        <v>45602</v>
      </c>
      <c r="C2092" t="s">
        <v>2596</v>
      </c>
      <c r="D2092" t="s">
        <v>2597</v>
      </c>
      <c r="E2092" t="s">
        <v>2352</v>
      </c>
      <c r="F2092" t="s">
        <v>1101</v>
      </c>
      <c r="G2092" t="s">
        <v>4490</v>
      </c>
      <c r="H2092" t="s">
        <v>24</v>
      </c>
      <c r="I2092" t="s">
        <v>61</v>
      </c>
      <c r="J2092">
        <v>7</v>
      </c>
      <c r="K2092">
        <v>49143</v>
      </c>
      <c r="L2092">
        <v>344001</v>
      </c>
      <c r="M2092">
        <v>10</v>
      </c>
      <c r="N2092" t="s">
        <v>27</v>
      </c>
      <c r="O2092">
        <v>4</v>
      </c>
      <c r="P2092" t="s">
        <v>35</v>
      </c>
      <c r="Q2092">
        <v>109</v>
      </c>
      <c r="R2092">
        <v>1309937</v>
      </c>
    </row>
    <row r="2093" spans="1:18" x14ac:dyDescent="0.3">
      <c r="A2093" t="s">
        <v>4491</v>
      </c>
      <c r="B2093" s="9">
        <v>45602</v>
      </c>
      <c r="C2093" t="s">
        <v>2596</v>
      </c>
      <c r="D2093" t="s">
        <v>2597</v>
      </c>
      <c r="E2093" t="s">
        <v>2598</v>
      </c>
      <c r="F2093" t="s">
        <v>1458</v>
      </c>
      <c r="G2093" t="s">
        <v>4492</v>
      </c>
      <c r="H2093" t="s">
        <v>45</v>
      </c>
      <c r="I2093" t="s">
        <v>211</v>
      </c>
      <c r="J2093">
        <v>8</v>
      </c>
      <c r="K2093">
        <v>34139</v>
      </c>
      <c r="L2093">
        <v>273112</v>
      </c>
      <c r="M2093">
        <v>0</v>
      </c>
      <c r="N2093" t="s">
        <v>47</v>
      </c>
      <c r="O2093">
        <v>1</v>
      </c>
      <c r="P2093" t="s">
        <v>27</v>
      </c>
      <c r="Q2093">
        <v>126</v>
      </c>
      <c r="R2093">
        <v>339514</v>
      </c>
    </row>
    <row r="2094" spans="1:18" x14ac:dyDescent="0.3">
      <c r="A2094" t="s">
        <v>4493</v>
      </c>
      <c r="B2094" s="9">
        <v>45602</v>
      </c>
      <c r="C2094" t="s">
        <v>2596</v>
      </c>
      <c r="D2094" t="s">
        <v>2597</v>
      </c>
      <c r="E2094" t="s">
        <v>2598</v>
      </c>
      <c r="F2094" t="s">
        <v>1671</v>
      </c>
      <c r="G2094" t="s">
        <v>4494</v>
      </c>
      <c r="H2094" t="s">
        <v>65</v>
      </c>
      <c r="I2094" t="s">
        <v>66</v>
      </c>
      <c r="J2094">
        <v>5</v>
      </c>
      <c r="K2094">
        <v>148012</v>
      </c>
      <c r="L2094">
        <v>740060</v>
      </c>
      <c r="M2094">
        <v>0</v>
      </c>
      <c r="N2094" t="s">
        <v>26</v>
      </c>
      <c r="O2094" t="s">
        <v>27</v>
      </c>
      <c r="P2094" t="s">
        <v>35</v>
      </c>
      <c r="Q2094">
        <v>186</v>
      </c>
      <c r="R2094">
        <v>647779</v>
      </c>
    </row>
    <row r="2095" spans="1:18" x14ac:dyDescent="0.3">
      <c r="A2095" t="s">
        <v>4495</v>
      </c>
      <c r="B2095" s="9">
        <v>45602</v>
      </c>
      <c r="C2095" t="s">
        <v>2596</v>
      </c>
      <c r="D2095" t="s">
        <v>2597</v>
      </c>
      <c r="E2095" t="s">
        <v>2616</v>
      </c>
      <c r="F2095" t="s">
        <v>3881</v>
      </c>
      <c r="G2095" t="s">
        <v>4496</v>
      </c>
      <c r="H2095" t="s">
        <v>45</v>
      </c>
      <c r="I2095" t="s">
        <v>46</v>
      </c>
      <c r="J2095">
        <v>12</v>
      </c>
      <c r="K2095">
        <v>31090</v>
      </c>
      <c r="L2095">
        <v>373080</v>
      </c>
      <c r="M2095">
        <v>0</v>
      </c>
      <c r="N2095" t="s">
        <v>26</v>
      </c>
      <c r="O2095">
        <v>1</v>
      </c>
      <c r="P2095" t="s">
        <v>35</v>
      </c>
      <c r="Q2095">
        <v>99</v>
      </c>
      <c r="R2095">
        <v>339514</v>
      </c>
    </row>
    <row r="2096" spans="1:18" x14ac:dyDescent="0.3">
      <c r="A2096" t="s">
        <v>4497</v>
      </c>
      <c r="B2096" s="9">
        <v>45604</v>
      </c>
      <c r="C2096" t="s">
        <v>2596</v>
      </c>
      <c r="D2096" t="s">
        <v>2597</v>
      </c>
      <c r="E2096" t="s">
        <v>2616</v>
      </c>
      <c r="F2096" t="s">
        <v>965</v>
      </c>
      <c r="G2096" t="s">
        <v>27</v>
      </c>
      <c r="H2096" t="s">
        <v>24</v>
      </c>
      <c r="I2096" t="s">
        <v>161</v>
      </c>
      <c r="J2096">
        <v>19</v>
      </c>
      <c r="K2096">
        <v>192595</v>
      </c>
      <c r="L2096">
        <v>3659305</v>
      </c>
      <c r="M2096">
        <v>5</v>
      </c>
      <c r="N2096" t="s">
        <v>26</v>
      </c>
      <c r="O2096" t="s">
        <v>27</v>
      </c>
      <c r="P2096" t="s">
        <v>35</v>
      </c>
      <c r="Q2096">
        <v>119</v>
      </c>
      <c r="R2096">
        <v>1309937</v>
      </c>
    </row>
    <row r="2097" spans="1:18" x14ac:dyDescent="0.3">
      <c r="A2097" t="s">
        <v>4498</v>
      </c>
      <c r="B2097" s="9">
        <v>45604</v>
      </c>
      <c r="C2097" t="s">
        <v>2596</v>
      </c>
      <c r="D2097" t="s">
        <v>2597</v>
      </c>
      <c r="E2097" t="s">
        <v>2616</v>
      </c>
      <c r="F2097" t="s">
        <v>2951</v>
      </c>
      <c r="G2097" t="s">
        <v>4499</v>
      </c>
      <c r="H2097" t="s">
        <v>40</v>
      </c>
      <c r="I2097" t="s">
        <v>70</v>
      </c>
      <c r="J2097">
        <v>9</v>
      </c>
      <c r="K2097">
        <v>11503</v>
      </c>
      <c r="L2097">
        <v>103527</v>
      </c>
      <c r="M2097">
        <v>0</v>
      </c>
      <c r="N2097" t="s">
        <v>27</v>
      </c>
      <c r="O2097">
        <v>4</v>
      </c>
      <c r="P2097" t="s">
        <v>35</v>
      </c>
      <c r="Q2097">
        <v>47</v>
      </c>
      <c r="R2097">
        <v>353716</v>
      </c>
    </row>
    <row r="2098" spans="1:18" x14ac:dyDescent="0.3">
      <c r="A2098" t="s">
        <v>4500</v>
      </c>
      <c r="B2098" s="9">
        <v>45605</v>
      </c>
      <c r="C2098" t="s">
        <v>2596</v>
      </c>
      <c r="D2098" t="s">
        <v>2597</v>
      </c>
      <c r="E2098" t="s">
        <v>2598</v>
      </c>
      <c r="F2098" t="s">
        <v>2140</v>
      </c>
      <c r="G2098" t="s">
        <v>27</v>
      </c>
      <c r="H2098" t="s">
        <v>40</v>
      </c>
      <c r="I2098" t="s">
        <v>171</v>
      </c>
      <c r="J2098">
        <v>16</v>
      </c>
      <c r="K2098">
        <v>3280</v>
      </c>
      <c r="L2098">
        <v>52480</v>
      </c>
      <c r="M2098">
        <v>0</v>
      </c>
      <c r="N2098" t="s">
        <v>26</v>
      </c>
      <c r="O2098">
        <v>3</v>
      </c>
      <c r="P2098" t="s">
        <v>28</v>
      </c>
      <c r="Q2098">
        <v>155</v>
      </c>
      <c r="R2098">
        <v>353716</v>
      </c>
    </row>
    <row r="2099" spans="1:18" x14ac:dyDescent="0.3">
      <c r="A2099" t="s">
        <v>4501</v>
      </c>
      <c r="B2099" s="9">
        <v>45605</v>
      </c>
      <c r="C2099" t="s">
        <v>2596</v>
      </c>
      <c r="D2099" t="s">
        <v>2597</v>
      </c>
      <c r="E2099" t="s">
        <v>2616</v>
      </c>
      <c r="F2099" t="s">
        <v>3499</v>
      </c>
      <c r="G2099" t="s">
        <v>27</v>
      </c>
      <c r="H2099" t="s">
        <v>40</v>
      </c>
      <c r="I2099" t="s">
        <v>51</v>
      </c>
      <c r="J2099">
        <v>11</v>
      </c>
      <c r="K2099">
        <v>15590</v>
      </c>
      <c r="L2099">
        <v>171490</v>
      </c>
      <c r="M2099" t="s">
        <v>27</v>
      </c>
      <c r="N2099" t="s">
        <v>47</v>
      </c>
      <c r="O2099">
        <v>2</v>
      </c>
      <c r="P2099" t="s">
        <v>35</v>
      </c>
      <c r="Q2099">
        <v>70</v>
      </c>
      <c r="R2099">
        <v>353716</v>
      </c>
    </row>
    <row r="2100" spans="1:18" x14ac:dyDescent="0.3">
      <c r="A2100" t="s">
        <v>4502</v>
      </c>
      <c r="B2100" s="9">
        <v>45605</v>
      </c>
      <c r="C2100" t="s">
        <v>2596</v>
      </c>
      <c r="D2100" t="s">
        <v>2597</v>
      </c>
      <c r="E2100" t="s">
        <v>2616</v>
      </c>
      <c r="F2100" t="s">
        <v>1259</v>
      </c>
      <c r="G2100" t="s">
        <v>27</v>
      </c>
      <c r="H2100" t="s">
        <v>32</v>
      </c>
      <c r="I2100" t="s">
        <v>33</v>
      </c>
      <c r="J2100">
        <v>5</v>
      </c>
      <c r="K2100">
        <v>8948</v>
      </c>
      <c r="L2100">
        <v>44740</v>
      </c>
      <c r="M2100">
        <v>10</v>
      </c>
      <c r="N2100" t="s">
        <v>57</v>
      </c>
      <c r="O2100">
        <v>4</v>
      </c>
      <c r="P2100" t="s">
        <v>35</v>
      </c>
      <c r="Q2100">
        <v>186</v>
      </c>
      <c r="R2100">
        <v>670990</v>
      </c>
    </row>
    <row r="2101" spans="1:18" x14ac:dyDescent="0.3">
      <c r="A2101" t="s">
        <v>4503</v>
      </c>
      <c r="B2101" s="9">
        <v>45608</v>
      </c>
      <c r="C2101" t="s">
        <v>2596</v>
      </c>
      <c r="D2101" t="s">
        <v>2597</v>
      </c>
      <c r="E2101" t="s">
        <v>2598</v>
      </c>
      <c r="F2101" t="s">
        <v>1058</v>
      </c>
      <c r="G2101" t="s">
        <v>4504</v>
      </c>
      <c r="H2101" t="s">
        <v>32</v>
      </c>
      <c r="I2101" t="s">
        <v>158</v>
      </c>
      <c r="J2101">
        <v>18</v>
      </c>
      <c r="K2101">
        <v>7367</v>
      </c>
      <c r="L2101">
        <v>132606</v>
      </c>
      <c r="M2101">
        <v>0</v>
      </c>
      <c r="N2101" t="s">
        <v>27</v>
      </c>
      <c r="O2101">
        <v>5</v>
      </c>
      <c r="P2101" t="s">
        <v>35</v>
      </c>
      <c r="Q2101">
        <v>182</v>
      </c>
      <c r="R2101">
        <v>670990</v>
      </c>
    </row>
    <row r="2102" spans="1:18" x14ac:dyDescent="0.3">
      <c r="A2102" t="s">
        <v>4505</v>
      </c>
      <c r="B2102" s="9">
        <v>45608</v>
      </c>
      <c r="C2102" t="s">
        <v>2596</v>
      </c>
      <c r="D2102" t="s">
        <v>2597</v>
      </c>
      <c r="E2102" t="s">
        <v>2616</v>
      </c>
      <c r="F2102" t="s">
        <v>3490</v>
      </c>
      <c r="G2102" t="s">
        <v>4506</v>
      </c>
      <c r="H2102" t="s">
        <v>45</v>
      </c>
      <c r="I2102" t="s">
        <v>181</v>
      </c>
      <c r="J2102">
        <v>6</v>
      </c>
      <c r="K2102">
        <v>34262</v>
      </c>
      <c r="L2102">
        <v>205572</v>
      </c>
      <c r="M2102">
        <v>0</v>
      </c>
      <c r="N2102" t="s">
        <v>34</v>
      </c>
      <c r="O2102">
        <v>2</v>
      </c>
      <c r="P2102" t="s">
        <v>35</v>
      </c>
      <c r="Q2102">
        <v>146</v>
      </c>
      <c r="R2102">
        <v>339514</v>
      </c>
    </row>
    <row r="2103" spans="1:18" x14ac:dyDescent="0.3">
      <c r="A2103" t="s">
        <v>4507</v>
      </c>
      <c r="B2103" s="9">
        <v>45608</v>
      </c>
      <c r="C2103" t="s">
        <v>2596</v>
      </c>
      <c r="D2103" t="s">
        <v>2597</v>
      </c>
      <c r="E2103" t="s">
        <v>2616</v>
      </c>
      <c r="F2103" t="s">
        <v>1834</v>
      </c>
      <c r="G2103" t="s">
        <v>4508</v>
      </c>
      <c r="H2103" t="s">
        <v>32</v>
      </c>
      <c r="I2103" t="s">
        <v>158</v>
      </c>
      <c r="J2103">
        <v>1</v>
      </c>
      <c r="K2103">
        <v>24890</v>
      </c>
      <c r="L2103">
        <v>24890</v>
      </c>
      <c r="M2103">
        <v>15</v>
      </c>
      <c r="N2103" t="s">
        <v>26</v>
      </c>
      <c r="O2103">
        <v>1</v>
      </c>
      <c r="P2103" t="s">
        <v>35</v>
      </c>
      <c r="Q2103">
        <v>154</v>
      </c>
      <c r="R2103">
        <v>670990</v>
      </c>
    </row>
    <row r="2104" spans="1:18" x14ac:dyDescent="0.3">
      <c r="A2104" t="s">
        <v>4509</v>
      </c>
      <c r="B2104" s="9">
        <v>45609</v>
      </c>
      <c r="C2104" t="s">
        <v>2596</v>
      </c>
      <c r="D2104" t="s">
        <v>2597</v>
      </c>
      <c r="E2104" t="s">
        <v>2598</v>
      </c>
      <c r="F2104" t="s">
        <v>1219</v>
      </c>
      <c r="G2104" t="s">
        <v>4510</v>
      </c>
      <c r="H2104" t="s">
        <v>32</v>
      </c>
      <c r="I2104" t="s">
        <v>237</v>
      </c>
      <c r="J2104">
        <v>12</v>
      </c>
      <c r="K2104">
        <v>5951</v>
      </c>
      <c r="L2104">
        <v>71412</v>
      </c>
      <c r="M2104">
        <v>5</v>
      </c>
      <c r="N2104" t="s">
        <v>57</v>
      </c>
      <c r="O2104">
        <v>5</v>
      </c>
      <c r="P2104" t="s">
        <v>35</v>
      </c>
      <c r="Q2104">
        <v>107</v>
      </c>
      <c r="R2104">
        <v>670990</v>
      </c>
    </row>
    <row r="2105" spans="1:18" x14ac:dyDescent="0.3">
      <c r="A2105" t="s">
        <v>4511</v>
      </c>
      <c r="B2105" s="9">
        <v>45610</v>
      </c>
      <c r="C2105" t="s">
        <v>2596</v>
      </c>
      <c r="D2105" t="s">
        <v>2597</v>
      </c>
      <c r="E2105" t="s">
        <v>2598</v>
      </c>
      <c r="F2105" t="s">
        <v>3388</v>
      </c>
      <c r="G2105" t="s">
        <v>4512</v>
      </c>
      <c r="H2105" t="s">
        <v>45</v>
      </c>
      <c r="I2105" t="s">
        <v>181</v>
      </c>
      <c r="J2105">
        <v>2</v>
      </c>
      <c r="K2105">
        <v>35033</v>
      </c>
      <c r="L2105">
        <v>70066</v>
      </c>
      <c r="M2105">
        <v>0</v>
      </c>
      <c r="N2105" t="s">
        <v>57</v>
      </c>
      <c r="O2105" t="s">
        <v>27</v>
      </c>
      <c r="P2105" t="s">
        <v>35</v>
      </c>
      <c r="Q2105">
        <v>37</v>
      </c>
      <c r="R2105">
        <v>339514</v>
      </c>
    </row>
    <row r="2106" spans="1:18" x14ac:dyDescent="0.3">
      <c r="A2106" t="s">
        <v>4513</v>
      </c>
      <c r="B2106" s="9">
        <v>45610</v>
      </c>
      <c r="C2106" t="s">
        <v>2596</v>
      </c>
      <c r="D2106" t="s">
        <v>2597</v>
      </c>
      <c r="E2106" t="s">
        <v>2598</v>
      </c>
      <c r="F2106" t="s">
        <v>2970</v>
      </c>
      <c r="G2106" t="s">
        <v>27</v>
      </c>
      <c r="H2106" t="s">
        <v>32</v>
      </c>
      <c r="I2106" t="s">
        <v>33</v>
      </c>
      <c r="J2106">
        <v>19</v>
      </c>
      <c r="K2106">
        <v>7992</v>
      </c>
      <c r="L2106">
        <v>151848</v>
      </c>
      <c r="M2106">
        <v>20</v>
      </c>
      <c r="N2106" t="s">
        <v>47</v>
      </c>
      <c r="O2106">
        <v>5</v>
      </c>
      <c r="P2106" t="s">
        <v>28</v>
      </c>
      <c r="Q2106">
        <v>112</v>
      </c>
      <c r="R2106">
        <v>670990</v>
      </c>
    </row>
    <row r="2107" spans="1:18" x14ac:dyDescent="0.3">
      <c r="A2107" t="s">
        <v>4514</v>
      </c>
      <c r="B2107" s="9">
        <v>45610</v>
      </c>
      <c r="C2107" t="s">
        <v>2596</v>
      </c>
      <c r="D2107" t="s">
        <v>2597</v>
      </c>
      <c r="E2107" t="s">
        <v>2598</v>
      </c>
      <c r="F2107" t="s">
        <v>842</v>
      </c>
      <c r="G2107" t="s">
        <v>4515</v>
      </c>
      <c r="H2107" t="s">
        <v>24</v>
      </c>
      <c r="I2107" t="s">
        <v>92</v>
      </c>
      <c r="J2107">
        <v>8</v>
      </c>
      <c r="K2107">
        <v>344878</v>
      </c>
      <c r="L2107">
        <v>2759024</v>
      </c>
      <c r="M2107">
        <v>5</v>
      </c>
      <c r="N2107" t="s">
        <v>27</v>
      </c>
      <c r="O2107">
        <v>3</v>
      </c>
      <c r="P2107" t="s">
        <v>35</v>
      </c>
      <c r="Q2107">
        <v>159</v>
      </c>
      <c r="R2107">
        <v>1309937</v>
      </c>
    </row>
    <row r="2108" spans="1:18" x14ac:dyDescent="0.3">
      <c r="A2108" t="s">
        <v>4516</v>
      </c>
      <c r="B2108" s="9">
        <v>45610</v>
      </c>
      <c r="C2108" t="s">
        <v>2596</v>
      </c>
      <c r="D2108" t="s">
        <v>2597</v>
      </c>
      <c r="E2108" t="s">
        <v>2598</v>
      </c>
      <c r="F2108" t="s">
        <v>2078</v>
      </c>
      <c r="G2108" t="s">
        <v>4517</v>
      </c>
      <c r="H2108" t="s">
        <v>24</v>
      </c>
      <c r="I2108" t="s">
        <v>61</v>
      </c>
      <c r="J2108">
        <v>12</v>
      </c>
      <c r="K2108">
        <v>214842</v>
      </c>
      <c r="L2108">
        <v>2578104</v>
      </c>
      <c r="M2108">
        <v>15</v>
      </c>
      <c r="N2108" t="s">
        <v>47</v>
      </c>
      <c r="O2108">
        <v>4</v>
      </c>
      <c r="P2108" t="s">
        <v>35</v>
      </c>
      <c r="Q2108">
        <v>108</v>
      </c>
      <c r="R2108">
        <v>1309937</v>
      </c>
    </row>
    <row r="2109" spans="1:18" x14ac:dyDescent="0.3">
      <c r="A2109" t="s">
        <v>4518</v>
      </c>
      <c r="B2109" s="9">
        <v>45611</v>
      </c>
      <c r="C2109" t="s">
        <v>2596</v>
      </c>
      <c r="D2109" t="s">
        <v>2597</v>
      </c>
      <c r="E2109" t="s">
        <v>2616</v>
      </c>
      <c r="F2109" t="s">
        <v>1654</v>
      </c>
      <c r="G2109" t="s">
        <v>4519</v>
      </c>
      <c r="H2109" t="s">
        <v>45</v>
      </c>
      <c r="I2109" t="s">
        <v>130</v>
      </c>
      <c r="J2109">
        <v>12</v>
      </c>
      <c r="K2109">
        <v>40168</v>
      </c>
      <c r="L2109">
        <v>482016</v>
      </c>
      <c r="M2109">
        <v>20</v>
      </c>
      <c r="N2109" t="s">
        <v>34</v>
      </c>
      <c r="O2109">
        <v>2</v>
      </c>
      <c r="P2109" t="s">
        <v>28</v>
      </c>
      <c r="Q2109">
        <v>55</v>
      </c>
      <c r="R2109">
        <v>339514</v>
      </c>
    </row>
    <row r="2110" spans="1:18" x14ac:dyDescent="0.3">
      <c r="A2110" t="s">
        <v>4520</v>
      </c>
      <c r="B2110" s="9">
        <v>45611</v>
      </c>
      <c r="C2110" t="s">
        <v>2596</v>
      </c>
      <c r="D2110" t="s">
        <v>2597</v>
      </c>
      <c r="E2110" t="s">
        <v>2598</v>
      </c>
      <c r="F2110" t="s">
        <v>1306</v>
      </c>
      <c r="G2110" t="s">
        <v>27</v>
      </c>
      <c r="H2110" t="s">
        <v>24</v>
      </c>
      <c r="I2110" t="s">
        <v>92</v>
      </c>
      <c r="J2110">
        <v>2</v>
      </c>
      <c r="K2110">
        <v>245631</v>
      </c>
      <c r="L2110">
        <v>491262</v>
      </c>
      <c r="M2110">
        <v>20</v>
      </c>
      <c r="N2110" t="s">
        <v>26</v>
      </c>
      <c r="O2110">
        <v>3</v>
      </c>
      <c r="P2110" t="s">
        <v>35</v>
      </c>
      <c r="Q2110">
        <v>38</v>
      </c>
      <c r="R2110">
        <v>1309937</v>
      </c>
    </row>
    <row r="2111" spans="1:18" x14ac:dyDescent="0.3">
      <c r="A2111" t="s">
        <v>4521</v>
      </c>
      <c r="B2111" s="9">
        <v>45611</v>
      </c>
      <c r="C2111" t="s">
        <v>2596</v>
      </c>
      <c r="D2111" t="s">
        <v>2597</v>
      </c>
      <c r="E2111" t="s">
        <v>2598</v>
      </c>
      <c r="F2111" t="s">
        <v>1399</v>
      </c>
      <c r="G2111" t="s">
        <v>27</v>
      </c>
      <c r="H2111" t="s">
        <v>24</v>
      </c>
      <c r="I2111" t="s">
        <v>56</v>
      </c>
      <c r="J2111">
        <v>14</v>
      </c>
      <c r="K2111">
        <v>108291</v>
      </c>
      <c r="L2111">
        <v>1516074</v>
      </c>
      <c r="M2111">
        <v>15</v>
      </c>
      <c r="N2111" t="s">
        <v>27</v>
      </c>
      <c r="O2111" t="s">
        <v>27</v>
      </c>
      <c r="P2111" t="s">
        <v>35</v>
      </c>
      <c r="Q2111">
        <v>12</v>
      </c>
      <c r="R2111">
        <v>1309937</v>
      </c>
    </row>
    <row r="2112" spans="1:18" x14ac:dyDescent="0.3">
      <c r="A2112" t="s">
        <v>4522</v>
      </c>
      <c r="B2112" s="9">
        <v>45612</v>
      </c>
      <c r="C2112" t="s">
        <v>2596</v>
      </c>
      <c r="D2112" t="s">
        <v>2597</v>
      </c>
      <c r="E2112" t="s">
        <v>2598</v>
      </c>
      <c r="F2112" t="s">
        <v>592</v>
      </c>
      <c r="G2112" t="s">
        <v>4523</v>
      </c>
      <c r="H2112" t="s">
        <v>24</v>
      </c>
      <c r="I2112" t="s">
        <v>174</v>
      </c>
      <c r="J2112">
        <v>15</v>
      </c>
      <c r="K2112">
        <v>29796</v>
      </c>
      <c r="L2112">
        <v>446940</v>
      </c>
      <c r="M2112">
        <v>10</v>
      </c>
      <c r="N2112" t="s">
        <v>26</v>
      </c>
      <c r="O2112">
        <v>7</v>
      </c>
      <c r="P2112" t="s">
        <v>35</v>
      </c>
      <c r="Q2112">
        <v>76</v>
      </c>
      <c r="R2112">
        <v>1309937</v>
      </c>
    </row>
    <row r="2113" spans="1:18" x14ac:dyDescent="0.3">
      <c r="A2113" t="s">
        <v>4524</v>
      </c>
      <c r="B2113" s="9">
        <v>45613</v>
      </c>
      <c r="C2113" t="s">
        <v>2596</v>
      </c>
      <c r="D2113" t="s">
        <v>2597</v>
      </c>
      <c r="E2113" t="s">
        <v>2598</v>
      </c>
      <c r="F2113" t="s">
        <v>2853</v>
      </c>
      <c r="G2113" t="s">
        <v>27</v>
      </c>
      <c r="H2113" t="s">
        <v>45</v>
      </c>
      <c r="I2113" t="s">
        <v>74</v>
      </c>
      <c r="J2113">
        <v>14</v>
      </c>
      <c r="K2113">
        <v>40759</v>
      </c>
      <c r="L2113">
        <v>570626</v>
      </c>
      <c r="M2113">
        <v>0</v>
      </c>
      <c r="N2113" t="s">
        <v>26</v>
      </c>
      <c r="O2113">
        <v>4</v>
      </c>
      <c r="P2113" t="s">
        <v>35</v>
      </c>
      <c r="Q2113">
        <v>35</v>
      </c>
      <c r="R2113">
        <v>339514</v>
      </c>
    </row>
    <row r="2114" spans="1:18" x14ac:dyDescent="0.3">
      <c r="A2114" t="s">
        <v>4525</v>
      </c>
      <c r="B2114" s="9">
        <v>45613</v>
      </c>
      <c r="C2114" t="s">
        <v>2596</v>
      </c>
      <c r="D2114" t="s">
        <v>2597</v>
      </c>
      <c r="E2114" t="s">
        <v>2598</v>
      </c>
      <c r="F2114" t="s">
        <v>3504</v>
      </c>
      <c r="G2114" t="s">
        <v>27</v>
      </c>
      <c r="H2114" t="s">
        <v>45</v>
      </c>
      <c r="I2114" t="s">
        <v>98</v>
      </c>
      <c r="J2114">
        <v>8</v>
      </c>
      <c r="K2114">
        <v>32029</v>
      </c>
      <c r="L2114">
        <v>256232</v>
      </c>
      <c r="M2114">
        <v>10</v>
      </c>
      <c r="N2114" t="s">
        <v>26</v>
      </c>
      <c r="O2114">
        <v>1</v>
      </c>
      <c r="P2114" t="s">
        <v>28</v>
      </c>
      <c r="Q2114">
        <v>146</v>
      </c>
      <c r="R2114">
        <v>339514</v>
      </c>
    </row>
    <row r="2115" spans="1:18" x14ac:dyDescent="0.3">
      <c r="A2115" t="s">
        <v>4526</v>
      </c>
      <c r="B2115" s="9">
        <v>45613</v>
      </c>
      <c r="C2115" t="s">
        <v>2596</v>
      </c>
      <c r="D2115" t="s">
        <v>2597</v>
      </c>
      <c r="E2115" t="s">
        <v>2616</v>
      </c>
      <c r="F2115" t="s">
        <v>188</v>
      </c>
      <c r="G2115" t="s">
        <v>4527</v>
      </c>
      <c r="H2115" t="s">
        <v>40</v>
      </c>
      <c r="I2115" t="s">
        <v>137</v>
      </c>
      <c r="J2115">
        <v>3</v>
      </c>
      <c r="K2115">
        <v>5854</v>
      </c>
      <c r="L2115">
        <v>17562</v>
      </c>
      <c r="M2115">
        <v>20</v>
      </c>
      <c r="N2115" t="s">
        <v>57</v>
      </c>
      <c r="O2115">
        <v>2</v>
      </c>
      <c r="P2115" t="s">
        <v>28</v>
      </c>
      <c r="Q2115">
        <v>81</v>
      </c>
      <c r="R2115">
        <v>353716</v>
      </c>
    </row>
    <row r="2116" spans="1:18" x14ac:dyDescent="0.3">
      <c r="A2116" t="s">
        <v>4528</v>
      </c>
      <c r="B2116" s="9">
        <v>45614</v>
      </c>
      <c r="C2116" t="s">
        <v>2596</v>
      </c>
      <c r="D2116" t="s">
        <v>2597</v>
      </c>
      <c r="E2116" t="s">
        <v>2616</v>
      </c>
      <c r="F2116" t="s">
        <v>1660</v>
      </c>
      <c r="G2116" t="s">
        <v>4529</v>
      </c>
      <c r="H2116" t="s">
        <v>45</v>
      </c>
      <c r="I2116" t="s">
        <v>46</v>
      </c>
      <c r="J2116">
        <v>7</v>
      </c>
      <c r="K2116">
        <v>33123</v>
      </c>
      <c r="L2116">
        <v>231861</v>
      </c>
      <c r="M2116" t="s">
        <v>27</v>
      </c>
      <c r="N2116" t="s">
        <v>27</v>
      </c>
      <c r="O2116" t="s">
        <v>27</v>
      </c>
      <c r="P2116" t="s">
        <v>35</v>
      </c>
      <c r="Q2116">
        <v>8</v>
      </c>
      <c r="R2116">
        <v>339514</v>
      </c>
    </row>
    <row r="2117" spans="1:18" x14ac:dyDescent="0.3">
      <c r="A2117" t="s">
        <v>4530</v>
      </c>
      <c r="B2117" s="9">
        <v>45615</v>
      </c>
      <c r="C2117" t="s">
        <v>2596</v>
      </c>
      <c r="D2117" t="s">
        <v>2597</v>
      </c>
      <c r="E2117" t="s">
        <v>2598</v>
      </c>
      <c r="F2117" t="s">
        <v>2108</v>
      </c>
      <c r="G2117" t="s">
        <v>4531</v>
      </c>
      <c r="H2117" t="s">
        <v>24</v>
      </c>
      <c r="I2117" t="s">
        <v>174</v>
      </c>
      <c r="J2117">
        <v>12</v>
      </c>
      <c r="K2117">
        <v>338489</v>
      </c>
      <c r="L2117">
        <v>4061868</v>
      </c>
      <c r="M2117">
        <v>0</v>
      </c>
      <c r="N2117" t="s">
        <v>57</v>
      </c>
      <c r="O2117">
        <v>1</v>
      </c>
      <c r="P2117" t="s">
        <v>28</v>
      </c>
      <c r="Q2117">
        <v>41</v>
      </c>
      <c r="R2117">
        <v>1309937</v>
      </c>
    </row>
    <row r="2118" spans="1:18" x14ac:dyDescent="0.3">
      <c r="A2118" t="s">
        <v>4532</v>
      </c>
      <c r="B2118" s="9">
        <v>45615</v>
      </c>
      <c r="C2118" t="s">
        <v>2596</v>
      </c>
      <c r="D2118" t="s">
        <v>2597</v>
      </c>
      <c r="E2118" t="s">
        <v>2598</v>
      </c>
      <c r="F2118" t="s">
        <v>531</v>
      </c>
      <c r="G2118" t="s">
        <v>4533</v>
      </c>
      <c r="H2118" t="s">
        <v>32</v>
      </c>
      <c r="I2118" t="s">
        <v>33</v>
      </c>
      <c r="J2118">
        <v>13</v>
      </c>
      <c r="K2118">
        <v>8442</v>
      </c>
      <c r="L2118">
        <v>109746</v>
      </c>
      <c r="M2118">
        <v>0</v>
      </c>
      <c r="N2118" t="s">
        <v>47</v>
      </c>
      <c r="O2118">
        <v>4</v>
      </c>
      <c r="P2118" t="s">
        <v>27</v>
      </c>
      <c r="Q2118">
        <v>198</v>
      </c>
      <c r="R2118">
        <v>670990</v>
      </c>
    </row>
    <row r="2119" spans="1:18" x14ac:dyDescent="0.3">
      <c r="A2119" t="s">
        <v>4534</v>
      </c>
      <c r="B2119" s="9">
        <v>45615</v>
      </c>
      <c r="C2119" t="s">
        <v>2596</v>
      </c>
      <c r="D2119" t="s">
        <v>2597</v>
      </c>
      <c r="E2119" t="s">
        <v>2598</v>
      </c>
      <c r="F2119" t="s">
        <v>94</v>
      </c>
      <c r="G2119" t="s">
        <v>4535</v>
      </c>
      <c r="H2119" t="s">
        <v>32</v>
      </c>
      <c r="I2119" t="s">
        <v>141</v>
      </c>
      <c r="J2119">
        <v>13</v>
      </c>
      <c r="K2119">
        <v>9192</v>
      </c>
      <c r="L2119">
        <v>119496</v>
      </c>
      <c r="M2119" t="s">
        <v>27</v>
      </c>
      <c r="N2119" t="s">
        <v>34</v>
      </c>
      <c r="O2119">
        <v>3</v>
      </c>
      <c r="P2119" t="s">
        <v>28</v>
      </c>
      <c r="Q2119">
        <v>197</v>
      </c>
      <c r="R2119">
        <v>670990</v>
      </c>
    </row>
    <row r="2120" spans="1:18" x14ac:dyDescent="0.3">
      <c r="A2120" t="s">
        <v>4536</v>
      </c>
      <c r="B2120" s="9">
        <v>45616</v>
      </c>
      <c r="C2120" t="s">
        <v>2596</v>
      </c>
      <c r="D2120" t="s">
        <v>2597</v>
      </c>
      <c r="E2120" t="s">
        <v>2616</v>
      </c>
      <c r="F2120" t="s">
        <v>1624</v>
      </c>
      <c r="G2120" t="s">
        <v>4537</v>
      </c>
      <c r="H2120" t="s">
        <v>24</v>
      </c>
      <c r="I2120" t="s">
        <v>92</v>
      </c>
      <c r="J2120">
        <v>2</v>
      </c>
      <c r="K2120">
        <v>194359</v>
      </c>
      <c r="L2120">
        <v>388718</v>
      </c>
      <c r="M2120">
        <v>0</v>
      </c>
      <c r="N2120" t="s">
        <v>57</v>
      </c>
      <c r="O2120">
        <v>2</v>
      </c>
      <c r="P2120" t="s">
        <v>35</v>
      </c>
      <c r="Q2120">
        <v>102</v>
      </c>
      <c r="R2120">
        <v>1309937</v>
      </c>
    </row>
    <row r="2121" spans="1:18" x14ac:dyDescent="0.3">
      <c r="A2121" t="s">
        <v>4538</v>
      </c>
      <c r="B2121" s="9">
        <v>45616</v>
      </c>
      <c r="C2121" t="s">
        <v>2596</v>
      </c>
      <c r="D2121" t="s">
        <v>2597</v>
      </c>
      <c r="E2121" t="s">
        <v>2616</v>
      </c>
      <c r="F2121" t="s">
        <v>455</v>
      </c>
      <c r="G2121" t="s">
        <v>27</v>
      </c>
      <c r="H2121" t="s">
        <v>24</v>
      </c>
      <c r="I2121" t="s">
        <v>161</v>
      </c>
      <c r="J2121">
        <v>14</v>
      </c>
      <c r="K2121">
        <v>106535</v>
      </c>
      <c r="L2121">
        <v>1491490</v>
      </c>
      <c r="M2121">
        <v>20</v>
      </c>
      <c r="N2121" t="s">
        <v>47</v>
      </c>
      <c r="O2121">
        <v>2</v>
      </c>
      <c r="P2121" t="s">
        <v>35</v>
      </c>
      <c r="Q2121">
        <v>25</v>
      </c>
      <c r="R2121">
        <v>1309937</v>
      </c>
    </row>
    <row r="2122" spans="1:18" x14ac:dyDescent="0.3">
      <c r="A2122" t="s">
        <v>4539</v>
      </c>
      <c r="B2122" s="9">
        <v>45616</v>
      </c>
      <c r="C2122" t="s">
        <v>2596</v>
      </c>
      <c r="D2122" t="s">
        <v>2597</v>
      </c>
      <c r="E2122" t="s">
        <v>2352</v>
      </c>
      <c r="F2122" t="s">
        <v>871</v>
      </c>
      <c r="G2122" t="s">
        <v>27</v>
      </c>
      <c r="H2122" t="s">
        <v>24</v>
      </c>
      <c r="I2122" t="s">
        <v>61</v>
      </c>
      <c r="J2122">
        <v>19</v>
      </c>
      <c r="K2122">
        <v>194024</v>
      </c>
      <c r="L2122">
        <v>3686456</v>
      </c>
      <c r="M2122">
        <v>0</v>
      </c>
      <c r="N2122" t="s">
        <v>27</v>
      </c>
      <c r="O2122">
        <v>2</v>
      </c>
      <c r="P2122" t="s">
        <v>35</v>
      </c>
      <c r="Q2122">
        <v>83</v>
      </c>
      <c r="R2122">
        <v>1309937</v>
      </c>
    </row>
    <row r="2123" spans="1:18" x14ac:dyDescent="0.3">
      <c r="A2123" t="s">
        <v>4540</v>
      </c>
      <c r="B2123" s="9">
        <v>45617</v>
      </c>
      <c r="C2123" t="s">
        <v>2596</v>
      </c>
      <c r="D2123" t="s">
        <v>2597</v>
      </c>
      <c r="E2123" t="s">
        <v>2352</v>
      </c>
      <c r="F2123" t="s">
        <v>2391</v>
      </c>
      <c r="G2123" t="s">
        <v>4541</v>
      </c>
      <c r="H2123" t="s">
        <v>32</v>
      </c>
      <c r="I2123" t="s">
        <v>113</v>
      </c>
      <c r="J2123">
        <v>17</v>
      </c>
      <c r="K2123">
        <v>22402</v>
      </c>
      <c r="L2123">
        <v>380834</v>
      </c>
      <c r="M2123">
        <v>0</v>
      </c>
      <c r="N2123" t="s">
        <v>34</v>
      </c>
      <c r="O2123" t="s">
        <v>27</v>
      </c>
      <c r="P2123" t="s">
        <v>35</v>
      </c>
      <c r="Q2123">
        <v>147</v>
      </c>
      <c r="R2123">
        <v>670990</v>
      </c>
    </row>
    <row r="2124" spans="1:18" x14ac:dyDescent="0.3">
      <c r="A2124" t="s">
        <v>4542</v>
      </c>
      <c r="B2124" s="9">
        <v>45617</v>
      </c>
      <c r="C2124" t="s">
        <v>2596</v>
      </c>
      <c r="D2124" t="s">
        <v>2597</v>
      </c>
      <c r="E2124" t="s">
        <v>2616</v>
      </c>
      <c r="F2124" t="s">
        <v>341</v>
      </c>
      <c r="G2124" t="s">
        <v>4543</v>
      </c>
      <c r="H2124" t="s">
        <v>32</v>
      </c>
      <c r="I2124" t="s">
        <v>95</v>
      </c>
      <c r="J2124">
        <v>4</v>
      </c>
      <c r="K2124">
        <v>22945</v>
      </c>
      <c r="L2124">
        <v>91780</v>
      </c>
      <c r="M2124">
        <v>0</v>
      </c>
      <c r="N2124" t="s">
        <v>34</v>
      </c>
      <c r="O2124">
        <v>1</v>
      </c>
      <c r="P2124" t="s">
        <v>35</v>
      </c>
      <c r="Q2124">
        <v>199</v>
      </c>
      <c r="R2124">
        <v>670990</v>
      </c>
    </row>
    <row r="2125" spans="1:18" x14ac:dyDescent="0.3">
      <c r="A2125" t="s">
        <v>4544</v>
      </c>
      <c r="B2125" s="9">
        <v>45617</v>
      </c>
      <c r="C2125" t="s">
        <v>2596</v>
      </c>
      <c r="D2125" t="s">
        <v>2597</v>
      </c>
      <c r="E2125" t="s">
        <v>2616</v>
      </c>
      <c r="F2125" t="s">
        <v>1595</v>
      </c>
      <c r="G2125" t="s">
        <v>4545</v>
      </c>
      <c r="H2125" t="s">
        <v>40</v>
      </c>
      <c r="I2125" t="s">
        <v>106</v>
      </c>
      <c r="J2125">
        <v>6</v>
      </c>
      <c r="K2125">
        <v>11989</v>
      </c>
      <c r="L2125">
        <v>71934</v>
      </c>
      <c r="M2125" t="s">
        <v>27</v>
      </c>
      <c r="N2125" t="s">
        <v>57</v>
      </c>
      <c r="O2125">
        <v>2</v>
      </c>
      <c r="P2125" t="s">
        <v>35</v>
      </c>
      <c r="Q2125">
        <v>40</v>
      </c>
      <c r="R2125">
        <v>353716</v>
      </c>
    </row>
    <row r="2126" spans="1:18" x14ac:dyDescent="0.3">
      <c r="A2126" t="s">
        <v>4546</v>
      </c>
      <c r="B2126" s="9">
        <v>45619</v>
      </c>
      <c r="C2126" t="s">
        <v>2596</v>
      </c>
      <c r="D2126" t="s">
        <v>2597</v>
      </c>
      <c r="E2126" t="s">
        <v>2616</v>
      </c>
      <c r="F2126" t="s">
        <v>1500</v>
      </c>
      <c r="G2126" t="s">
        <v>4547</v>
      </c>
      <c r="H2126" t="s">
        <v>40</v>
      </c>
      <c r="I2126" t="s">
        <v>51</v>
      </c>
      <c r="J2126">
        <v>18</v>
      </c>
      <c r="K2126">
        <v>1944</v>
      </c>
      <c r="L2126">
        <v>34992</v>
      </c>
      <c r="M2126">
        <v>0</v>
      </c>
      <c r="N2126" t="s">
        <v>57</v>
      </c>
      <c r="O2126">
        <v>4</v>
      </c>
      <c r="P2126" t="s">
        <v>35</v>
      </c>
      <c r="Q2126">
        <v>54</v>
      </c>
      <c r="R2126">
        <v>353716</v>
      </c>
    </row>
    <row r="2127" spans="1:18" x14ac:dyDescent="0.3">
      <c r="A2127" t="s">
        <v>4548</v>
      </c>
      <c r="B2127" s="9">
        <v>45620</v>
      </c>
      <c r="C2127" t="s">
        <v>2596</v>
      </c>
      <c r="D2127" t="s">
        <v>2597</v>
      </c>
      <c r="E2127" t="s">
        <v>2598</v>
      </c>
      <c r="F2127" t="s">
        <v>2327</v>
      </c>
      <c r="G2127" t="s">
        <v>4549</v>
      </c>
      <c r="H2127" t="s">
        <v>45</v>
      </c>
      <c r="I2127" t="s">
        <v>46</v>
      </c>
      <c r="J2127">
        <v>2</v>
      </c>
      <c r="K2127">
        <v>37297</v>
      </c>
      <c r="L2127">
        <v>74594</v>
      </c>
      <c r="M2127">
        <v>5</v>
      </c>
      <c r="N2127" t="s">
        <v>57</v>
      </c>
      <c r="O2127">
        <v>0</v>
      </c>
      <c r="P2127" t="s">
        <v>35</v>
      </c>
      <c r="Q2127">
        <v>98</v>
      </c>
      <c r="R2127">
        <v>339514</v>
      </c>
    </row>
    <row r="2128" spans="1:18" x14ac:dyDescent="0.3">
      <c r="A2128" t="s">
        <v>4550</v>
      </c>
      <c r="B2128" s="9">
        <v>45620</v>
      </c>
      <c r="C2128" t="s">
        <v>2596</v>
      </c>
      <c r="D2128" t="s">
        <v>2597</v>
      </c>
      <c r="E2128" t="s">
        <v>2616</v>
      </c>
      <c r="F2128" t="s">
        <v>1205</v>
      </c>
      <c r="G2128" t="s">
        <v>4551</v>
      </c>
      <c r="H2128" t="s">
        <v>24</v>
      </c>
      <c r="I2128" t="s">
        <v>56</v>
      </c>
      <c r="J2128">
        <v>8</v>
      </c>
      <c r="K2128">
        <v>305163</v>
      </c>
      <c r="L2128">
        <v>2441304</v>
      </c>
      <c r="M2128">
        <v>0</v>
      </c>
      <c r="N2128" t="s">
        <v>27</v>
      </c>
      <c r="O2128">
        <v>3</v>
      </c>
      <c r="P2128" t="s">
        <v>35</v>
      </c>
      <c r="Q2128">
        <v>146</v>
      </c>
      <c r="R2128">
        <v>1309937</v>
      </c>
    </row>
    <row r="2129" spans="1:18" x14ac:dyDescent="0.3">
      <c r="A2129" t="s">
        <v>4552</v>
      </c>
      <c r="B2129" s="9">
        <v>45621</v>
      </c>
      <c r="C2129" t="s">
        <v>2596</v>
      </c>
      <c r="D2129" t="s">
        <v>2597</v>
      </c>
      <c r="E2129" t="s">
        <v>2616</v>
      </c>
      <c r="F2129" t="s">
        <v>556</v>
      </c>
      <c r="G2129" t="s">
        <v>27</v>
      </c>
      <c r="H2129" t="s">
        <v>24</v>
      </c>
      <c r="I2129" t="s">
        <v>161</v>
      </c>
      <c r="J2129">
        <v>17</v>
      </c>
      <c r="K2129">
        <v>190609</v>
      </c>
      <c r="L2129">
        <v>3240353</v>
      </c>
      <c r="M2129">
        <v>10</v>
      </c>
      <c r="N2129" t="s">
        <v>57</v>
      </c>
      <c r="O2129">
        <v>4</v>
      </c>
      <c r="P2129" t="s">
        <v>35</v>
      </c>
      <c r="Q2129">
        <v>173</v>
      </c>
      <c r="R2129">
        <v>1309937</v>
      </c>
    </row>
    <row r="2130" spans="1:18" x14ac:dyDescent="0.3">
      <c r="A2130" t="s">
        <v>4553</v>
      </c>
      <c r="B2130" s="9">
        <v>45621</v>
      </c>
      <c r="C2130" t="s">
        <v>2596</v>
      </c>
      <c r="D2130" t="s">
        <v>2597</v>
      </c>
      <c r="E2130" t="s">
        <v>2616</v>
      </c>
      <c r="F2130" t="s">
        <v>1132</v>
      </c>
      <c r="G2130" t="s">
        <v>4554</v>
      </c>
      <c r="H2130" t="s">
        <v>40</v>
      </c>
      <c r="I2130" t="s">
        <v>106</v>
      </c>
      <c r="J2130">
        <v>10</v>
      </c>
      <c r="K2130">
        <v>5355</v>
      </c>
      <c r="L2130">
        <v>53550</v>
      </c>
      <c r="M2130">
        <v>10</v>
      </c>
      <c r="N2130" t="s">
        <v>57</v>
      </c>
      <c r="O2130">
        <v>5</v>
      </c>
      <c r="P2130" t="s">
        <v>35</v>
      </c>
      <c r="Q2130">
        <v>127</v>
      </c>
      <c r="R2130">
        <v>353716</v>
      </c>
    </row>
    <row r="2131" spans="1:18" x14ac:dyDescent="0.3">
      <c r="A2131" t="s">
        <v>4555</v>
      </c>
      <c r="B2131" s="9">
        <v>45622</v>
      </c>
      <c r="C2131" t="s">
        <v>2596</v>
      </c>
      <c r="D2131" t="s">
        <v>2597</v>
      </c>
      <c r="E2131" t="s">
        <v>2598</v>
      </c>
      <c r="F2131" t="s">
        <v>196</v>
      </c>
      <c r="G2131" t="s">
        <v>4556</v>
      </c>
      <c r="H2131" t="s">
        <v>45</v>
      </c>
      <c r="I2131" t="s">
        <v>211</v>
      </c>
      <c r="J2131">
        <v>4</v>
      </c>
      <c r="K2131">
        <v>17854</v>
      </c>
      <c r="L2131">
        <v>71416</v>
      </c>
      <c r="M2131">
        <v>0</v>
      </c>
      <c r="N2131" t="s">
        <v>34</v>
      </c>
      <c r="O2131">
        <v>2</v>
      </c>
      <c r="P2131" t="s">
        <v>35</v>
      </c>
      <c r="Q2131">
        <v>127</v>
      </c>
      <c r="R2131">
        <v>339514</v>
      </c>
    </row>
    <row r="2132" spans="1:18" x14ac:dyDescent="0.3">
      <c r="A2132" t="s">
        <v>4557</v>
      </c>
      <c r="B2132" s="9">
        <v>45623</v>
      </c>
      <c r="C2132" t="s">
        <v>2596</v>
      </c>
      <c r="D2132" t="s">
        <v>2597</v>
      </c>
      <c r="E2132" t="s">
        <v>2616</v>
      </c>
      <c r="F2132" t="s">
        <v>510</v>
      </c>
      <c r="G2132" t="s">
        <v>4558</v>
      </c>
      <c r="H2132" t="s">
        <v>45</v>
      </c>
      <c r="I2132" t="s">
        <v>74</v>
      </c>
      <c r="J2132">
        <v>2</v>
      </c>
      <c r="K2132">
        <v>15798</v>
      </c>
      <c r="L2132">
        <v>31596</v>
      </c>
      <c r="M2132">
        <v>0</v>
      </c>
      <c r="N2132" t="s">
        <v>26</v>
      </c>
      <c r="O2132">
        <v>4</v>
      </c>
      <c r="P2132" t="s">
        <v>35</v>
      </c>
      <c r="Q2132">
        <v>175</v>
      </c>
      <c r="R2132">
        <v>339514</v>
      </c>
    </row>
    <row r="2133" spans="1:18" x14ac:dyDescent="0.3">
      <c r="A2133" t="s">
        <v>4559</v>
      </c>
      <c r="B2133" s="9">
        <v>45624</v>
      </c>
      <c r="C2133" t="s">
        <v>2596</v>
      </c>
      <c r="D2133" t="s">
        <v>2597</v>
      </c>
      <c r="E2133" t="s">
        <v>2616</v>
      </c>
      <c r="F2133" t="s">
        <v>324</v>
      </c>
      <c r="G2133" t="s">
        <v>4560</v>
      </c>
      <c r="H2133" t="s">
        <v>45</v>
      </c>
      <c r="I2133" t="s">
        <v>181</v>
      </c>
      <c r="J2133">
        <v>12</v>
      </c>
      <c r="K2133">
        <v>43906</v>
      </c>
      <c r="L2133">
        <v>526872</v>
      </c>
      <c r="M2133">
        <v>5</v>
      </c>
      <c r="N2133" t="s">
        <v>34</v>
      </c>
      <c r="O2133">
        <v>3</v>
      </c>
      <c r="P2133" t="s">
        <v>35</v>
      </c>
      <c r="Q2133">
        <v>196</v>
      </c>
      <c r="R2133">
        <v>339514</v>
      </c>
    </row>
    <row r="2134" spans="1:18" x14ac:dyDescent="0.3">
      <c r="A2134" t="s">
        <v>4561</v>
      </c>
      <c r="B2134" s="9">
        <v>45624</v>
      </c>
      <c r="C2134" t="s">
        <v>2596</v>
      </c>
      <c r="D2134" t="s">
        <v>2597</v>
      </c>
      <c r="E2134" t="s">
        <v>2352</v>
      </c>
      <c r="F2134" t="s">
        <v>1992</v>
      </c>
      <c r="G2134" t="s">
        <v>4562</v>
      </c>
      <c r="H2134" t="s">
        <v>24</v>
      </c>
      <c r="I2134" t="s">
        <v>61</v>
      </c>
      <c r="J2134">
        <v>18</v>
      </c>
      <c r="K2134">
        <v>349508</v>
      </c>
      <c r="L2134">
        <v>6291144</v>
      </c>
      <c r="M2134" t="s">
        <v>27</v>
      </c>
      <c r="N2134" t="s">
        <v>26</v>
      </c>
      <c r="O2134">
        <v>2</v>
      </c>
      <c r="P2134" t="s">
        <v>28</v>
      </c>
      <c r="Q2134">
        <v>162</v>
      </c>
      <c r="R2134">
        <v>1309937</v>
      </c>
    </row>
    <row r="2135" spans="1:18" x14ac:dyDescent="0.3">
      <c r="A2135" t="s">
        <v>4563</v>
      </c>
      <c r="B2135" s="9">
        <v>45625</v>
      </c>
      <c r="C2135" t="s">
        <v>2596</v>
      </c>
      <c r="D2135" t="s">
        <v>2597</v>
      </c>
      <c r="E2135" t="s">
        <v>2598</v>
      </c>
      <c r="F2135" t="s">
        <v>310</v>
      </c>
      <c r="G2135" t="s">
        <v>4564</v>
      </c>
      <c r="H2135" t="s">
        <v>40</v>
      </c>
      <c r="I2135" t="s">
        <v>41</v>
      </c>
      <c r="J2135">
        <v>14</v>
      </c>
      <c r="K2135">
        <v>9384</v>
      </c>
      <c r="L2135">
        <v>131376</v>
      </c>
      <c r="M2135">
        <v>5</v>
      </c>
      <c r="N2135" t="s">
        <v>47</v>
      </c>
      <c r="O2135">
        <v>5</v>
      </c>
      <c r="P2135" t="s">
        <v>28</v>
      </c>
      <c r="Q2135">
        <v>189</v>
      </c>
      <c r="R2135">
        <v>353716</v>
      </c>
    </row>
    <row r="2136" spans="1:18" x14ac:dyDescent="0.3">
      <c r="A2136" t="s">
        <v>4565</v>
      </c>
      <c r="B2136" s="9">
        <v>45625</v>
      </c>
      <c r="C2136" t="s">
        <v>2596</v>
      </c>
      <c r="D2136" t="s">
        <v>2597</v>
      </c>
      <c r="E2136" t="s">
        <v>2598</v>
      </c>
      <c r="F2136" t="s">
        <v>2500</v>
      </c>
      <c r="G2136" t="s">
        <v>4566</v>
      </c>
      <c r="H2136" t="s">
        <v>40</v>
      </c>
      <c r="I2136" t="s">
        <v>70</v>
      </c>
      <c r="J2136">
        <v>3</v>
      </c>
      <c r="K2136">
        <v>10714</v>
      </c>
      <c r="L2136">
        <v>32142</v>
      </c>
      <c r="M2136">
        <v>0</v>
      </c>
      <c r="N2136" t="s">
        <v>34</v>
      </c>
      <c r="O2136">
        <v>4</v>
      </c>
      <c r="P2136" t="s">
        <v>35</v>
      </c>
      <c r="Q2136">
        <v>69</v>
      </c>
      <c r="R2136">
        <v>353716</v>
      </c>
    </row>
    <row r="2137" spans="1:18" x14ac:dyDescent="0.3">
      <c r="A2137" t="s">
        <v>4567</v>
      </c>
      <c r="B2137" s="9">
        <v>45626</v>
      </c>
      <c r="C2137" t="s">
        <v>2596</v>
      </c>
      <c r="D2137" t="s">
        <v>2597</v>
      </c>
      <c r="E2137" t="s">
        <v>2616</v>
      </c>
      <c r="F2137" t="s">
        <v>3923</v>
      </c>
      <c r="G2137" t="s">
        <v>4568</v>
      </c>
      <c r="H2137" t="s">
        <v>32</v>
      </c>
      <c r="I2137" t="s">
        <v>237</v>
      </c>
      <c r="J2137">
        <v>19</v>
      </c>
      <c r="K2137">
        <v>13611</v>
      </c>
      <c r="L2137">
        <v>258609</v>
      </c>
      <c r="M2137">
        <v>15</v>
      </c>
      <c r="N2137" t="s">
        <v>27</v>
      </c>
      <c r="O2137">
        <v>4</v>
      </c>
      <c r="P2137" t="s">
        <v>35</v>
      </c>
      <c r="Q2137">
        <v>175</v>
      </c>
      <c r="R2137">
        <v>670990</v>
      </c>
    </row>
    <row r="2138" spans="1:18" x14ac:dyDescent="0.3">
      <c r="A2138" t="s">
        <v>4569</v>
      </c>
      <c r="B2138" s="9">
        <v>45627</v>
      </c>
      <c r="C2138" t="s">
        <v>2596</v>
      </c>
      <c r="D2138" t="s">
        <v>2597</v>
      </c>
      <c r="E2138" t="s">
        <v>2352</v>
      </c>
      <c r="F2138" t="s">
        <v>2374</v>
      </c>
      <c r="G2138" t="s">
        <v>4570</v>
      </c>
      <c r="H2138" t="s">
        <v>65</v>
      </c>
      <c r="I2138" t="s">
        <v>289</v>
      </c>
      <c r="J2138">
        <v>2</v>
      </c>
      <c r="K2138">
        <v>151089</v>
      </c>
      <c r="L2138">
        <v>302178</v>
      </c>
      <c r="M2138">
        <v>0</v>
      </c>
      <c r="N2138" t="s">
        <v>26</v>
      </c>
      <c r="O2138">
        <v>5</v>
      </c>
      <c r="P2138" t="s">
        <v>35</v>
      </c>
      <c r="Q2138">
        <v>18</v>
      </c>
      <c r="R2138">
        <v>647779</v>
      </c>
    </row>
    <row r="2139" spans="1:18" x14ac:dyDescent="0.3">
      <c r="A2139" t="s">
        <v>4571</v>
      </c>
      <c r="B2139" s="9">
        <v>45628</v>
      </c>
      <c r="C2139" t="s">
        <v>2596</v>
      </c>
      <c r="D2139" t="s">
        <v>2597</v>
      </c>
      <c r="E2139" t="s">
        <v>2598</v>
      </c>
      <c r="F2139" t="s">
        <v>1324</v>
      </c>
      <c r="G2139" t="s">
        <v>4572</v>
      </c>
      <c r="H2139" t="s">
        <v>32</v>
      </c>
      <c r="I2139" t="s">
        <v>158</v>
      </c>
      <c r="J2139">
        <v>9</v>
      </c>
      <c r="K2139">
        <v>12139</v>
      </c>
      <c r="L2139">
        <v>109251</v>
      </c>
      <c r="M2139">
        <v>20</v>
      </c>
      <c r="N2139" t="s">
        <v>34</v>
      </c>
      <c r="O2139" t="s">
        <v>27</v>
      </c>
      <c r="P2139" t="s">
        <v>28</v>
      </c>
      <c r="Q2139">
        <v>115</v>
      </c>
      <c r="R2139">
        <v>670990</v>
      </c>
    </row>
    <row r="2140" spans="1:18" x14ac:dyDescent="0.3">
      <c r="A2140" t="s">
        <v>4573</v>
      </c>
      <c r="B2140" s="9">
        <v>45629</v>
      </c>
      <c r="C2140" t="s">
        <v>2596</v>
      </c>
      <c r="D2140" t="s">
        <v>2597</v>
      </c>
      <c r="E2140" t="s">
        <v>2352</v>
      </c>
      <c r="F2140" t="s">
        <v>353</v>
      </c>
      <c r="G2140" t="s">
        <v>4574</v>
      </c>
      <c r="H2140" t="s">
        <v>32</v>
      </c>
      <c r="I2140" t="s">
        <v>141</v>
      </c>
      <c r="J2140">
        <v>1</v>
      </c>
      <c r="K2140">
        <v>11684</v>
      </c>
      <c r="L2140">
        <v>11684</v>
      </c>
      <c r="M2140">
        <v>0</v>
      </c>
      <c r="N2140" t="s">
        <v>27</v>
      </c>
      <c r="O2140">
        <v>5</v>
      </c>
      <c r="P2140" t="s">
        <v>35</v>
      </c>
      <c r="Q2140">
        <v>61</v>
      </c>
      <c r="R2140">
        <v>670990</v>
      </c>
    </row>
    <row r="2141" spans="1:18" x14ac:dyDescent="0.3">
      <c r="A2141" t="s">
        <v>4575</v>
      </c>
      <c r="B2141" s="9">
        <v>45629</v>
      </c>
      <c r="C2141" t="s">
        <v>2596</v>
      </c>
      <c r="D2141" t="s">
        <v>2597</v>
      </c>
      <c r="E2141" t="s">
        <v>2352</v>
      </c>
      <c r="F2141" t="s">
        <v>480</v>
      </c>
      <c r="G2141" t="s">
        <v>4576</v>
      </c>
      <c r="H2141" t="s">
        <v>32</v>
      </c>
      <c r="I2141" t="s">
        <v>113</v>
      </c>
      <c r="J2141">
        <v>10</v>
      </c>
      <c r="K2141">
        <v>3930</v>
      </c>
      <c r="L2141">
        <v>39300</v>
      </c>
      <c r="M2141">
        <v>0</v>
      </c>
      <c r="N2141" t="s">
        <v>26</v>
      </c>
      <c r="O2141">
        <v>1</v>
      </c>
      <c r="P2141" t="s">
        <v>28</v>
      </c>
      <c r="Q2141">
        <v>8</v>
      </c>
      <c r="R2141">
        <v>670990</v>
      </c>
    </row>
    <row r="2142" spans="1:18" x14ac:dyDescent="0.3">
      <c r="A2142" t="s">
        <v>4577</v>
      </c>
      <c r="B2142" s="9">
        <v>45629</v>
      </c>
      <c r="C2142" t="s">
        <v>2596</v>
      </c>
      <c r="D2142" t="s">
        <v>2597</v>
      </c>
      <c r="E2142" t="s">
        <v>2352</v>
      </c>
      <c r="F2142" t="s">
        <v>3888</v>
      </c>
      <c r="G2142" t="s">
        <v>4578</v>
      </c>
      <c r="H2142" t="s">
        <v>24</v>
      </c>
      <c r="I2142" t="s">
        <v>161</v>
      </c>
      <c r="J2142">
        <v>2</v>
      </c>
      <c r="K2142">
        <v>132477</v>
      </c>
      <c r="L2142">
        <v>264954</v>
      </c>
      <c r="M2142">
        <v>20</v>
      </c>
      <c r="N2142" t="s">
        <v>26</v>
      </c>
      <c r="O2142" t="s">
        <v>27</v>
      </c>
      <c r="P2142" t="s">
        <v>35</v>
      </c>
      <c r="Q2142">
        <v>87</v>
      </c>
      <c r="R2142">
        <v>1309937</v>
      </c>
    </row>
    <row r="2143" spans="1:18" x14ac:dyDescent="0.3">
      <c r="A2143" t="s">
        <v>4579</v>
      </c>
      <c r="B2143" s="9">
        <v>45630</v>
      </c>
      <c r="C2143" t="s">
        <v>2596</v>
      </c>
      <c r="D2143" t="s">
        <v>2597</v>
      </c>
      <c r="E2143" t="s">
        <v>2616</v>
      </c>
      <c r="F2143" t="s">
        <v>1549</v>
      </c>
      <c r="G2143" t="s">
        <v>4580</v>
      </c>
      <c r="H2143" t="s">
        <v>45</v>
      </c>
      <c r="I2143" t="s">
        <v>130</v>
      </c>
      <c r="J2143">
        <v>9</v>
      </c>
      <c r="K2143">
        <v>31461</v>
      </c>
      <c r="L2143">
        <v>283149</v>
      </c>
      <c r="M2143">
        <v>0</v>
      </c>
      <c r="N2143" t="s">
        <v>47</v>
      </c>
      <c r="O2143">
        <v>5</v>
      </c>
      <c r="P2143" t="s">
        <v>35</v>
      </c>
      <c r="Q2143">
        <v>169</v>
      </c>
      <c r="R2143">
        <v>339514</v>
      </c>
    </row>
    <row r="2144" spans="1:18" x14ac:dyDescent="0.3">
      <c r="A2144" t="s">
        <v>4581</v>
      </c>
      <c r="B2144" s="9">
        <v>45631</v>
      </c>
      <c r="C2144" t="s">
        <v>2596</v>
      </c>
      <c r="D2144" t="s">
        <v>2597</v>
      </c>
      <c r="E2144" t="s">
        <v>2616</v>
      </c>
      <c r="F2144" t="s">
        <v>434</v>
      </c>
      <c r="G2144" t="s">
        <v>4582</v>
      </c>
      <c r="H2144" t="s">
        <v>32</v>
      </c>
      <c r="I2144" t="s">
        <v>95</v>
      </c>
      <c r="J2144">
        <v>14</v>
      </c>
      <c r="K2144">
        <v>20065</v>
      </c>
      <c r="L2144">
        <v>280910</v>
      </c>
      <c r="M2144" t="s">
        <v>27</v>
      </c>
      <c r="N2144" t="s">
        <v>27</v>
      </c>
      <c r="O2144">
        <v>4</v>
      </c>
      <c r="P2144" t="s">
        <v>35</v>
      </c>
      <c r="Q2144">
        <v>40</v>
      </c>
      <c r="R2144">
        <v>670990</v>
      </c>
    </row>
    <row r="2145" spans="1:18" x14ac:dyDescent="0.3">
      <c r="A2145" t="s">
        <v>4583</v>
      </c>
      <c r="B2145" s="9">
        <v>45631</v>
      </c>
      <c r="C2145" t="s">
        <v>2596</v>
      </c>
      <c r="D2145" t="s">
        <v>2597</v>
      </c>
      <c r="E2145" t="s">
        <v>2598</v>
      </c>
      <c r="F2145" t="s">
        <v>2090</v>
      </c>
      <c r="G2145" t="s">
        <v>4584</v>
      </c>
      <c r="H2145" t="s">
        <v>24</v>
      </c>
      <c r="I2145" t="s">
        <v>92</v>
      </c>
      <c r="J2145">
        <v>20</v>
      </c>
      <c r="K2145">
        <v>326909</v>
      </c>
      <c r="L2145">
        <v>6538180</v>
      </c>
      <c r="M2145">
        <v>0</v>
      </c>
      <c r="N2145" t="s">
        <v>34</v>
      </c>
      <c r="O2145" t="s">
        <v>27</v>
      </c>
      <c r="P2145" t="s">
        <v>35</v>
      </c>
      <c r="Q2145">
        <v>153</v>
      </c>
      <c r="R2145">
        <v>1309937</v>
      </c>
    </row>
    <row r="2146" spans="1:18" x14ac:dyDescent="0.3">
      <c r="A2146" t="s">
        <v>4585</v>
      </c>
      <c r="B2146" s="9">
        <v>45631</v>
      </c>
      <c r="C2146" t="s">
        <v>2596</v>
      </c>
      <c r="D2146" t="s">
        <v>2597</v>
      </c>
      <c r="E2146" t="s">
        <v>2616</v>
      </c>
      <c r="F2146" t="s">
        <v>473</v>
      </c>
      <c r="G2146" t="s">
        <v>4586</v>
      </c>
      <c r="H2146" t="s">
        <v>45</v>
      </c>
      <c r="I2146" t="s">
        <v>82</v>
      </c>
      <c r="J2146">
        <v>12</v>
      </c>
      <c r="K2146">
        <v>15080</v>
      </c>
      <c r="L2146">
        <v>180960</v>
      </c>
      <c r="M2146">
        <v>0</v>
      </c>
      <c r="N2146" t="s">
        <v>34</v>
      </c>
      <c r="O2146">
        <v>1</v>
      </c>
      <c r="P2146" t="s">
        <v>28</v>
      </c>
      <c r="Q2146">
        <v>26</v>
      </c>
      <c r="R2146">
        <v>339514</v>
      </c>
    </row>
    <row r="2147" spans="1:18" x14ac:dyDescent="0.3">
      <c r="A2147" t="s">
        <v>4587</v>
      </c>
      <c r="B2147" s="9">
        <v>45633</v>
      </c>
      <c r="C2147" t="s">
        <v>2596</v>
      </c>
      <c r="D2147" t="s">
        <v>2597</v>
      </c>
      <c r="E2147" t="s">
        <v>2616</v>
      </c>
      <c r="F2147" t="s">
        <v>1602</v>
      </c>
      <c r="G2147" t="s">
        <v>4588</v>
      </c>
      <c r="H2147" t="s">
        <v>65</v>
      </c>
      <c r="I2147" t="s">
        <v>382</v>
      </c>
      <c r="J2147">
        <v>3</v>
      </c>
      <c r="K2147">
        <v>29743</v>
      </c>
      <c r="L2147">
        <v>89229</v>
      </c>
      <c r="M2147">
        <v>0</v>
      </c>
      <c r="N2147" t="s">
        <v>27</v>
      </c>
      <c r="O2147">
        <v>4</v>
      </c>
      <c r="P2147" t="s">
        <v>35</v>
      </c>
      <c r="Q2147">
        <v>163</v>
      </c>
      <c r="R2147">
        <v>647779</v>
      </c>
    </row>
    <row r="2148" spans="1:18" x14ac:dyDescent="0.3">
      <c r="A2148" t="s">
        <v>4589</v>
      </c>
      <c r="B2148" s="9">
        <v>45633</v>
      </c>
      <c r="C2148" t="s">
        <v>2596</v>
      </c>
      <c r="D2148" t="s">
        <v>2597</v>
      </c>
      <c r="E2148" t="s">
        <v>2352</v>
      </c>
      <c r="F2148" t="s">
        <v>4590</v>
      </c>
      <c r="G2148" t="s">
        <v>27</v>
      </c>
      <c r="H2148" t="s">
        <v>65</v>
      </c>
      <c r="I2148" t="s">
        <v>289</v>
      </c>
      <c r="J2148">
        <v>6</v>
      </c>
      <c r="K2148">
        <v>81106</v>
      </c>
      <c r="L2148">
        <v>486636</v>
      </c>
      <c r="M2148">
        <v>0</v>
      </c>
      <c r="N2148" t="s">
        <v>57</v>
      </c>
      <c r="O2148">
        <v>2</v>
      </c>
      <c r="P2148" t="s">
        <v>35</v>
      </c>
      <c r="Q2148">
        <v>158</v>
      </c>
      <c r="R2148">
        <v>647779</v>
      </c>
    </row>
    <row r="2149" spans="1:18" x14ac:dyDescent="0.3">
      <c r="A2149" t="s">
        <v>4591</v>
      </c>
      <c r="B2149" s="9">
        <v>45633</v>
      </c>
      <c r="C2149" t="s">
        <v>2596</v>
      </c>
      <c r="D2149" t="s">
        <v>2597</v>
      </c>
      <c r="E2149" t="s">
        <v>2616</v>
      </c>
      <c r="F2149" t="s">
        <v>455</v>
      </c>
      <c r="G2149" t="s">
        <v>4592</v>
      </c>
      <c r="H2149" t="s">
        <v>45</v>
      </c>
      <c r="I2149" t="s">
        <v>181</v>
      </c>
      <c r="J2149">
        <v>4</v>
      </c>
      <c r="K2149">
        <v>15161</v>
      </c>
      <c r="L2149">
        <v>60644</v>
      </c>
      <c r="M2149">
        <v>0</v>
      </c>
      <c r="N2149" t="s">
        <v>57</v>
      </c>
      <c r="O2149">
        <v>4</v>
      </c>
      <c r="P2149" t="s">
        <v>28</v>
      </c>
      <c r="Q2149">
        <v>192</v>
      </c>
      <c r="R2149">
        <v>339514</v>
      </c>
    </row>
    <row r="2150" spans="1:18" x14ac:dyDescent="0.3">
      <c r="A2150" t="s">
        <v>4593</v>
      </c>
      <c r="B2150" s="9">
        <v>45633</v>
      </c>
      <c r="C2150" t="s">
        <v>2596</v>
      </c>
      <c r="D2150" t="s">
        <v>2597</v>
      </c>
      <c r="E2150" t="s">
        <v>2616</v>
      </c>
      <c r="F2150" t="s">
        <v>1741</v>
      </c>
      <c r="G2150" t="s">
        <v>4594</v>
      </c>
      <c r="H2150" t="s">
        <v>40</v>
      </c>
      <c r="I2150" t="s">
        <v>106</v>
      </c>
      <c r="J2150">
        <v>11</v>
      </c>
      <c r="K2150">
        <v>16648</v>
      </c>
      <c r="L2150">
        <v>183128</v>
      </c>
      <c r="M2150">
        <v>0</v>
      </c>
      <c r="N2150" t="s">
        <v>57</v>
      </c>
      <c r="O2150">
        <v>5</v>
      </c>
      <c r="P2150" t="s">
        <v>28</v>
      </c>
      <c r="Q2150">
        <v>88</v>
      </c>
      <c r="R2150">
        <v>353716</v>
      </c>
    </row>
    <row r="2151" spans="1:18" x14ac:dyDescent="0.3">
      <c r="A2151" t="s">
        <v>4595</v>
      </c>
      <c r="B2151" s="9">
        <v>45634</v>
      </c>
      <c r="C2151" t="s">
        <v>2596</v>
      </c>
      <c r="D2151" t="s">
        <v>2597</v>
      </c>
      <c r="E2151" t="s">
        <v>2352</v>
      </c>
      <c r="F2151" t="s">
        <v>1503</v>
      </c>
      <c r="G2151" t="s">
        <v>4596</v>
      </c>
      <c r="H2151" t="s">
        <v>32</v>
      </c>
      <c r="I2151" t="s">
        <v>237</v>
      </c>
      <c r="J2151">
        <v>16</v>
      </c>
      <c r="K2151">
        <v>22693</v>
      </c>
      <c r="L2151">
        <v>363088</v>
      </c>
      <c r="M2151">
        <v>10</v>
      </c>
      <c r="N2151" t="s">
        <v>57</v>
      </c>
      <c r="O2151">
        <v>2</v>
      </c>
      <c r="P2151" t="s">
        <v>27</v>
      </c>
      <c r="Q2151">
        <v>196</v>
      </c>
      <c r="R2151">
        <v>670990</v>
      </c>
    </row>
    <row r="2152" spans="1:18" x14ac:dyDescent="0.3">
      <c r="A2152" t="s">
        <v>4597</v>
      </c>
      <c r="B2152" s="9">
        <v>45635</v>
      </c>
      <c r="C2152" t="s">
        <v>2596</v>
      </c>
      <c r="D2152" t="s">
        <v>2597</v>
      </c>
      <c r="E2152" t="s">
        <v>2352</v>
      </c>
      <c r="F2152" t="s">
        <v>4598</v>
      </c>
      <c r="G2152" t="s">
        <v>4599</v>
      </c>
      <c r="H2152" t="s">
        <v>32</v>
      </c>
      <c r="I2152" t="s">
        <v>113</v>
      </c>
      <c r="J2152">
        <v>4</v>
      </c>
      <c r="K2152">
        <v>16728</v>
      </c>
      <c r="L2152">
        <v>66912</v>
      </c>
      <c r="M2152" t="s">
        <v>27</v>
      </c>
      <c r="N2152" t="s">
        <v>26</v>
      </c>
      <c r="O2152">
        <v>2</v>
      </c>
      <c r="P2152" t="s">
        <v>35</v>
      </c>
      <c r="Q2152">
        <v>172</v>
      </c>
      <c r="R2152">
        <v>670990</v>
      </c>
    </row>
    <row r="2153" spans="1:18" x14ac:dyDescent="0.3">
      <c r="A2153" t="s">
        <v>4600</v>
      </c>
      <c r="B2153" s="9">
        <v>45636</v>
      </c>
      <c r="C2153" t="s">
        <v>2596</v>
      </c>
      <c r="D2153" t="s">
        <v>2597</v>
      </c>
      <c r="E2153" t="s">
        <v>2352</v>
      </c>
      <c r="F2153" t="s">
        <v>2078</v>
      </c>
      <c r="G2153" t="s">
        <v>4601</v>
      </c>
      <c r="H2153" t="s">
        <v>65</v>
      </c>
      <c r="I2153" t="s">
        <v>289</v>
      </c>
      <c r="J2153">
        <v>12</v>
      </c>
      <c r="K2153">
        <v>15649</v>
      </c>
      <c r="L2153">
        <v>187788</v>
      </c>
      <c r="M2153">
        <v>0</v>
      </c>
      <c r="N2153" t="s">
        <v>47</v>
      </c>
      <c r="O2153">
        <v>3</v>
      </c>
      <c r="P2153" t="s">
        <v>35</v>
      </c>
      <c r="Q2153">
        <v>34</v>
      </c>
      <c r="R2153">
        <v>647779</v>
      </c>
    </row>
    <row r="2154" spans="1:18" x14ac:dyDescent="0.3">
      <c r="A2154" t="s">
        <v>4602</v>
      </c>
      <c r="B2154" s="9">
        <v>45636</v>
      </c>
      <c r="C2154" t="s">
        <v>2596</v>
      </c>
      <c r="D2154" t="s">
        <v>2597</v>
      </c>
      <c r="E2154" t="s">
        <v>2598</v>
      </c>
      <c r="F2154" t="s">
        <v>3923</v>
      </c>
      <c r="G2154" t="s">
        <v>4603</v>
      </c>
      <c r="H2154" t="s">
        <v>65</v>
      </c>
      <c r="I2154" t="s">
        <v>102</v>
      </c>
      <c r="J2154">
        <v>14</v>
      </c>
      <c r="K2154">
        <v>27543</v>
      </c>
      <c r="L2154">
        <v>385602</v>
      </c>
      <c r="M2154">
        <v>15</v>
      </c>
      <c r="N2154" t="s">
        <v>34</v>
      </c>
      <c r="O2154" t="s">
        <v>27</v>
      </c>
      <c r="P2154" t="s">
        <v>28</v>
      </c>
      <c r="Q2154">
        <v>128</v>
      </c>
      <c r="R2154">
        <v>647779</v>
      </c>
    </row>
    <row r="2155" spans="1:18" x14ac:dyDescent="0.3">
      <c r="A2155" t="s">
        <v>4604</v>
      </c>
      <c r="B2155" s="9">
        <v>45637</v>
      </c>
      <c r="C2155" t="s">
        <v>2596</v>
      </c>
      <c r="D2155" t="s">
        <v>2597</v>
      </c>
      <c r="E2155" t="s">
        <v>2616</v>
      </c>
      <c r="F2155" t="s">
        <v>1157</v>
      </c>
      <c r="G2155" t="s">
        <v>4605</v>
      </c>
      <c r="H2155" t="s">
        <v>32</v>
      </c>
      <c r="I2155" t="s">
        <v>113</v>
      </c>
      <c r="J2155">
        <v>18</v>
      </c>
      <c r="K2155">
        <v>4732</v>
      </c>
      <c r="L2155">
        <v>85176</v>
      </c>
      <c r="M2155">
        <v>0</v>
      </c>
      <c r="N2155" t="s">
        <v>47</v>
      </c>
      <c r="O2155">
        <v>2</v>
      </c>
      <c r="P2155" t="s">
        <v>35</v>
      </c>
      <c r="Q2155">
        <v>128</v>
      </c>
      <c r="R2155">
        <v>670990</v>
      </c>
    </row>
    <row r="2156" spans="1:18" x14ac:dyDescent="0.3">
      <c r="A2156" t="s">
        <v>4606</v>
      </c>
      <c r="B2156" s="9">
        <v>45637</v>
      </c>
      <c r="C2156" t="s">
        <v>2596</v>
      </c>
      <c r="D2156" t="s">
        <v>2597</v>
      </c>
      <c r="E2156" t="s">
        <v>2616</v>
      </c>
      <c r="F2156" t="s">
        <v>1219</v>
      </c>
      <c r="G2156" t="s">
        <v>27</v>
      </c>
      <c r="H2156" t="s">
        <v>40</v>
      </c>
      <c r="I2156" t="s">
        <v>41</v>
      </c>
      <c r="J2156">
        <v>14</v>
      </c>
      <c r="K2156">
        <v>9183</v>
      </c>
      <c r="L2156">
        <v>128562</v>
      </c>
      <c r="M2156">
        <v>5</v>
      </c>
      <c r="N2156" t="s">
        <v>26</v>
      </c>
      <c r="O2156">
        <v>2</v>
      </c>
      <c r="P2156" t="s">
        <v>28</v>
      </c>
      <c r="Q2156">
        <v>123</v>
      </c>
      <c r="R2156">
        <v>353716</v>
      </c>
    </row>
    <row r="2157" spans="1:18" x14ac:dyDescent="0.3">
      <c r="A2157" t="s">
        <v>4607</v>
      </c>
      <c r="B2157" s="9">
        <v>45638</v>
      </c>
      <c r="C2157" t="s">
        <v>2596</v>
      </c>
      <c r="D2157" t="s">
        <v>2597</v>
      </c>
      <c r="E2157" t="s">
        <v>2616</v>
      </c>
      <c r="F2157" t="s">
        <v>1127</v>
      </c>
      <c r="G2157" t="s">
        <v>4608</v>
      </c>
      <c r="H2157" t="s">
        <v>65</v>
      </c>
      <c r="I2157" t="s">
        <v>382</v>
      </c>
      <c r="J2157">
        <v>11</v>
      </c>
      <c r="K2157">
        <v>13042</v>
      </c>
      <c r="L2157">
        <v>143462</v>
      </c>
      <c r="M2157">
        <v>15</v>
      </c>
      <c r="N2157" t="s">
        <v>34</v>
      </c>
      <c r="O2157">
        <v>3</v>
      </c>
      <c r="P2157" t="s">
        <v>35</v>
      </c>
      <c r="Q2157">
        <v>75</v>
      </c>
      <c r="R2157">
        <v>647779</v>
      </c>
    </row>
    <row r="2158" spans="1:18" x14ac:dyDescent="0.3">
      <c r="A2158" t="s">
        <v>4609</v>
      </c>
      <c r="B2158" s="9">
        <v>45639</v>
      </c>
      <c r="C2158" t="s">
        <v>2596</v>
      </c>
      <c r="D2158" t="s">
        <v>2597</v>
      </c>
      <c r="E2158" t="s">
        <v>2598</v>
      </c>
      <c r="F2158" t="s">
        <v>482</v>
      </c>
      <c r="G2158" t="s">
        <v>4610</v>
      </c>
      <c r="H2158" t="s">
        <v>40</v>
      </c>
      <c r="I2158" t="s">
        <v>70</v>
      </c>
      <c r="J2158">
        <v>2</v>
      </c>
      <c r="K2158">
        <v>7096</v>
      </c>
      <c r="L2158">
        <v>14192</v>
      </c>
      <c r="M2158">
        <v>20</v>
      </c>
      <c r="N2158" t="s">
        <v>26</v>
      </c>
      <c r="O2158">
        <v>1</v>
      </c>
      <c r="P2158" t="s">
        <v>35</v>
      </c>
      <c r="Q2158">
        <v>133</v>
      </c>
      <c r="R2158">
        <v>353716</v>
      </c>
    </row>
    <row r="2159" spans="1:18" x14ac:dyDescent="0.3">
      <c r="A2159" t="s">
        <v>4611</v>
      </c>
      <c r="B2159" s="9">
        <v>45640</v>
      </c>
      <c r="C2159" t="s">
        <v>2596</v>
      </c>
      <c r="D2159" t="s">
        <v>2597</v>
      </c>
      <c r="E2159" t="s">
        <v>2598</v>
      </c>
      <c r="F2159" t="s">
        <v>814</v>
      </c>
      <c r="G2159" t="s">
        <v>4612</v>
      </c>
      <c r="H2159" t="s">
        <v>45</v>
      </c>
      <c r="I2159" t="s">
        <v>181</v>
      </c>
      <c r="J2159">
        <v>19</v>
      </c>
      <c r="K2159">
        <v>28139</v>
      </c>
      <c r="L2159">
        <v>534641</v>
      </c>
      <c r="M2159">
        <v>15</v>
      </c>
      <c r="N2159" t="s">
        <v>26</v>
      </c>
      <c r="O2159" t="s">
        <v>27</v>
      </c>
      <c r="P2159" t="s">
        <v>27</v>
      </c>
      <c r="Q2159">
        <v>13</v>
      </c>
      <c r="R2159">
        <v>339514</v>
      </c>
    </row>
    <row r="2160" spans="1:18" x14ac:dyDescent="0.3">
      <c r="A2160" t="s">
        <v>4613</v>
      </c>
      <c r="B2160" s="9">
        <v>45640</v>
      </c>
      <c r="C2160" t="s">
        <v>2596</v>
      </c>
      <c r="D2160" t="s">
        <v>2597</v>
      </c>
      <c r="E2160" t="s">
        <v>2598</v>
      </c>
      <c r="F2160" t="s">
        <v>227</v>
      </c>
      <c r="G2160" t="s">
        <v>27</v>
      </c>
      <c r="H2160" t="s">
        <v>24</v>
      </c>
      <c r="I2160" t="s">
        <v>92</v>
      </c>
      <c r="J2160">
        <v>1</v>
      </c>
      <c r="K2160">
        <v>328700</v>
      </c>
      <c r="L2160">
        <v>328700</v>
      </c>
      <c r="M2160">
        <v>20</v>
      </c>
      <c r="N2160" t="s">
        <v>27</v>
      </c>
      <c r="O2160">
        <v>5</v>
      </c>
      <c r="P2160" t="s">
        <v>28</v>
      </c>
      <c r="Q2160">
        <v>187</v>
      </c>
      <c r="R2160">
        <v>1309937</v>
      </c>
    </row>
    <row r="2161" spans="1:18" x14ac:dyDescent="0.3">
      <c r="A2161" t="s">
        <v>4614</v>
      </c>
      <c r="B2161" s="9">
        <v>45640</v>
      </c>
      <c r="C2161" t="s">
        <v>2596</v>
      </c>
      <c r="D2161" t="s">
        <v>2597</v>
      </c>
      <c r="E2161" t="s">
        <v>2598</v>
      </c>
      <c r="F2161" t="s">
        <v>2652</v>
      </c>
      <c r="G2161" t="s">
        <v>27</v>
      </c>
      <c r="H2161" t="s">
        <v>32</v>
      </c>
      <c r="I2161" t="s">
        <v>117</v>
      </c>
      <c r="J2161">
        <v>5</v>
      </c>
      <c r="K2161">
        <v>14463</v>
      </c>
      <c r="L2161">
        <v>72315</v>
      </c>
      <c r="M2161" t="s">
        <v>27</v>
      </c>
      <c r="N2161" t="s">
        <v>47</v>
      </c>
      <c r="O2161">
        <v>4</v>
      </c>
      <c r="P2161" t="s">
        <v>35</v>
      </c>
      <c r="Q2161">
        <v>149</v>
      </c>
      <c r="R2161">
        <v>670990</v>
      </c>
    </row>
    <row r="2162" spans="1:18" x14ac:dyDescent="0.3">
      <c r="A2162" t="s">
        <v>4615</v>
      </c>
      <c r="B2162" s="9">
        <v>45641</v>
      </c>
      <c r="C2162" t="s">
        <v>2596</v>
      </c>
      <c r="D2162" t="s">
        <v>2597</v>
      </c>
      <c r="E2162" t="s">
        <v>2598</v>
      </c>
      <c r="F2162" t="s">
        <v>1764</v>
      </c>
      <c r="G2162" t="s">
        <v>4616</v>
      </c>
      <c r="H2162" t="s">
        <v>24</v>
      </c>
      <c r="I2162" t="s">
        <v>152</v>
      </c>
      <c r="J2162">
        <v>14</v>
      </c>
      <c r="K2162">
        <v>225711</v>
      </c>
      <c r="L2162">
        <v>3159954</v>
      </c>
      <c r="M2162" t="s">
        <v>27</v>
      </c>
      <c r="N2162" t="s">
        <v>57</v>
      </c>
      <c r="O2162">
        <v>5</v>
      </c>
      <c r="P2162" t="s">
        <v>27</v>
      </c>
      <c r="Q2162">
        <v>170</v>
      </c>
      <c r="R2162">
        <v>1309937</v>
      </c>
    </row>
    <row r="2163" spans="1:18" x14ac:dyDescent="0.3">
      <c r="A2163" t="s">
        <v>4617</v>
      </c>
      <c r="B2163" s="9">
        <v>45641</v>
      </c>
      <c r="C2163" t="s">
        <v>2596</v>
      </c>
      <c r="D2163" t="s">
        <v>2597</v>
      </c>
      <c r="E2163" t="s">
        <v>2598</v>
      </c>
      <c r="F2163" t="s">
        <v>1799</v>
      </c>
      <c r="G2163" t="s">
        <v>4618</v>
      </c>
      <c r="H2163" t="s">
        <v>65</v>
      </c>
      <c r="I2163" t="s">
        <v>289</v>
      </c>
      <c r="J2163">
        <v>12</v>
      </c>
      <c r="K2163">
        <v>66322</v>
      </c>
      <c r="L2163">
        <v>795864</v>
      </c>
      <c r="M2163" t="s">
        <v>27</v>
      </c>
      <c r="N2163" t="s">
        <v>57</v>
      </c>
      <c r="O2163">
        <v>5</v>
      </c>
      <c r="P2163" t="s">
        <v>28</v>
      </c>
      <c r="Q2163">
        <v>195</v>
      </c>
      <c r="R2163">
        <v>647779</v>
      </c>
    </row>
    <row r="2164" spans="1:18" x14ac:dyDescent="0.3">
      <c r="A2164" t="s">
        <v>4619</v>
      </c>
      <c r="B2164" s="9">
        <v>45642</v>
      </c>
      <c r="C2164" t="s">
        <v>2596</v>
      </c>
      <c r="D2164" t="s">
        <v>2597</v>
      </c>
      <c r="E2164" t="s">
        <v>2598</v>
      </c>
      <c r="F2164" t="s">
        <v>1424</v>
      </c>
      <c r="G2164" t="s">
        <v>4620</v>
      </c>
      <c r="H2164" t="s">
        <v>45</v>
      </c>
      <c r="I2164" t="s">
        <v>98</v>
      </c>
      <c r="J2164">
        <v>16</v>
      </c>
      <c r="K2164">
        <v>13404</v>
      </c>
      <c r="L2164">
        <v>214464</v>
      </c>
      <c r="M2164">
        <v>20</v>
      </c>
      <c r="N2164" t="s">
        <v>27</v>
      </c>
      <c r="O2164">
        <v>1</v>
      </c>
      <c r="P2164" t="s">
        <v>35</v>
      </c>
      <c r="Q2164">
        <v>144</v>
      </c>
      <c r="R2164">
        <v>339514</v>
      </c>
    </row>
    <row r="2165" spans="1:18" x14ac:dyDescent="0.3">
      <c r="A2165" t="s">
        <v>4621</v>
      </c>
      <c r="B2165" s="9">
        <v>45642</v>
      </c>
      <c r="C2165" t="s">
        <v>2596</v>
      </c>
      <c r="D2165" t="s">
        <v>2597</v>
      </c>
      <c r="E2165" t="s">
        <v>2598</v>
      </c>
      <c r="F2165" t="s">
        <v>1060</v>
      </c>
      <c r="G2165" t="s">
        <v>27</v>
      </c>
      <c r="H2165" t="s">
        <v>32</v>
      </c>
      <c r="I2165" t="s">
        <v>237</v>
      </c>
      <c r="J2165">
        <v>5</v>
      </c>
      <c r="K2165">
        <v>18341</v>
      </c>
      <c r="L2165">
        <v>91705</v>
      </c>
      <c r="M2165" t="s">
        <v>27</v>
      </c>
      <c r="N2165" t="s">
        <v>26</v>
      </c>
      <c r="O2165">
        <v>2</v>
      </c>
      <c r="P2165" t="s">
        <v>35</v>
      </c>
      <c r="Q2165">
        <v>18</v>
      </c>
      <c r="R2165">
        <v>670990</v>
      </c>
    </row>
    <row r="2166" spans="1:18" x14ac:dyDescent="0.3">
      <c r="A2166" t="s">
        <v>4622</v>
      </c>
      <c r="B2166" s="9">
        <v>45642</v>
      </c>
      <c r="C2166" t="s">
        <v>2596</v>
      </c>
      <c r="D2166" t="s">
        <v>2597</v>
      </c>
      <c r="E2166" t="s">
        <v>2598</v>
      </c>
      <c r="F2166" t="s">
        <v>332</v>
      </c>
      <c r="G2166" t="s">
        <v>4623</v>
      </c>
      <c r="H2166" t="s">
        <v>45</v>
      </c>
      <c r="I2166" t="s">
        <v>74</v>
      </c>
      <c r="J2166">
        <v>9</v>
      </c>
      <c r="K2166">
        <v>26198</v>
      </c>
      <c r="L2166">
        <v>235782</v>
      </c>
      <c r="M2166">
        <v>0</v>
      </c>
      <c r="N2166" t="s">
        <v>57</v>
      </c>
      <c r="O2166">
        <v>4</v>
      </c>
      <c r="P2166" t="s">
        <v>35</v>
      </c>
      <c r="Q2166">
        <v>192</v>
      </c>
      <c r="R2166">
        <v>339514</v>
      </c>
    </row>
    <row r="2167" spans="1:18" x14ac:dyDescent="0.3">
      <c r="A2167" t="s">
        <v>4624</v>
      </c>
      <c r="B2167" s="9">
        <v>45643</v>
      </c>
      <c r="C2167" t="s">
        <v>2596</v>
      </c>
      <c r="D2167" t="s">
        <v>2597</v>
      </c>
      <c r="E2167" t="s">
        <v>2616</v>
      </c>
      <c r="F2167" t="s">
        <v>937</v>
      </c>
      <c r="G2167" t="s">
        <v>4625</v>
      </c>
      <c r="H2167" t="s">
        <v>65</v>
      </c>
      <c r="I2167" t="s">
        <v>382</v>
      </c>
      <c r="J2167">
        <v>11</v>
      </c>
      <c r="K2167">
        <v>149986</v>
      </c>
      <c r="L2167">
        <v>1649846</v>
      </c>
      <c r="M2167">
        <v>20</v>
      </c>
      <c r="N2167" t="s">
        <v>27</v>
      </c>
      <c r="O2167">
        <v>2</v>
      </c>
      <c r="P2167" t="s">
        <v>28</v>
      </c>
      <c r="Q2167">
        <v>73</v>
      </c>
      <c r="R2167">
        <v>647779</v>
      </c>
    </row>
    <row r="2168" spans="1:18" x14ac:dyDescent="0.3">
      <c r="A2168" t="s">
        <v>4626</v>
      </c>
      <c r="B2168" s="9">
        <v>45643</v>
      </c>
      <c r="C2168" t="s">
        <v>2596</v>
      </c>
      <c r="D2168" t="s">
        <v>2597</v>
      </c>
      <c r="E2168" t="s">
        <v>2616</v>
      </c>
      <c r="F2168" t="s">
        <v>1552</v>
      </c>
      <c r="G2168" t="s">
        <v>4627</v>
      </c>
      <c r="H2168" t="s">
        <v>32</v>
      </c>
      <c r="I2168" t="s">
        <v>33</v>
      </c>
      <c r="J2168">
        <v>7</v>
      </c>
      <c r="K2168">
        <v>18177</v>
      </c>
      <c r="L2168">
        <v>127239</v>
      </c>
      <c r="M2168" t="s">
        <v>27</v>
      </c>
      <c r="N2168" t="s">
        <v>47</v>
      </c>
      <c r="O2168">
        <v>3</v>
      </c>
      <c r="P2168" t="s">
        <v>28</v>
      </c>
      <c r="Q2168">
        <v>50</v>
      </c>
      <c r="R2168">
        <v>670990</v>
      </c>
    </row>
    <row r="2169" spans="1:18" x14ac:dyDescent="0.3">
      <c r="A2169" t="s">
        <v>4628</v>
      </c>
      <c r="B2169" s="9">
        <v>45643</v>
      </c>
      <c r="C2169" t="s">
        <v>2596</v>
      </c>
      <c r="D2169" t="s">
        <v>2597</v>
      </c>
      <c r="E2169" t="s">
        <v>2352</v>
      </c>
      <c r="F2169" t="s">
        <v>97</v>
      </c>
      <c r="G2169" t="s">
        <v>4629</v>
      </c>
      <c r="H2169" t="s">
        <v>45</v>
      </c>
      <c r="I2169" t="s">
        <v>98</v>
      </c>
      <c r="J2169">
        <v>19</v>
      </c>
      <c r="K2169">
        <v>27953</v>
      </c>
      <c r="L2169">
        <v>531107</v>
      </c>
      <c r="M2169">
        <v>10</v>
      </c>
      <c r="N2169" t="s">
        <v>47</v>
      </c>
      <c r="O2169">
        <v>3</v>
      </c>
      <c r="P2169" t="s">
        <v>35</v>
      </c>
      <c r="Q2169">
        <v>65</v>
      </c>
      <c r="R2169">
        <v>339514</v>
      </c>
    </row>
    <row r="2170" spans="1:18" x14ac:dyDescent="0.3">
      <c r="A2170" t="s">
        <v>4630</v>
      </c>
      <c r="B2170" s="9">
        <v>45643</v>
      </c>
      <c r="C2170" t="s">
        <v>2596</v>
      </c>
      <c r="D2170" t="s">
        <v>2597</v>
      </c>
      <c r="E2170" t="s">
        <v>2598</v>
      </c>
      <c r="F2170" t="s">
        <v>265</v>
      </c>
      <c r="G2170" t="s">
        <v>4631</v>
      </c>
      <c r="H2170" t="s">
        <v>40</v>
      </c>
      <c r="I2170" t="s">
        <v>123</v>
      </c>
      <c r="J2170">
        <v>15</v>
      </c>
      <c r="K2170">
        <v>3942</v>
      </c>
      <c r="L2170">
        <v>59130</v>
      </c>
      <c r="M2170" t="s">
        <v>27</v>
      </c>
      <c r="N2170" t="s">
        <v>47</v>
      </c>
      <c r="O2170">
        <v>2</v>
      </c>
      <c r="P2170" t="s">
        <v>28</v>
      </c>
      <c r="Q2170">
        <v>159</v>
      </c>
      <c r="R2170">
        <v>353716</v>
      </c>
    </row>
    <row r="2171" spans="1:18" x14ac:dyDescent="0.3">
      <c r="A2171" t="s">
        <v>4632</v>
      </c>
      <c r="B2171" s="9">
        <v>45644</v>
      </c>
      <c r="C2171" t="s">
        <v>2596</v>
      </c>
      <c r="D2171" t="s">
        <v>2597</v>
      </c>
      <c r="E2171" t="s">
        <v>2616</v>
      </c>
      <c r="F2171" t="s">
        <v>821</v>
      </c>
      <c r="G2171" t="s">
        <v>27</v>
      </c>
      <c r="H2171" t="s">
        <v>45</v>
      </c>
      <c r="I2171" t="s">
        <v>98</v>
      </c>
      <c r="J2171">
        <v>1</v>
      </c>
      <c r="K2171">
        <v>28752</v>
      </c>
      <c r="L2171">
        <v>28752</v>
      </c>
      <c r="M2171">
        <v>10</v>
      </c>
      <c r="N2171" t="s">
        <v>27</v>
      </c>
      <c r="O2171">
        <v>1</v>
      </c>
      <c r="P2171" t="s">
        <v>35</v>
      </c>
      <c r="Q2171">
        <v>55</v>
      </c>
      <c r="R2171">
        <v>339514</v>
      </c>
    </row>
    <row r="2172" spans="1:18" x14ac:dyDescent="0.3">
      <c r="A2172" t="s">
        <v>4633</v>
      </c>
      <c r="B2172" s="9">
        <v>45644</v>
      </c>
      <c r="C2172" t="s">
        <v>2596</v>
      </c>
      <c r="D2172" t="s">
        <v>2597</v>
      </c>
      <c r="E2172" t="s">
        <v>2598</v>
      </c>
      <c r="F2172" t="s">
        <v>806</v>
      </c>
      <c r="G2172" t="s">
        <v>4634</v>
      </c>
      <c r="H2172" t="s">
        <v>24</v>
      </c>
      <c r="I2172" t="s">
        <v>152</v>
      </c>
      <c r="J2172">
        <v>8</v>
      </c>
      <c r="K2172">
        <v>102002</v>
      </c>
      <c r="L2172">
        <v>816016</v>
      </c>
      <c r="M2172">
        <v>0</v>
      </c>
      <c r="N2172" t="s">
        <v>26</v>
      </c>
      <c r="O2172">
        <v>2</v>
      </c>
      <c r="P2172" t="s">
        <v>35</v>
      </c>
      <c r="Q2172">
        <v>136</v>
      </c>
      <c r="R2172">
        <v>1309937</v>
      </c>
    </row>
    <row r="2173" spans="1:18" x14ac:dyDescent="0.3">
      <c r="A2173" t="s">
        <v>4635</v>
      </c>
      <c r="B2173" s="9">
        <v>45645</v>
      </c>
      <c r="C2173" t="s">
        <v>2596</v>
      </c>
      <c r="D2173" t="s">
        <v>2597</v>
      </c>
      <c r="E2173" t="s">
        <v>2352</v>
      </c>
      <c r="F2173" t="s">
        <v>792</v>
      </c>
      <c r="G2173" t="s">
        <v>4636</v>
      </c>
      <c r="H2173" t="s">
        <v>32</v>
      </c>
      <c r="I2173" t="s">
        <v>113</v>
      </c>
      <c r="J2173">
        <v>19</v>
      </c>
      <c r="K2173">
        <v>13813</v>
      </c>
      <c r="L2173">
        <v>262447</v>
      </c>
      <c r="M2173">
        <v>20</v>
      </c>
      <c r="N2173" t="s">
        <v>47</v>
      </c>
      <c r="O2173" t="s">
        <v>27</v>
      </c>
      <c r="P2173" t="s">
        <v>28</v>
      </c>
      <c r="Q2173">
        <v>161</v>
      </c>
      <c r="R2173">
        <v>670990</v>
      </c>
    </row>
    <row r="2174" spans="1:18" x14ac:dyDescent="0.3">
      <c r="A2174" t="s">
        <v>4637</v>
      </c>
      <c r="B2174" s="9">
        <v>45645</v>
      </c>
      <c r="C2174" t="s">
        <v>2596</v>
      </c>
      <c r="D2174" t="s">
        <v>2597</v>
      </c>
      <c r="E2174" t="s">
        <v>2598</v>
      </c>
      <c r="F2174" t="s">
        <v>1078</v>
      </c>
      <c r="G2174" t="s">
        <v>4638</v>
      </c>
      <c r="H2174" t="s">
        <v>32</v>
      </c>
      <c r="I2174" t="s">
        <v>95</v>
      </c>
      <c r="J2174">
        <v>16</v>
      </c>
      <c r="K2174">
        <v>5775</v>
      </c>
      <c r="L2174">
        <v>92400</v>
      </c>
      <c r="M2174">
        <v>0</v>
      </c>
      <c r="N2174" t="s">
        <v>27</v>
      </c>
      <c r="O2174">
        <v>2</v>
      </c>
      <c r="P2174" t="s">
        <v>35</v>
      </c>
      <c r="Q2174">
        <v>26</v>
      </c>
      <c r="R2174">
        <v>670990</v>
      </c>
    </row>
    <row r="2175" spans="1:18" x14ac:dyDescent="0.3">
      <c r="A2175" t="s">
        <v>4639</v>
      </c>
      <c r="B2175" s="9">
        <v>45646</v>
      </c>
      <c r="C2175" t="s">
        <v>2596</v>
      </c>
      <c r="D2175" t="s">
        <v>2597</v>
      </c>
      <c r="E2175" t="s">
        <v>2598</v>
      </c>
      <c r="F2175" t="s">
        <v>781</v>
      </c>
      <c r="G2175" t="s">
        <v>27</v>
      </c>
      <c r="H2175" t="s">
        <v>45</v>
      </c>
      <c r="I2175" t="s">
        <v>82</v>
      </c>
      <c r="J2175">
        <v>17</v>
      </c>
      <c r="K2175">
        <v>40268</v>
      </c>
      <c r="L2175">
        <v>684556</v>
      </c>
      <c r="M2175">
        <v>15</v>
      </c>
      <c r="N2175" t="s">
        <v>26</v>
      </c>
      <c r="O2175">
        <v>2</v>
      </c>
      <c r="P2175" t="s">
        <v>35</v>
      </c>
      <c r="Q2175">
        <v>162</v>
      </c>
      <c r="R2175">
        <v>339514</v>
      </c>
    </row>
    <row r="2176" spans="1:18" x14ac:dyDescent="0.3">
      <c r="A2176" t="s">
        <v>4640</v>
      </c>
      <c r="B2176" s="9">
        <v>45646</v>
      </c>
      <c r="C2176" t="s">
        <v>2596</v>
      </c>
      <c r="D2176" t="s">
        <v>2597</v>
      </c>
      <c r="E2176" t="s">
        <v>2616</v>
      </c>
      <c r="F2176" t="s">
        <v>1602</v>
      </c>
      <c r="G2176" t="s">
        <v>4641</v>
      </c>
      <c r="H2176" t="s">
        <v>40</v>
      </c>
      <c r="I2176" t="s">
        <v>106</v>
      </c>
      <c r="J2176">
        <v>2</v>
      </c>
      <c r="K2176">
        <v>3941</v>
      </c>
      <c r="L2176">
        <v>7882</v>
      </c>
      <c r="M2176">
        <v>5</v>
      </c>
      <c r="N2176" t="s">
        <v>57</v>
      </c>
      <c r="O2176">
        <v>4</v>
      </c>
      <c r="P2176" t="s">
        <v>35</v>
      </c>
      <c r="Q2176">
        <v>71</v>
      </c>
      <c r="R2176">
        <v>353716</v>
      </c>
    </row>
    <row r="2177" spans="1:18" x14ac:dyDescent="0.3">
      <c r="A2177" t="s">
        <v>4642</v>
      </c>
      <c r="B2177" s="9">
        <v>45646</v>
      </c>
      <c r="C2177" t="s">
        <v>2596</v>
      </c>
      <c r="D2177" t="s">
        <v>2597</v>
      </c>
      <c r="E2177" t="s">
        <v>2616</v>
      </c>
      <c r="F2177" t="s">
        <v>279</v>
      </c>
      <c r="G2177" t="s">
        <v>4643</v>
      </c>
      <c r="H2177" t="s">
        <v>65</v>
      </c>
      <c r="I2177" t="s">
        <v>478</v>
      </c>
      <c r="J2177">
        <v>6</v>
      </c>
      <c r="K2177">
        <v>97704</v>
      </c>
      <c r="L2177">
        <v>586224</v>
      </c>
      <c r="M2177">
        <v>0</v>
      </c>
      <c r="N2177" t="s">
        <v>34</v>
      </c>
      <c r="O2177">
        <v>2</v>
      </c>
      <c r="P2177" t="s">
        <v>27</v>
      </c>
      <c r="Q2177">
        <v>11</v>
      </c>
      <c r="R2177">
        <v>647779</v>
      </c>
    </row>
    <row r="2178" spans="1:18" x14ac:dyDescent="0.3">
      <c r="A2178" t="s">
        <v>4644</v>
      </c>
      <c r="B2178" s="9">
        <v>45647</v>
      </c>
      <c r="C2178" t="s">
        <v>2596</v>
      </c>
      <c r="D2178" t="s">
        <v>2597</v>
      </c>
      <c r="E2178" t="s">
        <v>2616</v>
      </c>
      <c r="F2178" t="s">
        <v>128</v>
      </c>
      <c r="G2178" t="s">
        <v>27</v>
      </c>
      <c r="H2178" t="s">
        <v>40</v>
      </c>
      <c r="I2178" t="s">
        <v>70</v>
      </c>
      <c r="J2178">
        <v>14</v>
      </c>
      <c r="K2178">
        <v>17925</v>
      </c>
      <c r="L2178">
        <v>250950</v>
      </c>
      <c r="M2178">
        <v>0</v>
      </c>
      <c r="N2178" t="s">
        <v>47</v>
      </c>
      <c r="O2178">
        <v>4</v>
      </c>
      <c r="P2178" t="s">
        <v>35</v>
      </c>
      <c r="Q2178">
        <v>194</v>
      </c>
      <c r="R2178">
        <v>353716</v>
      </c>
    </row>
    <row r="2179" spans="1:18" x14ac:dyDescent="0.3">
      <c r="A2179" t="s">
        <v>4645</v>
      </c>
      <c r="B2179" s="9">
        <v>45647</v>
      </c>
      <c r="C2179" t="s">
        <v>2596</v>
      </c>
      <c r="D2179" t="s">
        <v>2597</v>
      </c>
      <c r="E2179" t="s">
        <v>2616</v>
      </c>
      <c r="F2179" t="s">
        <v>1665</v>
      </c>
      <c r="G2179" t="s">
        <v>4646</v>
      </c>
      <c r="H2179" t="s">
        <v>40</v>
      </c>
      <c r="I2179" t="s">
        <v>41</v>
      </c>
      <c r="J2179">
        <v>16</v>
      </c>
      <c r="K2179">
        <v>8911</v>
      </c>
      <c r="L2179">
        <v>142576</v>
      </c>
      <c r="M2179">
        <v>0</v>
      </c>
      <c r="N2179" t="s">
        <v>57</v>
      </c>
      <c r="O2179">
        <v>2</v>
      </c>
      <c r="P2179" t="s">
        <v>35</v>
      </c>
      <c r="Q2179">
        <v>105</v>
      </c>
      <c r="R2179">
        <v>353716</v>
      </c>
    </row>
    <row r="2180" spans="1:18" x14ac:dyDescent="0.3">
      <c r="A2180" t="s">
        <v>4647</v>
      </c>
      <c r="B2180" s="9">
        <v>45647</v>
      </c>
      <c r="C2180" t="s">
        <v>2596</v>
      </c>
      <c r="D2180" t="s">
        <v>2597</v>
      </c>
      <c r="E2180" t="s">
        <v>2616</v>
      </c>
      <c r="F2180" t="s">
        <v>1165</v>
      </c>
      <c r="G2180" t="s">
        <v>4648</v>
      </c>
      <c r="H2180" t="s">
        <v>24</v>
      </c>
      <c r="I2180" t="s">
        <v>92</v>
      </c>
      <c r="J2180">
        <v>20</v>
      </c>
      <c r="K2180">
        <v>244695</v>
      </c>
      <c r="L2180">
        <v>4893900</v>
      </c>
      <c r="M2180">
        <v>0</v>
      </c>
      <c r="N2180" t="s">
        <v>27</v>
      </c>
      <c r="O2180">
        <v>1</v>
      </c>
      <c r="P2180" t="s">
        <v>35</v>
      </c>
      <c r="Q2180">
        <v>99</v>
      </c>
      <c r="R2180">
        <v>1309937</v>
      </c>
    </row>
    <row r="2181" spans="1:18" x14ac:dyDescent="0.3">
      <c r="A2181" t="s">
        <v>4649</v>
      </c>
      <c r="B2181" s="9">
        <v>45647</v>
      </c>
      <c r="C2181" t="s">
        <v>2596</v>
      </c>
      <c r="D2181" t="s">
        <v>2597</v>
      </c>
      <c r="E2181" t="s">
        <v>2352</v>
      </c>
      <c r="F2181" t="s">
        <v>3915</v>
      </c>
      <c r="G2181" t="s">
        <v>4650</v>
      </c>
      <c r="H2181" t="s">
        <v>40</v>
      </c>
      <c r="I2181" t="s">
        <v>171</v>
      </c>
      <c r="J2181">
        <v>1</v>
      </c>
      <c r="K2181">
        <v>1082</v>
      </c>
      <c r="L2181">
        <v>1082</v>
      </c>
      <c r="M2181">
        <v>0</v>
      </c>
      <c r="N2181" t="s">
        <v>57</v>
      </c>
      <c r="O2181">
        <v>4</v>
      </c>
      <c r="P2181" t="s">
        <v>35</v>
      </c>
      <c r="Q2181">
        <v>188</v>
      </c>
      <c r="R2181">
        <v>353716</v>
      </c>
    </row>
    <row r="2182" spans="1:18" x14ac:dyDescent="0.3">
      <c r="A2182" t="s">
        <v>4651</v>
      </c>
      <c r="B2182" s="9">
        <v>45648</v>
      </c>
      <c r="C2182" t="s">
        <v>2596</v>
      </c>
      <c r="D2182" t="s">
        <v>2597</v>
      </c>
      <c r="E2182" t="s">
        <v>2616</v>
      </c>
      <c r="F2182" t="s">
        <v>901</v>
      </c>
      <c r="G2182" t="s">
        <v>4652</v>
      </c>
      <c r="H2182" t="s">
        <v>32</v>
      </c>
      <c r="I2182" t="s">
        <v>33</v>
      </c>
      <c r="J2182">
        <v>11</v>
      </c>
      <c r="K2182">
        <v>8722</v>
      </c>
      <c r="L2182">
        <v>95942</v>
      </c>
      <c r="M2182">
        <v>5</v>
      </c>
      <c r="N2182" t="s">
        <v>47</v>
      </c>
      <c r="O2182">
        <v>0</v>
      </c>
      <c r="P2182" t="s">
        <v>35</v>
      </c>
      <c r="Q2182">
        <v>152</v>
      </c>
      <c r="R2182">
        <v>670990</v>
      </c>
    </row>
    <row r="2183" spans="1:18" x14ac:dyDescent="0.3">
      <c r="A2183" t="s">
        <v>4653</v>
      </c>
      <c r="B2183" s="9">
        <v>45649</v>
      </c>
      <c r="C2183" t="s">
        <v>2596</v>
      </c>
      <c r="D2183" t="s">
        <v>2597</v>
      </c>
      <c r="E2183" t="s">
        <v>2598</v>
      </c>
      <c r="F2183" t="s">
        <v>2247</v>
      </c>
      <c r="G2183" t="s">
        <v>4654</v>
      </c>
      <c r="H2183" t="s">
        <v>40</v>
      </c>
      <c r="I2183" t="s">
        <v>51</v>
      </c>
      <c r="J2183">
        <v>16</v>
      </c>
      <c r="K2183">
        <v>14558</v>
      </c>
      <c r="L2183">
        <v>232928</v>
      </c>
      <c r="M2183">
        <v>5</v>
      </c>
      <c r="N2183" t="s">
        <v>34</v>
      </c>
      <c r="O2183">
        <v>1</v>
      </c>
      <c r="P2183" t="s">
        <v>35</v>
      </c>
      <c r="Q2183">
        <v>62</v>
      </c>
      <c r="R2183">
        <v>353716</v>
      </c>
    </row>
    <row r="2184" spans="1:18" x14ac:dyDescent="0.3">
      <c r="A2184" t="s">
        <v>4655</v>
      </c>
      <c r="B2184" s="9">
        <v>45649</v>
      </c>
      <c r="C2184" t="s">
        <v>2596</v>
      </c>
      <c r="D2184" t="s">
        <v>2597</v>
      </c>
      <c r="E2184" t="s">
        <v>2616</v>
      </c>
      <c r="F2184" t="s">
        <v>3888</v>
      </c>
      <c r="G2184" t="s">
        <v>27</v>
      </c>
      <c r="H2184" t="s">
        <v>24</v>
      </c>
      <c r="I2184" t="s">
        <v>174</v>
      </c>
      <c r="J2184">
        <v>7</v>
      </c>
      <c r="K2184">
        <v>110097</v>
      </c>
      <c r="L2184">
        <v>770679</v>
      </c>
      <c r="M2184">
        <v>15</v>
      </c>
      <c r="N2184" t="s">
        <v>27</v>
      </c>
      <c r="O2184">
        <v>4</v>
      </c>
      <c r="P2184" t="s">
        <v>28</v>
      </c>
      <c r="Q2184">
        <v>146</v>
      </c>
      <c r="R2184">
        <v>1309937</v>
      </c>
    </row>
    <row r="2185" spans="1:18" x14ac:dyDescent="0.3">
      <c r="A2185" t="s">
        <v>4656</v>
      </c>
      <c r="B2185" s="9">
        <v>45650</v>
      </c>
      <c r="C2185" t="s">
        <v>2596</v>
      </c>
      <c r="D2185" t="s">
        <v>2597</v>
      </c>
      <c r="E2185" t="s">
        <v>2616</v>
      </c>
      <c r="F2185" t="s">
        <v>440</v>
      </c>
      <c r="G2185" t="s">
        <v>4657</v>
      </c>
      <c r="H2185" t="s">
        <v>32</v>
      </c>
      <c r="I2185" t="s">
        <v>113</v>
      </c>
      <c r="J2185">
        <v>3</v>
      </c>
      <c r="K2185">
        <v>20603</v>
      </c>
      <c r="L2185">
        <v>61809</v>
      </c>
      <c r="M2185">
        <v>20</v>
      </c>
      <c r="N2185" t="s">
        <v>47</v>
      </c>
      <c r="O2185">
        <v>1</v>
      </c>
      <c r="P2185" t="s">
        <v>28</v>
      </c>
      <c r="Q2185">
        <v>48</v>
      </c>
      <c r="R2185">
        <v>670990</v>
      </c>
    </row>
    <row r="2186" spans="1:18" x14ac:dyDescent="0.3">
      <c r="A2186" t="s">
        <v>4658</v>
      </c>
      <c r="B2186" s="9">
        <v>45650</v>
      </c>
      <c r="C2186" t="s">
        <v>2596</v>
      </c>
      <c r="D2186" t="s">
        <v>2597</v>
      </c>
      <c r="E2186" t="s">
        <v>2598</v>
      </c>
      <c r="F2186" t="s">
        <v>169</v>
      </c>
      <c r="G2186" t="s">
        <v>4659</v>
      </c>
      <c r="H2186" t="s">
        <v>24</v>
      </c>
      <c r="I2186" t="s">
        <v>174</v>
      </c>
      <c r="J2186">
        <v>7</v>
      </c>
      <c r="K2186">
        <v>172674</v>
      </c>
      <c r="L2186">
        <v>1208718</v>
      </c>
      <c r="M2186" t="s">
        <v>27</v>
      </c>
      <c r="N2186" t="s">
        <v>27</v>
      </c>
      <c r="O2186">
        <v>2</v>
      </c>
      <c r="P2186" t="s">
        <v>35</v>
      </c>
      <c r="Q2186">
        <v>112</v>
      </c>
      <c r="R2186">
        <v>1309937</v>
      </c>
    </row>
    <row r="2187" spans="1:18" x14ac:dyDescent="0.3">
      <c r="A2187" t="s">
        <v>4660</v>
      </c>
      <c r="B2187" s="9">
        <v>45650</v>
      </c>
      <c r="C2187" t="s">
        <v>2596</v>
      </c>
      <c r="D2187" t="s">
        <v>2597</v>
      </c>
      <c r="E2187" t="s">
        <v>2616</v>
      </c>
      <c r="F2187" t="s">
        <v>1728</v>
      </c>
      <c r="G2187" t="s">
        <v>4661</v>
      </c>
      <c r="H2187" t="s">
        <v>24</v>
      </c>
      <c r="I2187" t="s">
        <v>152</v>
      </c>
      <c r="J2187">
        <v>17</v>
      </c>
      <c r="K2187">
        <v>20207</v>
      </c>
      <c r="L2187">
        <v>343519</v>
      </c>
      <c r="M2187">
        <v>5</v>
      </c>
      <c r="N2187" t="s">
        <v>57</v>
      </c>
      <c r="O2187">
        <v>3</v>
      </c>
      <c r="P2187" t="s">
        <v>28</v>
      </c>
      <c r="Q2187">
        <v>85</v>
      </c>
      <c r="R2187">
        <v>1309937</v>
      </c>
    </row>
    <row r="2188" spans="1:18" x14ac:dyDescent="0.3">
      <c r="A2188" t="s">
        <v>4662</v>
      </c>
      <c r="B2188" s="9">
        <v>45651</v>
      </c>
      <c r="C2188" t="s">
        <v>2596</v>
      </c>
      <c r="D2188" t="s">
        <v>2597</v>
      </c>
      <c r="E2188" t="s">
        <v>2598</v>
      </c>
      <c r="F2188" t="s">
        <v>528</v>
      </c>
      <c r="G2188" t="s">
        <v>4663</v>
      </c>
      <c r="H2188" t="s">
        <v>32</v>
      </c>
      <c r="I2188" t="s">
        <v>237</v>
      </c>
      <c r="J2188">
        <v>11</v>
      </c>
      <c r="K2188">
        <v>14535</v>
      </c>
      <c r="L2188">
        <v>159885</v>
      </c>
      <c r="M2188">
        <v>10</v>
      </c>
      <c r="N2188" t="s">
        <v>27</v>
      </c>
      <c r="O2188">
        <v>5</v>
      </c>
      <c r="P2188" t="s">
        <v>28</v>
      </c>
      <c r="Q2188">
        <v>36</v>
      </c>
      <c r="R2188">
        <v>670990</v>
      </c>
    </row>
    <row r="2189" spans="1:18" x14ac:dyDescent="0.3">
      <c r="A2189" t="s">
        <v>4664</v>
      </c>
      <c r="B2189" s="9">
        <v>45651</v>
      </c>
      <c r="C2189" t="s">
        <v>2596</v>
      </c>
      <c r="D2189" t="s">
        <v>2597</v>
      </c>
      <c r="E2189" t="s">
        <v>2616</v>
      </c>
      <c r="F2189" t="s">
        <v>3725</v>
      </c>
      <c r="G2189" t="s">
        <v>4665</v>
      </c>
      <c r="H2189" t="s">
        <v>24</v>
      </c>
      <c r="I2189" t="s">
        <v>56</v>
      </c>
      <c r="J2189">
        <v>8</v>
      </c>
      <c r="K2189">
        <v>283143</v>
      </c>
      <c r="L2189">
        <v>2265144</v>
      </c>
      <c r="M2189" t="s">
        <v>27</v>
      </c>
      <c r="N2189" t="s">
        <v>27</v>
      </c>
      <c r="O2189">
        <v>3</v>
      </c>
      <c r="P2189" t="s">
        <v>27</v>
      </c>
      <c r="Q2189">
        <v>149</v>
      </c>
      <c r="R2189">
        <v>1309937</v>
      </c>
    </row>
    <row r="2190" spans="1:18" x14ac:dyDescent="0.3">
      <c r="A2190" t="s">
        <v>4666</v>
      </c>
      <c r="B2190" s="9">
        <v>45652</v>
      </c>
      <c r="C2190" t="s">
        <v>2596</v>
      </c>
      <c r="D2190" t="s">
        <v>2597</v>
      </c>
      <c r="E2190" t="s">
        <v>2598</v>
      </c>
      <c r="F2190" t="s">
        <v>2148</v>
      </c>
      <c r="G2190" t="s">
        <v>4667</v>
      </c>
      <c r="H2190" t="s">
        <v>32</v>
      </c>
      <c r="I2190" t="s">
        <v>33</v>
      </c>
      <c r="J2190">
        <v>20</v>
      </c>
      <c r="K2190">
        <v>5267</v>
      </c>
      <c r="L2190">
        <v>105340</v>
      </c>
      <c r="M2190">
        <v>5</v>
      </c>
      <c r="N2190" t="s">
        <v>57</v>
      </c>
      <c r="O2190">
        <v>2</v>
      </c>
      <c r="P2190" t="s">
        <v>35</v>
      </c>
      <c r="Q2190">
        <v>5</v>
      </c>
      <c r="R2190">
        <v>670990</v>
      </c>
    </row>
    <row r="2191" spans="1:18" x14ac:dyDescent="0.3">
      <c r="A2191" t="s">
        <v>4668</v>
      </c>
      <c r="B2191" s="9">
        <v>45652</v>
      </c>
      <c r="C2191" t="s">
        <v>2596</v>
      </c>
      <c r="D2191" t="s">
        <v>2597</v>
      </c>
      <c r="E2191" t="s">
        <v>2616</v>
      </c>
      <c r="F2191" t="s">
        <v>2569</v>
      </c>
      <c r="G2191" t="s">
        <v>4669</v>
      </c>
      <c r="H2191" t="s">
        <v>45</v>
      </c>
      <c r="I2191" t="s">
        <v>74</v>
      </c>
      <c r="J2191">
        <v>8</v>
      </c>
      <c r="K2191">
        <v>22690</v>
      </c>
      <c r="L2191">
        <v>181520</v>
      </c>
      <c r="M2191" t="s">
        <v>27</v>
      </c>
      <c r="N2191" t="s">
        <v>34</v>
      </c>
      <c r="O2191">
        <v>3</v>
      </c>
      <c r="P2191" t="s">
        <v>28</v>
      </c>
      <c r="Q2191">
        <v>117</v>
      </c>
      <c r="R2191">
        <v>339514</v>
      </c>
    </row>
    <row r="2192" spans="1:18" x14ac:dyDescent="0.3">
      <c r="A2192" t="s">
        <v>4670</v>
      </c>
      <c r="B2192" s="9">
        <v>45653</v>
      </c>
      <c r="C2192" t="s">
        <v>2596</v>
      </c>
      <c r="D2192" t="s">
        <v>2597</v>
      </c>
      <c r="E2192" t="s">
        <v>2598</v>
      </c>
      <c r="F2192" t="s">
        <v>230</v>
      </c>
      <c r="G2192" t="s">
        <v>4671</v>
      </c>
      <c r="H2192" t="s">
        <v>32</v>
      </c>
      <c r="I2192" t="s">
        <v>33</v>
      </c>
      <c r="J2192">
        <v>15</v>
      </c>
      <c r="K2192">
        <v>7619</v>
      </c>
      <c r="L2192">
        <v>114285</v>
      </c>
      <c r="M2192">
        <v>5</v>
      </c>
      <c r="N2192" t="s">
        <v>47</v>
      </c>
      <c r="O2192">
        <v>2</v>
      </c>
      <c r="P2192" t="s">
        <v>27</v>
      </c>
      <c r="Q2192">
        <v>124</v>
      </c>
      <c r="R2192">
        <v>670990</v>
      </c>
    </row>
    <row r="2193" spans="1:18" x14ac:dyDescent="0.3">
      <c r="A2193" t="s">
        <v>4672</v>
      </c>
      <c r="B2193" s="9">
        <v>45653</v>
      </c>
      <c r="C2193" t="s">
        <v>2596</v>
      </c>
      <c r="D2193" t="s">
        <v>2597</v>
      </c>
      <c r="E2193" t="s">
        <v>2598</v>
      </c>
      <c r="F2193" t="s">
        <v>3041</v>
      </c>
      <c r="G2193" t="s">
        <v>4673</v>
      </c>
      <c r="H2193" t="s">
        <v>24</v>
      </c>
      <c r="I2193" t="s">
        <v>161</v>
      </c>
      <c r="J2193">
        <v>14</v>
      </c>
      <c r="K2193">
        <v>251618</v>
      </c>
      <c r="L2193">
        <v>3522652</v>
      </c>
      <c r="M2193">
        <v>15</v>
      </c>
      <c r="N2193" t="s">
        <v>57</v>
      </c>
      <c r="O2193">
        <v>3</v>
      </c>
      <c r="P2193" t="s">
        <v>35</v>
      </c>
      <c r="Q2193">
        <v>113</v>
      </c>
      <c r="R2193">
        <v>1309937</v>
      </c>
    </row>
    <row r="2194" spans="1:18" x14ac:dyDescent="0.3">
      <c r="A2194" t="s">
        <v>4674</v>
      </c>
      <c r="B2194" s="9">
        <v>45653</v>
      </c>
      <c r="C2194" t="s">
        <v>2596</v>
      </c>
      <c r="D2194" t="s">
        <v>2597</v>
      </c>
      <c r="E2194" t="s">
        <v>2598</v>
      </c>
      <c r="F2194" t="s">
        <v>2441</v>
      </c>
      <c r="G2194" t="s">
        <v>4675</v>
      </c>
      <c r="H2194" t="s">
        <v>24</v>
      </c>
      <c r="I2194" t="s">
        <v>61</v>
      </c>
      <c r="J2194">
        <v>16</v>
      </c>
      <c r="K2194">
        <v>241596</v>
      </c>
      <c r="L2194">
        <v>3865536</v>
      </c>
      <c r="M2194">
        <v>15</v>
      </c>
      <c r="N2194" t="s">
        <v>26</v>
      </c>
      <c r="O2194">
        <v>5</v>
      </c>
      <c r="P2194" t="s">
        <v>35</v>
      </c>
      <c r="Q2194">
        <v>25</v>
      </c>
      <c r="R2194">
        <v>1309937</v>
      </c>
    </row>
    <row r="2195" spans="1:18" x14ac:dyDescent="0.3">
      <c r="A2195" t="s">
        <v>4676</v>
      </c>
      <c r="B2195" s="9">
        <v>45653</v>
      </c>
      <c r="C2195" t="s">
        <v>2596</v>
      </c>
      <c r="D2195" t="s">
        <v>2597</v>
      </c>
      <c r="E2195" t="s">
        <v>2352</v>
      </c>
      <c r="F2195" t="s">
        <v>313</v>
      </c>
      <c r="G2195" t="s">
        <v>4677</v>
      </c>
      <c r="H2195" t="s">
        <v>40</v>
      </c>
      <c r="I2195" t="s">
        <v>123</v>
      </c>
      <c r="J2195">
        <v>7</v>
      </c>
      <c r="K2195">
        <v>14774</v>
      </c>
      <c r="L2195">
        <v>103418</v>
      </c>
      <c r="M2195">
        <v>15</v>
      </c>
      <c r="N2195" t="s">
        <v>26</v>
      </c>
      <c r="O2195">
        <v>2</v>
      </c>
      <c r="P2195" t="s">
        <v>28</v>
      </c>
      <c r="Q2195">
        <v>116</v>
      </c>
      <c r="R2195">
        <v>353716</v>
      </c>
    </row>
    <row r="2196" spans="1:18" x14ac:dyDescent="0.3">
      <c r="A2196" t="s">
        <v>4678</v>
      </c>
      <c r="B2196" s="9">
        <v>45654</v>
      </c>
      <c r="C2196" t="s">
        <v>2596</v>
      </c>
      <c r="D2196" t="s">
        <v>2597</v>
      </c>
      <c r="E2196" t="s">
        <v>2598</v>
      </c>
      <c r="F2196" t="s">
        <v>1464</v>
      </c>
      <c r="G2196" t="s">
        <v>4679</v>
      </c>
      <c r="H2196" t="s">
        <v>24</v>
      </c>
      <c r="I2196" t="s">
        <v>25</v>
      </c>
      <c r="J2196">
        <v>5</v>
      </c>
      <c r="K2196">
        <v>114041</v>
      </c>
      <c r="L2196">
        <v>570205</v>
      </c>
      <c r="M2196">
        <v>0</v>
      </c>
      <c r="N2196" t="s">
        <v>47</v>
      </c>
      <c r="O2196">
        <v>5</v>
      </c>
      <c r="P2196" t="s">
        <v>27</v>
      </c>
      <c r="Q2196">
        <v>11</v>
      </c>
      <c r="R2196">
        <v>1309937</v>
      </c>
    </row>
    <row r="2197" spans="1:18" x14ac:dyDescent="0.3">
      <c r="A2197" t="s">
        <v>4680</v>
      </c>
      <c r="B2197" s="9">
        <v>45654</v>
      </c>
      <c r="C2197" t="s">
        <v>2596</v>
      </c>
      <c r="D2197" t="s">
        <v>2597</v>
      </c>
      <c r="E2197" t="s">
        <v>2598</v>
      </c>
      <c r="F2197" t="s">
        <v>1581</v>
      </c>
      <c r="G2197" t="s">
        <v>4681</v>
      </c>
      <c r="H2197" t="s">
        <v>40</v>
      </c>
      <c r="I2197" t="s">
        <v>137</v>
      </c>
      <c r="J2197">
        <v>12</v>
      </c>
      <c r="K2197">
        <v>2818</v>
      </c>
      <c r="L2197">
        <v>33816</v>
      </c>
      <c r="M2197">
        <v>0</v>
      </c>
      <c r="N2197" t="s">
        <v>27</v>
      </c>
      <c r="O2197">
        <v>5</v>
      </c>
      <c r="P2197" t="s">
        <v>35</v>
      </c>
      <c r="Q2197">
        <v>154</v>
      </c>
      <c r="R2197">
        <v>353716</v>
      </c>
    </row>
    <row r="2198" spans="1:18" x14ac:dyDescent="0.3">
      <c r="A2198" t="s">
        <v>4682</v>
      </c>
      <c r="B2198" s="9">
        <v>45655</v>
      </c>
      <c r="C2198" t="s">
        <v>2596</v>
      </c>
      <c r="D2198" t="s">
        <v>2597</v>
      </c>
      <c r="E2198" t="s">
        <v>2598</v>
      </c>
      <c r="F2198" t="s">
        <v>2140</v>
      </c>
      <c r="G2198" t="s">
        <v>27</v>
      </c>
      <c r="H2198" t="s">
        <v>40</v>
      </c>
      <c r="I2198" t="s">
        <v>171</v>
      </c>
      <c r="J2198">
        <v>18</v>
      </c>
      <c r="K2198">
        <v>4136</v>
      </c>
      <c r="L2198">
        <v>74448</v>
      </c>
      <c r="M2198">
        <v>10</v>
      </c>
      <c r="N2198" t="s">
        <v>47</v>
      </c>
      <c r="O2198">
        <v>4</v>
      </c>
      <c r="P2198" t="s">
        <v>35</v>
      </c>
      <c r="Q2198">
        <v>2</v>
      </c>
      <c r="R2198">
        <v>353716</v>
      </c>
    </row>
    <row r="2199" spans="1:18" x14ac:dyDescent="0.3">
      <c r="A2199" t="s">
        <v>4683</v>
      </c>
      <c r="B2199" s="9">
        <v>45655</v>
      </c>
      <c r="C2199" t="s">
        <v>2596</v>
      </c>
      <c r="D2199" t="s">
        <v>2597</v>
      </c>
      <c r="E2199" t="s">
        <v>2352</v>
      </c>
      <c r="F2199" t="s">
        <v>30</v>
      </c>
      <c r="G2199" t="s">
        <v>4684</v>
      </c>
      <c r="H2199" t="s">
        <v>24</v>
      </c>
      <c r="I2199" t="s">
        <v>152</v>
      </c>
      <c r="J2199">
        <v>6</v>
      </c>
      <c r="K2199">
        <v>208953</v>
      </c>
      <c r="L2199">
        <v>1253718</v>
      </c>
      <c r="M2199">
        <v>15</v>
      </c>
      <c r="N2199" t="s">
        <v>57</v>
      </c>
      <c r="O2199">
        <v>5</v>
      </c>
      <c r="P2199" t="s">
        <v>35</v>
      </c>
      <c r="Q2199">
        <v>4</v>
      </c>
      <c r="R2199">
        <v>1309937</v>
      </c>
    </row>
    <row r="2200" spans="1:18" x14ac:dyDescent="0.3">
      <c r="A2200" t="s">
        <v>4685</v>
      </c>
      <c r="B2200" s="9">
        <v>45656</v>
      </c>
      <c r="C2200" t="s">
        <v>2596</v>
      </c>
      <c r="D2200" t="s">
        <v>2597</v>
      </c>
      <c r="E2200" t="s">
        <v>2616</v>
      </c>
      <c r="F2200" t="s">
        <v>135</v>
      </c>
      <c r="G2200" t="s">
        <v>4686</v>
      </c>
      <c r="H2200" t="s">
        <v>24</v>
      </c>
      <c r="I2200" t="s">
        <v>61</v>
      </c>
      <c r="J2200">
        <v>9</v>
      </c>
      <c r="K2200">
        <v>196759</v>
      </c>
      <c r="L2200">
        <v>1770831</v>
      </c>
      <c r="M2200">
        <v>15</v>
      </c>
      <c r="N2200" t="s">
        <v>34</v>
      </c>
      <c r="O2200">
        <v>6</v>
      </c>
      <c r="P2200" t="s">
        <v>35</v>
      </c>
      <c r="Q2200">
        <v>185</v>
      </c>
      <c r="R2200">
        <v>1309937</v>
      </c>
    </row>
    <row r="2201" spans="1:18" x14ac:dyDescent="0.3">
      <c r="A2201" t="s">
        <v>4687</v>
      </c>
      <c r="B2201" s="9">
        <v>45657</v>
      </c>
      <c r="C2201" t="s">
        <v>2596</v>
      </c>
      <c r="D2201" t="s">
        <v>2597</v>
      </c>
      <c r="E2201" t="s">
        <v>2598</v>
      </c>
      <c r="F2201" t="s">
        <v>185</v>
      </c>
      <c r="G2201" t="s">
        <v>4688</v>
      </c>
      <c r="H2201" t="s">
        <v>32</v>
      </c>
      <c r="I2201" t="s">
        <v>95</v>
      </c>
      <c r="J2201">
        <v>15</v>
      </c>
      <c r="K2201">
        <v>5657</v>
      </c>
      <c r="L2201">
        <v>84855</v>
      </c>
      <c r="M2201">
        <v>10</v>
      </c>
      <c r="N2201" t="s">
        <v>47</v>
      </c>
      <c r="O2201" t="s">
        <v>27</v>
      </c>
      <c r="P2201" t="s">
        <v>28</v>
      </c>
      <c r="Q2201">
        <v>168</v>
      </c>
      <c r="R2201">
        <v>670990</v>
      </c>
    </row>
    <row r="2202" spans="1:18" x14ac:dyDescent="0.3">
      <c r="A2202" t="s">
        <v>4689</v>
      </c>
      <c r="B2202" s="9">
        <v>45657</v>
      </c>
      <c r="C2202" t="s">
        <v>2596</v>
      </c>
      <c r="D2202" t="s">
        <v>2597</v>
      </c>
      <c r="E2202" t="s">
        <v>2616</v>
      </c>
      <c r="F2202" t="s">
        <v>670</v>
      </c>
      <c r="G2202" t="s">
        <v>27</v>
      </c>
      <c r="H2202" t="s">
        <v>24</v>
      </c>
      <c r="I2202" t="s">
        <v>152</v>
      </c>
      <c r="J2202">
        <v>3</v>
      </c>
      <c r="K2202">
        <v>32542</v>
      </c>
      <c r="L2202">
        <v>97626</v>
      </c>
      <c r="M2202">
        <v>5</v>
      </c>
      <c r="N2202" t="s">
        <v>26</v>
      </c>
      <c r="O2202">
        <v>2</v>
      </c>
      <c r="P2202" t="s">
        <v>35</v>
      </c>
      <c r="Q2202">
        <v>150</v>
      </c>
      <c r="R2202">
        <v>1309937</v>
      </c>
    </row>
    <row r="2203" spans="1:18" x14ac:dyDescent="0.3">
      <c r="A2203" t="s">
        <v>4690</v>
      </c>
      <c r="B2203" s="9">
        <v>45657</v>
      </c>
      <c r="C2203" t="s">
        <v>2596</v>
      </c>
      <c r="D2203" t="s">
        <v>2597</v>
      </c>
      <c r="E2203" t="s">
        <v>2352</v>
      </c>
      <c r="F2203" t="s">
        <v>2796</v>
      </c>
      <c r="G2203" t="s">
        <v>4691</v>
      </c>
      <c r="H2203" t="s">
        <v>24</v>
      </c>
      <c r="I2203" t="s">
        <v>161</v>
      </c>
      <c r="J2203">
        <v>12</v>
      </c>
      <c r="K2203">
        <v>228011</v>
      </c>
      <c r="L2203">
        <v>2736132</v>
      </c>
      <c r="M2203">
        <v>15</v>
      </c>
      <c r="N2203" t="s">
        <v>27</v>
      </c>
      <c r="O2203" t="s">
        <v>27</v>
      </c>
      <c r="P2203" t="s">
        <v>35</v>
      </c>
      <c r="Q2203">
        <v>178</v>
      </c>
      <c r="R2203">
        <v>1309937</v>
      </c>
    </row>
    <row r="2204" spans="1:18" x14ac:dyDescent="0.3">
      <c r="A2204" t="s">
        <v>4692</v>
      </c>
      <c r="B2204" s="9">
        <v>45091</v>
      </c>
      <c r="C2204" t="s">
        <v>4693</v>
      </c>
      <c r="D2204" t="s">
        <v>4694</v>
      </c>
      <c r="E2204" t="s">
        <v>4695</v>
      </c>
      <c r="F2204" t="s">
        <v>287</v>
      </c>
      <c r="G2204" t="s">
        <v>4696</v>
      </c>
      <c r="H2204" t="s">
        <v>24</v>
      </c>
      <c r="I2204" t="s">
        <v>161</v>
      </c>
      <c r="J2204">
        <v>7</v>
      </c>
      <c r="K2204">
        <v>58191</v>
      </c>
      <c r="L2204">
        <v>407337</v>
      </c>
      <c r="M2204">
        <v>0</v>
      </c>
      <c r="N2204" t="s">
        <v>27</v>
      </c>
      <c r="O2204">
        <v>4</v>
      </c>
      <c r="P2204" t="s">
        <v>35</v>
      </c>
      <c r="Q2204">
        <v>188</v>
      </c>
      <c r="R2204">
        <v>1025913</v>
      </c>
    </row>
    <row r="2205" spans="1:18" x14ac:dyDescent="0.3">
      <c r="A2205" t="s">
        <v>4697</v>
      </c>
      <c r="B2205" s="9">
        <v>44942</v>
      </c>
      <c r="C2205" t="s">
        <v>4693</v>
      </c>
      <c r="D2205" t="s">
        <v>4694</v>
      </c>
      <c r="E2205" t="s">
        <v>4695</v>
      </c>
      <c r="F2205" t="s">
        <v>2761</v>
      </c>
      <c r="G2205" t="s">
        <v>4698</v>
      </c>
      <c r="H2205" t="s">
        <v>65</v>
      </c>
      <c r="I2205" t="s">
        <v>66</v>
      </c>
      <c r="J2205">
        <v>4</v>
      </c>
      <c r="K2205">
        <v>89290</v>
      </c>
      <c r="L2205">
        <v>357160</v>
      </c>
      <c r="M2205">
        <v>10</v>
      </c>
      <c r="N2205" t="s">
        <v>57</v>
      </c>
      <c r="O2205">
        <v>3</v>
      </c>
      <c r="P2205" t="s">
        <v>35</v>
      </c>
      <c r="Q2205">
        <v>162</v>
      </c>
      <c r="R2205">
        <v>786541</v>
      </c>
    </row>
    <row r="2206" spans="1:18" x14ac:dyDescent="0.3">
      <c r="A2206" t="s">
        <v>4699</v>
      </c>
      <c r="B2206" s="9">
        <v>45115</v>
      </c>
      <c r="C2206" t="s">
        <v>4693</v>
      </c>
      <c r="D2206" t="s">
        <v>4694</v>
      </c>
      <c r="E2206" t="s">
        <v>4695</v>
      </c>
      <c r="F2206" t="s">
        <v>851</v>
      </c>
      <c r="G2206" t="s">
        <v>4700</v>
      </c>
      <c r="H2206" t="s">
        <v>45</v>
      </c>
      <c r="I2206" t="s">
        <v>181</v>
      </c>
      <c r="J2206">
        <v>1</v>
      </c>
      <c r="K2206">
        <v>31184</v>
      </c>
      <c r="L2206">
        <v>31184</v>
      </c>
      <c r="M2206" t="s">
        <v>27</v>
      </c>
      <c r="N2206" t="s">
        <v>57</v>
      </c>
      <c r="O2206">
        <v>1</v>
      </c>
      <c r="P2206" t="s">
        <v>35</v>
      </c>
      <c r="Q2206">
        <v>194</v>
      </c>
      <c r="R2206">
        <v>492084</v>
      </c>
    </row>
    <row r="2207" spans="1:18" x14ac:dyDescent="0.3">
      <c r="A2207" t="s">
        <v>4701</v>
      </c>
      <c r="B2207" s="9">
        <v>45158</v>
      </c>
      <c r="C2207" t="s">
        <v>4693</v>
      </c>
      <c r="D2207" t="s">
        <v>4694</v>
      </c>
      <c r="E2207" t="s">
        <v>49</v>
      </c>
      <c r="F2207" t="s">
        <v>1219</v>
      </c>
      <c r="G2207" t="s">
        <v>27</v>
      </c>
      <c r="H2207" t="s">
        <v>32</v>
      </c>
      <c r="I2207" t="s">
        <v>113</v>
      </c>
      <c r="J2207">
        <v>13</v>
      </c>
      <c r="K2207">
        <v>14291</v>
      </c>
      <c r="L2207">
        <v>185783</v>
      </c>
      <c r="M2207">
        <v>0</v>
      </c>
      <c r="N2207" t="s">
        <v>27</v>
      </c>
      <c r="O2207">
        <v>1</v>
      </c>
      <c r="P2207" t="s">
        <v>35</v>
      </c>
      <c r="Q2207">
        <v>93</v>
      </c>
      <c r="R2207">
        <v>588661</v>
      </c>
    </row>
    <row r="2208" spans="1:18" x14ac:dyDescent="0.3">
      <c r="A2208" t="s">
        <v>4702</v>
      </c>
      <c r="B2208" s="9">
        <v>45249</v>
      </c>
      <c r="C2208" t="s">
        <v>4693</v>
      </c>
      <c r="D2208" t="s">
        <v>4694</v>
      </c>
      <c r="E2208" t="s">
        <v>4695</v>
      </c>
      <c r="F2208" t="s">
        <v>2172</v>
      </c>
      <c r="G2208" t="s">
        <v>4703</v>
      </c>
      <c r="H2208" t="s">
        <v>40</v>
      </c>
      <c r="I2208" t="s">
        <v>106</v>
      </c>
      <c r="J2208">
        <v>18</v>
      </c>
      <c r="K2208">
        <v>1963</v>
      </c>
      <c r="L2208">
        <v>35334</v>
      </c>
      <c r="M2208">
        <v>5</v>
      </c>
      <c r="N2208" t="s">
        <v>57</v>
      </c>
      <c r="O2208">
        <v>4</v>
      </c>
      <c r="P2208" t="s">
        <v>35</v>
      </c>
      <c r="Q2208">
        <v>85</v>
      </c>
      <c r="R2208">
        <v>441559</v>
      </c>
    </row>
    <row r="2209" spans="1:18" x14ac:dyDescent="0.3">
      <c r="A2209" t="s">
        <v>4704</v>
      </c>
      <c r="B2209" s="9">
        <v>45028</v>
      </c>
      <c r="C2209" t="s">
        <v>4693</v>
      </c>
      <c r="D2209" t="s">
        <v>4694</v>
      </c>
      <c r="E2209" t="s">
        <v>4695</v>
      </c>
      <c r="F2209" t="s">
        <v>245</v>
      </c>
      <c r="G2209" t="s">
        <v>27</v>
      </c>
      <c r="H2209" t="s">
        <v>24</v>
      </c>
      <c r="I2209" t="s">
        <v>152</v>
      </c>
      <c r="J2209">
        <v>17</v>
      </c>
      <c r="K2209">
        <v>133393</v>
      </c>
      <c r="L2209">
        <v>2267681</v>
      </c>
      <c r="M2209">
        <v>20</v>
      </c>
      <c r="N2209" t="s">
        <v>27</v>
      </c>
      <c r="O2209">
        <v>1</v>
      </c>
      <c r="P2209" t="s">
        <v>28</v>
      </c>
      <c r="Q2209">
        <v>187</v>
      </c>
      <c r="R2209">
        <v>1025913</v>
      </c>
    </row>
    <row r="2210" spans="1:18" x14ac:dyDescent="0.3">
      <c r="A2210" t="s">
        <v>4705</v>
      </c>
      <c r="B2210" s="9">
        <v>45609</v>
      </c>
      <c r="C2210" t="s">
        <v>4693</v>
      </c>
      <c r="D2210" t="s">
        <v>4694</v>
      </c>
      <c r="E2210" t="s">
        <v>4706</v>
      </c>
      <c r="F2210" t="s">
        <v>59</v>
      </c>
      <c r="G2210" t="s">
        <v>4707</v>
      </c>
      <c r="H2210" t="s">
        <v>24</v>
      </c>
      <c r="I2210" t="s">
        <v>161</v>
      </c>
      <c r="J2210">
        <v>12</v>
      </c>
      <c r="K2210">
        <v>345666</v>
      </c>
      <c r="L2210">
        <v>4147992</v>
      </c>
      <c r="M2210">
        <v>0</v>
      </c>
      <c r="N2210" t="s">
        <v>47</v>
      </c>
      <c r="O2210">
        <v>3</v>
      </c>
      <c r="P2210" t="s">
        <v>35</v>
      </c>
      <c r="Q2210">
        <v>128</v>
      </c>
      <c r="R2210">
        <v>1025913</v>
      </c>
    </row>
    <row r="2211" spans="1:18" x14ac:dyDescent="0.3">
      <c r="A2211" t="s">
        <v>4708</v>
      </c>
      <c r="B2211" s="9">
        <v>45400</v>
      </c>
      <c r="C2211" t="s">
        <v>4693</v>
      </c>
      <c r="D2211" t="s">
        <v>4694</v>
      </c>
      <c r="E2211" t="s">
        <v>4695</v>
      </c>
      <c r="F2211" t="s">
        <v>1191</v>
      </c>
      <c r="G2211" t="s">
        <v>4709</v>
      </c>
      <c r="H2211" t="s">
        <v>32</v>
      </c>
      <c r="I2211" t="s">
        <v>113</v>
      </c>
      <c r="J2211">
        <v>4</v>
      </c>
      <c r="K2211">
        <v>5989</v>
      </c>
      <c r="L2211">
        <v>23956</v>
      </c>
      <c r="M2211" t="s">
        <v>27</v>
      </c>
      <c r="N2211" t="s">
        <v>27</v>
      </c>
      <c r="O2211">
        <v>1</v>
      </c>
      <c r="P2211" t="s">
        <v>35</v>
      </c>
      <c r="Q2211">
        <v>33</v>
      </c>
      <c r="R2211">
        <v>588661</v>
      </c>
    </row>
    <row r="2212" spans="1:18" x14ac:dyDescent="0.3">
      <c r="A2212" t="s">
        <v>4710</v>
      </c>
      <c r="B2212" s="9">
        <v>45460</v>
      </c>
      <c r="C2212" t="s">
        <v>4693</v>
      </c>
      <c r="D2212" t="s">
        <v>4694</v>
      </c>
      <c r="E2212" t="s">
        <v>49</v>
      </c>
      <c r="F2212" t="s">
        <v>1226</v>
      </c>
      <c r="G2212" t="s">
        <v>4711</v>
      </c>
      <c r="H2212" t="s">
        <v>24</v>
      </c>
      <c r="I2212" t="s">
        <v>92</v>
      </c>
      <c r="J2212">
        <v>19</v>
      </c>
      <c r="K2212">
        <v>283170</v>
      </c>
      <c r="L2212">
        <v>5380230</v>
      </c>
      <c r="M2212">
        <v>0</v>
      </c>
      <c r="N2212" t="s">
        <v>27</v>
      </c>
      <c r="O2212">
        <v>4</v>
      </c>
      <c r="P2212" t="s">
        <v>28</v>
      </c>
      <c r="Q2212">
        <v>183</v>
      </c>
      <c r="R2212">
        <v>1025913</v>
      </c>
    </row>
    <row r="2213" spans="1:18" x14ac:dyDescent="0.3">
      <c r="A2213" t="s">
        <v>4712</v>
      </c>
      <c r="B2213" s="9">
        <v>45015</v>
      </c>
      <c r="C2213" t="s">
        <v>4693</v>
      </c>
      <c r="D2213" t="s">
        <v>4694</v>
      </c>
      <c r="E2213" t="s">
        <v>4706</v>
      </c>
      <c r="F2213" t="s">
        <v>991</v>
      </c>
      <c r="G2213" t="s">
        <v>4713</v>
      </c>
      <c r="H2213" t="s">
        <v>45</v>
      </c>
      <c r="I2213" t="s">
        <v>181</v>
      </c>
      <c r="J2213">
        <v>12</v>
      </c>
      <c r="K2213">
        <v>38620</v>
      </c>
      <c r="L2213">
        <v>463440</v>
      </c>
      <c r="M2213">
        <v>10</v>
      </c>
      <c r="N2213" t="s">
        <v>26</v>
      </c>
      <c r="O2213">
        <v>1</v>
      </c>
      <c r="P2213" t="s">
        <v>27</v>
      </c>
      <c r="Q2213">
        <v>158</v>
      </c>
      <c r="R2213">
        <v>492084</v>
      </c>
    </row>
    <row r="2214" spans="1:18" x14ac:dyDescent="0.3">
      <c r="A2214" t="s">
        <v>4714</v>
      </c>
      <c r="B2214" s="9">
        <v>45451</v>
      </c>
      <c r="C2214" t="s">
        <v>4693</v>
      </c>
      <c r="D2214" t="s">
        <v>4694</v>
      </c>
      <c r="E2214" t="s">
        <v>4695</v>
      </c>
      <c r="F2214" t="s">
        <v>1654</v>
      </c>
      <c r="G2214" t="s">
        <v>4715</v>
      </c>
      <c r="H2214" t="s">
        <v>65</v>
      </c>
      <c r="I2214" t="s">
        <v>289</v>
      </c>
      <c r="J2214">
        <v>5</v>
      </c>
      <c r="K2214">
        <v>88536</v>
      </c>
      <c r="L2214">
        <v>442680</v>
      </c>
      <c r="M2214">
        <v>15</v>
      </c>
      <c r="N2214" t="s">
        <v>47</v>
      </c>
      <c r="O2214">
        <v>4</v>
      </c>
      <c r="P2214" t="s">
        <v>35</v>
      </c>
      <c r="Q2214">
        <v>125</v>
      </c>
      <c r="R2214">
        <v>786541</v>
      </c>
    </row>
    <row r="2215" spans="1:18" x14ac:dyDescent="0.3">
      <c r="A2215" t="s">
        <v>4716</v>
      </c>
      <c r="B2215" s="9">
        <v>45182</v>
      </c>
      <c r="C2215" t="s">
        <v>4693</v>
      </c>
      <c r="D2215" t="s">
        <v>4694</v>
      </c>
      <c r="E2215" t="s">
        <v>4695</v>
      </c>
      <c r="F2215" t="s">
        <v>313</v>
      </c>
      <c r="G2215" t="s">
        <v>4717</v>
      </c>
      <c r="H2215" t="s">
        <v>24</v>
      </c>
      <c r="I2215" t="s">
        <v>25</v>
      </c>
      <c r="J2215">
        <v>3</v>
      </c>
      <c r="K2215">
        <v>286066</v>
      </c>
      <c r="L2215">
        <v>858198</v>
      </c>
      <c r="M2215" t="s">
        <v>27</v>
      </c>
      <c r="N2215" t="s">
        <v>27</v>
      </c>
      <c r="O2215">
        <v>4</v>
      </c>
      <c r="P2215" t="s">
        <v>35</v>
      </c>
      <c r="Q2215">
        <v>6</v>
      </c>
      <c r="R2215">
        <v>1025913</v>
      </c>
    </row>
    <row r="2216" spans="1:18" x14ac:dyDescent="0.3">
      <c r="A2216" t="s">
        <v>4718</v>
      </c>
      <c r="B2216" s="9">
        <v>45325</v>
      </c>
      <c r="C2216" t="s">
        <v>4693</v>
      </c>
      <c r="D2216" t="s">
        <v>4694</v>
      </c>
      <c r="E2216" t="s">
        <v>49</v>
      </c>
      <c r="F2216" t="s">
        <v>1599</v>
      </c>
      <c r="G2216" t="s">
        <v>4719</v>
      </c>
      <c r="H2216" t="s">
        <v>45</v>
      </c>
      <c r="I2216" t="s">
        <v>74</v>
      </c>
      <c r="J2216">
        <v>14</v>
      </c>
      <c r="K2216">
        <v>35680</v>
      </c>
      <c r="L2216">
        <v>499520</v>
      </c>
      <c r="M2216">
        <v>0</v>
      </c>
      <c r="N2216" t="s">
        <v>57</v>
      </c>
      <c r="O2216">
        <v>2</v>
      </c>
      <c r="P2216" t="s">
        <v>35</v>
      </c>
      <c r="Q2216">
        <v>176</v>
      </c>
      <c r="R2216">
        <v>492084</v>
      </c>
    </row>
    <row r="2217" spans="1:18" x14ac:dyDescent="0.3">
      <c r="A2217" t="s">
        <v>4720</v>
      </c>
      <c r="B2217" s="9">
        <v>45332</v>
      </c>
      <c r="C2217" t="s">
        <v>4693</v>
      </c>
      <c r="D2217" t="s">
        <v>4694</v>
      </c>
      <c r="E2217" t="s">
        <v>4706</v>
      </c>
      <c r="F2217" t="s">
        <v>356</v>
      </c>
      <c r="G2217" t="s">
        <v>4721</v>
      </c>
      <c r="H2217" t="s">
        <v>32</v>
      </c>
      <c r="I2217" t="s">
        <v>158</v>
      </c>
      <c r="J2217">
        <v>17</v>
      </c>
      <c r="K2217">
        <v>21350</v>
      </c>
      <c r="L2217">
        <v>362950</v>
      </c>
      <c r="M2217">
        <v>0</v>
      </c>
      <c r="N2217" t="s">
        <v>47</v>
      </c>
      <c r="O2217">
        <v>4</v>
      </c>
      <c r="P2217" t="s">
        <v>35</v>
      </c>
      <c r="Q2217">
        <v>2</v>
      </c>
      <c r="R2217">
        <v>588661</v>
      </c>
    </row>
    <row r="2218" spans="1:18" x14ac:dyDescent="0.3">
      <c r="A2218" t="s">
        <v>4722</v>
      </c>
      <c r="B2218" s="9">
        <v>45296</v>
      </c>
      <c r="C2218" t="s">
        <v>4693</v>
      </c>
      <c r="D2218" t="s">
        <v>4694</v>
      </c>
      <c r="E2218" t="s">
        <v>49</v>
      </c>
      <c r="F2218" t="s">
        <v>2241</v>
      </c>
      <c r="G2218" t="s">
        <v>27</v>
      </c>
      <c r="H2218" t="s">
        <v>65</v>
      </c>
      <c r="I2218" t="s">
        <v>397</v>
      </c>
      <c r="J2218">
        <v>8</v>
      </c>
      <c r="K2218">
        <v>29618</v>
      </c>
      <c r="L2218">
        <v>236944</v>
      </c>
      <c r="M2218">
        <v>10</v>
      </c>
      <c r="N2218" t="s">
        <v>26</v>
      </c>
      <c r="O2218">
        <v>3</v>
      </c>
      <c r="P2218" t="s">
        <v>28</v>
      </c>
      <c r="Q2218">
        <v>141</v>
      </c>
      <c r="R2218">
        <v>786541</v>
      </c>
    </row>
    <row r="2219" spans="1:18" x14ac:dyDescent="0.3">
      <c r="A2219" t="s">
        <v>4723</v>
      </c>
      <c r="B2219" s="9">
        <v>45041</v>
      </c>
      <c r="C2219" t="s">
        <v>4693</v>
      </c>
      <c r="D2219" t="s">
        <v>4694</v>
      </c>
      <c r="E2219" t="s">
        <v>4695</v>
      </c>
      <c r="F2219" t="s">
        <v>179</v>
      </c>
      <c r="G2219" t="s">
        <v>4724</v>
      </c>
      <c r="H2219" t="s">
        <v>32</v>
      </c>
      <c r="I2219" t="s">
        <v>113</v>
      </c>
      <c r="J2219">
        <v>3</v>
      </c>
      <c r="K2219">
        <v>8375</v>
      </c>
      <c r="L2219">
        <v>25125</v>
      </c>
      <c r="M2219" t="s">
        <v>27</v>
      </c>
      <c r="N2219" t="s">
        <v>27</v>
      </c>
      <c r="O2219">
        <v>1</v>
      </c>
      <c r="P2219" t="s">
        <v>35</v>
      </c>
      <c r="Q2219">
        <v>81</v>
      </c>
      <c r="R2219">
        <v>588661</v>
      </c>
    </row>
    <row r="2220" spans="1:18" x14ac:dyDescent="0.3">
      <c r="A2220" t="s">
        <v>4725</v>
      </c>
      <c r="B2220" s="9">
        <v>45012</v>
      </c>
      <c r="C2220" t="s">
        <v>4693</v>
      </c>
      <c r="D2220" t="s">
        <v>4694</v>
      </c>
      <c r="E2220" t="s">
        <v>4695</v>
      </c>
      <c r="F2220" t="s">
        <v>235</v>
      </c>
      <c r="G2220" t="s">
        <v>4726</v>
      </c>
      <c r="H2220" t="s">
        <v>24</v>
      </c>
      <c r="I2220" t="s">
        <v>92</v>
      </c>
      <c r="J2220">
        <v>7</v>
      </c>
      <c r="K2220">
        <v>132118</v>
      </c>
      <c r="L2220">
        <v>924826</v>
      </c>
      <c r="M2220" t="s">
        <v>27</v>
      </c>
      <c r="N2220" t="s">
        <v>27</v>
      </c>
      <c r="O2220">
        <v>4</v>
      </c>
      <c r="P2220" t="s">
        <v>35</v>
      </c>
      <c r="Q2220">
        <v>11</v>
      </c>
      <c r="R2220">
        <v>1025913</v>
      </c>
    </row>
    <row r="2221" spans="1:18" x14ac:dyDescent="0.3">
      <c r="A2221" t="s">
        <v>4727</v>
      </c>
      <c r="B2221" s="9">
        <v>45499</v>
      </c>
      <c r="C2221" t="s">
        <v>4693</v>
      </c>
      <c r="D2221" t="s">
        <v>4694</v>
      </c>
      <c r="E2221" t="s">
        <v>49</v>
      </c>
      <c r="F2221" t="s">
        <v>350</v>
      </c>
      <c r="G2221" t="s">
        <v>4728</v>
      </c>
      <c r="H2221" t="s">
        <v>32</v>
      </c>
      <c r="I2221" t="s">
        <v>113</v>
      </c>
      <c r="J2221">
        <v>15</v>
      </c>
      <c r="K2221">
        <v>7753</v>
      </c>
      <c r="L2221">
        <v>116295</v>
      </c>
      <c r="M2221" t="s">
        <v>27</v>
      </c>
      <c r="N2221" t="s">
        <v>26</v>
      </c>
      <c r="O2221">
        <v>2</v>
      </c>
      <c r="P2221" t="s">
        <v>28</v>
      </c>
      <c r="Q2221">
        <v>151</v>
      </c>
      <c r="R2221">
        <v>588661</v>
      </c>
    </row>
    <row r="2222" spans="1:18" x14ac:dyDescent="0.3">
      <c r="A2222" t="s">
        <v>4729</v>
      </c>
      <c r="B2222" s="9">
        <v>45509</v>
      </c>
      <c r="C2222" t="s">
        <v>4693</v>
      </c>
      <c r="D2222" t="s">
        <v>4694</v>
      </c>
      <c r="E2222" t="s">
        <v>49</v>
      </c>
      <c r="F2222" t="s">
        <v>2055</v>
      </c>
      <c r="G2222" t="s">
        <v>4730</v>
      </c>
      <c r="H2222" t="s">
        <v>32</v>
      </c>
      <c r="I2222" t="s">
        <v>95</v>
      </c>
      <c r="J2222">
        <v>5</v>
      </c>
      <c r="K2222">
        <v>12905</v>
      </c>
      <c r="L2222">
        <v>64525</v>
      </c>
      <c r="M2222">
        <v>0</v>
      </c>
      <c r="N2222" t="s">
        <v>27</v>
      </c>
      <c r="O2222">
        <v>3</v>
      </c>
      <c r="P2222" t="s">
        <v>27</v>
      </c>
      <c r="Q2222">
        <v>77</v>
      </c>
      <c r="R2222">
        <v>588661</v>
      </c>
    </row>
    <row r="2223" spans="1:18" x14ac:dyDescent="0.3">
      <c r="A2223" t="s">
        <v>4731</v>
      </c>
      <c r="B2223" s="9">
        <v>45197</v>
      </c>
      <c r="C2223" t="s">
        <v>4693</v>
      </c>
      <c r="D2223" t="s">
        <v>4694</v>
      </c>
      <c r="E2223" t="s">
        <v>4695</v>
      </c>
      <c r="F2223" t="s">
        <v>1256</v>
      </c>
      <c r="G2223" t="s">
        <v>4732</v>
      </c>
      <c r="H2223" t="s">
        <v>32</v>
      </c>
      <c r="I2223" t="s">
        <v>141</v>
      </c>
      <c r="J2223">
        <v>12</v>
      </c>
      <c r="K2223">
        <v>8272</v>
      </c>
      <c r="L2223">
        <v>99264</v>
      </c>
      <c r="M2223">
        <v>0</v>
      </c>
      <c r="N2223" t="s">
        <v>47</v>
      </c>
      <c r="O2223">
        <v>2</v>
      </c>
      <c r="P2223" t="s">
        <v>35</v>
      </c>
      <c r="Q2223">
        <v>5</v>
      </c>
      <c r="R2223">
        <v>588661</v>
      </c>
    </row>
    <row r="2224" spans="1:18" x14ac:dyDescent="0.3">
      <c r="A2224" t="s">
        <v>4733</v>
      </c>
      <c r="B2224" s="9">
        <v>45182</v>
      </c>
      <c r="C2224" t="s">
        <v>4693</v>
      </c>
      <c r="D2224" t="s">
        <v>4694</v>
      </c>
      <c r="E2224" t="s">
        <v>4706</v>
      </c>
      <c r="F2224" t="s">
        <v>125</v>
      </c>
      <c r="G2224" t="s">
        <v>4734</v>
      </c>
      <c r="H2224" t="s">
        <v>45</v>
      </c>
      <c r="I2224" t="s">
        <v>130</v>
      </c>
      <c r="J2224">
        <v>12</v>
      </c>
      <c r="K2224">
        <v>34002</v>
      </c>
      <c r="L2224">
        <v>408024</v>
      </c>
      <c r="M2224">
        <v>0</v>
      </c>
      <c r="N2224" t="s">
        <v>34</v>
      </c>
      <c r="O2224">
        <v>2</v>
      </c>
      <c r="P2224" t="s">
        <v>35</v>
      </c>
      <c r="Q2224">
        <v>188</v>
      </c>
      <c r="R2224">
        <v>492084</v>
      </c>
    </row>
    <row r="2225" spans="1:18" x14ac:dyDescent="0.3">
      <c r="A2225" t="s">
        <v>4735</v>
      </c>
      <c r="B2225" s="9">
        <v>44964</v>
      </c>
      <c r="C2225" t="s">
        <v>4693</v>
      </c>
      <c r="D2225" t="s">
        <v>4694</v>
      </c>
      <c r="E2225" t="s">
        <v>4706</v>
      </c>
      <c r="F2225" t="s">
        <v>691</v>
      </c>
      <c r="G2225" t="s">
        <v>4736</v>
      </c>
      <c r="H2225" t="s">
        <v>24</v>
      </c>
      <c r="I2225" t="s">
        <v>174</v>
      </c>
      <c r="J2225">
        <v>9</v>
      </c>
      <c r="K2225">
        <v>119443</v>
      </c>
      <c r="L2225">
        <v>1074987</v>
      </c>
      <c r="M2225">
        <v>5</v>
      </c>
      <c r="N2225" t="s">
        <v>26</v>
      </c>
      <c r="O2225">
        <v>5</v>
      </c>
      <c r="P2225" t="s">
        <v>35</v>
      </c>
      <c r="Q2225">
        <v>158</v>
      </c>
      <c r="R2225">
        <v>1025913</v>
      </c>
    </row>
    <row r="2226" spans="1:18" x14ac:dyDescent="0.3">
      <c r="A2226" t="s">
        <v>4737</v>
      </c>
      <c r="B2226" s="9">
        <v>45311</v>
      </c>
      <c r="C2226" t="s">
        <v>4693</v>
      </c>
      <c r="D2226" t="s">
        <v>4694</v>
      </c>
      <c r="E2226" t="s">
        <v>4695</v>
      </c>
      <c r="F2226" t="s">
        <v>215</v>
      </c>
      <c r="G2226" t="s">
        <v>4738</v>
      </c>
      <c r="H2226" t="s">
        <v>32</v>
      </c>
      <c r="I2226" t="s">
        <v>33</v>
      </c>
      <c r="J2226">
        <v>13</v>
      </c>
      <c r="K2226">
        <v>3113</v>
      </c>
      <c r="L2226">
        <v>40469</v>
      </c>
      <c r="M2226">
        <v>0</v>
      </c>
      <c r="N2226" t="s">
        <v>57</v>
      </c>
      <c r="O2226">
        <v>4</v>
      </c>
      <c r="P2226" t="s">
        <v>35</v>
      </c>
      <c r="Q2226">
        <v>25</v>
      </c>
      <c r="R2226">
        <v>588661</v>
      </c>
    </row>
    <row r="2227" spans="1:18" x14ac:dyDescent="0.3">
      <c r="A2227" t="s">
        <v>4739</v>
      </c>
      <c r="B2227" s="9">
        <v>45256</v>
      </c>
      <c r="C2227" t="s">
        <v>4693</v>
      </c>
      <c r="D2227" t="s">
        <v>4694</v>
      </c>
      <c r="E2227" t="s">
        <v>4695</v>
      </c>
      <c r="F2227" t="s">
        <v>4352</v>
      </c>
      <c r="G2227" t="s">
        <v>4740</v>
      </c>
      <c r="H2227" t="s">
        <v>65</v>
      </c>
      <c r="I2227" t="s">
        <v>78</v>
      </c>
      <c r="J2227">
        <v>3</v>
      </c>
      <c r="K2227">
        <v>118140</v>
      </c>
      <c r="L2227">
        <v>354420</v>
      </c>
      <c r="M2227">
        <v>0</v>
      </c>
      <c r="N2227" t="s">
        <v>47</v>
      </c>
      <c r="O2227">
        <v>4</v>
      </c>
      <c r="P2227" t="s">
        <v>28</v>
      </c>
      <c r="Q2227">
        <v>84</v>
      </c>
      <c r="R2227">
        <v>786541</v>
      </c>
    </row>
    <row r="2228" spans="1:18" x14ac:dyDescent="0.3">
      <c r="A2228" t="s">
        <v>4741</v>
      </c>
      <c r="B2228" s="9">
        <v>45588</v>
      </c>
      <c r="C2228" t="s">
        <v>4693</v>
      </c>
      <c r="D2228" t="s">
        <v>4694</v>
      </c>
      <c r="E2228" t="s">
        <v>4695</v>
      </c>
      <c r="F2228" t="s">
        <v>1025</v>
      </c>
      <c r="G2228" t="s">
        <v>4742</v>
      </c>
      <c r="H2228" t="s">
        <v>32</v>
      </c>
      <c r="I2228" t="s">
        <v>237</v>
      </c>
      <c r="J2228">
        <v>7</v>
      </c>
      <c r="K2228">
        <v>19173</v>
      </c>
      <c r="L2228">
        <v>134211</v>
      </c>
      <c r="M2228">
        <v>0</v>
      </c>
      <c r="N2228" t="s">
        <v>47</v>
      </c>
      <c r="O2228">
        <v>0</v>
      </c>
      <c r="P2228" t="s">
        <v>35</v>
      </c>
      <c r="Q2228">
        <v>12</v>
      </c>
      <c r="R2228">
        <v>588661</v>
      </c>
    </row>
    <row r="2229" spans="1:18" x14ac:dyDescent="0.3">
      <c r="A2229" t="s">
        <v>4743</v>
      </c>
      <c r="B2229" s="9">
        <v>45255</v>
      </c>
      <c r="C2229" t="s">
        <v>4693</v>
      </c>
      <c r="D2229" t="s">
        <v>4694</v>
      </c>
      <c r="E2229" t="s">
        <v>4706</v>
      </c>
      <c r="F2229" t="s">
        <v>4221</v>
      </c>
      <c r="G2229" t="s">
        <v>27</v>
      </c>
      <c r="H2229" t="s">
        <v>24</v>
      </c>
      <c r="I2229" t="s">
        <v>92</v>
      </c>
      <c r="J2229">
        <v>7</v>
      </c>
      <c r="K2229">
        <v>184579</v>
      </c>
      <c r="L2229">
        <v>1292053</v>
      </c>
      <c r="M2229">
        <v>0</v>
      </c>
      <c r="N2229" t="s">
        <v>57</v>
      </c>
      <c r="O2229">
        <v>3</v>
      </c>
      <c r="P2229" t="s">
        <v>35</v>
      </c>
      <c r="Q2229">
        <v>38</v>
      </c>
      <c r="R2229">
        <v>1025913</v>
      </c>
    </row>
    <row r="2230" spans="1:18" x14ac:dyDescent="0.3">
      <c r="A2230" t="s">
        <v>4744</v>
      </c>
      <c r="B2230" s="9">
        <v>45503</v>
      </c>
      <c r="C2230" t="s">
        <v>4693</v>
      </c>
      <c r="D2230" t="s">
        <v>4694</v>
      </c>
      <c r="E2230" t="s">
        <v>4695</v>
      </c>
      <c r="F2230" t="s">
        <v>370</v>
      </c>
      <c r="G2230" t="s">
        <v>4745</v>
      </c>
      <c r="H2230" t="s">
        <v>24</v>
      </c>
      <c r="I2230" t="s">
        <v>152</v>
      </c>
      <c r="J2230">
        <v>8</v>
      </c>
      <c r="K2230">
        <v>165351</v>
      </c>
      <c r="L2230">
        <v>1322808</v>
      </c>
      <c r="M2230" t="s">
        <v>27</v>
      </c>
      <c r="N2230" t="s">
        <v>47</v>
      </c>
      <c r="O2230" t="s">
        <v>27</v>
      </c>
      <c r="P2230" t="s">
        <v>35</v>
      </c>
      <c r="Q2230">
        <v>195</v>
      </c>
      <c r="R2230">
        <v>1025913</v>
      </c>
    </row>
    <row r="2231" spans="1:18" x14ac:dyDescent="0.3">
      <c r="A2231" t="s">
        <v>4746</v>
      </c>
      <c r="B2231" s="9">
        <v>45617</v>
      </c>
      <c r="C2231" t="s">
        <v>4693</v>
      </c>
      <c r="D2231" t="s">
        <v>4694</v>
      </c>
      <c r="E2231" t="s">
        <v>4695</v>
      </c>
      <c r="F2231" t="s">
        <v>1624</v>
      </c>
      <c r="G2231" t="s">
        <v>4747</v>
      </c>
      <c r="H2231" t="s">
        <v>24</v>
      </c>
      <c r="I2231" t="s">
        <v>174</v>
      </c>
      <c r="J2231">
        <v>12</v>
      </c>
      <c r="K2231">
        <v>74489</v>
      </c>
      <c r="L2231">
        <v>893868</v>
      </c>
      <c r="M2231">
        <v>0</v>
      </c>
      <c r="N2231" t="s">
        <v>47</v>
      </c>
      <c r="O2231" t="s">
        <v>27</v>
      </c>
      <c r="P2231" t="s">
        <v>28</v>
      </c>
      <c r="Q2231">
        <v>8</v>
      </c>
      <c r="R2231">
        <v>1025913</v>
      </c>
    </row>
    <row r="2232" spans="1:18" x14ac:dyDescent="0.3">
      <c r="A2232" t="s">
        <v>4748</v>
      </c>
      <c r="B2232" s="9">
        <v>45217</v>
      </c>
      <c r="C2232" t="s">
        <v>4693</v>
      </c>
      <c r="D2232" t="s">
        <v>4694</v>
      </c>
      <c r="E2232" t="s">
        <v>4695</v>
      </c>
      <c r="F2232" t="s">
        <v>3236</v>
      </c>
      <c r="G2232" t="s">
        <v>4749</v>
      </c>
      <c r="H2232" t="s">
        <v>65</v>
      </c>
      <c r="I2232" t="s">
        <v>102</v>
      </c>
      <c r="J2232">
        <v>16</v>
      </c>
      <c r="K2232">
        <v>115409</v>
      </c>
      <c r="L2232">
        <v>1846544</v>
      </c>
      <c r="M2232">
        <v>15</v>
      </c>
      <c r="N2232" t="s">
        <v>47</v>
      </c>
      <c r="O2232" t="s">
        <v>27</v>
      </c>
      <c r="P2232" t="s">
        <v>35</v>
      </c>
      <c r="Q2232">
        <v>83</v>
      </c>
      <c r="R2232">
        <v>786541</v>
      </c>
    </row>
    <row r="2233" spans="1:18" x14ac:dyDescent="0.3">
      <c r="A2233" t="s">
        <v>4750</v>
      </c>
      <c r="B2233" s="9">
        <v>44958</v>
      </c>
      <c r="C2233" t="s">
        <v>4693</v>
      </c>
      <c r="D2233" t="s">
        <v>4694</v>
      </c>
      <c r="E2233" t="s">
        <v>4695</v>
      </c>
      <c r="F2233" t="s">
        <v>143</v>
      </c>
      <c r="G2233" t="s">
        <v>4751</v>
      </c>
      <c r="H2233" t="s">
        <v>65</v>
      </c>
      <c r="I2233" t="s">
        <v>478</v>
      </c>
      <c r="J2233">
        <v>13</v>
      </c>
      <c r="K2233">
        <v>108035</v>
      </c>
      <c r="L2233">
        <v>1404455</v>
      </c>
      <c r="M2233" t="s">
        <v>27</v>
      </c>
      <c r="N2233" t="s">
        <v>47</v>
      </c>
      <c r="O2233">
        <v>2</v>
      </c>
      <c r="P2233" t="s">
        <v>35</v>
      </c>
      <c r="Q2233">
        <v>27</v>
      </c>
      <c r="R2233">
        <v>786541</v>
      </c>
    </row>
    <row r="2234" spans="1:18" x14ac:dyDescent="0.3">
      <c r="A2234" t="s">
        <v>4752</v>
      </c>
      <c r="B2234" s="9">
        <v>45358</v>
      </c>
      <c r="C2234" t="s">
        <v>4693</v>
      </c>
      <c r="D2234" t="s">
        <v>4694</v>
      </c>
      <c r="E2234" t="s">
        <v>4695</v>
      </c>
      <c r="F2234" t="s">
        <v>1187</v>
      </c>
      <c r="G2234" t="s">
        <v>27</v>
      </c>
      <c r="H2234" t="s">
        <v>45</v>
      </c>
      <c r="I2234" t="s">
        <v>98</v>
      </c>
      <c r="J2234">
        <v>7</v>
      </c>
      <c r="K2234">
        <v>12464</v>
      </c>
      <c r="L2234">
        <v>87248</v>
      </c>
      <c r="M2234">
        <v>0</v>
      </c>
      <c r="N2234" t="s">
        <v>27</v>
      </c>
      <c r="O2234" t="s">
        <v>27</v>
      </c>
      <c r="P2234" t="s">
        <v>35</v>
      </c>
      <c r="Q2234">
        <v>185</v>
      </c>
      <c r="R2234">
        <v>492084</v>
      </c>
    </row>
    <row r="2235" spans="1:18" x14ac:dyDescent="0.3">
      <c r="A2235" t="s">
        <v>4753</v>
      </c>
      <c r="B2235" s="9">
        <v>44996</v>
      </c>
      <c r="C2235" t="s">
        <v>4693</v>
      </c>
      <c r="D2235" t="s">
        <v>4694</v>
      </c>
      <c r="E2235" t="s">
        <v>4706</v>
      </c>
      <c r="F2235" t="s">
        <v>1782</v>
      </c>
      <c r="G2235" t="s">
        <v>4754</v>
      </c>
      <c r="H2235" t="s">
        <v>32</v>
      </c>
      <c r="I2235" t="s">
        <v>33</v>
      </c>
      <c r="J2235">
        <v>6</v>
      </c>
      <c r="K2235">
        <v>12130</v>
      </c>
      <c r="L2235">
        <v>72780</v>
      </c>
      <c r="M2235">
        <v>0</v>
      </c>
      <c r="N2235" t="s">
        <v>47</v>
      </c>
      <c r="O2235">
        <v>1</v>
      </c>
      <c r="P2235" t="s">
        <v>28</v>
      </c>
      <c r="Q2235">
        <v>156</v>
      </c>
      <c r="R2235">
        <v>588661</v>
      </c>
    </row>
    <row r="2236" spans="1:18" x14ac:dyDescent="0.3">
      <c r="A2236" t="s">
        <v>4755</v>
      </c>
      <c r="B2236" s="9">
        <v>45360</v>
      </c>
      <c r="C2236" t="s">
        <v>4693</v>
      </c>
      <c r="D2236" t="s">
        <v>4694</v>
      </c>
      <c r="E2236" t="s">
        <v>49</v>
      </c>
      <c r="F2236" t="s">
        <v>1160</v>
      </c>
      <c r="G2236" t="s">
        <v>4756</v>
      </c>
      <c r="H2236" t="s">
        <v>65</v>
      </c>
      <c r="I2236" t="s">
        <v>78</v>
      </c>
      <c r="J2236">
        <v>3</v>
      </c>
      <c r="K2236">
        <v>95728</v>
      </c>
      <c r="L2236">
        <v>287184</v>
      </c>
      <c r="M2236">
        <v>0</v>
      </c>
      <c r="N2236" t="s">
        <v>27</v>
      </c>
      <c r="O2236">
        <v>2</v>
      </c>
      <c r="P2236" t="s">
        <v>28</v>
      </c>
      <c r="Q2236">
        <v>42</v>
      </c>
      <c r="R2236">
        <v>786541</v>
      </c>
    </row>
    <row r="2237" spans="1:18" x14ac:dyDescent="0.3">
      <c r="A2237" t="s">
        <v>4757</v>
      </c>
      <c r="B2237" s="9">
        <v>45027</v>
      </c>
      <c r="C2237" t="s">
        <v>4693</v>
      </c>
      <c r="D2237" t="s">
        <v>4694</v>
      </c>
      <c r="E2237" t="s">
        <v>4695</v>
      </c>
      <c r="F2237" t="s">
        <v>1226</v>
      </c>
      <c r="G2237" t="s">
        <v>4758</v>
      </c>
      <c r="H2237" t="s">
        <v>65</v>
      </c>
      <c r="I2237" t="s">
        <v>78</v>
      </c>
      <c r="J2237">
        <v>1</v>
      </c>
      <c r="K2237">
        <v>57349</v>
      </c>
      <c r="L2237">
        <v>57349</v>
      </c>
      <c r="M2237">
        <v>10</v>
      </c>
      <c r="N2237" t="s">
        <v>47</v>
      </c>
      <c r="O2237">
        <v>5</v>
      </c>
      <c r="P2237" t="s">
        <v>35</v>
      </c>
      <c r="Q2237">
        <v>58</v>
      </c>
      <c r="R2237">
        <v>786541</v>
      </c>
    </row>
    <row r="2238" spans="1:18" x14ac:dyDescent="0.3">
      <c r="A2238" t="s">
        <v>4759</v>
      </c>
      <c r="B2238" s="9">
        <v>45389</v>
      </c>
      <c r="C2238" t="s">
        <v>4693</v>
      </c>
      <c r="D2238" t="s">
        <v>4694</v>
      </c>
      <c r="E2238" t="s">
        <v>49</v>
      </c>
      <c r="F2238" t="s">
        <v>2265</v>
      </c>
      <c r="G2238" t="s">
        <v>4760</v>
      </c>
      <c r="H2238" t="s">
        <v>65</v>
      </c>
      <c r="I2238" t="s">
        <v>397</v>
      </c>
      <c r="J2238">
        <v>14</v>
      </c>
      <c r="K2238">
        <v>37818</v>
      </c>
      <c r="L2238">
        <v>529452</v>
      </c>
      <c r="M2238">
        <v>0</v>
      </c>
      <c r="N2238" t="s">
        <v>47</v>
      </c>
      <c r="O2238">
        <v>3</v>
      </c>
      <c r="P2238" t="s">
        <v>35</v>
      </c>
      <c r="Q2238">
        <v>59</v>
      </c>
      <c r="R2238">
        <v>786541</v>
      </c>
    </row>
    <row r="2239" spans="1:18" x14ac:dyDescent="0.3">
      <c r="A2239" t="s">
        <v>4761</v>
      </c>
      <c r="B2239" s="9">
        <v>45059</v>
      </c>
      <c r="C2239" t="s">
        <v>4693</v>
      </c>
      <c r="D2239" t="s">
        <v>4694</v>
      </c>
      <c r="E2239" t="s">
        <v>4695</v>
      </c>
      <c r="F2239" t="s">
        <v>914</v>
      </c>
      <c r="G2239" t="s">
        <v>4762</v>
      </c>
      <c r="H2239" t="s">
        <v>45</v>
      </c>
      <c r="I2239" t="s">
        <v>82</v>
      </c>
      <c r="J2239">
        <v>1</v>
      </c>
      <c r="K2239">
        <v>39157</v>
      </c>
      <c r="L2239">
        <v>39157</v>
      </c>
      <c r="M2239">
        <v>5</v>
      </c>
      <c r="N2239" t="s">
        <v>26</v>
      </c>
      <c r="O2239">
        <v>5</v>
      </c>
      <c r="P2239" t="s">
        <v>35</v>
      </c>
      <c r="Q2239">
        <v>50</v>
      </c>
      <c r="R2239">
        <v>492084</v>
      </c>
    </row>
    <row r="2240" spans="1:18" x14ac:dyDescent="0.3">
      <c r="A2240" t="s">
        <v>4763</v>
      </c>
      <c r="B2240" s="9">
        <v>44947</v>
      </c>
      <c r="C2240" t="s">
        <v>4693</v>
      </c>
      <c r="D2240" t="s">
        <v>4694</v>
      </c>
      <c r="E2240" t="s">
        <v>49</v>
      </c>
      <c r="F2240" t="s">
        <v>1791</v>
      </c>
      <c r="G2240" t="s">
        <v>4764</v>
      </c>
      <c r="H2240" t="s">
        <v>65</v>
      </c>
      <c r="I2240" t="s">
        <v>289</v>
      </c>
      <c r="J2240">
        <v>3</v>
      </c>
      <c r="K2240">
        <v>161786</v>
      </c>
      <c r="L2240">
        <v>485358</v>
      </c>
      <c r="M2240" t="s">
        <v>27</v>
      </c>
      <c r="N2240" t="s">
        <v>57</v>
      </c>
      <c r="O2240">
        <v>2</v>
      </c>
      <c r="P2240" t="s">
        <v>28</v>
      </c>
      <c r="Q2240">
        <v>85</v>
      </c>
      <c r="R2240">
        <v>786541</v>
      </c>
    </row>
    <row r="2241" spans="1:18" x14ac:dyDescent="0.3">
      <c r="A2241" t="s">
        <v>4765</v>
      </c>
      <c r="B2241" s="9">
        <v>45623</v>
      </c>
      <c r="C2241" t="s">
        <v>4693</v>
      </c>
      <c r="D2241" t="s">
        <v>4694</v>
      </c>
      <c r="E2241" t="s">
        <v>4706</v>
      </c>
      <c r="F2241" t="s">
        <v>3982</v>
      </c>
      <c r="G2241" t="s">
        <v>4766</v>
      </c>
      <c r="H2241" t="s">
        <v>32</v>
      </c>
      <c r="I2241" t="s">
        <v>113</v>
      </c>
      <c r="J2241">
        <v>1</v>
      </c>
      <c r="K2241">
        <v>10249</v>
      </c>
      <c r="L2241">
        <v>10249</v>
      </c>
      <c r="M2241">
        <v>15</v>
      </c>
      <c r="N2241" t="s">
        <v>47</v>
      </c>
      <c r="O2241">
        <v>3</v>
      </c>
      <c r="P2241" t="s">
        <v>28</v>
      </c>
      <c r="Q2241">
        <v>129</v>
      </c>
      <c r="R2241">
        <v>588661</v>
      </c>
    </row>
    <row r="2242" spans="1:18" x14ac:dyDescent="0.3">
      <c r="A2242" t="s">
        <v>4767</v>
      </c>
      <c r="B2242" s="9">
        <v>44966</v>
      </c>
      <c r="C2242" t="s">
        <v>4693</v>
      </c>
      <c r="D2242" t="s">
        <v>4694</v>
      </c>
      <c r="E2242" t="s">
        <v>49</v>
      </c>
      <c r="F2242" t="s">
        <v>2858</v>
      </c>
      <c r="G2242" t="s">
        <v>4768</v>
      </c>
      <c r="H2242" t="s">
        <v>32</v>
      </c>
      <c r="I2242" t="s">
        <v>158</v>
      </c>
      <c r="J2242">
        <v>7</v>
      </c>
      <c r="K2242">
        <v>9540</v>
      </c>
      <c r="L2242">
        <v>66780</v>
      </c>
      <c r="M2242">
        <v>20</v>
      </c>
      <c r="N2242" t="s">
        <v>57</v>
      </c>
      <c r="O2242">
        <v>2</v>
      </c>
      <c r="P2242" t="s">
        <v>35</v>
      </c>
      <c r="Q2242">
        <v>194</v>
      </c>
      <c r="R2242">
        <v>588661</v>
      </c>
    </row>
    <row r="2243" spans="1:18" x14ac:dyDescent="0.3">
      <c r="A2243" t="s">
        <v>4769</v>
      </c>
      <c r="B2243" s="9">
        <v>45343</v>
      </c>
      <c r="C2243" t="s">
        <v>4693</v>
      </c>
      <c r="D2243" t="s">
        <v>4694</v>
      </c>
      <c r="E2243" t="s">
        <v>4695</v>
      </c>
      <c r="F2243" t="s">
        <v>1741</v>
      </c>
      <c r="G2243" t="s">
        <v>4770</v>
      </c>
      <c r="H2243" t="s">
        <v>24</v>
      </c>
      <c r="I2243" t="s">
        <v>161</v>
      </c>
      <c r="J2243">
        <v>15</v>
      </c>
      <c r="K2243">
        <v>142411</v>
      </c>
      <c r="L2243">
        <v>2136165</v>
      </c>
      <c r="M2243">
        <v>5</v>
      </c>
      <c r="N2243" t="s">
        <v>27</v>
      </c>
      <c r="O2243">
        <v>1</v>
      </c>
      <c r="P2243" t="s">
        <v>28</v>
      </c>
      <c r="Q2243">
        <v>192</v>
      </c>
      <c r="R2243">
        <v>1025913</v>
      </c>
    </row>
    <row r="2244" spans="1:18" x14ac:dyDescent="0.3">
      <c r="A2244" t="s">
        <v>4771</v>
      </c>
      <c r="B2244" s="9">
        <v>45562</v>
      </c>
      <c r="C2244" t="s">
        <v>4693</v>
      </c>
      <c r="D2244" t="s">
        <v>4694</v>
      </c>
      <c r="E2244" t="s">
        <v>4695</v>
      </c>
      <c r="F2244" t="s">
        <v>986</v>
      </c>
      <c r="G2244" t="s">
        <v>4772</v>
      </c>
      <c r="H2244" t="s">
        <v>32</v>
      </c>
      <c r="I2244" t="s">
        <v>113</v>
      </c>
      <c r="J2244">
        <v>11</v>
      </c>
      <c r="K2244">
        <v>22545</v>
      </c>
      <c r="L2244">
        <v>247995</v>
      </c>
      <c r="M2244" t="s">
        <v>27</v>
      </c>
      <c r="N2244" t="s">
        <v>57</v>
      </c>
      <c r="O2244">
        <v>3</v>
      </c>
      <c r="P2244" t="s">
        <v>28</v>
      </c>
      <c r="Q2244">
        <v>186</v>
      </c>
      <c r="R2244">
        <v>588661</v>
      </c>
    </row>
    <row r="2245" spans="1:18" x14ac:dyDescent="0.3">
      <c r="A2245" t="s">
        <v>4773</v>
      </c>
      <c r="B2245" s="9">
        <v>44949</v>
      </c>
      <c r="C2245" t="s">
        <v>4693</v>
      </c>
      <c r="D2245" t="s">
        <v>4694</v>
      </c>
      <c r="E2245" t="s">
        <v>4706</v>
      </c>
      <c r="F2245" t="s">
        <v>516</v>
      </c>
      <c r="G2245" t="s">
        <v>4774</v>
      </c>
      <c r="H2245" t="s">
        <v>65</v>
      </c>
      <c r="I2245" t="s">
        <v>78</v>
      </c>
      <c r="J2245">
        <v>17</v>
      </c>
      <c r="K2245">
        <v>77343</v>
      </c>
      <c r="L2245">
        <v>1314831</v>
      </c>
      <c r="M2245" t="s">
        <v>27</v>
      </c>
      <c r="N2245" t="s">
        <v>47</v>
      </c>
      <c r="O2245">
        <v>5</v>
      </c>
      <c r="P2245" t="s">
        <v>35</v>
      </c>
      <c r="Q2245">
        <v>62</v>
      </c>
      <c r="R2245">
        <v>786541</v>
      </c>
    </row>
    <row r="2246" spans="1:18" x14ac:dyDescent="0.3">
      <c r="A2246" t="s">
        <v>4775</v>
      </c>
      <c r="B2246" s="9">
        <v>44953</v>
      </c>
      <c r="C2246" t="s">
        <v>4693</v>
      </c>
      <c r="D2246" t="s">
        <v>4694</v>
      </c>
      <c r="E2246" t="s">
        <v>4706</v>
      </c>
      <c r="F2246" t="s">
        <v>84</v>
      </c>
      <c r="G2246" t="s">
        <v>4776</v>
      </c>
      <c r="H2246" t="s">
        <v>40</v>
      </c>
      <c r="I2246" t="s">
        <v>106</v>
      </c>
      <c r="J2246">
        <v>1</v>
      </c>
      <c r="K2246">
        <v>17585</v>
      </c>
      <c r="L2246">
        <v>17585</v>
      </c>
      <c r="M2246">
        <v>0</v>
      </c>
      <c r="N2246" t="s">
        <v>47</v>
      </c>
      <c r="O2246">
        <v>5</v>
      </c>
      <c r="P2246" t="s">
        <v>35</v>
      </c>
      <c r="Q2246">
        <v>138</v>
      </c>
      <c r="R2246">
        <v>441559</v>
      </c>
    </row>
    <row r="2247" spans="1:18" x14ac:dyDescent="0.3">
      <c r="A2247" t="s">
        <v>4777</v>
      </c>
      <c r="B2247" s="9">
        <v>45410</v>
      </c>
      <c r="C2247" t="s">
        <v>4693</v>
      </c>
      <c r="D2247" t="s">
        <v>4694</v>
      </c>
      <c r="E2247" t="s">
        <v>4695</v>
      </c>
      <c r="F2247" t="s">
        <v>781</v>
      </c>
      <c r="G2247" t="s">
        <v>4778</v>
      </c>
      <c r="H2247" t="s">
        <v>65</v>
      </c>
      <c r="I2247" t="s">
        <v>397</v>
      </c>
      <c r="J2247">
        <v>1</v>
      </c>
      <c r="K2247">
        <v>58073</v>
      </c>
      <c r="L2247">
        <v>58073</v>
      </c>
      <c r="M2247">
        <v>10</v>
      </c>
      <c r="N2247" t="s">
        <v>57</v>
      </c>
      <c r="O2247">
        <v>4</v>
      </c>
      <c r="P2247" t="s">
        <v>35</v>
      </c>
      <c r="Q2247">
        <v>163</v>
      </c>
      <c r="R2247">
        <v>786541</v>
      </c>
    </row>
    <row r="2248" spans="1:18" x14ac:dyDescent="0.3">
      <c r="A2248" t="s">
        <v>4779</v>
      </c>
      <c r="B2248" s="9">
        <v>45335</v>
      </c>
      <c r="C2248" t="s">
        <v>4693</v>
      </c>
      <c r="D2248" t="s">
        <v>4694</v>
      </c>
      <c r="E2248" t="s">
        <v>4706</v>
      </c>
      <c r="F2248" t="s">
        <v>2232</v>
      </c>
      <c r="G2248" t="s">
        <v>4780</v>
      </c>
      <c r="H2248" t="s">
        <v>24</v>
      </c>
      <c r="I2248" t="s">
        <v>56</v>
      </c>
      <c r="J2248">
        <v>11</v>
      </c>
      <c r="K2248">
        <v>153522</v>
      </c>
      <c r="L2248">
        <v>1688742</v>
      </c>
      <c r="M2248">
        <v>10</v>
      </c>
      <c r="N2248" t="s">
        <v>57</v>
      </c>
      <c r="O2248">
        <v>5</v>
      </c>
      <c r="P2248" t="s">
        <v>28</v>
      </c>
      <c r="Q2248">
        <v>109</v>
      </c>
      <c r="R2248">
        <v>1025913</v>
      </c>
    </row>
    <row r="2249" spans="1:18" x14ac:dyDescent="0.3">
      <c r="A2249" t="s">
        <v>4781</v>
      </c>
      <c r="B2249" s="9">
        <v>45592</v>
      </c>
      <c r="C2249" t="s">
        <v>4693</v>
      </c>
      <c r="D2249" t="s">
        <v>4694</v>
      </c>
      <c r="E2249" t="s">
        <v>4695</v>
      </c>
      <c r="F2249" t="s">
        <v>1157</v>
      </c>
      <c r="G2249" t="s">
        <v>4782</v>
      </c>
      <c r="H2249" t="s">
        <v>40</v>
      </c>
      <c r="I2249" t="s">
        <v>137</v>
      </c>
      <c r="J2249">
        <v>8</v>
      </c>
      <c r="K2249">
        <v>4396</v>
      </c>
      <c r="L2249">
        <v>35168</v>
      </c>
      <c r="M2249">
        <v>0</v>
      </c>
      <c r="N2249" t="s">
        <v>47</v>
      </c>
      <c r="O2249">
        <v>1</v>
      </c>
      <c r="P2249" t="s">
        <v>28</v>
      </c>
      <c r="Q2249">
        <v>124</v>
      </c>
      <c r="R2249">
        <v>441559</v>
      </c>
    </row>
    <row r="2250" spans="1:18" x14ac:dyDescent="0.3">
      <c r="A2250" t="s">
        <v>4783</v>
      </c>
      <c r="B2250" s="9">
        <v>45115</v>
      </c>
      <c r="C2250" t="s">
        <v>4693</v>
      </c>
      <c r="D2250" t="s">
        <v>4694</v>
      </c>
      <c r="E2250" t="s">
        <v>49</v>
      </c>
      <c r="F2250" t="s">
        <v>176</v>
      </c>
      <c r="G2250" t="s">
        <v>4784</v>
      </c>
      <c r="H2250" t="s">
        <v>24</v>
      </c>
      <c r="I2250" t="s">
        <v>152</v>
      </c>
      <c r="J2250">
        <v>1</v>
      </c>
      <c r="K2250">
        <v>46230</v>
      </c>
      <c r="L2250">
        <v>46230</v>
      </c>
      <c r="M2250">
        <v>0</v>
      </c>
      <c r="N2250" t="s">
        <v>26</v>
      </c>
      <c r="O2250">
        <v>3</v>
      </c>
      <c r="P2250" t="s">
        <v>27</v>
      </c>
      <c r="Q2250">
        <v>160</v>
      </c>
      <c r="R2250">
        <v>1025913</v>
      </c>
    </row>
    <row r="2251" spans="1:18" x14ac:dyDescent="0.3">
      <c r="A2251" t="s">
        <v>4785</v>
      </c>
      <c r="B2251" s="9">
        <v>45057</v>
      </c>
      <c r="C2251" t="s">
        <v>4693</v>
      </c>
      <c r="D2251" t="s">
        <v>4694</v>
      </c>
      <c r="E2251" t="s">
        <v>49</v>
      </c>
      <c r="F2251" t="s">
        <v>1980</v>
      </c>
      <c r="G2251" t="s">
        <v>4786</v>
      </c>
      <c r="H2251" t="s">
        <v>32</v>
      </c>
      <c r="I2251" t="s">
        <v>95</v>
      </c>
      <c r="J2251">
        <v>2</v>
      </c>
      <c r="K2251">
        <v>12526</v>
      </c>
      <c r="L2251">
        <v>25052</v>
      </c>
      <c r="M2251">
        <v>0</v>
      </c>
      <c r="N2251" t="s">
        <v>34</v>
      </c>
      <c r="O2251">
        <v>2</v>
      </c>
      <c r="P2251" t="s">
        <v>35</v>
      </c>
      <c r="Q2251">
        <v>40</v>
      </c>
      <c r="R2251">
        <v>588661</v>
      </c>
    </row>
    <row r="2252" spans="1:18" x14ac:dyDescent="0.3">
      <c r="A2252" t="s">
        <v>4787</v>
      </c>
      <c r="B2252" s="9">
        <v>45087</v>
      </c>
      <c r="C2252" t="s">
        <v>4693</v>
      </c>
      <c r="D2252" t="s">
        <v>4694</v>
      </c>
      <c r="E2252" t="s">
        <v>49</v>
      </c>
      <c r="F2252" t="s">
        <v>1654</v>
      </c>
      <c r="G2252" t="s">
        <v>27</v>
      </c>
      <c r="H2252" t="s">
        <v>45</v>
      </c>
      <c r="I2252" t="s">
        <v>98</v>
      </c>
      <c r="J2252">
        <v>18</v>
      </c>
      <c r="K2252">
        <v>38112</v>
      </c>
      <c r="L2252">
        <v>686016</v>
      </c>
      <c r="M2252">
        <v>5</v>
      </c>
      <c r="N2252" t="s">
        <v>47</v>
      </c>
      <c r="O2252">
        <v>5</v>
      </c>
      <c r="P2252" t="s">
        <v>35</v>
      </c>
      <c r="Q2252">
        <v>3</v>
      </c>
      <c r="R2252">
        <v>492084</v>
      </c>
    </row>
    <row r="2253" spans="1:18" x14ac:dyDescent="0.3">
      <c r="A2253" t="s">
        <v>4788</v>
      </c>
      <c r="B2253" s="9">
        <v>44956</v>
      </c>
      <c r="C2253" t="s">
        <v>4693</v>
      </c>
      <c r="D2253" t="s">
        <v>4694</v>
      </c>
      <c r="E2253" t="s">
        <v>4695</v>
      </c>
      <c r="F2253" t="s">
        <v>299</v>
      </c>
      <c r="G2253" t="s">
        <v>4789</v>
      </c>
      <c r="H2253" t="s">
        <v>32</v>
      </c>
      <c r="I2253" t="s">
        <v>95</v>
      </c>
      <c r="J2253">
        <v>6</v>
      </c>
      <c r="K2253">
        <v>14316</v>
      </c>
      <c r="L2253">
        <v>85896</v>
      </c>
      <c r="M2253">
        <v>5</v>
      </c>
      <c r="N2253" t="s">
        <v>26</v>
      </c>
      <c r="O2253">
        <v>1</v>
      </c>
      <c r="P2253" t="s">
        <v>27</v>
      </c>
      <c r="Q2253">
        <v>10</v>
      </c>
      <c r="R2253">
        <v>588661</v>
      </c>
    </row>
    <row r="2254" spans="1:18" x14ac:dyDescent="0.3">
      <c r="A2254" t="s">
        <v>4790</v>
      </c>
      <c r="B2254" s="9">
        <v>45526</v>
      </c>
      <c r="C2254" t="s">
        <v>4693</v>
      </c>
      <c r="D2254" t="s">
        <v>4694</v>
      </c>
      <c r="E2254" t="s">
        <v>4695</v>
      </c>
      <c r="F2254" t="s">
        <v>473</v>
      </c>
      <c r="G2254" t="s">
        <v>4791</v>
      </c>
      <c r="H2254" t="s">
        <v>32</v>
      </c>
      <c r="I2254" t="s">
        <v>95</v>
      </c>
      <c r="J2254">
        <v>11</v>
      </c>
      <c r="K2254">
        <v>20303</v>
      </c>
      <c r="L2254">
        <v>223333</v>
      </c>
      <c r="M2254">
        <v>5</v>
      </c>
      <c r="N2254" t="s">
        <v>47</v>
      </c>
      <c r="O2254">
        <v>5</v>
      </c>
      <c r="P2254" t="s">
        <v>35</v>
      </c>
      <c r="Q2254">
        <v>100</v>
      </c>
      <c r="R2254">
        <v>588661</v>
      </c>
    </row>
    <row r="2255" spans="1:18" x14ac:dyDescent="0.3">
      <c r="A2255" t="s">
        <v>4792</v>
      </c>
      <c r="B2255" s="9">
        <v>44933</v>
      </c>
      <c r="C2255" t="s">
        <v>4693</v>
      </c>
      <c r="D2255" t="s">
        <v>4694</v>
      </c>
      <c r="E2255" t="s">
        <v>49</v>
      </c>
      <c r="F2255" t="s">
        <v>480</v>
      </c>
      <c r="G2255" t="s">
        <v>27</v>
      </c>
      <c r="H2255" t="s">
        <v>24</v>
      </c>
      <c r="I2255" t="s">
        <v>56</v>
      </c>
      <c r="J2255">
        <v>8</v>
      </c>
      <c r="K2255">
        <v>315674</v>
      </c>
      <c r="L2255">
        <v>2525392</v>
      </c>
      <c r="M2255">
        <v>5</v>
      </c>
      <c r="N2255" t="s">
        <v>26</v>
      </c>
      <c r="O2255">
        <v>3</v>
      </c>
      <c r="P2255" t="s">
        <v>35</v>
      </c>
      <c r="Q2255">
        <v>151</v>
      </c>
      <c r="R2255">
        <v>1025913</v>
      </c>
    </row>
    <row r="2256" spans="1:18" x14ac:dyDescent="0.3">
      <c r="A2256" t="s">
        <v>4793</v>
      </c>
      <c r="B2256" s="9">
        <v>45620</v>
      </c>
      <c r="C2256" t="s">
        <v>4693</v>
      </c>
      <c r="D2256" t="s">
        <v>4694</v>
      </c>
      <c r="E2256" t="s">
        <v>49</v>
      </c>
      <c r="F2256" t="s">
        <v>1639</v>
      </c>
      <c r="G2256" t="s">
        <v>4794</v>
      </c>
      <c r="H2256" t="s">
        <v>24</v>
      </c>
      <c r="I2256" t="s">
        <v>161</v>
      </c>
      <c r="J2256">
        <v>9</v>
      </c>
      <c r="K2256">
        <v>179840</v>
      </c>
      <c r="L2256">
        <v>1618560</v>
      </c>
      <c r="M2256">
        <v>0</v>
      </c>
      <c r="N2256" t="s">
        <v>27</v>
      </c>
      <c r="O2256">
        <v>2</v>
      </c>
      <c r="P2256" t="s">
        <v>35</v>
      </c>
      <c r="Q2256">
        <v>194</v>
      </c>
      <c r="R2256">
        <v>1025913</v>
      </c>
    </row>
    <row r="2257" spans="1:18" x14ac:dyDescent="0.3">
      <c r="A2257" t="s">
        <v>4795</v>
      </c>
      <c r="B2257" s="9">
        <v>45422</v>
      </c>
      <c r="C2257" t="s">
        <v>4693</v>
      </c>
      <c r="D2257" t="s">
        <v>4694</v>
      </c>
      <c r="E2257" t="s">
        <v>49</v>
      </c>
      <c r="F2257" t="s">
        <v>3342</v>
      </c>
      <c r="G2257" t="s">
        <v>4796</v>
      </c>
      <c r="H2257" t="s">
        <v>65</v>
      </c>
      <c r="I2257" t="s">
        <v>289</v>
      </c>
      <c r="J2257">
        <v>1</v>
      </c>
      <c r="K2257">
        <v>141510</v>
      </c>
      <c r="L2257">
        <v>141510</v>
      </c>
      <c r="M2257">
        <v>20</v>
      </c>
      <c r="N2257" t="s">
        <v>26</v>
      </c>
      <c r="O2257">
        <v>1</v>
      </c>
      <c r="P2257" t="s">
        <v>28</v>
      </c>
      <c r="Q2257">
        <v>158</v>
      </c>
      <c r="R2257">
        <v>786541</v>
      </c>
    </row>
    <row r="2258" spans="1:18" x14ac:dyDescent="0.3">
      <c r="A2258" t="s">
        <v>4797</v>
      </c>
      <c r="B2258" s="9">
        <v>45581</v>
      </c>
      <c r="C2258" t="s">
        <v>4693</v>
      </c>
      <c r="D2258" t="s">
        <v>4694</v>
      </c>
      <c r="E2258" t="s">
        <v>4695</v>
      </c>
      <c r="F2258" t="s">
        <v>1127</v>
      </c>
      <c r="G2258" t="s">
        <v>4798</v>
      </c>
      <c r="H2258" t="s">
        <v>24</v>
      </c>
      <c r="I2258" t="s">
        <v>61</v>
      </c>
      <c r="J2258">
        <v>10</v>
      </c>
      <c r="K2258">
        <v>286561</v>
      </c>
      <c r="L2258">
        <v>2865610</v>
      </c>
      <c r="M2258">
        <v>20</v>
      </c>
      <c r="N2258" t="s">
        <v>57</v>
      </c>
      <c r="O2258">
        <v>5</v>
      </c>
      <c r="P2258" t="s">
        <v>35</v>
      </c>
      <c r="Q2258">
        <v>170</v>
      </c>
      <c r="R2258">
        <v>1025913</v>
      </c>
    </row>
    <row r="2259" spans="1:18" x14ac:dyDescent="0.3">
      <c r="A2259" t="s">
        <v>4799</v>
      </c>
      <c r="B2259" s="9">
        <v>45344</v>
      </c>
      <c r="C2259" t="s">
        <v>4693</v>
      </c>
      <c r="D2259" t="s">
        <v>4694</v>
      </c>
      <c r="E2259" t="s">
        <v>4695</v>
      </c>
      <c r="F2259" t="s">
        <v>842</v>
      </c>
      <c r="G2259" t="s">
        <v>4800</v>
      </c>
      <c r="H2259" t="s">
        <v>32</v>
      </c>
      <c r="I2259" t="s">
        <v>95</v>
      </c>
      <c r="J2259">
        <v>17</v>
      </c>
      <c r="K2259">
        <v>18256</v>
      </c>
      <c r="L2259">
        <v>310352</v>
      </c>
      <c r="M2259">
        <v>0</v>
      </c>
      <c r="N2259" t="s">
        <v>57</v>
      </c>
      <c r="O2259">
        <v>4</v>
      </c>
      <c r="P2259" t="s">
        <v>35</v>
      </c>
      <c r="Q2259">
        <v>11</v>
      </c>
      <c r="R2259">
        <v>588661</v>
      </c>
    </row>
    <row r="2260" spans="1:18" x14ac:dyDescent="0.3">
      <c r="A2260" t="s">
        <v>4801</v>
      </c>
      <c r="B2260" s="9">
        <v>45406</v>
      </c>
      <c r="C2260" t="s">
        <v>4693</v>
      </c>
      <c r="D2260" t="s">
        <v>4694</v>
      </c>
      <c r="E2260" t="s">
        <v>4706</v>
      </c>
      <c r="F2260" t="s">
        <v>4802</v>
      </c>
      <c r="G2260" t="s">
        <v>4803</v>
      </c>
      <c r="H2260" t="s">
        <v>32</v>
      </c>
      <c r="I2260" t="s">
        <v>33</v>
      </c>
      <c r="J2260">
        <v>6</v>
      </c>
      <c r="K2260">
        <v>6416</v>
      </c>
      <c r="L2260">
        <v>38496</v>
      </c>
      <c r="M2260">
        <v>5</v>
      </c>
      <c r="N2260" t="s">
        <v>34</v>
      </c>
      <c r="O2260">
        <v>2</v>
      </c>
      <c r="P2260" t="s">
        <v>28</v>
      </c>
      <c r="Q2260">
        <v>109</v>
      </c>
      <c r="R2260">
        <v>588661</v>
      </c>
    </row>
    <row r="2261" spans="1:18" x14ac:dyDescent="0.3">
      <c r="A2261" t="s">
        <v>4804</v>
      </c>
      <c r="B2261" s="9">
        <v>44943</v>
      </c>
      <c r="C2261" t="s">
        <v>4693</v>
      </c>
      <c r="D2261" t="s">
        <v>4694</v>
      </c>
      <c r="E2261" t="s">
        <v>4695</v>
      </c>
      <c r="F2261" t="s">
        <v>919</v>
      </c>
      <c r="G2261" t="s">
        <v>4805</v>
      </c>
      <c r="H2261" t="s">
        <v>45</v>
      </c>
      <c r="I2261" t="s">
        <v>130</v>
      </c>
      <c r="J2261">
        <v>9</v>
      </c>
      <c r="K2261">
        <v>18336</v>
      </c>
      <c r="L2261">
        <v>165024</v>
      </c>
      <c r="M2261">
        <v>10</v>
      </c>
      <c r="N2261" t="s">
        <v>57</v>
      </c>
      <c r="O2261">
        <v>4</v>
      </c>
      <c r="P2261" t="s">
        <v>35</v>
      </c>
      <c r="Q2261">
        <v>114</v>
      </c>
      <c r="R2261">
        <v>492084</v>
      </c>
    </row>
    <row r="2262" spans="1:18" x14ac:dyDescent="0.3">
      <c r="A2262" t="s">
        <v>4806</v>
      </c>
      <c r="B2262" s="9">
        <v>45042</v>
      </c>
      <c r="C2262" t="s">
        <v>4693</v>
      </c>
      <c r="D2262" t="s">
        <v>4694</v>
      </c>
      <c r="E2262" t="s">
        <v>4695</v>
      </c>
      <c r="F2262" t="s">
        <v>2069</v>
      </c>
      <c r="G2262" t="s">
        <v>4807</v>
      </c>
      <c r="H2262" t="s">
        <v>32</v>
      </c>
      <c r="I2262" t="s">
        <v>158</v>
      </c>
      <c r="J2262">
        <v>18</v>
      </c>
      <c r="K2262">
        <v>15013</v>
      </c>
      <c r="L2262">
        <v>270234</v>
      </c>
      <c r="M2262">
        <v>15</v>
      </c>
      <c r="N2262" t="s">
        <v>26</v>
      </c>
      <c r="O2262">
        <v>5</v>
      </c>
      <c r="P2262" t="s">
        <v>28</v>
      </c>
      <c r="Q2262">
        <v>133</v>
      </c>
      <c r="R2262">
        <v>588661</v>
      </c>
    </row>
    <row r="2263" spans="1:18" x14ac:dyDescent="0.3">
      <c r="A2263" t="s">
        <v>4808</v>
      </c>
      <c r="B2263" s="9">
        <v>45628</v>
      </c>
      <c r="C2263" t="s">
        <v>4693</v>
      </c>
      <c r="D2263" t="s">
        <v>4694</v>
      </c>
      <c r="E2263" t="s">
        <v>49</v>
      </c>
      <c r="F2263" t="s">
        <v>1992</v>
      </c>
      <c r="G2263" t="s">
        <v>4809</v>
      </c>
      <c r="H2263" t="s">
        <v>45</v>
      </c>
      <c r="I2263" t="s">
        <v>74</v>
      </c>
      <c r="J2263">
        <v>12</v>
      </c>
      <c r="K2263">
        <v>24257</v>
      </c>
      <c r="L2263">
        <v>291084</v>
      </c>
      <c r="M2263">
        <v>15</v>
      </c>
      <c r="N2263" t="s">
        <v>57</v>
      </c>
      <c r="O2263">
        <v>1</v>
      </c>
      <c r="P2263" t="s">
        <v>28</v>
      </c>
      <c r="Q2263">
        <v>175</v>
      </c>
      <c r="R2263">
        <v>492084</v>
      </c>
    </row>
    <row r="2264" spans="1:18" x14ac:dyDescent="0.3">
      <c r="A2264" t="s">
        <v>4810</v>
      </c>
      <c r="B2264" s="9">
        <v>45123</v>
      </c>
      <c r="C2264" t="s">
        <v>4693</v>
      </c>
      <c r="D2264" t="s">
        <v>4694</v>
      </c>
      <c r="E2264" t="s">
        <v>49</v>
      </c>
      <c r="F2264" t="s">
        <v>2007</v>
      </c>
      <c r="G2264" t="s">
        <v>4811</v>
      </c>
      <c r="H2264" t="s">
        <v>32</v>
      </c>
      <c r="I2264" t="s">
        <v>237</v>
      </c>
      <c r="J2264">
        <v>18</v>
      </c>
      <c r="K2264">
        <v>18415</v>
      </c>
      <c r="L2264">
        <v>331470</v>
      </c>
      <c r="M2264" t="s">
        <v>27</v>
      </c>
      <c r="N2264" t="s">
        <v>57</v>
      </c>
      <c r="O2264">
        <v>5</v>
      </c>
      <c r="P2264" t="s">
        <v>35</v>
      </c>
      <c r="Q2264">
        <v>96</v>
      </c>
      <c r="R2264">
        <v>588661</v>
      </c>
    </row>
    <row r="2265" spans="1:18" x14ac:dyDescent="0.3">
      <c r="A2265" t="s">
        <v>4812</v>
      </c>
      <c r="B2265" s="9">
        <v>45556</v>
      </c>
      <c r="C2265" t="s">
        <v>4693</v>
      </c>
      <c r="D2265" t="s">
        <v>4694</v>
      </c>
      <c r="E2265" t="s">
        <v>4695</v>
      </c>
      <c r="F2265" t="s">
        <v>836</v>
      </c>
      <c r="G2265" t="s">
        <v>4813</v>
      </c>
      <c r="H2265" t="s">
        <v>40</v>
      </c>
      <c r="I2265" t="s">
        <v>171</v>
      </c>
      <c r="J2265">
        <v>11</v>
      </c>
      <c r="K2265">
        <v>7823</v>
      </c>
      <c r="L2265">
        <v>86053</v>
      </c>
      <c r="M2265">
        <v>0</v>
      </c>
      <c r="N2265" t="s">
        <v>26</v>
      </c>
      <c r="O2265">
        <v>2</v>
      </c>
      <c r="P2265" t="s">
        <v>35</v>
      </c>
      <c r="Q2265">
        <v>19</v>
      </c>
      <c r="R2265">
        <v>441559</v>
      </c>
    </row>
    <row r="2266" spans="1:18" x14ac:dyDescent="0.3">
      <c r="A2266" t="s">
        <v>4814</v>
      </c>
      <c r="B2266" s="9">
        <v>45620</v>
      </c>
      <c r="C2266" t="s">
        <v>4693</v>
      </c>
      <c r="D2266" t="s">
        <v>4694</v>
      </c>
      <c r="E2266" t="s">
        <v>4695</v>
      </c>
      <c r="F2266" t="s">
        <v>2284</v>
      </c>
      <c r="G2266" t="s">
        <v>27</v>
      </c>
      <c r="H2266" t="s">
        <v>65</v>
      </c>
      <c r="I2266" t="s">
        <v>78</v>
      </c>
      <c r="J2266">
        <v>14</v>
      </c>
      <c r="K2266">
        <v>87661</v>
      </c>
      <c r="L2266">
        <v>1227254</v>
      </c>
      <c r="M2266">
        <v>0</v>
      </c>
      <c r="N2266" t="s">
        <v>27</v>
      </c>
      <c r="O2266" t="s">
        <v>27</v>
      </c>
      <c r="P2266" t="s">
        <v>35</v>
      </c>
      <c r="Q2266">
        <v>165</v>
      </c>
      <c r="R2266">
        <v>786541</v>
      </c>
    </row>
    <row r="2267" spans="1:18" x14ac:dyDescent="0.3">
      <c r="A2267" t="s">
        <v>4815</v>
      </c>
      <c r="B2267" s="9">
        <v>45335</v>
      </c>
      <c r="C2267" t="s">
        <v>4693</v>
      </c>
      <c r="D2267" t="s">
        <v>4694</v>
      </c>
      <c r="E2267" t="s">
        <v>49</v>
      </c>
      <c r="F2267" t="s">
        <v>2182</v>
      </c>
      <c r="G2267" t="s">
        <v>27</v>
      </c>
      <c r="H2267" t="s">
        <v>45</v>
      </c>
      <c r="I2267" t="s">
        <v>74</v>
      </c>
      <c r="J2267">
        <v>1</v>
      </c>
      <c r="K2267">
        <v>24184</v>
      </c>
      <c r="L2267">
        <v>24184</v>
      </c>
      <c r="M2267">
        <v>0</v>
      </c>
      <c r="N2267" t="s">
        <v>57</v>
      </c>
      <c r="O2267">
        <v>3</v>
      </c>
      <c r="P2267" t="s">
        <v>35</v>
      </c>
      <c r="Q2267">
        <v>114</v>
      </c>
      <c r="R2267">
        <v>492084</v>
      </c>
    </row>
    <row r="2268" spans="1:18" x14ac:dyDescent="0.3">
      <c r="A2268" t="s">
        <v>4816</v>
      </c>
      <c r="B2268" s="9">
        <v>45079</v>
      </c>
      <c r="C2268" t="s">
        <v>4693</v>
      </c>
      <c r="D2268" t="s">
        <v>4694</v>
      </c>
      <c r="E2268" t="s">
        <v>49</v>
      </c>
      <c r="F2268" t="s">
        <v>2706</v>
      </c>
      <c r="G2268" t="s">
        <v>4817</v>
      </c>
      <c r="H2268" t="s">
        <v>65</v>
      </c>
      <c r="I2268" t="s">
        <v>289</v>
      </c>
      <c r="J2268">
        <v>17</v>
      </c>
      <c r="K2268">
        <v>78058</v>
      </c>
      <c r="L2268">
        <v>1326986</v>
      </c>
      <c r="M2268">
        <v>0</v>
      </c>
      <c r="N2268" t="s">
        <v>57</v>
      </c>
      <c r="O2268" t="s">
        <v>27</v>
      </c>
      <c r="P2268" t="s">
        <v>35</v>
      </c>
      <c r="Q2268">
        <v>28</v>
      </c>
      <c r="R2268">
        <v>786541</v>
      </c>
    </row>
    <row r="2269" spans="1:18" x14ac:dyDescent="0.3">
      <c r="A2269" t="s">
        <v>4818</v>
      </c>
      <c r="B2269" s="9">
        <v>45529</v>
      </c>
      <c r="C2269" t="s">
        <v>4693</v>
      </c>
      <c r="D2269" t="s">
        <v>4694</v>
      </c>
      <c r="E2269" t="s">
        <v>4695</v>
      </c>
      <c r="F2269" t="s">
        <v>1552</v>
      </c>
      <c r="G2269" t="s">
        <v>4819</v>
      </c>
      <c r="H2269" t="s">
        <v>24</v>
      </c>
      <c r="I2269" t="s">
        <v>152</v>
      </c>
      <c r="J2269">
        <v>12</v>
      </c>
      <c r="K2269">
        <v>58508</v>
      </c>
      <c r="L2269">
        <v>702096</v>
      </c>
      <c r="M2269">
        <v>0</v>
      </c>
      <c r="N2269" t="s">
        <v>47</v>
      </c>
      <c r="O2269">
        <v>5</v>
      </c>
      <c r="P2269" t="s">
        <v>35</v>
      </c>
      <c r="Q2269">
        <v>125</v>
      </c>
      <c r="R2269">
        <v>1025913</v>
      </c>
    </row>
    <row r="2270" spans="1:18" x14ac:dyDescent="0.3">
      <c r="A2270" t="s">
        <v>4820</v>
      </c>
      <c r="B2270" s="9">
        <v>45056</v>
      </c>
      <c r="C2270" t="s">
        <v>4693</v>
      </c>
      <c r="D2270" t="s">
        <v>4694</v>
      </c>
      <c r="E2270" t="s">
        <v>49</v>
      </c>
      <c r="F2270" t="s">
        <v>404</v>
      </c>
      <c r="G2270" t="s">
        <v>4821</v>
      </c>
      <c r="H2270" t="s">
        <v>32</v>
      </c>
      <c r="I2270" t="s">
        <v>33</v>
      </c>
      <c r="J2270">
        <v>10</v>
      </c>
      <c r="K2270">
        <v>1987</v>
      </c>
      <c r="L2270">
        <v>19870</v>
      </c>
      <c r="M2270">
        <v>15</v>
      </c>
      <c r="N2270" t="s">
        <v>47</v>
      </c>
      <c r="O2270">
        <v>4</v>
      </c>
      <c r="P2270" t="s">
        <v>35</v>
      </c>
      <c r="Q2270">
        <v>124</v>
      </c>
      <c r="R2270">
        <v>588661</v>
      </c>
    </row>
    <row r="2271" spans="1:18" x14ac:dyDescent="0.3">
      <c r="A2271" t="s">
        <v>4822</v>
      </c>
      <c r="B2271" s="9">
        <v>45438</v>
      </c>
      <c r="C2271" t="s">
        <v>4693</v>
      </c>
      <c r="D2271" t="s">
        <v>4694</v>
      </c>
      <c r="E2271" t="s">
        <v>4695</v>
      </c>
      <c r="F2271" t="s">
        <v>4823</v>
      </c>
      <c r="G2271" t="s">
        <v>4824</v>
      </c>
      <c r="H2271" t="s">
        <v>40</v>
      </c>
      <c r="I2271" t="s">
        <v>137</v>
      </c>
      <c r="J2271">
        <v>19</v>
      </c>
      <c r="K2271">
        <v>11606</v>
      </c>
      <c r="L2271">
        <v>220514</v>
      </c>
      <c r="M2271">
        <v>15</v>
      </c>
      <c r="N2271" t="s">
        <v>57</v>
      </c>
      <c r="O2271">
        <v>4</v>
      </c>
      <c r="P2271" t="s">
        <v>35</v>
      </c>
      <c r="Q2271">
        <v>187</v>
      </c>
      <c r="R2271">
        <v>441559</v>
      </c>
    </row>
    <row r="2272" spans="1:18" x14ac:dyDescent="0.3">
      <c r="A2272" t="s">
        <v>4825</v>
      </c>
      <c r="B2272" s="9">
        <v>45049</v>
      </c>
      <c r="C2272" t="s">
        <v>4693</v>
      </c>
      <c r="D2272" t="s">
        <v>4694</v>
      </c>
      <c r="E2272" t="s">
        <v>4695</v>
      </c>
      <c r="F2272" t="s">
        <v>1184</v>
      </c>
      <c r="G2272" t="s">
        <v>4826</v>
      </c>
      <c r="H2272" t="s">
        <v>32</v>
      </c>
      <c r="I2272" t="s">
        <v>141</v>
      </c>
      <c r="J2272">
        <v>12</v>
      </c>
      <c r="K2272">
        <v>4632</v>
      </c>
      <c r="L2272">
        <v>55584</v>
      </c>
      <c r="M2272">
        <v>0</v>
      </c>
      <c r="N2272" t="s">
        <v>57</v>
      </c>
      <c r="O2272">
        <v>5</v>
      </c>
      <c r="P2272" t="s">
        <v>28</v>
      </c>
      <c r="Q2272">
        <v>101</v>
      </c>
      <c r="R2272">
        <v>588661</v>
      </c>
    </row>
    <row r="2273" spans="1:18" x14ac:dyDescent="0.3">
      <c r="A2273" t="s">
        <v>4827</v>
      </c>
      <c r="B2273" s="9">
        <v>45381</v>
      </c>
      <c r="C2273" t="s">
        <v>4693</v>
      </c>
      <c r="D2273" t="s">
        <v>4694</v>
      </c>
      <c r="E2273" t="s">
        <v>4695</v>
      </c>
      <c r="F2273" t="s">
        <v>3397</v>
      </c>
      <c r="G2273" t="s">
        <v>27</v>
      </c>
      <c r="H2273" t="s">
        <v>24</v>
      </c>
      <c r="I2273" t="s">
        <v>174</v>
      </c>
      <c r="J2273">
        <v>4</v>
      </c>
      <c r="K2273">
        <v>329593</v>
      </c>
      <c r="L2273">
        <v>1318372</v>
      </c>
      <c r="M2273">
        <v>5</v>
      </c>
      <c r="N2273" t="s">
        <v>47</v>
      </c>
      <c r="O2273">
        <v>0</v>
      </c>
      <c r="P2273" t="s">
        <v>35</v>
      </c>
      <c r="Q2273">
        <v>7</v>
      </c>
      <c r="R2273">
        <v>1025913</v>
      </c>
    </row>
    <row r="2274" spans="1:18" x14ac:dyDescent="0.3">
      <c r="A2274" t="s">
        <v>4828</v>
      </c>
      <c r="B2274" s="9">
        <v>45536</v>
      </c>
      <c r="C2274" t="s">
        <v>4693</v>
      </c>
      <c r="D2274" t="s">
        <v>4694</v>
      </c>
      <c r="E2274" t="s">
        <v>4706</v>
      </c>
      <c r="F2274" t="s">
        <v>3180</v>
      </c>
      <c r="G2274" t="s">
        <v>27</v>
      </c>
      <c r="H2274" t="s">
        <v>65</v>
      </c>
      <c r="I2274" t="s">
        <v>66</v>
      </c>
      <c r="J2274">
        <v>17</v>
      </c>
      <c r="K2274">
        <v>59613</v>
      </c>
      <c r="L2274">
        <v>1013421</v>
      </c>
      <c r="M2274">
        <v>20</v>
      </c>
      <c r="N2274" t="s">
        <v>26</v>
      </c>
      <c r="O2274">
        <v>4</v>
      </c>
      <c r="P2274" t="s">
        <v>35</v>
      </c>
      <c r="Q2274">
        <v>129</v>
      </c>
      <c r="R2274">
        <v>786541</v>
      </c>
    </row>
    <row r="2275" spans="1:18" x14ac:dyDescent="0.3">
      <c r="A2275" t="s">
        <v>4829</v>
      </c>
      <c r="B2275" s="9">
        <v>45390</v>
      </c>
      <c r="C2275" t="s">
        <v>4693</v>
      </c>
      <c r="D2275" t="s">
        <v>4694</v>
      </c>
      <c r="E2275" t="s">
        <v>4695</v>
      </c>
      <c r="F2275" t="s">
        <v>3939</v>
      </c>
      <c r="G2275" t="s">
        <v>4830</v>
      </c>
      <c r="H2275" t="s">
        <v>24</v>
      </c>
      <c r="I2275" t="s">
        <v>161</v>
      </c>
      <c r="J2275">
        <v>8</v>
      </c>
      <c r="K2275">
        <v>206922</v>
      </c>
      <c r="L2275">
        <v>1655376</v>
      </c>
      <c r="M2275">
        <v>0</v>
      </c>
      <c r="N2275" t="s">
        <v>57</v>
      </c>
      <c r="O2275">
        <v>0</v>
      </c>
      <c r="P2275" t="s">
        <v>35</v>
      </c>
      <c r="Q2275">
        <v>188</v>
      </c>
      <c r="R2275">
        <v>1025913</v>
      </c>
    </row>
    <row r="2276" spans="1:18" x14ac:dyDescent="0.3">
      <c r="A2276" t="s">
        <v>4831</v>
      </c>
      <c r="B2276" s="9">
        <v>45594</v>
      </c>
      <c r="C2276" t="s">
        <v>4693</v>
      </c>
      <c r="D2276" t="s">
        <v>4694</v>
      </c>
      <c r="E2276" t="s">
        <v>4706</v>
      </c>
      <c r="F2276" t="s">
        <v>1595</v>
      </c>
      <c r="G2276" t="s">
        <v>4832</v>
      </c>
      <c r="H2276" t="s">
        <v>24</v>
      </c>
      <c r="I2276" t="s">
        <v>25</v>
      </c>
      <c r="J2276">
        <v>17</v>
      </c>
      <c r="K2276">
        <v>157994</v>
      </c>
      <c r="L2276">
        <v>2685898</v>
      </c>
      <c r="M2276">
        <v>15</v>
      </c>
      <c r="N2276" t="s">
        <v>47</v>
      </c>
      <c r="O2276">
        <v>2</v>
      </c>
      <c r="P2276" t="s">
        <v>28</v>
      </c>
      <c r="Q2276">
        <v>27</v>
      </c>
      <c r="R2276">
        <v>1025913</v>
      </c>
    </row>
    <row r="2277" spans="1:18" x14ac:dyDescent="0.3">
      <c r="A2277" t="s">
        <v>4833</v>
      </c>
      <c r="B2277" s="9">
        <v>45628</v>
      </c>
      <c r="C2277" t="s">
        <v>4693</v>
      </c>
      <c r="D2277" t="s">
        <v>4694</v>
      </c>
      <c r="E2277" t="s">
        <v>4695</v>
      </c>
      <c r="F2277" t="s">
        <v>965</v>
      </c>
      <c r="G2277" t="s">
        <v>27</v>
      </c>
      <c r="H2277" t="s">
        <v>32</v>
      </c>
      <c r="I2277" t="s">
        <v>33</v>
      </c>
      <c r="J2277">
        <v>14</v>
      </c>
      <c r="K2277">
        <v>24016</v>
      </c>
      <c r="L2277">
        <v>336224</v>
      </c>
      <c r="M2277">
        <v>10</v>
      </c>
      <c r="N2277" t="s">
        <v>26</v>
      </c>
      <c r="O2277">
        <v>4</v>
      </c>
      <c r="P2277" t="s">
        <v>35</v>
      </c>
      <c r="Q2277">
        <v>10</v>
      </c>
      <c r="R2277">
        <v>588661</v>
      </c>
    </row>
    <row r="2278" spans="1:18" x14ac:dyDescent="0.3">
      <c r="A2278" t="s">
        <v>4834</v>
      </c>
      <c r="B2278" s="9">
        <v>45239</v>
      </c>
      <c r="C2278" t="s">
        <v>4693</v>
      </c>
      <c r="D2278" t="s">
        <v>4694</v>
      </c>
      <c r="E2278" t="s">
        <v>4695</v>
      </c>
      <c r="F2278" t="s">
        <v>421</v>
      </c>
      <c r="G2278" t="s">
        <v>4835</v>
      </c>
      <c r="H2278" t="s">
        <v>45</v>
      </c>
      <c r="I2278" t="s">
        <v>130</v>
      </c>
      <c r="J2278">
        <v>13</v>
      </c>
      <c r="K2278">
        <v>36309</v>
      </c>
      <c r="L2278">
        <v>472017</v>
      </c>
      <c r="M2278">
        <v>0</v>
      </c>
      <c r="N2278" t="s">
        <v>47</v>
      </c>
      <c r="O2278">
        <v>1</v>
      </c>
      <c r="P2278" t="s">
        <v>35</v>
      </c>
      <c r="Q2278">
        <v>199</v>
      </c>
      <c r="R2278">
        <v>492084</v>
      </c>
    </row>
    <row r="2279" spans="1:18" x14ac:dyDescent="0.3">
      <c r="A2279" t="s">
        <v>4836</v>
      </c>
      <c r="B2279" s="9">
        <v>44982</v>
      </c>
      <c r="C2279" t="s">
        <v>4693</v>
      </c>
      <c r="D2279" t="s">
        <v>4694</v>
      </c>
      <c r="E2279" t="s">
        <v>49</v>
      </c>
      <c r="F2279" t="s">
        <v>2887</v>
      </c>
      <c r="G2279" t="s">
        <v>4837</v>
      </c>
      <c r="H2279" t="s">
        <v>32</v>
      </c>
      <c r="I2279" t="s">
        <v>237</v>
      </c>
      <c r="J2279">
        <v>17</v>
      </c>
      <c r="K2279">
        <v>2481</v>
      </c>
      <c r="L2279">
        <v>42177</v>
      </c>
      <c r="M2279">
        <v>0</v>
      </c>
      <c r="N2279" t="s">
        <v>26</v>
      </c>
      <c r="O2279">
        <v>1</v>
      </c>
      <c r="P2279" t="s">
        <v>35</v>
      </c>
      <c r="Q2279">
        <v>166</v>
      </c>
      <c r="R2279">
        <v>588661</v>
      </c>
    </row>
    <row r="2280" spans="1:18" x14ac:dyDescent="0.3">
      <c r="A2280" t="s">
        <v>4838</v>
      </c>
      <c r="B2280" s="9">
        <v>45185</v>
      </c>
      <c r="C2280" t="s">
        <v>4693</v>
      </c>
      <c r="D2280" t="s">
        <v>4694</v>
      </c>
      <c r="E2280" t="s">
        <v>4695</v>
      </c>
      <c r="F2280" t="s">
        <v>305</v>
      </c>
      <c r="G2280" t="s">
        <v>4839</v>
      </c>
      <c r="H2280" t="s">
        <v>45</v>
      </c>
      <c r="I2280" t="s">
        <v>181</v>
      </c>
      <c r="J2280">
        <v>2</v>
      </c>
      <c r="K2280">
        <v>13678</v>
      </c>
      <c r="L2280">
        <v>27356</v>
      </c>
      <c r="M2280">
        <v>15</v>
      </c>
      <c r="N2280" t="s">
        <v>27</v>
      </c>
      <c r="O2280" t="s">
        <v>27</v>
      </c>
      <c r="P2280" t="s">
        <v>35</v>
      </c>
      <c r="Q2280">
        <v>104</v>
      </c>
      <c r="R2280">
        <v>492084</v>
      </c>
    </row>
    <row r="2281" spans="1:18" x14ac:dyDescent="0.3">
      <c r="A2281" t="s">
        <v>4840</v>
      </c>
      <c r="B2281" s="9">
        <v>45311</v>
      </c>
      <c r="C2281" t="s">
        <v>4693</v>
      </c>
      <c r="D2281" t="s">
        <v>4694</v>
      </c>
      <c r="E2281" t="s">
        <v>4706</v>
      </c>
      <c r="F2281" t="s">
        <v>962</v>
      </c>
      <c r="G2281" t="s">
        <v>4841</v>
      </c>
      <c r="H2281" t="s">
        <v>40</v>
      </c>
      <c r="I2281" t="s">
        <v>171</v>
      </c>
      <c r="J2281">
        <v>18</v>
      </c>
      <c r="K2281">
        <v>8320</v>
      </c>
      <c r="L2281">
        <v>149760</v>
      </c>
      <c r="M2281" t="s">
        <v>27</v>
      </c>
      <c r="N2281" t="s">
        <v>34</v>
      </c>
      <c r="O2281">
        <v>1</v>
      </c>
      <c r="P2281" t="s">
        <v>35</v>
      </c>
      <c r="Q2281">
        <v>150</v>
      </c>
      <c r="R2281">
        <v>441559</v>
      </c>
    </row>
    <row r="2282" spans="1:18" x14ac:dyDescent="0.3">
      <c r="A2282" t="s">
        <v>4842</v>
      </c>
      <c r="B2282" s="9">
        <v>45198</v>
      </c>
      <c r="C2282" t="s">
        <v>4693</v>
      </c>
      <c r="D2282" t="s">
        <v>4694</v>
      </c>
      <c r="E2282" t="s">
        <v>4695</v>
      </c>
      <c r="F2282" t="s">
        <v>1123</v>
      </c>
      <c r="G2282" t="s">
        <v>4843</v>
      </c>
      <c r="H2282" t="s">
        <v>65</v>
      </c>
      <c r="I2282" t="s">
        <v>397</v>
      </c>
      <c r="J2282">
        <v>7</v>
      </c>
      <c r="K2282">
        <v>74347</v>
      </c>
      <c r="L2282">
        <v>520429</v>
      </c>
      <c r="M2282">
        <v>0</v>
      </c>
      <c r="N2282" t="s">
        <v>47</v>
      </c>
      <c r="O2282">
        <v>4</v>
      </c>
      <c r="P2282" t="s">
        <v>35</v>
      </c>
      <c r="Q2282">
        <v>33</v>
      </c>
      <c r="R2282">
        <v>786541</v>
      </c>
    </row>
    <row r="2283" spans="1:18" x14ac:dyDescent="0.3">
      <c r="A2283" t="s">
        <v>4844</v>
      </c>
      <c r="B2283" s="9">
        <v>45270</v>
      </c>
      <c r="C2283" t="s">
        <v>4693</v>
      </c>
      <c r="D2283" t="s">
        <v>4694</v>
      </c>
      <c r="E2283" t="s">
        <v>4695</v>
      </c>
      <c r="F2283" t="s">
        <v>4590</v>
      </c>
      <c r="G2283" t="s">
        <v>27</v>
      </c>
      <c r="H2283" t="s">
        <v>40</v>
      </c>
      <c r="I2283" t="s">
        <v>171</v>
      </c>
      <c r="J2283">
        <v>7</v>
      </c>
      <c r="K2283">
        <v>1242</v>
      </c>
      <c r="L2283">
        <v>8694</v>
      </c>
      <c r="M2283">
        <v>10</v>
      </c>
      <c r="N2283" t="s">
        <v>26</v>
      </c>
      <c r="O2283">
        <v>4</v>
      </c>
      <c r="P2283" t="s">
        <v>35</v>
      </c>
      <c r="Q2283">
        <v>161</v>
      </c>
      <c r="R2283">
        <v>441559</v>
      </c>
    </row>
    <row r="2284" spans="1:18" x14ac:dyDescent="0.3">
      <c r="A2284" t="s">
        <v>4845</v>
      </c>
      <c r="B2284" s="9">
        <v>45433</v>
      </c>
      <c r="C2284" t="s">
        <v>4693</v>
      </c>
      <c r="D2284" t="s">
        <v>4694</v>
      </c>
      <c r="E2284" t="s">
        <v>49</v>
      </c>
      <c r="F2284" t="s">
        <v>962</v>
      </c>
      <c r="G2284" t="s">
        <v>27</v>
      </c>
      <c r="H2284" t="s">
        <v>40</v>
      </c>
      <c r="I2284" t="s">
        <v>41</v>
      </c>
      <c r="J2284">
        <v>8</v>
      </c>
      <c r="K2284">
        <v>14481</v>
      </c>
      <c r="L2284">
        <v>115848</v>
      </c>
      <c r="M2284">
        <v>0</v>
      </c>
      <c r="N2284" t="s">
        <v>26</v>
      </c>
      <c r="O2284">
        <v>3</v>
      </c>
      <c r="P2284" t="s">
        <v>28</v>
      </c>
      <c r="Q2284">
        <v>142</v>
      </c>
      <c r="R2284">
        <v>441559</v>
      </c>
    </row>
    <row r="2285" spans="1:18" x14ac:dyDescent="0.3">
      <c r="A2285" t="s">
        <v>4846</v>
      </c>
      <c r="B2285" s="9">
        <v>45121</v>
      </c>
      <c r="C2285" t="s">
        <v>4693</v>
      </c>
      <c r="D2285" t="s">
        <v>4694</v>
      </c>
      <c r="E2285" t="s">
        <v>49</v>
      </c>
      <c r="F2285" t="s">
        <v>193</v>
      </c>
      <c r="G2285" t="s">
        <v>4847</v>
      </c>
      <c r="H2285" t="s">
        <v>24</v>
      </c>
      <c r="I2285" t="s">
        <v>25</v>
      </c>
      <c r="J2285">
        <v>12</v>
      </c>
      <c r="K2285">
        <v>287875</v>
      </c>
      <c r="L2285">
        <v>3454500</v>
      </c>
      <c r="M2285">
        <v>0</v>
      </c>
      <c r="N2285" t="s">
        <v>47</v>
      </c>
      <c r="O2285">
        <v>5</v>
      </c>
      <c r="P2285" t="s">
        <v>35</v>
      </c>
      <c r="Q2285">
        <v>149</v>
      </c>
      <c r="R2285">
        <v>1025913</v>
      </c>
    </row>
    <row r="2286" spans="1:18" x14ac:dyDescent="0.3">
      <c r="A2286" t="s">
        <v>4848</v>
      </c>
      <c r="B2286" s="9">
        <v>45396</v>
      </c>
      <c r="C2286" t="s">
        <v>4693</v>
      </c>
      <c r="D2286" t="s">
        <v>4694</v>
      </c>
      <c r="E2286" t="s">
        <v>4706</v>
      </c>
      <c r="F2286" t="s">
        <v>3939</v>
      </c>
      <c r="G2286" t="s">
        <v>4849</v>
      </c>
      <c r="H2286" t="s">
        <v>40</v>
      </c>
      <c r="I2286" t="s">
        <v>41</v>
      </c>
      <c r="J2286">
        <v>10</v>
      </c>
      <c r="K2286">
        <v>13152</v>
      </c>
      <c r="L2286">
        <v>131520</v>
      </c>
      <c r="M2286">
        <v>10</v>
      </c>
      <c r="N2286" t="s">
        <v>26</v>
      </c>
      <c r="O2286">
        <v>2</v>
      </c>
      <c r="P2286" t="s">
        <v>28</v>
      </c>
      <c r="Q2286">
        <v>0</v>
      </c>
      <c r="R2286">
        <v>441559</v>
      </c>
    </row>
    <row r="2287" spans="1:18" x14ac:dyDescent="0.3">
      <c r="A2287" t="s">
        <v>4850</v>
      </c>
      <c r="B2287" s="9">
        <v>45370</v>
      </c>
      <c r="C2287" t="s">
        <v>4693</v>
      </c>
      <c r="D2287" t="s">
        <v>4694</v>
      </c>
      <c r="E2287" t="s">
        <v>49</v>
      </c>
      <c r="F2287" t="s">
        <v>2796</v>
      </c>
      <c r="G2287" t="s">
        <v>4851</v>
      </c>
      <c r="H2287" t="s">
        <v>65</v>
      </c>
      <c r="I2287" t="s">
        <v>397</v>
      </c>
      <c r="J2287">
        <v>3</v>
      </c>
      <c r="K2287">
        <v>40366</v>
      </c>
      <c r="L2287">
        <v>121098</v>
      </c>
      <c r="M2287">
        <v>15</v>
      </c>
      <c r="N2287" t="s">
        <v>26</v>
      </c>
      <c r="O2287" t="s">
        <v>27</v>
      </c>
      <c r="P2287" t="s">
        <v>27</v>
      </c>
      <c r="Q2287">
        <v>190</v>
      </c>
      <c r="R2287">
        <v>786541</v>
      </c>
    </row>
    <row r="2288" spans="1:18" x14ac:dyDescent="0.3">
      <c r="A2288" t="s">
        <v>4852</v>
      </c>
      <c r="B2288" s="9">
        <v>45455</v>
      </c>
      <c r="C2288" t="s">
        <v>4693</v>
      </c>
      <c r="D2288" t="s">
        <v>4694</v>
      </c>
      <c r="E2288" t="s">
        <v>4706</v>
      </c>
      <c r="F2288" t="s">
        <v>4853</v>
      </c>
      <c r="G2288" t="s">
        <v>4854</v>
      </c>
      <c r="H2288" t="s">
        <v>45</v>
      </c>
      <c r="I2288" t="s">
        <v>74</v>
      </c>
      <c r="J2288">
        <v>14</v>
      </c>
      <c r="K2288">
        <v>43373</v>
      </c>
      <c r="L2288">
        <v>607222</v>
      </c>
      <c r="M2288">
        <v>15</v>
      </c>
      <c r="N2288" t="s">
        <v>57</v>
      </c>
      <c r="O2288">
        <v>1</v>
      </c>
      <c r="P2288" t="s">
        <v>35</v>
      </c>
      <c r="Q2288">
        <v>35</v>
      </c>
      <c r="R2288">
        <v>492084</v>
      </c>
    </row>
    <row r="2289" spans="1:18" x14ac:dyDescent="0.3">
      <c r="A2289" t="s">
        <v>4855</v>
      </c>
      <c r="B2289" s="9">
        <v>45554</v>
      </c>
      <c r="C2289" t="s">
        <v>4693</v>
      </c>
      <c r="D2289" t="s">
        <v>4694</v>
      </c>
      <c r="E2289" t="s">
        <v>49</v>
      </c>
      <c r="F2289" t="s">
        <v>2527</v>
      </c>
      <c r="G2289" t="s">
        <v>27</v>
      </c>
      <c r="H2289" t="s">
        <v>32</v>
      </c>
      <c r="I2289" t="s">
        <v>117</v>
      </c>
      <c r="J2289">
        <v>20</v>
      </c>
      <c r="K2289">
        <v>13945</v>
      </c>
      <c r="L2289">
        <v>278900</v>
      </c>
      <c r="M2289">
        <v>20</v>
      </c>
      <c r="N2289" t="s">
        <v>47</v>
      </c>
      <c r="O2289">
        <v>5</v>
      </c>
      <c r="P2289" t="s">
        <v>35</v>
      </c>
      <c r="Q2289">
        <v>30</v>
      </c>
      <c r="R2289">
        <v>588661</v>
      </c>
    </row>
    <row r="2290" spans="1:18" x14ac:dyDescent="0.3">
      <c r="A2290" t="s">
        <v>4856</v>
      </c>
      <c r="B2290" s="9">
        <v>45474</v>
      </c>
      <c r="C2290" t="s">
        <v>4693</v>
      </c>
      <c r="D2290" t="s">
        <v>4694</v>
      </c>
      <c r="E2290" t="s">
        <v>49</v>
      </c>
      <c r="F2290" t="s">
        <v>940</v>
      </c>
      <c r="G2290" t="s">
        <v>27</v>
      </c>
      <c r="H2290" t="s">
        <v>45</v>
      </c>
      <c r="I2290" t="s">
        <v>130</v>
      </c>
      <c r="J2290">
        <v>19</v>
      </c>
      <c r="K2290">
        <v>7771</v>
      </c>
      <c r="L2290">
        <v>147649</v>
      </c>
      <c r="M2290">
        <v>10</v>
      </c>
      <c r="N2290" t="s">
        <v>57</v>
      </c>
      <c r="O2290">
        <v>5</v>
      </c>
      <c r="P2290" t="s">
        <v>35</v>
      </c>
      <c r="Q2290">
        <v>165</v>
      </c>
      <c r="R2290">
        <v>492084</v>
      </c>
    </row>
    <row r="2291" spans="1:18" x14ac:dyDescent="0.3">
      <c r="A2291" t="s">
        <v>4857</v>
      </c>
      <c r="B2291" s="9">
        <v>44996</v>
      </c>
      <c r="C2291" t="s">
        <v>4693</v>
      </c>
      <c r="D2291" t="s">
        <v>4694</v>
      </c>
      <c r="E2291" t="s">
        <v>4706</v>
      </c>
      <c r="F2291" t="s">
        <v>1215</v>
      </c>
      <c r="G2291" t="s">
        <v>4858</v>
      </c>
      <c r="H2291" t="s">
        <v>32</v>
      </c>
      <c r="I2291" t="s">
        <v>117</v>
      </c>
      <c r="J2291">
        <v>2</v>
      </c>
      <c r="K2291">
        <v>11994</v>
      </c>
      <c r="L2291">
        <v>23988</v>
      </c>
      <c r="M2291">
        <v>5</v>
      </c>
      <c r="N2291" t="s">
        <v>57</v>
      </c>
      <c r="O2291">
        <v>4</v>
      </c>
      <c r="P2291" t="s">
        <v>35</v>
      </c>
      <c r="Q2291">
        <v>17</v>
      </c>
      <c r="R2291">
        <v>588661</v>
      </c>
    </row>
    <row r="2292" spans="1:18" x14ac:dyDescent="0.3">
      <c r="A2292" t="s">
        <v>4859</v>
      </c>
      <c r="B2292" s="9">
        <v>45489</v>
      </c>
      <c r="C2292" t="s">
        <v>4693</v>
      </c>
      <c r="D2292" t="s">
        <v>4694</v>
      </c>
      <c r="E2292" t="s">
        <v>4695</v>
      </c>
      <c r="F2292" t="s">
        <v>626</v>
      </c>
      <c r="G2292" t="s">
        <v>4860</v>
      </c>
      <c r="H2292" t="s">
        <v>32</v>
      </c>
      <c r="I2292" t="s">
        <v>113</v>
      </c>
      <c r="J2292">
        <v>8</v>
      </c>
      <c r="K2292">
        <v>8923</v>
      </c>
      <c r="L2292">
        <v>71384</v>
      </c>
      <c r="M2292">
        <v>0</v>
      </c>
      <c r="N2292" t="s">
        <v>27</v>
      </c>
      <c r="O2292">
        <v>7</v>
      </c>
      <c r="P2292" t="s">
        <v>35</v>
      </c>
      <c r="Q2292">
        <v>155</v>
      </c>
      <c r="R2292">
        <v>588661</v>
      </c>
    </row>
    <row r="2293" spans="1:18" x14ac:dyDescent="0.3">
      <c r="A2293" t="s">
        <v>4861</v>
      </c>
      <c r="B2293" s="9">
        <v>45552</v>
      </c>
      <c r="C2293" t="s">
        <v>4693</v>
      </c>
      <c r="D2293" t="s">
        <v>4694</v>
      </c>
      <c r="E2293" t="s">
        <v>4695</v>
      </c>
      <c r="F2293" t="s">
        <v>814</v>
      </c>
      <c r="G2293" t="s">
        <v>4862</v>
      </c>
      <c r="H2293" t="s">
        <v>40</v>
      </c>
      <c r="I2293" t="s">
        <v>106</v>
      </c>
      <c r="J2293">
        <v>1</v>
      </c>
      <c r="K2293">
        <v>15648</v>
      </c>
      <c r="L2293">
        <v>15648</v>
      </c>
      <c r="M2293">
        <v>0</v>
      </c>
      <c r="N2293" t="s">
        <v>26</v>
      </c>
      <c r="O2293">
        <v>2</v>
      </c>
      <c r="P2293" t="s">
        <v>35</v>
      </c>
      <c r="Q2293">
        <v>110</v>
      </c>
      <c r="R2293">
        <v>441559</v>
      </c>
    </row>
    <row r="2294" spans="1:18" x14ac:dyDescent="0.3">
      <c r="A2294" t="s">
        <v>4863</v>
      </c>
      <c r="B2294" s="9">
        <v>45483</v>
      </c>
      <c r="C2294" t="s">
        <v>4693</v>
      </c>
      <c r="D2294" t="s">
        <v>4694</v>
      </c>
      <c r="E2294" t="s">
        <v>4695</v>
      </c>
      <c r="F2294" t="s">
        <v>1135</v>
      </c>
      <c r="G2294" t="s">
        <v>4864</v>
      </c>
      <c r="H2294" t="s">
        <v>65</v>
      </c>
      <c r="I2294" t="s">
        <v>102</v>
      </c>
      <c r="J2294">
        <v>5</v>
      </c>
      <c r="K2294">
        <v>53937</v>
      </c>
      <c r="L2294">
        <v>269685</v>
      </c>
      <c r="M2294">
        <v>0</v>
      </c>
      <c r="N2294" t="s">
        <v>57</v>
      </c>
      <c r="O2294">
        <v>1</v>
      </c>
      <c r="P2294" t="s">
        <v>35</v>
      </c>
      <c r="Q2294">
        <v>186</v>
      </c>
      <c r="R2294">
        <v>786541</v>
      </c>
    </row>
    <row r="2295" spans="1:18" x14ac:dyDescent="0.3">
      <c r="A2295" t="s">
        <v>4865</v>
      </c>
      <c r="B2295" s="9">
        <v>45246</v>
      </c>
      <c r="C2295" t="s">
        <v>4693</v>
      </c>
      <c r="D2295" t="s">
        <v>4694</v>
      </c>
      <c r="E2295" t="s">
        <v>4706</v>
      </c>
      <c r="F2295" t="s">
        <v>565</v>
      </c>
      <c r="G2295" t="s">
        <v>4866</v>
      </c>
      <c r="H2295" t="s">
        <v>45</v>
      </c>
      <c r="I2295" t="s">
        <v>211</v>
      </c>
      <c r="J2295">
        <v>6</v>
      </c>
      <c r="K2295">
        <v>16460</v>
      </c>
      <c r="L2295">
        <v>98760</v>
      </c>
      <c r="M2295">
        <v>0</v>
      </c>
      <c r="N2295" t="s">
        <v>26</v>
      </c>
      <c r="O2295">
        <v>3</v>
      </c>
      <c r="P2295" t="s">
        <v>35</v>
      </c>
      <c r="Q2295">
        <v>68</v>
      </c>
      <c r="R2295">
        <v>492084</v>
      </c>
    </row>
    <row r="2296" spans="1:18" x14ac:dyDescent="0.3">
      <c r="A2296" t="s">
        <v>4867</v>
      </c>
      <c r="B2296" s="9">
        <v>45066</v>
      </c>
      <c r="C2296" t="s">
        <v>4693</v>
      </c>
      <c r="D2296" t="s">
        <v>4694</v>
      </c>
      <c r="E2296" t="s">
        <v>4706</v>
      </c>
      <c r="F2296" t="s">
        <v>949</v>
      </c>
      <c r="G2296" t="s">
        <v>27</v>
      </c>
      <c r="H2296" t="s">
        <v>40</v>
      </c>
      <c r="I2296" t="s">
        <v>70</v>
      </c>
      <c r="J2296">
        <v>17</v>
      </c>
      <c r="K2296">
        <v>5846</v>
      </c>
      <c r="L2296">
        <v>99382</v>
      </c>
      <c r="M2296">
        <v>15</v>
      </c>
      <c r="N2296" t="s">
        <v>27</v>
      </c>
      <c r="O2296">
        <v>3</v>
      </c>
      <c r="P2296" t="s">
        <v>28</v>
      </c>
      <c r="Q2296">
        <v>113</v>
      </c>
      <c r="R2296">
        <v>441559</v>
      </c>
    </row>
    <row r="2297" spans="1:18" x14ac:dyDescent="0.3">
      <c r="A2297" t="s">
        <v>4868</v>
      </c>
      <c r="B2297" s="9">
        <v>45560</v>
      </c>
      <c r="C2297" t="s">
        <v>4693</v>
      </c>
      <c r="D2297" t="s">
        <v>4694</v>
      </c>
      <c r="E2297" t="s">
        <v>49</v>
      </c>
      <c r="F2297" t="s">
        <v>3121</v>
      </c>
      <c r="G2297" t="s">
        <v>4869</v>
      </c>
      <c r="H2297" t="s">
        <v>24</v>
      </c>
      <c r="I2297" t="s">
        <v>174</v>
      </c>
      <c r="J2297">
        <v>14</v>
      </c>
      <c r="K2297">
        <v>104067</v>
      </c>
      <c r="L2297">
        <v>1456938</v>
      </c>
      <c r="M2297" t="s">
        <v>27</v>
      </c>
      <c r="N2297" t="s">
        <v>57</v>
      </c>
      <c r="O2297">
        <v>1</v>
      </c>
      <c r="P2297" t="s">
        <v>35</v>
      </c>
      <c r="Q2297">
        <v>124</v>
      </c>
      <c r="R2297">
        <v>1025913</v>
      </c>
    </row>
    <row r="2298" spans="1:18" x14ac:dyDescent="0.3">
      <c r="A2298" t="s">
        <v>4870</v>
      </c>
      <c r="B2298" s="9">
        <v>45464</v>
      </c>
      <c r="C2298" t="s">
        <v>4693</v>
      </c>
      <c r="D2298" t="s">
        <v>4694</v>
      </c>
      <c r="E2298" t="s">
        <v>4706</v>
      </c>
      <c r="F2298" t="s">
        <v>978</v>
      </c>
      <c r="G2298" t="s">
        <v>4871</v>
      </c>
      <c r="H2298" t="s">
        <v>45</v>
      </c>
      <c r="I2298" t="s">
        <v>46</v>
      </c>
      <c r="J2298">
        <v>3</v>
      </c>
      <c r="K2298">
        <v>17561</v>
      </c>
      <c r="L2298">
        <v>52683</v>
      </c>
      <c r="M2298">
        <v>0</v>
      </c>
      <c r="N2298" t="s">
        <v>27</v>
      </c>
      <c r="O2298">
        <v>1</v>
      </c>
      <c r="P2298" t="s">
        <v>28</v>
      </c>
      <c r="Q2298">
        <v>64</v>
      </c>
      <c r="R2298">
        <v>492084</v>
      </c>
    </row>
    <row r="2299" spans="1:18" x14ac:dyDescent="0.3">
      <c r="A2299" t="s">
        <v>4872</v>
      </c>
      <c r="B2299" s="9">
        <v>45432</v>
      </c>
      <c r="C2299" t="s">
        <v>4693</v>
      </c>
      <c r="D2299" t="s">
        <v>4694</v>
      </c>
      <c r="E2299" t="s">
        <v>4695</v>
      </c>
      <c r="F2299" t="s">
        <v>449</v>
      </c>
      <c r="G2299" t="s">
        <v>4873</v>
      </c>
      <c r="H2299" t="s">
        <v>65</v>
      </c>
      <c r="I2299" t="s">
        <v>382</v>
      </c>
      <c r="J2299">
        <v>12</v>
      </c>
      <c r="K2299">
        <v>127480</v>
      </c>
      <c r="L2299">
        <v>1529760</v>
      </c>
      <c r="M2299">
        <v>5</v>
      </c>
      <c r="N2299" t="s">
        <v>34</v>
      </c>
      <c r="O2299">
        <v>1</v>
      </c>
      <c r="P2299" t="s">
        <v>28</v>
      </c>
      <c r="Q2299">
        <v>115</v>
      </c>
      <c r="R2299">
        <v>786541</v>
      </c>
    </row>
    <row r="2300" spans="1:18" x14ac:dyDescent="0.3">
      <c r="A2300" t="s">
        <v>4874</v>
      </c>
      <c r="B2300" s="9">
        <v>45084</v>
      </c>
      <c r="C2300" t="s">
        <v>4693</v>
      </c>
      <c r="D2300" t="s">
        <v>4694</v>
      </c>
      <c r="E2300" t="s">
        <v>49</v>
      </c>
      <c r="F2300" t="s">
        <v>600</v>
      </c>
      <c r="G2300" t="s">
        <v>4875</v>
      </c>
      <c r="H2300" t="s">
        <v>45</v>
      </c>
      <c r="I2300" t="s">
        <v>46</v>
      </c>
      <c r="J2300">
        <v>10</v>
      </c>
      <c r="K2300">
        <v>19418</v>
      </c>
      <c r="L2300">
        <v>194180</v>
      </c>
      <c r="M2300">
        <v>10</v>
      </c>
      <c r="N2300" t="s">
        <v>26</v>
      </c>
      <c r="O2300">
        <v>5</v>
      </c>
      <c r="P2300" t="s">
        <v>35</v>
      </c>
      <c r="Q2300">
        <v>79</v>
      </c>
      <c r="R2300">
        <v>492084</v>
      </c>
    </row>
    <row r="2301" spans="1:18" x14ac:dyDescent="0.3">
      <c r="A2301" t="s">
        <v>4876</v>
      </c>
      <c r="B2301" s="9">
        <v>45101</v>
      </c>
      <c r="C2301" t="s">
        <v>4693</v>
      </c>
      <c r="D2301" t="s">
        <v>4694</v>
      </c>
      <c r="E2301" t="s">
        <v>49</v>
      </c>
      <c r="F2301" t="s">
        <v>1458</v>
      </c>
      <c r="G2301" t="s">
        <v>4877</v>
      </c>
      <c r="H2301" t="s">
        <v>24</v>
      </c>
      <c r="I2301" t="s">
        <v>92</v>
      </c>
      <c r="J2301">
        <v>15</v>
      </c>
      <c r="K2301">
        <v>323857</v>
      </c>
      <c r="L2301">
        <v>4857855</v>
      </c>
      <c r="M2301">
        <v>5</v>
      </c>
      <c r="N2301" t="s">
        <v>47</v>
      </c>
      <c r="O2301">
        <v>5</v>
      </c>
      <c r="P2301" t="s">
        <v>35</v>
      </c>
      <c r="Q2301">
        <v>196</v>
      </c>
      <c r="R2301">
        <v>1025913</v>
      </c>
    </row>
    <row r="2302" spans="1:18" x14ac:dyDescent="0.3">
      <c r="A2302" t="s">
        <v>4878</v>
      </c>
      <c r="B2302" s="9">
        <v>45109</v>
      </c>
      <c r="C2302" t="s">
        <v>4693</v>
      </c>
      <c r="D2302" t="s">
        <v>4694</v>
      </c>
      <c r="E2302" t="s">
        <v>49</v>
      </c>
      <c r="F2302" t="s">
        <v>1246</v>
      </c>
      <c r="G2302" t="s">
        <v>27</v>
      </c>
      <c r="H2302" t="s">
        <v>24</v>
      </c>
      <c r="I2302" t="s">
        <v>56</v>
      </c>
      <c r="J2302">
        <v>7</v>
      </c>
      <c r="K2302">
        <v>285615</v>
      </c>
      <c r="L2302">
        <v>1999305</v>
      </c>
      <c r="M2302" t="s">
        <v>27</v>
      </c>
      <c r="N2302" t="s">
        <v>26</v>
      </c>
      <c r="O2302">
        <v>4</v>
      </c>
      <c r="P2302" t="s">
        <v>35</v>
      </c>
      <c r="Q2302">
        <v>171</v>
      </c>
      <c r="R2302">
        <v>1025913</v>
      </c>
    </row>
    <row r="2303" spans="1:18" x14ac:dyDescent="0.3">
      <c r="A2303" t="s">
        <v>4879</v>
      </c>
      <c r="B2303" s="9">
        <v>45478</v>
      </c>
      <c r="C2303" t="s">
        <v>4693</v>
      </c>
      <c r="D2303" t="s">
        <v>4694</v>
      </c>
      <c r="E2303" t="s">
        <v>49</v>
      </c>
      <c r="F2303" t="s">
        <v>616</v>
      </c>
      <c r="G2303" t="s">
        <v>4880</v>
      </c>
      <c r="H2303" t="s">
        <v>45</v>
      </c>
      <c r="I2303" t="s">
        <v>181</v>
      </c>
      <c r="J2303">
        <v>15</v>
      </c>
      <c r="K2303">
        <v>19834</v>
      </c>
      <c r="L2303">
        <v>297510</v>
      </c>
      <c r="M2303" t="s">
        <v>27</v>
      </c>
      <c r="N2303" t="s">
        <v>27</v>
      </c>
      <c r="O2303">
        <v>3</v>
      </c>
      <c r="P2303" t="s">
        <v>35</v>
      </c>
      <c r="Q2303">
        <v>198</v>
      </c>
      <c r="R2303">
        <v>492084</v>
      </c>
    </row>
    <row r="2304" spans="1:18" x14ac:dyDescent="0.3">
      <c r="A2304" t="s">
        <v>4881</v>
      </c>
      <c r="B2304" s="9">
        <v>45446</v>
      </c>
      <c r="C2304" t="s">
        <v>4693</v>
      </c>
      <c r="D2304" t="s">
        <v>4694</v>
      </c>
      <c r="E2304" t="s">
        <v>49</v>
      </c>
      <c r="F2304" t="s">
        <v>4263</v>
      </c>
      <c r="G2304" t="s">
        <v>27</v>
      </c>
      <c r="H2304" t="s">
        <v>24</v>
      </c>
      <c r="I2304" t="s">
        <v>61</v>
      </c>
      <c r="J2304">
        <v>20</v>
      </c>
      <c r="K2304">
        <v>176747</v>
      </c>
      <c r="L2304">
        <v>3534940</v>
      </c>
      <c r="M2304">
        <v>5</v>
      </c>
      <c r="N2304" t="s">
        <v>34</v>
      </c>
      <c r="O2304">
        <v>3</v>
      </c>
      <c r="P2304" t="s">
        <v>28</v>
      </c>
      <c r="Q2304">
        <v>53</v>
      </c>
      <c r="R2304">
        <v>1025913</v>
      </c>
    </row>
    <row r="2305" spans="1:18" x14ac:dyDescent="0.3">
      <c r="A2305" t="s">
        <v>4882</v>
      </c>
      <c r="B2305" s="9">
        <v>45202</v>
      </c>
      <c r="C2305" t="s">
        <v>4693</v>
      </c>
      <c r="D2305" t="s">
        <v>4694</v>
      </c>
      <c r="E2305" t="s">
        <v>4695</v>
      </c>
      <c r="F2305" t="s">
        <v>313</v>
      </c>
      <c r="G2305" t="s">
        <v>4883</v>
      </c>
      <c r="H2305" t="s">
        <v>32</v>
      </c>
      <c r="I2305" t="s">
        <v>33</v>
      </c>
      <c r="J2305">
        <v>19</v>
      </c>
      <c r="K2305">
        <v>4862</v>
      </c>
      <c r="L2305">
        <v>92378</v>
      </c>
      <c r="M2305">
        <v>0</v>
      </c>
      <c r="N2305" t="s">
        <v>57</v>
      </c>
      <c r="O2305">
        <v>4</v>
      </c>
      <c r="P2305" t="s">
        <v>35</v>
      </c>
      <c r="Q2305">
        <v>160</v>
      </c>
      <c r="R2305">
        <v>588661</v>
      </c>
    </row>
    <row r="2306" spans="1:18" x14ac:dyDescent="0.3">
      <c r="A2306" t="s">
        <v>4884</v>
      </c>
      <c r="B2306" s="9">
        <v>45297</v>
      </c>
      <c r="C2306" t="s">
        <v>4693</v>
      </c>
      <c r="D2306" t="s">
        <v>4694</v>
      </c>
      <c r="E2306" t="s">
        <v>49</v>
      </c>
      <c r="F2306" t="s">
        <v>914</v>
      </c>
      <c r="G2306" t="s">
        <v>4885</v>
      </c>
      <c r="H2306" t="s">
        <v>24</v>
      </c>
      <c r="I2306" t="s">
        <v>161</v>
      </c>
      <c r="J2306">
        <v>14</v>
      </c>
      <c r="K2306">
        <v>332726</v>
      </c>
      <c r="L2306">
        <v>4658164</v>
      </c>
      <c r="M2306" t="s">
        <v>27</v>
      </c>
      <c r="N2306" t="s">
        <v>27</v>
      </c>
      <c r="O2306">
        <v>2</v>
      </c>
      <c r="P2306" t="s">
        <v>28</v>
      </c>
      <c r="Q2306">
        <v>124</v>
      </c>
      <c r="R2306">
        <v>1025913</v>
      </c>
    </row>
    <row r="2307" spans="1:18" x14ac:dyDescent="0.3">
      <c r="A2307" t="s">
        <v>4886</v>
      </c>
      <c r="B2307" s="9">
        <v>45207</v>
      </c>
      <c r="C2307" t="s">
        <v>4693</v>
      </c>
      <c r="D2307" t="s">
        <v>4694</v>
      </c>
      <c r="E2307" t="s">
        <v>4695</v>
      </c>
      <c r="F2307" t="s">
        <v>316</v>
      </c>
      <c r="G2307" t="s">
        <v>4887</v>
      </c>
      <c r="H2307" t="s">
        <v>24</v>
      </c>
      <c r="I2307" t="s">
        <v>161</v>
      </c>
      <c r="J2307">
        <v>16</v>
      </c>
      <c r="K2307">
        <v>125268</v>
      </c>
      <c r="L2307">
        <v>2004288</v>
      </c>
      <c r="M2307">
        <v>0</v>
      </c>
      <c r="N2307" t="s">
        <v>47</v>
      </c>
      <c r="O2307">
        <v>2</v>
      </c>
      <c r="P2307" t="s">
        <v>35</v>
      </c>
      <c r="Q2307">
        <v>181</v>
      </c>
      <c r="R2307">
        <v>1025913</v>
      </c>
    </row>
    <row r="2308" spans="1:18" x14ac:dyDescent="0.3">
      <c r="A2308" t="s">
        <v>4888</v>
      </c>
      <c r="B2308" s="9">
        <v>45585</v>
      </c>
      <c r="C2308" t="s">
        <v>4693</v>
      </c>
      <c r="D2308" t="s">
        <v>4694</v>
      </c>
      <c r="E2308" t="s">
        <v>4695</v>
      </c>
      <c r="F2308" t="s">
        <v>3342</v>
      </c>
      <c r="G2308" t="s">
        <v>4889</v>
      </c>
      <c r="H2308" t="s">
        <v>65</v>
      </c>
      <c r="I2308" t="s">
        <v>66</v>
      </c>
      <c r="J2308">
        <v>5</v>
      </c>
      <c r="K2308">
        <v>136683</v>
      </c>
      <c r="L2308">
        <v>683415</v>
      </c>
      <c r="M2308">
        <v>0</v>
      </c>
      <c r="N2308" t="s">
        <v>57</v>
      </c>
      <c r="O2308">
        <v>1</v>
      </c>
      <c r="P2308" t="s">
        <v>35</v>
      </c>
      <c r="Q2308">
        <v>93</v>
      </c>
      <c r="R2308">
        <v>786541</v>
      </c>
    </row>
    <row r="2309" spans="1:18" x14ac:dyDescent="0.3">
      <c r="A2309" t="s">
        <v>4890</v>
      </c>
      <c r="B2309" s="9">
        <v>45141</v>
      </c>
      <c r="C2309" t="s">
        <v>4693</v>
      </c>
      <c r="D2309" t="s">
        <v>4694</v>
      </c>
      <c r="E2309" t="s">
        <v>4695</v>
      </c>
      <c r="F2309" t="s">
        <v>196</v>
      </c>
      <c r="G2309" t="s">
        <v>4891</v>
      </c>
      <c r="H2309" t="s">
        <v>24</v>
      </c>
      <c r="I2309" t="s">
        <v>25</v>
      </c>
      <c r="J2309">
        <v>15</v>
      </c>
      <c r="K2309">
        <v>42447</v>
      </c>
      <c r="L2309">
        <v>636705</v>
      </c>
      <c r="M2309">
        <v>15</v>
      </c>
      <c r="N2309" t="s">
        <v>57</v>
      </c>
      <c r="O2309">
        <v>1</v>
      </c>
      <c r="P2309" t="s">
        <v>35</v>
      </c>
      <c r="Q2309">
        <v>98</v>
      </c>
      <c r="R2309">
        <v>1025913</v>
      </c>
    </row>
    <row r="2310" spans="1:18" x14ac:dyDescent="0.3">
      <c r="A2310" t="s">
        <v>4892</v>
      </c>
      <c r="B2310" s="9">
        <v>45316</v>
      </c>
      <c r="C2310" t="s">
        <v>4693</v>
      </c>
      <c r="D2310" t="s">
        <v>4694</v>
      </c>
      <c r="E2310" t="s">
        <v>4695</v>
      </c>
      <c r="F2310" t="s">
        <v>1066</v>
      </c>
      <c r="G2310" t="s">
        <v>4893</v>
      </c>
      <c r="H2310" t="s">
        <v>24</v>
      </c>
      <c r="I2310" t="s">
        <v>161</v>
      </c>
      <c r="J2310">
        <v>2</v>
      </c>
      <c r="K2310">
        <v>185695</v>
      </c>
      <c r="L2310">
        <v>371390</v>
      </c>
      <c r="M2310">
        <v>15</v>
      </c>
      <c r="N2310" t="s">
        <v>26</v>
      </c>
      <c r="O2310">
        <v>4</v>
      </c>
      <c r="P2310" t="s">
        <v>35</v>
      </c>
      <c r="Q2310">
        <v>65</v>
      </c>
      <c r="R2310">
        <v>1025913</v>
      </c>
    </row>
    <row r="2311" spans="1:18" x14ac:dyDescent="0.3">
      <c r="A2311" t="s">
        <v>4894</v>
      </c>
      <c r="B2311" s="9">
        <v>45160</v>
      </c>
      <c r="C2311" t="s">
        <v>4693</v>
      </c>
      <c r="D2311" t="s">
        <v>4694</v>
      </c>
      <c r="E2311" t="s">
        <v>49</v>
      </c>
      <c r="F2311" t="s">
        <v>276</v>
      </c>
      <c r="G2311" t="s">
        <v>27</v>
      </c>
      <c r="H2311" t="s">
        <v>32</v>
      </c>
      <c r="I2311" t="s">
        <v>158</v>
      </c>
      <c r="J2311">
        <v>2</v>
      </c>
      <c r="K2311">
        <v>12727</v>
      </c>
      <c r="L2311">
        <v>25454</v>
      </c>
      <c r="M2311" t="s">
        <v>27</v>
      </c>
      <c r="N2311" t="s">
        <v>34</v>
      </c>
      <c r="O2311">
        <v>5</v>
      </c>
      <c r="P2311" t="s">
        <v>28</v>
      </c>
      <c r="Q2311">
        <v>74</v>
      </c>
      <c r="R2311">
        <v>588661</v>
      </c>
    </row>
    <row r="2312" spans="1:18" x14ac:dyDescent="0.3">
      <c r="A2312" t="s">
        <v>4895</v>
      </c>
      <c r="B2312" s="9">
        <v>45223</v>
      </c>
      <c r="C2312" t="s">
        <v>4693</v>
      </c>
      <c r="D2312" t="s">
        <v>4694</v>
      </c>
      <c r="E2312" t="s">
        <v>4695</v>
      </c>
      <c r="F2312" t="s">
        <v>418</v>
      </c>
      <c r="G2312" t="s">
        <v>4896</v>
      </c>
      <c r="H2312" t="s">
        <v>24</v>
      </c>
      <c r="I2312" t="s">
        <v>92</v>
      </c>
      <c r="J2312">
        <v>7</v>
      </c>
      <c r="K2312">
        <v>279442</v>
      </c>
      <c r="L2312">
        <v>1956094</v>
      </c>
      <c r="M2312">
        <v>15</v>
      </c>
      <c r="N2312" t="s">
        <v>27</v>
      </c>
      <c r="O2312" t="s">
        <v>27</v>
      </c>
      <c r="P2312" t="s">
        <v>35</v>
      </c>
      <c r="Q2312">
        <v>17</v>
      </c>
      <c r="R2312">
        <v>1025913</v>
      </c>
    </row>
    <row r="2313" spans="1:18" x14ac:dyDescent="0.3">
      <c r="A2313" t="s">
        <v>4897</v>
      </c>
      <c r="B2313" s="9">
        <v>44989</v>
      </c>
      <c r="C2313" t="s">
        <v>4693</v>
      </c>
      <c r="D2313" t="s">
        <v>4694</v>
      </c>
      <c r="E2313" t="s">
        <v>4695</v>
      </c>
      <c r="F2313" t="s">
        <v>3038</v>
      </c>
      <c r="G2313" t="s">
        <v>4898</v>
      </c>
      <c r="H2313" t="s">
        <v>32</v>
      </c>
      <c r="I2313" t="s">
        <v>141</v>
      </c>
      <c r="J2313">
        <v>15</v>
      </c>
      <c r="K2313">
        <v>10618</v>
      </c>
      <c r="L2313">
        <v>159270</v>
      </c>
      <c r="M2313">
        <v>5</v>
      </c>
      <c r="N2313" t="s">
        <v>47</v>
      </c>
      <c r="O2313">
        <v>4</v>
      </c>
      <c r="P2313" t="s">
        <v>35</v>
      </c>
      <c r="Q2313">
        <v>157</v>
      </c>
      <c r="R2313">
        <v>588661</v>
      </c>
    </row>
    <row r="2314" spans="1:18" x14ac:dyDescent="0.3">
      <c r="A2314" t="s">
        <v>4899</v>
      </c>
      <c r="B2314" s="9">
        <v>45311</v>
      </c>
      <c r="C2314" t="s">
        <v>4693</v>
      </c>
      <c r="D2314" t="s">
        <v>4694</v>
      </c>
      <c r="E2314" t="s">
        <v>4706</v>
      </c>
      <c r="F2314" t="s">
        <v>1345</v>
      </c>
      <c r="G2314" t="s">
        <v>4900</v>
      </c>
      <c r="H2314" t="s">
        <v>65</v>
      </c>
      <c r="I2314" t="s">
        <v>289</v>
      </c>
      <c r="J2314">
        <v>2</v>
      </c>
      <c r="K2314">
        <v>152541</v>
      </c>
      <c r="L2314">
        <v>305082</v>
      </c>
      <c r="M2314">
        <v>5</v>
      </c>
      <c r="N2314" t="s">
        <v>34</v>
      </c>
      <c r="O2314">
        <v>7</v>
      </c>
      <c r="P2314" t="s">
        <v>28</v>
      </c>
      <c r="Q2314">
        <v>64</v>
      </c>
      <c r="R2314">
        <v>786541</v>
      </c>
    </row>
    <row r="2315" spans="1:18" x14ac:dyDescent="0.3">
      <c r="A2315" t="s">
        <v>4901</v>
      </c>
      <c r="B2315" s="9">
        <v>45133</v>
      </c>
      <c r="C2315" t="s">
        <v>4693</v>
      </c>
      <c r="D2315" t="s">
        <v>4694</v>
      </c>
      <c r="E2315" t="s">
        <v>4706</v>
      </c>
      <c r="F2315" t="s">
        <v>332</v>
      </c>
      <c r="G2315" t="s">
        <v>4902</v>
      </c>
      <c r="H2315" t="s">
        <v>65</v>
      </c>
      <c r="I2315" t="s">
        <v>102</v>
      </c>
      <c r="J2315">
        <v>7</v>
      </c>
      <c r="K2315">
        <v>155059</v>
      </c>
      <c r="L2315">
        <v>1085413</v>
      </c>
      <c r="M2315">
        <v>0</v>
      </c>
      <c r="N2315" t="s">
        <v>27</v>
      </c>
      <c r="O2315" t="s">
        <v>27</v>
      </c>
      <c r="P2315" t="s">
        <v>35</v>
      </c>
      <c r="Q2315">
        <v>100</v>
      </c>
      <c r="R2315">
        <v>786541</v>
      </c>
    </row>
    <row r="2316" spans="1:18" x14ac:dyDescent="0.3">
      <c r="A2316" t="s">
        <v>4903</v>
      </c>
      <c r="B2316" s="9">
        <v>45017</v>
      </c>
      <c r="C2316" t="s">
        <v>4693</v>
      </c>
      <c r="D2316" t="s">
        <v>4694</v>
      </c>
      <c r="E2316" t="s">
        <v>49</v>
      </c>
      <c r="F2316" t="s">
        <v>76</v>
      </c>
      <c r="G2316" t="s">
        <v>4904</v>
      </c>
      <c r="H2316" t="s">
        <v>32</v>
      </c>
      <c r="I2316" t="s">
        <v>113</v>
      </c>
      <c r="J2316">
        <v>13</v>
      </c>
      <c r="K2316">
        <v>21313</v>
      </c>
      <c r="L2316">
        <v>277069</v>
      </c>
      <c r="M2316">
        <v>0</v>
      </c>
      <c r="N2316" t="s">
        <v>47</v>
      </c>
      <c r="O2316">
        <v>4</v>
      </c>
      <c r="P2316" t="s">
        <v>28</v>
      </c>
      <c r="Q2316">
        <v>74</v>
      </c>
      <c r="R2316">
        <v>588661</v>
      </c>
    </row>
    <row r="2317" spans="1:18" x14ac:dyDescent="0.3">
      <c r="A2317" t="s">
        <v>4905</v>
      </c>
      <c r="B2317" s="9">
        <v>45375</v>
      </c>
      <c r="C2317" t="s">
        <v>4693</v>
      </c>
      <c r="D2317" t="s">
        <v>4694</v>
      </c>
      <c r="E2317" t="s">
        <v>49</v>
      </c>
      <c r="F2317" t="s">
        <v>519</v>
      </c>
      <c r="G2317" t="s">
        <v>4906</v>
      </c>
      <c r="H2317" t="s">
        <v>45</v>
      </c>
      <c r="I2317" t="s">
        <v>98</v>
      </c>
      <c r="J2317">
        <v>15</v>
      </c>
      <c r="K2317">
        <v>22837</v>
      </c>
      <c r="L2317">
        <v>342555</v>
      </c>
      <c r="M2317">
        <v>0</v>
      </c>
      <c r="N2317" t="s">
        <v>26</v>
      </c>
      <c r="O2317">
        <v>1</v>
      </c>
      <c r="P2317" t="s">
        <v>35</v>
      </c>
      <c r="Q2317">
        <v>112</v>
      </c>
      <c r="R2317">
        <v>492084</v>
      </c>
    </row>
    <row r="2318" spans="1:18" x14ac:dyDescent="0.3">
      <c r="A2318" t="s">
        <v>4907</v>
      </c>
      <c r="B2318" s="9">
        <v>45455</v>
      </c>
      <c r="C2318" t="s">
        <v>4693</v>
      </c>
      <c r="D2318" t="s">
        <v>4694</v>
      </c>
      <c r="E2318" t="s">
        <v>4706</v>
      </c>
      <c r="F2318" t="s">
        <v>1229</v>
      </c>
      <c r="G2318" t="s">
        <v>4908</v>
      </c>
      <c r="H2318" t="s">
        <v>40</v>
      </c>
      <c r="I2318" t="s">
        <v>106</v>
      </c>
      <c r="J2318">
        <v>18</v>
      </c>
      <c r="K2318">
        <v>11259</v>
      </c>
      <c r="L2318">
        <v>202662</v>
      </c>
      <c r="M2318">
        <v>0</v>
      </c>
      <c r="N2318" t="s">
        <v>57</v>
      </c>
      <c r="O2318">
        <v>4</v>
      </c>
      <c r="P2318" t="s">
        <v>35</v>
      </c>
      <c r="Q2318">
        <v>92</v>
      </c>
      <c r="R2318">
        <v>441559</v>
      </c>
    </row>
    <row r="2319" spans="1:18" x14ac:dyDescent="0.3">
      <c r="A2319" t="s">
        <v>4909</v>
      </c>
      <c r="B2319" s="9">
        <v>45248</v>
      </c>
      <c r="C2319" t="s">
        <v>4693</v>
      </c>
      <c r="D2319" t="s">
        <v>4694</v>
      </c>
      <c r="E2319" t="s">
        <v>4706</v>
      </c>
      <c r="F2319" t="s">
        <v>1960</v>
      </c>
      <c r="G2319" t="s">
        <v>4910</v>
      </c>
      <c r="H2319" t="s">
        <v>32</v>
      </c>
      <c r="I2319" t="s">
        <v>117</v>
      </c>
      <c r="J2319">
        <v>5</v>
      </c>
      <c r="K2319">
        <v>8353</v>
      </c>
      <c r="L2319">
        <v>41765</v>
      </c>
      <c r="M2319">
        <v>0</v>
      </c>
      <c r="N2319" t="s">
        <v>47</v>
      </c>
      <c r="O2319">
        <v>4</v>
      </c>
      <c r="P2319" t="s">
        <v>35</v>
      </c>
      <c r="Q2319">
        <v>166</v>
      </c>
      <c r="R2319">
        <v>588661</v>
      </c>
    </row>
    <row r="2320" spans="1:18" x14ac:dyDescent="0.3">
      <c r="A2320" t="s">
        <v>4911</v>
      </c>
      <c r="B2320" s="9">
        <v>45503</v>
      </c>
      <c r="C2320" t="s">
        <v>4693</v>
      </c>
      <c r="D2320" t="s">
        <v>4694</v>
      </c>
      <c r="E2320" t="s">
        <v>4695</v>
      </c>
      <c r="F2320" t="s">
        <v>1555</v>
      </c>
      <c r="G2320" t="s">
        <v>4912</v>
      </c>
      <c r="H2320" t="s">
        <v>32</v>
      </c>
      <c r="I2320" t="s">
        <v>158</v>
      </c>
      <c r="J2320">
        <v>11</v>
      </c>
      <c r="K2320">
        <v>24534</v>
      </c>
      <c r="L2320">
        <v>269874</v>
      </c>
      <c r="M2320" t="s">
        <v>27</v>
      </c>
      <c r="N2320" t="s">
        <v>27</v>
      </c>
      <c r="O2320">
        <v>1</v>
      </c>
      <c r="P2320" t="s">
        <v>35</v>
      </c>
      <c r="Q2320">
        <v>103</v>
      </c>
      <c r="R2320">
        <v>588661</v>
      </c>
    </row>
    <row r="2321" spans="1:18" x14ac:dyDescent="0.3">
      <c r="A2321" t="s">
        <v>4913</v>
      </c>
      <c r="B2321" s="9">
        <v>45448</v>
      </c>
      <c r="C2321" t="s">
        <v>4693</v>
      </c>
      <c r="D2321" t="s">
        <v>4694</v>
      </c>
      <c r="E2321" t="s">
        <v>49</v>
      </c>
      <c r="F2321" t="s">
        <v>1191</v>
      </c>
      <c r="G2321" t="s">
        <v>27</v>
      </c>
      <c r="H2321" t="s">
        <v>24</v>
      </c>
      <c r="I2321" t="s">
        <v>152</v>
      </c>
      <c r="J2321">
        <v>4</v>
      </c>
      <c r="K2321">
        <v>103460</v>
      </c>
      <c r="L2321">
        <v>413840</v>
      </c>
      <c r="M2321">
        <v>0</v>
      </c>
      <c r="N2321" t="s">
        <v>47</v>
      </c>
      <c r="O2321">
        <v>2</v>
      </c>
      <c r="P2321" t="s">
        <v>35</v>
      </c>
      <c r="Q2321">
        <v>174</v>
      </c>
      <c r="R2321">
        <v>1025913</v>
      </c>
    </row>
    <row r="2322" spans="1:18" x14ac:dyDescent="0.3">
      <c r="A2322" t="s">
        <v>4914</v>
      </c>
      <c r="B2322" s="9">
        <v>45533</v>
      </c>
      <c r="C2322" t="s">
        <v>4693</v>
      </c>
      <c r="D2322" t="s">
        <v>4694</v>
      </c>
      <c r="E2322" t="s">
        <v>4706</v>
      </c>
      <c r="F2322" t="s">
        <v>458</v>
      </c>
      <c r="G2322" t="s">
        <v>27</v>
      </c>
      <c r="H2322" t="s">
        <v>40</v>
      </c>
      <c r="I2322" t="s">
        <v>106</v>
      </c>
      <c r="J2322">
        <v>6</v>
      </c>
      <c r="K2322">
        <v>13530</v>
      </c>
      <c r="L2322">
        <v>81180</v>
      </c>
      <c r="M2322">
        <v>20</v>
      </c>
      <c r="N2322" t="s">
        <v>34</v>
      </c>
      <c r="O2322">
        <v>1</v>
      </c>
      <c r="P2322" t="s">
        <v>35</v>
      </c>
      <c r="Q2322">
        <v>2</v>
      </c>
      <c r="R2322">
        <v>441559</v>
      </c>
    </row>
    <row r="2323" spans="1:18" x14ac:dyDescent="0.3">
      <c r="A2323" t="s">
        <v>4915</v>
      </c>
      <c r="B2323" s="9">
        <v>45522</v>
      </c>
      <c r="C2323" t="s">
        <v>4693</v>
      </c>
      <c r="D2323" t="s">
        <v>4694</v>
      </c>
      <c r="E2323" t="s">
        <v>4695</v>
      </c>
      <c r="F2323" t="s">
        <v>154</v>
      </c>
      <c r="G2323" t="s">
        <v>4916</v>
      </c>
      <c r="H2323" t="s">
        <v>32</v>
      </c>
      <c r="I2323" t="s">
        <v>113</v>
      </c>
      <c r="J2323">
        <v>3</v>
      </c>
      <c r="K2323">
        <v>24572</v>
      </c>
      <c r="L2323">
        <v>73716</v>
      </c>
      <c r="M2323">
        <v>5</v>
      </c>
      <c r="N2323" t="s">
        <v>27</v>
      </c>
      <c r="O2323">
        <v>4</v>
      </c>
      <c r="P2323" t="s">
        <v>35</v>
      </c>
      <c r="Q2323">
        <v>193</v>
      </c>
      <c r="R2323">
        <v>588661</v>
      </c>
    </row>
    <row r="2324" spans="1:18" x14ac:dyDescent="0.3">
      <c r="A2324" t="s">
        <v>4917</v>
      </c>
      <c r="B2324" s="9">
        <v>45589</v>
      </c>
      <c r="C2324" t="s">
        <v>4693</v>
      </c>
      <c r="D2324" t="s">
        <v>4694</v>
      </c>
      <c r="E2324" t="s">
        <v>49</v>
      </c>
      <c r="F2324" t="s">
        <v>1212</v>
      </c>
      <c r="G2324" t="s">
        <v>4918</v>
      </c>
      <c r="H2324" t="s">
        <v>24</v>
      </c>
      <c r="I2324" t="s">
        <v>152</v>
      </c>
      <c r="J2324">
        <v>3</v>
      </c>
      <c r="K2324">
        <v>66067</v>
      </c>
      <c r="L2324">
        <v>198201</v>
      </c>
      <c r="M2324">
        <v>20</v>
      </c>
      <c r="N2324" t="s">
        <v>27</v>
      </c>
      <c r="O2324">
        <v>3</v>
      </c>
      <c r="P2324" t="s">
        <v>35</v>
      </c>
      <c r="Q2324">
        <v>172</v>
      </c>
      <c r="R2324">
        <v>1025913</v>
      </c>
    </row>
    <row r="2325" spans="1:18" x14ac:dyDescent="0.3">
      <c r="A2325" t="s">
        <v>4919</v>
      </c>
      <c r="B2325" s="9">
        <v>44934</v>
      </c>
      <c r="C2325" t="s">
        <v>4693</v>
      </c>
      <c r="D2325" t="s">
        <v>4694</v>
      </c>
      <c r="E2325" t="s">
        <v>4706</v>
      </c>
      <c r="F2325" t="s">
        <v>4920</v>
      </c>
      <c r="G2325" t="s">
        <v>27</v>
      </c>
      <c r="H2325" t="s">
        <v>32</v>
      </c>
      <c r="I2325" t="s">
        <v>95</v>
      </c>
      <c r="J2325">
        <v>5</v>
      </c>
      <c r="K2325">
        <v>14800</v>
      </c>
      <c r="L2325">
        <v>74000</v>
      </c>
      <c r="M2325" t="s">
        <v>27</v>
      </c>
      <c r="N2325" t="s">
        <v>27</v>
      </c>
      <c r="O2325">
        <v>5</v>
      </c>
      <c r="P2325" t="s">
        <v>28</v>
      </c>
      <c r="Q2325">
        <v>170</v>
      </c>
      <c r="R2325">
        <v>588661</v>
      </c>
    </row>
    <row r="2326" spans="1:18" x14ac:dyDescent="0.3">
      <c r="A2326" t="s">
        <v>4921</v>
      </c>
      <c r="B2326" s="9">
        <v>45524</v>
      </c>
      <c r="C2326" t="s">
        <v>4693</v>
      </c>
      <c r="D2326" t="s">
        <v>4694</v>
      </c>
      <c r="E2326" t="s">
        <v>49</v>
      </c>
      <c r="F2326" t="s">
        <v>2415</v>
      </c>
      <c r="G2326" t="s">
        <v>4922</v>
      </c>
      <c r="H2326" t="s">
        <v>32</v>
      </c>
      <c r="I2326" t="s">
        <v>141</v>
      </c>
      <c r="J2326">
        <v>15</v>
      </c>
      <c r="K2326">
        <v>10369</v>
      </c>
      <c r="L2326">
        <v>155535</v>
      </c>
      <c r="M2326">
        <v>10</v>
      </c>
      <c r="N2326" t="s">
        <v>47</v>
      </c>
      <c r="O2326">
        <v>2</v>
      </c>
      <c r="P2326" t="s">
        <v>35</v>
      </c>
      <c r="Q2326">
        <v>166</v>
      </c>
      <c r="R2326">
        <v>588661</v>
      </c>
    </row>
    <row r="2327" spans="1:18" x14ac:dyDescent="0.3">
      <c r="A2327" t="s">
        <v>4923</v>
      </c>
      <c r="B2327" s="9">
        <v>45225</v>
      </c>
      <c r="C2327" t="s">
        <v>4693</v>
      </c>
      <c r="D2327" t="s">
        <v>4694</v>
      </c>
      <c r="E2327" t="s">
        <v>49</v>
      </c>
      <c r="F2327" t="s">
        <v>1744</v>
      </c>
      <c r="G2327" t="s">
        <v>27</v>
      </c>
      <c r="H2327" t="s">
        <v>24</v>
      </c>
      <c r="I2327" t="s">
        <v>152</v>
      </c>
      <c r="J2327">
        <v>8</v>
      </c>
      <c r="K2327">
        <v>171177</v>
      </c>
      <c r="L2327">
        <v>1369416</v>
      </c>
      <c r="M2327">
        <v>0</v>
      </c>
      <c r="N2327" t="s">
        <v>26</v>
      </c>
      <c r="O2327">
        <v>2</v>
      </c>
      <c r="P2327" t="s">
        <v>35</v>
      </c>
      <c r="Q2327">
        <v>156</v>
      </c>
      <c r="R2327">
        <v>1025913</v>
      </c>
    </row>
    <row r="2328" spans="1:18" x14ac:dyDescent="0.3">
      <c r="A2328" t="s">
        <v>4924</v>
      </c>
      <c r="B2328" s="9">
        <v>45594</v>
      </c>
      <c r="C2328" t="s">
        <v>4693</v>
      </c>
      <c r="D2328" t="s">
        <v>4694</v>
      </c>
      <c r="E2328" t="s">
        <v>4706</v>
      </c>
      <c r="F2328" t="s">
        <v>458</v>
      </c>
      <c r="G2328" t="s">
        <v>4925</v>
      </c>
      <c r="H2328" t="s">
        <v>65</v>
      </c>
      <c r="I2328" t="s">
        <v>102</v>
      </c>
      <c r="J2328">
        <v>17</v>
      </c>
      <c r="K2328">
        <v>31743</v>
      </c>
      <c r="L2328">
        <v>539631</v>
      </c>
      <c r="M2328">
        <v>0</v>
      </c>
      <c r="N2328" t="s">
        <v>57</v>
      </c>
      <c r="O2328" t="s">
        <v>27</v>
      </c>
      <c r="P2328" t="s">
        <v>35</v>
      </c>
      <c r="Q2328">
        <v>184</v>
      </c>
      <c r="R2328">
        <v>786541</v>
      </c>
    </row>
    <row r="2329" spans="1:18" x14ac:dyDescent="0.3">
      <c r="A2329" t="s">
        <v>4926</v>
      </c>
      <c r="B2329" s="9">
        <v>45627</v>
      </c>
      <c r="C2329" t="s">
        <v>4693</v>
      </c>
      <c r="D2329" t="s">
        <v>4694</v>
      </c>
      <c r="E2329" t="s">
        <v>49</v>
      </c>
      <c r="F2329" t="s">
        <v>1171</v>
      </c>
      <c r="G2329" t="s">
        <v>4927</v>
      </c>
      <c r="H2329" t="s">
        <v>32</v>
      </c>
      <c r="I2329" t="s">
        <v>113</v>
      </c>
      <c r="J2329">
        <v>4</v>
      </c>
      <c r="K2329">
        <v>11358</v>
      </c>
      <c r="L2329">
        <v>45432</v>
      </c>
      <c r="M2329">
        <v>5</v>
      </c>
      <c r="N2329" t="s">
        <v>47</v>
      </c>
      <c r="O2329">
        <v>4</v>
      </c>
      <c r="P2329" t="s">
        <v>35</v>
      </c>
      <c r="Q2329">
        <v>167</v>
      </c>
      <c r="R2329">
        <v>588661</v>
      </c>
    </row>
    <row r="2330" spans="1:18" x14ac:dyDescent="0.3">
      <c r="A2330" t="s">
        <v>4928</v>
      </c>
      <c r="B2330" s="9">
        <v>45494</v>
      </c>
      <c r="C2330" t="s">
        <v>4693</v>
      </c>
      <c r="D2330" t="s">
        <v>4694</v>
      </c>
      <c r="E2330" t="s">
        <v>49</v>
      </c>
      <c r="F2330" t="s">
        <v>1042</v>
      </c>
      <c r="G2330" t="s">
        <v>4929</v>
      </c>
      <c r="H2330" t="s">
        <v>40</v>
      </c>
      <c r="I2330" t="s">
        <v>41</v>
      </c>
      <c r="J2330">
        <v>18</v>
      </c>
      <c r="K2330">
        <v>2285</v>
      </c>
      <c r="L2330">
        <v>41130</v>
      </c>
      <c r="M2330">
        <v>0</v>
      </c>
      <c r="N2330" t="s">
        <v>34</v>
      </c>
      <c r="O2330">
        <v>3</v>
      </c>
      <c r="P2330" t="s">
        <v>35</v>
      </c>
      <c r="Q2330">
        <v>94</v>
      </c>
      <c r="R2330">
        <v>441559</v>
      </c>
    </row>
    <row r="2331" spans="1:18" x14ac:dyDescent="0.3">
      <c r="A2331" t="s">
        <v>4930</v>
      </c>
      <c r="B2331" s="9">
        <v>45253</v>
      </c>
      <c r="C2331" t="s">
        <v>4693</v>
      </c>
      <c r="D2331" t="s">
        <v>4694</v>
      </c>
      <c r="E2331" t="s">
        <v>49</v>
      </c>
      <c r="F2331" t="s">
        <v>967</v>
      </c>
      <c r="G2331" t="s">
        <v>27</v>
      </c>
      <c r="H2331" t="s">
        <v>24</v>
      </c>
      <c r="I2331" t="s">
        <v>92</v>
      </c>
      <c r="J2331">
        <v>7</v>
      </c>
      <c r="K2331">
        <v>231825</v>
      </c>
      <c r="L2331">
        <v>1622775</v>
      </c>
      <c r="M2331">
        <v>0</v>
      </c>
      <c r="N2331" t="s">
        <v>26</v>
      </c>
      <c r="O2331">
        <v>3</v>
      </c>
      <c r="P2331" t="s">
        <v>35</v>
      </c>
      <c r="Q2331">
        <v>8</v>
      </c>
      <c r="R2331">
        <v>1025913</v>
      </c>
    </row>
    <row r="2332" spans="1:18" x14ac:dyDescent="0.3">
      <c r="A2332" t="s">
        <v>4931</v>
      </c>
      <c r="B2332" s="9">
        <v>45175</v>
      </c>
      <c r="C2332" t="s">
        <v>4693</v>
      </c>
      <c r="D2332" t="s">
        <v>4694</v>
      </c>
      <c r="E2332" t="s">
        <v>4695</v>
      </c>
      <c r="F2332" t="s">
        <v>204</v>
      </c>
      <c r="G2332" t="s">
        <v>27</v>
      </c>
      <c r="H2332" t="s">
        <v>65</v>
      </c>
      <c r="I2332" t="s">
        <v>478</v>
      </c>
      <c r="J2332">
        <v>13</v>
      </c>
      <c r="K2332">
        <v>134611</v>
      </c>
      <c r="L2332">
        <v>1749943</v>
      </c>
      <c r="M2332">
        <v>0</v>
      </c>
      <c r="N2332" t="s">
        <v>27</v>
      </c>
      <c r="O2332">
        <v>2</v>
      </c>
      <c r="P2332" t="s">
        <v>35</v>
      </c>
      <c r="Q2332">
        <v>183</v>
      </c>
      <c r="R2332">
        <v>786541</v>
      </c>
    </row>
    <row r="2333" spans="1:18" x14ac:dyDescent="0.3">
      <c r="A2333" t="s">
        <v>4932</v>
      </c>
      <c r="B2333" s="9">
        <v>45100</v>
      </c>
      <c r="C2333" t="s">
        <v>4693</v>
      </c>
      <c r="D2333" t="s">
        <v>4694</v>
      </c>
      <c r="E2333" t="s">
        <v>4695</v>
      </c>
      <c r="F2333" t="s">
        <v>516</v>
      </c>
      <c r="G2333" t="s">
        <v>4933</v>
      </c>
      <c r="H2333" t="s">
        <v>40</v>
      </c>
      <c r="I2333" t="s">
        <v>106</v>
      </c>
      <c r="J2333">
        <v>15</v>
      </c>
      <c r="K2333">
        <v>9503</v>
      </c>
      <c r="L2333">
        <v>142545</v>
      </c>
      <c r="M2333">
        <v>0</v>
      </c>
      <c r="N2333" t="s">
        <v>27</v>
      </c>
      <c r="O2333">
        <v>2</v>
      </c>
      <c r="P2333" t="s">
        <v>28</v>
      </c>
      <c r="Q2333">
        <v>86</v>
      </c>
      <c r="R2333">
        <v>441559</v>
      </c>
    </row>
    <row r="2334" spans="1:18" x14ac:dyDescent="0.3">
      <c r="A2334" t="s">
        <v>4934</v>
      </c>
      <c r="B2334" s="9">
        <v>45428</v>
      </c>
      <c r="C2334" t="s">
        <v>4693</v>
      </c>
      <c r="D2334" t="s">
        <v>4694</v>
      </c>
      <c r="E2334" t="s">
        <v>49</v>
      </c>
      <c r="F2334" t="s">
        <v>2409</v>
      </c>
      <c r="G2334" t="s">
        <v>4935</v>
      </c>
      <c r="H2334" t="s">
        <v>32</v>
      </c>
      <c r="I2334" t="s">
        <v>237</v>
      </c>
      <c r="J2334">
        <v>14</v>
      </c>
      <c r="K2334">
        <v>3431</v>
      </c>
      <c r="L2334">
        <v>48034</v>
      </c>
      <c r="M2334">
        <v>15</v>
      </c>
      <c r="N2334" t="s">
        <v>47</v>
      </c>
      <c r="O2334">
        <v>5</v>
      </c>
      <c r="P2334" t="s">
        <v>35</v>
      </c>
      <c r="Q2334">
        <v>62</v>
      </c>
      <c r="R2334">
        <v>588661</v>
      </c>
    </row>
    <row r="2335" spans="1:18" x14ac:dyDescent="0.3">
      <c r="A2335" t="s">
        <v>4936</v>
      </c>
      <c r="B2335" s="9">
        <v>45179</v>
      </c>
      <c r="C2335" t="s">
        <v>4693</v>
      </c>
      <c r="D2335" t="s">
        <v>4694</v>
      </c>
      <c r="E2335" t="s">
        <v>4695</v>
      </c>
      <c r="F2335" t="s">
        <v>626</v>
      </c>
      <c r="G2335" t="s">
        <v>4937</v>
      </c>
      <c r="H2335" t="s">
        <v>65</v>
      </c>
      <c r="I2335" t="s">
        <v>66</v>
      </c>
      <c r="J2335">
        <v>16</v>
      </c>
      <c r="K2335">
        <v>115719</v>
      </c>
      <c r="L2335">
        <v>1851504</v>
      </c>
      <c r="M2335">
        <v>20</v>
      </c>
      <c r="N2335" t="s">
        <v>26</v>
      </c>
      <c r="O2335">
        <v>3</v>
      </c>
      <c r="P2335" t="s">
        <v>35</v>
      </c>
      <c r="Q2335">
        <v>72</v>
      </c>
      <c r="R2335">
        <v>786541</v>
      </c>
    </row>
    <row r="2336" spans="1:18" x14ac:dyDescent="0.3">
      <c r="A2336" t="s">
        <v>4938</v>
      </c>
      <c r="B2336" s="9">
        <v>45230</v>
      </c>
      <c r="C2336" t="s">
        <v>4693</v>
      </c>
      <c r="D2336" t="s">
        <v>4694</v>
      </c>
      <c r="E2336" t="s">
        <v>49</v>
      </c>
      <c r="F2336" t="s">
        <v>287</v>
      </c>
      <c r="G2336" t="s">
        <v>4939</v>
      </c>
      <c r="H2336" t="s">
        <v>32</v>
      </c>
      <c r="I2336" t="s">
        <v>141</v>
      </c>
      <c r="J2336">
        <v>19</v>
      </c>
      <c r="K2336">
        <v>14579</v>
      </c>
      <c r="L2336">
        <v>277001</v>
      </c>
      <c r="M2336">
        <v>15</v>
      </c>
      <c r="N2336" t="s">
        <v>26</v>
      </c>
      <c r="O2336">
        <v>5</v>
      </c>
      <c r="P2336" t="s">
        <v>28</v>
      </c>
      <c r="Q2336">
        <v>168</v>
      </c>
      <c r="R2336">
        <v>588661</v>
      </c>
    </row>
    <row r="2337" spans="1:18" x14ac:dyDescent="0.3">
      <c r="A2337" t="s">
        <v>4940</v>
      </c>
      <c r="B2337" s="9">
        <v>45497</v>
      </c>
      <c r="C2337" t="s">
        <v>4693</v>
      </c>
      <c r="D2337" t="s">
        <v>4694</v>
      </c>
      <c r="E2337" t="s">
        <v>4695</v>
      </c>
      <c r="F2337" t="s">
        <v>681</v>
      </c>
      <c r="G2337" t="s">
        <v>4941</v>
      </c>
      <c r="H2337" t="s">
        <v>40</v>
      </c>
      <c r="I2337" t="s">
        <v>137</v>
      </c>
      <c r="J2337">
        <v>18</v>
      </c>
      <c r="K2337">
        <v>16672</v>
      </c>
      <c r="L2337">
        <v>300096</v>
      </c>
      <c r="M2337" t="s">
        <v>27</v>
      </c>
      <c r="N2337" t="s">
        <v>57</v>
      </c>
      <c r="O2337">
        <v>3</v>
      </c>
      <c r="P2337" t="s">
        <v>27</v>
      </c>
      <c r="Q2337">
        <v>194</v>
      </c>
      <c r="R2337">
        <v>441559</v>
      </c>
    </row>
    <row r="2338" spans="1:18" x14ac:dyDescent="0.3">
      <c r="A2338" t="s">
        <v>4942</v>
      </c>
      <c r="B2338" s="9">
        <v>45292</v>
      </c>
      <c r="C2338" t="s">
        <v>4693</v>
      </c>
      <c r="D2338" t="s">
        <v>4694</v>
      </c>
      <c r="E2338" t="s">
        <v>4706</v>
      </c>
      <c r="F2338" t="s">
        <v>1804</v>
      </c>
      <c r="G2338" t="s">
        <v>4943</v>
      </c>
      <c r="H2338" t="s">
        <v>65</v>
      </c>
      <c r="I2338" t="s">
        <v>78</v>
      </c>
      <c r="J2338">
        <v>13</v>
      </c>
      <c r="K2338">
        <v>147500</v>
      </c>
      <c r="L2338">
        <v>1917500</v>
      </c>
      <c r="M2338">
        <v>0</v>
      </c>
      <c r="N2338" t="s">
        <v>26</v>
      </c>
      <c r="O2338">
        <v>3</v>
      </c>
      <c r="P2338" t="s">
        <v>35</v>
      </c>
      <c r="Q2338">
        <v>49</v>
      </c>
      <c r="R2338">
        <v>786541</v>
      </c>
    </row>
    <row r="2339" spans="1:18" x14ac:dyDescent="0.3">
      <c r="A2339" t="s">
        <v>4944</v>
      </c>
      <c r="B2339" s="9">
        <v>45312</v>
      </c>
      <c r="C2339" t="s">
        <v>4693</v>
      </c>
      <c r="D2339" t="s">
        <v>4694</v>
      </c>
      <c r="E2339" t="s">
        <v>4695</v>
      </c>
      <c r="F2339" t="s">
        <v>1419</v>
      </c>
      <c r="G2339" t="s">
        <v>4945</v>
      </c>
      <c r="H2339" t="s">
        <v>24</v>
      </c>
      <c r="I2339" t="s">
        <v>174</v>
      </c>
      <c r="J2339">
        <v>15</v>
      </c>
      <c r="K2339">
        <v>284057</v>
      </c>
      <c r="L2339">
        <v>4260855</v>
      </c>
      <c r="M2339" t="s">
        <v>27</v>
      </c>
      <c r="N2339" t="s">
        <v>27</v>
      </c>
      <c r="O2339">
        <v>1</v>
      </c>
      <c r="P2339" t="s">
        <v>35</v>
      </c>
      <c r="Q2339">
        <v>11</v>
      </c>
      <c r="R2339">
        <v>1025913</v>
      </c>
    </row>
    <row r="2340" spans="1:18" x14ac:dyDescent="0.3">
      <c r="A2340" t="s">
        <v>4946</v>
      </c>
      <c r="B2340" s="9">
        <v>45449</v>
      </c>
      <c r="C2340" t="s">
        <v>4693</v>
      </c>
      <c r="D2340" t="s">
        <v>4694</v>
      </c>
      <c r="E2340" t="s">
        <v>49</v>
      </c>
      <c r="F2340" t="s">
        <v>316</v>
      </c>
      <c r="G2340" t="s">
        <v>27</v>
      </c>
      <c r="H2340" t="s">
        <v>45</v>
      </c>
      <c r="I2340" t="s">
        <v>82</v>
      </c>
      <c r="J2340">
        <v>20</v>
      </c>
      <c r="K2340">
        <v>5544</v>
      </c>
      <c r="L2340">
        <v>110880</v>
      </c>
      <c r="M2340">
        <v>0</v>
      </c>
      <c r="N2340" t="s">
        <v>57</v>
      </c>
      <c r="O2340">
        <v>5</v>
      </c>
      <c r="P2340" t="s">
        <v>35</v>
      </c>
      <c r="Q2340">
        <v>32</v>
      </c>
      <c r="R2340">
        <v>492084</v>
      </c>
    </row>
    <row r="2341" spans="1:18" x14ac:dyDescent="0.3">
      <c r="A2341" t="s">
        <v>4947</v>
      </c>
      <c r="B2341" s="9">
        <v>45511</v>
      </c>
      <c r="C2341" t="s">
        <v>4693</v>
      </c>
      <c r="D2341" t="s">
        <v>4694</v>
      </c>
      <c r="E2341" t="s">
        <v>4695</v>
      </c>
      <c r="F2341" t="s">
        <v>907</v>
      </c>
      <c r="G2341" t="s">
        <v>4948</v>
      </c>
      <c r="H2341" t="s">
        <v>45</v>
      </c>
      <c r="I2341" t="s">
        <v>46</v>
      </c>
      <c r="J2341">
        <v>17</v>
      </c>
      <c r="K2341">
        <v>13676</v>
      </c>
      <c r="L2341">
        <v>232492</v>
      </c>
      <c r="M2341">
        <v>0</v>
      </c>
      <c r="N2341" t="s">
        <v>26</v>
      </c>
      <c r="O2341">
        <v>3</v>
      </c>
      <c r="P2341" t="s">
        <v>27</v>
      </c>
      <c r="Q2341">
        <v>77</v>
      </c>
      <c r="R2341">
        <v>492084</v>
      </c>
    </row>
    <row r="2342" spans="1:18" x14ac:dyDescent="0.3">
      <c r="A2342" t="s">
        <v>4949</v>
      </c>
      <c r="B2342" s="9">
        <v>45629</v>
      </c>
      <c r="C2342" t="s">
        <v>4693</v>
      </c>
      <c r="D2342" t="s">
        <v>4694</v>
      </c>
      <c r="E2342" t="s">
        <v>49</v>
      </c>
      <c r="F2342" t="s">
        <v>1039</v>
      </c>
      <c r="G2342" t="s">
        <v>27</v>
      </c>
      <c r="H2342" t="s">
        <v>45</v>
      </c>
      <c r="I2342" t="s">
        <v>74</v>
      </c>
      <c r="J2342">
        <v>16</v>
      </c>
      <c r="K2342">
        <v>38494</v>
      </c>
      <c r="L2342">
        <v>615904</v>
      </c>
      <c r="M2342">
        <v>0</v>
      </c>
      <c r="N2342" t="s">
        <v>26</v>
      </c>
      <c r="O2342" t="s">
        <v>27</v>
      </c>
      <c r="P2342" t="s">
        <v>35</v>
      </c>
      <c r="Q2342">
        <v>88</v>
      </c>
      <c r="R2342">
        <v>492084</v>
      </c>
    </row>
    <row r="2343" spans="1:18" x14ac:dyDescent="0.3">
      <c r="A2343" t="s">
        <v>4950</v>
      </c>
      <c r="B2343" s="9">
        <v>44938</v>
      </c>
      <c r="C2343" t="s">
        <v>4693</v>
      </c>
      <c r="D2343" t="s">
        <v>4694</v>
      </c>
      <c r="E2343" t="s">
        <v>4695</v>
      </c>
      <c r="F2343" t="s">
        <v>712</v>
      </c>
      <c r="G2343" t="s">
        <v>4951</v>
      </c>
      <c r="H2343" t="s">
        <v>45</v>
      </c>
      <c r="I2343" t="s">
        <v>181</v>
      </c>
      <c r="J2343">
        <v>5</v>
      </c>
      <c r="K2343">
        <v>24525</v>
      </c>
      <c r="L2343">
        <v>122625</v>
      </c>
      <c r="M2343">
        <v>10</v>
      </c>
      <c r="N2343" t="s">
        <v>27</v>
      </c>
      <c r="O2343">
        <v>4</v>
      </c>
      <c r="P2343" t="s">
        <v>35</v>
      </c>
      <c r="Q2343">
        <v>89</v>
      </c>
      <c r="R2343">
        <v>492084</v>
      </c>
    </row>
    <row r="2344" spans="1:18" x14ac:dyDescent="0.3">
      <c r="A2344" t="s">
        <v>4952</v>
      </c>
      <c r="B2344" s="9">
        <v>44948</v>
      </c>
      <c r="C2344" t="s">
        <v>4693</v>
      </c>
      <c r="D2344" t="s">
        <v>4694</v>
      </c>
      <c r="E2344" t="s">
        <v>49</v>
      </c>
      <c r="F2344" t="s">
        <v>662</v>
      </c>
      <c r="G2344" t="s">
        <v>4953</v>
      </c>
      <c r="H2344" t="s">
        <v>65</v>
      </c>
      <c r="I2344" t="s">
        <v>397</v>
      </c>
      <c r="J2344">
        <v>20</v>
      </c>
      <c r="K2344">
        <v>115092</v>
      </c>
      <c r="L2344">
        <v>2301840</v>
      </c>
      <c r="M2344">
        <v>5</v>
      </c>
      <c r="N2344" t="s">
        <v>57</v>
      </c>
      <c r="O2344">
        <v>4</v>
      </c>
      <c r="P2344" t="s">
        <v>35</v>
      </c>
      <c r="Q2344">
        <v>20</v>
      </c>
      <c r="R2344">
        <v>786541</v>
      </c>
    </row>
    <row r="2345" spans="1:18" x14ac:dyDescent="0.3">
      <c r="A2345" t="s">
        <v>4954</v>
      </c>
      <c r="B2345" s="9">
        <v>45398</v>
      </c>
      <c r="C2345" t="s">
        <v>4693</v>
      </c>
      <c r="D2345" t="s">
        <v>4694</v>
      </c>
      <c r="E2345" t="s">
        <v>49</v>
      </c>
      <c r="F2345" t="s">
        <v>519</v>
      </c>
      <c r="G2345" t="s">
        <v>27</v>
      </c>
      <c r="H2345" t="s">
        <v>45</v>
      </c>
      <c r="I2345" t="s">
        <v>130</v>
      </c>
      <c r="J2345">
        <v>10</v>
      </c>
      <c r="K2345">
        <v>41304</v>
      </c>
      <c r="L2345">
        <v>413040</v>
      </c>
      <c r="M2345">
        <v>5</v>
      </c>
      <c r="N2345" t="s">
        <v>57</v>
      </c>
      <c r="O2345">
        <v>1</v>
      </c>
      <c r="P2345" t="s">
        <v>35</v>
      </c>
      <c r="Q2345">
        <v>199</v>
      </c>
      <c r="R2345">
        <v>492084</v>
      </c>
    </row>
    <row r="2346" spans="1:18" x14ac:dyDescent="0.3">
      <c r="A2346" t="s">
        <v>4955</v>
      </c>
      <c r="B2346" s="9">
        <v>45159</v>
      </c>
      <c r="C2346" t="s">
        <v>4693</v>
      </c>
      <c r="D2346" t="s">
        <v>4694</v>
      </c>
      <c r="E2346" t="s">
        <v>49</v>
      </c>
      <c r="F2346" t="s">
        <v>1010</v>
      </c>
      <c r="G2346" t="s">
        <v>4956</v>
      </c>
      <c r="H2346" t="s">
        <v>40</v>
      </c>
      <c r="I2346" t="s">
        <v>51</v>
      </c>
      <c r="J2346">
        <v>14</v>
      </c>
      <c r="K2346">
        <v>17681</v>
      </c>
      <c r="L2346">
        <v>247534</v>
      </c>
      <c r="M2346">
        <v>0</v>
      </c>
      <c r="N2346" t="s">
        <v>57</v>
      </c>
      <c r="O2346">
        <v>2</v>
      </c>
      <c r="P2346" t="s">
        <v>28</v>
      </c>
      <c r="Q2346">
        <v>49</v>
      </c>
      <c r="R2346">
        <v>441559</v>
      </c>
    </row>
    <row r="2347" spans="1:18" x14ac:dyDescent="0.3">
      <c r="A2347" t="s">
        <v>4957</v>
      </c>
      <c r="B2347" s="9">
        <v>45058</v>
      </c>
      <c r="C2347" t="s">
        <v>4693</v>
      </c>
      <c r="D2347" t="s">
        <v>4694</v>
      </c>
      <c r="E2347" t="s">
        <v>49</v>
      </c>
      <c r="F2347" t="s">
        <v>198</v>
      </c>
      <c r="G2347" t="s">
        <v>27</v>
      </c>
      <c r="H2347" t="s">
        <v>65</v>
      </c>
      <c r="I2347" t="s">
        <v>102</v>
      </c>
      <c r="J2347">
        <v>18</v>
      </c>
      <c r="K2347">
        <v>127902</v>
      </c>
      <c r="L2347">
        <v>2302236</v>
      </c>
      <c r="M2347">
        <v>15</v>
      </c>
      <c r="N2347" t="s">
        <v>47</v>
      </c>
      <c r="O2347">
        <v>4</v>
      </c>
      <c r="P2347" t="s">
        <v>27</v>
      </c>
      <c r="Q2347">
        <v>46</v>
      </c>
      <c r="R2347">
        <v>786541</v>
      </c>
    </row>
    <row r="2348" spans="1:18" x14ac:dyDescent="0.3">
      <c r="A2348" t="s">
        <v>4958</v>
      </c>
      <c r="B2348" s="9">
        <v>45097</v>
      </c>
      <c r="C2348" t="s">
        <v>4693</v>
      </c>
      <c r="D2348" t="s">
        <v>4694</v>
      </c>
      <c r="E2348" t="s">
        <v>49</v>
      </c>
      <c r="F2348" t="s">
        <v>1345</v>
      </c>
      <c r="G2348" t="s">
        <v>4959</v>
      </c>
      <c r="H2348" t="s">
        <v>32</v>
      </c>
      <c r="I2348" t="s">
        <v>158</v>
      </c>
      <c r="J2348">
        <v>12</v>
      </c>
      <c r="K2348">
        <v>21096</v>
      </c>
      <c r="L2348">
        <v>253152</v>
      </c>
      <c r="M2348">
        <v>15</v>
      </c>
      <c r="N2348" t="s">
        <v>27</v>
      </c>
      <c r="O2348">
        <v>5</v>
      </c>
      <c r="P2348" t="s">
        <v>35</v>
      </c>
      <c r="Q2348">
        <v>130</v>
      </c>
      <c r="R2348">
        <v>588661</v>
      </c>
    </row>
    <row r="2349" spans="1:18" x14ac:dyDescent="0.3">
      <c r="A2349" t="s">
        <v>4960</v>
      </c>
      <c r="B2349" s="9">
        <v>45515</v>
      </c>
      <c r="C2349" t="s">
        <v>4693</v>
      </c>
      <c r="D2349" t="s">
        <v>4694</v>
      </c>
      <c r="E2349" t="s">
        <v>49</v>
      </c>
      <c r="F2349" t="s">
        <v>59</v>
      </c>
      <c r="G2349" t="s">
        <v>4961</v>
      </c>
      <c r="H2349" t="s">
        <v>45</v>
      </c>
      <c r="I2349" t="s">
        <v>74</v>
      </c>
      <c r="J2349">
        <v>13</v>
      </c>
      <c r="K2349">
        <v>22533</v>
      </c>
      <c r="L2349">
        <v>292929</v>
      </c>
      <c r="M2349">
        <v>10</v>
      </c>
      <c r="N2349" t="s">
        <v>57</v>
      </c>
      <c r="O2349">
        <v>4</v>
      </c>
      <c r="P2349" t="s">
        <v>35</v>
      </c>
      <c r="Q2349">
        <v>66</v>
      </c>
      <c r="R2349">
        <v>492084</v>
      </c>
    </row>
    <row r="2350" spans="1:18" x14ac:dyDescent="0.3">
      <c r="A2350" t="s">
        <v>4962</v>
      </c>
      <c r="B2350" s="9">
        <v>45058</v>
      </c>
      <c r="C2350" t="s">
        <v>4693</v>
      </c>
      <c r="D2350" t="s">
        <v>4694</v>
      </c>
      <c r="E2350" t="s">
        <v>4695</v>
      </c>
      <c r="F2350" t="s">
        <v>326</v>
      </c>
      <c r="G2350" t="s">
        <v>4963</v>
      </c>
      <c r="H2350" t="s">
        <v>45</v>
      </c>
      <c r="I2350" t="s">
        <v>98</v>
      </c>
      <c r="J2350">
        <v>8</v>
      </c>
      <c r="K2350">
        <v>27255</v>
      </c>
      <c r="L2350">
        <v>218040</v>
      </c>
      <c r="M2350">
        <v>5</v>
      </c>
      <c r="N2350" t="s">
        <v>26</v>
      </c>
      <c r="O2350">
        <v>5</v>
      </c>
      <c r="P2350" t="s">
        <v>28</v>
      </c>
      <c r="Q2350">
        <v>168</v>
      </c>
      <c r="R2350">
        <v>492084</v>
      </c>
    </row>
    <row r="2351" spans="1:18" x14ac:dyDescent="0.3">
      <c r="A2351" t="s">
        <v>4964</v>
      </c>
      <c r="B2351" s="9">
        <v>45461</v>
      </c>
      <c r="C2351" t="s">
        <v>4693</v>
      </c>
      <c r="D2351" t="s">
        <v>4694</v>
      </c>
      <c r="E2351" t="s">
        <v>49</v>
      </c>
      <c r="F2351" t="s">
        <v>626</v>
      </c>
      <c r="G2351" t="s">
        <v>4965</v>
      </c>
      <c r="H2351" t="s">
        <v>65</v>
      </c>
      <c r="I2351" t="s">
        <v>397</v>
      </c>
      <c r="J2351">
        <v>9</v>
      </c>
      <c r="K2351">
        <v>19684</v>
      </c>
      <c r="L2351">
        <v>177156</v>
      </c>
      <c r="M2351">
        <v>5</v>
      </c>
      <c r="N2351" t="s">
        <v>26</v>
      </c>
      <c r="O2351">
        <v>1</v>
      </c>
      <c r="P2351" t="s">
        <v>28</v>
      </c>
      <c r="Q2351">
        <v>143</v>
      </c>
      <c r="R2351">
        <v>786541</v>
      </c>
    </row>
    <row r="2352" spans="1:18" x14ac:dyDescent="0.3">
      <c r="A2352" t="s">
        <v>4966</v>
      </c>
      <c r="B2352" s="9">
        <v>45334</v>
      </c>
      <c r="C2352" t="s">
        <v>4693</v>
      </c>
      <c r="D2352" t="s">
        <v>4694</v>
      </c>
      <c r="E2352" t="s">
        <v>4706</v>
      </c>
      <c r="F2352" t="s">
        <v>421</v>
      </c>
      <c r="G2352" t="s">
        <v>4967</v>
      </c>
      <c r="H2352" t="s">
        <v>45</v>
      </c>
      <c r="I2352" t="s">
        <v>74</v>
      </c>
      <c r="J2352">
        <v>2</v>
      </c>
      <c r="K2352">
        <v>11068</v>
      </c>
      <c r="L2352">
        <v>22136</v>
      </c>
      <c r="M2352" t="s">
        <v>27</v>
      </c>
      <c r="N2352" t="s">
        <v>47</v>
      </c>
      <c r="O2352">
        <v>2</v>
      </c>
      <c r="P2352" t="s">
        <v>35</v>
      </c>
      <c r="Q2352">
        <v>166</v>
      </c>
      <c r="R2352">
        <v>492084</v>
      </c>
    </row>
    <row r="2353" spans="1:18" x14ac:dyDescent="0.3">
      <c r="A2353" t="s">
        <v>4968</v>
      </c>
      <c r="B2353" s="9">
        <v>45610</v>
      </c>
      <c r="C2353" t="s">
        <v>4693</v>
      </c>
      <c r="D2353" t="s">
        <v>4694</v>
      </c>
      <c r="E2353" t="s">
        <v>4706</v>
      </c>
      <c r="F2353" t="s">
        <v>2979</v>
      </c>
      <c r="G2353" t="s">
        <v>27</v>
      </c>
      <c r="H2353" t="s">
        <v>24</v>
      </c>
      <c r="I2353" t="s">
        <v>92</v>
      </c>
      <c r="J2353">
        <v>8</v>
      </c>
      <c r="K2353">
        <v>26574</v>
      </c>
      <c r="L2353">
        <v>212592</v>
      </c>
      <c r="M2353" t="s">
        <v>27</v>
      </c>
      <c r="N2353" t="s">
        <v>47</v>
      </c>
      <c r="O2353">
        <v>2</v>
      </c>
      <c r="P2353" t="s">
        <v>35</v>
      </c>
      <c r="Q2353">
        <v>140</v>
      </c>
      <c r="R2353">
        <v>1025913</v>
      </c>
    </row>
    <row r="2354" spans="1:18" x14ac:dyDescent="0.3">
      <c r="A2354" t="s">
        <v>4969</v>
      </c>
      <c r="B2354" s="9">
        <v>45342</v>
      </c>
      <c r="C2354" t="s">
        <v>4693</v>
      </c>
      <c r="D2354" t="s">
        <v>4694</v>
      </c>
      <c r="E2354" t="s">
        <v>49</v>
      </c>
      <c r="F2354" t="s">
        <v>2502</v>
      </c>
      <c r="G2354" t="s">
        <v>4970</v>
      </c>
      <c r="H2354" t="s">
        <v>32</v>
      </c>
      <c r="I2354" t="s">
        <v>33</v>
      </c>
      <c r="J2354">
        <v>6</v>
      </c>
      <c r="K2354">
        <v>6615</v>
      </c>
      <c r="L2354">
        <v>39690</v>
      </c>
      <c r="M2354">
        <v>0</v>
      </c>
      <c r="N2354" t="s">
        <v>57</v>
      </c>
      <c r="O2354">
        <v>5</v>
      </c>
      <c r="P2354" t="s">
        <v>35</v>
      </c>
      <c r="Q2354">
        <v>46</v>
      </c>
      <c r="R2354">
        <v>588661</v>
      </c>
    </row>
    <row r="2355" spans="1:18" x14ac:dyDescent="0.3">
      <c r="A2355" t="s">
        <v>4971</v>
      </c>
      <c r="B2355" s="9">
        <v>45611</v>
      </c>
      <c r="C2355" t="s">
        <v>4693</v>
      </c>
      <c r="D2355" t="s">
        <v>4694</v>
      </c>
      <c r="E2355" t="s">
        <v>49</v>
      </c>
      <c r="F2355" t="s">
        <v>634</v>
      </c>
      <c r="G2355" t="s">
        <v>4972</v>
      </c>
      <c r="H2355" t="s">
        <v>40</v>
      </c>
      <c r="I2355" t="s">
        <v>70</v>
      </c>
      <c r="J2355">
        <v>9</v>
      </c>
      <c r="K2355">
        <v>15898</v>
      </c>
      <c r="L2355">
        <v>143082</v>
      </c>
      <c r="M2355">
        <v>15</v>
      </c>
      <c r="N2355" t="s">
        <v>34</v>
      </c>
      <c r="O2355">
        <v>5</v>
      </c>
      <c r="P2355" t="s">
        <v>28</v>
      </c>
      <c r="Q2355">
        <v>38</v>
      </c>
      <c r="R2355">
        <v>441559</v>
      </c>
    </row>
    <row r="2356" spans="1:18" x14ac:dyDescent="0.3">
      <c r="A2356" t="s">
        <v>4973</v>
      </c>
      <c r="B2356" s="9">
        <v>45333</v>
      </c>
      <c r="C2356" t="s">
        <v>4693</v>
      </c>
      <c r="D2356" t="s">
        <v>4694</v>
      </c>
      <c r="E2356" t="s">
        <v>4706</v>
      </c>
      <c r="F2356" t="s">
        <v>563</v>
      </c>
      <c r="G2356" t="s">
        <v>4974</v>
      </c>
      <c r="H2356" t="s">
        <v>24</v>
      </c>
      <c r="I2356" t="s">
        <v>174</v>
      </c>
      <c r="J2356">
        <v>11</v>
      </c>
      <c r="K2356">
        <v>218472</v>
      </c>
      <c r="L2356">
        <v>2403192</v>
      </c>
      <c r="M2356">
        <v>0</v>
      </c>
      <c r="N2356" t="s">
        <v>26</v>
      </c>
      <c r="O2356">
        <v>3</v>
      </c>
      <c r="P2356" t="s">
        <v>35</v>
      </c>
      <c r="Q2356">
        <v>180</v>
      </c>
      <c r="R2356">
        <v>1025913</v>
      </c>
    </row>
    <row r="2357" spans="1:18" x14ac:dyDescent="0.3">
      <c r="A2357" t="s">
        <v>4975</v>
      </c>
      <c r="B2357" s="9">
        <v>45006</v>
      </c>
      <c r="C2357" t="s">
        <v>4693</v>
      </c>
      <c r="D2357" t="s">
        <v>4694</v>
      </c>
      <c r="E2357" t="s">
        <v>4706</v>
      </c>
      <c r="F2357" t="s">
        <v>616</v>
      </c>
      <c r="G2357" t="s">
        <v>4976</v>
      </c>
      <c r="H2357" t="s">
        <v>45</v>
      </c>
      <c r="I2357" t="s">
        <v>46</v>
      </c>
      <c r="J2357">
        <v>7</v>
      </c>
      <c r="K2357">
        <v>7561</v>
      </c>
      <c r="L2357">
        <v>52927</v>
      </c>
      <c r="M2357">
        <v>0</v>
      </c>
      <c r="N2357" t="s">
        <v>57</v>
      </c>
      <c r="O2357">
        <v>3</v>
      </c>
      <c r="P2357" t="s">
        <v>28</v>
      </c>
      <c r="Q2357">
        <v>81</v>
      </c>
      <c r="R2357">
        <v>492084</v>
      </c>
    </row>
    <row r="2358" spans="1:18" x14ac:dyDescent="0.3">
      <c r="A2358" t="s">
        <v>4977</v>
      </c>
      <c r="B2358" s="9">
        <v>45646</v>
      </c>
      <c r="C2358" t="s">
        <v>4693</v>
      </c>
      <c r="D2358" t="s">
        <v>4694</v>
      </c>
      <c r="E2358" t="s">
        <v>4695</v>
      </c>
      <c r="F2358" t="s">
        <v>310</v>
      </c>
      <c r="G2358" t="s">
        <v>27</v>
      </c>
      <c r="H2358" t="s">
        <v>32</v>
      </c>
      <c r="I2358" t="s">
        <v>113</v>
      </c>
      <c r="J2358">
        <v>16</v>
      </c>
      <c r="K2358">
        <v>4125</v>
      </c>
      <c r="L2358">
        <v>66000</v>
      </c>
      <c r="M2358">
        <v>0</v>
      </c>
      <c r="N2358" t="s">
        <v>27</v>
      </c>
      <c r="O2358">
        <v>5</v>
      </c>
      <c r="P2358" t="s">
        <v>28</v>
      </c>
      <c r="Q2358">
        <v>143</v>
      </c>
      <c r="R2358">
        <v>588661</v>
      </c>
    </row>
    <row r="2359" spans="1:18" x14ac:dyDescent="0.3">
      <c r="A2359" t="s">
        <v>4978</v>
      </c>
      <c r="B2359" s="9">
        <v>44946</v>
      </c>
      <c r="C2359" t="s">
        <v>4693</v>
      </c>
      <c r="D2359" t="s">
        <v>4694</v>
      </c>
      <c r="E2359" t="s">
        <v>4695</v>
      </c>
      <c r="F2359" t="s">
        <v>2887</v>
      </c>
      <c r="G2359" t="s">
        <v>4979</v>
      </c>
      <c r="H2359" t="s">
        <v>45</v>
      </c>
      <c r="I2359" t="s">
        <v>82</v>
      </c>
      <c r="J2359">
        <v>15</v>
      </c>
      <c r="K2359">
        <v>13904</v>
      </c>
      <c r="L2359">
        <v>208560</v>
      </c>
      <c r="M2359" t="s">
        <v>27</v>
      </c>
      <c r="N2359" t="s">
        <v>47</v>
      </c>
      <c r="O2359">
        <v>0</v>
      </c>
      <c r="P2359" t="s">
        <v>35</v>
      </c>
      <c r="Q2359">
        <v>175</v>
      </c>
      <c r="R2359">
        <v>492084</v>
      </c>
    </row>
    <row r="2360" spans="1:18" x14ac:dyDescent="0.3">
      <c r="A2360" t="s">
        <v>4980</v>
      </c>
      <c r="B2360" s="9">
        <v>45246</v>
      </c>
      <c r="C2360" t="s">
        <v>4693</v>
      </c>
      <c r="D2360" t="s">
        <v>4694</v>
      </c>
      <c r="E2360" t="s">
        <v>4695</v>
      </c>
      <c r="F2360" t="s">
        <v>1339</v>
      </c>
      <c r="G2360" t="s">
        <v>4981</v>
      </c>
      <c r="H2360" t="s">
        <v>65</v>
      </c>
      <c r="I2360" t="s">
        <v>102</v>
      </c>
      <c r="J2360">
        <v>14</v>
      </c>
      <c r="K2360">
        <v>129517</v>
      </c>
      <c r="L2360">
        <v>1813238</v>
      </c>
      <c r="M2360">
        <v>0</v>
      </c>
      <c r="N2360" t="s">
        <v>34</v>
      </c>
      <c r="O2360" t="s">
        <v>27</v>
      </c>
      <c r="P2360" t="s">
        <v>35</v>
      </c>
      <c r="Q2360">
        <v>9</v>
      </c>
      <c r="R2360">
        <v>786541</v>
      </c>
    </row>
    <row r="2361" spans="1:18" x14ac:dyDescent="0.3">
      <c r="A2361" t="s">
        <v>4982</v>
      </c>
      <c r="B2361" s="9">
        <v>45627</v>
      </c>
      <c r="C2361" t="s">
        <v>4693</v>
      </c>
      <c r="D2361" t="s">
        <v>4694</v>
      </c>
      <c r="E2361" t="s">
        <v>4695</v>
      </c>
      <c r="F2361" t="s">
        <v>842</v>
      </c>
      <c r="G2361" t="s">
        <v>4983</v>
      </c>
      <c r="H2361" t="s">
        <v>32</v>
      </c>
      <c r="I2361" t="s">
        <v>95</v>
      </c>
      <c r="J2361">
        <v>20</v>
      </c>
      <c r="K2361">
        <v>2815</v>
      </c>
      <c r="L2361">
        <v>56300</v>
      </c>
      <c r="M2361">
        <v>0</v>
      </c>
      <c r="N2361" t="s">
        <v>27</v>
      </c>
      <c r="O2361">
        <v>5</v>
      </c>
      <c r="P2361" t="s">
        <v>35</v>
      </c>
      <c r="Q2361">
        <v>74</v>
      </c>
      <c r="R2361">
        <v>588661</v>
      </c>
    </row>
    <row r="2362" spans="1:18" x14ac:dyDescent="0.3">
      <c r="A2362" t="s">
        <v>4984</v>
      </c>
      <c r="B2362" s="9">
        <v>45569</v>
      </c>
      <c r="C2362" t="s">
        <v>4693</v>
      </c>
      <c r="D2362" t="s">
        <v>4694</v>
      </c>
      <c r="E2362" t="s">
        <v>4695</v>
      </c>
      <c r="F2362" t="s">
        <v>3504</v>
      </c>
      <c r="G2362" t="s">
        <v>4985</v>
      </c>
      <c r="H2362" t="s">
        <v>24</v>
      </c>
      <c r="I2362" t="s">
        <v>56</v>
      </c>
      <c r="J2362">
        <v>3</v>
      </c>
      <c r="K2362">
        <v>69885</v>
      </c>
      <c r="L2362">
        <v>209655</v>
      </c>
      <c r="M2362">
        <v>20</v>
      </c>
      <c r="N2362" t="s">
        <v>26</v>
      </c>
      <c r="O2362">
        <v>4</v>
      </c>
      <c r="P2362" t="s">
        <v>28</v>
      </c>
      <c r="Q2362">
        <v>79</v>
      </c>
      <c r="R2362">
        <v>1025913</v>
      </c>
    </row>
    <row r="2363" spans="1:18" x14ac:dyDescent="0.3">
      <c r="A2363" t="s">
        <v>4986</v>
      </c>
      <c r="B2363" s="9">
        <v>45475</v>
      </c>
      <c r="C2363" t="s">
        <v>4693</v>
      </c>
      <c r="D2363" t="s">
        <v>4694</v>
      </c>
      <c r="E2363" t="s">
        <v>49</v>
      </c>
      <c r="F2363" t="s">
        <v>2191</v>
      </c>
      <c r="G2363" t="s">
        <v>4987</v>
      </c>
      <c r="H2363" t="s">
        <v>65</v>
      </c>
      <c r="I2363" t="s">
        <v>66</v>
      </c>
      <c r="J2363">
        <v>8</v>
      </c>
      <c r="K2363">
        <v>141839</v>
      </c>
      <c r="L2363">
        <v>1134712</v>
      </c>
      <c r="M2363">
        <v>10</v>
      </c>
      <c r="N2363" t="s">
        <v>47</v>
      </c>
      <c r="O2363">
        <v>2</v>
      </c>
      <c r="P2363" t="s">
        <v>35</v>
      </c>
      <c r="Q2363">
        <v>148</v>
      </c>
      <c r="R2363">
        <v>786541</v>
      </c>
    </row>
    <row r="2364" spans="1:18" x14ac:dyDescent="0.3">
      <c r="A2364" t="s">
        <v>4988</v>
      </c>
      <c r="B2364" s="9">
        <v>45099</v>
      </c>
      <c r="C2364" t="s">
        <v>4693</v>
      </c>
      <c r="D2364" t="s">
        <v>4694</v>
      </c>
      <c r="E2364" t="s">
        <v>4695</v>
      </c>
      <c r="F2364" t="s">
        <v>1552</v>
      </c>
      <c r="G2364" t="s">
        <v>27</v>
      </c>
      <c r="H2364" t="s">
        <v>45</v>
      </c>
      <c r="I2364" t="s">
        <v>181</v>
      </c>
      <c r="J2364">
        <v>1</v>
      </c>
      <c r="K2364">
        <v>7576</v>
      </c>
      <c r="L2364">
        <v>7576</v>
      </c>
      <c r="M2364" t="s">
        <v>27</v>
      </c>
      <c r="N2364" t="s">
        <v>34</v>
      </c>
      <c r="O2364">
        <v>5</v>
      </c>
      <c r="P2364" t="s">
        <v>28</v>
      </c>
      <c r="Q2364">
        <v>78</v>
      </c>
      <c r="R2364">
        <v>492084</v>
      </c>
    </row>
    <row r="2365" spans="1:18" x14ac:dyDescent="0.3">
      <c r="A2365" t="s">
        <v>4989</v>
      </c>
      <c r="B2365" s="9">
        <v>45529</v>
      </c>
      <c r="C2365" t="s">
        <v>4693</v>
      </c>
      <c r="D2365" t="s">
        <v>4694</v>
      </c>
      <c r="E2365" t="s">
        <v>4695</v>
      </c>
      <c r="F2365" t="s">
        <v>224</v>
      </c>
      <c r="G2365" t="s">
        <v>4990</v>
      </c>
      <c r="H2365" t="s">
        <v>65</v>
      </c>
      <c r="I2365" t="s">
        <v>382</v>
      </c>
      <c r="J2365">
        <v>8</v>
      </c>
      <c r="K2365">
        <v>66519</v>
      </c>
      <c r="L2365">
        <v>532152</v>
      </c>
      <c r="M2365">
        <v>10</v>
      </c>
      <c r="N2365" t="s">
        <v>27</v>
      </c>
      <c r="O2365">
        <v>2</v>
      </c>
      <c r="P2365" t="s">
        <v>35</v>
      </c>
      <c r="Q2365">
        <v>18</v>
      </c>
      <c r="R2365">
        <v>786541</v>
      </c>
    </row>
    <row r="2366" spans="1:18" x14ac:dyDescent="0.3">
      <c r="A2366" t="s">
        <v>4991</v>
      </c>
      <c r="B2366" s="9">
        <v>45650</v>
      </c>
      <c r="C2366" t="s">
        <v>4693</v>
      </c>
      <c r="D2366" t="s">
        <v>4694</v>
      </c>
      <c r="E2366" t="s">
        <v>4695</v>
      </c>
      <c r="F2366" t="s">
        <v>874</v>
      </c>
      <c r="G2366" t="s">
        <v>27</v>
      </c>
      <c r="H2366" t="s">
        <v>45</v>
      </c>
      <c r="I2366" t="s">
        <v>46</v>
      </c>
      <c r="J2366">
        <v>9</v>
      </c>
      <c r="K2366">
        <v>3999</v>
      </c>
      <c r="L2366">
        <v>35991</v>
      </c>
      <c r="M2366">
        <v>15</v>
      </c>
      <c r="N2366" t="s">
        <v>57</v>
      </c>
      <c r="O2366">
        <v>4</v>
      </c>
      <c r="P2366" t="s">
        <v>35</v>
      </c>
      <c r="Q2366">
        <v>159</v>
      </c>
      <c r="R2366">
        <v>492084</v>
      </c>
    </row>
    <row r="2367" spans="1:18" x14ac:dyDescent="0.3">
      <c r="A2367" t="s">
        <v>4992</v>
      </c>
      <c r="B2367" s="9">
        <v>45619</v>
      </c>
      <c r="C2367" t="s">
        <v>4693</v>
      </c>
      <c r="D2367" t="s">
        <v>4694</v>
      </c>
      <c r="E2367" t="s">
        <v>4695</v>
      </c>
      <c r="F2367" t="s">
        <v>1028</v>
      </c>
      <c r="G2367" t="s">
        <v>4993</v>
      </c>
      <c r="H2367" t="s">
        <v>65</v>
      </c>
      <c r="I2367" t="s">
        <v>66</v>
      </c>
      <c r="J2367">
        <v>18</v>
      </c>
      <c r="K2367">
        <v>39755</v>
      </c>
      <c r="L2367">
        <v>715590</v>
      </c>
      <c r="M2367">
        <v>20</v>
      </c>
      <c r="N2367" t="s">
        <v>26</v>
      </c>
      <c r="O2367">
        <v>1</v>
      </c>
      <c r="P2367" t="s">
        <v>35</v>
      </c>
      <c r="Q2367">
        <v>70</v>
      </c>
      <c r="R2367">
        <v>786541</v>
      </c>
    </row>
    <row r="2368" spans="1:18" x14ac:dyDescent="0.3">
      <c r="A2368" t="s">
        <v>4994</v>
      </c>
      <c r="B2368" s="9">
        <v>45619</v>
      </c>
      <c r="C2368" t="s">
        <v>4693</v>
      </c>
      <c r="D2368" t="s">
        <v>4694</v>
      </c>
      <c r="E2368" t="s">
        <v>49</v>
      </c>
      <c r="F2368" t="s">
        <v>2191</v>
      </c>
      <c r="G2368" t="s">
        <v>4995</v>
      </c>
      <c r="H2368" t="s">
        <v>32</v>
      </c>
      <c r="I2368" t="s">
        <v>158</v>
      </c>
      <c r="J2368">
        <v>10</v>
      </c>
      <c r="K2368">
        <v>12932</v>
      </c>
      <c r="L2368">
        <v>129320</v>
      </c>
      <c r="M2368">
        <v>0</v>
      </c>
      <c r="N2368" t="s">
        <v>26</v>
      </c>
      <c r="O2368">
        <v>2</v>
      </c>
      <c r="P2368" t="s">
        <v>35</v>
      </c>
      <c r="Q2368">
        <v>178</v>
      </c>
      <c r="R2368">
        <v>588661</v>
      </c>
    </row>
    <row r="2369" spans="1:18" x14ac:dyDescent="0.3">
      <c r="A2369" t="s">
        <v>4996</v>
      </c>
      <c r="B2369" s="9">
        <v>45292</v>
      </c>
      <c r="C2369" t="s">
        <v>4693</v>
      </c>
      <c r="D2369" t="s">
        <v>4694</v>
      </c>
      <c r="E2369" t="s">
        <v>49</v>
      </c>
      <c r="F2369" t="s">
        <v>2872</v>
      </c>
      <c r="G2369" t="s">
        <v>4997</v>
      </c>
      <c r="H2369" t="s">
        <v>32</v>
      </c>
      <c r="I2369" t="s">
        <v>141</v>
      </c>
      <c r="J2369">
        <v>9</v>
      </c>
      <c r="K2369">
        <v>17181</v>
      </c>
      <c r="L2369">
        <v>154629</v>
      </c>
      <c r="M2369">
        <v>10</v>
      </c>
      <c r="N2369" t="s">
        <v>47</v>
      </c>
      <c r="O2369">
        <v>1</v>
      </c>
      <c r="P2369" t="s">
        <v>35</v>
      </c>
      <c r="Q2369">
        <v>131</v>
      </c>
      <c r="R2369">
        <v>588661</v>
      </c>
    </row>
    <row r="2370" spans="1:18" x14ac:dyDescent="0.3">
      <c r="A2370" t="s">
        <v>4998</v>
      </c>
      <c r="B2370" s="9">
        <v>45586</v>
      </c>
      <c r="C2370" t="s">
        <v>4693</v>
      </c>
      <c r="D2370" t="s">
        <v>4694</v>
      </c>
      <c r="E2370" t="s">
        <v>4695</v>
      </c>
      <c r="F2370" t="s">
        <v>1345</v>
      </c>
      <c r="G2370" t="s">
        <v>4999</v>
      </c>
      <c r="H2370" t="s">
        <v>24</v>
      </c>
      <c r="I2370" t="s">
        <v>161</v>
      </c>
      <c r="J2370">
        <v>12</v>
      </c>
      <c r="K2370">
        <v>306718</v>
      </c>
      <c r="L2370">
        <v>3680616</v>
      </c>
      <c r="M2370" t="s">
        <v>27</v>
      </c>
      <c r="N2370" t="s">
        <v>57</v>
      </c>
      <c r="O2370">
        <v>1</v>
      </c>
      <c r="P2370" t="s">
        <v>28</v>
      </c>
      <c r="Q2370">
        <v>170</v>
      </c>
      <c r="R2370">
        <v>1025913</v>
      </c>
    </row>
    <row r="2371" spans="1:18" x14ac:dyDescent="0.3">
      <c r="A2371" t="s">
        <v>5000</v>
      </c>
      <c r="B2371" s="9">
        <v>45340</v>
      </c>
      <c r="C2371" t="s">
        <v>4693</v>
      </c>
      <c r="D2371" t="s">
        <v>4694</v>
      </c>
      <c r="E2371" t="s">
        <v>4695</v>
      </c>
      <c r="F2371" t="s">
        <v>284</v>
      </c>
      <c r="G2371" t="s">
        <v>5001</v>
      </c>
      <c r="H2371" t="s">
        <v>65</v>
      </c>
      <c r="I2371" t="s">
        <v>397</v>
      </c>
      <c r="J2371">
        <v>17</v>
      </c>
      <c r="K2371">
        <v>151049</v>
      </c>
      <c r="L2371">
        <v>2567833</v>
      </c>
      <c r="M2371" t="s">
        <v>27</v>
      </c>
      <c r="N2371" t="s">
        <v>34</v>
      </c>
      <c r="O2371">
        <v>5</v>
      </c>
      <c r="P2371" t="s">
        <v>35</v>
      </c>
      <c r="Q2371">
        <v>161</v>
      </c>
      <c r="R2371">
        <v>786541</v>
      </c>
    </row>
    <row r="2372" spans="1:18" x14ac:dyDescent="0.3">
      <c r="A2372" t="s">
        <v>5002</v>
      </c>
      <c r="B2372" s="9">
        <v>45082</v>
      </c>
      <c r="C2372" t="s">
        <v>4693</v>
      </c>
      <c r="D2372" t="s">
        <v>4694</v>
      </c>
      <c r="E2372" t="s">
        <v>4706</v>
      </c>
      <c r="F2372" t="s">
        <v>759</v>
      </c>
      <c r="G2372" t="s">
        <v>5003</v>
      </c>
      <c r="H2372" t="s">
        <v>45</v>
      </c>
      <c r="I2372" t="s">
        <v>82</v>
      </c>
      <c r="J2372">
        <v>18</v>
      </c>
      <c r="K2372">
        <v>4856</v>
      </c>
      <c r="L2372">
        <v>87408</v>
      </c>
      <c r="M2372">
        <v>15</v>
      </c>
      <c r="N2372" t="s">
        <v>57</v>
      </c>
      <c r="O2372">
        <v>1</v>
      </c>
      <c r="P2372" t="s">
        <v>28</v>
      </c>
      <c r="Q2372">
        <v>199</v>
      </c>
      <c r="R2372">
        <v>492084</v>
      </c>
    </row>
    <row r="2373" spans="1:18" x14ac:dyDescent="0.3">
      <c r="A2373" t="s">
        <v>5004</v>
      </c>
      <c r="B2373" s="9">
        <v>45488</v>
      </c>
      <c r="C2373" t="s">
        <v>4693</v>
      </c>
      <c r="D2373" t="s">
        <v>4694</v>
      </c>
      <c r="E2373" t="s">
        <v>49</v>
      </c>
      <c r="F2373" t="s">
        <v>1076</v>
      </c>
      <c r="G2373" t="s">
        <v>27</v>
      </c>
      <c r="H2373" t="s">
        <v>24</v>
      </c>
      <c r="I2373" t="s">
        <v>61</v>
      </c>
      <c r="J2373">
        <v>18</v>
      </c>
      <c r="K2373">
        <v>282938</v>
      </c>
      <c r="L2373">
        <v>5092884</v>
      </c>
      <c r="M2373">
        <v>20</v>
      </c>
      <c r="N2373" t="s">
        <v>26</v>
      </c>
      <c r="O2373" t="s">
        <v>27</v>
      </c>
      <c r="P2373" t="s">
        <v>35</v>
      </c>
      <c r="Q2373">
        <v>70</v>
      </c>
      <c r="R2373">
        <v>1025913</v>
      </c>
    </row>
    <row r="2374" spans="1:18" x14ac:dyDescent="0.3">
      <c r="A2374" t="s">
        <v>5005</v>
      </c>
      <c r="B2374" s="9">
        <v>45626</v>
      </c>
      <c r="C2374" t="s">
        <v>4693</v>
      </c>
      <c r="D2374" t="s">
        <v>4694</v>
      </c>
      <c r="E2374" t="s">
        <v>4706</v>
      </c>
      <c r="F2374" t="s">
        <v>350</v>
      </c>
      <c r="G2374" t="s">
        <v>5006</v>
      </c>
      <c r="H2374" t="s">
        <v>40</v>
      </c>
      <c r="I2374" t="s">
        <v>51</v>
      </c>
      <c r="J2374">
        <v>19</v>
      </c>
      <c r="K2374">
        <v>4107</v>
      </c>
      <c r="L2374">
        <v>78033</v>
      </c>
      <c r="M2374">
        <v>5</v>
      </c>
      <c r="N2374" t="s">
        <v>26</v>
      </c>
      <c r="O2374">
        <v>2</v>
      </c>
      <c r="P2374" t="s">
        <v>27</v>
      </c>
      <c r="Q2374">
        <v>57</v>
      </c>
      <c r="R2374">
        <v>441559</v>
      </c>
    </row>
    <row r="2375" spans="1:18" x14ac:dyDescent="0.3">
      <c r="A2375" t="s">
        <v>5007</v>
      </c>
      <c r="B2375" s="9">
        <v>45432</v>
      </c>
      <c r="C2375" t="s">
        <v>4693</v>
      </c>
      <c r="D2375" t="s">
        <v>4694</v>
      </c>
      <c r="E2375" t="s">
        <v>49</v>
      </c>
      <c r="F2375" t="s">
        <v>185</v>
      </c>
      <c r="G2375" t="s">
        <v>5008</v>
      </c>
      <c r="H2375" t="s">
        <v>40</v>
      </c>
      <c r="I2375" t="s">
        <v>123</v>
      </c>
      <c r="J2375">
        <v>8</v>
      </c>
      <c r="K2375">
        <v>9559</v>
      </c>
      <c r="L2375">
        <v>76472</v>
      </c>
      <c r="M2375">
        <v>0</v>
      </c>
      <c r="N2375" t="s">
        <v>47</v>
      </c>
      <c r="O2375">
        <v>5</v>
      </c>
      <c r="P2375" t="s">
        <v>27</v>
      </c>
      <c r="Q2375">
        <v>169</v>
      </c>
      <c r="R2375">
        <v>441559</v>
      </c>
    </row>
    <row r="2376" spans="1:18" x14ac:dyDescent="0.3">
      <c r="A2376" t="s">
        <v>5009</v>
      </c>
      <c r="B2376" s="9">
        <v>45047</v>
      </c>
      <c r="C2376" t="s">
        <v>4693</v>
      </c>
      <c r="D2376" t="s">
        <v>4694</v>
      </c>
      <c r="E2376" t="s">
        <v>49</v>
      </c>
      <c r="F2376" t="s">
        <v>434</v>
      </c>
      <c r="G2376" t="s">
        <v>5010</v>
      </c>
      <c r="H2376" t="s">
        <v>40</v>
      </c>
      <c r="I2376" t="s">
        <v>51</v>
      </c>
      <c r="J2376">
        <v>7</v>
      </c>
      <c r="K2376">
        <v>9565</v>
      </c>
      <c r="L2376">
        <v>66955</v>
      </c>
      <c r="M2376">
        <v>20</v>
      </c>
      <c r="N2376" t="s">
        <v>47</v>
      </c>
      <c r="O2376">
        <v>3</v>
      </c>
      <c r="P2376" t="s">
        <v>28</v>
      </c>
      <c r="Q2376">
        <v>16</v>
      </c>
      <c r="R2376">
        <v>441559</v>
      </c>
    </row>
    <row r="2377" spans="1:18" x14ac:dyDescent="0.3">
      <c r="A2377" t="s">
        <v>5011</v>
      </c>
      <c r="B2377" s="9">
        <v>45099</v>
      </c>
      <c r="C2377" t="s">
        <v>4693</v>
      </c>
      <c r="D2377" t="s">
        <v>4694</v>
      </c>
      <c r="E2377" t="s">
        <v>49</v>
      </c>
      <c r="F2377" t="s">
        <v>2241</v>
      </c>
      <c r="G2377" t="s">
        <v>5012</v>
      </c>
      <c r="H2377" t="s">
        <v>65</v>
      </c>
      <c r="I2377" t="s">
        <v>78</v>
      </c>
      <c r="J2377">
        <v>16</v>
      </c>
      <c r="K2377">
        <v>144419</v>
      </c>
      <c r="L2377">
        <v>2310704</v>
      </c>
      <c r="M2377">
        <v>15</v>
      </c>
      <c r="N2377" t="s">
        <v>27</v>
      </c>
      <c r="O2377">
        <v>0</v>
      </c>
      <c r="P2377" t="s">
        <v>35</v>
      </c>
      <c r="Q2377">
        <v>166</v>
      </c>
      <c r="R2377">
        <v>786541</v>
      </c>
    </row>
    <row r="2378" spans="1:18" x14ac:dyDescent="0.3">
      <c r="A2378" t="s">
        <v>5013</v>
      </c>
      <c r="B2378" s="9">
        <v>45018</v>
      </c>
      <c r="C2378" t="s">
        <v>4693</v>
      </c>
      <c r="D2378" t="s">
        <v>4694</v>
      </c>
      <c r="E2378" t="s">
        <v>4695</v>
      </c>
      <c r="F2378" t="s">
        <v>3968</v>
      </c>
      <c r="G2378" t="s">
        <v>5014</v>
      </c>
      <c r="H2378" t="s">
        <v>65</v>
      </c>
      <c r="I2378" t="s">
        <v>397</v>
      </c>
      <c r="J2378">
        <v>17</v>
      </c>
      <c r="K2378">
        <v>42027</v>
      </c>
      <c r="L2378">
        <v>714459</v>
      </c>
      <c r="M2378">
        <v>10</v>
      </c>
      <c r="N2378" t="s">
        <v>57</v>
      </c>
      <c r="O2378">
        <v>1</v>
      </c>
      <c r="P2378" t="s">
        <v>35</v>
      </c>
      <c r="Q2378">
        <v>100</v>
      </c>
      <c r="R2378">
        <v>786541</v>
      </c>
    </row>
    <row r="2379" spans="1:18" x14ac:dyDescent="0.3">
      <c r="A2379" t="s">
        <v>5015</v>
      </c>
      <c r="B2379" s="9">
        <v>45469</v>
      </c>
      <c r="C2379" t="s">
        <v>4693</v>
      </c>
      <c r="D2379" t="s">
        <v>4694</v>
      </c>
      <c r="E2379" t="s">
        <v>4695</v>
      </c>
      <c r="F2379" t="s">
        <v>626</v>
      </c>
      <c r="G2379" t="s">
        <v>5016</v>
      </c>
      <c r="H2379" t="s">
        <v>65</v>
      </c>
      <c r="I2379" t="s">
        <v>397</v>
      </c>
      <c r="J2379">
        <v>10</v>
      </c>
      <c r="K2379">
        <v>99893</v>
      </c>
      <c r="L2379">
        <v>998930</v>
      </c>
      <c r="M2379">
        <v>5</v>
      </c>
      <c r="N2379" t="s">
        <v>57</v>
      </c>
      <c r="O2379" t="s">
        <v>27</v>
      </c>
      <c r="P2379" t="s">
        <v>35</v>
      </c>
      <c r="Q2379">
        <v>78</v>
      </c>
      <c r="R2379">
        <v>786541</v>
      </c>
    </row>
    <row r="2380" spans="1:18" x14ac:dyDescent="0.3">
      <c r="A2380" t="s">
        <v>5017</v>
      </c>
      <c r="B2380" s="9">
        <v>45559</v>
      </c>
      <c r="C2380" t="s">
        <v>4693</v>
      </c>
      <c r="D2380" t="s">
        <v>4694</v>
      </c>
      <c r="E2380" t="s">
        <v>49</v>
      </c>
      <c r="F2380" t="s">
        <v>2519</v>
      </c>
      <c r="G2380" t="s">
        <v>5018</v>
      </c>
      <c r="H2380" t="s">
        <v>32</v>
      </c>
      <c r="I2380" t="s">
        <v>158</v>
      </c>
      <c r="J2380">
        <v>8</v>
      </c>
      <c r="K2380">
        <v>20214</v>
      </c>
      <c r="L2380">
        <v>161712</v>
      </c>
      <c r="M2380">
        <v>0</v>
      </c>
      <c r="N2380" t="s">
        <v>47</v>
      </c>
      <c r="O2380">
        <v>7</v>
      </c>
      <c r="P2380" t="s">
        <v>35</v>
      </c>
      <c r="Q2380">
        <v>30</v>
      </c>
      <c r="R2380">
        <v>588661</v>
      </c>
    </row>
    <row r="2381" spans="1:18" x14ac:dyDescent="0.3">
      <c r="A2381" t="s">
        <v>5019</v>
      </c>
      <c r="B2381" s="9">
        <v>45328</v>
      </c>
      <c r="C2381" t="s">
        <v>4693</v>
      </c>
      <c r="D2381" t="s">
        <v>4694</v>
      </c>
      <c r="E2381" t="s">
        <v>4695</v>
      </c>
      <c r="F2381" t="s">
        <v>877</v>
      </c>
      <c r="G2381" t="s">
        <v>5020</v>
      </c>
      <c r="H2381" t="s">
        <v>65</v>
      </c>
      <c r="I2381" t="s">
        <v>397</v>
      </c>
      <c r="J2381">
        <v>19</v>
      </c>
      <c r="K2381">
        <v>125124</v>
      </c>
      <c r="L2381">
        <v>2377356</v>
      </c>
      <c r="M2381">
        <v>20</v>
      </c>
      <c r="N2381" t="s">
        <v>27</v>
      </c>
      <c r="O2381">
        <v>0</v>
      </c>
      <c r="P2381" t="s">
        <v>28</v>
      </c>
      <c r="Q2381">
        <v>184</v>
      </c>
      <c r="R2381">
        <v>786541</v>
      </c>
    </row>
    <row r="2382" spans="1:18" x14ac:dyDescent="0.3">
      <c r="A2382" t="s">
        <v>5021</v>
      </c>
      <c r="B2382" s="9">
        <v>45476</v>
      </c>
      <c r="C2382" t="s">
        <v>4693</v>
      </c>
      <c r="D2382" t="s">
        <v>4694</v>
      </c>
      <c r="E2382" t="s">
        <v>4706</v>
      </c>
      <c r="F2382" t="s">
        <v>1184</v>
      </c>
      <c r="G2382" t="s">
        <v>5022</v>
      </c>
      <c r="H2382" t="s">
        <v>32</v>
      </c>
      <c r="I2382" t="s">
        <v>141</v>
      </c>
      <c r="J2382">
        <v>14</v>
      </c>
      <c r="K2382">
        <v>5241</v>
      </c>
      <c r="L2382">
        <v>73374</v>
      </c>
      <c r="M2382">
        <v>20</v>
      </c>
      <c r="N2382" t="s">
        <v>47</v>
      </c>
      <c r="O2382">
        <v>2</v>
      </c>
      <c r="P2382" t="s">
        <v>35</v>
      </c>
      <c r="Q2382">
        <v>177</v>
      </c>
      <c r="R2382">
        <v>588661</v>
      </c>
    </row>
    <row r="2383" spans="1:18" x14ac:dyDescent="0.3">
      <c r="A2383" t="s">
        <v>5023</v>
      </c>
      <c r="B2383" s="9">
        <v>45153</v>
      </c>
      <c r="C2383" t="s">
        <v>4693</v>
      </c>
      <c r="D2383" t="s">
        <v>4694</v>
      </c>
      <c r="E2383" t="s">
        <v>4706</v>
      </c>
      <c r="F2383" t="s">
        <v>1968</v>
      </c>
      <c r="G2383" t="s">
        <v>5024</v>
      </c>
      <c r="H2383" t="s">
        <v>45</v>
      </c>
      <c r="I2383" t="s">
        <v>130</v>
      </c>
      <c r="J2383">
        <v>20</v>
      </c>
      <c r="K2383">
        <v>11028</v>
      </c>
      <c r="L2383">
        <v>220560</v>
      </c>
      <c r="M2383">
        <v>10</v>
      </c>
      <c r="N2383" t="s">
        <v>34</v>
      </c>
      <c r="O2383">
        <v>5</v>
      </c>
      <c r="P2383" t="s">
        <v>28</v>
      </c>
      <c r="Q2383">
        <v>23</v>
      </c>
      <c r="R2383">
        <v>492084</v>
      </c>
    </row>
    <row r="2384" spans="1:18" x14ac:dyDescent="0.3">
      <c r="A2384" t="s">
        <v>5025</v>
      </c>
      <c r="B2384" s="9">
        <v>45487</v>
      </c>
      <c r="C2384" t="s">
        <v>4693</v>
      </c>
      <c r="D2384" t="s">
        <v>4694</v>
      </c>
      <c r="E2384" t="s">
        <v>49</v>
      </c>
      <c r="F2384" t="s">
        <v>3342</v>
      </c>
      <c r="G2384" t="s">
        <v>5026</v>
      </c>
      <c r="H2384" t="s">
        <v>24</v>
      </c>
      <c r="I2384" t="s">
        <v>161</v>
      </c>
      <c r="J2384">
        <v>12</v>
      </c>
      <c r="K2384">
        <v>349541</v>
      </c>
      <c r="L2384">
        <v>4194492</v>
      </c>
      <c r="M2384">
        <v>15</v>
      </c>
      <c r="N2384" t="s">
        <v>27</v>
      </c>
      <c r="O2384">
        <v>4</v>
      </c>
      <c r="P2384" t="s">
        <v>35</v>
      </c>
      <c r="Q2384">
        <v>18</v>
      </c>
      <c r="R2384">
        <v>1025913</v>
      </c>
    </row>
    <row r="2385" spans="1:18" x14ac:dyDescent="0.3">
      <c r="A2385" t="s">
        <v>5027</v>
      </c>
      <c r="B2385" s="9">
        <v>45652</v>
      </c>
      <c r="C2385" t="s">
        <v>4693</v>
      </c>
      <c r="D2385" t="s">
        <v>4694</v>
      </c>
      <c r="E2385" t="s">
        <v>4706</v>
      </c>
      <c r="F2385" t="s">
        <v>684</v>
      </c>
      <c r="G2385" t="s">
        <v>5028</v>
      </c>
      <c r="H2385" t="s">
        <v>40</v>
      </c>
      <c r="I2385" t="s">
        <v>137</v>
      </c>
      <c r="J2385">
        <v>3</v>
      </c>
      <c r="K2385">
        <v>17438</v>
      </c>
      <c r="L2385">
        <v>52314</v>
      </c>
      <c r="M2385">
        <v>0</v>
      </c>
      <c r="N2385" t="s">
        <v>57</v>
      </c>
      <c r="O2385">
        <v>4</v>
      </c>
      <c r="P2385" t="s">
        <v>28</v>
      </c>
      <c r="Q2385">
        <v>172</v>
      </c>
      <c r="R2385">
        <v>441559</v>
      </c>
    </row>
    <row r="2386" spans="1:18" x14ac:dyDescent="0.3">
      <c r="A2386" t="s">
        <v>5029</v>
      </c>
      <c r="B2386" s="9">
        <v>45571</v>
      </c>
      <c r="C2386" t="s">
        <v>4693</v>
      </c>
      <c r="D2386" t="s">
        <v>4694</v>
      </c>
      <c r="E2386" t="s">
        <v>4695</v>
      </c>
      <c r="F2386" t="s">
        <v>700</v>
      </c>
      <c r="G2386" t="s">
        <v>5030</v>
      </c>
      <c r="H2386" t="s">
        <v>24</v>
      </c>
      <c r="I2386" t="s">
        <v>161</v>
      </c>
      <c r="J2386">
        <v>9</v>
      </c>
      <c r="K2386">
        <v>59937</v>
      </c>
      <c r="L2386">
        <v>539433</v>
      </c>
      <c r="M2386">
        <v>5</v>
      </c>
      <c r="N2386" t="s">
        <v>47</v>
      </c>
      <c r="O2386">
        <v>3</v>
      </c>
      <c r="P2386" t="s">
        <v>28</v>
      </c>
      <c r="Q2386">
        <v>46</v>
      </c>
      <c r="R2386">
        <v>1025913</v>
      </c>
    </row>
    <row r="2387" spans="1:18" x14ac:dyDescent="0.3">
      <c r="A2387" t="s">
        <v>5031</v>
      </c>
      <c r="B2387" s="9">
        <v>45557</v>
      </c>
      <c r="C2387" t="s">
        <v>4693</v>
      </c>
      <c r="D2387" t="s">
        <v>4694</v>
      </c>
      <c r="E2387" t="s">
        <v>49</v>
      </c>
      <c r="F2387" t="s">
        <v>2232</v>
      </c>
      <c r="G2387" t="s">
        <v>27</v>
      </c>
      <c r="H2387" t="s">
        <v>32</v>
      </c>
      <c r="I2387" t="s">
        <v>158</v>
      </c>
      <c r="J2387">
        <v>15</v>
      </c>
      <c r="K2387">
        <v>18544</v>
      </c>
      <c r="L2387">
        <v>278160</v>
      </c>
      <c r="M2387">
        <v>0</v>
      </c>
      <c r="N2387" t="s">
        <v>27</v>
      </c>
      <c r="O2387">
        <v>2</v>
      </c>
      <c r="P2387" t="s">
        <v>35</v>
      </c>
      <c r="Q2387">
        <v>174</v>
      </c>
      <c r="R2387">
        <v>588661</v>
      </c>
    </row>
    <row r="2388" spans="1:18" x14ac:dyDescent="0.3">
      <c r="A2388" t="s">
        <v>5032</v>
      </c>
      <c r="B2388" s="9">
        <v>45066</v>
      </c>
      <c r="C2388" t="s">
        <v>4693</v>
      </c>
      <c r="D2388" t="s">
        <v>4694</v>
      </c>
      <c r="E2388" t="s">
        <v>49</v>
      </c>
      <c r="F2388" t="s">
        <v>418</v>
      </c>
      <c r="G2388" t="s">
        <v>5033</v>
      </c>
      <c r="H2388" t="s">
        <v>65</v>
      </c>
      <c r="I2388" t="s">
        <v>382</v>
      </c>
      <c r="J2388">
        <v>13</v>
      </c>
      <c r="K2388">
        <v>31577</v>
      </c>
      <c r="L2388">
        <v>410501</v>
      </c>
      <c r="M2388">
        <v>0</v>
      </c>
      <c r="N2388" t="s">
        <v>27</v>
      </c>
      <c r="O2388">
        <v>2</v>
      </c>
      <c r="P2388" t="s">
        <v>28</v>
      </c>
      <c r="Q2388">
        <v>34</v>
      </c>
      <c r="R2388">
        <v>786541</v>
      </c>
    </row>
    <row r="2389" spans="1:18" x14ac:dyDescent="0.3">
      <c r="A2389" t="s">
        <v>5034</v>
      </c>
      <c r="B2389" s="9">
        <v>45042</v>
      </c>
      <c r="C2389" t="s">
        <v>4693</v>
      </c>
      <c r="D2389" t="s">
        <v>4694</v>
      </c>
      <c r="E2389" t="s">
        <v>4695</v>
      </c>
      <c r="F2389" t="s">
        <v>1853</v>
      </c>
      <c r="G2389" t="s">
        <v>5035</v>
      </c>
      <c r="H2389" t="s">
        <v>45</v>
      </c>
      <c r="I2389" t="s">
        <v>98</v>
      </c>
      <c r="J2389">
        <v>14</v>
      </c>
      <c r="K2389">
        <v>31013</v>
      </c>
      <c r="L2389">
        <v>434182</v>
      </c>
      <c r="M2389" t="s">
        <v>27</v>
      </c>
      <c r="N2389" t="s">
        <v>57</v>
      </c>
      <c r="O2389">
        <v>1</v>
      </c>
      <c r="P2389" t="s">
        <v>35</v>
      </c>
      <c r="Q2389">
        <v>145</v>
      </c>
      <c r="R2389">
        <v>492084</v>
      </c>
    </row>
    <row r="2390" spans="1:18" x14ac:dyDescent="0.3">
      <c r="A2390" t="s">
        <v>5036</v>
      </c>
      <c r="B2390" s="9">
        <v>45223</v>
      </c>
      <c r="C2390" t="s">
        <v>4693</v>
      </c>
      <c r="D2390" t="s">
        <v>4694</v>
      </c>
      <c r="E2390" t="s">
        <v>4706</v>
      </c>
      <c r="F2390" t="s">
        <v>1132</v>
      </c>
      <c r="G2390" t="s">
        <v>5037</v>
      </c>
      <c r="H2390" t="s">
        <v>45</v>
      </c>
      <c r="I2390" t="s">
        <v>46</v>
      </c>
      <c r="J2390">
        <v>11</v>
      </c>
      <c r="K2390">
        <v>40813</v>
      </c>
      <c r="L2390">
        <v>448943</v>
      </c>
      <c r="M2390" t="s">
        <v>27</v>
      </c>
      <c r="N2390" t="s">
        <v>47</v>
      </c>
      <c r="O2390">
        <v>5</v>
      </c>
      <c r="P2390" t="s">
        <v>35</v>
      </c>
      <c r="Q2390">
        <v>102</v>
      </c>
      <c r="R2390">
        <v>492084</v>
      </c>
    </row>
    <row r="2391" spans="1:18" x14ac:dyDescent="0.3">
      <c r="A2391" t="s">
        <v>5038</v>
      </c>
      <c r="B2391" s="9">
        <v>45244</v>
      </c>
      <c r="C2391" t="s">
        <v>4693</v>
      </c>
      <c r="D2391" t="s">
        <v>4694</v>
      </c>
      <c r="E2391" t="s">
        <v>49</v>
      </c>
      <c r="F2391" t="s">
        <v>470</v>
      </c>
      <c r="G2391" t="s">
        <v>27</v>
      </c>
      <c r="H2391" t="s">
        <v>24</v>
      </c>
      <c r="I2391" t="s">
        <v>174</v>
      </c>
      <c r="J2391">
        <v>19</v>
      </c>
      <c r="K2391">
        <v>62129</v>
      </c>
      <c r="L2391">
        <v>1180451</v>
      </c>
      <c r="M2391">
        <v>20</v>
      </c>
      <c r="N2391" t="s">
        <v>27</v>
      </c>
      <c r="O2391">
        <v>1</v>
      </c>
      <c r="P2391" t="s">
        <v>35</v>
      </c>
      <c r="Q2391">
        <v>158</v>
      </c>
      <c r="R2391">
        <v>1025913</v>
      </c>
    </row>
    <row r="2392" spans="1:18" x14ac:dyDescent="0.3">
      <c r="A2392" t="s">
        <v>5039</v>
      </c>
      <c r="B2392" s="9">
        <v>45060</v>
      </c>
      <c r="C2392" t="s">
        <v>4693</v>
      </c>
      <c r="D2392" t="s">
        <v>4694</v>
      </c>
      <c r="E2392" t="s">
        <v>4695</v>
      </c>
      <c r="F2392" t="s">
        <v>842</v>
      </c>
      <c r="G2392" t="s">
        <v>5040</v>
      </c>
      <c r="H2392" t="s">
        <v>40</v>
      </c>
      <c r="I2392" t="s">
        <v>171</v>
      </c>
      <c r="J2392">
        <v>16</v>
      </c>
      <c r="K2392">
        <v>15679</v>
      </c>
      <c r="L2392">
        <v>250864</v>
      </c>
      <c r="M2392">
        <v>5</v>
      </c>
      <c r="N2392" t="s">
        <v>27</v>
      </c>
      <c r="O2392">
        <v>3</v>
      </c>
      <c r="P2392" t="s">
        <v>35</v>
      </c>
      <c r="Q2392">
        <v>173</v>
      </c>
      <c r="R2392">
        <v>441559</v>
      </c>
    </row>
    <row r="2393" spans="1:18" x14ac:dyDescent="0.3">
      <c r="A2393" t="s">
        <v>5041</v>
      </c>
      <c r="B2393" s="9">
        <v>44961</v>
      </c>
      <c r="C2393" t="s">
        <v>4693</v>
      </c>
      <c r="D2393" t="s">
        <v>4694</v>
      </c>
      <c r="E2393" t="s">
        <v>4695</v>
      </c>
      <c r="F2393" t="s">
        <v>2223</v>
      </c>
      <c r="G2393" t="s">
        <v>27</v>
      </c>
      <c r="H2393" t="s">
        <v>40</v>
      </c>
      <c r="I2393" t="s">
        <v>51</v>
      </c>
      <c r="J2393">
        <v>11</v>
      </c>
      <c r="K2393">
        <v>2278</v>
      </c>
      <c r="L2393">
        <v>25058</v>
      </c>
      <c r="M2393">
        <v>15</v>
      </c>
      <c r="N2393" t="s">
        <v>27</v>
      </c>
      <c r="O2393">
        <v>3</v>
      </c>
      <c r="P2393" t="s">
        <v>28</v>
      </c>
      <c r="Q2393">
        <v>116</v>
      </c>
      <c r="R2393">
        <v>441559</v>
      </c>
    </row>
    <row r="2394" spans="1:18" x14ac:dyDescent="0.3">
      <c r="A2394" t="s">
        <v>5042</v>
      </c>
      <c r="B2394" s="9">
        <v>45234</v>
      </c>
      <c r="C2394" t="s">
        <v>4693</v>
      </c>
      <c r="D2394" t="s">
        <v>4694</v>
      </c>
      <c r="E2394" t="s">
        <v>4695</v>
      </c>
      <c r="F2394" t="s">
        <v>259</v>
      </c>
      <c r="G2394" t="s">
        <v>27</v>
      </c>
      <c r="H2394" t="s">
        <v>40</v>
      </c>
      <c r="I2394" t="s">
        <v>51</v>
      </c>
      <c r="J2394">
        <v>5</v>
      </c>
      <c r="K2394">
        <v>3473</v>
      </c>
      <c r="L2394">
        <v>17365</v>
      </c>
      <c r="M2394">
        <v>0</v>
      </c>
      <c r="N2394" t="s">
        <v>47</v>
      </c>
      <c r="O2394" t="s">
        <v>27</v>
      </c>
      <c r="P2394" t="s">
        <v>35</v>
      </c>
      <c r="Q2394">
        <v>113</v>
      </c>
      <c r="R2394">
        <v>441559</v>
      </c>
    </row>
    <row r="2395" spans="1:18" x14ac:dyDescent="0.3">
      <c r="A2395" t="s">
        <v>5043</v>
      </c>
      <c r="B2395" s="9">
        <v>45016</v>
      </c>
      <c r="C2395" t="s">
        <v>4693</v>
      </c>
      <c r="D2395" t="s">
        <v>4694</v>
      </c>
      <c r="E2395" t="s">
        <v>49</v>
      </c>
      <c r="F2395" t="s">
        <v>998</v>
      </c>
      <c r="G2395" t="s">
        <v>5044</v>
      </c>
      <c r="H2395" t="s">
        <v>24</v>
      </c>
      <c r="I2395" t="s">
        <v>92</v>
      </c>
      <c r="J2395">
        <v>7</v>
      </c>
      <c r="K2395">
        <v>19204</v>
      </c>
      <c r="L2395">
        <v>134428</v>
      </c>
      <c r="M2395">
        <v>0</v>
      </c>
      <c r="N2395" t="s">
        <v>26</v>
      </c>
      <c r="O2395">
        <v>1</v>
      </c>
      <c r="P2395" t="s">
        <v>35</v>
      </c>
      <c r="Q2395">
        <v>26</v>
      </c>
      <c r="R2395">
        <v>1025913</v>
      </c>
    </row>
    <row r="2396" spans="1:18" x14ac:dyDescent="0.3">
      <c r="A2396" t="s">
        <v>5045</v>
      </c>
      <c r="B2396" s="9">
        <v>45463</v>
      </c>
      <c r="C2396" t="s">
        <v>4693</v>
      </c>
      <c r="D2396" t="s">
        <v>4694</v>
      </c>
      <c r="E2396" t="s">
        <v>49</v>
      </c>
      <c r="F2396" t="s">
        <v>22</v>
      </c>
      <c r="G2396" t="s">
        <v>27</v>
      </c>
      <c r="H2396" t="s">
        <v>65</v>
      </c>
      <c r="I2396" t="s">
        <v>478</v>
      </c>
      <c r="J2396">
        <v>8</v>
      </c>
      <c r="K2396">
        <v>39063</v>
      </c>
      <c r="L2396">
        <v>312504</v>
      </c>
      <c r="M2396">
        <v>5</v>
      </c>
      <c r="N2396" t="s">
        <v>47</v>
      </c>
      <c r="O2396">
        <v>5</v>
      </c>
      <c r="P2396" t="s">
        <v>27</v>
      </c>
      <c r="Q2396">
        <v>146</v>
      </c>
      <c r="R2396">
        <v>786541</v>
      </c>
    </row>
    <row r="2397" spans="1:18" x14ac:dyDescent="0.3">
      <c r="A2397" t="s">
        <v>5046</v>
      </c>
      <c r="B2397" s="9">
        <v>45306</v>
      </c>
      <c r="C2397" t="s">
        <v>4693</v>
      </c>
      <c r="D2397" t="s">
        <v>4694</v>
      </c>
      <c r="E2397" t="s">
        <v>4695</v>
      </c>
      <c r="F2397" t="s">
        <v>1165</v>
      </c>
      <c r="G2397" t="s">
        <v>5047</v>
      </c>
      <c r="H2397" t="s">
        <v>45</v>
      </c>
      <c r="I2397" t="s">
        <v>98</v>
      </c>
      <c r="J2397">
        <v>5</v>
      </c>
      <c r="K2397">
        <v>17039</v>
      </c>
      <c r="L2397">
        <v>85195</v>
      </c>
      <c r="M2397">
        <v>20</v>
      </c>
      <c r="N2397" t="s">
        <v>27</v>
      </c>
      <c r="O2397">
        <v>4</v>
      </c>
      <c r="P2397" t="s">
        <v>28</v>
      </c>
      <c r="Q2397">
        <v>163</v>
      </c>
      <c r="R2397">
        <v>492084</v>
      </c>
    </row>
    <row r="2398" spans="1:18" x14ac:dyDescent="0.3">
      <c r="A2398" t="s">
        <v>5048</v>
      </c>
      <c r="B2398" s="9">
        <v>45503</v>
      </c>
      <c r="C2398" t="s">
        <v>4693</v>
      </c>
      <c r="D2398" t="s">
        <v>4694</v>
      </c>
      <c r="E2398" t="s">
        <v>4706</v>
      </c>
      <c r="F2398" t="s">
        <v>540</v>
      </c>
      <c r="G2398" t="s">
        <v>5049</v>
      </c>
      <c r="H2398" t="s">
        <v>40</v>
      </c>
      <c r="I2398" t="s">
        <v>171</v>
      </c>
      <c r="J2398">
        <v>11</v>
      </c>
      <c r="K2398">
        <v>6640</v>
      </c>
      <c r="L2398">
        <v>73040</v>
      </c>
      <c r="M2398" t="s">
        <v>27</v>
      </c>
      <c r="N2398" t="s">
        <v>47</v>
      </c>
      <c r="O2398">
        <v>3</v>
      </c>
      <c r="P2398" t="s">
        <v>35</v>
      </c>
      <c r="Q2398">
        <v>27</v>
      </c>
      <c r="R2398">
        <v>441559</v>
      </c>
    </row>
    <row r="2399" spans="1:18" x14ac:dyDescent="0.3">
      <c r="A2399" t="s">
        <v>5050</v>
      </c>
      <c r="B2399" s="9">
        <v>45439</v>
      </c>
      <c r="C2399" t="s">
        <v>4693</v>
      </c>
      <c r="D2399" t="s">
        <v>4694</v>
      </c>
      <c r="E2399" t="s">
        <v>49</v>
      </c>
      <c r="F2399" t="s">
        <v>1268</v>
      </c>
      <c r="G2399" t="s">
        <v>5051</v>
      </c>
      <c r="H2399" t="s">
        <v>24</v>
      </c>
      <c r="I2399" t="s">
        <v>61</v>
      </c>
      <c r="J2399">
        <v>17</v>
      </c>
      <c r="K2399">
        <v>280763</v>
      </c>
      <c r="L2399">
        <v>4772971</v>
      </c>
      <c r="M2399">
        <v>5</v>
      </c>
      <c r="N2399" t="s">
        <v>57</v>
      </c>
      <c r="O2399">
        <v>5</v>
      </c>
      <c r="P2399" t="s">
        <v>35</v>
      </c>
      <c r="Q2399">
        <v>37</v>
      </c>
      <c r="R2399">
        <v>1025913</v>
      </c>
    </row>
    <row r="2400" spans="1:18" x14ac:dyDescent="0.3">
      <c r="A2400" t="s">
        <v>5052</v>
      </c>
      <c r="B2400" s="9">
        <v>45461</v>
      </c>
      <c r="C2400" t="s">
        <v>4693</v>
      </c>
      <c r="D2400" t="s">
        <v>4694</v>
      </c>
      <c r="E2400" t="s">
        <v>4706</v>
      </c>
      <c r="F2400" t="s">
        <v>193</v>
      </c>
      <c r="G2400" t="s">
        <v>5053</v>
      </c>
      <c r="H2400" t="s">
        <v>32</v>
      </c>
      <c r="I2400" t="s">
        <v>33</v>
      </c>
      <c r="J2400">
        <v>7</v>
      </c>
      <c r="K2400">
        <v>8761</v>
      </c>
      <c r="L2400">
        <v>61327</v>
      </c>
      <c r="M2400" t="s">
        <v>27</v>
      </c>
      <c r="N2400" t="s">
        <v>34</v>
      </c>
      <c r="O2400" t="s">
        <v>27</v>
      </c>
      <c r="P2400" t="s">
        <v>28</v>
      </c>
      <c r="Q2400">
        <v>86</v>
      </c>
      <c r="R2400">
        <v>588661</v>
      </c>
    </row>
    <row r="2401" spans="1:18" x14ac:dyDescent="0.3">
      <c r="A2401" t="s">
        <v>5054</v>
      </c>
      <c r="B2401" s="9">
        <v>45622</v>
      </c>
      <c r="C2401" t="s">
        <v>4693</v>
      </c>
      <c r="D2401" t="s">
        <v>4694</v>
      </c>
      <c r="E2401" t="s">
        <v>4706</v>
      </c>
      <c r="F2401" t="s">
        <v>895</v>
      </c>
      <c r="G2401" t="s">
        <v>5055</v>
      </c>
      <c r="H2401" t="s">
        <v>45</v>
      </c>
      <c r="I2401" t="s">
        <v>211</v>
      </c>
      <c r="J2401">
        <v>4</v>
      </c>
      <c r="K2401">
        <v>44165</v>
      </c>
      <c r="L2401">
        <v>176660</v>
      </c>
      <c r="M2401">
        <v>0</v>
      </c>
      <c r="N2401" t="s">
        <v>57</v>
      </c>
      <c r="O2401">
        <v>2</v>
      </c>
      <c r="P2401" t="s">
        <v>35</v>
      </c>
      <c r="Q2401">
        <v>197</v>
      </c>
      <c r="R2401">
        <v>492084</v>
      </c>
    </row>
    <row r="2402" spans="1:18" x14ac:dyDescent="0.3">
      <c r="A2402" t="s">
        <v>5056</v>
      </c>
      <c r="B2402" s="9">
        <v>45546</v>
      </c>
      <c r="C2402" t="s">
        <v>4693</v>
      </c>
      <c r="D2402" t="s">
        <v>4694</v>
      </c>
      <c r="E2402" t="s">
        <v>4706</v>
      </c>
      <c r="F2402" t="s">
        <v>43</v>
      </c>
      <c r="G2402" t="s">
        <v>5057</v>
      </c>
      <c r="H2402" t="s">
        <v>24</v>
      </c>
      <c r="I2402" t="s">
        <v>61</v>
      </c>
      <c r="J2402">
        <v>20</v>
      </c>
      <c r="K2402">
        <v>49325</v>
      </c>
      <c r="L2402">
        <v>986500</v>
      </c>
      <c r="M2402" t="s">
        <v>27</v>
      </c>
      <c r="N2402" t="s">
        <v>34</v>
      </c>
      <c r="O2402">
        <v>2</v>
      </c>
      <c r="P2402" t="s">
        <v>35</v>
      </c>
      <c r="Q2402">
        <v>1</v>
      </c>
      <c r="R2402">
        <v>1025913</v>
      </c>
    </row>
    <row r="2403" spans="1:18" x14ac:dyDescent="0.3">
      <c r="A2403" t="s">
        <v>5058</v>
      </c>
      <c r="B2403" s="9">
        <v>45394</v>
      </c>
      <c r="C2403" t="s">
        <v>4693</v>
      </c>
      <c r="D2403" t="s">
        <v>4694</v>
      </c>
      <c r="E2403" t="s">
        <v>49</v>
      </c>
      <c r="F2403" t="s">
        <v>836</v>
      </c>
      <c r="G2403" t="s">
        <v>5059</v>
      </c>
      <c r="H2403" t="s">
        <v>45</v>
      </c>
      <c r="I2403" t="s">
        <v>130</v>
      </c>
      <c r="J2403">
        <v>20</v>
      </c>
      <c r="K2403">
        <v>28148</v>
      </c>
      <c r="L2403">
        <v>562960</v>
      </c>
      <c r="M2403">
        <v>20</v>
      </c>
      <c r="N2403" t="s">
        <v>27</v>
      </c>
      <c r="O2403">
        <v>3</v>
      </c>
      <c r="P2403" t="s">
        <v>35</v>
      </c>
      <c r="Q2403">
        <v>24</v>
      </c>
      <c r="R2403">
        <v>492084</v>
      </c>
    </row>
    <row r="2404" spans="1:18" x14ac:dyDescent="0.3">
      <c r="A2404" t="s">
        <v>5060</v>
      </c>
      <c r="B2404" s="9">
        <v>45012</v>
      </c>
      <c r="C2404" t="s">
        <v>4693</v>
      </c>
      <c r="D2404" t="s">
        <v>4694</v>
      </c>
      <c r="E2404" t="s">
        <v>4695</v>
      </c>
      <c r="F2404" t="s">
        <v>2872</v>
      </c>
      <c r="G2404" t="s">
        <v>5061</v>
      </c>
      <c r="H2404" t="s">
        <v>45</v>
      </c>
      <c r="I2404" t="s">
        <v>130</v>
      </c>
      <c r="J2404">
        <v>15</v>
      </c>
      <c r="K2404">
        <v>25735</v>
      </c>
      <c r="L2404">
        <v>386025</v>
      </c>
      <c r="M2404">
        <v>0</v>
      </c>
      <c r="N2404" t="s">
        <v>57</v>
      </c>
      <c r="O2404" t="s">
        <v>27</v>
      </c>
      <c r="P2404" t="s">
        <v>28</v>
      </c>
      <c r="Q2404">
        <v>200</v>
      </c>
      <c r="R2404">
        <v>492084</v>
      </c>
    </row>
    <row r="2405" spans="1:18" x14ac:dyDescent="0.3">
      <c r="A2405" t="s">
        <v>5062</v>
      </c>
      <c r="B2405" s="9">
        <v>45051</v>
      </c>
      <c r="C2405" t="s">
        <v>4693</v>
      </c>
      <c r="D2405" t="s">
        <v>4694</v>
      </c>
      <c r="E2405" t="s">
        <v>4695</v>
      </c>
      <c r="F2405" t="s">
        <v>1441</v>
      </c>
      <c r="G2405" t="s">
        <v>5063</v>
      </c>
      <c r="H2405" t="s">
        <v>32</v>
      </c>
      <c r="I2405" t="s">
        <v>33</v>
      </c>
      <c r="J2405">
        <v>13</v>
      </c>
      <c r="K2405">
        <v>10590</v>
      </c>
      <c r="L2405">
        <v>137670</v>
      </c>
      <c r="M2405" t="s">
        <v>27</v>
      </c>
      <c r="N2405" t="s">
        <v>57</v>
      </c>
      <c r="O2405" t="s">
        <v>27</v>
      </c>
      <c r="P2405" t="s">
        <v>28</v>
      </c>
      <c r="Q2405">
        <v>188</v>
      </c>
      <c r="R2405">
        <v>588661</v>
      </c>
    </row>
    <row r="2406" spans="1:18" x14ac:dyDescent="0.3">
      <c r="A2406" t="s">
        <v>5064</v>
      </c>
      <c r="B2406" s="9">
        <v>45636</v>
      </c>
      <c r="C2406" t="s">
        <v>4693</v>
      </c>
      <c r="D2406" t="s">
        <v>4694</v>
      </c>
      <c r="E2406" t="s">
        <v>4695</v>
      </c>
      <c r="F2406" t="s">
        <v>1728</v>
      </c>
      <c r="G2406" t="s">
        <v>27</v>
      </c>
      <c r="H2406" t="s">
        <v>45</v>
      </c>
      <c r="I2406" t="s">
        <v>130</v>
      </c>
      <c r="J2406">
        <v>16</v>
      </c>
      <c r="K2406">
        <v>40038</v>
      </c>
      <c r="L2406">
        <v>640608</v>
      </c>
      <c r="M2406">
        <v>15</v>
      </c>
      <c r="N2406" t="s">
        <v>57</v>
      </c>
      <c r="O2406">
        <v>1</v>
      </c>
      <c r="P2406" t="s">
        <v>35</v>
      </c>
      <c r="Q2406">
        <v>86</v>
      </c>
      <c r="R2406">
        <v>492084</v>
      </c>
    </row>
    <row r="2407" spans="1:18" x14ac:dyDescent="0.3">
      <c r="A2407" t="s">
        <v>5065</v>
      </c>
      <c r="B2407" s="9">
        <v>45004</v>
      </c>
      <c r="C2407" t="s">
        <v>4693</v>
      </c>
      <c r="D2407" t="s">
        <v>4694</v>
      </c>
      <c r="E2407" t="s">
        <v>4706</v>
      </c>
      <c r="F2407" t="s">
        <v>904</v>
      </c>
      <c r="G2407" t="s">
        <v>5066</v>
      </c>
      <c r="H2407" t="s">
        <v>24</v>
      </c>
      <c r="I2407" t="s">
        <v>161</v>
      </c>
      <c r="J2407">
        <v>18</v>
      </c>
      <c r="K2407">
        <v>60003</v>
      </c>
      <c r="L2407">
        <v>1080054</v>
      </c>
      <c r="M2407">
        <v>10</v>
      </c>
      <c r="N2407" t="s">
        <v>26</v>
      </c>
      <c r="O2407">
        <v>5</v>
      </c>
      <c r="P2407" t="s">
        <v>35</v>
      </c>
      <c r="Q2407">
        <v>134</v>
      </c>
      <c r="R2407">
        <v>1025913</v>
      </c>
    </row>
    <row r="2408" spans="1:18" x14ac:dyDescent="0.3">
      <c r="A2408" t="s">
        <v>5067</v>
      </c>
      <c r="B2408" s="9">
        <v>44984</v>
      </c>
      <c r="C2408" t="s">
        <v>4693</v>
      </c>
      <c r="D2408" t="s">
        <v>4694</v>
      </c>
      <c r="E2408" t="s">
        <v>4695</v>
      </c>
      <c r="F2408" t="s">
        <v>1454</v>
      </c>
      <c r="G2408" t="s">
        <v>5068</v>
      </c>
      <c r="H2408" t="s">
        <v>65</v>
      </c>
      <c r="I2408" t="s">
        <v>289</v>
      </c>
      <c r="J2408">
        <v>12</v>
      </c>
      <c r="K2408">
        <v>31070</v>
      </c>
      <c r="L2408">
        <v>372840</v>
      </c>
      <c r="M2408">
        <v>5</v>
      </c>
      <c r="N2408" t="s">
        <v>34</v>
      </c>
      <c r="O2408">
        <v>2</v>
      </c>
      <c r="P2408" t="s">
        <v>35</v>
      </c>
      <c r="Q2408">
        <v>18</v>
      </c>
      <c r="R2408">
        <v>786541</v>
      </c>
    </row>
    <row r="2409" spans="1:18" x14ac:dyDescent="0.3">
      <c r="A2409" t="s">
        <v>5069</v>
      </c>
      <c r="B2409" s="9">
        <v>45597</v>
      </c>
      <c r="C2409" t="s">
        <v>4693</v>
      </c>
      <c r="D2409" t="s">
        <v>4694</v>
      </c>
      <c r="E2409" t="s">
        <v>4706</v>
      </c>
      <c r="F2409" t="s">
        <v>2038</v>
      </c>
      <c r="G2409" t="s">
        <v>5070</v>
      </c>
      <c r="H2409" t="s">
        <v>32</v>
      </c>
      <c r="I2409" t="s">
        <v>113</v>
      </c>
      <c r="J2409">
        <v>11</v>
      </c>
      <c r="K2409">
        <v>19626</v>
      </c>
      <c r="L2409">
        <v>215886</v>
      </c>
      <c r="M2409">
        <v>20</v>
      </c>
      <c r="N2409" t="s">
        <v>47</v>
      </c>
      <c r="O2409">
        <v>3</v>
      </c>
      <c r="P2409" t="s">
        <v>28</v>
      </c>
      <c r="Q2409">
        <v>162</v>
      </c>
      <c r="R2409">
        <v>588661</v>
      </c>
    </row>
    <row r="2410" spans="1:18" x14ac:dyDescent="0.3">
      <c r="A2410" t="s">
        <v>5071</v>
      </c>
      <c r="B2410" s="9">
        <v>45417</v>
      </c>
      <c r="C2410" t="s">
        <v>4693</v>
      </c>
      <c r="D2410" t="s">
        <v>4694</v>
      </c>
      <c r="E2410" t="s">
        <v>4695</v>
      </c>
      <c r="F2410" t="s">
        <v>3381</v>
      </c>
      <c r="G2410" t="s">
        <v>5072</v>
      </c>
      <c r="H2410" t="s">
        <v>24</v>
      </c>
      <c r="I2410" t="s">
        <v>174</v>
      </c>
      <c r="J2410">
        <v>4</v>
      </c>
      <c r="K2410">
        <v>170281</v>
      </c>
      <c r="L2410">
        <v>681124</v>
      </c>
      <c r="M2410">
        <v>0</v>
      </c>
      <c r="N2410" t="s">
        <v>26</v>
      </c>
      <c r="O2410">
        <v>2</v>
      </c>
      <c r="P2410" t="s">
        <v>35</v>
      </c>
      <c r="Q2410">
        <v>137</v>
      </c>
      <c r="R2410">
        <v>1025913</v>
      </c>
    </row>
    <row r="2411" spans="1:18" x14ac:dyDescent="0.3">
      <c r="A2411" t="s">
        <v>5073</v>
      </c>
      <c r="B2411" s="9">
        <v>45466</v>
      </c>
      <c r="C2411" t="s">
        <v>4693</v>
      </c>
      <c r="D2411" t="s">
        <v>4694</v>
      </c>
      <c r="E2411" t="s">
        <v>4695</v>
      </c>
      <c r="F2411" t="s">
        <v>792</v>
      </c>
      <c r="G2411" t="s">
        <v>27</v>
      </c>
      <c r="H2411" t="s">
        <v>32</v>
      </c>
      <c r="I2411" t="s">
        <v>237</v>
      </c>
      <c r="J2411">
        <v>7</v>
      </c>
      <c r="K2411">
        <v>24215</v>
      </c>
      <c r="L2411">
        <v>169505</v>
      </c>
      <c r="M2411">
        <v>20</v>
      </c>
      <c r="N2411" t="s">
        <v>57</v>
      </c>
      <c r="O2411">
        <v>3</v>
      </c>
      <c r="P2411" t="s">
        <v>35</v>
      </c>
      <c r="Q2411">
        <v>132</v>
      </c>
      <c r="R2411">
        <v>588661</v>
      </c>
    </row>
    <row r="2412" spans="1:18" x14ac:dyDescent="0.3">
      <c r="A2412" t="s">
        <v>5074</v>
      </c>
      <c r="B2412" s="9">
        <v>45628</v>
      </c>
      <c r="C2412" t="s">
        <v>4693</v>
      </c>
      <c r="D2412" t="s">
        <v>4694</v>
      </c>
      <c r="E2412" t="s">
        <v>4706</v>
      </c>
      <c r="F2412" t="s">
        <v>119</v>
      </c>
      <c r="G2412" t="s">
        <v>5075</v>
      </c>
      <c r="H2412" t="s">
        <v>45</v>
      </c>
      <c r="I2412" t="s">
        <v>98</v>
      </c>
      <c r="J2412">
        <v>18</v>
      </c>
      <c r="K2412">
        <v>17795</v>
      </c>
      <c r="L2412">
        <v>320310</v>
      </c>
      <c r="M2412">
        <v>10</v>
      </c>
      <c r="N2412" t="s">
        <v>34</v>
      </c>
      <c r="O2412">
        <v>7</v>
      </c>
      <c r="P2412" t="s">
        <v>35</v>
      </c>
      <c r="Q2412">
        <v>29</v>
      </c>
      <c r="R2412">
        <v>492084</v>
      </c>
    </row>
    <row r="2413" spans="1:18" x14ac:dyDescent="0.3">
      <c r="A2413" t="s">
        <v>5076</v>
      </c>
      <c r="B2413" s="9">
        <v>45581</v>
      </c>
      <c r="C2413" t="s">
        <v>4693</v>
      </c>
      <c r="D2413" t="s">
        <v>4694</v>
      </c>
      <c r="E2413" t="s">
        <v>49</v>
      </c>
      <c r="F2413" t="s">
        <v>359</v>
      </c>
      <c r="G2413" t="s">
        <v>27</v>
      </c>
      <c r="H2413" t="s">
        <v>32</v>
      </c>
      <c r="I2413" t="s">
        <v>237</v>
      </c>
      <c r="J2413">
        <v>20</v>
      </c>
      <c r="K2413">
        <v>16622</v>
      </c>
      <c r="L2413">
        <v>332440</v>
      </c>
      <c r="M2413" t="s">
        <v>27</v>
      </c>
      <c r="N2413" t="s">
        <v>57</v>
      </c>
      <c r="O2413">
        <v>1</v>
      </c>
      <c r="P2413" t="s">
        <v>27</v>
      </c>
      <c r="Q2413">
        <v>179</v>
      </c>
      <c r="R2413">
        <v>588661</v>
      </c>
    </row>
    <row r="2414" spans="1:18" x14ac:dyDescent="0.3">
      <c r="A2414" t="s">
        <v>5077</v>
      </c>
      <c r="B2414" s="9">
        <v>45358</v>
      </c>
      <c r="C2414" t="s">
        <v>4693</v>
      </c>
      <c r="D2414" t="s">
        <v>4694</v>
      </c>
      <c r="E2414" t="s">
        <v>4695</v>
      </c>
      <c r="F2414" t="s">
        <v>833</v>
      </c>
      <c r="G2414" t="s">
        <v>5078</v>
      </c>
      <c r="H2414" t="s">
        <v>40</v>
      </c>
      <c r="I2414" t="s">
        <v>51</v>
      </c>
      <c r="J2414">
        <v>7</v>
      </c>
      <c r="K2414">
        <v>12471</v>
      </c>
      <c r="L2414">
        <v>87297</v>
      </c>
      <c r="M2414">
        <v>5</v>
      </c>
      <c r="N2414" t="s">
        <v>26</v>
      </c>
      <c r="O2414">
        <v>5</v>
      </c>
      <c r="P2414" t="s">
        <v>35</v>
      </c>
      <c r="Q2414">
        <v>24</v>
      </c>
      <c r="R2414">
        <v>441559</v>
      </c>
    </row>
    <row r="2415" spans="1:18" x14ac:dyDescent="0.3">
      <c r="A2415" t="s">
        <v>5079</v>
      </c>
      <c r="B2415" s="9">
        <v>45596</v>
      </c>
      <c r="C2415" t="s">
        <v>4693</v>
      </c>
      <c r="D2415" t="s">
        <v>4694</v>
      </c>
      <c r="E2415" t="s">
        <v>4695</v>
      </c>
      <c r="F2415" t="s">
        <v>1028</v>
      </c>
      <c r="G2415" t="s">
        <v>27</v>
      </c>
      <c r="H2415" t="s">
        <v>45</v>
      </c>
      <c r="I2415" t="s">
        <v>211</v>
      </c>
      <c r="J2415">
        <v>12</v>
      </c>
      <c r="K2415">
        <v>8759</v>
      </c>
      <c r="L2415">
        <v>105108</v>
      </c>
      <c r="M2415">
        <v>0</v>
      </c>
      <c r="N2415" t="s">
        <v>57</v>
      </c>
      <c r="O2415" t="s">
        <v>27</v>
      </c>
      <c r="P2415" t="s">
        <v>35</v>
      </c>
      <c r="Q2415">
        <v>30</v>
      </c>
      <c r="R2415">
        <v>492084</v>
      </c>
    </row>
    <row r="2416" spans="1:18" x14ac:dyDescent="0.3">
      <c r="A2416" t="s">
        <v>5080</v>
      </c>
      <c r="B2416" s="9">
        <v>45180</v>
      </c>
      <c r="C2416" t="s">
        <v>4693</v>
      </c>
      <c r="D2416" t="s">
        <v>4694</v>
      </c>
      <c r="E2416" t="s">
        <v>4706</v>
      </c>
      <c r="F2416" t="s">
        <v>937</v>
      </c>
      <c r="G2416" t="s">
        <v>5081</v>
      </c>
      <c r="H2416" t="s">
        <v>65</v>
      </c>
      <c r="I2416" t="s">
        <v>102</v>
      </c>
      <c r="J2416">
        <v>17</v>
      </c>
      <c r="K2416">
        <v>71095</v>
      </c>
      <c r="L2416">
        <v>1208615</v>
      </c>
      <c r="M2416">
        <v>0</v>
      </c>
      <c r="N2416" t="s">
        <v>26</v>
      </c>
      <c r="O2416">
        <v>3</v>
      </c>
      <c r="P2416" t="s">
        <v>35</v>
      </c>
      <c r="Q2416">
        <v>136</v>
      </c>
      <c r="R2416">
        <v>786541</v>
      </c>
    </row>
    <row r="2417" spans="1:18" x14ac:dyDescent="0.3">
      <c r="A2417" t="s">
        <v>5082</v>
      </c>
      <c r="B2417" s="9">
        <v>45211</v>
      </c>
      <c r="C2417" t="s">
        <v>4693</v>
      </c>
      <c r="D2417" t="s">
        <v>4694</v>
      </c>
      <c r="E2417" t="s">
        <v>49</v>
      </c>
      <c r="F2417" t="s">
        <v>684</v>
      </c>
      <c r="G2417" t="s">
        <v>5083</v>
      </c>
      <c r="H2417" t="s">
        <v>45</v>
      </c>
      <c r="I2417" t="s">
        <v>46</v>
      </c>
      <c r="J2417">
        <v>7</v>
      </c>
      <c r="K2417">
        <v>3535</v>
      </c>
      <c r="L2417">
        <v>24745</v>
      </c>
      <c r="M2417">
        <v>5</v>
      </c>
      <c r="N2417" t="s">
        <v>47</v>
      </c>
      <c r="O2417">
        <v>2</v>
      </c>
      <c r="P2417" t="s">
        <v>35</v>
      </c>
      <c r="Q2417">
        <v>53</v>
      </c>
      <c r="R2417">
        <v>492084</v>
      </c>
    </row>
    <row r="2418" spans="1:18" x14ac:dyDescent="0.3">
      <c r="A2418" t="s">
        <v>5084</v>
      </c>
      <c r="B2418" s="9">
        <v>45604</v>
      </c>
      <c r="C2418" t="s">
        <v>4693</v>
      </c>
      <c r="D2418" t="s">
        <v>4694</v>
      </c>
      <c r="E2418" t="s">
        <v>4695</v>
      </c>
      <c r="F2418" t="s">
        <v>871</v>
      </c>
      <c r="G2418" t="s">
        <v>27</v>
      </c>
      <c r="H2418" t="s">
        <v>32</v>
      </c>
      <c r="I2418" t="s">
        <v>33</v>
      </c>
      <c r="J2418">
        <v>2</v>
      </c>
      <c r="K2418">
        <v>10943</v>
      </c>
      <c r="L2418">
        <v>21886</v>
      </c>
      <c r="M2418">
        <v>5</v>
      </c>
      <c r="N2418" t="s">
        <v>57</v>
      </c>
      <c r="O2418">
        <v>4</v>
      </c>
      <c r="P2418" t="s">
        <v>28</v>
      </c>
      <c r="Q2418">
        <v>194</v>
      </c>
      <c r="R2418">
        <v>588661</v>
      </c>
    </row>
    <row r="2419" spans="1:18" x14ac:dyDescent="0.3">
      <c r="A2419" t="s">
        <v>5085</v>
      </c>
      <c r="B2419" s="9">
        <v>44962</v>
      </c>
      <c r="C2419" t="s">
        <v>4693</v>
      </c>
      <c r="D2419" t="s">
        <v>4694</v>
      </c>
      <c r="E2419" t="s">
        <v>49</v>
      </c>
      <c r="F2419" t="s">
        <v>2761</v>
      </c>
      <c r="G2419" t="s">
        <v>5086</v>
      </c>
      <c r="H2419" t="s">
        <v>24</v>
      </c>
      <c r="I2419" t="s">
        <v>92</v>
      </c>
      <c r="J2419">
        <v>17</v>
      </c>
      <c r="K2419">
        <v>262532</v>
      </c>
      <c r="L2419">
        <v>4463044</v>
      </c>
      <c r="M2419" t="s">
        <v>27</v>
      </c>
      <c r="N2419" t="s">
        <v>34</v>
      </c>
      <c r="O2419">
        <v>2</v>
      </c>
      <c r="P2419" t="s">
        <v>35</v>
      </c>
      <c r="Q2419">
        <v>58</v>
      </c>
      <c r="R2419">
        <v>1025913</v>
      </c>
    </row>
    <row r="2420" spans="1:18" x14ac:dyDescent="0.3">
      <c r="A2420" t="s">
        <v>5087</v>
      </c>
      <c r="B2420" s="9">
        <v>45469</v>
      </c>
      <c r="C2420" t="s">
        <v>4693</v>
      </c>
      <c r="D2420" t="s">
        <v>4694</v>
      </c>
      <c r="E2420" t="s">
        <v>49</v>
      </c>
      <c r="F2420" t="s">
        <v>826</v>
      </c>
      <c r="G2420" t="s">
        <v>5088</v>
      </c>
      <c r="H2420" t="s">
        <v>65</v>
      </c>
      <c r="I2420" t="s">
        <v>102</v>
      </c>
      <c r="J2420">
        <v>10</v>
      </c>
      <c r="K2420">
        <v>108722</v>
      </c>
      <c r="L2420">
        <v>1087220</v>
      </c>
      <c r="M2420">
        <v>0</v>
      </c>
      <c r="N2420" t="s">
        <v>27</v>
      </c>
      <c r="O2420">
        <v>2</v>
      </c>
      <c r="P2420" t="s">
        <v>35</v>
      </c>
      <c r="Q2420">
        <v>158</v>
      </c>
      <c r="R2420">
        <v>786541</v>
      </c>
    </row>
    <row r="2421" spans="1:18" x14ac:dyDescent="0.3">
      <c r="A2421" t="s">
        <v>5089</v>
      </c>
      <c r="B2421" s="9">
        <v>44995</v>
      </c>
      <c r="C2421" t="s">
        <v>4693</v>
      </c>
      <c r="D2421" t="s">
        <v>4694</v>
      </c>
      <c r="E2421" t="s">
        <v>4695</v>
      </c>
      <c r="F2421" t="s">
        <v>576</v>
      </c>
      <c r="G2421" t="s">
        <v>5090</v>
      </c>
      <c r="H2421" t="s">
        <v>65</v>
      </c>
      <c r="I2421" t="s">
        <v>289</v>
      </c>
      <c r="J2421">
        <v>20</v>
      </c>
      <c r="K2421">
        <v>164568</v>
      </c>
      <c r="L2421">
        <v>3291360</v>
      </c>
      <c r="M2421">
        <v>15</v>
      </c>
      <c r="N2421" t="s">
        <v>27</v>
      </c>
      <c r="O2421" t="s">
        <v>27</v>
      </c>
      <c r="P2421" t="s">
        <v>35</v>
      </c>
      <c r="Q2421">
        <v>196</v>
      </c>
      <c r="R2421">
        <v>786541</v>
      </c>
    </row>
    <row r="2422" spans="1:18" x14ac:dyDescent="0.3">
      <c r="A2422" t="s">
        <v>5091</v>
      </c>
      <c r="B2422" s="9">
        <v>45430</v>
      </c>
      <c r="C2422" t="s">
        <v>4693</v>
      </c>
      <c r="D2422" t="s">
        <v>4694</v>
      </c>
      <c r="E2422" t="s">
        <v>4695</v>
      </c>
      <c r="F2422" t="s">
        <v>1101</v>
      </c>
      <c r="G2422" t="s">
        <v>27</v>
      </c>
      <c r="H2422" t="s">
        <v>65</v>
      </c>
      <c r="I2422" t="s">
        <v>289</v>
      </c>
      <c r="J2422">
        <v>4</v>
      </c>
      <c r="K2422">
        <v>75543</v>
      </c>
      <c r="L2422">
        <v>302172</v>
      </c>
      <c r="M2422">
        <v>20</v>
      </c>
      <c r="N2422" t="s">
        <v>26</v>
      </c>
      <c r="O2422">
        <v>4</v>
      </c>
      <c r="P2422" t="s">
        <v>35</v>
      </c>
      <c r="Q2422">
        <v>168</v>
      </c>
      <c r="R2422">
        <v>786541</v>
      </c>
    </row>
    <row r="2423" spans="1:18" x14ac:dyDescent="0.3">
      <c r="A2423" t="s">
        <v>5092</v>
      </c>
      <c r="B2423" s="9">
        <v>45168</v>
      </c>
      <c r="C2423" t="s">
        <v>4693</v>
      </c>
      <c r="D2423" t="s">
        <v>4694</v>
      </c>
      <c r="E2423" t="s">
        <v>4695</v>
      </c>
      <c r="F2423" t="s">
        <v>2887</v>
      </c>
      <c r="G2423" t="s">
        <v>5093</v>
      </c>
      <c r="H2423" t="s">
        <v>24</v>
      </c>
      <c r="I2423" t="s">
        <v>56</v>
      </c>
      <c r="J2423">
        <v>5</v>
      </c>
      <c r="K2423">
        <v>198098</v>
      </c>
      <c r="L2423">
        <v>990490</v>
      </c>
      <c r="M2423">
        <v>0</v>
      </c>
      <c r="N2423" t="s">
        <v>57</v>
      </c>
      <c r="O2423">
        <v>1</v>
      </c>
      <c r="P2423" t="s">
        <v>28</v>
      </c>
      <c r="Q2423">
        <v>16</v>
      </c>
      <c r="R2423">
        <v>1025913</v>
      </c>
    </row>
    <row r="2424" spans="1:18" x14ac:dyDescent="0.3">
      <c r="A2424" t="s">
        <v>5094</v>
      </c>
      <c r="B2424" s="9">
        <v>45468</v>
      </c>
      <c r="C2424" t="s">
        <v>4693</v>
      </c>
      <c r="D2424" t="s">
        <v>4694</v>
      </c>
      <c r="E2424" t="s">
        <v>4706</v>
      </c>
      <c r="F2424" t="s">
        <v>833</v>
      </c>
      <c r="G2424" t="s">
        <v>5095</v>
      </c>
      <c r="H2424" t="s">
        <v>45</v>
      </c>
      <c r="I2424" t="s">
        <v>130</v>
      </c>
      <c r="J2424">
        <v>13</v>
      </c>
      <c r="K2424">
        <v>3788</v>
      </c>
      <c r="L2424">
        <v>49244</v>
      </c>
      <c r="M2424">
        <v>0</v>
      </c>
      <c r="N2424" t="s">
        <v>57</v>
      </c>
      <c r="O2424">
        <v>2</v>
      </c>
      <c r="P2424" t="s">
        <v>27</v>
      </c>
      <c r="Q2424">
        <v>145</v>
      </c>
      <c r="R2424">
        <v>492084</v>
      </c>
    </row>
    <row r="2425" spans="1:18" x14ac:dyDescent="0.3">
      <c r="A2425" t="s">
        <v>5096</v>
      </c>
      <c r="B2425" s="9">
        <v>45213</v>
      </c>
      <c r="C2425" t="s">
        <v>4693</v>
      </c>
      <c r="D2425" t="s">
        <v>4694</v>
      </c>
      <c r="E2425" t="s">
        <v>4706</v>
      </c>
      <c r="F2425" t="s">
        <v>5097</v>
      </c>
      <c r="G2425" t="s">
        <v>5098</v>
      </c>
      <c r="H2425" t="s">
        <v>65</v>
      </c>
      <c r="I2425" t="s">
        <v>102</v>
      </c>
      <c r="J2425">
        <v>12</v>
      </c>
      <c r="K2425">
        <v>27018</v>
      </c>
      <c r="L2425">
        <v>324216</v>
      </c>
      <c r="M2425">
        <v>0</v>
      </c>
      <c r="N2425" t="s">
        <v>27</v>
      </c>
      <c r="O2425">
        <v>5</v>
      </c>
      <c r="P2425" t="s">
        <v>35</v>
      </c>
      <c r="Q2425">
        <v>70</v>
      </c>
      <c r="R2425">
        <v>786541</v>
      </c>
    </row>
    <row r="2426" spans="1:18" x14ac:dyDescent="0.3">
      <c r="A2426" t="s">
        <v>5099</v>
      </c>
      <c r="B2426" s="9">
        <v>44950</v>
      </c>
      <c r="C2426" t="s">
        <v>4693</v>
      </c>
      <c r="D2426" t="s">
        <v>4694</v>
      </c>
      <c r="E2426" t="s">
        <v>4706</v>
      </c>
      <c r="F2426" t="s">
        <v>262</v>
      </c>
      <c r="G2426" t="s">
        <v>5100</v>
      </c>
      <c r="H2426" t="s">
        <v>45</v>
      </c>
      <c r="I2426" t="s">
        <v>130</v>
      </c>
      <c r="J2426">
        <v>6</v>
      </c>
      <c r="K2426">
        <v>41032</v>
      </c>
      <c r="L2426">
        <v>246192</v>
      </c>
      <c r="M2426">
        <v>0</v>
      </c>
      <c r="N2426" t="s">
        <v>57</v>
      </c>
      <c r="O2426">
        <v>5</v>
      </c>
      <c r="P2426" t="s">
        <v>35</v>
      </c>
      <c r="Q2426">
        <v>85</v>
      </c>
      <c r="R2426">
        <v>492084</v>
      </c>
    </row>
    <row r="2427" spans="1:18" x14ac:dyDescent="0.3">
      <c r="A2427" t="s">
        <v>5101</v>
      </c>
      <c r="B2427" s="9">
        <v>45591</v>
      </c>
      <c r="C2427" t="s">
        <v>4693</v>
      </c>
      <c r="D2427" t="s">
        <v>4694</v>
      </c>
      <c r="E2427" t="s">
        <v>49</v>
      </c>
      <c r="F2427" t="s">
        <v>4853</v>
      </c>
      <c r="G2427" t="s">
        <v>5102</v>
      </c>
      <c r="H2427" t="s">
        <v>45</v>
      </c>
      <c r="I2427" t="s">
        <v>74</v>
      </c>
      <c r="J2427">
        <v>5</v>
      </c>
      <c r="K2427">
        <v>16537</v>
      </c>
      <c r="L2427">
        <v>82685</v>
      </c>
      <c r="M2427">
        <v>0</v>
      </c>
      <c r="N2427" t="s">
        <v>26</v>
      </c>
      <c r="O2427">
        <v>4</v>
      </c>
      <c r="P2427" t="s">
        <v>35</v>
      </c>
      <c r="Q2427">
        <v>73</v>
      </c>
      <c r="R2427">
        <v>492084</v>
      </c>
    </row>
    <row r="2428" spans="1:18" x14ac:dyDescent="0.3">
      <c r="A2428" t="s">
        <v>5103</v>
      </c>
      <c r="B2428" s="9">
        <v>45288</v>
      </c>
      <c r="C2428" t="s">
        <v>4693</v>
      </c>
      <c r="D2428" t="s">
        <v>4694</v>
      </c>
      <c r="E2428" t="s">
        <v>4706</v>
      </c>
      <c r="F2428" t="s">
        <v>1992</v>
      </c>
      <c r="G2428" t="s">
        <v>5104</v>
      </c>
      <c r="H2428" t="s">
        <v>40</v>
      </c>
      <c r="I2428" t="s">
        <v>41</v>
      </c>
      <c r="J2428">
        <v>2</v>
      </c>
      <c r="K2428">
        <v>7018</v>
      </c>
      <c r="L2428">
        <v>14036</v>
      </c>
      <c r="M2428">
        <v>20</v>
      </c>
      <c r="N2428" t="s">
        <v>57</v>
      </c>
      <c r="O2428">
        <v>1</v>
      </c>
      <c r="P2428" t="s">
        <v>35</v>
      </c>
      <c r="Q2428">
        <v>132</v>
      </c>
      <c r="R2428">
        <v>441559</v>
      </c>
    </row>
    <row r="2429" spans="1:18" x14ac:dyDescent="0.3">
      <c r="A2429" t="s">
        <v>5105</v>
      </c>
      <c r="B2429" s="9">
        <v>45527</v>
      </c>
      <c r="C2429" t="s">
        <v>4693</v>
      </c>
      <c r="D2429" t="s">
        <v>4694</v>
      </c>
      <c r="E2429" t="s">
        <v>4706</v>
      </c>
      <c r="F2429" t="s">
        <v>393</v>
      </c>
      <c r="G2429" t="s">
        <v>5106</v>
      </c>
      <c r="H2429" t="s">
        <v>24</v>
      </c>
      <c r="I2429" t="s">
        <v>92</v>
      </c>
      <c r="J2429">
        <v>7</v>
      </c>
      <c r="K2429">
        <v>178630</v>
      </c>
      <c r="L2429">
        <v>1250410</v>
      </c>
      <c r="M2429">
        <v>0</v>
      </c>
      <c r="N2429" t="s">
        <v>26</v>
      </c>
      <c r="O2429">
        <v>5</v>
      </c>
      <c r="P2429" t="s">
        <v>35</v>
      </c>
      <c r="Q2429">
        <v>76</v>
      </c>
      <c r="R2429">
        <v>1025913</v>
      </c>
    </row>
    <row r="2430" spans="1:18" x14ac:dyDescent="0.3">
      <c r="A2430" t="s">
        <v>5107</v>
      </c>
      <c r="B2430" s="9">
        <v>45382</v>
      </c>
      <c r="C2430" t="s">
        <v>4693</v>
      </c>
      <c r="D2430" t="s">
        <v>4694</v>
      </c>
      <c r="E2430" t="s">
        <v>4695</v>
      </c>
      <c r="F2430" t="s">
        <v>3109</v>
      </c>
      <c r="G2430" t="s">
        <v>5108</v>
      </c>
      <c r="H2430" t="s">
        <v>65</v>
      </c>
      <c r="I2430" t="s">
        <v>289</v>
      </c>
      <c r="J2430">
        <v>19</v>
      </c>
      <c r="K2430">
        <v>49804</v>
      </c>
      <c r="L2430">
        <v>946276</v>
      </c>
      <c r="M2430">
        <v>0</v>
      </c>
      <c r="N2430" t="s">
        <v>57</v>
      </c>
      <c r="O2430">
        <v>3</v>
      </c>
      <c r="P2430" t="s">
        <v>35</v>
      </c>
      <c r="Q2430">
        <v>43</v>
      </c>
      <c r="R2430">
        <v>786541</v>
      </c>
    </row>
    <row r="2431" spans="1:18" x14ac:dyDescent="0.3">
      <c r="A2431" t="s">
        <v>5109</v>
      </c>
      <c r="B2431" s="9">
        <v>45356</v>
      </c>
      <c r="C2431" t="s">
        <v>4693</v>
      </c>
      <c r="D2431" t="s">
        <v>4694</v>
      </c>
      <c r="E2431" t="s">
        <v>49</v>
      </c>
      <c r="F2431" t="s">
        <v>691</v>
      </c>
      <c r="G2431" t="s">
        <v>5110</v>
      </c>
      <c r="H2431" t="s">
        <v>45</v>
      </c>
      <c r="I2431" t="s">
        <v>181</v>
      </c>
      <c r="J2431">
        <v>16</v>
      </c>
      <c r="K2431">
        <v>8000</v>
      </c>
      <c r="L2431">
        <v>128000</v>
      </c>
      <c r="M2431">
        <v>0</v>
      </c>
      <c r="N2431" t="s">
        <v>57</v>
      </c>
      <c r="O2431">
        <v>1</v>
      </c>
      <c r="P2431" t="s">
        <v>35</v>
      </c>
      <c r="Q2431">
        <v>18</v>
      </c>
      <c r="R2431">
        <v>492084</v>
      </c>
    </row>
    <row r="2432" spans="1:18" x14ac:dyDescent="0.3">
      <c r="A2432" t="s">
        <v>5111</v>
      </c>
      <c r="B2432" s="9">
        <v>45043</v>
      </c>
      <c r="C2432" t="s">
        <v>4693</v>
      </c>
      <c r="D2432" t="s">
        <v>4694</v>
      </c>
      <c r="E2432" t="s">
        <v>4695</v>
      </c>
      <c r="F2432" t="s">
        <v>115</v>
      </c>
      <c r="G2432" t="s">
        <v>5112</v>
      </c>
      <c r="H2432" t="s">
        <v>24</v>
      </c>
      <c r="I2432" t="s">
        <v>61</v>
      </c>
      <c r="J2432">
        <v>13</v>
      </c>
      <c r="K2432">
        <v>209602</v>
      </c>
      <c r="L2432">
        <v>2724826</v>
      </c>
      <c r="M2432">
        <v>0</v>
      </c>
      <c r="N2432" t="s">
        <v>27</v>
      </c>
      <c r="O2432">
        <v>3</v>
      </c>
      <c r="P2432" t="s">
        <v>35</v>
      </c>
      <c r="Q2432">
        <v>93</v>
      </c>
      <c r="R2432">
        <v>1025913</v>
      </c>
    </row>
    <row r="2433" spans="1:18" x14ac:dyDescent="0.3">
      <c r="A2433" t="s">
        <v>5113</v>
      </c>
      <c r="B2433" s="9">
        <v>44931</v>
      </c>
      <c r="C2433" t="s">
        <v>4693</v>
      </c>
      <c r="D2433" t="s">
        <v>4694</v>
      </c>
      <c r="E2433" t="s">
        <v>4695</v>
      </c>
      <c r="F2433" t="s">
        <v>3771</v>
      </c>
      <c r="G2433" t="s">
        <v>5114</v>
      </c>
      <c r="H2433" t="s">
        <v>24</v>
      </c>
      <c r="I2433" t="s">
        <v>161</v>
      </c>
      <c r="J2433">
        <v>9</v>
      </c>
      <c r="K2433">
        <v>255095</v>
      </c>
      <c r="L2433">
        <v>2295855</v>
      </c>
      <c r="M2433">
        <v>5</v>
      </c>
      <c r="N2433" t="s">
        <v>26</v>
      </c>
      <c r="O2433">
        <v>6</v>
      </c>
      <c r="P2433" t="s">
        <v>35</v>
      </c>
      <c r="Q2433">
        <v>53</v>
      </c>
      <c r="R2433">
        <v>1025913</v>
      </c>
    </row>
    <row r="2434" spans="1:18" x14ac:dyDescent="0.3">
      <c r="A2434" t="s">
        <v>5115</v>
      </c>
      <c r="B2434" s="9">
        <v>45196</v>
      </c>
      <c r="C2434" t="s">
        <v>4693</v>
      </c>
      <c r="D2434" t="s">
        <v>4694</v>
      </c>
      <c r="E2434" t="s">
        <v>4695</v>
      </c>
      <c r="F2434" t="s">
        <v>4853</v>
      </c>
      <c r="G2434" t="s">
        <v>5116</v>
      </c>
      <c r="H2434" t="s">
        <v>45</v>
      </c>
      <c r="I2434" t="s">
        <v>130</v>
      </c>
      <c r="J2434">
        <v>1</v>
      </c>
      <c r="K2434">
        <v>32855</v>
      </c>
      <c r="L2434">
        <v>32855</v>
      </c>
      <c r="M2434">
        <v>0</v>
      </c>
      <c r="N2434" t="s">
        <v>47</v>
      </c>
      <c r="O2434">
        <v>1</v>
      </c>
      <c r="P2434" t="s">
        <v>35</v>
      </c>
      <c r="Q2434">
        <v>62</v>
      </c>
      <c r="R2434">
        <v>492084</v>
      </c>
    </row>
    <row r="2435" spans="1:18" x14ac:dyDescent="0.3">
      <c r="A2435" t="s">
        <v>5117</v>
      </c>
      <c r="B2435" s="9">
        <v>44933</v>
      </c>
      <c r="C2435" t="s">
        <v>4693</v>
      </c>
      <c r="D2435" t="s">
        <v>4694</v>
      </c>
      <c r="E2435" t="s">
        <v>4706</v>
      </c>
      <c r="F2435" t="s">
        <v>708</v>
      </c>
      <c r="G2435" t="s">
        <v>5118</v>
      </c>
      <c r="H2435" t="s">
        <v>32</v>
      </c>
      <c r="I2435" t="s">
        <v>158</v>
      </c>
      <c r="J2435">
        <v>8</v>
      </c>
      <c r="K2435">
        <v>16359</v>
      </c>
      <c r="L2435">
        <v>130872</v>
      </c>
      <c r="M2435">
        <v>15</v>
      </c>
      <c r="N2435" t="s">
        <v>27</v>
      </c>
      <c r="O2435">
        <v>1</v>
      </c>
      <c r="P2435" t="s">
        <v>35</v>
      </c>
      <c r="Q2435">
        <v>86</v>
      </c>
      <c r="R2435">
        <v>588661</v>
      </c>
    </row>
    <row r="2436" spans="1:18" x14ac:dyDescent="0.3">
      <c r="A2436" t="s">
        <v>5119</v>
      </c>
      <c r="B2436" s="9">
        <v>45017</v>
      </c>
      <c r="C2436" t="s">
        <v>4693</v>
      </c>
      <c r="D2436" t="s">
        <v>4694</v>
      </c>
      <c r="E2436" t="s">
        <v>4706</v>
      </c>
      <c r="F2436" t="s">
        <v>1113</v>
      </c>
      <c r="G2436" t="s">
        <v>5120</v>
      </c>
      <c r="H2436" t="s">
        <v>24</v>
      </c>
      <c r="I2436" t="s">
        <v>92</v>
      </c>
      <c r="J2436">
        <v>9</v>
      </c>
      <c r="K2436">
        <v>160828</v>
      </c>
      <c r="L2436">
        <v>1447452</v>
      </c>
      <c r="M2436">
        <v>0</v>
      </c>
      <c r="N2436" t="s">
        <v>26</v>
      </c>
      <c r="O2436">
        <v>1</v>
      </c>
      <c r="P2436" t="s">
        <v>27</v>
      </c>
      <c r="Q2436">
        <v>122</v>
      </c>
      <c r="R2436">
        <v>1025913</v>
      </c>
    </row>
    <row r="2437" spans="1:18" x14ac:dyDescent="0.3">
      <c r="A2437" t="s">
        <v>5121</v>
      </c>
      <c r="B2437" s="9">
        <v>45002</v>
      </c>
      <c r="C2437" t="s">
        <v>4693</v>
      </c>
      <c r="D2437" t="s">
        <v>4694</v>
      </c>
      <c r="E2437" t="s">
        <v>4695</v>
      </c>
      <c r="F2437" t="s">
        <v>464</v>
      </c>
      <c r="G2437" t="s">
        <v>5122</v>
      </c>
      <c r="H2437" t="s">
        <v>24</v>
      </c>
      <c r="I2437" t="s">
        <v>174</v>
      </c>
      <c r="J2437">
        <v>2</v>
      </c>
      <c r="K2437">
        <v>349432</v>
      </c>
      <c r="L2437">
        <v>698864</v>
      </c>
      <c r="M2437">
        <v>0</v>
      </c>
      <c r="N2437" t="s">
        <v>47</v>
      </c>
      <c r="O2437">
        <v>2</v>
      </c>
      <c r="P2437" t="s">
        <v>27</v>
      </c>
      <c r="Q2437">
        <v>88</v>
      </c>
      <c r="R2437">
        <v>1025913</v>
      </c>
    </row>
    <row r="2438" spans="1:18" x14ac:dyDescent="0.3">
      <c r="A2438" t="s">
        <v>5123</v>
      </c>
      <c r="B2438" s="9">
        <v>45193</v>
      </c>
      <c r="C2438" t="s">
        <v>4693</v>
      </c>
      <c r="D2438" t="s">
        <v>4694</v>
      </c>
      <c r="E2438" t="s">
        <v>4695</v>
      </c>
      <c r="F2438" t="s">
        <v>193</v>
      </c>
      <c r="G2438" t="s">
        <v>5124</v>
      </c>
      <c r="H2438" t="s">
        <v>65</v>
      </c>
      <c r="I2438" t="s">
        <v>78</v>
      </c>
      <c r="J2438">
        <v>3</v>
      </c>
      <c r="K2438">
        <v>155827</v>
      </c>
      <c r="L2438">
        <v>467481</v>
      </c>
      <c r="M2438">
        <v>15</v>
      </c>
      <c r="N2438" t="s">
        <v>26</v>
      </c>
      <c r="O2438">
        <v>3</v>
      </c>
      <c r="P2438" t="s">
        <v>35</v>
      </c>
      <c r="Q2438">
        <v>84</v>
      </c>
      <c r="R2438">
        <v>786541</v>
      </c>
    </row>
    <row r="2439" spans="1:18" x14ac:dyDescent="0.3">
      <c r="A2439" t="s">
        <v>5125</v>
      </c>
      <c r="B2439" s="9">
        <v>45274</v>
      </c>
      <c r="C2439" t="s">
        <v>4693</v>
      </c>
      <c r="D2439" t="s">
        <v>4694</v>
      </c>
      <c r="E2439" t="s">
        <v>4695</v>
      </c>
      <c r="F2439" t="s">
        <v>324</v>
      </c>
      <c r="G2439" t="s">
        <v>27</v>
      </c>
      <c r="H2439" t="s">
        <v>45</v>
      </c>
      <c r="I2439" t="s">
        <v>74</v>
      </c>
      <c r="J2439">
        <v>1</v>
      </c>
      <c r="K2439">
        <v>18072</v>
      </c>
      <c r="L2439">
        <v>18072</v>
      </c>
      <c r="M2439" t="s">
        <v>27</v>
      </c>
      <c r="N2439" t="s">
        <v>57</v>
      </c>
      <c r="O2439">
        <v>1</v>
      </c>
      <c r="P2439" t="s">
        <v>35</v>
      </c>
      <c r="Q2439">
        <v>104</v>
      </c>
      <c r="R2439">
        <v>492084</v>
      </c>
    </row>
    <row r="2440" spans="1:18" x14ac:dyDescent="0.3">
      <c r="A2440" t="s">
        <v>5126</v>
      </c>
      <c r="B2440" s="9">
        <v>45145</v>
      </c>
      <c r="C2440" t="s">
        <v>4693</v>
      </c>
      <c r="D2440" t="s">
        <v>4694</v>
      </c>
      <c r="E2440" t="s">
        <v>49</v>
      </c>
      <c r="F2440" t="s">
        <v>634</v>
      </c>
      <c r="G2440" t="s">
        <v>5127</v>
      </c>
      <c r="H2440" t="s">
        <v>24</v>
      </c>
      <c r="I2440" t="s">
        <v>61</v>
      </c>
      <c r="J2440">
        <v>9</v>
      </c>
      <c r="K2440">
        <v>268637</v>
      </c>
      <c r="L2440">
        <v>2417733</v>
      </c>
      <c r="M2440">
        <v>0</v>
      </c>
      <c r="N2440" t="s">
        <v>34</v>
      </c>
      <c r="O2440">
        <v>1</v>
      </c>
      <c r="P2440" t="s">
        <v>27</v>
      </c>
      <c r="Q2440">
        <v>26</v>
      </c>
      <c r="R2440">
        <v>1025913</v>
      </c>
    </row>
    <row r="2441" spans="1:18" x14ac:dyDescent="0.3">
      <c r="A2441" t="s">
        <v>5128</v>
      </c>
      <c r="B2441" s="9">
        <v>45199</v>
      </c>
      <c r="C2441" t="s">
        <v>4693</v>
      </c>
      <c r="D2441" t="s">
        <v>4694</v>
      </c>
      <c r="E2441" t="s">
        <v>49</v>
      </c>
      <c r="F2441" t="s">
        <v>3504</v>
      </c>
      <c r="G2441" t="s">
        <v>5129</v>
      </c>
      <c r="H2441" t="s">
        <v>65</v>
      </c>
      <c r="I2441" t="s">
        <v>66</v>
      </c>
      <c r="J2441">
        <v>19</v>
      </c>
      <c r="K2441">
        <v>54343</v>
      </c>
      <c r="L2441">
        <v>1032517</v>
      </c>
      <c r="M2441">
        <v>0</v>
      </c>
      <c r="N2441" t="s">
        <v>26</v>
      </c>
      <c r="O2441">
        <v>1</v>
      </c>
      <c r="P2441" t="s">
        <v>35</v>
      </c>
      <c r="Q2441">
        <v>171</v>
      </c>
      <c r="R2441">
        <v>786541</v>
      </c>
    </row>
    <row r="2442" spans="1:18" x14ac:dyDescent="0.3">
      <c r="A2442" t="s">
        <v>5130</v>
      </c>
      <c r="B2442" s="9">
        <v>45247</v>
      </c>
      <c r="C2442" t="s">
        <v>4693</v>
      </c>
      <c r="D2442" t="s">
        <v>4694</v>
      </c>
      <c r="E2442" t="s">
        <v>4706</v>
      </c>
      <c r="F2442" t="s">
        <v>2682</v>
      </c>
      <c r="G2442" t="s">
        <v>27</v>
      </c>
      <c r="H2442" t="s">
        <v>40</v>
      </c>
      <c r="I2442" t="s">
        <v>123</v>
      </c>
      <c r="J2442">
        <v>13</v>
      </c>
      <c r="K2442">
        <v>6017</v>
      </c>
      <c r="L2442">
        <v>78221</v>
      </c>
      <c r="M2442" t="s">
        <v>27</v>
      </c>
      <c r="N2442" t="s">
        <v>27</v>
      </c>
      <c r="O2442">
        <v>1</v>
      </c>
      <c r="P2442" t="s">
        <v>35</v>
      </c>
      <c r="Q2442">
        <v>93</v>
      </c>
      <c r="R2442">
        <v>441559</v>
      </c>
    </row>
    <row r="2443" spans="1:18" x14ac:dyDescent="0.3">
      <c r="A2443" t="s">
        <v>5131</v>
      </c>
      <c r="B2443" s="9">
        <v>45498</v>
      </c>
      <c r="C2443" t="s">
        <v>4693</v>
      </c>
      <c r="D2443" t="s">
        <v>4694</v>
      </c>
      <c r="E2443" t="s">
        <v>49</v>
      </c>
      <c r="F2443" t="s">
        <v>1744</v>
      </c>
      <c r="G2443" t="s">
        <v>27</v>
      </c>
      <c r="H2443" t="s">
        <v>24</v>
      </c>
      <c r="I2443" t="s">
        <v>152</v>
      </c>
      <c r="J2443">
        <v>7</v>
      </c>
      <c r="K2443">
        <v>229879</v>
      </c>
      <c r="L2443">
        <v>1609153</v>
      </c>
      <c r="M2443">
        <v>0</v>
      </c>
      <c r="N2443" t="s">
        <v>34</v>
      </c>
      <c r="O2443">
        <v>2</v>
      </c>
      <c r="P2443" t="s">
        <v>35</v>
      </c>
      <c r="Q2443">
        <v>5</v>
      </c>
      <c r="R2443">
        <v>1025913</v>
      </c>
    </row>
    <row r="2444" spans="1:18" x14ac:dyDescent="0.3">
      <c r="A2444" t="s">
        <v>5132</v>
      </c>
      <c r="B2444" s="9">
        <v>45481</v>
      </c>
      <c r="C2444" t="s">
        <v>4693</v>
      </c>
      <c r="D2444" t="s">
        <v>4694</v>
      </c>
      <c r="E2444" t="s">
        <v>4695</v>
      </c>
      <c r="F2444" t="s">
        <v>455</v>
      </c>
      <c r="G2444" t="s">
        <v>5133</v>
      </c>
      <c r="H2444" t="s">
        <v>32</v>
      </c>
      <c r="I2444" t="s">
        <v>237</v>
      </c>
      <c r="J2444">
        <v>7</v>
      </c>
      <c r="K2444">
        <v>4549</v>
      </c>
      <c r="L2444">
        <v>31843</v>
      </c>
      <c r="M2444" t="s">
        <v>27</v>
      </c>
      <c r="N2444" t="s">
        <v>47</v>
      </c>
      <c r="O2444">
        <v>2</v>
      </c>
      <c r="P2444" t="s">
        <v>35</v>
      </c>
      <c r="Q2444">
        <v>2</v>
      </c>
      <c r="R2444">
        <v>588661</v>
      </c>
    </row>
    <row r="2445" spans="1:18" x14ac:dyDescent="0.3">
      <c r="A2445" t="s">
        <v>5134</v>
      </c>
      <c r="B2445" s="9">
        <v>45003</v>
      </c>
      <c r="C2445" t="s">
        <v>4693</v>
      </c>
      <c r="D2445" t="s">
        <v>4694</v>
      </c>
      <c r="E2445" t="s">
        <v>49</v>
      </c>
      <c r="F2445" t="s">
        <v>3038</v>
      </c>
      <c r="G2445" t="s">
        <v>5135</v>
      </c>
      <c r="H2445" t="s">
        <v>32</v>
      </c>
      <c r="I2445" t="s">
        <v>237</v>
      </c>
      <c r="J2445">
        <v>1</v>
      </c>
      <c r="K2445">
        <v>18373</v>
      </c>
      <c r="L2445">
        <v>18373</v>
      </c>
      <c r="M2445">
        <v>15</v>
      </c>
      <c r="N2445" t="s">
        <v>27</v>
      </c>
      <c r="O2445">
        <v>5</v>
      </c>
      <c r="P2445" t="s">
        <v>28</v>
      </c>
      <c r="Q2445">
        <v>124</v>
      </c>
      <c r="R2445">
        <v>588661</v>
      </c>
    </row>
    <row r="2446" spans="1:18" x14ac:dyDescent="0.3">
      <c r="A2446" t="s">
        <v>5136</v>
      </c>
      <c r="B2446" s="9">
        <v>45193</v>
      </c>
      <c r="C2446" t="s">
        <v>4693</v>
      </c>
      <c r="D2446" t="s">
        <v>4694</v>
      </c>
      <c r="E2446" t="s">
        <v>49</v>
      </c>
      <c r="F2446" t="s">
        <v>510</v>
      </c>
      <c r="G2446" t="s">
        <v>27</v>
      </c>
      <c r="H2446" t="s">
        <v>45</v>
      </c>
      <c r="I2446" t="s">
        <v>46</v>
      </c>
      <c r="J2446">
        <v>2</v>
      </c>
      <c r="K2446">
        <v>5879</v>
      </c>
      <c r="L2446">
        <v>11758</v>
      </c>
      <c r="M2446">
        <v>15</v>
      </c>
      <c r="N2446" t="s">
        <v>34</v>
      </c>
      <c r="O2446">
        <v>2</v>
      </c>
      <c r="P2446" t="s">
        <v>35</v>
      </c>
      <c r="Q2446">
        <v>21</v>
      </c>
      <c r="R2446">
        <v>492084</v>
      </c>
    </row>
    <row r="2447" spans="1:18" x14ac:dyDescent="0.3">
      <c r="A2447" t="s">
        <v>5137</v>
      </c>
      <c r="B2447" s="9">
        <v>45640</v>
      </c>
      <c r="C2447" t="s">
        <v>4693</v>
      </c>
      <c r="D2447" t="s">
        <v>4694</v>
      </c>
      <c r="E2447" t="s">
        <v>4695</v>
      </c>
      <c r="F2447" t="s">
        <v>3490</v>
      </c>
      <c r="G2447" t="s">
        <v>5138</v>
      </c>
      <c r="H2447" t="s">
        <v>65</v>
      </c>
      <c r="I2447" t="s">
        <v>289</v>
      </c>
      <c r="J2447">
        <v>5</v>
      </c>
      <c r="K2447">
        <v>17802</v>
      </c>
      <c r="L2447">
        <v>89010</v>
      </c>
      <c r="M2447">
        <v>0</v>
      </c>
      <c r="N2447" t="s">
        <v>26</v>
      </c>
      <c r="O2447">
        <v>1</v>
      </c>
      <c r="P2447" t="s">
        <v>35</v>
      </c>
      <c r="Q2447">
        <v>169</v>
      </c>
      <c r="R2447">
        <v>786541</v>
      </c>
    </row>
    <row r="2448" spans="1:18" x14ac:dyDescent="0.3">
      <c r="A2448" t="s">
        <v>5139</v>
      </c>
      <c r="B2448" s="9">
        <v>45279</v>
      </c>
      <c r="C2448" t="s">
        <v>4693</v>
      </c>
      <c r="D2448" t="s">
        <v>4694</v>
      </c>
      <c r="E2448" t="s">
        <v>49</v>
      </c>
      <c r="F2448" t="s">
        <v>1205</v>
      </c>
      <c r="G2448" t="s">
        <v>5140</v>
      </c>
      <c r="H2448" t="s">
        <v>65</v>
      </c>
      <c r="I2448" t="s">
        <v>102</v>
      </c>
      <c r="J2448">
        <v>18</v>
      </c>
      <c r="K2448">
        <v>114337</v>
      </c>
      <c r="L2448">
        <v>2058066</v>
      </c>
      <c r="M2448">
        <v>20</v>
      </c>
      <c r="N2448" t="s">
        <v>47</v>
      </c>
      <c r="O2448">
        <v>5</v>
      </c>
      <c r="P2448" t="s">
        <v>28</v>
      </c>
      <c r="Q2448">
        <v>55</v>
      </c>
      <c r="R2448">
        <v>786541</v>
      </c>
    </row>
    <row r="2449" spans="1:18" x14ac:dyDescent="0.3">
      <c r="A2449" t="s">
        <v>5141</v>
      </c>
      <c r="B2449" s="9">
        <v>45311</v>
      </c>
      <c r="C2449" t="s">
        <v>4693</v>
      </c>
      <c r="D2449" t="s">
        <v>4694</v>
      </c>
      <c r="E2449" t="s">
        <v>4695</v>
      </c>
      <c r="F2449" t="s">
        <v>344</v>
      </c>
      <c r="G2449" t="s">
        <v>5142</v>
      </c>
      <c r="H2449" t="s">
        <v>40</v>
      </c>
      <c r="I2449" t="s">
        <v>171</v>
      </c>
      <c r="J2449">
        <v>10</v>
      </c>
      <c r="K2449">
        <v>8914</v>
      </c>
      <c r="L2449">
        <v>89140</v>
      </c>
      <c r="M2449">
        <v>0</v>
      </c>
      <c r="N2449" t="s">
        <v>27</v>
      </c>
      <c r="O2449">
        <v>2</v>
      </c>
      <c r="P2449" t="s">
        <v>28</v>
      </c>
      <c r="Q2449">
        <v>128</v>
      </c>
      <c r="R2449">
        <v>441559</v>
      </c>
    </row>
    <row r="2450" spans="1:18" x14ac:dyDescent="0.3">
      <c r="A2450" t="s">
        <v>5143</v>
      </c>
      <c r="B2450" s="9">
        <v>45168</v>
      </c>
      <c r="C2450" t="s">
        <v>4693</v>
      </c>
      <c r="D2450" t="s">
        <v>4694</v>
      </c>
      <c r="E2450" t="s">
        <v>49</v>
      </c>
      <c r="F2450" t="s">
        <v>1296</v>
      </c>
      <c r="G2450" t="s">
        <v>5144</v>
      </c>
      <c r="H2450" t="s">
        <v>40</v>
      </c>
      <c r="I2450" t="s">
        <v>70</v>
      </c>
      <c r="J2450">
        <v>20</v>
      </c>
      <c r="K2450">
        <v>5662</v>
      </c>
      <c r="L2450">
        <v>113240</v>
      </c>
      <c r="M2450" t="s">
        <v>27</v>
      </c>
      <c r="N2450" t="s">
        <v>47</v>
      </c>
      <c r="O2450">
        <v>4</v>
      </c>
      <c r="P2450" t="s">
        <v>35</v>
      </c>
      <c r="Q2450">
        <v>110</v>
      </c>
      <c r="R2450">
        <v>441559</v>
      </c>
    </row>
    <row r="2451" spans="1:18" x14ac:dyDescent="0.3">
      <c r="A2451" t="s">
        <v>5145</v>
      </c>
      <c r="B2451" s="9">
        <v>45246</v>
      </c>
      <c r="C2451" t="s">
        <v>4693</v>
      </c>
      <c r="D2451" t="s">
        <v>4694</v>
      </c>
      <c r="E2451" t="s">
        <v>4695</v>
      </c>
      <c r="F2451" t="s">
        <v>648</v>
      </c>
      <c r="G2451" t="s">
        <v>5146</v>
      </c>
      <c r="H2451" t="s">
        <v>24</v>
      </c>
      <c r="I2451" t="s">
        <v>56</v>
      </c>
      <c r="J2451">
        <v>16</v>
      </c>
      <c r="K2451">
        <v>110091</v>
      </c>
      <c r="L2451">
        <v>1761456</v>
      </c>
      <c r="M2451">
        <v>20</v>
      </c>
      <c r="N2451" t="s">
        <v>26</v>
      </c>
      <c r="O2451" t="s">
        <v>27</v>
      </c>
      <c r="P2451" t="s">
        <v>35</v>
      </c>
      <c r="Q2451">
        <v>25</v>
      </c>
      <c r="R2451">
        <v>1025913</v>
      </c>
    </row>
    <row r="2452" spans="1:18" x14ac:dyDescent="0.3">
      <c r="A2452" t="s">
        <v>5147</v>
      </c>
      <c r="B2452" s="9">
        <v>45558</v>
      </c>
      <c r="C2452" t="s">
        <v>4693</v>
      </c>
      <c r="D2452" t="s">
        <v>4694</v>
      </c>
      <c r="E2452" t="s">
        <v>4695</v>
      </c>
      <c r="F2452" t="s">
        <v>3381</v>
      </c>
      <c r="G2452" t="s">
        <v>5148</v>
      </c>
      <c r="H2452" t="s">
        <v>65</v>
      </c>
      <c r="I2452" t="s">
        <v>397</v>
      </c>
      <c r="J2452">
        <v>10</v>
      </c>
      <c r="K2452">
        <v>115834</v>
      </c>
      <c r="L2452">
        <v>1158340</v>
      </c>
      <c r="M2452">
        <v>0</v>
      </c>
      <c r="N2452" t="s">
        <v>47</v>
      </c>
      <c r="O2452">
        <v>4</v>
      </c>
      <c r="P2452" t="s">
        <v>35</v>
      </c>
      <c r="Q2452">
        <v>47</v>
      </c>
      <c r="R2452">
        <v>786541</v>
      </c>
    </row>
    <row r="2453" spans="1:18" x14ac:dyDescent="0.3">
      <c r="A2453" t="s">
        <v>5149</v>
      </c>
      <c r="B2453" s="9">
        <v>45275</v>
      </c>
      <c r="C2453" t="s">
        <v>4693</v>
      </c>
      <c r="D2453" t="s">
        <v>4694</v>
      </c>
      <c r="E2453" t="s">
        <v>4706</v>
      </c>
      <c r="F2453" t="s">
        <v>284</v>
      </c>
      <c r="G2453" t="s">
        <v>5150</v>
      </c>
      <c r="H2453" t="s">
        <v>24</v>
      </c>
      <c r="I2453" t="s">
        <v>61</v>
      </c>
      <c r="J2453">
        <v>8</v>
      </c>
      <c r="K2453">
        <v>240866</v>
      </c>
      <c r="L2453">
        <v>1926928</v>
      </c>
      <c r="M2453">
        <v>5</v>
      </c>
      <c r="N2453" t="s">
        <v>57</v>
      </c>
      <c r="O2453">
        <v>5</v>
      </c>
      <c r="P2453" t="s">
        <v>35</v>
      </c>
      <c r="Q2453">
        <v>179</v>
      </c>
      <c r="R2453">
        <v>1025913</v>
      </c>
    </row>
    <row r="2454" spans="1:18" x14ac:dyDescent="0.3">
      <c r="A2454" t="s">
        <v>5151</v>
      </c>
      <c r="B2454" s="9">
        <v>45486</v>
      </c>
      <c r="C2454" t="s">
        <v>4693</v>
      </c>
      <c r="D2454" t="s">
        <v>4694</v>
      </c>
      <c r="E2454" t="s">
        <v>49</v>
      </c>
      <c r="F2454" t="s">
        <v>1066</v>
      </c>
      <c r="G2454" t="s">
        <v>5152</v>
      </c>
      <c r="H2454" t="s">
        <v>24</v>
      </c>
      <c r="I2454" t="s">
        <v>61</v>
      </c>
      <c r="J2454">
        <v>6</v>
      </c>
      <c r="K2454">
        <v>194348</v>
      </c>
      <c r="L2454">
        <v>1166088</v>
      </c>
      <c r="M2454">
        <v>0</v>
      </c>
      <c r="N2454" t="s">
        <v>47</v>
      </c>
      <c r="O2454">
        <v>0</v>
      </c>
      <c r="P2454" t="s">
        <v>28</v>
      </c>
      <c r="Q2454">
        <v>115</v>
      </c>
      <c r="R2454">
        <v>1025913</v>
      </c>
    </row>
    <row r="2455" spans="1:18" x14ac:dyDescent="0.3">
      <c r="A2455" t="s">
        <v>5153</v>
      </c>
      <c r="B2455" s="9">
        <v>45601</v>
      </c>
      <c r="C2455" t="s">
        <v>4693</v>
      </c>
      <c r="D2455" t="s">
        <v>4694</v>
      </c>
      <c r="E2455" t="s">
        <v>49</v>
      </c>
      <c r="F2455" t="s">
        <v>919</v>
      </c>
      <c r="G2455" t="s">
        <v>5154</v>
      </c>
      <c r="H2455" t="s">
        <v>24</v>
      </c>
      <c r="I2455" t="s">
        <v>92</v>
      </c>
      <c r="J2455">
        <v>19</v>
      </c>
      <c r="K2455">
        <v>84255</v>
      </c>
      <c r="L2455">
        <v>1600845</v>
      </c>
      <c r="M2455">
        <v>0</v>
      </c>
      <c r="N2455" t="s">
        <v>26</v>
      </c>
      <c r="O2455">
        <v>5</v>
      </c>
      <c r="P2455" t="s">
        <v>35</v>
      </c>
      <c r="Q2455">
        <v>146</v>
      </c>
      <c r="R2455">
        <v>1025913</v>
      </c>
    </row>
    <row r="2456" spans="1:18" x14ac:dyDescent="0.3">
      <c r="A2456" t="s">
        <v>5155</v>
      </c>
      <c r="B2456" s="9">
        <v>45267</v>
      </c>
      <c r="C2456" t="s">
        <v>4693</v>
      </c>
      <c r="D2456" t="s">
        <v>4694</v>
      </c>
      <c r="E2456" t="s">
        <v>4695</v>
      </c>
      <c r="F2456" t="s">
        <v>100</v>
      </c>
      <c r="G2456" t="s">
        <v>5156</v>
      </c>
      <c r="H2456" t="s">
        <v>65</v>
      </c>
      <c r="I2456" t="s">
        <v>397</v>
      </c>
      <c r="J2456">
        <v>5</v>
      </c>
      <c r="K2456">
        <v>100416</v>
      </c>
      <c r="L2456">
        <v>502080</v>
      </c>
      <c r="M2456">
        <v>0</v>
      </c>
      <c r="N2456" t="s">
        <v>47</v>
      </c>
      <c r="O2456">
        <v>5</v>
      </c>
      <c r="P2456" t="s">
        <v>28</v>
      </c>
      <c r="Q2456">
        <v>130</v>
      </c>
      <c r="R2456">
        <v>786541</v>
      </c>
    </row>
    <row r="2457" spans="1:18" x14ac:dyDescent="0.3">
      <c r="A2457" t="s">
        <v>5157</v>
      </c>
      <c r="B2457" s="9">
        <v>45534</v>
      </c>
      <c r="C2457" t="s">
        <v>4693</v>
      </c>
      <c r="D2457" t="s">
        <v>4694</v>
      </c>
      <c r="E2457" t="s">
        <v>4695</v>
      </c>
      <c r="F2457" t="s">
        <v>332</v>
      </c>
      <c r="G2457" t="s">
        <v>5158</v>
      </c>
      <c r="H2457" t="s">
        <v>24</v>
      </c>
      <c r="I2457" t="s">
        <v>152</v>
      </c>
      <c r="J2457">
        <v>20</v>
      </c>
      <c r="K2457">
        <v>332718</v>
      </c>
      <c r="L2457">
        <v>6654360</v>
      </c>
      <c r="M2457">
        <v>15</v>
      </c>
      <c r="N2457" t="s">
        <v>26</v>
      </c>
      <c r="O2457">
        <v>3</v>
      </c>
      <c r="P2457" t="s">
        <v>35</v>
      </c>
      <c r="Q2457">
        <v>185</v>
      </c>
      <c r="R2457">
        <v>1025913</v>
      </c>
    </row>
    <row r="2458" spans="1:18" x14ac:dyDescent="0.3">
      <c r="A2458" t="s">
        <v>5159</v>
      </c>
      <c r="B2458" s="9">
        <v>45453</v>
      </c>
      <c r="C2458" t="s">
        <v>4693</v>
      </c>
      <c r="D2458" t="s">
        <v>4694</v>
      </c>
      <c r="E2458" t="s">
        <v>4706</v>
      </c>
      <c r="F2458" t="s">
        <v>166</v>
      </c>
      <c r="G2458" t="s">
        <v>5160</v>
      </c>
      <c r="H2458" t="s">
        <v>24</v>
      </c>
      <c r="I2458" t="s">
        <v>92</v>
      </c>
      <c r="J2458">
        <v>18</v>
      </c>
      <c r="K2458">
        <v>110407</v>
      </c>
      <c r="L2458">
        <v>1987326</v>
      </c>
      <c r="M2458" t="s">
        <v>27</v>
      </c>
      <c r="N2458" t="s">
        <v>27</v>
      </c>
      <c r="O2458">
        <v>6</v>
      </c>
      <c r="P2458" t="s">
        <v>27</v>
      </c>
      <c r="Q2458">
        <v>33</v>
      </c>
      <c r="R2458">
        <v>1025913</v>
      </c>
    </row>
    <row r="2459" spans="1:18" x14ac:dyDescent="0.3">
      <c r="A2459" t="s">
        <v>5161</v>
      </c>
      <c r="B2459" s="9">
        <v>44985</v>
      </c>
      <c r="C2459" t="s">
        <v>4693</v>
      </c>
      <c r="D2459" t="s">
        <v>4694</v>
      </c>
      <c r="E2459" t="s">
        <v>49</v>
      </c>
      <c r="F2459" t="s">
        <v>1987</v>
      </c>
      <c r="G2459" t="s">
        <v>5162</v>
      </c>
      <c r="H2459" t="s">
        <v>32</v>
      </c>
      <c r="I2459" t="s">
        <v>141</v>
      </c>
      <c r="J2459">
        <v>5</v>
      </c>
      <c r="K2459">
        <v>4940</v>
      </c>
      <c r="L2459">
        <v>24700</v>
      </c>
      <c r="M2459">
        <v>10</v>
      </c>
      <c r="N2459" t="s">
        <v>57</v>
      </c>
      <c r="O2459">
        <v>4</v>
      </c>
      <c r="P2459" t="s">
        <v>28</v>
      </c>
      <c r="Q2459">
        <v>18</v>
      </c>
      <c r="R2459">
        <v>588661</v>
      </c>
    </row>
    <row r="2460" spans="1:18" x14ac:dyDescent="0.3">
      <c r="A2460" t="s">
        <v>5163</v>
      </c>
      <c r="B2460" s="9">
        <v>45258</v>
      </c>
      <c r="C2460" t="s">
        <v>4693</v>
      </c>
      <c r="D2460" t="s">
        <v>4694</v>
      </c>
      <c r="E2460" t="s">
        <v>49</v>
      </c>
      <c r="F2460" t="s">
        <v>2729</v>
      </c>
      <c r="G2460" t="s">
        <v>5164</v>
      </c>
      <c r="H2460" t="s">
        <v>24</v>
      </c>
      <c r="I2460" t="s">
        <v>61</v>
      </c>
      <c r="J2460">
        <v>20</v>
      </c>
      <c r="K2460">
        <v>127839</v>
      </c>
      <c r="L2460">
        <v>2556780</v>
      </c>
      <c r="M2460">
        <v>0</v>
      </c>
      <c r="N2460" t="s">
        <v>47</v>
      </c>
      <c r="O2460">
        <v>5</v>
      </c>
      <c r="P2460" t="s">
        <v>35</v>
      </c>
      <c r="Q2460">
        <v>165</v>
      </c>
      <c r="R2460">
        <v>1025913</v>
      </c>
    </row>
    <row r="2461" spans="1:18" x14ac:dyDescent="0.3">
      <c r="A2461" t="s">
        <v>5165</v>
      </c>
      <c r="B2461" s="9">
        <v>45585</v>
      </c>
      <c r="C2461" t="s">
        <v>4693</v>
      </c>
      <c r="D2461" t="s">
        <v>4694</v>
      </c>
      <c r="E2461" t="s">
        <v>49</v>
      </c>
      <c r="F2461" t="s">
        <v>198</v>
      </c>
      <c r="G2461" t="s">
        <v>5166</v>
      </c>
      <c r="H2461" t="s">
        <v>45</v>
      </c>
      <c r="I2461" t="s">
        <v>130</v>
      </c>
      <c r="J2461">
        <v>7</v>
      </c>
      <c r="K2461">
        <v>5659</v>
      </c>
      <c r="L2461">
        <v>39613</v>
      </c>
      <c r="M2461">
        <v>10</v>
      </c>
      <c r="N2461" t="s">
        <v>27</v>
      </c>
      <c r="O2461">
        <v>5</v>
      </c>
      <c r="P2461" t="s">
        <v>35</v>
      </c>
      <c r="Q2461">
        <v>161</v>
      </c>
      <c r="R2461">
        <v>492084</v>
      </c>
    </row>
    <row r="2462" spans="1:18" x14ac:dyDescent="0.3">
      <c r="A2462" t="s">
        <v>5167</v>
      </c>
      <c r="B2462" s="9">
        <v>45052</v>
      </c>
      <c r="C2462" t="s">
        <v>4693</v>
      </c>
      <c r="D2462" t="s">
        <v>4694</v>
      </c>
      <c r="E2462" t="s">
        <v>4695</v>
      </c>
      <c r="F2462" t="s">
        <v>587</v>
      </c>
      <c r="G2462" t="s">
        <v>5168</v>
      </c>
      <c r="H2462" t="s">
        <v>24</v>
      </c>
      <c r="I2462" t="s">
        <v>25</v>
      </c>
      <c r="J2462">
        <v>9</v>
      </c>
      <c r="K2462">
        <v>277668</v>
      </c>
      <c r="L2462">
        <v>2499012</v>
      </c>
      <c r="M2462">
        <v>0</v>
      </c>
      <c r="N2462" t="s">
        <v>27</v>
      </c>
      <c r="O2462">
        <v>1</v>
      </c>
      <c r="P2462" t="s">
        <v>35</v>
      </c>
      <c r="Q2462">
        <v>107</v>
      </c>
      <c r="R2462">
        <v>1025913</v>
      </c>
    </row>
    <row r="2463" spans="1:18" x14ac:dyDescent="0.3">
      <c r="A2463" t="s">
        <v>5169</v>
      </c>
      <c r="B2463" s="9">
        <v>45403</v>
      </c>
      <c r="C2463" t="s">
        <v>4693</v>
      </c>
      <c r="D2463" t="s">
        <v>4694</v>
      </c>
      <c r="E2463" t="s">
        <v>49</v>
      </c>
      <c r="F2463" t="s">
        <v>2644</v>
      </c>
      <c r="G2463" t="s">
        <v>5170</v>
      </c>
      <c r="H2463" t="s">
        <v>40</v>
      </c>
      <c r="I2463" t="s">
        <v>41</v>
      </c>
      <c r="J2463">
        <v>17</v>
      </c>
      <c r="K2463">
        <v>9484</v>
      </c>
      <c r="L2463">
        <v>161228</v>
      </c>
      <c r="M2463">
        <v>5</v>
      </c>
      <c r="N2463" t="s">
        <v>26</v>
      </c>
      <c r="O2463">
        <v>3</v>
      </c>
      <c r="P2463" t="s">
        <v>28</v>
      </c>
      <c r="Q2463">
        <v>165</v>
      </c>
      <c r="R2463">
        <v>441559</v>
      </c>
    </row>
    <row r="2464" spans="1:18" x14ac:dyDescent="0.3">
      <c r="A2464" t="s">
        <v>5171</v>
      </c>
      <c r="B2464" s="9">
        <v>45117</v>
      </c>
      <c r="C2464" t="s">
        <v>4693</v>
      </c>
      <c r="D2464" t="s">
        <v>4694</v>
      </c>
      <c r="E2464" t="s">
        <v>49</v>
      </c>
      <c r="F2464" t="s">
        <v>676</v>
      </c>
      <c r="G2464" t="s">
        <v>5172</v>
      </c>
      <c r="H2464" t="s">
        <v>32</v>
      </c>
      <c r="I2464" t="s">
        <v>237</v>
      </c>
      <c r="J2464">
        <v>15</v>
      </c>
      <c r="K2464">
        <v>13962</v>
      </c>
      <c r="L2464">
        <v>209430</v>
      </c>
      <c r="M2464">
        <v>0</v>
      </c>
      <c r="N2464" t="s">
        <v>57</v>
      </c>
      <c r="O2464">
        <v>5</v>
      </c>
      <c r="P2464" t="s">
        <v>27</v>
      </c>
      <c r="Q2464">
        <v>91</v>
      </c>
      <c r="R2464">
        <v>588661</v>
      </c>
    </row>
    <row r="2465" spans="1:18" x14ac:dyDescent="0.3">
      <c r="A2465" t="s">
        <v>5173</v>
      </c>
      <c r="B2465" s="9">
        <v>45560</v>
      </c>
      <c r="C2465" t="s">
        <v>4693</v>
      </c>
      <c r="D2465" t="s">
        <v>4694</v>
      </c>
      <c r="E2465" t="s">
        <v>4695</v>
      </c>
      <c r="F2465" t="s">
        <v>945</v>
      </c>
      <c r="G2465" t="s">
        <v>5174</v>
      </c>
      <c r="H2465" t="s">
        <v>45</v>
      </c>
      <c r="I2465" t="s">
        <v>98</v>
      </c>
      <c r="J2465">
        <v>16</v>
      </c>
      <c r="K2465">
        <v>13021</v>
      </c>
      <c r="L2465">
        <v>208336</v>
      </c>
      <c r="M2465">
        <v>10</v>
      </c>
      <c r="N2465" t="s">
        <v>47</v>
      </c>
      <c r="O2465">
        <v>5</v>
      </c>
      <c r="P2465" t="s">
        <v>35</v>
      </c>
      <c r="Q2465">
        <v>107</v>
      </c>
      <c r="R2465">
        <v>492084</v>
      </c>
    </row>
    <row r="2466" spans="1:18" x14ac:dyDescent="0.3">
      <c r="A2466" t="s">
        <v>5175</v>
      </c>
      <c r="B2466" s="9">
        <v>45602</v>
      </c>
      <c r="C2466" t="s">
        <v>4693</v>
      </c>
      <c r="D2466" t="s">
        <v>4694</v>
      </c>
      <c r="E2466" t="s">
        <v>4695</v>
      </c>
      <c r="F2466" t="s">
        <v>1055</v>
      </c>
      <c r="G2466" t="s">
        <v>5176</v>
      </c>
      <c r="H2466" t="s">
        <v>65</v>
      </c>
      <c r="I2466" t="s">
        <v>382</v>
      </c>
      <c r="J2466">
        <v>9</v>
      </c>
      <c r="K2466">
        <v>83010</v>
      </c>
      <c r="L2466">
        <v>747090</v>
      </c>
      <c r="M2466">
        <v>5</v>
      </c>
      <c r="N2466" t="s">
        <v>47</v>
      </c>
      <c r="O2466">
        <v>1</v>
      </c>
      <c r="P2466" t="s">
        <v>28</v>
      </c>
      <c r="Q2466">
        <v>87</v>
      </c>
      <c r="R2466">
        <v>786541</v>
      </c>
    </row>
    <row r="2467" spans="1:18" x14ac:dyDescent="0.3">
      <c r="A2467" t="s">
        <v>5177</v>
      </c>
      <c r="B2467" s="9">
        <v>45379</v>
      </c>
      <c r="C2467" t="s">
        <v>4693</v>
      </c>
      <c r="D2467" t="s">
        <v>4694</v>
      </c>
      <c r="E2467" t="s">
        <v>49</v>
      </c>
      <c r="F2467" t="s">
        <v>1301</v>
      </c>
      <c r="G2467" t="s">
        <v>5178</v>
      </c>
      <c r="H2467" t="s">
        <v>32</v>
      </c>
      <c r="I2467" t="s">
        <v>33</v>
      </c>
      <c r="J2467">
        <v>2</v>
      </c>
      <c r="K2467">
        <v>4935</v>
      </c>
      <c r="L2467">
        <v>9870</v>
      </c>
      <c r="M2467">
        <v>5</v>
      </c>
      <c r="N2467" t="s">
        <v>47</v>
      </c>
      <c r="O2467">
        <v>1</v>
      </c>
      <c r="P2467" t="s">
        <v>35</v>
      </c>
      <c r="Q2467">
        <v>154</v>
      </c>
      <c r="R2467">
        <v>588661</v>
      </c>
    </row>
    <row r="2468" spans="1:18" x14ac:dyDescent="0.3">
      <c r="A2468" t="s">
        <v>5179</v>
      </c>
      <c r="B2468" s="9">
        <v>45213</v>
      </c>
      <c r="C2468" t="s">
        <v>4693</v>
      </c>
      <c r="D2468" t="s">
        <v>4694</v>
      </c>
      <c r="E2468" t="s">
        <v>49</v>
      </c>
      <c r="F2468" t="s">
        <v>868</v>
      </c>
      <c r="G2468" t="s">
        <v>5180</v>
      </c>
      <c r="H2468" t="s">
        <v>65</v>
      </c>
      <c r="I2468" t="s">
        <v>102</v>
      </c>
      <c r="J2468">
        <v>3</v>
      </c>
      <c r="K2468">
        <v>78907</v>
      </c>
      <c r="L2468">
        <v>236721</v>
      </c>
      <c r="M2468">
        <v>20</v>
      </c>
      <c r="N2468" t="s">
        <v>47</v>
      </c>
      <c r="O2468">
        <v>5</v>
      </c>
      <c r="P2468" t="s">
        <v>35</v>
      </c>
      <c r="Q2468">
        <v>14</v>
      </c>
      <c r="R2468">
        <v>786541</v>
      </c>
    </row>
    <row r="2469" spans="1:18" x14ac:dyDescent="0.3">
      <c r="A2469" t="s">
        <v>5181</v>
      </c>
      <c r="B2469" s="9">
        <v>45439</v>
      </c>
      <c r="C2469" t="s">
        <v>4693</v>
      </c>
      <c r="D2469" t="s">
        <v>4694</v>
      </c>
      <c r="E2469" t="s">
        <v>4706</v>
      </c>
      <c r="F2469" t="s">
        <v>1073</v>
      </c>
      <c r="G2469" t="s">
        <v>5182</v>
      </c>
      <c r="H2469" t="s">
        <v>32</v>
      </c>
      <c r="I2469" t="s">
        <v>33</v>
      </c>
      <c r="J2469">
        <v>13</v>
      </c>
      <c r="K2469">
        <v>14053</v>
      </c>
      <c r="L2469">
        <v>182689</v>
      </c>
      <c r="M2469">
        <v>0</v>
      </c>
      <c r="N2469" t="s">
        <v>26</v>
      </c>
      <c r="O2469">
        <v>5</v>
      </c>
      <c r="P2469" t="s">
        <v>35</v>
      </c>
      <c r="Q2469">
        <v>76</v>
      </c>
      <c r="R2469">
        <v>588661</v>
      </c>
    </row>
    <row r="2470" spans="1:18" x14ac:dyDescent="0.3">
      <c r="A2470" t="s">
        <v>5183</v>
      </c>
      <c r="B2470" s="9">
        <v>45091</v>
      </c>
      <c r="C2470" t="s">
        <v>4693</v>
      </c>
      <c r="D2470" t="s">
        <v>4694</v>
      </c>
      <c r="E2470" t="s">
        <v>4695</v>
      </c>
      <c r="F2470" t="s">
        <v>645</v>
      </c>
      <c r="G2470" t="s">
        <v>5184</v>
      </c>
      <c r="H2470" t="s">
        <v>32</v>
      </c>
      <c r="I2470" t="s">
        <v>141</v>
      </c>
      <c r="J2470">
        <v>16</v>
      </c>
      <c r="K2470">
        <v>5117</v>
      </c>
      <c r="L2470">
        <v>81872</v>
      </c>
      <c r="M2470">
        <v>20</v>
      </c>
      <c r="N2470" t="s">
        <v>47</v>
      </c>
      <c r="O2470">
        <v>2</v>
      </c>
      <c r="P2470" t="s">
        <v>28</v>
      </c>
      <c r="Q2470">
        <v>96</v>
      </c>
      <c r="R2470">
        <v>588661</v>
      </c>
    </row>
    <row r="2471" spans="1:18" x14ac:dyDescent="0.3">
      <c r="A2471" t="s">
        <v>5185</v>
      </c>
      <c r="B2471" s="9">
        <v>45209</v>
      </c>
      <c r="C2471" t="s">
        <v>4693</v>
      </c>
      <c r="D2471" t="s">
        <v>4694</v>
      </c>
      <c r="E2471" t="s">
        <v>49</v>
      </c>
      <c r="F2471" t="s">
        <v>667</v>
      </c>
      <c r="G2471" t="s">
        <v>5186</v>
      </c>
      <c r="H2471" t="s">
        <v>24</v>
      </c>
      <c r="I2471" t="s">
        <v>92</v>
      </c>
      <c r="J2471">
        <v>18</v>
      </c>
      <c r="K2471">
        <v>279832</v>
      </c>
      <c r="L2471">
        <v>5036976</v>
      </c>
      <c r="M2471">
        <v>15</v>
      </c>
      <c r="N2471" t="s">
        <v>47</v>
      </c>
      <c r="O2471">
        <v>5</v>
      </c>
      <c r="P2471" t="s">
        <v>35</v>
      </c>
      <c r="Q2471">
        <v>93</v>
      </c>
      <c r="R2471">
        <v>1025913</v>
      </c>
    </row>
    <row r="2472" spans="1:18" x14ac:dyDescent="0.3">
      <c r="A2472" t="s">
        <v>5187</v>
      </c>
      <c r="B2472" s="9">
        <v>45156</v>
      </c>
      <c r="C2472" t="s">
        <v>4693</v>
      </c>
      <c r="D2472" t="s">
        <v>4694</v>
      </c>
      <c r="E2472" t="s">
        <v>4695</v>
      </c>
      <c r="F2472" t="s">
        <v>609</v>
      </c>
      <c r="G2472" t="s">
        <v>27</v>
      </c>
      <c r="H2472" t="s">
        <v>65</v>
      </c>
      <c r="I2472" t="s">
        <v>289</v>
      </c>
      <c r="J2472">
        <v>17</v>
      </c>
      <c r="K2472">
        <v>178840</v>
      </c>
      <c r="L2472">
        <v>3040280</v>
      </c>
      <c r="M2472">
        <v>20</v>
      </c>
      <c r="N2472" t="s">
        <v>26</v>
      </c>
      <c r="O2472">
        <v>1</v>
      </c>
      <c r="P2472" t="s">
        <v>28</v>
      </c>
      <c r="Q2472">
        <v>200</v>
      </c>
      <c r="R2472">
        <v>786541</v>
      </c>
    </row>
    <row r="2473" spans="1:18" x14ac:dyDescent="0.3">
      <c r="A2473" t="s">
        <v>5188</v>
      </c>
      <c r="B2473" s="9">
        <v>45309</v>
      </c>
      <c r="C2473" t="s">
        <v>4693</v>
      </c>
      <c r="D2473" t="s">
        <v>4694</v>
      </c>
      <c r="E2473" t="s">
        <v>4695</v>
      </c>
      <c r="F2473" t="s">
        <v>2449</v>
      </c>
      <c r="G2473" t="s">
        <v>5189</v>
      </c>
      <c r="H2473" t="s">
        <v>65</v>
      </c>
      <c r="I2473" t="s">
        <v>382</v>
      </c>
      <c r="J2473">
        <v>18</v>
      </c>
      <c r="K2473">
        <v>138176</v>
      </c>
      <c r="L2473">
        <v>2487168</v>
      </c>
      <c r="M2473">
        <v>0</v>
      </c>
      <c r="N2473" t="s">
        <v>34</v>
      </c>
      <c r="O2473">
        <v>1</v>
      </c>
      <c r="P2473" t="s">
        <v>35</v>
      </c>
      <c r="Q2473">
        <v>118</v>
      </c>
      <c r="R2473">
        <v>786541</v>
      </c>
    </row>
    <row r="2474" spans="1:18" x14ac:dyDescent="0.3">
      <c r="A2474" t="s">
        <v>5190</v>
      </c>
      <c r="B2474" s="9">
        <v>45279</v>
      </c>
      <c r="C2474" t="s">
        <v>4693</v>
      </c>
      <c r="D2474" t="s">
        <v>4694</v>
      </c>
      <c r="E2474" t="s">
        <v>49</v>
      </c>
      <c r="F2474" t="s">
        <v>645</v>
      </c>
      <c r="G2474" t="s">
        <v>5191</v>
      </c>
      <c r="H2474" t="s">
        <v>24</v>
      </c>
      <c r="I2474" t="s">
        <v>25</v>
      </c>
      <c r="J2474">
        <v>18</v>
      </c>
      <c r="K2474">
        <v>133671</v>
      </c>
      <c r="L2474">
        <v>2406078</v>
      </c>
      <c r="M2474" t="s">
        <v>27</v>
      </c>
      <c r="N2474" t="s">
        <v>47</v>
      </c>
      <c r="O2474">
        <v>3</v>
      </c>
      <c r="P2474" t="s">
        <v>28</v>
      </c>
      <c r="Q2474">
        <v>56</v>
      </c>
      <c r="R2474">
        <v>1025913</v>
      </c>
    </row>
    <row r="2475" spans="1:18" x14ac:dyDescent="0.3">
      <c r="A2475" t="s">
        <v>5192</v>
      </c>
      <c r="B2475" s="9">
        <v>45300</v>
      </c>
      <c r="C2475" t="s">
        <v>4693</v>
      </c>
      <c r="D2475" t="s">
        <v>4694</v>
      </c>
      <c r="E2475" t="s">
        <v>4695</v>
      </c>
      <c r="F2475" t="s">
        <v>464</v>
      </c>
      <c r="G2475" t="s">
        <v>5193</v>
      </c>
      <c r="H2475" t="s">
        <v>32</v>
      </c>
      <c r="I2475" t="s">
        <v>113</v>
      </c>
      <c r="J2475">
        <v>15</v>
      </c>
      <c r="K2475">
        <v>12812</v>
      </c>
      <c r="L2475">
        <v>192180</v>
      </c>
      <c r="M2475">
        <v>20</v>
      </c>
      <c r="N2475" t="s">
        <v>34</v>
      </c>
      <c r="O2475">
        <v>2</v>
      </c>
      <c r="P2475" t="s">
        <v>35</v>
      </c>
      <c r="Q2475">
        <v>38</v>
      </c>
      <c r="R2475">
        <v>588661</v>
      </c>
    </row>
    <row r="2476" spans="1:18" x14ac:dyDescent="0.3">
      <c r="A2476" t="s">
        <v>5194</v>
      </c>
      <c r="B2476" s="9">
        <v>45461</v>
      </c>
      <c r="C2476" t="s">
        <v>4693</v>
      </c>
      <c r="D2476" t="s">
        <v>4694</v>
      </c>
      <c r="E2476" t="s">
        <v>4695</v>
      </c>
      <c r="F2476" t="s">
        <v>3057</v>
      </c>
      <c r="G2476" t="s">
        <v>5195</v>
      </c>
      <c r="H2476" t="s">
        <v>24</v>
      </c>
      <c r="I2476" t="s">
        <v>61</v>
      </c>
      <c r="J2476">
        <v>17</v>
      </c>
      <c r="K2476">
        <v>185924</v>
      </c>
      <c r="L2476">
        <v>3160708</v>
      </c>
      <c r="M2476">
        <v>20</v>
      </c>
      <c r="N2476" t="s">
        <v>34</v>
      </c>
      <c r="O2476" t="s">
        <v>27</v>
      </c>
      <c r="P2476" t="s">
        <v>28</v>
      </c>
      <c r="Q2476">
        <v>122</v>
      </c>
      <c r="R2476">
        <v>1025913</v>
      </c>
    </row>
    <row r="2477" spans="1:18" x14ac:dyDescent="0.3">
      <c r="A2477" t="s">
        <v>5196</v>
      </c>
      <c r="B2477" s="9">
        <v>44947</v>
      </c>
      <c r="C2477" t="s">
        <v>4693</v>
      </c>
      <c r="D2477" t="s">
        <v>4694</v>
      </c>
      <c r="E2477" t="s">
        <v>4706</v>
      </c>
      <c r="F2477" t="s">
        <v>385</v>
      </c>
      <c r="G2477" t="s">
        <v>5197</v>
      </c>
      <c r="H2477" t="s">
        <v>45</v>
      </c>
      <c r="I2477" t="s">
        <v>46</v>
      </c>
      <c r="J2477">
        <v>11</v>
      </c>
      <c r="K2477">
        <v>30895</v>
      </c>
      <c r="L2477">
        <v>339845</v>
      </c>
      <c r="M2477">
        <v>15</v>
      </c>
      <c r="N2477" t="s">
        <v>57</v>
      </c>
      <c r="O2477">
        <v>1</v>
      </c>
      <c r="P2477" t="s">
        <v>35</v>
      </c>
      <c r="Q2477">
        <v>143</v>
      </c>
      <c r="R2477">
        <v>492084</v>
      </c>
    </row>
    <row r="2478" spans="1:18" x14ac:dyDescent="0.3">
      <c r="A2478" t="s">
        <v>5198</v>
      </c>
      <c r="B2478" s="9">
        <v>44983</v>
      </c>
      <c r="C2478" t="s">
        <v>4693</v>
      </c>
      <c r="D2478" t="s">
        <v>4694</v>
      </c>
      <c r="E2478" t="s">
        <v>4706</v>
      </c>
      <c r="F2478" t="s">
        <v>662</v>
      </c>
      <c r="G2478" t="s">
        <v>5199</v>
      </c>
      <c r="H2478" t="s">
        <v>24</v>
      </c>
      <c r="I2478" t="s">
        <v>25</v>
      </c>
      <c r="J2478">
        <v>7</v>
      </c>
      <c r="K2478">
        <v>206512</v>
      </c>
      <c r="L2478">
        <v>1445584</v>
      </c>
      <c r="M2478" t="s">
        <v>27</v>
      </c>
      <c r="N2478" t="s">
        <v>26</v>
      </c>
      <c r="O2478">
        <v>2</v>
      </c>
      <c r="P2478" t="s">
        <v>28</v>
      </c>
      <c r="Q2478">
        <v>120</v>
      </c>
      <c r="R2478">
        <v>1025913</v>
      </c>
    </row>
    <row r="2479" spans="1:18" x14ac:dyDescent="0.3">
      <c r="A2479" t="s">
        <v>5200</v>
      </c>
      <c r="B2479" s="9">
        <v>45097</v>
      </c>
      <c r="C2479" t="s">
        <v>4693</v>
      </c>
      <c r="D2479" t="s">
        <v>4694</v>
      </c>
      <c r="E2479" t="s">
        <v>4706</v>
      </c>
      <c r="F2479" t="s">
        <v>806</v>
      </c>
      <c r="G2479" t="s">
        <v>5201</v>
      </c>
      <c r="H2479" t="s">
        <v>40</v>
      </c>
      <c r="I2479" t="s">
        <v>70</v>
      </c>
      <c r="J2479">
        <v>1</v>
      </c>
      <c r="K2479">
        <v>9946</v>
      </c>
      <c r="L2479">
        <v>9946</v>
      </c>
      <c r="M2479" t="s">
        <v>27</v>
      </c>
      <c r="N2479" t="s">
        <v>27</v>
      </c>
      <c r="O2479">
        <v>1</v>
      </c>
      <c r="P2479" t="s">
        <v>35</v>
      </c>
      <c r="Q2479">
        <v>111</v>
      </c>
      <c r="R2479">
        <v>441559</v>
      </c>
    </row>
    <row r="2480" spans="1:18" x14ac:dyDescent="0.3">
      <c r="A2480" t="s">
        <v>5202</v>
      </c>
      <c r="B2480" s="9">
        <v>45084</v>
      </c>
      <c r="C2480" t="s">
        <v>4693</v>
      </c>
      <c r="D2480" t="s">
        <v>4694</v>
      </c>
      <c r="E2480" t="s">
        <v>49</v>
      </c>
      <c r="F2480" t="s">
        <v>616</v>
      </c>
      <c r="G2480" t="s">
        <v>5203</v>
      </c>
      <c r="H2480" t="s">
        <v>32</v>
      </c>
      <c r="I2480" t="s">
        <v>141</v>
      </c>
      <c r="J2480">
        <v>4</v>
      </c>
      <c r="K2480">
        <v>22852</v>
      </c>
      <c r="L2480">
        <v>91408</v>
      </c>
      <c r="M2480">
        <v>0</v>
      </c>
      <c r="N2480" t="s">
        <v>47</v>
      </c>
      <c r="O2480">
        <v>4</v>
      </c>
      <c r="P2480" t="s">
        <v>35</v>
      </c>
      <c r="Q2480">
        <v>154</v>
      </c>
      <c r="R2480">
        <v>588661</v>
      </c>
    </row>
    <row r="2481" spans="1:18" x14ac:dyDescent="0.3">
      <c r="A2481" t="s">
        <v>5204</v>
      </c>
      <c r="B2481" s="9">
        <v>45076</v>
      </c>
      <c r="C2481" t="s">
        <v>4693</v>
      </c>
      <c r="D2481" t="s">
        <v>4694</v>
      </c>
      <c r="E2481" t="s">
        <v>4695</v>
      </c>
      <c r="F2481" t="s">
        <v>470</v>
      </c>
      <c r="G2481" t="s">
        <v>5205</v>
      </c>
      <c r="H2481" t="s">
        <v>45</v>
      </c>
      <c r="I2481" t="s">
        <v>98</v>
      </c>
      <c r="J2481">
        <v>7</v>
      </c>
      <c r="K2481">
        <v>40328</v>
      </c>
      <c r="L2481">
        <v>282296</v>
      </c>
      <c r="M2481">
        <v>0</v>
      </c>
      <c r="N2481" t="s">
        <v>27</v>
      </c>
      <c r="O2481">
        <v>4</v>
      </c>
      <c r="P2481" t="s">
        <v>28</v>
      </c>
      <c r="Q2481">
        <v>155</v>
      </c>
      <c r="R2481">
        <v>492084</v>
      </c>
    </row>
    <row r="2482" spans="1:18" x14ac:dyDescent="0.3">
      <c r="A2482" t="s">
        <v>5206</v>
      </c>
      <c r="B2482" s="9">
        <v>44989</v>
      </c>
      <c r="C2482" t="s">
        <v>4693</v>
      </c>
      <c r="D2482" t="s">
        <v>4694</v>
      </c>
      <c r="E2482" t="s">
        <v>4695</v>
      </c>
      <c r="F2482" t="s">
        <v>528</v>
      </c>
      <c r="G2482" t="s">
        <v>27</v>
      </c>
      <c r="H2482" t="s">
        <v>45</v>
      </c>
      <c r="I2482" t="s">
        <v>82</v>
      </c>
      <c r="J2482">
        <v>2</v>
      </c>
      <c r="K2482">
        <v>35315</v>
      </c>
      <c r="L2482">
        <v>70630</v>
      </c>
      <c r="M2482">
        <v>0</v>
      </c>
      <c r="N2482" t="s">
        <v>34</v>
      </c>
      <c r="O2482">
        <v>3</v>
      </c>
      <c r="P2482" t="s">
        <v>28</v>
      </c>
      <c r="Q2482">
        <v>142</v>
      </c>
      <c r="R2482">
        <v>492084</v>
      </c>
    </row>
    <row r="2483" spans="1:18" x14ac:dyDescent="0.3">
      <c r="A2483" t="s">
        <v>5207</v>
      </c>
      <c r="B2483" s="9">
        <v>45209</v>
      </c>
      <c r="C2483" t="s">
        <v>4693</v>
      </c>
      <c r="D2483" t="s">
        <v>4694</v>
      </c>
      <c r="E2483" t="s">
        <v>4695</v>
      </c>
      <c r="F2483" t="s">
        <v>1191</v>
      </c>
      <c r="G2483" t="s">
        <v>5208</v>
      </c>
      <c r="H2483" t="s">
        <v>40</v>
      </c>
      <c r="I2483" t="s">
        <v>137</v>
      </c>
      <c r="J2483">
        <v>2</v>
      </c>
      <c r="K2483">
        <v>5883</v>
      </c>
      <c r="L2483">
        <v>11766</v>
      </c>
      <c r="M2483">
        <v>5</v>
      </c>
      <c r="N2483" t="s">
        <v>27</v>
      </c>
      <c r="O2483">
        <v>2</v>
      </c>
      <c r="P2483" t="s">
        <v>35</v>
      </c>
      <c r="Q2483">
        <v>61</v>
      </c>
      <c r="R2483">
        <v>441559</v>
      </c>
    </row>
    <row r="2484" spans="1:18" x14ac:dyDescent="0.3">
      <c r="A2484" t="s">
        <v>5209</v>
      </c>
      <c r="B2484" s="9">
        <v>45277</v>
      </c>
      <c r="C2484" t="s">
        <v>4693</v>
      </c>
      <c r="D2484" t="s">
        <v>4694</v>
      </c>
      <c r="E2484" t="s">
        <v>49</v>
      </c>
      <c r="F2484" t="s">
        <v>396</v>
      </c>
      <c r="G2484" t="s">
        <v>5210</v>
      </c>
      <c r="H2484" t="s">
        <v>65</v>
      </c>
      <c r="I2484" t="s">
        <v>102</v>
      </c>
      <c r="J2484">
        <v>16</v>
      </c>
      <c r="K2484">
        <v>124622</v>
      </c>
      <c r="L2484">
        <v>1993952</v>
      </c>
      <c r="M2484">
        <v>0</v>
      </c>
      <c r="N2484" t="s">
        <v>26</v>
      </c>
      <c r="O2484">
        <v>2</v>
      </c>
      <c r="P2484" t="s">
        <v>28</v>
      </c>
      <c r="Q2484">
        <v>52</v>
      </c>
      <c r="R2484">
        <v>786541</v>
      </c>
    </row>
    <row r="2485" spans="1:18" x14ac:dyDescent="0.3">
      <c r="A2485" t="s">
        <v>5211</v>
      </c>
      <c r="B2485" s="9">
        <v>45513</v>
      </c>
      <c r="C2485" t="s">
        <v>4693</v>
      </c>
      <c r="D2485" t="s">
        <v>4694</v>
      </c>
      <c r="E2485" t="s">
        <v>4695</v>
      </c>
      <c r="F2485" t="s">
        <v>595</v>
      </c>
      <c r="G2485" t="s">
        <v>5212</v>
      </c>
      <c r="H2485" t="s">
        <v>65</v>
      </c>
      <c r="I2485" t="s">
        <v>397</v>
      </c>
      <c r="J2485">
        <v>1</v>
      </c>
      <c r="K2485">
        <v>25322</v>
      </c>
      <c r="L2485">
        <v>25322</v>
      </c>
      <c r="M2485" t="s">
        <v>27</v>
      </c>
      <c r="N2485" t="s">
        <v>27</v>
      </c>
      <c r="O2485">
        <v>5</v>
      </c>
      <c r="P2485" t="s">
        <v>28</v>
      </c>
      <c r="Q2485">
        <v>60</v>
      </c>
      <c r="R2485">
        <v>786541</v>
      </c>
    </row>
    <row r="2486" spans="1:18" x14ac:dyDescent="0.3">
      <c r="A2486" t="s">
        <v>5213</v>
      </c>
      <c r="B2486" s="9">
        <v>45251</v>
      </c>
      <c r="C2486" t="s">
        <v>4693</v>
      </c>
      <c r="D2486" t="s">
        <v>4694</v>
      </c>
      <c r="E2486" t="s">
        <v>49</v>
      </c>
      <c r="F2486" t="s">
        <v>1558</v>
      </c>
      <c r="G2486" t="s">
        <v>5214</v>
      </c>
      <c r="H2486" t="s">
        <v>65</v>
      </c>
      <c r="I2486" t="s">
        <v>102</v>
      </c>
      <c r="J2486">
        <v>3</v>
      </c>
      <c r="K2486">
        <v>179420</v>
      </c>
      <c r="L2486">
        <v>538260</v>
      </c>
      <c r="M2486">
        <v>0</v>
      </c>
      <c r="N2486" t="s">
        <v>57</v>
      </c>
      <c r="O2486">
        <v>2</v>
      </c>
      <c r="P2486" t="s">
        <v>28</v>
      </c>
      <c r="Q2486">
        <v>82</v>
      </c>
      <c r="R2486">
        <v>786541</v>
      </c>
    </row>
    <row r="2487" spans="1:18" x14ac:dyDescent="0.3">
      <c r="A2487" t="s">
        <v>5215</v>
      </c>
      <c r="B2487" s="9">
        <v>45510</v>
      </c>
      <c r="C2487" t="s">
        <v>4693</v>
      </c>
      <c r="D2487" t="s">
        <v>4694</v>
      </c>
      <c r="E2487" t="s">
        <v>49</v>
      </c>
      <c r="F2487" t="s">
        <v>1215</v>
      </c>
      <c r="G2487" t="s">
        <v>5216</v>
      </c>
      <c r="H2487" t="s">
        <v>65</v>
      </c>
      <c r="I2487" t="s">
        <v>66</v>
      </c>
      <c r="J2487">
        <v>19</v>
      </c>
      <c r="K2487">
        <v>87909</v>
      </c>
      <c r="L2487">
        <v>1670271</v>
      </c>
      <c r="M2487">
        <v>20</v>
      </c>
      <c r="N2487" t="s">
        <v>27</v>
      </c>
      <c r="O2487">
        <v>3</v>
      </c>
      <c r="P2487" t="s">
        <v>28</v>
      </c>
      <c r="Q2487">
        <v>179</v>
      </c>
      <c r="R2487">
        <v>786541</v>
      </c>
    </row>
    <row r="2488" spans="1:18" x14ac:dyDescent="0.3">
      <c r="A2488" t="s">
        <v>5217</v>
      </c>
      <c r="B2488" s="9">
        <v>45215</v>
      </c>
      <c r="C2488" t="s">
        <v>4693</v>
      </c>
      <c r="D2488" t="s">
        <v>4694</v>
      </c>
      <c r="E2488" t="s">
        <v>4695</v>
      </c>
      <c r="F2488" t="s">
        <v>415</v>
      </c>
      <c r="G2488" t="s">
        <v>5218</v>
      </c>
      <c r="H2488" t="s">
        <v>40</v>
      </c>
      <c r="I2488" t="s">
        <v>171</v>
      </c>
      <c r="J2488">
        <v>4</v>
      </c>
      <c r="K2488">
        <v>17173</v>
      </c>
      <c r="L2488">
        <v>68692</v>
      </c>
      <c r="M2488">
        <v>15</v>
      </c>
      <c r="N2488" t="s">
        <v>34</v>
      </c>
      <c r="O2488">
        <v>2</v>
      </c>
      <c r="P2488" t="s">
        <v>28</v>
      </c>
      <c r="Q2488">
        <v>63</v>
      </c>
      <c r="R2488">
        <v>441559</v>
      </c>
    </row>
    <row r="2489" spans="1:18" x14ac:dyDescent="0.3">
      <c r="A2489" t="s">
        <v>5219</v>
      </c>
      <c r="B2489" s="9">
        <v>45537</v>
      </c>
      <c r="C2489" t="s">
        <v>4693</v>
      </c>
      <c r="D2489" t="s">
        <v>4694</v>
      </c>
      <c r="E2489" t="s">
        <v>4695</v>
      </c>
      <c r="F2489" t="s">
        <v>332</v>
      </c>
      <c r="G2489" t="s">
        <v>5220</v>
      </c>
      <c r="H2489" t="s">
        <v>24</v>
      </c>
      <c r="I2489" t="s">
        <v>161</v>
      </c>
      <c r="J2489">
        <v>14</v>
      </c>
      <c r="K2489">
        <v>266912</v>
      </c>
      <c r="L2489">
        <v>3736768</v>
      </c>
      <c r="M2489">
        <v>0</v>
      </c>
      <c r="N2489" t="s">
        <v>47</v>
      </c>
      <c r="O2489">
        <v>2</v>
      </c>
      <c r="P2489" t="s">
        <v>35</v>
      </c>
      <c r="Q2489">
        <v>58</v>
      </c>
      <c r="R2489">
        <v>1025913</v>
      </c>
    </row>
    <row r="2490" spans="1:18" x14ac:dyDescent="0.3">
      <c r="A2490" t="s">
        <v>5221</v>
      </c>
      <c r="B2490" s="9">
        <v>45547</v>
      </c>
      <c r="C2490" t="s">
        <v>4693</v>
      </c>
      <c r="D2490" t="s">
        <v>4694</v>
      </c>
      <c r="E2490" t="s">
        <v>4706</v>
      </c>
      <c r="F2490" t="s">
        <v>655</v>
      </c>
      <c r="G2490" t="s">
        <v>5222</v>
      </c>
      <c r="H2490" t="s">
        <v>65</v>
      </c>
      <c r="I2490" t="s">
        <v>66</v>
      </c>
      <c r="J2490">
        <v>17</v>
      </c>
      <c r="K2490">
        <v>85893</v>
      </c>
      <c r="L2490">
        <v>1460181</v>
      </c>
      <c r="M2490">
        <v>0</v>
      </c>
      <c r="N2490" t="s">
        <v>27</v>
      </c>
      <c r="O2490">
        <v>5</v>
      </c>
      <c r="P2490" t="s">
        <v>28</v>
      </c>
      <c r="Q2490">
        <v>86</v>
      </c>
      <c r="R2490">
        <v>786541</v>
      </c>
    </row>
    <row r="2491" spans="1:18" x14ac:dyDescent="0.3">
      <c r="A2491" t="s">
        <v>5223</v>
      </c>
      <c r="B2491" s="9">
        <v>45379</v>
      </c>
      <c r="C2491" t="s">
        <v>4693</v>
      </c>
      <c r="D2491" t="s">
        <v>4694</v>
      </c>
      <c r="E2491" t="s">
        <v>4706</v>
      </c>
      <c r="F2491" t="s">
        <v>924</v>
      </c>
      <c r="G2491" t="s">
        <v>5224</v>
      </c>
      <c r="H2491" t="s">
        <v>45</v>
      </c>
      <c r="I2491" t="s">
        <v>98</v>
      </c>
      <c r="J2491">
        <v>4</v>
      </c>
      <c r="K2491">
        <v>42203</v>
      </c>
      <c r="L2491">
        <v>168812</v>
      </c>
      <c r="M2491" t="s">
        <v>27</v>
      </c>
      <c r="N2491" t="s">
        <v>57</v>
      </c>
      <c r="O2491">
        <v>1</v>
      </c>
      <c r="P2491" t="s">
        <v>35</v>
      </c>
      <c r="Q2491">
        <v>155</v>
      </c>
      <c r="R2491">
        <v>492084</v>
      </c>
    </row>
    <row r="2492" spans="1:18" x14ac:dyDescent="0.3">
      <c r="A2492" t="s">
        <v>5225</v>
      </c>
      <c r="B2492" s="9">
        <v>45557</v>
      </c>
      <c r="C2492" t="s">
        <v>4693</v>
      </c>
      <c r="D2492" t="s">
        <v>4694</v>
      </c>
      <c r="E2492" t="s">
        <v>49</v>
      </c>
      <c r="F2492" t="s">
        <v>1048</v>
      </c>
      <c r="G2492" t="s">
        <v>5226</v>
      </c>
      <c r="H2492" t="s">
        <v>24</v>
      </c>
      <c r="I2492" t="s">
        <v>152</v>
      </c>
      <c r="J2492">
        <v>15</v>
      </c>
      <c r="K2492">
        <v>43146</v>
      </c>
      <c r="L2492">
        <v>647190</v>
      </c>
      <c r="M2492" t="s">
        <v>27</v>
      </c>
      <c r="N2492" t="s">
        <v>26</v>
      </c>
      <c r="O2492">
        <v>3</v>
      </c>
      <c r="P2492" t="s">
        <v>35</v>
      </c>
      <c r="Q2492">
        <v>196</v>
      </c>
      <c r="R2492">
        <v>1025913</v>
      </c>
    </row>
    <row r="2493" spans="1:18" x14ac:dyDescent="0.3">
      <c r="A2493" t="s">
        <v>5227</v>
      </c>
      <c r="B2493" s="9">
        <v>45622</v>
      </c>
      <c r="C2493" t="s">
        <v>4693</v>
      </c>
      <c r="D2493" t="s">
        <v>4694</v>
      </c>
      <c r="E2493" t="s">
        <v>49</v>
      </c>
      <c r="F2493" t="s">
        <v>5228</v>
      </c>
      <c r="G2493" t="s">
        <v>27</v>
      </c>
      <c r="H2493" t="s">
        <v>24</v>
      </c>
      <c r="I2493" t="s">
        <v>161</v>
      </c>
      <c r="J2493">
        <v>10</v>
      </c>
      <c r="K2493">
        <v>90457</v>
      </c>
      <c r="L2493">
        <v>904570</v>
      </c>
      <c r="M2493" t="s">
        <v>27</v>
      </c>
      <c r="N2493" t="s">
        <v>27</v>
      </c>
      <c r="O2493" t="s">
        <v>27</v>
      </c>
      <c r="P2493" t="s">
        <v>35</v>
      </c>
      <c r="Q2493">
        <v>120</v>
      </c>
      <c r="R2493">
        <v>1025913</v>
      </c>
    </row>
    <row r="2494" spans="1:18" x14ac:dyDescent="0.3">
      <c r="A2494" t="s">
        <v>5229</v>
      </c>
      <c r="B2494" s="9">
        <v>45152</v>
      </c>
      <c r="C2494" t="s">
        <v>4693</v>
      </c>
      <c r="D2494" t="s">
        <v>4694</v>
      </c>
      <c r="E2494" t="s">
        <v>49</v>
      </c>
      <c r="F2494" t="s">
        <v>2441</v>
      </c>
      <c r="G2494" t="s">
        <v>5230</v>
      </c>
      <c r="H2494" t="s">
        <v>32</v>
      </c>
      <c r="I2494" t="s">
        <v>95</v>
      </c>
      <c r="J2494">
        <v>12</v>
      </c>
      <c r="K2494">
        <v>22816</v>
      </c>
      <c r="L2494">
        <v>273792</v>
      </c>
      <c r="M2494">
        <v>0</v>
      </c>
      <c r="N2494" t="s">
        <v>57</v>
      </c>
      <c r="O2494">
        <v>5</v>
      </c>
      <c r="P2494" t="s">
        <v>35</v>
      </c>
      <c r="Q2494">
        <v>47</v>
      </c>
      <c r="R2494">
        <v>588661</v>
      </c>
    </row>
    <row r="2495" spans="1:18" x14ac:dyDescent="0.3">
      <c r="A2495" t="s">
        <v>5231</v>
      </c>
      <c r="B2495" s="9">
        <v>45532</v>
      </c>
      <c r="C2495" t="s">
        <v>4693</v>
      </c>
      <c r="D2495" t="s">
        <v>4694</v>
      </c>
      <c r="E2495" t="s">
        <v>4695</v>
      </c>
      <c r="F2495" t="s">
        <v>3968</v>
      </c>
      <c r="G2495" t="s">
        <v>5232</v>
      </c>
      <c r="H2495" t="s">
        <v>65</v>
      </c>
      <c r="I2495" t="s">
        <v>382</v>
      </c>
      <c r="J2495">
        <v>7</v>
      </c>
      <c r="K2495">
        <v>144551</v>
      </c>
      <c r="L2495">
        <v>1011857</v>
      </c>
      <c r="M2495" t="s">
        <v>27</v>
      </c>
      <c r="N2495" t="s">
        <v>26</v>
      </c>
      <c r="O2495">
        <v>3</v>
      </c>
      <c r="P2495" t="s">
        <v>28</v>
      </c>
      <c r="Q2495">
        <v>9</v>
      </c>
      <c r="R2495">
        <v>786541</v>
      </c>
    </row>
    <row r="2496" spans="1:18" x14ac:dyDescent="0.3">
      <c r="A2496" t="s">
        <v>5233</v>
      </c>
      <c r="B2496" s="9">
        <v>45443</v>
      </c>
      <c r="C2496" t="s">
        <v>4693</v>
      </c>
      <c r="D2496" t="s">
        <v>4694</v>
      </c>
      <c r="E2496" t="s">
        <v>4695</v>
      </c>
      <c r="F2496" t="s">
        <v>482</v>
      </c>
      <c r="G2496" t="s">
        <v>5234</v>
      </c>
      <c r="H2496" t="s">
        <v>32</v>
      </c>
      <c r="I2496" t="s">
        <v>158</v>
      </c>
      <c r="J2496">
        <v>16</v>
      </c>
      <c r="K2496">
        <v>14569</v>
      </c>
      <c r="L2496">
        <v>233104</v>
      </c>
      <c r="M2496">
        <v>20</v>
      </c>
      <c r="N2496" t="s">
        <v>34</v>
      </c>
      <c r="O2496">
        <v>5</v>
      </c>
      <c r="P2496" t="s">
        <v>35</v>
      </c>
      <c r="Q2496">
        <v>80</v>
      </c>
      <c r="R2496">
        <v>588661</v>
      </c>
    </row>
    <row r="2497" spans="1:18" x14ac:dyDescent="0.3">
      <c r="A2497" t="s">
        <v>5235</v>
      </c>
      <c r="B2497" s="9">
        <v>45232</v>
      </c>
      <c r="C2497" t="s">
        <v>4693</v>
      </c>
      <c r="D2497" t="s">
        <v>4694</v>
      </c>
      <c r="E2497" t="s">
        <v>4695</v>
      </c>
      <c r="F2497" t="s">
        <v>839</v>
      </c>
      <c r="G2497" t="s">
        <v>5236</v>
      </c>
      <c r="H2497" t="s">
        <v>45</v>
      </c>
      <c r="I2497" t="s">
        <v>46</v>
      </c>
      <c r="J2497">
        <v>18</v>
      </c>
      <c r="K2497">
        <v>15967</v>
      </c>
      <c r="L2497">
        <v>287406</v>
      </c>
      <c r="M2497">
        <v>0</v>
      </c>
      <c r="N2497" t="s">
        <v>57</v>
      </c>
      <c r="O2497">
        <v>3</v>
      </c>
      <c r="P2497" t="s">
        <v>35</v>
      </c>
      <c r="Q2497">
        <v>113</v>
      </c>
      <c r="R2497">
        <v>492084</v>
      </c>
    </row>
    <row r="2498" spans="1:18" x14ac:dyDescent="0.3">
      <c r="A2498" t="s">
        <v>5237</v>
      </c>
      <c r="B2498" s="9">
        <v>45351</v>
      </c>
      <c r="C2498" t="s">
        <v>4693</v>
      </c>
      <c r="D2498" t="s">
        <v>4694</v>
      </c>
      <c r="E2498" t="s">
        <v>49</v>
      </c>
      <c r="F2498" t="s">
        <v>128</v>
      </c>
      <c r="G2498" t="s">
        <v>5238</v>
      </c>
      <c r="H2498" t="s">
        <v>24</v>
      </c>
      <c r="I2498" t="s">
        <v>92</v>
      </c>
      <c r="J2498">
        <v>5</v>
      </c>
      <c r="K2498">
        <v>285021</v>
      </c>
      <c r="L2498">
        <v>1425105</v>
      </c>
      <c r="M2498" t="s">
        <v>27</v>
      </c>
      <c r="N2498" t="s">
        <v>47</v>
      </c>
      <c r="O2498">
        <v>1</v>
      </c>
      <c r="P2498" t="s">
        <v>35</v>
      </c>
      <c r="Q2498">
        <v>39</v>
      </c>
      <c r="R2498">
        <v>1025913</v>
      </c>
    </row>
    <row r="2499" spans="1:18" x14ac:dyDescent="0.3">
      <c r="A2499" t="s">
        <v>5239</v>
      </c>
      <c r="B2499" s="9">
        <v>45572</v>
      </c>
      <c r="C2499" t="s">
        <v>4693</v>
      </c>
      <c r="D2499" t="s">
        <v>4694</v>
      </c>
      <c r="E2499" t="s">
        <v>4695</v>
      </c>
      <c r="F2499" t="s">
        <v>2691</v>
      </c>
      <c r="G2499" t="s">
        <v>5240</v>
      </c>
      <c r="H2499" t="s">
        <v>32</v>
      </c>
      <c r="I2499" t="s">
        <v>237</v>
      </c>
      <c r="J2499">
        <v>18</v>
      </c>
      <c r="K2499">
        <v>1508</v>
      </c>
      <c r="L2499">
        <v>27144</v>
      </c>
      <c r="M2499">
        <v>10</v>
      </c>
      <c r="N2499" t="s">
        <v>26</v>
      </c>
      <c r="O2499">
        <v>3</v>
      </c>
      <c r="P2499" t="s">
        <v>27</v>
      </c>
      <c r="Q2499">
        <v>185</v>
      </c>
      <c r="R2499">
        <v>588661</v>
      </c>
    </row>
    <row r="2500" spans="1:18" x14ac:dyDescent="0.3">
      <c r="A2500" t="s">
        <v>5241</v>
      </c>
      <c r="B2500" s="9">
        <v>45612</v>
      </c>
      <c r="C2500" t="s">
        <v>4693</v>
      </c>
      <c r="D2500" t="s">
        <v>4694</v>
      </c>
      <c r="E2500" t="s">
        <v>49</v>
      </c>
      <c r="F2500" t="s">
        <v>2649</v>
      </c>
      <c r="G2500" t="s">
        <v>5242</v>
      </c>
      <c r="H2500" t="s">
        <v>32</v>
      </c>
      <c r="I2500" t="s">
        <v>141</v>
      </c>
      <c r="J2500">
        <v>2</v>
      </c>
      <c r="K2500">
        <v>4637</v>
      </c>
      <c r="L2500">
        <v>9274</v>
      </c>
      <c r="M2500">
        <v>0</v>
      </c>
      <c r="N2500" t="s">
        <v>47</v>
      </c>
      <c r="O2500">
        <v>5</v>
      </c>
      <c r="P2500" t="s">
        <v>35</v>
      </c>
      <c r="Q2500">
        <v>78</v>
      </c>
      <c r="R2500">
        <v>588661</v>
      </c>
    </row>
    <row r="2501" spans="1:18" x14ac:dyDescent="0.3">
      <c r="A2501" t="s">
        <v>5243</v>
      </c>
      <c r="B2501" s="9">
        <v>45379</v>
      </c>
      <c r="C2501" t="s">
        <v>4693</v>
      </c>
      <c r="D2501" t="s">
        <v>4694</v>
      </c>
      <c r="E2501" t="s">
        <v>4706</v>
      </c>
      <c r="F2501" t="s">
        <v>1968</v>
      </c>
      <c r="G2501" t="s">
        <v>5244</v>
      </c>
      <c r="H2501" t="s">
        <v>24</v>
      </c>
      <c r="I2501" t="s">
        <v>92</v>
      </c>
      <c r="J2501">
        <v>11</v>
      </c>
      <c r="K2501">
        <v>310537</v>
      </c>
      <c r="L2501">
        <v>3415907</v>
      </c>
      <c r="M2501" t="s">
        <v>27</v>
      </c>
      <c r="N2501" t="s">
        <v>34</v>
      </c>
      <c r="O2501">
        <v>4</v>
      </c>
      <c r="P2501" t="s">
        <v>35</v>
      </c>
      <c r="Q2501">
        <v>26</v>
      </c>
      <c r="R2501">
        <v>1025913</v>
      </c>
    </row>
    <row r="2502" spans="1:18" x14ac:dyDescent="0.3">
      <c r="A2502" t="s">
        <v>5245</v>
      </c>
      <c r="B2502" s="9">
        <v>45447</v>
      </c>
      <c r="C2502" t="s">
        <v>4693</v>
      </c>
      <c r="D2502" t="s">
        <v>4694</v>
      </c>
      <c r="E2502" t="s">
        <v>4706</v>
      </c>
      <c r="F2502" t="s">
        <v>981</v>
      </c>
      <c r="G2502" t="s">
        <v>5246</v>
      </c>
      <c r="H2502" t="s">
        <v>65</v>
      </c>
      <c r="I2502" t="s">
        <v>66</v>
      </c>
      <c r="J2502">
        <v>8</v>
      </c>
      <c r="K2502">
        <v>71580</v>
      </c>
      <c r="L2502">
        <v>572640</v>
      </c>
      <c r="M2502">
        <v>10</v>
      </c>
      <c r="N2502" t="s">
        <v>26</v>
      </c>
      <c r="O2502">
        <v>5</v>
      </c>
      <c r="P2502" t="s">
        <v>28</v>
      </c>
      <c r="Q2502">
        <v>37</v>
      </c>
      <c r="R2502">
        <v>786541</v>
      </c>
    </row>
    <row r="2503" spans="1:18" x14ac:dyDescent="0.3">
      <c r="A2503" t="s">
        <v>5247</v>
      </c>
      <c r="B2503" s="9">
        <v>45352</v>
      </c>
      <c r="C2503" t="s">
        <v>4693</v>
      </c>
      <c r="D2503" t="s">
        <v>4694</v>
      </c>
      <c r="E2503" t="s">
        <v>4706</v>
      </c>
      <c r="F2503" t="s">
        <v>455</v>
      </c>
      <c r="G2503" t="s">
        <v>27</v>
      </c>
      <c r="H2503" t="s">
        <v>45</v>
      </c>
      <c r="I2503" t="s">
        <v>74</v>
      </c>
      <c r="J2503">
        <v>16</v>
      </c>
      <c r="K2503">
        <v>35121</v>
      </c>
      <c r="L2503">
        <v>561936</v>
      </c>
      <c r="M2503">
        <v>0</v>
      </c>
      <c r="N2503" t="s">
        <v>47</v>
      </c>
      <c r="O2503">
        <v>4</v>
      </c>
      <c r="P2503" t="s">
        <v>35</v>
      </c>
      <c r="Q2503">
        <v>14</v>
      </c>
      <c r="R2503">
        <v>492084</v>
      </c>
    </row>
    <row r="2504" spans="1:18" x14ac:dyDescent="0.3">
      <c r="A2504" t="s">
        <v>5248</v>
      </c>
      <c r="B2504" s="9">
        <v>44969</v>
      </c>
      <c r="C2504" t="s">
        <v>4693</v>
      </c>
      <c r="D2504" t="s">
        <v>4694</v>
      </c>
      <c r="E2504" t="s">
        <v>49</v>
      </c>
      <c r="F2504" t="s">
        <v>1599</v>
      </c>
      <c r="G2504" t="s">
        <v>5249</v>
      </c>
      <c r="H2504" t="s">
        <v>40</v>
      </c>
      <c r="I2504" t="s">
        <v>123</v>
      </c>
      <c r="J2504">
        <v>14</v>
      </c>
      <c r="K2504">
        <v>4005</v>
      </c>
      <c r="L2504">
        <v>56070</v>
      </c>
      <c r="M2504">
        <v>15</v>
      </c>
      <c r="N2504" t="s">
        <v>57</v>
      </c>
      <c r="O2504">
        <v>2</v>
      </c>
      <c r="P2504" t="s">
        <v>28</v>
      </c>
      <c r="Q2504">
        <v>85</v>
      </c>
      <c r="R2504">
        <v>441559</v>
      </c>
    </row>
    <row r="2505" spans="1:18" x14ac:dyDescent="0.3">
      <c r="A2505" t="s">
        <v>5250</v>
      </c>
      <c r="B2505" s="9">
        <v>44953</v>
      </c>
      <c r="C2505" t="s">
        <v>4693</v>
      </c>
      <c r="D2505" t="s">
        <v>4694</v>
      </c>
      <c r="E2505" t="s">
        <v>4706</v>
      </c>
      <c r="F2505" t="s">
        <v>501</v>
      </c>
      <c r="G2505" t="s">
        <v>5251</v>
      </c>
      <c r="H2505" t="s">
        <v>24</v>
      </c>
      <c r="I2505" t="s">
        <v>152</v>
      </c>
      <c r="J2505">
        <v>10</v>
      </c>
      <c r="K2505">
        <v>131640</v>
      </c>
      <c r="L2505">
        <v>1316400</v>
      </c>
      <c r="M2505">
        <v>20</v>
      </c>
      <c r="N2505" t="s">
        <v>47</v>
      </c>
      <c r="O2505">
        <v>3</v>
      </c>
      <c r="P2505" t="s">
        <v>35</v>
      </c>
      <c r="Q2505">
        <v>131</v>
      </c>
      <c r="R2505">
        <v>1025913</v>
      </c>
    </row>
    <row r="2506" spans="1:18" x14ac:dyDescent="0.3">
      <c r="A2506" t="s">
        <v>5252</v>
      </c>
      <c r="B2506" s="9">
        <v>45550</v>
      </c>
      <c r="C2506" t="s">
        <v>4693</v>
      </c>
      <c r="D2506" t="s">
        <v>4694</v>
      </c>
      <c r="E2506" t="s">
        <v>4695</v>
      </c>
      <c r="F2506" t="s">
        <v>528</v>
      </c>
      <c r="G2506" t="s">
        <v>5253</v>
      </c>
      <c r="H2506" t="s">
        <v>24</v>
      </c>
      <c r="I2506" t="s">
        <v>56</v>
      </c>
      <c r="J2506">
        <v>3</v>
      </c>
      <c r="K2506">
        <v>51565</v>
      </c>
      <c r="L2506">
        <v>154695</v>
      </c>
      <c r="M2506">
        <v>0</v>
      </c>
      <c r="N2506" t="s">
        <v>27</v>
      </c>
      <c r="O2506">
        <v>5</v>
      </c>
      <c r="P2506" t="s">
        <v>35</v>
      </c>
      <c r="Q2506">
        <v>161</v>
      </c>
      <c r="R2506">
        <v>1025913</v>
      </c>
    </row>
    <row r="2507" spans="1:18" x14ac:dyDescent="0.3">
      <c r="A2507" t="s">
        <v>5254</v>
      </c>
      <c r="B2507" s="9">
        <v>45506</v>
      </c>
      <c r="C2507" t="s">
        <v>4693</v>
      </c>
      <c r="D2507" t="s">
        <v>4694</v>
      </c>
      <c r="E2507" t="s">
        <v>4695</v>
      </c>
      <c r="F2507" t="s">
        <v>3982</v>
      </c>
      <c r="G2507" t="s">
        <v>5255</v>
      </c>
      <c r="H2507" t="s">
        <v>32</v>
      </c>
      <c r="I2507" t="s">
        <v>95</v>
      </c>
      <c r="J2507">
        <v>10</v>
      </c>
      <c r="K2507">
        <v>23758</v>
      </c>
      <c r="L2507">
        <v>237580</v>
      </c>
      <c r="M2507">
        <v>0</v>
      </c>
      <c r="N2507" t="s">
        <v>26</v>
      </c>
      <c r="O2507">
        <v>5</v>
      </c>
      <c r="P2507" t="s">
        <v>35</v>
      </c>
      <c r="Q2507">
        <v>68</v>
      </c>
      <c r="R2507">
        <v>588661</v>
      </c>
    </row>
    <row r="2508" spans="1:18" x14ac:dyDescent="0.3">
      <c r="A2508" t="s">
        <v>5256</v>
      </c>
      <c r="B2508" s="9">
        <v>45587</v>
      </c>
      <c r="C2508" t="s">
        <v>4693</v>
      </c>
      <c r="D2508" t="s">
        <v>4694</v>
      </c>
      <c r="E2508" t="s">
        <v>49</v>
      </c>
      <c r="F2508" t="s">
        <v>176</v>
      </c>
      <c r="G2508" t="s">
        <v>27</v>
      </c>
      <c r="H2508" t="s">
        <v>65</v>
      </c>
      <c r="I2508" t="s">
        <v>289</v>
      </c>
      <c r="J2508">
        <v>11</v>
      </c>
      <c r="K2508">
        <v>34595</v>
      </c>
      <c r="L2508">
        <v>380545</v>
      </c>
      <c r="M2508">
        <v>0</v>
      </c>
      <c r="N2508" t="s">
        <v>27</v>
      </c>
      <c r="O2508">
        <v>4</v>
      </c>
      <c r="P2508" t="s">
        <v>35</v>
      </c>
      <c r="Q2508">
        <v>118</v>
      </c>
      <c r="R2508">
        <v>786541</v>
      </c>
    </row>
    <row r="2509" spans="1:18" x14ac:dyDescent="0.3">
      <c r="A2509" t="s">
        <v>5257</v>
      </c>
      <c r="B2509" s="9">
        <v>45482</v>
      </c>
      <c r="C2509" t="s">
        <v>4693</v>
      </c>
      <c r="D2509" t="s">
        <v>4694</v>
      </c>
      <c r="E2509" t="s">
        <v>49</v>
      </c>
      <c r="F2509" t="s">
        <v>4070</v>
      </c>
      <c r="G2509" t="s">
        <v>5258</v>
      </c>
      <c r="H2509" t="s">
        <v>24</v>
      </c>
      <c r="I2509" t="s">
        <v>25</v>
      </c>
      <c r="J2509">
        <v>20</v>
      </c>
      <c r="K2509">
        <v>61025</v>
      </c>
      <c r="L2509">
        <v>1220500</v>
      </c>
      <c r="M2509">
        <v>10</v>
      </c>
      <c r="N2509" t="s">
        <v>47</v>
      </c>
      <c r="O2509">
        <v>1</v>
      </c>
      <c r="P2509" t="s">
        <v>35</v>
      </c>
      <c r="Q2509">
        <v>77</v>
      </c>
      <c r="R2509">
        <v>1025913</v>
      </c>
    </row>
    <row r="2510" spans="1:18" x14ac:dyDescent="0.3">
      <c r="A2510" t="s">
        <v>5259</v>
      </c>
      <c r="B2510" s="9">
        <v>44950</v>
      </c>
      <c r="C2510" t="s">
        <v>4693</v>
      </c>
      <c r="D2510" t="s">
        <v>4694</v>
      </c>
      <c r="E2510" t="s">
        <v>4695</v>
      </c>
      <c r="F2510" t="s">
        <v>3121</v>
      </c>
      <c r="G2510" t="s">
        <v>5260</v>
      </c>
      <c r="H2510" t="s">
        <v>45</v>
      </c>
      <c r="I2510" t="s">
        <v>46</v>
      </c>
      <c r="J2510">
        <v>1</v>
      </c>
      <c r="K2510">
        <v>28382</v>
      </c>
      <c r="L2510">
        <v>28382</v>
      </c>
      <c r="M2510">
        <v>0</v>
      </c>
      <c r="N2510" t="s">
        <v>57</v>
      </c>
      <c r="O2510">
        <v>5</v>
      </c>
      <c r="P2510" t="s">
        <v>28</v>
      </c>
      <c r="Q2510">
        <v>76</v>
      </c>
      <c r="R2510">
        <v>492084</v>
      </c>
    </row>
    <row r="2511" spans="1:18" x14ac:dyDescent="0.3">
      <c r="A2511" t="s">
        <v>5261</v>
      </c>
      <c r="B2511" s="9">
        <v>45380</v>
      </c>
      <c r="C2511" t="s">
        <v>4693</v>
      </c>
      <c r="D2511" t="s">
        <v>4694</v>
      </c>
      <c r="E2511" t="s">
        <v>4706</v>
      </c>
      <c r="F2511" t="s">
        <v>2038</v>
      </c>
      <c r="G2511" t="s">
        <v>27</v>
      </c>
      <c r="H2511" t="s">
        <v>32</v>
      </c>
      <c r="I2511" t="s">
        <v>33</v>
      </c>
      <c r="J2511">
        <v>16</v>
      </c>
      <c r="K2511">
        <v>10726</v>
      </c>
      <c r="L2511">
        <v>171616</v>
      </c>
      <c r="M2511">
        <v>0</v>
      </c>
      <c r="N2511" t="s">
        <v>26</v>
      </c>
      <c r="O2511">
        <v>1</v>
      </c>
      <c r="P2511" t="s">
        <v>35</v>
      </c>
      <c r="Q2511">
        <v>169</v>
      </c>
      <c r="R2511">
        <v>588661</v>
      </c>
    </row>
    <row r="2512" spans="1:18" x14ac:dyDescent="0.3">
      <c r="A2512" t="s">
        <v>5262</v>
      </c>
      <c r="B2512" s="9">
        <v>45390</v>
      </c>
      <c r="C2512" t="s">
        <v>4693</v>
      </c>
      <c r="D2512" t="s">
        <v>4694</v>
      </c>
      <c r="E2512" t="s">
        <v>49</v>
      </c>
      <c r="F2512" t="s">
        <v>3809</v>
      </c>
      <c r="G2512" t="s">
        <v>5263</v>
      </c>
      <c r="H2512" t="s">
        <v>65</v>
      </c>
      <c r="I2512" t="s">
        <v>382</v>
      </c>
      <c r="J2512">
        <v>13</v>
      </c>
      <c r="K2512">
        <v>100790</v>
      </c>
      <c r="L2512">
        <v>1310270</v>
      </c>
      <c r="M2512">
        <v>5</v>
      </c>
      <c r="N2512" t="s">
        <v>57</v>
      </c>
      <c r="O2512">
        <v>5</v>
      </c>
      <c r="P2512" t="s">
        <v>35</v>
      </c>
      <c r="Q2512">
        <v>111</v>
      </c>
      <c r="R2512">
        <v>786541</v>
      </c>
    </row>
    <row r="2513" spans="1:18" x14ac:dyDescent="0.3">
      <c r="A2513" t="s">
        <v>5264</v>
      </c>
      <c r="B2513" s="9">
        <v>45276</v>
      </c>
      <c r="C2513" t="s">
        <v>4693</v>
      </c>
      <c r="D2513" t="s">
        <v>4694</v>
      </c>
      <c r="E2513" t="s">
        <v>4695</v>
      </c>
      <c r="F2513" t="s">
        <v>2970</v>
      </c>
      <c r="G2513" t="s">
        <v>5265</v>
      </c>
      <c r="H2513" t="s">
        <v>24</v>
      </c>
      <c r="I2513" t="s">
        <v>174</v>
      </c>
      <c r="J2513">
        <v>19</v>
      </c>
      <c r="K2513">
        <v>95205</v>
      </c>
      <c r="L2513">
        <v>1808895</v>
      </c>
      <c r="M2513">
        <v>20</v>
      </c>
      <c r="N2513" t="s">
        <v>47</v>
      </c>
      <c r="O2513">
        <v>2</v>
      </c>
      <c r="P2513" t="s">
        <v>28</v>
      </c>
      <c r="Q2513">
        <v>152</v>
      </c>
      <c r="R2513">
        <v>1025913</v>
      </c>
    </row>
    <row r="2514" spans="1:18" x14ac:dyDescent="0.3">
      <c r="A2514" t="s">
        <v>5266</v>
      </c>
      <c r="B2514" s="9">
        <v>45368</v>
      </c>
      <c r="C2514" t="s">
        <v>4693</v>
      </c>
      <c r="D2514" t="s">
        <v>4694</v>
      </c>
      <c r="E2514" t="s">
        <v>49</v>
      </c>
      <c r="F2514" t="s">
        <v>836</v>
      </c>
      <c r="G2514" t="s">
        <v>27</v>
      </c>
      <c r="H2514" t="s">
        <v>45</v>
      </c>
      <c r="I2514" t="s">
        <v>46</v>
      </c>
      <c r="J2514">
        <v>3</v>
      </c>
      <c r="K2514">
        <v>6541</v>
      </c>
      <c r="L2514">
        <v>19623</v>
      </c>
      <c r="M2514">
        <v>0</v>
      </c>
      <c r="N2514" t="s">
        <v>26</v>
      </c>
      <c r="O2514">
        <v>5</v>
      </c>
      <c r="P2514" t="s">
        <v>35</v>
      </c>
      <c r="Q2514">
        <v>75</v>
      </c>
      <c r="R2514">
        <v>492084</v>
      </c>
    </row>
    <row r="2515" spans="1:18" x14ac:dyDescent="0.3">
      <c r="A2515" t="s">
        <v>5267</v>
      </c>
      <c r="B2515" s="9">
        <v>45094</v>
      </c>
      <c r="C2515" t="s">
        <v>4693</v>
      </c>
      <c r="D2515" t="s">
        <v>4694</v>
      </c>
      <c r="E2515" t="s">
        <v>49</v>
      </c>
      <c r="F2515" t="s">
        <v>2858</v>
      </c>
      <c r="G2515" t="s">
        <v>27</v>
      </c>
      <c r="H2515" t="s">
        <v>24</v>
      </c>
      <c r="I2515" t="s">
        <v>92</v>
      </c>
      <c r="J2515">
        <v>16</v>
      </c>
      <c r="K2515">
        <v>325298</v>
      </c>
      <c r="L2515">
        <v>5204768</v>
      </c>
      <c r="M2515">
        <v>0</v>
      </c>
      <c r="N2515" t="s">
        <v>57</v>
      </c>
      <c r="O2515" t="s">
        <v>27</v>
      </c>
      <c r="P2515" t="s">
        <v>35</v>
      </c>
      <c r="Q2515">
        <v>83</v>
      </c>
      <c r="R2515">
        <v>1025913</v>
      </c>
    </row>
    <row r="2516" spans="1:18" x14ac:dyDescent="0.3">
      <c r="A2516" t="s">
        <v>5268</v>
      </c>
      <c r="B2516" s="9">
        <v>45346</v>
      </c>
      <c r="C2516" t="s">
        <v>4693</v>
      </c>
      <c r="D2516" t="s">
        <v>4694</v>
      </c>
      <c r="E2516" t="s">
        <v>49</v>
      </c>
      <c r="F2516" t="s">
        <v>145</v>
      </c>
      <c r="G2516" t="s">
        <v>5269</v>
      </c>
      <c r="H2516" t="s">
        <v>32</v>
      </c>
      <c r="I2516" t="s">
        <v>117</v>
      </c>
      <c r="J2516">
        <v>17</v>
      </c>
      <c r="K2516">
        <v>11316</v>
      </c>
      <c r="L2516">
        <v>192372</v>
      </c>
      <c r="M2516">
        <v>0</v>
      </c>
      <c r="N2516" t="s">
        <v>47</v>
      </c>
      <c r="O2516">
        <v>3</v>
      </c>
      <c r="P2516" t="s">
        <v>28</v>
      </c>
      <c r="Q2516">
        <v>196</v>
      </c>
      <c r="R2516">
        <v>588661</v>
      </c>
    </row>
    <row r="2517" spans="1:18" x14ac:dyDescent="0.3">
      <c r="A2517" t="s">
        <v>5270</v>
      </c>
      <c r="B2517" s="9">
        <v>45297</v>
      </c>
      <c r="C2517" t="s">
        <v>4693</v>
      </c>
      <c r="D2517" t="s">
        <v>4694</v>
      </c>
      <c r="E2517" t="s">
        <v>4695</v>
      </c>
      <c r="F2517" t="s">
        <v>1389</v>
      </c>
      <c r="G2517" t="s">
        <v>5271</v>
      </c>
      <c r="H2517" t="s">
        <v>65</v>
      </c>
      <c r="I2517" t="s">
        <v>382</v>
      </c>
      <c r="J2517">
        <v>19</v>
      </c>
      <c r="K2517">
        <v>149934</v>
      </c>
      <c r="L2517">
        <v>2848746</v>
      </c>
      <c r="M2517">
        <v>0</v>
      </c>
      <c r="N2517" t="s">
        <v>34</v>
      </c>
      <c r="O2517">
        <v>5</v>
      </c>
      <c r="P2517" t="s">
        <v>35</v>
      </c>
      <c r="Q2517">
        <v>11</v>
      </c>
      <c r="R2517">
        <v>786541</v>
      </c>
    </row>
    <row r="2518" spans="1:18" x14ac:dyDescent="0.3">
      <c r="A2518" t="s">
        <v>5272</v>
      </c>
      <c r="B2518" s="9">
        <v>45169</v>
      </c>
      <c r="C2518" t="s">
        <v>4693</v>
      </c>
      <c r="D2518" t="s">
        <v>4694</v>
      </c>
      <c r="E2518" t="s">
        <v>4706</v>
      </c>
      <c r="F2518" t="s">
        <v>860</v>
      </c>
      <c r="G2518" t="s">
        <v>5273</v>
      </c>
      <c r="H2518" t="s">
        <v>32</v>
      </c>
      <c r="I2518" t="s">
        <v>158</v>
      </c>
      <c r="J2518">
        <v>19</v>
      </c>
      <c r="K2518">
        <v>5224</v>
      </c>
      <c r="L2518">
        <v>99256</v>
      </c>
      <c r="M2518">
        <v>0</v>
      </c>
      <c r="N2518" t="s">
        <v>47</v>
      </c>
      <c r="O2518">
        <v>1</v>
      </c>
      <c r="P2518" t="s">
        <v>35</v>
      </c>
      <c r="Q2518">
        <v>108</v>
      </c>
      <c r="R2518">
        <v>588661</v>
      </c>
    </row>
    <row r="2519" spans="1:18" x14ac:dyDescent="0.3">
      <c r="A2519" t="s">
        <v>5274</v>
      </c>
      <c r="B2519" s="9">
        <v>45571</v>
      </c>
      <c r="C2519" t="s">
        <v>4693</v>
      </c>
      <c r="D2519" t="s">
        <v>4694</v>
      </c>
      <c r="E2519" t="s">
        <v>4695</v>
      </c>
      <c r="F2519" t="s">
        <v>2058</v>
      </c>
      <c r="G2519" t="s">
        <v>27</v>
      </c>
      <c r="H2519" t="s">
        <v>65</v>
      </c>
      <c r="I2519" t="s">
        <v>397</v>
      </c>
      <c r="J2519">
        <v>2</v>
      </c>
      <c r="K2519">
        <v>144958</v>
      </c>
      <c r="L2519">
        <v>289916</v>
      </c>
      <c r="M2519">
        <v>10</v>
      </c>
      <c r="N2519" t="s">
        <v>47</v>
      </c>
      <c r="O2519">
        <v>5</v>
      </c>
      <c r="P2519" t="s">
        <v>35</v>
      </c>
      <c r="Q2519">
        <v>118</v>
      </c>
      <c r="R2519">
        <v>786541</v>
      </c>
    </row>
    <row r="2520" spans="1:18" x14ac:dyDescent="0.3">
      <c r="A2520" t="s">
        <v>5275</v>
      </c>
      <c r="B2520" s="9">
        <v>45264</v>
      </c>
      <c r="C2520" t="s">
        <v>4693</v>
      </c>
      <c r="D2520" t="s">
        <v>4694</v>
      </c>
      <c r="E2520" t="s">
        <v>49</v>
      </c>
      <c r="F2520" t="s">
        <v>104</v>
      </c>
      <c r="G2520" t="s">
        <v>5276</v>
      </c>
      <c r="H2520" t="s">
        <v>24</v>
      </c>
      <c r="I2520" t="s">
        <v>174</v>
      </c>
      <c r="J2520">
        <v>17</v>
      </c>
      <c r="K2520">
        <v>169985</v>
      </c>
      <c r="L2520">
        <v>2889745</v>
      </c>
      <c r="M2520">
        <v>5</v>
      </c>
      <c r="N2520" t="s">
        <v>57</v>
      </c>
      <c r="O2520">
        <v>3</v>
      </c>
      <c r="P2520" t="s">
        <v>28</v>
      </c>
      <c r="Q2520">
        <v>112</v>
      </c>
      <c r="R2520">
        <v>1025913</v>
      </c>
    </row>
    <row r="2521" spans="1:18" x14ac:dyDescent="0.3">
      <c r="A2521" t="s">
        <v>5277</v>
      </c>
      <c r="B2521" s="9">
        <v>45487</v>
      </c>
      <c r="C2521" t="s">
        <v>4693</v>
      </c>
      <c r="D2521" t="s">
        <v>4694</v>
      </c>
      <c r="E2521" t="s">
        <v>4695</v>
      </c>
      <c r="F2521" t="s">
        <v>1920</v>
      </c>
      <c r="G2521" t="s">
        <v>5278</v>
      </c>
      <c r="H2521" t="s">
        <v>45</v>
      </c>
      <c r="I2521" t="s">
        <v>211</v>
      </c>
      <c r="J2521">
        <v>8</v>
      </c>
      <c r="K2521">
        <v>5195</v>
      </c>
      <c r="L2521">
        <v>41560</v>
      </c>
      <c r="M2521">
        <v>15</v>
      </c>
      <c r="N2521" t="s">
        <v>26</v>
      </c>
      <c r="O2521">
        <v>5</v>
      </c>
      <c r="P2521" t="s">
        <v>28</v>
      </c>
      <c r="Q2521">
        <v>50</v>
      </c>
      <c r="R2521">
        <v>492084</v>
      </c>
    </row>
    <row r="2522" spans="1:18" x14ac:dyDescent="0.3">
      <c r="A2522" t="s">
        <v>5279</v>
      </c>
      <c r="B2522" s="9">
        <v>45019</v>
      </c>
      <c r="C2522" t="s">
        <v>4693</v>
      </c>
      <c r="D2522" t="s">
        <v>4694</v>
      </c>
      <c r="E2522" t="s">
        <v>4706</v>
      </c>
      <c r="F2522" t="s">
        <v>2137</v>
      </c>
      <c r="G2522" t="s">
        <v>5280</v>
      </c>
      <c r="H2522" t="s">
        <v>24</v>
      </c>
      <c r="I2522" t="s">
        <v>174</v>
      </c>
      <c r="J2522">
        <v>2</v>
      </c>
      <c r="K2522">
        <v>349461</v>
      </c>
      <c r="L2522">
        <v>698922</v>
      </c>
      <c r="M2522">
        <v>5</v>
      </c>
      <c r="N2522" t="s">
        <v>27</v>
      </c>
      <c r="O2522">
        <v>2</v>
      </c>
      <c r="P2522" t="s">
        <v>35</v>
      </c>
      <c r="Q2522">
        <v>48</v>
      </c>
      <c r="R2522">
        <v>1025913</v>
      </c>
    </row>
    <row r="2523" spans="1:18" x14ac:dyDescent="0.3">
      <c r="A2523" t="s">
        <v>5281</v>
      </c>
      <c r="B2523" s="9">
        <v>45557</v>
      </c>
      <c r="C2523" t="s">
        <v>4693</v>
      </c>
      <c r="D2523" t="s">
        <v>4694</v>
      </c>
      <c r="E2523" t="s">
        <v>4706</v>
      </c>
      <c r="F2523" t="s">
        <v>634</v>
      </c>
      <c r="G2523" t="s">
        <v>5282</v>
      </c>
      <c r="H2523" t="s">
        <v>45</v>
      </c>
      <c r="I2523" t="s">
        <v>74</v>
      </c>
      <c r="J2523">
        <v>13</v>
      </c>
      <c r="K2523">
        <v>41969</v>
      </c>
      <c r="L2523">
        <v>545597</v>
      </c>
      <c r="M2523">
        <v>15</v>
      </c>
      <c r="N2523" t="s">
        <v>57</v>
      </c>
      <c r="O2523">
        <v>5</v>
      </c>
      <c r="P2523" t="s">
        <v>35</v>
      </c>
      <c r="Q2523">
        <v>180</v>
      </c>
      <c r="R2523">
        <v>492084</v>
      </c>
    </row>
    <row r="2524" spans="1:18" x14ac:dyDescent="0.3">
      <c r="A2524" t="s">
        <v>5283</v>
      </c>
      <c r="B2524" s="9">
        <v>44983</v>
      </c>
      <c r="C2524" t="s">
        <v>4693</v>
      </c>
      <c r="D2524" t="s">
        <v>4694</v>
      </c>
      <c r="E2524" t="s">
        <v>4706</v>
      </c>
      <c r="F2524" t="s">
        <v>1741</v>
      </c>
      <c r="G2524" t="s">
        <v>5284</v>
      </c>
      <c r="H2524" t="s">
        <v>45</v>
      </c>
      <c r="I2524" t="s">
        <v>211</v>
      </c>
      <c r="J2524">
        <v>2</v>
      </c>
      <c r="K2524">
        <v>18475</v>
      </c>
      <c r="L2524">
        <v>36950</v>
      </c>
      <c r="M2524">
        <v>0</v>
      </c>
      <c r="N2524" t="s">
        <v>27</v>
      </c>
      <c r="O2524">
        <v>5</v>
      </c>
      <c r="P2524" t="s">
        <v>35</v>
      </c>
      <c r="Q2524">
        <v>0</v>
      </c>
      <c r="R2524">
        <v>492084</v>
      </c>
    </row>
    <row r="2525" spans="1:18" x14ac:dyDescent="0.3">
      <c r="A2525" t="s">
        <v>5285</v>
      </c>
      <c r="B2525" s="9">
        <v>45516</v>
      </c>
      <c r="C2525" t="s">
        <v>4693</v>
      </c>
      <c r="D2525" t="s">
        <v>4694</v>
      </c>
      <c r="E2525" t="s">
        <v>4706</v>
      </c>
      <c r="F2525" t="s">
        <v>703</v>
      </c>
      <c r="G2525" t="s">
        <v>27</v>
      </c>
      <c r="H2525" t="s">
        <v>24</v>
      </c>
      <c r="I2525" t="s">
        <v>61</v>
      </c>
      <c r="J2525">
        <v>2</v>
      </c>
      <c r="K2525">
        <v>175520</v>
      </c>
      <c r="L2525">
        <v>351040</v>
      </c>
      <c r="M2525">
        <v>0</v>
      </c>
      <c r="N2525" t="s">
        <v>57</v>
      </c>
      <c r="O2525">
        <v>2</v>
      </c>
      <c r="P2525" t="s">
        <v>35</v>
      </c>
      <c r="Q2525">
        <v>78</v>
      </c>
      <c r="R2525">
        <v>1025913</v>
      </c>
    </row>
    <row r="2526" spans="1:18" x14ac:dyDescent="0.3">
      <c r="A2526" t="s">
        <v>5286</v>
      </c>
      <c r="B2526" s="9">
        <v>45314</v>
      </c>
      <c r="C2526" t="s">
        <v>4693</v>
      </c>
      <c r="D2526" t="s">
        <v>4694</v>
      </c>
      <c r="E2526" t="s">
        <v>49</v>
      </c>
      <c r="F2526" t="s">
        <v>43</v>
      </c>
      <c r="G2526" t="s">
        <v>5287</v>
      </c>
      <c r="H2526" t="s">
        <v>65</v>
      </c>
      <c r="I2526" t="s">
        <v>66</v>
      </c>
      <c r="J2526">
        <v>16</v>
      </c>
      <c r="K2526">
        <v>141458</v>
      </c>
      <c r="L2526">
        <v>2263328</v>
      </c>
      <c r="M2526">
        <v>15</v>
      </c>
      <c r="N2526" t="s">
        <v>57</v>
      </c>
      <c r="O2526">
        <v>5</v>
      </c>
      <c r="P2526" t="s">
        <v>28</v>
      </c>
      <c r="Q2526">
        <v>135</v>
      </c>
      <c r="R2526">
        <v>786541</v>
      </c>
    </row>
    <row r="2527" spans="1:18" x14ac:dyDescent="0.3">
      <c r="A2527" t="s">
        <v>5288</v>
      </c>
      <c r="B2527" s="9">
        <v>45336</v>
      </c>
      <c r="C2527" t="s">
        <v>4693</v>
      </c>
      <c r="D2527" t="s">
        <v>4694</v>
      </c>
      <c r="E2527" t="s">
        <v>4706</v>
      </c>
      <c r="F2527" t="s">
        <v>2496</v>
      </c>
      <c r="G2527" t="s">
        <v>5289</v>
      </c>
      <c r="H2527" t="s">
        <v>65</v>
      </c>
      <c r="I2527" t="s">
        <v>397</v>
      </c>
      <c r="J2527">
        <v>2</v>
      </c>
      <c r="K2527">
        <v>74995</v>
      </c>
      <c r="L2527">
        <v>149990</v>
      </c>
      <c r="M2527">
        <v>10</v>
      </c>
      <c r="N2527" t="s">
        <v>34</v>
      </c>
      <c r="O2527">
        <v>5</v>
      </c>
      <c r="P2527" t="s">
        <v>35</v>
      </c>
      <c r="Q2527">
        <v>139</v>
      </c>
      <c r="R2527">
        <v>786541</v>
      </c>
    </row>
    <row r="2528" spans="1:18" x14ac:dyDescent="0.3">
      <c r="A2528" t="s">
        <v>5290</v>
      </c>
      <c r="B2528" s="9">
        <v>45582</v>
      </c>
      <c r="C2528" t="s">
        <v>4693</v>
      </c>
      <c r="D2528" t="s">
        <v>4694</v>
      </c>
      <c r="E2528" t="s">
        <v>49</v>
      </c>
      <c r="F2528" t="s">
        <v>125</v>
      </c>
      <c r="G2528" t="s">
        <v>5291</v>
      </c>
      <c r="H2528" t="s">
        <v>65</v>
      </c>
      <c r="I2528" t="s">
        <v>66</v>
      </c>
      <c r="J2528">
        <v>12</v>
      </c>
      <c r="K2528">
        <v>144043</v>
      </c>
      <c r="L2528">
        <v>1728516</v>
      </c>
      <c r="M2528">
        <v>15</v>
      </c>
      <c r="N2528" t="s">
        <v>57</v>
      </c>
      <c r="O2528">
        <v>5</v>
      </c>
      <c r="P2528" t="s">
        <v>35</v>
      </c>
      <c r="Q2528">
        <v>132</v>
      </c>
      <c r="R2528">
        <v>786541</v>
      </c>
    </row>
    <row r="2529" spans="1:18" x14ac:dyDescent="0.3">
      <c r="A2529" t="s">
        <v>5292</v>
      </c>
      <c r="B2529" s="9">
        <v>45641</v>
      </c>
      <c r="C2529" t="s">
        <v>4693</v>
      </c>
      <c r="D2529" t="s">
        <v>4694</v>
      </c>
      <c r="E2529" t="s">
        <v>4706</v>
      </c>
      <c r="F2529" t="s">
        <v>892</v>
      </c>
      <c r="G2529" t="s">
        <v>5293</v>
      </c>
      <c r="H2529" t="s">
        <v>24</v>
      </c>
      <c r="I2529" t="s">
        <v>92</v>
      </c>
      <c r="J2529">
        <v>18</v>
      </c>
      <c r="K2529">
        <v>21992</v>
      </c>
      <c r="L2529">
        <v>395856</v>
      </c>
      <c r="M2529">
        <v>0</v>
      </c>
      <c r="N2529" t="s">
        <v>26</v>
      </c>
      <c r="O2529">
        <v>2</v>
      </c>
      <c r="P2529" t="s">
        <v>28</v>
      </c>
      <c r="Q2529">
        <v>117</v>
      </c>
      <c r="R2529">
        <v>1025913</v>
      </c>
    </row>
    <row r="2530" spans="1:18" x14ac:dyDescent="0.3">
      <c r="A2530" t="s">
        <v>5294</v>
      </c>
      <c r="B2530" s="9">
        <v>45299</v>
      </c>
      <c r="C2530" t="s">
        <v>4693</v>
      </c>
      <c r="D2530" t="s">
        <v>4694</v>
      </c>
      <c r="E2530" t="s">
        <v>49</v>
      </c>
      <c r="F2530" t="s">
        <v>3388</v>
      </c>
      <c r="G2530" t="s">
        <v>27</v>
      </c>
      <c r="H2530" t="s">
        <v>45</v>
      </c>
      <c r="I2530" t="s">
        <v>74</v>
      </c>
      <c r="J2530">
        <v>14</v>
      </c>
      <c r="K2530">
        <v>30953</v>
      </c>
      <c r="L2530">
        <v>433342</v>
      </c>
      <c r="M2530">
        <v>5</v>
      </c>
      <c r="N2530" t="s">
        <v>26</v>
      </c>
      <c r="O2530">
        <v>1</v>
      </c>
      <c r="P2530" t="s">
        <v>28</v>
      </c>
      <c r="Q2530">
        <v>159</v>
      </c>
      <c r="R2530">
        <v>492084</v>
      </c>
    </row>
    <row r="2531" spans="1:18" x14ac:dyDescent="0.3">
      <c r="A2531" t="s">
        <v>5295</v>
      </c>
      <c r="B2531" s="9">
        <v>44957</v>
      </c>
      <c r="C2531" t="s">
        <v>4693</v>
      </c>
      <c r="D2531" t="s">
        <v>4694</v>
      </c>
      <c r="E2531" t="s">
        <v>4706</v>
      </c>
      <c r="F2531" t="s">
        <v>1160</v>
      </c>
      <c r="G2531" t="s">
        <v>5296</v>
      </c>
      <c r="H2531" t="s">
        <v>45</v>
      </c>
      <c r="I2531" t="s">
        <v>98</v>
      </c>
      <c r="J2531">
        <v>5</v>
      </c>
      <c r="K2531">
        <v>12969</v>
      </c>
      <c r="L2531">
        <v>64845</v>
      </c>
      <c r="M2531" t="s">
        <v>27</v>
      </c>
      <c r="N2531" t="s">
        <v>57</v>
      </c>
      <c r="O2531">
        <v>2</v>
      </c>
      <c r="P2531" t="s">
        <v>28</v>
      </c>
      <c r="Q2531">
        <v>136</v>
      </c>
      <c r="R2531">
        <v>492084</v>
      </c>
    </row>
    <row r="2532" spans="1:18" x14ac:dyDescent="0.3">
      <c r="A2532" t="s">
        <v>5297</v>
      </c>
      <c r="B2532" s="9">
        <v>45298</v>
      </c>
      <c r="C2532" t="s">
        <v>4693</v>
      </c>
      <c r="D2532" t="s">
        <v>4694</v>
      </c>
      <c r="E2532" t="s">
        <v>4706</v>
      </c>
      <c r="F2532" t="s">
        <v>299</v>
      </c>
      <c r="G2532" t="s">
        <v>5298</v>
      </c>
      <c r="H2532" t="s">
        <v>40</v>
      </c>
      <c r="I2532" t="s">
        <v>70</v>
      </c>
      <c r="J2532">
        <v>8</v>
      </c>
      <c r="K2532">
        <v>14733</v>
      </c>
      <c r="L2532">
        <v>117864</v>
      </c>
      <c r="M2532" t="s">
        <v>27</v>
      </c>
      <c r="N2532" t="s">
        <v>47</v>
      </c>
      <c r="O2532">
        <v>1</v>
      </c>
      <c r="P2532" t="s">
        <v>28</v>
      </c>
      <c r="Q2532">
        <v>109</v>
      </c>
      <c r="R2532">
        <v>441559</v>
      </c>
    </row>
    <row r="2533" spans="1:18" x14ac:dyDescent="0.3">
      <c r="A2533" t="s">
        <v>5299</v>
      </c>
      <c r="B2533" s="9">
        <v>45007</v>
      </c>
      <c r="C2533" t="s">
        <v>4693</v>
      </c>
      <c r="D2533" t="s">
        <v>4694</v>
      </c>
      <c r="E2533" t="s">
        <v>49</v>
      </c>
      <c r="F2533" t="s">
        <v>379</v>
      </c>
      <c r="G2533" t="s">
        <v>5300</v>
      </c>
      <c r="H2533" t="s">
        <v>40</v>
      </c>
      <c r="I2533" t="s">
        <v>171</v>
      </c>
      <c r="J2533">
        <v>14</v>
      </c>
      <c r="K2533">
        <v>8791</v>
      </c>
      <c r="L2533">
        <v>123074</v>
      </c>
      <c r="M2533">
        <v>5</v>
      </c>
      <c r="N2533" t="s">
        <v>34</v>
      </c>
      <c r="O2533">
        <v>5</v>
      </c>
      <c r="P2533" t="s">
        <v>35</v>
      </c>
      <c r="Q2533">
        <v>7</v>
      </c>
      <c r="R2533">
        <v>441559</v>
      </c>
    </row>
    <row r="2534" spans="1:18" x14ac:dyDescent="0.3">
      <c r="A2534" t="s">
        <v>5301</v>
      </c>
      <c r="B2534" s="9">
        <v>45365</v>
      </c>
      <c r="C2534" t="s">
        <v>4693</v>
      </c>
      <c r="D2534" t="s">
        <v>4694</v>
      </c>
      <c r="E2534" t="s">
        <v>4695</v>
      </c>
      <c r="F2534" t="s">
        <v>1396</v>
      </c>
      <c r="G2534" t="s">
        <v>27</v>
      </c>
      <c r="H2534" t="s">
        <v>24</v>
      </c>
      <c r="I2534" t="s">
        <v>161</v>
      </c>
      <c r="J2534">
        <v>16</v>
      </c>
      <c r="K2534">
        <v>22665</v>
      </c>
      <c r="L2534">
        <v>362640</v>
      </c>
      <c r="M2534">
        <v>0</v>
      </c>
      <c r="N2534" t="s">
        <v>26</v>
      </c>
      <c r="O2534">
        <v>5</v>
      </c>
      <c r="P2534" t="s">
        <v>28</v>
      </c>
      <c r="Q2534">
        <v>95</v>
      </c>
      <c r="R2534">
        <v>1025913</v>
      </c>
    </row>
    <row r="2535" spans="1:18" x14ac:dyDescent="0.3">
      <c r="A2535" t="s">
        <v>5302</v>
      </c>
      <c r="B2535" s="9">
        <v>45586</v>
      </c>
      <c r="C2535" t="s">
        <v>4693</v>
      </c>
      <c r="D2535" t="s">
        <v>4694</v>
      </c>
      <c r="E2535" t="s">
        <v>4695</v>
      </c>
      <c r="F2535" t="s">
        <v>5303</v>
      </c>
      <c r="G2535" t="s">
        <v>5304</v>
      </c>
      <c r="H2535" t="s">
        <v>24</v>
      </c>
      <c r="I2535" t="s">
        <v>152</v>
      </c>
      <c r="J2535">
        <v>4</v>
      </c>
      <c r="K2535">
        <v>247307</v>
      </c>
      <c r="L2535">
        <v>989228</v>
      </c>
      <c r="M2535">
        <v>15</v>
      </c>
      <c r="N2535" t="s">
        <v>26</v>
      </c>
      <c r="O2535">
        <v>3</v>
      </c>
      <c r="P2535" t="s">
        <v>35</v>
      </c>
      <c r="Q2535">
        <v>26</v>
      </c>
      <c r="R2535">
        <v>1025913</v>
      </c>
    </row>
    <row r="2536" spans="1:18" x14ac:dyDescent="0.3">
      <c r="A2536" t="s">
        <v>5305</v>
      </c>
      <c r="B2536" s="9">
        <v>44931</v>
      </c>
      <c r="C2536" t="s">
        <v>4693</v>
      </c>
      <c r="D2536" t="s">
        <v>4694</v>
      </c>
      <c r="E2536" t="s">
        <v>4695</v>
      </c>
      <c r="F2536" t="s">
        <v>1094</v>
      </c>
      <c r="G2536" t="s">
        <v>27</v>
      </c>
      <c r="H2536" t="s">
        <v>24</v>
      </c>
      <c r="I2536" t="s">
        <v>25</v>
      </c>
      <c r="J2536">
        <v>1</v>
      </c>
      <c r="K2536">
        <v>32783</v>
      </c>
      <c r="L2536">
        <v>32783</v>
      </c>
      <c r="M2536">
        <v>20</v>
      </c>
      <c r="N2536" t="s">
        <v>57</v>
      </c>
      <c r="O2536">
        <v>5</v>
      </c>
      <c r="P2536" t="s">
        <v>35</v>
      </c>
      <c r="Q2536">
        <v>182</v>
      </c>
      <c r="R2536">
        <v>1025913</v>
      </c>
    </row>
    <row r="2537" spans="1:18" x14ac:dyDescent="0.3">
      <c r="A2537" t="s">
        <v>5306</v>
      </c>
      <c r="B2537" s="9">
        <v>45197</v>
      </c>
      <c r="C2537" t="s">
        <v>4693</v>
      </c>
      <c r="D2537" t="s">
        <v>4694</v>
      </c>
      <c r="E2537" t="s">
        <v>49</v>
      </c>
      <c r="F2537" t="s">
        <v>616</v>
      </c>
      <c r="G2537" t="s">
        <v>5307</v>
      </c>
      <c r="H2537" t="s">
        <v>32</v>
      </c>
      <c r="I2537" t="s">
        <v>141</v>
      </c>
      <c r="J2537">
        <v>5</v>
      </c>
      <c r="K2537">
        <v>17050</v>
      </c>
      <c r="L2537">
        <v>85250</v>
      </c>
      <c r="M2537">
        <v>20</v>
      </c>
      <c r="N2537" t="s">
        <v>27</v>
      </c>
      <c r="O2537">
        <v>4</v>
      </c>
      <c r="P2537" t="s">
        <v>28</v>
      </c>
      <c r="Q2537">
        <v>102</v>
      </c>
      <c r="R2537">
        <v>588661</v>
      </c>
    </row>
    <row r="2538" spans="1:18" x14ac:dyDescent="0.3">
      <c r="A2538" t="s">
        <v>5308</v>
      </c>
      <c r="B2538" s="9">
        <v>45401</v>
      </c>
      <c r="C2538" t="s">
        <v>4693</v>
      </c>
      <c r="D2538" t="s">
        <v>4694</v>
      </c>
      <c r="E2538" t="s">
        <v>49</v>
      </c>
      <c r="F2538" t="s">
        <v>1917</v>
      </c>
      <c r="G2538" t="s">
        <v>27</v>
      </c>
      <c r="H2538" t="s">
        <v>45</v>
      </c>
      <c r="I2538" t="s">
        <v>211</v>
      </c>
      <c r="J2538">
        <v>6</v>
      </c>
      <c r="K2538">
        <v>39103</v>
      </c>
      <c r="L2538">
        <v>234618</v>
      </c>
      <c r="M2538">
        <v>0</v>
      </c>
      <c r="N2538" t="s">
        <v>57</v>
      </c>
      <c r="O2538" t="s">
        <v>27</v>
      </c>
      <c r="P2538" t="s">
        <v>35</v>
      </c>
      <c r="Q2538">
        <v>124</v>
      </c>
      <c r="R2538">
        <v>492084</v>
      </c>
    </row>
    <row r="2539" spans="1:18" x14ac:dyDescent="0.3">
      <c r="A2539" t="s">
        <v>5309</v>
      </c>
      <c r="B2539" s="9">
        <v>45296</v>
      </c>
      <c r="C2539" t="s">
        <v>4693</v>
      </c>
      <c r="D2539" t="s">
        <v>4694</v>
      </c>
      <c r="E2539" t="s">
        <v>4706</v>
      </c>
      <c r="F2539" t="s">
        <v>22</v>
      </c>
      <c r="G2539" t="s">
        <v>5310</v>
      </c>
      <c r="H2539" t="s">
        <v>32</v>
      </c>
      <c r="I2539" t="s">
        <v>158</v>
      </c>
      <c r="J2539">
        <v>14</v>
      </c>
      <c r="K2539">
        <v>9515</v>
      </c>
      <c r="L2539">
        <v>133210</v>
      </c>
      <c r="M2539">
        <v>0</v>
      </c>
      <c r="N2539" t="s">
        <v>57</v>
      </c>
      <c r="O2539">
        <v>5</v>
      </c>
      <c r="P2539" t="s">
        <v>35</v>
      </c>
      <c r="Q2539">
        <v>15</v>
      </c>
      <c r="R2539">
        <v>588661</v>
      </c>
    </row>
    <row r="2540" spans="1:18" x14ac:dyDescent="0.3">
      <c r="A2540" t="s">
        <v>5311</v>
      </c>
      <c r="B2540" s="9">
        <v>45566</v>
      </c>
      <c r="C2540" t="s">
        <v>4693</v>
      </c>
      <c r="D2540" t="s">
        <v>4694</v>
      </c>
      <c r="E2540" t="s">
        <v>49</v>
      </c>
      <c r="F2540" t="s">
        <v>1104</v>
      </c>
      <c r="G2540" t="s">
        <v>5312</v>
      </c>
      <c r="H2540" t="s">
        <v>32</v>
      </c>
      <c r="I2540" t="s">
        <v>113</v>
      </c>
      <c r="J2540">
        <v>11</v>
      </c>
      <c r="K2540">
        <v>16380</v>
      </c>
      <c r="L2540">
        <v>180180</v>
      </c>
      <c r="M2540">
        <v>5</v>
      </c>
      <c r="N2540" t="s">
        <v>26</v>
      </c>
      <c r="O2540">
        <v>5</v>
      </c>
      <c r="P2540" t="s">
        <v>28</v>
      </c>
      <c r="Q2540">
        <v>185</v>
      </c>
      <c r="R2540">
        <v>588661</v>
      </c>
    </row>
    <row r="2541" spans="1:18" x14ac:dyDescent="0.3">
      <c r="A2541" t="s">
        <v>5313</v>
      </c>
      <c r="B2541" s="9">
        <v>45488</v>
      </c>
      <c r="C2541" t="s">
        <v>4693</v>
      </c>
      <c r="D2541" t="s">
        <v>4694</v>
      </c>
      <c r="E2541" t="s">
        <v>4695</v>
      </c>
      <c r="F2541" t="s">
        <v>2038</v>
      </c>
      <c r="G2541" t="s">
        <v>5314</v>
      </c>
      <c r="H2541" t="s">
        <v>45</v>
      </c>
      <c r="I2541" t="s">
        <v>211</v>
      </c>
      <c r="J2541">
        <v>19</v>
      </c>
      <c r="K2541">
        <v>33797</v>
      </c>
      <c r="L2541">
        <v>642143</v>
      </c>
      <c r="M2541">
        <v>10</v>
      </c>
      <c r="N2541" t="s">
        <v>47</v>
      </c>
      <c r="O2541">
        <v>5</v>
      </c>
      <c r="P2541" t="s">
        <v>35</v>
      </c>
      <c r="Q2541">
        <v>178</v>
      </c>
      <c r="R2541">
        <v>492084</v>
      </c>
    </row>
    <row r="2542" spans="1:18" x14ac:dyDescent="0.3">
      <c r="A2542" t="s">
        <v>5315</v>
      </c>
      <c r="B2542" s="9">
        <v>45392</v>
      </c>
      <c r="C2542" t="s">
        <v>4693</v>
      </c>
      <c r="D2542" t="s">
        <v>4694</v>
      </c>
      <c r="E2542" t="s">
        <v>4695</v>
      </c>
      <c r="F2542" t="s">
        <v>302</v>
      </c>
      <c r="G2542" t="s">
        <v>5316</v>
      </c>
      <c r="H2542" t="s">
        <v>40</v>
      </c>
      <c r="I2542" t="s">
        <v>51</v>
      </c>
      <c r="J2542">
        <v>5</v>
      </c>
      <c r="K2542">
        <v>12179</v>
      </c>
      <c r="L2542">
        <v>60895</v>
      </c>
      <c r="M2542">
        <v>0</v>
      </c>
      <c r="N2542" t="s">
        <v>27</v>
      </c>
      <c r="O2542">
        <v>1</v>
      </c>
      <c r="P2542" t="s">
        <v>35</v>
      </c>
      <c r="Q2542">
        <v>1</v>
      </c>
      <c r="R2542">
        <v>441559</v>
      </c>
    </row>
    <row r="2543" spans="1:18" x14ac:dyDescent="0.3">
      <c r="A2543" t="s">
        <v>5317</v>
      </c>
      <c r="B2543" s="9">
        <v>45383</v>
      </c>
      <c r="C2543" t="s">
        <v>4693</v>
      </c>
      <c r="D2543" t="s">
        <v>4694</v>
      </c>
      <c r="E2543" t="s">
        <v>49</v>
      </c>
      <c r="F2543" t="s">
        <v>135</v>
      </c>
      <c r="G2543" t="s">
        <v>27</v>
      </c>
      <c r="H2543" t="s">
        <v>32</v>
      </c>
      <c r="I2543" t="s">
        <v>33</v>
      </c>
      <c r="J2543">
        <v>3</v>
      </c>
      <c r="K2543">
        <v>22180</v>
      </c>
      <c r="L2543">
        <v>66540</v>
      </c>
      <c r="M2543">
        <v>0</v>
      </c>
      <c r="N2543" t="s">
        <v>26</v>
      </c>
      <c r="O2543">
        <v>2</v>
      </c>
      <c r="P2543" t="s">
        <v>35</v>
      </c>
      <c r="Q2543">
        <v>66</v>
      </c>
      <c r="R2543">
        <v>588661</v>
      </c>
    </row>
    <row r="2544" spans="1:18" x14ac:dyDescent="0.3">
      <c r="A2544" t="s">
        <v>5318</v>
      </c>
      <c r="B2544" s="9">
        <v>45358</v>
      </c>
      <c r="C2544" t="s">
        <v>4693</v>
      </c>
      <c r="D2544" t="s">
        <v>4694</v>
      </c>
      <c r="E2544" t="s">
        <v>4706</v>
      </c>
      <c r="F2544" t="s">
        <v>1467</v>
      </c>
      <c r="G2544" t="s">
        <v>5319</v>
      </c>
      <c r="H2544" t="s">
        <v>32</v>
      </c>
      <c r="I2544" t="s">
        <v>141</v>
      </c>
      <c r="J2544">
        <v>16</v>
      </c>
      <c r="K2544">
        <v>6728</v>
      </c>
      <c r="L2544">
        <v>107648</v>
      </c>
      <c r="M2544">
        <v>0</v>
      </c>
      <c r="N2544" t="s">
        <v>47</v>
      </c>
      <c r="O2544">
        <v>2</v>
      </c>
      <c r="P2544" t="s">
        <v>28</v>
      </c>
      <c r="Q2544">
        <v>176</v>
      </c>
      <c r="R2544">
        <v>588661</v>
      </c>
    </row>
    <row r="2545" spans="1:18" x14ac:dyDescent="0.3">
      <c r="A2545" t="s">
        <v>5320</v>
      </c>
      <c r="B2545" s="9">
        <v>45158</v>
      </c>
      <c r="C2545" t="s">
        <v>4693</v>
      </c>
      <c r="D2545" t="s">
        <v>4694</v>
      </c>
      <c r="E2545" t="s">
        <v>4695</v>
      </c>
      <c r="F2545" t="s">
        <v>2340</v>
      </c>
      <c r="G2545" t="s">
        <v>5321</v>
      </c>
      <c r="H2545" t="s">
        <v>24</v>
      </c>
      <c r="I2545" t="s">
        <v>61</v>
      </c>
      <c r="J2545">
        <v>11</v>
      </c>
      <c r="K2545">
        <v>261043</v>
      </c>
      <c r="L2545">
        <v>2871473</v>
      </c>
      <c r="M2545">
        <v>0</v>
      </c>
      <c r="N2545" t="s">
        <v>47</v>
      </c>
      <c r="O2545">
        <v>1</v>
      </c>
      <c r="P2545" t="s">
        <v>35</v>
      </c>
      <c r="Q2545">
        <v>105</v>
      </c>
      <c r="R2545">
        <v>1025913</v>
      </c>
    </row>
    <row r="2546" spans="1:18" x14ac:dyDescent="0.3">
      <c r="A2546" t="s">
        <v>5322</v>
      </c>
      <c r="B2546" s="9">
        <v>45161</v>
      </c>
      <c r="C2546" t="s">
        <v>4693</v>
      </c>
      <c r="D2546" t="s">
        <v>4694</v>
      </c>
      <c r="E2546" t="s">
        <v>4695</v>
      </c>
      <c r="F2546" t="s">
        <v>1342</v>
      </c>
      <c r="G2546" t="s">
        <v>5323</v>
      </c>
      <c r="H2546" t="s">
        <v>32</v>
      </c>
      <c r="I2546" t="s">
        <v>117</v>
      </c>
      <c r="J2546">
        <v>20</v>
      </c>
      <c r="K2546">
        <v>15182</v>
      </c>
      <c r="L2546">
        <v>303640</v>
      </c>
      <c r="M2546">
        <v>15</v>
      </c>
      <c r="N2546" t="s">
        <v>27</v>
      </c>
      <c r="O2546" t="s">
        <v>27</v>
      </c>
      <c r="P2546" t="s">
        <v>28</v>
      </c>
      <c r="Q2546">
        <v>74</v>
      </c>
      <c r="R2546">
        <v>588661</v>
      </c>
    </row>
    <row r="2547" spans="1:18" x14ac:dyDescent="0.3">
      <c r="A2547" t="s">
        <v>5324</v>
      </c>
      <c r="B2547" s="9">
        <v>45398</v>
      </c>
      <c r="C2547" t="s">
        <v>4693</v>
      </c>
      <c r="D2547" t="s">
        <v>4694</v>
      </c>
      <c r="E2547" t="s">
        <v>4706</v>
      </c>
      <c r="F2547" t="s">
        <v>2781</v>
      </c>
      <c r="G2547" t="s">
        <v>5325</v>
      </c>
      <c r="H2547" t="s">
        <v>65</v>
      </c>
      <c r="I2547" t="s">
        <v>397</v>
      </c>
      <c r="J2547">
        <v>7</v>
      </c>
      <c r="K2547">
        <v>100249</v>
      </c>
      <c r="L2547">
        <v>701743</v>
      </c>
      <c r="M2547" t="s">
        <v>27</v>
      </c>
      <c r="N2547" t="s">
        <v>57</v>
      </c>
      <c r="O2547">
        <v>4</v>
      </c>
      <c r="P2547" t="s">
        <v>27</v>
      </c>
      <c r="Q2547">
        <v>58</v>
      </c>
      <c r="R2547">
        <v>786541</v>
      </c>
    </row>
    <row r="2548" spans="1:18" x14ac:dyDescent="0.3">
      <c r="A2548" t="s">
        <v>5326</v>
      </c>
      <c r="B2548" s="9">
        <v>45423</v>
      </c>
      <c r="C2548" t="s">
        <v>4693</v>
      </c>
      <c r="D2548" t="s">
        <v>4694</v>
      </c>
      <c r="E2548" t="s">
        <v>49</v>
      </c>
      <c r="F2548" t="s">
        <v>2853</v>
      </c>
      <c r="G2548" t="s">
        <v>5327</v>
      </c>
      <c r="H2548" t="s">
        <v>24</v>
      </c>
      <c r="I2548" t="s">
        <v>152</v>
      </c>
      <c r="J2548">
        <v>6</v>
      </c>
      <c r="K2548">
        <v>146337</v>
      </c>
      <c r="L2548">
        <v>878022</v>
      </c>
      <c r="M2548">
        <v>0</v>
      </c>
      <c r="N2548" t="s">
        <v>26</v>
      </c>
      <c r="O2548">
        <v>1</v>
      </c>
      <c r="P2548" t="s">
        <v>35</v>
      </c>
      <c r="Q2548">
        <v>32</v>
      </c>
      <c r="R2548">
        <v>1025913</v>
      </c>
    </row>
    <row r="2549" spans="1:18" x14ac:dyDescent="0.3">
      <c r="A2549" t="s">
        <v>5328</v>
      </c>
      <c r="B2549" s="9">
        <v>45595</v>
      </c>
      <c r="C2549" t="s">
        <v>4693</v>
      </c>
      <c r="D2549" t="s">
        <v>4694</v>
      </c>
      <c r="E2549" t="s">
        <v>4706</v>
      </c>
      <c r="F2549" t="s">
        <v>1444</v>
      </c>
      <c r="G2549" t="s">
        <v>5329</v>
      </c>
      <c r="H2549" t="s">
        <v>40</v>
      </c>
      <c r="I2549" t="s">
        <v>137</v>
      </c>
      <c r="J2549">
        <v>13</v>
      </c>
      <c r="K2549">
        <v>1601</v>
      </c>
      <c r="L2549">
        <v>20813</v>
      </c>
      <c r="M2549">
        <v>10</v>
      </c>
      <c r="N2549" t="s">
        <v>34</v>
      </c>
      <c r="O2549">
        <v>2</v>
      </c>
      <c r="P2549" t="s">
        <v>28</v>
      </c>
      <c r="Q2549">
        <v>185</v>
      </c>
      <c r="R2549">
        <v>441559</v>
      </c>
    </row>
    <row r="2550" spans="1:18" x14ac:dyDescent="0.3">
      <c r="A2550" t="s">
        <v>5330</v>
      </c>
      <c r="B2550" s="9">
        <v>45588</v>
      </c>
      <c r="C2550" t="s">
        <v>4693</v>
      </c>
      <c r="D2550" t="s">
        <v>4694</v>
      </c>
      <c r="E2550" t="s">
        <v>4695</v>
      </c>
      <c r="F2550" t="s">
        <v>1063</v>
      </c>
      <c r="G2550" t="s">
        <v>5331</v>
      </c>
      <c r="H2550" t="s">
        <v>45</v>
      </c>
      <c r="I2550" t="s">
        <v>130</v>
      </c>
      <c r="J2550">
        <v>7</v>
      </c>
      <c r="K2550">
        <v>4587</v>
      </c>
      <c r="L2550">
        <v>32109</v>
      </c>
      <c r="M2550">
        <v>0</v>
      </c>
      <c r="N2550" t="s">
        <v>27</v>
      </c>
      <c r="O2550">
        <v>1</v>
      </c>
      <c r="P2550" t="s">
        <v>35</v>
      </c>
      <c r="Q2550">
        <v>172</v>
      </c>
      <c r="R2550">
        <v>492084</v>
      </c>
    </row>
    <row r="2551" spans="1:18" x14ac:dyDescent="0.3">
      <c r="A2551" t="s">
        <v>5332</v>
      </c>
      <c r="B2551" s="9">
        <v>45389</v>
      </c>
      <c r="C2551" t="s">
        <v>4693</v>
      </c>
      <c r="D2551" t="s">
        <v>4694</v>
      </c>
      <c r="E2551" t="s">
        <v>49</v>
      </c>
      <c r="F2551" t="s">
        <v>3141</v>
      </c>
      <c r="G2551" t="s">
        <v>5333</v>
      </c>
      <c r="H2551" t="s">
        <v>32</v>
      </c>
      <c r="I2551" t="s">
        <v>95</v>
      </c>
      <c r="J2551">
        <v>5</v>
      </c>
      <c r="K2551">
        <v>22952</v>
      </c>
      <c r="L2551">
        <v>114760</v>
      </c>
      <c r="M2551">
        <v>0</v>
      </c>
      <c r="N2551" t="s">
        <v>27</v>
      </c>
      <c r="O2551">
        <v>5</v>
      </c>
      <c r="P2551" t="s">
        <v>35</v>
      </c>
      <c r="Q2551">
        <v>33</v>
      </c>
      <c r="R2551">
        <v>588661</v>
      </c>
    </row>
    <row r="2552" spans="1:18" x14ac:dyDescent="0.3">
      <c r="A2552" t="s">
        <v>5334</v>
      </c>
      <c r="B2552" s="9">
        <v>45025</v>
      </c>
      <c r="C2552" t="s">
        <v>4693</v>
      </c>
      <c r="D2552" t="s">
        <v>4694</v>
      </c>
      <c r="E2552" t="s">
        <v>4706</v>
      </c>
      <c r="F2552" t="s">
        <v>871</v>
      </c>
      <c r="G2552" t="s">
        <v>5335</v>
      </c>
      <c r="H2552" t="s">
        <v>32</v>
      </c>
      <c r="I2552" t="s">
        <v>237</v>
      </c>
      <c r="J2552">
        <v>1</v>
      </c>
      <c r="K2552">
        <v>1885</v>
      </c>
      <c r="L2552">
        <v>1885</v>
      </c>
      <c r="M2552">
        <v>20</v>
      </c>
      <c r="N2552" t="s">
        <v>57</v>
      </c>
      <c r="O2552">
        <v>1</v>
      </c>
      <c r="P2552" t="s">
        <v>28</v>
      </c>
      <c r="Q2552">
        <v>120</v>
      </c>
      <c r="R2552">
        <v>588661</v>
      </c>
    </row>
    <row r="2553" spans="1:18" x14ac:dyDescent="0.3">
      <c r="A2553" t="s">
        <v>5336</v>
      </c>
      <c r="B2553" s="9">
        <v>45065</v>
      </c>
      <c r="C2553" t="s">
        <v>4693</v>
      </c>
      <c r="D2553" t="s">
        <v>4694</v>
      </c>
      <c r="E2553" t="s">
        <v>49</v>
      </c>
      <c r="F2553" t="s">
        <v>952</v>
      </c>
      <c r="G2553" t="s">
        <v>5337</v>
      </c>
      <c r="H2553" t="s">
        <v>24</v>
      </c>
      <c r="I2553" t="s">
        <v>56</v>
      </c>
      <c r="J2553">
        <v>16</v>
      </c>
      <c r="K2553">
        <v>246225</v>
      </c>
      <c r="L2553">
        <v>3939600</v>
      </c>
      <c r="M2553">
        <v>15</v>
      </c>
      <c r="N2553" t="s">
        <v>27</v>
      </c>
      <c r="O2553">
        <v>3</v>
      </c>
      <c r="P2553" t="s">
        <v>35</v>
      </c>
      <c r="Q2553">
        <v>166</v>
      </c>
      <c r="R2553">
        <v>1025913</v>
      </c>
    </row>
    <row r="2554" spans="1:18" x14ac:dyDescent="0.3">
      <c r="A2554" t="s">
        <v>5338</v>
      </c>
      <c r="B2554" s="9">
        <v>44932</v>
      </c>
      <c r="C2554" t="s">
        <v>4693</v>
      </c>
      <c r="D2554" t="s">
        <v>4694</v>
      </c>
      <c r="E2554" t="s">
        <v>4695</v>
      </c>
      <c r="F2554" t="s">
        <v>3923</v>
      </c>
      <c r="G2554" t="s">
        <v>5339</v>
      </c>
      <c r="H2554" t="s">
        <v>45</v>
      </c>
      <c r="I2554" t="s">
        <v>82</v>
      </c>
      <c r="J2554">
        <v>20</v>
      </c>
      <c r="K2554">
        <v>28665</v>
      </c>
      <c r="L2554">
        <v>573300</v>
      </c>
      <c r="M2554">
        <v>20</v>
      </c>
      <c r="N2554" t="s">
        <v>57</v>
      </c>
      <c r="O2554">
        <v>1</v>
      </c>
      <c r="P2554" t="s">
        <v>28</v>
      </c>
      <c r="Q2554">
        <v>22</v>
      </c>
      <c r="R2554">
        <v>492084</v>
      </c>
    </row>
    <row r="2555" spans="1:18" x14ac:dyDescent="0.3">
      <c r="A2555" t="s">
        <v>5340</v>
      </c>
      <c r="B2555" s="9">
        <v>45100</v>
      </c>
      <c r="C2555" t="s">
        <v>4693</v>
      </c>
      <c r="D2555" t="s">
        <v>4694</v>
      </c>
      <c r="E2555" t="s">
        <v>49</v>
      </c>
      <c r="F2555" t="s">
        <v>510</v>
      </c>
      <c r="G2555" t="s">
        <v>27</v>
      </c>
      <c r="H2555" t="s">
        <v>45</v>
      </c>
      <c r="I2555" t="s">
        <v>74</v>
      </c>
      <c r="J2555">
        <v>4</v>
      </c>
      <c r="K2555">
        <v>30795</v>
      </c>
      <c r="L2555">
        <v>123180</v>
      </c>
      <c r="M2555">
        <v>5</v>
      </c>
      <c r="N2555" t="s">
        <v>26</v>
      </c>
      <c r="O2555">
        <v>1</v>
      </c>
      <c r="P2555" t="s">
        <v>28</v>
      </c>
      <c r="Q2555">
        <v>78</v>
      </c>
      <c r="R2555">
        <v>492084</v>
      </c>
    </row>
    <row r="2556" spans="1:18" x14ac:dyDescent="0.3">
      <c r="A2556" t="s">
        <v>5341</v>
      </c>
      <c r="B2556" s="9">
        <v>45031</v>
      </c>
      <c r="C2556" t="s">
        <v>4693</v>
      </c>
      <c r="D2556" t="s">
        <v>4694</v>
      </c>
      <c r="E2556" t="s">
        <v>49</v>
      </c>
      <c r="F2556" t="s">
        <v>3052</v>
      </c>
      <c r="G2556" t="s">
        <v>27</v>
      </c>
      <c r="H2556" t="s">
        <v>32</v>
      </c>
      <c r="I2556" t="s">
        <v>95</v>
      </c>
      <c r="J2556">
        <v>16</v>
      </c>
      <c r="K2556">
        <v>19358</v>
      </c>
      <c r="L2556">
        <v>309728</v>
      </c>
      <c r="M2556">
        <v>0</v>
      </c>
      <c r="N2556" t="s">
        <v>26</v>
      </c>
      <c r="O2556">
        <v>4</v>
      </c>
      <c r="P2556" t="s">
        <v>35</v>
      </c>
      <c r="Q2556">
        <v>106</v>
      </c>
      <c r="R2556">
        <v>588661</v>
      </c>
    </row>
    <row r="2557" spans="1:18" x14ac:dyDescent="0.3">
      <c r="A2557" t="s">
        <v>5342</v>
      </c>
      <c r="B2557" s="9">
        <v>44949</v>
      </c>
      <c r="C2557" t="s">
        <v>4693</v>
      </c>
      <c r="D2557" t="s">
        <v>4694</v>
      </c>
      <c r="E2557" t="s">
        <v>49</v>
      </c>
      <c r="F2557" t="s">
        <v>2140</v>
      </c>
      <c r="G2557" t="s">
        <v>5343</v>
      </c>
      <c r="H2557" t="s">
        <v>65</v>
      </c>
      <c r="I2557" t="s">
        <v>289</v>
      </c>
      <c r="J2557">
        <v>9</v>
      </c>
      <c r="K2557">
        <v>78426</v>
      </c>
      <c r="L2557">
        <v>705834</v>
      </c>
      <c r="M2557" t="s">
        <v>27</v>
      </c>
      <c r="N2557" t="s">
        <v>57</v>
      </c>
      <c r="O2557">
        <v>7</v>
      </c>
      <c r="P2557" t="s">
        <v>35</v>
      </c>
      <c r="Q2557">
        <v>153</v>
      </c>
      <c r="R2557">
        <v>786541</v>
      </c>
    </row>
    <row r="2558" spans="1:18" x14ac:dyDescent="0.3">
      <c r="A2558" t="s">
        <v>5344</v>
      </c>
      <c r="B2558" s="9">
        <v>45217</v>
      </c>
      <c r="C2558" t="s">
        <v>4693</v>
      </c>
      <c r="D2558" t="s">
        <v>4694</v>
      </c>
      <c r="E2558" t="s">
        <v>49</v>
      </c>
      <c r="F2558" t="s">
        <v>1256</v>
      </c>
      <c r="G2558" t="s">
        <v>5345</v>
      </c>
      <c r="H2558" t="s">
        <v>65</v>
      </c>
      <c r="I2558" t="s">
        <v>289</v>
      </c>
      <c r="J2558">
        <v>12</v>
      </c>
      <c r="K2558">
        <v>75177</v>
      </c>
      <c r="L2558">
        <v>902124</v>
      </c>
      <c r="M2558">
        <v>0</v>
      </c>
      <c r="N2558" t="s">
        <v>57</v>
      </c>
      <c r="O2558">
        <v>5</v>
      </c>
      <c r="P2558" t="s">
        <v>35</v>
      </c>
      <c r="Q2558">
        <v>88</v>
      </c>
      <c r="R2558">
        <v>786541</v>
      </c>
    </row>
    <row r="2559" spans="1:18" x14ac:dyDescent="0.3">
      <c r="A2559" t="s">
        <v>5346</v>
      </c>
      <c r="B2559" s="9">
        <v>45104</v>
      </c>
      <c r="C2559" t="s">
        <v>4693</v>
      </c>
      <c r="D2559" t="s">
        <v>4694</v>
      </c>
      <c r="E2559" t="s">
        <v>49</v>
      </c>
      <c r="F2559" t="s">
        <v>147</v>
      </c>
      <c r="G2559" t="s">
        <v>5347</v>
      </c>
      <c r="H2559" t="s">
        <v>24</v>
      </c>
      <c r="I2559" t="s">
        <v>61</v>
      </c>
      <c r="J2559">
        <v>6</v>
      </c>
      <c r="K2559">
        <v>41030</v>
      </c>
      <c r="L2559">
        <v>246180</v>
      </c>
      <c r="M2559" t="s">
        <v>27</v>
      </c>
      <c r="N2559" t="s">
        <v>27</v>
      </c>
      <c r="O2559">
        <v>2</v>
      </c>
      <c r="P2559" t="s">
        <v>35</v>
      </c>
      <c r="Q2559">
        <v>153</v>
      </c>
      <c r="R2559">
        <v>1025913</v>
      </c>
    </row>
    <row r="2560" spans="1:18" x14ac:dyDescent="0.3">
      <c r="A2560" t="s">
        <v>5348</v>
      </c>
      <c r="B2560" s="9">
        <v>45447</v>
      </c>
      <c r="C2560" t="s">
        <v>4693</v>
      </c>
      <c r="D2560" t="s">
        <v>4694</v>
      </c>
      <c r="E2560" t="s">
        <v>49</v>
      </c>
      <c r="F2560" t="s">
        <v>3888</v>
      </c>
      <c r="G2560" t="s">
        <v>5349</v>
      </c>
      <c r="H2560" t="s">
        <v>45</v>
      </c>
      <c r="I2560" t="s">
        <v>82</v>
      </c>
      <c r="J2560">
        <v>4</v>
      </c>
      <c r="K2560">
        <v>38168</v>
      </c>
      <c r="L2560">
        <v>152672</v>
      </c>
      <c r="M2560">
        <v>10</v>
      </c>
      <c r="N2560" t="s">
        <v>47</v>
      </c>
      <c r="O2560">
        <v>3</v>
      </c>
      <c r="P2560" t="s">
        <v>35</v>
      </c>
      <c r="Q2560">
        <v>51</v>
      </c>
      <c r="R2560">
        <v>492084</v>
      </c>
    </row>
    <row r="2561" spans="1:18" x14ac:dyDescent="0.3">
      <c r="A2561" t="s">
        <v>5350</v>
      </c>
      <c r="B2561" s="9">
        <v>45318</v>
      </c>
      <c r="C2561" t="s">
        <v>4693</v>
      </c>
      <c r="D2561" t="s">
        <v>4694</v>
      </c>
      <c r="E2561" t="s">
        <v>4695</v>
      </c>
      <c r="F2561" t="s">
        <v>1389</v>
      </c>
      <c r="G2561" t="s">
        <v>5351</v>
      </c>
      <c r="H2561" t="s">
        <v>24</v>
      </c>
      <c r="I2561" t="s">
        <v>161</v>
      </c>
      <c r="J2561">
        <v>4</v>
      </c>
      <c r="K2561">
        <v>140735</v>
      </c>
      <c r="L2561">
        <v>562940</v>
      </c>
      <c r="M2561">
        <v>15</v>
      </c>
      <c r="N2561" t="s">
        <v>47</v>
      </c>
      <c r="O2561">
        <v>2</v>
      </c>
      <c r="P2561" t="s">
        <v>35</v>
      </c>
      <c r="Q2561">
        <v>143</v>
      </c>
      <c r="R2561">
        <v>1025913</v>
      </c>
    </row>
    <row r="2562" spans="1:18" x14ac:dyDescent="0.3">
      <c r="A2562" t="s">
        <v>5352</v>
      </c>
      <c r="B2562" s="9">
        <v>45015</v>
      </c>
      <c r="C2562" t="s">
        <v>4693</v>
      </c>
      <c r="D2562" t="s">
        <v>4694</v>
      </c>
      <c r="E2562" t="s">
        <v>4695</v>
      </c>
      <c r="F2562" t="s">
        <v>1219</v>
      </c>
      <c r="G2562" t="s">
        <v>5353</v>
      </c>
      <c r="H2562" t="s">
        <v>45</v>
      </c>
      <c r="I2562" t="s">
        <v>211</v>
      </c>
      <c r="J2562">
        <v>20</v>
      </c>
      <c r="K2562">
        <v>16802</v>
      </c>
      <c r="L2562">
        <v>336040</v>
      </c>
      <c r="M2562">
        <v>10</v>
      </c>
      <c r="N2562" t="s">
        <v>57</v>
      </c>
      <c r="O2562">
        <v>1</v>
      </c>
      <c r="P2562" t="s">
        <v>35</v>
      </c>
      <c r="Q2562">
        <v>20</v>
      </c>
      <c r="R2562">
        <v>492084</v>
      </c>
    </row>
    <row r="2563" spans="1:18" x14ac:dyDescent="0.3">
      <c r="A2563" t="s">
        <v>5354</v>
      </c>
      <c r="B2563" s="9">
        <v>44994</v>
      </c>
      <c r="C2563" t="s">
        <v>4693</v>
      </c>
      <c r="D2563" t="s">
        <v>4694</v>
      </c>
      <c r="E2563" t="s">
        <v>4695</v>
      </c>
      <c r="F2563" t="s">
        <v>1115</v>
      </c>
      <c r="G2563" t="s">
        <v>5355</v>
      </c>
      <c r="H2563" t="s">
        <v>32</v>
      </c>
      <c r="I2563" t="s">
        <v>95</v>
      </c>
      <c r="J2563">
        <v>20</v>
      </c>
      <c r="K2563">
        <v>17603</v>
      </c>
      <c r="L2563">
        <v>352060</v>
      </c>
      <c r="M2563">
        <v>0</v>
      </c>
      <c r="N2563" t="s">
        <v>47</v>
      </c>
      <c r="O2563">
        <v>4</v>
      </c>
      <c r="P2563" t="s">
        <v>35</v>
      </c>
      <c r="Q2563">
        <v>28</v>
      </c>
      <c r="R2563">
        <v>588661</v>
      </c>
    </row>
    <row r="2564" spans="1:18" x14ac:dyDescent="0.3">
      <c r="A2564" t="s">
        <v>5356</v>
      </c>
      <c r="B2564" s="9">
        <v>45548</v>
      </c>
      <c r="C2564" t="s">
        <v>4693</v>
      </c>
      <c r="D2564" t="s">
        <v>4694</v>
      </c>
      <c r="E2564" t="s">
        <v>4695</v>
      </c>
      <c r="F2564" t="s">
        <v>1555</v>
      </c>
      <c r="G2564" t="s">
        <v>5357</v>
      </c>
      <c r="H2564" t="s">
        <v>24</v>
      </c>
      <c r="I2564" t="s">
        <v>25</v>
      </c>
      <c r="J2564">
        <v>3</v>
      </c>
      <c r="K2564">
        <v>150708</v>
      </c>
      <c r="L2564">
        <v>452124</v>
      </c>
      <c r="M2564">
        <v>5</v>
      </c>
      <c r="N2564" t="s">
        <v>47</v>
      </c>
      <c r="O2564">
        <v>0</v>
      </c>
      <c r="P2564" t="s">
        <v>35</v>
      </c>
      <c r="Q2564">
        <v>182</v>
      </c>
      <c r="R2564">
        <v>1025913</v>
      </c>
    </row>
    <row r="2565" spans="1:18" x14ac:dyDescent="0.3">
      <c r="A2565" t="s">
        <v>5358</v>
      </c>
      <c r="B2565" s="9">
        <v>45294</v>
      </c>
      <c r="C2565" t="s">
        <v>4693</v>
      </c>
      <c r="D2565" t="s">
        <v>4694</v>
      </c>
      <c r="E2565" t="s">
        <v>49</v>
      </c>
      <c r="F2565" t="s">
        <v>154</v>
      </c>
      <c r="G2565" t="s">
        <v>5359</v>
      </c>
      <c r="H2565" t="s">
        <v>32</v>
      </c>
      <c r="I2565" t="s">
        <v>95</v>
      </c>
      <c r="J2565">
        <v>19</v>
      </c>
      <c r="K2565">
        <v>24213</v>
      </c>
      <c r="L2565">
        <v>460047</v>
      </c>
      <c r="M2565" t="s">
        <v>27</v>
      </c>
      <c r="N2565" t="s">
        <v>26</v>
      </c>
      <c r="O2565">
        <v>4</v>
      </c>
      <c r="P2565" t="s">
        <v>35</v>
      </c>
      <c r="Q2565">
        <v>109</v>
      </c>
      <c r="R2565">
        <v>588661</v>
      </c>
    </row>
    <row r="2566" spans="1:18" x14ac:dyDescent="0.3">
      <c r="A2566" t="s">
        <v>5360</v>
      </c>
      <c r="B2566" s="9">
        <v>45306</v>
      </c>
      <c r="C2566" t="s">
        <v>4693</v>
      </c>
      <c r="D2566" t="s">
        <v>4694</v>
      </c>
      <c r="E2566" t="s">
        <v>4695</v>
      </c>
      <c r="F2566" t="s">
        <v>589</v>
      </c>
      <c r="G2566" t="s">
        <v>5361</v>
      </c>
      <c r="H2566" t="s">
        <v>32</v>
      </c>
      <c r="I2566" t="s">
        <v>158</v>
      </c>
      <c r="J2566">
        <v>14</v>
      </c>
      <c r="K2566">
        <v>12876</v>
      </c>
      <c r="L2566">
        <v>180264</v>
      </c>
      <c r="M2566">
        <v>15</v>
      </c>
      <c r="N2566" t="s">
        <v>57</v>
      </c>
      <c r="O2566">
        <v>4</v>
      </c>
      <c r="P2566" t="s">
        <v>35</v>
      </c>
      <c r="Q2566">
        <v>152</v>
      </c>
      <c r="R2566">
        <v>588661</v>
      </c>
    </row>
    <row r="2567" spans="1:18" x14ac:dyDescent="0.3">
      <c r="A2567" t="s">
        <v>5362</v>
      </c>
      <c r="B2567" s="9">
        <v>45521</v>
      </c>
      <c r="C2567" t="s">
        <v>4693</v>
      </c>
      <c r="D2567" t="s">
        <v>4694</v>
      </c>
      <c r="E2567" t="s">
        <v>4706</v>
      </c>
      <c r="F2567" t="s">
        <v>2090</v>
      </c>
      <c r="G2567" t="s">
        <v>5363</v>
      </c>
      <c r="H2567" t="s">
        <v>45</v>
      </c>
      <c r="I2567" t="s">
        <v>82</v>
      </c>
      <c r="J2567">
        <v>7</v>
      </c>
      <c r="K2567">
        <v>22996</v>
      </c>
      <c r="L2567">
        <v>160972</v>
      </c>
      <c r="M2567">
        <v>15</v>
      </c>
      <c r="N2567" t="s">
        <v>26</v>
      </c>
      <c r="O2567">
        <v>2</v>
      </c>
      <c r="P2567" t="s">
        <v>28</v>
      </c>
      <c r="Q2567">
        <v>122</v>
      </c>
      <c r="R2567">
        <v>492084</v>
      </c>
    </row>
    <row r="2568" spans="1:18" x14ac:dyDescent="0.3">
      <c r="A2568" t="s">
        <v>5364</v>
      </c>
      <c r="B2568" s="9">
        <v>45393</v>
      </c>
      <c r="C2568" t="s">
        <v>4693</v>
      </c>
      <c r="D2568" t="s">
        <v>4694</v>
      </c>
      <c r="E2568" t="s">
        <v>49</v>
      </c>
      <c r="F2568" t="s">
        <v>1454</v>
      </c>
      <c r="G2568" t="s">
        <v>5365</v>
      </c>
      <c r="H2568" t="s">
        <v>24</v>
      </c>
      <c r="I2568" t="s">
        <v>174</v>
      </c>
      <c r="J2568">
        <v>17</v>
      </c>
      <c r="K2568">
        <v>154206</v>
      </c>
      <c r="L2568">
        <v>2621502</v>
      </c>
      <c r="M2568" t="s">
        <v>27</v>
      </c>
      <c r="N2568" t="s">
        <v>57</v>
      </c>
      <c r="O2568">
        <v>2</v>
      </c>
      <c r="P2568" t="s">
        <v>35</v>
      </c>
      <c r="Q2568">
        <v>66</v>
      </c>
      <c r="R2568">
        <v>1025913</v>
      </c>
    </row>
    <row r="2569" spans="1:18" x14ac:dyDescent="0.3">
      <c r="A2569" t="s">
        <v>5366</v>
      </c>
      <c r="B2569" s="9">
        <v>45504</v>
      </c>
      <c r="C2569" t="s">
        <v>4693</v>
      </c>
      <c r="D2569" t="s">
        <v>4694</v>
      </c>
      <c r="E2569" t="s">
        <v>49</v>
      </c>
      <c r="F2569" t="s">
        <v>3600</v>
      </c>
      <c r="G2569" t="s">
        <v>5367</v>
      </c>
      <c r="H2569" t="s">
        <v>45</v>
      </c>
      <c r="I2569" t="s">
        <v>74</v>
      </c>
      <c r="J2569">
        <v>13</v>
      </c>
      <c r="K2569">
        <v>32664</v>
      </c>
      <c r="L2569">
        <v>424632</v>
      </c>
      <c r="M2569">
        <v>0</v>
      </c>
      <c r="N2569" t="s">
        <v>47</v>
      </c>
      <c r="O2569">
        <v>2</v>
      </c>
      <c r="P2569" t="s">
        <v>35</v>
      </c>
      <c r="Q2569">
        <v>120</v>
      </c>
      <c r="R2569">
        <v>492084</v>
      </c>
    </row>
    <row r="2570" spans="1:18" x14ac:dyDescent="0.3">
      <c r="A2570" t="s">
        <v>5368</v>
      </c>
      <c r="B2570" s="9">
        <v>45633</v>
      </c>
      <c r="C2570" t="s">
        <v>4693</v>
      </c>
      <c r="D2570" t="s">
        <v>4694</v>
      </c>
      <c r="E2570" t="s">
        <v>4695</v>
      </c>
      <c r="F2570" t="s">
        <v>1306</v>
      </c>
      <c r="G2570" t="s">
        <v>5369</v>
      </c>
      <c r="H2570" t="s">
        <v>32</v>
      </c>
      <c r="I2570" t="s">
        <v>158</v>
      </c>
      <c r="J2570">
        <v>2</v>
      </c>
      <c r="K2570">
        <v>9748</v>
      </c>
      <c r="L2570">
        <v>19496</v>
      </c>
      <c r="M2570">
        <v>0</v>
      </c>
      <c r="N2570" t="s">
        <v>27</v>
      </c>
      <c r="O2570">
        <v>3</v>
      </c>
      <c r="P2570" t="s">
        <v>35</v>
      </c>
      <c r="Q2570">
        <v>27</v>
      </c>
      <c r="R2570">
        <v>588661</v>
      </c>
    </row>
    <row r="2571" spans="1:18" x14ac:dyDescent="0.3">
      <c r="A2571" t="s">
        <v>5370</v>
      </c>
      <c r="B2571" s="9">
        <v>45162</v>
      </c>
      <c r="C2571" t="s">
        <v>4693</v>
      </c>
      <c r="D2571" t="s">
        <v>4694</v>
      </c>
      <c r="E2571" t="s">
        <v>4695</v>
      </c>
      <c r="F2571" t="s">
        <v>157</v>
      </c>
      <c r="G2571" t="s">
        <v>5371</v>
      </c>
      <c r="H2571" t="s">
        <v>32</v>
      </c>
      <c r="I2571" t="s">
        <v>158</v>
      </c>
      <c r="J2571">
        <v>4</v>
      </c>
      <c r="K2571">
        <v>15175</v>
      </c>
      <c r="L2571">
        <v>60700</v>
      </c>
      <c r="M2571">
        <v>0</v>
      </c>
      <c r="N2571" t="s">
        <v>26</v>
      </c>
      <c r="O2571">
        <v>4</v>
      </c>
      <c r="P2571" t="s">
        <v>35</v>
      </c>
      <c r="Q2571">
        <v>174</v>
      </c>
      <c r="R2571">
        <v>588661</v>
      </c>
    </row>
    <row r="2572" spans="1:18" x14ac:dyDescent="0.3">
      <c r="A2572" t="s">
        <v>5372</v>
      </c>
      <c r="B2572" s="9">
        <v>44933</v>
      </c>
      <c r="C2572" t="s">
        <v>4693</v>
      </c>
      <c r="D2572" t="s">
        <v>4694</v>
      </c>
      <c r="E2572" t="s">
        <v>4695</v>
      </c>
      <c r="F2572" t="s">
        <v>592</v>
      </c>
      <c r="G2572" t="s">
        <v>5373</v>
      </c>
      <c r="H2572" t="s">
        <v>40</v>
      </c>
      <c r="I2572" t="s">
        <v>70</v>
      </c>
      <c r="J2572">
        <v>10</v>
      </c>
      <c r="K2572">
        <v>3230</v>
      </c>
      <c r="L2572">
        <v>32300</v>
      </c>
      <c r="M2572" t="s">
        <v>27</v>
      </c>
      <c r="N2572" t="s">
        <v>26</v>
      </c>
      <c r="O2572">
        <v>2</v>
      </c>
      <c r="P2572" t="s">
        <v>28</v>
      </c>
      <c r="Q2572">
        <v>18</v>
      </c>
      <c r="R2572">
        <v>441559</v>
      </c>
    </row>
    <row r="2573" spans="1:18" x14ac:dyDescent="0.3">
      <c r="A2573" t="s">
        <v>5374</v>
      </c>
      <c r="B2573" s="9">
        <v>45583</v>
      </c>
      <c r="C2573" t="s">
        <v>4693</v>
      </c>
      <c r="D2573" t="s">
        <v>4694</v>
      </c>
      <c r="E2573" t="s">
        <v>4695</v>
      </c>
      <c r="F2573" t="s">
        <v>1005</v>
      </c>
      <c r="G2573" t="s">
        <v>5375</v>
      </c>
      <c r="H2573" t="s">
        <v>45</v>
      </c>
      <c r="I2573" t="s">
        <v>98</v>
      </c>
      <c r="J2573">
        <v>4</v>
      </c>
      <c r="K2573">
        <v>23466</v>
      </c>
      <c r="L2573">
        <v>93864</v>
      </c>
      <c r="M2573">
        <v>10</v>
      </c>
      <c r="N2573" t="s">
        <v>34</v>
      </c>
      <c r="O2573">
        <v>2</v>
      </c>
      <c r="P2573" t="s">
        <v>28</v>
      </c>
      <c r="Q2573">
        <v>152</v>
      </c>
      <c r="R2573">
        <v>492084</v>
      </c>
    </row>
    <row r="2574" spans="1:18" x14ac:dyDescent="0.3">
      <c r="A2574" t="s">
        <v>5376</v>
      </c>
      <c r="B2574" s="9">
        <v>45088</v>
      </c>
      <c r="C2574" t="s">
        <v>4693</v>
      </c>
      <c r="D2574" t="s">
        <v>4694</v>
      </c>
      <c r="E2574" t="s">
        <v>4695</v>
      </c>
      <c r="F2574" t="s">
        <v>76</v>
      </c>
      <c r="G2574" t="s">
        <v>5377</v>
      </c>
      <c r="H2574" t="s">
        <v>24</v>
      </c>
      <c r="I2574" t="s">
        <v>61</v>
      </c>
      <c r="J2574">
        <v>7</v>
      </c>
      <c r="K2574">
        <v>167749</v>
      </c>
      <c r="L2574">
        <v>1174243</v>
      </c>
      <c r="M2574">
        <v>0</v>
      </c>
      <c r="N2574" t="s">
        <v>47</v>
      </c>
      <c r="O2574">
        <v>2</v>
      </c>
      <c r="P2574" t="s">
        <v>35</v>
      </c>
      <c r="Q2574">
        <v>198</v>
      </c>
      <c r="R2574">
        <v>1025913</v>
      </c>
    </row>
    <row r="2575" spans="1:18" x14ac:dyDescent="0.3">
      <c r="A2575" t="s">
        <v>5378</v>
      </c>
      <c r="B2575" s="9">
        <v>45550</v>
      </c>
      <c r="C2575" t="s">
        <v>4693</v>
      </c>
      <c r="D2575" t="s">
        <v>4694</v>
      </c>
      <c r="E2575" t="s">
        <v>4695</v>
      </c>
      <c r="F2575" t="s">
        <v>245</v>
      </c>
      <c r="G2575" t="s">
        <v>5379</v>
      </c>
      <c r="H2575" t="s">
        <v>40</v>
      </c>
      <c r="I2575" t="s">
        <v>123</v>
      </c>
      <c r="J2575">
        <v>10</v>
      </c>
      <c r="K2575">
        <v>1383</v>
      </c>
      <c r="L2575">
        <v>13830</v>
      </c>
      <c r="M2575">
        <v>5</v>
      </c>
      <c r="N2575" t="s">
        <v>27</v>
      </c>
      <c r="O2575">
        <v>5</v>
      </c>
      <c r="P2575" t="s">
        <v>35</v>
      </c>
      <c r="Q2575">
        <v>133</v>
      </c>
      <c r="R2575">
        <v>441559</v>
      </c>
    </row>
    <row r="2576" spans="1:18" x14ac:dyDescent="0.3">
      <c r="A2576" t="s">
        <v>5380</v>
      </c>
      <c r="B2576" s="9">
        <v>44991</v>
      </c>
      <c r="C2576" t="s">
        <v>4693</v>
      </c>
      <c r="D2576" t="s">
        <v>4694</v>
      </c>
      <c r="E2576" t="s">
        <v>4695</v>
      </c>
      <c r="F2576" t="s">
        <v>2991</v>
      </c>
      <c r="G2576" t="s">
        <v>27</v>
      </c>
      <c r="H2576" t="s">
        <v>32</v>
      </c>
      <c r="I2576" t="s">
        <v>237</v>
      </c>
      <c r="J2576">
        <v>1</v>
      </c>
      <c r="K2576">
        <v>11208</v>
      </c>
      <c r="L2576">
        <v>11208</v>
      </c>
      <c r="M2576">
        <v>0</v>
      </c>
      <c r="N2576" t="s">
        <v>34</v>
      </c>
      <c r="O2576">
        <v>5</v>
      </c>
      <c r="P2576" t="s">
        <v>28</v>
      </c>
      <c r="Q2576">
        <v>138</v>
      </c>
      <c r="R2576">
        <v>588661</v>
      </c>
    </row>
    <row r="2577" spans="1:18" x14ac:dyDescent="0.3">
      <c r="A2577" t="s">
        <v>5381</v>
      </c>
      <c r="B2577" s="9">
        <v>45518</v>
      </c>
      <c r="C2577" t="s">
        <v>4693</v>
      </c>
      <c r="D2577" t="s">
        <v>4694</v>
      </c>
      <c r="E2577" t="s">
        <v>4695</v>
      </c>
      <c r="F2577" t="s">
        <v>1834</v>
      </c>
      <c r="G2577" t="s">
        <v>5382</v>
      </c>
      <c r="H2577" t="s">
        <v>45</v>
      </c>
      <c r="I2577" t="s">
        <v>74</v>
      </c>
      <c r="J2577">
        <v>2</v>
      </c>
      <c r="K2577">
        <v>29061</v>
      </c>
      <c r="L2577">
        <v>58122</v>
      </c>
      <c r="M2577" t="s">
        <v>27</v>
      </c>
      <c r="N2577" t="s">
        <v>27</v>
      </c>
      <c r="O2577">
        <v>5</v>
      </c>
      <c r="P2577" t="s">
        <v>35</v>
      </c>
      <c r="Q2577">
        <v>16</v>
      </c>
      <c r="R2577">
        <v>492084</v>
      </c>
    </row>
    <row r="2578" spans="1:18" x14ac:dyDescent="0.3">
      <c r="A2578" t="s">
        <v>5383</v>
      </c>
      <c r="B2578" s="9">
        <v>45182</v>
      </c>
      <c r="C2578" t="s">
        <v>4693</v>
      </c>
      <c r="D2578" t="s">
        <v>4694</v>
      </c>
      <c r="E2578" t="s">
        <v>49</v>
      </c>
      <c r="F2578" t="s">
        <v>587</v>
      </c>
      <c r="G2578" t="s">
        <v>27</v>
      </c>
      <c r="H2578" t="s">
        <v>45</v>
      </c>
      <c r="I2578" t="s">
        <v>82</v>
      </c>
      <c r="J2578">
        <v>14</v>
      </c>
      <c r="K2578">
        <v>41086</v>
      </c>
      <c r="L2578">
        <v>575204</v>
      </c>
      <c r="M2578">
        <v>10</v>
      </c>
      <c r="N2578" t="s">
        <v>26</v>
      </c>
      <c r="O2578">
        <v>5</v>
      </c>
      <c r="P2578" t="s">
        <v>35</v>
      </c>
      <c r="Q2578">
        <v>44</v>
      </c>
      <c r="R2578">
        <v>492084</v>
      </c>
    </row>
    <row r="2579" spans="1:18" x14ac:dyDescent="0.3">
      <c r="A2579" t="s">
        <v>5384</v>
      </c>
      <c r="B2579" s="9">
        <v>45367</v>
      </c>
      <c r="C2579" t="s">
        <v>4693</v>
      </c>
      <c r="D2579" t="s">
        <v>4694</v>
      </c>
      <c r="E2579" t="s">
        <v>4706</v>
      </c>
      <c r="F2579" t="s">
        <v>3881</v>
      </c>
      <c r="G2579" t="s">
        <v>5385</v>
      </c>
      <c r="H2579" t="s">
        <v>32</v>
      </c>
      <c r="I2579" t="s">
        <v>237</v>
      </c>
      <c r="J2579">
        <v>6</v>
      </c>
      <c r="K2579">
        <v>19853</v>
      </c>
      <c r="L2579">
        <v>119118</v>
      </c>
      <c r="M2579">
        <v>15</v>
      </c>
      <c r="N2579" t="s">
        <v>34</v>
      </c>
      <c r="O2579">
        <v>3</v>
      </c>
      <c r="P2579" t="s">
        <v>35</v>
      </c>
      <c r="Q2579">
        <v>66</v>
      </c>
      <c r="R2579">
        <v>588661</v>
      </c>
    </row>
    <row r="2580" spans="1:18" x14ac:dyDescent="0.3">
      <c r="A2580" t="s">
        <v>5386</v>
      </c>
      <c r="B2580" s="9">
        <v>44961</v>
      </c>
      <c r="C2580" t="s">
        <v>4693</v>
      </c>
      <c r="D2580" t="s">
        <v>4694</v>
      </c>
      <c r="E2580" t="s">
        <v>49</v>
      </c>
      <c r="F2580" t="s">
        <v>443</v>
      </c>
      <c r="G2580" t="s">
        <v>27</v>
      </c>
      <c r="H2580" t="s">
        <v>32</v>
      </c>
      <c r="I2580" t="s">
        <v>33</v>
      </c>
      <c r="J2580">
        <v>15</v>
      </c>
      <c r="K2580">
        <v>5707</v>
      </c>
      <c r="L2580">
        <v>85605</v>
      </c>
      <c r="M2580">
        <v>0</v>
      </c>
      <c r="N2580" t="s">
        <v>47</v>
      </c>
      <c r="O2580">
        <v>1</v>
      </c>
      <c r="P2580" t="s">
        <v>35</v>
      </c>
      <c r="Q2580">
        <v>80</v>
      </c>
      <c r="R2580">
        <v>588661</v>
      </c>
    </row>
    <row r="2581" spans="1:18" x14ac:dyDescent="0.3">
      <c r="A2581" t="s">
        <v>5387</v>
      </c>
      <c r="B2581" s="9">
        <v>45192</v>
      </c>
      <c r="C2581" t="s">
        <v>4693</v>
      </c>
      <c r="D2581" t="s">
        <v>4694</v>
      </c>
      <c r="E2581" t="s">
        <v>4695</v>
      </c>
      <c r="F2581" t="s">
        <v>991</v>
      </c>
      <c r="G2581" t="s">
        <v>5388</v>
      </c>
      <c r="H2581" t="s">
        <v>45</v>
      </c>
      <c r="I2581" t="s">
        <v>130</v>
      </c>
      <c r="J2581">
        <v>6</v>
      </c>
      <c r="K2581">
        <v>13785</v>
      </c>
      <c r="L2581">
        <v>82710</v>
      </c>
      <c r="M2581">
        <v>0</v>
      </c>
      <c r="N2581" t="s">
        <v>57</v>
      </c>
      <c r="O2581">
        <v>2</v>
      </c>
      <c r="P2581" t="s">
        <v>35</v>
      </c>
      <c r="Q2581">
        <v>107</v>
      </c>
      <c r="R2581">
        <v>492084</v>
      </c>
    </row>
    <row r="2582" spans="1:18" x14ac:dyDescent="0.3">
      <c r="A2582" t="s">
        <v>5389</v>
      </c>
      <c r="B2582" s="9">
        <v>45596</v>
      </c>
      <c r="C2582" t="s">
        <v>4693</v>
      </c>
      <c r="D2582" t="s">
        <v>4694</v>
      </c>
      <c r="E2582" t="s">
        <v>49</v>
      </c>
      <c r="F2582" t="s">
        <v>1063</v>
      </c>
      <c r="G2582" t="s">
        <v>5390</v>
      </c>
      <c r="H2582" t="s">
        <v>32</v>
      </c>
      <c r="I2582" t="s">
        <v>117</v>
      </c>
      <c r="J2582">
        <v>14</v>
      </c>
      <c r="K2582">
        <v>24428</v>
      </c>
      <c r="L2582">
        <v>341992</v>
      </c>
      <c r="M2582">
        <v>0</v>
      </c>
      <c r="N2582" t="s">
        <v>27</v>
      </c>
      <c r="O2582">
        <v>1</v>
      </c>
      <c r="P2582" t="s">
        <v>35</v>
      </c>
      <c r="Q2582">
        <v>123</v>
      </c>
      <c r="R2582">
        <v>588661</v>
      </c>
    </row>
    <row r="2583" spans="1:18" x14ac:dyDescent="0.3">
      <c r="A2583" t="s">
        <v>5391</v>
      </c>
      <c r="B2583" s="9">
        <v>45328</v>
      </c>
      <c r="C2583" t="s">
        <v>4693</v>
      </c>
      <c r="D2583" t="s">
        <v>4694</v>
      </c>
      <c r="E2583" t="s">
        <v>4706</v>
      </c>
      <c r="F2583" t="s">
        <v>889</v>
      </c>
      <c r="G2583" t="s">
        <v>5392</v>
      </c>
      <c r="H2583" t="s">
        <v>24</v>
      </c>
      <c r="I2583" t="s">
        <v>56</v>
      </c>
      <c r="J2583">
        <v>14</v>
      </c>
      <c r="K2583">
        <v>67187</v>
      </c>
      <c r="L2583">
        <v>940618</v>
      </c>
      <c r="M2583">
        <v>0</v>
      </c>
      <c r="N2583" t="s">
        <v>27</v>
      </c>
      <c r="O2583">
        <v>4</v>
      </c>
      <c r="P2583" t="s">
        <v>35</v>
      </c>
      <c r="Q2583">
        <v>158</v>
      </c>
      <c r="R2583">
        <v>1025913</v>
      </c>
    </row>
    <row r="2584" spans="1:18" x14ac:dyDescent="0.3">
      <c r="A2584" t="s">
        <v>5393</v>
      </c>
      <c r="B2584" s="9">
        <v>45470</v>
      </c>
      <c r="C2584" t="s">
        <v>4693</v>
      </c>
      <c r="D2584" t="s">
        <v>4694</v>
      </c>
      <c r="E2584" t="s">
        <v>4706</v>
      </c>
      <c r="F2584" t="s">
        <v>54</v>
      </c>
      <c r="G2584" t="s">
        <v>27</v>
      </c>
      <c r="H2584" t="s">
        <v>45</v>
      </c>
      <c r="I2584" t="s">
        <v>46</v>
      </c>
      <c r="J2584">
        <v>18</v>
      </c>
      <c r="K2584">
        <v>9997</v>
      </c>
      <c r="L2584">
        <v>179946</v>
      </c>
      <c r="M2584" t="s">
        <v>27</v>
      </c>
      <c r="N2584" t="s">
        <v>34</v>
      </c>
      <c r="O2584">
        <v>1</v>
      </c>
      <c r="P2584" t="s">
        <v>35</v>
      </c>
      <c r="Q2584">
        <v>137</v>
      </c>
      <c r="R2584">
        <v>492084</v>
      </c>
    </row>
    <row r="2585" spans="1:18" x14ac:dyDescent="0.3">
      <c r="A2585" t="s">
        <v>5394</v>
      </c>
      <c r="B2585" s="9">
        <v>45488</v>
      </c>
      <c r="C2585" t="s">
        <v>4693</v>
      </c>
      <c r="D2585" t="s">
        <v>4694</v>
      </c>
      <c r="E2585" t="s">
        <v>49</v>
      </c>
      <c r="F2585" t="s">
        <v>1005</v>
      </c>
      <c r="G2585" t="s">
        <v>27</v>
      </c>
      <c r="H2585" t="s">
        <v>24</v>
      </c>
      <c r="I2585" t="s">
        <v>25</v>
      </c>
      <c r="J2585">
        <v>18</v>
      </c>
      <c r="K2585">
        <v>244598</v>
      </c>
      <c r="L2585">
        <v>4402764</v>
      </c>
      <c r="M2585" t="s">
        <v>27</v>
      </c>
      <c r="N2585" t="s">
        <v>27</v>
      </c>
      <c r="O2585">
        <v>1</v>
      </c>
      <c r="P2585" t="s">
        <v>28</v>
      </c>
      <c r="Q2585">
        <v>176</v>
      </c>
      <c r="R2585">
        <v>1025913</v>
      </c>
    </row>
    <row r="2586" spans="1:18" x14ac:dyDescent="0.3">
      <c r="A2586" t="s">
        <v>5395</v>
      </c>
      <c r="B2586" s="9">
        <v>45642</v>
      </c>
      <c r="C2586" t="s">
        <v>4693</v>
      </c>
      <c r="D2586" t="s">
        <v>4694</v>
      </c>
      <c r="E2586" t="s">
        <v>49</v>
      </c>
      <c r="F2586" t="s">
        <v>308</v>
      </c>
      <c r="G2586" t="s">
        <v>27</v>
      </c>
      <c r="H2586" t="s">
        <v>65</v>
      </c>
      <c r="I2586" t="s">
        <v>102</v>
      </c>
      <c r="J2586">
        <v>17</v>
      </c>
      <c r="K2586">
        <v>146366</v>
      </c>
      <c r="L2586">
        <v>2488222</v>
      </c>
      <c r="M2586">
        <v>10</v>
      </c>
      <c r="N2586" t="s">
        <v>47</v>
      </c>
      <c r="O2586">
        <v>3</v>
      </c>
      <c r="P2586" t="s">
        <v>35</v>
      </c>
      <c r="Q2586">
        <v>80</v>
      </c>
      <c r="R2586">
        <v>786541</v>
      </c>
    </row>
    <row r="2587" spans="1:18" x14ac:dyDescent="0.3">
      <c r="A2587" t="s">
        <v>5396</v>
      </c>
      <c r="B2587" s="9">
        <v>45438</v>
      </c>
      <c r="C2587" t="s">
        <v>4693</v>
      </c>
      <c r="D2587" t="s">
        <v>4694</v>
      </c>
      <c r="E2587" t="s">
        <v>49</v>
      </c>
      <c r="F2587" t="s">
        <v>418</v>
      </c>
      <c r="G2587" t="s">
        <v>27</v>
      </c>
      <c r="H2587" t="s">
        <v>32</v>
      </c>
      <c r="I2587" t="s">
        <v>95</v>
      </c>
      <c r="J2587">
        <v>3</v>
      </c>
      <c r="K2587">
        <v>19311</v>
      </c>
      <c r="L2587">
        <v>57933</v>
      </c>
      <c r="M2587">
        <v>0</v>
      </c>
      <c r="N2587" t="s">
        <v>26</v>
      </c>
      <c r="O2587">
        <v>1</v>
      </c>
      <c r="P2587" t="s">
        <v>28</v>
      </c>
      <c r="Q2587">
        <v>84</v>
      </c>
      <c r="R2587">
        <v>588661</v>
      </c>
    </row>
    <row r="2588" spans="1:18" x14ac:dyDescent="0.3">
      <c r="A2588" t="s">
        <v>5397</v>
      </c>
      <c r="B2588" s="9">
        <v>45326</v>
      </c>
      <c r="C2588" t="s">
        <v>4693</v>
      </c>
      <c r="D2588" t="s">
        <v>4694</v>
      </c>
      <c r="E2588" t="s">
        <v>49</v>
      </c>
      <c r="F2588" t="s">
        <v>379</v>
      </c>
      <c r="G2588" t="s">
        <v>5398</v>
      </c>
      <c r="H2588" t="s">
        <v>45</v>
      </c>
      <c r="I2588" t="s">
        <v>211</v>
      </c>
      <c r="J2588">
        <v>10</v>
      </c>
      <c r="K2588">
        <v>40859</v>
      </c>
      <c r="L2588">
        <v>408590</v>
      </c>
      <c r="M2588">
        <v>0</v>
      </c>
      <c r="N2588" t="s">
        <v>34</v>
      </c>
      <c r="O2588" t="s">
        <v>27</v>
      </c>
      <c r="P2588" t="s">
        <v>28</v>
      </c>
      <c r="Q2588">
        <v>159</v>
      </c>
      <c r="R2588">
        <v>492084</v>
      </c>
    </row>
    <row r="2589" spans="1:18" x14ac:dyDescent="0.3">
      <c r="A2589" t="s">
        <v>5399</v>
      </c>
      <c r="B2589" s="9">
        <v>45503</v>
      </c>
      <c r="C2589" t="s">
        <v>4693</v>
      </c>
      <c r="D2589" t="s">
        <v>4694</v>
      </c>
      <c r="E2589" t="s">
        <v>49</v>
      </c>
      <c r="F2589" t="s">
        <v>94</v>
      </c>
      <c r="G2589" t="s">
        <v>5400</v>
      </c>
      <c r="H2589" t="s">
        <v>65</v>
      </c>
      <c r="I2589" t="s">
        <v>397</v>
      </c>
      <c r="J2589">
        <v>3</v>
      </c>
      <c r="K2589">
        <v>46703</v>
      </c>
      <c r="L2589">
        <v>140109</v>
      </c>
      <c r="M2589">
        <v>0</v>
      </c>
      <c r="N2589" t="s">
        <v>27</v>
      </c>
      <c r="O2589">
        <v>5</v>
      </c>
      <c r="P2589" t="s">
        <v>35</v>
      </c>
      <c r="Q2589">
        <v>103</v>
      </c>
      <c r="R2589">
        <v>786541</v>
      </c>
    </row>
    <row r="2590" spans="1:18" x14ac:dyDescent="0.3">
      <c r="A2590" t="s">
        <v>5401</v>
      </c>
      <c r="B2590" s="9">
        <v>45406</v>
      </c>
      <c r="C2590" t="s">
        <v>4693</v>
      </c>
      <c r="D2590" t="s">
        <v>4694</v>
      </c>
      <c r="E2590" t="s">
        <v>49</v>
      </c>
      <c r="F2590" t="s">
        <v>160</v>
      </c>
      <c r="G2590" t="s">
        <v>5402</v>
      </c>
      <c r="H2590" t="s">
        <v>45</v>
      </c>
      <c r="I2590" t="s">
        <v>74</v>
      </c>
      <c r="J2590">
        <v>14</v>
      </c>
      <c r="K2590">
        <v>14855</v>
      </c>
      <c r="L2590">
        <v>207970</v>
      </c>
      <c r="M2590" t="s">
        <v>27</v>
      </c>
      <c r="N2590" t="s">
        <v>47</v>
      </c>
      <c r="O2590" t="s">
        <v>27</v>
      </c>
      <c r="P2590" t="s">
        <v>28</v>
      </c>
      <c r="Q2590">
        <v>111</v>
      </c>
      <c r="R2590">
        <v>492084</v>
      </c>
    </row>
    <row r="2591" spans="1:18" x14ac:dyDescent="0.3">
      <c r="A2591" t="s">
        <v>5403</v>
      </c>
      <c r="B2591" s="9">
        <v>45071</v>
      </c>
      <c r="C2591" t="s">
        <v>4693</v>
      </c>
      <c r="D2591" t="s">
        <v>4694</v>
      </c>
      <c r="E2591" t="s">
        <v>49</v>
      </c>
      <c r="F2591" t="s">
        <v>252</v>
      </c>
      <c r="G2591" t="s">
        <v>5404</v>
      </c>
      <c r="H2591" t="s">
        <v>24</v>
      </c>
      <c r="I2591" t="s">
        <v>92</v>
      </c>
      <c r="J2591">
        <v>8</v>
      </c>
      <c r="K2591">
        <v>168392</v>
      </c>
      <c r="L2591">
        <v>1347136</v>
      </c>
      <c r="M2591">
        <v>0</v>
      </c>
      <c r="N2591" t="s">
        <v>47</v>
      </c>
      <c r="O2591" t="s">
        <v>27</v>
      </c>
      <c r="P2591" t="s">
        <v>28</v>
      </c>
      <c r="Q2591">
        <v>76</v>
      </c>
      <c r="R2591">
        <v>1025913</v>
      </c>
    </row>
    <row r="2592" spans="1:18" x14ac:dyDescent="0.3">
      <c r="A2592" t="s">
        <v>5405</v>
      </c>
      <c r="B2592" s="9">
        <v>45019</v>
      </c>
      <c r="C2592" t="s">
        <v>4693</v>
      </c>
      <c r="D2592" t="s">
        <v>4694</v>
      </c>
      <c r="E2592" t="s">
        <v>49</v>
      </c>
      <c r="F2592" t="s">
        <v>2761</v>
      </c>
      <c r="G2592" t="s">
        <v>5406</v>
      </c>
      <c r="H2592" t="s">
        <v>45</v>
      </c>
      <c r="I2592" t="s">
        <v>98</v>
      </c>
      <c r="J2592">
        <v>13</v>
      </c>
      <c r="K2592">
        <v>41828</v>
      </c>
      <c r="L2592">
        <v>543764</v>
      </c>
      <c r="M2592">
        <v>0</v>
      </c>
      <c r="N2592" t="s">
        <v>57</v>
      </c>
      <c r="O2592">
        <v>3</v>
      </c>
      <c r="P2592" t="s">
        <v>35</v>
      </c>
      <c r="Q2592">
        <v>14</v>
      </c>
      <c r="R2592">
        <v>492084</v>
      </c>
    </row>
    <row r="2593" spans="1:18" x14ac:dyDescent="0.3">
      <c r="A2593" t="s">
        <v>5407</v>
      </c>
      <c r="B2593" s="9">
        <v>45008</v>
      </c>
      <c r="C2593" t="s">
        <v>4693</v>
      </c>
      <c r="D2593" t="s">
        <v>4694</v>
      </c>
      <c r="E2593" t="s">
        <v>4695</v>
      </c>
      <c r="F2593" t="s">
        <v>452</v>
      </c>
      <c r="G2593" t="s">
        <v>5408</v>
      </c>
      <c r="H2593" t="s">
        <v>24</v>
      </c>
      <c r="I2593" t="s">
        <v>25</v>
      </c>
      <c r="J2593">
        <v>2</v>
      </c>
      <c r="K2593">
        <v>211232</v>
      </c>
      <c r="L2593">
        <v>422464</v>
      </c>
      <c r="M2593">
        <v>5</v>
      </c>
      <c r="N2593" t="s">
        <v>26</v>
      </c>
      <c r="O2593">
        <v>2</v>
      </c>
      <c r="P2593" t="s">
        <v>35</v>
      </c>
      <c r="Q2593">
        <v>32</v>
      </c>
      <c r="R2593">
        <v>1025913</v>
      </c>
    </row>
    <row r="2594" spans="1:18" x14ac:dyDescent="0.3">
      <c r="A2594" t="s">
        <v>5409</v>
      </c>
      <c r="B2594" s="9">
        <v>45271</v>
      </c>
      <c r="C2594" t="s">
        <v>4693</v>
      </c>
      <c r="D2594" t="s">
        <v>4694</v>
      </c>
      <c r="E2594" t="s">
        <v>49</v>
      </c>
      <c r="F2594" t="s">
        <v>437</v>
      </c>
      <c r="G2594" t="s">
        <v>5410</v>
      </c>
      <c r="H2594" t="s">
        <v>32</v>
      </c>
      <c r="I2594" t="s">
        <v>33</v>
      </c>
      <c r="J2594">
        <v>1</v>
      </c>
      <c r="K2594">
        <v>19252</v>
      </c>
      <c r="L2594">
        <v>19252</v>
      </c>
      <c r="M2594">
        <v>15</v>
      </c>
      <c r="N2594" t="s">
        <v>47</v>
      </c>
      <c r="O2594">
        <v>2</v>
      </c>
      <c r="P2594" t="s">
        <v>35</v>
      </c>
      <c r="Q2594">
        <v>115</v>
      </c>
      <c r="R2594">
        <v>588661</v>
      </c>
    </row>
    <row r="2595" spans="1:18" x14ac:dyDescent="0.3">
      <c r="A2595" t="s">
        <v>5411</v>
      </c>
      <c r="B2595" s="9">
        <v>45211</v>
      </c>
      <c r="C2595" t="s">
        <v>4693</v>
      </c>
      <c r="D2595" t="s">
        <v>4694</v>
      </c>
      <c r="E2595" t="s">
        <v>49</v>
      </c>
      <c r="F2595" t="s">
        <v>1296</v>
      </c>
      <c r="G2595" t="s">
        <v>5412</v>
      </c>
      <c r="H2595" t="s">
        <v>32</v>
      </c>
      <c r="I2595" t="s">
        <v>158</v>
      </c>
      <c r="J2595">
        <v>5</v>
      </c>
      <c r="K2595">
        <v>5671</v>
      </c>
      <c r="L2595">
        <v>28355</v>
      </c>
      <c r="M2595" t="s">
        <v>27</v>
      </c>
      <c r="N2595" t="s">
        <v>47</v>
      </c>
      <c r="O2595">
        <v>3</v>
      </c>
      <c r="P2595" t="s">
        <v>28</v>
      </c>
      <c r="Q2595">
        <v>36</v>
      </c>
      <c r="R2595">
        <v>588661</v>
      </c>
    </row>
    <row r="2596" spans="1:18" x14ac:dyDescent="0.3">
      <c r="A2596" t="s">
        <v>5413</v>
      </c>
      <c r="B2596" s="9">
        <v>45077</v>
      </c>
      <c r="C2596" t="s">
        <v>4693</v>
      </c>
      <c r="D2596" t="s">
        <v>4694</v>
      </c>
      <c r="E2596" t="s">
        <v>4706</v>
      </c>
      <c r="F2596" t="s">
        <v>2729</v>
      </c>
      <c r="G2596" t="s">
        <v>5414</v>
      </c>
      <c r="H2596" t="s">
        <v>24</v>
      </c>
      <c r="I2596" t="s">
        <v>61</v>
      </c>
      <c r="J2596">
        <v>10</v>
      </c>
      <c r="K2596">
        <v>253720</v>
      </c>
      <c r="L2596">
        <v>2537200</v>
      </c>
      <c r="M2596">
        <v>20</v>
      </c>
      <c r="N2596" t="s">
        <v>34</v>
      </c>
      <c r="O2596">
        <v>3</v>
      </c>
      <c r="P2596" t="s">
        <v>35</v>
      </c>
      <c r="Q2596">
        <v>20</v>
      </c>
      <c r="R2596">
        <v>1025913</v>
      </c>
    </row>
    <row r="2597" spans="1:18" x14ac:dyDescent="0.3">
      <c r="A2597" t="s">
        <v>5415</v>
      </c>
      <c r="B2597" s="9">
        <v>45155</v>
      </c>
      <c r="C2597" t="s">
        <v>4693</v>
      </c>
      <c r="D2597" t="s">
        <v>4694</v>
      </c>
      <c r="E2597" t="s">
        <v>49</v>
      </c>
      <c r="F2597" t="s">
        <v>949</v>
      </c>
      <c r="G2597" t="s">
        <v>5416</v>
      </c>
      <c r="H2597" t="s">
        <v>32</v>
      </c>
      <c r="I2597" t="s">
        <v>117</v>
      </c>
      <c r="J2597">
        <v>5</v>
      </c>
      <c r="K2597">
        <v>2384</v>
      </c>
      <c r="L2597">
        <v>11920</v>
      </c>
      <c r="M2597">
        <v>20</v>
      </c>
      <c r="N2597" t="s">
        <v>27</v>
      </c>
      <c r="O2597" t="s">
        <v>27</v>
      </c>
      <c r="P2597" t="s">
        <v>35</v>
      </c>
      <c r="Q2597">
        <v>16</v>
      </c>
      <c r="R2597">
        <v>588661</v>
      </c>
    </row>
    <row r="2598" spans="1:18" x14ac:dyDescent="0.3">
      <c r="A2598" t="s">
        <v>5417</v>
      </c>
      <c r="B2598" s="9">
        <v>45460</v>
      </c>
      <c r="C2598" t="s">
        <v>4693</v>
      </c>
      <c r="D2598" t="s">
        <v>4694</v>
      </c>
      <c r="E2598" t="s">
        <v>49</v>
      </c>
      <c r="F2598" t="s">
        <v>1368</v>
      </c>
      <c r="G2598" t="s">
        <v>5418</v>
      </c>
      <c r="H2598" t="s">
        <v>45</v>
      </c>
      <c r="I2598" t="s">
        <v>211</v>
      </c>
      <c r="J2598">
        <v>16</v>
      </c>
      <c r="K2598">
        <v>34571</v>
      </c>
      <c r="L2598">
        <v>553136</v>
      </c>
      <c r="M2598">
        <v>0</v>
      </c>
      <c r="N2598" t="s">
        <v>27</v>
      </c>
      <c r="O2598">
        <v>1</v>
      </c>
      <c r="P2598" t="s">
        <v>28</v>
      </c>
      <c r="Q2598">
        <v>134</v>
      </c>
      <c r="R2598">
        <v>492084</v>
      </c>
    </row>
    <row r="2599" spans="1:18" x14ac:dyDescent="0.3">
      <c r="A2599" t="s">
        <v>5419</v>
      </c>
      <c r="B2599" s="9">
        <v>45213</v>
      </c>
      <c r="C2599" t="s">
        <v>4693</v>
      </c>
      <c r="D2599" t="s">
        <v>4694</v>
      </c>
      <c r="E2599" t="s">
        <v>49</v>
      </c>
      <c r="F2599" t="s">
        <v>379</v>
      </c>
      <c r="G2599" t="s">
        <v>27</v>
      </c>
      <c r="H2599" t="s">
        <v>32</v>
      </c>
      <c r="I2599" t="s">
        <v>158</v>
      </c>
      <c r="J2599">
        <v>6</v>
      </c>
      <c r="K2599">
        <v>17025</v>
      </c>
      <c r="L2599">
        <v>102150</v>
      </c>
      <c r="M2599">
        <v>5</v>
      </c>
      <c r="N2599" t="s">
        <v>27</v>
      </c>
      <c r="O2599" t="s">
        <v>27</v>
      </c>
      <c r="P2599" t="s">
        <v>28</v>
      </c>
      <c r="Q2599">
        <v>76</v>
      </c>
      <c r="R2599">
        <v>588661</v>
      </c>
    </row>
    <row r="2600" spans="1:18" x14ac:dyDescent="0.3">
      <c r="A2600" t="s">
        <v>5420</v>
      </c>
      <c r="B2600" s="9">
        <v>45418</v>
      </c>
      <c r="C2600" t="s">
        <v>4693</v>
      </c>
      <c r="D2600" t="s">
        <v>4694</v>
      </c>
      <c r="E2600" t="s">
        <v>4695</v>
      </c>
      <c r="F2600" t="s">
        <v>276</v>
      </c>
      <c r="G2600" t="s">
        <v>5421</v>
      </c>
      <c r="H2600" t="s">
        <v>24</v>
      </c>
      <c r="I2600" t="s">
        <v>25</v>
      </c>
      <c r="J2600">
        <v>1</v>
      </c>
      <c r="K2600">
        <v>209507</v>
      </c>
      <c r="L2600">
        <v>209507</v>
      </c>
      <c r="M2600">
        <v>5</v>
      </c>
      <c r="N2600" t="s">
        <v>57</v>
      </c>
      <c r="O2600">
        <v>2</v>
      </c>
      <c r="P2600" t="s">
        <v>35</v>
      </c>
      <c r="Q2600">
        <v>21</v>
      </c>
      <c r="R2600">
        <v>1025913</v>
      </c>
    </row>
    <row r="2601" spans="1:18" x14ac:dyDescent="0.3">
      <c r="A2601" t="s">
        <v>5422</v>
      </c>
      <c r="B2601" s="9">
        <v>45427</v>
      </c>
      <c r="C2601" t="s">
        <v>4693</v>
      </c>
      <c r="D2601" t="s">
        <v>4694</v>
      </c>
      <c r="E2601" t="s">
        <v>4695</v>
      </c>
      <c r="F2601" t="s">
        <v>2247</v>
      </c>
      <c r="G2601" t="s">
        <v>5423</v>
      </c>
      <c r="H2601" t="s">
        <v>32</v>
      </c>
      <c r="I2601" t="s">
        <v>237</v>
      </c>
      <c r="J2601">
        <v>19</v>
      </c>
      <c r="K2601">
        <v>18826</v>
      </c>
      <c r="L2601">
        <v>357694</v>
      </c>
      <c r="M2601">
        <v>5</v>
      </c>
      <c r="N2601" t="s">
        <v>26</v>
      </c>
      <c r="O2601">
        <v>1</v>
      </c>
      <c r="P2601" t="s">
        <v>27</v>
      </c>
      <c r="Q2601">
        <v>89</v>
      </c>
      <c r="R2601">
        <v>588661</v>
      </c>
    </row>
    <row r="2602" spans="1:18" x14ac:dyDescent="0.3">
      <c r="A2602" t="s">
        <v>5424</v>
      </c>
      <c r="B2602" s="9">
        <v>45312</v>
      </c>
      <c r="C2602" t="s">
        <v>4693</v>
      </c>
      <c r="D2602" t="s">
        <v>4694</v>
      </c>
      <c r="E2602" t="s">
        <v>4695</v>
      </c>
      <c r="F2602" t="s">
        <v>2284</v>
      </c>
      <c r="G2602" t="s">
        <v>5425</v>
      </c>
      <c r="H2602" t="s">
        <v>45</v>
      </c>
      <c r="I2602" t="s">
        <v>181</v>
      </c>
      <c r="J2602">
        <v>4</v>
      </c>
      <c r="K2602">
        <v>17344</v>
      </c>
      <c r="L2602">
        <v>69376</v>
      </c>
      <c r="M2602" t="s">
        <v>27</v>
      </c>
      <c r="N2602" t="s">
        <v>34</v>
      </c>
      <c r="O2602">
        <v>5</v>
      </c>
      <c r="P2602" t="s">
        <v>28</v>
      </c>
      <c r="Q2602">
        <v>66</v>
      </c>
      <c r="R2602">
        <v>492084</v>
      </c>
    </row>
    <row r="2603" spans="1:18" x14ac:dyDescent="0.3">
      <c r="A2603" t="s">
        <v>5426</v>
      </c>
      <c r="B2603" s="9">
        <v>45010</v>
      </c>
      <c r="C2603" t="s">
        <v>4693</v>
      </c>
      <c r="D2603" t="s">
        <v>4694</v>
      </c>
      <c r="E2603" t="s">
        <v>4695</v>
      </c>
      <c r="F2603" t="s">
        <v>1552</v>
      </c>
      <c r="G2603" t="s">
        <v>5427</v>
      </c>
      <c r="H2603" t="s">
        <v>65</v>
      </c>
      <c r="I2603" t="s">
        <v>66</v>
      </c>
      <c r="J2603">
        <v>8</v>
      </c>
      <c r="K2603">
        <v>33232</v>
      </c>
      <c r="L2603">
        <v>265856</v>
      </c>
      <c r="M2603">
        <v>5</v>
      </c>
      <c r="N2603" t="s">
        <v>47</v>
      </c>
      <c r="O2603">
        <v>5</v>
      </c>
      <c r="P2603" t="s">
        <v>28</v>
      </c>
      <c r="Q2603">
        <v>38</v>
      </c>
      <c r="R2603">
        <v>786541</v>
      </c>
    </row>
    <row r="2604" spans="1:18" x14ac:dyDescent="0.3">
      <c r="A2604" t="s">
        <v>5428</v>
      </c>
      <c r="B2604" s="9">
        <v>45257</v>
      </c>
      <c r="C2604" t="s">
        <v>4693</v>
      </c>
      <c r="D2604" t="s">
        <v>4694</v>
      </c>
      <c r="E2604" t="s">
        <v>4695</v>
      </c>
      <c r="F2604" t="s">
        <v>284</v>
      </c>
      <c r="G2604" t="s">
        <v>5429</v>
      </c>
      <c r="H2604" t="s">
        <v>65</v>
      </c>
      <c r="I2604" t="s">
        <v>66</v>
      </c>
      <c r="J2604">
        <v>15</v>
      </c>
      <c r="K2604">
        <v>169055</v>
      </c>
      <c r="L2604">
        <v>2535825</v>
      </c>
      <c r="M2604">
        <v>0</v>
      </c>
      <c r="N2604" t="s">
        <v>26</v>
      </c>
      <c r="O2604">
        <v>4</v>
      </c>
      <c r="P2604" t="s">
        <v>35</v>
      </c>
      <c r="Q2604">
        <v>184</v>
      </c>
      <c r="R2604">
        <v>786541</v>
      </c>
    </row>
    <row r="2605" spans="1:18" x14ac:dyDescent="0.3">
      <c r="A2605" t="s">
        <v>5430</v>
      </c>
      <c r="B2605" s="9">
        <v>45526</v>
      </c>
      <c r="C2605" t="s">
        <v>4693</v>
      </c>
      <c r="D2605" t="s">
        <v>4694</v>
      </c>
      <c r="E2605" t="s">
        <v>4706</v>
      </c>
      <c r="F2605" t="s">
        <v>449</v>
      </c>
      <c r="G2605" t="s">
        <v>27</v>
      </c>
      <c r="H2605" t="s">
        <v>65</v>
      </c>
      <c r="I2605" t="s">
        <v>289</v>
      </c>
      <c r="J2605">
        <v>2</v>
      </c>
      <c r="K2605">
        <v>42725</v>
      </c>
      <c r="L2605">
        <v>85450</v>
      </c>
      <c r="M2605">
        <v>20</v>
      </c>
      <c r="N2605" t="s">
        <v>34</v>
      </c>
      <c r="O2605">
        <v>3</v>
      </c>
      <c r="P2605" t="s">
        <v>35</v>
      </c>
      <c r="Q2605">
        <v>19</v>
      </c>
      <c r="R2605">
        <v>786541</v>
      </c>
    </row>
    <row r="2606" spans="1:18" x14ac:dyDescent="0.3">
      <c r="A2606" t="s">
        <v>5431</v>
      </c>
      <c r="B2606" s="9">
        <v>45458</v>
      </c>
      <c r="C2606" t="s">
        <v>4693</v>
      </c>
      <c r="D2606" t="s">
        <v>4694</v>
      </c>
      <c r="E2606" t="s">
        <v>49</v>
      </c>
      <c r="F2606" t="s">
        <v>2021</v>
      </c>
      <c r="G2606" t="s">
        <v>5432</v>
      </c>
      <c r="H2606" t="s">
        <v>24</v>
      </c>
      <c r="I2606" t="s">
        <v>56</v>
      </c>
      <c r="J2606">
        <v>6</v>
      </c>
      <c r="K2606">
        <v>176335</v>
      </c>
      <c r="L2606">
        <v>1058010</v>
      </c>
      <c r="M2606">
        <v>20</v>
      </c>
      <c r="N2606" t="s">
        <v>26</v>
      </c>
      <c r="O2606">
        <v>2</v>
      </c>
      <c r="P2606" t="s">
        <v>35</v>
      </c>
      <c r="Q2606">
        <v>130</v>
      </c>
      <c r="R2606">
        <v>1025913</v>
      </c>
    </row>
    <row r="2607" spans="1:18" x14ac:dyDescent="0.3">
      <c r="A2607" t="s">
        <v>5433</v>
      </c>
      <c r="B2607" s="9">
        <v>45527</v>
      </c>
      <c r="C2607" t="s">
        <v>4693</v>
      </c>
      <c r="D2607" t="s">
        <v>4694</v>
      </c>
      <c r="E2607" t="s">
        <v>4695</v>
      </c>
      <c r="F2607" t="s">
        <v>1799</v>
      </c>
      <c r="G2607" t="s">
        <v>5434</v>
      </c>
      <c r="H2607" t="s">
        <v>24</v>
      </c>
      <c r="I2607" t="s">
        <v>174</v>
      </c>
      <c r="J2607">
        <v>9</v>
      </c>
      <c r="K2607">
        <v>303013</v>
      </c>
      <c r="L2607">
        <v>2727117</v>
      </c>
      <c r="M2607" t="s">
        <v>27</v>
      </c>
      <c r="N2607" t="s">
        <v>57</v>
      </c>
      <c r="O2607">
        <v>4</v>
      </c>
      <c r="P2607" t="s">
        <v>28</v>
      </c>
      <c r="Q2607">
        <v>157</v>
      </c>
      <c r="R2607">
        <v>1025913</v>
      </c>
    </row>
    <row r="2608" spans="1:18" x14ac:dyDescent="0.3">
      <c r="A2608" t="s">
        <v>5435</v>
      </c>
      <c r="B2608" s="9">
        <v>45478</v>
      </c>
      <c r="C2608" t="s">
        <v>4693</v>
      </c>
      <c r="D2608" t="s">
        <v>4694</v>
      </c>
      <c r="E2608" t="s">
        <v>49</v>
      </c>
      <c r="F2608" t="s">
        <v>3189</v>
      </c>
      <c r="G2608" t="s">
        <v>5436</v>
      </c>
      <c r="H2608" t="s">
        <v>24</v>
      </c>
      <c r="I2608" t="s">
        <v>161</v>
      </c>
      <c r="J2608">
        <v>20</v>
      </c>
      <c r="K2608">
        <v>105747</v>
      </c>
      <c r="L2608">
        <v>2114940</v>
      </c>
      <c r="M2608">
        <v>10</v>
      </c>
      <c r="N2608" t="s">
        <v>27</v>
      </c>
      <c r="O2608">
        <v>3</v>
      </c>
      <c r="P2608" t="s">
        <v>27</v>
      </c>
      <c r="Q2608">
        <v>160</v>
      </c>
      <c r="R2608">
        <v>1025913</v>
      </c>
    </row>
    <row r="2609" spans="1:18" x14ac:dyDescent="0.3">
      <c r="A2609" t="s">
        <v>5437</v>
      </c>
      <c r="B2609" s="9">
        <v>45356</v>
      </c>
      <c r="C2609" t="s">
        <v>4693</v>
      </c>
      <c r="D2609" t="s">
        <v>4694</v>
      </c>
      <c r="E2609" t="s">
        <v>49</v>
      </c>
      <c r="F2609" t="s">
        <v>396</v>
      </c>
      <c r="G2609" t="s">
        <v>5438</v>
      </c>
      <c r="H2609" t="s">
        <v>40</v>
      </c>
      <c r="I2609" t="s">
        <v>51</v>
      </c>
      <c r="J2609">
        <v>7</v>
      </c>
      <c r="K2609">
        <v>16513</v>
      </c>
      <c r="L2609">
        <v>115591</v>
      </c>
      <c r="M2609">
        <v>20</v>
      </c>
      <c r="N2609" t="s">
        <v>26</v>
      </c>
      <c r="O2609">
        <v>2</v>
      </c>
      <c r="P2609" t="s">
        <v>35</v>
      </c>
      <c r="Q2609">
        <v>70</v>
      </c>
      <c r="R2609">
        <v>441559</v>
      </c>
    </row>
    <row r="2610" spans="1:18" x14ac:dyDescent="0.3">
      <c r="A2610" t="s">
        <v>5439</v>
      </c>
      <c r="B2610" s="9">
        <v>45236</v>
      </c>
      <c r="C2610" t="s">
        <v>4693</v>
      </c>
      <c r="D2610" t="s">
        <v>4694</v>
      </c>
      <c r="E2610" t="s">
        <v>4695</v>
      </c>
      <c r="F2610" t="s">
        <v>119</v>
      </c>
      <c r="G2610" t="s">
        <v>5440</v>
      </c>
      <c r="H2610" t="s">
        <v>32</v>
      </c>
      <c r="I2610" t="s">
        <v>113</v>
      </c>
      <c r="J2610">
        <v>9</v>
      </c>
      <c r="K2610">
        <v>8040</v>
      </c>
      <c r="L2610">
        <v>72360</v>
      </c>
      <c r="M2610">
        <v>0</v>
      </c>
      <c r="N2610" t="s">
        <v>27</v>
      </c>
      <c r="O2610" t="s">
        <v>27</v>
      </c>
      <c r="P2610" t="s">
        <v>28</v>
      </c>
      <c r="Q2610">
        <v>131</v>
      </c>
      <c r="R2610">
        <v>588661</v>
      </c>
    </row>
    <row r="2611" spans="1:18" x14ac:dyDescent="0.3">
      <c r="A2611" t="s">
        <v>5441</v>
      </c>
      <c r="B2611" s="9">
        <v>44965</v>
      </c>
      <c r="C2611" t="s">
        <v>4693</v>
      </c>
      <c r="D2611" t="s">
        <v>4694</v>
      </c>
      <c r="E2611" t="s">
        <v>4706</v>
      </c>
      <c r="F2611" t="s">
        <v>993</v>
      </c>
      <c r="G2611" t="s">
        <v>5442</v>
      </c>
      <c r="H2611" t="s">
        <v>40</v>
      </c>
      <c r="I2611" t="s">
        <v>171</v>
      </c>
      <c r="J2611">
        <v>1</v>
      </c>
      <c r="K2611">
        <v>16868</v>
      </c>
      <c r="L2611">
        <v>16868</v>
      </c>
      <c r="M2611" t="s">
        <v>27</v>
      </c>
      <c r="N2611" t="s">
        <v>26</v>
      </c>
      <c r="O2611">
        <v>1</v>
      </c>
      <c r="P2611" t="s">
        <v>28</v>
      </c>
      <c r="Q2611">
        <v>44</v>
      </c>
      <c r="R2611">
        <v>441559</v>
      </c>
    </row>
    <row r="2612" spans="1:18" x14ac:dyDescent="0.3">
      <c r="A2612" t="s">
        <v>5443</v>
      </c>
      <c r="B2612" s="9">
        <v>45393</v>
      </c>
      <c r="C2612" t="s">
        <v>4693</v>
      </c>
      <c r="D2612" t="s">
        <v>4694</v>
      </c>
      <c r="E2612" t="s">
        <v>4695</v>
      </c>
      <c r="F2612" t="s">
        <v>1099</v>
      </c>
      <c r="G2612" t="s">
        <v>5444</v>
      </c>
      <c r="H2612" t="s">
        <v>65</v>
      </c>
      <c r="I2612" t="s">
        <v>382</v>
      </c>
      <c r="J2612">
        <v>3</v>
      </c>
      <c r="K2612">
        <v>107011</v>
      </c>
      <c r="L2612">
        <v>321033</v>
      </c>
      <c r="M2612" t="s">
        <v>27</v>
      </c>
      <c r="N2612" t="s">
        <v>57</v>
      </c>
      <c r="O2612">
        <v>3</v>
      </c>
      <c r="P2612" t="s">
        <v>28</v>
      </c>
      <c r="Q2612">
        <v>46</v>
      </c>
      <c r="R2612">
        <v>786541</v>
      </c>
    </row>
    <row r="2613" spans="1:18" x14ac:dyDescent="0.3">
      <c r="A2613" t="s">
        <v>5445</v>
      </c>
      <c r="B2613" s="9">
        <v>45005</v>
      </c>
      <c r="C2613" t="s">
        <v>4693</v>
      </c>
      <c r="D2613" t="s">
        <v>4694</v>
      </c>
      <c r="E2613" t="s">
        <v>4695</v>
      </c>
      <c r="F2613" t="s">
        <v>1941</v>
      </c>
      <c r="G2613" t="s">
        <v>5446</v>
      </c>
      <c r="H2613" t="s">
        <v>40</v>
      </c>
      <c r="I2613" t="s">
        <v>123</v>
      </c>
      <c r="J2613">
        <v>7</v>
      </c>
      <c r="K2613">
        <v>10729</v>
      </c>
      <c r="L2613">
        <v>75103</v>
      </c>
      <c r="M2613">
        <v>0</v>
      </c>
      <c r="N2613" t="s">
        <v>47</v>
      </c>
      <c r="O2613">
        <v>1</v>
      </c>
      <c r="P2613" t="s">
        <v>27</v>
      </c>
      <c r="Q2613">
        <v>75</v>
      </c>
      <c r="R2613">
        <v>441559</v>
      </c>
    </row>
    <row r="2614" spans="1:18" x14ac:dyDescent="0.3">
      <c r="A2614" t="s">
        <v>5447</v>
      </c>
      <c r="B2614" s="9">
        <v>44977</v>
      </c>
      <c r="C2614" t="s">
        <v>4693</v>
      </c>
      <c r="D2614" t="s">
        <v>4694</v>
      </c>
      <c r="E2614" t="s">
        <v>4706</v>
      </c>
      <c r="F2614" t="s">
        <v>972</v>
      </c>
      <c r="G2614" t="s">
        <v>27</v>
      </c>
      <c r="H2614" t="s">
        <v>45</v>
      </c>
      <c r="I2614" t="s">
        <v>74</v>
      </c>
      <c r="J2614">
        <v>13</v>
      </c>
      <c r="K2614">
        <v>13376</v>
      </c>
      <c r="L2614">
        <v>173888</v>
      </c>
      <c r="M2614">
        <v>15</v>
      </c>
      <c r="N2614" t="s">
        <v>27</v>
      </c>
      <c r="O2614">
        <v>2</v>
      </c>
      <c r="P2614" t="s">
        <v>35</v>
      </c>
      <c r="Q2614">
        <v>13</v>
      </c>
      <c r="R2614">
        <v>492084</v>
      </c>
    </row>
    <row r="2615" spans="1:18" x14ac:dyDescent="0.3">
      <c r="A2615" t="s">
        <v>5448</v>
      </c>
      <c r="B2615" s="9">
        <v>45164</v>
      </c>
      <c r="C2615" t="s">
        <v>4693</v>
      </c>
      <c r="D2615" t="s">
        <v>4694</v>
      </c>
      <c r="E2615" t="s">
        <v>49</v>
      </c>
      <c r="F2615" t="s">
        <v>1125</v>
      </c>
      <c r="G2615" t="s">
        <v>5449</v>
      </c>
      <c r="H2615" t="s">
        <v>24</v>
      </c>
      <c r="I2615" t="s">
        <v>161</v>
      </c>
      <c r="J2615">
        <v>13</v>
      </c>
      <c r="K2615">
        <v>21014</v>
      </c>
      <c r="L2615">
        <v>273182</v>
      </c>
      <c r="M2615" t="s">
        <v>27</v>
      </c>
      <c r="N2615" t="s">
        <v>26</v>
      </c>
      <c r="O2615">
        <v>2</v>
      </c>
      <c r="P2615" t="s">
        <v>28</v>
      </c>
      <c r="Q2615">
        <v>128</v>
      </c>
      <c r="R2615">
        <v>1025913</v>
      </c>
    </row>
    <row r="2616" spans="1:18" x14ac:dyDescent="0.3">
      <c r="A2616" t="s">
        <v>5450</v>
      </c>
      <c r="B2616" s="9">
        <v>45413</v>
      </c>
      <c r="C2616" t="s">
        <v>4693</v>
      </c>
      <c r="D2616" t="s">
        <v>4694</v>
      </c>
      <c r="E2616" t="s">
        <v>4695</v>
      </c>
      <c r="F2616" t="s">
        <v>634</v>
      </c>
      <c r="G2616" t="s">
        <v>5451</v>
      </c>
      <c r="H2616" t="s">
        <v>32</v>
      </c>
      <c r="I2616" t="s">
        <v>33</v>
      </c>
      <c r="J2616">
        <v>7</v>
      </c>
      <c r="K2616">
        <v>3750</v>
      </c>
      <c r="L2616">
        <v>26250</v>
      </c>
      <c r="M2616">
        <v>20</v>
      </c>
      <c r="N2616" t="s">
        <v>57</v>
      </c>
      <c r="O2616">
        <v>3</v>
      </c>
      <c r="P2616" t="s">
        <v>35</v>
      </c>
      <c r="Q2616">
        <v>81</v>
      </c>
      <c r="R2616">
        <v>588661</v>
      </c>
    </row>
    <row r="2617" spans="1:18" x14ac:dyDescent="0.3">
      <c r="A2617" t="s">
        <v>5452</v>
      </c>
      <c r="B2617" s="9">
        <v>44931</v>
      </c>
      <c r="C2617" t="s">
        <v>4693</v>
      </c>
      <c r="D2617" t="s">
        <v>4694</v>
      </c>
      <c r="E2617" t="s">
        <v>49</v>
      </c>
      <c r="F2617" t="s">
        <v>739</v>
      </c>
      <c r="G2617" t="s">
        <v>5453</v>
      </c>
      <c r="H2617" t="s">
        <v>32</v>
      </c>
      <c r="I2617" t="s">
        <v>141</v>
      </c>
      <c r="J2617">
        <v>9</v>
      </c>
      <c r="K2617">
        <v>20461</v>
      </c>
      <c r="L2617">
        <v>184149</v>
      </c>
      <c r="M2617">
        <v>5</v>
      </c>
      <c r="N2617" t="s">
        <v>47</v>
      </c>
      <c r="O2617">
        <v>5</v>
      </c>
      <c r="P2617" t="s">
        <v>28</v>
      </c>
      <c r="Q2617">
        <v>193</v>
      </c>
      <c r="R2617">
        <v>588661</v>
      </c>
    </row>
    <row r="2618" spans="1:18" x14ac:dyDescent="0.3">
      <c r="A2618" t="s">
        <v>5454</v>
      </c>
      <c r="B2618" s="9">
        <v>45290</v>
      </c>
      <c r="C2618" t="s">
        <v>4693</v>
      </c>
      <c r="D2618" t="s">
        <v>4694</v>
      </c>
      <c r="E2618" t="s">
        <v>4706</v>
      </c>
      <c r="F2618" t="s">
        <v>655</v>
      </c>
      <c r="G2618" t="s">
        <v>5455</v>
      </c>
      <c r="H2618" t="s">
        <v>32</v>
      </c>
      <c r="I2618" t="s">
        <v>95</v>
      </c>
      <c r="J2618">
        <v>6</v>
      </c>
      <c r="K2618">
        <v>15239</v>
      </c>
      <c r="L2618">
        <v>91434</v>
      </c>
      <c r="M2618">
        <v>20</v>
      </c>
      <c r="N2618" t="s">
        <v>26</v>
      </c>
      <c r="O2618">
        <v>1</v>
      </c>
      <c r="P2618" t="s">
        <v>27</v>
      </c>
      <c r="Q2618">
        <v>10</v>
      </c>
      <c r="R2618">
        <v>588661</v>
      </c>
    </row>
    <row r="2619" spans="1:18" x14ac:dyDescent="0.3">
      <c r="A2619" t="s">
        <v>5456</v>
      </c>
      <c r="B2619" s="9">
        <v>45123</v>
      </c>
      <c r="C2619" t="s">
        <v>4693</v>
      </c>
      <c r="D2619" t="s">
        <v>4694</v>
      </c>
      <c r="E2619" t="s">
        <v>49</v>
      </c>
      <c r="F2619" t="s">
        <v>2409</v>
      </c>
      <c r="G2619" t="s">
        <v>5457</v>
      </c>
      <c r="H2619" t="s">
        <v>32</v>
      </c>
      <c r="I2619" t="s">
        <v>141</v>
      </c>
      <c r="J2619">
        <v>10</v>
      </c>
      <c r="K2619">
        <v>20546</v>
      </c>
      <c r="L2619">
        <v>205460</v>
      </c>
      <c r="M2619">
        <v>0</v>
      </c>
      <c r="N2619" t="s">
        <v>27</v>
      </c>
      <c r="O2619">
        <v>4</v>
      </c>
      <c r="P2619" t="s">
        <v>35</v>
      </c>
      <c r="Q2619">
        <v>9</v>
      </c>
      <c r="R2619">
        <v>588661</v>
      </c>
    </row>
    <row r="2620" spans="1:18" x14ac:dyDescent="0.3">
      <c r="A2620" t="s">
        <v>5458</v>
      </c>
      <c r="B2620" s="9">
        <v>45069</v>
      </c>
      <c r="C2620" t="s">
        <v>4693</v>
      </c>
      <c r="D2620" t="s">
        <v>4694</v>
      </c>
      <c r="E2620" t="s">
        <v>4695</v>
      </c>
      <c r="F2620" t="s">
        <v>2872</v>
      </c>
      <c r="G2620" t="s">
        <v>5459</v>
      </c>
      <c r="H2620" t="s">
        <v>65</v>
      </c>
      <c r="I2620" t="s">
        <v>66</v>
      </c>
      <c r="J2620">
        <v>15</v>
      </c>
      <c r="K2620">
        <v>121727</v>
      </c>
      <c r="L2620">
        <v>1825905</v>
      </c>
      <c r="M2620">
        <v>5</v>
      </c>
      <c r="N2620" t="s">
        <v>27</v>
      </c>
      <c r="O2620">
        <v>3</v>
      </c>
      <c r="P2620" t="s">
        <v>35</v>
      </c>
      <c r="Q2620">
        <v>56</v>
      </c>
      <c r="R2620">
        <v>786541</v>
      </c>
    </row>
    <row r="2621" spans="1:18" x14ac:dyDescent="0.3">
      <c r="A2621" t="s">
        <v>5460</v>
      </c>
      <c r="B2621" s="9">
        <v>45473</v>
      </c>
      <c r="C2621" t="s">
        <v>4693</v>
      </c>
      <c r="D2621" t="s">
        <v>4694</v>
      </c>
      <c r="E2621" t="s">
        <v>49</v>
      </c>
      <c r="F2621" t="s">
        <v>1419</v>
      </c>
      <c r="G2621" t="s">
        <v>5461</v>
      </c>
      <c r="H2621" t="s">
        <v>24</v>
      </c>
      <c r="I2621" t="s">
        <v>25</v>
      </c>
      <c r="J2621">
        <v>17</v>
      </c>
      <c r="K2621">
        <v>83148</v>
      </c>
      <c r="L2621">
        <v>1413516</v>
      </c>
      <c r="M2621" t="s">
        <v>27</v>
      </c>
      <c r="N2621" t="s">
        <v>34</v>
      </c>
      <c r="O2621">
        <v>2</v>
      </c>
      <c r="P2621" t="s">
        <v>28</v>
      </c>
      <c r="Q2621">
        <v>90</v>
      </c>
      <c r="R2621">
        <v>1025913</v>
      </c>
    </row>
    <row r="2622" spans="1:18" x14ac:dyDescent="0.3">
      <c r="A2622" t="s">
        <v>5462</v>
      </c>
      <c r="B2622" s="9">
        <v>45242</v>
      </c>
      <c r="C2622" t="s">
        <v>4693</v>
      </c>
      <c r="D2622" t="s">
        <v>4694</v>
      </c>
      <c r="E2622" t="s">
        <v>49</v>
      </c>
      <c r="F2622" t="s">
        <v>1256</v>
      </c>
      <c r="G2622" t="s">
        <v>5463</v>
      </c>
      <c r="H2622" t="s">
        <v>24</v>
      </c>
      <c r="I2622" t="s">
        <v>56</v>
      </c>
      <c r="J2622">
        <v>15</v>
      </c>
      <c r="K2622">
        <v>37137</v>
      </c>
      <c r="L2622">
        <v>557055</v>
      </c>
      <c r="M2622">
        <v>0</v>
      </c>
      <c r="N2622" t="s">
        <v>57</v>
      </c>
      <c r="O2622" t="s">
        <v>27</v>
      </c>
      <c r="P2622" t="s">
        <v>28</v>
      </c>
      <c r="Q2622">
        <v>187</v>
      </c>
      <c r="R2622">
        <v>1025913</v>
      </c>
    </row>
    <row r="2623" spans="1:18" x14ac:dyDescent="0.3">
      <c r="A2623" t="s">
        <v>5464</v>
      </c>
      <c r="B2623" s="9">
        <v>45537</v>
      </c>
      <c r="C2623" t="s">
        <v>4693</v>
      </c>
      <c r="D2623" t="s">
        <v>4694</v>
      </c>
      <c r="E2623" t="s">
        <v>49</v>
      </c>
      <c r="F2623" t="s">
        <v>193</v>
      </c>
      <c r="G2623" t="s">
        <v>5465</v>
      </c>
      <c r="H2623" t="s">
        <v>45</v>
      </c>
      <c r="I2623" t="s">
        <v>211</v>
      </c>
      <c r="J2623">
        <v>11</v>
      </c>
      <c r="K2623">
        <v>4873</v>
      </c>
      <c r="L2623">
        <v>53603</v>
      </c>
      <c r="M2623">
        <v>0</v>
      </c>
      <c r="N2623" t="s">
        <v>57</v>
      </c>
      <c r="O2623">
        <v>7</v>
      </c>
      <c r="P2623" t="s">
        <v>28</v>
      </c>
      <c r="Q2623">
        <v>2</v>
      </c>
      <c r="R2623">
        <v>492084</v>
      </c>
    </row>
    <row r="2624" spans="1:18" x14ac:dyDescent="0.3">
      <c r="A2624" t="s">
        <v>5466</v>
      </c>
      <c r="B2624" s="9">
        <v>45648</v>
      </c>
      <c r="C2624" t="s">
        <v>4693</v>
      </c>
      <c r="D2624" t="s">
        <v>4694</v>
      </c>
      <c r="E2624" t="s">
        <v>49</v>
      </c>
      <c r="F2624" t="s">
        <v>3063</v>
      </c>
      <c r="G2624" t="s">
        <v>5467</v>
      </c>
      <c r="H2624" t="s">
        <v>40</v>
      </c>
      <c r="I2624" t="s">
        <v>171</v>
      </c>
      <c r="J2624">
        <v>10</v>
      </c>
      <c r="K2624">
        <v>12703</v>
      </c>
      <c r="L2624">
        <v>127030</v>
      </c>
      <c r="M2624" t="s">
        <v>27</v>
      </c>
      <c r="N2624" t="s">
        <v>27</v>
      </c>
      <c r="O2624">
        <v>1</v>
      </c>
      <c r="P2624" t="s">
        <v>35</v>
      </c>
      <c r="Q2624">
        <v>81</v>
      </c>
      <c r="R2624">
        <v>441559</v>
      </c>
    </row>
    <row r="2625" spans="1:18" x14ac:dyDescent="0.3">
      <c r="A2625" t="s">
        <v>5468</v>
      </c>
      <c r="B2625" s="9">
        <v>45199</v>
      </c>
      <c r="C2625" t="s">
        <v>4693</v>
      </c>
      <c r="D2625" t="s">
        <v>4694</v>
      </c>
      <c r="E2625" t="s">
        <v>49</v>
      </c>
      <c r="F2625" t="s">
        <v>1147</v>
      </c>
      <c r="G2625" t="s">
        <v>5469</v>
      </c>
      <c r="H2625" t="s">
        <v>45</v>
      </c>
      <c r="I2625" t="s">
        <v>130</v>
      </c>
      <c r="J2625">
        <v>5</v>
      </c>
      <c r="K2625">
        <v>24160</v>
      </c>
      <c r="L2625">
        <v>120800</v>
      </c>
      <c r="M2625">
        <v>10</v>
      </c>
      <c r="N2625" t="s">
        <v>26</v>
      </c>
      <c r="O2625">
        <v>4</v>
      </c>
      <c r="P2625" t="s">
        <v>35</v>
      </c>
      <c r="Q2625">
        <v>40</v>
      </c>
      <c r="R2625">
        <v>492084</v>
      </c>
    </row>
    <row r="2626" spans="1:18" x14ac:dyDescent="0.3">
      <c r="A2626" t="s">
        <v>5470</v>
      </c>
      <c r="B2626" s="9">
        <v>45528</v>
      </c>
      <c r="C2626" t="s">
        <v>4693</v>
      </c>
      <c r="D2626" t="s">
        <v>4694</v>
      </c>
      <c r="E2626" t="s">
        <v>4706</v>
      </c>
      <c r="F2626" t="s">
        <v>1016</v>
      </c>
      <c r="G2626" t="s">
        <v>5471</v>
      </c>
      <c r="H2626" t="s">
        <v>24</v>
      </c>
      <c r="I2626" t="s">
        <v>25</v>
      </c>
      <c r="J2626">
        <v>19</v>
      </c>
      <c r="K2626">
        <v>285476</v>
      </c>
      <c r="L2626">
        <v>5424044</v>
      </c>
      <c r="M2626">
        <v>0</v>
      </c>
      <c r="N2626" t="s">
        <v>26</v>
      </c>
      <c r="O2626">
        <v>1</v>
      </c>
      <c r="P2626" t="s">
        <v>35</v>
      </c>
      <c r="Q2626">
        <v>165</v>
      </c>
      <c r="R2626">
        <v>1025913</v>
      </c>
    </row>
    <row r="2627" spans="1:18" x14ac:dyDescent="0.3">
      <c r="A2627" t="s">
        <v>5472</v>
      </c>
      <c r="B2627" s="9">
        <v>45530</v>
      </c>
      <c r="C2627" t="s">
        <v>4693</v>
      </c>
      <c r="D2627" t="s">
        <v>4694</v>
      </c>
      <c r="E2627" t="s">
        <v>4695</v>
      </c>
      <c r="F2627" t="s">
        <v>1887</v>
      </c>
      <c r="G2627" t="s">
        <v>5473</v>
      </c>
      <c r="H2627" t="s">
        <v>32</v>
      </c>
      <c r="I2627" t="s">
        <v>158</v>
      </c>
      <c r="J2627">
        <v>1</v>
      </c>
      <c r="K2627">
        <v>7913</v>
      </c>
      <c r="L2627">
        <v>7913</v>
      </c>
      <c r="M2627">
        <v>20</v>
      </c>
      <c r="N2627" t="s">
        <v>27</v>
      </c>
      <c r="O2627">
        <v>1</v>
      </c>
      <c r="P2627" t="s">
        <v>35</v>
      </c>
      <c r="Q2627">
        <v>117</v>
      </c>
      <c r="R2627">
        <v>588661</v>
      </c>
    </row>
    <row r="2628" spans="1:18" x14ac:dyDescent="0.3">
      <c r="A2628" t="s">
        <v>5474</v>
      </c>
      <c r="B2628" s="9">
        <v>45588</v>
      </c>
      <c r="C2628" t="s">
        <v>4693</v>
      </c>
      <c r="D2628" t="s">
        <v>4694</v>
      </c>
      <c r="E2628" t="s">
        <v>4695</v>
      </c>
      <c r="F2628" t="s">
        <v>5475</v>
      </c>
      <c r="G2628" t="s">
        <v>5476</v>
      </c>
      <c r="H2628" t="s">
        <v>65</v>
      </c>
      <c r="I2628" t="s">
        <v>289</v>
      </c>
      <c r="J2628">
        <v>12</v>
      </c>
      <c r="K2628">
        <v>166397</v>
      </c>
      <c r="L2628">
        <v>1996764</v>
      </c>
      <c r="M2628">
        <v>10</v>
      </c>
      <c r="N2628" t="s">
        <v>47</v>
      </c>
      <c r="O2628">
        <v>2</v>
      </c>
      <c r="P2628" t="s">
        <v>35</v>
      </c>
      <c r="Q2628">
        <v>119</v>
      </c>
      <c r="R2628">
        <v>786541</v>
      </c>
    </row>
    <row r="2629" spans="1:18" x14ac:dyDescent="0.3">
      <c r="A2629" t="s">
        <v>5477</v>
      </c>
      <c r="B2629" s="9">
        <v>45209</v>
      </c>
      <c r="C2629" t="s">
        <v>4693</v>
      </c>
      <c r="D2629" t="s">
        <v>4694</v>
      </c>
      <c r="E2629" t="s">
        <v>4706</v>
      </c>
      <c r="F2629" t="s">
        <v>489</v>
      </c>
      <c r="G2629" t="s">
        <v>5478</v>
      </c>
      <c r="H2629" t="s">
        <v>65</v>
      </c>
      <c r="I2629" t="s">
        <v>66</v>
      </c>
      <c r="J2629">
        <v>1</v>
      </c>
      <c r="K2629">
        <v>52417</v>
      </c>
      <c r="L2629">
        <v>52417</v>
      </c>
      <c r="M2629">
        <v>10</v>
      </c>
      <c r="N2629" t="s">
        <v>27</v>
      </c>
      <c r="O2629">
        <v>2</v>
      </c>
      <c r="P2629" t="s">
        <v>35</v>
      </c>
      <c r="Q2629">
        <v>42</v>
      </c>
      <c r="R2629">
        <v>786541</v>
      </c>
    </row>
    <row r="2630" spans="1:18" x14ac:dyDescent="0.3">
      <c r="A2630" t="s">
        <v>5479</v>
      </c>
      <c r="B2630" s="9">
        <v>45475</v>
      </c>
      <c r="C2630" t="s">
        <v>4693</v>
      </c>
      <c r="D2630" t="s">
        <v>4694</v>
      </c>
      <c r="E2630" t="s">
        <v>4706</v>
      </c>
      <c r="F2630" t="s">
        <v>276</v>
      </c>
      <c r="G2630" t="s">
        <v>5480</v>
      </c>
      <c r="H2630" t="s">
        <v>65</v>
      </c>
      <c r="I2630" t="s">
        <v>289</v>
      </c>
      <c r="J2630">
        <v>3</v>
      </c>
      <c r="K2630">
        <v>168905</v>
      </c>
      <c r="L2630">
        <v>506715</v>
      </c>
      <c r="M2630">
        <v>5</v>
      </c>
      <c r="N2630" t="s">
        <v>47</v>
      </c>
      <c r="O2630">
        <v>1</v>
      </c>
      <c r="P2630" t="s">
        <v>35</v>
      </c>
      <c r="Q2630">
        <v>189</v>
      </c>
      <c r="R2630">
        <v>786541</v>
      </c>
    </row>
    <row r="2631" spans="1:18" x14ac:dyDescent="0.3">
      <c r="A2631" t="s">
        <v>5481</v>
      </c>
      <c r="B2631" s="9">
        <v>45195</v>
      </c>
      <c r="C2631" t="s">
        <v>4693</v>
      </c>
      <c r="D2631" t="s">
        <v>4694</v>
      </c>
      <c r="E2631" t="s">
        <v>4695</v>
      </c>
      <c r="F2631" t="s">
        <v>895</v>
      </c>
      <c r="G2631" t="s">
        <v>27</v>
      </c>
      <c r="H2631" t="s">
        <v>45</v>
      </c>
      <c r="I2631" t="s">
        <v>82</v>
      </c>
      <c r="J2631">
        <v>8</v>
      </c>
      <c r="K2631">
        <v>15366</v>
      </c>
      <c r="L2631">
        <v>122928</v>
      </c>
      <c r="M2631">
        <v>15</v>
      </c>
      <c r="N2631" t="s">
        <v>27</v>
      </c>
      <c r="O2631">
        <v>2</v>
      </c>
      <c r="P2631" t="s">
        <v>35</v>
      </c>
      <c r="Q2631">
        <v>20</v>
      </c>
      <c r="R2631">
        <v>492084</v>
      </c>
    </row>
    <row r="2632" spans="1:18" x14ac:dyDescent="0.3">
      <c r="A2632" t="s">
        <v>5482</v>
      </c>
      <c r="B2632" s="9">
        <v>45302</v>
      </c>
      <c r="C2632" t="s">
        <v>4693</v>
      </c>
      <c r="D2632" t="s">
        <v>4694</v>
      </c>
      <c r="E2632" t="s">
        <v>4706</v>
      </c>
      <c r="F2632" t="s">
        <v>299</v>
      </c>
      <c r="G2632" t="s">
        <v>27</v>
      </c>
      <c r="H2632" t="s">
        <v>32</v>
      </c>
      <c r="I2632" t="s">
        <v>33</v>
      </c>
      <c r="J2632">
        <v>19</v>
      </c>
      <c r="K2632">
        <v>8043</v>
      </c>
      <c r="L2632">
        <v>152817</v>
      </c>
      <c r="M2632">
        <v>0</v>
      </c>
      <c r="N2632" t="s">
        <v>57</v>
      </c>
      <c r="O2632">
        <v>1</v>
      </c>
      <c r="P2632" t="s">
        <v>35</v>
      </c>
      <c r="Q2632">
        <v>100</v>
      </c>
      <c r="R2632">
        <v>588661</v>
      </c>
    </row>
    <row r="2633" spans="1:18" x14ac:dyDescent="0.3">
      <c r="A2633" t="s">
        <v>5483</v>
      </c>
      <c r="B2633" s="9">
        <v>45355</v>
      </c>
      <c r="C2633" t="s">
        <v>4693</v>
      </c>
      <c r="D2633" t="s">
        <v>4694</v>
      </c>
      <c r="E2633" t="s">
        <v>4695</v>
      </c>
      <c r="F2633" t="s">
        <v>589</v>
      </c>
      <c r="G2633" t="s">
        <v>27</v>
      </c>
      <c r="H2633" t="s">
        <v>24</v>
      </c>
      <c r="I2633" t="s">
        <v>161</v>
      </c>
      <c r="J2633">
        <v>7</v>
      </c>
      <c r="K2633">
        <v>104242</v>
      </c>
      <c r="L2633">
        <v>729694</v>
      </c>
      <c r="M2633" t="s">
        <v>27</v>
      </c>
      <c r="N2633" t="s">
        <v>57</v>
      </c>
      <c r="O2633">
        <v>3</v>
      </c>
      <c r="P2633" t="s">
        <v>28</v>
      </c>
      <c r="Q2633">
        <v>5</v>
      </c>
      <c r="R2633">
        <v>1025913</v>
      </c>
    </row>
    <row r="2634" spans="1:18" x14ac:dyDescent="0.3">
      <c r="A2634" t="s">
        <v>5484</v>
      </c>
      <c r="B2634" s="9">
        <v>45003</v>
      </c>
      <c r="C2634" t="s">
        <v>4693</v>
      </c>
      <c r="D2634" t="s">
        <v>4694</v>
      </c>
      <c r="E2634" t="s">
        <v>4695</v>
      </c>
      <c r="F2634" t="s">
        <v>132</v>
      </c>
      <c r="G2634" t="s">
        <v>27</v>
      </c>
      <c r="H2634" t="s">
        <v>65</v>
      </c>
      <c r="I2634" t="s">
        <v>66</v>
      </c>
      <c r="J2634">
        <v>11</v>
      </c>
      <c r="K2634">
        <v>22985</v>
      </c>
      <c r="L2634">
        <v>252835</v>
      </c>
      <c r="M2634" t="s">
        <v>27</v>
      </c>
      <c r="N2634" t="s">
        <v>26</v>
      </c>
      <c r="O2634">
        <v>5</v>
      </c>
      <c r="P2634" t="s">
        <v>35</v>
      </c>
      <c r="Q2634">
        <v>123</v>
      </c>
      <c r="R2634">
        <v>786541</v>
      </c>
    </row>
    <row r="2635" spans="1:18" x14ac:dyDescent="0.3">
      <c r="A2635" t="s">
        <v>5485</v>
      </c>
      <c r="B2635" s="9">
        <v>45244</v>
      </c>
      <c r="C2635" t="s">
        <v>4693</v>
      </c>
      <c r="D2635" t="s">
        <v>4694</v>
      </c>
      <c r="E2635" t="s">
        <v>4706</v>
      </c>
      <c r="F2635" t="s">
        <v>934</v>
      </c>
      <c r="G2635" t="s">
        <v>5486</v>
      </c>
      <c r="H2635" t="s">
        <v>32</v>
      </c>
      <c r="I2635" t="s">
        <v>141</v>
      </c>
      <c r="J2635">
        <v>18</v>
      </c>
      <c r="K2635">
        <v>1615</v>
      </c>
      <c r="L2635">
        <v>29070</v>
      </c>
      <c r="M2635">
        <v>10</v>
      </c>
      <c r="N2635" t="s">
        <v>27</v>
      </c>
      <c r="O2635">
        <v>3</v>
      </c>
      <c r="P2635" t="s">
        <v>35</v>
      </c>
      <c r="Q2635">
        <v>162</v>
      </c>
      <c r="R2635">
        <v>588661</v>
      </c>
    </row>
    <row r="2636" spans="1:18" x14ac:dyDescent="0.3">
      <c r="A2636" t="s">
        <v>5487</v>
      </c>
      <c r="B2636" s="9">
        <v>44960</v>
      </c>
      <c r="C2636" t="s">
        <v>4693</v>
      </c>
      <c r="D2636" t="s">
        <v>4694</v>
      </c>
      <c r="E2636" t="s">
        <v>4706</v>
      </c>
      <c r="F2636" t="s">
        <v>1002</v>
      </c>
      <c r="G2636" t="s">
        <v>5488</v>
      </c>
      <c r="H2636" t="s">
        <v>65</v>
      </c>
      <c r="I2636" t="s">
        <v>66</v>
      </c>
      <c r="J2636">
        <v>5</v>
      </c>
      <c r="K2636">
        <v>60041</v>
      </c>
      <c r="L2636">
        <v>300205</v>
      </c>
      <c r="M2636">
        <v>10</v>
      </c>
      <c r="N2636" t="s">
        <v>34</v>
      </c>
      <c r="O2636">
        <v>3</v>
      </c>
      <c r="P2636" t="s">
        <v>35</v>
      </c>
      <c r="Q2636">
        <v>56</v>
      </c>
      <c r="R2636">
        <v>786541</v>
      </c>
    </row>
    <row r="2637" spans="1:18" x14ac:dyDescent="0.3">
      <c r="A2637" t="s">
        <v>5489</v>
      </c>
      <c r="B2637" s="9">
        <v>45446</v>
      </c>
      <c r="C2637" t="s">
        <v>4693</v>
      </c>
      <c r="D2637" t="s">
        <v>4694</v>
      </c>
      <c r="E2637" t="s">
        <v>49</v>
      </c>
      <c r="F2637" t="s">
        <v>2875</v>
      </c>
      <c r="G2637" t="s">
        <v>27</v>
      </c>
      <c r="H2637" t="s">
        <v>32</v>
      </c>
      <c r="I2637" t="s">
        <v>113</v>
      </c>
      <c r="J2637">
        <v>19</v>
      </c>
      <c r="K2637">
        <v>19502</v>
      </c>
      <c r="L2637">
        <v>370538</v>
      </c>
      <c r="M2637">
        <v>5</v>
      </c>
      <c r="N2637" t="s">
        <v>47</v>
      </c>
      <c r="O2637">
        <v>1</v>
      </c>
      <c r="P2637" t="s">
        <v>28</v>
      </c>
      <c r="Q2637">
        <v>124</v>
      </c>
      <c r="R2637">
        <v>588661</v>
      </c>
    </row>
    <row r="2638" spans="1:18" x14ac:dyDescent="0.3">
      <c r="A2638" t="s">
        <v>5490</v>
      </c>
      <c r="B2638" s="9">
        <v>45488</v>
      </c>
      <c r="C2638" t="s">
        <v>4693</v>
      </c>
      <c r="D2638" t="s">
        <v>4694</v>
      </c>
      <c r="E2638" t="s">
        <v>4706</v>
      </c>
      <c r="F2638" t="s">
        <v>2352</v>
      </c>
      <c r="G2638" t="s">
        <v>5491</v>
      </c>
      <c r="H2638" t="s">
        <v>65</v>
      </c>
      <c r="I2638" t="s">
        <v>78</v>
      </c>
      <c r="J2638">
        <v>12</v>
      </c>
      <c r="K2638">
        <v>74047</v>
      </c>
      <c r="L2638">
        <v>888564</v>
      </c>
      <c r="M2638" t="s">
        <v>27</v>
      </c>
      <c r="N2638" t="s">
        <v>26</v>
      </c>
      <c r="O2638" t="s">
        <v>27</v>
      </c>
      <c r="P2638" t="s">
        <v>28</v>
      </c>
      <c r="Q2638">
        <v>88</v>
      </c>
      <c r="R2638">
        <v>786541</v>
      </c>
    </row>
    <row r="2639" spans="1:18" x14ac:dyDescent="0.3">
      <c r="A2639" t="s">
        <v>5492</v>
      </c>
      <c r="B2639" s="9">
        <v>45148</v>
      </c>
      <c r="C2639" t="s">
        <v>4693</v>
      </c>
      <c r="D2639" t="s">
        <v>4694</v>
      </c>
      <c r="E2639" t="s">
        <v>49</v>
      </c>
      <c r="F2639" t="s">
        <v>104</v>
      </c>
      <c r="G2639" t="s">
        <v>5493</v>
      </c>
      <c r="H2639" t="s">
        <v>65</v>
      </c>
      <c r="I2639" t="s">
        <v>66</v>
      </c>
      <c r="J2639">
        <v>7</v>
      </c>
      <c r="K2639">
        <v>12744</v>
      </c>
      <c r="L2639">
        <v>89208</v>
      </c>
      <c r="M2639" t="s">
        <v>27</v>
      </c>
      <c r="N2639" t="s">
        <v>27</v>
      </c>
      <c r="O2639">
        <v>1</v>
      </c>
      <c r="P2639" t="s">
        <v>35</v>
      </c>
      <c r="Q2639">
        <v>154</v>
      </c>
      <c r="R2639">
        <v>786541</v>
      </c>
    </row>
    <row r="2640" spans="1:18" x14ac:dyDescent="0.3">
      <c r="A2640" t="s">
        <v>5494</v>
      </c>
      <c r="B2640" s="9">
        <v>45095</v>
      </c>
      <c r="C2640" t="s">
        <v>4693</v>
      </c>
      <c r="D2640" t="s">
        <v>4694</v>
      </c>
      <c r="E2640" t="s">
        <v>49</v>
      </c>
      <c r="F2640" t="s">
        <v>104</v>
      </c>
      <c r="G2640" t="s">
        <v>5495</v>
      </c>
      <c r="H2640" t="s">
        <v>40</v>
      </c>
      <c r="I2640" t="s">
        <v>41</v>
      </c>
      <c r="J2640">
        <v>5</v>
      </c>
      <c r="K2640">
        <v>9753</v>
      </c>
      <c r="L2640">
        <v>48765</v>
      </c>
      <c r="M2640">
        <v>10</v>
      </c>
      <c r="N2640" t="s">
        <v>26</v>
      </c>
      <c r="O2640" t="s">
        <v>27</v>
      </c>
      <c r="P2640" t="s">
        <v>35</v>
      </c>
      <c r="Q2640">
        <v>54</v>
      </c>
      <c r="R2640">
        <v>441559</v>
      </c>
    </row>
    <row r="2641" spans="1:18" x14ac:dyDescent="0.3">
      <c r="A2641" t="s">
        <v>5496</v>
      </c>
      <c r="B2641" s="9">
        <v>45271</v>
      </c>
      <c r="C2641" t="s">
        <v>4693</v>
      </c>
      <c r="D2641" t="s">
        <v>4694</v>
      </c>
      <c r="E2641" t="s">
        <v>49</v>
      </c>
      <c r="F2641" t="s">
        <v>1028</v>
      </c>
      <c r="G2641" t="s">
        <v>27</v>
      </c>
      <c r="H2641" t="s">
        <v>45</v>
      </c>
      <c r="I2641" t="s">
        <v>211</v>
      </c>
      <c r="J2641">
        <v>7</v>
      </c>
      <c r="K2641">
        <v>8866</v>
      </c>
      <c r="L2641">
        <v>62062</v>
      </c>
      <c r="M2641">
        <v>15</v>
      </c>
      <c r="N2641" t="s">
        <v>27</v>
      </c>
      <c r="O2641">
        <v>1</v>
      </c>
      <c r="P2641" t="s">
        <v>35</v>
      </c>
      <c r="Q2641">
        <v>65</v>
      </c>
      <c r="R2641">
        <v>492084</v>
      </c>
    </row>
    <row r="2642" spans="1:18" x14ac:dyDescent="0.3">
      <c r="A2642" t="s">
        <v>5497</v>
      </c>
      <c r="B2642" s="9">
        <v>45258</v>
      </c>
      <c r="C2642" t="s">
        <v>4693</v>
      </c>
      <c r="D2642" t="s">
        <v>4694</v>
      </c>
      <c r="E2642" t="s">
        <v>4695</v>
      </c>
      <c r="F2642" t="s">
        <v>1399</v>
      </c>
      <c r="G2642" t="s">
        <v>5498</v>
      </c>
      <c r="H2642" t="s">
        <v>24</v>
      </c>
      <c r="I2642" t="s">
        <v>152</v>
      </c>
      <c r="J2642">
        <v>1</v>
      </c>
      <c r="K2642">
        <v>68338</v>
      </c>
      <c r="L2642">
        <v>68338</v>
      </c>
      <c r="M2642">
        <v>5</v>
      </c>
      <c r="N2642" t="s">
        <v>47</v>
      </c>
      <c r="O2642">
        <v>1</v>
      </c>
      <c r="P2642" t="s">
        <v>35</v>
      </c>
      <c r="Q2642">
        <v>3</v>
      </c>
      <c r="R2642">
        <v>1025913</v>
      </c>
    </row>
    <row r="2643" spans="1:18" x14ac:dyDescent="0.3">
      <c r="A2643" t="s">
        <v>5499</v>
      </c>
      <c r="B2643" s="9">
        <v>45342</v>
      </c>
      <c r="C2643" t="s">
        <v>4693</v>
      </c>
      <c r="D2643" t="s">
        <v>4694</v>
      </c>
      <c r="E2643" t="s">
        <v>49</v>
      </c>
      <c r="F2643" t="s">
        <v>1304</v>
      </c>
      <c r="G2643" t="s">
        <v>5500</v>
      </c>
      <c r="H2643" t="s">
        <v>45</v>
      </c>
      <c r="I2643" t="s">
        <v>74</v>
      </c>
      <c r="J2643">
        <v>7</v>
      </c>
      <c r="K2643">
        <v>34446</v>
      </c>
      <c r="L2643">
        <v>241122</v>
      </c>
      <c r="M2643">
        <v>0</v>
      </c>
      <c r="N2643" t="s">
        <v>57</v>
      </c>
      <c r="O2643">
        <v>4</v>
      </c>
      <c r="P2643" t="s">
        <v>35</v>
      </c>
      <c r="Q2643">
        <v>144</v>
      </c>
      <c r="R2643">
        <v>492084</v>
      </c>
    </row>
    <row r="2644" spans="1:18" x14ac:dyDescent="0.3">
      <c r="A2644" t="s">
        <v>5501</v>
      </c>
      <c r="B2644" s="9">
        <v>45324</v>
      </c>
      <c r="C2644" t="s">
        <v>4693</v>
      </c>
      <c r="D2644" t="s">
        <v>4694</v>
      </c>
      <c r="E2644" t="s">
        <v>49</v>
      </c>
      <c r="F2644" t="s">
        <v>1368</v>
      </c>
      <c r="G2644" t="s">
        <v>5502</v>
      </c>
      <c r="H2644" t="s">
        <v>45</v>
      </c>
      <c r="I2644" t="s">
        <v>211</v>
      </c>
      <c r="J2644">
        <v>17</v>
      </c>
      <c r="K2644">
        <v>23604</v>
      </c>
      <c r="L2644">
        <v>401268</v>
      </c>
      <c r="M2644">
        <v>0</v>
      </c>
      <c r="N2644" t="s">
        <v>57</v>
      </c>
      <c r="O2644">
        <v>4</v>
      </c>
      <c r="P2644" t="s">
        <v>28</v>
      </c>
      <c r="Q2644">
        <v>32</v>
      </c>
      <c r="R2644">
        <v>492084</v>
      </c>
    </row>
    <row r="2645" spans="1:18" x14ac:dyDescent="0.3">
      <c r="A2645" t="s">
        <v>5503</v>
      </c>
      <c r="B2645" s="9">
        <v>45112</v>
      </c>
      <c r="C2645" t="s">
        <v>4693</v>
      </c>
      <c r="D2645" t="s">
        <v>4694</v>
      </c>
      <c r="E2645" t="s">
        <v>4706</v>
      </c>
      <c r="F2645" t="s">
        <v>1764</v>
      </c>
      <c r="G2645" t="s">
        <v>5504</v>
      </c>
      <c r="H2645" t="s">
        <v>32</v>
      </c>
      <c r="I2645" t="s">
        <v>141</v>
      </c>
      <c r="J2645">
        <v>4</v>
      </c>
      <c r="K2645">
        <v>17188</v>
      </c>
      <c r="L2645">
        <v>68752</v>
      </c>
      <c r="M2645" t="s">
        <v>27</v>
      </c>
      <c r="N2645" t="s">
        <v>26</v>
      </c>
      <c r="O2645">
        <v>1</v>
      </c>
      <c r="P2645" t="s">
        <v>28</v>
      </c>
      <c r="Q2645">
        <v>27</v>
      </c>
      <c r="R2645">
        <v>588661</v>
      </c>
    </row>
    <row r="2646" spans="1:18" x14ac:dyDescent="0.3">
      <c r="A2646" t="s">
        <v>5505</v>
      </c>
      <c r="B2646" s="9">
        <v>44991</v>
      </c>
      <c r="C2646" t="s">
        <v>4693</v>
      </c>
      <c r="D2646" t="s">
        <v>4694</v>
      </c>
      <c r="E2646" t="s">
        <v>4695</v>
      </c>
      <c r="F2646" t="s">
        <v>5303</v>
      </c>
      <c r="G2646" t="s">
        <v>5506</v>
      </c>
      <c r="H2646" t="s">
        <v>40</v>
      </c>
      <c r="I2646" t="s">
        <v>51</v>
      </c>
      <c r="J2646">
        <v>15</v>
      </c>
      <c r="K2646">
        <v>17392</v>
      </c>
      <c r="L2646">
        <v>260880</v>
      </c>
      <c r="M2646">
        <v>20</v>
      </c>
      <c r="N2646" t="s">
        <v>27</v>
      </c>
      <c r="O2646">
        <v>2</v>
      </c>
      <c r="P2646" t="s">
        <v>35</v>
      </c>
      <c r="Q2646">
        <v>11</v>
      </c>
      <c r="R2646">
        <v>441559</v>
      </c>
    </row>
    <row r="2647" spans="1:18" x14ac:dyDescent="0.3">
      <c r="A2647" t="s">
        <v>5507</v>
      </c>
      <c r="B2647" s="9">
        <v>45479</v>
      </c>
      <c r="C2647" t="s">
        <v>4693</v>
      </c>
      <c r="D2647" t="s">
        <v>4694</v>
      </c>
      <c r="E2647" t="s">
        <v>4706</v>
      </c>
      <c r="F2647" t="s">
        <v>104</v>
      </c>
      <c r="G2647" t="s">
        <v>5508</v>
      </c>
      <c r="H2647" t="s">
        <v>40</v>
      </c>
      <c r="I2647" t="s">
        <v>137</v>
      </c>
      <c r="J2647">
        <v>1</v>
      </c>
      <c r="K2647">
        <v>5544</v>
      </c>
      <c r="L2647">
        <v>5544</v>
      </c>
      <c r="M2647">
        <v>20</v>
      </c>
      <c r="N2647" t="s">
        <v>34</v>
      </c>
      <c r="O2647">
        <v>1</v>
      </c>
      <c r="P2647" t="s">
        <v>35</v>
      </c>
      <c r="Q2647">
        <v>198</v>
      </c>
      <c r="R2647">
        <v>441559</v>
      </c>
    </row>
    <row r="2648" spans="1:18" x14ac:dyDescent="0.3">
      <c r="A2648" t="s">
        <v>5509</v>
      </c>
      <c r="B2648" s="9">
        <v>45222</v>
      </c>
      <c r="C2648" t="s">
        <v>4693</v>
      </c>
      <c r="D2648" t="s">
        <v>4694</v>
      </c>
      <c r="E2648" t="s">
        <v>4706</v>
      </c>
      <c r="F2648" t="s">
        <v>4598</v>
      </c>
      <c r="G2648" t="s">
        <v>5510</v>
      </c>
      <c r="H2648" t="s">
        <v>24</v>
      </c>
      <c r="I2648" t="s">
        <v>56</v>
      </c>
      <c r="J2648">
        <v>4</v>
      </c>
      <c r="K2648">
        <v>258703</v>
      </c>
      <c r="L2648">
        <v>1034812</v>
      </c>
      <c r="M2648">
        <v>0</v>
      </c>
      <c r="N2648" t="s">
        <v>47</v>
      </c>
      <c r="O2648">
        <v>3</v>
      </c>
      <c r="P2648" t="s">
        <v>28</v>
      </c>
      <c r="Q2648">
        <v>157</v>
      </c>
      <c r="R2648">
        <v>1025913</v>
      </c>
    </row>
    <row r="2649" spans="1:18" x14ac:dyDescent="0.3">
      <c r="A2649" t="s">
        <v>5511</v>
      </c>
      <c r="B2649" s="9">
        <v>45647</v>
      </c>
      <c r="C2649" t="s">
        <v>4693</v>
      </c>
      <c r="D2649" t="s">
        <v>4694</v>
      </c>
      <c r="E2649" t="s">
        <v>4695</v>
      </c>
      <c r="F2649" t="s">
        <v>589</v>
      </c>
      <c r="G2649" t="s">
        <v>5512</v>
      </c>
      <c r="H2649" t="s">
        <v>32</v>
      </c>
      <c r="I2649" t="s">
        <v>95</v>
      </c>
      <c r="J2649">
        <v>6</v>
      </c>
      <c r="K2649">
        <v>22339</v>
      </c>
      <c r="L2649">
        <v>134034</v>
      </c>
      <c r="M2649">
        <v>5</v>
      </c>
      <c r="N2649" t="s">
        <v>26</v>
      </c>
      <c r="O2649">
        <v>3</v>
      </c>
      <c r="P2649" t="s">
        <v>35</v>
      </c>
      <c r="Q2649">
        <v>151</v>
      </c>
      <c r="R2649">
        <v>588661</v>
      </c>
    </row>
    <row r="2650" spans="1:18" x14ac:dyDescent="0.3">
      <c r="A2650" t="s">
        <v>5513</v>
      </c>
      <c r="B2650" s="9">
        <v>45618</v>
      </c>
      <c r="C2650" t="s">
        <v>4693</v>
      </c>
      <c r="D2650" t="s">
        <v>4694</v>
      </c>
      <c r="E2650" t="s">
        <v>49</v>
      </c>
      <c r="F2650" t="s">
        <v>1345</v>
      </c>
      <c r="G2650" t="s">
        <v>5514</v>
      </c>
      <c r="H2650" t="s">
        <v>24</v>
      </c>
      <c r="I2650" t="s">
        <v>92</v>
      </c>
      <c r="J2650">
        <v>9</v>
      </c>
      <c r="K2650">
        <v>328083</v>
      </c>
      <c r="L2650">
        <v>2952747</v>
      </c>
      <c r="M2650">
        <v>0</v>
      </c>
      <c r="N2650" t="s">
        <v>47</v>
      </c>
      <c r="O2650">
        <v>5</v>
      </c>
      <c r="P2650" t="s">
        <v>35</v>
      </c>
      <c r="Q2650">
        <v>170</v>
      </c>
      <c r="R2650">
        <v>1025913</v>
      </c>
    </row>
    <row r="2651" spans="1:18" x14ac:dyDescent="0.3">
      <c r="A2651" t="s">
        <v>5515</v>
      </c>
      <c r="B2651" s="9">
        <v>44937</v>
      </c>
      <c r="C2651" t="s">
        <v>4693</v>
      </c>
      <c r="D2651" t="s">
        <v>4694</v>
      </c>
      <c r="E2651" t="s">
        <v>49</v>
      </c>
      <c r="F2651" t="s">
        <v>2813</v>
      </c>
      <c r="G2651" t="s">
        <v>27</v>
      </c>
      <c r="H2651" t="s">
        <v>32</v>
      </c>
      <c r="I2651" t="s">
        <v>117</v>
      </c>
      <c r="J2651">
        <v>8</v>
      </c>
      <c r="K2651">
        <v>19142</v>
      </c>
      <c r="L2651">
        <v>153136</v>
      </c>
      <c r="M2651">
        <v>5</v>
      </c>
      <c r="N2651" t="s">
        <v>34</v>
      </c>
      <c r="O2651">
        <v>3</v>
      </c>
      <c r="P2651" t="s">
        <v>28</v>
      </c>
      <c r="Q2651">
        <v>91</v>
      </c>
      <c r="R2651">
        <v>588661</v>
      </c>
    </row>
    <row r="2652" spans="1:18" x14ac:dyDescent="0.3">
      <c r="A2652" t="s">
        <v>5516</v>
      </c>
      <c r="B2652" s="9">
        <v>45026</v>
      </c>
      <c r="C2652" t="s">
        <v>4693</v>
      </c>
      <c r="D2652" t="s">
        <v>4694</v>
      </c>
      <c r="E2652" t="s">
        <v>4695</v>
      </c>
      <c r="F2652" t="s">
        <v>359</v>
      </c>
      <c r="G2652" t="s">
        <v>5517</v>
      </c>
      <c r="H2652" t="s">
        <v>45</v>
      </c>
      <c r="I2652" t="s">
        <v>98</v>
      </c>
      <c r="J2652">
        <v>5</v>
      </c>
      <c r="K2652">
        <v>32977</v>
      </c>
      <c r="L2652">
        <v>164885</v>
      </c>
      <c r="M2652" t="s">
        <v>27</v>
      </c>
      <c r="N2652" t="s">
        <v>27</v>
      </c>
      <c r="O2652">
        <v>5</v>
      </c>
      <c r="P2652" t="s">
        <v>28</v>
      </c>
      <c r="Q2652">
        <v>71</v>
      </c>
      <c r="R2652">
        <v>492084</v>
      </c>
    </row>
    <row r="2653" spans="1:18" x14ac:dyDescent="0.3">
      <c r="A2653" t="s">
        <v>5518</v>
      </c>
      <c r="B2653" s="9">
        <v>45187</v>
      </c>
      <c r="C2653" t="s">
        <v>4693</v>
      </c>
      <c r="D2653" t="s">
        <v>4694</v>
      </c>
      <c r="E2653" t="s">
        <v>49</v>
      </c>
      <c r="F2653" t="s">
        <v>484</v>
      </c>
      <c r="G2653" t="s">
        <v>5519</v>
      </c>
      <c r="H2653" t="s">
        <v>65</v>
      </c>
      <c r="I2653" t="s">
        <v>78</v>
      </c>
      <c r="J2653">
        <v>12</v>
      </c>
      <c r="K2653">
        <v>54666</v>
      </c>
      <c r="L2653">
        <v>655992</v>
      </c>
      <c r="M2653">
        <v>5</v>
      </c>
      <c r="N2653" t="s">
        <v>27</v>
      </c>
      <c r="O2653">
        <v>3</v>
      </c>
      <c r="P2653" t="s">
        <v>35</v>
      </c>
      <c r="Q2653">
        <v>75</v>
      </c>
      <c r="R2653">
        <v>786541</v>
      </c>
    </row>
    <row r="2654" spans="1:18" x14ac:dyDescent="0.3">
      <c r="A2654" t="s">
        <v>5520</v>
      </c>
      <c r="B2654" s="9">
        <v>45102</v>
      </c>
      <c r="C2654" t="s">
        <v>4693</v>
      </c>
      <c r="D2654" t="s">
        <v>4694</v>
      </c>
      <c r="E2654" t="s">
        <v>4695</v>
      </c>
      <c r="F2654" t="s">
        <v>1045</v>
      </c>
      <c r="G2654" t="s">
        <v>5521</v>
      </c>
      <c r="H2654" t="s">
        <v>65</v>
      </c>
      <c r="I2654" t="s">
        <v>102</v>
      </c>
      <c r="J2654">
        <v>13</v>
      </c>
      <c r="K2654">
        <v>51032</v>
      </c>
      <c r="L2654">
        <v>663416</v>
      </c>
      <c r="M2654">
        <v>0</v>
      </c>
      <c r="N2654" t="s">
        <v>57</v>
      </c>
      <c r="O2654">
        <v>7</v>
      </c>
      <c r="P2654" t="s">
        <v>35</v>
      </c>
      <c r="Q2654">
        <v>5</v>
      </c>
      <c r="R2654">
        <v>786541</v>
      </c>
    </row>
    <row r="2655" spans="1:18" x14ac:dyDescent="0.3">
      <c r="A2655" t="s">
        <v>5522</v>
      </c>
      <c r="B2655" s="9">
        <v>45133</v>
      </c>
      <c r="C2655" t="s">
        <v>4693</v>
      </c>
      <c r="D2655" t="s">
        <v>4694</v>
      </c>
      <c r="E2655" t="s">
        <v>49</v>
      </c>
      <c r="F2655" t="s">
        <v>2270</v>
      </c>
      <c r="G2655" t="s">
        <v>5523</v>
      </c>
      <c r="H2655" t="s">
        <v>40</v>
      </c>
      <c r="I2655" t="s">
        <v>137</v>
      </c>
      <c r="J2655">
        <v>20</v>
      </c>
      <c r="K2655">
        <v>15440</v>
      </c>
      <c r="L2655">
        <v>308800</v>
      </c>
      <c r="M2655">
        <v>5</v>
      </c>
      <c r="N2655" t="s">
        <v>34</v>
      </c>
      <c r="O2655">
        <v>4</v>
      </c>
      <c r="P2655" t="s">
        <v>35</v>
      </c>
      <c r="Q2655">
        <v>103</v>
      </c>
      <c r="R2655">
        <v>441559</v>
      </c>
    </row>
    <row r="2656" spans="1:18" x14ac:dyDescent="0.3">
      <c r="A2656" t="s">
        <v>5524</v>
      </c>
      <c r="B2656" s="9">
        <v>45197</v>
      </c>
      <c r="C2656" t="s">
        <v>4693</v>
      </c>
      <c r="D2656" t="s">
        <v>4694</v>
      </c>
      <c r="E2656" t="s">
        <v>4695</v>
      </c>
      <c r="F2656" t="s">
        <v>2311</v>
      </c>
      <c r="G2656" t="s">
        <v>5525</v>
      </c>
      <c r="H2656" t="s">
        <v>65</v>
      </c>
      <c r="I2656" t="s">
        <v>478</v>
      </c>
      <c r="J2656">
        <v>14</v>
      </c>
      <c r="K2656">
        <v>75889</v>
      </c>
      <c r="L2656">
        <v>1062446</v>
      </c>
      <c r="M2656">
        <v>0</v>
      </c>
      <c r="N2656" t="s">
        <v>26</v>
      </c>
      <c r="O2656">
        <v>2</v>
      </c>
      <c r="P2656" t="s">
        <v>35</v>
      </c>
      <c r="Q2656">
        <v>49</v>
      </c>
      <c r="R2656">
        <v>786541</v>
      </c>
    </row>
    <row r="2657" spans="1:18" x14ac:dyDescent="0.3">
      <c r="A2657" t="s">
        <v>5526</v>
      </c>
      <c r="B2657" s="9">
        <v>45099</v>
      </c>
      <c r="C2657" t="s">
        <v>4693</v>
      </c>
      <c r="D2657" t="s">
        <v>4694</v>
      </c>
      <c r="E2657" t="s">
        <v>4706</v>
      </c>
      <c r="F2657" t="s">
        <v>2007</v>
      </c>
      <c r="G2657" t="s">
        <v>5527</v>
      </c>
      <c r="H2657" t="s">
        <v>40</v>
      </c>
      <c r="I2657" t="s">
        <v>41</v>
      </c>
      <c r="J2657">
        <v>19</v>
      </c>
      <c r="K2657">
        <v>3704</v>
      </c>
      <c r="L2657">
        <v>70376</v>
      </c>
      <c r="M2657" t="s">
        <v>27</v>
      </c>
      <c r="N2657" t="s">
        <v>57</v>
      </c>
      <c r="O2657">
        <v>5</v>
      </c>
      <c r="P2657" t="s">
        <v>28</v>
      </c>
      <c r="Q2657">
        <v>73</v>
      </c>
      <c r="R2657">
        <v>441559</v>
      </c>
    </row>
    <row r="2658" spans="1:18" x14ac:dyDescent="0.3">
      <c r="A2658" t="s">
        <v>5528</v>
      </c>
      <c r="B2658" s="9">
        <v>45293</v>
      </c>
      <c r="C2658" t="s">
        <v>4693</v>
      </c>
      <c r="D2658" t="s">
        <v>4694</v>
      </c>
      <c r="E2658" t="s">
        <v>49</v>
      </c>
      <c r="F2658" t="s">
        <v>4079</v>
      </c>
      <c r="G2658" t="s">
        <v>27</v>
      </c>
      <c r="H2658" t="s">
        <v>65</v>
      </c>
      <c r="I2658" t="s">
        <v>397</v>
      </c>
      <c r="J2658">
        <v>4</v>
      </c>
      <c r="K2658">
        <v>112839</v>
      </c>
      <c r="L2658">
        <v>451356</v>
      </c>
      <c r="M2658">
        <v>0</v>
      </c>
      <c r="N2658" t="s">
        <v>57</v>
      </c>
      <c r="O2658">
        <v>5</v>
      </c>
      <c r="P2658" t="s">
        <v>35</v>
      </c>
      <c r="Q2658">
        <v>139</v>
      </c>
      <c r="R2658">
        <v>786541</v>
      </c>
    </row>
    <row r="2659" spans="1:18" x14ac:dyDescent="0.3">
      <c r="A2659" t="s">
        <v>5529</v>
      </c>
      <c r="B2659" s="9">
        <v>45188</v>
      </c>
      <c r="C2659" t="s">
        <v>4693</v>
      </c>
      <c r="D2659" t="s">
        <v>4694</v>
      </c>
      <c r="E2659" t="s">
        <v>4695</v>
      </c>
      <c r="F2659" t="s">
        <v>1660</v>
      </c>
      <c r="G2659" t="s">
        <v>27</v>
      </c>
      <c r="H2659" t="s">
        <v>32</v>
      </c>
      <c r="I2659" t="s">
        <v>158</v>
      </c>
      <c r="J2659">
        <v>11</v>
      </c>
      <c r="K2659">
        <v>4334</v>
      </c>
      <c r="L2659">
        <v>47674</v>
      </c>
      <c r="M2659">
        <v>0</v>
      </c>
      <c r="N2659" t="s">
        <v>27</v>
      </c>
      <c r="O2659">
        <v>2</v>
      </c>
      <c r="P2659" t="s">
        <v>35</v>
      </c>
      <c r="Q2659">
        <v>91</v>
      </c>
      <c r="R2659">
        <v>588661</v>
      </c>
    </row>
    <row r="2660" spans="1:18" x14ac:dyDescent="0.3">
      <c r="A2660" t="s">
        <v>5530</v>
      </c>
      <c r="B2660" s="9">
        <v>45199</v>
      </c>
      <c r="C2660" t="s">
        <v>4693</v>
      </c>
      <c r="D2660" t="s">
        <v>4694</v>
      </c>
      <c r="E2660" t="s">
        <v>4695</v>
      </c>
      <c r="F2660" t="s">
        <v>1665</v>
      </c>
      <c r="G2660" t="s">
        <v>5531</v>
      </c>
      <c r="H2660" t="s">
        <v>65</v>
      </c>
      <c r="I2660" t="s">
        <v>478</v>
      </c>
      <c r="J2660">
        <v>14</v>
      </c>
      <c r="K2660">
        <v>168644</v>
      </c>
      <c r="L2660">
        <v>2361016</v>
      </c>
      <c r="M2660">
        <v>10</v>
      </c>
      <c r="N2660" t="s">
        <v>57</v>
      </c>
      <c r="O2660">
        <v>4</v>
      </c>
      <c r="P2660" t="s">
        <v>28</v>
      </c>
      <c r="Q2660">
        <v>26</v>
      </c>
      <c r="R2660">
        <v>786541</v>
      </c>
    </row>
    <row r="2661" spans="1:18" x14ac:dyDescent="0.3">
      <c r="A2661" t="s">
        <v>5532</v>
      </c>
      <c r="B2661" s="9">
        <v>45081</v>
      </c>
      <c r="C2661" t="s">
        <v>4693</v>
      </c>
      <c r="D2661" t="s">
        <v>4694</v>
      </c>
      <c r="E2661" t="s">
        <v>4695</v>
      </c>
      <c r="F2661" t="s">
        <v>2511</v>
      </c>
      <c r="G2661" t="s">
        <v>5533</v>
      </c>
      <c r="H2661" t="s">
        <v>45</v>
      </c>
      <c r="I2661" t="s">
        <v>82</v>
      </c>
      <c r="J2661">
        <v>1</v>
      </c>
      <c r="K2661">
        <v>20985</v>
      </c>
      <c r="L2661">
        <v>20985</v>
      </c>
      <c r="M2661">
        <v>0</v>
      </c>
      <c r="N2661" t="s">
        <v>27</v>
      </c>
      <c r="O2661">
        <v>3</v>
      </c>
      <c r="P2661" t="s">
        <v>35</v>
      </c>
      <c r="Q2661">
        <v>47</v>
      </c>
      <c r="R2661">
        <v>492084</v>
      </c>
    </row>
    <row r="2662" spans="1:18" x14ac:dyDescent="0.3">
      <c r="A2662" t="s">
        <v>5534</v>
      </c>
      <c r="B2662" s="9">
        <v>45072</v>
      </c>
      <c r="C2662" t="s">
        <v>4693</v>
      </c>
      <c r="D2662" t="s">
        <v>4694</v>
      </c>
      <c r="E2662" t="s">
        <v>4695</v>
      </c>
      <c r="F2662" t="s">
        <v>313</v>
      </c>
      <c r="G2662" t="s">
        <v>5535</v>
      </c>
      <c r="H2662" t="s">
        <v>24</v>
      </c>
      <c r="I2662" t="s">
        <v>152</v>
      </c>
      <c r="J2662">
        <v>11</v>
      </c>
      <c r="K2662">
        <v>188207</v>
      </c>
      <c r="L2662">
        <v>2070277</v>
      </c>
      <c r="M2662">
        <v>10</v>
      </c>
      <c r="N2662" t="s">
        <v>34</v>
      </c>
      <c r="O2662">
        <v>3</v>
      </c>
      <c r="P2662" t="s">
        <v>28</v>
      </c>
      <c r="Q2662">
        <v>7</v>
      </c>
      <c r="R2662">
        <v>1025913</v>
      </c>
    </row>
    <row r="2663" spans="1:18" x14ac:dyDescent="0.3">
      <c r="A2663" t="s">
        <v>5536</v>
      </c>
      <c r="B2663" s="9">
        <v>45577</v>
      </c>
      <c r="C2663" t="s">
        <v>4693</v>
      </c>
      <c r="D2663" t="s">
        <v>4694</v>
      </c>
      <c r="E2663" t="s">
        <v>4706</v>
      </c>
      <c r="F2663" t="s">
        <v>1045</v>
      </c>
      <c r="G2663" t="s">
        <v>5537</v>
      </c>
      <c r="H2663" t="s">
        <v>65</v>
      </c>
      <c r="I2663" t="s">
        <v>478</v>
      </c>
      <c r="J2663">
        <v>8</v>
      </c>
      <c r="K2663">
        <v>170524</v>
      </c>
      <c r="L2663">
        <v>1364192</v>
      </c>
      <c r="M2663">
        <v>0</v>
      </c>
      <c r="N2663" t="s">
        <v>34</v>
      </c>
      <c r="O2663">
        <v>1</v>
      </c>
      <c r="P2663" t="s">
        <v>35</v>
      </c>
      <c r="Q2663">
        <v>51</v>
      </c>
      <c r="R2663">
        <v>786541</v>
      </c>
    </row>
    <row r="2664" spans="1:18" x14ac:dyDescent="0.3">
      <c r="A2664" t="s">
        <v>5538</v>
      </c>
      <c r="B2664" s="9">
        <v>45160</v>
      </c>
      <c r="C2664" t="s">
        <v>4693</v>
      </c>
      <c r="D2664" t="s">
        <v>4694</v>
      </c>
      <c r="E2664" t="s">
        <v>49</v>
      </c>
      <c r="F2664" t="s">
        <v>1342</v>
      </c>
      <c r="G2664" t="s">
        <v>5539</v>
      </c>
      <c r="H2664" t="s">
        <v>65</v>
      </c>
      <c r="I2664" t="s">
        <v>478</v>
      </c>
      <c r="J2664">
        <v>12</v>
      </c>
      <c r="K2664">
        <v>152442</v>
      </c>
      <c r="L2664">
        <v>1829304</v>
      </c>
      <c r="M2664">
        <v>10</v>
      </c>
      <c r="N2664" t="s">
        <v>47</v>
      </c>
      <c r="O2664">
        <v>6</v>
      </c>
      <c r="P2664" t="s">
        <v>35</v>
      </c>
      <c r="Q2664">
        <v>67</v>
      </c>
      <c r="R2664">
        <v>786541</v>
      </c>
    </row>
    <row r="2665" spans="1:18" x14ac:dyDescent="0.3">
      <c r="A2665" t="s">
        <v>5540</v>
      </c>
      <c r="B2665" s="9">
        <v>44934</v>
      </c>
      <c r="C2665" t="s">
        <v>4693</v>
      </c>
      <c r="D2665" t="s">
        <v>4694</v>
      </c>
      <c r="E2665" t="s">
        <v>49</v>
      </c>
      <c r="F2665" t="s">
        <v>87</v>
      </c>
      <c r="G2665" t="s">
        <v>5541</v>
      </c>
      <c r="H2665" t="s">
        <v>45</v>
      </c>
      <c r="I2665" t="s">
        <v>130</v>
      </c>
      <c r="J2665">
        <v>5</v>
      </c>
      <c r="K2665">
        <v>41499</v>
      </c>
      <c r="L2665">
        <v>207495</v>
      </c>
      <c r="M2665">
        <v>0</v>
      </c>
      <c r="N2665" t="s">
        <v>27</v>
      </c>
      <c r="O2665">
        <v>5</v>
      </c>
      <c r="P2665" t="s">
        <v>28</v>
      </c>
      <c r="Q2665">
        <v>182</v>
      </c>
      <c r="R2665">
        <v>492084</v>
      </c>
    </row>
    <row r="2666" spans="1:18" x14ac:dyDescent="0.3">
      <c r="A2666" t="s">
        <v>5542</v>
      </c>
      <c r="B2666" s="9">
        <v>45128</v>
      </c>
      <c r="C2666" t="s">
        <v>4693</v>
      </c>
      <c r="D2666" t="s">
        <v>4694</v>
      </c>
      <c r="E2666" t="s">
        <v>4706</v>
      </c>
      <c r="F2666" t="s">
        <v>1624</v>
      </c>
      <c r="G2666" t="s">
        <v>5543</v>
      </c>
      <c r="H2666" t="s">
        <v>65</v>
      </c>
      <c r="I2666" t="s">
        <v>478</v>
      </c>
      <c r="J2666">
        <v>16</v>
      </c>
      <c r="K2666">
        <v>46286</v>
      </c>
      <c r="L2666">
        <v>740576</v>
      </c>
      <c r="M2666">
        <v>15</v>
      </c>
      <c r="N2666" t="s">
        <v>57</v>
      </c>
      <c r="O2666">
        <v>4</v>
      </c>
      <c r="P2666" t="s">
        <v>35</v>
      </c>
      <c r="Q2666">
        <v>21</v>
      </c>
      <c r="R2666">
        <v>786541</v>
      </c>
    </row>
    <row r="2667" spans="1:18" x14ac:dyDescent="0.3">
      <c r="A2667" t="s">
        <v>5544</v>
      </c>
      <c r="B2667" s="9">
        <v>45037</v>
      </c>
      <c r="C2667" t="s">
        <v>4693</v>
      </c>
      <c r="D2667" t="s">
        <v>4694</v>
      </c>
      <c r="E2667" t="s">
        <v>4706</v>
      </c>
      <c r="F2667" t="s">
        <v>492</v>
      </c>
      <c r="G2667" t="s">
        <v>5545</v>
      </c>
      <c r="H2667" t="s">
        <v>24</v>
      </c>
      <c r="I2667" t="s">
        <v>174</v>
      </c>
      <c r="J2667">
        <v>8</v>
      </c>
      <c r="K2667">
        <v>157175</v>
      </c>
      <c r="L2667">
        <v>1257400</v>
      </c>
      <c r="M2667">
        <v>10</v>
      </c>
      <c r="N2667" t="s">
        <v>26</v>
      </c>
      <c r="O2667">
        <v>4</v>
      </c>
      <c r="P2667" t="s">
        <v>35</v>
      </c>
      <c r="Q2667">
        <v>88</v>
      </c>
      <c r="R2667">
        <v>1025913</v>
      </c>
    </row>
    <row r="2668" spans="1:18" x14ac:dyDescent="0.3">
      <c r="A2668" t="s">
        <v>5546</v>
      </c>
      <c r="B2668" s="9">
        <v>45491</v>
      </c>
      <c r="C2668" t="s">
        <v>4693</v>
      </c>
      <c r="D2668" t="s">
        <v>4694</v>
      </c>
      <c r="E2668" t="s">
        <v>4706</v>
      </c>
      <c r="F2668" t="s">
        <v>1639</v>
      </c>
      <c r="G2668" t="s">
        <v>5547</v>
      </c>
      <c r="H2668" t="s">
        <v>65</v>
      </c>
      <c r="I2668" t="s">
        <v>397</v>
      </c>
      <c r="J2668">
        <v>10</v>
      </c>
      <c r="K2668">
        <v>41681</v>
      </c>
      <c r="L2668">
        <v>416810</v>
      </c>
      <c r="M2668">
        <v>5</v>
      </c>
      <c r="N2668" t="s">
        <v>26</v>
      </c>
      <c r="O2668">
        <v>4</v>
      </c>
      <c r="P2668" t="s">
        <v>35</v>
      </c>
      <c r="Q2668">
        <v>70</v>
      </c>
      <c r="R2668">
        <v>786541</v>
      </c>
    </row>
    <row r="2669" spans="1:18" x14ac:dyDescent="0.3">
      <c r="A2669" t="s">
        <v>5548</v>
      </c>
      <c r="B2669" s="9">
        <v>45331</v>
      </c>
      <c r="C2669" t="s">
        <v>4693</v>
      </c>
      <c r="D2669" t="s">
        <v>4694</v>
      </c>
      <c r="E2669" t="s">
        <v>49</v>
      </c>
      <c r="F2669" t="s">
        <v>173</v>
      </c>
      <c r="G2669" t="s">
        <v>27</v>
      </c>
      <c r="H2669" t="s">
        <v>40</v>
      </c>
      <c r="I2669" t="s">
        <v>106</v>
      </c>
      <c r="J2669">
        <v>8</v>
      </c>
      <c r="K2669">
        <v>15989</v>
      </c>
      <c r="L2669">
        <v>127912</v>
      </c>
      <c r="M2669">
        <v>0</v>
      </c>
      <c r="N2669" t="s">
        <v>26</v>
      </c>
      <c r="O2669">
        <v>4</v>
      </c>
      <c r="P2669" t="s">
        <v>35</v>
      </c>
      <c r="Q2669">
        <v>114</v>
      </c>
      <c r="R2669">
        <v>441559</v>
      </c>
    </row>
    <row r="2670" spans="1:18" x14ac:dyDescent="0.3">
      <c r="A2670" t="s">
        <v>5549</v>
      </c>
      <c r="B2670" s="9">
        <v>45423</v>
      </c>
      <c r="C2670" t="s">
        <v>4693</v>
      </c>
      <c r="D2670" t="s">
        <v>4694</v>
      </c>
      <c r="E2670" t="s">
        <v>49</v>
      </c>
      <c r="F2670" t="s">
        <v>889</v>
      </c>
      <c r="G2670" t="s">
        <v>5550</v>
      </c>
      <c r="H2670" t="s">
        <v>24</v>
      </c>
      <c r="I2670" t="s">
        <v>174</v>
      </c>
      <c r="J2670">
        <v>2</v>
      </c>
      <c r="K2670">
        <v>60420</v>
      </c>
      <c r="L2670">
        <v>120840</v>
      </c>
      <c r="M2670">
        <v>0</v>
      </c>
      <c r="N2670" t="s">
        <v>47</v>
      </c>
      <c r="O2670">
        <v>1</v>
      </c>
      <c r="P2670" t="s">
        <v>35</v>
      </c>
      <c r="Q2670">
        <v>83</v>
      </c>
      <c r="R2670">
        <v>1025913</v>
      </c>
    </row>
    <row r="2671" spans="1:18" x14ac:dyDescent="0.3">
      <c r="A2671" t="s">
        <v>5551</v>
      </c>
      <c r="B2671" s="9">
        <v>45243</v>
      </c>
      <c r="C2671" t="s">
        <v>4693</v>
      </c>
      <c r="D2671" t="s">
        <v>4694</v>
      </c>
      <c r="E2671" t="s">
        <v>4695</v>
      </c>
      <c r="F2671" t="s">
        <v>470</v>
      </c>
      <c r="G2671" t="s">
        <v>5552</v>
      </c>
      <c r="H2671" t="s">
        <v>24</v>
      </c>
      <c r="I2671" t="s">
        <v>25</v>
      </c>
      <c r="J2671">
        <v>18</v>
      </c>
      <c r="K2671">
        <v>99438</v>
      </c>
      <c r="L2671">
        <v>1789884</v>
      </c>
      <c r="M2671">
        <v>10</v>
      </c>
      <c r="N2671" t="s">
        <v>26</v>
      </c>
      <c r="O2671">
        <v>4</v>
      </c>
      <c r="P2671" t="s">
        <v>28</v>
      </c>
      <c r="Q2671">
        <v>70</v>
      </c>
      <c r="R2671">
        <v>1025913</v>
      </c>
    </row>
    <row r="2672" spans="1:18" x14ac:dyDescent="0.3">
      <c r="A2672" t="s">
        <v>5553</v>
      </c>
      <c r="B2672" s="9">
        <v>45302</v>
      </c>
      <c r="C2672" t="s">
        <v>4693</v>
      </c>
      <c r="D2672" t="s">
        <v>4694</v>
      </c>
      <c r="E2672" t="s">
        <v>49</v>
      </c>
      <c r="F2672" t="s">
        <v>1558</v>
      </c>
      <c r="G2672" t="s">
        <v>5554</v>
      </c>
      <c r="H2672" t="s">
        <v>32</v>
      </c>
      <c r="I2672" t="s">
        <v>141</v>
      </c>
      <c r="J2672">
        <v>2</v>
      </c>
      <c r="K2672">
        <v>13778</v>
      </c>
      <c r="L2672">
        <v>27556</v>
      </c>
      <c r="M2672">
        <v>10</v>
      </c>
      <c r="N2672" t="s">
        <v>57</v>
      </c>
      <c r="O2672">
        <v>4</v>
      </c>
      <c r="P2672" t="s">
        <v>28</v>
      </c>
      <c r="Q2672">
        <v>52</v>
      </c>
      <c r="R2672">
        <v>588661</v>
      </c>
    </row>
    <row r="2673" spans="1:18" x14ac:dyDescent="0.3">
      <c r="A2673" t="s">
        <v>5555</v>
      </c>
      <c r="B2673" s="9">
        <v>45159</v>
      </c>
      <c r="C2673" t="s">
        <v>4693</v>
      </c>
      <c r="D2673" t="s">
        <v>4694</v>
      </c>
      <c r="E2673" t="s">
        <v>49</v>
      </c>
      <c r="F2673" t="s">
        <v>2090</v>
      </c>
      <c r="G2673" t="s">
        <v>5556</v>
      </c>
      <c r="H2673" t="s">
        <v>45</v>
      </c>
      <c r="I2673" t="s">
        <v>181</v>
      </c>
      <c r="J2673">
        <v>16</v>
      </c>
      <c r="K2673">
        <v>39585</v>
      </c>
      <c r="L2673">
        <v>633360</v>
      </c>
      <c r="M2673" t="s">
        <v>27</v>
      </c>
      <c r="N2673" t="s">
        <v>26</v>
      </c>
      <c r="O2673">
        <v>2</v>
      </c>
      <c r="P2673" t="s">
        <v>28</v>
      </c>
      <c r="Q2673">
        <v>124</v>
      </c>
      <c r="R2673">
        <v>492084</v>
      </c>
    </row>
    <row r="2674" spans="1:18" x14ac:dyDescent="0.3">
      <c r="A2674" t="s">
        <v>5557</v>
      </c>
      <c r="B2674" s="9">
        <v>44999</v>
      </c>
      <c r="C2674" t="s">
        <v>4693</v>
      </c>
      <c r="D2674" t="s">
        <v>4694</v>
      </c>
      <c r="E2674" t="s">
        <v>4695</v>
      </c>
      <c r="F2674" t="s">
        <v>2514</v>
      </c>
      <c r="G2674" t="s">
        <v>27</v>
      </c>
      <c r="H2674" t="s">
        <v>24</v>
      </c>
      <c r="I2674" t="s">
        <v>92</v>
      </c>
      <c r="J2674">
        <v>7</v>
      </c>
      <c r="K2674">
        <v>235381</v>
      </c>
      <c r="L2674">
        <v>1647667</v>
      </c>
      <c r="M2674">
        <v>0</v>
      </c>
      <c r="N2674" t="s">
        <v>34</v>
      </c>
      <c r="O2674">
        <v>0</v>
      </c>
      <c r="P2674" t="s">
        <v>35</v>
      </c>
      <c r="Q2674">
        <v>38</v>
      </c>
      <c r="R2674">
        <v>1025913</v>
      </c>
    </row>
    <row r="2675" spans="1:18" x14ac:dyDescent="0.3">
      <c r="A2675" t="s">
        <v>5558</v>
      </c>
      <c r="B2675" s="9">
        <v>45254</v>
      </c>
      <c r="C2675" t="s">
        <v>4693</v>
      </c>
      <c r="D2675" t="s">
        <v>4694</v>
      </c>
      <c r="E2675" t="s">
        <v>4695</v>
      </c>
      <c r="F2675" t="s">
        <v>190</v>
      </c>
      <c r="G2675" t="s">
        <v>5559</v>
      </c>
      <c r="H2675" t="s">
        <v>65</v>
      </c>
      <c r="I2675" t="s">
        <v>78</v>
      </c>
      <c r="J2675">
        <v>11</v>
      </c>
      <c r="K2675">
        <v>41566</v>
      </c>
      <c r="L2675">
        <v>457226</v>
      </c>
      <c r="M2675">
        <v>20</v>
      </c>
      <c r="N2675" t="s">
        <v>26</v>
      </c>
      <c r="O2675">
        <v>0</v>
      </c>
      <c r="P2675" t="s">
        <v>35</v>
      </c>
      <c r="Q2675">
        <v>30</v>
      </c>
      <c r="R2675">
        <v>786541</v>
      </c>
    </row>
    <row r="2676" spans="1:18" x14ac:dyDescent="0.3">
      <c r="A2676" t="s">
        <v>5560</v>
      </c>
      <c r="B2676" s="9">
        <v>45104</v>
      </c>
      <c r="C2676" t="s">
        <v>4693</v>
      </c>
      <c r="D2676" t="s">
        <v>4694</v>
      </c>
      <c r="E2676" t="s">
        <v>49</v>
      </c>
      <c r="F2676" t="s">
        <v>1053</v>
      </c>
      <c r="G2676" t="s">
        <v>5561</v>
      </c>
      <c r="H2676" t="s">
        <v>40</v>
      </c>
      <c r="I2676" t="s">
        <v>41</v>
      </c>
      <c r="J2676">
        <v>4</v>
      </c>
      <c r="K2676">
        <v>12622</v>
      </c>
      <c r="L2676">
        <v>50488</v>
      </c>
      <c r="M2676">
        <v>20</v>
      </c>
      <c r="N2676" t="s">
        <v>27</v>
      </c>
      <c r="O2676">
        <v>5</v>
      </c>
      <c r="P2676" t="s">
        <v>28</v>
      </c>
      <c r="Q2676">
        <v>139</v>
      </c>
      <c r="R2676">
        <v>441559</v>
      </c>
    </row>
    <row r="2677" spans="1:18" x14ac:dyDescent="0.3">
      <c r="A2677" t="s">
        <v>5562</v>
      </c>
      <c r="B2677" s="9">
        <v>45639</v>
      </c>
      <c r="C2677" t="s">
        <v>4693</v>
      </c>
      <c r="D2677" t="s">
        <v>4694</v>
      </c>
      <c r="E2677" t="s">
        <v>4695</v>
      </c>
      <c r="F2677" t="s">
        <v>817</v>
      </c>
      <c r="G2677" t="s">
        <v>5563</v>
      </c>
      <c r="H2677" t="s">
        <v>65</v>
      </c>
      <c r="I2677" t="s">
        <v>66</v>
      </c>
      <c r="J2677">
        <v>10</v>
      </c>
      <c r="K2677">
        <v>82427</v>
      </c>
      <c r="L2677">
        <v>824270</v>
      </c>
      <c r="M2677">
        <v>15</v>
      </c>
      <c r="N2677" t="s">
        <v>26</v>
      </c>
      <c r="O2677">
        <v>4</v>
      </c>
      <c r="P2677" t="s">
        <v>28</v>
      </c>
      <c r="Q2677">
        <v>54</v>
      </c>
      <c r="R2677">
        <v>786541</v>
      </c>
    </row>
    <row r="2678" spans="1:18" x14ac:dyDescent="0.3">
      <c r="A2678" t="s">
        <v>5564</v>
      </c>
      <c r="B2678" s="9">
        <v>45063</v>
      </c>
      <c r="C2678" t="s">
        <v>4693</v>
      </c>
      <c r="D2678" t="s">
        <v>4694</v>
      </c>
      <c r="E2678" t="s">
        <v>49</v>
      </c>
      <c r="F2678" t="s">
        <v>335</v>
      </c>
      <c r="G2678" t="s">
        <v>5565</v>
      </c>
      <c r="H2678" t="s">
        <v>40</v>
      </c>
      <c r="I2678" t="s">
        <v>137</v>
      </c>
      <c r="J2678">
        <v>2</v>
      </c>
      <c r="K2678">
        <v>2623</v>
      </c>
      <c r="L2678">
        <v>5246</v>
      </c>
      <c r="M2678" t="s">
        <v>27</v>
      </c>
      <c r="N2678" t="s">
        <v>27</v>
      </c>
      <c r="O2678" t="s">
        <v>27</v>
      </c>
      <c r="P2678" t="s">
        <v>35</v>
      </c>
      <c r="Q2678">
        <v>78</v>
      </c>
      <c r="R2678">
        <v>441559</v>
      </c>
    </row>
    <row r="2679" spans="1:18" x14ac:dyDescent="0.3">
      <c r="A2679" t="s">
        <v>5566</v>
      </c>
      <c r="B2679" s="9">
        <v>44965</v>
      </c>
      <c r="C2679" t="s">
        <v>4693</v>
      </c>
      <c r="D2679" t="s">
        <v>4694</v>
      </c>
      <c r="E2679" t="s">
        <v>49</v>
      </c>
      <c r="F2679" t="s">
        <v>826</v>
      </c>
      <c r="G2679" t="s">
        <v>5567</v>
      </c>
      <c r="H2679" t="s">
        <v>32</v>
      </c>
      <c r="I2679" t="s">
        <v>95</v>
      </c>
      <c r="J2679">
        <v>8</v>
      </c>
      <c r="K2679">
        <v>5501</v>
      </c>
      <c r="L2679">
        <v>44008</v>
      </c>
      <c r="M2679">
        <v>20</v>
      </c>
      <c r="N2679" t="s">
        <v>47</v>
      </c>
      <c r="O2679">
        <v>2</v>
      </c>
      <c r="P2679" t="s">
        <v>35</v>
      </c>
      <c r="Q2679">
        <v>180</v>
      </c>
      <c r="R2679">
        <v>588661</v>
      </c>
    </row>
    <row r="2680" spans="1:18" x14ac:dyDescent="0.3">
      <c r="A2680" t="s">
        <v>5568</v>
      </c>
      <c r="B2680" s="9">
        <v>45460</v>
      </c>
      <c r="C2680" t="s">
        <v>4693</v>
      </c>
      <c r="D2680" t="s">
        <v>4694</v>
      </c>
      <c r="E2680" t="s">
        <v>49</v>
      </c>
      <c r="F2680" t="s">
        <v>681</v>
      </c>
      <c r="G2680" t="s">
        <v>5569</v>
      </c>
      <c r="H2680" t="s">
        <v>45</v>
      </c>
      <c r="I2680" t="s">
        <v>211</v>
      </c>
      <c r="J2680">
        <v>5</v>
      </c>
      <c r="K2680">
        <v>12205</v>
      </c>
      <c r="L2680">
        <v>61025</v>
      </c>
      <c r="M2680">
        <v>0</v>
      </c>
      <c r="N2680" t="s">
        <v>57</v>
      </c>
      <c r="O2680">
        <v>2</v>
      </c>
      <c r="P2680" t="s">
        <v>35</v>
      </c>
      <c r="Q2680">
        <v>108</v>
      </c>
      <c r="R2680">
        <v>492084</v>
      </c>
    </row>
    <row r="2681" spans="1:18" x14ac:dyDescent="0.3">
      <c r="A2681" t="s">
        <v>5570</v>
      </c>
      <c r="B2681" s="9">
        <v>45121</v>
      </c>
      <c r="C2681" t="s">
        <v>4693</v>
      </c>
      <c r="D2681" t="s">
        <v>4694</v>
      </c>
      <c r="E2681" t="s">
        <v>4706</v>
      </c>
      <c r="F2681" t="s">
        <v>293</v>
      </c>
      <c r="G2681" t="s">
        <v>5571</v>
      </c>
      <c r="H2681" t="s">
        <v>45</v>
      </c>
      <c r="I2681" t="s">
        <v>181</v>
      </c>
      <c r="J2681">
        <v>14</v>
      </c>
      <c r="K2681">
        <v>43313</v>
      </c>
      <c r="L2681">
        <v>606382</v>
      </c>
      <c r="M2681">
        <v>0</v>
      </c>
      <c r="N2681" t="s">
        <v>47</v>
      </c>
      <c r="O2681" t="s">
        <v>27</v>
      </c>
      <c r="P2681" t="s">
        <v>35</v>
      </c>
      <c r="Q2681">
        <v>81</v>
      </c>
      <c r="R2681">
        <v>492084</v>
      </c>
    </row>
    <row r="2682" spans="1:18" x14ac:dyDescent="0.3">
      <c r="A2682" t="s">
        <v>5572</v>
      </c>
      <c r="B2682" s="9">
        <v>45348</v>
      </c>
      <c r="C2682" t="s">
        <v>4693</v>
      </c>
      <c r="D2682" t="s">
        <v>4694</v>
      </c>
      <c r="E2682" t="s">
        <v>4695</v>
      </c>
      <c r="F2682" t="s">
        <v>1160</v>
      </c>
      <c r="G2682" t="s">
        <v>27</v>
      </c>
      <c r="H2682" t="s">
        <v>24</v>
      </c>
      <c r="I2682" t="s">
        <v>152</v>
      </c>
      <c r="J2682">
        <v>14</v>
      </c>
      <c r="K2682">
        <v>191686</v>
      </c>
      <c r="L2682">
        <v>2683604</v>
      </c>
      <c r="M2682">
        <v>0</v>
      </c>
      <c r="N2682" t="s">
        <v>27</v>
      </c>
      <c r="O2682">
        <v>0</v>
      </c>
      <c r="P2682" t="s">
        <v>35</v>
      </c>
      <c r="Q2682">
        <v>173</v>
      </c>
      <c r="R2682">
        <v>1025913</v>
      </c>
    </row>
    <row r="2683" spans="1:18" x14ac:dyDescent="0.3">
      <c r="A2683" t="s">
        <v>5573</v>
      </c>
      <c r="B2683" s="9">
        <v>44935</v>
      </c>
      <c r="C2683" t="s">
        <v>4693</v>
      </c>
      <c r="D2683" t="s">
        <v>4694</v>
      </c>
      <c r="E2683" t="s">
        <v>4695</v>
      </c>
      <c r="F2683" t="s">
        <v>516</v>
      </c>
      <c r="G2683" t="s">
        <v>27</v>
      </c>
      <c r="H2683" t="s">
        <v>65</v>
      </c>
      <c r="I2683" t="s">
        <v>78</v>
      </c>
      <c r="J2683">
        <v>12</v>
      </c>
      <c r="K2683">
        <v>70510</v>
      </c>
      <c r="L2683">
        <v>846120</v>
      </c>
      <c r="M2683">
        <v>0</v>
      </c>
      <c r="N2683" t="s">
        <v>26</v>
      </c>
      <c r="O2683">
        <v>1</v>
      </c>
      <c r="P2683" t="s">
        <v>35</v>
      </c>
      <c r="Q2683">
        <v>112</v>
      </c>
      <c r="R2683">
        <v>786541</v>
      </c>
    </row>
    <row r="2684" spans="1:18" x14ac:dyDescent="0.3">
      <c r="A2684" t="s">
        <v>5574</v>
      </c>
      <c r="B2684" s="9">
        <v>45600</v>
      </c>
      <c r="C2684" t="s">
        <v>4693</v>
      </c>
      <c r="D2684" t="s">
        <v>4694</v>
      </c>
      <c r="E2684" t="s">
        <v>49</v>
      </c>
      <c r="F2684" t="s">
        <v>2412</v>
      </c>
      <c r="G2684" t="s">
        <v>27</v>
      </c>
      <c r="H2684" t="s">
        <v>45</v>
      </c>
      <c r="I2684" t="s">
        <v>98</v>
      </c>
      <c r="J2684">
        <v>2</v>
      </c>
      <c r="K2684">
        <v>14125</v>
      </c>
      <c r="L2684">
        <v>28250</v>
      </c>
      <c r="M2684">
        <v>15</v>
      </c>
      <c r="N2684" t="s">
        <v>57</v>
      </c>
      <c r="O2684">
        <v>2</v>
      </c>
      <c r="P2684" t="s">
        <v>35</v>
      </c>
      <c r="Q2684">
        <v>180</v>
      </c>
      <c r="R2684">
        <v>492084</v>
      </c>
    </row>
    <row r="2685" spans="1:18" x14ac:dyDescent="0.3">
      <c r="A2685" t="s">
        <v>5575</v>
      </c>
      <c r="B2685" s="9">
        <v>45369</v>
      </c>
      <c r="C2685" t="s">
        <v>4693</v>
      </c>
      <c r="D2685" t="s">
        <v>4694</v>
      </c>
      <c r="E2685" t="s">
        <v>49</v>
      </c>
      <c r="F2685" t="s">
        <v>5576</v>
      </c>
      <c r="G2685" t="s">
        <v>5577</v>
      </c>
      <c r="H2685" t="s">
        <v>40</v>
      </c>
      <c r="I2685" t="s">
        <v>70</v>
      </c>
      <c r="J2685">
        <v>15</v>
      </c>
      <c r="K2685">
        <v>4438</v>
      </c>
      <c r="L2685">
        <v>66570</v>
      </c>
      <c r="M2685">
        <v>5</v>
      </c>
      <c r="N2685" t="s">
        <v>57</v>
      </c>
      <c r="O2685">
        <v>4</v>
      </c>
      <c r="P2685" t="s">
        <v>35</v>
      </c>
      <c r="Q2685">
        <v>31</v>
      </c>
      <c r="R2685">
        <v>441559</v>
      </c>
    </row>
    <row r="2686" spans="1:18" x14ac:dyDescent="0.3">
      <c r="A2686" t="s">
        <v>5578</v>
      </c>
      <c r="B2686" s="9">
        <v>45198</v>
      </c>
      <c r="C2686" t="s">
        <v>4693</v>
      </c>
      <c r="D2686" t="s">
        <v>4694</v>
      </c>
      <c r="E2686" t="s">
        <v>4706</v>
      </c>
      <c r="F2686" t="s">
        <v>637</v>
      </c>
      <c r="G2686" t="s">
        <v>5579</v>
      </c>
      <c r="H2686" t="s">
        <v>65</v>
      </c>
      <c r="I2686" t="s">
        <v>397</v>
      </c>
      <c r="J2686">
        <v>6</v>
      </c>
      <c r="K2686">
        <v>143360</v>
      </c>
      <c r="L2686">
        <v>860160</v>
      </c>
      <c r="M2686">
        <v>15</v>
      </c>
      <c r="N2686" t="s">
        <v>57</v>
      </c>
      <c r="O2686">
        <v>4</v>
      </c>
      <c r="P2686" t="s">
        <v>35</v>
      </c>
      <c r="Q2686">
        <v>6</v>
      </c>
      <c r="R2686">
        <v>786541</v>
      </c>
    </row>
    <row r="2687" spans="1:18" x14ac:dyDescent="0.3">
      <c r="A2687" t="s">
        <v>5580</v>
      </c>
      <c r="B2687" s="9">
        <v>45064</v>
      </c>
      <c r="C2687" t="s">
        <v>4693</v>
      </c>
      <c r="D2687" t="s">
        <v>4694</v>
      </c>
      <c r="E2687" t="s">
        <v>4695</v>
      </c>
      <c r="F2687" t="s">
        <v>104</v>
      </c>
      <c r="G2687" t="s">
        <v>5581</v>
      </c>
      <c r="H2687" t="s">
        <v>24</v>
      </c>
      <c r="I2687" t="s">
        <v>174</v>
      </c>
      <c r="J2687">
        <v>6</v>
      </c>
      <c r="K2687">
        <v>240015</v>
      </c>
      <c r="L2687">
        <v>1440090</v>
      </c>
      <c r="M2687">
        <v>0</v>
      </c>
      <c r="N2687" t="s">
        <v>47</v>
      </c>
      <c r="O2687">
        <v>2</v>
      </c>
      <c r="P2687" t="s">
        <v>35</v>
      </c>
      <c r="Q2687">
        <v>113</v>
      </c>
      <c r="R2687">
        <v>1025913</v>
      </c>
    </row>
    <row r="2688" spans="1:18" x14ac:dyDescent="0.3">
      <c r="A2688" t="s">
        <v>5582</v>
      </c>
      <c r="B2688" s="9">
        <v>45323</v>
      </c>
      <c r="C2688" t="s">
        <v>4693</v>
      </c>
      <c r="D2688" t="s">
        <v>4694</v>
      </c>
      <c r="E2688" t="s">
        <v>4695</v>
      </c>
      <c r="F2688" t="s">
        <v>265</v>
      </c>
      <c r="G2688" t="s">
        <v>5583</v>
      </c>
      <c r="H2688" t="s">
        <v>40</v>
      </c>
      <c r="I2688" t="s">
        <v>106</v>
      </c>
      <c r="J2688">
        <v>18</v>
      </c>
      <c r="K2688">
        <v>10549</v>
      </c>
      <c r="L2688">
        <v>189882</v>
      </c>
      <c r="M2688">
        <v>10</v>
      </c>
      <c r="N2688" t="s">
        <v>47</v>
      </c>
      <c r="O2688" t="s">
        <v>27</v>
      </c>
      <c r="P2688" t="s">
        <v>35</v>
      </c>
      <c r="Q2688">
        <v>154</v>
      </c>
      <c r="R2688">
        <v>441559</v>
      </c>
    </row>
    <row r="2689" spans="1:18" x14ac:dyDescent="0.3">
      <c r="A2689" t="s">
        <v>5584</v>
      </c>
      <c r="B2689" s="9">
        <v>45089</v>
      </c>
      <c r="C2689" t="s">
        <v>4693</v>
      </c>
      <c r="D2689" t="s">
        <v>4694</v>
      </c>
      <c r="E2689" t="s">
        <v>4695</v>
      </c>
      <c r="F2689" t="s">
        <v>2090</v>
      </c>
      <c r="G2689" t="s">
        <v>5585</v>
      </c>
      <c r="H2689" t="s">
        <v>32</v>
      </c>
      <c r="I2689" t="s">
        <v>158</v>
      </c>
      <c r="J2689">
        <v>10</v>
      </c>
      <c r="K2689">
        <v>5550</v>
      </c>
      <c r="L2689">
        <v>55500</v>
      </c>
      <c r="M2689">
        <v>0</v>
      </c>
      <c r="N2689" t="s">
        <v>47</v>
      </c>
      <c r="O2689">
        <v>3</v>
      </c>
      <c r="P2689" t="s">
        <v>35</v>
      </c>
      <c r="Q2689">
        <v>194</v>
      </c>
      <c r="R2689">
        <v>588661</v>
      </c>
    </row>
    <row r="2690" spans="1:18" x14ac:dyDescent="0.3">
      <c r="A2690" t="s">
        <v>5586</v>
      </c>
      <c r="B2690" s="9">
        <v>44967</v>
      </c>
      <c r="C2690" t="s">
        <v>4693</v>
      </c>
      <c r="D2690" t="s">
        <v>4694</v>
      </c>
      <c r="E2690" t="s">
        <v>49</v>
      </c>
      <c r="F2690" t="s">
        <v>2796</v>
      </c>
      <c r="G2690" t="s">
        <v>5587</v>
      </c>
      <c r="H2690" t="s">
        <v>40</v>
      </c>
      <c r="I2690" t="s">
        <v>137</v>
      </c>
      <c r="J2690">
        <v>6</v>
      </c>
      <c r="K2690">
        <v>7857</v>
      </c>
      <c r="L2690">
        <v>47142</v>
      </c>
      <c r="M2690" t="s">
        <v>27</v>
      </c>
      <c r="N2690" t="s">
        <v>26</v>
      </c>
      <c r="O2690">
        <v>2</v>
      </c>
      <c r="P2690" t="s">
        <v>35</v>
      </c>
      <c r="Q2690">
        <v>127</v>
      </c>
      <c r="R2690">
        <v>441559</v>
      </c>
    </row>
    <row r="2691" spans="1:18" x14ac:dyDescent="0.3">
      <c r="A2691" t="s">
        <v>5588</v>
      </c>
      <c r="B2691" s="9">
        <v>45582</v>
      </c>
      <c r="C2691" t="s">
        <v>4693</v>
      </c>
      <c r="D2691" t="s">
        <v>4694</v>
      </c>
      <c r="E2691" t="s">
        <v>49</v>
      </c>
      <c r="F2691" t="s">
        <v>1259</v>
      </c>
      <c r="G2691" t="s">
        <v>5589</v>
      </c>
      <c r="H2691" t="s">
        <v>32</v>
      </c>
      <c r="I2691" t="s">
        <v>237</v>
      </c>
      <c r="J2691">
        <v>2</v>
      </c>
      <c r="K2691">
        <v>11656</v>
      </c>
      <c r="L2691">
        <v>23312</v>
      </c>
      <c r="M2691">
        <v>15</v>
      </c>
      <c r="N2691" t="s">
        <v>47</v>
      </c>
      <c r="O2691">
        <v>4</v>
      </c>
      <c r="P2691" t="s">
        <v>28</v>
      </c>
      <c r="Q2691">
        <v>61</v>
      </c>
      <c r="R2691">
        <v>588661</v>
      </c>
    </row>
    <row r="2692" spans="1:18" x14ac:dyDescent="0.3">
      <c r="A2692" t="s">
        <v>5590</v>
      </c>
      <c r="B2692" s="9">
        <v>44977</v>
      </c>
      <c r="C2692" t="s">
        <v>4693</v>
      </c>
      <c r="D2692" t="s">
        <v>4694</v>
      </c>
      <c r="E2692" t="s">
        <v>4695</v>
      </c>
      <c r="F2692" t="s">
        <v>3490</v>
      </c>
      <c r="G2692" t="s">
        <v>5591</v>
      </c>
      <c r="H2692" t="s">
        <v>24</v>
      </c>
      <c r="I2692" t="s">
        <v>61</v>
      </c>
      <c r="J2692">
        <v>8</v>
      </c>
      <c r="K2692">
        <v>291510</v>
      </c>
      <c r="L2692">
        <v>2332080</v>
      </c>
      <c r="M2692">
        <v>0</v>
      </c>
      <c r="N2692" t="s">
        <v>26</v>
      </c>
      <c r="O2692">
        <v>1</v>
      </c>
      <c r="P2692" t="s">
        <v>35</v>
      </c>
      <c r="Q2692">
        <v>70</v>
      </c>
      <c r="R2692">
        <v>1025913</v>
      </c>
    </row>
    <row r="2693" spans="1:18" x14ac:dyDescent="0.3">
      <c r="A2693" t="s">
        <v>5592</v>
      </c>
      <c r="B2693" s="9">
        <v>45344</v>
      </c>
      <c r="C2693" t="s">
        <v>4693</v>
      </c>
      <c r="D2693" t="s">
        <v>4694</v>
      </c>
      <c r="E2693" t="s">
        <v>4695</v>
      </c>
      <c r="F2693" t="s">
        <v>2951</v>
      </c>
      <c r="G2693" t="s">
        <v>5593</v>
      </c>
      <c r="H2693" t="s">
        <v>40</v>
      </c>
      <c r="I2693" t="s">
        <v>137</v>
      </c>
      <c r="J2693">
        <v>20</v>
      </c>
      <c r="K2693">
        <v>5735</v>
      </c>
      <c r="L2693">
        <v>114700</v>
      </c>
      <c r="M2693">
        <v>0</v>
      </c>
      <c r="N2693" t="s">
        <v>26</v>
      </c>
      <c r="O2693">
        <v>2</v>
      </c>
      <c r="P2693" t="s">
        <v>35</v>
      </c>
      <c r="Q2693">
        <v>108</v>
      </c>
      <c r="R2693">
        <v>441559</v>
      </c>
    </row>
    <row r="2694" spans="1:18" x14ac:dyDescent="0.3">
      <c r="A2694" t="s">
        <v>5594</v>
      </c>
      <c r="B2694" s="9">
        <v>45450</v>
      </c>
      <c r="C2694" t="s">
        <v>4693</v>
      </c>
      <c r="D2694" t="s">
        <v>4694</v>
      </c>
      <c r="E2694" t="s">
        <v>49</v>
      </c>
      <c r="F2694" t="s">
        <v>443</v>
      </c>
      <c r="G2694" t="s">
        <v>5595</v>
      </c>
      <c r="H2694" t="s">
        <v>32</v>
      </c>
      <c r="I2694" t="s">
        <v>141</v>
      </c>
      <c r="J2694">
        <v>8</v>
      </c>
      <c r="K2694">
        <v>7209</v>
      </c>
      <c r="L2694">
        <v>57672</v>
      </c>
      <c r="M2694">
        <v>20</v>
      </c>
      <c r="N2694" t="s">
        <v>27</v>
      </c>
      <c r="O2694">
        <v>6</v>
      </c>
      <c r="P2694" t="s">
        <v>35</v>
      </c>
      <c r="Q2694">
        <v>125</v>
      </c>
      <c r="R2694">
        <v>588661</v>
      </c>
    </row>
    <row r="2695" spans="1:18" x14ac:dyDescent="0.3">
      <c r="A2695" t="s">
        <v>5596</v>
      </c>
      <c r="B2695" s="9">
        <v>45266</v>
      </c>
      <c r="C2695" t="s">
        <v>4693</v>
      </c>
      <c r="D2695" t="s">
        <v>4694</v>
      </c>
      <c r="E2695" t="s">
        <v>49</v>
      </c>
      <c r="F2695" t="s">
        <v>452</v>
      </c>
      <c r="G2695" t="s">
        <v>27</v>
      </c>
      <c r="H2695" t="s">
        <v>45</v>
      </c>
      <c r="I2695" t="s">
        <v>181</v>
      </c>
      <c r="J2695">
        <v>3</v>
      </c>
      <c r="K2695">
        <v>14387</v>
      </c>
      <c r="L2695">
        <v>43161</v>
      </c>
      <c r="M2695">
        <v>0</v>
      </c>
      <c r="N2695" t="s">
        <v>26</v>
      </c>
      <c r="O2695">
        <v>1</v>
      </c>
      <c r="P2695" t="s">
        <v>35</v>
      </c>
      <c r="Q2695">
        <v>178</v>
      </c>
      <c r="R2695">
        <v>492084</v>
      </c>
    </row>
    <row r="2696" spans="1:18" x14ac:dyDescent="0.3">
      <c r="A2696" t="s">
        <v>5597</v>
      </c>
      <c r="B2696" s="9">
        <v>45513</v>
      </c>
      <c r="C2696" t="s">
        <v>4693</v>
      </c>
      <c r="D2696" t="s">
        <v>4694</v>
      </c>
      <c r="E2696" t="s">
        <v>4706</v>
      </c>
      <c r="F2696" t="s">
        <v>1053</v>
      </c>
      <c r="G2696" t="s">
        <v>5598</v>
      </c>
      <c r="H2696" t="s">
        <v>65</v>
      </c>
      <c r="I2696" t="s">
        <v>66</v>
      </c>
      <c r="J2696">
        <v>7</v>
      </c>
      <c r="K2696">
        <v>107251</v>
      </c>
      <c r="L2696">
        <v>750757</v>
      </c>
      <c r="M2696">
        <v>0</v>
      </c>
      <c r="N2696" t="s">
        <v>34</v>
      </c>
      <c r="O2696">
        <v>2</v>
      </c>
      <c r="P2696" t="s">
        <v>35</v>
      </c>
      <c r="Q2696">
        <v>72</v>
      </c>
      <c r="R2696">
        <v>786541</v>
      </c>
    </row>
    <row r="2697" spans="1:18" x14ac:dyDescent="0.3">
      <c r="A2697" t="s">
        <v>5599</v>
      </c>
      <c r="B2697" s="9">
        <v>45362</v>
      </c>
      <c r="C2697" t="s">
        <v>4693</v>
      </c>
      <c r="D2697" t="s">
        <v>4694</v>
      </c>
      <c r="E2697" t="s">
        <v>4695</v>
      </c>
      <c r="F2697" t="s">
        <v>1861</v>
      </c>
      <c r="G2697" t="s">
        <v>5600</v>
      </c>
      <c r="H2697" t="s">
        <v>32</v>
      </c>
      <c r="I2697" t="s">
        <v>141</v>
      </c>
      <c r="J2697">
        <v>11</v>
      </c>
      <c r="K2697">
        <v>24422</v>
      </c>
      <c r="L2697">
        <v>268642</v>
      </c>
      <c r="M2697">
        <v>10</v>
      </c>
      <c r="N2697" t="s">
        <v>57</v>
      </c>
      <c r="O2697" t="s">
        <v>27</v>
      </c>
      <c r="P2697" t="s">
        <v>28</v>
      </c>
      <c r="Q2697">
        <v>23</v>
      </c>
      <c r="R2697">
        <v>588661</v>
      </c>
    </row>
    <row r="2698" spans="1:18" x14ac:dyDescent="0.3">
      <c r="A2698" t="s">
        <v>5601</v>
      </c>
      <c r="B2698" s="9">
        <v>45148</v>
      </c>
      <c r="C2698" t="s">
        <v>4693</v>
      </c>
      <c r="D2698" t="s">
        <v>4694</v>
      </c>
      <c r="E2698" t="s">
        <v>49</v>
      </c>
      <c r="F2698" t="s">
        <v>889</v>
      </c>
      <c r="G2698" t="s">
        <v>5602</v>
      </c>
      <c r="H2698" t="s">
        <v>32</v>
      </c>
      <c r="I2698" t="s">
        <v>33</v>
      </c>
      <c r="J2698">
        <v>10</v>
      </c>
      <c r="K2698">
        <v>14167</v>
      </c>
      <c r="L2698">
        <v>141670</v>
      </c>
      <c r="M2698">
        <v>15</v>
      </c>
      <c r="N2698" t="s">
        <v>47</v>
      </c>
      <c r="O2698">
        <v>5</v>
      </c>
      <c r="P2698" t="s">
        <v>35</v>
      </c>
      <c r="Q2698">
        <v>15</v>
      </c>
      <c r="R2698">
        <v>588661</v>
      </c>
    </row>
    <row r="2699" spans="1:18" x14ac:dyDescent="0.3">
      <c r="A2699" t="s">
        <v>5603</v>
      </c>
      <c r="B2699" s="9">
        <v>45510</v>
      </c>
      <c r="C2699" t="s">
        <v>4693</v>
      </c>
      <c r="D2699" t="s">
        <v>4694</v>
      </c>
      <c r="E2699" t="s">
        <v>4695</v>
      </c>
      <c r="F2699" t="s">
        <v>1741</v>
      </c>
      <c r="G2699" t="s">
        <v>5604</v>
      </c>
      <c r="H2699" t="s">
        <v>24</v>
      </c>
      <c r="I2699" t="s">
        <v>161</v>
      </c>
      <c r="J2699">
        <v>17</v>
      </c>
      <c r="K2699">
        <v>73975</v>
      </c>
      <c r="L2699">
        <v>1257575</v>
      </c>
      <c r="M2699" t="s">
        <v>27</v>
      </c>
      <c r="N2699" t="s">
        <v>26</v>
      </c>
      <c r="O2699" t="s">
        <v>27</v>
      </c>
      <c r="P2699" t="s">
        <v>35</v>
      </c>
      <c r="Q2699">
        <v>31</v>
      </c>
      <c r="R2699">
        <v>1025913</v>
      </c>
    </row>
    <row r="2700" spans="1:18" x14ac:dyDescent="0.3">
      <c r="A2700" t="s">
        <v>5605</v>
      </c>
      <c r="B2700" s="9">
        <v>45155</v>
      </c>
      <c r="C2700" t="s">
        <v>4693</v>
      </c>
      <c r="D2700" t="s">
        <v>4694</v>
      </c>
      <c r="E2700" t="s">
        <v>4695</v>
      </c>
      <c r="F2700" t="s">
        <v>821</v>
      </c>
      <c r="G2700" t="s">
        <v>5606</v>
      </c>
      <c r="H2700" t="s">
        <v>40</v>
      </c>
      <c r="I2700" t="s">
        <v>106</v>
      </c>
      <c r="J2700">
        <v>13</v>
      </c>
      <c r="K2700">
        <v>9950</v>
      </c>
      <c r="L2700">
        <v>129350</v>
      </c>
      <c r="M2700">
        <v>5</v>
      </c>
      <c r="N2700" t="s">
        <v>57</v>
      </c>
      <c r="O2700">
        <v>4</v>
      </c>
      <c r="P2700" t="s">
        <v>35</v>
      </c>
      <c r="Q2700">
        <v>38</v>
      </c>
      <c r="R2700">
        <v>441559</v>
      </c>
    </row>
    <row r="2701" spans="1:18" x14ac:dyDescent="0.3">
      <c r="A2701" t="s">
        <v>5607</v>
      </c>
      <c r="B2701" s="9">
        <v>45537</v>
      </c>
      <c r="C2701" t="s">
        <v>4693</v>
      </c>
      <c r="D2701" t="s">
        <v>4694</v>
      </c>
      <c r="E2701" t="s">
        <v>4706</v>
      </c>
      <c r="F2701" t="s">
        <v>1383</v>
      </c>
      <c r="G2701" t="s">
        <v>5608</v>
      </c>
      <c r="H2701" t="s">
        <v>32</v>
      </c>
      <c r="I2701" t="s">
        <v>117</v>
      </c>
      <c r="J2701">
        <v>10</v>
      </c>
      <c r="K2701">
        <v>12397</v>
      </c>
      <c r="L2701">
        <v>123970</v>
      </c>
      <c r="M2701">
        <v>0</v>
      </c>
      <c r="N2701" t="s">
        <v>57</v>
      </c>
      <c r="O2701">
        <v>4</v>
      </c>
      <c r="P2701" t="s">
        <v>35</v>
      </c>
      <c r="Q2701">
        <v>93</v>
      </c>
      <c r="R2701">
        <v>588661</v>
      </c>
    </row>
    <row r="2702" spans="1:18" x14ac:dyDescent="0.3">
      <c r="A2702" t="s">
        <v>5609</v>
      </c>
      <c r="B2702" s="9">
        <v>45545</v>
      </c>
      <c r="C2702" t="s">
        <v>4693</v>
      </c>
      <c r="D2702" t="s">
        <v>4694</v>
      </c>
      <c r="E2702" t="s">
        <v>49</v>
      </c>
      <c r="F2702" t="s">
        <v>193</v>
      </c>
      <c r="G2702" t="s">
        <v>5610</v>
      </c>
      <c r="H2702" t="s">
        <v>24</v>
      </c>
      <c r="I2702" t="s">
        <v>174</v>
      </c>
      <c r="J2702">
        <v>20</v>
      </c>
      <c r="K2702">
        <v>345706</v>
      </c>
      <c r="L2702">
        <v>6914120</v>
      </c>
      <c r="M2702" t="s">
        <v>27</v>
      </c>
      <c r="N2702" t="s">
        <v>47</v>
      </c>
      <c r="O2702">
        <v>4</v>
      </c>
      <c r="P2702" t="s">
        <v>28</v>
      </c>
      <c r="Q2702">
        <v>116</v>
      </c>
      <c r="R2702">
        <v>1025913</v>
      </c>
    </row>
    <row r="2703" spans="1:18" x14ac:dyDescent="0.3">
      <c r="A2703" t="s">
        <v>5611</v>
      </c>
      <c r="B2703" s="9">
        <v>45072</v>
      </c>
      <c r="C2703" t="s">
        <v>4693</v>
      </c>
      <c r="D2703" t="s">
        <v>4694</v>
      </c>
      <c r="E2703" t="s">
        <v>4695</v>
      </c>
      <c r="F2703" t="s">
        <v>907</v>
      </c>
      <c r="G2703" t="s">
        <v>27</v>
      </c>
      <c r="H2703" t="s">
        <v>24</v>
      </c>
      <c r="I2703" t="s">
        <v>56</v>
      </c>
      <c r="J2703">
        <v>19</v>
      </c>
      <c r="K2703">
        <v>251212</v>
      </c>
      <c r="L2703">
        <v>4773028</v>
      </c>
      <c r="M2703">
        <v>20</v>
      </c>
      <c r="N2703" t="s">
        <v>27</v>
      </c>
      <c r="O2703">
        <v>2</v>
      </c>
      <c r="P2703" t="s">
        <v>28</v>
      </c>
      <c r="Q2703">
        <v>108</v>
      </c>
      <c r="R2703">
        <v>1025913</v>
      </c>
    </row>
    <row r="2704" spans="1:18" x14ac:dyDescent="0.3">
      <c r="A2704" t="s">
        <v>5612</v>
      </c>
      <c r="B2704" s="9">
        <v>44941</v>
      </c>
      <c r="C2704" t="s">
        <v>4693</v>
      </c>
      <c r="D2704" t="s">
        <v>4694</v>
      </c>
      <c r="E2704" t="s">
        <v>49</v>
      </c>
      <c r="F2704" t="s">
        <v>2078</v>
      </c>
      <c r="G2704" t="s">
        <v>5613</v>
      </c>
      <c r="H2704" t="s">
        <v>40</v>
      </c>
      <c r="I2704" t="s">
        <v>41</v>
      </c>
      <c r="J2704">
        <v>11</v>
      </c>
      <c r="K2704">
        <v>5887</v>
      </c>
      <c r="L2704">
        <v>64757</v>
      </c>
      <c r="M2704">
        <v>0</v>
      </c>
      <c r="N2704" t="s">
        <v>26</v>
      </c>
      <c r="O2704">
        <v>4</v>
      </c>
      <c r="P2704" t="s">
        <v>28</v>
      </c>
      <c r="Q2704">
        <v>55</v>
      </c>
      <c r="R2704">
        <v>441559</v>
      </c>
    </row>
    <row r="2705" spans="1:18" x14ac:dyDescent="0.3">
      <c r="A2705" t="s">
        <v>5614</v>
      </c>
      <c r="B2705" s="9">
        <v>45128</v>
      </c>
      <c r="C2705" t="s">
        <v>4693</v>
      </c>
      <c r="D2705" t="s">
        <v>4694</v>
      </c>
      <c r="E2705" t="s">
        <v>49</v>
      </c>
      <c r="F2705" t="s">
        <v>2729</v>
      </c>
      <c r="G2705" t="s">
        <v>27</v>
      </c>
      <c r="H2705" t="s">
        <v>65</v>
      </c>
      <c r="I2705" t="s">
        <v>78</v>
      </c>
      <c r="J2705">
        <v>13</v>
      </c>
      <c r="K2705">
        <v>100854</v>
      </c>
      <c r="L2705">
        <v>1311102</v>
      </c>
      <c r="M2705" t="s">
        <v>27</v>
      </c>
      <c r="N2705" t="s">
        <v>27</v>
      </c>
      <c r="O2705">
        <v>3</v>
      </c>
      <c r="P2705" t="s">
        <v>35</v>
      </c>
      <c r="Q2705">
        <v>154</v>
      </c>
      <c r="R2705">
        <v>786541</v>
      </c>
    </row>
    <row r="2706" spans="1:18" x14ac:dyDescent="0.3">
      <c r="A2706" t="s">
        <v>5615</v>
      </c>
      <c r="B2706" s="9">
        <v>45626</v>
      </c>
      <c r="C2706" t="s">
        <v>4693</v>
      </c>
      <c r="D2706" t="s">
        <v>4694</v>
      </c>
      <c r="E2706" t="s">
        <v>4695</v>
      </c>
      <c r="F2706" t="s">
        <v>2051</v>
      </c>
      <c r="G2706" t="s">
        <v>5616</v>
      </c>
      <c r="H2706" t="s">
        <v>65</v>
      </c>
      <c r="I2706" t="s">
        <v>397</v>
      </c>
      <c r="J2706">
        <v>16</v>
      </c>
      <c r="K2706">
        <v>88118</v>
      </c>
      <c r="L2706">
        <v>1409888</v>
      </c>
      <c r="M2706" t="s">
        <v>27</v>
      </c>
      <c r="N2706" t="s">
        <v>57</v>
      </c>
      <c r="O2706" t="s">
        <v>27</v>
      </c>
      <c r="P2706" t="s">
        <v>35</v>
      </c>
      <c r="Q2706">
        <v>111</v>
      </c>
      <c r="R2706">
        <v>786541</v>
      </c>
    </row>
    <row r="2707" spans="1:18" x14ac:dyDescent="0.3">
      <c r="A2707" t="s">
        <v>5617</v>
      </c>
      <c r="B2707" s="9">
        <v>45370</v>
      </c>
      <c r="C2707" t="s">
        <v>4693</v>
      </c>
      <c r="D2707" t="s">
        <v>4694</v>
      </c>
      <c r="E2707" t="s">
        <v>4695</v>
      </c>
      <c r="F2707" t="s">
        <v>3092</v>
      </c>
      <c r="G2707" t="s">
        <v>5618</v>
      </c>
      <c r="H2707" t="s">
        <v>65</v>
      </c>
      <c r="I2707" t="s">
        <v>478</v>
      </c>
      <c r="J2707">
        <v>17</v>
      </c>
      <c r="K2707">
        <v>160282</v>
      </c>
      <c r="L2707">
        <v>2724794</v>
      </c>
      <c r="M2707" t="s">
        <v>27</v>
      </c>
      <c r="N2707" t="s">
        <v>57</v>
      </c>
      <c r="O2707">
        <v>2</v>
      </c>
      <c r="P2707" t="s">
        <v>35</v>
      </c>
      <c r="Q2707">
        <v>194</v>
      </c>
      <c r="R2707">
        <v>786541</v>
      </c>
    </row>
    <row r="2708" spans="1:18" x14ac:dyDescent="0.3">
      <c r="A2708" t="s">
        <v>5619</v>
      </c>
      <c r="B2708" s="9">
        <v>45299</v>
      </c>
      <c r="C2708" t="s">
        <v>4693</v>
      </c>
      <c r="D2708" t="s">
        <v>4694</v>
      </c>
      <c r="E2708" t="s">
        <v>49</v>
      </c>
      <c r="F2708" t="s">
        <v>2691</v>
      </c>
      <c r="G2708" t="s">
        <v>5620</v>
      </c>
      <c r="H2708" t="s">
        <v>65</v>
      </c>
      <c r="I2708" t="s">
        <v>289</v>
      </c>
      <c r="J2708">
        <v>10</v>
      </c>
      <c r="K2708">
        <v>48177</v>
      </c>
      <c r="L2708">
        <v>481770</v>
      </c>
      <c r="M2708">
        <v>0</v>
      </c>
      <c r="N2708" t="s">
        <v>47</v>
      </c>
      <c r="O2708">
        <v>3</v>
      </c>
      <c r="P2708" t="s">
        <v>28</v>
      </c>
      <c r="Q2708">
        <v>34</v>
      </c>
      <c r="R2708">
        <v>786541</v>
      </c>
    </row>
    <row r="2709" spans="1:18" x14ac:dyDescent="0.3">
      <c r="A2709" t="s">
        <v>5621</v>
      </c>
      <c r="B2709" s="9">
        <v>45074</v>
      </c>
      <c r="C2709" t="s">
        <v>4693</v>
      </c>
      <c r="D2709" t="s">
        <v>4694</v>
      </c>
      <c r="E2709" t="s">
        <v>4695</v>
      </c>
      <c r="F2709" t="s">
        <v>1424</v>
      </c>
      <c r="G2709" t="s">
        <v>5622</v>
      </c>
      <c r="H2709" t="s">
        <v>24</v>
      </c>
      <c r="I2709" t="s">
        <v>152</v>
      </c>
      <c r="J2709">
        <v>18</v>
      </c>
      <c r="K2709">
        <v>217814</v>
      </c>
      <c r="L2709">
        <v>3920652</v>
      </c>
      <c r="M2709">
        <v>10</v>
      </c>
      <c r="N2709" t="s">
        <v>57</v>
      </c>
      <c r="O2709">
        <v>1</v>
      </c>
      <c r="P2709" t="s">
        <v>28</v>
      </c>
      <c r="Q2709">
        <v>83</v>
      </c>
      <c r="R2709">
        <v>1025913</v>
      </c>
    </row>
    <row r="2710" spans="1:18" x14ac:dyDescent="0.3">
      <c r="A2710" t="s">
        <v>5623</v>
      </c>
      <c r="B2710" s="9">
        <v>45567</v>
      </c>
      <c r="C2710" t="s">
        <v>4693</v>
      </c>
      <c r="D2710" t="s">
        <v>4694</v>
      </c>
      <c r="E2710" t="s">
        <v>4695</v>
      </c>
      <c r="F2710" t="s">
        <v>1774</v>
      </c>
      <c r="G2710" t="s">
        <v>5624</v>
      </c>
      <c r="H2710" t="s">
        <v>40</v>
      </c>
      <c r="I2710" t="s">
        <v>123</v>
      </c>
      <c r="J2710">
        <v>2</v>
      </c>
      <c r="K2710">
        <v>7568</v>
      </c>
      <c r="L2710">
        <v>15136</v>
      </c>
      <c r="M2710">
        <v>15</v>
      </c>
      <c r="N2710" t="s">
        <v>26</v>
      </c>
      <c r="O2710">
        <v>0</v>
      </c>
      <c r="P2710" t="s">
        <v>35</v>
      </c>
      <c r="Q2710">
        <v>101</v>
      </c>
      <c r="R2710">
        <v>441559</v>
      </c>
    </row>
    <row r="2711" spans="1:18" x14ac:dyDescent="0.3">
      <c r="A2711" t="s">
        <v>5625</v>
      </c>
      <c r="B2711" s="9">
        <v>45451</v>
      </c>
      <c r="C2711" t="s">
        <v>4693</v>
      </c>
      <c r="D2711" t="s">
        <v>4694</v>
      </c>
      <c r="E2711" t="s">
        <v>49</v>
      </c>
      <c r="F2711" t="s">
        <v>1113</v>
      </c>
      <c r="G2711" t="s">
        <v>27</v>
      </c>
      <c r="H2711" t="s">
        <v>32</v>
      </c>
      <c r="I2711" t="s">
        <v>141</v>
      </c>
      <c r="J2711">
        <v>3</v>
      </c>
      <c r="K2711">
        <v>14335</v>
      </c>
      <c r="L2711">
        <v>43005</v>
      </c>
      <c r="M2711" t="s">
        <v>27</v>
      </c>
      <c r="N2711" t="s">
        <v>26</v>
      </c>
      <c r="O2711">
        <v>3</v>
      </c>
      <c r="P2711" t="s">
        <v>35</v>
      </c>
      <c r="Q2711">
        <v>28</v>
      </c>
      <c r="R2711">
        <v>588661</v>
      </c>
    </row>
    <row r="2712" spans="1:18" x14ac:dyDescent="0.3">
      <c r="A2712" t="s">
        <v>5626</v>
      </c>
      <c r="B2712" s="9">
        <v>45377</v>
      </c>
      <c r="C2712" t="s">
        <v>4693</v>
      </c>
      <c r="D2712" t="s">
        <v>4694</v>
      </c>
      <c r="E2712" t="s">
        <v>49</v>
      </c>
      <c r="F2712" t="s">
        <v>68</v>
      </c>
      <c r="G2712" t="s">
        <v>5627</v>
      </c>
      <c r="H2712" t="s">
        <v>32</v>
      </c>
      <c r="I2712" t="s">
        <v>158</v>
      </c>
      <c r="J2712">
        <v>3</v>
      </c>
      <c r="K2712">
        <v>9014</v>
      </c>
      <c r="L2712">
        <v>27042</v>
      </c>
      <c r="M2712">
        <v>0</v>
      </c>
      <c r="N2712" t="s">
        <v>26</v>
      </c>
      <c r="O2712">
        <v>5</v>
      </c>
      <c r="P2712" t="s">
        <v>35</v>
      </c>
      <c r="Q2712">
        <v>121</v>
      </c>
      <c r="R2712">
        <v>588661</v>
      </c>
    </row>
    <row r="2713" spans="1:18" x14ac:dyDescent="0.3">
      <c r="A2713" t="s">
        <v>5628</v>
      </c>
      <c r="B2713" s="9">
        <v>45640</v>
      </c>
      <c r="C2713" t="s">
        <v>4693</v>
      </c>
      <c r="D2713" t="s">
        <v>4694</v>
      </c>
      <c r="E2713" t="s">
        <v>49</v>
      </c>
      <c r="F2713" t="s">
        <v>3934</v>
      </c>
      <c r="G2713" t="s">
        <v>5629</v>
      </c>
      <c r="H2713" t="s">
        <v>24</v>
      </c>
      <c r="I2713" t="s">
        <v>161</v>
      </c>
      <c r="J2713">
        <v>14</v>
      </c>
      <c r="K2713">
        <v>174045</v>
      </c>
      <c r="L2713">
        <v>2436630</v>
      </c>
      <c r="M2713" t="s">
        <v>27</v>
      </c>
      <c r="N2713" t="s">
        <v>27</v>
      </c>
      <c r="O2713">
        <v>1</v>
      </c>
      <c r="P2713" t="s">
        <v>27</v>
      </c>
      <c r="Q2713">
        <v>114</v>
      </c>
      <c r="R2713">
        <v>1025913</v>
      </c>
    </row>
    <row r="2714" spans="1:18" x14ac:dyDescent="0.3">
      <c r="A2714" t="s">
        <v>5630</v>
      </c>
      <c r="B2714" s="9">
        <v>45242</v>
      </c>
      <c r="C2714" t="s">
        <v>4693</v>
      </c>
      <c r="D2714" t="s">
        <v>4694</v>
      </c>
      <c r="E2714" t="s">
        <v>49</v>
      </c>
      <c r="F2714" t="s">
        <v>1063</v>
      </c>
      <c r="G2714" t="s">
        <v>5631</v>
      </c>
      <c r="H2714" t="s">
        <v>40</v>
      </c>
      <c r="I2714" t="s">
        <v>51</v>
      </c>
      <c r="J2714">
        <v>9</v>
      </c>
      <c r="K2714">
        <v>17568</v>
      </c>
      <c r="L2714">
        <v>158112</v>
      </c>
      <c r="M2714">
        <v>10</v>
      </c>
      <c r="N2714" t="s">
        <v>47</v>
      </c>
      <c r="O2714">
        <v>3</v>
      </c>
      <c r="P2714" t="s">
        <v>35</v>
      </c>
      <c r="Q2714">
        <v>97</v>
      </c>
      <c r="R2714">
        <v>441559</v>
      </c>
    </row>
    <row r="2715" spans="1:18" x14ac:dyDescent="0.3">
      <c r="A2715" t="s">
        <v>5632</v>
      </c>
      <c r="B2715" s="9">
        <v>45412</v>
      </c>
      <c r="C2715" t="s">
        <v>4693</v>
      </c>
      <c r="D2715" t="s">
        <v>4694</v>
      </c>
      <c r="E2715" t="s">
        <v>49</v>
      </c>
      <c r="F2715" t="s">
        <v>1592</v>
      </c>
      <c r="G2715" t="s">
        <v>5633</v>
      </c>
      <c r="H2715" t="s">
        <v>32</v>
      </c>
      <c r="I2715" t="s">
        <v>158</v>
      </c>
      <c r="J2715">
        <v>16</v>
      </c>
      <c r="K2715">
        <v>21397</v>
      </c>
      <c r="L2715">
        <v>342352</v>
      </c>
      <c r="M2715">
        <v>0</v>
      </c>
      <c r="N2715" t="s">
        <v>47</v>
      </c>
      <c r="O2715">
        <v>3</v>
      </c>
      <c r="P2715" t="s">
        <v>35</v>
      </c>
      <c r="Q2715">
        <v>135</v>
      </c>
      <c r="R2715">
        <v>588661</v>
      </c>
    </row>
    <row r="2716" spans="1:18" x14ac:dyDescent="0.3">
      <c r="A2716" t="s">
        <v>5634</v>
      </c>
      <c r="B2716" s="9">
        <v>45573</v>
      </c>
      <c r="C2716" t="s">
        <v>4693</v>
      </c>
      <c r="D2716" t="s">
        <v>4694</v>
      </c>
      <c r="E2716" t="s">
        <v>4706</v>
      </c>
      <c r="F2716" t="s">
        <v>898</v>
      </c>
      <c r="G2716" t="s">
        <v>5635</v>
      </c>
      <c r="H2716" t="s">
        <v>24</v>
      </c>
      <c r="I2716" t="s">
        <v>61</v>
      </c>
      <c r="J2716">
        <v>15</v>
      </c>
      <c r="K2716">
        <v>251616</v>
      </c>
      <c r="L2716">
        <v>3774240</v>
      </c>
      <c r="M2716">
        <v>5</v>
      </c>
      <c r="N2716" t="s">
        <v>47</v>
      </c>
      <c r="O2716" t="s">
        <v>27</v>
      </c>
      <c r="P2716" t="s">
        <v>35</v>
      </c>
      <c r="Q2716">
        <v>8</v>
      </c>
      <c r="R2716">
        <v>1025913</v>
      </c>
    </row>
    <row r="2717" spans="1:18" x14ac:dyDescent="0.3">
      <c r="A2717" t="s">
        <v>5636</v>
      </c>
      <c r="B2717" s="9">
        <v>45314</v>
      </c>
      <c r="C2717" t="s">
        <v>4693</v>
      </c>
      <c r="D2717" t="s">
        <v>4694</v>
      </c>
      <c r="E2717" t="s">
        <v>4706</v>
      </c>
      <c r="F2717" t="s">
        <v>1160</v>
      </c>
      <c r="G2717" t="s">
        <v>5637</v>
      </c>
      <c r="H2717" t="s">
        <v>45</v>
      </c>
      <c r="I2717" t="s">
        <v>46</v>
      </c>
      <c r="J2717">
        <v>11</v>
      </c>
      <c r="K2717">
        <v>23497</v>
      </c>
      <c r="L2717">
        <v>258467</v>
      </c>
      <c r="M2717">
        <v>20</v>
      </c>
      <c r="N2717" t="s">
        <v>47</v>
      </c>
      <c r="O2717">
        <v>1</v>
      </c>
      <c r="P2717" t="s">
        <v>28</v>
      </c>
      <c r="Q2717">
        <v>67</v>
      </c>
      <c r="R2717">
        <v>492084</v>
      </c>
    </row>
    <row r="2718" spans="1:18" x14ac:dyDescent="0.3">
      <c r="A2718" t="s">
        <v>5638</v>
      </c>
      <c r="B2718" s="9">
        <v>45516</v>
      </c>
      <c r="C2718" t="s">
        <v>4693</v>
      </c>
      <c r="D2718" t="s">
        <v>4694</v>
      </c>
      <c r="E2718" t="s">
        <v>49</v>
      </c>
      <c r="F2718" t="s">
        <v>1702</v>
      </c>
      <c r="G2718" t="s">
        <v>5639</v>
      </c>
      <c r="H2718" t="s">
        <v>45</v>
      </c>
      <c r="I2718" t="s">
        <v>211</v>
      </c>
      <c r="J2718">
        <v>20</v>
      </c>
      <c r="K2718">
        <v>14094</v>
      </c>
      <c r="L2718">
        <v>281880</v>
      </c>
      <c r="M2718">
        <v>0</v>
      </c>
      <c r="N2718" t="s">
        <v>26</v>
      </c>
      <c r="O2718" t="s">
        <v>27</v>
      </c>
      <c r="P2718" t="s">
        <v>35</v>
      </c>
      <c r="Q2718">
        <v>68</v>
      </c>
      <c r="R2718">
        <v>492084</v>
      </c>
    </row>
    <row r="2719" spans="1:18" x14ac:dyDescent="0.3">
      <c r="A2719" t="s">
        <v>5640</v>
      </c>
      <c r="B2719" s="9">
        <v>44931</v>
      </c>
      <c r="C2719" t="s">
        <v>4693</v>
      </c>
      <c r="D2719" t="s">
        <v>4694</v>
      </c>
      <c r="E2719" t="s">
        <v>49</v>
      </c>
      <c r="F2719" t="s">
        <v>5303</v>
      </c>
      <c r="G2719" t="s">
        <v>5641</v>
      </c>
      <c r="H2719" t="s">
        <v>65</v>
      </c>
      <c r="I2719" t="s">
        <v>66</v>
      </c>
      <c r="J2719">
        <v>1</v>
      </c>
      <c r="K2719">
        <v>110671</v>
      </c>
      <c r="L2719">
        <v>110671</v>
      </c>
      <c r="M2719">
        <v>5</v>
      </c>
      <c r="N2719" t="s">
        <v>26</v>
      </c>
      <c r="O2719">
        <v>5</v>
      </c>
      <c r="P2719" t="s">
        <v>35</v>
      </c>
      <c r="Q2719">
        <v>4</v>
      </c>
      <c r="R2719">
        <v>786541</v>
      </c>
    </row>
    <row r="2720" spans="1:18" x14ac:dyDescent="0.3">
      <c r="A2720" t="s">
        <v>5642</v>
      </c>
      <c r="B2720" s="9">
        <v>45564</v>
      </c>
      <c r="C2720" t="s">
        <v>4693</v>
      </c>
      <c r="D2720" t="s">
        <v>4694</v>
      </c>
      <c r="E2720" t="s">
        <v>4695</v>
      </c>
      <c r="F2720" t="s">
        <v>4823</v>
      </c>
      <c r="G2720" t="s">
        <v>5643</v>
      </c>
      <c r="H2720" t="s">
        <v>32</v>
      </c>
      <c r="I2720" t="s">
        <v>117</v>
      </c>
      <c r="J2720">
        <v>1</v>
      </c>
      <c r="K2720">
        <v>20835</v>
      </c>
      <c r="L2720">
        <v>20835</v>
      </c>
      <c r="M2720">
        <v>10</v>
      </c>
      <c r="N2720" t="s">
        <v>57</v>
      </c>
      <c r="O2720">
        <v>4</v>
      </c>
      <c r="P2720" t="s">
        <v>35</v>
      </c>
      <c r="Q2720">
        <v>110</v>
      </c>
      <c r="R2720">
        <v>588661</v>
      </c>
    </row>
    <row r="2721" spans="1:18" x14ac:dyDescent="0.3">
      <c r="A2721" t="s">
        <v>5644</v>
      </c>
      <c r="B2721" s="9">
        <v>45584</v>
      </c>
      <c r="C2721" t="s">
        <v>4693</v>
      </c>
      <c r="D2721" t="s">
        <v>4694</v>
      </c>
      <c r="E2721" t="s">
        <v>4695</v>
      </c>
      <c r="F2721" t="s">
        <v>1887</v>
      </c>
      <c r="G2721" t="s">
        <v>5645</v>
      </c>
      <c r="H2721" t="s">
        <v>32</v>
      </c>
      <c r="I2721" t="s">
        <v>117</v>
      </c>
      <c r="J2721">
        <v>8</v>
      </c>
      <c r="K2721">
        <v>10190</v>
      </c>
      <c r="L2721">
        <v>81520</v>
      </c>
      <c r="M2721">
        <v>20</v>
      </c>
      <c r="N2721" t="s">
        <v>57</v>
      </c>
      <c r="O2721">
        <v>1</v>
      </c>
      <c r="P2721" t="s">
        <v>35</v>
      </c>
      <c r="Q2721">
        <v>91</v>
      </c>
      <c r="R2721">
        <v>588661</v>
      </c>
    </row>
    <row r="2722" spans="1:18" x14ac:dyDescent="0.3">
      <c r="A2722" t="s">
        <v>5646</v>
      </c>
      <c r="B2722" s="9">
        <v>45114</v>
      </c>
      <c r="C2722" t="s">
        <v>4693</v>
      </c>
      <c r="D2722" t="s">
        <v>4694</v>
      </c>
      <c r="E2722" t="s">
        <v>4695</v>
      </c>
      <c r="F2722" t="s">
        <v>418</v>
      </c>
      <c r="G2722" t="s">
        <v>5647</v>
      </c>
      <c r="H2722" t="s">
        <v>45</v>
      </c>
      <c r="I2722" t="s">
        <v>74</v>
      </c>
      <c r="J2722">
        <v>8</v>
      </c>
      <c r="K2722">
        <v>9619</v>
      </c>
      <c r="L2722">
        <v>76952</v>
      </c>
      <c r="M2722">
        <v>20</v>
      </c>
      <c r="N2722" t="s">
        <v>47</v>
      </c>
      <c r="O2722">
        <v>3</v>
      </c>
      <c r="P2722" t="s">
        <v>35</v>
      </c>
      <c r="Q2722">
        <v>189</v>
      </c>
      <c r="R2722">
        <v>492084</v>
      </c>
    </row>
    <row r="2723" spans="1:18" x14ac:dyDescent="0.3">
      <c r="A2723" t="s">
        <v>5648</v>
      </c>
      <c r="B2723" s="9">
        <v>45377</v>
      </c>
      <c r="C2723" t="s">
        <v>4693</v>
      </c>
      <c r="D2723" t="s">
        <v>4694</v>
      </c>
      <c r="E2723" t="s">
        <v>4695</v>
      </c>
      <c r="F2723" t="s">
        <v>1091</v>
      </c>
      <c r="G2723" t="s">
        <v>5649</v>
      </c>
      <c r="H2723" t="s">
        <v>65</v>
      </c>
      <c r="I2723" t="s">
        <v>66</v>
      </c>
      <c r="J2723">
        <v>17</v>
      </c>
      <c r="K2723">
        <v>55566</v>
      </c>
      <c r="L2723">
        <v>944622</v>
      </c>
      <c r="M2723" t="s">
        <v>27</v>
      </c>
      <c r="N2723" t="s">
        <v>27</v>
      </c>
      <c r="O2723">
        <v>1</v>
      </c>
      <c r="P2723" t="s">
        <v>35</v>
      </c>
      <c r="Q2723">
        <v>90</v>
      </c>
      <c r="R2723">
        <v>786541</v>
      </c>
    </row>
    <row r="2724" spans="1:18" x14ac:dyDescent="0.3">
      <c r="A2724" t="s">
        <v>5650</v>
      </c>
      <c r="B2724" s="9">
        <v>45286</v>
      </c>
      <c r="C2724" t="s">
        <v>4693</v>
      </c>
      <c r="D2724" t="s">
        <v>4694</v>
      </c>
      <c r="E2724" t="s">
        <v>49</v>
      </c>
      <c r="F2724" t="s">
        <v>836</v>
      </c>
      <c r="G2724" t="s">
        <v>5651</v>
      </c>
      <c r="H2724" t="s">
        <v>45</v>
      </c>
      <c r="I2724" t="s">
        <v>46</v>
      </c>
      <c r="J2724">
        <v>9</v>
      </c>
      <c r="K2724">
        <v>16417</v>
      </c>
      <c r="L2724">
        <v>147753</v>
      </c>
      <c r="M2724">
        <v>20</v>
      </c>
      <c r="N2724" t="s">
        <v>47</v>
      </c>
      <c r="O2724">
        <v>5</v>
      </c>
      <c r="P2724" t="s">
        <v>27</v>
      </c>
      <c r="Q2724">
        <v>82</v>
      </c>
      <c r="R2724">
        <v>492084</v>
      </c>
    </row>
    <row r="2725" spans="1:18" x14ac:dyDescent="0.3">
      <c r="A2725" t="s">
        <v>5652</v>
      </c>
      <c r="B2725" s="9">
        <v>45229</v>
      </c>
      <c r="C2725" t="s">
        <v>4693</v>
      </c>
      <c r="D2725" t="s">
        <v>4694</v>
      </c>
      <c r="E2725" t="s">
        <v>4695</v>
      </c>
      <c r="F2725" t="s">
        <v>616</v>
      </c>
      <c r="G2725" t="s">
        <v>5653</v>
      </c>
      <c r="H2725" t="s">
        <v>45</v>
      </c>
      <c r="I2725" t="s">
        <v>98</v>
      </c>
      <c r="J2725">
        <v>11</v>
      </c>
      <c r="K2725">
        <v>24441</v>
      </c>
      <c r="L2725">
        <v>268851</v>
      </c>
      <c r="M2725" t="s">
        <v>27</v>
      </c>
      <c r="N2725" t="s">
        <v>27</v>
      </c>
      <c r="O2725">
        <v>1</v>
      </c>
      <c r="P2725" t="s">
        <v>35</v>
      </c>
      <c r="Q2725">
        <v>166</v>
      </c>
      <c r="R2725">
        <v>492084</v>
      </c>
    </row>
    <row r="2726" spans="1:18" x14ac:dyDescent="0.3">
      <c r="A2726" t="s">
        <v>5654</v>
      </c>
      <c r="B2726" s="9">
        <v>45042</v>
      </c>
      <c r="C2726" t="s">
        <v>4693</v>
      </c>
      <c r="D2726" t="s">
        <v>4694</v>
      </c>
      <c r="E2726" t="s">
        <v>49</v>
      </c>
      <c r="F2726" t="s">
        <v>1296</v>
      </c>
      <c r="G2726" t="s">
        <v>27</v>
      </c>
      <c r="H2726" t="s">
        <v>32</v>
      </c>
      <c r="I2726" t="s">
        <v>237</v>
      </c>
      <c r="J2726">
        <v>4</v>
      </c>
      <c r="K2726">
        <v>19032</v>
      </c>
      <c r="L2726">
        <v>76128</v>
      </c>
      <c r="M2726">
        <v>0</v>
      </c>
      <c r="N2726" t="s">
        <v>34</v>
      </c>
      <c r="O2726">
        <v>3</v>
      </c>
      <c r="P2726" t="s">
        <v>35</v>
      </c>
      <c r="Q2726">
        <v>133</v>
      </c>
      <c r="R2726">
        <v>588661</v>
      </c>
    </row>
    <row r="2727" spans="1:18" x14ac:dyDescent="0.3">
      <c r="A2727" t="s">
        <v>5655</v>
      </c>
      <c r="B2727" s="9">
        <v>45142</v>
      </c>
      <c r="C2727" t="s">
        <v>4693</v>
      </c>
      <c r="D2727" t="s">
        <v>4694</v>
      </c>
      <c r="E2727" t="s">
        <v>4695</v>
      </c>
      <c r="F2727" t="s">
        <v>111</v>
      </c>
      <c r="G2727" t="s">
        <v>5656</v>
      </c>
      <c r="H2727" t="s">
        <v>65</v>
      </c>
      <c r="I2727" t="s">
        <v>66</v>
      </c>
      <c r="J2727">
        <v>11</v>
      </c>
      <c r="K2727">
        <v>147651</v>
      </c>
      <c r="L2727">
        <v>1624161</v>
      </c>
      <c r="M2727">
        <v>10</v>
      </c>
      <c r="N2727" t="s">
        <v>57</v>
      </c>
      <c r="O2727" t="s">
        <v>27</v>
      </c>
      <c r="P2727" t="s">
        <v>28</v>
      </c>
      <c r="Q2727">
        <v>70</v>
      </c>
      <c r="R2727">
        <v>786541</v>
      </c>
    </row>
    <row r="2728" spans="1:18" x14ac:dyDescent="0.3">
      <c r="A2728" t="s">
        <v>5657</v>
      </c>
      <c r="B2728" s="9">
        <v>45436</v>
      </c>
      <c r="C2728" t="s">
        <v>4693</v>
      </c>
      <c r="D2728" t="s">
        <v>4694</v>
      </c>
      <c r="E2728" t="s">
        <v>49</v>
      </c>
      <c r="F2728" t="s">
        <v>3038</v>
      </c>
      <c r="G2728" t="s">
        <v>5658</v>
      </c>
      <c r="H2728" t="s">
        <v>65</v>
      </c>
      <c r="I2728" t="s">
        <v>78</v>
      </c>
      <c r="J2728">
        <v>12</v>
      </c>
      <c r="K2728">
        <v>109487</v>
      </c>
      <c r="L2728">
        <v>1313844</v>
      </c>
      <c r="M2728">
        <v>10</v>
      </c>
      <c r="N2728" t="s">
        <v>34</v>
      </c>
      <c r="O2728">
        <v>5</v>
      </c>
      <c r="P2728" t="s">
        <v>35</v>
      </c>
      <c r="Q2728">
        <v>77</v>
      </c>
      <c r="R2728">
        <v>786541</v>
      </c>
    </row>
    <row r="2729" spans="1:18" x14ac:dyDescent="0.3">
      <c r="A2729" t="s">
        <v>5659</v>
      </c>
      <c r="B2729" s="9">
        <v>45226</v>
      </c>
      <c r="C2729" t="s">
        <v>4693</v>
      </c>
      <c r="D2729" t="s">
        <v>4694</v>
      </c>
      <c r="E2729" t="s">
        <v>49</v>
      </c>
      <c r="F2729" t="s">
        <v>379</v>
      </c>
      <c r="G2729" t="s">
        <v>5660</v>
      </c>
      <c r="H2729" t="s">
        <v>45</v>
      </c>
      <c r="I2729" t="s">
        <v>98</v>
      </c>
      <c r="J2729">
        <v>18</v>
      </c>
      <c r="K2729">
        <v>13278</v>
      </c>
      <c r="L2729">
        <v>239004</v>
      </c>
      <c r="M2729" t="s">
        <v>27</v>
      </c>
      <c r="N2729" t="s">
        <v>27</v>
      </c>
      <c r="O2729">
        <v>4</v>
      </c>
      <c r="P2729" t="s">
        <v>35</v>
      </c>
      <c r="Q2729">
        <v>174</v>
      </c>
      <c r="R2729">
        <v>492084</v>
      </c>
    </row>
    <row r="2730" spans="1:18" x14ac:dyDescent="0.3">
      <c r="A2730" t="s">
        <v>5661</v>
      </c>
      <c r="B2730" s="9">
        <v>45120</v>
      </c>
      <c r="C2730" t="s">
        <v>4693</v>
      </c>
      <c r="D2730" t="s">
        <v>4694</v>
      </c>
      <c r="E2730" t="s">
        <v>4706</v>
      </c>
      <c r="F2730" t="s">
        <v>533</v>
      </c>
      <c r="G2730" t="s">
        <v>5662</v>
      </c>
      <c r="H2730" t="s">
        <v>65</v>
      </c>
      <c r="I2730" t="s">
        <v>382</v>
      </c>
      <c r="J2730">
        <v>1</v>
      </c>
      <c r="K2730">
        <v>116795</v>
      </c>
      <c r="L2730">
        <v>116795</v>
      </c>
      <c r="M2730">
        <v>20</v>
      </c>
      <c r="N2730" t="s">
        <v>57</v>
      </c>
      <c r="O2730">
        <v>7</v>
      </c>
      <c r="P2730" t="s">
        <v>28</v>
      </c>
      <c r="Q2730">
        <v>93</v>
      </c>
      <c r="R2730">
        <v>786541</v>
      </c>
    </row>
    <row r="2731" spans="1:18" x14ac:dyDescent="0.3">
      <c r="A2731" t="s">
        <v>5663</v>
      </c>
      <c r="B2731" s="9">
        <v>45338</v>
      </c>
      <c r="C2731" t="s">
        <v>4693</v>
      </c>
      <c r="D2731" t="s">
        <v>4694</v>
      </c>
      <c r="E2731" t="s">
        <v>4706</v>
      </c>
      <c r="F2731" t="s">
        <v>2644</v>
      </c>
      <c r="G2731" t="s">
        <v>5664</v>
      </c>
      <c r="H2731" t="s">
        <v>32</v>
      </c>
      <c r="I2731" t="s">
        <v>33</v>
      </c>
      <c r="J2731">
        <v>20</v>
      </c>
      <c r="K2731">
        <v>14048</v>
      </c>
      <c r="L2731">
        <v>280960</v>
      </c>
      <c r="M2731" t="s">
        <v>27</v>
      </c>
      <c r="N2731" t="s">
        <v>57</v>
      </c>
      <c r="O2731">
        <v>2</v>
      </c>
      <c r="P2731" t="s">
        <v>35</v>
      </c>
      <c r="Q2731">
        <v>58</v>
      </c>
      <c r="R2731">
        <v>588661</v>
      </c>
    </row>
    <row r="2732" spans="1:18" x14ac:dyDescent="0.3">
      <c r="A2732" t="s">
        <v>5665</v>
      </c>
      <c r="B2732" s="9">
        <v>45588</v>
      </c>
      <c r="C2732" t="s">
        <v>4693</v>
      </c>
      <c r="D2732" t="s">
        <v>4694</v>
      </c>
      <c r="E2732" t="s">
        <v>4695</v>
      </c>
      <c r="F2732" t="s">
        <v>1568</v>
      </c>
      <c r="G2732" t="s">
        <v>5666</v>
      </c>
      <c r="H2732" t="s">
        <v>65</v>
      </c>
      <c r="I2732" t="s">
        <v>397</v>
      </c>
      <c r="J2732">
        <v>18</v>
      </c>
      <c r="K2732">
        <v>45301</v>
      </c>
      <c r="L2732">
        <v>815418</v>
      </c>
      <c r="M2732">
        <v>5</v>
      </c>
      <c r="N2732" t="s">
        <v>26</v>
      </c>
      <c r="O2732">
        <v>4</v>
      </c>
      <c r="P2732" t="s">
        <v>27</v>
      </c>
      <c r="Q2732">
        <v>142</v>
      </c>
      <c r="R2732">
        <v>786541</v>
      </c>
    </row>
    <row r="2733" spans="1:18" x14ac:dyDescent="0.3">
      <c r="A2733" t="s">
        <v>5667</v>
      </c>
      <c r="B2733" s="9">
        <v>45053</v>
      </c>
      <c r="C2733" t="s">
        <v>4693</v>
      </c>
      <c r="D2733" t="s">
        <v>4694</v>
      </c>
      <c r="E2733" t="s">
        <v>4695</v>
      </c>
      <c r="F2733" t="s">
        <v>1595</v>
      </c>
      <c r="G2733" t="s">
        <v>5668</v>
      </c>
      <c r="H2733" t="s">
        <v>65</v>
      </c>
      <c r="I2733" t="s">
        <v>382</v>
      </c>
      <c r="J2733">
        <v>7</v>
      </c>
      <c r="K2733">
        <v>161007</v>
      </c>
      <c r="L2733">
        <v>1127049</v>
      </c>
      <c r="M2733">
        <v>0</v>
      </c>
      <c r="N2733" t="s">
        <v>57</v>
      </c>
      <c r="O2733">
        <v>1</v>
      </c>
      <c r="P2733" t="s">
        <v>27</v>
      </c>
      <c r="Q2733">
        <v>149</v>
      </c>
      <c r="R2733">
        <v>786541</v>
      </c>
    </row>
    <row r="2734" spans="1:18" x14ac:dyDescent="0.3">
      <c r="A2734" t="s">
        <v>5669</v>
      </c>
      <c r="B2734" s="9">
        <v>45480</v>
      </c>
      <c r="C2734" t="s">
        <v>4693</v>
      </c>
      <c r="D2734" t="s">
        <v>4694</v>
      </c>
      <c r="E2734" t="s">
        <v>4695</v>
      </c>
      <c r="F2734" t="s">
        <v>1293</v>
      </c>
      <c r="G2734" t="s">
        <v>5670</v>
      </c>
      <c r="H2734" t="s">
        <v>45</v>
      </c>
      <c r="I2734" t="s">
        <v>181</v>
      </c>
      <c r="J2734">
        <v>11</v>
      </c>
      <c r="K2734">
        <v>16800</v>
      </c>
      <c r="L2734">
        <v>184800</v>
      </c>
      <c r="M2734" t="s">
        <v>27</v>
      </c>
      <c r="N2734" t="s">
        <v>27</v>
      </c>
      <c r="O2734" t="s">
        <v>27</v>
      </c>
      <c r="P2734" t="s">
        <v>35</v>
      </c>
      <c r="Q2734">
        <v>62</v>
      </c>
      <c r="R2734">
        <v>492084</v>
      </c>
    </row>
    <row r="2735" spans="1:18" x14ac:dyDescent="0.3">
      <c r="A2735" t="s">
        <v>5671</v>
      </c>
      <c r="B2735" s="9">
        <v>45455</v>
      </c>
      <c r="C2735" t="s">
        <v>4693</v>
      </c>
      <c r="D2735" t="s">
        <v>4694</v>
      </c>
      <c r="E2735" t="s">
        <v>49</v>
      </c>
      <c r="F2735" t="s">
        <v>1565</v>
      </c>
      <c r="G2735" t="s">
        <v>5672</v>
      </c>
      <c r="H2735" t="s">
        <v>24</v>
      </c>
      <c r="I2735" t="s">
        <v>174</v>
      </c>
      <c r="J2735">
        <v>6</v>
      </c>
      <c r="K2735">
        <v>292417</v>
      </c>
      <c r="L2735">
        <v>1754502</v>
      </c>
      <c r="M2735">
        <v>0</v>
      </c>
      <c r="N2735" t="s">
        <v>47</v>
      </c>
      <c r="O2735">
        <v>4</v>
      </c>
      <c r="P2735" t="s">
        <v>35</v>
      </c>
      <c r="Q2735">
        <v>5</v>
      </c>
      <c r="R2735">
        <v>1025913</v>
      </c>
    </row>
    <row r="2736" spans="1:18" x14ac:dyDescent="0.3">
      <c r="A2736" t="s">
        <v>5673</v>
      </c>
      <c r="B2736" s="9">
        <v>45242</v>
      </c>
      <c r="C2736" t="s">
        <v>4693</v>
      </c>
      <c r="D2736" t="s">
        <v>4694</v>
      </c>
      <c r="E2736" t="s">
        <v>49</v>
      </c>
      <c r="F2736" t="s">
        <v>759</v>
      </c>
      <c r="G2736" t="s">
        <v>27</v>
      </c>
      <c r="H2736" t="s">
        <v>45</v>
      </c>
      <c r="I2736" t="s">
        <v>181</v>
      </c>
      <c r="J2736">
        <v>20</v>
      </c>
      <c r="K2736">
        <v>11888</v>
      </c>
      <c r="L2736">
        <v>237760</v>
      </c>
      <c r="M2736">
        <v>20</v>
      </c>
      <c r="N2736" t="s">
        <v>34</v>
      </c>
      <c r="O2736">
        <v>1</v>
      </c>
      <c r="P2736" t="s">
        <v>35</v>
      </c>
      <c r="Q2736">
        <v>83</v>
      </c>
      <c r="R2736">
        <v>492084</v>
      </c>
    </row>
    <row r="2737" spans="1:18" x14ac:dyDescent="0.3">
      <c r="A2737" t="s">
        <v>5674</v>
      </c>
      <c r="B2737" s="9">
        <v>45027</v>
      </c>
      <c r="C2737" t="s">
        <v>4693</v>
      </c>
      <c r="D2737" t="s">
        <v>4694</v>
      </c>
      <c r="E2737" t="s">
        <v>49</v>
      </c>
      <c r="F2737" t="s">
        <v>2729</v>
      </c>
      <c r="G2737" t="s">
        <v>5675</v>
      </c>
      <c r="H2737" t="s">
        <v>45</v>
      </c>
      <c r="I2737" t="s">
        <v>82</v>
      </c>
      <c r="J2737">
        <v>4</v>
      </c>
      <c r="K2737">
        <v>32450</v>
      </c>
      <c r="L2737">
        <v>129800</v>
      </c>
      <c r="M2737">
        <v>0</v>
      </c>
      <c r="N2737" t="s">
        <v>57</v>
      </c>
      <c r="O2737">
        <v>1</v>
      </c>
      <c r="P2737" t="s">
        <v>35</v>
      </c>
      <c r="Q2737">
        <v>36</v>
      </c>
      <c r="R2737">
        <v>492084</v>
      </c>
    </row>
    <row r="2738" spans="1:18" x14ac:dyDescent="0.3">
      <c r="A2738" t="s">
        <v>5676</v>
      </c>
      <c r="B2738" s="9">
        <v>45295</v>
      </c>
      <c r="C2738" t="s">
        <v>4693</v>
      </c>
      <c r="D2738" t="s">
        <v>4694</v>
      </c>
      <c r="E2738" t="s">
        <v>49</v>
      </c>
      <c r="F2738" t="s">
        <v>508</v>
      </c>
      <c r="G2738" t="s">
        <v>5677</v>
      </c>
      <c r="H2738" t="s">
        <v>65</v>
      </c>
      <c r="I2738" t="s">
        <v>66</v>
      </c>
      <c r="J2738">
        <v>20</v>
      </c>
      <c r="K2738">
        <v>100690</v>
      </c>
      <c r="L2738">
        <v>2013800</v>
      </c>
      <c r="M2738">
        <v>20</v>
      </c>
      <c r="N2738" t="s">
        <v>47</v>
      </c>
      <c r="O2738">
        <v>5</v>
      </c>
      <c r="P2738" t="s">
        <v>27</v>
      </c>
      <c r="Q2738">
        <v>188</v>
      </c>
      <c r="R2738">
        <v>786541</v>
      </c>
    </row>
    <row r="2739" spans="1:18" x14ac:dyDescent="0.3">
      <c r="A2739" t="s">
        <v>5678</v>
      </c>
      <c r="B2739" s="9">
        <v>45126</v>
      </c>
      <c r="C2739" t="s">
        <v>4693</v>
      </c>
      <c r="D2739" t="s">
        <v>4694</v>
      </c>
      <c r="E2739" t="s">
        <v>49</v>
      </c>
      <c r="F2739" t="s">
        <v>895</v>
      </c>
      <c r="G2739" t="s">
        <v>5679</v>
      </c>
      <c r="H2739" t="s">
        <v>32</v>
      </c>
      <c r="I2739" t="s">
        <v>237</v>
      </c>
      <c r="J2739">
        <v>5</v>
      </c>
      <c r="K2739">
        <v>5719</v>
      </c>
      <c r="L2739">
        <v>28595</v>
      </c>
      <c r="M2739" t="s">
        <v>27</v>
      </c>
      <c r="N2739" t="s">
        <v>27</v>
      </c>
      <c r="O2739">
        <v>1</v>
      </c>
      <c r="P2739" t="s">
        <v>35</v>
      </c>
      <c r="Q2739">
        <v>173</v>
      </c>
      <c r="R2739">
        <v>588661</v>
      </c>
    </row>
    <row r="2740" spans="1:18" x14ac:dyDescent="0.3">
      <c r="A2740" t="s">
        <v>5680</v>
      </c>
      <c r="B2740" s="9">
        <v>45042</v>
      </c>
      <c r="C2740" t="s">
        <v>4693</v>
      </c>
      <c r="D2740" t="s">
        <v>4694</v>
      </c>
      <c r="E2740" t="s">
        <v>4706</v>
      </c>
      <c r="F2740" t="s">
        <v>108</v>
      </c>
      <c r="G2740" t="s">
        <v>5681</v>
      </c>
      <c r="H2740" t="s">
        <v>24</v>
      </c>
      <c r="I2740" t="s">
        <v>152</v>
      </c>
      <c r="J2740">
        <v>17</v>
      </c>
      <c r="K2740">
        <v>343684</v>
      </c>
      <c r="L2740">
        <v>5842628</v>
      </c>
      <c r="M2740">
        <v>10</v>
      </c>
      <c r="N2740" t="s">
        <v>57</v>
      </c>
      <c r="O2740">
        <v>4</v>
      </c>
      <c r="P2740" t="s">
        <v>28</v>
      </c>
      <c r="Q2740">
        <v>83</v>
      </c>
      <c r="R2740">
        <v>1025913</v>
      </c>
    </row>
    <row r="2741" spans="1:18" x14ac:dyDescent="0.3">
      <c r="A2741" t="s">
        <v>5682</v>
      </c>
      <c r="B2741" s="9">
        <v>45239</v>
      </c>
      <c r="C2741" t="s">
        <v>4693</v>
      </c>
      <c r="D2741" t="s">
        <v>4694</v>
      </c>
      <c r="E2741" t="s">
        <v>49</v>
      </c>
      <c r="F2741" t="s">
        <v>72</v>
      </c>
      <c r="G2741" t="s">
        <v>5683</v>
      </c>
      <c r="H2741" t="s">
        <v>24</v>
      </c>
      <c r="I2741" t="s">
        <v>152</v>
      </c>
      <c r="J2741">
        <v>3</v>
      </c>
      <c r="K2741">
        <v>284952</v>
      </c>
      <c r="L2741">
        <v>854856</v>
      </c>
      <c r="M2741" t="s">
        <v>27</v>
      </c>
      <c r="N2741" t="s">
        <v>27</v>
      </c>
      <c r="O2741">
        <v>1</v>
      </c>
      <c r="P2741" t="s">
        <v>35</v>
      </c>
      <c r="Q2741">
        <v>122</v>
      </c>
      <c r="R2741">
        <v>1025913</v>
      </c>
    </row>
    <row r="2742" spans="1:18" x14ac:dyDescent="0.3">
      <c r="A2742" t="s">
        <v>5684</v>
      </c>
      <c r="B2742" s="9">
        <v>45421</v>
      </c>
      <c r="C2742" t="s">
        <v>4693</v>
      </c>
      <c r="D2742" t="s">
        <v>4694</v>
      </c>
      <c r="E2742" t="s">
        <v>4695</v>
      </c>
      <c r="F2742" t="s">
        <v>1010</v>
      </c>
      <c r="G2742" t="s">
        <v>5685</v>
      </c>
      <c r="H2742" t="s">
        <v>40</v>
      </c>
      <c r="I2742" t="s">
        <v>106</v>
      </c>
      <c r="J2742">
        <v>2</v>
      </c>
      <c r="K2742">
        <v>5412</v>
      </c>
      <c r="L2742">
        <v>10824</v>
      </c>
      <c r="M2742">
        <v>0</v>
      </c>
      <c r="N2742" t="s">
        <v>47</v>
      </c>
      <c r="O2742" t="s">
        <v>27</v>
      </c>
      <c r="P2742" t="s">
        <v>28</v>
      </c>
      <c r="Q2742">
        <v>125</v>
      </c>
      <c r="R2742">
        <v>441559</v>
      </c>
    </row>
    <row r="2743" spans="1:18" x14ac:dyDescent="0.3">
      <c r="A2743" t="s">
        <v>5686</v>
      </c>
      <c r="B2743" s="9">
        <v>44997</v>
      </c>
      <c r="C2743" t="s">
        <v>4693</v>
      </c>
      <c r="D2743" t="s">
        <v>4694</v>
      </c>
      <c r="E2743" t="s">
        <v>49</v>
      </c>
      <c r="F2743" t="s">
        <v>981</v>
      </c>
      <c r="G2743" t="s">
        <v>5687</v>
      </c>
      <c r="H2743" t="s">
        <v>45</v>
      </c>
      <c r="I2743" t="s">
        <v>74</v>
      </c>
      <c r="J2743">
        <v>12</v>
      </c>
      <c r="K2743">
        <v>34744</v>
      </c>
      <c r="L2743">
        <v>416928</v>
      </c>
      <c r="M2743">
        <v>0</v>
      </c>
      <c r="N2743" t="s">
        <v>26</v>
      </c>
      <c r="O2743">
        <v>5</v>
      </c>
      <c r="P2743" t="s">
        <v>35</v>
      </c>
      <c r="Q2743">
        <v>194</v>
      </c>
      <c r="R2743">
        <v>492084</v>
      </c>
    </row>
    <row r="2744" spans="1:18" x14ac:dyDescent="0.3">
      <c r="A2744" t="s">
        <v>5688</v>
      </c>
      <c r="B2744" s="9">
        <v>45167</v>
      </c>
      <c r="C2744" t="s">
        <v>4693</v>
      </c>
      <c r="D2744" t="s">
        <v>4694</v>
      </c>
      <c r="E2744" t="s">
        <v>4706</v>
      </c>
      <c r="F2744" t="s">
        <v>2530</v>
      </c>
      <c r="G2744" t="s">
        <v>5689</v>
      </c>
      <c r="H2744" t="s">
        <v>32</v>
      </c>
      <c r="I2744" t="s">
        <v>113</v>
      </c>
      <c r="J2744">
        <v>10</v>
      </c>
      <c r="K2744">
        <v>2602</v>
      </c>
      <c r="L2744">
        <v>26020</v>
      </c>
      <c r="M2744">
        <v>5</v>
      </c>
      <c r="N2744" t="s">
        <v>26</v>
      </c>
      <c r="O2744">
        <v>2</v>
      </c>
      <c r="P2744" t="s">
        <v>35</v>
      </c>
      <c r="Q2744">
        <v>133</v>
      </c>
      <c r="R2744">
        <v>588661</v>
      </c>
    </row>
    <row r="2745" spans="1:18" x14ac:dyDescent="0.3">
      <c r="A2745" t="s">
        <v>5690</v>
      </c>
      <c r="B2745" s="9">
        <v>45462</v>
      </c>
      <c r="C2745" t="s">
        <v>4693</v>
      </c>
      <c r="D2745" t="s">
        <v>4694</v>
      </c>
      <c r="E2745" t="s">
        <v>4706</v>
      </c>
      <c r="F2745" t="s">
        <v>673</v>
      </c>
      <c r="G2745" t="s">
        <v>5691</v>
      </c>
      <c r="H2745" t="s">
        <v>45</v>
      </c>
      <c r="I2745" t="s">
        <v>211</v>
      </c>
      <c r="J2745">
        <v>19</v>
      </c>
      <c r="K2745">
        <v>35495</v>
      </c>
      <c r="L2745">
        <v>674405</v>
      </c>
      <c r="M2745">
        <v>0</v>
      </c>
      <c r="N2745" t="s">
        <v>47</v>
      </c>
      <c r="O2745">
        <v>3</v>
      </c>
      <c r="P2745" t="s">
        <v>35</v>
      </c>
      <c r="Q2745">
        <v>72</v>
      </c>
      <c r="R2745">
        <v>492084</v>
      </c>
    </row>
    <row r="2746" spans="1:18" x14ac:dyDescent="0.3">
      <c r="A2746" t="s">
        <v>5692</v>
      </c>
      <c r="B2746" s="9">
        <v>45543</v>
      </c>
      <c r="C2746" t="s">
        <v>4693</v>
      </c>
      <c r="D2746" t="s">
        <v>4694</v>
      </c>
      <c r="E2746" t="s">
        <v>49</v>
      </c>
      <c r="F2746" t="s">
        <v>684</v>
      </c>
      <c r="G2746" t="s">
        <v>5693</v>
      </c>
      <c r="H2746" t="s">
        <v>45</v>
      </c>
      <c r="I2746" t="s">
        <v>181</v>
      </c>
      <c r="J2746">
        <v>10</v>
      </c>
      <c r="K2746">
        <v>26953</v>
      </c>
      <c r="L2746">
        <v>269530</v>
      </c>
      <c r="M2746">
        <v>0</v>
      </c>
      <c r="N2746" t="s">
        <v>34</v>
      </c>
      <c r="O2746">
        <v>2</v>
      </c>
      <c r="P2746" t="s">
        <v>27</v>
      </c>
      <c r="Q2746">
        <v>29</v>
      </c>
      <c r="R2746">
        <v>492084</v>
      </c>
    </row>
    <row r="2747" spans="1:18" x14ac:dyDescent="0.3">
      <c r="A2747" t="s">
        <v>5694</v>
      </c>
      <c r="B2747" s="9">
        <v>45310</v>
      </c>
      <c r="C2747" t="s">
        <v>4693</v>
      </c>
      <c r="D2747" t="s">
        <v>4694</v>
      </c>
      <c r="E2747" t="s">
        <v>49</v>
      </c>
      <c r="F2747" t="s">
        <v>30</v>
      </c>
      <c r="G2747" t="s">
        <v>5695</v>
      </c>
      <c r="H2747" t="s">
        <v>24</v>
      </c>
      <c r="I2747" t="s">
        <v>174</v>
      </c>
      <c r="J2747">
        <v>13</v>
      </c>
      <c r="K2747">
        <v>59695</v>
      </c>
      <c r="L2747">
        <v>776035</v>
      </c>
      <c r="M2747">
        <v>20</v>
      </c>
      <c r="N2747" t="s">
        <v>27</v>
      </c>
      <c r="O2747">
        <v>5</v>
      </c>
      <c r="P2747" t="s">
        <v>35</v>
      </c>
      <c r="Q2747">
        <v>71</v>
      </c>
      <c r="R2747">
        <v>1025913</v>
      </c>
    </row>
    <row r="2748" spans="1:18" x14ac:dyDescent="0.3">
      <c r="A2748" t="s">
        <v>5696</v>
      </c>
      <c r="B2748" s="9">
        <v>45507</v>
      </c>
      <c r="C2748" t="s">
        <v>4693</v>
      </c>
      <c r="D2748" t="s">
        <v>4694</v>
      </c>
      <c r="E2748" t="s">
        <v>4695</v>
      </c>
      <c r="F2748" t="s">
        <v>1568</v>
      </c>
      <c r="G2748" t="s">
        <v>5697</v>
      </c>
      <c r="H2748" t="s">
        <v>40</v>
      </c>
      <c r="I2748" t="s">
        <v>171</v>
      </c>
      <c r="J2748">
        <v>8</v>
      </c>
      <c r="K2748">
        <v>4343</v>
      </c>
      <c r="L2748">
        <v>34744</v>
      </c>
      <c r="M2748">
        <v>0</v>
      </c>
      <c r="N2748" t="s">
        <v>34</v>
      </c>
      <c r="O2748">
        <v>3</v>
      </c>
      <c r="P2748" t="s">
        <v>35</v>
      </c>
      <c r="Q2748">
        <v>180</v>
      </c>
      <c r="R2748">
        <v>441559</v>
      </c>
    </row>
    <row r="2749" spans="1:18" x14ac:dyDescent="0.3">
      <c r="A2749" t="s">
        <v>5698</v>
      </c>
      <c r="B2749" s="9">
        <v>45152</v>
      </c>
      <c r="C2749" t="s">
        <v>4693</v>
      </c>
      <c r="D2749" t="s">
        <v>4694</v>
      </c>
      <c r="E2749" t="s">
        <v>49</v>
      </c>
      <c r="F2749" t="s">
        <v>370</v>
      </c>
      <c r="G2749" t="s">
        <v>5699</v>
      </c>
      <c r="H2749" t="s">
        <v>65</v>
      </c>
      <c r="I2749" t="s">
        <v>397</v>
      </c>
      <c r="J2749">
        <v>13</v>
      </c>
      <c r="K2749">
        <v>112508</v>
      </c>
      <c r="L2749">
        <v>1462604</v>
      </c>
      <c r="M2749">
        <v>5</v>
      </c>
      <c r="N2749" t="s">
        <v>27</v>
      </c>
      <c r="O2749" t="s">
        <v>27</v>
      </c>
      <c r="P2749" t="s">
        <v>28</v>
      </c>
      <c r="Q2749">
        <v>165</v>
      </c>
      <c r="R2749">
        <v>786541</v>
      </c>
    </row>
    <row r="2750" spans="1:18" x14ac:dyDescent="0.3">
      <c r="A2750" t="s">
        <v>5700</v>
      </c>
      <c r="B2750" s="9">
        <v>45190</v>
      </c>
      <c r="C2750" t="s">
        <v>4693</v>
      </c>
      <c r="D2750" t="s">
        <v>4694</v>
      </c>
      <c r="E2750" t="s">
        <v>4706</v>
      </c>
      <c r="F2750" t="s">
        <v>90</v>
      </c>
      <c r="G2750" t="s">
        <v>5701</v>
      </c>
      <c r="H2750" t="s">
        <v>65</v>
      </c>
      <c r="I2750" t="s">
        <v>397</v>
      </c>
      <c r="J2750">
        <v>19</v>
      </c>
      <c r="K2750">
        <v>85405</v>
      </c>
      <c r="L2750">
        <v>1622695</v>
      </c>
      <c r="M2750">
        <v>10</v>
      </c>
      <c r="N2750" t="s">
        <v>47</v>
      </c>
      <c r="O2750">
        <v>1</v>
      </c>
      <c r="P2750" t="s">
        <v>35</v>
      </c>
      <c r="Q2750">
        <v>178</v>
      </c>
      <c r="R2750">
        <v>786541</v>
      </c>
    </row>
    <row r="2751" spans="1:18" x14ac:dyDescent="0.3">
      <c r="A2751" t="s">
        <v>5702</v>
      </c>
      <c r="B2751" s="9">
        <v>45454</v>
      </c>
      <c r="C2751" t="s">
        <v>4693</v>
      </c>
      <c r="D2751" t="s">
        <v>4694</v>
      </c>
      <c r="E2751" t="s">
        <v>4706</v>
      </c>
      <c r="F2751" t="s">
        <v>584</v>
      </c>
      <c r="G2751" t="s">
        <v>5703</v>
      </c>
      <c r="H2751" t="s">
        <v>40</v>
      </c>
      <c r="I2751" t="s">
        <v>70</v>
      </c>
      <c r="J2751">
        <v>17</v>
      </c>
      <c r="K2751">
        <v>14267</v>
      </c>
      <c r="L2751">
        <v>242539</v>
      </c>
      <c r="M2751">
        <v>15</v>
      </c>
      <c r="N2751" t="s">
        <v>47</v>
      </c>
      <c r="O2751">
        <v>4</v>
      </c>
      <c r="P2751" t="s">
        <v>27</v>
      </c>
      <c r="Q2751">
        <v>199</v>
      </c>
      <c r="R2751">
        <v>441559</v>
      </c>
    </row>
    <row r="2752" spans="1:18" x14ac:dyDescent="0.3">
      <c r="A2752" t="s">
        <v>5704</v>
      </c>
      <c r="B2752" s="9">
        <v>45236</v>
      </c>
      <c r="C2752" t="s">
        <v>4693</v>
      </c>
      <c r="D2752" t="s">
        <v>4694</v>
      </c>
      <c r="E2752" t="s">
        <v>49</v>
      </c>
      <c r="F2752" t="s">
        <v>1317</v>
      </c>
      <c r="G2752" t="s">
        <v>5705</v>
      </c>
      <c r="H2752" t="s">
        <v>45</v>
      </c>
      <c r="I2752" t="s">
        <v>46</v>
      </c>
      <c r="J2752">
        <v>14</v>
      </c>
      <c r="K2752">
        <v>42013</v>
      </c>
      <c r="L2752">
        <v>588182</v>
      </c>
      <c r="M2752" t="s">
        <v>27</v>
      </c>
      <c r="N2752" t="s">
        <v>57</v>
      </c>
      <c r="O2752">
        <v>3</v>
      </c>
      <c r="P2752" t="s">
        <v>35</v>
      </c>
      <c r="Q2752">
        <v>131</v>
      </c>
      <c r="R2752">
        <v>492084</v>
      </c>
    </row>
    <row r="2753" spans="1:18" x14ac:dyDescent="0.3">
      <c r="A2753" t="s">
        <v>5706</v>
      </c>
      <c r="B2753" s="9">
        <v>45012</v>
      </c>
      <c r="C2753" t="s">
        <v>4693</v>
      </c>
      <c r="D2753" t="s">
        <v>4694</v>
      </c>
      <c r="E2753" t="s">
        <v>4706</v>
      </c>
      <c r="F2753" t="s">
        <v>2644</v>
      </c>
      <c r="G2753" t="s">
        <v>5707</v>
      </c>
      <c r="H2753" t="s">
        <v>24</v>
      </c>
      <c r="I2753" t="s">
        <v>92</v>
      </c>
      <c r="J2753">
        <v>10</v>
      </c>
      <c r="K2753">
        <v>116374</v>
      </c>
      <c r="L2753">
        <v>1163740</v>
      </c>
      <c r="M2753">
        <v>0</v>
      </c>
      <c r="N2753" t="s">
        <v>27</v>
      </c>
      <c r="O2753">
        <v>3</v>
      </c>
      <c r="P2753" t="s">
        <v>35</v>
      </c>
      <c r="Q2753">
        <v>23</v>
      </c>
      <c r="R2753">
        <v>1025913</v>
      </c>
    </row>
    <row r="2754" spans="1:18" x14ac:dyDescent="0.3">
      <c r="A2754" t="s">
        <v>5708</v>
      </c>
      <c r="B2754" s="9">
        <v>45420</v>
      </c>
      <c r="C2754" t="s">
        <v>4693</v>
      </c>
      <c r="D2754" t="s">
        <v>4694</v>
      </c>
      <c r="E2754" t="s">
        <v>4706</v>
      </c>
      <c r="F2754" t="s">
        <v>412</v>
      </c>
      <c r="G2754" t="s">
        <v>5709</v>
      </c>
      <c r="H2754" t="s">
        <v>45</v>
      </c>
      <c r="I2754" t="s">
        <v>181</v>
      </c>
      <c r="J2754">
        <v>4</v>
      </c>
      <c r="K2754">
        <v>31383</v>
      </c>
      <c r="L2754">
        <v>125532</v>
      </c>
      <c r="M2754">
        <v>15</v>
      </c>
      <c r="N2754" t="s">
        <v>26</v>
      </c>
      <c r="O2754">
        <v>2</v>
      </c>
      <c r="P2754" t="s">
        <v>28</v>
      </c>
      <c r="Q2754">
        <v>52</v>
      </c>
      <c r="R2754">
        <v>492084</v>
      </c>
    </row>
    <row r="2755" spans="1:18" x14ac:dyDescent="0.3">
      <c r="A2755" t="s">
        <v>5710</v>
      </c>
      <c r="B2755" s="9">
        <v>45154</v>
      </c>
      <c r="C2755" t="s">
        <v>4693</v>
      </c>
      <c r="D2755" t="s">
        <v>4694</v>
      </c>
      <c r="E2755" t="s">
        <v>4695</v>
      </c>
      <c r="F2755" t="s">
        <v>2021</v>
      </c>
      <c r="G2755" t="s">
        <v>5711</v>
      </c>
      <c r="H2755" t="s">
        <v>40</v>
      </c>
      <c r="I2755" t="s">
        <v>171</v>
      </c>
      <c r="J2755">
        <v>10</v>
      </c>
      <c r="K2755">
        <v>7383</v>
      </c>
      <c r="L2755">
        <v>73830</v>
      </c>
      <c r="M2755">
        <v>10</v>
      </c>
      <c r="N2755" t="s">
        <v>57</v>
      </c>
      <c r="O2755">
        <v>3</v>
      </c>
      <c r="P2755" t="s">
        <v>35</v>
      </c>
      <c r="Q2755">
        <v>53</v>
      </c>
      <c r="R2755">
        <v>441559</v>
      </c>
    </row>
    <row r="2756" spans="1:18" x14ac:dyDescent="0.3">
      <c r="A2756" t="s">
        <v>5712</v>
      </c>
      <c r="B2756" s="9">
        <v>45563</v>
      </c>
      <c r="C2756" t="s">
        <v>4693</v>
      </c>
      <c r="D2756" t="s">
        <v>4694</v>
      </c>
      <c r="E2756" t="s">
        <v>4695</v>
      </c>
      <c r="F2756" t="s">
        <v>2449</v>
      </c>
      <c r="G2756" t="s">
        <v>5713</v>
      </c>
      <c r="H2756" t="s">
        <v>65</v>
      </c>
      <c r="I2756" t="s">
        <v>397</v>
      </c>
      <c r="J2756">
        <v>20</v>
      </c>
      <c r="K2756">
        <v>172934</v>
      </c>
      <c r="L2756">
        <v>3458680</v>
      </c>
      <c r="M2756">
        <v>15</v>
      </c>
      <c r="N2756" t="s">
        <v>27</v>
      </c>
      <c r="O2756">
        <v>4</v>
      </c>
      <c r="P2756" t="s">
        <v>27</v>
      </c>
      <c r="Q2756">
        <v>107</v>
      </c>
      <c r="R2756">
        <v>786541</v>
      </c>
    </row>
    <row r="2757" spans="1:18" x14ac:dyDescent="0.3">
      <c r="A2757" t="s">
        <v>5714</v>
      </c>
      <c r="B2757" s="9">
        <v>45028</v>
      </c>
      <c r="C2757" t="s">
        <v>4693</v>
      </c>
      <c r="D2757" t="s">
        <v>4694</v>
      </c>
      <c r="E2757" t="s">
        <v>49</v>
      </c>
      <c r="F2757" t="s">
        <v>443</v>
      </c>
      <c r="G2757" t="s">
        <v>5715</v>
      </c>
      <c r="H2757" t="s">
        <v>24</v>
      </c>
      <c r="I2757" t="s">
        <v>161</v>
      </c>
      <c r="J2757">
        <v>4</v>
      </c>
      <c r="K2757">
        <v>211550</v>
      </c>
      <c r="L2757">
        <v>846200</v>
      </c>
      <c r="M2757" t="s">
        <v>27</v>
      </c>
      <c r="N2757" t="s">
        <v>26</v>
      </c>
      <c r="O2757">
        <v>5</v>
      </c>
      <c r="P2757" t="s">
        <v>35</v>
      </c>
      <c r="Q2757">
        <v>57</v>
      </c>
      <c r="R2757">
        <v>1025913</v>
      </c>
    </row>
    <row r="2758" spans="1:18" x14ac:dyDescent="0.3">
      <c r="A2758" t="s">
        <v>5716</v>
      </c>
      <c r="B2758" s="9">
        <v>45337</v>
      </c>
      <c r="C2758" t="s">
        <v>4693</v>
      </c>
      <c r="D2758" t="s">
        <v>4694</v>
      </c>
      <c r="E2758" t="s">
        <v>4695</v>
      </c>
      <c r="F2758" t="s">
        <v>270</v>
      </c>
      <c r="G2758" t="s">
        <v>5717</v>
      </c>
      <c r="H2758" t="s">
        <v>24</v>
      </c>
      <c r="I2758" t="s">
        <v>174</v>
      </c>
      <c r="J2758">
        <v>6</v>
      </c>
      <c r="K2758">
        <v>258061</v>
      </c>
      <c r="L2758">
        <v>1548366</v>
      </c>
      <c r="M2758" t="s">
        <v>27</v>
      </c>
      <c r="N2758" t="s">
        <v>57</v>
      </c>
      <c r="O2758" t="s">
        <v>27</v>
      </c>
      <c r="P2758" t="s">
        <v>35</v>
      </c>
      <c r="Q2758">
        <v>196</v>
      </c>
      <c r="R2758">
        <v>1025913</v>
      </c>
    </row>
    <row r="2759" spans="1:18" x14ac:dyDescent="0.3">
      <c r="A2759" t="s">
        <v>5718</v>
      </c>
      <c r="B2759" s="9">
        <v>45578</v>
      </c>
      <c r="C2759" t="s">
        <v>4693</v>
      </c>
      <c r="D2759" t="s">
        <v>4694</v>
      </c>
      <c r="E2759" t="s">
        <v>4695</v>
      </c>
      <c r="F2759" t="s">
        <v>262</v>
      </c>
      <c r="G2759" t="s">
        <v>5719</v>
      </c>
      <c r="H2759" t="s">
        <v>65</v>
      </c>
      <c r="I2759" t="s">
        <v>397</v>
      </c>
      <c r="J2759">
        <v>13</v>
      </c>
      <c r="K2759">
        <v>131247</v>
      </c>
      <c r="L2759">
        <v>1706211</v>
      </c>
      <c r="M2759">
        <v>10</v>
      </c>
      <c r="N2759" t="s">
        <v>34</v>
      </c>
      <c r="O2759">
        <v>2</v>
      </c>
      <c r="P2759" t="s">
        <v>27</v>
      </c>
      <c r="Q2759">
        <v>81</v>
      </c>
      <c r="R2759">
        <v>786541</v>
      </c>
    </row>
    <row r="2760" spans="1:18" x14ac:dyDescent="0.3">
      <c r="A2760" t="s">
        <v>5720</v>
      </c>
      <c r="B2760" s="9">
        <v>44992</v>
      </c>
      <c r="C2760" t="s">
        <v>4693</v>
      </c>
      <c r="D2760" t="s">
        <v>4694</v>
      </c>
      <c r="E2760" t="s">
        <v>4695</v>
      </c>
      <c r="F2760" t="s">
        <v>1219</v>
      </c>
      <c r="G2760" t="s">
        <v>5721</v>
      </c>
      <c r="H2760" t="s">
        <v>32</v>
      </c>
      <c r="I2760" t="s">
        <v>141</v>
      </c>
      <c r="J2760">
        <v>1</v>
      </c>
      <c r="K2760">
        <v>8809</v>
      </c>
      <c r="L2760">
        <v>8809</v>
      </c>
      <c r="M2760">
        <v>0</v>
      </c>
      <c r="N2760" t="s">
        <v>47</v>
      </c>
      <c r="O2760">
        <v>5</v>
      </c>
      <c r="P2760" t="s">
        <v>35</v>
      </c>
      <c r="Q2760">
        <v>7</v>
      </c>
      <c r="R2760">
        <v>588661</v>
      </c>
    </row>
    <row r="2761" spans="1:18" x14ac:dyDescent="0.3">
      <c r="A2761" t="s">
        <v>5722</v>
      </c>
      <c r="B2761" s="9">
        <v>44952</v>
      </c>
      <c r="C2761" t="s">
        <v>4693</v>
      </c>
      <c r="D2761" t="s">
        <v>4694</v>
      </c>
      <c r="E2761" t="s">
        <v>4695</v>
      </c>
      <c r="F2761" t="s">
        <v>1215</v>
      </c>
      <c r="G2761" t="s">
        <v>5723</v>
      </c>
      <c r="H2761" t="s">
        <v>65</v>
      </c>
      <c r="I2761" t="s">
        <v>382</v>
      </c>
      <c r="J2761">
        <v>11</v>
      </c>
      <c r="K2761">
        <v>174246</v>
      </c>
      <c r="L2761">
        <v>1916706</v>
      </c>
      <c r="M2761">
        <v>15</v>
      </c>
      <c r="N2761" t="s">
        <v>27</v>
      </c>
      <c r="O2761">
        <v>5</v>
      </c>
      <c r="P2761" t="s">
        <v>27</v>
      </c>
      <c r="Q2761">
        <v>149</v>
      </c>
      <c r="R2761">
        <v>786541</v>
      </c>
    </row>
    <row r="2762" spans="1:18" x14ac:dyDescent="0.3">
      <c r="A2762" t="s">
        <v>5724</v>
      </c>
      <c r="B2762" s="9">
        <v>45592</v>
      </c>
      <c r="C2762" t="s">
        <v>4693</v>
      </c>
      <c r="D2762" t="s">
        <v>4694</v>
      </c>
      <c r="E2762" t="s">
        <v>4695</v>
      </c>
      <c r="F2762" t="s">
        <v>1025</v>
      </c>
      <c r="G2762" t="s">
        <v>27</v>
      </c>
      <c r="H2762" t="s">
        <v>40</v>
      </c>
      <c r="I2762" t="s">
        <v>171</v>
      </c>
      <c r="J2762">
        <v>6</v>
      </c>
      <c r="K2762">
        <v>13789</v>
      </c>
      <c r="L2762">
        <v>82734</v>
      </c>
      <c r="M2762">
        <v>10</v>
      </c>
      <c r="N2762" t="s">
        <v>57</v>
      </c>
      <c r="O2762">
        <v>3</v>
      </c>
      <c r="P2762" t="s">
        <v>28</v>
      </c>
      <c r="Q2762">
        <v>58</v>
      </c>
      <c r="R2762">
        <v>441559</v>
      </c>
    </row>
    <row r="2763" spans="1:18" x14ac:dyDescent="0.3">
      <c r="A2763" t="s">
        <v>5725</v>
      </c>
      <c r="B2763" s="9">
        <v>45165</v>
      </c>
      <c r="C2763" t="s">
        <v>4693</v>
      </c>
      <c r="D2763" t="s">
        <v>4694</v>
      </c>
      <c r="E2763" t="s">
        <v>49</v>
      </c>
      <c r="F2763" t="s">
        <v>1005</v>
      </c>
      <c r="G2763" t="s">
        <v>5726</v>
      </c>
      <c r="H2763" t="s">
        <v>24</v>
      </c>
      <c r="I2763" t="s">
        <v>174</v>
      </c>
      <c r="J2763">
        <v>13</v>
      </c>
      <c r="K2763">
        <v>196334</v>
      </c>
      <c r="L2763">
        <v>2552342</v>
      </c>
      <c r="M2763">
        <v>0</v>
      </c>
      <c r="N2763" t="s">
        <v>57</v>
      </c>
      <c r="O2763">
        <v>2</v>
      </c>
      <c r="P2763" t="s">
        <v>35</v>
      </c>
      <c r="Q2763">
        <v>130</v>
      </c>
      <c r="R2763">
        <v>1025913</v>
      </c>
    </row>
    <row r="2764" spans="1:18" x14ac:dyDescent="0.3">
      <c r="A2764" t="s">
        <v>5727</v>
      </c>
      <c r="B2764" s="9">
        <v>45594</v>
      </c>
      <c r="C2764" t="s">
        <v>4693</v>
      </c>
      <c r="D2764" t="s">
        <v>4694</v>
      </c>
      <c r="E2764" t="s">
        <v>4706</v>
      </c>
      <c r="F2764" t="s">
        <v>4214</v>
      </c>
      <c r="G2764" t="s">
        <v>5728</v>
      </c>
      <c r="H2764" t="s">
        <v>45</v>
      </c>
      <c r="I2764" t="s">
        <v>74</v>
      </c>
      <c r="J2764">
        <v>9</v>
      </c>
      <c r="K2764">
        <v>30044</v>
      </c>
      <c r="L2764">
        <v>270396</v>
      </c>
      <c r="M2764">
        <v>20</v>
      </c>
      <c r="N2764" t="s">
        <v>27</v>
      </c>
      <c r="O2764">
        <v>5</v>
      </c>
      <c r="P2764" t="s">
        <v>35</v>
      </c>
      <c r="Q2764">
        <v>200</v>
      </c>
      <c r="R2764">
        <v>492084</v>
      </c>
    </row>
    <row r="2765" spans="1:18" x14ac:dyDescent="0.3">
      <c r="A2765" t="s">
        <v>5729</v>
      </c>
      <c r="B2765" s="9">
        <v>45451</v>
      </c>
      <c r="C2765" t="s">
        <v>4693</v>
      </c>
      <c r="D2765" t="s">
        <v>4694</v>
      </c>
      <c r="E2765" t="s">
        <v>49</v>
      </c>
      <c r="F2765" t="s">
        <v>480</v>
      </c>
      <c r="G2765" t="s">
        <v>5730</v>
      </c>
      <c r="H2765" t="s">
        <v>24</v>
      </c>
      <c r="I2765" t="s">
        <v>152</v>
      </c>
      <c r="J2765">
        <v>1</v>
      </c>
      <c r="K2765">
        <v>126634</v>
      </c>
      <c r="L2765">
        <v>126634</v>
      </c>
      <c r="M2765">
        <v>10</v>
      </c>
      <c r="N2765" t="s">
        <v>57</v>
      </c>
      <c r="O2765">
        <v>5</v>
      </c>
      <c r="P2765" t="s">
        <v>35</v>
      </c>
      <c r="Q2765">
        <v>128</v>
      </c>
      <c r="R2765">
        <v>1025913</v>
      </c>
    </row>
    <row r="2766" spans="1:18" x14ac:dyDescent="0.3">
      <c r="A2766" t="s">
        <v>5731</v>
      </c>
      <c r="B2766" s="9">
        <v>45324</v>
      </c>
      <c r="C2766" t="s">
        <v>4693</v>
      </c>
      <c r="D2766" t="s">
        <v>4694</v>
      </c>
      <c r="E2766" t="s">
        <v>4706</v>
      </c>
      <c r="F2766" t="s">
        <v>736</v>
      </c>
      <c r="G2766" t="s">
        <v>5732</v>
      </c>
      <c r="H2766" t="s">
        <v>65</v>
      </c>
      <c r="I2766" t="s">
        <v>382</v>
      </c>
      <c r="J2766">
        <v>5</v>
      </c>
      <c r="K2766">
        <v>101435</v>
      </c>
      <c r="L2766">
        <v>507175</v>
      </c>
      <c r="M2766">
        <v>20</v>
      </c>
      <c r="N2766" t="s">
        <v>47</v>
      </c>
      <c r="O2766">
        <v>3</v>
      </c>
      <c r="P2766" t="s">
        <v>35</v>
      </c>
      <c r="Q2766">
        <v>19</v>
      </c>
      <c r="R2766">
        <v>786541</v>
      </c>
    </row>
    <row r="2767" spans="1:18" x14ac:dyDescent="0.3">
      <c r="A2767" t="s">
        <v>5733</v>
      </c>
      <c r="B2767" s="9">
        <v>44982</v>
      </c>
      <c r="C2767" t="s">
        <v>4693</v>
      </c>
      <c r="D2767" t="s">
        <v>4694</v>
      </c>
      <c r="E2767" t="s">
        <v>49</v>
      </c>
      <c r="F2767" t="s">
        <v>1066</v>
      </c>
      <c r="G2767" t="s">
        <v>5734</v>
      </c>
      <c r="H2767" t="s">
        <v>65</v>
      </c>
      <c r="I2767" t="s">
        <v>289</v>
      </c>
      <c r="J2767">
        <v>4</v>
      </c>
      <c r="K2767">
        <v>121477</v>
      </c>
      <c r="L2767">
        <v>485908</v>
      </c>
      <c r="M2767">
        <v>15</v>
      </c>
      <c r="N2767" t="s">
        <v>57</v>
      </c>
      <c r="O2767">
        <v>4</v>
      </c>
      <c r="P2767" t="s">
        <v>35</v>
      </c>
      <c r="Q2767">
        <v>35</v>
      </c>
      <c r="R2767">
        <v>786541</v>
      </c>
    </row>
    <row r="2768" spans="1:18" x14ac:dyDescent="0.3">
      <c r="A2768" t="s">
        <v>5735</v>
      </c>
      <c r="B2768" s="9">
        <v>45343</v>
      </c>
      <c r="C2768" t="s">
        <v>4693</v>
      </c>
      <c r="D2768" t="s">
        <v>4694</v>
      </c>
      <c r="E2768" t="s">
        <v>49</v>
      </c>
      <c r="F2768" t="s">
        <v>1660</v>
      </c>
      <c r="G2768" t="s">
        <v>5736</v>
      </c>
      <c r="H2768" t="s">
        <v>32</v>
      </c>
      <c r="I2768" t="s">
        <v>113</v>
      </c>
      <c r="J2768">
        <v>7</v>
      </c>
      <c r="K2768">
        <v>12104</v>
      </c>
      <c r="L2768">
        <v>84728</v>
      </c>
      <c r="M2768">
        <v>0</v>
      </c>
      <c r="N2768" t="s">
        <v>27</v>
      </c>
      <c r="O2768">
        <v>1</v>
      </c>
      <c r="P2768" t="s">
        <v>35</v>
      </c>
      <c r="Q2768">
        <v>100</v>
      </c>
      <c r="R2768">
        <v>588661</v>
      </c>
    </row>
    <row r="2769" spans="1:18" x14ac:dyDescent="0.3">
      <c r="A2769" t="s">
        <v>5737</v>
      </c>
      <c r="B2769" s="9">
        <v>45445</v>
      </c>
      <c r="C2769" t="s">
        <v>4693</v>
      </c>
      <c r="D2769" t="s">
        <v>4694</v>
      </c>
      <c r="E2769" t="s">
        <v>4695</v>
      </c>
      <c r="F2769" t="s">
        <v>443</v>
      </c>
      <c r="G2769" t="s">
        <v>5738</v>
      </c>
      <c r="H2769" t="s">
        <v>32</v>
      </c>
      <c r="I2769" t="s">
        <v>113</v>
      </c>
      <c r="J2769">
        <v>5</v>
      </c>
      <c r="K2769">
        <v>5489</v>
      </c>
      <c r="L2769">
        <v>27445</v>
      </c>
      <c r="M2769">
        <v>5</v>
      </c>
      <c r="N2769" t="s">
        <v>47</v>
      </c>
      <c r="O2769">
        <v>5</v>
      </c>
      <c r="P2769" t="s">
        <v>35</v>
      </c>
      <c r="Q2769">
        <v>44</v>
      </c>
      <c r="R2769">
        <v>588661</v>
      </c>
    </row>
    <row r="2770" spans="1:18" x14ac:dyDescent="0.3">
      <c r="A2770" t="s">
        <v>5739</v>
      </c>
      <c r="B2770" s="9">
        <v>45373</v>
      </c>
      <c r="C2770" t="s">
        <v>4693</v>
      </c>
      <c r="D2770" t="s">
        <v>4694</v>
      </c>
      <c r="E2770" t="s">
        <v>49</v>
      </c>
      <c r="F2770" t="s">
        <v>2913</v>
      </c>
      <c r="G2770" t="s">
        <v>5740</v>
      </c>
      <c r="H2770" t="s">
        <v>45</v>
      </c>
      <c r="I2770" t="s">
        <v>98</v>
      </c>
      <c r="J2770">
        <v>13</v>
      </c>
      <c r="K2770">
        <v>44017</v>
      </c>
      <c r="L2770">
        <v>572221</v>
      </c>
      <c r="M2770">
        <v>15</v>
      </c>
      <c r="N2770" t="s">
        <v>26</v>
      </c>
      <c r="O2770">
        <v>5</v>
      </c>
      <c r="P2770" t="s">
        <v>35</v>
      </c>
      <c r="Q2770">
        <v>62</v>
      </c>
      <c r="R2770">
        <v>492084</v>
      </c>
    </row>
    <row r="2771" spans="1:18" x14ac:dyDescent="0.3">
      <c r="A2771" t="s">
        <v>5741</v>
      </c>
      <c r="B2771" s="9">
        <v>45179</v>
      </c>
      <c r="C2771" t="s">
        <v>4693</v>
      </c>
      <c r="D2771" t="s">
        <v>4694</v>
      </c>
      <c r="E2771" t="s">
        <v>4695</v>
      </c>
      <c r="F2771" t="s">
        <v>836</v>
      </c>
      <c r="G2771" t="s">
        <v>5742</v>
      </c>
      <c r="H2771" t="s">
        <v>24</v>
      </c>
      <c r="I2771" t="s">
        <v>56</v>
      </c>
      <c r="J2771">
        <v>8</v>
      </c>
      <c r="K2771">
        <v>302101</v>
      </c>
      <c r="L2771">
        <v>2416808</v>
      </c>
      <c r="M2771" t="s">
        <v>27</v>
      </c>
      <c r="N2771" t="s">
        <v>34</v>
      </c>
      <c r="O2771">
        <v>4</v>
      </c>
      <c r="P2771" t="s">
        <v>28</v>
      </c>
      <c r="Q2771">
        <v>67</v>
      </c>
      <c r="R2771">
        <v>1025913</v>
      </c>
    </row>
    <row r="2772" spans="1:18" x14ac:dyDescent="0.3">
      <c r="A2772" t="s">
        <v>5743</v>
      </c>
      <c r="B2772" s="9">
        <v>45375</v>
      </c>
      <c r="C2772" t="s">
        <v>4693</v>
      </c>
      <c r="D2772" t="s">
        <v>4694</v>
      </c>
      <c r="E2772" t="s">
        <v>4695</v>
      </c>
      <c r="F2772" t="s">
        <v>703</v>
      </c>
      <c r="G2772" t="s">
        <v>5744</v>
      </c>
      <c r="H2772" t="s">
        <v>65</v>
      </c>
      <c r="I2772" t="s">
        <v>289</v>
      </c>
      <c r="J2772">
        <v>12</v>
      </c>
      <c r="K2772">
        <v>68187</v>
      </c>
      <c r="L2772">
        <v>818244</v>
      </c>
      <c r="M2772">
        <v>5</v>
      </c>
      <c r="N2772" t="s">
        <v>57</v>
      </c>
      <c r="O2772">
        <v>5</v>
      </c>
      <c r="P2772" t="s">
        <v>35</v>
      </c>
      <c r="Q2772">
        <v>136</v>
      </c>
      <c r="R2772">
        <v>786541</v>
      </c>
    </row>
    <row r="2773" spans="1:18" x14ac:dyDescent="0.3">
      <c r="A2773" t="s">
        <v>5745</v>
      </c>
      <c r="B2773" s="9">
        <v>45330</v>
      </c>
      <c r="C2773" t="s">
        <v>4693</v>
      </c>
      <c r="D2773" t="s">
        <v>4694</v>
      </c>
      <c r="E2773" t="s">
        <v>4695</v>
      </c>
      <c r="F2773" t="s">
        <v>510</v>
      </c>
      <c r="G2773" t="s">
        <v>5746</v>
      </c>
      <c r="H2773" t="s">
        <v>24</v>
      </c>
      <c r="I2773" t="s">
        <v>56</v>
      </c>
      <c r="J2773">
        <v>10</v>
      </c>
      <c r="K2773">
        <v>25748</v>
      </c>
      <c r="L2773">
        <v>257480</v>
      </c>
      <c r="M2773">
        <v>15</v>
      </c>
      <c r="N2773" t="s">
        <v>26</v>
      </c>
      <c r="O2773">
        <v>2</v>
      </c>
      <c r="P2773" t="s">
        <v>35</v>
      </c>
      <c r="Q2773">
        <v>86</v>
      </c>
      <c r="R2773">
        <v>1025913</v>
      </c>
    </row>
    <row r="2774" spans="1:18" x14ac:dyDescent="0.3">
      <c r="A2774" t="s">
        <v>5747</v>
      </c>
      <c r="B2774" s="9">
        <v>45236</v>
      </c>
      <c r="C2774" t="s">
        <v>4693</v>
      </c>
      <c r="D2774" t="s">
        <v>4694</v>
      </c>
      <c r="E2774" t="s">
        <v>4706</v>
      </c>
      <c r="F2774" t="s">
        <v>287</v>
      </c>
      <c r="G2774" t="s">
        <v>5748</v>
      </c>
      <c r="H2774" t="s">
        <v>65</v>
      </c>
      <c r="I2774" t="s">
        <v>78</v>
      </c>
      <c r="J2774">
        <v>9</v>
      </c>
      <c r="K2774">
        <v>146282</v>
      </c>
      <c r="L2774">
        <v>1316538</v>
      </c>
      <c r="M2774">
        <v>20</v>
      </c>
      <c r="N2774" t="s">
        <v>26</v>
      </c>
      <c r="O2774">
        <v>5</v>
      </c>
      <c r="P2774" t="s">
        <v>28</v>
      </c>
      <c r="Q2774">
        <v>144</v>
      </c>
      <c r="R2774">
        <v>786541</v>
      </c>
    </row>
    <row r="2775" spans="1:18" x14ac:dyDescent="0.3">
      <c r="A2775" t="s">
        <v>5749</v>
      </c>
      <c r="B2775" s="9">
        <v>45355</v>
      </c>
      <c r="C2775" t="s">
        <v>4693</v>
      </c>
      <c r="D2775" t="s">
        <v>4694</v>
      </c>
      <c r="E2775" t="s">
        <v>4695</v>
      </c>
      <c r="F2775" t="s">
        <v>245</v>
      </c>
      <c r="G2775" t="s">
        <v>5750</v>
      </c>
      <c r="H2775" t="s">
        <v>24</v>
      </c>
      <c r="I2775" t="s">
        <v>152</v>
      </c>
      <c r="J2775">
        <v>1</v>
      </c>
      <c r="K2775">
        <v>38744</v>
      </c>
      <c r="L2775">
        <v>38744</v>
      </c>
      <c r="M2775">
        <v>10</v>
      </c>
      <c r="N2775" t="s">
        <v>47</v>
      </c>
      <c r="O2775" t="s">
        <v>27</v>
      </c>
      <c r="P2775" t="s">
        <v>35</v>
      </c>
      <c r="Q2775">
        <v>139</v>
      </c>
      <c r="R2775">
        <v>1025913</v>
      </c>
    </row>
    <row r="2776" spans="1:18" x14ac:dyDescent="0.3">
      <c r="A2776" t="s">
        <v>5751</v>
      </c>
      <c r="B2776" s="9">
        <v>45109</v>
      </c>
      <c r="C2776" t="s">
        <v>4693</v>
      </c>
      <c r="D2776" t="s">
        <v>4694</v>
      </c>
      <c r="E2776" t="s">
        <v>4695</v>
      </c>
      <c r="F2776" t="s">
        <v>640</v>
      </c>
      <c r="G2776" t="s">
        <v>5752</v>
      </c>
      <c r="H2776" t="s">
        <v>24</v>
      </c>
      <c r="I2776" t="s">
        <v>161</v>
      </c>
      <c r="J2776">
        <v>6</v>
      </c>
      <c r="K2776">
        <v>80817</v>
      </c>
      <c r="L2776">
        <v>484902</v>
      </c>
      <c r="M2776">
        <v>0</v>
      </c>
      <c r="N2776" t="s">
        <v>47</v>
      </c>
      <c r="O2776">
        <v>3</v>
      </c>
      <c r="P2776" t="s">
        <v>35</v>
      </c>
      <c r="Q2776">
        <v>47</v>
      </c>
      <c r="R2776">
        <v>1025913</v>
      </c>
    </row>
    <row r="2777" spans="1:18" x14ac:dyDescent="0.3">
      <c r="A2777" t="s">
        <v>5753</v>
      </c>
      <c r="B2777" s="9">
        <v>45393</v>
      </c>
      <c r="C2777" t="s">
        <v>4693</v>
      </c>
      <c r="D2777" t="s">
        <v>4694</v>
      </c>
      <c r="E2777" t="s">
        <v>49</v>
      </c>
      <c r="F2777" t="s">
        <v>362</v>
      </c>
      <c r="G2777" t="s">
        <v>27</v>
      </c>
      <c r="H2777" t="s">
        <v>40</v>
      </c>
      <c r="I2777" t="s">
        <v>171</v>
      </c>
      <c r="J2777">
        <v>4</v>
      </c>
      <c r="K2777">
        <v>2283</v>
      </c>
      <c r="L2777">
        <v>9132</v>
      </c>
      <c r="M2777" t="s">
        <v>27</v>
      </c>
      <c r="N2777" t="s">
        <v>47</v>
      </c>
      <c r="O2777">
        <v>3</v>
      </c>
      <c r="P2777" t="s">
        <v>28</v>
      </c>
      <c r="Q2777">
        <v>194</v>
      </c>
      <c r="R2777">
        <v>441559</v>
      </c>
    </row>
    <row r="2778" spans="1:18" x14ac:dyDescent="0.3">
      <c r="A2778" t="s">
        <v>5754</v>
      </c>
      <c r="B2778" s="9">
        <v>45450</v>
      </c>
      <c r="C2778" t="s">
        <v>4693</v>
      </c>
      <c r="D2778" t="s">
        <v>4694</v>
      </c>
      <c r="E2778" t="s">
        <v>4695</v>
      </c>
      <c r="F2778" t="s">
        <v>1123</v>
      </c>
      <c r="G2778" t="s">
        <v>5755</v>
      </c>
      <c r="H2778" t="s">
        <v>65</v>
      </c>
      <c r="I2778" t="s">
        <v>382</v>
      </c>
      <c r="J2778">
        <v>1</v>
      </c>
      <c r="K2778">
        <v>17272</v>
      </c>
      <c r="L2778">
        <v>17272</v>
      </c>
      <c r="M2778" t="s">
        <v>27</v>
      </c>
      <c r="N2778" t="s">
        <v>47</v>
      </c>
      <c r="O2778">
        <v>2</v>
      </c>
      <c r="P2778" t="s">
        <v>35</v>
      </c>
      <c r="Q2778">
        <v>29</v>
      </c>
      <c r="R2778">
        <v>786541</v>
      </c>
    </row>
    <row r="2779" spans="1:18" x14ac:dyDescent="0.3">
      <c r="A2779" t="s">
        <v>5756</v>
      </c>
      <c r="B2779" s="9">
        <v>44946</v>
      </c>
      <c r="C2779" t="s">
        <v>4693</v>
      </c>
      <c r="D2779" t="s">
        <v>4694</v>
      </c>
      <c r="E2779" t="s">
        <v>4706</v>
      </c>
      <c r="F2779" t="s">
        <v>538</v>
      </c>
      <c r="G2779" t="s">
        <v>5757</v>
      </c>
      <c r="H2779" t="s">
        <v>65</v>
      </c>
      <c r="I2779" t="s">
        <v>289</v>
      </c>
      <c r="J2779">
        <v>2</v>
      </c>
      <c r="K2779">
        <v>74504</v>
      </c>
      <c r="L2779">
        <v>149008</v>
      </c>
      <c r="M2779">
        <v>0</v>
      </c>
      <c r="N2779" t="s">
        <v>47</v>
      </c>
      <c r="O2779">
        <v>2</v>
      </c>
      <c r="P2779" t="s">
        <v>28</v>
      </c>
      <c r="Q2779">
        <v>149</v>
      </c>
      <c r="R2779">
        <v>786541</v>
      </c>
    </row>
    <row r="2780" spans="1:18" x14ac:dyDescent="0.3">
      <c r="A2780" t="s">
        <v>5758</v>
      </c>
      <c r="B2780" s="9">
        <v>45562</v>
      </c>
      <c r="C2780" t="s">
        <v>4693</v>
      </c>
      <c r="D2780" t="s">
        <v>4694</v>
      </c>
      <c r="E2780" t="s">
        <v>49</v>
      </c>
      <c r="F2780" t="s">
        <v>889</v>
      </c>
      <c r="G2780" t="s">
        <v>5759</v>
      </c>
      <c r="H2780" t="s">
        <v>45</v>
      </c>
      <c r="I2780" t="s">
        <v>74</v>
      </c>
      <c r="J2780">
        <v>18</v>
      </c>
      <c r="K2780">
        <v>10901</v>
      </c>
      <c r="L2780">
        <v>196218</v>
      </c>
      <c r="M2780">
        <v>5</v>
      </c>
      <c r="N2780" t="s">
        <v>34</v>
      </c>
      <c r="O2780">
        <v>4</v>
      </c>
      <c r="P2780" t="s">
        <v>28</v>
      </c>
      <c r="Q2780">
        <v>68</v>
      </c>
      <c r="R2780">
        <v>492084</v>
      </c>
    </row>
    <row r="2781" spans="1:18" x14ac:dyDescent="0.3">
      <c r="A2781" t="s">
        <v>5760</v>
      </c>
      <c r="B2781" s="9">
        <v>45409</v>
      </c>
      <c r="C2781" t="s">
        <v>4693</v>
      </c>
      <c r="D2781" t="s">
        <v>4694</v>
      </c>
      <c r="E2781" t="s">
        <v>49</v>
      </c>
      <c r="F2781" t="s">
        <v>2511</v>
      </c>
      <c r="G2781" t="s">
        <v>27</v>
      </c>
      <c r="H2781" t="s">
        <v>32</v>
      </c>
      <c r="I2781" t="s">
        <v>95</v>
      </c>
      <c r="J2781">
        <v>11</v>
      </c>
      <c r="K2781">
        <v>18151</v>
      </c>
      <c r="L2781">
        <v>199661</v>
      </c>
      <c r="M2781">
        <v>0</v>
      </c>
      <c r="N2781" t="s">
        <v>47</v>
      </c>
      <c r="O2781">
        <v>4</v>
      </c>
      <c r="P2781" t="s">
        <v>28</v>
      </c>
      <c r="Q2781">
        <v>34</v>
      </c>
      <c r="R2781">
        <v>588661</v>
      </c>
    </row>
    <row r="2782" spans="1:18" x14ac:dyDescent="0.3">
      <c r="A2782" t="s">
        <v>5761</v>
      </c>
      <c r="B2782" s="9">
        <v>45631</v>
      </c>
      <c r="C2782" t="s">
        <v>4693</v>
      </c>
      <c r="D2782" t="s">
        <v>4694</v>
      </c>
      <c r="E2782" t="s">
        <v>4695</v>
      </c>
      <c r="F2782" t="s">
        <v>842</v>
      </c>
      <c r="G2782" t="s">
        <v>5762</v>
      </c>
      <c r="H2782" t="s">
        <v>32</v>
      </c>
      <c r="I2782" t="s">
        <v>95</v>
      </c>
      <c r="J2782">
        <v>11</v>
      </c>
      <c r="K2782">
        <v>13191</v>
      </c>
      <c r="L2782">
        <v>145101</v>
      </c>
      <c r="M2782">
        <v>0</v>
      </c>
      <c r="N2782" t="s">
        <v>27</v>
      </c>
      <c r="O2782">
        <v>3</v>
      </c>
      <c r="P2782" t="s">
        <v>35</v>
      </c>
      <c r="Q2782">
        <v>11</v>
      </c>
      <c r="R2782">
        <v>588661</v>
      </c>
    </row>
    <row r="2783" spans="1:18" x14ac:dyDescent="0.3">
      <c r="A2783" t="s">
        <v>5763</v>
      </c>
      <c r="B2783" s="9">
        <v>45328</v>
      </c>
      <c r="C2783" t="s">
        <v>4693</v>
      </c>
      <c r="D2783" t="s">
        <v>4694</v>
      </c>
      <c r="E2783" t="s">
        <v>49</v>
      </c>
      <c r="F2783" t="s">
        <v>2223</v>
      </c>
      <c r="G2783" t="s">
        <v>5764</v>
      </c>
      <c r="H2783" t="s">
        <v>40</v>
      </c>
      <c r="I2783" t="s">
        <v>51</v>
      </c>
      <c r="J2783">
        <v>16</v>
      </c>
      <c r="K2783">
        <v>14404</v>
      </c>
      <c r="L2783">
        <v>230464</v>
      </c>
      <c r="M2783">
        <v>0</v>
      </c>
      <c r="N2783" t="s">
        <v>57</v>
      </c>
      <c r="O2783">
        <v>3</v>
      </c>
      <c r="P2783" t="s">
        <v>35</v>
      </c>
      <c r="Q2783">
        <v>5</v>
      </c>
      <c r="R2783">
        <v>441559</v>
      </c>
    </row>
    <row r="2784" spans="1:18" x14ac:dyDescent="0.3">
      <c r="A2784" t="s">
        <v>5765</v>
      </c>
      <c r="B2784" s="9">
        <v>44950</v>
      </c>
      <c r="C2784" t="s">
        <v>4693</v>
      </c>
      <c r="D2784" t="s">
        <v>4694</v>
      </c>
      <c r="E2784" t="s">
        <v>4695</v>
      </c>
      <c r="F2784" t="s">
        <v>1753</v>
      </c>
      <c r="G2784" t="s">
        <v>27</v>
      </c>
      <c r="H2784" t="s">
        <v>65</v>
      </c>
      <c r="I2784" t="s">
        <v>78</v>
      </c>
      <c r="J2784">
        <v>20</v>
      </c>
      <c r="K2784">
        <v>161847</v>
      </c>
      <c r="L2784">
        <v>3236940</v>
      </c>
      <c r="M2784">
        <v>0</v>
      </c>
      <c r="N2784" t="s">
        <v>27</v>
      </c>
      <c r="O2784">
        <v>3</v>
      </c>
      <c r="P2784" t="s">
        <v>28</v>
      </c>
      <c r="Q2784">
        <v>13</v>
      </c>
      <c r="R2784">
        <v>786541</v>
      </c>
    </row>
    <row r="2785" spans="1:18" x14ac:dyDescent="0.3">
      <c r="A2785" t="s">
        <v>5766</v>
      </c>
      <c r="B2785" s="9">
        <v>45566</v>
      </c>
      <c r="C2785" t="s">
        <v>4693</v>
      </c>
      <c r="D2785" t="s">
        <v>4694</v>
      </c>
      <c r="E2785" t="s">
        <v>49</v>
      </c>
      <c r="F2785" t="s">
        <v>1324</v>
      </c>
      <c r="G2785" t="s">
        <v>5767</v>
      </c>
      <c r="H2785" t="s">
        <v>32</v>
      </c>
      <c r="I2785" t="s">
        <v>95</v>
      </c>
      <c r="J2785">
        <v>4</v>
      </c>
      <c r="K2785">
        <v>17433</v>
      </c>
      <c r="L2785">
        <v>69732</v>
      </c>
      <c r="M2785">
        <v>0</v>
      </c>
      <c r="N2785" t="s">
        <v>47</v>
      </c>
      <c r="O2785">
        <v>2</v>
      </c>
      <c r="P2785" t="s">
        <v>35</v>
      </c>
      <c r="Q2785">
        <v>8</v>
      </c>
      <c r="R2785">
        <v>588661</v>
      </c>
    </row>
    <row r="2786" spans="1:18" x14ac:dyDescent="0.3">
      <c r="A2786" t="s">
        <v>5768</v>
      </c>
      <c r="B2786" s="9">
        <v>45138</v>
      </c>
      <c r="C2786" t="s">
        <v>4693</v>
      </c>
      <c r="D2786" t="s">
        <v>4694</v>
      </c>
      <c r="E2786" t="s">
        <v>4706</v>
      </c>
      <c r="F2786" t="s">
        <v>224</v>
      </c>
      <c r="G2786" t="s">
        <v>27</v>
      </c>
      <c r="H2786" t="s">
        <v>24</v>
      </c>
      <c r="I2786" t="s">
        <v>56</v>
      </c>
      <c r="J2786">
        <v>20</v>
      </c>
      <c r="K2786">
        <v>278186</v>
      </c>
      <c r="L2786">
        <v>5563720</v>
      </c>
      <c r="M2786">
        <v>15</v>
      </c>
      <c r="N2786" t="s">
        <v>27</v>
      </c>
      <c r="O2786">
        <v>4</v>
      </c>
      <c r="P2786" t="s">
        <v>28</v>
      </c>
      <c r="Q2786">
        <v>181</v>
      </c>
      <c r="R2786">
        <v>1025913</v>
      </c>
    </row>
    <row r="2787" spans="1:18" x14ac:dyDescent="0.3">
      <c r="A2787" t="s">
        <v>5769</v>
      </c>
      <c r="B2787" s="9">
        <v>45649</v>
      </c>
      <c r="C2787" t="s">
        <v>4693</v>
      </c>
      <c r="D2787" t="s">
        <v>4694</v>
      </c>
      <c r="E2787" t="s">
        <v>49</v>
      </c>
      <c r="F2787" t="s">
        <v>1634</v>
      </c>
      <c r="G2787" t="s">
        <v>5770</v>
      </c>
      <c r="H2787" t="s">
        <v>24</v>
      </c>
      <c r="I2787" t="s">
        <v>92</v>
      </c>
      <c r="J2787">
        <v>19</v>
      </c>
      <c r="K2787">
        <v>177133</v>
      </c>
      <c r="L2787">
        <v>3365527</v>
      </c>
      <c r="M2787">
        <v>0</v>
      </c>
      <c r="N2787" t="s">
        <v>27</v>
      </c>
      <c r="O2787">
        <v>5</v>
      </c>
      <c r="P2787" t="s">
        <v>35</v>
      </c>
      <c r="Q2787">
        <v>158</v>
      </c>
      <c r="R2787">
        <v>1025913</v>
      </c>
    </row>
    <row r="2788" spans="1:18" x14ac:dyDescent="0.3">
      <c r="A2788" t="s">
        <v>5771</v>
      </c>
      <c r="B2788" s="9">
        <v>45651</v>
      </c>
      <c r="C2788" t="s">
        <v>4693</v>
      </c>
      <c r="D2788" t="s">
        <v>4694</v>
      </c>
      <c r="E2788" t="s">
        <v>4706</v>
      </c>
      <c r="F2788" t="s">
        <v>5576</v>
      </c>
      <c r="G2788" t="s">
        <v>5772</v>
      </c>
      <c r="H2788" t="s">
        <v>32</v>
      </c>
      <c r="I2788" t="s">
        <v>117</v>
      </c>
      <c r="J2788">
        <v>2</v>
      </c>
      <c r="K2788">
        <v>5023</v>
      </c>
      <c r="L2788">
        <v>10046</v>
      </c>
      <c r="M2788">
        <v>5</v>
      </c>
      <c r="N2788" t="s">
        <v>27</v>
      </c>
      <c r="O2788">
        <v>4</v>
      </c>
      <c r="P2788" t="s">
        <v>28</v>
      </c>
      <c r="Q2788">
        <v>26</v>
      </c>
      <c r="R2788">
        <v>588661</v>
      </c>
    </row>
    <row r="2789" spans="1:18" x14ac:dyDescent="0.3">
      <c r="A2789" t="s">
        <v>5773</v>
      </c>
      <c r="B2789" s="9">
        <v>45644</v>
      </c>
      <c r="C2789" t="s">
        <v>4693</v>
      </c>
      <c r="D2789" t="s">
        <v>4694</v>
      </c>
      <c r="E2789" t="s">
        <v>49</v>
      </c>
      <c r="F2789" t="s">
        <v>344</v>
      </c>
      <c r="G2789" t="s">
        <v>5774</v>
      </c>
      <c r="H2789" t="s">
        <v>32</v>
      </c>
      <c r="I2789" t="s">
        <v>33</v>
      </c>
      <c r="J2789">
        <v>2</v>
      </c>
      <c r="K2789">
        <v>13853</v>
      </c>
      <c r="L2789">
        <v>27706</v>
      </c>
      <c r="M2789" t="s">
        <v>27</v>
      </c>
      <c r="N2789" t="s">
        <v>47</v>
      </c>
      <c r="O2789">
        <v>4</v>
      </c>
      <c r="P2789" t="s">
        <v>35</v>
      </c>
      <c r="Q2789">
        <v>134</v>
      </c>
      <c r="R2789">
        <v>588661</v>
      </c>
    </row>
    <row r="2790" spans="1:18" x14ac:dyDescent="0.3">
      <c r="A2790" t="s">
        <v>5775</v>
      </c>
      <c r="B2790" s="9">
        <v>45570</v>
      </c>
      <c r="C2790" t="s">
        <v>4693</v>
      </c>
      <c r="D2790" t="s">
        <v>4694</v>
      </c>
      <c r="E2790" t="s">
        <v>4706</v>
      </c>
      <c r="F2790" t="s">
        <v>484</v>
      </c>
      <c r="G2790" t="s">
        <v>5776</v>
      </c>
      <c r="H2790" t="s">
        <v>24</v>
      </c>
      <c r="I2790" t="s">
        <v>92</v>
      </c>
      <c r="J2790">
        <v>10</v>
      </c>
      <c r="K2790">
        <v>34817</v>
      </c>
      <c r="L2790">
        <v>348170</v>
      </c>
      <c r="M2790">
        <v>0</v>
      </c>
      <c r="N2790" t="s">
        <v>47</v>
      </c>
      <c r="O2790">
        <v>1</v>
      </c>
      <c r="P2790" t="s">
        <v>35</v>
      </c>
      <c r="Q2790">
        <v>4</v>
      </c>
      <c r="R2790">
        <v>1025913</v>
      </c>
    </row>
    <row r="2791" spans="1:18" x14ac:dyDescent="0.3">
      <c r="A2791" t="s">
        <v>5777</v>
      </c>
      <c r="B2791" s="9">
        <v>45133</v>
      </c>
      <c r="C2791" t="s">
        <v>4693</v>
      </c>
      <c r="D2791" t="s">
        <v>4694</v>
      </c>
      <c r="E2791" t="s">
        <v>49</v>
      </c>
      <c r="F2791" t="s">
        <v>700</v>
      </c>
      <c r="G2791" t="s">
        <v>5778</v>
      </c>
      <c r="H2791" t="s">
        <v>65</v>
      </c>
      <c r="I2791" t="s">
        <v>66</v>
      </c>
      <c r="J2791">
        <v>20</v>
      </c>
      <c r="K2791">
        <v>93534</v>
      </c>
      <c r="L2791">
        <v>1870680</v>
      </c>
      <c r="M2791">
        <v>0</v>
      </c>
      <c r="N2791" t="s">
        <v>34</v>
      </c>
      <c r="O2791">
        <v>2</v>
      </c>
      <c r="P2791" t="s">
        <v>35</v>
      </c>
      <c r="Q2791">
        <v>8</v>
      </c>
      <c r="R2791">
        <v>786541</v>
      </c>
    </row>
    <row r="2792" spans="1:18" x14ac:dyDescent="0.3">
      <c r="A2792" t="s">
        <v>5779</v>
      </c>
      <c r="B2792" s="9">
        <v>45067</v>
      </c>
      <c r="C2792" t="s">
        <v>4693</v>
      </c>
      <c r="D2792" t="s">
        <v>4694</v>
      </c>
      <c r="E2792" t="s">
        <v>4706</v>
      </c>
      <c r="F2792" t="s">
        <v>1774</v>
      </c>
      <c r="G2792" t="s">
        <v>5780</v>
      </c>
      <c r="H2792" t="s">
        <v>24</v>
      </c>
      <c r="I2792" t="s">
        <v>152</v>
      </c>
      <c r="J2792">
        <v>11</v>
      </c>
      <c r="K2792">
        <v>58496</v>
      </c>
      <c r="L2792">
        <v>643456</v>
      </c>
      <c r="M2792">
        <v>0</v>
      </c>
      <c r="N2792" t="s">
        <v>57</v>
      </c>
      <c r="O2792">
        <v>2</v>
      </c>
      <c r="P2792" t="s">
        <v>28</v>
      </c>
      <c r="Q2792">
        <v>145</v>
      </c>
      <c r="R2792">
        <v>1025913</v>
      </c>
    </row>
    <row r="2793" spans="1:18" x14ac:dyDescent="0.3">
      <c r="A2793" t="s">
        <v>5781</v>
      </c>
      <c r="B2793" s="9">
        <v>45243</v>
      </c>
      <c r="C2793" t="s">
        <v>4693</v>
      </c>
      <c r="D2793" t="s">
        <v>4694</v>
      </c>
      <c r="E2793" t="s">
        <v>49</v>
      </c>
      <c r="F2793" t="s">
        <v>3939</v>
      </c>
      <c r="G2793" t="s">
        <v>27</v>
      </c>
      <c r="H2793" t="s">
        <v>45</v>
      </c>
      <c r="I2793" t="s">
        <v>181</v>
      </c>
      <c r="J2793">
        <v>4</v>
      </c>
      <c r="K2793">
        <v>3796</v>
      </c>
      <c r="L2793">
        <v>15184</v>
      </c>
      <c r="M2793" t="s">
        <v>27</v>
      </c>
      <c r="N2793" t="s">
        <v>57</v>
      </c>
      <c r="O2793">
        <v>4</v>
      </c>
      <c r="P2793" t="s">
        <v>35</v>
      </c>
      <c r="Q2793">
        <v>107</v>
      </c>
      <c r="R2793">
        <v>492084</v>
      </c>
    </row>
    <row r="2794" spans="1:18" x14ac:dyDescent="0.3">
      <c r="A2794" t="s">
        <v>5782</v>
      </c>
      <c r="B2794" s="9">
        <v>45338</v>
      </c>
      <c r="C2794" t="s">
        <v>4693</v>
      </c>
      <c r="D2794" t="s">
        <v>4694</v>
      </c>
      <c r="E2794" t="s">
        <v>4706</v>
      </c>
      <c r="F2794" t="s">
        <v>370</v>
      </c>
      <c r="G2794" t="s">
        <v>5783</v>
      </c>
      <c r="H2794" t="s">
        <v>24</v>
      </c>
      <c r="I2794" t="s">
        <v>25</v>
      </c>
      <c r="J2794">
        <v>12</v>
      </c>
      <c r="K2794">
        <v>208232</v>
      </c>
      <c r="L2794">
        <v>2498784</v>
      </c>
      <c r="M2794" t="s">
        <v>27</v>
      </c>
      <c r="N2794" t="s">
        <v>57</v>
      </c>
      <c r="O2794">
        <v>3</v>
      </c>
      <c r="P2794" t="s">
        <v>28</v>
      </c>
      <c r="Q2794">
        <v>91</v>
      </c>
      <c r="R2794">
        <v>1025913</v>
      </c>
    </row>
    <row r="2795" spans="1:18" x14ac:dyDescent="0.3">
      <c r="A2795" t="s">
        <v>5784</v>
      </c>
      <c r="B2795" s="9">
        <v>44981</v>
      </c>
      <c r="C2795" t="s">
        <v>4693</v>
      </c>
      <c r="D2795" t="s">
        <v>4694</v>
      </c>
      <c r="E2795" t="s">
        <v>4695</v>
      </c>
      <c r="F2795" t="s">
        <v>2500</v>
      </c>
      <c r="G2795" t="s">
        <v>5785</v>
      </c>
      <c r="H2795" t="s">
        <v>32</v>
      </c>
      <c r="I2795" t="s">
        <v>158</v>
      </c>
      <c r="J2795">
        <v>14</v>
      </c>
      <c r="K2795">
        <v>6919</v>
      </c>
      <c r="L2795">
        <v>96866</v>
      </c>
      <c r="M2795">
        <v>20</v>
      </c>
      <c r="N2795" t="s">
        <v>26</v>
      </c>
      <c r="O2795">
        <v>3</v>
      </c>
      <c r="P2795" t="s">
        <v>28</v>
      </c>
      <c r="Q2795">
        <v>186</v>
      </c>
      <c r="R2795">
        <v>588661</v>
      </c>
    </row>
    <row r="2796" spans="1:18" x14ac:dyDescent="0.3">
      <c r="A2796" t="s">
        <v>5786</v>
      </c>
      <c r="B2796" s="9">
        <v>45033</v>
      </c>
      <c r="C2796" t="s">
        <v>4693</v>
      </c>
      <c r="D2796" t="s">
        <v>4694</v>
      </c>
      <c r="E2796" t="s">
        <v>49</v>
      </c>
      <c r="F2796" t="s">
        <v>2270</v>
      </c>
      <c r="G2796" t="s">
        <v>5787</v>
      </c>
      <c r="H2796" t="s">
        <v>45</v>
      </c>
      <c r="I2796" t="s">
        <v>46</v>
      </c>
      <c r="J2796">
        <v>4</v>
      </c>
      <c r="K2796">
        <v>25201</v>
      </c>
      <c r="L2796">
        <v>100804</v>
      </c>
      <c r="M2796" t="s">
        <v>27</v>
      </c>
      <c r="N2796" t="s">
        <v>26</v>
      </c>
      <c r="O2796" t="s">
        <v>27</v>
      </c>
      <c r="P2796" t="s">
        <v>35</v>
      </c>
      <c r="Q2796">
        <v>179</v>
      </c>
      <c r="R2796">
        <v>492084</v>
      </c>
    </row>
    <row r="2797" spans="1:18" x14ac:dyDescent="0.3">
      <c r="A2797" t="s">
        <v>5788</v>
      </c>
      <c r="B2797" s="9">
        <v>45173</v>
      </c>
      <c r="C2797" t="s">
        <v>4693</v>
      </c>
      <c r="D2797" t="s">
        <v>4694</v>
      </c>
      <c r="E2797" t="s">
        <v>4695</v>
      </c>
      <c r="F2797" t="s">
        <v>1892</v>
      </c>
      <c r="G2797" t="s">
        <v>27</v>
      </c>
      <c r="H2797" t="s">
        <v>32</v>
      </c>
      <c r="I2797" t="s">
        <v>158</v>
      </c>
      <c r="J2797">
        <v>9</v>
      </c>
      <c r="K2797">
        <v>7090</v>
      </c>
      <c r="L2797">
        <v>63810</v>
      </c>
      <c r="M2797">
        <v>0</v>
      </c>
      <c r="N2797" t="s">
        <v>57</v>
      </c>
      <c r="O2797">
        <v>1</v>
      </c>
      <c r="P2797" t="s">
        <v>35</v>
      </c>
      <c r="Q2797">
        <v>147</v>
      </c>
      <c r="R2797">
        <v>588661</v>
      </c>
    </row>
    <row r="2798" spans="1:18" x14ac:dyDescent="0.3">
      <c r="A2798" t="s">
        <v>5789</v>
      </c>
      <c r="B2798" s="9">
        <v>44986</v>
      </c>
      <c r="C2798" t="s">
        <v>4693</v>
      </c>
      <c r="D2798" t="s">
        <v>4694</v>
      </c>
      <c r="E2798" t="s">
        <v>4695</v>
      </c>
      <c r="F2798" t="s">
        <v>3354</v>
      </c>
      <c r="G2798" t="s">
        <v>5790</v>
      </c>
      <c r="H2798" t="s">
        <v>65</v>
      </c>
      <c r="I2798" t="s">
        <v>289</v>
      </c>
      <c r="J2798">
        <v>8</v>
      </c>
      <c r="K2798">
        <v>55059</v>
      </c>
      <c r="L2798">
        <v>440472</v>
      </c>
      <c r="M2798">
        <v>10</v>
      </c>
      <c r="N2798" t="s">
        <v>26</v>
      </c>
      <c r="O2798">
        <v>3</v>
      </c>
      <c r="P2798" t="s">
        <v>35</v>
      </c>
      <c r="Q2798">
        <v>70</v>
      </c>
      <c r="R2798">
        <v>786541</v>
      </c>
    </row>
    <row r="2799" spans="1:18" x14ac:dyDescent="0.3">
      <c r="A2799" t="s">
        <v>5791</v>
      </c>
      <c r="B2799" s="9">
        <v>45329</v>
      </c>
      <c r="C2799" t="s">
        <v>4693</v>
      </c>
      <c r="D2799" t="s">
        <v>4694</v>
      </c>
      <c r="E2799" t="s">
        <v>49</v>
      </c>
      <c r="F2799" t="s">
        <v>538</v>
      </c>
      <c r="G2799" t="s">
        <v>5792</v>
      </c>
      <c r="H2799" t="s">
        <v>65</v>
      </c>
      <c r="I2799" t="s">
        <v>66</v>
      </c>
      <c r="J2799">
        <v>15</v>
      </c>
      <c r="K2799">
        <v>118818</v>
      </c>
      <c r="L2799">
        <v>1782270</v>
      </c>
      <c r="M2799" t="s">
        <v>27</v>
      </c>
      <c r="N2799" t="s">
        <v>26</v>
      </c>
      <c r="O2799">
        <v>4</v>
      </c>
      <c r="P2799" t="s">
        <v>27</v>
      </c>
      <c r="Q2799">
        <v>56</v>
      </c>
      <c r="R2799">
        <v>786541</v>
      </c>
    </row>
    <row r="2800" spans="1:18" x14ac:dyDescent="0.3">
      <c r="A2800" t="s">
        <v>5793</v>
      </c>
      <c r="B2800" s="9">
        <v>45019</v>
      </c>
      <c r="C2800" t="s">
        <v>4693</v>
      </c>
      <c r="D2800" t="s">
        <v>4694</v>
      </c>
      <c r="E2800" t="s">
        <v>4695</v>
      </c>
      <c r="F2800" t="s">
        <v>2598</v>
      </c>
      <c r="G2800" t="s">
        <v>5794</v>
      </c>
      <c r="H2800" t="s">
        <v>45</v>
      </c>
      <c r="I2800" t="s">
        <v>211</v>
      </c>
      <c r="J2800">
        <v>19</v>
      </c>
      <c r="K2800">
        <v>12459</v>
      </c>
      <c r="L2800">
        <v>236721</v>
      </c>
      <c r="M2800">
        <v>20</v>
      </c>
      <c r="N2800" t="s">
        <v>57</v>
      </c>
      <c r="O2800">
        <v>5</v>
      </c>
      <c r="P2800" t="s">
        <v>35</v>
      </c>
      <c r="Q2800">
        <v>36</v>
      </c>
      <c r="R2800">
        <v>492084</v>
      </c>
    </row>
    <row r="2801" spans="1:18" x14ac:dyDescent="0.3">
      <c r="A2801" t="s">
        <v>5795</v>
      </c>
      <c r="B2801" s="9">
        <v>45091</v>
      </c>
      <c r="C2801" t="s">
        <v>4693</v>
      </c>
      <c r="D2801" t="s">
        <v>4694</v>
      </c>
      <c r="E2801" t="s">
        <v>4695</v>
      </c>
      <c r="F2801" t="s">
        <v>694</v>
      </c>
      <c r="G2801" t="s">
        <v>5796</v>
      </c>
      <c r="H2801" t="s">
        <v>45</v>
      </c>
      <c r="I2801" t="s">
        <v>98</v>
      </c>
      <c r="J2801">
        <v>19</v>
      </c>
      <c r="K2801">
        <v>5486</v>
      </c>
      <c r="L2801">
        <v>104234</v>
      </c>
      <c r="M2801">
        <v>10</v>
      </c>
      <c r="N2801" t="s">
        <v>26</v>
      </c>
      <c r="O2801">
        <v>3</v>
      </c>
      <c r="P2801" t="s">
        <v>35</v>
      </c>
      <c r="Q2801">
        <v>126</v>
      </c>
      <c r="R2801">
        <v>492084</v>
      </c>
    </row>
    <row r="2802" spans="1:18" x14ac:dyDescent="0.3">
      <c r="A2802" t="s">
        <v>5797</v>
      </c>
      <c r="B2802" s="9">
        <v>44943</v>
      </c>
      <c r="C2802" t="s">
        <v>4693</v>
      </c>
      <c r="D2802" t="s">
        <v>4694</v>
      </c>
      <c r="E2802" t="s">
        <v>49</v>
      </c>
      <c r="F2802" t="s">
        <v>2569</v>
      </c>
      <c r="G2802" t="s">
        <v>5798</v>
      </c>
      <c r="H2802" t="s">
        <v>45</v>
      </c>
      <c r="I2802" t="s">
        <v>82</v>
      </c>
      <c r="J2802">
        <v>2</v>
      </c>
      <c r="K2802">
        <v>34258</v>
      </c>
      <c r="L2802">
        <v>68516</v>
      </c>
      <c r="M2802">
        <v>5</v>
      </c>
      <c r="N2802" t="s">
        <v>47</v>
      </c>
      <c r="O2802">
        <v>2</v>
      </c>
      <c r="P2802" t="s">
        <v>28</v>
      </c>
      <c r="Q2802">
        <v>62</v>
      </c>
      <c r="R2802">
        <v>492084</v>
      </c>
    </row>
    <row r="2803" spans="1:18" x14ac:dyDescent="0.3">
      <c r="A2803" t="s">
        <v>5799</v>
      </c>
      <c r="B2803" s="9">
        <v>45113</v>
      </c>
      <c r="C2803" t="s">
        <v>4693</v>
      </c>
      <c r="D2803" t="s">
        <v>4694</v>
      </c>
      <c r="E2803" t="s">
        <v>4706</v>
      </c>
      <c r="F2803" t="s">
        <v>3499</v>
      </c>
      <c r="G2803" t="s">
        <v>5800</v>
      </c>
      <c r="H2803" t="s">
        <v>24</v>
      </c>
      <c r="I2803" t="s">
        <v>174</v>
      </c>
      <c r="J2803">
        <v>12</v>
      </c>
      <c r="K2803">
        <v>154272</v>
      </c>
      <c r="L2803">
        <v>1851264</v>
      </c>
      <c r="M2803">
        <v>0</v>
      </c>
      <c r="N2803" t="s">
        <v>47</v>
      </c>
      <c r="O2803">
        <v>5</v>
      </c>
      <c r="P2803" t="s">
        <v>28</v>
      </c>
      <c r="Q2803">
        <v>40</v>
      </c>
      <c r="R2803">
        <v>1025913</v>
      </c>
    </row>
    <row r="2804" spans="1:18" x14ac:dyDescent="0.3">
      <c r="A2804" t="s">
        <v>5801</v>
      </c>
      <c r="B2804" s="9">
        <v>45651</v>
      </c>
      <c r="C2804" t="s">
        <v>4693</v>
      </c>
      <c r="D2804" t="s">
        <v>4694</v>
      </c>
      <c r="E2804" t="s">
        <v>49</v>
      </c>
      <c r="F2804" t="s">
        <v>1705</v>
      </c>
      <c r="G2804" t="s">
        <v>5802</v>
      </c>
      <c r="H2804" t="s">
        <v>65</v>
      </c>
      <c r="I2804" t="s">
        <v>66</v>
      </c>
      <c r="J2804">
        <v>19</v>
      </c>
      <c r="K2804">
        <v>135871</v>
      </c>
      <c r="L2804">
        <v>2581549</v>
      </c>
      <c r="M2804" t="s">
        <v>27</v>
      </c>
      <c r="N2804" t="s">
        <v>27</v>
      </c>
      <c r="O2804" t="s">
        <v>27</v>
      </c>
      <c r="P2804" t="s">
        <v>28</v>
      </c>
      <c r="Q2804">
        <v>6</v>
      </c>
      <c r="R2804">
        <v>786541</v>
      </c>
    </row>
    <row r="2805" spans="1:18" x14ac:dyDescent="0.3">
      <c r="A2805" t="s">
        <v>5803</v>
      </c>
      <c r="B2805" s="9">
        <v>45526</v>
      </c>
      <c r="C2805" t="s">
        <v>4693</v>
      </c>
      <c r="D2805" t="s">
        <v>4694</v>
      </c>
      <c r="E2805" t="s">
        <v>4695</v>
      </c>
      <c r="F2805" t="s">
        <v>4221</v>
      </c>
      <c r="G2805" t="s">
        <v>27</v>
      </c>
      <c r="H2805" t="s">
        <v>32</v>
      </c>
      <c r="I2805" t="s">
        <v>117</v>
      </c>
      <c r="J2805">
        <v>19</v>
      </c>
      <c r="K2805">
        <v>1926</v>
      </c>
      <c r="L2805">
        <v>36594</v>
      </c>
      <c r="M2805">
        <v>0</v>
      </c>
      <c r="N2805" t="s">
        <v>34</v>
      </c>
      <c r="O2805">
        <v>1</v>
      </c>
      <c r="P2805" t="s">
        <v>35</v>
      </c>
      <c r="Q2805">
        <v>108</v>
      </c>
      <c r="R2805">
        <v>588661</v>
      </c>
    </row>
    <row r="2806" spans="1:18" x14ac:dyDescent="0.3">
      <c r="A2806" t="s">
        <v>5804</v>
      </c>
      <c r="B2806" s="9">
        <v>45492</v>
      </c>
      <c r="C2806" t="s">
        <v>4693</v>
      </c>
      <c r="D2806" t="s">
        <v>4694</v>
      </c>
      <c r="E2806" t="s">
        <v>4695</v>
      </c>
      <c r="F2806" t="s">
        <v>1336</v>
      </c>
      <c r="G2806" t="s">
        <v>27</v>
      </c>
      <c r="H2806" t="s">
        <v>45</v>
      </c>
      <c r="I2806" t="s">
        <v>82</v>
      </c>
      <c r="J2806">
        <v>2</v>
      </c>
      <c r="K2806">
        <v>42459</v>
      </c>
      <c r="L2806">
        <v>84918</v>
      </c>
      <c r="M2806">
        <v>10</v>
      </c>
      <c r="N2806" t="s">
        <v>26</v>
      </c>
      <c r="O2806">
        <v>0</v>
      </c>
      <c r="P2806" t="s">
        <v>35</v>
      </c>
      <c r="Q2806">
        <v>85</v>
      </c>
      <c r="R2806">
        <v>492084</v>
      </c>
    </row>
    <row r="2807" spans="1:18" x14ac:dyDescent="0.3">
      <c r="A2807" t="s">
        <v>5805</v>
      </c>
      <c r="B2807" s="9">
        <v>45287</v>
      </c>
      <c r="C2807" t="s">
        <v>4693</v>
      </c>
      <c r="D2807" t="s">
        <v>4694</v>
      </c>
      <c r="E2807" t="s">
        <v>49</v>
      </c>
      <c r="F2807" t="s">
        <v>1229</v>
      </c>
      <c r="G2807" t="s">
        <v>5806</v>
      </c>
      <c r="H2807" t="s">
        <v>24</v>
      </c>
      <c r="I2807" t="s">
        <v>174</v>
      </c>
      <c r="J2807">
        <v>2</v>
      </c>
      <c r="K2807">
        <v>132700</v>
      </c>
      <c r="L2807">
        <v>265400</v>
      </c>
      <c r="M2807" t="s">
        <v>27</v>
      </c>
      <c r="N2807" t="s">
        <v>34</v>
      </c>
      <c r="O2807" t="s">
        <v>27</v>
      </c>
      <c r="P2807" t="s">
        <v>35</v>
      </c>
      <c r="Q2807">
        <v>125</v>
      </c>
      <c r="R2807">
        <v>1025913</v>
      </c>
    </row>
    <row r="2808" spans="1:18" x14ac:dyDescent="0.3">
      <c r="A2808" t="s">
        <v>5807</v>
      </c>
      <c r="B2808" s="9">
        <v>45261</v>
      </c>
      <c r="C2808" t="s">
        <v>4693</v>
      </c>
      <c r="D2808" t="s">
        <v>4694</v>
      </c>
      <c r="E2808" t="s">
        <v>49</v>
      </c>
      <c r="F2808" t="s">
        <v>1176</v>
      </c>
      <c r="G2808" t="s">
        <v>27</v>
      </c>
      <c r="H2808" t="s">
        <v>24</v>
      </c>
      <c r="I2808" t="s">
        <v>61</v>
      </c>
      <c r="J2808">
        <v>2</v>
      </c>
      <c r="K2808">
        <v>78397</v>
      </c>
      <c r="L2808">
        <v>156794</v>
      </c>
      <c r="M2808" t="s">
        <v>27</v>
      </c>
      <c r="N2808" t="s">
        <v>34</v>
      </c>
      <c r="O2808" t="s">
        <v>27</v>
      </c>
      <c r="P2808" t="s">
        <v>35</v>
      </c>
      <c r="Q2808">
        <v>61</v>
      </c>
      <c r="R2808">
        <v>1025913</v>
      </c>
    </row>
    <row r="2809" spans="1:18" x14ac:dyDescent="0.3">
      <c r="A2809" t="s">
        <v>5808</v>
      </c>
      <c r="B2809" s="9">
        <v>45512</v>
      </c>
      <c r="C2809" t="s">
        <v>4693</v>
      </c>
      <c r="D2809" t="s">
        <v>4694</v>
      </c>
      <c r="E2809" t="s">
        <v>49</v>
      </c>
      <c r="F2809" t="s">
        <v>2158</v>
      </c>
      <c r="G2809" t="s">
        <v>5809</v>
      </c>
      <c r="H2809" t="s">
        <v>65</v>
      </c>
      <c r="I2809" t="s">
        <v>397</v>
      </c>
      <c r="J2809">
        <v>15</v>
      </c>
      <c r="K2809">
        <v>138601</v>
      </c>
      <c r="L2809">
        <v>2079015</v>
      </c>
      <c r="M2809">
        <v>0</v>
      </c>
      <c r="N2809" t="s">
        <v>57</v>
      </c>
      <c r="O2809">
        <v>4</v>
      </c>
      <c r="P2809" t="s">
        <v>28</v>
      </c>
      <c r="Q2809">
        <v>146</v>
      </c>
      <c r="R2809">
        <v>786541</v>
      </c>
    </row>
    <row r="2810" spans="1:18" x14ac:dyDescent="0.3">
      <c r="A2810" t="s">
        <v>5810</v>
      </c>
      <c r="B2810" s="9">
        <v>45478</v>
      </c>
      <c r="C2810" t="s">
        <v>4693</v>
      </c>
      <c r="D2810" t="s">
        <v>4694</v>
      </c>
      <c r="E2810" t="s">
        <v>4706</v>
      </c>
      <c r="F2810" t="s">
        <v>154</v>
      </c>
      <c r="G2810" t="s">
        <v>5811</v>
      </c>
      <c r="H2810" t="s">
        <v>24</v>
      </c>
      <c r="I2810" t="s">
        <v>25</v>
      </c>
      <c r="J2810">
        <v>19</v>
      </c>
      <c r="K2810">
        <v>306404</v>
      </c>
      <c r="L2810">
        <v>5821676</v>
      </c>
      <c r="M2810">
        <v>15</v>
      </c>
      <c r="N2810" t="s">
        <v>47</v>
      </c>
      <c r="O2810">
        <v>4</v>
      </c>
      <c r="P2810" t="s">
        <v>28</v>
      </c>
      <c r="Q2810">
        <v>108</v>
      </c>
      <c r="R2810">
        <v>1025913</v>
      </c>
    </row>
    <row r="2811" spans="1:18" x14ac:dyDescent="0.3">
      <c r="A2811" t="s">
        <v>5812</v>
      </c>
      <c r="B2811" s="9">
        <v>45204</v>
      </c>
      <c r="C2811" t="s">
        <v>4693</v>
      </c>
      <c r="D2811" t="s">
        <v>4694</v>
      </c>
      <c r="E2811" t="s">
        <v>4695</v>
      </c>
      <c r="F2811" t="s">
        <v>259</v>
      </c>
      <c r="G2811" t="s">
        <v>5813</v>
      </c>
      <c r="H2811" t="s">
        <v>45</v>
      </c>
      <c r="I2811" t="s">
        <v>130</v>
      </c>
      <c r="J2811">
        <v>3</v>
      </c>
      <c r="K2811">
        <v>10733</v>
      </c>
      <c r="L2811">
        <v>32199</v>
      </c>
      <c r="M2811">
        <v>20</v>
      </c>
      <c r="N2811" t="s">
        <v>47</v>
      </c>
      <c r="O2811">
        <v>5</v>
      </c>
      <c r="P2811" t="s">
        <v>35</v>
      </c>
      <c r="Q2811">
        <v>54</v>
      </c>
      <c r="R2811">
        <v>492084</v>
      </c>
    </row>
    <row r="2812" spans="1:18" x14ac:dyDescent="0.3">
      <c r="A2812" t="s">
        <v>5814</v>
      </c>
      <c r="B2812" s="9">
        <v>45292</v>
      </c>
      <c r="C2812" t="s">
        <v>4693</v>
      </c>
      <c r="D2812" t="s">
        <v>4694</v>
      </c>
      <c r="E2812" t="s">
        <v>49</v>
      </c>
      <c r="F2812" t="s">
        <v>2058</v>
      </c>
      <c r="G2812" t="s">
        <v>27</v>
      </c>
      <c r="H2812" t="s">
        <v>32</v>
      </c>
      <c r="I2812" t="s">
        <v>237</v>
      </c>
      <c r="J2812">
        <v>11</v>
      </c>
      <c r="K2812">
        <v>11518</v>
      </c>
      <c r="L2812">
        <v>126698</v>
      </c>
      <c r="M2812">
        <v>0</v>
      </c>
      <c r="N2812" t="s">
        <v>34</v>
      </c>
      <c r="O2812">
        <v>2</v>
      </c>
      <c r="P2812" t="s">
        <v>35</v>
      </c>
      <c r="Q2812">
        <v>162</v>
      </c>
      <c r="R2812">
        <v>588661</v>
      </c>
    </row>
    <row r="2813" spans="1:18" x14ac:dyDescent="0.3">
      <c r="A2813" t="s">
        <v>5815</v>
      </c>
      <c r="B2813" s="9">
        <v>45447</v>
      </c>
      <c r="C2813" t="s">
        <v>4693</v>
      </c>
      <c r="D2813" t="s">
        <v>4694</v>
      </c>
      <c r="E2813" t="s">
        <v>49</v>
      </c>
      <c r="F2813" t="s">
        <v>2796</v>
      </c>
      <c r="G2813" t="s">
        <v>27</v>
      </c>
      <c r="H2813" t="s">
        <v>65</v>
      </c>
      <c r="I2813" t="s">
        <v>78</v>
      </c>
      <c r="J2813">
        <v>7</v>
      </c>
      <c r="K2813">
        <v>72978</v>
      </c>
      <c r="L2813">
        <v>510846</v>
      </c>
      <c r="M2813">
        <v>20</v>
      </c>
      <c r="N2813" t="s">
        <v>34</v>
      </c>
      <c r="O2813">
        <v>4</v>
      </c>
      <c r="P2813" t="s">
        <v>35</v>
      </c>
      <c r="Q2813">
        <v>55</v>
      </c>
      <c r="R2813">
        <v>786541</v>
      </c>
    </row>
    <row r="2814" spans="1:18" x14ac:dyDescent="0.3">
      <c r="A2814" t="s">
        <v>5816</v>
      </c>
      <c r="B2814" s="9">
        <v>45168</v>
      </c>
      <c r="C2814" t="s">
        <v>4693</v>
      </c>
      <c r="D2814" t="s">
        <v>4694</v>
      </c>
      <c r="E2814" t="s">
        <v>4695</v>
      </c>
      <c r="F2814" t="s">
        <v>2140</v>
      </c>
      <c r="G2814" t="s">
        <v>5817</v>
      </c>
      <c r="H2814" t="s">
        <v>24</v>
      </c>
      <c r="I2814" t="s">
        <v>152</v>
      </c>
      <c r="J2814">
        <v>15</v>
      </c>
      <c r="K2814">
        <v>140436</v>
      </c>
      <c r="L2814">
        <v>2106540</v>
      </c>
      <c r="M2814">
        <v>0</v>
      </c>
      <c r="N2814" t="s">
        <v>34</v>
      </c>
      <c r="O2814">
        <v>2</v>
      </c>
      <c r="P2814" t="s">
        <v>35</v>
      </c>
      <c r="Q2814">
        <v>191</v>
      </c>
      <c r="R2814">
        <v>1025913</v>
      </c>
    </row>
    <row r="2815" spans="1:18" x14ac:dyDescent="0.3">
      <c r="A2815" t="s">
        <v>5818</v>
      </c>
      <c r="B2815" s="9">
        <v>45603</v>
      </c>
      <c r="C2815" t="s">
        <v>4693</v>
      </c>
      <c r="D2815" t="s">
        <v>4694</v>
      </c>
      <c r="E2815" t="s">
        <v>49</v>
      </c>
      <c r="F2815" t="s">
        <v>335</v>
      </c>
      <c r="G2815" t="s">
        <v>5819</v>
      </c>
      <c r="H2815" t="s">
        <v>32</v>
      </c>
      <c r="I2815" t="s">
        <v>158</v>
      </c>
      <c r="J2815">
        <v>8</v>
      </c>
      <c r="K2815">
        <v>2755</v>
      </c>
      <c r="L2815">
        <v>22040</v>
      </c>
      <c r="M2815">
        <v>0</v>
      </c>
      <c r="N2815" t="s">
        <v>26</v>
      </c>
      <c r="O2815">
        <v>4</v>
      </c>
      <c r="P2815" t="s">
        <v>28</v>
      </c>
      <c r="Q2815">
        <v>124</v>
      </c>
      <c r="R2815">
        <v>588661</v>
      </c>
    </row>
    <row r="2816" spans="1:18" x14ac:dyDescent="0.3">
      <c r="A2816" t="s">
        <v>5820</v>
      </c>
      <c r="B2816" s="9">
        <v>45385</v>
      </c>
      <c r="C2816" t="s">
        <v>4693</v>
      </c>
      <c r="D2816" t="s">
        <v>4694</v>
      </c>
      <c r="E2816" t="s">
        <v>4695</v>
      </c>
      <c r="F2816" t="s">
        <v>1031</v>
      </c>
      <c r="G2816" t="s">
        <v>5821</v>
      </c>
      <c r="H2816" t="s">
        <v>45</v>
      </c>
      <c r="I2816" t="s">
        <v>130</v>
      </c>
      <c r="J2816">
        <v>5</v>
      </c>
      <c r="K2816">
        <v>44198</v>
      </c>
      <c r="L2816">
        <v>220990</v>
      </c>
      <c r="M2816" t="s">
        <v>27</v>
      </c>
      <c r="N2816" t="s">
        <v>26</v>
      </c>
      <c r="O2816">
        <v>3</v>
      </c>
      <c r="P2816" t="s">
        <v>35</v>
      </c>
      <c r="Q2816">
        <v>182</v>
      </c>
      <c r="R2816">
        <v>492084</v>
      </c>
    </row>
    <row r="2817" spans="1:18" x14ac:dyDescent="0.3">
      <c r="A2817" t="s">
        <v>5822</v>
      </c>
      <c r="B2817" s="9">
        <v>45103</v>
      </c>
      <c r="C2817" t="s">
        <v>4693</v>
      </c>
      <c r="D2817" t="s">
        <v>4694</v>
      </c>
      <c r="E2817" t="s">
        <v>49</v>
      </c>
      <c r="F2817" t="s">
        <v>1191</v>
      </c>
      <c r="G2817" t="s">
        <v>5823</v>
      </c>
      <c r="H2817" t="s">
        <v>45</v>
      </c>
      <c r="I2817" t="s">
        <v>98</v>
      </c>
      <c r="J2817">
        <v>18</v>
      </c>
      <c r="K2817">
        <v>30405</v>
      </c>
      <c r="L2817">
        <v>547290</v>
      </c>
      <c r="M2817" t="s">
        <v>27</v>
      </c>
      <c r="N2817" t="s">
        <v>47</v>
      </c>
      <c r="O2817">
        <v>2</v>
      </c>
      <c r="P2817" t="s">
        <v>28</v>
      </c>
      <c r="Q2817">
        <v>190</v>
      </c>
      <c r="R2817">
        <v>492084</v>
      </c>
    </row>
    <row r="2818" spans="1:18" x14ac:dyDescent="0.3">
      <c r="A2818" t="s">
        <v>5824</v>
      </c>
      <c r="B2818" s="9">
        <v>45321</v>
      </c>
      <c r="C2818" t="s">
        <v>4693</v>
      </c>
      <c r="D2818" t="s">
        <v>4694</v>
      </c>
      <c r="E2818" t="s">
        <v>4695</v>
      </c>
      <c r="F2818" t="s">
        <v>2866</v>
      </c>
      <c r="G2818" t="s">
        <v>5825</v>
      </c>
      <c r="H2818" t="s">
        <v>32</v>
      </c>
      <c r="I2818" t="s">
        <v>237</v>
      </c>
      <c r="J2818">
        <v>7</v>
      </c>
      <c r="K2818">
        <v>19277</v>
      </c>
      <c r="L2818">
        <v>134939</v>
      </c>
      <c r="M2818">
        <v>15</v>
      </c>
      <c r="N2818" t="s">
        <v>26</v>
      </c>
      <c r="O2818">
        <v>3</v>
      </c>
      <c r="P2818" t="s">
        <v>35</v>
      </c>
      <c r="Q2818">
        <v>99</v>
      </c>
      <c r="R2818">
        <v>588661</v>
      </c>
    </row>
    <row r="2819" spans="1:18" x14ac:dyDescent="0.3">
      <c r="A2819" t="s">
        <v>5826</v>
      </c>
      <c r="B2819" s="9">
        <v>45008</v>
      </c>
      <c r="C2819" t="s">
        <v>4693</v>
      </c>
      <c r="D2819" t="s">
        <v>4694</v>
      </c>
      <c r="E2819" t="s">
        <v>49</v>
      </c>
      <c r="F2819" t="s">
        <v>1296</v>
      </c>
      <c r="G2819" t="s">
        <v>5827</v>
      </c>
      <c r="H2819" t="s">
        <v>32</v>
      </c>
      <c r="I2819" t="s">
        <v>113</v>
      </c>
      <c r="J2819">
        <v>16</v>
      </c>
      <c r="K2819">
        <v>15380</v>
      </c>
      <c r="L2819">
        <v>246080</v>
      </c>
      <c r="M2819" t="s">
        <v>27</v>
      </c>
      <c r="N2819" t="s">
        <v>34</v>
      </c>
      <c r="O2819">
        <v>5</v>
      </c>
      <c r="P2819" t="s">
        <v>28</v>
      </c>
      <c r="Q2819">
        <v>187</v>
      </c>
      <c r="R2819">
        <v>588661</v>
      </c>
    </row>
    <row r="2820" spans="1:18" x14ac:dyDescent="0.3">
      <c r="A2820" t="s">
        <v>5828</v>
      </c>
      <c r="B2820" s="9">
        <v>45439</v>
      </c>
      <c r="C2820" t="s">
        <v>4693</v>
      </c>
      <c r="D2820" t="s">
        <v>4694</v>
      </c>
      <c r="E2820" t="s">
        <v>49</v>
      </c>
      <c r="F2820" t="s">
        <v>2270</v>
      </c>
      <c r="G2820" t="s">
        <v>5829</v>
      </c>
      <c r="H2820" t="s">
        <v>32</v>
      </c>
      <c r="I2820" t="s">
        <v>117</v>
      </c>
      <c r="J2820">
        <v>12</v>
      </c>
      <c r="K2820">
        <v>5603</v>
      </c>
      <c r="L2820">
        <v>67236</v>
      </c>
      <c r="M2820">
        <v>15</v>
      </c>
      <c r="N2820" t="s">
        <v>27</v>
      </c>
      <c r="O2820" t="s">
        <v>27</v>
      </c>
      <c r="P2820" t="s">
        <v>35</v>
      </c>
      <c r="Q2820">
        <v>140</v>
      </c>
      <c r="R2820">
        <v>588661</v>
      </c>
    </row>
    <row r="2821" spans="1:18" x14ac:dyDescent="0.3">
      <c r="A2821" t="s">
        <v>5830</v>
      </c>
      <c r="B2821" s="9">
        <v>45526</v>
      </c>
      <c r="C2821" t="s">
        <v>4693</v>
      </c>
      <c r="D2821" t="s">
        <v>4694</v>
      </c>
      <c r="E2821" t="s">
        <v>4695</v>
      </c>
      <c r="F2821" t="s">
        <v>1458</v>
      </c>
      <c r="G2821" t="s">
        <v>5831</v>
      </c>
      <c r="H2821" t="s">
        <v>45</v>
      </c>
      <c r="I2821" t="s">
        <v>98</v>
      </c>
      <c r="J2821">
        <v>20</v>
      </c>
      <c r="K2821">
        <v>28010</v>
      </c>
      <c r="L2821">
        <v>560200</v>
      </c>
      <c r="M2821">
        <v>20</v>
      </c>
      <c r="N2821" t="s">
        <v>47</v>
      </c>
      <c r="O2821">
        <v>5</v>
      </c>
      <c r="P2821" t="s">
        <v>35</v>
      </c>
      <c r="Q2821">
        <v>69</v>
      </c>
      <c r="R2821">
        <v>492084</v>
      </c>
    </row>
    <row r="2822" spans="1:18" x14ac:dyDescent="0.3">
      <c r="A2822" t="s">
        <v>5832</v>
      </c>
      <c r="B2822" s="9">
        <v>44948</v>
      </c>
      <c r="C2822" t="s">
        <v>4693</v>
      </c>
      <c r="D2822" t="s">
        <v>4694</v>
      </c>
      <c r="E2822" t="s">
        <v>4706</v>
      </c>
      <c r="F2822" t="s">
        <v>1113</v>
      </c>
      <c r="G2822" t="s">
        <v>5833</v>
      </c>
      <c r="H2822" t="s">
        <v>45</v>
      </c>
      <c r="I2822" t="s">
        <v>181</v>
      </c>
      <c r="J2822">
        <v>17</v>
      </c>
      <c r="K2822">
        <v>18485</v>
      </c>
      <c r="L2822">
        <v>314245</v>
      </c>
      <c r="M2822" t="s">
        <v>27</v>
      </c>
      <c r="N2822" t="s">
        <v>26</v>
      </c>
      <c r="O2822">
        <v>1</v>
      </c>
      <c r="P2822" t="s">
        <v>35</v>
      </c>
      <c r="Q2822">
        <v>154</v>
      </c>
      <c r="R2822">
        <v>492084</v>
      </c>
    </row>
    <row r="2823" spans="1:18" x14ac:dyDescent="0.3">
      <c r="A2823" t="s">
        <v>5834</v>
      </c>
      <c r="B2823" s="9">
        <v>45046</v>
      </c>
      <c r="C2823" t="s">
        <v>4693</v>
      </c>
      <c r="D2823" t="s">
        <v>4694</v>
      </c>
      <c r="E2823" t="s">
        <v>4695</v>
      </c>
      <c r="F2823" t="s">
        <v>626</v>
      </c>
      <c r="G2823" t="s">
        <v>5835</v>
      </c>
      <c r="H2823" t="s">
        <v>65</v>
      </c>
      <c r="I2823" t="s">
        <v>478</v>
      </c>
      <c r="J2823">
        <v>16</v>
      </c>
      <c r="K2823">
        <v>68304</v>
      </c>
      <c r="L2823">
        <v>1092864</v>
      </c>
      <c r="M2823" t="s">
        <v>27</v>
      </c>
      <c r="N2823" t="s">
        <v>47</v>
      </c>
      <c r="O2823">
        <v>1</v>
      </c>
      <c r="P2823" t="s">
        <v>35</v>
      </c>
      <c r="Q2823">
        <v>158</v>
      </c>
      <c r="R2823">
        <v>786541</v>
      </c>
    </row>
    <row r="2824" spans="1:18" x14ac:dyDescent="0.3">
      <c r="A2824" t="s">
        <v>5836</v>
      </c>
      <c r="B2824" s="9">
        <v>45593</v>
      </c>
      <c r="C2824" t="s">
        <v>4693</v>
      </c>
      <c r="D2824" t="s">
        <v>4694</v>
      </c>
      <c r="E2824" t="s">
        <v>49</v>
      </c>
      <c r="F2824" t="s">
        <v>2007</v>
      </c>
      <c r="G2824" t="s">
        <v>27</v>
      </c>
      <c r="H2824" t="s">
        <v>65</v>
      </c>
      <c r="I2824" t="s">
        <v>102</v>
      </c>
      <c r="J2824">
        <v>9</v>
      </c>
      <c r="K2824">
        <v>23913</v>
      </c>
      <c r="L2824">
        <v>215217</v>
      </c>
      <c r="M2824">
        <v>0</v>
      </c>
      <c r="N2824" t="s">
        <v>57</v>
      </c>
      <c r="O2824">
        <v>5</v>
      </c>
      <c r="P2824" t="s">
        <v>35</v>
      </c>
      <c r="Q2824">
        <v>162</v>
      </c>
      <c r="R2824">
        <v>786541</v>
      </c>
    </row>
    <row r="2825" spans="1:18" x14ac:dyDescent="0.3">
      <c r="A2825" t="s">
        <v>5837</v>
      </c>
      <c r="B2825" s="9">
        <v>45296</v>
      </c>
      <c r="C2825" t="s">
        <v>4693</v>
      </c>
      <c r="D2825" t="s">
        <v>4694</v>
      </c>
      <c r="E2825" t="s">
        <v>49</v>
      </c>
      <c r="F2825" t="s">
        <v>2598</v>
      </c>
      <c r="G2825" t="s">
        <v>5838</v>
      </c>
      <c r="H2825" t="s">
        <v>45</v>
      </c>
      <c r="I2825" t="s">
        <v>74</v>
      </c>
      <c r="J2825">
        <v>7</v>
      </c>
      <c r="K2825">
        <v>15519</v>
      </c>
      <c r="L2825">
        <v>108633</v>
      </c>
      <c r="M2825">
        <v>0</v>
      </c>
      <c r="N2825" t="s">
        <v>27</v>
      </c>
      <c r="O2825">
        <v>2</v>
      </c>
      <c r="P2825" t="s">
        <v>35</v>
      </c>
      <c r="Q2825">
        <v>121</v>
      </c>
      <c r="R2825">
        <v>492084</v>
      </c>
    </row>
    <row r="2826" spans="1:18" x14ac:dyDescent="0.3">
      <c r="A2826" t="s">
        <v>5839</v>
      </c>
      <c r="B2826" s="9">
        <v>45107</v>
      </c>
      <c r="C2826" t="s">
        <v>4693</v>
      </c>
      <c r="D2826" t="s">
        <v>4694</v>
      </c>
      <c r="E2826" t="s">
        <v>4695</v>
      </c>
      <c r="F2826" t="s">
        <v>2169</v>
      </c>
      <c r="G2826" t="s">
        <v>5840</v>
      </c>
      <c r="H2826" t="s">
        <v>32</v>
      </c>
      <c r="I2826" t="s">
        <v>95</v>
      </c>
      <c r="J2826">
        <v>10</v>
      </c>
      <c r="K2826">
        <v>7233</v>
      </c>
      <c r="L2826">
        <v>72330</v>
      </c>
      <c r="M2826">
        <v>15</v>
      </c>
      <c r="N2826" t="s">
        <v>34</v>
      </c>
      <c r="O2826">
        <v>3</v>
      </c>
      <c r="P2826" t="s">
        <v>28</v>
      </c>
      <c r="Q2826">
        <v>84</v>
      </c>
      <c r="R2826">
        <v>588661</v>
      </c>
    </row>
    <row r="2827" spans="1:18" x14ac:dyDescent="0.3">
      <c r="A2827" t="s">
        <v>5841</v>
      </c>
      <c r="B2827" s="9">
        <v>45370</v>
      </c>
      <c r="C2827" t="s">
        <v>4693</v>
      </c>
      <c r="D2827" t="s">
        <v>4694</v>
      </c>
      <c r="E2827" t="s">
        <v>4706</v>
      </c>
      <c r="F2827" t="s">
        <v>1642</v>
      </c>
      <c r="G2827" t="s">
        <v>5842</v>
      </c>
      <c r="H2827" t="s">
        <v>24</v>
      </c>
      <c r="I2827" t="s">
        <v>161</v>
      </c>
      <c r="J2827">
        <v>10</v>
      </c>
      <c r="K2827">
        <v>93806</v>
      </c>
      <c r="L2827">
        <v>938060</v>
      </c>
      <c r="M2827">
        <v>15</v>
      </c>
      <c r="N2827" t="s">
        <v>26</v>
      </c>
      <c r="O2827">
        <v>5</v>
      </c>
      <c r="P2827" t="s">
        <v>35</v>
      </c>
      <c r="Q2827">
        <v>14</v>
      </c>
      <c r="R2827">
        <v>1025913</v>
      </c>
    </row>
    <row r="2828" spans="1:18" x14ac:dyDescent="0.3">
      <c r="A2828" t="s">
        <v>5843</v>
      </c>
      <c r="B2828" s="9">
        <v>45233</v>
      </c>
      <c r="C2828" t="s">
        <v>4693</v>
      </c>
      <c r="D2828" t="s">
        <v>4694</v>
      </c>
      <c r="E2828" t="s">
        <v>49</v>
      </c>
      <c r="F2828" t="s">
        <v>662</v>
      </c>
      <c r="G2828" t="s">
        <v>5844</v>
      </c>
      <c r="H2828" t="s">
        <v>24</v>
      </c>
      <c r="I2828" t="s">
        <v>174</v>
      </c>
      <c r="J2828">
        <v>16</v>
      </c>
      <c r="K2828">
        <v>189615</v>
      </c>
      <c r="L2828">
        <v>3033840</v>
      </c>
      <c r="M2828">
        <v>0</v>
      </c>
      <c r="N2828" t="s">
        <v>57</v>
      </c>
      <c r="O2828">
        <v>2</v>
      </c>
      <c r="P2828" t="s">
        <v>35</v>
      </c>
      <c r="Q2828">
        <v>179</v>
      </c>
      <c r="R2828">
        <v>1025913</v>
      </c>
    </row>
    <row r="2829" spans="1:18" x14ac:dyDescent="0.3">
      <c r="A2829" t="s">
        <v>5845</v>
      </c>
      <c r="B2829" s="9">
        <v>45393</v>
      </c>
      <c r="C2829" t="s">
        <v>4693</v>
      </c>
      <c r="D2829" t="s">
        <v>4694</v>
      </c>
      <c r="E2829" t="s">
        <v>49</v>
      </c>
      <c r="F2829" t="s">
        <v>556</v>
      </c>
      <c r="G2829" t="s">
        <v>5846</v>
      </c>
      <c r="H2829" t="s">
        <v>24</v>
      </c>
      <c r="I2829" t="s">
        <v>61</v>
      </c>
      <c r="J2829">
        <v>6</v>
      </c>
      <c r="K2829">
        <v>268191</v>
      </c>
      <c r="L2829">
        <v>1609146</v>
      </c>
      <c r="M2829">
        <v>0</v>
      </c>
      <c r="N2829" t="s">
        <v>26</v>
      </c>
      <c r="O2829" t="s">
        <v>27</v>
      </c>
      <c r="P2829" t="s">
        <v>28</v>
      </c>
      <c r="Q2829">
        <v>3</v>
      </c>
      <c r="R2829">
        <v>1025913</v>
      </c>
    </row>
    <row r="2830" spans="1:18" x14ac:dyDescent="0.3">
      <c r="A2830" t="s">
        <v>5847</v>
      </c>
      <c r="B2830" s="9">
        <v>45531</v>
      </c>
      <c r="C2830" t="s">
        <v>4693</v>
      </c>
      <c r="D2830" t="s">
        <v>4694</v>
      </c>
      <c r="E2830" t="s">
        <v>4695</v>
      </c>
      <c r="F2830" t="s">
        <v>487</v>
      </c>
      <c r="G2830" t="s">
        <v>5848</v>
      </c>
      <c r="H2830" t="s">
        <v>32</v>
      </c>
      <c r="I2830" t="s">
        <v>237</v>
      </c>
      <c r="J2830">
        <v>1</v>
      </c>
      <c r="K2830">
        <v>15185</v>
      </c>
      <c r="L2830">
        <v>15185</v>
      </c>
      <c r="M2830">
        <v>20</v>
      </c>
      <c r="N2830" t="s">
        <v>57</v>
      </c>
      <c r="O2830">
        <v>5</v>
      </c>
      <c r="P2830" t="s">
        <v>35</v>
      </c>
      <c r="Q2830">
        <v>12</v>
      </c>
      <c r="R2830">
        <v>588661</v>
      </c>
    </row>
    <row r="2831" spans="1:18" x14ac:dyDescent="0.3">
      <c r="A2831" t="s">
        <v>5849</v>
      </c>
      <c r="B2831" s="9">
        <v>45255</v>
      </c>
      <c r="C2831" t="s">
        <v>4693</v>
      </c>
      <c r="D2831" t="s">
        <v>4694</v>
      </c>
      <c r="E2831" t="s">
        <v>4706</v>
      </c>
      <c r="F2831" t="s">
        <v>860</v>
      </c>
      <c r="G2831" t="s">
        <v>5850</v>
      </c>
      <c r="H2831" t="s">
        <v>32</v>
      </c>
      <c r="I2831" t="s">
        <v>113</v>
      </c>
      <c r="J2831">
        <v>14</v>
      </c>
      <c r="K2831">
        <v>24857</v>
      </c>
      <c r="L2831">
        <v>347998</v>
      </c>
      <c r="M2831">
        <v>10</v>
      </c>
      <c r="N2831" t="s">
        <v>47</v>
      </c>
      <c r="O2831" t="s">
        <v>27</v>
      </c>
      <c r="P2831" t="s">
        <v>35</v>
      </c>
      <c r="Q2831">
        <v>118</v>
      </c>
      <c r="R2831">
        <v>588661</v>
      </c>
    </row>
    <row r="2832" spans="1:18" x14ac:dyDescent="0.3">
      <c r="A2832" t="s">
        <v>5851</v>
      </c>
      <c r="B2832" s="9">
        <v>45309</v>
      </c>
      <c r="C2832" t="s">
        <v>4693</v>
      </c>
      <c r="D2832" t="s">
        <v>4694</v>
      </c>
      <c r="E2832" t="s">
        <v>4695</v>
      </c>
      <c r="F2832" t="s">
        <v>592</v>
      </c>
      <c r="G2832" t="s">
        <v>5852</v>
      </c>
      <c r="H2832" t="s">
        <v>24</v>
      </c>
      <c r="I2832" t="s">
        <v>152</v>
      </c>
      <c r="J2832">
        <v>10</v>
      </c>
      <c r="K2832">
        <v>234626</v>
      </c>
      <c r="L2832">
        <v>2346260</v>
      </c>
      <c r="M2832">
        <v>5</v>
      </c>
      <c r="N2832" t="s">
        <v>34</v>
      </c>
      <c r="O2832">
        <v>4</v>
      </c>
      <c r="P2832" t="s">
        <v>35</v>
      </c>
      <c r="Q2832">
        <v>22</v>
      </c>
      <c r="R2832">
        <v>1025913</v>
      </c>
    </row>
    <row r="2833" spans="1:18" x14ac:dyDescent="0.3">
      <c r="A2833" t="s">
        <v>5853</v>
      </c>
      <c r="B2833" s="9">
        <v>45147</v>
      </c>
      <c r="C2833" t="s">
        <v>4693</v>
      </c>
      <c r="D2833" t="s">
        <v>4694</v>
      </c>
      <c r="E2833" t="s">
        <v>49</v>
      </c>
      <c r="F2833" t="s">
        <v>434</v>
      </c>
      <c r="G2833" t="s">
        <v>5854</v>
      </c>
      <c r="H2833" t="s">
        <v>32</v>
      </c>
      <c r="I2833" t="s">
        <v>113</v>
      </c>
      <c r="J2833">
        <v>14</v>
      </c>
      <c r="K2833">
        <v>12579</v>
      </c>
      <c r="L2833">
        <v>176106</v>
      </c>
      <c r="M2833">
        <v>0</v>
      </c>
      <c r="N2833" t="s">
        <v>47</v>
      </c>
      <c r="O2833">
        <v>4</v>
      </c>
      <c r="P2833" t="s">
        <v>35</v>
      </c>
      <c r="Q2833">
        <v>168</v>
      </c>
      <c r="R2833">
        <v>588661</v>
      </c>
    </row>
    <row r="2834" spans="1:18" x14ac:dyDescent="0.3">
      <c r="A2834" t="s">
        <v>5855</v>
      </c>
      <c r="B2834" s="9">
        <v>45315</v>
      </c>
      <c r="C2834" t="s">
        <v>4693</v>
      </c>
      <c r="D2834" t="s">
        <v>4694</v>
      </c>
      <c r="E2834" t="s">
        <v>4695</v>
      </c>
      <c r="F2834" t="s">
        <v>299</v>
      </c>
      <c r="G2834" t="s">
        <v>5856</v>
      </c>
      <c r="H2834" t="s">
        <v>40</v>
      </c>
      <c r="I2834" t="s">
        <v>41</v>
      </c>
      <c r="J2834">
        <v>19</v>
      </c>
      <c r="K2834">
        <v>10570</v>
      </c>
      <c r="L2834">
        <v>200830</v>
      </c>
      <c r="M2834">
        <v>10</v>
      </c>
      <c r="N2834" t="s">
        <v>47</v>
      </c>
      <c r="O2834">
        <v>1</v>
      </c>
      <c r="P2834" t="s">
        <v>35</v>
      </c>
      <c r="Q2834">
        <v>58</v>
      </c>
      <c r="R2834">
        <v>441559</v>
      </c>
    </row>
    <row r="2835" spans="1:18" x14ac:dyDescent="0.3">
      <c r="A2835" t="s">
        <v>5857</v>
      </c>
      <c r="B2835" s="9">
        <v>45031</v>
      </c>
      <c r="C2835" t="s">
        <v>4693</v>
      </c>
      <c r="D2835" t="s">
        <v>4694</v>
      </c>
      <c r="E2835" t="s">
        <v>4706</v>
      </c>
      <c r="F2835" t="s">
        <v>365</v>
      </c>
      <c r="G2835" t="s">
        <v>5858</v>
      </c>
      <c r="H2835" t="s">
        <v>65</v>
      </c>
      <c r="I2835" t="s">
        <v>397</v>
      </c>
      <c r="J2835">
        <v>1</v>
      </c>
      <c r="K2835">
        <v>92874</v>
      </c>
      <c r="L2835">
        <v>92874</v>
      </c>
      <c r="M2835">
        <v>0</v>
      </c>
      <c r="N2835" t="s">
        <v>57</v>
      </c>
      <c r="O2835">
        <v>3</v>
      </c>
      <c r="P2835" t="s">
        <v>28</v>
      </c>
      <c r="Q2835">
        <v>25</v>
      </c>
      <c r="R2835">
        <v>786541</v>
      </c>
    </row>
    <row r="2836" spans="1:18" x14ac:dyDescent="0.3">
      <c r="A2836" t="s">
        <v>5859</v>
      </c>
      <c r="B2836" s="9">
        <v>44967</v>
      </c>
      <c r="C2836" t="s">
        <v>4693</v>
      </c>
      <c r="D2836" t="s">
        <v>4694</v>
      </c>
      <c r="E2836" t="s">
        <v>4706</v>
      </c>
      <c r="F2836" t="s">
        <v>3342</v>
      </c>
      <c r="G2836" t="s">
        <v>5860</v>
      </c>
      <c r="H2836" t="s">
        <v>40</v>
      </c>
      <c r="I2836" t="s">
        <v>137</v>
      </c>
      <c r="J2836">
        <v>5</v>
      </c>
      <c r="K2836">
        <v>4875</v>
      </c>
      <c r="L2836">
        <v>24375</v>
      </c>
      <c r="M2836">
        <v>0</v>
      </c>
      <c r="N2836" t="s">
        <v>34</v>
      </c>
      <c r="O2836">
        <v>5</v>
      </c>
      <c r="P2836" t="s">
        <v>28</v>
      </c>
      <c r="Q2836">
        <v>114</v>
      </c>
      <c r="R2836">
        <v>441559</v>
      </c>
    </row>
    <row r="2837" spans="1:18" x14ac:dyDescent="0.3">
      <c r="A2837" t="s">
        <v>5861</v>
      </c>
      <c r="B2837" s="9">
        <v>45273</v>
      </c>
      <c r="C2837" t="s">
        <v>4693</v>
      </c>
      <c r="D2837" t="s">
        <v>4694</v>
      </c>
      <c r="E2837" t="s">
        <v>49</v>
      </c>
      <c r="F2837" t="s">
        <v>43</v>
      </c>
      <c r="G2837" t="s">
        <v>5862</v>
      </c>
      <c r="H2837" t="s">
        <v>40</v>
      </c>
      <c r="I2837" t="s">
        <v>106</v>
      </c>
      <c r="J2837">
        <v>19</v>
      </c>
      <c r="K2837">
        <v>1699</v>
      </c>
      <c r="L2837">
        <v>32281</v>
      </c>
      <c r="M2837">
        <v>0</v>
      </c>
      <c r="N2837" t="s">
        <v>26</v>
      </c>
      <c r="O2837">
        <v>3</v>
      </c>
      <c r="P2837" t="s">
        <v>28</v>
      </c>
      <c r="Q2837">
        <v>25</v>
      </c>
      <c r="R2837">
        <v>441559</v>
      </c>
    </row>
    <row r="2838" spans="1:18" x14ac:dyDescent="0.3">
      <c r="A2838" t="s">
        <v>5863</v>
      </c>
      <c r="B2838" s="9">
        <v>45549</v>
      </c>
      <c r="C2838" t="s">
        <v>4693</v>
      </c>
      <c r="D2838" t="s">
        <v>4694</v>
      </c>
      <c r="E2838" t="s">
        <v>4695</v>
      </c>
      <c r="F2838" t="s">
        <v>1777</v>
      </c>
      <c r="G2838" t="s">
        <v>5864</v>
      </c>
      <c r="H2838" t="s">
        <v>24</v>
      </c>
      <c r="I2838" t="s">
        <v>174</v>
      </c>
      <c r="J2838">
        <v>17</v>
      </c>
      <c r="K2838">
        <v>165597</v>
      </c>
      <c r="L2838">
        <v>2815149</v>
      </c>
      <c r="M2838">
        <v>5</v>
      </c>
      <c r="N2838" t="s">
        <v>27</v>
      </c>
      <c r="O2838">
        <v>2</v>
      </c>
      <c r="P2838" t="s">
        <v>28</v>
      </c>
      <c r="Q2838">
        <v>170</v>
      </c>
      <c r="R2838">
        <v>1025913</v>
      </c>
    </row>
    <row r="2839" spans="1:18" x14ac:dyDescent="0.3">
      <c r="A2839" t="s">
        <v>5865</v>
      </c>
      <c r="B2839" s="9">
        <v>45003</v>
      </c>
      <c r="C2839" t="s">
        <v>4693</v>
      </c>
      <c r="D2839" t="s">
        <v>4694</v>
      </c>
      <c r="E2839" t="s">
        <v>4695</v>
      </c>
      <c r="F2839" t="s">
        <v>139</v>
      </c>
      <c r="G2839" t="s">
        <v>5866</v>
      </c>
      <c r="H2839" t="s">
        <v>40</v>
      </c>
      <c r="I2839" t="s">
        <v>51</v>
      </c>
      <c r="J2839">
        <v>13</v>
      </c>
      <c r="K2839">
        <v>2367</v>
      </c>
      <c r="L2839">
        <v>30771</v>
      </c>
      <c r="M2839">
        <v>10</v>
      </c>
      <c r="N2839" t="s">
        <v>27</v>
      </c>
      <c r="O2839">
        <v>2</v>
      </c>
      <c r="P2839" t="s">
        <v>28</v>
      </c>
      <c r="Q2839">
        <v>21</v>
      </c>
      <c r="R2839">
        <v>441559</v>
      </c>
    </row>
    <row r="2840" spans="1:18" x14ac:dyDescent="0.3">
      <c r="A2840" t="s">
        <v>5867</v>
      </c>
      <c r="B2840" s="9">
        <v>45181</v>
      </c>
      <c r="C2840" t="s">
        <v>4693</v>
      </c>
      <c r="D2840" t="s">
        <v>4694</v>
      </c>
      <c r="E2840" t="s">
        <v>4695</v>
      </c>
      <c r="F2840" t="s">
        <v>2058</v>
      </c>
      <c r="G2840" t="s">
        <v>5868</v>
      </c>
      <c r="H2840" t="s">
        <v>65</v>
      </c>
      <c r="I2840" t="s">
        <v>397</v>
      </c>
      <c r="J2840">
        <v>2</v>
      </c>
      <c r="K2840">
        <v>81078</v>
      </c>
      <c r="L2840">
        <v>162156</v>
      </c>
      <c r="M2840" t="s">
        <v>27</v>
      </c>
      <c r="N2840" t="s">
        <v>34</v>
      </c>
      <c r="O2840">
        <v>5</v>
      </c>
      <c r="P2840" t="s">
        <v>35</v>
      </c>
      <c r="Q2840">
        <v>15</v>
      </c>
      <c r="R2840">
        <v>786541</v>
      </c>
    </row>
    <row r="2841" spans="1:18" x14ac:dyDescent="0.3">
      <c r="A2841" t="s">
        <v>5869</v>
      </c>
      <c r="B2841" s="9">
        <v>45356</v>
      </c>
      <c r="C2841" t="s">
        <v>4693</v>
      </c>
      <c r="D2841" t="s">
        <v>4694</v>
      </c>
      <c r="E2841" t="s">
        <v>49</v>
      </c>
      <c r="F2841" t="s">
        <v>224</v>
      </c>
      <c r="G2841" t="s">
        <v>5870</v>
      </c>
      <c r="H2841" t="s">
        <v>65</v>
      </c>
      <c r="I2841" t="s">
        <v>78</v>
      </c>
      <c r="J2841">
        <v>14</v>
      </c>
      <c r="K2841">
        <v>167118</v>
      </c>
      <c r="L2841">
        <v>2339652</v>
      </c>
      <c r="M2841">
        <v>10</v>
      </c>
      <c r="N2841" t="s">
        <v>47</v>
      </c>
      <c r="O2841">
        <v>3</v>
      </c>
      <c r="P2841" t="s">
        <v>35</v>
      </c>
      <c r="Q2841">
        <v>155</v>
      </c>
      <c r="R2841">
        <v>786541</v>
      </c>
    </row>
    <row r="2842" spans="1:18" x14ac:dyDescent="0.3">
      <c r="A2842" t="s">
        <v>5871</v>
      </c>
      <c r="B2842" s="9">
        <v>45062</v>
      </c>
      <c r="C2842" t="s">
        <v>4693</v>
      </c>
      <c r="D2842" t="s">
        <v>4694</v>
      </c>
      <c r="E2842" t="s">
        <v>49</v>
      </c>
      <c r="F2842" t="s">
        <v>2378</v>
      </c>
      <c r="G2842" t="s">
        <v>5872</v>
      </c>
      <c r="H2842" t="s">
        <v>65</v>
      </c>
      <c r="I2842" t="s">
        <v>78</v>
      </c>
      <c r="J2842">
        <v>10</v>
      </c>
      <c r="K2842">
        <v>143842</v>
      </c>
      <c r="L2842">
        <v>1438420</v>
      </c>
      <c r="M2842">
        <v>0</v>
      </c>
      <c r="N2842" t="s">
        <v>27</v>
      </c>
      <c r="O2842">
        <v>4</v>
      </c>
      <c r="P2842" t="s">
        <v>35</v>
      </c>
      <c r="Q2842">
        <v>161</v>
      </c>
      <c r="R2842">
        <v>786541</v>
      </c>
    </row>
    <row r="2843" spans="1:18" x14ac:dyDescent="0.3">
      <c r="A2843" t="s">
        <v>5873</v>
      </c>
      <c r="B2843" s="9">
        <v>45155</v>
      </c>
      <c r="C2843" t="s">
        <v>4693</v>
      </c>
      <c r="D2843" t="s">
        <v>4694</v>
      </c>
      <c r="E2843" t="s">
        <v>4695</v>
      </c>
      <c r="F2843" t="s">
        <v>2691</v>
      </c>
      <c r="G2843" t="s">
        <v>5874</v>
      </c>
      <c r="H2843" t="s">
        <v>24</v>
      </c>
      <c r="I2843" t="s">
        <v>25</v>
      </c>
      <c r="J2843">
        <v>5</v>
      </c>
      <c r="K2843">
        <v>201888</v>
      </c>
      <c r="L2843">
        <v>1009440</v>
      </c>
      <c r="M2843">
        <v>0</v>
      </c>
      <c r="N2843" t="s">
        <v>57</v>
      </c>
      <c r="O2843">
        <v>5</v>
      </c>
      <c r="P2843" t="s">
        <v>35</v>
      </c>
      <c r="Q2843">
        <v>24</v>
      </c>
      <c r="R2843">
        <v>1025913</v>
      </c>
    </row>
    <row r="2844" spans="1:18" x14ac:dyDescent="0.3">
      <c r="A2844" t="s">
        <v>5875</v>
      </c>
      <c r="B2844" s="9">
        <v>45596</v>
      </c>
      <c r="C2844" t="s">
        <v>4693</v>
      </c>
      <c r="D2844" t="s">
        <v>4694</v>
      </c>
      <c r="E2844" t="s">
        <v>4695</v>
      </c>
      <c r="F2844" t="s">
        <v>533</v>
      </c>
      <c r="G2844" t="s">
        <v>5876</v>
      </c>
      <c r="H2844" t="s">
        <v>65</v>
      </c>
      <c r="I2844" t="s">
        <v>66</v>
      </c>
      <c r="J2844">
        <v>1</v>
      </c>
      <c r="K2844">
        <v>115947</v>
      </c>
      <c r="L2844">
        <v>115947</v>
      </c>
      <c r="M2844">
        <v>0</v>
      </c>
      <c r="N2844" t="s">
        <v>47</v>
      </c>
      <c r="O2844">
        <v>5</v>
      </c>
      <c r="P2844" t="s">
        <v>35</v>
      </c>
      <c r="Q2844">
        <v>149</v>
      </c>
      <c r="R2844">
        <v>786541</v>
      </c>
    </row>
    <row r="2845" spans="1:18" x14ac:dyDescent="0.3">
      <c r="A2845" t="s">
        <v>5877</v>
      </c>
      <c r="B2845" s="9">
        <v>44999</v>
      </c>
      <c r="C2845" t="s">
        <v>4693</v>
      </c>
      <c r="D2845" t="s">
        <v>4694</v>
      </c>
      <c r="E2845" t="s">
        <v>4706</v>
      </c>
      <c r="F2845" t="s">
        <v>1235</v>
      </c>
      <c r="G2845" t="s">
        <v>5878</v>
      </c>
      <c r="H2845" t="s">
        <v>40</v>
      </c>
      <c r="I2845" t="s">
        <v>41</v>
      </c>
      <c r="J2845">
        <v>6</v>
      </c>
      <c r="K2845">
        <v>12366</v>
      </c>
      <c r="L2845">
        <v>74196</v>
      </c>
      <c r="M2845">
        <v>0</v>
      </c>
      <c r="N2845" t="s">
        <v>47</v>
      </c>
      <c r="O2845">
        <v>5</v>
      </c>
      <c r="P2845" t="s">
        <v>35</v>
      </c>
      <c r="Q2845">
        <v>5</v>
      </c>
      <c r="R2845">
        <v>441559</v>
      </c>
    </row>
    <row r="2846" spans="1:18" x14ac:dyDescent="0.3">
      <c r="A2846" t="s">
        <v>5879</v>
      </c>
      <c r="B2846" s="9">
        <v>45638</v>
      </c>
      <c r="C2846" t="s">
        <v>4693</v>
      </c>
      <c r="D2846" t="s">
        <v>4694</v>
      </c>
      <c r="E2846" t="s">
        <v>4695</v>
      </c>
      <c r="F2846" t="s">
        <v>1028</v>
      </c>
      <c r="G2846" t="s">
        <v>27</v>
      </c>
      <c r="H2846" t="s">
        <v>32</v>
      </c>
      <c r="I2846" t="s">
        <v>33</v>
      </c>
      <c r="J2846">
        <v>7</v>
      </c>
      <c r="K2846">
        <v>13183</v>
      </c>
      <c r="L2846">
        <v>92281</v>
      </c>
      <c r="M2846">
        <v>5</v>
      </c>
      <c r="N2846" t="s">
        <v>47</v>
      </c>
      <c r="O2846">
        <v>2</v>
      </c>
      <c r="P2846" t="s">
        <v>28</v>
      </c>
      <c r="Q2846">
        <v>81</v>
      </c>
      <c r="R2846">
        <v>588661</v>
      </c>
    </row>
    <row r="2847" spans="1:18" x14ac:dyDescent="0.3">
      <c r="A2847" t="s">
        <v>5880</v>
      </c>
      <c r="B2847" s="9">
        <v>45413</v>
      </c>
      <c r="C2847" t="s">
        <v>4693</v>
      </c>
      <c r="D2847" t="s">
        <v>4694</v>
      </c>
      <c r="E2847" t="s">
        <v>49</v>
      </c>
      <c r="F2847" t="s">
        <v>59</v>
      </c>
      <c r="G2847" t="s">
        <v>5881</v>
      </c>
      <c r="H2847" t="s">
        <v>65</v>
      </c>
      <c r="I2847" t="s">
        <v>289</v>
      </c>
      <c r="J2847">
        <v>7</v>
      </c>
      <c r="K2847">
        <v>176847</v>
      </c>
      <c r="L2847">
        <v>1237929</v>
      </c>
      <c r="M2847">
        <v>0</v>
      </c>
      <c r="N2847" t="s">
        <v>27</v>
      </c>
      <c r="O2847">
        <v>3</v>
      </c>
      <c r="P2847" t="s">
        <v>28</v>
      </c>
      <c r="Q2847">
        <v>15</v>
      </c>
      <c r="R2847">
        <v>786541</v>
      </c>
    </row>
    <row r="2848" spans="1:18" x14ac:dyDescent="0.3">
      <c r="A2848" t="s">
        <v>5882</v>
      </c>
      <c r="B2848" s="9">
        <v>45301</v>
      </c>
      <c r="C2848" t="s">
        <v>4693</v>
      </c>
      <c r="D2848" t="s">
        <v>4694</v>
      </c>
      <c r="E2848" t="s">
        <v>4695</v>
      </c>
      <c r="F2848" t="s">
        <v>1960</v>
      </c>
      <c r="G2848" t="s">
        <v>27</v>
      </c>
      <c r="H2848" t="s">
        <v>24</v>
      </c>
      <c r="I2848" t="s">
        <v>56</v>
      </c>
      <c r="J2848">
        <v>19</v>
      </c>
      <c r="K2848">
        <v>251577</v>
      </c>
      <c r="L2848">
        <v>4779963</v>
      </c>
      <c r="M2848">
        <v>0</v>
      </c>
      <c r="N2848" t="s">
        <v>47</v>
      </c>
      <c r="O2848">
        <v>5</v>
      </c>
      <c r="P2848" t="s">
        <v>35</v>
      </c>
      <c r="Q2848">
        <v>77</v>
      </c>
      <c r="R2848">
        <v>1025913</v>
      </c>
    </row>
    <row r="2849" spans="1:18" x14ac:dyDescent="0.3">
      <c r="A2849" t="s">
        <v>5883</v>
      </c>
      <c r="B2849" s="9">
        <v>44981</v>
      </c>
      <c r="C2849" t="s">
        <v>4693</v>
      </c>
      <c r="D2849" t="s">
        <v>4694</v>
      </c>
      <c r="E2849" t="s">
        <v>49</v>
      </c>
      <c r="F2849" t="s">
        <v>821</v>
      </c>
      <c r="G2849" t="s">
        <v>5884</v>
      </c>
      <c r="H2849" t="s">
        <v>65</v>
      </c>
      <c r="I2849" t="s">
        <v>397</v>
      </c>
      <c r="J2849">
        <v>17</v>
      </c>
      <c r="K2849">
        <v>48610</v>
      </c>
      <c r="L2849">
        <v>826370</v>
      </c>
      <c r="M2849">
        <v>15</v>
      </c>
      <c r="N2849" t="s">
        <v>26</v>
      </c>
      <c r="O2849" t="s">
        <v>27</v>
      </c>
      <c r="P2849" t="s">
        <v>35</v>
      </c>
      <c r="Q2849">
        <v>17</v>
      </c>
      <c r="R2849">
        <v>786541</v>
      </c>
    </row>
    <row r="2850" spans="1:18" x14ac:dyDescent="0.3">
      <c r="A2850" t="s">
        <v>5885</v>
      </c>
      <c r="B2850" s="9">
        <v>45396</v>
      </c>
      <c r="C2850" t="s">
        <v>4693</v>
      </c>
      <c r="D2850" t="s">
        <v>4694</v>
      </c>
      <c r="E2850" t="s">
        <v>49</v>
      </c>
      <c r="F2850" t="s">
        <v>1005</v>
      </c>
      <c r="G2850" t="s">
        <v>5886</v>
      </c>
      <c r="H2850" t="s">
        <v>32</v>
      </c>
      <c r="I2850" t="s">
        <v>33</v>
      </c>
      <c r="J2850">
        <v>16</v>
      </c>
      <c r="K2850">
        <v>4150</v>
      </c>
      <c r="L2850">
        <v>66400</v>
      </c>
      <c r="M2850">
        <v>0</v>
      </c>
      <c r="N2850" t="s">
        <v>57</v>
      </c>
      <c r="O2850">
        <v>5</v>
      </c>
      <c r="P2850" t="s">
        <v>35</v>
      </c>
      <c r="Q2850">
        <v>154</v>
      </c>
      <c r="R2850">
        <v>588661</v>
      </c>
    </row>
    <row r="2851" spans="1:18" x14ac:dyDescent="0.3">
      <c r="A2851" t="s">
        <v>5887</v>
      </c>
      <c r="B2851" s="9">
        <v>45646</v>
      </c>
      <c r="C2851" t="s">
        <v>4693</v>
      </c>
      <c r="D2851" t="s">
        <v>4694</v>
      </c>
      <c r="E2851" t="s">
        <v>4706</v>
      </c>
      <c r="F2851" t="s">
        <v>1438</v>
      </c>
      <c r="G2851" t="s">
        <v>5888</v>
      </c>
      <c r="H2851" t="s">
        <v>45</v>
      </c>
      <c r="I2851" t="s">
        <v>98</v>
      </c>
      <c r="J2851">
        <v>12</v>
      </c>
      <c r="K2851">
        <v>7989</v>
      </c>
      <c r="L2851">
        <v>95868</v>
      </c>
      <c r="M2851">
        <v>0</v>
      </c>
      <c r="N2851" t="s">
        <v>57</v>
      </c>
      <c r="O2851">
        <v>5</v>
      </c>
      <c r="P2851" t="s">
        <v>35</v>
      </c>
      <c r="Q2851">
        <v>158</v>
      </c>
      <c r="R2851">
        <v>492084</v>
      </c>
    </row>
    <row r="2852" spans="1:18" x14ac:dyDescent="0.3">
      <c r="A2852" t="s">
        <v>5889</v>
      </c>
      <c r="B2852" s="9">
        <v>45322</v>
      </c>
      <c r="C2852" t="s">
        <v>4693</v>
      </c>
      <c r="D2852" t="s">
        <v>4694</v>
      </c>
      <c r="E2852" t="s">
        <v>4695</v>
      </c>
      <c r="F2852" t="s">
        <v>2781</v>
      </c>
      <c r="G2852" t="s">
        <v>5890</v>
      </c>
      <c r="H2852" t="s">
        <v>24</v>
      </c>
      <c r="I2852" t="s">
        <v>92</v>
      </c>
      <c r="J2852">
        <v>15</v>
      </c>
      <c r="K2852">
        <v>207674</v>
      </c>
      <c r="L2852">
        <v>3115110</v>
      </c>
      <c r="M2852" t="s">
        <v>27</v>
      </c>
      <c r="N2852" t="s">
        <v>47</v>
      </c>
      <c r="O2852">
        <v>0</v>
      </c>
      <c r="P2852" t="s">
        <v>28</v>
      </c>
      <c r="Q2852">
        <v>69</v>
      </c>
      <c r="R2852">
        <v>1025913</v>
      </c>
    </row>
    <row r="2853" spans="1:18" x14ac:dyDescent="0.3">
      <c r="A2853" t="s">
        <v>5891</v>
      </c>
      <c r="B2853" s="9">
        <v>45467</v>
      </c>
      <c r="C2853" t="s">
        <v>4693</v>
      </c>
      <c r="D2853" t="s">
        <v>4694</v>
      </c>
      <c r="E2853" t="s">
        <v>4695</v>
      </c>
      <c r="F2853" t="s">
        <v>284</v>
      </c>
      <c r="G2853" t="s">
        <v>27</v>
      </c>
      <c r="H2853" t="s">
        <v>45</v>
      </c>
      <c r="I2853" t="s">
        <v>82</v>
      </c>
      <c r="J2853">
        <v>4</v>
      </c>
      <c r="K2853">
        <v>35353</v>
      </c>
      <c r="L2853">
        <v>141412</v>
      </c>
      <c r="M2853">
        <v>15</v>
      </c>
      <c r="N2853" t="s">
        <v>34</v>
      </c>
      <c r="O2853">
        <v>2</v>
      </c>
      <c r="P2853" t="s">
        <v>35</v>
      </c>
      <c r="Q2853">
        <v>29</v>
      </c>
      <c r="R2853">
        <v>492084</v>
      </c>
    </row>
    <row r="2854" spans="1:18" x14ac:dyDescent="0.3">
      <c r="A2854" t="s">
        <v>5892</v>
      </c>
      <c r="B2854" s="9">
        <v>45308</v>
      </c>
      <c r="C2854" t="s">
        <v>4693</v>
      </c>
      <c r="D2854" t="s">
        <v>4694</v>
      </c>
      <c r="E2854" t="s">
        <v>49</v>
      </c>
      <c r="F2854" t="s">
        <v>4920</v>
      </c>
      <c r="G2854" t="s">
        <v>5893</v>
      </c>
      <c r="H2854" t="s">
        <v>32</v>
      </c>
      <c r="I2854" t="s">
        <v>95</v>
      </c>
      <c r="J2854">
        <v>20</v>
      </c>
      <c r="K2854">
        <v>18677</v>
      </c>
      <c r="L2854">
        <v>373540</v>
      </c>
      <c r="M2854">
        <v>5</v>
      </c>
      <c r="N2854" t="s">
        <v>47</v>
      </c>
      <c r="O2854">
        <v>1</v>
      </c>
      <c r="P2854" t="s">
        <v>35</v>
      </c>
      <c r="Q2854">
        <v>171</v>
      </c>
      <c r="R2854">
        <v>588661</v>
      </c>
    </row>
    <row r="2855" spans="1:18" x14ac:dyDescent="0.3">
      <c r="A2855" t="s">
        <v>5894</v>
      </c>
      <c r="B2855" s="9">
        <v>45167</v>
      </c>
      <c r="C2855" t="s">
        <v>4693</v>
      </c>
      <c r="D2855" t="s">
        <v>4694</v>
      </c>
      <c r="E2855" t="s">
        <v>49</v>
      </c>
      <c r="F2855" t="s">
        <v>1304</v>
      </c>
      <c r="G2855" t="s">
        <v>5895</v>
      </c>
      <c r="H2855" t="s">
        <v>65</v>
      </c>
      <c r="I2855" t="s">
        <v>289</v>
      </c>
      <c r="J2855">
        <v>7</v>
      </c>
      <c r="K2855">
        <v>131922</v>
      </c>
      <c r="L2855">
        <v>923454</v>
      </c>
      <c r="M2855">
        <v>10</v>
      </c>
      <c r="N2855" t="s">
        <v>26</v>
      </c>
      <c r="O2855">
        <v>5</v>
      </c>
      <c r="P2855" t="s">
        <v>35</v>
      </c>
      <c r="Q2855">
        <v>141</v>
      </c>
      <c r="R2855">
        <v>786541</v>
      </c>
    </row>
    <row r="2856" spans="1:18" x14ac:dyDescent="0.3">
      <c r="A2856" t="s">
        <v>5896</v>
      </c>
      <c r="B2856" s="9">
        <v>45628</v>
      </c>
      <c r="C2856" t="s">
        <v>4693</v>
      </c>
      <c r="D2856" t="s">
        <v>4694</v>
      </c>
      <c r="E2856" t="s">
        <v>4695</v>
      </c>
      <c r="F2856" t="s">
        <v>1565</v>
      </c>
      <c r="G2856" t="s">
        <v>5897</v>
      </c>
      <c r="H2856" t="s">
        <v>32</v>
      </c>
      <c r="I2856" t="s">
        <v>237</v>
      </c>
      <c r="J2856">
        <v>10</v>
      </c>
      <c r="K2856">
        <v>10801</v>
      </c>
      <c r="L2856">
        <v>108010</v>
      </c>
      <c r="M2856">
        <v>5</v>
      </c>
      <c r="N2856" t="s">
        <v>47</v>
      </c>
      <c r="O2856">
        <v>5</v>
      </c>
      <c r="P2856" t="s">
        <v>35</v>
      </c>
      <c r="Q2856">
        <v>165</v>
      </c>
      <c r="R2856">
        <v>588661</v>
      </c>
    </row>
    <row r="2857" spans="1:18" x14ac:dyDescent="0.3">
      <c r="A2857" t="s">
        <v>5898</v>
      </c>
      <c r="B2857" s="9">
        <v>45651</v>
      </c>
      <c r="C2857" t="s">
        <v>4693</v>
      </c>
      <c r="D2857" t="s">
        <v>4694</v>
      </c>
      <c r="E2857" t="s">
        <v>4706</v>
      </c>
      <c r="F2857" t="s">
        <v>452</v>
      </c>
      <c r="G2857" t="s">
        <v>5899</v>
      </c>
      <c r="H2857" t="s">
        <v>24</v>
      </c>
      <c r="I2857" t="s">
        <v>25</v>
      </c>
      <c r="J2857">
        <v>10</v>
      </c>
      <c r="K2857">
        <v>182783</v>
      </c>
      <c r="L2857">
        <v>1827830</v>
      </c>
      <c r="M2857">
        <v>0</v>
      </c>
      <c r="N2857" t="s">
        <v>47</v>
      </c>
      <c r="O2857">
        <v>1</v>
      </c>
      <c r="P2857" t="s">
        <v>28</v>
      </c>
      <c r="Q2857">
        <v>187</v>
      </c>
      <c r="R2857">
        <v>1025913</v>
      </c>
    </row>
    <row r="2858" spans="1:18" x14ac:dyDescent="0.3">
      <c r="A2858" t="s">
        <v>5900</v>
      </c>
      <c r="B2858" s="9">
        <v>45651</v>
      </c>
      <c r="C2858" t="s">
        <v>4693</v>
      </c>
      <c r="D2858" t="s">
        <v>4694</v>
      </c>
      <c r="E2858" t="s">
        <v>4695</v>
      </c>
      <c r="F2858" t="s">
        <v>449</v>
      </c>
      <c r="G2858" t="s">
        <v>5901</v>
      </c>
      <c r="H2858" t="s">
        <v>40</v>
      </c>
      <c r="I2858" t="s">
        <v>70</v>
      </c>
      <c r="J2858">
        <v>5</v>
      </c>
      <c r="K2858">
        <v>8852</v>
      </c>
      <c r="L2858">
        <v>44260</v>
      </c>
      <c r="M2858">
        <v>20</v>
      </c>
      <c r="N2858" t="s">
        <v>57</v>
      </c>
      <c r="O2858" t="s">
        <v>27</v>
      </c>
      <c r="P2858" t="s">
        <v>35</v>
      </c>
      <c r="Q2858">
        <v>149</v>
      </c>
      <c r="R2858">
        <v>441559</v>
      </c>
    </row>
    <row r="2859" spans="1:18" x14ac:dyDescent="0.3">
      <c r="A2859" t="s">
        <v>5902</v>
      </c>
      <c r="B2859" s="9">
        <v>45426</v>
      </c>
      <c r="C2859" t="s">
        <v>4693</v>
      </c>
      <c r="D2859" t="s">
        <v>4694</v>
      </c>
      <c r="E2859" t="s">
        <v>4706</v>
      </c>
      <c r="F2859" t="s">
        <v>1552</v>
      </c>
      <c r="G2859" t="s">
        <v>5903</v>
      </c>
      <c r="H2859" t="s">
        <v>24</v>
      </c>
      <c r="I2859" t="s">
        <v>152</v>
      </c>
      <c r="J2859">
        <v>15</v>
      </c>
      <c r="K2859">
        <v>235949</v>
      </c>
      <c r="L2859">
        <v>3539235</v>
      </c>
      <c r="M2859">
        <v>0</v>
      </c>
      <c r="N2859" t="s">
        <v>47</v>
      </c>
      <c r="O2859">
        <v>2</v>
      </c>
      <c r="P2859" t="s">
        <v>35</v>
      </c>
      <c r="Q2859">
        <v>34</v>
      </c>
      <c r="R2859">
        <v>1025913</v>
      </c>
    </row>
    <row r="2860" spans="1:18" x14ac:dyDescent="0.3">
      <c r="A2860" t="s">
        <v>5904</v>
      </c>
      <c r="B2860" s="9">
        <v>45643</v>
      </c>
      <c r="C2860" t="s">
        <v>4693</v>
      </c>
      <c r="D2860" t="s">
        <v>4694</v>
      </c>
      <c r="E2860" t="s">
        <v>49</v>
      </c>
      <c r="F2860" t="s">
        <v>957</v>
      </c>
      <c r="G2860" t="s">
        <v>5905</v>
      </c>
      <c r="H2860" t="s">
        <v>24</v>
      </c>
      <c r="I2860" t="s">
        <v>161</v>
      </c>
      <c r="J2860">
        <v>6</v>
      </c>
      <c r="K2860">
        <v>342019</v>
      </c>
      <c r="L2860">
        <v>2052114</v>
      </c>
      <c r="M2860">
        <v>20</v>
      </c>
      <c r="N2860" t="s">
        <v>47</v>
      </c>
      <c r="O2860">
        <v>3</v>
      </c>
      <c r="P2860" t="s">
        <v>28</v>
      </c>
      <c r="Q2860">
        <v>136</v>
      </c>
      <c r="R2860">
        <v>1025913</v>
      </c>
    </row>
    <row r="2861" spans="1:18" x14ac:dyDescent="0.3">
      <c r="A2861" t="s">
        <v>5906</v>
      </c>
      <c r="B2861" s="9">
        <v>45014</v>
      </c>
      <c r="C2861" t="s">
        <v>4693</v>
      </c>
      <c r="D2861" t="s">
        <v>4694</v>
      </c>
      <c r="E2861" t="s">
        <v>4695</v>
      </c>
      <c r="F2861" t="s">
        <v>145</v>
      </c>
      <c r="G2861" t="s">
        <v>5907</v>
      </c>
      <c r="H2861" t="s">
        <v>45</v>
      </c>
      <c r="I2861" t="s">
        <v>98</v>
      </c>
      <c r="J2861">
        <v>4</v>
      </c>
      <c r="K2861">
        <v>27217</v>
      </c>
      <c r="L2861">
        <v>108868</v>
      </c>
      <c r="M2861">
        <v>20</v>
      </c>
      <c r="N2861" t="s">
        <v>27</v>
      </c>
      <c r="O2861">
        <v>4</v>
      </c>
      <c r="P2861" t="s">
        <v>28</v>
      </c>
      <c r="Q2861">
        <v>172</v>
      </c>
      <c r="R2861">
        <v>492084</v>
      </c>
    </row>
    <row r="2862" spans="1:18" x14ac:dyDescent="0.3">
      <c r="A2862" t="s">
        <v>5908</v>
      </c>
      <c r="B2862" s="9">
        <v>45500</v>
      </c>
      <c r="C2862" t="s">
        <v>4693</v>
      </c>
      <c r="D2862" t="s">
        <v>4694</v>
      </c>
      <c r="E2862" t="s">
        <v>4695</v>
      </c>
      <c r="F2862" t="s">
        <v>370</v>
      </c>
      <c r="G2862" t="s">
        <v>5909</v>
      </c>
      <c r="H2862" t="s">
        <v>32</v>
      </c>
      <c r="I2862" t="s">
        <v>33</v>
      </c>
      <c r="J2862">
        <v>14</v>
      </c>
      <c r="K2862">
        <v>24872</v>
      </c>
      <c r="L2862">
        <v>348208</v>
      </c>
      <c r="M2862">
        <v>10</v>
      </c>
      <c r="N2862" t="s">
        <v>47</v>
      </c>
      <c r="O2862">
        <v>5</v>
      </c>
      <c r="P2862" t="s">
        <v>28</v>
      </c>
      <c r="Q2862">
        <v>50</v>
      </c>
      <c r="R2862">
        <v>588661</v>
      </c>
    </row>
    <row r="2863" spans="1:18" x14ac:dyDescent="0.3">
      <c r="A2863" t="s">
        <v>5910</v>
      </c>
      <c r="B2863" s="9">
        <v>45644</v>
      </c>
      <c r="C2863" t="s">
        <v>4693</v>
      </c>
      <c r="D2863" t="s">
        <v>4694</v>
      </c>
      <c r="E2863" t="s">
        <v>49</v>
      </c>
      <c r="F2863" t="s">
        <v>2078</v>
      </c>
      <c r="G2863" t="s">
        <v>5911</v>
      </c>
      <c r="H2863" t="s">
        <v>40</v>
      </c>
      <c r="I2863" t="s">
        <v>106</v>
      </c>
      <c r="J2863">
        <v>4</v>
      </c>
      <c r="K2863">
        <v>7869</v>
      </c>
      <c r="L2863">
        <v>31476</v>
      </c>
      <c r="M2863">
        <v>0</v>
      </c>
      <c r="N2863" t="s">
        <v>47</v>
      </c>
      <c r="O2863">
        <v>5</v>
      </c>
      <c r="P2863" t="s">
        <v>35</v>
      </c>
      <c r="Q2863">
        <v>28</v>
      </c>
      <c r="R2863">
        <v>441559</v>
      </c>
    </row>
    <row r="2864" spans="1:18" x14ac:dyDescent="0.3">
      <c r="A2864" t="s">
        <v>5912</v>
      </c>
      <c r="B2864" s="9">
        <v>45446</v>
      </c>
      <c r="C2864" t="s">
        <v>4693</v>
      </c>
      <c r="D2864" t="s">
        <v>4694</v>
      </c>
      <c r="E2864" t="s">
        <v>49</v>
      </c>
      <c r="F2864" t="s">
        <v>771</v>
      </c>
      <c r="G2864" t="s">
        <v>5913</v>
      </c>
      <c r="H2864" t="s">
        <v>40</v>
      </c>
      <c r="I2864" t="s">
        <v>123</v>
      </c>
      <c r="J2864">
        <v>13</v>
      </c>
      <c r="K2864">
        <v>1367</v>
      </c>
      <c r="L2864">
        <v>17771</v>
      </c>
      <c r="M2864">
        <v>10</v>
      </c>
      <c r="N2864" t="s">
        <v>57</v>
      </c>
      <c r="O2864">
        <v>4</v>
      </c>
      <c r="P2864" t="s">
        <v>35</v>
      </c>
      <c r="Q2864">
        <v>51</v>
      </c>
      <c r="R2864">
        <v>441559</v>
      </c>
    </row>
    <row r="2865" spans="1:18" x14ac:dyDescent="0.3">
      <c r="A2865" t="s">
        <v>5914</v>
      </c>
      <c r="B2865" s="9">
        <v>45413</v>
      </c>
      <c r="C2865" t="s">
        <v>4693</v>
      </c>
      <c r="D2865" t="s">
        <v>4694</v>
      </c>
      <c r="E2865" t="s">
        <v>4695</v>
      </c>
      <c r="F2865" t="s">
        <v>734</v>
      </c>
      <c r="G2865" t="s">
        <v>27</v>
      </c>
      <c r="H2865" t="s">
        <v>65</v>
      </c>
      <c r="I2865" t="s">
        <v>66</v>
      </c>
      <c r="J2865">
        <v>9</v>
      </c>
      <c r="K2865">
        <v>106206</v>
      </c>
      <c r="L2865">
        <v>955854</v>
      </c>
      <c r="M2865">
        <v>5</v>
      </c>
      <c r="N2865" t="s">
        <v>57</v>
      </c>
      <c r="O2865">
        <v>2</v>
      </c>
      <c r="P2865" t="s">
        <v>28</v>
      </c>
      <c r="Q2865">
        <v>90</v>
      </c>
      <c r="R2865">
        <v>786541</v>
      </c>
    </row>
    <row r="2866" spans="1:18" x14ac:dyDescent="0.3">
      <c r="A2866" t="s">
        <v>5915</v>
      </c>
      <c r="B2866" s="9">
        <v>45282</v>
      </c>
      <c r="C2866" t="s">
        <v>4693</v>
      </c>
      <c r="D2866" t="s">
        <v>4694</v>
      </c>
      <c r="E2866" t="s">
        <v>4706</v>
      </c>
      <c r="F2866" t="s">
        <v>533</v>
      </c>
      <c r="G2866" t="s">
        <v>5916</v>
      </c>
      <c r="H2866" t="s">
        <v>24</v>
      </c>
      <c r="I2866" t="s">
        <v>161</v>
      </c>
      <c r="J2866">
        <v>4</v>
      </c>
      <c r="K2866">
        <v>305459</v>
      </c>
      <c r="L2866">
        <v>1221836</v>
      </c>
      <c r="M2866">
        <v>10</v>
      </c>
      <c r="N2866" t="s">
        <v>26</v>
      </c>
      <c r="O2866">
        <v>3</v>
      </c>
      <c r="P2866" t="s">
        <v>35</v>
      </c>
      <c r="Q2866">
        <v>89</v>
      </c>
      <c r="R2866">
        <v>1025913</v>
      </c>
    </row>
    <row r="2867" spans="1:18" x14ac:dyDescent="0.3">
      <c r="A2867" t="s">
        <v>5917</v>
      </c>
      <c r="B2867" s="9">
        <v>45498</v>
      </c>
      <c r="C2867" t="s">
        <v>4693</v>
      </c>
      <c r="D2867" t="s">
        <v>4694</v>
      </c>
      <c r="E2867" t="s">
        <v>49</v>
      </c>
      <c r="F2867" t="s">
        <v>1226</v>
      </c>
      <c r="G2867" t="s">
        <v>5918</v>
      </c>
      <c r="H2867" t="s">
        <v>32</v>
      </c>
      <c r="I2867" t="s">
        <v>95</v>
      </c>
      <c r="J2867">
        <v>2</v>
      </c>
      <c r="K2867">
        <v>20033</v>
      </c>
      <c r="L2867">
        <v>40066</v>
      </c>
      <c r="M2867">
        <v>0</v>
      </c>
      <c r="N2867" t="s">
        <v>26</v>
      </c>
      <c r="O2867" t="s">
        <v>27</v>
      </c>
      <c r="P2867" t="s">
        <v>35</v>
      </c>
      <c r="Q2867">
        <v>91</v>
      </c>
      <c r="R2867">
        <v>588661</v>
      </c>
    </row>
    <row r="2868" spans="1:18" x14ac:dyDescent="0.3">
      <c r="A2868" t="s">
        <v>5919</v>
      </c>
      <c r="B2868" s="9">
        <v>45165</v>
      </c>
      <c r="C2868" t="s">
        <v>4693</v>
      </c>
      <c r="D2868" t="s">
        <v>4694</v>
      </c>
      <c r="E2868" t="s">
        <v>49</v>
      </c>
      <c r="F2868" t="s">
        <v>1060</v>
      </c>
      <c r="G2868" t="s">
        <v>5920</v>
      </c>
      <c r="H2868" t="s">
        <v>24</v>
      </c>
      <c r="I2868" t="s">
        <v>152</v>
      </c>
      <c r="J2868">
        <v>13</v>
      </c>
      <c r="K2868">
        <v>264318</v>
      </c>
      <c r="L2868">
        <v>3436134</v>
      </c>
      <c r="M2868">
        <v>15</v>
      </c>
      <c r="N2868" t="s">
        <v>47</v>
      </c>
      <c r="O2868">
        <v>1</v>
      </c>
      <c r="P2868" t="s">
        <v>35</v>
      </c>
      <c r="Q2868">
        <v>86</v>
      </c>
      <c r="R2868">
        <v>1025913</v>
      </c>
    </row>
    <row r="2869" spans="1:18" x14ac:dyDescent="0.3">
      <c r="A2869" t="s">
        <v>5921</v>
      </c>
      <c r="B2869" s="9">
        <v>45236</v>
      </c>
      <c r="C2869" t="s">
        <v>4693</v>
      </c>
      <c r="D2869" t="s">
        <v>4694</v>
      </c>
      <c r="E2869" t="s">
        <v>4695</v>
      </c>
      <c r="F2869" t="s">
        <v>245</v>
      </c>
      <c r="G2869" t="s">
        <v>5922</v>
      </c>
      <c r="H2869" t="s">
        <v>24</v>
      </c>
      <c r="I2869" t="s">
        <v>25</v>
      </c>
      <c r="J2869">
        <v>19</v>
      </c>
      <c r="K2869">
        <v>27088</v>
      </c>
      <c r="L2869">
        <v>514672</v>
      </c>
      <c r="M2869">
        <v>10</v>
      </c>
      <c r="N2869" t="s">
        <v>47</v>
      </c>
      <c r="O2869">
        <v>1</v>
      </c>
      <c r="P2869" t="s">
        <v>28</v>
      </c>
      <c r="Q2869">
        <v>98</v>
      </c>
      <c r="R2869">
        <v>1025913</v>
      </c>
    </row>
    <row r="2870" spans="1:18" x14ac:dyDescent="0.3">
      <c r="A2870" t="s">
        <v>5923</v>
      </c>
      <c r="B2870" s="9">
        <v>45023</v>
      </c>
      <c r="C2870" t="s">
        <v>4693</v>
      </c>
      <c r="D2870" t="s">
        <v>4694</v>
      </c>
      <c r="E2870" t="s">
        <v>4706</v>
      </c>
      <c r="F2870" t="s">
        <v>2813</v>
      </c>
      <c r="G2870" t="s">
        <v>27</v>
      </c>
      <c r="H2870" t="s">
        <v>40</v>
      </c>
      <c r="I2870" t="s">
        <v>41</v>
      </c>
      <c r="J2870">
        <v>6</v>
      </c>
      <c r="K2870">
        <v>13967</v>
      </c>
      <c r="L2870">
        <v>83802</v>
      </c>
      <c r="M2870" t="s">
        <v>27</v>
      </c>
      <c r="N2870" t="s">
        <v>27</v>
      </c>
      <c r="O2870">
        <v>5</v>
      </c>
      <c r="P2870" t="s">
        <v>35</v>
      </c>
      <c r="Q2870">
        <v>21</v>
      </c>
      <c r="R2870">
        <v>441559</v>
      </c>
    </row>
    <row r="2871" spans="1:18" x14ac:dyDescent="0.3">
      <c r="A2871" t="s">
        <v>5924</v>
      </c>
      <c r="B2871" s="9">
        <v>45325</v>
      </c>
      <c r="C2871" t="s">
        <v>4693</v>
      </c>
      <c r="D2871" t="s">
        <v>4694</v>
      </c>
      <c r="E2871" t="s">
        <v>49</v>
      </c>
      <c r="F2871" t="s">
        <v>204</v>
      </c>
      <c r="G2871" t="s">
        <v>5925</v>
      </c>
      <c r="H2871" t="s">
        <v>45</v>
      </c>
      <c r="I2871" t="s">
        <v>82</v>
      </c>
      <c r="J2871">
        <v>14</v>
      </c>
      <c r="K2871">
        <v>35582</v>
      </c>
      <c r="L2871">
        <v>498148</v>
      </c>
      <c r="M2871">
        <v>10</v>
      </c>
      <c r="N2871" t="s">
        <v>47</v>
      </c>
      <c r="O2871">
        <v>2</v>
      </c>
      <c r="P2871" t="s">
        <v>35</v>
      </c>
      <c r="Q2871">
        <v>183</v>
      </c>
      <c r="R2871">
        <v>492084</v>
      </c>
    </row>
    <row r="2872" spans="1:18" x14ac:dyDescent="0.3">
      <c r="A2872" t="s">
        <v>5926</v>
      </c>
      <c r="B2872" s="9">
        <v>45021</v>
      </c>
      <c r="C2872" t="s">
        <v>4693</v>
      </c>
      <c r="D2872" t="s">
        <v>4694</v>
      </c>
      <c r="E2872" t="s">
        <v>4706</v>
      </c>
      <c r="F2872" t="s">
        <v>697</v>
      </c>
      <c r="G2872" t="s">
        <v>5927</v>
      </c>
      <c r="H2872" t="s">
        <v>45</v>
      </c>
      <c r="I2872" t="s">
        <v>82</v>
      </c>
      <c r="J2872">
        <v>18</v>
      </c>
      <c r="K2872">
        <v>39576</v>
      </c>
      <c r="L2872">
        <v>712368</v>
      </c>
      <c r="M2872">
        <v>20</v>
      </c>
      <c r="N2872" t="s">
        <v>27</v>
      </c>
      <c r="O2872">
        <v>2</v>
      </c>
      <c r="P2872" t="s">
        <v>35</v>
      </c>
      <c r="Q2872">
        <v>124</v>
      </c>
      <c r="R2872">
        <v>492084</v>
      </c>
    </row>
    <row r="2873" spans="1:18" x14ac:dyDescent="0.3">
      <c r="A2873" t="s">
        <v>5928</v>
      </c>
      <c r="B2873" s="9">
        <v>45033</v>
      </c>
      <c r="C2873" t="s">
        <v>4693</v>
      </c>
      <c r="D2873" t="s">
        <v>4694</v>
      </c>
      <c r="E2873" t="s">
        <v>49</v>
      </c>
      <c r="F2873" t="s">
        <v>4070</v>
      </c>
      <c r="G2873" t="s">
        <v>5929</v>
      </c>
      <c r="H2873" t="s">
        <v>45</v>
      </c>
      <c r="I2873" t="s">
        <v>74</v>
      </c>
      <c r="J2873">
        <v>18</v>
      </c>
      <c r="K2873">
        <v>33853</v>
      </c>
      <c r="L2873">
        <v>609354</v>
      </c>
      <c r="M2873">
        <v>5</v>
      </c>
      <c r="N2873" t="s">
        <v>27</v>
      </c>
      <c r="O2873">
        <v>4</v>
      </c>
      <c r="P2873" t="s">
        <v>35</v>
      </c>
      <c r="Q2873">
        <v>33</v>
      </c>
      <c r="R2873">
        <v>492084</v>
      </c>
    </row>
    <row r="2874" spans="1:18" x14ac:dyDescent="0.3">
      <c r="A2874" t="s">
        <v>5930</v>
      </c>
      <c r="B2874" s="9">
        <v>45303</v>
      </c>
      <c r="C2874" t="s">
        <v>4693</v>
      </c>
      <c r="D2874" t="s">
        <v>4694</v>
      </c>
      <c r="E2874" t="s">
        <v>4695</v>
      </c>
      <c r="F2874" t="s">
        <v>2156</v>
      </c>
      <c r="G2874" t="s">
        <v>5931</v>
      </c>
      <c r="H2874" t="s">
        <v>24</v>
      </c>
      <c r="I2874" t="s">
        <v>152</v>
      </c>
      <c r="J2874">
        <v>19</v>
      </c>
      <c r="K2874">
        <v>241564</v>
      </c>
      <c r="L2874">
        <v>4589716</v>
      </c>
      <c r="M2874">
        <v>0</v>
      </c>
      <c r="N2874" t="s">
        <v>34</v>
      </c>
      <c r="O2874">
        <v>1</v>
      </c>
      <c r="P2874" t="s">
        <v>35</v>
      </c>
      <c r="Q2874">
        <v>146</v>
      </c>
      <c r="R2874">
        <v>1025913</v>
      </c>
    </row>
    <row r="2875" spans="1:18" x14ac:dyDescent="0.3">
      <c r="A2875" t="s">
        <v>5932</v>
      </c>
      <c r="B2875" s="9">
        <v>45213</v>
      </c>
      <c r="C2875" t="s">
        <v>4693</v>
      </c>
      <c r="D2875" t="s">
        <v>4694</v>
      </c>
      <c r="E2875" t="s">
        <v>4695</v>
      </c>
      <c r="F2875" t="s">
        <v>734</v>
      </c>
      <c r="G2875" t="s">
        <v>5933</v>
      </c>
      <c r="H2875" t="s">
        <v>32</v>
      </c>
      <c r="I2875" t="s">
        <v>95</v>
      </c>
      <c r="J2875">
        <v>13</v>
      </c>
      <c r="K2875">
        <v>4709</v>
      </c>
      <c r="L2875">
        <v>61217</v>
      </c>
      <c r="M2875">
        <v>10</v>
      </c>
      <c r="N2875" t="s">
        <v>26</v>
      </c>
      <c r="O2875">
        <v>5</v>
      </c>
      <c r="P2875" t="s">
        <v>28</v>
      </c>
      <c r="Q2875">
        <v>179</v>
      </c>
      <c r="R2875">
        <v>588661</v>
      </c>
    </row>
    <row r="2876" spans="1:18" x14ac:dyDescent="0.3">
      <c r="A2876" t="s">
        <v>5934</v>
      </c>
      <c r="B2876" s="9">
        <v>45634</v>
      </c>
      <c r="C2876" t="s">
        <v>4693</v>
      </c>
      <c r="D2876" t="s">
        <v>4694</v>
      </c>
      <c r="E2876" t="s">
        <v>4695</v>
      </c>
      <c r="F2876" t="s">
        <v>1339</v>
      </c>
      <c r="G2876" t="s">
        <v>27</v>
      </c>
      <c r="H2876" t="s">
        <v>45</v>
      </c>
      <c r="I2876" t="s">
        <v>74</v>
      </c>
      <c r="J2876">
        <v>5</v>
      </c>
      <c r="K2876">
        <v>20776</v>
      </c>
      <c r="L2876">
        <v>103880</v>
      </c>
      <c r="M2876">
        <v>10</v>
      </c>
      <c r="N2876" t="s">
        <v>34</v>
      </c>
      <c r="O2876">
        <v>4</v>
      </c>
      <c r="P2876" t="s">
        <v>35</v>
      </c>
      <c r="Q2876">
        <v>155</v>
      </c>
      <c r="R2876">
        <v>492084</v>
      </c>
    </row>
    <row r="2877" spans="1:18" x14ac:dyDescent="0.3">
      <c r="A2877" t="s">
        <v>5935</v>
      </c>
      <c r="B2877" s="9">
        <v>45133</v>
      </c>
      <c r="C2877" t="s">
        <v>4693</v>
      </c>
      <c r="D2877" t="s">
        <v>4694</v>
      </c>
      <c r="E2877" t="s">
        <v>4695</v>
      </c>
      <c r="F2877" t="s">
        <v>708</v>
      </c>
      <c r="G2877" t="s">
        <v>5936</v>
      </c>
      <c r="H2877" t="s">
        <v>32</v>
      </c>
      <c r="I2877" t="s">
        <v>33</v>
      </c>
      <c r="J2877">
        <v>3</v>
      </c>
      <c r="K2877">
        <v>7646</v>
      </c>
      <c r="L2877">
        <v>22938</v>
      </c>
      <c r="M2877">
        <v>0</v>
      </c>
      <c r="N2877" t="s">
        <v>26</v>
      </c>
      <c r="O2877">
        <v>4</v>
      </c>
      <c r="P2877" t="s">
        <v>28</v>
      </c>
      <c r="Q2877">
        <v>197</v>
      </c>
      <c r="R2877">
        <v>588661</v>
      </c>
    </row>
    <row r="2878" spans="1:18" x14ac:dyDescent="0.3">
      <c r="A2878" t="s">
        <v>5937</v>
      </c>
      <c r="B2878" s="9">
        <v>45420</v>
      </c>
      <c r="C2878" t="s">
        <v>4693</v>
      </c>
      <c r="D2878" t="s">
        <v>4694</v>
      </c>
      <c r="E2878" t="s">
        <v>4695</v>
      </c>
      <c r="F2878" t="s">
        <v>2132</v>
      </c>
      <c r="G2878" t="s">
        <v>5938</v>
      </c>
      <c r="H2878" t="s">
        <v>32</v>
      </c>
      <c r="I2878" t="s">
        <v>113</v>
      </c>
      <c r="J2878">
        <v>10</v>
      </c>
      <c r="K2878">
        <v>4086</v>
      </c>
      <c r="L2878">
        <v>40860</v>
      </c>
      <c r="M2878">
        <v>0</v>
      </c>
      <c r="N2878" t="s">
        <v>57</v>
      </c>
      <c r="O2878">
        <v>4</v>
      </c>
      <c r="P2878" t="s">
        <v>35</v>
      </c>
      <c r="Q2878">
        <v>191</v>
      </c>
      <c r="R2878">
        <v>588661</v>
      </c>
    </row>
    <row r="2879" spans="1:18" x14ac:dyDescent="0.3">
      <c r="A2879" t="s">
        <v>5939</v>
      </c>
      <c r="B2879" s="9">
        <v>45145</v>
      </c>
      <c r="C2879" t="s">
        <v>4693</v>
      </c>
      <c r="D2879" t="s">
        <v>4694</v>
      </c>
      <c r="E2879" t="s">
        <v>4695</v>
      </c>
      <c r="F2879" t="s">
        <v>68</v>
      </c>
      <c r="G2879" t="s">
        <v>27</v>
      </c>
      <c r="H2879" t="s">
        <v>40</v>
      </c>
      <c r="I2879" t="s">
        <v>123</v>
      </c>
      <c r="J2879">
        <v>4</v>
      </c>
      <c r="K2879">
        <v>11481</v>
      </c>
      <c r="L2879">
        <v>45924</v>
      </c>
      <c r="M2879">
        <v>15</v>
      </c>
      <c r="N2879" t="s">
        <v>47</v>
      </c>
      <c r="O2879">
        <v>5</v>
      </c>
      <c r="P2879" t="s">
        <v>28</v>
      </c>
      <c r="Q2879">
        <v>144</v>
      </c>
      <c r="R2879">
        <v>441559</v>
      </c>
    </row>
    <row r="2880" spans="1:18" x14ac:dyDescent="0.3">
      <c r="A2880" t="s">
        <v>5940</v>
      </c>
      <c r="B2880" s="9">
        <v>45037</v>
      </c>
      <c r="C2880" t="s">
        <v>4693</v>
      </c>
      <c r="D2880" t="s">
        <v>4694</v>
      </c>
      <c r="E2880" t="s">
        <v>49</v>
      </c>
      <c r="F2880" t="s">
        <v>1053</v>
      </c>
      <c r="G2880" t="s">
        <v>5941</v>
      </c>
      <c r="H2880" t="s">
        <v>32</v>
      </c>
      <c r="I2880" t="s">
        <v>117</v>
      </c>
      <c r="J2880">
        <v>4</v>
      </c>
      <c r="K2880">
        <v>5248</v>
      </c>
      <c r="L2880">
        <v>20992</v>
      </c>
      <c r="M2880">
        <v>5</v>
      </c>
      <c r="N2880" t="s">
        <v>34</v>
      </c>
      <c r="O2880">
        <v>4</v>
      </c>
      <c r="P2880" t="s">
        <v>35</v>
      </c>
      <c r="Q2880">
        <v>193</v>
      </c>
      <c r="R2880">
        <v>588661</v>
      </c>
    </row>
    <row r="2881" spans="1:18" x14ac:dyDescent="0.3">
      <c r="A2881" t="s">
        <v>5942</v>
      </c>
      <c r="B2881" s="9">
        <v>45049</v>
      </c>
      <c r="C2881" t="s">
        <v>4693</v>
      </c>
      <c r="D2881" t="s">
        <v>4694</v>
      </c>
      <c r="E2881" t="s">
        <v>49</v>
      </c>
      <c r="F2881" t="s">
        <v>1500</v>
      </c>
      <c r="G2881" t="s">
        <v>5943</v>
      </c>
      <c r="H2881" t="s">
        <v>65</v>
      </c>
      <c r="I2881" t="s">
        <v>102</v>
      </c>
      <c r="J2881">
        <v>10</v>
      </c>
      <c r="K2881">
        <v>72547</v>
      </c>
      <c r="L2881">
        <v>725470</v>
      </c>
      <c r="M2881">
        <v>5</v>
      </c>
      <c r="N2881" t="s">
        <v>34</v>
      </c>
      <c r="O2881">
        <v>3</v>
      </c>
      <c r="P2881" t="s">
        <v>35</v>
      </c>
      <c r="Q2881">
        <v>65</v>
      </c>
      <c r="R2881">
        <v>786541</v>
      </c>
    </row>
    <row r="2882" spans="1:18" x14ac:dyDescent="0.3">
      <c r="A2882" t="s">
        <v>5944</v>
      </c>
      <c r="B2882" s="9">
        <v>45352</v>
      </c>
      <c r="C2882" t="s">
        <v>4693</v>
      </c>
      <c r="D2882" t="s">
        <v>4694</v>
      </c>
      <c r="E2882" t="s">
        <v>49</v>
      </c>
      <c r="F2882" t="s">
        <v>3490</v>
      </c>
      <c r="G2882" t="s">
        <v>5945</v>
      </c>
      <c r="H2882" t="s">
        <v>24</v>
      </c>
      <c r="I2882" t="s">
        <v>25</v>
      </c>
      <c r="J2882">
        <v>7</v>
      </c>
      <c r="K2882">
        <v>258871</v>
      </c>
      <c r="L2882">
        <v>1812097</v>
      </c>
      <c r="M2882">
        <v>0</v>
      </c>
      <c r="N2882" t="s">
        <v>27</v>
      </c>
      <c r="O2882">
        <v>1</v>
      </c>
      <c r="P2882" t="s">
        <v>35</v>
      </c>
      <c r="Q2882">
        <v>131</v>
      </c>
      <c r="R2882">
        <v>1025913</v>
      </c>
    </row>
    <row r="2883" spans="1:18" x14ac:dyDescent="0.3">
      <c r="A2883" t="s">
        <v>5946</v>
      </c>
      <c r="B2883" s="9">
        <v>45184</v>
      </c>
      <c r="C2883" t="s">
        <v>4693</v>
      </c>
      <c r="D2883" t="s">
        <v>4694</v>
      </c>
      <c r="E2883" t="s">
        <v>4695</v>
      </c>
      <c r="F2883" t="s">
        <v>626</v>
      </c>
      <c r="G2883" t="s">
        <v>5947</v>
      </c>
      <c r="H2883" t="s">
        <v>40</v>
      </c>
      <c r="I2883" t="s">
        <v>41</v>
      </c>
      <c r="J2883">
        <v>17</v>
      </c>
      <c r="K2883">
        <v>3762</v>
      </c>
      <c r="L2883">
        <v>63954</v>
      </c>
      <c r="M2883">
        <v>0</v>
      </c>
      <c r="N2883" t="s">
        <v>27</v>
      </c>
      <c r="O2883">
        <v>5</v>
      </c>
      <c r="P2883" t="s">
        <v>35</v>
      </c>
      <c r="Q2883">
        <v>31</v>
      </c>
      <c r="R2883">
        <v>441559</v>
      </c>
    </row>
    <row r="2884" spans="1:18" x14ac:dyDescent="0.3">
      <c r="A2884" t="s">
        <v>5948</v>
      </c>
      <c r="B2884" s="9">
        <v>45188</v>
      </c>
      <c r="C2884" t="s">
        <v>4693</v>
      </c>
      <c r="D2884" t="s">
        <v>4694</v>
      </c>
      <c r="E2884" t="s">
        <v>49</v>
      </c>
      <c r="F2884" t="s">
        <v>803</v>
      </c>
      <c r="G2884" t="s">
        <v>27</v>
      </c>
      <c r="H2884" t="s">
        <v>32</v>
      </c>
      <c r="I2884" t="s">
        <v>117</v>
      </c>
      <c r="J2884">
        <v>5</v>
      </c>
      <c r="K2884">
        <v>5137</v>
      </c>
      <c r="L2884">
        <v>25685</v>
      </c>
      <c r="M2884">
        <v>0</v>
      </c>
      <c r="N2884" t="s">
        <v>26</v>
      </c>
      <c r="O2884">
        <v>7</v>
      </c>
      <c r="P2884" t="s">
        <v>35</v>
      </c>
      <c r="Q2884">
        <v>5</v>
      </c>
      <c r="R2884">
        <v>588661</v>
      </c>
    </row>
    <row r="2885" spans="1:18" x14ac:dyDescent="0.3">
      <c r="A2885" t="s">
        <v>5949</v>
      </c>
      <c r="B2885" s="9">
        <v>44956</v>
      </c>
      <c r="C2885" t="s">
        <v>4693</v>
      </c>
      <c r="D2885" t="s">
        <v>4694</v>
      </c>
      <c r="E2885" t="s">
        <v>4695</v>
      </c>
      <c r="F2885" t="s">
        <v>821</v>
      </c>
      <c r="G2885" t="s">
        <v>27</v>
      </c>
      <c r="H2885" t="s">
        <v>24</v>
      </c>
      <c r="I2885" t="s">
        <v>56</v>
      </c>
      <c r="J2885">
        <v>18</v>
      </c>
      <c r="K2885">
        <v>17058</v>
      </c>
      <c r="L2885">
        <v>307044</v>
      </c>
      <c r="M2885">
        <v>5</v>
      </c>
      <c r="N2885" t="s">
        <v>47</v>
      </c>
      <c r="O2885">
        <v>0</v>
      </c>
      <c r="P2885" t="s">
        <v>35</v>
      </c>
      <c r="Q2885">
        <v>106</v>
      </c>
      <c r="R2885">
        <v>1025913</v>
      </c>
    </row>
    <row r="2886" spans="1:18" x14ac:dyDescent="0.3">
      <c r="A2886" t="s">
        <v>5950</v>
      </c>
      <c r="B2886" s="9">
        <v>45532</v>
      </c>
      <c r="C2886" t="s">
        <v>4693</v>
      </c>
      <c r="D2886" t="s">
        <v>4694</v>
      </c>
      <c r="E2886" t="s">
        <v>4695</v>
      </c>
      <c r="F2886" t="s">
        <v>4263</v>
      </c>
      <c r="G2886" t="s">
        <v>5951</v>
      </c>
      <c r="H2886" t="s">
        <v>65</v>
      </c>
      <c r="I2886" t="s">
        <v>102</v>
      </c>
      <c r="J2886">
        <v>4</v>
      </c>
      <c r="K2886">
        <v>156848</v>
      </c>
      <c r="L2886">
        <v>627392</v>
      </c>
      <c r="M2886">
        <v>15</v>
      </c>
      <c r="N2886" t="s">
        <v>26</v>
      </c>
      <c r="O2886" t="s">
        <v>27</v>
      </c>
      <c r="P2886" t="s">
        <v>35</v>
      </c>
      <c r="Q2886">
        <v>152</v>
      </c>
      <c r="R2886">
        <v>786541</v>
      </c>
    </row>
    <row r="2887" spans="1:18" x14ac:dyDescent="0.3">
      <c r="A2887" t="s">
        <v>5952</v>
      </c>
      <c r="B2887" s="9">
        <v>45178</v>
      </c>
      <c r="C2887" t="s">
        <v>4693</v>
      </c>
      <c r="D2887" t="s">
        <v>4694</v>
      </c>
      <c r="E2887" t="s">
        <v>4695</v>
      </c>
      <c r="F2887" t="s">
        <v>765</v>
      </c>
      <c r="G2887" t="s">
        <v>5953</v>
      </c>
      <c r="H2887" t="s">
        <v>32</v>
      </c>
      <c r="I2887" t="s">
        <v>117</v>
      </c>
      <c r="J2887">
        <v>10</v>
      </c>
      <c r="K2887">
        <v>10699</v>
      </c>
      <c r="L2887">
        <v>106990</v>
      </c>
      <c r="M2887" t="s">
        <v>27</v>
      </c>
      <c r="N2887" t="s">
        <v>47</v>
      </c>
      <c r="O2887" t="s">
        <v>27</v>
      </c>
      <c r="P2887" t="s">
        <v>35</v>
      </c>
      <c r="Q2887">
        <v>190</v>
      </c>
      <c r="R2887">
        <v>588661</v>
      </c>
    </row>
    <row r="2888" spans="1:18" x14ac:dyDescent="0.3">
      <c r="A2888" t="s">
        <v>5954</v>
      </c>
      <c r="B2888" s="9">
        <v>45222</v>
      </c>
      <c r="C2888" t="s">
        <v>4693</v>
      </c>
      <c r="D2888" t="s">
        <v>4694</v>
      </c>
      <c r="E2888" t="s">
        <v>49</v>
      </c>
      <c r="F2888" t="s">
        <v>68</v>
      </c>
      <c r="G2888" t="s">
        <v>5955</v>
      </c>
      <c r="H2888" t="s">
        <v>65</v>
      </c>
      <c r="I2888" t="s">
        <v>102</v>
      </c>
      <c r="J2888">
        <v>19</v>
      </c>
      <c r="K2888">
        <v>75125</v>
      </c>
      <c r="L2888">
        <v>1427375</v>
      </c>
      <c r="M2888">
        <v>0</v>
      </c>
      <c r="N2888" t="s">
        <v>34</v>
      </c>
      <c r="O2888">
        <v>1</v>
      </c>
      <c r="P2888" t="s">
        <v>28</v>
      </c>
      <c r="Q2888">
        <v>64</v>
      </c>
      <c r="R2888">
        <v>786541</v>
      </c>
    </row>
    <row r="2889" spans="1:18" x14ac:dyDescent="0.3">
      <c r="A2889" t="s">
        <v>5956</v>
      </c>
      <c r="B2889" s="9">
        <v>45586</v>
      </c>
      <c r="C2889" t="s">
        <v>4693</v>
      </c>
      <c r="D2889" t="s">
        <v>4694</v>
      </c>
      <c r="E2889" t="s">
        <v>49</v>
      </c>
      <c r="F2889" t="s">
        <v>1016</v>
      </c>
      <c r="G2889" t="s">
        <v>27</v>
      </c>
      <c r="H2889" t="s">
        <v>65</v>
      </c>
      <c r="I2889" t="s">
        <v>382</v>
      </c>
      <c r="J2889">
        <v>10</v>
      </c>
      <c r="K2889">
        <v>70878</v>
      </c>
      <c r="L2889">
        <v>708780</v>
      </c>
      <c r="M2889" t="s">
        <v>27</v>
      </c>
      <c r="N2889" t="s">
        <v>34</v>
      </c>
      <c r="O2889" t="s">
        <v>27</v>
      </c>
      <c r="P2889" t="s">
        <v>28</v>
      </c>
      <c r="Q2889">
        <v>123</v>
      </c>
      <c r="R2889">
        <v>786541</v>
      </c>
    </row>
    <row r="2890" spans="1:18" x14ac:dyDescent="0.3">
      <c r="A2890" t="s">
        <v>5957</v>
      </c>
      <c r="B2890" s="9">
        <v>45615</v>
      </c>
      <c r="C2890" t="s">
        <v>4693</v>
      </c>
      <c r="D2890" t="s">
        <v>4694</v>
      </c>
      <c r="E2890" t="s">
        <v>4706</v>
      </c>
      <c r="F2890" t="s">
        <v>59</v>
      </c>
      <c r="G2890" t="s">
        <v>5958</v>
      </c>
      <c r="H2890" t="s">
        <v>24</v>
      </c>
      <c r="I2890" t="s">
        <v>92</v>
      </c>
      <c r="J2890">
        <v>9</v>
      </c>
      <c r="K2890">
        <v>105152</v>
      </c>
      <c r="L2890">
        <v>946368</v>
      </c>
      <c r="M2890" t="s">
        <v>27</v>
      </c>
      <c r="N2890" t="s">
        <v>27</v>
      </c>
      <c r="O2890">
        <v>3</v>
      </c>
      <c r="P2890" t="s">
        <v>28</v>
      </c>
      <c r="Q2890">
        <v>59</v>
      </c>
      <c r="R2890">
        <v>1025913</v>
      </c>
    </row>
    <row r="2891" spans="1:18" x14ac:dyDescent="0.3">
      <c r="A2891" t="s">
        <v>5959</v>
      </c>
      <c r="B2891" s="9">
        <v>45345</v>
      </c>
      <c r="C2891" t="s">
        <v>4693</v>
      </c>
      <c r="D2891" t="s">
        <v>4694</v>
      </c>
      <c r="E2891" t="s">
        <v>49</v>
      </c>
      <c r="F2891" t="s">
        <v>712</v>
      </c>
      <c r="G2891" t="s">
        <v>5960</v>
      </c>
      <c r="H2891" t="s">
        <v>32</v>
      </c>
      <c r="I2891" t="s">
        <v>113</v>
      </c>
      <c r="J2891">
        <v>18</v>
      </c>
      <c r="K2891">
        <v>23653</v>
      </c>
      <c r="L2891">
        <v>425754</v>
      </c>
      <c r="M2891">
        <v>15</v>
      </c>
      <c r="N2891" t="s">
        <v>27</v>
      </c>
      <c r="O2891">
        <v>5</v>
      </c>
      <c r="P2891" t="s">
        <v>28</v>
      </c>
      <c r="Q2891">
        <v>153</v>
      </c>
      <c r="R2891">
        <v>588661</v>
      </c>
    </row>
    <row r="2892" spans="1:18" x14ac:dyDescent="0.3">
      <c r="A2892" t="s">
        <v>5961</v>
      </c>
      <c r="B2892" s="9">
        <v>45084</v>
      </c>
      <c r="C2892" t="s">
        <v>4693</v>
      </c>
      <c r="D2892" t="s">
        <v>4694</v>
      </c>
      <c r="E2892" t="s">
        <v>49</v>
      </c>
      <c r="F2892" t="s">
        <v>1144</v>
      </c>
      <c r="G2892" t="s">
        <v>5962</v>
      </c>
      <c r="H2892" t="s">
        <v>40</v>
      </c>
      <c r="I2892" t="s">
        <v>123</v>
      </c>
      <c r="J2892">
        <v>11</v>
      </c>
      <c r="K2892">
        <v>12232</v>
      </c>
      <c r="L2892">
        <v>134552</v>
      </c>
      <c r="M2892" t="s">
        <v>27</v>
      </c>
      <c r="N2892" t="s">
        <v>27</v>
      </c>
      <c r="O2892">
        <v>3</v>
      </c>
      <c r="P2892" t="s">
        <v>35</v>
      </c>
      <c r="Q2892">
        <v>146</v>
      </c>
      <c r="R2892">
        <v>441559</v>
      </c>
    </row>
    <row r="2893" spans="1:18" x14ac:dyDescent="0.3">
      <c r="A2893" t="s">
        <v>5963</v>
      </c>
      <c r="B2893" s="9">
        <v>45527</v>
      </c>
      <c r="C2893" t="s">
        <v>4693</v>
      </c>
      <c r="D2893" t="s">
        <v>4694</v>
      </c>
      <c r="E2893" t="s">
        <v>49</v>
      </c>
      <c r="F2893" t="s">
        <v>484</v>
      </c>
      <c r="G2893" t="s">
        <v>5964</v>
      </c>
      <c r="H2893" t="s">
        <v>32</v>
      </c>
      <c r="I2893" t="s">
        <v>117</v>
      </c>
      <c r="J2893">
        <v>2</v>
      </c>
      <c r="K2893">
        <v>14066</v>
      </c>
      <c r="L2893">
        <v>28132</v>
      </c>
      <c r="M2893">
        <v>5</v>
      </c>
      <c r="N2893" t="s">
        <v>26</v>
      </c>
      <c r="O2893">
        <v>4</v>
      </c>
      <c r="P2893" t="s">
        <v>27</v>
      </c>
      <c r="Q2893">
        <v>192</v>
      </c>
      <c r="R2893">
        <v>588661</v>
      </c>
    </row>
    <row r="2894" spans="1:18" x14ac:dyDescent="0.3">
      <c r="A2894" t="s">
        <v>5965</v>
      </c>
      <c r="B2894" s="9">
        <v>45052</v>
      </c>
      <c r="C2894" t="s">
        <v>4693</v>
      </c>
      <c r="D2894" t="s">
        <v>4694</v>
      </c>
      <c r="E2894" t="s">
        <v>49</v>
      </c>
      <c r="F2894" t="s">
        <v>945</v>
      </c>
      <c r="G2894" t="s">
        <v>5966</v>
      </c>
      <c r="H2894" t="s">
        <v>40</v>
      </c>
      <c r="I2894" t="s">
        <v>137</v>
      </c>
      <c r="J2894">
        <v>14</v>
      </c>
      <c r="K2894">
        <v>7350</v>
      </c>
      <c r="L2894">
        <v>102900</v>
      </c>
      <c r="M2894" t="s">
        <v>27</v>
      </c>
      <c r="N2894" t="s">
        <v>34</v>
      </c>
      <c r="O2894">
        <v>3</v>
      </c>
      <c r="P2894" t="s">
        <v>35</v>
      </c>
      <c r="Q2894">
        <v>58</v>
      </c>
      <c r="R2894">
        <v>441559</v>
      </c>
    </row>
    <row r="2895" spans="1:18" x14ac:dyDescent="0.3">
      <c r="A2895" t="s">
        <v>5967</v>
      </c>
      <c r="B2895" s="9">
        <v>45025</v>
      </c>
      <c r="C2895" t="s">
        <v>4693</v>
      </c>
      <c r="D2895" t="s">
        <v>4694</v>
      </c>
      <c r="E2895" t="s">
        <v>4706</v>
      </c>
      <c r="F2895" t="s">
        <v>921</v>
      </c>
      <c r="G2895" t="s">
        <v>5968</v>
      </c>
      <c r="H2895" t="s">
        <v>24</v>
      </c>
      <c r="I2895" t="s">
        <v>152</v>
      </c>
      <c r="J2895">
        <v>15</v>
      </c>
      <c r="K2895">
        <v>102927</v>
      </c>
      <c r="L2895">
        <v>1543905</v>
      </c>
      <c r="M2895">
        <v>0</v>
      </c>
      <c r="N2895" t="s">
        <v>27</v>
      </c>
      <c r="O2895">
        <v>3</v>
      </c>
      <c r="P2895" t="s">
        <v>35</v>
      </c>
      <c r="Q2895">
        <v>4</v>
      </c>
      <c r="R2895">
        <v>1025913</v>
      </c>
    </row>
    <row r="2896" spans="1:18" x14ac:dyDescent="0.3">
      <c r="A2896" t="s">
        <v>5969</v>
      </c>
      <c r="B2896" s="9">
        <v>45003</v>
      </c>
      <c r="C2896" t="s">
        <v>4693</v>
      </c>
      <c r="D2896" t="s">
        <v>4694</v>
      </c>
      <c r="E2896" t="s">
        <v>49</v>
      </c>
      <c r="F2896" t="s">
        <v>224</v>
      </c>
      <c r="G2896" t="s">
        <v>27</v>
      </c>
      <c r="H2896" t="s">
        <v>32</v>
      </c>
      <c r="I2896" t="s">
        <v>141</v>
      </c>
      <c r="J2896">
        <v>18</v>
      </c>
      <c r="K2896">
        <v>19184</v>
      </c>
      <c r="L2896">
        <v>345312</v>
      </c>
      <c r="M2896">
        <v>0</v>
      </c>
      <c r="N2896" t="s">
        <v>47</v>
      </c>
      <c r="O2896">
        <v>3</v>
      </c>
      <c r="P2896" t="s">
        <v>35</v>
      </c>
      <c r="Q2896">
        <v>64</v>
      </c>
      <c r="R2896">
        <v>588661</v>
      </c>
    </row>
    <row r="2897" spans="1:18" x14ac:dyDescent="0.3">
      <c r="A2897" t="s">
        <v>5970</v>
      </c>
      <c r="B2897" s="9">
        <v>45600</v>
      </c>
      <c r="C2897" t="s">
        <v>4693</v>
      </c>
      <c r="D2897" t="s">
        <v>4694</v>
      </c>
      <c r="E2897" t="s">
        <v>49</v>
      </c>
      <c r="F2897" t="s">
        <v>2021</v>
      </c>
      <c r="G2897" t="s">
        <v>5971</v>
      </c>
      <c r="H2897" t="s">
        <v>65</v>
      </c>
      <c r="I2897" t="s">
        <v>289</v>
      </c>
      <c r="J2897">
        <v>1</v>
      </c>
      <c r="K2897">
        <v>104938</v>
      </c>
      <c r="L2897">
        <v>104938</v>
      </c>
      <c r="M2897">
        <v>5</v>
      </c>
      <c r="N2897" t="s">
        <v>47</v>
      </c>
      <c r="O2897">
        <v>3</v>
      </c>
      <c r="P2897" t="s">
        <v>28</v>
      </c>
      <c r="Q2897">
        <v>92</v>
      </c>
      <c r="R2897">
        <v>786541</v>
      </c>
    </row>
    <row r="2898" spans="1:18" x14ac:dyDescent="0.3">
      <c r="A2898" t="s">
        <v>5972</v>
      </c>
      <c r="B2898" s="9">
        <v>45003</v>
      </c>
      <c r="C2898" t="s">
        <v>4693</v>
      </c>
      <c r="D2898" t="s">
        <v>4694</v>
      </c>
      <c r="E2898" t="s">
        <v>4695</v>
      </c>
      <c r="F2898" t="s">
        <v>595</v>
      </c>
      <c r="G2898" t="s">
        <v>27</v>
      </c>
      <c r="H2898" t="s">
        <v>45</v>
      </c>
      <c r="I2898" t="s">
        <v>82</v>
      </c>
      <c r="J2898">
        <v>17</v>
      </c>
      <c r="K2898">
        <v>38048</v>
      </c>
      <c r="L2898">
        <v>646816</v>
      </c>
      <c r="M2898">
        <v>5</v>
      </c>
      <c r="N2898" t="s">
        <v>34</v>
      </c>
      <c r="O2898" t="s">
        <v>27</v>
      </c>
      <c r="P2898" t="s">
        <v>35</v>
      </c>
      <c r="Q2898">
        <v>51</v>
      </c>
      <c r="R2898">
        <v>492084</v>
      </c>
    </row>
    <row r="2899" spans="1:18" x14ac:dyDescent="0.3">
      <c r="A2899" t="s">
        <v>5973</v>
      </c>
      <c r="B2899" s="9">
        <v>45229</v>
      </c>
      <c r="C2899" t="s">
        <v>4693</v>
      </c>
      <c r="D2899" t="s">
        <v>4694</v>
      </c>
      <c r="E2899" t="s">
        <v>49</v>
      </c>
      <c r="F2899" t="s">
        <v>2247</v>
      </c>
      <c r="G2899" t="s">
        <v>5974</v>
      </c>
      <c r="H2899" t="s">
        <v>45</v>
      </c>
      <c r="I2899" t="s">
        <v>130</v>
      </c>
      <c r="J2899">
        <v>3</v>
      </c>
      <c r="K2899">
        <v>14665</v>
      </c>
      <c r="L2899">
        <v>43995</v>
      </c>
      <c r="M2899">
        <v>10</v>
      </c>
      <c r="N2899" t="s">
        <v>34</v>
      </c>
      <c r="O2899">
        <v>4</v>
      </c>
      <c r="P2899" t="s">
        <v>28</v>
      </c>
      <c r="Q2899">
        <v>7</v>
      </c>
      <c r="R2899">
        <v>492084</v>
      </c>
    </row>
    <row r="2900" spans="1:18" x14ac:dyDescent="0.3">
      <c r="A2900" t="s">
        <v>5975</v>
      </c>
      <c r="B2900" s="9">
        <v>45270</v>
      </c>
      <c r="C2900" t="s">
        <v>4693</v>
      </c>
      <c r="D2900" t="s">
        <v>4694</v>
      </c>
      <c r="E2900" t="s">
        <v>4695</v>
      </c>
      <c r="F2900" t="s">
        <v>1411</v>
      </c>
      <c r="G2900" t="s">
        <v>5976</v>
      </c>
      <c r="H2900" t="s">
        <v>24</v>
      </c>
      <c r="I2900" t="s">
        <v>152</v>
      </c>
      <c r="J2900">
        <v>14</v>
      </c>
      <c r="K2900">
        <v>265474</v>
      </c>
      <c r="L2900">
        <v>3716636</v>
      </c>
      <c r="M2900">
        <v>20</v>
      </c>
      <c r="N2900" t="s">
        <v>57</v>
      </c>
      <c r="O2900">
        <v>4</v>
      </c>
      <c r="P2900" t="s">
        <v>28</v>
      </c>
      <c r="Q2900">
        <v>1</v>
      </c>
      <c r="R2900">
        <v>1025913</v>
      </c>
    </row>
    <row r="2901" spans="1:18" x14ac:dyDescent="0.3">
      <c r="A2901" t="s">
        <v>5977</v>
      </c>
      <c r="B2901" s="9">
        <v>44956</v>
      </c>
      <c r="C2901" t="s">
        <v>4693</v>
      </c>
      <c r="D2901" t="s">
        <v>4694</v>
      </c>
      <c r="E2901" t="s">
        <v>4706</v>
      </c>
      <c r="F2901" t="s">
        <v>1424</v>
      </c>
      <c r="G2901" t="s">
        <v>5978</v>
      </c>
      <c r="H2901" t="s">
        <v>24</v>
      </c>
      <c r="I2901" t="s">
        <v>61</v>
      </c>
      <c r="J2901">
        <v>10</v>
      </c>
      <c r="K2901">
        <v>336557</v>
      </c>
      <c r="L2901">
        <v>3365570</v>
      </c>
      <c r="M2901">
        <v>5</v>
      </c>
      <c r="N2901" t="s">
        <v>27</v>
      </c>
      <c r="O2901" t="s">
        <v>27</v>
      </c>
      <c r="P2901" t="s">
        <v>35</v>
      </c>
      <c r="Q2901">
        <v>149</v>
      </c>
      <c r="R2901">
        <v>1025913</v>
      </c>
    </row>
    <row r="2902" spans="1:18" x14ac:dyDescent="0.3">
      <c r="A2902" t="s">
        <v>5979</v>
      </c>
      <c r="B2902" s="9">
        <v>44983</v>
      </c>
      <c r="C2902" t="s">
        <v>4693</v>
      </c>
      <c r="D2902" t="s">
        <v>4694</v>
      </c>
      <c r="E2902" t="s">
        <v>49</v>
      </c>
      <c r="F2902" t="s">
        <v>1804</v>
      </c>
      <c r="G2902" t="s">
        <v>5980</v>
      </c>
      <c r="H2902" t="s">
        <v>32</v>
      </c>
      <c r="I2902" t="s">
        <v>141</v>
      </c>
      <c r="J2902">
        <v>15</v>
      </c>
      <c r="K2902">
        <v>23037</v>
      </c>
      <c r="L2902">
        <v>345555</v>
      </c>
      <c r="M2902">
        <v>0</v>
      </c>
      <c r="N2902" t="s">
        <v>26</v>
      </c>
      <c r="O2902">
        <v>3</v>
      </c>
      <c r="P2902" t="s">
        <v>35</v>
      </c>
      <c r="Q2902">
        <v>58</v>
      </c>
      <c r="R2902">
        <v>588661</v>
      </c>
    </row>
    <row r="2903" spans="1:18" x14ac:dyDescent="0.3">
      <c r="A2903" t="s">
        <v>5981</v>
      </c>
      <c r="B2903" s="9">
        <v>45025</v>
      </c>
      <c r="C2903" t="s">
        <v>4693</v>
      </c>
      <c r="D2903" t="s">
        <v>4694</v>
      </c>
      <c r="E2903" t="s">
        <v>49</v>
      </c>
      <c r="F2903" t="s">
        <v>347</v>
      </c>
      <c r="G2903" t="s">
        <v>27</v>
      </c>
      <c r="H2903" t="s">
        <v>40</v>
      </c>
      <c r="I2903" t="s">
        <v>41</v>
      </c>
      <c r="J2903">
        <v>9</v>
      </c>
      <c r="K2903">
        <v>10556</v>
      </c>
      <c r="L2903">
        <v>95004</v>
      </c>
      <c r="M2903" t="s">
        <v>27</v>
      </c>
      <c r="N2903" t="s">
        <v>57</v>
      </c>
      <c r="O2903">
        <v>5</v>
      </c>
      <c r="P2903" t="s">
        <v>35</v>
      </c>
      <c r="Q2903">
        <v>12</v>
      </c>
      <c r="R2903">
        <v>441559</v>
      </c>
    </row>
    <row r="2904" spans="1:18" x14ac:dyDescent="0.3">
      <c r="A2904" t="s">
        <v>5982</v>
      </c>
      <c r="B2904" s="9">
        <v>45314</v>
      </c>
      <c r="C2904" t="s">
        <v>4693</v>
      </c>
      <c r="D2904" t="s">
        <v>4694</v>
      </c>
      <c r="E2904" t="s">
        <v>49</v>
      </c>
      <c r="F2904" t="s">
        <v>1853</v>
      </c>
      <c r="G2904" t="s">
        <v>5983</v>
      </c>
      <c r="H2904" t="s">
        <v>65</v>
      </c>
      <c r="I2904" t="s">
        <v>66</v>
      </c>
      <c r="J2904">
        <v>15</v>
      </c>
      <c r="K2904">
        <v>133811</v>
      </c>
      <c r="L2904">
        <v>2007165</v>
      </c>
      <c r="M2904" t="s">
        <v>27</v>
      </c>
      <c r="N2904" t="s">
        <v>26</v>
      </c>
      <c r="O2904">
        <v>5</v>
      </c>
      <c r="P2904" t="s">
        <v>35</v>
      </c>
      <c r="Q2904">
        <v>167</v>
      </c>
      <c r="R2904">
        <v>786541</v>
      </c>
    </row>
    <row r="2905" spans="1:18" x14ac:dyDescent="0.3">
      <c r="A2905" t="s">
        <v>5984</v>
      </c>
      <c r="B2905" s="9">
        <v>45281</v>
      </c>
      <c r="C2905" t="s">
        <v>4693</v>
      </c>
      <c r="D2905" t="s">
        <v>4694</v>
      </c>
      <c r="E2905" t="s">
        <v>49</v>
      </c>
      <c r="F2905" t="s">
        <v>218</v>
      </c>
      <c r="G2905" t="s">
        <v>5985</v>
      </c>
      <c r="H2905" t="s">
        <v>40</v>
      </c>
      <c r="I2905" t="s">
        <v>137</v>
      </c>
      <c r="J2905">
        <v>20</v>
      </c>
      <c r="K2905">
        <v>7266</v>
      </c>
      <c r="L2905">
        <v>145320</v>
      </c>
      <c r="M2905">
        <v>20</v>
      </c>
      <c r="N2905" t="s">
        <v>26</v>
      </c>
      <c r="O2905">
        <v>4</v>
      </c>
      <c r="P2905" t="s">
        <v>35</v>
      </c>
      <c r="Q2905">
        <v>147</v>
      </c>
      <c r="R2905">
        <v>441559</v>
      </c>
    </row>
    <row r="2906" spans="1:18" x14ac:dyDescent="0.3">
      <c r="A2906" t="s">
        <v>5986</v>
      </c>
      <c r="B2906" s="9">
        <v>45598</v>
      </c>
      <c r="C2906" t="s">
        <v>4693</v>
      </c>
      <c r="D2906" t="s">
        <v>4694</v>
      </c>
      <c r="E2906" t="s">
        <v>49</v>
      </c>
      <c r="F2906" t="s">
        <v>3089</v>
      </c>
      <c r="G2906" t="s">
        <v>5987</v>
      </c>
      <c r="H2906" t="s">
        <v>24</v>
      </c>
      <c r="I2906" t="s">
        <v>61</v>
      </c>
      <c r="J2906">
        <v>3</v>
      </c>
      <c r="K2906">
        <v>168288</v>
      </c>
      <c r="L2906">
        <v>504864</v>
      </c>
      <c r="M2906">
        <v>5</v>
      </c>
      <c r="N2906" t="s">
        <v>47</v>
      </c>
      <c r="O2906">
        <v>2</v>
      </c>
      <c r="P2906" t="s">
        <v>28</v>
      </c>
      <c r="Q2906">
        <v>157</v>
      </c>
      <c r="R2906">
        <v>1025913</v>
      </c>
    </row>
    <row r="2907" spans="1:18" x14ac:dyDescent="0.3">
      <c r="A2907" t="s">
        <v>5988</v>
      </c>
      <c r="B2907" s="9">
        <v>45096</v>
      </c>
      <c r="C2907" t="s">
        <v>4693</v>
      </c>
      <c r="D2907" t="s">
        <v>4694</v>
      </c>
      <c r="E2907" t="s">
        <v>4695</v>
      </c>
      <c r="F2907" t="s">
        <v>1368</v>
      </c>
      <c r="G2907" t="s">
        <v>5989</v>
      </c>
      <c r="H2907" t="s">
        <v>65</v>
      </c>
      <c r="I2907" t="s">
        <v>66</v>
      </c>
      <c r="J2907">
        <v>10</v>
      </c>
      <c r="K2907">
        <v>92513</v>
      </c>
      <c r="L2907">
        <v>925130</v>
      </c>
      <c r="M2907">
        <v>15</v>
      </c>
      <c r="N2907" t="s">
        <v>26</v>
      </c>
      <c r="O2907">
        <v>5</v>
      </c>
      <c r="P2907" t="s">
        <v>28</v>
      </c>
      <c r="Q2907">
        <v>139</v>
      </c>
      <c r="R2907">
        <v>786541</v>
      </c>
    </row>
    <row r="2908" spans="1:18" x14ac:dyDescent="0.3">
      <c r="A2908" t="s">
        <v>5990</v>
      </c>
      <c r="B2908" s="9">
        <v>45347</v>
      </c>
      <c r="C2908" t="s">
        <v>4693</v>
      </c>
      <c r="D2908" t="s">
        <v>4694</v>
      </c>
      <c r="E2908" t="s">
        <v>4695</v>
      </c>
      <c r="F2908" t="s">
        <v>4407</v>
      </c>
      <c r="G2908" t="s">
        <v>5991</v>
      </c>
      <c r="H2908" t="s">
        <v>24</v>
      </c>
      <c r="I2908" t="s">
        <v>25</v>
      </c>
      <c r="J2908">
        <v>9</v>
      </c>
      <c r="K2908">
        <v>297586</v>
      </c>
      <c r="L2908">
        <v>2678274</v>
      </c>
      <c r="M2908" t="s">
        <v>27</v>
      </c>
      <c r="N2908" t="s">
        <v>57</v>
      </c>
      <c r="O2908">
        <v>4</v>
      </c>
      <c r="P2908" t="s">
        <v>35</v>
      </c>
      <c r="Q2908">
        <v>193</v>
      </c>
      <c r="R2908">
        <v>1025913</v>
      </c>
    </row>
    <row r="2909" spans="1:18" x14ac:dyDescent="0.3">
      <c r="A2909" t="s">
        <v>5992</v>
      </c>
      <c r="B2909" s="9">
        <v>45457</v>
      </c>
      <c r="C2909" t="s">
        <v>4693</v>
      </c>
      <c r="D2909" t="s">
        <v>4694</v>
      </c>
      <c r="E2909" t="s">
        <v>4695</v>
      </c>
      <c r="F2909" t="s">
        <v>2649</v>
      </c>
      <c r="G2909" t="s">
        <v>5993</v>
      </c>
      <c r="H2909" t="s">
        <v>24</v>
      </c>
      <c r="I2909" t="s">
        <v>25</v>
      </c>
      <c r="J2909">
        <v>15</v>
      </c>
      <c r="K2909">
        <v>269658</v>
      </c>
      <c r="L2909">
        <v>4044870</v>
      </c>
      <c r="M2909">
        <v>0</v>
      </c>
      <c r="N2909" t="s">
        <v>27</v>
      </c>
      <c r="O2909">
        <v>0</v>
      </c>
      <c r="P2909" t="s">
        <v>35</v>
      </c>
      <c r="Q2909">
        <v>22</v>
      </c>
      <c r="R2909">
        <v>1025913</v>
      </c>
    </row>
    <row r="2910" spans="1:18" x14ac:dyDescent="0.3">
      <c r="A2910" t="s">
        <v>5994</v>
      </c>
      <c r="B2910" s="9">
        <v>45297</v>
      </c>
      <c r="C2910" t="s">
        <v>4693</v>
      </c>
      <c r="D2910" t="s">
        <v>4694</v>
      </c>
      <c r="E2910" t="s">
        <v>4695</v>
      </c>
      <c r="F2910" t="s">
        <v>1660</v>
      </c>
      <c r="G2910" t="s">
        <v>5995</v>
      </c>
      <c r="H2910" t="s">
        <v>24</v>
      </c>
      <c r="I2910" t="s">
        <v>61</v>
      </c>
      <c r="J2910">
        <v>9</v>
      </c>
      <c r="K2910">
        <v>90125</v>
      </c>
      <c r="L2910">
        <v>811125</v>
      </c>
      <c r="M2910">
        <v>20</v>
      </c>
      <c r="N2910" t="s">
        <v>47</v>
      </c>
      <c r="O2910">
        <v>2</v>
      </c>
      <c r="P2910" t="s">
        <v>35</v>
      </c>
      <c r="Q2910">
        <v>151</v>
      </c>
      <c r="R2910">
        <v>1025913</v>
      </c>
    </row>
    <row r="2911" spans="1:18" x14ac:dyDescent="0.3">
      <c r="A2911" t="s">
        <v>5996</v>
      </c>
      <c r="B2911" s="9">
        <v>45178</v>
      </c>
      <c r="C2911" t="s">
        <v>4693</v>
      </c>
      <c r="D2911" t="s">
        <v>4694</v>
      </c>
      <c r="E2911" t="s">
        <v>49</v>
      </c>
      <c r="F2911" t="s">
        <v>80</v>
      </c>
      <c r="G2911" t="s">
        <v>5997</v>
      </c>
      <c r="H2911" t="s">
        <v>32</v>
      </c>
      <c r="I2911" t="s">
        <v>113</v>
      </c>
      <c r="J2911">
        <v>9</v>
      </c>
      <c r="K2911">
        <v>19296</v>
      </c>
      <c r="L2911">
        <v>173664</v>
      </c>
      <c r="M2911">
        <v>15</v>
      </c>
      <c r="N2911" t="s">
        <v>26</v>
      </c>
      <c r="O2911">
        <v>5</v>
      </c>
      <c r="P2911" t="s">
        <v>35</v>
      </c>
      <c r="Q2911">
        <v>81</v>
      </c>
      <c r="R2911">
        <v>588661</v>
      </c>
    </row>
    <row r="2912" spans="1:18" x14ac:dyDescent="0.3">
      <c r="A2912" t="s">
        <v>5998</v>
      </c>
      <c r="B2912" s="9">
        <v>45148</v>
      </c>
      <c r="C2912" t="s">
        <v>4693</v>
      </c>
      <c r="D2912" t="s">
        <v>4694</v>
      </c>
      <c r="E2912" t="s">
        <v>49</v>
      </c>
      <c r="F2912" t="s">
        <v>2587</v>
      </c>
      <c r="G2912" t="s">
        <v>5999</v>
      </c>
      <c r="H2912" t="s">
        <v>40</v>
      </c>
      <c r="I2912" t="s">
        <v>70</v>
      </c>
      <c r="J2912">
        <v>9</v>
      </c>
      <c r="K2912">
        <v>12896</v>
      </c>
      <c r="L2912">
        <v>116064</v>
      </c>
      <c r="M2912">
        <v>0</v>
      </c>
      <c r="N2912" t="s">
        <v>34</v>
      </c>
      <c r="O2912">
        <v>4</v>
      </c>
      <c r="P2912" t="s">
        <v>35</v>
      </c>
      <c r="Q2912">
        <v>61</v>
      </c>
      <c r="R2912">
        <v>441559</v>
      </c>
    </row>
    <row r="2913" spans="1:18" x14ac:dyDescent="0.3">
      <c r="A2913" t="s">
        <v>6000</v>
      </c>
      <c r="B2913" s="9">
        <v>45476</v>
      </c>
      <c r="C2913" t="s">
        <v>4693</v>
      </c>
      <c r="D2913" t="s">
        <v>4694</v>
      </c>
      <c r="E2913" t="s">
        <v>49</v>
      </c>
      <c r="F2913" t="s">
        <v>1219</v>
      </c>
      <c r="G2913" t="s">
        <v>27</v>
      </c>
      <c r="H2913" t="s">
        <v>45</v>
      </c>
      <c r="I2913" t="s">
        <v>181</v>
      </c>
      <c r="J2913">
        <v>14</v>
      </c>
      <c r="K2913">
        <v>41379</v>
      </c>
      <c r="L2913">
        <v>579306</v>
      </c>
      <c r="M2913">
        <v>0</v>
      </c>
      <c r="N2913" t="s">
        <v>47</v>
      </c>
      <c r="O2913">
        <v>5</v>
      </c>
      <c r="P2913" t="s">
        <v>35</v>
      </c>
      <c r="Q2913">
        <v>70</v>
      </c>
      <c r="R2913">
        <v>492084</v>
      </c>
    </row>
    <row r="2914" spans="1:18" x14ac:dyDescent="0.3">
      <c r="A2914" t="s">
        <v>6001</v>
      </c>
      <c r="B2914" s="9">
        <v>45635</v>
      </c>
      <c r="C2914" t="s">
        <v>4693</v>
      </c>
      <c r="D2914" t="s">
        <v>4694</v>
      </c>
      <c r="E2914" t="s">
        <v>4706</v>
      </c>
      <c r="F2914" t="s">
        <v>498</v>
      </c>
      <c r="G2914" t="s">
        <v>6002</v>
      </c>
      <c r="H2914" t="s">
        <v>40</v>
      </c>
      <c r="I2914" t="s">
        <v>51</v>
      </c>
      <c r="J2914">
        <v>9</v>
      </c>
      <c r="K2914">
        <v>6873</v>
      </c>
      <c r="L2914">
        <v>61857</v>
      </c>
      <c r="M2914">
        <v>5</v>
      </c>
      <c r="N2914" t="s">
        <v>26</v>
      </c>
      <c r="O2914">
        <v>5</v>
      </c>
      <c r="P2914" t="s">
        <v>35</v>
      </c>
      <c r="Q2914">
        <v>79</v>
      </c>
      <c r="R2914">
        <v>441559</v>
      </c>
    </row>
    <row r="2915" spans="1:18" x14ac:dyDescent="0.3">
      <c r="A2915" t="s">
        <v>6003</v>
      </c>
      <c r="B2915" s="9">
        <v>45132</v>
      </c>
      <c r="C2915" t="s">
        <v>4693</v>
      </c>
      <c r="D2915" t="s">
        <v>4694</v>
      </c>
      <c r="E2915" t="s">
        <v>49</v>
      </c>
      <c r="F2915" t="s">
        <v>1042</v>
      </c>
      <c r="G2915" t="s">
        <v>6004</v>
      </c>
      <c r="H2915" t="s">
        <v>45</v>
      </c>
      <c r="I2915" t="s">
        <v>130</v>
      </c>
      <c r="J2915">
        <v>5</v>
      </c>
      <c r="K2915">
        <v>24321</v>
      </c>
      <c r="L2915">
        <v>121605</v>
      </c>
      <c r="M2915">
        <v>20</v>
      </c>
      <c r="N2915" t="s">
        <v>27</v>
      </c>
      <c r="O2915">
        <v>4</v>
      </c>
      <c r="P2915" t="s">
        <v>35</v>
      </c>
      <c r="Q2915">
        <v>159</v>
      </c>
      <c r="R2915">
        <v>492084</v>
      </c>
    </row>
    <row r="2916" spans="1:18" x14ac:dyDescent="0.3">
      <c r="A2916" t="s">
        <v>6005</v>
      </c>
      <c r="B2916" s="9">
        <v>45177</v>
      </c>
      <c r="C2916" t="s">
        <v>4693</v>
      </c>
      <c r="D2916" t="s">
        <v>4694</v>
      </c>
      <c r="E2916" t="s">
        <v>4695</v>
      </c>
      <c r="F2916" t="s">
        <v>584</v>
      </c>
      <c r="G2916" t="s">
        <v>6006</v>
      </c>
      <c r="H2916" t="s">
        <v>45</v>
      </c>
      <c r="I2916" t="s">
        <v>98</v>
      </c>
      <c r="J2916">
        <v>17</v>
      </c>
      <c r="K2916">
        <v>9755</v>
      </c>
      <c r="L2916">
        <v>165835</v>
      </c>
      <c r="M2916" t="s">
        <v>27</v>
      </c>
      <c r="N2916" t="s">
        <v>57</v>
      </c>
      <c r="O2916">
        <v>4</v>
      </c>
      <c r="P2916" t="s">
        <v>28</v>
      </c>
      <c r="Q2916">
        <v>197</v>
      </c>
      <c r="R2916">
        <v>492084</v>
      </c>
    </row>
    <row r="2917" spans="1:18" x14ac:dyDescent="0.3">
      <c r="A2917" t="s">
        <v>6007</v>
      </c>
      <c r="B2917" s="9">
        <v>45173</v>
      </c>
      <c r="C2917" t="s">
        <v>4693</v>
      </c>
      <c r="D2917" t="s">
        <v>4694</v>
      </c>
      <c r="E2917" t="s">
        <v>49</v>
      </c>
      <c r="F2917" t="s">
        <v>914</v>
      </c>
      <c r="G2917" t="s">
        <v>6008</v>
      </c>
      <c r="H2917" t="s">
        <v>65</v>
      </c>
      <c r="I2917" t="s">
        <v>66</v>
      </c>
      <c r="J2917">
        <v>4</v>
      </c>
      <c r="K2917">
        <v>23044</v>
      </c>
      <c r="L2917">
        <v>92176</v>
      </c>
      <c r="M2917">
        <v>20</v>
      </c>
      <c r="N2917" t="s">
        <v>47</v>
      </c>
      <c r="O2917">
        <v>5</v>
      </c>
      <c r="P2917" t="s">
        <v>35</v>
      </c>
      <c r="Q2917">
        <v>119</v>
      </c>
      <c r="R2917">
        <v>786541</v>
      </c>
    </row>
    <row r="2918" spans="1:18" x14ac:dyDescent="0.3">
      <c r="A2918" t="s">
        <v>6009</v>
      </c>
      <c r="B2918" s="9">
        <v>45215</v>
      </c>
      <c r="C2918" t="s">
        <v>4693</v>
      </c>
      <c r="D2918" t="s">
        <v>4694</v>
      </c>
      <c r="E2918" t="s">
        <v>4695</v>
      </c>
      <c r="F2918" t="s">
        <v>2970</v>
      </c>
      <c r="G2918" t="s">
        <v>6010</v>
      </c>
      <c r="H2918" t="s">
        <v>24</v>
      </c>
      <c r="I2918" t="s">
        <v>152</v>
      </c>
      <c r="J2918">
        <v>4</v>
      </c>
      <c r="K2918">
        <v>128542</v>
      </c>
      <c r="L2918">
        <v>514168</v>
      </c>
      <c r="M2918">
        <v>10</v>
      </c>
      <c r="N2918" t="s">
        <v>34</v>
      </c>
      <c r="O2918">
        <v>5</v>
      </c>
      <c r="P2918" t="s">
        <v>35</v>
      </c>
      <c r="Q2918">
        <v>117</v>
      </c>
      <c r="R2918">
        <v>1025913</v>
      </c>
    </row>
    <row r="2919" spans="1:18" x14ac:dyDescent="0.3">
      <c r="A2919" t="s">
        <v>6011</v>
      </c>
      <c r="B2919" s="9">
        <v>45500</v>
      </c>
      <c r="C2919" t="s">
        <v>4693</v>
      </c>
      <c r="D2919" t="s">
        <v>4694</v>
      </c>
      <c r="E2919" t="s">
        <v>4695</v>
      </c>
      <c r="F2919" t="s">
        <v>1320</v>
      </c>
      <c r="G2919" t="s">
        <v>6012</v>
      </c>
      <c r="H2919" t="s">
        <v>45</v>
      </c>
      <c r="I2919" t="s">
        <v>46</v>
      </c>
      <c r="J2919">
        <v>2</v>
      </c>
      <c r="K2919">
        <v>43188</v>
      </c>
      <c r="L2919">
        <v>86376</v>
      </c>
      <c r="M2919">
        <v>0</v>
      </c>
      <c r="N2919" t="s">
        <v>47</v>
      </c>
      <c r="O2919">
        <v>1</v>
      </c>
      <c r="P2919" t="s">
        <v>35</v>
      </c>
      <c r="Q2919">
        <v>6</v>
      </c>
      <c r="R2919">
        <v>492084</v>
      </c>
    </row>
    <row r="2920" spans="1:18" x14ac:dyDescent="0.3">
      <c r="A2920" t="s">
        <v>6013</v>
      </c>
      <c r="B2920" s="9">
        <v>44998</v>
      </c>
      <c r="C2920" t="s">
        <v>4693</v>
      </c>
      <c r="D2920" t="s">
        <v>4694</v>
      </c>
      <c r="E2920" t="s">
        <v>49</v>
      </c>
      <c r="F2920" t="s">
        <v>1503</v>
      </c>
      <c r="G2920" t="s">
        <v>6014</v>
      </c>
      <c r="H2920" t="s">
        <v>24</v>
      </c>
      <c r="I2920" t="s">
        <v>61</v>
      </c>
      <c r="J2920">
        <v>12</v>
      </c>
      <c r="K2920">
        <v>100251</v>
      </c>
      <c r="L2920">
        <v>1203012</v>
      </c>
      <c r="M2920">
        <v>20</v>
      </c>
      <c r="N2920" t="s">
        <v>27</v>
      </c>
      <c r="O2920">
        <v>1</v>
      </c>
      <c r="P2920" t="s">
        <v>35</v>
      </c>
      <c r="Q2920">
        <v>73</v>
      </c>
      <c r="R2920">
        <v>1025913</v>
      </c>
    </row>
    <row r="2921" spans="1:18" x14ac:dyDescent="0.3">
      <c r="A2921" t="s">
        <v>6015</v>
      </c>
      <c r="B2921" s="9">
        <v>45127</v>
      </c>
      <c r="C2921" t="s">
        <v>4693</v>
      </c>
      <c r="D2921" t="s">
        <v>4694</v>
      </c>
      <c r="E2921" t="s">
        <v>4695</v>
      </c>
      <c r="F2921" t="s">
        <v>937</v>
      </c>
      <c r="G2921" t="s">
        <v>6016</v>
      </c>
      <c r="H2921" t="s">
        <v>32</v>
      </c>
      <c r="I2921" t="s">
        <v>95</v>
      </c>
      <c r="J2921">
        <v>10</v>
      </c>
      <c r="K2921">
        <v>18798</v>
      </c>
      <c r="L2921">
        <v>187980</v>
      </c>
      <c r="M2921">
        <v>10</v>
      </c>
      <c r="N2921" t="s">
        <v>34</v>
      </c>
      <c r="O2921">
        <v>3</v>
      </c>
      <c r="P2921" t="s">
        <v>35</v>
      </c>
      <c r="Q2921">
        <v>34</v>
      </c>
      <c r="R2921">
        <v>588661</v>
      </c>
    </row>
    <row r="2922" spans="1:18" x14ac:dyDescent="0.3">
      <c r="A2922" t="s">
        <v>6017</v>
      </c>
      <c r="B2922" s="9">
        <v>45355</v>
      </c>
      <c r="C2922" t="s">
        <v>4693</v>
      </c>
      <c r="D2922" t="s">
        <v>4694</v>
      </c>
      <c r="E2922" t="s">
        <v>49</v>
      </c>
      <c r="F2922" t="s">
        <v>276</v>
      </c>
      <c r="G2922" t="s">
        <v>6018</v>
      </c>
      <c r="H2922" t="s">
        <v>24</v>
      </c>
      <c r="I2922" t="s">
        <v>56</v>
      </c>
      <c r="J2922">
        <v>5</v>
      </c>
      <c r="K2922">
        <v>41055</v>
      </c>
      <c r="L2922">
        <v>205275</v>
      </c>
      <c r="M2922">
        <v>10</v>
      </c>
      <c r="N2922" t="s">
        <v>34</v>
      </c>
      <c r="O2922">
        <v>2</v>
      </c>
      <c r="P2922" t="s">
        <v>35</v>
      </c>
      <c r="Q2922">
        <v>42</v>
      </c>
      <c r="R2922">
        <v>1025913</v>
      </c>
    </row>
    <row r="2923" spans="1:18" x14ac:dyDescent="0.3">
      <c r="A2923" t="s">
        <v>6019</v>
      </c>
      <c r="B2923" s="9">
        <v>45592</v>
      </c>
      <c r="C2923" t="s">
        <v>4693</v>
      </c>
      <c r="D2923" t="s">
        <v>4694</v>
      </c>
      <c r="E2923" t="s">
        <v>49</v>
      </c>
      <c r="F2923" t="s">
        <v>3504</v>
      </c>
      <c r="G2923" t="s">
        <v>6020</v>
      </c>
      <c r="H2923" t="s">
        <v>45</v>
      </c>
      <c r="I2923" t="s">
        <v>98</v>
      </c>
      <c r="J2923">
        <v>20</v>
      </c>
      <c r="K2923">
        <v>22513</v>
      </c>
      <c r="L2923">
        <v>450260</v>
      </c>
      <c r="M2923">
        <v>20</v>
      </c>
      <c r="N2923" t="s">
        <v>57</v>
      </c>
      <c r="O2923">
        <v>1</v>
      </c>
      <c r="P2923" t="s">
        <v>35</v>
      </c>
      <c r="Q2923">
        <v>195</v>
      </c>
      <c r="R2923">
        <v>492084</v>
      </c>
    </row>
    <row r="2924" spans="1:18" x14ac:dyDescent="0.3">
      <c r="A2924" t="s">
        <v>6021</v>
      </c>
      <c r="B2924" s="9">
        <v>45326</v>
      </c>
      <c r="C2924" t="s">
        <v>4693</v>
      </c>
      <c r="D2924" t="s">
        <v>4694</v>
      </c>
      <c r="E2924" t="s">
        <v>4695</v>
      </c>
      <c r="F2924" t="s">
        <v>616</v>
      </c>
      <c r="G2924" t="s">
        <v>6022</v>
      </c>
      <c r="H2924" t="s">
        <v>65</v>
      </c>
      <c r="I2924" t="s">
        <v>382</v>
      </c>
      <c r="J2924">
        <v>17</v>
      </c>
      <c r="K2924">
        <v>34566</v>
      </c>
      <c r="L2924">
        <v>587622</v>
      </c>
      <c r="M2924" t="s">
        <v>27</v>
      </c>
      <c r="N2924" t="s">
        <v>34</v>
      </c>
      <c r="O2924">
        <v>4</v>
      </c>
      <c r="P2924" t="s">
        <v>28</v>
      </c>
      <c r="Q2924">
        <v>101</v>
      </c>
      <c r="R2924">
        <v>786541</v>
      </c>
    </row>
    <row r="2925" spans="1:18" x14ac:dyDescent="0.3">
      <c r="A2925" t="s">
        <v>6023</v>
      </c>
      <c r="B2925" s="9">
        <v>45205</v>
      </c>
      <c r="C2925" t="s">
        <v>4693</v>
      </c>
      <c r="D2925" t="s">
        <v>4694</v>
      </c>
      <c r="E2925" t="s">
        <v>4695</v>
      </c>
      <c r="F2925" t="s">
        <v>2781</v>
      </c>
      <c r="G2925" t="s">
        <v>6024</v>
      </c>
      <c r="H2925" t="s">
        <v>45</v>
      </c>
      <c r="I2925" t="s">
        <v>130</v>
      </c>
      <c r="J2925">
        <v>12</v>
      </c>
      <c r="K2925">
        <v>8647</v>
      </c>
      <c r="L2925">
        <v>103764</v>
      </c>
      <c r="M2925">
        <v>5</v>
      </c>
      <c r="N2925" t="s">
        <v>27</v>
      </c>
      <c r="O2925">
        <v>5</v>
      </c>
      <c r="P2925" t="s">
        <v>35</v>
      </c>
      <c r="Q2925">
        <v>36</v>
      </c>
      <c r="R2925">
        <v>492084</v>
      </c>
    </row>
    <row r="2926" spans="1:18" x14ac:dyDescent="0.3">
      <c r="A2926" t="s">
        <v>6025</v>
      </c>
      <c r="B2926" s="9">
        <v>45542</v>
      </c>
      <c r="C2926" t="s">
        <v>4693</v>
      </c>
      <c r="D2926" t="s">
        <v>4694</v>
      </c>
      <c r="E2926" t="s">
        <v>49</v>
      </c>
      <c r="F2926" t="s">
        <v>396</v>
      </c>
      <c r="G2926" t="s">
        <v>6026</v>
      </c>
      <c r="H2926" t="s">
        <v>65</v>
      </c>
      <c r="I2926" t="s">
        <v>78</v>
      </c>
      <c r="J2926">
        <v>13</v>
      </c>
      <c r="K2926">
        <v>129301</v>
      </c>
      <c r="L2926">
        <v>1680913</v>
      </c>
      <c r="M2926">
        <v>0</v>
      </c>
      <c r="N2926" t="s">
        <v>27</v>
      </c>
      <c r="O2926" t="s">
        <v>27</v>
      </c>
      <c r="P2926" t="s">
        <v>35</v>
      </c>
      <c r="Q2926">
        <v>140</v>
      </c>
      <c r="R2926">
        <v>786541</v>
      </c>
    </row>
    <row r="2927" spans="1:18" x14ac:dyDescent="0.3">
      <c r="A2927" t="s">
        <v>6027</v>
      </c>
      <c r="B2927" s="9">
        <v>45054</v>
      </c>
      <c r="C2927" t="s">
        <v>4693</v>
      </c>
      <c r="D2927" t="s">
        <v>4694</v>
      </c>
      <c r="E2927" t="s">
        <v>49</v>
      </c>
      <c r="F2927" t="s">
        <v>4221</v>
      </c>
      <c r="G2927" t="s">
        <v>6028</v>
      </c>
      <c r="H2927" t="s">
        <v>40</v>
      </c>
      <c r="I2927" t="s">
        <v>123</v>
      </c>
      <c r="J2927">
        <v>18</v>
      </c>
      <c r="K2927">
        <v>12564</v>
      </c>
      <c r="L2927">
        <v>226152</v>
      </c>
      <c r="M2927">
        <v>0</v>
      </c>
      <c r="N2927" t="s">
        <v>27</v>
      </c>
      <c r="O2927">
        <v>6</v>
      </c>
      <c r="P2927" t="s">
        <v>35</v>
      </c>
      <c r="Q2927">
        <v>139</v>
      </c>
      <c r="R2927">
        <v>441559</v>
      </c>
    </row>
    <row r="2928" spans="1:18" x14ac:dyDescent="0.3">
      <c r="A2928" t="s">
        <v>6029</v>
      </c>
      <c r="B2928" s="9">
        <v>45105</v>
      </c>
      <c r="C2928" t="s">
        <v>4693</v>
      </c>
      <c r="D2928" t="s">
        <v>4694</v>
      </c>
      <c r="E2928" t="s">
        <v>4695</v>
      </c>
      <c r="F2928" t="s">
        <v>778</v>
      </c>
      <c r="G2928" t="s">
        <v>6030</v>
      </c>
      <c r="H2928" t="s">
        <v>32</v>
      </c>
      <c r="I2928" t="s">
        <v>237</v>
      </c>
      <c r="J2928">
        <v>7</v>
      </c>
      <c r="K2928">
        <v>18534</v>
      </c>
      <c r="L2928">
        <v>129738</v>
      </c>
      <c r="M2928">
        <v>10</v>
      </c>
      <c r="N2928" t="s">
        <v>47</v>
      </c>
      <c r="O2928">
        <v>3</v>
      </c>
      <c r="P2928" t="s">
        <v>28</v>
      </c>
      <c r="Q2928">
        <v>148</v>
      </c>
      <c r="R2928">
        <v>588661</v>
      </c>
    </row>
    <row r="2929" spans="1:18" x14ac:dyDescent="0.3">
      <c r="A2929" t="s">
        <v>6031</v>
      </c>
      <c r="B2929" s="9">
        <v>45388</v>
      </c>
      <c r="C2929" t="s">
        <v>4693</v>
      </c>
      <c r="D2929" t="s">
        <v>4694</v>
      </c>
      <c r="E2929" t="s">
        <v>4706</v>
      </c>
      <c r="F2929" t="s">
        <v>587</v>
      </c>
      <c r="G2929" t="s">
        <v>6032</v>
      </c>
      <c r="H2929" t="s">
        <v>65</v>
      </c>
      <c r="I2929" t="s">
        <v>102</v>
      </c>
      <c r="J2929">
        <v>5</v>
      </c>
      <c r="K2929">
        <v>19684</v>
      </c>
      <c r="L2929">
        <v>98420</v>
      </c>
      <c r="M2929">
        <v>20</v>
      </c>
      <c r="N2929" t="s">
        <v>26</v>
      </c>
      <c r="O2929">
        <v>4</v>
      </c>
      <c r="P2929" t="s">
        <v>35</v>
      </c>
      <c r="Q2929">
        <v>189</v>
      </c>
      <c r="R2929">
        <v>786541</v>
      </c>
    </row>
    <row r="2930" spans="1:18" x14ac:dyDescent="0.3">
      <c r="A2930" t="s">
        <v>6033</v>
      </c>
      <c r="B2930" s="9">
        <v>45521</v>
      </c>
      <c r="C2930" t="s">
        <v>4693</v>
      </c>
      <c r="D2930" t="s">
        <v>4694</v>
      </c>
      <c r="E2930" t="s">
        <v>4695</v>
      </c>
      <c r="F2930" t="s">
        <v>1157</v>
      </c>
      <c r="G2930" t="s">
        <v>6034</v>
      </c>
      <c r="H2930" t="s">
        <v>40</v>
      </c>
      <c r="I2930" t="s">
        <v>51</v>
      </c>
      <c r="J2930">
        <v>19</v>
      </c>
      <c r="K2930">
        <v>9538</v>
      </c>
      <c r="L2930">
        <v>181222</v>
      </c>
      <c r="M2930" t="s">
        <v>27</v>
      </c>
      <c r="N2930" t="s">
        <v>26</v>
      </c>
      <c r="O2930">
        <v>5</v>
      </c>
      <c r="P2930" t="s">
        <v>28</v>
      </c>
      <c r="Q2930">
        <v>71</v>
      </c>
      <c r="R2930">
        <v>441559</v>
      </c>
    </row>
    <row r="2931" spans="1:18" x14ac:dyDescent="0.3">
      <c r="A2931" t="s">
        <v>6035</v>
      </c>
      <c r="B2931" s="9">
        <v>45576</v>
      </c>
      <c r="C2931" t="s">
        <v>4693</v>
      </c>
      <c r="D2931" t="s">
        <v>4694</v>
      </c>
      <c r="E2931" t="s">
        <v>4695</v>
      </c>
      <c r="F2931" t="s">
        <v>252</v>
      </c>
      <c r="G2931" t="s">
        <v>6036</v>
      </c>
      <c r="H2931" t="s">
        <v>65</v>
      </c>
      <c r="I2931" t="s">
        <v>382</v>
      </c>
      <c r="J2931">
        <v>6</v>
      </c>
      <c r="K2931">
        <v>132150</v>
      </c>
      <c r="L2931">
        <v>792900</v>
      </c>
      <c r="M2931">
        <v>0</v>
      </c>
      <c r="N2931" t="s">
        <v>27</v>
      </c>
      <c r="O2931">
        <v>2</v>
      </c>
      <c r="P2931" t="s">
        <v>27</v>
      </c>
      <c r="Q2931">
        <v>16</v>
      </c>
      <c r="R2931">
        <v>786541</v>
      </c>
    </row>
    <row r="2932" spans="1:18" x14ac:dyDescent="0.3">
      <c r="A2932" t="s">
        <v>6037</v>
      </c>
      <c r="B2932" s="9">
        <v>45604</v>
      </c>
      <c r="C2932" t="s">
        <v>4693</v>
      </c>
      <c r="D2932" t="s">
        <v>4694</v>
      </c>
      <c r="E2932" t="s">
        <v>4706</v>
      </c>
      <c r="F2932" t="s">
        <v>160</v>
      </c>
      <c r="G2932" t="s">
        <v>27</v>
      </c>
      <c r="H2932" t="s">
        <v>24</v>
      </c>
      <c r="I2932" t="s">
        <v>152</v>
      </c>
      <c r="J2932">
        <v>20</v>
      </c>
      <c r="K2932">
        <v>348993</v>
      </c>
      <c r="L2932">
        <v>6979860</v>
      </c>
      <c r="M2932">
        <v>5</v>
      </c>
      <c r="N2932" t="s">
        <v>47</v>
      </c>
      <c r="O2932">
        <v>5</v>
      </c>
      <c r="P2932" t="s">
        <v>35</v>
      </c>
      <c r="Q2932">
        <v>65</v>
      </c>
      <c r="R2932">
        <v>1025913</v>
      </c>
    </row>
    <row r="2933" spans="1:18" x14ac:dyDescent="0.3">
      <c r="A2933" t="s">
        <v>6038</v>
      </c>
      <c r="B2933" s="9">
        <v>45605</v>
      </c>
      <c r="C2933" t="s">
        <v>4693</v>
      </c>
      <c r="D2933" t="s">
        <v>4694</v>
      </c>
      <c r="E2933" t="s">
        <v>4706</v>
      </c>
      <c r="F2933" t="s">
        <v>3777</v>
      </c>
      <c r="G2933" t="s">
        <v>6039</v>
      </c>
      <c r="H2933" t="s">
        <v>24</v>
      </c>
      <c r="I2933" t="s">
        <v>152</v>
      </c>
      <c r="J2933">
        <v>18</v>
      </c>
      <c r="K2933">
        <v>36115</v>
      </c>
      <c r="L2933">
        <v>650070</v>
      </c>
      <c r="M2933">
        <v>10</v>
      </c>
      <c r="N2933" t="s">
        <v>34</v>
      </c>
      <c r="O2933">
        <v>3</v>
      </c>
      <c r="P2933" t="s">
        <v>35</v>
      </c>
      <c r="Q2933">
        <v>188</v>
      </c>
      <c r="R2933">
        <v>1025913</v>
      </c>
    </row>
    <row r="2934" spans="1:18" x14ac:dyDescent="0.3">
      <c r="A2934" t="s">
        <v>6040</v>
      </c>
      <c r="B2934" s="9">
        <v>45546</v>
      </c>
      <c r="C2934" t="s">
        <v>4693</v>
      </c>
      <c r="D2934" t="s">
        <v>4694</v>
      </c>
      <c r="E2934" t="s">
        <v>4695</v>
      </c>
      <c r="F2934" t="s">
        <v>2055</v>
      </c>
      <c r="G2934" t="s">
        <v>6041</v>
      </c>
      <c r="H2934" t="s">
        <v>24</v>
      </c>
      <c r="I2934" t="s">
        <v>56</v>
      </c>
      <c r="J2934">
        <v>1</v>
      </c>
      <c r="K2934">
        <v>239349</v>
      </c>
      <c r="L2934">
        <v>239349</v>
      </c>
      <c r="M2934">
        <v>10</v>
      </c>
      <c r="N2934" t="s">
        <v>57</v>
      </c>
      <c r="O2934">
        <v>1</v>
      </c>
      <c r="P2934" t="s">
        <v>27</v>
      </c>
      <c r="Q2934">
        <v>161</v>
      </c>
      <c r="R2934">
        <v>1025913</v>
      </c>
    </row>
    <row r="2935" spans="1:18" x14ac:dyDescent="0.3">
      <c r="A2935" t="s">
        <v>6042</v>
      </c>
      <c r="B2935" s="9">
        <v>45583</v>
      </c>
      <c r="C2935" t="s">
        <v>4693</v>
      </c>
      <c r="D2935" t="s">
        <v>4694</v>
      </c>
      <c r="E2935" t="s">
        <v>49</v>
      </c>
      <c r="F2935" t="s">
        <v>1920</v>
      </c>
      <c r="G2935" t="s">
        <v>6043</v>
      </c>
      <c r="H2935" t="s">
        <v>32</v>
      </c>
      <c r="I2935" t="s">
        <v>33</v>
      </c>
      <c r="J2935">
        <v>10</v>
      </c>
      <c r="K2935">
        <v>4610</v>
      </c>
      <c r="L2935">
        <v>46100</v>
      </c>
      <c r="M2935">
        <v>15</v>
      </c>
      <c r="N2935" t="s">
        <v>26</v>
      </c>
      <c r="O2935">
        <v>3</v>
      </c>
      <c r="P2935" t="s">
        <v>28</v>
      </c>
      <c r="Q2935">
        <v>192</v>
      </c>
      <c r="R2935">
        <v>588661</v>
      </c>
    </row>
    <row r="2936" spans="1:18" x14ac:dyDescent="0.3">
      <c r="A2936" t="s">
        <v>6044</v>
      </c>
      <c r="B2936" s="9">
        <v>45106</v>
      </c>
      <c r="C2936" t="s">
        <v>4693</v>
      </c>
      <c r="D2936" t="s">
        <v>4694</v>
      </c>
      <c r="E2936" t="s">
        <v>4695</v>
      </c>
      <c r="F2936" t="s">
        <v>1091</v>
      </c>
      <c r="G2936" t="s">
        <v>6045</v>
      </c>
      <c r="H2936" t="s">
        <v>45</v>
      </c>
      <c r="I2936" t="s">
        <v>98</v>
      </c>
      <c r="J2936">
        <v>12</v>
      </c>
      <c r="K2936">
        <v>34908</v>
      </c>
      <c r="L2936">
        <v>418896</v>
      </c>
      <c r="M2936">
        <v>15</v>
      </c>
      <c r="N2936" t="s">
        <v>26</v>
      </c>
      <c r="O2936">
        <v>4</v>
      </c>
      <c r="P2936" t="s">
        <v>35</v>
      </c>
      <c r="Q2936">
        <v>19</v>
      </c>
      <c r="R2936">
        <v>492084</v>
      </c>
    </row>
    <row r="2937" spans="1:18" x14ac:dyDescent="0.3">
      <c r="A2937" t="s">
        <v>6046</v>
      </c>
      <c r="B2937" s="9">
        <v>45074</v>
      </c>
      <c r="C2937" t="s">
        <v>4693</v>
      </c>
      <c r="D2937" t="s">
        <v>4694</v>
      </c>
      <c r="E2937" t="s">
        <v>49</v>
      </c>
      <c r="F2937" t="s">
        <v>470</v>
      </c>
      <c r="G2937" t="s">
        <v>6047</v>
      </c>
      <c r="H2937" t="s">
        <v>65</v>
      </c>
      <c r="I2937" t="s">
        <v>289</v>
      </c>
      <c r="J2937">
        <v>9</v>
      </c>
      <c r="K2937">
        <v>140643</v>
      </c>
      <c r="L2937">
        <v>1265787</v>
      </c>
      <c r="M2937">
        <v>0</v>
      </c>
      <c r="N2937" t="s">
        <v>26</v>
      </c>
      <c r="O2937">
        <v>3</v>
      </c>
      <c r="P2937" t="s">
        <v>28</v>
      </c>
      <c r="Q2937">
        <v>183</v>
      </c>
      <c r="R2937">
        <v>786541</v>
      </c>
    </row>
    <row r="2938" spans="1:18" x14ac:dyDescent="0.3">
      <c r="A2938" t="s">
        <v>6048</v>
      </c>
      <c r="B2938" s="9">
        <v>45242</v>
      </c>
      <c r="C2938" t="s">
        <v>4693</v>
      </c>
      <c r="D2938" t="s">
        <v>4694</v>
      </c>
      <c r="E2938" t="s">
        <v>4706</v>
      </c>
      <c r="F2938" t="s">
        <v>2761</v>
      </c>
      <c r="G2938" t="s">
        <v>6049</v>
      </c>
      <c r="H2938" t="s">
        <v>40</v>
      </c>
      <c r="I2938" t="s">
        <v>106</v>
      </c>
      <c r="J2938">
        <v>16</v>
      </c>
      <c r="K2938">
        <v>10027</v>
      </c>
      <c r="L2938">
        <v>160432</v>
      </c>
      <c r="M2938">
        <v>10</v>
      </c>
      <c r="N2938" t="s">
        <v>27</v>
      </c>
      <c r="O2938">
        <v>5</v>
      </c>
      <c r="P2938" t="s">
        <v>35</v>
      </c>
      <c r="Q2938">
        <v>15</v>
      </c>
      <c r="R2938">
        <v>441559</v>
      </c>
    </row>
    <row r="2939" spans="1:18" x14ac:dyDescent="0.3">
      <c r="A2939" t="s">
        <v>6050</v>
      </c>
      <c r="B2939" s="9">
        <v>45438</v>
      </c>
      <c r="C2939" t="s">
        <v>4693</v>
      </c>
      <c r="D2939" t="s">
        <v>4694</v>
      </c>
      <c r="E2939" t="s">
        <v>49</v>
      </c>
      <c r="F2939" t="s">
        <v>1123</v>
      </c>
      <c r="G2939" t="s">
        <v>6051</v>
      </c>
      <c r="H2939" t="s">
        <v>45</v>
      </c>
      <c r="I2939" t="s">
        <v>130</v>
      </c>
      <c r="J2939">
        <v>16</v>
      </c>
      <c r="K2939">
        <v>12095</v>
      </c>
      <c r="L2939">
        <v>193520</v>
      </c>
      <c r="M2939">
        <v>20</v>
      </c>
      <c r="N2939" t="s">
        <v>57</v>
      </c>
      <c r="O2939">
        <v>4</v>
      </c>
      <c r="P2939" t="s">
        <v>35</v>
      </c>
      <c r="Q2939">
        <v>68</v>
      </c>
      <c r="R2939">
        <v>492084</v>
      </c>
    </row>
    <row r="2940" spans="1:18" x14ac:dyDescent="0.3">
      <c r="A2940" t="s">
        <v>6052</v>
      </c>
      <c r="B2940" s="9">
        <v>45268</v>
      </c>
      <c r="C2940" t="s">
        <v>4693</v>
      </c>
      <c r="D2940" t="s">
        <v>4694</v>
      </c>
      <c r="E2940" t="s">
        <v>49</v>
      </c>
      <c r="F2940" t="s">
        <v>993</v>
      </c>
      <c r="G2940" t="s">
        <v>6053</v>
      </c>
      <c r="H2940" t="s">
        <v>65</v>
      </c>
      <c r="I2940" t="s">
        <v>102</v>
      </c>
      <c r="J2940">
        <v>11</v>
      </c>
      <c r="K2940">
        <v>173098</v>
      </c>
      <c r="L2940">
        <v>1904078</v>
      </c>
      <c r="M2940">
        <v>0</v>
      </c>
      <c r="N2940" t="s">
        <v>27</v>
      </c>
      <c r="O2940">
        <v>5</v>
      </c>
      <c r="P2940" t="s">
        <v>35</v>
      </c>
      <c r="Q2940">
        <v>95</v>
      </c>
      <c r="R2940">
        <v>786541</v>
      </c>
    </row>
    <row r="2941" spans="1:18" x14ac:dyDescent="0.3">
      <c r="A2941" t="s">
        <v>6054</v>
      </c>
      <c r="B2941" s="9">
        <v>45488</v>
      </c>
      <c r="C2941" t="s">
        <v>4693</v>
      </c>
      <c r="D2941" t="s">
        <v>4694</v>
      </c>
      <c r="E2941" t="s">
        <v>49</v>
      </c>
      <c r="F2941" t="s">
        <v>1517</v>
      </c>
      <c r="G2941" t="s">
        <v>6055</v>
      </c>
      <c r="H2941" t="s">
        <v>45</v>
      </c>
      <c r="I2941" t="s">
        <v>130</v>
      </c>
      <c r="J2941">
        <v>12</v>
      </c>
      <c r="K2941">
        <v>21070</v>
      </c>
      <c r="L2941">
        <v>252840</v>
      </c>
      <c r="M2941">
        <v>20</v>
      </c>
      <c r="N2941" t="s">
        <v>27</v>
      </c>
      <c r="O2941">
        <v>3</v>
      </c>
      <c r="P2941" t="s">
        <v>28</v>
      </c>
      <c r="Q2941">
        <v>25</v>
      </c>
      <c r="R2941">
        <v>492084</v>
      </c>
    </row>
    <row r="2942" spans="1:18" x14ac:dyDescent="0.3">
      <c r="A2942" t="s">
        <v>6056</v>
      </c>
      <c r="B2942" s="9">
        <v>45110</v>
      </c>
      <c r="C2942" t="s">
        <v>4693</v>
      </c>
      <c r="D2942" t="s">
        <v>4694</v>
      </c>
      <c r="E2942" t="s">
        <v>4695</v>
      </c>
      <c r="F2942" t="s">
        <v>94</v>
      </c>
      <c r="G2942" t="s">
        <v>6057</v>
      </c>
      <c r="H2942" t="s">
        <v>40</v>
      </c>
      <c r="I2942" t="s">
        <v>41</v>
      </c>
      <c r="J2942">
        <v>11</v>
      </c>
      <c r="K2942">
        <v>13514</v>
      </c>
      <c r="L2942">
        <v>148654</v>
      </c>
      <c r="M2942">
        <v>0</v>
      </c>
      <c r="N2942" t="s">
        <v>47</v>
      </c>
      <c r="O2942">
        <v>5</v>
      </c>
      <c r="P2942" t="s">
        <v>28</v>
      </c>
      <c r="Q2942">
        <v>62</v>
      </c>
      <c r="R2942">
        <v>441559</v>
      </c>
    </row>
    <row r="2943" spans="1:18" x14ac:dyDescent="0.3">
      <c r="A2943" t="s">
        <v>6058</v>
      </c>
      <c r="B2943" s="9">
        <v>45432</v>
      </c>
      <c r="C2943" t="s">
        <v>4693</v>
      </c>
      <c r="D2943" t="s">
        <v>4694</v>
      </c>
      <c r="E2943" t="s">
        <v>49</v>
      </c>
      <c r="F2943" t="s">
        <v>1747</v>
      </c>
      <c r="G2943" t="s">
        <v>6059</v>
      </c>
      <c r="H2943" t="s">
        <v>24</v>
      </c>
      <c r="I2943" t="s">
        <v>92</v>
      </c>
      <c r="J2943">
        <v>4</v>
      </c>
      <c r="K2943">
        <v>30912</v>
      </c>
      <c r="L2943">
        <v>123648</v>
      </c>
      <c r="M2943">
        <v>0</v>
      </c>
      <c r="N2943" t="s">
        <v>26</v>
      </c>
      <c r="O2943">
        <v>6</v>
      </c>
      <c r="P2943" t="s">
        <v>27</v>
      </c>
      <c r="Q2943">
        <v>139</v>
      </c>
      <c r="R2943">
        <v>1025913</v>
      </c>
    </row>
    <row r="2944" spans="1:18" x14ac:dyDescent="0.3">
      <c r="A2944" t="s">
        <v>6060</v>
      </c>
      <c r="B2944" s="9">
        <v>45097</v>
      </c>
      <c r="C2944" t="s">
        <v>4693</v>
      </c>
      <c r="D2944" t="s">
        <v>4694</v>
      </c>
      <c r="E2944" t="s">
        <v>4695</v>
      </c>
      <c r="F2944" t="s">
        <v>80</v>
      </c>
      <c r="G2944" t="s">
        <v>6061</v>
      </c>
      <c r="H2944" t="s">
        <v>32</v>
      </c>
      <c r="I2944" t="s">
        <v>117</v>
      </c>
      <c r="J2944">
        <v>6</v>
      </c>
      <c r="K2944">
        <v>20884</v>
      </c>
      <c r="L2944">
        <v>125304</v>
      </c>
      <c r="M2944">
        <v>0</v>
      </c>
      <c r="N2944" t="s">
        <v>27</v>
      </c>
      <c r="O2944">
        <v>1</v>
      </c>
      <c r="P2944" t="s">
        <v>28</v>
      </c>
      <c r="Q2944">
        <v>198</v>
      </c>
      <c r="R2944">
        <v>588661</v>
      </c>
    </row>
    <row r="2945" spans="1:18" x14ac:dyDescent="0.3">
      <c r="A2945" t="s">
        <v>6062</v>
      </c>
      <c r="B2945" s="9">
        <v>45551</v>
      </c>
      <c r="C2945" t="s">
        <v>4693</v>
      </c>
      <c r="D2945" t="s">
        <v>4694</v>
      </c>
      <c r="E2945" t="s">
        <v>49</v>
      </c>
      <c r="F2945" t="s">
        <v>1774</v>
      </c>
      <c r="G2945" t="s">
        <v>6063</v>
      </c>
      <c r="H2945" t="s">
        <v>65</v>
      </c>
      <c r="I2945" t="s">
        <v>382</v>
      </c>
      <c r="J2945">
        <v>20</v>
      </c>
      <c r="K2945">
        <v>118254</v>
      </c>
      <c r="L2945">
        <v>2365080</v>
      </c>
      <c r="M2945">
        <v>0</v>
      </c>
      <c r="N2945" t="s">
        <v>26</v>
      </c>
      <c r="O2945">
        <v>1</v>
      </c>
      <c r="P2945" t="s">
        <v>28</v>
      </c>
      <c r="Q2945">
        <v>131</v>
      </c>
      <c r="R2945">
        <v>786541</v>
      </c>
    </row>
    <row r="2946" spans="1:18" x14ac:dyDescent="0.3">
      <c r="A2946" t="s">
        <v>6064</v>
      </c>
      <c r="B2946" s="9">
        <v>45185</v>
      </c>
      <c r="C2946" t="s">
        <v>4693</v>
      </c>
      <c r="D2946" t="s">
        <v>4694</v>
      </c>
      <c r="E2946" t="s">
        <v>49</v>
      </c>
      <c r="F2946" t="s">
        <v>2991</v>
      </c>
      <c r="G2946" t="s">
        <v>6065</v>
      </c>
      <c r="H2946" t="s">
        <v>32</v>
      </c>
      <c r="I2946" t="s">
        <v>113</v>
      </c>
      <c r="J2946">
        <v>19</v>
      </c>
      <c r="K2946">
        <v>13482</v>
      </c>
      <c r="L2946">
        <v>256158</v>
      </c>
      <c r="M2946">
        <v>0</v>
      </c>
      <c r="N2946" t="s">
        <v>57</v>
      </c>
      <c r="O2946">
        <v>1</v>
      </c>
      <c r="P2946" t="s">
        <v>28</v>
      </c>
      <c r="Q2946">
        <v>171</v>
      </c>
      <c r="R2946">
        <v>588661</v>
      </c>
    </row>
    <row r="2947" spans="1:18" x14ac:dyDescent="0.3">
      <c r="A2947" t="s">
        <v>6066</v>
      </c>
      <c r="B2947" s="9">
        <v>45022</v>
      </c>
      <c r="C2947" t="s">
        <v>4693</v>
      </c>
      <c r="D2947" t="s">
        <v>4694</v>
      </c>
      <c r="E2947" t="s">
        <v>49</v>
      </c>
      <c r="F2947" t="s">
        <v>1924</v>
      </c>
      <c r="G2947" t="s">
        <v>6067</v>
      </c>
      <c r="H2947" t="s">
        <v>40</v>
      </c>
      <c r="I2947" t="s">
        <v>70</v>
      </c>
      <c r="J2947">
        <v>12</v>
      </c>
      <c r="K2947">
        <v>17647</v>
      </c>
      <c r="L2947">
        <v>211764</v>
      </c>
      <c r="M2947">
        <v>5</v>
      </c>
      <c r="N2947" t="s">
        <v>47</v>
      </c>
      <c r="O2947" t="s">
        <v>27</v>
      </c>
      <c r="P2947" t="s">
        <v>35</v>
      </c>
      <c r="Q2947">
        <v>178</v>
      </c>
      <c r="R2947">
        <v>441559</v>
      </c>
    </row>
    <row r="2948" spans="1:18" x14ac:dyDescent="0.3">
      <c r="A2948" t="s">
        <v>6068</v>
      </c>
      <c r="B2948" s="9">
        <v>45130</v>
      </c>
      <c r="C2948" t="s">
        <v>4693</v>
      </c>
      <c r="D2948" t="s">
        <v>4694</v>
      </c>
      <c r="E2948" t="s">
        <v>4695</v>
      </c>
      <c r="F2948" t="s">
        <v>467</v>
      </c>
      <c r="G2948" t="s">
        <v>27</v>
      </c>
      <c r="H2948" t="s">
        <v>24</v>
      </c>
      <c r="I2948" t="s">
        <v>61</v>
      </c>
      <c r="J2948">
        <v>13</v>
      </c>
      <c r="K2948">
        <v>324875</v>
      </c>
      <c r="L2948">
        <v>4223375</v>
      </c>
      <c r="M2948">
        <v>10</v>
      </c>
      <c r="N2948" t="s">
        <v>57</v>
      </c>
      <c r="O2948">
        <v>2</v>
      </c>
      <c r="P2948" t="s">
        <v>35</v>
      </c>
      <c r="Q2948">
        <v>116</v>
      </c>
      <c r="R2948">
        <v>1025913</v>
      </c>
    </row>
    <row r="2949" spans="1:18" x14ac:dyDescent="0.3">
      <c r="A2949" t="s">
        <v>6069</v>
      </c>
      <c r="B2949" s="9">
        <v>45634</v>
      </c>
      <c r="C2949" t="s">
        <v>4693</v>
      </c>
      <c r="D2949" t="s">
        <v>4694</v>
      </c>
      <c r="E2949" t="s">
        <v>49</v>
      </c>
      <c r="F2949" t="s">
        <v>1127</v>
      </c>
      <c r="G2949" t="s">
        <v>6070</v>
      </c>
      <c r="H2949" t="s">
        <v>32</v>
      </c>
      <c r="I2949" t="s">
        <v>117</v>
      </c>
      <c r="J2949">
        <v>4</v>
      </c>
      <c r="K2949">
        <v>11037</v>
      </c>
      <c r="L2949">
        <v>44148</v>
      </c>
      <c r="M2949">
        <v>0</v>
      </c>
      <c r="N2949" t="s">
        <v>34</v>
      </c>
      <c r="O2949">
        <v>2</v>
      </c>
      <c r="P2949" t="s">
        <v>35</v>
      </c>
      <c r="Q2949">
        <v>15</v>
      </c>
      <c r="R2949">
        <v>588661</v>
      </c>
    </row>
    <row r="2950" spans="1:18" x14ac:dyDescent="0.3">
      <c r="A2950" t="s">
        <v>6071</v>
      </c>
      <c r="B2950" s="9">
        <v>45516</v>
      </c>
      <c r="C2950" t="s">
        <v>4693</v>
      </c>
      <c r="D2950" t="s">
        <v>4694</v>
      </c>
      <c r="E2950" t="s">
        <v>49</v>
      </c>
      <c r="F2950" t="s">
        <v>43</v>
      </c>
      <c r="G2950" t="s">
        <v>6072</v>
      </c>
      <c r="H2950" t="s">
        <v>40</v>
      </c>
      <c r="I2950" t="s">
        <v>70</v>
      </c>
      <c r="J2950">
        <v>6</v>
      </c>
      <c r="K2950">
        <v>16558</v>
      </c>
      <c r="L2950">
        <v>99348</v>
      </c>
      <c r="M2950" t="s">
        <v>27</v>
      </c>
      <c r="N2950" t="s">
        <v>47</v>
      </c>
      <c r="O2950">
        <v>2</v>
      </c>
      <c r="P2950" t="s">
        <v>35</v>
      </c>
      <c r="Q2950">
        <v>70</v>
      </c>
      <c r="R2950">
        <v>441559</v>
      </c>
    </row>
    <row r="2951" spans="1:18" x14ac:dyDescent="0.3">
      <c r="A2951" t="s">
        <v>6073</v>
      </c>
      <c r="B2951" s="9">
        <v>45301</v>
      </c>
      <c r="C2951" t="s">
        <v>4693</v>
      </c>
      <c r="D2951" t="s">
        <v>4694</v>
      </c>
      <c r="E2951" t="s">
        <v>4706</v>
      </c>
      <c r="F2951" t="s">
        <v>2991</v>
      </c>
      <c r="G2951" t="s">
        <v>6074</v>
      </c>
      <c r="H2951" t="s">
        <v>24</v>
      </c>
      <c r="I2951" t="s">
        <v>56</v>
      </c>
      <c r="J2951">
        <v>16</v>
      </c>
      <c r="K2951">
        <v>253059</v>
      </c>
      <c r="L2951">
        <v>4048944</v>
      </c>
      <c r="M2951">
        <v>5</v>
      </c>
      <c r="N2951" t="s">
        <v>27</v>
      </c>
      <c r="O2951" t="s">
        <v>27</v>
      </c>
      <c r="P2951" t="s">
        <v>35</v>
      </c>
      <c r="Q2951">
        <v>157</v>
      </c>
      <c r="R2951">
        <v>1025913</v>
      </c>
    </row>
    <row r="2952" spans="1:18" x14ac:dyDescent="0.3">
      <c r="A2952" t="s">
        <v>6075</v>
      </c>
      <c r="B2952" s="9">
        <v>45446</v>
      </c>
      <c r="C2952" t="s">
        <v>4693</v>
      </c>
      <c r="D2952" t="s">
        <v>4694</v>
      </c>
      <c r="E2952" t="s">
        <v>4695</v>
      </c>
      <c r="F2952" t="s">
        <v>2391</v>
      </c>
      <c r="G2952" t="s">
        <v>6076</v>
      </c>
      <c r="H2952" t="s">
        <v>45</v>
      </c>
      <c r="I2952" t="s">
        <v>74</v>
      </c>
      <c r="J2952">
        <v>4</v>
      </c>
      <c r="K2952">
        <v>32160</v>
      </c>
      <c r="L2952">
        <v>128640</v>
      </c>
      <c r="M2952">
        <v>0</v>
      </c>
      <c r="N2952" t="s">
        <v>57</v>
      </c>
      <c r="O2952">
        <v>2</v>
      </c>
      <c r="P2952" t="s">
        <v>28</v>
      </c>
      <c r="Q2952">
        <v>56</v>
      </c>
      <c r="R2952">
        <v>492084</v>
      </c>
    </row>
    <row r="2953" spans="1:18" x14ac:dyDescent="0.3">
      <c r="A2953" t="s">
        <v>6077</v>
      </c>
      <c r="B2953" s="9">
        <v>45050</v>
      </c>
      <c r="C2953" t="s">
        <v>4693</v>
      </c>
      <c r="D2953" t="s">
        <v>4694</v>
      </c>
      <c r="E2953" t="s">
        <v>4695</v>
      </c>
      <c r="F2953" t="s">
        <v>1467</v>
      </c>
      <c r="G2953" t="s">
        <v>27</v>
      </c>
      <c r="H2953" t="s">
        <v>65</v>
      </c>
      <c r="I2953" t="s">
        <v>397</v>
      </c>
      <c r="J2953">
        <v>20</v>
      </c>
      <c r="K2953">
        <v>34122</v>
      </c>
      <c r="L2953">
        <v>682440</v>
      </c>
      <c r="M2953">
        <v>0</v>
      </c>
      <c r="N2953" t="s">
        <v>26</v>
      </c>
      <c r="O2953">
        <v>1</v>
      </c>
      <c r="P2953" t="s">
        <v>28</v>
      </c>
      <c r="Q2953">
        <v>128</v>
      </c>
      <c r="R2953">
        <v>786541</v>
      </c>
    </row>
    <row r="2954" spans="1:18" x14ac:dyDescent="0.3">
      <c r="A2954" t="s">
        <v>6078</v>
      </c>
      <c r="B2954" s="9">
        <v>45444</v>
      </c>
      <c r="C2954" t="s">
        <v>4693</v>
      </c>
      <c r="D2954" t="s">
        <v>4694</v>
      </c>
      <c r="E2954" t="s">
        <v>49</v>
      </c>
      <c r="F2954" t="s">
        <v>2913</v>
      </c>
      <c r="G2954" t="s">
        <v>27</v>
      </c>
      <c r="H2954" t="s">
        <v>24</v>
      </c>
      <c r="I2954" t="s">
        <v>161</v>
      </c>
      <c r="J2954">
        <v>14</v>
      </c>
      <c r="K2954">
        <v>194686</v>
      </c>
      <c r="L2954">
        <v>2725604</v>
      </c>
      <c r="M2954">
        <v>15</v>
      </c>
      <c r="N2954" t="s">
        <v>26</v>
      </c>
      <c r="O2954">
        <v>1</v>
      </c>
      <c r="P2954" t="s">
        <v>28</v>
      </c>
      <c r="Q2954">
        <v>162</v>
      </c>
      <c r="R2954">
        <v>1025913</v>
      </c>
    </row>
    <row r="2955" spans="1:18" x14ac:dyDescent="0.3">
      <c r="A2955" t="s">
        <v>6079</v>
      </c>
      <c r="B2955" s="9">
        <v>44995</v>
      </c>
      <c r="C2955" t="s">
        <v>4693</v>
      </c>
      <c r="D2955" t="s">
        <v>4694</v>
      </c>
      <c r="E2955" t="s">
        <v>49</v>
      </c>
      <c r="F2955" t="s">
        <v>1073</v>
      </c>
      <c r="G2955" t="s">
        <v>6080</v>
      </c>
      <c r="H2955" t="s">
        <v>24</v>
      </c>
      <c r="I2955" t="s">
        <v>56</v>
      </c>
      <c r="J2955">
        <v>15</v>
      </c>
      <c r="K2955">
        <v>52121</v>
      </c>
      <c r="L2955">
        <v>781815</v>
      </c>
      <c r="M2955">
        <v>10</v>
      </c>
      <c r="N2955" t="s">
        <v>47</v>
      </c>
      <c r="O2955">
        <v>5</v>
      </c>
      <c r="P2955" t="s">
        <v>35</v>
      </c>
      <c r="Q2955">
        <v>70</v>
      </c>
      <c r="R2955">
        <v>1025913</v>
      </c>
    </row>
    <row r="2956" spans="1:18" x14ac:dyDescent="0.3">
      <c r="A2956" t="s">
        <v>6081</v>
      </c>
      <c r="B2956" s="9">
        <v>45605</v>
      </c>
      <c r="C2956" t="s">
        <v>4693</v>
      </c>
      <c r="D2956" t="s">
        <v>4694</v>
      </c>
      <c r="E2956" t="s">
        <v>49</v>
      </c>
      <c r="F2956" t="s">
        <v>934</v>
      </c>
      <c r="G2956" t="s">
        <v>6082</v>
      </c>
      <c r="H2956" t="s">
        <v>45</v>
      </c>
      <c r="I2956" t="s">
        <v>130</v>
      </c>
      <c r="J2956">
        <v>9</v>
      </c>
      <c r="K2956">
        <v>24992</v>
      </c>
      <c r="L2956">
        <v>224928</v>
      </c>
      <c r="M2956">
        <v>0</v>
      </c>
      <c r="N2956" t="s">
        <v>34</v>
      </c>
      <c r="O2956">
        <v>2</v>
      </c>
      <c r="P2956" t="s">
        <v>35</v>
      </c>
      <c r="Q2956">
        <v>175</v>
      </c>
      <c r="R2956">
        <v>492084</v>
      </c>
    </row>
    <row r="2957" spans="1:18" x14ac:dyDescent="0.3">
      <c r="A2957" t="s">
        <v>6083</v>
      </c>
      <c r="B2957" s="9">
        <v>45006</v>
      </c>
      <c r="C2957" t="s">
        <v>4693</v>
      </c>
      <c r="D2957" t="s">
        <v>4694</v>
      </c>
      <c r="E2957" t="s">
        <v>4706</v>
      </c>
      <c r="F2957" t="s">
        <v>513</v>
      </c>
      <c r="G2957" t="s">
        <v>6084</v>
      </c>
      <c r="H2957" t="s">
        <v>65</v>
      </c>
      <c r="I2957" t="s">
        <v>478</v>
      </c>
      <c r="J2957">
        <v>18</v>
      </c>
      <c r="K2957">
        <v>119235</v>
      </c>
      <c r="L2957">
        <v>2146230</v>
      </c>
      <c r="M2957">
        <v>10</v>
      </c>
      <c r="N2957" t="s">
        <v>26</v>
      </c>
      <c r="O2957">
        <v>5</v>
      </c>
      <c r="P2957" t="s">
        <v>35</v>
      </c>
      <c r="Q2957">
        <v>54</v>
      </c>
      <c r="R2957">
        <v>786541</v>
      </c>
    </row>
    <row r="2958" spans="1:18" x14ac:dyDescent="0.3">
      <c r="A2958" t="s">
        <v>6085</v>
      </c>
      <c r="B2958" s="9">
        <v>45283</v>
      </c>
      <c r="C2958" t="s">
        <v>4693</v>
      </c>
      <c r="D2958" t="s">
        <v>4694</v>
      </c>
      <c r="E2958" t="s">
        <v>4695</v>
      </c>
      <c r="F2958" t="s">
        <v>2649</v>
      </c>
      <c r="G2958" t="s">
        <v>6086</v>
      </c>
      <c r="H2958" t="s">
        <v>24</v>
      </c>
      <c r="I2958" t="s">
        <v>161</v>
      </c>
      <c r="J2958">
        <v>11</v>
      </c>
      <c r="K2958">
        <v>255800</v>
      </c>
      <c r="L2958">
        <v>2813800</v>
      </c>
      <c r="M2958">
        <v>5</v>
      </c>
      <c r="N2958" t="s">
        <v>57</v>
      </c>
      <c r="O2958">
        <v>5</v>
      </c>
      <c r="P2958" t="s">
        <v>35</v>
      </c>
      <c r="Q2958">
        <v>76</v>
      </c>
      <c r="R2958">
        <v>1025913</v>
      </c>
    </row>
    <row r="2959" spans="1:18" x14ac:dyDescent="0.3">
      <c r="A2959" t="s">
        <v>6087</v>
      </c>
      <c r="B2959" s="9">
        <v>44961</v>
      </c>
      <c r="C2959" t="s">
        <v>4693</v>
      </c>
      <c r="D2959" t="s">
        <v>4694</v>
      </c>
      <c r="E2959" t="s">
        <v>49</v>
      </c>
      <c r="F2959" t="s">
        <v>1654</v>
      </c>
      <c r="G2959" t="s">
        <v>6088</v>
      </c>
      <c r="H2959" t="s">
        <v>24</v>
      </c>
      <c r="I2959" t="s">
        <v>61</v>
      </c>
      <c r="J2959">
        <v>15</v>
      </c>
      <c r="K2959">
        <v>348797</v>
      </c>
      <c r="L2959">
        <v>5231955</v>
      </c>
      <c r="M2959">
        <v>15</v>
      </c>
      <c r="N2959" t="s">
        <v>57</v>
      </c>
      <c r="O2959">
        <v>5</v>
      </c>
      <c r="P2959" t="s">
        <v>35</v>
      </c>
      <c r="Q2959">
        <v>15</v>
      </c>
      <c r="R2959">
        <v>1025913</v>
      </c>
    </row>
    <row r="2960" spans="1:18" x14ac:dyDescent="0.3">
      <c r="A2960" t="s">
        <v>6089</v>
      </c>
      <c r="B2960" s="9">
        <v>45408</v>
      </c>
      <c r="C2960" t="s">
        <v>4693</v>
      </c>
      <c r="D2960" t="s">
        <v>4694</v>
      </c>
      <c r="E2960" t="s">
        <v>49</v>
      </c>
      <c r="F2960" t="s">
        <v>3923</v>
      </c>
      <c r="G2960" t="s">
        <v>6090</v>
      </c>
      <c r="H2960" t="s">
        <v>45</v>
      </c>
      <c r="I2960" t="s">
        <v>211</v>
      </c>
      <c r="J2960">
        <v>9</v>
      </c>
      <c r="K2960">
        <v>29139</v>
      </c>
      <c r="L2960">
        <v>262251</v>
      </c>
      <c r="M2960">
        <v>20</v>
      </c>
      <c r="N2960" t="s">
        <v>57</v>
      </c>
      <c r="O2960">
        <v>2</v>
      </c>
      <c r="P2960" t="s">
        <v>35</v>
      </c>
      <c r="Q2960">
        <v>21</v>
      </c>
      <c r="R2960">
        <v>492084</v>
      </c>
    </row>
    <row r="2961" spans="1:18" x14ac:dyDescent="0.3">
      <c r="A2961" t="s">
        <v>6091</v>
      </c>
      <c r="B2961" s="9">
        <v>45317</v>
      </c>
      <c r="C2961" t="s">
        <v>4693</v>
      </c>
      <c r="D2961" t="s">
        <v>4694</v>
      </c>
      <c r="E2961" t="s">
        <v>4706</v>
      </c>
      <c r="F2961" t="s">
        <v>833</v>
      </c>
      <c r="G2961" t="s">
        <v>6092</v>
      </c>
      <c r="H2961" t="s">
        <v>32</v>
      </c>
      <c r="I2961" t="s">
        <v>95</v>
      </c>
      <c r="J2961">
        <v>14</v>
      </c>
      <c r="K2961">
        <v>15018</v>
      </c>
      <c r="L2961">
        <v>210252</v>
      </c>
      <c r="M2961">
        <v>0</v>
      </c>
      <c r="N2961" t="s">
        <v>27</v>
      </c>
      <c r="O2961">
        <v>0</v>
      </c>
      <c r="P2961" t="s">
        <v>35</v>
      </c>
      <c r="Q2961">
        <v>128</v>
      </c>
      <c r="R2961">
        <v>588661</v>
      </c>
    </row>
    <row r="2962" spans="1:18" x14ac:dyDescent="0.3">
      <c r="A2962" t="s">
        <v>6093</v>
      </c>
      <c r="B2962" s="9">
        <v>45218</v>
      </c>
      <c r="C2962" t="s">
        <v>4693</v>
      </c>
      <c r="D2962" t="s">
        <v>4694</v>
      </c>
      <c r="E2962" t="s">
        <v>4695</v>
      </c>
      <c r="F2962" t="s">
        <v>1804</v>
      </c>
      <c r="G2962" t="s">
        <v>6094</v>
      </c>
      <c r="H2962" t="s">
        <v>65</v>
      </c>
      <c r="I2962" t="s">
        <v>102</v>
      </c>
      <c r="J2962">
        <v>17</v>
      </c>
      <c r="K2962">
        <v>152604</v>
      </c>
      <c r="L2962">
        <v>2594268</v>
      </c>
      <c r="M2962" t="s">
        <v>27</v>
      </c>
      <c r="N2962" t="s">
        <v>27</v>
      </c>
      <c r="O2962">
        <v>5</v>
      </c>
      <c r="P2962" t="s">
        <v>35</v>
      </c>
      <c r="Q2962">
        <v>109</v>
      </c>
      <c r="R2962">
        <v>786541</v>
      </c>
    </row>
    <row r="2963" spans="1:18" x14ac:dyDescent="0.3">
      <c r="A2963" t="s">
        <v>6095</v>
      </c>
      <c r="B2963" s="9">
        <v>45554</v>
      </c>
      <c r="C2963" t="s">
        <v>4693</v>
      </c>
      <c r="D2963" t="s">
        <v>4694</v>
      </c>
      <c r="E2963" t="s">
        <v>4695</v>
      </c>
      <c r="F2963" t="s">
        <v>1066</v>
      </c>
      <c r="G2963" t="s">
        <v>6096</v>
      </c>
      <c r="H2963" t="s">
        <v>24</v>
      </c>
      <c r="I2963" t="s">
        <v>161</v>
      </c>
      <c r="J2963">
        <v>7</v>
      </c>
      <c r="K2963">
        <v>136113</v>
      </c>
      <c r="L2963">
        <v>952791</v>
      </c>
      <c r="M2963">
        <v>0</v>
      </c>
      <c r="N2963" t="s">
        <v>57</v>
      </c>
      <c r="O2963">
        <v>5</v>
      </c>
      <c r="P2963" t="s">
        <v>35</v>
      </c>
      <c r="Q2963">
        <v>167</v>
      </c>
      <c r="R2963">
        <v>1025913</v>
      </c>
    </row>
    <row r="2964" spans="1:18" x14ac:dyDescent="0.3">
      <c r="A2964" t="s">
        <v>6097</v>
      </c>
      <c r="B2964" s="9">
        <v>45077</v>
      </c>
      <c r="C2964" t="s">
        <v>4693</v>
      </c>
      <c r="D2964" t="s">
        <v>4694</v>
      </c>
      <c r="E2964" t="s">
        <v>4695</v>
      </c>
      <c r="F2964" t="s">
        <v>49</v>
      </c>
      <c r="G2964" t="s">
        <v>6098</v>
      </c>
      <c r="H2964" t="s">
        <v>40</v>
      </c>
      <c r="I2964" t="s">
        <v>123</v>
      </c>
      <c r="J2964">
        <v>18</v>
      </c>
      <c r="K2964">
        <v>7219</v>
      </c>
      <c r="L2964">
        <v>129942</v>
      </c>
      <c r="M2964" t="s">
        <v>27</v>
      </c>
      <c r="N2964" t="s">
        <v>27</v>
      </c>
      <c r="O2964">
        <v>4</v>
      </c>
      <c r="P2964" t="s">
        <v>35</v>
      </c>
      <c r="Q2964">
        <v>97</v>
      </c>
      <c r="R2964">
        <v>441559</v>
      </c>
    </row>
    <row r="2965" spans="1:18" x14ac:dyDescent="0.3">
      <c r="A2965" t="s">
        <v>6099</v>
      </c>
      <c r="B2965" s="9">
        <v>44999</v>
      </c>
      <c r="C2965" t="s">
        <v>4693</v>
      </c>
      <c r="D2965" t="s">
        <v>4694</v>
      </c>
      <c r="E2965" t="s">
        <v>4695</v>
      </c>
      <c r="F2965" t="s">
        <v>279</v>
      </c>
      <c r="G2965" t="s">
        <v>6100</v>
      </c>
      <c r="H2965" t="s">
        <v>32</v>
      </c>
      <c r="I2965" t="s">
        <v>95</v>
      </c>
      <c r="J2965">
        <v>20</v>
      </c>
      <c r="K2965">
        <v>2649</v>
      </c>
      <c r="L2965">
        <v>52980</v>
      </c>
      <c r="M2965">
        <v>15</v>
      </c>
      <c r="N2965" t="s">
        <v>27</v>
      </c>
      <c r="O2965">
        <v>2</v>
      </c>
      <c r="P2965" t="s">
        <v>35</v>
      </c>
      <c r="Q2965">
        <v>25</v>
      </c>
      <c r="R2965">
        <v>588661</v>
      </c>
    </row>
    <row r="2966" spans="1:18" x14ac:dyDescent="0.3">
      <c r="A2966" t="s">
        <v>6101</v>
      </c>
      <c r="B2966" s="9">
        <v>45285</v>
      </c>
      <c r="C2966" t="s">
        <v>4693</v>
      </c>
      <c r="D2966" t="s">
        <v>4694</v>
      </c>
      <c r="E2966" t="s">
        <v>4695</v>
      </c>
      <c r="F2966" t="s">
        <v>418</v>
      </c>
      <c r="G2966" t="s">
        <v>6102</v>
      </c>
      <c r="H2966" t="s">
        <v>40</v>
      </c>
      <c r="I2966" t="s">
        <v>106</v>
      </c>
      <c r="J2966">
        <v>16</v>
      </c>
      <c r="K2966">
        <v>9762</v>
      </c>
      <c r="L2966">
        <v>156192</v>
      </c>
      <c r="M2966">
        <v>10</v>
      </c>
      <c r="N2966" t="s">
        <v>57</v>
      </c>
      <c r="O2966">
        <v>1</v>
      </c>
      <c r="P2966" t="s">
        <v>35</v>
      </c>
      <c r="Q2966">
        <v>17</v>
      </c>
      <c r="R2966">
        <v>441559</v>
      </c>
    </row>
    <row r="2967" spans="1:18" x14ac:dyDescent="0.3">
      <c r="A2967" t="s">
        <v>6103</v>
      </c>
      <c r="B2967" s="9">
        <v>45260</v>
      </c>
      <c r="C2967" t="s">
        <v>4693</v>
      </c>
      <c r="D2967" t="s">
        <v>4694</v>
      </c>
      <c r="E2967" t="s">
        <v>49</v>
      </c>
      <c r="F2967" t="s">
        <v>889</v>
      </c>
      <c r="G2967" t="s">
        <v>6104</v>
      </c>
      <c r="H2967" t="s">
        <v>65</v>
      </c>
      <c r="I2967" t="s">
        <v>102</v>
      </c>
      <c r="J2967">
        <v>17</v>
      </c>
      <c r="K2967">
        <v>141353</v>
      </c>
      <c r="L2967">
        <v>2403001</v>
      </c>
      <c r="M2967" t="s">
        <v>27</v>
      </c>
      <c r="N2967" t="s">
        <v>57</v>
      </c>
      <c r="O2967">
        <v>4</v>
      </c>
      <c r="P2967" t="s">
        <v>35</v>
      </c>
      <c r="Q2967">
        <v>8</v>
      </c>
      <c r="R2967">
        <v>786541</v>
      </c>
    </row>
    <row r="2968" spans="1:18" x14ac:dyDescent="0.3">
      <c r="A2968" t="s">
        <v>6105</v>
      </c>
      <c r="B2968" s="9">
        <v>45377</v>
      </c>
      <c r="C2968" t="s">
        <v>4693</v>
      </c>
      <c r="D2968" t="s">
        <v>4694</v>
      </c>
      <c r="E2968" t="s">
        <v>49</v>
      </c>
      <c r="F2968" t="s">
        <v>6106</v>
      </c>
      <c r="G2968" t="s">
        <v>6107</v>
      </c>
      <c r="H2968" t="s">
        <v>45</v>
      </c>
      <c r="I2968" t="s">
        <v>130</v>
      </c>
      <c r="J2968">
        <v>16</v>
      </c>
      <c r="K2968">
        <v>14135</v>
      </c>
      <c r="L2968">
        <v>226160</v>
      </c>
      <c r="M2968">
        <v>10</v>
      </c>
      <c r="N2968" t="s">
        <v>57</v>
      </c>
      <c r="O2968">
        <v>1</v>
      </c>
      <c r="P2968" t="s">
        <v>35</v>
      </c>
      <c r="Q2968">
        <v>170</v>
      </c>
      <c r="R2968">
        <v>492084</v>
      </c>
    </row>
    <row r="2969" spans="1:18" x14ac:dyDescent="0.3">
      <c r="A2969" t="s">
        <v>6108</v>
      </c>
      <c r="B2969" s="9">
        <v>45161</v>
      </c>
      <c r="C2969" t="s">
        <v>4693</v>
      </c>
      <c r="D2969" t="s">
        <v>4694</v>
      </c>
      <c r="E2969" t="s">
        <v>49</v>
      </c>
      <c r="F2969" t="s">
        <v>449</v>
      </c>
      <c r="G2969" t="s">
        <v>27</v>
      </c>
      <c r="H2969" t="s">
        <v>65</v>
      </c>
      <c r="I2969" t="s">
        <v>382</v>
      </c>
      <c r="J2969">
        <v>2</v>
      </c>
      <c r="K2969">
        <v>158395</v>
      </c>
      <c r="L2969">
        <v>316790</v>
      </c>
      <c r="M2969">
        <v>10</v>
      </c>
      <c r="N2969" t="s">
        <v>57</v>
      </c>
      <c r="O2969">
        <v>1</v>
      </c>
      <c r="P2969" t="s">
        <v>35</v>
      </c>
      <c r="Q2969">
        <v>56</v>
      </c>
      <c r="R2969">
        <v>786541</v>
      </c>
    </row>
    <row r="2970" spans="1:18" x14ac:dyDescent="0.3">
      <c r="A2970" t="s">
        <v>6109</v>
      </c>
      <c r="B2970" s="9">
        <v>45365</v>
      </c>
      <c r="C2970" t="s">
        <v>4693</v>
      </c>
      <c r="D2970" t="s">
        <v>4694</v>
      </c>
      <c r="E2970" t="s">
        <v>4706</v>
      </c>
      <c r="F2970" t="s">
        <v>1370</v>
      </c>
      <c r="G2970" t="s">
        <v>6110</v>
      </c>
      <c r="H2970" t="s">
        <v>24</v>
      </c>
      <c r="I2970" t="s">
        <v>61</v>
      </c>
      <c r="J2970">
        <v>6</v>
      </c>
      <c r="K2970">
        <v>23694</v>
      </c>
      <c r="L2970">
        <v>142164</v>
      </c>
      <c r="M2970">
        <v>15</v>
      </c>
      <c r="N2970" t="s">
        <v>34</v>
      </c>
      <c r="O2970">
        <v>2</v>
      </c>
      <c r="P2970" t="s">
        <v>28</v>
      </c>
      <c r="Q2970">
        <v>196</v>
      </c>
      <c r="R2970">
        <v>1025913</v>
      </c>
    </row>
    <row r="2971" spans="1:18" x14ac:dyDescent="0.3">
      <c r="A2971" t="s">
        <v>6111</v>
      </c>
      <c r="B2971" s="9">
        <v>45273</v>
      </c>
      <c r="C2971" t="s">
        <v>4693</v>
      </c>
      <c r="D2971" t="s">
        <v>4694</v>
      </c>
      <c r="E2971" t="s">
        <v>4695</v>
      </c>
      <c r="F2971" t="s">
        <v>1229</v>
      </c>
      <c r="G2971" t="s">
        <v>6112</v>
      </c>
      <c r="H2971" t="s">
        <v>32</v>
      </c>
      <c r="I2971" t="s">
        <v>237</v>
      </c>
      <c r="J2971">
        <v>6</v>
      </c>
      <c r="K2971">
        <v>21395</v>
      </c>
      <c r="L2971">
        <v>128370</v>
      </c>
      <c r="M2971">
        <v>20</v>
      </c>
      <c r="N2971" t="s">
        <v>47</v>
      </c>
      <c r="O2971" t="s">
        <v>27</v>
      </c>
      <c r="P2971" t="s">
        <v>28</v>
      </c>
      <c r="Q2971">
        <v>5</v>
      </c>
      <c r="R2971">
        <v>588661</v>
      </c>
    </row>
    <row r="2972" spans="1:18" x14ac:dyDescent="0.3">
      <c r="A2972" t="s">
        <v>6113</v>
      </c>
      <c r="B2972" s="9">
        <v>45031</v>
      </c>
      <c r="C2972" t="s">
        <v>4693</v>
      </c>
      <c r="D2972" t="s">
        <v>4694</v>
      </c>
      <c r="E2972" t="s">
        <v>49</v>
      </c>
      <c r="F2972" t="s">
        <v>544</v>
      </c>
      <c r="G2972" t="s">
        <v>27</v>
      </c>
      <c r="H2972" t="s">
        <v>40</v>
      </c>
      <c r="I2972" t="s">
        <v>171</v>
      </c>
      <c r="J2972">
        <v>11</v>
      </c>
      <c r="K2972">
        <v>8022</v>
      </c>
      <c r="L2972">
        <v>88242</v>
      </c>
      <c r="M2972">
        <v>10</v>
      </c>
      <c r="N2972" t="s">
        <v>26</v>
      </c>
      <c r="O2972">
        <v>2</v>
      </c>
      <c r="P2972" t="s">
        <v>35</v>
      </c>
      <c r="Q2972">
        <v>58</v>
      </c>
      <c r="R2972">
        <v>441559</v>
      </c>
    </row>
    <row r="2973" spans="1:18" x14ac:dyDescent="0.3">
      <c r="A2973" t="s">
        <v>6114</v>
      </c>
      <c r="B2973" s="9">
        <v>45601</v>
      </c>
      <c r="C2973" t="s">
        <v>4693</v>
      </c>
      <c r="D2973" t="s">
        <v>4694</v>
      </c>
      <c r="E2973" t="s">
        <v>4695</v>
      </c>
      <c r="F2973" t="s">
        <v>443</v>
      </c>
      <c r="G2973" t="s">
        <v>6115</v>
      </c>
      <c r="H2973" t="s">
        <v>32</v>
      </c>
      <c r="I2973" t="s">
        <v>117</v>
      </c>
      <c r="J2973">
        <v>18</v>
      </c>
      <c r="K2973">
        <v>14210</v>
      </c>
      <c r="L2973">
        <v>255780</v>
      </c>
      <c r="M2973">
        <v>0</v>
      </c>
      <c r="N2973" t="s">
        <v>47</v>
      </c>
      <c r="O2973">
        <v>2</v>
      </c>
      <c r="P2973" t="s">
        <v>35</v>
      </c>
      <c r="Q2973">
        <v>58</v>
      </c>
      <c r="R2973">
        <v>588661</v>
      </c>
    </row>
    <row r="2974" spans="1:18" x14ac:dyDescent="0.3">
      <c r="A2974" t="s">
        <v>6116</v>
      </c>
      <c r="B2974" s="9">
        <v>45467</v>
      </c>
      <c r="C2974" t="s">
        <v>4693</v>
      </c>
      <c r="D2974" t="s">
        <v>4694</v>
      </c>
      <c r="E2974" t="s">
        <v>49</v>
      </c>
      <c r="F2974" t="s">
        <v>747</v>
      </c>
      <c r="G2974" t="s">
        <v>6117</v>
      </c>
      <c r="H2974" t="s">
        <v>65</v>
      </c>
      <c r="I2974" t="s">
        <v>478</v>
      </c>
      <c r="J2974">
        <v>14</v>
      </c>
      <c r="K2974">
        <v>175841</v>
      </c>
      <c r="L2974">
        <v>2461774</v>
      </c>
      <c r="M2974" t="s">
        <v>27</v>
      </c>
      <c r="N2974" t="s">
        <v>47</v>
      </c>
      <c r="O2974">
        <v>5</v>
      </c>
      <c r="P2974" t="s">
        <v>35</v>
      </c>
      <c r="Q2974">
        <v>78</v>
      </c>
      <c r="R2974">
        <v>786541</v>
      </c>
    </row>
    <row r="2975" spans="1:18" x14ac:dyDescent="0.3">
      <c r="A2975" t="s">
        <v>6118</v>
      </c>
      <c r="B2975" s="9">
        <v>45086</v>
      </c>
      <c r="C2975" t="s">
        <v>4693</v>
      </c>
      <c r="D2975" t="s">
        <v>4694</v>
      </c>
      <c r="E2975" t="s">
        <v>49</v>
      </c>
      <c r="F2975" t="s">
        <v>476</v>
      </c>
      <c r="G2975" t="s">
        <v>6119</v>
      </c>
      <c r="H2975" t="s">
        <v>65</v>
      </c>
      <c r="I2975" t="s">
        <v>78</v>
      </c>
      <c r="J2975">
        <v>9</v>
      </c>
      <c r="K2975">
        <v>100670</v>
      </c>
      <c r="L2975">
        <v>906030</v>
      </c>
      <c r="M2975">
        <v>0</v>
      </c>
      <c r="N2975" t="s">
        <v>26</v>
      </c>
      <c r="O2975" t="s">
        <v>27</v>
      </c>
      <c r="P2975" t="s">
        <v>28</v>
      </c>
      <c r="Q2975">
        <v>42</v>
      </c>
      <c r="R2975">
        <v>786541</v>
      </c>
    </row>
    <row r="2976" spans="1:18" x14ac:dyDescent="0.3">
      <c r="A2976" t="s">
        <v>6120</v>
      </c>
      <c r="B2976" s="9">
        <v>45649</v>
      </c>
      <c r="C2976" t="s">
        <v>4693</v>
      </c>
      <c r="D2976" t="s">
        <v>4694</v>
      </c>
      <c r="E2976" t="s">
        <v>4695</v>
      </c>
      <c r="F2976" t="s">
        <v>434</v>
      </c>
      <c r="G2976" t="s">
        <v>6121</v>
      </c>
      <c r="H2976" t="s">
        <v>24</v>
      </c>
      <c r="I2976" t="s">
        <v>92</v>
      </c>
      <c r="J2976">
        <v>1</v>
      </c>
      <c r="K2976">
        <v>82814</v>
      </c>
      <c r="L2976">
        <v>82814</v>
      </c>
      <c r="M2976" t="s">
        <v>27</v>
      </c>
      <c r="N2976" t="s">
        <v>27</v>
      </c>
      <c r="O2976">
        <v>4</v>
      </c>
      <c r="P2976" t="s">
        <v>35</v>
      </c>
      <c r="Q2976">
        <v>116</v>
      </c>
      <c r="R2976">
        <v>1025913</v>
      </c>
    </row>
    <row r="2977" spans="1:18" x14ac:dyDescent="0.3">
      <c r="A2977" t="s">
        <v>6122</v>
      </c>
      <c r="B2977" s="9">
        <v>44966</v>
      </c>
      <c r="C2977" t="s">
        <v>4693</v>
      </c>
      <c r="D2977" t="s">
        <v>4694</v>
      </c>
      <c r="E2977" t="s">
        <v>4706</v>
      </c>
      <c r="F2977" t="s">
        <v>2169</v>
      </c>
      <c r="G2977" t="s">
        <v>6123</v>
      </c>
      <c r="H2977" t="s">
        <v>65</v>
      </c>
      <c r="I2977" t="s">
        <v>289</v>
      </c>
      <c r="J2977">
        <v>18</v>
      </c>
      <c r="K2977">
        <v>98912</v>
      </c>
      <c r="L2977">
        <v>1780416</v>
      </c>
      <c r="M2977">
        <v>0</v>
      </c>
      <c r="N2977" t="s">
        <v>34</v>
      </c>
      <c r="O2977">
        <v>3</v>
      </c>
      <c r="P2977" t="s">
        <v>35</v>
      </c>
      <c r="Q2977">
        <v>115</v>
      </c>
      <c r="R2977">
        <v>786541</v>
      </c>
    </row>
    <row r="2978" spans="1:18" x14ac:dyDescent="0.3">
      <c r="A2978" t="s">
        <v>6124</v>
      </c>
      <c r="B2978" s="9">
        <v>45485</v>
      </c>
      <c r="C2978" t="s">
        <v>4693</v>
      </c>
      <c r="D2978" t="s">
        <v>4694</v>
      </c>
      <c r="E2978" t="s">
        <v>49</v>
      </c>
      <c r="F2978" t="s">
        <v>778</v>
      </c>
      <c r="G2978" t="s">
        <v>6125</v>
      </c>
      <c r="H2978" t="s">
        <v>24</v>
      </c>
      <c r="I2978" t="s">
        <v>61</v>
      </c>
      <c r="J2978">
        <v>12</v>
      </c>
      <c r="K2978">
        <v>69131</v>
      </c>
      <c r="L2978">
        <v>829572</v>
      </c>
      <c r="M2978">
        <v>20</v>
      </c>
      <c r="N2978" t="s">
        <v>57</v>
      </c>
      <c r="O2978">
        <v>3</v>
      </c>
      <c r="P2978" t="s">
        <v>35</v>
      </c>
      <c r="Q2978">
        <v>67</v>
      </c>
      <c r="R2978">
        <v>1025913</v>
      </c>
    </row>
    <row r="2979" spans="1:18" x14ac:dyDescent="0.3">
      <c r="A2979" t="s">
        <v>6126</v>
      </c>
      <c r="B2979" s="9">
        <v>45533</v>
      </c>
      <c r="C2979" t="s">
        <v>4693</v>
      </c>
      <c r="D2979" t="s">
        <v>4694</v>
      </c>
      <c r="E2979" t="s">
        <v>49</v>
      </c>
      <c r="F2979" t="s">
        <v>1486</v>
      </c>
      <c r="G2979" t="s">
        <v>6127</v>
      </c>
      <c r="H2979" t="s">
        <v>65</v>
      </c>
      <c r="I2979" t="s">
        <v>382</v>
      </c>
      <c r="J2979">
        <v>1</v>
      </c>
      <c r="K2979">
        <v>158583</v>
      </c>
      <c r="L2979">
        <v>158583</v>
      </c>
      <c r="M2979" t="s">
        <v>27</v>
      </c>
      <c r="N2979" t="s">
        <v>47</v>
      </c>
      <c r="O2979">
        <v>2</v>
      </c>
      <c r="P2979" t="s">
        <v>35</v>
      </c>
      <c r="Q2979">
        <v>80</v>
      </c>
      <c r="R2979">
        <v>786541</v>
      </c>
    </row>
    <row r="2980" spans="1:18" x14ac:dyDescent="0.3">
      <c r="A2980" t="s">
        <v>6128</v>
      </c>
      <c r="B2980" s="9">
        <v>44981</v>
      </c>
      <c r="C2980" t="s">
        <v>4693</v>
      </c>
      <c r="D2980" t="s">
        <v>4694</v>
      </c>
      <c r="E2980" t="s">
        <v>49</v>
      </c>
      <c r="F2980" t="s">
        <v>1147</v>
      </c>
      <c r="G2980" t="s">
        <v>27</v>
      </c>
      <c r="H2980" t="s">
        <v>32</v>
      </c>
      <c r="I2980" t="s">
        <v>113</v>
      </c>
      <c r="J2980">
        <v>2</v>
      </c>
      <c r="K2980">
        <v>6643</v>
      </c>
      <c r="L2980">
        <v>13286</v>
      </c>
      <c r="M2980" t="s">
        <v>27</v>
      </c>
      <c r="N2980" t="s">
        <v>27</v>
      </c>
      <c r="O2980" t="s">
        <v>27</v>
      </c>
      <c r="P2980" t="s">
        <v>35</v>
      </c>
      <c r="Q2980">
        <v>25</v>
      </c>
      <c r="R2980">
        <v>588661</v>
      </c>
    </row>
    <row r="2981" spans="1:18" x14ac:dyDescent="0.3">
      <c r="A2981" t="s">
        <v>6129</v>
      </c>
      <c r="B2981" s="9">
        <v>45378</v>
      </c>
      <c r="C2981" t="s">
        <v>4693</v>
      </c>
      <c r="D2981" t="s">
        <v>4694</v>
      </c>
      <c r="E2981" t="s">
        <v>49</v>
      </c>
      <c r="F2981" t="s">
        <v>1317</v>
      </c>
      <c r="G2981" t="s">
        <v>27</v>
      </c>
      <c r="H2981" t="s">
        <v>32</v>
      </c>
      <c r="I2981" t="s">
        <v>117</v>
      </c>
      <c r="J2981">
        <v>12</v>
      </c>
      <c r="K2981">
        <v>14406</v>
      </c>
      <c r="L2981">
        <v>172872</v>
      </c>
      <c r="M2981">
        <v>0</v>
      </c>
      <c r="N2981" t="s">
        <v>57</v>
      </c>
      <c r="O2981">
        <v>4</v>
      </c>
      <c r="P2981" t="s">
        <v>28</v>
      </c>
      <c r="Q2981">
        <v>25</v>
      </c>
      <c r="R2981">
        <v>588661</v>
      </c>
    </row>
    <row r="2982" spans="1:18" x14ac:dyDescent="0.3">
      <c r="A2982" t="s">
        <v>6130</v>
      </c>
      <c r="B2982" s="9">
        <v>45057</v>
      </c>
      <c r="C2982" t="s">
        <v>4693</v>
      </c>
      <c r="D2982" t="s">
        <v>4694</v>
      </c>
      <c r="E2982" t="s">
        <v>4706</v>
      </c>
      <c r="F2982" t="s">
        <v>3915</v>
      </c>
      <c r="G2982" t="s">
        <v>6131</v>
      </c>
      <c r="H2982" t="s">
        <v>24</v>
      </c>
      <c r="I2982" t="s">
        <v>174</v>
      </c>
      <c r="J2982">
        <v>4</v>
      </c>
      <c r="K2982">
        <v>264582</v>
      </c>
      <c r="L2982">
        <v>1058328</v>
      </c>
      <c r="M2982" t="s">
        <v>27</v>
      </c>
      <c r="N2982" t="s">
        <v>57</v>
      </c>
      <c r="O2982">
        <v>2</v>
      </c>
      <c r="P2982" t="s">
        <v>28</v>
      </c>
      <c r="Q2982">
        <v>29</v>
      </c>
      <c r="R2982">
        <v>1025913</v>
      </c>
    </row>
    <row r="2983" spans="1:18" x14ac:dyDescent="0.3">
      <c r="A2983" t="s">
        <v>6132</v>
      </c>
      <c r="B2983" s="9">
        <v>45281</v>
      </c>
      <c r="C2983" t="s">
        <v>4693</v>
      </c>
      <c r="D2983" t="s">
        <v>4694</v>
      </c>
      <c r="E2983" t="s">
        <v>4706</v>
      </c>
      <c r="F2983" t="s">
        <v>734</v>
      </c>
      <c r="G2983" t="s">
        <v>6133</v>
      </c>
      <c r="H2983" t="s">
        <v>65</v>
      </c>
      <c r="I2983" t="s">
        <v>397</v>
      </c>
      <c r="J2983">
        <v>1</v>
      </c>
      <c r="K2983">
        <v>143303</v>
      </c>
      <c r="L2983">
        <v>143303</v>
      </c>
      <c r="M2983" t="s">
        <v>27</v>
      </c>
      <c r="N2983" t="s">
        <v>34</v>
      </c>
      <c r="O2983">
        <v>1</v>
      </c>
      <c r="P2983" t="s">
        <v>35</v>
      </c>
      <c r="Q2983">
        <v>38</v>
      </c>
      <c r="R2983">
        <v>786541</v>
      </c>
    </row>
    <row r="2984" spans="1:18" x14ac:dyDescent="0.3">
      <c r="A2984" t="s">
        <v>6134</v>
      </c>
      <c r="B2984" s="9">
        <v>45144</v>
      </c>
      <c r="C2984" t="s">
        <v>4693</v>
      </c>
      <c r="D2984" t="s">
        <v>4694</v>
      </c>
      <c r="E2984" t="s">
        <v>4695</v>
      </c>
      <c r="F2984" t="s">
        <v>4407</v>
      </c>
      <c r="G2984" t="s">
        <v>6135</v>
      </c>
      <c r="H2984" t="s">
        <v>40</v>
      </c>
      <c r="I2984" t="s">
        <v>106</v>
      </c>
      <c r="J2984">
        <v>11</v>
      </c>
      <c r="K2984">
        <v>14455</v>
      </c>
      <c r="L2984">
        <v>159005</v>
      </c>
      <c r="M2984">
        <v>0</v>
      </c>
      <c r="N2984" t="s">
        <v>47</v>
      </c>
      <c r="O2984">
        <v>5</v>
      </c>
      <c r="P2984" t="s">
        <v>28</v>
      </c>
      <c r="Q2984">
        <v>178</v>
      </c>
      <c r="R2984">
        <v>441559</v>
      </c>
    </row>
    <row r="2985" spans="1:18" x14ac:dyDescent="0.3">
      <c r="A2985" t="s">
        <v>6136</v>
      </c>
      <c r="B2985" s="9">
        <v>45164</v>
      </c>
      <c r="C2985" t="s">
        <v>4693</v>
      </c>
      <c r="D2985" t="s">
        <v>4694</v>
      </c>
      <c r="E2985" t="s">
        <v>4706</v>
      </c>
      <c r="F2985" t="s">
        <v>376</v>
      </c>
      <c r="G2985" t="s">
        <v>27</v>
      </c>
      <c r="H2985" t="s">
        <v>40</v>
      </c>
      <c r="I2985" t="s">
        <v>41</v>
      </c>
      <c r="J2985">
        <v>8</v>
      </c>
      <c r="K2985">
        <v>4458</v>
      </c>
      <c r="L2985">
        <v>35664</v>
      </c>
      <c r="M2985">
        <v>20</v>
      </c>
      <c r="N2985" t="s">
        <v>27</v>
      </c>
      <c r="O2985" t="s">
        <v>27</v>
      </c>
      <c r="P2985" t="s">
        <v>35</v>
      </c>
      <c r="Q2985">
        <v>129</v>
      </c>
      <c r="R2985">
        <v>441559</v>
      </c>
    </row>
    <row r="2986" spans="1:18" x14ac:dyDescent="0.3">
      <c r="A2986" t="s">
        <v>6137</v>
      </c>
      <c r="B2986" s="9">
        <v>45235</v>
      </c>
      <c r="C2986" t="s">
        <v>4693</v>
      </c>
      <c r="D2986" t="s">
        <v>4694</v>
      </c>
      <c r="E2986" t="s">
        <v>4695</v>
      </c>
      <c r="F2986" t="s">
        <v>296</v>
      </c>
      <c r="G2986" t="s">
        <v>6138</v>
      </c>
      <c r="H2986" t="s">
        <v>24</v>
      </c>
      <c r="I2986" t="s">
        <v>152</v>
      </c>
      <c r="J2986">
        <v>19</v>
      </c>
      <c r="K2986">
        <v>276949</v>
      </c>
      <c r="L2986">
        <v>5262031</v>
      </c>
      <c r="M2986">
        <v>0</v>
      </c>
      <c r="N2986" t="s">
        <v>57</v>
      </c>
      <c r="O2986">
        <v>6</v>
      </c>
      <c r="P2986" t="s">
        <v>35</v>
      </c>
      <c r="Q2986">
        <v>123</v>
      </c>
      <c r="R2986">
        <v>1025913</v>
      </c>
    </row>
    <row r="2987" spans="1:18" x14ac:dyDescent="0.3">
      <c r="A2987" t="s">
        <v>6139</v>
      </c>
      <c r="B2987" s="9">
        <v>45514</v>
      </c>
      <c r="C2987" t="s">
        <v>4693</v>
      </c>
      <c r="D2987" t="s">
        <v>4694</v>
      </c>
      <c r="E2987" t="s">
        <v>4695</v>
      </c>
      <c r="F2987" t="s">
        <v>1424</v>
      </c>
      <c r="G2987" t="s">
        <v>27</v>
      </c>
      <c r="H2987" t="s">
        <v>24</v>
      </c>
      <c r="I2987" t="s">
        <v>152</v>
      </c>
      <c r="J2987">
        <v>1</v>
      </c>
      <c r="K2987">
        <v>275717</v>
      </c>
      <c r="L2987">
        <v>275717</v>
      </c>
      <c r="M2987">
        <v>10</v>
      </c>
      <c r="N2987" t="s">
        <v>57</v>
      </c>
      <c r="O2987">
        <v>4</v>
      </c>
      <c r="P2987" t="s">
        <v>35</v>
      </c>
      <c r="Q2987">
        <v>43</v>
      </c>
      <c r="R2987">
        <v>1025913</v>
      </c>
    </row>
    <row r="2988" spans="1:18" x14ac:dyDescent="0.3">
      <c r="A2988" t="s">
        <v>6140</v>
      </c>
      <c r="B2988" s="9">
        <v>45487</v>
      </c>
      <c r="C2988" t="s">
        <v>4693</v>
      </c>
      <c r="D2988" t="s">
        <v>4694</v>
      </c>
      <c r="E2988" t="s">
        <v>4695</v>
      </c>
      <c r="F2988" t="s">
        <v>2858</v>
      </c>
      <c r="G2988" t="s">
        <v>27</v>
      </c>
      <c r="H2988" t="s">
        <v>45</v>
      </c>
      <c r="I2988" t="s">
        <v>130</v>
      </c>
      <c r="J2988">
        <v>13</v>
      </c>
      <c r="K2988">
        <v>22547</v>
      </c>
      <c r="L2988">
        <v>293111</v>
      </c>
      <c r="M2988">
        <v>5</v>
      </c>
      <c r="N2988" t="s">
        <v>27</v>
      </c>
      <c r="O2988">
        <v>5</v>
      </c>
      <c r="P2988" t="s">
        <v>35</v>
      </c>
      <c r="Q2988">
        <v>96</v>
      </c>
      <c r="R2988">
        <v>492084</v>
      </c>
    </row>
    <row r="2989" spans="1:18" x14ac:dyDescent="0.3">
      <c r="A2989" t="s">
        <v>6141</v>
      </c>
      <c r="B2989" s="9">
        <v>45348</v>
      </c>
      <c r="C2989" t="s">
        <v>4693</v>
      </c>
      <c r="D2989" t="s">
        <v>4694</v>
      </c>
      <c r="E2989" t="s">
        <v>49</v>
      </c>
      <c r="F2989" t="s">
        <v>849</v>
      </c>
      <c r="G2989" t="s">
        <v>6142</v>
      </c>
      <c r="H2989" t="s">
        <v>45</v>
      </c>
      <c r="I2989" t="s">
        <v>130</v>
      </c>
      <c r="J2989">
        <v>8</v>
      </c>
      <c r="K2989">
        <v>9999</v>
      </c>
      <c r="L2989">
        <v>79992</v>
      </c>
      <c r="M2989">
        <v>15</v>
      </c>
      <c r="N2989" t="s">
        <v>26</v>
      </c>
      <c r="O2989">
        <v>2</v>
      </c>
      <c r="P2989" t="s">
        <v>35</v>
      </c>
      <c r="Q2989">
        <v>98</v>
      </c>
      <c r="R2989">
        <v>492084</v>
      </c>
    </row>
    <row r="2990" spans="1:18" x14ac:dyDescent="0.3">
      <c r="A2990" t="s">
        <v>6143</v>
      </c>
      <c r="B2990" s="9">
        <v>45208</v>
      </c>
      <c r="C2990" t="s">
        <v>4693</v>
      </c>
      <c r="D2990" t="s">
        <v>4694</v>
      </c>
      <c r="E2990" t="s">
        <v>4706</v>
      </c>
      <c r="F2990" t="s">
        <v>703</v>
      </c>
      <c r="G2990" t="s">
        <v>6144</v>
      </c>
      <c r="H2990" t="s">
        <v>65</v>
      </c>
      <c r="I2990" t="s">
        <v>102</v>
      </c>
      <c r="J2990">
        <v>7</v>
      </c>
      <c r="K2990">
        <v>119141</v>
      </c>
      <c r="L2990">
        <v>833987</v>
      </c>
      <c r="M2990">
        <v>5</v>
      </c>
      <c r="N2990" t="s">
        <v>26</v>
      </c>
      <c r="O2990">
        <v>5</v>
      </c>
      <c r="P2990" t="s">
        <v>35</v>
      </c>
      <c r="Q2990">
        <v>70</v>
      </c>
      <c r="R2990">
        <v>786541</v>
      </c>
    </row>
    <row r="2991" spans="1:18" x14ac:dyDescent="0.3">
      <c r="A2991" t="s">
        <v>6145</v>
      </c>
      <c r="B2991" s="9">
        <v>45145</v>
      </c>
      <c r="C2991" t="s">
        <v>4693</v>
      </c>
      <c r="D2991" t="s">
        <v>4694</v>
      </c>
      <c r="E2991" t="s">
        <v>4706</v>
      </c>
      <c r="F2991" t="s">
        <v>139</v>
      </c>
      <c r="G2991" t="s">
        <v>6146</v>
      </c>
      <c r="H2991" t="s">
        <v>24</v>
      </c>
      <c r="I2991" t="s">
        <v>161</v>
      </c>
      <c r="J2991">
        <v>14</v>
      </c>
      <c r="K2991">
        <v>28674</v>
      </c>
      <c r="L2991">
        <v>401436</v>
      </c>
      <c r="M2991" t="s">
        <v>27</v>
      </c>
      <c r="N2991" t="s">
        <v>27</v>
      </c>
      <c r="O2991">
        <v>3</v>
      </c>
      <c r="P2991" t="s">
        <v>28</v>
      </c>
      <c r="Q2991">
        <v>103</v>
      </c>
      <c r="R2991">
        <v>1025913</v>
      </c>
    </row>
    <row r="2992" spans="1:18" x14ac:dyDescent="0.3">
      <c r="A2992" t="s">
        <v>6147</v>
      </c>
      <c r="B2992" s="9">
        <v>45585</v>
      </c>
      <c r="C2992" t="s">
        <v>4693</v>
      </c>
      <c r="D2992" t="s">
        <v>4694</v>
      </c>
      <c r="E2992" t="s">
        <v>4706</v>
      </c>
      <c r="F2992" t="s">
        <v>2781</v>
      </c>
      <c r="G2992" t="s">
        <v>6148</v>
      </c>
      <c r="H2992" t="s">
        <v>65</v>
      </c>
      <c r="I2992" t="s">
        <v>66</v>
      </c>
      <c r="J2992">
        <v>10</v>
      </c>
      <c r="K2992">
        <v>67908</v>
      </c>
      <c r="L2992">
        <v>679080</v>
      </c>
      <c r="M2992">
        <v>20</v>
      </c>
      <c r="N2992" t="s">
        <v>27</v>
      </c>
      <c r="O2992">
        <v>1</v>
      </c>
      <c r="P2992" t="s">
        <v>28</v>
      </c>
      <c r="Q2992">
        <v>58</v>
      </c>
      <c r="R2992">
        <v>786541</v>
      </c>
    </row>
    <row r="2993" spans="1:18" x14ac:dyDescent="0.3">
      <c r="A2993" t="s">
        <v>6149</v>
      </c>
      <c r="B2993" s="9">
        <v>45302</v>
      </c>
      <c r="C2993" t="s">
        <v>4693</v>
      </c>
      <c r="D2993" t="s">
        <v>4694</v>
      </c>
      <c r="E2993" t="s">
        <v>49</v>
      </c>
      <c r="F2993" t="s">
        <v>3968</v>
      </c>
      <c r="G2993" t="s">
        <v>6150</v>
      </c>
      <c r="H2993" t="s">
        <v>65</v>
      </c>
      <c r="I2993" t="s">
        <v>382</v>
      </c>
      <c r="J2993">
        <v>3</v>
      </c>
      <c r="K2993">
        <v>36367</v>
      </c>
      <c r="L2993">
        <v>109101</v>
      </c>
      <c r="M2993">
        <v>10</v>
      </c>
      <c r="N2993" t="s">
        <v>27</v>
      </c>
      <c r="O2993">
        <v>1</v>
      </c>
      <c r="P2993" t="s">
        <v>35</v>
      </c>
      <c r="Q2993">
        <v>34</v>
      </c>
      <c r="R2993">
        <v>786541</v>
      </c>
    </row>
    <row r="2994" spans="1:18" x14ac:dyDescent="0.3">
      <c r="A2994" t="s">
        <v>6151</v>
      </c>
      <c r="B2994" s="9">
        <v>45510</v>
      </c>
      <c r="C2994" t="s">
        <v>4693</v>
      </c>
      <c r="D2994" t="s">
        <v>4694</v>
      </c>
      <c r="E2994" t="s">
        <v>4695</v>
      </c>
      <c r="F2994" t="s">
        <v>434</v>
      </c>
      <c r="G2994" t="s">
        <v>6152</v>
      </c>
      <c r="H2994" t="s">
        <v>65</v>
      </c>
      <c r="I2994" t="s">
        <v>102</v>
      </c>
      <c r="J2994">
        <v>1</v>
      </c>
      <c r="K2994">
        <v>63106</v>
      </c>
      <c r="L2994">
        <v>63106</v>
      </c>
      <c r="M2994">
        <v>20</v>
      </c>
      <c r="N2994" t="s">
        <v>57</v>
      </c>
      <c r="O2994">
        <v>0</v>
      </c>
      <c r="P2994" t="s">
        <v>28</v>
      </c>
      <c r="Q2994">
        <v>134</v>
      </c>
      <c r="R2994">
        <v>786541</v>
      </c>
    </row>
    <row r="2995" spans="1:18" x14ac:dyDescent="0.3">
      <c r="A2995" t="s">
        <v>6153</v>
      </c>
      <c r="B2995" s="9">
        <v>45440</v>
      </c>
      <c r="C2995" t="s">
        <v>4693</v>
      </c>
      <c r="D2995" t="s">
        <v>4694</v>
      </c>
      <c r="E2995" t="s">
        <v>4695</v>
      </c>
      <c r="F2995" t="s">
        <v>1209</v>
      </c>
      <c r="G2995" t="s">
        <v>6154</v>
      </c>
      <c r="H2995" t="s">
        <v>45</v>
      </c>
      <c r="I2995" t="s">
        <v>211</v>
      </c>
      <c r="J2995">
        <v>5</v>
      </c>
      <c r="K2995">
        <v>28106</v>
      </c>
      <c r="L2995">
        <v>140530</v>
      </c>
      <c r="M2995">
        <v>0</v>
      </c>
      <c r="N2995" t="s">
        <v>34</v>
      </c>
      <c r="O2995">
        <v>1</v>
      </c>
      <c r="P2995" t="s">
        <v>35</v>
      </c>
      <c r="Q2995">
        <v>159</v>
      </c>
      <c r="R2995">
        <v>492084</v>
      </c>
    </row>
    <row r="2996" spans="1:18" x14ac:dyDescent="0.3">
      <c r="A2996" t="s">
        <v>6155</v>
      </c>
      <c r="B2996" s="9">
        <v>45060</v>
      </c>
      <c r="C2996" t="s">
        <v>4693</v>
      </c>
      <c r="D2996" t="s">
        <v>4694</v>
      </c>
      <c r="E2996" t="s">
        <v>49</v>
      </c>
      <c r="F2996" t="s">
        <v>1063</v>
      </c>
      <c r="G2996" t="s">
        <v>6156</v>
      </c>
      <c r="H2996" t="s">
        <v>40</v>
      </c>
      <c r="I2996" t="s">
        <v>70</v>
      </c>
      <c r="J2996">
        <v>14</v>
      </c>
      <c r="K2996">
        <v>10134</v>
      </c>
      <c r="L2996">
        <v>141876</v>
      </c>
      <c r="M2996">
        <v>5</v>
      </c>
      <c r="N2996" t="s">
        <v>47</v>
      </c>
      <c r="O2996">
        <v>1</v>
      </c>
      <c r="P2996" t="s">
        <v>27</v>
      </c>
      <c r="Q2996">
        <v>26</v>
      </c>
      <c r="R2996">
        <v>441559</v>
      </c>
    </row>
    <row r="2997" spans="1:18" x14ac:dyDescent="0.3">
      <c r="A2997" t="s">
        <v>6157</v>
      </c>
      <c r="B2997" s="9">
        <v>45013</v>
      </c>
      <c r="C2997" t="s">
        <v>4693</v>
      </c>
      <c r="D2997" t="s">
        <v>4694</v>
      </c>
      <c r="E2997" t="s">
        <v>49</v>
      </c>
      <c r="F2997" t="s">
        <v>3490</v>
      </c>
      <c r="G2997" t="s">
        <v>6158</v>
      </c>
      <c r="H2997" t="s">
        <v>65</v>
      </c>
      <c r="I2997" t="s">
        <v>78</v>
      </c>
      <c r="J2997">
        <v>17</v>
      </c>
      <c r="K2997">
        <v>131934</v>
      </c>
      <c r="L2997">
        <v>2242878</v>
      </c>
      <c r="M2997" t="s">
        <v>27</v>
      </c>
      <c r="N2997" t="s">
        <v>47</v>
      </c>
      <c r="O2997">
        <v>3</v>
      </c>
      <c r="P2997" t="s">
        <v>35</v>
      </c>
      <c r="Q2997">
        <v>169</v>
      </c>
      <c r="R2997">
        <v>786541</v>
      </c>
    </row>
    <row r="2998" spans="1:18" x14ac:dyDescent="0.3">
      <c r="A2998" t="s">
        <v>6159</v>
      </c>
      <c r="B2998" s="9">
        <v>44966</v>
      </c>
      <c r="C2998" t="s">
        <v>4693</v>
      </c>
      <c r="D2998" t="s">
        <v>4694</v>
      </c>
      <c r="E2998" t="s">
        <v>4695</v>
      </c>
      <c r="F2998" t="s">
        <v>356</v>
      </c>
      <c r="G2998" t="s">
        <v>6160</v>
      </c>
      <c r="H2998" t="s">
        <v>40</v>
      </c>
      <c r="I2998" t="s">
        <v>106</v>
      </c>
      <c r="J2998">
        <v>11</v>
      </c>
      <c r="K2998">
        <v>10597</v>
      </c>
      <c r="L2998">
        <v>116567</v>
      </c>
      <c r="M2998">
        <v>5</v>
      </c>
      <c r="N2998" t="s">
        <v>57</v>
      </c>
      <c r="O2998">
        <v>5</v>
      </c>
      <c r="P2998" t="s">
        <v>35</v>
      </c>
      <c r="Q2998">
        <v>166</v>
      </c>
      <c r="R2998">
        <v>441559</v>
      </c>
    </row>
    <row r="2999" spans="1:18" x14ac:dyDescent="0.3">
      <c r="A2999" t="s">
        <v>6161</v>
      </c>
      <c r="B2999" s="9">
        <v>45656</v>
      </c>
      <c r="C2999" t="s">
        <v>4693</v>
      </c>
      <c r="D2999" t="s">
        <v>4694</v>
      </c>
      <c r="E2999" t="s">
        <v>49</v>
      </c>
      <c r="F2999" t="s">
        <v>965</v>
      </c>
      <c r="G2999" t="s">
        <v>27</v>
      </c>
      <c r="H2999" t="s">
        <v>45</v>
      </c>
      <c r="I2999" t="s">
        <v>181</v>
      </c>
      <c r="J2999">
        <v>9</v>
      </c>
      <c r="K2999">
        <v>37814</v>
      </c>
      <c r="L2999">
        <v>340326</v>
      </c>
      <c r="M2999">
        <v>10</v>
      </c>
      <c r="N2999" t="s">
        <v>57</v>
      </c>
      <c r="O2999">
        <v>3</v>
      </c>
      <c r="P2999" t="s">
        <v>35</v>
      </c>
      <c r="Q2999">
        <v>120</v>
      </c>
      <c r="R2999">
        <v>492084</v>
      </c>
    </row>
    <row r="3000" spans="1:18" x14ac:dyDescent="0.3">
      <c r="A3000" t="s">
        <v>6162</v>
      </c>
      <c r="B3000" s="9">
        <v>45079</v>
      </c>
      <c r="C3000" t="s">
        <v>4693</v>
      </c>
      <c r="D3000" t="s">
        <v>4694</v>
      </c>
      <c r="E3000" t="s">
        <v>49</v>
      </c>
      <c r="F3000" t="s">
        <v>736</v>
      </c>
      <c r="G3000" t="s">
        <v>27</v>
      </c>
      <c r="H3000" t="s">
        <v>65</v>
      </c>
      <c r="I3000" t="s">
        <v>478</v>
      </c>
      <c r="J3000">
        <v>2</v>
      </c>
      <c r="K3000">
        <v>32286</v>
      </c>
      <c r="L3000">
        <v>64572</v>
      </c>
      <c r="M3000">
        <v>5</v>
      </c>
      <c r="N3000" t="s">
        <v>47</v>
      </c>
      <c r="O3000">
        <v>5</v>
      </c>
      <c r="P3000" t="s">
        <v>35</v>
      </c>
      <c r="Q3000">
        <v>150</v>
      </c>
      <c r="R3000">
        <v>786541</v>
      </c>
    </row>
    <row r="3001" spans="1:18" x14ac:dyDescent="0.3">
      <c r="A3001" t="s">
        <v>6163</v>
      </c>
      <c r="B3001" s="9">
        <v>45625</v>
      </c>
      <c r="C3001" t="s">
        <v>4693</v>
      </c>
      <c r="D3001" t="s">
        <v>4694</v>
      </c>
      <c r="E3001" t="s">
        <v>49</v>
      </c>
      <c r="F3001" t="s">
        <v>1076</v>
      </c>
      <c r="G3001" t="s">
        <v>6164</v>
      </c>
      <c r="H3001" t="s">
        <v>65</v>
      </c>
      <c r="I3001" t="s">
        <v>397</v>
      </c>
      <c r="J3001">
        <v>13</v>
      </c>
      <c r="K3001">
        <v>132405</v>
      </c>
      <c r="L3001">
        <v>1721265</v>
      </c>
      <c r="M3001">
        <v>5</v>
      </c>
      <c r="N3001" t="s">
        <v>47</v>
      </c>
      <c r="O3001">
        <v>1</v>
      </c>
      <c r="P3001" t="s">
        <v>35</v>
      </c>
      <c r="Q3001">
        <v>11</v>
      </c>
      <c r="R3001">
        <v>786541</v>
      </c>
    </row>
    <row r="3002" spans="1:18" x14ac:dyDescent="0.3">
      <c r="A3002" t="s">
        <v>6165</v>
      </c>
      <c r="B3002" s="9">
        <v>45500</v>
      </c>
      <c r="C3002" t="s">
        <v>4693</v>
      </c>
      <c r="D3002" t="s">
        <v>4694</v>
      </c>
      <c r="E3002" t="s">
        <v>4706</v>
      </c>
      <c r="F3002" t="s">
        <v>179</v>
      </c>
      <c r="G3002" t="s">
        <v>6166</v>
      </c>
      <c r="H3002" t="s">
        <v>45</v>
      </c>
      <c r="I3002" t="s">
        <v>98</v>
      </c>
      <c r="J3002">
        <v>18</v>
      </c>
      <c r="K3002">
        <v>4717</v>
      </c>
      <c r="L3002">
        <v>84906</v>
      </c>
      <c r="M3002" t="s">
        <v>27</v>
      </c>
      <c r="N3002" t="s">
        <v>27</v>
      </c>
      <c r="O3002">
        <v>5</v>
      </c>
      <c r="P3002" t="s">
        <v>35</v>
      </c>
      <c r="Q3002">
        <v>14</v>
      </c>
      <c r="R3002">
        <v>492084</v>
      </c>
    </row>
    <row r="3003" spans="1:18" x14ac:dyDescent="0.3">
      <c r="A3003" t="s">
        <v>6167</v>
      </c>
      <c r="B3003" s="9">
        <v>45593</v>
      </c>
      <c r="C3003" t="s">
        <v>4693</v>
      </c>
      <c r="D3003" t="s">
        <v>4694</v>
      </c>
      <c r="E3003" t="s">
        <v>49</v>
      </c>
      <c r="F3003" t="s">
        <v>937</v>
      </c>
      <c r="G3003" t="s">
        <v>6168</v>
      </c>
      <c r="H3003" t="s">
        <v>45</v>
      </c>
      <c r="I3003" t="s">
        <v>82</v>
      </c>
      <c r="J3003">
        <v>9</v>
      </c>
      <c r="K3003">
        <v>19189</v>
      </c>
      <c r="L3003">
        <v>172701</v>
      </c>
      <c r="M3003">
        <v>0</v>
      </c>
      <c r="N3003" t="s">
        <v>57</v>
      </c>
      <c r="O3003">
        <v>3</v>
      </c>
      <c r="P3003" t="s">
        <v>35</v>
      </c>
      <c r="Q3003">
        <v>103</v>
      </c>
      <c r="R3003">
        <v>492084</v>
      </c>
    </row>
    <row r="3004" spans="1:18" x14ac:dyDescent="0.3">
      <c r="A3004" t="s">
        <v>6169</v>
      </c>
      <c r="B3004" s="9">
        <v>45169</v>
      </c>
      <c r="C3004" t="s">
        <v>4693</v>
      </c>
      <c r="D3004" t="s">
        <v>4694</v>
      </c>
      <c r="E3004" t="s">
        <v>4695</v>
      </c>
      <c r="F3004" t="s">
        <v>540</v>
      </c>
      <c r="G3004" t="s">
        <v>6170</v>
      </c>
      <c r="H3004" t="s">
        <v>45</v>
      </c>
      <c r="I3004" t="s">
        <v>130</v>
      </c>
      <c r="J3004">
        <v>11</v>
      </c>
      <c r="K3004">
        <v>44767</v>
      </c>
      <c r="L3004">
        <v>492437</v>
      </c>
      <c r="M3004">
        <v>0</v>
      </c>
      <c r="N3004" t="s">
        <v>47</v>
      </c>
      <c r="O3004" t="s">
        <v>27</v>
      </c>
      <c r="P3004" t="s">
        <v>35</v>
      </c>
      <c r="Q3004">
        <v>68</v>
      </c>
      <c r="R3004">
        <v>492084</v>
      </c>
    </row>
    <row r="3005" spans="1:18" x14ac:dyDescent="0.3">
      <c r="A3005" t="s">
        <v>6171</v>
      </c>
      <c r="B3005" s="9">
        <v>45409</v>
      </c>
      <c r="C3005" t="s">
        <v>4693</v>
      </c>
      <c r="D3005" t="s">
        <v>4694</v>
      </c>
      <c r="E3005" t="s">
        <v>49</v>
      </c>
      <c r="F3005" t="s">
        <v>3504</v>
      </c>
      <c r="G3005" t="s">
        <v>6172</v>
      </c>
      <c r="H3005" t="s">
        <v>24</v>
      </c>
      <c r="I3005" t="s">
        <v>174</v>
      </c>
      <c r="J3005">
        <v>15</v>
      </c>
      <c r="K3005">
        <v>167030</v>
      </c>
      <c r="L3005">
        <v>2505450</v>
      </c>
      <c r="M3005">
        <v>5</v>
      </c>
      <c r="N3005" t="s">
        <v>26</v>
      </c>
      <c r="O3005">
        <v>4</v>
      </c>
      <c r="P3005" t="s">
        <v>35</v>
      </c>
      <c r="Q3005">
        <v>15</v>
      </c>
      <c r="R3005">
        <v>1025913</v>
      </c>
    </row>
    <row r="3006" spans="1:18" x14ac:dyDescent="0.3">
      <c r="A3006" t="s">
        <v>6173</v>
      </c>
      <c r="B3006" s="9">
        <v>45105</v>
      </c>
      <c r="C3006" t="s">
        <v>4693</v>
      </c>
      <c r="D3006" t="s">
        <v>4694</v>
      </c>
      <c r="E3006" t="s">
        <v>4695</v>
      </c>
      <c r="F3006" t="s">
        <v>1853</v>
      </c>
      <c r="G3006" t="s">
        <v>6174</v>
      </c>
      <c r="H3006" t="s">
        <v>32</v>
      </c>
      <c r="I3006" t="s">
        <v>237</v>
      </c>
      <c r="J3006">
        <v>12</v>
      </c>
      <c r="K3006">
        <v>13976</v>
      </c>
      <c r="L3006">
        <v>167712</v>
      </c>
      <c r="M3006">
        <v>10</v>
      </c>
      <c r="N3006" t="s">
        <v>47</v>
      </c>
      <c r="O3006">
        <v>1</v>
      </c>
      <c r="P3006" t="s">
        <v>28</v>
      </c>
      <c r="Q3006">
        <v>87</v>
      </c>
      <c r="R3006">
        <v>588661</v>
      </c>
    </row>
    <row r="3007" spans="1:18" x14ac:dyDescent="0.3">
      <c r="A3007" t="s">
        <v>6175</v>
      </c>
      <c r="B3007" s="9">
        <v>45203</v>
      </c>
      <c r="C3007" t="s">
        <v>4693</v>
      </c>
      <c r="D3007" t="s">
        <v>4694</v>
      </c>
      <c r="E3007" t="s">
        <v>49</v>
      </c>
      <c r="F3007" t="s">
        <v>63</v>
      </c>
      <c r="G3007" t="s">
        <v>27</v>
      </c>
      <c r="H3007" t="s">
        <v>24</v>
      </c>
      <c r="I3007" t="s">
        <v>174</v>
      </c>
      <c r="J3007">
        <v>2</v>
      </c>
      <c r="K3007">
        <v>74491</v>
      </c>
      <c r="L3007">
        <v>148982</v>
      </c>
      <c r="M3007" t="s">
        <v>27</v>
      </c>
      <c r="N3007" t="s">
        <v>47</v>
      </c>
      <c r="O3007">
        <v>4</v>
      </c>
      <c r="P3007" t="s">
        <v>35</v>
      </c>
      <c r="Q3007">
        <v>5</v>
      </c>
      <c r="R3007">
        <v>1025913</v>
      </c>
    </row>
    <row r="3008" spans="1:18" x14ac:dyDescent="0.3">
      <c r="A3008" t="s">
        <v>6176</v>
      </c>
      <c r="B3008" s="9">
        <v>45003</v>
      </c>
      <c r="C3008" t="s">
        <v>4693</v>
      </c>
      <c r="D3008" t="s">
        <v>4694</v>
      </c>
      <c r="E3008" t="s">
        <v>49</v>
      </c>
      <c r="F3008" t="s">
        <v>310</v>
      </c>
      <c r="G3008" t="s">
        <v>6177</v>
      </c>
      <c r="H3008" t="s">
        <v>65</v>
      </c>
      <c r="I3008" t="s">
        <v>478</v>
      </c>
      <c r="J3008">
        <v>9</v>
      </c>
      <c r="K3008">
        <v>55521</v>
      </c>
      <c r="L3008">
        <v>499689</v>
      </c>
      <c r="M3008" t="s">
        <v>27</v>
      </c>
      <c r="N3008" t="s">
        <v>47</v>
      </c>
      <c r="O3008">
        <v>5</v>
      </c>
      <c r="P3008" t="s">
        <v>35</v>
      </c>
      <c r="Q3008">
        <v>10</v>
      </c>
      <c r="R3008">
        <v>786541</v>
      </c>
    </row>
    <row r="3009" spans="1:18" x14ac:dyDescent="0.3">
      <c r="A3009" t="s">
        <v>6178</v>
      </c>
      <c r="B3009" s="9">
        <v>45309</v>
      </c>
      <c r="C3009" t="s">
        <v>4693</v>
      </c>
      <c r="D3009" t="s">
        <v>4694</v>
      </c>
      <c r="E3009" t="s">
        <v>4706</v>
      </c>
      <c r="F3009" t="s">
        <v>898</v>
      </c>
      <c r="G3009" t="s">
        <v>6179</v>
      </c>
      <c r="H3009" t="s">
        <v>65</v>
      </c>
      <c r="I3009" t="s">
        <v>397</v>
      </c>
      <c r="J3009">
        <v>3</v>
      </c>
      <c r="K3009">
        <v>58486</v>
      </c>
      <c r="L3009">
        <v>175458</v>
      </c>
      <c r="M3009">
        <v>20</v>
      </c>
      <c r="N3009" t="s">
        <v>47</v>
      </c>
      <c r="O3009" t="s">
        <v>27</v>
      </c>
      <c r="P3009" t="s">
        <v>28</v>
      </c>
      <c r="Q3009">
        <v>69</v>
      </c>
      <c r="R3009">
        <v>786541</v>
      </c>
    </row>
    <row r="3010" spans="1:18" x14ac:dyDescent="0.3">
      <c r="A3010" t="s">
        <v>6180</v>
      </c>
      <c r="B3010" s="9">
        <v>45306</v>
      </c>
      <c r="C3010" t="s">
        <v>4693</v>
      </c>
      <c r="D3010" t="s">
        <v>4694</v>
      </c>
      <c r="E3010" t="s">
        <v>49</v>
      </c>
      <c r="F3010" t="s">
        <v>2169</v>
      </c>
      <c r="G3010" t="s">
        <v>6181</v>
      </c>
      <c r="H3010" t="s">
        <v>32</v>
      </c>
      <c r="I3010" t="s">
        <v>141</v>
      </c>
      <c r="J3010">
        <v>10</v>
      </c>
      <c r="K3010">
        <v>11504</v>
      </c>
      <c r="L3010">
        <v>115040</v>
      </c>
      <c r="M3010">
        <v>10</v>
      </c>
      <c r="N3010" t="s">
        <v>27</v>
      </c>
      <c r="O3010">
        <v>4</v>
      </c>
      <c r="P3010" t="s">
        <v>28</v>
      </c>
      <c r="Q3010">
        <v>136</v>
      </c>
      <c r="R3010">
        <v>588661</v>
      </c>
    </row>
    <row r="3011" spans="1:18" x14ac:dyDescent="0.3">
      <c r="A3011" t="s">
        <v>6182</v>
      </c>
      <c r="B3011" s="9">
        <v>45353</v>
      </c>
      <c r="C3011" t="s">
        <v>4693</v>
      </c>
      <c r="D3011" t="s">
        <v>4694</v>
      </c>
      <c r="E3011" t="s">
        <v>49</v>
      </c>
      <c r="F3011" t="s">
        <v>901</v>
      </c>
      <c r="G3011" t="s">
        <v>6183</v>
      </c>
      <c r="H3011" t="s">
        <v>40</v>
      </c>
      <c r="I3011" t="s">
        <v>41</v>
      </c>
      <c r="J3011">
        <v>17</v>
      </c>
      <c r="K3011">
        <v>12436</v>
      </c>
      <c r="L3011">
        <v>211412</v>
      </c>
      <c r="M3011">
        <v>15</v>
      </c>
      <c r="N3011" t="s">
        <v>26</v>
      </c>
      <c r="O3011">
        <v>5</v>
      </c>
      <c r="P3011" t="s">
        <v>28</v>
      </c>
      <c r="Q3011">
        <v>55</v>
      </c>
      <c r="R3011">
        <v>441559</v>
      </c>
    </row>
    <row r="3012" spans="1:18" x14ac:dyDescent="0.3">
      <c r="A3012" t="s">
        <v>6184</v>
      </c>
      <c r="B3012" s="9">
        <v>44941</v>
      </c>
      <c r="C3012" t="s">
        <v>4693</v>
      </c>
      <c r="D3012" t="s">
        <v>4694</v>
      </c>
      <c r="E3012" t="s">
        <v>4695</v>
      </c>
      <c r="F3012" t="s">
        <v>2569</v>
      </c>
      <c r="G3012" t="s">
        <v>6185</v>
      </c>
      <c r="H3012" t="s">
        <v>65</v>
      </c>
      <c r="I3012" t="s">
        <v>478</v>
      </c>
      <c r="J3012">
        <v>12</v>
      </c>
      <c r="K3012">
        <v>18000</v>
      </c>
      <c r="L3012">
        <v>216000</v>
      </c>
      <c r="M3012">
        <v>0</v>
      </c>
      <c r="N3012" t="s">
        <v>27</v>
      </c>
      <c r="O3012" t="s">
        <v>27</v>
      </c>
      <c r="P3012" t="s">
        <v>35</v>
      </c>
      <c r="Q3012">
        <v>73</v>
      </c>
      <c r="R3012">
        <v>786541</v>
      </c>
    </row>
    <row r="3013" spans="1:18" x14ac:dyDescent="0.3">
      <c r="A3013" t="s">
        <v>6186</v>
      </c>
      <c r="B3013" s="9">
        <v>45343</v>
      </c>
      <c r="C3013" t="s">
        <v>4693</v>
      </c>
      <c r="D3013" t="s">
        <v>4694</v>
      </c>
      <c r="E3013" t="s">
        <v>4706</v>
      </c>
      <c r="F3013" t="s">
        <v>2511</v>
      </c>
      <c r="G3013" t="s">
        <v>6187</v>
      </c>
      <c r="H3013" t="s">
        <v>65</v>
      </c>
      <c r="I3013" t="s">
        <v>78</v>
      </c>
      <c r="J3013">
        <v>7</v>
      </c>
      <c r="K3013">
        <v>39245</v>
      </c>
      <c r="L3013">
        <v>274715</v>
      </c>
      <c r="M3013">
        <v>0</v>
      </c>
      <c r="N3013" t="s">
        <v>27</v>
      </c>
      <c r="O3013">
        <v>5</v>
      </c>
      <c r="P3013" t="s">
        <v>35</v>
      </c>
      <c r="Q3013">
        <v>119</v>
      </c>
      <c r="R3013">
        <v>786541</v>
      </c>
    </row>
    <row r="3014" spans="1:18" x14ac:dyDescent="0.3">
      <c r="A3014" t="s">
        <v>6188</v>
      </c>
      <c r="B3014" s="9">
        <v>45171</v>
      </c>
      <c r="C3014" t="s">
        <v>4693</v>
      </c>
      <c r="D3014" t="s">
        <v>4694</v>
      </c>
      <c r="E3014" t="s">
        <v>49</v>
      </c>
      <c r="F3014" t="s">
        <v>115</v>
      </c>
      <c r="G3014" t="s">
        <v>6189</v>
      </c>
      <c r="H3014" t="s">
        <v>65</v>
      </c>
      <c r="I3014" t="s">
        <v>397</v>
      </c>
      <c r="J3014">
        <v>18</v>
      </c>
      <c r="K3014">
        <v>27794</v>
      </c>
      <c r="L3014">
        <v>500292</v>
      </c>
      <c r="M3014">
        <v>15</v>
      </c>
      <c r="N3014" t="s">
        <v>27</v>
      </c>
      <c r="O3014">
        <v>5</v>
      </c>
      <c r="P3014" t="s">
        <v>35</v>
      </c>
      <c r="Q3014">
        <v>86</v>
      </c>
      <c r="R3014">
        <v>786541</v>
      </c>
    </row>
    <row r="3015" spans="1:18" x14ac:dyDescent="0.3">
      <c r="A3015" t="s">
        <v>6190</v>
      </c>
      <c r="B3015" s="9">
        <v>45393</v>
      </c>
      <c r="C3015" t="s">
        <v>4693</v>
      </c>
      <c r="D3015" t="s">
        <v>4694</v>
      </c>
      <c r="E3015" t="s">
        <v>4695</v>
      </c>
      <c r="F3015" t="s">
        <v>1339</v>
      </c>
      <c r="G3015" t="s">
        <v>6191</v>
      </c>
      <c r="H3015" t="s">
        <v>65</v>
      </c>
      <c r="I3015" t="s">
        <v>382</v>
      </c>
      <c r="J3015">
        <v>18</v>
      </c>
      <c r="K3015">
        <v>132909</v>
      </c>
      <c r="L3015">
        <v>2392362</v>
      </c>
      <c r="M3015">
        <v>0</v>
      </c>
      <c r="N3015" t="s">
        <v>26</v>
      </c>
      <c r="O3015">
        <v>1</v>
      </c>
      <c r="P3015" t="s">
        <v>28</v>
      </c>
      <c r="Q3015">
        <v>184</v>
      </c>
      <c r="R3015">
        <v>786541</v>
      </c>
    </row>
    <row r="3016" spans="1:18" x14ac:dyDescent="0.3">
      <c r="A3016" t="s">
        <v>6192</v>
      </c>
      <c r="B3016" s="9">
        <v>45051</v>
      </c>
      <c r="C3016" t="s">
        <v>4693</v>
      </c>
      <c r="D3016" t="s">
        <v>4694</v>
      </c>
      <c r="E3016" t="s">
        <v>49</v>
      </c>
      <c r="F3016" t="s">
        <v>1565</v>
      </c>
      <c r="G3016" t="s">
        <v>6193</v>
      </c>
      <c r="H3016" t="s">
        <v>32</v>
      </c>
      <c r="I3016" t="s">
        <v>237</v>
      </c>
      <c r="J3016">
        <v>18</v>
      </c>
      <c r="K3016">
        <v>10785</v>
      </c>
      <c r="L3016">
        <v>194130</v>
      </c>
      <c r="M3016">
        <v>15</v>
      </c>
      <c r="N3016" t="s">
        <v>26</v>
      </c>
      <c r="O3016">
        <v>1</v>
      </c>
      <c r="P3016" t="s">
        <v>35</v>
      </c>
      <c r="Q3016">
        <v>28</v>
      </c>
      <c r="R3016">
        <v>588661</v>
      </c>
    </row>
    <row r="3017" spans="1:18" x14ac:dyDescent="0.3">
      <c r="A3017" t="s">
        <v>6194</v>
      </c>
      <c r="B3017" s="9">
        <v>45547</v>
      </c>
      <c r="C3017" t="s">
        <v>4693</v>
      </c>
      <c r="D3017" t="s">
        <v>4694</v>
      </c>
      <c r="E3017" t="s">
        <v>4695</v>
      </c>
      <c r="F3017" t="s">
        <v>1368</v>
      </c>
      <c r="G3017" t="s">
        <v>6195</v>
      </c>
      <c r="H3017" t="s">
        <v>32</v>
      </c>
      <c r="I3017" t="s">
        <v>237</v>
      </c>
      <c r="J3017">
        <v>11</v>
      </c>
      <c r="K3017">
        <v>15140</v>
      </c>
      <c r="L3017">
        <v>166540</v>
      </c>
      <c r="M3017">
        <v>15</v>
      </c>
      <c r="N3017" t="s">
        <v>57</v>
      </c>
      <c r="O3017">
        <v>5</v>
      </c>
      <c r="P3017" t="s">
        <v>35</v>
      </c>
      <c r="Q3017">
        <v>163</v>
      </c>
      <c r="R3017">
        <v>588661</v>
      </c>
    </row>
    <row r="3018" spans="1:18" x14ac:dyDescent="0.3">
      <c r="A3018" t="s">
        <v>6196</v>
      </c>
      <c r="B3018" s="9">
        <v>45253</v>
      </c>
      <c r="C3018" t="s">
        <v>4693</v>
      </c>
      <c r="D3018" t="s">
        <v>4694</v>
      </c>
      <c r="E3018" t="s">
        <v>4695</v>
      </c>
      <c r="F3018" t="s">
        <v>1444</v>
      </c>
      <c r="G3018" t="s">
        <v>6197</v>
      </c>
      <c r="H3018" t="s">
        <v>32</v>
      </c>
      <c r="I3018" t="s">
        <v>237</v>
      </c>
      <c r="J3018">
        <v>10</v>
      </c>
      <c r="K3018">
        <v>22631</v>
      </c>
      <c r="L3018">
        <v>226310</v>
      </c>
      <c r="M3018">
        <v>5</v>
      </c>
      <c r="N3018" t="s">
        <v>26</v>
      </c>
      <c r="O3018">
        <v>3</v>
      </c>
      <c r="P3018" t="s">
        <v>35</v>
      </c>
      <c r="Q3018">
        <v>173</v>
      </c>
      <c r="R3018">
        <v>588661</v>
      </c>
    </row>
    <row r="3019" spans="1:18" x14ac:dyDescent="0.3">
      <c r="A3019" t="s">
        <v>6198</v>
      </c>
      <c r="B3019" s="9">
        <v>45257</v>
      </c>
      <c r="C3019" t="s">
        <v>4693</v>
      </c>
      <c r="D3019" t="s">
        <v>4694</v>
      </c>
      <c r="E3019" t="s">
        <v>4695</v>
      </c>
      <c r="F3019" t="s">
        <v>63</v>
      </c>
      <c r="G3019" t="s">
        <v>6199</v>
      </c>
      <c r="H3019" t="s">
        <v>65</v>
      </c>
      <c r="I3019" t="s">
        <v>78</v>
      </c>
      <c r="J3019">
        <v>20</v>
      </c>
      <c r="K3019">
        <v>64380</v>
      </c>
      <c r="L3019">
        <v>1287600</v>
      </c>
      <c r="M3019">
        <v>5</v>
      </c>
      <c r="N3019" t="s">
        <v>34</v>
      </c>
      <c r="O3019">
        <v>2</v>
      </c>
      <c r="P3019" t="s">
        <v>28</v>
      </c>
      <c r="Q3019">
        <v>22</v>
      </c>
      <c r="R3019">
        <v>786541</v>
      </c>
    </row>
    <row r="3020" spans="1:18" x14ac:dyDescent="0.3">
      <c r="A3020" t="s">
        <v>6200</v>
      </c>
      <c r="B3020" s="9">
        <v>45180</v>
      </c>
      <c r="C3020" t="s">
        <v>4693</v>
      </c>
      <c r="D3020" t="s">
        <v>4694</v>
      </c>
      <c r="E3020" t="s">
        <v>4695</v>
      </c>
      <c r="F3020" t="s">
        <v>1135</v>
      </c>
      <c r="G3020" t="s">
        <v>6201</v>
      </c>
      <c r="H3020" t="s">
        <v>40</v>
      </c>
      <c r="I3020" t="s">
        <v>41</v>
      </c>
      <c r="J3020">
        <v>8</v>
      </c>
      <c r="K3020">
        <v>1603</v>
      </c>
      <c r="L3020">
        <v>12824</v>
      </c>
      <c r="M3020">
        <v>0</v>
      </c>
      <c r="N3020" t="s">
        <v>47</v>
      </c>
      <c r="O3020">
        <v>1</v>
      </c>
      <c r="P3020" t="s">
        <v>35</v>
      </c>
      <c r="Q3020">
        <v>49</v>
      </c>
      <c r="R3020">
        <v>441559</v>
      </c>
    </row>
    <row r="3021" spans="1:18" x14ac:dyDescent="0.3">
      <c r="A3021" t="s">
        <v>6202</v>
      </c>
      <c r="B3021" s="9">
        <v>45401</v>
      </c>
      <c r="C3021" t="s">
        <v>4693</v>
      </c>
      <c r="D3021" t="s">
        <v>4694</v>
      </c>
      <c r="E3021" t="s">
        <v>49</v>
      </c>
      <c r="F3021" t="s">
        <v>1861</v>
      </c>
      <c r="G3021" t="s">
        <v>6203</v>
      </c>
      <c r="H3021" t="s">
        <v>65</v>
      </c>
      <c r="I3021" t="s">
        <v>102</v>
      </c>
      <c r="J3021">
        <v>15</v>
      </c>
      <c r="K3021">
        <v>170142</v>
      </c>
      <c r="L3021">
        <v>2552130</v>
      </c>
      <c r="M3021">
        <v>15</v>
      </c>
      <c r="N3021" t="s">
        <v>27</v>
      </c>
      <c r="O3021">
        <v>2</v>
      </c>
      <c r="P3021" t="s">
        <v>35</v>
      </c>
      <c r="Q3021">
        <v>130</v>
      </c>
      <c r="R3021">
        <v>786541</v>
      </c>
    </row>
    <row r="3022" spans="1:18" x14ac:dyDescent="0.3">
      <c r="A3022" t="s">
        <v>6204</v>
      </c>
      <c r="B3022" s="9">
        <v>45039</v>
      </c>
      <c r="C3022" t="s">
        <v>4693</v>
      </c>
      <c r="D3022" t="s">
        <v>4694</v>
      </c>
      <c r="E3022" t="s">
        <v>49</v>
      </c>
      <c r="F3022" t="s">
        <v>4598</v>
      </c>
      <c r="G3022" t="s">
        <v>6205</v>
      </c>
      <c r="H3022" t="s">
        <v>40</v>
      </c>
      <c r="I3022" t="s">
        <v>137</v>
      </c>
      <c r="J3022">
        <v>10</v>
      </c>
      <c r="K3022">
        <v>10022</v>
      </c>
      <c r="L3022">
        <v>100220</v>
      </c>
      <c r="M3022">
        <v>20</v>
      </c>
      <c r="N3022" t="s">
        <v>57</v>
      </c>
      <c r="O3022">
        <v>4</v>
      </c>
      <c r="P3022" t="s">
        <v>28</v>
      </c>
      <c r="Q3022">
        <v>186</v>
      </c>
      <c r="R3022">
        <v>441559</v>
      </c>
    </row>
    <row r="3023" spans="1:18" x14ac:dyDescent="0.3">
      <c r="A3023" t="s">
        <v>6206</v>
      </c>
      <c r="B3023" s="9">
        <v>45517</v>
      </c>
      <c r="C3023" t="s">
        <v>4693</v>
      </c>
      <c r="D3023" t="s">
        <v>4694</v>
      </c>
      <c r="E3023" t="s">
        <v>49</v>
      </c>
      <c r="F3023" t="s">
        <v>681</v>
      </c>
      <c r="G3023" t="s">
        <v>6207</v>
      </c>
      <c r="H3023" t="s">
        <v>32</v>
      </c>
      <c r="I3023" t="s">
        <v>237</v>
      </c>
      <c r="J3023">
        <v>4</v>
      </c>
      <c r="K3023">
        <v>9804</v>
      </c>
      <c r="L3023">
        <v>39216</v>
      </c>
      <c r="M3023">
        <v>15</v>
      </c>
      <c r="N3023" t="s">
        <v>34</v>
      </c>
      <c r="O3023">
        <v>5</v>
      </c>
      <c r="P3023" t="s">
        <v>35</v>
      </c>
      <c r="Q3023">
        <v>100</v>
      </c>
      <c r="R3023">
        <v>588661</v>
      </c>
    </row>
    <row r="3024" spans="1:18" x14ac:dyDescent="0.3">
      <c r="A3024" t="s">
        <v>6208</v>
      </c>
      <c r="B3024" s="9">
        <v>45528</v>
      </c>
      <c r="C3024" t="s">
        <v>4693</v>
      </c>
      <c r="D3024" t="s">
        <v>4694</v>
      </c>
      <c r="E3024" t="s">
        <v>4706</v>
      </c>
      <c r="F3024" t="s">
        <v>2644</v>
      </c>
      <c r="G3024" t="s">
        <v>6209</v>
      </c>
      <c r="H3024" t="s">
        <v>65</v>
      </c>
      <c r="I3024" t="s">
        <v>66</v>
      </c>
      <c r="J3024">
        <v>1</v>
      </c>
      <c r="K3024">
        <v>94068</v>
      </c>
      <c r="L3024">
        <v>94068</v>
      </c>
      <c r="M3024" t="s">
        <v>27</v>
      </c>
      <c r="N3024" t="s">
        <v>57</v>
      </c>
      <c r="O3024">
        <v>1</v>
      </c>
      <c r="P3024" t="s">
        <v>28</v>
      </c>
      <c r="Q3024">
        <v>191</v>
      </c>
      <c r="R3024">
        <v>786541</v>
      </c>
    </row>
    <row r="3025" spans="1:18" x14ac:dyDescent="0.3">
      <c r="A3025" t="s">
        <v>6210</v>
      </c>
      <c r="B3025" s="9">
        <v>45094</v>
      </c>
      <c r="C3025" t="s">
        <v>4693</v>
      </c>
      <c r="D3025" t="s">
        <v>4694</v>
      </c>
      <c r="E3025" t="s">
        <v>4695</v>
      </c>
      <c r="F3025" t="s">
        <v>434</v>
      </c>
      <c r="G3025" t="s">
        <v>6211</v>
      </c>
      <c r="H3025" t="s">
        <v>40</v>
      </c>
      <c r="I3025" t="s">
        <v>51</v>
      </c>
      <c r="J3025">
        <v>13</v>
      </c>
      <c r="K3025">
        <v>2792</v>
      </c>
      <c r="L3025">
        <v>36296</v>
      </c>
      <c r="M3025">
        <v>0</v>
      </c>
      <c r="N3025" t="s">
        <v>27</v>
      </c>
      <c r="O3025">
        <v>5</v>
      </c>
      <c r="P3025" t="s">
        <v>35</v>
      </c>
      <c r="Q3025">
        <v>83</v>
      </c>
      <c r="R3025">
        <v>441559</v>
      </c>
    </row>
    <row r="3026" spans="1:18" x14ac:dyDescent="0.3">
      <c r="A3026" t="s">
        <v>6212</v>
      </c>
      <c r="B3026" s="9">
        <v>45042</v>
      </c>
      <c r="C3026" t="s">
        <v>4693</v>
      </c>
      <c r="D3026" t="s">
        <v>4694</v>
      </c>
      <c r="E3026" t="s">
        <v>4706</v>
      </c>
      <c r="F3026" t="s">
        <v>1025</v>
      </c>
      <c r="G3026" t="s">
        <v>6213</v>
      </c>
      <c r="H3026" t="s">
        <v>65</v>
      </c>
      <c r="I3026" t="s">
        <v>289</v>
      </c>
      <c r="J3026">
        <v>6</v>
      </c>
      <c r="K3026">
        <v>118741</v>
      </c>
      <c r="L3026">
        <v>712446</v>
      </c>
      <c r="M3026" t="s">
        <v>27</v>
      </c>
      <c r="N3026" t="s">
        <v>27</v>
      </c>
      <c r="O3026">
        <v>4</v>
      </c>
      <c r="P3026" t="s">
        <v>35</v>
      </c>
      <c r="Q3026">
        <v>31</v>
      </c>
      <c r="R3026">
        <v>786541</v>
      </c>
    </row>
    <row r="3027" spans="1:18" x14ac:dyDescent="0.3">
      <c r="A3027" t="s">
        <v>6214</v>
      </c>
      <c r="B3027" s="9">
        <v>45598</v>
      </c>
      <c r="C3027" t="s">
        <v>4693</v>
      </c>
      <c r="D3027" t="s">
        <v>4694</v>
      </c>
      <c r="E3027" t="s">
        <v>49</v>
      </c>
      <c r="F3027" t="s">
        <v>1336</v>
      </c>
      <c r="G3027" t="s">
        <v>6215</v>
      </c>
      <c r="H3027" t="s">
        <v>32</v>
      </c>
      <c r="I3027" t="s">
        <v>95</v>
      </c>
      <c r="J3027">
        <v>14</v>
      </c>
      <c r="K3027">
        <v>12952</v>
      </c>
      <c r="L3027">
        <v>181328</v>
      </c>
      <c r="M3027">
        <v>10</v>
      </c>
      <c r="N3027" t="s">
        <v>57</v>
      </c>
      <c r="O3027" t="s">
        <v>27</v>
      </c>
      <c r="P3027" t="s">
        <v>35</v>
      </c>
      <c r="Q3027">
        <v>134</v>
      </c>
      <c r="R3027">
        <v>588661</v>
      </c>
    </row>
    <row r="3028" spans="1:18" x14ac:dyDescent="0.3">
      <c r="A3028" t="s">
        <v>6216</v>
      </c>
      <c r="B3028" s="9">
        <v>44970</v>
      </c>
      <c r="C3028" t="s">
        <v>4693</v>
      </c>
      <c r="D3028" t="s">
        <v>4694</v>
      </c>
      <c r="E3028" t="s">
        <v>4695</v>
      </c>
      <c r="F3028" t="s">
        <v>344</v>
      </c>
      <c r="G3028" t="s">
        <v>6217</v>
      </c>
      <c r="H3028" t="s">
        <v>45</v>
      </c>
      <c r="I3028" t="s">
        <v>74</v>
      </c>
      <c r="J3028">
        <v>17</v>
      </c>
      <c r="K3028">
        <v>15574</v>
      </c>
      <c r="L3028">
        <v>264758</v>
      </c>
      <c r="M3028">
        <v>0</v>
      </c>
      <c r="N3028" t="s">
        <v>26</v>
      </c>
      <c r="O3028">
        <v>5</v>
      </c>
      <c r="P3028" t="s">
        <v>27</v>
      </c>
      <c r="Q3028">
        <v>90</v>
      </c>
      <c r="R3028">
        <v>492084</v>
      </c>
    </row>
    <row r="3029" spans="1:18" x14ac:dyDescent="0.3">
      <c r="A3029" t="s">
        <v>6218</v>
      </c>
      <c r="B3029" s="9">
        <v>45309</v>
      </c>
      <c r="C3029" t="s">
        <v>4693</v>
      </c>
      <c r="D3029" t="s">
        <v>4694</v>
      </c>
      <c r="E3029" t="s">
        <v>49</v>
      </c>
      <c r="F3029" t="s">
        <v>1304</v>
      </c>
      <c r="G3029" t="s">
        <v>6219</v>
      </c>
      <c r="H3029" t="s">
        <v>24</v>
      </c>
      <c r="I3029" t="s">
        <v>152</v>
      </c>
      <c r="J3029">
        <v>15</v>
      </c>
      <c r="K3029">
        <v>93663</v>
      </c>
      <c r="L3029">
        <v>1404945</v>
      </c>
      <c r="M3029">
        <v>10</v>
      </c>
      <c r="N3029" t="s">
        <v>26</v>
      </c>
      <c r="O3029">
        <v>1</v>
      </c>
      <c r="P3029" t="s">
        <v>27</v>
      </c>
      <c r="Q3029">
        <v>87</v>
      </c>
      <c r="R3029">
        <v>1025913</v>
      </c>
    </row>
    <row r="3030" spans="1:18" x14ac:dyDescent="0.3">
      <c r="A3030" t="s">
        <v>6220</v>
      </c>
      <c r="B3030" s="9">
        <v>45533</v>
      </c>
      <c r="C3030" t="s">
        <v>4693</v>
      </c>
      <c r="D3030" t="s">
        <v>4694</v>
      </c>
      <c r="E3030" t="s">
        <v>49</v>
      </c>
      <c r="F3030" t="s">
        <v>771</v>
      </c>
      <c r="G3030" t="s">
        <v>6221</v>
      </c>
      <c r="H3030" t="s">
        <v>65</v>
      </c>
      <c r="I3030" t="s">
        <v>478</v>
      </c>
      <c r="J3030">
        <v>12</v>
      </c>
      <c r="K3030">
        <v>33593</v>
      </c>
      <c r="L3030">
        <v>403116</v>
      </c>
      <c r="M3030" t="s">
        <v>27</v>
      </c>
      <c r="N3030" t="s">
        <v>26</v>
      </c>
      <c r="O3030">
        <v>5</v>
      </c>
      <c r="P3030" t="s">
        <v>35</v>
      </c>
      <c r="Q3030">
        <v>57</v>
      </c>
      <c r="R3030">
        <v>786541</v>
      </c>
    </row>
    <row r="3031" spans="1:18" x14ac:dyDescent="0.3">
      <c r="A3031" t="s">
        <v>6222</v>
      </c>
      <c r="B3031" s="9">
        <v>45603</v>
      </c>
      <c r="C3031" t="s">
        <v>4693</v>
      </c>
      <c r="D3031" t="s">
        <v>4694</v>
      </c>
      <c r="E3031" t="s">
        <v>4695</v>
      </c>
      <c r="F3031" t="s">
        <v>792</v>
      </c>
      <c r="G3031" t="s">
        <v>6223</v>
      </c>
      <c r="H3031" t="s">
        <v>45</v>
      </c>
      <c r="I3031" t="s">
        <v>74</v>
      </c>
      <c r="J3031">
        <v>4</v>
      </c>
      <c r="K3031">
        <v>32860</v>
      </c>
      <c r="L3031">
        <v>131440</v>
      </c>
      <c r="M3031">
        <v>20</v>
      </c>
      <c r="N3031" t="s">
        <v>47</v>
      </c>
      <c r="O3031">
        <v>1</v>
      </c>
      <c r="P3031" t="s">
        <v>28</v>
      </c>
      <c r="Q3031">
        <v>160</v>
      </c>
      <c r="R3031">
        <v>492084</v>
      </c>
    </row>
    <row r="3032" spans="1:18" x14ac:dyDescent="0.3">
      <c r="A3032" t="s">
        <v>6224</v>
      </c>
      <c r="B3032" s="9">
        <v>45006</v>
      </c>
      <c r="C3032" t="s">
        <v>4693</v>
      </c>
      <c r="D3032" t="s">
        <v>4694</v>
      </c>
      <c r="E3032" t="s">
        <v>4695</v>
      </c>
      <c r="F3032" t="s">
        <v>723</v>
      </c>
      <c r="G3032" t="s">
        <v>6225</v>
      </c>
      <c r="H3032" t="s">
        <v>45</v>
      </c>
      <c r="I3032" t="s">
        <v>46</v>
      </c>
      <c r="J3032">
        <v>15</v>
      </c>
      <c r="K3032">
        <v>31910</v>
      </c>
      <c r="L3032">
        <v>478650</v>
      </c>
      <c r="M3032">
        <v>20</v>
      </c>
      <c r="N3032" t="s">
        <v>26</v>
      </c>
      <c r="O3032">
        <v>2</v>
      </c>
      <c r="P3032" t="s">
        <v>35</v>
      </c>
      <c r="Q3032">
        <v>89</v>
      </c>
      <c r="R3032">
        <v>492084</v>
      </c>
    </row>
    <row r="3033" spans="1:18" x14ac:dyDescent="0.3">
      <c r="A3033" t="s">
        <v>6226</v>
      </c>
      <c r="B3033" s="9">
        <v>45382</v>
      </c>
      <c r="C3033" t="s">
        <v>4693</v>
      </c>
      <c r="D3033" t="s">
        <v>4694</v>
      </c>
      <c r="E3033" t="s">
        <v>49</v>
      </c>
      <c r="F3033" t="s">
        <v>492</v>
      </c>
      <c r="G3033" t="s">
        <v>6227</v>
      </c>
      <c r="H3033" t="s">
        <v>32</v>
      </c>
      <c r="I3033" t="s">
        <v>158</v>
      </c>
      <c r="J3033">
        <v>15</v>
      </c>
      <c r="K3033">
        <v>15703</v>
      </c>
      <c r="L3033">
        <v>235545</v>
      </c>
      <c r="M3033">
        <v>0</v>
      </c>
      <c r="N3033" t="s">
        <v>27</v>
      </c>
      <c r="O3033">
        <v>4</v>
      </c>
      <c r="P3033" t="s">
        <v>35</v>
      </c>
      <c r="Q3033">
        <v>98</v>
      </c>
      <c r="R3033">
        <v>588661</v>
      </c>
    </row>
    <row r="3034" spans="1:18" x14ac:dyDescent="0.3">
      <c r="A3034" t="s">
        <v>6228</v>
      </c>
      <c r="B3034" s="9">
        <v>45640</v>
      </c>
      <c r="C3034" t="s">
        <v>4693</v>
      </c>
      <c r="D3034" t="s">
        <v>4694</v>
      </c>
      <c r="E3034" t="s">
        <v>4695</v>
      </c>
      <c r="F3034" t="s">
        <v>72</v>
      </c>
      <c r="G3034" t="s">
        <v>6229</v>
      </c>
      <c r="H3034" t="s">
        <v>45</v>
      </c>
      <c r="I3034" t="s">
        <v>82</v>
      </c>
      <c r="J3034">
        <v>12</v>
      </c>
      <c r="K3034">
        <v>20817</v>
      </c>
      <c r="L3034">
        <v>249804</v>
      </c>
      <c r="M3034" t="s">
        <v>27</v>
      </c>
      <c r="N3034" t="s">
        <v>57</v>
      </c>
      <c r="O3034">
        <v>1</v>
      </c>
      <c r="P3034" t="s">
        <v>35</v>
      </c>
      <c r="Q3034">
        <v>182</v>
      </c>
      <c r="R3034">
        <v>492084</v>
      </c>
    </row>
    <row r="3035" spans="1:18" x14ac:dyDescent="0.3">
      <c r="A3035" t="s">
        <v>6230</v>
      </c>
      <c r="B3035" s="9">
        <v>45633</v>
      </c>
      <c r="C3035" t="s">
        <v>4693</v>
      </c>
      <c r="D3035" t="s">
        <v>4694</v>
      </c>
      <c r="E3035" t="s">
        <v>4706</v>
      </c>
      <c r="F3035" t="s">
        <v>1987</v>
      </c>
      <c r="G3035" t="s">
        <v>6231</v>
      </c>
      <c r="H3035" t="s">
        <v>32</v>
      </c>
      <c r="I3035" t="s">
        <v>33</v>
      </c>
      <c r="J3035">
        <v>10</v>
      </c>
      <c r="K3035">
        <v>10481</v>
      </c>
      <c r="L3035">
        <v>104810</v>
      </c>
      <c r="M3035">
        <v>20</v>
      </c>
      <c r="N3035" t="s">
        <v>27</v>
      </c>
      <c r="O3035">
        <v>5</v>
      </c>
      <c r="P3035" t="s">
        <v>28</v>
      </c>
      <c r="Q3035">
        <v>20</v>
      </c>
      <c r="R3035">
        <v>588661</v>
      </c>
    </row>
    <row r="3036" spans="1:18" x14ac:dyDescent="0.3">
      <c r="A3036" t="s">
        <v>6232</v>
      </c>
      <c r="B3036" s="9">
        <v>45609</v>
      </c>
      <c r="C3036" t="s">
        <v>4693</v>
      </c>
      <c r="D3036" t="s">
        <v>4694</v>
      </c>
      <c r="E3036" t="s">
        <v>4706</v>
      </c>
      <c r="F3036" t="s">
        <v>592</v>
      </c>
      <c r="G3036" t="s">
        <v>6233</v>
      </c>
      <c r="H3036" t="s">
        <v>45</v>
      </c>
      <c r="I3036" t="s">
        <v>74</v>
      </c>
      <c r="J3036">
        <v>11</v>
      </c>
      <c r="K3036">
        <v>25891</v>
      </c>
      <c r="L3036">
        <v>284801</v>
      </c>
      <c r="M3036">
        <v>5</v>
      </c>
      <c r="N3036" t="s">
        <v>57</v>
      </c>
      <c r="O3036">
        <v>2</v>
      </c>
      <c r="P3036" t="s">
        <v>35</v>
      </c>
      <c r="Q3036">
        <v>39</v>
      </c>
      <c r="R3036">
        <v>492084</v>
      </c>
    </row>
    <row r="3037" spans="1:18" x14ac:dyDescent="0.3">
      <c r="A3037" t="s">
        <v>6234</v>
      </c>
      <c r="B3037" s="9">
        <v>45561</v>
      </c>
      <c r="C3037" t="s">
        <v>4693</v>
      </c>
      <c r="D3037" t="s">
        <v>4694</v>
      </c>
      <c r="E3037" t="s">
        <v>4695</v>
      </c>
      <c r="F3037" t="s">
        <v>547</v>
      </c>
      <c r="G3037" t="s">
        <v>6235</v>
      </c>
      <c r="H3037" t="s">
        <v>24</v>
      </c>
      <c r="I3037" t="s">
        <v>61</v>
      </c>
      <c r="J3037">
        <v>12</v>
      </c>
      <c r="K3037">
        <v>204850</v>
      </c>
      <c r="L3037">
        <v>2458200</v>
      </c>
      <c r="M3037">
        <v>5</v>
      </c>
      <c r="N3037" t="s">
        <v>47</v>
      </c>
      <c r="O3037">
        <v>5</v>
      </c>
      <c r="P3037" t="s">
        <v>35</v>
      </c>
      <c r="Q3037">
        <v>86</v>
      </c>
      <c r="R3037">
        <v>1025913</v>
      </c>
    </row>
    <row r="3038" spans="1:18" x14ac:dyDescent="0.3">
      <c r="A3038" t="s">
        <v>6236</v>
      </c>
      <c r="B3038" s="9">
        <v>45150</v>
      </c>
      <c r="C3038" t="s">
        <v>4693</v>
      </c>
      <c r="D3038" t="s">
        <v>4694</v>
      </c>
      <c r="E3038" t="s">
        <v>49</v>
      </c>
      <c r="F3038" t="s">
        <v>640</v>
      </c>
      <c r="G3038" t="s">
        <v>27</v>
      </c>
      <c r="H3038" t="s">
        <v>45</v>
      </c>
      <c r="I3038" t="s">
        <v>98</v>
      </c>
      <c r="J3038">
        <v>17</v>
      </c>
      <c r="K3038">
        <v>7457</v>
      </c>
      <c r="L3038">
        <v>126769</v>
      </c>
      <c r="M3038">
        <v>5</v>
      </c>
      <c r="N3038" t="s">
        <v>47</v>
      </c>
      <c r="O3038" t="s">
        <v>27</v>
      </c>
      <c r="P3038" t="s">
        <v>35</v>
      </c>
      <c r="Q3038">
        <v>158</v>
      </c>
      <c r="R3038">
        <v>492084</v>
      </c>
    </row>
    <row r="3039" spans="1:18" x14ac:dyDescent="0.3">
      <c r="A3039" t="s">
        <v>6237</v>
      </c>
      <c r="B3039" s="9">
        <v>44929</v>
      </c>
      <c r="C3039" t="s">
        <v>4693</v>
      </c>
      <c r="D3039" t="s">
        <v>4694</v>
      </c>
      <c r="E3039" t="s">
        <v>4706</v>
      </c>
      <c r="F3039" t="s">
        <v>3934</v>
      </c>
      <c r="G3039" t="s">
        <v>27</v>
      </c>
      <c r="H3039" t="s">
        <v>65</v>
      </c>
      <c r="I3039" t="s">
        <v>78</v>
      </c>
      <c r="J3039">
        <v>17</v>
      </c>
      <c r="K3039">
        <v>138147</v>
      </c>
      <c r="L3039">
        <v>2348499</v>
      </c>
      <c r="M3039">
        <v>20</v>
      </c>
      <c r="N3039" t="s">
        <v>26</v>
      </c>
      <c r="O3039">
        <v>1</v>
      </c>
      <c r="P3039" t="s">
        <v>35</v>
      </c>
      <c r="Q3039">
        <v>11</v>
      </c>
      <c r="R3039">
        <v>786541</v>
      </c>
    </row>
    <row r="3040" spans="1:18" x14ac:dyDescent="0.3">
      <c r="A3040" t="s">
        <v>6238</v>
      </c>
      <c r="B3040" s="9">
        <v>45569</v>
      </c>
      <c r="C3040" t="s">
        <v>4693</v>
      </c>
      <c r="D3040" t="s">
        <v>4694</v>
      </c>
      <c r="E3040" t="s">
        <v>4706</v>
      </c>
      <c r="F3040" t="s">
        <v>1313</v>
      </c>
      <c r="G3040" t="s">
        <v>6239</v>
      </c>
      <c r="H3040" t="s">
        <v>24</v>
      </c>
      <c r="I3040" t="s">
        <v>61</v>
      </c>
      <c r="J3040">
        <v>6</v>
      </c>
      <c r="K3040">
        <v>50959</v>
      </c>
      <c r="L3040">
        <v>305754</v>
      </c>
      <c r="M3040">
        <v>15</v>
      </c>
      <c r="N3040" t="s">
        <v>57</v>
      </c>
      <c r="O3040">
        <v>0</v>
      </c>
      <c r="P3040" t="s">
        <v>35</v>
      </c>
      <c r="Q3040">
        <v>173</v>
      </c>
      <c r="R3040">
        <v>1025913</v>
      </c>
    </row>
    <row r="3041" spans="1:18" x14ac:dyDescent="0.3">
      <c r="A3041" t="s">
        <v>6240</v>
      </c>
      <c r="B3041" s="9">
        <v>45625</v>
      </c>
      <c r="C3041" t="s">
        <v>4693</v>
      </c>
      <c r="D3041" t="s">
        <v>4694</v>
      </c>
      <c r="E3041" t="s">
        <v>49</v>
      </c>
      <c r="F3041" t="s">
        <v>122</v>
      </c>
      <c r="G3041" t="s">
        <v>6241</v>
      </c>
      <c r="H3041" t="s">
        <v>65</v>
      </c>
      <c r="I3041" t="s">
        <v>478</v>
      </c>
      <c r="J3041">
        <v>14</v>
      </c>
      <c r="K3041">
        <v>165435</v>
      </c>
      <c r="L3041">
        <v>2316090</v>
      </c>
      <c r="M3041" t="s">
        <v>27</v>
      </c>
      <c r="N3041" t="s">
        <v>57</v>
      </c>
      <c r="O3041">
        <v>0</v>
      </c>
      <c r="P3041" t="s">
        <v>35</v>
      </c>
      <c r="Q3041">
        <v>65</v>
      </c>
      <c r="R3041">
        <v>786541</v>
      </c>
    </row>
    <row r="3042" spans="1:18" x14ac:dyDescent="0.3">
      <c r="A3042" t="s">
        <v>6242</v>
      </c>
      <c r="B3042" s="9">
        <v>45582</v>
      </c>
      <c r="C3042" t="s">
        <v>4693</v>
      </c>
      <c r="D3042" t="s">
        <v>4694</v>
      </c>
      <c r="E3042" t="s">
        <v>49</v>
      </c>
      <c r="F3042" t="s">
        <v>967</v>
      </c>
      <c r="G3042" t="s">
        <v>6243</v>
      </c>
      <c r="H3042" t="s">
        <v>24</v>
      </c>
      <c r="I3042" t="s">
        <v>161</v>
      </c>
      <c r="J3042">
        <v>6</v>
      </c>
      <c r="K3042">
        <v>284911</v>
      </c>
      <c r="L3042">
        <v>1709466</v>
      </c>
      <c r="M3042">
        <v>15</v>
      </c>
      <c r="N3042" t="s">
        <v>47</v>
      </c>
      <c r="O3042">
        <v>2</v>
      </c>
      <c r="P3042" t="s">
        <v>28</v>
      </c>
      <c r="Q3042">
        <v>194</v>
      </c>
      <c r="R3042">
        <v>1025913</v>
      </c>
    </row>
    <row r="3043" spans="1:18" x14ac:dyDescent="0.3">
      <c r="A3043" t="s">
        <v>6244</v>
      </c>
      <c r="B3043" s="9">
        <v>45428</v>
      </c>
      <c r="C3043" t="s">
        <v>4693</v>
      </c>
      <c r="D3043" t="s">
        <v>4694</v>
      </c>
      <c r="E3043" t="s">
        <v>4706</v>
      </c>
      <c r="F3043" t="s">
        <v>993</v>
      </c>
      <c r="G3043" t="s">
        <v>6245</v>
      </c>
      <c r="H3043" t="s">
        <v>32</v>
      </c>
      <c r="I3043" t="s">
        <v>237</v>
      </c>
      <c r="J3043">
        <v>8</v>
      </c>
      <c r="K3043">
        <v>2663</v>
      </c>
      <c r="L3043">
        <v>21304</v>
      </c>
      <c r="M3043">
        <v>20</v>
      </c>
      <c r="N3043" t="s">
        <v>57</v>
      </c>
      <c r="O3043">
        <v>5</v>
      </c>
      <c r="P3043" t="s">
        <v>35</v>
      </c>
      <c r="Q3043">
        <v>182</v>
      </c>
      <c r="R3043">
        <v>588661</v>
      </c>
    </row>
    <row r="3044" spans="1:18" x14ac:dyDescent="0.3">
      <c r="A3044" t="s">
        <v>6246</v>
      </c>
      <c r="B3044" s="9">
        <v>45472</v>
      </c>
      <c r="C3044" t="s">
        <v>4693</v>
      </c>
      <c r="D3044" t="s">
        <v>4694</v>
      </c>
      <c r="E3044" t="s">
        <v>49</v>
      </c>
      <c r="F3044" t="s">
        <v>600</v>
      </c>
      <c r="G3044" t="s">
        <v>6247</v>
      </c>
      <c r="H3044" t="s">
        <v>45</v>
      </c>
      <c r="I3044" t="s">
        <v>211</v>
      </c>
      <c r="J3044">
        <v>19</v>
      </c>
      <c r="K3044">
        <v>38515</v>
      </c>
      <c r="L3044">
        <v>731785</v>
      </c>
      <c r="M3044">
        <v>0</v>
      </c>
      <c r="N3044" t="s">
        <v>26</v>
      </c>
      <c r="O3044">
        <v>2</v>
      </c>
      <c r="P3044" t="s">
        <v>28</v>
      </c>
      <c r="Q3044">
        <v>64</v>
      </c>
      <c r="R3044">
        <v>492084</v>
      </c>
    </row>
    <row r="3045" spans="1:18" x14ac:dyDescent="0.3">
      <c r="A3045" t="s">
        <v>6248</v>
      </c>
      <c r="B3045" s="9">
        <v>45645</v>
      </c>
      <c r="C3045" t="s">
        <v>4693</v>
      </c>
      <c r="D3045" t="s">
        <v>4694</v>
      </c>
      <c r="E3045" t="s">
        <v>49</v>
      </c>
      <c r="F3045" t="s">
        <v>2564</v>
      </c>
      <c r="G3045" t="s">
        <v>6249</v>
      </c>
      <c r="H3045" t="s">
        <v>65</v>
      </c>
      <c r="I3045" t="s">
        <v>102</v>
      </c>
      <c r="J3045">
        <v>11</v>
      </c>
      <c r="K3045">
        <v>133046</v>
      </c>
      <c r="L3045">
        <v>1463506</v>
      </c>
      <c r="M3045" t="s">
        <v>27</v>
      </c>
      <c r="N3045" t="s">
        <v>27</v>
      </c>
      <c r="O3045">
        <v>5</v>
      </c>
      <c r="P3045" t="s">
        <v>28</v>
      </c>
      <c r="Q3045">
        <v>76</v>
      </c>
      <c r="R3045">
        <v>786541</v>
      </c>
    </row>
    <row r="3046" spans="1:18" x14ac:dyDescent="0.3">
      <c r="A3046" t="s">
        <v>6250</v>
      </c>
      <c r="B3046" s="9">
        <v>45071</v>
      </c>
      <c r="C3046" t="s">
        <v>4693</v>
      </c>
      <c r="D3046" t="s">
        <v>4694</v>
      </c>
      <c r="E3046" t="s">
        <v>49</v>
      </c>
      <c r="F3046" t="s">
        <v>510</v>
      </c>
      <c r="G3046" t="s">
        <v>6251</v>
      </c>
      <c r="H3046" t="s">
        <v>24</v>
      </c>
      <c r="I3046" t="s">
        <v>61</v>
      </c>
      <c r="J3046">
        <v>17</v>
      </c>
      <c r="K3046">
        <v>164114</v>
      </c>
      <c r="L3046">
        <v>2789938</v>
      </c>
      <c r="M3046">
        <v>0</v>
      </c>
      <c r="N3046" t="s">
        <v>27</v>
      </c>
      <c r="O3046">
        <v>2</v>
      </c>
      <c r="P3046" t="s">
        <v>35</v>
      </c>
      <c r="Q3046">
        <v>14</v>
      </c>
      <c r="R3046">
        <v>1025913</v>
      </c>
    </row>
    <row r="3047" spans="1:18" x14ac:dyDescent="0.3">
      <c r="A3047" t="s">
        <v>6252</v>
      </c>
      <c r="B3047" s="9">
        <v>45339</v>
      </c>
      <c r="C3047" t="s">
        <v>4693</v>
      </c>
      <c r="D3047" t="s">
        <v>4694</v>
      </c>
      <c r="E3047" t="s">
        <v>49</v>
      </c>
      <c r="F3047" t="s">
        <v>393</v>
      </c>
      <c r="G3047" t="s">
        <v>6253</v>
      </c>
      <c r="H3047" t="s">
        <v>24</v>
      </c>
      <c r="I3047" t="s">
        <v>61</v>
      </c>
      <c r="J3047">
        <v>14</v>
      </c>
      <c r="K3047">
        <v>62905</v>
      </c>
      <c r="L3047">
        <v>880670</v>
      </c>
      <c r="M3047">
        <v>0</v>
      </c>
      <c r="N3047" t="s">
        <v>27</v>
      </c>
      <c r="O3047">
        <v>3</v>
      </c>
      <c r="P3047" t="s">
        <v>35</v>
      </c>
      <c r="Q3047">
        <v>105</v>
      </c>
      <c r="R3047">
        <v>1025913</v>
      </c>
    </row>
    <row r="3048" spans="1:18" x14ac:dyDescent="0.3">
      <c r="A3048" t="s">
        <v>6254</v>
      </c>
      <c r="B3048" s="9">
        <v>45386</v>
      </c>
      <c r="C3048" t="s">
        <v>4693</v>
      </c>
      <c r="D3048" t="s">
        <v>4694</v>
      </c>
      <c r="E3048" t="s">
        <v>4695</v>
      </c>
      <c r="F3048" t="s">
        <v>1561</v>
      </c>
      <c r="G3048" t="s">
        <v>6255</v>
      </c>
      <c r="H3048" t="s">
        <v>32</v>
      </c>
      <c r="I3048" t="s">
        <v>113</v>
      </c>
      <c r="J3048">
        <v>11</v>
      </c>
      <c r="K3048">
        <v>2571</v>
      </c>
      <c r="L3048">
        <v>28281</v>
      </c>
      <c r="M3048" t="s">
        <v>27</v>
      </c>
      <c r="N3048" t="s">
        <v>57</v>
      </c>
      <c r="O3048">
        <v>0</v>
      </c>
      <c r="P3048" t="s">
        <v>35</v>
      </c>
      <c r="Q3048">
        <v>168</v>
      </c>
      <c r="R3048">
        <v>588661</v>
      </c>
    </row>
    <row r="3049" spans="1:18" x14ac:dyDescent="0.3">
      <c r="A3049" t="s">
        <v>6256</v>
      </c>
      <c r="B3049" s="9">
        <v>45023</v>
      </c>
      <c r="C3049" t="s">
        <v>4693</v>
      </c>
      <c r="D3049" t="s">
        <v>4694</v>
      </c>
      <c r="E3049" t="s">
        <v>4695</v>
      </c>
      <c r="F3049" t="s">
        <v>3600</v>
      </c>
      <c r="G3049" t="s">
        <v>6257</v>
      </c>
      <c r="H3049" t="s">
        <v>24</v>
      </c>
      <c r="I3049" t="s">
        <v>56</v>
      </c>
      <c r="J3049">
        <v>20</v>
      </c>
      <c r="K3049">
        <v>218359</v>
      </c>
      <c r="L3049">
        <v>4367180</v>
      </c>
      <c r="M3049">
        <v>5</v>
      </c>
      <c r="N3049" t="s">
        <v>27</v>
      </c>
      <c r="O3049">
        <v>2</v>
      </c>
      <c r="P3049" t="s">
        <v>35</v>
      </c>
      <c r="Q3049">
        <v>116</v>
      </c>
      <c r="R3049">
        <v>1025913</v>
      </c>
    </row>
    <row r="3050" spans="1:18" x14ac:dyDescent="0.3">
      <c r="A3050" t="s">
        <v>6258</v>
      </c>
      <c r="B3050" s="9">
        <v>45568</v>
      </c>
      <c r="C3050" t="s">
        <v>4693</v>
      </c>
      <c r="D3050" t="s">
        <v>4694</v>
      </c>
      <c r="E3050" t="s">
        <v>49</v>
      </c>
      <c r="F3050" t="s">
        <v>762</v>
      </c>
      <c r="G3050" t="s">
        <v>27</v>
      </c>
      <c r="H3050" t="s">
        <v>40</v>
      </c>
      <c r="I3050" t="s">
        <v>137</v>
      </c>
      <c r="J3050">
        <v>9</v>
      </c>
      <c r="K3050">
        <v>12781</v>
      </c>
      <c r="L3050">
        <v>115029</v>
      </c>
      <c r="M3050" t="s">
        <v>27</v>
      </c>
      <c r="N3050" t="s">
        <v>57</v>
      </c>
      <c r="O3050">
        <v>1</v>
      </c>
      <c r="P3050" t="s">
        <v>28</v>
      </c>
      <c r="Q3050">
        <v>100</v>
      </c>
      <c r="R3050">
        <v>441559</v>
      </c>
    </row>
    <row r="3051" spans="1:18" x14ac:dyDescent="0.3">
      <c r="A3051" t="s">
        <v>6259</v>
      </c>
      <c r="B3051" s="9">
        <v>45370</v>
      </c>
      <c r="C3051" t="s">
        <v>4693</v>
      </c>
      <c r="D3051" t="s">
        <v>4694</v>
      </c>
      <c r="E3051" t="s">
        <v>4695</v>
      </c>
      <c r="F3051" t="s">
        <v>573</v>
      </c>
      <c r="G3051" t="s">
        <v>6260</v>
      </c>
      <c r="H3051" t="s">
        <v>40</v>
      </c>
      <c r="I3051" t="s">
        <v>51</v>
      </c>
      <c r="J3051">
        <v>17</v>
      </c>
      <c r="K3051">
        <v>10288</v>
      </c>
      <c r="L3051">
        <v>174896</v>
      </c>
      <c r="M3051">
        <v>0</v>
      </c>
      <c r="N3051" t="s">
        <v>57</v>
      </c>
      <c r="O3051">
        <v>5</v>
      </c>
      <c r="P3051" t="s">
        <v>28</v>
      </c>
      <c r="Q3051">
        <v>137</v>
      </c>
      <c r="R3051">
        <v>441559</v>
      </c>
    </row>
    <row r="3052" spans="1:18" x14ac:dyDescent="0.3">
      <c r="A3052" t="s">
        <v>6261</v>
      </c>
      <c r="B3052" s="9">
        <v>44991</v>
      </c>
      <c r="C3052" t="s">
        <v>4693</v>
      </c>
      <c r="D3052" t="s">
        <v>4694</v>
      </c>
      <c r="E3052" t="s">
        <v>4695</v>
      </c>
      <c r="F3052" t="s">
        <v>1642</v>
      </c>
      <c r="G3052" t="s">
        <v>6262</v>
      </c>
      <c r="H3052" t="s">
        <v>45</v>
      </c>
      <c r="I3052" t="s">
        <v>74</v>
      </c>
      <c r="J3052">
        <v>17</v>
      </c>
      <c r="K3052">
        <v>31404</v>
      </c>
      <c r="L3052">
        <v>533868</v>
      </c>
      <c r="M3052">
        <v>15</v>
      </c>
      <c r="N3052" t="s">
        <v>57</v>
      </c>
      <c r="O3052">
        <v>1</v>
      </c>
      <c r="P3052" t="s">
        <v>27</v>
      </c>
      <c r="Q3052">
        <v>52</v>
      </c>
      <c r="R3052">
        <v>492084</v>
      </c>
    </row>
    <row r="3053" spans="1:18" x14ac:dyDescent="0.3">
      <c r="A3053" t="s">
        <v>6263</v>
      </c>
      <c r="B3053" s="9">
        <v>45233</v>
      </c>
      <c r="C3053" t="s">
        <v>4693</v>
      </c>
      <c r="D3053" t="s">
        <v>4694</v>
      </c>
      <c r="E3053" t="s">
        <v>49</v>
      </c>
      <c r="F3053" t="s">
        <v>2090</v>
      </c>
      <c r="G3053" t="s">
        <v>6264</v>
      </c>
      <c r="H3053" t="s">
        <v>32</v>
      </c>
      <c r="I3053" t="s">
        <v>33</v>
      </c>
      <c r="J3053">
        <v>6</v>
      </c>
      <c r="K3053">
        <v>15052</v>
      </c>
      <c r="L3053">
        <v>90312</v>
      </c>
      <c r="M3053">
        <v>10</v>
      </c>
      <c r="N3053" t="s">
        <v>34</v>
      </c>
      <c r="O3053">
        <v>5</v>
      </c>
      <c r="P3053" t="s">
        <v>28</v>
      </c>
      <c r="Q3053">
        <v>198</v>
      </c>
      <c r="R3053">
        <v>588661</v>
      </c>
    </row>
    <row r="3054" spans="1:18" x14ac:dyDescent="0.3">
      <c r="A3054" t="s">
        <v>6265</v>
      </c>
      <c r="B3054" s="9">
        <v>45155</v>
      </c>
      <c r="C3054" t="s">
        <v>4693</v>
      </c>
      <c r="D3054" t="s">
        <v>4694</v>
      </c>
      <c r="E3054" t="s">
        <v>4695</v>
      </c>
      <c r="F3054" t="s">
        <v>673</v>
      </c>
      <c r="G3054" t="s">
        <v>6266</v>
      </c>
      <c r="H3054" t="s">
        <v>24</v>
      </c>
      <c r="I3054" t="s">
        <v>152</v>
      </c>
      <c r="J3054">
        <v>7</v>
      </c>
      <c r="K3054">
        <v>16036</v>
      </c>
      <c r="L3054">
        <v>112252</v>
      </c>
      <c r="M3054">
        <v>5</v>
      </c>
      <c r="N3054" t="s">
        <v>34</v>
      </c>
      <c r="O3054">
        <v>2</v>
      </c>
      <c r="P3054" t="s">
        <v>35</v>
      </c>
      <c r="Q3054">
        <v>7</v>
      </c>
      <c r="R3054">
        <v>1025913</v>
      </c>
    </row>
    <row r="3055" spans="1:18" x14ac:dyDescent="0.3">
      <c r="A3055" t="s">
        <v>6267</v>
      </c>
      <c r="B3055" s="9">
        <v>45070</v>
      </c>
      <c r="C3055" t="s">
        <v>4693</v>
      </c>
      <c r="D3055" t="s">
        <v>4694</v>
      </c>
      <c r="E3055" t="s">
        <v>4695</v>
      </c>
      <c r="F3055" t="s">
        <v>418</v>
      </c>
      <c r="G3055" t="s">
        <v>6268</v>
      </c>
      <c r="H3055" t="s">
        <v>32</v>
      </c>
      <c r="I3055" t="s">
        <v>141</v>
      </c>
      <c r="J3055">
        <v>9</v>
      </c>
      <c r="K3055">
        <v>24815</v>
      </c>
      <c r="L3055">
        <v>223335</v>
      </c>
      <c r="M3055">
        <v>0</v>
      </c>
      <c r="N3055" t="s">
        <v>26</v>
      </c>
      <c r="O3055">
        <v>5</v>
      </c>
      <c r="P3055" t="s">
        <v>27</v>
      </c>
      <c r="Q3055">
        <v>30</v>
      </c>
      <c r="R3055">
        <v>588661</v>
      </c>
    </row>
    <row r="3056" spans="1:18" x14ac:dyDescent="0.3">
      <c r="A3056" t="s">
        <v>6269</v>
      </c>
      <c r="B3056" s="9">
        <v>45655</v>
      </c>
      <c r="C3056" t="s">
        <v>4693</v>
      </c>
      <c r="D3056" t="s">
        <v>4694</v>
      </c>
      <c r="E3056" t="s">
        <v>4695</v>
      </c>
      <c r="F3056" t="s">
        <v>1980</v>
      </c>
      <c r="G3056" t="s">
        <v>6270</v>
      </c>
      <c r="H3056" t="s">
        <v>24</v>
      </c>
      <c r="I3056" t="s">
        <v>56</v>
      </c>
      <c r="J3056">
        <v>19</v>
      </c>
      <c r="K3056">
        <v>310670</v>
      </c>
      <c r="L3056">
        <v>5902730</v>
      </c>
      <c r="M3056">
        <v>5</v>
      </c>
      <c r="N3056" t="s">
        <v>57</v>
      </c>
      <c r="O3056">
        <v>5</v>
      </c>
      <c r="P3056" t="s">
        <v>35</v>
      </c>
      <c r="Q3056">
        <v>153</v>
      </c>
      <c r="R3056">
        <v>1025913</v>
      </c>
    </row>
    <row r="3057" spans="1:18" x14ac:dyDescent="0.3">
      <c r="A3057" t="s">
        <v>6271</v>
      </c>
      <c r="B3057" s="9">
        <v>45321</v>
      </c>
      <c r="C3057" t="s">
        <v>4693</v>
      </c>
      <c r="D3057" t="s">
        <v>4694</v>
      </c>
      <c r="E3057" t="s">
        <v>49</v>
      </c>
      <c r="F3057" t="s">
        <v>147</v>
      </c>
      <c r="G3057" t="s">
        <v>6272</v>
      </c>
      <c r="H3057" t="s">
        <v>32</v>
      </c>
      <c r="I3057" t="s">
        <v>117</v>
      </c>
      <c r="J3057">
        <v>10</v>
      </c>
      <c r="K3057">
        <v>12243</v>
      </c>
      <c r="L3057">
        <v>122430</v>
      </c>
      <c r="M3057" t="s">
        <v>27</v>
      </c>
      <c r="N3057" t="s">
        <v>26</v>
      </c>
      <c r="O3057">
        <v>4</v>
      </c>
      <c r="P3057" t="s">
        <v>27</v>
      </c>
      <c r="Q3057">
        <v>174</v>
      </c>
      <c r="R3057">
        <v>588661</v>
      </c>
    </row>
    <row r="3058" spans="1:18" x14ac:dyDescent="0.3">
      <c r="A3058" t="s">
        <v>6273</v>
      </c>
      <c r="B3058" s="9">
        <v>45130</v>
      </c>
      <c r="C3058" t="s">
        <v>4693</v>
      </c>
      <c r="D3058" t="s">
        <v>4694</v>
      </c>
      <c r="E3058" t="s">
        <v>4706</v>
      </c>
      <c r="F3058" t="s">
        <v>2083</v>
      </c>
      <c r="G3058" t="s">
        <v>6274</v>
      </c>
      <c r="H3058" t="s">
        <v>45</v>
      </c>
      <c r="I3058" t="s">
        <v>46</v>
      </c>
      <c r="J3058">
        <v>12</v>
      </c>
      <c r="K3058">
        <v>31778</v>
      </c>
      <c r="L3058">
        <v>381336</v>
      </c>
      <c r="M3058">
        <v>5</v>
      </c>
      <c r="N3058" t="s">
        <v>27</v>
      </c>
      <c r="O3058">
        <v>2</v>
      </c>
      <c r="P3058" t="s">
        <v>35</v>
      </c>
      <c r="Q3058">
        <v>181</v>
      </c>
      <c r="R3058">
        <v>492084</v>
      </c>
    </row>
    <row r="3059" spans="1:18" x14ac:dyDescent="0.3">
      <c r="A3059" t="s">
        <v>6275</v>
      </c>
      <c r="B3059" s="9">
        <v>45510</v>
      </c>
      <c r="C3059" t="s">
        <v>4693</v>
      </c>
      <c r="D3059" t="s">
        <v>4694</v>
      </c>
      <c r="E3059" t="s">
        <v>4695</v>
      </c>
      <c r="F3059" t="s">
        <v>1887</v>
      </c>
      <c r="G3059" t="s">
        <v>6276</v>
      </c>
      <c r="H3059" t="s">
        <v>32</v>
      </c>
      <c r="I3059" t="s">
        <v>113</v>
      </c>
      <c r="J3059">
        <v>18</v>
      </c>
      <c r="K3059">
        <v>10456</v>
      </c>
      <c r="L3059">
        <v>188208</v>
      </c>
      <c r="M3059">
        <v>5</v>
      </c>
      <c r="N3059" t="s">
        <v>26</v>
      </c>
      <c r="O3059">
        <v>1</v>
      </c>
      <c r="P3059" t="s">
        <v>35</v>
      </c>
      <c r="Q3059">
        <v>71</v>
      </c>
      <c r="R3059">
        <v>588661</v>
      </c>
    </row>
    <row r="3060" spans="1:18" x14ac:dyDescent="0.3">
      <c r="A3060" t="s">
        <v>6277</v>
      </c>
      <c r="B3060" s="9">
        <v>45494</v>
      </c>
      <c r="C3060" t="s">
        <v>4693</v>
      </c>
      <c r="D3060" t="s">
        <v>4694</v>
      </c>
      <c r="E3060" t="s">
        <v>49</v>
      </c>
      <c r="F3060" t="s">
        <v>4079</v>
      </c>
      <c r="G3060" t="s">
        <v>6278</v>
      </c>
      <c r="H3060" t="s">
        <v>65</v>
      </c>
      <c r="I3060" t="s">
        <v>397</v>
      </c>
      <c r="J3060">
        <v>1</v>
      </c>
      <c r="K3060">
        <v>43992</v>
      </c>
      <c r="L3060">
        <v>43992</v>
      </c>
      <c r="M3060">
        <v>0</v>
      </c>
      <c r="N3060" t="s">
        <v>47</v>
      </c>
      <c r="O3060">
        <v>5</v>
      </c>
      <c r="P3060" t="s">
        <v>35</v>
      </c>
      <c r="Q3060">
        <v>161</v>
      </c>
      <c r="R3060">
        <v>786541</v>
      </c>
    </row>
    <row r="3061" spans="1:18" x14ac:dyDescent="0.3">
      <c r="A3061" t="s">
        <v>6279</v>
      </c>
      <c r="B3061" s="9">
        <v>45507</v>
      </c>
      <c r="C3061" t="s">
        <v>4693</v>
      </c>
      <c r="D3061" t="s">
        <v>4694</v>
      </c>
      <c r="E3061" t="s">
        <v>4706</v>
      </c>
      <c r="F3061" t="s">
        <v>1467</v>
      </c>
      <c r="G3061" t="s">
        <v>6280</v>
      </c>
      <c r="H3061" t="s">
        <v>32</v>
      </c>
      <c r="I3061" t="s">
        <v>237</v>
      </c>
      <c r="J3061">
        <v>14</v>
      </c>
      <c r="K3061">
        <v>2410</v>
      </c>
      <c r="L3061">
        <v>33740</v>
      </c>
      <c r="M3061">
        <v>0</v>
      </c>
      <c r="N3061" t="s">
        <v>26</v>
      </c>
      <c r="O3061">
        <v>3</v>
      </c>
      <c r="P3061" t="s">
        <v>35</v>
      </c>
      <c r="Q3061">
        <v>109</v>
      </c>
      <c r="R3061">
        <v>588661</v>
      </c>
    </row>
    <row r="3062" spans="1:18" x14ac:dyDescent="0.3">
      <c r="A3062" t="s">
        <v>6281</v>
      </c>
      <c r="B3062" s="9">
        <v>45261</v>
      </c>
      <c r="C3062" t="s">
        <v>4693</v>
      </c>
      <c r="D3062" t="s">
        <v>4694</v>
      </c>
      <c r="E3062" t="s">
        <v>4695</v>
      </c>
      <c r="F3062" t="s">
        <v>826</v>
      </c>
      <c r="G3062" t="s">
        <v>6282</v>
      </c>
      <c r="H3062" t="s">
        <v>45</v>
      </c>
      <c r="I3062" t="s">
        <v>211</v>
      </c>
      <c r="J3062">
        <v>17</v>
      </c>
      <c r="K3062">
        <v>22439</v>
      </c>
      <c r="L3062">
        <v>381463</v>
      </c>
      <c r="M3062">
        <v>20</v>
      </c>
      <c r="N3062" t="s">
        <v>26</v>
      </c>
      <c r="O3062">
        <v>1</v>
      </c>
      <c r="P3062" t="s">
        <v>35</v>
      </c>
      <c r="Q3062">
        <v>28</v>
      </c>
      <c r="R3062">
        <v>492084</v>
      </c>
    </row>
    <row r="3063" spans="1:18" x14ac:dyDescent="0.3">
      <c r="A3063" t="s">
        <v>6283</v>
      </c>
      <c r="B3063" s="9">
        <v>45343</v>
      </c>
      <c r="C3063" t="s">
        <v>4693</v>
      </c>
      <c r="D3063" t="s">
        <v>4694</v>
      </c>
      <c r="E3063" t="s">
        <v>4695</v>
      </c>
      <c r="F3063" t="s">
        <v>619</v>
      </c>
      <c r="G3063" t="s">
        <v>6284</v>
      </c>
      <c r="H3063" t="s">
        <v>24</v>
      </c>
      <c r="I3063" t="s">
        <v>61</v>
      </c>
      <c r="J3063">
        <v>12</v>
      </c>
      <c r="K3063">
        <v>300030</v>
      </c>
      <c r="L3063">
        <v>3600360</v>
      </c>
      <c r="M3063">
        <v>15</v>
      </c>
      <c r="N3063" t="s">
        <v>27</v>
      </c>
      <c r="O3063">
        <v>1</v>
      </c>
      <c r="P3063" t="s">
        <v>35</v>
      </c>
      <c r="Q3063">
        <v>104</v>
      </c>
      <c r="R3063">
        <v>1025913</v>
      </c>
    </row>
    <row r="3064" spans="1:18" x14ac:dyDescent="0.3">
      <c r="A3064" t="s">
        <v>6285</v>
      </c>
      <c r="B3064" s="9">
        <v>45053</v>
      </c>
      <c r="C3064" t="s">
        <v>4693</v>
      </c>
      <c r="D3064" t="s">
        <v>4694</v>
      </c>
      <c r="E3064" t="s">
        <v>4695</v>
      </c>
      <c r="F3064" t="s">
        <v>1005</v>
      </c>
      <c r="G3064" t="s">
        <v>27</v>
      </c>
      <c r="H3064" t="s">
        <v>40</v>
      </c>
      <c r="I3064" t="s">
        <v>137</v>
      </c>
      <c r="J3064">
        <v>8</v>
      </c>
      <c r="K3064">
        <v>12519</v>
      </c>
      <c r="L3064">
        <v>100152</v>
      </c>
      <c r="M3064" t="s">
        <v>27</v>
      </c>
      <c r="N3064" t="s">
        <v>26</v>
      </c>
      <c r="O3064">
        <v>2</v>
      </c>
      <c r="P3064" t="s">
        <v>35</v>
      </c>
      <c r="Q3064">
        <v>156</v>
      </c>
      <c r="R3064">
        <v>441559</v>
      </c>
    </row>
    <row r="3065" spans="1:18" x14ac:dyDescent="0.3">
      <c r="A3065" t="s">
        <v>6286</v>
      </c>
      <c r="B3065" s="9">
        <v>45587</v>
      </c>
      <c r="C3065" t="s">
        <v>4693</v>
      </c>
      <c r="D3065" t="s">
        <v>4694</v>
      </c>
      <c r="E3065" t="s">
        <v>4695</v>
      </c>
      <c r="F3065" t="s">
        <v>2991</v>
      </c>
      <c r="G3065" t="s">
        <v>6287</v>
      </c>
      <c r="H3065" t="s">
        <v>32</v>
      </c>
      <c r="I3065" t="s">
        <v>237</v>
      </c>
      <c r="J3065">
        <v>5</v>
      </c>
      <c r="K3065">
        <v>12770</v>
      </c>
      <c r="L3065">
        <v>63850</v>
      </c>
      <c r="M3065">
        <v>10</v>
      </c>
      <c r="N3065" t="s">
        <v>27</v>
      </c>
      <c r="O3065">
        <v>3</v>
      </c>
      <c r="P3065" t="s">
        <v>35</v>
      </c>
      <c r="Q3065">
        <v>106</v>
      </c>
      <c r="R3065">
        <v>588661</v>
      </c>
    </row>
    <row r="3066" spans="1:18" x14ac:dyDescent="0.3">
      <c r="A3066" t="s">
        <v>6288</v>
      </c>
      <c r="B3066" s="9">
        <v>45254</v>
      </c>
      <c r="C3066" t="s">
        <v>4693</v>
      </c>
      <c r="D3066" t="s">
        <v>4694</v>
      </c>
      <c r="E3066" t="s">
        <v>4695</v>
      </c>
      <c r="F3066" t="s">
        <v>2093</v>
      </c>
      <c r="G3066" t="s">
        <v>6289</v>
      </c>
      <c r="H3066" t="s">
        <v>24</v>
      </c>
      <c r="I3066" t="s">
        <v>56</v>
      </c>
      <c r="J3066">
        <v>20</v>
      </c>
      <c r="K3066">
        <v>67828</v>
      </c>
      <c r="L3066">
        <v>1356560</v>
      </c>
      <c r="M3066">
        <v>0</v>
      </c>
      <c r="N3066" t="s">
        <v>26</v>
      </c>
      <c r="O3066">
        <v>2</v>
      </c>
      <c r="P3066" t="s">
        <v>35</v>
      </c>
      <c r="Q3066">
        <v>45</v>
      </c>
      <c r="R3066">
        <v>1025913</v>
      </c>
    </row>
    <row r="3067" spans="1:18" x14ac:dyDescent="0.3">
      <c r="A3067" t="s">
        <v>6290</v>
      </c>
      <c r="B3067" s="9">
        <v>44965</v>
      </c>
      <c r="C3067" t="s">
        <v>4693</v>
      </c>
      <c r="D3067" t="s">
        <v>4694</v>
      </c>
      <c r="E3067" t="s">
        <v>49</v>
      </c>
      <c r="F3067" t="s">
        <v>3354</v>
      </c>
      <c r="G3067" t="s">
        <v>27</v>
      </c>
      <c r="H3067" t="s">
        <v>32</v>
      </c>
      <c r="I3067" t="s">
        <v>158</v>
      </c>
      <c r="J3067">
        <v>17</v>
      </c>
      <c r="K3067">
        <v>19025</v>
      </c>
      <c r="L3067">
        <v>323425</v>
      </c>
      <c r="M3067">
        <v>5</v>
      </c>
      <c r="N3067" t="s">
        <v>27</v>
      </c>
      <c r="O3067">
        <v>2</v>
      </c>
      <c r="P3067" t="s">
        <v>35</v>
      </c>
      <c r="Q3067">
        <v>14</v>
      </c>
      <c r="R3067">
        <v>588661</v>
      </c>
    </row>
    <row r="3068" spans="1:18" x14ac:dyDescent="0.3">
      <c r="A3068" t="s">
        <v>6291</v>
      </c>
      <c r="B3068" s="9">
        <v>45098</v>
      </c>
      <c r="C3068" t="s">
        <v>4693</v>
      </c>
      <c r="D3068" t="s">
        <v>4694</v>
      </c>
      <c r="E3068" t="s">
        <v>4706</v>
      </c>
      <c r="F3068" t="s">
        <v>115</v>
      </c>
      <c r="G3068" t="s">
        <v>27</v>
      </c>
      <c r="H3068" t="s">
        <v>24</v>
      </c>
      <c r="I3068" t="s">
        <v>25</v>
      </c>
      <c r="J3068">
        <v>16</v>
      </c>
      <c r="K3068">
        <v>21849</v>
      </c>
      <c r="L3068">
        <v>349584</v>
      </c>
      <c r="M3068">
        <v>0</v>
      </c>
      <c r="N3068" t="s">
        <v>34</v>
      </c>
      <c r="O3068">
        <v>1</v>
      </c>
      <c r="P3068" t="s">
        <v>28</v>
      </c>
      <c r="Q3068">
        <v>46</v>
      </c>
      <c r="R3068">
        <v>1025913</v>
      </c>
    </row>
    <row r="3069" spans="1:18" x14ac:dyDescent="0.3">
      <c r="A3069" t="s">
        <v>6292</v>
      </c>
      <c r="B3069" s="9">
        <v>44974</v>
      </c>
      <c r="C3069" t="s">
        <v>4693</v>
      </c>
      <c r="D3069" t="s">
        <v>4694</v>
      </c>
      <c r="E3069" t="s">
        <v>49</v>
      </c>
      <c r="F3069" t="s">
        <v>344</v>
      </c>
      <c r="G3069" t="s">
        <v>6293</v>
      </c>
      <c r="H3069" t="s">
        <v>65</v>
      </c>
      <c r="I3069" t="s">
        <v>66</v>
      </c>
      <c r="J3069">
        <v>4</v>
      </c>
      <c r="K3069">
        <v>93657</v>
      </c>
      <c r="L3069">
        <v>374628</v>
      </c>
      <c r="M3069" t="s">
        <v>27</v>
      </c>
      <c r="N3069" t="s">
        <v>34</v>
      </c>
      <c r="O3069">
        <v>4</v>
      </c>
      <c r="P3069" t="s">
        <v>28</v>
      </c>
      <c r="Q3069">
        <v>4</v>
      </c>
      <c r="R3069">
        <v>786541</v>
      </c>
    </row>
    <row r="3070" spans="1:18" x14ac:dyDescent="0.3">
      <c r="A3070" t="s">
        <v>6294</v>
      </c>
      <c r="B3070" s="9">
        <v>44965</v>
      </c>
      <c r="C3070" t="s">
        <v>4693</v>
      </c>
      <c r="D3070" t="s">
        <v>4694</v>
      </c>
      <c r="E3070" t="s">
        <v>4695</v>
      </c>
      <c r="F3070" t="s">
        <v>324</v>
      </c>
      <c r="G3070" t="s">
        <v>6295</v>
      </c>
      <c r="H3070" t="s">
        <v>45</v>
      </c>
      <c r="I3070" t="s">
        <v>82</v>
      </c>
      <c r="J3070">
        <v>20</v>
      </c>
      <c r="K3070">
        <v>41390</v>
      </c>
      <c r="L3070">
        <v>827800</v>
      </c>
      <c r="M3070">
        <v>0</v>
      </c>
      <c r="N3070" t="s">
        <v>27</v>
      </c>
      <c r="O3070">
        <v>5</v>
      </c>
      <c r="P3070" t="s">
        <v>35</v>
      </c>
      <c r="Q3070">
        <v>151</v>
      </c>
      <c r="R3070">
        <v>492084</v>
      </c>
    </row>
    <row r="3071" spans="1:18" x14ac:dyDescent="0.3">
      <c r="A3071" t="s">
        <v>6296</v>
      </c>
      <c r="B3071" s="9">
        <v>45040</v>
      </c>
      <c r="C3071" t="s">
        <v>4693</v>
      </c>
      <c r="D3071" t="s">
        <v>4694</v>
      </c>
      <c r="E3071" t="s">
        <v>49</v>
      </c>
      <c r="F3071" t="s">
        <v>626</v>
      </c>
      <c r="G3071" t="s">
        <v>6297</v>
      </c>
      <c r="H3071" t="s">
        <v>45</v>
      </c>
      <c r="I3071" t="s">
        <v>211</v>
      </c>
      <c r="J3071">
        <v>10</v>
      </c>
      <c r="K3071">
        <v>10242</v>
      </c>
      <c r="L3071">
        <v>102420</v>
      </c>
      <c r="M3071">
        <v>20</v>
      </c>
      <c r="N3071" t="s">
        <v>34</v>
      </c>
      <c r="O3071">
        <v>2</v>
      </c>
      <c r="P3071" t="s">
        <v>35</v>
      </c>
      <c r="Q3071">
        <v>69</v>
      </c>
      <c r="R3071">
        <v>492084</v>
      </c>
    </row>
    <row r="3072" spans="1:18" x14ac:dyDescent="0.3">
      <c r="A3072" t="s">
        <v>6298</v>
      </c>
      <c r="B3072" s="9">
        <v>45475</v>
      </c>
      <c r="C3072" t="s">
        <v>4693</v>
      </c>
      <c r="D3072" t="s">
        <v>4694</v>
      </c>
      <c r="E3072" t="s">
        <v>4695</v>
      </c>
      <c r="F3072" t="s">
        <v>1060</v>
      </c>
      <c r="G3072" t="s">
        <v>6299</v>
      </c>
      <c r="H3072" t="s">
        <v>32</v>
      </c>
      <c r="I3072" t="s">
        <v>113</v>
      </c>
      <c r="J3072">
        <v>19</v>
      </c>
      <c r="K3072">
        <v>23844</v>
      </c>
      <c r="L3072">
        <v>453036</v>
      </c>
      <c r="M3072">
        <v>5</v>
      </c>
      <c r="N3072" t="s">
        <v>57</v>
      </c>
      <c r="O3072">
        <v>5</v>
      </c>
      <c r="P3072" t="s">
        <v>35</v>
      </c>
      <c r="Q3072">
        <v>192</v>
      </c>
      <c r="R3072">
        <v>588661</v>
      </c>
    </row>
    <row r="3073" spans="1:18" x14ac:dyDescent="0.3">
      <c r="A3073" t="s">
        <v>6300</v>
      </c>
      <c r="B3073" s="9">
        <v>45256</v>
      </c>
      <c r="C3073" t="s">
        <v>4693</v>
      </c>
      <c r="D3073" t="s">
        <v>4694</v>
      </c>
      <c r="E3073" t="s">
        <v>49</v>
      </c>
      <c r="F3073" t="s">
        <v>282</v>
      </c>
      <c r="G3073" t="s">
        <v>6301</v>
      </c>
      <c r="H3073" t="s">
        <v>45</v>
      </c>
      <c r="I3073" t="s">
        <v>82</v>
      </c>
      <c r="J3073">
        <v>8</v>
      </c>
      <c r="K3073">
        <v>27746</v>
      </c>
      <c r="L3073">
        <v>221968</v>
      </c>
      <c r="M3073">
        <v>15</v>
      </c>
      <c r="N3073" t="s">
        <v>26</v>
      </c>
      <c r="O3073">
        <v>3</v>
      </c>
      <c r="P3073" t="s">
        <v>35</v>
      </c>
      <c r="Q3073">
        <v>194</v>
      </c>
      <c r="R3073">
        <v>492084</v>
      </c>
    </row>
    <row r="3074" spans="1:18" x14ac:dyDescent="0.3">
      <c r="A3074" t="s">
        <v>6302</v>
      </c>
      <c r="B3074" s="9">
        <v>45214</v>
      </c>
      <c r="C3074" t="s">
        <v>4693</v>
      </c>
      <c r="D3074" t="s">
        <v>4694</v>
      </c>
      <c r="E3074" t="s">
        <v>4706</v>
      </c>
      <c r="F3074" t="s">
        <v>1235</v>
      </c>
      <c r="G3074" t="s">
        <v>6303</v>
      </c>
      <c r="H3074" t="s">
        <v>65</v>
      </c>
      <c r="I3074" t="s">
        <v>102</v>
      </c>
      <c r="J3074">
        <v>9</v>
      </c>
      <c r="K3074">
        <v>48912</v>
      </c>
      <c r="L3074">
        <v>440208</v>
      </c>
      <c r="M3074">
        <v>10</v>
      </c>
      <c r="N3074" t="s">
        <v>57</v>
      </c>
      <c r="O3074">
        <v>1</v>
      </c>
      <c r="P3074" t="s">
        <v>28</v>
      </c>
      <c r="Q3074">
        <v>146</v>
      </c>
      <c r="R3074">
        <v>786541</v>
      </c>
    </row>
    <row r="3075" spans="1:18" x14ac:dyDescent="0.3">
      <c r="A3075" t="s">
        <v>6304</v>
      </c>
      <c r="B3075" s="9">
        <v>45013</v>
      </c>
      <c r="C3075" t="s">
        <v>4693</v>
      </c>
      <c r="D3075" t="s">
        <v>4694</v>
      </c>
      <c r="E3075" t="s">
        <v>49</v>
      </c>
      <c r="F3075" t="s">
        <v>43</v>
      </c>
      <c r="G3075" t="s">
        <v>27</v>
      </c>
      <c r="H3075" t="s">
        <v>45</v>
      </c>
      <c r="I3075" t="s">
        <v>46</v>
      </c>
      <c r="J3075">
        <v>5</v>
      </c>
      <c r="K3075">
        <v>9920</v>
      </c>
      <c r="L3075">
        <v>49600</v>
      </c>
      <c r="M3075">
        <v>0</v>
      </c>
      <c r="N3075" t="s">
        <v>47</v>
      </c>
      <c r="O3075">
        <v>5</v>
      </c>
      <c r="P3075" t="s">
        <v>35</v>
      </c>
      <c r="Q3075">
        <v>178</v>
      </c>
      <c r="R3075">
        <v>492084</v>
      </c>
    </row>
    <row r="3076" spans="1:18" x14ac:dyDescent="0.3">
      <c r="A3076" t="s">
        <v>6305</v>
      </c>
      <c r="B3076" s="9">
        <v>45454</v>
      </c>
      <c r="C3076" t="s">
        <v>4693</v>
      </c>
      <c r="D3076" t="s">
        <v>4694</v>
      </c>
      <c r="E3076" t="s">
        <v>4706</v>
      </c>
      <c r="F3076" t="s">
        <v>1764</v>
      </c>
      <c r="G3076" t="s">
        <v>6306</v>
      </c>
      <c r="H3076" t="s">
        <v>40</v>
      </c>
      <c r="I3076" t="s">
        <v>106</v>
      </c>
      <c r="J3076">
        <v>14</v>
      </c>
      <c r="K3076">
        <v>7571</v>
      </c>
      <c r="L3076">
        <v>105994</v>
      </c>
      <c r="M3076">
        <v>15</v>
      </c>
      <c r="N3076" t="s">
        <v>26</v>
      </c>
      <c r="O3076" t="s">
        <v>27</v>
      </c>
      <c r="P3076" t="s">
        <v>28</v>
      </c>
      <c r="Q3076">
        <v>89</v>
      </c>
      <c r="R3076">
        <v>441559</v>
      </c>
    </row>
    <row r="3077" spans="1:18" x14ac:dyDescent="0.3">
      <c r="A3077" t="s">
        <v>6307</v>
      </c>
      <c r="B3077" s="9">
        <v>44974</v>
      </c>
      <c r="C3077" t="s">
        <v>4693</v>
      </c>
      <c r="D3077" t="s">
        <v>4694</v>
      </c>
      <c r="E3077" t="s">
        <v>4695</v>
      </c>
      <c r="F3077" t="s">
        <v>3777</v>
      </c>
      <c r="G3077" t="s">
        <v>6308</v>
      </c>
      <c r="H3077" t="s">
        <v>24</v>
      </c>
      <c r="I3077" t="s">
        <v>56</v>
      </c>
      <c r="J3077">
        <v>10</v>
      </c>
      <c r="K3077">
        <v>85491</v>
      </c>
      <c r="L3077">
        <v>854910</v>
      </c>
      <c r="M3077">
        <v>0</v>
      </c>
      <c r="N3077" t="s">
        <v>27</v>
      </c>
      <c r="O3077">
        <v>3</v>
      </c>
      <c r="P3077" t="s">
        <v>28</v>
      </c>
      <c r="Q3077">
        <v>130</v>
      </c>
      <c r="R3077">
        <v>1025913</v>
      </c>
    </row>
    <row r="3078" spans="1:18" x14ac:dyDescent="0.3">
      <c r="A3078" t="s">
        <v>6309</v>
      </c>
      <c r="B3078" s="9">
        <v>45316</v>
      </c>
      <c r="C3078" t="s">
        <v>4693</v>
      </c>
      <c r="D3078" t="s">
        <v>4694</v>
      </c>
      <c r="E3078" t="s">
        <v>4695</v>
      </c>
      <c r="F3078" t="s">
        <v>1804</v>
      </c>
      <c r="G3078" t="s">
        <v>6310</v>
      </c>
      <c r="H3078" t="s">
        <v>45</v>
      </c>
      <c r="I3078" t="s">
        <v>181</v>
      </c>
      <c r="J3078">
        <v>4</v>
      </c>
      <c r="K3078">
        <v>12870</v>
      </c>
      <c r="L3078">
        <v>51480</v>
      </c>
      <c r="M3078" t="s">
        <v>27</v>
      </c>
      <c r="N3078" t="s">
        <v>47</v>
      </c>
      <c r="O3078">
        <v>2</v>
      </c>
      <c r="P3078" t="s">
        <v>35</v>
      </c>
      <c r="Q3078">
        <v>113</v>
      </c>
      <c r="R3078">
        <v>492084</v>
      </c>
    </row>
    <row r="3079" spans="1:18" x14ac:dyDescent="0.3">
      <c r="A3079" t="s">
        <v>6311</v>
      </c>
      <c r="B3079" s="9">
        <v>45492</v>
      </c>
      <c r="C3079" t="s">
        <v>4693</v>
      </c>
      <c r="D3079" t="s">
        <v>4694</v>
      </c>
      <c r="E3079" t="s">
        <v>4695</v>
      </c>
      <c r="F3079" t="s">
        <v>901</v>
      </c>
      <c r="G3079" t="s">
        <v>6312</v>
      </c>
      <c r="H3079" t="s">
        <v>40</v>
      </c>
      <c r="I3079" t="s">
        <v>171</v>
      </c>
      <c r="J3079">
        <v>15</v>
      </c>
      <c r="K3079">
        <v>5748</v>
      </c>
      <c r="L3079">
        <v>86220</v>
      </c>
      <c r="M3079">
        <v>20</v>
      </c>
      <c r="N3079" t="s">
        <v>57</v>
      </c>
      <c r="O3079">
        <v>1</v>
      </c>
      <c r="P3079" t="s">
        <v>28</v>
      </c>
      <c r="Q3079">
        <v>45</v>
      </c>
      <c r="R3079">
        <v>441559</v>
      </c>
    </row>
    <row r="3080" spans="1:18" x14ac:dyDescent="0.3">
      <c r="A3080" t="s">
        <v>6313</v>
      </c>
      <c r="B3080" s="9">
        <v>45363</v>
      </c>
      <c r="C3080" t="s">
        <v>4693</v>
      </c>
      <c r="D3080" t="s">
        <v>4694</v>
      </c>
      <c r="E3080" t="s">
        <v>49</v>
      </c>
      <c r="F3080" t="s">
        <v>310</v>
      </c>
      <c r="G3080" t="s">
        <v>6314</v>
      </c>
      <c r="H3080" t="s">
        <v>45</v>
      </c>
      <c r="I3080" t="s">
        <v>211</v>
      </c>
      <c r="J3080">
        <v>9</v>
      </c>
      <c r="K3080">
        <v>42983</v>
      </c>
      <c r="L3080">
        <v>386847</v>
      </c>
      <c r="M3080">
        <v>0</v>
      </c>
      <c r="N3080" t="s">
        <v>27</v>
      </c>
      <c r="O3080">
        <v>3</v>
      </c>
      <c r="P3080" t="s">
        <v>35</v>
      </c>
      <c r="Q3080">
        <v>16</v>
      </c>
      <c r="R3080">
        <v>492084</v>
      </c>
    </row>
    <row r="3081" spans="1:18" x14ac:dyDescent="0.3">
      <c r="A3081" t="s">
        <v>6315</v>
      </c>
      <c r="B3081" s="9">
        <v>45492</v>
      </c>
      <c r="C3081" t="s">
        <v>4693</v>
      </c>
      <c r="D3081" t="s">
        <v>4694</v>
      </c>
      <c r="E3081" t="s">
        <v>4695</v>
      </c>
      <c r="F3081" t="s">
        <v>934</v>
      </c>
      <c r="G3081" t="s">
        <v>6316</v>
      </c>
      <c r="H3081" t="s">
        <v>32</v>
      </c>
      <c r="I3081" t="s">
        <v>237</v>
      </c>
      <c r="J3081">
        <v>14</v>
      </c>
      <c r="K3081">
        <v>4530</v>
      </c>
      <c r="L3081">
        <v>63420</v>
      </c>
      <c r="M3081">
        <v>0</v>
      </c>
      <c r="N3081" t="s">
        <v>27</v>
      </c>
      <c r="O3081">
        <v>1</v>
      </c>
      <c r="P3081" t="s">
        <v>35</v>
      </c>
      <c r="Q3081">
        <v>139</v>
      </c>
      <c r="R3081">
        <v>588661</v>
      </c>
    </row>
    <row r="3082" spans="1:18" x14ac:dyDescent="0.3">
      <c r="A3082" t="s">
        <v>6317</v>
      </c>
      <c r="B3082" s="9">
        <v>45161</v>
      </c>
      <c r="C3082" t="s">
        <v>4693</v>
      </c>
      <c r="D3082" t="s">
        <v>4694</v>
      </c>
      <c r="E3082" t="s">
        <v>49</v>
      </c>
      <c r="F3082" t="s">
        <v>1741</v>
      </c>
      <c r="G3082" t="s">
        <v>27</v>
      </c>
      <c r="H3082" t="s">
        <v>24</v>
      </c>
      <c r="I3082" t="s">
        <v>174</v>
      </c>
      <c r="J3082">
        <v>5</v>
      </c>
      <c r="K3082">
        <v>139709</v>
      </c>
      <c r="L3082">
        <v>698545</v>
      </c>
      <c r="M3082">
        <v>10</v>
      </c>
      <c r="N3082" t="s">
        <v>26</v>
      </c>
      <c r="O3082">
        <v>1</v>
      </c>
      <c r="P3082" t="s">
        <v>35</v>
      </c>
      <c r="Q3082">
        <v>39</v>
      </c>
      <c r="R3082">
        <v>1025913</v>
      </c>
    </row>
    <row r="3083" spans="1:18" x14ac:dyDescent="0.3">
      <c r="A3083" t="s">
        <v>6318</v>
      </c>
      <c r="B3083" s="9">
        <v>45467</v>
      </c>
      <c r="C3083" t="s">
        <v>4693</v>
      </c>
      <c r="D3083" t="s">
        <v>4694</v>
      </c>
      <c r="E3083" t="s">
        <v>49</v>
      </c>
      <c r="F3083" t="s">
        <v>310</v>
      </c>
      <c r="G3083" t="s">
        <v>6319</v>
      </c>
      <c r="H3083" t="s">
        <v>40</v>
      </c>
      <c r="I3083" t="s">
        <v>70</v>
      </c>
      <c r="J3083">
        <v>2</v>
      </c>
      <c r="K3083">
        <v>15416</v>
      </c>
      <c r="L3083">
        <v>30832</v>
      </c>
      <c r="M3083">
        <v>0</v>
      </c>
      <c r="N3083" t="s">
        <v>47</v>
      </c>
      <c r="O3083">
        <v>5</v>
      </c>
      <c r="P3083" t="s">
        <v>35</v>
      </c>
      <c r="Q3083">
        <v>23</v>
      </c>
      <c r="R3083">
        <v>441559</v>
      </c>
    </row>
    <row r="3084" spans="1:18" x14ac:dyDescent="0.3">
      <c r="A3084" t="s">
        <v>6320</v>
      </c>
      <c r="B3084" s="9">
        <v>45563</v>
      </c>
      <c r="C3084" t="s">
        <v>4693</v>
      </c>
      <c r="D3084" t="s">
        <v>4694</v>
      </c>
      <c r="E3084" t="s">
        <v>4695</v>
      </c>
      <c r="F3084" t="s">
        <v>544</v>
      </c>
      <c r="G3084" t="s">
        <v>6321</v>
      </c>
      <c r="H3084" t="s">
        <v>65</v>
      </c>
      <c r="I3084" t="s">
        <v>397</v>
      </c>
      <c r="J3084">
        <v>17</v>
      </c>
      <c r="K3084">
        <v>177776</v>
      </c>
      <c r="L3084">
        <v>3022192</v>
      </c>
      <c r="M3084">
        <v>10</v>
      </c>
      <c r="N3084" t="s">
        <v>27</v>
      </c>
      <c r="O3084">
        <v>4</v>
      </c>
      <c r="P3084" t="s">
        <v>35</v>
      </c>
      <c r="Q3084">
        <v>38</v>
      </c>
      <c r="R3084">
        <v>786541</v>
      </c>
    </row>
    <row r="3085" spans="1:18" x14ac:dyDescent="0.3">
      <c r="A3085" t="s">
        <v>6322</v>
      </c>
      <c r="B3085" s="9">
        <v>45628</v>
      </c>
      <c r="C3085" t="s">
        <v>4693</v>
      </c>
      <c r="D3085" t="s">
        <v>4694</v>
      </c>
      <c r="E3085" t="s">
        <v>49</v>
      </c>
      <c r="F3085" t="s">
        <v>2352</v>
      </c>
      <c r="G3085" t="s">
        <v>27</v>
      </c>
      <c r="H3085" t="s">
        <v>24</v>
      </c>
      <c r="I3085" t="s">
        <v>56</v>
      </c>
      <c r="J3085">
        <v>7</v>
      </c>
      <c r="K3085">
        <v>225102</v>
      </c>
      <c r="L3085">
        <v>1575714</v>
      </c>
      <c r="M3085" t="s">
        <v>27</v>
      </c>
      <c r="N3085" t="s">
        <v>26</v>
      </c>
      <c r="O3085">
        <v>3</v>
      </c>
      <c r="P3085" t="s">
        <v>35</v>
      </c>
      <c r="Q3085">
        <v>192</v>
      </c>
      <c r="R3085">
        <v>1025913</v>
      </c>
    </row>
    <row r="3086" spans="1:18" x14ac:dyDescent="0.3">
      <c r="A3086" t="s">
        <v>6323</v>
      </c>
      <c r="B3086" s="9">
        <v>45547</v>
      </c>
      <c r="C3086" t="s">
        <v>4693</v>
      </c>
      <c r="D3086" t="s">
        <v>4694</v>
      </c>
      <c r="E3086" t="s">
        <v>4695</v>
      </c>
      <c r="F3086" t="s">
        <v>2564</v>
      </c>
      <c r="G3086" t="s">
        <v>6324</v>
      </c>
      <c r="H3086" t="s">
        <v>45</v>
      </c>
      <c r="I3086" t="s">
        <v>181</v>
      </c>
      <c r="J3086">
        <v>7</v>
      </c>
      <c r="K3086">
        <v>29479</v>
      </c>
      <c r="L3086">
        <v>206353</v>
      </c>
      <c r="M3086">
        <v>0</v>
      </c>
      <c r="N3086" t="s">
        <v>27</v>
      </c>
      <c r="O3086">
        <v>2</v>
      </c>
      <c r="P3086" t="s">
        <v>27</v>
      </c>
      <c r="Q3086">
        <v>199</v>
      </c>
      <c r="R3086">
        <v>492084</v>
      </c>
    </row>
    <row r="3087" spans="1:18" x14ac:dyDescent="0.3">
      <c r="A3087" t="s">
        <v>6325</v>
      </c>
      <c r="B3087" s="9">
        <v>45018</v>
      </c>
      <c r="C3087" t="s">
        <v>4693</v>
      </c>
      <c r="D3087" t="s">
        <v>4694</v>
      </c>
      <c r="E3087" t="s">
        <v>49</v>
      </c>
      <c r="F3087" t="s">
        <v>1728</v>
      </c>
      <c r="G3087" t="s">
        <v>6326</v>
      </c>
      <c r="H3087" t="s">
        <v>24</v>
      </c>
      <c r="I3087" t="s">
        <v>92</v>
      </c>
      <c r="J3087">
        <v>15</v>
      </c>
      <c r="K3087">
        <v>197825</v>
      </c>
      <c r="L3087">
        <v>2967375</v>
      </c>
      <c r="M3087">
        <v>0</v>
      </c>
      <c r="N3087" t="s">
        <v>26</v>
      </c>
      <c r="O3087">
        <v>2</v>
      </c>
      <c r="P3087" t="s">
        <v>35</v>
      </c>
      <c r="Q3087">
        <v>99</v>
      </c>
      <c r="R3087">
        <v>1025913</v>
      </c>
    </row>
    <row r="3088" spans="1:18" x14ac:dyDescent="0.3">
      <c r="A3088" t="s">
        <v>6327</v>
      </c>
      <c r="B3088" s="9">
        <v>45047</v>
      </c>
      <c r="C3088" t="s">
        <v>4693</v>
      </c>
      <c r="D3088" t="s">
        <v>4694</v>
      </c>
      <c r="E3088" t="s">
        <v>4706</v>
      </c>
      <c r="F3088" t="s">
        <v>1150</v>
      </c>
      <c r="G3088" t="s">
        <v>6328</v>
      </c>
      <c r="H3088" t="s">
        <v>32</v>
      </c>
      <c r="I3088" t="s">
        <v>33</v>
      </c>
      <c r="J3088">
        <v>2</v>
      </c>
      <c r="K3088">
        <v>15741</v>
      </c>
      <c r="L3088">
        <v>31482</v>
      </c>
      <c r="M3088">
        <v>5</v>
      </c>
      <c r="N3088" t="s">
        <v>27</v>
      </c>
      <c r="O3088">
        <v>2</v>
      </c>
      <c r="P3088" t="s">
        <v>35</v>
      </c>
      <c r="Q3088">
        <v>196</v>
      </c>
      <c r="R3088">
        <v>588661</v>
      </c>
    </row>
    <row r="3089" spans="1:18" x14ac:dyDescent="0.3">
      <c r="A3089" t="s">
        <v>6329</v>
      </c>
      <c r="B3089" s="9">
        <v>45048</v>
      </c>
      <c r="C3089" t="s">
        <v>4693</v>
      </c>
      <c r="D3089" t="s">
        <v>4694</v>
      </c>
      <c r="E3089" t="s">
        <v>4695</v>
      </c>
      <c r="F3089" t="s">
        <v>80</v>
      </c>
      <c r="G3089" t="s">
        <v>6330</v>
      </c>
      <c r="H3089" t="s">
        <v>24</v>
      </c>
      <c r="I3089" t="s">
        <v>25</v>
      </c>
      <c r="J3089">
        <v>13</v>
      </c>
      <c r="K3089">
        <v>257746</v>
      </c>
      <c r="L3089">
        <v>3350698</v>
      </c>
      <c r="M3089">
        <v>0</v>
      </c>
      <c r="N3089" t="s">
        <v>26</v>
      </c>
      <c r="O3089">
        <v>4</v>
      </c>
      <c r="P3089" t="s">
        <v>35</v>
      </c>
      <c r="Q3089">
        <v>176</v>
      </c>
      <c r="R3089">
        <v>1025913</v>
      </c>
    </row>
    <row r="3090" spans="1:18" x14ac:dyDescent="0.3">
      <c r="A3090" t="s">
        <v>6331</v>
      </c>
      <c r="B3090" s="9">
        <v>45133</v>
      </c>
      <c r="C3090" t="s">
        <v>4693</v>
      </c>
      <c r="D3090" t="s">
        <v>4694</v>
      </c>
      <c r="E3090" t="s">
        <v>4695</v>
      </c>
      <c r="F3090" t="s">
        <v>734</v>
      </c>
      <c r="G3090" t="s">
        <v>6332</v>
      </c>
      <c r="H3090" t="s">
        <v>32</v>
      </c>
      <c r="I3090" t="s">
        <v>158</v>
      </c>
      <c r="J3090">
        <v>9</v>
      </c>
      <c r="K3090">
        <v>12521</v>
      </c>
      <c r="L3090">
        <v>112689</v>
      </c>
      <c r="M3090">
        <v>20</v>
      </c>
      <c r="N3090" t="s">
        <v>26</v>
      </c>
      <c r="O3090">
        <v>1</v>
      </c>
      <c r="P3090" t="s">
        <v>35</v>
      </c>
      <c r="Q3090">
        <v>56</v>
      </c>
      <c r="R3090">
        <v>588661</v>
      </c>
    </row>
    <row r="3091" spans="1:18" x14ac:dyDescent="0.3">
      <c r="A3091" t="s">
        <v>6333</v>
      </c>
      <c r="B3091" s="9">
        <v>45322</v>
      </c>
      <c r="C3091" t="s">
        <v>4693</v>
      </c>
      <c r="D3091" t="s">
        <v>4694</v>
      </c>
      <c r="E3091" t="s">
        <v>4706</v>
      </c>
      <c r="F3091" t="s">
        <v>273</v>
      </c>
      <c r="G3091" t="s">
        <v>6334</v>
      </c>
      <c r="H3091" t="s">
        <v>45</v>
      </c>
      <c r="I3091" t="s">
        <v>211</v>
      </c>
      <c r="J3091">
        <v>17</v>
      </c>
      <c r="K3091">
        <v>10931</v>
      </c>
      <c r="L3091">
        <v>185827</v>
      </c>
      <c r="M3091" t="s">
        <v>27</v>
      </c>
      <c r="N3091" t="s">
        <v>27</v>
      </c>
      <c r="O3091">
        <v>1</v>
      </c>
      <c r="P3091" t="s">
        <v>35</v>
      </c>
      <c r="Q3091">
        <v>150</v>
      </c>
      <c r="R3091">
        <v>492084</v>
      </c>
    </row>
    <row r="3092" spans="1:18" x14ac:dyDescent="0.3">
      <c r="A3092" t="s">
        <v>6335</v>
      </c>
      <c r="B3092" s="9">
        <v>45020</v>
      </c>
      <c r="C3092" t="s">
        <v>4693</v>
      </c>
      <c r="D3092" t="s">
        <v>4694</v>
      </c>
      <c r="E3092" t="s">
        <v>49</v>
      </c>
      <c r="F3092" t="s">
        <v>667</v>
      </c>
      <c r="G3092" t="s">
        <v>27</v>
      </c>
      <c r="H3092" t="s">
        <v>40</v>
      </c>
      <c r="I3092" t="s">
        <v>123</v>
      </c>
      <c r="J3092">
        <v>19</v>
      </c>
      <c r="K3092">
        <v>9508</v>
      </c>
      <c r="L3092">
        <v>180652</v>
      </c>
      <c r="M3092" t="s">
        <v>27</v>
      </c>
      <c r="N3092" t="s">
        <v>26</v>
      </c>
      <c r="O3092">
        <v>4</v>
      </c>
      <c r="P3092" t="s">
        <v>28</v>
      </c>
      <c r="Q3092">
        <v>172</v>
      </c>
      <c r="R3092">
        <v>441559</v>
      </c>
    </row>
    <row r="3093" spans="1:18" x14ac:dyDescent="0.3">
      <c r="A3093" t="s">
        <v>6336</v>
      </c>
      <c r="B3093" s="9">
        <v>45188</v>
      </c>
      <c r="C3093" t="s">
        <v>4693</v>
      </c>
      <c r="D3093" t="s">
        <v>4694</v>
      </c>
      <c r="E3093" t="s">
        <v>49</v>
      </c>
      <c r="F3093" t="s">
        <v>1083</v>
      </c>
      <c r="G3093" t="s">
        <v>6337</v>
      </c>
      <c r="H3093" t="s">
        <v>65</v>
      </c>
      <c r="I3093" t="s">
        <v>478</v>
      </c>
      <c r="J3093">
        <v>20</v>
      </c>
      <c r="K3093">
        <v>54402</v>
      </c>
      <c r="L3093">
        <v>1088040</v>
      </c>
      <c r="M3093">
        <v>20</v>
      </c>
      <c r="N3093" t="s">
        <v>57</v>
      </c>
      <c r="O3093">
        <v>2</v>
      </c>
      <c r="P3093" t="s">
        <v>28</v>
      </c>
      <c r="Q3093">
        <v>46</v>
      </c>
      <c r="R3093">
        <v>786541</v>
      </c>
    </row>
    <row r="3094" spans="1:18" x14ac:dyDescent="0.3">
      <c r="A3094" t="s">
        <v>6338</v>
      </c>
      <c r="B3094" s="9">
        <v>45065</v>
      </c>
      <c r="C3094" t="s">
        <v>4693</v>
      </c>
      <c r="D3094" t="s">
        <v>4694</v>
      </c>
      <c r="E3094" t="s">
        <v>49</v>
      </c>
      <c r="F3094" t="s">
        <v>455</v>
      </c>
      <c r="G3094" t="s">
        <v>27</v>
      </c>
      <c r="H3094" t="s">
        <v>32</v>
      </c>
      <c r="I3094" t="s">
        <v>158</v>
      </c>
      <c r="J3094">
        <v>15</v>
      </c>
      <c r="K3094">
        <v>23947</v>
      </c>
      <c r="L3094">
        <v>359205</v>
      </c>
      <c r="M3094">
        <v>0</v>
      </c>
      <c r="N3094" t="s">
        <v>47</v>
      </c>
      <c r="O3094">
        <v>2</v>
      </c>
      <c r="P3094" t="s">
        <v>28</v>
      </c>
      <c r="Q3094">
        <v>105</v>
      </c>
      <c r="R3094">
        <v>588661</v>
      </c>
    </row>
    <row r="3095" spans="1:18" x14ac:dyDescent="0.3">
      <c r="A3095" t="s">
        <v>6339</v>
      </c>
      <c r="B3095" s="9">
        <v>45621</v>
      </c>
      <c r="C3095" t="s">
        <v>4693</v>
      </c>
      <c r="D3095" t="s">
        <v>4694</v>
      </c>
      <c r="E3095" t="s">
        <v>4695</v>
      </c>
      <c r="F3095" t="s">
        <v>293</v>
      </c>
      <c r="G3095" t="s">
        <v>6340</v>
      </c>
      <c r="H3095" t="s">
        <v>45</v>
      </c>
      <c r="I3095" t="s">
        <v>74</v>
      </c>
      <c r="J3095">
        <v>20</v>
      </c>
      <c r="K3095">
        <v>31918</v>
      </c>
      <c r="L3095">
        <v>638360</v>
      </c>
      <c r="M3095">
        <v>0</v>
      </c>
      <c r="N3095" t="s">
        <v>34</v>
      </c>
      <c r="O3095">
        <v>4</v>
      </c>
      <c r="P3095" t="s">
        <v>35</v>
      </c>
      <c r="Q3095">
        <v>37</v>
      </c>
      <c r="R3095">
        <v>492084</v>
      </c>
    </row>
    <row r="3096" spans="1:18" x14ac:dyDescent="0.3">
      <c r="A3096" t="s">
        <v>6341</v>
      </c>
      <c r="B3096" s="9">
        <v>45377</v>
      </c>
      <c r="C3096" t="s">
        <v>4693</v>
      </c>
      <c r="D3096" t="s">
        <v>4694</v>
      </c>
      <c r="E3096" t="s">
        <v>4706</v>
      </c>
      <c r="F3096" t="s">
        <v>6342</v>
      </c>
      <c r="G3096" t="s">
        <v>6343</v>
      </c>
      <c r="H3096" t="s">
        <v>24</v>
      </c>
      <c r="I3096" t="s">
        <v>161</v>
      </c>
      <c r="J3096">
        <v>10</v>
      </c>
      <c r="K3096">
        <v>80608</v>
      </c>
      <c r="L3096">
        <v>806080</v>
      </c>
      <c r="M3096">
        <v>0</v>
      </c>
      <c r="N3096" t="s">
        <v>27</v>
      </c>
      <c r="O3096">
        <v>2</v>
      </c>
      <c r="P3096" t="s">
        <v>35</v>
      </c>
      <c r="Q3096">
        <v>147</v>
      </c>
      <c r="R3096">
        <v>1025913</v>
      </c>
    </row>
    <row r="3097" spans="1:18" x14ac:dyDescent="0.3">
      <c r="A3097" t="s">
        <v>6344</v>
      </c>
      <c r="B3097" s="9">
        <v>45092</v>
      </c>
      <c r="C3097" t="s">
        <v>4693</v>
      </c>
      <c r="D3097" t="s">
        <v>4694</v>
      </c>
      <c r="E3097" t="s">
        <v>4695</v>
      </c>
      <c r="F3097" t="s">
        <v>415</v>
      </c>
      <c r="G3097" t="s">
        <v>6345</v>
      </c>
      <c r="H3097" t="s">
        <v>24</v>
      </c>
      <c r="I3097" t="s">
        <v>161</v>
      </c>
      <c r="J3097">
        <v>13</v>
      </c>
      <c r="K3097">
        <v>130396</v>
      </c>
      <c r="L3097">
        <v>1695148</v>
      </c>
      <c r="M3097">
        <v>0</v>
      </c>
      <c r="N3097" t="s">
        <v>27</v>
      </c>
      <c r="O3097">
        <v>1</v>
      </c>
      <c r="P3097" t="s">
        <v>35</v>
      </c>
      <c r="Q3097">
        <v>70</v>
      </c>
      <c r="R3097">
        <v>1025913</v>
      </c>
    </row>
    <row r="3098" spans="1:18" x14ac:dyDescent="0.3">
      <c r="A3098" t="s">
        <v>6346</v>
      </c>
      <c r="B3098" s="9">
        <v>45269</v>
      </c>
      <c r="C3098" t="s">
        <v>4693</v>
      </c>
      <c r="D3098" t="s">
        <v>4694</v>
      </c>
      <c r="E3098" t="s">
        <v>49</v>
      </c>
      <c r="F3098" t="s">
        <v>2415</v>
      </c>
      <c r="G3098" t="s">
        <v>6347</v>
      </c>
      <c r="H3098" t="s">
        <v>40</v>
      </c>
      <c r="I3098" t="s">
        <v>137</v>
      </c>
      <c r="J3098">
        <v>18</v>
      </c>
      <c r="K3098">
        <v>14577</v>
      </c>
      <c r="L3098">
        <v>262386</v>
      </c>
      <c r="M3098">
        <v>15</v>
      </c>
      <c r="N3098" t="s">
        <v>57</v>
      </c>
      <c r="O3098">
        <v>1</v>
      </c>
      <c r="P3098" t="s">
        <v>35</v>
      </c>
      <c r="Q3098">
        <v>40</v>
      </c>
      <c r="R3098">
        <v>441559</v>
      </c>
    </row>
    <row r="3099" spans="1:18" x14ac:dyDescent="0.3">
      <c r="A3099" t="s">
        <v>6348</v>
      </c>
      <c r="B3099" s="9">
        <v>45458</v>
      </c>
      <c r="C3099" t="s">
        <v>4693</v>
      </c>
      <c r="D3099" t="s">
        <v>4694</v>
      </c>
      <c r="E3099" t="s">
        <v>4695</v>
      </c>
      <c r="F3099" t="s">
        <v>437</v>
      </c>
      <c r="G3099" t="s">
        <v>6349</v>
      </c>
      <c r="H3099" t="s">
        <v>45</v>
      </c>
      <c r="I3099" t="s">
        <v>46</v>
      </c>
      <c r="J3099">
        <v>18</v>
      </c>
      <c r="K3099">
        <v>5392</v>
      </c>
      <c r="L3099">
        <v>97056</v>
      </c>
      <c r="M3099">
        <v>0</v>
      </c>
      <c r="N3099" t="s">
        <v>27</v>
      </c>
      <c r="O3099">
        <v>1</v>
      </c>
      <c r="P3099" t="s">
        <v>35</v>
      </c>
      <c r="Q3099">
        <v>36</v>
      </c>
      <c r="R3099">
        <v>492084</v>
      </c>
    </row>
    <row r="3100" spans="1:18" x14ac:dyDescent="0.3">
      <c r="A3100" t="s">
        <v>6350</v>
      </c>
      <c r="B3100" s="9">
        <v>45074</v>
      </c>
      <c r="C3100" t="s">
        <v>4693</v>
      </c>
      <c r="D3100" t="s">
        <v>4694</v>
      </c>
      <c r="E3100" t="s">
        <v>4695</v>
      </c>
      <c r="F3100" t="s">
        <v>2527</v>
      </c>
      <c r="G3100" t="s">
        <v>27</v>
      </c>
      <c r="H3100" t="s">
        <v>24</v>
      </c>
      <c r="I3100" t="s">
        <v>152</v>
      </c>
      <c r="J3100">
        <v>19</v>
      </c>
      <c r="K3100">
        <v>200930</v>
      </c>
      <c r="L3100">
        <v>3817670</v>
      </c>
      <c r="M3100">
        <v>0</v>
      </c>
      <c r="N3100" t="s">
        <v>47</v>
      </c>
      <c r="O3100">
        <v>3</v>
      </c>
      <c r="P3100" t="s">
        <v>28</v>
      </c>
      <c r="Q3100">
        <v>127</v>
      </c>
      <c r="R3100">
        <v>1025913</v>
      </c>
    </row>
    <row r="3101" spans="1:18" x14ac:dyDescent="0.3">
      <c r="A3101" t="s">
        <v>6351</v>
      </c>
      <c r="B3101" s="9">
        <v>45592</v>
      </c>
      <c r="C3101" t="s">
        <v>4693</v>
      </c>
      <c r="D3101" t="s">
        <v>4694</v>
      </c>
      <c r="E3101" t="s">
        <v>4695</v>
      </c>
      <c r="F3101" t="s">
        <v>2496</v>
      </c>
      <c r="G3101" t="s">
        <v>6352</v>
      </c>
      <c r="H3101" t="s">
        <v>45</v>
      </c>
      <c r="I3101" t="s">
        <v>46</v>
      </c>
      <c r="J3101">
        <v>16</v>
      </c>
      <c r="K3101">
        <v>6695</v>
      </c>
      <c r="L3101">
        <v>107120</v>
      </c>
      <c r="M3101">
        <v>10</v>
      </c>
      <c r="N3101" t="s">
        <v>34</v>
      </c>
      <c r="O3101" t="s">
        <v>27</v>
      </c>
      <c r="P3101" t="s">
        <v>35</v>
      </c>
      <c r="Q3101">
        <v>86</v>
      </c>
      <c r="R3101">
        <v>492084</v>
      </c>
    </row>
    <row r="3102" spans="1:18" x14ac:dyDescent="0.3">
      <c r="A3102" t="s">
        <v>6353</v>
      </c>
      <c r="B3102" s="9">
        <v>45137</v>
      </c>
      <c r="C3102" t="s">
        <v>4693</v>
      </c>
      <c r="D3102" t="s">
        <v>4694</v>
      </c>
      <c r="E3102" t="s">
        <v>4695</v>
      </c>
      <c r="F3102" t="s">
        <v>1441</v>
      </c>
      <c r="G3102" t="s">
        <v>6354</v>
      </c>
      <c r="H3102" t="s">
        <v>45</v>
      </c>
      <c r="I3102" t="s">
        <v>98</v>
      </c>
      <c r="J3102">
        <v>4</v>
      </c>
      <c r="K3102">
        <v>4719</v>
      </c>
      <c r="L3102">
        <v>18876</v>
      </c>
      <c r="M3102">
        <v>10</v>
      </c>
      <c r="N3102" t="s">
        <v>47</v>
      </c>
      <c r="O3102" t="s">
        <v>27</v>
      </c>
      <c r="P3102" t="s">
        <v>28</v>
      </c>
      <c r="Q3102">
        <v>132</v>
      </c>
      <c r="R3102">
        <v>492084</v>
      </c>
    </row>
    <row r="3103" spans="1:18" x14ac:dyDescent="0.3">
      <c r="A3103" t="s">
        <v>6355</v>
      </c>
      <c r="B3103" s="9">
        <v>45234</v>
      </c>
      <c r="C3103" t="s">
        <v>4693</v>
      </c>
      <c r="D3103" t="s">
        <v>4694</v>
      </c>
      <c r="E3103" t="s">
        <v>49</v>
      </c>
      <c r="F3103" t="s">
        <v>326</v>
      </c>
      <c r="G3103" t="s">
        <v>27</v>
      </c>
      <c r="H3103" t="s">
        <v>32</v>
      </c>
      <c r="I3103" t="s">
        <v>158</v>
      </c>
      <c r="J3103">
        <v>3</v>
      </c>
      <c r="K3103">
        <v>1954</v>
      </c>
      <c r="L3103">
        <v>5862</v>
      </c>
      <c r="M3103">
        <v>10</v>
      </c>
      <c r="N3103" t="s">
        <v>47</v>
      </c>
      <c r="O3103">
        <v>0</v>
      </c>
      <c r="P3103" t="s">
        <v>35</v>
      </c>
      <c r="Q3103">
        <v>67</v>
      </c>
      <c r="R3103">
        <v>588661</v>
      </c>
    </row>
    <row r="3104" spans="1:18" x14ac:dyDescent="0.3">
      <c r="A3104" t="s">
        <v>6356</v>
      </c>
      <c r="B3104" s="9">
        <v>45241</v>
      </c>
      <c r="C3104" t="s">
        <v>4693</v>
      </c>
      <c r="D3104" t="s">
        <v>4694</v>
      </c>
      <c r="E3104" t="s">
        <v>4695</v>
      </c>
      <c r="F3104" t="s">
        <v>3038</v>
      </c>
      <c r="G3104" t="s">
        <v>6357</v>
      </c>
      <c r="H3104" t="s">
        <v>65</v>
      </c>
      <c r="I3104" t="s">
        <v>382</v>
      </c>
      <c r="J3104">
        <v>6</v>
      </c>
      <c r="K3104">
        <v>112078</v>
      </c>
      <c r="L3104">
        <v>672468</v>
      </c>
      <c r="M3104">
        <v>15</v>
      </c>
      <c r="N3104" t="s">
        <v>27</v>
      </c>
      <c r="O3104">
        <v>1</v>
      </c>
      <c r="P3104" t="s">
        <v>35</v>
      </c>
      <c r="Q3104">
        <v>137</v>
      </c>
      <c r="R3104">
        <v>786541</v>
      </c>
    </row>
    <row r="3105" spans="1:18" x14ac:dyDescent="0.3">
      <c r="A3105" t="s">
        <v>6358</v>
      </c>
      <c r="B3105" s="9">
        <v>45305</v>
      </c>
      <c r="C3105" t="s">
        <v>4693</v>
      </c>
      <c r="D3105" t="s">
        <v>4694</v>
      </c>
      <c r="E3105" t="s">
        <v>4695</v>
      </c>
      <c r="F3105" t="s">
        <v>1078</v>
      </c>
      <c r="G3105" t="s">
        <v>6359</v>
      </c>
      <c r="H3105" t="s">
        <v>24</v>
      </c>
      <c r="I3105" t="s">
        <v>92</v>
      </c>
      <c r="J3105">
        <v>15</v>
      </c>
      <c r="K3105">
        <v>102350</v>
      </c>
      <c r="L3105">
        <v>1535250</v>
      </c>
      <c r="M3105">
        <v>20</v>
      </c>
      <c r="N3105" t="s">
        <v>34</v>
      </c>
      <c r="O3105">
        <v>1</v>
      </c>
      <c r="P3105" t="s">
        <v>28</v>
      </c>
      <c r="Q3105">
        <v>94</v>
      </c>
      <c r="R3105">
        <v>1025913</v>
      </c>
    </row>
    <row r="3106" spans="1:18" x14ac:dyDescent="0.3">
      <c r="A3106" t="s">
        <v>6360</v>
      </c>
      <c r="B3106" s="9">
        <v>45499</v>
      </c>
      <c r="C3106" t="s">
        <v>4693</v>
      </c>
      <c r="D3106" t="s">
        <v>4694</v>
      </c>
      <c r="E3106" t="s">
        <v>4695</v>
      </c>
      <c r="F3106" t="s">
        <v>1917</v>
      </c>
      <c r="G3106" t="s">
        <v>6361</v>
      </c>
      <c r="H3106" t="s">
        <v>24</v>
      </c>
      <c r="I3106" t="s">
        <v>56</v>
      </c>
      <c r="J3106">
        <v>20</v>
      </c>
      <c r="K3106">
        <v>145933</v>
      </c>
      <c r="L3106">
        <v>2918660</v>
      </c>
      <c r="M3106">
        <v>0</v>
      </c>
      <c r="N3106" t="s">
        <v>57</v>
      </c>
      <c r="O3106">
        <v>1</v>
      </c>
      <c r="P3106" t="s">
        <v>35</v>
      </c>
      <c r="Q3106">
        <v>52</v>
      </c>
      <c r="R3106">
        <v>1025913</v>
      </c>
    </row>
    <row r="3107" spans="1:18" x14ac:dyDescent="0.3">
      <c r="A3107" t="s">
        <v>6362</v>
      </c>
      <c r="B3107" s="9">
        <v>44981</v>
      </c>
      <c r="C3107" t="s">
        <v>4693</v>
      </c>
      <c r="D3107" t="s">
        <v>4694</v>
      </c>
      <c r="E3107" t="s">
        <v>49</v>
      </c>
      <c r="F3107" t="s">
        <v>1028</v>
      </c>
      <c r="G3107" t="s">
        <v>6363</v>
      </c>
      <c r="H3107" t="s">
        <v>45</v>
      </c>
      <c r="I3107" t="s">
        <v>211</v>
      </c>
      <c r="J3107">
        <v>15</v>
      </c>
      <c r="K3107">
        <v>20279</v>
      </c>
      <c r="L3107">
        <v>304185</v>
      </c>
      <c r="M3107">
        <v>0</v>
      </c>
      <c r="N3107" t="s">
        <v>57</v>
      </c>
      <c r="O3107">
        <v>4</v>
      </c>
      <c r="P3107" t="s">
        <v>35</v>
      </c>
      <c r="Q3107">
        <v>37</v>
      </c>
      <c r="R3107">
        <v>492084</v>
      </c>
    </row>
    <row r="3108" spans="1:18" x14ac:dyDescent="0.3">
      <c r="A3108" t="s">
        <v>6364</v>
      </c>
      <c r="B3108" s="9">
        <v>45289</v>
      </c>
      <c r="C3108" t="s">
        <v>4693</v>
      </c>
      <c r="D3108" t="s">
        <v>4694</v>
      </c>
      <c r="E3108" t="s">
        <v>49</v>
      </c>
      <c r="F3108" t="s">
        <v>4070</v>
      </c>
      <c r="G3108" t="s">
        <v>6365</v>
      </c>
      <c r="H3108" t="s">
        <v>24</v>
      </c>
      <c r="I3108" t="s">
        <v>61</v>
      </c>
      <c r="J3108">
        <v>8</v>
      </c>
      <c r="K3108">
        <v>308884</v>
      </c>
      <c r="L3108">
        <v>2471072</v>
      </c>
      <c r="M3108" t="s">
        <v>27</v>
      </c>
      <c r="N3108" t="s">
        <v>57</v>
      </c>
      <c r="O3108">
        <v>3</v>
      </c>
      <c r="P3108" t="s">
        <v>35</v>
      </c>
      <c r="Q3108">
        <v>115</v>
      </c>
      <c r="R3108">
        <v>1025913</v>
      </c>
    </row>
    <row r="3109" spans="1:18" x14ac:dyDescent="0.3">
      <c r="A3109" t="s">
        <v>6366</v>
      </c>
      <c r="B3109" s="9">
        <v>45152</v>
      </c>
      <c r="C3109" t="s">
        <v>4693</v>
      </c>
      <c r="D3109" t="s">
        <v>4694</v>
      </c>
      <c r="E3109" t="s">
        <v>49</v>
      </c>
      <c r="F3109" t="s">
        <v>1764</v>
      </c>
      <c r="G3109" t="s">
        <v>6367</v>
      </c>
      <c r="H3109" t="s">
        <v>45</v>
      </c>
      <c r="I3109" t="s">
        <v>46</v>
      </c>
      <c r="J3109">
        <v>6</v>
      </c>
      <c r="K3109">
        <v>19868</v>
      </c>
      <c r="L3109">
        <v>119208</v>
      </c>
      <c r="M3109">
        <v>20</v>
      </c>
      <c r="N3109" t="s">
        <v>27</v>
      </c>
      <c r="O3109">
        <v>3</v>
      </c>
      <c r="P3109" t="s">
        <v>35</v>
      </c>
      <c r="Q3109">
        <v>117</v>
      </c>
      <c r="R3109">
        <v>492084</v>
      </c>
    </row>
    <row r="3110" spans="1:18" x14ac:dyDescent="0.3">
      <c r="A3110" t="s">
        <v>6368</v>
      </c>
      <c r="B3110" s="9">
        <v>45571</v>
      </c>
      <c r="C3110" t="s">
        <v>4693</v>
      </c>
      <c r="D3110" t="s">
        <v>4694</v>
      </c>
      <c r="E3110" t="s">
        <v>49</v>
      </c>
      <c r="F3110" t="s">
        <v>379</v>
      </c>
      <c r="G3110" t="s">
        <v>27</v>
      </c>
      <c r="H3110" t="s">
        <v>40</v>
      </c>
      <c r="I3110" t="s">
        <v>51</v>
      </c>
      <c r="J3110">
        <v>17</v>
      </c>
      <c r="K3110">
        <v>15865</v>
      </c>
      <c r="L3110">
        <v>269705</v>
      </c>
      <c r="M3110">
        <v>0</v>
      </c>
      <c r="N3110" t="s">
        <v>34</v>
      </c>
      <c r="O3110">
        <v>5</v>
      </c>
      <c r="P3110" t="s">
        <v>35</v>
      </c>
      <c r="Q3110">
        <v>113</v>
      </c>
      <c r="R3110">
        <v>441559</v>
      </c>
    </row>
    <row r="3111" spans="1:18" x14ac:dyDescent="0.3">
      <c r="A3111" t="s">
        <v>6369</v>
      </c>
      <c r="B3111" s="9">
        <v>44967</v>
      </c>
      <c r="C3111" t="s">
        <v>4693</v>
      </c>
      <c r="D3111" t="s">
        <v>4694</v>
      </c>
      <c r="E3111" t="s">
        <v>4695</v>
      </c>
      <c r="F3111" t="s">
        <v>418</v>
      </c>
      <c r="G3111" t="s">
        <v>27</v>
      </c>
      <c r="H3111" t="s">
        <v>24</v>
      </c>
      <c r="I3111" t="s">
        <v>56</v>
      </c>
      <c r="J3111">
        <v>16</v>
      </c>
      <c r="K3111">
        <v>215043</v>
      </c>
      <c r="L3111">
        <v>3440688</v>
      </c>
      <c r="M3111">
        <v>20</v>
      </c>
      <c r="N3111" t="s">
        <v>26</v>
      </c>
      <c r="O3111">
        <v>4</v>
      </c>
      <c r="P3111" t="s">
        <v>35</v>
      </c>
      <c r="Q3111">
        <v>48</v>
      </c>
      <c r="R3111">
        <v>1025913</v>
      </c>
    </row>
    <row r="3112" spans="1:18" x14ac:dyDescent="0.3">
      <c r="A3112" t="s">
        <v>6370</v>
      </c>
      <c r="B3112" s="9">
        <v>45181</v>
      </c>
      <c r="C3112" t="s">
        <v>4693</v>
      </c>
      <c r="D3112" t="s">
        <v>4694</v>
      </c>
      <c r="E3112" t="s">
        <v>49</v>
      </c>
      <c r="F3112" t="s">
        <v>3354</v>
      </c>
      <c r="G3112" t="s">
        <v>27</v>
      </c>
      <c r="H3112" t="s">
        <v>24</v>
      </c>
      <c r="I3112" t="s">
        <v>25</v>
      </c>
      <c r="J3112">
        <v>3</v>
      </c>
      <c r="K3112">
        <v>44197</v>
      </c>
      <c r="L3112">
        <v>132591</v>
      </c>
      <c r="M3112">
        <v>0</v>
      </c>
      <c r="N3112" t="s">
        <v>47</v>
      </c>
      <c r="O3112">
        <v>4</v>
      </c>
      <c r="P3112" t="s">
        <v>35</v>
      </c>
      <c r="Q3112">
        <v>117</v>
      </c>
      <c r="R3112">
        <v>1025913</v>
      </c>
    </row>
    <row r="3113" spans="1:18" x14ac:dyDescent="0.3">
      <c r="A3113" t="s">
        <v>6371</v>
      </c>
      <c r="B3113" s="9">
        <v>45396</v>
      </c>
      <c r="C3113" t="s">
        <v>4693</v>
      </c>
      <c r="D3113" t="s">
        <v>4694</v>
      </c>
      <c r="E3113" t="s">
        <v>4695</v>
      </c>
      <c r="F3113" t="s">
        <v>1157</v>
      </c>
      <c r="G3113" t="s">
        <v>6372</v>
      </c>
      <c r="H3113" t="s">
        <v>65</v>
      </c>
      <c r="I3113" t="s">
        <v>478</v>
      </c>
      <c r="J3113">
        <v>9</v>
      </c>
      <c r="K3113">
        <v>100236</v>
      </c>
      <c r="L3113">
        <v>902124</v>
      </c>
      <c r="M3113">
        <v>15</v>
      </c>
      <c r="N3113" t="s">
        <v>57</v>
      </c>
      <c r="O3113">
        <v>3</v>
      </c>
      <c r="P3113" t="s">
        <v>28</v>
      </c>
      <c r="Q3113">
        <v>197</v>
      </c>
      <c r="R3113">
        <v>786541</v>
      </c>
    </row>
    <row r="3114" spans="1:18" x14ac:dyDescent="0.3">
      <c r="A3114" t="s">
        <v>6373</v>
      </c>
      <c r="B3114" s="9">
        <v>45030</v>
      </c>
      <c r="C3114" t="s">
        <v>4693</v>
      </c>
      <c r="D3114" t="s">
        <v>4694</v>
      </c>
      <c r="E3114" t="s">
        <v>4706</v>
      </c>
      <c r="F3114" t="s">
        <v>851</v>
      </c>
      <c r="G3114" t="s">
        <v>6374</v>
      </c>
      <c r="H3114" t="s">
        <v>45</v>
      </c>
      <c r="I3114" t="s">
        <v>74</v>
      </c>
      <c r="J3114">
        <v>1</v>
      </c>
      <c r="K3114">
        <v>10440</v>
      </c>
      <c r="L3114">
        <v>10440</v>
      </c>
      <c r="M3114">
        <v>0</v>
      </c>
      <c r="N3114" t="s">
        <v>57</v>
      </c>
      <c r="O3114">
        <v>1</v>
      </c>
      <c r="P3114" t="s">
        <v>35</v>
      </c>
      <c r="Q3114">
        <v>81</v>
      </c>
      <c r="R3114">
        <v>492084</v>
      </c>
    </row>
    <row r="3115" spans="1:18" x14ac:dyDescent="0.3">
      <c r="A3115" t="s">
        <v>6375</v>
      </c>
      <c r="B3115" s="9">
        <v>45656</v>
      </c>
      <c r="C3115" t="s">
        <v>4693</v>
      </c>
      <c r="D3115" t="s">
        <v>4694</v>
      </c>
      <c r="E3115" t="s">
        <v>49</v>
      </c>
      <c r="F3115" t="s">
        <v>492</v>
      </c>
      <c r="G3115" t="s">
        <v>6376</v>
      </c>
      <c r="H3115" t="s">
        <v>65</v>
      </c>
      <c r="I3115" t="s">
        <v>478</v>
      </c>
      <c r="J3115">
        <v>3</v>
      </c>
      <c r="K3115">
        <v>80183</v>
      </c>
      <c r="L3115">
        <v>240549</v>
      </c>
      <c r="M3115" t="s">
        <v>27</v>
      </c>
      <c r="N3115" t="s">
        <v>27</v>
      </c>
      <c r="O3115">
        <v>3</v>
      </c>
      <c r="P3115" t="s">
        <v>27</v>
      </c>
      <c r="Q3115">
        <v>102</v>
      </c>
      <c r="R3115">
        <v>786541</v>
      </c>
    </row>
    <row r="3116" spans="1:18" x14ac:dyDescent="0.3">
      <c r="A3116" t="s">
        <v>6377</v>
      </c>
      <c r="B3116" s="9">
        <v>45352</v>
      </c>
      <c r="C3116" t="s">
        <v>4693</v>
      </c>
      <c r="D3116" t="s">
        <v>4694</v>
      </c>
      <c r="E3116" t="s">
        <v>49</v>
      </c>
      <c r="F3116" t="s">
        <v>2866</v>
      </c>
      <c r="G3116" t="s">
        <v>27</v>
      </c>
      <c r="H3116" t="s">
        <v>45</v>
      </c>
      <c r="I3116" t="s">
        <v>181</v>
      </c>
      <c r="J3116">
        <v>5</v>
      </c>
      <c r="K3116">
        <v>35093</v>
      </c>
      <c r="L3116">
        <v>175465</v>
      </c>
      <c r="M3116">
        <v>15</v>
      </c>
      <c r="N3116" t="s">
        <v>26</v>
      </c>
      <c r="O3116">
        <v>2</v>
      </c>
      <c r="P3116" t="s">
        <v>28</v>
      </c>
      <c r="Q3116">
        <v>76</v>
      </c>
      <c r="R3116">
        <v>492084</v>
      </c>
    </row>
    <row r="3117" spans="1:18" x14ac:dyDescent="0.3">
      <c r="A3117" t="s">
        <v>6378</v>
      </c>
      <c r="B3117" s="9">
        <v>45186</v>
      </c>
      <c r="C3117" t="s">
        <v>4693</v>
      </c>
      <c r="D3117" t="s">
        <v>4694</v>
      </c>
      <c r="E3117" t="s">
        <v>49</v>
      </c>
      <c r="F3117" t="s">
        <v>4214</v>
      </c>
      <c r="G3117" t="s">
        <v>6379</v>
      </c>
      <c r="H3117" t="s">
        <v>24</v>
      </c>
      <c r="I3117" t="s">
        <v>161</v>
      </c>
      <c r="J3117">
        <v>20</v>
      </c>
      <c r="K3117">
        <v>67690</v>
      </c>
      <c r="L3117">
        <v>1353800</v>
      </c>
      <c r="M3117">
        <v>15</v>
      </c>
      <c r="N3117" t="s">
        <v>34</v>
      </c>
      <c r="O3117">
        <v>5</v>
      </c>
      <c r="P3117" t="s">
        <v>35</v>
      </c>
      <c r="Q3117">
        <v>186</v>
      </c>
      <c r="R3117">
        <v>1025913</v>
      </c>
    </row>
    <row r="3118" spans="1:18" x14ac:dyDescent="0.3">
      <c r="A3118" t="s">
        <v>6380</v>
      </c>
      <c r="B3118" s="9">
        <v>44944</v>
      </c>
      <c r="C3118" t="s">
        <v>4693</v>
      </c>
      <c r="D3118" t="s">
        <v>4694</v>
      </c>
      <c r="E3118" t="s">
        <v>4695</v>
      </c>
      <c r="F3118" t="s">
        <v>3038</v>
      </c>
      <c r="G3118" t="s">
        <v>6381</v>
      </c>
      <c r="H3118" t="s">
        <v>24</v>
      </c>
      <c r="I3118" t="s">
        <v>25</v>
      </c>
      <c r="J3118">
        <v>1</v>
      </c>
      <c r="K3118">
        <v>226726</v>
      </c>
      <c r="L3118">
        <v>226726</v>
      </c>
      <c r="M3118">
        <v>0</v>
      </c>
      <c r="N3118" t="s">
        <v>47</v>
      </c>
      <c r="O3118">
        <v>6</v>
      </c>
      <c r="P3118" t="s">
        <v>35</v>
      </c>
      <c r="Q3118">
        <v>137</v>
      </c>
      <c r="R3118">
        <v>1025913</v>
      </c>
    </row>
    <row r="3119" spans="1:18" x14ac:dyDescent="0.3">
      <c r="A3119" t="s">
        <v>6382</v>
      </c>
      <c r="B3119" s="9">
        <v>45524</v>
      </c>
      <c r="C3119" t="s">
        <v>4693</v>
      </c>
      <c r="D3119" t="s">
        <v>4694</v>
      </c>
      <c r="E3119" t="s">
        <v>4695</v>
      </c>
      <c r="F3119" t="s">
        <v>1171</v>
      </c>
      <c r="G3119" t="s">
        <v>6383</v>
      </c>
      <c r="H3119" t="s">
        <v>24</v>
      </c>
      <c r="I3119" t="s">
        <v>61</v>
      </c>
      <c r="J3119">
        <v>2</v>
      </c>
      <c r="K3119">
        <v>92879</v>
      </c>
      <c r="L3119">
        <v>185758</v>
      </c>
      <c r="M3119">
        <v>15</v>
      </c>
      <c r="N3119" t="s">
        <v>26</v>
      </c>
      <c r="O3119" t="s">
        <v>27</v>
      </c>
      <c r="P3119" t="s">
        <v>35</v>
      </c>
      <c r="Q3119">
        <v>31</v>
      </c>
      <c r="R3119">
        <v>1025913</v>
      </c>
    </row>
    <row r="3120" spans="1:18" x14ac:dyDescent="0.3">
      <c r="A3120" t="s">
        <v>6384</v>
      </c>
      <c r="B3120" s="9">
        <v>45047</v>
      </c>
      <c r="C3120" t="s">
        <v>4693</v>
      </c>
      <c r="D3120" t="s">
        <v>4694</v>
      </c>
      <c r="E3120" t="s">
        <v>49</v>
      </c>
      <c r="F3120" t="s">
        <v>176</v>
      </c>
      <c r="G3120" t="s">
        <v>6385</v>
      </c>
      <c r="H3120" t="s">
        <v>32</v>
      </c>
      <c r="I3120" t="s">
        <v>95</v>
      </c>
      <c r="J3120">
        <v>3</v>
      </c>
      <c r="K3120">
        <v>17540</v>
      </c>
      <c r="L3120">
        <v>52620</v>
      </c>
      <c r="M3120">
        <v>0</v>
      </c>
      <c r="N3120" t="s">
        <v>27</v>
      </c>
      <c r="O3120">
        <v>3</v>
      </c>
      <c r="P3120" t="s">
        <v>28</v>
      </c>
      <c r="Q3120">
        <v>4</v>
      </c>
      <c r="R3120">
        <v>588661</v>
      </c>
    </row>
    <row r="3121" spans="1:18" x14ac:dyDescent="0.3">
      <c r="A3121" t="s">
        <v>6386</v>
      </c>
      <c r="B3121" s="9">
        <v>45375</v>
      </c>
      <c r="C3121" t="s">
        <v>4693</v>
      </c>
      <c r="D3121" t="s">
        <v>4694</v>
      </c>
      <c r="E3121" t="s">
        <v>4695</v>
      </c>
      <c r="F3121" t="s">
        <v>1639</v>
      </c>
      <c r="G3121" t="s">
        <v>27</v>
      </c>
      <c r="H3121" t="s">
        <v>40</v>
      </c>
      <c r="I3121" t="s">
        <v>106</v>
      </c>
      <c r="J3121">
        <v>3</v>
      </c>
      <c r="K3121">
        <v>14058</v>
      </c>
      <c r="L3121">
        <v>42174</v>
      </c>
      <c r="M3121">
        <v>10</v>
      </c>
      <c r="N3121" t="s">
        <v>34</v>
      </c>
      <c r="O3121" t="s">
        <v>27</v>
      </c>
      <c r="P3121" t="s">
        <v>35</v>
      </c>
      <c r="Q3121">
        <v>111</v>
      </c>
      <c r="R3121">
        <v>441559</v>
      </c>
    </row>
    <row r="3122" spans="1:18" x14ac:dyDescent="0.3">
      <c r="A3122" t="s">
        <v>6387</v>
      </c>
      <c r="B3122" s="9">
        <v>45169</v>
      </c>
      <c r="C3122" t="s">
        <v>4693</v>
      </c>
      <c r="D3122" t="s">
        <v>4694</v>
      </c>
      <c r="E3122" t="s">
        <v>4695</v>
      </c>
      <c r="F3122" t="s">
        <v>1804</v>
      </c>
      <c r="G3122" t="s">
        <v>6388</v>
      </c>
      <c r="H3122" t="s">
        <v>24</v>
      </c>
      <c r="I3122" t="s">
        <v>92</v>
      </c>
      <c r="J3122">
        <v>15</v>
      </c>
      <c r="K3122">
        <v>240874</v>
      </c>
      <c r="L3122">
        <v>3613110</v>
      </c>
      <c r="M3122">
        <v>0</v>
      </c>
      <c r="N3122" t="s">
        <v>34</v>
      </c>
      <c r="O3122">
        <v>4</v>
      </c>
      <c r="P3122" t="s">
        <v>35</v>
      </c>
      <c r="Q3122">
        <v>72</v>
      </c>
      <c r="R3122">
        <v>1025913</v>
      </c>
    </row>
    <row r="3123" spans="1:18" x14ac:dyDescent="0.3">
      <c r="A3123" t="s">
        <v>6389</v>
      </c>
      <c r="B3123" s="9">
        <v>45112</v>
      </c>
      <c r="C3123" t="s">
        <v>4693</v>
      </c>
      <c r="D3123" t="s">
        <v>4694</v>
      </c>
      <c r="E3123" t="s">
        <v>4695</v>
      </c>
      <c r="F3123" t="s">
        <v>5097</v>
      </c>
      <c r="G3123" t="s">
        <v>6390</v>
      </c>
      <c r="H3123" t="s">
        <v>65</v>
      </c>
      <c r="I3123" t="s">
        <v>78</v>
      </c>
      <c r="J3123">
        <v>1</v>
      </c>
      <c r="K3123">
        <v>144694</v>
      </c>
      <c r="L3123">
        <v>144694</v>
      </c>
      <c r="M3123">
        <v>10</v>
      </c>
      <c r="N3123" t="s">
        <v>26</v>
      </c>
      <c r="O3123">
        <v>1</v>
      </c>
      <c r="P3123" t="s">
        <v>35</v>
      </c>
      <c r="Q3123">
        <v>8</v>
      </c>
      <c r="R3123">
        <v>786541</v>
      </c>
    </row>
    <row r="3124" spans="1:18" x14ac:dyDescent="0.3">
      <c r="A3124" t="s">
        <v>6391</v>
      </c>
      <c r="B3124" s="9">
        <v>45303</v>
      </c>
      <c r="C3124" t="s">
        <v>4693</v>
      </c>
      <c r="D3124" t="s">
        <v>4694</v>
      </c>
      <c r="E3124" t="s">
        <v>49</v>
      </c>
      <c r="F3124" t="s">
        <v>385</v>
      </c>
      <c r="G3124" t="s">
        <v>6392</v>
      </c>
      <c r="H3124" t="s">
        <v>45</v>
      </c>
      <c r="I3124" t="s">
        <v>181</v>
      </c>
      <c r="J3124">
        <v>6</v>
      </c>
      <c r="K3124">
        <v>21302</v>
      </c>
      <c r="L3124">
        <v>127812</v>
      </c>
      <c r="M3124">
        <v>20</v>
      </c>
      <c r="N3124" t="s">
        <v>34</v>
      </c>
      <c r="O3124" t="s">
        <v>27</v>
      </c>
      <c r="P3124" t="s">
        <v>28</v>
      </c>
      <c r="Q3124">
        <v>55</v>
      </c>
      <c r="R3124">
        <v>492084</v>
      </c>
    </row>
    <row r="3125" spans="1:18" x14ac:dyDescent="0.3">
      <c r="A3125" t="s">
        <v>6393</v>
      </c>
      <c r="B3125" s="9">
        <v>45208</v>
      </c>
      <c r="C3125" t="s">
        <v>4693</v>
      </c>
      <c r="D3125" t="s">
        <v>4694</v>
      </c>
      <c r="E3125" t="s">
        <v>4695</v>
      </c>
      <c r="F3125" t="s">
        <v>396</v>
      </c>
      <c r="G3125" t="s">
        <v>6394</v>
      </c>
      <c r="H3125" t="s">
        <v>45</v>
      </c>
      <c r="I3125" t="s">
        <v>98</v>
      </c>
      <c r="J3125">
        <v>10</v>
      </c>
      <c r="K3125">
        <v>31421</v>
      </c>
      <c r="L3125">
        <v>314210</v>
      </c>
      <c r="M3125">
        <v>15</v>
      </c>
      <c r="N3125" t="s">
        <v>27</v>
      </c>
      <c r="O3125">
        <v>3</v>
      </c>
      <c r="P3125" t="s">
        <v>35</v>
      </c>
      <c r="Q3125">
        <v>128</v>
      </c>
      <c r="R3125">
        <v>492084</v>
      </c>
    </row>
    <row r="3126" spans="1:18" x14ac:dyDescent="0.3">
      <c r="A3126" t="s">
        <v>6395</v>
      </c>
      <c r="B3126" s="9">
        <v>45247</v>
      </c>
      <c r="C3126" t="s">
        <v>4693</v>
      </c>
      <c r="D3126" t="s">
        <v>4694</v>
      </c>
      <c r="E3126" t="s">
        <v>49</v>
      </c>
      <c r="F3126" t="s">
        <v>279</v>
      </c>
      <c r="G3126" t="s">
        <v>6396</v>
      </c>
      <c r="H3126" t="s">
        <v>32</v>
      </c>
      <c r="I3126" t="s">
        <v>95</v>
      </c>
      <c r="J3126">
        <v>19</v>
      </c>
      <c r="K3126">
        <v>1644</v>
      </c>
      <c r="L3126">
        <v>31236</v>
      </c>
      <c r="M3126">
        <v>10</v>
      </c>
      <c r="N3126" t="s">
        <v>57</v>
      </c>
      <c r="O3126">
        <v>0</v>
      </c>
      <c r="P3126" t="s">
        <v>35</v>
      </c>
      <c r="Q3126">
        <v>172</v>
      </c>
      <c r="R3126">
        <v>588661</v>
      </c>
    </row>
    <row r="3127" spans="1:18" x14ac:dyDescent="0.3">
      <c r="A3127" t="s">
        <v>6397</v>
      </c>
      <c r="B3127" s="9">
        <v>45276</v>
      </c>
      <c r="C3127" t="s">
        <v>4693</v>
      </c>
      <c r="D3127" t="s">
        <v>4694</v>
      </c>
      <c r="E3127" t="s">
        <v>4695</v>
      </c>
      <c r="F3127" t="s">
        <v>4823</v>
      </c>
      <c r="G3127" t="s">
        <v>6398</v>
      </c>
      <c r="H3127" t="s">
        <v>45</v>
      </c>
      <c r="I3127" t="s">
        <v>82</v>
      </c>
      <c r="J3127">
        <v>6</v>
      </c>
      <c r="K3127">
        <v>15133</v>
      </c>
      <c r="L3127">
        <v>90798</v>
      </c>
      <c r="M3127">
        <v>0</v>
      </c>
      <c r="N3127" t="s">
        <v>47</v>
      </c>
      <c r="O3127">
        <v>3</v>
      </c>
      <c r="P3127" t="s">
        <v>35</v>
      </c>
      <c r="Q3127">
        <v>138</v>
      </c>
      <c r="R3127">
        <v>492084</v>
      </c>
    </row>
    <row r="3128" spans="1:18" x14ac:dyDescent="0.3">
      <c r="A3128" t="s">
        <v>6399</v>
      </c>
      <c r="B3128" s="9">
        <v>45489</v>
      </c>
      <c r="C3128" t="s">
        <v>4693</v>
      </c>
      <c r="D3128" t="s">
        <v>4694</v>
      </c>
      <c r="E3128" t="s">
        <v>4695</v>
      </c>
      <c r="F3128" t="s">
        <v>464</v>
      </c>
      <c r="G3128" t="s">
        <v>6400</v>
      </c>
      <c r="H3128" t="s">
        <v>24</v>
      </c>
      <c r="I3128" t="s">
        <v>174</v>
      </c>
      <c r="J3128">
        <v>9</v>
      </c>
      <c r="K3128">
        <v>44895</v>
      </c>
      <c r="L3128">
        <v>404055</v>
      </c>
      <c r="M3128">
        <v>15</v>
      </c>
      <c r="N3128" t="s">
        <v>57</v>
      </c>
      <c r="O3128">
        <v>5</v>
      </c>
      <c r="P3128" t="s">
        <v>35</v>
      </c>
      <c r="Q3128">
        <v>169</v>
      </c>
      <c r="R3128">
        <v>1025913</v>
      </c>
    </row>
    <row r="3129" spans="1:18" x14ac:dyDescent="0.3">
      <c r="A3129" t="s">
        <v>6401</v>
      </c>
      <c r="B3129" s="9">
        <v>45233</v>
      </c>
      <c r="C3129" t="s">
        <v>4693</v>
      </c>
      <c r="D3129" t="s">
        <v>4694</v>
      </c>
      <c r="E3129" t="s">
        <v>4695</v>
      </c>
      <c r="F3129" t="s">
        <v>811</v>
      </c>
      <c r="G3129" t="s">
        <v>6402</v>
      </c>
      <c r="H3129" t="s">
        <v>24</v>
      </c>
      <c r="I3129" t="s">
        <v>174</v>
      </c>
      <c r="J3129">
        <v>16</v>
      </c>
      <c r="K3129">
        <v>227146</v>
      </c>
      <c r="L3129">
        <v>3634336</v>
      </c>
      <c r="M3129" t="s">
        <v>27</v>
      </c>
      <c r="N3129" t="s">
        <v>57</v>
      </c>
      <c r="O3129">
        <v>4</v>
      </c>
      <c r="P3129" t="s">
        <v>35</v>
      </c>
      <c r="Q3129">
        <v>195</v>
      </c>
      <c r="R3129">
        <v>1025913</v>
      </c>
    </row>
    <row r="3130" spans="1:18" x14ac:dyDescent="0.3">
      <c r="A3130" t="s">
        <v>6403</v>
      </c>
      <c r="B3130" s="9">
        <v>45514</v>
      </c>
      <c r="C3130" t="s">
        <v>4693</v>
      </c>
      <c r="D3130" t="s">
        <v>4694</v>
      </c>
      <c r="E3130" t="s">
        <v>49</v>
      </c>
      <c r="F3130" t="s">
        <v>1241</v>
      </c>
      <c r="G3130" t="s">
        <v>6404</v>
      </c>
      <c r="H3130" t="s">
        <v>45</v>
      </c>
      <c r="I3130" t="s">
        <v>181</v>
      </c>
      <c r="J3130">
        <v>7</v>
      </c>
      <c r="K3130">
        <v>33982</v>
      </c>
      <c r="L3130">
        <v>237874</v>
      </c>
      <c r="M3130">
        <v>0</v>
      </c>
      <c r="N3130" t="s">
        <v>57</v>
      </c>
      <c r="O3130">
        <v>5</v>
      </c>
      <c r="P3130" t="s">
        <v>35</v>
      </c>
      <c r="Q3130">
        <v>95</v>
      </c>
      <c r="R3130">
        <v>492084</v>
      </c>
    </row>
    <row r="3131" spans="1:18" x14ac:dyDescent="0.3">
      <c r="A3131" t="s">
        <v>6405</v>
      </c>
      <c r="B3131" s="9">
        <v>45320</v>
      </c>
      <c r="C3131" t="s">
        <v>4693</v>
      </c>
      <c r="D3131" t="s">
        <v>4694</v>
      </c>
      <c r="E3131" t="s">
        <v>4695</v>
      </c>
      <c r="F3131" t="s">
        <v>3381</v>
      </c>
      <c r="G3131" t="s">
        <v>27</v>
      </c>
      <c r="H3131" t="s">
        <v>65</v>
      </c>
      <c r="I3131" t="s">
        <v>397</v>
      </c>
      <c r="J3131">
        <v>6</v>
      </c>
      <c r="K3131">
        <v>61396</v>
      </c>
      <c r="L3131">
        <v>368376</v>
      </c>
      <c r="M3131">
        <v>0</v>
      </c>
      <c r="N3131" t="s">
        <v>26</v>
      </c>
      <c r="O3131">
        <v>2</v>
      </c>
      <c r="P3131" t="s">
        <v>35</v>
      </c>
      <c r="Q3131">
        <v>190</v>
      </c>
      <c r="R3131">
        <v>786541</v>
      </c>
    </row>
    <row r="3132" spans="1:18" x14ac:dyDescent="0.3">
      <c r="A3132" t="s">
        <v>6406</v>
      </c>
      <c r="B3132" s="9">
        <v>45068</v>
      </c>
      <c r="C3132" t="s">
        <v>4693</v>
      </c>
      <c r="D3132" t="s">
        <v>4694</v>
      </c>
      <c r="E3132" t="s">
        <v>4695</v>
      </c>
      <c r="F3132" t="s">
        <v>1235</v>
      </c>
      <c r="G3132" t="s">
        <v>6407</v>
      </c>
      <c r="H3132" t="s">
        <v>24</v>
      </c>
      <c r="I3132" t="s">
        <v>161</v>
      </c>
      <c r="J3132">
        <v>4</v>
      </c>
      <c r="K3132">
        <v>51558</v>
      </c>
      <c r="L3132">
        <v>206232</v>
      </c>
      <c r="M3132">
        <v>0</v>
      </c>
      <c r="N3132" t="s">
        <v>27</v>
      </c>
      <c r="O3132">
        <v>3</v>
      </c>
      <c r="P3132" t="s">
        <v>35</v>
      </c>
      <c r="Q3132">
        <v>57</v>
      </c>
      <c r="R3132">
        <v>1025913</v>
      </c>
    </row>
    <row r="3133" spans="1:18" x14ac:dyDescent="0.3">
      <c r="A3133" t="s">
        <v>6408</v>
      </c>
      <c r="B3133" s="9">
        <v>45524</v>
      </c>
      <c r="C3133" t="s">
        <v>4693</v>
      </c>
      <c r="D3133" t="s">
        <v>4694</v>
      </c>
      <c r="E3133" t="s">
        <v>4706</v>
      </c>
      <c r="F3133" t="s">
        <v>1660</v>
      </c>
      <c r="G3133" t="s">
        <v>6409</v>
      </c>
      <c r="H3133" t="s">
        <v>45</v>
      </c>
      <c r="I3133" t="s">
        <v>181</v>
      </c>
      <c r="J3133">
        <v>15</v>
      </c>
      <c r="K3133">
        <v>24625</v>
      </c>
      <c r="L3133">
        <v>369375</v>
      </c>
      <c r="M3133">
        <v>15</v>
      </c>
      <c r="N3133" t="s">
        <v>47</v>
      </c>
      <c r="O3133">
        <v>1</v>
      </c>
      <c r="P3133" t="s">
        <v>35</v>
      </c>
      <c r="Q3133">
        <v>81</v>
      </c>
      <c r="R3133">
        <v>492084</v>
      </c>
    </row>
    <row r="3134" spans="1:18" x14ac:dyDescent="0.3">
      <c r="A3134" t="s">
        <v>6410</v>
      </c>
      <c r="B3134" s="9">
        <v>45589</v>
      </c>
      <c r="C3134" t="s">
        <v>4693</v>
      </c>
      <c r="D3134" t="s">
        <v>4694</v>
      </c>
      <c r="E3134" t="s">
        <v>4695</v>
      </c>
      <c r="F3134" t="s">
        <v>986</v>
      </c>
      <c r="G3134" t="s">
        <v>6411</v>
      </c>
      <c r="H3134" t="s">
        <v>40</v>
      </c>
      <c r="I3134" t="s">
        <v>137</v>
      </c>
      <c r="J3134">
        <v>16</v>
      </c>
      <c r="K3134">
        <v>17085</v>
      </c>
      <c r="L3134">
        <v>273360</v>
      </c>
      <c r="M3134">
        <v>0</v>
      </c>
      <c r="N3134" t="s">
        <v>57</v>
      </c>
      <c r="O3134">
        <v>4</v>
      </c>
      <c r="P3134" t="s">
        <v>35</v>
      </c>
      <c r="Q3134">
        <v>90</v>
      </c>
      <c r="R3134">
        <v>441559</v>
      </c>
    </row>
    <row r="3135" spans="1:18" x14ac:dyDescent="0.3">
      <c r="A3135" t="s">
        <v>6412</v>
      </c>
      <c r="B3135" s="9">
        <v>45389</v>
      </c>
      <c r="C3135" t="s">
        <v>4693</v>
      </c>
      <c r="D3135" t="s">
        <v>4694</v>
      </c>
      <c r="E3135" t="s">
        <v>4706</v>
      </c>
      <c r="F3135" t="s">
        <v>1104</v>
      </c>
      <c r="G3135" t="s">
        <v>6413</v>
      </c>
      <c r="H3135" t="s">
        <v>45</v>
      </c>
      <c r="I3135" t="s">
        <v>181</v>
      </c>
      <c r="J3135">
        <v>6</v>
      </c>
      <c r="K3135">
        <v>25190</v>
      </c>
      <c r="L3135">
        <v>151140</v>
      </c>
      <c r="M3135">
        <v>20</v>
      </c>
      <c r="N3135" t="s">
        <v>57</v>
      </c>
      <c r="O3135">
        <v>2</v>
      </c>
      <c r="P3135" t="s">
        <v>27</v>
      </c>
      <c r="Q3135">
        <v>133</v>
      </c>
      <c r="R3135">
        <v>492084</v>
      </c>
    </row>
    <row r="3136" spans="1:18" x14ac:dyDescent="0.3">
      <c r="A3136" t="s">
        <v>6414</v>
      </c>
      <c r="B3136" s="9">
        <v>45494</v>
      </c>
      <c r="C3136" t="s">
        <v>4693</v>
      </c>
      <c r="D3136" t="s">
        <v>4694</v>
      </c>
      <c r="E3136" t="s">
        <v>49</v>
      </c>
      <c r="F3136" t="s">
        <v>1917</v>
      </c>
      <c r="G3136" t="s">
        <v>6415</v>
      </c>
      <c r="H3136" t="s">
        <v>45</v>
      </c>
      <c r="I3136" t="s">
        <v>82</v>
      </c>
      <c r="J3136">
        <v>3</v>
      </c>
      <c r="K3136">
        <v>44993</v>
      </c>
      <c r="L3136">
        <v>134979</v>
      </c>
      <c r="M3136">
        <v>0</v>
      </c>
      <c r="N3136" t="s">
        <v>26</v>
      </c>
      <c r="O3136">
        <v>3</v>
      </c>
      <c r="P3136" t="s">
        <v>35</v>
      </c>
      <c r="Q3136">
        <v>123</v>
      </c>
      <c r="R3136">
        <v>492084</v>
      </c>
    </row>
    <row r="3137" spans="1:18" x14ac:dyDescent="0.3">
      <c r="A3137" t="s">
        <v>6416</v>
      </c>
      <c r="B3137" s="9">
        <v>45135</v>
      </c>
      <c r="C3137" t="s">
        <v>4693</v>
      </c>
      <c r="D3137" t="s">
        <v>4694</v>
      </c>
      <c r="E3137" t="s">
        <v>49</v>
      </c>
      <c r="F3137" t="s">
        <v>877</v>
      </c>
      <c r="G3137" t="s">
        <v>6417</v>
      </c>
      <c r="H3137" t="s">
        <v>65</v>
      </c>
      <c r="I3137" t="s">
        <v>478</v>
      </c>
      <c r="J3137">
        <v>3</v>
      </c>
      <c r="K3137">
        <v>97964</v>
      </c>
      <c r="L3137">
        <v>293892</v>
      </c>
      <c r="M3137" t="s">
        <v>27</v>
      </c>
      <c r="N3137" t="s">
        <v>34</v>
      </c>
      <c r="O3137">
        <v>2</v>
      </c>
      <c r="P3137" t="s">
        <v>35</v>
      </c>
      <c r="Q3137">
        <v>86</v>
      </c>
      <c r="R3137">
        <v>786541</v>
      </c>
    </row>
    <row r="3138" spans="1:18" x14ac:dyDescent="0.3">
      <c r="A3138" t="s">
        <v>6418</v>
      </c>
      <c r="B3138" s="9">
        <v>45132</v>
      </c>
      <c r="C3138" t="s">
        <v>4693</v>
      </c>
      <c r="D3138" t="s">
        <v>4694</v>
      </c>
      <c r="E3138" t="s">
        <v>49</v>
      </c>
      <c r="F3138" t="s">
        <v>2172</v>
      </c>
      <c r="G3138" t="s">
        <v>6419</v>
      </c>
      <c r="H3138" t="s">
        <v>32</v>
      </c>
      <c r="I3138" t="s">
        <v>33</v>
      </c>
      <c r="J3138">
        <v>18</v>
      </c>
      <c r="K3138">
        <v>2788</v>
      </c>
      <c r="L3138">
        <v>50184</v>
      </c>
      <c r="M3138">
        <v>0</v>
      </c>
      <c r="N3138" t="s">
        <v>57</v>
      </c>
      <c r="O3138">
        <v>1</v>
      </c>
      <c r="P3138" t="s">
        <v>35</v>
      </c>
      <c r="Q3138">
        <v>78</v>
      </c>
      <c r="R3138">
        <v>588661</v>
      </c>
    </row>
    <row r="3139" spans="1:18" x14ac:dyDescent="0.3">
      <c r="A3139" t="s">
        <v>6420</v>
      </c>
      <c r="B3139" s="9">
        <v>45271</v>
      </c>
      <c r="C3139" t="s">
        <v>4693</v>
      </c>
      <c r="D3139" t="s">
        <v>4694</v>
      </c>
      <c r="E3139" t="s">
        <v>49</v>
      </c>
      <c r="F3139" t="s">
        <v>242</v>
      </c>
      <c r="G3139" t="s">
        <v>6421</v>
      </c>
      <c r="H3139" t="s">
        <v>24</v>
      </c>
      <c r="I3139" t="s">
        <v>161</v>
      </c>
      <c r="J3139">
        <v>8</v>
      </c>
      <c r="K3139">
        <v>130139</v>
      </c>
      <c r="L3139">
        <v>1041112</v>
      </c>
      <c r="M3139">
        <v>15</v>
      </c>
      <c r="N3139" t="s">
        <v>27</v>
      </c>
      <c r="O3139">
        <v>3</v>
      </c>
      <c r="P3139" t="s">
        <v>35</v>
      </c>
      <c r="Q3139">
        <v>190</v>
      </c>
      <c r="R3139">
        <v>1025913</v>
      </c>
    </row>
    <row r="3140" spans="1:18" x14ac:dyDescent="0.3">
      <c r="A3140" t="s">
        <v>6422</v>
      </c>
      <c r="B3140" s="9">
        <v>45309</v>
      </c>
      <c r="C3140" t="s">
        <v>4693</v>
      </c>
      <c r="D3140" t="s">
        <v>4694</v>
      </c>
      <c r="E3140" t="s">
        <v>49</v>
      </c>
      <c r="F3140" t="s">
        <v>1804</v>
      </c>
      <c r="G3140" t="s">
        <v>6423</v>
      </c>
      <c r="H3140" t="s">
        <v>45</v>
      </c>
      <c r="I3140" t="s">
        <v>211</v>
      </c>
      <c r="J3140">
        <v>18</v>
      </c>
      <c r="K3140">
        <v>33366</v>
      </c>
      <c r="L3140">
        <v>600588</v>
      </c>
      <c r="M3140" t="s">
        <v>27</v>
      </c>
      <c r="N3140" t="s">
        <v>27</v>
      </c>
      <c r="O3140">
        <v>4</v>
      </c>
      <c r="P3140" t="s">
        <v>28</v>
      </c>
      <c r="Q3140">
        <v>176</v>
      </c>
      <c r="R3140">
        <v>492084</v>
      </c>
    </row>
    <row r="3141" spans="1:18" x14ac:dyDescent="0.3">
      <c r="A3141" t="s">
        <v>6424</v>
      </c>
      <c r="B3141" s="9">
        <v>45063</v>
      </c>
      <c r="C3141" t="s">
        <v>4693</v>
      </c>
      <c r="D3141" t="s">
        <v>4694</v>
      </c>
      <c r="E3141" t="s">
        <v>4695</v>
      </c>
      <c r="F3141" t="s">
        <v>401</v>
      </c>
      <c r="G3141" t="s">
        <v>6425</v>
      </c>
      <c r="H3141" t="s">
        <v>45</v>
      </c>
      <c r="I3141" t="s">
        <v>98</v>
      </c>
      <c r="J3141">
        <v>2</v>
      </c>
      <c r="K3141">
        <v>9855</v>
      </c>
      <c r="L3141">
        <v>19710</v>
      </c>
      <c r="M3141">
        <v>5</v>
      </c>
      <c r="N3141" t="s">
        <v>27</v>
      </c>
      <c r="O3141">
        <v>2</v>
      </c>
      <c r="P3141" t="s">
        <v>35</v>
      </c>
      <c r="Q3141">
        <v>129</v>
      </c>
      <c r="R3141">
        <v>492084</v>
      </c>
    </row>
    <row r="3142" spans="1:18" x14ac:dyDescent="0.3">
      <c r="A3142" t="s">
        <v>6426</v>
      </c>
      <c r="B3142" s="9">
        <v>45371</v>
      </c>
      <c r="C3142" t="s">
        <v>4693</v>
      </c>
      <c r="D3142" t="s">
        <v>4694</v>
      </c>
      <c r="E3142" t="s">
        <v>49</v>
      </c>
      <c r="F3142" t="s">
        <v>3388</v>
      </c>
      <c r="G3142" t="s">
        <v>6427</v>
      </c>
      <c r="H3142" t="s">
        <v>24</v>
      </c>
      <c r="I3142" t="s">
        <v>174</v>
      </c>
      <c r="J3142">
        <v>17</v>
      </c>
      <c r="K3142">
        <v>240676</v>
      </c>
      <c r="L3142">
        <v>4091492</v>
      </c>
      <c r="M3142">
        <v>0</v>
      </c>
      <c r="N3142" t="s">
        <v>57</v>
      </c>
      <c r="O3142">
        <v>5</v>
      </c>
      <c r="P3142" t="s">
        <v>27</v>
      </c>
      <c r="Q3142">
        <v>3</v>
      </c>
      <c r="R3142">
        <v>1025913</v>
      </c>
    </row>
    <row r="3143" spans="1:18" x14ac:dyDescent="0.3">
      <c r="A3143" t="s">
        <v>6428</v>
      </c>
      <c r="B3143" s="9">
        <v>45584</v>
      </c>
      <c r="C3143" t="s">
        <v>4693</v>
      </c>
      <c r="D3143" t="s">
        <v>4694</v>
      </c>
      <c r="E3143" t="s">
        <v>49</v>
      </c>
      <c r="F3143" t="s">
        <v>487</v>
      </c>
      <c r="G3143" t="s">
        <v>6429</v>
      </c>
      <c r="H3143" t="s">
        <v>40</v>
      </c>
      <c r="I3143" t="s">
        <v>123</v>
      </c>
      <c r="J3143">
        <v>8</v>
      </c>
      <c r="K3143">
        <v>4976</v>
      </c>
      <c r="L3143">
        <v>39808</v>
      </c>
      <c r="M3143" t="s">
        <v>27</v>
      </c>
      <c r="N3143" t="s">
        <v>26</v>
      </c>
      <c r="O3143">
        <v>4</v>
      </c>
      <c r="P3143" t="s">
        <v>27</v>
      </c>
      <c r="Q3143">
        <v>162</v>
      </c>
      <c r="R3143">
        <v>441559</v>
      </c>
    </row>
    <row r="3144" spans="1:18" x14ac:dyDescent="0.3">
      <c r="A3144" t="s">
        <v>6430</v>
      </c>
      <c r="B3144" s="9">
        <v>45348</v>
      </c>
      <c r="C3144" t="s">
        <v>4693</v>
      </c>
      <c r="D3144" t="s">
        <v>4694</v>
      </c>
      <c r="E3144" t="s">
        <v>49</v>
      </c>
      <c r="F3144" t="s">
        <v>762</v>
      </c>
      <c r="G3144" t="s">
        <v>6431</v>
      </c>
      <c r="H3144" t="s">
        <v>32</v>
      </c>
      <c r="I3144" t="s">
        <v>117</v>
      </c>
      <c r="J3144">
        <v>12</v>
      </c>
      <c r="K3144">
        <v>7815</v>
      </c>
      <c r="L3144">
        <v>93780</v>
      </c>
      <c r="M3144">
        <v>10</v>
      </c>
      <c r="N3144" t="s">
        <v>26</v>
      </c>
      <c r="O3144">
        <v>1</v>
      </c>
      <c r="P3144" t="s">
        <v>28</v>
      </c>
      <c r="Q3144">
        <v>132</v>
      </c>
      <c r="R3144">
        <v>588661</v>
      </c>
    </row>
    <row r="3145" spans="1:18" x14ac:dyDescent="0.3">
      <c r="A3145" t="s">
        <v>6432</v>
      </c>
      <c r="B3145" s="9">
        <v>45169</v>
      </c>
      <c r="C3145" t="s">
        <v>4693</v>
      </c>
      <c r="D3145" t="s">
        <v>4694</v>
      </c>
      <c r="E3145" t="s">
        <v>49</v>
      </c>
      <c r="F3145" t="s">
        <v>998</v>
      </c>
      <c r="G3145" t="s">
        <v>6433</v>
      </c>
      <c r="H3145" t="s">
        <v>65</v>
      </c>
      <c r="I3145" t="s">
        <v>478</v>
      </c>
      <c r="J3145">
        <v>1</v>
      </c>
      <c r="K3145">
        <v>169038</v>
      </c>
      <c r="L3145">
        <v>169038</v>
      </c>
      <c r="M3145">
        <v>10</v>
      </c>
      <c r="N3145" t="s">
        <v>57</v>
      </c>
      <c r="O3145">
        <v>4</v>
      </c>
      <c r="P3145" t="s">
        <v>35</v>
      </c>
      <c r="Q3145">
        <v>174</v>
      </c>
      <c r="R3145">
        <v>786541</v>
      </c>
    </row>
    <row r="3146" spans="1:18" x14ac:dyDescent="0.3">
      <c r="A3146" t="s">
        <v>6434</v>
      </c>
      <c r="B3146" s="9">
        <v>45037</v>
      </c>
      <c r="C3146" t="s">
        <v>4693</v>
      </c>
      <c r="D3146" t="s">
        <v>4694</v>
      </c>
      <c r="E3146" t="s">
        <v>4706</v>
      </c>
      <c r="F3146" t="s">
        <v>350</v>
      </c>
      <c r="G3146" t="s">
        <v>6435</v>
      </c>
      <c r="H3146" t="s">
        <v>65</v>
      </c>
      <c r="I3146" t="s">
        <v>102</v>
      </c>
      <c r="J3146">
        <v>8</v>
      </c>
      <c r="K3146">
        <v>27665</v>
      </c>
      <c r="L3146">
        <v>221320</v>
      </c>
      <c r="M3146">
        <v>5</v>
      </c>
      <c r="N3146" t="s">
        <v>57</v>
      </c>
      <c r="O3146">
        <v>3</v>
      </c>
      <c r="P3146" t="s">
        <v>35</v>
      </c>
      <c r="Q3146">
        <v>185</v>
      </c>
      <c r="R3146">
        <v>786541</v>
      </c>
    </row>
    <row r="3147" spans="1:18" x14ac:dyDescent="0.3">
      <c r="A3147" t="s">
        <v>6436</v>
      </c>
      <c r="B3147" s="9">
        <v>45289</v>
      </c>
      <c r="C3147" t="s">
        <v>4693</v>
      </c>
      <c r="D3147" t="s">
        <v>4694</v>
      </c>
      <c r="E3147" t="s">
        <v>49</v>
      </c>
      <c r="F3147" t="s">
        <v>2374</v>
      </c>
      <c r="G3147" t="s">
        <v>6437</v>
      </c>
      <c r="H3147" t="s">
        <v>32</v>
      </c>
      <c r="I3147" t="s">
        <v>141</v>
      </c>
      <c r="J3147">
        <v>14</v>
      </c>
      <c r="K3147">
        <v>3812</v>
      </c>
      <c r="L3147">
        <v>53368</v>
      </c>
      <c r="M3147">
        <v>20</v>
      </c>
      <c r="N3147" t="s">
        <v>34</v>
      </c>
      <c r="O3147">
        <v>3</v>
      </c>
      <c r="P3147" t="s">
        <v>35</v>
      </c>
      <c r="Q3147">
        <v>164</v>
      </c>
      <c r="R3147">
        <v>588661</v>
      </c>
    </row>
    <row r="3148" spans="1:18" x14ac:dyDescent="0.3">
      <c r="A3148" t="s">
        <v>6438</v>
      </c>
      <c r="B3148" s="9">
        <v>45626</v>
      </c>
      <c r="C3148" t="s">
        <v>4693</v>
      </c>
      <c r="D3148" t="s">
        <v>4694</v>
      </c>
      <c r="E3148" t="s">
        <v>4706</v>
      </c>
      <c r="F3148" t="s">
        <v>535</v>
      </c>
      <c r="G3148" t="s">
        <v>6439</v>
      </c>
      <c r="H3148" t="s">
        <v>32</v>
      </c>
      <c r="I3148" t="s">
        <v>158</v>
      </c>
      <c r="J3148">
        <v>16</v>
      </c>
      <c r="K3148">
        <v>21861</v>
      </c>
      <c r="L3148">
        <v>349776</v>
      </c>
      <c r="M3148">
        <v>10</v>
      </c>
      <c r="N3148" t="s">
        <v>26</v>
      </c>
      <c r="O3148">
        <v>1</v>
      </c>
      <c r="P3148" t="s">
        <v>28</v>
      </c>
      <c r="Q3148">
        <v>40</v>
      </c>
      <c r="R3148">
        <v>588661</v>
      </c>
    </row>
    <row r="3149" spans="1:18" x14ac:dyDescent="0.3">
      <c r="A3149" t="s">
        <v>6440</v>
      </c>
      <c r="B3149" s="9">
        <v>45549</v>
      </c>
      <c r="C3149" t="s">
        <v>4693</v>
      </c>
      <c r="D3149" t="s">
        <v>4694</v>
      </c>
      <c r="E3149" t="s">
        <v>49</v>
      </c>
      <c r="F3149" t="s">
        <v>2487</v>
      </c>
      <c r="G3149" t="s">
        <v>6441</v>
      </c>
      <c r="H3149" t="s">
        <v>24</v>
      </c>
      <c r="I3149" t="s">
        <v>92</v>
      </c>
      <c r="J3149">
        <v>6</v>
      </c>
      <c r="K3149">
        <v>137610</v>
      </c>
      <c r="L3149">
        <v>825660</v>
      </c>
      <c r="M3149">
        <v>15</v>
      </c>
      <c r="N3149" t="s">
        <v>27</v>
      </c>
      <c r="O3149">
        <v>1</v>
      </c>
      <c r="P3149" t="s">
        <v>35</v>
      </c>
      <c r="Q3149">
        <v>3</v>
      </c>
      <c r="R3149">
        <v>1025913</v>
      </c>
    </row>
    <row r="3150" spans="1:18" x14ac:dyDescent="0.3">
      <c r="A3150" t="s">
        <v>6442</v>
      </c>
      <c r="B3150" s="9">
        <v>45637</v>
      </c>
      <c r="C3150" t="s">
        <v>4693</v>
      </c>
      <c r="D3150" t="s">
        <v>4694</v>
      </c>
      <c r="E3150" t="s">
        <v>49</v>
      </c>
      <c r="F3150" t="s">
        <v>2598</v>
      </c>
      <c r="G3150" t="s">
        <v>6443</v>
      </c>
      <c r="H3150" t="s">
        <v>65</v>
      </c>
      <c r="I3150" t="s">
        <v>478</v>
      </c>
      <c r="J3150">
        <v>5</v>
      </c>
      <c r="K3150">
        <v>38545</v>
      </c>
      <c r="L3150">
        <v>192725</v>
      </c>
      <c r="M3150" t="s">
        <v>27</v>
      </c>
      <c r="N3150" t="s">
        <v>26</v>
      </c>
      <c r="O3150">
        <v>2</v>
      </c>
      <c r="P3150" t="s">
        <v>35</v>
      </c>
      <c r="Q3150">
        <v>175</v>
      </c>
      <c r="R3150">
        <v>786541</v>
      </c>
    </row>
    <row r="3151" spans="1:18" x14ac:dyDescent="0.3">
      <c r="A3151" t="s">
        <v>6444</v>
      </c>
      <c r="B3151" s="9">
        <v>45274</v>
      </c>
      <c r="C3151" t="s">
        <v>4693</v>
      </c>
      <c r="D3151" t="s">
        <v>4694</v>
      </c>
      <c r="E3151" t="s">
        <v>49</v>
      </c>
      <c r="F3151" t="s">
        <v>640</v>
      </c>
      <c r="G3151" t="s">
        <v>6445</v>
      </c>
      <c r="H3151" t="s">
        <v>32</v>
      </c>
      <c r="I3151" t="s">
        <v>141</v>
      </c>
      <c r="J3151">
        <v>7</v>
      </c>
      <c r="K3151">
        <v>4196</v>
      </c>
      <c r="L3151">
        <v>29372</v>
      </c>
      <c r="M3151">
        <v>5</v>
      </c>
      <c r="N3151" t="s">
        <v>34</v>
      </c>
      <c r="O3151">
        <v>4</v>
      </c>
      <c r="P3151" t="s">
        <v>35</v>
      </c>
      <c r="Q3151">
        <v>28</v>
      </c>
      <c r="R3151">
        <v>588661</v>
      </c>
    </row>
    <row r="3152" spans="1:18" x14ac:dyDescent="0.3">
      <c r="A3152" t="s">
        <v>6446</v>
      </c>
      <c r="B3152" s="9">
        <v>44979</v>
      </c>
      <c r="C3152" t="s">
        <v>4693</v>
      </c>
      <c r="D3152" t="s">
        <v>4694</v>
      </c>
      <c r="E3152" t="s">
        <v>4695</v>
      </c>
      <c r="F3152" t="s">
        <v>662</v>
      </c>
      <c r="G3152" t="s">
        <v>6447</v>
      </c>
      <c r="H3152" t="s">
        <v>45</v>
      </c>
      <c r="I3152" t="s">
        <v>46</v>
      </c>
      <c r="J3152">
        <v>5</v>
      </c>
      <c r="K3152">
        <v>7303</v>
      </c>
      <c r="L3152">
        <v>36515</v>
      </c>
      <c r="M3152">
        <v>0</v>
      </c>
      <c r="N3152" t="s">
        <v>57</v>
      </c>
      <c r="O3152">
        <v>2</v>
      </c>
      <c r="P3152" t="s">
        <v>35</v>
      </c>
      <c r="Q3152">
        <v>9</v>
      </c>
      <c r="R3152">
        <v>492084</v>
      </c>
    </row>
    <row r="3153" spans="1:18" x14ac:dyDescent="0.3">
      <c r="A3153" t="s">
        <v>6448</v>
      </c>
      <c r="B3153" s="9">
        <v>45337</v>
      </c>
      <c r="C3153" t="s">
        <v>4693</v>
      </c>
      <c r="D3153" t="s">
        <v>4694</v>
      </c>
      <c r="E3153" t="s">
        <v>4695</v>
      </c>
      <c r="F3153" t="s">
        <v>584</v>
      </c>
      <c r="G3153" t="s">
        <v>6449</v>
      </c>
      <c r="H3153" t="s">
        <v>32</v>
      </c>
      <c r="I3153" t="s">
        <v>33</v>
      </c>
      <c r="J3153">
        <v>15</v>
      </c>
      <c r="K3153">
        <v>1694</v>
      </c>
      <c r="L3153">
        <v>25410</v>
      </c>
      <c r="M3153" t="s">
        <v>27</v>
      </c>
      <c r="N3153" t="s">
        <v>57</v>
      </c>
      <c r="O3153">
        <v>1</v>
      </c>
      <c r="P3153" t="s">
        <v>35</v>
      </c>
      <c r="Q3153">
        <v>133</v>
      </c>
      <c r="R3153">
        <v>588661</v>
      </c>
    </row>
    <row r="3154" spans="1:18" x14ac:dyDescent="0.3">
      <c r="A3154" t="s">
        <v>6450</v>
      </c>
      <c r="B3154" s="9">
        <v>45009</v>
      </c>
      <c r="C3154" t="s">
        <v>4693</v>
      </c>
      <c r="D3154" t="s">
        <v>4694</v>
      </c>
      <c r="E3154" t="s">
        <v>49</v>
      </c>
      <c r="F3154" t="s">
        <v>914</v>
      </c>
      <c r="G3154" t="s">
        <v>6451</v>
      </c>
      <c r="H3154" t="s">
        <v>45</v>
      </c>
      <c r="I3154" t="s">
        <v>98</v>
      </c>
      <c r="J3154">
        <v>10</v>
      </c>
      <c r="K3154">
        <v>42936</v>
      </c>
      <c r="L3154">
        <v>429360</v>
      </c>
      <c r="M3154">
        <v>5</v>
      </c>
      <c r="N3154" t="s">
        <v>27</v>
      </c>
      <c r="O3154">
        <v>5</v>
      </c>
      <c r="P3154" t="s">
        <v>28</v>
      </c>
      <c r="Q3154">
        <v>119</v>
      </c>
      <c r="R3154">
        <v>492084</v>
      </c>
    </row>
    <row r="3155" spans="1:18" x14ac:dyDescent="0.3">
      <c r="A3155" t="s">
        <v>6452</v>
      </c>
      <c r="B3155" s="9">
        <v>45010</v>
      </c>
      <c r="C3155" t="s">
        <v>4693</v>
      </c>
      <c r="D3155" t="s">
        <v>4694</v>
      </c>
      <c r="E3155" t="s">
        <v>4706</v>
      </c>
      <c r="F3155" t="s">
        <v>415</v>
      </c>
      <c r="G3155" t="s">
        <v>27</v>
      </c>
      <c r="H3155" t="s">
        <v>45</v>
      </c>
      <c r="I3155" t="s">
        <v>82</v>
      </c>
      <c r="J3155">
        <v>3</v>
      </c>
      <c r="K3155">
        <v>36287</v>
      </c>
      <c r="L3155">
        <v>108861</v>
      </c>
      <c r="M3155" t="s">
        <v>27</v>
      </c>
      <c r="N3155" t="s">
        <v>47</v>
      </c>
      <c r="O3155">
        <v>3</v>
      </c>
      <c r="P3155" t="s">
        <v>35</v>
      </c>
      <c r="Q3155">
        <v>96</v>
      </c>
      <c r="R3155">
        <v>492084</v>
      </c>
    </row>
    <row r="3156" spans="1:18" x14ac:dyDescent="0.3">
      <c r="A3156" t="s">
        <v>6453</v>
      </c>
      <c r="B3156" s="9">
        <v>45208</v>
      </c>
      <c r="C3156" t="s">
        <v>4693</v>
      </c>
      <c r="D3156" t="s">
        <v>4694</v>
      </c>
      <c r="E3156" t="s">
        <v>4695</v>
      </c>
      <c r="F3156" t="s">
        <v>1226</v>
      </c>
      <c r="G3156" t="s">
        <v>6454</v>
      </c>
      <c r="H3156" t="s">
        <v>45</v>
      </c>
      <c r="I3156" t="s">
        <v>181</v>
      </c>
      <c r="J3156">
        <v>13</v>
      </c>
      <c r="K3156">
        <v>18823</v>
      </c>
      <c r="L3156">
        <v>244699</v>
      </c>
      <c r="M3156" t="s">
        <v>27</v>
      </c>
      <c r="N3156" t="s">
        <v>47</v>
      </c>
      <c r="O3156">
        <v>2</v>
      </c>
      <c r="P3156" t="s">
        <v>35</v>
      </c>
      <c r="Q3156">
        <v>130</v>
      </c>
      <c r="R3156">
        <v>492084</v>
      </c>
    </row>
    <row r="3157" spans="1:18" x14ac:dyDescent="0.3">
      <c r="A3157" t="s">
        <v>6455</v>
      </c>
      <c r="B3157" s="9">
        <v>45169</v>
      </c>
      <c r="C3157" t="s">
        <v>4693</v>
      </c>
      <c r="D3157" t="s">
        <v>4694</v>
      </c>
      <c r="E3157" t="s">
        <v>49</v>
      </c>
      <c r="F3157" t="s">
        <v>962</v>
      </c>
      <c r="G3157" t="s">
        <v>6456</v>
      </c>
      <c r="H3157" t="s">
        <v>24</v>
      </c>
      <c r="I3157" t="s">
        <v>92</v>
      </c>
      <c r="J3157">
        <v>14</v>
      </c>
      <c r="K3157">
        <v>345406</v>
      </c>
      <c r="L3157">
        <v>4835684</v>
      </c>
      <c r="M3157">
        <v>0</v>
      </c>
      <c r="N3157" t="s">
        <v>27</v>
      </c>
      <c r="O3157">
        <v>3</v>
      </c>
      <c r="P3157" t="s">
        <v>28</v>
      </c>
      <c r="Q3157">
        <v>177</v>
      </c>
      <c r="R3157">
        <v>1025913</v>
      </c>
    </row>
    <row r="3158" spans="1:18" x14ac:dyDescent="0.3">
      <c r="A3158" t="s">
        <v>6457</v>
      </c>
      <c r="B3158" s="9">
        <v>45202</v>
      </c>
      <c r="C3158" t="s">
        <v>4693</v>
      </c>
      <c r="D3158" t="s">
        <v>4694</v>
      </c>
      <c r="E3158" t="s">
        <v>49</v>
      </c>
      <c r="F3158" t="s">
        <v>262</v>
      </c>
      <c r="G3158" t="s">
        <v>6458</v>
      </c>
      <c r="H3158" t="s">
        <v>24</v>
      </c>
      <c r="I3158" t="s">
        <v>92</v>
      </c>
      <c r="J3158">
        <v>2</v>
      </c>
      <c r="K3158">
        <v>248100</v>
      </c>
      <c r="L3158">
        <v>496200</v>
      </c>
      <c r="M3158" t="s">
        <v>27</v>
      </c>
      <c r="N3158" t="s">
        <v>27</v>
      </c>
      <c r="O3158">
        <v>2</v>
      </c>
      <c r="P3158" t="s">
        <v>35</v>
      </c>
      <c r="Q3158">
        <v>71</v>
      </c>
      <c r="R3158">
        <v>1025913</v>
      </c>
    </row>
    <row r="3159" spans="1:18" x14ac:dyDescent="0.3">
      <c r="A3159" t="s">
        <v>6459</v>
      </c>
      <c r="B3159" s="9">
        <v>44990</v>
      </c>
      <c r="C3159" t="s">
        <v>4693</v>
      </c>
      <c r="D3159" t="s">
        <v>4694</v>
      </c>
      <c r="E3159" t="s">
        <v>49</v>
      </c>
      <c r="F3159" t="s">
        <v>233</v>
      </c>
      <c r="G3159" t="s">
        <v>27</v>
      </c>
      <c r="H3159" t="s">
        <v>32</v>
      </c>
      <c r="I3159" t="s">
        <v>33</v>
      </c>
      <c r="J3159">
        <v>14</v>
      </c>
      <c r="K3159">
        <v>3152</v>
      </c>
      <c r="L3159">
        <v>44128</v>
      </c>
      <c r="M3159">
        <v>0</v>
      </c>
      <c r="N3159" t="s">
        <v>27</v>
      </c>
      <c r="O3159">
        <v>2</v>
      </c>
      <c r="P3159" t="s">
        <v>35</v>
      </c>
      <c r="Q3159">
        <v>77</v>
      </c>
      <c r="R3159">
        <v>588661</v>
      </c>
    </row>
    <row r="3160" spans="1:18" x14ac:dyDescent="0.3">
      <c r="A3160" t="s">
        <v>6460</v>
      </c>
      <c r="B3160" s="9">
        <v>45638</v>
      </c>
      <c r="C3160" t="s">
        <v>4693</v>
      </c>
      <c r="D3160" t="s">
        <v>4694</v>
      </c>
      <c r="E3160" t="s">
        <v>4706</v>
      </c>
      <c r="F3160" t="s">
        <v>6461</v>
      </c>
      <c r="G3160" t="s">
        <v>6462</v>
      </c>
      <c r="H3160" t="s">
        <v>45</v>
      </c>
      <c r="I3160" t="s">
        <v>130</v>
      </c>
      <c r="J3160">
        <v>3</v>
      </c>
      <c r="K3160">
        <v>18572</v>
      </c>
      <c r="L3160">
        <v>55716</v>
      </c>
      <c r="M3160">
        <v>15</v>
      </c>
      <c r="N3160" t="s">
        <v>57</v>
      </c>
      <c r="O3160">
        <v>3</v>
      </c>
      <c r="P3160" t="s">
        <v>28</v>
      </c>
      <c r="Q3160">
        <v>194</v>
      </c>
      <c r="R3160">
        <v>492084</v>
      </c>
    </row>
    <row r="3161" spans="1:18" x14ac:dyDescent="0.3">
      <c r="A3161" t="s">
        <v>6463</v>
      </c>
      <c r="B3161" s="9">
        <v>44981</v>
      </c>
      <c r="C3161" t="s">
        <v>4693</v>
      </c>
      <c r="D3161" t="s">
        <v>4694</v>
      </c>
      <c r="E3161" t="s">
        <v>4695</v>
      </c>
      <c r="F3161" t="s">
        <v>1259</v>
      </c>
      <c r="G3161" t="s">
        <v>27</v>
      </c>
      <c r="H3161" t="s">
        <v>40</v>
      </c>
      <c r="I3161" t="s">
        <v>41</v>
      </c>
      <c r="J3161">
        <v>13</v>
      </c>
      <c r="K3161">
        <v>13088</v>
      </c>
      <c r="L3161">
        <v>170144</v>
      </c>
      <c r="M3161" t="s">
        <v>27</v>
      </c>
      <c r="N3161" t="s">
        <v>47</v>
      </c>
      <c r="O3161">
        <v>1</v>
      </c>
      <c r="P3161" t="s">
        <v>35</v>
      </c>
      <c r="Q3161">
        <v>167</v>
      </c>
      <c r="R3161">
        <v>441559</v>
      </c>
    </row>
    <row r="3162" spans="1:18" x14ac:dyDescent="0.3">
      <c r="A3162" t="s">
        <v>6464</v>
      </c>
      <c r="B3162" s="9">
        <v>45035</v>
      </c>
      <c r="C3162" t="s">
        <v>4693</v>
      </c>
      <c r="D3162" t="s">
        <v>4694</v>
      </c>
      <c r="E3162" t="s">
        <v>49</v>
      </c>
      <c r="F3162" t="s">
        <v>547</v>
      </c>
      <c r="G3162" t="s">
        <v>6465</v>
      </c>
      <c r="H3162" t="s">
        <v>45</v>
      </c>
      <c r="I3162" t="s">
        <v>130</v>
      </c>
      <c r="J3162">
        <v>11</v>
      </c>
      <c r="K3162">
        <v>28062</v>
      </c>
      <c r="L3162">
        <v>308682</v>
      </c>
      <c r="M3162">
        <v>10</v>
      </c>
      <c r="N3162" t="s">
        <v>27</v>
      </c>
      <c r="O3162">
        <v>5</v>
      </c>
      <c r="P3162" t="s">
        <v>28</v>
      </c>
      <c r="Q3162">
        <v>48</v>
      </c>
      <c r="R3162">
        <v>492084</v>
      </c>
    </row>
    <row r="3163" spans="1:18" x14ac:dyDescent="0.3">
      <c r="A3163" t="s">
        <v>6466</v>
      </c>
      <c r="B3163" s="9">
        <v>45516</v>
      </c>
      <c r="C3163" t="s">
        <v>4693</v>
      </c>
      <c r="D3163" t="s">
        <v>4694</v>
      </c>
      <c r="E3163" t="s">
        <v>4695</v>
      </c>
      <c r="F3163" t="s">
        <v>1738</v>
      </c>
      <c r="G3163" t="s">
        <v>27</v>
      </c>
      <c r="H3163" t="s">
        <v>24</v>
      </c>
      <c r="I3163" t="s">
        <v>25</v>
      </c>
      <c r="J3163">
        <v>12</v>
      </c>
      <c r="K3163">
        <v>222364</v>
      </c>
      <c r="L3163">
        <v>2668368</v>
      </c>
      <c r="M3163">
        <v>5</v>
      </c>
      <c r="N3163" t="s">
        <v>27</v>
      </c>
      <c r="O3163">
        <v>1</v>
      </c>
      <c r="P3163" t="s">
        <v>35</v>
      </c>
      <c r="Q3163">
        <v>183</v>
      </c>
      <c r="R3163">
        <v>1025913</v>
      </c>
    </row>
    <row r="3164" spans="1:18" x14ac:dyDescent="0.3">
      <c r="A3164" t="s">
        <v>6467</v>
      </c>
      <c r="B3164" s="9">
        <v>45458</v>
      </c>
      <c r="C3164" t="s">
        <v>4693</v>
      </c>
      <c r="D3164" t="s">
        <v>4694</v>
      </c>
      <c r="E3164" t="s">
        <v>49</v>
      </c>
      <c r="F3164" t="s">
        <v>287</v>
      </c>
      <c r="G3164" t="s">
        <v>27</v>
      </c>
      <c r="H3164" t="s">
        <v>24</v>
      </c>
      <c r="I3164" t="s">
        <v>174</v>
      </c>
      <c r="J3164">
        <v>17</v>
      </c>
      <c r="K3164">
        <v>52147</v>
      </c>
      <c r="L3164">
        <v>886499</v>
      </c>
      <c r="M3164">
        <v>20</v>
      </c>
      <c r="N3164" t="s">
        <v>57</v>
      </c>
      <c r="O3164">
        <v>4</v>
      </c>
      <c r="P3164" t="s">
        <v>35</v>
      </c>
      <c r="Q3164">
        <v>33</v>
      </c>
      <c r="R3164">
        <v>1025913</v>
      </c>
    </row>
    <row r="3165" spans="1:18" x14ac:dyDescent="0.3">
      <c r="A3165" t="s">
        <v>6468</v>
      </c>
      <c r="B3165" s="9">
        <v>45237</v>
      </c>
      <c r="C3165" t="s">
        <v>4693</v>
      </c>
      <c r="D3165" t="s">
        <v>4694</v>
      </c>
      <c r="E3165" t="s">
        <v>4706</v>
      </c>
      <c r="F3165" t="s">
        <v>2148</v>
      </c>
      <c r="G3165" t="s">
        <v>6469</v>
      </c>
      <c r="H3165" t="s">
        <v>24</v>
      </c>
      <c r="I3165" t="s">
        <v>152</v>
      </c>
      <c r="J3165">
        <v>6</v>
      </c>
      <c r="K3165">
        <v>222240</v>
      </c>
      <c r="L3165">
        <v>1333440</v>
      </c>
      <c r="M3165" t="s">
        <v>27</v>
      </c>
      <c r="N3165" t="s">
        <v>27</v>
      </c>
      <c r="O3165">
        <v>7</v>
      </c>
      <c r="P3165" t="s">
        <v>35</v>
      </c>
      <c r="Q3165">
        <v>154</v>
      </c>
      <c r="R3165">
        <v>1025913</v>
      </c>
    </row>
    <row r="3166" spans="1:18" x14ac:dyDescent="0.3">
      <c r="A3166" t="s">
        <v>6470</v>
      </c>
      <c r="B3166" s="9">
        <v>45407</v>
      </c>
      <c r="C3166" t="s">
        <v>4693</v>
      </c>
      <c r="D3166" t="s">
        <v>4694</v>
      </c>
      <c r="E3166" t="s">
        <v>4695</v>
      </c>
      <c r="F3166" t="s">
        <v>404</v>
      </c>
      <c r="G3166" t="s">
        <v>6471</v>
      </c>
      <c r="H3166" t="s">
        <v>32</v>
      </c>
      <c r="I3166" t="s">
        <v>33</v>
      </c>
      <c r="J3166">
        <v>16</v>
      </c>
      <c r="K3166">
        <v>3692</v>
      </c>
      <c r="L3166">
        <v>59072</v>
      </c>
      <c r="M3166">
        <v>20</v>
      </c>
      <c r="N3166" t="s">
        <v>57</v>
      </c>
      <c r="O3166">
        <v>1</v>
      </c>
      <c r="P3166" t="s">
        <v>35</v>
      </c>
      <c r="Q3166">
        <v>103</v>
      </c>
      <c r="R3166">
        <v>588661</v>
      </c>
    </row>
    <row r="3167" spans="1:18" x14ac:dyDescent="0.3">
      <c r="A3167" t="s">
        <v>6472</v>
      </c>
      <c r="B3167" s="9">
        <v>45611</v>
      </c>
      <c r="C3167" t="s">
        <v>4693</v>
      </c>
      <c r="D3167" t="s">
        <v>4694</v>
      </c>
      <c r="E3167" t="s">
        <v>4695</v>
      </c>
      <c r="F3167" t="s">
        <v>443</v>
      </c>
      <c r="G3167" t="s">
        <v>6473</v>
      </c>
      <c r="H3167" t="s">
        <v>45</v>
      </c>
      <c r="I3167" t="s">
        <v>181</v>
      </c>
      <c r="J3167">
        <v>9</v>
      </c>
      <c r="K3167">
        <v>30584</v>
      </c>
      <c r="L3167">
        <v>275256</v>
      </c>
      <c r="M3167">
        <v>10</v>
      </c>
      <c r="N3167" t="s">
        <v>26</v>
      </c>
      <c r="O3167">
        <v>1</v>
      </c>
      <c r="P3167" t="s">
        <v>35</v>
      </c>
      <c r="Q3167">
        <v>64</v>
      </c>
      <c r="R3167">
        <v>492084</v>
      </c>
    </row>
    <row r="3168" spans="1:18" x14ac:dyDescent="0.3">
      <c r="A3168" t="s">
        <v>6474</v>
      </c>
      <c r="B3168" s="9">
        <v>45331</v>
      </c>
      <c r="C3168" t="s">
        <v>4693</v>
      </c>
      <c r="D3168" t="s">
        <v>4694</v>
      </c>
      <c r="E3168" t="s">
        <v>49</v>
      </c>
      <c r="F3168" t="s">
        <v>533</v>
      </c>
      <c r="G3168" t="s">
        <v>6475</v>
      </c>
      <c r="H3168" t="s">
        <v>32</v>
      </c>
      <c r="I3168" t="s">
        <v>141</v>
      </c>
      <c r="J3168">
        <v>6</v>
      </c>
      <c r="K3168">
        <v>9401</v>
      </c>
      <c r="L3168">
        <v>56406</v>
      </c>
      <c r="M3168">
        <v>5</v>
      </c>
      <c r="N3168" t="s">
        <v>26</v>
      </c>
      <c r="O3168">
        <v>2</v>
      </c>
      <c r="P3168" t="s">
        <v>35</v>
      </c>
      <c r="Q3168">
        <v>157</v>
      </c>
      <c r="R3168">
        <v>588661</v>
      </c>
    </row>
    <row r="3169" spans="1:18" x14ac:dyDescent="0.3">
      <c r="A3169" t="s">
        <v>6476</v>
      </c>
      <c r="B3169" s="9">
        <v>45090</v>
      </c>
      <c r="C3169" t="s">
        <v>4693</v>
      </c>
      <c r="D3169" t="s">
        <v>4694</v>
      </c>
      <c r="E3169" t="s">
        <v>4706</v>
      </c>
      <c r="F3169" t="s">
        <v>2913</v>
      </c>
      <c r="G3169" t="s">
        <v>6477</v>
      </c>
      <c r="H3169" t="s">
        <v>65</v>
      </c>
      <c r="I3169" t="s">
        <v>289</v>
      </c>
      <c r="J3169">
        <v>4</v>
      </c>
      <c r="K3169">
        <v>166766</v>
      </c>
      <c r="L3169">
        <v>667064</v>
      </c>
      <c r="M3169" t="s">
        <v>27</v>
      </c>
      <c r="N3169" t="s">
        <v>57</v>
      </c>
      <c r="O3169">
        <v>2</v>
      </c>
      <c r="P3169" t="s">
        <v>35</v>
      </c>
      <c r="Q3169">
        <v>178</v>
      </c>
      <c r="R3169">
        <v>786541</v>
      </c>
    </row>
    <row r="3170" spans="1:18" x14ac:dyDescent="0.3">
      <c r="A3170" t="s">
        <v>6478</v>
      </c>
      <c r="B3170" s="9">
        <v>45303</v>
      </c>
      <c r="C3170" t="s">
        <v>4693</v>
      </c>
      <c r="D3170" t="s">
        <v>4694</v>
      </c>
      <c r="E3170" t="s">
        <v>4706</v>
      </c>
      <c r="F3170" t="s">
        <v>3109</v>
      </c>
      <c r="G3170" t="s">
        <v>6479</v>
      </c>
      <c r="H3170" t="s">
        <v>45</v>
      </c>
      <c r="I3170" t="s">
        <v>74</v>
      </c>
      <c r="J3170">
        <v>20</v>
      </c>
      <c r="K3170">
        <v>7129</v>
      </c>
      <c r="L3170">
        <v>142580</v>
      </c>
      <c r="M3170">
        <v>0</v>
      </c>
      <c r="N3170" t="s">
        <v>34</v>
      </c>
      <c r="O3170">
        <v>1</v>
      </c>
      <c r="P3170" t="s">
        <v>28</v>
      </c>
      <c r="Q3170">
        <v>94</v>
      </c>
      <c r="R3170">
        <v>492084</v>
      </c>
    </row>
    <row r="3171" spans="1:18" x14ac:dyDescent="0.3">
      <c r="A3171" t="s">
        <v>6480</v>
      </c>
      <c r="B3171" s="9">
        <v>45533</v>
      </c>
      <c r="C3171" t="s">
        <v>4693</v>
      </c>
      <c r="D3171" t="s">
        <v>4694</v>
      </c>
      <c r="E3171" t="s">
        <v>4695</v>
      </c>
      <c r="F3171" t="s">
        <v>1226</v>
      </c>
      <c r="G3171" t="s">
        <v>6481</v>
      </c>
      <c r="H3171" t="s">
        <v>40</v>
      </c>
      <c r="I3171" t="s">
        <v>51</v>
      </c>
      <c r="J3171">
        <v>4</v>
      </c>
      <c r="K3171">
        <v>10488</v>
      </c>
      <c r="L3171">
        <v>41952</v>
      </c>
      <c r="M3171">
        <v>15</v>
      </c>
      <c r="N3171" t="s">
        <v>27</v>
      </c>
      <c r="O3171">
        <v>3</v>
      </c>
      <c r="P3171" t="s">
        <v>35</v>
      </c>
      <c r="Q3171">
        <v>181</v>
      </c>
      <c r="R3171">
        <v>441559</v>
      </c>
    </row>
    <row r="3172" spans="1:18" x14ac:dyDescent="0.3">
      <c r="A3172" t="s">
        <v>6482</v>
      </c>
      <c r="B3172" s="9">
        <v>45017</v>
      </c>
      <c r="C3172" t="s">
        <v>4693</v>
      </c>
      <c r="D3172" t="s">
        <v>4694</v>
      </c>
      <c r="E3172" t="s">
        <v>4695</v>
      </c>
      <c r="F3172" t="s">
        <v>589</v>
      </c>
      <c r="G3172" t="s">
        <v>6483</v>
      </c>
      <c r="H3172" t="s">
        <v>24</v>
      </c>
      <c r="I3172" t="s">
        <v>174</v>
      </c>
      <c r="J3172">
        <v>3</v>
      </c>
      <c r="K3172">
        <v>345120</v>
      </c>
      <c r="L3172">
        <v>1035360</v>
      </c>
      <c r="M3172">
        <v>20</v>
      </c>
      <c r="N3172" t="s">
        <v>27</v>
      </c>
      <c r="O3172">
        <v>1</v>
      </c>
      <c r="P3172" t="s">
        <v>28</v>
      </c>
      <c r="Q3172">
        <v>113</v>
      </c>
      <c r="R3172">
        <v>1025913</v>
      </c>
    </row>
    <row r="3173" spans="1:18" x14ac:dyDescent="0.3">
      <c r="A3173" t="s">
        <v>6484</v>
      </c>
      <c r="B3173" s="9">
        <v>45087</v>
      </c>
      <c r="C3173" t="s">
        <v>4693</v>
      </c>
      <c r="D3173" t="s">
        <v>4694</v>
      </c>
      <c r="E3173" t="s">
        <v>4695</v>
      </c>
      <c r="F3173" t="s">
        <v>230</v>
      </c>
      <c r="G3173" t="s">
        <v>6485</v>
      </c>
      <c r="H3173" t="s">
        <v>40</v>
      </c>
      <c r="I3173" t="s">
        <v>106</v>
      </c>
      <c r="J3173">
        <v>3</v>
      </c>
      <c r="K3173">
        <v>12610</v>
      </c>
      <c r="L3173">
        <v>37830</v>
      </c>
      <c r="M3173">
        <v>15</v>
      </c>
      <c r="N3173" t="s">
        <v>57</v>
      </c>
      <c r="O3173">
        <v>1</v>
      </c>
      <c r="P3173" t="s">
        <v>35</v>
      </c>
      <c r="Q3173">
        <v>102</v>
      </c>
      <c r="R3173">
        <v>441559</v>
      </c>
    </row>
    <row r="3174" spans="1:18" x14ac:dyDescent="0.3">
      <c r="A3174" t="s">
        <v>6486</v>
      </c>
      <c r="B3174" s="9">
        <v>45073</v>
      </c>
      <c r="C3174" t="s">
        <v>4693</v>
      </c>
      <c r="D3174" t="s">
        <v>4694</v>
      </c>
      <c r="E3174" t="s">
        <v>4695</v>
      </c>
      <c r="F3174" t="s">
        <v>2991</v>
      </c>
      <c r="G3174" t="s">
        <v>6487</v>
      </c>
      <c r="H3174" t="s">
        <v>65</v>
      </c>
      <c r="I3174" t="s">
        <v>66</v>
      </c>
      <c r="J3174">
        <v>18</v>
      </c>
      <c r="K3174">
        <v>79047</v>
      </c>
      <c r="L3174">
        <v>1422846</v>
      </c>
      <c r="M3174" t="s">
        <v>27</v>
      </c>
      <c r="N3174" t="s">
        <v>34</v>
      </c>
      <c r="O3174">
        <v>4</v>
      </c>
      <c r="P3174" t="s">
        <v>35</v>
      </c>
      <c r="Q3174">
        <v>132</v>
      </c>
      <c r="R3174">
        <v>786541</v>
      </c>
    </row>
    <row r="3175" spans="1:18" x14ac:dyDescent="0.3">
      <c r="A3175" t="s">
        <v>6488</v>
      </c>
      <c r="B3175" s="9">
        <v>45026</v>
      </c>
      <c r="C3175" t="s">
        <v>4693</v>
      </c>
      <c r="D3175" t="s">
        <v>4694</v>
      </c>
      <c r="E3175" t="s">
        <v>49</v>
      </c>
      <c r="F3175" t="s">
        <v>1301</v>
      </c>
      <c r="G3175" t="s">
        <v>6489</v>
      </c>
      <c r="H3175" t="s">
        <v>45</v>
      </c>
      <c r="I3175" t="s">
        <v>74</v>
      </c>
      <c r="J3175">
        <v>4</v>
      </c>
      <c r="K3175">
        <v>21905</v>
      </c>
      <c r="L3175">
        <v>87620</v>
      </c>
      <c r="M3175">
        <v>0</v>
      </c>
      <c r="N3175" t="s">
        <v>27</v>
      </c>
      <c r="O3175" t="s">
        <v>27</v>
      </c>
      <c r="P3175" t="s">
        <v>27</v>
      </c>
      <c r="Q3175">
        <v>23</v>
      </c>
      <c r="R3175">
        <v>492084</v>
      </c>
    </row>
    <row r="3176" spans="1:18" x14ac:dyDescent="0.3">
      <c r="A3176" t="s">
        <v>6490</v>
      </c>
      <c r="B3176" s="9">
        <v>44955</v>
      </c>
      <c r="C3176" t="s">
        <v>4693</v>
      </c>
      <c r="D3176" t="s">
        <v>4694</v>
      </c>
      <c r="E3176" t="s">
        <v>49</v>
      </c>
      <c r="F3176" t="s">
        <v>80</v>
      </c>
      <c r="G3176" t="s">
        <v>6491</v>
      </c>
      <c r="H3176" t="s">
        <v>24</v>
      </c>
      <c r="I3176" t="s">
        <v>174</v>
      </c>
      <c r="J3176">
        <v>13</v>
      </c>
      <c r="K3176">
        <v>160461</v>
      </c>
      <c r="L3176">
        <v>2085993</v>
      </c>
      <c r="M3176">
        <v>0</v>
      </c>
      <c r="N3176" t="s">
        <v>57</v>
      </c>
      <c r="O3176">
        <v>5</v>
      </c>
      <c r="P3176" t="s">
        <v>35</v>
      </c>
      <c r="Q3176">
        <v>45</v>
      </c>
      <c r="R3176">
        <v>1025913</v>
      </c>
    </row>
    <row r="3177" spans="1:18" x14ac:dyDescent="0.3">
      <c r="A3177" t="s">
        <v>6492</v>
      </c>
      <c r="B3177" s="9">
        <v>45322</v>
      </c>
      <c r="C3177" t="s">
        <v>4693</v>
      </c>
      <c r="D3177" t="s">
        <v>4694</v>
      </c>
      <c r="E3177" t="s">
        <v>49</v>
      </c>
      <c r="F3177" t="s">
        <v>849</v>
      </c>
      <c r="G3177" t="s">
        <v>27</v>
      </c>
      <c r="H3177" t="s">
        <v>65</v>
      </c>
      <c r="I3177" t="s">
        <v>102</v>
      </c>
      <c r="J3177">
        <v>16</v>
      </c>
      <c r="K3177">
        <v>73447</v>
      </c>
      <c r="L3177">
        <v>1175152</v>
      </c>
      <c r="M3177">
        <v>20</v>
      </c>
      <c r="N3177" t="s">
        <v>57</v>
      </c>
      <c r="O3177">
        <v>7</v>
      </c>
      <c r="P3177" t="s">
        <v>35</v>
      </c>
      <c r="Q3177">
        <v>43</v>
      </c>
      <c r="R3177">
        <v>786541</v>
      </c>
    </row>
    <row r="3178" spans="1:18" x14ac:dyDescent="0.3">
      <c r="A3178" t="s">
        <v>6493</v>
      </c>
      <c r="B3178" s="9">
        <v>45009</v>
      </c>
      <c r="C3178" t="s">
        <v>4693</v>
      </c>
      <c r="D3178" t="s">
        <v>4694</v>
      </c>
      <c r="E3178" t="s">
        <v>49</v>
      </c>
      <c r="F3178" t="s">
        <v>1977</v>
      </c>
      <c r="G3178" t="s">
        <v>6494</v>
      </c>
      <c r="H3178" t="s">
        <v>32</v>
      </c>
      <c r="I3178" t="s">
        <v>33</v>
      </c>
      <c r="J3178">
        <v>9</v>
      </c>
      <c r="K3178">
        <v>14730</v>
      </c>
      <c r="L3178">
        <v>132570</v>
      </c>
      <c r="M3178">
        <v>5</v>
      </c>
      <c r="N3178" t="s">
        <v>57</v>
      </c>
      <c r="O3178">
        <v>1</v>
      </c>
      <c r="P3178" t="s">
        <v>35</v>
      </c>
      <c r="Q3178">
        <v>73</v>
      </c>
      <c r="R3178">
        <v>588661</v>
      </c>
    </row>
    <row r="3179" spans="1:18" x14ac:dyDescent="0.3">
      <c r="A3179" t="s">
        <v>6495</v>
      </c>
      <c r="B3179" s="9">
        <v>45183</v>
      </c>
      <c r="C3179" t="s">
        <v>4693</v>
      </c>
      <c r="D3179" t="s">
        <v>4694</v>
      </c>
      <c r="E3179" t="s">
        <v>49</v>
      </c>
      <c r="F3179" t="s">
        <v>90</v>
      </c>
      <c r="G3179" t="s">
        <v>6496</v>
      </c>
      <c r="H3179" t="s">
        <v>45</v>
      </c>
      <c r="I3179" t="s">
        <v>211</v>
      </c>
      <c r="J3179">
        <v>18</v>
      </c>
      <c r="K3179">
        <v>38142</v>
      </c>
      <c r="L3179">
        <v>686556</v>
      </c>
      <c r="M3179" t="s">
        <v>27</v>
      </c>
      <c r="N3179" t="s">
        <v>57</v>
      </c>
      <c r="O3179">
        <v>4</v>
      </c>
      <c r="P3179" t="s">
        <v>35</v>
      </c>
      <c r="Q3179">
        <v>87</v>
      </c>
      <c r="R3179">
        <v>492084</v>
      </c>
    </row>
    <row r="3180" spans="1:18" x14ac:dyDescent="0.3">
      <c r="A3180" t="s">
        <v>6497</v>
      </c>
      <c r="B3180" s="9">
        <v>45423</v>
      </c>
      <c r="C3180" t="s">
        <v>4693</v>
      </c>
      <c r="D3180" t="s">
        <v>4694</v>
      </c>
      <c r="E3180" t="s">
        <v>49</v>
      </c>
      <c r="F3180" t="s">
        <v>1104</v>
      </c>
      <c r="G3180" t="s">
        <v>6498</v>
      </c>
      <c r="H3180" t="s">
        <v>45</v>
      </c>
      <c r="I3180" t="s">
        <v>82</v>
      </c>
      <c r="J3180">
        <v>5</v>
      </c>
      <c r="K3180">
        <v>40821</v>
      </c>
      <c r="L3180">
        <v>204105</v>
      </c>
      <c r="M3180">
        <v>0</v>
      </c>
      <c r="N3180" t="s">
        <v>27</v>
      </c>
      <c r="O3180" t="s">
        <v>27</v>
      </c>
      <c r="P3180" t="s">
        <v>35</v>
      </c>
      <c r="Q3180">
        <v>36</v>
      </c>
      <c r="R3180">
        <v>492084</v>
      </c>
    </row>
    <row r="3181" spans="1:18" x14ac:dyDescent="0.3">
      <c r="A3181" t="s">
        <v>6499</v>
      </c>
      <c r="B3181" s="9">
        <v>45253</v>
      </c>
      <c r="C3181" t="s">
        <v>4693</v>
      </c>
      <c r="D3181" t="s">
        <v>4694</v>
      </c>
      <c r="E3181" t="s">
        <v>4706</v>
      </c>
      <c r="F3181" t="s">
        <v>4352</v>
      </c>
      <c r="G3181" t="s">
        <v>6500</v>
      </c>
      <c r="H3181" t="s">
        <v>32</v>
      </c>
      <c r="I3181" t="s">
        <v>141</v>
      </c>
      <c r="J3181">
        <v>13</v>
      </c>
      <c r="K3181">
        <v>18155</v>
      </c>
      <c r="L3181">
        <v>236015</v>
      </c>
      <c r="M3181">
        <v>0</v>
      </c>
      <c r="N3181" t="s">
        <v>57</v>
      </c>
      <c r="O3181">
        <v>5</v>
      </c>
      <c r="P3181" t="s">
        <v>35</v>
      </c>
      <c r="Q3181">
        <v>176</v>
      </c>
      <c r="R3181">
        <v>588661</v>
      </c>
    </row>
    <row r="3182" spans="1:18" x14ac:dyDescent="0.3">
      <c r="A3182" t="s">
        <v>6501</v>
      </c>
      <c r="B3182" s="9">
        <v>45557</v>
      </c>
      <c r="C3182" t="s">
        <v>4693</v>
      </c>
      <c r="D3182" t="s">
        <v>4694</v>
      </c>
      <c r="E3182" t="s">
        <v>4695</v>
      </c>
      <c r="F3182" t="s">
        <v>1500</v>
      </c>
      <c r="G3182" t="s">
        <v>27</v>
      </c>
      <c r="H3182" t="s">
        <v>45</v>
      </c>
      <c r="I3182" t="s">
        <v>82</v>
      </c>
      <c r="J3182">
        <v>11</v>
      </c>
      <c r="K3182">
        <v>26754</v>
      </c>
      <c r="L3182">
        <v>294294</v>
      </c>
      <c r="M3182" t="s">
        <v>27</v>
      </c>
      <c r="N3182" t="s">
        <v>27</v>
      </c>
      <c r="O3182">
        <v>3</v>
      </c>
      <c r="P3182" t="s">
        <v>35</v>
      </c>
      <c r="Q3182">
        <v>1</v>
      </c>
      <c r="R3182">
        <v>492084</v>
      </c>
    </row>
    <row r="3183" spans="1:18" x14ac:dyDescent="0.3">
      <c r="A3183" t="s">
        <v>6502</v>
      </c>
      <c r="B3183" s="9">
        <v>45280</v>
      </c>
      <c r="C3183" t="s">
        <v>4693</v>
      </c>
      <c r="D3183" t="s">
        <v>4694</v>
      </c>
      <c r="E3183" t="s">
        <v>4695</v>
      </c>
      <c r="F3183" t="s">
        <v>892</v>
      </c>
      <c r="G3183" t="s">
        <v>6503</v>
      </c>
      <c r="H3183" t="s">
        <v>45</v>
      </c>
      <c r="I3183" t="s">
        <v>130</v>
      </c>
      <c r="J3183">
        <v>4</v>
      </c>
      <c r="K3183">
        <v>23944</v>
      </c>
      <c r="L3183">
        <v>95776</v>
      </c>
      <c r="M3183">
        <v>5</v>
      </c>
      <c r="N3183" t="s">
        <v>34</v>
      </c>
      <c r="O3183">
        <v>1</v>
      </c>
      <c r="P3183" t="s">
        <v>35</v>
      </c>
      <c r="Q3183">
        <v>81</v>
      </c>
      <c r="R3183">
        <v>492084</v>
      </c>
    </row>
    <row r="3184" spans="1:18" x14ac:dyDescent="0.3">
      <c r="A3184" t="s">
        <v>6504</v>
      </c>
      <c r="B3184" s="9">
        <v>45134</v>
      </c>
      <c r="C3184" t="s">
        <v>4693</v>
      </c>
      <c r="D3184" t="s">
        <v>4694</v>
      </c>
      <c r="E3184" t="s">
        <v>49</v>
      </c>
      <c r="F3184" t="s">
        <v>319</v>
      </c>
      <c r="G3184" t="s">
        <v>27</v>
      </c>
      <c r="H3184" t="s">
        <v>65</v>
      </c>
      <c r="I3184" t="s">
        <v>397</v>
      </c>
      <c r="J3184">
        <v>17</v>
      </c>
      <c r="K3184">
        <v>27347</v>
      </c>
      <c r="L3184">
        <v>464899</v>
      </c>
      <c r="M3184">
        <v>20</v>
      </c>
      <c r="N3184" t="s">
        <v>57</v>
      </c>
      <c r="O3184">
        <v>4</v>
      </c>
      <c r="P3184" t="s">
        <v>35</v>
      </c>
      <c r="Q3184">
        <v>37</v>
      </c>
      <c r="R3184">
        <v>786541</v>
      </c>
    </row>
    <row r="3185" spans="1:18" x14ac:dyDescent="0.3">
      <c r="A3185" t="s">
        <v>6505</v>
      </c>
      <c r="B3185" s="9">
        <v>45191</v>
      </c>
      <c r="C3185" t="s">
        <v>4693</v>
      </c>
      <c r="D3185" t="s">
        <v>4694</v>
      </c>
      <c r="E3185" t="s">
        <v>4706</v>
      </c>
      <c r="F3185" t="s">
        <v>1581</v>
      </c>
      <c r="G3185" t="s">
        <v>6506</v>
      </c>
      <c r="H3185" t="s">
        <v>32</v>
      </c>
      <c r="I3185" t="s">
        <v>141</v>
      </c>
      <c r="J3185">
        <v>10</v>
      </c>
      <c r="K3185">
        <v>19493</v>
      </c>
      <c r="L3185">
        <v>194930</v>
      </c>
      <c r="M3185">
        <v>5</v>
      </c>
      <c r="N3185" t="s">
        <v>47</v>
      </c>
      <c r="O3185">
        <v>4</v>
      </c>
      <c r="P3185" t="s">
        <v>35</v>
      </c>
      <c r="Q3185">
        <v>125</v>
      </c>
      <c r="R3185">
        <v>588661</v>
      </c>
    </row>
    <row r="3186" spans="1:18" x14ac:dyDescent="0.3">
      <c r="A3186" t="s">
        <v>6507</v>
      </c>
      <c r="B3186" s="9">
        <v>45488</v>
      </c>
      <c r="C3186" t="s">
        <v>4693</v>
      </c>
      <c r="D3186" t="s">
        <v>4694</v>
      </c>
      <c r="E3186" t="s">
        <v>4695</v>
      </c>
      <c r="F3186" t="s">
        <v>3141</v>
      </c>
      <c r="G3186" t="s">
        <v>6508</v>
      </c>
      <c r="H3186" t="s">
        <v>24</v>
      </c>
      <c r="I3186" t="s">
        <v>152</v>
      </c>
      <c r="J3186">
        <v>20</v>
      </c>
      <c r="K3186">
        <v>64719</v>
      </c>
      <c r="L3186">
        <v>1294380</v>
      </c>
      <c r="M3186">
        <v>20</v>
      </c>
      <c r="N3186" t="s">
        <v>26</v>
      </c>
      <c r="O3186">
        <v>3</v>
      </c>
      <c r="P3186" t="s">
        <v>35</v>
      </c>
      <c r="Q3186">
        <v>75</v>
      </c>
      <c r="R3186">
        <v>1025913</v>
      </c>
    </row>
    <row r="3187" spans="1:18" x14ac:dyDescent="0.3">
      <c r="A3187" t="s">
        <v>6509</v>
      </c>
      <c r="B3187" s="9">
        <v>44935</v>
      </c>
      <c r="C3187" t="s">
        <v>4693</v>
      </c>
      <c r="D3187" t="s">
        <v>4694</v>
      </c>
      <c r="E3187" t="s">
        <v>49</v>
      </c>
      <c r="F3187" t="s">
        <v>2511</v>
      </c>
      <c r="G3187" t="s">
        <v>27</v>
      </c>
      <c r="H3187" t="s">
        <v>32</v>
      </c>
      <c r="I3187" t="s">
        <v>158</v>
      </c>
      <c r="J3187">
        <v>16</v>
      </c>
      <c r="K3187">
        <v>3186</v>
      </c>
      <c r="L3187">
        <v>50976</v>
      </c>
      <c r="M3187">
        <v>0</v>
      </c>
      <c r="N3187" t="s">
        <v>57</v>
      </c>
      <c r="O3187">
        <v>4</v>
      </c>
      <c r="P3187" t="s">
        <v>35</v>
      </c>
      <c r="Q3187">
        <v>7</v>
      </c>
      <c r="R3187">
        <v>588661</v>
      </c>
    </row>
    <row r="3188" spans="1:18" x14ac:dyDescent="0.3">
      <c r="A3188" t="s">
        <v>6510</v>
      </c>
      <c r="B3188" s="9">
        <v>45634</v>
      </c>
      <c r="C3188" t="s">
        <v>4693</v>
      </c>
      <c r="D3188" t="s">
        <v>4694</v>
      </c>
      <c r="E3188" t="s">
        <v>4706</v>
      </c>
      <c r="F3188" t="s">
        <v>2378</v>
      </c>
      <c r="G3188" t="s">
        <v>6511</v>
      </c>
      <c r="H3188" t="s">
        <v>32</v>
      </c>
      <c r="I3188" t="s">
        <v>158</v>
      </c>
      <c r="J3188">
        <v>18</v>
      </c>
      <c r="K3188">
        <v>21049</v>
      </c>
      <c r="L3188">
        <v>378882</v>
      </c>
      <c r="M3188">
        <v>0</v>
      </c>
      <c r="N3188" t="s">
        <v>47</v>
      </c>
      <c r="O3188">
        <v>5</v>
      </c>
      <c r="P3188" t="s">
        <v>28</v>
      </c>
      <c r="Q3188">
        <v>110</v>
      </c>
      <c r="R3188">
        <v>588661</v>
      </c>
    </row>
    <row r="3189" spans="1:18" x14ac:dyDescent="0.3">
      <c r="A3189" t="s">
        <v>6512</v>
      </c>
      <c r="B3189" s="9">
        <v>45082</v>
      </c>
      <c r="C3189" t="s">
        <v>4693</v>
      </c>
      <c r="D3189" t="s">
        <v>4694</v>
      </c>
      <c r="E3189" t="s">
        <v>49</v>
      </c>
      <c r="F3189" t="s">
        <v>1094</v>
      </c>
      <c r="G3189" t="s">
        <v>6513</v>
      </c>
      <c r="H3189" t="s">
        <v>24</v>
      </c>
      <c r="I3189" t="s">
        <v>61</v>
      </c>
      <c r="J3189">
        <v>11</v>
      </c>
      <c r="K3189">
        <v>33770</v>
      </c>
      <c r="L3189">
        <v>371470</v>
      </c>
      <c r="M3189">
        <v>0</v>
      </c>
      <c r="N3189" t="s">
        <v>47</v>
      </c>
      <c r="O3189">
        <v>4</v>
      </c>
      <c r="P3189" t="s">
        <v>35</v>
      </c>
      <c r="Q3189">
        <v>149</v>
      </c>
      <c r="R3189">
        <v>1025913</v>
      </c>
    </row>
    <row r="3190" spans="1:18" x14ac:dyDescent="0.3">
      <c r="A3190" t="s">
        <v>6514</v>
      </c>
      <c r="B3190" s="9">
        <v>45546</v>
      </c>
      <c r="C3190" t="s">
        <v>4693</v>
      </c>
      <c r="D3190" t="s">
        <v>4694</v>
      </c>
      <c r="E3190" t="s">
        <v>4706</v>
      </c>
      <c r="F3190" t="s">
        <v>3354</v>
      </c>
      <c r="G3190" t="s">
        <v>27</v>
      </c>
      <c r="H3190" t="s">
        <v>24</v>
      </c>
      <c r="I3190" t="s">
        <v>56</v>
      </c>
      <c r="J3190">
        <v>17</v>
      </c>
      <c r="K3190">
        <v>67143</v>
      </c>
      <c r="L3190">
        <v>1141431</v>
      </c>
      <c r="M3190">
        <v>5</v>
      </c>
      <c r="N3190" t="s">
        <v>57</v>
      </c>
      <c r="O3190">
        <v>2</v>
      </c>
      <c r="P3190" t="s">
        <v>35</v>
      </c>
      <c r="Q3190">
        <v>24</v>
      </c>
      <c r="R3190">
        <v>1025913</v>
      </c>
    </row>
    <row r="3191" spans="1:18" x14ac:dyDescent="0.3">
      <c r="A3191" t="s">
        <v>6515</v>
      </c>
      <c r="B3191" s="9">
        <v>45428</v>
      </c>
      <c r="C3191" t="s">
        <v>4693</v>
      </c>
      <c r="D3191" t="s">
        <v>4694</v>
      </c>
      <c r="E3191" t="s">
        <v>49</v>
      </c>
      <c r="F3191" t="s">
        <v>1449</v>
      </c>
      <c r="G3191" t="s">
        <v>6516</v>
      </c>
      <c r="H3191" t="s">
        <v>24</v>
      </c>
      <c r="I3191" t="s">
        <v>61</v>
      </c>
      <c r="J3191">
        <v>6</v>
      </c>
      <c r="K3191">
        <v>98966</v>
      </c>
      <c r="L3191">
        <v>593796</v>
      </c>
      <c r="M3191">
        <v>10</v>
      </c>
      <c r="N3191" t="s">
        <v>57</v>
      </c>
      <c r="O3191">
        <v>2</v>
      </c>
      <c r="P3191" t="s">
        <v>27</v>
      </c>
      <c r="Q3191">
        <v>79</v>
      </c>
      <c r="R3191">
        <v>1025913</v>
      </c>
    </row>
    <row r="3192" spans="1:18" x14ac:dyDescent="0.3">
      <c r="A3192" t="s">
        <v>6517</v>
      </c>
      <c r="B3192" s="9">
        <v>45056</v>
      </c>
      <c r="C3192" t="s">
        <v>4693</v>
      </c>
      <c r="D3192" t="s">
        <v>4694</v>
      </c>
      <c r="E3192" t="s">
        <v>49</v>
      </c>
      <c r="F3192" t="s">
        <v>1125</v>
      </c>
      <c r="G3192" t="s">
        <v>6518</v>
      </c>
      <c r="H3192" t="s">
        <v>32</v>
      </c>
      <c r="I3192" t="s">
        <v>158</v>
      </c>
      <c r="J3192">
        <v>11</v>
      </c>
      <c r="K3192">
        <v>15819</v>
      </c>
      <c r="L3192">
        <v>174009</v>
      </c>
      <c r="M3192">
        <v>0</v>
      </c>
      <c r="N3192" t="s">
        <v>57</v>
      </c>
      <c r="O3192">
        <v>3</v>
      </c>
      <c r="P3192" t="s">
        <v>28</v>
      </c>
      <c r="Q3192">
        <v>97</v>
      </c>
      <c r="R3192">
        <v>588661</v>
      </c>
    </row>
    <row r="3193" spans="1:18" x14ac:dyDescent="0.3">
      <c r="A3193" t="s">
        <v>6519</v>
      </c>
      <c r="B3193" s="9">
        <v>45462</v>
      </c>
      <c r="C3193" t="s">
        <v>4693</v>
      </c>
      <c r="D3193" t="s">
        <v>4694</v>
      </c>
      <c r="E3193" t="s">
        <v>4695</v>
      </c>
      <c r="F3193" t="s">
        <v>969</v>
      </c>
      <c r="G3193" t="s">
        <v>27</v>
      </c>
      <c r="H3193" t="s">
        <v>32</v>
      </c>
      <c r="I3193" t="s">
        <v>141</v>
      </c>
      <c r="J3193">
        <v>7</v>
      </c>
      <c r="K3193">
        <v>22839</v>
      </c>
      <c r="L3193">
        <v>159873</v>
      </c>
      <c r="M3193">
        <v>0</v>
      </c>
      <c r="N3193" t="s">
        <v>57</v>
      </c>
      <c r="O3193">
        <v>5</v>
      </c>
      <c r="P3193" t="s">
        <v>35</v>
      </c>
      <c r="Q3193">
        <v>71</v>
      </c>
      <c r="R3193">
        <v>588661</v>
      </c>
    </row>
    <row r="3194" spans="1:18" x14ac:dyDescent="0.3">
      <c r="A3194" t="s">
        <v>6520</v>
      </c>
      <c r="B3194" s="9">
        <v>45003</v>
      </c>
      <c r="C3194" t="s">
        <v>4693</v>
      </c>
      <c r="D3194" t="s">
        <v>4694</v>
      </c>
      <c r="E3194" t="s">
        <v>4695</v>
      </c>
      <c r="F3194" t="s">
        <v>645</v>
      </c>
      <c r="G3194" t="s">
        <v>6521</v>
      </c>
      <c r="H3194" t="s">
        <v>45</v>
      </c>
      <c r="I3194" t="s">
        <v>130</v>
      </c>
      <c r="J3194">
        <v>17</v>
      </c>
      <c r="K3194">
        <v>20779</v>
      </c>
      <c r="L3194">
        <v>353243</v>
      </c>
      <c r="M3194">
        <v>20</v>
      </c>
      <c r="N3194" t="s">
        <v>27</v>
      </c>
      <c r="O3194">
        <v>4</v>
      </c>
      <c r="P3194" t="s">
        <v>35</v>
      </c>
      <c r="Q3194">
        <v>60</v>
      </c>
      <c r="R3194">
        <v>492084</v>
      </c>
    </row>
    <row r="3195" spans="1:18" x14ac:dyDescent="0.3">
      <c r="A3195" t="s">
        <v>6522</v>
      </c>
      <c r="B3195" s="9">
        <v>44949</v>
      </c>
      <c r="C3195" t="s">
        <v>4693</v>
      </c>
      <c r="D3195" t="s">
        <v>4694</v>
      </c>
      <c r="E3195" t="s">
        <v>4695</v>
      </c>
      <c r="F3195" t="s">
        <v>1744</v>
      </c>
      <c r="G3195" t="s">
        <v>6523</v>
      </c>
      <c r="H3195" t="s">
        <v>45</v>
      </c>
      <c r="I3195" t="s">
        <v>181</v>
      </c>
      <c r="J3195">
        <v>4</v>
      </c>
      <c r="K3195">
        <v>31779</v>
      </c>
      <c r="L3195">
        <v>127116</v>
      </c>
      <c r="M3195">
        <v>0</v>
      </c>
      <c r="N3195" t="s">
        <v>26</v>
      </c>
      <c r="O3195">
        <v>1</v>
      </c>
      <c r="P3195" t="s">
        <v>35</v>
      </c>
      <c r="Q3195">
        <v>92</v>
      </c>
      <c r="R3195">
        <v>492084</v>
      </c>
    </row>
    <row r="3196" spans="1:18" x14ac:dyDescent="0.3">
      <c r="A3196" t="s">
        <v>6524</v>
      </c>
      <c r="B3196" s="9">
        <v>45321</v>
      </c>
      <c r="C3196" t="s">
        <v>4693</v>
      </c>
      <c r="D3196" t="s">
        <v>4694</v>
      </c>
      <c r="E3196" t="s">
        <v>49</v>
      </c>
      <c r="F3196" t="s">
        <v>1176</v>
      </c>
      <c r="G3196" t="s">
        <v>6525</v>
      </c>
      <c r="H3196" t="s">
        <v>24</v>
      </c>
      <c r="I3196" t="s">
        <v>25</v>
      </c>
      <c r="J3196">
        <v>4</v>
      </c>
      <c r="K3196">
        <v>75607</v>
      </c>
      <c r="L3196">
        <v>302428</v>
      </c>
      <c r="M3196">
        <v>20</v>
      </c>
      <c r="N3196" t="s">
        <v>26</v>
      </c>
      <c r="O3196">
        <v>1</v>
      </c>
      <c r="P3196" t="s">
        <v>28</v>
      </c>
      <c r="Q3196">
        <v>15</v>
      </c>
      <c r="R3196">
        <v>1025913</v>
      </c>
    </row>
    <row r="3197" spans="1:18" x14ac:dyDescent="0.3">
      <c r="A3197" t="s">
        <v>6526</v>
      </c>
      <c r="B3197" s="9">
        <v>45528</v>
      </c>
      <c r="C3197" t="s">
        <v>4693</v>
      </c>
      <c r="D3197" t="s">
        <v>4694</v>
      </c>
      <c r="E3197" t="s">
        <v>49</v>
      </c>
      <c r="F3197" t="s">
        <v>921</v>
      </c>
      <c r="G3197" t="s">
        <v>6527</v>
      </c>
      <c r="H3197" t="s">
        <v>24</v>
      </c>
      <c r="I3197" t="s">
        <v>152</v>
      </c>
      <c r="J3197">
        <v>12</v>
      </c>
      <c r="K3197">
        <v>93213</v>
      </c>
      <c r="L3197">
        <v>1118556</v>
      </c>
      <c r="M3197">
        <v>0</v>
      </c>
      <c r="N3197" t="s">
        <v>47</v>
      </c>
      <c r="O3197">
        <v>4</v>
      </c>
      <c r="P3197" t="s">
        <v>35</v>
      </c>
      <c r="Q3197">
        <v>172</v>
      </c>
      <c r="R3197">
        <v>1025913</v>
      </c>
    </row>
    <row r="3198" spans="1:18" x14ac:dyDescent="0.3">
      <c r="A3198" t="s">
        <v>6528</v>
      </c>
      <c r="B3198" s="9">
        <v>45060</v>
      </c>
      <c r="C3198" t="s">
        <v>4693</v>
      </c>
      <c r="D3198" t="s">
        <v>4694</v>
      </c>
      <c r="E3198" t="s">
        <v>4695</v>
      </c>
      <c r="F3198" t="s">
        <v>842</v>
      </c>
      <c r="G3198" t="s">
        <v>6529</v>
      </c>
      <c r="H3198" t="s">
        <v>40</v>
      </c>
      <c r="I3198" t="s">
        <v>41</v>
      </c>
      <c r="J3198">
        <v>16</v>
      </c>
      <c r="K3198">
        <v>14110</v>
      </c>
      <c r="L3198">
        <v>225760</v>
      </c>
      <c r="M3198">
        <v>5</v>
      </c>
      <c r="N3198" t="s">
        <v>57</v>
      </c>
      <c r="O3198">
        <v>5</v>
      </c>
      <c r="P3198" t="s">
        <v>28</v>
      </c>
      <c r="Q3198">
        <v>175</v>
      </c>
      <c r="R3198">
        <v>441559</v>
      </c>
    </row>
    <row r="3199" spans="1:18" x14ac:dyDescent="0.3">
      <c r="A3199" t="s">
        <v>6530</v>
      </c>
      <c r="B3199" s="9">
        <v>45532</v>
      </c>
      <c r="C3199" t="s">
        <v>4693</v>
      </c>
      <c r="D3199" t="s">
        <v>4694</v>
      </c>
      <c r="E3199" t="s">
        <v>49</v>
      </c>
      <c r="F3199" t="s">
        <v>3725</v>
      </c>
      <c r="G3199" t="s">
        <v>6531</v>
      </c>
      <c r="H3199" t="s">
        <v>45</v>
      </c>
      <c r="I3199" t="s">
        <v>211</v>
      </c>
      <c r="J3199">
        <v>3</v>
      </c>
      <c r="K3199">
        <v>4084</v>
      </c>
      <c r="L3199">
        <v>12252</v>
      </c>
      <c r="M3199">
        <v>20</v>
      </c>
      <c r="N3199" t="s">
        <v>34</v>
      </c>
      <c r="O3199" t="s">
        <v>27</v>
      </c>
      <c r="P3199" t="s">
        <v>35</v>
      </c>
      <c r="Q3199">
        <v>2</v>
      </c>
      <c r="R3199">
        <v>492084</v>
      </c>
    </row>
    <row r="3200" spans="1:18" x14ac:dyDescent="0.3">
      <c r="A3200" t="s">
        <v>6532</v>
      </c>
      <c r="B3200" s="9">
        <v>45483</v>
      </c>
      <c r="C3200" t="s">
        <v>4693</v>
      </c>
      <c r="D3200" t="s">
        <v>4694</v>
      </c>
      <c r="E3200" t="s">
        <v>4695</v>
      </c>
      <c r="F3200" t="s">
        <v>634</v>
      </c>
      <c r="G3200" t="s">
        <v>6533</v>
      </c>
      <c r="H3200" t="s">
        <v>24</v>
      </c>
      <c r="I3200" t="s">
        <v>25</v>
      </c>
      <c r="J3200">
        <v>16</v>
      </c>
      <c r="K3200">
        <v>258897</v>
      </c>
      <c r="L3200">
        <v>4142352</v>
      </c>
      <c r="M3200" t="s">
        <v>27</v>
      </c>
      <c r="N3200" t="s">
        <v>47</v>
      </c>
      <c r="O3200">
        <v>5</v>
      </c>
      <c r="P3200" t="s">
        <v>35</v>
      </c>
      <c r="Q3200">
        <v>10</v>
      </c>
      <c r="R3200">
        <v>1025913</v>
      </c>
    </row>
    <row r="3201" spans="1:18" x14ac:dyDescent="0.3">
      <c r="A3201" t="s">
        <v>6534</v>
      </c>
      <c r="B3201" s="9">
        <v>45022</v>
      </c>
      <c r="C3201" t="s">
        <v>4693</v>
      </c>
      <c r="D3201" t="s">
        <v>4694</v>
      </c>
      <c r="E3201" t="s">
        <v>4695</v>
      </c>
      <c r="F3201" t="s">
        <v>2182</v>
      </c>
      <c r="G3201" t="s">
        <v>6535</v>
      </c>
      <c r="H3201" t="s">
        <v>32</v>
      </c>
      <c r="I3201" t="s">
        <v>95</v>
      </c>
      <c r="J3201">
        <v>16</v>
      </c>
      <c r="K3201">
        <v>7186</v>
      </c>
      <c r="L3201">
        <v>114976</v>
      </c>
      <c r="M3201">
        <v>5</v>
      </c>
      <c r="N3201" t="s">
        <v>57</v>
      </c>
      <c r="O3201" t="s">
        <v>27</v>
      </c>
      <c r="P3201" t="s">
        <v>35</v>
      </c>
      <c r="Q3201">
        <v>25</v>
      </c>
      <c r="R3201">
        <v>588661</v>
      </c>
    </row>
    <row r="3202" spans="1:18" x14ac:dyDescent="0.3">
      <c r="A3202" t="s">
        <v>6536</v>
      </c>
      <c r="B3202" s="9">
        <v>45369</v>
      </c>
      <c r="C3202" t="s">
        <v>4693</v>
      </c>
      <c r="D3202" t="s">
        <v>4694</v>
      </c>
      <c r="E3202" t="s">
        <v>4695</v>
      </c>
      <c r="F3202" t="s">
        <v>2979</v>
      </c>
      <c r="G3202" t="s">
        <v>6537</v>
      </c>
      <c r="H3202" t="s">
        <v>24</v>
      </c>
      <c r="I3202" t="s">
        <v>174</v>
      </c>
      <c r="J3202">
        <v>20</v>
      </c>
      <c r="K3202">
        <v>122108</v>
      </c>
      <c r="L3202">
        <v>2442160</v>
      </c>
      <c r="M3202">
        <v>5</v>
      </c>
      <c r="N3202" t="s">
        <v>47</v>
      </c>
      <c r="O3202">
        <v>4</v>
      </c>
      <c r="P3202" t="s">
        <v>28</v>
      </c>
      <c r="Q3202">
        <v>120</v>
      </c>
      <c r="R3202">
        <v>1025913</v>
      </c>
    </row>
    <row r="3203" spans="1:18" x14ac:dyDescent="0.3">
      <c r="A3203" t="s">
        <v>6538</v>
      </c>
      <c r="B3203" s="9">
        <v>45487</v>
      </c>
      <c r="C3203" t="s">
        <v>4693</v>
      </c>
      <c r="D3203" t="s">
        <v>4694</v>
      </c>
      <c r="E3203" t="s">
        <v>4706</v>
      </c>
      <c r="F3203" t="s">
        <v>637</v>
      </c>
      <c r="G3203" t="s">
        <v>6539</v>
      </c>
      <c r="H3203" t="s">
        <v>65</v>
      </c>
      <c r="I3203" t="s">
        <v>397</v>
      </c>
      <c r="J3203">
        <v>6</v>
      </c>
      <c r="K3203">
        <v>40052</v>
      </c>
      <c r="L3203">
        <v>240312</v>
      </c>
      <c r="M3203">
        <v>20</v>
      </c>
      <c r="N3203" t="s">
        <v>27</v>
      </c>
      <c r="O3203">
        <v>4</v>
      </c>
      <c r="P3203" t="s">
        <v>28</v>
      </c>
      <c r="Q3203">
        <v>178</v>
      </c>
      <c r="R3203">
        <v>786541</v>
      </c>
    </row>
    <row r="3204" spans="1:18" x14ac:dyDescent="0.3">
      <c r="A3204" t="s">
        <v>6540</v>
      </c>
      <c r="B3204" s="9">
        <v>44990</v>
      </c>
      <c r="C3204" t="s">
        <v>4693</v>
      </c>
      <c r="D3204" t="s">
        <v>4694</v>
      </c>
      <c r="E3204" t="s">
        <v>4706</v>
      </c>
      <c r="F3204" t="s">
        <v>3089</v>
      </c>
      <c r="G3204" t="s">
        <v>6541</v>
      </c>
      <c r="H3204" t="s">
        <v>45</v>
      </c>
      <c r="I3204" t="s">
        <v>46</v>
      </c>
      <c r="J3204">
        <v>10</v>
      </c>
      <c r="K3204">
        <v>13421</v>
      </c>
      <c r="L3204">
        <v>134210</v>
      </c>
      <c r="M3204" t="s">
        <v>27</v>
      </c>
      <c r="N3204" t="s">
        <v>47</v>
      </c>
      <c r="O3204">
        <v>3</v>
      </c>
      <c r="P3204" t="s">
        <v>28</v>
      </c>
      <c r="Q3204">
        <v>193</v>
      </c>
      <c r="R3204">
        <v>492084</v>
      </c>
    </row>
    <row r="3205" spans="1:18" x14ac:dyDescent="0.3">
      <c r="A3205" t="s">
        <v>6542</v>
      </c>
      <c r="B3205" s="9">
        <v>45244</v>
      </c>
      <c r="C3205" t="s">
        <v>4693</v>
      </c>
      <c r="D3205" t="s">
        <v>4694</v>
      </c>
      <c r="E3205" t="s">
        <v>4706</v>
      </c>
      <c r="F3205" t="s">
        <v>538</v>
      </c>
      <c r="G3205" t="s">
        <v>6543</v>
      </c>
      <c r="H3205" t="s">
        <v>45</v>
      </c>
      <c r="I3205" t="s">
        <v>130</v>
      </c>
      <c r="J3205">
        <v>12</v>
      </c>
      <c r="K3205">
        <v>16746</v>
      </c>
      <c r="L3205">
        <v>200952</v>
      </c>
      <c r="M3205">
        <v>20</v>
      </c>
      <c r="N3205" t="s">
        <v>57</v>
      </c>
      <c r="O3205">
        <v>5</v>
      </c>
      <c r="P3205" t="s">
        <v>28</v>
      </c>
      <c r="Q3205">
        <v>129</v>
      </c>
      <c r="R3205">
        <v>492084</v>
      </c>
    </row>
    <row r="3206" spans="1:18" x14ac:dyDescent="0.3">
      <c r="A3206" t="s">
        <v>6544</v>
      </c>
      <c r="B3206" s="9">
        <v>45318</v>
      </c>
      <c r="C3206" t="s">
        <v>4693</v>
      </c>
      <c r="D3206" t="s">
        <v>4694</v>
      </c>
      <c r="E3206" t="s">
        <v>49</v>
      </c>
      <c r="F3206" t="s">
        <v>2007</v>
      </c>
      <c r="G3206" t="s">
        <v>6545</v>
      </c>
      <c r="H3206" t="s">
        <v>45</v>
      </c>
      <c r="I3206" t="s">
        <v>82</v>
      </c>
      <c r="J3206">
        <v>3</v>
      </c>
      <c r="K3206">
        <v>19537</v>
      </c>
      <c r="L3206">
        <v>58611</v>
      </c>
      <c r="M3206">
        <v>20</v>
      </c>
      <c r="N3206" t="s">
        <v>47</v>
      </c>
      <c r="O3206">
        <v>2</v>
      </c>
      <c r="P3206" t="s">
        <v>28</v>
      </c>
      <c r="Q3206">
        <v>129</v>
      </c>
      <c r="R3206">
        <v>492084</v>
      </c>
    </row>
    <row r="3207" spans="1:18" x14ac:dyDescent="0.3">
      <c r="A3207" t="s">
        <v>6546</v>
      </c>
      <c r="B3207" s="9">
        <v>45598</v>
      </c>
      <c r="C3207" t="s">
        <v>4693</v>
      </c>
      <c r="D3207" t="s">
        <v>4694</v>
      </c>
      <c r="E3207" t="s">
        <v>4695</v>
      </c>
      <c r="F3207" t="s">
        <v>344</v>
      </c>
      <c r="G3207" t="s">
        <v>6547</v>
      </c>
      <c r="H3207" t="s">
        <v>45</v>
      </c>
      <c r="I3207" t="s">
        <v>211</v>
      </c>
      <c r="J3207">
        <v>11</v>
      </c>
      <c r="K3207">
        <v>41294</v>
      </c>
      <c r="L3207">
        <v>454234</v>
      </c>
      <c r="M3207">
        <v>10</v>
      </c>
      <c r="N3207" t="s">
        <v>27</v>
      </c>
      <c r="O3207">
        <v>4</v>
      </c>
      <c r="P3207" t="s">
        <v>28</v>
      </c>
      <c r="Q3207">
        <v>159</v>
      </c>
      <c r="R3207">
        <v>492084</v>
      </c>
    </row>
    <row r="3208" spans="1:18" x14ac:dyDescent="0.3">
      <c r="A3208" t="s">
        <v>6548</v>
      </c>
      <c r="B3208" s="9">
        <v>44943</v>
      </c>
      <c r="C3208" t="s">
        <v>4693</v>
      </c>
      <c r="D3208" t="s">
        <v>4694</v>
      </c>
      <c r="E3208" t="s">
        <v>4695</v>
      </c>
      <c r="F3208" t="s">
        <v>5475</v>
      </c>
      <c r="G3208" t="s">
        <v>6549</v>
      </c>
      <c r="H3208" t="s">
        <v>24</v>
      </c>
      <c r="I3208" t="s">
        <v>61</v>
      </c>
      <c r="J3208">
        <v>16</v>
      </c>
      <c r="K3208">
        <v>289166</v>
      </c>
      <c r="L3208">
        <v>4626656</v>
      </c>
      <c r="M3208">
        <v>5</v>
      </c>
      <c r="N3208" t="s">
        <v>26</v>
      </c>
      <c r="O3208">
        <v>4</v>
      </c>
      <c r="P3208" t="s">
        <v>35</v>
      </c>
      <c r="Q3208">
        <v>98</v>
      </c>
      <c r="R3208">
        <v>1025913</v>
      </c>
    </row>
    <row r="3209" spans="1:18" x14ac:dyDescent="0.3">
      <c r="A3209" t="s">
        <v>6550</v>
      </c>
      <c r="B3209" s="9">
        <v>45118</v>
      </c>
      <c r="C3209" t="s">
        <v>4693</v>
      </c>
      <c r="D3209" t="s">
        <v>4694</v>
      </c>
      <c r="E3209" t="s">
        <v>4695</v>
      </c>
      <c r="F3209" t="s">
        <v>3185</v>
      </c>
      <c r="G3209" t="s">
        <v>6551</v>
      </c>
      <c r="H3209" t="s">
        <v>32</v>
      </c>
      <c r="I3209" t="s">
        <v>141</v>
      </c>
      <c r="J3209">
        <v>12</v>
      </c>
      <c r="K3209">
        <v>1682</v>
      </c>
      <c r="L3209">
        <v>20184</v>
      </c>
      <c r="M3209">
        <v>0</v>
      </c>
      <c r="N3209" t="s">
        <v>26</v>
      </c>
      <c r="O3209">
        <v>1</v>
      </c>
      <c r="P3209" t="s">
        <v>28</v>
      </c>
      <c r="Q3209">
        <v>143</v>
      </c>
      <c r="R3209">
        <v>588661</v>
      </c>
    </row>
    <row r="3210" spans="1:18" x14ac:dyDescent="0.3">
      <c r="A3210" t="s">
        <v>6552</v>
      </c>
      <c r="B3210" s="9">
        <v>45501</v>
      </c>
      <c r="C3210" t="s">
        <v>4693</v>
      </c>
      <c r="D3210" t="s">
        <v>4694</v>
      </c>
      <c r="E3210" t="s">
        <v>4695</v>
      </c>
      <c r="F3210" t="s">
        <v>38</v>
      </c>
      <c r="G3210" t="s">
        <v>6553</v>
      </c>
      <c r="H3210" t="s">
        <v>65</v>
      </c>
      <c r="I3210" t="s">
        <v>478</v>
      </c>
      <c r="J3210">
        <v>15</v>
      </c>
      <c r="K3210">
        <v>56783</v>
      </c>
      <c r="L3210">
        <v>851745</v>
      </c>
      <c r="M3210">
        <v>15</v>
      </c>
      <c r="N3210" t="s">
        <v>47</v>
      </c>
      <c r="O3210">
        <v>3</v>
      </c>
      <c r="P3210" t="s">
        <v>28</v>
      </c>
      <c r="Q3210">
        <v>136</v>
      </c>
      <c r="R3210">
        <v>786541</v>
      </c>
    </row>
    <row r="3211" spans="1:18" x14ac:dyDescent="0.3">
      <c r="A3211" t="s">
        <v>6554</v>
      </c>
      <c r="B3211" s="9">
        <v>44955</v>
      </c>
      <c r="C3211" t="s">
        <v>4693</v>
      </c>
      <c r="D3211" t="s">
        <v>4694</v>
      </c>
      <c r="E3211" t="s">
        <v>4706</v>
      </c>
      <c r="F3211" t="s">
        <v>3820</v>
      </c>
      <c r="G3211" t="s">
        <v>6555</v>
      </c>
      <c r="H3211" t="s">
        <v>65</v>
      </c>
      <c r="I3211" t="s">
        <v>66</v>
      </c>
      <c r="J3211">
        <v>5</v>
      </c>
      <c r="K3211">
        <v>62305</v>
      </c>
      <c r="L3211">
        <v>311525</v>
      </c>
      <c r="M3211">
        <v>10</v>
      </c>
      <c r="N3211" t="s">
        <v>26</v>
      </c>
      <c r="O3211">
        <v>7</v>
      </c>
      <c r="P3211" t="s">
        <v>35</v>
      </c>
      <c r="Q3211">
        <v>22</v>
      </c>
      <c r="R3211">
        <v>786541</v>
      </c>
    </row>
    <row r="3212" spans="1:18" x14ac:dyDescent="0.3">
      <c r="A3212" t="s">
        <v>6556</v>
      </c>
      <c r="B3212" s="9">
        <v>45318</v>
      </c>
      <c r="C3212" t="s">
        <v>4693</v>
      </c>
      <c r="D3212" t="s">
        <v>4694</v>
      </c>
      <c r="E3212" t="s">
        <v>4695</v>
      </c>
      <c r="F3212" t="s">
        <v>122</v>
      </c>
      <c r="G3212" t="s">
        <v>6557</v>
      </c>
      <c r="H3212" t="s">
        <v>32</v>
      </c>
      <c r="I3212" t="s">
        <v>117</v>
      </c>
      <c r="J3212">
        <v>3</v>
      </c>
      <c r="K3212">
        <v>23802</v>
      </c>
      <c r="L3212">
        <v>71406</v>
      </c>
      <c r="M3212">
        <v>20</v>
      </c>
      <c r="N3212" t="s">
        <v>26</v>
      </c>
      <c r="O3212">
        <v>1</v>
      </c>
      <c r="P3212" t="s">
        <v>35</v>
      </c>
      <c r="Q3212">
        <v>139</v>
      </c>
      <c r="R3212">
        <v>588661</v>
      </c>
    </row>
    <row r="3213" spans="1:18" x14ac:dyDescent="0.3">
      <c r="A3213" t="s">
        <v>6558</v>
      </c>
      <c r="B3213" s="9">
        <v>45017</v>
      </c>
      <c r="C3213" t="s">
        <v>4693</v>
      </c>
      <c r="D3213" t="s">
        <v>4694</v>
      </c>
      <c r="E3213" t="s">
        <v>49</v>
      </c>
      <c r="F3213" t="s">
        <v>637</v>
      </c>
      <c r="G3213" t="s">
        <v>6559</v>
      </c>
      <c r="H3213" t="s">
        <v>24</v>
      </c>
      <c r="I3213" t="s">
        <v>92</v>
      </c>
      <c r="J3213">
        <v>14</v>
      </c>
      <c r="K3213">
        <v>171434</v>
      </c>
      <c r="L3213">
        <v>2400076</v>
      </c>
      <c r="M3213">
        <v>0</v>
      </c>
      <c r="N3213" t="s">
        <v>34</v>
      </c>
      <c r="O3213">
        <v>4</v>
      </c>
      <c r="P3213" t="s">
        <v>35</v>
      </c>
      <c r="Q3213">
        <v>175</v>
      </c>
      <c r="R3213">
        <v>1025913</v>
      </c>
    </row>
    <row r="3214" spans="1:18" x14ac:dyDescent="0.3">
      <c r="A3214" t="s">
        <v>6560</v>
      </c>
      <c r="B3214" s="9">
        <v>45052</v>
      </c>
      <c r="C3214" t="s">
        <v>4693</v>
      </c>
      <c r="D3214" t="s">
        <v>4694</v>
      </c>
      <c r="E3214" t="s">
        <v>4695</v>
      </c>
      <c r="F3214" t="s">
        <v>344</v>
      </c>
      <c r="G3214" t="s">
        <v>6561</v>
      </c>
      <c r="H3214" t="s">
        <v>32</v>
      </c>
      <c r="I3214" t="s">
        <v>113</v>
      </c>
      <c r="J3214">
        <v>13</v>
      </c>
      <c r="K3214">
        <v>24635</v>
      </c>
      <c r="L3214">
        <v>320255</v>
      </c>
      <c r="M3214">
        <v>0</v>
      </c>
      <c r="N3214" t="s">
        <v>27</v>
      </c>
      <c r="O3214">
        <v>1</v>
      </c>
      <c r="P3214" t="s">
        <v>35</v>
      </c>
      <c r="Q3214">
        <v>81</v>
      </c>
      <c r="R3214">
        <v>588661</v>
      </c>
    </row>
    <row r="3215" spans="1:18" x14ac:dyDescent="0.3">
      <c r="A3215" t="s">
        <v>6562</v>
      </c>
      <c r="B3215" s="9">
        <v>45354</v>
      </c>
      <c r="C3215" t="s">
        <v>4693</v>
      </c>
      <c r="D3215" t="s">
        <v>4694</v>
      </c>
      <c r="E3215" t="s">
        <v>4695</v>
      </c>
      <c r="F3215" t="s">
        <v>2284</v>
      </c>
      <c r="G3215" t="s">
        <v>6563</v>
      </c>
      <c r="H3215" t="s">
        <v>24</v>
      </c>
      <c r="I3215" t="s">
        <v>161</v>
      </c>
      <c r="J3215">
        <v>17</v>
      </c>
      <c r="K3215">
        <v>318041</v>
      </c>
      <c r="L3215">
        <v>5406697</v>
      </c>
      <c r="M3215">
        <v>10</v>
      </c>
      <c r="N3215" t="s">
        <v>57</v>
      </c>
      <c r="O3215">
        <v>2</v>
      </c>
      <c r="P3215" t="s">
        <v>28</v>
      </c>
      <c r="Q3215">
        <v>121</v>
      </c>
      <c r="R3215">
        <v>1025913</v>
      </c>
    </row>
    <row r="3216" spans="1:18" x14ac:dyDescent="0.3">
      <c r="A3216" t="s">
        <v>6564</v>
      </c>
      <c r="B3216" s="9">
        <v>45249</v>
      </c>
      <c r="C3216" t="s">
        <v>4693</v>
      </c>
      <c r="D3216" t="s">
        <v>4694</v>
      </c>
      <c r="E3216" t="s">
        <v>4695</v>
      </c>
      <c r="F3216" t="s">
        <v>1286</v>
      </c>
      <c r="G3216" t="s">
        <v>27</v>
      </c>
      <c r="H3216" t="s">
        <v>32</v>
      </c>
      <c r="I3216" t="s">
        <v>33</v>
      </c>
      <c r="J3216">
        <v>1</v>
      </c>
      <c r="K3216">
        <v>23497</v>
      </c>
      <c r="L3216">
        <v>23497</v>
      </c>
      <c r="M3216" t="s">
        <v>27</v>
      </c>
      <c r="N3216" t="s">
        <v>47</v>
      </c>
      <c r="O3216">
        <v>5</v>
      </c>
      <c r="P3216" t="s">
        <v>35</v>
      </c>
      <c r="Q3216">
        <v>81</v>
      </c>
      <c r="R3216">
        <v>588661</v>
      </c>
    </row>
    <row r="3217" spans="1:18" x14ac:dyDescent="0.3">
      <c r="A3217" t="s">
        <v>6565</v>
      </c>
      <c r="B3217" s="9">
        <v>45529</v>
      </c>
      <c r="C3217" t="s">
        <v>4693</v>
      </c>
      <c r="D3217" t="s">
        <v>4694</v>
      </c>
      <c r="E3217" t="s">
        <v>49</v>
      </c>
      <c r="F3217" t="s">
        <v>227</v>
      </c>
      <c r="G3217" t="s">
        <v>6566</v>
      </c>
      <c r="H3217" t="s">
        <v>32</v>
      </c>
      <c r="I3217" t="s">
        <v>33</v>
      </c>
      <c r="J3217">
        <v>2</v>
      </c>
      <c r="K3217">
        <v>8734</v>
      </c>
      <c r="L3217">
        <v>17468</v>
      </c>
      <c r="M3217">
        <v>0</v>
      </c>
      <c r="N3217" t="s">
        <v>26</v>
      </c>
      <c r="O3217">
        <v>5</v>
      </c>
      <c r="P3217" t="s">
        <v>35</v>
      </c>
      <c r="Q3217">
        <v>121</v>
      </c>
      <c r="R3217">
        <v>588661</v>
      </c>
    </row>
    <row r="3218" spans="1:18" x14ac:dyDescent="0.3">
      <c r="A3218" t="s">
        <v>6567</v>
      </c>
      <c r="B3218" s="9">
        <v>45276</v>
      </c>
      <c r="C3218" t="s">
        <v>4693</v>
      </c>
      <c r="D3218" t="s">
        <v>4694</v>
      </c>
      <c r="E3218" t="s">
        <v>4706</v>
      </c>
      <c r="F3218" t="s">
        <v>221</v>
      </c>
      <c r="G3218" t="s">
        <v>6568</v>
      </c>
      <c r="H3218" t="s">
        <v>45</v>
      </c>
      <c r="I3218" t="s">
        <v>82</v>
      </c>
      <c r="J3218">
        <v>17</v>
      </c>
      <c r="K3218">
        <v>33454</v>
      </c>
      <c r="L3218">
        <v>568718</v>
      </c>
      <c r="M3218">
        <v>0</v>
      </c>
      <c r="N3218" t="s">
        <v>47</v>
      </c>
      <c r="O3218">
        <v>2</v>
      </c>
      <c r="P3218" t="s">
        <v>35</v>
      </c>
      <c r="Q3218">
        <v>2</v>
      </c>
      <c r="R3218">
        <v>492084</v>
      </c>
    </row>
    <row r="3219" spans="1:18" x14ac:dyDescent="0.3">
      <c r="A3219" t="s">
        <v>6569</v>
      </c>
      <c r="B3219" s="9">
        <v>45405</v>
      </c>
      <c r="C3219" t="s">
        <v>4693</v>
      </c>
      <c r="D3219" t="s">
        <v>4694</v>
      </c>
      <c r="E3219" t="s">
        <v>4695</v>
      </c>
      <c r="F3219" t="s">
        <v>2140</v>
      </c>
      <c r="G3219" t="s">
        <v>6570</v>
      </c>
      <c r="H3219" t="s">
        <v>24</v>
      </c>
      <c r="I3219" t="s">
        <v>152</v>
      </c>
      <c r="J3219">
        <v>10</v>
      </c>
      <c r="K3219">
        <v>67493</v>
      </c>
      <c r="L3219">
        <v>674930</v>
      </c>
      <c r="M3219">
        <v>10</v>
      </c>
      <c r="N3219" t="s">
        <v>26</v>
      </c>
      <c r="O3219">
        <v>3</v>
      </c>
      <c r="P3219" t="s">
        <v>35</v>
      </c>
      <c r="Q3219">
        <v>84</v>
      </c>
      <c r="R3219">
        <v>1025913</v>
      </c>
    </row>
    <row r="3220" spans="1:18" x14ac:dyDescent="0.3">
      <c r="A3220" t="s">
        <v>6571</v>
      </c>
      <c r="B3220" s="9">
        <v>45587</v>
      </c>
      <c r="C3220" t="s">
        <v>4693</v>
      </c>
      <c r="D3220" t="s">
        <v>4694</v>
      </c>
      <c r="E3220" t="s">
        <v>4695</v>
      </c>
      <c r="F3220" t="s">
        <v>2598</v>
      </c>
      <c r="G3220" t="s">
        <v>6572</v>
      </c>
      <c r="H3220" t="s">
        <v>40</v>
      </c>
      <c r="I3220" t="s">
        <v>171</v>
      </c>
      <c r="J3220">
        <v>4</v>
      </c>
      <c r="K3220">
        <v>16636</v>
      </c>
      <c r="L3220">
        <v>66544</v>
      </c>
      <c r="M3220">
        <v>15</v>
      </c>
      <c r="N3220" t="s">
        <v>26</v>
      </c>
      <c r="O3220">
        <v>5</v>
      </c>
      <c r="P3220" t="s">
        <v>28</v>
      </c>
      <c r="Q3220">
        <v>173</v>
      </c>
      <c r="R3220">
        <v>441559</v>
      </c>
    </row>
    <row r="3221" spans="1:18" x14ac:dyDescent="0.3">
      <c r="A3221" t="s">
        <v>6573</v>
      </c>
      <c r="B3221" s="9">
        <v>44933</v>
      </c>
      <c r="C3221" t="s">
        <v>4693</v>
      </c>
      <c r="D3221" t="s">
        <v>4694</v>
      </c>
      <c r="E3221" t="s">
        <v>4695</v>
      </c>
      <c r="F3221" t="s">
        <v>1834</v>
      </c>
      <c r="G3221" t="s">
        <v>27</v>
      </c>
      <c r="H3221" t="s">
        <v>65</v>
      </c>
      <c r="I3221" t="s">
        <v>382</v>
      </c>
      <c r="J3221">
        <v>11</v>
      </c>
      <c r="K3221">
        <v>96864</v>
      </c>
      <c r="L3221">
        <v>1065504</v>
      </c>
      <c r="M3221">
        <v>15</v>
      </c>
      <c r="N3221" t="s">
        <v>47</v>
      </c>
      <c r="O3221">
        <v>3</v>
      </c>
      <c r="P3221" t="s">
        <v>35</v>
      </c>
      <c r="Q3221">
        <v>60</v>
      </c>
      <c r="R3221">
        <v>786541</v>
      </c>
    </row>
    <row r="3222" spans="1:18" x14ac:dyDescent="0.3">
      <c r="A3222" t="s">
        <v>6574</v>
      </c>
      <c r="B3222" s="9">
        <v>45158</v>
      </c>
      <c r="C3222" t="s">
        <v>4693</v>
      </c>
      <c r="D3222" t="s">
        <v>4694</v>
      </c>
      <c r="E3222" t="s">
        <v>49</v>
      </c>
      <c r="F3222" t="s">
        <v>2649</v>
      </c>
      <c r="G3222" t="s">
        <v>6575</v>
      </c>
      <c r="H3222" t="s">
        <v>45</v>
      </c>
      <c r="I3222" t="s">
        <v>46</v>
      </c>
      <c r="J3222">
        <v>15</v>
      </c>
      <c r="K3222">
        <v>7800</v>
      </c>
      <c r="L3222">
        <v>117000</v>
      </c>
      <c r="M3222">
        <v>10</v>
      </c>
      <c r="N3222" t="s">
        <v>27</v>
      </c>
      <c r="O3222">
        <v>3</v>
      </c>
      <c r="P3222" t="s">
        <v>35</v>
      </c>
      <c r="Q3222">
        <v>166</v>
      </c>
      <c r="R3222">
        <v>492084</v>
      </c>
    </row>
    <row r="3223" spans="1:18" x14ac:dyDescent="0.3">
      <c r="A3223" t="s">
        <v>6576</v>
      </c>
      <c r="B3223" s="9">
        <v>45547</v>
      </c>
      <c r="C3223" t="s">
        <v>4693</v>
      </c>
      <c r="D3223" t="s">
        <v>4694</v>
      </c>
      <c r="E3223" t="s">
        <v>49</v>
      </c>
      <c r="F3223" t="s">
        <v>826</v>
      </c>
      <c r="G3223" t="s">
        <v>27</v>
      </c>
      <c r="H3223" t="s">
        <v>32</v>
      </c>
      <c r="I3223" t="s">
        <v>117</v>
      </c>
      <c r="J3223">
        <v>12</v>
      </c>
      <c r="K3223">
        <v>21545</v>
      </c>
      <c r="L3223">
        <v>258540</v>
      </c>
      <c r="M3223">
        <v>20</v>
      </c>
      <c r="N3223" t="s">
        <v>57</v>
      </c>
      <c r="O3223">
        <v>4</v>
      </c>
      <c r="P3223" t="s">
        <v>35</v>
      </c>
      <c r="Q3223">
        <v>119</v>
      </c>
      <c r="R3223">
        <v>588661</v>
      </c>
    </row>
    <row r="3224" spans="1:18" x14ac:dyDescent="0.3">
      <c r="A3224" t="s">
        <v>6577</v>
      </c>
      <c r="B3224" s="9">
        <v>45411</v>
      </c>
      <c r="C3224" t="s">
        <v>4693</v>
      </c>
      <c r="D3224" t="s">
        <v>4694</v>
      </c>
      <c r="E3224" t="s">
        <v>49</v>
      </c>
      <c r="F3224" t="s">
        <v>1595</v>
      </c>
      <c r="G3224" t="s">
        <v>6578</v>
      </c>
      <c r="H3224" t="s">
        <v>24</v>
      </c>
      <c r="I3224" t="s">
        <v>152</v>
      </c>
      <c r="J3224">
        <v>7</v>
      </c>
      <c r="K3224">
        <v>140452</v>
      </c>
      <c r="L3224">
        <v>983164</v>
      </c>
      <c r="M3224">
        <v>10</v>
      </c>
      <c r="N3224" t="s">
        <v>27</v>
      </c>
      <c r="O3224">
        <v>3</v>
      </c>
      <c r="P3224" t="s">
        <v>28</v>
      </c>
      <c r="Q3224">
        <v>35</v>
      </c>
      <c r="R3224">
        <v>1025913</v>
      </c>
    </row>
    <row r="3225" spans="1:18" x14ac:dyDescent="0.3">
      <c r="A3225" t="s">
        <v>6579</v>
      </c>
      <c r="B3225" s="9">
        <v>45207</v>
      </c>
      <c r="C3225" t="s">
        <v>4693</v>
      </c>
      <c r="D3225" t="s">
        <v>4694</v>
      </c>
      <c r="E3225" t="s">
        <v>4706</v>
      </c>
      <c r="F3225" t="s">
        <v>1209</v>
      </c>
      <c r="G3225" t="s">
        <v>6580</v>
      </c>
      <c r="H3225" t="s">
        <v>32</v>
      </c>
      <c r="I3225" t="s">
        <v>237</v>
      </c>
      <c r="J3225">
        <v>7</v>
      </c>
      <c r="K3225">
        <v>17886</v>
      </c>
      <c r="L3225">
        <v>125202</v>
      </c>
      <c r="M3225">
        <v>10</v>
      </c>
      <c r="N3225" t="s">
        <v>26</v>
      </c>
      <c r="O3225">
        <v>1</v>
      </c>
      <c r="P3225" t="s">
        <v>28</v>
      </c>
      <c r="Q3225">
        <v>98</v>
      </c>
      <c r="R3225">
        <v>588661</v>
      </c>
    </row>
    <row r="3226" spans="1:18" x14ac:dyDescent="0.3">
      <c r="A3226" t="s">
        <v>6581</v>
      </c>
      <c r="B3226" s="9">
        <v>45209</v>
      </c>
      <c r="C3226" t="s">
        <v>4693</v>
      </c>
      <c r="D3226" t="s">
        <v>4694</v>
      </c>
      <c r="E3226" t="s">
        <v>49</v>
      </c>
      <c r="F3226" t="s">
        <v>2391</v>
      </c>
      <c r="G3226" t="s">
        <v>27</v>
      </c>
      <c r="H3226" t="s">
        <v>65</v>
      </c>
      <c r="I3226" t="s">
        <v>66</v>
      </c>
      <c r="J3226">
        <v>18</v>
      </c>
      <c r="K3226">
        <v>161699</v>
      </c>
      <c r="L3226">
        <v>2910582</v>
      </c>
      <c r="M3226">
        <v>10</v>
      </c>
      <c r="N3226" t="s">
        <v>47</v>
      </c>
      <c r="O3226">
        <v>2</v>
      </c>
      <c r="P3226" t="s">
        <v>35</v>
      </c>
      <c r="Q3226">
        <v>96</v>
      </c>
      <c r="R3226">
        <v>786541</v>
      </c>
    </row>
    <row r="3227" spans="1:18" x14ac:dyDescent="0.3">
      <c r="A3227" t="s">
        <v>6582</v>
      </c>
      <c r="B3227" s="9">
        <v>45488</v>
      </c>
      <c r="C3227" t="s">
        <v>4693</v>
      </c>
      <c r="D3227" t="s">
        <v>4694</v>
      </c>
      <c r="E3227" t="s">
        <v>4695</v>
      </c>
      <c r="F3227" t="s">
        <v>2729</v>
      </c>
      <c r="G3227" t="s">
        <v>27</v>
      </c>
      <c r="H3227" t="s">
        <v>45</v>
      </c>
      <c r="I3227" t="s">
        <v>82</v>
      </c>
      <c r="J3227">
        <v>10</v>
      </c>
      <c r="K3227">
        <v>12779</v>
      </c>
      <c r="L3227">
        <v>127790</v>
      </c>
      <c r="M3227">
        <v>15</v>
      </c>
      <c r="N3227" t="s">
        <v>47</v>
      </c>
      <c r="O3227">
        <v>5</v>
      </c>
      <c r="P3227" t="s">
        <v>28</v>
      </c>
      <c r="Q3227">
        <v>128</v>
      </c>
      <c r="R3227">
        <v>492084</v>
      </c>
    </row>
    <row r="3228" spans="1:18" x14ac:dyDescent="0.3">
      <c r="A3228" t="s">
        <v>6583</v>
      </c>
      <c r="B3228" s="9">
        <v>45597</v>
      </c>
      <c r="C3228" t="s">
        <v>4693</v>
      </c>
      <c r="D3228" t="s">
        <v>4694</v>
      </c>
      <c r="E3228" t="s">
        <v>49</v>
      </c>
      <c r="F3228" t="s">
        <v>587</v>
      </c>
      <c r="G3228" t="s">
        <v>6584</v>
      </c>
      <c r="H3228" t="s">
        <v>24</v>
      </c>
      <c r="I3228" t="s">
        <v>161</v>
      </c>
      <c r="J3228">
        <v>10</v>
      </c>
      <c r="K3228">
        <v>324581</v>
      </c>
      <c r="L3228">
        <v>3245810</v>
      </c>
      <c r="M3228">
        <v>0</v>
      </c>
      <c r="N3228" t="s">
        <v>27</v>
      </c>
      <c r="O3228">
        <v>4</v>
      </c>
      <c r="P3228" t="s">
        <v>35</v>
      </c>
      <c r="Q3228">
        <v>155</v>
      </c>
      <c r="R3228">
        <v>1025913</v>
      </c>
    </row>
    <row r="3229" spans="1:18" x14ac:dyDescent="0.3">
      <c r="A3229" t="s">
        <v>6585</v>
      </c>
      <c r="B3229" s="9">
        <v>45070</v>
      </c>
      <c r="C3229" t="s">
        <v>4693</v>
      </c>
      <c r="D3229" t="s">
        <v>4694</v>
      </c>
      <c r="E3229" t="s">
        <v>4695</v>
      </c>
      <c r="F3229" t="s">
        <v>969</v>
      </c>
      <c r="G3229" t="s">
        <v>6586</v>
      </c>
      <c r="H3229" t="s">
        <v>32</v>
      </c>
      <c r="I3229" t="s">
        <v>237</v>
      </c>
      <c r="J3229">
        <v>15</v>
      </c>
      <c r="K3229">
        <v>11885</v>
      </c>
      <c r="L3229">
        <v>178275</v>
      </c>
      <c r="M3229">
        <v>20</v>
      </c>
      <c r="N3229" t="s">
        <v>47</v>
      </c>
      <c r="O3229">
        <v>7</v>
      </c>
      <c r="P3229" t="s">
        <v>35</v>
      </c>
      <c r="Q3229">
        <v>79</v>
      </c>
      <c r="R3229">
        <v>588661</v>
      </c>
    </row>
    <row r="3230" spans="1:18" x14ac:dyDescent="0.3">
      <c r="A3230" t="s">
        <v>6587</v>
      </c>
      <c r="B3230" s="9">
        <v>45469</v>
      </c>
      <c r="C3230" t="s">
        <v>4693</v>
      </c>
      <c r="D3230" t="s">
        <v>4694</v>
      </c>
      <c r="E3230" t="s">
        <v>4695</v>
      </c>
      <c r="F3230" t="s">
        <v>1135</v>
      </c>
      <c r="G3230" t="s">
        <v>6588</v>
      </c>
      <c r="H3230" t="s">
        <v>32</v>
      </c>
      <c r="I3230" t="s">
        <v>113</v>
      </c>
      <c r="J3230">
        <v>13</v>
      </c>
      <c r="K3230">
        <v>20374</v>
      </c>
      <c r="L3230">
        <v>264862</v>
      </c>
      <c r="M3230">
        <v>0</v>
      </c>
      <c r="N3230" t="s">
        <v>27</v>
      </c>
      <c r="O3230">
        <v>5</v>
      </c>
      <c r="P3230" t="s">
        <v>35</v>
      </c>
      <c r="Q3230">
        <v>173</v>
      </c>
      <c r="R3230">
        <v>588661</v>
      </c>
    </row>
    <row r="3231" spans="1:18" x14ac:dyDescent="0.3">
      <c r="A3231" t="s">
        <v>6589</v>
      </c>
      <c r="B3231" s="9">
        <v>44987</v>
      </c>
      <c r="C3231" t="s">
        <v>4693</v>
      </c>
      <c r="D3231" t="s">
        <v>4694</v>
      </c>
      <c r="E3231" t="s">
        <v>4706</v>
      </c>
      <c r="F3231" t="s">
        <v>814</v>
      </c>
      <c r="G3231" t="s">
        <v>6590</v>
      </c>
      <c r="H3231" t="s">
        <v>32</v>
      </c>
      <c r="I3231" t="s">
        <v>95</v>
      </c>
      <c r="J3231">
        <v>7</v>
      </c>
      <c r="K3231">
        <v>7812</v>
      </c>
      <c r="L3231">
        <v>54684</v>
      </c>
      <c r="M3231">
        <v>0</v>
      </c>
      <c r="N3231" t="s">
        <v>34</v>
      </c>
      <c r="O3231">
        <v>4</v>
      </c>
      <c r="P3231" t="s">
        <v>35</v>
      </c>
      <c r="Q3231">
        <v>26</v>
      </c>
      <c r="R3231">
        <v>588661</v>
      </c>
    </row>
    <row r="3232" spans="1:18" x14ac:dyDescent="0.3">
      <c r="A3232" t="s">
        <v>6591</v>
      </c>
      <c r="B3232" s="9">
        <v>45286</v>
      </c>
      <c r="C3232" t="s">
        <v>4693</v>
      </c>
      <c r="D3232" t="s">
        <v>4694</v>
      </c>
      <c r="E3232" t="s">
        <v>4695</v>
      </c>
      <c r="F3232" t="s">
        <v>648</v>
      </c>
      <c r="G3232" t="s">
        <v>6592</v>
      </c>
      <c r="H3232" t="s">
        <v>40</v>
      </c>
      <c r="I3232" t="s">
        <v>70</v>
      </c>
      <c r="J3232">
        <v>17</v>
      </c>
      <c r="K3232">
        <v>3943</v>
      </c>
      <c r="L3232">
        <v>67031</v>
      </c>
      <c r="M3232">
        <v>10</v>
      </c>
      <c r="N3232" t="s">
        <v>57</v>
      </c>
      <c r="O3232">
        <v>2</v>
      </c>
      <c r="P3232" t="s">
        <v>35</v>
      </c>
      <c r="Q3232">
        <v>67</v>
      </c>
      <c r="R3232">
        <v>441559</v>
      </c>
    </row>
    <row r="3233" spans="1:18" x14ac:dyDescent="0.3">
      <c r="A3233" t="s">
        <v>6593</v>
      </c>
      <c r="B3233" s="9">
        <v>45092</v>
      </c>
      <c r="C3233" t="s">
        <v>4693</v>
      </c>
      <c r="D3233" t="s">
        <v>4694</v>
      </c>
      <c r="E3233" t="s">
        <v>4695</v>
      </c>
      <c r="F3233" t="s">
        <v>817</v>
      </c>
      <c r="G3233" t="s">
        <v>6594</v>
      </c>
      <c r="H3233" t="s">
        <v>45</v>
      </c>
      <c r="I3233" t="s">
        <v>130</v>
      </c>
      <c r="J3233">
        <v>3</v>
      </c>
      <c r="K3233">
        <v>8039</v>
      </c>
      <c r="L3233">
        <v>24117</v>
      </c>
      <c r="M3233">
        <v>10</v>
      </c>
      <c r="N3233" t="s">
        <v>47</v>
      </c>
      <c r="O3233" t="s">
        <v>27</v>
      </c>
      <c r="P3233" t="s">
        <v>28</v>
      </c>
      <c r="Q3233">
        <v>109</v>
      </c>
      <c r="R3233">
        <v>492084</v>
      </c>
    </row>
    <row r="3234" spans="1:18" x14ac:dyDescent="0.3">
      <c r="A3234" t="s">
        <v>6595</v>
      </c>
      <c r="B3234" s="9">
        <v>45355</v>
      </c>
      <c r="C3234" t="s">
        <v>4693</v>
      </c>
      <c r="D3234" t="s">
        <v>4694</v>
      </c>
      <c r="E3234" t="s">
        <v>49</v>
      </c>
      <c r="F3234" t="s">
        <v>892</v>
      </c>
      <c r="G3234" t="s">
        <v>6596</v>
      </c>
      <c r="H3234" t="s">
        <v>24</v>
      </c>
      <c r="I3234" t="s">
        <v>25</v>
      </c>
      <c r="J3234">
        <v>7</v>
      </c>
      <c r="K3234">
        <v>195501</v>
      </c>
      <c r="L3234">
        <v>1368507</v>
      </c>
      <c r="M3234">
        <v>0</v>
      </c>
      <c r="N3234" t="s">
        <v>26</v>
      </c>
      <c r="O3234" t="s">
        <v>27</v>
      </c>
      <c r="P3234" t="s">
        <v>35</v>
      </c>
      <c r="Q3234">
        <v>27</v>
      </c>
      <c r="R3234">
        <v>1025913</v>
      </c>
    </row>
    <row r="3235" spans="1:18" x14ac:dyDescent="0.3">
      <c r="A3235" t="s">
        <v>6597</v>
      </c>
      <c r="B3235" s="9">
        <v>45302</v>
      </c>
      <c r="C3235" t="s">
        <v>4693</v>
      </c>
      <c r="D3235" t="s">
        <v>4694</v>
      </c>
      <c r="E3235" t="s">
        <v>49</v>
      </c>
      <c r="F3235" t="s">
        <v>324</v>
      </c>
      <c r="G3235" t="s">
        <v>6598</v>
      </c>
      <c r="H3235" t="s">
        <v>40</v>
      </c>
      <c r="I3235" t="s">
        <v>41</v>
      </c>
      <c r="J3235">
        <v>11</v>
      </c>
      <c r="K3235">
        <v>1099</v>
      </c>
      <c r="L3235">
        <v>12089</v>
      </c>
      <c r="M3235">
        <v>0</v>
      </c>
      <c r="N3235" t="s">
        <v>57</v>
      </c>
      <c r="O3235">
        <v>2</v>
      </c>
      <c r="P3235" t="s">
        <v>28</v>
      </c>
      <c r="Q3235">
        <v>196</v>
      </c>
      <c r="R3235">
        <v>441559</v>
      </c>
    </row>
    <row r="3236" spans="1:18" x14ac:dyDescent="0.3">
      <c r="A3236" t="s">
        <v>6599</v>
      </c>
      <c r="B3236" s="9">
        <v>45039</v>
      </c>
      <c r="C3236" t="s">
        <v>4693</v>
      </c>
      <c r="D3236" t="s">
        <v>4694</v>
      </c>
      <c r="E3236" t="s">
        <v>49</v>
      </c>
      <c r="F3236" t="s">
        <v>94</v>
      </c>
      <c r="G3236" t="s">
        <v>6600</v>
      </c>
      <c r="H3236" t="s">
        <v>32</v>
      </c>
      <c r="I3236" t="s">
        <v>237</v>
      </c>
      <c r="J3236">
        <v>5</v>
      </c>
      <c r="K3236">
        <v>6330</v>
      </c>
      <c r="L3236">
        <v>31650</v>
      </c>
      <c r="M3236" t="s">
        <v>27</v>
      </c>
      <c r="N3236" t="s">
        <v>57</v>
      </c>
      <c r="O3236">
        <v>3</v>
      </c>
      <c r="P3236" t="s">
        <v>35</v>
      </c>
      <c r="Q3236">
        <v>158</v>
      </c>
      <c r="R3236">
        <v>588661</v>
      </c>
    </row>
    <row r="3237" spans="1:18" x14ac:dyDescent="0.3">
      <c r="A3237" t="s">
        <v>6601</v>
      </c>
      <c r="B3237" s="9">
        <v>45002</v>
      </c>
      <c r="C3237" t="s">
        <v>4693</v>
      </c>
      <c r="D3237" t="s">
        <v>4694</v>
      </c>
      <c r="E3237" t="s">
        <v>49</v>
      </c>
      <c r="F3237" t="s">
        <v>470</v>
      </c>
      <c r="G3237" t="s">
        <v>6602</v>
      </c>
      <c r="H3237" t="s">
        <v>65</v>
      </c>
      <c r="I3237" t="s">
        <v>66</v>
      </c>
      <c r="J3237">
        <v>14</v>
      </c>
      <c r="K3237">
        <v>72869</v>
      </c>
      <c r="L3237">
        <v>1020166</v>
      </c>
      <c r="M3237">
        <v>0</v>
      </c>
      <c r="N3237" t="s">
        <v>47</v>
      </c>
      <c r="O3237">
        <v>2</v>
      </c>
      <c r="P3237" t="s">
        <v>35</v>
      </c>
      <c r="Q3237">
        <v>67</v>
      </c>
      <c r="R3237">
        <v>786541</v>
      </c>
    </row>
    <row r="3238" spans="1:18" x14ac:dyDescent="0.3">
      <c r="A3238" t="s">
        <v>6603</v>
      </c>
      <c r="B3238" s="9">
        <v>45619</v>
      </c>
      <c r="C3238" t="s">
        <v>4693</v>
      </c>
      <c r="D3238" t="s">
        <v>4694</v>
      </c>
      <c r="E3238" t="s">
        <v>4695</v>
      </c>
      <c r="F3238" t="s">
        <v>4590</v>
      </c>
      <c r="G3238" t="s">
        <v>6604</v>
      </c>
      <c r="H3238" t="s">
        <v>40</v>
      </c>
      <c r="I3238" t="s">
        <v>106</v>
      </c>
      <c r="J3238">
        <v>20</v>
      </c>
      <c r="K3238">
        <v>9041</v>
      </c>
      <c r="L3238">
        <v>180820</v>
      </c>
      <c r="M3238">
        <v>15</v>
      </c>
      <c r="N3238" t="s">
        <v>57</v>
      </c>
      <c r="O3238">
        <v>3</v>
      </c>
      <c r="P3238" t="s">
        <v>28</v>
      </c>
      <c r="Q3238">
        <v>106</v>
      </c>
      <c r="R3238">
        <v>441559</v>
      </c>
    </row>
    <row r="3239" spans="1:18" x14ac:dyDescent="0.3">
      <c r="A3239" t="s">
        <v>6605</v>
      </c>
      <c r="B3239" s="9">
        <v>45034</v>
      </c>
      <c r="C3239" t="s">
        <v>4693</v>
      </c>
      <c r="D3239" t="s">
        <v>4694</v>
      </c>
      <c r="E3239" t="s">
        <v>49</v>
      </c>
      <c r="F3239" t="s">
        <v>697</v>
      </c>
      <c r="G3239" t="s">
        <v>6606</v>
      </c>
      <c r="H3239" t="s">
        <v>24</v>
      </c>
      <c r="I3239" t="s">
        <v>61</v>
      </c>
      <c r="J3239">
        <v>19</v>
      </c>
      <c r="K3239">
        <v>299108</v>
      </c>
      <c r="L3239">
        <v>5683052</v>
      </c>
      <c r="M3239">
        <v>15</v>
      </c>
      <c r="N3239" t="s">
        <v>27</v>
      </c>
      <c r="O3239">
        <v>4</v>
      </c>
      <c r="P3239" t="s">
        <v>28</v>
      </c>
      <c r="Q3239">
        <v>166</v>
      </c>
      <c r="R3239">
        <v>1025913</v>
      </c>
    </row>
    <row r="3240" spans="1:18" x14ac:dyDescent="0.3">
      <c r="A3240" t="s">
        <v>6607</v>
      </c>
      <c r="B3240" s="9">
        <v>44960</v>
      </c>
      <c r="C3240" t="s">
        <v>4693</v>
      </c>
      <c r="D3240" t="s">
        <v>4694</v>
      </c>
      <c r="E3240" t="s">
        <v>4695</v>
      </c>
      <c r="F3240" t="s">
        <v>1777</v>
      </c>
      <c r="G3240" t="s">
        <v>6608</v>
      </c>
      <c r="H3240" t="s">
        <v>65</v>
      </c>
      <c r="I3240" t="s">
        <v>66</v>
      </c>
      <c r="J3240">
        <v>16</v>
      </c>
      <c r="K3240">
        <v>18241</v>
      </c>
      <c r="L3240">
        <v>291856</v>
      </c>
      <c r="M3240">
        <v>0</v>
      </c>
      <c r="N3240" t="s">
        <v>47</v>
      </c>
      <c r="O3240">
        <v>2</v>
      </c>
      <c r="P3240" t="s">
        <v>35</v>
      </c>
      <c r="Q3240">
        <v>31</v>
      </c>
      <c r="R3240">
        <v>786541</v>
      </c>
    </row>
    <row r="3241" spans="1:18" x14ac:dyDescent="0.3">
      <c r="A3241" t="s">
        <v>6609</v>
      </c>
      <c r="B3241" s="9">
        <v>45080</v>
      </c>
      <c r="C3241" t="s">
        <v>4693</v>
      </c>
      <c r="D3241" t="s">
        <v>4694</v>
      </c>
      <c r="E3241" t="s">
        <v>49</v>
      </c>
      <c r="F3241" t="s">
        <v>2508</v>
      </c>
      <c r="G3241" t="s">
        <v>6610</v>
      </c>
      <c r="H3241" t="s">
        <v>45</v>
      </c>
      <c r="I3241" t="s">
        <v>211</v>
      </c>
      <c r="J3241">
        <v>5</v>
      </c>
      <c r="K3241">
        <v>44787</v>
      </c>
      <c r="L3241">
        <v>223935</v>
      </c>
      <c r="M3241">
        <v>0</v>
      </c>
      <c r="N3241" t="s">
        <v>57</v>
      </c>
      <c r="O3241" t="s">
        <v>27</v>
      </c>
      <c r="P3241" t="s">
        <v>28</v>
      </c>
      <c r="Q3241">
        <v>144</v>
      </c>
      <c r="R3241">
        <v>492084</v>
      </c>
    </row>
    <row r="3242" spans="1:18" x14ac:dyDescent="0.3">
      <c r="A3242" t="s">
        <v>6611</v>
      </c>
      <c r="B3242" s="9">
        <v>44995</v>
      </c>
      <c r="C3242" t="s">
        <v>4693</v>
      </c>
      <c r="D3242" t="s">
        <v>4694</v>
      </c>
      <c r="E3242" t="s">
        <v>49</v>
      </c>
      <c r="F3242" t="s">
        <v>193</v>
      </c>
      <c r="G3242" t="s">
        <v>6612</v>
      </c>
      <c r="H3242" t="s">
        <v>32</v>
      </c>
      <c r="I3242" t="s">
        <v>237</v>
      </c>
      <c r="J3242">
        <v>16</v>
      </c>
      <c r="K3242">
        <v>5628</v>
      </c>
      <c r="L3242">
        <v>90048</v>
      </c>
      <c r="M3242">
        <v>0</v>
      </c>
      <c r="N3242" t="s">
        <v>26</v>
      </c>
      <c r="O3242">
        <v>2</v>
      </c>
      <c r="P3242" t="s">
        <v>35</v>
      </c>
      <c r="Q3242">
        <v>144</v>
      </c>
      <c r="R3242">
        <v>588661</v>
      </c>
    </row>
    <row r="3243" spans="1:18" x14ac:dyDescent="0.3">
      <c r="A3243" t="s">
        <v>6613</v>
      </c>
      <c r="B3243" s="9">
        <v>45615</v>
      </c>
      <c r="C3243" t="s">
        <v>4693</v>
      </c>
      <c r="D3243" t="s">
        <v>4694</v>
      </c>
      <c r="E3243" t="s">
        <v>4695</v>
      </c>
      <c r="F3243" t="s">
        <v>2069</v>
      </c>
      <c r="G3243" t="s">
        <v>27</v>
      </c>
      <c r="H3243" t="s">
        <v>45</v>
      </c>
      <c r="I3243" t="s">
        <v>98</v>
      </c>
      <c r="J3243">
        <v>10</v>
      </c>
      <c r="K3243">
        <v>12060</v>
      </c>
      <c r="L3243">
        <v>120600</v>
      </c>
      <c r="M3243">
        <v>20</v>
      </c>
      <c r="N3243" t="s">
        <v>47</v>
      </c>
      <c r="O3243">
        <v>5</v>
      </c>
      <c r="P3243" t="s">
        <v>35</v>
      </c>
      <c r="Q3243">
        <v>48</v>
      </c>
      <c r="R3243">
        <v>492084</v>
      </c>
    </row>
    <row r="3244" spans="1:18" x14ac:dyDescent="0.3">
      <c r="A3244" t="s">
        <v>6614</v>
      </c>
      <c r="B3244" s="9">
        <v>44943</v>
      </c>
      <c r="C3244" t="s">
        <v>4693</v>
      </c>
      <c r="D3244" t="s">
        <v>4694</v>
      </c>
      <c r="E3244" t="s">
        <v>49</v>
      </c>
      <c r="F3244" t="s">
        <v>455</v>
      </c>
      <c r="G3244" t="s">
        <v>6615</v>
      </c>
      <c r="H3244" t="s">
        <v>32</v>
      </c>
      <c r="I3244" t="s">
        <v>158</v>
      </c>
      <c r="J3244">
        <v>17</v>
      </c>
      <c r="K3244">
        <v>11737</v>
      </c>
      <c r="L3244">
        <v>199529</v>
      </c>
      <c r="M3244">
        <v>0</v>
      </c>
      <c r="N3244" t="s">
        <v>34</v>
      </c>
      <c r="O3244">
        <v>4</v>
      </c>
      <c r="P3244" t="s">
        <v>28</v>
      </c>
      <c r="Q3244">
        <v>13</v>
      </c>
      <c r="R3244">
        <v>588661</v>
      </c>
    </row>
    <row r="3245" spans="1:18" x14ac:dyDescent="0.3">
      <c r="A3245" t="s">
        <v>6616</v>
      </c>
      <c r="B3245" s="9">
        <v>45477</v>
      </c>
      <c r="C3245" t="s">
        <v>4693</v>
      </c>
      <c r="D3245" t="s">
        <v>4694</v>
      </c>
      <c r="E3245" t="s">
        <v>49</v>
      </c>
      <c r="F3245" t="s">
        <v>163</v>
      </c>
      <c r="G3245" t="s">
        <v>6617</v>
      </c>
      <c r="H3245" t="s">
        <v>40</v>
      </c>
      <c r="I3245" t="s">
        <v>51</v>
      </c>
      <c r="J3245">
        <v>3</v>
      </c>
      <c r="K3245">
        <v>12373</v>
      </c>
      <c r="L3245">
        <v>37119</v>
      </c>
      <c r="M3245" t="s">
        <v>27</v>
      </c>
      <c r="N3245" t="s">
        <v>27</v>
      </c>
      <c r="O3245" t="s">
        <v>27</v>
      </c>
      <c r="P3245" t="s">
        <v>28</v>
      </c>
      <c r="Q3245">
        <v>135</v>
      </c>
      <c r="R3245">
        <v>441559</v>
      </c>
    </row>
    <row r="3246" spans="1:18" x14ac:dyDescent="0.3">
      <c r="A3246" t="s">
        <v>6618</v>
      </c>
      <c r="B3246" s="9">
        <v>45453</v>
      </c>
      <c r="C3246" t="s">
        <v>4693</v>
      </c>
      <c r="D3246" t="s">
        <v>4694</v>
      </c>
      <c r="E3246" t="s">
        <v>49</v>
      </c>
      <c r="F3246" t="s">
        <v>221</v>
      </c>
      <c r="G3246" t="s">
        <v>6619</v>
      </c>
      <c r="H3246" t="s">
        <v>32</v>
      </c>
      <c r="I3246" t="s">
        <v>33</v>
      </c>
      <c r="J3246">
        <v>13</v>
      </c>
      <c r="K3246">
        <v>3164</v>
      </c>
      <c r="L3246">
        <v>41132</v>
      </c>
      <c r="M3246">
        <v>15</v>
      </c>
      <c r="N3246" t="s">
        <v>34</v>
      </c>
      <c r="O3246">
        <v>3</v>
      </c>
      <c r="P3246" t="s">
        <v>35</v>
      </c>
      <c r="Q3246">
        <v>73</v>
      </c>
      <c r="R3246">
        <v>588661</v>
      </c>
    </row>
    <row r="3247" spans="1:18" x14ac:dyDescent="0.3">
      <c r="A3247" t="s">
        <v>6620</v>
      </c>
      <c r="B3247" s="9">
        <v>45650</v>
      </c>
      <c r="C3247" t="s">
        <v>4693</v>
      </c>
      <c r="D3247" t="s">
        <v>4694</v>
      </c>
      <c r="E3247" t="s">
        <v>49</v>
      </c>
      <c r="F3247" t="s">
        <v>3600</v>
      </c>
      <c r="G3247" t="s">
        <v>6621</v>
      </c>
      <c r="H3247" t="s">
        <v>32</v>
      </c>
      <c r="I3247" t="s">
        <v>237</v>
      </c>
      <c r="J3247">
        <v>18</v>
      </c>
      <c r="K3247">
        <v>4601</v>
      </c>
      <c r="L3247">
        <v>82818</v>
      </c>
      <c r="M3247">
        <v>15</v>
      </c>
      <c r="N3247" t="s">
        <v>27</v>
      </c>
      <c r="O3247">
        <v>2</v>
      </c>
      <c r="P3247" t="s">
        <v>28</v>
      </c>
      <c r="Q3247">
        <v>141</v>
      </c>
      <c r="R3247">
        <v>588661</v>
      </c>
    </row>
    <row r="3248" spans="1:18" x14ac:dyDescent="0.3">
      <c r="A3248" t="s">
        <v>6622</v>
      </c>
      <c r="B3248" s="9">
        <v>45049</v>
      </c>
      <c r="C3248" t="s">
        <v>4693</v>
      </c>
      <c r="D3248" t="s">
        <v>4694</v>
      </c>
      <c r="E3248" t="s">
        <v>49</v>
      </c>
      <c r="F3248" t="s">
        <v>1042</v>
      </c>
      <c r="G3248" t="s">
        <v>27</v>
      </c>
      <c r="H3248" t="s">
        <v>32</v>
      </c>
      <c r="I3248" t="s">
        <v>33</v>
      </c>
      <c r="J3248">
        <v>17</v>
      </c>
      <c r="K3248">
        <v>13220</v>
      </c>
      <c r="L3248">
        <v>224740</v>
      </c>
      <c r="M3248">
        <v>15</v>
      </c>
      <c r="N3248" t="s">
        <v>27</v>
      </c>
      <c r="O3248">
        <v>1</v>
      </c>
      <c r="P3248" t="s">
        <v>28</v>
      </c>
      <c r="Q3248">
        <v>5</v>
      </c>
      <c r="R3248">
        <v>588661</v>
      </c>
    </row>
    <row r="3249" spans="1:18" x14ac:dyDescent="0.3">
      <c r="A3249" t="s">
        <v>6623</v>
      </c>
      <c r="B3249" s="9">
        <v>45078</v>
      </c>
      <c r="C3249" t="s">
        <v>4693</v>
      </c>
      <c r="D3249" t="s">
        <v>4694</v>
      </c>
      <c r="E3249" t="s">
        <v>4695</v>
      </c>
      <c r="F3249" t="s">
        <v>310</v>
      </c>
      <c r="G3249" t="s">
        <v>6624</v>
      </c>
      <c r="H3249" t="s">
        <v>65</v>
      </c>
      <c r="I3249" t="s">
        <v>289</v>
      </c>
      <c r="J3249">
        <v>1</v>
      </c>
      <c r="K3249">
        <v>150339</v>
      </c>
      <c r="L3249">
        <v>150339</v>
      </c>
      <c r="M3249">
        <v>5</v>
      </c>
      <c r="N3249" t="s">
        <v>26</v>
      </c>
      <c r="O3249">
        <v>5</v>
      </c>
      <c r="P3249" t="s">
        <v>28</v>
      </c>
      <c r="Q3249">
        <v>87</v>
      </c>
      <c r="R3249">
        <v>786541</v>
      </c>
    </row>
    <row r="3250" spans="1:18" x14ac:dyDescent="0.3">
      <c r="A3250" t="s">
        <v>6625</v>
      </c>
      <c r="B3250" s="9">
        <v>45079</v>
      </c>
      <c r="C3250" t="s">
        <v>4693</v>
      </c>
      <c r="D3250" t="s">
        <v>4694</v>
      </c>
      <c r="E3250" t="s">
        <v>4706</v>
      </c>
      <c r="F3250" t="s">
        <v>428</v>
      </c>
      <c r="G3250" t="s">
        <v>6626</v>
      </c>
      <c r="H3250" t="s">
        <v>32</v>
      </c>
      <c r="I3250" t="s">
        <v>113</v>
      </c>
      <c r="J3250">
        <v>4</v>
      </c>
      <c r="K3250">
        <v>3796</v>
      </c>
      <c r="L3250">
        <v>15184</v>
      </c>
      <c r="M3250">
        <v>15</v>
      </c>
      <c r="N3250" t="s">
        <v>34</v>
      </c>
      <c r="O3250">
        <v>5</v>
      </c>
      <c r="P3250" t="s">
        <v>35</v>
      </c>
      <c r="Q3250">
        <v>98</v>
      </c>
      <c r="R3250">
        <v>588661</v>
      </c>
    </row>
    <row r="3251" spans="1:18" x14ac:dyDescent="0.3">
      <c r="A3251" t="s">
        <v>6627</v>
      </c>
      <c r="B3251" s="9">
        <v>44989</v>
      </c>
      <c r="C3251" t="s">
        <v>4693</v>
      </c>
      <c r="D3251" t="s">
        <v>4694</v>
      </c>
      <c r="E3251" t="s">
        <v>4695</v>
      </c>
      <c r="F3251" t="s">
        <v>969</v>
      </c>
      <c r="G3251" t="s">
        <v>6628</v>
      </c>
      <c r="H3251" t="s">
        <v>45</v>
      </c>
      <c r="I3251" t="s">
        <v>74</v>
      </c>
      <c r="J3251">
        <v>10</v>
      </c>
      <c r="K3251">
        <v>16556</v>
      </c>
      <c r="L3251">
        <v>165560</v>
      </c>
      <c r="M3251">
        <v>10</v>
      </c>
      <c r="N3251" t="s">
        <v>57</v>
      </c>
      <c r="O3251">
        <v>2</v>
      </c>
      <c r="P3251" t="s">
        <v>35</v>
      </c>
      <c r="Q3251">
        <v>11</v>
      </c>
      <c r="R3251">
        <v>492084</v>
      </c>
    </row>
    <row r="3252" spans="1:18" x14ac:dyDescent="0.3">
      <c r="A3252" t="s">
        <v>6629</v>
      </c>
      <c r="B3252" s="9">
        <v>44988</v>
      </c>
      <c r="C3252" t="s">
        <v>4693</v>
      </c>
      <c r="D3252" t="s">
        <v>4694</v>
      </c>
      <c r="E3252" t="s">
        <v>4695</v>
      </c>
      <c r="F3252" t="s">
        <v>2055</v>
      </c>
      <c r="G3252" t="s">
        <v>6630</v>
      </c>
      <c r="H3252" t="s">
        <v>40</v>
      </c>
      <c r="I3252" t="s">
        <v>137</v>
      </c>
      <c r="J3252">
        <v>17</v>
      </c>
      <c r="K3252">
        <v>11196</v>
      </c>
      <c r="L3252">
        <v>190332</v>
      </c>
      <c r="M3252">
        <v>10</v>
      </c>
      <c r="N3252" t="s">
        <v>27</v>
      </c>
      <c r="O3252">
        <v>3</v>
      </c>
      <c r="P3252" t="s">
        <v>35</v>
      </c>
      <c r="Q3252">
        <v>31</v>
      </c>
      <c r="R3252">
        <v>441559</v>
      </c>
    </row>
    <row r="3253" spans="1:18" x14ac:dyDescent="0.3">
      <c r="A3253" t="s">
        <v>6631</v>
      </c>
      <c r="B3253" s="9">
        <v>45485</v>
      </c>
      <c r="C3253" t="s">
        <v>4693</v>
      </c>
      <c r="D3253" t="s">
        <v>4694</v>
      </c>
      <c r="E3253" t="s">
        <v>4695</v>
      </c>
      <c r="F3253" t="s">
        <v>1187</v>
      </c>
      <c r="G3253" t="s">
        <v>6632</v>
      </c>
      <c r="H3253" t="s">
        <v>65</v>
      </c>
      <c r="I3253" t="s">
        <v>78</v>
      </c>
      <c r="J3253">
        <v>3</v>
      </c>
      <c r="K3253">
        <v>17482</v>
      </c>
      <c r="L3253">
        <v>52446</v>
      </c>
      <c r="M3253">
        <v>20</v>
      </c>
      <c r="N3253" t="s">
        <v>27</v>
      </c>
      <c r="O3253">
        <v>3</v>
      </c>
      <c r="P3253" t="s">
        <v>35</v>
      </c>
      <c r="Q3253">
        <v>75</v>
      </c>
      <c r="R3253">
        <v>786541</v>
      </c>
    </row>
    <row r="3254" spans="1:18" x14ac:dyDescent="0.3">
      <c r="A3254" t="s">
        <v>6633</v>
      </c>
      <c r="B3254" s="9">
        <v>44947</v>
      </c>
      <c r="C3254" t="s">
        <v>4693</v>
      </c>
      <c r="D3254" t="s">
        <v>4694</v>
      </c>
      <c r="E3254" t="s">
        <v>4695</v>
      </c>
      <c r="F3254" t="s">
        <v>1399</v>
      </c>
      <c r="G3254" t="s">
        <v>6634</v>
      </c>
      <c r="H3254" t="s">
        <v>65</v>
      </c>
      <c r="I3254" t="s">
        <v>397</v>
      </c>
      <c r="J3254">
        <v>2</v>
      </c>
      <c r="K3254">
        <v>109339</v>
      </c>
      <c r="L3254">
        <v>218678</v>
      </c>
      <c r="M3254">
        <v>0</v>
      </c>
      <c r="N3254" t="s">
        <v>34</v>
      </c>
      <c r="O3254">
        <v>1</v>
      </c>
      <c r="P3254" t="s">
        <v>28</v>
      </c>
      <c r="Q3254">
        <v>82</v>
      </c>
      <c r="R3254">
        <v>786541</v>
      </c>
    </row>
    <row r="3255" spans="1:18" x14ac:dyDescent="0.3">
      <c r="A3255" t="s">
        <v>6635</v>
      </c>
      <c r="B3255" s="9">
        <v>45261</v>
      </c>
      <c r="C3255" t="s">
        <v>4693</v>
      </c>
      <c r="D3255" t="s">
        <v>4694</v>
      </c>
      <c r="E3255" t="s">
        <v>4695</v>
      </c>
      <c r="F3255" t="s">
        <v>115</v>
      </c>
      <c r="G3255" t="s">
        <v>6636</v>
      </c>
      <c r="H3255" t="s">
        <v>65</v>
      </c>
      <c r="I3255" t="s">
        <v>78</v>
      </c>
      <c r="J3255">
        <v>3</v>
      </c>
      <c r="K3255">
        <v>27910</v>
      </c>
      <c r="L3255">
        <v>83730</v>
      </c>
      <c r="M3255">
        <v>0</v>
      </c>
      <c r="N3255" t="s">
        <v>47</v>
      </c>
      <c r="O3255" t="s">
        <v>27</v>
      </c>
      <c r="P3255" t="s">
        <v>35</v>
      </c>
      <c r="Q3255">
        <v>34</v>
      </c>
      <c r="R3255">
        <v>786541</v>
      </c>
    </row>
    <row r="3256" spans="1:18" x14ac:dyDescent="0.3">
      <c r="A3256" t="s">
        <v>6637</v>
      </c>
      <c r="B3256" s="9">
        <v>45111</v>
      </c>
      <c r="C3256" t="s">
        <v>4693</v>
      </c>
      <c r="D3256" t="s">
        <v>4694</v>
      </c>
      <c r="E3256" t="s">
        <v>4695</v>
      </c>
      <c r="F3256" t="s">
        <v>2093</v>
      </c>
      <c r="G3256" t="s">
        <v>6638</v>
      </c>
      <c r="H3256" t="s">
        <v>45</v>
      </c>
      <c r="I3256" t="s">
        <v>181</v>
      </c>
      <c r="J3256">
        <v>14</v>
      </c>
      <c r="K3256">
        <v>44062</v>
      </c>
      <c r="L3256">
        <v>616868</v>
      </c>
      <c r="M3256">
        <v>20</v>
      </c>
      <c r="N3256" t="s">
        <v>47</v>
      </c>
      <c r="O3256">
        <v>5</v>
      </c>
      <c r="P3256" t="s">
        <v>35</v>
      </c>
      <c r="Q3256">
        <v>103</v>
      </c>
      <c r="R3256">
        <v>492084</v>
      </c>
    </row>
    <row r="3257" spans="1:18" x14ac:dyDescent="0.3">
      <c r="A3257" t="s">
        <v>6639</v>
      </c>
      <c r="B3257" s="9">
        <v>45357</v>
      </c>
      <c r="C3257" t="s">
        <v>4693</v>
      </c>
      <c r="D3257" t="s">
        <v>4694</v>
      </c>
      <c r="E3257" t="s">
        <v>4706</v>
      </c>
      <c r="F3257" t="s">
        <v>1389</v>
      </c>
      <c r="G3257" t="s">
        <v>6640</v>
      </c>
      <c r="H3257" t="s">
        <v>45</v>
      </c>
      <c r="I3257" t="s">
        <v>98</v>
      </c>
      <c r="J3257">
        <v>20</v>
      </c>
      <c r="K3257">
        <v>24824</v>
      </c>
      <c r="L3257">
        <v>496480</v>
      </c>
      <c r="M3257">
        <v>10</v>
      </c>
      <c r="N3257" t="s">
        <v>26</v>
      </c>
      <c r="O3257">
        <v>3</v>
      </c>
      <c r="P3257" t="s">
        <v>35</v>
      </c>
      <c r="Q3257">
        <v>147</v>
      </c>
      <c r="R3257">
        <v>492084</v>
      </c>
    </row>
    <row r="3258" spans="1:18" x14ac:dyDescent="0.3">
      <c r="A3258" t="s">
        <v>6641</v>
      </c>
      <c r="B3258" s="9">
        <v>45313</v>
      </c>
      <c r="C3258" t="s">
        <v>4693</v>
      </c>
      <c r="D3258" t="s">
        <v>4694</v>
      </c>
      <c r="E3258" t="s">
        <v>49</v>
      </c>
      <c r="F3258" t="s">
        <v>1968</v>
      </c>
      <c r="G3258" t="s">
        <v>27</v>
      </c>
      <c r="H3258" t="s">
        <v>24</v>
      </c>
      <c r="I3258" t="s">
        <v>161</v>
      </c>
      <c r="J3258">
        <v>6</v>
      </c>
      <c r="K3258">
        <v>286873</v>
      </c>
      <c r="L3258">
        <v>1721238</v>
      </c>
      <c r="M3258">
        <v>0</v>
      </c>
      <c r="N3258" t="s">
        <v>27</v>
      </c>
      <c r="O3258">
        <v>5</v>
      </c>
      <c r="P3258" t="s">
        <v>35</v>
      </c>
      <c r="Q3258">
        <v>110</v>
      </c>
      <c r="R3258">
        <v>1025913</v>
      </c>
    </row>
    <row r="3259" spans="1:18" x14ac:dyDescent="0.3">
      <c r="A3259" t="s">
        <v>6642</v>
      </c>
      <c r="B3259" s="9">
        <v>45526</v>
      </c>
      <c r="C3259" t="s">
        <v>4693</v>
      </c>
      <c r="D3259" t="s">
        <v>4694</v>
      </c>
      <c r="E3259" t="s">
        <v>49</v>
      </c>
      <c r="F3259" t="s">
        <v>233</v>
      </c>
      <c r="G3259" t="s">
        <v>6643</v>
      </c>
      <c r="H3259" t="s">
        <v>24</v>
      </c>
      <c r="I3259" t="s">
        <v>174</v>
      </c>
      <c r="J3259">
        <v>18</v>
      </c>
      <c r="K3259">
        <v>279021</v>
      </c>
      <c r="L3259">
        <v>5022378</v>
      </c>
      <c r="M3259">
        <v>0</v>
      </c>
      <c r="N3259" t="s">
        <v>26</v>
      </c>
      <c r="O3259">
        <v>5</v>
      </c>
      <c r="P3259" t="s">
        <v>35</v>
      </c>
      <c r="Q3259">
        <v>166</v>
      </c>
      <c r="R3259">
        <v>1025913</v>
      </c>
    </row>
    <row r="3260" spans="1:18" x14ac:dyDescent="0.3">
      <c r="A3260" t="s">
        <v>6644</v>
      </c>
      <c r="B3260" s="9">
        <v>45204</v>
      </c>
      <c r="C3260" t="s">
        <v>4693</v>
      </c>
      <c r="D3260" t="s">
        <v>4694</v>
      </c>
      <c r="E3260" t="s">
        <v>4706</v>
      </c>
      <c r="F3260" t="s">
        <v>1687</v>
      </c>
      <c r="G3260" t="s">
        <v>6645</v>
      </c>
      <c r="H3260" t="s">
        <v>24</v>
      </c>
      <c r="I3260" t="s">
        <v>61</v>
      </c>
      <c r="J3260">
        <v>5</v>
      </c>
      <c r="K3260">
        <v>59667</v>
      </c>
      <c r="L3260">
        <v>298335</v>
      </c>
      <c r="M3260">
        <v>0</v>
      </c>
      <c r="N3260" t="s">
        <v>27</v>
      </c>
      <c r="O3260">
        <v>4</v>
      </c>
      <c r="P3260" t="s">
        <v>35</v>
      </c>
      <c r="Q3260">
        <v>145</v>
      </c>
      <c r="R3260">
        <v>1025913</v>
      </c>
    </row>
    <row r="3261" spans="1:18" x14ac:dyDescent="0.3">
      <c r="A3261" t="s">
        <v>6646</v>
      </c>
      <c r="B3261" s="9">
        <v>45443</v>
      </c>
      <c r="C3261" t="s">
        <v>4693</v>
      </c>
      <c r="D3261" t="s">
        <v>4694</v>
      </c>
      <c r="E3261" t="s">
        <v>49</v>
      </c>
      <c r="F3261" t="s">
        <v>1892</v>
      </c>
      <c r="G3261" t="s">
        <v>27</v>
      </c>
      <c r="H3261" t="s">
        <v>45</v>
      </c>
      <c r="I3261" t="s">
        <v>130</v>
      </c>
      <c r="J3261">
        <v>17</v>
      </c>
      <c r="K3261">
        <v>27680</v>
      </c>
      <c r="L3261">
        <v>470560</v>
      </c>
      <c r="M3261">
        <v>0</v>
      </c>
      <c r="N3261" t="s">
        <v>27</v>
      </c>
      <c r="O3261">
        <v>2</v>
      </c>
      <c r="P3261" t="s">
        <v>27</v>
      </c>
      <c r="Q3261">
        <v>142</v>
      </c>
      <c r="R3261">
        <v>492084</v>
      </c>
    </row>
    <row r="3262" spans="1:18" x14ac:dyDescent="0.3">
      <c r="A3262" t="s">
        <v>6647</v>
      </c>
      <c r="B3262" s="9">
        <v>45474</v>
      </c>
      <c r="C3262" t="s">
        <v>4693</v>
      </c>
      <c r="D3262" t="s">
        <v>4694</v>
      </c>
      <c r="E3262" t="s">
        <v>49</v>
      </c>
      <c r="F3262" t="s">
        <v>1336</v>
      </c>
      <c r="G3262" t="s">
        <v>27</v>
      </c>
      <c r="H3262" t="s">
        <v>32</v>
      </c>
      <c r="I3262" t="s">
        <v>113</v>
      </c>
      <c r="J3262">
        <v>1</v>
      </c>
      <c r="K3262">
        <v>6086</v>
      </c>
      <c r="L3262">
        <v>6086</v>
      </c>
      <c r="M3262">
        <v>5</v>
      </c>
      <c r="N3262" t="s">
        <v>27</v>
      </c>
      <c r="O3262">
        <v>2</v>
      </c>
      <c r="P3262" t="s">
        <v>28</v>
      </c>
      <c r="Q3262">
        <v>119</v>
      </c>
      <c r="R3262">
        <v>588661</v>
      </c>
    </row>
    <row r="3263" spans="1:18" x14ac:dyDescent="0.3">
      <c r="A3263" t="s">
        <v>6648</v>
      </c>
      <c r="B3263" s="9">
        <v>45464</v>
      </c>
      <c r="C3263" t="s">
        <v>4693</v>
      </c>
      <c r="D3263" t="s">
        <v>4694</v>
      </c>
      <c r="E3263" t="s">
        <v>49</v>
      </c>
      <c r="F3263" t="s">
        <v>2853</v>
      </c>
      <c r="G3263" t="s">
        <v>6649</v>
      </c>
      <c r="H3263" t="s">
        <v>32</v>
      </c>
      <c r="I3263" t="s">
        <v>141</v>
      </c>
      <c r="J3263">
        <v>4</v>
      </c>
      <c r="K3263">
        <v>2788</v>
      </c>
      <c r="L3263">
        <v>11152</v>
      </c>
      <c r="M3263">
        <v>5</v>
      </c>
      <c r="N3263" t="s">
        <v>27</v>
      </c>
      <c r="O3263">
        <v>2</v>
      </c>
      <c r="P3263" t="s">
        <v>35</v>
      </c>
      <c r="Q3263">
        <v>180</v>
      </c>
      <c r="R3263">
        <v>588661</v>
      </c>
    </row>
    <row r="3264" spans="1:18" x14ac:dyDescent="0.3">
      <c r="A3264" t="s">
        <v>6650</v>
      </c>
      <c r="B3264" s="9">
        <v>45625</v>
      </c>
      <c r="C3264" t="s">
        <v>4693</v>
      </c>
      <c r="D3264" t="s">
        <v>4694</v>
      </c>
      <c r="E3264" t="s">
        <v>49</v>
      </c>
      <c r="F3264" t="s">
        <v>218</v>
      </c>
      <c r="G3264" t="s">
        <v>6651</v>
      </c>
      <c r="H3264" t="s">
        <v>65</v>
      </c>
      <c r="I3264" t="s">
        <v>102</v>
      </c>
      <c r="J3264">
        <v>9</v>
      </c>
      <c r="K3264">
        <v>63602</v>
      </c>
      <c r="L3264">
        <v>572418</v>
      </c>
      <c r="M3264">
        <v>15</v>
      </c>
      <c r="N3264" t="s">
        <v>47</v>
      </c>
      <c r="O3264">
        <v>5</v>
      </c>
      <c r="P3264" t="s">
        <v>35</v>
      </c>
      <c r="Q3264">
        <v>28</v>
      </c>
      <c r="R3264">
        <v>786541</v>
      </c>
    </row>
    <row r="3265" spans="1:18" x14ac:dyDescent="0.3">
      <c r="A3265" t="s">
        <v>6652</v>
      </c>
      <c r="B3265" s="9">
        <v>45081</v>
      </c>
      <c r="C3265" t="s">
        <v>4693</v>
      </c>
      <c r="D3265" t="s">
        <v>4694</v>
      </c>
      <c r="E3265" t="s">
        <v>4706</v>
      </c>
      <c r="F3265" t="s">
        <v>3968</v>
      </c>
      <c r="G3265" t="s">
        <v>6653</v>
      </c>
      <c r="H3265" t="s">
        <v>32</v>
      </c>
      <c r="I3265" t="s">
        <v>158</v>
      </c>
      <c r="J3265">
        <v>20</v>
      </c>
      <c r="K3265">
        <v>18075</v>
      </c>
      <c r="L3265">
        <v>361500</v>
      </c>
      <c r="M3265" t="s">
        <v>27</v>
      </c>
      <c r="N3265" t="s">
        <v>26</v>
      </c>
      <c r="O3265">
        <v>4</v>
      </c>
      <c r="P3265" t="s">
        <v>35</v>
      </c>
      <c r="Q3265">
        <v>68</v>
      </c>
      <c r="R3265">
        <v>588661</v>
      </c>
    </row>
    <row r="3266" spans="1:18" x14ac:dyDescent="0.3">
      <c r="A3266" t="s">
        <v>6654</v>
      </c>
      <c r="B3266" s="9">
        <v>45159</v>
      </c>
      <c r="C3266" t="s">
        <v>4693</v>
      </c>
      <c r="D3266" t="s">
        <v>4694</v>
      </c>
      <c r="E3266" t="s">
        <v>49</v>
      </c>
      <c r="F3266" t="s">
        <v>3063</v>
      </c>
      <c r="G3266" t="s">
        <v>6655</v>
      </c>
      <c r="H3266" t="s">
        <v>45</v>
      </c>
      <c r="I3266" t="s">
        <v>181</v>
      </c>
      <c r="J3266">
        <v>5</v>
      </c>
      <c r="K3266">
        <v>10718</v>
      </c>
      <c r="L3266">
        <v>53590</v>
      </c>
      <c r="M3266">
        <v>5</v>
      </c>
      <c r="N3266" t="s">
        <v>47</v>
      </c>
      <c r="O3266">
        <v>5</v>
      </c>
      <c r="P3266" t="s">
        <v>28</v>
      </c>
      <c r="Q3266">
        <v>115</v>
      </c>
      <c r="R3266">
        <v>492084</v>
      </c>
    </row>
    <row r="3267" spans="1:18" x14ac:dyDescent="0.3">
      <c r="A3267" t="s">
        <v>6656</v>
      </c>
      <c r="B3267" s="9">
        <v>45631</v>
      </c>
      <c r="C3267" t="s">
        <v>4693</v>
      </c>
      <c r="D3267" t="s">
        <v>4694</v>
      </c>
      <c r="E3267" t="s">
        <v>49</v>
      </c>
      <c r="F3267" t="s">
        <v>198</v>
      </c>
      <c r="G3267" t="s">
        <v>6657</v>
      </c>
      <c r="H3267" t="s">
        <v>32</v>
      </c>
      <c r="I3267" t="s">
        <v>95</v>
      </c>
      <c r="J3267">
        <v>12</v>
      </c>
      <c r="K3267">
        <v>6732</v>
      </c>
      <c r="L3267">
        <v>80784</v>
      </c>
      <c r="M3267">
        <v>5</v>
      </c>
      <c r="N3267" t="s">
        <v>26</v>
      </c>
      <c r="O3267">
        <v>3</v>
      </c>
      <c r="P3267" t="s">
        <v>28</v>
      </c>
      <c r="Q3267">
        <v>105</v>
      </c>
      <c r="R3267">
        <v>588661</v>
      </c>
    </row>
    <row r="3268" spans="1:18" x14ac:dyDescent="0.3">
      <c r="A3268" t="s">
        <v>6658</v>
      </c>
      <c r="B3268" s="9">
        <v>45019</v>
      </c>
      <c r="C3268" t="s">
        <v>4693</v>
      </c>
      <c r="D3268" t="s">
        <v>4694</v>
      </c>
      <c r="E3268" t="s">
        <v>4695</v>
      </c>
      <c r="F3268" t="s">
        <v>901</v>
      </c>
      <c r="G3268" t="s">
        <v>6659</v>
      </c>
      <c r="H3268" t="s">
        <v>24</v>
      </c>
      <c r="I3268" t="s">
        <v>152</v>
      </c>
      <c r="J3268">
        <v>19</v>
      </c>
      <c r="K3268">
        <v>345858</v>
      </c>
      <c r="L3268">
        <v>6571302</v>
      </c>
      <c r="M3268">
        <v>15</v>
      </c>
      <c r="N3268" t="s">
        <v>26</v>
      </c>
      <c r="O3268">
        <v>5</v>
      </c>
      <c r="P3268" t="s">
        <v>35</v>
      </c>
      <c r="Q3268">
        <v>103</v>
      </c>
      <c r="R3268">
        <v>1025913</v>
      </c>
    </row>
    <row r="3269" spans="1:18" x14ac:dyDescent="0.3">
      <c r="A3269" t="s">
        <v>6660</v>
      </c>
      <c r="B3269" s="9">
        <v>45357</v>
      </c>
      <c r="C3269" t="s">
        <v>4693</v>
      </c>
      <c r="D3269" t="s">
        <v>4694</v>
      </c>
      <c r="E3269" t="s">
        <v>4695</v>
      </c>
      <c r="F3269" t="s">
        <v>2284</v>
      </c>
      <c r="G3269" t="s">
        <v>6661</v>
      </c>
      <c r="H3269" t="s">
        <v>32</v>
      </c>
      <c r="I3269" t="s">
        <v>113</v>
      </c>
      <c r="J3269">
        <v>13</v>
      </c>
      <c r="K3269">
        <v>20364</v>
      </c>
      <c r="L3269">
        <v>264732</v>
      </c>
      <c r="M3269">
        <v>20</v>
      </c>
      <c r="N3269" t="s">
        <v>57</v>
      </c>
      <c r="O3269">
        <v>5</v>
      </c>
      <c r="P3269" t="s">
        <v>35</v>
      </c>
      <c r="Q3269">
        <v>88</v>
      </c>
      <c r="R3269">
        <v>588661</v>
      </c>
    </row>
    <row r="3270" spans="1:18" x14ac:dyDescent="0.3">
      <c r="A3270" t="s">
        <v>6662</v>
      </c>
      <c r="B3270" s="9">
        <v>44958</v>
      </c>
      <c r="C3270" t="s">
        <v>4693</v>
      </c>
      <c r="D3270" t="s">
        <v>4694</v>
      </c>
      <c r="E3270" t="s">
        <v>4695</v>
      </c>
      <c r="F3270" t="s">
        <v>1115</v>
      </c>
      <c r="G3270" t="s">
        <v>6663</v>
      </c>
      <c r="H3270" t="s">
        <v>32</v>
      </c>
      <c r="I3270" t="s">
        <v>237</v>
      </c>
      <c r="J3270">
        <v>19</v>
      </c>
      <c r="K3270">
        <v>5982</v>
      </c>
      <c r="L3270">
        <v>113658</v>
      </c>
      <c r="M3270" t="s">
        <v>27</v>
      </c>
      <c r="N3270" t="s">
        <v>26</v>
      </c>
      <c r="O3270">
        <v>3</v>
      </c>
      <c r="P3270" t="s">
        <v>35</v>
      </c>
      <c r="Q3270">
        <v>29</v>
      </c>
      <c r="R3270">
        <v>588661</v>
      </c>
    </row>
    <row r="3271" spans="1:18" x14ac:dyDescent="0.3">
      <c r="A3271" t="s">
        <v>6664</v>
      </c>
      <c r="B3271" s="9">
        <v>45534</v>
      </c>
      <c r="C3271" t="s">
        <v>4693</v>
      </c>
      <c r="D3271" t="s">
        <v>4694</v>
      </c>
      <c r="E3271" t="s">
        <v>49</v>
      </c>
      <c r="F3271" t="s">
        <v>1386</v>
      </c>
      <c r="G3271" t="s">
        <v>6665</v>
      </c>
      <c r="H3271" t="s">
        <v>45</v>
      </c>
      <c r="I3271" t="s">
        <v>74</v>
      </c>
      <c r="J3271">
        <v>1</v>
      </c>
      <c r="K3271">
        <v>15972</v>
      </c>
      <c r="L3271">
        <v>15972</v>
      </c>
      <c r="M3271">
        <v>5</v>
      </c>
      <c r="N3271" t="s">
        <v>47</v>
      </c>
      <c r="O3271">
        <v>2</v>
      </c>
      <c r="P3271" t="s">
        <v>35</v>
      </c>
      <c r="Q3271">
        <v>25</v>
      </c>
      <c r="R3271">
        <v>492084</v>
      </c>
    </row>
    <row r="3272" spans="1:18" x14ac:dyDescent="0.3">
      <c r="A3272" t="s">
        <v>6666</v>
      </c>
      <c r="B3272" s="9">
        <v>45344</v>
      </c>
      <c r="C3272" t="s">
        <v>4693</v>
      </c>
      <c r="D3272" t="s">
        <v>4694</v>
      </c>
      <c r="E3272" t="s">
        <v>4695</v>
      </c>
      <c r="F3272" t="s">
        <v>1184</v>
      </c>
      <c r="G3272" t="s">
        <v>6667</v>
      </c>
      <c r="H3272" t="s">
        <v>65</v>
      </c>
      <c r="I3272" t="s">
        <v>78</v>
      </c>
      <c r="J3272">
        <v>4</v>
      </c>
      <c r="K3272">
        <v>145623</v>
      </c>
      <c r="L3272">
        <v>582492</v>
      </c>
      <c r="M3272">
        <v>0</v>
      </c>
      <c r="N3272" t="s">
        <v>47</v>
      </c>
      <c r="O3272" t="s">
        <v>27</v>
      </c>
      <c r="P3272" t="s">
        <v>35</v>
      </c>
      <c r="Q3272">
        <v>155</v>
      </c>
      <c r="R3272">
        <v>786541</v>
      </c>
    </row>
    <row r="3273" spans="1:18" x14ac:dyDescent="0.3">
      <c r="A3273" t="s">
        <v>6668</v>
      </c>
      <c r="B3273" s="9">
        <v>45106</v>
      </c>
      <c r="C3273" t="s">
        <v>4693</v>
      </c>
      <c r="D3273" t="s">
        <v>4694</v>
      </c>
      <c r="E3273" t="s">
        <v>4695</v>
      </c>
      <c r="F3273" t="s">
        <v>842</v>
      </c>
      <c r="G3273" t="s">
        <v>6669</v>
      </c>
      <c r="H3273" t="s">
        <v>45</v>
      </c>
      <c r="I3273" t="s">
        <v>98</v>
      </c>
      <c r="J3273">
        <v>6</v>
      </c>
      <c r="K3273">
        <v>35548</v>
      </c>
      <c r="L3273">
        <v>213288</v>
      </c>
      <c r="M3273">
        <v>15</v>
      </c>
      <c r="N3273" t="s">
        <v>47</v>
      </c>
      <c r="O3273">
        <v>2</v>
      </c>
      <c r="P3273" t="s">
        <v>35</v>
      </c>
      <c r="Q3273">
        <v>181</v>
      </c>
      <c r="R3273">
        <v>492084</v>
      </c>
    </row>
    <row r="3274" spans="1:18" x14ac:dyDescent="0.3">
      <c r="A3274" t="s">
        <v>6670</v>
      </c>
      <c r="B3274" s="9">
        <v>45489</v>
      </c>
      <c r="C3274" t="s">
        <v>4693</v>
      </c>
      <c r="D3274" t="s">
        <v>4694</v>
      </c>
      <c r="E3274" t="s">
        <v>4695</v>
      </c>
      <c r="F3274" t="s">
        <v>1791</v>
      </c>
      <c r="G3274" t="s">
        <v>6671</v>
      </c>
      <c r="H3274" t="s">
        <v>24</v>
      </c>
      <c r="I3274" t="s">
        <v>56</v>
      </c>
      <c r="J3274">
        <v>18</v>
      </c>
      <c r="K3274">
        <v>326776</v>
      </c>
      <c r="L3274">
        <v>5881968</v>
      </c>
      <c r="M3274">
        <v>0</v>
      </c>
      <c r="N3274" t="s">
        <v>57</v>
      </c>
      <c r="O3274">
        <v>1</v>
      </c>
      <c r="P3274" t="s">
        <v>35</v>
      </c>
      <c r="Q3274">
        <v>184</v>
      </c>
      <c r="R3274">
        <v>1025913</v>
      </c>
    </row>
    <row r="3275" spans="1:18" x14ac:dyDescent="0.3">
      <c r="A3275" t="s">
        <v>6672</v>
      </c>
      <c r="B3275" s="9">
        <v>44988</v>
      </c>
      <c r="C3275" t="s">
        <v>4693</v>
      </c>
      <c r="D3275" t="s">
        <v>4694</v>
      </c>
      <c r="E3275" t="s">
        <v>49</v>
      </c>
      <c r="F3275" t="s">
        <v>350</v>
      </c>
      <c r="G3275" t="s">
        <v>27</v>
      </c>
      <c r="H3275" t="s">
        <v>24</v>
      </c>
      <c r="I3275" t="s">
        <v>161</v>
      </c>
      <c r="J3275">
        <v>3</v>
      </c>
      <c r="K3275">
        <v>321109</v>
      </c>
      <c r="L3275">
        <v>963327</v>
      </c>
      <c r="M3275">
        <v>10</v>
      </c>
      <c r="N3275" t="s">
        <v>57</v>
      </c>
      <c r="O3275">
        <v>4</v>
      </c>
      <c r="P3275" t="s">
        <v>35</v>
      </c>
      <c r="Q3275">
        <v>138</v>
      </c>
      <c r="R3275">
        <v>1025913</v>
      </c>
    </row>
    <row r="3276" spans="1:18" x14ac:dyDescent="0.3">
      <c r="A3276" t="s">
        <v>6673</v>
      </c>
      <c r="B3276" s="9">
        <v>45287</v>
      </c>
      <c r="C3276" t="s">
        <v>4693</v>
      </c>
      <c r="D3276" t="s">
        <v>4694</v>
      </c>
      <c r="E3276" t="s">
        <v>4695</v>
      </c>
      <c r="F3276" t="s">
        <v>2391</v>
      </c>
      <c r="G3276" t="s">
        <v>6674</v>
      </c>
      <c r="H3276" t="s">
        <v>40</v>
      </c>
      <c r="I3276" t="s">
        <v>70</v>
      </c>
      <c r="J3276">
        <v>20</v>
      </c>
      <c r="K3276">
        <v>16515</v>
      </c>
      <c r="L3276">
        <v>330300</v>
      </c>
      <c r="M3276">
        <v>0</v>
      </c>
      <c r="N3276" t="s">
        <v>26</v>
      </c>
      <c r="O3276">
        <v>5</v>
      </c>
      <c r="P3276" t="s">
        <v>35</v>
      </c>
      <c r="Q3276">
        <v>29</v>
      </c>
      <c r="R3276">
        <v>441559</v>
      </c>
    </row>
    <row r="3277" spans="1:18" x14ac:dyDescent="0.3">
      <c r="A3277" t="s">
        <v>6675</v>
      </c>
      <c r="B3277" s="9">
        <v>45207</v>
      </c>
      <c r="C3277" t="s">
        <v>4693</v>
      </c>
      <c r="D3277" t="s">
        <v>4694</v>
      </c>
      <c r="E3277" t="s">
        <v>49</v>
      </c>
      <c r="F3277" t="s">
        <v>4221</v>
      </c>
      <c r="G3277" t="s">
        <v>6676</v>
      </c>
      <c r="H3277" t="s">
        <v>24</v>
      </c>
      <c r="I3277" t="s">
        <v>152</v>
      </c>
      <c r="J3277">
        <v>2</v>
      </c>
      <c r="K3277">
        <v>132551</v>
      </c>
      <c r="L3277">
        <v>265102</v>
      </c>
      <c r="M3277">
        <v>0</v>
      </c>
      <c r="N3277" t="s">
        <v>47</v>
      </c>
      <c r="O3277">
        <v>5</v>
      </c>
      <c r="P3277" t="s">
        <v>35</v>
      </c>
      <c r="Q3277">
        <v>177</v>
      </c>
      <c r="R3277">
        <v>1025913</v>
      </c>
    </row>
    <row r="3278" spans="1:18" x14ac:dyDescent="0.3">
      <c r="A3278" t="s">
        <v>6677</v>
      </c>
      <c r="B3278" s="9">
        <v>45238</v>
      </c>
      <c r="C3278" t="s">
        <v>4693</v>
      </c>
      <c r="D3278" t="s">
        <v>4694</v>
      </c>
      <c r="E3278" t="s">
        <v>49</v>
      </c>
      <c r="F3278" t="s">
        <v>335</v>
      </c>
      <c r="G3278" t="s">
        <v>6678</v>
      </c>
      <c r="H3278" t="s">
        <v>45</v>
      </c>
      <c r="I3278" t="s">
        <v>130</v>
      </c>
      <c r="J3278">
        <v>10</v>
      </c>
      <c r="K3278">
        <v>12199</v>
      </c>
      <c r="L3278">
        <v>121990</v>
      </c>
      <c r="M3278">
        <v>0</v>
      </c>
      <c r="N3278" t="s">
        <v>26</v>
      </c>
      <c r="O3278">
        <v>4</v>
      </c>
      <c r="P3278" t="s">
        <v>35</v>
      </c>
      <c r="Q3278">
        <v>128</v>
      </c>
      <c r="R3278">
        <v>492084</v>
      </c>
    </row>
    <row r="3279" spans="1:18" x14ac:dyDescent="0.3">
      <c r="A3279" t="s">
        <v>6679</v>
      </c>
      <c r="B3279" s="9">
        <v>45546</v>
      </c>
      <c r="C3279" t="s">
        <v>4693</v>
      </c>
      <c r="D3279" t="s">
        <v>4694</v>
      </c>
      <c r="E3279" t="s">
        <v>49</v>
      </c>
      <c r="F3279" t="s">
        <v>551</v>
      </c>
      <c r="G3279" t="s">
        <v>6680</v>
      </c>
      <c r="H3279" t="s">
        <v>65</v>
      </c>
      <c r="I3279" t="s">
        <v>66</v>
      </c>
      <c r="J3279">
        <v>14</v>
      </c>
      <c r="K3279">
        <v>81721</v>
      </c>
      <c r="L3279">
        <v>1144094</v>
      </c>
      <c r="M3279">
        <v>15</v>
      </c>
      <c r="N3279" t="s">
        <v>34</v>
      </c>
      <c r="O3279">
        <v>2</v>
      </c>
      <c r="P3279" t="s">
        <v>28</v>
      </c>
      <c r="Q3279">
        <v>143</v>
      </c>
      <c r="R3279">
        <v>786541</v>
      </c>
    </row>
    <row r="3280" spans="1:18" x14ac:dyDescent="0.3">
      <c r="A3280" t="s">
        <v>6681</v>
      </c>
      <c r="B3280" s="9">
        <v>45247</v>
      </c>
      <c r="C3280" t="s">
        <v>4693</v>
      </c>
      <c r="D3280" t="s">
        <v>4694</v>
      </c>
      <c r="E3280" t="s">
        <v>49</v>
      </c>
      <c r="F3280" t="s">
        <v>1454</v>
      </c>
      <c r="G3280" t="s">
        <v>6682</v>
      </c>
      <c r="H3280" t="s">
        <v>45</v>
      </c>
      <c r="I3280" t="s">
        <v>181</v>
      </c>
      <c r="J3280">
        <v>19</v>
      </c>
      <c r="K3280">
        <v>36762</v>
      </c>
      <c r="L3280">
        <v>698478</v>
      </c>
      <c r="M3280">
        <v>0</v>
      </c>
      <c r="N3280" t="s">
        <v>26</v>
      </c>
      <c r="O3280" t="s">
        <v>27</v>
      </c>
      <c r="P3280" t="s">
        <v>35</v>
      </c>
      <c r="Q3280">
        <v>175</v>
      </c>
      <c r="R3280">
        <v>492084</v>
      </c>
    </row>
    <row r="3281" spans="1:18" x14ac:dyDescent="0.3">
      <c r="A3281" t="s">
        <v>6683</v>
      </c>
      <c r="B3281" s="9">
        <v>45168</v>
      </c>
      <c r="C3281" t="s">
        <v>4693</v>
      </c>
      <c r="D3281" t="s">
        <v>4694</v>
      </c>
      <c r="E3281" t="s">
        <v>49</v>
      </c>
      <c r="F3281" t="s">
        <v>619</v>
      </c>
      <c r="G3281" t="s">
        <v>6684</v>
      </c>
      <c r="H3281" t="s">
        <v>32</v>
      </c>
      <c r="I3281" t="s">
        <v>237</v>
      </c>
      <c r="J3281">
        <v>2</v>
      </c>
      <c r="K3281">
        <v>5965</v>
      </c>
      <c r="L3281">
        <v>11930</v>
      </c>
      <c r="M3281">
        <v>0</v>
      </c>
      <c r="N3281" t="s">
        <v>34</v>
      </c>
      <c r="O3281">
        <v>5</v>
      </c>
      <c r="P3281" t="s">
        <v>35</v>
      </c>
      <c r="Q3281">
        <v>33</v>
      </c>
      <c r="R3281">
        <v>588661</v>
      </c>
    </row>
    <row r="3282" spans="1:18" x14ac:dyDescent="0.3">
      <c r="A3282" t="s">
        <v>6685</v>
      </c>
      <c r="B3282" s="9">
        <v>45438</v>
      </c>
      <c r="C3282" t="s">
        <v>4693</v>
      </c>
      <c r="D3282" t="s">
        <v>4694</v>
      </c>
      <c r="E3282" t="s">
        <v>4695</v>
      </c>
      <c r="F3282" t="s">
        <v>1399</v>
      </c>
      <c r="G3282" t="s">
        <v>6686</v>
      </c>
      <c r="H3282" t="s">
        <v>32</v>
      </c>
      <c r="I3282" t="s">
        <v>95</v>
      </c>
      <c r="J3282">
        <v>15</v>
      </c>
      <c r="K3282">
        <v>17154</v>
      </c>
      <c r="L3282">
        <v>257310</v>
      </c>
      <c r="M3282">
        <v>5</v>
      </c>
      <c r="N3282" t="s">
        <v>26</v>
      </c>
      <c r="O3282">
        <v>2</v>
      </c>
      <c r="P3282" t="s">
        <v>35</v>
      </c>
      <c r="Q3282">
        <v>21</v>
      </c>
      <c r="R3282">
        <v>588661</v>
      </c>
    </row>
    <row r="3283" spans="1:18" x14ac:dyDescent="0.3">
      <c r="A3283" t="s">
        <v>6687</v>
      </c>
      <c r="B3283" s="9">
        <v>45329</v>
      </c>
      <c r="C3283" t="s">
        <v>4693</v>
      </c>
      <c r="D3283" t="s">
        <v>4694</v>
      </c>
      <c r="E3283" t="s">
        <v>4706</v>
      </c>
      <c r="F3283" t="s">
        <v>857</v>
      </c>
      <c r="G3283" t="s">
        <v>6688</v>
      </c>
      <c r="H3283" t="s">
        <v>40</v>
      </c>
      <c r="I3283" t="s">
        <v>137</v>
      </c>
      <c r="J3283">
        <v>15</v>
      </c>
      <c r="K3283">
        <v>13817</v>
      </c>
      <c r="L3283">
        <v>207255</v>
      </c>
      <c r="M3283">
        <v>20</v>
      </c>
      <c r="N3283" t="s">
        <v>57</v>
      </c>
      <c r="O3283">
        <v>4</v>
      </c>
      <c r="P3283" t="s">
        <v>35</v>
      </c>
      <c r="Q3283">
        <v>34</v>
      </c>
      <c r="R3283">
        <v>441559</v>
      </c>
    </row>
    <row r="3284" spans="1:18" x14ac:dyDescent="0.3">
      <c r="A3284" t="s">
        <v>6689</v>
      </c>
      <c r="B3284" s="9">
        <v>45565</v>
      </c>
      <c r="C3284" t="s">
        <v>4693</v>
      </c>
      <c r="D3284" t="s">
        <v>4694</v>
      </c>
      <c r="E3284" t="s">
        <v>49</v>
      </c>
      <c r="F3284" t="s">
        <v>6690</v>
      </c>
      <c r="G3284" t="s">
        <v>6691</v>
      </c>
      <c r="H3284" t="s">
        <v>65</v>
      </c>
      <c r="I3284" t="s">
        <v>397</v>
      </c>
      <c r="J3284">
        <v>2</v>
      </c>
      <c r="K3284">
        <v>110660</v>
      </c>
      <c r="L3284">
        <v>221320</v>
      </c>
      <c r="M3284" t="s">
        <v>27</v>
      </c>
      <c r="N3284" t="s">
        <v>26</v>
      </c>
      <c r="O3284">
        <v>5</v>
      </c>
      <c r="P3284" t="s">
        <v>35</v>
      </c>
      <c r="Q3284">
        <v>120</v>
      </c>
      <c r="R3284">
        <v>786541</v>
      </c>
    </row>
    <row r="3285" spans="1:18" x14ac:dyDescent="0.3">
      <c r="A3285" t="s">
        <v>6692</v>
      </c>
      <c r="B3285" s="9">
        <v>45244</v>
      </c>
      <c r="C3285" t="s">
        <v>4693</v>
      </c>
      <c r="D3285" t="s">
        <v>4694</v>
      </c>
      <c r="E3285" t="s">
        <v>4706</v>
      </c>
      <c r="F3285" t="s">
        <v>2409</v>
      </c>
      <c r="G3285" t="s">
        <v>6693</v>
      </c>
      <c r="H3285" t="s">
        <v>32</v>
      </c>
      <c r="I3285" t="s">
        <v>113</v>
      </c>
      <c r="J3285">
        <v>19</v>
      </c>
      <c r="K3285">
        <v>21133</v>
      </c>
      <c r="L3285">
        <v>401527</v>
      </c>
      <c r="M3285">
        <v>0</v>
      </c>
      <c r="N3285" t="s">
        <v>26</v>
      </c>
      <c r="O3285">
        <v>5</v>
      </c>
      <c r="P3285" t="s">
        <v>35</v>
      </c>
      <c r="Q3285">
        <v>80</v>
      </c>
      <c r="R3285">
        <v>588661</v>
      </c>
    </row>
    <row r="3286" spans="1:18" x14ac:dyDescent="0.3">
      <c r="A3286" t="s">
        <v>6694</v>
      </c>
      <c r="B3286" s="9">
        <v>45438</v>
      </c>
      <c r="C3286" t="s">
        <v>4693</v>
      </c>
      <c r="D3286" t="s">
        <v>4694</v>
      </c>
      <c r="E3286" t="s">
        <v>4695</v>
      </c>
      <c r="F3286" t="s">
        <v>519</v>
      </c>
      <c r="G3286" t="s">
        <v>6695</v>
      </c>
      <c r="H3286" t="s">
        <v>32</v>
      </c>
      <c r="I3286" t="s">
        <v>113</v>
      </c>
      <c r="J3286">
        <v>17</v>
      </c>
      <c r="K3286">
        <v>11276</v>
      </c>
      <c r="L3286">
        <v>191692</v>
      </c>
      <c r="M3286" t="s">
        <v>27</v>
      </c>
      <c r="N3286" t="s">
        <v>26</v>
      </c>
      <c r="O3286">
        <v>2</v>
      </c>
      <c r="P3286" t="s">
        <v>35</v>
      </c>
      <c r="Q3286">
        <v>75</v>
      </c>
      <c r="R3286">
        <v>588661</v>
      </c>
    </row>
    <row r="3287" spans="1:18" x14ac:dyDescent="0.3">
      <c r="A3287" t="s">
        <v>6696</v>
      </c>
      <c r="B3287" s="9">
        <v>44932</v>
      </c>
      <c r="C3287" t="s">
        <v>4693</v>
      </c>
      <c r="D3287" t="s">
        <v>4694</v>
      </c>
      <c r="E3287" t="s">
        <v>49</v>
      </c>
      <c r="F3287" t="s">
        <v>1480</v>
      </c>
      <c r="G3287" t="s">
        <v>6697</v>
      </c>
      <c r="H3287" t="s">
        <v>45</v>
      </c>
      <c r="I3287" t="s">
        <v>211</v>
      </c>
      <c r="J3287">
        <v>20</v>
      </c>
      <c r="K3287">
        <v>6437</v>
      </c>
      <c r="L3287">
        <v>128740</v>
      </c>
      <c r="M3287" t="s">
        <v>27</v>
      </c>
      <c r="N3287" t="s">
        <v>26</v>
      </c>
      <c r="O3287">
        <v>3</v>
      </c>
      <c r="P3287" t="s">
        <v>28</v>
      </c>
      <c r="Q3287">
        <v>10</v>
      </c>
      <c r="R3287">
        <v>492084</v>
      </c>
    </row>
    <row r="3288" spans="1:18" x14ac:dyDescent="0.3">
      <c r="A3288" t="s">
        <v>6698</v>
      </c>
      <c r="B3288" s="9">
        <v>45457</v>
      </c>
      <c r="C3288" t="s">
        <v>4693</v>
      </c>
      <c r="D3288" t="s">
        <v>4694</v>
      </c>
      <c r="E3288" t="s">
        <v>4695</v>
      </c>
      <c r="F3288" t="s">
        <v>87</v>
      </c>
      <c r="G3288" t="s">
        <v>6699</v>
      </c>
      <c r="H3288" t="s">
        <v>45</v>
      </c>
      <c r="I3288" t="s">
        <v>211</v>
      </c>
      <c r="J3288">
        <v>6</v>
      </c>
      <c r="K3288">
        <v>44564</v>
      </c>
      <c r="L3288">
        <v>267384</v>
      </c>
      <c r="M3288" t="s">
        <v>27</v>
      </c>
      <c r="N3288" t="s">
        <v>47</v>
      </c>
      <c r="O3288" t="s">
        <v>27</v>
      </c>
      <c r="P3288" t="s">
        <v>35</v>
      </c>
      <c r="Q3288">
        <v>71</v>
      </c>
      <c r="R3288">
        <v>492084</v>
      </c>
    </row>
    <row r="3289" spans="1:18" x14ac:dyDescent="0.3">
      <c r="A3289" t="s">
        <v>6700</v>
      </c>
      <c r="B3289" s="9">
        <v>45461</v>
      </c>
      <c r="C3289" t="s">
        <v>4693</v>
      </c>
      <c r="D3289" t="s">
        <v>4694</v>
      </c>
      <c r="E3289" t="s">
        <v>4695</v>
      </c>
      <c r="F3289" t="s">
        <v>2598</v>
      </c>
      <c r="G3289" t="s">
        <v>6701</v>
      </c>
      <c r="H3289" t="s">
        <v>24</v>
      </c>
      <c r="I3289" t="s">
        <v>161</v>
      </c>
      <c r="J3289">
        <v>16</v>
      </c>
      <c r="K3289">
        <v>264878</v>
      </c>
      <c r="L3289">
        <v>4238048</v>
      </c>
      <c r="M3289">
        <v>0</v>
      </c>
      <c r="N3289" t="s">
        <v>26</v>
      </c>
      <c r="O3289">
        <v>1</v>
      </c>
      <c r="P3289" t="s">
        <v>35</v>
      </c>
      <c r="Q3289">
        <v>79</v>
      </c>
      <c r="R3289">
        <v>1025913</v>
      </c>
    </row>
    <row r="3290" spans="1:18" x14ac:dyDescent="0.3">
      <c r="A3290" t="s">
        <v>6702</v>
      </c>
      <c r="B3290" s="9">
        <v>45496</v>
      </c>
      <c r="C3290" t="s">
        <v>4693</v>
      </c>
      <c r="D3290" t="s">
        <v>4694</v>
      </c>
      <c r="E3290" t="s">
        <v>4695</v>
      </c>
      <c r="F3290" t="s">
        <v>1782</v>
      </c>
      <c r="G3290" t="s">
        <v>6703</v>
      </c>
      <c r="H3290" t="s">
        <v>65</v>
      </c>
      <c r="I3290" t="s">
        <v>102</v>
      </c>
      <c r="J3290">
        <v>20</v>
      </c>
      <c r="K3290">
        <v>43681</v>
      </c>
      <c r="L3290">
        <v>873620</v>
      </c>
      <c r="M3290">
        <v>0</v>
      </c>
      <c r="N3290" t="s">
        <v>47</v>
      </c>
      <c r="O3290">
        <v>2</v>
      </c>
      <c r="P3290" t="s">
        <v>35</v>
      </c>
      <c r="Q3290">
        <v>134</v>
      </c>
      <c r="R3290">
        <v>786541</v>
      </c>
    </row>
    <row r="3291" spans="1:18" x14ac:dyDescent="0.3">
      <c r="A3291" t="s">
        <v>6704</v>
      </c>
      <c r="B3291" s="9">
        <v>45115</v>
      </c>
      <c r="C3291" t="s">
        <v>4693</v>
      </c>
      <c r="D3291" t="s">
        <v>4694</v>
      </c>
      <c r="E3291" t="s">
        <v>49</v>
      </c>
      <c r="F3291" t="s">
        <v>904</v>
      </c>
      <c r="G3291" t="s">
        <v>6705</v>
      </c>
      <c r="H3291" t="s">
        <v>65</v>
      </c>
      <c r="I3291" t="s">
        <v>66</v>
      </c>
      <c r="J3291">
        <v>17</v>
      </c>
      <c r="K3291">
        <v>73825</v>
      </c>
      <c r="L3291">
        <v>1255025</v>
      </c>
      <c r="M3291">
        <v>0</v>
      </c>
      <c r="N3291" t="s">
        <v>57</v>
      </c>
      <c r="O3291">
        <v>2</v>
      </c>
      <c r="P3291" t="s">
        <v>35</v>
      </c>
      <c r="Q3291">
        <v>80</v>
      </c>
      <c r="R3291">
        <v>786541</v>
      </c>
    </row>
    <row r="3292" spans="1:18" x14ac:dyDescent="0.3">
      <c r="A3292" t="s">
        <v>6706</v>
      </c>
      <c r="B3292" s="9">
        <v>45211</v>
      </c>
      <c r="C3292" t="s">
        <v>4693</v>
      </c>
      <c r="D3292" t="s">
        <v>4694</v>
      </c>
      <c r="E3292" t="s">
        <v>4695</v>
      </c>
      <c r="F3292" t="s">
        <v>1592</v>
      </c>
      <c r="G3292" t="s">
        <v>6707</v>
      </c>
      <c r="H3292" t="s">
        <v>45</v>
      </c>
      <c r="I3292" t="s">
        <v>46</v>
      </c>
      <c r="J3292">
        <v>1</v>
      </c>
      <c r="K3292">
        <v>30677</v>
      </c>
      <c r="L3292">
        <v>30677</v>
      </c>
      <c r="M3292" t="s">
        <v>27</v>
      </c>
      <c r="N3292" t="s">
        <v>47</v>
      </c>
      <c r="O3292">
        <v>3</v>
      </c>
      <c r="P3292" t="s">
        <v>35</v>
      </c>
      <c r="Q3292">
        <v>55</v>
      </c>
      <c r="R3292">
        <v>492084</v>
      </c>
    </row>
    <row r="3293" spans="1:18" x14ac:dyDescent="0.3">
      <c r="A3293" t="s">
        <v>6708</v>
      </c>
      <c r="B3293" s="9">
        <v>45246</v>
      </c>
      <c r="C3293" t="s">
        <v>4693</v>
      </c>
      <c r="D3293" t="s">
        <v>4694</v>
      </c>
      <c r="E3293" t="s">
        <v>49</v>
      </c>
      <c r="F3293" t="s">
        <v>603</v>
      </c>
      <c r="G3293" t="s">
        <v>6709</v>
      </c>
      <c r="H3293" t="s">
        <v>32</v>
      </c>
      <c r="I3293" t="s">
        <v>141</v>
      </c>
      <c r="J3293">
        <v>15</v>
      </c>
      <c r="K3293">
        <v>21481</v>
      </c>
      <c r="L3293">
        <v>322215</v>
      </c>
      <c r="M3293">
        <v>5</v>
      </c>
      <c r="N3293" t="s">
        <v>27</v>
      </c>
      <c r="O3293" t="s">
        <v>27</v>
      </c>
      <c r="P3293" t="s">
        <v>28</v>
      </c>
      <c r="Q3293">
        <v>130</v>
      </c>
      <c r="R3293">
        <v>588661</v>
      </c>
    </row>
    <row r="3294" spans="1:18" x14ac:dyDescent="0.3">
      <c r="A3294" t="s">
        <v>6710</v>
      </c>
      <c r="B3294" s="9">
        <v>45423</v>
      </c>
      <c r="C3294" t="s">
        <v>4693</v>
      </c>
      <c r="D3294" t="s">
        <v>4694</v>
      </c>
      <c r="E3294" t="s">
        <v>4695</v>
      </c>
      <c r="F3294" t="s">
        <v>3923</v>
      </c>
      <c r="G3294" t="s">
        <v>27</v>
      </c>
      <c r="H3294" t="s">
        <v>45</v>
      </c>
      <c r="I3294" t="s">
        <v>181</v>
      </c>
      <c r="J3294">
        <v>9</v>
      </c>
      <c r="K3294">
        <v>8718</v>
      </c>
      <c r="L3294">
        <v>78462</v>
      </c>
      <c r="M3294">
        <v>0</v>
      </c>
      <c r="N3294" t="s">
        <v>57</v>
      </c>
      <c r="O3294">
        <v>2</v>
      </c>
      <c r="P3294" t="s">
        <v>35</v>
      </c>
      <c r="Q3294">
        <v>30</v>
      </c>
      <c r="R3294">
        <v>492084</v>
      </c>
    </row>
    <row r="3295" spans="1:18" x14ac:dyDescent="0.3">
      <c r="A3295" t="s">
        <v>6711</v>
      </c>
      <c r="B3295" s="9">
        <v>45573</v>
      </c>
      <c r="C3295" t="s">
        <v>4693</v>
      </c>
      <c r="D3295" t="s">
        <v>4694</v>
      </c>
      <c r="E3295" t="s">
        <v>4706</v>
      </c>
      <c r="F3295" t="s">
        <v>1342</v>
      </c>
      <c r="G3295" t="s">
        <v>6712</v>
      </c>
      <c r="H3295" t="s">
        <v>32</v>
      </c>
      <c r="I3295" t="s">
        <v>33</v>
      </c>
      <c r="J3295">
        <v>14</v>
      </c>
      <c r="K3295">
        <v>12938</v>
      </c>
      <c r="L3295">
        <v>181132</v>
      </c>
      <c r="M3295">
        <v>20</v>
      </c>
      <c r="N3295" t="s">
        <v>47</v>
      </c>
      <c r="O3295" t="s">
        <v>27</v>
      </c>
      <c r="P3295" t="s">
        <v>35</v>
      </c>
      <c r="Q3295">
        <v>23</v>
      </c>
      <c r="R3295">
        <v>588661</v>
      </c>
    </row>
    <row r="3296" spans="1:18" x14ac:dyDescent="0.3">
      <c r="A3296" t="s">
        <v>6713</v>
      </c>
      <c r="B3296" s="9">
        <v>45267</v>
      </c>
      <c r="C3296" t="s">
        <v>4693</v>
      </c>
      <c r="D3296" t="s">
        <v>4694</v>
      </c>
      <c r="E3296" t="s">
        <v>49</v>
      </c>
      <c r="F3296" t="s">
        <v>2913</v>
      </c>
      <c r="G3296" t="s">
        <v>6714</v>
      </c>
      <c r="H3296" t="s">
        <v>24</v>
      </c>
      <c r="I3296" t="s">
        <v>161</v>
      </c>
      <c r="J3296">
        <v>13</v>
      </c>
      <c r="K3296">
        <v>72264</v>
      </c>
      <c r="L3296">
        <v>939432</v>
      </c>
      <c r="M3296">
        <v>5</v>
      </c>
      <c r="N3296" t="s">
        <v>47</v>
      </c>
      <c r="O3296">
        <v>3</v>
      </c>
      <c r="P3296" t="s">
        <v>35</v>
      </c>
      <c r="Q3296">
        <v>135</v>
      </c>
      <c r="R3296">
        <v>1025913</v>
      </c>
    </row>
    <row r="3297" spans="1:18" x14ac:dyDescent="0.3">
      <c r="A3297" t="s">
        <v>6715</v>
      </c>
      <c r="B3297" s="9">
        <v>45381</v>
      </c>
      <c r="C3297" t="s">
        <v>4693</v>
      </c>
      <c r="D3297" t="s">
        <v>4694</v>
      </c>
      <c r="E3297" t="s">
        <v>4695</v>
      </c>
      <c r="F3297" t="s">
        <v>655</v>
      </c>
      <c r="G3297" t="s">
        <v>6716</v>
      </c>
      <c r="H3297" t="s">
        <v>45</v>
      </c>
      <c r="I3297" t="s">
        <v>74</v>
      </c>
      <c r="J3297">
        <v>17</v>
      </c>
      <c r="K3297">
        <v>41533</v>
      </c>
      <c r="L3297">
        <v>706061</v>
      </c>
      <c r="M3297">
        <v>0</v>
      </c>
      <c r="N3297" t="s">
        <v>57</v>
      </c>
      <c r="O3297">
        <v>5</v>
      </c>
      <c r="P3297" t="s">
        <v>35</v>
      </c>
      <c r="Q3297">
        <v>198</v>
      </c>
      <c r="R3297">
        <v>492084</v>
      </c>
    </row>
    <row r="3298" spans="1:18" x14ac:dyDescent="0.3">
      <c r="A3298" t="s">
        <v>6717</v>
      </c>
      <c r="B3298" s="9">
        <v>45050</v>
      </c>
      <c r="C3298" t="s">
        <v>4693</v>
      </c>
      <c r="D3298" t="s">
        <v>4694</v>
      </c>
      <c r="E3298" t="s">
        <v>4695</v>
      </c>
      <c r="F3298" t="s">
        <v>2496</v>
      </c>
      <c r="G3298" t="s">
        <v>6718</v>
      </c>
      <c r="H3298" t="s">
        <v>65</v>
      </c>
      <c r="I3298" t="s">
        <v>102</v>
      </c>
      <c r="J3298">
        <v>8</v>
      </c>
      <c r="K3298">
        <v>47441</v>
      </c>
      <c r="L3298">
        <v>379528</v>
      </c>
      <c r="M3298">
        <v>10</v>
      </c>
      <c r="N3298" t="s">
        <v>34</v>
      </c>
      <c r="O3298">
        <v>5</v>
      </c>
      <c r="P3298" t="s">
        <v>35</v>
      </c>
      <c r="Q3298">
        <v>160</v>
      </c>
      <c r="R3298">
        <v>786541</v>
      </c>
    </row>
    <row r="3299" spans="1:18" x14ac:dyDescent="0.3">
      <c r="A3299" t="s">
        <v>6719</v>
      </c>
      <c r="B3299" s="9">
        <v>45086</v>
      </c>
      <c r="C3299" t="s">
        <v>4693</v>
      </c>
      <c r="D3299" t="s">
        <v>4694</v>
      </c>
      <c r="E3299" t="s">
        <v>4695</v>
      </c>
      <c r="F3299" t="s">
        <v>510</v>
      </c>
      <c r="G3299" t="s">
        <v>6720</v>
      </c>
      <c r="H3299" t="s">
        <v>45</v>
      </c>
      <c r="I3299" t="s">
        <v>130</v>
      </c>
      <c r="J3299">
        <v>1</v>
      </c>
      <c r="K3299">
        <v>10908</v>
      </c>
      <c r="L3299">
        <v>10908</v>
      </c>
      <c r="M3299">
        <v>0</v>
      </c>
      <c r="N3299" t="s">
        <v>47</v>
      </c>
      <c r="O3299">
        <v>2</v>
      </c>
      <c r="P3299" t="s">
        <v>28</v>
      </c>
      <c r="Q3299">
        <v>17</v>
      </c>
      <c r="R3299">
        <v>492084</v>
      </c>
    </row>
    <row r="3300" spans="1:18" x14ac:dyDescent="0.3">
      <c r="A3300" t="s">
        <v>6721</v>
      </c>
      <c r="B3300" s="9">
        <v>45655</v>
      </c>
      <c r="C3300" t="s">
        <v>4693</v>
      </c>
      <c r="D3300" t="s">
        <v>4694</v>
      </c>
      <c r="E3300" t="s">
        <v>4706</v>
      </c>
      <c r="F3300" t="s">
        <v>2051</v>
      </c>
      <c r="G3300" t="s">
        <v>6722</v>
      </c>
      <c r="H3300" t="s">
        <v>65</v>
      </c>
      <c r="I3300" t="s">
        <v>78</v>
      </c>
      <c r="J3300">
        <v>5</v>
      </c>
      <c r="K3300">
        <v>20787</v>
      </c>
      <c r="L3300">
        <v>103935</v>
      </c>
      <c r="M3300">
        <v>10</v>
      </c>
      <c r="N3300" t="s">
        <v>47</v>
      </c>
      <c r="O3300">
        <v>3</v>
      </c>
      <c r="P3300" t="s">
        <v>27</v>
      </c>
      <c r="Q3300">
        <v>146</v>
      </c>
      <c r="R3300">
        <v>786541</v>
      </c>
    </row>
    <row r="3301" spans="1:18" x14ac:dyDescent="0.3">
      <c r="A3301" t="s">
        <v>6723</v>
      </c>
      <c r="B3301" s="9">
        <v>45419</v>
      </c>
      <c r="C3301" t="s">
        <v>4693</v>
      </c>
      <c r="D3301" t="s">
        <v>4694</v>
      </c>
      <c r="E3301" t="s">
        <v>4706</v>
      </c>
      <c r="F3301" t="s">
        <v>619</v>
      </c>
      <c r="G3301" t="s">
        <v>6724</v>
      </c>
      <c r="H3301" t="s">
        <v>24</v>
      </c>
      <c r="I3301" t="s">
        <v>56</v>
      </c>
      <c r="J3301">
        <v>14</v>
      </c>
      <c r="K3301">
        <v>308973</v>
      </c>
      <c r="L3301">
        <v>4325622</v>
      </c>
      <c r="M3301">
        <v>20</v>
      </c>
      <c r="N3301" t="s">
        <v>47</v>
      </c>
      <c r="O3301" t="s">
        <v>27</v>
      </c>
      <c r="P3301" t="s">
        <v>28</v>
      </c>
      <c r="Q3301">
        <v>134</v>
      </c>
      <c r="R3301">
        <v>1025913</v>
      </c>
    </row>
    <row r="3302" spans="1:18" x14ac:dyDescent="0.3">
      <c r="A3302" t="s">
        <v>6725</v>
      </c>
      <c r="B3302" s="9">
        <v>45489</v>
      </c>
      <c r="C3302" t="s">
        <v>4693</v>
      </c>
      <c r="D3302" t="s">
        <v>4694</v>
      </c>
      <c r="E3302" t="s">
        <v>4706</v>
      </c>
      <c r="F3302" t="s">
        <v>2649</v>
      </c>
      <c r="G3302" t="s">
        <v>6726</v>
      </c>
      <c r="H3302" t="s">
        <v>32</v>
      </c>
      <c r="I3302" t="s">
        <v>141</v>
      </c>
      <c r="J3302">
        <v>4</v>
      </c>
      <c r="K3302">
        <v>5496</v>
      </c>
      <c r="L3302">
        <v>21984</v>
      </c>
      <c r="M3302" t="s">
        <v>27</v>
      </c>
      <c r="N3302" t="s">
        <v>27</v>
      </c>
      <c r="O3302">
        <v>5</v>
      </c>
      <c r="P3302" t="s">
        <v>35</v>
      </c>
      <c r="Q3302">
        <v>64</v>
      </c>
      <c r="R3302">
        <v>588661</v>
      </c>
    </row>
    <row r="3303" spans="1:18" x14ac:dyDescent="0.3">
      <c r="A3303" t="s">
        <v>6727</v>
      </c>
      <c r="B3303" s="9">
        <v>45599</v>
      </c>
      <c r="C3303" t="s">
        <v>4693</v>
      </c>
      <c r="D3303" t="s">
        <v>4694</v>
      </c>
      <c r="E3303" t="s">
        <v>4695</v>
      </c>
      <c r="F3303" t="s">
        <v>1076</v>
      </c>
      <c r="G3303" t="s">
        <v>6728</v>
      </c>
      <c r="H3303" t="s">
        <v>32</v>
      </c>
      <c r="I3303" t="s">
        <v>33</v>
      </c>
      <c r="J3303">
        <v>5</v>
      </c>
      <c r="K3303">
        <v>16551</v>
      </c>
      <c r="L3303">
        <v>82755</v>
      </c>
      <c r="M3303" t="s">
        <v>27</v>
      </c>
      <c r="N3303" t="s">
        <v>57</v>
      </c>
      <c r="O3303">
        <v>5</v>
      </c>
      <c r="P3303" t="s">
        <v>28</v>
      </c>
      <c r="Q3303">
        <v>193</v>
      </c>
      <c r="R3303">
        <v>588661</v>
      </c>
    </row>
    <row r="3304" spans="1:18" x14ac:dyDescent="0.3">
      <c r="A3304" t="s">
        <v>6729</v>
      </c>
      <c r="B3304" s="9">
        <v>45011</v>
      </c>
      <c r="C3304" t="s">
        <v>6730</v>
      </c>
      <c r="D3304" t="s">
        <v>6731</v>
      </c>
      <c r="E3304" t="s">
        <v>6732</v>
      </c>
      <c r="F3304" t="s">
        <v>662</v>
      </c>
      <c r="G3304" t="s">
        <v>6733</v>
      </c>
      <c r="H3304" t="s">
        <v>40</v>
      </c>
      <c r="I3304" t="s">
        <v>171</v>
      </c>
      <c r="J3304">
        <v>15</v>
      </c>
      <c r="K3304">
        <v>12175</v>
      </c>
      <c r="L3304">
        <v>182625</v>
      </c>
      <c r="M3304">
        <v>5</v>
      </c>
      <c r="N3304" t="s">
        <v>57</v>
      </c>
      <c r="O3304" t="s">
        <v>35</v>
      </c>
      <c r="P3304">
        <v>1</v>
      </c>
      <c r="Q3304">
        <v>122</v>
      </c>
      <c r="R3304">
        <v>381933</v>
      </c>
    </row>
    <row r="3305" spans="1:18" x14ac:dyDescent="0.3">
      <c r="A3305" t="s">
        <v>6734</v>
      </c>
      <c r="B3305" s="9">
        <v>45473</v>
      </c>
      <c r="C3305" t="s">
        <v>6730</v>
      </c>
      <c r="D3305" t="s">
        <v>6731</v>
      </c>
      <c r="E3305" t="s">
        <v>6732</v>
      </c>
      <c r="F3305" t="s">
        <v>2058</v>
      </c>
      <c r="G3305" t="s">
        <v>6735</v>
      </c>
      <c r="H3305" t="s">
        <v>45</v>
      </c>
      <c r="I3305" t="s">
        <v>46</v>
      </c>
      <c r="J3305">
        <v>5</v>
      </c>
      <c r="K3305">
        <v>37481</v>
      </c>
      <c r="L3305">
        <v>187405</v>
      </c>
      <c r="M3305">
        <v>0</v>
      </c>
      <c r="N3305" t="s">
        <v>26</v>
      </c>
      <c r="O3305" t="s">
        <v>28</v>
      </c>
      <c r="P3305">
        <v>3</v>
      </c>
      <c r="Q3305">
        <v>34</v>
      </c>
      <c r="R3305">
        <v>395160</v>
      </c>
    </row>
    <row r="3306" spans="1:18" x14ac:dyDescent="0.3">
      <c r="A3306" t="s">
        <v>6736</v>
      </c>
      <c r="B3306" s="9">
        <v>45006</v>
      </c>
      <c r="C3306" t="s">
        <v>6730</v>
      </c>
      <c r="D3306" t="s">
        <v>6731</v>
      </c>
      <c r="E3306" t="s">
        <v>6732</v>
      </c>
      <c r="F3306" t="s">
        <v>128</v>
      </c>
      <c r="G3306" t="s">
        <v>6737</v>
      </c>
      <c r="H3306" t="s">
        <v>32</v>
      </c>
      <c r="I3306" t="s">
        <v>95</v>
      </c>
      <c r="J3306">
        <v>7</v>
      </c>
      <c r="K3306">
        <v>16629</v>
      </c>
      <c r="L3306">
        <v>116403</v>
      </c>
      <c r="M3306">
        <v>0</v>
      </c>
      <c r="N3306" t="s">
        <v>26</v>
      </c>
      <c r="O3306" t="s">
        <v>35</v>
      </c>
      <c r="P3306">
        <v>4</v>
      </c>
      <c r="Q3306">
        <v>85</v>
      </c>
      <c r="R3306">
        <v>581262</v>
      </c>
    </row>
    <row r="3307" spans="1:18" x14ac:dyDescent="0.3">
      <c r="A3307" t="s">
        <v>6738</v>
      </c>
      <c r="B3307" s="9">
        <v>45014</v>
      </c>
      <c r="C3307" t="s">
        <v>6730</v>
      </c>
      <c r="D3307" t="s">
        <v>6731</v>
      </c>
      <c r="E3307" t="s">
        <v>6732</v>
      </c>
      <c r="F3307" t="s">
        <v>792</v>
      </c>
      <c r="G3307" t="s">
        <v>6739</v>
      </c>
      <c r="H3307" t="s">
        <v>40</v>
      </c>
      <c r="I3307" t="s">
        <v>137</v>
      </c>
      <c r="J3307">
        <v>20</v>
      </c>
      <c r="K3307">
        <v>1954</v>
      </c>
      <c r="L3307">
        <v>39080</v>
      </c>
      <c r="M3307">
        <v>5</v>
      </c>
      <c r="N3307" t="s">
        <v>47</v>
      </c>
      <c r="O3307" t="s">
        <v>35</v>
      </c>
      <c r="P3307">
        <v>4</v>
      </c>
      <c r="Q3307">
        <v>198</v>
      </c>
      <c r="R3307">
        <v>381933</v>
      </c>
    </row>
    <row r="3308" spans="1:18" x14ac:dyDescent="0.3">
      <c r="A3308" t="s">
        <v>6740</v>
      </c>
      <c r="B3308" s="9">
        <v>45557</v>
      </c>
      <c r="C3308" t="s">
        <v>6730</v>
      </c>
      <c r="D3308" t="s">
        <v>6731</v>
      </c>
      <c r="E3308" t="s">
        <v>6741</v>
      </c>
      <c r="F3308" t="s">
        <v>2108</v>
      </c>
      <c r="G3308" t="s">
        <v>6742</v>
      </c>
      <c r="H3308" t="s">
        <v>32</v>
      </c>
      <c r="I3308" t="s">
        <v>113</v>
      </c>
      <c r="J3308">
        <v>20</v>
      </c>
      <c r="K3308">
        <v>16807</v>
      </c>
      <c r="L3308">
        <v>336140</v>
      </c>
      <c r="M3308" t="s">
        <v>27</v>
      </c>
      <c r="N3308" t="s">
        <v>57</v>
      </c>
      <c r="O3308" t="s">
        <v>35</v>
      </c>
      <c r="P3308">
        <v>5</v>
      </c>
      <c r="Q3308">
        <v>11</v>
      </c>
      <c r="R3308">
        <v>581262</v>
      </c>
    </row>
    <row r="3309" spans="1:18" x14ac:dyDescent="0.3">
      <c r="A3309" t="s">
        <v>6743</v>
      </c>
      <c r="B3309" s="9">
        <v>45634</v>
      </c>
      <c r="C3309" t="s">
        <v>6730</v>
      </c>
      <c r="D3309" t="s">
        <v>6731</v>
      </c>
      <c r="E3309" t="s">
        <v>6732</v>
      </c>
      <c r="F3309" t="s">
        <v>600</v>
      </c>
      <c r="G3309" t="s">
        <v>6744</v>
      </c>
      <c r="H3309" t="s">
        <v>24</v>
      </c>
      <c r="I3309" t="s">
        <v>152</v>
      </c>
      <c r="J3309">
        <v>15</v>
      </c>
      <c r="K3309">
        <v>135251</v>
      </c>
      <c r="L3309">
        <v>2028765</v>
      </c>
      <c r="M3309">
        <v>20</v>
      </c>
      <c r="N3309" t="s">
        <v>26</v>
      </c>
      <c r="O3309" t="s">
        <v>28</v>
      </c>
      <c r="P3309">
        <v>3</v>
      </c>
      <c r="Q3309">
        <v>105</v>
      </c>
      <c r="R3309">
        <v>973851</v>
      </c>
    </row>
    <row r="3310" spans="1:18" x14ac:dyDescent="0.3">
      <c r="A3310" t="s">
        <v>6745</v>
      </c>
      <c r="B3310" s="9">
        <v>45515</v>
      </c>
      <c r="C3310" t="s">
        <v>6730</v>
      </c>
      <c r="D3310" t="s">
        <v>6731</v>
      </c>
      <c r="E3310" t="s">
        <v>6741</v>
      </c>
      <c r="F3310" t="s">
        <v>2409</v>
      </c>
      <c r="G3310" t="s">
        <v>6746</v>
      </c>
      <c r="H3310" t="s">
        <v>40</v>
      </c>
      <c r="I3310" t="s">
        <v>171</v>
      </c>
      <c r="J3310">
        <v>15</v>
      </c>
      <c r="K3310">
        <v>11276</v>
      </c>
      <c r="L3310">
        <v>169140</v>
      </c>
      <c r="M3310">
        <v>10</v>
      </c>
      <c r="N3310" t="s">
        <v>26</v>
      </c>
      <c r="O3310" t="s">
        <v>35</v>
      </c>
      <c r="P3310">
        <v>3</v>
      </c>
      <c r="Q3310">
        <v>53</v>
      </c>
      <c r="R3310">
        <v>381933</v>
      </c>
    </row>
    <row r="3311" spans="1:18" x14ac:dyDescent="0.3">
      <c r="A3311" t="s">
        <v>6747</v>
      </c>
      <c r="B3311" s="9">
        <v>45007</v>
      </c>
      <c r="C3311" t="s">
        <v>6730</v>
      </c>
      <c r="D3311" t="s">
        <v>6731</v>
      </c>
      <c r="E3311" t="s">
        <v>6741</v>
      </c>
      <c r="F3311" t="s">
        <v>747</v>
      </c>
      <c r="G3311" t="s">
        <v>6748</v>
      </c>
      <c r="H3311" t="s">
        <v>32</v>
      </c>
      <c r="I3311" t="s">
        <v>117</v>
      </c>
      <c r="J3311">
        <v>16</v>
      </c>
      <c r="K3311">
        <v>7553</v>
      </c>
      <c r="L3311">
        <v>120848</v>
      </c>
      <c r="M3311" t="s">
        <v>27</v>
      </c>
      <c r="N3311" t="s">
        <v>27</v>
      </c>
      <c r="O3311" t="s">
        <v>35</v>
      </c>
      <c r="P3311" t="s">
        <v>27</v>
      </c>
      <c r="Q3311">
        <v>114</v>
      </c>
      <c r="R3311">
        <v>581262</v>
      </c>
    </row>
    <row r="3312" spans="1:18" x14ac:dyDescent="0.3">
      <c r="A3312" t="s">
        <v>6749</v>
      </c>
      <c r="B3312" s="9">
        <v>45144</v>
      </c>
      <c r="C3312" t="s">
        <v>6730</v>
      </c>
      <c r="D3312" t="s">
        <v>6731</v>
      </c>
      <c r="E3312" t="s">
        <v>6750</v>
      </c>
      <c r="F3312" t="s">
        <v>854</v>
      </c>
      <c r="G3312" t="s">
        <v>6751</v>
      </c>
      <c r="H3312" t="s">
        <v>45</v>
      </c>
      <c r="I3312" t="s">
        <v>130</v>
      </c>
      <c r="J3312">
        <v>11</v>
      </c>
      <c r="K3312">
        <v>29938</v>
      </c>
      <c r="L3312">
        <v>329318</v>
      </c>
      <c r="M3312">
        <v>15</v>
      </c>
      <c r="N3312" t="s">
        <v>27</v>
      </c>
      <c r="O3312" t="s">
        <v>35</v>
      </c>
      <c r="P3312">
        <v>3</v>
      </c>
      <c r="Q3312">
        <v>148</v>
      </c>
      <c r="R3312">
        <v>395160</v>
      </c>
    </row>
    <row r="3313" spans="1:18" x14ac:dyDescent="0.3">
      <c r="A3313" t="s">
        <v>6752</v>
      </c>
      <c r="B3313" s="9">
        <v>44976</v>
      </c>
      <c r="C3313" t="s">
        <v>6730</v>
      </c>
      <c r="D3313" t="s">
        <v>6731</v>
      </c>
      <c r="E3313" t="s">
        <v>6732</v>
      </c>
      <c r="F3313" t="s">
        <v>1293</v>
      </c>
      <c r="G3313" t="s">
        <v>6753</v>
      </c>
      <c r="H3313" t="s">
        <v>45</v>
      </c>
      <c r="I3313" t="s">
        <v>130</v>
      </c>
      <c r="J3313">
        <v>1</v>
      </c>
      <c r="K3313">
        <v>27644</v>
      </c>
      <c r="L3313">
        <v>27644</v>
      </c>
      <c r="M3313">
        <v>20</v>
      </c>
      <c r="N3313" t="s">
        <v>26</v>
      </c>
      <c r="O3313" t="s">
        <v>28</v>
      </c>
      <c r="P3313" t="s">
        <v>27</v>
      </c>
      <c r="Q3313">
        <v>94</v>
      </c>
      <c r="R3313">
        <v>395160</v>
      </c>
    </row>
    <row r="3314" spans="1:18" x14ac:dyDescent="0.3">
      <c r="A3314" t="s">
        <v>6754</v>
      </c>
      <c r="B3314" s="9">
        <v>45020</v>
      </c>
      <c r="C3314" t="s">
        <v>6730</v>
      </c>
      <c r="D3314" t="s">
        <v>6731</v>
      </c>
      <c r="E3314" t="s">
        <v>6750</v>
      </c>
      <c r="F3314" t="s">
        <v>1238</v>
      </c>
      <c r="G3314" t="s">
        <v>6755</v>
      </c>
      <c r="H3314" t="s">
        <v>40</v>
      </c>
      <c r="I3314" t="s">
        <v>123</v>
      </c>
      <c r="J3314">
        <v>12</v>
      </c>
      <c r="K3314">
        <v>16483</v>
      </c>
      <c r="L3314">
        <v>197796</v>
      </c>
      <c r="M3314" t="s">
        <v>27</v>
      </c>
      <c r="N3314" t="s">
        <v>57</v>
      </c>
      <c r="O3314" t="s">
        <v>35</v>
      </c>
      <c r="P3314">
        <v>2</v>
      </c>
      <c r="Q3314">
        <v>119</v>
      </c>
      <c r="R3314">
        <v>381933</v>
      </c>
    </row>
    <row r="3315" spans="1:18" x14ac:dyDescent="0.3">
      <c r="A3315" t="s">
        <v>6756</v>
      </c>
      <c r="B3315" s="9">
        <v>45191</v>
      </c>
      <c r="C3315" t="s">
        <v>6730</v>
      </c>
      <c r="D3315" t="s">
        <v>6731</v>
      </c>
      <c r="E3315" t="s">
        <v>6750</v>
      </c>
      <c r="F3315" t="s">
        <v>981</v>
      </c>
      <c r="G3315" t="s">
        <v>6757</v>
      </c>
      <c r="H3315" t="s">
        <v>65</v>
      </c>
      <c r="I3315" t="s">
        <v>102</v>
      </c>
      <c r="J3315">
        <v>18</v>
      </c>
      <c r="K3315">
        <v>125771</v>
      </c>
      <c r="L3315">
        <v>2263878</v>
      </c>
      <c r="M3315">
        <v>15</v>
      </c>
      <c r="N3315" t="s">
        <v>34</v>
      </c>
      <c r="O3315" t="s">
        <v>35</v>
      </c>
      <c r="P3315">
        <v>4</v>
      </c>
      <c r="Q3315">
        <v>58</v>
      </c>
      <c r="R3315">
        <v>868547</v>
      </c>
    </row>
    <row r="3316" spans="1:18" x14ac:dyDescent="0.3">
      <c r="A3316" t="s">
        <v>6758</v>
      </c>
      <c r="B3316" s="9">
        <v>45160</v>
      </c>
      <c r="C3316" t="s">
        <v>6730</v>
      </c>
      <c r="D3316" t="s">
        <v>6731</v>
      </c>
      <c r="E3316" t="s">
        <v>6732</v>
      </c>
      <c r="F3316" t="s">
        <v>860</v>
      </c>
      <c r="G3316" t="s">
        <v>6759</v>
      </c>
      <c r="H3316" t="s">
        <v>32</v>
      </c>
      <c r="I3316" t="s">
        <v>117</v>
      </c>
      <c r="J3316">
        <v>6</v>
      </c>
      <c r="K3316">
        <v>4616</v>
      </c>
      <c r="L3316">
        <v>27696</v>
      </c>
      <c r="M3316" t="s">
        <v>27</v>
      </c>
      <c r="N3316" t="s">
        <v>57</v>
      </c>
      <c r="O3316" t="s">
        <v>28</v>
      </c>
      <c r="P3316">
        <v>3</v>
      </c>
      <c r="Q3316">
        <v>66</v>
      </c>
      <c r="R3316">
        <v>581262</v>
      </c>
    </row>
    <row r="3317" spans="1:18" x14ac:dyDescent="0.3">
      <c r="A3317" t="s">
        <v>6760</v>
      </c>
      <c r="B3317" s="9">
        <v>44956</v>
      </c>
      <c r="C3317" t="s">
        <v>6730</v>
      </c>
      <c r="D3317" t="s">
        <v>6731</v>
      </c>
      <c r="E3317" t="s">
        <v>6732</v>
      </c>
      <c r="F3317" t="s">
        <v>2340</v>
      </c>
      <c r="G3317" t="s">
        <v>6761</v>
      </c>
      <c r="H3317" t="s">
        <v>32</v>
      </c>
      <c r="I3317" t="s">
        <v>158</v>
      </c>
      <c r="J3317">
        <v>11</v>
      </c>
      <c r="K3317">
        <v>15905</v>
      </c>
      <c r="L3317">
        <v>174955</v>
      </c>
      <c r="M3317">
        <v>0</v>
      </c>
      <c r="N3317" t="s">
        <v>57</v>
      </c>
      <c r="O3317" t="s">
        <v>28</v>
      </c>
      <c r="P3317">
        <v>2</v>
      </c>
      <c r="Q3317">
        <v>172</v>
      </c>
      <c r="R3317">
        <v>581262</v>
      </c>
    </row>
    <row r="3318" spans="1:18" x14ac:dyDescent="0.3">
      <c r="A3318" t="s">
        <v>6762</v>
      </c>
      <c r="B3318" s="9">
        <v>45224</v>
      </c>
      <c r="C3318" t="s">
        <v>6730</v>
      </c>
      <c r="D3318" t="s">
        <v>6731</v>
      </c>
      <c r="E3318" t="s">
        <v>6750</v>
      </c>
      <c r="F3318" t="s">
        <v>87</v>
      </c>
      <c r="G3318" t="s">
        <v>6763</v>
      </c>
      <c r="H3318" t="s">
        <v>32</v>
      </c>
      <c r="I3318" t="s">
        <v>95</v>
      </c>
      <c r="J3318">
        <v>19</v>
      </c>
      <c r="K3318">
        <v>10750</v>
      </c>
      <c r="L3318">
        <v>204250</v>
      </c>
      <c r="M3318">
        <v>10</v>
      </c>
      <c r="N3318" t="s">
        <v>27</v>
      </c>
      <c r="O3318" t="s">
        <v>28</v>
      </c>
      <c r="P3318">
        <v>3</v>
      </c>
      <c r="Q3318">
        <v>120</v>
      </c>
      <c r="R3318">
        <v>581262</v>
      </c>
    </row>
    <row r="3319" spans="1:18" x14ac:dyDescent="0.3">
      <c r="A3319" t="s">
        <v>6764</v>
      </c>
      <c r="B3319" s="9">
        <v>45029</v>
      </c>
      <c r="C3319" t="s">
        <v>6730</v>
      </c>
      <c r="D3319" t="s">
        <v>6731</v>
      </c>
      <c r="E3319" t="s">
        <v>6741</v>
      </c>
      <c r="F3319" t="s">
        <v>2108</v>
      </c>
      <c r="G3319" t="s">
        <v>6765</v>
      </c>
      <c r="H3319" t="s">
        <v>45</v>
      </c>
      <c r="I3319" t="s">
        <v>46</v>
      </c>
      <c r="J3319">
        <v>9</v>
      </c>
      <c r="K3319">
        <v>9884</v>
      </c>
      <c r="L3319">
        <v>88956</v>
      </c>
      <c r="M3319" t="s">
        <v>27</v>
      </c>
      <c r="N3319" t="s">
        <v>27</v>
      </c>
      <c r="O3319" t="s">
        <v>35</v>
      </c>
      <c r="P3319">
        <v>2</v>
      </c>
      <c r="Q3319">
        <v>89</v>
      </c>
      <c r="R3319">
        <v>395160</v>
      </c>
    </row>
    <row r="3320" spans="1:18" x14ac:dyDescent="0.3">
      <c r="A3320" t="s">
        <v>6766</v>
      </c>
      <c r="B3320" s="9">
        <v>45460</v>
      </c>
      <c r="C3320" t="s">
        <v>6730</v>
      </c>
      <c r="D3320" t="s">
        <v>6731</v>
      </c>
      <c r="E3320" t="s">
        <v>6732</v>
      </c>
      <c r="F3320" t="s">
        <v>428</v>
      </c>
      <c r="G3320" t="s">
        <v>6767</v>
      </c>
      <c r="H3320" t="s">
        <v>65</v>
      </c>
      <c r="I3320" t="s">
        <v>397</v>
      </c>
      <c r="J3320">
        <v>12</v>
      </c>
      <c r="K3320">
        <v>87385</v>
      </c>
      <c r="L3320">
        <v>1048620</v>
      </c>
      <c r="M3320">
        <v>0</v>
      </c>
      <c r="N3320" t="s">
        <v>34</v>
      </c>
      <c r="O3320" t="s">
        <v>35</v>
      </c>
      <c r="P3320">
        <v>3</v>
      </c>
      <c r="Q3320">
        <v>12</v>
      </c>
      <c r="R3320">
        <v>868547</v>
      </c>
    </row>
    <row r="3321" spans="1:18" x14ac:dyDescent="0.3">
      <c r="A3321" t="s">
        <v>6768</v>
      </c>
      <c r="B3321" s="9">
        <v>45519</v>
      </c>
      <c r="C3321" t="s">
        <v>6730</v>
      </c>
      <c r="D3321" t="s">
        <v>6731</v>
      </c>
      <c r="E3321" t="s">
        <v>6741</v>
      </c>
      <c r="F3321" t="s">
        <v>600</v>
      </c>
      <c r="G3321" t="s">
        <v>27</v>
      </c>
      <c r="H3321" t="s">
        <v>65</v>
      </c>
      <c r="I3321" t="s">
        <v>289</v>
      </c>
      <c r="J3321">
        <v>5</v>
      </c>
      <c r="K3321">
        <v>161857</v>
      </c>
      <c r="L3321">
        <v>809285</v>
      </c>
      <c r="M3321" t="s">
        <v>27</v>
      </c>
      <c r="N3321" t="s">
        <v>57</v>
      </c>
      <c r="O3321" t="s">
        <v>35</v>
      </c>
      <c r="P3321">
        <v>2</v>
      </c>
      <c r="Q3321">
        <v>18</v>
      </c>
      <c r="R3321">
        <v>868547</v>
      </c>
    </row>
    <row r="3322" spans="1:18" x14ac:dyDescent="0.3">
      <c r="A3322" t="s">
        <v>6769</v>
      </c>
      <c r="B3322" s="9">
        <v>45150</v>
      </c>
      <c r="C3322" t="s">
        <v>6730</v>
      </c>
      <c r="D3322" t="s">
        <v>6731</v>
      </c>
      <c r="E3322" t="s">
        <v>6750</v>
      </c>
      <c r="F3322" t="s">
        <v>1339</v>
      </c>
      <c r="G3322" t="s">
        <v>6770</v>
      </c>
      <c r="H3322" t="s">
        <v>40</v>
      </c>
      <c r="I3322" t="s">
        <v>123</v>
      </c>
      <c r="J3322">
        <v>10</v>
      </c>
      <c r="K3322">
        <v>10492</v>
      </c>
      <c r="L3322">
        <v>104920</v>
      </c>
      <c r="M3322">
        <v>15</v>
      </c>
      <c r="N3322" t="s">
        <v>26</v>
      </c>
      <c r="O3322" t="s">
        <v>35</v>
      </c>
      <c r="P3322">
        <v>5</v>
      </c>
      <c r="Q3322">
        <v>0</v>
      </c>
      <c r="R3322">
        <v>381933</v>
      </c>
    </row>
    <row r="3323" spans="1:18" x14ac:dyDescent="0.3">
      <c r="A3323" t="s">
        <v>6771</v>
      </c>
      <c r="B3323" s="9">
        <v>45121</v>
      </c>
      <c r="C3323" t="s">
        <v>6730</v>
      </c>
      <c r="D3323" t="s">
        <v>6731</v>
      </c>
      <c r="E3323" t="s">
        <v>6741</v>
      </c>
      <c r="F3323" t="s">
        <v>190</v>
      </c>
      <c r="G3323" t="s">
        <v>6772</v>
      </c>
      <c r="H3323" t="s">
        <v>32</v>
      </c>
      <c r="I3323" t="s">
        <v>33</v>
      </c>
      <c r="J3323">
        <v>5</v>
      </c>
      <c r="K3323">
        <v>4619</v>
      </c>
      <c r="L3323">
        <v>23095</v>
      </c>
      <c r="M3323">
        <v>0</v>
      </c>
      <c r="N3323" t="s">
        <v>26</v>
      </c>
      <c r="O3323" t="s">
        <v>28</v>
      </c>
      <c r="P3323">
        <v>6</v>
      </c>
      <c r="Q3323">
        <v>57</v>
      </c>
      <c r="R3323">
        <v>581262</v>
      </c>
    </row>
    <row r="3324" spans="1:18" x14ac:dyDescent="0.3">
      <c r="A3324" t="s">
        <v>6773</v>
      </c>
      <c r="B3324" s="9">
        <v>45460</v>
      </c>
      <c r="C3324" t="s">
        <v>6730</v>
      </c>
      <c r="D3324" t="s">
        <v>6731</v>
      </c>
      <c r="E3324" t="s">
        <v>6732</v>
      </c>
      <c r="F3324" t="s">
        <v>5097</v>
      </c>
      <c r="G3324" t="s">
        <v>6774</v>
      </c>
      <c r="H3324" t="s">
        <v>24</v>
      </c>
      <c r="I3324" t="s">
        <v>92</v>
      </c>
      <c r="J3324">
        <v>13</v>
      </c>
      <c r="K3324">
        <v>119827</v>
      </c>
      <c r="L3324">
        <v>1557751</v>
      </c>
      <c r="M3324">
        <v>0</v>
      </c>
      <c r="N3324" t="s">
        <v>26</v>
      </c>
      <c r="O3324" t="s">
        <v>35</v>
      </c>
      <c r="P3324">
        <v>5</v>
      </c>
      <c r="Q3324">
        <v>81</v>
      </c>
      <c r="R3324">
        <v>973851</v>
      </c>
    </row>
    <row r="3325" spans="1:18" x14ac:dyDescent="0.3">
      <c r="A3325" t="s">
        <v>6775</v>
      </c>
      <c r="B3325" s="9">
        <v>45211</v>
      </c>
      <c r="C3325" t="s">
        <v>6730</v>
      </c>
      <c r="D3325" t="s">
        <v>6731</v>
      </c>
      <c r="E3325" t="s">
        <v>6732</v>
      </c>
      <c r="F3325" t="s">
        <v>49</v>
      </c>
      <c r="G3325" t="s">
        <v>6776</v>
      </c>
      <c r="H3325" t="s">
        <v>65</v>
      </c>
      <c r="I3325" t="s">
        <v>289</v>
      </c>
      <c r="J3325">
        <v>16</v>
      </c>
      <c r="K3325">
        <v>47348</v>
      </c>
      <c r="L3325">
        <v>757568</v>
      </c>
      <c r="M3325">
        <v>0</v>
      </c>
      <c r="N3325" t="s">
        <v>34</v>
      </c>
      <c r="O3325" t="s">
        <v>35</v>
      </c>
      <c r="P3325">
        <v>1</v>
      </c>
      <c r="Q3325">
        <v>29</v>
      </c>
      <c r="R3325">
        <v>868547</v>
      </c>
    </row>
    <row r="3326" spans="1:18" x14ac:dyDescent="0.3">
      <c r="A3326" t="s">
        <v>6777</v>
      </c>
      <c r="B3326" s="9">
        <v>45544</v>
      </c>
      <c r="C3326" t="s">
        <v>6730</v>
      </c>
      <c r="D3326" t="s">
        <v>6731</v>
      </c>
      <c r="E3326" t="s">
        <v>6741</v>
      </c>
      <c r="F3326" t="s">
        <v>1039</v>
      </c>
      <c r="G3326" t="s">
        <v>6778</v>
      </c>
      <c r="H3326" t="s">
        <v>65</v>
      </c>
      <c r="I3326" t="s">
        <v>382</v>
      </c>
      <c r="J3326">
        <v>18</v>
      </c>
      <c r="K3326">
        <v>91651</v>
      </c>
      <c r="L3326">
        <v>1649718</v>
      </c>
      <c r="M3326">
        <v>0</v>
      </c>
      <c r="N3326" t="s">
        <v>26</v>
      </c>
      <c r="O3326" t="s">
        <v>28</v>
      </c>
      <c r="P3326">
        <v>2</v>
      </c>
      <c r="Q3326">
        <v>19</v>
      </c>
      <c r="R3326">
        <v>868547</v>
      </c>
    </row>
    <row r="3327" spans="1:18" x14ac:dyDescent="0.3">
      <c r="A3327" t="s">
        <v>6779</v>
      </c>
      <c r="B3327" s="9">
        <v>45019</v>
      </c>
      <c r="C3327" t="s">
        <v>6730</v>
      </c>
      <c r="D3327" t="s">
        <v>6731</v>
      </c>
      <c r="E3327" t="s">
        <v>6741</v>
      </c>
      <c r="F3327" t="s">
        <v>1750</v>
      </c>
      <c r="G3327" t="s">
        <v>6780</v>
      </c>
      <c r="H3327" t="s">
        <v>65</v>
      </c>
      <c r="I3327" t="s">
        <v>382</v>
      </c>
      <c r="J3327">
        <v>9</v>
      </c>
      <c r="K3327">
        <v>88324</v>
      </c>
      <c r="L3327">
        <v>794916</v>
      </c>
      <c r="M3327">
        <v>15</v>
      </c>
      <c r="N3327" t="s">
        <v>26</v>
      </c>
      <c r="O3327" t="s">
        <v>35</v>
      </c>
      <c r="P3327">
        <v>5</v>
      </c>
      <c r="Q3327">
        <v>176</v>
      </c>
      <c r="R3327">
        <v>868547</v>
      </c>
    </row>
    <row r="3328" spans="1:18" x14ac:dyDescent="0.3">
      <c r="A3328" t="s">
        <v>6781</v>
      </c>
      <c r="B3328" s="9">
        <v>44958</v>
      </c>
      <c r="C3328" t="s">
        <v>6730</v>
      </c>
      <c r="D3328" t="s">
        <v>6731</v>
      </c>
      <c r="E3328" t="s">
        <v>6741</v>
      </c>
      <c r="F3328" t="s">
        <v>1419</v>
      </c>
      <c r="G3328" t="s">
        <v>6782</v>
      </c>
      <c r="H3328" t="s">
        <v>32</v>
      </c>
      <c r="I3328" t="s">
        <v>158</v>
      </c>
      <c r="J3328">
        <v>7</v>
      </c>
      <c r="K3328">
        <v>4736</v>
      </c>
      <c r="L3328">
        <v>33152</v>
      </c>
      <c r="M3328" t="s">
        <v>27</v>
      </c>
      <c r="N3328" t="s">
        <v>57</v>
      </c>
      <c r="O3328" t="s">
        <v>28</v>
      </c>
      <c r="P3328" t="s">
        <v>27</v>
      </c>
      <c r="Q3328">
        <v>190</v>
      </c>
      <c r="R3328">
        <v>581262</v>
      </c>
    </row>
    <row r="3329" spans="1:18" x14ac:dyDescent="0.3">
      <c r="A3329" t="s">
        <v>6783</v>
      </c>
      <c r="B3329" s="9">
        <v>45022</v>
      </c>
      <c r="C3329" t="s">
        <v>6730</v>
      </c>
      <c r="D3329" t="s">
        <v>6731</v>
      </c>
      <c r="E3329" t="s">
        <v>6732</v>
      </c>
      <c r="F3329" t="s">
        <v>1738</v>
      </c>
      <c r="G3329" t="s">
        <v>6784</v>
      </c>
      <c r="H3329" t="s">
        <v>24</v>
      </c>
      <c r="I3329" t="s">
        <v>25</v>
      </c>
      <c r="J3329">
        <v>5</v>
      </c>
      <c r="K3329">
        <v>284002</v>
      </c>
      <c r="L3329">
        <v>1420010</v>
      </c>
      <c r="M3329">
        <v>15</v>
      </c>
      <c r="N3329" t="s">
        <v>27</v>
      </c>
      <c r="O3329" t="s">
        <v>35</v>
      </c>
      <c r="P3329">
        <v>5</v>
      </c>
      <c r="Q3329">
        <v>192</v>
      </c>
      <c r="R3329">
        <v>973851</v>
      </c>
    </row>
    <row r="3330" spans="1:18" x14ac:dyDescent="0.3">
      <c r="A3330" t="s">
        <v>6785</v>
      </c>
      <c r="B3330" s="9">
        <v>45539</v>
      </c>
      <c r="C3330" t="s">
        <v>6730</v>
      </c>
      <c r="D3330" t="s">
        <v>6731</v>
      </c>
      <c r="E3330" t="s">
        <v>6741</v>
      </c>
      <c r="F3330" t="s">
        <v>2191</v>
      </c>
      <c r="G3330" t="s">
        <v>6786</v>
      </c>
      <c r="H3330" t="s">
        <v>40</v>
      </c>
      <c r="I3330" t="s">
        <v>171</v>
      </c>
      <c r="J3330">
        <v>2</v>
      </c>
      <c r="K3330">
        <v>14592</v>
      </c>
      <c r="L3330">
        <v>29184</v>
      </c>
      <c r="M3330" t="s">
        <v>27</v>
      </c>
      <c r="N3330" t="s">
        <v>34</v>
      </c>
      <c r="O3330" t="s">
        <v>28</v>
      </c>
      <c r="P3330">
        <v>4</v>
      </c>
      <c r="Q3330">
        <v>160</v>
      </c>
      <c r="R3330">
        <v>381933</v>
      </c>
    </row>
    <row r="3331" spans="1:18" x14ac:dyDescent="0.3">
      <c r="A3331" t="s">
        <v>6787</v>
      </c>
      <c r="B3331" s="9">
        <v>45228</v>
      </c>
      <c r="C3331" t="s">
        <v>6730</v>
      </c>
      <c r="D3331" t="s">
        <v>6731</v>
      </c>
      <c r="E3331" t="s">
        <v>6750</v>
      </c>
      <c r="F3331" t="s">
        <v>2637</v>
      </c>
      <c r="G3331" t="s">
        <v>27</v>
      </c>
      <c r="H3331" t="s">
        <v>40</v>
      </c>
      <c r="I3331" t="s">
        <v>70</v>
      </c>
      <c r="J3331">
        <v>6</v>
      </c>
      <c r="K3331">
        <v>5929</v>
      </c>
      <c r="L3331">
        <v>35574</v>
      </c>
      <c r="M3331" t="s">
        <v>27</v>
      </c>
      <c r="N3331" t="s">
        <v>34</v>
      </c>
      <c r="O3331" t="s">
        <v>35</v>
      </c>
      <c r="P3331">
        <v>3</v>
      </c>
      <c r="Q3331">
        <v>36</v>
      </c>
      <c r="R3331">
        <v>381933</v>
      </c>
    </row>
    <row r="3332" spans="1:18" x14ac:dyDescent="0.3">
      <c r="A3332" t="s">
        <v>6788</v>
      </c>
      <c r="B3332" s="9">
        <v>45159</v>
      </c>
      <c r="C3332" t="s">
        <v>6730</v>
      </c>
      <c r="D3332" t="s">
        <v>6731</v>
      </c>
      <c r="E3332" t="s">
        <v>6732</v>
      </c>
      <c r="F3332" t="s">
        <v>3504</v>
      </c>
      <c r="G3332" t="s">
        <v>27</v>
      </c>
      <c r="H3332" t="s">
        <v>24</v>
      </c>
      <c r="I3332" t="s">
        <v>61</v>
      </c>
      <c r="J3332">
        <v>15</v>
      </c>
      <c r="K3332">
        <v>252027</v>
      </c>
      <c r="L3332">
        <v>3780405</v>
      </c>
      <c r="M3332" t="s">
        <v>27</v>
      </c>
      <c r="N3332" t="s">
        <v>47</v>
      </c>
      <c r="O3332" t="s">
        <v>35</v>
      </c>
      <c r="P3332">
        <v>1</v>
      </c>
      <c r="Q3332">
        <v>155</v>
      </c>
      <c r="R3332">
        <v>973851</v>
      </c>
    </row>
    <row r="3333" spans="1:18" x14ac:dyDescent="0.3">
      <c r="A3333" t="s">
        <v>6789</v>
      </c>
      <c r="B3333" s="9">
        <v>44947</v>
      </c>
      <c r="C3333" t="s">
        <v>6730</v>
      </c>
      <c r="D3333" t="s">
        <v>6731</v>
      </c>
      <c r="E3333" t="s">
        <v>6750</v>
      </c>
      <c r="F3333" t="s">
        <v>434</v>
      </c>
      <c r="G3333" t="s">
        <v>27</v>
      </c>
      <c r="H3333" t="s">
        <v>24</v>
      </c>
      <c r="I3333" t="s">
        <v>174</v>
      </c>
      <c r="J3333">
        <v>10</v>
      </c>
      <c r="K3333">
        <v>40975</v>
      </c>
      <c r="L3333">
        <v>409750</v>
      </c>
      <c r="M3333">
        <v>10</v>
      </c>
      <c r="N3333" t="s">
        <v>47</v>
      </c>
      <c r="O3333" t="s">
        <v>28</v>
      </c>
      <c r="P3333">
        <v>3</v>
      </c>
      <c r="Q3333">
        <v>158</v>
      </c>
      <c r="R3333">
        <v>973851</v>
      </c>
    </row>
    <row r="3334" spans="1:18" x14ac:dyDescent="0.3">
      <c r="A3334" t="s">
        <v>6790</v>
      </c>
      <c r="B3334" s="9">
        <v>45145</v>
      </c>
      <c r="C3334" t="s">
        <v>6730</v>
      </c>
      <c r="D3334" t="s">
        <v>6731</v>
      </c>
      <c r="E3334" t="s">
        <v>6732</v>
      </c>
      <c r="F3334" t="s">
        <v>418</v>
      </c>
      <c r="G3334" t="s">
        <v>27</v>
      </c>
      <c r="H3334" t="s">
        <v>32</v>
      </c>
      <c r="I3334" t="s">
        <v>141</v>
      </c>
      <c r="J3334">
        <v>5</v>
      </c>
      <c r="K3334">
        <v>10745</v>
      </c>
      <c r="L3334">
        <v>53725</v>
      </c>
      <c r="M3334">
        <v>0</v>
      </c>
      <c r="N3334" t="s">
        <v>47</v>
      </c>
      <c r="O3334" t="s">
        <v>35</v>
      </c>
      <c r="P3334">
        <v>5</v>
      </c>
      <c r="Q3334">
        <v>107</v>
      </c>
      <c r="R3334">
        <v>581262</v>
      </c>
    </row>
    <row r="3335" spans="1:18" x14ac:dyDescent="0.3">
      <c r="A3335" t="s">
        <v>6791</v>
      </c>
      <c r="B3335" s="9">
        <v>45292</v>
      </c>
      <c r="C3335" t="s">
        <v>6730</v>
      </c>
      <c r="D3335" t="s">
        <v>6731</v>
      </c>
      <c r="E3335" t="s">
        <v>6732</v>
      </c>
      <c r="F3335" t="s">
        <v>443</v>
      </c>
      <c r="G3335" t="s">
        <v>27</v>
      </c>
      <c r="H3335" t="s">
        <v>40</v>
      </c>
      <c r="I3335" t="s">
        <v>123</v>
      </c>
      <c r="J3335">
        <v>4</v>
      </c>
      <c r="K3335">
        <v>6192</v>
      </c>
      <c r="L3335">
        <v>24768</v>
      </c>
      <c r="M3335">
        <v>15</v>
      </c>
      <c r="N3335" t="s">
        <v>57</v>
      </c>
      <c r="O3335" t="s">
        <v>28</v>
      </c>
      <c r="P3335">
        <v>5</v>
      </c>
      <c r="Q3335">
        <v>76</v>
      </c>
      <c r="R3335">
        <v>381933</v>
      </c>
    </row>
    <row r="3336" spans="1:18" x14ac:dyDescent="0.3">
      <c r="A3336" t="s">
        <v>6792</v>
      </c>
      <c r="B3336" s="9">
        <v>45260</v>
      </c>
      <c r="C3336" t="s">
        <v>6730</v>
      </c>
      <c r="D3336" t="s">
        <v>6731</v>
      </c>
      <c r="E3336" t="s">
        <v>6741</v>
      </c>
      <c r="F3336" t="s">
        <v>613</v>
      </c>
      <c r="G3336" t="s">
        <v>27</v>
      </c>
      <c r="H3336" t="s">
        <v>32</v>
      </c>
      <c r="I3336" t="s">
        <v>237</v>
      </c>
      <c r="J3336">
        <v>16</v>
      </c>
      <c r="K3336">
        <v>10576</v>
      </c>
      <c r="L3336">
        <v>169216</v>
      </c>
      <c r="M3336">
        <v>15</v>
      </c>
      <c r="N3336" t="s">
        <v>26</v>
      </c>
      <c r="O3336" t="s">
        <v>35</v>
      </c>
      <c r="P3336">
        <v>2</v>
      </c>
      <c r="Q3336">
        <v>138</v>
      </c>
      <c r="R3336">
        <v>581262</v>
      </c>
    </row>
    <row r="3337" spans="1:18" x14ac:dyDescent="0.3">
      <c r="A3337" t="s">
        <v>6793</v>
      </c>
      <c r="B3337" s="9">
        <v>45445</v>
      </c>
      <c r="C3337" t="s">
        <v>6730</v>
      </c>
      <c r="D3337" t="s">
        <v>6731</v>
      </c>
      <c r="E3337" t="s">
        <v>6750</v>
      </c>
      <c r="F3337" t="s">
        <v>230</v>
      </c>
      <c r="G3337" t="s">
        <v>6794</v>
      </c>
      <c r="H3337" t="s">
        <v>45</v>
      </c>
      <c r="I3337" t="s">
        <v>130</v>
      </c>
      <c r="J3337">
        <v>14</v>
      </c>
      <c r="K3337">
        <v>31559</v>
      </c>
      <c r="L3337">
        <v>441826</v>
      </c>
      <c r="M3337" t="s">
        <v>27</v>
      </c>
      <c r="N3337" t="s">
        <v>26</v>
      </c>
      <c r="O3337" t="s">
        <v>28</v>
      </c>
      <c r="P3337">
        <v>4</v>
      </c>
      <c r="Q3337">
        <v>115</v>
      </c>
      <c r="R3337">
        <v>395160</v>
      </c>
    </row>
    <row r="3338" spans="1:18" x14ac:dyDescent="0.3">
      <c r="A3338" t="s">
        <v>6795</v>
      </c>
      <c r="B3338" s="9">
        <v>45646</v>
      </c>
      <c r="C3338" t="s">
        <v>6730</v>
      </c>
      <c r="D3338" t="s">
        <v>6731</v>
      </c>
      <c r="E3338" t="s">
        <v>6750</v>
      </c>
      <c r="F3338" t="s">
        <v>854</v>
      </c>
      <c r="G3338" t="s">
        <v>6796</v>
      </c>
      <c r="H3338" t="s">
        <v>24</v>
      </c>
      <c r="I3338" t="s">
        <v>92</v>
      </c>
      <c r="J3338">
        <v>9</v>
      </c>
      <c r="K3338">
        <v>235601</v>
      </c>
      <c r="L3338">
        <v>2120409</v>
      </c>
      <c r="M3338">
        <v>10</v>
      </c>
      <c r="N3338" t="s">
        <v>34</v>
      </c>
      <c r="O3338" t="s">
        <v>35</v>
      </c>
      <c r="P3338">
        <v>3</v>
      </c>
      <c r="Q3338">
        <v>50</v>
      </c>
      <c r="R3338">
        <v>973851</v>
      </c>
    </row>
    <row r="3339" spans="1:18" x14ac:dyDescent="0.3">
      <c r="A3339" t="s">
        <v>6797</v>
      </c>
      <c r="B3339" s="9">
        <v>45485</v>
      </c>
      <c r="C3339" t="s">
        <v>6730</v>
      </c>
      <c r="D3339" t="s">
        <v>6731</v>
      </c>
      <c r="E3339" t="s">
        <v>6750</v>
      </c>
      <c r="F3339" t="s">
        <v>310</v>
      </c>
      <c r="G3339" t="s">
        <v>27</v>
      </c>
      <c r="H3339" t="s">
        <v>32</v>
      </c>
      <c r="I3339" t="s">
        <v>95</v>
      </c>
      <c r="J3339">
        <v>20</v>
      </c>
      <c r="K3339">
        <v>8845</v>
      </c>
      <c r="L3339">
        <v>176900</v>
      </c>
      <c r="M3339">
        <v>5</v>
      </c>
      <c r="N3339" t="s">
        <v>57</v>
      </c>
      <c r="O3339" t="s">
        <v>35</v>
      </c>
      <c r="P3339" t="s">
        <v>27</v>
      </c>
      <c r="Q3339">
        <v>13</v>
      </c>
      <c r="R3339">
        <v>581262</v>
      </c>
    </row>
    <row r="3340" spans="1:18" x14ac:dyDescent="0.3">
      <c r="A3340" t="s">
        <v>6798</v>
      </c>
      <c r="B3340" s="9">
        <v>45551</v>
      </c>
      <c r="C3340" t="s">
        <v>6730</v>
      </c>
      <c r="D3340" t="s">
        <v>6731</v>
      </c>
      <c r="E3340" t="s">
        <v>6750</v>
      </c>
      <c r="F3340" t="s">
        <v>1799</v>
      </c>
      <c r="G3340" t="s">
        <v>6799</v>
      </c>
      <c r="H3340" t="s">
        <v>40</v>
      </c>
      <c r="I3340" t="s">
        <v>70</v>
      </c>
      <c r="J3340">
        <v>9</v>
      </c>
      <c r="K3340">
        <v>10944</v>
      </c>
      <c r="L3340">
        <v>98496</v>
      </c>
      <c r="M3340">
        <v>0</v>
      </c>
      <c r="N3340" t="s">
        <v>26</v>
      </c>
      <c r="O3340" t="s">
        <v>35</v>
      </c>
      <c r="P3340">
        <v>2</v>
      </c>
      <c r="Q3340">
        <v>51</v>
      </c>
      <c r="R3340">
        <v>381933</v>
      </c>
    </row>
    <row r="3341" spans="1:18" x14ac:dyDescent="0.3">
      <c r="A3341" t="s">
        <v>6800</v>
      </c>
      <c r="B3341" s="9">
        <v>45155</v>
      </c>
      <c r="C3341" t="s">
        <v>6730</v>
      </c>
      <c r="D3341" t="s">
        <v>6731</v>
      </c>
      <c r="E3341" t="s">
        <v>6732</v>
      </c>
      <c r="F3341" t="s">
        <v>49</v>
      </c>
      <c r="G3341" t="s">
        <v>6801</v>
      </c>
      <c r="H3341" t="s">
        <v>40</v>
      </c>
      <c r="I3341" t="s">
        <v>51</v>
      </c>
      <c r="J3341">
        <v>14</v>
      </c>
      <c r="K3341">
        <v>3906</v>
      </c>
      <c r="L3341">
        <v>54684</v>
      </c>
      <c r="M3341">
        <v>10</v>
      </c>
      <c r="N3341" t="s">
        <v>57</v>
      </c>
      <c r="O3341" t="s">
        <v>35</v>
      </c>
      <c r="P3341">
        <v>6</v>
      </c>
      <c r="Q3341">
        <v>143</v>
      </c>
      <c r="R3341">
        <v>381933</v>
      </c>
    </row>
    <row r="3342" spans="1:18" x14ac:dyDescent="0.3">
      <c r="A3342" t="s">
        <v>6802</v>
      </c>
      <c r="B3342" s="9">
        <v>44994</v>
      </c>
      <c r="C3342" t="s">
        <v>6730</v>
      </c>
      <c r="D3342" t="s">
        <v>6731</v>
      </c>
      <c r="E3342" t="s">
        <v>6732</v>
      </c>
      <c r="F3342" t="s">
        <v>2415</v>
      </c>
      <c r="G3342" t="s">
        <v>6803</v>
      </c>
      <c r="H3342" t="s">
        <v>45</v>
      </c>
      <c r="I3342" t="s">
        <v>74</v>
      </c>
      <c r="J3342">
        <v>13</v>
      </c>
      <c r="K3342">
        <v>27622</v>
      </c>
      <c r="L3342">
        <v>359086</v>
      </c>
      <c r="M3342">
        <v>0</v>
      </c>
      <c r="N3342" t="s">
        <v>27</v>
      </c>
      <c r="O3342" t="s">
        <v>35</v>
      </c>
      <c r="P3342">
        <v>4</v>
      </c>
      <c r="Q3342">
        <v>191</v>
      </c>
      <c r="R3342">
        <v>395160</v>
      </c>
    </row>
    <row r="3343" spans="1:18" x14ac:dyDescent="0.3">
      <c r="A3343" t="s">
        <v>6804</v>
      </c>
      <c r="B3343" s="9">
        <v>45617</v>
      </c>
      <c r="C3343" t="s">
        <v>6730</v>
      </c>
      <c r="D3343" t="s">
        <v>6731</v>
      </c>
      <c r="E3343" t="s">
        <v>6741</v>
      </c>
      <c r="F3343" t="s">
        <v>1060</v>
      </c>
      <c r="G3343" t="s">
        <v>6805</v>
      </c>
      <c r="H3343" t="s">
        <v>32</v>
      </c>
      <c r="I3343" t="s">
        <v>113</v>
      </c>
      <c r="J3343">
        <v>6</v>
      </c>
      <c r="K3343">
        <v>18428</v>
      </c>
      <c r="L3343">
        <v>110568</v>
      </c>
      <c r="M3343">
        <v>0</v>
      </c>
      <c r="N3343" t="s">
        <v>47</v>
      </c>
      <c r="O3343" t="s">
        <v>28</v>
      </c>
      <c r="P3343">
        <v>5</v>
      </c>
      <c r="Q3343">
        <v>115</v>
      </c>
      <c r="R3343">
        <v>581262</v>
      </c>
    </row>
    <row r="3344" spans="1:18" x14ac:dyDescent="0.3">
      <c r="A3344" t="s">
        <v>6806</v>
      </c>
      <c r="B3344" s="9">
        <v>45423</v>
      </c>
      <c r="C3344" t="s">
        <v>6730</v>
      </c>
      <c r="D3344" t="s">
        <v>6731</v>
      </c>
      <c r="E3344" t="s">
        <v>6741</v>
      </c>
      <c r="F3344" t="s">
        <v>681</v>
      </c>
      <c r="G3344" t="s">
        <v>6807</v>
      </c>
      <c r="H3344" t="s">
        <v>40</v>
      </c>
      <c r="I3344" t="s">
        <v>171</v>
      </c>
      <c r="J3344">
        <v>17</v>
      </c>
      <c r="K3344">
        <v>1070</v>
      </c>
      <c r="L3344">
        <v>18190</v>
      </c>
      <c r="M3344">
        <v>5</v>
      </c>
      <c r="N3344" t="s">
        <v>27</v>
      </c>
      <c r="O3344" t="s">
        <v>35</v>
      </c>
      <c r="P3344">
        <v>4</v>
      </c>
      <c r="Q3344">
        <v>175</v>
      </c>
      <c r="R3344">
        <v>381933</v>
      </c>
    </row>
    <row r="3345" spans="1:18" x14ac:dyDescent="0.3">
      <c r="A3345" t="s">
        <v>6808</v>
      </c>
      <c r="B3345" s="9">
        <v>45161</v>
      </c>
      <c r="C3345" t="s">
        <v>6730</v>
      </c>
      <c r="D3345" t="s">
        <v>6731</v>
      </c>
      <c r="E3345" t="s">
        <v>6732</v>
      </c>
      <c r="F3345" t="s">
        <v>516</v>
      </c>
      <c r="G3345" t="s">
        <v>27</v>
      </c>
      <c r="H3345" t="s">
        <v>40</v>
      </c>
      <c r="I3345" t="s">
        <v>41</v>
      </c>
      <c r="J3345">
        <v>10</v>
      </c>
      <c r="K3345">
        <v>13601</v>
      </c>
      <c r="L3345">
        <v>136010</v>
      </c>
      <c r="M3345" t="s">
        <v>27</v>
      </c>
      <c r="N3345" t="s">
        <v>26</v>
      </c>
      <c r="O3345" t="s">
        <v>35</v>
      </c>
      <c r="P3345">
        <v>4</v>
      </c>
      <c r="Q3345">
        <v>145</v>
      </c>
      <c r="R3345">
        <v>381933</v>
      </c>
    </row>
    <row r="3346" spans="1:18" x14ac:dyDescent="0.3">
      <c r="A3346" t="s">
        <v>6809</v>
      </c>
      <c r="B3346" s="9">
        <v>45319</v>
      </c>
      <c r="C3346" t="s">
        <v>6730</v>
      </c>
      <c r="D3346" t="s">
        <v>6731</v>
      </c>
      <c r="E3346" t="s">
        <v>6750</v>
      </c>
      <c r="F3346" t="s">
        <v>533</v>
      </c>
      <c r="G3346" t="s">
        <v>6810</v>
      </c>
      <c r="H3346" t="s">
        <v>40</v>
      </c>
      <c r="I3346" t="s">
        <v>123</v>
      </c>
      <c r="J3346">
        <v>10</v>
      </c>
      <c r="K3346">
        <v>11954</v>
      </c>
      <c r="L3346">
        <v>119540</v>
      </c>
      <c r="M3346">
        <v>20</v>
      </c>
      <c r="N3346" t="s">
        <v>26</v>
      </c>
      <c r="O3346" t="s">
        <v>35</v>
      </c>
      <c r="P3346">
        <v>5</v>
      </c>
      <c r="Q3346">
        <v>178</v>
      </c>
      <c r="R3346">
        <v>381933</v>
      </c>
    </row>
    <row r="3347" spans="1:18" x14ac:dyDescent="0.3">
      <c r="A3347" t="s">
        <v>6811</v>
      </c>
      <c r="B3347" s="9">
        <v>44976</v>
      </c>
      <c r="C3347" t="s">
        <v>6730</v>
      </c>
      <c r="D3347" t="s">
        <v>6731</v>
      </c>
      <c r="E3347" t="s">
        <v>6732</v>
      </c>
      <c r="F3347" t="s">
        <v>2781</v>
      </c>
      <c r="G3347" t="s">
        <v>27</v>
      </c>
      <c r="H3347" t="s">
        <v>65</v>
      </c>
      <c r="I3347" t="s">
        <v>397</v>
      </c>
      <c r="J3347">
        <v>1</v>
      </c>
      <c r="K3347">
        <v>73743</v>
      </c>
      <c r="L3347">
        <v>73743</v>
      </c>
      <c r="M3347">
        <v>10</v>
      </c>
      <c r="N3347" t="s">
        <v>57</v>
      </c>
      <c r="O3347" t="s">
        <v>35</v>
      </c>
      <c r="P3347">
        <v>1</v>
      </c>
      <c r="Q3347">
        <v>33</v>
      </c>
      <c r="R3347">
        <v>868547</v>
      </c>
    </row>
    <row r="3348" spans="1:18" x14ac:dyDescent="0.3">
      <c r="A3348" t="s">
        <v>6812</v>
      </c>
      <c r="B3348" s="9">
        <v>45176</v>
      </c>
      <c r="C3348" t="s">
        <v>6730</v>
      </c>
      <c r="D3348" t="s">
        <v>6731</v>
      </c>
      <c r="E3348" t="s">
        <v>6750</v>
      </c>
      <c r="F3348" t="s">
        <v>2822</v>
      </c>
      <c r="G3348" t="s">
        <v>6813</v>
      </c>
      <c r="H3348" t="s">
        <v>24</v>
      </c>
      <c r="I3348" t="s">
        <v>61</v>
      </c>
      <c r="J3348">
        <v>3</v>
      </c>
      <c r="K3348">
        <v>190374</v>
      </c>
      <c r="L3348">
        <v>571122</v>
      </c>
      <c r="M3348">
        <v>10</v>
      </c>
      <c r="N3348" t="s">
        <v>27</v>
      </c>
      <c r="O3348" t="s">
        <v>28</v>
      </c>
      <c r="P3348">
        <v>5</v>
      </c>
      <c r="Q3348">
        <v>96</v>
      </c>
      <c r="R3348">
        <v>973851</v>
      </c>
    </row>
    <row r="3349" spans="1:18" x14ac:dyDescent="0.3">
      <c r="A3349" t="s">
        <v>6814</v>
      </c>
      <c r="B3349" s="9">
        <v>45077</v>
      </c>
      <c r="C3349" t="s">
        <v>6730</v>
      </c>
      <c r="D3349" t="s">
        <v>6731</v>
      </c>
      <c r="E3349" t="s">
        <v>6750</v>
      </c>
      <c r="F3349" t="s">
        <v>978</v>
      </c>
      <c r="G3349" t="s">
        <v>6815</v>
      </c>
      <c r="H3349" t="s">
        <v>32</v>
      </c>
      <c r="I3349" t="s">
        <v>117</v>
      </c>
      <c r="J3349">
        <v>17</v>
      </c>
      <c r="K3349">
        <v>16142</v>
      </c>
      <c r="L3349">
        <v>274414</v>
      </c>
      <c r="M3349">
        <v>15</v>
      </c>
      <c r="N3349" t="s">
        <v>57</v>
      </c>
      <c r="O3349" t="s">
        <v>35</v>
      </c>
      <c r="P3349" t="s">
        <v>27</v>
      </c>
      <c r="Q3349">
        <v>64</v>
      </c>
      <c r="R3349">
        <v>581262</v>
      </c>
    </row>
    <row r="3350" spans="1:18" x14ac:dyDescent="0.3">
      <c r="A3350" t="s">
        <v>6816</v>
      </c>
      <c r="B3350" s="9">
        <v>45328</v>
      </c>
      <c r="C3350" t="s">
        <v>6730</v>
      </c>
      <c r="D3350" t="s">
        <v>6731</v>
      </c>
      <c r="E3350" t="s">
        <v>6750</v>
      </c>
      <c r="F3350" t="s">
        <v>476</v>
      </c>
      <c r="G3350" t="s">
        <v>6817</v>
      </c>
      <c r="H3350" t="s">
        <v>65</v>
      </c>
      <c r="I3350" t="s">
        <v>78</v>
      </c>
      <c r="J3350">
        <v>15</v>
      </c>
      <c r="K3350">
        <v>54468</v>
      </c>
      <c r="L3350">
        <v>817020</v>
      </c>
      <c r="M3350">
        <v>15</v>
      </c>
      <c r="N3350" t="s">
        <v>57</v>
      </c>
      <c r="O3350" t="s">
        <v>35</v>
      </c>
      <c r="P3350">
        <v>5</v>
      </c>
      <c r="Q3350">
        <v>189</v>
      </c>
      <c r="R3350">
        <v>868547</v>
      </c>
    </row>
    <row r="3351" spans="1:18" x14ac:dyDescent="0.3">
      <c r="A3351" t="s">
        <v>6818</v>
      </c>
      <c r="B3351" s="9">
        <v>45418</v>
      </c>
      <c r="C3351" t="s">
        <v>6730</v>
      </c>
      <c r="D3351" t="s">
        <v>6731</v>
      </c>
      <c r="E3351" t="s">
        <v>6750</v>
      </c>
      <c r="F3351" t="s">
        <v>1647</v>
      </c>
      <c r="G3351" t="s">
        <v>6819</v>
      </c>
      <c r="H3351" t="s">
        <v>24</v>
      </c>
      <c r="I3351" t="s">
        <v>92</v>
      </c>
      <c r="J3351">
        <v>20</v>
      </c>
      <c r="K3351">
        <v>319104</v>
      </c>
      <c r="L3351">
        <v>6382080</v>
      </c>
      <c r="M3351">
        <v>15</v>
      </c>
      <c r="N3351" t="s">
        <v>47</v>
      </c>
      <c r="O3351" t="s">
        <v>35</v>
      </c>
      <c r="P3351" t="s">
        <v>27</v>
      </c>
      <c r="Q3351">
        <v>195</v>
      </c>
      <c r="R3351">
        <v>973851</v>
      </c>
    </row>
    <row r="3352" spans="1:18" x14ac:dyDescent="0.3">
      <c r="A3352" t="s">
        <v>6820</v>
      </c>
      <c r="B3352" s="9">
        <v>45283</v>
      </c>
      <c r="C3352" t="s">
        <v>6730</v>
      </c>
      <c r="D3352" t="s">
        <v>6731</v>
      </c>
      <c r="E3352" t="s">
        <v>6732</v>
      </c>
      <c r="F3352" t="s">
        <v>404</v>
      </c>
      <c r="G3352" t="s">
        <v>6821</v>
      </c>
      <c r="H3352" t="s">
        <v>45</v>
      </c>
      <c r="I3352" t="s">
        <v>211</v>
      </c>
      <c r="J3352">
        <v>6</v>
      </c>
      <c r="K3352">
        <v>38387</v>
      </c>
      <c r="L3352">
        <v>230322</v>
      </c>
      <c r="M3352">
        <v>0</v>
      </c>
      <c r="N3352" t="s">
        <v>26</v>
      </c>
      <c r="O3352" t="s">
        <v>28</v>
      </c>
      <c r="P3352">
        <v>4</v>
      </c>
      <c r="Q3352">
        <v>54</v>
      </c>
      <c r="R3352">
        <v>395160</v>
      </c>
    </row>
    <row r="3353" spans="1:18" x14ac:dyDescent="0.3">
      <c r="A3353" t="s">
        <v>6822</v>
      </c>
      <c r="B3353" s="9">
        <v>45365</v>
      </c>
      <c r="C3353" t="s">
        <v>6730</v>
      </c>
      <c r="D3353" t="s">
        <v>6731</v>
      </c>
      <c r="E3353" t="s">
        <v>6732</v>
      </c>
      <c r="F3353" t="s">
        <v>691</v>
      </c>
      <c r="G3353" t="s">
        <v>27</v>
      </c>
      <c r="H3353" t="s">
        <v>24</v>
      </c>
      <c r="I3353" t="s">
        <v>92</v>
      </c>
      <c r="J3353">
        <v>7</v>
      </c>
      <c r="K3353">
        <v>215538</v>
      </c>
      <c r="L3353">
        <v>1508766</v>
      </c>
      <c r="M3353">
        <v>15</v>
      </c>
      <c r="N3353" t="s">
        <v>26</v>
      </c>
      <c r="O3353" t="s">
        <v>35</v>
      </c>
      <c r="P3353">
        <v>2</v>
      </c>
      <c r="Q3353">
        <v>11</v>
      </c>
      <c r="R3353">
        <v>973851</v>
      </c>
    </row>
    <row r="3354" spans="1:18" x14ac:dyDescent="0.3">
      <c r="A3354" t="s">
        <v>6823</v>
      </c>
      <c r="B3354" s="9">
        <v>45495</v>
      </c>
      <c r="C3354" t="s">
        <v>6730</v>
      </c>
      <c r="D3354" t="s">
        <v>6731</v>
      </c>
      <c r="E3354" t="s">
        <v>6732</v>
      </c>
      <c r="F3354" t="s">
        <v>1639</v>
      </c>
      <c r="G3354" t="s">
        <v>6824</v>
      </c>
      <c r="H3354" t="s">
        <v>45</v>
      </c>
      <c r="I3354" t="s">
        <v>98</v>
      </c>
      <c r="J3354">
        <v>6</v>
      </c>
      <c r="K3354">
        <v>14680</v>
      </c>
      <c r="L3354">
        <v>88080</v>
      </c>
      <c r="M3354">
        <v>20</v>
      </c>
      <c r="N3354" t="s">
        <v>26</v>
      </c>
      <c r="O3354" t="s">
        <v>27</v>
      </c>
      <c r="P3354">
        <v>5</v>
      </c>
      <c r="Q3354">
        <v>143</v>
      </c>
      <c r="R3354">
        <v>395160</v>
      </c>
    </row>
    <row r="3355" spans="1:18" x14ac:dyDescent="0.3">
      <c r="A3355" t="s">
        <v>6825</v>
      </c>
      <c r="B3355" s="9">
        <v>45136</v>
      </c>
      <c r="C3355" t="s">
        <v>6730</v>
      </c>
      <c r="D3355" t="s">
        <v>6731</v>
      </c>
      <c r="E3355" t="s">
        <v>6741</v>
      </c>
      <c r="F3355" t="s">
        <v>6106</v>
      </c>
      <c r="G3355" t="s">
        <v>6826</v>
      </c>
      <c r="H3355" t="s">
        <v>24</v>
      </c>
      <c r="I3355" t="s">
        <v>152</v>
      </c>
      <c r="J3355">
        <v>3</v>
      </c>
      <c r="K3355">
        <v>237958</v>
      </c>
      <c r="L3355">
        <v>713874</v>
      </c>
      <c r="M3355">
        <v>0</v>
      </c>
      <c r="N3355" t="s">
        <v>57</v>
      </c>
      <c r="O3355" t="s">
        <v>35</v>
      </c>
      <c r="P3355">
        <v>3</v>
      </c>
      <c r="Q3355">
        <v>38</v>
      </c>
      <c r="R3355">
        <v>973851</v>
      </c>
    </row>
    <row r="3356" spans="1:18" x14ac:dyDescent="0.3">
      <c r="A3356" t="s">
        <v>6827</v>
      </c>
      <c r="B3356" s="9">
        <v>45637</v>
      </c>
      <c r="C3356" t="s">
        <v>6730</v>
      </c>
      <c r="D3356" t="s">
        <v>6731</v>
      </c>
      <c r="E3356" t="s">
        <v>6732</v>
      </c>
      <c r="F3356" t="s">
        <v>1042</v>
      </c>
      <c r="G3356" t="s">
        <v>6828</v>
      </c>
      <c r="H3356" t="s">
        <v>65</v>
      </c>
      <c r="I3356" t="s">
        <v>78</v>
      </c>
      <c r="J3356">
        <v>5</v>
      </c>
      <c r="K3356">
        <v>88660</v>
      </c>
      <c r="L3356">
        <v>443300</v>
      </c>
      <c r="M3356" t="s">
        <v>27</v>
      </c>
      <c r="N3356" t="s">
        <v>47</v>
      </c>
      <c r="O3356" t="s">
        <v>35</v>
      </c>
      <c r="P3356" t="s">
        <v>27</v>
      </c>
      <c r="Q3356">
        <v>142</v>
      </c>
      <c r="R3356">
        <v>868547</v>
      </c>
    </row>
    <row r="3357" spans="1:18" x14ac:dyDescent="0.3">
      <c r="A3357" t="s">
        <v>6829</v>
      </c>
      <c r="B3357" s="9">
        <v>45225</v>
      </c>
      <c r="C3357" t="s">
        <v>6730</v>
      </c>
      <c r="D3357" t="s">
        <v>6731</v>
      </c>
      <c r="E3357" t="s">
        <v>6750</v>
      </c>
      <c r="F3357" t="s">
        <v>901</v>
      </c>
      <c r="G3357" t="s">
        <v>6830</v>
      </c>
      <c r="H3357" t="s">
        <v>24</v>
      </c>
      <c r="I3357" t="s">
        <v>152</v>
      </c>
      <c r="J3357">
        <v>9</v>
      </c>
      <c r="K3357">
        <v>92375</v>
      </c>
      <c r="L3357">
        <v>831375</v>
      </c>
      <c r="M3357">
        <v>10</v>
      </c>
      <c r="N3357" t="s">
        <v>27</v>
      </c>
      <c r="O3357" t="s">
        <v>27</v>
      </c>
      <c r="P3357">
        <v>2</v>
      </c>
      <c r="Q3357">
        <v>99</v>
      </c>
      <c r="R3357">
        <v>973851</v>
      </c>
    </row>
    <row r="3358" spans="1:18" x14ac:dyDescent="0.3">
      <c r="A3358" t="s">
        <v>6831</v>
      </c>
      <c r="B3358" s="9">
        <v>45580</v>
      </c>
      <c r="C3358" t="s">
        <v>6730</v>
      </c>
      <c r="D3358" t="s">
        <v>6731</v>
      </c>
      <c r="E3358" t="s">
        <v>6732</v>
      </c>
      <c r="F3358" t="s">
        <v>1933</v>
      </c>
      <c r="G3358" t="s">
        <v>6832</v>
      </c>
      <c r="H3358" t="s">
        <v>32</v>
      </c>
      <c r="I3358" t="s">
        <v>113</v>
      </c>
      <c r="J3358">
        <v>9</v>
      </c>
      <c r="K3358">
        <v>2290</v>
      </c>
      <c r="L3358">
        <v>20610</v>
      </c>
      <c r="M3358">
        <v>0</v>
      </c>
      <c r="N3358" t="s">
        <v>34</v>
      </c>
      <c r="O3358" t="s">
        <v>28</v>
      </c>
      <c r="P3358">
        <v>4</v>
      </c>
      <c r="Q3358">
        <v>122</v>
      </c>
      <c r="R3358">
        <v>581262</v>
      </c>
    </row>
    <row r="3359" spans="1:18" x14ac:dyDescent="0.3">
      <c r="A3359" t="s">
        <v>6833</v>
      </c>
      <c r="B3359" s="9">
        <v>45239</v>
      </c>
      <c r="C3359" t="s">
        <v>6730</v>
      </c>
      <c r="D3359" t="s">
        <v>6731</v>
      </c>
      <c r="E3359" t="s">
        <v>6750</v>
      </c>
      <c r="F3359" t="s">
        <v>2137</v>
      </c>
      <c r="G3359" t="s">
        <v>6834</v>
      </c>
      <c r="H3359" t="s">
        <v>24</v>
      </c>
      <c r="I3359" t="s">
        <v>161</v>
      </c>
      <c r="J3359">
        <v>15</v>
      </c>
      <c r="K3359">
        <v>70488</v>
      </c>
      <c r="L3359">
        <v>1057320</v>
      </c>
      <c r="M3359">
        <v>15</v>
      </c>
      <c r="N3359" t="s">
        <v>26</v>
      </c>
      <c r="O3359" t="s">
        <v>35</v>
      </c>
      <c r="P3359">
        <v>2</v>
      </c>
      <c r="Q3359">
        <v>71</v>
      </c>
      <c r="R3359">
        <v>973851</v>
      </c>
    </row>
    <row r="3360" spans="1:18" x14ac:dyDescent="0.3">
      <c r="A3360" t="s">
        <v>6835</v>
      </c>
      <c r="B3360" s="9">
        <v>45155</v>
      </c>
      <c r="C3360" t="s">
        <v>6730</v>
      </c>
      <c r="D3360" t="s">
        <v>6731</v>
      </c>
      <c r="E3360" t="s">
        <v>6750</v>
      </c>
      <c r="F3360" t="s">
        <v>544</v>
      </c>
      <c r="G3360" t="s">
        <v>6836</v>
      </c>
      <c r="H3360" t="s">
        <v>45</v>
      </c>
      <c r="I3360" t="s">
        <v>46</v>
      </c>
      <c r="J3360">
        <v>19</v>
      </c>
      <c r="K3360">
        <v>6473</v>
      </c>
      <c r="L3360">
        <v>122987</v>
      </c>
      <c r="M3360">
        <v>5</v>
      </c>
      <c r="N3360" t="s">
        <v>27</v>
      </c>
      <c r="O3360" t="s">
        <v>28</v>
      </c>
      <c r="P3360">
        <v>1</v>
      </c>
      <c r="Q3360">
        <v>46</v>
      </c>
      <c r="R3360">
        <v>395160</v>
      </c>
    </row>
    <row r="3361" spans="1:18" x14ac:dyDescent="0.3">
      <c r="A3361" t="s">
        <v>6837</v>
      </c>
      <c r="B3361" s="9">
        <v>45127</v>
      </c>
      <c r="C3361" t="s">
        <v>6730</v>
      </c>
      <c r="D3361" t="s">
        <v>6731</v>
      </c>
      <c r="E3361" t="s">
        <v>6741</v>
      </c>
      <c r="F3361" t="s">
        <v>2132</v>
      </c>
      <c r="G3361" t="s">
        <v>27</v>
      </c>
      <c r="H3361" t="s">
        <v>65</v>
      </c>
      <c r="I3361" t="s">
        <v>66</v>
      </c>
      <c r="J3361">
        <v>6</v>
      </c>
      <c r="K3361">
        <v>160612</v>
      </c>
      <c r="L3361">
        <v>963672</v>
      </c>
      <c r="M3361" t="s">
        <v>27</v>
      </c>
      <c r="N3361" t="s">
        <v>47</v>
      </c>
      <c r="O3361" t="s">
        <v>35</v>
      </c>
      <c r="P3361">
        <v>4</v>
      </c>
      <c r="Q3361">
        <v>197</v>
      </c>
      <c r="R3361">
        <v>868547</v>
      </c>
    </row>
    <row r="3362" spans="1:18" x14ac:dyDescent="0.3">
      <c r="A3362" t="s">
        <v>6838</v>
      </c>
      <c r="B3362" s="9">
        <v>45602</v>
      </c>
      <c r="C3362" t="s">
        <v>6730</v>
      </c>
      <c r="D3362" t="s">
        <v>6731</v>
      </c>
      <c r="E3362" t="s">
        <v>6750</v>
      </c>
      <c r="F3362" t="s">
        <v>1568</v>
      </c>
      <c r="G3362" t="s">
        <v>6839</v>
      </c>
      <c r="H3362" t="s">
        <v>32</v>
      </c>
      <c r="I3362" t="s">
        <v>95</v>
      </c>
      <c r="J3362">
        <v>11</v>
      </c>
      <c r="K3362">
        <v>11944</v>
      </c>
      <c r="L3362">
        <v>131384</v>
      </c>
      <c r="M3362">
        <v>0</v>
      </c>
      <c r="N3362" t="s">
        <v>47</v>
      </c>
      <c r="O3362" t="s">
        <v>35</v>
      </c>
      <c r="P3362">
        <v>3</v>
      </c>
      <c r="Q3362">
        <v>186</v>
      </c>
      <c r="R3362">
        <v>581262</v>
      </c>
    </row>
    <row r="3363" spans="1:18" x14ac:dyDescent="0.3">
      <c r="A3363" t="s">
        <v>6840</v>
      </c>
      <c r="B3363" s="9">
        <v>45050</v>
      </c>
      <c r="C3363" t="s">
        <v>6730</v>
      </c>
      <c r="D3363" t="s">
        <v>6731</v>
      </c>
      <c r="E3363" t="s">
        <v>6741</v>
      </c>
      <c r="F3363" t="s">
        <v>480</v>
      </c>
      <c r="G3363" t="s">
        <v>6841</v>
      </c>
      <c r="H3363" t="s">
        <v>32</v>
      </c>
      <c r="I3363" t="s">
        <v>95</v>
      </c>
      <c r="J3363">
        <v>5</v>
      </c>
      <c r="K3363">
        <v>22815</v>
      </c>
      <c r="L3363">
        <v>114075</v>
      </c>
      <c r="M3363">
        <v>15</v>
      </c>
      <c r="N3363" t="s">
        <v>47</v>
      </c>
      <c r="O3363" t="s">
        <v>28</v>
      </c>
      <c r="P3363">
        <v>2</v>
      </c>
      <c r="Q3363">
        <v>161</v>
      </c>
      <c r="R3363">
        <v>581262</v>
      </c>
    </row>
    <row r="3364" spans="1:18" x14ac:dyDescent="0.3">
      <c r="A3364" t="s">
        <v>6842</v>
      </c>
      <c r="B3364" s="9">
        <v>45143</v>
      </c>
      <c r="C3364" t="s">
        <v>6730</v>
      </c>
      <c r="D3364" t="s">
        <v>6731</v>
      </c>
      <c r="E3364" t="s">
        <v>6750</v>
      </c>
      <c r="F3364" t="s">
        <v>2869</v>
      </c>
      <c r="G3364" t="s">
        <v>6843</v>
      </c>
      <c r="H3364" t="s">
        <v>32</v>
      </c>
      <c r="I3364" t="s">
        <v>237</v>
      </c>
      <c r="J3364">
        <v>9</v>
      </c>
      <c r="K3364">
        <v>19734</v>
      </c>
      <c r="L3364">
        <v>177606</v>
      </c>
      <c r="M3364">
        <v>0</v>
      </c>
      <c r="N3364" t="s">
        <v>47</v>
      </c>
      <c r="O3364" t="s">
        <v>35</v>
      </c>
      <c r="P3364">
        <v>2</v>
      </c>
      <c r="Q3364">
        <v>149</v>
      </c>
      <c r="R3364">
        <v>581262</v>
      </c>
    </row>
    <row r="3365" spans="1:18" x14ac:dyDescent="0.3">
      <c r="A3365" t="s">
        <v>6844</v>
      </c>
      <c r="B3365" s="9">
        <v>45305</v>
      </c>
      <c r="C3365" t="s">
        <v>6730</v>
      </c>
      <c r="D3365" t="s">
        <v>6731</v>
      </c>
      <c r="E3365" t="s">
        <v>6750</v>
      </c>
      <c r="F3365" t="s">
        <v>2169</v>
      </c>
      <c r="G3365" t="s">
        <v>6845</v>
      </c>
      <c r="H3365" t="s">
        <v>65</v>
      </c>
      <c r="I3365" t="s">
        <v>289</v>
      </c>
      <c r="J3365">
        <v>19</v>
      </c>
      <c r="K3365">
        <v>79924</v>
      </c>
      <c r="L3365">
        <v>1518556</v>
      </c>
      <c r="M3365" t="s">
        <v>27</v>
      </c>
      <c r="N3365" t="s">
        <v>26</v>
      </c>
      <c r="O3365" t="s">
        <v>35</v>
      </c>
      <c r="P3365">
        <v>4</v>
      </c>
      <c r="Q3365">
        <v>44</v>
      </c>
      <c r="R3365">
        <v>868547</v>
      </c>
    </row>
    <row r="3366" spans="1:18" x14ac:dyDescent="0.3">
      <c r="A3366" t="s">
        <v>6846</v>
      </c>
      <c r="B3366" s="9">
        <v>45051</v>
      </c>
      <c r="C3366" t="s">
        <v>6730</v>
      </c>
      <c r="D3366" t="s">
        <v>6731</v>
      </c>
      <c r="E3366" t="s">
        <v>6750</v>
      </c>
      <c r="F3366" t="s">
        <v>1383</v>
      </c>
      <c r="G3366" t="s">
        <v>6847</v>
      </c>
      <c r="H3366" t="s">
        <v>65</v>
      </c>
      <c r="I3366" t="s">
        <v>78</v>
      </c>
      <c r="J3366">
        <v>14</v>
      </c>
      <c r="K3366">
        <v>47969</v>
      </c>
      <c r="L3366">
        <v>671566</v>
      </c>
      <c r="M3366">
        <v>0</v>
      </c>
      <c r="N3366" t="s">
        <v>27</v>
      </c>
      <c r="O3366" t="s">
        <v>35</v>
      </c>
      <c r="P3366">
        <v>2</v>
      </c>
      <c r="Q3366">
        <v>128</v>
      </c>
      <c r="R3366">
        <v>868547</v>
      </c>
    </row>
    <row r="3367" spans="1:18" x14ac:dyDescent="0.3">
      <c r="A3367" t="s">
        <v>6848</v>
      </c>
      <c r="B3367" s="9">
        <v>45416</v>
      </c>
      <c r="C3367" t="s">
        <v>6730</v>
      </c>
      <c r="D3367" t="s">
        <v>6731</v>
      </c>
      <c r="E3367" t="s">
        <v>6741</v>
      </c>
      <c r="F3367" t="s">
        <v>1209</v>
      </c>
      <c r="G3367" t="s">
        <v>6849</v>
      </c>
      <c r="H3367" t="s">
        <v>32</v>
      </c>
      <c r="I3367" t="s">
        <v>113</v>
      </c>
      <c r="J3367">
        <v>12</v>
      </c>
      <c r="K3367">
        <v>13086</v>
      </c>
      <c r="L3367">
        <v>157032</v>
      </c>
      <c r="M3367">
        <v>0</v>
      </c>
      <c r="N3367" t="s">
        <v>27</v>
      </c>
      <c r="O3367" t="s">
        <v>35</v>
      </c>
      <c r="P3367">
        <v>1</v>
      </c>
      <c r="Q3367">
        <v>195</v>
      </c>
      <c r="R3367">
        <v>581262</v>
      </c>
    </row>
    <row r="3368" spans="1:18" x14ac:dyDescent="0.3">
      <c r="A3368" t="s">
        <v>6850</v>
      </c>
      <c r="B3368" s="9">
        <v>45319</v>
      </c>
      <c r="C3368" t="s">
        <v>6730</v>
      </c>
      <c r="D3368" t="s">
        <v>6731</v>
      </c>
      <c r="E3368" t="s">
        <v>6750</v>
      </c>
      <c r="F3368" t="s">
        <v>119</v>
      </c>
      <c r="G3368" t="s">
        <v>6851</v>
      </c>
      <c r="H3368" t="s">
        <v>45</v>
      </c>
      <c r="I3368" t="s">
        <v>130</v>
      </c>
      <c r="J3368">
        <v>12</v>
      </c>
      <c r="K3368">
        <v>19263</v>
      </c>
      <c r="L3368">
        <v>231156</v>
      </c>
      <c r="M3368">
        <v>0</v>
      </c>
      <c r="N3368" t="s">
        <v>27</v>
      </c>
      <c r="O3368" t="s">
        <v>35</v>
      </c>
      <c r="P3368">
        <v>4</v>
      </c>
      <c r="Q3368">
        <v>0</v>
      </c>
      <c r="R3368">
        <v>395160</v>
      </c>
    </row>
    <row r="3369" spans="1:18" x14ac:dyDescent="0.3">
      <c r="A3369" t="s">
        <v>6852</v>
      </c>
      <c r="B3369" s="9">
        <v>45520</v>
      </c>
      <c r="C3369" t="s">
        <v>6730</v>
      </c>
      <c r="D3369" t="s">
        <v>6731</v>
      </c>
      <c r="E3369" t="s">
        <v>6750</v>
      </c>
      <c r="F3369" t="s">
        <v>204</v>
      </c>
      <c r="G3369" t="s">
        <v>6853</v>
      </c>
      <c r="H3369" t="s">
        <v>24</v>
      </c>
      <c r="I3369" t="s">
        <v>25</v>
      </c>
      <c r="J3369">
        <v>20</v>
      </c>
      <c r="K3369">
        <v>62344</v>
      </c>
      <c r="L3369">
        <v>1246880</v>
      </c>
      <c r="M3369" t="s">
        <v>27</v>
      </c>
      <c r="N3369" t="s">
        <v>27</v>
      </c>
      <c r="O3369" t="s">
        <v>35</v>
      </c>
      <c r="P3369">
        <v>1</v>
      </c>
      <c r="Q3369">
        <v>184</v>
      </c>
      <c r="R3369">
        <v>973851</v>
      </c>
    </row>
    <row r="3370" spans="1:18" x14ac:dyDescent="0.3">
      <c r="A3370" t="s">
        <v>6854</v>
      </c>
      <c r="B3370" s="9">
        <v>45331</v>
      </c>
      <c r="C3370" t="s">
        <v>6730</v>
      </c>
      <c r="D3370" t="s">
        <v>6731</v>
      </c>
      <c r="E3370" t="s">
        <v>6750</v>
      </c>
      <c r="F3370" t="s">
        <v>1647</v>
      </c>
      <c r="G3370" t="s">
        <v>6855</v>
      </c>
      <c r="H3370" t="s">
        <v>45</v>
      </c>
      <c r="I3370" t="s">
        <v>130</v>
      </c>
      <c r="J3370">
        <v>18</v>
      </c>
      <c r="K3370">
        <v>4539</v>
      </c>
      <c r="L3370">
        <v>81702</v>
      </c>
      <c r="M3370">
        <v>15</v>
      </c>
      <c r="N3370" t="s">
        <v>47</v>
      </c>
      <c r="O3370" t="s">
        <v>35</v>
      </c>
      <c r="P3370">
        <v>4</v>
      </c>
      <c r="Q3370">
        <v>39</v>
      </c>
      <c r="R3370">
        <v>395160</v>
      </c>
    </row>
    <row r="3371" spans="1:18" x14ac:dyDescent="0.3">
      <c r="A3371" t="s">
        <v>6856</v>
      </c>
      <c r="B3371" s="9">
        <v>45419</v>
      </c>
      <c r="C3371" t="s">
        <v>6730</v>
      </c>
      <c r="D3371" t="s">
        <v>6731</v>
      </c>
      <c r="E3371" t="s">
        <v>6732</v>
      </c>
      <c r="F3371" t="s">
        <v>833</v>
      </c>
      <c r="G3371" t="s">
        <v>6857</v>
      </c>
      <c r="H3371" t="s">
        <v>32</v>
      </c>
      <c r="I3371" t="s">
        <v>95</v>
      </c>
      <c r="J3371">
        <v>13</v>
      </c>
      <c r="K3371">
        <v>4921</v>
      </c>
      <c r="L3371">
        <v>63973</v>
      </c>
      <c r="M3371">
        <v>0</v>
      </c>
      <c r="N3371" t="s">
        <v>57</v>
      </c>
      <c r="O3371" t="s">
        <v>28</v>
      </c>
      <c r="P3371">
        <v>1</v>
      </c>
      <c r="Q3371">
        <v>7</v>
      </c>
      <c r="R3371">
        <v>581262</v>
      </c>
    </row>
    <row r="3372" spans="1:18" x14ac:dyDescent="0.3">
      <c r="A3372" t="s">
        <v>6858</v>
      </c>
      <c r="B3372" s="9">
        <v>44969</v>
      </c>
      <c r="C3372" t="s">
        <v>6730</v>
      </c>
      <c r="D3372" t="s">
        <v>6731</v>
      </c>
      <c r="E3372" t="s">
        <v>6741</v>
      </c>
      <c r="F3372" t="s">
        <v>245</v>
      </c>
      <c r="G3372" t="s">
        <v>6859</v>
      </c>
      <c r="H3372" t="s">
        <v>40</v>
      </c>
      <c r="I3372" t="s">
        <v>171</v>
      </c>
      <c r="J3372">
        <v>14</v>
      </c>
      <c r="K3372">
        <v>4451</v>
      </c>
      <c r="L3372">
        <v>62314</v>
      </c>
      <c r="M3372">
        <v>20</v>
      </c>
      <c r="N3372" t="s">
        <v>26</v>
      </c>
      <c r="O3372" t="s">
        <v>28</v>
      </c>
      <c r="P3372">
        <v>5</v>
      </c>
      <c r="Q3372">
        <v>69</v>
      </c>
      <c r="R3372">
        <v>381933</v>
      </c>
    </row>
    <row r="3373" spans="1:18" x14ac:dyDescent="0.3">
      <c r="A3373" t="s">
        <v>6860</v>
      </c>
      <c r="B3373" s="9">
        <v>45078</v>
      </c>
      <c r="C3373" t="s">
        <v>6730</v>
      </c>
      <c r="D3373" t="s">
        <v>6731</v>
      </c>
      <c r="E3373" t="s">
        <v>6732</v>
      </c>
      <c r="F3373" t="s">
        <v>1002</v>
      </c>
      <c r="G3373" t="s">
        <v>6861</v>
      </c>
      <c r="H3373" t="s">
        <v>40</v>
      </c>
      <c r="I3373" t="s">
        <v>137</v>
      </c>
      <c r="J3373">
        <v>13</v>
      </c>
      <c r="K3373">
        <v>15978</v>
      </c>
      <c r="L3373">
        <v>207714</v>
      </c>
      <c r="M3373" t="s">
        <v>27</v>
      </c>
      <c r="N3373" t="s">
        <v>57</v>
      </c>
      <c r="O3373" t="s">
        <v>35</v>
      </c>
      <c r="P3373" t="s">
        <v>27</v>
      </c>
      <c r="Q3373">
        <v>167</v>
      </c>
      <c r="R3373">
        <v>381933</v>
      </c>
    </row>
    <row r="3374" spans="1:18" x14ac:dyDescent="0.3">
      <c r="A3374" t="s">
        <v>6862</v>
      </c>
      <c r="B3374" s="9">
        <v>45500</v>
      </c>
      <c r="C3374" t="s">
        <v>6730</v>
      </c>
      <c r="D3374" t="s">
        <v>6731</v>
      </c>
      <c r="E3374" t="s">
        <v>6732</v>
      </c>
      <c r="F3374" t="s">
        <v>3934</v>
      </c>
      <c r="G3374" t="s">
        <v>6863</v>
      </c>
      <c r="H3374" t="s">
        <v>24</v>
      </c>
      <c r="I3374" t="s">
        <v>152</v>
      </c>
      <c r="J3374">
        <v>9</v>
      </c>
      <c r="K3374">
        <v>156868</v>
      </c>
      <c r="L3374">
        <v>1411812</v>
      </c>
      <c r="M3374">
        <v>20</v>
      </c>
      <c r="N3374" t="s">
        <v>26</v>
      </c>
      <c r="O3374" t="s">
        <v>35</v>
      </c>
      <c r="P3374">
        <v>3</v>
      </c>
      <c r="Q3374">
        <v>168</v>
      </c>
      <c r="R3374">
        <v>973851</v>
      </c>
    </row>
    <row r="3375" spans="1:18" x14ac:dyDescent="0.3">
      <c r="A3375" t="s">
        <v>6864</v>
      </c>
      <c r="B3375" s="9">
        <v>45347</v>
      </c>
      <c r="C3375" t="s">
        <v>6730</v>
      </c>
      <c r="D3375" t="s">
        <v>6731</v>
      </c>
      <c r="E3375" t="s">
        <v>6750</v>
      </c>
      <c r="F3375" t="s">
        <v>3109</v>
      </c>
      <c r="G3375" t="s">
        <v>6865</v>
      </c>
      <c r="H3375" t="s">
        <v>45</v>
      </c>
      <c r="I3375" t="s">
        <v>82</v>
      </c>
      <c r="J3375">
        <v>7</v>
      </c>
      <c r="K3375">
        <v>29694</v>
      </c>
      <c r="L3375">
        <v>207858</v>
      </c>
      <c r="M3375">
        <v>15</v>
      </c>
      <c r="N3375" t="s">
        <v>26</v>
      </c>
      <c r="O3375" t="s">
        <v>35</v>
      </c>
      <c r="P3375">
        <v>1</v>
      </c>
      <c r="Q3375">
        <v>41</v>
      </c>
      <c r="R3375">
        <v>395160</v>
      </c>
    </row>
    <row r="3376" spans="1:18" x14ac:dyDescent="0.3">
      <c r="A3376" t="s">
        <v>6866</v>
      </c>
      <c r="B3376" s="9">
        <v>45509</v>
      </c>
      <c r="C3376" t="s">
        <v>6730</v>
      </c>
      <c r="D3376" t="s">
        <v>6731</v>
      </c>
      <c r="E3376" t="s">
        <v>6732</v>
      </c>
      <c r="F3376" t="s">
        <v>568</v>
      </c>
      <c r="G3376" t="s">
        <v>6867</v>
      </c>
      <c r="H3376" t="s">
        <v>65</v>
      </c>
      <c r="I3376" t="s">
        <v>102</v>
      </c>
      <c r="J3376">
        <v>7</v>
      </c>
      <c r="K3376">
        <v>86359</v>
      </c>
      <c r="L3376">
        <v>604513</v>
      </c>
      <c r="M3376">
        <v>0</v>
      </c>
      <c r="N3376" t="s">
        <v>57</v>
      </c>
      <c r="O3376" t="s">
        <v>28</v>
      </c>
      <c r="P3376" t="s">
        <v>27</v>
      </c>
      <c r="Q3376">
        <v>164</v>
      </c>
      <c r="R3376">
        <v>868547</v>
      </c>
    </row>
    <row r="3377" spans="1:18" x14ac:dyDescent="0.3">
      <c r="A3377" t="s">
        <v>6868</v>
      </c>
      <c r="B3377" s="9">
        <v>44932</v>
      </c>
      <c r="C3377" t="s">
        <v>6730</v>
      </c>
      <c r="D3377" t="s">
        <v>6731</v>
      </c>
      <c r="E3377" t="s">
        <v>6750</v>
      </c>
      <c r="F3377" t="s">
        <v>3934</v>
      </c>
      <c r="G3377" t="s">
        <v>6869</v>
      </c>
      <c r="H3377" t="s">
        <v>40</v>
      </c>
      <c r="I3377" t="s">
        <v>70</v>
      </c>
      <c r="J3377">
        <v>18</v>
      </c>
      <c r="K3377">
        <v>17050</v>
      </c>
      <c r="L3377">
        <v>306900</v>
      </c>
      <c r="M3377">
        <v>0</v>
      </c>
      <c r="N3377" t="s">
        <v>27</v>
      </c>
      <c r="O3377" t="s">
        <v>35</v>
      </c>
      <c r="P3377">
        <v>5</v>
      </c>
      <c r="Q3377">
        <v>36</v>
      </c>
      <c r="R3377">
        <v>381933</v>
      </c>
    </row>
    <row r="3378" spans="1:18" x14ac:dyDescent="0.3">
      <c r="A3378" t="s">
        <v>6870</v>
      </c>
      <c r="B3378" s="9">
        <v>45059</v>
      </c>
      <c r="C3378" t="s">
        <v>6730</v>
      </c>
      <c r="D3378" t="s">
        <v>6731</v>
      </c>
      <c r="E3378" t="s">
        <v>6741</v>
      </c>
      <c r="F3378" t="s">
        <v>697</v>
      </c>
      <c r="G3378" t="s">
        <v>6871</v>
      </c>
      <c r="H3378" t="s">
        <v>45</v>
      </c>
      <c r="I3378" t="s">
        <v>181</v>
      </c>
      <c r="J3378">
        <v>9</v>
      </c>
      <c r="K3378">
        <v>25867</v>
      </c>
      <c r="L3378">
        <v>232803</v>
      </c>
      <c r="M3378">
        <v>5</v>
      </c>
      <c r="N3378" t="s">
        <v>34</v>
      </c>
      <c r="O3378" t="s">
        <v>35</v>
      </c>
      <c r="P3378">
        <v>4</v>
      </c>
      <c r="Q3378">
        <v>149</v>
      </c>
      <c r="R3378">
        <v>395160</v>
      </c>
    </row>
    <row r="3379" spans="1:18" x14ac:dyDescent="0.3">
      <c r="A3379" t="s">
        <v>6872</v>
      </c>
      <c r="B3379" s="9">
        <v>44992</v>
      </c>
      <c r="C3379" t="s">
        <v>6730</v>
      </c>
      <c r="D3379" t="s">
        <v>6731</v>
      </c>
      <c r="E3379" t="s">
        <v>6732</v>
      </c>
      <c r="F3379" t="s">
        <v>2415</v>
      </c>
      <c r="G3379" t="s">
        <v>6873</v>
      </c>
      <c r="H3379" t="s">
        <v>32</v>
      </c>
      <c r="I3379" t="s">
        <v>141</v>
      </c>
      <c r="J3379">
        <v>7</v>
      </c>
      <c r="K3379">
        <v>15196</v>
      </c>
      <c r="L3379">
        <v>106372</v>
      </c>
      <c r="M3379">
        <v>10</v>
      </c>
      <c r="N3379" t="s">
        <v>27</v>
      </c>
      <c r="O3379" t="s">
        <v>27</v>
      </c>
      <c r="P3379">
        <v>5</v>
      </c>
      <c r="Q3379">
        <v>39</v>
      </c>
      <c r="R3379">
        <v>581262</v>
      </c>
    </row>
    <row r="3380" spans="1:18" x14ac:dyDescent="0.3">
      <c r="A3380" t="s">
        <v>6874</v>
      </c>
      <c r="B3380" s="9">
        <v>45112</v>
      </c>
      <c r="C3380" t="s">
        <v>6730</v>
      </c>
      <c r="D3380" t="s">
        <v>6731</v>
      </c>
      <c r="E3380" t="s">
        <v>6750</v>
      </c>
      <c r="F3380" t="s">
        <v>495</v>
      </c>
      <c r="G3380" t="s">
        <v>27</v>
      </c>
      <c r="H3380" t="s">
        <v>40</v>
      </c>
      <c r="I3380" t="s">
        <v>41</v>
      </c>
      <c r="J3380">
        <v>13</v>
      </c>
      <c r="K3380">
        <v>7865</v>
      </c>
      <c r="L3380">
        <v>102245</v>
      </c>
      <c r="M3380">
        <v>0</v>
      </c>
      <c r="N3380" t="s">
        <v>26</v>
      </c>
      <c r="O3380" t="s">
        <v>35</v>
      </c>
      <c r="P3380">
        <v>5</v>
      </c>
      <c r="Q3380">
        <v>92</v>
      </c>
      <c r="R3380">
        <v>381933</v>
      </c>
    </row>
    <row r="3381" spans="1:18" x14ac:dyDescent="0.3">
      <c r="A3381" t="s">
        <v>6875</v>
      </c>
      <c r="B3381" s="9">
        <v>45009</v>
      </c>
      <c r="C3381" t="s">
        <v>6730</v>
      </c>
      <c r="D3381" t="s">
        <v>6731</v>
      </c>
      <c r="E3381" t="s">
        <v>6732</v>
      </c>
      <c r="F3381" t="s">
        <v>851</v>
      </c>
      <c r="G3381" t="s">
        <v>6876</v>
      </c>
      <c r="H3381" t="s">
        <v>65</v>
      </c>
      <c r="I3381" t="s">
        <v>382</v>
      </c>
      <c r="J3381">
        <v>20</v>
      </c>
      <c r="K3381">
        <v>148964</v>
      </c>
      <c r="L3381">
        <v>2979280</v>
      </c>
      <c r="M3381">
        <v>20</v>
      </c>
      <c r="N3381" t="s">
        <v>26</v>
      </c>
      <c r="O3381" t="s">
        <v>28</v>
      </c>
      <c r="P3381" t="s">
        <v>27</v>
      </c>
      <c r="Q3381">
        <v>62</v>
      </c>
      <c r="R3381">
        <v>868547</v>
      </c>
    </row>
    <row r="3382" spans="1:18" x14ac:dyDescent="0.3">
      <c r="A3382" t="s">
        <v>6877</v>
      </c>
      <c r="B3382" s="9">
        <v>45160</v>
      </c>
      <c r="C3382" t="s">
        <v>6730</v>
      </c>
      <c r="D3382" t="s">
        <v>6731</v>
      </c>
      <c r="E3382" t="s">
        <v>6741</v>
      </c>
      <c r="F3382" t="s">
        <v>1025</v>
      </c>
      <c r="G3382" t="s">
        <v>6878</v>
      </c>
      <c r="H3382" t="s">
        <v>45</v>
      </c>
      <c r="I3382" t="s">
        <v>181</v>
      </c>
      <c r="J3382">
        <v>6</v>
      </c>
      <c r="K3382">
        <v>9802</v>
      </c>
      <c r="L3382">
        <v>58812</v>
      </c>
      <c r="M3382">
        <v>20</v>
      </c>
      <c r="N3382" t="s">
        <v>34</v>
      </c>
      <c r="O3382" t="s">
        <v>28</v>
      </c>
      <c r="P3382">
        <v>4</v>
      </c>
      <c r="Q3382">
        <v>137</v>
      </c>
      <c r="R3382">
        <v>395160</v>
      </c>
    </row>
    <row r="3383" spans="1:18" x14ac:dyDescent="0.3">
      <c r="A3383" t="s">
        <v>6879</v>
      </c>
      <c r="B3383" s="9">
        <v>45261</v>
      </c>
      <c r="C3383" t="s">
        <v>6730</v>
      </c>
      <c r="D3383" t="s">
        <v>6731</v>
      </c>
      <c r="E3383" t="s">
        <v>6750</v>
      </c>
      <c r="F3383" t="s">
        <v>694</v>
      </c>
      <c r="G3383" t="s">
        <v>6880</v>
      </c>
      <c r="H3383" t="s">
        <v>45</v>
      </c>
      <c r="I3383" t="s">
        <v>130</v>
      </c>
      <c r="J3383">
        <v>4</v>
      </c>
      <c r="K3383">
        <v>12369</v>
      </c>
      <c r="L3383">
        <v>49476</v>
      </c>
      <c r="M3383">
        <v>10</v>
      </c>
      <c r="N3383" t="s">
        <v>27</v>
      </c>
      <c r="O3383" t="s">
        <v>35</v>
      </c>
      <c r="P3383">
        <v>1</v>
      </c>
      <c r="Q3383">
        <v>143</v>
      </c>
      <c r="R3383">
        <v>395160</v>
      </c>
    </row>
    <row r="3384" spans="1:18" x14ac:dyDescent="0.3">
      <c r="A3384" t="s">
        <v>6881</v>
      </c>
      <c r="B3384" s="9">
        <v>45250</v>
      </c>
      <c r="C3384" t="s">
        <v>6730</v>
      </c>
      <c r="D3384" t="s">
        <v>6731</v>
      </c>
      <c r="E3384" t="s">
        <v>6750</v>
      </c>
      <c r="F3384" t="s">
        <v>268</v>
      </c>
      <c r="G3384" t="s">
        <v>6882</v>
      </c>
      <c r="H3384" t="s">
        <v>24</v>
      </c>
      <c r="I3384" t="s">
        <v>56</v>
      </c>
      <c r="J3384">
        <v>2</v>
      </c>
      <c r="K3384">
        <v>225636</v>
      </c>
      <c r="L3384">
        <v>451272</v>
      </c>
      <c r="M3384">
        <v>20</v>
      </c>
      <c r="N3384" t="s">
        <v>57</v>
      </c>
      <c r="O3384" t="s">
        <v>28</v>
      </c>
      <c r="P3384">
        <v>4</v>
      </c>
      <c r="Q3384">
        <v>195</v>
      </c>
      <c r="R3384">
        <v>973851</v>
      </c>
    </row>
    <row r="3385" spans="1:18" x14ac:dyDescent="0.3">
      <c r="A3385" t="s">
        <v>6883</v>
      </c>
      <c r="B3385" s="9">
        <v>45557</v>
      </c>
      <c r="C3385" t="s">
        <v>6730</v>
      </c>
      <c r="D3385" t="s">
        <v>6731</v>
      </c>
      <c r="E3385" t="s">
        <v>6750</v>
      </c>
      <c r="F3385" t="s">
        <v>270</v>
      </c>
      <c r="G3385" t="s">
        <v>6884</v>
      </c>
      <c r="H3385" t="s">
        <v>24</v>
      </c>
      <c r="I3385" t="s">
        <v>56</v>
      </c>
      <c r="J3385">
        <v>9</v>
      </c>
      <c r="K3385">
        <v>268073</v>
      </c>
      <c r="L3385">
        <v>2412657</v>
      </c>
      <c r="M3385">
        <v>0</v>
      </c>
      <c r="N3385" t="s">
        <v>26</v>
      </c>
      <c r="O3385" t="s">
        <v>35</v>
      </c>
      <c r="P3385">
        <v>5</v>
      </c>
      <c r="Q3385">
        <v>148</v>
      </c>
      <c r="R3385">
        <v>973851</v>
      </c>
    </row>
    <row r="3386" spans="1:18" x14ac:dyDescent="0.3">
      <c r="A3386" t="s">
        <v>6885</v>
      </c>
      <c r="B3386" s="9">
        <v>45408</v>
      </c>
      <c r="C3386" t="s">
        <v>6730</v>
      </c>
      <c r="D3386" t="s">
        <v>6731</v>
      </c>
      <c r="E3386" t="s">
        <v>6732</v>
      </c>
      <c r="F3386" t="s">
        <v>2409</v>
      </c>
      <c r="G3386" t="s">
        <v>6886</v>
      </c>
      <c r="H3386" t="s">
        <v>40</v>
      </c>
      <c r="I3386" t="s">
        <v>171</v>
      </c>
      <c r="J3386">
        <v>8</v>
      </c>
      <c r="K3386">
        <v>1358</v>
      </c>
      <c r="L3386">
        <v>10864</v>
      </c>
      <c r="M3386" t="s">
        <v>27</v>
      </c>
      <c r="N3386" t="s">
        <v>26</v>
      </c>
      <c r="O3386" t="s">
        <v>27</v>
      </c>
      <c r="P3386">
        <v>2</v>
      </c>
      <c r="Q3386">
        <v>14</v>
      </c>
      <c r="R3386">
        <v>381933</v>
      </c>
    </row>
    <row r="3387" spans="1:18" x14ac:dyDescent="0.3">
      <c r="A3387" t="s">
        <v>6887</v>
      </c>
      <c r="B3387" s="9">
        <v>45329</v>
      </c>
      <c r="C3387" t="s">
        <v>6730</v>
      </c>
      <c r="D3387" t="s">
        <v>6731</v>
      </c>
      <c r="E3387" t="s">
        <v>6732</v>
      </c>
      <c r="F3387" t="s">
        <v>778</v>
      </c>
      <c r="G3387" t="s">
        <v>6888</v>
      </c>
      <c r="H3387" t="s">
        <v>32</v>
      </c>
      <c r="I3387" t="s">
        <v>141</v>
      </c>
      <c r="J3387">
        <v>12</v>
      </c>
      <c r="K3387">
        <v>7988</v>
      </c>
      <c r="L3387">
        <v>95856</v>
      </c>
      <c r="M3387">
        <v>20</v>
      </c>
      <c r="N3387" t="s">
        <v>27</v>
      </c>
      <c r="O3387" t="s">
        <v>28</v>
      </c>
      <c r="P3387">
        <v>2</v>
      </c>
      <c r="Q3387">
        <v>7</v>
      </c>
      <c r="R3387">
        <v>581262</v>
      </c>
    </row>
    <row r="3388" spans="1:18" x14ac:dyDescent="0.3">
      <c r="A3388" t="s">
        <v>6889</v>
      </c>
      <c r="B3388" s="9">
        <v>45110</v>
      </c>
      <c r="C3388" t="s">
        <v>6730</v>
      </c>
      <c r="D3388" t="s">
        <v>6731</v>
      </c>
      <c r="E3388" t="s">
        <v>6750</v>
      </c>
      <c r="F3388" t="s">
        <v>1561</v>
      </c>
      <c r="G3388" t="s">
        <v>6890</v>
      </c>
      <c r="H3388" t="s">
        <v>45</v>
      </c>
      <c r="I3388" t="s">
        <v>74</v>
      </c>
      <c r="J3388">
        <v>14</v>
      </c>
      <c r="K3388">
        <v>14619</v>
      </c>
      <c r="L3388">
        <v>204666</v>
      </c>
      <c r="M3388" t="s">
        <v>27</v>
      </c>
      <c r="N3388" t="s">
        <v>26</v>
      </c>
      <c r="O3388" t="s">
        <v>35</v>
      </c>
      <c r="P3388" t="s">
        <v>27</v>
      </c>
      <c r="Q3388">
        <v>122</v>
      </c>
      <c r="R3388">
        <v>395160</v>
      </c>
    </row>
    <row r="3389" spans="1:18" x14ac:dyDescent="0.3">
      <c r="A3389" t="s">
        <v>6891</v>
      </c>
      <c r="B3389" s="9">
        <v>44968</v>
      </c>
      <c r="C3389" t="s">
        <v>6730</v>
      </c>
      <c r="D3389" t="s">
        <v>6731</v>
      </c>
      <c r="E3389" t="s">
        <v>6732</v>
      </c>
      <c r="F3389" t="s">
        <v>287</v>
      </c>
      <c r="G3389" t="s">
        <v>27</v>
      </c>
      <c r="H3389" t="s">
        <v>45</v>
      </c>
      <c r="I3389" t="s">
        <v>98</v>
      </c>
      <c r="J3389">
        <v>19</v>
      </c>
      <c r="K3389">
        <v>37179</v>
      </c>
      <c r="L3389">
        <v>706401</v>
      </c>
      <c r="M3389">
        <v>0</v>
      </c>
      <c r="N3389" t="s">
        <v>47</v>
      </c>
      <c r="O3389" t="s">
        <v>35</v>
      </c>
      <c r="P3389">
        <v>4</v>
      </c>
      <c r="Q3389">
        <v>163</v>
      </c>
      <c r="R3389">
        <v>395160</v>
      </c>
    </row>
    <row r="3390" spans="1:18" x14ac:dyDescent="0.3">
      <c r="A3390" t="s">
        <v>6892</v>
      </c>
      <c r="B3390" s="9">
        <v>45033</v>
      </c>
      <c r="C3390" t="s">
        <v>6730</v>
      </c>
      <c r="D3390" t="s">
        <v>6731</v>
      </c>
      <c r="E3390" t="s">
        <v>6750</v>
      </c>
      <c r="F3390" t="s">
        <v>2508</v>
      </c>
      <c r="G3390" t="s">
        <v>6893</v>
      </c>
      <c r="H3390" t="s">
        <v>32</v>
      </c>
      <c r="I3390" t="s">
        <v>158</v>
      </c>
      <c r="J3390">
        <v>7</v>
      </c>
      <c r="K3390">
        <v>8613</v>
      </c>
      <c r="L3390">
        <v>60291</v>
      </c>
      <c r="M3390">
        <v>0</v>
      </c>
      <c r="N3390" t="s">
        <v>57</v>
      </c>
      <c r="O3390" t="s">
        <v>35</v>
      </c>
      <c r="P3390">
        <v>1</v>
      </c>
      <c r="Q3390">
        <v>70</v>
      </c>
      <c r="R3390">
        <v>581262</v>
      </c>
    </row>
    <row r="3391" spans="1:18" x14ac:dyDescent="0.3">
      <c r="A3391" t="s">
        <v>6894</v>
      </c>
      <c r="B3391" s="9">
        <v>45539</v>
      </c>
      <c r="C3391" t="s">
        <v>6730</v>
      </c>
      <c r="D3391" t="s">
        <v>6731</v>
      </c>
      <c r="E3391" t="s">
        <v>6750</v>
      </c>
      <c r="F3391" t="s">
        <v>1301</v>
      </c>
      <c r="G3391" t="s">
        <v>6895</v>
      </c>
      <c r="H3391" t="s">
        <v>65</v>
      </c>
      <c r="I3391" t="s">
        <v>78</v>
      </c>
      <c r="J3391">
        <v>16</v>
      </c>
      <c r="K3391">
        <v>82754</v>
      </c>
      <c r="L3391">
        <v>1324064</v>
      </c>
      <c r="M3391">
        <v>15</v>
      </c>
      <c r="N3391" t="s">
        <v>34</v>
      </c>
      <c r="O3391" t="s">
        <v>35</v>
      </c>
      <c r="P3391">
        <v>5</v>
      </c>
      <c r="Q3391">
        <v>128</v>
      </c>
      <c r="R3391">
        <v>868547</v>
      </c>
    </row>
    <row r="3392" spans="1:18" x14ac:dyDescent="0.3">
      <c r="A3392" t="s">
        <v>6896</v>
      </c>
      <c r="B3392" s="9">
        <v>45069</v>
      </c>
      <c r="C3392" t="s">
        <v>6730</v>
      </c>
      <c r="D3392" t="s">
        <v>6731</v>
      </c>
      <c r="E3392" t="s">
        <v>6732</v>
      </c>
      <c r="F3392" t="s">
        <v>72</v>
      </c>
      <c r="G3392" t="s">
        <v>6897</v>
      </c>
      <c r="H3392" t="s">
        <v>24</v>
      </c>
      <c r="I3392" t="s">
        <v>56</v>
      </c>
      <c r="J3392">
        <v>2</v>
      </c>
      <c r="K3392">
        <v>260567</v>
      </c>
      <c r="L3392">
        <v>521134</v>
      </c>
      <c r="M3392">
        <v>10</v>
      </c>
      <c r="N3392" t="s">
        <v>57</v>
      </c>
      <c r="O3392" t="s">
        <v>28</v>
      </c>
      <c r="P3392" t="s">
        <v>27</v>
      </c>
      <c r="Q3392">
        <v>114</v>
      </c>
      <c r="R3392">
        <v>973851</v>
      </c>
    </row>
    <row r="3393" spans="1:18" x14ac:dyDescent="0.3">
      <c r="A3393" t="s">
        <v>6898</v>
      </c>
      <c r="B3393" s="9">
        <v>45644</v>
      </c>
      <c r="C3393" t="s">
        <v>6730</v>
      </c>
      <c r="D3393" t="s">
        <v>6731</v>
      </c>
      <c r="E3393" t="s">
        <v>6732</v>
      </c>
      <c r="F3393" t="s">
        <v>836</v>
      </c>
      <c r="G3393" t="s">
        <v>27</v>
      </c>
      <c r="H3393" t="s">
        <v>45</v>
      </c>
      <c r="I3393" t="s">
        <v>130</v>
      </c>
      <c r="J3393">
        <v>11</v>
      </c>
      <c r="K3393">
        <v>14388</v>
      </c>
      <c r="L3393">
        <v>158268</v>
      </c>
      <c r="M3393">
        <v>0</v>
      </c>
      <c r="N3393" t="s">
        <v>26</v>
      </c>
      <c r="O3393" t="s">
        <v>35</v>
      </c>
      <c r="P3393">
        <v>6</v>
      </c>
      <c r="Q3393">
        <v>68</v>
      </c>
      <c r="R3393">
        <v>395160</v>
      </c>
    </row>
    <row r="3394" spans="1:18" x14ac:dyDescent="0.3">
      <c r="A3394" t="s">
        <v>6899</v>
      </c>
      <c r="B3394" s="9">
        <v>44957</v>
      </c>
      <c r="C3394" t="s">
        <v>6730</v>
      </c>
      <c r="D3394" t="s">
        <v>6731</v>
      </c>
      <c r="E3394" t="s">
        <v>6732</v>
      </c>
      <c r="F3394" t="s">
        <v>703</v>
      </c>
      <c r="G3394" t="s">
        <v>6900</v>
      </c>
      <c r="H3394" t="s">
        <v>65</v>
      </c>
      <c r="I3394" t="s">
        <v>478</v>
      </c>
      <c r="J3394">
        <v>3</v>
      </c>
      <c r="K3394">
        <v>21824</v>
      </c>
      <c r="L3394">
        <v>65472</v>
      </c>
      <c r="M3394">
        <v>0</v>
      </c>
      <c r="N3394" t="s">
        <v>57</v>
      </c>
      <c r="O3394" t="s">
        <v>35</v>
      </c>
      <c r="P3394">
        <v>5</v>
      </c>
      <c r="Q3394">
        <v>87</v>
      </c>
      <c r="R3394">
        <v>868547</v>
      </c>
    </row>
    <row r="3395" spans="1:18" x14ac:dyDescent="0.3">
      <c r="A3395" t="s">
        <v>6901</v>
      </c>
      <c r="B3395" s="9">
        <v>45550</v>
      </c>
      <c r="C3395" t="s">
        <v>6730</v>
      </c>
      <c r="D3395" t="s">
        <v>6731</v>
      </c>
      <c r="E3395" t="s">
        <v>6732</v>
      </c>
      <c r="F3395" t="s">
        <v>1002</v>
      </c>
      <c r="G3395" t="s">
        <v>6902</v>
      </c>
      <c r="H3395" t="s">
        <v>45</v>
      </c>
      <c r="I3395" t="s">
        <v>46</v>
      </c>
      <c r="J3395">
        <v>7</v>
      </c>
      <c r="K3395">
        <v>6091</v>
      </c>
      <c r="L3395">
        <v>42637</v>
      </c>
      <c r="M3395">
        <v>15</v>
      </c>
      <c r="N3395" t="s">
        <v>26</v>
      </c>
      <c r="O3395" t="s">
        <v>28</v>
      </c>
      <c r="P3395" t="s">
        <v>27</v>
      </c>
      <c r="Q3395">
        <v>198</v>
      </c>
      <c r="R3395">
        <v>395160</v>
      </c>
    </row>
    <row r="3396" spans="1:18" x14ac:dyDescent="0.3">
      <c r="A3396" t="s">
        <v>6903</v>
      </c>
      <c r="B3396" s="9">
        <v>45422</v>
      </c>
      <c r="C3396" t="s">
        <v>6730</v>
      </c>
      <c r="D3396" t="s">
        <v>6731</v>
      </c>
      <c r="E3396" t="s">
        <v>6732</v>
      </c>
      <c r="F3396" t="s">
        <v>1424</v>
      </c>
      <c r="G3396" t="s">
        <v>6904</v>
      </c>
      <c r="H3396" t="s">
        <v>45</v>
      </c>
      <c r="I3396" t="s">
        <v>46</v>
      </c>
      <c r="J3396">
        <v>7</v>
      </c>
      <c r="K3396">
        <v>22294</v>
      </c>
      <c r="L3396">
        <v>156058</v>
      </c>
      <c r="M3396">
        <v>20</v>
      </c>
      <c r="N3396" t="s">
        <v>26</v>
      </c>
      <c r="O3396" t="s">
        <v>35</v>
      </c>
      <c r="P3396">
        <v>3</v>
      </c>
      <c r="Q3396">
        <v>40</v>
      </c>
      <c r="R3396">
        <v>395160</v>
      </c>
    </row>
    <row r="3397" spans="1:18" x14ac:dyDescent="0.3">
      <c r="A3397" t="s">
        <v>6905</v>
      </c>
      <c r="B3397" s="9">
        <v>45272</v>
      </c>
      <c r="C3397" t="s">
        <v>6730</v>
      </c>
      <c r="D3397" t="s">
        <v>6731</v>
      </c>
      <c r="E3397" t="s">
        <v>6741</v>
      </c>
      <c r="F3397" t="s">
        <v>279</v>
      </c>
      <c r="G3397" t="s">
        <v>6906</v>
      </c>
      <c r="H3397" t="s">
        <v>65</v>
      </c>
      <c r="I3397" t="s">
        <v>102</v>
      </c>
      <c r="J3397">
        <v>10</v>
      </c>
      <c r="K3397">
        <v>137731</v>
      </c>
      <c r="L3397">
        <v>1377310</v>
      </c>
      <c r="M3397" t="s">
        <v>27</v>
      </c>
      <c r="N3397" t="s">
        <v>26</v>
      </c>
      <c r="O3397" t="s">
        <v>35</v>
      </c>
      <c r="P3397">
        <v>4</v>
      </c>
      <c r="Q3397">
        <v>42</v>
      </c>
      <c r="R3397">
        <v>868547</v>
      </c>
    </row>
    <row r="3398" spans="1:18" x14ac:dyDescent="0.3">
      <c r="A3398" t="s">
        <v>6907</v>
      </c>
      <c r="B3398" s="9">
        <v>45463</v>
      </c>
      <c r="C3398" t="s">
        <v>6730</v>
      </c>
      <c r="D3398" t="s">
        <v>6731</v>
      </c>
      <c r="E3398" t="s">
        <v>6750</v>
      </c>
      <c r="F3398" t="s">
        <v>756</v>
      </c>
      <c r="G3398" t="s">
        <v>6908</v>
      </c>
      <c r="H3398" t="s">
        <v>32</v>
      </c>
      <c r="I3398" t="s">
        <v>95</v>
      </c>
      <c r="J3398">
        <v>13</v>
      </c>
      <c r="K3398">
        <v>5546</v>
      </c>
      <c r="L3398">
        <v>72098</v>
      </c>
      <c r="M3398">
        <v>0</v>
      </c>
      <c r="N3398" t="s">
        <v>57</v>
      </c>
      <c r="O3398" t="s">
        <v>35</v>
      </c>
      <c r="P3398">
        <v>2</v>
      </c>
      <c r="Q3398">
        <v>71</v>
      </c>
      <c r="R3398">
        <v>581262</v>
      </c>
    </row>
    <row r="3399" spans="1:18" x14ac:dyDescent="0.3">
      <c r="A3399" t="s">
        <v>6909</v>
      </c>
      <c r="B3399" s="9">
        <v>45276</v>
      </c>
      <c r="C3399" t="s">
        <v>6730</v>
      </c>
      <c r="D3399" t="s">
        <v>6731</v>
      </c>
      <c r="E3399" t="s">
        <v>6732</v>
      </c>
      <c r="F3399" t="s">
        <v>385</v>
      </c>
      <c r="G3399" t="s">
        <v>6910</v>
      </c>
      <c r="H3399" t="s">
        <v>24</v>
      </c>
      <c r="I3399" t="s">
        <v>152</v>
      </c>
      <c r="J3399">
        <v>13</v>
      </c>
      <c r="K3399">
        <v>223503</v>
      </c>
      <c r="L3399">
        <v>2905539</v>
      </c>
      <c r="M3399" t="s">
        <v>27</v>
      </c>
      <c r="N3399" t="s">
        <v>57</v>
      </c>
      <c r="O3399" t="s">
        <v>27</v>
      </c>
      <c r="P3399">
        <v>3</v>
      </c>
      <c r="Q3399">
        <v>194</v>
      </c>
      <c r="R3399">
        <v>973851</v>
      </c>
    </row>
    <row r="3400" spans="1:18" x14ac:dyDescent="0.3">
      <c r="A3400" t="s">
        <v>6911</v>
      </c>
      <c r="B3400" s="9">
        <v>45506</v>
      </c>
      <c r="C3400" t="s">
        <v>6730</v>
      </c>
      <c r="D3400" t="s">
        <v>6731</v>
      </c>
      <c r="E3400" t="s">
        <v>6732</v>
      </c>
      <c r="F3400" t="s">
        <v>3121</v>
      </c>
      <c r="G3400" t="s">
        <v>6912</v>
      </c>
      <c r="H3400" t="s">
        <v>32</v>
      </c>
      <c r="I3400" t="s">
        <v>95</v>
      </c>
      <c r="J3400">
        <v>20</v>
      </c>
      <c r="K3400">
        <v>16242</v>
      </c>
      <c r="L3400">
        <v>324840</v>
      </c>
      <c r="M3400">
        <v>5</v>
      </c>
      <c r="N3400" t="s">
        <v>26</v>
      </c>
      <c r="O3400" t="s">
        <v>35</v>
      </c>
      <c r="P3400">
        <v>3</v>
      </c>
      <c r="Q3400">
        <v>5</v>
      </c>
      <c r="R3400">
        <v>581262</v>
      </c>
    </row>
    <row r="3401" spans="1:18" x14ac:dyDescent="0.3">
      <c r="A3401" t="s">
        <v>6913</v>
      </c>
      <c r="B3401" s="9">
        <v>45637</v>
      </c>
      <c r="C3401" t="s">
        <v>6730</v>
      </c>
      <c r="D3401" t="s">
        <v>6731</v>
      </c>
      <c r="E3401" t="s">
        <v>6741</v>
      </c>
      <c r="F3401" t="s">
        <v>658</v>
      </c>
      <c r="G3401" t="s">
        <v>6914</v>
      </c>
      <c r="H3401" t="s">
        <v>40</v>
      </c>
      <c r="I3401" t="s">
        <v>70</v>
      </c>
      <c r="J3401">
        <v>18</v>
      </c>
      <c r="K3401">
        <v>5865</v>
      </c>
      <c r="L3401">
        <v>105570</v>
      </c>
      <c r="M3401">
        <v>15</v>
      </c>
      <c r="N3401" t="s">
        <v>47</v>
      </c>
      <c r="O3401" t="s">
        <v>28</v>
      </c>
      <c r="P3401">
        <v>3</v>
      </c>
      <c r="Q3401">
        <v>131</v>
      </c>
      <c r="R3401">
        <v>381933</v>
      </c>
    </row>
    <row r="3402" spans="1:18" x14ac:dyDescent="0.3">
      <c r="A3402" t="s">
        <v>6915</v>
      </c>
      <c r="B3402" s="9">
        <v>45488</v>
      </c>
      <c r="C3402" t="s">
        <v>6730</v>
      </c>
      <c r="D3402" t="s">
        <v>6731</v>
      </c>
      <c r="E3402" t="s">
        <v>6732</v>
      </c>
      <c r="F3402" t="s">
        <v>1917</v>
      </c>
      <c r="G3402" t="s">
        <v>6916</v>
      </c>
      <c r="H3402" t="s">
        <v>45</v>
      </c>
      <c r="I3402" t="s">
        <v>98</v>
      </c>
      <c r="J3402">
        <v>16</v>
      </c>
      <c r="K3402">
        <v>20894</v>
      </c>
      <c r="L3402">
        <v>334304</v>
      </c>
      <c r="M3402">
        <v>0</v>
      </c>
      <c r="N3402" t="s">
        <v>26</v>
      </c>
      <c r="O3402" t="s">
        <v>35</v>
      </c>
      <c r="P3402">
        <v>3</v>
      </c>
      <c r="Q3402">
        <v>108</v>
      </c>
      <c r="R3402">
        <v>395160</v>
      </c>
    </row>
    <row r="3403" spans="1:18" x14ac:dyDescent="0.3">
      <c r="A3403" t="s">
        <v>6917</v>
      </c>
      <c r="B3403" s="9">
        <v>45298</v>
      </c>
      <c r="C3403" t="s">
        <v>6730</v>
      </c>
      <c r="D3403" t="s">
        <v>6731</v>
      </c>
      <c r="E3403" t="s">
        <v>6732</v>
      </c>
      <c r="F3403" t="s">
        <v>1147</v>
      </c>
      <c r="G3403" t="s">
        <v>6918</v>
      </c>
      <c r="H3403" t="s">
        <v>24</v>
      </c>
      <c r="I3403" t="s">
        <v>174</v>
      </c>
      <c r="J3403">
        <v>3</v>
      </c>
      <c r="K3403">
        <v>330854</v>
      </c>
      <c r="L3403">
        <v>992562</v>
      </c>
      <c r="M3403">
        <v>15</v>
      </c>
      <c r="N3403" t="s">
        <v>57</v>
      </c>
      <c r="O3403" t="s">
        <v>28</v>
      </c>
      <c r="P3403" t="s">
        <v>27</v>
      </c>
      <c r="Q3403">
        <v>139</v>
      </c>
      <c r="R3403">
        <v>973851</v>
      </c>
    </row>
    <row r="3404" spans="1:18" x14ac:dyDescent="0.3">
      <c r="A3404" t="s">
        <v>6919</v>
      </c>
      <c r="B3404" s="9">
        <v>45537</v>
      </c>
      <c r="C3404" t="s">
        <v>6730</v>
      </c>
      <c r="D3404" t="s">
        <v>6731</v>
      </c>
      <c r="E3404" t="s">
        <v>6750</v>
      </c>
      <c r="F3404" t="s">
        <v>806</v>
      </c>
      <c r="G3404" t="s">
        <v>6920</v>
      </c>
      <c r="H3404" t="s">
        <v>65</v>
      </c>
      <c r="I3404" t="s">
        <v>397</v>
      </c>
      <c r="J3404">
        <v>17</v>
      </c>
      <c r="K3404">
        <v>84980</v>
      </c>
      <c r="L3404">
        <v>1444660</v>
      </c>
      <c r="M3404" t="s">
        <v>27</v>
      </c>
      <c r="N3404" t="s">
        <v>26</v>
      </c>
      <c r="O3404" t="s">
        <v>35</v>
      </c>
      <c r="P3404">
        <v>3</v>
      </c>
      <c r="Q3404">
        <v>78</v>
      </c>
      <c r="R3404">
        <v>868547</v>
      </c>
    </row>
    <row r="3405" spans="1:18" x14ac:dyDescent="0.3">
      <c r="A3405" t="s">
        <v>6921</v>
      </c>
      <c r="B3405" s="9">
        <v>45340</v>
      </c>
      <c r="C3405" t="s">
        <v>6730</v>
      </c>
      <c r="D3405" t="s">
        <v>6731</v>
      </c>
      <c r="E3405" t="s">
        <v>6750</v>
      </c>
      <c r="F3405" t="s">
        <v>128</v>
      </c>
      <c r="G3405" t="s">
        <v>6922</v>
      </c>
      <c r="H3405" t="s">
        <v>32</v>
      </c>
      <c r="I3405" t="s">
        <v>237</v>
      </c>
      <c r="J3405">
        <v>11</v>
      </c>
      <c r="K3405">
        <v>23835</v>
      </c>
      <c r="L3405">
        <v>262185</v>
      </c>
      <c r="M3405">
        <v>15</v>
      </c>
      <c r="N3405" t="s">
        <v>26</v>
      </c>
      <c r="O3405" t="s">
        <v>35</v>
      </c>
      <c r="P3405" t="s">
        <v>27</v>
      </c>
      <c r="Q3405">
        <v>70</v>
      </c>
      <c r="R3405">
        <v>581262</v>
      </c>
    </row>
    <row r="3406" spans="1:18" x14ac:dyDescent="0.3">
      <c r="A3406" t="s">
        <v>6923</v>
      </c>
      <c r="B3406" s="9">
        <v>45479</v>
      </c>
      <c r="C3406" t="s">
        <v>6730</v>
      </c>
      <c r="D3406" t="s">
        <v>6731</v>
      </c>
      <c r="E3406" t="s">
        <v>6741</v>
      </c>
      <c r="F3406" t="s">
        <v>940</v>
      </c>
      <c r="G3406" t="s">
        <v>6924</v>
      </c>
      <c r="H3406" t="s">
        <v>32</v>
      </c>
      <c r="I3406" t="s">
        <v>33</v>
      </c>
      <c r="J3406">
        <v>16</v>
      </c>
      <c r="K3406">
        <v>5794</v>
      </c>
      <c r="L3406">
        <v>92704</v>
      </c>
      <c r="M3406">
        <v>15</v>
      </c>
      <c r="N3406" t="s">
        <v>47</v>
      </c>
      <c r="O3406" t="s">
        <v>35</v>
      </c>
      <c r="P3406">
        <v>3</v>
      </c>
      <c r="Q3406">
        <v>16</v>
      </c>
      <c r="R3406">
        <v>581262</v>
      </c>
    </row>
    <row r="3407" spans="1:18" x14ac:dyDescent="0.3">
      <c r="A3407" t="s">
        <v>6925</v>
      </c>
      <c r="B3407" s="9">
        <v>45505</v>
      </c>
      <c r="C3407" t="s">
        <v>6730</v>
      </c>
      <c r="D3407" t="s">
        <v>6731</v>
      </c>
      <c r="E3407" t="s">
        <v>6732</v>
      </c>
      <c r="F3407" t="s">
        <v>43</v>
      </c>
      <c r="G3407" t="s">
        <v>6926</v>
      </c>
      <c r="H3407" t="s">
        <v>45</v>
      </c>
      <c r="I3407" t="s">
        <v>211</v>
      </c>
      <c r="J3407">
        <v>8</v>
      </c>
      <c r="K3407">
        <v>19601</v>
      </c>
      <c r="L3407">
        <v>156808</v>
      </c>
      <c r="M3407">
        <v>10</v>
      </c>
      <c r="N3407" t="s">
        <v>34</v>
      </c>
      <c r="O3407" t="s">
        <v>28</v>
      </c>
      <c r="P3407">
        <v>5</v>
      </c>
      <c r="Q3407">
        <v>181</v>
      </c>
      <c r="R3407">
        <v>395160</v>
      </c>
    </row>
    <row r="3408" spans="1:18" x14ac:dyDescent="0.3">
      <c r="A3408" t="s">
        <v>6927</v>
      </c>
      <c r="B3408" s="9">
        <v>45358</v>
      </c>
      <c r="C3408" t="s">
        <v>6730</v>
      </c>
      <c r="D3408" t="s">
        <v>6731</v>
      </c>
      <c r="E3408" t="s">
        <v>6750</v>
      </c>
      <c r="F3408" t="s">
        <v>221</v>
      </c>
      <c r="G3408" t="s">
        <v>6928</v>
      </c>
      <c r="H3408" t="s">
        <v>24</v>
      </c>
      <c r="I3408" t="s">
        <v>152</v>
      </c>
      <c r="J3408">
        <v>18</v>
      </c>
      <c r="K3408">
        <v>59981</v>
      </c>
      <c r="L3408">
        <v>1079658</v>
      </c>
      <c r="M3408">
        <v>5</v>
      </c>
      <c r="N3408" t="s">
        <v>26</v>
      </c>
      <c r="O3408" t="s">
        <v>28</v>
      </c>
      <c r="P3408">
        <v>1</v>
      </c>
      <c r="Q3408">
        <v>91</v>
      </c>
      <c r="R3408">
        <v>973851</v>
      </c>
    </row>
    <row r="3409" spans="1:18" x14ac:dyDescent="0.3">
      <c r="A3409" t="s">
        <v>6929</v>
      </c>
      <c r="B3409" s="9">
        <v>45185</v>
      </c>
      <c r="C3409" t="s">
        <v>6730</v>
      </c>
      <c r="D3409" t="s">
        <v>6731</v>
      </c>
      <c r="E3409" t="s">
        <v>6741</v>
      </c>
      <c r="F3409" t="s">
        <v>1764</v>
      </c>
      <c r="G3409" t="s">
        <v>6930</v>
      </c>
      <c r="H3409" t="s">
        <v>40</v>
      </c>
      <c r="I3409" t="s">
        <v>171</v>
      </c>
      <c r="J3409">
        <v>8</v>
      </c>
      <c r="K3409">
        <v>8536</v>
      </c>
      <c r="L3409">
        <v>68288</v>
      </c>
      <c r="M3409">
        <v>15</v>
      </c>
      <c r="N3409" t="s">
        <v>57</v>
      </c>
      <c r="O3409" t="s">
        <v>35</v>
      </c>
      <c r="P3409">
        <v>3</v>
      </c>
      <c r="Q3409">
        <v>47</v>
      </c>
      <c r="R3409">
        <v>381933</v>
      </c>
    </row>
    <row r="3410" spans="1:18" x14ac:dyDescent="0.3">
      <c r="A3410" t="s">
        <v>6931</v>
      </c>
      <c r="B3410" s="9">
        <v>45377</v>
      </c>
      <c r="C3410" t="s">
        <v>6730</v>
      </c>
      <c r="D3410" t="s">
        <v>6731</v>
      </c>
      <c r="E3410" t="s">
        <v>6750</v>
      </c>
      <c r="F3410" t="s">
        <v>368</v>
      </c>
      <c r="G3410" t="s">
        <v>6932</v>
      </c>
      <c r="H3410" t="s">
        <v>45</v>
      </c>
      <c r="I3410" t="s">
        <v>181</v>
      </c>
      <c r="J3410">
        <v>16</v>
      </c>
      <c r="K3410">
        <v>25391</v>
      </c>
      <c r="L3410">
        <v>406256</v>
      </c>
      <c r="M3410">
        <v>0</v>
      </c>
      <c r="N3410" t="s">
        <v>47</v>
      </c>
      <c r="O3410" t="s">
        <v>27</v>
      </c>
      <c r="P3410">
        <v>5</v>
      </c>
      <c r="Q3410">
        <v>129</v>
      </c>
      <c r="R3410">
        <v>395160</v>
      </c>
    </row>
    <row r="3411" spans="1:18" x14ac:dyDescent="0.3">
      <c r="A3411" t="s">
        <v>6933</v>
      </c>
      <c r="B3411" s="9">
        <v>45391</v>
      </c>
      <c r="C3411" t="s">
        <v>6730</v>
      </c>
      <c r="D3411" t="s">
        <v>6731</v>
      </c>
      <c r="E3411" t="s">
        <v>6732</v>
      </c>
      <c r="F3411" t="s">
        <v>2809</v>
      </c>
      <c r="G3411" t="s">
        <v>6934</v>
      </c>
      <c r="H3411" t="s">
        <v>45</v>
      </c>
      <c r="I3411" t="s">
        <v>211</v>
      </c>
      <c r="J3411">
        <v>11</v>
      </c>
      <c r="K3411">
        <v>38590</v>
      </c>
      <c r="L3411">
        <v>424490</v>
      </c>
      <c r="M3411">
        <v>15</v>
      </c>
      <c r="N3411" t="s">
        <v>34</v>
      </c>
      <c r="O3411" t="s">
        <v>35</v>
      </c>
      <c r="P3411">
        <v>1</v>
      </c>
      <c r="Q3411">
        <v>12</v>
      </c>
      <c r="R3411">
        <v>395160</v>
      </c>
    </row>
    <row r="3412" spans="1:18" x14ac:dyDescent="0.3">
      <c r="A3412" t="s">
        <v>6935</v>
      </c>
      <c r="B3412" s="9">
        <v>44937</v>
      </c>
      <c r="C3412" t="s">
        <v>6730</v>
      </c>
      <c r="D3412" t="s">
        <v>6731</v>
      </c>
      <c r="E3412" t="s">
        <v>6732</v>
      </c>
      <c r="F3412" t="s">
        <v>1892</v>
      </c>
      <c r="G3412" t="s">
        <v>6936</v>
      </c>
      <c r="H3412" t="s">
        <v>45</v>
      </c>
      <c r="I3412" t="s">
        <v>211</v>
      </c>
      <c r="J3412">
        <v>17</v>
      </c>
      <c r="K3412">
        <v>26365</v>
      </c>
      <c r="L3412">
        <v>448205</v>
      </c>
      <c r="M3412">
        <v>10</v>
      </c>
      <c r="N3412" t="s">
        <v>27</v>
      </c>
      <c r="O3412" t="s">
        <v>28</v>
      </c>
      <c r="P3412">
        <v>4</v>
      </c>
      <c r="Q3412">
        <v>139</v>
      </c>
      <c r="R3412">
        <v>395160</v>
      </c>
    </row>
    <row r="3413" spans="1:18" x14ac:dyDescent="0.3">
      <c r="A3413" t="s">
        <v>6937</v>
      </c>
      <c r="B3413" s="9">
        <v>45423</v>
      </c>
      <c r="C3413" t="s">
        <v>6730</v>
      </c>
      <c r="D3413" t="s">
        <v>6731</v>
      </c>
      <c r="E3413" t="s">
        <v>6732</v>
      </c>
      <c r="F3413" t="s">
        <v>97</v>
      </c>
      <c r="G3413" t="s">
        <v>6938</v>
      </c>
      <c r="H3413" t="s">
        <v>24</v>
      </c>
      <c r="I3413" t="s">
        <v>174</v>
      </c>
      <c r="J3413">
        <v>5</v>
      </c>
      <c r="K3413">
        <v>170892</v>
      </c>
      <c r="L3413">
        <v>854460</v>
      </c>
      <c r="M3413" t="s">
        <v>27</v>
      </c>
      <c r="N3413" t="s">
        <v>26</v>
      </c>
      <c r="O3413" t="s">
        <v>35</v>
      </c>
      <c r="P3413">
        <v>5</v>
      </c>
      <c r="Q3413">
        <v>9</v>
      </c>
      <c r="R3413">
        <v>973851</v>
      </c>
    </row>
    <row r="3414" spans="1:18" x14ac:dyDescent="0.3">
      <c r="A3414" t="s">
        <v>6939</v>
      </c>
      <c r="B3414" s="9">
        <v>45397</v>
      </c>
      <c r="C3414" t="s">
        <v>6730</v>
      </c>
      <c r="D3414" t="s">
        <v>6731</v>
      </c>
      <c r="E3414" t="s">
        <v>6732</v>
      </c>
      <c r="F3414" t="s">
        <v>2691</v>
      </c>
      <c r="G3414" t="s">
        <v>6940</v>
      </c>
      <c r="H3414" t="s">
        <v>32</v>
      </c>
      <c r="I3414" t="s">
        <v>117</v>
      </c>
      <c r="J3414">
        <v>10</v>
      </c>
      <c r="K3414">
        <v>15470</v>
      </c>
      <c r="L3414">
        <v>154700</v>
      </c>
      <c r="M3414" t="s">
        <v>27</v>
      </c>
      <c r="N3414" t="s">
        <v>47</v>
      </c>
      <c r="O3414" t="s">
        <v>35</v>
      </c>
      <c r="P3414">
        <v>1</v>
      </c>
      <c r="Q3414">
        <v>71</v>
      </c>
      <c r="R3414">
        <v>581262</v>
      </c>
    </row>
    <row r="3415" spans="1:18" x14ac:dyDescent="0.3">
      <c r="A3415" t="s">
        <v>6941</v>
      </c>
      <c r="B3415" s="9">
        <v>45335</v>
      </c>
      <c r="C3415" t="s">
        <v>6730</v>
      </c>
      <c r="D3415" t="s">
        <v>6731</v>
      </c>
      <c r="E3415" t="s">
        <v>6750</v>
      </c>
      <c r="F3415" t="s">
        <v>965</v>
      </c>
      <c r="G3415" t="s">
        <v>6942</v>
      </c>
      <c r="H3415" t="s">
        <v>32</v>
      </c>
      <c r="I3415" t="s">
        <v>237</v>
      </c>
      <c r="J3415">
        <v>11</v>
      </c>
      <c r="K3415">
        <v>15770</v>
      </c>
      <c r="L3415">
        <v>173470</v>
      </c>
      <c r="M3415">
        <v>0</v>
      </c>
      <c r="N3415" t="s">
        <v>26</v>
      </c>
      <c r="O3415" t="s">
        <v>35</v>
      </c>
      <c r="P3415" t="s">
        <v>27</v>
      </c>
      <c r="Q3415">
        <v>53</v>
      </c>
      <c r="R3415">
        <v>581262</v>
      </c>
    </row>
    <row r="3416" spans="1:18" x14ac:dyDescent="0.3">
      <c r="A3416" t="s">
        <v>6943</v>
      </c>
      <c r="B3416" s="9">
        <v>45033</v>
      </c>
      <c r="C3416" t="s">
        <v>6730</v>
      </c>
      <c r="D3416" t="s">
        <v>6731</v>
      </c>
      <c r="E3416" t="s">
        <v>6750</v>
      </c>
      <c r="F3416" t="s">
        <v>1454</v>
      </c>
      <c r="G3416" t="s">
        <v>6944</v>
      </c>
      <c r="H3416" t="s">
        <v>65</v>
      </c>
      <c r="I3416" t="s">
        <v>397</v>
      </c>
      <c r="J3416">
        <v>7</v>
      </c>
      <c r="K3416">
        <v>118129</v>
      </c>
      <c r="L3416">
        <v>826903</v>
      </c>
      <c r="M3416">
        <v>15</v>
      </c>
      <c r="N3416" t="s">
        <v>47</v>
      </c>
      <c r="O3416" t="s">
        <v>28</v>
      </c>
      <c r="P3416">
        <v>3</v>
      </c>
      <c r="Q3416">
        <v>76</v>
      </c>
      <c r="R3416">
        <v>868547</v>
      </c>
    </row>
    <row r="3417" spans="1:18" x14ac:dyDescent="0.3">
      <c r="A3417" t="s">
        <v>6945</v>
      </c>
      <c r="B3417" s="9">
        <v>45219</v>
      </c>
      <c r="C3417" t="s">
        <v>6730</v>
      </c>
      <c r="D3417" t="s">
        <v>6731</v>
      </c>
      <c r="E3417" t="s">
        <v>6732</v>
      </c>
      <c r="F3417" t="s">
        <v>934</v>
      </c>
      <c r="G3417" t="s">
        <v>27</v>
      </c>
      <c r="H3417" t="s">
        <v>40</v>
      </c>
      <c r="I3417" t="s">
        <v>171</v>
      </c>
      <c r="J3417">
        <v>19</v>
      </c>
      <c r="K3417">
        <v>4137</v>
      </c>
      <c r="L3417">
        <v>78603</v>
      </c>
      <c r="M3417">
        <v>0</v>
      </c>
      <c r="N3417" t="s">
        <v>26</v>
      </c>
      <c r="O3417" t="s">
        <v>35</v>
      </c>
      <c r="P3417">
        <v>2</v>
      </c>
      <c r="Q3417">
        <v>10</v>
      </c>
      <c r="R3417">
        <v>381933</v>
      </c>
    </row>
    <row r="3418" spans="1:18" x14ac:dyDescent="0.3">
      <c r="A3418" t="s">
        <v>6946</v>
      </c>
      <c r="B3418" s="9">
        <v>45244</v>
      </c>
      <c r="C3418" t="s">
        <v>6730</v>
      </c>
      <c r="D3418" t="s">
        <v>6731</v>
      </c>
      <c r="E3418" t="s">
        <v>6732</v>
      </c>
      <c r="F3418" t="s">
        <v>2247</v>
      </c>
      <c r="G3418" t="s">
        <v>6947</v>
      </c>
      <c r="H3418" t="s">
        <v>65</v>
      </c>
      <c r="I3418" t="s">
        <v>382</v>
      </c>
      <c r="J3418">
        <v>3</v>
      </c>
      <c r="K3418">
        <v>50086</v>
      </c>
      <c r="L3418">
        <v>150258</v>
      </c>
      <c r="M3418">
        <v>20</v>
      </c>
      <c r="N3418" t="s">
        <v>26</v>
      </c>
      <c r="O3418" t="s">
        <v>28</v>
      </c>
      <c r="P3418">
        <v>1</v>
      </c>
      <c r="Q3418">
        <v>3</v>
      </c>
      <c r="R3418">
        <v>868547</v>
      </c>
    </row>
    <row r="3419" spans="1:18" x14ac:dyDescent="0.3">
      <c r="A3419" t="s">
        <v>6948</v>
      </c>
      <c r="B3419" s="9">
        <v>45352</v>
      </c>
      <c r="C3419" t="s">
        <v>6730</v>
      </c>
      <c r="D3419" t="s">
        <v>6731</v>
      </c>
      <c r="E3419" t="s">
        <v>6750</v>
      </c>
      <c r="F3419" t="s">
        <v>1568</v>
      </c>
      <c r="G3419" t="s">
        <v>6949</v>
      </c>
      <c r="H3419" t="s">
        <v>45</v>
      </c>
      <c r="I3419" t="s">
        <v>46</v>
      </c>
      <c r="J3419">
        <v>6</v>
      </c>
      <c r="K3419">
        <v>6306</v>
      </c>
      <c r="L3419">
        <v>37836</v>
      </c>
      <c r="M3419">
        <v>0</v>
      </c>
      <c r="N3419" t="s">
        <v>34</v>
      </c>
      <c r="O3419" t="s">
        <v>27</v>
      </c>
      <c r="P3419">
        <v>5</v>
      </c>
      <c r="Q3419">
        <v>56</v>
      </c>
      <c r="R3419">
        <v>395160</v>
      </c>
    </row>
    <row r="3420" spans="1:18" x14ac:dyDescent="0.3">
      <c r="A3420" t="s">
        <v>6950</v>
      </c>
      <c r="B3420" s="9">
        <v>45159</v>
      </c>
      <c r="C3420" t="s">
        <v>6730</v>
      </c>
      <c r="D3420" t="s">
        <v>6731</v>
      </c>
      <c r="E3420" t="s">
        <v>6741</v>
      </c>
      <c r="F3420" t="s">
        <v>1436</v>
      </c>
      <c r="G3420" t="s">
        <v>6951</v>
      </c>
      <c r="H3420" t="s">
        <v>40</v>
      </c>
      <c r="I3420" t="s">
        <v>137</v>
      </c>
      <c r="J3420">
        <v>3</v>
      </c>
      <c r="K3420">
        <v>16358</v>
      </c>
      <c r="L3420">
        <v>49074</v>
      </c>
      <c r="M3420">
        <v>15</v>
      </c>
      <c r="N3420" t="s">
        <v>47</v>
      </c>
      <c r="O3420" t="s">
        <v>28</v>
      </c>
      <c r="P3420">
        <v>4</v>
      </c>
      <c r="Q3420">
        <v>20</v>
      </c>
      <c r="R3420">
        <v>381933</v>
      </c>
    </row>
    <row r="3421" spans="1:18" x14ac:dyDescent="0.3">
      <c r="A3421" t="s">
        <v>6952</v>
      </c>
      <c r="B3421" s="9">
        <v>44962</v>
      </c>
      <c r="C3421" t="s">
        <v>6730</v>
      </c>
      <c r="D3421" t="s">
        <v>6731</v>
      </c>
      <c r="E3421" t="s">
        <v>6750</v>
      </c>
      <c r="F3421" t="s">
        <v>821</v>
      </c>
      <c r="G3421" t="s">
        <v>6953</v>
      </c>
      <c r="H3421" t="s">
        <v>32</v>
      </c>
      <c r="I3421" t="s">
        <v>237</v>
      </c>
      <c r="J3421">
        <v>18</v>
      </c>
      <c r="K3421">
        <v>14503</v>
      </c>
      <c r="L3421">
        <v>261054</v>
      </c>
      <c r="M3421">
        <v>0</v>
      </c>
      <c r="N3421" t="s">
        <v>47</v>
      </c>
      <c r="O3421" t="s">
        <v>28</v>
      </c>
      <c r="P3421">
        <v>3</v>
      </c>
      <c r="Q3421">
        <v>22</v>
      </c>
      <c r="R3421">
        <v>581262</v>
      </c>
    </row>
    <row r="3422" spans="1:18" x14ac:dyDescent="0.3">
      <c r="A3422" t="s">
        <v>6954</v>
      </c>
      <c r="B3422" s="9">
        <v>45474</v>
      </c>
      <c r="C3422" t="s">
        <v>6730</v>
      </c>
      <c r="D3422" t="s">
        <v>6731</v>
      </c>
      <c r="E3422" t="s">
        <v>6732</v>
      </c>
      <c r="F3422" t="s">
        <v>762</v>
      </c>
      <c r="G3422" t="s">
        <v>27</v>
      </c>
      <c r="H3422" t="s">
        <v>32</v>
      </c>
      <c r="I3422" t="s">
        <v>158</v>
      </c>
      <c r="J3422">
        <v>2</v>
      </c>
      <c r="K3422">
        <v>17082</v>
      </c>
      <c r="L3422">
        <v>34164</v>
      </c>
      <c r="M3422">
        <v>20</v>
      </c>
      <c r="N3422" t="s">
        <v>27</v>
      </c>
      <c r="O3422" t="s">
        <v>35</v>
      </c>
      <c r="P3422">
        <v>3</v>
      </c>
      <c r="Q3422">
        <v>180</v>
      </c>
      <c r="R3422">
        <v>581262</v>
      </c>
    </row>
    <row r="3423" spans="1:18" x14ac:dyDescent="0.3">
      <c r="A3423" t="s">
        <v>6955</v>
      </c>
      <c r="B3423" s="9">
        <v>45181</v>
      </c>
      <c r="C3423" t="s">
        <v>6730</v>
      </c>
      <c r="D3423" t="s">
        <v>6731</v>
      </c>
      <c r="E3423" t="s">
        <v>6741</v>
      </c>
      <c r="F3423" t="s">
        <v>727</v>
      </c>
      <c r="G3423" t="s">
        <v>6956</v>
      </c>
      <c r="H3423" t="s">
        <v>45</v>
      </c>
      <c r="I3423" t="s">
        <v>82</v>
      </c>
      <c r="J3423">
        <v>13</v>
      </c>
      <c r="K3423">
        <v>44158</v>
      </c>
      <c r="L3423">
        <v>574054</v>
      </c>
      <c r="M3423">
        <v>15</v>
      </c>
      <c r="N3423" t="s">
        <v>57</v>
      </c>
      <c r="O3423" t="s">
        <v>35</v>
      </c>
      <c r="P3423">
        <v>2</v>
      </c>
      <c r="Q3423">
        <v>160</v>
      </c>
      <c r="R3423">
        <v>395160</v>
      </c>
    </row>
    <row r="3424" spans="1:18" x14ac:dyDescent="0.3">
      <c r="A3424" t="s">
        <v>6957</v>
      </c>
      <c r="B3424" s="9">
        <v>45519</v>
      </c>
      <c r="C3424" t="s">
        <v>6730</v>
      </c>
      <c r="D3424" t="s">
        <v>6731</v>
      </c>
      <c r="E3424" t="s">
        <v>6741</v>
      </c>
      <c r="F3424" t="s">
        <v>991</v>
      </c>
      <c r="G3424" t="s">
        <v>6958</v>
      </c>
      <c r="H3424" t="s">
        <v>32</v>
      </c>
      <c r="I3424" t="s">
        <v>141</v>
      </c>
      <c r="J3424">
        <v>2</v>
      </c>
      <c r="K3424">
        <v>19506</v>
      </c>
      <c r="L3424">
        <v>39012</v>
      </c>
      <c r="M3424">
        <v>15</v>
      </c>
      <c r="N3424" t="s">
        <v>47</v>
      </c>
      <c r="O3424" t="s">
        <v>35</v>
      </c>
      <c r="P3424">
        <v>4</v>
      </c>
      <c r="Q3424">
        <v>125</v>
      </c>
      <c r="R3424">
        <v>581262</v>
      </c>
    </row>
    <row r="3425" spans="1:18" x14ac:dyDescent="0.3">
      <c r="A3425" t="s">
        <v>6959</v>
      </c>
      <c r="B3425" s="9">
        <v>45643</v>
      </c>
      <c r="C3425" t="s">
        <v>6730</v>
      </c>
      <c r="D3425" t="s">
        <v>6731</v>
      </c>
      <c r="E3425" t="s">
        <v>6732</v>
      </c>
      <c r="F3425" t="s">
        <v>1304</v>
      </c>
      <c r="G3425" t="s">
        <v>6960</v>
      </c>
      <c r="H3425" t="s">
        <v>24</v>
      </c>
      <c r="I3425" t="s">
        <v>25</v>
      </c>
      <c r="J3425">
        <v>6</v>
      </c>
      <c r="K3425">
        <v>325027</v>
      </c>
      <c r="L3425">
        <v>1950162</v>
      </c>
      <c r="M3425">
        <v>20</v>
      </c>
      <c r="N3425" t="s">
        <v>34</v>
      </c>
      <c r="O3425" t="s">
        <v>35</v>
      </c>
      <c r="P3425">
        <v>2</v>
      </c>
      <c r="Q3425">
        <v>16</v>
      </c>
      <c r="R3425">
        <v>973851</v>
      </c>
    </row>
    <row r="3426" spans="1:18" x14ac:dyDescent="0.3">
      <c r="A3426" t="s">
        <v>6961</v>
      </c>
      <c r="B3426" s="9">
        <v>45001</v>
      </c>
      <c r="C3426" t="s">
        <v>6730</v>
      </c>
      <c r="D3426" t="s">
        <v>6731</v>
      </c>
      <c r="E3426" t="s">
        <v>6741</v>
      </c>
      <c r="F3426" t="s">
        <v>2796</v>
      </c>
      <c r="G3426" t="s">
        <v>6962</v>
      </c>
      <c r="H3426" t="s">
        <v>45</v>
      </c>
      <c r="I3426" t="s">
        <v>98</v>
      </c>
      <c r="J3426">
        <v>13</v>
      </c>
      <c r="K3426">
        <v>36104</v>
      </c>
      <c r="L3426">
        <v>469352</v>
      </c>
      <c r="M3426">
        <v>20</v>
      </c>
      <c r="N3426" t="s">
        <v>26</v>
      </c>
      <c r="O3426" t="s">
        <v>35</v>
      </c>
      <c r="P3426">
        <v>1</v>
      </c>
      <c r="Q3426">
        <v>0</v>
      </c>
      <c r="R3426">
        <v>395160</v>
      </c>
    </row>
    <row r="3427" spans="1:18" x14ac:dyDescent="0.3">
      <c r="A3427" t="s">
        <v>6963</v>
      </c>
      <c r="B3427" s="9">
        <v>45490</v>
      </c>
      <c r="C3427" t="s">
        <v>6730</v>
      </c>
      <c r="D3427" t="s">
        <v>6731</v>
      </c>
      <c r="E3427" t="s">
        <v>6741</v>
      </c>
      <c r="F3427" t="s">
        <v>1209</v>
      </c>
      <c r="G3427" t="s">
        <v>6964</v>
      </c>
      <c r="H3427" t="s">
        <v>65</v>
      </c>
      <c r="I3427" t="s">
        <v>478</v>
      </c>
      <c r="J3427">
        <v>6</v>
      </c>
      <c r="K3427">
        <v>70039</v>
      </c>
      <c r="L3427">
        <v>420234</v>
      </c>
      <c r="M3427">
        <v>20</v>
      </c>
      <c r="N3427" t="s">
        <v>34</v>
      </c>
      <c r="O3427" t="s">
        <v>35</v>
      </c>
      <c r="P3427">
        <v>2</v>
      </c>
      <c r="Q3427">
        <v>186</v>
      </c>
      <c r="R3427">
        <v>868547</v>
      </c>
    </row>
    <row r="3428" spans="1:18" x14ac:dyDescent="0.3">
      <c r="A3428" t="s">
        <v>6965</v>
      </c>
      <c r="B3428" s="9">
        <v>45434</v>
      </c>
      <c r="C3428" t="s">
        <v>6730</v>
      </c>
      <c r="D3428" t="s">
        <v>6731</v>
      </c>
      <c r="E3428" t="s">
        <v>6750</v>
      </c>
      <c r="F3428" t="s">
        <v>2090</v>
      </c>
      <c r="G3428" t="s">
        <v>6966</v>
      </c>
      <c r="H3428" t="s">
        <v>32</v>
      </c>
      <c r="I3428" t="s">
        <v>117</v>
      </c>
      <c r="J3428">
        <v>19</v>
      </c>
      <c r="K3428">
        <v>9024</v>
      </c>
      <c r="L3428">
        <v>171456</v>
      </c>
      <c r="M3428" t="s">
        <v>27</v>
      </c>
      <c r="N3428" t="s">
        <v>27</v>
      </c>
      <c r="O3428" t="s">
        <v>28</v>
      </c>
      <c r="P3428">
        <v>5</v>
      </c>
      <c r="Q3428">
        <v>130</v>
      </c>
      <c r="R3428">
        <v>581262</v>
      </c>
    </row>
    <row r="3429" spans="1:18" x14ac:dyDescent="0.3">
      <c r="A3429" t="s">
        <v>6967</v>
      </c>
      <c r="B3429" s="9">
        <v>45555</v>
      </c>
      <c r="C3429" t="s">
        <v>6730</v>
      </c>
      <c r="D3429" t="s">
        <v>6731</v>
      </c>
      <c r="E3429" t="s">
        <v>6732</v>
      </c>
      <c r="F3429" t="s">
        <v>173</v>
      </c>
      <c r="G3429" t="s">
        <v>6968</v>
      </c>
      <c r="H3429" t="s">
        <v>32</v>
      </c>
      <c r="I3429" t="s">
        <v>141</v>
      </c>
      <c r="J3429">
        <v>15</v>
      </c>
      <c r="K3429">
        <v>6910</v>
      </c>
      <c r="L3429">
        <v>103650</v>
      </c>
      <c r="M3429">
        <v>0</v>
      </c>
      <c r="N3429" t="s">
        <v>57</v>
      </c>
      <c r="O3429" t="s">
        <v>35</v>
      </c>
      <c r="P3429">
        <v>3</v>
      </c>
      <c r="Q3429">
        <v>191</v>
      </c>
      <c r="R3429">
        <v>581262</v>
      </c>
    </row>
    <row r="3430" spans="1:18" x14ac:dyDescent="0.3">
      <c r="A3430" t="s">
        <v>6969</v>
      </c>
      <c r="B3430" s="9">
        <v>45530</v>
      </c>
      <c r="C3430" t="s">
        <v>6730</v>
      </c>
      <c r="D3430" t="s">
        <v>6731</v>
      </c>
      <c r="E3430" t="s">
        <v>6741</v>
      </c>
      <c r="F3430" t="s">
        <v>302</v>
      </c>
      <c r="G3430" t="s">
        <v>6970</v>
      </c>
      <c r="H3430" t="s">
        <v>24</v>
      </c>
      <c r="I3430" t="s">
        <v>56</v>
      </c>
      <c r="J3430">
        <v>12</v>
      </c>
      <c r="K3430">
        <v>242949</v>
      </c>
      <c r="L3430">
        <v>2915388</v>
      </c>
      <c r="M3430">
        <v>20</v>
      </c>
      <c r="N3430" t="s">
        <v>27</v>
      </c>
      <c r="O3430" t="s">
        <v>35</v>
      </c>
      <c r="P3430">
        <v>2</v>
      </c>
      <c r="Q3430">
        <v>13</v>
      </c>
      <c r="R3430">
        <v>973851</v>
      </c>
    </row>
    <row r="3431" spans="1:18" x14ac:dyDescent="0.3">
      <c r="A3431" t="s">
        <v>6971</v>
      </c>
      <c r="B3431" s="9">
        <v>45248</v>
      </c>
      <c r="C3431" t="s">
        <v>6730</v>
      </c>
      <c r="D3431" t="s">
        <v>6731</v>
      </c>
      <c r="E3431" t="s">
        <v>6750</v>
      </c>
      <c r="F3431" t="s">
        <v>2590</v>
      </c>
      <c r="G3431" t="s">
        <v>6972</v>
      </c>
      <c r="H3431" t="s">
        <v>32</v>
      </c>
      <c r="I3431" t="s">
        <v>33</v>
      </c>
      <c r="J3431">
        <v>7</v>
      </c>
      <c r="K3431">
        <v>7421</v>
      </c>
      <c r="L3431">
        <v>51947</v>
      </c>
      <c r="M3431">
        <v>15</v>
      </c>
      <c r="N3431" t="s">
        <v>34</v>
      </c>
      <c r="O3431" t="s">
        <v>35</v>
      </c>
      <c r="P3431">
        <v>4</v>
      </c>
      <c r="Q3431">
        <v>22</v>
      </c>
      <c r="R3431">
        <v>581262</v>
      </c>
    </row>
    <row r="3432" spans="1:18" x14ac:dyDescent="0.3">
      <c r="A3432" t="s">
        <v>6973</v>
      </c>
      <c r="B3432" s="9">
        <v>45189</v>
      </c>
      <c r="C3432" t="s">
        <v>6730</v>
      </c>
      <c r="D3432" t="s">
        <v>6731</v>
      </c>
      <c r="E3432" t="s">
        <v>6750</v>
      </c>
      <c r="F3432" t="s">
        <v>895</v>
      </c>
      <c r="G3432" t="s">
        <v>27</v>
      </c>
      <c r="H3432" t="s">
        <v>32</v>
      </c>
      <c r="I3432" t="s">
        <v>141</v>
      </c>
      <c r="J3432">
        <v>5</v>
      </c>
      <c r="K3432">
        <v>4034</v>
      </c>
      <c r="L3432">
        <v>20170</v>
      </c>
      <c r="M3432">
        <v>0</v>
      </c>
      <c r="N3432" t="s">
        <v>47</v>
      </c>
      <c r="O3432" t="s">
        <v>35</v>
      </c>
      <c r="P3432">
        <v>1</v>
      </c>
      <c r="Q3432">
        <v>53</v>
      </c>
      <c r="R3432">
        <v>581262</v>
      </c>
    </row>
    <row r="3433" spans="1:18" x14ac:dyDescent="0.3">
      <c r="A3433" t="s">
        <v>6974</v>
      </c>
      <c r="B3433" s="9">
        <v>44950</v>
      </c>
      <c r="C3433" t="s">
        <v>6730</v>
      </c>
      <c r="D3433" t="s">
        <v>6731</v>
      </c>
      <c r="E3433" t="s">
        <v>6741</v>
      </c>
      <c r="F3433" t="s">
        <v>1229</v>
      </c>
      <c r="G3433" t="s">
        <v>6975</v>
      </c>
      <c r="H3433" t="s">
        <v>32</v>
      </c>
      <c r="I3433" t="s">
        <v>158</v>
      </c>
      <c r="J3433">
        <v>5</v>
      </c>
      <c r="K3433">
        <v>9049</v>
      </c>
      <c r="L3433">
        <v>45245</v>
      </c>
      <c r="M3433">
        <v>20</v>
      </c>
      <c r="N3433" t="s">
        <v>47</v>
      </c>
      <c r="O3433" t="s">
        <v>35</v>
      </c>
      <c r="P3433">
        <v>2</v>
      </c>
      <c r="Q3433">
        <v>76</v>
      </c>
      <c r="R3433">
        <v>581262</v>
      </c>
    </row>
    <row r="3434" spans="1:18" x14ac:dyDescent="0.3">
      <c r="A3434" t="s">
        <v>6976</v>
      </c>
      <c r="B3434" s="9">
        <v>44950</v>
      </c>
      <c r="C3434" t="s">
        <v>6730</v>
      </c>
      <c r="D3434" t="s">
        <v>6731</v>
      </c>
      <c r="E3434" t="s">
        <v>6741</v>
      </c>
      <c r="F3434" t="s">
        <v>4802</v>
      </c>
      <c r="G3434" t="s">
        <v>6977</v>
      </c>
      <c r="H3434" t="s">
        <v>65</v>
      </c>
      <c r="I3434" t="s">
        <v>78</v>
      </c>
      <c r="J3434">
        <v>17</v>
      </c>
      <c r="K3434">
        <v>157525</v>
      </c>
      <c r="L3434">
        <v>2677925</v>
      </c>
      <c r="M3434">
        <v>0</v>
      </c>
      <c r="N3434" t="s">
        <v>27</v>
      </c>
      <c r="O3434" t="s">
        <v>28</v>
      </c>
      <c r="P3434">
        <v>4</v>
      </c>
      <c r="Q3434">
        <v>25</v>
      </c>
      <c r="R3434">
        <v>868547</v>
      </c>
    </row>
    <row r="3435" spans="1:18" x14ac:dyDescent="0.3">
      <c r="A3435" t="s">
        <v>6978</v>
      </c>
      <c r="B3435" s="9">
        <v>45453</v>
      </c>
      <c r="C3435" t="s">
        <v>6730</v>
      </c>
      <c r="D3435" t="s">
        <v>6731</v>
      </c>
      <c r="E3435" t="s">
        <v>6732</v>
      </c>
      <c r="F3435" t="s">
        <v>2761</v>
      </c>
      <c r="G3435" t="s">
        <v>6979</v>
      </c>
      <c r="H3435" t="s">
        <v>32</v>
      </c>
      <c r="I3435" t="s">
        <v>117</v>
      </c>
      <c r="J3435">
        <v>9</v>
      </c>
      <c r="K3435">
        <v>16809</v>
      </c>
      <c r="L3435">
        <v>151281</v>
      </c>
      <c r="M3435">
        <v>0</v>
      </c>
      <c r="N3435" t="s">
        <v>27</v>
      </c>
      <c r="O3435" t="s">
        <v>27</v>
      </c>
      <c r="P3435">
        <v>3</v>
      </c>
      <c r="Q3435">
        <v>96</v>
      </c>
      <c r="R3435">
        <v>581262</v>
      </c>
    </row>
    <row r="3436" spans="1:18" x14ac:dyDescent="0.3">
      <c r="A3436" t="s">
        <v>6980</v>
      </c>
      <c r="B3436" s="9">
        <v>45093</v>
      </c>
      <c r="C3436" t="s">
        <v>6730</v>
      </c>
      <c r="D3436" t="s">
        <v>6731</v>
      </c>
      <c r="E3436" t="s">
        <v>6750</v>
      </c>
      <c r="F3436" t="s">
        <v>1960</v>
      </c>
      <c r="G3436" t="s">
        <v>6981</v>
      </c>
      <c r="H3436" t="s">
        <v>40</v>
      </c>
      <c r="I3436" t="s">
        <v>171</v>
      </c>
      <c r="J3436">
        <v>19</v>
      </c>
      <c r="K3436">
        <v>16324</v>
      </c>
      <c r="L3436">
        <v>310156</v>
      </c>
      <c r="M3436" t="s">
        <v>27</v>
      </c>
      <c r="N3436" t="s">
        <v>47</v>
      </c>
      <c r="O3436" t="s">
        <v>35</v>
      </c>
      <c r="P3436">
        <v>1</v>
      </c>
      <c r="Q3436">
        <v>88</v>
      </c>
      <c r="R3436">
        <v>381933</v>
      </c>
    </row>
    <row r="3437" spans="1:18" x14ac:dyDescent="0.3">
      <c r="A3437" t="s">
        <v>6982</v>
      </c>
      <c r="B3437" s="9">
        <v>45356</v>
      </c>
      <c r="C3437" t="s">
        <v>6730</v>
      </c>
      <c r="D3437" t="s">
        <v>6731</v>
      </c>
      <c r="E3437" t="s">
        <v>6732</v>
      </c>
      <c r="F3437" t="s">
        <v>516</v>
      </c>
      <c r="G3437" t="s">
        <v>27</v>
      </c>
      <c r="H3437" t="s">
        <v>65</v>
      </c>
      <c r="I3437" t="s">
        <v>382</v>
      </c>
      <c r="J3437">
        <v>2</v>
      </c>
      <c r="K3437">
        <v>62851</v>
      </c>
      <c r="L3437">
        <v>125702</v>
      </c>
      <c r="M3437">
        <v>0</v>
      </c>
      <c r="N3437" t="s">
        <v>27</v>
      </c>
      <c r="O3437" t="s">
        <v>27</v>
      </c>
      <c r="P3437">
        <v>2</v>
      </c>
      <c r="Q3437">
        <v>4</v>
      </c>
      <c r="R3437">
        <v>868547</v>
      </c>
    </row>
    <row r="3438" spans="1:18" x14ac:dyDescent="0.3">
      <c r="A3438" t="s">
        <v>6983</v>
      </c>
      <c r="B3438" s="9">
        <v>45389</v>
      </c>
      <c r="C3438" t="s">
        <v>6730</v>
      </c>
      <c r="D3438" t="s">
        <v>6731</v>
      </c>
      <c r="E3438" t="s">
        <v>6750</v>
      </c>
      <c r="F3438" t="s">
        <v>501</v>
      </c>
      <c r="G3438" t="s">
        <v>6984</v>
      </c>
      <c r="H3438" t="s">
        <v>32</v>
      </c>
      <c r="I3438" t="s">
        <v>113</v>
      </c>
      <c r="J3438">
        <v>16</v>
      </c>
      <c r="K3438">
        <v>6796</v>
      </c>
      <c r="L3438">
        <v>108736</v>
      </c>
      <c r="M3438">
        <v>20</v>
      </c>
      <c r="N3438" t="s">
        <v>57</v>
      </c>
      <c r="O3438" t="s">
        <v>35</v>
      </c>
      <c r="P3438">
        <v>1</v>
      </c>
      <c r="Q3438">
        <v>187</v>
      </c>
      <c r="R3438">
        <v>581262</v>
      </c>
    </row>
    <row r="3439" spans="1:18" x14ac:dyDescent="0.3">
      <c r="A3439" t="s">
        <v>6985</v>
      </c>
      <c r="B3439" s="9">
        <v>45504</v>
      </c>
      <c r="C3439" t="s">
        <v>6730</v>
      </c>
      <c r="D3439" t="s">
        <v>6731</v>
      </c>
      <c r="E3439" t="s">
        <v>6741</v>
      </c>
      <c r="F3439" t="s">
        <v>819</v>
      </c>
      <c r="G3439" t="s">
        <v>6986</v>
      </c>
      <c r="H3439" t="s">
        <v>32</v>
      </c>
      <c r="I3439" t="s">
        <v>237</v>
      </c>
      <c r="J3439">
        <v>8</v>
      </c>
      <c r="K3439">
        <v>5444</v>
      </c>
      <c r="L3439">
        <v>43552</v>
      </c>
      <c r="M3439">
        <v>20</v>
      </c>
      <c r="N3439" t="s">
        <v>57</v>
      </c>
      <c r="O3439" t="s">
        <v>28</v>
      </c>
      <c r="P3439">
        <v>1</v>
      </c>
      <c r="Q3439">
        <v>124</v>
      </c>
      <c r="R3439">
        <v>581262</v>
      </c>
    </row>
    <row r="3440" spans="1:18" x14ac:dyDescent="0.3">
      <c r="A3440" t="s">
        <v>6987</v>
      </c>
      <c r="B3440" s="9">
        <v>45518</v>
      </c>
      <c r="C3440" t="s">
        <v>6730</v>
      </c>
      <c r="D3440" t="s">
        <v>6731</v>
      </c>
      <c r="E3440" t="s">
        <v>6750</v>
      </c>
      <c r="F3440" t="s">
        <v>2500</v>
      </c>
      <c r="G3440" t="s">
        <v>6988</v>
      </c>
      <c r="H3440" t="s">
        <v>32</v>
      </c>
      <c r="I3440" t="s">
        <v>95</v>
      </c>
      <c r="J3440">
        <v>3</v>
      </c>
      <c r="K3440">
        <v>8376</v>
      </c>
      <c r="L3440">
        <v>25128</v>
      </c>
      <c r="M3440" t="s">
        <v>27</v>
      </c>
      <c r="N3440" t="s">
        <v>26</v>
      </c>
      <c r="O3440" t="s">
        <v>35</v>
      </c>
      <c r="P3440">
        <v>1</v>
      </c>
      <c r="Q3440">
        <v>66</v>
      </c>
      <c r="R3440">
        <v>581262</v>
      </c>
    </row>
    <row r="3441" spans="1:18" x14ac:dyDescent="0.3">
      <c r="A3441" t="s">
        <v>6989</v>
      </c>
      <c r="B3441" s="9">
        <v>45088</v>
      </c>
      <c r="C3441" t="s">
        <v>6730</v>
      </c>
      <c r="D3441" t="s">
        <v>6731</v>
      </c>
      <c r="E3441" t="s">
        <v>6732</v>
      </c>
      <c r="F3441" t="s">
        <v>2706</v>
      </c>
      <c r="G3441" t="s">
        <v>6990</v>
      </c>
      <c r="H3441" t="s">
        <v>40</v>
      </c>
      <c r="I3441" t="s">
        <v>106</v>
      </c>
      <c r="J3441">
        <v>1</v>
      </c>
      <c r="K3441">
        <v>10083</v>
      </c>
      <c r="L3441">
        <v>10083</v>
      </c>
      <c r="M3441">
        <v>10</v>
      </c>
      <c r="N3441" t="s">
        <v>47</v>
      </c>
      <c r="O3441" t="s">
        <v>35</v>
      </c>
      <c r="P3441">
        <v>3</v>
      </c>
      <c r="Q3441">
        <v>145</v>
      </c>
      <c r="R3441">
        <v>381933</v>
      </c>
    </row>
    <row r="3442" spans="1:18" x14ac:dyDescent="0.3">
      <c r="A3442" t="s">
        <v>6991</v>
      </c>
      <c r="B3442" s="9">
        <v>45437</v>
      </c>
      <c r="C3442" t="s">
        <v>6730</v>
      </c>
      <c r="D3442" t="s">
        <v>6731</v>
      </c>
      <c r="E3442" t="s">
        <v>6741</v>
      </c>
      <c r="F3442" t="s">
        <v>30</v>
      </c>
      <c r="G3442" t="s">
        <v>6992</v>
      </c>
      <c r="H3442" t="s">
        <v>65</v>
      </c>
      <c r="I3442" t="s">
        <v>102</v>
      </c>
      <c r="J3442">
        <v>12</v>
      </c>
      <c r="K3442">
        <v>49846</v>
      </c>
      <c r="L3442">
        <v>598152</v>
      </c>
      <c r="M3442">
        <v>20</v>
      </c>
      <c r="N3442" t="s">
        <v>47</v>
      </c>
      <c r="O3442" t="s">
        <v>28</v>
      </c>
      <c r="P3442">
        <v>3</v>
      </c>
      <c r="Q3442">
        <v>27</v>
      </c>
      <c r="R3442">
        <v>868547</v>
      </c>
    </row>
    <row r="3443" spans="1:18" x14ac:dyDescent="0.3">
      <c r="A3443" t="s">
        <v>6993</v>
      </c>
      <c r="B3443" s="9">
        <v>45245</v>
      </c>
      <c r="C3443" t="s">
        <v>6730</v>
      </c>
      <c r="D3443" t="s">
        <v>6731</v>
      </c>
      <c r="E3443" t="s">
        <v>6741</v>
      </c>
      <c r="F3443" t="s">
        <v>778</v>
      </c>
      <c r="G3443" t="s">
        <v>6994</v>
      </c>
      <c r="H3443" t="s">
        <v>40</v>
      </c>
      <c r="I3443" t="s">
        <v>123</v>
      </c>
      <c r="J3443">
        <v>14</v>
      </c>
      <c r="K3443">
        <v>8239</v>
      </c>
      <c r="L3443">
        <v>115346</v>
      </c>
      <c r="M3443">
        <v>0</v>
      </c>
      <c r="N3443" t="s">
        <v>57</v>
      </c>
      <c r="O3443" t="s">
        <v>35</v>
      </c>
      <c r="P3443">
        <v>3</v>
      </c>
      <c r="Q3443">
        <v>77</v>
      </c>
      <c r="R3443">
        <v>381933</v>
      </c>
    </row>
    <row r="3444" spans="1:18" x14ac:dyDescent="0.3">
      <c r="A3444" t="s">
        <v>6995</v>
      </c>
      <c r="B3444" s="9">
        <v>45143</v>
      </c>
      <c r="C3444" t="s">
        <v>6730</v>
      </c>
      <c r="D3444" t="s">
        <v>6731</v>
      </c>
      <c r="E3444" t="s">
        <v>6732</v>
      </c>
      <c r="F3444" t="s">
        <v>4214</v>
      </c>
      <c r="G3444" t="s">
        <v>6996</v>
      </c>
      <c r="H3444" t="s">
        <v>65</v>
      </c>
      <c r="I3444" t="s">
        <v>397</v>
      </c>
      <c r="J3444">
        <v>5</v>
      </c>
      <c r="K3444">
        <v>164068</v>
      </c>
      <c r="L3444">
        <v>820340</v>
      </c>
      <c r="M3444" t="s">
        <v>27</v>
      </c>
      <c r="N3444" t="s">
        <v>26</v>
      </c>
      <c r="O3444" t="s">
        <v>28</v>
      </c>
      <c r="P3444" t="s">
        <v>27</v>
      </c>
      <c r="Q3444">
        <v>172</v>
      </c>
      <c r="R3444">
        <v>868547</v>
      </c>
    </row>
    <row r="3445" spans="1:18" x14ac:dyDescent="0.3">
      <c r="A3445" t="s">
        <v>6997</v>
      </c>
      <c r="B3445" s="9">
        <v>45364</v>
      </c>
      <c r="C3445" t="s">
        <v>6730</v>
      </c>
      <c r="D3445" t="s">
        <v>6731</v>
      </c>
      <c r="E3445" t="s">
        <v>6732</v>
      </c>
      <c r="F3445" t="s">
        <v>842</v>
      </c>
      <c r="G3445" t="s">
        <v>6998</v>
      </c>
      <c r="H3445" t="s">
        <v>45</v>
      </c>
      <c r="I3445" t="s">
        <v>46</v>
      </c>
      <c r="J3445">
        <v>4</v>
      </c>
      <c r="K3445">
        <v>13690</v>
      </c>
      <c r="L3445">
        <v>54760</v>
      </c>
      <c r="M3445">
        <v>0</v>
      </c>
      <c r="N3445" t="s">
        <v>26</v>
      </c>
      <c r="O3445" t="s">
        <v>35</v>
      </c>
      <c r="P3445">
        <v>3</v>
      </c>
      <c r="Q3445">
        <v>168</v>
      </c>
      <c r="R3445">
        <v>395160</v>
      </c>
    </row>
    <row r="3446" spans="1:18" x14ac:dyDescent="0.3">
      <c r="A3446" t="s">
        <v>6999</v>
      </c>
      <c r="B3446" s="9">
        <v>45387</v>
      </c>
      <c r="C3446" t="s">
        <v>6730</v>
      </c>
      <c r="D3446" t="s">
        <v>6731</v>
      </c>
      <c r="E3446" t="s">
        <v>6741</v>
      </c>
      <c r="F3446" t="s">
        <v>166</v>
      </c>
      <c r="G3446" t="s">
        <v>7000</v>
      </c>
      <c r="H3446" t="s">
        <v>40</v>
      </c>
      <c r="I3446" t="s">
        <v>106</v>
      </c>
      <c r="J3446">
        <v>6</v>
      </c>
      <c r="K3446">
        <v>7529</v>
      </c>
      <c r="L3446">
        <v>45174</v>
      </c>
      <c r="M3446">
        <v>15</v>
      </c>
      <c r="N3446" t="s">
        <v>26</v>
      </c>
      <c r="O3446" t="s">
        <v>28</v>
      </c>
      <c r="P3446">
        <v>4</v>
      </c>
      <c r="Q3446">
        <v>34</v>
      </c>
      <c r="R3446">
        <v>381933</v>
      </c>
    </row>
    <row r="3447" spans="1:18" x14ac:dyDescent="0.3">
      <c r="A3447" t="s">
        <v>7001</v>
      </c>
      <c r="B3447" s="9">
        <v>45350</v>
      </c>
      <c r="C3447" t="s">
        <v>6730</v>
      </c>
      <c r="D3447" t="s">
        <v>6731</v>
      </c>
      <c r="E3447" t="s">
        <v>6732</v>
      </c>
      <c r="F3447" t="s">
        <v>2598</v>
      </c>
      <c r="G3447" t="s">
        <v>27</v>
      </c>
      <c r="H3447" t="s">
        <v>65</v>
      </c>
      <c r="I3447" t="s">
        <v>102</v>
      </c>
      <c r="J3447">
        <v>15</v>
      </c>
      <c r="K3447">
        <v>122005</v>
      </c>
      <c r="L3447">
        <v>1830075</v>
      </c>
      <c r="M3447">
        <v>0</v>
      </c>
      <c r="N3447" t="s">
        <v>47</v>
      </c>
      <c r="O3447" t="s">
        <v>28</v>
      </c>
      <c r="P3447">
        <v>4</v>
      </c>
      <c r="Q3447">
        <v>101</v>
      </c>
      <c r="R3447">
        <v>868547</v>
      </c>
    </row>
    <row r="3448" spans="1:18" x14ac:dyDescent="0.3">
      <c r="A3448" t="s">
        <v>7002</v>
      </c>
      <c r="B3448" s="9">
        <v>45198</v>
      </c>
      <c r="C3448" t="s">
        <v>6730</v>
      </c>
      <c r="D3448" t="s">
        <v>6731</v>
      </c>
      <c r="E3448" t="s">
        <v>6741</v>
      </c>
      <c r="F3448" t="s">
        <v>1602</v>
      </c>
      <c r="G3448" t="s">
        <v>7003</v>
      </c>
      <c r="H3448" t="s">
        <v>24</v>
      </c>
      <c r="I3448" t="s">
        <v>174</v>
      </c>
      <c r="J3448">
        <v>13</v>
      </c>
      <c r="K3448">
        <v>178717</v>
      </c>
      <c r="L3448">
        <v>2323321</v>
      </c>
      <c r="M3448">
        <v>0</v>
      </c>
      <c r="N3448" t="s">
        <v>26</v>
      </c>
      <c r="O3448" t="s">
        <v>35</v>
      </c>
      <c r="P3448">
        <v>3</v>
      </c>
      <c r="Q3448">
        <v>157</v>
      </c>
      <c r="R3448">
        <v>973851</v>
      </c>
    </row>
    <row r="3449" spans="1:18" x14ac:dyDescent="0.3">
      <c r="A3449" t="s">
        <v>7004</v>
      </c>
      <c r="B3449" s="9">
        <v>45228</v>
      </c>
      <c r="C3449" t="s">
        <v>6730</v>
      </c>
      <c r="D3449" t="s">
        <v>6731</v>
      </c>
      <c r="E3449" t="s">
        <v>6750</v>
      </c>
      <c r="F3449" t="s">
        <v>1738</v>
      </c>
      <c r="G3449" t="s">
        <v>7005</v>
      </c>
      <c r="H3449" t="s">
        <v>40</v>
      </c>
      <c r="I3449" t="s">
        <v>123</v>
      </c>
      <c r="J3449">
        <v>13</v>
      </c>
      <c r="K3449">
        <v>15555</v>
      </c>
      <c r="L3449">
        <v>202215</v>
      </c>
      <c r="M3449">
        <v>10</v>
      </c>
      <c r="N3449" t="s">
        <v>27</v>
      </c>
      <c r="O3449" t="s">
        <v>35</v>
      </c>
      <c r="P3449">
        <v>1</v>
      </c>
      <c r="Q3449">
        <v>130</v>
      </c>
      <c r="R3449">
        <v>381933</v>
      </c>
    </row>
    <row r="3450" spans="1:18" x14ac:dyDescent="0.3">
      <c r="A3450" t="s">
        <v>7006</v>
      </c>
      <c r="B3450" s="9">
        <v>45474</v>
      </c>
      <c r="C3450" t="s">
        <v>6730</v>
      </c>
      <c r="D3450" t="s">
        <v>6731</v>
      </c>
      <c r="E3450" t="s">
        <v>6732</v>
      </c>
      <c r="F3450" t="s">
        <v>1042</v>
      </c>
      <c r="G3450" t="s">
        <v>7007</v>
      </c>
      <c r="H3450" t="s">
        <v>40</v>
      </c>
      <c r="I3450" t="s">
        <v>70</v>
      </c>
      <c r="J3450">
        <v>10</v>
      </c>
      <c r="K3450">
        <v>16928</v>
      </c>
      <c r="L3450">
        <v>169280</v>
      </c>
      <c r="M3450" t="s">
        <v>27</v>
      </c>
      <c r="N3450" t="s">
        <v>47</v>
      </c>
      <c r="O3450" t="s">
        <v>35</v>
      </c>
      <c r="P3450">
        <v>2</v>
      </c>
      <c r="Q3450">
        <v>64</v>
      </c>
      <c r="R3450">
        <v>381933</v>
      </c>
    </row>
    <row r="3451" spans="1:18" x14ac:dyDescent="0.3">
      <c r="A3451" t="s">
        <v>7008</v>
      </c>
      <c r="B3451" s="9">
        <v>45530</v>
      </c>
      <c r="C3451" t="s">
        <v>6730</v>
      </c>
      <c r="D3451" t="s">
        <v>6731</v>
      </c>
      <c r="E3451" t="s">
        <v>6750</v>
      </c>
      <c r="F3451" t="s">
        <v>163</v>
      </c>
      <c r="G3451" t="s">
        <v>7009</v>
      </c>
      <c r="H3451" t="s">
        <v>32</v>
      </c>
      <c r="I3451" t="s">
        <v>95</v>
      </c>
      <c r="J3451">
        <v>13</v>
      </c>
      <c r="K3451">
        <v>10564</v>
      </c>
      <c r="L3451">
        <v>137332</v>
      </c>
      <c r="M3451">
        <v>0</v>
      </c>
      <c r="N3451" t="s">
        <v>27</v>
      </c>
      <c r="O3451" t="s">
        <v>28</v>
      </c>
      <c r="P3451">
        <v>2</v>
      </c>
      <c r="Q3451">
        <v>183</v>
      </c>
      <c r="R3451">
        <v>581262</v>
      </c>
    </row>
    <row r="3452" spans="1:18" x14ac:dyDescent="0.3">
      <c r="A3452" t="s">
        <v>7010</v>
      </c>
      <c r="B3452" s="9">
        <v>45361</v>
      </c>
      <c r="C3452" t="s">
        <v>6730</v>
      </c>
      <c r="D3452" t="s">
        <v>6731</v>
      </c>
      <c r="E3452" t="s">
        <v>6750</v>
      </c>
      <c r="F3452" t="s">
        <v>2858</v>
      </c>
      <c r="G3452" t="s">
        <v>7011</v>
      </c>
      <c r="H3452" t="s">
        <v>45</v>
      </c>
      <c r="I3452" t="s">
        <v>74</v>
      </c>
      <c r="J3452">
        <v>18</v>
      </c>
      <c r="K3452">
        <v>15340</v>
      </c>
      <c r="L3452">
        <v>276120</v>
      </c>
      <c r="M3452">
        <v>0</v>
      </c>
      <c r="N3452" t="s">
        <v>57</v>
      </c>
      <c r="O3452" t="s">
        <v>35</v>
      </c>
      <c r="P3452">
        <v>1</v>
      </c>
      <c r="Q3452">
        <v>32</v>
      </c>
      <c r="R3452">
        <v>395160</v>
      </c>
    </row>
    <row r="3453" spans="1:18" x14ac:dyDescent="0.3">
      <c r="A3453" t="s">
        <v>7012</v>
      </c>
      <c r="B3453" s="9">
        <v>45494</v>
      </c>
      <c r="C3453" t="s">
        <v>6730</v>
      </c>
      <c r="D3453" t="s">
        <v>6731</v>
      </c>
      <c r="E3453" t="s">
        <v>6750</v>
      </c>
      <c r="F3453" t="s">
        <v>3089</v>
      </c>
      <c r="G3453" t="s">
        <v>7013</v>
      </c>
      <c r="H3453" t="s">
        <v>24</v>
      </c>
      <c r="I3453" t="s">
        <v>161</v>
      </c>
      <c r="J3453">
        <v>20</v>
      </c>
      <c r="K3453">
        <v>340221</v>
      </c>
      <c r="L3453">
        <v>6804420</v>
      </c>
      <c r="M3453">
        <v>0</v>
      </c>
      <c r="N3453" t="s">
        <v>34</v>
      </c>
      <c r="O3453" t="s">
        <v>35</v>
      </c>
      <c r="P3453" t="s">
        <v>27</v>
      </c>
      <c r="Q3453">
        <v>127</v>
      </c>
      <c r="R3453">
        <v>973851</v>
      </c>
    </row>
    <row r="3454" spans="1:18" x14ac:dyDescent="0.3">
      <c r="A3454" t="s">
        <v>7014</v>
      </c>
      <c r="B3454" s="9">
        <v>45459</v>
      </c>
      <c r="C3454" t="s">
        <v>6730</v>
      </c>
      <c r="D3454" t="s">
        <v>6731</v>
      </c>
      <c r="E3454" t="s">
        <v>6750</v>
      </c>
      <c r="F3454" t="s">
        <v>128</v>
      </c>
      <c r="G3454" t="s">
        <v>27</v>
      </c>
      <c r="H3454" t="s">
        <v>65</v>
      </c>
      <c r="I3454" t="s">
        <v>102</v>
      </c>
      <c r="J3454">
        <v>19</v>
      </c>
      <c r="K3454">
        <v>82494</v>
      </c>
      <c r="L3454">
        <v>1567386</v>
      </c>
      <c r="M3454">
        <v>10</v>
      </c>
      <c r="N3454" t="s">
        <v>26</v>
      </c>
      <c r="O3454" t="s">
        <v>35</v>
      </c>
      <c r="P3454">
        <v>3</v>
      </c>
      <c r="Q3454">
        <v>137</v>
      </c>
      <c r="R3454">
        <v>868547</v>
      </c>
    </row>
    <row r="3455" spans="1:18" x14ac:dyDescent="0.3">
      <c r="A3455" t="s">
        <v>7015</v>
      </c>
      <c r="B3455" s="9">
        <v>45108</v>
      </c>
      <c r="C3455" t="s">
        <v>6730</v>
      </c>
      <c r="D3455" t="s">
        <v>6731</v>
      </c>
      <c r="E3455" t="s">
        <v>6732</v>
      </c>
      <c r="F3455" t="s">
        <v>720</v>
      </c>
      <c r="G3455" t="s">
        <v>7016</v>
      </c>
      <c r="H3455" t="s">
        <v>45</v>
      </c>
      <c r="I3455" t="s">
        <v>46</v>
      </c>
      <c r="J3455">
        <v>4</v>
      </c>
      <c r="K3455">
        <v>27695</v>
      </c>
      <c r="L3455">
        <v>110780</v>
      </c>
      <c r="M3455">
        <v>0</v>
      </c>
      <c r="N3455" t="s">
        <v>26</v>
      </c>
      <c r="O3455" t="s">
        <v>28</v>
      </c>
      <c r="P3455" t="s">
        <v>27</v>
      </c>
      <c r="Q3455">
        <v>115</v>
      </c>
      <c r="R3455">
        <v>395160</v>
      </c>
    </row>
    <row r="3456" spans="1:18" x14ac:dyDescent="0.3">
      <c r="A3456" t="s">
        <v>7017</v>
      </c>
      <c r="B3456" s="9">
        <v>45151</v>
      </c>
      <c r="C3456" t="s">
        <v>6730</v>
      </c>
      <c r="D3456" t="s">
        <v>6731</v>
      </c>
      <c r="E3456" t="s">
        <v>6750</v>
      </c>
      <c r="F3456" t="s">
        <v>877</v>
      </c>
      <c r="G3456" t="s">
        <v>27</v>
      </c>
      <c r="H3456" t="s">
        <v>32</v>
      </c>
      <c r="I3456" t="s">
        <v>117</v>
      </c>
      <c r="J3456">
        <v>12</v>
      </c>
      <c r="K3456">
        <v>12392</v>
      </c>
      <c r="L3456">
        <v>148704</v>
      </c>
      <c r="M3456" t="s">
        <v>27</v>
      </c>
      <c r="N3456" t="s">
        <v>47</v>
      </c>
      <c r="O3456" t="s">
        <v>28</v>
      </c>
      <c r="P3456">
        <v>3</v>
      </c>
      <c r="Q3456">
        <v>15</v>
      </c>
      <c r="R3456">
        <v>581262</v>
      </c>
    </row>
    <row r="3457" spans="1:18" x14ac:dyDescent="0.3">
      <c r="A3457" t="s">
        <v>7018</v>
      </c>
      <c r="B3457" s="9">
        <v>45417</v>
      </c>
      <c r="C3457" t="s">
        <v>6730</v>
      </c>
      <c r="D3457" t="s">
        <v>6731</v>
      </c>
      <c r="E3457" t="s">
        <v>6750</v>
      </c>
      <c r="F3457" t="s">
        <v>1581</v>
      </c>
      <c r="G3457" t="s">
        <v>27</v>
      </c>
      <c r="H3457" t="s">
        <v>65</v>
      </c>
      <c r="I3457" t="s">
        <v>478</v>
      </c>
      <c r="J3457">
        <v>12</v>
      </c>
      <c r="K3457">
        <v>160661</v>
      </c>
      <c r="L3457">
        <v>1927932</v>
      </c>
      <c r="M3457" t="s">
        <v>27</v>
      </c>
      <c r="N3457" t="s">
        <v>26</v>
      </c>
      <c r="O3457" t="s">
        <v>35</v>
      </c>
      <c r="P3457">
        <v>2</v>
      </c>
      <c r="Q3457">
        <v>160</v>
      </c>
      <c r="R3457">
        <v>868547</v>
      </c>
    </row>
    <row r="3458" spans="1:18" x14ac:dyDescent="0.3">
      <c r="A3458" t="s">
        <v>7019</v>
      </c>
      <c r="B3458" s="9">
        <v>45042</v>
      </c>
      <c r="C3458" t="s">
        <v>6730</v>
      </c>
      <c r="D3458" t="s">
        <v>6731</v>
      </c>
      <c r="E3458" t="s">
        <v>6741</v>
      </c>
      <c r="F3458" t="s">
        <v>270</v>
      </c>
      <c r="G3458" t="s">
        <v>7020</v>
      </c>
      <c r="H3458" t="s">
        <v>24</v>
      </c>
      <c r="I3458" t="s">
        <v>25</v>
      </c>
      <c r="J3458">
        <v>10</v>
      </c>
      <c r="K3458">
        <v>93697</v>
      </c>
      <c r="L3458">
        <v>936970</v>
      </c>
      <c r="M3458">
        <v>0</v>
      </c>
      <c r="N3458" t="s">
        <v>47</v>
      </c>
      <c r="O3458" t="s">
        <v>28</v>
      </c>
      <c r="P3458">
        <v>4</v>
      </c>
      <c r="Q3458">
        <v>160</v>
      </c>
      <c r="R3458">
        <v>973851</v>
      </c>
    </row>
    <row r="3459" spans="1:18" x14ac:dyDescent="0.3">
      <c r="A3459" t="s">
        <v>7021</v>
      </c>
      <c r="B3459" s="9">
        <v>45003</v>
      </c>
      <c r="C3459" t="s">
        <v>6730</v>
      </c>
      <c r="D3459" t="s">
        <v>6731</v>
      </c>
      <c r="E3459" t="s">
        <v>6741</v>
      </c>
      <c r="F3459" t="s">
        <v>1235</v>
      </c>
      <c r="G3459" t="s">
        <v>7022</v>
      </c>
      <c r="H3459" t="s">
        <v>24</v>
      </c>
      <c r="I3459" t="s">
        <v>174</v>
      </c>
      <c r="J3459">
        <v>11</v>
      </c>
      <c r="K3459">
        <v>34082</v>
      </c>
      <c r="L3459">
        <v>374902</v>
      </c>
      <c r="M3459">
        <v>5</v>
      </c>
      <c r="N3459" t="s">
        <v>47</v>
      </c>
      <c r="O3459" t="s">
        <v>28</v>
      </c>
      <c r="P3459">
        <v>2</v>
      </c>
      <c r="Q3459">
        <v>144</v>
      </c>
      <c r="R3459">
        <v>973851</v>
      </c>
    </row>
    <row r="3460" spans="1:18" x14ac:dyDescent="0.3">
      <c r="A3460" t="s">
        <v>7023</v>
      </c>
      <c r="B3460" s="9">
        <v>45337</v>
      </c>
      <c r="C3460" t="s">
        <v>6730</v>
      </c>
      <c r="D3460" t="s">
        <v>6731</v>
      </c>
      <c r="E3460" t="s">
        <v>6732</v>
      </c>
      <c r="F3460" t="s">
        <v>467</v>
      </c>
      <c r="G3460" t="s">
        <v>7024</v>
      </c>
      <c r="H3460" t="s">
        <v>32</v>
      </c>
      <c r="I3460" t="s">
        <v>33</v>
      </c>
      <c r="J3460">
        <v>14</v>
      </c>
      <c r="K3460">
        <v>19921</v>
      </c>
      <c r="L3460">
        <v>278894</v>
      </c>
      <c r="M3460">
        <v>5</v>
      </c>
      <c r="N3460" t="s">
        <v>57</v>
      </c>
      <c r="O3460" t="s">
        <v>28</v>
      </c>
      <c r="P3460">
        <v>3</v>
      </c>
      <c r="Q3460">
        <v>1</v>
      </c>
      <c r="R3460">
        <v>581262</v>
      </c>
    </row>
    <row r="3461" spans="1:18" x14ac:dyDescent="0.3">
      <c r="A3461" t="s">
        <v>7025</v>
      </c>
      <c r="B3461" s="9">
        <v>45311</v>
      </c>
      <c r="C3461" t="s">
        <v>6730</v>
      </c>
      <c r="D3461" t="s">
        <v>6731</v>
      </c>
      <c r="E3461" t="s">
        <v>6750</v>
      </c>
      <c r="F3461" t="s">
        <v>1165</v>
      </c>
      <c r="G3461" t="s">
        <v>7026</v>
      </c>
      <c r="H3461" t="s">
        <v>32</v>
      </c>
      <c r="I3461" t="s">
        <v>113</v>
      </c>
      <c r="J3461">
        <v>8</v>
      </c>
      <c r="K3461">
        <v>18168</v>
      </c>
      <c r="L3461">
        <v>145344</v>
      </c>
      <c r="M3461" t="s">
        <v>27</v>
      </c>
      <c r="N3461" t="s">
        <v>57</v>
      </c>
      <c r="O3461" t="s">
        <v>35</v>
      </c>
      <c r="P3461">
        <v>4</v>
      </c>
      <c r="Q3461">
        <v>67</v>
      </c>
      <c r="R3461">
        <v>581262</v>
      </c>
    </row>
    <row r="3462" spans="1:18" x14ac:dyDescent="0.3">
      <c r="A3462" t="s">
        <v>7027</v>
      </c>
      <c r="B3462" s="9">
        <v>45072</v>
      </c>
      <c r="C3462" t="s">
        <v>6730</v>
      </c>
      <c r="D3462" t="s">
        <v>6731</v>
      </c>
      <c r="E3462" t="s">
        <v>6750</v>
      </c>
      <c r="F3462" t="s">
        <v>645</v>
      </c>
      <c r="G3462" t="s">
        <v>7028</v>
      </c>
      <c r="H3462" t="s">
        <v>40</v>
      </c>
      <c r="I3462" t="s">
        <v>70</v>
      </c>
      <c r="J3462">
        <v>6</v>
      </c>
      <c r="K3462">
        <v>9905</v>
      </c>
      <c r="L3462">
        <v>59430</v>
      </c>
      <c r="M3462">
        <v>20</v>
      </c>
      <c r="N3462" t="s">
        <v>27</v>
      </c>
      <c r="O3462" t="s">
        <v>35</v>
      </c>
      <c r="P3462">
        <v>5</v>
      </c>
      <c r="Q3462">
        <v>116</v>
      </c>
      <c r="R3462">
        <v>381933</v>
      </c>
    </row>
    <row r="3463" spans="1:18" x14ac:dyDescent="0.3">
      <c r="A3463" t="s">
        <v>7029</v>
      </c>
      <c r="B3463" s="9">
        <v>45320</v>
      </c>
      <c r="C3463" t="s">
        <v>6730</v>
      </c>
      <c r="D3463" t="s">
        <v>6731</v>
      </c>
      <c r="E3463" t="s">
        <v>6741</v>
      </c>
      <c r="F3463" t="s">
        <v>3092</v>
      </c>
      <c r="G3463" t="s">
        <v>7030</v>
      </c>
      <c r="H3463" t="s">
        <v>45</v>
      </c>
      <c r="I3463" t="s">
        <v>211</v>
      </c>
      <c r="J3463">
        <v>18</v>
      </c>
      <c r="K3463">
        <v>12348</v>
      </c>
      <c r="L3463">
        <v>222264</v>
      </c>
      <c r="M3463">
        <v>10</v>
      </c>
      <c r="N3463" t="s">
        <v>57</v>
      </c>
      <c r="O3463" t="s">
        <v>28</v>
      </c>
      <c r="P3463">
        <v>1</v>
      </c>
      <c r="Q3463">
        <v>175</v>
      </c>
      <c r="R3463">
        <v>395160</v>
      </c>
    </row>
    <row r="3464" spans="1:18" x14ac:dyDescent="0.3">
      <c r="A3464" t="s">
        <v>7031</v>
      </c>
      <c r="B3464" s="9">
        <v>44950</v>
      </c>
      <c r="C3464" t="s">
        <v>6730</v>
      </c>
      <c r="D3464" t="s">
        <v>6731</v>
      </c>
      <c r="E3464" t="s">
        <v>6732</v>
      </c>
      <c r="F3464" t="s">
        <v>316</v>
      </c>
      <c r="G3464" t="s">
        <v>7032</v>
      </c>
      <c r="H3464" t="s">
        <v>65</v>
      </c>
      <c r="I3464" t="s">
        <v>78</v>
      </c>
      <c r="J3464">
        <v>7</v>
      </c>
      <c r="K3464">
        <v>94369</v>
      </c>
      <c r="L3464">
        <v>660583</v>
      </c>
      <c r="M3464">
        <v>5</v>
      </c>
      <c r="N3464" t="s">
        <v>57</v>
      </c>
      <c r="O3464" t="s">
        <v>35</v>
      </c>
      <c r="P3464">
        <v>3</v>
      </c>
      <c r="Q3464">
        <v>42</v>
      </c>
      <c r="R3464">
        <v>868547</v>
      </c>
    </row>
    <row r="3465" spans="1:18" x14ac:dyDescent="0.3">
      <c r="A3465" t="s">
        <v>7033</v>
      </c>
      <c r="B3465" s="9">
        <v>45240</v>
      </c>
      <c r="C3465" t="s">
        <v>6730</v>
      </c>
      <c r="D3465" t="s">
        <v>6731</v>
      </c>
      <c r="E3465" t="s">
        <v>6732</v>
      </c>
      <c r="F3465" t="s">
        <v>535</v>
      </c>
      <c r="G3465" t="s">
        <v>7034</v>
      </c>
      <c r="H3465" t="s">
        <v>40</v>
      </c>
      <c r="I3465" t="s">
        <v>51</v>
      </c>
      <c r="J3465">
        <v>8</v>
      </c>
      <c r="K3465">
        <v>9280</v>
      </c>
      <c r="L3465">
        <v>74240</v>
      </c>
      <c r="M3465">
        <v>0</v>
      </c>
      <c r="N3465" t="s">
        <v>47</v>
      </c>
      <c r="O3465" t="s">
        <v>28</v>
      </c>
      <c r="P3465">
        <v>3</v>
      </c>
      <c r="Q3465">
        <v>62</v>
      </c>
      <c r="R3465">
        <v>381933</v>
      </c>
    </row>
    <row r="3466" spans="1:18" x14ac:dyDescent="0.3">
      <c r="A3466" t="s">
        <v>7035</v>
      </c>
      <c r="B3466" s="9">
        <v>45420</v>
      </c>
      <c r="C3466" t="s">
        <v>6730</v>
      </c>
      <c r="D3466" t="s">
        <v>6731</v>
      </c>
      <c r="E3466" t="s">
        <v>6732</v>
      </c>
      <c r="F3466" t="s">
        <v>80</v>
      </c>
      <c r="G3466" t="s">
        <v>27</v>
      </c>
      <c r="H3466" t="s">
        <v>32</v>
      </c>
      <c r="I3466" t="s">
        <v>141</v>
      </c>
      <c r="J3466">
        <v>19</v>
      </c>
      <c r="K3466">
        <v>17006</v>
      </c>
      <c r="L3466">
        <v>323114</v>
      </c>
      <c r="M3466">
        <v>5</v>
      </c>
      <c r="N3466" t="s">
        <v>27</v>
      </c>
      <c r="O3466" t="s">
        <v>28</v>
      </c>
      <c r="P3466">
        <v>3</v>
      </c>
      <c r="Q3466">
        <v>192</v>
      </c>
      <c r="R3466">
        <v>581262</v>
      </c>
    </row>
    <row r="3467" spans="1:18" x14ac:dyDescent="0.3">
      <c r="A3467" t="s">
        <v>7036</v>
      </c>
      <c r="B3467" s="9">
        <v>45461</v>
      </c>
      <c r="C3467" t="s">
        <v>6730</v>
      </c>
      <c r="D3467" t="s">
        <v>6731</v>
      </c>
      <c r="E3467" t="s">
        <v>6750</v>
      </c>
      <c r="F3467" t="s">
        <v>2691</v>
      </c>
      <c r="G3467" t="s">
        <v>7037</v>
      </c>
      <c r="H3467" t="s">
        <v>65</v>
      </c>
      <c r="I3467" t="s">
        <v>289</v>
      </c>
      <c r="J3467">
        <v>14</v>
      </c>
      <c r="K3467">
        <v>174479</v>
      </c>
      <c r="L3467">
        <v>2442706</v>
      </c>
      <c r="M3467">
        <v>10</v>
      </c>
      <c r="N3467" t="s">
        <v>47</v>
      </c>
      <c r="O3467" t="s">
        <v>35</v>
      </c>
      <c r="P3467">
        <v>1</v>
      </c>
      <c r="Q3467">
        <v>55</v>
      </c>
      <c r="R3467">
        <v>868547</v>
      </c>
    </row>
    <row r="3468" spans="1:18" x14ac:dyDescent="0.3">
      <c r="A3468" t="s">
        <v>7038</v>
      </c>
      <c r="B3468" s="9">
        <v>45515</v>
      </c>
      <c r="C3468" t="s">
        <v>6730</v>
      </c>
      <c r="D3468" t="s">
        <v>6731</v>
      </c>
      <c r="E3468" t="s">
        <v>6732</v>
      </c>
      <c r="F3468" t="s">
        <v>492</v>
      </c>
      <c r="G3468" t="s">
        <v>7039</v>
      </c>
      <c r="H3468" t="s">
        <v>24</v>
      </c>
      <c r="I3468" t="s">
        <v>25</v>
      </c>
      <c r="J3468">
        <v>1</v>
      </c>
      <c r="K3468">
        <v>20884</v>
      </c>
      <c r="L3468">
        <v>20884</v>
      </c>
      <c r="M3468">
        <v>20</v>
      </c>
      <c r="N3468" t="s">
        <v>26</v>
      </c>
      <c r="O3468" t="s">
        <v>35</v>
      </c>
      <c r="P3468">
        <v>7</v>
      </c>
      <c r="Q3468">
        <v>57</v>
      </c>
      <c r="R3468">
        <v>973851</v>
      </c>
    </row>
    <row r="3469" spans="1:18" x14ac:dyDescent="0.3">
      <c r="A3469" t="s">
        <v>7040</v>
      </c>
      <c r="B3469" s="9">
        <v>45303</v>
      </c>
      <c r="C3469" t="s">
        <v>6730</v>
      </c>
      <c r="D3469" t="s">
        <v>6731</v>
      </c>
      <c r="E3469" t="s">
        <v>6732</v>
      </c>
      <c r="F3469" t="s">
        <v>38</v>
      </c>
      <c r="G3469" t="s">
        <v>7041</v>
      </c>
      <c r="H3469" t="s">
        <v>32</v>
      </c>
      <c r="I3469" t="s">
        <v>33</v>
      </c>
      <c r="J3469">
        <v>3</v>
      </c>
      <c r="K3469">
        <v>16878</v>
      </c>
      <c r="L3469">
        <v>50634</v>
      </c>
      <c r="M3469">
        <v>0</v>
      </c>
      <c r="N3469" t="s">
        <v>57</v>
      </c>
      <c r="O3469" t="s">
        <v>35</v>
      </c>
      <c r="P3469">
        <v>1</v>
      </c>
      <c r="Q3469">
        <v>21</v>
      </c>
      <c r="R3469">
        <v>581262</v>
      </c>
    </row>
    <row r="3470" spans="1:18" x14ac:dyDescent="0.3">
      <c r="A3470" t="s">
        <v>7042</v>
      </c>
      <c r="B3470" s="9">
        <v>45352</v>
      </c>
      <c r="C3470" t="s">
        <v>6730</v>
      </c>
      <c r="D3470" t="s">
        <v>6731</v>
      </c>
      <c r="E3470" t="s">
        <v>6750</v>
      </c>
      <c r="F3470" t="s">
        <v>487</v>
      </c>
      <c r="G3470" t="s">
        <v>7043</v>
      </c>
      <c r="H3470" t="s">
        <v>32</v>
      </c>
      <c r="I3470" t="s">
        <v>33</v>
      </c>
      <c r="J3470">
        <v>17</v>
      </c>
      <c r="K3470">
        <v>3842</v>
      </c>
      <c r="L3470">
        <v>65314</v>
      </c>
      <c r="M3470">
        <v>0</v>
      </c>
      <c r="N3470" t="s">
        <v>57</v>
      </c>
      <c r="O3470" t="s">
        <v>28</v>
      </c>
      <c r="P3470">
        <v>1</v>
      </c>
      <c r="Q3470">
        <v>28</v>
      </c>
      <c r="R3470">
        <v>581262</v>
      </c>
    </row>
    <row r="3471" spans="1:18" x14ac:dyDescent="0.3">
      <c r="A3471" t="s">
        <v>7044</v>
      </c>
      <c r="B3471" s="9">
        <v>44990</v>
      </c>
      <c r="C3471" t="s">
        <v>6730</v>
      </c>
      <c r="D3471" t="s">
        <v>6731</v>
      </c>
      <c r="E3471" t="s">
        <v>6750</v>
      </c>
      <c r="F3471" t="s">
        <v>356</v>
      </c>
      <c r="G3471" t="s">
        <v>7045</v>
      </c>
      <c r="H3471" t="s">
        <v>65</v>
      </c>
      <c r="I3471" t="s">
        <v>102</v>
      </c>
      <c r="J3471">
        <v>15</v>
      </c>
      <c r="K3471">
        <v>151010</v>
      </c>
      <c r="L3471">
        <v>2265150</v>
      </c>
      <c r="M3471" t="s">
        <v>27</v>
      </c>
      <c r="N3471" t="s">
        <v>47</v>
      </c>
      <c r="O3471" t="s">
        <v>35</v>
      </c>
      <c r="P3471">
        <v>5</v>
      </c>
      <c r="Q3471">
        <v>192</v>
      </c>
      <c r="R3471">
        <v>868547</v>
      </c>
    </row>
    <row r="3472" spans="1:18" x14ac:dyDescent="0.3">
      <c r="A3472" t="s">
        <v>7046</v>
      </c>
      <c r="B3472" s="9">
        <v>45321</v>
      </c>
      <c r="C3472" t="s">
        <v>6730</v>
      </c>
      <c r="D3472" t="s">
        <v>6731</v>
      </c>
      <c r="E3472" t="s">
        <v>6750</v>
      </c>
      <c r="F3472" t="s">
        <v>619</v>
      </c>
      <c r="G3472" t="s">
        <v>7047</v>
      </c>
      <c r="H3472" t="s">
        <v>24</v>
      </c>
      <c r="I3472" t="s">
        <v>61</v>
      </c>
      <c r="J3472">
        <v>5</v>
      </c>
      <c r="K3472">
        <v>148888</v>
      </c>
      <c r="L3472">
        <v>744440</v>
      </c>
      <c r="M3472">
        <v>10</v>
      </c>
      <c r="N3472" t="s">
        <v>26</v>
      </c>
      <c r="O3472" t="s">
        <v>35</v>
      </c>
      <c r="P3472">
        <v>3</v>
      </c>
      <c r="Q3472">
        <v>29</v>
      </c>
      <c r="R3472">
        <v>973851</v>
      </c>
    </row>
    <row r="3473" spans="1:18" x14ac:dyDescent="0.3">
      <c r="A3473" t="s">
        <v>7048</v>
      </c>
      <c r="B3473" s="9">
        <v>45002</v>
      </c>
      <c r="C3473" t="s">
        <v>6730</v>
      </c>
      <c r="D3473" t="s">
        <v>6731</v>
      </c>
      <c r="E3473" t="s">
        <v>6750</v>
      </c>
      <c r="F3473" t="s">
        <v>603</v>
      </c>
      <c r="G3473" t="s">
        <v>7049</v>
      </c>
      <c r="H3473" t="s">
        <v>45</v>
      </c>
      <c r="I3473" t="s">
        <v>74</v>
      </c>
      <c r="J3473">
        <v>7</v>
      </c>
      <c r="K3473">
        <v>10738</v>
      </c>
      <c r="L3473">
        <v>75166</v>
      </c>
      <c r="M3473">
        <v>0</v>
      </c>
      <c r="N3473" t="s">
        <v>26</v>
      </c>
      <c r="O3473" t="s">
        <v>35</v>
      </c>
      <c r="P3473">
        <v>1</v>
      </c>
      <c r="Q3473">
        <v>48</v>
      </c>
      <c r="R3473">
        <v>395160</v>
      </c>
    </row>
    <row r="3474" spans="1:18" x14ac:dyDescent="0.3">
      <c r="A3474" t="s">
        <v>7050</v>
      </c>
      <c r="B3474" s="9">
        <v>45123</v>
      </c>
      <c r="C3474" t="s">
        <v>6730</v>
      </c>
      <c r="D3474" t="s">
        <v>6731</v>
      </c>
      <c r="E3474" t="s">
        <v>6750</v>
      </c>
      <c r="F3474" t="s">
        <v>401</v>
      </c>
      <c r="G3474" t="s">
        <v>27</v>
      </c>
      <c r="H3474" t="s">
        <v>45</v>
      </c>
      <c r="I3474" t="s">
        <v>181</v>
      </c>
      <c r="J3474">
        <v>17</v>
      </c>
      <c r="K3474">
        <v>4738</v>
      </c>
      <c r="L3474">
        <v>80546</v>
      </c>
      <c r="M3474">
        <v>0</v>
      </c>
      <c r="N3474" t="s">
        <v>26</v>
      </c>
      <c r="O3474" t="s">
        <v>28</v>
      </c>
      <c r="P3474">
        <v>4</v>
      </c>
      <c r="Q3474">
        <v>20</v>
      </c>
      <c r="R3474">
        <v>395160</v>
      </c>
    </row>
    <row r="3475" spans="1:18" x14ac:dyDescent="0.3">
      <c r="A3475" t="s">
        <v>7051</v>
      </c>
      <c r="B3475" s="9">
        <v>45612</v>
      </c>
      <c r="C3475" t="s">
        <v>6730</v>
      </c>
      <c r="D3475" t="s">
        <v>6731</v>
      </c>
      <c r="E3475" t="s">
        <v>6741</v>
      </c>
      <c r="F3475" t="s">
        <v>2051</v>
      </c>
      <c r="G3475" t="s">
        <v>7052</v>
      </c>
      <c r="H3475" t="s">
        <v>65</v>
      </c>
      <c r="I3475" t="s">
        <v>289</v>
      </c>
      <c r="J3475">
        <v>15</v>
      </c>
      <c r="K3475">
        <v>106956</v>
      </c>
      <c r="L3475">
        <v>1604340</v>
      </c>
      <c r="M3475">
        <v>15</v>
      </c>
      <c r="N3475" t="s">
        <v>26</v>
      </c>
      <c r="O3475" t="s">
        <v>28</v>
      </c>
      <c r="P3475">
        <v>4</v>
      </c>
      <c r="Q3475">
        <v>171</v>
      </c>
      <c r="R3475">
        <v>868547</v>
      </c>
    </row>
    <row r="3476" spans="1:18" x14ac:dyDescent="0.3">
      <c r="A3476" t="s">
        <v>7053</v>
      </c>
      <c r="B3476" s="9">
        <v>45502</v>
      </c>
      <c r="C3476" t="s">
        <v>6730</v>
      </c>
      <c r="D3476" t="s">
        <v>6731</v>
      </c>
      <c r="E3476" t="s">
        <v>6732</v>
      </c>
      <c r="F3476" t="s">
        <v>513</v>
      </c>
      <c r="G3476" t="s">
        <v>7054</v>
      </c>
      <c r="H3476" t="s">
        <v>32</v>
      </c>
      <c r="I3476" t="s">
        <v>113</v>
      </c>
      <c r="J3476">
        <v>1</v>
      </c>
      <c r="K3476">
        <v>4371</v>
      </c>
      <c r="L3476">
        <v>4371</v>
      </c>
      <c r="M3476">
        <v>5</v>
      </c>
      <c r="N3476" t="s">
        <v>26</v>
      </c>
      <c r="O3476" t="s">
        <v>35</v>
      </c>
      <c r="P3476">
        <v>2</v>
      </c>
      <c r="Q3476">
        <v>97</v>
      </c>
      <c r="R3476">
        <v>581262</v>
      </c>
    </row>
    <row r="3477" spans="1:18" x14ac:dyDescent="0.3">
      <c r="A3477" t="s">
        <v>7055</v>
      </c>
      <c r="B3477" s="9">
        <v>45219</v>
      </c>
      <c r="C3477" t="s">
        <v>6730</v>
      </c>
      <c r="D3477" t="s">
        <v>6731</v>
      </c>
      <c r="E3477" t="s">
        <v>6750</v>
      </c>
      <c r="F3477" t="s">
        <v>2108</v>
      </c>
      <c r="G3477" t="s">
        <v>7056</v>
      </c>
      <c r="H3477" t="s">
        <v>32</v>
      </c>
      <c r="I3477" t="s">
        <v>117</v>
      </c>
      <c r="J3477">
        <v>15</v>
      </c>
      <c r="K3477">
        <v>20780</v>
      </c>
      <c r="L3477">
        <v>311700</v>
      </c>
      <c r="M3477">
        <v>0</v>
      </c>
      <c r="N3477" t="s">
        <v>57</v>
      </c>
      <c r="O3477" t="s">
        <v>35</v>
      </c>
      <c r="P3477">
        <v>1</v>
      </c>
      <c r="Q3477">
        <v>104</v>
      </c>
      <c r="R3477">
        <v>581262</v>
      </c>
    </row>
    <row r="3478" spans="1:18" x14ac:dyDescent="0.3">
      <c r="A3478" t="s">
        <v>7057</v>
      </c>
      <c r="B3478" s="9">
        <v>45226</v>
      </c>
      <c r="C3478" t="s">
        <v>6730</v>
      </c>
      <c r="D3478" t="s">
        <v>6731</v>
      </c>
      <c r="E3478" t="s">
        <v>6732</v>
      </c>
      <c r="F3478" t="s">
        <v>1517</v>
      </c>
      <c r="G3478" t="s">
        <v>7058</v>
      </c>
      <c r="H3478" t="s">
        <v>65</v>
      </c>
      <c r="I3478" t="s">
        <v>382</v>
      </c>
      <c r="J3478">
        <v>10</v>
      </c>
      <c r="K3478">
        <v>137672</v>
      </c>
      <c r="L3478">
        <v>1376720</v>
      </c>
      <c r="M3478">
        <v>15</v>
      </c>
      <c r="N3478" t="s">
        <v>57</v>
      </c>
      <c r="O3478" t="s">
        <v>35</v>
      </c>
      <c r="P3478">
        <v>3</v>
      </c>
      <c r="Q3478">
        <v>68</v>
      </c>
      <c r="R3478">
        <v>868547</v>
      </c>
    </row>
    <row r="3479" spans="1:18" x14ac:dyDescent="0.3">
      <c r="A3479" t="s">
        <v>7059</v>
      </c>
      <c r="B3479" s="9">
        <v>45109</v>
      </c>
      <c r="C3479" t="s">
        <v>6730</v>
      </c>
      <c r="D3479" t="s">
        <v>6731</v>
      </c>
      <c r="E3479" t="s">
        <v>6750</v>
      </c>
      <c r="F3479" t="s">
        <v>2132</v>
      </c>
      <c r="G3479" t="s">
        <v>7060</v>
      </c>
      <c r="H3479" t="s">
        <v>32</v>
      </c>
      <c r="I3479" t="s">
        <v>33</v>
      </c>
      <c r="J3479">
        <v>6</v>
      </c>
      <c r="K3479">
        <v>12857</v>
      </c>
      <c r="L3479">
        <v>77142</v>
      </c>
      <c r="M3479">
        <v>20</v>
      </c>
      <c r="N3479" t="s">
        <v>26</v>
      </c>
      <c r="O3479" t="s">
        <v>35</v>
      </c>
      <c r="P3479" t="s">
        <v>27</v>
      </c>
      <c r="Q3479">
        <v>182</v>
      </c>
      <c r="R3479">
        <v>581262</v>
      </c>
    </row>
    <row r="3480" spans="1:18" x14ac:dyDescent="0.3">
      <c r="A3480" t="s">
        <v>7061</v>
      </c>
      <c r="B3480" s="9">
        <v>45304</v>
      </c>
      <c r="C3480" t="s">
        <v>6730</v>
      </c>
      <c r="D3480" t="s">
        <v>6731</v>
      </c>
      <c r="E3480" t="s">
        <v>6750</v>
      </c>
      <c r="F3480" t="s">
        <v>350</v>
      </c>
      <c r="G3480" t="s">
        <v>7062</v>
      </c>
      <c r="H3480" t="s">
        <v>65</v>
      </c>
      <c r="I3480" t="s">
        <v>78</v>
      </c>
      <c r="J3480">
        <v>9</v>
      </c>
      <c r="K3480">
        <v>138804</v>
      </c>
      <c r="L3480">
        <v>1249236</v>
      </c>
      <c r="M3480">
        <v>0</v>
      </c>
      <c r="N3480" t="s">
        <v>26</v>
      </c>
      <c r="O3480" t="s">
        <v>35</v>
      </c>
      <c r="P3480">
        <v>1</v>
      </c>
      <c r="Q3480">
        <v>173</v>
      </c>
      <c r="R3480">
        <v>868547</v>
      </c>
    </row>
    <row r="3481" spans="1:18" x14ac:dyDescent="0.3">
      <c r="A3481" t="s">
        <v>7063</v>
      </c>
      <c r="B3481" s="9">
        <v>45498</v>
      </c>
      <c r="C3481" t="s">
        <v>6730</v>
      </c>
      <c r="D3481" t="s">
        <v>6731</v>
      </c>
      <c r="E3481" t="s">
        <v>6750</v>
      </c>
      <c r="F3481" t="s">
        <v>2869</v>
      </c>
      <c r="G3481" t="s">
        <v>27</v>
      </c>
      <c r="H3481" t="s">
        <v>45</v>
      </c>
      <c r="I3481" t="s">
        <v>82</v>
      </c>
      <c r="J3481">
        <v>16</v>
      </c>
      <c r="K3481">
        <v>3692</v>
      </c>
      <c r="L3481">
        <v>59072</v>
      </c>
      <c r="M3481">
        <v>5</v>
      </c>
      <c r="N3481" t="s">
        <v>57</v>
      </c>
      <c r="O3481" t="s">
        <v>28</v>
      </c>
      <c r="P3481">
        <v>1</v>
      </c>
      <c r="Q3481">
        <v>23</v>
      </c>
      <c r="R3481">
        <v>395160</v>
      </c>
    </row>
    <row r="3482" spans="1:18" x14ac:dyDescent="0.3">
      <c r="A3482" t="s">
        <v>7064</v>
      </c>
      <c r="B3482" s="9">
        <v>44972</v>
      </c>
      <c r="C3482" t="s">
        <v>6730</v>
      </c>
      <c r="D3482" t="s">
        <v>6731</v>
      </c>
      <c r="E3482" t="s">
        <v>6750</v>
      </c>
      <c r="F3482" t="s">
        <v>986</v>
      </c>
      <c r="G3482" t="s">
        <v>7065</v>
      </c>
      <c r="H3482" t="s">
        <v>24</v>
      </c>
      <c r="I3482" t="s">
        <v>92</v>
      </c>
      <c r="J3482">
        <v>3</v>
      </c>
      <c r="K3482">
        <v>151823</v>
      </c>
      <c r="L3482">
        <v>455469</v>
      </c>
      <c r="M3482">
        <v>10</v>
      </c>
      <c r="N3482" t="s">
        <v>47</v>
      </c>
      <c r="O3482" t="s">
        <v>35</v>
      </c>
      <c r="P3482">
        <v>4</v>
      </c>
      <c r="Q3482">
        <v>89</v>
      </c>
      <c r="R3482">
        <v>973851</v>
      </c>
    </row>
    <row r="3483" spans="1:18" x14ac:dyDescent="0.3">
      <c r="A3483" t="s">
        <v>7066</v>
      </c>
      <c r="B3483" s="9">
        <v>45235</v>
      </c>
      <c r="C3483" t="s">
        <v>6730</v>
      </c>
      <c r="D3483" t="s">
        <v>6731</v>
      </c>
      <c r="E3483" t="s">
        <v>6750</v>
      </c>
      <c r="F3483" t="s">
        <v>4853</v>
      </c>
      <c r="G3483" t="s">
        <v>7067</v>
      </c>
      <c r="H3483" t="s">
        <v>45</v>
      </c>
      <c r="I3483" t="s">
        <v>211</v>
      </c>
      <c r="J3483">
        <v>15</v>
      </c>
      <c r="K3483">
        <v>33957</v>
      </c>
      <c r="L3483">
        <v>509355</v>
      </c>
      <c r="M3483">
        <v>20</v>
      </c>
      <c r="N3483" t="s">
        <v>47</v>
      </c>
      <c r="O3483" t="s">
        <v>28</v>
      </c>
      <c r="P3483">
        <v>1</v>
      </c>
      <c r="Q3483">
        <v>17</v>
      </c>
      <c r="R3483">
        <v>395160</v>
      </c>
    </row>
    <row r="3484" spans="1:18" x14ac:dyDescent="0.3">
      <c r="A3484" t="s">
        <v>7068</v>
      </c>
      <c r="B3484" s="9">
        <v>45276</v>
      </c>
      <c r="C3484" t="s">
        <v>6730</v>
      </c>
      <c r="D3484" t="s">
        <v>6731</v>
      </c>
      <c r="E3484" t="s">
        <v>6750</v>
      </c>
      <c r="F3484" t="s">
        <v>139</v>
      </c>
      <c r="G3484" t="s">
        <v>27</v>
      </c>
      <c r="H3484" t="s">
        <v>45</v>
      </c>
      <c r="I3484" t="s">
        <v>74</v>
      </c>
      <c r="J3484">
        <v>4</v>
      </c>
      <c r="K3484">
        <v>35516</v>
      </c>
      <c r="L3484">
        <v>142064</v>
      </c>
      <c r="M3484">
        <v>0</v>
      </c>
      <c r="N3484" t="s">
        <v>57</v>
      </c>
      <c r="O3484" t="s">
        <v>35</v>
      </c>
      <c r="P3484">
        <v>5</v>
      </c>
      <c r="Q3484">
        <v>11</v>
      </c>
      <c r="R3484">
        <v>395160</v>
      </c>
    </row>
    <row r="3485" spans="1:18" x14ac:dyDescent="0.3">
      <c r="A3485" t="s">
        <v>7069</v>
      </c>
      <c r="B3485" s="9">
        <v>45545</v>
      </c>
      <c r="C3485" t="s">
        <v>6730</v>
      </c>
      <c r="D3485" t="s">
        <v>6731</v>
      </c>
      <c r="E3485" t="s">
        <v>6732</v>
      </c>
      <c r="F3485" t="s">
        <v>201</v>
      </c>
      <c r="G3485" t="s">
        <v>7070</v>
      </c>
      <c r="H3485" t="s">
        <v>32</v>
      </c>
      <c r="I3485" t="s">
        <v>95</v>
      </c>
      <c r="J3485">
        <v>15</v>
      </c>
      <c r="K3485">
        <v>22210</v>
      </c>
      <c r="L3485">
        <v>333150</v>
      </c>
      <c r="M3485">
        <v>0</v>
      </c>
      <c r="N3485" t="s">
        <v>57</v>
      </c>
      <c r="O3485" t="s">
        <v>28</v>
      </c>
      <c r="P3485">
        <v>6</v>
      </c>
      <c r="Q3485">
        <v>39</v>
      </c>
      <c r="R3485">
        <v>581262</v>
      </c>
    </row>
    <row r="3486" spans="1:18" x14ac:dyDescent="0.3">
      <c r="A3486" t="s">
        <v>7071</v>
      </c>
      <c r="B3486" s="9">
        <v>45311</v>
      </c>
      <c r="C3486" t="s">
        <v>6730</v>
      </c>
      <c r="D3486" t="s">
        <v>6731</v>
      </c>
      <c r="E3486" t="s">
        <v>6732</v>
      </c>
      <c r="F3486" t="s">
        <v>1987</v>
      </c>
      <c r="G3486" t="s">
        <v>7072</v>
      </c>
      <c r="H3486" t="s">
        <v>45</v>
      </c>
      <c r="I3486" t="s">
        <v>46</v>
      </c>
      <c r="J3486">
        <v>12</v>
      </c>
      <c r="K3486">
        <v>37581</v>
      </c>
      <c r="L3486">
        <v>450972</v>
      </c>
      <c r="M3486">
        <v>10</v>
      </c>
      <c r="N3486" t="s">
        <v>26</v>
      </c>
      <c r="O3486" t="s">
        <v>35</v>
      </c>
      <c r="P3486">
        <v>3</v>
      </c>
      <c r="Q3486">
        <v>196</v>
      </c>
      <c r="R3486">
        <v>395160</v>
      </c>
    </row>
    <row r="3487" spans="1:18" x14ac:dyDescent="0.3">
      <c r="A3487" t="s">
        <v>7073</v>
      </c>
      <c r="B3487" s="9">
        <v>45028</v>
      </c>
      <c r="C3487" t="s">
        <v>6730</v>
      </c>
      <c r="D3487" t="s">
        <v>6731</v>
      </c>
      <c r="E3487" t="s">
        <v>6750</v>
      </c>
      <c r="F3487" t="s">
        <v>143</v>
      </c>
      <c r="G3487" t="s">
        <v>7074</v>
      </c>
      <c r="H3487" t="s">
        <v>40</v>
      </c>
      <c r="I3487" t="s">
        <v>51</v>
      </c>
      <c r="J3487">
        <v>15</v>
      </c>
      <c r="K3487">
        <v>7239</v>
      </c>
      <c r="L3487">
        <v>108585</v>
      </c>
      <c r="M3487">
        <v>0</v>
      </c>
      <c r="N3487" t="s">
        <v>26</v>
      </c>
      <c r="O3487" t="s">
        <v>28</v>
      </c>
      <c r="P3487">
        <v>1</v>
      </c>
      <c r="Q3487">
        <v>145</v>
      </c>
      <c r="R3487">
        <v>381933</v>
      </c>
    </row>
    <row r="3488" spans="1:18" x14ac:dyDescent="0.3">
      <c r="A3488" t="s">
        <v>7075</v>
      </c>
      <c r="B3488" s="9">
        <v>45240</v>
      </c>
      <c r="C3488" t="s">
        <v>6730</v>
      </c>
      <c r="D3488" t="s">
        <v>6731</v>
      </c>
      <c r="E3488" t="s">
        <v>6750</v>
      </c>
      <c r="F3488" t="s">
        <v>907</v>
      </c>
      <c r="G3488" t="s">
        <v>7076</v>
      </c>
      <c r="H3488" t="s">
        <v>45</v>
      </c>
      <c r="I3488" t="s">
        <v>98</v>
      </c>
      <c r="J3488">
        <v>2</v>
      </c>
      <c r="K3488">
        <v>5487</v>
      </c>
      <c r="L3488">
        <v>10974</v>
      </c>
      <c r="M3488">
        <v>20</v>
      </c>
      <c r="N3488" t="s">
        <v>34</v>
      </c>
      <c r="O3488" t="s">
        <v>28</v>
      </c>
      <c r="P3488">
        <v>5</v>
      </c>
      <c r="Q3488">
        <v>38</v>
      </c>
      <c r="R3488">
        <v>395160</v>
      </c>
    </row>
    <row r="3489" spans="1:18" x14ac:dyDescent="0.3">
      <c r="A3489" t="s">
        <v>7077</v>
      </c>
      <c r="B3489" s="9">
        <v>45456</v>
      </c>
      <c r="C3489" t="s">
        <v>6730</v>
      </c>
      <c r="D3489" t="s">
        <v>6731</v>
      </c>
      <c r="E3489" t="s">
        <v>6732</v>
      </c>
      <c r="F3489" t="s">
        <v>2038</v>
      </c>
      <c r="G3489" t="s">
        <v>7078</v>
      </c>
      <c r="H3489" t="s">
        <v>32</v>
      </c>
      <c r="I3489" t="s">
        <v>95</v>
      </c>
      <c r="J3489">
        <v>18</v>
      </c>
      <c r="K3489">
        <v>21934</v>
      </c>
      <c r="L3489">
        <v>394812</v>
      </c>
      <c r="M3489">
        <v>0</v>
      </c>
      <c r="N3489" t="s">
        <v>26</v>
      </c>
      <c r="O3489" t="s">
        <v>35</v>
      </c>
      <c r="P3489">
        <v>6</v>
      </c>
      <c r="Q3489">
        <v>172</v>
      </c>
      <c r="R3489">
        <v>581262</v>
      </c>
    </row>
    <row r="3490" spans="1:18" x14ac:dyDescent="0.3">
      <c r="A3490" t="s">
        <v>7079</v>
      </c>
      <c r="B3490" s="9">
        <v>45436</v>
      </c>
      <c r="C3490" t="s">
        <v>6730</v>
      </c>
      <c r="D3490" t="s">
        <v>6731</v>
      </c>
      <c r="E3490" t="s">
        <v>6732</v>
      </c>
      <c r="F3490" t="s">
        <v>700</v>
      </c>
      <c r="G3490" t="s">
        <v>7080</v>
      </c>
      <c r="H3490" t="s">
        <v>40</v>
      </c>
      <c r="I3490" t="s">
        <v>70</v>
      </c>
      <c r="J3490">
        <v>20</v>
      </c>
      <c r="K3490">
        <v>3345</v>
      </c>
      <c r="L3490">
        <v>66900</v>
      </c>
      <c r="M3490">
        <v>5</v>
      </c>
      <c r="N3490" t="s">
        <v>26</v>
      </c>
      <c r="O3490" t="s">
        <v>35</v>
      </c>
      <c r="P3490">
        <v>3</v>
      </c>
      <c r="Q3490">
        <v>169</v>
      </c>
      <c r="R3490">
        <v>381933</v>
      </c>
    </row>
    <row r="3491" spans="1:18" x14ac:dyDescent="0.3">
      <c r="A3491" t="s">
        <v>7081</v>
      </c>
      <c r="B3491" s="9">
        <v>45301</v>
      </c>
      <c r="C3491" t="s">
        <v>6730</v>
      </c>
      <c r="D3491" t="s">
        <v>6731</v>
      </c>
      <c r="E3491" t="s">
        <v>6750</v>
      </c>
      <c r="F3491" t="s">
        <v>965</v>
      </c>
      <c r="G3491" t="s">
        <v>7082</v>
      </c>
      <c r="H3491" t="s">
        <v>40</v>
      </c>
      <c r="I3491" t="s">
        <v>106</v>
      </c>
      <c r="J3491">
        <v>9</v>
      </c>
      <c r="K3491">
        <v>8126</v>
      </c>
      <c r="L3491">
        <v>73134</v>
      </c>
      <c r="M3491">
        <v>20</v>
      </c>
      <c r="N3491" t="s">
        <v>34</v>
      </c>
      <c r="O3491" t="s">
        <v>35</v>
      </c>
      <c r="P3491">
        <v>3</v>
      </c>
      <c r="Q3491">
        <v>164</v>
      </c>
      <c r="R3491">
        <v>381933</v>
      </c>
    </row>
    <row r="3492" spans="1:18" x14ac:dyDescent="0.3">
      <c r="A3492" t="s">
        <v>7083</v>
      </c>
      <c r="B3492" s="9">
        <v>45007</v>
      </c>
      <c r="C3492" t="s">
        <v>6730</v>
      </c>
      <c r="D3492" t="s">
        <v>6731</v>
      </c>
      <c r="E3492" t="s">
        <v>6732</v>
      </c>
      <c r="F3492" t="s">
        <v>1088</v>
      </c>
      <c r="G3492" t="s">
        <v>7084</v>
      </c>
      <c r="H3492" t="s">
        <v>45</v>
      </c>
      <c r="I3492" t="s">
        <v>98</v>
      </c>
      <c r="J3492">
        <v>14</v>
      </c>
      <c r="K3492">
        <v>37321</v>
      </c>
      <c r="L3492">
        <v>522494</v>
      </c>
      <c r="M3492" t="s">
        <v>27</v>
      </c>
      <c r="N3492" t="s">
        <v>26</v>
      </c>
      <c r="O3492" t="s">
        <v>35</v>
      </c>
      <c r="P3492">
        <v>2</v>
      </c>
      <c r="Q3492">
        <v>156</v>
      </c>
      <c r="R3492">
        <v>395160</v>
      </c>
    </row>
    <row r="3493" spans="1:18" x14ac:dyDescent="0.3">
      <c r="A3493" t="s">
        <v>7085</v>
      </c>
      <c r="B3493" s="9">
        <v>45385</v>
      </c>
      <c r="C3493" t="s">
        <v>6730</v>
      </c>
      <c r="D3493" t="s">
        <v>6731</v>
      </c>
      <c r="E3493" t="s">
        <v>6750</v>
      </c>
      <c r="F3493" t="s">
        <v>1132</v>
      </c>
      <c r="G3493" t="s">
        <v>7086</v>
      </c>
      <c r="H3493" t="s">
        <v>32</v>
      </c>
      <c r="I3493" t="s">
        <v>141</v>
      </c>
      <c r="J3493">
        <v>5</v>
      </c>
      <c r="K3493">
        <v>22631</v>
      </c>
      <c r="L3493">
        <v>113155</v>
      </c>
      <c r="M3493">
        <v>0</v>
      </c>
      <c r="N3493" t="s">
        <v>47</v>
      </c>
      <c r="O3493" t="s">
        <v>27</v>
      </c>
      <c r="P3493">
        <v>4</v>
      </c>
      <c r="Q3493">
        <v>15</v>
      </c>
      <c r="R3493">
        <v>581262</v>
      </c>
    </row>
    <row r="3494" spans="1:18" x14ac:dyDescent="0.3">
      <c r="A3494" t="s">
        <v>7087</v>
      </c>
      <c r="B3494" s="9">
        <v>44973</v>
      </c>
      <c r="C3494" t="s">
        <v>6730</v>
      </c>
      <c r="D3494" t="s">
        <v>6731</v>
      </c>
      <c r="E3494" t="s">
        <v>6750</v>
      </c>
      <c r="F3494" t="s">
        <v>895</v>
      </c>
      <c r="G3494" t="s">
        <v>7088</v>
      </c>
      <c r="H3494" t="s">
        <v>65</v>
      </c>
      <c r="I3494" t="s">
        <v>397</v>
      </c>
      <c r="J3494">
        <v>10</v>
      </c>
      <c r="K3494">
        <v>18886</v>
      </c>
      <c r="L3494">
        <v>188860</v>
      </c>
      <c r="M3494">
        <v>15</v>
      </c>
      <c r="N3494" t="s">
        <v>47</v>
      </c>
      <c r="O3494" t="s">
        <v>35</v>
      </c>
      <c r="P3494">
        <v>5</v>
      </c>
      <c r="Q3494">
        <v>111</v>
      </c>
      <c r="R3494">
        <v>868547</v>
      </c>
    </row>
    <row r="3495" spans="1:18" x14ac:dyDescent="0.3">
      <c r="A3495" t="s">
        <v>7089</v>
      </c>
      <c r="B3495" s="9">
        <v>45060</v>
      </c>
      <c r="C3495" t="s">
        <v>6730</v>
      </c>
      <c r="D3495" t="s">
        <v>6731</v>
      </c>
      <c r="E3495" t="s">
        <v>6750</v>
      </c>
      <c r="F3495" t="s">
        <v>2649</v>
      </c>
      <c r="G3495" t="s">
        <v>7090</v>
      </c>
      <c r="H3495" t="s">
        <v>40</v>
      </c>
      <c r="I3495" t="s">
        <v>41</v>
      </c>
      <c r="J3495">
        <v>18</v>
      </c>
      <c r="K3495">
        <v>15559</v>
      </c>
      <c r="L3495">
        <v>280062</v>
      </c>
      <c r="M3495" t="s">
        <v>27</v>
      </c>
      <c r="N3495" t="s">
        <v>26</v>
      </c>
      <c r="O3495" t="s">
        <v>28</v>
      </c>
      <c r="P3495">
        <v>4</v>
      </c>
      <c r="Q3495">
        <v>165</v>
      </c>
      <c r="R3495">
        <v>381933</v>
      </c>
    </row>
    <row r="3496" spans="1:18" x14ac:dyDescent="0.3">
      <c r="A3496" t="s">
        <v>7091</v>
      </c>
      <c r="B3496" s="9">
        <v>45055</v>
      </c>
      <c r="C3496" t="s">
        <v>6730</v>
      </c>
      <c r="D3496" t="s">
        <v>6731</v>
      </c>
      <c r="E3496" t="s">
        <v>6732</v>
      </c>
      <c r="F3496" t="s">
        <v>3141</v>
      </c>
      <c r="G3496" t="s">
        <v>7092</v>
      </c>
      <c r="H3496" t="s">
        <v>24</v>
      </c>
      <c r="I3496" t="s">
        <v>61</v>
      </c>
      <c r="J3496">
        <v>12</v>
      </c>
      <c r="K3496">
        <v>154363</v>
      </c>
      <c r="L3496">
        <v>1852356</v>
      </c>
      <c r="M3496" t="s">
        <v>27</v>
      </c>
      <c r="N3496" t="s">
        <v>47</v>
      </c>
      <c r="O3496" t="s">
        <v>27</v>
      </c>
      <c r="P3496">
        <v>2</v>
      </c>
      <c r="Q3496">
        <v>168</v>
      </c>
      <c r="R3496">
        <v>973851</v>
      </c>
    </row>
    <row r="3497" spans="1:18" x14ac:dyDescent="0.3">
      <c r="A3497" t="s">
        <v>7093</v>
      </c>
      <c r="B3497" s="9">
        <v>45187</v>
      </c>
      <c r="C3497" t="s">
        <v>6730</v>
      </c>
      <c r="D3497" t="s">
        <v>6731</v>
      </c>
      <c r="E3497" t="s">
        <v>6750</v>
      </c>
      <c r="F3497" t="s">
        <v>2682</v>
      </c>
      <c r="G3497" t="s">
        <v>7094</v>
      </c>
      <c r="H3497" t="s">
        <v>24</v>
      </c>
      <c r="I3497" t="s">
        <v>61</v>
      </c>
      <c r="J3497">
        <v>3</v>
      </c>
      <c r="K3497">
        <v>19717</v>
      </c>
      <c r="L3497">
        <v>59151</v>
      </c>
      <c r="M3497" t="s">
        <v>27</v>
      </c>
      <c r="N3497" t="s">
        <v>47</v>
      </c>
      <c r="O3497" t="s">
        <v>28</v>
      </c>
      <c r="P3497">
        <v>3</v>
      </c>
      <c r="Q3497">
        <v>36</v>
      </c>
      <c r="R3497">
        <v>973851</v>
      </c>
    </row>
    <row r="3498" spans="1:18" x14ac:dyDescent="0.3">
      <c r="A3498" t="s">
        <v>7095</v>
      </c>
      <c r="B3498" s="9">
        <v>45267</v>
      </c>
      <c r="C3498" t="s">
        <v>6730</v>
      </c>
      <c r="D3498" t="s">
        <v>6731</v>
      </c>
      <c r="E3498" t="s">
        <v>6732</v>
      </c>
      <c r="F3498" t="s">
        <v>2108</v>
      </c>
      <c r="G3498" t="s">
        <v>7096</v>
      </c>
      <c r="H3498" t="s">
        <v>45</v>
      </c>
      <c r="I3498" t="s">
        <v>46</v>
      </c>
      <c r="J3498">
        <v>15</v>
      </c>
      <c r="K3498">
        <v>17932</v>
      </c>
      <c r="L3498">
        <v>268980</v>
      </c>
      <c r="M3498" t="s">
        <v>27</v>
      </c>
      <c r="N3498" t="s">
        <v>47</v>
      </c>
      <c r="O3498" t="s">
        <v>35</v>
      </c>
      <c r="P3498">
        <v>3</v>
      </c>
      <c r="Q3498">
        <v>157</v>
      </c>
      <c r="R3498">
        <v>395160</v>
      </c>
    </row>
    <row r="3499" spans="1:18" x14ac:dyDescent="0.3">
      <c r="A3499" t="s">
        <v>7097</v>
      </c>
      <c r="B3499" s="9">
        <v>45329</v>
      </c>
      <c r="C3499" t="s">
        <v>6730</v>
      </c>
      <c r="D3499" t="s">
        <v>6731</v>
      </c>
      <c r="E3499" t="s">
        <v>6732</v>
      </c>
      <c r="F3499" t="s">
        <v>1645</v>
      </c>
      <c r="G3499" t="s">
        <v>7098</v>
      </c>
      <c r="H3499" t="s">
        <v>32</v>
      </c>
      <c r="I3499" t="s">
        <v>117</v>
      </c>
      <c r="J3499">
        <v>14</v>
      </c>
      <c r="K3499">
        <v>9326</v>
      </c>
      <c r="L3499">
        <v>130564</v>
      </c>
      <c r="M3499">
        <v>10</v>
      </c>
      <c r="N3499" t="s">
        <v>27</v>
      </c>
      <c r="O3499" t="s">
        <v>28</v>
      </c>
      <c r="P3499">
        <v>1</v>
      </c>
      <c r="Q3499">
        <v>130</v>
      </c>
      <c r="R3499">
        <v>581262</v>
      </c>
    </row>
    <row r="3500" spans="1:18" x14ac:dyDescent="0.3">
      <c r="A3500" t="s">
        <v>7099</v>
      </c>
      <c r="B3500" s="9">
        <v>45543</v>
      </c>
      <c r="C3500" t="s">
        <v>6730</v>
      </c>
      <c r="D3500" t="s">
        <v>6731</v>
      </c>
      <c r="E3500" t="s">
        <v>6732</v>
      </c>
      <c r="F3500" t="s">
        <v>1342</v>
      </c>
      <c r="G3500" t="s">
        <v>7100</v>
      </c>
      <c r="H3500" t="s">
        <v>32</v>
      </c>
      <c r="I3500" t="s">
        <v>237</v>
      </c>
      <c r="J3500">
        <v>12</v>
      </c>
      <c r="K3500">
        <v>19040</v>
      </c>
      <c r="L3500">
        <v>228480</v>
      </c>
      <c r="M3500">
        <v>0</v>
      </c>
      <c r="N3500" t="s">
        <v>57</v>
      </c>
      <c r="O3500" t="s">
        <v>28</v>
      </c>
      <c r="P3500" t="s">
        <v>27</v>
      </c>
      <c r="Q3500">
        <v>141</v>
      </c>
      <c r="R3500">
        <v>581262</v>
      </c>
    </row>
    <row r="3501" spans="1:18" x14ac:dyDescent="0.3">
      <c r="A3501" t="s">
        <v>7101</v>
      </c>
      <c r="B3501" s="9">
        <v>45132</v>
      </c>
      <c r="C3501" t="s">
        <v>6730</v>
      </c>
      <c r="D3501" t="s">
        <v>6731</v>
      </c>
      <c r="E3501" t="s">
        <v>6741</v>
      </c>
      <c r="F3501" t="s">
        <v>814</v>
      </c>
      <c r="G3501" t="s">
        <v>7102</v>
      </c>
      <c r="H3501" t="s">
        <v>32</v>
      </c>
      <c r="I3501" t="s">
        <v>141</v>
      </c>
      <c r="J3501">
        <v>8</v>
      </c>
      <c r="K3501">
        <v>7763</v>
      </c>
      <c r="L3501">
        <v>62104</v>
      </c>
      <c r="M3501">
        <v>10</v>
      </c>
      <c r="N3501" t="s">
        <v>57</v>
      </c>
      <c r="O3501" t="s">
        <v>35</v>
      </c>
      <c r="P3501">
        <v>3</v>
      </c>
      <c r="Q3501">
        <v>133</v>
      </c>
      <c r="R3501">
        <v>581262</v>
      </c>
    </row>
    <row r="3502" spans="1:18" x14ac:dyDescent="0.3">
      <c r="A3502" t="s">
        <v>7103</v>
      </c>
      <c r="B3502" s="9">
        <v>45571</v>
      </c>
      <c r="C3502" t="s">
        <v>6730</v>
      </c>
      <c r="D3502" t="s">
        <v>6731</v>
      </c>
      <c r="E3502" t="s">
        <v>6732</v>
      </c>
      <c r="F3502" t="s">
        <v>1750</v>
      </c>
      <c r="G3502" t="s">
        <v>7104</v>
      </c>
      <c r="H3502" t="s">
        <v>65</v>
      </c>
      <c r="I3502" t="s">
        <v>289</v>
      </c>
      <c r="J3502">
        <v>8</v>
      </c>
      <c r="K3502">
        <v>114082</v>
      </c>
      <c r="L3502">
        <v>912656</v>
      </c>
      <c r="M3502">
        <v>10</v>
      </c>
      <c r="N3502" t="s">
        <v>26</v>
      </c>
      <c r="O3502" t="s">
        <v>35</v>
      </c>
      <c r="P3502">
        <v>3</v>
      </c>
      <c r="Q3502">
        <v>6</v>
      </c>
      <c r="R3502">
        <v>868547</v>
      </c>
    </row>
    <row r="3503" spans="1:18" x14ac:dyDescent="0.3">
      <c r="A3503" t="s">
        <v>7105</v>
      </c>
      <c r="B3503" s="9">
        <v>45330</v>
      </c>
      <c r="C3503" t="s">
        <v>6730</v>
      </c>
      <c r="D3503" t="s">
        <v>6731</v>
      </c>
      <c r="E3503" t="s">
        <v>6732</v>
      </c>
      <c r="F3503" t="s">
        <v>1215</v>
      </c>
      <c r="G3503" t="s">
        <v>7106</v>
      </c>
      <c r="H3503" t="s">
        <v>65</v>
      </c>
      <c r="I3503" t="s">
        <v>478</v>
      </c>
      <c r="J3503">
        <v>13</v>
      </c>
      <c r="K3503">
        <v>162631</v>
      </c>
      <c r="L3503">
        <v>2114203</v>
      </c>
      <c r="M3503">
        <v>10</v>
      </c>
      <c r="N3503" t="s">
        <v>26</v>
      </c>
      <c r="O3503" t="s">
        <v>35</v>
      </c>
      <c r="P3503">
        <v>2</v>
      </c>
      <c r="Q3503">
        <v>186</v>
      </c>
      <c r="R3503">
        <v>868547</v>
      </c>
    </row>
    <row r="3504" spans="1:18" x14ac:dyDescent="0.3">
      <c r="A3504" t="s">
        <v>7107</v>
      </c>
      <c r="B3504" s="9">
        <v>45469</v>
      </c>
      <c r="C3504" t="s">
        <v>6730</v>
      </c>
      <c r="D3504" t="s">
        <v>6731</v>
      </c>
      <c r="E3504" t="s">
        <v>6732</v>
      </c>
      <c r="F3504" t="s">
        <v>467</v>
      </c>
      <c r="G3504" t="s">
        <v>7108</v>
      </c>
      <c r="H3504" t="s">
        <v>32</v>
      </c>
      <c r="I3504" t="s">
        <v>33</v>
      </c>
      <c r="J3504">
        <v>2</v>
      </c>
      <c r="K3504">
        <v>5517</v>
      </c>
      <c r="L3504">
        <v>11034</v>
      </c>
      <c r="M3504">
        <v>5</v>
      </c>
      <c r="N3504" t="s">
        <v>26</v>
      </c>
      <c r="O3504" t="s">
        <v>28</v>
      </c>
      <c r="P3504">
        <v>2</v>
      </c>
      <c r="Q3504">
        <v>200</v>
      </c>
      <c r="R3504">
        <v>581262</v>
      </c>
    </row>
    <row r="3505" spans="1:18" x14ac:dyDescent="0.3">
      <c r="A3505" t="s">
        <v>7109</v>
      </c>
      <c r="B3505" s="9">
        <v>45293</v>
      </c>
      <c r="C3505" t="s">
        <v>6730</v>
      </c>
      <c r="D3505" t="s">
        <v>6731</v>
      </c>
      <c r="E3505" t="s">
        <v>6750</v>
      </c>
      <c r="F3505" t="s">
        <v>2979</v>
      </c>
      <c r="G3505" t="s">
        <v>7110</v>
      </c>
      <c r="H3505" t="s">
        <v>45</v>
      </c>
      <c r="I3505" t="s">
        <v>46</v>
      </c>
      <c r="J3505">
        <v>14</v>
      </c>
      <c r="K3505">
        <v>29983</v>
      </c>
      <c r="L3505">
        <v>419762</v>
      </c>
      <c r="M3505">
        <v>0</v>
      </c>
      <c r="N3505" t="s">
        <v>47</v>
      </c>
      <c r="O3505" t="s">
        <v>35</v>
      </c>
      <c r="P3505">
        <v>4</v>
      </c>
      <c r="Q3505">
        <v>109</v>
      </c>
      <c r="R3505">
        <v>395160</v>
      </c>
    </row>
    <row r="3506" spans="1:18" x14ac:dyDescent="0.3">
      <c r="A3506" t="s">
        <v>7111</v>
      </c>
      <c r="B3506" s="9">
        <v>45515</v>
      </c>
      <c r="C3506" t="s">
        <v>6730</v>
      </c>
      <c r="D3506" t="s">
        <v>6731</v>
      </c>
      <c r="E3506" t="s">
        <v>6741</v>
      </c>
      <c r="F3506" t="s">
        <v>1147</v>
      </c>
      <c r="G3506" t="s">
        <v>7112</v>
      </c>
      <c r="H3506" t="s">
        <v>24</v>
      </c>
      <c r="I3506" t="s">
        <v>56</v>
      </c>
      <c r="J3506">
        <v>13</v>
      </c>
      <c r="K3506">
        <v>187460</v>
      </c>
      <c r="L3506">
        <v>2436980</v>
      </c>
      <c r="M3506">
        <v>5</v>
      </c>
      <c r="N3506" t="s">
        <v>27</v>
      </c>
      <c r="O3506" t="s">
        <v>35</v>
      </c>
      <c r="P3506">
        <v>3</v>
      </c>
      <c r="Q3506">
        <v>164</v>
      </c>
      <c r="R3506">
        <v>973851</v>
      </c>
    </row>
    <row r="3507" spans="1:18" x14ac:dyDescent="0.3">
      <c r="A3507" t="s">
        <v>7113</v>
      </c>
      <c r="B3507" s="9">
        <v>45017</v>
      </c>
      <c r="C3507" t="s">
        <v>6730</v>
      </c>
      <c r="D3507" t="s">
        <v>6731</v>
      </c>
      <c r="E3507" t="s">
        <v>6741</v>
      </c>
      <c r="F3507" t="s">
        <v>6342</v>
      </c>
      <c r="G3507" t="s">
        <v>7114</v>
      </c>
      <c r="H3507" t="s">
        <v>40</v>
      </c>
      <c r="I3507" t="s">
        <v>106</v>
      </c>
      <c r="J3507">
        <v>17</v>
      </c>
      <c r="K3507">
        <v>16924</v>
      </c>
      <c r="L3507">
        <v>287708</v>
      </c>
      <c r="M3507">
        <v>0</v>
      </c>
      <c r="N3507" t="s">
        <v>47</v>
      </c>
      <c r="O3507" t="s">
        <v>35</v>
      </c>
      <c r="P3507">
        <v>1</v>
      </c>
      <c r="Q3507">
        <v>196</v>
      </c>
      <c r="R3507">
        <v>381933</v>
      </c>
    </row>
    <row r="3508" spans="1:18" x14ac:dyDescent="0.3">
      <c r="A3508" t="s">
        <v>7115</v>
      </c>
      <c r="B3508" s="9">
        <v>45146</v>
      </c>
      <c r="C3508" t="s">
        <v>6730</v>
      </c>
      <c r="D3508" t="s">
        <v>6731</v>
      </c>
      <c r="E3508" t="s">
        <v>6750</v>
      </c>
      <c r="F3508" t="s">
        <v>385</v>
      </c>
      <c r="G3508" t="s">
        <v>7116</v>
      </c>
      <c r="H3508" t="s">
        <v>65</v>
      </c>
      <c r="I3508" t="s">
        <v>397</v>
      </c>
      <c r="J3508">
        <v>17</v>
      </c>
      <c r="K3508">
        <v>116264</v>
      </c>
      <c r="L3508">
        <v>1976488</v>
      </c>
      <c r="M3508">
        <v>0</v>
      </c>
      <c r="N3508" t="s">
        <v>47</v>
      </c>
      <c r="O3508" t="s">
        <v>35</v>
      </c>
      <c r="P3508">
        <v>3</v>
      </c>
      <c r="Q3508">
        <v>62</v>
      </c>
      <c r="R3508">
        <v>868547</v>
      </c>
    </row>
    <row r="3509" spans="1:18" x14ac:dyDescent="0.3">
      <c r="A3509" t="s">
        <v>7117</v>
      </c>
      <c r="B3509" s="9">
        <v>45373</v>
      </c>
      <c r="C3509" t="s">
        <v>6730</v>
      </c>
      <c r="D3509" t="s">
        <v>6731</v>
      </c>
      <c r="E3509" t="s">
        <v>6741</v>
      </c>
      <c r="F3509" t="s">
        <v>934</v>
      </c>
      <c r="G3509" t="s">
        <v>7118</v>
      </c>
      <c r="H3509" t="s">
        <v>32</v>
      </c>
      <c r="I3509" t="s">
        <v>158</v>
      </c>
      <c r="J3509">
        <v>20</v>
      </c>
      <c r="K3509">
        <v>15852</v>
      </c>
      <c r="L3509">
        <v>317040</v>
      </c>
      <c r="M3509">
        <v>20</v>
      </c>
      <c r="N3509" t="s">
        <v>34</v>
      </c>
      <c r="O3509" t="s">
        <v>35</v>
      </c>
      <c r="P3509">
        <v>5</v>
      </c>
      <c r="Q3509">
        <v>160</v>
      </c>
      <c r="R3509">
        <v>581262</v>
      </c>
    </row>
    <row r="3510" spans="1:18" x14ac:dyDescent="0.3">
      <c r="A3510" t="s">
        <v>7119</v>
      </c>
      <c r="B3510" s="9">
        <v>45267</v>
      </c>
      <c r="C3510" t="s">
        <v>6730</v>
      </c>
      <c r="D3510" t="s">
        <v>6731</v>
      </c>
      <c r="E3510" t="s">
        <v>6732</v>
      </c>
      <c r="F3510" t="s">
        <v>1125</v>
      </c>
      <c r="G3510" t="s">
        <v>7120</v>
      </c>
      <c r="H3510" t="s">
        <v>32</v>
      </c>
      <c r="I3510" t="s">
        <v>117</v>
      </c>
      <c r="J3510">
        <v>19</v>
      </c>
      <c r="K3510">
        <v>19627</v>
      </c>
      <c r="L3510">
        <v>372913</v>
      </c>
      <c r="M3510">
        <v>0</v>
      </c>
      <c r="N3510" t="s">
        <v>26</v>
      </c>
      <c r="O3510" t="s">
        <v>35</v>
      </c>
      <c r="P3510">
        <v>5</v>
      </c>
      <c r="Q3510">
        <v>22</v>
      </c>
      <c r="R3510">
        <v>581262</v>
      </c>
    </row>
    <row r="3511" spans="1:18" x14ac:dyDescent="0.3">
      <c r="A3511" t="s">
        <v>7121</v>
      </c>
      <c r="B3511" s="9">
        <v>45543</v>
      </c>
      <c r="C3511" t="s">
        <v>6730</v>
      </c>
      <c r="D3511" t="s">
        <v>6731</v>
      </c>
      <c r="E3511" t="s">
        <v>6732</v>
      </c>
      <c r="F3511" t="s">
        <v>1924</v>
      </c>
      <c r="G3511" t="s">
        <v>7122</v>
      </c>
      <c r="H3511" t="s">
        <v>45</v>
      </c>
      <c r="I3511" t="s">
        <v>46</v>
      </c>
      <c r="J3511">
        <v>11</v>
      </c>
      <c r="K3511">
        <v>8832</v>
      </c>
      <c r="L3511">
        <v>97152</v>
      </c>
      <c r="M3511">
        <v>0</v>
      </c>
      <c r="N3511" t="s">
        <v>34</v>
      </c>
      <c r="O3511" t="s">
        <v>35</v>
      </c>
      <c r="P3511">
        <v>1</v>
      </c>
      <c r="Q3511">
        <v>142</v>
      </c>
      <c r="R3511">
        <v>395160</v>
      </c>
    </row>
    <row r="3512" spans="1:18" x14ac:dyDescent="0.3">
      <c r="A3512" t="s">
        <v>7123</v>
      </c>
      <c r="B3512" s="9">
        <v>45127</v>
      </c>
      <c r="C3512" t="s">
        <v>6730</v>
      </c>
      <c r="D3512" t="s">
        <v>6731</v>
      </c>
      <c r="E3512" t="s">
        <v>6741</v>
      </c>
      <c r="F3512" t="s">
        <v>3284</v>
      </c>
      <c r="G3512" t="s">
        <v>27</v>
      </c>
      <c r="H3512" t="s">
        <v>45</v>
      </c>
      <c r="I3512" t="s">
        <v>82</v>
      </c>
      <c r="J3512">
        <v>15</v>
      </c>
      <c r="K3512">
        <v>14754</v>
      </c>
      <c r="L3512">
        <v>221310</v>
      </c>
      <c r="M3512">
        <v>0</v>
      </c>
      <c r="N3512" t="s">
        <v>34</v>
      </c>
      <c r="O3512" t="s">
        <v>28</v>
      </c>
      <c r="P3512">
        <v>0</v>
      </c>
      <c r="Q3512">
        <v>82</v>
      </c>
      <c r="R3512">
        <v>395160</v>
      </c>
    </row>
    <row r="3513" spans="1:18" x14ac:dyDescent="0.3">
      <c r="A3513" t="s">
        <v>7124</v>
      </c>
      <c r="B3513" s="9">
        <v>45279</v>
      </c>
      <c r="C3513" t="s">
        <v>6730</v>
      </c>
      <c r="D3513" t="s">
        <v>6731</v>
      </c>
      <c r="E3513" t="s">
        <v>6750</v>
      </c>
      <c r="F3513" t="s">
        <v>190</v>
      </c>
      <c r="G3513" t="s">
        <v>27</v>
      </c>
      <c r="H3513" t="s">
        <v>32</v>
      </c>
      <c r="I3513" t="s">
        <v>158</v>
      </c>
      <c r="J3513">
        <v>6</v>
      </c>
      <c r="K3513">
        <v>23641</v>
      </c>
      <c r="L3513">
        <v>141846</v>
      </c>
      <c r="M3513">
        <v>20</v>
      </c>
      <c r="N3513" t="s">
        <v>27</v>
      </c>
      <c r="O3513" t="s">
        <v>28</v>
      </c>
      <c r="P3513">
        <v>7</v>
      </c>
      <c r="Q3513">
        <v>10</v>
      </c>
      <c r="R3513">
        <v>581262</v>
      </c>
    </row>
    <row r="3514" spans="1:18" x14ac:dyDescent="0.3">
      <c r="A3514" t="s">
        <v>7125</v>
      </c>
      <c r="B3514" s="9">
        <v>45352</v>
      </c>
      <c r="C3514" t="s">
        <v>6730</v>
      </c>
      <c r="D3514" t="s">
        <v>6731</v>
      </c>
      <c r="E3514" t="s">
        <v>6732</v>
      </c>
      <c r="F3514" t="s">
        <v>817</v>
      </c>
      <c r="G3514" t="s">
        <v>27</v>
      </c>
      <c r="H3514" t="s">
        <v>45</v>
      </c>
      <c r="I3514" t="s">
        <v>211</v>
      </c>
      <c r="J3514">
        <v>2</v>
      </c>
      <c r="K3514">
        <v>22172</v>
      </c>
      <c r="L3514">
        <v>44344</v>
      </c>
      <c r="M3514" t="s">
        <v>27</v>
      </c>
      <c r="N3514" t="s">
        <v>26</v>
      </c>
      <c r="O3514" t="s">
        <v>35</v>
      </c>
      <c r="P3514">
        <v>5</v>
      </c>
      <c r="Q3514">
        <v>28</v>
      </c>
      <c r="R3514">
        <v>395160</v>
      </c>
    </row>
    <row r="3515" spans="1:18" x14ac:dyDescent="0.3">
      <c r="A3515" t="s">
        <v>7126</v>
      </c>
      <c r="B3515" s="9">
        <v>45105</v>
      </c>
      <c r="C3515" t="s">
        <v>6730</v>
      </c>
      <c r="D3515" t="s">
        <v>6731</v>
      </c>
      <c r="E3515" t="s">
        <v>6750</v>
      </c>
      <c r="F3515" t="s">
        <v>2323</v>
      </c>
      <c r="G3515" t="s">
        <v>7127</v>
      </c>
      <c r="H3515" t="s">
        <v>24</v>
      </c>
      <c r="I3515" t="s">
        <v>56</v>
      </c>
      <c r="J3515">
        <v>17</v>
      </c>
      <c r="K3515">
        <v>18517</v>
      </c>
      <c r="L3515">
        <v>314789</v>
      </c>
      <c r="M3515">
        <v>0</v>
      </c>
      <c r="N3515" t="s">
        <v>27</v>
      </c>
      <c r="O3515" t="s">
        <v>28</v>
      </c>
      <c r="P3515">
        <v>1</v>
      </c>
      <c r="Q3515">
        <v>194</v>
      </c>
      <c r="R3515">
        <v>973851</v>
      </c>
    </row>
    <row r="3516" spans="1:18" x14ac:dyDescent="0.3">
      <c r="A3516" t="s">
        <v>7128</v>
      </c>
      <c r="B3516" s="9">
        <v>45529</v>
      </c>
      <c r="C3516" t="s">
        <v>6730</v>
      </c>
      <c r="D3516" t="s">
        <v>6731</v>
      </c>
      <c r="E3516" t="s">
        <v>6732</v>
      </c>
      <c r="F3516" t="s">
        <v>2021</v>
      </c>
      <c r="G3516" t="s">
        <v>7129</v>
      </c>
      <c r="H3516" t="s">
        <v>24</v>
      </c>
      <c r="I3516" t="s">
        <v>92</v>
      </c>
      <c r="J3516">
        <v>6</v>
      </c>
      <c r="K3516">
        <v>206002</v>
      </c>
      <c r="L3516">
        <v>1236012</v>
      </c>
      <c r="M3516">
        <v>15</v>
      </c>
      <c r="N3516" t="s">
        <v>26</v>
      </c>
      <c r="O3516" t="s">
        <v>35</v>
      </c>
      <c r="P3516">
        <v>3</v>
      </c>
      <c r="Q3516">
        <v>68</v>
      </c>
      <c r="R3516">
        <v>973851</v>
      </c>
    </row>
    <row r="3517" spans="1:18" x14ac:dyDescent="0.3">
      <c r="A3517" t="s">
        <v>7130</v>
      </c>
      <c r="B3517" s="9">
        <v>45263</v>
      </c>
      <c r="C3517" t="s">
        <v>6730</v>
      </c>
      <c r="D3517" t="s">
        <v>6731</v>
      </c>
      <c r="E3517" t="s">
        <v>6732</v>
      </c>
      <c r="F3517" t="s">
        <v>470</v>
      </c>
      <c r="G3517" t="s">
        <v>7131</v>
      </c>
      <c r="H3517" t="s">
        <v>32</v>
      </c>
      <c r="I3517" t="s">
        <v>117</v>
      </c>
      <c r="J3517">
        <v>20</v>
      </c>
      <c r="K3517">
        <v>15744</v>
      </c>
      <c r="L3517">
        <v>314880</v>
      </c>
      <c r="M3517">
        <v>0</v>
      </c>
      <c r="N3517" t="s">
        <v>47</v>
      </c>
      <c r="O3517" t="s">
        <v>27</v>
      </c>
      <c r="P3517">
        <v>4</v>
      </c>
      <c r="Q3517">
        <v>123</v>
      </c>
      <c r="R3517">
        <v>581262</v>
      </c>
    </row>
    <row r="3518" spans="1:18" x14ac:dyDescent="0.3">
      <c r="A3518" t="s">
        <v>7132</v>
      </c>
      <c r="B3518" s="9">
        <v>45219</v>
      </c>
      <c r="C3518" t="s">
        <v>6730</v>
      </c>
      <c r="D3518" t="s">
        <v>6731</v>
      </c>
      <c r="E3518" t="s">
        <v>6732</v>
      </c>
      <c r="F3518" t="s">
        <v>252</v>
      </c>
      <c r="G3518" t="s">
        <v>7133</v>
      </c>
      <c r="H3518" t="s">
        <v>40</v>
      </c>
      <c r="I3518" t="s">
        <v>70</v>
      </c>
      <c r="J3518">
        <v>7</v>
      </c>
      <c r="K3518">
        <v>14078</v>
      </c>
      <c r="L3518">
        <v>98546</v>
      </c>
      <c r="M3518">
        <v>20</v>
      </c>
      <c r="N3518" t="s">
        <v>26</v>
      </c>
      <c r="O3518" t="s">
        <v>35</v>
      </c>
      <c r="P3518">
        <v>0</v>
      </c>
      <c r="Q3518">
        <v>96</v>
      </c>
      <c r="R3518">
        <v>381933</v>
      </c>
    </row>
    <row r="3519" spans="1:18" x14ac:dyDescent="0.3">
      <c r="A3519" t="s">
        <v>7134</v>
      </c>
      <c r="B3519" s="9">
        <v>45393</v>
      </c>
      <c r="C3519" t="s">
        <v>6730</v>
      </c>
      <c r="D3519" t="s">
        <v>6731</v>
      </c>
      <c r="E3519" t="s">
        <v>6732</v>
      </c>
      <c r="F3519" t="s">
        <v>1115</v>
      </c>
      <c r="G3519" t="s">
        <v>7135</v>
      </c>
      <c r="H3519" t="s">
        <v>24</v>
      </c>
      <c r="I3519" t="s">
        <v>61</v>
      </c>
      <c r="J3519">
        <v>5</v>
      </c>
      <c r="K3519">
        <v>280682</v>
      </c>
      <c r="L3519">
        <v>1403410</v>
      </c>
      <c r="M3519">
        <v>5</v>
      </c>
      <c r="N3519" t="s">
        <v>26</v>
      </c>
      <c r="O3519" t="s">
        <v>35</v>
      </c>
      <c r="P3519">
        <v>5</v>
      </c>
      <c r="Q3519">
        <v>5</v>
      </c>
      <c r="R3519">
        <v>973851</v>
      </c>
    </row>
    <row r="3520" spans="1:18" x14ac:dyDescent="0.3">
      <c r="A3520" t="s">
        <v>7136</v>
      </c>
      <c r="B3520" s="9">
        <v>45547</v>
      </c>
      <c r="C3520" t="s">
        <v>6730</v>
      </c>
      <c r="D3520" t="s">
        <v>6731</v>
      </c>
      <c r="E3520" t="s">
        <v>6750</v>
      </c>
      <c r="F3520" t="s">
        <v>190</v>
      </c>
      <c r="G3520" t="s">
        <v>27</v>
      </c>
      <c r="H3520" t="s">
        <v>65</v>
      </c>
      <c r="I3520" t="s">
        <v>102</v>
      </c>
      <c r="J3520">
        <v>12</v>
      </c>
      <c r="K3520">
        <v>27531</v>
      </c>
      <c r="L3520">
        <v>330372</v>
      </c>
      <c r="M3520" t="s">
        <v>27</v>
      </c>
      <c r="N3520" t="s">
        <v>26</v>
      </c>
      <c r="O3520" t="s">
        <v>35</v>
      </c>
      <c r="P3520">
        <v>3</v>
      </c>
      <c r="Q3520">
        <v>122</v>
      </c>
      <c r="R3520">
        <v>868547</v>
      </c>
    </row>
    <row r="3521" spans="1:18" x14ac:dyDescent="0.3">
      <c r="A3521" t="s">
        <v>7137</v>
      </c>
      <c r="B3521" s="9">
        <v>45300</v>
      </c>
      <c r="C3521" t="s">
        <v>6730</v>
      </c>
      <c r="D3521" t="s">
        <v>6731</v>
      </c>
      <c r="E3521" t="s">
        <v>6750</v>
      </c>
      <c r="F3521" t="s">
        <v>519</v>
      </c>
      <c r="G3521" t="s">
        <v>7138</v>
      </c>
      <c r="H3521" t="s">
        <v>32</v>
      </c>
      <c r="I3521" t="s">
        <v>141</v>
      </c>
      <c r="J3521">
        <v>20</v>
      </c>
      <c r="K3521">
        <v>22275</v>
      </c>
      <c r="L3521">
        <v>445500</v>
      </c>
      <c r="M3521">
        <v>15</v>
      </c>
      <c r="N3521" t="s">
        <v>47</v>
      </c>
      <c r="O3521" t="s">
        <v>35</v>
      </c>
      <c r="P3521">
        <v>5</v>
      </c>
      <c r="Q3521">
        <v>53</v>
      </c>
      <c r="R3521">
        <v>581262</v>
      </c>
    </row>
    <row r="3522" spans="1:18" x14ac:dyDescent="0.3">
      <c r="A3522" t="s">
        <v>7139</v>
      </c>
      <c r="B3522" s="9">
        <v>45268</v>
      </c>
      <c r="C3522" t="s">
        <v>6730</v>
      </c>
      <c r="D3522" t="s">
        <v>6731</v>
      </c>
      <c r="E3522" t="s">
        <v>6732</v>
      </c>
      <c r="F3522" t="s">
        <v>125</v>
      </c>
      <c r="G3522" t="s">
        <v>7140</v>
      </c>
      <c r="H3522" t="s">
        <v>40</v>
      </c>
      <c r="I3522" t="s">
        <v>171</v>
      </c>
      <c r="J3522">
        <v>12</v>
      </c>
      <c r="K3522">
        <v>8037</v>
      </c>
      <c r="L3522">
        <v>96444</v>
      </c>
      <c r="M3522">
        <v>0</v>
      </c>
      <c r="N3522" t="s">
        <v>34</v>
      </c>
      <c r="O3522" t="s">
        <v>35</v>
      </c>
      <c r="P3522">
        <v>4</v>
      </c>
      <c r="Q3522">
        <v>33</v>
      </c>
      <c r="R3522">
        <v>381933</v>
      </c>
    </row>
    <row r="3523" spans="1:18" x14ac:dyDescent="0.3">
      <c r="A3523" t="s">
        <v>7141</v>
      </c>
      <c r="B3523" s="9">
        <v>45132</v>
      </c>
      <c r="C3523" t="s">
        <v>6730</v>
      </c>
      <c r="D3523" t="s">
        <v>6731</v>
      </c>
      <c r="E3523" t="s">
        <v>6750</v>
      </c>
      <c r="F3523" t="s">
        <v>962</v>
      </c>
      <c r="G3523" t="s">
        <v>7142</v>
      </c>
      <c r="H3523" t="s">
        <v>32</v>
      </c>
      <c r="I3523" t="s">
        <v>158</v>
      </c>
      <c r="J3523">
        <v>7</v>
      </c>
      <c r="K3523">
        <v>10799</v>
      </c>
      <c r="L3523">
        <v>75593</v>
      </c>
      <c r="M3523">
        <v>0</v>
      </c>
      <c r="N3523" t="s">
        <v>27</v>
      </c>
      <c r="O3523" t="s">
        <v>35</v>
      </c>
      <c r="P3523">
        <v>5</v>
      </c>
      <c r="Q3523">
        <v>64</v>
      </c>
      <c r="R3523">
        <v>581262</v>
      </c>
    </row>
    <row r="3524" spans="1:18" x14ac:dyDescent="0.3">
      <c r="A3524" t="s">
        <v>7143</v>
      </c>
      <c r="B3524" s="9">
        <v>45500</v>
      </c>
      <c r="C3524" t="s">
        <v>6730</v>
      </c>
      <c r="D3524" t="s">
        <v>6731</v>
      </c>
      <c r="E3524" t="s">
        <v>6750</v>
      </c>
      <c r="F3524" t="s">
        <v>3303</v>
      </c>
      <c r="G3524" t="s">
        <v>27</v>
      </c>
      <c r="H3524" t="s">
        <v>40</v>
      </c>
      <c r="I3524" t="s">
        <v>70</v>
      </c>
      <c r="J3524">
        <v>17</v>
      </c>
      <c r="K3524">
        <v>14177</v>
      </c>
      <c r="L3524">
        <v>241009</v>
      </c>
      <c r="M3524">
        <v>5</v>
      </c>
      <c r="N3524" t="s">
        <v>27</v>
      </c>
      <c r="O3524" t="s">
        <v>35</v>
      </c>
      <c r="P3524">
        <v>1</v>
      </c>
      <c r="Q3524">
        <v>42</v>
      </c>
      <c r="R3524">
        <v>381933</v>
      </c>
    </row>
    <row r="3525" spans="1:18" x14ac:dyDescent="0.3">
      <c r="A3525" t="s">
        <v>7144</v>
      </c>
      <c r="B3525" s="9">
        <v>45032</v>
      </c>
      <c r="C3525" t="s">
        <v>6730</v>
      </c>
      <c r="D3525" t="s">
        <v>6731</v>
      </c>
      <c r="E3525" t="s">
        <v>6732</v>
      </c>
      <c r="F3525" t="s">
        <v>762</v>
      </c>
      <c r="G3525" t="s">
        <v>7145</v>
      </c>
      <c r="H3525" t="s">
        <v>32</v>
      </c>
      <c r="I3525" t="s">
        <v>113</v>
      </c>
      <c r="J3525">
        <v>7</v>
      </c>
      <c r="K3525">
        <v>10068</v>
      </c>
      <c r="L3525">
        <v>70476</v>
      </c>
      <c r="M3525">
        <v>15</v>
      </c>
      <c r="N3525" t="s">
        <v>57</v>
      </c>
      <c r="O3525" t="s">
        <v>35</v>
      </c>
      <c r="P3525" t="s">
        <v>27</v>
      </c>
      <c r="Q3525">
        <v>199</v>
      </c>
      <c r="R3525">
        <v>581262</v>
      </c>
    </row>
    <row r="3526" spans="1:18" x14ac:dyDescent="0.3">
      <c r="A3526" t="s">
        <v>7146</v>
      </c>
      <c r="B3526" s="9">
        <v>45598</v>
      </c>
      <c r="C3526" t="s">
        <v>6730</v>
      </c>
      <c r="D3526" t="s">
        <v>6731</v>
      </c>
      <c r="E3526" t="s">
        <v>6750</v>
      </c>
      <c r="F3526" t="s">
        <v>3063</v>
      </c>
      <c r="G3526" t="s">
        <v>7147</v>
      </c>
      <c r="H3526" t="s">
        <v>45</v>
      </c>
      <c r="I3526" t="s">
        <v>74</v>
      </c>
      <c r="J3526">
        <v>11</v>
      </c>
      <c r="K3526">
        <v>24124</v>
      </c>
      <c r="L3526">
        <v>265364</v>
      </c>
      <c r="M3526">
        <v>15</v>
      </c>
      <c r="N3526" t="s">
        <v>57</v>
      </c>
      <c r="O3526" t="s">
        <v>35</v>
      </c>
      <c r="P3526" t="s">
        <v>27</v>
      </c>
      <c r="Q3526">
        <v>76</v>
      </c>
      <c r="R3526">
        <v>395160</v>
      </c>
    </row>
    <row r="3527" spans="1:18" x14ac:dyDescent="0.3">
      <c r="A3527" t="s">
        <v>7148</v>
      </c>
      <c r="B3527" s="9">
        <v>45511</v>
      </c>
      <c r="C3527" t="s">
        <v>6730</v>
      </c>
      <c r="D3527" t="s">
        <v>6731</v>
      </c>
      <c r="E3527" t="s">
        <v>6732</v>
      </c>
      <c r="F3527" t="s">
        <v>1992</v>
      </c>
      <c r="G3527" t="s">
        <v>7149</v>
      </c>
      <c r="H3527" t="s">
        <v>45</v>
      </c>
      <c r="I3527" t="s">
        <v>74</v>
      </c>
      <c r="J3527">
        <v>17</v>
      </c>
      <c r="K3527">
        <v>33077</v>
      </c>
      <c r="L3527">
        <v>562309</v>
      </c>
      <c r="M3527">
        <v>0</v>
      </c>
      <c r="N3527" t="s">
        <v>26</v>
      </c>
      <c r="O3527" t="s">
        <v>28</v>
      </c>
      <c r="P3527">
        <v>4</v>
      </c>
      <c r="Q3527">
        <v>133</v>
      </c>
      <c r="R3527">
        <v>395160</v>
      </c>
    </row>
    <row r="3528" spans="1:18" x14ac:dyDescent="0.3">
      <c r="A3528" t="s">
        <v>7150</v>
      </c>
      <c r="B3528" s="9">
        <v>45532</v>
      </c>
      <c r="C3528" t="s">
        <v>6730</v>
      </c>
      <c r="D3528" t="s">
        <v>6731</v>
      </c>
      <c r="E3528" t="s">
        <v>6750</v>
      </c>
      <c r="F3528" t="s">
        <v>576</v>
      </c>
      <c r="G3528" t="s">
        <v>7151</v>
      </c>
      <c r="H3528" t="s">
        <v>32</v>
      </c>
      <c r="I3528" t="s">
        <v>33</v>
      </c>
      <c r="J3528">
        <v>6</v>
      </c>
      <c r="K3528">
        <v>2204</v>
      </c>
      <c r="L3528">
        <v>13224</v>
      </c>
      <c r="M3528">
        <v>15</v>
      </c>
      <c r="N3528" t="s">
        <v>27</v>
      </c>
      <c r="O3528" t="s">
        <v>35</v>
      </c>
      <c r="P3528">
        <v>7</v>
      </c>
      <c r="Q3528">
        <v>106</v>
      </c>
      <c r="R3528">
        <v>581262</v>
      </c>
    </row>
    <row r="3529" spans="1:18" x14ac:dyDescent="0.3">
      <c r="A3529" t="s">
        <v>7152</v>
      </c>
      <c r="B3529" s="9">
        <v>45142</v>
      </c>
      <c r="C3529" t="s">
        <v>6730</v>
      </c>
      <c r="D3529" t="s">
        <v>6731</v>
      </c>
      <c r="E3529" t="s">
        <v>6732</v>
      </c>
      <c r="F3529" t="s">
        <v>2724</v>
      </c>
      <c r="G3529" t="s">
        <v>7153</v>
      </c>
      <c r="H3529" t="s">
        <v>32</v>
      </c>
      <c r="I3529" t="s">
        <v>237</v>
      </c>
      <c r="J3529">
        <v>16</v>
      </c>
      <c r="K3529">
        <v>3922</v>
      </c>
      <c r="L3529">
        <v>62752</v>
      </c>
      <c r="M3529">
        <v>0</v>
      </c>
      <c r="N3529" t="s">
        <v>27</v>
      </c>
      <c r="O3529" t="s">
        <v>28</v>
      </c>
      <c r="P3529">
        <v>5</v>
      </c>
      <c r="Q3529">
        <v>86</v>
      </c>
      <c r="R3529">
        <v>581262</v>
      </c>
    </row>
    <row r="3530" spans="1:18" x14ac:dyDescent="0.3">
      <c r="A3530" t="s">
        <v>7154</v>
      </c>
      <c r="B3530" s="9">
        <v>45303</v>
      </c>
      <c r="C3530" t="s">
        <v>6730</v>
      </c>
      <c r="D3530" t="s">
        <v>6731</v>
      </c>
      <c r="E3530" t="s">
        <v>6732</v>
      </c>
      <c r="F3530" t="s">
        <v>1094</v>
      </c>
      <c r="G3530" t="s">
        <v>7155</v>
      </c>
      <c r="H3530" t="s">
        <v>65</v>
      </c>
      <c r="I3530" t="s">
        <v>78</v>
      </c>
      <c r="J3530">
        <v>19</v>
      </c>
      <c r="K3530">
        <v>74459</v>
      </c>
      <c r="L3530">
        <v>1414721</v>
      </c>
      <c r="M3530">
        <v>20</v>
      </c>
      <c r="N3530" t="s">
        <v>26</v>
      </c>
      <c r="O3530" t="s">
        <v>35</v>
      </c>
      <c r="P3530">
        <v>2</v>
      </c>
      <c r="Q3530">
        <v>46</v>
      </c>
      <c r="R3530">
        <v>868547</v>
      </c>
    </row>
    <row r="3531" spans="1:18" x14ac:dyDescent="0.3">
      <c r="A3531" t="s">
        <v>7156</v>
      </c>
      <c r="B3531" s="9">
        <v>45173</v>
      </c>
      <c r="C3531" t="s">
        <v>6730</v>
      </c>
      <c r="D3531" t="s">
        <v>6731</v>
      </c>
      <c r="E3531" t="s">
        <v>6732</v>
      </c>
      <c r="F3531" t="s">
        <v>2021</v>
      </c>
      <c r="G3531" t="s">
        <v>7157</v>
      </c>
      <c r="H3531" t="s">
        <v>65</v>
      </c>
      <c r="I3531" t="s">
        <v>102</v>
      </c>
      <c r="J3531">
        <v>5</v>
      </c>
      <c r="K3531">
        <v>164212</v>
      </c>
      <c r="L3531">
        <v>821060</v>
      </c>
      <c r="M3531">
        <v>0</v>
      </c>
      <c r="N3531" t="s">
        <v>27</v>
      </c>
      <c r="O3531" t="s">
        <v>28</v>
      </c>
      <c r="P3531">
        <v>3</v>
      </c>
      <c r="Q3531">
        <v>48</v>
      </c>
      <c r="R3531">
        <v>868547</v>
      </c>
    </row>
    <row r="3532" spans="1:18" x14ac:dyDescent="0.3">
      <c r="A3532" t="s">
        <v>7158</v>
      </c>
      <c r="B3532" s="9">
        <v>44960</v>
      </c>
      <c r="C3532" t="s">
        <v>6730</v>
      </c>
      <c r="D3532" t="s">
        <v>6731</v>
      </c>
      <c r="E3532" t="s">
        <v>6732</v>
      </c>
      <c r="F3532" t="s">
        <v>1441</v>
      </c>
      <c r="G3532" t="s">
        <v>7159</v>
      </c>
      <c r="H3532" t="s">
        <v>24</v>
      </c>
      <c r="I3532" t="s">
        <v>174</v>
      </c>
      <c r="J3532">
        <v>3</v>
      </c>
      <c r="K3532">
        <v>267491</v>
      </c>
      <c r="L3532">
        <v>802473</v>
      </c>
      <c r="M3532">
        <v>5</v>
      </c>
      <c r="N3532" t="s">
        <v>26</v>
      </c>
      <c r="O3532" t="s">
        <v>35</v>
      </c>
      <c r="P3532">
        <v>5</v>
      </c>
      <c r="Q3532">
        <v>142</v>
      </c>
      <c r="R3532">
        <v>973851</v>
      </c>
    </row>
    <row r="3533" spans="1:18" x14ac:dyDescent="0.3">
      <c r="A3533" t="s">
        <v>7160</v>
      </c>
      <c r="B3533" s="9">
        <v>45182</v>
      </c>
      <c r="C3533" t="s">
        <v>6730</v>
      </c>
      <c r="D3533" t="s">
        <v>6731</v>
      </c>
      <c r="E3533" t="s">
        <v>6732</v>
      </c>
      <c r="F3533" t="s">
        <v>310</v>
      </c>
      <c r="G3533" t="s">
        <v>7161</v>
      </c>
      <c r="H3533" t="s">
        <v>24</v>
      </c>
      <c r="I3533" t="s">
        <v>161</v>
      </c>
      <c r="J3533">
        <v>2</v>
      </c>
      <c r="K3533">
        <v>144635</v>
      </c>
      <c r="L3533">
        <v>289270</v>
      </c>
      <c r="M3533">
        <v>0</v>
      </c>
      <c r="N3533" t="s">
        <v>26</v>
      </c>
      <c r="O3533" t="s">
        <v>35</v>
      </c>
      <c r="P3533">
        <v>2</v>
      </c>
      <c r="Q3533">
        <v>31</v>
      </c>
      <c r="R3533">
        <v>973851</v>
      </c>
    </row>
    <row r="3534" spans="1:18" x14ac:dyDescent="0.3">
      <c r="A3534" t="s">
        <v>7162</v>
      </c>
      <c r="B3534" s="9">
        <v>45142</v>
      </c>
      <c r="C3534" t="s">
        <v>6730</v>
      </c>
      <c r="D3534" t="s">
        <v>6731</v>
      </c>
      <c r="E3534" t="s">
        <v>6750</v>
      </c>
      <c r="F3534" t="s">
        <v>3771</v>
      </c>
      <c r="G3534" t="s">
        <v>27</v>
      </c>
      <c r="H3534" t="s">
        <v>32</v>
      </c>
      <c r="I3534" t="s">
        <v>141</v>
      </c>
      <c r="J3534">
        <v>12</v>
      </c>
      <c r="K3534">
        <v>19401</v>
      </c>
      <c r="L3534">
        <v>232812</v>
      </c>
      <c r="M3534">
        <v>15</v>
      </c>
      <c r="N3534" t="s">
        <v>34</v>
      </c>
      <c r="O3534" t="s">
        <v>27</v>
      </c>
      <c r="P3534">
        <v>1</v>
      </c>
      <c r="Q3534">
        <v>47</v>
      </c>
      <c r="R3534">
        <v>581262</v>
      </c>
    </row>
    <row r="3535" spans="1:18" x14ac:dyDescent="0.3">
      <c r="A3535" t="s">
        <v>7163</v>
      </c>
      <c r="B3535" s="9">
        <v>45599</v>
      </c>
      <c r="C3535" t="s">
        <v>6730</v>
      </c>
      <c r="D3535" t="s">
        <v>6731</v>
      </c>
      <c r="E3535" t="s">
        <v>6750</v>
      </c>
      <c r="F3535" t="s">
        <v>452</v>
      </c>
      <c r="G3535" t="s">
        <v>27</v>
      </c>
      <c r="H3535" t="s">
        <v>65</v>
      </c>
      <c r="I3535" t="s">
        <v>289</v>
      </c>
      <c r="J3535">
        <v>6</v>
      </c>
      <c r="K3535">
        <v>177252</v>
      </c>
      <c r="L3535">
        <v>1063512</v>
      </c>
      <c r="M3535">
        <v>20</v>
      </c>
      <c r="N3535" t="s">
        <v>57</v>
      </c>
      <c r="O3535" t="s">
        <v>35</v>
      </c>
      <c r="P3535">
        <v>4</v>
      </c>
      <c r="Q3535">
        <v>99</v>
      </c>
      <c r="R3535">
        <v>868547</v>
      </c>
    </row>
    <row r="3536" spans="1:18" x14ac:dyDescent="0.3">
      <c r="A3536" t="s">
        <v>7164</v>
      </c>
      <c r="B3536" s="9">
        <v>45423</v>
      </c>
      <c r="C3536" t="s">
        <v>6730</v>
      </c>
      <c r="D3536" t="s">
        <v>6731</v>
      </c>
      <c r="E3536" t="s">
        <v>6750</v>
      </c>
      <c r="F3536" t="s">
        <v>1045</v>
      </c>
      <c r="G3536" t="s">
        <v>27</v>
      </c>
      <c r="H3536" t="s">
        <v>65</v>
      </c>
      <c r="I3536" t="s">
        <v>382</v>
      </c>
      <c r="J3536">
        <v>15</v>
      </c>
      <c r="K3536">
        <v>157871</v>
      </c>
      <c r="L3536">
        <v>2368065</v>
      </c>
      <c r="M3536">
        <v>5</v>
      </c>
      <c r="N3536" t="s">
        <v>47</v>
      </c>
      <c r="O3536" t="s">
        <v>35</v>
      </c>
      <c r="P3536">
        <v>1</v>
      </c>
      <c r="Q3536">
        <v>112</v>
      </c>
      <c r="R3536">
        <v>868547</v>
      </c>
    </row>
    <row r="3537" spans="1:18" x14ac:dyDescent="0.3">
      <c r="A3537" t="s">
        <v>7165</v>
      </c>
      <c r="B3537" s="9">
        <v>45302</v>
      </c>
      <c r="C3537" t="s">
        <v>6730</v>
      </c>
      <c r="D3537" t="s">
        <v>6731</v>
      </c>
      <c r="E3537" t="s">
        <v>6741</v>
      </c>
      <c r="F3537" t="s">
        <v>1229</v>
      </c>
      <c r="G3537" t="s">
        <v>7166</v>
      </c>
      <c r="H3537" t="s">
        <v>45</v>
      </c>
      <c r="I3537" t="s">
        <v>82</v>
      </c>
      <c r="J3537">
        <v>14</v>
      </c>
      <c r="K3537">
        <v>10601</v>
      </c>
      <c r="L3537">
        <v>148414</v>
      </c>
      <c r="M3537">
        <v>0</v>
      </c>
      <c r="N3537" t="s">
        <v>34</v>
      </c>
      <c r="O3537" t="s">
        <v>28</v>
      </c>
      <c r="P3537">
        <v>2</v>
      </c>
      <c r="Q3537">
        <v>190</v>
      </c>
      <c r="R3537">
        <v>395160</v>
      </c>
    </row>
    <row r="3538" spans="1:18" x14ac:dyDescent="0.3">
      <c r="A3538" t="s">
        <v>7167</v>
      </c>
      <c r="B3538" s="9">
        <v>45034</v>
      </c>
      <c r="C3538" t="s">
        <v>6730</v>
      </c>
      <c r="D3538" t="s">
        <v>6731</v>
      </c>
      <c r="E3538" t="s">
        <v>6732</v>
      </c>
      <c r="F3538" t="s">
        <v>449</v>
      </c>
      <c r="G3538" t="s">
        <v>27</v>
      </c>
      <c r="H3538" t="s">
        <v>65</v>
      </c>
      <c r="I3538" t="s">
        <v>478</v>
      </c>
      <c r="J3538">
        <v>6</v>
      </c>
      <c r="K3538">
        <v>177742</v>
      </c>
      <c r="L3538">
        <v>1066452</v>
      </c>
      <c r="M3538">
        <v>20</v>
      </c>
      <c r="N3538" t="s">
        <v>26</v>
      </c>
      <c r="O3538" t="s">
        <v>35</v>
      </c>
      <c r="P3538" t="s">
        <v>27</v>
      </c>
      <c r="Q3538">
        <v>191</v>
      </c>
      <c r="R3538">
        <v>868547</v>
      </c>
    </row>
    <row r="3539" spans="1:18" x14ac:dyDescent="0.3">
      <c r="A3539" t="s">
        <v>7168</v>
      </c>
      <c r="B3539" s="9">
        <v>45383</v>
      </c>
      <c r="C3539" t="s">
        <v>6730</v>
      </c>
      <c r="D3539" t="s">
        <v>6731</v>
      </c>
      <c r="E3539" t="s">
        <v>6750</v>
      </c>
      <c r="F3539" t="s">
        <v>2587</v>
      </c>
      <c r="G3539" t="s">
        <v>7169</v>
      </c>
      <c r="H3539" t="s">
        <v>65</v>
      </c>
      <c r="I3539" t="s">
        <v>78</v>
      </c>
      <c r="J3539">
        <v>20</v>
      </c>
      <c r="K3539">
        <v>58892</v>
      </c>
      <c r="L3539">
        <v>1177840</v>
      </c>
      <c r="M3539">
        <v>5</v>
      </c>
      <c r="N3539" t="s">
        <v>26</v>
      </c>
      <c r="O3539" t="s">
        <v>28</v>
      </c>
      <c r="P3539">
        <v>4</v>
      </c>
      <c r="Q3539">
        <v>143</v>
      </c>
      <c r="R3539">
        <v>868547</v>
      </c>
    </row>
    <row r="3540" spans="1:18" x14ac:dyDescent="0.3">
      <c r="A3540" t="s">
        <v>7170</v>
      </c>
      <c r="B3540" s="9">
        <v>45563</v>
      </c>
      <c r="C3540" t="s">
        <v>6730</v>
      </c>
      <c r="D3540" t="s">
        <v>6731</v>
      </c>
      <c r="E3540" t="s">
        <v>6732</v>
      </c>
      <c r="F3540" t="s">
        <v>196</v>
      </c>
      <c r="G3540" t="s">
        <v>7171</v>
      </c>
      <c r="H3540" t="s">
        <v>45</v>
      </c>
      <c r="I3540" t="s">
        <v>98</v>
      </c>
      <c r="J3540">
        <v>10</v>
      </c>
      <c r="K3540">
        <v>8798</v>
      </c>
      <c r="L3540">
        <v>87980</v>
      </c>
      <c r="M3540">
        <v>0</v>
      </c>
      <c r="N3540" t="s">
        <v>26</v>
      </c>
      <c r="O3540" t="s">
        <v>35</v>
      </c>
      <c r="P3540">
        <v>2</v>
      </c>
      <c r="Q3540">
        <v>0</v>
      </c>
      <c r="R3540">
        <v>395160</v>
      </c>
    </row>
    <row r="3541" spans="1:18" x14ac:dyDescent="0.3">
      <c r="A3541" t="s">
        <v>7172</v>
      </c>
      <c r="B3541" s="9">
        <v>45285</v>
      </c>
      <c r="C3541" t="s">
        <v>6730</v>
      </c>
      <c r="D3541" t="s">
        <v>6731</v>
      </c>
      <c r="E3541" t="s">
        <v>6732</v>
      </c>
      <c r="F3541" t="s">
        <v>2502</v>
      </c>
      <c r="G3541" t="s">
        <v>7173</v>
      </c>
      <c r="H3541" t="s">
        <v>65</v>
      </c>
      <c r="I3541" t="s">
        <v>289</v>
      </c>
      <c r="J3541">
        <v>3</v>
      </c>
      <c r="K3541">
        <v>163734</v>
      </c>
      <c r="L3541">
        <v>491202</v>
      </c>
      <c r="M3541">
        <v>0</v>
      </c>
      <c r="N3541" t="s">
        <v>27</v>
      </c>
      <c r="O3541" t="s">
        <v>35</v>
      </c>
      <c r="P3541">
        <v>5</v>
      </c>
      <c r="Q3541">
        <v>22</v>
      </c>
      <c r="R3541">
        <v>868547</v>
      </c>
    </row>
    <row r="3542" spans="1:18" x14ac:dyDescent="0.3">
      <c r="A3542" t="s">
        <v>7174</v>
      </c>
      <c r="B3542" s="9">
        <v>45030</v>
      </c>
      <c r="C3542" t="s">
        <v>6730</v>
      </c>
      <c r="D3542" t="s">
        <v>6731</v>
      </c>
      <c r="E3542" t="s">
        <v>6741</v>
      </c>
      <c r="F3542" t="s">
        <v>4590</v>
      </c>
      <c r="G3542" t="s">
        <v>7175</v>
      </c>
      <c r="H3542" t="s">
        <v>24</v>
      </c>
      <c r="I3542" t="s">
        <v>92</v>
      </c>
      <c r="J3542">
        <v>17</v>
      </c>
      <c r="K3542">
        <v>153533</v>
      </c>
      <c r="L3542">
        <v>2610061</v>
      </c>
      <c r="M3542">
        <v>5</v>
      </c>
      <c r="N3542" t="s">
        <v>57</v>
      </c>
      <c r="O3542" t="s">
        <v>35</v>
      </c>
      <c r="P3542">
        <v>5</v>
      </c>
      <c r="Q3542">
        <v>49</v>
      </c>
      <c r="R3542">
        <v>973851</v>
      </c>
    </row>
    <row r="3543" spans="1:18" x14ac:dyDescent="0.3">
      <c r="A3543" t="s">
        <v>7176</v>
      </c>
      <c r="B3543" s="9">
        <v>45001</v>
      </c>
      <c r="C3543" t="s">
        <v>6730</v>
      </c>
      <c r="D3543" t="s">
        <v>6731</v>
      </c>
      <c r="E3543" t="s">
        <v>6750</v>
      </c>
      <c r="F3543" t="s">
        <v>1892</v>
      </c>
      <c r="G3543" t="s">
        <v>27</v>
      </c>
      <c r="H3543" t="s">
        <v>32</v>
      </c>
      <c r="I3543" t="s">
        <v>33</v>
      </c>
      <c r="J3543">
        <v>13</v>
      </c>
      <c r="K3543">
        <v>9156</v>
      </c>
      <c r="L3543">
        <v>119028</v>
      </c>
      <c r="M3543">
        <v>0</v>
      </c>
      <c r="N3543" t="s">
        <v>27</v>
      </c>
      <c r="O3543" t="s">
        <v>35</v>
      </c>
      <c r="P3543">
        <v>5</v>
      </c>
      <c r="Q3543">
        <v>86</v>
      </c>
      <c r="R3543">
        <v>581262</v>
      </c>
    </row>
    <row r="3544" spans="1:18" x14ac:dyDescent="0.3">
      <c r="A3544" t="s">
        <v>7177</v>
      </c>
      <c r="B3544" s="9">
        <v>45293</v>
      </c>
      <c r="C3544" t="s">
        <v>6730</v>
      </c>
      <c r="D3544" t="s">
        <v>6731</v>
      </c>
      <c r="E3544" t="s">
        <v>6732</v>
      </c>
      <c r="F3544" t="s">
        <v>2441</v>
      </c>
      <c r="G3544" t="s">
        <v>7178</v>
      </c>
      <c r="H3544" t="s">
        <v>65</v>
      </c>
      <c r="I3544" t="s">
        <v>66</v>
      </c>
      <c r="J3544">
        <v>13</v>
      </c>
      <c r="K3544">
        <v>71572</v>
      </c>
      <c r="L3544">
        <v>930436</v>
      </c>
      <c r="M3544">
        <v>0</v>
      </c>
      <c r="N3544" t="s">
        <v>27</v>
      </c>
      <c r="O3544" t="s">
        <v>35</v>
      </c>
      <c r="P3544">
        <v>1</v>
      </c>
      <c r="Q3544">
        <v>122</v>
      </c>
      <c r="R3544">
        <v>868547</v>
      </c>
    </row>
    <row r="3545" spans="1:18" x14ac:dyDescent="0.3">
      <c r="A3545" t="s">
        <v>7179</v>
      </c>
      <c r="B3545" s="9">
        <v>45582</v>
      </c>
      <c r="C3545" t="s">
        <v>6730</v>
      </c>
      <c r="D3545" t="s">
        <v>6731</v>
      </c>
      <c r="E3545" t="s">
        <v>6741</v>
      </c>
      <c r="F3545" t="s">
        <v>889</v>
      </c>
      <c r="G3545" t="s">
        <v>7180</v>
      </c>
      <c r="H3545" t="s">
        <v>24</v>
      </c>
      <c r="I3545" t="s">
        <v>25</v>
      </c>
      <c r="J3545">
        <v>8</v>
      </c>
      <c r="K3545">
        <v>315477</v>
      </c>
      <c r="L3545">
        <v>2523816</v>
      </c>
      <c r="M3545" t="s">
        <v>27</v>
      </c>
      <c r="N3545" t="s">
        <v>26</v>
      </c>
      <c r="O3545" t="s">
        <v>35</v>
      </c>
      <c r="P3545">
        <v>4</v>
      </c>
      <c r="Q3545">
        <v>41</v>
      </c>
      <c r="R3545">
        <v>973851</v>
      </c>
    </row>
    <row r="3546" spans="1:18" x14ac:dyDescent="0.3">
      <c r="A3546" t="s">
        <v>7181</v>
      </c>
      <c r="B3546" s="9">
        <v>45226</v>
      </c>
      <c r="C3546" t="s">
        <v>6730</v>
      </c>
      <c r="D3546" t="s">
        <v>6731</v>
      </c>
      <c r="E3546" t="s">
        <v>6750</v>
      </c>
      <c r="F3546" t="s">
        <v>3499</v>
      </c>
      <c r="G3546" t="s">
        <v>27</v>
      </c>
      <c r="H3546" t="s">
        <v>40</v>
      </c>
      <c r="I3546" t="s">
        <v>70</v>
      </c>
      <c r="J3546">
        <v>14</v>
      </c>
      <c r="K3546">
        <v>13499</v>
      </c>
      <c r="L3546">
        <v>188986</v>
      </c>
      <c r="M3546" t="s">
        <v>27</v>
      </c>
      <c r="N3546" t="s">
        <v>27</v>
      </c>
      <c r="O3546" t="s">
        <v>28</v>
      </c>
      <c r="P3546">
        <v>0</v>
      </c>
      <c r="Q3546">
        <v>162</v>
      </c>
      <c r="R3546">
        <v>381933</v>
      </c>
    </row>
    <row r="3547" spans="1:18" x14ac:dyDescent="0.3">
      <c r="A3547" t="s">
        <v>7182</v>
      </c>
      <c r="B3547" s="9">
        <v>45057</v>
      </c>
      <c r="C3547" t="s">
        <v>6730</v>
      </c>
      <c r="D3547" t="s">
        <v>6731</v>
      </c>
      <c r="E3547" t="s">
        <v>6732</v>
      </c>
      <c r="F3547" t="s">
        <v>63</v>
      </c>
      <c r="G3547" t="s">
        <v>27</v>
      </c>
      <c r="H3547" t="s">
        <v>24</v>
      </c>
      <c r="I3547" t="s">
        <v>56</v>
      </c>
      <c r="J3547">
        <v>16</v>
      </c>
      <c r="K3547">
        <v>265692</v>
      </c>
      <c r="L3547">
        <v>4251072</v>
      </c>
      <c r="M3547">
        <v>15</v>
      </c>
      <c r="N3547" t="s">
        <v>57</v>
      </c>
      <c r="O3547" t="s">
        <v>35</v>
      </c>
      <c r="P3547">
        <v>2</v>
      </c>
      <c r="Q3547">
        <v>7</v>
      </c>
      <c r="R3547">
        <v>973851</v>
      </c>
    </row>
    <row r="3548" spans="1:18" x14ac:dyDescent="0.3">
      <c r="A3548" t="s">
        <v>7183</v>
      </c>
      <c r="B3548" s="9">
        <v>45382</v>
      </c>
      <c r="C3548" t="s">
        <v>6730</v>
      </c>
      <c r="D3548" t="s">
        <v>6731</v>
      </c>
      <c r="E3548" t="s">
        <v>6750</v>
      </c>
      <c r="F3548" t="s">
        <v>2813</v>
      </c>
      <c r="G3548" t="s">
        <v>7184</v>
      </c>
      <c r="H3548" t="s">
        <v>24</v>
      </c>
      <c r="I3548" t="s">
        <v>56</v>
      </c>
      <c r="J3548">
        <v>5</v>
      </c>
      <c r="K3548">
        <v>317850</v>
      </c>
      <c r="L3548">
        <v>1589250</v>
      </c>
      <c r="M3548">
        <v>15</v>
      </c>
      <c r="N3548" t="s">
        <v>27</v>
      </c>
      <c r="O3548" t="s">
        <v>35</v>
      </c>
      <c r="P3548">
        <v>1</v>
      </c>
      <c r="Q3548">
        <v>82</v>
      </c>
      <c r="R3548">
        <v>973851</v>
      </c>
    </row>
    <row r="3549" spans="1:18" x14ac:dyDescent="0.3">
      <c r="A3549" t="s">
        <v>7185</v>
      </c>
      <c r="B3549" s="9">
        <v>45286</v>
      </c>
      <c r="C3549" t="s">
        <v>6730</v>
      </c>
      <c r="D3549" t="s">
        <v>6731</v>
      </c>
      <c r="E3549" t="s">
        <v>6732</v>
      </c>
      <c r="F3549" t="s">
        <v>803</v>
      </c>
      <c r="G3549" t="s">
        <v>7186</v>
      </c>
      <c r="H3549" t="s">
        <v>65</v>
      </c>
      <c r="I3549" t="s">
        <v>382</v>
      </c>
      <c r="J3549">
        <v>12</v>
      </c>
      <c r="K3549">
        <v>81860</v>
      </c>
      <c r="L3549">
        <v>982320</v>
      </c>
      <c r="M3549">
        <v>10</v>
      </c>
      <c r="N3549" t="s">
        <v>34</v>
      </c>
      <c r="O3549" t="s">
        <v>35</v>
      </c>
      <c r="P3549">
        <v>5</v>
      </c>
      <c r="Q3549">
        <v>115</v>
      </c>
      <c r="R3549">
        <v>868547</v>
      </c>
    </row>
    <row r="3550" spans="1:18" x14ac:dyDescent="0.3">
      <c r="A3550" t="s">
        <v>7187</v>
      </c>
      <c r="B3550" s="9">
        <v>45303</v>
      </c>
      <c r="C3550" t="s">
        <v>6730</v>
      </c>
      <c r="D3550" t="s">
        <v>6731</v>
      </c>
      <c r="E3550" t="s">
        <v>6750</v>
      </c>
      <c r="F3550" t="s">
        <v>1645</v>
      </c>
      <c r="G3550" t="s">
        <v>7188</v>
      </c>
      <c r="H3550" t="s">
        <v>32</v>
      </c>
      <c r="I3550" t="s">
        <v>237</v>
      </c>
      <c r="J3550">
        <v>8</v>
      </c>
      <c r="K3550">
        <v>22240</v>
      </c>
      <c r="L3550">
        <v>177920</v>
      </c>
      <c r="M3550">
        <v>10</v>
      </c>
      <c r="N3550" t="s">
        <v>26</v>
      </c>
      <c r="O3550" t="s">
        <v>35</v>
      </c>
      <c r="P3550">
        <v>1</v>
      </c>
      <c r="Q3550">
        <v>178</v>
      </c>
      <c r="R3550">
        <v>581262</v>
      </c>
    </row>
    <row r="3551" spans="1:18" x14ac:dyDescent="0.3">
      <c r="A3551" t="s">
        <v>7189</v>
      </c>
      <c r="B3551" s="9">
        <v>44984</v>
      </c>
      <c r="C3551" t="s">
        <v>6730</v>
      </c>
      <c r="D3551" t="s">
        <v>6731</v>
      </c>
      <c r="E3551" t="s">
        <v>6750</v>
      </c>
      <c r="F3551" t="s">
        <v>4070</v>
      </c>
      <c r="G3551" t="s">
        <v>7190</v>
      </c>
      <c r="H3551" t="s">
        <v>45</v>
      </c>
      <c r="I3551" t="s">
        <v>181</v>
      </c>
      <c r="J3551">
        <v>8</v>
      </c>
      <c r="K3551">
        <v>31914</v>
      </c>
      <c r="L3551">
        <v>255312</v>
      </c>
      <c r="M3551">
        <v>0</v>
      </c>
      <c r="N3551" t="s">
        <v>27</v>
      </c>
      <c r="O3551" t="s">
        <v>35</v>
      </c>
      <c r="P3551">
        <v>1</v>
      </c>
      <c r="Q3551">
        <v>153</v>
      </c>
      <c r="R3551">
        <v>395160</v>
      </c>
    </row>
    <row r="3552" spans="1:18" x14ac:dyDescent="0.3">
      <c r="A3552" t="s">
        <v>7191</v>
      </c>
      <c r="B3552" s="9">
        <v>45061</v>
      </c>
      <c r="C3552" t="s">
        <v>6730</v>
      </c>
      <c r="D3552" t="s">
        <v>6731</v>
      </c>
      <c r="E3552" t="s">
        <v>6750</v>
      </c>
      <c r="F3552" t="s">
        <v>2010</v>
      </c>
      <c r="G3552" t="s">
        <v>7192</v>
      </c>
      <c r="H3552" t="s">
        <v>40</v>
      </c>
      <c r="I3552" t="s">
        <v>106</v>
      </c>
      <c r="J3552">
        <v>12</v>
      </c>
      <c r="K3552">
        <v>1459</v>
      </c>
      <c r="L3552">
        <v>17508</v>
      </c>
      <c r="M3552">
        <v>20</v>
      </c>
      <c r="N3552" t="s">
        <v>26</v>
      </c>
      <c r="O3552" t="s">
        <v>35</v>
      </c>
      <c r="P3552">
        <v>0</v>
      </c>
      <c r="Q3552">
        <v>91</v>
      </c>
      <c r="R3552">
        <v>381933</v>
      </c>
    </row>
    <row r="3553" spans="1:18" x14ac:dyDescent="0.3">
      <c r="A3553" t="s">
        <v>7193</v>
      </c>
      <c r="B3553" s="9">
        <v>45110</v>
      </c>
      <c r="C3553" t="s">
        <v>6730</v>
      </c>
      <c r="D3553" t="s">
        <v>6731</v>
      </c>
      <c r="E3553" t="s">
        <v>6750</v>
      </c>
      <c r="F3553" t="s">
        <v>2457</v>
      </c>
      <c r="G3553" t="s">
        <v>7194</v>
      </c>
      <c r="H3553" t="s">
        <v>45</v>
      </c>
      <c r="I3553" t="s">
        <v>130</v>
      </c>
      <c r="J3553">
        <v>13</v>
      </c>
      <c r="K3553">
        <v>12249</v>
      </c>
      <c r="L3553">
        <v>159237</v>
      </c>
      <c r="M3553" t="s">
        <v>27</v>
      </c>
      <c r="N3553" t="s">
        <v>47</v>
      </c>
      <c r="O3553" t="s">
        <v>28</v>
      </c>
      <c r="P3553">
        <v>2</v>
      </c>
      <c r="Q3553">
        <v>70</v>
      </c>
      <c r="R3553">
        <v>395160</v>
      </c>
    </row>
    <row r="3554" spans="1:18" x14ac:dyDescent="0.3">
      <c r="A3554" t="s">
        <v>7195</v>
      </c>
      <c r="B3554" s="9">
        <v>45309</v>
      </c>
      <c r="C3554" t="s">
        <v>6730</v>
      </c>
      <c r="D3554" t="s">
        <v>6731</v>
      </c>
      <c r="E3554" t="s">
        <v>6732</v>
      </c>
      <c r="F3554" t="s">
        <v>332</v>
      </c>
      <c r="G3554" t="s">
        <v>27</v>
      </c>
      <c r="H3554" t="s">
        <v>24</v>
      </c>
      <c r="I3554" t="s">
        <v>92</v>
      </c>
      <c r="J3554">
        <v>13</v>
      </c>
      <c r="K3554">
        <v>263202</v>
      </c>
      <c r="L3554">
        <v>3421626</v>
      </c>
      <c r="M3554">
        <v>5</v>
      </c>
      <c r="N3554" t="s">
        <v>47</v>
      </c>
      <c r="O3554" t="s">
        <v>35</v>
      </c>
      <c r="P3554">
        <v>5</v>
      </c>
      <c r="Q3554">
        <v>59</v>
      </c>
      <c r="R3554">
        <v>973851</v>
      </c>
    </row>
    <row r="3555" spans="1:18" x14ac:dyDescent="0.3">
      <c r="A3555" t="s">
        <v>7196</v>
      </c>
      <c r="B3555" s="9">
        <v>45378</v>
      </c>
      <c r="C3555" t="s">
        <v>6730</v>
      </c>
      <c r="D3555" t="s">
        <v>6731</v>
      </c>
      <c r="E3555" t="s">
        <v>6741</v>
      </c>
      <c r="F3555" t="s">
        <v>645</v>
      </c>
      <c r="G3555" t="s">
        <v>7197</v>
      </c>
      <c r="H3555" t="s">
        <v>40</v>
      </c>
      <c r="I3555" t="s">
        <v>51</v>
      </c>
      <c r="J3555">
        <v>16</v>
      </c>
      <c r="K3555">
        <v>7206</v>
      </c>
      <c r="L3555">
        <v>115296</v>
      </c>
      <c r="M3555">
        <v>0</v>
      </c>
      <c r="N3555" t="s">
        <v>57</v>
      </c>
      <c r="O3555" t="s">
        <v>35</v>
      </c>
      <c r="P3555">
        <v>1</v>
      </c>
      <c r="Q3555">
        <v>7</v>
      </c>
      <c r="R3555">
        <v>381933</v>
      </c>
    </row>
    <row r="3556" spans="1:18" x14ac:dyDescent="0.3">
      <c r="A3556" t="s">
        <v>7198</v>
      </c>
      <c r="B3556" s="9">
        <v>45347</v>
      </c>
      <c r="C3556" t="s">
        <v>6730</v>
      </c>
      <c r="D3556" t="s">
        <v>6731</v>
      </c>
      <c r="E3556" t="s">
        <v>6750</v>
      </c>
      <c r="F3556" t="s">
        <v>476</v>
      </c>
      <c r="G3556" t="s">
        <v>27</v>
      </c>
      <c r="H3556" t="s">
        <v>40</v>
      </c>
      <c r="I3556" t="s">
        <v>171</v>
      </c>
      <c r="J3556">
        <v>17</v>
      </c>
      <c r="K3556">
        <v>8240</v>
      </c>
      <c r="L3556">
        <v>140080</v>
      </c>
      <c r="M3556" t="s">
        <v>27</v>
      </c>
      <c r="N3556" t="s">
        <v>26</v>
      </c>
      <c r="O3556" t="s">
        <v>35</v>
      </c>
      <c r="P3556">
        <v>1</v>
      </c>
      <c r="Q3556">
        <v>84</v>
      </c>
      <c r="R3556">
        <v>381933</v>
      </c>
    </row>
    <row r="3557" spans="1:18" x14ac:dyDescent="0.3">
      <c r="A3557" t="s">
        <v>7199</v>
      </c>
      <c r="B3557" s="9">
        <v>45477</v>
      </c>
      <c r="C3557" t="s">
        <v>6730</v>
      </c>
      <c r="D3557" t="s">
        <v>6731</v>
      </c>
      <c r="E3557" t="s">
        <v>6750</v>
      </c>
      <c r="F3557" t="s">
        <v>1645</v>
      </c>
      <c r="G3557" t="s">
        <v>7200</v>
      </c>
      <c r="H3557" t="s">
        <v>40</v>
      </c>
      <c r="I3557" t="s">
        <v>123</v>
      </c>
      <c r="J3557">
        <v>17</v>
      </c>
      <c r="K3557">
        <v>9196</v>
      </c>
      <c r="L3557">
        <v>156332</v>
      </c>
      <c r="M3557">
        <v>0</v>
      </c>
      <c r="N3557" t="s">
        <v>47</v>
      </c>
      <c r="O3557" t="s">
        <v>35</v>
      </c>
      <c r="P3557">
        <v>3</v>
      </c>
      <c r="Q3557">
        <v>196</v>
      </c>
      <c r="R3557">
        <v>381933</v>
      </c>
    </row>
    <row r="3558" spans="1:18" x14ac:dyDescent="0.3">
      <c r="A3558" t="s">
        <v>7201</v>
      </c>
      <c r="B3558" s="9">
        <v>45653</v>
      </c>
      <c r="C3558" t="s">
        <v>6730</v>
      </c>
      <c r="D3558" t="s">
        <v>6731</v>
      </c>
      <c r="E3558" t="s">
        <v>6732</v>
      </c>
      <c r="F3558" t="s">
        <v>326</v>
      </c>
      <c r="G3558" t="s">
        <v>7202</v>
      </c>
      <c r="H3558" t="s">
        <v>32</v>
      </c>
      <c r="I3558" t="s">
        <v>95</v>
      </c>
      <c r="J3558">
        <v>3</v>
      </c>
      <c r="K3558">
        <v>3671</v>
      </c>
      <c r="L3558">
        <v>11013</v>
      </c>
      <c r="M3558">
        <v>20</v>
      </c>
      <c r="N3558" t="s">
        <v>57</v>
      </c>
      <c r="O3558" t="s">
        <v>28</v>
      </c>
      <c r="P3558">
        <v>1</v>
      </c>
      <c r="Q3558">
        <v>5</v>
      </c>
      <c r="R3558">
        <v>581262</v>
      </c>
    </row>
    <row r="3559" spans="1:18" x14ac:dyDescent="0.3">
      <c r="A3559" t="s">
        <v>7203</v>
      </c>
      <c r="B3559" s="9">
        <v>45353</v>
      </c>
      <c r="C3559" t="s">
        <v>6730</v>
      </c>
      <c r="D3559" t="s">
        <v>6731</v>
      </c>
      <c r="E3559" t="s">
        <v>6732</v>
      </c>
      <c r="F3559" t="s">
        <v>2132</v>
      </c>
      <c r="G3559" t="s">
        <v>7204</v>
      </c>
      <c r="H3559" t="s">
        <v>65</v>
      </c>
      <c r="I3559" t="s">
        <v>66</v>
      </c>
      <c r="J3559">
        <v>3</v>
      </c>
      <c r="K3559">
        <v>123677</v>
      </c>
      <c r="L3559">
        <v>371031</v>
      </c>
      <c r="M3559" t="s">
        <v>27</v>
      </c>
      <c r="N3559" t="s">
        <v>26</v>
      </c>
      <c r="O3559" t="s">
        <v>28</v>
      </c>
      <c r="P3559">
        <v>4</v>
      </c>
      <c r="Q3559">
        <v>115</v>
      </c>
      <c r="R3559">
        <v>868547</v>
      </c>
    </row>
    <row r="3560" spans="1:18" x14ac:dyDescent="0.3">
      <c r="A3560" t="s">
        <v>7205</v>
      </c>
      <c r="B3560" s="9">
        <v>45256</v>
      </c>
      <c r="C3560" t="s">
        <v>6730</v>
      </c>
      <c r="D3560" t="s">
        <v>6731</v>
      </c>
      <c r="E3560" t="s">
        <v>6732</v>
      </c>
      <c r="F3560" t="s">
        <v>501</v>
      </c>
      <c r="G3560" t="s">
        <v>7206</v>
      </c>
      <c r="H3560" t="s">
        <v>65</v>
      </c>
      <c r="I3560" t="s">
        <v>382</v>
      </c>
      <c r="J3560">
        <v>14</v>
      </c>
      <c r="K3560">
        <v>88289</v>
      </c>
      <c r="L3560">
        <v>1236046</v>
      </c>
      <c r="M3560">
        <v>0</v>
      </c>
      <c r="N3560" t="s">
        <v>27</v>
      </c>
      <c r="O3560" t="s">
        <v>28</v>
      </c>
      <c r="P3560">
        <v>6</v>
      </c>
      <c r="Q3560">
        <v>115</v>
      </c>
      <c r="R3560">
        <v>868547</v>
      </c>
    </row>
    <row r="3561" spans="1:18" x14ac:dyDescent="0.3">
      <c r="A3561" t="s">
        <v>7207</v>
      </c>
      <c r="B3561" s="9">
        <v>45156</v>
      </c>
      <c r="C3561" t="s">
        <v>6730</v>
      </c>
      <c r="D3561" t="s">
        <v>6731</v>
      </c>
      <c r="E3561" t="s">
        <v>6732</v>
      </c>
      <c r="F3561" t="s">
        <v>1665</v>
      </c>
      <c r="G3561" t="s">
        <v>7208</v>
      </c>
      <c r="H3561" t="s">
        <v>24</v>
      </c>
      <c r="I3561" t="s">
        <v>56</v>
      </c>
      <c r="J3561">
        <v>13</v>
      </c>
      <c r="K3561">
        <v>307423</v>
      </c>
      <c r="L3561">
        <v>3996499</v>
      </c>
      <c r="M3561">
        <v>10</v>
      </c>
      <c r="N3561" t="s">
        <v>57</v>
      </c>
      <c r="O3561" t="s">
        <v>35</v>
      </c>
      <c r="P3561">
        <v>4</v>
      </c>
      <c r="Q3561">
        <v>85</v>
      </c>
      <c r="R3561">
        <v>973851</v>
      </c>
    </row>
    <row r="3562" spans="1:18" x14ac:dyDescent="0.3">
      <c r="A3562" t="s">
        <v>7209</v>
      </c>
      <c r="B3562" s="9">
        <v>45333</v>
      </c>
      <c r="C3562" t="s">
        <v>6730</v>
      </c>
      <c r="D3562" t="s">
        <v>6731</v>
      </c>
      <c r="E3562" t="s">
        <v>6741</v>
      </c>
      <c r="F3562" t="s">
        <v>4092</v>
      </c>
      <c r="G3562" t="s">
        <v>7210</v>
      </c>
      <c r="H3562" t="s">
        <v>40</v>
      </c>
      <c r="I3562" t="s">
        <v>70</v>
      </c>
      <c r="J3562">
        <v>1</v>
      </c>
      <c r="K3562">
        <v>2769</v>
      </c>
      <c r="L3562">
        <v>2769</v>
      </c>
      <c r="M3562">
        <v>5</v>
      </c>
      <c r="N3562" t="s">
        <v>26</v>
      </c>
      <c r="O3562" t="s">
        <v>35</v>
      </c>
      <c r="P3562">
        <v>5</v>
      </c>
      <c r="Q3562">
        <v>200</v>
      </c>
      <c r="R3562">
        <v>381933</v>
      </c>
    </row>
    <row r="3563" spans="1:18" x14ac:dyDescent="0.3">
      <c r="A3563" t="s">
        <v>7211</v>
      </c>
      <c r="B3563" s="9">
        <v>45330</v>
      </c>
      <c r="C3563" t="s">
        <v>6730</v>
      </c>
      <c r="D3563" t="s">
        <v>6731</v>
      </c>
      <c r="E3563" t="s">
        <v>6750</v>
      </c>
      <c r="F3563" t="s">
        <v>768</v>
      </c>
      <c r="G3563" t="s">
        <v>27</v>
      </c>
      <c r="H3563" t="s">
        <v>24</v>
      </c>
      <c r="I3563" t="s">
        <v>92</v>
      </c>
      <c r="J3563">
        <v>17</v>
      </c>
      <c r="K3563">
        <v>277621</v>
      </c>
      <c r="L3563">
        <v>4719557</v>
      </c>
      <c r="M3563">
        <v>0</v>
      </c>
      <c r="N3563" t="s">
        <v>47</v>
      </c>
      <c r="O3563" t="s">
        <v>35</v>
      </c>
      <c r="P3563">
        <v>3</v>
      </c>
      <c r="Q3563">
        <v>86</v>
      </c>
      <c r="R3563">
        <v>973851</v>
      </c>
    </row>
    <row r="3564" spans="1:18" x14ac:dyDescent="0.3">
      <c r="A3564" t="s">
        <v>7212</v>
      </c>
      <c r="B3564" s="9">
        <v>45576</v>
      </c>
      <c r="C3564" t="s">
        <v>6730</v>
      </c>
      <c r="D3564" t="s">
        <v>6731</v>
      </c>
      <c r="E3564" t="s">
        <v>6732</v>
      </c>
      <c r="F3564" t="s">
        <v>1306</v>
      </c>
      <c r="G3564" t="s">
        <v>7213</v>
      </c>
      <c r="H3564" t="s">
        <v>65</v>
      </c>
      <c r="I3564" t="s">
        <v>478</v>
      </c>
      <c r="J3564">
        <v>9</v>
      </c>
      <c r="K3564">
        <v>60960</v>
      </c>
      <c r="L3564">
        <v>548640</v>
      </c>
      <c r="M3564" t="s">
        <v>27</v>
      </c>
      <c r="N3564" t="s">
        <v>47</v>
      </c>
      <c r="O3564" t="s">
        <v>28</v>
      </c>
      <c r="P3564">
        <v>2</v>
      </c>
      <c r="Q3564">
        <v>78</v>
      </c>
      <c r="R3564">
        <v>868547</v>
      </c>
    </row>
    <row r="3565" spans="1:18" x14ac:dyDescent="0.3">
      <c r="A3565" t="s">
        <v>7214</v>
      </c>
      <c r="B3565" s="9">
        <v>45190</v>
      </c>
      <c r="C3565" t="s">
        <v>6730</v>
      </c>
      <c r="D3565" t="s">
        <v>6731</v>
      </c>
      <c r="E3565" t="s">
        <v>6750</v>
      </c>
      <c r="F3565" t="s">
        <v>169</v>
      </c>
      <c r="G3565" t="s">
        <v>7215</v>
      </c>
      <c r="H3565" t="s">
        <v>24</v>
      </c>
      <c r="I3565" t="s">
        <v>174</v>
      </c>
      <c r="J3565">
        <v>8</v>
      </c>
      <c r="K3565">
        <v>42763</v>
      </c>
      <c r="L3565">
        <v>342104</v>
      </c>
      <c r="M3565">
        <v>0</v>
      </c>
      <c r="N3565" t="s">
        <v>27</v>
      </c>
      <c r="O3565" t="s">
        <v>28</v>
      </c>
      <c r="P3565">
        <v>1</v>
      </c>
      <c r="Q3565">
        <v>51</v>
      </c>
      <c r="R3565">
        <v>973851</v>
      </c>
    </row>
    <row r="3566" spans="1:18" x14ac:dyDescent="0.3">
      <c r="A3566" t="s">
        <v>7216</v>
      </c>
      <c r="B3566" s="9">
        <v>45511</v>
      </c>
      <c r="C3566" t="s">
        <v>6730</v>
      </c>
      <c r="D3566" t="s">
        <v>6731</v>
      </c>
      <c r="E3566" t="s">
        <v>6750</v>
      </c>
      <c r="F3566" t="s">
        <v>969</v>
      </c>
      <c r="G3566" t="s">
        <v>7217</v>
      </c>
      <c r="H3566" t="s">
        <v>24</v>
      </c>
      <c r="I3566" t="s">
        <v>61</v>
      </c>
      <c r="J3566">
        <v>12</v>
      </c>
      <c r="K3566">
        <v>313147</v>
      </c>
      <c r="L3566">
        <v>3757764</v>
      </c>
      <c r="M3566">
        <v>10</v>
      </c>
      <c r="N3566" t="s">
        <v>26</v>
      </c>
      <c r="O3566" t="s">
        <v>28</v>
      </c>
      <c r="P3566">
        <v>7</v>
      </c>
      <c r="Q3566">
        <v>152</v>
      </c>
      <c r="R3566">
        <v>973851</v>
      </c>
    </row>
    <row r="3567" spans="1:18" x14ac:dyDescent="0.3">
      <c r="A3567" t="s">
        <v>7218</v>
      </c>
      <c r="B3567" s="9">
        <v>44964</v>
      </c>
      <c r="C3567" t="s">
        <v>6730</v>
      </c>
      <c r="D3567" t="s">
        <v>6731</v>
      </c>
      <c r="E3567" t="s">
        <v>6732</v>
      </c>
      <c r="F3567" t="s">
        <v>201</v>
      </c>
      <c r="G3567" t="s">
        <v>27</v>
      </c>
      <c r="H3567" t="s">
        <v>24</v>
      </c>
      <c r="I3567" t="s">
        <v>56</v>
      </c>
      <c r="J3567">
        <v>15</v>
      </c>
      <c r="K3567">
        <v>299384</v>
      </c>
      <c r="L3567">
        <v>4490760</v>
      </c>
      <c r="M3567">
        <v>15</v>
      </c>
      <c r="N3567" t="s">
        <v>26</v>
      </c>
      <c r="O3567" t="s">
        <v>35</v>
      </c>
      <c r="P3567">
        <v>3</v>
      </c>
      <c r="Q3567">
        <v>123</v>
      </c>
      <c r="R3567">
        <v>973851</v>
      </c>
    </row>
    <row r="3568" spans="1:18" x14ac:dyDescent="0.3">
      <c r="A3568" t="s">
        <v>7219</v>
      </c>
      <c r="B3568" s="9">
        <v>45196</v>
      </c>
      <c r="C3568" t="s">
        <v>6730</v>
      </c>
      <c r="D3568" t="s">
        <v>6731</v>
      </c>
      <c r="E3568" t="s">
        <v>6750</v>
      </c>
      <c r="F3568" t="s">
        <v>3089</v>
      </c>
      <c r="G3568" t="s">
        <v>7220</v>
      </c>
      <c r="H3568" t="s">
        <v>45</v>
      </c>
      <c r="I3568" t="s">
        <v>74</v>
      </c>
      <c r="J3568">
        <v>8</v>
      </c>
      <c r="K3568">
        <v>12796</v>
      </c>
      <c r="L3568">
        <v>102368</v>
      </c>
      <c r="M3568">
        <v>0</v>
      </c>
      <c r="N3568" t="s">
        <v>26</v>
      </c>
      <c r="O3568" t="s">
        <v>28</v>
      </c>
      <c r="P3568">
        <v>3</v>
      </c>
      <c r="Q3568">
        <v>43</v>
      </c>
      <c r="R3568">
        <v>395160</v>
      </c>
    </row>
    <row r="3569" spans="1:18" x14ac:dyDescent="0.3">
      <c r="A3569" t="s">
        <v>7221</v>
      </c>
      <c r="B3569" s="9">
        <v>45117</v>
      </c>
      <c r="C3569" t="s">
        <v>6730</v>
      </c>
      <c r="D3569" t="s">
        <v>6731</v>
      </c>
      <c r="E3569" t="s">
        <v>6750</v>
      </c>
      <c r="F3569" t="s">
        <v>3504</v>
      </c>
      <c r="G3569" t="s">
        <v>7222</v>
      </c>
      <c r="H3569" t="s">
        <v>45</v>
      </c>
      <c r="I3569" t="s">
        <v>46</v>
      </c>
      <c r="J3569">
        <v>13</v>
      </c>
      <c r="K3569">
        <v>10591</v>
      </c>
      <c r="L3569">
        <v>137683</v>
      </c>
      <c r="M3569" t="s">
        <v>27</v>
      </c>
      <c r="N3569" t="s">
        <v>27</v>
      </c>
      <c r="O3569" t="s">
        <v>28</v>
      </c>
      <c r="P3569">
        <v>5</v>
      </c>
      <c r="Q3569">
        <v>192</v>
      </c>
      <c r="R3569">
        <v>395160</v>
      </c>
    </row>
    <row r="3570" spans="1:18" x14ac:dyDescent="0.3">
      <c r="A3570" t="s">
        <v>7223</v>
      </c>
      <c r="B3570" s="9">
        <v>45380</v>
      </c>
      <c r="C3570" t="s">
        <v>6730</v>
      </c>
      <c r="D3570" t="s">
        <v>6731</v>
      </c>
      <c r="E3570" t="s">
        <v>6732</v>
      </c>
      <c r="F3570" t="s">
        <v>335</v>
      </c>
      <c r="G3570" t="s">
        <v>7224</v>
      </c>
      <c r="H3570" t="s">
        <v>65</v>
      </c>
      <c r="I3570" t="s">
        <v>78</v>
      </c>
      <c r="J3570">
        <v>16</v>
      </c>
      <c r="K3570">
        <v>85688</v>
      </c>
      <c r="L3570">
        <v>1371008</v>
      </c>
      <c r="M3570">
        <v>0</v>
      </c>
      <c r="N3570" t="s">
        <v>34</v>
      </c>
      <c r="O3570" t="s">
        <v>35</v>
      </c>
      <c r="P3570">
        <v>5</v>
      </c>
      <c r="Q3570">
        <v>85</v>
      </c>
      <c r="R3570">
        <v>868547</v>
      </c>
    </row>
    <row r="3571" spans="1:18" x14ac:dyDescent="0.3">
      <c r="A3571" t="s">
        <v>7225</v>
      </c>
      <c r="B3571" s="9">
        <v>45180</v>
      </c>
      <c r="C3571" t="s">
        <v>6730</v>
      </c>
      <c r="D3571" t="s">
        <v>6731</v>
      </c>
      <c r="E3571" t="s">
        <v>6741</v>
      </c>
      <c r="F3571" t="s">
        <v>326</v>
      </c>
      <c r="G3571" t="s">
        <v>7226</v>
      </c>
      <c r="H3571" t="s">
        <v>45</v>
      </c>
      <c r="I3571" t="s">
        <v>98</v>
      </c>
      <c r="J3571">
        <v>15</v>
      </c>
      <c r="K3571">
        <v>33378</v>
      </c>
      <c r="L3571">
        <v>500670</v>
      </c>
      <c r="M3571">
        <v>10</v>
      </c>
      <c r="N3571" t="s">
        <v>27</v>
      </c>
      <c r="O3571" t="s">
        <v>35</v>
      </c>
      <c r="P3571">
        <v>1</v>
      </c>
      <c r="Q3571">
        <v>42</v>
      </c>
      <c r="R3571">
        <v>395160</v>
      </c>
    </row>
    <row r="3572" spans="1:18" x14ac:dyDescent="0.3">
      <c r="A3572" t="s">
        <v>7227</v>
      </c>
      <c r="B3572" s="9">
        <v>45027</v>
      </c>
      <c r="C3572" t="s">
        <v>6730</v>
      </c>
      <c r="D3572" t="s">
        <v>6731</v>
      </c>
      <c r="E3572" t="s">
        <v>6732</v>
      </c>
      <c r="F3572" t="s">
        <v>957</v>
      </c>
      <c r="G3572" t="s">
        <v>7228</v>
      </c>
      <c r="H3572" t="s">
        <v>24</v>
      </c>
      <c r="I3572" t="s">
        <v>92</v>
      </c>
      <c r="J3572">
        <v>2</v>
      </c>
      <c r="K3572">
        <v>307370</v>
      </c>
      <c r="L3572">
        <v>614740</v>
      </c>
      <c r="M3572">
        <v>0</v>
      </c>
      <c r="N3572" t="s">
        <v>34</v>
      </c>
      <c r="O3572" t="s">
        <v>27</v>
      </c>
      <c r="P3572">
        <v>1</v>
      </c>
      <c r="Q3572">
        <v>39</v>
      </c>
      <c r="R3572">
        <v>973851</v>
      </c>
    </row>
    <row r="3573" spans="1:18" x14ac:dyDescent="0.3">
      <c r="A3573" t="s">
        <v>7229</v>
      </c>
      <c r="B3573" s="9">
        <v>45377</v>
      </c>
      <c r="C3573" t="s">
        <v>6730</v>
      </c>
      <c r="D3573" t="s">
        <v>6731</v>
      </c>
      <c r="E3573" t="s">
        <v>6750</v>
      </c>
      <c r="F3573" t="s">
        <v>768</v>
      </c>
      <c r="G3573" t="s">
        <v>7230</v>
      </c>
      <c r="H3573" t="s">
        <v>40</v>
      </c>
      <c r="I3573" t="s">
        <v>137</v>
      </c>
      <c r="J3573">
        <v>15</v>
      </c>
      <c r="K3573">
        <v>5827</v>
      </c>
      <c r="L3573">
        <v>87405</v>
      </c>
      <c r="M3573">
        <v>5</v>
      </c>
      <c r="N3573" t="s">
        <v>26</v>
      </c>
      <c r="O3573" t="s">
        <v>28</v>
      </c>
      <c r="P3573">
        <v>3</v>
      </c>
      <c r="Q3573">
        <v>17</v>
      </c>
      <c r="R3573">
        <v>381933</v>
      </c>
    </row>
    <row r="3574" spans="1:18" x14ac:dyDescent="0.3">
      <c r="A3574" t="s">
        <v>7231</v>
      </c>
      <c r="B3574" s="9">
        <v>45095</v>
      </c>
      <c r="C3574" t="s">
        <v>6730</v>
      </c>
      <c r="D3574" t="s">
        <v>6731</v>
      </c>
      <c r="E3574" t="s">
        <v>6732</v>
      </c>
      <c r="F3574" t="s">
        <v>2564</v>
      </c>
      <c r="G3574" t="s">
        <v>7232</v>
      </c>
      <c r="H3574" t="s">
        <v>40</v>
      </c>
      <c r="I3574" t="s">
        <v>137</v>
      </c>
      <c r="J3574">
        <v>12</v>
      </c>
      <c r="K3574">
        <v>7979</v>
      </c>
      <c r="L3574">
        <v>95748</v>
      </c>
      <c r="M3574">
        <v>10</v>
      </c>
      <c r="N3574" t="s">
        <v>26</v>
      </c>
      <c r="O3574" t="s">
        <v>35</v>
      </c>
      <c r="P3574" t="s">
        <v>27</v>
      </c>
      <c r="Q3574">
        <v>186</v>
      </c>
      <c r="R3574">
        <v>381933</v>
      </c>
    </row>
    <row r="3575" spans="1:18" x14ac:dyDescent="0.3">
      <c r="A3575" t="s">
        <v>7233</v>
      </c>
      <c r="B3575" s="9">
        <v>45258</v>
      </c>
      <c r="C3575" t="s">
        <v>6730</v>
      </c>
      <c r="D3575" t="s">
        <v>6731</v>
      </c>
      <c r="E3575" t="s">
        <v>6732</v>
      </c>
      <c r="F3575" t="s">
        <v>100</v>
      </c>
      <c r="G3575" t="s">
        <v>7234</v>
      </c>
      <c r="H3575" t="s">
        <v>45</v>
      </c>
      <c r="I3575" t="s">
        <v>46</v>
      </c>
      <c r="J3575">
        <v>7</v>
      </c>
      <c r="K3575">
        <v>27769</v>
      </c>
      <c r="L3575">
        <v>194383</v>
      </c>
      <c r="M3575">
        <v>10</v>
      </c>
      <c r="N3575" t="s">
        <v>26</v>
      </c>
      <c r="O3575" t="s">
        <v>35</v>
      </c>
      <c r="P3575" t="s">
        <v>27</v>
      </c>
      <c r="Q3575">
        <v>101</v>
      </c>
      <c r="R3575">
        <v>395160</v>
      </c>
    </row>
    <row r="3576" spans="1:18" x14ac:dyDescent="0.3">
      <c r="A3576" t="s">
        <v>7235</v>
      </c>
      <c r="B3576" s="9">
        <v>45438</v>
      </c>
      <c r="C3576" t="s">
        <v>6730</v>
      </c>
      <c r="D3576" t="s">
        <v>6731</v>
      </c>
      <c r="E3576" t="s">
        <v>6741</v>
      </c>
      <c r="F3576" t="s">
        <v>2072</v>
      </c>
      <c r="G3576" t="s">
        <v>7236</v>
      </c>
      <c r="H3576" t="s">
        <v>45</v>
      </c>
      <c r="I3576" t="s">
        <v>74</v>
      </c>
      <c r="J3576">
        <v>4</v>
      </c>
      <c r="K3576">
        <v>5029</v>
      </c>
      <c r="L3576">
        <v>20116</v>
      </c>
      <c r="M3576">
        <v>10</v>
      </c>
      <c r="N3576" t="s">
        <v>26</v>
      </c>
      <c r="O3576" t="s">
        <v>35</v>
      </c>
      <c r="P3576">
        <v>2</v>
      </c>
      <c r="Q3576">
        <v>158</v>
      </c>
      <c r="R3576">
        <v>395160</v>
      </c>
    </row>
    <row r="3577" spans="1:18" x14ac:dyDescent="0.3">
      <c r="A3577" t="s">
        <v>7237</v>
      </c>
      <c r="B3577" s="9">
        <v>45361</v>
      </c>
      <c r="C3577" t="s">
        <v>6730</v>
      </c>
      <c r="D3577" t="s">
        <v>6731</v>
      </c>
      <c r="E3577" t="s">
        <v>6732</v>
      </c>
      <c r="F3577" t="s">
        <v>215</v>
      </c>
      <c r="G3577" t="s">
        <v>7238</v>
      </c>
      <c r="H3577" t="s">
        <v>24</v>
      </c>
      <c r="I3577" t="s">
        <v>56</v>
      </c>
      <c r="J3577">
        <v>9</v>
      </c>
      <c r="K3577">
        <v>132308</v>
      </c>
      <c r="L3577">
        <v>1190772</v>
      </c>
      <c r="M3577">
        <v>0</v>
      </c>
      <c r="N3577" t="s">
        <v>27</v>
      </c>
      <c r="O3577" t="s">
        <v>35</v>
      </c>
      <c r="P3577">
        <v>1</v>
      </c>
      <c r="Q3577">
        <v>175</v>
      </c>
      <c r="R3577">
        <v>973851</v>
      </c>
    </row>
    <row r="3578" spans="1:18" x14ac:dyDescent="0.3">
      <c r="A3578" t="s">
        <v>7239</v>
      </c>
      <c r="B3578" s="9">
        <v>45000</v>
      </c>
      <c r="C3578" t="s">
        <v>6730</v>
      </c>
      <c r="D3578" t="s">
        <v>6731</v>
      </c>
      <c r="E3578" t="s">
        <v>6732</v>
      </c>
      <c r="F3578" t="s">
        <v>1933</v>
      </c>
      <c r="G3578" t="s">
        <v>7240</v>
      </c>
      <c r="H3578" t="s">
        <v>65</v>
      </c>
      <c r="I3578" t="s">
        <v>382</v>
      </c>
      <c r="J3578">
        <v>6</v>
      </c>
      <c r="K3578">
        <v>29493</v>
      </c>
      <c r="L3578">
        <v>176958</v>
      </c>
      <c r="M3578">
        <v>15</v>
      </c>
      <c r="N3578" t="s">
        <v>27</v>
      </c>
      <c r="O3578" t="s">
        <v>35</v>
      </c>
      <c r="P3578">
        <v>5</v>
      </c>
      <c r="Q3578">
        <v>172</v>
      </c>
      <c r="R3578">
        <v>868547</v>
      </c>
    </row>
    <row r="3579" spans="1:18" x14ac:dyDescent="0.3">
      <c r="A3579" t="s">
        <v>7241</v>
      </c>
      <c r="B3579" s="9">
        <v>45384</v>
      </c>
      <c r="C3579" t="s">
        <v>6730</v>
      </c>
      <c r="D3579" t="s">
        <v>6731</v>
      </c>
      <c r="E3579" t="s">
        <v>6732</v>
      </c>
      <c r="F3579" t="s">
        <v>4070</v>
      </c>
      <c r="G3579" t="s">
        <v>27</v>
      </c>
      <c r="H3579" t="s">
        <v>45</v>
      </c>
      <c r="I3579" t="s">
        <v>98</v>
      </c>
      <c r="J3579">
        <v>8</v>
      </c>
      <c r="K3579">
        <v>36292</v>
      </c>
      <c r="L3579">
        <v>290336</v>
      </c>
      <c r="M3579">
        <v>0</v>
      </c>
      <c r="N3579" t="s">
        <v>47</v>
      </c>
      <c r="O3579" t="s">
        <v>27</v>
      </c>
      <c r="P3579">
        <v>3</v>
      </c>
      <c r="Q3579">
        <v>136</v>
      </c>
      <c r="R3579">
        <v>395160</v>
      </c>
    </row>
    <row r="3580" spans="1:18" x14ac:dyDescent="0.3">
      <c r="A3580" t="s">
        <v>7242</v>
      </c>
      <c r="B3580" s="9">
        <v>45019</v>
      </c>
      <c r="C3580" t="s">
        <v>6730</v>
      </c>
      <c r="D3580" t="s">
        <v>6731</v>
      </c>
      <c r="E3580" t="s">
        <v>6741</v>
      </c>
      <c r="F3580" t="s">
        <v>198</v>
      </c>
      <c r="G3580" t="s">
        <v>7243</v>
      </c>
      <c r="H3580" t="s">
        <v>40</v>
      </c>
      <c r="I3580" t="s">
        <v>41</v>
      </c>
      <c r="J3580">
        <v>16</v>
      </c>
      <c r="K3580">
        <v>7619</v>
      </c>
      <c r="L3580">
        <v>121904</v>
      </c>
      <c r="M3580">
        <v>0</v>
      </c>
      <c r="N3580" t="s">
        <v>26</v>
      </c>
      <c r="O3580" t="s">
        <v>28</v>
      </c>
      <c r="P3580">
        <v>4</v>
      </c>
      <c r="Q3580">
        <v>49</v>
      </c>
      <c r="R3580">
        <v>381933</v>
      </c>
    </row>
    <row r="3581" spans="1:18" x14ac:dyDescent="0.3">
      <c r="A3581" t="s">
        <v>7244</v>
      </c>
      <c r="B3581" s="9">
        <v>45408</v>
      </c>
      <c r="C3581" t="s">
        <v>6730</v>
      </c>
      <c r="D3581" t="s">
        <v>6731</v>
      </c>
      <c r="E3581" t="s">
        <v>6732</v>
      </c>
      <c r="F3581" t="s">
        <v>1238</v>
      </c>
      <c r="G3581" t="s">
        <v>7245</v>
      </c>
      <c r="H3581" t="s">
        <v>45</v>
      </c>
      <c r="I3581" t="s">
        <v>130</v>
      </c>
      <c r="J3581">
        <v>3</v>
      </c>
      <c r="K3581">
        <v>41754</v>
      </c>
      <c r="L3581">
        <v>125262</v>
      </c>
      <c r="M3581">
        <v>10</v>
      </c>
      <c r="N3581" t="s">
        <v>26</v>
      </c>
      <c r="O3581" t="s">
        <v>35</v>
      </c>
      <c r="P3581">
        <v>2</v>
      </c>
      <c r="Q3581">
        <v>61</v>
      </c>
      <c r="R3581">
        <v>395160</v>
      </c>
    </row>
    <row r="3582" spans="1:18" x14ac:dyDescent="0.3">
      <c r="A3582" t="s">
        <v>7246</v>
      </c>
      <c r="B3582" s="9">
        <v>45520</v>
      </c>
      <c r="C3582" t="s">
        <v>6730</v>
      </c>
      <c r="D3582" t="s">
        <v>6731</v>
      </c>
      <c r="E3582" t="s">
        <v>6732</v>
      </c>
      <c r="F3582" t="s">
        <v>344</v>
      </c>
      <c r="G3582" t="s">
        <v>7247</v>
      </c>
      <c r="H3582" t="s">
        <v>24</v>
      </c>
      <c r="I3582" t="s">
        <v>152</v>
      </c>
      <c r="J3582">
        <v>5</v>
      </c>
      <c r="K3582">
        <v>248828</v>
      </c>
      <c r="L3582">
        <v>1244140</v>
      </c>
      <c r="M3582">
        <v>0</v>
      </c>
      <c r="N3582" t="s">
        <v>26</v>
      </c>
      <c r="O3582" t="s">
        <v>35</v>
      </c>
      <c r="P3582">
        <v>2</v>
      </c>
      <c r="Q3582">
        <v>78</v>
      </c>
      <c r="R3582">
        <v>973851</v>
      </c>
    </row>
    <row r="3583" spans="1:18" x14ac:dyDescent="0.3">
      <c r="A3583" t="s">
        <v>7248</v>
      </c>
      <c r="B3583" s="9">
        <v>45011</v>
      </c>
      <c r="C3583" t="s">
        <v>6730</v>
      </c>
      <c r="D3583" t="s">
        <v>6731</v>
      </c>
      <c r="E3583" t="s">
        <v>6750</v>
      </c>
      <c r="F3583" t="s">
        <v>860</v>
      </c>
      <c r="G3583" t="s">
        <v>7249</v>
      </c>
      <c r="H3583" t="s">
        <v>65</v>
      </c>
      <c r="I3583" t="s">
        <v>382</v>
      </c>
      <c r="J3583">
        <v>13</v>
      </c>
      <c r="K3583">
        <v>90935</v>
      </c>
      <c r="L3583">
        <v>1182155</v>
      </c>
      <c r="M3583" t="s">
        <v>27</v>
      </c>
      <c r="N3583" t="s">
        <v>34</v>
      </c>
      <c r="O3583" t="s">
        <v>35</v>
      </c>
      <c r="P3583">
        <v>4</v>
      </c>
      <c r="Q3583">
        <v>90</v>
      </c>
      <c r="R3583">
        <v>868547</v>
      </c>
    </row>
    <row r="3584" spans="1:18" x14ac:dyDescent="0.3">
      <c r="A3584" t="s">
        <v>7250</v>
      </c>
      <c r="B3584" s="9">
        <v>45038</v>
      </c>
      <c r="C3584" t="s">
        <v>6730</v>
      </c>
      <c r="D3584" t="s">
        <v>6731</v>
      </c>
      <c r="E3584" t="s">
        <v>6732</v>
      </c>
      <c r="F3584" t="s">
        <v>252</v>
      </c>
      <c r="G3584" t="s">
        <v>7251</v>
      </c>
      <c r="H3584" t="s">
        <v>24</v>
      </c>
      <c r="I3584" t="s">
        <v>174</v>
      </c>
      <c r="J3584">
        <v>20</v>
      </c>
      <c r="K3584">
        <v>129876</v>
      </c>
      <c r="L3584">
        <v>2597520</v>
      </c>
      <c r="M3584">
        <v>5</v>
      </c>
      <c r="N3584" t="s">
        <v>57</v>
      </c>
      <c r="O3584" t="s">
        <v>35</v>
      </c>
      <c r="P3584">
        <v>3</v>
      </c>
      <c r="Q3584">
        <v>69</v>
      </c>
      <c r="R3584">
        <v>973851</v>
      </c>
    </row>
    <row r="3585" spans="1:18" x14ac:dyDescent="0.3">
      <c r="A3585" t="s">
        <v>7252</v>
      </c>
      <c r="B3585" s="9">
        <v>45215</v>
      </c>
      <c r="C3585" t="s">
        <v>6730</v>
      </c>
      <c r="D3585" t="s">
        <v>6731</v>
      </c>
      <c r="E3585" t="s">
        <v>6732</v>
      </c>
      <c r="F3585" t="s">
        <v>1147</v>
      </c>
      <c r="G3585" t="s">
        <v>7253</v>
      </c>
      <c r="H3585" t="s">
        <v>65</v>
      </c>
      <c r="I3585" t="s">
        <v>66</v>
      </c>
      <c r="J3585">
        <v>20</v>
      </c>
      <c r="K3585">
        <v>139130</v>
      </c>
      <c r="L3585">
        <v>2782600</v>
      </c>
      <c r="M3585">
        <v>0</v>
      </c>
      <c r="N3585" t="s">
        <v>57</v>
      </c>
      <c r="O3585" t="s">
        <v>35</v>
      </c>
      <c r="P3585">
        <v>1</v>
      </c>
      <c r="Q3585">
        <v>151</v>
      </c>
      <c r="R3585">
        <v>868547</v>
      </c>
    </row>
    <row r="3586" spans="1:18" x14ac:dyDescent="0.3">
      <c r="A3586" t="s">
        <v>7254</v>
      </c>
      <c r="B3586" s="9">
        <v>44963</v>
      </c>
      <c r="C3586" t="s">
        <v>6730</v>
      </c>
      <c r="D3586" t="s">
        <v>6731</v>
      </c>
      <c r="E3586" t="s">
        <v>6741</v>
      </c>
      <c r="F3586" t="s">
        <v>993</v>
      </c>
      <c r="G3586" t="s">
        <v>7255</v>
      </c>
      <c r="H3586" t="s">
        <v>65</v>
      </c>
      <c r="I3586" t="s">
        <v>102</v>
      </c>
      <c r="J3586">
        <v>8</v>
      </c>
      <c r="K3586">
        <v>55241</v>
      </c>
      <c r="L3586">
        <v>441928</v>
      </c>
      <c r="M3586">
        <v>0</v>
      </c>
      <c r="N3586" t="s">
        <v>26</v>
      </c>
      <c r="O3586" t="s">
        <v>35</v>
      </c>
      <c r="P3586">
        <v>2</v>
      </c>
      <c r="Q3586">
        <v>54</v>
      </c>
      <c r="R3586">
        <v>868547</v>
      </c>
    </row>
    <row r="3587" spans="1:18" x14ac:dyDescent="0.3">
      <c r="A3587" t="s">
        <v>7256</v>
      </c>
      <c r="B3587" s="9">
        <v>45234</v>
      </c>
      <c r="C3587" t="s">
        <v>6730</v>
      </c>
      <c r="D3587" t="s">
        <v>6731</v>
      </c>
      <c r="E3587" t="s">
        <v>6732</v>
      </c>
      <c r="F3587" t="s">
        <v>245</v>
      </c>
      <c r="G3587" t="s">
        <v>27</v>
      </c>
      <c r="H3587" t="s">
        <v>24</v>
      </c>
      <c r="I3587" t="s">
        <v>174</v>
      </c>
      <c r="J3587">
        <v>1</v>
      </c>
      <c r="K3587">
        <v>206254</v>
      </c>
      <c r="L3587">
        <v>206254</v>
      </c>
      <c r="M3587">
        <v>10</v>
      </c>
      <c r="N3587" t="s">
        <v>34</v>
      </c>
      <c r="O3587" t="s">
        <v>35</v>
      </c>
      <c r="P3587">
        <v>1</v>
      </c>
      <c r="Q3587">
        <v>154</v>
      </c>
      <c r="R3587">
        <v>973851</v>
      </c>
    </row>
    <row r="3588" spans="1:18" x14ac:dyDescent="0.3">
      <c r="A3588" t="s">
        <v>7257</v>
      </c>
      <c r="B3588" s="9">
        <v>45459</v>
      </c>
      <c r="C3588" t="s">
        <v>6730</v>
      </c>
      <c r="D3588" t="s">
        <v>6731</v>
      </c>
      <c r="E3588" t="s">
        <v>6741</v>
      </c>
      <c r="F3588" t="s">
        <v>1645</v>
      </c>
      <c r="G3588" t="s">
        <v>7258</v>
      </c>
      <c r="H3588" t="s">
        <v>32</v>
      </c>
      <c r="I3588" t="s">
        <v>95</v>
      </c>
      <c r="J3588">
        <v>5</v>
      </c>
      <c r="K3588">
        <v>4422</v>
      </c>
      <c r="L3588">
        <v>22110</v>
      </c>
      <c r="M3588">
        <v>0</v>
      </c>
      <c r="N3588" t="s">
        <v>47</v>
      </c>
      <c r="O3588" t="s">
        <v>35</v>
      </c>
      <c r="P3588">
        <v>1</v>
      </c>
      <c r="Q3588">
        <v>84</v>
      </c>
      <c r="R3588">
        <v>581262</v>
      </c>
    </row>
    <row r="3589" spans="1:18" x14ac:dyDescent="0.3">
      <c r="A3589" t="s">
        <v>7259</v>
      </c>
      <c r="B3589" s="9">
        <v>45465</v>
      </c>
      <c r="C3589" t="s">
        <v>6730</v>
      </c>
      <c r="D3589" t="s">
        <v>6731</v>
      </c>
      <c r="E3589" t="s">
        <v>6750</v>
      </c>
      <c r="F3589" t="s">
        <v>991</v>
      </c>
      <c r="G3589" t="s">
        <v>7260</v>
      </c>
      <c r="H3589" t="s">
        <v>40</v>
      </c>
      <c r="I3589" t="s">
        <v>137</v>
      </c>
      <c r="J3589">
        <v>1</v>
      </c>
      <c r="K3589">
        <v>1086</v>
      </c>
      <c r="L3589">
        <v>1086</v>
      </c>
      <c r="M3589">
        <v>20</v>
      </c>
      <c r="N3589" t="s">
        <v>26</v>
      </c>
      <c r="O3589" t="s">
        <v>28</v>
      </c>
      <c r="P3589">
        <v>1</v>
      </c>
      <c r="Q3589">
        <v>191</v>
      </c>
      <c r="R3589">
        <v>381933</v>
      </c>
    </row>
    <row r="3590" spans="1:18" x14ac:dyDescent="0.3">
      <c r="A3590" t="s">
        <v>7261</v>
      </c>
      <c r="B3590" s="9">
        <v>45249</v>
      </c>
      <c r="C3590" t="s">
        <v>6730</v>
      </c>
      <c r="D3590" t="s">
        <v>6731</v>
      </c>
      <c r="E3590" t="s">
        <v>6732</v>
      </c>
      <c r="F3590" t="s">
        <v>1219</v>
      </c>
      <c r="G3590" t="s">
        <v>7262</v>
      </c>
      <c r="H3590" t="s">
        <v>24</v>
      </c>
      <c r="I3590" t="s">
        <v>56</v>
      </c>
      <c r="J3590">
        <v>11</v>
      </c>
      <c r="K3590">
        <v>77689</v>
      </c>
      <c r="L3590">
        <v>854579</v>
      </c>
      <c r="M3590">
        <v>20</v>
      </c>
      <c r="N3590" t="s">
        <v>27</v>
      </c>
      <c r="O3590" t="s">
        <v>35</v>
      </c>
      <c r="P3590">
        <v>2</v>
      </c>
      <c r="Q3590">
        <v>17</v>
      </c>
      <c r="R3590">
        <v>973851</v>
      </c>
    </row>
    <row r="3591" spans="1:18" x14ac:dyDescent="0.3">
      <c r="A3591" t="s">
        <v>7263</v>
      </c>
      <c r="B3591" s="9">
        <v>45588</v>
      </c>
      <c r="C3591" t="s">
        <v>6730</v>
      </c>
      <c r="D3591" t="s">
        <v>6731</v>
      </c>
      <c r="E3591" t="s">
        <v>6732</v>
      </c>
      <c r="F3591" t="s">
        <v>3777</v>
      </c>
      <c r="G3591" t="s">
        <v>7264</v>
      </c>
      <c r="H3591" t="s">
        <v>45</v>
      </c>
      <c r="I3591" t="s">
        <v>82</v>
      </c>
      <c r="J3591">
        <v>13</v>
      </c>
      <c r="K3591">
        <v>20033</v>
      </c>
      <c r="L3591">
        <v>260429</v>
      </c>
      <c r="M3591">
        <v>20</v>
      </c>
      <c r="N3591" t="s">
        <v>47</v>
      </c>
      <c r="O3591" t="s">
        <v>35</v>
      </c>
      <c r="P3591">
        <v>3</v>
      </c>
      <c r="Q3591">
        <v>73</v>
      </c>
      <c r="R3591">
        <v>395160</v>
      </c>
    </row>
    <row r="3592" spans="1:18" x14ac:dyDescent="0.3">
      <c r="A3592" t="s">
        <v>7265</v>
      </c>
      <c r="B3592" s="9">
        <v>45070</v>
      </c>
      <c r="C3592" t="s">
        <v>6730</v>
      </c>
      <c r="D3592" t="s">
        <v>6731</v>
      </c>
      <c r="E3592" t="s">
        <v>6732</v>
      </c>
      <c r="F3592" t="s">
        <v>2360</v>
      </c>
      <c r="G3592" t="s">
        <v>27</v>
      </c>
      <c r="H3592" t="s">
        <v>65</v>
      </c>
      <c r="I3592" t="s">
        <v>397</v>
      </c>
      <c r="J3592">
        <v>13</v>
      </c>
      <c r="K3592">
        <v>77082</v>
      </c>
      <c r="L3592">
        <v>1002066</v>
      </c>
      <c r="M3592">
        <v>0</v>
      </c>
      <c r="N3592" t="s">
        <v>34</v>
      </c>
      <c r="O3592" t="s">
        <v>35</v>
      </c>
      <c r="P3592" t="s">
        <v>27</v>
      </c>
      <c r="Q3592">
        <v>180</v>
      </c>
      <c r="R3592">
        <v>868547</v>
      </c>
    </row>
    <row r="3593" spans="1:18" x14ac:dyDescent="0.3">
      <c r="A3593" t="s">
        <v>7266</v>
      </c>
      <c r="B3593" s="9">
        <v>45201</v>
      </c>
      <c r="C3593" t="s">
        <v>6730</v>
      </c>
      <c r="D3593" t="s">
        <v>6731</v>
      </c>
      <c r="E3593" t="s">
        <v>6732</v>
      </c>
      <c r="F3593" t="s">
        <v>4598</v>
      </c>
      <c r="G3593" t="s">
        <v>7267</v>
      </c>
      <c r="H3593" t="s">
        <v>45</v>
      </c>
      <c r="I3593" t="s">
        <v>74</v>
      </c>
      <c r="J3593">
        <v>1</v>
      </c>
      <c r="K3593">
        <v>38865</v>
      </c>
      <c r="L3593">
        <v>38865</v>
      </c>
      <c r="M3593">
        <v>5</v>
      </c>
      <c r="N3593" t="s">
        <v>26</v>
      </c>
      <c r="O3593" t="s">
        <v>35</v>
      </c>
      <c r="P3593">
        <v>5</v>
      </c>
      <c r="Q3593">
        <v>69</v>
      </c>
      <c r="R3593">
        <v>395160</v>
      </c>
    </row>
    <row r="3594" spans="1:18" x14ac:dyDescent="0.3">
      <c r="A3594" t="s">
        <v>7268</v>
      </c>
      <c r="B3594" s="9">
        <v>45399</v>
      </c>
      <c r="C3594" t="s">
        <v>6730</v>
      </c>
      <c r="D3594" t="s">
        <v>6731</v>
      </c>
      <c r="E3594" t="s">
        <v>6741</v>
      </c>
      <c r="F3594" t="s">
        <v>143</v>
      </c>
      <c r="G3594" t="s">
        <v>7269</v>
      </c>
      <c r="H3594" t="s">
        <v>45</v>
      </c>
      <c r="I3594" t="s">
        <v>46</v>
      </c>
      <c r="J3594">
        <v>19</v>
      </c>
      <c r="K3594">
        <v>16861</v>
      </c>
      <c r="L3594">
        <v>320359</v>
      </c>
      <c r="M3594">
        <v>5</v>
      </c>
      <c r="N3594" t="s">
        <v>34</v>
      </c>
      <c r="O3594" t="s">
        <v>35</v>
      </c>
      <c r="P3594">
        <v>2</v>
      </c>
      <c r="Q3594">
        <v>89</v>
      </c>
      <c r="R3594">
        <v>395160</v>
      </c>
    </row>
    <row r="3595" spans="1:18" x14ac:dyDescent="0.3">
      <c r="A3595" t="s">
        <v>7270</v>
      </c>
      <c r="B3595" s="9">
        <v>45324</v>
      </c>
      <c r="C3595" t="s">
        <v>6730</v>
      </c>
      <c r="D3595" t="s">
        <v>6731</v>
      </c>
      <c r="E3595" t="s">
        <v>6732</v>
      </c>
      <c r="F3595" t="s">
        <v>1920</v>
      </c>
      <c r="G3595" t="s">
        <v>7271</v>
      </c>
      <c r="H3595" t="s">
        <v>65</v>
      </c>
      <c r="I3595" t="s">
        <v>66</v>
      </c>
      <c r="J3595">
        <v>19</v>
      </c>
      <c r="K3595">
        <v>89724</v>
      </c>
      <c r="L3595">
        <v>1704756</v>
      </c>
      <c r="M3595">
        <v>0</v>
      </c>
      <c r="N3595" t="s">
        <v>27</v>
      </c>
      <c r="O3595" t="s">
        <v>35</v>
      </c>
      <c r="P3595">
        <v>2</v>
      </c>
      <c r="Q3595">
        <v>85</v>
      </c>
      <c r="R3595">
        <v>868547</v>
      </c>
    </row>
    <row r="3596" spans="1:18" x14ac:dyDescent="0.3">
      <c r="A3596" t="s">
        <v>7272</v>
      </c>
      <c r="B3596" s="9">
        <v>45065</v>
      </c>
      <c r="C3596" t="s">
        <v>6730</v>
      </c>
      <c r="D3596" t="s">
        <v>6731</v>
      </c>
      <c r="E3596" t="s">
        <v>6732</v>
      </c>
      <c r="F3596" t="s">
        <v>967</v>
      </c>
      <c r="G3596" t="s">
        <v>7273</v>
      </c>
      <c r="H3596" t="s">
        <v>40</v>
      </c>
      <c r="I3596" t="s">
        <v>106</v>
      </c>
      <c r="J3596">
        <v>2</v>
      </c>
      <c r="K3596">
        <v>13668</v>
      </c>
      <c r="L3596">
        <v>27336</v>
      </c>
      <c r="M3596">
        <v>0</v>
      </c>
      <c r="N3596" t="s">
        <v>27</v>
      </c>
      <c r="O3596" t="s">
        <v>28</v>
      </c>
      <c r="P3596">
        <v>3</v>
      </c>
      <c r="Q3596">
        <v>126</v>
      </c>
      <c r="R3596">
        <v>381933</v>
      </c>
    </row>
    <row r="3597" spans="1:18" x14ac:dyDescent="0.3">
      <c r="A3597" t="s">
        <v>7274</v>
      </c>
      <c r="B3597" s="9">
        <v>45160</v>
      </c>
      <c r="C3597" t="s">
        <v>6730</v>
      </c>
      <c r="D3597" t="s">
        <v>6731</v>
      </c>
      <c r="E3597" t="s">
        <v>6732</v>
      </c>
      <c r="F3597" t="s">
        <v>221</v>
      </c>
      <c r="G3597" t="s">
        <v>7275</v>
      </c>
      <c r="H3597" t="s">
        <v>32</v>
      </c>
      <c r="I3597" t="s">
        <v>158</v>
      </c>
      <c r="J3597">
        <v>5</v>
      </c>
      <c r="K3597">
        <v>6784</v>
      </c>
      <c r="L3597">
        <v>33920</v>
      </c>
      <c r="M3597">
        <v>20</v>
      </c>
      <c r="N3597" t="s">
        <v>47</v>
      </c>
      <c r="O3597" t="s">
        <v>35</v>
      </c>
      <c r="P3597">
        <v>1</v>
      </c>
      <c r="Q3597">
        <v>120</v>
      </c>
      <c r="R3597">
        <v>581262</v>
      </c>
    </row>
    <row r="3598" spans="1:18" x14ac:dyDescent="0.3">
      <c r="A3598" t="s">
        <v>7276</v>
      </c>
      <c r="B3598" s="9">
        <v>45174</v>
      </c>
      <c r="C3598" t="s">
        <v>6730</v>
      </c>
      <c r="D3598" t="s">
        <v>6731</v>
      </c>
      <c r="E3598" t="s">
        <v>6732</v>
      </c>
      <c r="F3598" t="s">
        <v>492</v>
      </c>
      <c r="G3598" t="s">
        <v>7277</v>
      </c>
      <c r="H3598" t="s">
        <v>65</v>
      </c>
      <c r="I3598" t="s">
        <v>102</v>
      </c>
      <c r="J3598">
        <v>17</v>
      </c>
      <c r="K3598">
        <v>58101</v>
      </c>
      <c r="L3598">
        <v>987717</v>
      </c>
      <c r="M3598">
        <v>15</v>
      </c>
      <c r="N3598" t="s">
        <v>26</v>
      </c>
      <c r="O3598" t="s">
        <v>35</v>
      </c>
      <c r="P3598">
        <v>1</v>
      </c>
      <c r="Q3598">
        <v>106</v>
      </c>
      <c r="R3598">
        <v>868547</v>
      </c>
    </row>
    <row r="3599" spans="1:18" x14ac:dyDescent="0.3">
      <c r="A3599" t="s">
        <v>7278</v>
      </c>
      <c r="B3599" s="9">
        <v>45654</v>
      </c>
      <c r="C3599" t="s">
        <v>6730</v>
      </c>
      <c r="D3599" t="s">
        <v>6731</v>
      </c>
      <c r="E3599" t="s">
        <v>6750</v>
      </c>
      <c r="F3599" t="s">
        <v>72</v>
      </c>
      <c r="G3599" t="s">
        <v>7279</v>
      </c>
      <c r="H3599" t="s">
        <v>65</v>
      </c>
      <c r="I3599" t="s">
        <v>478</v>
      </c>
      <c r="J3599">
        <v>12</v>
      </c>
      <c r="K3599">
        <v>103251</v>
      </c>
      <c r="L3599">
        <v>1239012</v>
      </c>
      <c r="M3599" t="s">
        <v>27</v>
      </c>
      <c r="N3599" t="s">
        <v>26</v>
      </c>
      <c r="O3599" t="s">
        <v>35</v>
      </c>
      <c r="P3599">
        <v>5</v>
      </c>
      <c r="Q3599">
        <v>186</v>
      </c>
      <c r="R3599">
        <v>868547</v>
      </c>
    </row>
    <row r="3600" spans="1:18" x14ac:dyDescent="0.3">
      <c r="A3600" t="s">
        <v>7280</v>
      </c>
      <c r="B3600" s="9">
        <v>45250</v>
      </c>
      <c r="C3600" t="s">
        <v>6730</v>
      </c>
      <c r="D3600" t="s">
        <v>6731</v>
      </c>
      <c r="E3600" t="s">
        <v>6750</v>
      </c>
      <c r="F3600" t="s">
        <v>2360</v>
      </c>
      <c r="G3600" t="s">
        <v>7281</v>
      </c>
      <c r="H3600" t="s">
        <v>32</v>
      </c>
      <c r="I3600" t="s">
        <v>117</v>
      </c>
      <c r="J3600">
        <v>6</v>
      </c>
      <c r="K3600">
        <v>9735</v>
      </c>
      <c r="L3600">
        <v>58410</v>
      </c>
      <c r="M3600">
        <v>0</v>
      </c>
      <c r="N3600" t="s">
        <v>27</v>
      </c>
      <c r="O3600" t="s">
        <v>35</v>
      </c>
      <c r="P3600">
        <v>5</v>
      </c>
      <c r="Q3600">
        <v>67</v>
      </c>
      <c r="R3600">
        <v>581262</v>
      </c>
    </row>
    <row r="3601" spans="1:18" x14ac:dyDescent="0.3">
      <c r="A3601" t="s">
        <v>7282</v>
      </c>
      <c r="B3601" s="9">
        <v>45651</v>
      </c>
      <c r="C3601" t="s">
        <v>6730</v>
      </c>
      <c r="D3601" t="s">
        <v>6731</v>
      </c>
      <c r="E3601" t="s">
        <v>6732</v>
      </c>
      <c r="F3601" t="s">
        <v>993</v>
      </c>
      <c r="G3601" t="s">
        <v>7283</v>
      </c>
      <c r="H3601" t="s">
        <v>24</v>
      </c>
      <c r="I3601" t="s">
        <v>161</v>
      </c>
      <c r="J3601">
        <v>13</v>
      </c>
      <c r="K3601">
        <v>152564</v>
      </c>
      <c r="L3601">
        <v>1983332</v>
      </c>
      <c r="M3601">
        <v>0</v>
      </c>
      <c r="N3601" t="s">
        <v>57</v>
      </c>
      <c r="O3601" t="s">
        <v>35</v>
      </c>
      <c r="P3601">
        <v>5</v>
      </c>
      <c r="Q3601">
        <v>70</v>
      </c>
      <c r="R3601">
        <v>973851</v>
      </c>
    </row>
    <row r="3602" spans="1:18" x14ac:dyDescent="0.3">
      <c r="A3602" t="s">
        <v>7284</v>
      </c>
      <c r="B3602" s="9">
        <v>45096</v>
      </c>
      <c r="C3602" t="s">
        <v>6730</v>
      </c>
      <c r="D3602" t="s">
        <v>6731</v>
      </c>
      <c r="E3602" t="s">
        <v>6750</v>
      </c>
      <c r="F3602" t="s">
        <v>59</v>
      </c>
      <c r="G3602" t="s">
        <v>7285</v>
      </c>
      <c r="H3602" t="s">
        <v>32</v>
      </c>
      <c r="I3602" t="s">
        <v>237</v>
      </c>
      <c r="J3602">
        <v>13</v>
      </c>
      <c r="K3602">
        <v>12386</v>
      </c>
      <c r="L3602">
        <v>161018</v>
      </c>
      <c r="M3602" t="s">
        <v>27</v>
      </c>
      <c r="N3602" t="s">
        <v>47</v>
      </c>
      <c r="O3602" t="s">
        <v>35</v>
      </c>
      <c r="P3602" t="s">
        <v>27</v>
      </c>
      <c r="Q3602">
        <v>145</v>
      </c>
      <c r="R3602">
        <v>581262</v>
      </c>
    </row>
    <row r="3603" spans="1:18" x14ac:dyDescent="0.3">
      <c r="A3603" t="s">
        <v>7286</v>
      </c>
      <c r="B3603" s="9">
        <v>44993</v>
      </c>
      <c r="C3603" t="s">
        <v>6730</v>
      </c>
      <c r="D3603" t="s">
        <v>6731</v>
      </c>
      <c r="E3603" t="s">
        <v>6750</v>
      </c>
      <c r="F3603" t="s">
        <v>865</v>
      </c>
      <c r="G3603" t="s">
        <v>27</v>
      </c>
      <c r="H3603" t="s">
        <v>40</v>
      </c>
      <c r="I3603" t="s">
        <v>123</v>
      </c>
      <c r="J3603">
        <v>19</v>
      </c>
      <c r="K3603">
        <v>11345</v>
      </c>
      <c r="L3603">
        <v>215555</v>
      </c>
      <c r="M3603">
        <v>20</v>
      </c>
      <c r="N3603" t="s">
        <v>57</v>
      </c>
      <c r="O3603" t="s">
        <v>35</v>
      </c>
      <c r="P3603">
        <v>1</v>
      </c>
      <c r="Q3603">
        <v>3</v>
      </c>
      <c r="R3603">
        <v>381933</v>
      </c>
    </row>
    <row r="3604" spans="1:18" x14ac:dyDescent="0.3">
      <c r="A3604" t="s">
        <v>7287</v>
      </c>
      <c r="B3604" s="9">
        <v>45255</v>
      </c>
      <c r="C3604" t="s">
        <v>6730</v>
      </c>
      <c r="D3604" t="s">
        <v>6731</v>
      </c>
      <c r="E3604" t="s">
        <v>6732</v>
      </c>
      <c r="F3604" t="s">
        <v>3725</v>
      </c>
      <c r="G3604" t="s">
        <v>7288</v>
      </c>
      <c r="H3604" t="s">
        <v>65</v>
      </c>
      <c r="I3604" t="s">
        <v>289</v>
      </c>
      <c r="J3604">
        <v>8</v>
      </c>
      <c r="K3604">
        <v>82748</v>
      </c>
      <c r="L3604">
        <v>661984</v>
      </c>
      <c r="M3604" t="s">
        <v>27</v>
      </c>
      <c r="N3604" t="s">
        <v>26</v>
      </c>
      <c r="O3604" t="s">
        <v>35</v>
      </c>
      <c r="P3604">
        <v>5</v>
      </c>
      <c r="Q3604">
        <v>39</v>
      </c>
      <c r="R3604">
        <v>868547</v>
      </c>
    </row>
    <row r="3605" spans="1:18" x14ac:dyDescent="0.3">
      <c r="A3605" t="s">
        <v>7289</v>
      </c>
      <c r="B3605" s="9">
        <v>45142</v>
      </c>
      <c r="C3605" t="s">
        <v>6730</v>
      </c>
      <c r="D3605" t="s">
        <v>6731</v>
      </c>
      <c r="E3605" t="s">
        <v>6750</v>
      </c>
      <c r="F3605" t="s">
        <v>1987</v>
      </c>
      <c r="G3605" t="s">
        <v>7290</v>
      </c>
      <c r="H3605" t="s">
        <v>32</v>
      </c>
      <c r="I3605" t="s">
        <v>141</v>
      </c>
      <c r="J3605">
        <v>1</v>
      </c>
      <c r="K3605">
        <v>18035</v>
      </c>
      <c r="L3605">
        <v>18035</v>
      </c>
      <c r="M3605">
        <v>5</v>
      </c>
      <c r="N3605" t="s">
        <v>47</v>
      </c>
      <c r="O3605" t="s">
        <v>35</v>
      </c>
      <c r="P3605">
        <v>5</v>
      </c>
      <c r="Q3605">
        <v>43</v>
      </c>
      <c r="R3605">
        <v>581262</v>
      </c>
    </row>
    <row r="3606" spans="1:18" x14ac:dyDescent="0.3">
      <c r="A3606" t="s">
        <v>7291</v>
      </c>
      <c r="B3606" s="9">
        <v>45526</v>
      </c>
      <c r="C3606" t="s">
        <v>6730</v>
      </c>
      <c r="D3606" t="s">
        <v>6731</v>
      </c>
      <c r="E3606" t="s">
        <v>6750</v>
      </c>
      <c r="F3606" t="s">
        <v>1304</v>
      </c>
      <c r="G3606" t="s">
        <v>7292</v>
      </c>
      <c r="H3606" t="s">
        <v>24</v>
      </c>
      <c r="I3606" t="s">
        <v>92</v>
      </c>
      <c r="J3606">
        <v>17</v>
      </c>
      <c r="K3606">
        <v>189846</v>
      </c>
      <c r="L3606">
        <v>3227382</v>
      </c>
      <c r="M3606" t="s">
        <v>27</v>
      </c>
      <c r="N3606" t="s">
        <v>47</v>
      </c>
      <c r="O3606" t="s">
        <v>28</v>
      </c>
      <c r="P3606">
        <v>3</v>
      </c>
      <c r="Q3606">
        <v>93</v>
      </c>
      <c r="R3606">
        <v>973851</v>
      </c>
    </row>
    <row r="3607" spans="1:18" x14ac:dyDescent="0.3">
      <c r="A3607" t="s">
        <v>7293</v>
      </c>
      <c r="B3607" s="9">
        <v>45170</v>
      </c>
      <c r="C3607" t="s">
        <v>6730</v>
      </c>
      <c r="D3607" t="s">
        <v>6731</v>
      </c>
      <c r="E3607" t="s">
        <v>6750</v>
      </c>
      <c r="F3607" t="s">
        <v>1977</v>
      </c>
      <c r="G3607" t="s">
        <v>7294</v>
      </c>
      <c r="H3607" t="s">
        <v>40</v>
      </c>
      <c r="I3607" t="s">
        <v>171</v>
      </c>
      <c r="J3607">
        <v>8</v>
      </c>
      <c r="K3607">
        <v>17199</v>
      </c>
      <c r="L3607">
        <v>137592</v>
      </c>
      <c r="M3607" t="s">
        <v>27</v>
      </c>
      <c r="N3607" t="s">
        <v>27</v>
      </c>
      <c r="O3607" t="s">
        <v>35</v>
      </c>
      <c r="P3607">
        <v>3</v>
      </c>
      <c r="Q3607">
        <v>54</v>
      </c>
      <c r="R3607">
        <v>381933</v>
      </c>
    </row>
    <row r="3608" spans="1:18" x14ac:dyDescent="0.3">
      <c r="A3608" t="s">
        <v>7295</v>
      </c>
      <c r="B3608" s="9">
        <v>45204</v>
      </c>
      <c r="C3608" t="s">
        <v>6730</v>
      </c>
      <c r="D3608" t="s">
        <v>6731</v>
      </c>
      <c r="E3608" t="s">
        <v>6732</v>
      </c>
      <c r="F3608" t="s">
        <v>2970</v>
      </c>
      <c r="G3608" t="s">
        <v>7296</v>
      </c>
      <c r="H3608" t="s">
        <v>45</v>
      </c>
      <c r="I3608" t="s">
        <v>74</v>
      </c>
      <c r="J3608">
        <v>19</v>
      </c>
      <c r="K3608">
        <v>33137</v>
      </c>
      <c r="L3608">
        <v>629603</v>
      </c>
      <c r="M3608" t="s">
        <v>27</v>
      </c>
      <c r="N3608" t="s">
        <v>26</v>
      </c>
      <c r="O3608" t="s">
        <v>28</v>
      </c>
      <c r="P3608">
        <v>2</v>
      </c>
      <c r="Q3608">
        <v>55</v>
      </c>
      <c r="R3608">
        <v>395160</v>
      </c>
    </row>
    <row r="3609" spans="1:18" x14ac:dyDescent="0.3">
      <c r="A3609" t="s">
        <v>7297</v>
      </c>
      <c r="B3609" s="9">
        <v>45051</v>
      </c>
      <c r="C3609" t="s">
        <v>6730</v>
      </c>
      <c r="D3609" t="s">
        <v>6731</v>
      </c>
      <c r="E3609" t="s">
        <v>6750</v>
      </c>
      <c r="F3609" t="s">
        <v>1005</v>
      </c>
      <c r="G3609" t="s">
        <v>7298</v>
      </c>
      <c r="H3609" t="s">
        <v>32</v>
      </c>
      <c r="I3609" t="s">
        <v>33</v>
      </c>
      <c r="J3609">
        <v>19</v>
      </c>
      <c r="K3609">
        <v>9068</v>
      </c>
      <c r="L3609">
        <v>172292</v>
      </c>
      <c r="M3609">
        <v>5</v>
      </c>
      <c r="N3609" t="s">
        <v>26</v>
      </c>
      <c r="O3609" t="s">
        <v>35</v>
      </c>
      <c r="P3609">
        <v>4</v>
      </c>
      <c r="Q3609">
        <v>117</v>
      </c>
      <c r="R3609">
        <v>581262</v>
      </c>
    </row>
    <row r="3610" spans="1:18" x14ac:dyDescent="0.3">
      <c r="A3610" t="s">
        <v>7299</v>
      </c>
      <c r="B3610" s="9">
        <v>45303</v>
      </c>
      <c r="C3610" t="s">
        <v>6730</v>
      </c>
      <c r="D3610" t="s">
        <v>6731</v>
      </c>
      <c r="E3610" t="s">
        <v>6750</v>
      </c>
      <c r="F3610" t="s">
        <v>1399</v>
      </c>
      <c r="G3610" t="s">
        <v>7300</v>
      </c>
      <c r="H3610" t="s">
        <v>24</v>
      </c>
      <c r="I3610" t="s">
        <v>174</v>
      </c>
      <c r="J3610">
        <v>19</v>
      </c>
      <c r="K3610">
        <v>190162</v>
      </c>
      <c r="L3610">
        <v>3613078</v>
      </c>
      <c r="M3610">
        <v>15</v>
      </c>
      <c r="N3610" t="s">
        <v>47</v>
      </c>
      <c r="O3610" t="s">
        <v>35</v>
      </c>
      <c r="P3610">
        <v>2</v>
      </c>
      <c r="Q3610">
        <v>135</v>
      </c>
      <c r="R3610">
        <v>973851</v>
      </c>
    </row>
    <row r="3611" spans="1:18" x14ac:dyDescent="0.3">
      <c r="A3611" t="s">
        <v>7301</v>
      </c>
      <c r="B3611" s="9">
        <v>45441</v>
      </c>
      <c r="C3611" t="s">
        <v>6730</v>
      </c>
      <c r="D3611" t="s">
        <v>6731</v>
      </c>
      <c r="E3611" t="s">
        <v>6741</v>
      </c>
      <c r="F3611" t="s">
        <v>273</v>
      </c>
      <c r="G3611" t="s">
        <v>7302</v>
      </c>
      <c r="H3611" t="s">
        <v>40</v>
      </c>
      <c r="I3611" t="s">
        <v>137</v>
      </c>
      <c r="J3611">
        <v>5</v>
      </c>
      <c r="K3611">
        <v>2207</v>
      </c>
      <c r="L3611">
        <v>11035</v>
      </c>
      <c r="M3611">
        <v>5</v>
      </c>
      <c r="N3611" t="s">
        <v>47</v>
      </c>
      <c r="O3611" t="s">
        <v>28</v>
      </c>
      <c r="P3611">
        <v>4</v>
      </c>
      <c r="Q3611">
        <v>106</v>
      </c>
      <c r="R3611">
        <v>381933</v>
      </c>
    </row>
    <row r="3612" spans="1:18" x14ac:dyDescent="0.3">
      <c r="A3612" t="s">
        <v>7303</v>
      </c>
      <c r="B3612" s="9">
        <v>45593</v>
      </c>
      <c r="C3612" t="s">
        <v>6730</v>
      </c>
      <c r="D3612" t="s">
        <v>6731</v>
      </c>
      <c r="E3612" t="s">
        <v>6741</v>
      </c>
      <c r="F3612" t="s">
        <v>2527</v>
      </c>
      <c r="G3612" t="s">
        <v>7304</v>
      </c>
      <c r="H3612" t="s">
        <v>32</v>
      </c>
      <c r="I3612" t="s">
        <v>95</v>
      </c>
      <c r="J3612">
        <v>6</v>
      </c>
      <c r="K3612">
        <v>24097</v>
      </c>
      <c r="L3612">
        <v>144582</v>
      </c>
      <c r="M3612">
        <v>0</v>
      </c>
      <c r="N3612" t="s">
        <v>47</v>
      </c>
      <c r="O3612" t="s">
        <v>35</v>
      </c>
      <c r="P3612">
        <v>2</v>
      </c>
      <c r="Q3612">
        <v>61</v>
      </c>
      <c r="R3612">
        <v>581262</v>
      </c>
    </row>
    <row r="3613" spans="1:18" x14ac:dyDescent="0.3">
      <c r="A3613" t="s">
        <v>7305</v>
      </c>
      <c r="B3613" s="9">
        <v>45059</v>
      </c>
      <c r="C3613" t="s">
        <v>6730</v>
      </c>
      <c r="D3613" t="s">
        <v>6731</v>
      </c>
      <c r="E3613" t="s">
        <v>6741</v>
      </c>
      <c r="F3613" t="s">
        <v>6461</v>
      </c>
      <c r="G3613" t="s">
        <v>7306</v>
      </c>
      <c r="H3613" t="s">
        <v>32</v>
      </c>
      <c r="I3613" t="s">
        <v>117</v>
      </c>
      <c r="J3613">
        <v>3</v>
      </c>
      <c r="K3613">
        <v>8914</v>
      </c>
      <c r="L3613">
        <v>26742</v>
      </c>
      <c r="M3613">
        <v>0</v>
      </c>
      <c r="N3613" t="s">
        <v>27</v>
      </c>
      <c r="O3613" t="s">
        <v>35</v>
      </c>
      <c r="P3613" t="s">
        <v>27</v>
      </c>
      <c r="Q3613">
        <v>101</v>
      </c>
      <c r="R3613">
        <v>581262</v>
      </c>
    </row>
    <row r="3614" spans="1:18" x14ac:dyDescent="0.3">
      <c r="A3614" t="s">
        <v>7307</v>
      </c>
      <c r="B3614" s="9">
        <v>45212</v>
      </c>
      <c r="C3614" t="s">
        <v>6730</v>
      </c>
      <c r="D3614" t="s">
        <v>6731</v>
      </c>
      <c r="E3614" t="s">
        <v>6732</v>
      </c>
      <c r="F3614" t="s">
        <v>2010</v>
      </c>
      <c r="G3614" t="s">
        <v>7308</v>
      </c>
      <c r="H3614" t="s">
        <v>45</v>
      </c>
      <c r="I3614" t="s">
        <v>46</v>
      </c>
      <c r="J3614">
        <v>12</v>
      </c>
      <c r="K3614">
        <v>39490</v>
      </c>
      <c r="L3614">
        <v>473880</v>
      </c>
      <c r="M3614">
        <v>20</v>
      </c>
      <c r="N3614" t="s">
        <v>57</v>
      </c>
      <c r="O3614" t="s">
        <v>28</v>
      </c>
      <c r="P3614">
        <v>4</v>
      </c>
      <c r="Q3614">
        <v>70</v>
      </c>
      <c r="R3614">
        <v>395160</v>
      </c>
    </row>
    <row r="3615" spans="1:18" x14ac:dyDescent="0.3">
      <c r="A3615" t="s">
        <v>7309</v>
      </c>
      <c r="B3615" s="9">
        <v>44953</v>
      </c>
      <c r="C3615" t="s">
        <v>6730</v>
      </c>
      <c r="D3615" t="s">
        <v>6731</v>
      </c>
      <c r="E3615" t="s">
        <v>6750</v>
      </c>
      <c r="F3615" t="s">
        <v>734</v>
      </c>
      <c r="G3615" t="s">
        <v>7310</v>
      </c>
      <c r="H3615" t="s">
        <v>32</v>
      </c>
      <c r="I3615" t="s">
        <v>237</v>
      </c>
      <c r="J3615">
        <v>1</v>
      </c>
      <c r="K3615">
        <v>22772</v>
      </c>
      <c r="L3615">
        <v>22772</v>
      </c>
      <c r="M3615">
        <v>20</v>
      </c>
      <c r="N3615" t="s">
        <v>26</v>
      </c>
      <c r="O3615" t="s">
        <v>35</v>
      </c>
      <c r="P3615">
        <v>5</v>
      </c>
      <c r="Q3615">
        <v>75</v>
      </c>
      <c r="R3615">
        <v>581262</v>
      </c>
    </row>
    <row r="3616" spans="1:18" x14ac:dyDescent="0.3">
      <c r="A3616" t="s">
        <v>7311</v>
      </c>
      <c r="B3616" s="9">
        <v>45180</v>
      </c>
      <c r="C3616" t="s">
        <v>6730</v>
      </c>
      <c r="D3616" t="s">
        <v>6731</v>
      </c>
      <c r="E3616" t="s">
        <v>6750</v>
      </c>
      <c r="F3616" t="s">
        <v>1458</v>
      </c>
      <c r="G3616" t="s">
        <v>7312</v>
      </c>
      <c r="H3616" t="s">
        <v>24</v>
      </c>
      <c r="I3616" t="s">
        <v>161</v>
      </c>
      <c r="J3616">
        <v>19</v>
      </c>
      <c r="K3616">
        <v>169684</v>
      </c>
      <c r="L3616">
        <v>3223996</v>
      </c>
      <c r="M3616">
        <v>20</v>
      </c>
      <c r="N3616" t="s">
        <v>27</v>
      </c>
      <c r="O3616" t="s">
        <v>28</v>
      </c>
      <c r="P3616">
        <v>2</v>
      </c>
      <c r="Q3616">
        <v>27</v>
      </c>
      <c r="R3616">
        <v>973851</v>
      </c>
    </row>
    <row r="3617" spans="1:18" x14ac:dyDescent="0.3">
      <c r="A3617" t="s">
        <v>7313</v>
      </c>
      <c r="B3617" s="9">
        <v>44937</v>
      </c>
      <c r="C3617" t="s">
        <v>6730</v>
      </c>
      <c r="D3617" t="s">
        <v>6731</v>
      </c>
      <c r="E3617" t="s">
        <v>6732</v>
      </c>
      <c r="F3617" t="s">
        <v>2207</v>
      </c>
      <c r="G3617" t="s">
        <v>7314</v>
      </c>
      <c r="H3617" t="s">
        <v>65</v>
      </c>
      <c r="I3617" t="s">
        <v>289</v>
      </c>
      <c r="J3617">
        <v>11</v>
      </c>
      <c r="K3617">
        <v>45961</v>
      </c>
      <c r="L3617">
        <v>505571</v>
      </c>
      <c r="M3617">
        <v>0</v>
      </c>
      <c r="N3617" t="s">
        <v>26</v>
      </c>
      <c r="O3617" t="s">
        <v>35</v>
      </c>
      <c r="P3617">
        <v>0</v>
      </c>
      <c r="Q3617">
        <v>179</v>
      </c>
      <c r="R3617">
        <v>868547</v>
      </c>
    </row>
    <row r="3618" spans="1:18" x14ac:dyDescent="0.3">
      <c r="A3618" t="s">
        <v>7315</v>
      </c>
      <c r="B3618" s="9">
        <v>45112</v>
      </c>
      <c r="C3618" t="s">
        <v>6730</v>
      </c>
      <c r="D3618" t="s">
        <v>6731</v>
      </c>
      <c r="E3618" t="s">
        <v>6750</v>
      </c>
      <c r="F3618" t="s">
        <v>1987</v>
      </c>
      <c r="G3618" t="s">
        <v>7316</v>
      </c>
      <c r="H3618" t="s">
        <v>65</v>
      </c>
      <c r="I3618" t="s">
        <v>102</v>
      </c>
      <c r="J3618">
        <v>2</v>
      </c>
      <c r="K3618">
        <v>88498</v>
      </c>
      <c r="L3618">
        <v>176996</v>
      </c>
      <c r="M3618">
        <v>0</v>
      </c>
      <c r="N3618" t="s">
        <v>34</v>
      </c>
      <c r="O3618" t="s">
        <v>28</v>
      </c>
      <c r="P3618">
        <v>5</v>
      </c>
      <c r="Q3618">
        <v>11</v>
      </c>
      <c r="R3618">
        <v>868547</v>
      </c>
    </row>
    <row r="3619" spans="1:18" x14ac:dyDescent="0.3">
      <c r="A3619" t="s">
        <v>7317</v>
      </c>
      <c r="B3619" s="9">
        <v>45365</v>
      </c>
      <c r="C3619" t="s">
        <v>6730</v>
      </c>
      <c r="D3619" t="s">
        <v>6731</v>
      </c>
      <c r="E3619" t="s">
        <v>6741</v>
      </c>
      <c r="F3619" t="s">
        <v>68</v>
      </c>
      <c r="G3619" t="s">
        <v>7318</v>
      </c>
      <c r="H3619" t="s">
        <v>24</v>
      </c>
      <c r="I3619" t="s">
        <v>56</v>
      </c>
      <c r="J3619">
        <v>6</v>
      </c>
      <c r="K3619">
        <v>300561</v>
      </c>
      <c r="L3619">
        <v>1803366</v>
      </c>
      <c r="M3619">
        <v>0</v>
      </c>
      <c r="N3619" t="s">
        <v>26</v>
      </c>
      <c r="O3619" t="s">
        <v>35</v>
      </c>
      <c r="P3619">
        <v>3</v>
      </c>
      <c r="Q3619">
        <v>8</v>
      </c>
      <c r="R3619">
        <v>973851</v>
      </c>
    </row>
    <row r="3620" spans="1:18" x14ac:dyDescent="0.3">
      <c r="A3620" t="s">
        <v>7319</v>
      </c>
      <c r="B3620" s="9">
        <v>45566</v>
      </c>
      <c r="C3620" t="s">
        <v>6730</v>
      </c>
      <c r="D3620" t="s">
        <v>6731</v>
      </c>
      <c r="E3620" t="s">
        <v>6750</v>
      </c>
      <c r="F3620" t="s">
        <v>3185</v>
      </c>
      <c r="G3620" t="s">
        <v>7320</v>
      </c>
      <c r="H3620" t="s">
        <v>32</v>
      </c>
      <c r="I3620" t="s">
        <v>113</v>
      </c>
      <c r="J3620">
        <v>8</v>
      </c>
      <c r="K3620">
        <v>4374</v>
      </c>
      <c r="L3620">
        <v>34992</v>
      </c>
      <c r="M3620" t="s">
        <v>27</v>
      </c>
      <c r="N3620" t="s">
        <v>26</v>
      </c>
      <c r="O3620" t="s">
        <v>28</v>
      </c>
      <c r="P3620">
        <v>1</v>
      </c>
      <c r="Q3620">
        <v>167</v>
      </c>
      <c r="R3620">
        <v>581262</v>
      </c>
    </row>
    <row r="3621" spans="1:18" x14ac:dyDescent="0.3">
      <c r="A3621" t="s">
        <v>7321</v>
      </c>
      <c r="B3621" s="9">
        <v>45657</v>
      </c>
      <c r="C3621" t="s">
        <v>6730</v>
      </c>
      <c r="D3621" t="s">
        <v>6731</v>
      </c>
      <c r="E3621" t="s">
        <v>6732</v>
      </c>
      <c r="F3621" t="s">
        <v>3820</v>
      </c>
      <c r="G3621" t="s">
        <v>7322</v>
      </c>
      <c r="H3621" t="s">
        <v>45</v>
      </c>
      <c r="I3621" t="s">
        <v>130</v>
      </c>
      <c r="J3621">
        <v>6</v>
      </c>
      <c r="K3621">
        <v>39028</v>
      </c>
      <c r="L3621">
        <v>234168</v>
      </c>
      <c r="M3621" t="s">
        <v>27</v>
      </c>
      <c r="N3621" t="s">
        <v>57</v>
      </c>
      <c r="O3621" t="s">
        <v>28</v>
      </c>
      <c r="P3621">
        <v>4</v>
      </c>
      <c r="Q3621">
        <v>132</v>
      </c>
      <c r="R3621">
        <v>395160</v>
      </c>
    </row>
    <row r="3622" spans="1:18" x14ac:dyDescent="0.3">
      <c r="A3622" t="s">
        <v>7323</v>
      </c>
      <c r="B3622" s="9">
        <v>45342</v>
      </c>
      <c r="C3622" t="s">
        <v>6730</v>
      </c>
      <c r="D3622" t="s">
        <v>6731</v>
      </c>
      <c r="E3622" t="s">
        <v>6741</v>
      </c>
      <c r="F3622" t="s">
        <v>227</v>
      </c>
      <c r="G3622" t="s">
        <v>7324</v>
      </c>
      <c r="H3622" t="s">
        <v>24</v>
      </c>
      <c r="I3622" t="s">
        <v>161</v>
      </c>
      <c r="J3622">
        <v>1</v>
      </c>
      <c r="K3622">
        <v>252858</v>
      </c>
      <c r="L3622">
        <v>252858</v>
      </c>
      <c r="M3622" t="s">
        <v>27</v>
      </c>
      <c r="N3622" t="s">
        <v>47</v>
      </c>
      <c r="O3622" t="s">
        <v>35</v>
      </c>
      <c r="P3622">
        <v>5</v>
      </c>
      <c r="Q3622">
        <v>2</v>
      </c>
      <c r="R3622">
        <v>973851</v>
      </c>
    </row>
    <row r="3623" spans="1:18" x14ac:dyDescent="0.3">
      <c r="A3623" t="s">
        <v>7325</v>
      </c>
      <c r="B3623" s="9">
        <v>45054</v>
      </c>
      <c r="C3623" t="s">
        <v>6730</v>
      </c>
      <c r="D3623" t="s">
        <v>6731</v>
      </c>
      <c r="E3623" t="s">
        <v>6750</v>
      </c>
      <c r="F3623" t="s">
        <v>128</v>
      </c>
      <c r="G3623" t="s">
        <v>7326</v>
      </c>
      <c r="H3623" t="s">
        <v>45</v>
      </c>
      <c r="I3623" t="s">
        <v>46</v>
      </c>
      <c r="J3623">
        <v>7</v>
      </c>
      <c r="K3623">
        <v>6687</v>
      </c>
      <c r="L3623">
        <v>46809</v>
      </c>
      <c r="M3623">
        <v>0</v>
      </c>
      <c r="N3623" t="s">
        <v>47</v>
      </c>
      <c r="O3623" t="s">
        <v>35</v>
      </c>
      <c r="P3623" t="s">
        <v>27</v>
      </c>
      <c r="Q3623">
        <v>194</v>
      </c>
      <c r="R3623">
        <v>395160</v>
      </c>
    </row>
    <row r="3624" spans="1:18" x14ac:dyDescent="0.3">
      <c r="A3624" t="s">
        <v>7327</v>
      </c>
      <c r="B3624" s="9">
        <v>45380</v>
      </c>
      <c r="C3624" t="s">
        <v>6730</v>
      </c>
      <c r="D3624" t="s">
        <v>6731</v>
      </c>
      <c r="E3624" t="s">
        <v>6732</v>
      </c>
      <c r="F3624" t="s">
        <v>1226</v>
      </c>
      <c r="G3624" t="s">
        <v>7328</v>
      </c>
      <c r="H3624" t="s">
        <v>32</v>
      </c>
      <c r="I3624" t="s">
        <v>158</v>
      </c>
      <c r="J3624">
        <v>6</v>
      </c>
      <c r="K3624">
        <v>21071</v>
      </c>
      <c r="L3624">
        <v>126426</v>
      </c>
      <c r="M3624">
        <v>0</v>
      </c>
      <c r="N3624" t="s">
        <v>57</v>
      </c>
      <c r="O3624" t="s">
        <v>28</v>
      </c>
      <c r="P3624">
        <v>2</v>
      </c>
      <c r="Q3624">
        <v>140</v>
      </c>
      <c r="R3624">
        <v>581262</v>
      </c>
    </row>
    <row r="3625" spans="1:18" x14ac:dyDescent="0.3">
      <c r="A3625" t="s">
        <v>7329</v>
      </c>
      <c r="B3625" s="9">
        <v>44992</v>
      </c>
      <c r="C3625" t="s">
        <v>6730</v>
      </c>
      <c r="D3625" t="s">
        <v>6731</v>
      </c>
      <c r="E3625" t="s">
        <v>6741</v>
      </c>
      <c r="F3625" t="s">
        <v>2207</v>
      </c>
      <c r="G3625" t="s">
        <v>7330</v>
      </c>
      <c r="H3625" t="s">
        <v>40</v>
      </c>
      <c r="I3625" t="s">
        <v>123</v>
      </c>
      <c r="J3625">
        <v>3</v>
      </c>
      <c r="K3625">
        <v>14940</v>
      </c>
      <c r="L3625">
        <v>44820</v>
      </c>
      <c r="M3625">
        <v>20</v>
      </c>
      <c r="N3625" t="s">
        <v>57</v>
      </c>
      <c r="O3625" t="s">
        <v>28</v>
      </c>
      <c r="P3625">
        <v>4</v>
      </c>
      <c r="Q3625">
        <v>161</v>
      </c>
      <c r="R3625">
        <v>381933</v>
      </c>
    </row>
    <row r="3626" spans="1:18" x14ac:dyDescent="0.3">
      <c r="A3626" t="s">
        <v>7331</v>
      </c>
      <c r="B3626" s="9">
        <v>45435</v>
      </c>
      <c r="C3626" t="s">
        <v>6730</v>
      </c>
      <c r="D3626" t="s">
        <v>6731</v>
      </c>
      <c r="E3626" t="s">
        <v>6750</v>
      </c>
      <c r="F3626" t="s">
        <v>1104</v>
      </c>
      <c r="G3626" t="s">
        <v>27</v>
      </c>
      <c r="H3626" t="s">
        <v>45</v>
      </c>
      <c r="I3626" t="s">
        <v>211</v>
      </c>
      <c r="J3626">
        <v>17</v>
      </c>
      <c r="K3626">
        <v>5909</v>
      </c>
      <c r="L3626">
        <v>100453</v>
      </c>
      <c r="M3626" t="s">
        <v>27</v>
      </c>
      <c r="N3626" t="s">
        <v>26</v>
      </c>
      <c r="O3626" t="s">
        <v>35</v>
      </c>
      <c r="P3626">
        <v>1</v>
      </c>
      <c r="Q3626">
        <v>198</v>
      </c>
      <c r="R3626">
        <v>395160</v>
      </c>
    </row>
    <row r="3627" spans="1:18" x14ac:dyDescent="0.3">
      <c r="A3627" t="s">
        <v>7332</v>
      </c>
      <c r="B3627" s="9">
        <v>45132</v>
      </c>
      <c r="C3627" t="s">
        <v>6730</v>
      </c>
      <c r="D3627" t="s">
        <v>6731</v>
      </c>
      <c r="E3627" t="s">
        <v>6732</v>
      </c>
      <c r="F3627" t="s">
        <v>3303</v>
      </c>
      <c r="G3627" t="s">
        <v>7333</v>
      </c>
      <c r="H3627" t="s">
        <v>24</v>
      </c>
      <c r="I3627" t="s">
        <v>174</v>
      </c>
      <c r="J3627">
        <v>3</v>
      </c>
      <c r="K3627">
        <v>20538</v>
      </c>
      <c r="L3627">
        <v>61614</v>
      </c>
      <c r="M3627">
        <v>0</v>
      </c>
      <c r="N3627" t="s">
        <v>26</v>
      </c>
      <c r="O3627" t="s">
        <v>35</v>
      </c>
      <c r="P3627">
        <v>4</v>
      </c>
      <c r="Q3627">
        <v>182</v>
      </c>
      <c r="R3627">
        <v>973851</v>
      </c>
    </row>
    <row r="3628" spans="1:18" x14ac:dyDescent="0.3">
      <c r="A3628" t="s">
        <v>7334</v>
      </c>
      <c r="B3628" s="9">
        <v>45050</v>
      </c>
      <c r="C3628" t="s">
        <v>6730</v>
      </c>
      <c r="D3628" t="s">
        <v>6731</v>
      </c>
      <c r="E3628" t="s">
        <v>6750</v>
      </c>
      <c r="F3628" t="s">
        <v>230</v>
      </c>
      <c r="G3628" t="s">
        <v>7335</v>
      </c>
      <c r="H3628" t="s">
        <v>32</v>
      </c>
      <c r="I3628" t="s">
        <v>117</v>
      </c>
      <c r="J3628">
        <v>19</v>
      </c>
      <c r="K3628">
        <v>8735</v>
      </c>
      <c r="L3628">
        <v>165965</v>
      </c>
      <c r="M3628">
        <v>20</v>
      </c>
      <c r="N3628" t="s">
        <v>57</v>
      </c>
      <c r="O3628" t="s">
        <v>28</v>
      </c>
      <c r="P3628">
        <v>0</v>
      </c>
      <c r="Q3628">
        <v>54</v>
      </c>
      <c r="R3628">
        <v>581262</v>
      </c>
    </row>
    <row r="3629" spans="1:18" x14ac:dyDescent="0.3">
      <c r="A3629" t="s">
        <v>7336</v>
      </c>
      <c r="B3629" s="9">
        <v>44965</v>
      </c>
      <c r="C3629" t="s">
        <v>6730</v>
      </c>
      <c r="D3629" t="s">
        <v>6731</v>
      </c>
      <c r="E3629" t="s">
        <v>6741</v>
      </c>
      <c r="F3629" t="s">
        <v>771</v>
      </c>
      <c r="G3629" t="s">
        <v>7337</v>
      </c>
      <c r="H3629" t="s">
        <v>24</v>
      </c>
      <c r="I3629" t="s">
        <v>61</v>
      </c>
      <c r="J3629">
        <v>2</v>
      </c>
      <c r="K3629">
        <v>164791</v>
      </c>
      <c r="L3629">
        <v>329582</v>
      </c>
      <c r="M3629">
        <v>10</v>
      </c>
      <c r="N3629" t="s">
        <v>27</v>
      </c>
      <c r="O3629" t="s">
        <v>35</v>
      </c>
      <c r="P3629">
        <v>2</v>
      </c>
      <c r="Q3629">
        <v>75</v>
      </c>
      <c r="R3629">
        <v>973851</v>
      </c>
    </row>
    <row r="3630" spans="1:18" x14ac:dyDescent="0.3">
      <c r="A3630" t="s">
        <v>7338</v>
      </c>
      <c r="B3630" s="9">
        <v>45639</v>
      </c>
      <c r="C3630" t="s">
        <v>6730</v>
      </c>
      <c r="D3630" t="s">
        <v>6731</v>
      </c>
      <c r="E3630" t="s">
        <v>6750</v>
      </c>
      <c r="F3630" t="s">
        <v>1744</v>
      </c>
      <c r="G3630" t="s">
        <v>7339</v>
      </c>
      <c r="H3630" t="s">
        <v>32</v>
      </c>
      <c r="I3630" t="s">
        <v>113</v>
      </c>
      <c r="J3630">
        <v>6</v>
      </c>
      <c r="K3630">
        <v>20227</v>
      </c>
      <c r="L3630">
        <v>121362</v>
      </c>
      <c r="M3630">
        <v>20</v>
      </c>
      <c r="N3630" t="s">
        <v>47</v>
      </c>
      <c r="O3630" t="s">
        <v>35</v>
      </c>
      <c r="P3630">
        <v>4</v>
      </c>
      <c r="Q3630">
        <v>77</v>
      </c>
      <c r="R3630">
        <v>581262</v>
      </c>
    </row>
    <row r="3631" spans="1:18" x14ac:dyDescent="0.3">
      <c r="A3631" t="s">
        <v>7340</v>
      </c>
      <c r="B3631" s="9">
        <v>44928</v>
      </c>
      <c r="C3631" t="s">
        <v>6730</v>
      </c>
      <c r="D3631" t="s">
        <v>6731</v>
      </c>
      <c r="E3631" t="s">
        <v>6732</v>
      </c>
      <c r="F3631" t="s">
        <v>482</v>
      </c>
      <c r="G3631" t="s">
        <v>27</v>
      </c>
      <c r="H3631" t="s">
        <v>45</v>
      </c>
      <c r="I3631" t="s">
        <v>46</v>
      </c>
      <c r="J3631">
        <v>7</v>
      </c>
      <c r="K3631">
        <v>15196</v>
      </c>
      <c r="L3631">
        <v>106372</v>
      </c>
      <c r="M3631">
        <v>0</v>
      </c>
      <c r="N3631" t="s">
        <v>34</v>
      </c>
      <c r="O3631" t="s">
        <v>28</v>
      </c>
      <c r="P3631">
        <v>2</v>
      </c>
      <c r="Q3631">
        <v>44</v>
      </c>
      <c r="R3631">
        <v>395160</v>
      </c>
    </row>
    <row r="3632" spans="1:18" x14ac:dyDescent="0.3">
      <c r="A3632" t="s">
        <v>7341</v>
      </c>
      <c r="B3632" s="9">
        <v>44959</v>
      </c>
      <c r="C3632" t="s">
        <v>6730</v>
      </c>
      <c r="D3632" t="s">
        <v>6731</v>
      </c>
      <c r="E3632" t="s">
        <v>6750</v>
      </c>
      <c r="F3632" t="s">
        <v>204</v>
      </c>
      <c r="G3632" t="s">
        <v>7342</v>
      </c>
      <c r="H3632" t="s">
        <v>24</v>
      </c>
      <c r="I3632" t="s">
        <v>174</v>
      </c>
      <c r="J3632">
        <v>12</v>
      </c>
      <c r="K3632">
        <v>34672</v>
      </c>
      <c r="L3632">
        <v>416064</v>
      </c>
      <c r="M3632">
        <v>5</v>
      </c>
      <c r="N3632" t="s">
        <v>26</v>
      </c>
      <c r="O3632" t="s">
        <v>35</v>
      </c>
      <c r="P3632">
        <v>5</v>
      </c>
      <c r="Q3632">
        <v>59</v>
      </c>
      <c r="R3632">
        <v>973851</v>
      </c>
    </row>
    <row r="3633" spans="1:18" x14ac:dyDescent="0.3">
      <c r="A3633" t="s">
        <v>7343</v>
      </c>
      <c r="B3633" s="9">
        <v>45022</v>
      </c>
      <c r="C3633" t="s">
        <v>6730</v>
      </c>
      <c r="D3633" t="s">
        <v>6731</v>
      </c>
      <c r="E3633" t="s">
        <v>6750</v>
      </c>
      <c r="F3633" t="s">
        <v>1301</v>
      </c>
      <c r="G3633" t="s">
        <v>7344</v>
      </c>
      <c r="H3633" t="s">
        <v>32</v>
      </c>
      <c r="I3633" t="s">
        <v>33</v>
      </c>
      <c r="J3633">
        <v>4</v>
      </c>
      <c r="K3633">
        <v>9176</v>
      </c>
      <c r="L3633">
        <v>36704</v>
      </c>
      <c r="M3633">
        <v>15</v>
      </c>
      <c r="N3633" t="s">
        <v>27</v>
      </c>
      <c r="O3633" t="s">
        <v>28</v>
      </c>
      <c r="P3633">
        <v>5</v>
      </c>
      <c r="Q3633">
        <v>73</v>
      </c>
      <c r="R3633">
        <v>581262</v>
      </c>
    </row>
    <row r="3634" spans="1:18" x14ac:dyDescent="0.3">
      <c r="A3634" t="s">
        <v>7345</v>
      </c>
      <c r="B3634" s="9">
        <v>45613</v>
      </c>
      <c r="C3634" t="s">
        <v>6730</v>
      </c>
      <c r="D3634" t="s">
        <v>6731</v>
      </c>
      <c r="E3634" t="s">
        <v>6750</v>
      </c>
      <c r="F3634" t="s">
        <v>1235</v>
      </c>
      <c r="G3634" t="s">
        <v>27</v>
      </c>
      <c r="H3634" t="s">
        <v>65</v>
      </c>
      <c r="I3634" t="s">
        <v>289</v>
      </c>
      <c r="J3634">
        <v>16</v>
      </c>
      <c r="K3634">
        <v>98596</v>
      </c>
      <c r="L3634">
        <v>1577536</v>
      </c>
      <c r="M3634">
        <v>10</v>
      </c>
      <c r="N3634" t="s">
        <v>47</v>
      </c>
      <c r="O3634" t="s">
        <v>35</v>
      </c>
      <c r="P3634">
        <v>5</v>
      </c>
      <c r="Q3634">
        <v>143</v>
      </c>
      <c r="R3634">
        <v>868547</v>
      </c>
    </row>
    <row r="3635" spans="1:18" x14ac:dyDescent="0.3">
      <c r="A3635" t="s">
        <v>7346</v>
      </c>
      <c r="B3635" s="9">
        <v>45103</v>
      </c>
      <c r="C3635" t="s">
        <v>6730</v>
      </c>
      <c r="D3635" t="s">
        <v>6731</v>
      </c>
      <c r="E3635" t="s">
        <v>6732</v>
      </c>
      <c r="F3635" t="s">
        <v>3121</v>
      </c>
      <c r="G3635" t="s">
        <v>7347</v>
      </c>
      <c r="H3635" t="s">
        <v>32</v>
      </c>
      <c r="I3635" t="s">
        <v>117</v>
      </c>
      <c r="J3635">
        <v>15</v>
      </c>
      <c r="K3635">
        <v>8062</v>
      </c>
      <c r="L3635">
        <v>120930</v>
      </c>
      <c r="M3635">
        <v>0</v>
      </c>
      <c r="N3635" t="s">
        <v>26</v>
      </c>
      <c r="O3635" t="s">
        <v>35</v>
      </c>
      <c r="P3635">
        <v>5</v>
      </c>
      <c r="Q3635">
        <v>138</v>
      </c>
      <c r="R3635">
        <v>581262</v>
      </c>
    </row>
    <row r="3636" spans="1:18" x14ac:dyDescent="0.3">
      <c r="A3636" t="s">
        <v>7348</v>
      </c>
      <c r="B3636" s="9">
        <v>45562</v>
      </c>
      <c r="C3636" t="s">
        <v>6730</v>
      </c>
      <c r="D3636" t="s">
        <v>6731</v>
      </c>
      <c r="E3636" t="s">
        <v>6741</v>
      </c>
      <c r="F3636" t="s">
        <v>2449</v>
      </c>
      <c r="G3636" t="s">
        <v>7349</v>
      </c>
      <c r="H3636" t="s">
        <v>65</v>
      </c>
      <c r="I3636" t="s">
        <v>478</v>
      </c>
      <c r="J3636">
        <v>6</v>
      </c>
      <c r="K3636">
        <v>112093</v>
      </c>
      <c r="L3636">
        <v>672558</v>
      </c>
      <c r="M3636" t="s">
        <v>27</v>
      </c>
      <c r="N3636" t="s">
        <v>27</v>
      </c>
      <c r="O3636" t="s">
        <v>35</v>
      </c>
      <c r="P3636">
        <v>2</v>
      </c>
      <c r="Q3636">
        <v>21</v>
      </c>
      <c r="R3636">
        <v>868547</v>
      </c>
    </row>
    <row r="3637" spans="1:18" x14ac:dyDescent="0.3">
      <c r="A3637" t="s">
        <v>7350</v>
      </c>
      <c r="B3637" s="9">
        <v>45308</v>
      </c>
      <c r="C3637" t="s">
        <v>6730</v>
      </c>
      <c r="D3637" t="s">
        <v>6731</v>
      </c>
      <c r="E3637" t="s">
        <v>6732</v>
      </c>
      <c r="F3637" t="s">
        <v>1125</v>
      </c>
      <c r="G3637" t="s">
        <v>7351</v>
      </c>
      <c r="H3637" t="s">
        <v>24</v>
      </c>
      <c r="I3637" t="s">
        <v>161</v>
      </c>
      <c r="J3637">
        <v>4</v>
      </c>
      <c r="K3637">
        <v>211089</v>
      </c>
      <c r="L3637">
        <v>844356</v>
      </c>
      <c r="M3637">
        <v>20</v>
      </c>
      <c r="N3637" t="s">
        <v>57</v>
      </c>
      <c r="O3637" t="s">
        <v>28</v>
      </c>
      <c r="P3637">
        <v>1</v>
      </c>
      <c r="Q3637">
        <v>143</v>
      </c>
      <c r="R3637">
        <v>973851</v>
      </c>
    </row>
    <row r="3638" spans="1:18" x14ac:dyDescent="0.3">
      <c r="A3638" t="s">
        <v>7352</v>
      </c>
      <c r="B3638" s="9">
        <v>45281</v>
      </c>
      <c r="C3638" t="s">
        <v>6730</v>
      </c>
      <c r="D3638" t="s">
        <v>6731</v>
      </c>
      <c r="E3638" t="s">
        <v>6750</v>
      </c>
      <c r="F3638" t="s">
        <v>670</v>
      </c>
      <c r="G3638" t="s">
        <v>7353</v>
      </c>
      <c r="H3638" t="s">
        <v>24</v>
      </c>
      <c r="I3638" t="s">
        <v>161</v>
      </c>
      <c r="J3638">
        <v>19</v>
      </c>
      <c r="K3638">
        <v>35496</v>
      </c>
      <c r="L3638">
        <v>674424</v>
      </c>
      <c r="M3638" t="s">
        <v>27</v>
      </c>
      <c r="N3638" t="s">
        <v>47</v>
      </c>
      <c r="O3638" t="s">
        <v>35</v>
      </c>
      <c r="P3638" t="s">
        <v>27</v>
      </c>
      <c r="Q3638">
        <v>141</v>
      </c>
      <c r="R3638">
        <v>973851</v>
      </c>
    </row>
    <row r="3639" spans="1:18" x14ac:dyDescent="0.3">
      <c r="A3639" t="s">
        <v>7354</v>
      </c>
      <c r="B3639" s="9">
        <v>45069</v>
      </c>
      <c r="C3639" t="s">
        <v>6730</v>
      </c>
      <c r="D3639" t="s">
        <v>6731</v>
      </c>
      <c r="E3639" t="s">
        <v>6732</v>
      </c>
      <c r="F3639" t="s">
        <v>183</v>
      </c>
      <c r="G3639" t="s">
        <v>7355</v>
      </c>
      <c r="H3639" t="s">
        <v>32</v>
      </c>
      <c r="I3639" t="s">
        <v>117</v>
      </c>
      <c r="J3639">
        <v>18</v>
      </c>
      <c r="K3639">
        <v>15598</v>
      </c>
      <c r="L3639">
        <v>280764</v>
      </c>
      <c r="M3639">
        <v>0</v>
      </c>
      <c r="N3639" t="s">
        <v>27</v>
      </c>
      <c r="O3639" t="s">
        <v>35</v>
      </c>
      <c r="P3639">
        <v>5</v>
      </c>
      <c r="Q3639">
        <v>13</v>
      </c>
      <c r="R3639">
        <v>581262</v>
      </c>
    </row>
    <row r="3640" spans="1:18" x14ac:dyDescent="0.3">
      <c r="A3640" t="s">
        <v>7356</v>
      </c>
      <c r="B3640" s="9">
        <v>45523</v>
      </c>
      <c r="C3640" t="s">
        <v>6730</v>
      </c>
      <c r="D3640" t="s">
        <v>6731</v>
      </c>
      <c r="E3640" t="s">
        <v>6750</v>
      </c>
      <c r="F3640" t="s">
        <v>319</v>
      </c>
      <c r="G3640" t="s">
        <v>27</v>
      </c>
      <c r="H3640" t="s">
        <v>32</v>
      </c>
      <c r="I3640" t="s">
        <v>113</v>
      </c>
      <c r="J3640">
        <v>2</v>
      </c>
      <c r="K3640">
        <v>21196</v>
      </c>
      <c r="L3640">
        <v>42392</v>
      </c>
      <c r="M3640" t="s">
        <v>27</v>
      </c>
      <c r="N3640" t="s">
        <v>47</v>
      </c>
      <c r="O3640" t="s">
        <v>35</v>
      </c>
      <c r="P3640">
        <v>2</v>
      </c>
      <c r="Q3640">
        <v>155</v>
      </c>
      <c r="R3640">
        <v>581262</v>
      </c>
    </row>
    <row r="3641" spans="1:18" x14ac:dyDescent="0.3">
      <c r="A3641" t="s">
        <v>7357</v>
      </c>
      <c r="B3641" s="9">
        <v>45314</v>
      </c>
      <c r="C3641" t="s">
        <v>6730</v>
      </c>
      <c r="D3641" t="s">
        <v>6731</v>
      </c>
      <c r="E3641" t="s">
        <v>6732</v>
      </c>
      <c r="F3641" t="s">
        <v>3923</v>
      </c>
      <c r="G3641" t="s">
        <v>7358</v>
      </c>
      <c r="H3641" t="s">
        <v>45</v>
      </c>
      <c r="I3641" t="s">
        <v>46</v>
      </c>
      <c r="J3641">
        <v>12</v>
      </c>
      <c r="K3641">
        <v>28498</v>
      </c>
      <c r="L3641">
        <v>341976</v>
      </c>
      <c r="M3641">
        <v>20</v>
      </c>
      <c r="N3641" t="s">
        <v>57</v>
      </c>
      <c r="O3641" t="s">
        <v>35</v>
      </c>
      <c r="P3641">
        <v>7</v>
      </c>
      <c r="Q3641">
        <v>76</v>
      </c>
      <c r="R3641">
        <v>395160</v>
      </c>
    </row>
    <row r="3642" spans="1:18" x14ac:dyDescent="0.3">
      <c r="A3642" t="s">
        <v>7359</v>
      </c>
      <c r="B3642" s="9">
        <v>45423</v>
      </c>
      <c r="C3642" t="s">
        <v>6730</v>
      </c>
      <c r="D3642" t="s">
        <v>6731</v>
      </c>
      <c r="E3642" t="s">
        <v>6732</v>
      </c>
      <c r="F3642" t="s">
        <v>204</v>
      </c>
      <c r="G3642" t="s">
        <v>27</v>
      </c>
      <c r="H3642" t="s">
        <v>65</v>
      </c>
      <c r="I3642" t="s">
        <v>102</v>
      </c>
      <c r="J3642">
        <v>4</v>
      </c>
      <c r="K3642">
        <v>47855</v>
      </c>
      <c r="L3642">
        <v>191420</v>
      </c>
      <c r="M3642">
        <v>5</v>
      </c>
      <c r="N3642" t="s">
        <v>27</v>
      </c>
      <c r="O3642" t="s">
        <v>35</v>
      </c>
      <c r="P3642">
        <v>2</v>
      </c>
      <c r="Q3642">
        <v>63</v>
      </c>
      <c r="R3642">
        <v>868547</v>
      </c>
    </row>
    <row r="3643" spans="1:18" x14ac:dyDescent="0.3">
      <c r="A3643" t="s">
        <v>7360</v>
      </c>
      <c r="B3643" s="9">
        <v>45482</v>
      </c>
      <c r="C3643" t="s">
        <v>6730</v>
      </c>
      <c r="D3643" t="s">
        <v>6731</v>
      </c>
      <c r="E3643" t="s">
        <v>6732</v>
      </c>
      <c r="F3643" t="s">
        <v>1165</v>
      </c>
      <c r="G3643" t="s">
        <v>7361</v>
      </c>
      <c r="H3643" t="s">
        <v>45</v>
      </c>
      <c r="I3643" t="s">
        <v>211</v>
      </c>
      <c r="J3643">
        <v>15</v>
      </c>
      <c r="K3643">
        <v>14508</v>
      </c>
      <c r="L3643">
        <v>217620</v>
      </c>
      <c r="M3643">
        <v>0</v>
      </c>
      <c r="N3643" t="s">
        <v>27</v>
      </c>
      <c r="O3643" t="s">
        <v>35</v>
      </c>
      <c r="P3643">
        <v>5</v>
      </c>
      <c r="Q3643">
        <v>152</v>
      </c>
      <c r="R3643">
        <v>395160</v>
      </c>
    </row>
    <row r="3644" spans="1:18" x14ac:dyDescent="0.3">
      <c r="A3644" t="s">
        <v>7362</v>
      </c>
      <c r="B3644" s="9">
        <v>45005</v>
      </c>
      <c r="C3644" t="s">
        <v>6730</v>
      </c>
      <c r="D3644" t="s">
        <v>6731</v>
      </c>
      <c r="E3644" t="s">
        <v>6732</v>
      </c>
      <c r="F3644" t="s">
        <v>839</v>
      </c>
      <c r="G3644" t="s">
        <v>27</v>
      </c>
      <c r="H3644" t="s">
        <v>24</v>
      </c>
      <c r="I3644" t="s">
        <v>61</v>
      </c>
      <c r="J3644">
        <v>12</v>
      </c>
      <c r="K3644">
        <v>308689</v>
      </c>
      <c r="L3644">
        <v>3704268</v>
      </c>
      <c r="M3644" t="s">
        <v>27</v>
      </c>
      <c r="N3644" t="s">
        <v>27</v>
      </c>
      <c r="O3644" t="s">
        <v>27</v>
      </c>
      <c r="P3644">
        <v>2</v>
      </c>
      <c r="Q3644">
        <v>4</v>
      </c>
      <c r="R3644">
        <v>973851</v>
      </c>
    </row>
    <row r="3645" spans="1:18" x14ac:dyDescent="0.3">
      <c r="A3645" t="s">
        <v>7363</v>
      </c>
      <c r="B3645" s="9">
        <v>45032</v>
      </c>
      <c r="C3645" t="s">
        <v>6730</v>
      </c>
      <c r="D3645" t="s">
        <v>6731</v>
      </c>
      <c r="E3645" t="s">
        <v>6741</v>
      </c>
      <c r="F3645" t="s">
        <v>245</v>
      </c>
      <c r="G3645" t="s">
        <v>7364</v>
      </c>
      <c r="H3645" t="s">
        <v>40</v>
      </c>
      <c r="I3645" t="s">
        <v>41</v>
      </c>
      <c r="J3645">
        <v>19</v>
      </c>
      <c r="K3645">
        <v>2464</v>
      </c>
      <c r="L3645">
        <v>46816</v>
      </c>
      <c r="M3645">
        <v>0</v>
      </c>
      <c r="N3645" t="s">
        <v>26</v>
      </c>
      <c r="O3645" t="s">
        <v>35</v>
      </c>
      <c r="P3645">
        <v>3</v>
      </c>
      <c r="Q3645">
        <v>47</v>
      </c>
      <c r="R3645">
        <v>381933</v>
      </c>
    </row>
    <row r="3646" spans="1:18" x14ac:dyDescent="0.3">
      <c r="A3646" t="s">
        <v>7365</v>
      </c>
      <c r="B3646" s="9">
        <v>45274</v>
      </c>
      <c r="C3646" t="s">
        <v>6730</v>
      </c>
      <c r="D3646" t="s">
        <v>6731</v>
      </c>
      <c r="E3646" t="s">
        <v>6750</v>
      </c>
      <c r="F3646" t="s">
        <v>1349</v>
      </c>
      <c r="G3646" t="s">
        <v>7366</v>
      </c>
      <c r="H3646" t="s">
        <v>40</v>
      </c>
      <c r="I3646" t="s">
        <v>137</v>
      </c>
      <c r="J3646">
        <v>10</v>
      </c>
      <c r="K3646">
        <v>2558</v>
      </c>
      <c r="L3646">
        <v>25580</v>
      </c>
      <c r="M3646">
        <v>15</v>
      </c>
      <c r="N3646" t="s">
        <v>47</v>
      </c>
      <c r="O3646" t="s">
        <v>35</v>
      </c>
      <c r="P3646" t="s">
        <v>27</v>
      </c>
      <c r="Q3646">
        <v>181</v>
      </c>
      <c r="R3646">
        <v>381933</v>
      </c>
    </row>
    <row r="3647" spans="1:18" x14ac:dyDescent="0.3">
      <c r="A3647" t="s">
        <v>7367</v>
      </c>
      <c r="B3647" s="9">
        <v>45518</v>
      </c>
      <c r="C3647" t="s">
        <v>6730</v>
      </c>
      <c r="D3647" t="s">
        <v>6731</v>
      </c>
      <c r="E3647" t="s">
        <v>6750</v>
      </c>
      <c r="F3647" t="s">
        <v>895</v>
      </c>
      <c r="G3647" t="s">
        <v>7368</v>
      </c>
      <c r="H3647" t="s">
        <v>32</v>
      </c>
      <c r="I3647" t="s">
        <v>158</v>
      </c>
      <c r="J3647">
        <v>15</v>
      </c>
      <c r="K3647">
        <v>1782</v>
      </c>
      <c r="L3647">
        <v>26730</v>
      </c>
      <c r="M3647">
        <v>0</v>
      </c>
      <c r="N3647" t="s">
        <v>27</v>
      </c>
      <c r="O3647" t="s">
        <v>35</v>
      </c>
      <c r="P3647">
        <v>2</v>
      </c>
      <c r="Q3647">
        <v>119</v>
      </c>
      <c r="R3647">
        <v>581262</v>
      </c>
    </row>
    <row r="3648" spans="1:18" x14ac:dyDescent="0.3">
      <c r="A3648" t="s">
        <v>7369</v>
      </c>
      <c r="B3648" s="9">
        <v>45231</v>
      </c>
      <c r="C3648" t="s">
        <v>6730</v>
      </c>
      <c r="D3648" t="s">
        <v>6731</v>
      </c>
      <c r="E3648" t="s">
        <v>6741</v>
      </c>
      <c r="F3648" t="s">
        <v>1561</v>
      </c>
      <c r="G3648" t="s">
        <v>7370</v>
      </c>
      <c r="H3648" t="s">
        <v>24</v>
      </c>
      <c r="I3648" t="s">
        <v>56</v>
      </c>
      <c r="J3648">
        <v>1</v>
      </c>
      <c r="K3648">
        <v>311271</v>
      </c>
      <c r="L3648">
        <v>311271</v>
      </c>
      <c r="M3648">
        <v>20</v>
      </c>
      <c r="N3648" t="s">
        <v>34</v>
      </c>
      <c r="O3648" t="s">
        <v>28</v>
      </c>
      <c r="P3648">
        <v>1</v>
      </c>
      <c r="Q3648">
        <v>17</v>
      </c>
      <c r="R3648">
        <v>973851</v>
      </c>
    </row>
    <row r="3649" spans="1:18" x14ac:dyDescent="0.3">
      <c r="A3649" t="s">
        <v>7371</v>
      </c>
      <c r="B3649" s="9">
        <v>45386</v>
      </c>
      <c r="C3649" t="s">
        <v>6730</v>
      </c>
      <c r="D3649" t="s">
        <v>6731</v>
      </c>
      <c r="E3649" t="s">
        <v>6732</v>
      </c>
      <c r="F3649" t="s">
        <v>2352</v>
      </c>
      <c r="G3649" t="s">
        <v>7372</v>
      </c>
      <c r="H3649" t="s">
        <v>45</v>
      </c>
      <c r="I3649" t="s">
        <v>211</v>
      </c>
      <c r="J3649">
        <v>8</v>
      </c>
      <c r="K3649">
        <v>15831</v>
      </c>
      <c r="L3649">
        <v>126648</v>
      </c>
      <c r="M3649" t="s">
        <v>27</v>
      </c>
      <c r="N3649" t="s">
        <v>57</v>
      </c>
      <c r="O3649" t="s">
        <v>35</v>
      </c>
      <c r="P3649">
        <v>5</v>
      </c>
      <c r="Q3649">
        <v>106</v>
      </c>
      <c r="R3649">
        <v>395160</v>
      </c>
    </row>
    <row r="3650" spans="1:18" x14ac:dyDescent="0.3">
      <c r="A3650" t="s">
        <v>7373</v>
      </c>
      <c r="B3650" s="9">
        <v>45311</v>
      </c>
      <c r="C3650" t="s">
        <v>6730</v>
      </c>
      <c r="D3650" t="s">
        <v>6731</v>
      </c>
      <c r="E3650" t="s">
        <v>6750</v>
      </c>
      <c r="F3650" t="s">
        <v>2496</v>
      </c>
      <c r="G3650" t="s">
        <v>7374</v>
      </c>
      <c r="H3650" t="s">
        <v>32</v>
      </c>
      <c r="I3650" t="s">
        <v>113</v>
      </c>
      <c r="J3650">
        <v>19</v>
      </c>
      <c r="K3650">
        <v>14122</v>
      </c>
      <c r="L3650">
        <v>268318</v>
      </c>
      <c r="M3650">
        <v>0</v>
      </c>
      <c r="N3650" t="s">
        <v>47</v>
      </c>
      <c r="O3650" t="s">
        <v>35</v>
      </c>
      <c r="P3650">
        <v>4</v>
      </c>
      <c r="Q3650">
        <v>96</v>
      </c>
      <c r="R3650">
        <v>581262</v>
      </c>
    </row>
    <row r="3651" spans="1:18" x14ac:dyDescent="0.3">
      <c r="A3651" t="s">
        <v>7375</v>
      </c>
      <c r="B3651" s="9">
        <v>45361</v>
      </c>
      <c r="C3651" t="s">
        <v>6730</v>
      </c>
      <c r="D3651" t="s">
        <v>6731</v>
      </c>
      <c r="E3651" t="s">
        <v>6732</v>
      </c>
      <c r="F3651" t="s">
        <v>396</v>
      </c>
      <c r="G3651" t="s">
        <v>7376</v>
      </c>
      <c r="H3651" t="s">
        <v>40</v>
      </c>
      <c r="I3651" t="s">
        <v>51</v>
      </c>
      <c r="J3651">
        <v>13</v>
      </c>
      <c r="K3651">
        <v>4858</v>
      </c>
      <c r="L3651">
        <v>63154</v>
      </c>
      <c r="M3651">
        <v>0</v>
      </c>
      <c r="N3651" t="s">
        <v>26</v>
      </c>
      <c r="O3651" t="s">
        <v>35</v>
      </c>
      <c r="P3651">
        <v>1</v>
      </c>
      <c r="Q3651">
        <v>102</v>
      </c>
      <c r="R3651">
        <v>381933</v>
      </c>
    </row>
    <row r="3652" spans="1:18" x14ac:dyDescent="0.3">
      <c r="A3652" t="s">
        <v>7377</v>
      </c>
      <c r="B3652" s="9">
        <v>44990</v>
      </c>
      <c r="C3652" t="s">
        <v>6730</v>
      </c>
      <c r="D3652" t="s">
        <v>6731</v>
      </c>
      <c r="E3652" t="s">
        <v>6732</v>
      </c>
      <c r="F3652" t="s">
        <v>2207</v>
      </c>
      <c r="G3652" t="s">
        <v>7378</v>
      </c>
      <c r="H3652" t="s">
        <v>32</v>
      </c>
      <c r="I3652" t="s">
        <v>95</v>
      </c>
      <c r="J3652">
        <v>14</v>
      </c>
      <c r="K3652">
        <v>9357</v>
      </c>
      <c r="L3652">
        <v>130998</v>
      </c>
      <c r="M3652">
        <v>0</v>
      </c>
      <c r="N3652" t="s">
        <v>47</v>
      </c>
      <c r="O3652" t="s">
        <v>27</v>
      </c>
      <c r="P3652">
        <v>1</v>
      </c>
      <c r="Q3652">
        <v>148</v>
      </c>
      <c r="R3652">
        <v>581262</v>
      </c>
    </row>
    <row r="3653" spans="1:18" x14ac:dyDescent="0.3">
      <c r="A3653" t="s">
        <v>7379</v>
      </c>
      <c r="B3653" s="9">
        <v>45363</v>
      </c>
      <c r="C3653" t="s">
        <v>6730</v>
      </c>
      <c r="D3653" t="s">
        <v>6731</v>
      </c>
      <c r="E3653" t="s">
        <v>6732</v>
      </c>
      <c r="F3653" t="s">
        <v>2311</v>
      </c>
      <c r="G3653" t="s">
        <v>7380</v>
      </c>
      <c r="H3653" t="s">
        <v>65</v>
      </c>
      <c r="I3653" t="s">
        <v>289</v>
      </c>
      <c r="J3653">
        <v>20</v>
      </c>
      <c r="K3653">
        <v>49204</v>
      </c>
      <c r="L3653">
        <v>984080</v>
      </c>
      <c r="M3653">
        <v>0</v>
      </c>
      <c r="N3653" t="s">
        <v>27</v>
      </c>
      <c r="O3653" t="s">
        <v>35</v>
      </c>
      <c r="P3653">
        <v>5</v>
      </c>
      <c r="Q3653">
        <v>146</v>
      </c>
      <c r="R3653">
        <v>868547</v>
      </c>
    </row>
    <row r="3654" spans="1:18" x14ac:dyDescent="0.3">
      <c r="A3654" t="s">
        <v>7381</v>
      </c>
      <c r="B3654" s="9">
        <v>45031</v>
      </c>
      <c r="C3654" t="s">
        <v>6730</v>
      </c>
      <c r="D3654" t="s">
        <v>6731</v>
      </c>
      <c r="E3654" t="s">
        <v>6750</v>
      </c>
      <c r="F3654" t="s">
        <v>1339</v>
      </c>
      <c r="G3654" t="s">
        <v>7382</v>
      </c>
      <c r="H3654" t="s">
        <v>24</v>
      </c>
      <c r="I3654" t="s">
        <v>25</v>
      </c>
      <c r="J3654">
        <v>5</v>
      </c>
      <c r="K3654">
        <v>210785</v>
      </c>
      <c r="L3654">
        <v>1053925</v>
      </c>
      <c r="M3654">
        <v>20</v>
      </c>
      <c r="N3654" t="s">
        <v>26</v>
      </c>
      <c r="O3654" t="s">
        <v>28</v>
      </c>
      <c r="P3654">
        <v>3</v>
      </c>
      <c r="Q3654">
        <v>65</v>
      </c>
      <c r="R3654">
        <v>973851</v>
      </c>
    </row>
    <row r="3655" spans="1:18" x14ac:dyDescent="0.3">
      <c r="A3655" t="s">
        <v>7383</v>
      </c>
      <c r="B3655" s="9">
        <v>45036</v>
      </c>
      <c r="C3655" t="s">
        <v>6730</v>
      </c>
      <c r="D3655" t="s">
        <v>6731</v>
      </c>
      <c r="E3655" t="s">
        <v>6750</v>
      </c>
      <c r="F3655" t="s">
        <v>235</v>
      </c>
      <c r="G3655" t="s">
        <v>7384</v>
      </c>
      <c r="H3655" t="s">
        <v>65</v>
      </c>
      <c r="I3655" t="s">
        <v>397</v>
      </c>
      <c r="J3655">
        <v>16</v>
      </c>
      <c r="K3655">
        <v>165166</v>
      </c>
      <c r="L3655">
        <v>2642656</v>
      </c>
      <c r="M3655">
        <v>0</v>
      </c>
      <c r="N3655" t="s">
        <v>57</v>
      </c>
      <c r="O3655" t="s">
        <v>28</v>
      </c>
      <c r="P3655">
        <v>2</v>
      </c>
      <c r="Q3655">
        <v>51</v>
      </c>
      <c r="R3655">
        <v>868547</v>
      </c>
    </row>
    <row r="3656" spans="1:18" x14ac:dyDescent="0.3">
      <c r="A3656" t="s">
        <v>7385</v>
      </c>
      <c r="B3656" s="9">
        <v>45184</v>
      </c>
      <c r="C3656" t="s">
        <v>6730</v>
      </c>
      <c r="D3656" t="s">
        <v>6731</v>
      </c>
      <c r="E3656" t="s">
        <v>6732</v>
      </c>
      <c r="F3656" t="s">
        <v>613</v>
      </c>
      <c r="G3656" t="s">
        <v>7386</v>
      </c>
      <c r="H3656" t="s">
        <v>45</v>
      </c>
      <c r="I3656" t="s">
        <v>211</v>
      </c>
      <c r="J3656">
        <v>6</v>
      </c>
      <c r="K3656">
        <v>7879</v>
      </c>
      <c r="L3656">
        <v>47274</v>
      </c>
      <c r="M3656">
        <v>0</v>
      </c>
      <c r="N3656" t="s">
        <v>57</v>
      </c>
      <c r="O3656" t="s">
        <v>35</v>
      </c>
      <c r="P3656">
        <v>4</v>
      </c>
      <c r="Q3656">
        <v>190</v>
      </c>
      <c r="R3656">
        <v>395160</v>
      </c>
    </row>
    <row r="3657" spans="1:18" x14ac:dyDescent="0.3">
      <c r="A3657" t="s">
        <v>7387</v>
      </c>
      <c r="B3657" s="9">
        <v>45616</v>
      </c>
      <c r="C3657" t="s">
        <v>6730</v>
      </c>
      <c r="D3657" t="s">
        <v>6731</v>
      </c>
      <c r="E3657" t="s">
        <v>6732</v>
      </c>
      <c r="F3657" t="s">
        <v>1317</v>
      </c>
      <c r="G3657" t="s">
        <v>7388</v>
      </c>
      <c r="H3657" t="s">
        <v>32</v>
      </c>
      <c r="I3657" t="s">
        <v>33</v>
      </c>
      <c r="J3657">
        <v>16</v>
      </c>
      <c r="K3657">
        <v>20467</v>
      </c>
      <c r="L3657">
        <v>327472</v>
      </c>
      <c r="M3657">
        <v>20</v>
      </c>
      <c r="N3657" t="s">
        <v>26</v>
      </c>
      <c r="O3657" t="s">
        <v>35</v>
      </c>
      <c r="P3657">
        <v>5</v>
      </c>
      <c r="Q3657">
        <v>113</v>
      </c>
      <c r="R3657">
        <v>581262</v>
      </c>
    </row>
    <row r="3658" spans="1:18" x14ac:dyDescent="0.3">
      <c r="A3658" t="s">
        <v>7389</v>
      </c>
      <c r="B3658" s="9">
        <v>45064</v>
      </c>
      <c r="C3658" t="s">
        <v>6730</v>
      </c>
      <c r="D3658" t="s">
        <v>6731</v>
      </c>
      <c r="E3658" t="s">
        <v>6750</v>
      </c>
      <c r="F3658" t="s">
        <v>393</v>
      </c>
      <c r="G3658" t="s">
        <v>7390</v>
      </c>
      <c r="H3658" t="s">
        <v>32</v>
      </c>
      <c r="I3658" t="s">
        <v>113</v>
      </c>
      <c r="J3658">
        <v>12</v>
      </c>
      <c r="K3658">
        <v>2132</v>
      </c>
      <c r="L3658">
        <v>25584</v>
      </c>
      <c r="M3658">
        <v>0</v>
      </c>
      <c r="N3658" t="s">
        <v>47</v>
      </c>
      <c r="O3658" t="s">
        <v>35</v>
      </c>
      <c r="P3658">
        <v>3</v>
      </c>
      <c r="Q3658">
        <v>135</v>
      </c>
      <c r="R3658">
        <v>581262</v>
      </c>
    </row>
    <row r="3659" spans="1:18" x14ac:dyDescent="0.3">
      <c r="A3659" t="s">
        <v>7391</v>
      </c>
      <c r="B3659" s="9">
        <v>45180</v>
      </c>
      <c r="C3659" t="s">
        <v>6730</v>
      </c>
      <c r="D3659" t="s">
        <v>6731</v>
      </c>
      <c r="E3659" t="s">
        <v>6741</v>
      </c>
      <c r="F3659" t="s">
        <v>538</v>
      </c>
      <c r="G3659" t="s">
        <v>7392</v>
      </c>
      <c r="H3659" t="s">
        <v>45</v>
      </c>
      <c r="I3659" t="s">
        <v>181</v>
      </c>
      <c r="J3659">
        <v>6</v>
      </c>
      <c r="K3659">
        <v>26359</v>
      </c>
      <c r="L3659">
        <v>158154</v>
      </c>
      <c r="M3659">
        <v>20</v>
      </c>
      <c r="N3659" t="s">
        <v>47</v>
      </c>
      <c r="O3659" t="s">
        <v>35</v>
      </c>
      <c r="P3659">
        <v>3</v>
      </c>
      <c r="Q3659">
        <v>72</v>
      </c>
      <c r="R3659">
        <v>395160</v>
      </c>
    </row>
    <row r="3660" spans="1:18" x14ac:dyDescent="0.3">
      <c r="A3660" t="s">
        <v>7393</v>
      </c>
      <c r="B3660" s="9">
        <v>45291</v>
      </c>
      <c r="C3660" t="s">
        <v>6730</v>
      </c>
      <c r="D3660" t="s">
        <v>6731</v>
      </c>
      <c r="E3660" t="s">
        <v>6732</v>
      </c>
      <c r="F3660" t="s">
        <v>556</v>
      </c>
      <c r="G3660" t="s">
        <v>7394</v>
      </c>
      <c r="H3660" t="s">
        <v>24</v>
      </c>
      <c r="I3660" t="s">
        <v>56</v>
      </c>
      <c r="J3660">
        <v>16</v>
      </c>
      <c r="K3660">
        <v>47553</v>
      </c>
      <c r="L3660">
        <v>760848</v>
      </c>
      <c r="M3660">
        <v>10</v>
      </c>
      <c r="N3660" t="s">
        <v>47</v>
      </c>
      <c r="O3660" t="s">
        <v>35</v>
      </c>
      <c r="P3660" t="s">
        <v>27</v>
      </c>
      <c r="Q3660">
        <v>72</v>
      </c>
      <c r="R3660">
        <v>973851</v>
      </c>
    </row>
    <row r="3661" spans="1:18" x14ac:dyDescent="0.3">
      <c r="A3661" t="s">
        <v>7395</v>
      </c>
      <c r="B3661" s="9">
        <v>45402</v>
      </c>
      <c r="C3661" t="s">
        <v>6730</v>
      </c>
      <c r="D3661" t="s">
        <v>6731</v>
      </c>
      <c r="E3661" t="s">
        <v>6732</v>
      </c>
      <c r="F3661" t="s">
        <v>1094</v>
      </c>
      <c r="G3661" t="s">
        <v>7396</v>
      </c>
      <c r="H3661" t="s">
        <v>32</v>
      </c>
      <c r="I3661" t="s">
        <v>33</v>
      </c>
      <c r="J3661">
        <v>1</v>
      </c>
      <c r="K3661">
        <v>12657</v>
      </c>
      <c r="L3661">
        <v>12657</v>
      </c>
      <c r="M3661">
        <v>0</v>
      </c>
      <c r="N3661" t="s">
        <v>26</v>
      </c>
      <c r="O3661" t="s">
        <v>35</v>
      </c>
      <c r="P3661" t="s">
        <v>27</v>
      </c>
      <c r="Q3661">
        <v>128</v>
      </c>
      <c r="R3661">
        <v>581262</v>
      </c>
    </row>
    <row r="3662" spans="1:18" x14ac:dyDescent="0.3">
      <c r="A3662" t="s">
        <v>7397</v>
      </c>
      <c r="B3662" s="9">
        <v>45283</v>
      </c>
      <c r="C3662" t="s">
        <v>6730</v>
      </c>
      <c r="D3662" t="s">
        <v>6731</v>
      </c>
      <c r="E3662" t="s">
        <v>6732</v>
      </c>
      <c r="F3662" t="s">
        <v>412</v>
      </c>
      <c r="G3662" t="s">
        <v>7398</v>
      </c>
      <c r="H3662" t="s">
        <v>24</v>
      </c>
      <c r="I3662" t="s">
        <v>161</v>
      </c>
      <c r="J3662">
        <v>12</v>
      </c>
      <c r="K3662">
        <v>201392</v>
      </c>
      <c r="L3662">
        <v>2416704</v>
      </c>
      <c r="M3662">
        <v>0</v>
      </c>
      <c r="N3662" t="s">
        <v>47</v>
      </c>
      <c r="O3662" t="s">
        <v>28</v>
      </c>
      <c r="P3662">
        <v>1</v>
      </c>
      <c r="Q3662">
        <v>29</v>
      </c>
      <c r="R3662">
        <v>973851</v>
      </c>
    </row>
    <row r="3663" spans="1:18" x14ac:dyDescent="0.3">
      <c r="A3663" t="s">
        <v>7399</v>
      </c>
      <c r="B3663" s="9">
        <v>45653</v>
      </c>
      <c r="C3663" t="s">
        <v>6730</v>
      </c>
      <c r="D3663" t="s">
        <v>6731</v>
      </c>
      <c r="E3663" t="s">
        <v>6732</v>
      </c>
      <c r="F3663" t="s">
        <v>1503</v>
      </c>
      <c r="G3663" t="s">
        <v>27</v>
      </c>
      <c r="H3663" t="s">
        <v>65</v>
      </c>
      <c r="I3663" t="s">
        <v>102</v>
      </c>
      <c r="J3663">
        <v>14</v>
      </c>
      <c r="K3663">
        <v>169109</v>
      </c>
      <c r="L3663">
        <v>2367526</v>
      </c>
      <c r="M3663">
        <v>15</v>
      </c>
      <c r="N3663" t="s">
        <v>26</v>
      </c>
      <c r="O3663" t="s">
        <v>35</v>
      </c>
      <c r="P3663">
        <v>2</v>
      </c>
      <c r="Q3663">
        <v>108</v>
      </c>
      <c r="R3663">
        <v>868547</v>
      </c>
    </row>
    <row r="3664" spans="1:18" x14ac:dyDescent="0.3">
      <c r="A3664" t="s">
        <v>7400</v>
      </c>
      <c r="B3664" s="9">
        <v>45376</v>
      </c>
      <c r="C3664" t="s">
        <v>6730</v>
      </c>
      <c r="D3664" t="s">
        <v>6731</v>
      </c>
      <c r="E3664" t="s">
        <v>6750</v>
      </c>
      <c r="F3664" t="s">
        <v>2010</v>
      </c>
      <c r="G3664" t="s">
        <v>7401</v>
      </c>
      <c r="H3664" t="s">
        <v>40</v>
      </c>
      <c r="I3664" t="s">
        <v>51</v>
      </c>
      <c r="J3664">
        <v>16</v>
      </c>
      <c r="K3664">
        <v>11121</v>
      </c>
      <c r="L3664">
        <v>177936</v>
      </c>
      <c r="M3664">
        <v>5</v>
      </c>
      <c r="N3664" t="s">
        <v>57</v>
      </c>
      <c r="O3664" t="s">
        <v>28</v>
      </c>
      <c r="P3664">
        <v>1</v>
      </c>
      <c r="Q3664">
        <v>24</v>
      </c>
      <c r="R3664">
        <v>381933</v>
      </c>
    </row>
    <row r="3665" spans="1:18" x14ac:dyDescent="0.3">
      <c r="A3665" t="s">
        <v>7402</v>
      </c>
      <c r="B3665" s="9">
        <v>45567</v>
      </c>
      <c r="C3665" t="s">
        <v>6730</v>
      </c>
      <c r="D3665" t="s">
        <v>6731</v>
      </c>
      <c r="E3665" t="s">
        <v>6750</v>
      </c>
      <c r="F3665" t="s">
        <v>6690</v>
      </c>
      <c r="G3665" t="s">
        <v>7403</v>
      </c>
      <c r="H3665" t="s">
        <v>32</v>
      </c>
      <c r="I3665" t="s">
        <v>141</v>
      </c>
      <c r="J3665">
        <v>1</v>
      </c>
      <c r="K3665">
        <v>22317</v>
      </c>
      <c r="L3665">
        <v>22317</v>
      </c>
      <c r="M3665">
        <v>20</v>
      </c>
      <c r="N3665" t="s">
        <v>57</v>
      </c>
      <c r="O3665" t="s">
        <v>28</v>
      </c>
      <c r="P3665">
        <v>5</v>
      </c>
      <c r="Q3665">
        <v>8</v>
      </c>
      <c r="R3665">
        <v>581262</v>
      </c>
    </row>
    <row r="3666" spans="1:18" x14ac:dyDescent="0.3">
      <c r="A3666" t="s">
        <v>7404</v>
      </c>
      <c r="B3666" s="9">
        <v>45524</v>
      </c>
      <c r="C3666" t="s">
        <v>6730</v>
      </c>
      <c r="D3666" t="s">
        <v>6731</v>
      </c>
      <c r="E3666" t="s">
        <v>6741</v>
      </c>
      <c r="F3666" t="s">
        <v>84</v>
      </c>
      <c r="G3666" t="s">
        <v>7405</v>
      </c>
      <c r="H3666" t="s">
        <v>45</v>
      </c>
      <c r="I3666" t="s">
        <v>74</v>
      </c>
      <c r="J3666">
        <v>7</v>
      </c>
      <c r="K3666">
        <v>29758</v>
      </c>
      <c r="L3666">
        <v>208306</v>
      </c>
      <c r="M3666">
        <v>20</v>
      </c>
      <c r="N3666" t="s">
        <v>27</v>
      </c>
      <c r="O3666" t="s">
        <v>27</v>
      </c>
      <c r="P3666">
        <v>5</v>
      </c>
      <c r="Q3666">
        <v>141</v>
      </c>
      <c r="R3666">
        <v>395160</v>
      </c>
    </row>
    <row r="3667" spans="1:18" x14ac:dyDescent="0.3">
      <c r="A3667" t="s">
        <v>7406</v>
      </c>
      <c r="B3667" s="9">
        <v>45194</v>
      </c>
      <c r="C3667" t="s">
        <v>6730</v>
      </c>
      <c r="D3667" t="s">
        <v>6731</v>
      </c>
      <c r="E3667" t="s">
        <v>6732</v>
      </c>
      <c r="F3667" t="s">
        <v>584</v>
      </c>
      <c r="G3667" t="s">
        <v>7407</v>
      </c>
      <c r="H3667" t="s">
        <v>32</v>
      </c>
      <c r="I3667" t="s">
        <v>237</v>
      </c>
      <c r="J3667">
        <v>1</v>
      </c>
      <c r="K3667">
        <v>20828</v>
      </c>
      <c r="L3667">
        <v>20828</v>
      </c>
      <c r="M3667">
        <v>5</v>
      </c>
      <c r="N3667" t="s">
        <v>27</v>
      </c>
      <c r="O3667" t="s">
        <v>35</v>
      </c>
      <c r="P3667">
        <v>3</v>
      </c>
      <c r="Q3667">
        <v>187</v>
      </c>
      <c r="R3667">
        <v>581262</v>
      </c>
    </row>
    <row r="3668" spans="1:18" x14ac:dyDescent="0.3">
      <c r="A3668" t="s">
        <v>7408</v>
      </c>
      <c r="B3668" s="9">
        <v>45041</v>
      </c>
      <c r="C3668" t="s">
        <v>6730</v>
      </c>
      <c r="D3668" t="s">
        <v>6731</v>
      </c>
      <c r="E3668" t="s">
        <v>6732</v>
      </c>
      <c r="F3668" t="s">
        <v>356</v>
      </c>
      <c r="G3668" t="s">
        <v>7409</v>
      </c>
      <c r="H3668" t="s">
        <v>40</v>
      </c>
      <c r="I3668" t="s">
        <v>70</v>
      </c>
      <c r="J3668">
        <v>12</v>
      </c>
      <c r="K3668">
        <v>12455</v>
      </c>
      <c r="L3668">
        <v>149460</v>
      </c>
      <c r="M3668">
        <v>0</v>
      </c>
      <c r="N3668" t="s">
        <v>26</v>
      </c>
      <c r="O3668" t="s">
        <v>27</v>
      </c>
      <c r="P3668">
        <v>5</v>
      </c>
      <c r="Q3668">
        <v>128</v>
      </c>
      <c r="R3668">
        <v>381933</v>
      </c>
    </row>
    <row r="3669" spans="1:18" x14ac:dyDescent="0.3">
      <c r="A3669" t="s">
        <v>7410</v>
      </c>
      <c r="B3669" s="9">
        <v>45254</v>
      </c>
      <c r="C3669" t="s">
        <v>6730</v>
      </c>
      <c r="D3669" t="s">
        <v>6731</v>
      </c>
      <c r="E3669" t="s">
        <v>6732</v>
      </c>
      <c r="F3669" t="s">
        <v>3189</v>
      </c>
      <c r="G3669" t="s">
        <v>7411</v>
      </c>
      <c r="H3669" t="s">
        <v>65</v>
      </c>
      <c r="I3669" t="s">
        <v>66</v>
      </c>
      <c r="J3669">
        <v>5</v>
      </c>
      <c r="K3669">
        <v>104498</v>
      </c>
      <c r="L3669">
        <v>522490</v>
      </c>
      <c r="M3669">
        <v>0</v>
      </c>
      <c r="N3669" t="s">
        <v>57</v>
      </c>
      <c r="O3669" t="s">
        <v>35</v>
      </c>
      <c r="P3669">
        <v>3</v>
      </c>
      <c r="Q3669">
        <v>171</v>
      </c>
      <c r="R3669">
        <v>868547</v>
      </c>
    </row>
    <row r="3670" spans="1:18" x14ac:dyDescent="0.3">
      <c r="A3670" t="s">
        <v>7412</v>
      </c>
      <c r="B3670" s="9">
        <v>45122</v>
      </c>
      <c r="C3670" t="s">
        <v>6730</v>
      </c>
      <c r="D3670" t="s">
        <v>6731</v>
      </c>
      <c r="E3670" t="s">
        <v>6750</v>
      </c>
      <c r="F3670" t="s">
        <v>185</v>
      </c>
      <c r="G3670" t="s">
        <v>7413</v>
      </c>
      <c r="H3670" t="s">
        <v>45</v>
      </c>
      <c r="I3670" t="s">
        <v>130</v>
      </c>
      <c r="J3670">
        <v>15</v>
      </c>
      <c r="K3670">
        <v>18916</v>
      </c>
      <c r="L3670">
        <v>283740</v>
      </c>
      <c r="M3670">
        <v>20</v>
      </c>
      <c r="N3670" t="s">
        <v>26</v>
      </c>
      <c r="O3670" t="s">
        <v>28</v>
      </c>
      <c r="P3670">
        <v>4</v>
      </c>
      <c r="Q3670">
        <v>43</v>
      </c>
      <c r="R3670">
        <v>395160</v>
      </c>
    </row>
    <row r="3671" spans="1:18" x14ac:dyDescent="0.3">
      <c r="A3671" t="s">
        <v>7414</v>
      </c>
      <c r="B3671" s="9">
        <v>45178</v>
      </c>
      <c r="C3671" t="s">
        <v>6730</v>
      </c>
      <c r="D3671" t="s">
        <v>6731</v>
      </c>
      <c r="E3671" t="s">
        <v>6750</v>
      </c>
      <c r="F3671" t="s">
        <v>176</v>
      </c>
      <c r="G3671" t="s">
        <v>7415</v>
      </c>
      <c r="H3671" t="s">
        <v>32</v>
      </c>
      <c r="I3671" t="s">
        <v>95</v>
      </c>
      <c r="J3671">
        <v>6</v>
      </c>
      <c r="K3671">
        <v>4712</v>
      </c>
      <c r="L3671">
        <v>28272</v>
      </c>
      <c r="M3671">
        <v>5</v>
      </c>
      <c r="N3671" t="s">
        <v>57</v>
      </c>
      <c r="O3671" t="s">
        <v>35</v>
      </c>
      <c r="P3671">
        <v>1</v>
      </c>
      <c r="Q3671">
        <v>176</v>
      </c>
      <c r="R3671">
        <v>581262</v>
      </c>
    </row>
    <row r="3672" spans="1:18" x14ac:dyDescent="0.3">
      <c r="A3672" t="s">
        <v>7416</v>
      </c>
      <c r="B3672" s="9">
        <v>45059</v>
      </c>
      <c r="C3672" t="s">
        <v>6730</v>
      </c>
      <c r="D3672" t="s">
        <v>6731</v>
      </c>
      <c r="E3672" t="s">
        <v>6741</v>
      </c>
      <c r="F3672" t="s">
        <v>836</v>
      </c>
      <c r="G3672" t="s">
        <v>7417</v>
      </c>
      <c r="H3672" t="s">
        <v>45</v>
      </c>
      <c r="I3672" t="s">
        <v>98</v>
      </c>
      <c r="J3672">
        <v>20</v>
      </c>
      <c r="K3672">
        <v>20271</v>
      </c>
      <c r="L3672">
        <v>405420</v>
      </c>
      <c r="M3672" t="s">
        <v>27</v>
      </c>
      <c r="N3672" t="s">
        <v>47</v>
      </c>
      <c r="O3672" t="s">
        <v>35</v>
      </c>
      <c r="P3672">
        <v>2</v>
      </c>
      <c r="Q3672">
        <v>47</v>
      </c>
      <c r="R3672">
        <v>395160</v>
      </c>
    </row>
    <row r="3673" spans="1:18" x14ac:dyDescent="0.3">
      <c r="A3673" t="s">
        <v>7418</v>
      </c>
      <c r="B3673" s="9">
        <v>44997</v>
      </c>
      <c r="C3673" t="s">
        <v>6730</v>
      </c>
      <c r="D3673" t="s">
        <v>6731</v>
      </c>
      <c r="E3673" t="s">
        <v>6750</v>
      </c>
      <c r="F3673" t="s">
        <v>287</v>
      </c>
      <c r="G3673" t="s">
        <v>7419</v>
      </c>
      <c r="H3673" t="s">
        <v>65</v>
      </c>
      <c r="I3673" t="s">
        <v>397</v>
      </c>
      <c r="J3673">
        <v>8</v>
      </c>
      <c r="K3673">
        <v>123236</v>
      </c>
      <c r="L3673">
        <v>985888</v>
      </c>
      <c r="M3673">
        <v>10</v>
      </c>
      <c r="N3673" t="s">
        <v>47</v>
      </c>
      <c r="O3673" t="s">
        <v>35</v>
      </c>
      <c r="P3673">
        <v>2</v>
      </c>
      <c r="Q3673">
        <v>157</v>
      </c>
      <c r="R3673">
        <v>868547</v>
      </c>
    </row>
    <row r="3674" spans="1:18" x14ac:dyDescent="0.3">
      <c r="A3674" t="s">
        <v>7420</v>
      </c>
      <c r="B3674" s="9">
        <v>45085</v>
      </c>
      <c r="C3674" t="s">
        <v>6730</v>
      </c>
      <c r="D3674" t="s">
        <v>6731</v>
      </c>
      <c r="E3674" t="s">
        <v>6732</v>
      </c>
      <c r="F3674" t="s">
        <v>1892</v>
      </c>
      <c r="G3674" t="s">
        <v>7421</v>
      </c>
      <c r="H3674" t="s">
        <v>65</v>
      </c>
      <c r="I3674" t="s">
        <v>382</v>
      </c>
      <c r="J3674">
        <v>17</v>
      </c>
      <c r="K3674">
        <v>43575</v>
      </c>
      <c r="L3674">
        <v>740775</v>
      </c>
      <c r="M3674">
        <v>0</v>
      </c>
      <c r="N3674" t="s">
        <v>26</v>
      </c>
      <c r="O3674" t="s">
        <v>35</v>
      </c>
      <c r="P3674">
        <v>5</v>
      </c>
      <c r="Q3674">
        <v>173</v>
      </c>
      <c r="R3674">
        <v>868547</v>
      </c>
    </row>
    <row r="3675" spans="1:18" x14ac:dyDescent="0.3">
      <c r="A3675" t="s">
        <v>7422</v>
      </c>
      <c r="B3675" s="9">
        <v>45440</v>
      </c>
      <c r="C3675" t="s">
        <v>6730</v>
      </c>
      <c r="D3675" t="s">
        <v>6731</v>
      </c>
      <c r="E3675" t="s">
        <v>6750</v>
      </c>
      <c r="F3675" t="s">
        <v>322</v>
      </c>
      <c r="G3675" t="s">
        <v>7423</v>
      </c>
      <c r="H3675" t="s">
        <v>65</v>
      </c>
      <c r="I3675" t="s">
        <v>397</v>
      </c>
      <c r="J3675">
        <v>8</v>
      </c>
      <c r="K3675">
        <v>141061</v>
      </c>
      <c r="L3675">
        <v>1128488</v>
      </c>
      <c r="M3675" t="s">
        <v>27</v>
      </c>
      <c r="N3675" t="s">
        <v>27</v>
      </c>
      <c r="O3675" t="s">
        <v>35</v>
      </c>
      <c r="P3675">
        <v>2</v>
      </c>
      <c r="Q3675">
        <v>21</v>
      </c>
      <c r="R3675">
        <v>868547</v>
      </c>
    </row>
    <row r="3676" spans="1:18" x14ac:dyDescent="0.3">
      <c r="A3676" t="s">
        <v>7424</v>
      </c>
      <c r="B3676" s="9">
        <v>45082</v>
      </c>
      <c r="C3676" t="s">
        <v>6730</v>
      </c>
      <c r="D3676" t="s">
        <v>6731</v>
      </c>
      <c r="E3676" t="s">
        <v>6732</v>
      </c>
      <c r="F3676" t="s">
        <v>1834</v>
      </c>
      <c r="G3676" t="s">
        <v>27</v>
      </c>
      <c r="H3676" t="s">
        <v>45</v>
      </c>
      <c r="I3676" t="s">
        <v>98</v>
      </c>
      <c r="J3676">
        <v>9</v>
      </c>
      <c r="K3676">
        <v>40079</v>
      </c>
      <c r="L3676">
        <v>360711</v>
      </c>
      <c r="M3676">
        <v>5</v>
      </c>
      <c r="N3676" t="s">
        <v>57</v>
      </c>
      <c r="O3676" t="s">
        <v>35</v>
      </c>
      <c r="P3676">
        <v>1</v>
      </c>
      <c r="Q3676">
        <v>175</v>
      </c>
      <c r="R3676">
        <v>395160</v>
      </c>
    </row>
    <row r="3677" spans="1:18" x14ac:dyDescent="0.3">
      <c r="A3677" t="s">
        <v>7425</v>
      </c>
      <c r="B3677" s="9">
        <v>44948</v>
      </c>
      <c r="C3677" t="s">
        <v>6730</v>
      </c>
      <c r="D3677" t="s">
        <v>6731</v>
      </c>
      <c r="E3677" t="s">
        <v>6732</v>
      </c>
      <c r="F3677" t="s">
        <v>2487</v>
      </c>
      <c r="G3677" t="s">
        <v>7426</v>
      </c>
      <c r="H3677" t="s">
        <v>32</v>
      </c>
      <c r="I3677" t="s">
        <v>113</v>
      </c>
      <c r="J3677">
        <v>16</v>
      </c>
      <c r="K3677">
        <v>12361</v>
      </c>
      <c r="L3677">
        <v>197776</v>
      </c>
      <c r="M3677">
        <v>10</v>
      </c>
      <c r="N3677" t="s">
        <v>27</v>
      </c>
      <c r="O3677" t="s">
        <v>28</v>
      </c>
      <c r="P3677">
        <v>2</v>
      </c>
      <c r="Q3677">
        <v>192</v>
      </c>
      <c r="R3677">
        <v>581262</v>
      </c>
    </row>
    <row r="3678" spans="1:18" x14ac:dyDescent="0.3">
      <c r="A3678" t="s">
        <v>7427</v>
      </c>
      <c r="B3678" s="9">
        <v>45409</v>
      </c>
      <c r="C3678" t="s">
        <v>6730</v>
      </c>
      <c r="D3678" t="s">
        <v>6731</v>
      </c>
      <c r="E3678" t="s">
        <v>6732</v>
      </c>
      <c r="F3678" t="s">
        <v>38</v>
      </c>
      <c r="G3678" t="s">
        <v>7428</v>
      </c>
      <c r="H3678" t="s">
        <v>24</v>
      </c>
      <c r="I3678" t="s">
        <v>56</v>
      </c>
      <c r="J3678">
        <v>2</v>
      </c>
      <c r="K3678">
        <v>329418</v>
      </c>
      <c r="L3678">
        <v>658836</v>
      </c>
      <c r="M3678">
        <v>0</v>
      </c>
      <c r="N3678" t="s">
        <v>47</v>
      </c>
      <c r="O3678" t="s">
        <v>28</v>
      </c>
      <c r="P3678">
        <v>5</v>
      </c>
      <c r="Q3678">
        <v>163</v>
      </c>
      <c r="R3678">
        <v>973851</v>
      </c>
    </row>
    <row r="3679" spans="1:18" x14ac:dyDescent="0.3">
      <c r="A3679" t="s">
        <v>7429</v>
      </c>
      <c r="B3679" s="9">
        <v>45366</v>
      </c>
      <c r="C3679" t="s">
        <v>6730</v>
      </c>
      <c r="D3679" t="s">
        <v>6731</v>
      </c>
      <c r="E3679" t="s">
        <v>6741</v>
      </c>
      <c r="F3679" t="s">
        <v>332</v>
      </c>
      <c r="G3679" t="s">
        <v>27</v>
      </c>
      <c r="H3679" t="s">
        <v>65</v>
      </c>
      <c r="I3679" t="s">
        <v>478</v>
      </c>
      <c r="J3679">
        <v>12</v>
      </c>
      <c r="K3679">
        <v>155099</v>
      </c>
      <c r="L3679">
        <v>1861188</v>
      </c>
      <c r="M3679" t="s">
        <v>27</v>
      </c>
      <c r="N3679" t="s">
        <v>27</v>
      </c>
      <c r="O3679" t="s">
        <v>35</v>
      </c>
      <c r="P3679">
        <v>5</v>
      </c>
      <c r="Q3679">
        <v>139</v>
      </c>
      <c r="R3679">
        <v>868547</v>
      </c>
    </row>
    <row r="3680" spans="1:18" x14ac:dyDescent="0.3">
      <c r="A3680" t="s">
        <v>7430</v>
      </c>
      <c r="B3680" s="9">
        <v>45116</v>
      </c>
      <c r="C3680" t="s">
        <v>6730</v>
      </c>
      <c r="D3680" t="s">
        <v>6731</v>
      </c>
      <c r="E3680" t="s">
        <v>6741</v>
      </c>
      <c r="F3680" t="s">
        <v>347</v>
      </c>
      <c r="G3680" t="s">
        <v>7431</v>
      </c>
      <c r="H3680" t="s">
        <v>32</v>
      </c>
      <c r="I3680" t="s">
        <v>237</v>
      </c>
      <c r="J3680">
        <v>7</v>
      </c>
      <c r="K3680">
        <v>16536</v>
      </c>
      <c r="L3680">
        <v>115752</v>
      </c>
      <c r="M3680" t="s">
        <v>27</v>
      </c>
      <c r="N3680" t="s">
        <v>34</v>
      </c>
      <c r="O3680" t="s">
        <v>35</v>
      </c>
      <c r="P3680">
        <v>6</v>
      </c>
      <c r="Q3680">
        <v>136</v>
      </c>
      <c r="R3680">
        <v>581262</v>
      </c>
    </row>
    <row r="3681" spans="1:18" x14ac:dyDescent="0.3">
      <c r="A3681" t="s">
        <v>7432</v>
      </c>
      <c r="B3681" s="9">
        <v>45397</v>
      </c>
      <c r="C3681" t="s">
        <v>6730</v>
      </c>
      <c r="D3681" t="s">
        <v>6731</v>
      </c>
      <c r="E3681" t="s">
        <v>6732</v>
      </c>
      <c r="F3681" t="s">
        <v>1399</v>
      </c>
      <c r="G3681" t="s">
        <v>7433</v>
      </c>
      <c r="H3681" t="s">
        <v>24</v>
      </c>
      <c r="I3681" t="s">
        <v>92</v>
      </c>
      <c r="J3681">
        <v>14</v>
      </c>
      <c r="K3681">
        <v>162674</v>
      </c>
      <c r="L3681">
        <v>2277436</v>
      </c>
      <c r="M3681">
        <v>0</v>
      </c>
      <c r="N3681" t="s">
        <v>57</v>
      </c>
      <c r="O3681" t="s">
        <v>35</v>
      </c>
      <c r="P3681" t="s">
        <v>27</v>
      </c>
      <c r="Q3681">
        <v>200</v>
      </c>
      <c r="R3681">
        <v>973851</v>
      </c>
    </row>
    <row r="3682" spans="1:18" x14ac:dyDescent="0.3">
      <c r="A3682" t="s">
        <v>7434</v>
      </c>
      <c r="B3682" s="9">
        <v>45207</v>
      </c>
      <c r="C3682" t="s">
        <v>6730</v>
      </c>
      <c r="D3682" t="s">
        <v>6731</v>
      </c>
      <c r="E3682" t="s">
        <v>6732</v>
      </c>
      <c r="F3682" t="s">
        <v>1592</v>
      </c>
      <c r="G3682" t="s">
        <v>7435</v>
      </c>
      <c r="H3682" t="s">
        <v>24</v>
      </c>
      <c r="I3682" t="s">
        <v>161</v>
      </c>
      <c r="J3682">
        <v>20</v>
      </c>
      <c r="K3682">
        <v>99814</v>
      </c>
      <c r="L3682">
        <v>1996280</v>
      </c>
      <c r="M3682">
        <v>10</v>
      </c>
      <c r="N3682" t="s">
        <v>57</v>
      </c>
      <c r="O3682" t="s">
        <v>35</v>
      </c>
      <c r="P3682" t="s">
        <v>27</v>
      </c>
      <c r="Q3682">
        <v>57</v>
      </c>
      <c r="R3682">
        <v>973851</v>
      </c>
    </row>
    <row r="3683" spans="1:18" x14ac:dyDescent="0.3">
      <c r="A3683" t="s">
        <v>7436</v>
      </c>
      <c r="B3683" s="9">
        <v>45229</v>
      </c>
      <c r="C3683" t="s">
        <v>6730</v>
      </c>
      <c r="D3683" t="s">
        <v>6731</v>
      </c>
      <c r="E3683" t="s">
        <v>6732</v>
      </c>
      <c r="F3683" t="s">
        <v>2564</v>
      </c>
      <c r="G3683" t="s">
        <v>27</v>
      </c>
      <c r="H3683" t="s">
        <v>45</v>
      </c>
      <c r="I3683" t="s">
        <v>211</v>
      </c>
      <c r="J3683">
        <v>12</v>
      </c>
      <c r="K3683">
        <v>14182</v>
      </c>
      <c r="L3683">
        <v>170184</v>
      </c>
      <c r="M3683" t="s">
        <v>27</v>
      </c>
      <c r="N3683" t="s">
        <v>27</v>
      </c>
      <c r="O3683" t="s">
        <v>35</v>
      </c>
      <c r="P3683">
        <v>4</v>
      </c>
      <c r="Q3683">
        <v>192</v>
      </c>
      <c r="R3683">
        <v>395160</v>
      </c>
    </row>
    <row r="3684" spans="1:18" x14ac:dyDescent="0.3">
      <c r="A3684" t="s">
        <v>7437</v>
      </c>
      <c r="B3684" s="9">
        <v>45064</v>
      </c>
      <c r="C3684" t="s">
        <v>6730</v>
      </c>
      <c r="D3684" t="s">
        <v>6731</v>
      </c>
      <c r="E3684" t="s">
        <v>6750</v>
      </c>
      <c r="F3684" t="s">
        <v>4920</v>
      </c>
      <c r="G3684" t="s">
        <v>7438</v>
      </c>
      <c r="H3684" t="s">
        <v>32</v>
      </c>
      <c r="I3684" t="s">
        <v>33</v>
      </c>
      <c r="J3684">
        <v>18</v>
      </c>
      <c r="K3684">
        <v>3358</v>
      </c>
      <c r="L3684">
        <v>60444</v>
      </c>
      <c r="M3684">
        <v>0</v>
      </c>
      <c r="N3684" t="s">
        <v>57</v>
      </c>
      <c r="O3684" t="s">
        <v>28</v>
      </c>
      <c r="P3684">
        <v>4</v>
      </c>
      <c r="Q3684">
        <v>177</v>
      </c>
      <c r="R3684">
        <v>581262</v>
      </c>
    </row>
    <row r="3685" spans="1:18" x14ac:dyDescent="0.3">
      <c r="A3685" t="s">
        <v>7439</v>
      </c>
      <c r="B3685" s="9">
        <v>45278</v>
      </c>
      <c r="C3685" t="s">
        <v>6730</v>
      </c>
      <c r="D3685" t="s">
        <v>6731</v>
      </c>
      <c r="E3685" t="s">
        <v>6732</v>
      </c>
      <c r="F3685" t="s">
        <v>2649</v>
      </c>
      <c r="G3685" t="s">
        <v>7440</v>
      </c>
      <c r="H3685" t="s">
        <v>40</v>
      </c>
      <c r="I3685" t="s">
        <v>137</v>
      </c>
      <c r="J3685">
        <v>18</v>
      </c>
      <c r="K3685">
        <v>14990</v>
      </c>
      <c r="L3685">
        <v>269820</v>
      </c>
      <c r="M3685">
        <v>10</v>
      </c>
      <c r="N3685" t="s">
        <v>27</v>
      </c>
      <c r="O3685" t="s">
        <v>35</v>
      </c>
      <c r="P3685">
        <v>4</v>
      </c>
      <c r="Q3685">
        <v>172</v>
      </c>
      <c r="R3685">
        <v>381933</v>
      </c>
    </row>
    <row r="3686" spans="1:18" x14ac:dyDescent="0.3">
      <c r="A3686" t="s">
        <v>7441</v>
      </c>
      <c r="B3686" s="9">
        <v>45001</v>
      </c>
      <c r="C3686" t="s">
        <v>6730</v>
      </c>
      <c r="D3686" t="s">
        <v>6731</v>
      </c>
      <c r="E3686" t="s">
        <v>6750</v>
      </c>
      <c r="F3686" t="s">
        <v>5228</v>
      </c>
      <c r="G3686" t="s">
        <v>7442</v>
      </c>
      <c r="H3686" t="s">
        <v>32</v>
      </c>
      <c r="I3686" t="s">
        <v>117</v>
      </c>
      <c r="J3686">
        <v>14</v>
      </c>
      <c r="K3686">
        <v>10288</v>
      </c>
      <c r="L3686">
        <v>144032</v>
      </c>
      <c r="M3686">
        <v>0</v>
      </c>
      <c r="N3686" t="s">
        <v>26</v>
      </c>
      <c r="O3686" t="s">
        <v>35</v>
      </c>
      <c r="P3686">
        <v>1</v>
      </c>
      <c r="Q3686">
        <v>164</v>
      </c>
      <c r="R3686">
        <v>581262</v>
      </c>
    </row>
    <row r="3687" spans="1:18" x14ac:dyDescent="0.3">
      <c r="A3687" t="s">
        <v>7443</v>
      </c>
      <c r="B3687" s="9">
        <v>45603</v>
      </c>
      <c r="C3687" t="s">
        <v>6730</v>
      </c>
      <c r="D3687" t="s">
        <v>6731</v>
      </c>
      <c r="E3687" t="s">
        <v>6741</v>
      </c>
      <c r="F3687" t="s">
        <v>613</v>
      </c>
      <c r="G3687" t="s">
        <v>7444</v>
      </c>
      <c r="H3687" t="s">
        <v>45</v>
      </c>
      <c r="I3687" t="s">
        <v>98</v>
      </c>
      <c r="J3687">
        <v>3</v>
      </c>
      <c r="K3687">
        <v>24454</v>
      </c>
      <c r="L3687">
        <v>73362</v>
      </c>
      <c r="M3687">
        <v>5</v>
      </c>
      <c r="N3687" t="s">
        <v>34</v>
      </c>
      <c r="O3687" t="s">
        <v>35</v>
      </c>
      <c r="P3687">
        <v>5</v>
      </c>
      <c r="Q3687">
        <v>50</v>
      </c>
      <c r="R3687">
        <v>395160</v>
      </c>
    </row>
    <row r="3688" spans="1:18" x14ac:dyDescent="0.3">
      <c r="A3688" t="s">
        <v>7445</v>
      </c>
      <c r="B3688" s="9">
        <v>44940</v>
      </c>
      <c r="C3688" t="s">
        <v>6730</v>
      </c>
      <c r="D3688" t="s">
        <v>6731</v>
      </c>
      <c r="E3688" t="s">
        <v>6732</v>
      </c>
      <c r="F3688" t="s">
        <v>2069</v>
      </c>
      <c r="G3688" t="s">
        <v>7446</v>
      </c>
      <c r="H3688" t="s">
        <v>24</v>
      </c>
      <c r="I3688" t="s">
        <v>61</v>
      </c>
      <c r="J3688">
        <v>20</v>
      </c>
      <c r="K3688">
        <v>69386</v>
      </c>
      <c r="L3688">
        <v>1387720</v>
      </c>
      <c r="M3688">
        <v>20</v>
      </c>
      <c r="N3688" t="s">
        <v>47</v>
      </c>
      <c r="O3688" t="s">
        <v>28</v>
      </c>
      <c r="P3688">
        <v>2</v>
      </c>
      <c r="Q3688">
        <v>107</v>
      </c>
      <c r="R3688">
        <v>973851</v>
      </c>
    </row>
    <row r="3689" spans="1:18" x14ac:dyDescent="0.3">
      <c r="A3689" t="s">
        <v>7447</v>
      </c>
      <c r="B3689" s="9">
        <v>45095</v>
      </c>
      <c r="C3689" t="s">
        <v>6730</v>
      </c>
      <c r="D3689" t="s">
        <v>6731</v>
      </c>
      <c r="E3689" t="s">
        <v>6750</v>
      </c>
      <c r="F3689" t="s">
        <v>2148</v>
      </c>
      <c r="G3689" t="s">
        <v>7448</v>
      </c>
      <c r="H3689" t="s">
        <v>65</v>
      </c>
      <c r="I3689" t="s">
        <v>78</v>
      </c>
      <c r="J3689">
        <v>2</v>
      </c>
      <c r="K3689">
        <v>118812</v>
      </c>
      <c r="L3689">
        <v>237624</v>
      </c>
      <c r="M3689">
        <v>15</v>
      </c>
      <c r="N3689" t="s">
        <v>34</v>
      </c>
      <c r="O3689" t="s">
        <v>35</v>
      </c>
      <c r="P3689">
        <v>4</v>
      </c>
      <c r="Q3689">
        <v>71</v>
      </c>
      <c r="R3689">
        <v>868547</v>
      </c>
    </row>
    <row r="3690" spans="1:18" x14ac:dyDescent="0.3">
      <c r="A3690" t="s">
        <v>7449</v>
      </c>
      <c r="B3690" s="9">
        <v>45526</v>
      </c>
      <c r="C3690" t="s">
        <v>6730</v>
      </c>
      <c r="D3690" t="s">
        <v>6731</v>
      </c>
      <c r="E3690" t="s">
        <v>6741</v>
      </c>
      <c r="F3690" t="s">
        <v>731</v>
      </c>
      <c r="G3690" t="s">
        <v>7450</v>
      </c>
      <c r="H3690" t="s">
        <v>32</v>
      </c>
      <c r="I3690" t="s">
        <v>237</v>
      </c>
      <c r="J3690">
        <v>4</v>
      </c>
      <c r="K3690">
        <v>7223</v>
      </c>
      <c r="L3690">
        <v>28892</v>
      </c>
      <c r="M3690">
        <v>20</v>
      </c>
      <c r="N3690" t="s">
        <v>57</v>
      </c>
      <c r="O3690" t="s">
        <v>35</v>
      </c>
      <c r="P3690" t="s">
        <v>27</v>
      </c>
      <c r="Q3690">
        <v>176</v>
      </c>
      <c r="R3690">
        <v>581262</v>
      </c>
    </row>
    <row r="3691" spans="1:18" x14ac:dyDescent="0.3">
      <c r="A3691" t="s">
        <v>7451</v>
      </c>
      <c r="B3691" s="9">
        <v>45551</v>
      </c>
      <c r="C3691" t="s">
        <v>6730</v>
      </c>
      <c r="D3691" t="s">
        <v>6731</v>
      </c>
      <c r="E3691" t="s">
        <v>6750</v>
      </c>
      <c r="F3691" t="s">
        <v>1113</v>
      </c>
      <c r="G3691" t="s">
        <v>7452</v>
      </c>
      <c r="H3691" t="s">
        <v>24</v>
      </c>
      <c r="I3691" t="s">
        <v>174</v>
      </c>
      <c r="J3691">
        <v>1</v>
      </c>
      <c r="K3691">
        <v>171195</v>
      </c>
      <c r="L3691">
        <v>171195</v>
      </c>
      <c r="M3691">
        <v>5</v>
      </c>
      <c r="N3691" t="s">
        <v>27</v>
      </c>
      <c r="O3691" t="s">
        <v>27</v>
      </c>
      <c r="P3691">
        <v>6</v>
      </c>
      <c r="Q3691">
        <v>195</v>
      </c>
      <c r="R3691">
        <v>973851</v>
      </c>
    </row>
    <row r="3692" spans="1:18" x14ac:dyDescent="0.3">
      <c r="A3692" t="s">
        <v>7453</v>
      </c>
      <c r="B3692" s="9">
        <v>45266</v>
      </c>
      <c r="C3692" t="s">
        <v>6730</v>
      </c>
      <c r="D3692" t="s">
        <v>6731</v>
      </c>
      <c r="E3692" t="s">
        <v>6732</v>
      </c>
      <c r="F3692" t="s">
        <v>1184</v>
      </c>
      <c r="G3692" t="s">
        <v>27</v>
      </c>
      <c r="H3692" t="s">
        <v>32</v>
      </c>
      <c r="I3692" t="s">
        <v>33</v>
      </c>
      <c r="J3692">
        <v>13</v>
      </c>
      <c r="K3692">
        <v>4602</v>
      </c>
      <c r="L3692">
        <v>59826</v>
      </c>
      <c r="M3692">
        <v>20</v>
      </c>
      <c r="N3692" t="s">
        <v>47</v>
      </c>
      <c r="O3692" t="s">
        <v>35</v>
      </c>
      <c r="P3692">
        <v>3</v>
      </c>
      <c r="Q3692">
        <v>148</v>
      </c>
      <c r="R3692">
        <v>581262</v>
      </c>
    </row>
    <row r="3693" spans="1:18" x14ac:dyDescent="0.3">
      <c r="A3693" t="s">
        <v>7454</v>
      </c>
      <c r="B3693" s="9">
        <v>45052</v>
      </c>
      <c r="C3693" t="s">
        <v>6730</v>
      </c>
      <c r="D3693" t="s">
        <v>6731</v>
      </c>
      <c r="E3693" t="s">
        <v>6732</v>
      </c>
      <c r="F3693" t="s">
        <v>1804</v>
      </c>
      <c r="G3693" t="s">
        <v>27</v>
      </c>
      <c r="H3693" t="s">
        <v>45</v>
      </c>
      <c r="I3693" t="s">
        <v>181</v>
      </c>
      <c r="J3693">
        <v>11</v>
      </c>
      <c r="K3693">
        <v>13973</v>
      </c>
      <c r="L3693">
        <v>153703</v>
      </c>
      <c r="M3693">
        <v>0</v>
      </c>
      <c r="N3693" t="s">
        <v>57</v>
      </c>
      <c r="O3693" t="s">
        <v>27</v>
      </c>
      <c r="P3693">
        <v>2</v>
      </c>
      <c r="Q3693">
        <v>148</v>
      </c>
      <c r="R3693">
        <v>395160</v>
      </c>
    </row>
    <row r="3694" spans="1:18" x14ac:dyDescent="0.3">
      <c r="A3694" t="s">
        <v>7455</v>
      </c>
      <c r="B3694" s="9">
        <v>45142</v>
      </c>
      <c r="C3694" t="s">
        <v>6730</v>
      </c>
      <c r="D3694" t="s">
        <v>6731</v>
      </c>
      <c r="E3694" t="s">
        <v>6741</v>
      </c>
      <c r="F3694" t="s">
        <v>2311</v>
      </c>
      <c r="G3694" t="s">
        <v>7456</v>
      </c>
      <c r="H3694" t="s">
        <v>45</v>
      </c>
      <c r="I3694" t="s">
        <v>98</v>
      </c>
      <c r="J3694">
        <v>17</v>
      </c>
      <c r="K3694">
        <v>9319</v>
      </c>
      <c r="L3694">
        <v>158423</v>
      </c>
      <c r="M3694">
        <v>5</v>
      </c>
      <c r="N3694" t="s">
        <v>27</v>
      </c>
      <c r="O3694" t="s">
        <v>27</v>
      </c>
      <c r="P3694">
        <v>2</v>
      </c>
      <c r="Q3694">
        <v>124</v>
      </c>
      <c r="R3694">
        <v>395160</v>
      </c>
    </row>
    <row r="3695" spans="1:18" x14ac:dyDescent="0.3">
      <c r="A3695" t="s">
        <v>7457</v>
      </c>
      <c r="B3695" s="9">
        <v>45101</v>
      </c>
      <c r="C3695" t="s">
        <v>6730</v>
      </c>
      <c r="D3695" t="s">
        <v>6731</v>
      </c>
      <c r="E3695" t="s">
        <v>6750</v>
      </c>
      <c r="F3695" t="s">
        <v>972</v>
      </c>
      <c r="G3695" t="s">
        <v>27</v>
      </c>
      <c r="H3695" t="s">
        <v>65</v>
      </c>
      <c r="I3695" t="s">
        <v>78</v>
      </c>
      <c r="J3695">
        <v>10</v>
      </c>
      <c r="K3695">
        <v>149074</v>
      </c>
      <c r="L3695">
        <v>1490740</v>
      </c>
      <c r="M3695">
        <v>5</v>
      </c>
      <c r="N3695" t="s">
        <v>26</v>
      </c>
      <c r="O3695" t="s">
        <v>35</v>
      </c>
      <c r="P3695">
        <v>3</v>
      </c>
      <c r="Q3695">
        <v>35</v>
      </c>
      <c r="R3695">
        <v>868547</v>
      </c>
    </row>
    <row r="3696" spans="1:18" x14ac:dyDescent="0.3">
      <c r="A3696" t="s">
        <v>7458</v>
      </c>
      <c r="B3696" s="9">
        <v>45167</v>
      </c>
      <c r="C3696" t="s">
        <v>6730</v>
      </c>
      <c r="D3696" t="s">
        <v>6731</v>
      </c>
      <c r="E3696" t="s">
        <v>6732</v>
      </c>
      <c r="F3696" t="s">
        <v>2409</v>
      </c>
      <c r="G3696" t="s">
        <v>7459</v>
      </c>
      <c r="H3696" t="s">
        <v>32</v>
      </c>
      <c r="I3696" t="s">
        <v>158</v>
      </c>
      <c r="J3696">
        <v>10</v>
      </c>
      <c r="K3696">
        <v>11773</v>
      </c>
      <c r="L3696">
        <v>117730</v>
      </c>
      <c r="M3696">
        <v>0</v>
      </c>
      <c r="N3696" t="s">
        <v>47</v>
      </c>
      <c r="O3696" t="s">
        <v>35</v>
      </c>
      <c r="P3696">
        <v>1</v>
      </c>
      <c r="Q3696">
        <v>20</v>
      </c>
      <c r="R3696">
        <v>581262</v>
      </c>
    </row>
    <row r="3697" spans="1:18" x14ac:dyDescent="0.3">
      <c r="A3697" t="s">
        <v>7460</v>
      </c>
      <c r="B3697" s="9">
        <v>45649</v>
      </c>
      <c r="C3697" t="s">
        <v>6730</v>
      </c>
      <c r="D3697" t="s">
        <v>6731</v>
      </c>
      <c r="E3697" t="s">
        <v>6741</v>
      </c>
      <c r="F3697" t="s">
        <v>2223</v>
      </c>
      <c r="G3697" t="s">
        <v>7461</v>
      </c>
      <c r="H3697" t="s">
        <v>40</v>
      </c>
      <c r="I3697" t="s">
        <v>70</v>
      </c>
      <c r="J3697">
        <v>13</v>
      </c>
      <c r="K3697">
        <v>3811</v>
      </c>
      <c r="L3697">
        <v>49543</v>
      </c>
      <c r="M3697">
        <v>5</v>
      </c>
      <c r="N3697" t="s">
        <v>57</v>
      </c>
      <c r="O3697" t="s">
        <v>35</v>
      </c>
      <c r="P3697">
        <v>4</v>
      </c>
      <c r="Q3697">
        <v>198</v>
      </c>
      <c r="R3697">
        <v>381933</v>
      </c>
    </row>
    <row r="3698" spans="1:18" x14ac:dyDescent="0.3">
      <c r="A3698" t="s">
        <v>7462</v>
      </c>
      <c r="B3698" s="9">
        <v>45475</v>
      </c>
      <c r="C3698" t="s">
        <v>6730</v>
      </c>
      <c r="D3698" t="s">
        <v>6731</v>
      </c>
      <c r="E3698" t="s">
        <v>6750</v>
      </c>
      <c r="F3698" t="s">
        <v>2046</v>
      </c>
      <c r="G3698" t="s">
        <v>7463</v>
      </c>
      <c r="H3698" t="s">
        <v>65</v>
      </c>
      <c r="I3698" t="s">
        <v>102</v>
      </c>
      <c r="J3698">
        <v>12</v>
      </c>
      <c r="K3698">
        <v>147982</v>
      </c>
      <c r="L3698">
        <v>1775784</v>
      </c>
      <c r="M3698">
        <v>0</v>
      </c>
      <c r="N3698" t="s">
        <v>57</v>
      </c>
      <c r="O3698" t="s">
        <v>35</v>
      </c>
      <c r="P3698" t="s">
        <v>27</v>
      </c>
      <c r="Q3698">
        <v>67</v>
      </c>
      <c r="R3698">
        <v>868547</v>
      </c>
    </row>
    <row r="3699" spans="1:18" x14ac:dyDescent="0.3">
      <c r="A3699" t="s">
        <v>7464</v>
      </c>
      <c r="B3699" s="9">
        <v>45430</v>
      </c>
      <c r="C3699" t="s">
        <v>6730</v>
      </c>
      <c r="D3699" t="s">
        <v>6731</v>
      </c>
      <c r="E3699" t="s">
        <v>6732</v>
      </c>
      <c r="F3699" t="s">
        <v>365</v>
      </c>
      <c r="G3699" t="s">
        <v>7465</v>
      </c>
      <c r="H3699" t="s">
        <v>65</v>
      </c>
      <c r="I3699" t="s">
        <v>66</v>
      </c>
      <c r="J3699">
        <v>17</v>
      </c>
      <c r="K3699">
        <v>141065</v>
      </c>
      <c r="L3699">
        <v>2398105</v>
      </c>
      <c r="M3699">
        <v>20</v>
      </c>
      <c r="N3699" t="s">
        <v>26</v>
      </c>
      <c r="O3699" t="s">
        <v>35</v>
      </c>
      <c r="P3699">
        <v>2</v>
      </c>
      <c r="Q3699">
        <v>63</v>
      </c>
      <c r="R3699">
        <v>868547</v>
      </c>
    </row>
    <row r="3700" spans="1:18" x14ac:dyDescent="0.3">
      <c r="A3700" t="s">
        <v>7466</v>
      </c>
      <c r="B3700" s="9">
        <v>45406</v>
      </c>
      <c r="C3700" t="s">
        <v>6730</v>
      </c>
      <c r="D3700" t="s">
        <v>6731</v>
      </c>
      <c r="E3700" t="s">
        <v>6732</v>
      </c>
      <c r="F3700" t="s">
        <v>592</v>
      </c>
      <c r="G3700" t="s">
        <v>7467</v>
      </c>
      <c r="H3700" t="s">
        <v>45</v>
      </c>
      <c r="I3700" t="s">
        <v>82</v>
      </c>
      <c r="J3700">
        <v>15</v>
      </c>
      <c r="K3700">
        <v>33781</v>
      </c>
      <c r="L3700">
        <v>506715</v>
      </c>
      <c r="M3700" t="s">
        <v>27</v>
      </c>
      <c r="N3700" t="s">
        <v>57</v>
      </c>
      <c r="O3700" t="s">
        <v>35</v>
      </c>
      <c r="P3700">
        <v>4</v>
      </c>
      <c r="Q3700">
        <v>67</v>
      </c>
      <c r="R3700">
        <v>395160</v>
      </c>
    </row>
    <row r="3701" spans="1:18" x14ac:dyDescent="0.3">
      <c r="A3701" t="s">
        <v>7468</v>
      </c>
      <c r="B3701" s="9">
        <v>45487</v>
      </c>
      <c r="C3701" t="s">
        <v>6730</v>
      </c>
      <c r="D3701" t="s">
        <v>6731</v>
      </c>
      <c r="E3701" t="s">
        <v>6741</v>
      </c>
      <c r="F3701" t="s">
        <v>4221</v>
      </c>
      <c r="G3701" t="s">
        <v>7469</v>
      </c>
      <c r="H3701" t="s">
        <v>40</v>
      </c>
      <c r="I3701" t="s">
        <v>137</v>
      </c>
      <c r="J3701">
        <v>10</v>
      </c>
      <c r="K3701">
        <v>4499</v>
      </c>
      <c r="L3701">
        <v>44990</v>
      </c>
      <c r="M3701">
        <v>0</v>
      </c>
      <c r="N3701" t="s">
        <v>57</v>
      </c>
      <c r="O3701" t="s">
        <v>35</v>
      </c>
      <c r="P3701">
        <v>3</v>
      </c>
      <c r="Q3701">
        <v>2</v>
      </c>
      <c r="R3701">
        <v>381933</v>
      </c>
    </row>
    <row r="3702" spans="1:18" x14ac:dyDescent="0.3">
      <c r="A3702" t="s">
        <v>7470</v>
      </c>
      <c r="B3702" s="9">
        <v>45420</v>
      </c>
      <c r="C3702" t="s">
        <v>6730</v>
      </c>
      <c r="D3702" t="s">
        <v>6731</v>
      </c>
      <c r="E3702" t="s">
        <v>6741</v>
      </c>
      <c r="F3702" t="s">
        <v>291</v>
      </c>
      <c r="G3702" t="s">
        <v>7471</v>
      </c>
      <c r="H3702" t="s">
        <v>32</v>
      </c>
      <c r="I3702" t="s">
        <v>117</v>
      </c>
      <c r="J3702">
        <v>8</v>
      </c>
      <c r="K3702">
        <v>4674</v>
      </c>
      <c r="L3702">
        <v>37392</v>
      </c>
      <c r="M3702">
        <v>0</v>
      </c>
      <c r="N3702" t="s">
        <v>47</v>
      </c>
      <c r="O3702" t="s">
        <v>35</v>
      </c>
      <c r="P3702">
        <v>3</v>
      </c>
      <c r="Q3702">
        <v>116</v>
      </c>
      <c r="R3702">
        <v>581262</v>
      </c>
    </row>
    <row r="3703" spans="1:18" x14ac:dyDescent="0.3">
      <c r="A3703" t="s">
        <v>7472</v>
      </c>
      <c r="B3703" s="9">
        <v>45283</v>
      </c>
      <c r="C3703" t="s">
        <v>6730</v>
      </c>
      <c r="D3703" t="s">
        <v>6731</v>
      </c>
      <c r="E3703" t="s">
        <v>6732</v>
      </c>
      <c r="F3703" t="s">
        <v>1634</v>
      </c>
      <c r="G3703" t="s">
        <v>7473</v>
      </c>
      <c r="H3703" t="s">
        <v>45</v>
      </c>
      <c r="I3703" t="s">
        <v>46</v>
      </c>
      <c r="J3703">
        <v>6</v>
      </c>
      <c r="K3703">
        <v>14546</v>
      </c>
      <c r="L3703">
        <v>87276</v>
      </c>
      <c r="M3703">
        <v>0</v>
      </c>
      <c r="N3703" t="s">
        <v>57</v>
      </c>
      <c r="O3703" t="s">
        <v>28</v>
      </c>
      <c r="P3703">
        <v>1</v>
      </c>
      <c r="Q3703">
        <v>126</v>
      </c>
      <c r="R3703">
        <v>395160</v>
      </c>
    </row>
    <row r="3704" spans="1:18" x14ac:dyDescent="0.3">
      <c r="A3704" t="s">
        <v>7474</v>
      </c>
      <c r="B3704" s="9">
        <v>45430</v>
      </c>
      <c r="C3704" t="s">
        <v>6730</v>
      </c>
      <c r="D3704" t="s">
        <v>6731</v>
      </c>
      <c r="E3704" t="s">
        <v>6732</v>
      </c>
      <c r="F3704" t="s">
        <v>3038</v>
      </c>
      <c r="G3704" t="s">
        <v>7475</v>
      </c>
      <c r="H3704" t="s">
        <v>45</v>
      </c>
      <c r="I3704" t="s">
        <v>181</v>
      </c>
      <c r="J3704">
        <v>18</v>
      </c>
      <c r="K3704">
        <v>14571</v>
      </c>
      <c r="L3704">
        <v>262278</v>
      </c>
      <c r="M3704">
        <v>10</v>
      </c>
      <c r="N3704" t="s">
        <v>57</v>
      </c>
      <c r="O3704" t="s">
        <v>35</v>
      </c>
      <c r="P3704">
        <v>4</v>
      </c>
      <c r="Q3704">
        <v>58</v>
      </c>
      <c r="R3704">
        <v>395160</v>
      </c>
    </row>
    <row r="3705" spans="1:18" x14ac:dyDescent="0.3">
      <c r="A3705" t="s">
        <v>7476</v>
      </c>
      <c r="B3705" s="9">
        <v>45015</v>
      </c>
      <c r="C3705" t="s">
        <v>6730</v>
      </c>
      <c r="D3705" t="s">
        <v>6731</v>
      </c>
      <c r="E3705" t="s">
        <v>6750</v>
      </c>
      <c r="F3705" t="s">
        <v>2637</v>
      </c>
      <c r="G3705" t="s">
        <v>7477</v>
      </c>
      <c r="H3705" t="s">
        <v>40</v>
      </c>
      <c r="I3705" t="s">
        <v>70</v>
      </c>
      <c r="J3705">
        <v>19</v>
      </c>
      <c r="K3705">
        <v>2344</v>
      </c>
      <c r="L3705">
        <v>44536</v>
      </c>
      <c r="M3705">
        <v>20</v>
      </c>
      <c r="N3705" t="s">
        <v>27</v>
      </c>
      <c r="O3705" t="s">
        <v>35</v>
      </c>
      <c r="P3705">
        <v>2</v>
      </c>
      <c r="Q3705">
        <v>23</v>
      </c>
      <c r="R3705">
        <v>381933</v>
      </c>
    </row>
    <row r="3706" spans="1:18" x14ac:dyDescent="0.3">
      <c r="A3706" t="s">
        <v>7478</v>
      </c>
      <c r="B3706" s="9">
        <v>45390</v>
      </c>
      <c r="C3706" t="s">
        <v>6730</v>
      </c>
      <c r="D3706" t="s">
        <v>6731</v>
      </c>
      <c r="E3706" t="s">
        <v>6732</v>
      </c>
      <c r="F3706" t="s">
        <v>1317</v>
      </c>
      <c r="G3706" t="s">
        <v>27</v>
      </c>
      <c r="H3706" t="s">
        <v>45</v>
      </c>
      <c r="I3706" t="s">
        <v>181</v>
      </c>
      <c r="J3706">
        <v>17</v>
      </c>
      <c r="K3706">
        <v>4947</v>
      </c>
      <c r="L3706">
        <v>84099</v>
      </c>
      <c r="M3706">
        <v>0</v>
      </c>
      <c r="N3706" t="s">
        <v>27</v>
      </c>
      <c r="O3706" t="s">
        <v>35</v>
      </c>
      <c r="P3706">
        <v>2</v>
      </c>
      <c r="Q3706">
        <v>110</v>
      </c>
      <c r="R3706">
        <v>395160</v>
      </c>
    </row>
    <row r="3707" spans="1:18" x14ac:dyDescent="0.3">
      <c r="A3707" t="s">
        <v>7479</v>
      </c>
      <c r="B3707" s="9">
        <v>45636</v>
      </c>
      <c r="C3707" t="s">
        <v>6730</v>
      </c>
      <c r="D3707" t="s">
        <v>6731</v>
      </c>
      <c r="E3707" t="s">
        <v>6750</v>
      </c>
      <c r="F3707" t="s">
        <v>584</v>
      </c>
      <c r="G3707" t="s">
        <v>7480</v>
      </c>
      <c r="H3707" t="s">
        <v>40</v>
      </c>
      <c r="I3707" t="s">
        <v>123</v>
      </c>
      <c r="J3707">
        <v>7</v>
      </c>
      <c r="K3707">
        <v>8961</v>
      </c>
      <c r="L3707">
        <v>62727</v>
      </c>
      <c r="M3707">
        <v>20</v>
      </c>
      <c r="N3707" t="s">
        <v>47</v>
      </c>
      <c r="O3707" t="s">
        <v>35</v>
      </c>
      <c r="P3707">
        <v>7</v>
      </c>
      <c r="Q3707">
        <v>62</v>
      </c>
      <c r="R3707">
        <v>381933</v>
      </c>
    </row>
    <row r="3708" spans="1:18" x14ac:dyDescent="0.3">
      <c r="A3708" t="s">
        <v>7481</v>
      </c>
      <c r="B3708" s="9">
        <v>45249</v>
      </c>
      <c r="C3708" t="s">
        <v>6730</v>
      </c>
      <c r="D3708" t="s">
        <v>6731</v>
      </c>
      <c r="E3708" t="s">
        <v>6732</v>
      </c>
      <c r="F3708" t="s">
        <v>284</v>
      </c>
      <c r="G3708" t="s">
        <v>7482</v>
      </c>
      <c r="H3708" t="s">
        <v>32</v>
      </c>
      <c r="I3708" t="s">
        <v>113</v>
      </c>
      <c r="J3708">
        <v>10</v>
      </c>
      <c r="K3708">
        <v>17667</v>
      </c>
      <c r="L3708">
        <v>176670</v>
      </c>
      <c r="M3708">
        <v>0</v>
      </c>
      <c r="N3708" t="s">
        <v>26</v>
      </c>
      <c r="O3708" t="s">
        <v>35</v>
      </c>
      <c r="P3708">
        <v>5</v>
      </c>
      <c r="Q3708">
        <v>139</v>
      </c>
      <c r="R3708">
        <v>581262</v>
      </c>
    </row>
    <row r="3709" spans="1:18" x14ac:dyDescent="0.3">
      <c r="A3709" t="s">
        <v>7483</v>
      </c>
      <c r="B3709" s="9">
        <v>45571</v>
      </c>
      <c r="C3709" t="s">
        <v>6730</v>
      </c>
      <c r="D3709" t="s">
        <v>6731</v>
      </c>
      <c r="E3709" t="s">
        <v>6750</v>
      </c>
      <c r="F3709" t="s">
        <v>489</v>
      </c>
      <c r="G3709" t="s">
        <v>7484</v>
      </c>
      <c r="H3709" t="s">
        <v>32</v>
      </c>
      <c r="I3709" t="s">
        <v>237</v>
      </c>
      <c r="J3709">
        <v>18</v>
      </c>
      <c r="K3709">
        <v>20229</v>
      </c>
      <c r="L3709">
        <v>364122</v>
      </c>
      <c r="M3709">
        <v>10</v>
      </c>
      <c r="N3709" t="s">
        <v>26</v>
      </c>
      <c r="O3709" t="s">
        <v>35</v>
      </c>
      <c r="P3709">
        <v>5</v>
      </c>
      <c r="Q3709">
        <v>112</v>
      </c>
      <c r="R3709">
        <v>581262</v>
      </c>
    </row>
    <row r="3710" spans="1:18" x14ac:dyDescent="0.3">
      <c r="A3710" t="s">
        <v>7485</v>
      </c>
      <c r="B3710" s="9">
        <v>45238</v>
      </c>
      <c r="C3710" t="s">
        <v>6730</v>
      </c>
      <c r="D3710" t="s">
        <v>6731</v>
      </c>
      <c r="E3710" t="s">
        <v>6741</v>
      </c>
      <c r="F3710" t="s">
        <v>817</v>
      </c>
      <c r="G3710" t="s">
        <v>7486</v>
      </c>
      <c r="H3710" t="s">
        <v>45</v>
      </c>
      <c r="I3710" t="s">
        <v>46</v>
      </c>
      <c r="J3710">
        <v>8</v>
      </c>
      <c r="K3710">
        <v>7441</v>
      </c>
      <c r="L3710">
        <v>59528</v>
      </c>
      <c r="M3710">
        <v>10</v>
      </c>
      <c r="N3710" t="s">
        <v>27</v>
      </c>
      <c r="O3710" t="s">
        <v>35</v>
      </c>
      <c r="P3710">
        <v>5</v>
      </c>
      <c r="Q3710">
        <v>112</v>
      </c>
      <c r="R3710">
        <v>395160</v>
      </c>
    </row>
    <row r="3711" spans="1:18" x14ac:dyDescent="0.3">
      <c r="A3711" t="s">
        <v>7487</v>
      </c>
      <c r="B3711" s="9">
        <v>45297</v>
      </c>
      <c r="C3711" t="s">
        <v>6730</v>
      </c>
      <c r="D3711" t="s">
        <v>6731</v>
      </c>
      <c r="E3711" t="s">
        <v>6741</v>
      </c>
      <c r="F3711" t="s">
        <v>4407</v>
      </c>
      <c r="G3711" t="s">
        <v>7488</v>
      </c>
      <c r="H3711" t="s">
        <v>40</v>
      </c>
      <c r="I3711" t="s">
        <v>70</v>
      </c>
      <c r="J3711">
        <v>12</v>
      </c>
      <c r="K3711">
        <v>10689</v>
      </c>
      <c r="L3711">
        <v>128268</v>
      </c>
      <c r="M3711">
        <v>20</v>
      </c>
      <c r="N3711" t="s">
        <v>27</v>
      </c>
      <c r="O3711" t="s">
        <v>28</v>
      </c>
      <c r="P3711">
        <v>4</v>
      </c>
      <c r="Q3711">
        <v>61</v>
      </c>
      <c r="R3711">
        <v>381933</v>
      </c>
    </row>
    <row r="3712" spans="1:18" x14ac:dyDescent="0.3">
      <c r="A3712" t="s">
        <v>7489</v>
      </c>
      <c r="B3712" s="9">
        <v>45277</v>
      </c>
      <c r="C3712" t="s">
        <v>6730</v>
      </c>
      <c r="D3712" t="s">
        <v>6731</v>
      </c>
      <c r="E3712" t="s">
        <v>6750</v>
      </c>
      <c r="F3712" t="s">
        <v>2649</v>
      </c>
      <c r="G3712" t="s">
        <v>7490</v>
      </c>
      <c r="H3712" t="s">
        <v>24</v>
      </c>
      <c r="I3712" t="s">
        <v>25</v>
      </c>
      <c r="J3712">
        <v>8</v>
      </c>
      <c r="K3712">
        <v>210457</v>
      </c>
      <c r="L3712">
        <v>1683656</v>
      </c>
      <c r="M3712">
        <v>10</v>
      </c>
      <c r="N3712" t="s">
        <v>47</v>
      </c>
      <c r="O3712" t="s">
        <v>28</v>
      </c>
      <c r="P3712" t="s">
        <v>27</v>
      </c>
      <c r="Q3712">
        <v>112</v>
      </c>
      <c r="R3712">
        <v>973851</v>
      </c>
    </row>
    <row r="3713" spans="1:18" x14ac:dyDescent="0.3">
      <c r="A3713" t="s">
        <v>7491</v>
      </c>
      <c r="B3713" s="9">
        <v>45513</v>
      </c>
      <c r="C3713" t="s">
        <v>6730</v>
      </c>
      <c r="D3713" t="s">
        <v>6731</v>
      </c>
      <c r="E3713" t="s">
        <v>6732</v>
      </c>
      <c r="F3713" t="s">
        <v>1042</v>
      </c>
      <c r="G3713" t="s">
        <v>7492</v>
      </c>
      <c r="H3713" t="s">
        <v>45</v>
      </c>
      <c r="I3713" t="s">
        <v>211</v>
      </c>
      <c r="J3713">
        <v>3</v>
      </c>
      <c r="K3713">
        <v>38909</v>
      </c>
      <c r="L3713">
        <v>116727</v>
      </c>
      <c r="M3713">
        <v>0</v>
      </c>
      <c r="N3713" t="s">
        <v>57</v>
      </c>
      <c r="O3713" t="s">
        <v>28</v>
      </c>
      <c r="P3713">
        <v>5</v>
      </c>
      <c r="Q3713">
        <v>194</v>
      </c>
      <c r="R3713">
        <v>395160</v>
      </c>
    </row>
    <row r="3714" spans="1:18" x14ac:dyDescent="0.3">
      <c r="A3714" t="s">
        <v>7493</v>
      </c>
      <c r="B3714" s="9">
        <v>44944</v>
      </c>
      <c r="C3714" t="s">
        <v>6730</v>
      </c>
      <c r="D3714" t="s">
        <v>6731</v>
      </c>
      <c r="E3714" t="s">
        <v>6750</v>
      </c>
      <c r="F3714" t="s">
        <v>1738</v>
      </c>
      <c r="G3714" t="s">
        <v>7494</v>
      </c>
      <c r="H3714" t="s">
        <v>32</v>
      </c>
      <c r="I3714" t="s">
        <v>113</v>
      </c>
      <c r="J3714">
        <v>11</v>
      </c>
      <c r="K3714">
        <v>3358</v>
      </c>
      <c r="L3714">
        <v>36938</v>
      </c>
      <c r="M3714">
        <v>10</v>
      </c>
      <c r="N3714" t="s">
        <v>26</v>
      </c>
      <c r="O3714" t="s">
        <v>35</v>
      </c>
      <c r="P3714">
        <v>4</v>
      </c>
      <c r="Q3714">
        <v>90</v>
      </c>
      <c r="R3714">
        <v>581262</v>
      </c>
    </row>
    <row r="3715" spans="1:18" x14ac:dyDescent="0.3">
      <c r="A3715" t="s">
        <v>7495</v>
      </c>
      <c r="B3715" s="9">
        <v>44982</v>
      </c>
      <c r="C3715" t="s">
        <v>6730</v>
      </c>
      <c r="D3715" t="s">
        <v>6731</v>
      </c>
      <c r="E3715" t="s">
        <v>6732</v>
      </c>
      <c r="F3715" t="s">
        <v>1078</v>
      </c>
      <c r="G3715" t="s">
        <v>7496</v>
      </c>
      <c r="H3715" t="s">
        <v>24</v>
      </c>
      <c r="I3715" t="s">
        <v>152</v>
      </c>
      <c r="J3715">
        <v>3</v>
      </c>
      <c r="K3715">
        <v>247254</v>
      </c>
      <c r="L3715">
        <v>741762</v>
      </c>
      <c r="M3715" t="s">
        <v>27</v>
      </c>
      <c r="N3715" t="s">
        <v>47</v>
      </c>
      <c r="O3715" t="s">
        <v>35</v>
      </c>
      <c r="P3715">
        <v>3</v>
      </c>
      <c r="Q3715">
        <v>42</v>
      </c>
      <c r="R3715">
        <v>973851</v>
      </c>
    </row>
    <row r="3716" spans="1:18" x14ac:dyDescent="0.3">
      <c r="A3716" t="s">
        <v>7497</v>
      </c>
      <c r="B3716" s="9">
        <v>45160</v>
      </c>
      <c r="C3716" t="s">
        <v>6730</v>
      </c>
      <c r="D3716" t="s">
        <v>6731</v>
      </c>
      <c r="E3716" t="s">
        <v>6741</v>
      </c>
      <c r="F3716" t="s">
        <v>806</v>
      </c>
      <c r="G3716" t="s">
        <v>7498</v>
      </c>
      <c r="H3716" t="s">
        <v>45</v>
      </c>
      <c r="I3716" t="s">
        <v>82</v>
      </c>
      <c r="J3716">
        <v>15</v>
      </c>
      <c r="K3716">
        <v>13736</v>
      </c>
      <c r="L3716">
        <v>206040</v>
      </c>
      <c r="M3716">
        <v>0</v>
      </c>
      <c r="N3716" t="s">
        <v>57</v>
      </c>
      <c r="O3716" t="s">
        <v>28</v>
      </c>
      <c r="P3716" t="s">
        <v>27</v>
      </c>
      <c r="Q3716">
        <v>154</v>
      </c>
      <c r="R3716">
        <v>395160</v>
      </c>
    </row>
    <row r="3717" spans="1:18" x14ac:dyDescent="0.3">
      <c r="A3717" t="s">
        <v>7499</v>
      </c>
      <c r="B3717" s="9">
        <v>45536</v>
      </c>
      <c r="C3717" t="s">
        <v>6730</v>
      </c>
      <c r="D3717" t="s">
        <v>6731</v>
      </c>
      <c r="E3717" t="s">
        <v>6732</v>
      </c>
      <c r="F3717" t="s">
        <v>949</v>
      </c>
      <c r="G3717" t="s">
        <v>27</v>
      </c>
      <c r="H3717" t="s">
        <v>24</v>
      </c>
      <c r="I3717" t="s">
        <v>61</v>
      </c>
      <c r="J3717">
        <v>15</v>
      </c>
      <c r="K3717">
        <v>178188</v>
      </c>
      <c r="L3717">
        <v>2672820</v>
      </c>
      <c r="M3717" t="s">
        <v>27</v>
      </c>
      <c r="N3717" t="s">
        <v>34</v>
      </c>
      <c r="O3717" t="s">
        <v>35</v>
      </c>
      <c r="P3717">
        <v>4</v>
      </c>
      <c r="Q3717">
        <v>133</v>
      </c>
      <c r="R3717">
        <v>973851</v>
      </c>
    </row>
    <row r="3718" spans="1:18" x14ac:dyDescent="0.3">
      <c r="A3718" t="s">
        <v>7500</v>
      </c>
      <c r="B3718" s="9">
        <v>45239</v>
      </c>
      <c r="C3718" t="s">
        <v>6730</v>
      </c>
      <c r="D3718" t="s">
        <v>6731</v>
      </c>
      <c r="E3718" t="s">
        <v>6750</v>
      </c>
      <c r="F3718" t="s">
        <v>937</v>
      </c>
      <c r="G3718" t="s">
        <v>7501</v>
      </c>
      <c r="H3718" t="s">
        <v>45</v>
      </c>
      <c r="I3718" t="s">
        <v>74</v>
      </c>
      <c r="J3718">
        <v>1</v>
      </c>
      <c r="K3718">
        <v>35463</v>
      </c>
      <c r="L3718">
        <v>35463</v>
      </c>
      <c r="M3718">
        <v>0</v>
      </c>
      <c r="N3718" t="s">
        <v>26</v>
      </c>
      <c r="O3718" t="s">
        <v>35</v>
      </c>
      <c r="P3718">
        <v>3</v>
      </c>
      <c r="Q3718">
        <v>159</v>
      </c>
      <c r="R3718">
        <v>395160</v>
      </c>
    </row>
    <row r="3719" spans="1:18" x14ac:dyDescent="0.3">
      <c r="A3719" t="s">
        <v>7502</v>
      </c>
      <c r="B3719" s="9">
        <v>45061</v>
      </c>
      <c r="C3719" t="s">
        <v>6730</v>
      </c>
      <c r="D3719" t="s">
        <v>6731</v>
      </c>
      <c r="E3719" t="s">
        <v>6750</v>
      </c>
      <c r="F3719" t="s">
        <v>157</v>
      </c>
      <c r="G3719" t="s">
        <v>7503</v>
      </c>
      <c r="H3719" t="s">
        <v>45</v>
      </c>
      <c r="I3719" t="s">
        <v>181</v>
      </c>
      <c r="J3719">
        <v>1</v>
      </c>
      <c r="K3719">
        <v>19184</v>
      </c>
      <c r="L3719">
        <v>19184</v>
      </c>
      <c r="M3719">
        <v>0</v>
      </c>
      <c r="N3719" t="s">
        <v>34</v>
      </c>
      <c r="O3719" t="s">
        <v>28</v>
      </c>
      <c r="P3719">
        <v>2</v>
      </c>
      <c r="Q3719">
        <v>44</v>
      </c>
      <c r="R3719">
        <v>395160</v>
      </c>
    </row>
    <row r="3720" spans="1:18" x14ac:dyDescent="0.3">
      <c r="A3720" t="s">
        <v>7504</v>
      </c>
      <c r="B3720" s="9">
        <v>45068</v>
      </c>
      <c r="C3720" t="s">
        <v>6730</v>
      </c>
      <c r="D3720" t="s">
        <v>6731</v>
      </c>
      <c r="E3720" t="s">
        <v>6750</v>
      </c>
      <c r="F3720" t="s">
        <v>821</v>
      </c>
      <c r="G3720" t="s">
        <v>7505</v>
      </c>
      <c r="H3720" t="s">
        <v>32</v>
      </c>
      <c r="I3720" t="s">
        <v>237</v>
      </c>
      <c r="J3720">
        <v>10</v>
      </c>
      <c r="K3720">
        <v>10127</v>
      </c>
      <c r="L3720">
        <v>101270</v>
      </c>
      <c r="M3720" t="s">
        <v>27</v>
      </c>
      <c r="N3720" t="s">
        <v>26</v>
      </c>
      <c r="O3720" t="s">
        <v>35</v>
      </c>
      <c r="P3720">
        <v>3</v>
      </c>
      <c r="Q3720">
        <v>143</v>
      </c>
      <c r="R3720">
        <v>581262</v>
      </c>
    </row>
    <row r="3721" spans="1:18" x14ac:dyDescent="0.3">
      <c r="A3721" t="s">
        <v>7506</v>
      </c>
      <c r="B3721" s="9">
        <v>44972</v>
      </c>
      <c r="C3721" t="s">
        <v>6730</v>
      </c>
      <c r="D3721" t="s">
        <v>6731</v>
      </c>
      <c r="E3721" t="s">
        <v>6732</v>
      </c>
      <c r="F3721" t="s">
        <v>154</v>
      </c>
      <c r="G3721" t="s">
        <v>7507</v>
      </c>
      <c r="H3721" t="s">
        <v>32</v>
      </c>
      <c r="I3721" t="s">
        <v>95</v>
      </c>
      <c r="J3721">
        <v>18</v>
      </c>
      <c r="K3721">
        <v>3540</v>
      </c>
      <c r="L3721">
        <v>63720</v>
      </c>
      <c r="M3721">
        <v>10</v>
      </c>
      <c r="N3721" t="s">
        <v>26</v>
      </c>
      <c r="O3721" t="s">
        <v>27</v>
      </c>
      <c r="P3721">
        <v>4</v>
      </c>
      <c r="Q3721">
        <v>196</v>
      </c>
      <c r="R3721">
        <v>581262</v>
      </c>
    </row>
    <row r="3722" spans="1:18" x14ac:dyDescent="0.3">
      <c r="A3722" t="s">
        <v>7508</v>
      </c>
      <c r="B3722" s="9">
        <v>44931</v>
      </c>
      <c r="C3722" t="s">
        <v>6730</v>
      </c>
      <c r="D3722" t="s">
        <v>6731</v>
      </c>
      <c r="E3722" t="s">
        <v>6750</v>
      </c>
      <c r="F3722" t="s">
        <v>1660</v>
      </c>
      <c r="G3722" t="s">
        <v>7509</v>
      </c>
      <c r="H3722" t="s">
        <v>45</v>
      </c>
      <c r="I3722" t="s">
        <v>46</v>
      </c>
      <c r="J3722">
        <v>10</v>
      </c>
      <c r="K3722">
        <v>13555</v>
      </c>
      <c r="L3722">
        <v>135550</v>
      </c>
      <c r="M3722">
        <v>20</v>
      </c>
      <c r="N3722" t="s">
        <v>47</v>
      </c>
      <c r="O3722" t="s">
        <v>35</v>
      </c>
      <c r="P3722">
        <v>2</v>
      </c>
      <c r="Q3722">
        <v>140</v>
      </c>
      <c r="R3722">
        <v>395160</v>
      </c>
    </row>
    <row r="3723" spans="1:18" x14ac:dyDescent="0.3">
      <c r="A3723" t="s">
        <v>7510</v>
      </c>
      <c r="B3723" s="9">
        <v>45650</v>
      </c>
      <c r="C3723" t="s">
        <v>6730</v>
      </c>
      <c r="D3723" t="s">
        <v>6731</v>
      </c>
      <c r="E3723" t="s">
        <v>6750</v>
      </c>
      <c r="F3723" t="s">
        <v>185</v>
      </c>
      <c r="G3723" t="s">
        <v>7511</v>
      </c>
      <c r="H3723" t="s">
        <v>32</v>
      </c>
      <c r="I3723" t="s">
        <v>237</v>
      </c>
      <c r="J3723">
        <v>4</v>
      </c>
      <c r="K3723">
        <v>23863</v>
      </c>
      <c r="L3723">
        <v>95452</v>
      </c>
      <c r="M3723">
        <v>0</v>
      </c>
      <c r="N3723" t="s">
        <v>26</v>
      </c>
      <c r="O3723" t="s">
        <v>35</v>
      </c>
      <c r="P3723">
        <v>2</v>
      </c>
      <c r="Q3723">
        <v>55</v>
      </c>
      <c r="R3723">
        <v>581262</v>
      </c>
    </row>
    <row r="3724" spans="1:18" x14ac:dyDescent="0.3">
      <c r="A3724" t="s">
        <v>7512</v>
      </c>
      <c r="B3724" s="9">
        <v>45286</v>
      </c>
      <c r="C3724" t="s">
        <v>6730</v>
      </c>
      <c r="D3724" t="s">
        <v>6731</v>
      </c>
      <c r="E3724" t="s">
        <v>6741</v>
      </c>
      <c r="F3724" t="s">
        <v>476</v>
      </c>
      <c r="G3724" t="s">
        <v>7513</v>
      </c>
      <c r="H3724" t="s">
        <v>32</v>
      </c>
      <c r="I3724" t="s">
        <v>33</v>
      </c>
      <c r="J3724">
        <v>12</v>
      </c>
      <c r="K3724">
        <v>6316</v>
      </c>
      <c r="L3724">
        <v>75792</v>
      </c>
      <c r="M3724">
        <v>20</v>
      </c>
      <c r="N3724" t="s">
        <v>57</v>
      </c>
      <c r="O3724" t="s">
        <v>35</v>
      </c>
      <c r="P3724">
        <v>4</v>
      </c>
      <c r="Q3724">
        <v>84</v>
      </c>
      <c r="R3724">
        <v>581262</v>
      </c>
    </row>
    <row r="3725" spans="1:18" x14ac:dyDescent="0.3">
      <c r="A3725" t="s">
        <v>7514</v>
      </c>
      <c r="B3725" s="9">
        <v>45383</v>
      </c>
      <c r="C3725" t="s">
        <v>6730</v>
      </c>
      <c r="D3725" t="s">
        <v>6731</v>
      </c>
      <c r="E3725" t="s">
        <v>6750</v>
      </c>
      <c r="F3725" t="s">
        <v>803</v>
      </c>
      <c r="G3725" t="s">
        <v>7515</v>
      </c>
      <c r="H3725" t="s">
        <v>32</v>
      </c>
      <c r="I3725" t="s">
        <v>95</v>
      </c>
      <c r="J3725">
        <v>19</v>
      </c>
      <c r="K3725">
        <v>17672</v>
      </c>
      <c r="L3725">
        <v>335768</v>
      </c>
      <c r="M3725">
        <v>0</v>
      </c>
      <c r="N3725" t="s">
        <v>27</v>
      </c>
      <c r="O3725" t="s">
        <v>28</v>
      </c>
      <c r="P3725">
        <v>4</v>
      </c>
      <c r="Q3725">
        <v>158</v>
      </c>
      <c r="R3725">
        <v>581262</v>
      </c>
    </row>
    <row r="3726" spans="1:18" x14ac:dyDescent="0.3">
      <c r="A3726" t="s">
        <v>7516</v>
      </c>
      <c r="B3726" s="9">
        <v>45014</v>
      </c>
      <c r="C3726" t="s">
        <v>6730</v>
      </c>
      <c r="D3726" t="s">
        <v>6731</v>
      </c>
      <c r="E3726" t="s">
        <v>6741</v>
      </c>
      <c r="F3726" t="s">
        <v>2241</v>
      </c>
      <c r="G3726" t="s">
        <v>7517</v>
      </c>
      <c r="H3726" t="s">
        <v>32</v>
      </c>
      <c r="I3726" t="s">
        <v>113</v>
      </c>
      <c r="J3726">
        <v>16</v>
      </c>
      <c r="K3726">
        <v>16183</v>
      </c>
      <c r="L3726">
        <v>258928</v>
      </c>
      <c r="M3726">
        <v>15</v>
      </c>
      <c r="N3726" t="s">
        <v>47</v>
      </c>
      <c r="O3726" t="s">
        <v>35</v>
      </c>
      <c r="P3726">
        <v>1</v>
      </c>
      <c r="Q3726">
        <v>34</v>
      </c>
      <c r="R3726">
        <v>581262</v>
      </c>
    </row>
    <row r="3727" spans="1:18" x14ac:dyDescent="0.3">
      <c r="A3727" t="s">
        <v>7518</v>
      </c>
      <c r="B3727" s="9">
        <v>45648</v>
      </c>
      <c r="C3727" t="s">
        <v>6730</v>
      </c>
      <c r="D3727" t="s">
        <v>6731</v>
      </c>
      <c r="E3727" t="s">
        <v>6732</v>
      </c>
      <c r="F3727" t="s">
        <v>452</v>
      </c>
      <c r="G3727" t="s">
        <v>7519</v>
      </c>
      <c r="H3727" t="s">
        <v>24</v>
      </c>
      <c r="I3727" t="s">
        <v>174</v>
      </c>
      <c r="J3727">
        <v>15</v>
      </c>
      <c r="K3727">
        <v>138912</v>
      </c>
      <c r="L3727">
        <v>2083680</v>
      </c>
      <c r="M3727">
        <v>5</v>
      </c>
      <c r="N3727" t="s">
        <v>57</v>
      </c>
      <c r="O3727" t="s">
        <v>28</v>
      </c>
      <c r="P3727">
        <v>1</v>
      </c>
      <c r="Q3727">
        <v>14</v>
      </c>
      <c r="R3727">
        <v>973851</v>
      </c>
    </row>
    <row r="3728" spans="1:18" x14ac:dyDescent="0.3">
      <c r="A3728" t="s">
        <v>7520</v>
      </c>
      <c r="B3728" s="9">
        <v>45213</v>
      </c>
      <c r="C3728" t="s">
        <v>6730</v>
      </c>
      <c r="D3728" t="s">
        <v>6731</v>
      </c>
      <c r="E3728" t="s">
        <v>6732</v>
      </c>
      <c r="F3728" t="s">
        <v>1738</v>
      </c>
      <c r="G3728" t="s">
        <v>7521</v>
      </c>
      <c r="H3728" t="s">
        <v>24</v>
      </c>
      <c r="I3728" t="s">
        <v>161</v>
      </c>
      <c r="J3728">
        <v>3</v>
      </c>
      <c r="K3728">
        <v>178839</v>
      </c>
      <c r="L3728">
        <v>536517</v>
      </c>
      <c r="M3728">
        <v>0</v>
      </c>
      <c r="N3728" t="s">
        <v>47</v>
      </c>
      <c r="O3728" t="s">
        <v>28</v>
      </c>
      <c r="P3728" t="s">
        <v>27</v>
      </c>
      <c r="Q3728">
        <v>135</v>
      </c>
      <c r="R3728">
        <v>973851</v>
      </c>
    </row>
    <row r="3729" spans="1:18" x14ac:dyDescent="0.3">
      <c r="A3729" t="s">
        <v>7522</v>
      </c>
      <c r="B3729" s="9">
        <v>45015</v>
      </c>
      <c r="C3729" t="s">
        <v>6730</v>
      </c>
      <c r="D3729" t="s">
        <v>6731</v>
      </c>
      <c r="E3729" t="s">
        <v>6750</v>
      </c>
      <c r="F3729" t="s">
        <v>634</v>
      </c>
      <c r="G3729" t="s">
        <v>7523</v>
      </c>
      <c r="H3729" t="s">
        <v>65</v>
      </c>
      <c r="I3729" t="s">
        <v>102</v>
      </c>
      <c r="J3729">
        <v>2</v>
      </c>
      <c r="K3729">
        <v>19570</v>
      </c>
      <c r="L3729">
        <v>39140</v>
      </c>
      <c r="M3729">
        <v>5</v>
      </c>
      <c r="N3729" t="s">
        <v>26</v>
      </c>
      <c r="O3729" t="s">
        <v>35</v>
      </c>
      <c r="P3729">
        <v>3</v>
      </c>
      <c r="Q3729">
        <v>134</v>
      </c>
      <c r="R3729">
        <v>868547</v>
      </c>
    </row>
    <row r="3730" spans="1:18" x14ac:dyDescent="0.3">
      <c r="A3730" t="s">
        <v>7524</v>
      </c>
      <c r="B3730" s="9">
        <v>45190</v>
      </c>
      <c r="C3730" t="s">
        <v>6730</v>
      </c>
      <c r="D3730" t="s">
        <v>6731</v>
      </c>
      <c r="E3730" t="s">
        <v>6732</v>
      </c>
      <c r="F3730" t="s">
        <v>2519</v>
      </c>
      <c r="G3730" t="s">
        <v>7525</v>
      </c>
      <c r="H3730" t="s">
        <v>45</v>
      </c>
      <c r="I3730" t="s">
        <v>46</v>
      </c>
      <c r="J3730">
        <v>5</v>
      </c>
      <c r="K3730">
        <v>41273</v>
      </c>
      <c r="L3730">
        <v>206365</v>
      </c>
      <c r="M3730">
        <v>0</v>
      </c>
      <c r="N3730" t="s">
        <v>26</v>
      </c>
      <c r="O3730" t="s">
        <v>28</v>
      </c>
      <c r="P3730">
        <v>3</v>
      </c>
      <c r="Q3730">
        <v>193</v>
      </c>
      <c r="R3730">
        <v>395160</v>
      </c>
    </row>
    <row r="3731" spans="1:18" x14ac:dyDescent="0.3">
      <c r="A3731" t="s">
        <v>7526</v>
      </c>
      <c r="B3731" s="9">
        <v>45128</v>
      </c>
      <c r="C3731" t="s">
        <v>6730</v>
      </c>
      <c r="D3731" t="s">
        <v>6731</v>
      </c>
      <c r="E3731" t="s">
        <v>6750</v>
      </c>
      <c r="F3731" t="s">
        <v>265</v>
      </c>
      <c r="G3731" t="s">
        <v>7527</v>
      </c>
      <c r="H3731" t="s">
        <v>45</v>
      </c>
      <c r="I3731" t="s">
        <v>46</v>
      </c>
      <c r="J3731">
        <v>7</v>
      </c>
      <c r="K3731">
        <v>21851</v>
      </c>
      <c r="L3731">
        <v>152957</v>
      </c>
      <c r="M3731">
        <v>20</v>
      </c>
      <c r="N3731" t="s">
        <v>47</v>
      </c>
      <c r="O3731" t="s">
        <v>35</v>
      </c>
      <c r="P3731">
        <v>5</v>
      </c>
      <c r="Q3731">
        <v>169</v>
      </c>
      <c r="R3731">
        <v>395160</v>
      </c>
    </row>
    <row r="3732" spans="1:18" x14ac:dyDescent="0.3">
      <c r="A3732" t="s">
        <v>7528</v>
      </c>
      <c r="B3732" s="9">
        <v>45389</v>
      </c>
      <c r="C3732" t="s">
        <v>6730</v>
      </c>
      <c r="D3732" t="s">
        <v>6731</v>
      </c>
      <c r="E3732" t="s">
        <v>6750</v>
      </c>
      <c r="F3732" t="s">
        <v>2511</v>
      </c>
      <c r="G3732" t="s">
        <v>27</v>
      </c>
      <c r="H3732" t="s">
        <v>40</v>
      </c>
      <c r="I3732" t="s">
        <v>41</v>
      </c>
      <c r="J3732">
        <v>15</v>
      </c>
      <c r="K3732">
        <v>6884</v>
      </c>
      <c r="L3732">
        <v>103260</v>
      </c>
      <c r="M3732" t="s">
        <v>27</v>
      </c>
      <c r="N3732" t="s">
        <v>27</v>
      </c>
      <c r="O3732" t="s">
        <v>35</v>
      </c>
      <c r="P3732">
        <v>2</v>
      </c>
      <c r="Q3732">
        <v>5</v>
      </c>
      <c r="R3732">
        <v>381933</v>
      </c>
    </row>
    <row r="3733" spans="1:18" x14ac:dyDescent="0.3">
      <c r="A3733" t="s">
        <v>7529</v>
      </c>
      <c r="B3733" s="9">
        <v>45031</v>
      </c>
      <c r="C3733" t="s">
        <v>6730</v>
      </c>
      <c r="D3733" t="s">
        <v>6731</v>
      </c>
      <c r="E3733" t="s">
        <v>6732</v>
      </c>
      <c r="F3733" t="s">
        <v>2729</v>
      </c>
      <c r="G3733" t="s">
        <v>7530</v>
      </c>
      <c r="H3733" t="s">
        <v>65</v>
      </c>
      <c r="I3733" t="s">
        <v>382</v>
      </c>
      <c r="J3733">
        <v>2</v>
      </c>
      <c r="K3733">
        <v>179895</v>
      </c>
      <c r="L3733">
        <v>359790</v>
      </c>
      <c r="M3733">
        <v>20</v>
      </c>
      <c r="N3733" t="s">
        <v>47</v>
      </c>
      <c r="O3733" t="s">
        <v>28</v>
      </c>
      <c r="P3733" t="s">
        <v>27</v>
      </c>
      <c r="Q3733">
        <v>179</v>
      </c>
      <c r="R3733">
        <v>868547</v>
      </c>
    </row>
    <row r="3734" spans="1:18" x14ac:dyDescent="0.3">
      <c r="A3734" t="s">
        <v>7531</v>
      </c>
      <c r="B3734" s="9">
        <v>45370</v>
      </c>
      <c r="C3734" t="s">
        <v>6730</v>
      </c>
      <c r="D3734" t="s">
        <v>6731</v>
      </c>
      <c r="E3734" t="s">
        <v>6750</v>
      </c>
      <c r="F3734" t="s">
        <v>981</v>
      </c>
      <c r="G3734" t="s">
        <v>7532</v>
      </c>
      <c r="H3734" t="s">
        <v>24</v>
      </c>
      <c r="I3734" t="s">
        <v>161</v>
      </c>
      <c r="J3734">
        <v>14</v>
      </c>
      <c r="K3734">
        <v>109262</v>
      </c>
      <c r="L3734">
        <v>1529668</v>
      </c>
      <c r="M3734">
        <v>0</v>
      </c>
      <c r="N3734" t="s">
        <v>47</v>
      </c>
      <c r="O3734" t="s">
        <v>35</v>
      </c>
      <c r="P3734">
        <v>4</v>
      </c>
      <c r="Q3734">
        <v>84</v>
      </c>
      <c r="R3734">
        <v>973851</v>
      </c>
    </row>
    <row r="3735" spans="1:18" x14ac:dyDescent="0.3">
      <c r="A3735" t="s">
        <v>7533</v>
      </c>
      <c r="B3735" s="9">
        <v>45546</v>
      </c>
      <c r="C3735" t="s">
        <v>6730</v>
      </c>
      <c r="D3735" t="s">
        <v>6731</v>
      </c>
      <c r="E3735" t="s">
        <v>6732</v>
      </c>
      <c r="F3735" t="s">
        <v>242</v>
      </c>
      <c r="G3735" t="s">
        <v>7534</v>
      </c>
      <c r="H3735" t="s">
        <v>65</v>
      </c>
      <c r="I3735" t="s">
        <v>78</v>
      </c>
      <c r="J3735">
        <v>13</v>
      </c>
      <c r="K3735">
        <v>98512</v>
      </c>
      <c r="L3735">
        <v>1280656</v>
      </c>
      <c r="M3735">
        <v>0</v>
      </c>
      <c r="N3735" t="s">
        <v>47</v>
      </c>
      <c r="O3735" t="s">
        <v>35</v>
      </c>
      <c r="P3735">
        <v>1</v>
      </c>
      <c r="Q3735">
        <v>172</v>
      </c>
      <c r="R3735">
        <v>868547</v>
      </c>
    </row>
    <row r="3736" spans="1:18" x14ac:dyDescent="0.3">
      <c r="A3736" t="s">
        <v>7535</v>
      </c>
      <c r="B3736" s="9">
        <v>45300</v>
      </c>
      <c r="C3736" t="s">
        <v>6730</v>
      </c>
      <c r="D3736" t="s">
        <v>6731</v>
      </c>
      <c r="E3736" t="s">
        <v>6741</v>
      </c>
      <c r="F3736" t="s">
        <v>1917</v>
      </c>
      <c r="G3736" t="s">
        <v>27</v>
      </c>
      <c r="H3736" t="s">
        <v>45</v>
      </c>
      <c r="I3736" t="s">
        <v>82</v>
      </c>
      <c r="J3736">
        <v>17</v>
      </c>
      <c r="K3736">
        <v>5097</v>
      </c>
      <c r="L3736">
        <v>86649</v>
      </c>
      <c r="M3736" t="s">
        <v>27</v>
      </c>
      <c r="N3736" t="s">
        <v>47</v>
      </c>
      <c r="O3736" t="s">
        <v>35</v>
      </c>
      <c r="P3736">
        <v>4</v>
      </c>
      <c r="Q3736">
        <v>169</v>
      </c>
      <c r="R3736">
        <v>395160</v>
      </c>
    </row>
    <row r="3737" spans="1:18" x14ac:dyDescent="0.3">
      <c r="A3737" t="s">
        <v>7536</v>
      </c>
      <c r="B3737" s="9">
        <v>45502</v>
      </c>
      <c r="C3737" t="s">
        <v>6730</v>
      </c>
      <c r="D3737" t="s">
        <v>6731</v>
      </c>
      <c r="E3737" t="s">
        <v>6732</v>
      </c>
      <c r="F3737" t="s">
        <v>1268</v>
      </c>
      <c r="G3737" t="s">
        <v>27</v>
      </c>
      <c r="H3737" t="s">
        <v>32</v>
      </c>
      <c r="I3737" t="s">
        <v>141</v>
      </c>
      <c r="J3737">
        <v>17</v>
      </c>
      <c r="K3737">
        <v>7755</v>
      </c>
      <c r="L3737">
        <v>131835</v>
      </c>
      <c r="M3737">
        <v>0</v>
      </c>
      <c r="N3737" t="s">
        <v>27</v>
      </c>
      <c r="O3737" t="s">
        <v>35</v>
      </c>
      <c r="P3737">
        <v>2</v>
      </c>
      <c r="Q3737">
        <v>164</v>
      </c>
      <c r="R3737">
        <v>581262</v>
      </c>
    </row>
    <row r="3738" spans="1:18" x14ac:dyDescent="0.3">
      <c r="A3738" t="s">
        <v>7537</v>
      </c>
      <c r="B3738" s="9">
        <v>44932</v>
      </c>
      <c r="C3738" t="s">
        <v>6730</v>
      </c>
      <c r="D3738" t="s">
        <v>6731</v>
      </c>
      <c r="E3738" t="s">
        <v>6732</v>
      </c>
      <c r="F3738" t="s">
        <v>1336</v>
      </c>
      <c r="G3738" t="s">
        <v>27</v>
      </c>
      <c r="H3738" t="s">
        <v>65</v>
      </c>
      <c r="I3738" t="s">
        <v>289</v>
      </c>
      <c r="J3738">
        <v>19</v>
      </c>
      <c r="K3738">
        <v>40346</v>
      </c>
      <c r="L3738">
        <v>766574</v>
      </c>
      <c r="M3738">
        <v>5</v>
      </c>
      <c r="N3738" t="s">
        <v>27</v>
      </c>
      <c r="O3738" t="s">
        <v>35</v>
      </c>
      <c r="P3738">
        <v>3</v>
      </c>
      <c r="Q3738">
        <v>28</v>
      </c>
      <c r="R3738">
        <v>868547</v>
      </c>
    </row>
    <row r="3739" spans="1:18" x14ac:dyDescent="0.3">
      <c r="A3739" t="s">
        <v>7538</v>
      </c>
      <c r="B3739" s="9">
        <v>45408</v>
      </c>
      <c r="C3739" t="s">
        <v>6730</v>
      </c>
      <c r="D3739" t="s">
        <v>6731</v>
      </c>
      <c r="E3739" t="s">
        <v>6741</v>
      </c>
      <c r="F3739" t="s">
        <v>2979</v>
      </c>
      <c r="G3739" t="s">
        <v>7539</v>
      </c>
      <c r="H3739" t="s">
        <v>24</v>
      </c>
      <c r="I3739" t="s">
        <v>61</v>
      </c>
      <c r="J3739">
        <v>12</v>
      </c>
      <c r="K3739">
        <v>333731</v>
      </c>
      <c r="L3739">
        <v>4004772</v>
      </c>
      <c r="M3739">
        <v>10</v>
      </c>
      <c r="N3739" t="s">
        <v>27</v>
      </c>
      <c r="O3739" t="s">
        <v>35</v>
      </c>
      <c r="P3739" t="s">
        <v>27</v>
      </c>
      <c r="Q3739">
        <v>31</v>
      </c>
      <c r="R3739">
        <v>973851</v>
      </c>
    </row>
    <row r="3740" spans="1:18" x14ac:dyDescent="0.3">
      <c r="A3740" t="s">
        <v>7540</v>
      </c>
      <c r="B3740" s="9">
        <v>45389</v>
      </c>
      <c r="C3740" t="s">
        <v>6730</v>
      </c>
      <c r="D3740" t="s">
        <v>6731</v>
      </c>
      <c r="E3740" t="s">
        <v>6732</v>
      </c>
      <c r="F3740" t="s">
        <v>242</v>
      </c>
      <c r="G3740" t="s">
        <v>7541</v>
      </c>
      <c r="H3740" t="s">
        <v>32</v>
      </c>
      <c r="I3740" t="s">
        <v>237</v>
      </c>
      <c r="J3740">
        <v>9</v>
      </c>
      <c r="K3740">
        <v>18911</v>
      </c>
      <c r="L3740">
        <v>170199</v>
      </c>
      <c r="M3740">
        <v>0</v>
      </c>
      <c r="N3740" t="s">
        <v>26</v>
      </c>
      <c r="O3740" t="s">
        <v>35</v>
      </c>
      <c r="P3740">
        <v>4</v>
      </c>
      <c r="Q3740">
        <v>41</v>
      </c>
      <c r="R3740">
        <v>581262</v>
      </c>
    </row>
    <row r="3741" spans="1:18" x14ac:dyDescent="0.3">
      <c r="A3741" t="s">
        <v>7542</v>
      </c>
      <c r="B3741" s="9">
        <v>45112</v>
      </c>
      <c r="C3741" t="s">
        <v>6730</v>
      </c>
      <c r="D3741" t="s">
        <v>6731</v>
      </c>
      <c r="E3741" t="s">
        <v>6732</v>
      </c>
      <c r="F3741" t="s">
        <v>1602</v>
      </c>
      <c r="G3741" t="s">
        <v>7543</v>
      </c>
      <c r="H3741" t="s">
        <v>32</v>
      </c>
      <c r="I3741" t="s">
        <v>141</v>
      </c>
      <c r="J3741">
        <v>3</v>
      </c>
      <c r="K3741">
        <v>18732</v>
      </c>
      <c r="L3741">
        <v>56196</v>
      </c>
      <c r="M3741">
        <v>5</v>
      </c>
      <c r="N3741" t="s">
        <v>27</v>
      </c>
      <c r="O3741" t="s">
        <v>35</v>
      </c>
      <c r="P3741">
        <v>4</v>
      </c>
      <c r="Q3741">
        <v>75</v>
      </c>
      <c r="R3741">
        <v>581262</v>
      </c>
    </row>
    <row r="3742" spans="1:18" x14ac:dyDescent="0.3">
      <c r="A3742" t="s">
        <v>7544</v>
      </c>
      <c r="B3742" s="9">
        <v>45415</v>
      </c>
      <c r="C3742" t="s">
        <v>6730</v>
      </c>
      <c r="D3742" t="s">
        <v>6731</v>
      </c>
      <c r="E3742" t="s">
        <v>6732</v>
      </c>
      <c r="F3742" t="s">
        <v>921</v>
      </c>
      <c r="G3742" t="s">
        <v>7545</v>
      </c>
      <c r="H3742" t="s">
        <v>45</v>
      </c>
      <c r="I3742" t="s">
        <v>130</v>
      </c>
      <c r="J3742">
        <v>5</v>
      </c>
      <c r="K3742">
        <v>19366</v>
      </c>
      <c r="L3742">
        <v>96830</v>
      </c>
      <c r="M3742">
        <v>15</v>
      </c>
      <c r="N3742" t="s">
        <v>47</v>
      </c>
      <c r="O3742" t="s">
        <v>27</v>
      </c>
      <c r="P3742" t="s">
        <v>27</v>
      </c>
      <c r="Q3742">
        <v>36</v>
      </c>
      <c r="R3742">
        <v>395160</v>
      </c>
    </row>
    <row r="3743" spans="1:18" x14ac:dyDescent="0.3">
      <c r="A3743" t="s">
        <v>7546</v>
      </c>
      <c r="B3743" s="9">
        <v>45008</v>
      </c>
      <c r="C3743" t="s">
        <v>6730</v>
      </c>
      <c r="D3743" t="s">
        <v>6731</v>
      </c>
      <c r="E3743" t="s">
        <v>6732</v>
      </c>
      <c r="F3743" t="s">
        <v>1750</v>
      </c>
      <c r="G3743" t="s">
        <v>7547</v>
      </c>
      <c r="H3743" t="s">
        <v>32</v>
      </c>
      <c r="I3743" t="s">
        <v>237</v>
      </c>
      <c r="J3743">
        <v>20</v>
      </c>
      <c r="K3743">
        <v>12623</v>
      </c>
      <c r="L3743">
        <v>252460</v>
      </c>
      <c r="M3743">
        <v>5</v>
      </c>
      <c r="N3743" t="s">
        <v>34</v>
      </c>
      <c r="O3743" t="s">
        <v>28</v>
      </c>
      <c r="P3743">
        <v>1</v>
      </c>
      <c r="Q3743">
        <v>14</v>
      </c>
      <c r="R3743">
        <v>581262</v>
      </c>
    </row>
    <row r="3744" spans="1:18" x14ac:dyDescent="0.3">
      <c r="A3744" t="s">
        <v>7548</v>
      </c>
      <c r="B3744" s="9">
        <v>45648</v>
      </c>
      <c r="C3744" t="s">
        <v>6730</v>
      </c>
      <c r="D3744" t="s">
        <v>6731</v>
      </c>
      <c r="E3744" t="s">
        <v>6732</v>
      </c>
      <c r="F3744" t="s">
        <v>1419</v>
      </c>
      <c r="G3744" t="s">
        <v>7549</v>
      </c>
      <c r="H3744" t="s">
        <v>65</v>
      </c>
      <c r="I3744" t="s">
        <v>102</v>
      </c>
      <c r="J3744">
        <v>13</v>
      </c>
      <c r="K3744">
        <v>121698</v>
      </c>
      <c r="L3744">
        <v>1582074</v>
      </c>
      <c r="M3744">
        <v>0</v>
      </c>
      <c r="N3744" t="s">
        <v>47</v>
      </c>
      <c r="O3744" t="s">
        <v>28</v>
      </c>
      <c r="P3744">
        <v>1</v>
      </c>
      <c r="Q3744">
        <v>165</v>
      </c>
      <c r="R3744">
        <v>868547</v>
      </c>
    </row>
    <row r="3745" spans="1:18" x14ac:dyDescent="0.3">
      <c r="A3745" t="s">
        <v>7550</v>
      </c>
      <c r="B3745" s="9">
        <v>45386</v>
      </c>
      <c r="C3745" t="s">
        <v>6730</v>
      </c>
      <c r="D3745" t="s">
        <v>6731</v>
      </c>
      <c r="E3745" t="s">
        <v>6732</v>
      </c>
      <c r="F3745" t="s">
        <v>218</v>
      </c>
      <c r="G3745" t="s">
        <v>7551</v>
      </c>
      <c r="H3745" t="s">
        <v>65</v>
      </c>
      <c r="I3745" t="s">
        <v>397</v>
      </c>
      <c r="J3745">
        <v>16</v>
      </c>
      <c r="K3745">
        <v>68955</v>
      </c>
      <c r="L3745">
        <v>1103280</v>
      </c>
      <c r="M3745">
        <v>0</v>
      </c>
      <c r="N3745" t="s">
        <v>27</v>
      </c>
      <c r="O3745" t="s">
        <v>35</v>
      </c>
      <c r="P3745" t="s">
        <v>27</v>
      </c>
      <c r="Q3745">
        <v>197</v>
      </c>
      <c r="R3745">
        <v>868547</v>
      </c>
    </row>
    <row r="3746" spans="1:18" x14ac:dyDescent="0.3">
      <c r="A3746" t="s">
        <v>7552</v>
      </c>
      <c r="B3746" s="9">
        <v>45364</v>
      </c>
      <c r="C3746" t="s">
        <v>6730</v>
      </c>
      <c r="D3746" t="s">
        <v>6731</v>
      </c>
      <c r="E3746" t="s">
        <v>6732</v>
      </c>
      <c r="F3746" t="s">
        <v>1028</v>
      </c>
      <c r="G3746" t="s">
        <v>7553</v>
      </c>
      <c r="H3746" t="s">
        <v>65</v>
      </c>
      <c r="I3746" t="s">
        <v>397</v>
      </c>
      <c r="J3746">
        <v>14</v>
      </c>
      <c r="K3746">
        <v>73579</v>
      </c>
      <c r="L3746">
        <v>1030106</v>
      </c>
      <c r="M3746">
        <v>0</v>
      </c>
      <c r="N3746" t="s">
        <v>57</v>
      </c>
      <c r="O3746" t="s">
        <v>35</v>
      </c>
      <c r="P3746">
        <v>1</v>
      </c>
      <c r="Q3746">
        <v>200</v>
      </c>
      <c r="R3746">
        <v>868547</v>
      </c>
    </row>
    <row r="3747" spans="1:18" x14ac:dyDescent="0.3">
      <c r="A3747" t="s">
        <v>7554</v>
      </c>
      <c r="B3747" s="9">
        <v>45597</v>
      </c>
      <c r="C3747" t="s">
        <v>6730</v>
      </c>
      <c r="D3747" t="s">
        <v>6731</v>
      </c>
      <c r="E3747" t="s">
        <v>6750</v>
      </c>
      <c r="F3747" t="s">
        <v>889</v>
      </c>
      <c r="G3747" t="s">
        <v>7555</v>
      </c>
      <c r="H3747" t="s">
        <v>24</v>
      </c>
      <c r="I3747" t="s">
        <v>56</v>
      </c>
      <c r="J3747">
        <v>8</v>
      </c>
      <c r="K3747">
        <v>328789</v>
      </c>
      <c r="L3747">
        <v>2630312</v>
      </c>
      <c r="M3747">
        <v>20</v>
      </c>
      <c r="N3747" t="s">
        <v>47</v>
      </c>
      <c r="O3747" t="s">
        <v>35</v>
      </c>
      <c r="P3747">
        <v>5</v>
      </c>
      <c r="Q3747">
        <v>22</v>
      </c>
      <c r="R3747">
        <v>973851</v>
      </c>
    </row>
    <row r="3748" spans="1:18" x14ac:dyDescent="0.3">
      <c r="A3748" t="s">
        <v>7556</v>
      </c>
      <c r="B3748" s="9">
        <v>45508</v>
      </c>
      <c r="C3748" t="s">
        <v>6730</v>
      </c>
      <c r="D3748" t="s">
        <v>6731</v>
      </c>
      <c r="E3748" t="s">
        <v>6750</v>
      </c>
      <c r="F3748" t="s">
        <v>759</v>
      </c>
      <c r="G3748" t="s">
        <v>7557</v>
      </c>
      <c r="H3748" t="s">
        <v>40</v>
      </c>
      <c r="I3748" t="s">
        <v>51</v>
      </c>
      <c r="J3748">
        <v>13</v>
      </c>
      <c r="K3748">
        <v>10978</v>
      </c>
      <c r="L3748">
        <v>142714</v>
      </c>
      <c r="M3748">
        <v>10</v>
      </c>
      <c r="N3748" t="s">
        <v>34</v>
      </c>
      <c r="O3748" t="s">
        <v>35</v>
      </c>
      <c r="P3748" t="s">
        <v>27</v>
      </c>
      <c r="Q3748">
        <v>102</v>
      </c>
      <c r="R3748">
        <v>381933</v>
      </c>
    </row>
    <row r="3749" spans="1:18" x14ac:dyDescent="0.3">
      <c r="A3749" t="s">
        <v>7558</v>
      </c>
      <c r="B3749" s="9">
        <v>45373</v>
      </c>
      <c r="C3749" t="s">
        <v>6730</v>
      </c>
      <c r="D3749" t="s">
        <v>6731</v>
      </c>
      <c r="E3749" t="s">
        <v>6732</v>
      </c>
      <c r="F3749" t="s">
        <v>291</v>
      </c>
      <c r="G3749" t="s">
        <v>7559</v>
      </c>
      <c r="H3749" t="s">
        <v>65</v>
      </c>
      <c r="I3749" t="s">
        <v>66</v>
      </c>
      <c r="J3749">
        <v>14</v>
      </c>
      <c r="K3749">
        <v>13166</v>
      </c>
      <c r="L3749">
        <v>184324</v>
      </c>
      <c r="M3749">
        <v>20</v>
      </c>
      <c r="N3749" t="s">
        <v>27</v>
      </c>
      <c r="O3749" t="s">
        <v>28</v>
      </c>
      <c r="P3749">
        <v>5</v>
      </c>
      <c r="Q3749">
        <v>99</v>
      </c>
      <c r="R3749">
        <v>868547</v>
      </c>
    </row>
    <row r="3750" spans="1:18" x14ac:dyDescent="0.3">
      <c r="A3750" t="s">
        <v>7560</v>
      </c>
      <c r="B3750" s="9">
        <v>45454</v>
      </c>
      <c r="C3750" t="s">
        <v>6730</v>
      </c>
      <c r="D3750" t="s">
        <v>6731</v>
      </c>
      <c r="E3750" t="s">
        <v>6732</v>
      </c>
      <c r="F3750" t="s">
        <v>218</v>
      </c>
      <c r="G3750" t="s">
        <v>7561</v>
      </c>
      <c r="H3750" t="s">
        <v>45</v>
      </c>
      <c r="I3750" t="s">
        <v>46</v>
      </c>
      <c r="J3750">
        <v>13</v>
      </c>
      <c r="K3750">
        <v>35007</v>
      </c>
      <c r="L3750">
        <v>455091</v>
      </c>
      <c r="M3750">
        <v>0</v>
      </c>
      <c r="N3750" t="s">
        <v>47</v>
      </c>
      <c r="O3750" t="s">
        <v>28</v>
      </c>
      <c r="P3750">
        <v>3</v>
      </c>
      <c r="Q3750">
        <v>79</v>
      </c>
      <c r="R3750">
        <v>395160</v>
      </c>
    </row>
    <row r="3751" spans="1:18" x14ac:dyDescent="0.3">
      <c r="A3751" t="s">
        <v>7562</v>
      </c>
      <c r="B3751" s="9">
        <v>44973</v>
      </c>
      <c r="C3751" t="s">
        <v>6730</v>
      </c>
      <c r="D3751" t="s">
        <v>6731</v>
      </c>
      <c r="E3751" t="s">
        <v>6732</v>
      </c>
      <c r="F3751" t="s">
        <v>1229</v>
      </c>
      <c r="G3751" t="s">
        <v>7563</v>
      </c>
      <c r="H3751" t="s">
        <v>32</v>
      </c>
      <c r="I3751" t="s">
        <v>33</v>
      </c>
      <c r="J3751">
        <v>4</v>
      </c>
      <c r="K3751">
        <v>23348</v>
      </c>
      <c r="L3751">
        <v>93392</v>
      </c>
      <c r="M3751">
        <v>15</v>
      </c>
      <c r="N3751" t="s">
        <v>26</v>
      </c>
      <c r="O3751" t="s">
        <v>28</v>
      </c>
      <c r="P3751">
        <v>4</v>
      </c>
      <c r="Q3751">
        <v>129</v>
      </c>
      <c r="R3751">
        <v>581262</v>
      </c>
    </row>
    <row r="3752" spans="1:18" x14ac:dyDescent="0.3">
      <c r="A3752" t="s">
        <v>7564</v>
      </c>
      <c r="B3752" s="9">
        <v>44998</v>
      </c>
      <c r="C3752" t="s">
        <v>6730</v>
      </c>
      <c r="D3752" t="s">
        <v>6731</v>
      </c>
      <c r="E3752" t="s">
        <v>6750</v>
      </c>
      <c r="F3752" t="s">
        <v>792</v>
      </c>
      <c r="G3752" t="s">
        <v>7565</v>
      </c>
      <c r="H3752" t="s">
        <v>40</v>
      </c>
      <c r="I3752" t="s">
        <v>137</v>
      </c>
      <c r="J3752">
        <v>2</v>
      </c>
      <c r="K3752">
        <v>14157</v>
      </c>
      <c r="L3752">
        <v>28314</v>
      </c>
      <c r="M3752">
        <v>5</v>
      </c>
      <c r="N3752" t="s">
        <v>26</v>
      </c>
      <c r="O3752" t="s">
        <v>35</v>
      </c>
      <c r="P3752">
        <v>5</v>
      </c>
      <c r="Q3752">
        <v>147</v>
      </c>
      <c r="R3752">
        <v>381933</v>
      </c>
    </row>
    <row r="3753" spans="1:18" x14ac:dyDescent="0.3">
      <c r="A3753" t="s">
        <v>7566</v>
      </c>
      <c r="B3753" s="9">
        <v>45078</v>
      </c>
      <c r="C3753" t="s">
        <v>6730</v>
      </c>
      <c r="D3753" t="s">
        <v>6731</v>
      </c>
      <c r="E3753" t="s">
        <v>6741</v>
      </c>
      <c r="F3753" t="s">
        <v>1296</v>
      </c>
      <c r="G3753" t="s">
        <v>7567</v>
      </c>
      <c r="H3753" t="s">
        <v>32</v>
      </c>
      <c r="I3753" t="s">
        <v>158</v>
      </c>
      <c r="J3753">
        <v>19</v>
      </c>
      <c r="K3753">
        <v>20606</v>
      </c>
      <c r="L3753">
        <v>391514</v>
      </c>
      <c r="M3753">
        <v>20</v>
      </c>
      <c r="N3753" t="s">
        <v>26</v>
      </c>
      <c r="O3753" t="s">
        <v>27</v>
      </c>
      <c r="P3753" t="s">
        <v>27</v>
      </c>
      <c r="Q3753">
        <v>84</v>
      </c>
      <c r="R3753">
        <v>581262</v>
      </c>
    </row>
    <row r="3754" spans="1:18" x14ac:dyDescent="0.3">
      <c r="A3754" t="s">
        <v>7568</v>
      </c>
      <c r="B3754" s="9">
        <v>45505</v>
      </c>
      <c r="C3754" t="s">
        <v>6730</v>
      </c>
      <c r="D3754" t="s">
        <v>6731</v>
      </c>
      <c r="E3754" t="s">
        <v>6741</v>
      </c>
      <c r="F3754" t="s">
        <v>1687</v>
      </c>
      <c r="G3754" t="s">
        <v>7569</v>
      </c>
      <c r="H3754" t="s">
        <v>45</v>
      </c>
      <c r="I3754" t="s">
        <v>82</v>
      </c>
      <c r="J3754">
        <v>16</v>
      </c>
      <c r="K3754">
        <v>7248</v>
      </c>
      <c r="L3754">
        <v>115968</v>
      </c>
      <c r="M3754">
        <v>0</v>
      </c>
      <c r="N3754" t="s">
        <v>57</v>
      </c>
      <c r="O3754" t="s">
        <v>35</v>
      </c>
      <c r="P3754" t="s">
        <v>27</v>
      </c>
      <c r="Q3754">
        <v>173</v>
      </c>
      <c r="R3754">
        <v>395160</v>
      </c>
    </row>
    <row r="3755" spans="1:18" x14ac:dyDescent="0.3">
      <c r="A3755" t="s">
        <v>7570</v>
      </c>
      <c r="B3755" s="9">
        <v>45112</v>
      </c>
      <c r="C3755" t="s">
        <v>6730</v>
      </c>
      <c r="D3755" t="s">
        <v>6731</v>
      </c>
      <c r="E3755" t="s">
        <v>6732</v>
      </c>
      <c r="F3755" t="s">
        <v>1702</v>
      </c>
      <c r="G3755" t="s">
        <v>7571</v>
      </c>
      <c r="H3755" t="s">
        <v>40</v>
      </c>
      <c r="I3755" t="s">
        <v>171</v>
      </c>
      <c r="J3755">
        <v>3</v>
      </c>
      <c r="K3755">
        <v>14652</v>
      </c>
      <c r="L3755">
        <v>43956</v>
      </c>
      <c r="M3755">
        <v>5</v>
      </c>
      <c r="N3755" t="s">
        <v>57</v>
      </c>
      <c r="O3755" t="s">
        <v>28</v>
      </c>
      <c r="P3755">
        <v>5</v>
      </c>
      <c r="Q3755">
        <v>124</v>
      </c>
      <c r="R3755">
        <v>381933</v>
      </c>
    </row>
    <row r="3756" spans="1:18" x14ac:dyDescent="0.3">
      <c r="A3756" t="s">
        <v>7572</v>
      </c>
      <c r="B3756" s="9">
        <v>44946</v>
      </c>
      <c r="C3756" t="s">
        <v>6730</v>
      </c>
      <c r="D3756" t="s">
        <v>6731</v>
      </c>
      <c r="E3756" t="s">
        <v>6750</v>
      </c>
      <c r="F3756" t="s">
        <v>694</v>
      </c>
      <c r="G3756" t="s">
        <v>7573</v>
      </c>
      <c r="H3756" t="s">
        <v>40</v>
      </c>
      <c r="I3756" t="s">
        <v>41</v>
      </c>
      <c r="J3756">
        <v>16</v>
      </c>
      <c r="K3756">
        <v>8394</v>
      </c>
      <c r="L3756">
        <v>134304</v>
      </c>
      <c r="M3756">
        <v>0</v>
      </c>
      <c r="N3756" t="s">
        <v>26</v>
      </c>
      <c r="O3756" t="s">
        <v>27</v>
      </c>
      <c r="P3756">
        <v>1</v>
      </c>
      <c r="Q3756">
        <v>154</v>
      </c>
      <c r="R3756">
        <v>381933</v>
      </c>
    </row>
    <row r="3757" spans="1:18" x14ac:dyDescent="0.3">
      <c r="A3757" t="s">
        <v>7574</v>
      </c>
      <c r="B3757" s="9">
        <v>45258</v>
      </c>
      <c r="C3757" t="s">
        <v>6730</v>
      </c>
      <c r="D3757" t="s">
        <v>6731</v>
      </c>
      <c r="E3757" t="s">
        <v>6750</v>
      </c>
      <c r="F3757" t="s">
        <v>640</v>
      </c>
      <c r="G3757" t="s">
        <v>7575</v>
      </c>
      <c r="H3757" t="s">
        <v>40</v>
      </c>
      <c r="I3757" t="s">
        <v>171</v>
      </c>
      <c r="J3757">
        <v>15</v>
      </c>
      <c r="K3757">
        <v>7348</v>
      </c>
      <c r="L3757">
        <v>110220</v>
      </c>
      <c r="M3757">
        <v>0</v>
      </c>
      <c r="N3757" t="s">
        <v>27</v>
      </c>
      <c r="O3757" t="s">
        <v>35</v>
      </c>
      <c r="P3757">
        <v>1</v>
      </c>
      <c r="Q3757">
        <v>17</v>
      </c>
      <c r="R3757">
        <v>381933</v>
      </c>
    </row>
    <row r="3758" spans="1:18" x14ac:dyDescent="0.3">
      <c r="A3758" t="s">
        <v>7576</v>
      </c>
      <c r="B3758" s="9">
        <v>45174</v>
      </c>
      <c r="C3758" t="s">
        <v>6730</v>
      </c>
      <c r="D3758" t="s">
        <v>6731</v>
      </c>
      <c r="E3758" t="s">
        <v>6741</v>
      </c>
      <c r="F3758" t="s">
        <v>781</v>
      </c>
      <c r="G3758" t="s">
        <v>7577</v>
      </c>
      <c r="H3758" t="s">
        <v>32</v>
      </c>
      <c r="I3758" t="s">
        <v>158</v>
      </c>
      <c r="J3758">
        <v>4</v>
      </c>
      <c r="K3758">
        <v>2550</v>
      </c>
      <c r="L3758">
        <v>10200</v>
      </c>
      <c r="M3758">
        <v>5</v>
      </c>
      <c r="N3758" t="s">
        <v>47</v>
      </c>
      <c r="O3758" t="s">
        <v>35</v>
      </c>
      <c r="P3758">
        <v>2</v>
      </c>
      <c r="Q3758">
        <v>11</v>
      </c>
      <c r="R3758">
        <v>581262</v>
      </c>
    </row>
    <row r="3759" spans="1:18" x14ac:dyDescent="0.3">
      <c r="A3759" t="s">
        <v>7578</v>
      </c>
      <c r="B3759" s="9">
        <v>45591</v>
      </c>
      <c r="C3759" t="s">
        <v>6730</v>
      </c>
      <c r="D3759" t="s">
        <v>6731</v>
      </c>
      <c r="E3759" t="s">
        <v>6732</v>
      </c>
      <c r="F3759" t="s">
        <v>2093</v>
      </c>
      <c r="G3759" t="s">
        <v>7579</v>
      </c>
      <c r="H3759" t="s">
        <v>24</v>
      </c>
      <c r="I3759" t="s">
        <v>25</v>
      </c>
      <c r="J3759">
        <v>10</v>
      </c>
      <c r="K3759">
        <v>76178</v>
      </c>
      <c r="L3759">
        <v>761780</v>
      </c>
      <c r="M3759">
        <v>0</v>
      </c>
      <c r="N3759" t="s">
        <v>57</v>
      </c>
      <c r="O3759" t="s">
        <v>35</v>
      </c>
      <c r="P3759">
        <v>2</v>
      </c>
      <c r="Q3759">
        <v>28</v>
      </c>
      <c r="R3759">
        <v>973851</v>
      </c>
    </row>
    <row r="3760" spans="1:18" x14ac:dyDescent="0.3">
      <c r="A3760" t="s">
        <v>7580</v>
      </c>
      <c r="B3760" s="9">
        <v>45332</v>
      </c>
      <c r="C3760" t="s">
        <v>6730</v>
      </c>
      <c r="D3760" t="s">
        <v>6731</v>
      </c>
      <c r="E3760" t="s">
        <v>6750</v>
      </c>
      <c r="F3760" t="s">
        <v>87</v>
      </c>
      <c r="G3760" t="s">
        <v>27</v>
      </c>
      <c r="H3760" t="s">
        <v>40</v>
      </c>
      <c r="I3760" t="s">
        <v>41</v>
      </c>
      <c r="J3760">
        <v>15</v>
      </c>
      <c r="K3760">
        <v>2968</v>
      </c>
      <c r="L3760">
        <v>44520</v>
      </c>
      <c r="M3760">
        <v>20</v>
      </c>
      <c r="N3760" t="s">
        <v>47</v>
      </c>
      <c r="O3760" t="s">
        <v>35</v>
      </c>
      <c r="P3760">
        <v>1</v>
      </c>
      <c r="Q3760">
        <v>151</v>
      </c>
      <c r="R3760">
        <v>381933</v>
      </c>
    </row>
    <row r="3761" spans="1:18" x14ac:dyDescent="0.3">
      <c r="A3761" t="s">
        <v>7581</v>
      </c>
      <c r="B3761" s="9">
        <v>45267</v>
      </c>
      <c r="C3761" t="s">
        <v>6730</v>
      </c>
      <c r="D3761" t="s">
        <v>6731</v>
      </c>
      <c r="E3761" t="s">
        <v>6732</v>
      </c>
      <c r="F3761" t="s">
        <v>5097</v>
      </c>
      <c r="G3761" t="s">
        <v>7582</v>
      </c>
      <c r="H3761" t="s">
        <v>40</v>
      </c>
      <c r="I3761" t="s">
        <v>41</v>
      </c>
      <c r="J3761">
        <v>7</v>
      </c>
      <c r="K3761">
        <v>15111</v>
      </c>
      <c r="L3761">
        <v>105777</v>
      </c>
      <c r="M3761" t="s">
        <v>27</v>
      </c>
      <c r="N3761" t="s">
        <v>27</v>
      </c>
      <c r="O3761" t="s">
        <v>27</v>
      </c>
      <c r="P3761" t="s">
        <v>27</v>
      </c>
      <c r="Q3761">
        <v>2</v>
      </c>
      <c r="R3761">
        <v>381933</v>
      </c>
    </row>
    <row r="3762" spans="1:18" x14ac:dyDescent="0.3">
      <c r="A3762" t="s">
        <v>7583</v>
      </c>
      <c r="B3762" s="9">
        <v>45109</v>
      </c>
      <c r="C3762" t="s">
        <v>6730</v>
      </c>
      <c r="D3762" t="s">
        <v>6731</v>
      </c>
      <c r="E3762" t="s">
        <v>6741</v>
      </c>
      <c r="F3762" t="s">
        <v>2527</v>
      </c>
      <c r="G3762" t="s">
        <v>7584</v>
      </c>
      <c r="H3762" t="s">
        <v>45</v>
      </c>
      <c r="I3762" t="s">
        <v>130</v>
      </c>
      <c r="J3762">
        <v>20</v>
      </c>
      <c r="K3762">
        <v>19023</v>
      </c>
      <c r="L3762">
        <v>380460</v>
      </c>
      <c r="M3762">
        <v>20</v>
      </c>
      <c r="N3762" t="s">
        <v>26</v>
      </c>
      <c r="O3762" t="s">
        <v>35</v>
      </c>
      <c r="P3762">
        <v>3</v>
      </c>
      <c r="Q3762">
        <v>198</v>
      </c>
      <c r="R3762">
        <v>395160</v>
      </c>
    </row>
    <row r="3763" spans="1:18" x14ac:dyDescent="0.3">
      <c r="A3763" t="s">
        <v>7585</v>
      </c>
      <c r="B3763" s="9">
        <v>45486</v>
      </c>
      <c r="C3763" t="s">
        <v>6730</v>
      </c>
      <c r="D3763" t="s">
        <v>6731</v>
      </c>
      <c r="E3763" t="s">
        <v>6750</v>
      </c>
      <c r="F3763" t="s">
        <v>1383</v>
      </c>
      <c r="G3763" t="s">
        <v>7586</v>
      </c>
      <c r="H3763" t="s">
        <v>32</v>
      </c>
      <c r="I3763" t="s">
        <v>237</v>
      </c>
      <c r="J3763">
        <v>13</v>
      </c>
      <c r="K3763">
        <v>14479</v>
      </c>
      <c r="L3763">
        <v>188227</v>
      </c>
      <c r="M3763">
        <v>0</v>
      </c>
      <c r="N3763" t="s">
        <v>47</v>
      </c>
      <c r="O3763" t="s">
        <v>35</v>
      </c>
      <c r="P3763">
        <v>1</v>
      </c>
      <c r="Q3763">
        <v>101</v>
      </c>
      <c r="R3763">
        <v>581262</v>
      </c>
    </row>
    <row r="3764" spans="1:18" x14ac:dyDescent="0.3">
      <c r="A3764" t="s">
        <v>7587</v>
      </c>
      <c r="B3764" s="9">
        <v>45502</v>
      </c>
      <c r="C3764" t="s">
        <v>6730</v>
      </c>
      <c r="D3764" t="s">
        <v>6731</v>
      </c>
      <c r="E3764" t="s">
        <v>6750</v>
      </c>
      <c r="F3764" t="s">
        <v>1235</v>
      </c>
      <c r="G3764" t="s">
        <v>7588</v>
      </c>
      <c r="H3764" t="s">
        <v>45</v>
      </c>
      <c r="I3764" t="s">
        <v>82</v>
      </c>
      <c r="J3764">
        <v>9</v>
      </c>
      <c r="K3764">
        <v>27840</v>
      </c>
      <c r="L3764">
        <v>250560</v>
      </c>
      <c r="M3764">
        <v>0</v>
      </c>
      <c r="N3764" t="s">
        <v>57</v>
      </c>
      <c r="O3764" t="s">
        <v>28</v>
      </c>
      <c r="P3764">
        <v>2</v>
      </c>
      <c r="Q3764">
        <v>12</v>
      </c>
      <c r="R3764">
        <v>395160</v>
      </c>
    </row>
    <row r="3765" spans="1:18" x14ac:dyDescent="0.3">
      <c r="A3765" t="s">
        <v>7589</v>
      </c>
      <c r="B3765" s="9">
        <v>45463</v>
      </c>
      <c r="C3765" t="s">
        <v>6730</v>
      </c>
      <c r="D3765" t="s">
        <v>6731</v>
      </c>
      <c r="E3765" t="s">
        <v>6732</v>
      </c>
      <c r="F3765" t="s">
        <v>1104</v>
      </c>
      <c r="G3765" t="s">
        <v>7590</v>
      </c>
      <c r="H3765" t="s">
        <v>32</v>
      </c>
      <c r="I3765" t="s">
        <v>158</v>
      </c>
      <c r="J3765">
        <v>13</v>
      </c>
      <c r="K3765">
        <v>24375</v>
      </c>
      <c r="L3765">
        <v>316875</v>
      </c>
      <c r="M3765">
        <v>10</v>
      </c>
      <c r="N3765" t="s">
        <v>57</v>
      </c>
      <c r="O3765" t="s">
        <v>28</v>
      </c>
      <c r="P3765">
        <v>1</v>
      </c>
      <c r="Q3765">
        <v>69</v>
      </c>
      <c r="R3765">
        <v>581262</v>
      </c>
    </row>
    <row r="3766" spans="1:18" x14ac:dyDescent="0.3">
      <c r="A3766" t="s">
        <v>7591</v>
      </c>
      <c r="B3766" s="9">
        <v>45014</v>
      </c>
      <c r="C3766" t="s">
        <v>6730</v>
      </c>
      <c r="D3766" t="s">
        <v>6731</v>
      </c>
      <c r="E3766" t="s">
        <v>6741</v>
      </c>
      <c r="F3766" t="s">
        <v>353</v>
      </c>
      <c r="G3766" t="s">
        <v>7592</v>
      </c>
      <c r="H3766" t="s">
        <v>45</v>
      </c>
      <c r="I3766" t="s">
        <v>181</v>
      </c>
      <c r="J3766">
        <v>3</v>
      </c>
      <c r="K3766">
        <v>36286</v>
      </c>
      <c r="L3766">
        <v>108858</v>
      </c>
      <c r="M3766">
        <v>20</v>
      </c>
      <c r="N3766" t="s">
        <v>47</v>
      </c>
      <c r="O3766" t="s">
        <v>35</v>
      </c>
      <c r="P3766">
        <v>0</v>
      </c>
      <c r="Q3766">
        <v>31</v>
      </c>
      <c r="R3766">
        <v>395160</v>
      </c>
    </row>
    <row r="3767" spans="1:18" x14ac:dyDescent="0.3">
      <c r="A3767" t="s">
        <v>7593</v>
      </c>
      <c r="B3767" s="9">
        <v>45253</v>
      </c>
      <c r="C3767" t="s">
        <v>6730</v>
      </c>
      <c r="D3767" t="s">
        <v>6731</v>
      </c>
      <c r="E3767" t="s">
        <v>6732</v>
      </c>
      <c r="F3767" t="s">
        <v>1241</v>
      </c>
      <c r="G3767" t="s">
        <v>27</v>
      </c>
      <c r="H3767" t="s">
        <v>65</v>
      </c>
      <c r="I3767" t="s">
        <v>66</v>
      </c>
      <c r="J3767">
        <v>8</v>
      </c>
      <c r="K3767">
        <v>34283</v>
      </c>
      <c r="L3767">
        <v>274264</v>
      </c>
      <c r="M3767">
        <v>0</v>
      </c>
      <c r="N3767" t="s">
        <v>26</v>
      </c>
      <c r="O3767" t="s">
        <v>35</v>
      </c>
      <c r="P3767">
        <v>5</v>
      </c>
      <c r="Q3767">
        <v>75</v>
      </c>
      <c r="R3767">
        <v>868547</v>
      </c>
    </row>
    <row r="3768" spans="1:18" x14ac:dyDescent="0.3">
      <c r="A3768" t="s">
        <v>7594</v>
      </c>
      <c r="B3768" s="9">
        <v>45246</v>
      </c>
      <c r="C3768" t="s">
        <v>6730</v>
      </c>
      <c r="D3768" t="s">
        <v>6731</v>
      </c>
      <c r="E3768" t="s">
        <v>6732</v>
      </c>
      <c r="F3768" t="s">
        <v>3189</v>
      </c>
      <c r="G3768" t="s">
        <v>7595</v>
      </c>
      <c r="H3768" t="s">
        <v>45</v>
      </c>
      <c r="I3768" t="s">
        <v>181</v>
      </c>
      <c r="J3768">
        <v>16</v>
      </c>
      <c r="K3768">
        <v>22646</v>
      </c>
      <c r="L3768">
        <v>362336</v>
      </c>
      <c r="M3768">
        <v>5</v>
      </c>
      <c r="N3768" t="s">
        <v>57</v>
      </c>
      <c r="O3768" t="s">
        <v>35</v>
      </c>
      <c r="P3768" t="s">
        <v>27</v>
      </c>
      <c r="Q3768">
        <v>167</v>
      </c>
      <c r="R3768">
        <v>395160</v>
      </c>
    </row>
    <row r="3769" spans="1:18" x14ac:dyDescent="0.3">
      <c r="A3769" t="s">
        <v>7596</v>
      </c>
      <c r="B3769" s="9">
        <v>44953</v>
      </c>
      <c r="C3769" t="s">
        <v>6730</v>
      </c>
      <c r="D3769" t="s">
        <v>6731</v>
      </c>
      <c r="E3769" t="s">
        <v>6741</v>
      </c>
      <c r="F3769" t="s">
        <v>871</v>
      </c>
      <c r="G3769" t="s">
        <v>7597</v>
      </c>
      <c r="H3769" t="s">
        <v>24</v>
      </c>
      <c r="I3769" t="s">
        <v>152</v>
      </c>
      <c r="J3769">
        <v>14</v>
      </c>
      <c r="K3769">
        <v>140270</v>
      </c>
      <c r="L3769">
        <v>1963780</v>
      </c>
      <c r="M3769">
        <v>0</v>
      </c>
      <c r="N3769" t="s">
        <v>26</v>
      </c>
      <c r="O3769" t="s">
        <v>28</v>
      </c>
      <c r="P3769">
        <v>2</v>
      </c>
      <c r="Q3769">
        <v>44</v>
      </c>
      <c r="R3769">
        <v>973851</v>
      </c>
    </row>
    <row r="3770" spans="1:18" x14ac:dyDescent="0.3">
      <c r="A3770" t="s">
        <v>7598</v>
      </c>
      <c r="B3770" s="9">
        <v>44954</v>
      </c>
      <c r="C3770" t="s">
        <v>6730</v>
      </c>
      <c r="D3770" t="s">
        <v>6731</v>
      </c>
      <c r="E3770" t="s">
        <v>6732</v>
      </c>
      <c r="F3770" t="s">
        <v>2514</v>
      </c>
      <c r="G3770" t="s">
        <v>7599</v>
      </c>
      <c r="H3770" t="s">
        <v>65</v>
      </c>
      <c r="I3770" t="s">
        <v>397</v>
      </c>
      <c r="J3770">
        <v>15</v>
      </c>
      <c r="K3770">
        <v>97628</v>
      </c>
      <c r="L3770">
        <v>1464420</v>
      </c>
      <c r="M3770">
        <v>0</v>
      </c>
      <c r="N3770" t="s">
        <v>47</v>
      </c>
      <c r="O3770" t="s">
        <v>28</v>
      </c>
      <c r="P3770">
        <v>3</v>
      </c>
      <c r="Q3770">
        <v>84</v>
      </c>
      <c r="R3770">
        <v>868547</v>
      </c>
    </row>
    <row r="3771" spans="1:18" x14ac:dyDescent="0.3">
      <c r="A3771" t="s">
        <v>7600</v>
      </c>
      <c r="B3771" s="9">
        <v>45085</v>
      </c>
      <c r="C3771" t="s">
        <v>6730</v>
      </c>
      <c r="D3771" t="s">
        <v>6731</v>
      </c>
      <c r="E3771" t="s">
        <v>6750</v>
      </c>
      <c r="F3771" t="s">
        <v>673</v>
      </c>
      <c r="G3771" t="s">
        <v>27</v>
      </c>
      <c r="H3771" t="s">
        <v>40</v>
      </c>
      <c r="I3771" t="s">
        <v>106</v>
      </c>
      <c r="J3771">
        <v>16</v>
      </c>
      <c r="K3771">
        <v>8771</v>
      </c>
      <c r="L3771">
        <v>140336</v>
      </c>
      <c r="M3771" t="s">
        <v>27</v>
      </c>
      <c r="N3771" t="s">
        <v>57</v>
      </c>
      <c r="O3771" t="s">
        <v>35</v>
      </c>
      <c r="P3771">
        <v>5</v>
      </c>
      <c r="Q3771">
        <v>151</v>
      </c>
      <c r="R3771">
        <v>381933</v>
      </c>
    </row>
    <row r="3772" spans="1:18" x14ac:dyDescent="0.3">
      <c r="A3772" t="s">
        <v>7601</v>
      </c>
      <c r="B3772" s="9">
        <v>45485</v>
      </c>
      <c r="C3772" t="s">
        <v>6730</v>
      </c>
      <c r="D3772" t="s">
        <v>6731</v>
      </c>
      <c r="E3772" t="s">
        <v>6750</v>
      </c>
      <c r="F3772" t="s">
        <v>1744</v>
      </c>
      <c r="G3772" t="s">
        <v>7602</v>
      </c>
      <c r="H3772" t="s">
        <v>40</v>
      </c>
      <c r="I3772" t="s">
        <v>171</v>
      </c>
      <c r="J3772">
        <v>18</v>
      </c>
      <c r="K3772">
        <v>11936</v>
      </c>
      <c r="L3772">
        <v>214848</v>
      </c>
      <c r="M3772" t="s">
        <v>27</v>
      </c>
      <c r="N3772" t="s">
        <v>26</v>
      </c>
      <c r="O3772" t="s">
        <v>35</v>
      </c>
      <c r="P3772">
        <v>3</v>
      </c>
      <c r="Q3772">
        <v>180</v>
      </c>
      <c r="R3772">
        <v>381933</v>
      </c>
    </row>
    <row r="3773" spans="1:18" x14ac:dyDescent="0.3">
      <c r="A3773" t="s">
        <v>7603</v>
      </c>
      <c r="B3773" s="9">
        <v>44947</v>
      </c>
      <c r="C3773" t="s">
        <v>6730</v>
      </c>
      <c r="D3773" t="s">
        <v>6731</v>
      </c>
      <c r="E3773" t="s">
        <v>6732</v>
      </c>
      <c r="F3773" t="s">
        <v>806</v>
      </c>
      <c r="G3773" t="s">
        <v>27</v>
      </c>
      <c r="H3773" t="s">
        <v>65</v>
      </c>
      <c r="I3773" t="s">
        <v>102</v>
      </c>
      <c r="J3773">
        <v>17</v>
      </c>
      <c r="K3773">
        <v>83619</v>
      </c>
      <c r="L3773">
        <v>1421523</v>
      </c>
      <c r="M3773">
        <v>0</v>
      </c>
      <c r="N3773" t="s">
        <v>57</v>
      </c>
      <c r="O3773" t="s">
        <v>35</v>
      </c>
      <c r="P3773">
        <v>4</v>
      </c>
      <c r="Q3773">
        <v>36</v>
      </c>
      <c r="R3773">
        <v>868547</v>
      </c>
    </row>
    <row r="3774" spans="1:18" x14ac:dyDescent="0.3">
      <c r="A3774" t="s">
        <v>7604</v>
      </c>
      <c r="B3774" s="9">
        <v>45245</v>
      </c>
      <c r="C3774" t="s">
        <v>6730</v>
      </c>
      <c r="D3774" t="s">
        <v>6731</v>
      </c>
      <c r="E3774" t="s">
        <v>6750</v>
      </c>
      <c r="F3774" t="s">
        <v>2415</v>
      </c>
      <c r="G3774" t="s">
        <v>27</v>
      </c>
      <c r="H3774" t="s">
        <v>40</v>
      </c>
      <c r="I3774" t="s">
        <v>137</v>
      </c>
      <c r="J3774">
        <v>1</v>
      </c>
      <c r="K3774">
        <v>5860</v>
      </c>
      <c r="L3774">
        <v>5860</v>
      </c>
      <c r="M3774">
        <v>0</v>
      </c>
      <c r="N3774" t="s">
        <v>26</v>
      </c>
      <c r="O3774" t="s">
        <v>35</v>
      </c>
      <c r="P3774">
        <v>2</v>
      </c>
      <c r="Q3774">
        <v>18</v>
      </c>
      <c r="R3774">
        <v>381933</v>
      </c>
    </row>
    <row r="3775" spans="1:18" x14ac:dyDescent="0.3">
      <c r="A3775" t="s">
        <v>7605</v>
      </c>
      <c r="B3775" s="9">
        <v>45166</v>
      </c>
      <c r="C3775" t="s">
        <v>6730</v>
      </c>
      <c r="D3775" t="s">
        <v>6731</v>
      </c>
      <c r="E3775" t="s">
        <v>6750</v>
      </c>
      <c r="F3775" t="s">
        <v>3342</v>
      </c>
      <c r="G3775" t="s">
        <v>27</v>
      </c>
      <c r="H3775" t="s">
        <v>65</v>
      </c>
      <c r="I3775" t="s">
        <v>397</v>
      </c>
      <c r="J3775">
        <v>8</v>
      </c>
      <c r="K3775">
        <v>18695</v>
      </c>
      <c r="L3775">
        <v>149560</v>
      </c>
      <c r="M3775">
        <v>15</v>
      </c>
      <c r="N3775" t="s">
        <v>34</v>
      </c>
      <c r="O3775" t="s">
        <v>35</v>
      </c>
      <c r="P3775">
        <v>2</v>
      </c>
      <c r="Q3775">
        <v>158</v>
      </c>
      <c r="R3775">
        <v>868547</v>
      </c>
    </row>
    <row r="3776" spans="1:18" x14ac:dyDescent="0.3">
      <c r="A3776" t="s">
        <v>7606</v>
      </c>
      <c r="B3776" s="9">
        <v>45048</v>
      </c>
      <c r="C3776" t="s">
        <v>6730</v>
      </c>
      <c r="D3776" t="s">
        <v>6731</v>
      </c>
      <c r="E3776" t="s">
        <v>6741</v>
      </c>
      <c r="F3776" t="s">
        <v>1345</v>
      </c>
      <c r="G3776" t="s">
        <v>27</v>
      </c>
      <c r="H3776" t="s">
        <v>45</v>
      </c>
      <c r="I3776" t="s">
        <v>98</v>
      </c>
      <c r="J3776">
        <v>11</v>
      </c>
      <c r="K3776">
        <v>17574</v>
      </c>
      <c r="L3776">
        <v>193314</v>
      </c>
      <c r="M3776" t="s">
        <v>27</v>
      </c>
      <c r="N3776" t="s">
        <v>27</v>
      </c>
      <c r="O3776" t="s">
        <v>35</v>
      </c>
      <c r="P3776">
        <v>2</v>
      </c>
      <c r="Q3776">
        <v>57</v>
      </c>
      <c r="R3776">
        <v>395160</v>
      </c>
    </row>
    <row r="3777" spans="1:18" x14ac:dyDescent="0.3">
      <c r="A3777" t="s">
        <v>7607</v>
      </c>
      <c r="B3777" s="9">
        <v>45410</v>
      </c>
      <c r="C3777" t="s">
        <v>6730</v>
      </c>
      <c r="D3777" t="s">
        <v>6731</v>
      </c>
      <c r="E3777" t="s">
        <v>6732</v>
      </c>
      <c r="F3777" t="s">
        <v>458</v>
      </c>
      <c r="G3777" t="s">
        <v>7608</v>
      </c>
      <c r="H3777" t="s">
        <v>65</v>
      </c>
      <c r="I3777" t="s">
        <v>78</v>
      </c>
      <c r="J3777">
        <v>9</v>
      </c>
      <c r="K3777">
        <v>78167</v>
      </c>
      <c r="L3777">
        <v>703503</v>
      </c>
      <c r="M3777">
        <v>20</v>
      </c>
      <c r="N3777" t="s">
        <v>26</v>
      </c>
      <c r="O3777" t="s">
        <v>28</v>
      </c>
      <c r="P3777">
        <v>7</v>
      </c>
      <c r="Q3777">
        <v>137</v>
      </c>
      <c r="R3777">
        <v>868547</v>
      </c>
    </row>
    <row r="3778" spans="1:18" x14ac:dyDescent="0.3">
      <c r="A3778" t="s">
        <v>7609</v>
      </c>
      <c r="B3778" s="9">
        <v>45232</v>
      </c>
      <c r="C3778" t="s">
        <v>6730</v>
      </c>
      <c r="D3778" t="s">
        <v>6731</v>
      </c>
      <c r="E3778" t="s">
        <v>6750</v>
      </c>
      <c r="F3778" t="s">
        <v>2822</v>
      </c>
      <c r="G3778" t="s">
        <v>27</v>
      </c>
      <c r="H3778" t="s">
        <v>24</v>
      </c>
      <c r="I3778" t="s">
        <v>152</v>
      </c>
      <c r="J3778">
        <v>18</v>
      </c>
      <c r="K3778">
        <v>244626</v>
      </c>
      <c r="L3778">
        <v>4403268</v>
      </c>
      <c r="M3778" t="s">
        <v>27</v>
      </c>
      <c r="N3778" t="s">
        <v>47</v>
      </c>
      <c r="O3778" t="s">
        <v>35</v>
      </c>
      <c r="P3778">
        <v>5</v>
      </c>
      <c r="Q3778">
        <v>109</v>
      </c>
      <c r="R3778">
        <v>973851</v>
      </c>
    </row>
    <row r="3779" spans="1:18" x14ac:dyDescent="0.3">
      <c r="A3779" t="s">
        <v>7610</v>
      </c>
      <c r="B3779" s="9">
        <v>45314</v>
      </c>
      <c r="C3779" t="s">
        <v>6730</v>
      </c>
      <c r="D3779" t="s">
        <v>6731</v>
      </c>
      <c r="E3779" t="s">
        <v>6732</v>
      </c>
      <c r="F3779" t="s">
        <v>498</v>
      </c>
      <c r="G3779" t="s">
        <v>7611</v>
      </c>
      <c r="H3779" t="s">
        <v>40</v>
      </c>
      <c r="I3779" t="s">
        <v>70</v>
      </c>
      <c r="J3779">
        <v>19</v>
      </c>
      <c r="K3779">
        <v>14002</v>
      </c>
      <c r="L3779">
        <v>266038</v>
      </c>
      <c r="M3779">
        <v>20</v>
      </c>
      <c r="N3779" t="s">
        <v>27</v>
      </c>
      <c r="O3779" t="s">
        <v>28</v>
      </c>
      <c r="P3779">
        <v>3</v>
      </c>
      <c r="Q3779">
        <v>46</v>
      </c>
      <c r="R3779">
        <v>381933</v>
      </c>
    </row>
    <row r="3780" spans="1:18" x14ac:dyDescent="0.3">
      <c r="A3780" t="s">
        <v>7612</v>
      </c>
      <c r="B3780" s="9">
        <v>45262</v>
      </c>
      <c r="C3780" t="s">
        <v>6730</v>
      </c>
      <c r="D3780" t="s">
        <v>6731</v>
      </c>
      <c r="E3780" t="s">
        <v>6732</v>
      </c>
      <c r="F3780" t="s">
        <v>196</v>
      </c>
      <c r="G3780" t="s">
        <v>7613</v>
      </c>
      <c r="H3780" t="s">
        <v>32</v>
      </c>
      <c r="I3780" t="s">
        <v>95</v>
      </c>
      <c r="J3780">
        <v>4</v>
      </c>
      <c r="K3780">
        <v>5654</v>
      </c>
      <c r="L3780">
        <v>22616</v>
      </c>
      <c r="M3780">
        <v>10</v>
      </c>
      <c r="N3780" t="s">
        <v>27</v>
      </c>
      <c r="O3780" t="s">
        <v>28</v>
      </c>
      <c r="P3780">
        <v>1</v>
      </c>
      <c r="Q3780">
        <v>127</v>
      </c>
      <c r="R3780">
        <v>581262</v>
      </c>
    </row>
    <row r="3781" spans="1:18" x14ac:dyDescent="0.3">
      <c r="A3781" t="s">
        <v>7614</v>
      </c>
      <c r="B3781" s="9">
        <v>45044</v>
      </c>
      <c r="C3781" t="s">
        <v>6730</v>
      </c>
      <c r="D3781" t="s">
        <v>6731</v>
      </c>
      <c r="E3781" t="s">
        <v>6741</v>
      </c>
      <c r="F3781" t="s">
        <v>898</v>
      </c>
      <c r="G3781" t="s">
        <v>7615</v>
      </c>
      <c r="H3781" t="s">
        <v>32</v>
      </c>
      <c r="I3781" t="s">
        <v>33</v>
      </c>
      <c r="J3781">
        <v>16</v>
      </c>
      <c r="K3781">
        <v>21972</v>
      </c>
      <c r="L3781">
        <v>351552</v>
      </c>
      <c r="M3781">
        <v>15</v>
      </c>
      <c r="N3781" t="s">
        <v>26</v>
      </c>
      <c r="O3781" t="s">
        <v>35</v>
      </c>
      <c r="P3781">
        <v>5</v>
      </c>
      <c r="Q3781">
        <v>6</v>
      </c>
      <c r="R3781">
        <v>581262</v>
      </c>
    </row>
    <row r="3782" spans="1:18" x14ac:dyDescent="0.3">
      <c r="A3782" t="s">
        <v>7616</v>
      </c>
      <c r="B3782" s="9">
        <v>45505</v>
      </c>
      <c r="C3782" t="s">
        <v>6730</v>
      </c>
      <c r="D3782" t="s">
        <v>6731</v>
      </c>
      <c r="E3782" t="s">
        <v>6732</v>
      </c>
      <c r="F3782" t="s">
        <v>132</v>
      </c>
      <c r="G3782" t="s">
        <v>7617</v>
      </c>
      <c r="H3782" t="s">
        <v>40</v>
      </c>
      <c r="I3782" t="s">
        <v>51</v>
      </c>
      <c r="J3782">
        <v>6</v>
      </c>
      <c r="K3782">
        <v>3019</v>
      </c>
      <c r="L3782">
        <v>18114</v>
      </c>
      <c r="M3782">
        <v>5</v>
      </c>
      <c r="N3782" t="s">
        <v>57</v>
      </c>
      <c r="O3782" t="s">
        <v>35</v>
      </c>
      <c r="P3782">
        <v>5</v>
      </c>
      <c r="Q3782">
        <v>116</v>
      </c>
      <c r="R3782">
        <v>381933</v>
      </c>
    </row>
    <row r="3783" spans="1:18" x14ac:dyDescent="0.3">
      <c r="A3783" t="s">
        <v>7618</v>
      </c>
      <c r="B3783" s="9">
        <v>45127</v>
      </c>
      <c r="C3783" t="s">
        <v>6730</v>
      </c>
      <c r="D3783" t="s">
        <v>6731</v>
      </c>
      <c r="E3783" t="s">
        <v>6741</v>
      </c>
      <c r="F3783" t="s">
        <v>4070</v>
      </c>
      <c r="G3783" t="s">
        <v>7619</v>
      </c>
      <c r="H3783" t="s">
        <v>45</v>
      </c>
      <c r="I3783" t="s">
        <v>98</v>
      </c>
      <c r="J3783">
        <v>12</v>
      </c>
      <c r="K3783">
        <v>23082</v>
      </c>
      <c r="L3783">
        <v>276984</v>
      </c>
      <c r="M3783">
        <v>10</v>
      </c>
      <c r="N3783" t="s">
        <v>27</v>
      </c>
      <c r="O3783" t="s">
        <v>35</v>
      </c>
      <c r="P3783">
        <v>5</v>
      </c>
      <c r="Q3783">
        <v>81</v>
      </c>
      <c r="R3783">
        <v>395160</v>
      </c>
    </row>
    <row r="3784" spans="1:18" x14ac:dyDescent="0.3">
      <c r="A3784" t="s">
        <v>7620</v>
      </c>
      <c r="B3784" s="9">
        <v>45593</v>
      </c>
      <c r="C3784" t="s">
        <v>6730</v>
      </c>
      <c r="D3784" t="s">
        <v>6731</v>
      </c>
      <c r="E3784" t="s">
        <v>6732</v>
      </c>
      <c r="F3784" t="s">
        <v>4092</v>
      </c>
      <c r="G3784" t="s">
        <v>7621</v>
      </c>
      <c r="H3784" t="s">
        <v>65</v>
      </c>
      <c r="I3784" t="s">
        <v>478</v>
      </c>
      <c r="J3784">
        <v>8</v>
      </c>
      <c r="K3784">
        <v>62959</v>
      </c>
      <c r="L3784">
        <v>503672</v>
      </c>
      <c r="M3784">
        <v>15</v>
      </c>
      <c r="N3784" t="s">
        <v>34</v>
      </c>
      <c r="O3784" t="s">
        <v>27</v>
      </c>
      <c r="P3784">
        <v>4</v>
      </c>
      <c r="Q3784">
        <v>42</v>
      </c>
      <c r="R3784">
        <v>868547</v>
      </c>
    </row>
    <row r="3785" spans="1:18" x14ac:dyDescent="0.3">
      <c r="A3785" t="s">
        <v>7622</v>
      </c>
      <c r="B3785" s="9">
        <v>45248</v>
      </c>
      <c r="C3785" t="s">
        <v>6730</v>
      </c>
      <c r="D3785" t="s">
        <v>6731</v>
      </c>
      <c r="E3785" t="s">
        <v>6741</v>
      </c>
      <c r="F3785" t="s">
        <v>2412</v>
      </c>
      <c r="G3785" t="s">
        <v>7623</v>
      </c>
      <c r="H3785" t="s">
        <v>45</v>
      </c>
      <c r="I3785" t="s">
        <v>130</v>
      </c>
      <c r="J3785">
        <v>15</v>
      </c>
      <c r="K3785">
        <v>41628</v>
      </c>
      <c r="L3785">
        <v>624420</v>
      </c>
      <c r="M3785">
        <v>20</v>
      </c>
      <c r="N3785" t="s">
        <v>27</v>
      </c>
      <c r="O3785" t="s">
        <v>35</v>
      </c>
      <c r="P3785">
        <v>5</v>
      </c>
      <c r="Q3785">
        <v>66</v>
      </c>
      <c r="R3785">
        <v>395160</v>
      </c>
    </row>
    <row r="3786" spans="1:18" x14ac:dyDescent="0.3">
      <c r="A3786" t="s">
        <v>7624</v>
      </c>
      <c r="B3786" s="9">
        <v>45511</v>
      </c>
      <c r="C3786" t="s">
        <v>6730</v>
      </c>
      <c r="D3786" t="s">
        <v>6731</v>
      </c>
      <c r="E3786" t="s">
        <v>6750</v>
      </c>
      <c r="F3786" t="s">
        <v>607</v>
      </c>
      <c r="G3786" t="s">
        <v>7625</v>
      </c>
      <c r="H3786" t="s">
        <v>45</v>
      </c>
      <c r="I3786" t="s">
        <v>74</v>
      </c>
      <c r="J3786">
        <v>17</v>
      </c>
      <c r="K3786">
        <v>17440</v>
      </c>
      <c r="L3786">
        <v>296480</v>
      </c>
      <c r="M3786">
        <v>0</v>
      </c>
      <c r="N3786" t="s">
        <v>26</v>
      </c>
      <c r="O3786" t="s">
        <v>35</v>
      </c>
      <c r="P3786" t="s">
        <v>27</v>
      </c>
      <c r="Q3786">
        <v>152</v>
      </c>
      <c r="R3786">
        <v>395160</v>
      </c>
    </row>
    <row r="3787" spans="1:18" x14ac:dyDescent="0.3">
      <c r="A3787" t="s">
        <v>7626</v>
      </c>
      <c r="B3787" s="9">
        <v>45343</v>
      </c>
      <c r="C3787" t="s">
        <v>6730</v>
      </c>
      <c r="D3787" t="s">
        <v>6731</v>
      </c>
      <c r="E3787" t="s">
        <v>6741</v>
      </c>
      <c r="F3787" t="s">
        <v>1226</v>
      </c>
      <c r="G3787" t="s">
        <v>7627</v>
      </c>
      <c r="H3787" t="s">
        <v>24</v>
      </c>
      <c r="I3787" t="s">
        <v>92</v>
      </c>
      <c r="J3787">
        <v>5</v>
      </c>
      <c r="K3787">
        <v>229604</v>
      </c>
      <c r="L3787">
        <v>1148020</v>
      </c>
      <c r="M3787">
        <v>15</v>
      </c>
      <c r="N3787" t="s">
        <v>27</v>
      </c>
      <c r="O3787" t="s">
        <v>35</v>
      </c>
      <c r="P3787">
        <v>3</v>
      </c>
      <c r="Q3787">
        <v>146</v>
      </c>
      <c r="R3787">
        <v>973851</v>
      </c>
    </row>
    <row r="3788" spans="1:18" x14ac:dyDescent="0.3">
      <c r="A3788" t="s">
        <v>7628</v>
      </c>
      <c r="B3788" s="9">
        <v>45468</v>
      </c>
      <c r="C3788" t="s">
        <v>6730</v>
      </c>
      <c r="D3788" t="s">
        <v>6731</v>
      </c>
      <c r="E3788" t="s">
        <v>6732</v>
      </c>
      <c r="F3788" t="s">
        <v>901</v>
      </c>
      <c r="G3788" t="s">
        <v>7629</v>
      </c>
      <c r="H3788" t="s">
        <v>32</v>
      </c>
      <c r="I3788" t="s">
        <v>158</v>
      </c>
      <c r="J3788">
        <v>5</v>
      </c>
      <c r="K3788">
        <v>7726</v>
      </c>
      <c r="L3788">
        <v>38630</v>
      </c>
      <c r="M3788">
        <v>0</v>
      </c>
      <c r="N3788" t="s">
        <v>57</v>
      </c>
      <c r="O3788" t="s">
        <v>28</v>
      </c>
      <c r="P3788">
        <v>3</v>
      </c>
      <c r="Q3788">
        <v>166</v>
      </c>
      <c r="R3788">
        <v>581262</v>
      </c>
    </row>
    <row r="3789" spans="1:18" x14ac:dyDescent="0.3">
      <c r="A3789" t="s">
        <v>7630</v>
      </c>
      <c r="B3789" s="9">
        <v>45058</v>
      </c>
      <c r="C3789" t="s">
        <v>6730</v>
      </c>
      <c r="D3789" t="s">
        <v>6731</v>
      </c>
      <c r="E3789" t="s">
        <v>6741</v>
      </c>
      <c r="F3789" t="s">
        <v>563</v>
      </c>
      <c r="G3789" t="s">
        <v>7631</v>
      </c>
      <c r="H3789" t="s">
        <v>40</v>
      </c>
      <c r="I3789" t="s">
        <v>41</v>
      </c>
      <c r="J3789">
        <v>17</v>
      </c>
      <c r="K3789">
        <v>4767</v>
      </c>
      <c r="L3789">
        <v>81039</v>
      </c>
      <c r="M3789">
        <v>5</v>
      </c>
      <c r="N3789" t="s">
        <v>34</v>
      </c>
      <c r="O3789" t="s">
        <v>35</v>
      </c>
      <c r="P3789">
        <v>5</v>
      </c>
      <c r="Q3789">
        <v>104</v>
      </c>
      <c r="R3789">
        <v>381933</v>
      </c>
    </row>
    <row r="3790" spans="1:18" x14ac:dyDescent="0.3">
      <c r="A3790" t="s">
        <v>7632</v>
      </c>
      <c r="B3790" s="9">
        <v>45524</v>
      </c>
      <c r="C3790" t="s">
        <v>6730</v>
      </c>
      <c r="D3790" t="s">
        <v>6731</v>
      </c>
      <c r="E3790" t="s">
        <v>6732</v>
      </c>
      <c r="F3790" t="s">
        <v>2502</v>
      </c>
      <c r="G3790" t="s">
        <v>7633</v>
      </c>
      <c r="H3790" t="s">
        <v>24</v>
      </c>
      <c r="I3790" t="s">
        <v>174</v>
      </c>
      <c r="J3790">
        <v>4</v>
      </c>
      <c r="K3790">
        <v>74459</v>
      </c>
      <c r="L3790">
        <v>297836</v>
      </c>
      <c r="M3790">
        <v>0</v>
      </c>
      <c r="N3790" t="s">
        <v>26</v>
      </c>
      <c r="O3790" t="s">
        <v>35</v>
      </c>
      <c r="P3790">
        <v>2</v>
      </c>
      <c r="Q3790">
        <v>55</v>
      </c>
      <c r="R3790">
        <v>973851</v>
      </c>
    </row>
    <row r="3791" spans="1:18" x14ac:dyDescent="0.3">
      <c r="A3791" t="s">
        <v>7634</v>
      </c>
      <c r="B3791" s="9">
        <v>44985</v>
      </c>
      <c r="C3791" t="s">
        <v>6730</v>
      </c>
      <c r="D3791" t="s">
        <v>6731</v>
      </c>
      <c r="E3791" t="s">
        <v>6732</v>
      </c>
      <c r="F3791" t="s">
        <v>833</v>
      </c>
      <c r="G3791" t="s">
        <v>7635</v>
      </c>
      <c r="H3791" t="s">
        <v>40</v>
      </c>
      <c r="I3791" t="s">
        <v>106</v>
      </c>
      <c r="J3791">
        <v>2</v>
      </c>
      <c r="K3791">
        <v>13112</v>
      </c>
      <c r="L3791">
        <v>26224</v>
      </c>
      <c r="M3791" t="s">
        <v>27</v>
      </c>
      <c r="N3791" t="s">
        <v>27</v>
      </c>
      <c r="O3791" t="s">
        <v>28</v>
      </c>
      <c r="P3791">
        <v>2</v>
      </c>
      <c r="Q3791">
        <v>150</v>
      </c>
      <c r="R3791">
        <v>381933</v>
      </c>
    </row>
    <row r="3792" spans="1:18" x14ac:dyDescent="0.3">
      <c r="A3792" t="s">
        <v>7636</v>
      </c>
      <c r="B3792" s="9">
        <v>45012</v>
      </c>
      <c r="C3792" t="s">
        <v>6730</v>
      </c>
      <c r="D3792" t="s">
        <v>6731</v>
      </c>
      <c r="E3792" t="s">
        <v>6750</v>
      </c>
      <c r="F3792" t="s">
        <v>1135</v>
      </c>
      <c r="G3792" t="s">
        <v>7637</v>
      </c>
      <c r="H3792" t="s">
        <v>32</v>
      </c>
      <c r="I3792" t="s">
        <v>237</v>
      </c>
      <c r="J3792">
        <v>8</v>
      </c>
      <c r="K3792">
        <v>18682</v>
      </c>
      <c r="L3792">
        <v>149456</v>
      </c>
      <c r="M3792">
        <v>10</v>
      </c>
      <c r="N3792" t="s">
        <v>47</v>
      </c>
      <c r="O3792" t="s">
        <v>28</v>
      </c>
      <c r="P3792">
        <v>4</v>
      </c>
      <c r="Q3792">
        <v>142</v>
      </c>
      <c r="R3792">
        <v>581262</v>
      </c>
    </row>
    <row r="3793" spans="1:18" x14ac:dyDescent="0.3">
      <c r="A3793" t="s">
        <v>7638</v>
      </c>
      <c r="B3793" s="9">
        <v>44992</v>
      </c>
      <c r="C3793" t="s">
        <v>6730</v>
      </c>
      <c r="D3793" t="s">
        <v>6731</v>
      </c>
      <c r="E3793" t="s">
        <v>6750</v>
      </c>
      <c r="F3793" t="s">
        <v>1286</v>
      </c>
      <c r="G3793" t="s">
        <v>7639</v>
      </c>
      <c r="H3793" t="s">
        <v>24</v>
      </c>
      <c r="I3793" t="s">
        <v>61</v>
      </c>
      <c r="J3793">
        <v>16</v>
      </c>
      <c r="K3793">
        <v>347685</v>
      </c>
      <c r="L3793">
        <v>5562960</v>
      </c>
      <c r="M3793">
        <v>10</v>
      </c>
      <c r="N3793" t="s">
        <v>26</v>
      </c>
      <c r="O3793" t="s">
        <v>28</v>
      </c>
      <c r="P3793">
        <v>5</v>
      </c>
      <c r="Q3793">
        <v>30</v>
      </c>
      <c r="R3793">
        <v>973851</v>
      </c>
    </row>
    <row r="3794" spans="1:18" x14ac:dyDescent="0.3">
      <c r="A3794" t="s">
        <v>7640</v>
      </c>
      <c r="B3794" s="9">
        <v>45449</v>
      </c>
      <c r="C3794" t="s">
        <v>6730</v>
      </c>
      <c r="D3794" t="s">
        <v>6731</v>
      </c>
      <c r="E3794" t="s">
        <v>6732</v>
      </c>
      <c r="F3794" t="s">
        <v>3052</v>
      </c>
      <c r="G3794" t="s">
        <v>7641</v>
      </c>
      <c r="H3794" t="s">
        <v>45</v>
      </c>
      <c r="I3794" t="s">
        <v>211</v>
      </c>
      <c r="J3794">
        <v>18</v>
      </c>
      <c r="K3794">
        <v>13570</v>
      </c>
      <c r="L3794">
        <v>244260</v>
      </c>
      <c r="M3794" t="s">
        <v>27</v>
      </c>
      <c r="N3794" t="s">
        <v>26</v>
      </c>
      <c r="O3794" t="s">
        <v>35</v>
      </c>
      <c r="P3794">
        <v>2</v>
      </c>
      <c r="Q3794">
        <v>87</v>
      </c>
      <c r="R3794">
        <v>395160</v>
      </c>
    </row>
    <row r="3795" spans="1:18" x14ac:dyDescent="0.3">
      <c r="A3795" t="s">
        <v>7642</v>
      </c>
      <c r="B3795" s="9">
        <v>45607</v>
      </c>
      <c r="C3795" t="s">
        <v>6730</v>
      </c>
      <c r="D3795" t="s">
        <v>6731</v>
      </c>
      <c r="E3795" t="s">
        <v>6741</v>
      </c>
      <c r="F3795" t="s">
        <v>38</v>
      </c>
      <c r="G3795" t="s">
        <v>27</v>
      </c>
      <c r="H3795" t="s">
        <v>45</v>
      </c>
      <c r="I3795" t="s">
        <v>211</v>
      </c>
      <c r="J3795">
        <v>19</v>
      </c>
      <c r="K3795">
        <v>31113</v>
      </c>
      <c r="L3795">
        <v>591147</v>
      </c>
      <c r="M3795">
        <v>0</v>
      </c>
      <c r="N3795" t="s">
        <v>47</v>
      </c>
      <c r="O3795" t="s">
        <v>35</v>
      </c>
      <c r="P3795">
        <v>3</v>
      </c>
      <c r="Q3795">
        <v>39</v>
      </c>
      <c r="R3795">
        <v>395160</v>
      </c>
    </row>
    <row r="3796" spans="1:18" x14ac:dyDescent="0.3">
      <c r="A3796" t="s">
        <v>7643</v>
      </c>
      <c r="B3796" s="9">
        <v>45040</v>
      </c>
      <c r="C3796" t="s">
        <v>6730</v>
      </c>
      <c r="D3796" t="s">
        <v>6731</v>
      </c>
      <c r="E3796" t="s">
        <v>6741</v>
      </c>
      <c r="F3796" t="s">
        <v>221</v>
      </c>
      <c r="G3796" t="s">
        <v>7644</v>
      </c>
      <c r="H3796" t="s">
        <v>65</v>
      </c>
      <c r="I3796" t="s">
        <v>78</v>
      </c>
      <c r="J3796">
        <v>6</v>
      </c>
      <c r="K3796">
        <v>31807</v>
      </c>
      <c r="L3796">
        <v>190842</v>
      </c>
      <c r="M3796">
        <v>5</v>
      </c>
      <c r="N3796" t="s">
        <v>26</v>
      </c>
      <c r="O3796" t="s">
        <v>35</v>
      </c>
      <c r="P3796">
        <v>5</v>
      </c>
      <c r="Q3796">
        <v>197</v>
      </c>
      <c r="R3796">
        <v>868547</v>
      </c>
    </row>
    <row r="3797" spans="1:18" x14ac:dyDescent="0.3">
      <c r="A3797" t="s">
        <v>7645</v>
      </c>
      <c r="B3797" s="9">
        <v>45244</v>
      </c>
      <c r="C3797" t="s">
        <v>6730</v>
      </c>
      <c r="D3797" t="s">
        <v>6731</v>
      </c>
      <c r="E3797" t="s">
        <v>6750</v>
      </c>
      <c r="F3797" t="s">
        <v>1599</v>
      </c>
      <c r="G3797" t="s">
        <v>7646</v>
      </c>
      <c r="H3797" t="s">
        <v>24</v>
      </c>
      <c r="I3797" t="s">
        <v>92</v>
      </c>
      <c r="J3797">
        <v>8</v>
      </c>
      <c r="K3797">
        <v>162238</v>
      </c>
      <c r="L3797">
        <v>1297904</v>
      </c>
      <c r="M3797">
        <v>0</v>
      </c>
      <c r="N3797" t="s">
        <v>57</v>
      </c>
      <c r="O3797" t="s">
        <v>35</v>
      </c>
      <c r="P3797" t="s">
        <v>27</v>
      </c>
      <c r="Q3797">
        <v>52</v>
      </c>
      <c r="R3797">
        <v>973851</v>
      </c>
    </row>
    <row r="3798" spans="1:18" x14ac:dyDescent="0.3">
      <c r="A3798" t="s">
        <v>7647</v>
      </c>
      <c r="B3798" s="9">
        <v>45205</v>
      </c>
      <c r="C3798" t="s">
        <v>6730</v>
      </c>
      <c r="D3798" t="s">
        <v>6731</v>
      </c>
      <c r="E3798" t="s">
        <v>6741</v>
      </c>
      <c r="F3798" t="s">
        <v>262</v>
      </c>
      <c r="G3798" t="s">
        <v>7648</v>
      </c>
      <c r="H3798" t="s">
        <v>24</v>
      </c>
      <c r="I3798" t="s">
        <v>174</v>
      </c>
      <c r="J3798">
        <v>17</v>
      </c>
      <c r="K3798">
        <v>52573</v>
      </c>
      <c r="L3798">
        <v>893741</v>
      </c>
      <c r="M3798">
        <v>0</v>
      </c>
      <c r="N3798" t="s">
        <v>34</v>
      </c>
      <c r="O3798" t="s">
        <v>27</v>
      </c>
      <c r="P3798">
        <v>2</v>
      </c>
      <c r="Q3798">
        <v>26</v>
      </c>
      <c r="R3798">
        <v>973851</v>
      </c>
    </row>
    <row r="3799" spans="1:18" x14ac:dyDescent="0.3">
      <c r="A3799" t="s">
        <v>7649</v>
      </c>
      <c r="B3799" s="9">
        <v>45604</v>
      </c>
      <c r="C3799" t="s">
        <v>6730</v>
      </c>
      <c r="D3799" t="s">
        <v>6731</v>
      </c>
      <c r="E3799" t="s">
        <v>6750</v>
      </c>
      <c r="F3799" t="s">
        <v>3982</v>
      </c>
      <c r="G3799" t="s">
        <v>27</v>
      </c>
      <c r="H3799" t="s">
        <v>45</v>
      </c>
      <c r="I3799" t="s">
        <v>98</v>
      </c>
      <c r="J3799">
        <v>1</v>
      </c>
      <c r="K3799">
        <v>43670</v>
      </c>
      <c r="L3799">
        <v>43670</v>
      </c>
      <c r="M3799">
        <v>0</v>
      </c>
      <c r="N3799" t="s">
        <v>57</v>
      </c>
      <c r="O3799" t="s">
        <v>35</v>
      </c>
      <c r="P3799">
        <v>4</v>
      </c>
      <c r="Q3799">
        <v>45</v>
      </c>
      <c r="R3799">
        <v>395160</v>
      </c>
    </row>
    <row r="3800" spans="1:18" x14ac:dyDescent="0.3">
      <c r="A3800" t="s">
        <v>7650</v>
      </c>
      <c r="B3800" s="9">
        <v>44927</v>
      </c>
      <c r="C3800" t="s">
        <v>6730</v>
      </c>
      <c r="D3800" t="s">
        <v>6731</v>
      </c>
      <c r="E3800" t="s">
        <v>6732</v>
      </c>
      <c r="F3800" t="s">
        <v>2441</v>
      </c>
      <c r="G3800" t="s">
        <v>7651</v>
      </c>
      <c r="H3800" t="s">
        <v>24</v>
      </c>
      <c r="I3800" t="s">
        <v>25</v>
      </c>
      <c r="J3800">
        <v>11</v>
      </c>
      <c r="K3800">
        <v>60893</v>
      </c>
      <c r="L3800">
        <v>669823</v>
      </c>
      <c r="M3800">
        <v>10</v>
      </c>
      <c r="N3800" t="s">
        <v>26</v>
      </c>
      <c r="O3800" t="s">
        <v>28</v>
      </c>
      <c r="P3800">
        <v>3</v>
      </c>
      <c r="Q3800">
        <v>101</v>
      </c>
      <c r="R3800">
        <v>973851</v>
      </c>
    </row>
    <row r="3801" spans="1:18" x14ac:dyDescent="0.3">
      <c r="A3801" t="s">
        <v>7652</v>
      </c>
      <c r="B3801" s="9">
        <v>45044</v>
      </c>
      <c r="C3801" t="s">
        <v>6730</v>
      </c>
      <c r="D3801" t="s">
        <v>6731</v>
      </c>
      <c r="E3801" t="s">
        <v>6732</v>
      </c>
      <c r="F3801" t="s">
        <v>868</v>
      </c>
      <c r="G3801" t="s">
        <v>7653</v>
      </c>
      <c r="H3801" t="s">
        <v>24</v>
      </c>
      <c r="I3801" t="s">
        <v>25</v>
      </c>
      <c r="J3801">
        <v>15</v>
      </c>
      <c r="K3801">
        <v>293383</v>
      </c>
      <c r="L3801">
        <v>4400745</v>
      </c>
      <c r="M3801">
        <v>0</v>
      </c>
      <c r="N3801" t="s">
        <v>26</v>
      </c>
      <c r="O3801" t="s">
        <v>35</v>
      </c>
      <c r="P3801">
        <v>4</v>
      </c>
      <c r="Q3801">
        <v>64</v>
      </c>
      <c r="R3801">
        <v>973851</v>
      </c>
    </row>
    <row r="3802" spans="1:18" x14ac:dyDescent="0.3">
      <c r="A3802" t="s">
        <v>7654</v>
      </c>
      <c r="B3802" s="9">
        <v>45152</v>
      </c>
      <c r="C3802" t="s">
        <v>6730</v>
      </c>
      <c r="D3802" t="s">
        <v>6731</v>
      </c>
      <c r="E3802" t="s">
        <v>6732</v>
      </c>
      <c r="F3802" t="s">
        <v>1782</v>
      </c>
      <c r="G3802" t="s">
        <v>27</v>
      </c>
      <c r="H3802" t="s">
        <v>45</v>
      </c>
      <c r="I3802" t="s">
        <v>74</v>
      </c>
      <c r="J3802">
        <v>6</v>
      </c>
      <c r="K3802">
        <v>17478</v>
      </c>
      <c r="L3802">
        <v>104868</v>
      </c>
      <c r="M3802">
        <v>20</v>
      </c>
      <c r="N3802" t="s">
        <v>57</v>
      </c>
      <c r="O3802" t="s">
        <v>28</v>
      </c>
      <c r="P3802">
        <v>5</v>
      </c>
      <c r="Q3802">
        <v>22</v>
      </c>
      <c r="R3802">
        <v>395160</v>
      </c>
    </row>
    <row r="3803" spans="1:18" x14ac:dyDescent="0.3">
      <c r="A3803" t="s">
        <v>7655</v>
      </c>
      <c r="B3803" s="9">
        <v>44975</v>
      </c>
      <c r="C3803" t="s">
        <v>6730</v>
      </c>
      <c r="D3803" t="s">
        <v>6731</v>
      </c>
      <c r="E3803" t="s">
        <v>6732</v>
      </c>
      <c r="F3803" t="s">
        <v>648</v>
      </c>
      <c r="G3803" t="s">
        <v>7656</v>
      </c>
      <c r="H3803" t="s">
        <v>45</v>
      </c>
      <c r="I3803" t="s">
        <v>181</v>
      </c>
      <c r="J3803">
        <v>6</v>
      </c>
      <c r="K3803">
        <v>32680</v>
      </c>
      <c r="L3803">
        <v>196080</v>
      </c>
      <c r="M3803" t="s">
        <v>27</v>
      </c>
      <c r="N3803" t="s">
        <v>26</v>
      </c>
      <c r="O3803" t="s">
        <v>28</v>
      </c>
      <c r="P3803" t="s">
        <v>27</v>
      </c>
      <c r="Q3803">
        <v>110</v>
      </c>
      <c r="R3803">
        <v>395160</v>
      </c>
    </row>
    <row r="3804" spans="1:18" x14ac:dyDescent="0.3">
      <c r="A3804" t="s">
        <v>7657</v>
      </c>
      <c r="B3804" s="9">
        <v>45487</v>
      </c>
      <c r="C3804" t="s">
        <v>6730</v>
      </c>
      <c r="D3804" t="s">
        <v>6731</v>
      </c>
      <c r="E3804" t="s">
        <v>6741</v>
      </c>
      <c r="F3804" t="s">
        <v>284</v>
      </c>
      <c r="G3804" t="s">
        <v>7658</v>
      </c>
      <c r="H3804" t="s">
        <v>24</v>
      </c>
      <c r="I3804" t="s">
        <v>161</v>
      </c>
      <c r="J3804">
        <v>5</v>
      </c>
      <c r="K3804">
        <v>156668</v>
      </c>
      <c r="L3804">
        <v>783340</v>
      </c>
      <c r="M3804">
        <v>20</v>
      </c>
      <c r="N3804" t="s">
        <v>26</v>
      </c>
      <c r="O3804" t="s">
        <v>35</v>
      </c>
      <c r="P3804">
        <v>4</v>
      </c>
      <c r="Q3804">
        <v>86</v>
      </c>
      <c r="R3804">
        <v>973851</v>
      </c>
    </row>
    <row r="3805" spans="1:18" x14ac:dyDescent="0.3">
      <c r="A3805" t="s">
        <v>7659</v>
      </c>
      <c r="B3805" s="9">
        <v>44934</v>
      </c>
      <c r="C3805" t="s">
        <v>6730</v>
      </c>
      <c r="D3805" t="s">
        <v>6731</v>
      </c>
      <c r="E3805" t="s">
        <v>6732</v>
      </c>
      <c r="F3805" t="s">
        <v>2514</v>
      </c>
      <c r="G3805" t="s">
        <v>7660</v>
      </c>
      <c r="H3805" t="s">
        <v>45</v>
      </c>
      <c r="I3805" t="s">
        <v>130</v>
      </c>
      <c r="J3805">
        <v>12</v>
      </c>
      <c r="K3805">
        <v>40861</v>
      </c>
      <c r="L3805">
        <v>490332</v>
      </c>
      <c r="M3805" t="s">
        <v>27</v>
      </c>
      <c r="N3805" t="s">
        <v>47</v>
      </c>
      <c r="O3805" t="s">
        <v>27</v>
      </c>
      <c r="P3805">
        <v>2</v>
      </c>
      <c r="Q3805">
        <v>119</v>
      </c>
      <c r="R3805">
        <v>395160</v>
      </c>
    </row>
    <row r="3806" spans="1:18" x14ac:dyDescent="0.3">
      <c r="A3806" t="s">
        <v>7661</v>
      </c>
      <c r="B3806" s="9">
        <v>45210</v>
      </c>
      <c r="C3806" t="s">
        <v>6730</v>
      </c>
      <c r="D3806" t="s">
        <v>6731</v>
      </c>
      <c r="E3806" t="s">
        <v>6741</v>
      </c>
      <c r="F3806" t="s">
        <v>1599</v>
      </c>
      <c r="G3806" t="s">
        <v>7662</v>
      </c>
      <c r="H3806" t="s">
        <v>65</v>
      </c>
      <c r="I3806" t="s">
        <v>102</v>
      </c>
      <c r="J3806">
        <v>18</v>
      </c>
      <c r="K3806">
        <v>138392</v>
      </c>
      <c r="L3806">
        <v>2491056</v>
      </c>
      <c r="M3806">
        <v>0</v>
      </c>
      <c r="N3806" t="s">
        <v>26</v>
      </c>
      <c r="O3806" t="s">
        <v>35</v>
      </c>
      <c r="P3806">
        <v>5</v>
      </c>
      <c r="Q3806">
        <v>99</v>
      </c>
      <c r="R3806">
        <v>868547</v>
      </c>
    </row>
    <row r="3807" spans="1:18" x14ac:dyDescent="0.3">
      <c r="A3807" t="s">
        <v>7663</v>
      </c>
      <c r="B3807" s="9">
        <v>45626</v>
      </c>
      <c r="C3807" t="s">
        <v>6730</v>
      </c>
      <c r="D3807" t="s">
        <v>6731</v>
      </c>
      <c r="E3807" t="s">
        <v>6732</v>
      </c>
      <c r="F3807" t="s">
        <v>1419</v>
      </c>
      <c r="G3807" t="s">
        <v>7664</v>
      </c>
      <c r="H3807" t="s">
        <v>65</v>
      </c>
      <c r="I3807" t="s">
        <v>397</v>
      </c>
      <c r="J3807">
        <v>20</v>
      </c>
      <c r="K3807">
        <v>52988</v>
      </c>
      <c r="L3807">
        <v>1059760</v>
      </c>
      <c r="M3807">
        <v>20</v>
      </c>
      <c r="N3807" t="s">
        <v>26</v>
      </c>
      <c r="O3807" t="s">
        <v>28</v>
      </c>
      <c r="P3807">
        <v>3</v>
      </c>
      <c r="Q3807">
        <v>70</v>
      </c>
      <c r="R3807">
        <v>868547</v>
      </c>
    </row>
    <row r="3808" spans="1:18" x14ac:dyDescent="0.3">
      <c r="A3808" t="s">
        <v>7665</v>
      </c>
      <c r="B3808" s="9">
        <v>45153</v>
      </c>
      <c r="C3808" t="s">
        <v>6730</v>
      </c>
      <c r="D3808" t="s">
        <v>6731</v>
      </c>
      <c r="E3808" t="s">
        <v>6732</v>
      </c>
      <c r="F3808" t="s">
        <v>385</v>
      </c>
      <c r="G3808" t="s">
        <v>27</v>
      </c>
      <c r="H3808" t="s">
        <v>32</v>
      </c>
      <c r="I3808" t="s">
        <v>141</v>
      </c>
      <c r="J3808">
        <v>12</v>
      </c>
      <c r="K3808">
        <v>5356</v>
      </c>
      <c r="L3808">
        <v>64272</v>
      </c>
      <c r="M3808">
        <v>10</v>
      </c>
      <c r="N3808" t="s">
        <v>34</v>
      </c>
      <c r="O3808" t="s">
        <v>27</v>
      </c>
      <c r="P3808">
        <v>5</v>
      </c>
      <c r="Q3808">
        <v>150</v>
      </c>
      <c r="R3808">
        <v>581262</v>
      </c>
    </row>
    <row r="3809" spans="1:18" x14ac:dyDescent="0.3">
      <c r="A3809" t="s">
        <v>7666</v>
      </c>
      <c r="B3809" s="9">
        <v>45558</v>
      </c>
      <c r="C3809" t="s">
        <v>6730</v>
      </c>
      <c r="D3809" t="s">
        <v>6731</v>
      </c>
      <c r="E3809" t="s">
        <v>6750</v>
      </c>
      <c r="F3809" t="s">
        <v>1555</v>
      </c>
      <c r="G3809" t="s">
        <v>7667</v>
      </c>
      <c r="H3809" t="s">
        <v>40</v>
      </c>
      <c r="I3809" t="s">
        <v>137</v>
      </c>
      <c r="J3809">
        <v>16</v>
      </c>
      <c r="K3809">
        <v>9689</v>
      </c>
      <c r="L3809">
        <v>155024</v>
      </c>
      <c r="M3809">
        <v>10</v>
      </c>
      <c r="N3809" t="s">
        <v>26</v>
      </c>
      <c r="O3809" t="s">
        <v>35</v>
      </c>
      <c r="P3809">
        <v>2</v>
      </c>
      <c r="Q3809">
        <v>7</v>
      </c>
      <c r="R3809">
        <v>381933</v>
      </c>
    </row>
    <row r="3810" spans="1:18" x14ac:dyDescent="0.3">
      <c r="A3810" t="s">
        <v>7668</v>
      </c>
      <c r="B3810" s="9">
        <v>45313</v>
      </c>
      <c r="C3810" t="s">
        <v>6730</v>
      </c>
      <c r="D3810" t="s">
        <v>6731</v>
      </c>
      <c r="E3810" t="s">
        <v>6750</v>
      </c>
      <c r="F3810" t="s">
        <v>119</v>
      </c>
      <c r="G3810" t="s">
        <v>7669</v>
      </c>
      <c r="H3810" t="s">
        <v>24</v>
      </c>
      <c r="I3810" t="s">
        <v>56</v>
      </c>
      <c r="J3810">
        <v>10</v>
      </c>
      <c r="K3810">
        <v>322203</v>
      </c>
      <c r="L3810">
        <v>3222030</v>
      </c>
      <c r="M3810">
        <v>0</v>
      </c>
      <c r="N3810" t="s">
        <v>47</v>
      </c>
      <c r="O3810" t="s">
        <v>35</v>
      </c>
      <c r="P3810">
        <v>2</v>
      </c>
      <c r="Q3810">
        <v>45</v>
      </c>
      <c r="R3810">
        <v>973851</v>
      </c>
    </row>
    <row r="3811" spans="1:18" x14ac:dyDescent="0.3">
      <c r="A3811" t="s">
        <v>7670</v>
      </c>
      <c r="B3811" s="9">
        <v>45162</v>
      </c>
      <c r="C3811" t="s">
        <v>6730</v>
      </c>
      <c r="D3811" t="s">
        <v>6731</v>
      </c>
      <c r="E3811" t="s">
        <v>6732</v>
      </c>
      <c r="F3811" t="s">
        <v>2265</v>
      </c>
      <c r="G3811" t="s">
        <v>7671</v>
      </c>
      <c r="H3811" t="s">
        <v>65</v>
      </c>
      <c r="I3811" t="s">
        <v>66</v>
      </c>
      <c r="J3811">
        <v>20</v>
      </c>
      <c r="K3811">
        <v>92787</v>
      </c>
      <c r="L3811">
        <v>1855740</v>
      </c>
      <c r="M3811">
        <v>0</v>
      </c>
      <c r="N3811" t="s">
        <v>47</v>
      </c>
      <c r="O3811" t="s">
        <v>35</v>
      </c>
      <c r="P3811">
        <v>1</v>
      </c>
      <c r="Q3811">
        <v>95</v>
      </c>
      <c r="R3811">
        <v>868547</v>
      </c>
    </row>
    <row r="3812" spans="1:18" x14ac:dyDescent="0.3">
      <c r="A3812" t="s">
        <v>7672</v>
      </c>
      <c r="B3812" s="9">
        <v>45585</v>
      </c>
      <c r="C3812" t="s">
        <v>6730</v>
      </c>
      <c r="D3812" t="s">
        <v>6731</v>
      </c>
      <c r="E3812" t="s">
        <v>6732</v>
      </c>
      <c r="F3812" t="s">
        <v>1424</v>
      </c>
      <c r="G3812" t="s">
        <v>7673</v>
      </c>
      <c r="H3812" t="s">
        <v>45</v>
      </c>
      <c r="I3812" t="s">
        <v>181</v>
      </c>
      <c r="J3812">
        <v>9</v>
      </c>
      <c r="K3812">
        <v>39951</v>
      </c>
      <c r="L3812">
        <v>359559</v>
      </c>
      <c r="M3812">
        <v>5</v>
      </c>
      <c r="N3812" t="s">
        <v>26</v>
      </c>
      <c r="O3812" t="s">
        <v>35</v>
      </c>
      <c r="P3812">
        <v>1</v>
      </c>
      <c r="Q3812">
        <v>8</v>
      </c>
      <c r="R3812">
        <v>395160</v>
      </c>
    </row>
    <row r="3813" spans="1:18" x14ac:dyDescent="0.3">
      <c r="A3813" t="s">
        <v>7674</v>
      </c>
      <c r="B3813" s="9">
        <v>45134</v>
      </c>
      <c r="C3813" t="s">
        <v>6730</v>
      </c>
      <c r="D3813" t="s">
        <v>6731</v>
      </c>
      <c r="E3813" t="s">
        <v>6741</v>
      </c>
      <c r="F3813" t="s">
        <v>631</v>
      </c>
      <c r="G3813" t="s">
        <v>27</v>
      </c>
      <c r="H3813" t="s">
        <v>40</v>
      </c>
      <c r="I3813" t="s">
        <v>123</v>
      </c>
      <c r="J3813">
        <v>6</v>
      </c>
      <c r="K3813">
        <v>5881</v>
      </c>
      <c r="L3813">
        <v>35286</v>
      </c>
      <c r="M3813">
        <v>0</v>
      </c>
      <c r="N3813" t="s">
        <v>47</v>
      </c>
      <c r="O3813" t="s">
        <v>35</v>
      </c>
      <c r="P3813">
        <v>5</v>
      </c>
      <c r="Q3813">
        <v>119</v>
      </c>
      <c r="R3813">
        <v>381933</v>
      </c>
    </row>
    <row r="3814" spans="1:18" x14ac:dyDescent="0.3">
      <c r="A3814" t="s">
        <v>7675</v>
      </c>
      <c r="B3814" s="9">
        <v>45201</v>
      </c>
      <c r="C3814" t="s">
        <v>6730</v>
      </c>
      <c r="D3814" t="s">
        <v>6731</v>
      </c>
      <c r="E3814" t="s">
        <v>6732</v>
      </c>
      <c r="F3814" t="s">
        <v>3109</v>
      </c>
      <c r="G3814" t="s">
        <v>7676</v>
      </c>
      <c r="H3814" t="s">
        <v>40</v>
      </c>
      <c r="I3814" t="s">
        <v>51</v>
      </c>
      <c r="J3814">
        <v>4</v>
      </c>
      <c r="K3814">
        <v>14383</v>
      </c>
      <c r="L3814">
        <v>57532</v>
      </c>
      <c r="M3814">
        <v>0</v>
      </c>
      <c r="N3814" t="s">
        <v>26</v>
      </c>
      <c r="O3814" t="s">
        <v>35</v>
      </c>
      <c r="P3814">
        <v>5</v>
      </c>
      <c r="Q3814">
        <v>53</v>
      </c>
      <c r="R3814">
        <v>381933</v>
      </c>
    </row>
    <row r="3815" spans="1:18" x14ac:dyDescent="0.3">
      <c r="A3815" t="s">
        <v>7677</v>
      </c>
      <c r="B3815" s="9">
        <v>45228</v>
      </c>
      <c r="C3815" t="s">
        <v>6730</v>
      </c>
      <c r="D3815" t="s">
        <v>6731</v>
      </c>
      <c r="E3815" t="s">
        <v>6741</v>
      </c>
      <c r="F3815" t="s">
        <v>2046</v>
      </c>
      <c r="G3815" t="s">
        <v>7678</v>
      </c>
      <c r="H3815" t="s">
        <v>32</v>
      </c>
      <c r="I3815" t="s">
        <v>95</v>
      </c>
      <c r="J3815">
        <v>8</v>
      </c>
      <c r="K3815">
        <v>16704</v>
      </c>
      <c r="L3815">
        <v>133632</v>
      </c>
      <c r="M3815">
        <v>0</v>
      </c>
      <c r="N3815" t="s">
        <v>57</v>
      </c>
      <c r="O3815" t="s">
        <v>28</v>
      </c>
      <c r="P3815">
        <v>1</v>
      </c>
      <c r="Q3815">
        <v>191</v>
      </c>
      <c r="R3815">
        <v>581262</v>
      </c>
    </row>
    <row r="3816" spans="1:18" x14ac:dyDescent="0.3">
      <c r="A3816" t="s">
        <v>7679</v>
      </c>
      <c r="B3816" s="9">
        <v>45472</v>
      </c>
      <c r="C3816" t="s">
        <v>6730</v>
      </c>
      <c r="D3816" t="s">
        <v>6731</v>
      </c>
      <c r="E3816" t="s">
        <v>6750</v>
      </c>
      <c r="F3816" t="s">
        <v>1555</v>
      </c>
      <c r="G3816" t="s">
        <v>7680</v>
      </c>
      <c r="H3816" t="s">
        <v>32</v>
      </c>
      <c r="I3816" t="s">
        <v>95</v>
      </c>
      <c r="J3816">
        <v>5</v>
      </c>
      <c r="K3816">
        <v>11148</v>
      </c>
      <c r="L3816">
        <v>55740</v>
      </c>
      <c r="M3816">
        <v>15</v>
      </c>
      <c r="N3816" t="s">
        <v>26</v>
      </c>
      <c r="O3816" t="s">
        <v>35</v>
      </c>
      <c r="P3816">
        <v>5</v>
      </c>
      <c r="Q3816">
        <v>150</v>
      </c>
      <c r="R3816">
        <v>581262</v>
      </c>
    </row>
    <row r="3817" spans="1:18" x14ac:dyDescent="0.3">
      <c r="A3817" t="s">
        <v>7681</v>
      </c>
      <c r="B3817" s="9">
        <v>45386</v>
      </c>
      <c r="C3817" t="s">
        <v>6730</v>
      </c>
      <c r="D3817" t="s">
        <v>6731</v>
      </c>
      <c r="E3817" t="s">
        <v>6750</v>
      </c>
      <c r="F3817" t="s">
        <v>224</v>
      </c>
      <c r="G3817" t="s">
        <v>7682</v>
      </c>
      <c r="H3817" t="s">
        <v>45</v>
      </c>
      <c r="I3817" t="s">
        <v>130</v>
      </c>
      <c r="J3817">
        <v>7</v>
      </c>
      <c r="K3817">
        <v>19527</v>
      </c>
      <c r="L3817">
        <v>136689</v>
      </c>
      <c r="M3817">
        <v>10</v>
      </c>
      <c r="N3817" t="s">
        <v>26</v>
      </c>
      <c r="O3817" t="s">
        <v>35</v>
      </c>
      <c r="P3817" t="s">
        <v>27</v>
      </c>
      <c r="Q3817">
        <v>122</v>
      </c>
      <c r="R3817">
        <v>395160</v>
      </c>
    </row>
    <row r="3818" spans="1:18" x14ac:dyDescent="0.3">
      <c r="A3818" t="s">
        <v>7683</v>
      </c>
      <c r="B3818" s="9">
        <v>45053</v>
      </c>
      <c r="C3818" t="s">
        <v>6730</v>
      </c>
      <c r="D3818" t="s">
        <v>6731</v>
      </c>
      <c r="E3818" t="s">
        <v>6732</v>
      </c>
      <c r="F3818" t="s">
        <v>1671</v>
      </c>
      <c r="G3818" t="s">
        <v>7684</v>
      </c>
      <c r="H3818" t="s">
        <v>45</v>
      </c>
      <c r="I3818" t="s">
        <v>46</v>
      </c>
      <c r="J3818">
        <v>13</v>
      </c>
      <c r="K3818">
        <v>41567</v>
      </c>
      <c r="L3818">
        <v>540371</v>
      </c>
      <c r="M3818">
        <v>0</v>
      </c>
      <c r="N3818" t="s">
        <v>57</v>
      </c>
      <c r="O3818" t="s">
        <v>35</v>
      </c>
      <c r="P3818">
        <v>5</v>
      </c>
      <c r="Q3818">
        <v>132</v>
      </c>
      <c r="R3818">
        <v>395160</v>
      </c>
    </row>
    <row r="3819" spans="1:18" x14ac:dyDescent="0.3">
      <c r="A3819" t="s">
        <v>7685</v>
      </c>
      <c r="B3819" s="9">
        <v>45332</v>
      </c>
      <c r="C3819" t="s">
        <v>6730</v>
      </c>
      <c r="D3819" t="s">
        <v>6731</v>
      </c>
      <c r="E3819" t="s">
        <v>6732</v>
      </c>
      <c r="F3819" t="s">
        <v>179</v>
      </c>
      <c r="G3819" t="s">
        <v>7686</v>
      </c>
      <c r="H3819" t="s">
        <v>24</v>
      </c>
      <c r="I3819" t="s">
        <v>56</v>
      </c>
      <c r="J3819">
        <v>4</v>
      </c>
      <c r="K3819">
        <v>132759</v>
      </c>
      <c r="L3819">
        <v>531036</v>
      </c>
      <c r="M3819" t="s">
        <v>27</v>
      </c>
      <c r="N3819" t="s">
        <v>47</v>
      </c>
      <c r="O3819" t="s">
        <v>35</v>
      </c>
      <c r="P3819">
        <v>5</v>
      </c>
      <c r="Q3819">
        <v>35</v>
      </c>
      <c r="R3819">
        <v>973851</v>
      </c>
    </row>
    <row r="3820" spans="1:18" x14ac:dyDescent="0.3">
      <c r="A3820" t="s">
        <v>7687</v>
      </c>
      <c r="B3820" s="9">
        <v>45212</v>
      </c>
      <c r="C3820" t="s">
        <v>6730</v>
      </c>
      <c r="D3820" t="s">
        <v>6731</v>
      </c>
      <c r="E3820" t="s">
        <v>6750</v>
      </c>
      <c r="F3820" t="s">
        <v>2781</v>
      </c>
      <c r="G3820" t="s">
        <v>7688</v>
      </c>
      <c r="H3820" t="s">
        <v>65</v>
      </c>
      <c r="I3820" t="s">
        <v>78</v>
      </c>
      <c r="J3820">
        <v>5</v>
      </c>
      <c r="K3820">
        <v>149613</v>
      </c>
      <c r="L3820">
        <v>748065</v>
      </c>
      <c r="M3820" t="s">
        <v>27</v>
      </c>
      <c r="N3820" t="s">
        <v>47</v>
      </c>
      <c r="O3820" t="s">
        <v>35</v>
      </c>
      <c r="P3820">
        <v>4</v>
      </c>
      <c r="Q3820">
        <v>36</v>
      </c>
      <c r="R3820">
        <v>868547</v>
      </c>
    </row>
    <row r="3821" spans="1:18" x14ac:dyDescent="0.3">
      <c r="A3821" t="s">
        <v>7689</v>
      </c>
      <c r="B3821" s="9">
        <v>45277</v>
      </c>
      <c r="C3821" t="s">
        <v>6730</v>
      </c>
      <c r="D3821" t="s">
        <v>6731</v>
      </c>
      <c r="E3821" t="s">
        <v>6732</v>
      </c>
      <c r="F3821" t="s">
        <v>1306</v>
      </c>
      <c r="G3821" t="s">
        <v>7690</v>
      </c>
      <c r="H3821" t="s">
        <v>65</v>
      </c>
      <c r="I3821" t="s">
        <v>289</v>
      </c>
      <c r="J3821">
        <v>13</v>
      </c>
      <c r="K3821">
        <v>60151</v>
      </c>
      <c r="L3821">
        <v>781963</v>
      </c>
      <c r="M3821">
        <v>10</v>
      </c>
      <c r="N3821" t="s">
        <v>27</v>
      </c>
      <c r="O3821" t="s">
        <v>35</v>
      </c>
      <c r="P3821">
        <v>4</v>
      </c>
      <c r="Q3821">
        <v>41</v>
      </c>
      <c r="R3821">
        <v>868547</v>
      </c>
    </row>
    <row r="3822" spans="1:18" x14ac:dyDescent="0.3">
      <c r="A3822" t="s">
        <v>7691</v>
      </c>
      <c r="B3822" s="9">
        <v>45588</v>
      </c>
      <c r="C3822" t="s">
        <v>6730</v>
      </c>
      <c r="D3822" t="s">
        <v>6731</v>
      </c>
      <c r="E3822" t="s">
        <v>6732</v>
      </c>
      <c r="F3822" t="s">
        <v>2866</v>
      </c>
      <c r="G3822" t="s">
        <v>7692</v>
      </c>
      <c r="H3822" t="s">
        <v>32</v>
      </c>
      <c r="I3822" t="s">
        <v>113</v>
      </c>
      <c r="J3822">
        <v>13</v>
      </c>
      <c r="K3822">
        <v>7165</v>
      </c>
      <c r="L3822">
        <v>93145</v>
      </c>
      <c r="M3822">
        <v>20</v>
      </c>
      <c r="N3822" t="s">
        <v>47</v>
      </c>
      <c r="O3822" t="s">
        <v>35</v>
      </c>
      <c r="P3822">
        <v>3</v>
      </c>
      <c r="Q3822">
        <v>1</v>
      </c>
      <c r="R3822">
        <v>581262</v>
      </c>
    </row>
    <row r="3823" spans="1:18" x14ac:dyDescent="0.3">
      <c r="A3823" t="s">
        <v>7693</v>
      </c>
      <c r="B3823" s="9">
        <v>45155</v>
      </c>
      <c r="C3823" t="s">
        <v>6730</v>
      </c>
      <c r="D3823" t="s">
        <v>6731</v>
      </c>
      <c r="E3823" t="s">
        <v>6750</v>
      </c>
      <c r="F3823" t="s">
        <v>1286</v>
      </c>
      <c r="G3823" t="s">
        <v>7694</v>
      </c>
      <c r="H3823" t="s">
        <v>24</v>
      </c>
      <c r="I3823" t="s">
        <v>61</v>
      </c>
      <c r="J3823">
        <v>13</v>
      </c>
      <c r="K3823">
        <v>338901</v>
      </c>
      <c r="L3823">
        <v>4405713</v>
      </c>
      <c r="M3823" t="s">
        <v>27</v>
      </c>
      <c r="N3823" t="s">
        <v>57</v>
      </c>
      <c r="O3823" t="s">
        <v>28</v>
      </c>
      <c r="P3823">
        <v>5</v>
      </c>
      <c r="Q3823">
        <v>132</v>
      </c>
      <c r="R3823">
        <v>973851</v>
      </c>
    </row>
    <row r="3824" spans="1:18" x14ac:dyDescent="0.3">
      <c r="A3824" t="s">
        <v>7695</v>
      </c>
      <c r="B3824" s="9">
        <v>45398</v>
      </c>
      <c r="C3824" t="s">
        <v>6730</v>
      </c>
      <c r="D3824" t="s">
        <v>6731</v>
      </c>
      <c r="E3824" t="s">
        <v>6732</v>
      </c>
      <c r="F3824" t="s">
        <v>1226</v>
      </c>
      <c r="G3824" t="s">
        <v>7696</v>
      </c>
      <c r="H3824" t="s">
        <v>65</v>
      </c>
      <c r="I3824" t="s">
        <v>382</v>
      </c>
      <c r="J3824">
        <v>19</v>
      </c>
      <c r="K3824">
        <v>21497</v>
      </c>
      <c r="L3824">
        <v>408443</v>
      </c>
      <c r="M3824">
        <v>20</v>
      </c>
      <c r="N3824" t="s">
        <v>47</v>
      </c>
      <c r="O3824" t="s">
        <v>35</v>
      </c>
      <c r="P3824">
        <v>2</v>
      </c>
      <c r="Q3824">
        <v>115</v>
      </c>
      <c r="R3824">
        <v>868547</v>
      </c>
    </row>
    <row r="3825" spans="1:18" x14ac:dyDescent="0.3">
      <c r="A3825" t="s">
        <v>7697</v>
      </c>
      <c r="B3825" s="9">
        <v>45405</v>
      </c>
      <c r="C3825" t="s">
        <v>6730</v>
      </c>
      <c r="D3825" t="s">
        <v>6731</v>
      </c>
      <c r="E3825" t="s">
        <v>6732</v>
      </c>
      <c r="F3825" t="s">
        <v>3063</v>
      </c>
      <c r="G3825" t="s">
        <v>7698</v>
      </c>
      <c r="H3825" t="s">
        <v>45</v>
      </c>
      <c r="I3825" t="s">
        <v>181</v>
      </c>
      <c r="J3825">
        <v>11</v>
      </c>
      <c r="K3825">
        <v>33951</v>
      </c>
      <c r="L3825">
        <v>373461</v>
      </c>
      <c r="M3825">
        <v>20</v>
      </c>
      <c r="N3825" t="s">
        <v>57</v>
      </c>
      <c r="O3825" t="s">
        <v>35</v>
      </c>
      <c r="P3825">
        <v>1</v>
      </c>
      <c r="Q3825">
        <v>14</v>
      </c>
      <c r="R3825">
        <v>395160</v>
      </c>
    </row>
    <row r="3826" spans="1:18" x14ac:dyDescent="0.3">
      <c r="A3826" t="s">
        <v>7699</v>
      </c>
      <c r="B3826" s="9">
        <v>45123</v>
      </c>
      <c r="C3826" t="s">
        <v>6730</v>
      </c>
      <c r="D3826" t="s">
        <v>6731</v>
      </c>
      <c r="E3826" t="s">
        <v>6732</v>
      </c>
      <c r="F3826" t="s">
        <v>1205</v>
      </c>
      <c r="G3826" t="s">
        <v>7700</v>
      </c>
      <c r="H3826" t="s">
        <v>40</v>
      </c>
      <c r="I3826" t="s">
        <v>137</v>
      </c>
      <c r="J3826">
        <v>12</v>
      </c>
      <c r="K3826">
        <v>2917</v>
      </c>
      <c r="L3826">
        <v>35004</v>
      </c>
      <c r="M3826">
        <v>10</v>
      </c>
      <c r="N3826" t="s">
        <v>34</v>
      </c>
      <c r="O3826" t="s">
        <v>35</v>
      </c>
      <c r="P3826">
        <v>3</v>
      </c>
      <c r="Q3826">
        <v>104</v>
      </c>
      <c r="R3826">
        <v>381933</v>
      </c>
    </row>
    <row r="3827" spans="1:18" x14ac:dyDescent="0.3">
      <c r="A3827" t="s">
        <v>7701</v>
      </c>
      <c r="B3827" s="9">
        <v>45650</v>
      </c>
      <c r="C3827" t="s">
        <v>6730</v>
      </c>
      <c r="D3827" t="s">
        <v>6731</v>
      </c>
      <c r="E3827" t="s">
        <v>6750</v>
      </c>
      <c r="F3827" t="s">
        <v>1045</v>
      </c>
      <c r="G3827" t="s">
        <v>27</v>
      </c>
      <c r="H3827" t="s">
        <v>45</v>
      </c>
      <c r="I3827" t="s">
        <v>74</v>
      </c>
      <c r="J3827">
        <v>2</v>
      </c>
      <c r="K3827">
        <v>31243</v>
      </c>
      <c r="L3827">
        <v>62486</v>
      </c>
      <c r="M3827" t="s">
        <v>27</v>
      </c>
      <c r="N3827" t="s">
        <v>27</v>
      </c>
      <c r="O3827" t="s">
        <v>35</v>
      </c>
      <c r="P3827">
        <v>3</v>
      </c>
      <c r="Q3827">
        <v>9</v>
      </c>
      <c r="R3827">
        <v>395160</v>
      </c>
    </row>
    <row r="3828" spans="1:18" x14ac:dyDescent="0.3">
      <c r="A3828" t="s">
        <v>7702</v>
      </c>
      <c r="B3828" s="9">
        <v>45499</v>
      </c>
      <c r="C3828" t="s">
        <v>6730</v>
      </c>
      <c r="D3828" t="s">
        <v>6731</v>
      </c>
      <c r="E3828" t="s">
        <v>6741</v>
      </c>
      <c r="F3828" t="s">
        <v>931</v>
      </c>
      <c r="G3828" t="s">
        <v>7703</v>
      </c>
      <c r="H3828" t="s">
        <v>45</v>
      </c>
      <c r="I3828" t="s">
        <v>46</v>
      </c>
      <c r="J3828">
        <v>17</v>
      </c>
      <c r="K3828">
        <v>39731</v>
      </c>
      <c r="L3828">
        <v>675427</v>
      </c>
      <c r="M3828" t="s">
        <v>27</v>
      </c>
      <c r="N3828" t="s">
        <v>26</v>
      </c>
      <c r="O3828" t="s">
        <v>35</v>
      </c>
      <c r="P3828">
        <v>3</v>
      </c>
      <c r="Q3828">
        <v>174</v>
      </c>
      <c r="R3828">
        <v>395160</v>
      </c>
    </row>
    <row r="3829" spans="1:18" x14ac:dyDescent="0.3">
      <c r="A3829" t="s">
        <v>7704</v>
      </c>
      <c r="B3829" s="9">
        <v>45131</v>
      </c>
      <c r="C3829" t="s">
        <v>6730</v>
      </c>
      <c r="D3829" t="s">
        <v>6731</v>
      </c>
      <c r="E3829" t="s">
        <v>6732</v>
      </c>
      <c r="F3829" t="s">
        <v>765</v>
      </c>
      <c r="G3829" t="s">
        <v>7705</v>
      </c>
      <c r="H3829" t="s">
        <v>40</v>
      </c>
      <c r="I3829" t="s">
        <v>41</v>
      </c>
      <c r="J3829">
        <v>19</v>
      </c>
      <c r="K3829">
        <v>3791</v>
      </c>
      <c r="L3829">
        <v>72029</v>
      </c>
      <c r="M3829">
        <v>15</v>
      </c>
      <c r="N3829" t="s">
        <v>26</v>
      </c>
      <c r="O3829" t="s">
        <v>35</v>
      </c>
      <c r="P3829">
        <v>1</v>
      </c>
      <c r="Q3829">
        <v>153</v>
      </c>
      <c r="R3829">
        <v>381933</v>
      </c>
    </row>
    <row r="3830" spans="1:18" x14ac:dyDescent="0.3">
      <c r="A3830" t="s">
        <v>7706</v>
      </c>
      <c r="B3830" s="9">
        <v>45097</v>
      </c>
      <c r="C3830" t="s">
        <v>6730</v>
      </c>
      <c r="D3830" t="s">
        <v>6731</v>
      </c>
      <c r="E3830" t="s">
        <v>6750</v>
      </c>
      <c r="F3830" t="s">
        <v>1467</v>
      </c>
      <c r="G3830" t="s">
        <v>7707</v>
      </c>
      <c r="H3830" t="s">
        <v>32</v>
      </c>
      <c r="I3830" t="s">
        <v>158</v>
      </c>
      <c r="J3830">
        <v>4</v>
      </c>
      <c r="K3830">
        <v>9351</v>
      </c>
      <c r="L3830">
        <v>37404</v>
      </c>
      <c r="M3830">
        <v>5</v>
      </c>
      <c r="N3830" t="s">
        <v>26</v>
      </c>
      <c r="O3830" t="s">
        <v>35</v>
      </c>
      <c r="P3830">
        <v>1</v>
      </c>
      <c r="Q3830">
        <v>20</v>
      </c>
      <c r="R3830">
        <v>581262</v>
      </c>
    </row>
    <row r="3831" spans="1:18" x14ac:dyDescent="0.3">
      <c r="A3831" t="s">
        <v>7708</v>
      </c>
      <c r="B3831" s="9">
        <v>45429</v>
      </c>
      <c r="C3831" t="s">
        <v>6730</v>
      </c>
      <c r="D3831" t="s">
        <v>6731</v>
      </c>
      <c r="E3831" t="s">
        <v>6732</v>
      </c>
      <c r="F3831" t="s">
        <v>676</v>
      </c>
      <c r="G3831" t="s">
        <v>7709</v>
      </c>
      <c r="H3831" t="s">
        <v>40</v>
      </c>
      <c r="I3831" t="s">
        <v>41</v>
      </c>
      <c r="J3831">
        <v>18</v>
      </c>
      <c r="K3831">
        <v>4054</v>
      </c>
      <c r="L3831">
        <v>72972</v>
      </c>
      <c r="M3831">
        <v>10</v>
      </c>
      <c r="N3831" t="s">
        <v>57</v>
      </c>
      <c r="O3831" t="s">
        <v>28</v>
      </c>
      <c r="P3831">
        <v>4</v>
      </c>
      <c r="Q3831">
        <v>31</v>
      </c>
      <c r="R3831">
        <v>381933</v>
      </c>
    </row>
    <row r="3832" spans="1:18" x14ac:dyDescent="0.3">
      <c r="A3832" t="s">
        <v>7710</v>
      </c>
      <c r="B3832" s="9">
        <v>45024</v>
      </c>
      <c r="C3832" t="s">
        <v>6730</v>
      </c>
      <c r="D3832" t="s">
        <v>6731</v>
      </c>
      <c r="E3832" t="s">
        <v>6750</v>
      </c>
      <c r="F3832" t="s">
        <v>1467</v>
      </c>
      <c r="G3832" t="s">
        <v>7711</v>
      </c>
      <c r="H3832" t="s">
        <v>65</v>
      </c>
      <c r="I3832" t="s">
        <v>78</v>
      </c>
      <c r="J3832">
        <v>14</v>
      </c>
      <c r="K3832">
        <v>154428</v>
      </c>
      <c r="L3832">
        <v>2161992</v>
      </c>
      <c r="M3832">
        <v>5</v>
      </c>
      <c r="N3832" t="s">
        <v>34</v>
      </c>
      <c r="O3832" t="s">
        <v>35</v>
      </c>
      <c r="P3832">
        <v>3</v>
      </c>
      <c r="Q3832">
        <v>52</v>
      </c>
      <c r="R3832">
        <v>868547</v>
      </c>
    </row>
    <row r="3833" spans="1:18" x14ac:dyDescent="0.3">
      <c r="A3833" t="s">
        <v>7712</v>
      </c>
      <c r="B3833" s="9">
        <v>45208</v>
      </c>
      <c r="C3833" t="s">
        <v>6730</v>
      </c>
      <c r="D3833" t="s">
        <v>6731</v>
      </c>
      <c r="E3833" t="s">
        <v>6750</v>
      </c>
      <c r="F3833" t="s">
        <v>2046</v>
      </c>
      <c r="G3833" t="s">
        <v>27</v>
      </c>
      <c r="H3833" t="s">
        <v>45</v>
      </c>
      <c r="I3833" t="s">
        <v>211</v>
      </c>
      <c r="J3833">
        <v>12</v>
      </c>
      <c r="K3833">
        <v>13629</v>
      </c>
      <c r="L3833">
        <v>163548</v>
      </c>
      <c r="M3833">
        <v>20</v>
      </c>
      <c r="N3833" t="s">
        <v>26</v>
      </c>
      <c r="O3833" t="s">
        <v>35</v>
      </c>
      <c r="P3833" t="s">
        <v>27</v>
      </c>
      <c r="Q3833">
        <v>52</v>
      </c>
      <c r="R3833">
        <v>395160</v>
      </c>
    </row>
    <row r="3834" spans="1:18" x14ac:dyDescent="0.3">
      <c r="A3834" t="s">
        <v>7713</v>
      </c>
      <c r="B3834" s="9">
        <v>45505</v>
      </c>
      <c r="C3834" t="s">
        <v>6730</v>
      </c>
      <c r="D3834" t="s">
        <v>6731</v>
      </c>
      <c r="E3834" t="s">
        <v>6750</v>
      </c>
      <c r="F3834" t="s">
        <v>1104</v>
      </c>
      <c r="G3834" t="s">
        <v>7714</v>
      </c>
      <c r="H3834" t="s">
        <v>45</v>
      </c>
      <c r="I3834" t="s">
        <v>130</v>
      </c>
      <c r="J3834">
        <v>18</v>
      </c>
      <c r="K3834">
        <v>41084</v>
      </c>
      <c r="L3834">
        <v>739512</v>
      </c>
      <c r="M3834">
        <v>0</v>
      </c>
      <c r="N3834" t="s">
        <v>47</v>
      </c>
      <c r="O3834" t="s">
        <v>35</v>
      </c>
      <c r="P3834">
        <v>4</v>
      </c>
      <c r="Q3834">
        <v>113</v>
      </c>
      <c r="R3834">
        <v>395160</v>
      </c>
    </row>
    <row r="3835" spans="1:18" x14ac:dyDescent="0.3">
      <c r="A3835" t="s">
        <v>7715</v>
      </c>
      <c r="B3835" s="9">
        <v>45017</v>
      </c>
      <c r="C3835" t="s">
        <v>6730</v>
      </c>
      <c r="D3835" t="s">
        <v>6731</v>
      </c>
      <c r="E3835" t="s">
        <v>6732</v>
      </c>
      <c r="F3835" t="s">
        <v>2970</v>
      </c>
      <c r="G3835" t="s">
        <v>7716</v>
      </c>
      <c r="H3835" t="s">
        <v>40</v>
      </c>
      <c r="I3835" t="s">
        <v>171</v>
      </c>
      <c r="J3835">
        <v>16</v>
      </c>
      <c r="K3835">
        <v>12753</v>
      </c>
      <c r="L3835">
        <v>204048</v>
      </c>
      <c r="M3835">
        <v>0</v>
      </c>
      <c r="N3835" t="s">
        <v>57</v>
      </c>
      <c r="O3835" t="s">
        <v>35</v>
      </c>
      <c r="P3835">
        <v>2</v>
      </c>
      <c r="Q3835">
        <v>122</v>
      </c>
      <c r="R3835">
        <v>381933</v>
      </c>
    </row>
    <row r="3836" spans="1:18" x14ac:dyDescent="0.3">
      <c r="A3836" t="s">
        <v>7717</v>
      </c>
      <c r="B3836" s="9">
        <v>45428</v>
      </c>
      <c r="C3836" t="s">
        <v>6730</v>
      </c>
      <c r="D3836" t="s">
        <v>6731</v>
      </c>
      <c r="E3836" t="s">
        <v>6732</v>
      </c>
      <c r="F3836" t="s">
        <v>1094</v>
      </c>
      <c r="G3836" t="s">
        <v>7718</v>
      </c>
      <c r="H3836" t="s">
        <v>65</v>
      </c>
      <c r="I3836" t="s">
        <v>289</v>
      </c>
      <c r="J3836">
        <v>17</v>
      </c>
      <c r="K3836">
        <v>72311</v>
      </c>
      <c r="L3836">
        <v>1229287</v>
      </c>
      <c r="M3836">
        <v>0</v>
      </c>
      <c r="N3836" t="s">
        <v>47</v>
      </c>
      <c r="O3836" t="s">
        <v>35</v>
      </c>
      <c r="P3836">
        <v>5</v>
      </c>
      <c r="Q3836">
        <v>178</v>
      </c>
      <c r="R3836">
        <v>868547</v>
      </c>
    </row>
    <row r="3837" spans="1:18" x14ac:dyDescent="0.3">
      <c r="A3837" t="s">
        <v>7719</v>
      </c>
      <c r="B3837" s="9">
        <v>44960</v>
      </c>
      <c r="C3837" t="s">
        <v>6730</v>
      </c>
      <c r="D3837" t="s">
        <v>6731</v>
      </c>
      <c r="E3837" t="s">
        <v>6741</v>
      </c>
      <c r="F3837" t="s">
        <v>183</v>
      </c>
      <c r="G3837" t="s">
        <v>7720</v>
      </c>
      <c r="H3837" t="s">
        <v>32</v>
      </c>
      <c r="I3837" t="s">
        <v>141</v>
      </c>
      <c r="J3837">
        <v>11</v>
      </c>
      <c r="K3837">
        <v>14777</v>
      </c>
      <c r="L3837">
        <v>162547</v>
      </c>
      <c r="M3837">
        <v>0</v>
      </c>
      <c r="N3837" t="s">
        <v>57</v>
      </c>
      <c r="O3837" t="s">
        <v>35</v>
      </c>
      <c r="P3837">
        <v>3</v>
      </c>
      <c r="Q3837">
        <v>116</v>
      </c>
      <c r="R3837">
        <v>581262</v>
      </c>
    </row>
    <row r="3838" spans="1:18" x14ac:dyDescent="0.3">
      <c r="A3838" t="s">
        <v>7721</v>
      </c>
      <c r="B3838" s="9">
        <v>45339</v>
      </c>
      <c r="C3838" t="s">
        <v>6730</v>
      </c>
      <c r="D3838" t="s">
        <v>6731</v>
      </c>
      <c r="E3838" t="s">
        <v>6750</v>
      </c>
      <c r="F3838" t="s">
        <v>842</v>
      </c>
      <c r="G3838" t="s">
        <v>7722</v>
      </c>
      <c r="H3838" t="s">
        <v>45</v>
      </c>
      <c r="I3838" t="s">
        <v>98</v>
      </c>
      <c r="J3838">
        <v>16</v>
      </c>
      <c r="K3838">
        <v>14524</v>
      </c>
      <c r="L3838">
        <v>232384</v>
      </c>
      <c r="M3838">
        <v>0</v>
      </c>
      <c r="N3838" t="s">
        <v>26</v>
      </c>
      <c r="O3838" t="s">
        <v>28</v>
      </c>
      <c r="P3838">
        <v>1</v>
      </c>
      <c r="Q3838">
        <v>147</v>
      </c>
      <c r="R3838">
        <v>395160</v>
      </c>
    </row>
    <row r="3839" spans="1:18" x14ac:dyDescent="0.3">
      <c r="A3839" t="s">
        <v>7723</v>
      </c>
      <c r="B3839" s="9">
        <v>45033</v>
      </c>
      <c r="C3839" t="s">
        <v>6730</v>
      </c>
      <c r="D3839" t="s">
        <v>6731</v>
      </c>
      <c r="E3839" t="s">
        <v>6732</v>
      </c>
      <c r="F3839" t="s">
        <v>415</v>
      </c>
      <c r="G3839" t="s">
        <v>27</v>
      </c>
      <c r="H3839" t="s">
        <v>40</v>
      </c>
      <c r="I3839" t="s">
        <v>41</v>
      </c>
      <c r="J3839">
        <v>18</v>
      </c>
      <c r="K3839">
        <v>13755</v>
      </c>
      <c r="L3839">
        <v>247590</v>
      </c>
      <c r="M3839">
        <v>0</v>
      </c>
      <c r="N3839" t="s">
        <v>27</v>
      </c>
      <c r="O3839" t="s">
        <v>28</v>
      </c>
      <c r="P3839">
        <v>3</v>
      </c>
      <c r="Q3839">
        <v>37</v>
      </c>
      <c r="R3839">
        <v>381933</v>
      </c>
    </row>
    <row r="3840" spans="1:18" x14ac:dyDescent="0.3">
      <c r="A3840" t="s">
        <v>7724</v>
      </c>
      <c r="B3840" s="9">
        <v>45467</v>
      </c>
      <c r="C3840" t="s">
        <v>6730</v>
      </c>
      <c r="D3840" t="s">
        <v>6731</v>
      </c>
      <c r="E3840" t="s">
        <v>6732</v>
      </c>
      <c r="F3840" t="s">
        <v>1349</v>
      </c>
      <c r="G3840" t="s">
        <v>27</v>
      </c>
      <c r="H3840" t="s">
        <v>45</v>
      </c>
      <c r="I3840" t="s">
        <v>98</v>
      </c>
      <c r="J3840">
        <v>4</v>
      </c>
      <c r="K3840">
        <v>38226</v>
      </c>
      <c r="L3840">
        <v>152904</v>
      </c>
      <c r="M3840">
        <v>0</v>
      </c>
      <c r="N3840" t="s">
        <v>47</v>
      </c>
      <c r="O3840" t="s">
        <v>35</v>
      </c>
      <c r="P3840">
        <v>0</v>
      </c>
      <c r="Q3840">
        <v>110</v>
      </c>
      <c r="R3840">
        <v>395160</v>
      </c>
    </row>
    <row r="3841" spans="1:18" x14ac:dyDescent="0.3">
      <c r="A3841" t="s">
        <v>7725</v>
      </c>
      <c r="B3841" s="9">
        <v>45188</v>
      </c>
      <c r="C3841" t="s">
        <v>6730</v>
      </c>
      <c r="D3841" t="s">
        <v>6731</v>
      </c>
      <c r="E3841" t="s">
        <v>6750</v>
      </c>
      <c r="F3841" t="s">
        <v>147</v>
      </c>
      <c r="G3841" t="s">
        <v>7726</v>
      </c>
      <c r="H3841" t="s">
        <v>24</v>
      </c>
      <c r="I3841" t="s">
        <v>61</v>
      </c>
      <c r="J3841">
        <v>20</v>
      </c>
      <c r="K3841">
        <v>198715</v>
      </c>
      <c r="L3841">
        <v>3974300</v>
      </c>
      <c r="M3841">
        <v>0</v>
      </c>
      <c r="N3841" t="s">
        <v>27</v>
      </c>
      <c r="O3841" t="s">
        <v>35</v>
      </c>
      <c r="P3841">
        <v>4</v>
      </c>
      <c r="Q3841">
        <v>97</v>
      </c>
      <c r="R3841">
        <v>973851</v>
      </c>
    </row>
    <row r="3842" spans="1:18" x14ac:dyDescent="0.3">
      <c r="A3842" t="s">
        <v>7727</v>
      </c>
      <c r="B3842" s="9">
        <v>45625</v>
      </c>
      <c r="C3842" t="s">
        <v>6730</v>
      </c>
      <c r="D3842" t="s">
        <v>6731</v>
      </c>
      <c r="E3842" t="s">
        <v>6732</v>
      </c>
      <c r="F3842" t="s">
        <v>30</v>
      </c>
      <c r="G3842" t="s">
        <v>7728</v>
      </c>
      <c r="H3842" t="s">
        <v>32</v>
      </c>
      <c r="I3842" t="s">
        <v>237</v>
      </c>
      <c r="J3842">
        <v>3</v>
      </c>
      <c r="K3842">
        <v>17237</v>
      </c>
      <c r="L3842">
        <v>51711</v>
      </c>
      <c r="M3842" t="s">
        <v>27</v>
      </c>
      <c r="N3842" t="s">
        <v>27</v>
      </c>
      <c r="O3842" t="s">
        <v>27</v>
      </c>
      <c r="P3842">
        <v>5</v>
      </c>
      <c r="Q3842">
        <v>24</v>
      </c>
      <c r="R3842">
        <v>581262</v>
      </c>
    </row>
    <row r="3843" spans="1:18" x14ac:dyDescent="0.3">
      <c r="A3843" t="s">
        <v>7729</v>
      </c>
      <c r="B3843" s="9">
        <v>45421</v>
      </c>
      <c r="C3843" t="s">
        <v>6730</v>
      </c>
      <c r="D3843" t="s">
        <v>6731</v>
      </c>
      <c r="E3843" t="s">
        <v>6750</v>
      </c>
      <c r="F3843" t="s">
        <v>145</v>
      </c>
      <c r="G3843" t="s">
        <v>27</v>
      </c>
      <c r="H3843" t="s">
        <v>65</v>
      </c>
      <c r="I3843" t="s">
        <v>78</v>
      </c>
      <c r="J3843">
        <v>10</v>
      </c>
      <c r="K3843">
        <v>145812</v>
      </c>
      <c r="L3843">
        <v>1458120</v>
      </c>
      <c r="M3843">
        <v>5</v>
      </c>
      <c r="N3843" t="s">
        <v>27</v>
      </c>
      <c r="O3843" t="s">
        <v>35</v>
      </c>
      <c r="P3843" t="s">
        <v>27</v>
      </c>
      <c r="Q3843">
        <v>25</v>
      </c>
      <c r="R3843">
        <v>868547</v>
      </c>
    </row>
    <row r="3844" spans="1:18" x14ac:dyDescent="0.3">
      <c r="A3844" t="s">
        <v>7730</v>
      </c>
      <c r="B3844" s="9">
        <v>45338</v>
      </c>
      <c r="C3844" t="s">
        <v>6730</v>
      </c>
      <c r="D3844" t="s">
        <v>6731</v>
      </c>
      <c r="E3844" t="s">
        <v>6741</v>
      </c>
      <c r="F3844" t="s">
        <v>952</v>
      </c>
      <c r="G3844" t="s">
        <v>7731</v>
      </c>
      <c r="H3844" t="s">
        <v>32</v>
      </c>
      <c r="I3844" t="s">
        <v>113</v>
      </c>
      <c r="J3844">
        <v>5</v>
      </c>
      <c r="K3844">
        <v>4800</v>
      </c>
      <c r="L3844">
        <v>24000</v>
      </c>
      <c r="M3844">
        <v>0</v>
      </c>
      <c r="N3844" t="s">
        <v>57</v>
      </c>
      <c r="O3844" t="s">
        <v>35</v>
      </c>
      <c r="P3844" t="s">
        <v>27</v>
      </c>
      <c r="Q3844">
        <v>173</v>
      </c>
      <c r="R3844">
        <v>581262</v>
      </c>
    </row>
    <row r="3845" spans="1:18" x14ac:dyDescent="0.3">
      <c r="A3845" t="s">
        <v>7732</v>
      </c>
      <c r="B3845" s="9">
        <v>45272</v>
      </c>
      <c r="C3845" t="s">
        <v>6730</v>
      </c>
      <c r="D3845" t="s">
        <v>6731</v>
      </c>
      <c r="E3845" t="s">
        <v>6750</v>
      </c>
      <c r="F3845" t="s">
        <v>993</v>
      </c>
      <c r="G3845" t="s">
        <v>7733</v>
      </c>
      <c r="H3845" t="s">
        <v>24</v>
      </c>
      <c r="I3845" t="s">
        <v>161</v>
      </c>
      <c r="J3845">
        <v>5</v>
      </c>
      <c r="K3845">
        <v>115955</v>
      </c>
      <c r="L3845">
        <v>579775</v>
      </c>
      <c r="M3845" t="s">
        <v>27</v>
      </c>
      <c r="N3845" t="s">
        <v>57</v>
      </c>
      <c r="O3845" t="s">
        <v>35</v>
      </c>
      <c r="P3845">
        <v>2</v>
      </c>
      <c r="Q3845">
        <v>199</v>
      </c>
      <c r="R3845">
        <v>973851</v>
      </c>
    </row>
    <row r="3846" spans="1:18" x14ac:dyDescent="0.3">
      <c r="A3846" t="s">
        <v>7734</v>
      </c>
      <c r="B3846" s="9">
        <v>45236</v>
      </c>
      <c r="C3846" t="s">
        <v>6730</v>
      </c>
      <c r="D3846" t="s">
        <v>6731</v>
      </c>
      <c r="E3846" t="s">
        <v>6750</v>
      </c>
      <c r="F3846" t="s">
        <v>1324</v>
      </c>
      <c r="G3846" t="s">
        <v>27</v>
      </c>
      <c r="H3846" t="s">
        <v>32</v>
      </c>
      <c r="I3846" t="s">
        <v>141</v>
      </c>
      <c r="J3846">
        <v>5</v>
      </c>
      <c r="K3846">
        <v>12481</v>
      </c>
      <c r="L3846">
        <v>62405</v>
      </c>
      <c r="M3846">
        <v>5</v>
      </c>
      <c r="N3846" t="s">
        <v>26</v>
      </c>
      <c r="O3846" t="s">
        <v>28</v>
      </c>
      <c r="P3846">
        <v>4</v>
      </c>
      <c r="Q3846">
        <v>36</v>
      </c>
      <c r="R3846">
        <v>581262</v>
      </c>
    </row>
    <row r="3847" spans="1:18" x14ac:dyDescent="0.3">
      <c r="A3847" t="s">
        <v>7735</v>
      </c>
      <c r="B3847" s="9">
        <v>45286</v>
      </c>
      <c r="C3847" t="s">
        <v>6730</v>
      </c>
      <c r="D3847" t="s">
        <v>6731</v>
      </c>
      <c r="E3847" t="s">
        <v>6732</v>
      </c>
      <c r="F3847" t="s">
        <v>446</v>
      </c>
      <c r="G3847" t="s">
        <v>7736</v>
      </c>
      <c r="H3847" t="s">
        <v>32</v>
      </c>
      <c r="I3847" t="s">
        <v>113</v>
      </c>
      <c r="J3847">
        <v>10</v>
      </c>
      <c r="K3847">
        <v>4586</v>
      </c>
      <c r="L3847">
        <v>45860</v>
      </c>
      <c r="M3847">
        <v>10</v>
      </c>
      <c r="N3847" t="s">
        <v>57</v>
      </c>
      <c r="O3847" t="s">
        <v>35</v>
      </c>
      <c r="P3847" t="s">
        <v>27</v>
      </c>
      <c r="Q3847">
        <v>37</v>
      </c>
      <c r="R3847">
        <v>581262</v>
      </c>
    </row>
    <row r="3848" spans="1:18" x14ac:dyDescent="0.3">
      <c r="A3848" t="s">
        <v>7737</v>
      </c>
      <c r="B3848" s="9">
        <v>45553</v>
      </c>
      <c r="C3848" t="s">
        <v>6730</v>
      </c>
      <c r="D3848" t="s">
        <v>6731</v>
      </c>
      <c r="E3848" t="s">
        <v>6732</v>
      </c>
      <c r="F3848" t="s">
        <v>376</v>
      </c>
      <c r="G3848" t="s">
        <v>27</v>
      </c>
      <c r="H3848" t="s">
        <v>24</v>
      </c>
      <c r="I3848" t="s">
        <v>56</v>
      </c>
      <c r="J3848">
        <v>11</v>
      </c>
      <c r="K3848">
        <v>215053</v>
      </c>
      <c r="L3848">
        <v>2365583</v>
      </c>
      <c r="M3848">
        <v>15</v>
      </c>
      <c r="N3848" t="s">
        <v>27</v>
      </c>
      <c r="O3848" t="s">
        <v>28</v>
      </c>
      <c r="P3848">
        <v>1</v>
      </c>
      <c r="Q3848">
        <v>188</v>
      </c>
      <c r="R3848">
        <v>973851</v>
      </c>
    </row>
    <row r="3849" spans="1:18" x14ac:dyDescent="0.3">
      <c r="A3849" t="s">
        <v>7738</v>
      </c>
      <c r="B3849" s="9">
        <v>45573</v>
      </c>
      <c r="C3849" t="s">
        <v>6730</v>
      </c>
      <c r="D3849" t="s">
        <v>6731</v>
      </c>
      <c r="E3849" t="s">
        <v>6750</v>
      </c>
      <c r="F3849" t="s">
        <v>7739</v>
      </c>
      <c r="G3849" t="s">
        <v>7740</v>
      </c>
      <c r="H3849" t="s">
        <v>65</v>
      </c>
      <c r="I3849" t="s">
        <v>397</v>
      </c>
      <c r="J3849">
        <v>6</v>
      </c>
      <c r="K3849">
        <v>80944</v>
      </c>
      <c r="L3849">
        <v>485664</v>
      </c>
      <c r="M3849">
        <v>10</v>
      </c>
      <c r="N3849" t="s">
        <v>47</v>
      </c>
      <c r="O3849" t="s">
        <v>27</v>
      </c>
      <c r="P3849">
        <v>5</v>
      </c>
      <c r="Q3849">
        <v>71</v>
      </c>
      <c r="R3849">
        <v>868547</v>
      </c>
    </row>
    <row r="3850" spans="1:18" x14ac:dyDescent="0.3">
      <c r="A3850" t="s">
        <v>7741</v>
      </c>
      <c r="B3850" s="9">
        <v>45339</v>
      </c>
      <c r="C3850" t="s">
        <v>6730</v>
      </c>
      <c r="D3850" t="s">
        <v>6731</v>
      </c>
      <c r="E3850" t="s">
        <v>6750</v>
      </c>
      <c r="F3850" t="s">
        <v>658</v>
      </c>
      <c r="G3850" t="s">
        <v>7742</v>
      </c>
      <c r="H3850" t="s">
        <v>45</v>
      </c>
      <c r="I3850" t="s">
        <v>46</v>
      </c>
      <c r="J3850">
        <v>18</v>
      </c>
      <c r="K3850">
        <v>42467</v>
      </c>
      <c r="L3850">
        <v>764406</v>
      </c>
      <c r="M3850">
        <v>0</v>
      </c>
      <c r="N3850" t="s">
        <v>26</v>
      </c>
      <c r="O3850" t="s">
        <v>35</v>
      </c>
      <c r="P3850" t="s">
        <v>27</v>
      </c>
      <c r="Q3850">
        <v>32</v>
      </c>
      <c r="R3850">
        <v>395160</v>
      </c>
    </row>
    <row r="3851" spans="1:18" x14ac:dyDescent="0.3">
      <c r="A3851" t="s">
        <v>7743</v>
      </c>
      <c r="B3851" s="9">
        <v>45439</v>
      </c>
      <c r="C3851" t="s">
        <v>6730</v>
      </c>
      <c r="D3851" t="s">
        <v>6731</v>
      </c>
      <c r="E3851" t="s">
        <v>6750</v>
      </c>
      <c r="F3851" t="s">
        <v>3342</v>
      </c>
      <c r="G3851" t="s">
        <v>7744</v>
      </c>
      <c r="H3851" t="s">
        <v>65</v>
      </c>
      <c r="I3851" t="s">
        <v>382</v>
      </c>
      <c r="J3851">
        <v>5</v>
      </c>
      <c r="K3851">
        <v>22431</v>
      </c>
      <c r="L3851">
        <v>112155</v>
      </c>
      <c r="M3851">
        <v>15</v>
      </c>
      <c r="N3851" t="s">
        <v>47</v>
      </c>
      <c r="O3851" t="s">
        <v>35</v>
      </c>
      <c r="P3851">
        <v>2</v>
      </c>
      <c r="Q3851">
        <v>49</v>
      </c>
      <c r="R3851">
        <v>868547</v>
      </c>
    </row>
    <row r="3852" spans="1:18" x14ac:dyDescent="0.3">
      <c r="A3852" t="s">
        <v>7745</v>
      </c>
      <c r="B3852" s="9">
        <v>45580</v>
      </c>
      <c r="C3852" t="s">
        <v>6730</v>
      </c>
      <c r="D3852" t="s">
        <v>6731</v>
      </c>
      <c r="E3852" t="s">
        <v>6741</v>
      </c>
      <c r="F3852" t="s">
        <v>1306</v>
      </c>
      <c r="G3852" t="s">
        <v>7746</v>
      </c>
      <c r="H3852" t="s">
        <v>24</v>
      </c>
      <c r="I3852" t="s">
        <v>61</v>
      </c>
      <c r="J3852">
        <v>20</v>
      </c>
      <c r="K3852">
        <v>204434</v>
      </c>
      <c r="L3852">
        <v>4088680</v>
      </c>
      <c r="M3852">
        <v>0</v>
      </c>
      <c r="N3852" t="s">
        <v>26</v>
      </c>
      <c r="O3852" t="s">
        <v>28</v>
      </c>
      <c r="P3852">
        <v>5</v>
      </c>
      <c r="Q3852">
        <v>182</v>
      </c>
      <c r="R3852">
        <v>973851</v>
      </c>
    </row>
    <row r="3853" spans="1:18" x14ac:dyDescent="0.3">
      <c r="A3853" t="s">
        <v>7747</v>
      </c>
      <c r="B3853" s="9">
        <v>45554</v>
      </c>
      <c r="C3853" t="s">
        <v>6730</v>
      </c>
      <c r="D3853" t="s">
        <v>6731</v>
      </c>
      <c r="E3853" t="s">
        <v>6750</v>
      </c>
      <c r="F3853" t="s">
        <v>3968</v>
      </c>
      <c r="G3853" t="s">
        <v>27</v>
      </c>
      <c r="H3853" t="s">
        <v>40</v>
      </c>
      <c r="I3853" t="s">
        <v>106</v>
      </c>
      <c r="J3853">
        <v>20</v>
      </c>
      <c r="K3853">
        <v>4255</v>
      </c>
      <c r="L3853">
        <v>85100</v>
      </c>
      <c r="M3853">
        <v>5</v>
      </c>
      <c r="N3853" t="s">
        <v>26</v>
      </c>
      <c r="O3853" t="s">
        <v>28</v>
      </c>
      <c r="P3853">
        <v>3</v>
      </c>
      <c r="Q3853">
        <v>200</v>
      </c>
      <c r="R3853">
        <v>381933</v>
      </c>
    </row>
    <row r="3854" spans="1:18" x14ac:dyDescent="0.3">
      <c r="A3854" t="s">
        <v>7748</v>
      </c>
      <c r="B3854" s="9">
        <v>45535</v>
      </c>
      <c r="C3854" t="s">
        <v>6730</v>
      </c>
      <c r="D3854" t="s">
        <v>6731</v>
      </c>
      <c r="E3854" t="s">
        <v>6732</v>
      </c>
      <c r="F3854" t="s">
        <v>1229</v>
      </c>
      <c r="G3854" t="s">
        <v>7749</v>
      </c>
      <c r="H3854" t="s">
        <v>40</v>
      </c>
      <c r="I3854" t="s">
        <v>51</v>
      </c>
      <c r="J3854">
        <v>18</v>
      </c>
      <c r="K3854">
        <v>9079</v>
      </c>
      <c r="L3854">
        <v>163422</v>
      </c>
      <c r="M3854">
        <v>5</v>
      </c>
      <c r="N3854" t="s">
        <v>26</v>
      </c>
      <c r="O3854" t="s">
        <v>35</v>
      </c>
      <c r="P3854">
        <v>5</v>
      </c>
      <c r="Q3854">
        <v>182</v>
      </c>
      <c r="R3854">
        <v>381933</v>
      </c>
    </row>
    <row r="3855" spans="1:18" x14ac:dyDescent="0.3">
      <c r="A3855" t="s">
        <v>7750</v>
      </c>
      <c r="B3855" s="9">
        <v>45403</v>
      </c>
      <c r="C3855" t="s">
        <v>6730</v>
      </c>
      <c r="D3855" t="s">
        <v>6731</v>
      </c>
      <c r="E3855" t="s">
        <v>6750</v>
      </c>
      <c r="F3855" t="s">
        <v>708</v>
      </c>
      <c r="G3855" t="s">
        <v>7751</v>
      </c>
      <c r="H3855" t="s">
        <v>45</v>
      </c>
      <c r="I3855" t="s">
        <v>82</v>
      </c>
      <c r="J3855">
        <v>20</v>
      </c>
      <c r="K3855">
        <v>30349</v>
      </c>
      <c r="L3855">
        <v>606980</v>
      </c>
      <c r="M3855">
        <v>10</v>
      </c>
      <c r="N3855" t="s">
        <v>47</v>
      </c>
      <c r="O3855" t="s">
        <v>35</v>
      </c>
      <c r="P3855">
        <v>2</v>
      </c>
      <c r="Q3855">
        <v>165</v>
      </c>
      <c r="R3855">
        <v>395160</v>
      </c>
    </row>
    <row r="3856" spans="1:18" x14ac:dyDescent="0.3">
      <c r="A3856" t="s">
        <v>7752</v>
      </c>
      <c r="B3856" s="9">
        <v>45262</v>
      </c>
      <c r="C3856" t="s">
        <v>6730</v>
      </c>
      <c r="D3856" t="s">
        <v>6731</v>
      </c>
      <c r="E3856" t="s">
        <v>6750</v>
      </c>
      <c r="F3856" t="s">
        <v>1235</v>
      </c>
      <c r="G3856" t="s">
        <v>7753</v>
      </c>
      <c r="H3856" t="s">
        <v>65</v>
      </c>
      <c r="I3856" t="s">
        <v>289</v>
      </c>
      <c r="J3856">
        <v>15</v>
      </c>
      <c r="K3856">
        <v>22464</v>
      </c>
      <c r="L3856">
        <v>336960</v>
      </c>
      <c r="M3856">
        <v>5</v>
      </c>
      <c r="N3856" t="s">
        <v>57</v>
      </c>
      <c r="O3856" t="s">
        <v>35</v>
      </c>
      <c r="P3856">
        <v>4</v>
      </c>
      <c r="Q3856">
        <v>112</v>
      </c>
      <c r="R3856">
        <v>868547</v>
      </c>
    </row>
    <row r="3857" spans="1:18" x14ac:dyDescent="0.3">
      <c r="A3857" t="s">
        <v>7754</v>
      </c>
      <c r="B3857" s="9">
        <v>45492</v>
      </c>
      <c r="C3857" t="s">
        <v>6730</v>
      </c>
      <c r="D3857" t="s">
        <v>6731</v>
      </c>
      <c r="E3857" t="s">
        <v>6741</v>
      </c>
      <c r="F3857" t="s">
        <v>54</v>
      </c>
      <c r="G3857" t="s">
        <v>7755</v>
      </c>
      <c r="H3857" t="s">
        <v>45</v>
      </c>
      <c r="I3857" t="s">
        <v>98</v>
      </c>
      <c r="J3857">
        <v>6</v>
      </c>
      <c r="K3857">
        <v>28344</v>
      </c>
      <c r="L3857">
        <v>170064</v>
      </c>
      <c r="M3857">
        <v>10</v>
      </c>
      <c r="N3857" t="s">
        <v>26</v>
      </c>
      <c r="O3857" t="s">
        <v>35</v>
      </c>
      <c r="P3857">
        <v>1</v>
      </c>
      <c r="Q3857">
        <v>147</v>
      </c>
      <c r="R3857">
        <v>395160</v>
      </c>
    </row>
    <row r="3858" spans="1:18" x14ac:dyDescent="0.3">
      <c r="A3858" t="s">
        <v>7756</v>
      </c>
      <c r="B3858" s="9">
        <v>45364</v>
      </c>
      <c r="C3858" t="s">
        <v>6730</v>
      </c>
      <c r="D3858" t="s">
        <v>6731</v>
      </c>
      <c r="E3858" t="s">
        <v>6741</v>
      </c>
      <c r="F3858" t="s">
        <v>305</v>
      </c>
      <c r="G3858" t="s">
        <v>7757</v>
      </c>
      <c r="H3858" t="s">
        <v>65</v>
      </c>
      <c r="I3858" t="s">
        <v>78</v>
      </c>
      <c r="J3858">
        <v>3</v>
      </c>
      <c r="K3858">
        <v>101533</v>
      </c>
      <c r="L3858">
        <v>304599</v>
      </c>
      <c r="M3858">
        <v>0</v>
      </c>
      <c r="N3858" t="s">
        <v>47</v>
      </c>
      <c r="O3858" t="s">
        <v>28</v>
      </c>
      <c r="P3858">
        <v>1</v>
      </c>
      <c r="Q3858">
        <v>162</v>
      </c>
      <c r="R3858">
        <v>868547</v>
      </c>
    </row>
    <row r="3859" spans="1:18" x14ac:dyDescent="0.3">
      <c r="A3859" t="s">
        <v>7758</v>
      </c>
      <c r="B3859" s="9">
        <v>45248</v>
      </c>
      <c r="C3859" t="s">
        <v>6730</v>
      </c>
      <c r="D3859" t="s">
        <v>6731</v>
      </c>
      <c r="E3859" t="s">
        <v>6750</v>
      </c>
      <c r="F3859" t="s">
        <v>368</v>
      </c>
      <c r="G3859" t="s">
        <v>7759</v>
      </c>
      <c r="H3859" t="s">
        <v>65</v>
      </c>
      <c r="I3859" t="s">
        <v>78</v>
      </c>
      <c r="J3859">
        <v>10</v>
      </c>
      <c r="K3859">
        <v>39742</v>
      </c>
      <c r="L3859">
        <v>397420</v>
      </c>
      <c r="M3859">
        <v>0</v>
      </c>
      <c r="N3859" t="s">
        <v>26</v>
      </c>
      <c r="O3859" t="s">
        <v>27</v>
      </c>
      <c r="P3859">
        <v>2</v>
      </c>
      <c r="Q3859">
        <v>195</v>
      </c>
      <c r="R3859">
        <v>868547</v>
      </c>
    </row>
    <row r="3860" spans="1:18" x14ac:dyDescent="0.3">
      <c r="A3860" t="s">
        <v>7760</v>
      </c>
      <c r="B3860" s="9">
        <v>45123</v>
      </c>
      <c r="C3860" t="s">
        <v>6730</v>
      </c>
      <c r="D3860" t="s">
        <v>6731</v>
      </c>
      <c r="E3860" t="s">
        <v>6741</v>
      </c>
      <c r="F3860" t="s">
        <v>1147</v>
      </c>
      <c r="G3860" t="s">
        <v>7761</v>
      </c>
      <c r="H3860" t="s">
        <v>65</v>
      </c>
      <c r="I3860" t="s">
        <v>289</v>
      </c>
      <c r="J3860">
        <v>4</v>
      </c>
      <c r="K3860">
        <v>122870</v>
      </c>
      <c r="L3860">
        <v>491480</v>
      </c>
      <c r="M3860">
        <v>15</v>
      </c>
      <c r="N3860" t="s">
        <v>27</v>
      </c>
      <c r="O3860" t="s">
        <v>35</v>
      </c>
      <c r="P3860">
        <v>4</v>
      </c>
      <c r="Q3860">
        <v>192</v>
      </c>
      <c r="R3860">
        <v>868547</v>
      </c>
    </row>
    <row r="3861" spans="1:18" x14ac:dyDescent="0.3">
      <c r="A3861" t="s">
        <v>7762</v>
      </c>
      <c r="B3861" s="9">
        <v>45455</v>
      </c>
      <c r="C3861" t="s">
        <v>6730</v>
      </c>
      <c r="D3861" t="s">
        <v>6731</v>
      </c>
      <c r="E3861" t="s">
        <v>6732</v>
      </c>
      <c r="F3861" t="s">
        <v>3092</v>
      </c>
      <c r="G3861" t="s">
        <v>7763</v>
      </c>
      <c r="H3861" t="s">
        <v>65</v>
      </c>
      <c r="I3861" t="s">
        <v>78</v>
      </c>
      <c r="J3861">
        <v>2</v>
      </c>
      <c r="K3861">
        <v>158664</v>
      </c>
      <c r="L3861">
        <v>317328</v>
      </c>
      <c r="M3861">
        <v>20</v>
      </c>
      <c r="N3861" t="s">
        <v>26</v>
      </c>
      <c r="O3861" t="s">
        <v>35</v>
      </c>
      <c r="P3861" t="s">
        <v>27</v>
      </c>
      <c r="Q3861">
        <v>160</v>
      </c>
      <c r="R3861">
        <v>868547</v>
      </c>
    </row>
    <row r="3862" spans="1:18" x14ac:dyDescent="0.3">
      <c r="A3862" t="s">
        <v>7764</v>
      </c>
      <c r="B3862" s="9">
        <v>44944</v>
      </c>
      <c r="C3862" t="s">
        <v>6730</v>
      </c>
      <c r="D3862" t="s">
        <v>6731</v>
      </c>
      <c r="E3862" t="s">
        <v>6741</v>
      </c>
      <c r="F3862" t="s">
        <v>1157</v>
      </c>
      <c r="G3862" t="s">
        <v>7765</v>
      </c>
      <c r="H3862" t="s">
        <v>40</v>
      </c>
      <c r="I3862" t="s">
        <v>171</v>
      </c>
      <c r="J3862">
        <v>16</v>
      </c>
      <c r="K3862">
        <v>2441</v>
      </c>
      <c r="L3862">
        <v>39056</v>
      </c>
      <c r="M3862">
        <v>10</v>
      </c>
      <c r="N3862" t="s">
        <v>26</v>
      </c>
      <c r="O3862" t="s">
        <v>27</v>
      </c>
      <c r="P3862">
        <v>2</v>
      </c>
      <c r="Q3862">
        <v>25</v>
      </c>
      <c r="R3862">
        <v>381933</v>
      </c>
    </row>
    <row r="3863" spans="1:18" x14ac:dyDescent="0.3">
      <c r="A3863" t="s">
        <v>7766</v>
      </c>
      <c r="B3863" s="9">
        <v>45082</v>
      </c>
      <c r="C3863" t="s">
        <v>6730</v>
      </c>
      <c r="D3863" t="s">
        <v>6731</v>
      </c>
      <c r="E3863" t="s">
        <v>6750</v>
      </c>
      <c r="F3863" t="s">
        <v>998</v>
      </c>
      <c r="G3863" t="s">
        <v>27</v>
      </c>
      <c r="H3863" t="s">
        <v>24</v>
      </c>
      <c r="I3863" t="s">
        <v>56</v>
      </c>
      <c r="J3863">
        <v>4</v>
      </c>
      <c r="K3863">
        <v>94714</v>
      </c>
      <c r="L3863">
        <v>378856</v>
      </c>
      <c r="M3863" t="s">
        <v>27</v>
      </c>
      <c r="N3863" t="s">
        <v>57</v>
      </c>
      <c r="O3863" t="s">
        <v>35</v>
      </c>
      <c r="P3863">
        <v>3</v>
      </c>
      <c r="Q3863">
        <v>165</v>
      </c>
      <c r="R3863">
        <v>973851</v>
      </c>
    </row>
    <row r="3864" spans="1:18" x14ac:dyDescent="0.3">
      <c r="A3864" t="s">
        <v>7767</v>
      </c>
      <c r="B3864" s="9">
        <v>45393</v>
      </c>
      <c r="C3864" t="s">
        <v>6730</v>
      </c>
      <c r="D3864" t="s">
        <v>6731</v>
      </c>
      <c r="E3864" t="s">
        <v>6732</v>
      </c>
      <c r="F3864" t="s">
        <v>551</v>
      </c>
      <c r="G3864" t="s">
        <v>7768</v>
      </c>
      <c r="H3864" t="s">
        <v>24</v>
      </c>
      <c r="I3864" t="s">
        <v>152</v>
      </c>
      <c r="J3864">
        <v>19</v>
      </c>
      <c r="K3864">
        <v>83248</v>
      </c>
      <c r="L3864">
        <v>1581712</v>
      </c>
      <c r="M3864">
        <v>10</v>
      </c>
      <c r="N3864" t="s">
        <v>34</v>
      </c>
      <c r="O3864" t="s">
        <v>35</v>
      </c>
      <c r="P3864">
        <v>1</v>
      </c>
      <c r="Q3864">
        <v>138</v>
      </c>
      <c r="R3864">
        <v>973851</v>
      </c>
    </row>
    <row r="3865" spans="1:18" x14ac:dyDescent="0.3">
      <c r="A3865" t="s">
        <v>7769</v>
      </c>
      <c r="B3865" s="9">
        <v>45367</v>
      </c>
      <c r="C3865" t="s">
        <v>6730</v>
      </c>
      <c r="D3865" t="s">
        <v>6731</v>
      </c>
      <c r="E3865" t="s">
        <v>6750</v>
      </c>
      <c r="F3865" t="s">
        <v>892</v>
      </c>
      <c r="G3865" t="s">
        <v>7770</v>
      </c>
      <c r="H3865" t="s">
        <v>32</v>
      </c>
      <c r="I3865" t="s">
        <v>95</v>
      </c>
      <c r="J3865">
        <v>7</v>
      </c>
      <c r="K3865">
        <v>16723</v>
      </c>
      <c r="L3865">
        <v>117061</v>
      </c>
      <c r="M3865">
        <v>15</v>
      </c>
      <c r="N3865" t="s">
        <v>47</v>
      </c>
      <c r="O3865" t="s">
        <v>35</v>
      </c>
      <c r="P3865" t="s">
        <v>27</v>
      </c>
      <c r="Q3865">
        <v>67</v>
      </c>
      <c r="R3865">
        <v>581262</v>
      </c>
    </row>
    <row r="3866" spans="1:18" x14ac:dyDescent="0.3">
      <c r="A3866" t="s">
        <v>7771</v>
      </c>
      <c r="B3866" s="9">
        <v>45494</v>
      </c>
      <c r="C3866" t="s">
        <v>6730</v>
      </c>
      <c r="D3866" t="s">
        <v>6731</v>
      </c>
      <c r="E3866" t="s">
        <v>6732</v>
      </c>
      <c r="F3866" t="s">
        <v>1660</v>
      </c>
      <c r="G3866" t="s">
        <v>7772</v>
      </c>
      <c r="H3866" t="s">
        <v>24</v>
      </c>
      <c r="I3866" t="s">
        <v>56</v>
      </c>
      <c r="J3866">
        <v>6</v>
      </c>
      <c r="K3866">
        <v>211344</v>
      </c>
      <c r="L3866">
        <v>1268064</v>
      </c>
      <c r="M3866">
        <v>5</v>
      </c>
      <c r="N3866" t="s">
        <v>26</v>
      </c>
      <c r="O3866" t="s">
        <v>35</v>
      </c>
      <c r="P3866">
        <v>5</v>
      </c>
      <c r="Q3866">
        <v>179</v>
      </c>
      <c r="R3866">
        <v>973851</v>
      </c>
    </row>
    <row r="3867" spans="1:18" x14ac:dyDescent="0.3">
      <c r="A3867" t="s">
        <v>7773</v>
      </c>
      <c r="B3867" s="9">
        <v>45352</v>
      </c>
      <c r="C3867" t="s">
        <v>6730</v>
      </c>
      <c r="D3867" t="s">
        <v>6731</v>
      </c>
      <c r="E3867" t="s">
        <v>6732</v>
      </c>
      <c r="F3867" t="s">
        <v>513</v>
      </c>
      <c r="G3867" t="s">
        <v>7774</v>
      </c>
      <c r="H3867" t="s">
        <v>65</v>
      </c>
      <c r="I3867" t="s">
        <v>78</v>
      </c>
      <c r="J3867">
        <v>15</v>
      </c>
      <c r="K3867">
        <v>119612</v>
      </c>
      <c r="L3867">
        <v>1794180</v>
      </c>
      <c r="M3867">
        <v>0</v>
      </c>
      <c r="N3867" t="s">
        <v>27</v>
      </c>
      <c r="O3867" t="s">
        <v>28</v>
      </c>
      <c r="P3867">
        <v>1</v>
      </c>
      <c r="Q3867">
        <v>161</v>
      </c>
      <c r="R3867">
        <v>868547</v>
      </c>
    </row>
    <row r="3868" spans="1:18" x14ac:dyDescent="0.3">
      <c r="A3868" t="s">
        <v>7775</v>
      </c>
      <c r="B3868" s="9">
        <v>44941</v>
      </c>
      <c r="C3868" t="s">
        <v>6730</v>
      </c>
      <c r="D3868" t="s">
        <v>6731</v>
      </c>
      <c r="E3868" t="s">
        <v>6732</v>
      </c>
      <c r="F3868" t="s">
        <v>662</v>
      </c>
      <c r="G3868" t="s">
        <v>7776</v>
      </c>
      <c r="H3868" t="s">
        <v>45</v>
      </c>
      <c r="I3868" t="s">
        <v>46</v>
      </c>
      <c r="J3868">
        <v>1</v>
      </c>
      <c r="K3868">
        <v>4465</v>
      </c>
      <c r="L3868">
        <v>4465</v>
      </c>
      <c r="M3868">
        <v>0</v>
      </c>
      <c r="N3868" t="s">
        <v>27</v>
      </c>
      <c r="O3868" t="s">
        <v>35</v>
      </c>
      <c r="P3868">
        <v>1</v>
      </c>
      <c r="Q3868">
        <v>137</v>
      </c>
      <c r="R3868">
        <v>395160</v>
      </c>
    </row>
    <row r="3869" spans="1:18" x14ac:dyDescent="0.3">
      <c r="A3869" t="s">
        <v>7777</v>
      </c>
      <c r="B3869" s="9">
        <v>44974</v>
      </c>
      <c r="C3869" t="s">
        <v>6730</v>
      </c>
      <c r="D3869" t="s">
        <v>6731</v>
      </c>
      <c r="E3869" t="s">
        <v>6741</v>
      </c>
      <c r="F3869" t="s">
        <v>1286</v>
      </c>
      <c r="G3869" t="s">
        <v>7778</v>
      </c>
      <c r="H3869" t="s">
        <v>32</v>
      </c>
      <c r="I3869" t="s">
        <v>237</v>
      </c>
      <c r="J3869">
        <v>19</v>
      </c>
      <c r="K3869">
        <v>22012</v>
      </c>
      <c r="L3869">
        <v>418228</v>
      </c>
      <c r="M3869">
        <v>0</v>
      </c>
      <c r="N3869" t="s">
        <v>34</v>
      </c>
      <c r="O3869" t="s">
        <v>35</v>
      </c>
      <c r="P3869" t="s">
        <v>27</v>
      </c>
      <c r="Q3869">
        <v>37</v>
      </c>
      <c r="R3869">
        <v>581262</v>
      </c>
    </row>
    <row r="3870" spans="1:18" x14ac:dyDescent="0.3">
      <c r="A3870" t="s">
        <v>7779</v>
      </c>
      <c r="B3870" s="9">
        <v>45094</v>
      </c>
      <c r="C3870" t="s">
        <v>6730</v>
      </c>
      <c r="D3870" t="s">
        <v>6731</v>
      </c>
      <c r="E3870" t="s">
        <v>6741</v>
      </c>
      <c r="F3870" t="s">
        <v>1933</v>
      </c>
      <c r="G3870" t="s">
        <v>7780</v>
      </c>
      <c r="H3870" t="s">
        <v>65</v>
      </c>
      <c r="I3870" t="s">
        <v>382</v>
      </c>
      <c r="J3870">
        <v>18</v>
      </c>
      <c r="K3870">
        <v>179025</v>
      </c>
      <c r="L3870">
        <v>3222450</v>
      </c>
      <c r="M3870">
        <v>20</v>
      </c>
      <c r="N3870" t="s">
        <v>26</v>
      </c>
      <c r="O3870" t="s">
        <v>28</v>
      </c>
      <c r="P3870">
        <v>5</v>
      </c>
      <c r="Q3870">
        <v>161</v>
      </c>
      <c r="R3870">
        <v>868547</v>
      </c>
    </row>
    <row r="3871" spans="1:18" x14ac:dyDescent="0.3">
      <c r="A3871" t="s">
        <v>7781</v>
      </c>
      <c r="B3871" s="9">
        <v>45639</v>
      </c>
      <c r="C3871" t="s">
        <v>6730</v>
      </c>
      <c r="D3871" t="s">
        <v>6731</v>
      </c>
      <c r="E3871" t="s">
        <v>6741</v>
      </c>
      <c r="F3871" t="s">
        <v>1125</v>
      </c>
      <c r="G3871" t="s">
        <v>7782</v>
      </c>
      <c r="H3871" t="s">
        <v>45</v>
      </c>
      <c r="I3871" t="s">
        <v>181</v>
      </c>
      <c r="J3871">
        <v>4</v>
      </c>
      <c r="K3871">
        <v>34561</v>
      </c>
      <c r="L3871">
        <v>138244</v>
      </c>
      <c r="M3871">
        <v>0</v>
      </c>
      <c r="N3871" t="s">
        <v>26</v>
      </c>
      <c r="O3871" t="s">
        <v>28</v>
      </c>
      <c r="P3871">
        <v>5</v>
      </c>
      <c r="Q3871">
        <v>20</v>
      </c>
      <c r="R3871">
        <v>395160</v>
      </c>
    </row>
    <row r="3872" spans="1:18" x14ac:dyDescent="0.3">
      <c r="A3872" t="s">
        <v>7783</v>
      </c>
      <c r="B3872" s="9">
        <v>45264</v>
      </c>
      <c r="C3872" t="s">
        <v>6730</v>
      </c>
      <c r="D3872" t="s">
        <v>6731</v>
      </c>
      <c r="E3872" t="s">
        <v>6750</v>
      </c>
      <c r="F3872" t="s">
        <v>2858</v>
      </c>
      <c r="G3872" t="s">
        <v>7784</v>
      </c>
      <c r="H3872" t="s">
        <v>65</v>
      </c>
      <c r="I3872" t="s">
        <v>78</v>
      </c>
      <c r="J3872">
        <v>16</v>
      </c>
      <c r="K3872">
        <v>51658</v>
      </c>
      <c r="L3872">
        <v>826528</v>
      </c>
      <c r="M3872">
        <v>5</v>
      </c>
      <c r="N3872" t="s">
        <v>47</v>
      </c>
      <c r="O3872" t="s">
        <v>35</v>
      </c>
      <c r="P3872">
        <v>1</v>
      </c>
      <c r="Q3872">
        <v>17</v>
      </c>
      <c r="R3872">
        <v>868547</v>
      </c>
    </row>
    <row r="3873" spans="1:18" x14ac:dyDescent="0.3">
      <c r="A3873" t="s">
        <v>7785</v>
      </c>
      <c r="B3873" s="9">
        <v>45345</v>
      </c>
      <c r="C3873" t="s">
        <v>6730</v>
      </c>
      <c r="D3873" t="s">
        <v>6731</v>
      </c>
      <c r="E3873" t="s">
        <v>6750</v>
      </c>
      <c r="F3873" t="s">
        <v>600</v>
      </c>
      <c r="G3873" t="s">
        <v>7786</v>
      </c>
      <c r="H3873" t="s">
        <v>65</v>
      </c>
      <c r="I3873" t="s">
        <v>66</v>
      </c>
      <c r="J3873">
        <v>8</v>
      </c>
      <c r="K3873">
        <v>42442</v>
      </c>
      <c r="L3873">
        <v>339536</v>
      </c>
      <c r="M3873" t="s">
        <v>27</v>
      </c>
      <c r="N3873" t="s">
        <v>27</v>
      </c>
      <c r="O3873" t="s">
        <v>35</v>
      </c>
      <c r="P3873">
        <v>4</v>
      </c>
      <c r="Q3873">
        <v>189</v>
      </c>
      <c r="R3873">
        <v>868547</v>
      </c>
    </row>
    <row r="3874" spans="1:18" x14ac:dyDescent="0.3">
      <c r="A3874" t="s">
        <v>7787</v>
      </c>
      <c r="B3874" s="9">
        <v>45408</v>
      </c>
      <c r="C3874" t="s">
        <v>6730</v>
      </c>
      <c r="D3874" t="s">
        <v>6731</v>
      </c>
      <c r="E3874" t="s">
        <v>6750</v>
      </c>
      <c r="F3874" t="s">
        <v>2569</v>
      </c>
      <c r="G3874" t="s">
        <v>7788</v>
      </c>
      <c r="H3874" t="s">
        <v>40</v>
      </c>
      <c r="I3874" t="s">
        <v>123</v>
      </c>
      <c r="J3874">
        <v>3</v>
      </c>
      <c r="K3874">
        <v>13017</v>
      </c>
      <c r="L3874">
        <v>39051</v>
      </c>
      <c r="M3874">
        <v>0</v>
      </c>
      <c r="N3874" t="s">
        <v>26</v>
      </c>
      <c r="O3874" t="s">
        <v>28</v>
      </c>
      <c r="P3874">
        <v>1</v>
      </c>
      <c r="Q3874">
        <v>184</v>
      </c>
      <c r="R3874">
        <v>381933</v>
      </c>
    </row>
    <row r="3875" spans="1:18" x14ac:dyDescent="0.3">
      <c r="A3875" t="s">
        <v>7789</v>
      </c>
      <c r="B3875" s="9">
        <v>45615</v>
      </c>
      <c r="C3875" t="s">
        <v>6730</v>
      </c>
      <c r="D3875" t="s">
        <v>6731</v>
      </c>
      <c r="E3875" t="s">
        <v>6750</v>
      </c>
      <c r="F3875" t="s">
        <v>2884</v>
      </c>
      <c r="G3875" t="s">
        <v>7790</v>
      </c>
      <c r="H3875" t="s">
        <v>24</v>
      </c>
      <c r="I3875" t="s">
        <v>92</v>
      </c>
      <c r="J3875">
        <v>17</v>
      </c>
      <c r="K3875">
        <v>221811</v>
      </c>
      <c r="L3875">
        <v>3770787</v>
      </c>
      <c r="M3875">
        <v>10</v>
      </c>
      <c r="N3875" t="s">
        <v>26</v>
      </c>
      <c r="O3875" t="s">
        <v>28</v>
      </c>
      <c r="P3875">
        <v>5</v>
      </c>
      <c r="Q3875">
        <v>17</v>
      </c>
      <c r="R3875">
        <v>973851</v>
      </c>
    </row>
    <row r="3876" spans="1:18" x14ac:dyDescent="0.3">
      <c r="A3876" t="s">
        <v>7791</v>
      </c>
      <c r="B3876" s="9">
        <v>45570</v>
      </c>
      <c r="C3876" t="s">
        <v>6730</v>
      </c>
      <c r="D3876" t="s">
        <v>6731</v>
      </c>
      <c r="E3876" t="s">
        <v>6750</v>
      </c>
      <c r="F3876" t="s">
        <v>3968</v>
      </c>
      <c r="G3876" t="s">
        <v>7792</v>
      </c>
      <c r="H3876" t="s">
        <v>40</v>
      </c>
      <c r="I3876" t="s">
        <v>41</v>
      </c>
      <c r="J3876">
        <v>20</v>
      </c>
      <c r="K3876">
        <v>6455</v>
      </c>
      <c r="L3876">
        <v>129100</v>
      </c>
      <c r="M3876">
        <v>0</v>
      </c>
      <c r="N3876" t="s">
        <v>34</v>
      </c>
      <c r="O3876" t="s">
        <v>35</v>
      </c>
      <c r="P3876">
        <v>1</v>
      </c>
      <c r="Q3876">
        <v>126</v>
      </c>
      <c r="R3876">
        <v>381933</v>
      </c>
    </row>
    <row r="3877" spans="1:18" x14ac:dyDescent="0.3">
      <c r="A3877" t="s">
        <v>7793</v>
      </c>
      <c r="B3877" s="9">
        <v>44989</v>
      </c>
      <c r="C3877" t="s">
        <v>6730</v>
      </c>
      <c r="D3877" t="s">
        <v>6731</v>
      </c>
      <c r="E3877" t="s">
        <v>6750</v>
      </c>
      <c r="F3877" t="s">
        <v>3041</v>
      </c>
      <c r="G3877" t="s">
        <v>27</v>
      </c>
      <c r="H3877" t="s">
        <v>32</v>
      </c>
      <c r="I3877" t="s">
        <v>95</v>
      </c>
      <c r="J3877">
        <v>5</v>
      </c>
      <c r="K3877">
        <v>7387</v>
      </c>
      <c r="L3877">
        <v>36935</v>
      </c>
      <c r="M3877">
        <v>10</v>
      </c>
      <c r="N3877" t="s">
        <v>57</v>
      </c>
      <c r="O3877" t="s">
        <v>35</v>
      </c>
      <c r="P3877">
        <v>1</v>
      </c>
      <c r="Q3877">
        <v>20</v>
      </c>
      <c r="R3877">
        <v>581262</v>
      </c>
    </row>
    <row r="3878" spans="1:18" x14ac:dyDescent="0.3">
      <c r="A3878" t="s">
        <v>7794</v>
      </c>
      <c r="B3878" s="9">
        <v>44986</v>
      </c>
      <c r="C3878" t="s">
        <v>6730</v>
      </c>
      <c r="D3878" t="s">
        <v>6731</v>
      </c>
      <c r="E3878" t="s">
        <v>6732</v>
      </c>
      <c r="F3878" t="s">
        <v>2809</v>
      </c>
      <c r="G3878" t="s">
        <v>27</v>
      </c>
      <c r="H3878" t="s">
        <v>32</v>
      </c>
      <c r="I3878" t="s">
        <v>158</v>
      </c>
      <c r="J3878">
        <v>7</v>
      </c>
      <c r="K3878">
        <v>10810</v>
      </c>
      <c r="L3878">
        <v>75670</v>
      </c>
      <c r="M3878">
        <v>5</v>
      </c>
      <c r="N3878" t="s">
        <v>47</v>
      </c>
      <c r="O3878" t="s">
        <v>35</v>
      </c>
      <c r="P3878" t="s">
        <v>27</v>
      </c>
      <c r="Q3878">
        <v>129</v>
      </c>
      <c r="R3878">
        <v>581262</v>
      </c>
    </row>
    <row r="3879" spans="1:18" x14ac:dyDescent="0.3">
      <c r="A3879" t="s">
        <v>7795</v>
      </c>
      <c r="B3879" s="9">
        <v>45531</v>
      </c>
      <c r="C3879" t="s">
        <v>6730</v>
      </c>
      <c r="D3879" t="s">
        <v>6731</v>
      </c>
      <c r="E3879" t="s">
        <v>6732</v>
      </c>
      <c r="F3879" t="s">
        <v>2519</v>
      </c>
      <c r="G3879" t="s">
        <v>7796</v>
      </c>
      <c r="H3879" t="s">
        <v>32</v>
      </c>
      <c r="I3879" t="s">
        <v>237</v>
      </c>
      <c r="J3879">
        <v>20</v>
      </c>
      <c r="K3879">
        <v>6818</v>
      </c>
      <c r="L3879">
        <v>136360</v>
      </c>
      <c r="M3879">
        <v>0</v>
      </c>
      <c r="N3879" t="s">
        <v>57</v>
      </c>
      <c r="O3879" t="s">
        <v>35</v>
      </c>
      <c r="P3879">
        <v>4</v>
      </c>
      <c r="Q3879">
        <v>31</v>
      </c>
      <c r="R3879">
        <v>581262</v>
      </c>
    </row>
    <row r="3880" spans="1:18" x14ac:dyDescent="0.3">
      <c r="A3880" t="s">
        <v>7797</v>
      </c>
      <c r="B3880" s="9">
        <v>45373</v>
      </c>
      <c r="C3880" t="s">
        <v>6730</v>
      </c>
      <c r="D3880" t="s">
        <v>6731</v>
      </c>
      <c r="E3880" t="s">
        <v>6750</v>
      </c>
      <c r="F3880" t="s">
        <v>1039</v>
      </c>
      <c r="G3880" t="s">
        <v>7798</v>
      </c>
      <c r="H3880" t="s">
        <v>65</v>
      </c>
      <c r="I3880" t="s">
        <v>478</v>
      </c>
      <c r="J3880">
        <v>9</v>
      </c>
      <c r="K3880">
        <v>162524</v>
      </c>
      <c r="L3880">
        <v>1462716</v>
      </c>
      <c r="M3880">
        <v>0</v>
      </c>
      <c r="N3880" t="s">
        <v>27</v>
      </c>
      <c r="O3880" t="s">
        <v>35</v>
      </c>
      <c r="P3880">
        <v>1</v>
      </c>
      <c r="Q3880">
        <v>80</v>
      </c>
      <c r="R3880">
        <v>868547</v>
      </c>
    </row>
    <row r="3881" spans="1:18" x14ac:dyDescent="0.3">
      <c r="A3881" t="s">
        <v>7799</v>
      </c>
      <c r="B3881" s="9">
        <v>45546</v>
      </c>
      <c r="C3881" t="s">
        <v>6730</v>
      </c>
      <c r="D3881" t="s">
        <v>6731</v>
      </c>
      <c r="E3881" t="s">
        <v>6741</v>
      </c>
      <c r="F3881" t="s">
        <v>1892</v>
      </c>
      <c r="G3881" t="s">
        <v>7800</v>
      </c>
      <c r="H3881" t="s">
        <v>32</v>
      </c>
      <c r="I3881" t="s">
        <v>141</v>
      </c>
      <c r="J3881">
        <v>20</v>
      </c>
      <c r="K3881">
        <v>21397</v>
      </c>
      <c r="L3881">
        <v>427940</v>
      </c>
      <c r="M3881">
        <v>15</v>
      </c>
      <c r="N3881" t="s">
        <v>47</v>
      </c>
      <c r="O3881" t="s">
        <v>35</v>
      </c>
      <c r="P3881">
        <v>1</v>
      </c>
      <c r="Q3881">
        <v>161</v>
      </c>
      <c r="R3881">
        <v>581262</v>
      </c>
    </row>
    <row r="3882" spans="1:18" x14ac:dyDescent="0.3">
      <c r="A3882" t="s">
        <v>7801</v>
      </c>
      <c r="B3882" s="9">
        <v>45324</v>
      </c>
      <c r="C3882" t="s">
        <v>6730</v>
      </c>
      <c r="D3882" t="s">
        <v>6731</v>
      </c>
      <c r="E3882" t="s">
        <v>6732</v>
      </c>
      <c r="F3882" t="s">
        <v>431</v>
      </c>
      <c r="G3882" t="s">
        <v>7802</v>
      </c>
      <c r="H3882" t="s">
        <v>24</v>
      </c>
      <c r="I3882" t="s">
        <v>152</v>
      </c>
      <c r="J3882">
        <v>10</v>
      </c>
      <c r="K3882">
        <v>277605</v>
      </c>
      <c r="L3882">
        <v>2776050</v>
      </c>
      <c r="M3882">
        <v>15</v>
      </c>
      <c r="N3882" t="s">
        <v>26</v>
      </c>
      <c r="O3882" t="s">
        <v>35</v>
      </c>
      <c r="P3882">
        <v>2</v>
      </c>
      <c r="Q3882">
        <v>93</v>
      </c>
      <c r="R3882">
        <v>973851</v>
      </c>
    </row>
    <row r="3883" spans="1:18" x14ac:dyDescent="0.3">
      <c r="A3883" t="s">
        <v>7803</v>
      </c>
      <c r="B3883" s="9">
        <v>45197</v>
      </c>
      <c r="C3883" t="s">
        <v>6730</v>
      </c>
      <c r="D3883" t="s">
        <v>6731</v>
      </c>
      <c r="E3883" t="s">
        <v>6732</v>
      </c>
      <c r="F3883" t="s">
        <v>235</v>
      </c>
      <c r="G3883" t="s">
        <v>27</v>
      </c>
      <c r="H3883" t="s">
        <v>45</v>
      </c>
      <c r="I3883" t="s">
        <v>130</v>
      </c>
      <c r="J3883">
        <v>12</v>
      </c>
      <c r="K3883">
        <v>4192</v>
      </c>
      <c r="L3883">
        <v>50304</v>
      </c>
      <c r="M3883">
        <v>5</v>
      </c>
      <c r="N3883" t="s">
        <v>57</v>
      </c>
      <c r="O3883" t="s">
        <v>35</v>
      </c>
      <c r="P3883">
        <v>1</v>
      </c>
      <c r="Q3883">
        <v>61</v>
      </c>
      <c r="R3883">
        <v>395160</v>
      </c>
    </row>
    <row r="3884" spans="1:18" x14ac:dyDescent="0.3">
      <c r="A3884" t="s">
        <v>7804</v>
      </c>
      <c r="B3884" s="9">
        <v>45489</v>
      </c>
      <c r="C3884" t="s">
        <v>6730</v>
      </c>
      <c r="D3884" t="s">
        <v>6731</v>
      </c>
      <c r="E3884" t="s">
        <v>6732</v>
      </c>
      <c r="F3884" t="s">
        <v>821</v>
      </c>
      <c r="G3884" t="s">
        <v>7805</v>
      </c>
      <c r="H3884" t="s">
        <v>32</v>
      </c>
      <c r="I3884" t="s">
        <v>237</v>
      </c>
      <c r="J3884">
        <v>14</v>
      </c>
      <c r="K3884">
        <v>4934</v>
      </c>
      <c r="L3884">
        <v>69076</v>
      </c>
      <c r="M3884">
        <v>0</v>
      </c>
      <c r="N3884" t="s">
        <v>57</v>
      </c>
      <c r="O3884" t="s">
        <v>35</v>
      </c>
      <c r="P3884">
        <v>1</v>
      </c>
      <c r="Q3884">
        <v>91</v>
      </c>
      <c r="R3884">
        <v>581262</v>
      </c>
    </row>
    <row r="3885" spans="1:18" x14ac:dyDescent="0.3">
      <c r="A3885" t="s">
        <v>7806</v>
      </c>
      <c r="B3885" s="9">
        <v>45059</v>
      </c>
      <c r="C3885" t="s">
        <v>6730</v>
      </c>
      <c r="D3885" t="s">
        <v>6731</v>
      </c>
      <c r="E3885" t="s">
        <v>6750</v>
      </c>
      <c r="F3885" t="s">
        <v>4214</v>
      </c>
      <c r="G3885" t="s">
        <v>27</v>
      </c>
      <c r="H3885" t="s">
        <v>65</v>
      </c>
      <c r="I3885" t="s">
        <v>66</v>
      </c>
      <c r="J3885">
        <v>20</v>
      </c>
      <c r="K3885">
        <v>156582</v>
      </c>
      <c r="L3885">
        <v>3131640</v>
      </c>
      <c r="M3885">
        <v>5</v>
      </c>
      <c r="N3885" t="s">
        <v>57</v>
      </c>
      <c r="O3885" t="s">
        <v>35</v>
      </c>
      <c r="P3885">
        <v>1</v>
      </c>
      <c r="Q3885">
        <v>169</v>
      </c>
      <c r="R3885">
        <v>868547</v>
      </c>
    </row>
    <row r="3886" spans="1:18" x14ac:dyDescent="0.3">
      <c r="A3886" t="s">
        <v>7807</v>
      </c>
      <c r="B3886" s="9">
        <v>45234</v>
      </c>
      <c r="C3886" t="s">
        <v>6730</v>
      </c>
      <c r="D3886" t="s">
        <v>6731</v>
      </c>
      <c r="E3886" t="s">
        <v>6750</v>
      </c>
      <c r="F3886" t="s">
        <v>344</v>
      </c>
      <c r="G3886" t="s">
        <v>7808</v>
      </c>
      <c r="H3886" t="s">
        <v>65</v>
      </c>
      <c r="I3886" t="s">
        <v>102</v>
      </c>
      <c r="J3886">
        <v>5</v>
      </c>
      <c r="K3886">
        <v>126828</v>
      </c>
      <c r="L3886">
        <v>634140</v>
      </c>
      <c r="M3886">
        <v>5</v>
      </c>
      <c r="N3886" t="s">
        <v>26</v>
      </c>
      <c r="O3886" t="s">
        <v>35</v>
      </c>
      <c r="P3886">
        <v>5</v>
      </c>
      <c r="Q3886">
        <v>42</v>
      </c>
      <c r="R3886">
        <v>868547</v>
      </c>
    </row>
    <row r="3887" spans="1:18" x14ac:dyDescent="0.3">
      <c r="A3887" t="s">
        <v>7809</v>
      </c>
      <c r="B3887" s="9">
        <v>45304</v>
      </c>
      <c r="C3887" t="s">
        <v>6730</v>
      </c>
      <c r="D3887" t="s">
        <v>6731</v>
      </c>
      <c r="E3887" t="s">
        <v>6741</v>
      </c>
      <c r="F3887" t="s">
        <v>446</v>
      </c>
      <c r="G3887" t="s">
        <v>7810</v>
      </c>
      <c r="H3887" t="s">
        <v>45</v>
      </c>
      <c r="I3887" t="s">
        <v>82</v>
      </c>
      <c r="J3887">
        <v>6</v>
      </c>
      <c r="K3887">
        <v>36118</v>
      </c>
      <c r="L3887">
        <v>216708</v>
      </c>
      <c r="M3887">
        <v>10</v>
      </c>
      <c r="N3887" t="s">
        <v>47</v>
      </c>
      <c r="O3887" t="s">
        <v>35</v>
      </c>
      <c r="P3887">
        <v>5</v>
      </c>
      <c r="Q3887">
        <v>150</v>
      </c>
      <c r="R3887">
        <v>395160</v>
      </c>
    </row>
    <row r="3888" spans="1:18" x14ac:dyDescent="0.3">
      <c r="A3888" t="s">
        <v>7811</v>
      </c>
      <c r="B3888" s="9">
        <v>45251</v>
      </c>
      <c r="C3888" t="s">
        <v>6730</v>
      </c>
      <c r="D3888" t="s">
        <v>6731</v>
      </c>
      <c r="E3888" t="s">
        <v>6750</v>
      </c>
      <c r="F3888" t="s">
        <v>1660</v>
      </c>
      <c r="G3888" t="s">
        <v>27</v>
      </c>
      <c r="H3888" t="s">
        <v>24</v>
      </c>
      <c r="I3888" t="s">
        <v>61</v>
      </c>
      <c r="J3888">
        <v>2</v>
      </c>
      <c r="K3888">
        <v>91894</v>
      </c>
      <c r="L3888">
        <v>183788</v>
      </c>
      <c r="M3888">
        <v>0</v>
      </c>
      <c r="N3888" t="s">
        <v>26</v>
      </c>
      <c r="O3888" t="s">
        <v>35</v>
      </c>
      <c r="P3888">
        <v>5</v>
      </c>
      <c r="Q3888">
        <v>199</v>
      </c>
      <c r="R3888">
        <v>973851</v>
      </c>
    </row>
    <row r="3889" spans="1:18" x14ac:dyDescent="0.3">
      <c r="A3889" t="s">
        <v>7812</v>
      </c>
      <c r="B3889" s="9">
        <v>45565</v>
      </c>
      <c r="C3889" t="s">
        <v>6730</v>
      </c>
      <c r="D3889" t="s">
        <v>6731</v>
      </c>
      <c r="E3889" t="s">
        <v>6750</v>
      </c>
      <c r="F3889" t="s">
        <v>895</v>
      </c>
      <c r="G3889" t="s">
        <v>7813</v>
      </c>
      <c r="H3889" t="s">
        <v>65</v>
      </c>
      <c r="I3889" t="s">
        <v>102</v>
      </c>
      <c r="J3889">
        <v>17</v>
      </c>
      <c r="K3889">
        <v>158823</v>
      </c>
      <c r="L3889">
        <v>2699991</v>
      </c>
      <c r="M3889">
        <v>15</v>
      </c>
      <c r="N3889" t="s">
        <v>26</v>
      </c>
      <c r="O3889" t="s">
        <v>28</v>
      </c>
      <c r="P3889">
        <v>4</v>
      </c>
      <c r="Q3889">
        <v>35</v>
      </c>
      <c r="R3889">
        <v>868547</v>
      </c>
    </row>
    <row r="3890" spans="1:18" x14ac:dyDescent="0.3">
      <c r="A3890" t="s">
        <v>7814</v>
      </c>
      <c r="B3890" s="9">
        <v>45221</v>
      </c>
      <c r="C3890" t="s">
        <v>6730</v>
      </c>
      <c r="D3890" t="s">
        <v>6731</v>
      </c>
      <c r="E3890" t="s">
        <v>6750</v>
      </c>
      <c r="F3890" t="s">
        <v>817</v>
      </c>
      <c r="G3890" t="s">
        <v>27</v>
      </c>
      <c r="H3890" t="s">
        <v>32</v>
      </c>
      <c r="I3890" t="s">
        <v>158</v>
      </c>
      <c r="J3890">
        <v>13</v>
      </c>
      <c r="K3890">
        <v>15574</v>
      </c>
      <c r="L3890">
        <v>202462</v>
      </c>
      <c r="M3890">
        <v>10</v>
      </c>
      <c r="N3890" t="s">
        <v>26</v>
      </c>
      <c r="O3890" t="s">
        <v>35</v>
      </c>
      <c r="P3890">
        <v>4</v>
      </c>
      <c r="Q3890">
        <v>162</v>
      </c>
      <c r="R3890">
        <v>581262</v>
      </c>
    </row>
    <row r="3891" spans="1:18" x14ac:dyDescent="0.3">
      <c r="A3891" t="s">
        <v>7815</v>
      </c>
      <c r="B3891" s="9">
        <v>45240</v>
      </c>
      <c r="C3891" t="s">
        <v>6730</v>
      </c>
      <c r="D3891" t="s">
        <v>6731</v>
      </c>
      <c r="E3891" t="s">
        <v>6750</v>
      </c>
      <c r="F3891" t="s">
        <v>1317</v>
      </c>
      <c r="G3891" t="s">
        <v>7816</v>
      </c>
      <c r="H3891" t="s">
        <v>45</v>
      </c>
      <c r="I3891" t="s">
        <v>181</v>
      </c>
      <c r="J3891">
        <v>3</v>
      </c>
      <c r="K3891">
        <v>17209</v>
      </c>
      <c r="L3891">
        <v>51627</v>
      </c>
      <c r="M3891">
        <v>10</v>
      </c>
      <c r="N3891" t="s">
        <v>26</v>
      </c>
      <c r="O3891" t="s">
        <v>28</v>
      </c>
      <c r="P3891">
        <v>1</v>
      </c>
      <c r="Q3891">
        <v>16</v>
      </c>
      <c r="R3891">
        <v>395160</v>
      </c>
    </row>
    <row r="3892" spans="1:18" x14ac:dyDescent="0.3">
      <c r="A3892" t="s">
        <v>7817</v>
      </c>
      <c r="B3892" s="9">
        <v>45395</v>
      </c>
      <c r="C3892" t="s">
        <v>6730</v>
      </c>
      <c r="D3892" t="s">
        <v>6731</v>
      </c>
      <c r="E3892" t="s">
        <v>6741</v>
      </c>
      <c r="F3892" t="s">
        <v>1634</v>
      </c>
      <c r="G3892" t="s">
        <v>7818</v>
      </c>
      <c r="H3892" t="s">
        <v>65</v>
      </c>
      <c r="I3892" t="s">
        <v>382</v>
      </c>
      <c r="J3892">
        <v>18</v>
      </c>
      <c r="K3892">
        <v>36439</v>
      </c>
      <c r="L3892">
        <v>655902</v>
      </c>
      <c r="M3892" t="s">
        <v>27</v>
      </c>
      <c r="N3892" t="s">
        <v>57</v>
      </c>
      <c r="O3892" t="s">
        <v>35</v>
      </c>
      <c r="P3892">
        <v>2</v>
      </c>
      <c r="Q3892">
        <v>109</v>
      </c>
      <c r="R3892">
        <v>868547</v>
      </c>
    </row>
    <row r="3893" spans="1:18" x14ac:dyDescent="0.3">
      <c r="A3893" t="s">
        <v>7819</v>
      </c>
      <c r="B3893" s="9">
        <v>45248</v>
      </c>
      <c r="C3893" t="s">
        <v>6730</v>
      </c>
      <c r="D3893" t="s">
        <v>6731</v>
      </c>
      <c r="E3893" t="s">
        <v>6750</v>
      </c>
      <c r="F3893" t="s">
        <v>723</v>
      </c>
      <c r="G3893" t="s">
        <v>7820</v>
      </c>
      <c r="H3893" t="s">
        <v>24</v>
      </c>
      <c r="I3893" t="s">
        <v>61</v>
      </c>
      <c r="J3893">
        <v>14</v>
      </c>
      <c r="K3893">
        <v>98890</v>
      </c>
      <c r="L3893">
        <v>1384460</v>
      </c>
      <c r="M3893">
        <v>0</v>
      </c>
      <c r="N3893" t="s">
        <v>26</v>
      </c>
      <c r="O3893" t="s">
        <v>35</v>
      </c>
      <c r="P3893" t="s">
        <v>27</v>
      </c>
      <c r="Q3893">
        <v>125</v>
      </c>
      <c r="R3893">
        <v>973851</v>
      </c>
    </row>
    <row r="3894" spans="1:18" x14ac:dyDescent="0.3">
      <c r="A3894" t="s">
        <v>7821</v>
      </c>
      <c r="B3894" s="9">
        <v>45331</v>
      </c>
      <c r="C3894" t="s">
        <v>6730</v>
      </c>
      <c r="D3894" t="s">
        <v>6731</v>
      </c>
      <c r="E3894" t="s">
        <v>6750</v>
      </c>
      <c r="F3894" t="s">
        <v>3041</v>
      </c>
      <c r="G3894" t="s">
        <v>7822</v>
      </c>
      <c r="H3894" t="s">
        <v>32</v>
      </c>
      <c r="I3894" t="s">
        <v>158</v>
      </c>
      <c r="J3894">
        <v>14</v>
      </c>
      <c r="K3894">
        <v>4289</v>
      </c>
      <c r="L3894">
        <v>60046</v>
      </c>
      <c r="M3894">
        <v>0</v>
      </c>
      <c r="N3894" t="s">
        <v>47</v>
      </c>
      <c r="O3894" t="s">
        <v>35</v>
      </c>
      <c r="P3894">
        <v>1</v>
      </c>
      <c r="Q3894">
        <v>39</v>
      </c>
      <c r="R3894">
        <v>581262</v>
      </c>
    </row>
    <row r="3895" spans="1:18" x14ac:dyDescent="0.3">
      <c r="A3895" t="s">
        <v>7823</v>
      </c>
      <c r="B3895" s="9">
        <v>45548</v>
      </c>
      <c r="C3895" t="s">
        <v>6730</v>
      </c>
      <c r="D3895" t="s">
        <v>6731</v>
      </c>
      <c r="E3895" t="s">
        <v>6750</v>
      </c>
      <c r="F3895" t="s">
        <v>2457</v>
      </c>
      <c r="G3895" t="s">
        <v>27</v>
      </c>
      <c r="H3895" t="s">
        <v>40</v>
      </c>
      <c r="I3895" t="s">
        <v>171</v>
      </c>
      <c r="J3895">
        <v>20</v>
      </c>
      <c r="K3895">
        <v>16662</v>
      </c>
      <c r="L3895">
        <v>333240</v>
      </c>
      <c r="M3895">
        <v>20</v>
      </c>
      <c r="N3895" t="s">
        <v>27</v>
      </c>
      <c r="O3895" t="s">
        <v>27</v>
      </c>
      <c r="P3895">
        <v>5</v>
      </c>
      <c r="Q3895">
        <v>14</v>
      </c>
      <c r="R3895">
        <v>381933</v>
      </c>
    </row>
    <row r="3896" spans="1:18" x14ac:dyDescent="0.3">
      <c r="A3896" t="s">
        <v>7824</v>
      </c>
      <c r="B3896" s="9">
        <v>45414</v>
      </c>
      <c r="C3896" t="s">
        <v>6730</v>
      </c>
      <c r="D3896" t="s">
        <v>6731</v>
      </c>
      <c r="E3896" t="s">
        <v>6732</v>
      </c>
      <c r="F3896" t="s">
        <v>2822</v>
      </c>
      <c r="G3896" t="s">
        <v>27</v>
      </c>
      <c r="H3896" t="s">
        <v>65</v>
      </c>
      <c r="I3896" t="s">
        <v>78</v>
      </c>
      <c r="J3896">
        <v>12</v>
      </c>
      <c r="K3896">
        <v>156731</v>
      </c>
      <c r="L3896">
        <v>1880772</v>
      </c>
      <c r="M3896">
        <v>10</v>
      </c>
      <c r="N3896" t="s">
        <v>34</v>
      </c>
      <c r="O3896" t="s">
        <v>35</v>
      </c>
      <c r="P3896">
        <v>5</v>
      </c>
      <c r="Q3896">
        <v>170</v>
      </c>
      <c r="R3896">
        <v>868547</v>
      </c>
    </row>
    <row r="3897" spans="1:18" x14ac:dyDescent="0.3">
      <c r="A3897" t="s">
        <v>7825</v>
      </c>
      <c r="B3897" s="9">
        <v>45185</v>
      </c>
      <c r="C3897" t="s">
        <v>6730</v>
      </c>
      <c r="D3897" t="s">
        <v>6731</v>
      </c>
      <c r="E3897" t="s">
        <v>6750</v>
      </c>
      <c r="F3897" t="s">
        <v>359</v>
      </c>
      <c r="G3897" t="s">
        <v>7826</v>
      </c>
      <c r="H3897" t="s">
        <v>32</v>
      </c>
      <c r="I3897" t="s">
        <v>113</v>
      </c>
      <c r="J3897">
        <v>10</v>
      </c>
      <c r="K3897">
        <v>1633</v>
      </c>
      <c r="L3897">
        <v>16330</v>
      </c>
      <c r="M3897">
        <v>5</v>
      </c>
      <c r="N3897" t="s">
        <v>57</v>
      </c>
      <c r="O3897" t="s">
        <v>35</v>
      </c>
      <c r="P3897">
        <v>5</v>
      </c>
      <c r="Q3897">
        <v>72</v>
      </c>
      <c r="R3897">
        <v>581262</v>
      </c>
    </row>
    <row r="3898" spans="1:18" x14ac:dyDescent="0.3">
      <c r="A3898" t="s">
        <v>7827</v>
      </c>
      <c r="B3898" s="9">
        <v>44981</v>
      </c>
      <c r="C3898" t="s">
        <v>6730</v>
      </c>
      <c r="D3898" t="s">
        <v>6731</v>
      </c>
      <c r="E3898" t="s">
        <v>6741</v>
      </c>
      <c r="F3898" t="s">
        <v>544</v>
      </c>
      <c r="G3898" t="s">
        <v>7828</v>
      </c>
      <c r="H3898" t="s">
        <v>45</v>
      </c>
      <c r="I3898" t="s">
        <v>181</v>
      </c>
      <c r="J3898">
        <v>20</v>
      </c>
      <c r="K3898">
        <v>7601</v>
      </c>
      <c r="L3898">
        <v>152020</v>
      </c>
      <c r="M3898">
        <v>10</v>
      </c>
      <c r="N3898" t="s">
        <v>57</v>
      </c>
      <c r="O3898" t="s">
        <v>35</v>
      </c>
      <c r="P3898">
        <v>2</v>
      </c>
      <c r="Q3898">
        <v>166</v>
      </c>
      <c r="R3898">
        <v>395160</v>
      </c>
    </row>
    <row r="3899" spans="1:18" x14ac:dyDescent="0.3">
      <c r="A3899" t="s">
        <v>7829</v>
      </c>
      <c r="B3899" s="9">
        <v>45629</v>
      </c>
      <c r="C3899" t="s">
        <v>6730</v>
      </c>
      <c r="D3899" t="s">
        <v>6731</v>
      </c>
      <c r="E3899" t="s">
        <v>6741</v>
      </c>
      <c r="F3899" t="s">
        <v>2340</v>
      </c>
      <c r="G3899" t="s">
        <v>7830</v>
      </c>
      <c r="H3899" t="s">
        <v>40</v>
      </c>
      <c r="I3899" t="s">
        <v>106</v>
      </c>
      <c r="J3899">
        <v>10</v>
      </c>
      <c r="K3899">
        <v>5103</v>
      </c>
      <c r="L3899">
        <v>51030</v>
      </c>
      <c r="M3899">
        <v>10</v>
      </c>
      <c r="N3899" t="s">
        <v>57</v>
      </c>
      <c r="O3899" t="s">
        <v>35</v>
      </c>
      <c r="P3899">
        <v>2</v>
      </c>
      <c r="Q3899">
        <v>129</v>
      </c>
      <c r="R3899">
        <v>381933</v>
      </c>
    </row>
    <row r="3900" spans="1:18" x14ac:dyDescent="0.3">
      <c r="A3900" t="s">
        <v>7831</v>
      </c>
      <c r="B3900" s="9">
        <v>45562</v>
      </c>
      <c r="C3900" t="s">
        <v>6730</v>
      </c>
      <c r="D3900" t="s">
        <v>6731</v>
      </c>
      <c r="E3900" t="s">
        <v>6750</v>
      </c>
      <c r="F3900" t="s">
        <v>2853</v>
      </c>
      <c r="G3900" t="s">
        <v>27</v>
      </c>
      <c r="H3900" t="s">
        <v>24</v>
      </c>
      <c r="I3900" t="s">
        <v>152</v>
      </c>
      <c r="J3900">
        <v>7</v>
      </c>
      <c r="K3900">
        <v>284799</v>
      </c>
      <c r="L3900">
        <v>1993593</v>
      </c>
      <c r="M3900">
        <v>5</v>
      </c>
      <c r="N3900" t="s">
        <v>26</v>
      </c>
      <c r="O3900" t="s">
        <v>35</v>
      </c>
      <c r="P3900">
        <v>3</v>
      </c>
      <c r="Q3900">
        <v>61</v>
      </c>
      <c r="R3900">
        <v>973851</v>
      </c>
    </row>
    <row r="3901" spans="1:18" x14ac:dyDescent="0.3">
      <c r="A3901" t="s">
        <v>7832</v>
      </c>
      <c r="B3901" s="9">
        <v>45439</v>
      </c>
      <c r="C3901" t="s">
        <v>6730</v>
      </c>
      <c r="D3901" t="s">
        <v>6731</v>
      </c>
      <c r="E3901" t="s">
        <v>6732</v>
      </c>
      <c r="F3901" t="s">
        <v>551</v>
      </c>
      <c r="G3901" t="s">
        <v>7833</v>
      </c>
      <c r="H3901" t="s">
        <v>65</v>
      </c>
      <c r="I3901" t="s">
        <v>66</v>
      </c>
      <c r="J3901">
        <v>18</v>
      </c>
      <c r="K3901">
        <v>144039</v>
      </c>
      <c r="L3901">
        <v>2592702</v>
      </c>
      <c r="M3901" t="s">
        <v>27</v>
      </c>
      <c r="N3901" t="s">
        <v>26</v>
      </c>
      <c r="O3901" t="s">
        <v>28</v>
      </c>
      <c r="P3901">
        <v>2</v>
      </c>
      <c r="Q3901">
        <v>53</v>
      </c>
      <c r="R3901">
        <v>868547</v>
      </c>
    </row>
    <row r="3902" spans="1:18" x14ac:dyDescent="0.3">
      <c r="A3902" t="s">
        <v>7834</v>
      </c>
      <c r="B3902" s="9">
        <v>45221</v>
      </c>
      <c r="C3902" t="s">
        <v>6730</v>
      </c>
      <c r="D3902" t="s">
        <v>6731</v>
      </c>
      <c r="E3902" t="s">
        <v>6741</v>
      </c>
      <c r="F3902" t="s">
        <v>637</v>
      </c>
      <c r="G3902" t="s">
        <v>7835</v>
      </c>
      <c r="H3902" t="s">
        <v>45</v>
      </c>
      <c r="I3902" t="s">
        <v>74</v>
      </c>
      <c r="J3902">
        <v>11</v>
      </c>
      <c r="K3902">
        <v>14970</v>
      </c>
      <c r="L3902">
        <v>164670</v>
      </c>
      <c r="M3902" t="s">
        <v>27</v>
      </c>
      <c r="N3902" t="s">
        <v>26</v>
      </c>
      <c r="O3902" t="s">
        <v>35</v>
      </c>
      <c r="P3902">
        <v>1</v>
      </c>
      <c r="Q3902">
        <v>198</v>
      </c>
      <c r="R3902">
        <v>395160</v>
      </c>
    </row>
    <row r="3903" spans="1:18" x14ac:dyDescent="0.3">
      <c r="A3903" t="s">
        <v>7836</v>
      </c>
      <c r="B3903" s="9">
        <v>45031</v>
      </c>
      <c r="C3903" t="s">
        <v>6730</v>
      </c>
      <c r="D3903" t="s">
        <v>6731</v>
      </c>
      <c r="E3903" t="s">
        <v>6741</v>
      </c>
      <c r="F3903" t="s">
        <v>1016</v>
      </c>
      <c r="G3903" t="s">
        <v>7837</v>
      </c>
      <c r="H3903" t="s">
        <v>32</v>
      </c>
      <c r="I3903" t="s">
        <v>158</v>
      </c>
      <c r="J3903">
        <v>19</v>
      </c>
      <c r="K3903">
        <v>2092</v>
      </c>
      <c r="L3903">
        <v>39748</v>
      </c>
      <c r="M3903">
        <v>20</v>
      </c>
      <c r="N3903" t="s">
        <v>27</v>
      </c>
      <c r="O3903" t="s">
        <v>35</v>
      </c>
      <c r="P3903">
        <v>5</v>
      </c>
      <c r="Q3903">
        <v>115</v>
      </c>
      <c r="R3903">
        <v>581262</v>
      </c>
    </row>
    <row r="3904" spans="1:18" x14ac:dyDescent="0.3">
      <c r="A3904" t="s">
        <v>7838</v>
      </c>
      <c r="B3904" s="9">
        <v>45628</v>
      </c>
      <c r="C3904" t="s">
        <v>6730</v>
      </c>
      <c r="D3904" t="s">
        <v>6731</v>
      </c>
      <c r="E3904" t="s">
        <v>6732</v>
      </c>
      <c r="F3904" t="s">
        <v>2449</v>
      </c>
      <c r="G3904" t="s">
        <v>7839</v>
      </c>
      <c r="H3904" t="s">
        <v>32</v>
      </c>
      <c r="I3904" t="s">
        <v>117</v>
      </c>
      <c r="J3904">
        <v>10</v>
      </c>
      <c r="K3904">
        <v>17333</v>
      </c>
      <c r="L3904">
        <v>173330</v>
      </c>
      <c r="M3904">
        <v>5</v>
      </c>
      <c r="N3904" t="s">
        <v>26</v>
      </c>
      <c r="O3904" t="s">
        <v>28</v>
      </c>
      <c r="P3904">
        <v>5</v>
      </c>
      <c r="Q3904">
        <v>170</v>
      </c>
      <c r="R3904">
        <v>581262</v>
      </c>
    </row>
    <row r="3905" spans="1:18" x14ac:dyDescent="0.3">
      <c r="A3905" t="s">
        <v>7840</v>
      </c>
      <c r="B3905" s="9">
        <v>45415</v>
      </c>
      <c r="C3905" t="s">
        <v>6730</v>
      </c>
      <c r="D3905" t="s">
        <v>6731</v>
      </c>
      <c r="E3905" t="s">
        <v>6741</v>
      </c>
      <c r="F3905" t="s">
        <v>508</v>
      </c>
      <c r="G3905" t="s">
        <v>27</v>
      </c>
      <c r="H3905" t="s">
        <v>24</v>
      </c>
      <c r="I3905" t="s">
        <v>152</v>
      </c>
      <c r="J3905">
        <v>17</v>
      </c>
      <c r="K3905">
        <v>299583</v>
      </c>
      <c r="L3905">
        <v>5092911</v>
      </c>
      <c r="M3905">
        <v>10</v>
      </c>
      <c r="N3905" t="s">
        <v>26</v>
      </c>
      <c r="O3905" t="s">
        <v>35</v>
      </c>
      <c r="P3905">
        <v>3</v>
      </c>
      <c r="Q3905">
        <v>124</v>
      </c>
      <c r="R3905">
        <v>973851</v>
      </c>
    </row>
    <row r="3906" spans="1:18" x14ac:dyDescent="0.3">
      <c r="A3906" t="s">
        <v>7841</v>
      </c>
      <c r="B3906" s="9">
        <v>45139</v>
      </c>
      <c r="C3906" t="s">
        <v>6730</v>
      </c>
      <c r="D3906" t="s">
        <v>6731</v>
      </c>
      <c r="E3906" t="s">
        <v>6732</v>
      </c>
      <c r="F3906" t="s">
        <v>645</v>
      </c>
      <c r="G3906" t="s">
        <v>7842</v>
      </c>
      <c r="H3906" t="s">
        <v>45</v>
      </c>
      <c r="I3906" t="s">
        <v>98</v>
      </c>
      <c r="J3906">
        <v>2</v>
      </c>
      <c r="K3906">
        <v>21945</v>
      </c>
      <c r="L3906">
        <v>43890</v>
      </c>
      <c r="M3906">
        <v>10</v>
      </c>
      <c r="N3906" t="s">
        <v>26</v>
      </c>
      <c r="O3906" t="s">
        <v>28</v>
      </c>
      <c r="P3906" t="s">
        <v>27</v>
      </c>
      <c r="Q3906">
        <v>29</v>
      </c>
      <c r="R3906">
        <v>395160</v>
      </c>
    </row>
    <row r="3907" spans="1:18" x14ac:dyDescent="0.3">
      <c r="A3907" t="s">
        <v>7843</v>
      </c>
      <c r="B3907" s="9">
        <v>45529</v>
      </c>
      <c r="C3907" t="s">
        <v>6730</v>
      </c>
      <c r="D3907" t="s">
        <v>6731</v>
      </c>
      <c r="E3907" t="s">
        <v>6750</v>
      </c>
      <c r="F3907" t="s">
        <v>2527</v>
      </c>
      <c r="G3907" t="s">
        <v>7844</v>
      </c>
      <c r="H3907" t="s">
        <v>65</v>
      </c>
      <c r="I3907" t="s">
        <v>382</v>
      </c>
      <c r="J3907">
        <v>18</v>
      </c>
      <c r="K3907">
        <v>170386</v>
      </c>
      <c r="L3907">
        <v>3066948</v>
      </c>
      <c r="M3907">
        <v>5</v>
      </c>
      <c r="N3907" t="s">
        <v>57</v>
      </c>
      <c r="O3907" t="s">
        <v>35</v>
      </c>
      <c r="P3907">
        <v>4</v>
      </c>
      <c r="Q3907">
        <v>59</v>
      </c>
      <c r="R3907">
        <v>868547</v>
      </c>
    </row>
    <row r="3908" spans="1:18" x14ac:dyDescent="0.3">
      <c r="A3908" t="s">
        <v>7845</v>
      </c>
      <c r="B3908" s="9">
        <v>45352</v>
      </c>
      <c r="C3908" t="s">
        <v>6730</v>
      </c>
      <c r="D3908" t="s">
        <v>6731</v>
      </c>
      <c r="E3908" t="s">
        <v>6741</v>
      </c>
      <c r="F3908" t="s">
        <v>1241</v>
      </c>
      <c r="G3908" t="s">
        <v>7846</v>
      </c>
      <c r="H3908" t="s">
        <v>45</v>
      </c>
      <c r="I3908" t="s">
        <v>130</v>
      </c>
      <c r="J3908">
        <v>6</v>
      </c>
      <c r="K3908">
        <v>25243</v>
      </c>
      <c r="L3908">
        <v>151458</v>
      </c>
      <c r="M3908" t="s">
        <v>27</v>
      </c>
      <c r="N3908" t="s">
        <v>57</v>
      </c>
      <c r="O3908" t="s">
        <v>28</v>
      </c>
      <c r="P3908">
        <v>2</v>
      </c>
      <c r="Q3908">
        <v>200</v>
      </c>
      <c r="R3908">
        <v>395160</v>
      </c>
    </row>
    <row r="3909" spans="1:18" x14ac:dyDescent="0.3">
      <c r="A3909" t="s">
        <v>7847</v>
      </c>
      <c r="B3909" s="9">
        <v>45556</v>
      </c>
      <c r="C3909" t="s">
        <v>6730</v>
      </c>
      <c r="D3909" t="s">
        <v>6731</v>
      </c>
      <c r="E3909" t="s">
        <v>6741</v>
      </c>
      <c r="F3909" t="s">
        <v>1624</v>
      </c>
      <c r="G3909" t="s">
        <v>7848</v>
      </c>
      <c r="H3909" t="s">
        <v>65</v>
      </c>
      <c r="I3909" t="s">
        <v>78</v>
      </c>
      <c r="J3909">
        <v>9</v>
      </c>
      <c r="K3909">
        <v>139868</v>
      </c>
      <c r="L3909">
        <v>1258812</v>
      </c>
      <c r="M3909">
        <v>10</v>
      </c>
      <c r="N3909" t="s">
        <v>27</v>
      </c>
      <c r="O3909" t="s">
        <v>28</v>
      </c>
      <c r="P3909" t="s">
        <v>27</v>
      </c>
      <c r="Q3909">
        <v>64</v>
      </c>
      <c r="R3909">
        <v>868547</v>
      </c>
    </row>
    <row r="3910" spans="1:18" x14ac:dyDescent="0.3">
      <c r="A3910" t="s">
        <v>7849</v>
      </c>
      <c r="B3910" s="9">
        <v>45351</v>
      </c>
      <c r="C3910" t="s">
        <v>6730</v>
      </c>
      <c r="D3910" t="s">
        <v>6731</v>
      </c>
      <c r="E3910" t="s">
        <v>6750</v>
      </c>
      <c r="F3910" t="s">
        <v>3020</v>
      </c>
      <c r="G3910" t="s">
        <v>7850</v>
      </c>
      <c r="H3910" t="s">
        <v>40</v>
      </c>
      <c r="I3910" t="s">
        <v>123</v>
      </c>
      <c r="J3910">
        <v>8</v>
      </c>
      <c r="K3910">
        <v>16410</v>
      </c>
      <c r="L3910">
        <v>131280</v>
      </c>
      <c r="M3910">
        <v>0</v>
      </c>
      <c r="N3910" t="s">
        <v>26</v>
      </c>
      <c r="O3910" t="s">
        <v>35</v>
      </c>
      <c r="P3910">
        <v>4</v>
      </c>
      <c r="Q3910">
        <v>33</v>
      </c>
      <c r="R3910">
        <v>381933</v>
      </c>
    </row>
    <row r="3911" spans="1:18" x14ac:dyDescent="0.3">
      <c r="A3911" t="s">
        <v>7851</v>
      </c>
      <c r="B3911" s="9">
        <v>45183</v>
      </c>
      <c r="C3911" t="s">
        <v>6730</v>
      </c>
      <c r="D3911" t="s">
        <v>6731</v>
      </c>
      <c r="E3911" t="s">
        <v>6741</v>
      </c>
      <c r="F3911" t="s">
        <v>5303</v>
      </c>
      <c r="G3911" t="s">
        <v>7852</v>
      </c>
      <c r="H3911" t="s">
        <v>65</v>
      </c>
      <c r="I3911" t="s">
        <v>397</v>
      </c>
      <c r="J3911">
        <v>8</v>
      </c>
      <c r="K3911">
        <v>72830</v>
      </c>
      <c r="L3911">
        <v>582640</v>
      </c>
      <c r="M3911">
        <v>20</v>
      </c>
      <c r="N3911" t="s">
        <v>47</v>
      </c>
      <c r="O3911" t="s">
        <v>28</v>
      </c>
      <c r="P3911">
        <v>1</v>
      </c>
      <c r="Q3911">
        <v>81</v>
      </c>
      <c r="R3911">
        <v>868547</v>
      </c>
    </row>
    <row r="3912" spans="1:18" x14ac:dyDescent="0.3">
      <c r="A3912" t="s">
        <v>7853</v>
      </c>
      <c r="B3912" s="9">
        <v>45384</v>
      </c>
      <c r="C3912" t="s">
        <v>6730</v>
      </c>
      <c r="D3912" t="s">
        <v>6731</v>
      </c>
      <c r="E3912" t="s">
        <v>6732</v>
      </c>
      <c r="F3912" t="s">
        <v>806</v>
      </c>
      <c r="G3912" t="s">
        <v>7854</v>
      </c>
      <c r="H3912" t="s">
        <v>32</v>
      </c>
      <c r="I3912" t="s">
        <v>113</v>
      </c>
      <c r="J3912">
        <v>2</v>
      </c>
      <c r="K3912">
        <v>17729</v>
      </c>
      <c r="L3912">
        <v>35458</v>
      </c>
      <c r="M3912">
        <v>0</v>
      </c>
      <c r="N3912" t="s">
        <v>27</v>
      </c>
      <c r="O3912" t="s">
        <v>35</v>
      </c>
      <c r="P3912">
        <v>4</v>
      </c>
      <c r="Q3912">
        <v>192</v>
      </c>
      <c r="R3912">
        <v>581262</v>
      </c>
    </row>
    <row r="3913" spans="1:18" x14ac:dyDescent="0.3">
      <c r="A3913" t="s">
        <v>7855</v>
      </c>
      <c r="B3913" s="9">
        <v>45288</v>
      </c>
      <c r="C3913" t="s">
        <v>6730</v>
      </c>
      <c r="D3913" t="s">
        <v>6731</v>
      </c>
      <c r="E3913" t="s">
        <v>6750</v>
      </c>
      <c r="F3913" t="s">
        <v>540</v>
      </c>
      <c r="G3913" t="s">
        <v>7856</v>
      </c>
      <c r="H3913" t="s">
        <v>32</v>
      </c>
      <c r="I3913" t="s">
        <v>117</v>
      </c>
      <c r="J3913">
        <v>6</v>
      </c>
      <c r="K3913">
        <v>4924</v>
      </c>
      <c r="L3913">
        <v>29544</v>
      </c>
      <c r="M3913" t="s">
        <v>27</v>
      </c>
      <c r="N3913" t="s">
        <v>34</v>
      </c>
      <c r="O3913" t="s">
        <v>35</v>
      </c>
      <c r="P3913" t="s">
        <v>27</v>
      </c>
      <c r="Q3913">
        <v>61</v>
      </c>
      <c r="R3913">
        <v>581262</v>
      </c>
    </row>
    <row r="3914" spans="1:18" x14ac:dyDescent="0.3">
      <c r="A3914" t="s">
        <v>7857</v>
      </c>
      <c r="B3914" s="9">
        <v>45352</v>
      </c>
      <c r="C3914" t="s">
        <v>6730</v>
      </c>
      <c r="D3914" t="s">
        <v>6731</v>
      </c>
      <c r="E3914" t="s">
        <v>6732</v>
      </c>
      <c r="F3914" t="s">
        <v>207</v>
      </c>
      <c r="G3914" t="s">
        <v>7858</v>
      </c>
      <c r="H3914" t="s">
        <v>32</v>
      </c>
      <c r="I3914" t="s">
        <v>158</v>
      </c>
      <c r="J3914">
        <v>1</v>
      </c>
      <c r="K3914">
        <v>11877</v>
      </c>
      <c r="L3914">
        <v>11877</v>
      </c>
      <c r="M3914">
        <v>0</v>
      </c>
      <c r="N3914" t="s">
        <v>26</v>
      </c>
      <c r="O3914" t="s">
        <v>35</v>
      </c>
      <c r="P3914">
        <v>1</v>
      </c>
      <c r="Q3914">
        <v>26</v>
      </c>
      <c r="R3914">
        <v>581262</v>
      </c>
    </row>
    <row r="3915" spans="1:18" x14ac:dyDescent="0.3">
      <c r="A3915" t="s">
        <v>7859</v>
      </c>
      <c r="B3915" s="9">
        <v>45208</v>
      </c>
      <c r="C3915" t="s">
        <v>6730</v>
      </c>
      <c r="D3915" t="s">
        <v>6731</v>
      </c>
      <c r="E3915" t="s">
        <v>6750</v>
      </c>
      <c r="F3915" t="s">
        <v>1055</v>
      </c>
      <c r="G3915" t="s">
        <v>7860</v>
      </c>
      <c r="H3915" t="s">
        <v>32</v>
      </c>
      <c r="I3915" t="s">
        <v>95</v>
      </c>
      <c r="J3915">
        <v>11</v>
      </c>
      <c r="K3915">
        <v>20661</v>
      </c>
      <c r="L3915">
        <v>227271</v>
      </c>
      <c r="M3915">
        <v>5</v>
      </c>
      <c r="N3915" t="s">
        <v>47</v>
      </c>
      <c r="O3915" t="s">
        <v>28</v>
      </c>
      <c r="P3915">
        <v>5</v>
      </c>
      <c r="Q3915">
        <v>165</v>
      </c>
      <c r="R3915">
        <v>581262</v>
      </c>
    </row>
    <row r="3916" spans="1:18" x14ac:dyDescent="0.3">
      <c r="A3916" t="s">
        <v>7861</v>
      </c>
      <c r="B3916" s="9">
        <v>45485</v>
      </c>
      <c r="C3916" t="s">
        <v>6730</v>
      </c>
      <c r="D3916" t="s">
        <v>6731</v>
      </c>
      <c r="E3916" t="s">
        <v>6750</v>
      </c>
      <c r="F3916" t="s">
        <v>851</v>
      </c>
      <c r="G3916" t="s">
        <v>27</v>
      </c>
      <c r="H3916" t="s">
        <v>45</v>
      </c>
      <c r="I3916" t="s">
        <v>211</v>
      </c>
      <c r="J3916">
        <v>15</v>
      </c>
      <c r="K3916">
        <v>26078</v>
      </c>
      <c r="L3916">
        <v>391170</v>
      </c>
      <c r="M3916">
        <v>10</v>
      </c>
      <c r="N3916" t="s">
        <v>34</v>
      </c>
      <c r="O3916" t="s">
        <v>28</v>
      </c>
      <c r="P3916">
        <v>2</v>
      </c>
      <c r="Q3916">
        <v>48</v>
      </c>
      <c r="R3916">
        <v>395160</v>
      </c>
    </row>
    <row r="3917" spans="1:18" x14ac:dyDescent="0.3">
      <c r="A3917" t="s">
        <v>7862</v>
      </c>
      <c r="B3917" s="9">
        <v>44964</v>
      </c>
      <c r="C3917" t="s">
        <v>6730</v>
      </c>
      <c r="D3917" t="s">
        <v>6731</v>
      </c>
      <c r="E3917" t="s">
        <v>6732</v>
      </c>
      <c r="F3917" t="s">
        <v>139</v>
      </c>
      <c r="G3917" t="s">
        <v>27</v>
      </c>
      <c r="H3917" t="s">
        <v>65</v>
      </c>
      <c r="I3917" t="s">
        <v>289</v>
      </c>
      <c r="J3917">
        <v>18</v>
      </c>
      <c r="K3917">
        <v>51232</v>
      </c>
      <c r="L3917">
        <v>922176</v>
      </c>
      <c r="M3917">
        <v>15</v>
      </c>
      <c r="N3917" t="s">
        <v>47</v>
      </c>
      <c r="O3917" t="s">
        <v>35</v>
      </c>
      <c r="P3917">
        <v>2</v>
      </c>
      <c r="Q3917">
        <v>81</v>
      </c>
      <c r="R3917">
        <v>868547</v>
      </c>
    </row>
    <row r="3918" spans="1:18" x14ac:dyDescent="0.3">
      <c r="A3918" t="s">
        <v>7863</v>
      </c>
      <c r="B3918" s="9">
        <v>45642</v>
      </c>
      <c r="C3918" t="s">
        <v>6730</v>
      </c>
      <c r="D3918" t="s">
        <v>6731</v>
      </c>
      <c r="E3918" t="s">
        <v>6741</v>
      </c>
      <c r="F3918" t="s">
        <v>2724</v>
      </c>
      <c r="G3918" t="s">
        <v>7864</v>
      </c>
      <c r="H3918" t="s">
        <v>45</v>
      </c>
      <c r="I3918" t="s">
        <v>181</v>
      </c>
      <c r="J3918">
        <v>14</v>
      </c>
      <c r="K3918">
        <v>6357</v>
      </c>
      <c r="L3918">
        <v>88998</v>
      </c>
      <c r="M3918">
        <v>0</v>
      </c>
      <c r="N3918" t="s">
        <v>27</v>
      </c>
      <c r="O3918" t="s">
        <v>35</v>
      </c>
      <c r="P3918">
        <v>3</v>
      </c>
      <c r="Q3918">
        <v>33</v>
      </c>
      <c r="R3918">
        <v>395160</v>
      </c>
    </row>
    <row r="3919" spans="1:18" x14ac:dyDescent="0.3">
      <c r="A3919" t="s">
        <v>7865</v>
      </c>
      <c r="B3919" s="9">
        <v>45135</v>
      </c>
      <c r="C3919" t="s">
        <v>6730</v>
      </c>
      <c r="D3919" t="s">
        <v>6731</v>
      </c>
      <c r="E3919" t="s">
        <v>6732</v>
      </c>
      <c r="F3919" t="s">
        <v>38</v>
      </c>
      <c r="G3919" t="s">
        <v>7866</v>
      </c>
      <c r="H3919" t="s">
        <v>45</v>
      </c>
      <c r="I3919" t="s">
        <v>74</v>
      </c>
      <c r="J3919">
        <v>12</v>
      </c>
      <c r="K3919">
        <v>12694</v>
      </c>
      <c r="L3919">
        <v>152328</v>
      </c>
      <c r="M3919">
        <v>0</v>
      </c>
      <c r="N3919" t="s">
        <v>27</v>
      </c>
      <c r="O3919" t="s">
        <v>27</v>
      </c>
      <c r="P3919">
        <v>3</v>
      </c>
      <c r="Q3919">
        <v>179</v>
      </c>
      <c r="R3919">
        <v>395160</v>
      </c>
    </row>
    <row r="3920" spans="1:18" x14ac:dyDescent="0.3">
      <c r="A3920" t="s">
        <v>7867</v>
      </c>
      <c r="B3920" s="9">
        <v>45574</v>
      </c>
      <c r="C3920" t="s">
        <v>6730</v>
      </c>
      <c r="D3920" t="s">
        <v>6731</v>
      </c>
      <c r="E3920" t="s">
        <v>6732</v>
      </c>
      <c r="F3920" t="s">
        <v>1025</v>
      </c>
      <c r="G3920" t="s">
        <v>27</v>
      </c>
      <c r="H3920" t="s">
        <v>40</v>
      </c>
      <c r="I3920" t="s">
        <v>70</v>
      </c>
      <c r="J3920">
        <v>14</v>
      </c>
      <c r="K3920">
        <v>1784</v>
      </c>
      <c r="L3920">
        <v>24976</v>
      </c>
      <c r="M3920">
        <v>5</v>
      </c>
      <c r="N3920" t="s">
        <v>57</v>
      </c>
      <c r="O3920" t="s">
        <v>35</v>
      </c>
      <c r="P3920">
        <v>5</v>
      </c>
      <c r="Q3920">
        <v>142</v>
      </c>
      <c r="R3920">
        <v>381933</v>
      </c>
    </row>
    <row r="3921" spans="1:18" x14ac:dyDescent="0.3">
      <c r="A3921" t="s">
        <v>7868</v>
      </c>
      <c r="B3921" s="9">
        <v>45268</v>
      </c>
      <c r="C3921" t="s">
        <v>6730</v>
      </c>
      <c r="D3921" t="s">
        <v>6731</v>
      </c>
      <c r="E3921" t="s">
        <v>6750</v>
      </c>
      <c r="F3921" t="s">
        <v>2796</v>
      </c>
      <c r="G3921" t="s">
        <v>7869</v>
      </c>
      <c r="H3921" t="s">
        <v>32</v>
      </c>
      <c r="I3921" t="s">
        <v>141</v>
      </c>
      <c r="J3921">
        <v>18</v>
      </c>
      <c r="K3921">
        <v>18493</v>
      </c>
      <c r="L3921">
        <v>332874</v>
      </c>
      <c r="M3921">
        <v>15</v>
      </c>
      <c r="N3921" t="s">
        <v>47</v>
      </c>
      <c r="O3921" t="s">
        <v>28</v>
      </c>
      <c r="P3921">
        <v>2</v>
      </c>
      <c r="Q3921">
        <v>191</v>
      </c>
      <c r="R3921">
        <v>581262</v>
      </c>
    </row>
    <row r="3922" spans="1:18" x14ac:dyDescent="0.3">
      <c r="A3922" t="s">
        <v>7870</v>
      </c>
      <c r="B3922" s="9">
        <v>45483</v>
      </c>
      <c r="C3922" t="s">
        <v>6730</v>
      </c>
      <c r="D3922" t="s">
        <v>6731</v>
      </c>
      <c r="E3922" t="s">
        <v>6741</v>
      </c>
      <c r="F3922" t="s">
        <v>1565</v>
      </c>
      <c r="G3922" t="s">
        <v>7871</v>
      </c>
      <c r="H3922" t="s">
        <v>65</v>
      </c>
      <c r="I3922" t="s">
        <v>66</v>
      </c>
      <c r="J3922">
        <v>17</v>
      </c>
      <c r="K3922">
        <v>17324</v>
      </c>
      <c r="L3922">
        <v>294508</v>
      </c>
      <c r="M3922">
        <v>0</v>
      </c>
      <c r="N3922" t="s">
        <v>27</v>
      </c>
      <c r="O3922" t="s">
        <v>35</v>
      </c>
      <c r="P3922">
        <v>5</v>
      </c>
      <c r="Q3922">
        <v>3</v>
      </c>
      <c r="R3922">
        <v>868547</v>
      </c>
    </row>
    <row r="3923" spans="1:18" x14ac:dyDescent="0.3">
      <c r="A3923" t="s">
        <v>7872</v>
      </c>
      <c r="B3923" s="9">
        <v>45059</v>
      </c>
      <c r="C3923" t="s">
        <v>6730</v>
      </c>
      <c r="D3923" t="s">
        <v>6731</v>
      </c>
      <c r="E3923" t="s">
        <v>6732</v>
      </c>
      <c r="F3923" t="s">
        <v>2457</v>
      </c>
      <c r="G3923" t="s">
        <v>7873</v>
      </c>
      <c r="H3923" t="s">
        <v>45</v>
      </c>
      <c r="I3923" t="s">
        <v>46</v>
      </c>
      <c r="J3923">
        <v>1</v>
      </c>
      <c r="K3923">
        <v>10272</v>
      </c>
      <c r="L3923">
        <v>10272</v>
      </c>
      <c r="M3923" t="s">
        <v>27</v>
      </c>
      <c r="N3923" t="s">
        <v>57</v>
      </c>
      <c r="O3923" t="s">
        <v>35</v>
      </c>
      <c r="P3923">
        <v>3</v>
      </c>
      <c r="Q3923">
        <v>56</v>
      </c>
      <c r="R3923">
        <v>395160</v>
      </c>
    </row>
    <row r="3924" spans="1:18" x14ac:dyDescent="0.3">
      <c r="A3924" t="s">
        <v>7874</v>
      </c>
      <c r="B3924" s="9">
        <v>45645</v>
      </c>
      <c r="C3924" t="s">
        <v>6730</v>
      </c>
      <c r="D3924" t="s">
        <v>6731</v>
      </c>
      <c r="E3924" t="s">
        <v>6750</v>
      </c>
      <c r="F3924" t="s">
        <v>185</v>
      </c>
      <c r="G3924" t="s">
        <v>7875</v>
      </c>
      <c r="H3924" t="s">
        <v>45</v>
      </c>
      <c r="I3924" t="s">
        <v>98</v>
      </c>
      <c r="J3924">
        <v>6</v>
      </c>
      <c r="K3924">
        <v>34442</v>
      </c>
      <c r="L3924">
        <v>206652</v>
      </c>
      <c r="M3924" t="s">
        <v>27</v>
      </c>
      <c r="N3924" t="s">
        <v>47</v>
      </c>
      <c r="O3924" t="s">
        <v>35</v>
      </c>
      <c r="P3924">
        <v>2</v>
      </c>
      <c r="Q3924">
        <v>93</v>
      </c>
      <c r="R3924">
        <v>395160</v>
      </c>
    </row>
    <row r="3925" spans="1:18" x14ac:dyDescent="0.3">
      <c r="A3925" t="s">
        <v>7876</v>
      </c>
      <c r="B3925" s="9">
        <v>45116</v>
      </c>
      <c r="C3925" t="s">
        <v>6730</v>
      </c>
      <c r="D3925" t="s">
        <v>6731</v>
      </c>
      <c r="E3925" t="s">
        <v>6741</v>
      </c>
      <c r="F3925" t="s">
        <v>1595</v>
      </c>
      <c r="G3925" t="s">
        <v>27</v>
      </c>
      <c r="H3925" t="s">
        <v>24</v>
      </c>
      <c r="I3925" t="s">
        <v>61</v>
      </c>
      <c r="J3925">
        <v>4</v>
      </c>
      <c r="K3925">
        <v>63711</v>
      </c>
      <c r="L3925">
        <v>254844</v>
      </c>
      <c r="M3925">
        <v>5</v>
      </c>
      <c r="N3925" t="s">
        <v>57</v>
      </c>
      <c r="O3925" t="s">
        <v>35</v>
      </c>
      <c r="P3925">
        <v>3</v>
      </c>
      <c r="Q3925">
        <v>124</v>
      </c>
      <c r="R3925">
        <v>973851</v>
      </c>
    </row>
    <row r="3926" spans="1:18" x14ac:dyDescent="0.3">
      <c r="A3926" t="s">
        <v>7877</v>
      </c>
      <c r="B3926" s="9">
        <v>45116</v>
      </c>
      <c r="C3926" t="s">
        <v>6730</v>
      </c>
      <c r="D3926" t="s">
        <v>6731</v>
      </c>
      <c r="E3926" t="s">
        <v>6732</v>
      </c>
      <c r="F3926" t="s">
        <v>90</v>
      </c>
      <c r="G3926" t="s">
        <v>7878</v>
      </c>
      <c r="H3926" t="s">
        <v>45</v>
      </c>
      <c r="I3926" t="s">
        <v>46</v>
      </c>
      <c r="J3926">
        <v>10</v>
      </c>
      <c r="K3926">
        <v>31858</v>
      </c>
      <c r="L3926">
        <v>318580</v>
      </c>
      <c r="M3926">
        <v>10</v>
      </c>
      <c r="N3926" t="s">
        <v>26</v>
      </c>
      <c r="O3926" t="s">
        <v>35</v>
      </c>
      <c r="P3926">
        <v>1</v>
      </c>
      <c r="Q3926">
        <v>194</v>
      </c>
      <c r="R3926">
        <v>395160</v>
      </c>
    </row>
    <row r="3927" spans="1:18" x14ac:dyDescent="0.3">
      <c r="A3927" t="s">
        <v>7879</v>
      </c>
      <c r="B3927" s="9">
        <v>45154</v>
      </c>
      <c r="C3927" t="s">
        <v>6730</v>
      </c>
      <c r="D3927" t="s">
        <v>6731</v>
      </c>
      <c r="E3927" t="s">
        <v>6732</v>
      </c>
      <c r="F3927" t="s">
        <v>2813</v>
      </c>
      <c r="G3927" t="s">
        <v>7880</v>
      </c>
      <c r="H3927" t="s">
        <v>24</v>
      </c>
      <c r="I3927" t="s">
        <v>161</v>
      </c>
      <c r="J3927">
        <v>14</v>
      </c>
      <c r="K3927">
        <v>208562</v>
      </c>
      <c r="L3927">
        <v>2919868</v>
      </c>
      <c r="M3927">
        <v>0</v>
      </c>
      <c r="N3927" t="s">
        <v>57</v>
      </c>
      <c r="O3927" t="s">
        <v>35</v>
      </c>
      <c r="P3927">
        <v>1</v>
      </c>
      <c r="Q3927">
        <v>138</v>
      </c>
      <c r="R3927">
        <v>973851</v>
      </c>
    </row>
    <row r="3928" spans="1:18" x14ac:dyDescent="0.3">
      <c r="A3928" t="s">
        <v>7881</v>
      </c>
      <c r="B3928" s="9">
        <v>45303</v>
      </c>
      <c r="C3928" t="s">
        <v>6730</v>
      </c>
      <c r="D3928" t="s">
        <v>6731</v>
      </c>
      <c r="E3928" t="s">
        <v>6750</v>
      </c>
      <c r="F3928" t="s">
        <v>1438</v>
      </c>
      <c r="G3928" t="s">
        <v>27</v>
      </c>
      <c r="H3928" t="s">
        <v>24</v>
      </c>
      <c r="I3928" t="s">
        <v>25</v>
      </c>
      <c r="J3928">
        <v>2</v>
      </c>
      <c r="K3928">
        <v>109757</v>
      </c>
      <c r="L3928">
        <v>219514</v>
      </c>
      <c r="M3928">
        <v>10</v>
      </c>
      <c r="N3928" t="s">
        <v>47</v>
      </c>
      <c r="O3928" t="s">
        <v>35</v>
      </c>
      <c r="P3928">
        <v>3</v>
      </c>
      <c r="Q3928">
        <v>166</v>
      </c>
      <c r="R3928">
        <v>973851</v>
      </c>
    </row>
    <row r="3929" spans="1:18" x14ac:dyDescent="0.3">
      <c r="A3929" t="s">
        <v>7882</v>
      </c>
      <c r="B3929" s="9">
        <v>45213</v>
      </c>
      <c r="C3929" t="s">
        <v>6730</v>
      </c>
      <c r="D3929" t="s">
        <v>6731</v>
      </c>
      <c r="E3929" t="s">
        <v>6732</v>
      </c>
      <c r="F3929" t="s">
        <v>135</v>
      </c>
      <c r="G3929" t="s">
        <v>7883</v>
      </c>
      <c r="H3929" t="s">
        <v>65</v>
      </c>
      <c r="I3929" t="s">
        <v>382</v>
      </c>
      <c r="J3929">
        <v>9</v>
      </c>
      <c r="K3929">
        <v>62644</v>
      </c>
      <c r="L3929">
        <v>563796</v>
      </c>
      <c r="M3929" t="s">
        <v>27</v>
      </c>
      <c r="N3929" t="s">
        <v>57</v>
      </c>
      <c r="O3929" t="s">
        <v>35</v>
      </c>
      <c r="P3929" t="s">
        <v>27</v>
      </c>
      <c r="Q3929">
        <v>101</v>
      </c>
      <c r="R3929">
        <v>868547</v>
      </c>
    </row>
    <row r="3930" spans="1:18" x14ac:dyDescent="0.3">
      <c r="A3930" t="s">
        <v>7884</v>
      </c>
      <c r="B3930" s="9">
        <v>45540</v>
      </c>
      <c r="C3930" t="s">
        <v>6730</v>
      </c>
      <c r="D3930" t="s">
        <v>6731</v>
      </c>
      <c r="E3930" t="s">
        <v>6750</v>
      </c>
      <c r="F3930" t="s">
        <v>2724</v>
      </c>
      <c r="G3930" t="s">
        <v>7885</v>
      </c>
      <c r="H3930" t="s">
        <v>40</v>
      </c>
      <c r="I3930" t="s">
        <v>41</v>
      </c>
      <c r="J3930">
        <v>2</v>
      </c>
      <c r="K3930">
        <v>10781</v>
      </c>
      <c r="L3930">
        <v>21562</v>
      </c>
      <c r="M3930">
        <v>10</v>
      </c>
      <c r="N3930" t="s">
        <v>47</v>
      </c>
      <c r="O3930" t="s">
        <v>35</v>
      </c>
      <c r="P3930">
        <v>5</v>
      </c>
      <c r="Q3930">
        <v>52</v>
      </c>
      <c r="R3930">
        <v>381933</v>
      </c>
    </row>
    <row r="3931" spans="1:18" x14ac:dyDescent="0.3">
      <c r="A3931" t="s">
        <v>7886</v>
      </c>
      <c r="B3931" s="9">
        <v>45212</v>
      </c>
      <c r="C3931" t="s">
        <v>6730</v>
      </c>
      <c r="D3931" t="s">
        <v>6731</v>
      </c>
      <c r="E3931" t="s">
        <v>6732</v>
      </c>
      <c r="F3931" t="s">
        <v>440</v>
      </c>
      <c r="G3931" t="s">
        <v>27</v>
      </c>
      <c r="H3931" t="s">
        <v>24</v>
      </c>
      <c r="I3931" t="s">
        <v>92</v>
      </c>
      <c r="J3931">
        <v>16</v>
      </c>
      <c r="K3931">
        <v>301355</v>
      </c>
      <c r="L3931">
        <v>4821680</v>
      </c>
      <c r="M3931">
        <v>5</v>
      </c>
      <c r="N3931" t="s">
        <v>47</v>
      </c>
      <c r="O3931" t="s">
        <v>35</v>
      </c>
      <c r="P3931">
        <v>3</v>
      </c>
      <c r="Q3931">
        <v>91</v>
      </c>
      <c r="R3931">
        <v>973851</v>
      </c>
    </row>
    <row r="3932" spans="1:18" x14ac:dyDescent="0.3">
      <c r="A3932" t="s">
        <v>7887</v>
      </c>
      <c r="B3932" s="9">
        <v>45371</v>
      </c>
      <c r="C3932" t="s">
        <v>6730</v>
      </c>
      <c r="D3932" t="s">
        <v>6731</v>
      </c>
      <c r="E3932" t="s">
        <v>6750</v>
      </c>
      <c r="F3932" t="s">
        <v>759</v>
      </c>
      <c r="G3932" t="s">
        <v>7888</v>
      </c>
      <c r="H3932" t="s">
        <v>24</v>
      </c>
      <c r="I3932" t="s">
        <v>56</v>
      </c>
      <c r="J3932">
        <v>5</v>
      </c>
      <c r="K3932">
        <v>51032</v>
      </c>
      <c r="L3932">
        <v>255160</v>
      </c>
      <c r="M3932" t="s">
        <v>27</v>
      </c>
      <c r="N3932" t="s">
        <v>34</v>
      </c>
      <c r="O3932" t="s">
        <v>28</v>
      </c>
      <c r="P3932">
        <v>3</v>
      </c>
      <c r="Q3932">
        <v>93</v>
      </c>
      <c r="R3932">
        <v>973851</v>
      </c>
    </row>
    <row r="3933" spans="1:18" x14ac:dyDescent="0.3">
      <c r="A3933" t="s">
        <v>7889</v>
      </c>
      <c r="B3933" s="9">
        <v>44962</v>
      </c>
      <c r="C3933" t="s">
        <v>6730</v>
      </c>
      <c r="D3933" t="s">
        <v>6731</v>
      </c>
      <c r="E3933" t="s">
        <v>6732</v>
      </c>
      <c r="F3933" t="s">
        <v>1306</v>
      </c>
      <c r="G3933" t="s">
        <v>7890</v>
      </c>
      <c r="H3933" t="s">
        <v>40</v>
      </c>
      <c r="I3933" t="s">
        <v>51</v>
      </c>
      <c r="J3933">
        <v>12</v>
      </c>
      <c r="K3933">
        <v>8754</v>
      </c>
      <c r="L3933">
        <v>105048</v>
      </c>
      <c r="M3933">
        <v>0</v>
      </c>
      <c r="N3933" t="s">
        <v>26</v>
      </c>
      <c r="O3933" t="s">
        <v>35</v>
      </c>
      <c r="P3933">
        <v>1</v>
      </c>
      <c r="Q3933">
        <v>187</v>
      </c>
      <c r="R3933">
        <v>381933</v>
      </c>
    </row>
    <row r="3934" spans="1:18" x14ac:dyDescent="0.3">
      <c r="A3934" t="s">
        <v>7891</v>
      </c>
      <c r="B3934" s="9">
        <v>45349</v>
      </c>
      <c r="C3934" t="s">
        <v>6730</v>
      </c>
      <c r="D3934" t="s">
        <v>6731</v>
      </c>
      <c r="E3934" t="s">
        <v>6741</v>
      </c>
      <c r="F3934" t="s">
        <v>2232</v>
      </c>
      <c r="G3934" t="s">
        <v>7892</v>
      </c>
      <c r="H3934" t="s">
        <v>40</v>
      </c>
      <c r="I3934" t="s">
        <v>123</v>
      </c>
      <c r="J3934">
        <v>2</v>
      </c>
      <c r="K3934">
        <v>3486</v>
      </c>
      <c r="L3934">
        <v>6972</v>
      </c>
      <c r="M3934">
        <v>20</v>
      </c>
      <c r="N3934" t="s">
        <v>27</v>
      </c>
      <c r="O3934" t="s">
        <v>35</v>
      </c>
      <c r="P3934">
        <v>4</v>
      </c>
      <c r="Q3934">
        <v>10</v>
      </c>
      <c r="R3934">
        <v>381933</v>
      </c>
    </row>
    <row r="3935" spans="1:18" x14ac:dyDescent="0.3">
      <c r="A3935" t="s">
        <v>7893</v>
      </c>
      <c r="B3935" s="9">
        <v>45103</v>
      </c>
      <c r="C3935" t="s">
        <v>6730</v>
      </c>
      <c r="D3935" t="s">
        <v>6731</v>
      </c>
      <c r="E3935" t="s">
        <v>6750</v>
      </c>
      <c r="F3935" t="s">
        <v>218</v>
      </c>
      <c r="G3935" t="s">
        <v>7894</v>
      </c>
      <c r="H3935" t="s">
        <v>32</v>
      </c>
      <c r="I3935" t="s">
        <v>117</v>
      </c>
      <c r="J3935">
        <v>16</v>
      </c>
      <c r="K3935">
        <v>10725</v>
      </c>
      <c r="L3935">
        <v>171600</v>
      </c>
      <c r="M3935">
        <v>0</v>
      </c>
      <c r="N3935" t="s">
        <v>26</v>
      </c>
      <c r="O3935" t="s">
        <v>35</v>
      </c>
      <c r="P3935">
        <v>1</v>
      </c>
      <c r="Q3935">
        <v>173</v>
      </c>
      <c r="R3935">
        <v>581262</v>
      </c>
    </row>
    <row r="3936" spans="1:18" x14ac:dyDescent="0.3">
      <c r="A3936" t="s">
        <v>7895</v>
      </c>
      <c r="B3936" s="9">
        <v>45603</v>
      </c>
      <c r="C3936" t="s">
        <v>6730</v>
      </c>
      <c r="D3936" t="s">
        <v>6731</v>
      </c>
      <c r="E3936" t="s">
        <v>6732</v>
      </c>
      <c r="F3936" t="s">
        <v>1053</v>
      </c>
      <c r="G3936" t="s">
        <v>7896</v>
      </c>
      <c r="H3936" t="s">
        <v>24</v>
      </c>
      <c r="I3936" t="s">
        <v>174</v>
      </c>
      <c r="J3936">
        <v>19</v>
      </c>
      <c r="K3936">
        <v>79959</v>
      </c>
      <c r="L3936">
        <v>1519221</v>
      </c>
      <c r="M3936">
        <v>0</v>
      </c>
      <c r="N3936" t="s">
        <v>57</v>
      </c>
      <c r="O3936" t="s">
        <v>27</v>
      </c>
      <c r="P3936">
        <v>1</v>
      </c>
      <c r="Q3936">
        <v>174</v>
      </c>
      <c r="R3936">
        <v>973851</v>
      </c>
    </row>
    <row r="3937" spans="1:18" x14ac:dyDescent="0.3">
      <c r="A3937" t="s">
        <v>7897</v>
      </c>
      <c r="B3937" s="9">
        <v>45264</v>
      </c>
      <c r="C3937" t="s">
        <v>6730</v>
      </c>
      <c r="D3937" t="s">
        <v>6731</v>
      </c>
      <c r="E3937" t="s">
        <v>6732</v>
      </c>
      <c r="F3937" t="s">
        <v>1753</v>
      </c>
      <c r="G3937" t="s">
        <v>27</v>
      </c>
      <c r="H3937" t="s">
        <v>45</v>
      </c>
      <c r="I3937" t="s">
        <v>130</v>
      </c>
      <c r="J3937">
        <v>17</v>
      </c>
      <c r="K3937">
        <v>33387</v>
      </c>
      <c r="L3937">
        <v>567579</v>
      </c>
      <c r="M3937">
        <v>0</v>
      </c>
      <c r="N3937" t="s">
        <v>27</v>
      </c>
      <c r="O3937" t="s">
        <v>35</v>
      </c>
      <c r="P3937">
        <v>5</v>
      </c>
      <c r="Q3937">
        <v>199</v>
      </c>
      <c r="R3937">
        <v>395160</v>
      </c>
    </row>
    <row r="3938" spans="1:18" x14ac:dyDescent="0.3">
      <c r="A3938" t="s">
        <v>7898</v>
      </c>
      <c r="B3938" s="9">
        <v>45219</v>
      </c>
      <c r="C3938" t="s">
        <v>6730</v>
      </c>
      <c r="D3938" t="s">
        <v>6731</v>
      </c>
      <c r="E3938" t="s">
        <v>6750</v>
      </c>
      <c r="F3938" t="s">
        <v>1687</v>
      </c>
      <c r="G3938" t="s">
        <v>7899</v>
      </c>
      <c r="H3938" t="s">
        <v>65</v>
      </c>
      <c r="I3938" t="s">
        <v>478</v>
      </c>
      <c r="J3938">
        <v>7</v>
      </c>
      <c r="K3938">
        <v>169967</v>
      </c>
      <c r="L3938">
        <v>1189769</v>
      </c>
      <c r="M3938">
        <v>5</v>
      </c>
      <c r="N3938" t="s">
        <v>27</v>
      </c>
      <c r="O3938" t="s">
        <v>35</v>
      </c>
      <c r="P3938" t="s">
        <v>27</v>
      </c>
      <c r="Q3938">
        <v>92</v>
      </c>
      <c r="R3938">
        <v>868547</v>
      </c>
    </row>
    <row r="3939" spans="1:18" x14ac:dyDescent="0.3">
      <c r="A3939" t="s">
        <v>7900</v>
      </c>
      <c r="B3939" s="9">
        <v>45153</v>
      </c>
      <c r="C3939" t="s">
        <v>6730</v>
      </c>
      <c r="D3939" t="s">
        <v>6731</v>
      </c>
      <c r="E3939" t="s">
        <v>6732</v>
      </c>
      <c r="F3939" t="s">
        <v>957</v>
      </c>
      <c r="G3939" t="s">
        <v>7901</v>
      </c>
      <c r="H3939" t="s">
        <v>32</v>
      </c>
      <c r="I3939" t="s">
        <v>158</v>
      </c>
      <c r="J3939">
        <v>2</v>
      </c>
      <c r="K3939">
        <v>17123</v>
      </c>
      <c r="L3939">
        <v>34246</v>
      </c>
      <c r="M3939">
        <v>5</v>
      </c>
      <c r="N3939" t="s">
        <v>47</v>
      </c>
      <c r="O3939" t="s">
        <v>35</v>
      </c>
      <c r="P3939">
        <v>5</v>
      </c>
      <c r="Q3939">
        <v>116</v>
      </c>
      <c r="R3939">
        <v>581262</v>
      </c>
    </row>
    <row r="3940" spans="1:18" x14ac:dyDescent="0.3">
      <c r="A3940" t="s">
        <v>7902</v>
      </c>
      <c r="B3940" s="9">
        <v>45600</v>
      </c>
      <c r="C3940" t="s">
        <v>6730</v>
      </c>
      <c r="D3940" t="s">
        <v>6731</v>
      </c>
      <c r="E3940" t="s">
        <v>6750</v>
      </c>
      <c r="F3940" t="s">
        <v>221</v>
      </c>
      <c r="G3940" t="s">
        <v>7903</v>
      </c>
      <c r="H3940" t="s">
        <v>45</v>
      </c>
      <c r="I3940" t="s">
        <v>74</v>
      </c>
      <c r="J3940">
        <v>9</v>
      </c>
      <c r="K3940">
        <v>37328</v>
      </c>
      <c r="L3940">
        <v>335952</v>
      </c>
      <c r="M3940">
        <v>0</v>
      </c>
      <c r="N3940" t="s">
        <v>34</v>
      </c>
      <c r="O3940" t="s">
        <v>27</v>
      </c>
      <c r="P3940">
        <v>3</v>
      </c>
      <c r="Q3940">
        <v>9</v>
      </c>
      <c r="R3940">
        <v>395160</v>
      </c>
    </row>
    <row r="3941" spans="1:18" x14ac:dyDescent="0.3">
      <c r="A3941" t="s">
        <v>7904</v>
      </c>
      <c r="B3941" s="9">
        <v>44950</v>
      </c>
      <c r="C3941" t="s">
        <v>6730</v>
      </c>
      <c r="D3941" t="s">
        <v>6731</v>
      </c>
      <c r="E3941" t="s">
        <v>6750</v>
      </c>
      <c r="F3941" t="s">
        <v>2872</v>
      </c>
      <c r="G3941" t="s">
        <v>7905</v>
      </c>
      <c r="H3941" t="s">
        <v>32</v>
      </c>
      <c r="I3941" t="s">
        <v>33</v>
      </c>
      <c r="J3941">
        <v>7</v>
      </c>
      <c r="K3941">
        <v>16563</v>
      </c>
      <c r="L3941">
        <v>115941</v>
      </c>
      <c r="M3941">
        <v>0</v>
      </c>
      <c r="N3941" t="s">
        <v>47</v>
      </c>
      <c r="O3941" t="s">
        <v>35</v>
      </c>
      <c r="P3941" t="s">
        <v>27</v>
      </c>
      <c r="Q3941">
        <v>102</v>
      </c>
      <c r="R3941">
        <v>581262</v>
      </c>
    </row>
    <row r="3942" spans="1:18" x14ac:dyDescent="0.3">
      <c r="A3942" t="s">
        <v>7906</v>
      </c>
      <c r="B3942" s="9">
        <v>44998</v>
      </c>
      <c r="C3942" t="s">
        <v>6730</v>
      </c>
      <c r="D3942" t="s">
        <v>6731</v>
      </c>
      <c r="E3942" t="s">
        <v>6732</v>
      </c>
      <c r="F3942" t="s">
        <v>4920</v>
      </c>
      <c r="G3942" t="s">
        <v>7907</v>
      </c>
      <c r="H3942" t="s">
        <v>24</v>
      </c>
      <c r="I3942" t="s">
        <v>174</v>
      </c>
      <c r="J3942">
        <v>4</v>
      </c>
      <c r="K3942">
        <v>247399</v>
      </c>
      <c r="L3942">
        <v>989596</v>
      </c>
      <c r="M3942">
        <v>0</v>
      </c>
      <c r="N3942" t="s">
        <v>26</v>
      </c>
      <c r="O3942" t="s">
        <v>28</v>
      </c>
      <c r="P3942">
        <v>2</v>
      </c>
      <c r="Q3942">
        <v>17</v>
      </c>
      <c r="R3942">
        <v>973851</v>
      </c>
    </row>
    <row r="3943" spans="1:18" x14ac:dyDescent="0.3">
      <c r="A3943" t="s">
        <v>7908</v>
      </c>
      <c r="B3943" s="9">
        <v>45077</v>
      </c>
      <c r="C3943" t="s">
        <v>6730</v>
      </c>
      <c r="D3943" t="s">
        <v>6731</v>
      </c>
      <c r="E3943" t="s">
        <v>6732</v>
      </c>
      <c r="F3943" t="s">
        <v>188</v>
      </c>
      <c r="G3943" t="s">
        <v>7909</v>
      </c>
      <c r="H3943" t="s">
        <v>65</v>
      </c>
      <c r="I3943" t="s">
        <v>78</v>
      </c>
      <c r="J3943">
        <v>15</v>
      </c>
      <c r="K3943">
        <v>75558</v>
      </c>
      <c r="L3943">
        <v>1133370</v>
      </c>
      <c r="M3943">
        <v>20</v>
      </c>
      <c r="N3943" t="s">
        <v>57</v>
      </c>
      <c r="O3943" t="s">
        <v>28</v>
      </c>
      <c r="P3943">
        <v>5</v>
      </c>
      <c r="Q3943">
        <v>19</v>
      </c>
      <c r="R3943">
        <v>868547</v>
      </c>
    </row>
    <row r="3944" spans="1:18" x14ac:dyDescent="0.3">
      <c r="A3944" t="s">
        <v>7910</v>
      </c>
      <c r="B3944" s="9">
        <v>45258</v>
      </c>
      <c r="C3944" t="s">
        <v>6730</v>
      </c>
      <c r="D3944" t="s">
        <v>6731</v>
      </c>
      <c r="E3944" t="s">
        <v>6732</v>
      </c>
      <c r="F3944" t="s">
        <v>2951</v>
      </c>
      <c r="G3944" t="s">
        <v>7911</v>
      </c>
      <c r="H3944" t="s">
        <v>24</v>
      </c>
      <c r="I3944" t="s">
        <v>56</v>
      </c>
      <c r="J3944">
        <v>18</v>
      </c>
      <c r="K3944">
        <v>306872</v>
      </c>
      <c r="L3944">
        <v>5523696</v>
      </c>
      <c r="M3944">
        <v>5</v>
      </c>
      <c r="N3944" t="s">
        <v>57</v>
      </c>
      <c r="O3944" t="s">
        <v>28</v>
      </c>
      <c r="P3944">
        <v>3</v>
      </c>
      <c r="Q3944">
        <v>124</v>
      </c>
      <c r="R3944">
        <v>973851</v>
      </c>
    </row>
    <row r="3945" spans="1:18" x14ac:dyDescent="0.3">
      <c r="A3945" t="s">
        <v>7912</v>
      </c>
      <c r="B3945" s="9">
        <v>45445</v>
      </c>
      <c r="C3945" t="s">
        <v>6730</v>
      </c>
      <c r="D3945" t="s">
        <v>6731</v>
      </c>
      <c r="E3945" t="s">
        <v>6750</v>
      </c>
      <c r="F3945" t="s">
        <v>1083</v>
      </c>
      <c r="G3945" t="s">
        <v>27</v>
      </c>
      <c r="H3945" t="s">
        <v>40</v>
      </c>
      <c r="I3945" t="s">
        <v>41</v>
      </c>
      <c r="J3945">
        <v>19</v>
      </c>
      <c r="K3945">
        <v>6399</v>
      </c>
      <c r="L3945">
        <v>121581</v>
      </c>
      <c r="M3945">
        <v>5</v>
      </c>
      <c r="N3945" t="s">
        <v>57</v>
      </c>
      <c r="O3945" t="s">
        <v>35</v>
      </c>
      <c r="P3945" t="s">
        <v>27</v>
      </c>
      <c r="Q3945">
        <v>123</v>
      </c>
      <c r="R3945">
        <v>381933</v>
      </c>
    </row>
    <row r="3946" spans="1:18" x14ac:dyDescent="0.3">
      <c r="A3946" t="s">
        <v>7913</v>
      </c>
      <c r="B3946" s="9">
        <v>45554</v>
      </c>
      <c r="C3946" t="s">
        <v>6730</v>
      </c>
      <c r="D3946" t="s">
        <v>6731</v>
      </c>
      <c r="E3946" t="s">
        <v>6750</v>
      </c>
      <c r="F3946" t="s">
        <v>1853</v>
      </c>
      <c r="G3946" t="s">
        <v>7914</v>
      </c>
      <c r="H3946" t="s">
        <v>65</v>
      </c>
      <c r="I3946" t="s">
        <v>78</v>
      </c>
      <c r="J3946">
        <v>4</v>
      </c>
      <c r="K3946">
        <v>42318</v>
      </c>
      <c r="L3946">
        <v>169272</v>
      </c>
      <c r="M3946">
        <v>20</v>
      </c>
      <c r="N3946" t="s">
        <v>57</v>
      </c>
      <c r="O3946" t="s">
        <v>35</v>
      </c>
      <c r="P3946">
        <v>1</v>
      </c>
      <c r="Q3946">
        <v>108</v>
      </c>
      <c r="R3946">
        <v>868547</v>
      </c>
    </row>
    <row r="3947" spans="1:18" x14ac:dyDescent="0.3">
      <c r="A3947" t="s">
        <v>7915</v>
      </c>
      <c r="B3947" s="9">
        <v>45476</v>
      </c>
      <c r="C3947" t="s">
        <v>6730</v>
      </c>
      <c r="D3947" t="s">
        <v>6731</v>
      </c>
      <c r="E3947" t="s">
        <v>6750</v>
      </c>
      <c r="F3947" t="s">
        <v>2706</v>
      </c>
      <c r="G3947" t="s">
        <v>27</v>
      </c>
      <c r="H3947" t="s">
        <v>32</v>
      </c>
      <c r="I3947" t="s">
        <v>158</v>
      </c>
      <c r="J3947">
        <v>14</v>
      </c>
      <c r="K3947">
        <v>21574</v>
      </c>
      <c r="L3947">
        <v>302036</v>
      </c>
      <c r="M3947">
        <v>0</v>
      </c>
      <c r="N3947" t="s">
        <v>34</v>
      </c>
      <c r="O3947" t="s">
        <v>35</v>
      </c>
      <c r="P3947">
        <v>7</v>
      </c>
      <c r="Q3947">
        <v>103</v>
      </c>
      <c r="R3947">
        <v>581262</v>
      </c>
    </row>
    <row r="3948" spans="1:18" x14ac:dyDescent="0.3">
      <c r="A3948" t="s">
        <v>7916</v>
      </c>
      <c r="B3948" s="9">
        <v>45523</v>
      </c>
      <c r="C3948" t="s">
        <v>6730</v>
      </c>
      <c r="D3948" t="s">
        <v>6731</v>
      </c>
      <c r="E3948" t="s">
        <v>6750</v>
      </c>
      <c r="F3948" t="s">
        <v>1411</v>
      </c>
      <c r="G3948" t="s">
        <v>7917</v>
      </c>
      <c r="H3948" t="s">
        <v>32</v>
      </c>
      <c r="I3948" t="s">
        <v>117</v>
      </c>
      <c r="J3948">
        <v>7</v>
      </c>
      <c r="K3948">
        <v>20592</v>
      </c>
      <c r="L3948">
        <v>144144</v>
      </c>
      <c r="M3948" t="s">
        <v>27</v>
      </c>
      <c r="N3948" t="s">
        <v>26</v>
      </c>
      <c r="O3948" t="s">
        <v>35</v>
      </c>
      <c r="P3948">
        <v>2</v>
      </c>
      <c r="Q3948">
        <v>104</v>
      </c>
      <c r="R3948">
        <v>581262</v>
      </c>
    </row>
    <row r="3949" spans="1:18" x14ac:dyDescent="0.3">
      <c r="A3949" t="s">
        <v>7918</v>
      </c>
      <c r="B3949" s="9">
        <v>44975</v>
      </c>
      <c r="C3949" t="s">
        <v>6730</v>
      </c>
      <c r="D3949" t="s">
        <v>6731</v>
      </c>
      <c r="E3949" t="s">
        <v>6732</v>
      </c>
      <c r="F3949" t="s">
        <v>1968</v>
      </c>
      <c r="G3949" t="s">
        <v>7919</v>
      </c>
      <c r="H3949" t="s">
        <v>65</v>
      </c>
      <c r="I3949" t="s">
        <v>397</v>
      </c>
      <c r="J3949">
        <v>10</v>
      </c>
      <c r="K3949">
        <v>110040</v>
      </c>
      <c r="L3949">
        <v>1100400</v>
      </c>
      <c r="M3949">
        <v>15</v>
      </c>
      <c r="N3949" t="s">
        <v>26</v>
      </c>
      <c r="O3949" t="s">
        <v>28</v>
      </c>
      <c r="P3949">
        <v>1</v>
      </c>
      <c r="Q3949">
        <v>133</v>
      </c>
      <c r="R3949">
        <v>868547</v>
      </c>
    </row>
    <row r="3950" spans="1:18" x14ac:dyDescent="0.3">
      <c r="A3950" t="s">
        <v>7920</v>
      </c>
      <c r="B3950" s="9">
        <v>45611</v>
      </c>
      <c r="C3950" t="s">
        <v>6730</v>
      </c>
      <c r="D3950" t="s">
        <v>6731</v>
      </c>
      <c r="E3950" t="s">
        <v>6750</v>
      </c>
      <c r="F3950" t="s">
        <v>3354</v>
      </c>
      <c r="G3950" t="s">
        <v>27</v>
      </c>
      <c r="H3950" t="s">
        <v>65</v>
      </c>
      <c r="I3950" t="s">
        <v>382</v>
      </c>
      <c r="J3950">
        <v>12</v>
      </c>
      <c r="K3950">
        <v>163270</v>
      </c>
      <c r="L3950">
        <v>1959240</v>
      </c>
      <c r="M3950">
        <v>10</v>
      </c>
      <c r="N3950" t="s">
        <v>47</v>
      </c>
      <c r="O3950" t="s">
        <v>35</v>
      </c>
      <c r="P3950">
        <v>3</v>
      </c>
      <c r="Q3950">
        <v>106</v>
      </c>
      <c r="R3950">
        <v>868547</v>
      </c>
    </row>
    <row r="3951" spans="1:18" x14ac:dyDescent="0.3">
      <c r="A3951" t="s">
        <v>7921</v>
      </c>
      <c r="B3951" s="9">
        <v>45080</v>
      </c>
      <c r="C3951" t="s">
        <v>6730</v>
      </c>
      <c r="D3951" t="s">
        <v>6731</v>
      </c>
      <c r="E3951" t="s">
        <v>6732</v>
      </c>
      <c r="F3951" t="s">
        <v>412</v>
      </c>
      <c r="G3951" t="s">
        <v>27</v>
      </c>
      <c r="H3951" t="s">
        <v>65</v>
      </c>
      <c r="I3951" t="s">
        <v>66</v>
      </c>
      <c r="J3951">
        <v>1</v>
      </c>
      <c r="K3951">
        <v>49718</v>
      </c>
      <c r="L3951">
        <v>49718</v>
      </c>
      <c r="M3951">
        <v>10</v>
      </c>
      <c r="N3951" t="s">
        <v>47</v>
      </c>
      <c r="O3951" t="s">
        <v>35</v>
      </c>
      <c r="P3951">
        <v>1</v>
      </c>
      <c r="Q3951">
        <v>148</v>
      </c>
      <c r="R3951">
        <v>868547</v>
      </c>
    </row>
    <row r="3952" spans="1:18" x14ac:dyDescent="0.3">
      <c r="A3952" t="s">
        <v>7922</v>
      </c>
      <c r="B3952" s="9">
        <v>45639</v>
      </c>
      <c r="C3952" t="s">
        <v>6730</v>
      </c>
      <c r="D3952" t="s">
        <v>6731</v>
      </c>
      <c r="E3952" t="s">
        <v>6741</v>
      </c>
      <c r="F3952" t="s">
        <v>889</v>
      </c>
      <c r="G3952" t="s">
        <v>7923</v>
      </c>
      <c r="H3952" t="s">
        <v>40</v>
      </c>
      <c r="I3952" t="s">
        <v>137</v>
      </c>
      <c r="J3952">
        <v>9</v>
      </c>
      <c r="K3952">
        <v>10702</v>
      </c>
      <c r="L3952">
        <v>96318</v>
      </c>
      <c r="M3952">
        <v>0</v>
      </c>
      <c r="N3952" t="s">
        <v>27</v>
      </c>
      <c r="O3952" t="s">
        <v>28</v>
      </c>
      <c r="P3952">
        <v>3</v>
      </c>
      <c r="Q3952">
        <v>169</v>
      </c>
      <c r="R3952">
        <v>381933</v>
      </c>
    </row>
    <row r="3953" spans="1:18" x14ac:dyDescent="0.3">
      <c r="A3953" t="s">
        <v>7924</v>
      </c>
      <c r="B3953" s="9">
        <v>45228</v>
      </c>
      <c r="C3953" t="s">
        <v>6730</v>
      </c>
      <c r="D3953" t="s">
        <v>6731</v>
      </c>
      <c r="E3953" t="s">
        <v>6750</v>
      </c>
      <c r="F3953" t="s">
        <v>1219</v>
      </c>
      <c r="G3953" t="s">
        <v>7925</v>
      </c>
      <c r="H3953" t="s">
        <v>45</v>
      </c>
      <c r="I3953" t="s">
        <v>181</v>
      </c>
      <c r="J3953">
        <v>7</v>
      </c>
      <c r="K3953">
        <v>14786</v>
      </c>
      <c r="L3953">
        <v>103502</v>
      </c>
      <c r="M3953" t="s">
        <v>27</v>
      </c>
      <c r="N3953" t="s">
        <v>57</v>
      </c>
      <c r="O3953" t="s">
        <v>35</v>
      </c>
      <c r="P3953">
        <v>1</v>
      </c>
      <c r="Q3953">
        <v>148</v>
      </c>
      <c r="R3953">
        <v>395160</v>
      </c>
    </row>
    <row r="3954" spans="1:18" x14ac:dyDescent="0.3">
      <c r="A3954" t="s">
        <v>7926</v>
      </c>
      <c r="B3954" s="9">
        <v>45626</v>
      </c>
      <c r="C3954" t="s">
        <v>6730</v>
      </c>
      <c r="D3954" t="s">
        <v>6731</v>
      </c>
      <c r="E3954" t="s">
        <v>6750</v>
      </c>
      <c r="F3954" t="s">
        <v>949</v>
      </c>
      <c r="G3954" t="s">
        <v>27</v>
      </c>
      <c r="H3954" t="s">
        <v>40</v>
      </c>
      <c r="I3954" t="s">
        <v>171</v>
      </c>
      <c r="J3954">
        <v>19</v>
      </c>
      <c r="K3954">
        <v>8138</v>
      </c>
      <c r="L3954">
        <v>154622</v>
      </c>
      <c r="M3954">
        <v>0</v>
      </c>
      <c r="N3954" t="s">
        <v>57</v>
      </c>
      <c r="O3954" t="s">
        <v>35</v>
      </c>
      <c r="P3954">
        <v>2</v>
      </c>
      <c r="Q3954">
        <v>173</v>
      </c>
      <c r="R3954">
        <v>381933</v>
      </c>
    </row>
    <row r="3955" spans="1:18" x14ac:dyDescent="0.3">
      <c r="A3955" t="s">
        <v>7927</v>
      </c>
      <c r="B3955" s="9">
        <v>45453</v>
      </c>
      <c r="C3955" t="s">
        <v>6730</v>
      </c>
      <c r="D3955" t="s">
        <v>6731</v>
      </c>
      <c r="E3955" t="s">
        <v>6732</v>
      </c>
      <c r="F3955" t="s">
        <v>1753</v>
      </c>
      <c r="G3955" t="s">
        <v>27</v>
      </c>
      <c r="H3955" t="s">
        <v>45</v>
      </c>
      <c r="I3955" t="s">
        <v>181</v>
      </c>
      <c r="J3955">
        <v>7</v>
      </c>
      <c r="K3955">
        <v>13250</v>
      </c>
      <c r="L3955">
        <v>92750</v>
      </c>
      <c r="M3955">
        <v>0</v>
      </c>
      <c r="N3955" t="s">
        <v>57</v>
      </c>
      <c r="O3955" t="s">
        <v>35</v>
      </c>
      <c r="P3955">
        <v>2</v>
      </c>
      <c r="Q3955">
        <v>183</v>
      </c>
      <c r="R3955">
        <v>395160</v>
      </c>
    </row>
    <row r="3956" spans="1:18" x14ac:dyDescent="0.3">
      <c r="A3956" t="s">
        <v>7928</v>
      </c>
      <c r="B3956" s="9">
        <v>45192</v>
      </c>
      <c r="C3956" t="s">
        <v>6730</v>
      </c>
      <c r="D3956" t="s">
        <v>6731</v>
      </c>
      <c r="E3956" t="s">
        <v>6741</v>
      </c>
      <c r="F3956" t="s">
        <v>1104</v>
      </c>
      <c r="G3956" t="s">
        <v>27</v>
      </c>
      <c r="H3956" t="s">
        <v>40</v>
      </c>
      <c r="I3956" t="s">
        <v>51</v>
      </c>
      <c r="J3956">
        <v>13</v>
      </c>
      <c r="K3956">
        <v>2943</v>
      </c>
      <c r="L3956">
        <v>38259</v>
      </c>
      <c r="M3956">
        <v>5</v>
      </c>
      <c r="N3956" t="s">
        <v>57</v>
      </c>
      <c r="O3956" t="s">
        <v>35</v>
      </c>
      <c r="P3956">
        <v>5</v>
      </c>
      <c r="Q3956">
        <v>27</v>
      </c>
      <c r="R3956">
        <v>381933</v>
      </c>
    </row>
    <row r="3957" spans="1:18" x14ac:dyDescent="0.3">
      <c r="A3957" t="s">
        <v>7929</v>
      </c>
      <c r="B3957" s="9">
        <v>45098</v>
      </c>
      <c r="C3957" t="s">
        <v>6730</v>
      </c>
      <c r="D3957" t="s">
        <v>6731</v>
      </c>
      <c r="E3957" t="s">
        <v>6732</v>
      </c>
      <c r="F3957" t="s">
        <v>1205</v>
      </c>
      <c r="G3957" t="s">
        <v>27</v>
      </c>
      <c r="H3957" t="s">
        <v>65</v>
      </c>
      <c r="I3957" t="s">
        <v>478</v>
      </c>
      <c r="J3957">
        <v>5</v>
      </c>
      <c r="K3957">
        <v>84885</v>
      </c>
      <c r="L3957">
        <v>424425</v>
      </c>
      <c r="M3957">
        <v>10</v>
      </c>
      <c r="N3957" t="s">
        <v>47</v>
      </c>
      <c r="O3957" t="s">
        <v>35</v>
      </c>
      <c r="P3957">
        <v>5</v>
      </c>
      <c r="Q3957">
        <v>35</v>
      </c>
      <c r="R3957">
        <v>868547</v>
      </c>
    </row>
    <row r="3958" spans="1:18" x14ac:dyDescent="0.3">
      <c r="A3958" t="s">
        <v>7930</v>
      </c>
      <c r="B3958" s="9">
        <v>45525</v>
      </c>
      <c r="C3958" t="s">
        <v>6730</v>
      </c>
      <c r="D3958" t="s">
        <v>6731</v>
      </c>
      <c r="E3958" t="s">
        <v>6750</v>
      </c>
      <c r="F3958" t="s">
        <v>874</v>
      </c>
      <c r="G3958" t="s">
        <v>7931</v>
      </c>
      <c r="H3958" t="s">
        <v>32</v>
      </c>
      <c r="I3958" t="s">
        <v>95</v>
      </c>
      <c r="J3958">
        <v>11</v>
      </c>
      <c r="K3958">
        <v>18844</v>
      </c>
      <c r="L3958">
        <v>207284</v>
      </c>
      <c r="M3958">
        <v>20</v>
      </c>
      <c r="N3958" t="s">
        <v>34</v>
      </c>
      <c r="O3958" t="s">
        <v>35</v>
      </c>
      <c r="P3958">
        <v>2</v>
      </c>
      <c r="Q3958">
        <v>45</v>
      </c>
      <c r="R3958">
        <v>581262</v>
      </c>
    </row>
    <row r="3959" spans="1:18" x14ac:dyDescent="0.3">
      <c r="A3959" t="s">
        <v>7932</v>
      </c>
      <c r="B3959" s="9">
        <v>44959</v>
      </c>
      <c r="C3959" t="s">
        <v>6730</v>
      </c>
      <c r="D3959" t="s">
        <v>6731</v>
      </c>
      <c r="E3959" t="s">
        <v>6732</v>
      </c>
      <c r="F3959" t="s">
        <v>1753</v>
      </c>
      <c r="G3959" t="s">
        <v>7933</v>
      </c>
      <c r="H3959" t="s">
        <v>45</v>
      </c>
      <c r="I3959" t="s">
        <v>82</v>
      </c>
      <c r="J3959">
        <v>20</v>
      </c>
      <c r="K3959">
        <v>20345</v>
      </c>
      <c r="L3959">
        <v>406900</v>
      </c>
      <c r="M3959">
        <v>20</v>
      </c>
      <c r="N3959" t="s">
        <v>27</v>
      </c>
      <c r="O3959" t="s">
        <v>35</v>
      </c>
      <c r="P3959">
        <v>3</v>
      </c>
      <c r="Q3959">
        <v>188</v>
      </c>
      <c r="R3959">
        <v>395160</v>
      </c>
    </row>
    <row r="3960" spans="1:18" x14ac:dyDescent="0.3">
      <c r="A3960" t="s">
        <v>7934</v>
      </c>
      <c r="B3960" s="9">
        <v>45542</v>
      </c>
      <c r="C3960" t="s">
        <v>6730</v>
      </c>
      <c r="D3960" t="s">
        <v>6731</v>
      </c>
      <c r="E3960" t="s">
        <v>6732</v>
      </c>
      <c r="F3960" t="s">
        <v>1705</v>
      </c>
      <c r="G3960" t="s">
        <v>7935</v>
      </c>
      <c r="H3960" t="s">
        <v>24</v>
      </c>
      <c r="I3960" t="s">
        <v>56</v>
      </c>
      <c r="J3960">
        <v>12</v>
      </c>
      <c r="K3960">
        <v>301922</v>
      </c>
      <c r="L3960">
        <v>3623064</v>
      </c>
      <c r="M3960" t="s">
        <v>27</v>
      </c>
      <c r="N3960" t="s">
        <v>34</v>
      </c>
      <c r="O3960" t="s">
        <v>35</v>
      </c>
      <c r="P3960">
        <v>5</v>
      </c>
      <c r="Q3960">
        <v>23</v>
      </c>
      <c r="R3960">
        <v>973851</v>
      </c>
    </row>
    <row r="3961" spans="1:18" x14ac:dyDescent="0.3">
      <c r="A3961" t="s">
        <v>7936</v>
      </c>
      <c r="B3961" s="9">
        <v>45550</v>
      </c>
      <c r="C3961" t="s">
        <v>6730</v>
      </c>
      <c r="D3961" t="s">
        <v>6731</v>
      </c>
      <c r="E3961" t="s">
        <v>6732</v>
      </c>
      <c r="F3961" t="s">
        <v>2441</v>
      </c>
      <c r="G3961" t="s">
        <v>27</v>
      </c>
      <c r="H3961" t="s">
        <v>32</v>
      </c>
      <c r="I3961" t="s">
        <v>95</v>
      </c>
      <c r="J3961">
        <v>17</v>
      </c>
      <c r="K3961">
        <v>18276</v>
      </c>
      <c r="L3961">
        <v>310692</v>
      </c>
      <c r="M3961">
        <v>5</v>
      </c>
      <c r="N3961" t="s">
        <v>27</v>
      </c>
      <c r="O3961" t="s">
        <v>28</v>
      </c>
      <c r="P3961">
        <v>5</v>
      </c>
      <c r="Q3961">
        <v>192</v>
      </c>
      <c r="R3961">
        <v>581262</v>
      </c>
    </row>
    <row r="3962" spans="1:18" x14ac:dyDescent="0.3">
      <c r="A3962" t="s">
        <v>7937</v>
      </c>
      <c r="B3962" s="9">
        <v>45255</v>
      </c>
      <c r="C3962" t="s">
        <v>6730</v>
      </c>
      <c r="D3962" t="s">
        <v>6731</v>
      </c>
      <c r="E3962" t="s">
        <v>6732</v>
      </c>
      <c r="F3962" t="s">
        <v>1782</v>
      </c>
      <c r="G3962" t="s">
        <v>7938</v>
      </c>
      <c r="H3962" t="s">
        <v>65</v>
      </c>
      <c r="I3962" t="s">
        <v>382</v>
      </c>
      <c r="J3962">
        <v>17</v>
      </c>
      <c r="K3962">
        <v>67513</v>
      </c>
      <c r="L3962">
        <v>1147721</v>
      </c>
      <c r="M3962">
        <v>20</v>
      </c>
      <c r="N3962" t="s">
        <v>27</v>
      </c>
      <c r="O3962" t="s">
        <v>28</v>
      </c>
      <c r="P3962">
        <v>5</v>
      </c>
      <c r="Q3962">
        <v>187</v>
      </c>
      <c r="R3962">
        <v>868547</v>
      </c>
    </row>
    <row r="3963" spans="1:18" x14ac:dyDescent="0.3">
      <c r="A3963" t="s">
        <v>7939</v>
      </c>
      <c r="B3963" s="9">
        <v>45048</v>
      </c>
      <c r="C3963" t="s">
        <v>6730</v>
      </c>
      <c r="D3963" t="s">
        <v>6731</v>
      </c>
      <c r="E3963" t="s">
        <v>6741</v>
      </c>
      <c r="F3963" t="s">
        <v>806</v>
      </c>
      <c r="G3963" t="s">
        <v>7940</v>
      </c>
      <c r="H3963" t="s">
        <v>40</v>
      </c>
      <c r="I3963" t="s">
        <v>106</v>
      </c>
      <c r="J3963">
        <v>4</v>
      </c>
      <c r="K3963">
        <v>9067</v>
      </c>
      <c r="L3963">
        <v>36268</v>
      </c>
      <c r="M3963" t="s">
        <v>27</v>
      </c>
      <c r="N3963" t="s">
        <v>57</v>
      </c>
      <c r="O3963" t="s">
        <v>35</v>
      </c>
      <c r="P3963">
        <v>1</v>
      </c>
      <c r="Q3963">
        <v>63</v>
      </c>
      <c r="R3963">
        <v>381933</v>
      </c>
    </row>
    <row r="3964" spans="1:18" x14ac:dyDescent="0.3">
      <c r="A3964" t="s">
        <v>7941</v>
      </c>
      <c r="B3964" s="9">
        <v>44990</v>
      </c>
      <c r="C3964" t="s">
        <v>6730</v>
      </c>
      <c r="D3964" t="s">
        <v>6731</v>
      </c>
      <c r="E3964" t="s">
        <v>6732</v>
      </c>
      <c r="F3964" t="s">
        <v>1424</v>
      </c>
      <c r="G3964" t="s">
        <v>7942</v>
      </c>
      <c r="H3964" t="s">
        <v>24</v>
      </c>
      <c r="I3964" t="s">
        <v>161</v>
      </c>
      <c r="J3964">
        <v>17</v>
      </c>
      <c r="K3964">
        <v>307289</v>
      </c>
      <c r="L3964">
        <v>5223913</v>
      </c>
      <c r="M3964">
        <v>0</v>
      </c>
      <c r="N3964" t="s">
        <v>27</v>
      </c>
      <c r="O3964" t="s">
        <v>35</v>
      </c>
      <c r="P3964" t="s">
        <v>27</v>
      </c>
      <c r="Q3964">
        <v>105</v>
      </c>
      <c r="R3964">
        <v>973851</v>
      </c>
    </row>
    <row r="3965" spans="1:18" x14ac:dyDescent="0.3">
      <c r="A3965" t="s">
        <v>7943</v>
      </c>
      <c r="B3965" s="9">
        <v>45288</v>
      </c>
      <c r="C3965" t="s">
        <v>6730</v>
      </c>
      <c r="D3965" t="s">
        <v>6731</v>
      </c>
      <c r="E3965" t="s">
        <v>6732</v>
      </c>
      <c r="F3965" t="s">
        <v>2360</v>
      </c>
      <c r="G3965" t="s">
        <v>7944</v>
      </c>
      <c r="H3965" t="s">
        <v>65</v>
      </c>
      <c r="I3965" t="s">
        <v>382</v>
      </c>
      <c r="J3965">
        <v>2</v>
      </c>
      <c r="K3965">
        <v>68256</v>
      </c>
      <c r="L3965">
        <v>136512</v>
      </c>
      <c r="M3965">
        <v>0</v>
      </c>
      <c r="N3965" t="s">
        <v>26</v>
      </c>
      <c r="O3965" t="s">
        <v>28</v>
      </c>
      <c r="P3965" t="s">
        <v>27</v>
      </c>
      <c r="Q3965">
        <v>188</v>
      </c>
      <c r="R3965">
        <v>868547</v>
      </c>
    </row>
    <row r="3966" spans="1:18" x14ac:dyDescent="0.3">
      <c r="A3966" t="s">
        <v>7945</v>
      </c>
      <c r="B3966" s="9">
        <v>45611</v>
      </c>
      <c r="C3966" t="s">
        <v>6730</v>
      </c>
      <c r="D3966" t="s">
        <v>6731</v>
      </c>
      <c r="E3966" t="s">
        <v>6741</v>
      </c>
      <c r="F3966" t="s">
        <v>2872</v>
      </c>
      <c r="G3966" t="s">
        <v>7946</v>
      </c>
      <c r="H3966" t="s">
        <v>65</v>
      </c>
      <c r="I3966" t="s">
        <v>382</v>
      </c>
      <c r="J3966">
        <v>2</v>
      </c>
      <c r="K3966">
        <v>21103</v>
      </c>
      <c r="L3966">
        <v>42206</v>
      </c>
      <c r="M3966" t="s">
        <v>27</v>
      </c>
      <c r="N3966" t="s">
        <v>26</v>
      </c>
      <c r="O3966" t="s">
        <v>28</v>
      </c>
      <c r="P3966">
        <v>1</v>
      </c>
      <c r="Q3966">
        <v>143</v>
      </c>
      <c r="R3966">
        <v>868547</v>
      </c>
    </row>
    <row r="3967" spans="1:18" x14ac:dyDescent="0.3">
      <c r="A3967" t="s">
        <v>7947</v>
      </c>
      <c r="B3967" s="9">
        <v>45266</v>
      </c>
      <c r="C3967" t="s">
        <v>6730</v>
      </c>
      <c r="D3967" t="s">
        <v>6731</v>
      </c>
      <c r="E3967" t="s">
        <v>6732</v>
      </c>
      <c r="F3967" t="s">
        <v>1980</v>
      </c>
      <c r="G3967" t="s">
        <v>7948</v>
      </c>
      <c r="H3967" t="s">
        <v>65</v>
      </c>
      <c r="I3967" t="s">
        <v>478</v>
      </c>
      <c r="J3967">
        <v>18</v>
      </c>
      <c r="K3967">
        <v>24500</v>
      </c>
      <c r="L3967">
        <v>441000</v>
      </c>
      <c r="M3967" t="s">
        <v>27</v>
      </c>
      <c r="N3967" t="s">
        <v>26</v>
      </c>
      <c r="O3967" t="s">
        <v>35</v>
      </c>
      <c r="P3967">
        <v>1</v>
      </c>
      <c r="Q3967">
        <v>42</v>
      </c>
      <c r="R3967">
        <v>868547</v>
      </c>
    </row>
    <row r="3968" spans="1:18" x14ac:dyDescent="0.3">
      <c r="A3968" t="s">
        <v>7949</v>
      </c>
      <c r="B3968" s="9">
        <v>45521</v>
      </c>
      <c r="C3968" t="s">
        <v>6730</v>
      </c>
      <c r="D3968" t="s">
        <v>6731</v>
      </c>
      <c r="E3968" t="s">
        <v>6732</v>
      </c>
      <c r="F3968" t="s">
        <v>1949</v>
      </c>
      <c r="G3968" t="s">
        <v>7950</v>
      </c>
      <c r="H3968" t="s">
        <v>65</v>
      </c>
      <c r="I3968" t="s">
        <v>78</v>
      </c>
      <c r="J3968">
        <v>6</v>
      </c>
      <c r="K3968">
        <v>117479</v>
      </c>
      <c r="L3968">
        <v>704874</v>
      </c>
      <c r="M3968">
        <v>0</v>
      </c>
      <c r="N3968" t="s">
        <v>27</v>
      </c>
      <c r="O3968" t="s">
        <v>35</v>
      </c>
      <c r="P3968">
        <v>5</v>
      </c>
      <c r="Q3968">
        <v>15</v>
      </c>
      <c r="R3968">
        <v>868547</v>
      </c>
    </row>
    <row r="3969" spans="1:18" x14ac:dyDescent="0.3">
      <c r="A3969" t="s">
        <v>7951</v>
      </c>
      <c r="B3969" s="9">
        <v>45442</v>
      </c>
      <c r="C3969" t="s">
        <v>6730</v>
      </c>
      <c r="D3969" t="s">
        <v>6731</v>
      </c>
      <c r="E3969" t="s">
        <v>6750</v>
      </c>
      <c r="F3969" t="s">
        <v>631</v>
      </c>
      <c r="G3969" t="s">
        <v>7952</v>
      </c>
      <c r="H3969" t="s">
        <v>65</v>
      </c>
      <c r="I3969" t="s">
        <v>289</v>
      </c>
      <c r="J3969">
        <v>7</v>
      </c>
      <c r="K3969">
        <v>86734</v>
      </c>
      <c r="L3969">
        <v>607138</v>
      </c>
      <c r="M3969">
        <v>15</v>
      </c>
      <c r="N3969" t="s">
        <v>57</v>
      </c>
      <c r="O3969" t="s">
        <v>28</v>
      </c>
      <c r="P3969">
        <v>0</v>
      </c>
      <c r="Q3969">
        <v>27</v>
      </c>
      <c r="R3969">
        <v>868547</v>
      </c>
    </row>
    <row r="3970" spans="1:18" x14ac:dyDescent="0.3">
      <c r="A3970" t="s">
        <v>7953</v>
      </c>
      <c r="B3970" s="9">
        <v>45125</v>
      </c>
      <c r="C3970" t="s">
        <v>6730</v>
      </c>
      <c r="D3970" t="s">
        <v>6731</v>
      </c>
      <c r="E3970" t="s">
        <v>6750</v>
      </c>
      <c r="F3970" t="s">
        <v>854</v>
      </c>
      <c r="G3970" t="s">
        <v>7954</v>
      </c>
      <c r="H3970" t="s">
        <v>24</v>
      </c>
      <c r="I3970" t="s">
        <v>61</v>
      </c>
      <c r="J3970">
        <v>7</v>
      </c>
      <c r="K3970">
        <v>75808</v>
      </c>
      <c r="L3970">
        <v>530656</v>
      </c>
      <c r="M3970">
        <v>0</v>
      </c>
      <c r="N3970" t="s">
        <v>57</v>
      </c>
      <c r="O3970" t="s">
        <v>35</v>
      </c>
      <c r="P3970">
        <v>5</v>
      </c>
      <c r="Q3970">
        <v>73</v>
      </c>
      <c r="R3970">
        <v>973851</v>
      </c>
    </row>
    <row r="3971" spans="1:18" x14ac:dyDescent="0.3">
      <c r="A3971" t="s">
        <v>7955</v>
      </c>
      <c r="B3971" s="9">
        <v>45103</v>
      </c>
      <c r="C3971" t="s">
        <v>6730</v>
      </c>
      <c r="D3971" t="s">
        <v>6731</v>
      </c>
      <c r="E3971" t="s">
        <v>6732</v>
      </c>
      <c r="F3971" t="s">
        <v>952</v>
      </c>
      <c r="G3971" t="s">
        <v>7956</v>
      </c>
      <c r="H3971" t="s">
        <v>65</v>
      </c>
      <c r="I3971" t="s">
        <v>66</v>
      </c>
      <c r="J3971">
        <v>4</v>
      </c>
      <c r="K3971">
        <v>76113</v>
      </c>
      <c r="L3971">
        <v>304452</v>
      </c>
      <c r="M3971">
        <v>15</v>
      </c>
      <c r="N3971" t="s">
        <v>26</v>
      </c>
      <c r="O3971" t="s">
        <v>35</v>
      </c>
      <c r="P3971">
        <v>5</v>
      </c>
      <c r="Q3971">
        <v>88</v>
      </c>
      <c r="R3971">
        <v>868547</v>
      </c>
    </row>
    <row r="3972" spans="1:18" x14ac:dyDescent="0.3">
      <c r="A3972" t="s">
        <v>7957</v>
      </c>
      <c r="B3972" s="9">
        <v>44955</v>
      </c>
      <c r="C3972" t="s">
        <v>6730</v>
      </c>
      <c r="D3972" t="s">
        <v>6731</v>
      </c>
      <c r="E3972" t="s">
        <v>6732</v>
      </c>
      <c r="F3972" t="s">
        <v>147</v>
      </c>
      <c r="G3972" t="s">
        <v>27</v>
      </c>
      <c r="H3972" t="s">
        <v>45</v>
      </c>
      <c r="I3972" t="s">
        <v>46</v>
      </c>
      <c r="J3972">
        <v>20</v>
      </c>
      <c r="K3972">
        <v>33610</v>
      </c>
      <c r="L3972">
        <v>672200</v>
      </c>
      <c r="M3972">
        <v>5</v>
      </c>
      <c r="N3972" t="s">
        <v>27</v>
      </c>
      <c r="O3972" t="s">
        <v>27</v>
      </c>
      <c r="P3972">
        <v>1</v>
      </c>
      <c r="Q3972">
        <v>150</v>
      </c>
      <c r="R3972">
        <v>395160</v>
      </c>
    </row>
    <row r="3973" spans="1:18" x14ac:dyDescent="0.3">
      <c r="A3973" t="s">
        <v>7958</v>
      </c>
      <c r="B3973" s="9">
        <v>45122</v>
      </c>
      <c r="C3973" t="s">
        <v>6730</v>
      </c>
      <c r="D3973" t="s">
        <v>6731</v>
      </c>
      <c r="E3973" t="s">
        <v>6732</v>
      </c>
      <c r="F3973" t="s">
        <v>370</v>
      </c>
      <c r="G3973" t="s">
        <v>7959</v>
      </c>
      <c r="H3973" t="s">
        <v>24</v>
      </c>
      <c r="I3973" t="s">
        <v>25</v>
      </c>
      <c r="J3973">
        <v>6</v>
      </c>
      <c r="K3973">
        <v>219704</v>
      </c>
      <c r="L3973">
        <v>1318224</v>
      </c>
      <c r="M3973">
        <v>20</v>
      </c>
      <c r="N3973" t="s">
        <v>57</v>
      </c>
      <c r="O3973" t="s">
        <v>35</v>
      </c>
      <c r="P3973">
        <v>3</v>
      </c>
      <c r="Q3973">
        <v>85</v>
      </c>
      <c r="R3973">
        <v>973851</v>
      </c>
    </row>
    <row r="3974" spans="1:18" x14ac:dyDescent="0.3">
      <c r="A3974" t="s">
        <v>7960</v>
      </c>
      <c r="B3974" s="9">
        <v>45219</v>
      </c>
      <c r="C3974" t="s">
        <v>6730</v>
      </c>
      <c r="D3974" t="s">
        <v>6731</v>
      </c>
      <c r="E3974" t="s">
        <v>6732</v>
      </c>
      <c r="F3974" t="s">
        <v>385</v>
      </c>
      <c r="G3974" t="s">
        <v>27</v>
      </c>
      <c r="H3974" t="s">
        <v>65</v>
      </c>
      <c r="I3974" t="s">
        <v>78</v>
      </c>
      <c r="J3974">
        <v>17</v>
      </c>
      <c r="K3974">
        <v>135631</v>
      </c>
      <c r="L3974">
        <v>2305727</v>
      </c>
      <c r="M3974">
        <v>5</v>
      </c>
      <c r="N3974" t="s">
        <v>57</v>
      </c>
      <c r="O3974" t="s">
        <v>35</v>
      </c>
      <c r="P3974">
        <v>4</v>
      </c>
      <c r="Q3974">
        <v>34</v>
      </c>
      <c r="R3974">
        <v>868547</v>
      </c>
    </row>
    <row r="3975" spans="1:18" x14ac:dyDescent="0.3">
      <c r="A3975" t="s">
        <v>7961</v>
      </c>
      <c r="B3975" s="9">
        <v>45197</v>
      </c>
      <c r="C3975" t="s">
        <v>6730</v>
      </c>
      <c r="D3975" t="s">
        <v>6731</v>
      </c>
      <c r="E3975" t="s">
        <v>6732</v>
      </c>
      <c r="F3975" t="s">
        <v>1176</v>
      </c>
      <c r="G3975" t="s">
        <v>7962</v>
      </c>
      <c r="H3975" t="s">
        <v>65</v>
      </c>
      <c r="I3975" t="s">
        <v>78</v>
      </c>
      <c r="J3975">
        <v>17</v>
      </c>
      <c r="K3975">
        <v>16736</v>
      </c>
      <c r="L3975">
        <v>284512</v>
      </c>
      <c r="M3975">
        <v>15</v>
      </c>
      <c r="N3975" t="s">
        <v>57</v>
      </c>
      <c r="O3975" t="s">
        <v>28</v>
      </c>
      <c r="P3975">
        <v>2</v>
      </c>
      <c r="Q3975">
        <v>48</v>
      </c>
      <c r="R3975">
        <v>868547</v>
      </c>
    </row>
    <row r="3976" spans="1:18" x14ac:dyDescent="0.3">
      <c r="A3976" t="s">
        <v>7963</v>
      </c>
      <c r="B3976" s="9">
        <v>45440</v>
      </c>
      <c r="C3976" t="s">
        <v>6730</v>
      </c>
      <c r="D3976" t="s">
        <v>6731</v>
      </c>
      <c r="E3976" t="s">
        <v>6741</v>
      </c>
      <c r="F3976" t="s">
        <v>1503</v>
      </c>
      <c r="G3976" t="s">
        <v>7964</v>
      </c>
      <c r="H3976" t="s">
        <v>45</v>
      </c>
      <c r="I3976" t="s">
        <v>82</v>
      </c>
      <c r="J3976">
        <v>3</v>
      </c>
      <c r="K3976">
        <v>13268</v>
      </c>
      <c r="L3976">
        <v>39804</v>
      </c>
      <c r="M3976">
        <v>5</v>
      </c>
      <c r="N3976" t="s">
        <v>57</v>
      </c>
      <c r="O3976" t="s">
        <v>28</v>
      </c>
      <c r="P3976">
        <v>7</v>
      </c>
      <c r="Q3976">
        <v>50</v>
      </c>
      <c r="R3976">
        <v>395160</v>
      </c>
    </row>
    <row r="3977" spans="1:18" x14ac:dyDescent="0.3">
      <c r="A3977" t="s">
        <v>7965</v>
      </c>
      <c r="B3977" s="9">
        <v>45133</v>
      </c>
      <c r="C3977" t="s">
        <v>6730</v>
      </c>
      <c r="D3977" t="s">
        <v>6731</v>
      </c>
      <c r="E3977" t="s">
        <v>6750</v>
      </c>
      <c r="F3977" t="s">
        <v>1941</v>
      </c>
      <c r="G3977" t="s">
        <v>7966</v>
      </c>
      <c r="H3977" t="s">
        <v>65</v>
      </c>
      <c r="I3977" t="s">
        <v>66</v>
      </c>
      <c r="J3977">
        <v>15</v>
      </c>
      <c r="K3977">
        <v>60299</v>
      </c>
      <c r="L3977">
        <v>904485</v>
      </c>
      <c r="M3977">
        <v>20</v>
      </c>
      <c r="N3977" t="s">
        <v>47</v>
      </c>
      <c r="O3977" t="s">
        <v>28</v>
      </c>
      <c r="P3977" t="s">
        <v>27</v>
      </c>
      <c r="Q3977">
        <v>157</v>
      </c>
      <c r="R3977">
        <v>868547</v>
      </c>
    </row>
    <row r="3978" spans="1:18" x14ac:dyDescent="0.3">
      <c r="A3978" t="s">
        <v>7967</v>
      </c>
      <c r="B3978" s="9">
        <v>45607</v>
      </c>
      <c r="C3978" t="s">
        <v>6730</v>
      </c>
      <c r="D3978" t="s">
        <v>6731</v>
      </c>
      <c r="E3978" t="s">
        <v>6732</v>
      </c>
      <c r="F3978" t="s">
        <v>293</v>
      </c>
      <c r="G3978" t="s">
        <v>27</v>
      </c>
      <c r="H3978" t="s">
        <v>65</v>
      </c>
      <c r="I3978" t="s">
        <v>66</v>
      </c>
      <c r="J3978">
        <v>2</v>
      </c>
      <c r="K3978">
        <v>25670</v>
      </c>
      <c r="L3978">
        <v>51340</v>
      </c>
      <c r="M3978">
        <v>0</v>
      </c>
      <c r="N3978" t="s">
        <v>26</v>
      </c>
      <c r="O3978" t="s">
        <v>35</v>
      </c>
      <c r="P3978">
        <v>3</v>
      </c>
      <c r="Q3978">
        <v>109</v>
      </c>
      <c r="R3978">
        <v>868547</v>
      </c>
    </row>
    <row r="3979" spans="1:18" x14ac:dyDescent="0.3">
      <c r="A3979" t="s">
        <v>7968</v>
      </c>
      <c r="B3979" s="9">
        <v>45611</v>
      </c>
      <c r="C3979" t="s">
        <v>6730</v>
      </c>
      <c r="D3979" t="s">
        <v>6731</v>
      </c>
      <c r="E3979" t="s">
        <v>6732</v>
      </c>
      <c r="F3979" t="s">
        <v>1799</v>
      </c>
      <c r="G3979" t="s">
        <v>7969</v>
      </c>
      <c r="H3979" t="s">
        <v>24</v>
      </c>
      <c r="I3979" t="s">
        <v>25</v>
      </c>
      <c r="J3979">
        <v>2</v>
      </c>
      <c r="K3979">
        <v>220696</v>
      </c>
      <c r="L3979">
        <v>441392</v>
      </c>
      <c r="M3979" t="s">
        <v>27</v>
      </c>
      <c r="N3979" t="s">
        <v>26</v>
      </c>
      <c r="O3979" t="s">
        <v>35</v>
      </c>
      <c r="P3979">
        <v>5</v>
      </c>
      <c r="Q3979">
        <v>117</v>
      </c>
      <c r="R3979">
        <v>973851</v>
      </c>
    </row>
    <row r="3980" spans="1:18" x14ac:dyDescent="0.3">
      <c r="A3980" t="s">
        <v>7970</v>
      </c>
      <c r="B3980" s="9">
        <v>45218</v>
      </c>
      <c r="C3980" t="s">
        <v>6730</v>
      </c>
      <c r="D3980" t="s">
        <v>6731</v>
      </c>
      <c r="E3980" t="s">
        <v>6750</v>
      </c>
      <c r="F3980" t="s">
        <v>589</v>
      </c>
      <c r="G3980" t="s">
        <v>27</v>
      </c>
      <c r="H3980" t="s">
        <v>32</v>
      </c>
      <c r="I3980" t="s">
        <v>237</v>
      </c>
      <c r="J3980">
        <v>16</v>
      </c>
      <c r="K3980">
        <v>7657</v>
      </c>
      <c r="L3980">
        <v>122512</v>
      </c>
      <c r="M3980">
        <v>20</v>
      </c>
      <c r="N3980" t="s">
        <v>27</v>
      </c>
      <c r="O3980" t="s">
        <v>28</v>
      </c>
      <c r="P3980">
        <v>4</v>
      </c>
      <c r="Q3980">
        <v>98</v>
      </c>
      <c r="R3980">
        <v>581262</v>
      </c>
    </row>
    <row r="3981" spans="1:18" x14ac:dyDescent="0.3">
      <c r="A3981" t="s">
        <v>7971</v>
      </c>
      <c r="B3981" s="9">
        <v>45403</v>
      </c>
      <c r="C3981" t="s">
        <v>6730</v>
      </c>
      <c r="D3981" t="s">
        <v>6731</v>
      </c>
      <c r="E3981" t="s">
        <v>6750</v>
      </c>
      <c r="F3981" t="s">
        <v>305</v>
      </c>
      <c r="G3981" t="s">
        <v>27</v>
      </c>
      <c r="H3981" t="s">
        <v>65</v>
      </c>
      <c r="I3981" t="s">
        <v>382</v>
      </c>
      <c r="J3981">
        <v>16</v>
      </c>
      <c r="K3981">
        <v>169242</v>
      </c>
      <c r="L3981">
        <v>2707872</v>
      </c>
      <c r="M3981">
        <v>0</v>
      </c>
      <c r="N3981" t="s">
        <v>34</v>
      </c>
      <c r="O3981" t="s">
        <v>28</v>
      </c>
      <c r="P3981">
        <v>3</v>
      </c>
      <c r="Q3981">
        <v>80</v>
      </c>
      <c r="R3981">
        <v>868547</v>
      </c>
    </row>
    <row r="3982" spans="1:18" x14ac:dyDescent="0.3">
      <c r="A3982" t="s">
        <v>7972</v>
      </c>
      <c r="B3982" s="9">
        <v>44957</v>
      </c>
      <c r="C3982" t="s">
        <v>6730</v>
      </c>
      <c r="D3982" t="s">
        <v>6731</v>
      </c>
      <c r="E3982" t="s">
        <v>6732</v>
      </c>
      <c r="F3982" t="s">
        <v>329</v>
      </c>
      <c r="G3982" t="s">
        <v>7973</v>
      </c>
      <c r="H3982" t="s">
        <v>24</v>
      </c>
      <c r="I3982" t="s">
        <v>92</v>
      </c>
      <c r="J3982">
        <v>8</v>
      </c>
      <c r="K3982">
        <v>244070</v>
      </c>
      <c r="L3982">
        <v>1952560</v>
      </c>
      <c r="M3982">
        <v>0</v>
      </c>
      <c r="N3982" t="s">
        <v>27</v>
      </c>
      <c r="O3982" t="s">
        <v>28</v>
      </c>
      <c r="P3982">
        <v>3</v>
      </c>
      <c r="Q3982">
        <v>173</v>
      </c>
      <c r="R3982">
        <v>973851</v>
      </c>
    </row>
    <row r="3983" spans="1:18" x14ac:dyDescent="0.3">
      <c r="A3983" t="s">
        <v>7974</v>
      </c>
      <c r="B3983" s="9">
        <v>45206</v>
      </c>
      <c r="C3983" t="s">
        <v>6730</v>
      </c>
      <c r="D3983" t="s">
        <v>6731</v>
      </c>
      <c r="E3983" t="s">
        <v>6741</v>
      </c>
      <c r="F3983" t="s">
        <v>1949</v>
      </c>
      <c r="G3983" t="s">
        <v>7975</v>
      </c>
      <c r="H3983" t="s">
        <v>32</v>
      </c>
      <c r="I3983" t="s">
        <v>158</v>
      </c>
      <c r="J3983">
        <v>12</v>
      </c>
      <c r="K3983">
        <v>13984</v>
      </c>
      <c r="L3983">
        <v>167808</v>
      </c>
      <c r="M3983">
        <v>0</v>
      </c>
      <c r="N3983" t="s">
        <v>47</v>
      </c>
      <c r="O3983" t="s">
        <v>35</v>
      </c>
      <c r="P3983">
        <v>3</v>
      </c>
      <c r="Q3983">
        <v>28</v>
      </c>
      <c r="R3983">
        <v>581262</v>
      </c>
    </row>
    <row r="3984" spans="1:18" x14ac:dyDescent="0.3">
      <c r="A3984" t="s">
        <v>7976</v>
      </c>
      <c r="B3984" s="9">
        <v>45459</v>
      </c>
      <c r="C3984" t="s">
        <v>6730</v>
      </c>
      <c r="D3984" t="s">
        <v>6731</v>
      </c>
      <c r="E3984" t="s">
        <v>6750</v>
      </c>
      <c r="F3984" t="s">
        <v>3041</v>
      </c>
      <c r="G3984" t="s">
        <v>7977</v>
      </c>
      <c r="H3984" t="s">
        <v>65</v>
      </c>
      <c r="I3984" t="s">
        <v>382</v>
      </c>
      <c r="J3984">
        <v>13</v>
      </c>
      <c r="K3984">
        <v>91647</v>
      </c>
      <c r="L3984">
        <v>1191411</v>
      </c>
      <c r="M3984">
        <v>0</v>
      </c>
      <c r="N3984" t="s">
        <v>57</v>
      </c>
      <c r="O3984" t="s">
        <v>28</v>
      </c>
      <c r="P3984">
        <v>1</v>
      </c>
      <c r="Q3984">
        <v>1</v>
      </c>
      <c r="R3984">
        <v>868547</v>
      </c>
    </row>
    <row r="3985" spans="1:18" x14ac:dyDescent="0.3">
      <c r="A3985" t="s">
        <v>7978</v>
      </c>
      <c r="B3985" s="9">
        <v>45123</v>
      </c>
      <c r="C3985" t="s">
        <v>6730</v>
      </c>
      <c r="D3985" t="s">
        <v>6731</v>
      </c>
      <c r="E3985" t="s">
        <v>6732</v>
      </c>
      <c r="F3985" t="s">
        <v>157</v>
      </c>
      <c r="G3985" t="s">
        <v>7979</v>
      </c>
      <c r="H3985" t="s">
        <v>45</v>
      </c>
      <c r="I3985" t="s">
        <v>98</v>
      </c>
      <c r="J3985">
        <v>12</v>
      </c>
      <c r="K3985">
        <v>17694</v>
      </c>
      <c r="L3985">
        <v>212328</v>
      </c>
      <c r="M3985">
        <v>10</v>
      </c>
      <c r="N3985" t="s">
        <v>47</v>
      </c>
      <c r="O3985" t="s">
        <v>35</v>
      </c>
      <c r="P3985">
        <v>2</v>
      </c>
      <c r="Q3985">
        <v>193</v>
      </c>
      <c r="R3985">
        <v>395160</v>
      </c>
    </row>
    <row r="3986" spans="1:18" x14ac:dyDescent="0.3">
      <c r="A3986" t="s">
        <v>7980</v>
      </c>
      <c r="B3986" s="9">
        <v>44943</v>
      </c>
      <c r="C3986" t="s">
        <v>6730</v>
      </c>
      <c r="D3986" t="s">
        <v>6731</v>
      </c>
      <c r="E3986" t="s">
        <v>6732</v>
      </c>
      <c r="F3986" t="s">
        <v>350</v>
      </c>
      <c r="G3986" t="s">
        <v>27</v>
      </c>
      <c r="H3986" t="s">
        <v>65</v>
      </c>
      <c r="I3986" t="s">
        <v>478</v>
      </c>
      <c r="J3986">
        <v>8</v>
      </c>
      <c r="K3986">
        <v>36603</v>
      </c>
      <c r="L3986">
        <v>292824</v>
      </c>
      <c r="M3986">
        <v>0</v>
      </c>
      <c r="N3986" t="s">
        <v>26</v>
      </c>
      <c r="O3986" t="s">
        <v>35</v>
      </c>
      <c r="P3986">
        <v>2</v>
      </c>
      <c r="Q3986">
        <v>44</v>
      </c>
      <c r="R3986">
        <v>868547</v>
      </c>
    </row>
    <row r="3987" spans="1:18" x14ac:dyDescent="0.3">
      <c r="A3987" t="s">
        <v>7981</v>
      </c>
      <c r="B3987" s="9">
        <v>45127</v>
      </c>
      <c r="C3987" t="s">
        <v>6730</v>
      </c>
      <c r="D3987" t="s">
        <v>6731</v>
      </c>
      <c r="E3987" t="s">
        <v>6732</v>
      </c>
      <c r="F3987" t="s">
        <v>2781</v>
      </c>
      <c r="G3987" t="s">
        <v>27</v>
      </c>
      <c r="H3987" t="s">
        <v>32</v>
      </c>
      <c r="I3987" t="s">
        <v>158</v>
      </c>
      <c r="J3987">
        <v>20</v>
      </c>
      <c r="K3987">
        <v>21932</v>
      </c>
      <c r="L3987">
        <v>438640</v>
      </c>
      <c r="M3987">
        <v>0</v>
      </c>
      <c r="N3987" t="s">
        <v>57</v>
      </c>
      <c r="O3987" t="s">
        <v>35</v>
      </c>
      <c r="P3987">
        <v>1</v>
      </c>
      <c r="Q3987">
        <v>44</v>
      </c>
      <c r="R3987">
        <v>581262</v>
      </c>
    </row>
    <row r="3988" spans="1:18" x14ac:dyDescent="0.3">
      <c r="A3988" t="s">
        <v>7982</v>
      </c>
      <c r="B3988" s="9">
        <v>45535</v>
      </c>
      <c r="C3988" t="s">
        <v>6730</v>
      </c>
      <c r="D3988" t="s">
        <v>6731</v>
      </c>
      <c r="E3988" t="s">
        <v>6732</v>
      </c>
      <c r="F3988" t="s">
        <v>2069</v>
      </c>
      <c r="G3988" t="s">
        <v>7983</v>
      </c>
      <c r="H3988" t="s">
        <v>32</v>
      </c>
      <c r="I3988" t="s">
        <v>33</v>
      </c>
      <c r="J3988">
        <v>7</v>
      </c>
      <c r="K3988">
        <v>23483</v>
      </c>
      <c r="L3988">
        <v>164381</v>
      </c>
      <c r="M3988">
        <v>5</v>
      </c>
      <c r="N3988" t="s">
        <v>26</v>
      </c>
      <c r="O3988" t="s">
        <v>35</v>
      </c>
      <c r="P3988">
        <v>4</v>
      </c>
      <c r="Q3988">
        <v>163</v>
      </c>
      <c r="R3988">
        <v>581262</v>
      </c>
    </row>
    <row r="3989" spans="1:18" x14ac:dyDescent="0.3">
      <c r="A3989" t="s">
        <v>7984</v>
      </c>
      <c r="B3989" s="9">
        <v>45329</v>
      </c>
      <c r="C3989" t="s">
        <v>6730</v>
      </c>
      <c r="D3989" t="s">
        <v>6731</v>
      </c>
      <c r="E3989" t="s">
        <v>6750</v>
      </c>
      <c r="F3989" t="s">
        <v>1383</v>
      </c>
      <c r="G3989" t="s">
        <v>7985</v>
      </c>
      <c r="H3989" t="s">
        <v>65</v>
      </c>
      <c r="I3989" t="s">
        <v>66</v>
      </c>
      <c r="J3989">
        <v>14</v>
      </c>
      <c r="K3989">
        <v>152095</v>
      </c>
      <c r="L3989">
        <v>2129330</v>
      </c>
      <c r="M3989">
        <v>5</v>
      </c>
      <c r="N3989" t="s">
        <v>47</v>
      </c>
      <c r="O3989" t="s">
        <v>28</v>
      </c>
      <c r="P3989">
        <v>4</v>
      </c>
      <c r="Q3989">
        <v>146</v>
      </c>
      <c r="R3989">
        <v>868547</v>
      </c>
    </row>
    <row r="3990" spans="1:18" x14ac:dyDescent="0.3">
      <c r="A3990" t="s">
        <v>7986</v>
      </c>
      <c r="B3990" s="9">
        <v>45251</v>
      </c>
      <c r="C3990" t="s">
        <v>6730</v>
      </c>
      <c r="D3990" t="s">
        <v>6731</v>
      </c>
      <c r="E3990" t="s">
        <v>6750</v>
      </c>
      <c r="F3990" t="s">
        <v>697</v>
      </c>
      <c r="G3990" t="s">
        <v>7987</v>
      </c>
      <c r="H3990" t="s">
        <v>24</v>
      </c>
      <c r="I3990" t="s">
        <v>25</v>
      </c>
      <c r="J3990">
        <v>8</v>
      </c>
      <c r="K3990">
        <v>81765</v>
      </c>
      <c r="L3990">
        <v>654120</v>
      </c>
      <c r="M3990">
        <v>0</v>
      </c>
      <c r="N3990" t="s">
        <v>57</v>
      </c>
      <c r="O3990" t="s">
        <v>28</v>
      </c>
      <c r="P3990">
        <v>1</v>
      </c>
      <c r="Q3990">
        <v>116</v>
      </c>
      <c r="R3990">
        <v>973851</v>
      </c>
    </row>
    <row r="3991" spans="1:18" x14ac:dyDescent="0.3">
      <c r="A3991" t="s">
        <v>7988</v>
      </c>
      <c r="B3991" s="9">
        <v>45045</v>
      </c>
      <c r="C3991" t="s">
        <v>6730</v>
      </c>
      <c r="D3991" t="s">
        <v>6731</v>
      </c>
      <c r="E3991" t="s">
        <v>6750</v>
      </c>
      <c r="F3991" t="s">
        <v>1055</v>
      </c>
      <c r="G3991" t="s">
        <v>7989</v>
      </c>
      <c r="H3991" t="s">
        <v>65</v>
      </c>
      <c r="I3991" t="s">
        <v>289</v>
      </c>
      <c r="J3991">
        <v>4</v>
      </c>
      <c r="K3991">
        <v>166031</v>
      </c>
      <c r="L3991">
        <v>664124</v>
      </c>
      <c r="M3991">
        <v>0</v>
      </c>
      <c r="N3991" t="s">
        <v>57</v>
      </c>
      <c r="O3991" t="s">
        <v>27</v>
      </c>
      <c r="P3991">
        <v>1</v>
      </c>
      <c r="Q3991">
        <v>197</v>
      </c>
      <c r="R3991">
        <v>868547</v>
      </c>
    </row>
    <row r="3992" spans="1:18" x14ac:dyDescent="0.3">
      <c r="A3992" t="s">
        <v>7990</v>
      </c>
      <c r="B3992" s="9">
        <v>45219</v>
      </c>
      <c r="C3992" t="s">
        <v>6730</v>
      </c>
      <c r="D3992" t="s">
        <v>6731</v>
      </c>
      <c r="E3992" t="s">
        <v>6750</v>
      </c>
      <c r="F3992" t="s">
        <v>508</v>
      </c>
      <c r="G3992" t="s">
        <v>7991</v>
      </c>
      <c r="H3992" t="s">
        <v>65</v>
      </c>
      <c r="I3992" t="s">
        <v>289</v>
      </c>
      <c r="J3992">
        <v>15</v>
      </c>
      <c r="K3992">
        <v>47532</v>
      </c>
      <c r="L3992">
        <v>712980</v>
      </c>
      <c r="M3992">
        <v>10</v>
      </c>
      <c r="N3992" t="s">
        <v>47</v>
      </c>
      <c r="O3992" t="s">
        <v>35</v>
      </c>
      <c r="P3992">
        <v>2</v>
      </c>
      <c r="Q3992">
        <v>75</v>
      </c>
      <c r="R3992">
        <v>868547</v>
      </c>
    </row>
    <row r="3993" spans="1:18" x14ac:dyDescent="0.3">
      <c r="A3993" t="s">
        <v>7992</v>
      </c>
      <c r="B3993" s="9">
        <v>45096</v>
      </c>
      <c r="C3993" t="s">
        <v>6730</v>
      </c>
      <c r="D3993" t="s">
        <v>6731</v>
      </c>
      <c r="E3993" t="s">
        <v>6750</v>
      </c>
      <c r="F3993" t="s">
        <v>667</v>
      </c>
      <c r="G3993" t="s">
        <v>7993</v>
      </c>
      <c r="H3993" t="s">
        <v>65</v>
      </c>
      <c r="I3993" t="s">
        <v>102</v>
      </c>
      <c r="J3993">
        <v>12</v>
      </c>
      <c r="K3993">
        <v>58165</v>
      </c>
      <c r="L3993">
        <v>697980</v>
      </c>
      <c r="M3993">
        <v>0</v>
      </c>
      <c r="N3993" t="s">
        <v>27</v>
      </c>
      <c r="O3993" t="s">
        <v>35</v>
      </c>
      <c r="P3993">
        <v>6</v>
      </c>
      <c r="Q3993">
        <v>64</v>
      </c>
      <c r="R3993">
        <v>868547</v>
      </c>
    </row>
    <row r="3994" spans="1:18" x14ac:dyDescent="0.3">
      <c r="A3994" t="s">
        <v>7994</v>
      </c>
      <c r="B3994" s="9">
        <v>44998</v>
      </c>
      <c r="C3994" t="s">
        <v>6730</v>
      </c>
      <c r="D3994" t="s">
        <v>6731</v>
      </c>
      <c r="E3994" t="s">
        <v>6750</v>
      </c>
      <c r="F3994" t="s">
        <v>482</v>
      </c>
      <c r="G3994" t="s">
        <v>7995</v>
      </c>
      <c r="H3994" t="s">
        <v>24</v>
      </c>
      <c r="I3994" t="s">
        <v>56</v>
      </c>
      <c r="J3994">
        <v>2</v>
      </c>
      <c r="K3994">
        <v>44615</v>
      </c>
      <c r="L3994">
        <v>89230</v>
      </c>
      <c r="M3994">
        <v>5</v>
      </c>
      <c r="N3994" t="s">
        <v>27</v>
      </c>
      <c r="O3994" t="s">
        <v>28</v>
      </c>
      <c r="P3994">
        <v>1</v>
      </c>
      <c r="Q3994">
        <v>180</v>
      </c>
      <c r="R3994">
        <v>973851</v>
      </c>
    </row>
    <row r="3995" spans="1:18" x14ac:dyDescent="0.3">
      <c r="A3995" t="s">
        <v>7996</v>
      </c>
      <c r="B3995" s="9">
        <v>45005</v>
      </c>
      <c r="C3995" t="s">
        <v>6730</v>
      </c>
      <c r="D3995" t="s">
        <v>6731</v>
      </c>
      <c r="E3995" t="s">
        <v>6750</v>
      </c>
      <c r="F3995" t="s">
        <v>2010</v>
      </c>
      <c r="G3995" t="s">
        <v>7997</v>
      </c>
      <c r="H3995" t="s">
        <v>45</v>
      </c>
      <c r="I3995" t="s">
        <v>46</v>
      </c>
      <c r="J3995">
        <v>9</v>
      </c>
      <c r="K3995">
        <v>43161</v>
      </c>
      <c r="L3995">
        <v>388449</v>
      </c>
      <c r="M3995">
        <v>15</v>
      </c>
      <c r="N3995" t="s">
        <v>47</v>
      </c>
      <c r="O3995" t="s">
        <v>35</v>
      </c>
      <c r="P3995">
        <v>3</v>
      </c>
      <c r="Q3995">
        <v>78</v>
      </c>
      <c r="R3995">
        <v>395160</v>
      </c>
    </row>
    <row r="3996" spans="1:18" x14ac:dyDescent="0.3">
      <c r="A3996" t="s">
        <v>7998</v>
      </c>
      <c r="B3996" s="9">
        <v>45319</v>
      </c>
      <c r="C3996" t="s">
        <v>6730</v>
      </c>
      <c r="D3996" t="s">
        <v>6731</v>
      </c>
      <c r="E3996" t="s">
        <v>6750</v>
      </c>
      <c r="F3996" t="s">
        <v>756</v>
      </c>
      <c r="G3996" t="s">
        <v>7999</v>
      </c>
      <c r="H3996" t="s">
        <v>45</v>
      </c>
      <c r="I3996" t="s">
        <v>74</v>
      </c>
      <c r="J3996">
        <v>9</v>
      </c>
      <c r="K3996">
        <v>25482</v>
      </c>
      <c r="L3996">
        <v>229338</v>
      </c>
      <c r="M3996">
        <v>0</v>
      </c>
      <c r="N3996" t="s">
        <v>57</v>
      </c>
      <c r="O3996" t="s">
        <v>35</v>
      </c>
      <c r="P3996">
        <v>3</v>
      </c>
      <c r="Q3996">
        <v>101</v>
      </c>
      <c r="R3996">
        <v>395160</v>
      </c>
    </row>
    <row r="3997" spans="1:18" x14ac:dyDescent="0.3">
      <c r="A3997" t="s">
        <v>8000</v>
      </c>
      <c r="B3997" s="9">
        <v>45326</v>
      </c>
      <c r="C3997" t="s">
        <v>6730</v>
      </c>
      <c r="D3997" t="s">
        <v>6731</v>
      </c>
      <c r="E3997" t="s">
        <v>6741</v>
      </c>
      <c r="F3997" t="s">
        <v>720</v>
      </c>
      <c r="G3997" t="s">
        <v>8001</v>
      </c>
      <c r="H3997" t="s">
        <v>45</v>
      </c>
      <c r="I3997" t="s">
        <v>98</v>
      </c>
      <c r="J3997">
        <v>20</v>
      </c>
      <c r="K3997">
        <v>44352</v>
      </c>
      <c r="L3997">
        <v>887040</v>
      </c>
      <c r="M3997">
        <v>20</v>
      </c>
      <c r="N3997" t="s">
        <v>57</v>
      </c>
      <c r="O3997" t="s">
        <v>27</v>
      </c>
      <c r="P3997">
        <v>6</v>
      </c>
      <c r="Q3997">
        <v>188</v>
      </c>
      <c r="R3997">
        <v>395160</v>
      </c>
    </row>
    <row r="3998" spans="1:18" x14ac:dyDescent="0.3">
      <c r="A3998" t="s">
        <v>8002</v>
      </c>
      <c r="B3998" s="9">
        <v>45320</v>
      </c>
      <c r="C3998" t="s">
        <v>6730</v>
      </c>
      <c r="D3998" t="s">
        <v>6731</v>
      </c>
      <c r="E3998" t="s">
        <v>6732</v>
      </c>
      <c r="F3998" t="s">
        <v>296</v>
      </c>
      <c r="G3998" t="s">
        <v>8003</v>
      </c>
      <c r="H3998" t="s">
        <v>65</v>
      </c>
      <c r="I3998" t="s">
        <v>382</v>
      </c>
      <c r="J3998">
        <v>7</v>
      </c>
      <c r="K3998">
        <v>88377</v>
      </c>
      <c r="L3998">
        <v>618639</v>
      </c>
      <c r="M3998">
        <v>5</v>
      </c>
      <c r="N3998" t="s">
        <v>26</v>
      </c>
      <c r="O3998" t="s">
        <v>35</v>
      </c>
      <c r="P3998">
        <v>3</v>
      </c>
      <c r="Q3998">
        <v>181</v>
      </c>
      <c r="R3998">
        <v>868547</v>
      </c>
    </row>
    <row r="3999" spans="1:18" x14ac:dyDescent="0.3">
      <c r="A3999" t="s">
        <v>8004</v>
      </c>
      <c r="B3999" s="9">
        <v>45367</v>
      </c>
      <c r="C3999" t="s">
        <v>6730</v>
      </c>
      <c r="D3999" t="s">
        <v>6731</v>
      </c>
      <c r="E3999" t="s">
        <v>6732</v>
      </c>
      <c r="F3999" t="s">
        <v>259</v>
      </c>
      <c r="G3999" t="s">
        <v>8005</v>
      </c>
      <c r="H3999" t="s">
        <v>45</v>
      </c>
      <c r="I3999" t="s">
        <v>82</v>
      </c>
      <c r="J3999">
        <v>11</v>
      </c>
      <c r="K3999">
        <v>20859</v>
      </c>
      <c r="L3999">
        <v>229449</v>
      </c>
      <c r="M3999">
        <v>10</v>
      </c>
      <c r="N3999" t="s">
        <v>34</v>
      </c>
      <c r="O3999" t="s">
        <v>35</v>
      </c>
      <c r="P3999">
        <v>1</v>
      </c>
      <c r="Q3999">
        <v>55</v>
      </c>
      <c r="R3999">
        <v>395160</v>
      </c>
    </row>
    <row r="4000" spans="1:18" x14ac:dyDescent="0.3">
      <c r="A4000" t="s">
        <v>8006</v>
      </c>
      <c r="B4000" s="9">
        <v>45408</v>
      </c>
      <c r="C4000" t="s">
        <v>6730</v>
      </c>
      <c r="D4000" t="s">
        <v>6731</v>
      </c>
      <c r="E4000" t="s">
        <v>6732</v>
      </c>
      <c r="F4000" t="s">
        <v>2866</v>
      </c>
      <c r="G4000" t="s">
        <v>8007</v>
      </c>
      <c r="H4000" t="s">
        <v>40</v>
      </c>
      <c r="I4000" t="s">
        <v>137</v>
      </c>
      <c r="J4000">
        <v>20</v>
      </c>
      <c r="K4000">
        <v>2646</v>
      </c>
      <c r="L4000">
        <v>52920</v>
      </c>
      <c r="M4000">
        <v>15</v>
      </c>
      <c r="N4000" t="s">
        <v>57</v>
      </c>
      <c r="O4000" t="s">
        <v>28</v>
      </c>
      <c r="P4000">
        <v>4</v>
      </c>
      <c r="Q4000">
        <v>157</v>
      </c>
      <c r="R4000">
        <v>381933</v>
      </c>
    </row>
    <row r="4001" spans="1:18" x14ac:dyDescent="0.3">
      <c r="A4001" t="s">
        <v>8008</v>
      </c>
      <c r="B4001" s="9">
        <v>45535</v>
      </c>
      <c r="C4001" t="s">
        <v>6730</v>
      </c>
      <c r="D4001" t="s">
        <v>6731</v>
      </c>
      <c r="E4001" t="s">
        <v>6750</v>
      </c>
      <c r="F4001" t="s">
        <v>94</v>
      </c>
      <c r="G4001" t="s">
        <v>8009</v>
      </c>
      <c r="H4001" t="s">
        <v>32</v>
      </c>
      <c r="I4001" t="s">
        <v>117</v>
      </c>
      <c r="J4001">
        <v>12</v>
      </c>
      <c r="K4001">
        <v>11086</v>
      </c>
      <c r="L4001">
        <v>133032</v>
      </c>
      <c r="M4001">
        <v>20</v>
      </c>
      <c r="N4001" t="s">
        <v>57</v>
      </c>
      <c r="O4001" t="s">
        <v>28</v>
      </c>
      <c r="P4001">
        <v>1</v>
      </c>
      <c r="Q4001">
        <v>41</v>
      </c>
      <c r="R4001">
        <v>581262</v>
      </c>
    </row>
    <row r="4002" spans="1:18" x14ac:dyDescent="0.3">
      <c r="A4002" t="s">
        <v>8010</v>
      </c>
      <c r="B4002" s="9">
        <v>45509</v>
      </c>
      <c r="C4002" t="s">
        <v>6730</v>
      </c>
      <c r="D4002" t="s">
        <v>6731</v>
      </c>
      <c r="E4002" t="s">
        <v>6741</v>
      </c>
      <c r="F4002" t="s">
        <v>547</v>
      </c>
      <c r="G4002" t="s">
        <v>8011</v>
      </c>
      <c r="H4002" t="s">
        <v>45</v>
      </c>
      <c r="I4002" t="s">
        <v>130</v>
      </c>
      <c r="J4002">
        <v>11</v>
      </c>
      <c r="K4002">
        <v>32752</v>
      </c>
      <c r="L4002">
        <v>360272</v>
      </c>
      <c r="M4002">
        <v>10</v>
      </c>
      <c r="N4002" t="s">
        <v>47</v>
      </c>
      <c r="O4002" t="s">
        <v>28</v>
      </c>
      <c r="P4002">
        <v>5</v>
      </c>
      <c r="Q4002">
        <v>99</v>
      </c>
      <c r="R4002">
        <v>395160</v>
      </c>
    </row>
    <row r="4003" spans="1:18" x14ac:dyDescent="0.3">
      <c r="A4003" t="s">
        <v>8012</v>
      </c>
      <c r="B4003" s="9">
        <v>44973</v>
      </c>
      <c r="C4003" t="s">
        <v>6730</v>
      </c>
      <c r="D4003" t="s">
        <v>6731</v>
      </c>
      <c r="E4003" t="s">
        <v>6732</v>
      </c>
      <c r="F4003" t="s">
        <v>198</v>
      </c>
      <c r="G4003" t="s">
        <v>27</v>
      </c>
      <c r="H4003" t="s">
        <v>32</v>
      </c>
      <c r="I4003" t="s">
        <v>117</v>
      </c>
      <c r="J4003">
        <v>17</v>
      </c>
      <c r="K4003">
        <v>14058</v>
      </c>
      <c r="L4003">
        <v>238986</v>
      </c>
      <c r="M4003">
        <v>10</v>
      </c>
      <c r="N4003" t="s">
        <v>34</v>
      </c>
      <c r="O4003" t="s">
        <v>28</v>
      </c>
      <c r="P4003">
        <v>2</v>
      </c>
      <c r="Q4003">
        <v>181</v>
      </c>
      <c r="R4003">
        <v>581262</v>
      </c>
    </row>
    <row r="4004" spans="1:18" x14ac:dyDescent="0.3">
      <c r="A4004" t="s">
        <v>8013</v>
      </c>
      <c r="B4004" s="9">
        <v>45633</v>
      </c>
      <c r="C4004" t="s">
        <v>6730</v>
      </c>
      <c r="D4004" t="s">
        <v>6731</v>
      </c>
      <c r="E4004" t="s">
        <v>6732</v>
      </c>
      <c r="F4004" t="s">
        <v>2587</v>
      </c>
      <c r="G4004" t="s">
        <v>8014</v>
      </c>
      <c r="H4004" t="s">
        <v>24</v>
      </c>
      <c r="I4004" t="s">
        <v>56</v>
      </c>
      <c r="J4004">
        <v>3</v>
      </c>
      <c r="K4004">
        <v>147679</v>
      </c>
      <c r="L4004">
        <v>443037</v>
      </c>
      <c r="M4004">
        <v>20</v>
      </c>
      <c r="N4004" t="s">
        <v>27</v>
      </c>
      <c r="O4004" t="s">
        <v>35</v>
      </c>
      <c r="P4004">
        <v>1</v>
      </c>
      <c r="Q4004">
        <v>177</v>
      </c>
      <c r="R4004">
        <v>973851</v>
      </c>
    </row>
    <row r="4005" spans="1:18" x14ac:dyDescent="0.3">
      <c r="A4005" t="s">
        <v>8015</v>
      </c>
      <c r="B4005" s="9">
        <v>45424</v>
      </c>
      <c r="C4005" t="s">
        <v>6730</v>
      </c>
      <c r="D4005" t="s">
        <v>6731</v>
      </c>
      <c r="E4005" t="s">
        <v>6750</v>
      </c>
      <c r="F4005" t="s">
        <v>1010</v>
      </c>
      <c r="G4005" t="s">
        <v>8016</v>
      </c>
      <c r="H4005" t="s">
        <v>24</v>
      </c>
      <c r="I4005" t="s">
        <v>161</v>
      </c>
      <c r="J4005">
        <v>19</v>
      </c>
      <c r="K4005">
        <v>17747</v>
      </c>
      <c r="L4005">
        <v>337193</v>
      </c>
      <c r="M4005" t="s">
        <v>27</v>
      </c>
      <c r="N4005" t="s">
        <v>47</v>
      </c>
      <c r="O4005" t="s">
        <v>35</v>
      </c>
      <c r="P4005">
        <v>5</v>
      </c>
      <c r="Q4005">
        <v>112</v>
      </c>
      <c r="R4005">
        <v>973851</v>
      </c>
    </row>
    <row r="4006" spans="1:18" x14ac:dyDescent="0.3">
      <c r="A4006" t="s">
        <v>8017</v>
      </c>
      <c r="B4006" s="9">
        <v>45170</v>
      </c>
      <c r="C4006" t="s">
        <v>6730</v>
      </c>
      <c r="D4006" t="s">
        <v>6731</v>
      </c>
      <c r="E4006" t="s">
        <v>6750</v>
      </c>
      <c r="F4006" t="s">
        <v>854</v>
      </c>
      <c r="G4006" t="s">
        <v>8018</v>
      </c>
      <c r="H4006" t="s">
        <v>40</v>
      </c>
      <c r="I4006" t="s">
        <v>171</v>
      </c>
      <c r="J4006">
        <v>8</v>
      </c>
      <c r="K4006">
        <v>10261</v>
      </c>
      <c r="L4006">
        <v>82088</v>
      </c>
      <c r="M4006">
        <v>20</v>
      </c>
      <c r="N4006" t="s">
        <v>34</v>
      </c>
      <c r="O4006" t="s">
        <v>35</v>
      </c>
      <c r="P4006">
        <v>4</v>
      </c>
      <c r="Q4006">
        <v>128</v>
      </c>
      <c r="R4006">
        <v>381933</v>
      </c>
    </row>
    <row r="4007" spans="1:18" x14ac:dyDescent="0.3">
      <c r="A4007" t="s">
        <v>8019</v>
      </c>
      <c r="B4007" s="9">
        <v>45322</v>
      </c>
      <c r="C4007" t="s">
        <v>6730</v>
      </c>
      <c r="D4007" t="s">
        <v>6731</v>
      </c>
      <c r="E4007" t="s">
        <v>6741</v>
      </c>
      <c r="F4007" t="s">
        <v>1665</v>
      </c>
      <c r="G4007" t="s">
        <v>8020</v>
      </c>
      <c r="H4007" t="s">
        <v>65</v>
      </c>
      <c r="I4007" t="s">
        <v>289</v>
      </c>
      <c r="J4007">
        <v>5</v>
      </c>
      <c r="K4007">
        <v>24092</v>
      </c>
      <c r="L4007">
        <v>120460</v>
      </c>
      <c r="M4007">
        <v>15</v>
      </c>
      <c r="N4007" t="s">
        <v>47</v>
      </c>
      <c r="O4007" t="s">
        <v>35</v>
      </c>
      <c r="P4007" t="s">
        <v>27</v>
      </c>
      <c r="Q4007">
        <v>44</v>
      </c>
      <c r="R4007">
        <v>868547</v>
      </c>
    </row>
    <row r="4008" spans="1:18" x14ac:dyDescent="0.3">
      <c r="A4008" t="s">
        <v>8021</v>
      </c>
      <c r="B4008" s="9">
        <v>45147</v>
      </c>
      <c r="C4008" t="s">
        <v>6730</v>
      </c>
      <c r="D4008" t="s">
        <v>6731</v>
      </c>
      <c r="E4008" t="s">
        <v>6741</v>
      </c>
      <c r="F4008" t="s">
        <v>1127</v>
      </c>
      <c r="G4008" t="s">
        <v>8022</v>
      </c>
      <c r="H4008" t="s">
        <v>45</v>
      </c>
      <c r="I4008" t="s">
        <v>211</v>
      </c>
      <c r="J4008">
        <v>15</v>
      </c>
      <c r="K4008">
        <v>39509</v>
      </c>
      <c r="L4008">
        <v>592635</v>
      </c>
      <c r="M4008">
        <v>20</v>
      </c>
      <c r="N4008" t="s">
        <v>27</v>
      </c>
      <c r="O4008" t="s">
        <v>35</v>
      </c>
      <c r="P4008">
        <v>3</v>
      </c>
      <c r="Q4008">
        <v>16</v>
      </c>
      <c r="R4008">
        <v>395160</v>
      </c>
    </row>
    <row r="4009" spans="1:18" x14ac:dyDescent="0.3">
      <c r="A4009" t="s">
        <v>8023</v>
      </c>
      <c r="B4009" s="9">
        <v>44930</v>
      </c>
      <c r="C4009" t="s">
        <v>6730</v>
      </c>
      <c r="D4009" t="s">
        <v>6731</v>
      </c>
      <c r="E4009" t="s">
        <v>6732</v>
      </c>
      <c r="F4009" t="s">
        <v>565</v>
      </c>
      <c r="G4009" t="s">
        <v>8024</v>
      </c>
      <c r="H4009" t="s">
        <v>45</v>
      </c>
      <c r="I4009" t="s">
        <v>181</v>
      </c>
      <c r="J4009">
        <v>11</v>
      </c>
      <c r="K4009">
        <v>10993</v>
      </c>
      <c r="L4009">
        <v>120923</v>
      </c>
      <c r="M4009" t="s">
        <v>27</v>
      </c>
      <c r="N4009" t="s">
        <v>26</v>
      </c>
      <c r="O4009" t="s">
        <v>35</v>
      </c>
      <c r="P4009">
        <v>3</v>
      </c>
      <c r="Q4009">
        <v>111</v>
      </c>
      <c r="R4009">
        <v>395160</v>
      </c>
    </row>
    <row r="4010" spans="1:18" x14ac:dyDescent="0.3">
      <c r="A4010" t="s">
        <v>8025</v>
      </c>
      <c r="B4010" s="9">
        <v>45497</v>
      </c>
      <c r="C4010" t="s">
        <v>6730</v>
      </c>
      <c r="D4010" t="s">
        <v>6731</v>
      </c>
      <c r="E4010" t="s">
        <v>6741</v>
      </c>
      <c r="F4010" t="s">
        <v>412</v>
      </c>
      <c r="G4010" t="s">
        <v>8026</v>
      </c>
      <c r="H4010" t="s">
        <v>45</v>
      </c>
      <c r="I4010" t="s">
        <v>82</v>
      </c>
      <c r="J4010">
        <v>18</v>
      </c>
      <c r="K4010">
        <v>36689</v>
      </c>
      <c r="L4010">
        <v>660402</v>
      </c>
      <c r="M4010" t="s">
        <v>27</v>
      </c>
      <c r="N4010" t="s">
        <v>26</v>
      </c>
      <c r="O4010" t="s">
        <v>35</v>
      </c>
      <c r="P4010">
        <v>4</v>
      </c>
      <c r="Q4010">
        <v>149</v>
      </c>
      <c r="R4010">
        <v>395160</v>
      </c>
    </row>
    <row r="4011" spans="1:18" x14ac:dyDescent="0.3">
      <c r="A4011" t="s">
        <v>8027</v>
      </c>
      <c r="B4011" s="9">
        <v>44940</v>
      </c>
      <c r="C4011" t="s">
        <v>6730</v>
      </c>
      <c r="D4011" t="s">
        <v>6731</v>
      </c>
      <c r="E4011" t="s">
        <v>6732</v>
      </c>
      <c r="F4011" t="s">
        <v>2172</v>
      </c>
      <c r="G4011" t="s">
        <v>8028</v>
      </c>
      <c r="H4011" t="s">
        <v>45</v>
      </c>
      <c r="I4011" t="s">
        <v>98</v>
      </c>
      <c r="J4011">
        <v>6</v>
      </c>
      <c r="K4011">
        <v>24953</v>
      </c>
      <c r="L4011">
        <v>149718</v>
      </c>
      <c r="M4011">
        <v>5</v>
      </c>
      <c r="N4011" t="s">
        <v>26</v>
      </c>
      <c r="O4011" t="s">
        <v>35</v>
      </c>
      <c r="P4011">
        <v>6</v>
      </c>
      <c r="Q4011">
        <v>36</v>
      </c>
      <c r="R4011">
        <v>395160</v>
      </c>
    </row>
    <row r="4012" spans="1:18" x14ac:dyDescent="0.3">
      <c r="A4012" t="s">
        <v>8029</v>
      </c>
      <c r="B4012" s="9">
        <v>45344</v>
      </c>
      <c r="C4012" t="s">
        <v>6730</v>
      </c>
      <c r="D4012" t="s">
        <v>6731</v>
      </c>
      <c r="E4012" t="s">
        <v>6732</v>
      </c>
      <c r="F4012" t="s">
        <v>72</v>
      </c>
      <c r="G4012" t="s">
        <v>27</v>
      </c>
      <c r="H4012" t="s">
        <v>45</v>
      </c>
      <c r="I4012" t="s">
        <v>181</v>
      </c>
      <c r="J4012">
        <v>14</v>
      </c>
      <c r="K4012">
        <v>36614</v>
      </c>
      <c r="L4012">
        <v>512596</v>
      </c>
      <c r="M4012">
        <v>10</v>
      </c>
      <c r="N4012" t="s">
        <v>26</v>
      </c>
      <c r="O4012" t="s">
        <v>28</v>
      </c>
      <c r="P4012">
        <v>3</v>
      </c>
      <c r="Q4012">
        <v>7</v>
      </c>
      <c r="R4012">
        <v>395160</v>
      </c>
    </row>
    <row r="4013" spans="1:18" x14ac:dyDescent="0.3">
      <c r="A4013" t="s">
        <v>8030</v>
      </c>
      <c r="B4013" s="9">
        <v>45003</v>
      </c>
      <c r="C4013" t="s">
        <v>6730</v>
      </c>
      <c r="D4013" t="s">
        <v>6731</v>
      </c>
      <c r="E4013" t="s">
        <v>6750</v>
      </c>
      <c r="F4013" t="s">
        <v>1977</v>
      </c>
      <c r="G4013" t="s">
        <v>8031</v>
      </c>
      <c r="H4013" t="s">
        <v>24</v>
      </c>
      <c r="I4013" t="s">
        <v>61</v>
      </c>
      <c r="J4013">
        <v>17</v>
      </c>
      <c r="K4013">
        <v>142250</v>
      </c>
      <c r="L4013">
        <v>2418250</v>
      </c>
      <c r="M4013">
        <v>15</v>
      </c>
      <c r="N4013" t="s">
        <v>27</v>
      </c>
      <c r="O4013" t="s">
        <v>28</v>
      </c>
      <c r="P4013">
        <v>1</v>
      </c>
      <c r="Q4013">
        <v>73</v>
      </c>
      <c r="R4013">
        <v>973851</v>
      </c>
    </row>
    <row r="4014" spans="1:18" x14ac:dyDescent="0.3">
      <c r="A4014" t="s">
        <v>8032</v>
      </c>
      <c r="B4014" s="9">
        <v>45204</v>
      </c>
      <c r="C4014" t="s">
        <v>6730</v>
      </c>
      <c r="D4014" t="s">
        <v>6731</v>
      </c>
      <c r="E4014" t="s">
        <v>6741</v>
      </c>
      <c r="F4014" t="s">
        <v>3354</v>
      </c>
      <c r="G4014" t="s">
        <v>27</v>
      </c>
      <c r="H4014" t="s">
        <v>32</v>
      </c>
      <c r="I4014" t="s">
        <v>237</v>
      </c>
      <c r="J4014">
        <v>12</v>
      </c>
      <c r="K4014">
        <v>15168</v>
      </c>
      <c r="L4014">
        <v>182016</v>
      </c>
      <c r="M4014">
        <v>5</v>
      </c>
      <c r="N4014" t="s">
        <v>47</v>
      </c>
      <c r="O4014" t="s">
        <v>35</v>
      </c>
      <c r="P4014">
        <v>2</v>
      </c>
      <c r="Q4014">
        <v>140</v>
      </c>
      <c r="R4014">
        <v>581262</v>
      </c>
    </row>
    <row r="4015" spans="1:18" x14ac:dyDescent="0.3">
      <c r="A4015" t="s">
        <v>8033</v>
      </c>
      <c r="B4015" s="9">
        <v>45313</v>
      </c>
      <c r="C4015" t="s">
        <v>6730</v>
      </c>
      <c r="D4015" t="s">
        <v>6731</v>
      </c>
      <c r="E4015" t="s">
        <v>6750</v>
      </c>
      <c r="F4015" t="s">
        <v>768</v>
      </c>
      <c r="G4015" t="s">
        <v>8034</v>
      </c>
      <c r="H4015" t="s">
        <v>65</v>
      </c>
      <c r="I4015" t="s">
        <v>397</v>
      </c>
      <c r="J4015">
        <v>13</v>
      </c>
      <c r="K4015">
        <v>40809</v>
      </c>
      <c r="L4015">
        <v>530517</v>
      </c>
      <c r="M4015">
        <v>5</v>
      </c>
      <c r="N4015" t="s">
        <v>47</v>
      </c>
      <c r="O4015" t="s">
        <v>35</v>
      </c>
      <c r="P4015">
        <v>4</v>
      </c>
      <c r="Q4015">
        <v>34</v>
      </c>
      <c r="R4015">
        <v>868547</v>
      </c>
    </row>
    <row r="4016" spans="1:18" x14ac:dyDescent="0.3">
      <c r="A4016" t="s">
        <v>8035</v>
      </c>
      <c r="B4016" s="9">
        <v>45516</v>
      </c>
      <c r="C4016" t="s">
        <v>6730</v>
      </c>
      <c r="D4016" t="s">
        <v>6731</v>
      </c>
      <c r="E4016" t="s">
        <v>6732</v>
      </c>
      <c r="F4016" t="s">
        <v>681</v>
      </c>
      <c r="G4016" t="s">
        <v>27</v>
      </c>
      <c r="H4016" t="s">
        <v>65</v>
      </c>
      <c r="I4016" t="s">
        <v>478</v>
      </c>
      <c r="J4016">
        <v>14</v>
      </c>
      <c r="K4016">
        <v>128658</v>
      </c>
      <c r="L4016">
        <v>1801212</v>
      </c>
      <c r="M4016">
        <v>0</v>
      </c>
      <c r="N4016" t="s">
        <v>26</v>
      </c>
      <c r="O4016" t="s">
        <v>35</v>
      </c>
      <c r="P4016" t="s">
        <v>27</v>
      </c>
      <c r="Q4016">
        <v>107</v>
      </c>
      <c r="R4016">
        <v>868547</v>
      </c>
    </row>
    <row r="4017" spans="1:18" x14ac:dyDescent="0.3">
      <c r="A4017" t="s">
        <v>8036</v>
      </c>
      <c r="B4017" s="9">
        <v>45018</v>
      </c>
      <c r="C4017" t="s">
        <v>6730</v>
      </c>
      <c r="D4017" t="s">
        <v>6731</v>
      </c>
      <c r="E4017" t="s">
        <v>6750</v>
      </c>
      <c r="F4017" t="s">
        <v>353</v>
      </c>
      <c r="G4017" t="s">
        <v>27</v>
      </c>
      <c r="H4017" t="s">
        <v>65</v>
      </c>
      <c r="I4017" t="s">
        <v>102</v>
      </c>
      <c r="J4017">
        <v>13</v>
      </c>
      <c r="K4017">
        <v>20644</v>
      </c>
      <c r="L4017">
        <v>268372</v>
      </c>
      <c r="M4017">
        <v>0</v>
      </c>
      <c r="N4017" t="s">
        <v>57</v>
      </c>
      <c r="O4017" t="s">
        <v>35</v>
      </c>
      <c r="P4017">
        <v>5</v>
      </c>
      <c r="Q4017">
        <v>180</v>
      </c>
      <c r="R4017">
        <v>868547</v>
      </c>
    </row>
    <row r="4018" spans="1:18" x14ac:dyDescent="0.3">
      <c r="A4018" t="s">
        <v>8037</v>
      </c>
      <c r="B4018" s="9">
        <v>45089</v>
      </c>
      <c r="C4018" t="s">
        <v>6730</v>
      </c>
      <c r="D4018" t="s">
        <v>6731</v>
      </c>
      <c r="E4018" t="s">
        <v>6732</v>
      </c>
      <c r="F4018" t="s">
        <v>1782</v>
      </c>
      <c r="G4018" t="s">
        <v>8038</v>
      </c>
      <c r="H4018" t="s">
        <v>45</v>
      </c>
      <c r="I4018" t="s">
        <v>74</v>
      </c>
      <c r="J4018">
        <v>3</v>
      </c>
      <c r="K4018">
        <v>12934</v>
      </c>
      <c r="L4018">
        <v>38802</v>
      </c>
      <c r="M4018" t="s">
        <v>27</v>
      </c>
      <c r="N4018" t="s">
        <v>27</v>
      </c>
      <c r="O4018" t="s">
        <v>28</v>
      </c>
      <c r="P4018">
        <v>5</v>
      </c>
      <c r="Q4018">
        <v>189</v>
      </c>
      <c r="R4018">
        <v>395160</v>
      </c>
    </row>
    <row r="4019" spans="1:18" x14ac:dyDescent="0.3">
      <c r="A4019" t="s">
        <v>8039</v>
      </c>
      <c r="B4019" s="9">
        <v>45474</v>
      </c>
      <c r="C4019" t="s">
        <v>6730</v>
      </c>
      <c r="D4019" t="s">
        <v>6731</v>
      </c>
      <c r="E4019" t="s">
        <v>6750</v>
      </c>
      <c r="F4019" t="s">
        <v>2284</v>
      </c>
      <c r="G4019" t="s">
        <v>8040</v>
      </c>
      <c r="H4019" t="s">
        <v>24</v>
      </c>
      <c r="I4019" t="s">
        <v>56</v>
      </c>
      <c r="J4019">
        <v>2</v>
      </c>
      <c r="K4019">
        <v>300447</v>
      </c>
      <c r="L4019">
        <v>600894</v>
      </c>
      <c r="M4019">
        <v>20</v>
      </c>
      <c r="N4019" t="s">
        <v>57</v>
      </c>
      <c r="O4019" t="s">
        <v>35</v>
      </c>
      <c r="P4019">
        <v>3</v>
      </c>
      <c r="Q4019">
        <v>66</v>
      </c>
      <c r="R4019">
        <v>973851</v>
      </c>
    </row>
    <row r="4020" spans="1:18" x14ac:dyDescent="0.3">
      <c r="A4020" t="s">
        <v>8041</v>
      </c>
      <c r="B4020" s="9">
        <v>45099</v>
      </c>
      <c r="C4020" t="s">
        <v>6730</v>
      </c>
      <c r="D4020" t="s">
        <v>6731</v>
      </c>
      <c r="E4020" t="s">
        <v>6750</v>
      </c>
      <c r="F4020" t="s">
        <v>2519</v>
      </c>
      <c r="G4020" t="s">
        <v>27</v>
      </c>
      <c r="H4020" t="s">
        <v>32</v>
      </c>
      <c r="I4020" t="s">
        <v>113</v>
      </c>
      <c r="J4020">
        <v>5</v>
      </c>
      <c r="K4020">
        <v>22301</v>
      </c>
      <c r="L4020">
        <v>111505</v>
      </c>
      <c r="M4020">
        <v>0</v>
      </c>
      <c r="N4020" t="s">
        <v>47</v>
      </c>
      <c r="O4020" t="s">
        <v>35</v>
      </c>
      <c r="P4020">
        <v>5</v>
      </c>
      <c r="Q4020">
        <v>190</v>
      </c>
      <c r="R4020">
        <v>581262</v>
      </c>
    </row>
    <row r="4021" spans="1:18" x14ac:dyDescent="0.3">
      <c r="A4021" t="s">
        <v>8042</v>
      </c>
      <c r="B4021" s="9">
        <v>45256</v>
      </c>
      <c r="C4021" t="s">
        <v>6730</v>
      </c>
      <c r="D4021" t="s">
        <v>6731</v>
      </c>
      <c r="E4021" t="s">
        <v>6750</v>
      </c>
      <c r="F4021" t="s">
        <v>765</v>
      </c>
      <c r="G4021" t="s">
        <v>8043</v>
      </c>
      <c r="H4021" t="s">
        <v>32</v>
      </c>
      <c r="I4021" t="s">
        <v>158</v>
      </c>
      <c r="J4021">
        <v>18</v>
      </c>
      <c r="K4021">
        <v>23124</v>
      </c>
      <c r="L4021">
        <v>416232</v>
      </c>
      <c r="M4021" t="s">
        <v>27</v>
      </c>
      <c r="N4021" t="s">
        <v>26</v>
      </c>
      <c r="O4021" t="s">
        <v>28</v>
      </c>
      <c r="P4021">
        <v>3</v>
      </c>
      <c r="Q4021">
        <v>30</v>
      </c>
      <c r="R4021">
        <v>581262</v>
      </c>
    </row>
    <row r="4022" spans="1:18" x14ac:dyDescent="0.3">
      <c r="A4022" t="s">
        <v>8044</v>
      </c>
      <c r="B4022" s="9">
        <v>45528</v>
      </c>
      <c r="C4022" t="s">
        <v>6730</v>
      </c>
      <c r="D4022" t="s">
        <v>6731</v>
      </c>
      <c r="E4022" t="s">
        <v>6750</v>
      </c>
      <c r="F4022" t="s">
        <v>2311</v>
      </c>
      <c r="G4022" t="s">
        <v>8045</v>
      </c>
      <c r="H4022" t="s">
        <v>65</v>
      </c>
      <c r="I4022" t="s">
        <v>66</v>
      </c>
      <c r="J4022">
        <v>16</v>
      </c>
      <c r="K4022">
        <v>173755</v>
      </c>
      <c r="L4022">
        <v>2780080</v>
      </c>
      <c r="M4022">
        <v>0</v>
      </c>
      <c r="N4022" t="s">
        <v>57</v>
      </c>
      <c r="O4022" t="s">
        <v>35</v>
      </c>
      <c r="P4022">
        <v>3</v>
      </c>
      <c r="Q4022">
        <v>117</v>
      </c>
      <c r="R4022">
        <v>868547</v>
      </c>
    </row>
    <row r="4023" spans="1:18" x14ac:dyDescent="0.3">
      <c r="A4023" t="s">
        <v>8046</v>
      </c>
      <c r="B4023" s="9">
        <v>45494</v>
      </c>
      <c r="C4023" t="s">
        <v>6730</v>
      </c>
      <c r="D4023" t="s">
        <v>6731</v>
      </c>
      <c r="E4023" t="s">
        <v>6750</v>
      </c>
      <c r="F4023" t="s">
        <v>1226</v>
      </c>
      <c r="G4023" t="s">
        <v>8047</v>
      </c>
      <c r="H4023" t="s">
        <v>40</v>
      </c>
      <c r="I4023" t="s">
        <v>70</v>
      </c>
      <c r="J4023">
        <v>2</v>
      </c>
      <c r="K4023">
        <v>3964</v>
      </c>
      <c r="L4023">
        <v>7928</v>
      </c>
      <c r="M4023">
        <v>0</v>
      </c>
      <c r="N4023" t="s">
        <v>47</v>
      </c>
      <c r="O4023" t="s">
        <v>35</v>
      </c>
      <c r="P4023">
        <v>5</v>
      </c>
      <c r="Q4023">
        <v>57</v>
      </c>
      <c r="R4023">
        <v>381933</v>
      </c>
    </row>
    <row r="4024" spans="1:18" x14ac:dyDescent="0.3">
      <c r="A4024" t="s">
        <v>8048</v>
      </c>
      <c r="B4024" s="9">
        <v>45175</v>
      </c>
      <c r="C4024" t="s">
        <v>6730</v>
      </c>
      <c r="D4024" t="s">
        <v>6731</v>
      </c>
      <c r="E4024" t="s">
        <v>6750</v>
      </c>
      <c r="F4024" t="s">
        <v>443</v>
      </c>
      <c r="G4024" t="s">
        <v>8049</v>
      </c>
      <c r="H4024" t="s">
        <v>45</v>
      </c>
      <c r="I4024" t="s">
        <v>181</v>
      </c>
      <c r="J4024">
        <v>15</v>
      </c>
      <c r="K4024">
        <v>19405</v>
      </c>
      <c r="L4024">
        <v>291075</v>
      </c>
      <c r="M4024" t="s">
        <v>27</v>
      </c>
      <c r="N4024" t="s">
        <v>26</v>
      </c>
      <c r="O4024" t="s">
        <v>35</v>
      </c>
      <c r="P4024">
        <v>3</v>
      </c>
      <c r="Q4024">
        <v>92</v>
      </c>
      <c r="R4024">
        <v>395160</v>
      </c>
    </row>
    <row r="4025" spans="1:18" x14ac:dyDescent="0.3">
      <c r="A4025" t="s">
        <v>8050</v>
      </c>
      <c r="B4025" s="9">
        <v>45464</v>
      </c>
      <c r="C4025" t="s">
        <v>6730</v>
      </c>
      <c r="D4025" t="s">
        <v>6731</v>
      </c>
      <c r="E4025" t="s">
        <v>6750</v>
      </c>
      <c r="F4025" t="s">
        <v>1268</v>
      </c>
      <c r="G4025" t="s">
        <v>27</v>
      </c>
      <c r="H4025" t="s">
        <v>40</v>
      </c>
      <c r="I4025" t="s">
        <v>70</v>
      </c>
      <c r="J4025">
        <v>20</v>
      </c>
      <c r="K4025">
        <v>2568</v>
      </c>
      <c r="L4025">
        <v>51360</v>
      </c>
      <c r="M4025">
        <v>20</v>
      </c>
      <c r="N4025" t="s">
        <v>26</v>
      </c>
      <c r="O4025" t="s">
        <v>35</v>
      </c>
      <c r="P4025">
        <v>5</v>
      </c>
      <c r="Q4025">
        <v>135</v>
      </c>
      <c r="R4025">
        <v>381933</v>
      </c>
    </row>
    <row r="4026" spans="1:18" x14ac:dyDescent="0.3">
      <c r="A4026" t="s">
        <v>8051</v>
      </c>
      <c r="B4026" s="9">
        <v>44934</v>
      </c>
      <c r="C4026" t="s">
        <v>6730</v>
      </c>
      <c r="D4026" t="s">
        <v>6731</v>
      </c>
      <c r="E4026" t="s">
        <v>6732</v>
      </c>
      <c r="F4026" t="s">
        <v>1304</v>
      </c>
      <c r="G4026" t="s">
        <v>8052</v>
      </c>
      <c r="H4026" t="s">
        <v>45</v>
      </c>
      <c r="I4026" t="s">
        <v>130</v>
      </c>
      <c r="J4026">
        <v>9</v>
      </c>
      <c r="K4026">
        <v>8720</v>
      </c>
      <c r="L4026">
        <v>78480</v>
      </c>
      <c r="M4026">
        <v>10</v>
      </c>
      <c r="N4026" t="s">
        <v>47</v>
      </c>
      <c r="O4026" t="s">
        <v>35</v>
      </c>
      <c r="P4026">
        <v>1</v>
      </c>
      <c r="Q4026">
        <v>165</v>
      </c>
      <c r="R4026">
        <v>395160</v>
      </c>
    </row>
    <row r="4027" spans="1:18" x14ac:dyDescent="0.3">
      <c r="A4027" t="s">
        <v>8053</v>
      </c>
      <c r="B4027" s="9">
        <v>45429</v>
      </c>
      <c r="C4027" t="s">
        <v>6730</v>
      </c>
      <c r="D4027" t="s">
        <v>6731</v>
      </c>
      <c r="E4027" t="s">
        <v>6741</v>
      </c>
      <c r="F4027" t="s">
        <v>931</v>
      </c>
      <c r="G4027" t="s">
        <v>27</v>
      </c>
      <c r="H4027" t="s">
        <v>24</v>
      </c>
      <c r="I4027" t="s">
        <v>92</v>
      </c>
      <c r="J4027">
        <v>2</v>
      </c>
      <c r="K4027">
        <v>136407</v>
      </c>
      <c r="L4027">
        <v>272814</v>
      </c>
      <c r="M4027">
        <v>15</v>
      </c>
      <c r="N4027" t="s">
        <v>57</v>
      </c>
      <c r="O4027" t="s">
        <v>28</v>
      </c>
      <c r="P4027">
        <v>1</v>
      </c>
      <c r="Q4027">
        <v>23</v>
      </c>
      <c r="R4027">
        <v>973851</v>
      </c>
    </row>
    <row r="4028" spans="1:18" x14ac:dyDescent="0.3">
      <c r="A4028" t="s">
        <v>8054</v>
      </c>
      <c r="B4028" s="9">
        <v>45073</v>
      </c>
      <c r="C4028" t="s">
        <v>6730</v>
      </c>
      <c r="D4028" t="s">
        <v>6731</v>
      </c>
      <c r="E4028" t="s">
        <v>6732</v>
      </c>
      <c r="F4028" t="s">
        <v>5303</v>
      </c>
      <c r="G4028" t="s">
        <v>8055</v>
      </c>
      <c r="H4028" t="s">
        <v>45</v>
      </c>
      <c r="I4028" t="s">
        <v>82</v>
      </c>
      <c r="J4028">
        <v>5</v>
      </c>
      <c r="K4028">
        <v>14348</v>
      </c>
      <c r="L4028">
        <v>71740</v>
      </c>
      <c r="M4028">
        <v>20</v>
      </c>
      <c r="N4028" t="s">
        <v>47</v>
      </c>
      <c r="O4028" t="s">
        <v>35</v>
      </c>
      <c r="P4028" t="s">
        <v>27</v>
      </c>
      <c r="Q4028">
        <v>8</v>
      </c>
      <c r="R4028">
        <v>395160</v>
      </c>
    </row>
    <row r="4029" spans="1:18" x14ac:dyDescent="0.3">
      <c r="A4029" t="s">
        <v>8056</v>
      </c>
      <c r="B4029" s="9">
        <v>45377</v>
      </c>
      <c r="C4029" t="s">
        <v>6730</v>
      </c>
      <c r="D4029" t="s">
        <v>6731</v>
      </c>
      <c r="E4029" t="s">
        <v>6750</v>
      </c>
      <c r="F4029" t="s">
        <v>1304</v>
      </c>
      <c r="G4029" t="s">
        <v>8057</v>
      </c>
      <c r="H4029" t="s">
        <v>45</v>
      </c>
      <c r="I4029" t="s">
        <v>46</v>
      </c>
      <c r="J4029">
        <v>15</v>
      </c>
      <c r="K4029">
        <v>16808</v>
      </c>
      <c r="L4029">
        <v>252120</v>
      </c>
      <c r="M4029">
        <v>0</v>
      </c>
      <c r="N4029" t="s">
        <v>34</v>
      </c>
      <c r="O4029" t="s">
        <v>28</v>
      </c>
      <c r="P4029">
        <v>2</v>
      </c>
      <c r="Q4029">
        <v>110</v>
      </c>
      <c r="R4029">
        <v>395160</v>
      </c>
    </row>
    <row r="4030" spans="1:18" x14ac:dyDescent="0.3">
      <c r="A4030" t="s">
        <v>8058</v>
      </c>
      <c r="B4030" s="9">
        <v>45384</v>
      </c>
      <c r="C4030" t="s">
        <v>6730</v>
      </c>
      <c r="D4030" t="s">
        <v>6731</v>
      </c>
      <c r="E4030" t="s">
        <v>6732</v>
      </c>
      <c r="F4030" t="s">
        <v>452</v>
      </c>
      <c r="G4030" t="s">
        <v>27</v>
      </c>
      <c r="H4030" t="s">
        <v>45</v>
      </c>
      <c r="I4030" t="s">
        <v>74</v>
      </c>
      <c r="J4030">
        <v>8</v>
      </c>
      <c r="K4030">
        <v>25940</v>
      </c>
      <c r="L4030">
        <v>207520</v>
      </c>
      <c r="M4030">
        <v>20</v>
      </c>
      <c r="N4030" t="s">
        <v>34</v>
      </c>
      <c r="O4030" t="s">
        <v>28</v>
      </c>
      <c r="P4030">
        <v>3</v>
      </c>
      <c r="Q4030">
        <v>26</v>
      </c>
      <c r="R4030">
        <v>395160</v>
      </c>
    </row>
    <row r="4031" spans="1:18" x14ac:dyDescent="0.3">
      <c r="A4031" t="s">
        <v>8059</v>
      </c>
      <c r="B4031" s="9">
        <v>45589</v>
      </c>
      <c r="C4031" t="s">
        <v>6730</v>
      </c>
      <c r="D4031" t="s">
        <v>6731</v>
      </c>
      <c r="E4031" t="s">
        <v>6732</v>
      </c>
      <c r="F4031" t="s">
        <v>1424</v>
      </c>
      <c r="G4031" t="s">
        <v>8060</v>
      </c>
      <c r="H4031" t="s">
        <v>32</v>
      </c>
      <c r="I4031" t="s">
        <v>237</v>
      </c>
      <c r="J4031">
        <v>8</v>
      </c>
      <c r="K4031">
        <v>23528</v>
      </c>
      <c r="L4031">
        <v>188224</v>
      </c>
      <c r="M4031">
        <v>5</v>
      </c>
      <c r="N4031" t="s">
        <v>57</v>
      </c>
      <c r="O4031" t="s">
        <v>28</v>
      </c>
      <c r="P4031">
        <v>5</v>
      </c>
      <c r="Q4031">
        <v>183</v>
      </c>
      <c r="R4031">
        <v>581262</v>
      </c>
    </row>
    <row r="4032" spans="1:18" x14ac:dyDescent="0.3">
      <c r="A4032" t="s">
        <v>8061</v>
      </c>
      <c r="B4032" s="9">
        <v>45222</v>
      </c>
      <c r="C4032" t="s">
        <v>6730</v>
      </c>
      <c r="D4032" t="s">
        <v>6731</v>
      </c>
      <c r="E4032" t="s">
        <v>6732</v>
      </c>
      <c r="F4032" t="s">
        <v>54</v>
      </c>
      <c r="G4032" t="s">
        <v>8062</v>
      </c>
      <c r="H4032" t="s">
        <v>45</v>
      </c>
      <c r="I4032" t="s">
        <v>82</v>
      </c>
      <c r="J4032">
        <v>10</v>
      </c>
      <c r="K4032">
        <v>38807</v>
      </c>
      <c r="L4032">
        <v>388070</v>
      </c>
      <c r="M4032" t="s">
        <v>27</v>
      </c>
      <c r="N4032" t="s">
        <v>47</v>
      </c>
      <c r="O4032" t="s">
        <v>35</v>
      </c>
      <c r="P4032" t="s">
        <v>27</v>
      </c>
      <c r="Q4032">
        <v>186</v>
      </c>
      <c r="R4032">
        <v>395160</v>
      </c>
    </row>
    <row r="4033" spans="1:18" x14ac:dyDescent="0.3">
      <c r="A4033" t="s">
        <v>8063</v>
      </c>
      <c r="B4033" s="9">
        <v>45531</v>
      </c>
      <c r="C4033" t="s">
        <v>6730</v>
      </c>
      <c r="D4033" t="s">
        <v>6731</v>
      </c>
      <c r="E4033" t="s">
        <v>6732</v>
      </c>
      <c r="F4033" t="s">
        <v>1262</v>
      </c>
      <c r="G4033" t="s">
        <v>8064</v>
      </c>
      <c r="H4033" t="s">
        <v>45</v>
      </c>
      <c r="I4033" t="s">
        <v>74</v>
      </c>
      <c r="J4033">
        <v>15</v>
      </c>
      <c r="K4033">
        <v>16597</v>
      </c>
      <c r="L4033">
        <v>248955</v>
      </c>
      <c r="M4033">
        <v>20</v>
      </c>
      <c r="N4033" t="s">
        <v>34</v>
      </c>
      <c r="O4033" t="s">
        <v>27</v>
      </c>
      <c r="P4033">
        <v>6</v>
      </c>
      <c r="Q4033">
        <v>174</v>
      </c>
      <c r="R4033">
        <v>395160</v>
      </c>
    </row>
    <row r="4034" spans="1:18" x14ac:dyDescent="0.3">
      <c r="A4034" t="s">
        <v>8065</v>
      </c>
      <c r="B4034" s="9">
        <v>45411</v>
      </c>
      <c r="C4034" t="s">
        <v>6730</v>
      </c>
      <c r="D4034" t="s">
        <v>6731</v>
      </c>
      <c r="E4034" t="s">
        <v>6750</v>
      </c>
      <c r="F4034" t="s">
        <v>245</v>
      </c>
      <c r="G4034" t="s">
        <v>8066</v>
      </c>
      <c r="H4034" t="s">
        <v>24</v>
      </c>
      <c r="I4034" t="s">
        <v>56</v>
      </c>
      <c r="J4034">
        <v>10</v>
      </c>
      <c r="K4034">
        <v>192644</v>
      </c>
      <c r="L4034">
        <v>1926440</v>
      </c>
      <c r="M4034">
        <v>10</v>
      </c>
      <c r="N4034" t="s">
        <v>27</v>
      </c>
      <c r="O4034" t="s">
        <v>35</v>
      </c>
      <c r="P4034">
        <v>2</v>
      </c>
      <c r="Q4034">
        <v>142</v>
      </c>
      <c r="R4034">
        <v>973851</v>
      </c>
    </row>
    <row r="4035" spans="1:18" x14ac:dyDescent="0.3">
      <c r="A4035" t="s">
        <v>8067</v>
      </c>
      <c r="B4035" s="9">
        <v>45423</v>
      </c>
      <c r="C4035" t="s">
        <v>6730</v>
      </c>
      <c r="D4035" t="s">
        <v>6731</v>
      </c>
      <c r="E4035" t="s">
        <v>6750</v>
      </c>
      <c r="F4035" t="s">
        <v>1010</v>
      </c>
      <c r="G4035" t="s">
        <v>27</v>
      </c>
      <c r="H4035" t="s">
        <v>65</v>
      </c>
      <c r="I4035" t="s">
        <v>397</v>
      </c>
      <c r="J4035">
        <v>13</v>
      </c>
      <c r="K4035">
        <v>59418</v>
      </c>
      <c r="L4035">
        <v>772434</v>
      </c>
      <c r="M4035">
        <v>0</v>
      </c>
      <c r="N4035" t="s">
        <v>57</v>
      </c>
      <c r="O4035" t="s">
        <v>35</v>
      </c>
      <c r="P4035">
        <v>1</v>
      </c>
      <c r="Q4035">
        <v>148</v>
      </c>
      <c r="R4035">
        <v>868547</v>
      </c>
    </row>
    <row r="4036" spans="1:18" x14ac:dyDescent="0.3">
      <c r="A4036" t="s">
        <v>8068</v>
      </c>
      <c r="B4036" s="9">
        <v>45474</v>
      </c>
      <c r="C4036" t="s">
        <v>6730</v>
      </c>
      <c r="D4036" t="s">
        <v>6731</v>
      </c>
      <c r="E4036" t="s">
        <v>6732</v>
      </c>
      <c r="F4036" t="s">
        <v>1055</v>
      </c>
      <c r="G4036" t="s">
        <v>8069</v>
      </c>
      <c r="H4036" t="s">
        <v>45</v>
      </c>
      <c r="I4036" t="s">
        <v>74</v>
      </c>
      <c r="J4036">
        <v>5</v>
      </c>
      <c r="K4036">
        <v>43342</v>
      </c>
      <c r="L4036">
        <v>216710</v>
      </c>
      <c r="M4036">
        <v>20</v>
      </c>
      <c r="N4036" t="s">
        <v>26</v>
      </c>
      <c r="O4036" t="s">
        <v>35</v>
      </c>
      <c r="P4036">
        <v>5</v>
      </c>
      <c r="Q4036">
        <v>45</v>
      </c>
      <c r="R4036">
        <v>395160</v>
      </c>
    </row>
    <row r="4037" spans="1:18" x14ac:dyDescent="0.3">
      <c r="A4037" t="s">
        <v>8070</v>
      </c>
      <c r="B4037" s="9">
        <v>44987</v>
      </c>
      <c r="C4037" t="s">
        <v>6730</v>
      </c>
      <c r="D4037" t="s">
        <v>6731</v>
      </c>
      <c r="E4037" t="s">
        <v>6732</v>
      </c>
      <c r="F4037" t="s">
        <v>1738</v>
      </c>
      <c r="G4037" t="s">
        <v>8071</v>
      </c>
      <c r="H4037" t="s">
        <v>40</v>
      </c>
      <c r="I4037" t="s">
        <v>106</v>
      </c>
      <c r="J4037">
        <v>7</v>
      </c>
      <c r="K4037">
        <v>1041</v>
      </c>
      <c r="L4037">
        <v>7287</v>
      </c>
      <c r="M4037">
        <v>0</v>
      </c>
      <c r="N4037" t="s">
        <v>57</v>
      </c>
      <c r="O4037" t="s">
        <v>28</v>
      </c>
      <c r="P4037" t="s">
        <v>27</v>
      </c>
      <c r="Q4037">
        <v>152</v>
      </c>
      <c r="R4037">
        <v>381933</v>
      </c>
    </row>
    <row r="4038" spans="1:18" x14ac:dyDescent="0.3">
      <c r="A4038" t="s">
        <v>8072</v>
      </c>
      <c r="B4038" s="9">
        <v>45652</v>
      </c>
      <c r="C4038" t="s">
        <v>6730</v>
      </c>
      <c r="D4038" t="s">
        <v>6731</v>
      </c>
      <c r="E4038" t="s">
        <v>6732</v>
      </c>
      <c r="F4038" t="s">
        <v>2415</v>
      </c>
      <c r="G4038" t="s">
        <v>8073</v>
      </c>
      <c r="H4038" t="s">
        <v>24</v>
      </c>
      <c r="I4038" t="s">
        <v>152</v>
      </c>
      <c r="J4038">
        <v>20</v>
      </c>
      <c r="K4038">
        <v>262575</v>
      </c>
      <c r="L4038">
        <v>5251500</v>
      </c>
      <c r="M4038">
        <v>0</v>
      </c>
      <c r="N4038" t="s">
        <v>47</v>
      </c>
      <c r="O4038" t="s">
        <v>35</v>
      </c>
      <c r="P4038">
        <v>4</v>
      </c>
      <c r="Q4038">
        <v>7</v>
      </c>
      <c r="R4038">
        <v>973851</v>
      </c>
    </row>
    <row r="4039" spans="1:18" x14ac:dyDescent="0.3">
      <c r="A4039" t="s">
        <v>8074</v>
      </c>
      <c r="B4039" s="9">
        <v>45369</v>
      </c>
      <c r="C4039" t="s">
        <v>6730</v>
      </c>
      <c r="D4039" t="s">
        <v>6731</v>
      </c>
      <c r="E4039" t="s">
        <v>6750</v>
      </c>
      <c r="F4039" t="s">
        <v>2391</v>
      </c>
      <c r="G4039" t="s">
        <v>8075</v>
      </c>
      <c r="H4039" t="s">
        <v>45</v>
      </c>
      <c r="I4039" t="s">
        <v>181</v>
      </c>
      <c r="J4039">
        <v>20</v>
      </c>
      <c r="K4039">
        <v>44359</v>
      </c>
      <c r="L4039">
        <v>887180</v>
      </c>
      <c r="M4039">
        <v>0</v>
      </c>
      <c r="N4039" t="s">
        <v>26</v>
      </c>
      <c r="O4039" t="s">
        <v>35</v>
      </c>
      <c r="P4039">
        <v>1</v>
      </c>
      <c r="Q4039">
        <v>74</v>
      </c>
      <c r="R4039">
        <v>395160</v>
      </c>
    </row>
    <row r="4040" spans="1:18" x14ac:dyDescent="0.3">
      <c r="A4040" t="s">
        <v>8076</v>
      </c>
      <c r="B4040" s="9">
        <v>45242</v>
      </c>
      <c r="C4040" t="s">
        <v>6730</v>
      </c>
      <c r="D4040" t="s">
        <v>6731</v>
      </c>
      <c r="E4040" t="s">
        <v>6732</v>
      </c>
      <c r="F4040" t="s">
        <v>154</v>
      </c>
      <c r="G4040" t="s">
        <v>8077</v>
      </c>
      <c r="H4040" t="s">
        <v>32</v>
      </c>
      <c r="I4040" t="s">
        <v>117</v>
      </c>
      <c r="J4040">
        <v>14</v>
      </c>
      <c r="K4040">
        <v>14555</v>
      </c>
      <c r="L4040">
        <v>203770</v>
      </c>
      <c r="M4040">
        <v>15</v>
      </c>
      <c r="N4040" t="s">
        <v>26</v>
      </c>
      <c r="O4040" t="s">
        <v>35</v>
      </c>
      <c r="P4040">
        <v>0</v>
      </c>
      <c r="Q4040">
        <v>152</v>
      </c>
      <c r="R4040">
        <v>581262</v>
      </c>
    </row>
    <row r="4041" spans="1:18" x14ac:dyDescent="0.3">
      <c r="A4041" t="s">
        <v>8078</v>
      </c>
      <c r="B4041" s="9">
        <v>45016</v>
      </c>
      <c r="C4041" t="s">
        <v>6730</v>
      </c>
      <c r="D4041" t="s">
        <v>6731</v>
      </c>
      <c r="E4041" t="s">
        <v>6732</v>
      </c>
      <c r="F4041" t="s">
        <v>4590</v>
      </c>
      <c r="G4041" t="s">
        <v>8079</v>
      </c>
      <c r="H4041" t="s">
        <v>24</v>
      </c>
      <c r="I4041" t="s">
        <v>25</v>
      </c>
      <c r="J4041">
        <v>13</v>
      </c>
      <c r="K4041">
        <v>266277</v>
      </c>
      <c r="L4041">
        <v>3461601</v>
      </c>
      <c r="M4041">
        <v>5</v>
      </c>
      <c r="N4041" t="s">
        <v>26</v>
      </c>
      <c r="O4041" t="s">
        <v>35</v>
      </c>
      <c r="P4041">
        <v>1</v>
      </c>
      <c r="Q4041">
        <v>88</v>
      </c>
      <c r="R4041">
        <v>973851</v>
      </c>
    </row>
    <row r="4042" spans="1:18" x14ac:dyDescent="0.3">
      <c r="A4042" t="s">
        <v>8080</v>
      </c>
      <c r="B4042" s="9">
        <v>45584</v>
      </c>
      <c r="C4042" t="s">
        <v>6730</v>
      </c>
      <c r="D4042" t="s">
        <v>6731</v>
      </c>
      <c r="E4042" t="s">
        <v>6741</v>
      </c>
      <c r="F4042" t="s">
        <v>1458</v>
      </c>
      <c r="G4042" t="s">
        <v>27</v>
      </c>
      <c r="H4042" t="s">
        <v>32</v>
      </c>
      <c r="I4042" t="s">
        <v>237</v>
      </c>
      <c r="J4042">
        <v>6</v>
      </c>
      <c r="K4042">
        <v>11877</v>
      </c>
      <c r="L4042">
        <v>71262</v>
      </c>
      <c r="M4042">
        <v>0</v>
      </c>
      <c r="N4042" t="s">
        <v>57</v>
      </c>
      <c r="O4042" t="s">
        <v>28</v>
      </c>
      <c r="P4042">
        <v>5</v>
      </c>
      <c r="Q4042">
        <v>0</v>
      </c>
      <c r="R4042">
        <v>581262</v>
      </c>
    </row>
    <row r="4043" spans="1:18" x14ac:dyDescent="0.3">
      <c r="A4043" t="s">
        <v>8081</v>
      </c>
      <c r="B4043" s="9">
        <v>45554</v>
      </c>
      <c r="C4043" t="s">
        <v>6730</v>
      </c>
      <c r="D4043" t="s">
        <v>6731</v>
      </c>
      <c r="E4043" t="s">
        <v>6750</v>
      </c>
      <c r="F4043" t="s">
        <v>4823</v>
      </c>
      <c r="G4043" t="s">
        <v>8082</v>
      </c>
      <c r="H4043" t="s">
        <v>32</v>
      </c>
      <c r="I4043" t="s">
        <v>33</v>
      </c>
      <c r="J4043">
        <v>18</v>
      </c>
      <c r="K4043">
        <v>13490</v>
      </c>
      <c r="L4043">
        <v>242820</v>
      </c>
      <c r="M4043">
        <v>0</v>
      </c>
      <c r="N4043" t="s">
        <v>27</v>
      </c>
      <c r="O4043" t="s">
        <v>35</v>
      </c>
      <c r="P4043" t="s">
        <v>27</v>
      </c>
      <c r="Q4043">
        <v>111</v>
      </c>
      <c r="R4043">
        <v>581262</v>
      </c>
    </row>
    <row r="4044" spans="1:18" x14ac:dyDescent="0.3">
      <c r="A4044" t="s">
        <v>8083</v>
      </c>
      <c r="B4044" s="9">
        <v>45071</v>
      </c>
      <c r="C4044" t="s">
        <v>6730</v>
      </c>
      <c r="D4044" t="s">
        <v>6731</v>
      </c>
      <c r="E4044" t="s">
        <v>6732</v>
      </c>
      <c r="F4044" t="s">
        <v>3185</v>
      </c>
      <c r="G4044" t="s">
        <v>8084</v>
      </c>
      <c r="H4044" t="s">
        <v>65</v>
      </c>
      <c r="I4044" t="s">
        <v>382</v>
      </c>
      <c r="J4044">
        <v>8</v>
      </c>
      <c r="K4044">
        <v>178809</v>
      </c>
      <c r="L4044">
        <v>1430472</v>
      </c>
      <c r="M4044">
        <v>0</v>
      </c>
      <c r="N4044" t="s">
        <v>34</v>
      </c>
      <c r="O4044" t="s">
        <v>35</v>
      </c>
      <c r="P4044">
        <v>4</v>
      </c>
      <c r="Q4044">
        <v>124</v>
      </c>
      <c r="R4044">
        <v>868547</v>
      </c>
    </row>
    <row r="4045" spans="1:18" x14ac:dyDescent="0.3">
      <c r="A4045" t="s">
        <v>8085</v>
      </c>
      <c r="B4045" s="9">
        <v>45262</v>
      </c>
      <c r="C4045" t="s">
        <v>6730</v>
      </c>
      <c r="D4045" t="s">
        <v>6731</v>
      </c>
      <c r="E4045" t="s">
        <v>6750</v>
      </c>
      <c r="F4045" t="s">
        <v>415</v>
      </c>
      <c r="G4045" t="s">
        <v>8086</v>
      </c>
      <c r="H4045" t="s">
        <v>32</v>
      </c>
      <c r="I4045" t="s">
        <v>33</v>
      </c>
      <c r="J4045">
        <v>5</v>
      </c>
      <c r="K4045">
        <v>18670</v>
      </c>
      <c r="L4045">
        <v>93350</v>
      </c>
      <c r="M4045" t="s">
        <v>27</v>
      </c>
      <c r="N4045" t="s">
        <v>57</v>
      </c>
      <c r="O4045" t="s">
        <v>35</v>
      </c>
      <c r="P4045">
        <v>2</v>
      </c>
      <c r="Q4045">
        <v>88</v>
      </c>
      <c r="R4045">
        <v>581262</v>
      </c>
    </row>
    <row r="4046" spans="1:18" x14ac:dyDescent="0.3">
      <c r="A4046" t="s">
        <v>8087</v>
      </c>
      <c r="B4046" s="9">
        <v>45040</v>
      </c>
      <c r="C4046" t="s">
        <v>6730</v>
      </c>
      <c r="D4046" t="s">
        <v>6731</v>
      </c>
      <c r="E4046" t="s">
        <v>6732</v>
      </c>
      <c r="F4046" t="s">
        <v>1968</v>
      </c>
      <c r="G4046" t="s">
        <v>27</v>
      </c>
      <c r="H4046" t="s">
        <v>65</v>
      </c>
      <c r="I4046" t="s">
        <v>66</v>
      </c>
      <c r="J4046">
        <v>5</v>
      </c>
      <c r="K4046">
        <v>59926</v>
      </c>
      <c r="L4046">
        <v>299630</v>
      </c>
      <c r="M4046" t="s">
        <v>27</v>
      </c>
      <c r="N4046" t="s">
        <v>27</v>
      </c>
      <c r="O4046" t="s">
        <v>35</v>
      </c>
      <c r="P4046">
        <v>3</v>
      </c>
      <c r="Q4046">
        <v>46</v>
      </c>
      <c r="R4046">
        <v>868547</v>
      </c>
    </row>
    <row r="4047" spans="1:18" x14ac:dyDescent="0.3">
      <c r="A4047" t="s">
        <v>8088</v>
      </c>
      <c r="B4047" s="9">
        <v>45429</v>
      </c>
      <c r="C4047" t="s">
        <v>6730</v>
      </c>
      <c r="D4047" t="s">
        <v>6731</v>
      </c>
      <c r="E4047" t="s">
        <v>6750</v>
      </c>
      <c r="F4047" t="s">
        <v>501</v>
      </c>
      <c r="G4047" t="s">
        <v>8089</v>
      </c>
      <c r="H4047" t="s">
        <v>24</v>
      </c>
      <c r="I4047" t="s">
        <v>161</v>
      </c>
      <c r="J4047">
        <v>7</v>
      </c>
      <c r="K4047">
        <v>252093</v>
      </c>
      <c r="L4047">
        <v>1764651</v>
      </c>
      <c r="M4047">
        <v>20</v>
      </c>
      <c r="N4047" t="s">
        <v>47</v>
      </c>
      <c r="O4047" t="s">
        <v>35</v>
      </c>
      <c r="P4047">
        <v>5</v>
      </c>
      <c r="Q4047">
        <v>55</v>
      </c>
      <c r="R4047">
        <v>973851</v>
      </c>
    </row>
    <row r="4048" spans="1:18" x14ac:dyDescent="0.3">
      <c r="A4048" t="s">
        <v>8090</v>
      </c>
      <c r="B4048" s="9">
        <v>45214</v>
      </c>
      <c r="C4048" t="s">
        <v>6730</v>
      </c>
      <c r="D4048" t="s">
        <v>6731</v>
      </c>
      <c r="E4048" t="s">
        <v>6732</v>
      </c>
      <c r="F4048" t="s">
        <v>595</v>
      </c>
      <c r="G4048" t="s">
        <v>8091</v>
      </c>
      <c r="H4048" t="s">
        <v>45</v>
      </c>
      <c r="I4048" t="s">
        <v>46</v>
      </c>
      <c r="J4048">
        <v>9</v>
      </c>
      <c r="K4048">
        <v>15975</v>
      </c>
      <c r="L4048">
        <v>143775</v>
      </c>
      <c r="M4048">
        <v>20</v>
      </c>
      <c r="N4048" t="s">
        <v>34</v>
      </c>
      <c r="O4048" t="s">
        <v>35</v>
      </c>
      <c r="P4048">
        <v>3</v>
      </c>
      <c r="Q4048">
        <v>71</v>
      </c>
      <c r="R4048">
        <v>395160</v>
      </c>
    </row>
    <row r="4049" spans="1:18" x14ac:dyDescent="0.3">
      <c r="A4049" t="s">
        <v>8092</v>
      </c>
      <c r="B4049" s="9">
        <v>45420</v>
      </c>
      <c r="C4049" t="s">
        <v>6730</v>
      </c>
      <c r="D4049" t="s">
        <v>6731</v>
      </c>
      <c r="E4049" t="s">
        <v>6750</v>
      </c>
      <c r="F4049" t="s">
        <v>2132</v>
      </c>
      <c r="G4049" t="s">
        <v>8093</v>
      </c>
      <c r="H4049" t="s">
        <v>24</v>
      </c>
      <c r="I4049" t="s">
        <v>61</v>
      </c>
      <c r="J4049">
        <v>5</v>
      </c>
      <c r="K4049">
        <v>141979</v>
      </c>
      <c r="L4049">
        <v>709895</v>
      </c>
      <c r="M4049">
        <v>5</v>
      </c>
      <c r="N4049" t="s">
        <v>27</v>
      </c>
      <c r="O4049" t="s">
        <v>28</v>
      </c>
      <c r="P4049">
        <v>3</v>
      </c>
      <c r="Q4049">
        <v>14</v>
      </c>
      <c r="R4049">
        <v>973851</v>
      </c>
    </row>
    <row r="4050" spans="1:18" x14ac:dyDescent="0.3">
      <c r="A4050" t="s">
        <v>8094</v>
      </c>
      <c r="B4050" s="9">
        <v>45140</v>
      </c>
      <c r="C4050" t="s">
        <v>6730</v>
      </c>
      <c r="D4050" t="s">
        <v>6731</v>
      </c>
      <c r="E4050" t="s">
        <v>6732</v>
      </c>
      <c r="F4050" t="s">
        <v>8095</v>
      </c>
      <c r="G4050" t="s">
        <v>8096</v>
      </c>
      <c r="H4050" t="s">
        <v>24</v>
      </c>
      <c r="I4050" t="s">
        <v>61</v>
      </c>
      <c r="J4050">
        <v>16</v>
      </c>
      <c r="K4050">
        <v>174088</v>
      </c>
      <c r="L4050">
        <v>2785408</v>
      </c>
      <c r="M4050">
        <v>0</v>
      </c>
      <c r="N4050" t="s">
        <v>57</v>
      </c>
      <c r="O4050" t="s">
        <v>28</v>
      </c>
      <c r="P4050" t="s">
        <v>27</v>
      </c>
      <c r="Q4050">
        <v>32</v>
      </c>
      <c r="R4050">
        <v>973851</v>
      </c>
    </row>
    <row r="4051" spans="1:18" x14ac:dyDescent="0.3">
      <c r="A4051" t="s">
        <v>8097</v>
      </c>
      <c r="B4051" s="9">
        <v>45440</v>
      </c>
      <c r="C4051" t="s">
        <v>6730</v>
      </c>
      <c r="D4051" t="s">
        <v>6731</v>
      </c>
      <c r="E4051" t="s">
        <v>6750</v>
      </c>
      <c r="F4051" t="s">
        <v>1917</v>
      </c>
      <c r="G4051" t="s">
        <v>8098</v>
      </c>
      <c r="H4051" t="s">
        <v>65</v>
      </c>
      <c r="I4051" t="s">
        <v>102</v>
      </c>
      <c r="J4051">
        <v>18</v>
      </c>
      <c r="K4051">
        <v>39954</v>
      </c>
      <c r="L4051">
        <v>719172</v>
      </c>
      <c r="M4051" t="s">
        <v>27</v>
      </c>
      <c r="N4051" t="s">
        <v>26</v>
      </c>
      <c r="O4051" t="s">
        <v>35</v>
      </c>
      <c r="P4051">
        <v>2</v>
      </c>
      <c r="Q4051">
        <v>191</v>
      </c>
      <c r="R4051">
        <v>868547</v>
      </c>
    </row>
    <row r="4052" spans="1:18" x14ac:dyDescent="0.3">
      <c r="A4052" t="s">
        <v>8099</v>
      </c>
      <c r="B4052" s="9">
        <v>45260</v>
      </c>
      <c r="C4052" t="s">
        <v>6730</v>
      </c>
      <c r="D4052" t="s">
        <v>6731</v>
      </c>
      <c r="E4052" t="s">
        <v>6750</v>
      </c>
      <c r="F4052" t="s">
        <v>998</v>
      </c>
      <c r="G4052" t="s">
        <v>8100</v>
      </c>
      <c r="H4052" t="s">
        <v>32</v>
      </c>
      <c r="I4052" t="s">
        <v>237</v>
      </c>
      <c r="J4052">
        <v>13</v>
      </c>
      <c r="K4052">
        <v>17295</v>
      </c>
      <c r="L4052">
        <v>224835</v>
      </c>
      <c r="M4052">
        <v>10</v>
      </c>
      <c r="N4052" t="s">
        <v>26</v>
      </c>
      <c r="O4052" t="s">
        <v>35</v>
      </c>
      <c r="P4052">
        <v>5</v>
      </c>
      <c r="Q4052">
        <v>68</v>
      </c>
      <c r="R4052">
        <v>581262</v>
      </c>
    </row>
    <row r="4053" spans="1:18" x14ac:dyDescent="0.3">
      <c r="A4053" t="s">
        <v>8101</v>
      </c>
      <c r="B4053" s="9">
        <v>45189</v>
      </c>
      <c r="C4053" t="s">
        <v>6730</v>
      </c>
      <c r="D4053" t="s">
        <v>6731</v>
      </c>
      <c r="E4053" t="s">
        <v>6732</v>
      </c>
      <c r="F4053" t="s">
        <v>1060</v>
      </c>
      <c r="G4053" t="s">
        <v>8102</v>
      </c>
      <c r="H4053" t="s">
        <v>24</v>
      </c>
      <c r="I4053" t="s">
        <v>56</v>
      </c>
      <c r="J4053">
        <v>15</v>
      </c>
      <c r="K4053">
        <v>332019</v>
      </c>
      <c r="L4053">
        <v>4980285</v>
      </c>
      <c r="M4053">
        <v>20</v>
      </c>
      <c r="N4053" t="s">
        <v>26</v>
      </c>
      <c r="O4053" t="s">
        <v>28</v>
      </c>
      <c r="P4053">
        <v>3</v>
      </c>
      <c r="Q4053">
        <v>36</v>
      </c>
      <c r="R4053">
        <v>973851</v>
      </c>
    </row>
    <row r="4054" spans="1:18" x14ac:dyDescent="0.3">
      <c r="A4054" t="s">
        <v>8103</v>
      </c>
      <c r="B4054" s="9">
        <v>45295</v>
      </c>
      <c r="C4054" t="s">
        <v>6730</v>
      </c>
      <c r="D4054" t="s">
        <v>6731</v>
      </c>
      <c r="E4054" t="s">
        <v>6750</v>
      </c>
      <c r="F4054" t="s">
        <v>498</v>
      </c>
      <c r="G4054" t="s">
        <v>8104</v>
      </c>
      <c r="H4054" t="s">
        <v>24</v>
      </c>
      <c r="I4054" t="s">
        <v>25</v>
      </c>
      <c r="J4054">
        <v>4</v>
      </c>
      <c r="K4054">
        <v>296305</v>
      </c>
      <c r="L4054">
        <v>1185220</v>
      </c>
      <c r="M4054">
        <v>0</v>
      </c>
      <c r="N4054" t="s">
        <v>47</v>
      </c>
      <c r="O4054" t="s">
        <v>35</v>
      </c>
      <c r="P4054">
        <v>2</v>
      </c>
      <c r="Q4054">
        <v>84</v>
      </c>
      <c r="R4054">
        <v>973851</v>
      </c>
    </row>
    <row r="4055" spans="1:18" x14ac:dyDescent="0.3">
      <c r="A4055" t="s">
        <v>8105</v>
      </c>
      <c r="B4055" s="9">
        <v>45414</v>
      </c>
      <c r="C4055" t="s">
        <v>6730</v>
      </c>
      <c r="D4055" t="s">
        <v>6731</v>
      </c>
      <c r="E4055" t="s">
        <v>6741</v>
      </c>
      <c r="F4055" t="s">
        <v>1892</v>
      </c>
      <c r="G4055" t="s">
        <v>8106</v>
      </c>
      <c r="H4055" t="s">
        <v>24</v>
      </c>
      <c r="I4055" t="s">
        <v>174</v>
      </c>
      <c r="J4055">
        <v>18</v>
      </c>
      <c r="K4055">
        <v>209118</v>
      </c>
      <c r="L4055">
        <v>3764124</v>
      </c>
      <c r="M4055">
        <v>0</v>
      </c>
      <c r="N4055" t="s">
        <v>57</v>
      </c>
      <c r="O4055" t="s">
        <v>28</v>
      </c>
      <c r="P4055">
        <v>3</v>
      </c>
      <c r="Q4055">
        <v>78</v>
      </c>
      <c r="R4055">
        <v>973851</v>
      </c>
    </row>
    <row r="4056" spans="1:18" x14ac:dyDescent="0.3">
      <c r="A4056" t="s">
        <v>8107</v>
      </c>
      <c r="B4056" s="9">
        <v>44933</v>
      </c>
      <c r="C4056" t="s">
        <v>6730</v>
      </c>
      <c r="D4056" t="s">
        <v>6731</v>
      </c>
      <c r="E4056" t="s">
        <v>6741</v>
      </c>
      <c r="F4056" t="s">
        <v>230</v>
      </c>
      <c r="G4056" t="s">
        <v>8108</v>
      </c>
      <c r="H4056" t="s">
        <v>45</v>
      </c>
      <c r="I4056" t="s">
        <v>46</v>
      </c>
      <c r="J4056">
        <v>3</v>
      </c>
      <c r="K4056">
        <v>14843</v>
      </c>
      <c r="L4056">
        <v>44529</v>
      </c>
      <c r="M4056">
        <v>0</v>
      </c>
      <c r="N4056" t="s">
        <v>26</v>
      </c>
      <c r="O4056" t="s">
        <v>35</v>
      </c>
      <c r="P4056">
        <v>2</v>
      </c>
      <c r="Q4056">
        <v>129</v>
      </c>
      <c r="R4056">
        <v>395160</v>
      </c>
    </row>
    <row r="4057" spans="1:18" x14ac:dyDescent="0.3">
      <c r="A4057" t="s">
        <v>8109</v>
      </c>
      <c r="B4057" s="9">
        <v>45260</v>
      </c>
      <c r="C4057" t="s">
        <v>6730</v>
      </c>
      <c r="D4057" t="s">
        <v>6731</v>
      </c>
      <c r="E4057" t="s">
        <v>6732</v>
      </c>
      <c r="F4057" t="s">
        <v>1774</v>
      </c>
      <c r="G4057" t="s">
        <v>8110</v>
      </c>
      <c r="H4057" t="s">
        <v>24</v>
      </c>
      <c r="I4057" t="s">
        <v>92</v>
      </c>
      <c r="J4057">
        <v>4</v>
      </c>
      <c r="K4057">
        <v>221560</v>
      </c>
      <c r="L4057">
        <v>886240</v>
      </c>
      <c r="M4057">
        <v>0</v>
      </c>
      <c r="N4057" t="s">
        <v>26</v>
      </c>
      <c r="O4057" t="s">
        <v>35</v>
      </c>
      <c r="P4057">
        <v>2</v>
      </c>
      <c r="Q4057">
        <v>24</v>
      </c>
      <c r="R4057">
        <v>973851</v>
      </c>
    </row>
    <row r="4058" spans="1:18" x14ac:dyDescent="0.3">
      <c r="A4058" t="s">
        <v>8111</v>
      </c>
      <c r="B4058" s="9">
        <v>45109</v>
      </c>
      <c r="C4058" t="s">
        <v>6730</v>
      </c>
      <c r="D4058" t="s">
        <v>6731</v>
      </c>
      <c r="E4058" t="s">
        <v>6750</v>
      </c>
      <c r="F4058" t="s">
        <v>694</v>
      </c>
      <c r="G4058" t="s">
        <v>8112</v>
      </c>
      <c r="H4058" t="s">
        <v>65</v>
      </c>
      <c r="I4058" t="s">
        <v>78</v>
      </c>
      <c r="J4058">
        <v>3</v>
      </c>
      <c r="K4058">
        <v>73012</v>
      </c>
      <c r="L4058">
        <v>219036</v>
      </c>
      <c r="M4058">
        <v>20</v>
      </c>
      <c r="N4058" t="s">
        <v>27</v>
      </c>
      <c r="O4058" t="s">
        <v>35</v>
      </c>
      <c r="P4058">
        <v>1</v>
      </c>
      <c r="Q4058">
        <v>141</v>
      </c>
      <c r="R4058">
        <v>868547</v>
      </c>
    </row>
    <row r="4059" spans="1:18" x14ac:dyDescent="0.3">
      <c r="A4059" t="s">
        <v>8113</v>
      </c>
      <c r="B4059" s="9">
        <v>45434</v>
      </c>
      <c r="C4059" t="s">
        <v>6730</v>
      </c>
      <c r="D4059" t="s">
        <v>6731</v>
      </c>
      <c r="E4059" t="s">
        <v>6732</v>
      </c>
      <c r="F4059" t="s">
        <v>1946</v>
      </c>
      <c r="G4059" t="s">
        <v>27</v>
      </c>
      <c r="H4059" t="s">
        <v>65</v>
      </c>
      <c r="I4059" t="s">
        <v>397</v>
      </c>
      <c r="J4059">
        <v>13</v>
      </c>
      <c r="K4059">
        <v>59515</v>
      </c>
      <c r="L4059">
        <v>773695</v>
      </c>
      <c r="M4059">
        <v>0</v>
      </c>
      <c r="N4059" t="s">
        <v>34</v>
      </c>
      <c r="O4059" t="s">
        <v>35</v>
      </c>
      <c r="P4059">
        <v>1</v>
      </c>
      <c r="Q4059">
        <v>181</v>
      </c>
      <c r="R4059">
        <v>868547</v>
      </c>
    </row>
    <row r="4060" spans="1:18" x14ac:dyDescent="0.3">
      <c r="A4060" t="s">
        <v>8114</v>
      </c>
      <c r="B4060" s="9">
        <v>45473</v>
      </c>
      <c r="C4060" t="s">
        <v>6730</v>
      </c>
      <c r="D4060" t="s">
        <v>6731</v>
      </c>
      <c r="E4060" t="s">
        <v>6750</v>
      </c>
      <c r="F4060" t="s">
        <v>4221</v>
      </c>
      <c r="G4060" t="s">
        <v>8115</v>
      </c>
      <c r="H4060" t="s">
        <v>45</v>
      </c>
      <c r="I4060" t="s">
        <v>211</v>
      </c>
      <c r="J4060">
        <v>16</v>
      </c>
      <c r="K4060">
        <v>16694</v>
      </c>
      <c r="L4060">
        <v>267104</v>
      </c>
      <c r="M4060" t="s">
        <v>27</v>
      </c>
      <c r="N4060" t="s">
        <v>26</v>
      </c>
      <c r="O4060" t="s">
        <v>28</v>
      </c>
      <c r="P4060">
        <v>5</v>
      </c>
      <c r="Q4060">
        <v>195</v>
      </c>
      <c r="R4060">
        <v>395160</v>
      </c>
    </row>
    <row r="4061" spans="1:18" x14ac:dyDescent="0.3">
      <c r="A4061" t="s">
        <v>8116</v>
      </c>
      <c r="B4061" s="9">
        <v>45479</v>
      </c>
      <c r="C4061" t="s">
        <v>6730</v>
      </c>
      <c r="D4061" t="s">
        <v>6731</v>
      </c>
      <c r="E4061" t="s">
        <v>6732</v>
      </c>
      <c r="F4061" t="s">
        <v>1055</v>
      </c>
      <c r="G4061" t="s">
        <v>27</v>
      </c>
      <c r="H4061" t="s">
        <v>65</v>
      </c>
      <c r="I4061" t="s">
        <v>478</v>
      </c>
      <c r="J4061">
        <v>4</v>
      </c>
      <c r="K4061">
        <v>110022</v>
      </c>
      <c r="L4061">
        <v>440088</v>
      </c>
      <c r="M4061">
        <v>15</v>
      </c>
      <c r="N4061" t="s">
        <v>27</v>
      </c>
      <c r="O4061" t="s">
        <v>35</v>
      </c>
      <c r="P4061">
        <v>5</v>
      </c>
      <c r="Q4061">
        <v>92</v>
      </c>
      <c r="R4061">
        <v>868547</v>
      </c>
    </row>
    <row r="4062" spans="1:18" x14ac:dyDescent="0.3">
      <c r="A4062" t="s">
        <v>8117</v>
      </c>
      <c r="B4062" s="9">
        <v>45569</v>
      </c>
      <c r="C4062" t="s">
        <v>6730</v>
      </c>
      <c r="D4062" t="s">
        <v>6731</v>
      </c>
      <c r="E4062" t="s">
        <v>6732</v>
      </c>
      <c r="F4062" t="s">
        <v>2083</v>
      </c>
      <c r="G4062" t="s">
        <v>8118</v>
      </c>
      <c r="H4062" t="s">
        <v>45</v>
      </c>
      <c r="I4062" t="s">
        <v>130</v>
      </c>
      <c r="J4062">
        <v>14</v>
      </c>
      <c r="K4062">
        <v>30845</v>
      </c>
      <c r="L4062">
        <v>431830</v>
      </c>
      <c r="M4062">
        <v>5</v>
      </c>
      <c r="N4062" t="s">
        <v>26</v>
      </c>
      <c r="O4062" t="s">
        <v>35</v>
      </c>
      <c r="P4062">
        <v>5</v>
      </c>
      <c r="Q4062">
        <v>34</v>
      </c>
      <c r="R4062">
        <v>395160</v>
      </c>
    </row>
    <row r="4063" spans="1:18" x14ac:dyDescent="0.3">
      <c r="A4063" t="s">
        <v>8119</v>
      </c>
      <c r="B4063" s="9">
        <v>44927</v>
      </c>
      <c r="C4063" t="s">
        <v>6730</v>
      </c>
      <c r="D4063" t="s">
        <v>6731</v>
      </c>
      <c r="E4063" t="s">
        <v>6741</v>
      </c>
      <c r="F4063" t="s">
        <v>6342</v>
      </c>
      <c r="G4063" t="s">
        <v>8120</v>
      </c>
      <c r="H4063" t="s">
        <v>65</v>
      </c>
      <c r="I4063" t="s">
        <v>102</v>
      </c>
      <c r="J4063">
        <v>10</v>
      </c>
      <c r="K4063">
        <v>110602</v>
      </c>
      <c r="L4063">
        <v>1106020</v>
      </c>
      <c r="M4063">
        <v>20</v>
      </c>
      <c r="N4063" t="s">
        <v>34</v>
      </c>
      <c r="O4063" t="s">
        <v>28</v>
      </c>
      <c r="P4063">
        <v>5</v>
      </c>
      <c r="Q4063">
        <v>163</v>
      </c>
      <c r="R4063">
        <v>868547</v>
      </c>
    </row>
    <row r="4064" spans="1:18" x14ac:dyDescent="0.3">
      <c r="A4064" t="s">
        <v>8121</v>
      </c>
      <c r="B4064" s="9">
        <v>45044</v>
      </c>
      <c r="C4064" t="s">
        <v>6730</v>
      </c>
      <c r="D4064" t="s">
        <v>6731</v>
      </c>
      <c r="E4064" t="s">
        <v>6750</v>
      </c>
      <c r="F4064" t="s">
        <v>1171</v>
      </c>
      <c r="G4064" t="s">
        <v>8122</v>
      </c>
      <c r="H4064" t="s">
        <v>65</v>
      </c>
      <c r="I4064" t="s">
        <v>78</v>
      </c>
      <c r="J4064">
        <v>2</v>
      </c>
      <c r="K4064">
        <v>88610</v>
      </c>
      <c r="L4064">
        <v>177220</v>
      </c>
      <c r="M4064" t="s">
        <v>27</v>
      </c>
      <c r="N4064" t="s">
        <v>26</v>
      </c>
      <c r="O4064" t="s">
        <v>35</v>
      </c>
      <c r="P4064">
        <v>5</v>
      </c>
      <c r="Q4064">
        <v>102</v>
      </c>
      <c r="R4064">
        <v>868547</v>
      </c>
    </row>
    <row r="4065" spans="1:18" x14ac:dyDescent="0.3">
      <c r="A4065" t="s">
        <v>8123</v>
      </c>
      <c r="B4065" s="9">
        <v>45655</v>
      </c>
      <c r="C4065" t="s">
        <v>6730</v>
      </c>
      <c r="D4065" t="s">
        <v>6731</v>
      </c>
      <c r="E4065" t="s">
        <v>6741</v>
      </c>
      <c r="F4065" t="s">
        <v>3089</v>
      </c>
      <c r="G4065" t="s">
        <v>8124</v>
      </c>
      <c r="H4065" t="s">
        <v>24</v>
      </c>
      <c r="I4065" t="s">
        <v>152</v>
      </c>
      <c r="J4065">
        <v>8</v>
      </c>
      <c r="K4065">
        <v>221690</v>
      </c>
      <c r="L4065">
        <v>1773520</v>
      </c>
      <c r="M4065">
        <v>0</v>
      </c>
      <c r="N4065" t="s">
        <v>47</v>
      </c>
      <c r="O4065" t="s">
        <v>35</v>
      </c>
      <c r="P4065">
        <v>1</v>
      </c>
      <c r="Q4065">
        <v>93</v>
      </c>
      <c r="R4065">
        <v>973851</v>
      </c>
    </row>
    <row r="4066" spans="1:18" x14ac:dyDescent="0.3">
      <c r="A4066" t="s">
        <v>8125</v>
      </c>
      <c r="B4066" s="9">
        <v>45527</v>
      </c>
      <c r="C4066" t="s">
        <v>6730</v>
      </c>
      <c r="D4066" t="s">
        <v>6731</v>
      </c>
      <c r="E4066" t="s">
        <v>6750</v>
      </c>
      <c r="F4066" t="s">
        <v>409</v>
      </c>
      <c r="G4066" t="s">
        <v>8126</v>
      </c>
      <c r="H4066" t="s">
        <v>24</v>
      </c>
      <c r="I4066" t="s">
        <v>161</v>
      </c>
      <c r="J4066">
        <v>4</v>
      </c>
      <c r="K4066">
        <v>236939</v>
      </c>
      <c r="L4066">
        <v>947756</v>
      </c>
      <c r="M4066">
        <v>0</v>
      </c>
      <c r="N4066" t="s">
        <v>27</v>
      </c>
      <c r="O4066" t="s">
        <v>28</v>
      </c>
      <c r="P4066">
        <v>2</v>
      </c>
      <c r="Q4066">
        <v>80</v>
      </c>
      <c r="R4066">
        <v>973851</v>
      </c>
    </row>
    <row r="4067" spans="1:18" x14ac:dyDescent="0.3">
      <c r="A4067" t="s">
        <v>8127</v>
      </c>
      <c r="B4067" s="9">
        <v>45607</v>
      </c>
      <c r="C4067" t="s">
        <v>6730</v>
      </c>
      <c r="D4067" t="s">
        <v>6731</v>
      </c>
      <c r="E4067" t="s">
        <v>6750</v>
      </c>
      <c r="F4067" t="s">
        <v>2872</v>
      </c>
      <c r="G4067" t="s">
        <v>8128</v>
      </c>
      <c r="H4067" t="s">
        <v>45</v>
      </c>
      <c r="I4067" t="s">
        <v>82</v>
      </c>
      <c r="J4067">
        <v>19</v>
      </c>
      <c r="K4067">
        <v>14097</v>
      </c>
      <c r="L4067">
        <v>267843</v>
      </c>
      <c r="M4067">
        <v>15</v>
      </c>
      <c r="N4067" t="s">
        <v>47</v>
      </c>
      <c r="O4067" t="s">
        <v>28</v>
      </c>
      <c r="P4067">
        <v>4</v>
      </c>
      <c r="Q4067">
        <v>182</v>
      </c>
      <c r="R4067">
        <v>395160</v>
      </c>
    </row>
    <row r="4068" spans="1:18" x14ac:dyDescent="0.3">
      <c r="A4068" t="s">
        <v>8129</v>
      </c>
      <c r="B4068" s="9">
        <v>45100</v>
      </c>
      <c r="C4068" t="s">
        <v>6730</v>
      </c>
      <c r="D4068" t="s">
        <v>6731</v>
      </c>
      <c r="E4068" t="s">
        <v>6750</v>
      </c>
      <c r="F4068" t="s">
        <v>356</v>
      </c>
      <c r="G4068" t="s">
        <v>8130</v>
      </c>
      <c r="H4068" t="s">
        <v>24</v>
      </c>
      <c r="I4068" t="s">
        <v>56</v>
      </c>
      <c r="J4068">
        <v>15</v>
      </c>
      <c r="K4068">
        <v>234295</v>
      </c>
      <c r="L4068">
        <v>3514425</v>
      </c>
      <c r="M4068">
        <v>0</v>
      </c>
      <c r="N4068" t="s">
        <v>47</v>
      </c>
      <c r="O4068" t="s">
        <v>35</v>
      </c>
      <c r="P4068">
        <v>1</v>
      </c>
      <c r="Q4068">
        <v>197</v>
      </c>
      <c r="R4068">
        <v>973851</v>
      </c>
    </row>
    <row r="4069" spans="1:18" x14ac:dyDescent="0.3">
      <c r="A4069" t="s">
        <v>8131</v>
      </c>
      <c r="B4069" s="9">
        <v>45027</v>
      </c>
      <c r="C4069" t="s">
        <v>6730</v>
      </c>
      <c r="D4069" t="s">
        <v>6731</v>
      </c>
      <c r="E4069" t="s">
        <v>6750</v>
      </c>
      <c r="F4069" t="s">
        <v>1503</v>
      </c>
      <c r="G4069" t="s">
        <v>27</v>
      </c>
      <c r="H4069" t="s">
        <v>24</v>
      </c>
      <c r="I4069" t="s">
        <v>25</v>
      </c>
      <c r="J4069">
        <v>12</v>
      </c>
      <c r="K4069">
        <v>27217</v>
      </c>
      <c r="L4069">
        <v>326604</v>
      </c>
      <c r="M4069">
        <v>5</v>
      </c>
      <c r="N4069" t="s">
        <v>26</v>
      </c>
      <c r="O4069" t="s">
        <v>35</v>
      </c>
      <c r="P4069">
        <v>1</v>
      </c>
      <c r="Q4069">
        <v>10</v>
      </c>
      <c r="R4069">
        <v>973851</v>
      </c>
    </row>
    <row r="4070" spans="1:18" x14ac:dyDescent="0.3">
      <c r="A4070" t="s">
        <v>8132</v>
      </c>
      <c r="B4070" s="9">
        <v>45095</v>
      </c>
      <c r="C4070" t="s">
        <v>6730</v>
      </c>
      <c r="D4070" t="s">
        <v>6731</v>
      </c>
      <c r="E4070" t="s">
        <v>6732</v>
      </c>
      <c r="F4070" t="s">
        <v>470</v>
      </c>
      <c r="G4070" t="s">
        <v>8133</v>
      </c>
      <c r="H4070" t="s">
        <v>65</v>
      </c>
      <c r="I4070" t="s">
        <v>66</v>
      </c>
      <c r="J4070">
        <v>14</v>
      </c>
      <c r="K4070">
        <v>55733</v>
      </c>
      <c r="L4070">
        <v>780262</v>
      </c>
      <c r="M4070">
        <v>20</v>
      </c>
      <c r="N4070" t="s">
        <v>57</v>
      </c>
      <c r="O4070" t="s">
        <v>35</v>
      </c>
      <c r="P4070">
        <v>2</v>
      </c>
      <c r="Q4070">
        <v>80</v>
      </c>
      <c r="R4070">
        <v>868547</v>
      </c>
    </row>
    <row r="4071" spans="1:18" x14ac:dyDescent="0.3">
      <c r="A4071" t="s">
        <v>8134</v>
      </c>
      <c r="B4071" s="9">
        <v>45280</v>
      </c>
      <c r="C4071" t="s">
        <v>6730</v>
      </c>
      <c r="D4071" t="s">
        <v>6731</v>
      </c>
      <c r="E4071" t="s">
        <v>6732</v>
      </c>
      <c r="F4071" t="s">
        <v>2412</v>
      </c>
      <c r="G4071" t="s">
        <v>8135</v>
      </c>
      <c r="H4071" t="s">
        <v>45</v>
      </c>
      <c r="I4071" t="s">
        <v>211</v>
      </c>
      <c r="J4071">
        <v>8</v>
      </c>
      <c r="K4071">
        <v>37210</v>
      </c>
      <c r="L4071">
        <v>297680</v>
      </c>
      <c r="M4071">
        <v>20</v>
      </c>
      <c r="N4071" t="s">
        <v>26</v>
      </c>
      <c r="O4071" t="s">
        <v>35</v>
      </c>
      <c r="P4071">
        <v>0</v>
      </c>
      <c r="Q4071">
        <v>152</v>
      </c>
      <c r="R4071">
        <v>395160</v>
      </c>
    </row>
    <row r="4072" spans="1:18" x14ac:dyDescent="0.3">
      <c r="A4072" t="s">
        <v>8136</v>
      </c>
      <c r="B4072" s="9">
        <v>45206</v>
      </c>
      <c r="C4072" t="s">
        <v>6730</v>
      </c>
      <c r="D4072" t="s">
        <v>6731</v>
      </c>
      <c r="E4072" t="s">
        <v>6750</v>
      </c>
      <c r="F4072" t="s">
        <v>1099</v>
      </c>
      <c r="G4072" t="s">
        <v>8137</v>
      </c>
      <c r="H4072" t="s">
        <v>45</v>
      </c>
      <c r="I4072" t="s">
        <v>98</v>
      </c>
      <c r="J4072">
        <v>8</v>
      </c>
      <c r="K4072">
        <v>28919</v>
      </c>
      <c r="L4072">
        <v>231352</v>
      </c>
      <c r="M4072">
        <v>20</v>
      </c>
      <c r="N4072" t="s">
        <v>57</v>
      </c>
      <c r="O4072" t="s">
        <v>35</v>
      </c>
      <c r="P4072" t="s">
        <v>27</v>
      </c>
      <c r="Q4072">
        <v>119</v>
      </c>
      <c r="R4072">
        <v>395160</v>
      </c>
    </row>
    <row r="4073" spans="1:18" x14ac:dyDescent="0.3">
      <c r="A4073" t="s">
        <v>8138</v>
      </c>
      <c r="B4073" s="9">
        <v>45197</v>
      </c>
      <c r="C4073" t="s">
        <v>6730</v>
      </c>
      <c r="D4073" t="s">
        <v>6731</v>
      </c>
      <c r="E4073" t="s">
        <v>6750</v>
      </c>
      <c r="F4073" t="s">
        <v>540</v>
      </c>
      <c r="G4073" t="s">
        <v>8139</v>
      </c>
      <c r="H4073" t="s">
        <v>24</v>
      </c>
      <c r="I4073" t="s">
        <v>61</v>
      </c>
      <c r="J4073">
        <v>18</v>
      </c>
      <c r="K4073">
        <v>274042</v>
      </c>
      <c r="L4073">
        <v>4932756</v>
      </c>
      <c r="M4073">
        <v>0</v>
      </c>
      <c r="N4073" t="s">
        <v>47</v>
      </c>
      <c r="O4073" t="s">
        <v>35</v>
      </c>
      <c r="P4073">
        <v>1</v>
      </c>
      <c r="Q4073">
        <v>169</v>
      </c>
      <c r="R4073">
        <v>973851</v>
      </c>
    </row>
    <row r="4074" spans="1:18" x14ac:dyDescent="0.3">
      <c r="A4074" t="s">
        <v>8140</v>
      </c>
      <c r="B4074" s="9">
        <v>45313</v>
      </c>
      <c r="C4074" t="s">
        <v>6730</v>
      </c>
      <c r="D4074" t="s">
        <v>6731</v>
      </c>
      <c r="E4074" t="s">
        <v>6750</v>
      </c>
      <c r="F4074" t="s">
        <v>245</v>
      </c>
      <c r="G4074" t="s">
        <v>8141</v>
      </c>
      <c r="H4074" t="s">
        <v>32</v>
      </c>
      <c r="I4074" t="s">
        <v>95</v>
      </c>
      <c r="J4074">
        <v>3</v>
      </c>
      <c r="K4074">
        <v>14175</v>
      </c>
      <c r="L4074">
        <v>42525</v>
      </c>
      <c r="M4074">
        <v>5</v>
      </c>
      <c r="N4074" t="s">
        <v>27</v>
      </c>
      <c r="O4074" t="s">
        <v>35</v>
      </c>
      <c r="P4074">
        <v>1</v>
      </c>
      <c r="Q4074">
        <v>150</v>
      </c>
      <c r="R4074">
        <v>581262</v>
      </c>
    </row>
    <row r="4075" spans="1:18" x14ac:dyDescent="0.3">
      <c r="A4075" t="s">
        <v>8142</v>
      </c>
      <c r="B4075" s="9">
        <v>45210</v>
      </c>
      <c r="C4075" t="s">
        <v>6730</v>
      </c>
      <c r="D4075" t="s">
        <v>6731</v>
      </c>
      <c r="E4075" t="s">
        <v>6750</v>
      </c>
      <c r="F4075" t="s">
        <v>401</v>
      </c>
      <c r="G4075" t="s">
        <v>8143</v>
      </c>
      <c r="H4075" t="s">
        <v>24</v>
      </c>
      <c r="I4075" t="s">
        <v>61</v>
      </c>
      <c r="J4075">
        <v>6</v>
      </c>
      <c r="K4075">
        <v>133234</v>
      </c>
      <c r="L4075">
        <v>799404</v>
      </c>
      <c r="M4075">
        <v>10</v>
      </c>
      <c r="N4075" t="s">
        <v>57</v>
      </c>
      <c r="O4075" t="s">
        <v>35</v>
      </c>
      <c r="P4075">
        <v>5</v>
      </c>
      <c r="Q4075">
        <v>67</v>
      </c>
      <c r="R4075">
        <v>973851</v>
      </c>
    </row>
    <row r="4076" spans="1:18" x14ac:dyDescent="0.3">
      <c r="A4076" t="s">
        <v>8144</v>
      </c>
      <c r="B4076" s="9">
        <v>45060</v>
      </c>
      <c r="C4076" t="s">
        <v>6730</v>
      </c>
      <c r="D4076" t="s">
        <v>6731</v>
      </c>
      <c r="E4076" t="s">
        <v>6741</v>
      </c>
      <c r="F4076" t="s">
        <v>458</v>
      </c>
      <c r="G4076" t="s">
        <v>8145</v>
      </c>
      <c r="H4076" t="s">
        <v>40</v>
      </c>
      <c r="I4076" t="s">
        <v>123</v>
      </c>
      <c r="J4076">
        <v>2</v>
      </c>
      <c r="K4076">
        <v>15687</v>
      </c>
      <c r="L4076">
        <v>31374</v>
      </c>
      <c r="M4076">
        <v>0</v>
      </c>
      <c r="N4076" t="s">
        <v>26</v>
      </c>
      <c r="O4076" t="s">
        <v>35</v>
      </c>
      <c r="P4076">
        <v>3</v>
      </c>
      <c r="Q4076">
        <v>55</v>
      </c>
      <c r="R4076">
        <v>381933</v>
      </c>
    </row>
    <row r="4077" spans="1:18" x14ac:dyDescent="0.3">
      <c r="A4077" t="s">
        <v>8146</v>
      </c>
      <c r="B4077" s="9">
        <v>45399</v>
      </c>
      <c r="C4077" t="s">
        <v>6730</v>
      </c>
      <c r="D4077" t="s">
        <v>6731</v>
      </c>
      <c r="E4077" t="s">
        <v>6732</v>
      </c>
      <c r="F4077" t="s">
        <v>3939</v>
      </c>
      <c r="G4077" t="s">
        <v>8147</v>
      </c>
      <c r="H4077" t="s">
        <v>24</v>
      </c>
      <c r="I4077" t="s">
        <v>161</v>
      </c>
      <c r="J4077">
        <v>6</v>
      </c>
      <c r="K4077">
        <v>231879</v>
      </c>
      <c r="L4077">
        <v>1391274</v>
      </c>
      <c r="M4077">
        <v>20</v>
      </c>
      <c r="N4077" t="s">
        <v>57</v>
      </c>
      <c r="O4077" t="s">
        <v>35</v>
      </c>
      <c r="P4077">
        <v>7</v>
      </c>
      <c r="Q4077">
        <v>118</v>
      </c>
      <c r="R4077">
        <v>973851</v>
      </c>
    </row>
    <row r="4078" spans="1:18" x14ac:dyDescent="0.3">
      <c r="A4078" t="s">
        <v>8148</v>
      </c>
      <c r="B4078" s="9">
        <v>45456</v>
      </c>
      <c r="C4078" t="s">
        <v>6730</v>
      </c>
      <c r="D4078" t="s">
        <v>6731</v>
      </c>
      <c r="E4078" t="s">
        <v>6750</v>
      </c>
      <c r="F4078" t="s">
        <v>1320</v>
      </c>
      <c r="G4078" t="s">
        <v>8149</v>
      </c>
      <c r="H4078" t="s">
        <v>24</v>
      </c>
      <c r="I4078" t="s">
        <v>152</v>
      </c>
      <c r="J4078">
        <v>14</v>
      </c>
      <c r="K4078">
        <v>15160</v>
      </c>
      <c r="L4078">
        <v>212240</v>
      </c>
      <c r="M4078">
        <v>0</v>
      </c>
      <c r="N4078" t="s">
        <v>26</v>
      </c>
      <c r="O4078" t="s">
        <v>35</v>
      </c>
      <c r="P4078">
        <v>4</v>
      </c>
      <c r="Q4078">
        <v>171</v>
      </c>
      <c r="R4078">
        <v>973851</v>
      </c>
    </row>
    <row r="4079" spans="1:18" x14ac:dyDescent="0.3">
      <c r="A4079" t="s">
        <v>8150</v>
      </c>
      <c r="B4079" s="9">
        <v>45047</v>
      </c>
      <c r="C4079" t="s">
        <v>6730</v>
      </c>
      <c r="D4079" t="s">
        <v>6731</v>
      </c>
      <c r="E4079" t="s">
        <v>6750</v>
      </c>
      <c r="F4079" t="s">
        <v>937</v>
      </c>
      <c r="G4079" t="s">
        <v>8151</v>
      </c>
      <c r="H4079" t="s">
        <v>32</v>
      </c>
      <c r="I4079" t="s">
        <v>33</v>
      </c>
      <c r="J4079">
        <v>15</v>
      </c>
      <c r="K4079">
        <v>3155</v>
      </c>
      <c r="L4079">
        <v>47325</v>
      </c>
      <c r="M4079">
        <v>0</v>
      </c>
      <c r="N4079" t="s">
        <v>47</v>
      </c>
      <c r="O4079" t="s">
        <v>35</v>
      </c>
      <c r="P4079">
        <v>2</v>
      </c>
      <c r="Q4079">
        <v>40</v>
      </c>
      <c r="R4079">
        <v>581262</v>
      </c>
    </row>
    <row r="4080" spans="1:18" x14ac:dyDescent="0.3">
      <c r="A4080" t="s">
        <v>8152</v>
      </c>
      <c r="B4080" s="9">
        <v>45184</v>
      </c>
      <c r="C4080" t="s">
        <v>6730</v>
      </c>
      <c r="D4080" t="s">
        <v>6731</v>
      </c>
      <c r="E4080" t="s">
        <v>6750</v>
      </c>
      <c r="F4080" t="s">
        <v>3185</v>
      </c>
      <c r="G4080" t="s">
        <v>8153</v>
      </c>
      <c r="H4080" t="s">
        <v>45</v>
      </c>
      <c r="I4080" t="s">
        <v>82</v>
      </c>
      <c r="J4080">
        <v>17</v>
      </c>
      <c r="K4080">
        <v>17632</v>
      </c>
      <c r="L4080">
        <v>299744</v>
      </c>
      <c r="M4080">
        <v>0</v>
      </c>
      <c r="N4080" t="s">
        <v>47</v>
      </c>
      <c r="O4080" t="s">
        <v>35</v>
      </c>
      <c r="P4080">
        <v>4</v>
      </c>
      <c r="Q4080">
        <v>119</v>
      </c>
      <c r="R4080">
        <v>395160</v>
      </c>
    </row>
    <row r="4081" spans="1:18" x14ac:dyDescent="0.3">
      <c r="A4081" t="s">
        <v>8154</v>
      </c>
      <c r="B4081" s="9">
        <v>45316</v>
      </c>
      <c r="C4081" t="s">
        <v>6730</v>
      </c>
      <c r="D4081" t="s">
        <v>6731</v>
      </c>
      <c r="E4081" t="s">
        <v>6741</v>
      </c>
      <c r="F4081" t="s">
        <v>2046</v>
      </c>
      <c r="G4081" t="s">
        <v>27</v>
      </c>
      <c r="H4081" t="s">
        <v>65</v>
      </c>
      <c r="I4081" t="s">
        <v>102</v>
      </c>
      <c r="J4081">
        <v>4</v>
      </c>
      <c r="K4081">
        <v>99453</v>
      </c>
      <c r="L4081">
        <v>397812</v>
      </c>
      <c r="M4081">
        <v>15</v>
      </c>
      <c r="N4081" t="s">
        <v>27</v>
      </c>
      <c r="O4081" t="s">
        <v>35</v>
      </c>
      <c r="P4081">
        <v>3</v>
      </c>
      <c r="Q4081">
        <v>180</v>
      </c>
      <c r="R4081">
        <v>868547</v>
      </c>
    </row>
    <row r="4082" spans="1:18" x14ac:dyDescent="0.3">
      <c r="A4082" t="s">
        <v>8155</v>
      </c>
      <c r="B4082" s="9">
        <v>45409</v>
      </c>
      <c r="C4082" t="s">
        <v>6730</v>
      </c>
      <c r="D4082" t="s">
        <v>6731</v>
      </c>
      <c r="E4082" t="s">
        <v>6732</v>
      </c>
      <c r="F4082" t="s">
        <v>473</v>
      </c>
      <c r="G4082" t="s">
        <v>8156</v>
      </c>
      <c r="H4082" t="s">
        <v>24</v>
      </c>
      <c r="I4082" t="s">
        <v>56</v>
      </c>
      <c r="J4082">
        <v>4</v>
      </c>
      <c r="K4082">
        <v>133595</v>
      </c>
      <c r="L4082">
        <v>534380</v>
      </c>
      <c r="M4082">
        <v>5</v>
      </c>
      <c r="N4082" t="s">
        <v>27</v>
      </c>
      <c r="O4082" t="s">
        <v>35</v>
      </c>
      <c r="P4082">
        <v>5</v>
      </c>
      <c r="Q4082">
        <v>196</v>
      </c>
      <c r="R4082">
        <v>973851</v>
      </c>
    </row>
    <row r="4083" spans="1:18" x14ac:dyDescent="0.3">
      <c r="A4083" t="s">
        <v>8157</v>
      </c>
      <c r="B4083" s="9">
        <v>45346</v>
      </c>
      <c r="C4083" t="s">
        <v>6730</v>
      </c>
      <c r="D4083" t="s">
        <v>6731</v>
      </c>
      <c r="E4083" t="s">
        <v>6741</v>
      </c>
      <c r="F4083" t="s">
        <v>1933</v>
      </c>
      <c r="G4083" t="s">
        <v>8158</v>
      </c>
      <c r="H4083" t="s">
        <v>24</v>
      </c>
      <c r="I4083" t="s">
        <v>25</v>
      </c>
      <c r="J4083">
        <v>13</v>
      </c>
      <c r="K4083">
        <v>238525</v>
      </c>
      <c r="L4083">
        <v>3100825</v>
      </c>
      <c r="M4083" t="s">
        <v>27</v>
      </c>
      <c r="N4083" t="s">
        <v>27</v>
      </c>
      <c r="O4083" t="s">
        <v>28</v>
      </c>
      <c r="P4083">
        <v>5</v>
      </c>
      <c r="Q4083">
        <v>192</v>
      </c>
      <c r="R4083">
        <v>973851</v>
      </c>
    </row>
    <row r="4084" spans="1:18" x14ac:dyDescent="0.3">
      <c r="A4084" t="s">
        <v>8159</v>
      </c>
      <c r="B4084" s="9">
        <v>45621</v>
      </c>
      <c r="C4084" t="s">
        <v>6730</v>
      </c>
      <c r="D4084" t="s">
        <v>6731</v>
      </c>
      <c r="E4084" t="s">
        <v>6741</v>
      </c>
      <c r="F4084" t="s">
        <v>921</v>
      </c>
      <c r="G4084" t="s">
        <v>8160</v>
      </c>
      <c r="H4084" t="s">
        <v>65</v>
      </c>
      <c r="I4084" t="s">
        <v>78</v>
      </c>
      <c r="J4084">
        <v>6</v>
      </c>
      <c r="K4084">
        <v>16368</v>
      </c>
      <c r="L4084">
        <v>98208</v>
      </c>
      <c r="M4084" t="s">
        <v>27</v>
      </c>
      <c r="N4084" t="s">
        <v>34</v>
      </c>
      <c r="O4084" t="s">
        <v>35</v>
      </c>
      <c r="P4084">
        <v>4</v>
      </c>
      <c r="Q4084">
        <v>5</v>
      </c>
      <c r="R4084">
        <v>868547</v>
      </c>
    </row>
    <row r="4085" spans="1:18" x14ac:dyDescent="0.3">
      <c r="A4085" t="s">
        <v>8161</v>
      </c>
      <c r="B4085" s="9">
        <v>45119</v>
      </c>
      <c r="C4085" t="s">
        <v>6730</v>
      </c>
      <c r="D4085" t="s">
        <v>6731</v>
      </c>
      <c r="E4085" t="s">
        <v>6732</v>
      </c>
      <c r="F4085" t="s">
        <v>193</v>
      </c>
      <c r="G4085" t="s">
        <v>8162</v>
      </c>
      <c r="H4085" t="s">
        <v>65</v>
      </c>
      <c r="I4085" t="s">
        <v>289</v>
      </c>
      <c r="J4085">
        <v>8</v>
      </c>
      <c r="K4085">
        <v>117936</v>
      </c>
      <c r="L4085">
        <v>943488</v>
      </c>
      <c r="M4085">
        <v>10</v>
      </c>
      <c r="N4085" t="s">
        <v>26</v>
      </c>
      <c r="O4085" t="s">
        <v>35</v>
      </c>
      <c r="P4085">
        <v>5</v>
      </c>
      <c r="Q4085">
        <v>196</v>
      </c>
      <c r="R4085">
        <v>868547</v>
      </c>
    </row>
    <row r="4086" spans="1:18" x14ac:dyDescent="0.3">
      <c r="A4086" t="s">
        <v>8163</v>
      </c>
      <c r="B4086" s="9">
        <v>45075</v>
      </c>
      <c r="C4086" t="s">
        <v>6730</v>
      </c>
      <c r="D4086" t="s">
        <v>6731</v>
      </c>
      <c r="E4086" t="s">
        <v>6741</v>
      </c>
      <c r="F4086" t="s">
        <v>874</v>
      </c>
      <c r="G4086" t="s">
        <v>8164</v>
      </c>
      <c r="H4086" t="s">
        <v>65</v>
      </c>
      <c r="I4086" t="s">
        <v>102</v>
      </c>
      <c r="J4086">
        <v>19</v>
      </c>
      <c r="K4086">
        <v>15601</v>
      </c>
      <c r="L4086">
        <v>296419</v>
      </c>
      <c r="M4086">
        <v>15</v>
      </c>
      <c r="N4086" t="s">
        <v>57</v>
      </c>
      <c r="O4086" t="s">
        <v>35</v>
      </c>
      <c r="P4086">
        <v>1</v>
      </c>
      <c r="Q4086">
        <v>78</v>
      </c>
      <c r="R4086">
        <v>868547</v>
      </c>
    </row>
    <row r="4087" spans="1:18" x14ac:dyDescent="0.3">
      <c r="A4087" t="s">
        <v>8165</v>
      </c>
      <c r="B4087" s="9">
        <v>45315</v>
      </c>
      <c r="C4087" t="s">
        <v>6730</v>
      </c>
      <c r="D4087" t="s">
        <v>6731</v>
      </c>
      <c r="E4087" t="s">
        <v>6732</v>
      </c>
      <c r="F4087" t="s">
        <v>100</v>
      </c>
      <c r="G4087" t="s">
        <v>8166</v>
      </c>
      <c r="H4087" t="s">
        <v>65</v>
      </c>
      <c r="I4087" t="s">
        <v>289</v>
      </c>
      <c r="J4087">
        <v>11</v>
      </c>
      <c r="K4087">
        <v>148114</v>
      </c>
      <c r="L4087">
        <v>1629254</v>
      </c>
      <c r="M4087">
        <v>0</v>
      </c>
      <c r="N4087" t="s">
        <v>47</v>
      </c>
      <c r="O4087" t="s">
        <v>35</v>
      </c>
      <c r="P4087">
        <v>5</v>
      </c>
      <c r="Q4087">
        <v>20</v>
      </c>
      <c r="R4087">
        <v>868547</v>
      </c>
    </row>
    <row r="4088" spans="1:18" x14ac:dyDescent="0.3">
      <c r="A4088" t="s">
        <v>8167</v>
      </c>
      <c r="B4088" s="9">
        <v>45080</v>
      </c>
      <c r="C4088" t="s">
        <v>6730</v>
      </c>
      <c r="D4088" t="s">
        <v>6731</v>
      </c>
      <c r="E4088" t="s">
        <v>6732</v>
      </c>
      <c r="F4088" t="s">
        <v>3397</v>
      </c>
      <c r="G4088" t="s">
        <v>8168</v>
      </c>
      <c r="H4088" t="s">
        <v>32</v>
      </c>
      <c r="I4088" t="s">
        <v>117</v>
      </c>
      <c r="J4088">
        <v>8</v>
      </c>
      <c r="K4088">
        <v>10228</v>
      </c>
      <c r="L4088">
        <v>81824</v>
      </c>
      <c r="M4088">
        <v>0</v>
      </c>
      <c r="N4088" t="s">
        <v>26</v>
      </c>
      <c r="O4088" t="s">
        <v>28</v>
      </c>
      <c r="P4088">
        <v>3</v>
      </c>
      <c r="Q4088">
        <v>111</v>
      </c>
      <c r="R4088">
        <v>581262</v>
      </c>
    </row>
    <row r="4089" spans="1:18" x14ac:dyDescent="0.3">
      <c r="A4089" t="s">
        <v>8169</v>
      </c>
      <c r="B4089" s="9">
        <v>45376</v>
      </c>
      <c r="C4089" t="s">
        <v>6730</v>
      </c>
      <c r="D4089" t="s">
        <v>6731</v>
      </c>
      <c r="E4089" t="s">
        <v>6732</v>
      </c>
      <c r="F4089" t="s">
        <v>2247</v>
      </c>
      <c r="G4089" t="s">
        <v>27</v>
      </c>
      <c r="H4089" t="s">
        <v>45</v>
      </c>
      <c r="I4089" t="s">
        <v>82</v>
      </c>
      <c r="J4089">
        <v>17</v>
      </c>
      <c r="K4089">
        <v>33378</v>
      </c>
      <c r="L4089">
        <v>567426</v>
      </c>
      <c r="M4089">
        <v>15</v>
      </c>
      <c r="N4089" t="s">
        <v>27</v>
      </c>
      <c r="O4089" t="s">
        <v>35</v>
      </c>
      <c r="P4089" t="s">
        <v>27</v>
      </c>
      <c r="Q4089">
        <v>112</v>
      </c>
      <c r="R4089">
        <v>395160</v>
      </c>
    </row>
    <row r="4090" spans="1:18" x14ac:dyDescent="0.3">
      <c r="A4090" t="s">
        <v>8170</v>
      </c>
      <c r="B4090" s="9">
        <v>45588</v>
      </c>
      <c r="C4090" t="s">
        <v>6730</v>
      </c>
      <c r="D4090" t="s">
        <v>6731</v>
      </c>
      <c r="E4090" t="s">
        <v>6750</v>
      </c>
      <c r="F4090" t="s">
        <v>1171</v>
      </c>
      <c r="G4090" t="s">
        <v>8171</v>
      </c>
      <c r="H4090" t="s">
        <v>32</v>
      </c>
      <c r="I4090" t="s">
        <v>141</v>
      </c>
      <c r="J4090">
        <v>13</v>
      </c>
      <c r="K4090">
        <v>1732</v>
      </c>
      <c r="L4090">
        <v>22516</v>
      </c>
      <c r="M4090">
        <v>15</v>
      </c>
      <c r="N4090" t="s">
        <v>26</v>
      </c>
      <c r="O4090" t="s">
        <v>28</v>
      </c>
      <c r="P4090">
        <v>5</v>
      </c>
      <c r="Q4090">
        <v>1</v>
      </c>
      <c r="R4090">
        <v>581262</v>
      </c>
    </row>
    <row r="4091" spans="1:18" x14ac:dyDescent="0.3">
      <c r="A4091" t="s">
        <v>8172</v>
      </c>
      <c r="B4091" s="9">
        <v>45017</v>
      </c>
      <c r="C4091" t="s">
        <v>6730</v>
      </c>
      <c r="D4091" t="s">
        <v>6731</v>
      </c>
      <c r="E4091" t="s">
        <v>6750</v>
      </c>
      <c r="F4091" t="s">
        <v>528</v>
      </c>
      <c r="G4091" t="s">
        <v>8173</v>
      </c>
      <c r="H4091" t="s">
        <v>32</v>
      </c>
      <c r="I4091" t="s">
        <v>117</v>
      </c>
      <c r="J4091">
        <v>15</v>
      </c>
      <c r="K4091">
        <v>20288</v>
      </c>
      <c r="L4091">
        <v>304320</v>
      </c>
      <c r="M4091">
        <v>0</v>
      </c>
      <c r="N4091" t="s">
        <v>57</v>
      </c>
      <c r="O4091" t="s">
        <v>35</v>
      </c>
      <c r="P4091">
        <v>3</v>
      </c>
      <c r="Q4091">
        <v>145</v>
      </c>
      <c r="R4091">
        <v>581262</v>
      </c>
    </row>
    <row r="4092" spans="1:18" x14ac:dyDescent="0.3">
      <c r="A4092" t="s">
        <v>8174</v>
      </c>
      <c r="B4092" s="9">
        <v>45622</v>
      </c>
      <c r="C4092" t="s">
        <v>6730</v>
      </c>
      <c r="D4092" t="s">
        <v>6731</v>
      </c>
      <c r="E4092" t="s">
        <v>6750</v>
      </c>
      <c r="F4092" t="s">
        <v>310</v>
      </c>
      <c r="G4092" t="s">
        <v>8175</v>
      </c>
      <c r="H4092" t="s">
        <v>40</v>
      </c>
      <c r="I4092" t="s">
        <v>41</v>
      </c>
      <c r="J4092">
        <v>19</v>
      </c>
      <c r="K4092">
        <v>11145</v>
      </c>
      <c r="L4092">
        <v>211755</v>
      </c>
      <c r="M4092">
        <v>0</v>
      </c>
      <c r="N4092" t="s">
        <v>26</v>
      </c>
      <c r="O4092" t="s">
        <v>35</v>
      </c>
      <c r="P4092">
        <v>3</v>
      </c>
      <c r="Q4092">
        <v>56</v>
      </c>
      <c r="R4092">
        <v>381933</v>
      </c>
    </row>
    <row r="4093" spans="1:18" x14ac:dyDescent="0.3">
      <c r="A4093" t="s">
        <v>8176</v>
      </c>
      <c r="B4093" s="9">
        <v>44936</v>
      </c>
      <c r="C4093" t="s">
        <v>6730</v>
      </c>
      <c r="D4093" t="s">
        <v>6731</v>
      </c>
      <c r="E4093" t="s">
        <v>6732</v>
      </c>
      <c r="F4093" t="s">
        <v>1187</v>
      </c>
      <c r="G4093" t="s">
        <v>8177</v>
      </c>
      <c r="H4093" t="s">
        <v>32</v>
      </c>
      <c r="I4093" t="s">
        <v>158</v>
      </c>
      <c r="J4093">
        <v>9</v>
      </c>
      <c r="K4093">
        <v>12629</v>
      </c>
      <c r="L4093">
        <v>113661</v>
      </c>
      <c r="M4093">
        <v>0</v>
      </c>
      <c r="N4093" t="s">
        <v>27</v>
      </c>
      <c r="O4093" t="s">
        <v>35</v>
      </c>
      <c r="P4093">
        <v>3</v>
      </c>
      <c r="Q4093">
        <v>68</v>
      </c>
      <c r="R4093">
        <v>581262</v>
      </c>
    </row>
    <row r="4094" spans="1:18" x14ac:dyDescent="0.3">
      <c r="A4094" t="s">
        <v>8178</v>
      </c>
      <c r="B4094" s="9">
        <v>45352</v>
      </c>
      <c r="C4094" t="s">
        <v>6730</v>
      </c>
      <c r="D4094" t="s">
        <v>6731</v>
      </c>
      <c r="E4094" t="s">
        <v>6741</v>
      </c>
      <c r="F4094" t="s">
        <v>1534</v>
      </c>
      <c r="G4094" t="s">
        <v>8179</v>
      </c>
      <c r="H4094" t="s">
        <v>45</v>
      </c>
      <c r="I4094" t="s">
        <v>74</v>
      </c>
      <c r="J4094">
        <v>12</v>
      </c>
      <c r="K4094">
        <v>16790</v>
      </c>
      <c r="L4094">
        <v>201480</v>
      </c>
      <c r="M4094">
        <v>0</v>
      </c>
      <c r="N4094" t="s">
        <v>26</v>
      </c>
      <c r="O4094" t="s">
        <v>28</v>
      </c>
      <c r="P4094">
        <v>1</v>
      </c>
      <c r="Q4094">
        <v>187</v>
      </c>
      <c r="R4094">
        <v>395160</v>
      </c>
    </row>
    <row r="4095" spans="1:18" x14ac:dyDescent="0.3">
      <c r="A4095" t="s">
        <v>8180</v>
      </c>
      <c r="B4095" s="9">
        <v>45015</v>
      </c>
      <c r="C4095" t="s">
        <v>6730</v>
      </c>
      <c r="D4095" t="s">
        <v>6731</v>
      </c>
      <c r="E4095" t="s">
        <v>6732</v>
      </c>
      <c r="F4095" t="s">
        <v>1473</v>
      </c>
      <c r="G4095" t="s">
        <v>27</v>
      </c>
      <c r="H4095" t="s">
        <v>65</v>
      </c>
      <c r="I4095" t="s">
        <v>78</v>
      </c>
      <c r="J4095">
        <v>5</v>
      </c>
      <c r="K4095">
        <v>144723</v>
      </c>
      <c r="L4095">
        <v>723615</v>
      </c>
      <c r="M4095">
        <v>0</v>
      </c>
      <c r="N4095" t="s">
        <v>26</v>
      </c>
      <c r="O4095" t="s">
        <v>35</v>
      </c>
      <c r="P4095">
        <v>5</v>
      </c>
      <c r="Q4095">
        <v>113</v>
      </c>
      <c r="R4095">
        <v>868547</v>
      </c>
    </row>
    <row r="4096" spans="1:18" x14ac:dyDescent="0.3">
      <c r="A4096" t="s">
        <v>8181</v>
      </c>
      <c r="B4096" s="9">
        <v>45438</v>
      </c>
      <c r="C4096" t="s">
        <v>6730</v>
      </c>
      <c r="D4096" t="s">
        <v>6731</v>
      </c>
      <c r="E4096" t="s">
        <v>6732</v>
      </c>
      <c r="F4096" t="s">
        <v>3354</v>
      </c>
      <c r="G4096" t="s">
        <v>8182</v>
      </c>
      <c r="H4096" t="s">
        <v>32</v>
      </c>
      <c r="I4096" t="s">
        <v>141</v>
      </c>
      <c r="J4096">
        <v>17</v>
      </c>
      <c r="K4096">
        <v>5428</v>
      </c>
      <c r="L4096">
        <v>92276</v>
      </c>
      <c r="M4096">
        <v>20</v>
      </c>
      <c r="N4096" t="s">
        <v>34</v>
      </c>
      <c r="O4096" t="s">
        <v>35</v>
      </c>
      <c r="P4096">
        <v>5</v>
      </c>
      <c r="Q4096">
        <v>80</v>
      </c>
      <c r="R4096">
        <v>581262</v>
      </c>
    </row>
    <row r="4097" spans="1:18" x14ac:dyDescent="0.3">
      <c r="A4097" t="s">
        <v>8183</v>
      </c>
      <c r="B4097" s="9">
        <v>45441</v>
      </c>
      <c r="C4097" t="s">
        <v>6730</v>
      </c>
      <c r="D4097" t="s">
        <v>6731</v>
      </c>
      <c r="E4097" t="s">
        <v>6750</v>
      </c>
      <c r="F4097" t="s">
        <v>293</v>
      </c>
      <c r="G4097" t="s">
        <v>27</v>
      </c>
      <c r="H4097" t="s">
        <v>65</v>
      </c>
      <c r="I4097" t="s">
        <v>66</v>
      </c>
      <c r="J4097">
        <v>12</v>
      </c>
      <c r="K4097">
        <v>48893</v>
      </c>
      <c r="L4097">
        <v>586716</v>
      </c>
      <c r="M4097">
        <v>10</v>
      </c>
      <c r="N4097" t="s">
        <v>26</v>
      </c>
      <c r="O4097" t="s">
        <v>27</v>
      </c>
      <c r="P4097">
        <v>5</v>
      </c>
      <c r="Q4097">
        <v>8</v>
      </c>
      <c r="R4097">
        <v>868547</v>
      </c>
    </row>
    <row r="4098" spans="1:18" x14ac:dyDescent="0.3">
      <c r="A4098" t="s">
        <v>8184</v>
      </c>
      <c r="B4098" s="9">
        <v>45188</v>
      </c>
      <c r="C4098" t="s">
        <v>6730</v>
      </c>
      <c r="D4098" t="s">
        <v>6731</v>
      </c>
      <c r="E4098" t="s">
        <v>6750</v>
      </c>
      <c r="F4098" t="s">
        <v>150</v>
      </c>
      <c r="G4098" t="s">
        <v>8185</v>
      </c>
      <c r="H4098" t="s">
        <v>24</v>
      </c>
      <c r="I4098" t="s">
        <v>56</v>
      </c>
      <c r="J4098">
        <v>7</v>
      </c>
      <c r="K4098">
        <v>60225</v>
      </c>
      <c r="L4098">
        <v>421575</v>
      </c>
      <c r="M4098">
        <v>20</v>
      </c>
      <c r="N4098" t="s">
        <v>57</v>
      </c>
      <c r="O4098" t="s">
        <v>35</v>
      </c>
      <c r="P4098">
        <v>0</v>
      </c>
      <c r="Q4098">
        <v>146</v>
      </c>
      <c r="R4098">
        <v>973851</v>
      </c>
    </row>
    <row r="4099" spans="1:18" x14ac:dyDescent="0.3">
      <c r="A4099" t="s">
        <v>8186</v>
      </c>
      <c r="B4099" s="9">
        <v>45281</v>
      </c>
      <c r="C4099" t="s">
        <v>6730</v>
      </c>
      <c r="D4099" t="s">
        <v>6731</v>
      </c>
      <c r="E4099" t="s">
        <v>6750</v>
      </c>
      <c r="F4099" t="s">
        <v>826</v>
      </c>
      <c r="G4099" t="s">
        <v>8187</v>
      </c>
      <c r="H4099" t="s">
        <v>65</v>
      </c>
      <c r="I4099" t="s">
        <v>66</v>
      </c>
      <c r="J4099">
        <v>1</v>
      </c>
      <c r="K4099">
        <v>18559</v>
      </c>
      <c r="L4099">
        <v>18559</v>
      </c>
      <c r="M4099">
        <v>0</v>
      </c>
      <c r="N4099" t="s">
        <v>57</v>
      </c>
      <c r="O4099" t="s">
        <v>35</v>
      </c>
      <c r="P4099">
        <v>2</v>
      </c>
      <c r="Q4099">
        <v>85</v>
      </c>
      <c r="R4099">
        <v>868547</v>
      </c>
    </row>
    <row r="4100" spans="1:18" x14ac:dyDescent="0.3">
      <c r="A4100" t="s">
        <v>8188</v>
      </c>
      <c r="B4100" s="9">
        <v>44973</v>
      </c>
      <c r="C4100" t="s">
        <v>6730</v>
      </c>
      <c r="D4100" t="s">
        <v>6731</v>
      </c>
      <c r="E4100" t="s">
        <v>6750</v>
      </c>
      <c r="F4100" t="s">
        <v>233</v>
      </c>
      <c r="G4100" t="s">
        <v>8189</v>
      </c>
      <c r="H4100" t="s">
        <v>32</v>
      </c>
      <c r="I4100" t="s">
        <v>33</v>
      </c>
      <c r="J4100">
        <v>16</v>
      </c>
      <c r="K4100">
        <v>16709</v>
      </c>
      <c r="L4100">
        <v>267344</v>
      </c>
      <c r="M4100">
        <v>20</v>
      </c>
      <c r="N4100" t="s">
        <v>57</v>
      </c>
      <c r="O4100" t="s">
        <v>35</v>
      </c>
      <c r="P4100">
        <v>5</v>
      </c>
      <c r="Q4100">
        <v>36</v>
      </c>
      <c r="R4100">
        <v>581262</v>
      </c>
    </row>
    <row r="4101" spans="1:18" x14ac:dyDescent="0.3">
      <c r="A4101" t="s">
        <v>8190</v>
      </c>
      <c r="B4101" s="9">
        <v>45071</v>
      </c>
      <c r="C4101" t="s">
        <v>6730</v>
      </c>
      <c r="D4101" t="s">
        <v>6731</v>
      </c>
      <c r="E4101" t="s">
        <v>6732</v>
      </c>
      <c r="F4101" t="s">
        <v>1599</v>
      </c>
      <c r="G4101" t="s">
        <v>8191</v>
      </c>
      <c r="H4101" t="s">
        <v>45</v>
      </c>
      <c r="I4101" t="s">
        <v>46</v>
      </c>
      <c r="J4101">
        <v>13</v>
      </c>
      <c r="K4101">
        <v>30276</v>
      </c>
      <c r="L4101">
        <v>393588</v>
      </c>
      <c r="M4101">
        <v>20</v>
      </c>
      <c r="N4101" t="s">
        <v>34</v>
      </c>
      <c r="O4101" t="s">
        <v>28</v>
      </c>
      <c r="P4101">
        <v>2</v>
      </c>
      <c r="Q4101">
        <v>68</v>
      </c>
      <c r="R4101">
        <v>395160</v>
      </c>
    </row>
    <row r="4102" spans="1:18" x14ac:dyDescent="0.3">
      <c r="A4102" t="s">
        <v>8192</v>
      </c>
      <c r="B4102" s="9">
        <v>45481</v>
      </c>
      <c r="C4102" t="s">
        <v>6730</v>
      </c>
      <c r="D4102" t="s">
        <v>6731</v>
      </c>
      <c r="E4102" t="s">
        <v>6741</v>
      </c>
      <c r="F4102" t="s">
        <v>3180</v>
      </c>
      <c r="G4102" t="s">
        <v>8193</v>
      </c>
      <c r="H4102" t="s">
        <v>45</v>
      </c>
      <c r="I4102" t="s">
        <v>82</v>
      </c>
      <c r="J4102">
        <v>6</v>
      </c>
      <c r="K4102">
        <v>41646</v>
      </c>
      <c r="L4102">
        <v>249876</v>
      </c>
      <c r="M4102">
        <v>0</v>
      </c>
      <c r="N4102" t="s">
        <v>26</v>
      </c>
      <c r="O4102" t="s">
        <v>35</v>
      </c>
      <c r="P4102" t="s">
        <v>27</v>
      </c>
      <c r="Q4102">
        <v>126</v>
      </c>
      <c r="R4102">
        <v>395160</v>
      </c>
    </row>
    <row r="4103" spans="1:18" x14ac:dyDescent="0.3">
      <c r="A4103" t="s">
        <v>8194</v>
      </c>
      <c r="B4103" s="9">
        <v>44949</v>
      </c>
      <c r="C4103" t="s">
        <v>6730</v>
      </c>
      <c r="D4103" t="s">
        <v>6731</v>
      </c>
      <c r="E4103" t="s">
        <v>6732</v>
      </c>
      <c r="F4103" t="s">
        <v>495</v>
      </c>
      <c r="G4103" t="s">
        <v>8195</v>
      </c>
      <c r="H4103" t="s">
        <v>24</v>
      </c>
      <c r="I4103" t="s">
        <v>161</v>
      </c>
      <c r="J4103">
        <v>13</v>
      </c>
      <c r="K4103">
        <v>29904</v>
      </c>
      <c r="L4103">
        <v>388752</v>
      </c>
      <c r="M4103">
        <v>0</v>
      </c>
      <c r="N4103" t="s">
        <v>26</v>
      </c>
      <c r="O4103" t="s">
        <v>35</v>
      </c>
      <c r="P4103">
        <v>6</v>
      </c>
      <c r="Q4103">
        <v>143</v>
      </c>
      <c r="R4103">
        <v>973851</v>
      </c>
    </row>
    <row r="4104" spans="1:18" x14ac:dyDescent="0.3">
      <c r="A4104" t="s">
        <v>8196</v>
      </c>
      <c r="B4104" s="9">
        <v>45342</v>
      </c>
      <c r="C4104" t="s">
        <v>6730</v>
      </c>
      <c r="D4104" t="s">
        <v>6731</v>
      </c>
      <c r="E4104" t="s">
        <v>6732</v>
      </c>
      <c r="F4104" t="s">
        <v>2169</v>
      </c>
      <c r="G4104" t="s">
        <v>27</v>
      </c>
      <c r="H4104" t="s">
        <v>65</v>
      </c>
      <c r="I4104" t="s">
        <v>382</v>
      </c>
      <c r="J4104">
        <v>2</v>
      </c>
      <c r="K4104">
        <v>65685</v>
      </c>
      <c r="L4104">
        <v>131370</v>
      </c>
      <c r="M4104">
        <v>0</v>
      </c>
      <c r="N4104" t="s">
        <v>26</v>
      </c>
      <c r="O4104" t="s">
        <v>35</v>
      </c>
      <c r="P4104">
        <v>2</v>
      </c>
      <c r="Q4104">
        <v>164</v>
      </c>
      <c r="R4104">
        <v>868547</v>
      </c>
    </row>
    <row r="4105" spans="1:18" x14ac:dyDescent="0.3">
      <c r="A4105" t="s">
        <v>8197</v>
      </c>
      <c r="B4105" s="9">
        <v>45228</v>
      </c>
      <c r="C4105" t="s">
        <v>6730</v>
      </c>
      <c r="D4105" t="s">
        <v>6731</v>
      </c>
      <c r="E4105" t="s">
        <v>6750</v>
      </c>
      <c r="F4105" t="s">
        <v>3052</v>
      </c>
      <c r="G4105" t="s">
        <v>8198</v>
      </c>
      <c r="H4105" t="s">
        <v>32</v>
      </c>
      <c r="I4105" t="s">
        <v>237</v>
      </c>
      <c r="J4105">
        <v>14</v>
      </c>
      <c r="K4105">
        <v>12767</v>
      </c>
      <c r="L4105">
        <v>178738</v>
      </c>
      <c r="M4105">
        <v>5</v>
      </c>
      <c r="N4105" t="s">
        <v>47</v>
      </c>
      <c r="O4105" t="s">
        <v>35</v>
      </c>
      <c r="P4105">
        <v>5</v>
      </c>
      <c r="Q4105">
        <v>12</v>
      </c>
      <c r="R4105">
        <v>581262</v>
      </c>
    </row>
    <row r="4106" spans="1:18" x14ac:dyDescent="0.3">
      <c r="A4106" t="s">
        <v>8199</v>
      </c>
      <c r="B4106" s="9">
        <v>45552</v>
      </c>
      <c r="C4106" t="s">
        <v>6730</v>
      </c>
      <c r="D4106" t="s">
        <v>6731</v>
      </c>
      <c r="E4106" t="s">
        <v>6732</v>
      </c>
      <c r="F4106" t="s">
        <v>2247</v>
      </c>
      <c r="G4106" t="s">
        <v>8200</v>
      </c>
      <c r="H4106" t="s">
        <v>65</v>
      </c>
      <c r="I4106" t="s">
        <v>78</v>
      </c>
      <c r="J4106">
        <v>5</v>
      </c>
      <c r="K4106">
        <v>98812</v>
      </c>
      <c r="L4106">
        <v>494060</v>
      </c>
      <c r="M4106" t="s">
        <v>27</v>
      </c>
      <c r="N4106" t="s">
        <v>47</v>
      </c>
      <c r="O4106" t="s">
        <v>35</v>
      </c>
      <c r="P4106">
        <v>1</v>
      </c>
      <c r="Q4106">
        <v>114</v>
      </c>
      <c r="R4106">
        <v>868547</v>
      </c>
    </row>
    <row r="4107" spans="1:18" x14ac:dyDescent="0.3">
      <c r="A4107" t="s">
        <v>8201</v>
      </c>
      <c r="B4107" s="9">
        <v>45455</v>
      </c>
      <c r="C4107" t="s">
        <v>6730</v>
      </c>
      <c r="D4107" t="s">
        <v>6731</v>
      </c>
      <c r="E4107" t="s">
        <v>6732</v>
      </c>
      <c r="F4107" t="s">
        <v>581</v>
      </c>
      <c r="G4107" t="s">
        <v>8202</v>
      </c>
      <c r="H4107" t="s">
        <v>45</v>
      </c>
      <c r="I4107" t="s">
        <v>74</v>
      </c>
      <c r="J4107">
        <v>11</v>
      </c>
      <c r="K4107">
        <v>17148</v>
      </c>
      <c r="L4107">
        <v>188628</v>
      </c>
      <c r="M4107">
        <v>10</v>
      </c>
      <c r="N4107" t="s">
        <v>34</v>
      </c>
      <c r="O4107" t="s">
        <v>35</v>
      </c>
      <c r="P4107">
        <v>2</v>
      </c>
      <c r="Q4107">
        <v>121</v>
      </c>
      <c r="R4107">
        <v>395160</v>
      </c>
    </row>
    <row r="4108" spans="1:18" x14ac:dyDescent="0.3">
      <c r="A4108" t="s">
        <v>8203</v>
      </c>
      <c r="B4108" s="9">
        <v>44939</v>
      </c>
      <c r="C4108" t="s">
        <v>6730</v>
      </c>
      <c r="D4108" t="s">
        <v>6731</v>
      </c>
      <c r="E4108" t="s">
        <v>6750</v>
      </c>
      <c r="F4108" t="s">
        <v>415</v>
      </c>
      <c r="G4108" t="s">
        <v>8204</v>
      </c>
      <c r="H4108" t="s">
        <v>45</v>
      </c>
      <c r="I4108" t="s">
        <v>181</v>
      </c>
      <c r="J4108">
        <v>6</v>
      </c>
      <c r="K4108">
        <v>15293</v>
      </c>
      <c r="L4108">
        <v>91758</v>
      </c>
      <c r="M4108">
        <v>20</v>
      </c>
      <c r="N4108" t="s">
        <v>47</v>
      </c>
      <c r="O4108" t="s">
        <v>35</v>
      </c>
      <c r="P4108">
        <v>3</v>
      </c>
      <c r="Q4108">
        <v>118</v>
      </c>
      <c r="R4108">
        <v>395160</v>
      </c>
    </row>
    <row r="4109" spans="1:18" x14ac:dyDescent="0.3">
      <c r="A4109" t="s">
        <v>8205</v>
      </c>
      <c r="B4109" s="9">
        <v>45579</v>
      </c>
      <c r="C4109" t="s">
        <v>6730</v>
      </c>
      <c r="D4109" t="s">
        <v>6731</v>
      </c>
      <c r="E4109" t="s">
        <v>6750</v>
      </c>
      <c r="F4109" t="s">
        <v>2887</v>
      </c>
      <c r="G4109" t="s">
        <v>8206</v>
      </c>
      <c r="H4109" t="s">
        <v>40</v>
      </c>
      <c r="I4109" t="s">
        <v>137</v>
      </c>
      <c r="J4109">
        <v>17</v>
      </c>
      <c r="K4109">
        <v>8633</v>
      </c>
      <c r="L4109">
        <v>146761</v>
      </c>
      <c r="M4109">
        <v>0</v>
      </c>
      <c r="N4109" t="s">
        <v>34</v>
      </c>
      <c r="O4109" t="s">
        <v>35</v>
      </c>
      <c r="P4109">
        <v>2</v>
      </c>
      <c r="Q4109">
        <v>87</v>
      </c>
      <c r="R4109">
        <v>381933</v>
      </c>
    </row>
    <row r="4110" spans="1:18" x14ac:dyDescent="0.3">
      <c r="A4110" t="s">
        <v>8207</v>
      </c>
      <c r="B4110" s="9">
        <v>45017</v>
      </c>
      <c r="C4110" t="s">
        <v>6730</v>
      </c>
      <c r="D4110" t="s">
        <v>6731</v>
      </c>
      <c r="E4110" t="s">
        <v>6750</v>
      </c>
      <c r="F4110" t="s">
        <v>768</v>
      </c>
      <c r="G4110" t="s">
        <v>8208</v>
      </c>
      <c r="H4110" t="s">
        <v>32</v>
      </c>
      <c r="I4110" t="s">
        <v>117</v>
      </c>
      <c r="J4110">
        <v>3</v>
      </c>
      <c r="K4110">
        <v>23335</v>
      </c>
      <c r="L4110">
        <v>70005</v>
      </c>
      <c r="M4110">
        <v>15</v>
      </c>
      <c r="N4110" t="s">
        <v>47</v>
      </c>
      <c r="O4110" t="s">
        <v>35</v>
      </c>
      <c r="P4110">
        <v>4</v>
      </c>
      <c r="Q4110">
        <v>71</v>
      </c>
      <c r="R4110">
        <v>581262</v>
      </c>
    </row>
    <row r="4111" spans="1:18" x14ac:dyDescent="0.3">
      <c r="A4111" t="s">
        <v>8209</v>
      </c>
      <c r="B4111" s="9">
        <v>45267</v>
      </c>
      <c r="C4111" t="s">
        <v>6730</v>
      </c>
      <c r="D4111" t="s">
        <v>6731</v>
      </c>
      <c r="E4111" t="s">
        <v>6732</v>
      </c>
      <c r="F4111" t="s">
        <v>1249</v>
      </c>
      <c r="G4111" t="s">
        <v>8210</v>
      </c>
      <c r="H4111" t="s">
        <v>45</v>
      </c>
      <c r="I4111" t="s">
        <v>46</v>
      </c>
      <c r="J4111">
        <v>7</v>
      </c>
      <c r="K4111">
        <v>25845</v>
      </c>
      <c r="L4111">
        <v>180915</v>
      </c>
      <c r="M4111" t="s">
        <v>27</v>
      </c>
      <c r="N4111" t="s">
        <v>27</v>
      </c>
      <c r="O4111" t="s">
        <v>28</v>
      </c>
      <c r="P4111">
        <v>3</v>
      </c>
      <c r="Q4111">
        <v>119</v>
      </c>
      <c r="R4111">
        <v>395160</v>
      </c>
    </row>
    <row r="4112" spans="1:18" x14ac:dyDescent="0.3">
      <c r="A4112" t="s">
        <v>8211</v>
      </c>
      <c r="B4112" s="9">
        <v>45103</v>
      </c>
      <c r="C4112" t="s">
        <v>6730</v>
      </c>
      <c r="D4112" t="s">
        <v>6731</v>
      </c>
      <c r="E4112" t="s">
        <v>6750</v>
      </c>
      <c r="F4112" t="s">
        <v>931</v>
      </c>
      <c r="G4112" t="s">
        <v>27</v>
      </c>
      <c r="H4112" t="s">
        <v>45</v>
      </c>
      <c r="I4112" t="s">
        <v>46</v>
      </c>
      <c r="J4112">
        <v>12</v>
      </c>
      <c r="K4112">
        <v>14236</v>
      </c>
      <c r="L4112">
        <v>170832</v>
      </c>
      <c r="M4112">
        <v>5</v>
      </c>
      <c r="N4112" t="s">
        <v>26</v>
      </c>
      <c r="O4112" t="s">
        <v>27</v>
      </c>
      <c r="P4112">
        <v>2</v>
      </c>
      <c r="Q4112">
        <v>192</v>
      </c>
      <c r="R4112">
        <v>395160</v>
      </c>
    </row>
    <row r="4113" spans="1:18" x14ac:dyDescent="0.3">
      <c r="A4113" t="s">
        <v>8212</v>
      </c>
      <c r="B4113" s="9">
        <v>45398</v>
      </c>
      <c r="C4113" t="s">
        <v>6730</v>
      </c>
      <c r="D4113" t="s">
        <v>6731</v>
      </c>
      <c r="E4113" t="s">
        <v>6732</v>
      </c>
      <c r="F4113" t="s">
        <v>1301</v>
      </c>
      <c r="G4113" t="s">
        <v>27</v>
      </c>
      <c r="H4113" t="s">
        <v>65</v>
      </c>
      <c r="I4113" t="s">
        <v>102</v>
      </c>
      <c r="J4113">
        <v>15</v>
      </c>
      <c r="K4113">
        <v>57877</v>
      </c>
      <c r="L4113">
        <v>868155</v>
      </c>
      <c r="M4113" t="s">
        <v>27</v>
      </c>
      <c r="N4113" t="s">
        <v>34</v>
      </c>
      <c r="O4113" t="s">
        <v>35</v>
      </c>
      <c r="P4113">
        <v>4</v>
      </c>
      <c r="Q4113">
        <v>13</v>
      </c>
      <c r="R4113">
        <v>868547</v>
      </c>
    </row>
    <row r="4114" spans="1:18" x14ac:dyDescent="0.3">
      <c r="A4114" t="s">
        <v>8213</v>
      </c>
      <c r="B4114" s="9">
        <v>45185</v>
      </c>
      <c r="C4114" t="s">
        <v>6730</v>
      </c>
      <c r="D4114" t="s">
        <v>6731</v>
      </c>
      <c r="E4114" t="s">
        <v>6732</v>
      </c>
      <c r="F4114" t="s">
        <v>324</v>
      </c>
      <c r="G4114" t="s">
        <v>27</v>
      </c>
      <c r="H4114" t="s">
        <v>32</v>
      </c>
      <c r="I4114" t="s">
        <v>141</v>
      </c>
      <c r="J4114">
        <v>8</v>
      </c>
      <c r="K4114">
        <v>10312</v>
      </c>
      <c r="L4114">
        <v>82496</v>
      </c>
      <c r="M4114" t="s">
        <v>27</v>
      </c>
      <c r="N4114" t="s">
        <v>57</v>
      </c>
      <c r="O4114" t="s">
        <v>35</v>
      </c>
      <c r="P4114">
        <v>4</v>
      </c>
      <c r="Q4114">
        <v>125</v>
      </c>
      <c r="R4114">
        <v>581262</v>
      </c>
    </row>
    <row r="4115" spans="1:18" x14ac:dyDescent="0.3">
      <c r="A4115" t="s">
        <v>8214</v>
      </c>
      <c r="B4115" s="9">
        <v>45399</v>
      </c>
      <c r="C4115" t="s">
        <v>6730</v>
      </c>
      <c r="D4115" t="s">
        <v>6731</v>
      </c>
      <c r="E4115" t="s">
        <v>6732</v>
      </c>
      <c r="F4115" t="s">
        <v>1268</v>
      </c>
      <c r="G4115" t="s">
        <v>8215</v>
      </c>
      <c r="H4115" t="s">
        <v>45</v>
      </c>
      <c r="I4115" t="s">
        <v>98</v>
      </c>
      <c r="J4115">
        <v>1</v>
      </c>
      <c r="K4115">
        <v>35026</v>
      </c>
      <c r="L4115">
        <v>35026</v>
      </c>
      <c r="M4115">
        <v>20</v>
      </c>
      <c r="N4115" t="s">
        <v>27</v>
      </c>
      <c r="O4115" t="s">
        <v>35</v>
      </c>
      <c r="P4115">
        <v>5</v>
      </c>
      <c r="Q4115">
        <v>20</v>
      </c>
      <c r="R4115">
        <v>395160</v>
      </c>
    </row>
    <row r="4116" spans="1:18" x14ac:dyDescent="0.3">
      <c r="A4116" t="s">
        <v>8216</v>
      </c>
      <c r="B4116" s="9">
        <v>45528</v>
      </c>
      <c r="C4116" t="s">
        <v>6730</v>
      </c>
      <c r="D4116" t="s">
        <v>6731</v>
      </c>
      <c r="E4116" t="s">
        <v>6741</v>
      </c>
      <c r="F4116" t="s">
        <v>2590</v>
      </c>
      <c r="G4116" t="s">
        <v>8217</v>
      </c>
      <c r="H4116" t="s">
        <v>32</v>
      </c>
      <c r="I4116" t="s">
        <v>113</v>
      </c>
      <c r="J4116">
        <v>11</v>
      </c>
      <c r="K4116">
        <v>15663</v>
      </c>
      <c r="L4116">
        <v>172293</v>
      </c>
      <c r="M4116" t="s">
        <v>27</v>
      </c>
      <c r="N4116" t="s">
        <v>26</v>
      </c>
      <c r="O4116" t="s">
        <v>35</v>
      </c>
      <c r="P4116">
        <v>4</v>
      </c>
      <c r="Q4116">
        <v>48</v>
      </c>
      <c r="R4116">
        <v>581262</v>
      </c>
    </row>
    <row r="4117" spans="1:18" x14ac:dyDescent="0.3">
      <c r="A4117" t="s">
        <v>8218</v>
      </c>
      <c r="B4117" s="9">
        <v>45098</v>
      </c>
      <c r="C4117" t="s">
        <v>6730</v>
      </c>
      <c r="D4117" t="s">
        <v>6731</v>
      </c>
      <c r="E4117" t="s">
        <v>6732</v>
      </c>
      <c r="F4117" t="s">
        <v>1645</v>
      </c>
      <c r="G4117" t="s">
        <v>8219</v>
      </c>
      <c r="H4117" t="s">
        <v>65</v>
      </c>
      <c r="I4117" t="s">
        <v>397</v>
      </c>
      <c r="J4117">
        <v>12</v>
      </c>
      <c r="K4117">
        <v>147775</v>
      </c>
      <c r="L4117">
        <v>1773300</v>
      </c>
      <c r="M4117" t="s">
        <v>27</v>
      </c>
      <c r="N4117" t="s">
        <v>26</v>
      </c>
      <c r="O4117" t="s">
        <v>35</v>
      </c>
      <c r="P4117">
        <v>4</v>
      </c>
      <c r="Q4117">
        <v>142</v>
      </c>
      <c r="R4117">
        <v>868547</v>
      </c>
    </row>
    <row r="4118" spans="1:18" x14ac:dyDescent="0.3">
      <c r="A4118" t="s">
        <v>8220</v>
      </c>
      <c r="B4118" s="9">
        <v>45315</v>
      </c>
      <c r="C4118" t="s">
        <v>6730</v>
      </c>
      <c r="D4118" t="s">
        <v>6731</v>
      </c>
      <c r="E4118" t="s">
        <v>6732</v>
      </c>
      <c r="F4118" t="s">
        <v>2132</v>
      </c>
      <c r="G4118" t="s">
        <v>8221</v>
      </c>
      <c r="H4118" t="s">
        <v>45</v>
      </c>
      <c r="I4118" t="s">
        <v>130</v>
      </c>
      <c r="J4118">
        <v>14</v>
      </c>
      <c r="K4118">
        <v>12244</v>
      </c>
      <c r="L4118">
        <v>171416</v>
      </c>
      <c r="M4118">
        <v>5</v>
      </c>
      <c r="N4118" t="s">
        <v>27</v>
      </c>
      <c r="O4118" t="s">
        <v>35</v>
      </c>
      <c r="P4118">
        <v>5</v>
      </c>
      <c r="Q4118">
        <v>143</v>
      </c>
      <c r="R4118">
        <v>395160</v>
      </c>
    </row>
    <row r="4119" spans="1:18" x14ac:dyDescent="0.3">
      <c r="A4119" t="s">
        <v>8222</v>
      </c>
      <c r="B4119" s="9">
        <v>44938</v>
      </c>
      <c r="C4119" t="s">
        <v>6730</v>
      </c>
      <c r="D4119" t="s">
        <v>6731</v>
      </c>
      <c r="E4119" t="s">
        <v>6732</v>
      </c>
      <c r="F4119" t="s">
        <v>3923</v>
      </c>
      <c r="G4119" t="s">
        <v>8223</v>
      </c>
      <c r="H4119" t="s">
        <v>32</v>
      </c>
      <c r="I4119" t="s">
        <v>33</v>
      </c>
      <c r="J4119">
        <v>17</v>
      </c>
      <c r="K4119">
        <v>22988</v>
      </c>
      <c r="L4119">
        <v>390796</v>
      </c>
      <c r="M4119">
        <v>20</v>
      </c>
      <c r="N4119" t="s">
        <v>57</v>
      </c>
      <c r="O4119" t="s">
        <v>35</v>
      </c>
      <c r="P4119">
        <v>3</v>
      </c>
      <c r="Q4119">
        <v>117</v>
      </c>
      <c r="R4119">
        <v>581262</v>
      </c>
    </row>
    <row r="4120" spans="1:18" x14ac:dyDescent="0.3">
      <c r="A4120" t="s">
        <v>8224</v>
      </c>
      <c r="B4120" s="9">
        <v>45042</v>
      </c>
      <c r="C4120" t="s">
        <v>6730</v>
      </c>
      <c r="D4120" t="s">
        <v>6731</v>
      </c>
      <c r="E4120" t="s">
        <v>6750</v>
      </c>
      <c r="F4120" t="s">
        <v>1045</v>
      </c>
      <c r="G4120" t="s">
        <v>8225</v>
      </c>
      <c r="H4120" t="s">
        <v>40</v>
      </c>
      <c r="I4120" t="s">
        <v>171</v>
      </c>
      <c r="J4120">
        <v>14</v>
      </c>
      <c r="K4120">
        <v>7978</v>
      </c>
      <c r="L4120">
        <v>111692</v>
      </c>
      <c r="M4120">
        <v>10</v>
      </c>
      <c r="N4120" t="s">
        <v>34</v>
      </c>
      <c r="O4120" t="s">
        <v>35</v>
      </c>
      <c r="P4120">
        <v>1</v>
      </c>
      <c r="Q4120">
        <v>166</v>
      </c>
      <c r="R4120">
        <v>381933</v>
      </c>
    </row>
    <row r="4121" spans="1:18" x14ac:dyDescent="0.3">
      <c r="A4121" t="s">
        <v>8226</v>
      </c>
      <c r="B4121" s="9">
        <v>45072</v>
      </c>
      <c r="C4121" t="s">
        <v>6730</v>
      </c>
      <c r="D4121" t="s">
        <v>6731</v>
      </c>
      <c r="E4121" t="s">
        <v>6750</v>
      </c>
      <c r="F4121" t="s">
        <v>510</v>
      </c>
      <c r="G4121" t="s">
        <v>8227</v>
      </c>
      <c r="H4121" t="s">
        <v>24</v>
      </c>
      <c r="I4121" t="s">
        <v>61</v>
      </c>
      <c r="J4121">
        <v>8</v>
      </c>
      <c r="K4121">
        <v>64090</v>
      </c>
      <c r="L4121">
        <v>512720</v>
      </c>
      <c r="M4121" t="s">
        <v>27</v>
      </c>
      <c r="N4121" t="s">
        <v>47</v>
      </c>
      <c r="O4121" t="s">
        <v>27</v>
      </c>
      <c r="P4121" t="s">
        <v>27</v>
      </c>
      <c r="Q4121">
        <v>51</v>
      </c>
      <c r="R4121">
        <v>973851</v>
      </c>
    </row>
    <row r="4122" spans="1:18" x14ac:dyDescent="0.3">
      <c r="A4122" t="s">
        <v>8228</v>
      </c>
      <c r="B4122" s="9">
        <v>45507</v>
      </c>
      <c r="C4122" t="s">
        <v>6730</v>
      </c>
      <c r="D4122" t="s">
        <v>6731</v>
      </c>
      <c r="E4122" t="s">
        <v>6741</v>
      </c>
      <c r="F4122" t="s">
        <v>2866</v>
      </c>
      <c r="G4122" t="s">
        <v>27</v>
      </c>
      <c r="H4122" t="s">
        <v>24</v>
      </c>
      <c r="I4122" t="s">
        <v>56</v>
      </c>
      <c r="J4122">
        <v>11</v>
      </c>
      <c r="K4122">
        <v>159605</v>
      </c>
      <c r="L4122">
        <v>1755655</v>
      </c>
      <c r="M4122">
        <v>15</v>
      </c>
      <c r="N4122" t="s">
        <v>26</v>
      </c>
      <c r="O4122" t="s">
        <v>35</v>
      </c>
      <c r="P4122">
        <v>3</v>
      </c>
      <c r="Q4122">
        <v>48</v>
      </c>
      <c r="R4122">
        <v>973851</v>
      </c>
    </row>
    <row r="4123" spans="1:18" x14ac:dyDescent="0.3">
      <c r="A4123" t="s">
        <v>8229</v>
      </c>
      <c r="B4123" s="9">
        <v>45403</v>
      </c>
      <c r="C4123" t="s">
        <v>6730</v>
      </c>
      <c r="D4123" t="s">
        <v>6731</v>
      </c>
      <c r="E4123" t="s">
        <v>6750</v>
      </c>
      <c r="F4123" t="s">
        <v>198</v>
      </c>
      <c r="G4123" t="s">
        <v>8230</v>
      </c>
      <c r="H4123" t="s">
        <v>40</v>
      </c>
      <c r="I4123" t="s">
        <v>70</v>
      </c>
      <c r="J4123">
        <v>18</v>
      </c>
      <c r="K4123">
        <v>9991</v>
      </c>
      <c r="L4123">
        <v>179838</v>
      </c>
      <c r="M4123">
        <v>5</v>
      </c>
      <c r="N4123" t="s">
        <v>57</v>
      </c>
      <c r="O4123" t="s">
        <v>28</v>
      </c>
      <c r="P4123">
        <v>3</v>
      </c>
      <c r="Q4123">
        <v>35</v>
      </c>
      <c r="R4123">
        <v>381933</v>
      </c>
    </row>
    <row r="4124" spans="1:18" x14ac:dyDescent="0.3">
      <c r="A4124" t="s">
        <v>8231</v>
      </c>
      <c r="B4124" s="9">
        <v>44954</v>
      </c>
      <c r="C4124" t="s">
        <v>6730</v>
      </c>
      <c r="D4124" t="s">
        <v>6731</v>
      </c>
      <c r="E4124" t="s">
        <v>6750</v>
      </c>
      <c r="F4124" t="s">
        <v>1549</v>
      </c>
      <c r="G4124" t="s">
        <v>27</v>
      </c>
      <c r="H4124" t="s">
        <v>24</v>
      </c>
      <c r="I4124" t="s">
        <v>152</v>
      </c>
      <c r="J4124">
        <v>4</v>
      </c>
      <c r="K4124">
        <v>313584</v>
      </c>
      <c r="L4124">
        <v>1254336</v>
      </c>
      <c r="M4124">
        <v>20</v>
      </c>
      <c r="N4124" t="s">
        <v>34</v>
      </c>
      <c r="O4124" t="s">
        <v>35</v>
      </c>
      <c r="P4124">
        <v>1</v>
      </c>
      <c r="Q4124">
        <v>98</v>
      </c>
      <c r="R4124">
        <v>973851</v>
      </c>
    </row>
    <row r="4125" spans="1:18" x14ac:dyDescent="0.3">
      <c r="A4125" t="s">
        <v>8232</v>
      </c>
      <c r="B4125" s="9">
        <v>45589</v>
      </c>
      <c r="C4125" t="s">
        <v>6730</v>
      </c>
      <c r="D4125" t="s">
        <v>6731</v>
      </c>
      <c r="E4125" t="s">
        <v>6732</v>
      </c>
      <c r="F4125" t="s">
        <v>49</v>
      </c>
      <c r="G4125" t="s">
        <v>8233</v>
      </c>
      <c r="H4125" t="s">
        <v>40</v>
      </c>
      <c r="I4125" t="s">
        <v>106</v>
      </c>
      <c r="J4125">
        <v>7</v>
      </c>
      <c r="K4125">
        <v>15776</v>
      </c>
      <c r="L4125">
        <v>110432</v>
      </c>
      <c r="M4125">
        <v>0</v>
      </c>
      <c r="N4125" t="s">
        <v>27</v>
      </c>
      <c r="O4125" t="s">
        <v>35</v>
      </c>
      <c r="P4125">
        <v>1</v>
      </c>
      <c r="Q4125">
        <v>81</v>
      </c>
      <c r="R4125">
        <v>381933</v>
      </c>
    </row>
    <row r="4126" spans="1:18" x14ac:dyDescent="0.3">
      <c r="A4126" t="s">
        <v>8234</v>
      </c>
      <c r="B4126" s="9">
        <v>45151</v>
      </c>
      <c r="C4126" t="s">
        <v>6730</v>
      </c>
      <c r="D4126" t="s">
        <v>6731</v>
      </c>
      <c r="E4126" t="s">
        <v>6750</v>
      </c>
      <c r="F4126" t="s">
        <v>1602</v>
      </c>
      <c r="G4126" t="s">
        <v>8235</v>
      </c>
      <c r="H4126" t="s">
        <v>45</v>
      </c>
      <c r="I4126" t="s">
        <v>82</v>
      </c>
      <c r="J4126">
        <v>15</v>
      </c>
      <c r="K4126">
        <v>32989</v>
      </c>
      <c r="L4126">
        <v>494835</v>
      </c>
      <c r="M4126">
        <v>0</v>
      </c>
      <c r="N4126" t="s">
        <v>57</v>
      </c>
      <c r="O4126" t="s">
        <v>35</v>
      </c>
      <c r="P4126">
        <v>3</v>
      </c>
      <c r="Q4126">
        <v>197</v>
      </c>
      <c r="R4126">
        <v>395160</v>
      </c>
    </row>
    <row r="4127" spans="1:18" x14ac:dyDescent="0.3">
      <c r="A4127" t="s">
        <v>8236</v>
      </c>
      <c r="B4127" s="9">
        <v>45306</v>
      </c>
      <c r="C4127" t="s">
        <v>6730</v>
      </c>
      <c r="D4127" t="s">
        <v>6731</v>
      </c>
      <c r="E4127" t="s">
        <v>6732</v>
      </c>
      <c r="F4127" t="s">
        <v>3057</v>
      </c>
      <c r="G4127" t="s">
        <v>8237</v>
      </c>
      <c r="H4127" t="s">
        <v>40</v>
      </c>
      <c r="I4127" t="s">
        <v>41</v>
      </c>
      <c r="J4127">
        <v>16</v>
      </c>
      <c r="K4127">
        <v>9935</v>
      </c>
      <c r="L4127">
        <v>158960</v>
      </c>
      <c r="M4127">
        <v>10</v>
      </c>
      <c r="N4127" t="s">
        <v>57</v>
      </c>
      <c r="O4127" t="s">
        <v>35</v>
      </c>
      <c r="P4127">
        <v>1</v>
      </c>
      <c r="Q4127">
        <v>15</v>
      </c>
      <c r="R4127">
        <v>381933</v>
      </c>
    </row>
    <row r="4128" spans="1:18" x14ac:dyDescent="0.3">
      <c r="A4128" t="s">
        <v>8238</v>
      </c>
      <c r="B4128" s="9">
        <v>45484</v>
      </c>
      <c r="C4128" t="s">
        <v>6730</v>
      </c>
      <c r="D4128" t="s">
        <v>6731</v>
      </c>
      <c r="E4128" t="s">
        <v>6750</v>
      </c>
      <c r="F4128" t="s">
        <v>1645</v>
      </c>
      <c r="G4128" t="s">
        <v>8239</v>
      </c>
      <c r="H4128" t="s">
        <v>65</v>
      </c>
      <c r="I4128" t="s">
        <v>397</v>
      </c>
      <c r="J4128">
        <v>6</v>
      </c>
      <c r="K4128">
        <v>163814</v>
      </c>
      <c r="L4128">
        <v>982884</v>
      </c>
      <c r="M4128">
        <v>20</v>
      </c>
      <c r="N4128" t="s">
        <v>27</v>
      </c>
      <c r="O4128" t="s">
        <v>35</v>
      </c>
      <c r="P4128">
        <v>5</v>
      </c>
      <c r="Q4128">
        <v>104</v>
      </c>
      <c r="R4128">
        <v>868547</v>
      </c>
    </row>
    <row r="4129" spans="1:18" x14ac:dyDescent="0.3">
      <c r="A4129" t="s">
        <v>8240</v>
      </c>
      <c r="B4129" s="9">
        <v>45485</v>
      </c>
      <c r="C4129" t="s">
        <v>6730</v>
      </c>
      <c r="D4129" t="s">
        <v>6731</v>
      </c>
      <c r="E4129" t="s">
        <v>6732</v>
      </c>
      <c r="F4129" t="s">
        <v>273</v>
      </c>
      <c r="G4129" t="s">
        <v>8241</v>
      </c>
      <c r="H4129" t="s">
        <v>65</v>
      </c>
      <c r="I4129" t="s">
        <v>102</v>
      </c>
      <c r="J4129">
        <v>9</v>
      </c>
      <c r="K4129">
        <v>160414</v>
      </c>
      <c r="L4129">
        <v>1443726</v>
      </c>
      <c r="M4129">
        <v>10</v>
      </c>
      <c r="N4129" t="s">
        <v>27</v>
      </c>
      <c r="O4129" t="s">
        <v>35</v>
      </c>
      <c r="P4129">
        <v>5</v>
      </c>
      <c r="Q4129">
        <v>75</v>
      </c>
      <c r="R4129">
        <v>868547</v>
      </c>
    </row>
    <row r="4130" spans="1:18" x14ac:dyDescent="0.3">
      <c r="A4130" t="s">
        <v>8242</v>
      </c>
      <c r="B4130" s="9">
        <v>45266</v>
      </c>
      <c r="C4130" t="s">
        <v>6730</v>
      </c>
      <c r="D4130" t="s">
        <v>6731</v>
      </c>
      <c r="E4130" t="s">
        <v>6732</v>
      </c>
      <c r="F4130" t="s">
        <v>1101</v>
      </c>
      <c r="G4130" t="s">
        <v>27</v>
      </c>
      <c r="H4130" t="s">
        <v>65</v>
      </c>
      <c r="I4130" t="s">
        <v>478</v>
      </c>
      <c r="J4130">
        <v>14</v>
      </c>
      <c r="K4130">
        <v>21423</v>
      </c>
      <c r="L4130">
        <v>299922</v>
      </c>
      <c r="M4130" t="s">
        <v>27</v>
      </c>
      <c r="N4130" t="s">
        <v>26</v>
      </c>
      <c r="O4130" t="s">
        <v>35</v>
      </c>
      <c r="P4130">
        <v>5</v>
      </c>
      <c r="Q4130">
        <v>170</v>
      </c>
      <c r="R4130">
        <v>868547</v>
      </c>
    </row>
    <row r="4131" spans="1:18" x14ac:dyDescent="0.3">
      <c r="A4131" t="s">
        <v>8243</v>
      </c>
      <c r="B4131" s="9">
        <v>45164</v>
      </c>
      <c r="C4131" t="s">
        <v>6730</v>
      </c>
      <c r="D4131" t="s">
        <v>6731</v>
      </c>
      <c r="E4131" t="s">
        <v>6741</v>
      </c>
      <c r="F4131" t="s">
        <v>1561</v>
      </c>
      <c r="G4131" t="s">
        <v>8244</v>
      </c>
      <c r="H4131" t="s">
        <v>65</v>
      </c>
      <c r="I4131" t="s">
        <v>289</v>
      </c>
      <c r="J4131">
        <v>12</v>
      </c>
      <c r="K4131">
        <v>119092</v>
      </c>
      <c r="L4131">
        <v>1429104</v>
      </c>
      <c r="M4131">
        <v>20</v>
      </c>
      <c r="N4131" t="s">
        <v>57</v>
      </c>
      <c r="O4131" t="s">
        <v>35</v>
      </c>
      <c r="P4131">
        <v>5</v>
      </c>
      <c r="Q4131">
        <v>45</v>
      </c>
      <c r="R4131">
        <v>868547</v>
      </c>
    </row>
    <row r="4132" spans="1:18" x14ac:dyDescent="0.3">
      <c r="A4132" t="s">
        <v>8245</v>
      </c>
      <c r="B4132" s="9">
        <v>45170</v>
      </c>
      <c r="C4132" t="s">
        <v>6730</v>
      </c>
      <c r="D4132" t="s">
        <v>6731</v>
      </c>
      <c r="E4132" t="s">
        <v>6750</v>
      </c>
      <c r="F4132" t="s">
        <v>4070</v>
      </c>
      <c r="G4132" t="s">
        <v>8246</v>
      </c>
      <c r="H4132" t="s">
        <v>24</v>
      </c>
      <c r="I4132" t="s">
        <v>61</v>
      </c>
      <c r="J4132">
        <v>13</v>
      </c>
      <c r="K4132">
        <v>181533</v>
      </c>
      <c r="L4132">
        <v>2359929</v>
      </c>
      <c r="M4132">
        <v>0</v>
      </c>
      <c r="N4132" t="s">
        <v>47</v>
      </c>
      <c r="O4132" t="s">
        <v>35</v>
      </c>
      <c r="P4132">
        <v>2</v>
      </c>
      <c r="Q4132">
        <v>164</v>
      </c>
      <c r="R4132">
        <v>973851</v>
      </c>
    </row>
    <row r="4133" spans="1:18" x14ac:dyDescent="0.3">
      <c r="A4133" t="s">
        <v>8247</v>
      </c>
      <c r="B4133" s="9">
        <v>45135</v>
      </c>
      <c r="C4133" t="s">
        <v>6730</v>
      </c>
      <c r="D4133" t="s">
        <v>6731</v>
      </c>
      <c r="E4133" t="s">
        <v>6732</v>
      </c>
      <c r="F4133" t="s">
        <v>3063</v>
      </c>
      <c r="G4133" t="s">
        <v>27</v>
      </c>
      <c r="H4133" t="s">
        <v>45</v>
      </c>
      <c r="I4133" t="s">
        <v>74</v>
      </c>
      <c r="J4133">
        <v>17</v>
      </c>
      <c r="K4133">
        <v>12123</v>
      </c>
      <c r="L4133">
        <v>206091</v>
      </c>
      <c r="M4133" t="s">
        <v>27</v>
      </c>
      <c r="N4133" t="s">
        <v>27</v>
      </c>
      <c r="O4133" t="s">
        <v>28</v>
      </c>
      <c r="P4133">
        <v>2</v>
      </c>
      <c r="Q4133">
        <v>100</v>
      </c>
      <c r="R4133">
        <v>395160</v>
      </c>
    </row>
    <row r="4134" spans="1:18" x14ac:dyDescent="0.3">
      <c r="A4134" t="s">
        <v>8248</v>
      </c>
      <c r="B4134" s="9">
        <v>45134</v>
      </c>
      <c r="C4134" t="s">
        <v>6730</v>
      </c>
      <c r="D4134" t="s">
        <v>6731</v>
      </c>
      <c r="E4134" t="s">
        <v>6741</v>
      </c>
      <c r="F4134" t="s">
        <v>1212</v>
      </c>
      <c r="G4134" t="s">
        <v>27</v>
      </c>
      <c r="H4134" t="s">
        <v>32</v>
      </c>
      <c r="I4134" t="s">
        <v>158</v>
      </c>
      <c r="J4134">
        <v>10</v>
      </c>
      <c r="K4134">
        <v>14099</v>
      </c>
      <c r="L4134">
        <v>140990</v>
      </c>
      <c r="M4134" t="s">
        <v>27</v>
      </c>
      <c r="N4134" t="s">
        <v>57</v>
      </c>
      <c r="O4134" t="s">
        <v>28</v>
      </c>
      <c r="P4134">
        <v>3</v>
      </c>
      <c r="Q4134">
        <v>74</v>
      </c>
      <c r="R4134">
        <v>581262</v>
      </c>
    </row>
    <row r="4135" spans="1:18" x14ac:dyDescent="0.3">
      <c r="A4135" t="s">
        <v>8249</v>
      </c>
      <c r="B4135" s="9">
        <v>45370</v>
      </c>
      <c r="C4135" t="s">
        <v>6730</v>
      </c>
      <c r="D4135" t="s">
        <v>6731</v>
      </c>
      <c r="E4135" t="s">
        <v>6732</v>
      </c>
      <c r="F4135" t="s">
        <v>376</v>
      </c>
      <c r="G4135" t="s">
        <v>8250</v>
      </c>
      <c r="H4135" t="s">
        <v>65</v>
      </c>
      <c r="I4135" t="s">
        <v>102</v>
      </c>
      <c r="J4135">
        <v>11</v>
      </c>
      <c r="K4135">
        <v>44774</v>
      </c>
      <c r="L4135">
        <v>492514</v>
      </c>
      <c r="M4135">
        <v>5</v>
      </c>
      <c r="N4135" t="s">
        <v>27</v>
      </c>
      <c r="O4135" t="s">
        <v>35</v>
      </c>
      <c r="P4135">
        <v>2</v>
      </c>
      <c r="Q4135">
        <v>41</v>
      </c>
      <c r="R4135">
        <v>868547</v>
      </c>
    </row>
    <row r="4136" spans="1:18" x14ac:dyDescent="0.3">
      <c r="A4136" t="s">
        <v>8251</v>
      </c>
      <c r="B4136" s="9">
        <v>45030</v>
      </c>
      <c r="C4136" t="s">
        <v>6730</v>
      </c>
      <c r="D4136" t="s">
        <v>6731</v>
      </c>
      <c r="E4136" t="s">
        <v>6741</v>
      </c>
      <c r="F4136" t="s">
        <v>135</v>
      </c>
      <c r="G4136" t="s">
        <v>8252</v>
      </c>
      <c r="H4136" t="s">
        <v>65</v>
      </c>
      <c r="I4136" t="s">
        <v>78</v>
      </c>
      <c r="J4136">
        <v>18</v>
      </c>
      <c r="K4136">
        <v>125850</v>
      </c>
      <c r="L4136">
        <v>2265300</v>
      </c>
      <c r="M4136">
        <v>0</v>
      </c>
      <c r="N4136" t="s">
        <v>57</v>
      </c>
      <c r="O4136" t="s">
        <v>28</v>
      </c>
      <c r="P4136">
        <v>1</v>
      </c>
      <c r="Q4136">
        <v>195</v>
      </c>
      <c r="R4136">
        <v>868547</v>
      </c>
    </row>
    <row r="4137" spans="1:18" x14ac:dyDescent="0.3">
      <c r="A4137" t="s">
        <v>8253</v>
      </c>
      <c r="B4137" s="9">
        <v>44935</v>
      </c>
      <c r="C4137" t="s">
        <v>6730</v>
      </c>
      <c r="D4137" t="s">
        <v>6731</v>
      </c>
      <c r="E4137" t="s">
        <v>6732</v>
      </c>
      <c r="F4137" t="s">
        <v>895</v>
      </c>
      <c r="G4137" t="s">
        <v>8254</v>
      </c>
      <c r="H4137" t="s">
        <v>24</v>
      </c>
      <c r="I4137" t="s">
        <v>174</v>
      </c>
      <c r="J4137">
        <v>1</v>
      </c>
      <c r="K4137">
        <v>206677</v>
      </c>
      <c r="L4137">
        <v>206677</v>
      </c>
      <c r="M4137">
        <v>10</v>
      </c>
      <c r="N4137" t="s">
        <v>26</v>
      </c>
      <c r="O4137" t="s">
        <v>28</v>
      </c>
      <c r="P4137">
        <v>3</v>
      </c>
      <c r="Q4137">
        <v>43</v>
      </c>
      <c r="R4137">
        <v>973851</v>
      </c>
    </row>
    <row r="4138" spans="1:18" x14ac:dyDescent="0.3">
      <c r="A4138" t="s">
        <v>8255</v>
      </c>
      <c r="B4138" s="9">
        <v>45076</v>
      </c>
      <c r="C4138" t="s">
        <v>6730</v>
      </c>
      <c r="D4138" t="s">
        <v>6731</v>
      </c>
      <c r="E4138" t="s">
        <v>6732</v>
      </c>
      <c r="F4138" t="s">
        <v>97</v>
      </c>
      <c r="G4138" t="s">
        <v>8256</v>
      </c>
      <c r="H4138" t="s">
        <v>40</v>
      </c>
      <c r="I4138" t="s">
        <v>106</v>
      </c>
      <c r="J4138">
        <v>20</v>
      </c>
      <c r="K4138">
        <v>15166</v>
      </c>
      <c r="L4138">
        <v>303320</v>
      </c>
      <c r="M4138">
        <v>15</v>
      </c>
      <c r="N4138" t="s">
        <v>57</v>
      </c>
      <c r="O4138" t="s">
        <v>35</v>
      </c>
      <c r="P4138">
        <v>2</v>
      </c>
      <c r="Q4138">
        <v>158</v>
      </c>
      <c r="R4138">
        <v>381933</v>
      </c>
    </row>
    <row r="4139" spans="1:18" x14ac:dyDescent="0.3">
      <c r="A4139" t="s">
        <v>8257</v>
      </c>
      <c r="B4139" s="9">
        <v>45100</v>
      </c>
      <c r="C4139" t="s">
        <v>6730</v>
      </c>
      <c r="D4139" t="s">
        <v>6731</v>
      </c>
      <c r="E4139" t="s">
        <v>6732</v>
      </c>
      <c r="F4139" t="s">
        <v>1010</v>
      </c>
      <c r="G4139" t="s">
        <v>27</v>
      </c>
      <c r="H4139" t="s">
        <v>24</v>
      </c>
      <c r="I4139" t="s">
        <v>56</v>
      </c>
      <c r="J4139">
        <v>15</v>
      </c>
      <c r="K4139">
        <v>189871</v>
      </c>
      <c r="L4139">
        <v>2848065</v>
      </c>
      <c r="M4139">
        <v>0</v>
      </c>
      <c r="N4139" t="s">
        <v>47</v>
      </c>
      <c r="O4139" t="s">
        <v>35</v>
      </c>
      <c r="P4139">
        <v>1</v>
      </c>
      <c r="Q4139">
        <v>165</v>
      </c>
      <c r="R4139">
        <v>973851</v>
      </c>
    </row>
    <row r="4140" spans="1:18" x14ac:dyDescent="0.3">
      <c r="A4140" t="s">
        <v>8258</v>
      </c>
      <c r="B4140" s="9">
        <v>45619</v>
      </c>
      <c r="C4140" t="s">
        <v>6730</v>
      </c>
      <c r="D4140" t="s">
        <v>6731</v>
      </c>
      <c r="E4140" t="s">
        <v>6732</v>
      </c>
      <c r="F4140" t="s">
        <v>1342</v>
      </c>
      <c r="G4140" t="s">
        <v>8259</v>
      </c>
      <c r="H4140" t="s">
        <v>45</v>
      </c>
      <c r="I4140" t="s">
        <v>82</v>
      </c>
      <c r="J4140">
        <v>11</v>
      </c>
      <c r="K4140">
        <v>15947</v>
      </c>
      <c r="L4140">
        <v>175417</v>
      </c>
      <c r="M4140">
        <v>5</v>
      </c>
      <c r="N4140" t="s">
        <v>34</v>
      </c>
      <c r="O4140" t="s">
        <v>27</v>
      </c>
      <c r="P4140">
        <v>4</v>
      </c>
      <c r="Q4140">
        <v>99</v>
      </c>
      <c r="R4140">
        <v>395160</v>
      </c>
    </row>
    <row r="4141" spans="1:18" x14ac:dyDescent="0.3">
      <c r="A4141" t="s">
        <v>8260</v>
      </c>
      <c r="B4141" s="9">
        <v>45148</v>
      </c>
      <c r="C4141" t="s">
        <v>6730</v>
      </c>
      <c r="D4141" t="s">
        <v>6731</v>
      </c>
      <c r="E4141" t="s">
        <v>6732</v>
      </c>
      <c r="F4141" t="s">
        <v>712</v>
      </c>
      <c r="G4141" t="s">
        <v>27</v>
      </c>
      <c r="H4141" t="s">
        <v>65</v>
      </c>
      <c r="I4141" t="s">
        <v>397</v>
      </c>
      <c r="J4141">
        <v>12</v>
      </c>
      <c r="K4141">
        <v>38034</v>
      </c>
      <c r="L4141">
        <v>456408</v>
      </c>
      <c r="M4141">
        <v>15</v>
      </c>
      <c r="N4141" t="s">
        <v>57</v>
      </c>
      <c r="O4141" t="s">
        <v>35</v>
      </c>
      <c r="P4141">
        <v>3</v>
      </c>
      <c r="Q4141">
        <v>95</v>
      </c>
      <c r="R4141">
        <v>868547</v>
      </c>
    </row>
    <row r="4142" spans="1:18" x14ac:dyDescent="0.3">
      <c r="A4142" t="s">
        <v>8261</v>
      </c>
      <c r="B4142" s="9">
        <v>45072</v>
      </c>
      <c r="C4142" t="s">
        <v>6730</v>
      </c>
      <c r="D4142" t="s">
        <v>6731</v>
      </c>
      <c r="E4142" t="s">
        <v>6732</v>
      </c>
      <c r="F4142" t="s">
        <v>302</v>
      </c>
      <c r="G4142" t="s">
        <v>27</v>
      </c>
      <c r="H4142" t="s">
        <v>65</v>
      </c>
      <c r="I4142" t="s">
        <v>78</v>
      </c>
      <c r="J4142">
        <v>4</v>
      </c>
      <c r="K4142">
        <v>52906</v>
      </c>
      <c r="L4142">
        <v>211624</v>
      </c>
      <c r="M4142">
        <v>10</v>
      </c>
      <c r="N4142" t="s">
        <v>26</v>
      </c>
      <c r="O4142" t="s">
        <v>27</v>
      </c>
      <c r="P4142">
        <v>5</v>
      </c>
      <c r="Q4142">
        <v>197</v>
      </c>
      <c r="R4142">
        <v>868547</v>
      </c>
    </row>
    <row r="4143" spans="1:18" x14ac:dyDescent="0.3">
      <c r="A4143" t="s">
        <v>8262</v>
      </c>
      <c r="B4143" s="9">
        <v>45338</v>
      </c>
      <c r="C4143" t="s">
        <v>6730</v>
      </c>
      <c r="D4143" t="s">
        <v>6731</v>
      </c>
      <c r="E4143" t="s">
        <v>6732</v>
      </c>
      <c r="F4143" t="s">
        <v>4263</v>
      </c>
      <c r="G4143" t="s">
        <v>8263</v>
      </c>
      <c r="H4143" t="s">
        <v>45</v>
      </c>
      <c r="I4143" t="s">
        <v>82</v>
      </c>
      <c r="J4143">
        <v>15</v>
      </c>
      <c r="K4143">
        <v>6911</v>
      </c>
      <c r="L4143">
        <v>103665</v>
      </c>
      <c r="M4143">
        <v>0</v>
      </c>
      <c r="N4143" t="s">
        <v>27</v>
      </c>
      <c r="O4143" t="s">
        <v>28</v>
      </c>
      <c r="P4143">
        <v>4</v>
      </c>
      <c r="Q4143">
        <v>16</v>
      </c>
      <c r="R4143">
        <v>395160</v>
      </c>
    </row>
    <row r="4144" spans="1:18" x14ac:dyDescent="0.3">
      <c r="A4144" t="s">
        <v>8264</v>
      </c>
      <c r="B4144" s="9">
        <v>45555</v>
      </c>
      <c r="C4144" t="s">
        <v>6730</v>
      </c>
      <c r="D4144" t="s">
        <v>6731</v>
      </c>
      <c r="E4144" t="s">
        <v>6741</v>
      </c>
      <c r="F4144" t="s">
        <v>1834</v>
      </c>
      <c r="G4144" t="s">
        <v>8265</v>
      </c>
      <c r="H4144" t="s">
        <v>40</v>
      </c>
      <c r="I4144" t="s">
        <v>137</v>
      </c>
      <c r="J4144">
        <v>7</v>
      </c>
      <c r="K4144">
        <v>3981</v>
      </c>
      <c r="L4144">
        <v>27867</v>
      </c>
      <c r="M4144">
        <v>20</v>
      </c>
      <c r="N4144" t="s">
        <v>47</v>
      </c>
      <c r="O4144" t="s">
        <v>27</v>
      </c>
      <c r="P4144">
        <v>5</v>
      </c>
      <c r="Q4144">
        <v>182</v>
      </c>
      <c r="R4144">
        <v>381933</v>
      </c>
    </row>
    <row r="4145" spans="1:18" x14ac:dyDescent="0.3">
      <c r="A4145" t="s">
        <v>8266</v>
      </c>
      <c r="B4145" s="9">
        <v>45622</v>
      </c>
      <c r="C4145" t="s">
        <v>6730</v>
      </c>
      <c r="D4145" t="s">
        <v>6731</v>
      </c>
      <c r="E4145" t="s">
        <v>6750</v>
      </c>
      <c r="F4145" t="s">
        <v>3725</v>
      </c>
      <c r="G4145" t="s">
        <v>8267</v>
      </c>
      <c r="H4145" t="s">
        <v>45</v>
      </c>
      <c r="I4145" t="s">
        <v>46</v>
      </c>
      <c r="J4145">
        <v>8</v>
      </c>
      <c r="K4145">
        <v>44289</v>
      </c>
      <c r="L4145">
        <v>354312</v>
      </c>
      <c r="M4145">
        <v>0</v>
      </c>
      <c r="N4145" t="s">
        <v>26</v>
      </c>
      <c r="O4145" t="s">
        <v>28</v>
      </c>
      <c r="P4145">
        <v>1</v>
      </c>
      <c r="Q4145">
        <v>168</v>
      </c>
      <c r="R4145">
        <v>395160</v>
      </c>
    </row>
    <row r="4146" spans="1:18" x14ac:dyDescent="0.3">
      <c r="A4146" t="s">
        <v>8268</v>
      </c>
      <c r="B4146" s="9">
        <v>45557</v>
      </c>
      <c r="C4146" t="s">
        <v>6730</v>
      </c>
      <c r="D4146" t="s">
        <v>6731</v>
      </c>
      <c r="E4146" t="s">
        <v>6741</v>
      </c>
      <c r="F4146" t="s">
        <v>613</v>
      </c>
      <c r="G4146" t="s">
        <v>27</v>
      </c>
      <c r="H4146" t="s">
        <v>45</v>
      </c>
      <c r="I4146" t="s">
        <v>181</v>
      </c>
      <c r="J4146">
        <v>2</v>
      </c>
      <c r="K4146">
        <v>44959</v>
      </c>
      <c r="L4146">
        <v>89918</v>
      </c>
      <c r="M4146">
        <v>15</v>
      </c>
      <c r="N4146" t="s">
        <v>47</v>
      </c>
      <c r="O4146" t="s">
        <v>35</v>
      </c>
      <c r="P4146">
        <v>4</v>
      </c>
      <c r="Q4146">
        <v>60</v>
      </c>
      <c r="R4146">
        <v>395160</v>
      </c>
    </row>
    <row r="4147" spans="1:18" x14ac:dyDescent="0.3">
      <c r="A4147" t="s">
        <v>8269</v>
      </c>
      <c r="B4147" s="9">
        <v>45649</v>
      </c>
      <c r="C4147" t="s">
        <v>6730</v>
      </c>
      <c r="D4147" t="s">
        <v>6731</v>
      </c>
      <c r="E4147" t="s">
        <v>6750</v>
      </c>
      <c r="F4147" t="s">
        <v>1480</v>
      </c>
      <c r="G4147" t="s">
        <v>8270</v>
      </c>
      <c r="H4147" t="s">
        <v>45</v>
      </c>
      <c r="I4147" t="s">
        <v>181</v>
      </c>
      <c r="J4147">
        <v>4</v>
      </c>
      <c r="K4147">
        <v>12836</v>
      </c>
      <c r="L4147">
        <v>51344</v>
      </c>
      <c r="M4147">
        <v>0</v>
      </c>
      <c r="N4147" t="s">
        <v>26</v>
      </c>
      <c r="O4147" t="s">
        <v>28</v>
      </c>
      <c r="P4147">
        <v>1</v>
      </c>
      <c r="Q4147">
        <v>116</v>
      </c>
      <c r="R4147">
        <v>395160</v>
      </c>
    </row>
    <row r="4148" spans="1:18" x14ac:dyDescent="0.3">
      <c r="A4148" t="s">
        <v>8271</v>
      </c>
      <c r="B4148" s="9">
        <v>45117</v>
      </c>
      <c r="C4148" t="s">
        <v>6730</v>
      </c>
      <c r="D4148" t="s">
        <v>6731</v>
      </c>
      <c r="E4148" t="s">
        <v>6750</v>
      </c>
      <c r="F4148" t="s">
        <v>22</v>
      </c>
      <c r="G4148" t="s">
        <v>27</v>
      </c>
      <c r="H4148" t="s">
        <v>24</v>
      </c>
      <c r="I4148" t="s">
        <v>152</v>
      </c>
      <c r="J4148">
        <v>18</v>
      </c>
      <c r="K4148">
        <v>347703</v>
      </c>
      <c r="L4148">
        <v>6258654</v>
      </c>
      <c r="M4148">
        <v>20</v>
      </c>
      <c r="N4148" t="s">
        <v>26</v>
      </c>
      <c r="O4148" t="s">
        <v>35</v>
      </c>
      <c r="P4148">
        <v>1</v>
      </c>
      <c r="Q4148">
        <v>17</v>
      </c>
      <c r="R4148">
        <v>973851</v>
      </c>
    </row>
    <row r="4149" spans="1:18" x14ac:dyDescent="0.3">
      <c r="A4149" t="s">
        <v>8272</v>
      </c>
      <c r="B4149" s="9">
        <v>45276</v>
      </c>
      <c r="C4149" t="s">
        <v>6730</v>
      </c>
      <c r="D4149" t="s">
        <v>6731</v>
      </c>
      <c r="E4149" t="s">
        <v>6732</v>
      </c>
      <c r="F4149" t="s">
        <v>350</v>
      </c>
      <c r="G4149" t="s">
        <v>8273</v>
      </c>
      <c r="H4149" t="s">
        <v>45</v>
      </c>
      <c r="I4149" t="s">
        <v>82</v>
      </c>
      <c r="J4149">
        <v>5</v>
      </c>
      <c r="K4149">
        <v>44948</v>
      </c>
      <c r="L4149">
        <v>224740</v>
      </c>
      <c r="M4149">
        <v>0</v>
      </c>
      <c r="N4149" t="s">
        <v>47</v>
      </c>
      <c r="O4149" t="s">
        <v>28</v>
      </c>
      <c r="P4149" t="s">
        <v>27</v>
      </c>
      <c r="Q4149">
        <v>193</v>
      </c>
      <c r="R4149">
        <v>395160</v>
      </c>
    </row>
    <row r="4150" spans="1:18" x14ac:dyDescent="0.3">
      <c r="A4150" t="s">
        <v>8274</v>
      </c>
      <c r="B4150" s="9">
        <v>45544</v>
      </c>
      <c r="C4150" t="s">
        <v>6730</v>
      </c>
      <c r="D4150" t="s">
        <v>6731</v>
      </c>
      <c r="E4150" t="s">
        <v>6750</v>
      </c>
      <c r="F4150" t="s">
        <v>771</v>
      </c>
      <c r="G4150" t="s">
        <v>8275</v>
      </c>
      <c r="H4150" t="s">
        <v>24</v>
      </c>
      <c r="I4150" t="s">
        <v>174</v>
      </c>
      <c r="J4150">
        <v>1</v>
      </c>
      <c r="K4150">
        <v>173319</v>
      </c>
      <c r="L4150">
        <v>173319</v>
      </c>
      <c r="M4150" t="s">
        <v>27</v>
      </c>
      <c r="N4150" t="s">
        <v>47</v>
      </c>
      <c r="O4150" t="s">
        <v>28</v>
      </c>
      <c r="P4150">
        <v>4</v>
      </c>
      <c r="Q4150">
        <v>101</v>
      </c>
      <c r="R4150">
        <v>973851</v>
      </c>
    </row>
    <row r="4151" spans="1:18" x14ac:dyDescent="0.3">
      <c r="A4151" t="s">
        <v>8276</v>
      </c>
      <c r="B4151" s="9">
        <v>45531</v>
      </c>
      <c r="C4151" t="s">
        <v>6730</v>
      </c>
      <c r="D4151" t="s">
        <v>6731</v>
      </c>
      <c r="E4151" t="s">
        <v>6750</v>
      </c>
      <c r="F4151" t="s">
        <v>2277</v>
      </c>
      <c r="G4151" t="s">
        <v>8277</v>
      </c>
      <c r="H4151" t="s">
        <v>45</v>
      </c>
      <c r="I4151" t="s">
        <v>74</v>
      </c>
      <c r="J4151">
        <v>17</v>
      </c>
      <c r="K4151">
        <v>11027</v>
      </c>
      <c r="L4151">
        <v>187459</v>
      </c>
      <c r="M4151" t="s">
        <v>27</v>
      </c>
      <c r="N4151" t="s">
        <v>27</v>
      </c>
      <c r="O4151" t="s">
        <v>35</v>
      </c>
      <c r="P4151">
        <v>2</v>
      </c>
      <c r="Q4151">
        <v>158</v>
      </c>
      <c r="R4151">
        <v>395160</v>
      </c>
    </row>
    <row r="4152" spans="1:18" x14ac:dyDescent="0.3">
      <c r="A4152" t="s">
        <v>8278</v>
      </c>
      <c r="B4152" s="9">
        <v>45374</v>
      </c>
      <c r="C4152" t="s">
        <v>6730</v>
      </c>
      <c r="D4152" t="s">
        <v>6731</v>
      </c>
      <c r="E4152" t="s">
        <v>6750</v>
      </c>
      <c r="F4152" t="s">
        <v>3881</v>
      </c>
      <c r="G4152" t="s">
        <v>8279</v>
      </c>
      <c r="H4152" t="s">
        <v>32</v>
      </c>
      <c r="I4152" t="s">
        <v>158</v>
      </c>
      <c r="J4152">
        <v>2</v>
      </c>
      <c r="K4152">
        <v>11367</v>
      </c>
      <c r="L4152">
        <v>22734</v>
      </c>
      <c r="M4152" t="s">
        <v>27</v>
      </c>
      <c r="N4152" t="s">
        <v>26</v>
      </c>
      <c r="O4152" t="s">
        <v>35</v>
      </c>
      <c r="P4152" t="s">
        <v>27</v>
      </c>
      <c r="Q4152">
        <v>179</v>
      </c>
      <c r="R4152">
        <v>581262</v>
      </c>
    </row>
    <row r="4153" spans="1:18" x14ac:dyDescent="0.3">
      <c r="A4153" t="s">
        <v>8280</v>
      </c>
      <c r="B4153" s="9">
        <v>45496</v>
      </c>
      <c r="C4153" t="s">
        <v>6730</v>
      </c>
      <c r="D4153" t="s">
        <v>6731</v>
      </c>
      <c r="E4153" t="s">
        <v>6741</v>
      </c>
      <c r="F4153" t="s">
        <v>489</v>
      </c>
      <c r="G4153" t="s">
        <v>8281</v>
      </c>
      <c r="H4153" t="s">
        <v>32</v>
      </c>
      <c r="I4153" t="s">
        <v>113</v>
      </c>
      <c r="J4153">
        <v>9</v>
      </c>
      <c r="K4153">
        <v>2487</v>
      </c>
      <c r="L4153">
        <v>22383</v>
      </c>
      <c r="M4153">
        <v>0</v>
      </c>
      <c r="N4153" t="s">
        <v>27</v>
      </c>
      <c r="O4153" t="s">
        <v>35</v>
      </c>
      <c r="P4153">
        <v>2</v>
      </c>
      <c r="Q4153">
        <v>24</v>
      </c>
      <c r="R4153">
        <v>581262</v>
      </c>
    </row>
    <row r="4154" spans="1:18" x14ac:dyDescent="0.3">
      <c r="A4154" t="s">
        <v>8282</v>
      </c>
      <c r="B4154" s="9">
        <v>45441</v>
      </c>
      <c r="C4154" t="s">
        <v>6730</v>
      </c>
      <c r="D4154" t="s">
        <v>6731</v>
      </c>
      <c r="E4154" t="s">
        <v>6741</v>
      </c>
      <c r="F4154" t="s">
        <v>2340</v>
      </c>
      <c r="G4154" t="s">
        <v>8283</v>
      </c>
      <c r="H4154" t="s">
        <v>40</v>
      </c>
      <c r="I4154" t="s">
        <v>137</v>
      </c>
      <c r="J4154">
        <v>18</v>
      </c>
      <c r="K4154">
        <v>7362</v>
      </c>
      <c r="L4154">
        <v>132516</v>
      </c>
      <c r="M4154">
        <v>15</v>
      </c>
      <c r="N4154" t="s">
        <v>47</v>
      </c>
      <c r="O4154" t="s">
        <v>35</v>
      </c>
      <c r="P4154">
        <v>4</v>
      </c>
      <c r="Q4154">
        <v>20</v>
      </c>
      <c r="R4154">
        <v>381933</v>
      </c>
    </row>
    <row r="4155" spans="1:18" x14ac:dyDescent="0.3">
      <c r="A4155" t="s">
        <v>8284</v>
      </c>
      <c r="B4155" s="9">
        <v>45476</v>
      </c>
      <c r="C4155" t="s">
        <v>6730</v>
      </c>
      <c r="D4155" t="s">
        <v>6731</v>
      </c>
      <c r="E4155" t="s">
        <v>6732</v>
      </c>
      <c r="F4155" t="s">
        <v>2527</v>
      </c>
      <c r="G4155" t="s">
        <v>27</v>
      </c>
      <c r="H4155" t="s">
        <v>40</v>
      </c>
      <c r="I4155" t="s">
        <v>123</v>
      </c>
      <c r="J4155">
        <v>4</v>
      </c>
      <c r="K4155">
        <v>5858</v>
      </c>
      <c r="L4155">
        <v>23432</v>
      </c>
      <c r="M4155">
        <v>0</v>
      </c>
      <c r="N4155" t="s">
        <v>27</v>
      </c>
      <c r="O4155" t="s">
        <v>35</v>
      </c>
      <c r="P4155">
        <v>2</v>
      </c>
      <c r="Q4155">
        <v>179</v>
      </c>
      <c r="R4155">
        <v>381933</v>
      </c>
    </row>
    <row r="4156" spans="1:18" x14ac:dyDescent="0.3">
      <c r="A4156" t="s">
        <v>8285</v>
      </c>
      <c r="B4156" s="9">
        <v>45602</v>
      </c>
      <c r="C4156" t="s">
        <v>6730</v>
      </c>
      <c r="D4156" t="s">
        <v>6731</v>
      </c>
      <c r="E4156" t="s">
        <v>6750</v>
      </c>
      <c r="F4156" t="s">
        <v>4802</v>
      </c>
      <c r="G4156" t="s">
        <v>27</v>
      </c>
      <c r="H4156" t="s">
        <v>32</v>
      </c>
      <c r="I4156" t="s">
        <v>158</v>
      </c>
      <c r="J4156">
        <v>18</v>
      </c>
      <c r="K4156">
        <v>4335</v>
      </c>
      <c r="L4156">
        <v>78030</v>
      </c>
      <c r="M4156" t="s">
        <v>27</v>
      </c>
      <c r="N4156" t="s">
        <v>47</v>
      </c>
      <c r="O4156" t="s">
        <v>35</v>
      </c>
      <c r="P4156">
        <v>2</v>
      </c>
      <c r="Q4156">
        <v>69</v>
      </c>
      <c r="R4156">
        <v>581262</v>
      </c>
    </row>
    <row r="4157" spans="1:18" x14ac:dyDescent="0.3">
      <c r="A4157" t="s">
        <v>8286</v>
      </c>
      <c r="B4157" s="9">
        <v>45527</v>
      </c>
      <c r="C4157" t="s">
        <v>6730</v>
      </c>
      <c r="D4157" t="s">
        <v>6731</v>
      </c>
      <c r="E4157" t="s">
        <v>6750</v>
      </c>
      <c r="F4157" t="s">
        <v>1473</v>
      </c>
      <c r="G4157" t="s">
        <v>8287</v>
      </c>
      <c r="H4157" t="s">
        <v>24</v>
      </c>
      <c r="I4157" t="s">
        <v>92</v>
      </c>
      <c r="J4157">
        <v>14</v>
      </c>
      <c r="K4157">
        <v>115595</v>
      </c>
      <c r="L4157">
        <v>1618330</v>
      </c>
      <c r="M4157">
        <v>10</v>
      </c>
      <c r="N4157" t="s">
        <v>57</v>
      </c>
      <c r="O4157" t="s">
        <v>35</v>
      </c>
      <c r="P4157">
        <v>1</v>
      </c>
      <c r="Q4157">
        <v>19</v>
      </c>
      <c r="R4157">
        <v>973851</v>
      </c>
    </row>
    <row r="4158" spans="1:18" x14ac:dyDescent="0.3">
      <c r="A4158" t="s">
        <v>8288</v>
      </c>
      <c r="B4158" s="9">
        <v>44947</v>
      </c>
      <c r="C4158" t="s">
        <v>6730</v>
      </c>
      <c r="D4158" t="s">
        <v>6731</v>
      </c>
      <c r="E4158" t="s">
        <v>6732</v>
      </c>
      <c r="F4158" t="s">
        <v>1565</v>
      </c>
      <c r="G4158" t="s">
        <v>8289</v>
      </c>
      <c r="H4158" t="s">
        <v>65</v>
      </c>
      <c r="I4158" t="s">
        <v>478</v>
      </c>
      <c r="J4158">
        <v>3</v>
      </c>
      <c r="K4158">
        <v>100174</v>
      </c>
      <c r="L4158">
        <v>300522</v>
      </c>
      <c r="M4158">
        <v>0</v>
      </c>
      <c r="N4158" t="s">
        <v>47</v>
      </c>
      <c r="O4158" t="s">
        <v>35</v>
      </c>
      <c r="P4158">
        <v>5</v>
      </c>
      <c r="Q4158">
        <v>139</v>
      </c>
      <c r="R4158">
        <v>868547</v>
      </c>
    </row>
    <row r="4159" spans="1:18" x14ac:dyDescent="0.3">
      <c r="A4159" t="s">
        <v>8290</v>
      </c>
      <c r="B4159" s="9">
        <v>45296</v>
      </c>
      <c r="C4159" t="s">
        <v>6730</v>
      </c>
      <c r="D4159" t="s">
        <v>6731</v>
      </c>
      <c r="E4159" t="s">
        <v>6732</v>
      </c>
      <c r="F4159" t="s">
        <v>1176</v>
      </c>
      <c r="G4159" t="s">
        <v>8291</v>
      </c>
      <c r="H4159" t="s">
        <v>32</v>
      </c>
      <c r="I4159" t="s">
        <v>237</v>
      </c>
      <c r="J4159">
        <v>11</v>
      </c>
      <c r="K4159">
        <v>13604</v>
      </c>
      <c r="L4159">
        <v>149644</v>
      </c>
      <c r="M4159">
        <v>15</v>
      </c>
      <c r="N4159" t="s">
        <v>26</v>
      </c>
      <c r="O4159" t="s">
        <v>35</v>
      </c>
      <c r="P4159">
        <v>4</v>
      </c>
      <c r="Q4159">
        <v>152</v>
      </c>
      <c r="R4159">
        <v>581262</v>
      </c>
    </row>
    <row r="4160" spans="1:18" x14ac:dyDescent="0.3">
      <c r="A4160" t="s">
        <v>8292</v>
      </c>
      <c r="B4160" s="9">
        <v>45407</v>
      </c>
      <c r="C4160" t="s">
        <v>6730</v>
      </c>
      <c r="D4160" t="s">
        <v>6731</v>
      </c>
      <c r="E4160" t="s">
        <v>6750</v>
      </c>
      <c r="F4160" t="s">
        <v>662</v>
      </c>
      <c r="G4160" t="s">
        <v>8293</v>
      </c>
      <c r="H4160" t="s">
        <v>45</v>
      </c>
      <c r="I4160" t="s">
        <v>46</v>
      </c>
      <c r="J4160">
        <v>4</v>
      </c>
      <c r="K4160">
        <v>35283</v>
      </c>
      <c r="L4160">
        <v>141132</v>
      </c>
      <c r="M4160">
        <v>10</v>
      </c>
      <c r="N4160" t="s">
        <v>47</v>
      </c>
      <c r="O4160" t="s">
        <v>35</v>
      </c>
      <c r="P4160">
        <v>2</v>
      </c>
      <c r="Q4160">
        <v>97</v>
      </c>
      <c r="R4160">
        <v>395160</v>
      </c>
    </row>
    <row r="4161" spans="1:18" x14ac:dyDescent="0.3">
      <c r="A4161" t="s">
        <v>8294</v>
      </c>
      <c r="B4161" s="9">
        <v>45140</v>
      </c>
      <c r="C4161" t="s">
        <v>6730</v>
      </c>
      <c r="D4161" t="s">
        <v>6731</v>
      </c>
      <c r="E4161" t="s">
        <v>6732</v>
      </c>
      <c r="F4161" t="s">
        <v>313</v>
      </c>
      <c r="G4161" t="s">
        <v>8295</v>
      </c>
      <c r="H4161" t="s">
        <v>45</v>
      </c>
      <c r="I4161" t="s">
        <v>211</v>
      </c>
      <c r="J4161">
        <v>9</v>
      </c>
      <c r="K4161">
        <v>16071</v>
      </c>
      <c r="L4161">
        <v>144639</v>
      </c>
      <c r="M4161" t="s">
        <v>27</v>
      </c>
      <c r="N4161" t="s">
        <v>26</v>
      </c>
      <c r="O4161" t="s">
        <v>35</v>
      </c>
      <c r="P4161">
        <v>1</v>
      </c>
      <c r="Q4161">
        <v>194</v>
      </c>
      <c r="R4161">
        <v>395160</v>
      </c>
    </row>
    <row r="4162" spans="1:18" x14ac:dyDescent="0.3">
      <c r="A4162" t="s">
        <v>8296</v>
      </c>
      <c r="B4162" s="9">
        <v>45467</v>
      </c>
      <c r="C4162" t="s">
        <v>6730</v>
      </c>
      <c r="D4162" t="s">
        <v>6731</v>
      </c>
      <c r="E4162" t="s">
        <v>6750</v>
      </c>
      <c r="F4162" t="s">
        <v>6106</v>
      </c>
      <c r="G4162" t="s">
        <v>27</v>
      </c>
      <c r="H4162" t="s">
        <v>45</v>
      </c>
      <c r="I4162" t="s">
        <v>46</v>
      </c>
      <c r="J4162">
        <v>4</v>
      </c>
      <c r="K4162">
        <v>41447</v>
      </c>
      <c r="L4162">
        <v>165788</v>
      </c>
      <c r="M4162">
        <v>5</v>
      </c>
      <c r="N4162" t="s">
        <v>26</v>
      </c>
      <c r="O4162" t="s">
        <v>28</v>
      </c>
      <c r="P4162">
        <v>4</v>
      </c>
      <c r="Q4162">
        <v>60</v>
      </c>
      <c r="R4162">
        <v>395160</v>
      </c>
    </row>
    <row r="4163" spans="1:18" x14ac:dyDescent="0.3">
      <c r="A4163" t="s">
        <v>8297</v>
      </c>
      <c r="B4163" s="9">
        <v>45030</v>
      </c>
      <c r="C4163" t="s">
        <v>6730</v>
      </c>
      <c r="D4163" t="s">
        <v>6731</v>
      </c>
      <c r="E4163" t="s">
        <v>6750</v>
      </c>
      <c r="F4163" t="s">
        <v>2449</v>
      </c>
      <c r="G4163" t="s">
        <v>8298</v>
      </c>
      <c r="H4163" t="s">
        <v>24</v>
      </c>
      <c r="I4163" t="s">
        <v>92</v>
      </c>
      <c r="J4163">
        <v>19</v>
      </c>
      <c r="K4163">
        <v>67106</v>
      </c>
      <c r="L4163">
        <v>1275014</v>
      </c>
      <c r="M4163">
        <v>5</v>
      </c>
      <c r="N4163" t="s">
        <v>47</v>
      </c>
      <c r="O4163" t="s">
        <v>28</v>
      </c>
      <c r="P4163">
        <v>1</v>
      </c>
      <c r="Q4163">
        <v>160</v>
      </c>
      <c r="R4163">
        <v>973851</v>
      </c>
    </row>
    <row r="4164" spans="1:18" x14ac:dyDescent="0.3">
      <c r="A4164" t="s">
        <v>8299</v>
      </c>
      <c r="B4164" s="9">
        <v>45255</v>
      </c>
      <c r="C4164" t="s">
        <v>6730</v>
      </c>
      <c r="D4164" t="s">
        <v>6731</v>
      </c>
      <c r="E4164" t="s">
        <v>6741</v>
      </c>
      <c r="F4164" t="s">
        <v>268</v>
      </c>
      <c r="G4164" t="s">
        <v>27</v>
      </c>
      <c r="H4164" t="s">
        <v>32</v>
      </c>
      <c r="I4164" t="s">
        <v>117</v>
      </c>
      <c r="J4164">
        <v>5</v>
      </c>
      <c r="K4164">
        <v>8066</v>
      </c>
      <c r="L4164">
        <v>40330</v>
      </c>
      <c r="M4164">
        <v>5</v>
      </c>
      <c r="N4164" t="s">
        <v>34</v>
      </c>
      <c r="O4164" t="s">
        <v>35</v>
      </c>
      <c r="P4164">
        <v>2</v>
      </c>
      <c r="Q4164">
        <v>131</v>
      </c>
      <c r="R4164">
        <v>581262</v>
      </c>
    </row>
    <row r="4165" spans="1:18" x14ac:dyDescent="0.3">
      <c r="A4165" t="s">
        <v>8300</v>
      </c>
      <c r="B4165" s="9">
        <v>45613</v>
      </c>
      <c r="C4165" t="s">
        <v>6730</v>
      </c>
      <c r="D4165" t="s">
        <v>6731</v>
      </c>
      <c r="E4165" t="s">
        <v>6732</v>
      </c>
      <c r="F4165" t="s">
        <v>589</v>
      </c>
      <c r="G4165" t="s">
        <v>8301</v>
      </c>
      <c r="H4165" t="s">
        <v>24</v>
      </c>
      <c r="I4165" t="s">
        <v>25</v>
      </c>
      <c r="J4165">
        <v>7</v>
      </c>
      <c r="K4165">
        <v>82748</v>
      </c>
      <c r="L4165">
        <v>579236</v>
      </c>
      <c r="M4165">
        <v>0</v>
      </c>
      <c r="N4165" t="s">
        <v>47</v>
      </c>
      <c r="O4165" t="s">
        <v>35</v>
      </c>
      <c r="P4165">
        <v>5</v>
      </c>
      <c r="Q4165">
        <v>54</v>
      </c>
      <c r="R4165">
        <v>973851</v>
      </c>
    </row>
    <row r="4166" spans="1:18" x14ac:dyDescent="0.3">
      <c r="A4166" t="s">
        <v>8302</v>
      </c>
      <c r="B4166" s="9">
        <v>45116</v>
      </c>
      <c r="C4166" t="s">
        <v>6730</v>
      </c>
      <c r="D4166" t="s">
        <v>6731</v>
      </c>
      <c r="E4166" t="s">
        <v>6732</v>
      </c>
      <c r="F4166" t="s">
        <v>1336</v>
      </c>
      <c r="G4166" t="s">
        <v>8303</v>
      </c>
      <c r="H4166" t="s">
        <v>32</v>
      </c>
      <c r="I4166" t="s">
        <v>117</v>
      </c>
      <c r="J4166">
        <v>15</v>
      </c>
      <c r="K4166">
        <v>9718</v>
      </c>
      <c r="L4166">
        <v>145770</v>
      </c>
      <c r="M4166">
        <v>5</v>
      </c>
      <c r="N4166" t="s">
        <v>34</v>
      </c>
      <c r="O4166" t="s">
        <v>35</v>
      </c>
      <c r="P4166">
        <v>5</v>
      </c>
      <c r="Q4166">
        <v>91</v>
      </c>
      <c r="R4166">
        <v>581262</v>
      </c>
    </row>
    <row r="4167" spans="1:18" x14ac:dyDescent="0.3">
      <c r="A4167" t="s">
        <v>8304</v>
      </c>
      <c r="B4167" s="9">
        <v>45377</v>
      </c>
      <c r="C4167" t="s">
        <v>6730</v>
      </c>
      <c r="D4167" t="s">
        <v>6731</v>
      </c>
      <c r="E4167" t="s">
        <v>6750</v>
      </c>
      <c r="F4167" t="s">
        <v>3057</v>
      </c>
      <c r="G4167" t="s">
        <v>8305</v>
      </c>
      <c r="H4167" t="s">
        <v>32</v>
      </c>
      <c r="I4167" t="s">
        <v>117</v>
      </c>
      <c r="J4167">
        <v>16</v>
      </c>
      <c r="K4167">
        <v>2855</v>
      </c>
      <c r="L4167">
        <v>45680</v>
      </c>
      <c r="M4167" t="s">
        <v>27</v>
      </c>
      <c r="N4167" t="s">
        <v>57</v>
      </c>
      <c r="O4167" t="s">
        <v>28</v>
      </c>
      <c r="P4167">
        <v>1</v>
      </c>
      <c r="Q4167">
        <v>149</v>
      </c>
      <c r="R4167">
        <v>581262</v>
      </c>
    </row>
    <row r="4168" spans="1:18" x14ac:dyDescent="0.3">
      <c r="A4168" t="s">
        <v>8306</v>
      </c>
      <c r="B4168" s="9">
        <v>45048</v>
      </c>
      <c r="C4168" t="s">
        <v>6730</v>
      </c>
      <c r="D4168" t="s">
        <v>6731</v>
      </c>
      <c r="E4168" t="s">
        <v>6732</v>
      </c>
      <c r="F4168" t="s">
        <v>1558</v>
      </c>
      <c r="G4168" t="s">
        <v>8307</v>
      </c>
      <c r="H4168" t="s">
        <v>45</v>
      </c>
      <c r="I4168" t="s">
        <v>74</v>
      </c>
      <c r="J4168">
        <v>13</v>
      </c>
      <c r="K4168">
        <v>27018</v>
      </c>
      <c r="L4168">
        <v>351234</v>
      </c>
      <c r="M4168">
        <v>0</v>
      </c>
      <c r="N4168" t="s">
        <v>34</v>
      </c>
      <c r="O4168" t="s">
        <v>35</v>
      </c>
      <c r="P4168">
        <v>4</v>
      </c>
      <c r="Q4168">
        <v>160</v>
      </c>
      <c r="R4168">
        <v>395160</v>
      </c>
    </row>
    <row r="4169" spans="1:18" x14ac:dyDescent="0.3">
      <c r="A4169" t="s">
        <v>8308</v>
      </c>
      <c r="B4169" s="9">
        <v>45145</v>
      </c>
      <c r="C4169" t="s">
        <v>6730</v>
      </c>
      <c r="D4169" t="s">
        <v>6731</v>
      </c>
      <c r="E4169" t="s">
        <v>6732</v>
      </c>
      <c r="F4169" t="s">
        <v>3109</v>
      </c>
      <c r="G4169" t="s">
        <v>8309</v>
      </c>
      <c r="H4169" t="s">
        <v>65</v>
      </c>
      <c r="I4169" t="s">
        <v>78</v>
      </c>
      <c r="J4169">
        <v>1</v>
      </c>
      <c r="K4169">
        <v>45844</v>
      </c>
      <c r="L4169">
        <v>45844</v>
      </c>
      <c r="M4169">
        <v>0</v>
      </c>
      <c r="N4169" t="s">
        <v>34</v>
      </c>
      <c r="O4169" t="s">
        <v>35</v>
      </c>
      <c r="P4169">
        <v>1</v>
      </c>
      <c r="Q4169">
        <v>158</v>
      </c>
      <c r="R4169">
        <v>868547</v>
      </c>
    </row>
    <row r="4170" spans="1:18" x14ac:dyDescent="0.3">
      <c r="A4170" t="s">
        <v>8310</v>
      </c>
      <c r="B4170" s="9">
        <v>45083</v>
      </c>
      <c r="C4170" t="s">
        <v>6730</v>
      </c>
      <c r="D4170" t="s">
        <v>6731</v>
      </c>
      <c r="E4170" t="s">
        <v>6750</v>
      </c>
      <c r="F4170" t="s">
        <v>1414</v>
      </c>
      <c r="G4170" t="s">
        <v>8311</v>
      </c>
      <c r="H4170" t="s">
        <v>45</v>
      </c>
      <c r="I4170" t="s">
        <v>98</v>
      </c>
      <c r="J4170">
        <v>7</v>
      </c>
      <c r="K4170">
        <v>32137</v>
      </c>
      <c r="L4170">
        <v>224959</v>
      </c>
      <c r="M4170">
        <v>15</v>
      </c>
      <c r="N4170" t="s">
        <v>26</v>
      </c>
      <c r="O4170" t="s">
        <v>27</v>
      </c>
      <c r="P4170">
        <v>2</v>
      </c>
      <c r="Q4170">
        <v>36</v>
      </c>
      <c r="R4170">
        <v>395160</v>
      </c>
    </row>
    <row r="4171" spans="1:18" x14ac:dyDescent="0.3">
      <c r="A4171" t="s">
        <v>8312</v>
      </c>
      <c r="B4171" s="9">
        <v>45240</v>
      </c>
      <c r="C4171" t="s">
        <v>6730</v>
      </c>
      <c r="D4171" t="s">
        <v>6731</v>
      </c>
      <c r="E4171" t="s">
        <v>6750</v>
      </c>
      <c r="F4171" t="s">
        <v>1444</v>
      </c>
      <c r="G4171" t="s">
        <v>8313</v>
      </c>
      <c r="H4171" t="s">
        <v>32</v>
      </c>
      <c r="I4171" t="s">
        <v>95</v>
      </c>
      <c r="J4171">
        <v>6</v>
      </c>
      <c r="K4171">
        <v>20784</v>
      </c>
      <c r="L4171">
        <v>124704</v>
      </c>
      <c r="M4171">
        <v>10</v>
      </c>
      <c r="N4171" t="s">
        <v>27</v>
      </c>
      <c r="O4171" t="s">
        <v>28</v>
      </c>
      <c r="P4171">
        <v>0</v>
      </c>
      <c r="Q4171">
        <v>137</v>
      </c>
      <c r="R4171">
        <v>581262</v>
      </c>
    </row>
    <row r="4172" spans="1:18" x14ac:dyDescent="0.3">
      <c r="A4172" t="s">
        <v>8314</v>
      </c>
      <c r="B4172" s="9">
        <v>45555</v>
      </c>
      <c r="C4172" t="s">
        <v>6730</v>
      </c>
      <c r="D4172" t="s">
        <v>6731</v>
      </c>
      <c r="E4172" t="s">
        <v>6750</v>
      </c>
      <c r="F4172" t="s">
        <v>2564</v>
      </c>
      <c r="G4172" t="s">
        <v>8315</v>
      </c>
      <c r="H4172" t="s">
        <v>65</v>
      </c>
      <c r="I4172" t="s">
        <v>382</v>
      </c>
      <c r="J4172">
        <v>9</v>
      </c>
      <c r="K4172">
        <v>150651</v>
      </c>
      <c r="L4172">
        <v>1355859</v>
      </c>
      <c r="M4172">
        <v>5</v>
      </c>
      <c r="N4172" t="s">
        <v>47</v>
      </c>
      <c r="O4172" t="s">
        <v>35</v>
      </c>
      <c r="P4172">
        <v>2</v>
      </c>
      <c r="Q4172">
        <v>47</v>
      </c>
      <c r="R4172">
        <v>868547</v>
      </c>
    </row>
    <row r="4173" spans="1:18" x14ac:dyDescent="0.3">
      <c r="A4173" t="s">
        <v>8316</v>
      </c>
      <c r="B4173" s="9">
        <v>45325</v>
      </c>
      <c r="C4173" t="s">
        <v>6730</v>
      </c>
      <c r="D4173" t="s">
        <v>6731</v>
      </c>
      <c r="E4173" t="s">
        <v>6732</v>
      </c>
      <c r="F4173" t="s">
        <v>765</v>
      </c>
      <c r="G4173" t="s">
        <v>8317</v>
      </c>
      <c r="H4173" t="s">
        <v>24</v>
      </c>
      <c r="I4173" t="s">
        <v>25</v>
      </c>
      <c r="J4173">
        <v>2</v>
      </c>
      <c r="K4173">
        <v>346318</v>
      </c>
      <c r="L4173">
        <v>692636</v>
      </c>
      <c r="M4173">
        <v>0</v>
      </c>
      <c r="N4173" t="s">
        <v>26</v>
      </c>
      <c r="O4173" t="s">
        <v>27</v>
      </c>
      <c r="P4173">
        <v>4</v>
      </c>
      <c r="Q4173">
        <v>20</v>
      </c>
      <c r="R4173">
        <v>973851</v>
      </c>
    </row>
    <row r="4174" spans="1:18" x14ac:dyDescent="0.3">
      <c r="A4174" t="s">
        <v>8318</v>
      </c>
      <c r="B4174" s="9">
        <v>45183</v>
      </c>
      <c r="C4174" t="s">
        <v>6730</v>
      </c>
      <c r="D4174" t="s">
        <v>6731</v>
      </c>
      <c r="E4174" t="s">
        <v>6750</v>
      </c>
      <c r="F4174" t="s">
        <v>1058</v>
      </c>
      <c r="G4174" t="s">
        <v>8319</v>
      </c>
      <c r="H4174" t="s">
        <v>65</v>
      </c>
      <c r="I4174" t="s">
        <v>66</v>
      </c>
      <c r="J4174">
        <v>11</v>
      </c>
      <c r="K4174">
        <v>132377</v>
      </c>
      <c r="L4174">
        <v>1456147</v>
      </c>
      <c r="M4174">
        <v>0</v>
      </c>
      <c r="N4174" t="s">
        <v>26</v>
      </c>
      <c r="O4174" t="s">
        <v>35</v>
      </c>
      <c r="P4174">
        <v>4</v>
      </c>
      <c r="Q4174">
        <v>118</v>
      </c>
      <c r="R4174">
        <v>868547</v>
      </c>
    </row>
    <row r="4175" spans="1:18" x14ac:dyDescent="0.3">
      <c r="A4175" t="s">
        <v>8320</v>
      </c>
      <c r="B4175" s="9">
        <v>45258</v>
      </c>
      <c r="C4175" t="s">
        <v>6730</v>
      </c>
      <c r="D4175" t="s">
        <v>6731</v>
      </c>
      <c r="E4175" t="s">
        <v>6732</v>
      </c>
      <c r="F4175" t="s">
        <v>962</v>
      </c>
      <c r="G4175" t="s">
        <v>27</v>
      </c>
      <c r="H4175" t="s">
        <v>24</v>
      </c>
      <c r="I4175" t="s">
        <v>152</v>
      </c>
      <c r="J4175">
        <v>4</v>
      </c>
      <c r="K4175">
        <v>151713</v>
      </c>
      <c r="L4175">
        <v>606852</v>
      </c>
      <c r="M4175" t="s">
        <v>27</v>
      </c>
      <c r="N4175" t="s">
        <v>34</v>
      </c>
      <c r="O4175" t="s">
        <v>35</v>
      </c>
      <c r="P4175">
        <v>2</v>
      </c>
      <c r="Q4175">
        <v>94</v>
      </c>
      <c r="R4175">
        <v>973851</v>
      </c>
    </row>
    <row r="4176" spans="1:18" x14ac:dyDescent="0.3">
      <c r="A4176" t="s">
        <v>8321</v>
      </c>
      <c r="B4176" s="9">
        <v>45181</v>
      </c>
      <c r="C4176" t="s">
        <v>6730</v>
      </c>
      <c r="D4176" t="s">
        <v>6731</v>
      </c>
      <c r="E4176" t="s">
        <v>6741</v>
      </c>
      <c r="F4176" t="s">
        <v>1259</v>
      </c>
      <c r="G4176" t="s">
        <v>27</v>
      </c>
      <c r="H4176" t="s">
        <v>65</v>
      </c>
      <c r="I4176" t="s">
        <v>478</v>
      </c>
      <c r="J4176">
        <v>5</v>
      </c>
      <c r="K4176">
        <v>41959</v>
      </c>
      <c r="L4176">
        <v>209795</v>
      </c>
      <c r="M4176">
        <v>5</v>
      </c>
      <c r="N4176" t="s">
        <v>27</v>
      </c>
      <c r="O4176" t="s">
        <v>35</v>
      </c>
      <c r="P4176">
        <v>5</v>
      </c>
      <c r="Q4176">
        <v>141</v>
      </c>
      <c r="R4176">
        <v>868547</v>
      </c>
    </row>
    <row r="4177" spans="1:18" x14ac:dyDescent="0.3">
      <c r="A4177" t="s">
        <v>8322</v>
      </c>
      <c r="B4177" s="9">
        <v>45319</v>
      </c>
      <c r="C4177" t="s">
        <v>6730</v>
      </c>
      <c r="D4177" t="s">
        <v>6731</v>
      </c>
      <c r="E4177" t="s">
        <v>6750</v>
      </c>
      <c r="F4177" t="s">
        <v>1127</v>
      </c>
      <c r="G4177" t="s">
        <v>27</v>
      </c>
      <c r="H4177" t="s">
        <v>32</v>
      </c>
      <c r="I4177" t="s">
        <v>237</v>
      </c>
      <c r="J4177">
        <v>3</v>
      </c>
      <c r="K4177">
        <v>10311</v>
      </c>
      <c r="L4177">
        <v>30933</v>
      </c>
      <c r="M4177">
        <v>15</v>
      </c>
      <c r="N4177" t="s">
        <v>57</v>
      </c>
      <c r="O4177" t="s">
        <v>35</v>
      </c>
      <c r="P4177">
        <v>4</v>
      </c>
      <c r="Q4177">
        <v>1</v>
      </c>
      <c r="R4177">
        <v>581262</v>
      </c>
    </row>
    <row r="4178" spans="1:18" x14ac:dyDescent="0.3">
      <c r="A4178" t="s">
        <v>8323</v>
      </c>
      <c r="B4178" s="9">
        <v>45525</v>
      </c>
      <c r="C4178" t="s">
        <v>6730</v>
      </c>
      <c r="D4178" t="s">
        <v>6731</v>
      </c>
      <c r="E4178" t="s">
        <v>6732</v>
      </c>
      <c r="F4178" t="s">
        <v>1642</v>
      </c>
      <c r="G4178" t="s">
        <v>8324</v>
      </c>
      <c r="H4178" t="s">
        <v>65</v>
      </c>
      <c r="I4178" t="s">
        <v>478</v>
      </c>
      <c r="J4178">
        <v>9</v>
      </c>
      <c r="K4178">
        <v>84370</v>
      </c>
      <c r="L4178">
        <v>759330</v>
      </c>
      <c r="M4178">
        <v>15</v>
      </c>
      <c r="N4178" t="s">
        <v>26</v>
      </c>
      <c r="O4178" t="s">
        <v>35</v>
      </c>
      <c r="P4178">
        <v>4</v>
      </c>
      <c r="Q4178">
        <v>119</v>
      </c>
      <c r="R4178">
        <v>868547</v>
      </c>
    </row>
    <row r="4179" spans="1:18" x14ac:dyDescent="0.3">
      <c r="A4179" t="s">
        <v>8325</v>
      </c>
      <c r="B4179" s="9">
        <v>45576</v>
      </c>
      <c r="C4179" t="s">
        <v>6730</v>
      </c>
      <c r="D4179" t="s">
        <v>6731</v>
      </c>
      <c r="E4179" t="s">
        <v>6750</v>
      </c>
      <c r="F4179" t="s">
        <v>458</v>
      </c>
      <c r="G4179" t="s">
        <v>8326</v>
      </c>
      <c r="H4179" t="s">
        <v>65</v>
      </c>
      <c r="I4179" t="s">
        <v>382</v>
      </c>
      <c r="J4179">
        <v>5</v>
      </c>
      <c r="K4179">
        <v>141305</v>
      </c>
      <c r="L4179">
        <v>706525</v>
      </c>
      <c r="M4179">
        <v>5</v>
      </c>
      <c r="N4179" t="s">
        <v>57</v>
      </c>
      <c r="O4179" t="s">
        <v>35</v>
      </c>
      <c r="P4179">
        <v>1</v>
      </c>
      <c r="Q4179">
        <v>141</v>
      </c>
      <c r="R4179">
        <v>868547</v>
      </c>
    </row>
    <row r="4180" spans="1:18" x14ac:dyDescent="0.3">
      <c r="A4180" t="s">
        <v>8327</v>
      </c>
      <c r="B4180" s="9">
        <v>45055</v>
      </c>
      <c r="C4180" t="s">
        <v>6730</v>
      </c>
      <c r="D4180" t="s">
        <v>6731</v>
      </c>
      <c r="E4180" t="s">
        <v>6741</v>
      </c>
      <c r="F4180" t="s">
        <v>1414</v>
      </c>
      <c r="G4180" t="s">
        <v>8328</v>
      </c>
      <c r="H4180" t="s">
        <v>32</v>
      </c>
      <c r="I4180" t="s">
        <v>237</v>
      </c>
      <c r="J4180">
        <v>15</v>
      </c>
      <c r="K4180">
        <v>8323</v>
      </c>
      <c r="L4180">
        <v>124845</v>
      </c>
      <c r="M4180" t="s">
        <v>27</v>
      </c>
      <c r="N4180" t="s">
        <v>47</v>
      </c>
      <c r="O4180" t="s">
        <v>35</v>
      </c>
      <c r="P4180">
        <v>3</v>
      </c>
      <c r="Q4180">
        <v>67</v>
      </c>
      <c r="R4180">
        <v>581262</v>
      </c>
    </row>
    <row r="4181" spans="1:18" x14ac:dyDescent="0.3">
      <c r="A4181" t="s">
        <v>8329</v>
      </c>
      <c r="B4181" s="9">
        <v>45511</v>
      </c>
      <c r="C4181" t="s">
        <v>6730</v>
      </c>
      <c r="D4181" t="s">
        <v>6731</v>
      </c>
      <c r="E4181" t="s">
        <v>6741</v>
      </c>
      <c r="F4181" t="s">
        <v>1324</v>
      </c>
      <c r="G4181" t="s">
        <v>8330</v>
      </c>
      <c r="H4181" t="s">
        <v>24</v>
      </c>
      <c r="I4181" t="s">
        <v>174</v>
      </c>
      <c r="J4181">
        <v>4</v>
      </c>
      <c r="K4181">
        <v>289411</v>
      </c>
      <c r="L4181">
        <v>1157644</v>
      </c>
      <c r="M4181" t="s">
        <v>27</v>
      </c>
      <c r="N4181" t="s">
        <v>47</v>
      </c>
      <c r="O4181" t="s">
        <v>28</v>
      </c>
      <c r="P4181">
        <v>7</v>
      </c>
      <c r="Q4181">
        <v>41</v>
      </c>
      <c r="R4181">
        <v>973851</v>
      </c>
    </row>
    <row r="4182" spans="1:18" x14ac:dyDescent="0.3">
      <c r="A4182" t="s">
        <v>8331</v>
      </c>
      <c r="B4182" s="9">
        <v>45642</v>
      </c>
      <c r="C4182" t="s">
        <v>6730</v>
      </c>
      <c r="D4182" t="s">
        <v>6731</v>
      </c>
      <c r="E4182" t="s">
        <v>6750</v>
      </c>
      <c r="F4182" t="s">
        <v>3771</v>
      </c>
      <c r="G4182" t="s">
        <v>27</v>
      </c>
      <c r="H4182" t="s">
        <v>45</v>
      </c>
      <c r="I4182" t="s">
        <v>181</v>
      </c>
      <c r="J4182">
        <v>15</v>
      </c>
      <c r="K4182">
        <v>36825</v>
      </c>
      <c r="L4182">
        <v>552375</v>
      </c>
      <c r="M4182">
        <v>0</v>
      </c>
      <c r="N4182" t="s">
        <v>26</v>
      </c>
      <c r="O4182" t="s">
        <v>35</v>
      </c>
      <c r="P4182">
        <v>2</v>
      </c>
      <c r="Q4182">
        <v>20</v>
      </c>
      <c r="R4182">
        <v>395160</v>
      </c>
    </row>
    <row r="4183" spans="1:18" x14ac:dyDescent="0.3">
      <c r="A4183" t="s">
        <v>8332</v>
      </c>
      <c r="B4183" s="9">
        <v>45272</v>
      </c>
      <c r="C4183" t="s">
        <v>6730</v>
      </c>
      <c r="D4183" t="s">
        <v>6731</v>
      </c>
      <c r="E4183" t="s">
        <v>6741</v>
      </c>
      <c r="F4183" t="s">
        <v>694</v>
      </c>
      <c r="G4183" t="s">
        <v>8333</v>
      </c>
      <c r="H4183" t="s">
        <v>65</v>
      </c>
      <c r="I4183" t="s">
        <v>78</v>
      </c>
      <c r="J4183">
        <v>19</v>
      </c>
      <c r="K4183">
        <v>62234</v>
      </c>
      <c r="L4183">
        <v>1182446</v>
      </c>
      <c r="M4183">
        <v>5</v>
      </c>
      <c r="N4183" t="s">
        <v>47</v>
      </c>
      <c r="O4183" t="s">
        <v>28</v>
      </c>
      <c r="P4183">
        <v>4</v>
      </c>
      <c r="Q4183">
        <v>10</v>
      </c>
      <c r="R4183">
        <v>868547</v>
      </c>
    </row>
    <row r="4184" spans="1:18" x14ac:dyDescent="0.3">
      <c r="A4184" t="s">
        <v>8334</v>
      </c>
      <c r="B4184" s="9">
        <v>45236</v>
      </c>
      <c r="C4184" t="s">
        <v>6730</v>
      </c>
      <c r="D4184" t="s">
        <v>6731</v>
      </c>
      <c r="E4184" t="s">
        <v>6732</v>
      </c>
      <c r="F4184" t="s">
        <v>1949</v>
      </c>
      <c r="G4184" t="s">
        <v>8335</v>
      </c>
      <c r="H4184" t="s">
        <v>24</v>
      </c>
      <c r="I4184" t="s">
        <v>92</v>
      </c>
      <c r="J4184">
        <v>12</v>
      </c>
      <c r="K4184">
        <v>40270</v>
      </c>
      <c r="L4184">
        <v>483240</v>
      </c>
      <c r="M4184" t="s">
        <v>27</v>
      </c>
      <c r="N4184" t="s">
        <v>27</v>
      </c>
      <c r="O4184" t="s">
        <v>35</v>
      </c>
      <c r="P4184">
        <v>5</v>
      </c>
      <c r="Q4184">
        <v>198</v>
      </c>
      <c r="R4184">
        <v>973851</v>
      </c>
    </row>
    <row r="4185" spans="1:18" x14ac:dyDescent="0.3">
      <c r="A4185" t="s">
        <v>8336</v>
      </c>
      <c r="B4185" s="9">
        <v>44951</v>
      </c>
      <c r="C4185" t="s">
        <v>6730</v>
      </c>
      <c r="D4185" t="s">
        <v>6731</v>
      </c>
      <c r="E4185" t="s">
        <v>6741</v>
      </c>
      <c r="F4185" t="s">
        <v>3777</v>
      </c>
      <c r="G4185" t="s">
        <v>8337</v>
      </c>
      <c r="H4185" t="s">
        <v>40</v>
      </c>
      <c r="I4185" t="s">
        <v>137</v>
      </c>
      <c r="J4185">
        <v>14</v>
      </c>
      <c r="K4185">
        <v>14438</v>
      </c>
      <c r="L4185">
        <v>202132</v>
      </c>
      <c r="M4185">
        <v>10</v>
      </c>
      <c r="N4185" t="s">
        <v>27</v>
      </c>
      <c r="O4185" t="s">
        <v>35</v>
      </c>
      <c r="P4185">
        <v>1</v>
      </c>
      <c r="Q4185">
        <v>22</v>
      </c>
      <c r="R4185">
        <v>381933</v>
      </c>
    </row>
    <row r="4186" spans="1:18" x14ac:dyDescent="0.3">
      <c r="A4186" t="s">
        <v>8338</v>
      </c>
      <c r="B4186" s="9">
        <v>45509</v>
      </c>
      <c r="C4186" t="s">
        <v>6730</v>
      </c>
      <c r="D4186" t="s">
        <v>6731</v>
      </c>
      <c r="E4186" t="s">
        <v>6741</v>
      </c>
      <c r="F4186" t="s">
        <v>524</v>
      </c>
      <c r="G4186" t="s">
        <v>8339</v>
      </c>
      <c r="H4186" t="s">
        <v>45</v>
      </c>
      <c r="I4186" t="s">
        <v>98</v>
      </c>
      <c r="J4186">
        <v>6</v>
      </c>
      <c r="K4186">
        <v>20085</v>
      </c>
      <c r="L4186">
        <v>120510</v>
      </c>
      <c r="M4186">
        <v>0</v>
      </c>
      <c r="N4186" t="s">
        <v>57</v>
      </c>
      <c r="O4186" t="s">
        <v>28</v>
      </c>
      <c r="P4186">
        <v>3</v>
      </c>
      <c r="Q4186">
        <v>151</v>
      </c>
      <c r="R4186">
        <v>395160</v>
      </c>
    </row>
    <row r="4187" spans="1:18" x14ac:dyDescent="0.3">
      <c r="A4187" t="s">
        <v>8340</v>
      </c>
      <c r="B4187" s="9">
        <v>45572</v>
      </c>
      <c r="C4187" t="s">
        <v>6730</v>
      </c>
      <c r="D4187" t="s">
        <v>6731</v>
      </c>
      <c r="E4187" t="s">
        <v>6741</v>
      </c>
      <c r="F4187" t="s">
        <v>703</v>
      </c>
      <c r="G4187" t="s">
        <v>8341</v>
      </c>
      <c r="H4187" t="s">
        <v>32</v>
      </c>
      <c r="I4187" t="s">
        <v>141</v>
      </c>
      <c r="J4187">
        <v>16</v>
      </c>
      <c r="K4187">
        <v>13362</v>
      </c>
      <c r="L4187">
        <v>213792</v>
      </c>
      <c r="M4187">
        <v>0</v>
      </c>
      <c r="N4187" t="s">
        <v>27</v>
      </c>
      <c r="O4187" t="s">
        <v>28</v>
      </c>
      <c r="P4187">
        <v>1</v>
      </c>
      <c r="Q4187">
        <v>177</v>
      </c>
      <c r="R4187">
        <v>581262</v>
      </c>
    </row>
    <row r="4188" spans="1:18" x14ac:dyDescent="0.3">
      <c r="A4188" t="s">
        <v>8342</v>
      </c>
      <c r="B4188" s="9">
        <v>45429</v>
      </c>
      <c r="C4188" t="s">
        <v>6730</v>
      </c>
      <c r="D4188" t="s">
        <v>6731</v>
      </c>
      <c r="E4188" t="s">
        <v>6750</v>
      </c>
      <c r="F4188" t="s">
        <v>1313</v>
      </c>
      <c r="G4188" t="s">
        <v>8343</v>
      </c>
      <c r="H4188" t="s">
        <v>40</v>
      </c>
      <c r="I4188" t="s">
        <v>171</v>
      </c>
      <c r="J4188">
        <v>3</v>
      </c>
      <c r="K4188">
        <v>12636</v>
      </c>
      <c r="L4188">
        <v>37908</v>
      </c>
      <c r="M4188">
        <v>20</v>
      </c>
      <c r="N4188" t="s">
        <v>27</v>
      </c>
      <c r="O4188" t="s">
        <v>35</v>
      </c>
      <c r="P4188">
        <v>3</v>
      </c>
      <c r="Q4188">
        <v>31</v>
      </c>
      <c r="R4188">
        <v>381933</v>
      </c>
    </row>
    <row r="4189" spans="1:18" x14ac:dyDescent="0.3">
      <c r="A4189" t="s">
        <v>8344</v>
      </c>
      <c r="B4189" s="9">
        <v>45012</v>
      </c>
      <c r="C4189" t="s">
        <v>6730</v>
      </c>
      <c r="D4189" t="s">
        <v>6731</v>
      </c>
      <c r="E4189" t="s">
        <v>6750</v>
      </c>
      <c r="F4189" t="s">
        <v>821</v>
      </c>
      <c r="G4189" t="s">
        <v>8345</v>
      </c>
      <c r="H4189" t="s">
        <v>24</v>
      </c>
      <c r="I4189" t="s">
        <v>61</v>
      </c>
      <c r="J4189">
        <v>2</v>
      </c>
      <c r="K4189">
        <v>258632</v>
      </c>
      <c r="L4189">
        <v>517264</v>
      </c>
      <c r="M4189">
        <v>0</v>
      </c>
      <c r="N4189" t="s">
        <v>47</v>
      </c>
      <c r="O4189" t="s">
        <v>35</v>
      </c>
      <c r="P4189">
        <v>4</v>
      </c>
      <c r="Q4189">
        <v>180</v>
      </c>
      <c r="R4189">
        <v>973851</v>
      </c>
    </row>
    <row r="4190" spans="1:18" x14ac:dyDescent="0.3">
      <c r="A4190" t="s">
        <v>8346</v>
      </c>
      <c r="B4190" s="9">
        <v>45124</v>
      </c>
      <c r="C4190" t="s">
        <v>6730</v>
      </c>
      <c r="D4190" t="s">
        <v>6731</v>
      </c>
      <c r="E4190" t="s">
        <v>6732</v>
      </c>
      <c r="F4190" t="s">
        <v>3092</v>
      </c>
      <c r="G4190" t="s">
        <v>8347</v>
      </c>
      <c r="H4190" t="s">
        <v>65</v>
      </c>
      <c r="I4190" t="s">
        <v>289</v>
      </c>
      <c r="J4190">
        <v>18</v>
      </c>
      <c r="K4190">
        <v>51056</v>
      </c>
      <c r="L4190">
        <v>919008</v>
      </c>
      <c r="M4190">
        <v>20</v>
      </c>
      <c r="N4190" t="s">
        <v>26</v>
      </c>
      <c r="O4190" t="s">
        <v>27</v>
      </c>
      <c r="P4190">
        <v>3</v>
      </c>
      <c r="Q4190">
        <v>152</v>
      </c>
      <c r="R4190">
        <v>868547</v>
      </c>
    </row>
    <row r="4191" spans="1:18" x14ac:dyDescent="0.3">
      <c r="A4191" t="s">
        <v>8348</v>
      </c>
      <c r="B4191" s="9">
        <v>45032</v>
      </c>
      <c r="C4191" t="s">
        <v>6730</v>
      </c>
      <c r="D4191" t="s">
        <v>6731</v>
      </c>
      <c r="E4191" t="s">
        <v>6732</v>
      </c>
      <c r="F4191" t="s">
        <v>2441</v>
      </c>
      <c r="G4191" t="s">
        <v>8349</v>
      </c>
      <c r="H4191" t="s">
        <v>32</v>
      </c>
      <c r="I4191" t="s">
        <v>113</v>
      </c>
      <c r="J4191">
        <v>11</v>
      </c>
      <c r="K4191">
        <v>23449</v>
      </c>
      <c r="L4191">
        <v>257939</v>
      </c>
      <c r="M4191">
        <v>0</v>
      </c>
      <c r="N4191" t="s">
        <v>34</v>
      </c>
      <c r="O4191" t="s">
        <v>35</v>
      </c>
      <c r="P4191" t="s">
        <v>27</v>
      </c>
      <c r="Q4191">
        <v>147</v>
      </c>
      <c r="R4191">
        <v>581262</v>
      </c>
    </row>
    <row r="4192" spans="1:18" x14ac:dyDescent="0.3">
      <c r="A4192" t="s">
        <v>8350</v>
      </c>
      <c r="B4192" s="9">
        <v>45137</v>
      </c>
      <c r="C4192" t="s">
        <v>6730</v>
      </c>
      <c r="D4192" t="s">
        <v>6731</v>
      </c>
      <c r="E4192" t="s">
        <v>6750</v>
      </c>
      <c r="F4192" t="s">
        <v>224</v>
      </c>
      <c r="G4192" t="s">
        <v>8351</v>
      </c>
      <c r="H4192" t="s">
        <v>32</v>
      </c>
      <c r="I4192" t="s">
        <v>95</v>
      </c>
      <c r="J4192">
        <v>4</v>
      </c>
      <c r="K4192">
        <v>14704</v>
      </c>
      <c r="L4192">
        <v>58816</v>
      </c>
      <c r="M4192">
        <v>0</v>
      </c>
      <c r="N4192" t="s">
        <v>47</v>
      </c>
      <c r="O4192" t="s">
        <v>35</v>
      </c>
      <c r="P4192">
        <v>1</v>
      </c>
      <c r="Q4192">
        <v>70</v>
      </c>
      <c r="R4192">
        <v>581262</v>
      </c>
    </row>
    <row r="4193" spans="1:18" x14ac:dyDescent="0.3">
      <c r="A4193" t="s">
        <v>8352</v>
      </c>
      <c r="B4193" s="9">
        <v>45232</v>
      </c>
      <c r="C4193" t="s">
        <v>6730</v>
      </c>
      <c r="D4193" t="s">
        <v>6731</v>
      </c>
      <c r="E4193" t="s">
        <v>6741</v>
      </c>
      <c r="F4193" t="s">
        <v>2156</v>
      </c>
      <c r="G4193" t="s">
        <v>27</v>
      </c>
      <c r="H4193" t="s">
        <v>32</v>
      </c>
      <c r="I4193" t="s">
        <v>113</v>
      </c>
      <c r="J4193">
        <v>11</v>
      </c>
      <c r="K4193">
        <v>24927</v>
      </c>
      <c r="L4193">
        <v>274197</v>
      </c>
      <c r="M4193" t="s">
        <v>27</v>
      </c>
      <c r="N4193" t="s">
        <v>26</v>
      </c>
      <c r="O4193" t="s">
        <v>35</v>
      </c>
      <c r="P4193">
        <v>2</v>
      </c>
      <c r="Q4193">
        <v>186</v>
      </c>
      <c r="R4193">
        <v>581262</v>
      </c>
    </row>
    <row r="4194" spans="1:18" x14ac:dyDescent="0.3">
      <c r="A4194" t="s">
        <v>8353</v>
      </c>
      <c r="B4194" s="9">
        <v>45557</v>
      </c>
      <c r="C4194" t="s">
        <v>6730</v>
      </c>
      <c r="D4194" t="s">
        <v>6731</v>
      </c>
      <c r="E4194" t="s">
        <v>6732</v>
      </c>
      <c r="F4194" t="s">
        <v>2872</v>
      </c>
      <c r="G4194" t="s">
        <v>27</v>
      </c>
      <c r="H4194" t="s">
        <v>32</v>
      </c>
      <c r="I4194" t="s">
        <v>95</v>
      </c>
      <c r="J4194">
        <v>3</v>
      </c>
      <c r="K4194">
        <v>7051</v>
      </c>
      <c r="L4194">
        <v>21153</v>
      </c>
      <c r="M4194">
        <v>0</v>
      </c>
      <c r="N4194" t="s">
        <v>27</v>
      </c>
      <c r="O4194" t="s">
        <v>35</v>
      </c>
      <c r="P4194">
        <v>4</v>
      </c>
      <c r="Q4194">
        <v>2</v>
      </c>
      <c r="R4194">
        <v>581262</v>
      </c>
    </row>
    <row r="4195" spans="1:18" x14ac:dyDescent="0.3">
      <c r="A4195" t="s">
        <v>8354</v>
      </c>
      <c r="B4195" s="9">
        <v>45065</v>
      </c>
      <c r="C4195" t="s">
        <v>6730</v>
      </c>
      <c r="D4195" t="s">
        <v>6731</v>
      </c>
      <c r="E4195" t="s">
        <v>6750</v>
      </c>
      <c r="F4195" t="s">
        <v>233</v>
      </c>
      <c r="G4195" t="s">
        <v>27</v>
      </c>
      <c r="H4195" t="s">
        <v>65</v>
      </c>
      <c r="I4195" t="s">
        <v>78</v>
      </c>
      <c r="J4195">
        <v>19</v>
      </c>
      <c r="K4195">
        <v>122963</v>
      </c>
      <c r="L4195">
        <v>2336297</v>
      </c>
      <c r="M4195" t="s">
        <v>27</v>
      </c>
      <c r="N4195" t="s">
        <v>26</v>
      </c>
      <c r="O4195" t="s">
        <v>28</v>
      </c>
      <c r="P4195">
        <v>1</v>
      </c>
      <c r="Q4195">
        <v>54</v>
      </c>
      <c r="R4195">
        <v>868547</v>
      </c>
    </row>
    <row r="4196" spans="1:18" x14ac:dyDescent="0.3">
      <c r="A4196" t="s">
        <v>8355</v>
      </c>
      <c r="B4196" s="9">
        <v>45540</v>
      </c>
      <c r="C4196" t="s">
        <v>6730</v>
      </c>
      <c r="D4196" t="s">
        <v>6731</v>
      </c>
      <c r="E4196" t="s">
        <v>6732</v>
      </c>
      <c r="F4196" t="s">
        <v>461</v>
      </c>
      <c r="G4196" t="s">
        <v>8356</v>
      </c>
      <c r="H4196" t="s">
        <v>40</v>
      </c>
      <c r="I4196" t="s">
        <v>41</v>
      </c>
      <c r="J4196">
        <v>14</v>
      </c>
      <c r="K4196">
        <v>2306</v>
      </c>
      <c r="L4196">
        <v>32284</v>
      </c>
      <c r="M4196">
        <v>15</v>
      </c>
      <c r="N4196" t="s">
        <v>27</v>
      </c>
      <c r="O4196" t="s">
        <v>35</v>
      </c>
      <c r="P4196" t="s">
        <v>27</v>
      </c>
      <c r="Q4196">
        <v>80</v>
      </c>
      <c r="R4196">
        <v>381933</v>
      </c>
    </row>
    <row r="4197" spans="1:18" x14ac:dyDescent="0.3">
      <c r="A4197" t="s">
        <v>8357</v>
      </c>
      <c r="B4197" s="9">
        <v>45533</v>
      </c>
      <c r="C4197" t="s">
        <v>6730</v>
      </c>
      <c r="D4197" t="s">
        <v>6731</v>
      </c>
      <c r="E4197" t="s">
        <v>6741</v>
      </c>
      <c r="F4197" t="s">
        <v>415</v>
      </c>
      <c r="G4197" t="s">
        <v>27</v>
      </c>
      <c r="H4197" t="s">
        <v>45</v>
      </c>
      <c r="I4197" t="s">
        <v>82</v>
      </c>
      <c r="J4197">
        <v>6</v>
      </c>
      <c r="K4197">
        <v>35078</v>
      </c>
      <c r="L4197">
        <v>210468</v>
      </c>
      <c r="M4197">
        <v>0</v>
      </c>
      <c r="N4197" t="s">
        <v>47</v>
      </c>
      <c r="O4197" t="s">
        <v>35</v>
      </c>
      <c r="P4197">
        <v>2</v>
      </c>
      <c r="Q4197">
        <v>168</v>
      </c>
      <c r="R4197">
        <v>395160</v>
      </c>
    </row>
    <row r="4198" spans="1:18" x14ac:dyDescent="0.3">
      <c r="A4198" t="s">
        <v>8358</v>
      </c>
      <c r="B4198" s="9">
        <v>44976</v>
      </c>
      <c r="C4198" t="s">
        <v>6730</v>
      </c>
      <c r="D4198" t="s">
        <v>6731</v>
      </c>
      <c r="E4198" t="s">
        <v>6750</v>
      </c>
      <c r="F4198" t="s">
        <v>1016</v>
      </c>
      <c r="G4198" t="s">
        <v>8359</v>
      </c>
      <c r="H4198" t="s">
        <v>65</v>
      </c>
      <c r="I4198" t="s">
        <v>397</v>
      </c>
      <c r="J4198">
        <v>10</v>
      </c>
      <c r="K4198">
        <v>58473</v>
      </c>
      <c r="L4198">
        <v>584730</v>
      </c>
      <c r="M4198">
        <v>5</v>
      </c>
      <c r="N4198" t="s">
        <v>47</v>
      </c>
      <c r="O4198" t="s">
        <v>35</v>
      </c>
      <c r="P4198" t="s">
        <v>27</v>
      </c>
      <c r="Q4198">
        <v>139</v>
      </c>
      <c r="R4198">
        <v>868547</v>
      </c>
    </row>
    <row r="4199" spans="1:18" x14ac:dyDescent="0.3">
      <c r="A4199" t="s">
        <v>8360</v>
      </c>
      <c r="B4199" s="9">
        <v>45202</v>
      </c>
      <c r="C4199" t="s">
        <v>6730</v>
      </c>
      <c r="D4199" t="s">
        <v>6731</v>
      </c>
      <c r="E4199" t="s">
        <v>6750</v>
      </c>
      <c r="F4199" t="s">
        <v>1094</v>
      </c>
      <c r="G4199" t="s">
        <v>27</v>
      </c>
      <c r="H4199" t="s">
        <v>65</v>
      </c>
      <c r="I4199" t="s">
        <v>397</v>
      </c>
      <c r="J4199">
        <v>13</v>
      </c>
      <c r="K4199">
        <v>111600</v>
      </c>
      <c r="L4199">
        <v>1450800</v>
      </c>
      <c r="M4199" t="s">
        <v>27</v>
      </c>
      <c r="N4199" t="s">
        <v>47</v>
      </c>
      <c r="O4199" t="s">
        <v>35</v>
      </c>
      <c r="P4199">
        <v>4</v>
      </c>
      <c r="Q4199">
        <v>6</v>
      </c>
      <c r="R4199">
        <v>868547</v>
      </c>
    </row>
    <row r="4200" spans="1:18" x14ac:dyDescent="0.3">
      <c r="A4200" t="s">
        <v>8361</v>
      </c>
      <c r="B4200" s="9">
        <v>45473</v>
      </c>
      <c r="C4200" t="s">
        <v>6730</v>
      </c>
      <c r="D4200" t="s">
        <v>6731</v>
      </c>
      <c r="E4200" t="s">
        <v>6732</v>
      </c>
      <c r="F4200" t="s">
        <v>826</v>
      </c>
      <c r="G4200" t="s">
        <v>8362</v>
      </c>
      <c r="H4200" t="s">
        <v>65</v>
      </c>
      <c r="I4200" t="s">
        <v>289</v>
      </c>
      <c r="J4200">
        <v>19</v>
      </c>
      <c r="K4200">
        <v>126363</v>
      </c>
      <c r="L4200">
        <v>2400897</v>
      </c>
      <c r="M4200">
        <v>20</v>
      </c>
      <c r="N4200" t="s">
        <v>47</v>
      </c>
      <c r="O4200" t="s">
        <v>35</v>
      </c>
      <c r="P4200">
        <v>4</v>
      </c>
      <c r="Q4200">
        <v>153</v>
      </c>
      <c r="R4200">
        <v>868547</v>
      </c>
    </row>
    <row r="4201" spans="1:18" x14ac:dyDescent="0.3">
      <c r="A4201" t="s">
        <v>8363</v>
      </c>
      <c r="B4201" s="9">
        <v>45467</v>
      </c>
      <c r="C4201" t="s">
        <v>6730</v>
      </c>
      <c r="D4201" t="s">
        <v>6731</v>
      </c>
      <c r="E4201" t="s">
        <v>6732</v>
      </c>
      <c r="F4201" t="s">
        <v>739</v>
      </c>
      <c r="G4201" t="s">
        <v>27</v>
      </c>
      <c r="H4201" t="s">
        <v>65</v>
      </c>
      <c r="I4201" t="s">
        <v>78</v>
      </c>
      <c r="J4201">
        <v>11</v>
      </c>
      <c r="K4201">
        <v>88850</v>
      </c>
      <c r="L4201">
        <v>977350</v>
      </c>
      <c r="M4201">
        <v>15</v>
      </c>
      <c r="N4201" t="s">
        <v>27</v>
      </c>
      <c r="O4201" t="s">
        <v>35</v>
      </c>
      <c r="P4201">
        <v>5</v>
      </c>
      <c r="Q4201">
        <v>144</v>
      </c>
      <c r="R4201">
        <v>868547</v>
      </c>
    </row>
    <row r="4202" spans="1:18" x14ac:dyDescent="0.3">
      <c r="A4202" t="s">
        <v>8364</v>
      </c>
      <c r="B4202" s="9">
        <v>45590</v>
      </c>
      <c r="C4202" t="s">
        <v>6730</v>
      </c>
      <c r="D4202" t="s">
        <v>6731</v>
      </c>
      <c r="E4202" t="s">
        <v>6750</v>
      </c>
      <c r="F4202" t="s">
        <v>49</v>
      </c>
      <c r="G4202" t="s">
        <v>8365</v>
      </c>
      <c r="H4202" t="s">
        <v>32</v>
      </c>
      <c r="I4202" t="s">
        <v>117</v>
      </c>
      <c r="J4202">
        <v>9</v>
      </c>
      <c r="K4202">
        <v>20258</v>
      </c>
      <c r="L4202">
        <v>182322</v>
      </c>
      <c r="M4202">
        <v>0</v>
      </c>
      <c r="N4202" t="s">
        <v>26</v>
      </c>
      <c r="O4202" t="s">
        <v>35</v>
      </c>
      <c r="P4202">
        <v>4</v>
      </c>
      <c r="Q4202">
        <v>193</v>
      </c>
      <c r="R4202">
        <v>581262</v>
      </c>
    </row>
    <row r="4203" spans="1:18" x14ac:dyDescent="0.3">
      <c r="A4203" t="s">
        <v>8366</v>
      </c>
      <c r="B4203" s="9">
        <v>45265</v>
      </c>
      <c r="C4203" t="s">
        <v>6730</v>
      </c>
      <c r="D4203" t="s">
        <v>6731</v>
      </c>
      <c r="E4203" t="s">
        <v>6741</v>
      </c>
      <c r="F4203" t="s">
        <v>2853</v>
      </c>
      <c r="G4203" t="s">
        <v>8367</v>
      </c>
      <c r="H4203" t="s">
        <v>40</v>
      </c>
      <c r="I4203" t="s">
        <v>51</v>
      </c>
      <c r="J4203">
        <v>2</v>
      </c>
      <c r="K4203">
        <v>12611</v>
      </c>
      <c r="L4203">
        <v>25222</v>
      </c>
      <c r="M4203">
        <v>20</v>
      </c>
      <c r="N4203" t="s">
        <v>47</v>
      </c>
      <c r="O4203" t="s">
        <v>28</v>
      </c>
      <c r="P4203">
        <v>5</v>
      </c>
      <c r="Q4203">
        <v>81</v>
      </c>
      <c r="R4203">
        <v>381933</v>
      </c>
    </row>
    <row r="4204" spans="1:18" x14ac:dyDescent="0.3">
      <c r="A4204" t="s">
        <v>8368</v>
      </c>
      <c r="B4204" s="9">
        <v>45631</v>
      </c>
      <c r="C4204" t="s">
        <v>6730</v>
      </c>
      <c r="D4204" t="s">
        <v>6731</v>
      </c>
      <c r="E4204" t="s">
        <v>6750</v>
      </c>
      <c r="F4204" t="s">
        <v>2564</v>
      </c>
      <c r="G4204" t="s">
        <v>8369</v>
      </c>
      <c r="H4204" t="s">
        <v>65</v>
      </c>
      <c r="I4204" t="s">
        <v>102</v>
      </c>
      <c r="J4204">
        <v>17</v>
      </c>
      <c r="K4204">
        <v>96273</v>
      </c>
      <c r="L4204">
        <v>1636641</v>
      </c>
      <c r="M4204" t="s">
        <v>27</v>
      </c>
      <c r="N4204" t="s">
        <v>47</v>
      </c>
      <c r="O4204" t="s">
        <v>28</v>
      </c>
      <c r="P4204">
        <v>0</v>
      </c>
      <c r="Q4204">
        <v>167</v>
      </c>
      <c r="R4204">
        <v>868547</v>
      </c>
    </row>
    <row r="4205" spans="1:18" x14ac:dyDescent="0.3">
      <c r="A4205" t="s">
        <v>8370</v>
      </c>
      <c r="B4205" s="9">
        <v>45215</v>
      </c>
      <c r="C4205" t="s">
        <v>6730</v>
      </c>
      <c r="D4205" t="s">
        <v>6731</v>
      </c>
      <c r="E4205" t="s">
        <v>6741</v>
      </c>
      <c r="F4205" t="s">
        <v>2311</v>
      </c>
      <c r="G4205" t="s">
        <v>8371</v>
      </c>
      <c r="H4205" t="s">
        <v>24</v>
      </c>
      <c r="I4205" t="s">
        <v>25</v>
      </c>
      <c r="J4205">
        <v>5</v>
      </c>
      <c r="K4205">
        <v>98296</v>
      </c>
      <c r="L4205">
        <v>491480</v>
      </c>
      <c r="M4205">
        <v>20</v>
      </c>
      <c r="N4205" t="s">
        <v>27</v>
      </c>
      <c r="O4205" t="s">
        <v>35</v>
      </c>
      <c r="P4205" t="s">
        <v>27</v>
      </c>
      <c r="Q4205">
        <v>20</v>
      </c>
      <c r="R4205">
        <v>973851</v>
      </c>
    </row>
    <row r="4206" spans="1:18" x14ac:dyDescent="0.3">
      <c r="A4206" t="s">
        <v>8372</v>
      </c>
      <c r="B4206" s="9">
        <v>45635</v>
      </c>
      <c r="C4206" t="s">
        <v>6730</v>
      </c>
      <c r="D4206" t="s">
        <v>6731</v>
      </c>
      <c r="E4206" t="s">
        <v>6750</v>
      </c>
      <c r="F4206" t="s">
        <v>538</v>
      </c>
      <c r="G4206" t="s">
        <v>8373</v>
      </c>
      <c r="H4206" t="s">
        <v>32</v>
      </c>
      <c r="I4206" t="s">
        <v>33</v>
      </c>
      <c r="J4206">
        <v>3</v>
      </c>
      <c r="K4206">
        <v>10873</v>
      </c>
      <c r="L4206">
        <v>32619</v>
      </c>
      <c r="M4206">
        <v>20</v>
      </c>
      <c r="N4206" t="s">
        <v>26</v>
      </c>
      <c r="O4206" t="s">
        <v>28</v>
      </c>
      <c r="P4206">
        <v>2</v>
      </c>
      <c r="Q4206">
        <v>91</v>
      </c>
      <c r="R4206">
        <v>581262</v>
      </c>
    </row>
    <row r="4207" spans="1:18" x14ac:dyDescent="0.3">
      <c r="A4207" t="s">
        <v>8374</v>
      </c>
      <c r="B4207" s="9">
        <v>45598</v>
      </c>
      <c r="C4207" t="s">
        <v>6730</v>
      </c>
      <c r="D4207" t="s">
        <v>6731</v>
      </c>
      <c r="E4207" t="s">
        <v>6732</v>
      </c>
      <c r="F4207" t="s">
        <v>640</v>
      </c>
      <c r="G4207" t="s">
        <v>8375</v>
      </c>
      <c r="H4207" t="s">
        <v>24</v>
      </c>
      <c r="I4207" t="s">
        <v>92</v>
      </c>
      <c r="J4207">
        <v>4</v>
      </c>
      <c r="K4207">
        <v>59449</v>
      </c>
      <c r="L4207">
        <v>237796</v>
      </c>
      <c r="M4207">
        <v>5</v>
      </c>
      <c r="N4207" t="s">
        <v>47</v>
      </c>
      <c r="O4207" t="s">
        <v>28</v>
      </c>
      <c r="P4207">
        <v>2</v>
      </c>
      <c r="Q4207">
        <v>131</v>
      </c>
      <c r="R4207">
        <v>973851</v>
      </c>
    </row>
    <row r="4208" spans="1:18" x14ac:dyDescent="0.3">
      <c r="A4208" t="s">
        <v>8376</v>
      </c>
      <c r="B4208" s="9">
        <v>45062</v>
      </c>
      <c r="C4208" t="s">
        <v>6730</v>
      </c>
      <c r="D4208" t="s">
        <v>6731</v>
      </c>
      <c r="E4208" t="s">
        <v>6750</v>
      </c>
      <c r="F4208" t="s">
        <v>510</v>
      </c>
      <c r="G4208" t="s">
        <v>8377</v>
      </c>
      <c r="H4208" t="s">
        <v>32</v>
      </c>
      <c r="I4208" t="s">
        <v>141</v>
      </c>
      <c r="J4208">
        <v>2</v>
      </c>
      <c r="K4208">
        <v>7114</v>
      </c>
      <c r="L4208">
        <v>14228</v>
      </c>
      <c r="M4208">
        <v>0</v>
      </c>
      <c r="N4208" t="s">
        <v>57</v>
      </c>
      <c r="O4208" t="s">
        <v>35</v>
      </c>
      <c r="P4208">
        <v>2</v>
      </c>
      <c r="Q4208">
        <v>46</v>
      </c>
      <c r="R4208">
        <v>581262</v>
      </c>
    </row>
    <row r="4209" spans="1:18" x14ac:dyDescent="0.3">
      <c r="A4209" t="s">
        <v>8378</v>
      </c>
      <c r="B4209" s="9">
        <v>44967</v>
      </c>
      <c r="C4209" t="s">
        <v>6730</v>
      </c>
      <c r="D4209" t="s">
        <v>6731</v>
      </c>
      <c r="E4209" t="s">
        <v>6732</v>
      </c>
      <c r="F4209" t="s">
        <v>59</v>
      </c>
      <c r="G4209" t="s">
        <v>27</v>
      </c>
      <c r="H4209" t="s">
        <v>32</v>
      </c>
      <c r="I4209" t="s">
        <v>237</v>
      </c>
      <c r="J4209">
        <v>15</v>
      </c>
      <c r="K4209">
        <v>9911</v>
      </c>
      <c r="L4209">
        <v>148665</v>
      </c>
      <c r="M4209" t="s">
        <v>27</v>
      </c>
      <c r="N4209" t="s">
        <v>27</v>
      </c>
      <c r="O4209" t="s">
        <v>35</v>
      </c>
      <c r="P4209">
        <v>0</v>
      </c>
      <c r="Q4209">
        <v>119</v>
      </c>
      <c r="R4209">
        <v>581262</v>
      </c>
    </row>
    <row r="4210" spans="1:18" x14ac:dyDescent="0.3">
      <c r="A4210" t="s">
        <v>8379</v>
      </c>
      <c r="B4210" s="9">
        <v>44930</v>
      </c>
      <c r="C4210" t="s">
        <v>6730</v>
      </c>
      <c r="D4210" t="s">
        <v>6731</v>
      </c>
      <c r="E4210" t="s">
        <v>6732</v>
      </c>
      <c r="F4210" t="s">
        <v>193</v>
      </c>
      <c r="G4210" t="s">
        <v>27</v>
      </c>
      <c r="H4210" t="s">
        <v>24</v>
      </c>
      <c r="I4210" t="s">
        <v>174</v>
      </c>
      <c r="J4210">
        <v>13</v>
      </c>
      <c r="K4210">
        <v>89532</v>
      </c>
      <c r="L4210">
        <v>1163916</v>
      </c>
      <c r="M4210">
        <v>10</v>
      </c>
      <c r="N4210" t="s">
        <v>27</v>
      </c>
      <c r="O4210" t="s">
        <v>35</v>
      </c>
      <c r="P4210">
        <v>3</v>
      </c>
      <c r="Q4210">
        <v>10</v>
      </c>
      <c r="R4210">
        <v>973851</v>
      </c>
    </row>
    <row r="4211" spans="1:18" x14ac:dyDescent="0.3">
      <c r="A4211" t="s">
        <v>8380</v>
      </c>
      <c r="B4211" s="9">
        <v>45634</v>
      </c>
      <c r="C4211" t="s">
        <v>6730</v>
      </c>
      <c r="D4211" t="s">
        <v>6731</v>
      </c>
      <c r="E4211" t="s">
        <v>6732</v>
      </c>
      <c r="F4211" t="s">
        <v>1464</v>
      </c>
      <c r="G4211" t="s">
        <v>8381</v>
      </c>
      <c r="H4211" t="s">
        <v>40</v>
      </c>
      <c r="I4211" t="s">
        <v>106</v>
      </c>
      <c r="J4211">
        <v>9</v>
      </c>
      <c r="K4211">
        <v>4954</v>
      </c>
      <c r="L4211">
        <v>44586</v>
      </c>
      <c r="M4211">
        <v>15</v>
      </c>
      <c r="N4211" t="s">
        <v>27</v>
      </c>
      <c r="O4211" t="s">
        <v>35</v>
      </c>
      <c r="P4211" t="s">
        <v>27</v>
      </c>
      <c r="Q4211">
        <v>61</v>
      </c>
      <c r="R4211">
        <v>381933</v>
      </c>
    </row>
    <row r="4212" spans="1:18" x14ac:dyDescent="0.3">
      <c r="A4212" t="s">
        <v>8382</v>
      </c>
      <c r="B4212" s="9">
        <v>45508</v>
      </c>
      <c r="C4212" t="s">
        <v>6730</v>
      </c>
      <c r="D4212" t="s">
        <v>6731</v>
      </c>
      <c r="E4212" t="s">
        <v>6750</v>
      </c>
      <c r="F4212" t="s">
        <v>1078</v>
      </c>
      <c r="G4212" t="s">
        <v>8383</v>
      </c>
      <c r="H4212" t="s">
        <v>24</v>
      </c>
      <c r="I4212" t="s">
        <v>92</v>
      </c>
      <c r="J4212">
        <v>17</v>
      </c>
      <c r="K4212">
        <v>75790</v>
      </c>
      <c r="L4212">
        <v>1288430</v>
      </c>
      <c r="M4212">
        <v>15</v>
      </c>
      <c r="N4212" t="s">
        <v>26</v>
      </c>
      <c r="O4212" t="s">
        <v>35</v>
      </c>
      <c r="P4212">
        <v>3</v>
      </c>
      <c r="Q4212">
        <v>66</v>
      </c>
      <c r="R4212">
        <v>973851</v>
      </c>
    </row>
    <row r="4213" spans="1:18" x14ac:dyDescent="0.3">
      <c r="A4213" t="s">
        <v>8384</v>
      </c>
      <c r="B4213" s="9">
        <v>45024</v>
      </c>
      <c r="C4213" t="s">
        <v>6730</v>
      </c>
      <c r="D4213" t="s">
        <v>6731</v>
      </c>
      <c r="E4213" t="s">
        <v>6750</v>
      </c>
      <c r="F4213" t="s">
        <v>940</v>
      </c>
      <c r="G4213" t="s">
        <v>27</v>
      </c>
      <c r="H4213" t="s">
        <v>32</v>
      </c>
      <c r="I4213" t="s">
        <v>113</v>
      </c>
      <c r="J4213">
        <v>14</v>
      </c>
      <c r="K4213">
        <v>14045</v>
      </c>
      <c r="L4213">
        <v>196630</v>
      </c>
      <c r="M4213">
        <v>0</v>
      </c>
      <c r="N4213" t="s">
        <v>26</v>
      </c>
      <c r="O4213" t="s">
        <v>35</v>
      </c>
      <c r="P4213">
        <v>3</v>
      </c>
      <c r="Q4213">
        <v>73</v>
      </c>
      <c r="R4213">
        <v>581262</v>
      </c>
    </row>
    <row r="4214" spans="1:18" x14ac:dyDescent="0.3">
      <c r="A4214" t="s">
        <v>8385</v>
      </c>
      <c r="B4214" s="9">
        <v>44976</v>
      </c>
      <c r="C4214" t="s">
        <v>6730</v>
      </c>
      <c r="D4214" t="s">
        <v>6731</v>
      </c>
      <c r="E4214" t="s">
        <v>6750</v>
      </c>
      <c r="F4214" t="s">
        <v>1179</v>
      </c>
      <c r="G4214" t="s">
        <v>8386</v>
      </c>
      <c r="H4214" t="s">
        <v>45</v>
      </c>
      <c r="I4214" t="s">
        <v>211</v>
      </c>
      <c r="J4214">
        <v>7</v>
      </c>
      <c r="K4214">
        <v>11381</v>
      </c>
      <c r="L4214">
        <v>79667</v>
      </c>
      <c r="M4214">
        <v>5</v>
      </c>
      <c r="N4214" t="s">
        <v>26</v>
      </c>
      <c r="O4214" t="s">
        <v>35</v>
      </c>
      <c r="P4214">
        <v>3</v>
      </c>
      <c r="Q4214">
        <v>172</v>
      </c>
      <c r="R4214">
        <v>395160</v>
      </c>
    </row>
    <row r="4215" spans="1:18" x14ac:dyDescent="0.3">
      <c r="A4215" t="s">
        <v>8387</v>
      </c>
      <c r="B4215" s="9">
        <v>45447</v>
      </c>
      <c r="C4215" t="s">
        <v>6730</v>
      </c>
      <c r="D4215" t="s">
        <v>6731</v>
      </c>
      <c r="E4215" t="s">
        <v>6732</v>
      </c>
      <c r="F4215" t="s">
        <v>1444</v>
      </c>
      <c r="G4215" t="s">
        <v>8388</v>
      </c>
      <c r="H4215" t="s">
        <v>45</v>
      </c>
      <c r="I4215" t="s">
        <v>46</v>
      </c>
      <c r="J4215">
        <v>7</v>
      </c>
      <c r="K4215">
        <v>22746</v>
      </c>
      <c r="L4215">
        <v>159222</v>
      </c>
      <c r="M4215">
        <v>0</v>
      </c>
      <c r="N4215" t="s">
        <v>47</v>
      </c>
      <c r="O4215" t="s">
        <v>35</v>
      </c>
      <c r="P4215">
        <v>4</v>
      </c>
      <c r="Q4215">
        <v>196</v>
      </c>
      <c r="R4215">
        <v>395160</v>
      </c>
    </row>
    <row r="4216" spans="1:18" x14ac:dyDescent="0.3">
      <c r="A4216" t="s">
        <v>8389</v>
      </c>
      <c r="B4216" s="9">
        <v>45325</v>
      </c>
      <c r="C4216" t="s">
        <v>6730</v>
      </c>
      <c r="D4216" t="s">
        <v>6731</v>
      </c>
      <c r="E4216" t="s">
        <v>6732</v>
      </c>
      <c r="F4216" t="s">
        <v>581</v>
      </c>
      <c r="G4216" t="s">
        <v>8390</v>
      </c>
      <c r="H4216" t="s">
        <v>24</v>
      </c>
      <c r="I4216" t="s">
        <v>152</v>
      </c>
      <c r="J4216">
        <v>15</v>
      </c>
      <c r="K4216">
        <v>40611</v>
      </c>
      <c r="L4216">
        <v>609165</v>
      </c>
      <c r="M4216">
        <v>15</v>
      </c>
      <c r="N4216" t="s">
        <v>57</v>
      </c>
      <c r="O4216" t="s">
        <v>35</v>
      </c>
      <c r="P4216">
        <v>1</v>
      </c>
      <c r="Q4216">
        <v>190</v>
      </c>
      <c r="R4216">
        <v>973851</v>
      </c>
    </row>
    <row r="4217" spans="1:18" x14ac:dyDescent="0.3">
      <c r="A4217" t="s">
        <v>8391</v>
      </c>
      <c r="B4217" s="9">
        <v>45179</v>
      </c>
      <c r="C4217" t="s">
        <v>6730</v>
      </c>
      <c r="D4217" t="s">
        <v>6731</v>
      </c>
      <c r="E4217" t="s">
        <v>6732</v>
      </c>
      <c r="F4217" t="s">
        <v>3189</v>
      </c>
      <c r="G4217" t="s">
        <v>27</v>
      </c>
      <c r="H4217" t="s">
        <v>32</v>
      </c>
      <c r="I4217" t="s">
        <v>237</v>
      </c>
      <c r="J4217">
        <v>1</v>
      </c>
      <c r="K4217">
        <v>5223</v>
      </c>
      <c r="L4217">
        <v>5223</v>
      </c>
      <c r="M4217">
        <v>0</v>
      </c>
      <c r="N4217" t="s">
        <v>57</v>
      </c>
      <c r="O4217" t="s">
        <v>35</v>
      </c>
      <c r="P4217">
        <v>4</v>
      </c>
      <c r="Q4217">
        <v>16</v>
      </c>
      <c r="R4217">
        <v>581262</v>
      </c>
    </row>
    <row r="4218" spans="1:18" x14ac:dyDescent="0.3">
      <c r="A4218" t="s">
        <v>8392</v>
      </c>
      <c r="B4218" s="9">
        <v>45292</v>
      </c>
      <c r="C4218" t="s">
        <v>6730</v>
      </c>
      <c r="D4218" t="s">
        <v>6731</v>
      </c>
      <c r="E4218" t="s">
        <v>6732</v>
      </c>
      <c r="F4218" t="s">
        <v>1980</v>
      </c>
      <c r="G4218" t="s">
        <v>8393</v>
      </c>
      <c r="H4218" t="s">
        <v>65</v>
      </c>
      <c r="I4218" t="s">
        <v>397</v>
      </c>
      <c r="J4218">
        <v>14</v>
      </c>
      <c r="K4218">
        <v>96091</v>
      </c>
      <c r="L4218">
        <v>1345274</v>
      </c>
      <c r="M4218" t="s">
        <v>27</v>
      </c>
      <c r="N4218" t="s">
        <v>57</v>
      </c>
      <c r="O4218" t="s">
        <v>35</v>
      </c>
      <c r="P4218">
        <v>2</v>
      </c>
      <c r="Q4218">
        <v>14</v>
      </c>
      <c r="R4218">
        <v>868547</v>
      </c>
    </row>
    <row r="4219" spans="1:18" x14ac:dyDescent="0.3">
      <c r="A4219" t="s">
        <v>8394</v>
      </c>
      <c r="B4219" s="9">
        <v>45345</v>
      </c>
      <c r="C4219" t="s">
        <v>6730</v>
      </c>
      <c r="D4219" t="s">
        <v>6731</v>
      </c>
      <c r="E4219" t="s">
        <v>6741</v>
      </c>
      <c r="F4219" t="s">
        <v>1150</v>
      </c>
      <c r="G4219" t="s">
        <v>8395</v>
      </c>
      <c r="H4219" t="s">
        <v>40</v>
      </c>
      <c r="I4219" t="s">
        <v>137</v>
      </c>
      <c r="J4219">
        <v>4</v>
      </c>
      <c r="K4219">
        <v>13350</v>
      </c>
      <c r="L4219">
        <v>53400</v>
      </c>
      <c r="M4219">
        <v>0</v>
      </c>
      <c r="N4219" t="s">
        <v>57</v>
      </c>
      <c r="O4219" t="s">
        <v>28</v>
      </c>
      <c r="P4219">
        <v>5</v>
      </c>
      <c r="Q4219">
        <v>166</v>
      </c>
      <c r="R4219">
        <v>381933</v>
      </c>
    </row>
    <row r="4220" spans="1:18" x14ac:dyDescent="0.3">
      <c r="A4220" t="s">
        <v>8396</v>
      </c>
      <c r="B4220" s="9">
        <v>45418</v>
      </c>
      <c r="C4220" t="s">
        <v>6730</v>
      </c>
      <c r="D4220" t="s">
        <v>6731</v>
      </c>
      <c r="E4220" t="s">
        <v>6732</v>
      </c>
      <c r="F4220" t="s">
        <v>455</v>
      </c>
      <c r="G4220" t="s">
        <v>8397</v>
      </c>
      <c r="H4220" t="s">
        <v>24</v>
      </c>
      <c r="I4220" t="s">
        <v>174</v>
      </c>
      <c r="J4220">
        <v>16</v>
      </c>
      <c r="K4220">
        <v>30000</v>
      </c>
      <c r="L4220">
        <v>480000</v>
      </c>
      <c r="M4220">
        <v>0</v>
      </c>
      <c r="N4220" t="s">
        <v>26</v>
      </c>
      <c r="O4220" t="s">
        <v>35</v>
      </c>
      <c r="P4220">
        <v>1</v>
      </c>
      <c r="Q4220">
        <v>28</v>
      </c>
      <c r="R4220">
        <v>973851</v>
      </c>
    </row>
    <row r="4221" spans="1:18" x14ac:dyDescent="0.3">
      <c r="A4221" t="s">
        <v>8398</v>
      </c>
      <c r="B4221" s="9">
        <v>45628</v>
      </c>
      <c r="C4221" t="s">
        <v>6730</v>
      </c>
      <c r="D4221" t="s">
        <v>6731</v>
      </c>
      <c r="E4221" t="s">
        <v>6732</v>
      </c>
      <c r="F4221" t="s">
        <v>1296</v>
      </c>
      <c r="G4221" t="s">
        <v>8399</v>
      </c>
      <c r="H4221" t="s">
        <v>32</v>
      </c>
      <c r="I4221" t="s">
        <v>113</v>
      </c>
      <c r="J4221">
        <v>19</v>
      </c>
      <c r="K4221">
        <v>13802</v>
      </c>
      <c r="L4221">
        <v>262238</v>
      </c>
      <c r="M4221">
        <v>10</v>
      </c>
      <c r="N4221" t="s">
        <v>57</v>
      </c>
      <c r="O4221" t="s">
        <v>28</v>
      </c>
      <c r="P4221">
        <v>1</v>
      </c>
      <c r="Q4221">
        <v>1</v>
      </c>
      <c r="R4221">
        <v>581262</v>
      </c>
    </row>
    <row r="4222" spans="1:18" x14ac:dyDescent="0.3">
      <c r="A4222" t="s">
        <v>8400</v>
      </c>
      <c r="B4222" s="9">
        <v>44935</v>
      </c>
      <c r="C4222" t="s">
        <v>6730</v>
      </c>
      <c r="D4222" t="s">
        <v>6731</v>
      </c>
      <c r="E4222" t="s">
        <v>6732</v>
      </c>
      <c r="F4222" t="s">
        <v>68</v>
      </c>
      <c r="G4222" t="s">
        <v>8401</v>
      </c>
      <c r="H4222" t="s">
        <v>45</v>
      </c>
      <c r="I4222" t="s">
        <v>181</v>
      </c>
      <c r="J4222">
        <v>16</v>
      </c>
      <c r="K4222">
        <v>24789</v>
      </c>
      <c r="L4222">
        <v>396624</v>
      </c>
      <c r="M4222">
        <v>0</v>
      </c>
      <c r="N4222" t="s">
        <v>34</v>
      </c>
      <c r="O4222" t="s">
        <v>28</v>
      </c>
      <c r="P4222">
        <v>1</v>
      </c>
      <c r="Q4222">
        <v>192</v>
      </c>
      <c r="R4222">
        <v>395160</v>
      </c>
    </row>
    <row r="4223" spans="1:18" x14ac:dyDescent="0.3">
      <c r="A4223" t="s">
        <v>8402</v>
      </c>
      <c r="B4223" s="9">
        <v>45591</v>
      </c>
      <c r="C4223" t="s">
        <v>6730</v>
      </c>
      <c r="D4223" t="s">
        <v>6731</v>
      </c>
      <c r="E4223" t="s">
        <v>6750</v>
      </c>
      <c r="F4223" t="s">
        <v>1235</v>
      </c>
      <c r="G4223" t="s">
        <v>8403</v>
      </c>
      <c r="H4223" t="s">
        <v>40</v>
      </c>
      <c r="I4223" t="s">
        <v>123</v>
      </c>
      <c r="J4223">
        <v>18</v>
      </c>
      <c r="K4223">
        <v>15545</v>
      </c>
      <c r="L4223">
        <v>279810</v>
      </c>
      <c r="M4223">
        <v>0</v>
      </c>
      <c r="N4223" t="s">
        <v>26</v>
      </c>
      <c r="O4223" t="s">
        <v>35</v>
      </c>
      <c r="P4223">
        <v>1</v>
      </c>
      <c r="Q4223">
        <v>96</v>
      </c>
      <c r="R4223">
        <v>381933</v>
      </c>
    </row>
    <row r="4224" spans="1:18" x14ac:dyDescent="0.3">
      <c r="A4224" t="s">
        <v>8404</v>
      </c>
      <c r="B4224" s="9">
        <v>45311</v>
      </c>
      <c r="C4224" t="s">
        <v>6730</v>
      </c>
      <c r="D4224" t="s">
        <v>6731</v>
      </c>
      <c r="E4224" t="s">
        <v>6750</v>
      </c>
      <c r="F4224" t="s">
        <v>326</v>
      </c>
      <c r="G4224" t="s">
        <v>8405</v>
      </c>
      <c r="H4224" t="s">
        <v>40</v>
      </c>
      <c r="I4224" t="s">
        <v>171</v>
      </c>
      <c r="J4224">
        <v>3</v>
      </c>
      <c r="K4224">
        <v>15637</v>
      </c>
      <c r="L4224">
        <v>46911</v>
      </c>
      <c r="M4224">
        <v>5</v>
      </c>
      <c r="N4224" t="s">
        <v>27</v>
      </c>
      <c r="O4224" t="s">
        <v>35</v>
      </c>
      <c r="P4224">
        <v>5</v>
      </c>
      <c r="Q4224">
        <v>194</v>
      </c>
      <c r="R4224">
        <v>381933</v>
      </c>
    </row>
    <row r="4225" spans="1:18" x14ac:dyDescent="0.3">
      <c r="A4225" t="s">
        <v>8406</v>
      </c>
      <c r="B4225" s="9">
        <v>45439</v>
      </c>
      <c r="C4225" t="s">
        <v>6730</v>
      </c>
      <c r="D4225" t="s">
        <v>6731</v>
      </c>
      <c r="E4225" t="s">
        <v>6750</v>
      </c>
      <c r="F4225" t="s">
        <v>640</v>
      </c>
      <c r="G4225" t="s">
        <v>8407</v>
      </c>
      <c r="H4225" t="s">
        <v>65</v>
      </c>
      <c r="I4225" t="s">
        <v>289</v>
      </c>
      <c r="J4225">
        <v>6</v>
      </c>
      <c r="K4225">
        <v>148889</v>
      </c>
      <c r="L4225">
        <v>893334</v>
      </c>
      <c r="M4225">
        <v>5</v>
      </c>
      <c r="N4225" t="s">
        <v>27</v>
      </c>
      <c r="O4225" t="s">
        <v>35</v>
      </c>
      <c r="P4225">
        <v>5</v>
      </c>
      <c r="Q4225">
        <v>37</v>
      </c>
      <c r="R4225">
        <v>868547</v>
      </c>
    </row>
    <row r="4226" spans="1:18" x14ac:dyDescent="0.3">
      <c r="A4226" t="s">
        <v>8408</v>
      </c>
      <c r="B4226" s="9">
        <v>45031</v>
      </c>
      <c r="C4226" t="s">
        <v>6730</v>
      </c>
      <c r="D4226" t="s">
        <v>6731</v>
      </c>
      <c r="E4226" t="s">
        <v>6750</v>
      </c>
      <c r="F4226" t="s">
        <v>1048</v>
      </c>
      <c r="G4226" t="s">
        <v>8409</v>
      </c>
      <c r="H4226" t="s">
        <v>45</v>
      </c>
      <c r="I4226" t="s">
        <v>211</v>
      </c>
      <c r="J4226">
        <v>19</v>
      </c>
      <c r="K4226">
        <v>35172</v>
      </c>
      <c r="L4226">
        <v>668268</v>
      </c>
      <c r="M4226">
        <v>0</v>
      </c>
      <c r="N4226" t="s">
        <v>26</v>
      </c>
      <c r="O4226" t="s">
        <v>35</v>
      </c>
      <c r="P4226">
        <v>2</v>
      </c>
      <c r="Q4226">
        <v>112</v>
      </c>
      <c r="R4226">
        <v>395160</v>
      </c>
    </row>
    <row r="4227" spans="1:18" x14ac:dyDescent="0.3">
      <c r="A4227" t="s">
        <v>8410</v>
      </c>
      <c r="B4227" s="9">
        <v>44980</v>
      </c>
      <c r="C4227" t="s">
        <v>6730</v>
      </c>
      <c r="D4227" t="s">
        <v>6731</v>
      </c>
      <c r="E4227" t="s">
        <v>6750</v>
      </c>
      <c r="F4227" t="s">
        <v>1834</v>
      </c>
      <c r="G4227" t="s">
        <v>8411</v>
      </c>
      <c r="H4227" t="s">
        <v>45</v>
      </c>
      <c r="I4227" t="s">
        <v>130</v>
      </c>
      <c r="J4227">
        <v>20</v>
      </c>
      <c r="K4227">
        <v>16224</v>
      </c>
      <c r="L4227">
        <v>324480</v>
      </c>
      <c r="M4227">
        <v>0</v>
      </c>
      <c r="N4227" t="s">
        <v>47</v>
      </c>
      <c r="O4227" t="s">
        <v>35</v>
      </c>
      <c r="P4227">
        <v>3</v>
      </c>
      <c r="Q4227">
        <v>43</v>
      </c>
      <c r="R4227">
        <v>395160</v>
      </c>
    </row>
    <row r="4228" spans="1:18" x14ac:dyDescent="0.3">
      <c r="A4228" t="s">
        <v>8412</v>
      </c>
      <c r="B4228" s="9">
        <v>44973</v>
      </c>
      <c r="C4228" t="s">
        <v>6730</v>
      </c>
      <c r="D4228" t="s">
        <v>6731</v>
      </c>
      <c r="E4228" t="s">
        <v>6750</v>
      </c>
      <c r="F4228" t="s">
        <v>5228</v>
      </c>
      <c r="G4228" t="s">
        <v>8413</v>
      </c>
      <c r="H4228" t="s">
        <v>24</v>
      </c>
      <c r="I4228" t="s">
        <v>152</v>
      </c>
      <c r="J4228">
        <v>10</v>
      </c>
      <c r="K4228">
        <v>112621</v>
      </c>
      <c r="L4228">
        <v>1126210</v>
      </c>
      <c r="M4228">
        <v>0</v>
      </c>
      <c r="N4228" t="s">
        <v>57</v>
      </c>
      <c r="O4228" t="s">
        <v>35</v>
      </c>
      <c r="P4228" t="s">
        <v>27</v>
      </c>
      <c r="Q4228">
        <v>50</v>
      </c>
      <c r="R4228">
        <v>973851</v>
      </c>
    </row>
    <row r="4229" spans="1:18" x14ac:dyDescent="0.3">
      <c r="A4229" t="s">
        <v>8414</v>
      </c>
      <c r="B4229" s="9">
        <v>45337</v>
      </c>
      <c r="C4229" t="s">
        <v>6730</v>
      </c>
      <c r="D4229" t="s">
        <v>6731</v>
      </c>
      <c r="E4229" t="s">
        <v>6732</v>
      </c>
      <c r="F4229" t="s">
        <v>1467</v>
      </c>
      <c r="G4229" t="s">
        <v>8415</v>
      </c>
      <c r="H4229" t="s">
        <v>24</v>
      </c>
      <c r="I4229" t="s">
        <v>92</v>
      </c>
      <c r="J4229">
        <v>14</v>
      </c>
      <c r="K4229">
        <v>72229</v>
      </c>
      <c r="L4229">
        <v>1011206</v>
      </c>
      <c r="M4229" t="s">
        <v>27</v>
      </c>
      <c r="N4229" t="s">
        <v>27</v>
      </c>
      <c r="O4229" t="s">
        <v>28</v>
      </c>
      <c r="P4229">
        <v>1</v>
      </c>
      <c r="Q4229">
        <v>61</v>
      </c>
      <c r="R4229">
        <v>973851</v>
      </c>
    </row>
    <row r="4230" spans="1:18" x14ac:dyDescent="0.3">
      <c r="A4230" t="s">
        <v>8416</v>
      </c>
      <c r="B4230" s="9">
        <v>45025</v>
      </c>
      <c r="C4230" t="s">
        <v>6730</v>
      </c>
      <c r="D4230" t="s">
        <v>6731</v>
      </c>
      <c r="E4230" t="s">
        <v>6732</v>
      </c>
      <c r="F4230" t="s">
        <v>1804</v>
      </c>
      <c r="G4230" t="s">
        <v>8417</v>
      </c>
      <c r="H4230" t="s">
        <v>45</v>
      </c>
      <c r="I4230" t="s">
        <v>211</v>
      </c>
      <c r="J4230">
        <v>15</v>
      </c>
      <c r="K4230">
        <v>11890</v>
      </c>
      <c r="L4230">
        <v>178350</v>
      </c>
      <c r="M4230">
        <v>20</v>
      </c>
      <c r="N4230" t="s">
        <v>26</v>
      </c>
      <c r="O4230" t="s">
        <v>28</v>
      </c>
      <c r="P4230">
        <v>1</v>
      </c>
      <c r="Q4230">
        <v>129</v>
      </c>
      <c r="R4230">
        <v>395160</v>
      </c>
    </row>
    <row r="4231" spans="1:18" x14ac:dyDescent="0.3">
      <c r="A4231" t="s">
        <v>8418</v>
      </c>
      <c r="B4231" s="9">
        <v>45536</v>
      </c>
      <c r="C4231" t="s">
        <v>6730</v>
      </c>
      <c r="D4231" t="s">
        <v>6731</v>
      </c>
      <c r="E4231" t="s">
        <v>6750</v>
      </c>
      <c r="F4231" t="s">
        <v>2822</v>
      </c>
      <c r="G4231" t="s">
        <v>8419</v>
      </c>
      <c r="H4231" t="s">
        <v>45</v>
      </c>
      <c r="I4231" t="s">
        <v>74</v>
      </c>
      <c r="J4231">
        <v>11</v>
      </c>
      <c r="K4231">
        <v>41675</v>
      </c>
      <c r="L4231">
        <v>458425</v>
      </c>
      <c r="M4231" t="s">
        <v>27</v>
      </c>
      <c r="N4231" t="s">
        <v>57</v>
      </c>
      <c r="O4231" t="s">
        <v>35</v>
      </c>
      <c r="P4231">
        <v>1</v>
      </c>
      <c r="Q4231">
        <v>69</v>
      </c>
      <c r="R4231">
        <v>395160</v>
      </c>
    </row>
    <row r="4232" spans="1:18" x14ac:dyDescent="0.3">
      <c r="A4232" t="s">
        <v>8420</v>
      </c>
      <c r="B4232" s="9">
        <v>44984</v>
      </c>
      <c r="C4232" t="s">
        <v>6730</v>
      </c>
      <c r="D4232" t="s">
        <v>6731</v>
      </c>
      <c r="E4232" t="s">
        <v>6750</v>
      </c>
      <c r="F4232" t="s">
        <v>703</v>
      </c>
      <c r="G4232" t="s">
        <v>8421</v>
      </c>
      <c r="H4232" t="s">
        <v>32</v>
      </c>
      <c r="I4232" t="s">
        <v>33</v>
      </c>
      <c r="J4232">
        <v>8</v>
      </c>
      <c r="K4232">
        <v>8018</v>
      </c>
      <c r="L4232">
        <v>64144</v>
      </c>
      <c r="M4232" t="s">
        <v>27</v>
      </c>
      <c r="N4232" t="s">
        <v>47</v>
      </c>
      <c r="O4232" t="s">
        <v>35</v>
      </c>
      <c r="P4232">
        <v>1</v>
      </c>
      <c r="Q4232">
        <v>163</v>
      </c>
      <c r="R4232">
        <v>581262</v>
      </c>
    </row>
    <row r="4233" spans="1:18" x14ac:dyDescent="0.3">
      <c r="A4233" t="s">
        <v>8422</v>
      </c>
      <c r="B4233" s="9">
        <v>45032</v>
      </c>
      <c r="C4233" t="s">
        <v>6730</v>
      </c>
      <c r="D4233" t="s">
        <v>6731</v>
      </c>
      <c r="E4233" t="s">
        <v>6732</v>
      </c>
      <c r="F4233" t="s">
        <v>461</v>
      </c>
      <c r="G4233" t="s">
        <v>8423</v>
      </c>
      <c r="H4233" t="s">
        <v>32</v>
      </c>
      <c r="I4233" t="s">
        <v>141</v>
      </c>
      <c r="J4233">
        <v>16</v>
      </c>
      <c r="K4233">
        <v>10138</v>
      </c>
      <c r="L4233">
        <v>162208</v>
      </c>
      <c r="M4233">
        <v>5</v>
      </c>
      <c r="N4233" t="s">
        <v>47</v>
      </c>
      <c r="O4233" t="s">
        <v>35</v>
      </c>
      <c r="P4233">
        <v>1</v>
      </c>
      <c r="Q4233">
        <v>51</v>
      </c>
      <c r="R4233">
        <v>581262</v>
      </c>
    </row>
    <row r="4234" spans="1:18" x14ac:dyDescent="0.3">
      <c r="A4234" t="s">
        <v>8424</v>
      </c>
      <c r="B4234" s="9">
        <v>45554</v>
      </c>
      <c r="C4234" t="s">
        <v>6730</v>
      </c>
      <c r="D4234" t="s">
        <v>6731</v>
      </c>
      <c r="E4234" t="s">
        <v>6741</v>
      </c>
      <c r="F4234" t="s">
        <v>589</v>
      </c>
      <c r="G4234" t="s">
        <v>8425</v>
      </c>
      <c r="H4234" t="s">
        <v>24</v>
      </c>
      <c r="I4234" t="s">
        <v>56</v>
      </c>
      <c r="J4234">
        <v>8</v>
      </c>
      <c r="K4234">
        <v>272190</v>
      </c>
      <c r="L4234">
        <v>2177520</v>
      </c>
      <c r="M4234">
        <v>10</v>
      </c>
      <c r="N4234" t="s">
        <v>47</v>
      </c>
      <c r="O4234" t="s">
        <v>28</v>
      </c>
      <c r="P4234">
        <v>2</v>
      </c>
      <c r="Q4234">
        <v>160</v>
      </c>
      <c r="R4234">
        <v>973851</v>
      </c>
    </row>
    <row r="4235" spans="1:18" x14ac:dyDescent="0.3">
      <c r="A4235" t="s">
        <v>8426</v>
      </c>
      <c r="B4235" s="9">
        <v>45005</v>
      </c>
      <c r="C4235" t="s">
        <v>6730</v>
      </c>
      <c r="D4235" t="s">
        <v>6731</v>
      </c>
      <c r="E4235" t="s">
        <v>6750</v>
      </c>
      <c r="F4235" t="s">
        <v>5303</v>
      </c>
      <c r="G4235" t="s">
        <v>8427</v>
      </c>
      <c r="H4235" t="s">
        <v>45</v>
      </c>
      <c r="I4235" t="s">
        <v>74</v>
      </c>
      <c r="J4235">
        <v>17</v>
      </c>
      <c r="K4235">
        <v>5214</v>
      </c>
      <c r="L4235">
        <v>88638</v>
      </c>
      <c r="M4235" t="s">
        <v>27</v>
      </c>
      <c r="N4235" t="s">
        <v>26</v>
      </c>
      <c r="O4235" t="s">
        <v>35</v>
      </c>
      <c r="P4235">
        <v>7</v>
      </c>
      <c r="Q4235">
        <v>186</v>
      </c>
      <c r="R4235">
        <v>395160</v>
      </c>
    </row>
    <row r="4236" spans="1:18" x14ac:dyDescent="0.3">
      <c r="A4236" t="s">
        <v>8428</v>
      </c>
      <c r="B4236" s="9">
        <v>45618</v>
      </c>
      <c r="C4236" t="s">
        <v>6730</v>
      </c>
      <c r="D4236" t="s">
        <v>6731</v>
      </c>
      <c r="E4236" t="s">
        <v>6750</v>
      </c>
      <c r="F4236" t="s">
        <v>998</v>
      </c>
      <c r="G4236" t="s">
        <v>27</v>
      </c>
      <c r="H4236" t="s">
        <v>32</v>
      </c>
      <c r="I4236" t="s">
        <v>33</v>
      </c>
      <c r="J4236">
        <v>10</v>
      </c>
      <c r="K4236">
        <v>6743</v>
      </c>
      <c r="L4236">
        <v>67430</v>
      </c>
      <c r="M4236">
        <v>20</v>
      </c>
      <c r="N4236" t="s">
        <v>57</v>
      </c>
      <c r="O4236" t="s">
        <v>28</v>
      </c>
      <c r="P4236">
        <v>5</v>
      </c>
      <c r="Q4236">
        <v>87</v>
      </c>
      <c r="R4236">
        <v>581262</v>
      </c>
    </row>
    <row r="4237" spans="1:18" x14ac:dyDescent="0.3">
      <c r="A4237" t="s">
        <v>8429</v>
      </c>
      <c r="B4237" s="9">
        <v>45056</v>
      </c>
      <c r="C4237" t="s">
        <v>6730</v>
      </c>
      <c r="D4237" t="s">
        <v>6731</v>
      </c>
      <c r="E4237" t="s">
        <v>6741</v>
      </c>
      <c r="F4237" t="s">
        <v>1101</v>
      </c>
      <c r="G4237" t="s">
        <v>8430</v>
      </c>
      <c r="H4237" t="s">
        <v>40</v>
      </c>
      <c r="I4237" t="s">
        <v>41</v>
      </c>
      <c r="J4237">
        <v>16</v>
      </c>
      <c r="K4237">
        <v>1096</v>
      </c>
      <c r="L4237">
        <v>17536</v>
      </c>
      <c r="M4237">
        <v>15</v>
      </c>
      <c r="N4237" t="s">
        <v>57</v>
      </c>
      <c r="O4237" t="s">
        <v>28</v>
      </c>
      <c r="P4237">
        <v>2</v>
      </c>
      <c r="Q4237">
        <v>77</v>
      </c>
      <c r="R4237">
        <v>381933</v>
      </c>
    </row>
    <row r="4238" spans="1:18" x14ac:dyDescent="0.3">
      <c r="A4238" t="s">
        <v>8431</v>
      </c>
      <c r="B4238" s="9">
        <v>45536</v>
      </c>
      <c r="C4238" t="s">
        <v>6730</v>
      </c>
      <c r="D4238" t="s">
        <v>6731</v>
      </c>
      <c r="E4238" t="s">
        <v>6750</v>
      </c>
      <c r="F4238" t="s">
        <v>727</v>
      </c>
      <c r="G4238" t="s">
        <v>27</v>
      </c>
      <c r="H4238" t="s">
        <v>24</v>
      </c>
      <c r="I4238" t="s">
        <v>174</v>
      </c>
      <c r="J4238">
        <v>13</v>
      </c>
      <c r="K4238">
        <v>315443</v>
      </c>
      <c r="L4238">
        <v>4100759</v>
      </c>
      <c r="M4238" t="s">
        <v>27</v>
      </c>
      <c r="N4238" t="s">
        <v>27</v>
      </c>
      <c r="O4238" t="s">
        <v>27</v>
      </c>
      <c r="P4238">
        <v>2</v>
      </c>
      <c r="Q4238">
        <v>197</v>
      </c>
      <c r="R4238">
        <v>973851</v>
      </c>
    </row>
    <row r="4239" spans="1:18" x14ac:dyDescent="0.3">
      <c r="A4239" t="s">
        <v>8432</v>
      </c>
      <c r="B4239" s="9">
        <v>45442</v>
      </c>
      <c r="C4239" t="s">
        <v>6730</v>
      </c>
      <c r="D4239" t="s">
        <v>6731</v>
      </c>
      <c r="E4239" t="s">
        <v>6750</v>
      </c>
      <c r="F4239" t="s">
        <v>84</v>
      </c>
      <c r="G4239" t="s">
        <v>8433</v>
      </c>
      <c r="H4239" t="s">
        <v>45</v>
      </c>
      <c r="I4239" t="s">
        <v>211</v>
      </c>
      <c r="J4239">
        <v>6</v>
      </c>
      <c r="K4239">
        <v>38128</v>
      </c>
      <c r="L4239">
        <v>228768</v>
      </c>
      <c r="M4239">
        <v>5</v>
      </c>
      <c r="N4239" t="s">
        <v>57</v>
      </c>
      <c r="O4239" t="s">
        <v>27</v>
      </c>
      <c r="P4239">
        <v>5</v>
      </c>
      <c r="Q4239">
        <v>56</v>
      </c>
      <c r="R4239">
        <v>395160</v>
      </c>
    </row>
    <row r="4240" spans="1:18" x14ac:dyDescent="0.3">
      <c r="A4240" t="s">
        <v>8434</v>
      </c>
      <c r="B4240" s="9">
        <v>45192</v>
      </c>
      <c r="C4240" t="s">
        <v>6730</v>
      </c>
      <c r="D4240" t="s">
        <v>6731</v>
      </c>
      <c r="E4240" t="s">
        <v>6732</v>
      </c>
      <c r="F4240" t="s">
        <v>1320</v>
      </c>
      <c r="G4240" t="s">
        <v>27</v>
      </c>
      <c r="H4240" t="s">
        <v>65</v>
      </c>
      <c r="I4240" t="s">
        <v>289</v>
      </c>
      <c r="J4240">
        <v>6</v>
      </c>
      <c r="K4240">
        <v>36937</v>
      </c>
      <c r="L4240">
        <v>221622</v>
      </c>
      <c r="M4240">
        <v>20</v>
      </c>
      <c r="N4240" t="s">
        <v>57</v>
      </c>
      <c r="O4240" t="s">
        <v>28</v>
      </c>
      <c r="P4240">
        <v>1</v>
      </c>
      <c r="Q4240">
        <v>30</v>
      </c>
      <c r="R4240">
        <v>868547</v>
      </c>
    </row>
    <row r="4241" spans="1:18" x14ac:dyDescent="0.3">
      <c r="A4241" t="s">
        <v>8435</v>
      </c>
      <c r="B4241" s="9">
        <v>45012</v>
      </c>
      <c r="C4241" t="s">
        <v>6730</v>
      </c>
      <c r="D4241" t="s">
        <v>6731</v>
      </c>
      <c r="E4241" t="s">
        <v>6750</v>
      </c>
      <c r="F4241" t="s">
        <v>104</v>
      </c>
      <c r="G4241" t="s">
        <v>8436</v>
      </c>
      <c r="H4241" t="s">
        <v>65</v>
      </c>
      <c r="I4241" t="s">
        <v>78</v>
      </c>
      <c r="J4241">
        <v>7</v>
      </c>
      <c r="K4241">
        <v>176864</v>
      </c>
      <c r="L4241">
        <v>1238048</v>
      </c>
      <c r="M4241">
        <v>15</v>
      </c>
      <c r="N4241" t="s">
        <v>47</v>
      </c>
      <c r="O4241" t="s">
        <v>28</v>
      </c>
      <c r="P4241">
        <v>4</v>
      </c>
      <c r="Q4241">
        <v>155</v>
      </c>
      <c r="R4241">
        <v>868547</v>
      </c>
    </row>
    <row r="4242" spans="1:18" x14ac:dyDescent="0.3">
      <c r="A4242" t="s">
        <v>8437</v>
      </c>
      <c r="B4242" s="9">
        <v>45237</v>
      </c>
      <c r="C4242" t="s">
        <v>6730</v>
      </c>
      <c r="D4242" t="s">
        <v>6731</v>
      </c>
      <c r="E4242" t="s">
        <v>6750</v>
      </c>
      <c r="F4242" t="s">
        <v>1209</v>
      </c>
      <c r="G4242" t="s">
        <v>27</v>
      </c>
      <c r="H4242" t="s">
        <v>32</v>
      </c>
      <c r="I4242" t="s">
        <v>113</v>
      </c>
      <c r="J4242">
        <v>13</v>
      </c>
      <c r="K4242">
        <v>10575</v>
      </c>
      <c r="L4242">
        <v>137475</v>
      </c>
      <c r="M4242">
        <v>10</v>
      </c>
      <c r="N4242" t="s">
        <v>57</v>
      </c>
      <c r="O4242" t="s">
        <v>28</v>
      </c>
      <c r="P4242">
        <v>2</v>
      </c>
      <c r="Q4242">
        <v>95</v>
      </c>
      <c r="R4242">
        <v>581262</v>
      </c>
    </row>
    <row r="4243" spans="1:18" x14ac:dyDescent="0.3">
      <c r="A4243" t="s">
        <v>8438</v>
      </c>
      <c r="B4243" s="9">
        <v>45281</v>
      </c>
      <c r="C4243" t="s">
        <v>6730</v>
      </c>
      <c r="D4243" t="s">
        <v>6731</v>
      </c>
      <c r="E4243" t="s">
        <v>6732</v>
      </c>
      <c r="F4243" t="s">
        <v>1104</v>
      </c>
      <c r="G4243" t="s">
        <v>8439</v>
      </c>
      <c r="H4243" t="s">
        <v>24</v>
      </c>
      <c r="I4243" t="s">
        <v>161</v>
      </c>
      <c r="J4243">
        <v>9</v>
      </c>
      <c r="K4243">
        <v>236334</v>
      </c>
      <c r="L4243">
        <v>2127006</v>
      </c>
      <c r="M4243">
        <v>15</v>
      </c>
      <c r="N4243" t="s">
        <v>57</v>
      </c>
      <c r="O4243" t="s">
        <v>35</v>
      </c>
      <c r="P4243">
        <v>2</v>
      </c>
      <c r="Q4243">
        <v>81</v>
      </c>
      <c r="R4243">
        <v>973851</v>
      </c>
    </row>
    <row r="4244" spans="1:18" x14ac:dyDescent="0.3">
      <c r="A4244" t="s">
        <v>8440</v>
      </c>
      <c r="B4244" s="9">
        <v>44953</v>
      </c>
      <c r="C4244" t="s">
        <v>6730</v>
      </c>
      <c r="D4244" t="s">
        <v>6731</v>
      </c>
      <c r="E4244" t="s">
        <v>6741</v>
      </c>
      <c r="F4244" t="s">
        <v>282</v>
      </c>
      <c r="G4244" t="s">
        <v>8441</v>
      </c>
      <c r="H4244" t="s">
        <v>45</v>
      </c>
      <c r="I4244" t="s">
        <v>46</v>
      </c>
      <c r="J4244">
        <v>11</v>
      </c>
      <c r="K4244">
        <v>33540</v>
      </c>
      <c r="L4244">
        <v>368940</v>
      </c>
      <c r="M4244">
        <v>10</v>
      </c>
      <c r="N4244" t="s">
        <v>26</v>
      </c>
      <c r="O4244" t="s">
        <v>35</v>
      </c>
      <c r="P4244">
        <v>1</v>
      </c>
      <c r="Q4244">
        <v>101</v>
      </c>
      <c r="R4244">
        <v>395160</v>
      </c>
    </row>
    <row r="4245" spans="1:18" x14ac:dyDescent="0.3">
      <c r="A4245" t="s">
        <v>8442</v>
      </c>
      <c r="B4245" s="9">
        <v>44948</v>
      </c>
      <c r="C4245" t="s">
        <v>6730</v>
      </c>
      <c r="D4245" t="s">
        <v>6731</v>
      </c>
      <c r="E4245" t="s">
        <v>6750</v>
      </c>
      <c r="F4245" t="s">
        <v>849</v>
      </c>
      <c r="G4245" t="s">
        <v>8443</v>
      </c>
      <c r="H4245" t="s">
        <v>32</v>
      </c>
      <c r="I4245" t="s">
        <v>33</v>
      </c>
      <c r="J4245">
        <v>13</v>
      </c>
      <c r="K4245">
        <v>12196</v>
      </c>
      <c r="L4245">
        <v>158548</v>
      </c>
      <c r="M4245">
        <v>0</v>
      </c>
      <c r="N4245" t="s">
        <v>34</v>
      </c>
      <c r="O4245" t="s">
        <v>28</v>
      </c>
      <c r="P4245">
        <v>1</v>
      </c>
      <c r="Q4245">
        <v>104</v>
      </c>
      <c r="R4245">
        <v>581262</v>
      </c>
    </row>
    <row r="4246" spans="1:18" x14ac:dyDescent="0.3">
      <c r="A4246" t="s">
        <v>8444</v>
      </c>
      <c r="B4246" s="9">
        <v>45503</v>
      </c>
      <c r="C4246" t="s">
        <v>6730</v>
      </c>
      <c r="D4246" t="s">
        <v>6731</v>
      </c>
      <c r="E4246" t="s">
        <v>6732</v>
      </c>
      <c r="F4246" t="s">
        <v>1045</v>
      </c>
      <c r="G4246" t="s">
        <v>27</v>
      </c>
      <c r="H4246" t="s">
        <v>32</v>
      </c>
      <c r="I4246" t="s">
        <v>237</v>
      </c>
      <c r="J4246">
        <v>14</v>
      </c>
      <c r="K4246">
        <v>19923</v>
      </c>
      <c r="L4246">
        <v>278922</v>
      </c>
      <c r="M4246">
        <v>0</v>
      </c>
      <c r="N4246" t="s">
        <v>47</v>
      </c>
      <c r="O4246" t="s">
        <v>35</v>
      </c>
      <c r="P4246">
        <v>0</v>
      </c>
      <c r="Q4246">
        <v>52</v>
      </c>
      <c r="R4246">
        <v>581262</v>
      </c>
    </row>
    <row r="4247" spans="1:18" x14ac:dyDescent="0.3">
      <c r="A4247" t="s">
        <v>8445</v>
      </c>
      <c r="B4247" s="9">
        <v>45421</v>
      </c>
      <c r="C4247" t="s">
        <v>6730</v>
      </c>
      <c r="D4247" t="s">
        <v>6731</v>
      </c>
      <c r="E4247" t="s">
        <v>6750</v>
      </c>
      <c r="F4247" t="s">
        <v>854</v>
      </c>
      <c r="G4247" t="s">
        <v>8446</v>
      </c>
      <c r="H4247" t="s">
        <v>65</v>
      </c>
      <c r="I4247" t="s">
        <v>289</v>
      </c>
      <c r="J4247">
        <v>5</v>
      </c>
      <c r="K4247">
        <v>158835</v>
      </c>
      <c r="L4247">
        <v>794175</v>
      </c>
      <c r="M4247">
        <v>20</v>
      </c>
      <c r="N4247" t="s">
        <v>26</v>
      </c>
      <c r="O4247" t="s">
        <v>35</v>
      </c>
      <c r="P4247">
        <v>2</v>
      </c>
      <c r="Q4247">
        <v>175</v>
      </c>
      <c r="R4247">
        <v>868547</v>
      </c>
    </row>
    <row r="4248" spans="1:18" x14ac:dyDescent="0.3">
      <c r="A4248" t="s">
        <v>8447</v>
      </c>
      <c r="B4248" s="9">
        <v>45125</v>
      </c>
      <c r="C4248" t="s">
        <v>6730</v>
      </c>
      <c r="D4248" t="s">
        <v>6731</v>
      </c>
      <c r="E4248" t="s">
        <v>6732</v>
      </c>
      <c r="F4248" t="s">
        <v>1187</v>
      </c>
      <c r="G4248" t="s">
        <v>8448</v>
      </c>
      <c r="H4248" t="s">
        <v>32</v>
      </c>
      <c r="I4248" t="s">
        <v>113</v>
      </c>
      <c r="J4248">
        <v>12</v>
      </c>
      <c r="K4248">
        <v>17057</v>
      </c>
      <c r="L4248">
        <v>204684</v>
      </c>
      <c r="M4248" t="s">
        <v>27</v>
      </c>
      <c r="N4248" t="s">
        <v>47</v>
      </c>
      <c r="O4248" t="s">
        <v>35</v>
      </c>
      <c r="P4248" t="s">
        <v>27</v>
      </c>
      <c r="Q4248">
        <v>117</v>
      </c>
      <c r="R4248">
        <v>581262</v>
      </c>
    </row>
    <row r="4249" spans="1:18" x14ac:dyDescent="0.3">
      <c r="A4249" t="s">
        <v>8449</v>
      </c>
      <c r="B4249" s="9">
        <v>44938</v>
      </c>
      <c r="C4249" t="s">
        <v>6730</v>
      </c>
      <c r="D4249" t="s">
        <v>6731</v>
      </c>
      <c r="E4249" t="s">
        <v>6750</v>
      </c>
      <c r="F4249" t="s">
        <v>335</v>
      </c>
      <c r="G4249" t="s">
        <v>8450</v>
      </c>
      <c r="H4249" t="s">
        <v>40</v>
      </c>
      <c r="I4249" t="s">
        <v>137</v>
      </c>
      <c r="J4249">
        <v>11</v>
      </c>
      <c r="K4249">
        <v>10956</v>
      </c>
      <c r="L4249">
        <v>120516</v>
      </c>
      <c r="M4249">
        <v>5</v>
      </c>
      <c r="N4249" t="s">
        <v>27</v>
      </c>
      <c r="O4249" t="s">
        <v>35</v>
      </c>
      <c r="P4249">
        <v>4</v>
      </c>
      <c r="Q4249">
        <v>196</v>
      </c>
      <c r="R4249">
        <v>381933</v>
      </c>
    </row>
    <row r="4250" spans="1:18" x14ac:dyDescent="0.3">
      <c r="A4250" t="s">
        <v>8451</v>
      </c>
      <c r="B4250" s="9">
        <v>45512</v>
      </c>
      <c r="C4250" t="s">
        <v>6730</v>
      </c>
      <c r="D4250" t="s">
        <v>6731</v>
      </c>
      <c r="E4250" t="s">
        <v>6732</v>
      </c>
      <c r="F4250" t="s">
        <v>806</v>
      </c>
      <c r="G4250" t="s">
        <v>8452</v>
      </c>
      <c r="H4250" t="s">
        <v>45</v>
      </c>
      <c r="I4250" t="s">
        <v>74</v>
      </c>
      <c r="J4250">
        <v>1</v>
      </c>
      <c r="K4250">
        <v>25328</v>
      </c>
      <c r="L4250">
        <v>25328</v>
      </c>
      <c r="M4250">
        <v>5</v>
      </c>
      <c r="N4250" t="s">
        <v>34</v>
      </c>
      <c r="O4250" t="s">
        <v>35</v>
      </c>
      <c r="P4250">
        <v>4</v>
      </c>
      <c r="Q4250">
        <v>21</v>
      </c>
      <c r="R4250">
        <v>395160</v>
      </c>
    </row>
    <row r="4251" spans="1:18" x14ac:dyDescent="0.3">
      <c r="A4251" t="s">
        <v>8453</v>
      </c>
      <c r="B4251" s="9">
        <v>45408</v>
      </c>
      <c r="C4251" t="s">
        <v>6730</v>
      </c>
      <c r="D4251" t="s">
        <v>6731</v>
      </c>
      <c r="E4251" t="s">
        <v>6750</v>
      </c>
      <c r="F4251" t="s">
        <v>4853</v>
      </c>
      <c r="G4251" t="s">
        <v>8454</v>
      </c>
      <c r="H4251" t="s">
        <v>24</v>
      </c>
      <c r="I4251" t="s">
        <v>61</v>
      </c>
      <c r="J4251">
        <v>9</v>
      </c>
      <c r="K4251">
        <v>183146</v>
      </c>
      <c r="L4251">
        <v>1648314</v>
      </c>
      <c r="M4251">
        <v>20</v>
      </c>
      <c r="N4251" t="s">
        <v>27</v>
      </c>
      <c r="O4251" t="s">
        <v>28</v>
      </c>
      <c r="P4251">
        <v>5</v>
      </c>
      <c r="Q4251">
        <v>120</v>
      </c>
      <c r="R4251">
        <v>973851</v>
      </c>
    </row>
    <row r="4252" spans="1:18" x14ac:dyDescent="0.3">
      <c r="A4252" t="s">
        <v>8455</v>
      </c>
      <c r="B4252" s="9">
        <v>45438</v>
      </c>
      <c r="C4252" t="s">
        <v>6730</v>
      </c>
      <c r="D4252" t="s">
        <v>6731</v>
      </c>
      <c r="E4252" t="s">
        <v>6750</v>
      </c>
      <c r="F4252" t="s">
        <v>2587</v>
      </c>
      <c r="G4252" t="s">
        <v>8456</v>
      </c>
      <c r="H4252" t="s">
        <v>24</v>
      </c>
      <c r="I4252" t="s">
        <v>56</v>
      </c>
      <c r="J4252">
        <v>20</v>
      </c>
      <c r="K4252">
        <v>33865</v>
      </c>
      <c r="L4252">
        <v>677300</v>
      </c>
      <c r="M4252">
        <v>0</v>
      </c>
      <c r="N4252" t="s">
        <v>34</v>
      </c>
      <c r="O4252" t="s">
        <v>35</v>
      </c>
      <c r="P4252">
        <v>4</v>
      </c>
      <c r="Q4252">
        <v>179</v>
      </c>
      <c r="R4252">
        <v>973851</v>
      </c>
    </row>
    <row r="4253" spans="1:18" x14ac:dyDescent="0.3">
      <c r="A4253" t="s">
        <v>8457</v>
      </c>
      <c r="B4253" s="9">
        <v>45147</v>
      </c>
      <c r="C4253" t="s">
        <v>6730</v>
      </c>
      <c r="D4253" t="s">
        <v>6731</v>
      </c>
      <c r="E4253" t="s">
        <v>6732</v>
      </c>
      <c r="F4253" t="s">
        <v>919</v>
      </c>
      <c r="G4253" t="s">
        <v>8458</v>
      </c>
      <c r="H4253" t="s">
        <v>32</v>
      </c>
      <c r="I4253" t="s">
        <v>113</v>
      </c>
      <c r="J4253">
        <v>18</v>
      </c>
      <c r="K4253">
        <v>24306</v>
      </c>
      <c r="L4253">
        <v>437508</v>
      </c>
      <c r="M4253">
        <v>15</v>
      </c>
      <c r="N4253" t="s">
        <v>26</v>
      </c>
      <c r="O4253" t="s">
        <v>35</v>
      </c>
      <c r="P4253">
        <v>5</v>
      </c>
      <c r="Q4253">
        <v>180</v>
      </c>
      <c r="R4253">
        <v>581262</v>
      </c>
    </row>
    <row r="4254" spans="1:18" x14ac:dyDescent="0.3">
      <c r="A4254" t="s">
        <v>8459</v>
      </c>
      <c r="B4254" s="9">
        <v>45155</v>
      </c>
      <c r="C4254" t="s">
        <v>6730</v>
      </c>
      <c r="D4254" t="s">
        <v>6731</v>
      </c>
      <c r="E4254" t="s">
        <v>6732</v>
      </c>
      <c r="F4254" t="s">
        <v>2415</v>
      </c>
      <c r="G4254" t="s">
        <v>8460</v>
      </c>
      <c r="H4254" t="s">
        <v>24</v>
      </c>
      <c r="I4254" t="s">
        <v>61</v>
      </c>
      <c r="J4254">
        <v>19</v>
      </c>
      <c r="K4254">
        <v>160876</v>
      </c>
      <c r="L4254">
        <v>3056644</v>
      </c>
      <c r="M4254">
        <v>0</v>
      </c>
      <c r="N4254" t="s">
        <v>26</v>
      </c>
      <c r="O4254" t="s">
        <v>28</v>
      </c>
      <c r="P4254">
        <v>7</v>
      </c>
      <c r="Q4254">
        <v>68</v>
      </c>
      <c r="R4254">
        <v>973851</v>
      </c>
    </row>
    <row r="4255" spans="1:18" x14ac:dyDescent="0.3">
      <c r="A4255" t="s">
        <v>8461</v>
      </c>
      <c r="B4255" s="9">
        <v>44937</v>
      </c>
      <c r="C4255" t="s">
        <v>6730</v>
      </c>
      <c r="D4255" t="s">
        <v>6731</v>
      </c>
      <c r="E4255" t="s">
        <v>6741</v>
      </c>
      <c r="F4255" t="s">
        <v>1639</v>
      </c>
      <c r="G4255" t="s">
        <v>8462</v>
      </c>
      <c r="H4255" t="s">
        <v>65</v>
      </c>
      <c r="I4255" t="s">
        <v>66</v>
      </c>
      <c r="J4255">
        <v>11</v>
      </c>
      <c r="K4255">
        <v>168664</v>
      </c>
      <c r="L4255">
        <v>1855304</v>
      </c>
      <c r="M4255">
        <v>0</v>
      </c>
      <c r="N4255" t="s">
        <v>57</v>
      </c>
      <c r="O4255" t="s">
        <v>35</v>
      </c>
      <c r="P4255">
        <v>4</v>
      </c>
      <c r="Q4255">
        <v>153</v>
      </c>
      <c r="R4255">
        <v>868547</v>
      </c>
    </row>
    <row r="4256" spans="1:18" x14ac:dyDescent="0.3">
      <c r="A4256" t="s">
        <v>8463</v>
      </c>
      <c r="B4256" s="9">
        <v>45543</v>
      </c>
      <c r="C4256" t="s">
        <v>6730</v>
      </c>
      <c r="D4256" t="s">
        <v>6731</v>
      </c>
      <c r="E4256" t="s">
        <v>6750</v>
      </c>
      <c r="F4256" t="s">
        <v>1342</v>
      </c>
      <c r="G4256" t="s">
        <v>8464</v>
      </c>
      <c r="H4256" t="s">
        <v>65</v>
      </c>
      <c r="I4256" t="s">
        <v>78</v>
      </c>
      <c r="J4256">
        <v>10</v>
      </c>
      <c r="K4256">
        <v>79525</v>
      </c>
      <c r="L4256">
        <v>795250</v>
      </c>
      <c r="M4256">
        <v>15</v>
      </c>
      <c r="N4256" t="s">
        <v>26</v>
      </c>
      <c r="O4256" t="s">
        <v>35</v>
      </c>
      <c r="P4256" t="s">
        <v>27</v>
      </c>
      <c r="Q4256">
        <v>14</v>
      </c>
      <c r="R4256">
        <v>868547</v>
      </c>
    </row>
    <row r="4257" spans="1:18" x14ac:dyDescent="0.3">
      <c r="A4257" t="s">
        <v>8465</v>
      </c>
      <c r="B4257" s="9">
        <v>45109</v>
      </c>
      <c r="C4257" t="s">
        <v>6730</v>
      </c>
      <c r="D4257" t="s">
        <v>6731</v>
      </c>
      <c r="E4257" t="s">
        <v>6750</v>
      </c>
      <c r="F4257" t="s">
        <v>1414</v>
      </c>
      <c r="G4257" t="s">
        <v>8466</v>
      </c>
      <c r="H4257" t="s">
        <v>24</v>
      </c>
      <c r="I4257" t="s">
        <v>56</v>
      </c>
      <c r="J4257">
        <v>12</v>
      </c>
      <c r="K4257">
        <v>279449</v>
      </c>
      <c r="L4257">
        <v>3353388</v>
      </c>
      <c r="M4257">
        <v>0</v>
      </c>
      <c r="N4257" t="s">
        <v>57</v>
      </c>
      <c r="O4257" t="s">
        <v>27</v>
      </c>
      <c r="P4257">
        <v>2</v>
      </c>
      <c r="Q4257">
        <v>149</v>
      </c>
      <c r="R4257">
        <v>973851</v>
      </c>
    </row>
    <row r="4258" spans="1:18" x14ac:dyDescent="0.3">
      <c r="A4258" t="s">
        <v>8467</v>
      </c>
      <c r="B4258" s="9">
        <v>45410</v>
      </c>
      <c r="C4258" t="s">
        <v>6730</v>
      </c>
      <c r="D4258" t="s">
        <v>6731</v>
      </c>
      <c r="E4258" t="s">
        <v>6750</v>
      </c>
      <c r="F4258" t="s">
        <v>1370</v>
      </c>
      <c r="G4258" t="s">
        <v>8468</v>
      </c>
      <c r="H4258" t="s">
        <v>32</v>
      </c>
      <c r="I4258" t="s">
        <v>117</v>
      </c>
      <c r="J4258">
        <v>11</v>
      </c>
      <c r="K4258">
        <v>6596</v>
      </c>
      <c r="L4258">
        <v>72556</v>
      </c>
      <c r="M4258">
        <v>15</v>
      </c>
      <c r="N4258" t="s">
        <v>34</v>
      </c>
      <c r="O4258" t="s">
        <v>35</v>
      </c>
      <c r="P4258">
        <v>3</v>
      </c>
      <c r="Q4258">
        <v>83</v>
      </c>
      <c r="R4258">
        <v>581262</v>
      </c>
    </row>
    <row r="4259" spans="1:18" x14ac:dyDescent="0.3">
      <c r="A4259" t="s">
        <v>8469</v>
      </c>
      <c r="B4259" s="9">
        <v>45330</v>
      </c>
      <c r="C4259" t="s">
        <v>6730</v>
      </c>
      <c r="D4259" t="s">
        <v>6731</v>
      </c>
      <c r="E4259" t="s">
        <v>6732</v>
      </c>
      <c r="F4259" t="s">
        <v>1887</v>
      </c>
      <c r="G4259" t="s">
        <v>8470</v>
      </c>
      <c r="H4259" t="s">
        <v>32</v>
      </c>
      <c r="I4259" t="s">
        <v>117</v>
      </c>
      <c r="J4259">
        <v>13</v>
      </c>
      <c r="K4259">
        <v>8327</v>
      </c>
      <c r="L4259">
        <v>108251</v>
      </c>
      <c r="M4259">
        <v>0</v>
      </c>
      <c r="N4259" t="s">
        <v>26</v>
      </c>
      <c r="O4259" t="s">
        <v>28</v>
      </c>
      <c r="P4259">
        <v>4</v>
      </c>
      <c r="Q4259">
        <v>26</v>
      </c>
      <c r="R4259">
        <v>581262</v>
      </c>
    </row>
    <row r="4260" spans="1:18" x14ac:dyDescent="0.3">
      <c r="A4260" t="s">
        <v>8471</v>
      </c>
      <c r="B4260" s="9">
        <v>45333</v>
      </c>
      <c r="C4260" t="s">
        <v>6730</v>
      </c>
      <c r="D4260" t="s">
        <v>6731</v>
      </c>
      <c r="E4260" t="s">
        <v>6741</v>
      </c>
      <c r="F4260" t="s">
        <v>2644</v>
      </c>
      <c r="G4260" t="s">
        <v>27</v>
      </c>
      <c r="H4260" t="s">
        <v>32</v>
      </c>
      <c r="I4260" t="s">
        <v>117</v>
      </c>
      <c r="J4260">
        <v>18</v>
      </c>
      <c r="K4260">
        <v>16961</v>
      </c>
      <c r="L4260">
        <v>305298</v>
      </c>
      <c r="M4260">
        <v>20</v>
      </c>
      <c r="N4260" t="s">
        <v>34</v>
      </c>
      <c r="O4260" t="s">
        <v>28</v>
      </c>
      <c r="P4260">
        <v>1</v>
      </c>
      <c r="Q4260">
        <v>175</v>
      </c>
      <c r="R4260">
        <v>581262</v>
      </c>
    </row>
    <row r="4261" spans="1:18" x14ac:dyDescent="0.3">
      <c r="A4261" t="s">
        <v>8472</v>
      </c>
      <c r="B4261" s="9">
        <v>45591</v>
      </c>
      <c r="C4261" t="s">
        <v>6730</v>
      </c>
      <c r="D4261" t="s">
        <v>6731</v>
      </c>
      <c r="E4261" t="s">
        <v>6750</v>
      </c>
      <c r="F4261" t="s">
        <v>1750</v>
      </c>
      <c r="G4261" t="s">
        <v>8473</v>
      </c>
      <c r="H4261" t="s">
        <v>45</v>
      </c>
      <c r="I4261" t="s">
        <v>181</v>
      </c>
      <c r="J4261">
        <v>1</v>
      </c>
      <c r="K4261">
        <v>20497</v>
      </c>
      <c r="L4261">
        <v>20497</v>
      </c>
      <c r="M4261">
        <v>0</v>
      </c>
      <c r="N4261" t="s">
        <v>47</v>
      </c>
      <c r="O4261" t="s">
        <v>35</v>
      </c>
      <c r="P4261">
        <v>4</v>
      </c>
      <c r="Q4261">
        <v>7</v>
      </c>
      <c r="R4261">
        <v>395160</v>
      </c>
    </row>
    <row r="4262" spans="1:18" x14ac:dyDescent="0.3">
      <c r="A4262" t="s">
        <v>8474</v>
      </c>
      <c r="B4262" s="9">
        <v>45380</v>
      </c>
      <c r="C4262" t="s">
        <v>6730</v>
      </c>
      <c r="D4262" t="s">
        <v>6731</v>
      </c>
      <c r="E4262" t="s">
        <v>6732</v>
      </c>
      <c r="F4262" t="s">
        <v>218</v>
      </c>
      <c r="G4262" t="s">
        <v>8475</v>
      </c>
      <c r="H4262" t="s">
        <v>40</v>
      </c>
      <c r="I4262" t="s">
        <v>123</v>
      </c>
      <c r="J4262">
        <v>13</v>
      </c>
      <c r="K4262">
        <v>5166</v>
      </c>
      <c r="L4262">
        <v>67158</v>
      </c>
      <c r="M4262">
        <v>10</v>
      </c>
      <c r="N4262" t="s">
        <v>57</v>
      </c>
      <c r="O4262" t="s">
        <v>35</v>
      </c>
      <c r="P4262">
        <v>5</v>
      </c>
      <c r="Q4262">
        <v>121</v>
      </c>
      <c r="R4262">
        <v>381933</v>
      </c>
    </row>
    <row r="4263" spans="1:18" x14ac:dyDescent="0.3">
      <c r="A4263" t="s">
        <v>8476</v>
      </c>
      <c r="B4263" s="9">
        <v>45580</v>
      </c>
      <c r="C4263" t="s">
        <v>6730</v>
      </c>
      <c r="D4263" t="s">
        <v>6731</v>
      </c>
      <c r="E4263" t="s">
        <v>6732</v>
      </c>
      <c r="F4263" t="s">
        <v>708</v>
      </c>
      <c r="G4263" t="s">
        <v>8477</v>
      </c>
      <c r="H4263" t="s">
        <v>65</v>
      </c>
      <c r="I4263" t="s">
        <v>102</v>
      </c>
      <c r="J4263">
        <v>18</v>
      </c>
      <c r="K4263">
        <v>36927</v>
      </c>
      <c r="L4263">
        <v>664686</v>
      </c>
      <c r="M4263">
        <v>0</v>
      </c>
      <c r="N4263" t="s">
        <v>27</v>
      </c>
      <c r="O4263" t="s">
        <v>35</v>
      </c>
      <c r="P4263">
        <v>2</v>
      </c>
      <c r="Q4263">
        <v>64</v>
      </c>
      <c r="R4263">
        <v>868547</v>
      </c>
    </row>
    <row r="4264" spans="1:18" x14ac:dyDescent="0.3">
      <c r="A4264" t="s">
        <v>8478</v>
      </c>
      <c r="B4264" s="9">
        <v>44972</v>
      </c>
      <c r="C4264" t="s">
        <v>6730</v>
      </c>
      <c r="D4264" t="s">
        <v>6731</v>
      </c>
      <c r="E4264" t="s">
        <v>6750</v>
      </c>
      <c r="F4264" t="s">
        <v>1249</v>
      </c>
      <c r="G4264" t="s">
        <v>8479</v>
      </c>
      <c r="H4264" t="s">
        <v>32</v>
      </c>
      <c r="I4264" t="s">
        <v>141</v>
      </c>
      <c r="J4264">
        <v>15</v>
      </c>
      <c r="K4264">
        <v>17711</v>
      </c>
      <c r="L4264">
        <v>265665</v>
      </c>
      <c r="M4264">
        <v>5</v>
      </c>
      <c r="N4264" t="s">
        <v>47</v>
      </c>
      <c r="O4264" t="s">
        <v>27</v>
      </c>
      <c r="P4264">
        <v>1</v>
      </c>
      <c r="Q4264">
        <v>68</v>
      </c>
      <c r="R4264">
        <v>581262</v>
      </c>
    </row>
    <row r="4265" spans="1:18" x14ac:dyDescent="0.3">
      <c r="A4265" t="s">
        <v>8480</v>
      </c>
      <c r="B4265" s="9">
        <v>45163</v>
      </c>
      <c r="C4265" t="s">
        <v>6730</v>
      </c>
      <c r="D4265" t="s">
        <v>6731</v>
      </c>
      <c r="E4265" t="s">
        <v>6750</v>
      </c>
      <c r="F4265" t="s">
        <v>154</v>
      </c>
      <c r="G4265" t="s">
        <v>8481</v>
      </c>
      <c r="H4265" t="s">
        <v>32</v>
      </c>
      <c r="I4265" t="s">
        <v>237</v>
      </c>
      <c r="J4265">
        <v>10</v>
      </c>
      <c r="K4265">
        <v>21358</v>
      </c>
      <c r="L4265">
        <v>213580</v>
      </c>
      <c r="M4265">
        <v>15</v>
      </c>
      <c r="N4265" t="s">
        <v>27</v>
      </c>
      <c r="O4265" t="s">
        <v>28</v>
      </c>
      <c r="P4265">
        <v>1</v>
      </c>
      <c r="Q4265">
        <v>190</v>
      </c>
      <c r="R4265">
        <v>581262</v>
      </c>
    </row>
    <row r="4266" spans="1:18" x14ac:dyDescent="0.3">
      <c r="A4266" t="s">
        <v>8482</v>
      </c>
      <c r="B4266" s="9">
        <v>45200</v>
      </c>
      <c r="C4266" t="s">
        <v>6730</v>
      </c>
      <c r="D4266" t="s">
        <v>6731</v>
      </c>
      <c r="E4266" t="s">
        <v>6750</v>
      </c>
      <c r="F4266" t="s">
        <v>3771</v>
      </c>
      <c r="G4266" t="s">
        <v>8483</v>
      </c>
      <c r="H4266" t="s">
        <v>24</v>
      </c>
      <c r="I4266" t="s">
        <v>56</v>
      </c>
      <c r="J4266">
        <v>8</v>
      </c>
      <c r="K4266">
        <v>289706</v>
      </c>
      <c r="L4266">
        <v>2317648</v>
      </c>
      <c r="M4266" t="s">
        <v>27</v>
      </c>
      <c r="N4266" t="s">
        <v>26</v>
      </c>
      <c r="O4266" t="s">
        <v>35</v>
      </c>
      <c r="P4266">
        <v>2</v>
      </c>
      <c r="Q4266">
        <v>129</v>
      </c>
      <c r="R4266">
        <v>973851</v>
      </c>
    </row>
    <row r="4267" spans="1:18" x14ac:dyDescent="0.3">
      <c r="A4267" t="s">
        <v>8484</v>
      </c>
      <c r="B4267" s="9">
        <v>45574</v>
      </c>
      <c r="C4267" t="s">
        <v>6730</v>
      </c>
      <c r="D4267" t="s">
        <v>6731</v>
      </c>
      <c r="E4267" t="s">
        <v>6732</v>
      </c>
      <c r="F4267" t="s">
        <v>122</v>
      </c>
      <c r="G4267" t="s">
        <v>27</v>
      </c>
      <c r="H4267" t="s">
        <v>32</v>
      </c>
      <c r="I4267" t="s">
        <v>113</v>
      </c>
      <c r="J4267">
        <v>7</v>
      </c>
      <c r="K4267">
        <v>15521</v>
      </c>
      <c r="L4267">
        <v>108647</v>
      </c>
      <c r="M4267">
        <v>10</v>
      </c>
      <c r="N4267" t="s">
        <v>26</v>
      </c>
      <c r="O4267" t="s">
        <v>28</v>
      </c>
      <c r="P4267" t="s">
        <v>27</v>
      </c>
      <c r="Q4267">
        <v>189</v>
      </c>
      <c r="R4267">
        <v>581262</v>
      </c>
    </row>
    <row r="4268" spans="1:18" x14ac:dyDescent="0.3">
      <c r="A4268" t="s">
        <v>8485</v>
      </c>
      <c r="B4268" s="9">
        <v>45099</v>
      </c>
      <c r="C4268" t="s">
        <v>6730</v>
      </c>
      <c r="D4268" t="s">
        <v>6731</v>
      </c>
      <c r="E4268" t="s">
        <v>6732</v>
      </c>
      <c r="F4268" t="s">
        <v>1091</v>
      </c>
      <c r="G4268" t="s">
        <v>8486</v>
      </c>
      <c r="H4268" t="s">
        <v>24</v>
      </c>
      <c r="I4268" t="s">
        <v>25</v>
      </c>
      <c r="J4268">
        <v>15</v>
      </c>
      <c r="K4268">
        <v>252208</v>
      </c>
      <c r="L4268">
        <v>3783120</v>
      </c>
      <c r="M4268">
        <v>0</v>
      </c>
      <c r="N4268" t="s">
        <v>27</v>
      </c>
      <c r="O4268" t="s">
        <v>35</v>
      </c>
      <c r="P4268">
        <v>3</v>
      </c>
      <c r="Q4268">
        <v>171</v>
      </c>
      <c r="R4268">
        <v>973851</v>
      </c>
    </row>
    <row r="4269" spans="1:18" x14ac:dyDescent="0.3">
      <c r="A4269" t="s">
        <v>8487</v>
      </c>
      <c r="B4269" s="9">
        <v>45213</v>
      </c>
      <c r="C4269" t="s">
        <v>6730</v>
      </c>
      <c r="D4269" t="s">
        <v>6731</v>
      </c>
      <c r="E4269" t="s">
        <v>6750</v>
      </c>
      <c r="F4269" t="s">
        <v>1568</v>
      </c>
      <c r="G4269" t="s">
        <v>8488</v>
      </c>
      <c r="H4269" t="s">
        <v>24</v>
      </c>
      <c r="I4269" t="s">
        <v>92</v>
      </c>
      <c r="J4269">
        <v>14</v>
      </c>
      <c r="K4269">
        <v>254036</v>
      </c>
      <c r="L4269">
        <v>3556504</v>
      </c>
      <c r="M4269">
        <v>10</v>
      </c>
      <c r="N4269" t="s">
        <v>34</v>
      </c>
      <c r="O4269" t="s">
        <v>35</v>
      </c>
      <c r="P4269">
        <v>2</v>
      </c>
      <c r="Q4269">
        <v>161</v>
      </c>
      <c r="R4269">
        <v>973851</v>
      </c>
    </row>
    <row r="4270" spans="1:18" x14ac:dyDescent="0.3">
      <c r="A4270" t="s">
        <v>8489</v>
      </c>
      <c r="B4270" s="9">
        <v>45182</v>
      </c>
      <c r="C4270" t="s">
        <v>6730</v>
      </c>
      <c r="D4270" t="s">
        <v>6731</v>
      </c>
      <c r="E4270" t="s">
        <v>6732</v>
      </c>
      <c r="F4270" t="s">
        <v>1799</v>
      </c>
      <c r="G4270" t="s">
        <v>8490</v>
      </c>
      <c r="H4270" t="s">
        <v>24</v>
      </c>
      <c r="I4270" t="s">
        <v>152</v>
      </c>
      <c r="J4270">
        <v>14</v>
      </c>
      <c r="K4270">
        <v>73023</v>
      </c>
      <c r="L4270">
        <v>1022322</v>
      </c>
      <c r="M4270">
        <v>5</v>
      </c>
      <c r="N4270" t="s">
        <v>57</v>
      </c>
      <c r="O4270" t="s">
        <v>28</v>
      </c>
      <c r="P4270">
        <v>2</v>
      </c>
      <c r="Q4270">
        <v>97</v>
      </c>
      <c r="R4270">
        <v>973851</v>
      </c>
    </row>
    <row r="4271" spans="1:18" x14ac:dyDescent="0.3">
      <c r="A4271" t="s">
        <v>8491</v>
      </c>
      <c r="B4271" s="9">
        <v>45038</v>
      </c>
      <c r="C4271" t="s">
        <v>6730</v>
      </c>
      <c r="D4271" t="s">
        <v>6731</v>
      </c>
      <c r="E4271" t="s">
        <v>6732</v>
      </c>
      <c r="F4271" t="s">
        <v>1558</v>
      </c>
      <c r="G4271" t="s">
        <v>8492</v>
      </c>
      <c r="H4271" t="s">
        <v>32</v>
      </c>
      <c r="I4271" t="s">
        <v>95</v>
      </c>
      <c r="J4271">
        <v>8</v>
      </c>
      <c r="K4271">
        <v>20939</v>
      </c>
      <c r="L4271">
        <v>167512</v>
      </c>
      <c r="M4271">
        <v>5</v>
      </c>
      <c r="N4271" t="s">
        <v>57</v>
      </c>
      <c r="O4271" t="s">
        <v>35</v>
      </c>
      <c r="P4271" t="s">
        <v>27</v>
      </c>
      <c r="Q4271">
        <v>114</v>
      </c>
      <c r="R4271">
        <v>581262</v>
      </c>
    </row>
    <row r="4272" spans="1:18" x14ac:dyDescent="0.3">
      <c r="A4272" t="s">
        <v>8493</v>
      </c>
      <c r="B4272" s="9">
        <v>45624</v>
      </c>
      <c r="C4272" t="s">
        <v>6730</v>
      </c>
      <c r="D4272" t="s">
        <v>6731</v>
      </c>
      <c r="E4272" t="s">
        <v>6741</v>
      </c>
      <c r="F4272" t="s">
        <v>2058</v>
      </c>
      <c r="G4272" t="s">
        <v>8494</v>
      </c>
      <c r="H4272" t="s">
        <v>24</v>
      </c>
      <c r="I4272" t="s">
        <v>56</v>
      </c>
      <c r="J4272">
        <v>8</v>
      </c>
      <c r="K4272">
        <v>78295</v>
      </c>
      <c r="L4272">
        <v>626360</v>
      </c>
      <c r="M4272">
        <v>20</v>
      </c>
      <c r="N4272" t="s">
        <v>47</v>
      </c>
      <c r="O4272" t="s">
        <v>27</v>
      </c>
      <c r="P4272">
        <v>2</v>
      </c>
      <c r="Q4272">
        <v>192</v>
      </c>
      <c r="R4272">
        <v>973851</v>
      </c>
    </row>
    <row r="4273" spans="1:18" x14ac:dyDescent="0.3">
      <c r="A4273" t="s">
        <v>8495</v>
      </c>
      <c r="B4273" s="9">
        <v>45076</v>
      </c>
      <c r="C4273" t="s">
        <v>6730</v>
      </c>
      <c r="D4273" t="s">
        <v>6731</v>
      </c>
      <c r="E4273" t="s">
        <v>6750</v>
      </c>
      <c r="F4273" t="s">
        <v>347</v>
      </c>
      <c r="G4273" t="s">
        <v>8496</v>
      </c>
      <c r="H4273" t="s">
        <v>24</v>
      </c>
      <c r="I4273" t="s">
        <v>161</v>
      </c>
      <c r="J4273">
        <v>1</v>
      </c>
      <c r="K4273">
        <v>48851</v>
      </c>
      <c r="L4273">
        <v>48851</v>
      </c>
      <c r="M4273">
        <v>10</v>
      </c>
      <c r="N4273" t="s">
        <v>57</v>
      </c>
      <c r="O4273" t="s">
        <v>35</v>
      </c>
      <c r="P4273">
        <v>4</v>
      </c>
      <c r="Q4273">
        <v>67</v>
      </c>
      <c r="R4273">
        <v>973851</v>
      </c>
    </row>
    <row r="4274" spans="1:18" x14ac:dyDescent="0.3">
      <c r="A4274" t="s">
        <v>8497</v>
      </c>
      <c r="B4274" s="9">
        <v>45242</v>
      </c>
      <c r="C4274" t="s">
        <v>6730</v>
      </c>
      <c r="D4274" t="s">
        <v>6731</v>
      </c>
      <c r="E4274" t="s">
        <v>6732</v>
      </c>
      <c r="F4274" t="s">
        <v>54</v>
      </c>
      <c r="G4274" t="s">
        <v>27</v>
      </c>
      <c r="H4274" t="s">
        <v>65</v>
      </c>
      <c r="I4274" t="s">
        <v>78</v>
      </c>
      <c r="J4274">
        <v>18</v>
      </c>
      <c r="K4274">
        <v>37940</v>
      </c>
      <c r="L4274">
        <v>682920</v>
      </c>
      <c r="M4274">
        <v>5</v>
      </c>
      <c r="N4274" t="s">
        <v>27</v>
      </c>
      <c r="O4274" t="s">
        <v>35</v>
      </c>
      <c r="P4274">
        <v>5</v>
      </c>
      <c r="Q4274">
        <v>55</v>
      </c>
      <c r="R4274">
        <v>868547</v>
      </c>
    </row>
    <row r="4275" spans="1:18" x14ac:dyDescent="0.3">
      <c r="A4275" t="s">
        <v>8498</v>
      </c>
      <c r="B4275" s="9">
        <v>45523</v>
      </c>
      <c r="C4275" t="s">
        <v>6730</v>
      </c>
      <c r="D4275" t="s">
        <v>6731</v>
      </c>
      <c r="E4275" t="s">
        <v>6750</v>
      </c>
      <c r="F4275" t="s">
        <v>513</v>
      </c>
      <c r="G4275" t="s">
        <v>27</v>
      </c>
      <c r="H4275" t="s">
        <v>32</v>
      </c>
      <c r="I4275" t="s">
        <v>141</v>
      </c>
      <c r="J4275">
        <v>11</v>
      </c>
      <c r="K4275">
        <v>3280</v>
      </c>
      <c r="L4275">
        <v>36080</v>
      </c>
      <c r="M4275">
        <v>5</v>
      </c>
      <c r="N4275" t="s">
        <v>47</v>
      </c>
      <c r="O4275" t="s">
        <v>28</v>
      </c>
      <c r="P4275">
        <v>5</v>
      </c>
      <c r="Q4275">
        <v>49</v>
      </c>
      <c r="R4275">
        <v>581262</v>
      </c>
    </row>
    <row r="4276" spans="1:18" x14ac:dyDescent="0.3">
      <c r="A4276" t="s">
        <v>8499</v>
      </c>
      <c r="B4276" s="9">
        <v>45465</v>
      </c>
      <c r="C4276" t="s">
        <v>6730</v>
      </c>
      <c r="D4276" t="s">
        <v>6731</v>
      </c>
      <c r="E4276" t="s">
        <v>6741</v>
      </c>
      <c r="F4276" t="s">
        <v>508</v>
      </c>
      <c r="G4276" t="s">
        <v>8500</v>
      </c>
      <c r="H4276" t="s">
        <v>65</v>
      </c>
      <c r="I4276" t="s">
        <v>289</v>
      </c>
      <c r="J4276">
        <v>16</v>
      </c>
      <c r="K4276">
        <v>115270</v>
      </c>
      <c r="L4276">
        <v>1844320</v>
      </c>
      <c r="M4276">
        <v>0</v>
      </c>
      <c r="N4276" t="s">
        <v>57</v>
      </c>
      <c r="O4276" t="s">
        <v>35</v>
      </c>
      <c r="P4276">
        <v>4</v>
      </c>
      <c r="Q4276">
        <v>141</v>
      </c>
      <c r="R4276">
        <v>868547</v>
      </c>
    </row>
    <row r="4277" spans="1:18" x14ac:dyDescent="0.3">
      <c r="A4277" t="s">
        <v>8501</v>
      </c>
      <c r="B4277" s="9">
        <v>45191</v>
      </c>
      <c r="C4277" t="s">
        <v>6730</v>
      </c>
      <c r="D4277" t="s">
        <v>6731</v>
      </c>
      <c r="E4277" t="s">
        <v>6741</v>
      </c>
      <c r="F4277" t="s">
        <v>169</v>
      </c>
      <c r="G4277" t="s">
        <v>8502</v>
      </c>
      <c r="H4277" t="s">
        <v>24</v>
      </c>
      <c r="I4277" t="s">
        <v>56</v>
      </c>
      <c r="J4277">
        <v>4</v>
      </c>
      <c r="K4277">
        <v>68264</v>
      </c>
      <c r="L4277">
        <v>273056</v>
      </c>
      <c r="M4277" t="s">
        <v>27</v>
      </c>
      <c r="N4277" t="s">
        <v>27</v>
      </c>
      <c r="O4277" t="s">
        <v>35</v>
      </c>
      <c r="P4277">
        <v>0</v>
      </c>
      <c r="Q4277">
        <v>83</v>
      </c>
      <c r="R4277">
        <v>973851</v>
      </c>
    </row>
    <row r="4278" spans="1:18" x14ac:dyDescent="0.3">
      <c r="A4278" t="s">
        <v>8503</v>
      </c>
      <c r="B4278" s="9">
        <v>45281</v>
      </c>
      <c r="C4278" t="s">
        <v>6730</v>
      </c>
      <c r="D4278" t="s">
        <v>6731</v>
      </c>
      <c r="E4278" t="s">
        <v>6741</v>
      </c>
      <c r="F4278" t="s">
        <v>139</v>
      </c>
      <c r="G4278" t="s">
        <v>8504</v>
      </c>
      <c r="H4278" t="s">
        <v>65</v>
      </c>
      <c r="I4278" t="s">
        <v>102</v>
      </c>
      <c r="J4278">
        <v>11</v>
      </c>
      <c r="K4278">
        <v>27238</v>
      </c>
      <c r="L4278">
        <v>299618</v>
      </c>
      <c r="M4278">
        <v>15</v>
      </c>
      <c r="N4278" t="s">
        <v>47</v>
      </c>
      <c r="O4278" t="s">
        <v>35</v>
      </c>
      <c r="P4278">
        <v>2</v>
      </c>
      <c r="Q4278">
        <v>115</v>
      </c>
      <c r="R4278">
        <v>868547</v>
      </c>
    </row>
    <row r="4279" spans="1:18" x14ac:dyDescent="0.3">
      <c r="A4279" t="s">
        <v>8505</v>
      </c>
      <c r="B4279" s="9">
        <v>45337</v>
      </c>
      <c r="C4279" t="s">
        <v>6730</v>
      </c>
      <c r="D4279" t="s">
        <v>6731</v>
      </c>
      <c r="E4279" t="s">
        <v>6750</v>
      </c>
      <c r="F4279" t="s">
        <v>1503</v>
      </c>
      <c r="G4279" t="s">
        <v>8506</v>
      </c>
      <c r="H4279" t="s">
        <v>24</v>
      </c>
      <c r="I4279" t="s">
        <v>161</v>
      </c>
      <c r="J4279">
        <v>20</v>
      </c>
      <c r="K4279">
        <v>167106</v>
      </c>
      <c r="L4279">
        <v>3342120</v>
      </c>
      <c r="M4279">
        <v>10</v>
      </c>
      <c r="N4279" t="s">
        <v>47</v>
      </c>
      <c r="O4279" t="s">
        <v>28</v>
      </c>
      <c r="P4279">
        <v>2</v>
      </c>
      <c r="Q4279">
        <v>154</v>
      </c>
      <c r="R4279">
        <v>973851</v>
      </c>
    </row>
    <row r="4280" spans="1:18" x14ac:dyDescent="0.3">
      <c r="A4280" t="s">
        <v>8507</v>
      </c>
      <c r="B4280" s="9">
        <v>45026</v>
      </c>
      <c r="C4280" t="s">
        <v>6730</v>
      </c>
      <c r="D4280" t="s">
        <v>6731</v>
      </c>
      <c r="E4280" t="s">
        <v>6750</v>
      </c>
      <c r="F4280" t="s">
        <v>2649</v>
      </c>
      <c r="G4280" t="s">
        <v>27</v>
      </c>
      <c r="H4280" t="s">
        <v>65</v>
      </c>
      <c r="I4280" t="s">
        <v>78</v>
      </c>
      <c r="J4280">
        <v>6</v>
      </c>
      <c r="K4280">
        <v>128930</v>
      </c>
      <c r="L4280">
        <v>773580</v>
      </c>
      <c r="M4280">
        <v>0</v>
      </c>
      <c r="N4280" t="s">
        <v>26</v>
      </c>
      <c r="O4280" t="s">
        <v>35</v>
      </c>
      <c r="P4280">
        <v>2</v>
      </c>
      <c r="Q4280">
        <v>193</v>
      </c>
      <c r="R4280">
        <v>868547</v>
      </c>
    </row>
    <row r="4281" spans="1:18" x14ac:dyDescent="0.3">
      <c r="A4281" t="s">
        <v>8508</v>
      </c>
      <c r="B4281" s="9">
        <v>45077</v>
      </c>
      <c r="C4281" t="s">
        <v>6730</v>
      </c>
      <c r="D4281" t="s">
        <v>6731</v>
      </c>
      <c r="E4281" t="s">
        <v>6741</v>
      </c>
      <c r="F4281" t="s">
        <v>49</v>
      </c>
      <c r="G4281" t="s">
        <v>27</v>
      </c>
      <c r="H4281" t="s">
        <v>45</v>
      </c>
      <c r="I4281" t="s">
        <v>181</v>
      </c>
      <c r="J4281">
        <v>8</v>
      </c>
      <c r="K4281">
        <v>43882</v>
      </c>
      <c r="L4281">
        <v>351056</v>
      </c>
      <c r="M4281">
        <v>10</v>
      </c>
      <c r="N4281" t="s">
        <v>57</v>
      </c>
      <c r="O4281" t="s">
        <v>35</v>
      </c>
      <c r="P4281" t="s">
        <v>27</v>
      </c>
      <c r="Q4281">
        <v>42</v>
      </c>
      <c r="R4281">
        <v>395160</v>
      </c>
    </row>
    <row r="4282" spans="1:18" x14ac:dyDescent="0.3">
      <c r="A4282" t="s">
        <v>8509</v>
      </c>
      <c r="B4282" s="9">
        <v>45177</v>
      </c>
      <c r="C4282" t="s">
        <v>6730</v>
      </c>
      <c r="D4282" t="s">
        <v>6731</v>
      </c>
      <c r="E4282" t="s">
        <v>6732</v>
      </c>
      <c r="F4282" t="s">
        <v>524</v>
      </c>
      <c r="G4282" t="s">
        <v>8510</v>
      </c>
      <c r="H4282" t="s">
        <v>32</v>
      </c>
      <c r="I4282" t="s">
        <v>141</v>
      </c>
      <c r="J4282">
        <v>16</v>
      </c>
      <c r="K4282">
        <v>7063</v>
      </c>
      <c r="L4282">
        <v>113008</v>
      </c>
      <c r="M4282">
        <v>0</v>
      </c>
      <c r="N4282" t="s">
        <v>27</v>
      </c>
      <c r="O4282" t="s">
        <v>27</v>
      </c>
      <c r="P4282">
        <v>4</v>
      </c>
      <c r="Q4282">
        <v>38</v>
      </c>
      <c r="R4282">
        <v>581262</v>
      </c>
    </row>
    <row r="4283" spans="1:18" x14ac:dyDescent="0.3">
      <c r="A4283" t="s">
        <v>8511</v>
      </c>
      <c r="B4283" s="9">
        <v>45347</v>
      </c>
      <c r="C4283" t="s">
        <v>6730</v>
      </c>
      <c r="D4283" t="s">
        <v>6731</v>
      </c>
      <c r="E4283" t="s">
        <v>6741</v>
      </c>
      <c r="F4283" t="s">
        <v>768</v>
      </c>
      <c r="G4283" t="s">
        <v>8512</v>
      </c>
      <c r="H4283" t="s">
        <v>65</v>
      </c>
      <c r="I4283" t="s">
        <v>289</v>
      </c>
      <c r="J4283">
        <v>8</v>
      </c>
      <c r="K4283">
        <v>87155</v>
      </c>
      <c r="L4283">
        <v>697240</v>
      </c>
      <c r="M4283" t="s">
        <v>27</v>
      </c>
      <c r="N4283" t="s">
        <v>47</v>
      </c>
      <c r="O4283" t="s">
        <v>28</v>
      </c>
      <c r="P4283">
        <v>2</v>
      </c>
      <c r="Q4283">
        <v>67</v>
      </c>
      <c r="R4283">
        <v>868547</v>
      </c>
    </row>
    <row r="4284" spans="1:18" x14ac:dyDescent="0.3">
      <c r="A4284" t="s">
        <v>8513</v>
      </c>
      <c r="B4284" s="9">
        <v>45310</v>
      </c>
      <c r="C4284" t="s">
        <v>6730</v>
      </c>
      <c r="D4284" t="s">
        <v>6731</v>
      </c>
      <c r="E4284" t="s">
        <v>6741</v>
      </c>
      <c r="F4284" t="s">
        <v>2083</v>
      </c>
      <c r="G4284" t="s">
        <v>8514</v>
      </c>
      <c r="H4284" t="s">
        <v>40</v>
      </c>
      <c r="I4284" t="s">
        <v>106</v>
      </c>
      <c r="J4284">
        <v>13</v>
      </c>
      <c r="K4284">
        <v>12138</v>
      </c>
      <c r="L4284">
        <v>157794</v>
      </c>
      <c r="M4284">
        <v>10</v>
      </c>
      <c r="N4284" t="s">
        <v>26</v>
      </c>
      <c r="O4284" t="s">
        <v>35</v>
      </c>
      <c r="P4284">
        <v>1</v>
      </c>
      <c r="Q4284">
        <v>89</v>
      </c>
      <c r="R4284">
        <v>381933</v>
      </c>
    </row>
    <row r="4285" spans="1:18" x14ac:dyDescent="0.3">
      <c r="A4285" t="s">
        <v>8515</v>
      </c>
      <c r="B4285" s="9">
        <v>45582</v>
      </c>
      <c r="C4285" t="s">
        <v>6730</v>
      </c>
      <c r="D4285" t="s">
        <v>6731</v>
      </c>
      <c r="E4285" t="s">
        <v>6750</v>
      </c>
      <c r="F4285" t="s">
        <v>324</v>
      </c>
      <c r="G4285" t="s">
        <v>8516</v>
      </c>
      <c r="H4285" t="s">
        <v>24</v>
      </c>
      <c r="I4285" t="s">
        <v>25</v>
      </c>
      <c r="J4285">
        <v>12</v>
      </c>
      <c r="K4285">
        <v>36325</v>
      </c>
      <c r="L4285">
        <v>435900</v>
      </c>
      <c r="M4285" t="s">
        <v>27</v>
      </c>
      <c r="N4285" t="s">
        <v>26</v>
      </c>
      <c r="O4285" t="s">
        <v>28</v>
      </c>
      <c r="P4285">
        <v>2</v>
      </c>
      <c r="Q4285">
        <v>61</v>
      </c>
      <c r="R4285">
        <v>973851</v>
      </c>
    </row>
    <row r="4286" spans="1:18" x14ac:dyDescent="0.3">
      <c r="A4286" t="s">
        <v>8517</v>
      </c>
      <c r="B4286" s="9">
        <v>45595</v>
      </c>
      <c r="C4286" t="s">
        <v>6730</v>
      </c>
      <c r="D4286" t="s">
        <v>6731</v>
      </c>
      <c r="E4286" t="s">
        <v>6750</v>
      </c>
      <c r="F4286" t="s">
        <v>1150</v>
      </c>
      <c r="G4286" t="s">
        <v>8518</v>
      </c>
      <c r="H4286" t="s">
        <v>32</v>
      </c>
      <c r="I4286" t="s">
        <v>113</v>
      </c>
      <c r="J4286">
        <v>15</v>
      </c>
      <c r="K4286">
        <v>16793</v>
      </c>
      <c r="L4286">
        <v>251895</v>
      </c>
      <c r="M4286">
        <v>0</v>
      </c>
      <c r="N4286" t="s">
        <v>27</v>
      </c>
      <c r="O4286" t="s">
        <v>35</v>
      </c>
      <c r="P4286">
        <v>4</v>
      </c>
      <c r="Q4286">
        <v>30</v>
      </c>
      <c r="R4286">
        <v>581262</v>
      </c>
    </row>
    <row r="4287" spans="1:18" x14ac:dyDescent="0.3">
      <c r="A4287" t="s">
        <v>8519</v>
      </c>
      <c r="B4287" s="9">
        <v>45561</v>
      </c>
      <c r="C4287" t="s">
        <v>6730</v>
      </c>
      <c r="D4287" t="s">
        <v>6731</v>
      </c>
      <c r="E4287" t="s">
        <v>6741</v>
      </c>
      <c r="F4287" t="s">
        <v>1741</v>
      </c>
      <c r="G4287" t="s">
        <v>27</v>
      </c>
      <c r="H4287" t="s">
        <v>40</v>
      </c>
      <c r="I4287" t="s">
        <v>137</v>
      </c>
      <c r="J4287">
        <v>11</v>
      </c>
      <c r="K4287">
        <v>7032</v>
      </c>
      <c r="L4287">
        <v>77352</v>
      </c>
      <c r="M4287">
        <v>0</v>
      </c>
      <c r="N4287" t="s">
        <v>26</v>
      </c>
      <c r="O4287" t="s">
        <v>35</v>
      </c>
      <c r="P4287">
        <v>3</v>
      </c>
      <c r="Q4287">
        <v>122</v>
      </c>
      <c r="R4287">
        <v>381933</v>
      </c>
    </row>
    <row r="4288" spans="1:18" x14ac:dyDescent="0.3">
      <c r="A4288" t="s">
        <v>8520</v>
      </c>
      <c r="B4288" s="9">
        <v>45622</v>
      </c>
      <c r="C4288" t="s">
        <v>6730</v>
      </c>
      <c r="D4288" t="s">
        <v>6731</v>
      </c>
      <c r="E4288" t="s">
        <v>6732</v>
      </c>
      <c r="F4288" t="s">
        <v>616</v>
      </c>
      <c r="G4288" t="s">
        <v>8521</v>
      </c>
      <c r="H4288" t="s">
        <v>24</v>
      </c>
      <c r="I4288" t="s">
        <v>161</v>
      </c>
      <c r="J4288">
        <v>7</v>
      </c>
      <c r="K4288">
        <v>100170</v>
      </c>
      <c r="L4288">
        <v>701190</v>
      </c>
      <c r="M4288">
        <v>0</v>
      </c>
      <c r="N4288" t="s">
        <v>34</v>
      </c>
      <c r="O4288" t="s">
        <v>35</v>
      </c>
      <c r="P4288">
        <v>4</v>
      </c>
      <c r="Q4288">
        <v>11</v>
      </c>
      <c r="R4288">
        <v>973851</v>
      </c>
    </row>
    <row r="4289" spans="1:18" x14ac:dyDescent="0.3">
      <c r="A4289" t="s">
        <v>8522</v>
      </c>
      <c r="B4289" s="9">
        <v>45507</v>
      </c>
      <c r="C4289" t="s">
        <v>6730</v>
      </c>
      <c r="D4289" t="s">
        <v>6731</v>
      </c>
      <c r="E4289" t="s">
        <v>6750</v>
      </c>
      <c r="F4289" t="s">
        <v>3820</v>
      </c>
      <c r="G4289" t="s">
        <v>8523</v>
      </c>
      <c r="H4289" t="s">
        <v>45</v>
      </c>
      <c r="I4289" t="s">
        <v>211</v>
      </c>
      <c r="J4289">
        <v>17</v>
      </c>
      <c r="K4289">
        <v>16101</v>
      </c>
      <c r="L4289">
        <v>273717</v>
      </c>
      <c r="M4289">
        <v>0</v>
      </c>
      <c r="N4289" t="s">
        <v>34</v>
      </c>
      <c r="O4289" t="s">
        <v>35</v>
      </c>
      <c r="P4289">
        <v>1</v>
      </c>
      <c r="Q4289">
        <v>141</v>
      </c>
      <c r="R4289">
        <v>395160</v>
      </c>
    </row>
    <row r="4290" spans="1:18" x14ac:dyDescent="0.3">
      <c r="A4290" t="s">
        <v>8524</v>
      </c>
      <c r="B4290" s="9">
        <v>45299</v>
      </c>
      <c r="C4290" t="s">
        <v>6730</v>
      </c>
      <c r="D4290" t="s">
        <v>6731</v>
      </c>
      <c r="E4290" t="s">
        <v>6732</v>
      </c>
      <c r="F4290" t="s">
        <v>4590</v>
      </c>
      <c r="G4290" t="s">
        <v>8525</v>
      </c>
      <c r="H4290" t="s">
        <v>65</v>
      </c>
      <c r="I4290" t="s">
        <v>397</v>
      </c>
      <c r="J4290">
        <v>14</v>
      </c>
      <c r="K4290">
        <v>77268</v>
      </c>
      <c r="L4290">
        <v>1081752</v>
      </c>
      <c r="M4290">
        <v>0</v>
      </c>
      <c r="N4290" t="s">
        <v>57</v>
      </c>
      <c r="O4290" t="s">
        <v>35</v>
      </c>
      <c r="P4290" t="s">
        <v>27</v>
      </c>
      <c r="Q4290">
        <v>93</v>
      </c>
      <c r="R4290">
        <v>868547</v>
      </c>
    </row>
    <row r="4291" spans="1:18" x14ac:dyDescent="0.3">
      <c r="A4291" t="s">
        <v>8526</v>
      </c>
      <c r="B4291" s="9">
        <v>45441</v>
      </c>
      <c r="C4291" t="s">
        <v>6730</v>
      </c>
      <c r="D4291" t="s">
        <v>6731</v>
      </c>
      <c r="E4291" t="s">
        <v>6732</v>
      </c>
      <c r="F4291" t="s">
        <v>756</v>
      </c>
      <c r="G4291" t="s">
        <v>27</v>
      </c>
      <c r="H4291" t="s">
        <v>65</v>
      </c>
      <c r="I4291" t="s">
        <v>382</v>
      </c>
      <c r="J4291">
        <v>20</v>
      </c>
      <c r="K4291">
        <v>41900</v>
      </c>
      <c r="L4291">
        <v>838000</v>
      </c>
      <c r="M4291" t="s">
        <v>27</v>
      </c>
      <c r="N4291" t="s">
        <v>26</v>
      </c>
      <c r="O4291" t="s">
        <v>35</v>
      </c>
      <c r="P4291" t="s">
        <v>27</v>
      </c>
      <c r="Q4291">
        <v>78</v>
      </c>
      <c r="R4291">
        <v>868547</v>
      </c>
    </row>
    <row r="4292" spans="1:18" x14ac:dyDescent="0.3">
      <c r="A4292" t="s">
        <v>8527</v>
      </c>
      <c r="B4292" s="9">
        <v>45636</v>
      </c>
      <c r="C4292" t="s">
        <v>6730</v>
      </c>
      <c r="D4292" t="s">
        <v>6731</v>
      </c>
      <c r="E4292" t="s">
        <v>6732</v>
      </c>
      <c r="F4292" t="s">
        <v>115</v>
      </c>
      <c r="G4292" t="s">
        <v>8528</v>
      </c>
      <c r="H4292" t="s">
        <v>40</v>
      </c>
      <c r="I4292" t="s">
        <v>123</v>
      </c>
      <c r="J4292">
        <v>17</v>
      </c>
      <c r="K4292">
        <v>14252</v>
      </c>
      <c r="L4292">
        <v>242284</v>
      </c>
      <c r="M4292">
        <v>20</v>
      </c>
      <c r="N4292" t="s">
        <v>34</v>
      </c>
      <c r="O4292" t="s">
        <v>35</v>
      </c>
      <c r="P4292" t="s">
        <v>27</v>
      </c>
      <c r="Q4292">
        <v>192</v>
      </c>
      <c r="R4292">
        <v>381933</v>
      </c>
    </row>
    <row r="4293" spans="1:18" x14ac:dyDescent="0.3">
      <c r="A4293" t="s">
        <v>8529</v>
      </c>
      <c r="B4293" s="9">
        <v>45352</v>
      </c>
      <c r="C4293" t="s">
        <v>6730</v>
      </c>
      <c r="D4293" t="s">
        <v>6731</v>
      </c>
      <c r="E4293" t="s">
        <v>6750</v>
      </c>
      <c r="F4293" t="s">
        <v>924</v>
      </c>
      <c r="G4293" t="s">
        <v>8530</v>
      </c>
      <c r="H4293" t="s">
        <v>45</v>
      </c>
      <c r="I4293" t="s">
        <v>98</v>
      </c>
      <c r="J4293">
        <v>13</v>
      </c>
      <c r="K4293">
        <v>8814</v>
      </c>
      <c r="L4293">
        <v>114582</v>
      </c>
      <c r="M4293">
        <v>10</v>
      </c>
      <c r="N4293" t="s">
        <v>57</v>
      </c>
      <c r="O4293" t="s">
        <v>35</v>
      </c>
      <c r="P4293">
        <v>5</v>
      </c>
      <c r="Q4293">
        <v>196</v>
      </c>
      <c r="R4293">
        <v>395160</v>
      </c>
    </row>
    <row r="4294" spans="1:18" x14ac:dyDescent="0.3">
      <c r="A4294" t="s">
        <v>8531</v>
      </c>
      <c r="B4294" s="9">
        <v>45351</v>
      </c>
      <c r="C4294" t="s">
        <v>6730</v>
      </c>
      <c r="D4294" t="s">
        <v>6731</v>
      </c>
      <c r="E4294" t="s">
        <v>6732</v>
      </c>
      <c r="F4294" t="s">
        <v>3342</v>
      </c>
      <c r="G4294" t="s">
        <v>8532</v>
      </c>
      <c r="H4294" t="s">
        <v>24</v>
      </c>
      <c r="I4294" t="s">
        <v>61</v>
      </c>
      <c r="J4294">
        <v>12</v>
      </c>
      <c r="K4294">
        <v>261267</v>
      </c>
      <c r="L4294">
        <v>3135204</v>
      </c>
      <c r="M4294">
        <v>5</v>
      </c>
      <c r="N4294" t="s">
        <v>26</v>
      </c>
      <c r="O4294" t="s">
        <v>35</v>
      </c>
      <c r="P4294" t="s">
        <v>27</v>
      </c>
      <c r="Q4294">
        <v>142</v>
      </c>
      <c r="R4294">
        <v>973851</v>
      </c>
    </row>
    <row r="4295" spans="1:18" x14ac:dyDescent="0.3">
      <c r="A4295" t="s">
        <v>8533</v>
      </c>
      <c r="B4295" s="9">
        <v>45477</v>
      </c>
      <c r="C4295" t="s">
        <v>6730</v>
      </c>
      <c r="D4295" t="s">
        <v>6731</v>
      </c>
      <c r="E4295" t="s">
        <v>6732</v>
      </c>
      <c r="F4295" t="s">
        <v>338</v>
      </c>
      <c r="G4295" t="s">
        <v>27</v>
      </c>
      <c r="H4295" t="s">
        <v>45</v>
      </c>
      <c r="I4295" t="s">
        <v>98</v>
      </c>
      <c r="J4295">
        <v>10</v>
      </c>
      <c r="K4295">
        <v>9387</v>
      </c>
      <c r="L4295">
        <v>93870</v>
      </c>
      <c r="M4295" t="s">
        <v>27</v>
      </c>
      <c r="N4295" t="s">
        <v>26</v>
      </c>
      <c r="O4295" t="s">
        <v>35</v>
      </c>
      <c r="P4295">
        <v>3</v>
      </c>
      <c r="Q4295">
        <v>69</v>
      </c>
      <c r="R4295">
        <v>395160</v>
      </c>
    </row>
    <row r="4296" spans="1:18" x14ac:dyDescent="0.3">
      <c r="A4296" t="s">
        <v>8534</v>
      </c>
      <c r="B4296" s="9">
        <v>45637</v>
      </c>
      <c r="C4296" t="s">
        <v>6730</v>
      </c>
      <c r="D4296" t="s">
        <v>6731</v>
      </c>
      <c r="E4296" t="s">
        <v>6732</v>
      </c>
      <c r="F4296" t="s">
        <v>84</v>
      </c>
      <c r="G4296" t="s">
        <v>8535</v>
      </c>
      <c r="H4296" t="s">
        <v>32</v>
      </c>
      <c r="I4296" t="s">
        <v>113</v>
      </c>
      <c r="J4296">
        <v>3</v>
      </c>
      <c r="K4296">
        <v>10978</v>
      </c>
      <c r="L4296">
        <v>32934</v>
      </c>
      <c r="M4296" t="s">
        <v>27</v>
      </c>
      <c r="N4296" t="s">
        <v>27</v>
      </c>
      <c r="O4296" t="s">
        <v>35</v>
      </c>
      <c r="P4296">
        <v>3</v>
      </c>
      <c r="Q4296">
        <v>45</v>
      </c>
      <c r="R4296">
        <v>581262</v>
      </c>
    </row>
    <row r="4297" spans="1:18" x14ac:dyDescent="0.3">
      <c r="A4297" t="s">
        <v>8536</v>
      </c>
      <c r="B4297" s="9">
        <v>45076</v>
      </c>
      <c r="C4297" t="s">
        <v>6730</v>
      </c>
      <c r="D4297" t="s">
        <v>6731</v>
      </c>
      <c r="E4297" t="s">
        <v>6732</v>
      </c>
      <c r="F4297" t="s">
        <v>455</v>
      </c>
      <c r="G4297" t="s">
        <v>8537</v>
      </c>
      <c r="H4297" t="s">
        <v>24</v>
      </c>
      <c r="I4297" t="s">
        <v>152</v>
      </c>
      <c r="J4297">
        <v>7</v>
      </c>
      <c r="K4297">
        <v>80871</v>
      </c>
      <c r="L4297">
        <v>566097</v>
      </c>
      <c r="M4297">
        <v>0</v>
      </c>
      <c r="N4297" t="s">
        <v>34</v>
      </c>
      <c r="O4297" t="s">
        <v>35</v>
      </c>
      <c r="P4297">
        <v>1</v>
      </c>
      <c r="Q4297">
        <v>66</v>
      </c>
      <c r="R4297">
        <v>973851</v>
      </c>
    </row>
    <row r="4298" spans="1:18" x14ac:dyDescent="0.3">
      <c r="A4298" t="s">
        <v>8538</v>
      </c>
      <c r="B4298" s="9">
        <v>45612</v>
      </c>
      <c r="C4298" t="s">
        <v>6730</v>
      </c>
      <c r="D4298" t="s">
        <v>6731</v>
      </c>
      <c r="E4298" t="s">
        <v>6750</v>
      </c>
      <c r="F4298" t="s">
        <v>1320</v>
      </c>
      <c r="G4298" t="s">
        <v>8539</v>
      </c>
      <c r="H4298" t="s">
        <v>24</v>
      </c>
      <c r="I4298" t="s">
        <v>56</v>
      </c>
      <c r="J4298">
        <v>11</v>
      </c>
      <c r="K4298">
        <v>125080</v>
      </c>
      <c r="L4298">
        <v>1375880</v>
      </c>
      <c r="M4298">
        <v>15</v>
      </c>
      <c r="N4298" t="s">
        <v>47</v>
      </c>
      <c r="O4298" t="s">
        <v>35</v>
      </c>
      <c r="P4298">
        <v>1</v>
      </c>
      <c r="Q4298">
        <v>101</v>
      </c>
      <c r="R4298">
        <v>973851</v>
      </c>
    </row>
    <row r="4299" spans="1:18" x14ac:dyDescent="0.3">
      <c r="A4299" t="s">
        <v>8540</v>
      </c>
      <c r="B4299" s="9">
        <v>44940</v>
      </c>
      <c r="C4299" t="s">
        <v>6730</v>
      </c>
      <c r="D4299" t="s">
        <v>6731</v>
      </c>
      <c r="E4299" t="s">
        <v>6732</v>
      </c>
      <c r="F4299" t="s">
        <v>373</v>
      </c>
      <c r="G4299" t="s">
        <v>8541</v>
      </c>
      <c r="H4299" t="s">
        <v>40</v>
      </c>
      <c r="I4299" t="s">
        <v>51</v>
      </c>
      <c r="J4299">
        <v>8</v>
      </c>
      <c r="K4299">
        <v>6809</v>
      </c>
      <c r="L4299">
        <v>54472</v>
      </c>
      <c r="M4299">
        <v>0</v>
      </c>
      <c r="N4299" t="s">
        <v>26</v>
      </c>
      <c r="O4299" t="s">
        <v>35</v>
      </c>
      <c r="P4299">
        <v>1</v>
      </c>
      <c r="Q4299">
        <v>112</v>
      </c>
      <c r="R4299">
        <v>381933</v>
      </c>
    </row>
    <row r="4300" spans="1:18" x14ac:dyDescent="0.3">
      <c r="A4300" t="s">
        <v>8542</v>
      </c>
      <c r="B4300" s="9">
        <v>45561</v>
      </c>
      <c r="C4300" t="s">
        <v>6730</v>
      </c>
      <c r="D4300" t="s">
        <v>6731</v>
      </c>
      <c r="E4300" t="s">
        <v>6732</v>
      </c>
      <c r="F4300" t="s">
        <v>293</v>
      </c>
      <c r="G4300" t="s">
        <v>8543</v>
      </c>
      <c r="H4300" t="s">
        <v>24</v>
      </c>
      <c r="I4300" t="s">
        <v>56</v>
      </c>
      <c r="J4300">
        <v>14</v>
      </c>
      <c r="K4300">
        <v>174433</v>
      </c>
      <c r="L4300">
        <v>2442062</v>
      </c>
      <c r="M4300">
        <v>0</v>
      </c>
      <c r="N4300" t="s">
        <v>26</v>
      </c>
      <c r="O4300" t="s">
        <v>35</v>
      </c>
      <c r="P4300">
        <v>3</v>
      </c>
      <c r="Q4300">
        <v>42</v>
      </c>
      <c r="R4300">
        <v>973851</v>
      </c>
    </row>
    <row r="4301" spans="1:18" x14ac:dyDescent="0.3">
      <c r="A4301" t="s">
        <v>8544</v>
      </c>
      <c r="B4301" s="9">
        <v>45555</v>
      </c>
      <c r="C4301" t="s">
        <v>6730</v>
      </c>
      <c r="D4301" t="s">
        <v>6731</v>
      </c>
      <c r="E4301" t="s">
        <v>6750</v>
      </c>
      <c r="F4301" t="s">
        <v>871</v>
      </c>
      <c r="G4301" t="s">
        <v>8545</v>
      </c>
      <c r="H4301" t="s">
        <v>40</v>
      </c>
      <c r="I4301" t="s">
        <v>123</v>
      </c>
      <c r="J4301">
        <v>15</v>
      </c>
      <c r="K4301">
        <v>9572</v>
      </c>
      <c r="L4301">
        <v>143580</v>
      </c>
      <c r="M4301">
        <v>0</v>
      </c>
      <c r="N4301" t="s">
        <v>27</v>
      </c>
      <c r="O4301" t="s">
        <v>28</v>
      </c>
      <c r="P4301">
        <v>4</v>
      </c>
      <c r="Q4301">
        <v>84</v>
      </c>
      <c r="R4301">
        <v>381933</v>
      </c>
    </row>
    <row r="4302" spans="1:18" x14ac:dyDescent="0.3">
      <c r="A4302" t="s">
        <v>8546</v>
      </c>
      <c r="B4302" s="9">
        <v>45308</v>
      </c>
      <c r="C4302" t="s">
        <v>6730</v>
      </c>
      <c r="D4302" t="s">
        <v>6731</v>
      </c>
      <c r="E4302" t="s">
        <v>6732</v>
      </c>
      <c r="F4302" t="s">
        <v>2391</v>
      </c>
      <c r="G4302" t="s">
        <v>8547</v>
      </c>
      <c r="H4302" t="s">
        <v>24</v>
      </c>
      <c r="I4302" t="s">
        <v>56</v>
      </c>
      <c r="J4302">
        <v>20</v>
      </c>
      <c r="K4302">
        <v>108766</v>
      </c>
      <c r="L4302">
        <v>2175320</v>
      </c>
      <c r="M4302">
        <v>15</v>
      </c>
      <c r="N4302" t="s">
        <v>57</v>
      </c>
      <c r="O4302" t="s">
        <v>28</v>
      </c>
      <c r="P4302">
        <v>4</v>
      </c>
      <c r="Q4302">
        <v>31</v>
      </c>
      <c r="R4302">
        <v>973851</v>
      </c>
    </row>
    <row r="4303" spans="1:18" x14ac:dyDescent="0.3">
      <c r="A4303" t="s">
        <v>8548</v>
      </c>
      <c r="B4303" s="9">
        <v>45346</v>
      </c>
      <c r="C4303" t="s">
        <v>6730</v>
      </c>
      <c r="D4303" t="s">
        <v>6731</v>
      </c>
      <c r="E4303" t="s">
        <v>6750</v>
      </c>
      <c r="F4303" t="s">
        <v>1592</v>
      </c>
      <c r="G4303" t="s">
        <v>27</v>
      </c>
      <c r="H4303" t="s">
        <v>45</v>
      </c>
      <c r="I4303" t="s">
        <v>98</v>
      </c>
      <c r="J4303">
        <v>9</v>
      </c>
      <c r="K4303">
        <v>43343</v>
      </c>
      <c r="L4303">
        <v>390087</v>
      </c>
      <c r="M4303">
        <v>10</v>
      </c>
      <c r="N4303" t="s">
        <v>57</v>
      </c>
      <c r="O4303" t="s">
        <v>35</v>
      </c>
      <c r="P4303">
        <v>2</v>
      </c>
      <c r="Q4303">
        <v>84</v>
      </c>
      <c r="R4303">
        <v>395160</v>
      </c>
    </row>
    <row r="4304" spans="1:18" x14ac:dyDescent="0.3">
      <c r="A4304" t="s">
        <v>8549</v>
      </c>
      <c r="B4304" s="9">
        <v>45394</v>
      </c>
      <c r="C4304" t="s">
        <v>6730</v>
      </c>
      <c r="D4304" t="s">
        <v>6731</v>
      </c>
      <c r="E4304" t="s">
        <v>6750</v>
      </c>
      <c r="F4304" t="s">
        <v>353</v>
      </c>
      <c r="G4304" t="s">
        <v>27</v>
      </c>
      <c r="H4304" t="s">
        <v>65</v>
      </c>
      <c r="I4304" t="s">
        <v>397</v>
      </c>
      <c r="J4304">
        <v>8</v>
      </c>
      <c r="K4304">
        <v>163782</v>
      </c>
      <c r="L4304">
        <v>1310256</v>
      </c>
      <c r="M4304">
        <v>20</v>
      </c>
      <c r="N4304" t="s">
        <v>57</v>
      </c>
      <c r="O4304" t="s">
        <v>35</v>
      </c>
      <c r="P4304">
        <v>4</v>
      </c>
      <c r="Q4304">
        <v>181</v>
      </c>
      <c r="R4304">
        <v>868547</v>
      </c>
    </row>
    <row r="4305" spans="1:18" x14ac:dyDescent="0.3">
      <c r="A4305" t="s">
        <v>8550</v>
      </c>
      <c r="B4305" s="9">
        <v>45534</v>
      </c>
      <c r="C4305" t="s">
        <v>6730</v>
      </c>
      <c r="D4305" t="s">
        <v>6731</v>
      </c>
      <c r="E4305" t="s">
        <v>6732</v>
      </c>
      <c r="F4305" t="s">
        <v>373</v>
      </c>
      <c r="G4305" t="s">
        <v>8551</v>
      </c>
      <c r="H4305" t="s">
        <v>32</v>
      </c>
      <c r="I4305" t="s">
        <v>158</v>
      </c>
      <c r="J4305">
        <v>3</v>
      </c>
      <c r="K4305">
        <v>12652</v>
      </c>
      <c r="L4305">
        <v>37956</v>
      </c>
      <c r="M4305" t="s">
        <v>27</v>
      </c>
      <c r="N4305" t="s">
        <v>27</v>
      </c>
      <c r="O4305" t="s">
        <v>28</v>
      </c>
      <c r="P4305">
        <v>1</v>
      </c>
      <c r="Q4305">
        <v>169</v>
      </c>
      <c r="R4305">
        <v>581262</v>
      </c>
    </row>
    <row r="4306" spans="1:18" x14ac:dyDescent="0.3">
      <c r="A4306" t="s">
        <v>8552</v>
      </c>
      <c r="B4306" s="9">
        <v>45371</v>
      </c>
      <c r="C4306" t="s">
        <v>6730</v>
      </c>
      <c r="D4306" t="s">
        <v>6731</v>
      </c>
      <c r="E4306" t="s">
        <v>6732</v>
      </c>
      <c r="F4306" t="s">
        <v>2951</v>
      </c>
      <c r="G4306" t="s">
        <v>8553</v>
      </c>
      <c r="H4306" t="s">
        <v>24</v>
      </c>
      <c r="I4306" t="s">
        <v>92</v>
      </c>
      <c r="J4306">
        <v>13</v>
      </c>
      <c r="K4306">
        <v>315424</v>
      </c>
      <c r="L4306">
        <v>4100512</v>
      </c>
      <c r="M4306" t="s">
        <v>27</v>
      </c>
      <c r="N4306" t="s">
        <v>47</v>
      </c>
      <c r="O4306" t="s">
        <v>28</v>
      </c>
      <c r="P4306">
        <v>1</v>
      </c>
      <c r="Q4306">
        <v>125</v>
      </c>
      <c r="R4306">
        <v>973851</v>
      </c>
    </row>
    <row r="4307" spans="1:18" x14ac:dyDescent="0.3">
      <c r="A4307" t="s">
        <v>8554</v>
      </c>
      <c r="B4307" s="9">
        <v>45143</v>
      </c>
      <c r="C4307" t="s">
        <v>6730</v>
      </c>
      <c r="D4307" t="s">
        <v>6731</v>
      </c>
      <c r="E4307" t="s">
        <v>6750</v>
      </c>
      <c r="F4307" t="s">
        <v>1917</v>
      </c>
      <c r="G4307" t="s">
        <v>8555</v>
      </c>
      <c r="H4307" t="s">
        <v>32</v>
      </c>
      <c r="I4307" t="s">
        <v>113</v>
      </c>
      <c r="J4307">
        <v>15</v>
      </c>
      <c r="K4307">
        <v>4751</v>
      </c>
      <c r="L4307">
        <v>71265</v>
      </c>
      <c r="M4307">
        <v>0</v>
      </c>
      <c r="N4307" t="s">
        <v>27</v>
      </c>
      <c r="O4307" t="s">
        <v>35</v>
      </c>
      <c r="P4307">
        <v>3</v>
      </c>
      <c r="Q4307">
        <v>90</v>
      </c>
      <c r="R4307">
        <v>581262</v>
      </c>
    </row>
    <row r="4308" spans="1:18" x14ac:dyDescent="0.3">
      <c r="A4308" t="s">
        <v>8556</v>
      </c>
      <c r="B4308" s="9">
        <v>45019</v>
      </c>
      <c r="C4308" t="s">
        <v>6730</v>
      </c>
      <c r="D4308" t="s">
        <v>6731</v>
      </c>
      <c r="E4308" t="s">
        <v>6732</v>
      </c>
      <c r="F4308" t="s">
        <v>934</v>
      </c>
      <c r="G4308" t="s">
        <v>27</v>
      </c>
      <c r="H4308" t="s">
        <v>65</v>
      </c>
      <c r="I4308" t="s">
        <v>397</v>
      </c>
      <c r="J4308">
        <v>3</v>
      </c>
      <c r="K4308">
        <v>54212</v>
      </c>
      <c r="L4308">
        <v>162636</v>
      </c>
      <c r="M4308">
        <v>0</v>
      </c>
      <c r="N4308" t="s">
        <v>26</v>
      </c>
      <c r="O4308" t="s">
        <v>35</v>
      </c>
      <c r="P4308">
        <v>5</v>
      </c>
      <c r="Q4308">
        <v>45</v>
      </c>
      <c r="R4308">
        <v>868547</v>
      </c>
    </row>
    <row r="4309" spans="1:18" x14ac:dyDescent="0.3">
      <c r="A4309" t="s">
        <v>8557</v>
      </c>
      <c r="B4309" s="9">
        <v>45542</v>
      </c>
      <c r="C4309" t="s">
        <v>6730</v>
      </c>
      <c r="D4309" t="s">
        <v>6731</v>
      </c>
      <c r="E4309" t="s">
        <v>6750</v>
      </c>
      <c r="F4309" t="s">
        <v>700</v>
      </c>
      <c r="G4309" t="s">
        <v>27</v>
      </c>
      <c r="H4309" t="s">
        <v>24</v>
      </c>
      <c r="I4309" t="s">
        <v>56</v>
      </c>
      <c r="J4309">
        <v>13</v>
      </c>
      <c r="K4309">
        <v>298874</v>
      </c>
      <c r="L4309">
        <v>3885362</v>
      </c>
      <c r="M4309" t="s">
        <v>27</v>
      </c>
      <c r="N4309" t="s">
        <v>57</v>
      </c>
      <c r="O4309" t="s">
        <v>35</v>
      </c>
      <c r="P4309" t="s">
        <v>27</v>
      </c>
      <c r="Q4309">
        <v>114</v>
      </c>
      <c r="R4309">
        <v>973851</v>
      </c>
    </row>
    <row r="4310" spans="1:18" x14ac:dyDescent="0.3">
      <c r="A4310" t="s">
        <v>8558</v>
      </c>
      <c r="B4310" s="9">
        <v>45509</v>
      </c>
      <c r="C4310" t="s">
        <v>6730</v>
      </c>
      <c r="D4310" t="s">
        <v>6731</v>
      </c>
      <c r="E4310" t="s">
        <v>6750</v>
      </c>
      <c r="F4310" t="s">
        <v>4853</v>
      </c>
      <c r="G4310" t="s">
        <v>8559</v>
      </c>
      <c r="H4310" t="s">
        <v>65</v>
      </c>
      <c r="I4310" t="s">
        <v>102</v>
      </c>
      <c r="J4310">
        <v>15</v>
      </c>
      <c r="K4310">
        <v>134367</v>
      </c>
      <c r="L4310">
        <v>2015505</v>
      </c>
      <c r="M4310">
        <v>0</v>
      </c>
      <c r="N4310" t="s">
        <v>26</v>
      </c>
      <c r="O4310" t="s">
        <v>35</v>
      </c>
      <c r="P4310">
        <v>2</v>
      </c>
      <c r="Q4310">
        <v>158</v>
      </c>
      <c r="R4310">
        <v>868547</v>
      </c>
    </row>
    <row r="4311" spans="1:18" x14ac:dyDescent="0.3">
      <c r="A4311" t="s">
        <v>8560</v>
      </c>
      <c r="B4311" s="9">
        <v>45084</v>
      </c>
      <c r="C4311" t="s">
        <v>6730</v>
      </c>
      <c r="D4311" t="s">
        <v>6731</v>
      </c>
      <c r="E4311" t="s">
        <v>6750</v>
      </c>
      <c r="F4311" t="s">
        <v>1179</v>
      </c>
      <c r="G4311" t="s">
        <v>8561</v>
      </c>
      <c r="H4311" t="s">
        <v>24</v>
      </c>
      <c r="I4311" t="s">
        <v>61</v>
      </c>
      <c r="J4311">
        <v>12</v>
      </c>
      <c r="K4311">
        <v>210641</v>
      </c>
      <c r="L4311">
        <v>2527692</v>
      </c>
      <c r="M4311">
        <v>0</v>
      </c>
      <c r="N4311" t="s">
        <v>47</v>
      </c>
      <c r="O4311" t="s">
        <v>35</v>
      </c>
      <c r="P4311">
        <v>2</v>
      </c>
      <c r="Q4311">
        <v>164</v>
      </c>
      <c r="R4311">
        <v>973851</v>
      </c>
    </row>
    <row r="4312" spans="1:18" x14ac:dyDescent="0.3">
      <c r="A4312" t="s">
        <v>8562</v>
      </c>
      <c r="B4312" s="9">
        <v>45569</v>
      </c>
      <c r="C4312" t="s">
        <v>6730</v>
      </c>
      <c r="D4312" t="s">
        <v>6731</v>
      </c>
      <c r="E4312" t="s">
        <v>6741</v>
      </c>
      <c r="F4312" t="s">
        <v>163</v>
      </c>
      <c r="G4312" t="s">
        <v>8563</v>
      </c>
      <c r="H4312" t="s">
        <v>32</v>
      </c>
      <c r="I4312" t="s">
        <v>113</v>
      </c>
      <c r="J4312">
        <v>9</v>
      </c>
      <c r="K4312">
        <v>12046</v>
      </c>
      <c r="L4312">
        <v>108414</v>
      </c>
      <c r="M4312" t="s">
        <v>27</v>
      </c>
      <c r="N4312" t="s">
        <v>57</v>
      </c>
      <c r="O4312" t="s">
        <v>35</v>
      </c>
      <c r="P4312">
        <v>4</v>
      </c>
      <c r="Q4312">
        <v>41</v>
      </c>
      <c r="R4312">
        <v>581262</v>
      </c>
    </row>
    <row r="4313" spans="1:18" x14ac:dyDescent="0.3">
      <c r="A4313" t="s">
        <v>8564</v>
      </c>
      <c r="B4313" s="9">
        <v>45022</v>
      </c>
      <c r="C4313" t="s">
        <v>6730</v>
      </c>
      <c r="D4313" t="s">
        <v>6731</v>
      </c>
      <c r="E4313" t="s">
        <v>6750</v>
      </c>
      <c r="F4313" t="s">
        <v>768</v>
      </c>
      <c r="G4313" t="s">
        <v>8565</v>
      </c>
      <c r="H4313" t="s">
        <v>65</v>
      </c>
      <c r="I4313" t="s">
        <v>397</v>
      </c>
      <c r="J4313">
        <v>14</v>
      </c>
      <c r="K4313">
        <v>58449</v>
      </c>
      <c r="L4313">
        <v>818286</v>
      </c>
      <c r="M4313">
        <v>0</v>
      </c>
      <c r="N4313" t="s">
        <v>34</v>
      </c>
      <c r="O4313" t="s">
        <v>35</v>
      </c>
      <c r="P4313">
        <v>4</v>
      </c>
      <c r="Q4313">
        <v>117</v>
      </c>
      <c r="R4313">
        <v>868547</v>
      </c>
    </row>
    <row r="4314" spans="1:18" x14ac:dyDescent="0.3">
      <c r="A4314" t="s">
        <v>8566</v>
      </c>
      <c r="B4314" s="9">
        <v>45488</v>
      </c>
      <c r="C4314" t="s">
        <v>6730</v>
      </c>
      <c r="D4314" t="s">
        <v>6731</v>
      </c>
      <c r="E4314" t="s">
        <v>6732</v>
      </c>
      <c r="F4314" t="s">
        <v>1219</v>
      </c>
      <c r="G4314" t="s">
        <v>8567</v>
      </c>
      <c r="H4314" t="s">
        <v>32</v>
      </c>
      <c r="I4314" t="s">
        <v>117</v>
      </c>
      <c r="J4314">
        <v>17</v>
      </c>
      <c r="K4314">
        <v>13744</v>
      </c>
      <c r="L4314">
        <v>233648</v>
      </c>
      <c r="M4314">
        <v>5</v>
      </c>
      <c r="N4314" t="s">
        <v>57</v>
      </c>
      <c r="O4314" t="s">
        <v>35</v>
      </c>
      <c r="P4314">
        <v>4</v>
      </c>
      <c r="Q4314">
        <v>43</v>
      </c>
      <c r="R4314">
        <v>581262</v>
      </c>
    </row>
    <row r="4315" spans="1:18" x14ac:dyDescent="0.3">
      <c r="A4315" t="s">
        <v>8568</v>
      </c>
      <c r="B4315" s="9">
        <v>45169</v>
      </c>
      <c r="C4315" t="s">
        <v>6730</v>
      </c>
      <c r="D4315" t="s">
        <v>6731</v>
      </c>
      <c r="E4315" t="s">
        <v>6750</v>
      </c>
      <c r="F4315" t="s">
        <v>1634</v>
      </c>
      <c r="G4315" t="s">
        <v>27</v>
      </c>
      <c r="H4315" t="s">
        <v>32</v>
      </c>
      <c r="I4315" t="s">
        <v>113</v>
      </c>
      <c r="J4315">
        <v>18</v>
      </c>
      <c r="K4315">
        <v>15077</v>
      </c>
      <c r="L4315">
        <v>271386</v>
      </c>
      <c r="M4315">
        <v>15</v>
      </c>
      <c r="N4315" t="s">
        <v>26</v>
      </c>
      <c r="O4315" t="s">
        <v>35</v>
      </c>
      <c r="P4315">
        <v>4</v>
      </c>
      <c r="Q4315">
        <v>128</v>
      </c>
      <c r="R4315">
        <v>581262</v>
      </c>
    </row>
    <row r="4316" spans="1:18" x14ac:dyDescent="0.3">
      <c r="A4316" t="s">
        <v>8569</v>
      </c>
      <c r="B4316" s="9">
        <v>45317</v>
      </c>
      <c r="C4316" t="s">
        <v>6730</v>
      </c>
      <c r="D4316" t="s">
        <v>6731</v>
      </c>
      <c r="E4316" t="s">
        <v>6732</v>
      </c>
      <c r="F4316" t="s">
        <v>877</v>
      </c>
      <c r="G4316" t="s">
        <v>8570</v>
      </c>
      <c r="H4316" t="s">
        <v>24</v>
      </c>
      <c r="I4316" t="s">
        <v>92</v>
      </c>
      <c r="J4316">
        <v>8</v>
      </c>
      <c r="K4316">
        <v>273231</v>
      </c>
      <c r="L4316">
        <v>2185848</v>
      </c>
      <c r="M4316">
        <v>10</v>
      </c>
      <c r="N4316" t="s">
        <v>26</v>
      </c>
      <c r="O4316" t="s">
        <v>28</v>
      </c>
      <c r="P4316">
        <v>1</v>
      </c>
      <c r="Q4316">
        <v>179</v>
      </c>
      <c r="R4316">
        <v>973851</v>
      </c>
    </row>
    <row r="4317" spans="1:18" x14ac:dyDescent="0.3">
      <c r="A4317" t="s">
        <v>8571</v>
      </c>
      <c r="B4317" s="9">
        <v>44973</v>
      </c>
      <c r="C4317" t="s">
        <v>6730</v>
      </c>
      <c r="D4317" t="s">
        <v>6731</v>
      </c>
      <c r="E4317" t="s">
        <v>6750</v>
      </c>
      <c r="F4317" t="s">
        <v>631</v>
      </c>
      <c r="G4317" t="s">
        <v>8572</v>
      </c>
      <c r="H4317" t="s">
        <v>24</v>
      </c>
      <c r="I4317" t="s">
        <v>161</v>
      </c>
      <c r="J4317">
        <v>5</v>
      </c>
      <c r="K4317">
        <v>173505</v>
      </c>
      <c r="L4317">
        <v>867525</v>
      </c>
      <c r="M4317">
        <v>5</v>
      </c>
      <c r="N4317" t="s">
        <v>57</v>
      </c>
      <c r="O4317" t="s">
        <v>28</v>
      </c>
      <c r="P4317">
        <v>4</v>
      </c>
      <c r="Q4317">
        <v>114</v>
      </c>
      <c r="R4317">
        <v>973851</v>
      </c>
    </row>
    <row r="4318" spans="1:18" x14ac:dyDescent="0.3">
      <c r="A4318" t="s">
        <v>8573</v>
      </c>
      <c r="B4318" s="9">
        <v>45549</v>
      </c>
      <c r="C4318" t="s">
        <v>6730</v>
      </c>
      <c r="D4318" t="s">
        <v>6731</v>
      </c>
      <c r="E4318" t="s">
        <v>6750</v>
      </c>
      <c r="F4318" t="s">
        <v>1370</v>
      </c>
      <c r="G4318" t="s">
        <v>8574</v>
      </c>
      <c r="H4318" t="s">
        <v>65</v>
      </c>
      <c r="I4318" t="s">
        <v>102</v>
      </c>
      <c r="J4318">
        <v>18</v>
      </c>
      <c r="K4318">
        <v>70932</v>
      </c>
      <c r="L4318">
        <v>1276776</v>
      </c>
      <c r="M4318">
        <v>0</v>
      </c>
      <c r="N4318" t="s">
        <v>27</v>
      </c>
      <c r="O4318" t="s">
        <v>35</v>
      </c>
      <c r="P4318">
        <v>3</v>
      </c>
      <c r="Q4318">
        <v>62</v>
      </c>
      <c r="R4318">
        <v>868547</v>
      </c>
    </row>
    <row r="4319" spans="1:18" x14ac:dyDescent="0.3">
      <c r="A4319" t="s">
        <v>8575</v>
      </c>
      <c r="B4319" s="9">
        <v>45455</v>
      </c>
      <c r="C4319" t="s">
        <v>6730</v>
      </c>
      <c r="D4319" t="s">
        <v>6731</v>
      </c>
      <c r="E4319" t="s">
        <v>6732</v>
      </c>
      <c r="F4319" t="s">
        <v>1411</v>
      </c>
      <c r="G4319" t="s">
        <v>8576</v>
      </c>
      <c r="H4319" t="s">
        <v>24</v>
      </c>
      <c r="I4319" t="s">
        <v>56</v>
      </c>
      <c r="J4319">
        <v>19</v>
      </c>
      <c r="K4319">
        <v>326714</v>
      </c>
      <c r="L4319">
        <v>6207566</v>
      </c>
      <c r="M4319">
        <v>10</v>
      </c>
      <c r="N4319" t="s">
        <v>26</v>
      </c>
      <c r="O4319" t="s">
        <v>35</v>
      </c>
      <c r="P4319">
        <v>3</v>
      </c>
      <c r="Q4319">
        <v>193</v>
      </c>
      <c r="R4319">
        <v>973851</v>
      </c>
    </row>
    <row r="4320" spans="1:18" x14ac:dyDescent="0.3">
      <c r="A4320" t="s">
        <v>8577</v>
      </c>
      <c r="B4320" s="9">
        <v>45491</v>
      </c>
      <c r="C4320" t="s">
        <v>6730</v>
      </c>
      <c r="D4320" t="s">
        <v>6731</v>
      </c>
      <c r="E4320" t="s">
        <v>6732</v>
      </c>
      <c r="F4320" t="s">
        <v>1503</v>
      </c>
      <c r="G4320" t="s">
        <v>8578</v>
      </c>
      <c r="H4320" t="s">
        <v>32</v>
      </c>
      <c r="I4320" t="s">
        <v>141</v>
      </c>
      <c r="J4320">
        <v>10</v>
      </c>
      <c r="K4320">
        <v>23487</v>
      </c>
      <c r="L4320">
        <v>234870</v>
      </c>
      <c r="M4320">
        <v>5</v>
      </c>
      <c r="N4320" t="s">
        <v>34</v>
      </c>
      <c r="O4320" t="s">
        <v>35</v>
      </c>
      <c r="P4320">
        <v>5</v>
      </c>
      <c r="Q4320">
        <v>127</v>
      </c>
      <c r="R4320">
        <v>581262</v>
      </c>
    </row>
    <row r="4321" spans="1:18" x14ac:dyDescent="0.3">
      <c r="A4321" t="s">
        <v>8579</v>
      </c>
      <c r="B4321" s="9">
        <v>45001</v>
      </c>
      <c r="C4321" t="s">
        <v>6730</v>
      </c>
      <c r="D4321" t="s">
        <v>6731</v>
      </c>
      <c r="E4321" t="s">
        <v>6750</v>
      </c>
      <c r="F4321" t="s">
        <v>1549</v>
      </c>
      <c r="G4321" t="s">
        <v>8580</v>
      </c>
      <c r="H4321" t="s">
        <v>40</v>
      </c>
      <c r="I4321" t="s">
        <v>171</v>
      </c>
      <c r="J4321">
        <v>9</v>
      </c>
      <c r="K4321">
        <v>15369</v>
      </c>
      <c r="L4321">
        <v>138321</v>
      </c>
      <c r="M4321">
        <v>0</v>
      </c>
      <c r="N4321" t="s">
        <v>27</v>
      </c>
      <c r="O4321" t="s">
        <v>35</v>
      </c>
      <c r="P4321">
        <v>0</v>
      </c>
      <c r="Q4321">
        <v>40</v>
      </c>
      <c r="R4321">
        <v>381933</v>
      </c>
    </row>
    <row r="4322" spans="1:18" x14ac:dyDescent="0.3">
      <c r="A4322" t="s">
        <v>8581</v>
      </c>
      <c r="B4322" s="9">
        <v>45421</v>
      </c>
      <c r="C4322" t="s">
        <v>6730</v>
      </c>
      <c r="D4322" t="s">
        <v>6731</v>
      </c>
      <c r="E4322" t="s">
        <v>6750</v>
      </c>
      <c r="F4322" t="s">
        <v>2761</v>
      </c>
      <c r="G4322" t="s">
        <v>8582</v>
      </c>
      <c r="H4322" t="s">
        <v>24</v>
      </c>
      <c r="I4322" t="s">
        <v>92</v>
      </c>
      <c r="J4322">
        <v>5</v>
      </c>
      <c r="K4322">
        <v>286921</v>
      </c>
      <c r="L4322">
        <v>1434605</v>
      </c>
      <c r="M4322">
        <v>20</v>
      </c>
      <c r="N4322" t="s">
        <v>47</v>
      </c>
      <c r="O4322" t="s">
        <v>35</v>
      </c>
      <c r="P4322">
        <v>3</v>
      </c>
      <c r="Q4322">
        <v>58</v>
      </c>
      <c r="R4322">
        <v>973851</v>
      </c>
    </row>
    <row r="4323" spans="1:18" x14ac:dyDescent="0.3">
      <c r="A4323" t="s">
        <v>8583</v>
      </c>
      <c r="B4323" s="9">
        <v>45264</v>
      </c>
      <c r="C4323" t="s">
        <v>6730</v>
      </c>
      <c r="D4323" t="s">
        <v>6731</v>
      </c>
      <c r="E4323" t="s">
        <v>6750</v>
      </c>
      <c r="F4323" t="s">
        <v>1500</v>
      </c>
      <c r="G4323" t="s">
        <v>8584</v>
      </c>
      <c r="H4323" t="s">
        <v>45</v>
      </c>
      <c r="I4323" t="s">
        <v>82</v>
      </c>
      <c r="J4323">
        <v>18</v>
      </c>
      <c r="K4323">
        <v>37787</v>
      </c>
      <c r="L4323">
        <v>680166</v>
      </c>
      <c r="M4323" t="s">
        <v>27</v>
      </c>
      <c r="N4323" t="s">
        <v>27</v>
      </c>
      <c r="O4323" t="s">
        <v>27</v>
      </c>
      <c r="P4323">
        <v>3</v>
      </c>
      <c r="Q4323">
        <v>108</v>
      </c>
      <c r="R4323">
        <v>395160</v>
      </c>
    </row>
    <row r="4324" spans="1:18" x14ac:dyDescent="0.3">
      <c r="A4324" t="s">
        <v>8585</v>
      </c>
      <c r="B4324" s="9">
        <v>45293</v>
      </c>
      <c r="C4324" t="s">
        <v>6730</v>
      </c>
      <c r="D4324" t="s">
        <v>6731</v>
      </c>
      <c r="E4324" t="s">
        <v>6750</v>
      </c>
      <c r="F4324" t="s">
        <v>573</v>
      </c>
      <c r="G4324" t="s">
        <v>8586</v>
      </c>
      <c r="H4324" t="s">
        <v>40</v>
      </c>
      <c r="I4324" t="s">
        <v>171</v>
      </c>
      <c r="J4324">
        <v>12</v>
      </c>
      <c r="K4324">
        <v>15032</v>
      </c>
      <c r="L4324">
        <v>180384</v>
      </c>
      <c r="M4324">
        <v>10</v>
      </c>
      <c r="N4324" t="s">
        <v>26</v>
      </c>
      <c r="O4324" t="s">
        <v>35</v>
      </c>
      <c r="P4324">
        <v>4</v>
      </c>
      <c r="Q4324">
        <v>8</v>
      </c>
      <c r="R4324">
        <v>381933</v>
      </c>
    </row>
    <row r="4325" spans="1:18" x14ac:dyDescent="0.3">
      <c r="A4325" t="s">
        <v>8587</v>
      </c>
      <c r="B4325" s="9">
        <v>45132</v>
      </c>
      <c r="C4325" t="s">
        <v>6730</v>
      </c>
      <c r="D4325" t="s">
        <v>6731</v>
      </c>
      <c r="E4325" t="s">
        <v>6732</v>
      </c>
      <c r="F4325" t="s">
        <v>565</v>
      </c>
      <c r="G4325" t="s">
        <v>8588</v>
      </c>
      <c r="H4325" t="s">
        <v>65</v>
      </c>
      <c r="I4325" t="s">
        <v>289</v>
      </c>
      <c r="J4325">
        <v>11</v>
      </c>
      <c r="K4325">
        <v>89453</v>
      </c>
      <c r="L4325">
        <v>983983</v>
      </c>
      <c r="M4325">
        <v>5</v>
      </c>
      <c r="N4325" t="s">
        <v>26</v>
      </c>
      <c r="O4325" t="s">
        <v>28</v>
      </c>
      <c r="P4325">
        <v>1</v>
      </c>
      <c r="Q4325">
        <v>18</v>
      </c>
      <c r="R4325">
        <v>868547</v>
      </c>
    </row>
    <row r="4326" spans="1:18" x14ac:dyDescent="0.3">
      <c r="A4326" t="s">
        <v>8589</v>
      </c>
      <c r="B4326" s="9">
        <v>45142</v>
      </c>
      <c r="C4326" t="s">
        <v>6730</v>
      </c>
      <c r="D4326" t="s">
        <v>6731</v>
      </c>
      <c r="E4326" t="s">
        <v>6741</v>
      </c>
      <c r="F4326" t="s">
        <v>4070</v>
      </c>
      <c r="G4326" t="s">
        <v>8590</v>
      </c>
      <c r="H4326" t="s">
        <v>32</v>
      </c>
      <c r="I4326" t="s">
        <v>158</v>
      </c>
      <c r="J4326">
        <v>14</v>
      </c>
      <c r="K4326">
        <v>22683</v>
      </c>
      <c r="L4326">
        <v>317562</v>
      </c>
      <c r="M4326" t="s">
        <v>27</v>
      </c>
      <c r="N4326" t="s">
        <v>26</v>
      </c>
      <c r="O4326" t="s">
        <v>28</v>
      </c>
      <c r="P4326">
        <v>5</v>
      </c>
      <c r="Q4326">
        <v>135</v>
      </c>
      <c r="R4326">
        <v>581262</v>
      </c>
    </row>
    <row r="4327" spans="1:18" x14ac:dyDescent="0.3">
      <c r="A4327" t="s">
        <v>8591</v>
      </c>
      <c r="B4327" s="9">
        <v>45280</v>
      </c>
      <c r="C4327" t="s">
        <v>6730</v>
      </c>
      <c r="D4327" t="s">
        <v>6731</v>
      </c>
      <c r="E4327" t="s">
        <v>6741</v>
      </c>
      <c r="F4327" t="s">
        <v>412</v>
      </c>
      <c r="G4327" t="s">
        <v>8592</v>
      </c>
      <c r="H4327" t="s">
        <v>24</v>
      </c>
      <c r="I4327" t="s">
        <v>152</v>
      </c>
      <c r="J4327">
        <v>5</v>
      </c>
      <c r="K4327">
        <v>36960</v>
      </c>
      <c r="L4327">
        <v>184800</v>
      </c>
      <c r="M4327">
        <v>5</v>
      </c>
      <c r="N4327" t="s">
        <v>26</v>
      </c>
      <c r="O4327" t="s">
        <v>35</v>
      </c>
      <c r="P4327">
        <v>2</v>
      </c>
      <c r="Q4327">
        <v>32</v>
      </c>
      <c r="R4327">
        <v>973851</v>
      </c>
    </row>
    <row r="4328" spans="1:18" x14ac:dyDescent="0.3">
      <c r="A4328" t="s">
        <v>8593</v>
      </c>
      <c r="B4328" s="9">
        <v>45044</v>
      </c>
      <c r="C4328" t="s">
        <v>6730</v>
      </c>
      <c r="D4328" t="s">
        <v>6731</v>
      </c>
      <c r="E4328" t="s">
        <v>6732</v>
      </c>
      <c r="F4328" t="s">
        <v>1066</v>
      </c>
      <c r="G4328" t="s">
        <v>27</v>
      </c>
      <c r="H4328" t="s">
        <v>32</v>
      </c>
      <c r="I4328" t="s">
        <v>33</v>
      </c>
      <c r="J4328">
        <v>14</v>
      </c>
      <c r="K4328">
        <v>14735</v>
      </c>
      <c r="L4328">
        <v>206290</v>
      </c>
      <c r="M4328" t="s">
        <v>27</v>
      </c>
      <c r="N4328" t="s">
        <v>26</v>
      </c>
      <c r="O4328" t="s">
        <v>35</v>
      </c>
      <c r="P4328">
        <v>2</v>
      </c>
      <c r="Q4328">
        <v>109</v>
      </c>
      <c r="R4328">
        <v>581262</v>
      </c>
    </row>
    <row r="4329" spans="1:18" x14ac:dyDescent="0.3">
      <c r="A4329" t="s">
        <v>8594</v>
      </c>
      <c r="B4329" s="9">
        <v>45609</v>
      </c>
      <c r="C4329" t="s">
        <v>6730</v>
      </c>
      <c r="D4329" t="s">
        <v>6731</v>
      </c>
      <c r="E4329" t="s">
        <v>6750</v>
      </c>
      <c r="F4329" t="s">
        <v>2409</v>
      </c>
      <c r="G4329" t="s">
        <v>8595</v>
      </c>
      <c r="H4329" t="s">
        <v>32</v>
      </c>
      <c r="I4329" t="s">
        <v>237</v>
      </c>
      <c r="J4329">
        <v>18</v>
      </c>
      <c r="K4329">
        <v>3214</v>
      </c>
      <c r="L4329">
        <v>57852</v>
      </c>
      <c r="M4329">
        <v>0</v>
      </c>
      <c r="N4329" t="s">
        <v>26</v>
      </c>
      <c r="O4329" t="s">
        <v>35</v>
      </c>
      <c r="P4329">
        <v>4</v>
      </c>
      <c r="Q4329">
        <v>24</v>
      </c>
      <c r="R4329">
        <v>581262</v>
      </c>
    </row>
    <row r="4330" spans="1:18" x14ac:dyDescent="0.3">
      <c r="A4330" t="s">
        <v>8596</v>
      </c>
      <c r="B4330" s="9">
        <v>45177</v>
      </c>
      <c r="C4330" t="s">
        <v>6730</v>
      </c>
      <c r="D4330" t="s">
        <v>6731</v>
      </c>
      <c r="E4330" t="s">
        <v>6750</v>
      </c>
      <c r="F4330" t="s">
        <v>962</v>
      </c>
      <c r="G4330" t="s">
        <v>27</v>
      </c>
      <c r="H4330" t="s">
        <v>65</v>
      </c>
      <c r="I4330" t="s">
        <v>66</v>
      </c>
      <c r="J4330">
        <v>9</v>
      </c>
      <c r="K4330">
        <v>109311</v>
      </c>
      <c r="L4330">
        <v>983799</v>
      </c>
      <c r="M4330">
        <v>0</v>
      </c>
      <c r="N4330" t="s">
        <v>26</v>
      </c>
      <c r="O4330" t="s">
        <v>28</v>
      </c>
      <c r="P4330">
        <v>5</v>
      </c>
      <c r="Q4330">
        <v>68</v>
      </c>
      <c r="R4330">
        <v>868547</v>
      </c>
    </row>
    <row r="4331" spans="1:18" x14ac:dyDescent="0.3">
      <c r="A4331" t="s">
        <v>8597</v>
      </c>
      <c r="B4331" s="9">
        <v>45524</v>
      </c>
      <c r="C4331" t="s">
        <v>6730</v>
      </c>
      <c r="D4331" t="s">
        <v>6731</v>
      </c>
      <c r="E4331" t="s">
        <v>6750</v>
      </c>
      <c r="F4331" t="s">
        <v>282</v>
      </c>
      <c r="G4331" t="s">
        <v>8598</v>
      </c>
      <c r="H4331" t="s">
        <v>24</v>
      </c>
      <c r="I4331" t="s">
        <v>92</v>
      </c>
      <c r="J4331">
        <v>4</v>
      </c>
      <c r="K4331">
        <v>65316</v>
      </c>
      <c r="L4331">
        <v>261264</v>
      </c>
      <c r="M4331">
        <v>0</v>
      </c>
      <c r="N4331" t="s">
        <v>27</v>
      </c>
      <c r="O4331" t="s">
        <v>35</v>
      </c>
      <c r="P4331">
        <v>4</v>
      </c>
      <c r="Q4331">
        <v>31</v>
      </c>
      <c r="R4331">
        <v>973851</v>
      </c>
    </row>
    <row r="4332" spans="1:18" x14ac:dyDescent="0.3">
      <c r="A4332" t="s">
        <v>8599</v>
      </c>
      <c r="B4332" s="9">
        <v>45494</v>
      </c>
      <c r="C4332" t="s">
        <v>6730</v>
      </c>
      <c r="D4332" t="s">
        <v>6731</v>
      </c>
      <c r="E4332" t="s">
        <v>6732</v>
      </c>
      <c r="F4332" t="s">
        <v>849</v>
      </c>
      <c r="G4332" t="s">
        <v>8600</v>
      </c>
      <c r="H4332" t="s">
        <v>32</v>
      </c>
      <c r="I4332" t="s">
        <v>158</v>
      </c>
      <c r="J4332">
        <v>2</v>
      </c>
      <c r="K4332">
        <v>24405</v>
      </c>
      <c r="L4332">
        <v>48810</v>
      </c>
      <c r="M4332">
        <v>20</v>
      </c>
      <c r="N4332" t="s">
        <v>47</v>
      </c>
      <c r="O4332" t="s">
        <v>35</v>
      </c>
      <c r="P4332">
        <v>5</v>
      </c>
      <c r="Q4332">
        <v>93</v>
      </c>
      <c r="R4332">
        <v>581262</v>
      </c>
    </row>
    <row r="4333" spans="1:18" x14ac:dyDescent="0.3">
      <c r="A4333" t="s">
        <v>8601</v>
      </c>
      <c r="B4333" s="9">
        <v>45185</v>
      </c>
      <c r="C4333" t="s">
        <v>6730</v>
      </c>
      <c r="D4333" t="s">
        <v>6731</v>
      </c>
      <c r="E4333" t="s">
        <v>6732</v>
      </c>
      <c r="F4333" t="s">
        <v>972</v>
      </c>
      <c r="G4333" t="s">
        <v>8602</v>
      </c>
      <c r="H4333" t="s">
        <v>45</v>
      </c>
      <c r="I4333" t="s">
        <v>181</v>
      </c>
      <c r="J4333">
        <v>9</v>
      </c>
      <c r="K4333">
        <v>17621</v>
      </c>
      <c r="L4333">
        <v>158589</v>
      </c>
      <c r="M4333">
        <v>0</v>
      </c>
      <c r="N4333" t="s">
        <v>26</v>
      </c>
      <c r="O4333" t="s">
        <v>28</v>
      </c>
      <c r="P4333">
        <v>1</v>
      </c>
      <c r="Q4333">
        <v>172</v>
      </c>
      <c r="R4333">
        <v>395160</v>
      </c>
    </row>
    <row r="4334" spans="1:18" x14ac:dyDescent="0.3">
      <c r="A4334" t="s">
        <v>8603</v>
      </c>
      <c r="B4334" s="9">
        <v>45488</v>
      </c>
      <c r="C4334" t="s">
        <v>6730</v>
      </c>
      <c r="D4334" t="s">
        <v>6731</v>
      </c>
      <c r="E4334" t="s">
        <v>6750</v>
      </c>
      <c r="F4334" t="s">
        <v>1595</v>
      </c>
      <c r="G4334" t="s">
        <v>8604</v>
      </c>
      <c r="H4334" t="s">
        <v>24</v>
      </c>
      <c r="I4334" t="s">
        <v>174</v>
      </c>
      <c r="J4334">
        <v>15</v>
      </c>
      <c r="K4334">
        <v>283657</v>
      </c>
      <c r="L4334">
        <v>4254855</v>
      </c>
      <c r="M4334">
        <v>20</v>
      </c>
      <c r="N4334" t="s">
        <v>47</v>
      </c>
      <c r="O4334" t="s">
        <v>28</v>
      </c>
      <c r="P4334">
        <v>1</v>
      </c>
      <c r="Q4334">
        <v>174</v>
      </c>
      <c r="R4334">
        <v>973851</v>
      </c>
    </row>
    <row r="4335" spans="1:18" x14ac:dyDescent="0.3">
      <c r="A4335" t="s">
        <v>8605</v>
      </c>
      <c r="B4335" s="9">
        <v>45034</v>
      </c>
      <c r="C4335" t="s">
        <v>6730</v>
      </c>
      <c r="D4335" t="s">
        <v>6731</v>
      </c>
      <c r="E4335" t="s">
        <v>6732</v>
      </c>
      <c r="F4335" t="s">
        <v>3888</v>
      </c>
      <c r="G4335" t="s">
        <v>8606</v>
      </c>
      <c r="H4335" t="s">
        <v>65</v>
      </c>
      <c r="I4335" t="s">
        <v>102</v>
      </c>
      <c r="J4335">
        <v>16</v>
      </c>
      <c r="K4335">
        <v>149132</v>
      </c>
      <c r="L4335">
        <v>2386112</v>
      </c>
      <c r="M4335">
        <v>0</v>
      </c>
      <c r="N4335" t="s">
        <v>34</v>
      </c>
      <c r="O4335" t="s">
        <v>28</v>
      </c>
      <c r="P4335">
        <v>1</v>
      </c>
      <c r="Q4335">
        <v>8</v>
      </c>
      <c r="R4335">
        <v>868547</v>
      </c>
    </row>
    <row r="4336" spans="1:18" x14ac:dyDescent="0.3">
      <c r="A4336" t="s">
        <v>8607</v>
      </c>
      <c r="B4336" s="9">
        <v>45421</v>
      </c>
      <c r="C4336" t="s">
        <v>6730</v>
      </c>
      <c r="D4336" t="s">
        <v>6731</v>
      </c>
      <c r="E4336" t="s">
        <v>6750</v>
      </c>
      <c r="F4336" t="s">
        <v>2761</v>
      </c>
      <c r="G4336" t="s">
        <v>27</v>
      </c>
      <c r="H4336" t="s">
        <v>24</v>
      </c>
      <c r="I4336" t="s">
        <v>92</v>
      </c>
      <c r="J4336">
        <v>1</v>
      </c>
      <c r="K4336">
        <v>31627</v>
      </c>
      <c r="L4336">
        <v>31627</v>
      </c>
      <c r="M4336">
        <v>0</v>
      </c>
      <c r="N4336" t="s">
        <v>47</v>
      </c>
      <c r="O4336" t="s">
        <v>35</v>
      </c>
      <c r="P4336">
        <v>4</v>
      </c>
      <c r="Q4336">
        <v>155</v>
      </c>
      <c r="R4336">
        <v>973851</v>
      </c>
    </row>
    <row r="4337" spans="1:18" x14ac:dyDescent="0.3">
      <c r="A4337" t="s">
        <v>8608</v>
      </c>
      <c r="B4337" s="9">
        <v>45539</v>
      </c>
      <c r="C4337" t="s">
        <v>6730</v>
      </c>
      <c r="D4337" t="s">
        <v>6731</v>
      </c>
      <c r="E4337" t="s">
        <v>6732</v>
      </c>
      <c r="F4337" t="s">
        <v>1438</v>
      </c>
      <c r="G4337" t="s">
        <v>8609</v>
      </c>
      <c r="H4337" t="s">
        <v>45</v>
      </c>
      <c r="I4337" t="s">
        <v>46</v>
      </c>
      <c r="J4337">
        <v>2</v>
      </c>
      <c r="K4337">
        <v>28763</v>
      </c>
      <c r="L4337">
        <v>57526</v>
      </c>
      <c r="M4337">
        <v>0</v>
      </c>
      <c r="N4337" t="s">
        <v>34</v>
      </c>
      <c r="O4337" t="s">
        <v>35</v>
      </c>
      <c r="P4337">
        <v>4</v>
      </c>
      <c r="Q4337">
        <v>137</v>
      </c>
      <c r="R4337">
        <v>395160</v>
      </c>
    </row>
    <row r="4338" spans="1:18" x14ac:dyDescent="0.3">
      <c r="A4338" t="s">
        <v>8610</v>
      </c>
      <c r="B4338" s="9">
        <v>45209</v>
      </c>
      <c r="C4338" t="s">
        <v>6730</v>
      </c>
      <c r="D4338" t="s">
        <v>6731</v>
      </c>
      <c r="E4338" t="s">
        <v>6750</v>
      </c>
      <c r="F4338" t="s">
        <v>1368</v>
      </c>
      <c r="G4338" t="s">
        <v>8611</v>
      </c>
      <c r="H4338" t="s">
        <v>65</v>
      </c>
      <c r="I4338" t="s">
        <v>289</v>
      </c>
      <c r="J4338">
        <v>3</v>
      </c>
      <c r="K4338">
        <v>13845</v>
      </c>
      <c r="L4338">
        <v>41535</v>
      </c>
      <c r="M4338">
        <v>20</v>
      </c>
      <c r="N4338" t="s">
        <v>26</v>
      </c>
      <c r="O4338" t="s">
        <v>35</v>
      </c>
      <c r="P4338">
        <v>4</v>
      </c>
      <c r="Q4338">
        <v>189</v>
      </c>
      <c r="R4338">
        <v>868547</v>
      </c>
    </row>
    <row r="4339" spans="1:18" x14ac:dyDescent="0.3">
      <c r="A4339" t="s">
        <v>8612</v>
      </c>
      <c r="B4339" s="9">
        <v>45481</v>
      </c>
      <c r="C4339" t="s">
        <v>6730</v>
      </c>
      <c r="D4339" t="s">
        <v>6731</v>
      </c>
      <c r="E4339" t="s">
        <v>6741</v>
      </c>
      <c r="F4339" t="s">
        <v>551</v>
      </c>
      <c r="G4339" t="s">
        <v>8613</v>
      </c>
      <c r="H4339" t="s">
        <v>32</v>
      </c>
      <c r="I4339" t="s">
        <v>117</v>
      </c>
      <c r="J4339">
        <v>2</v>
      </c>
      <c r="K4339">
        <v>1676</v>
      </c>
      <c r="L4339">
        <v>3352</v>
      </c>
      <c r="M4339">
        <v>0</v>
      </c>
      <c r="N4339" t="s">
        <v>26</v>
      </c>
      <c r="O4339" t="s">
        <v>35</v>
      </c>
      <c r="P4339">
        <v>1</v>
      </c>
      <c r="Q4339">
        <v>191</v>
      </c>
      <c r="R4339">
        <v>581262</v>
      </c>
    </row>
    <row r="4340" spans="1:18" x14ac:dyDescent="0.3">
      <c r="A4340" t="s">
        <v>8614</v>
      </c>
      <c r="B4340" s="9">
        <v>44992</v>
      </c>
      <c r="C4340" t="s">
        <v>6730</v>
      </c>
      <c r="D4340" t="s">
        <v>6731</v>
      </c>
      <c r="E4340" t="s">
        <v>6750</v>
      </c>
      <c r="F4340" t="s">
        <v>1660</v>
      </c>
      <c r="G4340" t="s">
        <v>8615</v>
      </c>
      <c r="H4340" t="s">
        <v>40</v>
      </c>
      <c r="I4340" t="s">
        <v>171</v>
      </c>
      <c r="J4340">
        <v>13</v>
      </c>
      <c r="K4340">
        <v>13682</v>
      </c>
      <c r="L4340">
        <v>177866</v>
      </c>
      <c r="M4340">
        <v>5</v>
      </c>
      <c r="N4340" t="s">
        <v>27</v>
      </c>
      <c r="O4340" t="s">
        <v>35</v>
      </c>
      <c r="P4340">
        <v>5</v>
      </c>
      <c r="Q4340">
        <v>180</v>
      </c>
      <c r="R4340">
        <v>381933</v>
      </c>
    </row>
    <row r="4341" spans="1:18" x14ac:dyDescent="0.3">
      <c r="A4341" t="s">
        <v>8616</v>
      </c>
      <c r="B4341" s="9">
        <v>45118</v>
      </c>
      <c r="C4341" t="s">
        <v>6730</v>
      </c>
      <c r="D4341" t="s">
        <v>6731</v>
      </c>
      <c r="E4341" t="s">
        <v>6732</v>
      </c>
      <c r="F4341" t="s">
        <v>581</v>
      </c>
      <c r="G4341" t="s">
        <v>27</v>
      </c>
      <c r="H4341" t="s">
        <v>65</v>
      </c>
      <c r="I4341" t="s">
        <v>382</v>
      </c>
      <c r="J4341">
        <v>17</v>
      </c>
      <c r="K4341">
        <v>132060</v>
      </c>
      <c r="L4341">
        <v>2245020</v>
      </c>
      <c r="M4341">
        <v>5</v>
      </c>
      <c r="N4341" t="s">
        <v>26</v>
      </c>
      <c r="O4341" t="s">
        <v>27</v>
      </c>
      <c r="P4341">
        <v>3</v>
      </c>
      <c r="Q4341">
        <v>92</v>
      </c>
      <c r="R4341">
        <v>868547</v>
      </c>
    </row>
    <row r="4342" spans="1:18" x14ac:dyDescent="0.3">
      <c r="A4342" t="s">
        <v>8617</v>
      </c>
      <c r="B4342" s="9">
        <v>45557</v>
      </c>
      <c r="C4342" t="s">
        <v>6730</v>
      </c>
      <c r="D4342" t="s">
        <v>6731</v>
      </c>
      <c r="E4342" t="s">
        <v>6741</v>
      </c>
      <c r="F4342" t="s">
        <v>1215</v>
      </c>
      <c r="G4342" t="s">
        <v>8618</v>
      </c>
      <c r="H4342" t="s">
        <v>65</v>
      </c>
      <c r="I4342" t="s">
        <v>382</v>
      </c>
      <c r="J4342">
        <v>4</v>
      </c>
      <c r="K4342">
        <v>106935</v>
      </c>
      <c r="L4342">
        <v>427740</v>
      </c>
      <c r="M4342" t="s">
        <v>27</v>
      </c>
      <c r="N4342" t="s">
        <v>27</v>
      </c>
      <c r="O4342" t="s">
        <v>35</v>
      </c>
      <c r="P4342">
        <v>3</v>
      </c>
      <c r="Q4342">
        <v>115</v>
      </c>
      <c r="R4342">
        <v>868547</v>
      </c>
    </row>
    <row r="4343" spans="1:18" x14ac:dyDescent="0.3">
      <c r="A4343" t="s">
        <v>8619</v>
      </c>
      <c r="B4343" s="9">
        <v>45399</v>
      </c>
      <c r="C4343" t="s">
        <v>6730</v>
      </c>
      <c r="D4343" t="s">
        <v>6731</v>
      </c>
      <c r="E4343" t="s">
        <v>6732</v>
      </c>
      <c r="F4343" t="s">
        <v>1144</v>
      </c>
      <c r="G4343" t="s">
        <v>8620</v>
      </c>
      <c r="H4343" t="s">
        <v>32</v>
      </c>
      <c r="I4343" t="s">
        <v>33</v>
      </c>
      <c r="J4343">
        <v>8</v>
      </c>
      <c r="K4343">
        <v>9630</v>
      </c>
      <c r="L4343">
        <v>77040</v>
      </c>
      <c r="M4343">
        <v>10</v>
      </c>
      <c r="N4343" t="s">
        <v>26</v>
      </c>
      <c r="O4343" t="s">
        <v>35</v>
      </c>
      <c r="P4343">
        <v>5</v>
      </c>
      <c r="Q4343">
        <v>113</v>
      </c>
      <c r="R4343">
        <v>581262</v>
      </c>
    </row>
    <row r="4344" spans="1:18" x14ac:dyDescent="0.3">
      <c r="A4344" t="s">
        <v>8621</v>
      </c>
      <c r="B4344" s="9">
        <v>45033</v>
      </c>
      <c r="C4344" t="s">
        <v>6730</v>
      </c>
      <c r="D4344" t="s">
        <v>6731</v>
      </c>
      <c r="E4344" t="s">
        <v>6750</v>
      </c>
      <c r="F4344" t="s">
        <v>857</v>
      </c>
      <c r="G4344" t="s">
        <v>8622</v>
      </c>
      <c r="H4344" t="s">
        <v>45</v>
      </c>
      <c r="I4344" t="s">
        <v>74</v>
      </c>
      <c r="J4344">
        <v>14</v>
      </c>
      <c r="K4344">
        <v>20832</v>
      </c>
      <c r="L4344">
        <v>291648</v>
      </c>
      <c r="M4344">
        <v>20</v>
      </c>
      <c r="N4344" t="s">
        <v>26</v>
      </c>
      <c r="O4344" t="s">
        <v>28</v>
      </c>
      <c r="P4344">
        <v>5</v>
      </c>
      <c r="Q4344">
        <v>166</v>
      </c>
      <c r="R4344">
        <v>395160</v>
      </c>
    </row>
    <row r="4345" spans="1:18" x14ac:dyDescent="0.3">
      <c r="A4345" t="s">
        <v>8623</v>
      </c>
      <c r="B4345" s="9">
        <v>45271</v>
      </c>
      <c r="C4345" t="s">
        <v>6730</v>
      </c>
      <c r="D4345" t="s">
        <v>6731</v>
      </c>
      <c r="E4345" t="s">
        <v>6732</v>
      </c>
      <c r="F4345" t="s">
        <v>3236</v>
      </c>
      <c r="G4345" t="s">
        <v>8624</v>
      </c>
      <c r="H4345" t="s">
        <v>65</v>
      </c>
      <c r="I4345" t="s">
        <v>478</v>
      </c>
      <c r="J4345">
        <v>1</v>
      </c>
      <c r="K4345">
        <v>78912</v>
      </c>
      <c r="L4345">
        <v>78912</v>
      </c>
      <c r="M4345" t="s">
        <v>27</v>
      </c>
      <c r="N4345" t="s">
        <v>27</v>
      </c>
      <c r="O4345" t="s">
        <v>28</v>
      </c>
      <c r="P4345">
        <v>3</v>
      </c>
      <c r="Q4345">
        <v>38</v>
      </c>
      <c r="R4345">
        <v>868547</v>
      </c>
    </row>
    <row r="4346" spans="1:18" x14ac:dyDescent="0.3">
      <c r="A4346" t="s">
        <v>8625</v>
      </c>
      <c r="B4346" s="9">
        <v>45196</v>
      </c>
      <c r="C4346" t="s">
        <v>6730</v>
      </c>
      <c r="D4346" t="s">
        <v>6731</v>
      </c>
      <c r="E4346" t="s">
        <v>6750</v>
      </c>
      <c r="F4346" t="s">
        <v>877</v>
      </c>
      <c r="G4346" t="s">
        <v>8626</v>
      </c>
      <c r="H4346" t="s">
        <v>40</v>
      </c>
      <c r="I4346" t="s">
        <v>41</v>
      </c>
      <c r="J4346">
        <v>6</v>
      </c>
      <c r="K4346">
        <v>2083</v>
      </c>
      <c r="L4346">
        <v>12498</v>
      </c>
      <c r="M4346">
        <v>5</v>
      </c>
      <c r="N4346" t="s">
        <v>57</v>
      </c>
      <c r="O4346" t="s">
        <v>35</v>
      </c>
      <c r="P4346">
        <v>5</v>
      </c>
      <c r="Q4346">
        <v>132</v>
      </c>
      <c r="R4346">
        <v>381933</v>
      </c>
    </row>
    <row r="4347" spans="1:18" x14ac:dyDescent="0.3">
      <c r="A4347" t="s">
        <v>8627</v>
      </c>
      <c r="B4347" s="9">
        <v>44927</v>
      </c>
      <c r="C4347" t="s">
        <v>6730</v>
      </c>
      <c r="D4347" t="s">
        <v>6731</v>
      </c>
      <c r="E4347" t="s">
        <v>6732</v>
      </c>
      <c r="F4347" t="s">
        <v>2858</v>
      </c>
      <c r="G4347" t="s">
        <v>8628</v>
      </c>
      <c r="H4347" t="s">
        <v>65</v>
      </c>
      <c r="I4347" t="s">
        <v>66</v>
      </c>
      <c r="J4347">
        <v>17</v>
      </c>
      <c r="K4347">
        <v>173375</v>
      </c>
      <c r="L4347">
        <v>2947375</v>
      </c>
      <c r="M4347">
        <v>0</v>
      </c>
      <c r="N4347" t="s">
        <v>26</v>
      </c>
      <c r="O4347" t="s">
        <v>27</v>
      </c>
      <c r="P4347">
        <v>3</v>
      </c>
      <c r="Q4347">
        <v>21</v>
      </c>
      <c r="R4347">
        <v>868547</v>
      </c>
    </row>
    <row r="4348" spans="1:18" x14ac:dyDescent="0.3">
      <c r="A4348" t="s">
        <v>8629</v>
      </c>
      <c r="B4348" s="9">
        <v>45376</v>
      </c>
      <c r="C4348" t="s">
        <v>6730</v>
      </c>
      <c r="D4348" t="s">
        <v>6731</v>
      </c>
      <c r="E4348" t="s">
        <v>6732</v>
      </c>
      <c r="F4348" t="s">
        <v>282</v>
      </c>
      <c r="G4348" t="s">
        <v>8630</v>
      </c>
      <c r="H4348" t="s">
        <v>32</v>
      </c>
      <c r="I4348" t="s">
        <v>237</v>
      </c>
      <c r="J4348">
        <v>5</v>
      </c>
      <c r="K4348">
        <v>22249</v>
      </c>
      <c r="L4348">
        <v>111245</v>
      </c>
      <c r="M4348">
        <v>0</v>
      </c>
      <c r="N4348" t="s">
        <v>47</v>
      </c>
      <c r="O4348" t="s">
        <v>35</v>
      </c>
      <c r="P4348" t="s">
        <v>27</v>
      </c>
      <c r="Q4348">
        <v>128</v>
      </c>
      <c r="R4348">
        <v>581262</v>
      </c>
    </row>
    <row r="4349" spans="1:18" x14ac:dyDescent="0.3">
      <c r="A4349" t="s">
        <v>8631</v>
      </c>
      <c r="B4349" s="9">
        <v>45087</v>
      </c>
      <c r="C4349" t="s">
        <v>6730</v>
      </c>
      <c r="D4349" t="s">
        <v>6731</v>
      </c>
      <c r="E4349" t="s">
        <v>6750</v>
      </c>
      <c r="F4349" t="s">
        <v>1304</v>
      </c>
      <c r="G4349" t="s">
        <v>8632</v>
      </c>
      <c r="H4349" t="s">
        <v>45</v>
      </c>
      <c r="I4349" t="s">
        <v>181</v>
      </c>
      <c r="J4349">
        <v>16</v>
      </c>
      <c r="K4349">
        <v>19055</v>
      </c>
      <c r="L4349">
        <v>304880</v>
      </c>
      <c r="M4349">
        <v>10</v>
      </c>
      <c r="N4349" t="s">
        <v>47</v>
      </c>
      <c r="O4349" t="s">
        <v>28</v>
      </c>
      <c r="P4349">
        <v>2</v>
      </c>
      <c r="Q4349">
        <v>75</v>
      </c>
      <c r="R4349">
        <v>395160</v>
      </c>
    </row>
    <row r="4350" spans="1:18" x14ac:dyDescent="0.3">
      <c r="A4350" t="s">
        <v>8633</v>
      </c>
      <c r="B4350" s="9">
        <v>45206</v>
      </c>
      <c r="C4350" t="s">
        <v>6730</v>
      </c>
      <c r="D4350" t="s">
        <v>6731</v>
      </c>
      <c r="E4350" t="s">
        <v>6732</v>
      </c>
      <c r="F4350" t="s">
        <v>6690</v>
      </c>
      <c r="G4350" t="s">
        <v>8634</v>
      </c>
      <c r="H4350" t="s">
        <v>45</v>
      </c>
      <c r="I4350" t="s">
        <v>82</v>
      </c>
      <c r="J4350">
        <v>7</v>
      </c>
      <c r="K4350">
        <v>32792</v>
      </c>
      <c r="L4350">
        <v>229544</v>
      </c>
      <c r="M4350" t="s">
        <v>27</v>
      </c>
      <c r="N4350" t="s">
        <v>27</v>
      </c>
      <c r="O4350" t="s">
        <v>35</v>
      </c>
      <c r="P4350">
        <v>4</v>
      </c>
      <c r="Q4350">
        <v>179</v>
      </c>
      <c r="R4350">
        <v>395160</v>
      </c>
    </row>
    <row r="4351" spans="1:18" x14ac:dyDescent="0.3">
      <c r="A4351" t="s">
        <v>8635</v>
      </c>
      <c r="B4351" s="9">
        <v>45456</v>
      </c>
      <c r="C4351" t="s">
        <v>6730</v>
      </c>
      <c r="D4351" t="s">
        <v>6731</v>
      </c>
      <c r="E4351" t="s">
        <v>6732</v>
      </c>
      <c r="F4351" t="s">
        <v>370</v>
      </c>
      <c r="G4351" t="s">
        <v>8636</v>
      </c>
      <c r="H4351" t="s">
        <v>45</v>
      </c>
      <c r="I4351" t="s">
        <v>74</v>
      </c>
      <c r="J4351">
        <v>11</v>
      </c>
      <c r="K4351">
        <v>42747</v>
      </c>
      <c r="L4351">
        <v>470217</v>
      </c>
      <c r="M4351">
        <v>15</v>
      </c>
      <c r="N4351" t="s">
        <v>26</v>
      </c>
      <c r="O4351" t="s">
        <v>35</v>
      </c>
      <c r="P4351">
        <v>4</v>
      </c>
      <c r="Q4351">
        <v>122</v>
      </c>
      <c r="R4351">
        <v>395160</v>
      </c>
    </row>
    <row r="4352" spans="1:18" x14ac:dyDescent="0.3">
      <c r="A4352" t="s">
        <v>8637</v>
      </c>
      <c r="B4352" s="9">
        <v>45309</v>
      </c>
      <c r="C4352" t="s">
        <v>6730</v>
      </c>
      <c r="D4352" t="s">
        <v>6731</v>
      </c>
      <c r="E4352" t="s">
        <v>6750</v>
      </c>
      <c r="F4352" t="s">
        <v>2858</v>
      </c>
      <c r="G4352" t="s">
        <v>8638</v>
      </c>
      <c r="H4352" t="s">
        <v>40</v>
      </c>
      <c r="I4352" t="s">
        <v>123</v>
      </c>
      <c r="J4352">
        <v>13</v>
      </c>
      <c r="K4352">
        <v>7091</v>
      </c>
      <c r="L4352">
        <v>92183</v>
      </c>
      <c r="M4352">
        <v>20</v>
      </c>
      <c r="N4352" t="s">
        <v>26</v>
      </c>
      <c r="O4352" t="s">
        <v>28</v>
      </c>
      <c r="P4352">
        <v>3</v>
      </c>
      <c r="Q4352">
        <v>190</v>
      </c>
      <c r="R4352">
        <v>381933</v>
      </c>
    </row>
    <row r="4353" spans="1:18" x14ac:dyDescent="0.3">
      <c r="A4353" t="s">
        <v>8639</v>
      </c>
      <c r="B4353" s="9">
        <v>45186</v>
      </c>
      <c r="C4353" t="s">
        <v>6730</v>
      </c>
      <c r="D4353" t="s">
        <v>6731</v>
      </c>
      <c r="E4353" t="s">
        <v>6750</v>
      </c>
      <c r="F4353" t="s">
        <v>310</v>
      </c>
      <c r="G4353" t="s">
        <v>8640</v>
      </c>
      <c r="H4353" t="s">
        <v>65</v>
      </c>
      <c r="I4353" t="s">
        <v>78</v>
      </c>
      <c r="J4353">
        <v>3</v>
      </c>
      <c r="K4353">
        <v>66701</v>
      </c>
      <c r="L4353">
        <v>200103</v>
      </c>
      <c r="M4353">
        <v>0</v>
      </c>
      <c r="N4353" t="s">
        <v>27</v>
      </c>
      <c r="O4353" t="s">
        <v>28</v>
      </c>
      <c r="P4353">
        <v>5</v>
      </c>
      <c r="Q4353">
        <v>37</v>
      </c>
      <c r="R4353">
        <v>868547</v>
      </c>
    </row>
    <row r="4354" spans="1:18" x14ac:dyDescent="0.3">
      <c r="A4354" t="s">
        <v>8641</v>
      </c>
      <c r="B4354" s="9">
        <v>44952</v>
      </c>
      <c r="C4354" t="s">
        <v>6730</v>
      </c>
      <c r="D4354" t="s">
        <v>6731</v>
      </c>
      <c r="E4354" t="s">
        <v>6732</v>
      </c>
      <c r="F4354" t="s">
        <v>1055</v>
      </c>
      <c r="G4354" t="s">
        <v>8642</v>
      </c>
      <c r="H4354" t="s">
        <v>45</v>
      </c>
      <c r="I4354" t="s">
        <v>46</v>
      </c>
      <c r="J4354">
        <v>20</v>
      </c>
      <c r="K4354">
        <v>11364</v>
      </c>
      <c r="L4354">
        <v>227280</v>
      </c>
      <c r="M4354" t="s">
        <v>27</v>
      </c>
      <c r="N4354" t="s">
        <v>57</v>
      </c>
      <c r="O4354" t="s">
        <v>35</v>
      </c>
      <c r="P4354">
        <v>3</v>
      </c>
      <c r="Q4354">
        <v>1</v>
      </c>
      <c r="R4354">
        <v>395160</v>
      </c>
    </row>
    <row r="4355" spans="1:18" x14ac:dyDescent="0.3">
      <c r="A4355" t="s">
        <v>8643</v>
      </c>
      <c r="B4355" s="9">
        <v>45554</v>
      </c>
      <c r="C4355" t="s">
        <v>6730</v>
      </c>
      <c r="D4355" t="s">
        <v>6731</v>
      </c>
      <c r="E4355" t="s">
        <v>6750</v>
      </c>
      <c r="F4355" t="s">
        <v>329</v>
      </c>
      <c r="G4355" t="s">
        <v>27</v>
      </c>
      <c r="H4355" t="s">
        <v>45</v>
      </c>
      <c r="I4355" t="s">
        <v>74</v>
      </c>
      <c r="J4355">
        <v>18</v>
      </c>
      <c r="K4355">
        <v>23820</v>
      </c>
      <c r="L4355">
        <v>428760</v>
      </c>
      <c r="M4355">
        <v>0</v>
      </c>
      <c r="N4355" t="s">
        <v>34</v>
      </c>
      <c r="O4355" t="s">
        <v>28</v>
      </c>
      <c r="P4355">
        <v>5</v>
      </c>
      <c r="Q4355">
        <v>155</v>
      </c>
      <c r="R4355">
        <v>395160</v>
      </c>
    </row>
    <row r="4356" spans="1:18" x14ac:dyDescent="0.3">
      <c r="A4356" t="s">
        <v>8644</v>
      </c>
      <c r="B4356" s="9">
        <v>45514</v>
      </c>
      <c r="C4356" t="s">
        <v>6730</v>
      </c>
      <c r="D4356" t="s">
        <v>6731</v>
      </c>
      <c r="E4356" t="s">
        <v>6732</v>
      </c>
      <c r="F4356" t="s">
        <v>293</v>
      </c>
      <c r="G4356" t="s">
        <v>27</v>
      </c>
      <c r="H4356" t="s">
        <v>24</v>
      </c>
      <c r="I4356" t="s">
        <v>25</v>
      </c>
      <c r="J4356">
        <v>19</v>
      </c>
      <c r="K4356">
        <v>193325</v>
      </c>
      <c r="L4356">
        <v>3673175</v>
      </c>
      <c r="M4356">
        <v>0</v>
      </c>
      <c r="N4356" t="s">
        <v>47</v>
      </c>
      <c r="O4356" t="s">
        <v>35</v>
      </c>
      <c r="P4356">
        <v>5</v>
      </c>
      <c r="Q4356">
        <v>158</v>
      </c>
      <c r="R4356">
        <v>973851</v>
      </c>
    </row>
    <row r="4357" spans="1:18" x14ac:dyDescent="0.3">
      <c r="A4357" t="s">
        <v>8645</v>
      </c>
      <c r="B4357" s="9">
        <v>45129</v>
      </c>
      <c r="C4357" t="s">
        <v>6730</v>
      </c>
      <c r="D4357" t="s">
        <v>6731</v>
      </c>
      <c r="E4357" t="s">
        <v>6750</v>
      </c>
      <c r="F4357" t="s">
        <v>6106</v>
      </c>
      <c r="G4357" t="s">
        <v>8646</v>
      </c>
      <c r="H4357" t="s">
        <v>32</v>
      </c>
      <c r="I4357" t="s">
        <v>237</v>
      </c>
      <c r="J4357">
        <v>8</v>
      </c>
      <c r="K4357">
        <v>4725</v>
      </c>
      <c r="L4357">
        <v>37800</v>
      </c>
      <c r="M4357">
        <v>0</v>
      </c>
      <c r="N4357" t="s">
        <v>34</v>
      </c>
      <c r="O4357" t="s">
        <v>28</v>
      </c>
      <c r="P4357">
        <v>5</v>
      </c>
      <c r="Q4357">
        <v>117</v>
      </c>
      <c r="R4357">
        <v>581262</v>
      </c>
    </row>
    <row r="4358" spans="1:18" x14ac:dyDescent="0.3">
      <c r="A4358" t="s">
        <v>8647</v>
      </c>
      <c r="B4358" s="9">
        <v>44928</v>
      </c>
      <c r="C4358" t="s">
        <v>6730</v>
      </c>
      <c r="D4358" t="s">
        <v>6731</v>
      </c>
      <c r="E4358" t="s">
        <v>6750</v>
      </c>
      <c r="F4358" t="s">
        <v>842</v>
      </c>
      <c r="G4358" t="s">
        <v>27</v>
      </c>
      <c r="H4358" t="s">
        <v>65</v>
      </c>
      <c r="I4358" t="s">
        <v>478</v>
      </c>
      <c r="J4358">
        <v>5</v>
      </c>
      <c r="K4358">
        <v>83487</v>
      </c>
      <c r="L4358">
        <v>417435</v>
      </c>
      <c r="M4358">
        <v>20</v>
      </c>
      <c r="N4358" t="s">
        <v>47</v>
      </c>
      <c r="O4358" t="s">
        <v>27</v>
      </c>
      <c r="P4358">
        <v>1</v>
      </c>
      <c r="Q4358">
        <v>149</v>
      </c>
      <c r="R4358">
        <v>868547</v>
      </c>
    </row>
    <row r="4359" spans="1:18" x14ac:dyDescent="0.3">
      <c r="A4359" t="s">
        <v>8648</v>
      </c>
      <c r="B4359" s="9">
        <v>45033</v>
      </c>
      <c r="C4359" t="s">
        <v>6730</v>
      </c>
      <c r="D4359" t="s">
        <v>6731</v>
      </c>
      <c r="E4359" t="s">
        <v>6732</v>
      </c>
      <c r="F4359" t="s">
        <v>768</v>
      </c>
      <c r="G4359" t="s">
        <v>27</v>
      </c>
      <c r="H4359" t="s">
        <v>45</v>
      </c>
      <c r="I4359" t="s">
        <v>74</v>
      </c>
      <c r="J4359">
        <v>17</v>
      </c>
      <c r="K4359">
        <v>5558</v>
      </c>
      <c r="L4359">
        <v>94486</v>
      </c>
      <c r="M4359">
        <v>5</v>
      </c>
      <c r="N4359" t="s">
        <v>27</v>
      </c>
      <c r="O4359" t="s">
        <v>35</v>
      </c>
      <c r="P4359">
        <v>2</v>
      </c>
      <c r="Q4359">
        <v>97</v>
      </c>
      <c r="R4359">
        <v>395160</v>
      </c>
    </row>
    <row r="4360" spans="1:18" x14ac:dyDescent="0.3">
      <c r="A4360" t="s">
        <v>8649</v>
      </c>
      <c r="B4360" s="9">
        <v>45284</v>
      </c>
      <c r="C4360" t="s">
        <v>6730</v>
      </c>
      <c r="D4360" t="s">
        <v>6731</v>
      </c>
      <c r="E4360" t="s">
        <v>6741</v>
      </c>
      <c r="F4360" t="s">
        <v>6690</v>
      </c>
      <c r="G4360" t="s">
        <v>8650</v>
      </c>
      <c r="H4360" t="s">
        <v>24</v>
      </c>
      <c r="I4360" t="s">
        <v>152</v>
      </c>
      <c r="J4360">
        <v>1</v>
      </c>
      <c r="K4360">
        <v>339469</v>
      </c>
      <c r="L4360">
        <v>339469</v>
      </c>
      <c r="M4360">
        <v>20</v>
      </c>
      <c r="N4360" t="s">
        <v>26</v>
      </c>
      <c r="O4360" t="s">
        <v>35</v>
      </c>
      <c r="P4360">
        <v>3</v>
      </c>
      <c r="Q4360">
        <v>28</v>
      </c>
      <c r="R4360">
        <v>973851</v>
      </c>
    </row>
    <row r="4361" spans="1:18" x14ac:dyDescent="0.3">
      <c r="A4361" t="s">
        <v>8651</v>
      </c>
      <c r="B4361" s="9">
        <v>45643</v>
      </c>
      <c r="C4361" t="s">
        <v>6730</v>
      </c>
      <c r="D4361" t="s">
        <v>6731</v>
      </c>
      <c r="E4361" t="s">
        <v>6732</v>
      </c>
      <c r="F4361" t="s">
        <v>768</v>
      </c>
      <c r="G4361" t="s">
        <v>8652</v>
      </c>
      <c r="H4361" t="s">
        <v>65</v>
      </c>
      <c r="I4361" t="s">
        <v>102</v>
      </c>
      <c r="J4361">
        <v>5</v>
      </c>
      <c r="K4361">
        <v>111330</v>
      </c>
      <c r="L4361">
        <v>556650</v>
      </c>
      <c r="M4361">
        <v>20</v>
      </c>
      <c r="N4361" t="s">
        <v>27</v>
      </c>
      <c r="O4361" t="s">
        <v>35</v>
      </c>
      <c r="P4361">
        <v>3</v>
      </c>
      <c r="Q4361">
        <v>113</v>
      </c>
      <c r="R4361">
        <v>868547</v>
      </c>
    </row>
    <row r="4362" spans="1:18" x14ac:dyDescent="0.3">
      <c r="A4362" t="s">
        <v>8653</v>
      </c>
      <c r="B4362" s="9">
        <v>45145</v>
      </c>
      <c r="C4362" t="s">
        <v>6730</v>
      </c>
      <c r="D4362" t="s">
        <v>6731</v>
      </c>
      <c r="E4362" t="s">
        <v>6732</v>
      </c>
      <c r="F4362" t="s">
        <v>1383</v>
      </c>
      <c r="G4362" t="s">
        <v>27</v>
      </c>
      <c r="H4362" t="s">
        <v>32</v>
      </c>
      <c r="I4362" t="s">
        <v>141</v>
      </c>
      <c r="J4362">
        <v>19</v>
      </c>
      <c r="K4362">
        <v>3784</v>
      </c>
      <c r="L4362">
        <v>71896</v>
      </c>
      <c r="M4362" t="s">
        <v>27</v>
      </c>
      <c r="N4362" t="s">
        <v>27</v>
      </c>
      <c r="O4362" t="s">
        <v>28</v>
      </c>
      <c r="P4362">
        <v>5</v>
      </c>
      <c r="Q4362">
        <v>155</v>
      </c>
      <c r="R4362">
        <v>581262</v>
      </c>
    </row>
    <row r="4363" spans="1:18" x14ac:dyDescent="0.3">
      <c r="A4363" t="s">
        <v>8654</v>
      </c>
      <c r="B4363" s="9">
        <v>45316</v>
      </c>
      <c r="C4363" t="s">
        <v>6730</v>
      </c>
      <c r="D4363" t="s">
        <v>6731</v>
      </c>
      <c r="E4363" t="s">
        <v>6750</v>
      </c>
      <c r="F4363" t="s">
        <v>498</v>
      </c>
      <c r="G4363" t="s">
        <v>27</v>
      </c>
      <c r="H4363" t="s">
        <v>24</v>
      </c>
      <c r="I4363" t="s">
        <v>56</v>
      </c>
      <c r="J4363">
        <v>4</v>
      </c>
      <c r="K4363">
        <v>153666</v>
      </c>
      <c r="L4363">
        <v>614664</v>
      </c>
      <c r="M4363">
        <v>15</v>
      </c>
      <c r="N4363" t="s">
        <v>26</v>
      </c>
      <c r="O4363" t="s">
        <v>28</v>
      </c>
      <c r="P4363">
        <v>1</v>
      </c>
      <c r="Q4363">
        <v>152</v>
      </c>
      <c r="R4363">
        <v>973851</v>
      </c>
    </row>
    <row r="4364" spans="1:18" x14ac:dyDescent="0.3">
      <c r="A4364" t="s">
        <v>8655</v>
      </c>
      <c r="B4364" s="9">
        <v>45592</v>
      </c>
      <c r="C4364" t="s">
        <v>6730</v>
      </c>
      <c r="D4364" t="s">
        <v>6731</v>
      </c>
      <c r="E4364" t="s">
        <v>6741</v>
      </c>
      <c r="F4364" t="s">
        <v>310</v>
      </c>
      <c r="G4364" t="s">
        <v>8656</v>
      </c>
      <c r="H4364" t="s">
        <v>40</v>
      </c>
      <c r="I4364" t="s">
        <v>41</v>
      </c>
      <c r="J4364">
        <v>19</v>
      </c>
      <c r="K4364">
        <v>12508</v>
      </c>
      <c r="L4364">
        <v>237652</v>
      </c>
      <c r="M4364">
        <v>5</v>
      </c>
      <c r="N4364" t="s">
        <v>27</v>
      </c>
      <c r="O4364" t="s">
        <v>35</v>
      </c>
      <c r="P4364">
        <v>7</v>
      </c>
      <c r="Q4364">
        <v>65</v>
      </c>
      <c r="R4364">
        <v>381933</v>
      </c>
    </row>
    <row r="4365" spans="1:18" x14ac:dyDescent="0.3">
      <c r="A4365" t="s">
        <v>8657</v>
      </c>
      <c r="B4365" s="9">
        <v>45309</v>
      </c>
      <c r="C4365" t="s">
        <v>6730</v>
      </c>
      <c r="D4365" t="s">
        <v>6731</v>
      </c>
      <c r="E4365" t="s">
        <v>6741</v>
      </c>
      <c r="F4365" t="s">
        <v>404</v>
      </c>
      <c r="G4365" t="s">
        <v>8658</v>
      </c>
      <c r="H4365" t="s">
        <v>24</v>
      </c>
      <c r="I4365" t="s">
        <v>152</v>
      </c>
      <c r="J4365">
        <v>19</v>
      </c>
      <c r="K4365">
        <v>333641</v>
      </c>
      <c r="L4365">
        <v>6339179</v>
      </c>
      <c r="M4365">
        <v>0</v>
      </c>
      <c r="N4365" t="s">
        <v>26</v>
      </c>
      <c r="O4365" t="s">
        <v>35</v>
      </c>
      <c r="P4365">
        <v>4</v>
      </c>
      <c r="Q4365">
        <v>196</v>
      </c>
      <c r="R4365">
        <v>973851</v>
      </c>
    </row>
    <row r="4366" spans="1:18" x14ac:dyDescent="0.3">
      <c r="A4366" t="s">
        <v>8659</v>
      </c>
      <c r="B4366" s="9">
        <v>45615</v>
      </c>
      <c r="C4366" t="s">
        <v>6730</v>
      </c>
      <c r="D4366" t="s">
        <v>6731</v>
      </c>
      <c r="E4366" t="s">
        <v>6750</v>
      </c>
      <c r="F4366" t="s">
        <v>1396</v>
      </c>
      <c r="G4366" t="s">
        <v>8660</v>
      </c>
      <c r="H4366" t="s">
        <v>32</v>
      </c>
      <c r="I4366" t="s">
        <v>33</v>
      </c>
      <c r="J4366">
        <v>3</v>
      </c>
      <c r="K4366">
        <v>17088</v>
      </c>
      <c r="L4366">
        <v>51264</v>
      </c>
      <c r="M4366">
        <v>0</v>
      </c>
      <c r="N4366" t="s">
        <v>26</v>
      </c>
      <c r="O4366" t="s">
        <v>28</v>
      </c>
      <c r="P4366">
        <v>5</v>
      </c>
      <c r="Q4366">
        <v>1</v>
      </c>
      <c r="R4366">
        <v>581262</v>
      </c>
    </row>
    <row r="4367" spans="1:18" x14ac:dyDescent="0.3">
      <c r="A4367" t="s">
        <v>8661</v>
      </c>
      <c r="B4367" s="9">
        <v>45143</v>
      </c>
      <c r="C4367" t="s">
        <v>6730</v>
      </c>
      <c r="D4367" t="s">
        <v>6731</v>
      </c>
      <c r="E4367" t="s">
        <v>6750</v>
      </c>
      <c r="F4367" t="s">
        <v>7739</v>
      </c>
      <c r="G4367" t="s">
        <v>8662</v>
      </c>
      <c r="H4367" t="s">
        <v>40</v>
      </c>
      <c r="I4367" t="s">
        <v>123</v>
      </c>
      <c r="J4367">
        <v>13</v>
      </c>
      <c r="K4367">
        <v>17310</v>
      </c>
      <c r="L4367">
        <v>225030</v>
      </c>
      <c r="M4367" t="s">
        <v>27</v>
      </c>
      <c r="N4367" t="s">
        <v>26</v>
      </c>
      <c r="O4367" t="s">
        <v>35</v>
      </c>
      <c r="P4367">
        <v>4</v>
      </c>
      <c r="Q4367">
        <v>128</v>
      </c>
      <c r="R4367">
        <v>381933</v>
      </c>
    </row>
    <row r="4368" spans="1:18" x14ac:dyDescent="0.3">
      <c r="A4368" t="s">
        <v>8663</v>
      </c>
      <c r="B4368" s="9">
        <v>45615</v>
      </c>
      <c r="C4368" t="s">
        <v>6730</v>
      </c>
      <c r="D4368" t="s">
        <v>6731</v>
      </c>
      <c r="E4368" t="s">
        <v>6732</v>
      </c>
      <c r="F4368" t="s">
        <v>390</v>
      </c>
      <c r="G4368" t="s">
        <v>8664</v>
      </c>
      <c r="H4368" t="s">
        <v>65</v>
      </c>
      <c r="I4368" t="s">
        <v>397</v>
      </c>
      <c r="J4368">
        <v>5</v>
      </c>
      <c r="K4368">
        <v>130346</v>
      </c>
      <c r="L4368">
        <v>651730</v>
      </c>
      <c r="M4368">
        <v>0</v>
      </c>
      <c r="N4368" t="s">
        <v>27</v>
      </c>
      <c r="O4368" t="s">
        <v>35</v>
      </c>
      <c r="P4368">
        <v>2</v>
      </c>
      <c r="Q4368">
        <v>49</v>
      </c>
      <c r="R4368">
        <v>868547</v>
      </c>
    </row>
    <row r="4369" spans="1:18" x14ac:dyDescent="0.3">
      <c r="A4369" t="s">
        <v>8665</v>
      </c>
      <c r="B4369" s="9">
        <v>44989</v>
      </c>
      <c r="C4369" t="s">
        <v>6730</v>
      </c>
      <c r="D4369" t="s">
        <v>6731</v>
      </c>
      <c r="E4369" t="s">
        <v>6732</v>
      </c>
      <c r="F4369" t="s">
        <v>227</v>
      </c>
      <c r="G4369" t="s">
        <v>27</v>
      </c>
      <c r="H4369" t="s">
        <v>65</v>
      </c>
      <c r="I4369" t="s">
        <v>397</v>
      </c>
      <c r="J4369">
        <v>9</v>
      </c>
      <c r="K4369">
        <v>102940</v>
      </c>
      <c r="L4369">
        <v>926460</v>
      </c>
      <c r="M4369">
        <v>0</v>
      </c>
      <c r="N4369" t="s">
        <v>26</v>
      </c>
      <c r="O4369" t="s">
        <v>28</v>
      </c>
      <c r="P4369">
        <v>2</v>
      </c>
      <c r="Q4369">
        <v>51</v>
      </c>
      <c r="R4369">
        <v>868547</v>
      </c>
    </row>
    <row r="4370" spans="1:18" x14ac:dyDescent="0.3">
      <c r="A4370" t="s">
        <v>8666</v>
      </c>
      <c r="B4370" s="9">
        <v>45329</v>
      </c>
      <c r="C4370" t="s">
        <v>6730</v>
      </c>
      <c r="D4370" t="s">
        <v>6731</v>
      </c>
      <c r="E4370" t="s">
        <v>6732</v>
      </c>
      <c r="F4370" t="s">
        <v>1176</v>
      </c>
      <c r="G4370" t="s">
        <v>8667</v>
      </c>
      <c r="H4370" t="s">
        <v>65</v>
      </c>
      <c r="I4370" t="s">
        <v>478</v>
      </c>
      <c r="J4370">
        <v>19</v>
      </c>
      <c r="K4370">
        <v>84078</v>
      </c>
      <c r="L4370">
        <v>1597482</v>
      </c>
      <c r="M4370" t="s">
        <v>27</v>
      </c>
      <c r="N4370" t="s">
        <v>26</v>
      </c>
      <c r="O4370" t="s">
        <v>35</v>
      </c>
      <c r="P4370">
        <v>4</v>
      </c>
      <c r="Q4370">
        <v>60</v>
      </c>
      <c r="R4370">
        <v>868547</v>
      </c>
    </row>
    <row r="4371" spans="1:18" x14ac:dyDescent="0.3">
      <c r="A4371" t="s">
        <v>8668</v>
      </c>
      <c r="B4371" s="9">
        <v>45244</v>
      </c>
      <c r="C4371" t="s">
        <v>6730</v>
      </c>
      <c r="D4371" t="s">
        <v>6731</v>
      </c>
      <c r="E4371" t="s">
        <v>6732</v>
      </c>
      <c r="F4371" t="s">
        <v>30</v>
      </c>
      <c r="G4371" t="s">
        <v>8669</v>
      </c>
      <c r="H4371" t="s">
        <v>32</v>
      </c>
      <c r="I4371" t="s">
        <v>117</v>
      </c>
      <c r="J4371">
        <v>5</v>
      </c>
      <c r="K4371">
        <v>14279</v>
      </c>
      <c r="L4371">
        <v>71395</v>
      </c>
      <c r="M4371" t="s">
        <v>27</v>
      </c>
      <c r="N4371" t="s">
        <v>26</v>
      </c>
      <c r="O4371" t="s">
        <v>35</v>
      </c>
      <c r="P4371">
        <v>3</v>
      </c>
      <c r="Q4371">
        <v>53</v>
      </c>
      <c r="R4371">
        <v>581262</v>
      </c>
    </row>
    <row r="4372" spans="1:18" x14ac:dyDescent="0.3">
      <c r="A4372" t="s">
        <v>8670</v>
      </c>
      <c r="B4372" s="9">
        <v>45138</v>
      </c>
      <c r="C4372" t="s">
        <v>6730</v>
      </c>
      <c r="D4372" t="s">
        <v>6731</v>
      </c>
      <c r="E4372" t="s">
        <v>6750</v>
      </c>
      <c r="F4372" t="s">
        <v>603</v>
      </c>
      <c r="G4372" t="s">
        <v>8671</v>
      </c>
      <c r="H4372" t="s">
        <v>45</v>
      </c>
      <c r="I4372" t="s">
        <v>46</v>
      </c>
      <c r="J4372">
        <v>20</v>
      </c>
      <c r="K4372">
        <v>6476</v>
      </c>
      <c r="L4372">
        <v>129520</v>
      </c>
      <c r="M4372">
        <v>15</v>
      </c>
      <c r="N4372" t="s">
        <v>47</v>
      </c>
      <c r="O4372" t="s">
        <v>28</v>
      </c>
      <c r="P4372">
        <v>4</v>
      </c>
      <c r="Q4372">
        <v>88</v>
      </c>
      <c r="R4372">
        <v>395160</v>
      </c>
    </row>
    <row r="4373" spans="1:18" x14ac:dyDescent="0.3">
      <c r="A4373" t="s">
        <v>8672</v>
      </c>
      <c r="B4373" s="9">
        <v>45459</v>
      </c>
      <c r="C4373" t="s">
        <v>6730</v>
      </c>
      <c r="D4373" t="s">
        <v>6731</v>
      </c>
      <c r="E4373" t="s">
        <v>6750</v>
      </c>
      <c r="F4373" t="s">
        <v>268</v>
      </c>
      <c r="G4373" t="s">
        <v>8673</v>
      </c>
      <c r="H4373" t="s">
        <v>24</v>
      </c>
      <c r="I4373" t="s">
        <v>61</v>
      </c>
      <c r="J4373">
        <v>2</v>
      </c>
      <c r="K4373">
        <v>100779</v>
      </c>
      <c r="L4373">
        <v>201558</v>
      </c>
      <c r="M4373">
        <v>5</v>
      </c>
      <c r="N4373" t="s">
        <v>26</v>
      </c>
      <c r="O4373" t="s">
        <v>35</v>
      </c>
      <c r="P4373">
        <v>1</v>
      </c>
      <c r="Q4373">
        <v>146</v>
      </c>
      <c r="R4373">
        <v>973851</v>
      </c>
    </row>
    <row r="4374" spans="1:18" x14ac:dyDescent="0.3">
      <c r="A4374" t="s">
        <v>8674</v>
      </c>
      <c r="B4374" s="9">
        <v>45165</v>
      </c>
      <c r="C4374" t="s">
        <v>6730</v>
      </c>
      <c r="D4374" t="s">
        <v>6731</v>
      </c>
      <c r="E4374" t="s">
        <v>6732</v>
      </c>
      <c r="F4374" t="s">
        <v>3915</v>
      </c>
      <c r="G4374" t="s">
        <v>8675</v>
      </c>
      <c r="H4374" t="s">
        <v>24</v>
      </c>
      <c r="I4374" t="s">
        <v>61</v>
      </c>
      <c r="J4374">
        <v>5</v>
      </c>
      <c r="K4374">
        <v>246330</v>
      </c>
      <c r="L4374">
        <v>1231650</v>
      </c>
      <c r="M4374">
        <v>0</v>
      </c>
      <c r="N4374" t="s">
        <v>27</v>
      </c>
      <c r="O4374" t="s">
        <v>27</v>
      </c>
      <c r="P4374">
        <v>3</v>
      </c>
      <c r="Q4374">
        <v>143</v>
      </c>
      <c r="R4374">
        <v>973851</v>
      </c>
    </row>
    <row r="4375" spans="1:18" x14ac:dyDescent="0.3">
      <c r="A4375" t="s">
        <v>8676</v>
      </c>
      <c r="B4375" s="9">
        <v>45268</v>
      </c>
      <c r="C4375" t="s">
        <v>6730</v>
      </c>
      <c r="D4375" t="s">
        <v>6731</v>
      </c>
      <c r="E4375" t="s">
        <v>6732</v>
      </c>
      <c r="F4375" t="s">
        <v>2327</v>
      </c>
      <c r="G4375" t="s">
        <v>8677</v>
      </c>
      <c r="H4375" t="s">
        <v>65</v>
      </c>
      <c r="I4375" t="s">
        <v>102</v>
      </c>
      <c r="J4375">
        <v>13</v>
      </c>
      <c r="K4375">
        <v>38715</v>
      </c>
      <c r="L4375">
        <v>503295</v>
      </c>
      <c r="M4375">
        <v>20</v>
      </c>
      <c r="N4375" t="s">
        <v>26</v>
      </c>
      <c r="O4375" t="s">
        <v>28</v>
      </c>
      <c r="P4375">
        <v>2</v>
      </c>
      <c r="Q4375">
        <v>134</v>
      </c>
      <c r="R4375">
        <v>868547</v>
      </c>
    </row>
    <row r="4376" spans="1:18" x14ac:dyDescent="0.3">
      <c r="A4376" t="s">
        <v>8678</v>
      </c>
      <c r="B4376" s="9">
        <v>44983</v>
      </c>
      <c r="C4376" t="s">
        <v>6730</v>
      </c>
      <c r="D4376" t="s">
        <v>6731</v>
      </c>
      <c r="E4376" t="s">
        <v>6750</v>
      </c>
      <c r="F4376" t="s">
        <v>245</v>
      </c>
      <c r="G4376" t="s">
        <v>8679</v>
      </c>
      <c r="H4376" t="s">
        <v>24</v>
      </c>
      <c r="I4376" t="s">
        <v>92</v>
      </c>
      <c r="J4376">
        <v>7</v>
      </c>
      <c r="K4376">
        <v>148769</v>
      </c>
      <c r="L4376">
        <v>1041383</v>
      </c>
      <c r="M4376">
        <v>5</v>
      </c>
      <c r="N4376" t="s">
        <v>26</v>
      </c>
      <c r="O4376" t="s">
        <v>35</v>
      </c>
      <c r="P4376">
        <v>2</v>
      </c>
      <c r="Q4376">
        <v>72</v>
      </c>
      <c r="R4376">
        <v>973851</v>
      </c>
    </row>
    <row r="4377" spans="1:18" x14ac:dyDescent="0.3">
      <c r="A4377" t="s">
        <v>8680</v>
      </c>
      <c r="B4377" s="9">
        <v>45574</v>
      </c>
      <c r="C4377" t="s">
        <v>6730</v>
      </c>
      <c r="D4377" t="s">
        <v>6731</v>
      </c>
      <c r="E4377" t="s">
        <v>6732</v>
      </c>
      <c r="F4377" t="s">
        <v>1834</v>
      </c>
      <c r="G4377" t="s">
        <v>8681</v>
      </c>
      <c r="H4377" t="s">
        <v>32</v>
      </c>
      <c r="I4377" t="s">
        <v>113</v>
      </c>
      <c r="J4377">
        <v>6</v>
      </c>
      <c r="K4377">
        <v>3514</v>
      </c>
      <c r="L4377">
        <v>21084</v>
      </c>
      <c r="M4377">
        <v>20</v>
      </c>
      <c r="N4377" t="s">
        <v>34</v>
      </c>
      <c r="O4377" t="s">
        <v>35</v>
      </c>
      <c r="P4377">
        <v>1</v>
      </c>
      <c r="Q4377">
        <v>180</v>
      </c>
      <c r="R4377">
        <v>581262</v>
      </c>
    </row>
    <row r="4378" spans="1:18" x14ac:dyDescent="0.3">
      <c r="A4378" t="s">
        <v>8682</v>
      </c>
      <c r="B4378" s="9">
        <v>45006</v>
      </c>
      <c r="C4378" t="s">
        <v>6730</v>
      </c>
      <c r="D4378" t="s">
        <v>6731</v>
      </c>
      <c r="E4378" t="s">
        <v>6741</v>
      </c>
      <c r="F4378" t="s">
        <v>1750</v>
      </c>
      <c r="G4378" t="s">
        <v>8683</v>
      </c>
      <c r="H4378" t="s">
        <v>24</v>
      </c>
      <c r="I4378" t="s">
        <v>161</v>
      </c>
      <c r="J4378">
        <v>17</v>
      </c>
      <c r="K4378">
        <v>37005</v>
      </c>
      <c r="L4378">
        <v>629085</v>
      </c>
      <c r="M4378">
        <v>5</v>
      </c>
      <c r="N4378" t="s">
        <v>26</v>
      </c>
      <c r="O4378" t="s">
        <v>35</v>
      </c>
      <c r="P4378" t="s">
        <v>27</v>
      </c>
      <c r="Q4378">
        <v>76</v>
      </c>
      <c r="R4378">
        <v>973851</v>
      </c>
    </row>
    <row r="4379" spans="1:18" x14ac:dyDescent="0.3">
      <c r="A4379" t="s">
        <v>8684</v>
      </c>
      <c r="B4379" s="9">
        <v>45549</v>
      </c>
      <c r="C4379" t="s">
        <v>6730</v>
      </c>
      <c r="D4379" t="s">
        <v>6731</v>
      </c>
      <c r="E4379" t="s">
        <v>6750</v>
      </c>
      <c r="F4379" t="s">
        <v>3052</v>
      </c>
      <c r="G4379" t="s">
        <v>27</v>
      </c>
      <c r="H4379" t="s">
        <v>65</v>
      </c>
      <c r="I4379" t="s">
        <v>102</v>
      </c>
      <c r="J4379">
        <v>12</v>
      </c>
      <c r="K4379">
        <v>81563</v>
      </c>
      <c r="L4379">
        <v>978756</v>
      </c>
      <c r="M4379">
        <v>10</v>
      </c>
      <c r="N4379" t="s">
        <v>27</v>
      </c>
      <c r="O4379" t="s">
        <v>35</v>
      </c>
      <c r="P4379">
        <v>4</v>
      </c>
      <c r="Q4379">
        <v>84</v>
      </c>
      <c r="R4379">
        <v>868547</v>
      </c>
    </row>
    <row r="4380" spans="1:18" x14ac:dyDescent="0.3">
      <c r="A4380" t="s">
        <v>8685</v>
      </c>
      <c r="B4380" s="9">
        <v>45543</v>
      </c>
      <c r="C4380" t="s">
        <v>6730</v>
      </c>
      <c r="D4380" t="s">
        <v>6731</v>
      </c>
      <c r="E4380" t="s">
        <v>6750</v>
      </c>
      <c r="F4380" t="s">
        <v>169</v>
      </c>
      <c r="G4380" t="s">
        <v>8686</v>
      </c>
      <c r="H4380" t="s">
        <v>65</v>
      </c>
      <c r="I4380" t="s">
        <v>289</v>
      </c>
      <c r="J4380">
        <v>18</v>
      </c>
      <c r="K4380">
        <v>13321</v>
      </c>
      <c r="L4380">
        <v>239778</v>
      </c>
      <c r="M4380">
        <v>0</v>
      </c>
      <c r="N4380" t="s">
        <v>27</v>
      </c>
      <c r="O4380" t="s">
        <v>28</v>
      </c>
      <c r="P4380">
        <v>4</v>
      </c>
      <c r="Q4380">
        <v>11</v>
      </c>
      <c r="R4380">
        <v>868547</v>
      </c>
    </row>
    <row r="4381" spans="1:18" x14ac:dyDescent="0.3">
      <c r="A4381" t="s">
        <v>8687</v>
      </c>
      <c r="B4381" s="9">
        <v>45590</v>
      </c>
      <c r="C4381" t="s">
        <v>6730</v>
      </c>
      <c r="D4381" t="s">
        <v>6731</v>
      </c>
      <c r="E4381" t="s">
        <v>6741</v>
      </c>
      <c r="F4381" t="s">
        <v>1304</v>
      </c>
      <c r="G4381" t="s">
        <v>8688</v>
      </c>
      <c r="H4381" t="s">
        <v>24</v>
      </c>
      <c r="I4381" t="s">
        <v>25</v>
      </c>
      <c r="J4381">
        <v>17</v>
      </c>
      <c r="K4381">
        <v>212885</v>
      </c>
      <c r="L4381">
        <v>3619045</v>
      </c>
      <c r="M4381">
        <v>10</v>
      </c>
      <c r="N4381" t="s">
        <v>27</v>
      </c>
      <c r="O4381" t="s">
        <v>28</v>
      </c>
      <c r="P4381">
        <v>5</v>
      </c>
      <c r="Q4381">
        <v>21</v>
      </c>
      <c r="R4381">
        <v>973851</v>
      </c>
    </row>
    <row r="4382" spans="1:18" x14ac:dyDescent="0.3">
      <c r="A4382" t="s">
        <v>8689</v>
      </c>
      <c r="B4382" s="9">
        <v>45191</v>
      </c>
      <c r="C4382" t="s">
        <v>6730</v>
      </c>
      <c r="D4382" t="s">
        <v>6731</v>
      </c>
      <c r="E4382" t="s">
        <v>6732</v>
      </c>
      <c r="F4382" t="s">
        <v>1458</v>
      </c>
      <c r="G4382" t="s">
        <v>8690</v>
      </c>
      <c r="H4382" t="s">
        <v>45</v>
      </c>
      <c r="I4382" t="s">
        <v>98</v>
      </c>
      <c r="J4382">
        <v>13</v>
      </c>
      <c r="K4382">
        <v>29036</v>
      </c>
      <c r="L4382">
        <v>377468</v>
      </c>
      <c r="M4382">
        <v>0</v>
      </c>
      <c r="N4382" t="s">
        <v>57</v>
      </c>
      <c r="O4382" t="s">
        <v>28</v>
      </c>
      <c r="P4382">
        <v>2</v>
      </c>
      <c r="Q4382">
        <v>134</v>
      </c>
      <c r="R4382">
        <v>395160</v>
      </c>
    </row>
    <row r="4383" spans="1:18" x14ac:dyDescent="0.3">
      <c r="A4383" t="s">
        <v>8691</v>
      </c>
      <c r="B4383" s="9">
        <v>44947</v>
      </c>
      <c r="C4383" t="s">
        <v>6730</v>
      </c>
      <c r="D4383" t="s">
        <v>6731</v>
      </c>
      <c r="E4383" t="s">
        <v>6750</v>
      </c>
      <c r="F4383" t="s">
        <v>645</v>
      </c>
      <c r="G4383" t="s">
        <v>8692</v>
      </c>
      <c r="H4383" t="s">
        <v>32</v>
      </c>
      <c r="I4383" t="s">
        <v>95</v>
      </c>
      <c r="J4383">
        <v>12</v>
      </c>
      <c r="K4383">
        <v>17943</v>
      </c>
      <c r="L4383">
        <v>215316</v>
      </c>
      <c r="M4383">
        <v>15</v>
      </c>
      <c r="N4383" t="s">
        <v>26</v>
      </c>
      <c r="O4383" t="s">
        <v>35</v>
      </c>
      <c r="P4383">
        <v>2</v>
      </c>
      <c r="Q4383">
        <v>90</v>
      </c>
      <c r="R4383">
        <v>581262</v>
      </c>
    </row>
    <row r="4384" spans="1:18" x14ac:dyDescent="0.3">
      <c r="A4384" t="s">
        <v>8693</v>
      </c>
      <c r="B4384" s="9">
        <v>45298</v>
      </c>
      <c r="C4384" t="s">
        <v>6730</v>
      </c>
      <c r="D4384" t="s">
        <v>6731</v>
      </c>
      <c r="E4384" t="s">
        <v>6732</v>
      </c>
      <c r="F4384" t="s">
        <v>2083</v>
      </c>
      <c r="G4384" t="s">
        <v>8694</v>
      </c>
      <c r="H4384" t="s">
        <v>32</v>
      </c>
      <c r="I4384" t="s">
        <v>113</v>
      </c>
      <c r="J4384">
        <v>19</v>
      </c>
      <c r="K4384">
        <v>2686</v>
      </c>
      <c r="L4384">
        <v>51034</v>
      </c>
      <c r="M4384">
        <v>15</v>
      </c>
      <c r="N4384" t="s">
        <v>26</v>
      </c>
      <c r="O4384" t="s">
        <v>35</v>
      </c>
      <c r="P4384">
        <v>5</v>
      </c>
      <c r="Q4384">
        <v>52</v>
      </c>
      <c r="R4384">
        <v>581262</v>
      </c>
    </row>
    <row r="4385" spans="1:18" x14ac:dyDescent="0.3">
      <c r="A4385" t="s">
        <v>8695</v>
      </c>
      <c r="B4385" s="9">
        <v>45276</v>
      </c>
      <c r="C4385" t="s">
        <v>6730</v>
      </c>
      <c r="D4385" t="s">
        <v>6731</v>
      </c>
      <c r="E4385" t="s">
        <v>6732</v>
      </c>
      <c r="F4385" t="s">
        <v>1396</v>
      </c>
      <c r="G4385" t="s">
        <v>8696</v>
      </c>
      <c r="H4385" t="s">
        <v>24</v>
      </c>
      <c r="I4385" t="s">
        <v>152</v>
      </c>
      <c r="J4385">
        <v>18</v>
      </c>
      <c r="K4385">
        <v>265739</v>
      </c>
      <c r="L4385">
        <v>4783302</v>
      </c>
      <c r="M4385">
        <v>10</v>
      </c>
      <c r="N4385" t="s">
        <v>26</v>
      </c>
      <c r="O4385" t="s">
        <v>28</v>
      </c>
      <c r="P4385" t="s">
        <v>27</v>
      </c>
      <c r="Q4385">
        <v>104</v>
      </c>
      <c r="R4385">
        <v>973851</v>
      </c>
    </row>
    <row r="4386" spans="1:18" x14ac:dyDescent="0.3">
      <c r="A4386" t="s">
        <v>8697</v>
      </c>
      <c r="B4386" s="9">
        <v>45252</v>
      </c>
      <c r="C4386" t="s">
        <v>6730</v>
      </c>
      <c r="D4386" t="s">
        <v>6731</v>
      </c>
      <c r="E4386" t="s">
        <v>6750</v>
      </c>
      <c r="F4386" t="s">
        <v>2979</v>
      </c>
      <c r="G4386" t="s">
        <v>8698</v>
      </c>
      <c r="H4386" t="s">
        <v>40</v>
      </c>
      <c r="I4386" t="s">
        <v>41</v>
      </c>
      <c r="J4386">
        <v>8</v>
      </c>
      <c r="K4386">
        <v>15062</v>
      </c>
      <c r="L4386">
        <v>120496</v>
      </c>
      <c r="M4386" t="s">
        <v>27</v>
      </c>
      <c r="N4386" t="s">
        <v>26</v>
      </c>
      <c r="O4386" t="s">
        <v>35</v>
      </c>
      <c r="P4386">
        <v>5</v>
      </c>
      <c r="Q4386">
        <v>87</v>
      </c>
      <c r="R4386">
        <v>381933</v>
      </c>
    </row>
    <row r="4387" spans="1:18" x14ac:dyDescent="0.3">
      <c r="A4387" t="s">
        <v>8699</v>
      </c>
      <c r="B4387" s="9">
        <v>45159</v>
      </c>
      <c r="C4387" t="s">
        <v>6730</v>
      </c>
      <c r="D4387" t="s">
        <v>6731</v>
      </c>
      <c r="E4387" t="s">
        <v>6741</v>
      </c>
      <c r="F4387" t="s">
        <v>201</v>
      </c>
      <c r="G4387" t="s">
        <v>8700</v>
      </c>
      <c r="H4387" t="s">
        <v>32</v>
      </c>
      <c r="I4387" t="s">
        <v>95</v>
      </c>
      <c r="J4387">
        <v>20</v>
      </c>
      <c r="K4387">
        <v>23095</v>
      </c>
      <c r="L4387">
        <v>461900</v>
      </c>
      <c r="M4387">
        <v>20</v>
      </c>
      <c r="N4387" t="s">
        <v>57</v>
      </c>
      <c r="O4387" t="s">
        <v>35</v>
      </c>
      <c r="P4387">
        <v>4</v>
      </c>
      <c r="Q4387">
        <v>9</v>
      </c>
      <c r="R4387">
        <v>581262</v>
      </c>
    </row>
    <row r="4388" spans="1:18" x14ac:dyDescent="0.3">
      <c r="A4388" t="s">
        <v>8701</v>
      </c>
      <c r="B4388" s="9">
        <v>44977</v>
      </c>
      <c r="C4388" t="s">
        <v>6730</v>
      </c>
      <c r="D4388" t="s">
        <v>6731</v>
      </c>
      <c r="E4388" t="s">
        <v>6732</v>
      </c>
      <c r="F4388" t="s">
        <v>1389</v>
      </c>
      <c r="G4388" t="s">
        <v>8702</v>
      </c>
      <c r="H4388" t="s">
        <v>32</v>
      </c>
      <c r="I4388" t="s">
        <v>158</v>
      </c>
      <c r="J4388">
        <v>19</v>
      </c>
      <c r="K4388">
        <v>22136</v>
      </c>
      <c r="L4388">
        <v>420584</v>
      </c>
      <c r="M4388">
        <v>15</v>
      </c>
      <c r="N4388" t="s">
        <v>27</v>
      </c>
      <c r="O4388" t="s">
        <v>35</v>
      </c>
      <c r="P4388" t="s">
        <v>27</v>
      </c>
      <c r="Q4388">
        <v>4</v>
      </c>
      <c r="R4388">
        <v>581262</v>
      </c>
    </row>
    <row r="4389" spans="1:18" x14ac:dyDescent="0.3">
      <c r="A4389" t="s">
        <v>8703</v>
      </c>
      <c r="B4389" s="9">
        <v>45580</v>
      </c>
      <c r="C4389" t="s">
        <v>6730</v>
      </c>
      <c r="D4389" t="s">
        <v>6731</v>
      </c>
      <c r="E4389" t="s">
        <v>6750</v>
      </c>
      <c r="F4389" t="s">
        <v>1241</v>
      </c>
      <c r="G4389" t="s">
        <v>8704</v>
      </c>
      <c r="H4389" t="s">
        <v>40</v>
      </c>
      <c r="I4389" t="s">
        <v>171</v>
      </c>
      <c r="J4389">
        <v>4</v>
      </c>
      <c r="K4389">
        <v>9604</v>
      </c>
      <c r="L4389">
        <v>38416</v>
      </c>
      <c r="M4389">
        <v>20</v>
      </c>
      <c r="N4389" t="s">
        <v>27</v>
      </c>
      <c r="O4389" t="s">
        <v>28</v>
      </c>
      <c r="P4389">
        <v>5</v>
      </c>
      <c r="Q4389">
        <v>187</v>
      </c>
      <c r="R4389">
        <v>381933</v>
      </c>
    </row>
    <row r="4390" spans="1:18" x14ac:dyDescent="0.3">
      <c r="A4390" t="s">
        <v>8705</v>
      </c>
      <c r="B4390" s="9">
        <v>45064</v>
      </c>
      <c r="C4390" t="s">
        <v>6730</v>
      </c>
      <c r="D4390" t="s">
        <v>6731</v>
      </c>
      <c r="E4390" t="s">
        <v>6741</v>
      </c>
      <c r="F4390" t="s">
        <v>648</v>
      </c>
      <c r="G4390" t="s">
        <v>27</v>
      </c>
      <c r="H4390" t="s">
        <v>24</v>
      </c>
      <c r="I4390" t="s">
        <v>61</v>
      </c>
      <c r="J4390">
        <v>9</v>
      </c>
      <c r="K4390">
        <v>73093</v>
      </c>
      <c r="L4390">
        <v>657837</v>
      </c>
      <c r="M4390">
        <v>5</v>
      </c>
      <c r="N4390" t="s">
        <v>57</v>
      </c>
      <c r="O4390" t="s">
        <v>35</v>
      </c>
      <c r="P4390">
        <v>0</v>
      </c>
      <c r="Q4390">
        <v>0</v>
      </c>
      <c r="R4390">
        <v>973851</v>
      </c>
    </row>
    <row r="4391" spans="1:18" x14ac:dyDescent="0.3">
      <c r="A4391" t="s">
        <v>8706</v>
      </c>
      <c r="B4391" s="9">
        <v>45184</v>
      </c>
      <c r="C4391" t="s">
        <v>6730</v>
      </c>
      <c r="D4391" t="s">
        <v>6731</v>
      </c>
      <c r="E4391" t="s">
        <v>6750</v>
      </c>
      <c r="F4391" t="s">
        <v>727</v>
      </c>
      <c r="G4391" t="s">
        <v>27</v>
      </c>
      <c r="H4391" t="s">
        <v>65</v>
      </c>
      <c r="I4391" t="s">
        <v>289</v>
      </c>
      <c r="J4391">
        <v>11</v>
      </c>
      <c r="K4391">
        <v>58362</v>
      </c>
      <c r="L4391">
        <v>641982</v>
      </c>
      <c r="M4391">
        <v>15</v>
      </c>
      <c r="N4391" t="s">
        <v>57</v>
      </c>
      <c r="O4391" t="s">
        <v>28</v>
      </c>
      <c r="P4391">
        <v>1</v>
      </c>
      <c r="Q4391">
        <v>153</v>
      </c>
      <c r="R4391">
        <v>868547</v>
      </c>
    </row>
    <row r="4392" spans="1:18" x14ac:dyDescent="0.3">
      <c r="A4392" t="s">
        <v>8707</v>
      </c>
      <c r="B4392" s="9">
        <v>45130</v>
      </c>
      <c r="C4392" t="s">
        <v>6730</v>
      </c>
      <c r="D4392" t="s">
        <v>6731</v>
      </c>
      <c r="E4392" t="s">
        <v>6750</v>
      </c>
      <c r="F4392" t="s">
        <v>84</v>
      </c>
      <c r="G4392" t="s">
        <v>8708</v>
      </c>
      <c r="H4392" t="s">
        <v>65</v>
      </c>
      <c r="I4392" t="s">
        <v>78</v>
      </c>
      <c r="J4392">
        <v>15</v>
      </c>
      <c r="K4392">
        <v>127597</v>
      </c>
      <c r="L4392">
        <v>1913955</v>
      </c>
      <c r="M4392">
        <v>10</v>
      </c>
      <c r="N4392" t="s">
        <v>57</v>
      </c>
      <c r="O4392" t="s">
        <v>35</v>
      </c>
      <c r="P4392">
        <v>6</v>
      </c>
      <c r="Q4392">
        <v>117</v>
      </c>
      <c r="R4392">
        <v>868547</v>
      </c>
    </row>
    <row r="4393" spans="1:18" x14ac:dyDescent="0.3">
      <c r="A4393" t="s">
        <v>8709</v>
      </c>
      <c r="B4393" s="9">
        <v>45269</v>
      </c>
      <c r="C4393" t="s">
        <v>6730</v>
      </c>
      <c r="D4393" t="s">
        <v>6731</v>
      </c>
      <c r="E4393" t="s">
        <v>6732</v>
      </c>
      <c r="F4393" t="s">
        <v>2652</v>
      </c>
      <c r="G4393" t="s">
        <v>8710</v>
      </c>
      <c r="H4393" t="s">
        <v>32</v>
      </c>
      <c r="I4393" t="s">
        <v>237</v>
      </c>
      <c r="J4393">
        <v>20</v>
      </c>
      <c r="K4393">
        <v>19441</v>
      </c>
      <c r="L4393">
        <v>388820</v>
      </c>
      <c r="M4393">
        <v>0</v>
      </c>
      <c r="N4393" t="s">
        <v>26</v>
      </c>
      <c r="O4393" t="s">
        <v>27</v>
      </c>
      <c r="P4393">
        <v>4</v>
      </c>
      <c r="Q4393">
        <v>83</v>
      </c>
      <c r="R4393">
        <v>581262</v>
      </c>
    </row>
    <row r="4394" spans="1:18" x14ac:dyDescent="0.3">
      <c r="A4394" t="s">
        <v>8711</v>
      </c>
      <c r="B4394" s="9">
        <v>45083</v>
      </c>
      <c r="C4394" t="s">
        <v>6730</v>
      </c>
      <c r="D4394" t="s">
        <v>6731</v>
      </c>
      <c r="E4394" t="s">
        <v>6732</v>
      </c>
      <c r="F4394" t="s">
        <v>1565</v>
      </c>
      <c r="G4394" t="s">
        <v>27</v>
      </c>
      <c r="H4394" t="s">
        <v>45</v>
      </c>
      <c r="I4394" t="s">
        <v>98</v>
      </c>
      <c r="J4394">
        <v>13</v>
      </c>
      <c r="K4394">
        <v>22155</v>
      </c>
      <c r="L4394">
        <v>288015</v>
      </c>
      <c r="M4394">
        <v>15</v>
      </c>
      <c r="N4394" t="s">
        <v>26</v>
      </c>
      <c r="O4394" t="s">
        <v>28</v>
      </c>
      <c r="P4394">
        <v>1</v>
      </c>
      <c r="Q4394">
        <v>93</v>
      </c>
      <c r="R4394">
        <v>395160</v>
      </c>
    </row>
    <row r="4395" spans="1:18" x14ac:dyDescent="0.3">
      <c r="A4395" t="s">
        <v>8712</v>
      </c>
      <c r="B4395" s="9">
        <v>44988</v>
      </c>
      <c r="C4395" t="s">
        <v>6730</v>
      </c>
      <c r="D4395" t="s">
        <v>6731</v>
      </c>
      <c r="E4395" t="s">
        <v>6732</v>
      </c>
      <c r="F4395" t="s">
        <v>54</v>
      </c>
      <c r="G4395" t="s">
        <v>8713</v>
      </c>
      <c r="H4395" t="s">
        <v>45</v>
      </c>
      <c r="I4395" t="s">
        <v>74</v>
      </c>
      <c r="J4395">
        <v>9</v>
      </c>
      <c r="K4395">
        <v>19663</v>
      </c>
      <c r="L4395">
        <v>176967</v>
      </c>
      <c r="M4395">
        <v>10</v>
      </c>
      <c r="N4395" t="s">
        <v>57</v>
      </c>
      <c r="O4395" t="s">
        <v>35</v>
      </c>
      <c r="P4395">
        <v>5</v>
      </c>
      <c r="Q4395">
        <v>145</v>
      </c>
      <c r="R4395">
        <v>395160</v>
      </c>
    </row>
    <row r="4396" spans="1:18" x14ac:dyDescent="0.3">
      <c r="A4396" t="s">
        <v>8714</v>
      </c>
      <c r="B4396" s="9">
        <v>45510</v>
      </c>
      <c r="C4396" t="s">
        <v>6730</v>
      </c>
      <c r="D4396" t="s">
        <v>6731</v>
      </c>
      <c r="E4396" t="s">
        <v>6732</v>
      </c>
      <c r="F4396" t="s">
        <v>207</v>
      </c>
      <c r="G4396" t="s">
        <v>8715</v>
      </c>
      <c r="H4396" t="s">
        <v>45</v>
      </c>
      <c r="I4396" t="s">
        <v>74</v>
      </c>
      <c r="J4396">
        <v>13</v>
      </c>
      <c r="K4396">
        <v>43621</v>
      </c>
      <c r="L4396">
        <v>567073</v>
      </c>
      <c r="M4396">
        <v>20</v>
      </c>
      <c r="N4396" t="s">
        <v>27</v>
      </c>
      <c r="O4396" t="s">
        <v>28</v>
      </c>
      <c r="P4396">
        <v>2</v>
      </c>
      <c r="Q4396">
        <v>136</v>
      </c>
      <c r="R4396">
        <v>395160</v>
      </c>
    </row>
    <row r="4397" spans="1:18" x14ac:dyDescent="0.3">
      <c r="A4397" t="s">
        <v>8716</v>
      </c>
      <c r="B4397" s="9">
        <v>45134</v>
      </c>
      <c r="C4397" t="s">
        <v>6730</v>
      </c>
      <c r="D4397" t="s">
        <v>6731</v>
      </c>
      <c r="E4397" t="s">
        <v>6750</v>
      </c>
      <c r="F4397" t="s">
        <v>1804</v>
      </c>
      <c r="G4397" t="s">
        <v>27</v>
      </c>
      <c r="H4397" t="s">
        <v>24</v>
      </c>
      <c r="I4397" t="s">
        <v>92</v>
      </c>
      <c r="J4397">
        <v>9</v>
      </c>
      <c r="K4397">
        <v>112159</v>
      </c>
      <c r="L4397">
        <v>1009431</v>
      </c>
      <c r="M4397">
        <v>15</v>
      </c>
      <c r="N4397" t="s">
        <v>27</v>
      </c>
      <c r="O4397" t="s">
        <v>28</v>
      </c>
      <c r="P4397">
        <v>5</v>
      </c>
      <c r="Q4397">
        <v>12</v>
      </c>
      <c r="R4397">
        <v>973851</v>
      </c>
    </row>
    <row r="4398" spans="1:18" x14ac:dyDescent="0.3">
      <c r="A4398" t="s">
        <v>8717</v>
      </c>
      <c r="B4398" s="9">
        <v>45640</v>
      </c>
      <c r="C4398" t="s">
        <v>6730</v>
      </c>
      <c r="D4398" t="s">
        <v>6731</v>
      </c>
      <c r="E4398" t="s">
        <v>6750</v>
      </c>
      <c r="F4398" t="s">
        <v>1738</v>
      </c>
      <c r="G4398" t="s">
        <v>8718</v>
      </c>
      <c r="H4398" t="s">
        <v>65</v>
      </c>
      <c r="I4398" t="s">
        <v>78</v>
      </c>
      <c r="J4398">
        <v>7</v>
      </c>
      <c r="K4398">
        <v>141465</v>
      </c>
      <c r="L4398">
        <v>990255</v>
      </c>
      <c r="M4398">
        <v>0</v>
      </c>
      <c r="N4398" t="s">
        <v>47</v>
      </c>
      <c r="O4398" t="s">
        <v>35</v>
      </c>
      <c r="P4398">
        <v>4</v>
      </c>
      <c r="Q4398">
        <v>31</v>
      </c>
      <c r="R4398">
        <v>868547</v>
      </c>
    </row>
    <row r="4399" spans="1:18" x14ac:dyDescent="0.3">
      <c r="A4399" t="s">
        <v>8719</v>
      </c>
      <c r="B4399" s="9">
        <v>44958</v>
      </c>
      <c r="C4399" t="s">
        <v>6730</v>
      </c>
      <c r="D4399" t="s">
        <v>6731</v>
      </c>
      <c r="E4399" t="s">
        <v>6741</v>
      </c>
      <c r="F4399" t="s">
        <v>84</v>
      </c>
      <c r="G4399" t="s">
        <v>8720</v>
      </c>
      <c r="H4399" t="s">
        <v>32</v>
      </c>
      <c r="I4399" t="s">
        <v>95</v>
      </c>
      <c r="J4399">
        <v>16</v>
      </c>
      <c r="K4399">
        <v>13231</v>
      </c>
      <c r="L4399">
        <v>211696</v>
      </c>
      <c r="M4399">
        <v>5</v>
      </c>
      <c r="N4399" t="s">
        <v>57</v>
      </c>
      <c r="O4399" t="s">
        <v>28</v>
      </c>
      <c r="P4399">
        <v>4</v>
      </c>
      <c r="Q4399">
        <v>155</v>
      </c>
      <c r="R4399">
        <v>581262</v>
      </c>
    </row>
    <row r="4400" spans="1:18" x14ac:dyDescent="0.3">
      <c r="A4400" t="s">
        <v>8721</v>
      </c>
      <c r="B4400" s="9">
        <v>44953</v>
      </c>
      <c r="C4400" t="s">
        <v>6730</v>
      </c>
      <c r="D4400" t="s">
        <v>6731</v>
      </c>
      <c r="E4400" t="s">
        <v>6741</v>
      </c>
      <c r="F4400" t="s">
        <v>8722</v>
      </c>
      <c r="G4400" t="s">
        <v>8723</v>
      </c>
      <c r="H4400" t="s">
        <v>45</v>
      </c>
      <c r="I4400" t="s">
        <v>130</v>
      </c>
      <c r="J4400">
        <v>15</v>
      </c>
      <c r="K4400">
        <v>14850</v>
      </c>
      <c r="L4400">
        <v>222750</v>
      </c>
      <c r="M4400">
        <v>20</v>
      </c>
      <c r="N4400" t="s">
        <v>26</v>
      </c>
      <c r="O4400" t="s">
        <v>35</v>
      </c>
      <c r="P4400">
        <v>4</v>
      </c>
      <c r="Q4400">
        <v>173</v>
      </c>
      <c r="R4400">
        <v>395160</v>
      </c>
    </row>
    <row r="4401" spans="1:18" x14ac:dyDescent="0.3">
      <c r="A4401" t="s">
        <v>8724</v>
      </c>
      <c r="B4401" s="9">
        <v>45229</v>
      </c>
      <c r="C4401" t="s">
        <v>6730</v>
      </c>
      <c r="D4401" t="s">
        <v>6731</v>
      </c>
      <c r="E4401" t="s">
        <v>6741</v>
      </c>
      <c r="F4401" t="s">
        <v>937</v>
      </c>
      <c r="G4401" t="s">
        <v>8725</v>
      </c>
      <c r="H4401" t="s">
        <v>45</v>
      </c>
      <c r="I4401" t="s">
        <v>98</v>
      </c>
      <c r="J4401">
        <v>13</v>
      </c>
      <c r="K4401">
        <v>9373</v>
      </c>
      <c r="L4401">
        <v>121849</v>
      </c>
      <c r="M4401">
        <v>10</v>
      </c>
      <c r="N4401" t="s">
        <v>26</v>
      </c>
      <c r="O4401" t="s">
        <v>28</v>
      </c>
      <c r="P4401">
        <v>4</v>
      </c>
      <c r="Q4401">
        <v>36</v>
      </c>
      <c r="R4401">
        <v>395160</v>
      </c>
    </row>
    <row r="4402" spans="1:18" x14ac:dyDescent="0.3">
      <c r="A4402" t="s">
        <v>8726</v>
      </c>
      <c r="B4402" s="9">
        <v>45345</v>
      </c>
      <c r="C4402" t="s">
        <v>6730</v>
      </c>
      <c r="D4402" t="s">
        <v>6731</v>
      </c>
      <c r="E4402" t="s">
        <v>6741</v>
      </c>
      <c r="F4402" t="s">
        <v>1892</v>
      </c>
      <c r="G4402" t="s">
        <v>27</v>
      </c>
      <c r="H4402" t="s">
        <v>40</v>
      </c>
      <c r="I4402" t="s">
        <v>123</v>
      </c>
      <c r="J4402">
        <v>2</v>
      </c>
      <c r="K4402">
        <v>2280</v>
      </c>
      <c r="L4402">
        <v>4560</v>
      </c>
      <c r="M4402">
        <v>0</v>
      </c>
      <c r="N4402" t="s">
        <v>27</v>
      </c>
      <c r="O4402" t="s">
        <v>35</v>
      </c>
      <c r="P4402">
        <v>4</v>
      </c>
      <c r="Q4402">
        <v>151</v>
      </c>
      <c r="R4402">
        <v>381933</v>
      </c>
    </row>
    <row r="4403" spans="1:18" x14ac:dyDescent="0.3">
      <c r="A4403" t="s">
        <v>8727</v>
      </c>
      <c r="B4403" s="9">
        <v>45579</v>
      </c>
      <c r="C4403" t="s">
        <v>6730</v>
      </c>
      <c r="D4403" t="s">
        <v>6731</v>
      </c>
      <c r="E4403" t="s">
        <v>6750</v>
      </c>
      <c r="F4403" t="s">
        <v>3089</v>
      </c>
      <c r="G4403" t="s">
        <v>8728</v>
      </c>
      <c r="H4403" t="s">
        <v>65</v>
      </c>
      <c r="I4403" t="s">
        <v>78</v>
      </c>
      <c r="J4403">
        <v>19</v>
      </c>
      <c r="K4403">
        <v>101422</v>
      </c>
      <c r="L4403">
        <v>1927018</v>
      </c>
      <c r="M4403">
        <v>15</v>
      </c>
      <c r="N4403" t="s">
        <v>27</v>
      </c>
      <c r="O4403" t="s">
        <v>28</v>
      </c>
      <c r="P4403">
        <v>2</v>
      </c>
      <c r="Q4403">
        <v>64</v>
      </c>
      <c r="R4403">
        <v>868547</v>
      </c>
    </row>
    <row r="4404" spans="1:18" x14ac:dyDescent="0.3">
      <c r="A4404" t="s">
        <v>8729</v>
      </c>
      <c r="B4404" s="9">
        <v>45438</v>
      </c>
      <c r="C4404" t="s">
        <v>8730</v>
      </c>
      <c r="D4404" t="s">
        <v>8731</v>
      </c>
      <c r="E4404" t="s">
        <v>1738</v>
      </c>
      <c r="F4404" t="s">
        <v>190</v>
      </c>
      <c r="G4404" t="s">
        <v>8732</v>
      </c>
      <c r="H4404" t="s">
        <v>32</v>
      </c>
      <c r="I4404" t="s">
        <v>141</v>
      </c>
      <c r="J4404">
        <v>11</v>
      </c>
      <c r="K4404">
        <v>2675</v>
      </c>
      <c r="L4404">
        <v>29425</v>
      </c>
      <c r="M4404">
        <v>0</v>
      </c>
      <c r="N4404" t="s">
        <v>34</v>
      </c>
      <c r="O4404">
        <v>4</v>
      </c>
      <c r="P4404" t="s">
        <v>28</v>
      </c>
      <c r="Q4404">
        <v>1</v>
      </c>
      <c r="R4404">
        <v>558942</v>
      </c>
    </row>
    <row r="4405" spans="1:18" x14ac:dyDescent="0.3">
      <c r="A4405" t="s">
        <v>8733</v>
      </c>
      <c r="B4405" s="9">
        <v>45304</v>
      </c>
      <c r="C4405" t="s">
        <v>8730</v>
      </c>
      <c r="D4405" t="s">
        <v>8731</v>
      </c>
      <c r="E4405" t="s">
        <v>949</v>
      </c>
      <c r="F4405" t="s">
        <v>356</v>
      </c>
      <c r="G4405" t="s">
        <v>8734</v>
      </c>
      <c r="H4405" t="s">
        <v>40</v>
      </c>
      <c r="I4405" t="s">
        <v>137</v>
      </c>
      <c r="J4405">
        <v>5</v>
      </c>
      <c r="K4405">
        <v>4908</v>
      </c>
      <c r="L4405">
        <v>24540</v>
      </c>
      <c r="M4405">
        <v>15</v>
      </c>
      <c r="N4405" t="s">
        <v>47</v>
      </c>
      <c r="O4405">
        <v>3</v>
      </c>
      <c r="P4405" t="s">
        <v>35</v>
      </c>
      <c r="Q4405">
        <v>157</v>
      </c>
      <c r="R4405">
        <v>289731</v>
      </c>
    </row>
    <row r="4406" spans="1:18" x14ac:dyDescent="0.3">
      <c r="A4406" t="s">
        <v>8735</v>
      </c>
      <c r="B4406" s="9">
        <v>45077</v>
      </c>
      <c r="C4406" t="s">
        <v>8730</v>
      </c>
      <c r="D4406" t="s">
        <v>8731</v>
      </c>
      <c r="E4406" t="s">
        <v>949</v>
      </c>
      <c r="F4406" t="s">
        <v>531</v>
      </c>
      <c r="G4406" t="s">
        <v>8736</v>
      </c>
      <c r="H4406" t="s">
        <v>40</v>
      </c>
      <c r="I4406" t="s">
        <v>137</v>
      </c>
      <c r="J4406">
        <v>19</v>
      </c>
      <c r="K4406">
        <v>7975</v>
      </c>
      <c r="L4406">
        <v>151525</v>
      </c>
      <c r="M4406">
        <v>15</v>
      </c>
      <c r="N4406" t="s">
        <v>34</v>
      </c>
      <c r="O4406">
        <v>1</v>
      </c>
      <c r="P4406" t="s">
        <v>35</v>
      </c>
      <c r="Q4406">
        <v>11</v>
      </c>
      <c r="R4406">
        <v>289731</v>
      </c>
    </row>
    <row r="4407" spans="1:18" x14ac:dyDescent="0.3">
      <c r="A4407" t="s">
        <v>8737</v>
      </c>
      <c r="B4407" s="9">
        <v>45239</v>
      </c>
      <c r="C4407" t="s">
        <v>8730</v>
      </c>
      <c r="D4407" t="s">
        <v>8731</v>
      </c>
      <c r="E4407" t="s">
        <v>1738</v>
      </c>
      <c r="F4407" t="s">
        <v>771</v>
      </c>
      <c r="G4407" t="s">
        <v>27</v>
      </c>
      <c r="H4407" t="s">
        <v>45</v>
      </c>
      <c r="I4407" t="s">
        <v>130</v>
      </c>
      <c r="J4407">
        <v>10</v>
      </c>
      <c r="K4407">
        <v>18799</v>
      </c>
      <c r="L4407">
        <v>187990</v>
      </c>
      <c r="M4407">
        <v>5</v>
      </c>
      <c r="N4407" t="s">
        <v>47</v>
      </c>
      <c r="O4407">
        <v>3</v>
      </c>
      <c r="P4407" t="s">
        <v>35</v>
      </c>
      <c r="Q4407">
        <v>13</v>
      </c>
      <c r="R4407">
        <v>383206</v>
      </c>
    </row>
    <row r="4408" spans="1:18" x14ac:dyDescent="0.3">
      <c r="A4408" t="s">
        <v>8738</v>
      </c>
      <c r="B4408" s="9">
        <v>45356</v>
      </c>
      <c r="C4408" t="s">
        <v>8730</v>
      </c>
      <c r="D4408" t="s">
        <v>8731</v>
      </c>
      <c r="E4408" t="s">
        <v>949</v>
      </c>
      <c r="F4408" t="s">
        <v>792</v>
      </c>
      <c r="G4408" t="s">
        <v>8739</v>
      </c>
      <c r="H4408" t="s">
        <v>32</v>
      </c>
      <c r="I4408" t="s">
        <v>141</v>
      </c>
      <c r="J4408">
        <v>10</v>
      </c>
      <c r="K4408">
        <v>9679</v>
      </c>
      <c r="L4408">
        <v>96790</v>
      </c>
      <c r="M4408">
        <v>0</v>
      </c>
      <c r="N4408" t="s">
        <v>27</v>
      </c>
      <c r="O4408">
        <v>6</v>
      </c>
      <c r="P4408" t="s">
        <v>35</v>
      </c>
      <c r="Q4408">
        <v>132</v>
      </c>
      <c r="R4408">
        <v>558942</v>
      </c>
    </row>
    <row r="4409" spans="1:18" x14ac:dyDescent="0.3">
      <c r="A4409" t="s">
        <v>8740</v>
      </c>
      <c r="B4409" s="9">
        <v>44983</v>
      </c>
      <c r="C4409" t="s">
        <v>8730</v>
      </c>
      <c r="D4409" t="s">
        <v>8731</v>
      </c>
      <c r="E4409" t="s">
        <v>2951</v>
      </c>
      <c r="F4409" t="s">
        <v>756</v>
      </c>
      <c r="G4409" t="s">
        <v>8741</v>
      </c>
      <c r="H4409" t="s">
        <v>24</v>
      </c>
      <c r="I4409" t="s">
        <v>152</v>
      </c>
      <c r="J4409">
        <v>1</v>
      </c>
      <c r="K4409">
        <v>208401</v>
      </c>
      <c r="L4409">
        <v>208401</v>
      </c>
      <c r="M4409">
        <v>0</v>
      </c>
      <c r="N4409" t="s">
        <v>47</v>
      </c>
      <c r="O4409">
        <v>1</v>
      </c>
      <c r="P4409" t="s">
        <v>35</v>
      </c>
      <c r="Q4409">
        <v>73</v>
      </c>
      <c r="R4409">
        <v>1077152</v>
      </c>
    </row>
    <row r="4410" spans="1:18" x14ac:dyDescent="0.3">
      <c r="A4410" t="s">
        <v>8742</v>
      </c>
      <c r="B4410" s="9">
        <v>45626</v>
      </c>
      <c r="C4410" t="s">
        <v>8730</v>
      </c>
      <c r="D4410" t="s">
        <v>8731</v>
      </c>
      <c r="E4410" t="s">
        <v>1738</v>
      </c>
      <c r="F4410" t="s">
        <v>1764</v>
      </c>
      <c r="G4410" t="s">
        <v>8743</v>
      </c>
      <c r="H4410" t="s">
        <v>32</v>
      </c>
      <c r="I4410" t="s">
        <v>237</v>
      </c>
      <c r="J4410">
        <v>4</v>
      </c>
      <c r="K4410">
        <v>5503</v>
      </c>
      <c r="L4410">
        <v>22012</v>
      </c>
      <c r="M4410">
        <v>5</v>
      </c>
      <c r="N4410" t="s">
        <v>27</v>
      </c>
      <c r="O4410" t="s">
        <v>27</v>
      </c>
      <c r="P4410" t="s">
        <v>35</v>
      </c>
      <c r="Q4410">
        <v>122</v>
      </c>
      <c r="R4410">
        <v>558942</v>
      </c>
    </row>
    <row r="4411" spans="1:18" x14ac:dyDescent="0.3">
      <c r="A4411" t="s">
        <v>8744</v>
      </c>
      <c r="B4411" s="9">
        <v>45596</v>
      </c>
      <c r="C4411" t="s">
        <v>8730</v>
      </c>
      <c r="D4411" t="s">
        <v>8731</v>
      </c>
      <c r="E4411" t="s">
        <v>1738</v>
      </c>
      <c r="F4411" t="s">
        <v>100</v>
      </c>
      <c r="G4411" t="s">
        <v>8745</v>
      </c>
      <c r="H4411" t="s">
        <v>65</v>
      </c>
      <c r="I4411" t="s">
        <v>397</v>
      </c>
      <c r="J4411">
        <v>1</v>
      </c>
      <c r="K4411">
        <v>90719</v>
      </c>
      <c r="L4411">
        <v>90719</v>
      </c>
      <c r="M4411">
        <v>15</v>
      </c>
      <c r="N4411" t="s">
        <v>47</v>
      </c>
      <c r="O4411" t="s">
        <v>27</v>
      </c>
      <c r="P4411" t="s">
        <v>35</v>
      </c>
      <c r="Q4411">
        <v>123</v>
      </c>
      <c r="R4411">
        <v>761054</v>
      </c>
    </row>
    <row r="4412" spans="1:18" x14ac:dyDescent="0.3">
      <c r="A4412" t="s">
        <v>8746</v>
      </c>
      <c r="B4412" s="9">
        <v>45099</v>
      </c>
      <c r="C4412" t="s">
        <v>8730</v>
      </c>
      <c r="D4412" t="s">
        <v>8731</v>
      </c>
      <c r="E4412" t="s">
        <v>949</v>
      </c>
      <c r="F4412" t="s">
        <v>1259</v>
      </c>
      <c r="G4412" t="s">
        <v>8747</v>
      </c>
      <c r="H4412" t="s">
        <v>32</v>
      </c>
      <c r="I4412" t="s">
        <v>237</v>
      </c>
      <c r="J4412">
        <v>15</v>
      </c>
      <c r="K4412">
        <v>2173</v>
      </c>
      <c r="L4412">
        <v>32595</v>
      </c>
      <c r="M4412">
        <v>10</v>
      </c>
      <c r="N4412" t="s">
        <v>34</v>
      </c>
      <c r="O4412" t="s">
        <v>27</v>
      </c>
      <c r="P4412" t="s">
        <v>35</v>
      </c>
      <c r="Q4412">
        <v>59</v>
      </c>
      <c r="R4412">
        <v>558942</v>
      </c>
    </row>
    <row r="4413" spans="1:18" x14ac:dyDescent="0.3">
      <c r="A4413" t="s">
        <v>8748</v>
      </c>
      <c r="B4413" s="9">
        <v>44952</v>
      </c>
      <c r="C4413" t="s">
        <v>8730</v>
      </c>
      <c r="D4413" t="s">
        <v>8731</v>
      </c>
      <c r="E4413" t="s">
        <v>1738</v>
      </c>
      <c r="F4413" t="s">
        <v>2511</v>
      </c>
      <c r="G4413" t="s">
        <v>8749</v>
      </c>
      <c r="H4413" t="s">
        <v>40</v>
      </c>
      <c r="I4413" t="s">
        <v>41</v>
      </c>
      <c r="J4413">
        <v>20</v>
      </c>
      <c r="K4413">
        <v>17557</v>
      </c>
      <c r="L4413">
        <v>351140</v>
      </c>
      <c r="M4413">
        <v>0</v>
      </c>
      <c r="N4413" t="s">
        <v>47</v>
      </c>
      <c r="O4413">
        <v>0</v>
      </c>
      <c r="P4413" t="s">
        <v>28</v>
      </c>
      <c r="Q4413">
        <v>172</v>
      </c>
      <c r="R4413">
        <v>289731</v>
      </c>
    </row>
    <row r="4414" spans="1:18" x14ac:dyDescent="0.3">
      <c r="A4414" t="s">
        <v>8750</v>
      </c>
      <c r="B4414" s="9">
        <v>45600</v>
      </c>
      <c r="C4414" t="s">
        <v>8730</v>
      </c>
      <c r="D4414" t="s">
        <v>8731</v>
      </c>
      <c r="E4414" t="s">
        <v>1738</v>
      </c>
      <c r="F4414" t="s">
        <v>270</v>
      </c>
      <c r="G4414" t="s">
        <v>8751</v>
      </c>
      <c r="H4414" t="s">
        <v>32</v>
      </c>
      <c r="I4414" t="s">
        <v>141</v>
      </c>
      <c r="J4414">
        <v>8</v>
      </c>
      <c r="K4414">
        <v>22113</v>
      </c>
      <c r="L4414">
        <v>176904</v>
      </c>
      <c r="M4414">
        <v>5</v>
      </c>
      <c r="N4414" t="s">
        <v>34</v>
      </c>
      <c r="O4414">
        <v>5</v>
      </c>
      <c r="P4414" t="s">
        <v>28</v>
      </c>
      <c r="Q4414">
        <v>104</v>
      </c>
      <c r="R4414">
        <v>558942</v>
      </c>
    </row>
    <row r="4415" spans="1:18" x14ac:dyDescent="0.3">
      <c r="A4415" t="s">
        <v>8752</v>
      </c>
      <c r="B4415" s="9">
        <v>45046</v>
      </c>
      <c r="C4415" t="s">
        <v>8730</v>
      </c>
      <c r="D4415" t="s">
        <v>8731</v>
      </c>
      <c r="E4415" t="s">
        <v>1738</v>
      </c>
      <c r="F4415" t="s">
        <v>637</v>
      </c>
      <c r="G4415" t="s">
        <v>8753</v>
      </c>
      <c r="H4415" t="s">
        <v>32</v>
      </c>
      <c r="I4415" t="s">
        <v>141</v>
      </c>
      <c r="J4415">
        <v>6</v>
      </c>
      <c r="K4415">
        <v>18600</v>
      </c>
      <c r="L4415">
        <v>111600</v>
      </c>
      <c r="M4415">
        <v>10</v>
      </c>
      <c r="N4415" t="s">
        <v>57</v>
      </c>
      <c r="O4415">
        <v>2</v>
      </c>
      <c r="P4415" t="s">
        <v>35</v>
      </c>
      <c r="Q4415">
        <v>142</v>
      </c>
      <c r="R4415">
        <v>558942</v>
      </c>
    </row>
    <row r="4416" spans="1:18" x14ac:dyDescent="0.3">
      <c r="A4416" t="s">
        <v>8754</v>
      </c>
      <c r="B4416" s="9">
        <v>44934</v>
      </c>
      <c r="C4416" t="s">
        <v>8730</v>
      </c>
      <c r="D4416" t="s">
        <v>8731</v>
      </c>
      <c r="E4416" t="s">
        <v>1738</v>
      </c>
      <c r="F4416" t="s">
        <v>524</v>
      </c>
      <c r="G4416" t="s">
        <v>8755</v>
      </c>
      <c r="H4416" t="s">
        <v>45</v>
      </c>
      <c r="I4416" t="s">
        <v>82</v>
      </c>
      <c r="J4416">
        <v>14</v>
      </c>
      <c r="K4416">
        <v>32190</v>
      </c>
      <c r="L4416">
        <v>450660</v>
      </c>
      <c r="M4416" t="s">
        <v>27</v>
      </c>
      <c r="N4416" t="s">
        <v>47</v>
      </c>
      <c r="O4416">
        <v>5</v>
      </c>
      <c r="P4416" t="s">
        <v>35</v>
      </c>
      <c r="Q4416">
        <v>18</v>
      </c>
      <c r="R4416">
        <v>383206</v>
      </c>
    </row>
    <row r="4417" spans="1:18" x14ac:dyDescent="0.3">
      <c r="A4417" t="s">
        <v>8756</v>
      </c>
      <c r="B4417" s="9">
        <v>45490</v>
      </c>
      <c r="C4417" t="s">
        <v>8730</v>
      </c>
      <c r="D4417" t="s">
        <v>8731</v>
      </c>
      <c r="E4417" t="s">
        <v>949</v>
      </c>
      <c r="F4417" t="s">
        <v>163</v>
      </c>
      <c r="G4417" t="s">
        <v>27</v>
      </c>
      <c r="H4417" t="s">
        <v>45</v>
      </c>
      <c r="I4417" t="s">
        <v>98</v>
      </c>
      <c r="J4417">
        <v>15</v>
      </c>
      <c r="K4417">
        <v>35058</v>
      </c>
      <c r="L4417">
        <v>525870</v>
      </c>
      <c r="M4417" t="s">
        <v>27</v>
      </c>
      <c r="N4417" t="s">
        <v>34</v>
      </c>
      <c r="O4417">
        <v>2</v>
      </c>
      <c r="P4417" t="s">
        <v>27</v>
      </c>
      <c r="Q4417">
        <v>74</v>
      </c>
      <c r="R4417">
        <v>383206</v>
      </c>
    </row>
    <row r="4418" spans="1:18" x14ac:dyDescent="0.3">
      <c r="A4418" t="s">
        <v>8757</v>
      </c>
      <c r="B4418" s="9">
        <v>45120</v>
      </c>
      <c r="C4418" t="s">
        <v>8730</v>
      </c>
      <c r="D4418" t="s">
        <v>8731</v>
      </c>
      <c r="E4418" t="s">
        <v>2951</v>
      </c>
      <c r="F4418" t="s">
        <v>1028</v>
      </c>
      <c r="G4418" t="s">
        <v>8758</v>
      </c>
      <c r="H4418" t="s">
        <v>24</v>
      </c>
      <c r="I4418" t="s">
        <v>152</v>
      </c>
      <c r="J4418">
        <v>8</v>
      </c>
      <c r="K4418">
        <v>206649</v>
      </c>
      <c r="L4418">
        <v>1653192</v>
      </c>
      <c r="M4418">
        <v>10</v>
      </c>
      <c r="N4418" t="s">
        <v>26</v>
      </c>
      <c r="O4418">
        <v>2</v>
      </c>
      <c r="P4418" t="s">
        <v>35</v>
      </c>
      <c r="Q4418">
        <v>82</v>
      </c>
      <c r="R4418">
        <v>1077152</v>
      </c>
    </row>
    <row r="4419" spans="1:18" x14ac:dyDescent="0.3">
      <c r="A4419" t="s">
        <v>8759</v>
      </c>
      <c r="B4419" s="9">
        <v>44961</v>
      </c>
      <c r="C4419" t="s">
        <v>8730</v>
      </c>
      <c r="D4419" t="s">
        <v>8731</v>
      </c>
      <c r="E4419" t="s">
        <v>949</v>
      </c>
      <c r="F4419" t="s">
        <v>3020</v>
      </c>
      <c r="G4419" t="s">
        <v>8760</v>
      </c>
      <c r="H4419" t="s">
        <v>32</v>
      </c>
      <c r="I4419" t="s">
        <v>113</v>
      </c>
      <c r="J4419">
        <v>17</v>
      </c>
      <c r="K4419">
        <v>8746</v>
      </c>
      <c r="L4419">
        <v>148682</v>
      </c>
      <c r="M4419">
        <v>0</v>
      </c>
      <c r="N4419" t="s">
        <v>26</v>
      </c>
      <c r="O4419">
        <v>1</v>
      </c>
      <c r="P4419" t="s">
        <v>35</v>
      </c>
      <c r="Q4419">
        <v>191</v>
      </c>
      <c r="R4419">
        <v>558942</v>
      </c>
    </row>
    <row r="4420" spans="1:18" x14ac:dyDescent="0.3">
      <c r="A4420" t="s">
        <v>8761</v>
      </c>
      <c r="B4420" s="9">
        <v>45070</v>
      </c>
      <c r="C4420" t="s">
        <v>8730</v>
      </c>
      <c r="D4420" t="s">
        <v>8731</v>
      </c>
      <c r="E4420" t="s">
        <v>949</v>
      </c>
      <c r="F4420" t="s">
        <v>1747</v>
      </c>
      <c r="G4420" t="s">
        <v>8762</v>
      </c>
      <c r="H4420" t="s">
        <v>45</v>
      </c>
      <c r="I4420" t="s">
        <v>181</v>
      </c>
      <c r="J4420">
        <v>9</v>
      </c>
      <c r="K4420">
        <v>28738</v>
      </c>
      <c r="L4420">
        <v>258642</v>
      </c>
      <c r="M4420" t="s">
        <v>27</v>
      </c>
      <c r="N4420" t="s">
        <v>34</v>
      </c>
      <c r="O4420">
        <v>6</v>
      </c>
      <c r="P4420" t="s">
        <v>35</v>
      </c>
      <c r="Q4420">
        <v>148</v>
      </c>
      <c r="R4420">
        <v>383206</v>
      </c>
    </row>
    <row r="4421" spans="1:18" x14ac:dyDescent="0.3">
      <c r="A4421" t="s">
        <v>8763</v>
      </c>
      <c r="B4421" s="9">
        <v>45242</v>
      </c>
      <c r="C4421" t="s">
        <v>8730</v>
      </c>
      <c r="D4421" t="s">
        <v>8731</v>
      </c>
      <c r="E4421" t="s">
        <v>949</v>
      </c>
      <c r="F4421" t="s">
        <v>603</v>
      </c>
      <c r="G4421" t="s">
        <v>8764</v>
      </c>
      <c r="H4421" t="s">
        <v>45</v>
      </c>
      <c r="I4421" t="s">
        <v>211</v>
      </c>
      <c r="J4421">
        <v>1</v>
      </c>
      <c r="K4421">
        <v>28806</v>
      </c>
      <c r="L4421">
        <v>28806</v>
      </c>
      <c r="M4421">
        <v>0</v>
      </c>
      <c r="N4421" t="s">
        <v>27</v>
      </c>
      <c r="O4421">
        <v>2</v>
      </c>
      <c r="P4421" t="s">
        <v>28</v>
      </c>
      <c r="Q4421">
        <v>93</v>
      </c>
      <c r="R4421">
        <v>383206</v>
      </c>
    </row>
    <row r="4422" spans="1:18" x14ac:dyDescent="0.3">
      <c r="A4422" t="s">
        <v>8765</v>
      </c>
      <c r="B4422" s="9">
        <v>45491</v>
      </c>
      <c r="C4422" t="s">
        <v>8730</v>
      </c>
      <c r="D4422" t="s">
        <v>8731</v>
      </c>
      <c r="E4422" t="s">
        <v>1738</v>
      </c>
      <c r="F4422" t="s">
        <v>431</v>
      </c>
      <c r="G4422" t="s">
        <v>8766</v>
      </c>
      <c r="H4422" t="s">
        <v>40</v>
      </c>
      <c r="I4422" t="s">
        <v>106</v>
      </c>
      <c r="J4422">
        <v>1</v>
      </c>
      <c r="K4422">
        <v>13760</v>
      </c>
      <c r="L4422">
        <v>13760</v>
      </c>
      <c r="M4422">
        <v>0</v>
      </c>
      <c r="N4422" t="s">
        <v>47</v>
      </c>
      <c r="O4422">
        <v>2</v>
      </c>
      <c r="P4422" t="s">
        <v>35</v>
      </c>
      <c r="Q4422">
        <v>191</v>
      </c>
      <c r="R4422">
        <v>289731</v>
      </c>
    </row>
    <row r="4423" spans="1:18" x14ac:dyDescent="0.3">
      <c r="A4423" t="s">
        <v>8767</v>
      </c>
      <c r="B4423" s="9">
        <v>45162</v>
      </c>
      <c r="C4423" t="s">
        <v>8730</v>
      </c>
      <c r="D4423" t="s">
        <v>8731</v>
      </c>
      <c r="E4423" t="s">
        <v>2951</v>
      </c>
      <c r="F4423" t="s">
        <v>508</v>
      </c>
      <c r="G4423" t="s">
        <v>8768</v>
      </c>
      <c r="H4423" t="s">
        <v>24</v>
      </c>
      <c r="I4423" t="s">
        <v>61</v>
      </c>
      <c r="J4423">
        <v>4</v>
      </c>
      <c r="K4423">
        <v>129715</v>
      </c>
      <c r="L4423">
        <v>518860</v>
      </c>
      <c r="M4423">
        <v>0</v>
      </c>
      <c r="N4423" t="s">
        <v>27</v>
      </c>
      <c r="O4423">
        <v>5</v>
      </c>
      <c r="P4423" t="s">
        <v>35</v>
      </c>
      <c r="Q4423">
        <v>156</v>
      </c>
      <c r="R4423">
        <v>1077152</v>
      </c>
    </row>
    <row r="4424" spans="1:18" x14ac:dyDescent="0.3">
      <c r="A4424" t="s">
        <v>8769</v>
      </c>
      <c r="B4424" s="9">
        <v>45052</v>
      </c>
      <c r="C4424" t="s">
        <v>8730</v>
      </c>
      <c r="D4424" t="s">
        <v>8731</v>
      </c>
      <c r="E4424" t="s">
        <v>949</v>
      </c>
      <c r="F4424" t="s">
        <v>2487</v>
      </c>
      <c r="G4424" t="s">
        <v>8770</v>
      </c>
      <c r="H4424" t="s">
        <v>32</v>
      </c>
      <c r="I4424" t="s">
        <v>117</v>
      </c>
      <c r="J4424">
        <v>7</v>
      </c>
      <c r="K4424">
        <v>6092</v>
      </c>
      <c r="L4424">
        <v>42644</v>
      </c>
      <c r="M4424">
        <v>5</v>
      </c>
      <c r="N4424" t="s">
        <v>57</v>
      </c>
      <c r="O4424">
        <v>4</v>
      </c>
      <c r="P4424" t="s">
        <v>35</v>
      </c>
      <c r="Q4424">
        <v>39</v>
      </c>
      <c r="R4424">
        <v>558942</v>
      </c>
    </row>
    <row r="4425" spans="1:18" x14ac:dyDescent="0.3">
      <c r="A4425" t="s">
        <v>8771</v>
      </c>
      <c r="B4425" s="9">
        <v>45557</v>
      </c>
      <c r="C4425" t="s">
        <v>8730</v>
      </c>
      <c r="D4425" t="s">
        <v>8731</v>
      </c>
      <c r="E4425" t="s">
        <v>1738</v>
      </c>
      <c r="F4425" t="s">
        <v>1438</v>
      </c>
      <c r="G4425" t="s">
        <v>8772</v>
      </c>
      <c r="H4425" t="s">
        <v>45</v>
      </c>
      <c r="I4425" t="s">
        <v>82</v>
      </c>
      <c r="J4425">
        <v>19</v>
      </c>
      <c r="K4425">
        <v>15280</v>
      </c>
      <c r="L4425">
        <v>290320</v>
      </c>
      <c r="M4425" t="s">
        <v>27</v>
      </c>
      <c r="N4425" t="s">
        <v>27</v>
      </c>
      <c r="O4425">
        <v>2</v>
      </c>
      <c r="P4425" t="s">
        <v>35</v>
      </c>
      <c r="Q4425">
        <v>164</v>
      </c>
      <c r="R4425">
        <v>383206</v>
      </c>
    </row>
    <row r="4426" spans="1:18" x14ac:dyDescent="0.3">
      <c r="A4426" t="s">
        <v>8773</v>
      </c>
      <c r="B4426" s="9">
        <v>45337</v>
      </c>
      <c r="C4426" t="s">
        <v>8730</v>
      </c>
      <c r="D4426" t="s">
        <v>8731</v>
      </c>
      <c r="E4426" t="s">
        <v>949</v>
      </c>
      <c r="F4426" t="s">
        <v>119</v>
      </c>
      <c r="G4426" t="s">
        <v>8774</v>
      </c>
      <c r="H4426" t="s">
        <v>24</v>
      </c>
      <c r="I4426" t="s">
        <v>92</v>
      </c>
      <c r="J4426">
        <v>7</v>
      </c>
      <c r="K4426">
        <v>310317</v>
      </c>
      <c r="L4426">
        <v>2172219</v>
      </c>
      <c r="M4426">
        <v>0</v>
      </c>
      <c r="N4426" t="s">
        <v>57</v>
      </c>
      <c r="O4426">
        <v>4</v>
      </c>
      <c r="P4426" t="s">
        <v>35</v>
      </c>
      <c r="Q4426">
        <v>141</v>
      </c>
      <c r="R4426">
        <v>1077152</v>
      </c>
    </row>
    <row r="4427" spans="1:18" x14ac:dyDescent="0.3">
      <c r="A4427" t="s">
        <v>8775</v>
      </c>
      <c r="B4427" s="9">
        <v>45341</v>
      </c>
      <c r="C4427" t="s">
        <v>8730</v>
      </c>
      <c r="D4427" t="s">
        <v>8731</v>
      </c>
      <c r="E4427" t="s">
        <v>1738</v>
      </c>
      <c r="F4427" t="s">
        <v>2979</v>
      </c>
      <c r="G4427" t="s">
        <v>27</v>
      </c>
      <c r="H4427" t="s">
        <v>24</v>
      </c>
      <c r="I4427" t="s">
        <v>61</v>
      </c>
      <c r="J4427">
        <v>12</v>
      </c>
      <c r="K4427">
        <v>32162</v>
      </c>
      <c r="L4427">
        <v>385944</v>
      </c>
      <c r="M4427">
        <v>0</v>
      </c>
      <c r="N4427" t="s">
        <v>47</v>
      </c>
      <c r="O4427">
        <v>2</v>
      </c>
      <c r="P4427" t="s">
        <v>35</v>
      </c>
      <c r="Q4427">
        <v>166</v>
      </c>
      <c r="R4427">
        <v>1077152</v>
      </c>
    </row>
    <row r="4428" spans="1:18" x14ac:dyDescent="0.3">
      <c r="A4428" t="s">
        <v>8776</v>
      </c>
      <c r="B4428" s="9">
        <v>45032</v>
      </c>
      <c r="C4428" t="s">
        <v>8730</v>
      </c>
      <c r="D4428" t="s">
        <v>8731</v>
      </c>
      <c r="E4428" t="s">
        <v>949</v>
      </c>
      <c r="F4428" t="s">
        <v>2519</v>
      </c>
      <c r="G4428" t="s">
        <v>8777</v>
      </c>
      <c r="H4428" t="s">
        <v>45</v>
      </c>
      <c r="I4428" t="s">
        <v>74</v>
      </c>
      <c r="J4428">
        <v>11</v>
      </c>
      <c r="K4428">
        <v>40179</v>
      </c>
      <c r="L4428">
        <v>441969</v>
      </c>
      <c r="M4428">
        <v>20</v>
      </c>
      <c r="N4428" t="s">
        <v>57</v>
      </c>
      <c r="O4428">
        <v>2</v>
      </c>
      <c r="P4428" t="s">
        <v>35</v>
      </c>
      <c r="Q4428">
        <v>146</v>
      </c>
      <c r="R4428">
        <v>383206</v>
      </c>
    </row>
    <row r="4429" spans="1:18" x14ac:dyDescent="0.3">
      <c r="A4429" t="s">
        <v>8778</v>
      </c>
      <c r="B4429" s="9">
        <v>45282</v>
      </c>
      <c r="C4429" t="s">
        <v>8730</v>
      </c>
      <c r="D4429" t="s">
        <v>8731</v>
      </c>
      <c r="E4429" t="s">
        <v>949</v>
      </c>
      <c r="F4429" t="s">
        <v>681</v>
      </c>
      <c r="G4429" t="s">
        <v>8779</v>
      </c>
      <c r="H4429" t="s">
        <v>24</v>
      </c>
      <c r="I4429" t="s">
        <v>56</v>
      </c>
      <c r="J4429">
        <v>18</v>
      </c>
      <c r="K4429">
        <v>303769</v>
      </c>
      <c r="L4429">
        <v>5467842</v>
      </c>
      <c r="M4429">
        <v>0</v>
      </c>
      <c r="N4429" t="s">
        <v>27</v>
      </c>
      <c r="O4429">
        <v>6</v>
      </c>
      <c r="P4429" t="s">
        <v>35</v>
      </c>
      <c r="Q4429">
        <v>59</v>
      </c>
      <c r="R4429">
        <v>1077152</v>
      </c>
    </row>
    <row r="4430" spans="1:18" x14ac:dyDescent="0.3">
      <c r="A4430" t="s">
        <v>8780</v>
      </c>
      <c r="B4430" s="9">
        <v>44984</v>
      </c>
      <c r="C4430" t="s">
        <v>8730</v>
      </c>
      <c r="D4430" t="s">
        <v>8731</v>
      </c>
      <c r="E4430" t="s">
        <v>2951</v>
      </c>
      <c r="F4430" t="s">
        <v>1099</v>
      </c>
      <c r="G4430" t="s">
        <v>8781</v>
      </c>
      <c r="H4430" t="s">
        <v>40</v>
      </c>
      <c r="I4430" t="s">
        <v>106</v>
      </c>
      <c r="J4430">
        <v>4</v>
      </c>
      <c r="K4430">
        <v>13375</v>
      </c>
      <c r="L4430">
        <v>53500</v>
      </c>
      <c r="M4430">
        <v>0</v>
      </c>
      <c r="N4430" t="s">
        <v>57</v>
      </c>
      <c r="O4430">
        <v>4</v>
      </c>
      <c r="P4430" t="s">
        <v>35</v>
      </c>
      <c r="Q4430">
        <v>91</v>
      </c>
      <c r="R4430">
        <v>289731</v>
      </c>
    </row>
    <row r="4431" spans="1:18" x14ac:dyDescent="0.3">
      <c r="A4431" t="s">
        <v>8782</v>
      </c>
      <c r="B4431" s="9">
        <v>45475</v>
      </c>
      <c r="C4431" t="s">
        <v>8730</v>
      </c>
      <c r="D4431" t="s">
        <v>8731</v>
      </c>
      <c r="E4431" t="s">
        <v>1738</v>
      </c>
      <c r="F4431" t="s">
        <v>215</v>
      </c>
      <c r="G4431" t="s">
        <v>8783</v>
      </c>
      <c r="H4431" t="s">
        <v>40</v>
      </c>
      <c r="I4431" t="s">
        <v>41</v>
      </c>
      <c r="J4431">
        <v>5</v>
      </c>
      <c r="K4431">
        <v>4673</v>
      </c>
      <c r="L4431">
        <v>23365</v>
      </c>
      <c r="M4431">
        <v>5</v>
      </c>
      <c r="N4431" t="s">
        <v>26</v>
      </c>
      <c r="O4431">
        <v>2</v>
      </c>
      <c r="P4431" t="s">
        <v>35</v>
      </c>
      <c r="Q4431">
        <v>105</v>
      </c>
      <c r="R4431">
        <v>289731</v>
      </c>
    </row>
    <row r="4432" spans="1:18" x14ac:dyDescent="0.3">
      <c r="A4432" t="s">
        <v>8784</v>
      </c>
      <c r="B4432" s="9">
        <v>45048</v>
      </c>
      <c r="C4432" t="s">
        <v>8730</v>
      </c>
      <c r="D4432" t="s">
        <v>8731</v>
      </c>
      <c r="E4432" t="s">
        <v>2951</v>
      </c>
      <c r="F4432" t="s">
        <v>1928</v>
      </c>
      <c r="G4432" t="s">
        <v>8785</v>
      </c>
      <c r="H4432" t="s">
        <v>24</v>
      </c>
      <c r="I4432" t="s">
        <v>25</v>
      </c>
      <c r="J4432">
        <v>2</v>
      </c>
      <c r="K4432">
        <v>38894</v>
      </c>
      <c r="L4432">
        <v>77788</v>
      </c>
      <c r="M4432">
        <v>15</v>
      </c>
      <c r="N4432" t="s">
        <v>34</v>
      </c>
      <c r="O4432">
        <v>1</v>
      </c>
      <c r="P4432" t="s">
        <v>35</v>
      </c>
      <c r="Q4432">
        <v>40</v>
      </c>
      <c r="R4432">
        <v>1077152</v>
      </c>
    </row>
    <row r="4433" spans="1:18" x14ac:dyDescent="0.3">
      <c r="A4433" t="s">
        <v>8786</v>
      </c>
      <c r="B4433" s="9">
        <v>45096</v>
      </c>
      <c r="C4433" t="s">
        <v>8730</v>
      </c>
      <c r="D4433" t="s">
        <v>8731</v>
      </c>
      <c r="E4433" t="s">
        <v>949</v>
      </c>
      <c r="F4433" t="s">
        <v>169</v>
      </c>
      <c r="G4433" t="s">
        <v>8787</v>
      </c>
      <c r="H4433" t="s">
        <v>45</v>
      </c>
      <c r="I4433" t="s">
        <v>82</v>
      </c>
      <c r="J4433">
        <v>4</v>
      </c>
      <c r="K4433">
        <v>19821</v>
      </c>
      <c r="L4433">
        <v>79284</v>
      </c>
      <c r="M4433" t="s">
        <v>27</v>
      </c>
      <c r="N4433" t="s">
        <v>27</v>
      </c>
      <c r="O4433">
        <v>3</v>
      </c>
      <c r="P4433" t="s">
        <v>35</v>
      </c>
      <c r="Q4433">
        <v>167</v>
      </c>
      <c r="R4433">
        <v>383206</v>
      </c>
    </row>
    <row r="4434" spans="1:18" x14ac:dyDescent="0.3">
      <c r="A4434" t="s">
        <v>8788</v>
      </c>
      <c r="B4434" s="9">
        <v>45057</v>
      </c>
      <c r="C4434" t="s">
        <v>8730</v>
      </c>
      <c r="D4434" t="s">
        <v>8731</v>
      </c>
      <c r="E4434" t="s">
        <v>949</v>
      </c>
      <c r="F4434" t="s">
        <v>607</v>
      </c>
      <c r="G4434" t="s">
        <v>8789</v>
      </c>
      <c r="H4434" t="s">
        <v>24</v>
      </c>
      <c r="I4434" t="s">
        <v>161</v>
      </c>
      <c r="J4434">
        <v>6</v>
      </c>
      <c r="K4434">
        <v>178967</v>
      </c>
      <c r="L4434">
        <v>1073802</v>
      </c>
      <c r="M4434" t="s">
        <v>27</v>
      </c>
      <c r="N4434" t="s">
        <v>26</v>
      </c>
      <c r="O4434">
        <v>4</v>
      </c>
      <c r="P4434" t="s">
        <v>35</v>
      </c>
      <c r="Q4434">
        <v>175</v>
      </c>
      <c r="R4434">
        <v>1077152</v>
      </c>
    </row>
    <row r="4435" spans="1:18" x14ac:dyDescent="0.3">
      <c r="A4435" t="s">
        <v>8790</v>
      </c>
      <c r="B4435" s="9">
        <v>45095</v>
      </c>
      <c r="C4435" t="s">
        <v>8730</v>
      </c>
      <c r="D4435" t="s">
        <v>8731</v>
      </c>
      <c r="E4435" t="s">
        <v>2951</v>
      </c>
      <c r="F4435" t="s">
        <v>889</v>
      </c>
      <c r="G4435" t="s">
        <v>8791</v>
      </c>
      <c r="H4435" t="s">
        <v>24</v>
      </c>
      <c r="I4435" t="s">
        <v>61</v>
      </c>
      <c r="J4435">
        <v>2</v>
      </c>
      <c r="K4435">
        <v>129505</v>
      </c>
      <c r="L4435">
        <v>259010</v>
      </c>
      <c r="M4435">
        <v>20</v>
      </c>
      <c r="N4435" t="s">
        <v>57</v>
      </c>
      <c r="O4435">
        <v>1</v>
      </c>
      <c r="P4435" t="s">
        <v>35</v>
      </c>
      <c r="Q4435">
        <v>199</v>
      </c>
      <c r="R4435">
        <v>1077152</v>
      </c>
    </row>
    <row r="4436" spans="1:18" x14ac:dyDescent="0.3">
      <c r="A4436" t="s">
        <v>8792</v>
      </c>
      <c r="B4436" s="9">
        <v>45229</v>
      </c>
      <c r="C4436" t="s">
        <v>8730</v>
      </c>
      <c r="D4436" t="s">
        <v>8731</v>
      </c>
      <c r="E4436" t="s">
        <v>2951</v>
      </c>
      <c r="F4436" t="s">
        <v>2270</v>
      </c>
      <c r="G4436" t="s">
        <v>8793</v>
      </c>
      <c r="H4436" t="s">
        <v>32</v>
      </c>
      <c r="I4436" t="s">
        <v>113</v>
      </c>
      <c r="J4436">
        <v>2</v>
      </c>
      <c r="K4436">
        <v>22904</v>
      </c>
      <c r="L4436">
        <v>45808</v>
      </c>
      <c r="M4436" t="s">
        <v>27</v>
      </c>
      <c r="N4436" t="s">
        <v>47</v>
      </c>
      <c r="O4436">
        <v>4</v>
      </c>
      <c r="P4436" t="s">
        <v>35</v>
      </c>
      <c r="Q4436">
        <v>68</v>
      </c>
      <c r="R4436">
        <v>558942</v>
      </c>
    </row>
    <row r="4437" spans="1:18" x14ac:dyDescent="0.3">
      <c r="A4437" t="s">
        <v>8794</v>
      </c>
      <c r="B4437" s="9">
        <v>45373</v>
      </c>
      <c r="C4437" t="s">
        <v>8730</v>
      </c>
      <c r="D4437" t="s">
        <v>8731</v>
      </c>
      <c r="E4437" t="s">
        <v>1738</v>
      </c>
      <c r="F4437" t="s">
        <v>1042</v>
      </c>
      <c r="G4437" t="s">
        <v>8795</v>
      </c>
      <c r="H4437" t="s">
        <v>32</v>
      </c>
      <c r="I4437" t="s">
        <v>158</v>
      </c>
      <c r="J4437">
        <v>1</v>
      </c>
      <c r="K4437">
        <v>4882</v>
      </c>
      <c r="L4437">
        <v>4882</v>
      </c>
      <c r="M4437" t="s">
        <v>27</v>
      </c>
      <c r="N4437" t="s">
        <v>57</v>
      </c>
      <c r="O4437">
        <v>5</v>
      </c>
      <c r="P4437" t="s">
        <v>35</v>
      </c>
      <c r="Q4437">
        <v>129</v>
      </c>
      <c r="R4437">
        <v>558942</v>
      </c>
    </row>
    <row r="4438" spans="1:18" x14ac:dyDescent="0.3">
      <c r="A4438" t="s">
        <v>8796</v>
      </c>
      <c r="B4438" s="9">
        <v>45377</v>
      </c>
      <c r="C4438" t="s">
        <v>8730</v>
      </c>
      <c r="D4438" t="s">
        <v>8731</v>
      </c>
      <c r="E4438" t="s">
        <v>949</v>
      </c>
      <c r="F4438" t="s">
        <v>239</v>
      </c>
      <c r="G4438" t="s">
        <v>8797</v>
      </c>
      <c r="H4438" t="s">
        <v>32</v>
      </c>
      <c r="I4438" t="s">
        <v>117</v>
      </c>
      <c r="J4438">
        <v>19</v>
      </c>
      <c r="K4438">
        <v>17179</v>
      </c>
      <c r="L4438">
        <v>326401</v>
      </c>
      <c r="M4438">
        <v>0</v>
      </c>
      <c r="N4438" t="s">
        <v>57</v>
      </c>
      <c r="O4438">
        <v>4</v>
      </c>
      <c r="P4438" t="s">
        <v>28</v>
      </c>
      <c r="Q4438">
        <v>151</v>
      </c>
      <c r="R4438">
        <v>558942</v>
      </c>
    </row>
    <row r="4439" spans="1:18" x14ac:dyDescent="0.3">
      <c r="A4439" t="s">
        <v>8798</v>
      </c>
      <c r="B4439" s="9">
        <v>45005</v>
      </c>
      <c r="C4439" t="s">
        <v>8730</v>
      </c>
      <c r="D4439" t="s">
        <v>8731</v>
      </c>
      <c r="E4439" t="s">
        <v>1738</v>
      </c>
      <c r="F4439" t="s">
        <v>1654</v>
      </c>
      <c r="G4439" t="s">
        <v>8799</v>
      </c>
      <c r="H4439" t="s">
        <v>45</v>
      </c>
      <c r="I4439" t="s">
        <v>211</v>
      </c>
      <c r="J4439">
        <v>16</v>
      </c>
      <c r="K4439">
        <v>19596</v>
      </c>
      <c r="L4439">
        <v>313536</v>
      </c>
      <c r="M4439">
        <v>15</v>
      </c>
      <c r="N4439" t="s">
        <v>47</v>
      </c>
      <c r="O4439">
        <v>2</v>
      </c>
      <c r="P4439" t="s">
        <v>35</v>
      </c>
      <c r="Q4439">
        <v>161</v>
      </c>
      <c r="R4439">
        <v>383206</v>
      </c>
    </row>
    <row r="4440" spans="1:18" x14ac:dyDescent="0.3">
      <c r="A4440" t="s">
        <v>8800</v>
      </c>
      <c r="B4440" s="9">
        <v>45360</v>
      </c>
      <c r="C4440" t="s">
        <v>8730</v>
      </c>
      <c r="D4440" t="s">
        <v>8731</v>
      </c>
      <c r="E4440" t="s">
        <v>949</v>
      </c>
      <c r="F4440" t="s">
        <v>1157</v>
      </c>
      <c r="G4440" t="s">
        <v>8801</v>
      </c>
      <c r="H4440" t="s">
        <v>32</v>
      </c>
      <c r="I4440" t="s">
        <v>95</v>
      </c>
      <c r="J4440">
        <v>18</v>
      </c>
      <c r="K4440">
        <v>3699</v>
      </c>
      <c r="L4440">
        <v>66582</v>
      </c>
      <c r="M4440" t="s">
        <v>27</v>
      </c>
      <c r="N4440" t="s">
        <v>47</v>
      </c>
      <c r="O4440">
        <v>3</v>
      </c>
      <c r="P4440" t="s">
        <v>28</v>
      </c>
      <c r="Q4440">
        <v>103</v>
      </c>
      <c r="R4440">
        <v>558942</v>
      </c>
    </row>
    <row r="4441" spans="1:18" x14ac:dyDescent="0.3">
      <c r="A4441" t="s">
        <v>8802</v>
      </c>
      <c r="B4441" s="9">
        <v>45398</v>
      </c>
      <c r="C4441" t="s">
        <v>8730</v>
      </c>
      <c r="D4441" t="s">
        <v>8731</v>
      </c>
      <c r="E4441" t="s">
        <v>1738</v>
      </c>
      <c r="F4441" t="s">
        <v>762</v>
      </c>
      <c r="G4441" t="s">
        <v>8803</v>
      </c>
      <c r="H4441" t="s">
        <v>40</v>
      </c>
      <c r="I4441" t="s">
        <v>41</v>
      </c>
      <c r="J4441">
        <v>17</v>
      </c>
      <c r="K4441">
        <v>3419</v>
      </c>
      <c r="L4441">
        <v>58123</v>
      </c>
      <c r="M4441">
        <v>20</v>
      </c>
      <c r="N4441" t="s">
        <v>57</v>
      </c>
      <c r="O4441">
        <v>5</v>
      </c>
      <c r="P4441" t="s">
        <v>28</v>
      </c>
      <c r="Q4441">
        <v>124</v>
      </c>
      <c r="R4441">
        <v>289731</v>
      </c>
    </row>
    <row r="4442" spans="1:18" x14ac:dyDescent="0.3">
      <c r="A4442" t="s">
        <v>8804</v>
      </c>
      <c r="B4442" s="9">
        <v>45436</v>
      </c>
      <c r="C4442" t="s">
        <v>8730</v>
      </c>
      <c r="D4442" t="s">
        <v>8731</v>
      </c>
      <c r="E4442" t="s">
        <v>1738</v>
      </c>
      <c r="F4442" t="s">
        <v>501</v>
      </c>
      <c r="G4442" t="s">
        <v>27</v>
      </c>
      <c r="H4442" t="s">
        <v>32</v>
      </c>
      <c r="I4442" t="s">
        <v>113</v>
      </c>
      <c r="J4442">
        <v>11</v>
      </c>
      <c r="K4442">
        <v>2483</v>
      </c>
      <c r="L4442">
        <v>27313</v>
      </c>
      <c r="M4442">
        <v>20</v>
      </c>
      <c r="N4442" t="s">
        <v>27</v>
      </c>
      <c r="O4442">
        <v>4</v>
      </c>
      <c r="P4442" t="s">
        <v>28</v>
      </c>
      <c r="Q4442">
        <v>116</v>
      </c>
      <c r="R4442">
        <v>558942</v>
      </c>
    </row>
    <row r="4443" spans="1:18" x14ac:dyDescent="0.3">
      <c r="A4443" t="s">
        <v>8805</v>
      </c>
      <c r="B4443" s="9">
        <v>44963</v>
      </c>
      <c r="C4443" t="s">
        <v>8730</v>
      </c>
      <c r="D4443" t="s">
        <v>8731</v>
      </c>
      <c r="E4443" t="s">
        <v>1738</v>
      </c>
      <c r="F4443" t="s">
        <v>2519</v>
      </c>
      <c r="G4443" t="s">
        <v>8806</v>
      </c>
      <c r="H4443" t="s">
        <v>65</v>
      </c>
      <c r="I4443" t="s">
        <v>102</v>
      </c>
      <c r="J4443">
        <v>9</v>
      </c>
      <c r="K4443">
        <v>179352</v>
      </c>
      <c r="L4443">
        <v>1614168</v>
      </c>
      <c r="M4443">
        <v>20</v>
      </c>
      <c r="N4443" t="s">
        <v>27</v>
      </c>
      <c r="O4443">
        <v>2</v>
      </c>
      <c r="P4443" t="s">
        <v>28</v>
      </c>
      <c r="Q4443">
        <v>25</v>
      </c>
      <c r="R4443">
        <v>761054</v>
      </c>
    </row>
    <row r="4444" spans="1:18" x14ac:dyDescent="0.3">
      <c r="A4444" t="s">
        <v>8807</v>
      </c>
      <c r="B4444" s="9">
        <v>45117</v>
      </c>
      <c r="C4444" t="s">
        <v>8730</v>
      </c>
      <c r="D4444" t="s">
        <v>8731</v>
      </c>
      <c r="E4444" t="s">
        <v>1738</v>
      </c>
      <c r="F4444" t="s">
        <v>1467</v>
      </c>
      <c r="G4444" t="s">
        <v>8808</v>
      </c>
      <c r="H4444" t="s">
        <v>65</v>
      </c>
      <c r="I4444" t="s">
        <v>66</v>
      </c>
      <c r="J4444">
        <v>1</v>
      </c>
      <c r="K4444">
        <v>121305</v>
      </c>
      <c r="L4444">
        <v>121305</v>
      </c>
      <c r="M4444">
        <v>15</v>
      </c>
      <c r="N4444" t="s">
        <v>57</v>
      </c>
      <c r="O4444">
        <v>1</v>
      </c>
      <c r="P4444" t="s">
        <v>35</v>
      </c>
      <c r="Q4444">
        <v>7</v>
      </c>
      <c r="R4444">
        <v>761054</v>
      </c>
    </row>
    <row r="4445" spans="1:18" x14ac:dyDescent="0.3">
      <c r="A4445" t="s">
        <v>8809</v>
      </c>
      <c r="B4445" s="9">
        <v>45362</v>
      </c>
      <c r="C4445" t="s">
        <v>8730</v>
      </c>
      <c r="D4445" t="s">
        <v>8731</v>
      </c>
      <c r="E4445" t="s">
        <v>1738</v>
      </c>
      <c r="F4445" t="s">
        <v>1176</v>
      </c>
      <c r="G4445" t="s">
        <v>27</v>
      </c>
      <c r="H4445" t="s">
        <v>32</v>
      </c>
      <c r="I4445" t="s">
        <v>117</v>
      </c>
      <c r="J4445">
        <v>19</v>
      </c>
      <c r="K4445">
        <v>18286</v>
      </c>
      <c r="L4445">
        <v>347434</v>
      </c>
      <c r="M4445">
        <v>0</v>
      </c>
      <c r="N4445" t="s">
        <v>27</v>
      </c>
      <c r="O4445">
        <v>2</v>
      </c>
      <c r="P4445" t="s">
        <v>35</v>
      </c>
      <c r="Q4445">
        <v>59</v>
      </c>
      <c r="R4445">
        <v>558942</v>
      </c>
    </row>
    <row r="4446" spans="1:18" x14ac:dyDescent="0.3">
      <c r="A4446" t="s">
        <v>8810</v>
      </c>
      <c r="B4446" s="9">
        <v>45385</v>
      </c>
      <c r="C4446" t="s">
        <v>8730</v>
      </c>
      <c r="D4446" t="s">
        <v>8731</v>
      </c>
      <c r="E4446" t="s">
        <v>1738</v>
      </c>
      <c r="F4446" t="s">
        <v>603</v>
      </c>
      <c r="G4446" t="s">
        <v>27</v>
      </c>
      <c r="H4446" t="s">
        <v>24</v>
      </c>
      <c r="I4446" t="s">
        <v>61</v>
      </c>
      <c r="J4446">
        <v>7</v>
      </c>
      <c r="K4446">
        <v>323343</v>
      </c>
      <c r="L4446">
        <v>2263401</v>
      </c>
      <c r="M4446">
        <v>5</v>
      </c>
      <c r="N4446" t="s">
        <v>26</v>
      </c>
      <c r="O4446">
        <v>4</v>
      </c>
      <c r="P4446" t="s">
        <v>35</v>
      </c>
      <c r="Q4446">
        <v>158</v>
      </c>
      <c r="R4446">
        <v>1077152</v>
      </c>
    </row>
    <row r="4447" spans="1:18" x14ac:dyDescent="0.3">
      <c r="A4447" t="s">
        <v>8811</v>
      </c>
      <c r="B4447" s="9">
        <v>45404</v>
      </c>
      <c r="C4447" t="s">
        <v>8730</v>
      </c>
      <c r="D4447" t="s">
        <v>8731</v>
      </c>
      <c r="E4447" t="s">
        <v>2951</v>
      </c>
      <c r="F4447" t="s">
        <v>176</v>
      </c>
      <c r="G4447" t="s">
        <v>8812</v>
      </c>
      <c r="H4447" t="s">
        <v>45</v>
      </c>
      <c r="I4447" t="s">
        <v>74</v>
      </c>
      <c r="J4447">
        <v>13</v>
      </c>
      <c r="K4447">
        <v>37194</v>
      </c>
      <c r="L4447">
        <v>483522</v>
      </c>
      <c r="M4447" t="s">
        <v>27</v>
      </c>
      <c r="N4447" t="s">
        <v>47</v>
      </c>
      <c r="O4447">
        <v>2</v>
      </c>
      <c r="P4447" t="s">
        <v>35</v>
      </c>
      <c r="Q4447">
        <v>93</v>
      </c>
      <c r="R4447">
        <v>383206</v>
      </c>
    </row>
    <row r="4448" spans="1:18" x14ac:dyDescent="0.3">
      <c r="A4448" t="s">
        <v>8813</v>
      </c>
      <c r="B4448" s="9">
        <v>45021</v>
      </c>
      <c r="C4448" t="s">
        <v>8730</v>
      </c>
      <c r="D4448" t="s">
        <v>8731</v>
      </c>
      <c r="E4448" t="s">
        <v>949</v>
      </c>
      <c r="F4448" t="s">
        <v>640</v>
      </c>
      <c r="G4448" t="s">
        <v>8814</v>
      </c>
      <c r="H4448" t="s">
        <v>32</v>
      </c>
      <c r="I4448" t="s">
        <v>33</v>
      </c>
      <c r="J4448">
        <v>7</v>
      </c>
      <c r="K4448">
        <v>10771</v>
      </c>
      <c r="L4448">
        <v>75397</v>
      </c>
      <c r="M4448">
        <v>15</v>
      </c>
      <c r="N4448" t="s">
        <v>57</v>
      </c>
      <c r="O4448">
        <v>3</v>
      </c>
      <c r="P4448" t="s">
        <v>35</v>
      </c>
      <c r="Q4448">
        <v>137</v>
      </c>
      <c r="R4448">
        <v>558942</v>
      </c>
    </row>
    <row r="4449" spans="1:18" x14ac:dyDescent="0.3">
      <c r="A4449" t="s">
        <v>8815</v>
      </c>
      <c r="B4449" s="9">
        <v>45499</v>
      </c>
      <c r="C4449" t="s">
        <v>8730</v>
      </c>
      <c r="D4449" t="s">
        <v>8731</v>
      </c>
      <c r="E4449" t="s">
        <v>949</v>
      </c>
      <c r="F4449" t="s">
        <v>1150</v>
      </c>
      <c r="G4449" t="s">
        <v>8816</v>
      </c>
      <c r="H4449" t="s">
        <v>40</v>
      </c>
      <c r="I4449" t="s">
        <v>171</v>
      </c>
      <c r="J4449">
        <v>16</v>
      </c>
      <c r="K4449">
        <v>8103</v>
      </c>
      <c r="L4449">
        <v>129648</v>
      </c>
      <c r="M4449">
        <v>0</v>
      </c>
      <c r="N4449" t="s">
        <v>57</v>
      </c>
      <c r="O4449">
        <v>5</v>
      </c>
      <c r="P4449" t="s">
        <v>35</v>
      </c>
      <c r="Q4449">
        <v>109</v>
      </c>
      <c r="R4449">
        <v>289731</v>
      </c>
    </row>
    <row r="4450" spans="1:18" x14ac:dyDescent="0.3">
      <c r="A4450" t="s">
        <v>8817</v>
      </c>
      <c r="B4450" s="9">
        <v>45421</v>
      </c>
      <c r="C4450" t="s">
        <v>8730</v>
      </c>
      <c r="D4450" t="s">
        <v>8731</v>
      </c>
      <c r="E4450" t="s">
        <v>1738</v>
      </c>
      <c r="F4450" t="s">
        <v>259</v>
      </c>
      <c r="G4450" t="s">
        <v>8818</v>
      </c>
      <c r="H4450" t="s">
        <v>40</v>
      </c>
      <c r="I4450" t="s">
        <v>106</v>
      </c>
      <c r="J4450">
        <v>6</v>
      </c>
      <c r="K4450">
        <v>8918</v>
      </c>
      <c r="L4450">
        <v>53508</v>
      </c>
      <c r="M4450">
        <v>20</v>
      </c>
      <c r="N4450" t="s">
        <v>26</v>
      </c>
      <c r="O4450">
        <v>4</v>
      </c>
      <c r="P4450" t="s">
        <v>35</v>
      </c>
      <c r="Q4450">
        <v>176</v>
      </c>
      <c r="R4450">
        <v>289731</v>
      </c>
    </row>
    <row r="4451" spans="1:18" x14ac:dyDescent="0.3">
      <c r="A4451" t="s">
        <v>8819</v>
      </c>
      <c r="B4451" s="9">
        <v>45540</v>
      </c>
      <c r="C4451" t="s">
        <v>8730</v>
      </c>
      <c r="D4451" t="s">
        <v>8731</v>
      </c>
      <c r="E4451" t="s">
        <v>2951</v>
      </c>
      <c r="F4451" t="s">
        <v>1750</v>
      </c>
      <c r="G4451" t="s">
        <v>8820</v>
      </c>
      <c r="H4451" t="s">
        <v>24</v>
      </c>
      <c r="I4451" t="s">
        <v>56</v>
      </c>
      <c r="J4451">
        <v>19</v>
      </c>
      <c r="K4451">
        <v>117179</v>
      </c>
      <c r="L4451">
        <v>2226401</v>
      </c>
      <c r="M4451" t="s">
        <v>27</v>
      </c>
      <c r="N4451" t="s">
        <v>34</v>
      </c>
      <c r="O4451">
        <v>1</v>
      </c>
      <c r="P4451" t="s">
        <v>35</v>
      </c>
      <c r="Q4451">
        <v>114</v>
      </c>
      <c r="R4451">
        <v>1077152</v>
      </c>
    </row>
    <row r="4452" spans="1:18" x14ac:dyDescent="0.3">
      <c r="A4452" t="s">
        <v>8821</v>
      </c>
      <c r="B4452" s="9">
        <v>45312</v>
      </c>
      <c r="C4452" t="s">
        <v>8730</v>
      </c>
      <c r="D4452" t="s">
        <v>8731</v>
      </c>
      <c r="E4452" t="s">
        <v>2951</v>
      </c>
      <c r="F4452" t="s">
        <v>2323</v>
      </c>
      <c r="G4452" t="s">
        <v>8822</v>
      </c>
      <c r="H4452" t="s">
        <v>45</v>
      </c>
      <c r="I4452" t="s">
        <v>98</v>
      </c>
      <c r="J4452">
        <v>19</v>
      </c>
      <c r="K4452">
        <v>33305</v>
      </c>
      <c r="L4452">
        <v>632795</v>
      </c>
      <c r="M4452">
        <v>0</v>
      </c>
      <c r="N4452" t="s">
        <v>47</v>
      </c>
      <c r="O4452">
        <v>5</v>
      </c>
      <c r="P4452" t="s">
        <v>35</v>
      </c>
      <c r="Q4452">
        <v>184</v>
      </c>
      <c r="R4452">
        <v>383206</v>
      </c>
    </row>
    <row r="4453" spans="1:18" x14ac:dyDescent="0.3">
      <c r="A4453" t="s">
        <v>8823</v>
      </c>
      <c r="B4453" s="9">
        <v>45240</v>
      </c>
      <c r="C4453" t="s">
        <v>8730</v>
      </c>
      <c r="D4453" t="s">
        <v>8731</v>
      </c>
      <c r="E4453" t="s">
        <v>949</v>
      </c>
      <c r="F4453" t="s">
        <v>193</v>
      </c>
      <c r="G4453" t="s">
        <v>8824</v>
      </c>
      <c r="H4453" t="s">
        <v>24</v>
      </c>
      <c r="I4453" t="s">
        <v>92</v>
      </c>
      <c r="J4453">
        <v>13</v>
      </c>
      <c r="K4453">
        <v>185187</v>
      </c>
      <c r="L4453">
        <v>2407431</v>
      </c>
      <c r="M4453">
        <v>10</v>
      </c>
      <c r="N4453" t="s">
        <v>26</v>
      </c>
      <c r="O4453">
        <v>1</v>
      </c>
      <c r="P4453" t="s">
        <v>35</v>
      </c>
      <c r="Q4453">
        <v>97</v>
      </c>
      <c r="R4453">
        <v>1077152</v>
      </c>
    </row>
    <row r="4454" spans="1:18" x14ac:dyDescent="0.3">
      <c r="A4454" t="s">
        <v>8825</v>
      </c>
      <c r="B4454" s="9">
        <v>45636</v>
      </c>
      <c r="C4454" t="s">
        <v>8730</v>
      </c>
      <c r="D4454" t="s">
        <v>8731</v>
      </c>
      <c r="E4454" t="s">
        <v>2951</v>
      </c>
      <c r="F4454" t="s">
        <v>1123</v>
      </c>
      <c r="G4454" t="s">
        <v>8826</v>
      </c>
      <c r="H4454" t="s">
        <v>32</v>
      </c>
      <c r="I4454" t="s">
        <v>113</v>
      </c>
      <c r="J4454">
        <v>16</v>
      </c>
      <c r="K4454">
        <v>4706</v>
      </c>
      <c r="L4454">
        <v>75296</v>
      </c>
      <c r="M4454">
        <v>20</v>
      </c>
      <c r="N4454" t="s">
        <v>27</v>
      </c>
      <c r="O4454">
        <v>3</v>
      </c>
      <c r="P4454" t="s">
        <v>28</v>
      </c>
      <c r="Q4454">
        <v>82</v>
      </c>
      <c r="R4454">
        <v>558942</v>
      </c>
    </row>
    <row r="4455" spans="1:18" x14ac:dyDescent="0.3">
      <c r="A4455" t="s">
        <v>8827</v>
      </c>
      <c r="B4455" s="9">
        <v>45337</v>
      </c>
      <c r="C4455" t="s">
        <v>8730</v>
      </c>
      <c r="D4455" t="s">
        <v>8731</v>
      </c>
      <c r="E4455" t="s">
        <v>1738</v>
      </c>
      <c r="F4455" t="s">
        <v>836</v>
      </c>
      <c r="G4455" t="s">
        <v>8828</v>
      </c>
      <c r="H4455" t="s">
        <v>32</v>
      </c>
      <c r="I4455" t="s">
        <v>158</v>
      </c>
      <c r="J4455">
        <v>18</v>
      </c>
      <c r="K4455">
        <v>22484</v>
      </c>
      <c r="L4455">
        <v>404712</v>
      </c>
      <c r="M4455">
        <v>0</v>
      </c>
      <c r="N4455" t="s">
        <v>34</v>
      </c>
      <c r="O4455">
        <v>4</v>
      </c>
      <c r="P4455" t="s">
        <v>35</v>
      </c>
      <c r="Q4455">
        <v>171</v>
      </c>
      <c r="R4455">
        <v>558942</v>
      </c>
    </row>
    <row r="4456" spans="1:18" x14ac:dyDescent="0.3">
      <c r="A4456" t="s">
        <v>8829</v>
      </c>
      <c r="B4456" s="9">
        <v>44991</v>
      </c>
      <c r="C4456" t="s">
        <v>8730</v>
      </c>
      <c r="D4456" t="s">
        <v>8731</v>
      </c>
      <c r="E4456" t="s">
        <v>1738</v>
      </c>
      <c r="F4456" t="s">
        <v>299</v>
      </c>
      <c r="G4456" t="s">
        <v>8830</v>
      </c>
      <c r="H4456" t="s">
        <v>40</v>
      </c>
      <c r="I4456" t="s">
        <v>51</v>
      </c>
      <c r="J4456">
        <v>4</v>
      </c>
      <c r="K4456">
        <v>12956</v>
      </c>
      <c r="L4456">
        <v>51824</v>
      </c>
      <c r="M4456">
        <v>20</v>
      </c>
      <c r="N4456" t="s">
        <v>47</v>
      </c>
      <c r="O4456" t="s">
        <v>27</v>
      </c>
      <c r="P4456" t="s">
        <v>28</v>
      </c>
      <c r="Q4456">
        <v>183</v>
      </c>
      <c r="R4456">
        <v>289731</v>
      </c>
    </row>
    <row r="4457" spans="1:18" x14ac:dyDescent="0.3">
      <c r="A4457" t="s">
        <v>8831</v>
      </c>
      <c r="B4457" s="9">
        <v>45493</v>
      </c>
      <c r="C4457" t="s">
        <v>8730</v>
      </c>
      <c r="D4457" t="s">
        <v>8731</v>
      </c>
      <c r="E4457" t="s">
        <v>2951</v>
      </c>
      <c r="F4457" t="s">
        <v>1892</v>
      </c>
      <c r="G4457" t="s">
        <v>8832</v>
      </c>
      <c r="H4457" t="s">
        <v>32</v>
      </c>
      <c r="I4457" t="s">
        <v>158</v>
      </c>
      <c r="J4457">
        <v>12</v>
      </c>
      <c r="K4457">
        <v>12618</v>
      </c>
      <c r="L4457">
        <v>151416</v>
      </c>
      <c r="M4457">
        <v>10</v>
      </c>
      <c r="N4457" t="s">
        <v>26</v>
      </c>
      <c r="O4457">
        <v>2</v>
      </c>
      <c r="P4457" t="s">
        <v>28</v>
      </c>
      <c r="Q4457">
        <v>81</v>
      </c>
      <c r="R4457">
        <v>558942</v>
      </c>
    </row>
    <row r="4458" spans="1:18" x14ac:dyDescent="0.3">
      <c r="A4458" t="s">
        <v>8833</v>
      </c>
      <c r="B4458" s="9">
        <v>45264</v>
      </c>
      <c r="C4458" t="s">
        <v>8730</v>
      </c>
      <c r="D4458" t="s">
        <v>8731</v>
      </c>
      <c r="E4458" t="s">
        <v>949</v>
      </c>
      <c r="F4458" t="s">
        <v>2724</v>
      </c>
      <c r="G4458" t="s">
        <v>8834</v>
      </c>
      <c r="H4458" t="s">
        <v>40</v>
      </c>
      <c r="I4458" t="s">
        <v>41</v>
      </c>
      <c r="J4458">
        <v>11</v>
      </c>
      <c r="K4458">
        <v>7260</v>
      </c>
      <c r="L4458">
        <v>79860</v>
      </c>
      <c r="M4458">
        <v>0</v>
      </c>
      <c r="N4458" t="s">
        <v>57</v>
      </c>
      <c r="O4458">
        <v>1</v>
      </c>
      <c r="P4458" t="s">
        <v>35</v>
      </c>
      <c r="Q4458">
        <v>7</v>
      </c>
      <c r="R4458">
        <v>289731</v>
      </c>
    </row>
    <row r="4459" spans="1:18" x14ac:dyDescent="0.3">
      <c r="A4459" t="s">
        <v>8835</v>
      </c>
      <c r="B4459" s="9">
        <v>45423</v>
      </c>
      <c r="C4459" t="s">
        <v>8730</v>
      </c>
      <c r="D4459" t="s">
        <v>8731</v>
      </c>
      <c r="E4459" t="s">
        <v>1738</v>
      </c>
      <c r="F4459" t="s">
        <v>2191</v>
      </c>
      <c r="G4459" t="s">
        <v>8836</v>
      </c>
      <c r="H4459" t="s">
        <v>65</v>
      </c>
      <c r="I4459" t="s">
        <v>382</v>
      </c>
      <c r="J4459">
        <v>9</v>
      </c>
      <c r="K4459">
        <v>76348</v>
      </c>
      <c r="L4459">
        <v>687132</v>
      </c>
      <c r="M4459">
        <v>10</v>
      </c>
      <c r="N4459" t="s">
        <v>27</v>
      </c>
      <c r="O4459">
        <v>2</v>
      </c>
      <c r="P4459" t="s">
        <v>35</v>
      </c>
      <c r="Q4459">
        <v>81</v>
      </c>
      <c r="R4459">
        <v>761054</v>
      </c>
    </row>
    <row r="4460" spans="1:18" x14ac:dyDescent="0.3">
      <c r="A4460" t="s">
        <v>8837</v>
      </c>
      <c r="B4460" s="9">
        <v>45504</v>
      </c>
      <c r="C4460" t="s">
        <v>8730</v>
      </c>
      <c r="D4460" t="s">
        <v>8731</v>
      </c>
      <c r="E4460" t="s">
        <v>1738</v>
      </c>
      <c r="F4460" t="s">
        <v>487</v>
      </c>
      <c r="G4460" t="s">
        <v>27</v>
      </c>
      <c r="H4460" t="s">
        <v>32</v>
      </c>
      <c r="I4460" t="s">
        <v>141</v>
      </c>
      <c r="J4460">
        <v>16</v>
      </c>
      <c r="K4460">
        <v>3081</v>
      </c>
      <c r="L4460">
        <v>49296</v>
      </c>
      <c r="M4460">
        <v>10</v>
      </c>
      <c r="N4460" t="s">
        <v>34</v>
      </c>
      <c r="O4460">
        <v>1</v>
      </c>
      <c r="P4460" t="s">
        <v>35</v>
      </c>
      <c r="Q4460">
        <v>200</v>
      </c>
      <c r="R4460">
        <v>558942</v>
      </c>
    </row>
    <row r="4461" spans="1:18" x14ac:dyDescent="0.3">
      <c r="A4461" t="s">
        <v>8838</v>
      </c>
      <c r="B4461" s="9">
        <v>45126</v>
      </c>
      <c r="C4461" t="s">
        <v>8730</v>
      </c>
      <c r="D4461" t="s">
        <v>8731</v>
      </c>
      <c r="E4461" t="s">
        <v>949</v>
      </c>
      <c r="F4461" t="s">
        <v>1339</v>
      </c>
      <c r="G4461" t="s">
        <v>8839</v>
      </c>
      <c r="H4461" t="s">
        <v>24</v>
      </c>
      <c r="I4461" t="s">
        <v>152</v>
      </c>
      <c r="J4461">
        <v>17</v>
      </c>
      <c r="K4461">
        <v>129885</v>
      </c>
      <c r="L4461">
        <v>2208045</v>
      </c>
      <c r="M4461">
        <v>10</v>
      </c>
      <c r="N4461" t="s">
        <v>27</v>
      </c>
      <c r="O4461">
        <v>4</v>
      </c>
      <c r="P4461" t="s">
        <v>35</v>
      </c>
      <c r="Q4461">
        <v>75</v>
      </c>
      <c r="R4461">
        <v>1077152</v>
      </c>
    </row>
    <row r="4462" spans="1:18" x14ac:dyDescent="0.3">
      <c r="A4462" t="s">
        <v>8840</v>
      </c>
      <c r="B4462" s="9">
        <v>45096</v>
      </c>
      <c r="C4462" t="s">
        <v>8730</v>
      </c>
      <c r="D4462" t="s">
        <v>8731</v>
      </c>
      <c r="E4462" t="s">
        <v>1738</v>
      </c>
      <c r="F4462" t="s">
        <v>49</v>
      </c>
      <c r="G4462" t="s">
        <v>27</v>
      </c>
      <c r="H4462" t="s">
        <v>32</v>
      </c>
      <c r="I4462" t="s">
        <v>113</v>
      </c>
      <c r="J4462">
        <v>16</v>
      </c>
      <c r="K4462">
        <v>18086</v>
      </c>
      <c r="L4462">
        <v>289376</v>
      </c>
      <c r="M4462">
        <v>0</v>
      </c>
      <c r="N4462" t="s">
        <v>26</v>
      </c>
      <c r="O4462">
        <v>4</v>
      </c>
      <c r="P4462" t="s">
        <v>28</v>
      </c>
      <c r="Q4462">
        <v>111</v>
      </c>
      <c r="R4462">
        <v>558942</v>
      </c>
    </row>
    <row r="4463" spans="1:18" x14ac:dyDescent="0.3">
      <c r="A4463" t="s">
        <v>8841</v>
      </c>
      <c r="B4463" s="9">
        <v>45229</v>
      </c>
      <c r="C4463" t="s">
        <v>8730</v>
      </c>
      <c r="D4463" t="s">
        <v>8731</v>
      </c>
      <c r="E4463" t="s">
        <v>949</v>
      </c>
      <c r="F4463" t="s">
        <v>2519</v>
      </c>
      <c r="G4463" t="s">
        <v>8842</v>
      </c>
      <c r="H4463" t="s">
        <v>40</v>
      </c>
      <c r="I4463" t="s">
        <v>41</v>
      </c>
      <c r="J4463">
        <v>1</v>
      </c>
      <c r="K4463">
        <v>4915</v>
      </c>
      <c r="L4463">
        <v>4915</v>
      </c>
      <c r="M4463">
        <v>5</v>
      </c>
      <c r="N4463" t="s">
        <v>27</v>
      </c>
      <c r="O4463">
        <v>1</v>
      </c>
      <c r="P4463" t="s">
        <v>35</v>
      </c>
      <c r="Q4463">
        <v>177</v>
      </c>
      <c r="R4463">
        <v>289731</v>
      </c>
    </row>
    <row r="4464" spans="1:18" x14ac:dyDescent="0.3">
      <c r="A4464" t="s">
        <v>8843</v>
      </c>
      <c r="B4464" s="9">
        <v>45250</v>
      </c>
      <c r="C4464" t="s">
        <v>8730</v>
      </c>
      <c r="D4464" t="s">
        <v>8731</v>
      </c>
      <c r="E4464" t="s">
        <v>949</v>
      </c>
      <c r="F4464" t="s">
        <v>54</v>
      </c>
      <c r="G4464" t="s">
        <v>8844</v>
      </c>
      <c r="H4464" t="s">
        <v>45</v>
      </c>
      <c r="I4464" t="s">
        <v>181</v>
      </c>
      <c r="J4464">
        <v>18</v>
      </c>
      <c r="K4464">
        <v>24944</v>
      </c>
      <c r="L4464">
        <v>448992</v>
      </c>
      <c r="M4464">
        <v>15</v>
      </c>
      <c r="N4464" t="s">
        <v>47</v>
      </c>
      <c r="O4464">
        <v>2</v>
      </c>
      <c r="P4464" t="s">
        <v>35</v>
      </c>
      <c r="Q4464">
        <v>113</v>
      </c>
      <c r="R4464">
        <v>383206</v>
      </c>
    </row>
    <row r="4465" spans="1:18" x14ac:dyDescent="0.3">
      <c r="A4465" t="s">
        <v>8845</v>
      </c>
      <c r="B4465" s="9">
        <v>45453</v>
      </c>
      <c r="C4465" t="s">
        <v>8730</v>
      </c>
      <c r="D4465" t="s">
        <v>8731</v>
      </c>
      <c r="E4465" t="s">
        <v>949</v>
      </c>
      <c r="F4465" t="s">
        <v>723</v>
      </c>
      <c r="G4465" t="s">
        <v>8846</v>
      </c>
      <c r="H4465" t="s">
        <v>45</v>
      </c>
      <c r="I4465" t="s">
        <v>181</v>
      </c>
      <c r="J4465">
        <v>13</v>
      </c>
      <c r="K4465">
        <v>26102</v>
      </c>
      <c r="L4465">
        <v>339326</v>
      </c>
      <c r="M4465">
        <v>15</v>
      </c>
      <c r="N4465" t="s">
        <v>27</v>
      </c>
      <c r="O4465" t="s">
        <v>27</v>
      </c>
      <c r="P4465" t="s">
        <v>35</v>
      </c>
      <c r="Q4465">
        <v>29</v>
      </c>
      <c r="R4465">
        <v>383206</v>
      </c>
    </row>
    <row r="4466" spans="1:18" x14ac:dyDescent="0.3">
      <c r="A4466" t="s">
        <v>8847</v>
      </c>
      <c r="B4466" s="9">
        <v>45463</v>
      </c>
      <c r="C4466" t="s">
        <v>8730</v>
      </c>
      <c r="D4466" t="s">
        <v>8731</v>
      </c>
      <c r="E4466" t="s">
        <v>949</v>
      </c>
      <c r="F4466" t="s">
        <v>3499</v>
      </c>
      <c r="G4466" t="s">
        <v>8848</v>
      </c>
      <c r="H4466" t="s">
        <v>24</v>
      </c>
      <c r="I4466" t="s">
        <v>152</v>
      </c>
      <c r="J4466">
        <v>8</v>
      </c>
      <c r="K4466">
        <v>138850</v>
      </c>
      <c r="L4466">
        <v>1110800</v>
      </c>
      <c r="M4466">
        <v>15</v>
      </c>
      <c r="N4466" t="s">
        <v>27</v>
      </c>
      <c r="O4466">
        <v>5</v>
      </c>
      <c r="P4466" t="s">
        <v>35</v>
      </c>
      <c r="Q4466">
        <v>169</v>
      </c>
      <c r="R4466">
        <v>1077152</v>
      </c>
    </row>
    <row r="4467" spans="1:18" x14ac:dyDescent="0.3">
      <c r="A4467" t="s">
        <v>8849</v>
      </c>
      <c r="B4467" s="9">
        <v>45247</v>
      </c>
      <c r="C4467" t="s">
        <v>8730</v>
      </c>
      <c r="D4467" t="s">
        <v>8731</v>
      </c>
      <c r="E4467" t="s">
        <v>1738</v>
      </c>
      <c r="F4467" t="s">
        <v>3180</v>
      </c>
      <c r="G4467" t="s">
        <v>8850</v>
      </c>
      <c r="H4467" t="s">
        <v>32</v>
      </c>
      <c r="I4467" t="s">
        <v>141</v>
      </c>
      <c r="J4467">
        <v>18</v>
      </c>
      <c r="K4467">
        <v>22383</v>
      </c>
      <c r="L4467">
        <v>402894</v>
      </c>
      <c r="M4467">
        <v>10</v>
      </c>
      <c r="N4467" t="s">
        <v>34</v>
      </c>
      <c r="O4467">
        <v>4</v>
      </c>
      <c r="P4467" t="s">
        <v>35</v>
      </c>
      <c r="Q4467">
        <v>102</v>
      </c>
      <c r="R4467">
        <v>558942</v>
      </c>
    </row>
    <row r="4468" spans="1:18" x14ac:dyDescent="0.3">
      <c r="A4468" t="s">
        <v>8851</v>
      </c>
      <c r="B4468" s="9">
        <v>45426</v>
      </c>
      <c r="C4468" t="s">
        <v>8730</v>
      </c>
      <c r="D4468" t="s">
        <v>8731</v>
      </c>
      <c r="E4468" t="s">
        <v>1738</v>
      </c>
      <c r="F4468" t="s">
        <v>781</v>
      </c>
      <c r="G4468" t="s">
        <v>27</v>
      </c>
      <c r="H4468" t="s">
        <v>32</v>
      </c>
      <c r="I4468" t="s">
        <v>113</v>
      </c>
      <c r="J4468">
        <v>7</v>
      </c>
      <c r="K4468">
        <v>13280</v>
      </c>
      <c r="L4468">
        <v>92960</v>
      </c>
      <c r="M4468">
        <v>0</v>
      </c>
      <c r="N4468" t="s">
        <v>34</v>
      </c>
      <c r="O4468">
        <v>3</v>
      </c>
      <c r="P4468" t="s">
        <v>27</v>
      </c>
      <c r="Q4468">
        <v>29</v>
      </c>
      <c r="R4468">
        <v>558942</v>
      </c>
    </row>
    <row r="4469" spans="1:18" x14ac:dyDescent="0.3">
      <c r="A4469" t="s">
        <v>8852</v>
      </c>
      <c r="B4469" s="9">
        <v>45149</v>
      </c>
      <c r="C4469" t="s">
        <v>8730</v>
      </c>
      <c r="D4469" t="s">
        <v>8731</v>
      </c>
      <c r="E4469" t="s">
        <v>1738</v>
      </c>
      <c r="F4469" t="s">
        <v>7739</v>
      </c>
      <c r="G4469" t="s">
        <v>27</v>
      </c>
      <c r="H4469" t="s">
        <v>40</v>
      </c>
      <c r="I4469" t="s">
        <v>171</v>
      </c>
      <c r="J4469">
        <v>2</v>
      </c>
      <c r="K4469">
        <v>5388</v>
      </c>
      <c r="L4469">
        <v>10776</v>
      </c>
      <c r="M4469">
        <v>0</v>
      </c>
      <c r="N4469" t="s">
        <v>27</v>
      </c>
      <c r="O4469">
        <v>4</v>
      </c>
      <c r="P4469" t="s">
        <v>35</v>
      </c>
      <c r="Q4469">
        <v>198</v>
      </c>
      <c r="R4469">
        <v>289731</v>
      </c>
    </row>
    <row r="4470" spans="1:18" x14ac:dyDescent="0.3">
      <c r="A4470" t="s">
        <v>8853</v>
      </c>
      <c r="B4470" s="9">
        <v>45175</v>
      </c>
      <c r="C4470" t="s">
        <v>8730</v>
      </c>
      <c r="D4470" t="s">
        <v>8731</v>
      </c>
      <c r="E4470" t="s">
        <v>1738</v>
      </c>
      <c r="F4470" t="s">
        <v>587</v>
      </c>
      <c r="G4470" t="s">
        <v>8854</v>
      </c>
      <c r="H4470" t="s">
        <v>24</v>
      </c>
      <c r="I4470" t="s">
        <v>174</v>
      </c>
      <c r="J4470">
        <v>13</v>
      </c>
      <c r="K4470">
        <v>338387</v>
      </c>
      <c r="L4470">
        <v>4399031</v>
      </c>
      <c r="M4470">
        <v>15</v>
      </c>
      <c r="N4470" t="s">
        <v>57</v>
      </c>
      <c r="O4470">
        <v>5</v>
      </c>
      <c r="P4470" t="s">
        <v>35</v>
      </c>
      <c r="Q4470">
        <v>105</v>
      </c>
      <c r="R4470">
        <v>1077152</v>
      </c>
    </row>
    <row r="4471" spans="1:18" x14ac:dyDescent="0.3">
      <c r="A4471" t="s">
        <v>8855</v>
      </c>
      <c r="B4471" s="9">
        <v>45597</v>
      </c>
      <c r="C4471" t="s">
        <v>8730</v>
      </c>
      <c r="D4471" t="s">
        <v>8731</v>
      </c>
      <c r="E4471" t="s">
        <v>949</v>
      </c>
      <c r="F4471" t="s">
        <v>8722</v>
      </c>
      <c r="G4471" t="s">
        <v>8856</v>
      </c>
      <c r="H4471" t="s">
        <v>40</v>
      </c>
      <c r="I4471" t="s">
        <v>70</v>
      </c>
      <c r="J4471">
        <v>3</v>
      </c>
      <c r="K4471">
        <v>14354</v>
      </c>
      <c r="L4471">
        <v>43062</v>
      </c>
      <c r="M4471">
        <v>0</v>
      </c>
      <c r="N4471" t="s">
        <v>26</v>
      </c>
      <c r="O4471">
        <v>2</v>
      </c>
      <c r="P4471" t="s">
        <v>28</v>
      </c>
      <c r="Q4471">
        <v>130</v>
      </c>
      <c r="R4471">
        <v>289731</v>
      </c>
    </row>
    <row r="4472" spans="1:18" x14ac:dyDescent="0.3">
      <c r="A4472" t="s">
        <v>8857</v>
      </c>
      <c r="B4472" s="9">
        <v>45240</v>
      </c>
      <c r="C4472" t="s">
        <v>8730</v>
      </c>
      <c r="D4472" t="s">
        <v>8731</v>
      </c>
      <c r="E4472" t="s">
        <v>949</v>
      </c>
      <c r="F4472" t="s">
        <v>302</v>
      </c>
      <c r="G4472" t="s">
        <v>8858</v>
      </c>
      <c r="H4472" t="s">
        <v>45</v>
      </c>
      <c r="I4472" t="s">
        <v>74</v>
      </c>
      <c r="J4472">
        <v>11</v>
      </c>
      <c r="K4472">
        <v>12493</v>
      </c>
      <c r="L4472">
        <v>137423</v>
      </c>
      <c r="M4472">
        <v>0</v>
      </c>
      <c r="N4472" t="s">
        <v>57</v>
      </c>
      <c r="O4472">
        <v>3</v>
      </c>
      <c r="P4472" t="s">
        <v>28</v>
      </c>
      <c r="Q4472">
        <v>162</v>
      </c>
      <c r="R4472">
        <v>383206</v>
      </c>
    </row>
    <row r="4473" spans="1:18" x14ac:dyDescent="0.3">
      <c r="A4473" t="s">
        <v>8859</v>
      </c>
      <c r="B4473" s="9">
        <v>45607</v>
      </c>
      <c r="C4473" t="s">
        <v>8730</v>
      </c>
      <c r="D4473" t="s">
        <v>8731</v>
      </c>
      <c r="E4473" t="s">
        <v>1738</v>
      </c>
      <c r="F4473" t="s">
        <v>952</v>
      </c>
      <c r="G4473" t="s">
        <v>27</v>
      </c>
      <c r="H4473" t="s">
        <v>45</v>
      </c>
      <c r="I4473" t="s">
        <v>98</v>
      </c>
      <c r="J4473">
        <v>3</v>
      </c>
      <c r="K4473">
        <v>18191</v>
      </c>
      <c r="L4473">
        <v>54573</v>
      </c>
      <c r="M4473">
        <v>0</v>
      </c>
      <c r="N4473" t="s">
        <v>57</v>
      </c>
      <c r="O4473">
        <v>4</v>
      </c>
      <c r="P4473" t="s">
        <v>35</v>
      </c>
      <c r="Q4473">
        <v>7</v>
      </c>
      <c r="R4473">
        <v>383206</v>
      </c>
    </row>
    <row r="4474" spans="1:18" x14ac:dyDescent="0.3">
      <c r="A4474" t="s">
        <v>8860</v>
      </c>
      <c r="B4474" s="9">
        <v>45177</v>
      </c>
      <c r="C4474" t="s">
        <v>8730</v>
      </c>
      <c r="D4474" t="s">
        <v>8731</v>
      </c>
      <c r="E4474" t="s">
        <v>1738</v>
      </c>
      <c r="F4474" t="s">
        <v>1660</v>
      </c>
      <c r="G4474" t="s">
        <v>8861</v>
      </c>
      <c r="H4474" t="s">
        <v>24</v>
      </c>
      <c r="I4474" t="s">
        <v>174</v>
      </c>
      <c r="J4474">
        <v>7</v>
      </c>
      <c r="K4474">
        <v>274785</v>
      </c>
      <c r="L4474">
        <v>1923495</v>
      </c>
      <c r="M4474">
        <v>0</v>
      </c>
      <c r="N4474" t="s">
        <v>57</v>
      </c>
      <c r="O4474">
        <v>1</v>
      </c>
      <c r="P4474" t="s">
        <v>35</v>
      </c>
      <c r="Q4474">
        <v>45</v>
      </c>
      <c r="R4474">
        <v>1077152</v>
      </c>
    </row>
    <row r="4475" spans="1:18" x14ac:dyDescent="0.3">
      <c r="A4475" t="s">
        <v>8862</v>
      </c>
      <c r="B4475" s="9">
        <v>44949</v>
      </c>
      <c r="C4475" t="s">
        <v>8730</v>
      </c>
      <c r="D4475" t="s">
        <v>8731</v>
      </c>
      <c r="E4475" t="s">
        <v>949</v>
      </c>
      <c r="F4475" t="s">
        <v>122</v>
      </c>
      <c r="G4475" t="s">
        <v>8863</v>
      </c>
      <c r="H4475" t="s">
        <v>40</v>
      </c>
      <c r="I4475" t="s">
        <v>51</v>
      </c>
      <c r="J4475">
        <v>14</v>
      </c>
      <c r="K4475">
        <v>3009</v>
      </c>
      <c r="L4475">
        <v>42126</v>
      </c>
      <c r="M4475">
        <v>10</v>
      </c>
      <c r="N4475" t="s">
        <v>47</v>
      </c>
      <c r="O4475">
        <v>5</v>
      </c>
      <c r="P4475" t="s">
        <v>35</v>
      </c>
      <c r="Q4475">
        <v>24</v>
      </c>
      <c r="R4475">
        <v>289731</v>
      </c>
    </row>
    <row r="4476" spans="1:18" x14ac:dyDescent="0.3">
      <c r="A4476" t="s">
        <v>8864</v>
      </c>
      <c r="B4476" s="9">
        <v>45164</v>
      </c>
      <c r="C4476" t="s">
        <v>8730</v>
      </c>
      <c r="D4476" t="s">
        <v>8731</v>
      </c>
      <c r="E4476" t="s">
        <v>949</v>
      </c>
      <c r="F4476" t="s">
        <v>259</v>
      </c>
      <c r="G4476" t="s">
        <v>8865</v>
      </c>
      <c r="H4476" t="s">
        <v>32</v>
      </c>
      <c r="I4476" t="s">
        <v>141</v>
      </c>
      <c r="J4476">
        <v>1</v>
      </c>
      <c r="K4476">
        <v>2479</v>
      </c>
      <c r="L4476">
        <v>2479</v>
      </c>
      <c r="M4476">
        <v>0</v>
      </c>
      <c r="N4476" t="s">
        <v>26</v>
      </c>
      <c r="O4476">
        <v>5</v>
      </c>
      <c r="P4476" t="s">
        <v>35</v>
      </c>
      <c r="Q4476">
        <v>52</v>
      </c>
      <c r="R4476">
        <v>558942</v>
      </c>
    </row>
    <row r="4477" spans="1:18" x14ac:dyDescent="0.3">
      <c r="A4477" t="s">
        <v>8866</v>
      </c>
      <c r="B4477" s="9">
        <v>45438</v>
      </c>
      <c r="C4477" t="s">
        <v>8730</v>
      </c>
      <c r="D4477" t="s">
        <v>8731</v>
      </c>
      <c r="E4477" t="s">
        <v>949</v>
      </c>
      <c r="F4477" t="s">
        <v>839</v>
      </c>
      <c r="G4477" t="s">
        <v>8867</v>
      </c>
      <c r="H4477" t="s">
        <v>45</v>
      </c>
      <c r="I4477" t="s">
        <v>98</v>
      </c>
      <c r="J4477">
        <v>18</v>
      </c>
      <c r="K4477">
        <v>10443</v>
      </c>
      <c r="L4477">
        <v>187974</v>
      </c>
      <c r="M4477">
        <v>10</v>
      </c>
      <c r="N4477" t="s">
        <v>34</v>
      </c>
      <c r="O4477">
        <v>2</v>
      </c>
      <c r="P4477" t="s">
        <v>35</v>
      </c>
      <c r="Q4477">
        <v>40</v>
      </c>
      <c r="R4477">
        <v>383206</v>
      </c>
    </row>
    <row r="4478" spans="1:18" x14ac:dyDescent="0.3">
      <c r="A4478" t="s">
        <v>8868</v>
      </c>
      <c r="B4478" s="9">
        <v>45153</v>
      </c>
      <c r="C4478" t="s">
        <v>8730</v>
      </c>
      <c r="D4478" t="s">
        <v>8731</v>
      </c>
      <c r="E4478" t="s">
        <v>2951</v>
      </c>
      <c r="F4478" t="s">
        <v>1370</v>
      </c>
      <c r="G4478" t="s">
        <v>8869</v>
      </c>
      <c r="H4478" t="s">
        <v>24</v>
      </c>
      <c r="I4478" t="s">
        <v>174</v>
      </c>
      <c r="J4478">
        <v>4</v>
      </c>
      <c r="K4478">
        <v>219367</v>
      </c>
      <c r="L4478">
        <v>877468</v>
      </c>
      <c r="M4478">
        <v>0</v>
      </c>
      <c r="N4478" t="s">
        <v>57</v>
      </c>
      <c r="O4478">
        <v>1</v>
      </c>
      <c r="P4478" t="s">
        <v>28</v>
      </c>
      <c r="Q4478">
        <v>184</v>
      </c>
      <c r="R4478">
        <v>1077152</v>
      </c>
    </row>
    <row r="4479" spans="1:18" x14ac:dyDescent="0.3">
      <c r="A4479" t="s">
        <v>8870</v>
      </c>
      <c r="B4479" s="9">
        <v>45189</v>
      </c>
      <c r="C4479" t="s">
        <v>8730</v>
      </c>
      <c r="D4479" t="s">
        <v>8731</v>
      </c>
      <c r="E4479" t="s">
        <v>2951</v>
      </c>
      <c r="F4479" t="s">
        <v>584</v>
      </c>
      <c r="G4479" t="s">
        <v>8871</v>
      </c>
      <c r="H4479" t="s">
        <v>24</v>
      </c>
      <c r="I4479" t="s">
        <v>61</v>
      </c>
      <c r="J4479">
        <v>4</v>
      </c>
      <c r="K4479">
        <v>195021</v>
      </c>
      <c r="L4479">
        <v>780084</v>
      </c>
      <c r="M4479">
        <v>15</v>
      </c>
      <c r="N4479" t="s">
        <v>34</v>
      </c>
      <c r="O4479">
        <v>3</v>
      </c>
      <c r="P4479" t="s">
        <v>28</v>
      </c>
      <c r="Q4479">
        <v>15</v>
      </c>
      <c r="R4479">
        <v>1077152</v>
      </c>
    </row>
    <row r="4480" spans="1:18" x14ac:dyDescent="0.3">
      <c r="A4480" t="s">
        <v>8872</v>
      </c>
      <c r="B4480" s="9">
        <v>45346</v>
      </c>
      <c r="C4480" t="s">
        <v>8730</v>
      </c>
      <c r="D4480" t="s">
        <v>8731</v>
      </c>
      <c r="E4480" t="s">
        <v>949</v>
      </c>
      <c r="F4480" t="s">
        <v>455</v>
      </c>
      <c r="G4480" t="s">
        <v>8873</v>
      </c>
      <c r="H4480" t="s">
        <v>65</v>
      </c>
      <c r="I4480" t="s">
        <v>78</v>
      </c>
      <c r="J4480">
        <v>2</v>
      </c>
      <c r="K4480">
        <v>75857</v>
      </c>
      <c r="L4480">
        <v>151714</v>
      </c>
      <c r="M4480">
        <v>0</v>
      </c>
      <c r="N4480" t="s">
        <v>57</v>
      </c>
      <c r="O4480">
        <v>3</v>
      </c>
      <c r="P4480" t="s">
        <v>35</v>
      </c>
      <c r="Q4480">
        <v>29</v>
      </c>
      <c r="R4480">
        <v>761054</v>
      </c>
    </row>
    <row r="4481" spans="1:18" x14ac:dyDescent="0.3">
      <c r="A4481" t="s">
        <v>8874</v>
      </c>
      <c r="B4481" s="9">
        <v>44961</v>
      </c>
      <c r="C4481" t="s">
        <v>8730</v>
      </c>
      <c r="D4481" t="s">
        <v>8731</v>
      </c>
      <c r="E4481" t="s">
        <v>1738</v>
      </c>
      <c r="F4481" t="s">
        <v>1184</v>
      </c>
      <c r="G4481" t="s">
        <v>8875</v>
      </c>
      <c r="H4481" t="s">
        <v>32</v>
      </c>
      <c r="I4481" t="s">
        <v>113</v>
      </c>
      <c r="J4481">
        <v>7</v>
      </c>
      <c r="K4481">
        <v>23567</v>
      </c>
      <c r="L4481">
        <v>164969</v>
      </c>
      <c r="M4481" t="s">
        <v>27</v>
      </c>
      <c r="N4481" t="s">
        <v>26</v>
      </c>
      <c r="O4481">
        <v>5</v>
      </c>
      <c r="P4481" t="s">
        <v>35</v>
      </c>
      <c r="Q4481">
        <v>192</v>
      </c>
      <c r="R4481">
        <v>558942</v>
      </c>
    </row>
    <row r="4482" spans="1:18" x14ac:dyDescent="0.3">
      <c r="A4482" t="s">
        <v>8876</v>
      </c>
      <c r="B4482" s="9">
        <v>45121</v>
      </c>
      <c r="C4482" t="s">
        <v>8730</v>
      </c>
      <c r="D4482" t="s">
        <v>8731</v>
      </c>
      <c r="E4482" t="s">
        <v>1738</v>
      </c>
      <c r="F4482" t="s">
        <v>1774</v>
      </c>
      <c r="G4482" t="s">
        <v>27</v>
      </c>
      <c r="H4482" t="s">
        <v>24</v>
      </c>
      <c r="I4482" t="s">
        <v>25</v>
      </c>
      <c r="J4482">
        <v>12</v>
      </c>
      <c r="K4482">
        <v>95820</v>
      </c>
      <c r="L4482">
        <v>1149840</v>
      </c>
      <c r="M4482">
        <v>15</v>
      </c>
      <c r="N4482" t="s">
        <v>27</v>
      </c>
      <c r="O4482">
        <v>2</v>
      </c>
      <c r="P4482" t="s">
        <v>28</v>
      </c>
      <c r="Q4482">
        <v>97</v>
      </c>
      <c r="R4482">
        <v>1077152</v>
      </c>
    </row>
    <row r="4483" spans="1:18" x14ac:dyDescent="0.3">
      <c r="A4483" t="s">
        <v>8877</v>
      </c>
      <c r="B4483" s="9">
        <v>45449</v>
      </c>
      <c r="C4483" t="s">
        <v>8730</v>
      </c>
      <c r="D4483" t="s">
        <v>8731</v>
      </c>
      <c r="E4483" t="s">
        <v>949</v>
      </c>
      <c r="F4483" t="s">
        <v>2875</v>
      </c>
      <c r="G4483" t="s">
        <v>8878</v>
      </c>
      <c r="H4483" t="s">
        <v>45</v>
      </c>
      <c r="I4483" t="s">
        <v>211</v>
      </c>
      <c r="J4483">
        <v>12</v>
      </c>
      <c r="K4483">
        <v>16344</v>
      </c>
      <c r="L4483">
        <v>196128</v>
      </c>
      <c r="M4483" t="s">
        <v>27</v>
      </c>
      <c r="N4483" t="s">
        <v>57</v>
      </c>
      <c r="O4483">
        <v>4</v>
      </c>
      <c r="P4483" t="s">
        <v>35</v>
      </c>
      <c r="Q4483">
        <v>7</v>
      </c>
      <c r="R4483">
        <v>383206</v>
      </c>
    </row>
    <row r="4484" spans="1:18" x14ac:dyDescent="0.3">
      <c r="A4484" t="s">
        <v>8879</v>
      </c>
      <c r="B4484" s="9">
        <v>45059</v>
      </c>
      <c r="C4484" t="s">
        <v>8730</v>
      </c>
      <c r="D4484" t="s">
        <v>8731</v>
      </c>
      <c r="E4484" t="s">
        <v>949</v>
      </c>
      <c r="F4484" t="s">
        <v>143</v>
      </c>
      <c r="G4484" t="s">
        <v>8880</v>
      </c>
      <c r="H4484" t="s">
        <v>32</v>
      </c>
      <c r="I4484" t="s">
        <v>117</v>
      </c>
      <c r="J4484">
        <v>3</v>
      </c>
      <c r="K4484">
        <v>6457</v>
      </c>
      <c r="L4484">
        <v>19371</v>
      </c>
      <c r="M4484">
        <v>0</v>
      </c>
      <c r="N4484" t="s">
        <v>27</v>
      </c>
      <c r="O4484">
        <v>1</v>
      </c>
      <c r="P4484" t="s">
        <v>35</v>
      </c>
      <c r="Q4484">
        <v>183</v>
      </c>
      <c r="R4484">
        <v>558942</v>
      </c>
    </row>
    <row r="4485" spans="1:18" x14ac:dyDescent="0.3">
      <c r="A4485" t="s">
        <v>8881</v>
      </c>
      <c r="B4485" s="9">
        <v>45479</v>
      </c>
      <c r="C4485" t="s">
        <v>8730</v>
      </c>
      <c r="D4485" t="s">
        <v>8731</v>
      </c>
      <c r="E4485" t="s">
        <v>2951</v>
      </c>
      <c r="F4485" t="s">
        <v>619</v>
      </c>
      <c r="G4485" t="s">
        <v>8882</v>
      </c>
      <c r="H4485" t="s">
        <v>32</v>
      </c>
      <c r="I4485" t="s">
        <v>113</v>
      </c>
      <c r="J4485">
        <v>8</v>
      </c>
      <c r="K4485">
        <v>12033</v>
      </c>
      <c r="L4485">
        <v>96264</v>
      </c>
      <c r="M4485">
        <v>5</v>
      </c>
      <c r="N4485" t="s">
        <v>26</v>
      </c>
      <c r="O4485">
        <v>5</v>
      </c>
      <c r="P4485" t="s">
        <v>35</v>
      </c>
      <c r="Q4485">
        <v>153</v>
      </c>
      <c r="R4485">
        <v>558942</v>
      </c>
    </row>
    <row r="4486" spans="1:18" x14ac:dyDescent="0.3">
      <c r="A4486" t="s">
        <v>8883</v>
      </c>
      <c r="B4486" s="9">
        <v>45121</v>
      </c>
      <c r="C4486" t="s">
        <v>8730</v>
      </c>
      <c r="D4486" t="s">
        <v>8731</v>
      </c>
      <c r="E4486" t="s">
        <v>2951</v>
      </c>
      <c r="F4486" t="s">
        <v>1063</v>
      </c>
      <c r="G4486" t="s">
        <v>8884</v>
      </c>
      <c r="H4486" t="s">
        <v>40</v>
      </c>
      <c r="I4486" t="s">
        <v>137</v>
      </c>
      <c r="J4486">
        <v>8</v>
      </c>
      <c r="K4486">
        <v>14232</v>
      </c>
      <c r="L4486">
        <v>113856</v>
      </c>
      <c r="M4486" t="s">
        <v>27</v>
      </c>
      <c r="N4486" t="s">
        <v>34</v>
      </c>
      <c r="O4486">
        <v>2</v>
      </c>
      <c r="P4486" t="s">
        <v>35</v>
      </c>
      <c r="Q4486">
        <v>195</v>
      </c>
      <c r="R4486">
        <v>289731</v>
      </c>
    </row>
    <row r="4487" spans="1:18" x14ac:dyDescent="0.3">
      <c r="A4487" t="s">
        <v>8885</v>
      </c>
      <c r="B4487" s="9">
        <v>45197</v>
      </c>
      <c r="C4487" t="s">
        <v>8730</v>
      </c>
      <c r="D4487" t="s">
        <v>8731</v>
      </c>
      <c r="E4487" t="s">
        <v>949</v>
      </c>
      <c r="F4487" t="s">
        <v>2378</v>
      </c>
      <c r="G4487" t="s">
        <v>8886</v>
      </c>
      <c r="H4487" t="s">
        <v>45</v>
      </c>
      <c r="I4487" t="s">
        <v>211</v>
      </c>
      <c r="J4487">
        <v>6</v>
      </c>
      <c r="K4487">
        <v>18767</v>
      </c>
      <c r="L4487">
        <v>112602</v>
      </c>
      <c r="M4487">
        <v>0</v>
      </c>
      <c r="N4487" t="s">
        <v>27</v>
      </c>
      <c r="O4487">
        <v>1</v>
      </c>
      <c r="P4487" t="s">
        <v>35</v>
      </c>
      <c r="Q4487">
        <v>147</v>
      </c>
      <c r="R4487">
        <v>383206</v>
      </c>
    </row>
    <row r="4488" spans="1:18" x14ac:dyDescent="0.3">
      <c r="A4488" t="s">
        <v>8887</v>
      </c>
      <c r="B4488" s="9">
        <v>45445</v>
      </c>
      <c r="C4488" t="s">
        <v>8730</v>
      </c>
      <c r="D4488" t="s">
        <v>8731</v>
      </c>
      <c r="E4488" t="s">
        <v>1738</v>
      </c>
      <c r="F4488" t="s">
        <v>949</v>
      </c>
      <c r="G4488" t="s">
        <v>8888</v>
      </c>
      <c r="H4488" t="s">
        <v>32</v>
      </c>
      <c r="I4488" t="s">
        <v>237</v>
      </c>
      <c r="J4488">
        <v>16</v>
      </c>
      <c r="K4488">
        <v>11913</v>
      </c>
      <c r="L4488">
        <v>190608</v>
      </c>
      <c r="M4488">
        <v>20</v>
      </c>
      <c r="N4488" t="s">
        <v>27</v>
      </c>
      <c r="O4488">
        <v>4</v>
      </c>
      <c r="P4488" t="s">
        <v>35</v>
      </c>
      <c r="Q4488">
        <v>140</v>
      </c>
      <c r="R4488">
        <v>558942</v>
      </c>
    </row>
    <row r="4489" spans="1:18" x14ac:dyDescent="0.3">
      <c r="A4489" t="s">
        <v>8889</v>
      </c>
      <c r="B4489" s="9">
        <v>45066</v>
      </c>
      <c r="C4489" t="s">
        <v>8730</v>
      </c>
      <c r="D4489" t="s">
        <v>8731</v>
      </c>
      <c r="E4489" t="s">
        <v>949</v>
      </c>
      <c r="F4489" t="s">
        <v>1565</v>
      </c>
      <c r="G4489" t="s">
        <v>8890</v>
      </c>
      <c r="H4489" t="s">
        <v>40</v>
      </c>
      <c r="I4489" t="s">
        <v>70</v>
      </c>
      <c r="J4489">
        <v>1</v>
      </c>
      <c r="K4489">
        <v>10509</v>
      </c>
      <c r="L4489">
        <v>10509</v>
      </c>
      <c r="M4489">
        <v>20</v>
      </c>
      <c r="N4489" t="s">
        <v>27</v>
      </c>
      <c r="O4489">
        <v>5</v>
      </c>
      <c r="P4489" t="s">
        <v>28</v>
      </c>
      <c r="Q4489">
        <v>19</v>
      </c>
      <c r="R4489">
        <v>289731</v>
      </c>
    </row>
    <row r="4490" spans="1:18" x14ac:dyDescent="0.3">
      <c r="A4490" t="s">
        <v>8891</v>
      </c>
      <c r="B4490" s="9">
        <v>45192</v>
      </c>
      <c r="C4490" t="s">
        <v>8730</v>
      </c>
      <c r="D4490" t="s">
        <v>8731</v>
      </c>
      <c r="E4490" t="s">
        <v>2951</v>
      </c>
      <c r="F4490" t="s">
        <v>2449</v>
      </c>
      <c r="G4490" t="s">
        <v>8892</v>
      </c>
      <c r="H4490" t="s">
        <v>45</v>
      </c>
      <c r="I4490" t="s">
        <v>181</v>
      </c>
      <c r="J4490">
        <v>7</v>
      </c>
      <c r="K4490">
        <v>14893</v>
      </c>
      <c r="L4490">
        <v>104251</v>
      </c>
      <c r="M4490">
        <v>15</v>
      </c>
      <c r="N4490" t="s">
        <v>47</v>
      </c>
      <c r="O4490">
        <v>2</v>
      </c>
      <c r="P4490" t="s">
        <v>35</v>
      </c>
      <c r="Q4490">
        <v>180</v>
      </c>
      <c r="R4490">
        <v>383206</v>
      </c>
    </row>
    <row r="4491" spans="1:18" x14ac:dyDescent="0.3">
      <c r="A4491" t="s">
        <v>8893</v>
      </c>
      <c r="B4491" s="9">
        <v>45620</v>
      </c>
      <c r="C4491" t="s">
        <v>8730</v>
      </c>
      <c r="D4491" t="s">
        <v>8731</v>
      </c>
      <c r="E4491" t="s">
        <v>949</v>
      </c>
      <c r="F4491" t="s">
        <v>38</v>
      </c>
      <c r="G4491" t="s">
        <v>8894</v>
      </c>
      <c r="H4491" t="s">
        <v>45</v>
      </c>
      <c r="I4491" t="s">
        <v>130</v>
      </c>
      <c r="J4491">
        <v>17</v>
      </c>
      <c r="K4491">
        <v>20503</v>
      </c>
      <c r="L4491">
        <v>348551</v>
      </c>
      <c r="M4491">
        <v>20</v>
      </c>
      <c r="N4491" t="s">
        <v>47</v>
      </c>
      <c r="O4491" t="s">
        <v>27</v>
      </c>
      <c r="P4491" t="s">
        <v>35</v>
      </c>
      <c r="Q4491">
        <v>21</v>
      </c>
      <c r="R4491">
        <v>383206</v>
      </c>
    </row>
    <row r="4492" spans="1:18" x14ac:dyDescent="0.3">
      <c r="A4492" t="s">
        <v>8895</v>
      </c>
      <c r="B4492" s="9">
        <v>44992</v>
      </c>
      <c r="C4492" t="s">
        <v>8730</v>
      </c>
      <c r="D4492" t="s">
        <v>8731</v>
      </c>
      <c r="E4492" t="s">
        <v>2951</v>
      </c>
      <c r="F4492" t="s">
        <v>270</v>
      </c>
      <c r="G4492" t="s">
        <v>8896</v>
      </c>
      <c r="H4492" t="s">
        <v>40</v>
      </c>
      <c r="I4492" t="s">
        <v>41</v>
      </c>
      <c r="J4492">
        <v>1</v>
      </c>
      <c r="K4492">
        <v>10107</v>
      </c>
      <c r="L4492">
        <v>10107</v>
      </c>
      <c r="M4492">
        <v>10</v>
      </c>
      <c r="N4492" t="s">
        <v>47</v>
      </c>
      <c r="O4492">
        <v>3</v>
      </c>
      <c r="P4492" t="s">
        <v>27</v>
      </c>
      <c r="Q4492">
        <v>139</v>
      </c>
      <c r="R4492">
        <v>289731</v>
      </c>
    </row>
    <row r="4493" spans="1:18" x14ac:dyDescent="0.3">
      <c r="A4493" t="s">
        <v>8897</v>
      </c>
      <c r="B4493" s="9">
        <v>44931</v>
      </c>
      <c r="C4493" t="s">
        <v>8730</v>
      </c>
      <c r="D4493" t="s">
        <v>8731</v>
      </c>
      <c r="E4493" t="s">
        <v>1738</v>
      </c>
      <c r="F4493" t="s">
        <v>1671</v>
      </c>
      <c r="G4493" t="s">
        <v>27</v>
      </c>
      <c r="H4493" t="s">
        <v>32</v>
      </c>
      <c r="I4493" t="s">
        <v>158</v>
      </c>
      <c r="J4493">
        <v>18</v>
      </c>
      <c r="K4493">
        <v>3048</v>
      </c>
      <c r="L4493">
        <v>54864</v>
      </c>
      <c r="M4493" t="s">
        <v>27</v>
      </c>
      <c r="N4493" t="s">
        <v>47</v>
      </c>
      <c r="O4493" t="s">
        <v>27</v>
      </c>
      <c r="P4493" t="s">
        <v>28</v>
      </c>
      <c r="Q4493">
        <v>78</v>
      </c>
      <c r="R4493">
        <v>558942</v>
      </c>
    </row>
    <row r="4494" spans="1:18" x14ac:dyDescent="0.3">
      <c r="A4494" t="s">
        <v>8898</v>
      </c>
      <c r="B4494" s="9">
        <v>45612</v>
      </c>
      <c r="C4494" t="s">
        <v>8730</v>
      </c>
      <c r="D4494" t="s">
        <v>8731</v>
      </c>
      <c r="E4494" t="s">
        <v>949</v>
      </c>
      <c r="F4494" t="s">
        <v>1804</v>
      </c>
      <c r="G4494" t="s">
        <v>8899</v>
      </c>
      <c r="H4494" t="s">
        <v>40</v>
      </c>
      <c r="I4494" t="s">
        <v>51</v>
      </c>
      <c r="J4494">
        <v>3</v>
      </c>
      <c r="K4494">
        <v>17136</v>
      </c>
      <c r="L4494">
        <v>51408</v>
      </c>
      <c r="M4494">
        <v>0</v>
      </c>
      <c r="N4494" t="s">
        <v>27</v>
      </c>
      <c r="O4494">
        <v>4</v>
      </c>
      <c r="P4494" t="s">
        <v>35</v>
      </c>
      <c r="Q4494">
        <v>57</v>
      </c>
      <c r="R4494">
        <v>289731</v>
      </c>
    </row>
    <row r="4495" spans="1:18" x14ac:dyDescent="0.3">
      <c r="A4495" t="s">
        <v>8900</v>
      </c>
      <c r="B4495" s="9">
        <v>45535</v>
      </c>
      <c r="C4495" t="s">
        <v>8730</v>
      </c>
      <c r="D4495" t="s">
        <v>8731</v>
      </c>
      <c r="E4495" t="s">
        <v>949</v>
      </c>
      <c r="F4495" t="s">
        <v>568</v>
      </c>
      <c r="G4495" t="s">
        <v>8901</v>
      </c>
      <c r="H4495" t="s">
        <v>32</v>
      </c>
      <c r="I4495" t="s">
        <v>117</v>
      </c>
      <c r="J4495">
        <v>14</v>
      </c>
      <c r="K4495">
        <v>12764</v>
      </c>
      <c r="L4495">
        <v>178696</v>
      </c>
      <c r="M4495">
        <v>0</v>
      </c>
      <c r="N4495" t="s">
        <v>27</v>
      </c>
      <c r="O4495">
        <v>5</v>
      </c>
      <c r="P4495" t="s">
        <v>35</v>
      </c>
      <c r="Q4495">
        <v>137</v>
      </c>
      <c r="R4495">
        <v>558942</v>
      </c>
    </row>
    <row r="4496" spans="1:18" x14ac:dyDescent="0.3">
      <c r="A4496" t="s">
        <v>8902</v>
      </c>
      <c r="B4496" s="9">
        <v>45061</v>
      </c>
      <c r="C4496" t="s">
        <v>8730</v>
      </c>
      <c r="D4496" t="s">
        <v>8731</v>
      </c>
      <c r="E4496" t="s">
        <v>949</v>
      </c>
      <c r="F4496" t="s">
        <v>2991</v>
      </c>
      <c r="G4496" t="s">
        <v>8903</v>
      </c>
      <c r="H4496" t="s">
        <v>32</v>
      </c>
      <c r="I4496" t="s">
        <v>33</v>
      </c>
      <c r="J4496">
        <v>3</v>
      </c>
      <c r="K4496">
        <v>19893</v>
      </c>
      <c r="L4496">
        <v>59679</v>
      </c>
      <c r="M4496">
        <v>0</v>
      </c>
      <c r="N4496" t="s">
        <v>47</v>
      </c>
      <c r="O4496">
        <v>2</v>
      </c>
      <c r="P4496" t="s">
        <v>35</v>
      </c>
      <c r="Q4496">
        <v>24</v>
      </c>
      <c r="R4496">
        <v>558942</v>
      </c>
    </row>
    <row r="4497" spans="1:18" x14ac:dyDescent="0.3">
      <c r="A4497" t="s">
        <v>8904</v>
      </c>
      <c r="B4497" s="9">
        <v>45240</v>
      </c>
      <c r="C4497" t="s">
        <v>8730</v>
      </c>
      <c r="D4497" t="s">
        <v>8731</v>
      </c>
      <c r="E4497" t="s">
        <v>1738</v>
      </c>
      <c r="F4497" t="s">
        <v>3777</v>
      </c>
      <c r="G4497" t="s">
        <v>8905</v>
      </c>
      <c r="H4497" t="s">
        <v>45</v>
      </c>
      <c r="I4497" t="s">
        <v>130</v>
      </c>
      <c r="J4497">
        <v>1</v>
      </c>
      <c r="K4497">
        <v>6026</v>
      </c>
      <c r="L4497">
        <v>6026</v>
      </c>
      <c r="M4497">
        <v>0</v>
      </c>
      <c r="N4497" t="s">
        <v>57</v>
      </c>
      <c r="O4497">
        <v>1</v>
      </c>
      <c r="P4497" t="s">
        <v>35</v>
      </c>
      <c r="Q4497">
        <v>3</v>
      </c>
      <c r="R4497">
        <v>383206</v>
      </c>
    </row>
    <row r="4498" spans="1:18" x14ac:dyDescent="0.3">
      <c r="A4498" t="s">
        <v>8906</v>
      </c>
      <c r="B4498" s="9">
        <v>45208</v>
      </c>
      <c r="C4498" t="s">
        <v>8730</v>
      </c>
      <c r="D4498" t="s">
        <v>8731</v>
      </c>
      <c r="E4498" t="s">
        <v>1738</v>
      </c>
      <c r="F4498" t="s">
        <v>204</v>
      </c>
      <c r="G4498" t="s">
        <v>8907</v>
      </c>
      <c r="H4498" t="s">
        <v>24</v>
      </c>
      <c r="I4498" t="s">
        <v>92</v>
      </c>
      <c r="J4498">
        <v>12</v>
      </c>
      <c r="K4498">
        <v>258773</v>
      </c>
      <c r="L4498">
        <v>3105276</v>
      </c>
      <c r="M4498">
        <v>0</v>
      </c>
      <c r="N4498" t="s">
        <v>47</v>
      </c>
      <c r="O4498">
        <v>5</v>
      </c>
      <c r="P4498" t="s">
        <v>28</v>
      </c>
      <c r="Q4498">
        <v>57</v>
      </c>
      <c r="R4498">
        <v>1077152</v>
      </c>
    </row>
    <row r="4499" spans="1:18" x14ac:dyDescent="0.3">
      <c r="A4499" t="s">
        <v>8908</v>
      </c>
      <c r="B4499" s="9">
        <v>45350</v>
      </c>
      <c r="C4499" t="s">
        <v>8730</v>
      </c>
      <c r="D4499" t="s">
        <v>8731</v>
      </c>
      <c r="E4499" t="s">
        <v>949</v>
      </c>
      <c r="F4499" t="s">
        <v>489</v>
      </c>
      <c r="G4499" t="s">
        <v>8909</v>
      </c>
      <c r="H4499" t="s">
        <v>65</v>
      </c>
      <c r="I4499" t="s">
        <v>66</v>
      </c>
      <c r="J4499">
        <v>4</v>
      </c>
      <c r="K4499">
        <v>90285</v>
      </c>
      <c r="L4499">
        <v>361140</v>
      </c>
      <c r="M4499">
        <v>15</v>
      </c>
      <c r="N4499" t="s">
        <v>57</v>
      </c>
      <c r="O4499">
        <v>3</v>
      </c>
      <c r="P4499" t="s">
        <v>35</v>
      </c>
      <c r="Q4499">
        <v>4</v>
      </c>
      <c r="R4499">
        <v>761054</v>
      </c>
    </row>
    <row r="4500" spans="1:18" x14ac:dyDescent="0.3">
      <c r="A4500" t="s">
        <v>8910</v>
      </c>
      <c r="B4500" s="9">
        <v>44934</v>
      </c>
      <c r="C4500" t="s">
        <v>8730</v>
      </c>
      <c r="D4500" t="s">
        <v>8731</v>
      </c>
      <c r="E4500" t="s">
        <v>1738</v>
      </c>
      <c r="F4500" t="s">
        <v>898</v>
      </c>
      <c r="G4500" t="s">
        <v>8911</v>
      </c>
      <c r="H4500" t="s">
        <v>65</v>
      </c>
      <c r="I4500" t="s">
        <v>102</v>
      </c>
      <c r="J4500">
        <v>13</v>
      </c>
      <c r="K4500">
        <v>118883</v>
      </c>
      <c r="L4500">
        <v>1545479</v>
      </c>
      <c r="M4500">
        <v>15</v>
      </c>
      <c r="N4500" t="s">
        <v>27</v>
      </c>
      <c r="O4500">
        <v>2</v>
      </c>
      <c r="P4500" t="s">
        <v>35</v>
      </c>
      <c r="Q4500">
        <v>107</v>
      </c>
      <c r="R4500">
        <v>761054</v>
      </c>
    </row>
    <row r="4501" spans="1:18" x14ac:dyDescent="0.3">
      <c r="A4501" t="s">
        <v>8912</v>
      </c>
      <c r="B4501" s="9">
        <v>45041</v>
      </c>
      <c r="C4501" t="s">
        <v>8730</v>
      </c>
      <c r="D4501" t="s">
        <v>8731</v>
      </c>
      <c r="E4501" t="s">
        <v>1738</v>
      </c>
      <c r="F4501" t="s">
        <v>1058</v>
      </c>
      <c r="G4501" t="s">
        <v>8913</v>
      </c>
      <c r="H4501" t="s">
        <v>45</v>
      </c>
      <c r="I4501" t="s">
        <v>46</v>
      </c>
      <c r="J4501">
        <v>9</v>
      </c>
      <c r="K4501">
        <v>26295</v>
      </c>
      <c r="L4501">
        <v>236655</v>
      </c>
      <c r="M4501" t="s">
        <v>27</v>
      </c>
      <c r="N4501" t="s">
        <v>57</v>
      </c>
      <c r="O4501">
        <v>5</v>
      </c>
      <c r="P4501" t="s">
        <v>28</v>
      </c>
      <c r="Q4501">
        <v>200</v>
      </c>
      <c r="R4501">
        <v>383206</v>
      </c>
    </row>
    <row r="4502" spans="1:18" x14ac:dyDescent="0.3">
      <c r="A4502" t="s">
        <v>8914</v>
      </c>
      <c r="B4502" s="9">
        <v>45486</v>
      </c>
      <c r="C4502" t="s">
        <v>8730</v>
      </c>
      <c r="D4502" t="s">
        <v>8731</v>
      </c>
      <c r="E4502" t="s">
        <v>2951</v>
      </c>
      <c r="F4502" t="s">
        <v>3180</v>
      </c>
      <c r="G4502" t="s">
        <v>8915</v>
      </c>
      <c r="H4502" t="s">
        <v>45</v>
      </c>
      <c r="I4502" t="s">
        <v>74</v>
      </c>
      <c r="J4502">
        <v>7</v>
      </c>
      <c r="K4502">
        <v>35930</v>
      </c>
      <c r="L4502">
        <v>251510</v>
      </c>
      <c r="M4502">
        <v>10</v>
      </c>
      <c r="N4502" t="s">
        <v>26</v>
      </c>
      <c r="O4502">
        <v>1</v>
      </c>
      <c r="P4502" t="s">
        <v>28</v>
      </c>
      <c r="Q4502">
        <v>15</v>
      </c>
      <c r="R4502">
        <v>383206</v>
      </c>
    </row>
    <row r="4503" spans="1:18" x14ac:dyDescent="0.3">
      <c r="A4503" t="s">
        <v>8916</v>
      </c>
      <c r="B4503" s="9">
        <v>45333</v>
      </c>
      <c r="C4503" t="s">
        <v>8730</v>
      </c>
      <c r="D4503" t="s">
        <v>8731</v>
      </c>
      <c r="E4503" t="s">
        <v>2951</v>
      </c>
      <c r="F4503" t="s">
        <v>1454</v>
      </c>
      <c r="G4503" t="s">
        <v>8917</v>
      </c>
      <c r="H4503" t="s">
        <v>32</v>
      </c>
      <c r="I4503" t="s">
        <v>95</v>
      </c>
      <c r="J4503">
        <v>10</v>
      </c>
      <c r="K4503">
        <v>9004</v>
      </c>
      <c r="L4503">
        <v>90040</v>
      </c>
      <c r="M4503">
        <v>10</v>
      </c>
      <c r="N4503" t="s">
        <v>34</v>
      </c>
      <c r="O4503">
        <v>4</v>
      </c>
      <c r="P4503" t="s">
        <v>28</v>
      </c>
      <c r="Q4503">
        <v>161</v>
      </c>
      <c r="R4503">
        <v>558942</v>
      </c>
    </row>
    <row r="4504" spans="1:18" x14ac:dyDescent="0.3">
      <c r="A4504" t="s">
        <v>8918</v>
      </c>
      <c r="B4504" s="9">
        <v>45118</v>
      </c>
      <c r="C4504" t="s">
        <v>8730</v>
      </c>
      <c r="D4504" t="s">
        <v>8731</v>
      </c>
      <c r="E4504" t="s">
        <v>2951</v>
      </c>
      <c r="F4504" t="s">
        <v>76</v>
      </c>
      <c r="G4504" t="s">
        <v>8919</v>
      </c>
      <c r="H4504" t="s">
        <v>24</v>
      </c>
      <c r="I4504" t="s">
        <v>92</v>
      </c>
      <c r="J4504">
        <v>12</v>
      </c>
      <c r="K4504">
        <v>220345</v>
      </c>
      <c r="L4504">
        <v>2644140</v>
      </c>
      <c r="M4504" t="s">
        <v>27</v>
      </c>
      <c r="N4504" t="s">
        <v>34</v>
      </c>
      <c r="O4504">
        <v>0</v>
      </c>
      <c r="P4504" t="s">
        <v>35</v>
      </c>
      <c r="Q4504">
        <v>45</v>
      </c>
      <c r="R4504">
        <v>1077152</v>
      </c>
    </row>
    <row r="4505" spans="1:18" x14ac:dyDescent="0.3">
      <c r="A4505" t="s">
        <v>8920</v>
      </c>
      <c r="B4505" s="9">
        <v>45203</v>
      </c>
      <c r="C4505" t="s">
        <v>8730</v>
      </c>
      <c r="D4505" t="s">
        <v>8731</v>
      </c>
      <c r="E4505" t="s">
        <v>949</v>
      </c>
      <c r="F4505" t="s">
        <v>7739</v>
      </c>
      <c r="G4505" t="s">
        <v>8921</v>
      </c>
      <c r="H4505" t="s">
        <v>65</v>
      </c>
      <c r="I4505" t="s">
        <v>478</v>
      </c>
      <c r="J4505">
        <v>10</v>
      </c>
      <c r="K4505">
        <v>114618</v>
      </c>
      <c r="L4505">
        <v>1146180</v>
      </c>
      <c r="M4505">
        <v>5</v>
      </c>
      <c r="N4505" t="s">
        <v>26</v>
      </c>
      <c r="O4505">
        <v>1</v>
      </c>
      <c r="P4505" t="s">
        <v>35</v>
      </c>
      <c r="Q4505">
        <v>120</v>
      </c>
      <c r="R4505">
        <v>761054</v>
      </c>
    </row>
    <row r="4506" spans="1:18" x14ac:dyDescent="0.3">
      <c r="A4506" t="s">
        <v>8922</v>
      </c>
      <c r="B4506" s="9">
        <v>45183</v>
      </c>
      <c r="C4506" t="s">
        <v>8730</v>
      </c>
      <c r="D4506" t="s">
        <v>8731</v>
      </c>
      <c r="E4506" t="s">
        <v>949</v>
      </c>
      <c r="F4506" t="s">
        <v>2761</v>
      </c>
      <c r="G4506" t="s">
        <v>27</v>
      </c>
      <c r="H4506" t="s">
        <v>24</v>
      </c>
      <c r="I4506" t="s">
        <v>25</v>
      </c>
      <c r="J4506">
        <v>15</v>
      </c>
      <c r="K4506">
        <v>153654</v>
      </c>
      <c r="L4506">
        <v>2304810</v>
      </c>
      <c r="M4506" t="s">
        <v>27</v>
      </c>
      <c r="N4506" t="s">
        <v>27</v>
      </c>
      <c r="O4506">
        <v>4</v>
      </c>
      <c r="P4506" t="s">
        <v>35</v>
      </c>
      <c r="Q4506">
        <v>3</v>
      </c>
      <c r="R4506">
        <v>1077152</v>
      </c>
    </row>
    <row r="4507" spans="1:18" x14ac:dyDescent="0.3">
      <c r="A4507" t="s">
        <v>8923</v>
      </c>
      <c r="B4507" s="9">
        <v>45583</v>
      </c>
      <c r="C4507" t="s">
        <v>8730</v>
      </c>
      <c r="D4507" t="s">
        <v>8731</v>
      </c>
      <c r="E4507" t="s">
        <v>2951</v>
      </c>
      <c r="F4507" t="s">
        <v>1076</v>
      </c>
      <c r="G4507" t="s">
        <v>8924</v>
      </c>
      <c r="H4507" t="s">
        <v>45</v>
      </c>
      <c r="I4507" t="s">
        <v>181</v>
      </c>
      <c r="J4507">
        <v>7</v>
      </c>
      <c r="K4507">
        <v>17943</v>
      </c>
      <c r="L4507">
        <v>125601</v>
      </c>
      <c r="M4507" t="s">
        <v>27</v>
      </c>
      <c r="N4507" t="s">
        <v>26</v>
      </c>
      <c r="O4507">
        <v>3</v>
      </c>
      <c r="P4507" t="s">
        <v>35</v>
      </c>
      <c r="Q4507">
        <v>87</v>
      </c>
      <c r="R4507">
        <v>383206</v>
      </c>
    </row>
    <row r="4508" spans="1:18" x14ac:dyDescent="0.3">
      <c r="A4508" t="s">
        <v>8925</v>
      </c>
      <c r="B4508" s="9">
        <v>45490</v>
      </c>
      <c r="C4508" t="s">
        <v>8730</v>
      </c>
      <c r="D4508" t="s">
        <v>8731</v>
      </c>
      <c r="E4508" t="s">
        <v>1738</v>
      </c>
      <c r="F4508" t="s">
        <v>2649</v>
      </c>
      <c r="G4508" t="s">
        <v>27</v>
      </c>
      <c r="H4508" t="s">
        <v>65</v>
      </c>
      <c r="I4508" t="s">
        <v>78</v>
      </c>
      <c r="J4508">
        <v>10</v>
      </c>
      <c r="K4508">
        <v>61326</v>
      </c>
      <c r="L4508">
        <v>613260</v>
      </c>
      <c r="M4508">
        <v>10</v>
      </c>
      <c r="N4508" t="s">
        <v>34</v>
      </c>
      <c r="O4508">
        <v>4</v>
      </c>
      <c r="P4508" t="s">
        <v>35</v>
      </c>
      <c r="Q4508">
        <v>48</v>
      </c>
      <c r="R4508">
        <v>761054</v>
      </c>
    </row>
    <row r="4509" spans="1:18" x14ac:dyDescent="0.3">
      <c r="A4509" t="s">
        <v>8926</v>
      </c>
      <c r="B4509" s="9">
        <v>45092</v>
      </c>
      <c r="C4509" t="s">
        <v>8730</v>
      </c>
      <c r="D4509" t="s">
        <v>8731</v>
      </c>
      <c r="E4509" t="s">
        <v>1738</v>
      </c>
      <c r="F4509" t="s">
        <v>2781</v>
      </c>
      <c r="G4509" t="s">
        <v>8927</v>
      </c>
      <c r="H4509" t="s">
        <v>24</v>
      </c>
      <c r="I4509" t="s">
        <v>161</v>
      </c>
      <c r="J4509">
        <v>10</v>
      </c>
      <c r="K4509">
        <v>168707</v>
      </c>
      <c r="L4509">
        <v>1687070</v>
      </c>
      <c r="M4509">
        <v>10</v>
      </c>
      <c r="N4509" t="s">
        <v>27</v>
      </c>
      <c r="O4509">
        <v>5</v>
      </c>
      <c r="P4509" t="s">
        <v>35</v>
      </c>
      <c r="Q4509">
        <v>187</v>
      </c>
      <c r="R4509">
        <v>1077152</v>
      </c>
    </row>
    <row r="4510" spans="1:18" x14ac:dyDescent="0.3">
      <c r="A4510" t="s">
        <v>8928</v>
      </c>
      <c r="B4510" s="9">
        <v>45428</v>
      </c>
      <c r="C4510" t="s">
        <v>8730</v>
      </c>
      <c r="D4510" t="s">
        <v>8731</v>
      </c>
      <c r="E4510" t="s">
        <v>2951</v>
      </c>
      <c r="F4510" t="s">
        <v>1436</v>
      </c>
      <c r="G4510" t="s">
        <v>8929</v>
      </c>
      <c r="H4510" t="s">
        <v>40</v>
      </c>
      <c r="I4510" t="s">
        <v>123</v>
      </c>
      <c r="J4510">
        <v>4</v>
      </c>
      <c r="K4510">
        <v>6021</v>
      </c>
      <c r="L4510">
        <v>24084</v>
      </c>
      <c r="M4510">
        <v>0</v>
      </c>
      <c r="N4510" t="s">
        <v>34</v>
      </c>
      <c r="O4510">
        <v>4</v>
      </c>
      <c r="P4510" t="s">
        <v>35</v>
      </c>
      <c r="Q4510">
        <v>33</v>
      </c>
      <c r="R4510">
        <v>289731</v>
      </c>
    </row>
    <row r="4511" spans="1:18" x14ac:dyDescent="0.3">
      <c r="A4511" t="s">
        <v>8930</v>
      </c>
      <c r="B4511" s="9">
        <v>45091</v>
      </c>
      <c r="C4511" t="s">
        <v>8730</v>
      </c>
      <c r="D4511" t="s">
        <v>8731</v>
      </c>
      <c r="E4511" t="s">
        <v>949</v>
      </c>
      <c r="F4511" t="s">
        <v>1184</v>
      </c>
      <c r="G4511" t="s">
        <v>8931</v>
      </c>
      <c r="H4511" t="s">
        <v>24</v>
      </c>
      <c r="I4511" t="s">
        <v>56</v>
      </c>
      <c r="J4511">
        <v>17</v>
      </c>
      <c r="K4511">
        <v>288007</v>
      </c>
      <c r="L4511">
        <v>4896119</v>
      </c>
      <c r="M4511" t="s">
        <v>27</v>
      </c>
      <c r="N4511" t="s">
        <v>27</v>
      </c>
      <c r="O4511">
        <v>5</v>
      </c>
      <c r="P4511" t="s">
        <v>28</v>
      </c>
      <c r="Q4511">
        <v>154</v>
      </c>
      <c r="R4511">
        <v>1077152</v>
      </c>
    </row>
    <row r="4512" spans="1:18" x14ac:dyDescent="0.3">
      <c r="A4512" t="s">
        <v>8932</v>
      </c>
      <c r="B4512" s="9">
        <v>45233</v>
      </c>
      <c r="C4512" t="s">
        <v>8730</v>
      </c>
      <c r="D4512" t="s">
        <v>8731</v>
      </c>
      <c r="E4512" t="s">
        <v>2951</v>
      </c>
      <c r="F4512" t="s">
        <v>3915</v>
      </c>
      <c r="G4512" t="s">
        <v>8933</v>
      </c>
      <c r="H4512" t="s">
        <v>32</v>
      </c>
      <c r="I4512" t="s">
        <v>158</v>
      </c>
      <c r="J4512">
        <v>1</v>
      </c>
      <c r="K4512">
        <v>4389</v>
      </c>
      <c r="L4512">
        <v>4389</v>
      </c>
      <c r="M4512">
        <v>0</v>
      </c>
      <c r="N4512" t="s">
        <v>47</v>
      </c>
      <c r="O4512">
        <v>4</v>
      </c>
      <c r="P4512" t="s">
        <v>35</v>
      </c>
      <c r="Q4512">
        <v>117</v>
      </c>
      <c r="R4512">
        <v>558942</v>
      </c>
    </row>
    <row r="4513" spans="1:18" x14ac:dyDescent="0.3">
      <c r="A4513" t="s">
        <v>8934</v>
      </c>
      <c r="B4513" s="9">
        <v>45145</v>
      </c>
      <c r="C4513" t="s">
        <v>8730</v>
      </c>
      <c r="D4513" t="s">
        <v>8731</v>
      </c>
      <c r="E4513" t="s">
        <v>949</v>
      </c>
      <c r="F4513" t="s">
        <v>1342</v>
      </c>
      <c r="G4513" t="s">
        <v>8935</v>
      </c>
      <c r="H4513" t="s">
        <v>32</v>
      </c>
      <c r="I4513" t="s">
        <v>33</v>
      </c>
      <c r="J4513">
        <v>17</v>
      </c>
      <c r="K4513">
        <v>3392</v>
      </c>
      <c r="L4513">
        <v>57664</v>
      </c>
      <c r="M4513">
        <v>15</v>
      </c>
      <c r="N4513" t="s">
        <v>47</v>
      </c>
      <c r="O4513">
        <v>2</v>
      </c>
      <c r="P4513" t="s">
        <v>35</v>
      </c>
      <c r="Q4513">
        <v>108</v>
      </c>
      <c r="R4513">
        <v>558942</v>
      </c>
    </row>
    <row r="4514" spans="1:18" x14ac:dyDescent="0.3">
      <c r="A4514" t="s">
        <v>8936</v>
      </c>
      <c r="B4514" s="9">
        <v>45207</v>
      </c>
      <c r="C4514" t="s">
        <v>8730</v>
      </c>
      <c r="D4514" t="s">
        <v>8731</v>
      </c>
      <c r="E4514" t="s">
        <v>1738</v>
      </c>
      <c r="F4514" t="s">
        <v>1777</v>
      </c>
      <c r="G4514" t="s">
        <v>8937</v>
      </c>
      <c r="H4514" t="s">
        <v>40</v>
      </c>
      <c r="I4514" t="s">
        <v>51</v>
      </c>
      <c r="J4514">
        <v>1</v>
      </c>
      <c r="K4514">
        <v>9897</v>
      </c>
      <c r="L4514">
        <v>9897</v>
      </c>
      <c r="M4514" t="s">
        <v>27</v>
      </c>
      <c r="N4514" t="s">
        <v>26</v>
      </c>
      <c r="O4514">
        <v>3</v>
      </c>
      <c r="P4514" t="s">
        <v>35</v>
      </c>
      <c r="Q4514">
        <v>170</v>
      </c>
      <c r="R4514">
        <v>289731</v>
      </c>
    </row>
    <row r="4515" spans="1:18" x14ac:dyDescent="0.3">
      <c r="A4515" t="s">
        <v>8938</v>
      </c>
      <c r="B4515" s="9">
        <v>45592</v>
      </c>
      <c r="C4515" t="s">
        <v>8730</v>
      </c>
      <c r="D4515" t="s">
        <v>8731</v>
      </c>
      <c r="E4515" t="s">
        <v>1738</v>
      </c>
      <c r="F4515" t="s">
        <v>2072</v>
      </c>
      <c r="G4515" t="s">
        <v>27</v>
      </c>
      <c r="H4515" t="s">
        <v>32</v>
      </c>
      <c r="I4515" t="s">
        <v>158</v>
      </c>
      <c r="J4515">
        <v>14</v>
      </c>
      <c r="K4515">
        <v>22270</v>
      </c>
      <c r="L4515">
        <v>311780</v>
      </c>
      <c r="M4515">
        <v>10</v>
      </c>
      <c r="N4515" t="s">
        <v>27</v>
      </c>
      <c r="O4515">
        <v>5</v>
      </c>
      <c r="P4515" t="s">
        <v>28</v>
      </c>
      <c r="Q4515">
        <v>180</v>
      </c>
      <c r="R4515">
        <v>558942</v>
      </c>
    </row>
    <row r="4516" spans="1:18" x14ac:dyDescent="0.3">
      <c r="A4516" t="s">
        <v>8939</v>
      </c>
      <c r="B4516" s="9">
        <v>45403</v>
      </c>
      <c r="C4516" t="s">
        <v>8730</v>
      </c>
      <c r="D4516" t="s">
        <v>8731</v>
      </c>
      <c r="E4516" t="s">
        <v>949</v>
      </c>
      <c r="F4516" t="s">
        <v>736</v>
      </c>
      <c r="G4516" t="s">
        <v>8940</v>
      </c>
      <c r="H4516" t="s">
        <v>24</v>
      </c>
      <c r="I4516" t="s">
        <v>174</v>
      </c>
      <c r="J4516">
        <v>3</v>
      </c>
      <c r="K4516">
        <v>20620</v>
      </c>
      <c r="L4516">
        <v>61860</v>
      </c>
      <c r="M4516">
        <v>10</v>
      </c>
      <c r="N4516" t="s">
        <v>47</v>
      </c>
      <c r="O4516">
        <v>5</v>
      </c>
      <c r="P4516" t="s">
        <v>35</v>
      </c>
      <c r="Q4516">
        <v>170</v>
      </c>
      <c r="R4516">
        <v>1077152</v>
      </c>
    </row>
    <row r="4517" spans="1:18" x14ac:dyDescent="0.3">
      <c r="A4517" t="s">
        <v>8941</v>
      </c>
      <c r="B4517" s="9">
        <v>44994</v>
      </c>
      <c r="C4517" t="s">
        <v>8730</v>
      </c>
      <c r="D4517" t="s">
        <v>8731</v>
      </c>
      <c r="E4517" t="s">
        <v>1738</v>
      </c>
      <c r="F4517" t="s">
        <v>662</v>
      </c>
      <c r="G4517" t="s">
        <v>8942</v>
      </c>
      <c r="H4517" t="s">
        <v>40</v>
      </c>
      <c r="I4517" t="s">
        <v>70</v>
      </c>
      <c r="J4517">
        <v>3</v>
      </c>
      <c r="K4517">
        <v>11122</v>
      </c>
      <c r="L4517">
        <v>33366</v>
      </c>
      <c r="M4517">
        <v>0</v>
      </c>
      <c r="N4517" t="s">
        <v>47</v>
      </c>
      <c r="O4517">
        <v>3</v>
      </c>
      <c r="P4517" t="s">
        <v>35</v>
      </c>
      <c r="Q4517">
        <v>168</v>
      </c>
      <c r="R4517">
        <v>289731</v>
      </c>
    </row>
    <row r="4518" spans="1:18" x14ac:dyDescent="0.3">
      <c r="A4518" t="s">
        <v>8943</v>
      </c>
      <c r="B4518" s="9">
        <v>45630</v>
      </c>
      <c r="C4518" t="s">
        <v>8730</v>
      </c>
      <c r="D4518" t="s">
        <v>8731</v>
      </c>
      <c r="E4518" t="s">
        <v>1738</v>
      </c>
      <c r="F4518" t="s">
        <v>1747</v>
      </c>
      <c r="G4518" t="s">
        <v>8944</v>
      </c>
      <c r="H4518" t="s">
        <v>40</v>
      </c>
      <c r="I4518" t="s">
        <v>70</v>
      </c>
      <c r="J4518">
        <v>11</v>
      </c>
      <c r="K4518">
        <v>8979</v>
      </c>
      <c r="L4518">
        <v>98769</v>
      </c>
      <c r="M4518" t="s">
        <v>27</v>
      </c>
      <c r="N4518" t="s">
        <v>27</v>
      </c>
      <c r="O4518">
        <v>2</v>
      </c>
      <c r="P4518" t="s">
        <v>35</v>
      </c>
      <c r="Q4518">
        <v>33</v>
      </c>
      <c r="R4518">
        <v>289731</v>
      </c>
    </row>
    <row r="4519" spans="1:18" x14ac:dyDescent="0.3">
      <c r="A4519" t="s">
        <v>8945</v>
      </c>
      <c r="B4519" s="9">
        <v>45532</v>
      </c>
      <c r="C4519" t="s">
        <v>8730</v>
      </c>
      <c r="D4519" t="s">
        <v>8731</v>
      </c>
      <c r="E4519" t="s">
        <v>949</v>
      </c>
      <c r="F4519" t="s">
        <v>921</v>
      </c>
      <c r="G4519" t="s">
        <v>27</v>
      </c>
      <c r="H4519" t="s">
        <v>32</v>
      </c>
      <c r="I4519" t="s">
        <v>113</v>
      </c>
      <c r="J4519">
        <v>18</v>
      </c>
      <c r="K4519">
        <v>24678</v>
      </c>
      <c r="L4519">
        <v>444204</v>
      </c>
      <c r="M4519">
        <v>5</v>
      </c>
      <c r="N4519" t="s">
        <v>26</v>
      </c>
      <c r="O4519">
        <v>2</v>
      </c>
      <c r="P4519" t="s">
        <v>35</v>
      </c>
      <c r="Q4519">
        <v>119</v>
      </c>
      <c r="R4519">
        <v>558942</v>
      </c>
    </row>
    <row r="4520" spans="1:18" x14ac:dyDescent="0.3">
      <c r="A4520" t="s">
        <v>8946</v>
      </c>
      <c r="B4520" s="9">
        <v>45591</v>
      </c>
      <c r="C4520" t="s">
        <v>8730</v>
      </c>
      <c r="D4520" t="s">
        <v>8731</v>
      </c>
      <c r="E4520" t="s">
        <v>2951</v>
      </c>
      <c r="F4520" t="s">
        <v>2813</v>
      </c>
      <c r="G4520" t="s">
        <v>8947</v>
      </c>
      <c r="H4520" t="s">
        <v>45</v>
      </c>
      <c r="I4520" t="s">
        <v>211</v>
      </c>
      <c r="J4520">
        <v>18</v>
      </c>
      <c r="K4520">
        <v>36334</v>
      </c>
      <c r="L4520">
        <v>654012</v>
      </c>
      <c r="M4520">
        <v>5</v>
      </c>
      <c r="N4520" t="s">
        <v>34</v>
      </c>
      <c r="O4520">
        <v>5</v>
      </c>
      <c r="P4520" t="s">
        <v>28</v>
      </c>
      <c r="Q4520">
        <v>198</v>
      </c>
      <c r="R4520">
        <v>383206</v>
      </c>
    </row>
    <row r="4521" spans="1:18" x14ac:dyDescent="0.3">
      <c r="A4521" t="s">
        <v>8948</v>
      </c>
      <c r="B4521" s="9">
        <v>45313</v>
      </c>
      <c r="C4521" t="s">
        <v>8730</v>
      </c>
      <c r="D4521" t="s">
        <v>8731</v>
      </c>
      <c r="E4521" t="s">
        <v>1738</v>
      </c>
      <c r="F4521" t="s">
        <v>1342</v>
      </c>
      <c r="G4521" t="s">
        <v>8949</v>
      </c>
      <c r="H4521" t="s">
        <v>45</v>
      </c>
      <c r="I4521" t="s">
        <v>130</v>
      </c>
      <c r="J4521">
        <v>3</v>
      </c>
      <c r="K4521">
        <v>42631</v>
      </c>
      <c r="L4521">
        <v>127893</v>
      </c>
      <c r="M4521">
        <v>20</v>
      </c>
      <c r="N4521" t="s">
        <v>26</v>
      </c>
      <c r="O4521">
        <v>5</v>
      </c>
      <c r="P4521" t="s">
        <v>28</v>
      </c>
      <c r="Q4521">
        <v>191</v>
      </c>
      <c r="R4521">
        <v>383206</v>
      </c>
    </row>
    <row r="4522" spans="1:18" x14ac:dyDescent="0.3">
      <c r="A4522" t="s">
        <v>8950</v>
      </c>
      <c r="B4522" s="9">
        <v>45643</v>
      </c>
      <c r="C4522" t="s">
        <v>8730</v>
      </c>
      <c r="D4522" t="s">
        <v>8731</v>
      </c>
      <c r="E4522" t="s">
        <v>1738</v>
      </c>
      <c r="F4522" t="s">
        <v>1454</v>
      </c>
      <c r="G4522" t="s">
        <v>8951</v>
      </c>
      <c r="H4522" t="s">
        <v>40</v>
      </c>
      <c r="I4522" t="s">
        <v>106</v>
      </c>
      <c r="J4522">
        <v>8</v>
      </c>
      <c r="K4522">
        <v>5661</v>
      </c>
      <c r="L4522">
        <v>45288</v>
      </c>
      <c r="M4522">
        <v>0</v>
      </c>
      <c r="N4522" t="s">
        <v>57</v>
      </c>
      <c r="O4522">
        <v>2</v>
      </c>
      <c r="P4522" t="s">
        <v>28</v>
      </c>
      <c r="Q4522">
        <v>40</v>
      </c>
      <c r="R4522">
        <v>289731</v>
      </c>
    </row>
    <row r="4523" spans="1:18" x14ac:dyDescent="0.3">
      <c r="A4523" t="s">
        <v>8952</v>
      </c>
      <c r="B4523" s="9">
        <v>45639</v>
      </c>
      <c r="C4523" t="s">
        <v>8730</v>
      </c>
      <c r="D4523" t="s">
        <v>8731</v>
      </c>
      <c r="E4523" t="s">
        <v>2951</v>
      </c>
      <c r="F4523" t="s">
        <v>1336</v>
      </c>
      <c r="G4523" t="s">
        <v>8953</v>
      </c>
      <c r="H4523" t="s">
        <v>24</v>
      </c>
      <c r="I4523" t="s">
        <v>161</v>
      </c>
      <c r="J4523">
        <v>4</v>
      </c>
      <c r="K4523">
        <v>100301</v>
      </c>
      <c r="L4523">
        <v>401204</v>
      </c>
      <c r="M4523" t="s">
        <v>27</v>
      </c>
      <c r="N4523" t="s">
        <v>47</v>
      </c>
      <c r="O4523">
        <v>5</v>
      </c>
      <c r="P4523" t="s">
        <v>35</v>
      </c>
      <c r="Q4523">
        <v>115</v>
      </c>
      <c r="R4523">
        <v>1077152</v>
      </c>
    </row>
    <row r="4524" spans="1:18" x14ac:dyDescent="0.3">
      <c r="A4524" t="s">
        <v>8954</v>
      </c>
      <c r="B4524" s="9">
        <v>44938</v>
      </c>
      <c r="C4524" t="s">
        <v>8730</v>
      </c>
      <c r="D4524" t="s">
        <v>8731</v>
      </c>
      <c r="E4524" t="s">
        <v>1738</v>
      </c>
      <c r="F4524" t="s">
        <v>150</v>
      </c>
      <c r="G4524" t="s">
        <v>8955</v>
      </c>
      <c r="H4524" t="s">
        <v>65</v>
      </c>
      <c r="I4524" t="s">
        <v>78</v>
      </c>
      <c r="J4524">
        <v>12</v>
      </c>
      <c r="K4524">
        <v>76288</v>
      </c>
      <c r="L4524">
        <v>915456</v>
      </c>
      <c r="M4524">
        <v>0</v>
      </c>
      <c r="N4524" t="s">
        <v>57</v>
      </c>
      <c r="O4524">
        <v>2</v>
      </c>
      <c r="P4524" t="s">
        <v>35</v>
      </c>
      <c r="Q4524">
        <v>75</v>
      </c>
      <c r="R4524">
        <v>761054</v>
      </c>
    </row>
    <row r="4525" spans="1:18" x14ac:dyDescent="0.3">
      <c r="A4525" t="s">
        <v>8956</v>
      </c>
      <c r="B4525" s="9">
        <v>45644</v>
      </c>
      <c r="C4525" t="s">
        <v>8730</v>
      </c>
      <c r="D4525" t="s">
        <v>8731</v>
      </c>
      <c r="E4525" t="s">
        <v>949</v>
      </c>
      <c r="F4525" t="s">
        <v>150</v>
      </c>
      <c r="G4525" t="s">
        <v>27</v>
      </c>
      <c r="H4525" t="s">
        <v>65</v>
      </c>
      <c r="I4525" t="s">
        <v>102</v>
      </c>
      <c r="J4525">
        <v>18</v>
      </c>
      <c r="K4525">
        <v>60573</v>
      </c>
      <c r="L4525">
        <v>1090314</v>
      </c>
      <c r="M4525">
        <v>0</v>
      </c>
      <c r="N4525" t="s">
        <v>57</v>
      </c>
      <c r="O4525">
        <v>4</v>
      </c>
      <c r="P4525" t="s">
        <v>35</v>
      </c>
      <c r="Q4525">
        <v>156</v>
      </c>
      <c r="R4525">
        <v>761054</v>
      </c>
    </row>
    <row r="4526" spans="1:18" x14ac:dyDescent="0.3">
      <c r="A4526" t="s">
        <v>8957</v>
      </c>
      <c r="B4526" s="9">
        <v>44965</v>
      </c>
      <c r="C4526" t="s">
        <v>8730</v>
      </c>
      <c r="D4526" t="s">
        <v>8731</v>
      </c>
      <c r="E4526" t="s">
        <v>2951</v>
      </c>
      <c r="F4526" t="s">
        <v>613</v>
      </c>
      <c r="G4526" t="s">
        <v>8958</v>
      </c>
      <c r="H4526" t="s">
        <v>65</v>
      </c>
      <c r="I4526" t="s">
        <v>382</v>
      </c>
      <c r="J4526">
        <v>8</v>
      </c>
      <c r="K4526">
        <v>58656</v>
      </c>
      <c r="L4526">
        <v>469248</v>
      </c>
      <c r="M4526" t="s">
        <v>27</v>
      </c>
      <c r="N4526" t="s">
        <v>26</v>
      </c>
      <c r="O4526" t="s">
        <v>27</v>
      </c>
      <c r="P4526" t="s">
        <v>35</v>
      </c>
      <c r="Q4526">
        <v>110</v>
      </c>
      <c r="R4526">
        <v>761054</v>
      </c>
    </row>
    <row r="4527" spans="1:18" x14ac:dyDescent="0.3">
      <c r="A4527" t="s">
        <v>8959</v>
      </c>
      <c r="B4527" s="9">
        <v>45531</v>
      </c>
      <c r="C4527" t="s">
        <v>8730</v>
      </c>
      <c r="D4527" t="s">
        <v>8731</v>
      </c>
      <c r="E4527" t="s">
        <v>1738</v>
      </c>
      <c r="F4527" t="s">
        <v>874</v>
      </c>
      <c r="G4527" t="s">
        <v>8960</v>
      </c>
      <c r="H4527" t="s">
        <v>24</v>
      </c>
      <c r="I4527" t="s">
        <v>61</v>
      </c>
      <c r="J4527">
        <v>11</v>
      </c>
      <c r="K4527">
        <v>162394</v>
      </c>
      <c r="L4527">
        <v>1786334</v>
      </c>
      <c r="M4527">
        <v>10</v>
      </c>
      <c r="N4527" t="s">
        <v>57</v>
      </c>
      <c r="O4527">
        <v>4</v>
      </c>
      <c r="P4527" t="s">
        <v>28</v>
      </c>
      <c r="Q4527">
        <v>124</v>
      </c>
      <c r="R4527">
        <v>1077152</v>
      </c>
    </row>
    <row r="4528" spans="1:18" x14ac:dyDescent="0.3">
      <c r="A4528" t="s">
        <v>8961</v>
      </c>
      <c r="B4528" s="9">
        <v>45351</v>
      </c>
      <c r="C4528" t="s">
        <v>8730</v>
      </c>
      <c r="D4528" t="s">
        <v>8731</v>
      </c>
      <c r="E4528" t="s">
        <v>2951</v>
      </c>
      <c r="F4528" t="s">
        <v>1187</v>
      </c>
      <c r="G4528" t="s">
        <v>27</v>
      </c>
      <c r="H4528" t="s">
        <v>45</v>
      </c>
      <c r="I4528" t="s">
        <v>98</v>
      </c>
      <c r="J4528">
        <v>2</v>
      </c>
      <c r="K4528">
        <v>21068</v>
      </c>
      <c r="L4528">
        <v>42136</v>
      </c>
      <c r="M4528">
        <v>5</v>
      </c>
      <c r="N4528" t="s">
        <v>34</v>
      </c>
      <c r="O4528">
        <v>5</v>
      </c>
      <c r="P4528" t="s">
        <v>35</v>
      </c>
      <c r="Q4528">
        <v>55</v>
      </c>
      <c r="R4528">
        <v>383206</v>
      </c>
    </row>
    <row r="4529" spans="1:18" x14ac:dyDescent="0.3">
      <c r="A4529" t="s">
        <v>8962</v>
      </c>
      <c r="B4529" s="9">
        <v>44930</v>
      </c>
      <c r="C4529" t="s">
        <v>8730</v>
      </c>
      <c r="D4529" t="s">
        <v>8731</v>
      </c>
      <c r="E4529" t="s">
        <v>949</v>
      </c>
      <c r="F4529" t="s">
        <v>4079</v>
      </c>
      <c r="G4529" t="s">
        <v>8963</v>
      </c>
      <c r="H4529" t="s">
        <v>40</v>
      </c>
      <c r="I4529" t="s">
        <v>51</v>
      </c>
      <c r="J4529">
        <v>3</v>
      </c>
      <c r="K4529">
        <v>12711</v>
      </c>
      <c r="L4529">
        <v>38133</v>
      </c>
      <c r="M4529" t="s">
        <v>27</v>
      </c>
      <c r="N4529" t="s">
        <v>26</v>
      </c>
      <c r="O4529">
        <v>1</v>
      </c>
      <c r="P4529" t="s">
        <v>35</v>
      </c>
      <c r="Q4529">
        <v>197</v>
      </c>
      <c r="R4529">
        <v>289731</v>
      </c>
    </row>
    <row r="4530" spans="1:18" x14ac:dyDescent="0.3">
      <c r="A4530" t="s">
        <v>8964</v>
      </c>
      <c r="B4530" s="9">
        <v>45077</v>
      </c>
      <c r="C4530" t="s">
        <v>8730</v>
      </c>
      <c r="D4530" t="s">
        <v>8731</v>
      </c>
      <c r="E4530" t="s">
        <v>1738</v>
      </c>
      <c r="F4530" t="s">
        <v>4590</v>
      </c>
      <c r="G4530" t="s">
        <v>8965</v>
      </c>
      <c r="H4530" t="s">
        <v>32</v>
      </c>
      <c r="I4530" t="s">
        <v>158</v>
      </c>
      <c r="J4530">
        <v>6</v>
      </c>
      <c r="K4530">
        <v>20088</v>
      </c>
      <c r="L4530">
        <v>120528</v>
      </c>
      <c r="M4530" t="s">
        <v>27</v>
      </c>
      <c r="N4530" t="s">
        <v>47</v>
      </c>
      <c r="O4530">
        <v>1</v>
      </c>
      <c r="P4530" t="s">
        <v>35</v>
      </c>
      <c r="Q4530">
        <v>84</v>
      </c>
      <c r="R4530">
        <v>558942</v>
      </c>
    </row>
    <row r="4531" spans="1:18" x14ac:dyDescent="0.3">
      <c r="A4531" t="s">
        <v>8966</v>
      </c>
      <c r="B4531" s="9">
        <v>45046</v>
      </c>
      <c r="C4531" t="s">
        <v>8730</v>
      </c>
      <c r="D4531" t="s">
        <v>8731</v>
      </c>
      <c r="E4531" t="s">
        <v>1738</v>
      </c>
      <c r="F4531" t="s">
        <v>265</v>
      </c>
      <c r="G4531" t="s">
        <v>8967</v>
      </c>
      <c r="H4531" t="s">
        <v>24</v>
      </c>
      <c r="I4531" t="s">
        <v>56</v>
      </c>
      <c r="J4531">
        <v>17</v>
      </c>
      <c r="K4531">
        <v>174826</v>
      </c>
      <c r="L4531">
        <v>2972042</v>
      </c>
      <c r="M4531" t="s">
        <v>27</v>
      </c>
      <c r="N4531" t="s">
        <v>57</v>
      </c>
      <c r="O4531">
        <v>5</v>
      </c>
      <c r="P4531" t="s">
        <v>35</v>
      </c>
      <c r="Q4531">
        <v>108</v>
      </c>
      <c r="R4531">
        <v>1077152</v>
      </c>
    </row>
    <row r="4532" spans="1:18" x14ac:dyDescent="0.3">
      <c r="A4532" t="s">
        <v>8968</v>
      </c>
      <c r="B4532" s="9">
        <v>45094</v>
      </c>
      <c r="C4532" t="s">
        <v>8730</v>
      </c>
      <c r="D4532" t="s">
        <v>8731</v>
      </c>
      <c r="E4532" t="s">
        <v>1738</v>
      </c>
      <c r="F4532" t="s">
        <v>1293</v>
      </c>
      <c r="G4532" t="s">
        <v>8969</v>
      </c>
      <c r="H4532" t="s">
        <v>40</v>
      </c>
      <c r="I4532" t="s">
        <v>41</v>
      </c>
      <c r="J4532">
        <v>11</v>
      </c>
      <c r="K4532">
        <v>4539</v>
      </c>
      <c r="L4532">
        <v>49929</v>
      </c>
      <c r="M4532">
        <v>0</v>
      </c>
      <c r="N4532" t="s">
        <v>47</v>
      </c>
      <c r="O4532">
        <v>3</v>
      </c>
      <c r="P4532" t="s">
        <v>35</v>
      </c>
      <c r="Q4532">
        <v>22</v>
      </c>
      <c r="R4532">
        <v>289731</v>
      </c>
    </row>
    <row r="4533" spans="1:18" x14ac:dyDescent="0.3">
      <c r="A4533" t="s">
        <v>8970</v>
      </c>
      <c r="B4533" s="9">
        <v>45546</v>
      </c>
      <c r="C4533" t="s">
        <v>8730</v>
      </c>
      <c r="D4533" t="s">
        <v>8731</v>
      </c>
      <c r="E4533" t="s">
        <v>1738</v>
      </c>
      <c r="F4533" t="s">
        <v>329</v>
      </c>
      <c r="G4533" t="s">
        <v>27</v>
      </c>
      <c r="H4533" t="s">
        <v>65</v>
      </c>
      <c r="I4533" t="s">
        <v>397</v>
      </c>
      <c r="J4533">
        <v>18</v>
      </c>
      <c r="K4533">
        <v>60284</v>
      </c>
      <c r="L4533">
        <v>1085112</v>
      </c>
      <c r="M4533">
        <v>0</v>
      </c>
      <c r="N4533" t="s">
        <v>26</v>
      </c>
      <c r="O4533">
        <v>4</v>
      </c>
      <c r="P4533" t="s">
        <v>35</v>
      </c>
      <c r="Q4533">
        <v>5</v>
      </c>
      <c r="R4533">
        <v>761054</v>
      </c>
    </row>
    <row r="4534" spans="1:18" x14ac:dyDescent="0.3">
      <c r="A4534" t="s">
        <v>8971</v>
      </c>
      <c r="B4534" s="9">
        <v>45120</v>
      </c>
      <c r="C4534" t="s">
        <v>8730</v>
      </c>
      <c r="D4534" t="s">
        <v>8731</v>
      </c>
      <c r="E4534" t="s">
        <v>2951</v>
      </c>
      <c r="F4534" t="s">
        <v>670</v>
      </c>
      <c r="G4534" t="s">
        <v>8972</v>
      </c>
      <c r="H4534" t="s">
        <v>40</v>
      </c>
      <c r="I4534" t="s">
        <v>70</v>
      </c>
      <c r="J4534">
        <v>14</v>
      </c>
      <c r="K4534">
        <v>1345</v>
      </c>
      <c r="L4534">
        <v>18830</v>
      </c>
      <c r="M4534">
        <v>0</v>
      </c>
      <c r="N4534" t="s">
        <v>27</v>
      </c>
      <c r="O4534">
        <v>2</v>
      </c>
      <c r="P4534" t="s">
        <v>28</v>
      </c>
      <c r="Q4534">
        <v>47</v>
      </c>
      <c r="R4534">
        <v>289731</v>
      </c>
    </row>
    <row r="4535" spans="1:18" x14ac:dyDescent="0.3">
      <c r="A4535" t="s">
        <v>8973</v>
      </c>
      <c r="B4535" s="9">
        <v>45076</v>
      </c>
      <c r="C4535" t="s">
        <v>8730</v>
      </c>
      <c r="D4535" t="s">
        <v>8731</v>
      </c>
      <c r="E4535" t="s">
        <v>2951</v>
      </c>
      <c r="F4535" t="s">
        <v>2649</v>
      </c>
      <c r="G4535" t="s">
        <v>27</v>
      </c>
      <c r="H4535" t="s">
        <v>65</v>
      </c>
      <c r="I4535" t="s">
        <v>478</v>
      </c>
      <c r="J4535">
        <v>15</v>
      </c>
      <c r="K4535">
        <v>76841</v>
      </c>
      <c r="L4535">
        <v>1152615</v>
      </c>
      <c r="M4535">
        <v>5</v>
      </c>
      <c r="N4535" t="s">
        <v>57</v>
      </c>
      <c r="O4535">
        <v>7</v>
      </c>
      <c r="P4535" t="s">
        <v>35</v>
      </c>
      <c r="Q4535">
        <v>14</v>
      </c>
      <c r="R4535">
        <v>761054</v>
      </c>
    </row>
    <row r="4536" spans="1:18" x14ac:dyDescent="0.3">
      <c r="A4536" t="s">
        <v>8974</v>
      </c>
      <c r="B4536" s="9">
        <v>44939</v>
      </c>
      <c r="C4536" t="s">
        <v>8730</v>
      </c>
      <c r="D4536" t="s">
        <v>8731</v>
      </c>
      <c r="E4536" t="s">
        <v>949</v>
      </c>
      <c r="F4536" t="s">
        <v>221</v>
      </c>
      <c r="G4536" t="s">
        <v>27</v>
      </c>
      <c r="H4536" t="s">
        <v>40</v>
      </c>
      <c r="I4536" t="s">
        <v>51</v>
      </c>
      <c r="J4536">
        <v>1</v>
      </c>
      <c r="K4536">
        <v>3407</v>
      </c>
      <c r="L4536">
        <v>3407</v>
      </c>
      <c r="M4536">
        <v>15</v>
      </c>
      <c r="N4536" t="s">
        <v>26</v>
      </c>
      <c r="O4536">
        <v>4</v>
      </c>
      <c r="P4536" t="s">
        <v>35</v>
      </c>
      <c r="Q4536">
        <v>170</v>
      </c>
      <c r="R4536">
        <v>289731</v>
      </c>
    </row>
    <row r="4537" spans="1:18" x14ac:dyDescent="0.3">
      <c r="A4537" t="s">
        <v>8975</v>
      </c>
      <c r="B4537" s="9">
        <v>45271</v>
      </c>
      <c r="C4537" t="s">
        <v>8730</v>
      </c>
      <c r="D4537" t="s">
        <v>8731</v>
      </c>
      <c r="E4537" t="s">
        <v>1738</v>
      </c>
      <c r="F4537" t="s">
        <v>1774</v>
      </c>
      <c r="G4537" t="s">
        <v>8976</v>
      </c>
      <c r="H4537" t="s">
        <v>24</v>
      </c>
      <c r="I4537" t="s">
        <v>174</v>
      </c>
      <c r="J4537">
        <v>13</v>
      </c>
      <c r="K4537">
        <v>346690</v>
      </c>
      <c r="L4537">
        <v>4506970</v>
      </c>
      <c r="M4537">
        <v>10</v>
      </c>
      <c r="N4537" t="s">
        <v>27</v>
      </c>
      <c r="O4537">
        <v>3</v>
      </c>
      <c r="P4537" t="s">
        <v>35</v>
      </c>
      <c r="Q4537">
        <v>132</v>
      </c>
      <c r="R4537">
        <v>1077152</v>
      </c>
    </row>
    <row r="4538" spans="1:18" x14ac:dyDescent="0.3">
      <c r="A4538" t="s">
        <v>8977</v>
      </c>
      <c r="B4538" s="9">
        <v>45273</v>
      </c>
      <c r="C4538" t="s">
        <v>8730</v>
      </c>
      <c r="D4538" t="s">
        <v>8731</v>
      </c>
      <c r="E4538" t="s">
        <v>2951</v>
      </c>
      <c r="F4538" t="s">
        <v>122</v>
      </c>
      <c r="G4538" t="s">
        <v>8978</v>
      </c>
      <c r="H4538" t="s">
        <v>65</v>
      </c>
      <c r="I4538" t="s">
        <v>66</v>
      </c>
      <c r="J4538">
        <v>1</v>
      </c>
      <c r="K4538">
        <v>138017</v>
      </c>
      <c r="L4538">
        <v>138017</v>
      </c>
      <c r="M4538">
        <v>10</v>
      </c>
      <c r="N4538" t="s">
        <v>57</v>
      </c>
      <c r="O4538">
        <v>5</v>
      </c>
      <c r="P4538" t="s">
        <v>35</v>
      </c>
      <c r="Q4538">
        <v>128</v>
      </c>
      <c r="R4538">
        <v>761054</v>
      </c>
    </row>
    <row r="4539" spans="1:18" x14ac:dyDescent="0.3">
      <c r="A4539" t="s">
        <v>8979</v>
      </c>
      <c r="B4539" s="9">
        <v>44939</v>
      </c>
      <c r="C4539" t="s">
        <v>8730</v>
      </c>
      <c r="D4539" t="s">
        <v>8731</v>
      </c>
      <c r="E4539" t="s">
        <v>1738</v>
      </c>
      <c r="F4539" t="s">
        <v>221</v>
      </c>
      <c r="G4539" t="s">
        <v>8980</v>
      </c>
      <c r="H4539" t="s">
        <v>65</v>
      </c>
      <c r="I4539" t="s">
        <v>397</v>
      </c>
      <c r="J4539">
        <v>3</v>
      </c>
      <c r="K4539">
        <v>28485</v>
      </c>
      <c r="L4539">
        <v>85455</v>
      </c>
      <c r="M4539" t="s">
        <v>27</v>
      </c>
      <c r="N4539" t="s">
        <v>57</v>
      </c>
      <c r="O4539">
        <v>5</v>
      </c>
      <c r="P4539" t="s">
        <v>28</v>
      </c>
      <c r="Q4539">
        <v>75</v>
      </c>
      <c r="R4539">
        <v>761054</v>
      </c>
    </row>
    <row r="4540" spans="1:18" x14ac:dyDescent="0.3">
      <c r="A4540" t="s">
        <v>8981</v>
      </c>
      <c r="B4540" s="9">
        <v>45103</v>
      </c>
      <c r="C4540" t="s">
        <v>8730</v>
      </c>
      <c r="D4540" t="s">
        <v>8731</v>
      </c>
      <c r="E4540" t="s">
        <v>2951</v>
      </c>
      <c r="F4540" t="s">
        <v>1345</v>
      </c>
      <c r="G4540" t="s">
        <v>27</v>
      </c>
      <c r="H4540" t="s">
        <v>24</v>
      </c>
      <c r="I4540" t="s">
        <v>61</v>
      </c>
      <c r="J4540">
        <v>8</v>
      </c>
      <c r="K4540">
        <v>39664</v>
      </c>
      <c r="L4540">
        <v>317312</v>
      </c>
      <c r="M4540">
        <v>10</v>
      </c>
      <c r="N4540" t="s">
        <v>47</v>
      </c>
      <c r="O4540">
        <v>3</v>
      </c>
      <c r="P4540" t="s">
        <v>35</v>
      </c>
      <c r="Q4540">
        <v>154</v>
      </c>
      <c r="R4540">
        <v>1077152</v>
      </c>
    </row>
    <row r="4541" spans="1:18" x14ac:dyDescent="0.3">
      <c r="A4541" t="s">
        <v>8982</v>
      </c>
      <c r="B4541" s="9">
        <v>45054</v>
      </c>
      <c r="C4541" t="s">
        <v>8730</v>
      </c>
      <c r="D4541" t="s">
        <v>8731</v>
      </c>
      <c r="E4541" t="s">
        <v>949</v>
      </c>
      <c r="F4541" t="s">
        <v>2729</v>
      </c>
      <c r="G4541" t="s">
        <v>8983</v>
      </c>
      <c r="H4541" t="s">
        <v>24</v>
      </c>
      <c r="I4541" t="s">
        <v>92</v>
      </c>
      <c r="J4541">
        <v>6</v>
      </c>
      <c r="K4541">
        <v>164907</v>
      </c>
      <c r="L4541">
        <v>989442</v>
      </c>
      <c r="M4541">
        <v>10</v>
      </c>
      <c r="N4541" t="s">
        <v>26</v>
      </c>
      <c r="O4541">
        <v>3</v>
      </c>
      <c r="P4541" t="s">
        <v>35</v>
      </c>
      <c r="Q4541">
        <v>73</v>
      </c>
      <c r="R4541">
        <v>1077152</v>
      </c>
    </row>
    <row r="4542" spans="1:18" x14ac:dyDescent="0.3">
      <c r="A4542" t="s">
        <v>8984</v>
      </c>
      <c r="B4542" s="9">
        <v>45126</v>
      </c>
      <c r="C4542" t="s">
        <v>8730</v>
      </c>
      <c r="D4542" t="s">
        <v>8731</v>
      </c>
      <c r="E4542" t="s">
        <v>2951</v>
      </c>
      <c r="F4542" t="s">
        <v>6342</v>
      </c>
      <c r="G4542" t="s">
        <v>8985</v>
      </c>
      <c r="H4542" t="s">
        <v>45</v>
      </c>
      <c r="I4542" t="s">
        <v>82</v>
      </c>
      <c r="J4542">
        <v>6</v>
      </c>
      <c r="K4542">
        <v>42579</v>
      </c>
      <c r="L4542">
        <v>255474</v>
      </c>
      <c r="M4542">
        <v>0</v>
      </c>
      <c r="N4542" t="s">
        <v>47</v>
      </c>
      <c r="O4542">
        <v>1</v>
      </c>
      <c r="P4542" t="s">
        <v>35</v>
      </c>
      <c r="Q4542">
        <v>105</v>
      </c>
      <c r="R4542">
        <v>383206</v>
      </c>
    </row>
    <row r="4543" spans="1:18" x14ac:dyDescent="0.3">
      <c r="A4543" t="s">
        <v>8986</v>
      </c>
      <c r="B4543" s="9">
        <v>45435</v>
      </c>
      <c r="C4543" t="s">
        <v>8730</v>
      </c>
      <c r="D4543" t="s">
        <v>8731</v>
      </c>
      <c r="E4543" t="s">
        <v>2951</v>
      </c>
      <c r="F4543" t="s">
        <v>135</v>
      </c>
      <c r="G4543" t="s">
        <v>27</v>
      </c>
      <c r="H4543" t="s">
        <v>32</v>
      </c>
      <c r="I4543" t="s">
        <v>158</v>
      </c>
      <c r="J4543">
        <v>4</v>
      </c>
      <c r="K4543">
        <v>9524</v>
      </c>
      <c r="L4543">
        <v>38096</v>
      </c>
      <c r="M4543">
        <v>20</v>
      </c>
      <c r="N4543" t="s">
        <v>47</v>
      </c>
      <c r="O4543">
        <v>7</v>
      </c>
      <c r="P4543" t="s">
        <v>28</v>
      </c>
      <c r="Q4543">
        <v>52</v>
      </c>
      <c r="R4543">
        <v>558942</v>
      </c>
    </row>
    <row r="4544" spans="1:18" x14ac:dyDescent="0.3">
      <c r="A4544" t="s">
        <v>8987</v>
      </c>
      <c r="B4544" s="9">
        <v>45561</v>
      </c>
      <c r="C4544" t="s">
        <v>8730</v>
      </c>
      <c r="D4544" t="s">
        <v>8731</v>
      </c>
      <c r="E4544" t="s">
        <v>949</v>
      </c>
      <c r="F4544" t="s">
        <v>1791</v>
      </c>
      <c r="G4544" t="s">
        <v>8988</v>
      </c>
      <c r="H4544" t="s">
        <v>24</v>
      </c>
      <c r="I4544" t="s">
        <v>92</v>
      </c>
      <c r="J4544">
        <v>14</v>
      </c>
      <c r="K4544">
        <v>124704</v>
      </c>
      <c r="L4544">
        <v>1745856</v>
      </c>
      <c r="M4544" t="s">
        <v>27</v>
      </c>
      <c r="N4544" t="s">
        <v>57</v>
      </c>
      <c r="O4544">
        <v>2</v>
      </c>
      <c r="P4544" t="s">
        <v>35</v>
      </c>
      <c r="Q4544">
        <v>72</v>
      </c>
      <c r="R4544">
        <v>1077152</v>
      </c>
    </row>
    <row r="4545" spans="1:18" x14ac:dyDescent="0.3">
      <c r="A4545" t="s">
        <v>8989</v>
      </c>
      <c r="B4545" s="9">
        <v>45384</v>
      </c>
      <c r="C4545" t="s">
        <v>8730</v>
      </c>
      <c r="D4545" t="s">
        <v>8731</v>
      </c>
      <c r="E4545" t="s">
        <v>2951</v>
      </c>
      <c r="F4545" t="s">
        <v>2887</v>
      </c>
      <c r="G4545" t="s">
        <v>8990</v>
      </c>
      <c r="H4545" t="s">
        <v>24</v>
      </c>
      <c r="I4545" t="s">
        <v>174</v>
      </c>
      <c r="J4545">
        <v>18</v>
      </c>
      <c r="K4545">
        <v>128761</v>
      </c>
      <c r="L4545">
        <v>2317698</v>
      </c>
      <c r="M4545">
        <v>0</v>
      </c>
      <c r="N4545" t="s">
        <v>34</v>
      </c>
      <c r="O4545">
        <v>3</v>
      </c>
      <c r="P4545" t="s">
        <v>28</v>
      </c>
      <c r="Q4545">
        <v>174</v>
      </c>
      <c r="R4545">
        <v>1077152</v>
      </c>
    </row>
    <row r="4546" spans="1:18" x14ac:dyDescent="0.3">
      <c r="A4546" t="s">
        <v>8991</v>
      </c>
      <c r="B4546" s="9">
        <v>45580</v>
      </c>
      <c r="C4546" t="s">
        <v>8730</v>
      </c>
      <c r="D4546" t="s">
        <v>8731</v>
      </c>
      <c r="E4546" t="s">
        <v>1738</v>
      </c>
      <c r="F4546" t="s">
        <v>1184</v>
      </c>
      <c r="G4546" t="s">
        <v>8992</v>
      </c>
      <c r="H4546" t="s">
        <v>40</v>
      </c>
      <c r="I4546" t="s">
        <v>51</v>
      </c>
      <c r="J4546">
        <v>4</v>
      </c>
      <c r="K4546">
        <v>17850</v>
      </c>
      <c r="L4546">
        <v>71400</v>
      </c>
      <c r="M4546">
        <v>5</v>
      </c>
      <c r="N4546" t="s">
        <v>47</v>
      </c>
      <c r="O4546">
        <v>2</v>
      </c>
      <c r="P4546" t="s">
        <v>35</v>
      </c>
      <c r="Q4546">
        <v>127</v>
      </c>
      <c r="R4546">
        <v>289731</v>
      </c>
    </row>
    <row r="4547" spans="1:18" x14ac:dyDescent="0.3">
      <c r="A4547" t="s">
        <v>8993</v>
      </c>
      <c r="B4547" s="9">
        <v>45389</v>
      </c>
      <c r="C4547" t="s">
        <v>8730</v>
      </c>
      <c r="D4547" t="s">
        <v>8731</v>
      </c>
      <c r="E4547" t="s">
        <v>2951</v>
      </c>
      <c r="F4547" t="s">
        <v>969</v>
      </c>
      <c r="G4547" t="s">
        <v>8994</v>
      </c>
      <c r="H4547" t="s">
        <v>32</v>
      </c>
      <c r="I4547" t="s">
        <v>33</v>
      </c>
      <c r="J4547">
        <v>16</v>
      </c>
      <c r="K4547">
        <v>14096</v>
      </c>
      <c r="L4547">
        <v>225536</v>
      </c>
      <c r="M4547">
        <v>20</v>
      </c>
      <c r="N4547" t="s">
        <v>27</v>
      </c>
      <c r="O4547">
        <v>1</v>
      </c>
      <c r="P4547" t="s">
        <v>35</v>
      </c>
      <c r="Q4547">
        <v>157</v>
      </c>
      <c r="R4547">
        <v>558942</v>
      </c>
    </row>
    <row r="4548" spans="1:18" x14ac:dyDescent="0.3">
      <c r="A4548" t="s">
        <v>8995</v>
      </c>
      <c r="B4548" s="9">
        <v>44959</v>
      </c>
      <c r="C4548" t="s">
        <v>8730</v>
      </c>
      <c r="D4548" t="s">
        <v>8731</v>
      </c>
      <c r="E4548" t="s">
        <v>949</v>
      </c>
      <c r="F4548" t="s">
        <v>655</v>
      </c>
      <c r="G4548" t="s">
        <v>8996</v>
      </c>
      <c r="H4548" t="s">
        <v>24</v>
      </c>
      <c r="I4548" t="s">
        <v>92</v>
      </c>
      <c r="J4548">
        <v>10</v>
      </c>
      <c r="K4548">
        <v>316685</v>
      </c>
      <c r="L4548">
        <v>3166850</v>
      </c>
      <c r="M4548">
        <v>15</v>
      </c>
      <c r="N4548" t="s">
        <v>47</v>
      </c>
      <c r="O4548">
        <v>4</v>
      </c>
      <c r="P4548" t="s">
        <v>35</v>
      </c>
      <c r="Q4548">
        <v>78</v>
      </c>
      <c r="R4548">
        <v>1077152</v>
      </c>
    </row>
    <row r="4549" spans="1:18" x14ac:dyDescent="0.3">
      <c r="A4549" t="s">
        <v>8997</v>
      </c>
      <c r="B4549" s="9">
        <v>45403</v>
      </c>
      <c r="C4549" t="s">
        <v>8730</v>
      </c>
      <c r="D4549" t="s">
        <v>8731</v>
      </c>
      <c r="E4549" t="s">
        <v>1738</v>
      </c>
      <c r="F4549" t="s">
        <v>2000</v>
      </c>
      <c r="G4549" t="s">
        <v>8998</v>
      </c>
      <c r="H4549" t="s">
        <v>32</v>
      </c>
      <c r="I4549" t="s">
        <v>237</v>
      </c>
      <c r="J4549">
        <v>10</v>
      </c>
      <c r="K4549">
        <v>8776</v>
      </c>
      <c r="L4549">
        <v>87760</v>
      </c>
      <c r="M4549">
        <v>15</v>
      </c>
      <c r="N4549" t="s">
        <v>27</v>
      </c>
      <c r="O4549">
        <v>3</v>
      </c>
      <c r="P4549" t="s">
        <v>35</v>
      </c>
      <c r="Q4549">
        <v>38</v>
      </c>
      <c r="R4549">
        <v>558942</v>
      </c>
    </row>
    <row r="4550" spans="1:18" x14ac:dyDescent="0.3">
      <c r="A4550" t="s">
        <v>8999</v>
      </c>
      <c r="B4550" s="9">
        <v>45651</v>
      </c>
      <c r="C4550" t="s">
        <v>8730</v>
      </c>
      <c r="D4550" t="s">
        <v>8731</v>
      </c>
      <c r="E4550" t="s">
        <v>949</v>
      </c>
      <c r="F4550" t="s">
        <v>1010</v>
      </c>
      <c r="G4550" t="s">
        <v>9000</v>
      </c>
      <c r="H4550" t="s">
        <v>32</v>
      </c>
      <c r="I4550" t="s">
        <v>113</v>
      </c>
      <c r="J4550">
        <v>3</v>
      </c>
      <c r="K4550">
        <v>12487</v>
      </c>
      <c r="L4550">
        <v>37461</v>
      </c>
      <c r="M4550" t="s">
        <v>27</v>
      </c>
      <c r="N4550" t="s">
        <v>34</v>
      </c>
      <c r="O4550">
        <v>4</v>
      </c>
      <c r="P4550" t="s">
        <v>28</v>
      </c>
      <c r="Q4550">
        <v>171</v>
      </c>
      <c r="R4550">
        <v>558942</v>
      </c>
    </row>
    <row r="4551" spans="1:18" x14ac:dyDescent="0.3">
      <c r="A4551" t="s">
        <v>9001</v>
      </c>
      <c r="B4551" s="9">
        <v>45269</v>
      </c>
      <c r="C4551" t="s">
        <v>8730</v>
      </c>
      <c r="D4551" t="s">
        <v>8731</v>
      </c>
      <c r="E4551" t="s">
        <v>949</v>
      </c>
      <c r="F4551" t="s">
        <v>356</v>
      </c>
      <c r="G4551" t="s">
        <v>9002</v>
      </c>
      <c r="H4551" t="s">
        <v>24</v>
      </c>
      <c r="I4551" t="s">
        <v>56</v>
      </c>
      <c r="J4551">
        <v>3</v>
      </c>
      <c r="K4551">
        <v>181270</v>
      </c>
      <c r="L4551">
        <v>543810</v>
      </c>
      <c r="M4551">
        <v>10</v>
      </c>
      <c r="N4551" t="s">
        <v>47</v>
      </c>
      <c r="O4551">
        <v>4</v>
      </c>
      <c r="P4551" t="s">
        <v>35</v>
      </c>
      <c r="Q4551">
        <v>42</v>
      </c>
      <c r="R4551">
        <v>1077152</v>
      </c>
    </row>
    <row r="4552" spans="1:18" x14ac:dyDescent="0.3">
      <c r="A4552" t="s">
        <v>9003</v>
      </c>
      <c r="B4552" s="9">
        <v>45132</v>
      </c>
      <c r="C4552" t="s">
        <v>8730</v>
      </c>
      <c r="D4552" t="s">
        <v>8731</v>
      </c>
      <c r="E4552" t="s">
        <v>949</v>
      </c>
      <c r="F4552" t="s">
        <v>595</v>
      </c>
      <c r="G4552" t="s">
        <v>9004</v>
      </c>
      <c r="H4552" t="s">
        <v>32</v>
      </c>
      <c r="I4552" t="s">
        <v>158</v>
      </c>
      <c r="J4552">
        <v>5</v>
      </c>
      <c r="K4552">
        <v>5903</v>
      </c>
      <c r="L4552">
        <v>29515</v>
      </c>
      <c r="M4552">
        <v>0</v>
      </c>
      <c r="N4552" t="s">
        <v>47</v>
      </c>
      <c r="O4552">
        <v>2</v>
      </c>
      <c r="P4552" t="s">
        <v>35</v>
      </c>
      <c r="Q4552">
        <v>81</v>
      </c>
      <c r="R4552">
        <v>558942</v>
      </c>
    </row>
    <row r="4553" spans="1:18" x14ac:dyDescent="0.3">
      <c r="A4553" t="s">
        <v>9005</v>
      </c>
      <c r="B4553" s="9">
        <v>45034</v>
      </c>
      <c r="C4553" t="s">
        <v>8730</v>
      </c>
      <c r="D4553" t="s">
        <v>8731</v>
      </c>
      <c r="E4553" t="s">
        <v>949</v>
      </c>
      <c r="F4553" t="s">
        <v>418</v>
      </c>
      <c r="G4553" t="s">
        <v>9006</v>
      </c>
      <c r="H4553" t="s">
        <v>40</v>
      </c>
      <c r="I4553" t="s">
        <v>171</v>
      </c>
      <c r="J4553">
        <v>5</v>
      </c>
      <c r="K4553">
        <v>8589</v>
      </c>
      <c r="L4553">
        <v>42945</v>
      </c>
      <c r="M4553">
        <v>20</v>
      </c>
      <c r="N4553" t="s">
        <v>34</v>
      </c>
      <c r="O4553" t="s">
        <v>27</v>
      </c>
      <c r="P4553" t="s">
        <v>35</v>
      </c>
      <c r="Q4553">
        <v>163</v>
      </c>
      <c r="R4553">
        <v>289731</v>
      </c>
    </row>
    <row r="4554" spans="1:18" x14ac:dyDescent="0.3">
      <c r="A4554" t="s">
        <v>9007</v>
      </c>
      <c r="B4554" s="9">
        <v>45118</v>
      </c>
      <c r="C4554" t="s">
        <v>8730</v>
      </c>
      <c r="D4554" t="s">
        <v>8731</v>
      </c>
      <c r="E4554" t="s">
        <v>1738</v>
      </c>
      <c r="F4554" t="s">
        <v>1127</v>
      </c>
      <c r="G4554" t="s">
        <v>27</v>
      </c>
      <c r="H4554" t="s">
        <v>32</v>
      </c>
      <c r="I4554" t="s">
        <v>237</v>
      </c>
      <c r="J4554">
        <v>20</v>
      </c>
      <c r="K4554">
        <v>21525</v>
      </c>
      <c r="L4554">
        <v>430500</v>
      </c>
      <c r="M4554">
        <v>15</v>
      </c>
      <c r="N4554" t="s">
        <v>26</v>
      </c>
      <c r="O4554">
        <v>3</v>
      </c>
      <c r="P4554" t="s">
        <v>35</v>
      </c>
      <c r="Q4554">
        <v>127</v>
      </c>
      <c r="R4554">
        <v>558942</v>
      </c>
    </row>
    <row r="4555" spans="1:18" x14ac:dyDescent="0.3">
      <c r="A4555" t="s">
        <v>9008</v>
      </c>
      <c r="B4555" s="9">
        <v>45423</v>
      </c>
      <c r="C4555" t="s">
        <v>8730</v>
      </c>
      <c r="D4555" t="s">
        <v>8731</v>
      </c>
      <c r="E4555" t="s">
        <v>2951</v>
      </c>
      <c r="F4555" t="s">
        <v>581</v>
      </c>
      <c r="G4555" t="s">
        <v>9009</v>
      </c>
      <c r="H4555" t="s">
        <v>24</v>
      </c>
      <c r="I4555" t="s">
        <v>174</v>
      </c>
      <c r="J4555">
        <v>18</v>
      </c>
      <c r="K4555">
        <v>86963</v>
      </c>
      <c r="L4555">
        <v>1565334</v>
      </c>
      <c r="M4555">
        <v>15</v>
      </c>
      <c r="N4555" t="s">
        <v>27</v>
      </c>
      <c r="O4555">
        <v>1</v>
      </c>
      <c r="P4555" t="s">
        <v>28</v>
      </c>
      <c r="Q4555">
        <v>169</v>
      </c>
      <c r="R4555">
        <v>1077152</v>
      </c>
    </row>
    <row r="4556" spans="1:18" x14ac:dyDescent="0.3">
      <c r="A4556" t="s">
        <v>9010</v>
      </c>
      <c r="B4556" s="9">
        <v>45476</v>
      </c>
      <c r="C4556" t="s">
        <v>8730</v>
      </c>
      <c r="D4556" t="s">
        <v>8731</v>
      </c>
      <c r="E4556" t="s">
        <v>1738</v>
      </c>
      <c r="F4556" t="s">
        <v>2553</v>
      </c>
      <c r="G4556" t="s">
        <v>9011</v>
      </c>
      <c r="H4556" t="s">
        <v>32</v>
      </c>
      <c r="I4556" t="s">
        <v>113</v>
      </c>
      <c r="J4556">
        <v>10</v>
      </c>
      <c r="K4556">
        <v>5764</v>
      </c>
      <c r="L4556">
        <v>57640</v>
      </c>
      <c r="M4556">
        <v>0</v>
      </c>
      <c r="N4556" t="s">
        <v>34</v>
      </c>
      <c r="O4556">
        <v>5</v>
      </c>
      <c r="P4556" t="s">
        <v>28</v>
      </c>
      <c r="Q4556">
        <v>171</v>
      </c>
      <c r="R4556">
        <v>558942</v>
      </c>
    </row>
    <row r="4557" spans="1:18" x14ac:dyDescent="0.3">
      <c r="A4557" t="s">
        <v>9012</v>
      </c>
      <c r="B4557" s="9">
        <v>44959</v>
      </c>
      <c r="C4557" t="s">
        <v>8730</v>
      </c>
      <c r="D4557" t="s">
        <v>8731</v>
      </c>
      <c r="E4557" t="s">
        <v>949</v>
      </c>
      <c r="F4557" t="s">
        <v>143</v>
      </c>
      <c r="G4557" t="s">
        <v>9013</v>
      </c>
      <c r="H4557" t="s">
        <v>65</v>
      </c>
      <c r="I4557" t="s">
        <v>289</v>
      </c>
      <c r="J4557">
        <v>15</v>
      </c>
      <c r="K4557">
        <v>96568</v>
      </c>
      <c r="L4557">
        <v>1448520</v>
      </c>
      <c r="M4557">
        <v>0</v>
      </c>
      <c r="N4557" t="s">
        <v>57</v>
      </c>
      <c r="O4557">
        <v>3</v>
      </c>
      <c r="P4557" t="s">
        <v>35</v>
      </c>
      <c r="Q4557">
        <v>27</v>
      </c>
      <c r="R4557">
        <v>761054</v>
      </c>
    </row>
    <row r="4558" spans="1:18" x14ac:dyDescent="0.3">
      <c r="A4558" t="s">
        <v>9014</v>
      </c>
      <c r="B4558" s="9">
        <v>45388</v>
      </c>
      <c r="C4558" t="s">
        <v>8730</v>
      </c>
      <c r="D4558" t="s">
        <v>8731</v>
      </c>
      <c r="E4558" t="s">
        <v>949</v>
      </c>
      <c r="F4558" t="s">
        <v>160</v>
      </c>
      <c r="G4558" t="s">
        <v>9015</v>
      </c>
      <c r="H4558" t="s">
        <v>65</v>
      </c>
      <c r="I4558" t="s">
        <v>66</v>
      </c>
      <c r="J4558">
        <v>13</v>
      </c>
      <c r="K4558">
        <v>39738</v>
      </c>
      <c r="L4558">
        <v>516594</v>
      </c>
      <c r="M4558">
        <v>10</v>
      </c>
      <c r="N4558" t="s">
        <v>47</v>
      </c>
      <c r="O4558">
        <v>5</v>
      </c>
      <c r="P4558" t="s">
        <v>28</v>
      </c>
      <c r="Q4558">
        <v>48</v>
      </c>
      <c r="R4558">
        <v>761054</v>
      </c>
    </row>
    <row r="4559" spans="1:18" x14ac:dyDescent="0.3">
      <c r="A4559" t="s">
        <v>9016</v>
      </c>
      <c r="B4559" s="9">
        <v>45270</v>
      </c>
      <c r="C4559" t="s">
        <v>8730</v>
      </c>
      <c r="D4559" t="s">
        <v>8731</v>
      </c>
      <c r="E4559" t="s">
        <v>1738</v>
      </c>
      <c r="F4559" t="s">
        <v>1753</v>
      </c>
      <c r="G4559" t="s">
        <v>9017</v>
      </c>
      <c r="H4559" t="s">
        <v>45</v>
      </c>
      <c r="I4559" t="s">
        <v>130</v>
      </c>
      <c r="J4559">
        <v>15</v>
      </c>
      <c r="K4559">
        <v>14050</v>
      </c>
      <c r="L4559">
        <v>210750</v>
      </c>
      <c r="M4559">
        <v>5</v>
      </c>
      <c r="N4559" t="s">
        <v>26</v>
      </c>
      <c r="O4559">
        <v>0</v>
      </c>
      <c r="P4559" t="s">
        <v>35</v>
      </c>
      <c r="Q4559">
        <v>125</v>
      </c>
      <c r="R4559">
        <v>383206</v>
      </c>
    </row>
    <row r="4560" spans="1:18" x14ac:dyDescent="0.3">
      <c r="A4560" t="s">
        <v>9018</v>
      </c>
      <c r="B4560" s="9">
        <v>45403</v>
      </c>
      <c r="C4560" t="s">
        <v>8730</v>
      </c>
      <c r="D4560" t="s">
        <v>8731</v>
      </c>
      <c r="E4560" t="s">
        <v>1738</v>
      </c>
      <c r="F4560" t="s">
        <v>2822</v>
      </c>
      <c r="G4560" t="s">
        <v>9019</v>
      </c>
      <c r="H4560" t="s">
        <v>40</v>
      </c>
      <c r="I4560" t="s">
        <v>106</v>
      </c>
      <c r="J4560">
        <v>2</v>
      </c>
      <c r="K4560">
        <v>10133</v>
      </c>
      <c r="L4560">
        <v>20266</v>
      </c>
      <c r="M4560">
        <v>0</v>
      </c>
      <c r="N4560" t="s">
        <v>47</v>
      </c>
      <c r="O4560">
        <v>1</v>
      </c>
      <c r="P4560" t="s">
        <v>35</v>
      </c>
      <c r="Q4560">
        <v>162</v>
      </c>
      <c r="R4560">
        <v>289731</v>
      </c>
    </row>
    <row r="4561" spans="1:18" x14ac:dyDescent="0.3">
      <c r="A4561" t="s">
        <v>9020</v>
      </c>
      <c r="B4561" s="9">
        <v>45034</v>
      </c>
      <c r="C4561" t="s">
        <v>8730</v>
      </c>
      <c r="D4561" t="s">
        <v>8731</v>
      </c>
      <c r="E4561" t="s">
        <v>1738</v>
      </c>
      <c r="F4561" t="s">
        <v>842</v>
      </c>
      <c r="G4561" t="s">
        <v>9021</v>
      </c>
      <c r="H4561" t="s">
        <v>32</v>
      </c>
      <c r="I4561" t="s">
        <v>141</v>
      </c>
      <c r="J4561">
        <v>10</v>
      </c>
      <c r="K4561">
        <v>23553</v>
      </c>
      <c r="L4561">
        <v>235530</v>
      </c>
      <c r="M4561">
        <v>0</v>
      </c>
      <c r="N4561" t="s">
        <v>34</v>
      </c>
      <c r="O4561">
        <v>1</v>
      </c>
      <c r="P4561" t="s">
        <v>35</v>
      </c>
      <c r="Q4561">
        <v>70</v>
      </c>
      <c r="R4561">
        <v>558942</v>
      </c>
    </row>
    <row r="4562" spans="1:18" x14ac:dyDescent="0.3">
      <c r="A4562" t="s">
        <v>9022</v>
      </c>
      <c r="B4562" s="9">
        <v>45028</v>
      </c>
      <c r="C4562" t="s">
        <v>8730</v>
      </c>
      <c r="D4562" t="s">
        <v>8731</v>
      </c>
      <c r="E4562" t="s">
        <v>949</v>
      </c>
      <c r="F4562" t="s">
        <v>613</v>
      </c>
      <c r="G4562" t="s">
        <v>9023</v>
      </c>
      <c r="H4562" t="s">
        <v>32</v>
      </c>
      <c r="I4562" t="s">
        <v>237</v>
      </c>
      <c r="J4562">
        <v>19</v>
      </c>
      <c r="K4562">
        <v>21315</v>
      </c>
      <c r="L4562">
        <v>404985</v>
      </c>
      <c r="M4562">
        <v>15</v>
      </c>
      <c r="N4562" t="s">
        <v>57</v>
      </c>
      <c r="O4562">
        <v>3</v>
      </c>
      <c r="P4562" t="s">
        <v>35</v>
      </c>
      <c r="Q4562">
        <v>101</v>
      </c>
      <c r="R4562">
        <v>558942</v>
      </c>
    </row>
    <row r="4563" spans="1:18" x14ac:dyDescent="0.3">
      <c r="A4563" t="s">
        <v>9024</v>
      </c>
      <c r="B4563" s="9">
        <v>45058</v>
      </c>
      <c r="C4563" t="s">
        <v>8730</v>
      </c>
      <c r="D4563" t="s">
        <v>8731</v>
      </c>
      <c r="E4563" t="s">
        <v>1738</v>
      </c>
      <c r="F4563" t="s">
        <v>849</v>
      </c>
      <c r="G4563" t="s">
        <v>9025</v>
      </c>
      <c r="H4563" t="s">
        <v>32</v>
      </c>
      <c r="I4563" t="s">
        <v>158</v>
      </c>
      <c r="J4563">
        <v>19</v>
      </c>
      <c r="K4563">
        <v>24007</v>
      </c>
      <c r="L4563">
        <v>456133</v>
      </c>
      <c r="M4563">
        <v>0</v>
      </c>
      <c r="N4563" t="s">
        <v>34</v>
      </c>
      <c r="O4563">
        <v>5</v>
      </c>
      <c r="P4563" t="s">
        <v>27</v>
      </c>
      <c r="Q4563">
        <v>127</v>
      </c>
      <c r="R4563">
        <v>558942</v>
      </c>
    </row>
    <row r="4564" spans="1:18" x14ac:dyDescent="0.3">
      <c r="A4564" t="s">
        <v>9026</v>
      </c>
      <c r="B4564" s="9">
        <v>44988</v>
      </c>
      <c r="C4564" t="s">
        <v>8730</v>
      </c>
      <c r="D4564" t="s">
        <v>8731</v>
      </c>
      <c r="E4564" t="s">
        <v>1738</v>
      </c>
      <c r="F4564" t="s">
        <v>670</v>
      </c>
      <c r="G4564" t="s">
        <v>9027</v>
      </c>
      <c r="H4564" t="s">
        <v>65</v>
      </c>
      <c r="I4564" t="s">
        <v>289</v>
      </c>
      <c r="J4564">
        <v>11</v>
      </c>
      <c r="K4564">
        <v>115641</v>
      </c>
      <c r="L4564">
        <v>1272051</v>
      </c>
      <c r="M4564">
        <v>5</v>
      </c>
      <c r="N4564" t="s">
        <v>57</v>
      </c>
      <c r="O4564">
        <v>3</v>
      </c>
      <c r="P4564" t="s">
        <v>35</v>
      </c>
      <c r="Q4564">
        <v>192</v>
      </c>
      <c r="R4564">
        <v>761054</v>
      </c>
    </row>
    <row r="4565" spans="1:18" x14ac:dyDescent="0.3">
      <c r="A4565" t="s">
        <v>9028</v>
      </c>
      <c r="B4565" s="9">
        <v>45500</v>
      </c>
      <c r="C4565" t="s">
        <v>8730</v>
      </c>
      <c r="D4565" t="s">
        <v>8731</v>
      </c>
      <c r="E4565" t="s">
        <v>1738</v>
      </c>
      <c r="F4565" t="s">
        <v>401</v>
      </c>
      <c r="G4565" t="s">
        <v>9029</v>
      </c>
      <c r="H4565" t="s">
        <v>24</v>
      </c>
      <c r="I4565" t="s">
        <v>92</v>
      </c>
      <c r="J4565">
        <v>4</v>
      </c>
      <c r="K4565">
        <v>38464</v>
      </c>
      <c r="L4565">
        <v>153856</v>
      </c>
      <c r="M4565">
        <v>0</v>
      </c>
      <c r="N4565" t="s">
        <v>57</v>
      </c>
      <c r="O4565">
        <v>5</v>
      </c>
      <c r="P4565" t="s">
        <v>28</v>
      </c>
      <c r="Q4565">
        <v>11</v>
      </c>
      <c r="R4565">
        <v>1077152</v>
      </c>
    </row>
    <row r="4566" spans="1:18" x14ac:dyDescent="0.3">
      <c r="A4566" t="s">
        <v>9030</v>
      </c>
      <c r="B4566" s="9">
        <v>45177</v>
      </c>
      <c r="C4566" t="s">
        <v>8730</v>
      </c>
      <c r="D4566" t="s">
        <v>8731</v>
      </c>
      <c r="E4566" t="s">
        <v>2951</v>
      </c>
      <c r="F4566" t="s">
        <v>2247</v>
      </c>
      <c r="G4566" t="s">
        <v>9031</v>
      </c>
      <c r="H4566" t="s">
        <v>32</v>
      </c>
      <c r="I4566" t="s">
        <v>95</v>
      </c>
      <c r="J4566">
        <v>14</v>
      </c>
      <c r="K4566">
        <v>16185</v>
      </c>
      <c r="L4566">
        <v>226590</v>
      </c>
      <c r="M4566">
        <v>10</v>
      </c>
      <c r="N4566" t="s">
        <v>47</v>
      </c>
      <c r="O4566" t="s">
        <v>27</v>
      </c>
      <c r="P4566" t="s">
        <v>28</v>
      </c>
      <c r="Q4566">
        <v>167</v>
      </c>
      <c r="R4566">
        <v>558942</v>
      </c>
    </row>
    <row r="4567" spans="1:18" x14ac:dyDescent="0.3">
      <c r="A4567" t="s">
        <v>9032</v>
      </c>
      <c r="B4567" s="9">
        <v>45365</v>
      </c>
      <c r="C4567" t="s">
        <v>8730</v>
      </c>
      <c r="D4567" t="s">
        <v>8731</v>
      </c>
      <c r="E4567" t="s">
        <v>949</v>
      </c>
      <c r="F4567" t="s">
        <v>4070</v>
      </c>
      <c r="G4567" t="s">
        <v>9033</v>
      </c>
      <c r="H4567" t="s">
        <v>65</v>
      </c>
      <c r="I4567" t="s">
        <v>478</v>
      </c>
      <c r="J4567">
        <v>14</v>
      </c>
      <c r="K4567">
        <v>14272</v>
      </c>
      <c r="L4567">
        <v>199808</v>
      </c>
      <c r="M4567">
        <v>20</v>
      </c>
      <c r="N4567" t="s">
        <v>57</v>
      </c>
      <c r="O4567">
        <v>4</v>
      </c>
      <c r="P4567" t="s">
        <v>28</v>
      </c>
      <c r="Q4567">
        <v>11</v>
      </c>
      <c r="R4567">
        <v>761054</v>
      </c>
    </row>
    <row r="4568" spans="1:18" x14ac:dyDescent="0.3">
      <c r="A4568" t="s">
        <v>9034</v>
      </c>
      <c r="B4568" s="9">
        <v>45421</v>
      </c>
      <c r="C4568" t="s">
        <v>8730</v>
      </c>
      <c r="D4568" t="s">
        <v>8731</v>
      </c>
      <c r="E4568" t="s">
        <v>1738</v>
      </c>
      <c r="F4568" t="s">
        <v>1249</v>
      </c>
      <c r="G4568" t="s">
        <v>9035</v>
      </c>
      <c r="H4568" t="s">
        <v>45</v>
      </c>
      <c r="I4568" t="s">
        <v>211</v>
      </c>
      <c r="J4568">
        <v>9</v>
      </c>
      <c r="K4568">
        <v>15450</v>
      </c>
      <c r="L4568">
        <v>139050</v>
      </c>
      <c r="M4568" t="s">
        <v>27</v>
      </c>
      <c r="N4568" t="s">
        <v>26</v>
      </c>
      <c r="O4568">
        <v>3</v>
      </c>
      <c r="P4568" t="s">
        <v>35</v>
      </c>
      <c r="Q4568">
        <v>107</v>
      </c>
      <c r="R4568">
        <v>383206</v>
      </c>
    </row>
    <row r="4569" spans="1:18" x14ac:dyDescent="0.3">
      <c r="A4569" t="s">
        <v>9036</v>
      </c>
      <c r="B4569" s="9">
        <v>45017</v>
      </c>
      <c r="C4569" t="s">
        <v>8730</v>
      </c>
      <c r="D4569" t="s">
        <v>8731</v>
      </c>
      <c r="E4569" t="s">
        <v>1738</v>
      </c>
      <c r="F4569" t="s">
        <v>273</v>
      </c>
      <c r="G4569" t="s">
        <v>9037</v>
      </c>
      <c r="H4569" t="s">
        <v>40</v>
      </c>
      <c r="I4569" t="s">
        <v>171</v>
      </c>
      <c r="J4569">
        <v>15</v>
      </c>
      <c r="K4569">
        <v>7915</v>
      </c>
      <c r="L4569">
        <v>118725</v>
      </c>
      <c r="M4569">
        <v>0</v>
      </c>
      <c r="N4569" t="s">
        <v>47</v>
      </c>
      <c r="O4569">
        <v>2</v>
      </c>
      <c r="P4569" t="s">
        <v>35</v>
      </c>
      <c r="Q4569">
        <v>68</v>
      </c>
      <c r="R4569">
        <v>289731</v>
      </c>
    </row>
    <row r="4570" spans="1:18" x14ac:dyDescent="0.3">
      <c r="A4570" t="s">
        <v>9038</v>
      </c>
      <c r="B4570" s="9">
        <v>45463</v>
      </c>
      <c r="C4570" t="s">
        <v>8730</v>
      </c>
      <c r="D4570" t="s">
        <v>8731</v>
      </c>
      <c r="E4570" t="s">
        <v>1738</v>
      </c>
      <c r="F4570" t="s">
        <v>1549</v>
      </c>
      <c r="G4570" t="s">
        <v>27</v>
      </c>
      <c r="H4570" t="s">
        <v>32</v>
      </c>
      <c r="I4570" t="s">
        <v>141</v>
      </c>
      <c r="J4570">
        <v>2</v>
      </c>
      <c r="K4570">
        <v>13358</v>
      </c>
      <c r="L4570">
        <v>26716</v>
      </c>
      <c r="M4570">
        <v>20</v>
      </c>
      <c r="N4570" t="s">
        <v>26</v>
      </c>
      <c r="O4570">
        <v>2</v>
      </c>
      <c r="P4570" t="s">
        <v>28</v>
      </c>
      <c r="Q4570">
        <v>153</v>
      </c>
      <c r="R4570">
        <v>558942</v>
      </c>
    </row>
    <row r="4571" spans="1:18" x14ac:dyDescent="0.3">
      <c r="A4571" t="s">
        <v>9039</v>
      </c>
      <c r="B4571" s="9">
        <v>45546</v>
      </c>
      <c r="C4571" t="s">
        <v>8730</v>
      </c>
      <c r="D4571" t="s">
        <v>8731</v>
      </c>
      <c r="E4571" t="s">
        <v>1738</v>
      </c>
      <c r="F4571" t="s">
        <v>163</v>
      </c>
      <c r="G4571" t="s">
        <v>9040</v>
      </c>
      <c r="H4571" t="s">
        <v>45</v>
      </c>
      <c r="I4571" t="s">
        <v>181</v>
      </c>
      <c r="J4571">
        <v>7</v>
      </c>
      <c r="K4571">
        <v>4300</v>
      </c>
      <c r="L4571">
        <v>30100</v>
      </c>
      <c r="M4571">
        <v>15</v>
      </c>
      <c r="N4571" t="s">
        <v>57</v>
      </c>
      <c r="O4571">
        <v>5</v>
      </c>
      <c r="P4571" t="s">
        <v>35</v>
      </c>
      <c r="Q4571">
        <v>128</v>
      </c>
      <c r="R4571">
        <v>383206</v>
      </c>
    </row>
    <row r="4572" spans="1:18" x14ac:dyDescent="0.3">
      <c r="A4572" t="s">
        <v>9041</v>
      </c>
      <c r="B4572" s="9">
        <v>45242</v>
      </c>
      <c r="C4572" t="s">
        <v>8730</v>
      </c>
      <c r="D4572" t="s">
        <v>8731</v>
      </c>
      <c r="E4572" t="s">
        <v>2951</v>
      </c>
      <c r="F4572" t="s">
        <v>2729</v>
      </c>
      <c r="G4572" t="s">
        <v>9042</v>
      </c>
      <c r="H4572" t="s">
        <v>32</v>
      </c>
      <c r="I4572" t="s">
        <v>95</v>
      </c>
      <c r="J4572">
        <v>12</v>
      </c>
      <c r="K4572">
        <v>5001</v>
      </c>
      <c r="L4572">
        <v>60012</v>
      </c>
      <c r="M4572" t="s">
        <v>27</v>
      </c>
      <c r="N4572" t="s">
        <v>26</v>
      </c>
      <c r="O4572">
        <v>4</v>
      </c>
      <c r="P4572" t="s">
        <v>35</v>
      </c>
      <c r="Q4572">
        <v>113</v>
      </c>
      <c r="R4572">
        <v>558942</v>
      </c>
    </row>
    <row r="4573" spans="1:18" x14ac:dyDescent="0.3">
      <c r="A4573" t="s">
        <v>9043</v>
      </c>
      <c r="B4573" s="9">
        <v>45025</v>
      </c>
      <c r="C4573" t="s">
        <v>8730</v>
      </c>
      <c r="D4573" t="s">
        <v>8731</v>
      </c>
      <c r="E4573" t="s">
        <v>949</v>
      </c>
      <c r="F4573" t="s">
        <v>1924</v>
      </c>
      <c r="G4573" t="s">
        <v>9044</v>
      </c>
      <c r="H4573" t="s">
        <v>40</v>
      </c>
      <c r="I4573" t="s">
        <v>123</v>
      </c>
      <c r="J4573">
        <v>6</v>
      </c>
      <c r="K4573">
        <v>16243</v>
      </c>
      <c r="L4573">
        <v>97458</v>
      </c>
      <c r="M4573" t="s">
        <v>27</v>
      </c>
      <c r="N4573" t="s">
        <v>47</v>
      </c>
      <c r="O4573" t="s">
        <v>27</v>
      </c>
      <c r="P4573" t="s">
        <v>28</v>
      </c>
      <c r="Q4573">
        <v>200</v>
      </c>
      <c r="R4573">
        <v>289731</v>
      </c>
    </row>
    <row r="4574" spans="1:18" x14ac:dyDescent="0.3">
      <c r="A4574" t="s">
        <v>9045</v>
      </c>
      <c r="B4574" s="9">
        <v>45269</v>
      </c>
      <c r="C4574" t="s">
        <v>8730</v>
      </c>
      <c r="D4574" t="s">
        <v>8731</v>
      </c>
      <c r="E4574" t="s">
        <v>1738</v>
      </c>
      <c r="F4574" t="s">
        <v>2913</v>
      </c>
      <c r="G4574" t="s">
        <v>9046</v>
      </c>
      <c r="H4574" t="s">
        <v>32</v>
      </c>
      <c r="I4574" t="s">
        <v>95</v>
      </c>
      <c r="J4574">
        <v>6</v>
      </c>
      <c r="K4574">
        <v>18937</v>
      </c>
      <c r="L4574">
        <v>113622</v>
      </c>
      <c r="M4574">
        <v>10</v>
      </c>
      <c r="N4574" t="s">
        <v>57</v>
      </c>
      <c r="O4574">
        <v>3</v>
      </c>
      <c r="P4574" t="s">
        <v>35</v>
      </c>
      <c r="Q4574">
        <v>185</v>
      </c>
      <c r="R4574">
        <v>558942</v>
      </c>
    </row>
    <row r="4575" spans="1:18" x14ac:dyDescent="0.3">
      <c r="A4575" t="s">
        <v>9047</v>
      </c>
      <c r="B4575" s="9">
        <v>45560</v>
      </c>
      <c r="C4575" t="s">
        <v>8730</v>
      </c>
      <c r="D4575" t="s">
        <v>8731</v>
      </c>
      <c r="E4575" t="s">
        <v>2951</v>
      </c>
      <c r="F4575" t="s">
        <v>2090</v>
      </c>
      <c r="G4575" t="s">
        <v>9048</v>
      </c>
      <c r="H4575" t="s">
        <v>24</v>
      </c>
      <c r="I4575" t="s">
        <v>161</v>
      </c>
      <c r="J4575">
        <v>4</v>
      </c>
      <c r="K4575">
        <v>183220</v>
      </c>
      <c r="L4575">
        <v>732880</v>
      </c>
      <c r="M4575" t="s">
        <v>27</v>
      </c>
      <c r="N4575" t="s">
        <v>57</v>
      </c>
      <c r="O4575">
        <v>4</v>
      </c>
      <c r="P4575" t="s">
        <v>35</v>
      </c>
      <c r="Q4575">
        <v>123</v>
      </c>
      <c r="R4575">
        <v>1077152</v>
      </c>
    </row>
    <row r="4576" spans="1:18" x14ac:dyDescent="0.3">
      <c r="A4576" t="s">
        <v>9049</v>
      </c>
      <c r="B4576" s="9">
        <v>45288</v>
      </c>
      <c r="C4576" t="s">
        <v>8730</v>
      </c>
      <c r="D4576" t="s">
        <v>8731</v>
      </c>
      <c r="E4576" t="s">
        <v>1738</v>
      </c>
      <c r="F4576" t="s">
        <v>6342</v>
      </c>
      <c r="G4576" t="s">
        <v>9050</v>
      </c>
      <c r="H4576" t="s">
        <v>32</v>
      </c>
      <c r="I4576" t="s">
        <v>113</v>
      </c>
      <c r="J4576">
        <v>7</v>
      </c>
      <c r="K4576">
        <v>22087</v>
      </c>
      <c r="L4576">
        <v>154609</v>
      </c>
      <c r="M4576">
        <v>20</v>
      </c>
      <c r="N4576" t="s">
        <v>47</v>
      </c>
      <c r="O4576">
        <v>0</v>
      </c>
      <c r="P4576" t="s">
        <v>35</v>
      </c>
      <c r="Q4576">
        <v>116</v>
      </c>
      <c r="R4576">
        <v>558942</v>
      </c>
    </row>
    <row r="4577" spans="1:18" x14ac:dyDescent="0.3">
      <c r="A4577" t="s">
        <v>9051</v>
      </c>
      <c r="B4577" s="9">
        <v>45266</v>
      </c>
      <c r="C4577" t="s">
        <v>8730</v>
      </c>
      <c r="D4577" t="s">
        <v>8731</v>
      </c>
      <c r="E4577" t="s">
        <v>1738</v>
      </c>
      <c r="F4577" t="s">
        <v>1774</v>
      </c>
      <c r="G4577" t="s">
        <v>9052</v>
      </c>
      <c r="H4577" t="s">
        <v>45</v>
      </c>
      <c r="I4577" t="s">
        <v>181</v>
      </c>
      <c r="J4577">
        <v>5</v>
      </c>
      <c r="K4577">
        <v>16552</v>
      </c>
      <c r="L4577">
        <v>82760</v>
      </c>
      <c r="M4577">
        <v>5</v>
      </c>
      <c r="N4577" t="s">
        <v>27</v>
      </c>
      <c r="O4577">
        <v>4</v>
      </c>
      <c r="P4577" t="s">
        <v>35</v>
      </c>
      <c r="Q4577">
        <v>115</v>
      </c>
      <c r="R4577">
        <v>383206</v>
      </c>
    </row>
    <row r="4578" spans="1:18" x14ac:dyDescent="0.3">
      <c r="A4578" t="s">
        <v>9053</v>
      </c>
      <c r="B4578" s="9">
        <v>45031</v>
      </c>
      <c r="C4578" t="s">
        <v>8730</v>
      </c>
      <c r="D4578" t="s">
        <v>8731</v>
      </c>
      <c r="E4578" t="s">
        <v>2951</v>
      </c>
      <c r="F4578" t="s">
        <v>703</v>
      </c>
      <c r="G4578" t="s">
        <v>27</v>
      </c>
      <c r="H4578" t="s">
        <v>40</v>
      </c>
      <c r="I4578" t="s">
        <v>70</v>
      </c>
      <c r="J4578">
        <v>5</v>
      </c>
      <c r="K4578">
        <v>11935</v>
      </c>
      <c r="L4578">
        <v>59675</v>
      </c>
      <c r="M4578">
        <v>20</v>
      </c>
      <c r="N4578" t="s">
        <v>57</v>
      </c>
      <c r="O4578">
        <v>2</v>
      </c>
      <c r="P4578" t="s">
        <v>35</v>
      </c>
      <c r="Q4578">
        <v>22</v>
      </c>
      <c r="R4578">
        <v>289731</v>
      </c>
    </row>
    <row r="4579" spans="1:18" x14ac:dyDescent="0.3">
      <c r="A4579" t="s">
        <v>9054</v>
      </c>
      <c r="B4579" s="9">
        <v>45063</v>
      </c>
      <c r="C4579" t="s">
        <v>8730</v>
      </c>
      <c r="D4579" t="s">
        <v>8731</v>
      </c>
      <c r="E4579" t="s">
        <v>1738</v>
      </c>
      <c r="F4579" t="s">
        <v>5303</v>
      </c>
      <c r="G4579" t="s">
        <v>9055</v>
      </c>
      <c r="H4579" t="s">
        <v>32</v>
      </c>
      <c r="I4579" t="s">
        <v>158</v>
      </c>
      <c r="J4579">
        <v>14</v>
      </c>
      <c r="K4579">
        <v>19160</v>
      </c>
      <c r="L4579">
        <v>268240</v>
      </c>
      <c r="M4579" t="s">
        <v>27</v>
      </c>
      <c r="N4579" t="s">
        <v>47</v>
      </c>
      <c r="O4579">
        <v>2</v>
      </c>
      <c r="P4579" t="s">
        <v>35</v>
      </c>
      <c r="Q4579">
        <v>77</v>
      </c>
      <c r="R4579">
        <v>558942</v>
      </c>
    </row>
    <row r="4580" spans="1:18" x14ac:dyDescent="0.3">
      <c r="A4580" t="s">
        <v>9056</v>
      </c>
      <c r="B4580" s="9">
        <v>45217</v>
      </c>
      <c r="C4580" t="s">
        <v>8730</v>
      </c>
      <c r="D4580" t="s">
        <v>8731</v>
      </c>
      <c r="E4580" t="s">
        <v>2951</v>
      </c>
      <c r="F4580" t="s">
        <v>1568</v>
      </c>
      <c r="G4580" t="s">
        <v>27</v>
      </c>
      <c r="H4580" t="s">
        <v>24</v>
      </c>
      <c r="I4580" t="s">
        <v>61</v>
      </c>
      <c r="J4580">
        <v>12</v>
      </c>
      <c r="K4580">
        <v>335830</v>
      </c>
      <c r="L4580">
        <v>4029960</v>
      </c>
      <c r="M4580">
        <v>0</v>
      </c>
      <c r="N4580" t="s">
        <v>34</v>
      </c>
      <c r="O4580">
        <v>4</v>
      </c>
      <c r="P4580" t="s">
        <v>35</v>
      </c>
      <c r="Q4580">
        <v>141</v>
      </c>
      <c r="R4580">
        <v>1077152</v>
      </c>
    </row>
    <row r="4581" spans="1:18" x14ac:dyDescent="0.3">
      <c r="A4581" t="s">
        <v>9057</v>
      </c>
      <c r="B4581" s="9">
        <v>45039</v>
      </c>
      <c r="C4581" t="s">
        <v>8730</v>
      </c>
      <c r="D4581" t="s">
        <v>8731</v>
      </c>
      <c r="E4581" t="s">
        <v>2951</v>
      </c>
      <c r="F4581" t="s">
        <v>914</v>
      </c>
      <c r="G4581" t="s">
        <v>9058</v>
      </c>
      <c r="H4581" t="s">
        <v>24</v>
      </c>
      <c r="I4581" t="s">
        <v>56</v>
      </c>
      <c r="J4581">
        <v>2</v>
      </c>
      <c r="K4581">
        <v>230726</v>
      </c>
      <c r="L4581">
        <v>461452</v>
      </c>
      <c r="M4581">
        <v>10</v>
      </c>
      <c r="N4581" t="s">
        <v>27</v>
      </c>
      <c r="O4581">
        <v>2</v>
      </c>
      <c r="P4581" t="s">
        <v>35</v>
      </c>
      <c r="Q4581">
        <v>191</v>
      </c>
      <c r="R4581">
        <v>1077152</v>
      </c>
    </row>
    <row r="4582" spans="1:18" x14ac:dyDescent="0.3">
      <c r="A4582" t="s">
        <v>9059</v>
      </c>
      <c r="B4582" s="9">
        <v>45463</v>
      </c>
      <c r="C4582" t="s">
        <v>8730</v>
      </c>
      <c r="D4582" t="s">
        <v>8731</v>
      </c>
      <c r="E4582" t="s">
        <v>949</v>
      </c>
      <c r="F4582" t="s">
        <v>1419</v>
      </c>
      <c r="G4582" t="s">
        <v>9060</v>
      </c>
      <c r="H4582" t="s">
        <v>40</v>
      </c>
      <c r="I4582" t="s">
        <v>41</v>
      </c>
      <c r="J4582">
        <v>15</v>
      </c>
      <c r="K4582">
        <v>9244</v>
      </c>
      <c r="L4582">
        <v>138660</v>
      </c>
      <c r="M4582">
        <v>0</v>
      </c>
      <c r="N4582" t="s">
        <v>57</v>
      </c>
      <c r="O4582">
        <v>5</v>
      </c>
      <c r="P4582" t="s">
        <v>28</v>
      </c>
      <c r="Q4582">
        <v>53</v>
      </c>
      <c r="R4582">
        <v>289731</v>
      </c>
    </row>
    <row r="4583" spans="1:18" x14ac:dyDescent="0.3">
      <c r="A4583" t="s">
        <v>9061</v>
      </c>
      <c r="B4583" s="9">
        <v>44992</v>
      </c>
      <c r="C4583" t="s">
        <v>8730</v>
      </c>
      <c r="D4583" t="s">
        <v>8731</v>
      </c>
      <c r="E4583" t="s">
        <v>2951</v>
      </c>
      <c r="F4583" t="s">
        <v>379</v>
      </c>
      <c r="G4583" t="s">
        <v>9062</v>
      </c>
      <c r="H4583" t="s">
        <v>45</v>
      </c>
      <c r="I4583" t="s">
        <v>74</v>
      </c>
      <c r="J4583">
        <v>15</v>
      </c>
      <c r="K4583">
        <v>38106</v>
      </c>
      <c r="L4583">
        <v>571590</v>
      </c>
      <c r="M4583">
        <v>5</v>
      </c>
      <c r="N4583" t="s">
        <v>47</v>
      </c>
      <c r="O4583">
        <v>3</v>
      </c>
      <c r="P4583" t="s">
        <v>35</v>
      </c>
      <c r="Q4583">
        <v>13</v>
      </c>
      <c r="R4583">
        <v>383206</v>
      </c>
    </row>
    <row r="4584" spans="1:18" x14ac:dyDescent="0.3">
      <c r="A4584" t="s">
        <v>9063</v>
      </c>
      <c r="B4584" s="9">
        <v>45308</v>
      </c>
      <c r="C4584" t="s">
        <v>8730</v>
      </c>
      <c r="D4584" t="s">
        <v>8731</v>
      </c>
      <c r="E4584" t="s">
        <v>1738</v>
      </c>
      <c r="F4584" t="s">
        <v>1744</v>
      </c>
      <c r="G4584" t="s">
        <v>9064</v>
      </c>
      <c r="H4584" t="s">
        <v>32</v>
      </c>
      <c r="I4584" t="s">
        <v>141</v>
      </c>
      <c r="J4584">
        <v>9</v>
      </c>
      <c r="K4584">
        <v>10478</v>
      </c>
      <c r="L4584">
        <v>94302</v>
      </c>
      <c r="M4584" t="s">
        <v>27</v>
      </c>
      <c r="N4584" t="s">
        <v>26</v>
      </c>
      <c r="O4584">
        <v>3</v>
      </c>
      <c r="P4584" t="s">
        <v>35</v>
      </c>
      <c r="Q4584">
        <v>135</v>
      </c>
      <c r="R4584">
        <v>558942</v>
      </c>
    </row>
    <row r="4585" spans="1:18" x14ac:dyDescent="0.3">
      <c r="A4585" t="s">
        <v>9065</v>
      </c>
      <c r="B4585" s="9">
        <v>45650</v>
      </c>
      <c r="C4585" t="s">
        <v>8730</v>
      </c>
      <c r="D4585" t="s">
        <v>8731</v>
      </c>
      <c r="E4585" t="s">
        <v>949</v>
      </c>
      <c r="F4585" t="s">
        <v>1581</v>
      </c>
      <c r="G4585" t="s">
        <v>9066</v>
      </c>
      <c r="H4585" t="s">
        <v>40</v>
      </c>
      <c r="I4585" t="s">
        <v>123</v>
      </c>
      <c r="J4585">
        <v>6</v>
      </c>
      <c r="K4585">
        <v>7090</v>
      </c>
      <c r="L4585">
        <v>42540</v>
      </c>
      <c r="M4585" t="s">
        <v>27</v>
      </c>
      <c r="N4585" t="s">
        <v>57</v>
      </c>
      <c r="O4585">
        <v>4</v>
      </c>
      <c r="P4585" t="s">
        <v>35</v>
      </c>
      <c r="Q4585">
        <v>96</v>
      </c>
      <c r="R4585">
        <v>289731</v>
      </c>
    </row>
    <row r="4586" spans="1:18" x14ac:dyDescent="0.3">
      <c r="A4586" t="s">
        <v>9067</v>
      </c>
      <c r="B4586" s="9">
        <v>45418</v>
      </c>
      <c r="C4586" t="s">
        <v>8730</v>
      </c>
      <c r="D4586" t="s">
        <v>8731</v>
      </c>
      <c r="E4586" t="s">
        <v>1738</v>
      </c>
      <c r="F4586" t="s">
        <v>179</v>
      </c>
      <c r="G4586" t="s">
        <v>27</v>
      </c>
      <c r="H4586" t="s">
        <v>65</v>
      </c>
      <c r="I4586" t="s">
        <v>478</v>
      </c>
      <c r="J4586">
        <v>19</v>
      </c>
      <c r="K4586">
        <v>173656</v>
      </c>
      <c r="L4586">
        <v>3299464</v>
      </c>
      <c r="M4586">
        <v>0</v>
      </c>
      <c r="N4586" t="s">
        <v>27</v>
      </c>
      <c r="O4586">
        <v>4</v>
      </c>
      <c r="P4586" t="s">
        <v>35</v>
      </c>
      <c r="Q4586">
        <v>22</v>
      </c>
      <c r="R4586">
        <v>761054</v>
      </c>
    </row>
    <row r="4587" spans="1:18" x14ac:dyDescent="0.3">
      <c r="A4587" t="s">
        <v>9068</v>
      </c>
      <c r="B4587" s="9">
        <v>44971</v>
      </c>
      <c r="C4587" t="s">
        <v>8730</v>
      </c>
      <c r="D4587" t="s">
        <v>8731</v>
      </c>
      <c r="E4587" t="s">
        <v>949</v>
      </c>
      <c r="F4587" t="s">
        <v>587</v>
      </c>
      <c r="G4587" t="s">
        <v>9069</v>
      </c>
      <c r="H4587" t="s">
        <v>32</v>
      </c>
      <c r="I4587" t="s">
        <v>113</v>
      </c>
      <c r="J4587">
        <v>16</v>
      </c>
      <c r="K4587">
        <v>21492</v>
      </c>
      <c r="L4587">
        <v>343872</v>
      </c>
      <c r="M4587">
        <v>5</v>
      </c>
      <c r="N4587" t="s">
        <v>57</v>
      </c>
      <c r="O4587">
        <v>1</v>
      </c>
      <c r="P4587" t="s">
        <v>35</v>
      </c>
      <c r="Q4587">
        <v>98</v>
      </c>
      <c r="R4587">
        <v>558942</v>
      </c>
    </row>
    <row r="4588" spans="1:18" x14ac:dyDescent="0.3">
      <c r="A4588" t="s">
        <v>9070</v>
      </c>
      <c r="B4588" s="9">
        <v>45533</v>
      </c>
      <c r="C4588" t="s">
        <v>8730</v>
      </c>
      <c r="D4588" t="s">
        <v>8731</v>
      </c>
      <c r="E4588" t="s">
        <v>2951</v>
      </c>
      <c r="F4588" t="s">
        <v>934</v>
      </c>
      <c r="G4588" t="s">
        <v>9071</v>
      </c>
      <c r="H4588" t="s">
        <v>24</v>
      </c>
      <c r="I4588" t="s">
        <v>61</v>
      </c>
      <c r="J4588">
        <v>2</v>
      </c>
      <c r="K4588">
        <v>277034</v>
      </c>
      <c r="L4588">
        <v>554068</v>
      </c>
      <c r="M4588">
        <v>5</v>
      </c>
      <c r="N4588" t="s">
        <v>47</v>
      </c>
      <c r="O4588">
        <v>2</v>
      </c>
      <c r="P4588" t="s">
        <v>28</v>
      </c>
      <c r="Q4588">
        <v>81</v>
      </c>
      <c r="R4588">
        <v>1077152</v>
      </c>
    </row>
    <row r="4589" spans="1:18" x14ac:dyDescent="0.3">
      <c r="A4589" t="s">
        <v>9072</v>
      </c>
      <c r="B4589" s="9">
        <v>45436</v>
      </c>
      <c r="C4589" t="s">
        <v>8730</v>
      </c>
      <c r="D4589" t="s">
        <v>8731</v>
      </c>
      <c r="E4589" t="s">
        <v>1738</v>
      </c>
      <c r="F4589" t="s">
        <v>418</v>
      </c>
      <c r="G4589" t="s">
        <v>27</v>
      </c>
      <c r="H4589" t="s">
        <v>24</v>
      </c>
      <c r="I4589" t="s">
        <v>56</v>
      </c>
      <c r="J4589">
        <v>13</v>
      </c>
      <c r="K4589">
        <v>67774</v>
      </c>
      <c r="L4589">
        <v>881062</v>
      </c>
      <c r="M4589">
        <v>0</v>
      </c>
      <c r="N4589" t="s">
        <v>26</v>
      </c>
      <c r="O4589">
        <v>4</v>
      </c>
      <c r="P4589" t="s">
        <v>35</v>
      </c>
      <c r="Q4589">
        <v>183</v>
      </c>
      <c r="R4589">
        <v>1077152</v>
      </c>
    </row>
    <row r="4590" spans="1:18" x14ac:dyDescent="0.3">
      <c r="A4590" t="s">
        <v>9073</v>
      </c>
      <c r="B4590" s="9">
        <v>45389</v>
      </c>
      <c r="C4590" t="s">
        <v>8730</v>
      </c>
      <c r="D4590" t="s">
        <v>8731</v>
      </c>
      <c r="E4590" t="s">
        <v>949</v>
      </c>
      <c r="F4590" t="s">
        <v>147</v>
      </c>
      <c r="G4590" t="s">
        <v>9074</v>
      </c>
      <c r="H4590" t="s">
        <v>65</v>
      </c>
      <c r="I4590" t="s">
        <v>102</v>
      </c>
      <c r="J4590">
        <v>11</v>
      </c>
      <c r="K4590">
        <v>128493</v>
      </c>
      <c r="L4590">
        <v>1413423</v>
      </c>
      <c r="M4590">
        <v>5</v>
      </c>
      <c r="N4590" t="s">
        <v>26</v>
      </c>
      <c r="O4590">
        <v>1</v>
      </c>
      <c r="P4590" t="s">
        <v>28</v>
      </c>
      <c r="Q4590">
        <v>31</v>
      </c>
      <c r="R4590">
        <v>761054</v>
      </c>
    </row>
    <row r="4591" spans="1:18" x14ac:dyDescent="0.3">
      <c r="A4591" t="s">
        <v>9075</v>
      </c>
      <c r="B4591" s="9">
        <v>45349</v>
      </c>
      <c r="C4591" t="s">
        <v>8730</v>
      </c>
      <c r="D4591" t="s">
        <v>8731</v>
      </c>
      <c r="E4591" t="s">
        <v>1738</v>
      </c>
      <c r="F4591" t="s">
        <v>1324</v>
      </c>
      <c r="G4591" t="s">
        <v>9076</v>
      </c>
      <c r="H4591" t="s">
        <v>24</v>
      </c>
      <c r="I4591" t="s">
        <v>161</v>
      </c>
      <c r="J4591">
        <v>13</v>
      </c>
      <c r="K4591">
        <v>282248</v>
      </c>
      <c r="L4591">
        <v>3669224</v>
      </c>
      <c r="M4591">
        <v>20</v>
      </c>
      <c r="N4591" t="s">
        <v>34</v>
      </c>
      <c r="O4591">
        <v>5</v>
      </c>
      <c r="P4591" t="s">
        <v>35</v>
      </c>
      <c r="Q4591">
        <v>160</v>
      </c>
      <c r="R4591">
        <v>1077152</v>
      </c>
    </row>
    <row r="4592" spans="1:18" x14ac:dyDescent="0.3">
      <c r="A4592" t="s">
        <v>9077</v>
      </c>
      <c r="B4592" s="9">
        <v>44991</v>
      </c>
      <c r="C4592" t="s">
        <v>8730</v>
      </c>
      <c r="D4592" t="s">
        <v>8731</v>
      </c>
      <c r="E4592" t="s">
        <v>949</v>
      </c>
      <c r="F4592" t="s">
        <v>1171</v>
      </c>
      <c r="G4592" t="s">
        <v>9078</v>
      </c>
      <c r="H4592" t="s">
        <v>24</v>
      </c>
      <c r="I4592" t="s">
        <v>61</v>
      </c>
      <c r="J4592">
        <v>5</v>
      </c>
      <c r="K4592">
        <v>165016</v>
      </c>
      <c r="L4592">
        <v>825080</v>
      </c>
      <c r="M4592">
        <v>0</v>
      </c>
      <c r="N4592" t="s">
        <v>57</v>
      </c>
      <c r="O4592" t="s">
        <v>27</v>
      </c>
      <c r="P4592" t="s">
        <v>28</v>
      </c>
      <c r="Q4592">
        <v>33</v>
      </c>
      <c r="R4592">
        <v>1077152</v>
      </c>
    </row>
    <row r="4593" spans="1:18" x14ac:dyDescent="0.3">
      <c r="A4593" t="s">
        <v>9079</v>
      </c>
      <c r="B4593" s="9">
        <v>45109</v>
      </c>
      <c r="C4593" t="s">
        <v>8730</v>
      </c>
      <c r="D4593" t="s">
        <v>8731</v>
      </c>
      <c r="E4593" t="s">
        <v>1738</v>
      </c>
      <c r="F4593" t="s">
        <v>2449</v>
      </c>
      <c r="G4593" t="s">
        <v>9080</v>
      </c>
      <c r="H4593" t="s">
        <v>32</v>
      </c>
      <c r="I4593" t="s">
        <v>158</v>
      </c>
      <c r="J4593">
        <v>4</v>
      </c>
      <c r="K4593">
        <v>3511</v>
      </c>
      <c r="L4593">
        <v>14044</v>
      </c>
      <c r="M4593">
        <v>10</v>
      </c>
      <c r="N4593" t="s">
        <v>27</v>
      </c>
      <c r="O4593">
        <v>3</v>
      </c>
      <c r="P4593" t="s">
        <v>35</v>
      </c>
      <c r="Q4593">
        <v>151</v>
      </c>
      <c r="R4593">
        <v>558942</v>
      </c>
    </row>
    <row r="4594" spans="1:18" x14ac:dyDescent="0.3">
      <c r="A4594" t="s">
        <v>9081</v>
      </c>
      <c r="B4594" s="9">
        <v>45444</v>
      </c>
      <c r="C4594" t="s">
        <v>8730</v>
      </c>
      <c r="D4594" t="s">
        <v>8731</v>
      </c>
      <c r="E4594" t="s">
        <v>949</v>
      </c>
      <c r="F4594" t="s">
        <v>565</v>
      </c>
      <c r="G4594" t="s">
        <v>9082</v>
      </c>
      <c r="H4594" t="s">
        <v>40</v>
      </c>
      <c r="I4594" t="s">
        <v>137</v>
      </c>
      <c r="J4594">
        <v>17</v>
      </c>
      <c r="K4594">
        <v>10011</v>
      </c>
      <c r="L4594">
        <v>170187</v>
      </c>
      <c r="M4594">
        <v>20</v>
      </c>
      <c r="N4594" t="s">
        <v>27</v>
      </c>
      <c r="O4594">
        <v>4</v>
      </c>
      <c r="P4594" t="s">
        <v>35</v>
      </c>
      <c r="Q4594">
        <v>195</v>
      </c>
      <c r="R4594">
        <v>289731</v>
      </c>
    </row>
    <row r="4595" spans="1:18" x14ac:dyDescent="0.3">
      <c r="A4595" t="s">
        <v>9083</v>
      </c>
      <c r="B4595" s="9">
        <v>45071</v>
      </c>
      <c r="C4595" t="s">
        <v>8730</v>
      </c>
      <c r="D4595" t="s">
        <v>8731</v>
      </c>
      <c r="E4595" t="s">
        <v>949</v>
      </c>
      <c r="F4595" t="s">
        <v>640</v>
      </c>
      <c r="G4595" t="s">
        <v>9084</v>
      </c>
      <c r="H4595" t="s">
        <v>32</v>
      </c>
      <c r="I4595" t="s">
        <v>117</v>
      </c>
      <c r="J4595">
        <v>15</v>
      </c>
      <c r="K4595">
        <v>19374</v>
      </c>
      <c r="L4595">
        <v>290610</v>
      </c>
      <c r="M4595">
        <v>20</v>
      </c>
      <c r="N4595" t="s">
        <v>57</v>
      </c>
      <c r="O4595">
        <v>2</v>
      </c>
      <c r="P4595" t="s">
        <v>35</v>
      </c>
      <c r="Q4595">
        <v>75</v>
      </c>
      <c r="R4595">
        <v>558942</v>
      </c>
    </row>
    <row r="4596" spans="1:18" x14ac:dyDescent="0.3">
      <c r="A4596" t="s">
        <v>9085</v>
      </c>
      <c r="B4596" s="9">
        <v>45426</v>
      </c>
      <c r="C4596" t="s">
        <v>8730</v>
      </c>
      <c r="D4596" t="s">
        <v>8731</v>
      </c>
      <c r="E4596" t="s">
        <v>949</v>
      </c>
      <c r="F4596" t="s">
        <v>350</v>
      </c>
      <c r="G4596" t="s">
        <v>9086</v>
      </c>
      <c r="H4596" t="s">
        <v>32</v>
      </c>
      <c r="I4596" t="s">
        <v>95</v>
      </c>
      <c r="J4596">
        <v>5</v>
      </c>
      <c r="K4596">
        <v>22908</v>
      </c>
      <c r="L4596">
        <v>114540</v>
      </c>
      <c r="M4596">
        <v>0</v>
      </c>
      <c r="N4596" t="s">
        <v>57</v>
      </c>
      <c r="O4596">
        <v>2</v>
      </c>
      <c r="P4596" t="s">
        <v>27</v>
      </c>
      <c r="Q4596">
        <v>156</v>
      </c>
      <c r="R4596">
        <v>558942</v>
      </c>
    </row>
    <row r="4597" spans="1:18" x14ac:dyDescent="0.3">
      <c r="A4597" t="s">
        <v>9087</v>
      </c>
      <c r="B4597" s="9">
        <v>45400</v>
      </c>
      <c r="C4597" t="s">
        <v>8730</v>
      </c>
      <c r="D4597" t="s">
        <v>8731</v>
      </c>
      <c r="E4597" t="s">
        <v>2951</v>
      </c>
      <c r="F4597" t="s">
        <v>3020</v>
      </c>
      <c r="G4597" t="s">
        <v>9088</v>
      </c>
      <c r="H4597" t="s">
        <v>40</v>
      </c>
      <c r="I4597" t="s">
        <v>51</v>
      </c>
      <c r="J4597">
        <v>1</v>
      </c>
      <c r="K4597">
        <v>17334</v>
      </c>
      <c r="L4597">
        <v>17334</v>
      </c>
      <c r="M4597">
        <v>10</v>
      </c>
      <c r="N4597" t="s">
        <v>57</v>
      </c>
      <c r="O4597" t="s">
        <v>27</v>
      </c>
      <c r="P4597" t="s">
        <v>35</v>
      </c>
      <c r="Q4597">
        <v>42</v>
      </c>
      <c r="R4597">
        <v>289731</v>
      </c>
    </row>
    <row r="4598" spans="1:18" x14ac:dyDescent="0.3">
      <c r="A4598" t="s">
        <v>9089</v>
      </c>
      <c r="B4598" s="9">
        <v>45244</v>
      </c>
      <c r="C4598" t="s">
        <v>8730</v>
      </c>
      <c r="D4598" t="s">
        <v>8731</v>
      </c>
      <c r="E4598" t="s">
        <v>949</v>
      </c>
      <c r="F4598" t="s">
        <v>1241</v>
      </c>
      <c r="G4598" t="s">
        <v>27</v>
      </c>
      <c r="H4598" t="s">
        <v>65</v>
      </c>
      <c r="I4598" t="s">
        <v>397</v>
      </c>
      <c r="J4598">
        <v>1</v>
      </c>
      <c r="K4598">
        <v>76588</v>
      </c>
      <c r="L4598">
        <v>76588</v>
      </c>
      <c r="M4598">
        <v>0</v>
      </c>
      <c r="N4598" t="s">
        <v>26</v>
      </c>
      <c r="O4598">
        <v>3</v>
      </c>
      <c r="P4598" t="s">
        <v>28</v>
      </c>
      <c r="Q4598">
        <v>138</v>
      </c>
      <c r="R4598">
        <v>761054</v>
      </c>
    </row>
    <row r="4599" spans="1:18" x14ac:dyDescent="0.3">
      <c r="A4599" t="s">
        <v>9090</v>
      </c>
      <c r="B4599" s="9">
        <v>45316</v>
      </c>
      <c r="C4599" t="s">
        <v>8730</v>
      </c>
      <c r="D4599" t="s">
        <v>8731</v>
      </c>
      <c r="E4599" t="s">
        <v>1738</v>
      </c>
      <c r="F4599" t="s">
        <v>338</v>
      </c>
      <c r="G4599" t="s">
        <v>27</v>
      </c>
      <c r="H4599" t="s">
        <v>45</v>
      </c>
      <c r="I4599" t="s">
        <v>181</v>
      </c>
      <c r="J4599">
        <v>2</v>
      </c>
      <c r="K4599">
        <v>15003</v>
      </c>
      <c r="L4599">
        <v>30006</v>
      </c>
      <c r="M4599">
        <v>5</v>
      </c>
      <c r="N4599" t="s">
        <v>26</v>
      </c>
      <c r="O4599">
        <v>4</v>
      </c>
      <c r="P4599" t="s">
        <v>35</v>
      </c>
      <c r="Q4599">
        <v>91</v>
      </c>
      <c r="R4599">
        <v>383206</v>
      </c>
    </row>
    <row r="4600" spans="1:18" x14ac:dyDescent="0.3">
      <c r="A4600" t="s">
        <v>9091</v>
      </c>
      <c r="B4600" s="9">
        <v>44949</v>
      </c>
      <c r="C4600" t="s">
        <v>8730</v>
      </c>
      <c r="D4600" t="s">
        <v>8731</v>
      </c>
      <c r="E4600" t="s">
        <v>1738</v>
      </c>
      <c r="F4600" t="s">
        <v>476</v>
      </c>
      <c r="G4600" t="s">
        <v>9092</v>
      </c>
      <c r="H4600" t="s">
        <v>40</v>
      </c>
      <c r="I4600" t="s">
        <v>137</v>
      </c>
      <c r="J4600">
        <v>16</v>
      </c>
      <c r="K4600">
        <v>8554</v>
      </c>
      <c r="L4600">
        <v>136864</v>
      </c>
      <c r="M4600">
        <v>10</v>
      </c>
      <c r="N4600" t="s">
        <v>34</v>
      </c>
      <c r="O4600">
        <v>6</v>
      </c>
      <c r="P4600" t="s">
        <v>35</v>
      </c>
      <c r="Q4600">
        <v>41</v>
      </c>
      <c r="R4600">
        <v>289731</v>
      </c>
    </row>
    <row r="4601" spans="1:18" x14ac:dyDescent="0.3">
      <c r="A4601" t="s">
        <v>9093</v>
      </c>
      <c r="B4601" s="9">
        <v>45366</v>
      </c>
      <c r="C4601" t="s">
        <v>8730</v>
      </c>
      <c r="D4601" t="s">
        <v>8731</v>
      </c>
      <c r="E4601" t="s">
        <v>2951</v>
      </c>
      <c r="F4601" t="s">
        <v>379</v>
      </c>
      <c r="G4601" t="s">
        <v>9094</v>
      </c>
      <c r="H4601" t="s">
        <v>45</v>
      </c>
      <c r="I4601" t="s">
        <v>98</v>
      </c>
      <c r="J4601">
        <v>7</v>
      </c>
      <c r="K4601">
        <v>13994</v>
      </c>
      <c r="L4601">
        <v>97958</v>
      </c>
      <c r="M4601">
        <v>15</v>
      </c>
      <c r="N4601" t="s">
        <v>47</v>
      </c>
      <c r="O4601">
        <v>3</v>
      </c>
      <c r="P4601" t="s">
        <v>35</v>
      </c>
      <c r="Q4601">
        <v>91</v>
      </c>
      <c r="R4601">
        <v>383206</v>
      </c>
    </row>
    <row r="4602" spans="1:18" x14ac:dyDescent="0.3">
      <c r="A4602" t="s">
        <v>9095</v>
      </c>
      <c r="B4602" s="9">
        <v>45171</v>
      </c>
      <c r="C4602" t="s">
        <v>8730</v>
      </c>
      <c r="D4602" t="s">
        <v>8731</v>
      </c>
      <c r="E4602" t="s">
        <v>2951</v>
      </c>
      <c r="F4602" t="s">
        <v>1324</v>
      </c>
      <c r="G4602" t="s">
        <v>9096</v>
      </c>
      <c r="H4602" t="s">
        <v>24</v>
      </c>
      <c r="I4602" t="s">
        <v>161</v>
      </c>
      <c r="J4602">
        <v>2</v>
      </c>
      <c r="K4602">
        <v>32417</v>
      </c>
      <c r="L4602">
        <v>64834</v>
      </c>
      <c r="M4602">
        <v>0</v>
      </c>
      <c r="N4602" t="s">
        <v>26</v>
      </c>
      <c r="O4602" t="s">
        <v>27</v>
      </c>
      <c r="P4602" t="s">
        <v>35</v>
      </c>
      <c r="Q4602">
        <v>162</v>
      </c>
      <c r="R4602">
        <v>1077152</v>
      </c>
    </row>
    <row r="4603" spans="1:18" x14ac:dyDescent="0.3">
      <c r="A4603" t="s">
        <v>9097</v>
      </c>
      <c r="B4603" s="9">
        <v>45612</v>
      </c>
      <c r="C4603" t="s">
        <v>8730</v>
      </c>
      <c r="D4603" t="s">
        <v>8731</v>
      </c>
      <c r="E4603" t="s">
        <v>1738</v>
      </c>
      <c r="F4603" t="s">
        <v>446</v>
      </c>
      <c r="G4603" t="s">
        <v>9098</v>
      </c>
      <c r="H4603" t="s">
        <v>40</v>
      </c>
      <c r="I4603" t="s">
        <v>70</v>
      </c>
      <c r="J4603">
        <v>6</v>
      </c>
      <c r="K4603">
        <v>4441</v>
      </c>
      <c r="L4603">
        <v>26646</v>
      </c>
      <c r="M4603" t="s">
        <v>27</v>
      </c>
      <c r="N4603" t="s">
        <v>27</v>
      </c>
      <c r="O4603">
        <v>1</v>
      </c>
      <c r="P4603" t="s">
        <v>35</v>
      </c>
      <c r="Q4603">
        <v>77</v>
      </c>
      <c r="R4603">
        <v>289731</v>
      </c>
    </row>
    <row r="4604" spans="1:18" x14ac:dyDescent="0.3">
      <c r="A4604" t="s">
        <v>9099</v>
      </c>
      <c r="B4604" s="9">
        <v>45553</v>
      </c>
      <c r="C4604" t="s">
        <v>8730</v>
      </c>
      <c r="D4604" t="s">
        <v>8731</v>
      </c>
      <c r="E4604" t="s">
        <v>1738</v>
      </c>
      <c r="F4604" t="s">
        <v>1634</v>
      </c>
      <c r="G4604" t="s">
        <v>9100</v>
      </c>
      <c r="H4604" t="s">
        <v>32</v>
      </c>
      <c r="I4604" t="s">
        <v>113</v>
      </c>
      <c r="J4604">
        <v>10</v>
      </c>
      <c r="K4604">
        <v>12038</v>
      </c>
      <c r="L4604">
        <v>120380</v>
      </c>
      <c r="M4604">
        <v>0</v>
      </c>
      <c r="N4604" t="s">
        <v>34</v>
      </c>
      <c r="O4604">
        <v>4</v>
      </c>
      <c r="P4604" t="s">
        <v>35</v>
      </c>
      <c r="Q4604">
        <v>104</v>
      </c>
      <c r="R4604">
        <v>558942</v>
      </c>
    </row>
    <row r="4605" spans="1:18" x14ac:dyDescent="0.3">
      <c r="A4605" t="s">
        <v>9101</v>
      </c>
      <c r="B4605" s="9">
        <v>45447</v>
      </c>
      <c r="C4605" t="s">
        <v>8730</v>
      </c>
      <c r="D4605" t="s">
        <v>8731</v>
      </c>
      <c r="E4605" t="s">
        <v>949</v>
      </c>
      <c r="F4605" t="s">
        <v>302</v>
      </c>
      <c r="G4605" t="s">
        <v>9102</v>
      </c>
      <c r="H4605" t="s">
        <v>32</v>
      </c>
      <c r="I4605" t="s">
        <v>237</v>
      </c>
      <c r="J4605">
        <v>14</v>
      </c>
      <c r="K4605">
        <v>4353</v>
      </c>
      <c r="L4605">
        <v>60942</v>
      </c>
      <c r="M4605">
        <v>15</v>
      </c>
      <c r="N4605" t="s">
        <v>57</v>
      </c>
      <c r="O4605" t="s">
        <v>27</v>
      </c>
      <c r="P4605" t="s">
        <v>28</v>
      </c>
      <c r="Q4605">
        <v>31</v>
      </c>
      <c r="R4605">
        <v>558942</v>
      </c>
    </row>
    <row r="4606" spans="1:18" x14ac:dyDescent="0.3">
      <c r="A4606" t="s">
        <v>9103</v>
      </c>
      <c r="B4606" s="9">
        <v>45584</v>
      </c>
      <c r="C4606" t="s">
        <v>8730</v>
      </c>
      <c r="D4606" t="s">
        <v>8731</v>
      </c>
      <c r="E4606" t="s">
        <v>949</v>
      </c>
      <c r="F4606" t="s">
        <v>2729</v>
      </c>
      <c r="G4606" t="s">
        <v>9104</v>
      </c>
      <c r="H4606" t="s">
        <v>45</v>
      </c>
      <c r="I4606" t="s">
        <v>98</v>
      </c>
      <c r="J4606">
        <v>10</v>
      </c>
      <c r="K4606">
        <v>27522</v>
      </c>
      <c r="L4606">
        <v>275220</v>
      </c>
      <c r="M4606" t="s">
        <v>27</v>
      </c>
      <c r="N4606" t="s">
        <v>47</v>
      </c>
      <c r="O4606">
        <v>5</v>
      </c>
      <c r="P4606" t="s">
        <v>35</v>
      </c>
      <c r="Q4606">
        <v>143</v>
      </c>
      <c r="R4606">
        <v>383206</v>
      </c>
    </row>
    <row r="4607" spans="1:18" x14ac:dyDescent="0.3">
      <c r="A4607" t="s">
        <v>9105</v>
      </c>
      <c r="B4607" s="9">
        <v>45599</v>
      </c>
      <c r="C4607" t="s">
        <v>8730</v>
      </c>
      <c r="D4607" t="s">
        <v>8731</v>
      </c>
      <c r="E4607" t="s">
        <v>949</v>
      </c>
      <c r="F4607" t="s">
        <v>576</v>
      </c>
      <c r="G4607" t="s">
        <v>27</v>
      </c>
      <c r="H4607" t="s">
        <v>45</v>
      </c>
      <c r="I4607" t="s">
        <v>181</v>
      </c>
      <c r="J4607">
        <v>15</v>
      </c>
      <c r="K4607">
        <v>28854</v>
      </c>
      <c r="L4607">
        <v>432810</v>
      </c>
      <c r="M4607" t="s">
        <v>27</v>
      </c>
      <c r="N4607" t="s">
        <v>26</v>
      </c>
      <c r="O4607">
        <v>4</v>
      </c>
      <c r="P4607" t="s">
        <v>28</v>
      </c>
      <c r="Q4607">
        <v>13</v>
      </c>
      <c r="R4607">
        <v>383206</v>
      </c>
    </row>
    <row r="4608" spans="1:18" x14ac:dyDescent="0.3">
      <c r="A4608" t="s">
        <v>9106</v>
      </c>
      <c r="B4608" s="9">
        <v>45317</v>
      </c>
      <c r="C4608" t="s">
        <v>8730</v>
      </c>
      <c r="D4608" t="s">
        <v>8731</v>
      </c>
      <c r="E4608" t="s">
        <v>949</v>
      </c>
      <c r="F4608" t="s">
        <v>667</v>
      </c>
      <c r="G4608" t="s">
        <v>27</v>
      </c>
      <c r="H4608" t="s">
        <v>32</v>
      </c>
      <c r="I4608" t="s">
        <v>33</v>
      </c>
      <c r="J4608">
        <v>8</v>
      </c>
      <c r="K4608">
        <v>4225</v>
      </c>
      <c r="L4608">
        <v>33800</v>
      </c>
      <c r="M4608">
        <v>5</v>
      </c>
      <c r="N4608" t="s">
        <v>26</v>
      </c>
      <c r="O4608">
        <v>1</v>
      </c>
      <c r="P4608" t="s">
        <v>35</v>
      </c>
      <c r="Q4608">
        <v>91</v>
      </c>
      <c r="R4608">
        <v>558942</v>
      </c>
    </row>
    <row r="4609" spans="1:18" x14ac:dyDescent="0.3">
      <c r="A4609" t="s">
        <v>9107</v>
      </c>
      <c r="B4609" s="9">
        <v>45130</v>
      </c>
      <c r="C4609" t="s">
        <v>8730</v>
      </c>
      <c r="D4609" t="s">
        <v>8731</v>
      </c>
      <c r="E4609" t="s">
        <v>2951</v>
      </c>
      <c r="F4609" t="s">
        <v>224</v>
      </c>
      <c r="G4609" t="s">
        <v>9108</v>
      </c>
      <c r="H4609" t="s">
        <v>45</v>
      </c>
      <c r="I4609" t="s">
        <v>74</v>
      </c>
      <c r="J4609">
        <v>16</v>
      </c>
      <c r="K4609">
        <v>40633</v>
      </c>
      <c r="L4609">
        <v>650128</v>
      </c>
      <c r="M4609">
        <v>5</v>
      </c>
      <c r="N4609" t="s">
        <v>27</v>
      </c>
      <c r="O4609">
        <v>5</v>
      </c>
      <c r="P4609" t="s">
        <v>35</v>
      </c>
      <c r="Q4609">
        <v>53</v>
      </c>
      <c r="R4609">
        <v>383206</v>
      </c>
    </row>
    <row r="4610" spans="1:18" x14ac:dyDescent="0.3">
      <c r="A4610" t="s">
        <v>9109</v>
      </c>
      <c r="B4610" s="9">
        <v>45230</v>
      </c>
      <c r="C4610" t="s">
        <v>8730</v>
      </c>
      <c r="D4610" t="s">
        <v>8731</v>
      </c>
      <c r="E4610" t="s">
        <v>2951</v>
      </c>
      <c r="F4610" t="s">
        <v>849</v>
      </c>
      <c r="G4610" t="s">
        <v>9110</v>
      </c>
      <c r="H4610" t="s">
        <v>40</v>
      </c>
      <c r="I4610" t="s">
        <v>51</v>
      </c>
      <c r="J4610">
        <v>5</v>
      </c>
      <c r="K4610">
        <v>7630</v>
      </c>
      <c r="L4610">
        <v>38150</v>
      </c>
      <c r="M4610">
        <v>0</v>
      </c>
      <c r="N4610" t="s">
        <v>27</v>
      </c>
      <c r="O4610" t="s">
        <v>27</v>
      </c>
      <c r="P4610" t="s">
        <v>28</v>
      </c>
      <c r="Q4610">
        <v>87</v>
      </c>
      <c r="R4610">
        <v>289731</v>
      </c>
    </row>
    <row r="4611" spans="1:18" x14ac:dyDescent="0.3">
      <c r="A4611" t="s">
        <v>9111</v>
      </c>
      <c r="B4611" s="9">
        <v>45641</v>
      </c>
      <c r="C4611" t="s">
        <v>8730</v>
      </c>
      <c r="D4611" t="s">
        <v>8731</v>
      </c>
      <c r="E4611" t="s">
        <v>2951</v>
      </c>
      <c r="F4611" t="s">
        <v>379</v>
      </c>
      <c r="G4611" t="s">
        <v>27</v>
      </c>
      <c r="H4611" t="s">
        <v>45</v>
      </c>
      <c r="I4611" t="s">
        <v>46</v>
      </c>
      <c r="J4611">
        <v>17</v>
      </c>
      <c r="K4611">
        <v>34353</v>
      </c>
      <c r="L4611">
        <v>584001</v>
      </c>
      <c r="M4611">
        <v>0</v>
      </c>
      <c r="N4611" t="s">
        <v>57</v>
      </c>
      <c r="O4611">
        <v>1</v>
      </c>
      <c r="P4611" t="s">
        <v>28</v>
      </c>
      <c r="Q4611">
        <v>145</v>
      </c>
      <c r="R4611">
        <v>383206</v>
      </c>
    </row>
    <row r="4612" spans="1:18" x14ac:dyDescent="0.3">
      <c r="A4612" t="s">
        <v>9112</v>
      </c>
      <c r="B4612" s="9">
        <v>45620</v>
      </c>
      <c r="C4612" t="s">
        <v>8730</v>
      </c>
      <c r="D4612" t="s">
        <v>8731</v>
      </c>
      <c r="E4612" t="s">
        <v>949</v>
      </c>
      <c r="F4612" t="s">
        <v>1473</v>
      </c>
      <c r="G4612" t="s">
        <v>9113</v>
      </c>
      <c r="H4612" t="s">
        <v>65</v>
      </c>
      <c r="I4612" t="s">
        <v>289</v>
      </c>
      <c r="J4612">
        <v>5</v>
      </c>
      <c r="K4612">
        <v>75918</v>
      </c>
      <c r="L4612">
        <v>379590</v>
      </c>
      <c r="M4612">
        <v>0</v>
      </c>
      <c r="N4612" t="s">
        <v>57</v>
      </c>
      <c r="O4612">
        <v>4</v>
      </c>
      <c r="P4612" t="s">
        <v>35</v>
      </c>
      <c r="Q4612">
        <v>161</v>
      </c>
      <c r="R4612">
        <v>761054</v>
      </c>
    </row>
    <row r="4613" spans="1:18" x14ac:dyDescent="0.3">
      <c r="A4613" t="s">
        <v>9114</v>
      </c>
      <c r="B4613" s="9">
        <v>45141</v>
      </c>
      <c r="C4613" t="s">
        <v>8730</v>
      </c>
      <c r="D4613" t="s">
        <v>8731</v>
      </c>
      <c r="E4613" t="s">
        <v>949</v>
      </c>
      <c r="F4613" t="s">
        <v>1928</v>
      </c>
      <c r="G4613" t="s">
        <v>27</v>
      </c>
      <c r="H4613" t="s">
        <v>32</v>
      </c>
      <c r="I4613" t="s">
        <v>117</v>
      </c>
      <c r="J4613">
        <v>17</v>
      </c>
      <c r="K4613">
        <v>24115</v>
      </c>
      <c r="L4613">
        <v>409955</v>
      </c>
      <c r="M4613">
        <v>10</v>
      </c>
      <c r="N4613" t="s">
        <v>57</v>
      </c>
      <c r="O4613">
        <v>0</v>
      </c>
      <c r="P4613" t="s">
        <v>35</v>
      </c>
      <c r="Q4613">
        <v>143</v>
      </c>
      <c r="R4613">
        <v>558942</v>
      </c>
    </row>
    <row r="4614" spans="1:18" x14ac:dyDescent="0.3">
      <c r="A4614" t="s">
        <v>9115</v>
      </c>
      <c r="B4614" s="9">
        <v>45510</v>
      </c>
      <c r="C4614" t="s">
        <v>8730</v>
      </c>
      <c r="D4614" t="s">
        <v>8731</v>
      </c>
      <c r="E4614" t="s">
        <v>1738</v>
      </c>
      <c r="F4614" t="s">
        <v>464</v>
      </c>
      <c r="G4614" t="s">
        <v>9116</v>
      </c>
      <c r="H4614" t="s">
        <v>32</v>
      </c>
      <c r="I4614" t="s">
        <v>141</v>
      </c>
      <c r="J4614">
        <v>20</v>
      </c>
      <c r="K4614">
        <v>18031</v>
      </c>
      <c r="L4614">
        <v>360620</v>
      </c>
      <c r="M4614">
        <v>0</v>
      </c>
      <c r="N4614" t="s">
        <v>57</v>
      </c>
      <c r="O4614">
        <v>4</v>
      </c>
      <c r="P4614" t="s">
        <v>35</v>
      </c>
      <c r="Q4614">
        <v>83</v>
      </c>
      <c r="R4614">
        <v>558942</v>
      </c>
    </row>
    <row r="4615" spans="1:18" x14ac:dyDescent="0.3">
      <c r="A4615" t="s">
        <v>9117</v>
      </c>
      <c r="B4615" s="9">
        <v>45444</v>
      </c>
      <c r="C4615" t="s">
        <v>8730</v>
      </c>
      <c r="D4615" t="s">
        <v>8731</v>
      </c>
      <c r="E4615" t="s">
        <v>1738</v>
      </c>
      <c r="F4615" t="s">
        <v>353</v>
      </c>
      <c r="G4615" t="s">
        <v>9118</v>
      </c>
      <c r="H4615" t="s">
        <v>45</v>
      </c>
      <c r="I4615" t="s">
        <v>46</v>
      </c>
      <c r="J4615">
        <v>3</v>
      </c>
      <c r="K4615">
        <v>26765</v>
      </c>
      <c r="L4615">
        <v>80295</v>
      </c>
      <c r="M4615">
        <v>20</v>
      </c>
      <c r="N4615" t="s">
        <v>26</v>
      </c>
      <c r="O4615">
        <v>2</v>
      </c>
      <c r="P4615" t="s">
        <v>28</v>
      </c>
      <c r="Q4615">
        <v>74</v>
      </c>
      <c r="R4615">
        <v>383206</v>
      </c>
    </row>
    <row r="4616" spans="1:18" x14ac:dyDescent="0.3">
      <c r="A4616" t="s">
        <v>9119</v>
      </c>
      <c r="B4616" s="9">
        <v>45412</v>
      </c>
      <c r="C4616" t="s">
        <v>8730</v>
      </c>
      <c r="D4616" t="s">
        <v>8731</v>
      </c>
      <c r="E4616" t="s">
        <v>1738</v>
      </c>
      <c r="F4616" t="s">
        <v>1094</v>
      </c>
      <c r="G4616" t="s">
        <v>9120</v>
      </c>
      <c r="H4616" t="s">
        <v>32</v>
      </c>
      <c r="I4616" t="s">
        <v>141</v>
      </c>
      <c r="J4616">
        <v>3</v>
      </c>
      <c r="K4616">
        <v>16769</v>
      </c>
      <c r="L4616">
        <v>50307</v>
      </c>
      <c r="M4616">
        <v>10</v>
      </c>
      <c r="N4616" t="s">
        <v>27</v>
      </c>
      <c r="O4616">
        <v>4</v>
      </c>
      <c r="P4616" t="s">
        <v>35</v>
      </c>
      <c r="Q4616">
        <v>68</v>
      </c>
      <c r="R4616">
        <v>558942</v>
      </c>
    </row>
    <row r="4617" spans="1:18" x14ac:dyDescent="0.3">
      <c r="A4617" t="s">
        <v>9121</v>
      </c>
      <c r="B4617" s="9">
        <v>45154</v>
      </c>
      <c r="C4617" t="s">
        <v>8730</v>
      </c>
      <c r="D4617" t="s">
        <v>8731</v>
      </c>
      <c r="E4617" t="s">
        <v>1738</v>
      </c>
      <c r="F4617" t="s">
        <v>889</v>
      </c>
      <c r="G4617" t="s">
        <v>9122</v>
      </c>
      <c r="H4617" t="s">
        <v>32</v>
      </c>
      <c r="I4617" t="s">
        <v>237</v>
      </c>
      <c r="J4617">
        <v>19</v>
      </c>
      <c r="K4617">
        <v>16175</v>
      </c>
      <c r="L4617">
        <v>307325</v>
      </c>
      <c r="M4617">
        <v>5</v>
      </c>
      <c r="N4617" t="s">
        <v>27</v>
      </c>
      <c r="O4617">
        <v>4</v>
      </c>
      <c r="P4617" t="s">
        <v>35</v>
      </c>
      <c r="Q4617">
        <v>121</v>
      </c>
      <c r="R4617">
        <v>558942</v>
      </c>
    </row>
    <row r="4618" spans="1:18" x14ac:dyDescent="0.3">
      <c r="A4618" t="s">
        <v>9123</v>
      </c>
      <c r="B4618" s="9">
        <v>45003</v>
      </c>
      <c r="C4618" t="s">
        <v>8730</v>
      </c>
      <c r="D4618" t="s">
        <v>8731</v>
      </c>
      <c r="E4618" t="s">
        <v>1738</v>
      </c>
      <c r="F4618" t="s">
        <v>1558</v>
      </c>
      <c r="G4618" t="s">
        <v>27</v>
      </c>
      <c r="H4618" t="s">
        <v>24</v>
      </c>
      <c r="I4618" t="s">
        <v>152</v>
      </c>
      <c r="J4618">
        <v>12</v>
      </c>
      <c r="K4618">
        <v>252974</v>
      </c>
      <c r="L4618">
        <v>3035688</v>
      </c>
      <c r="M4618">
        <v>15</v>
      </c>
      <c r="N4618" t="s">
        <v>47</v>
      </c>
      <c r="O4618">
        <v>5</v>
      </c>
      <c r="P4618" t="s">
        <v>35</v>
      </c>
      <c r="Q4618">
        <v>145</v>
      </c>
      <c r="R4618">
        <v>1077152</v>
      </c>
    </row>
    <row r="4619" spans="1:18" x14ac:dyDescent="0.3">
      <c r="A4619" t="s">
        <v>9124</v>
      </c>
      <c r="B4619" s="9">
        <v>44928</v>
      </c>
      <c r="C4619" t="s">
        <v>8730</v>
      </c>
      <c r="D4619" t="s">
        <v>8731</v>
      </c>
      <c r="E4619" t="s">
        <v>2951</v>
      </c>
      <c r="F4619" t="s">
        <v>2108</v>
      </c>
      <c r="G4619" t="s">
        <v>9125</v>
      </c>
      <c r="H4619" t="s">
        <v>45</v>
      </c>
      <c r="I4619" t="s">
        <v>98</v>
      </c>
      <c r="J4619">
        <v>16</v>
      </c>
      <c r="K4619">
        <v>18645</v>
      </c>
      <c r="L4619">
        <v>298320</v>
      </c>
      <c r="M4619">
        <v>20</v>
      </c>
      <c r="N4619" t="s">
        <v>57</v>
      </c>
      <c r="O4619">
        <v>1</v>
      </c>
      <c r="P4619" t="s">
        <v>35</v>
      </c>
      <c r="Q4619">
        <v>45</v>
      </c>
      <c r="R4619">
        <v>383206</v>
      </c>
    </row>
    <row r="4620" spans="1:18" x14ac:dyDescent="0.3">
      <c r="A4620" t="s">
        <v>9126</v>
      </c>
      <c r="B4620" s="9">
        <v>45497</v>
      </c>
      <c r="C4620" t="s">
        <v>8730</v>
      </c>
      <c r="D4620" t="s">
        <v>8731</v>
      </c>
      <c r="E4620" t="s">
        <v>1738</v>
      </c>
      <c r="F4620" t="s">
        <v>914</v>
      </c>
      <c r="G4620" t="s">
        <v>9127</v>
      </c>
      <c r="H4620" t="s">
        <v>32</v>
      </c>
      <c r="I4620" t="s">
        <v>95</v>
      </c>
      <c r="J4620">
        <v>1</v>
      </c>
      <c r="K4620">
        <v>5013</v>
      </c>
      <c r="L4620">
        <v>5013</v>
      </c>
      <c r="M4620">
        <v>0</v>
      </c>
      <c r="N4620" t="s">
        <v>57</v>
      </c>
      <c r="O4620">
        <v>1</v>
      </c>
      <c r="P4620" t="s">
        <v>35</v>
      </c>
      <c r="Q4620">
        <v>166</v>
      </c>
      <c r="R4620">
        <v>558942</v>
      </c>
    </row>
    <row r="4621" spans="1:18" x14ac:dyDescent="0.3">
      <c r="A4621" t="s">
        <v>9128</v>
      </c>
      <c r="B4621" s="9">
        <v>45637</v>
      </c>
      <c r="C4621" t="s">
        <v>8730</v>
      </c>
      <c r="D4621" t="s">
        <v>8731</v>
      </c>
      <c r="E4621" t="s">
        <v>1738</v>
      </c>
      <c r="F4621" t="s">
        <v>3180</v>
      </c>
      <c r="G4621" t="s">
        <v>9129</v>
      </c>
      <c r="H4621" t="s">
        <v>24</v>
      </c>
      <c r="I4621" t="s">
        <v>174</v>
      </c>
      <c r="J4621">
        <v>19</v>
      </c>
      <c r="K4621">
        <v>77520</v>
      </c>
      <c r="L4621">
        <v>1472880</v>
      </c>
      <c r="M4621">
        <v>0</v>
      </c>
      <c r="N4621" t="s">
        <v>27</v>
      </c>
      <c r="O4621">
        <v>5</v>
      </c>
      <c r="P4621" t="s">
        <v>28</v>
      </c>
      <c r="Q4621">
        <v>38</v>
      </c>
      <c r="R4621">
        <v>1077152</v>
      </c>
    </row>
    <row r="4622" spans="1:18" x14ac:dyDescent="0.3">
      <c r="A4622" t="s">
        <v>9130</v>
      </c>
      <c r="B4622" s="9">
        <v>45537</v>
      </c>
      <c r="C4622" t="s">
        <v>8730</v>
      </c>
      <c r="D4622" t="s">
        <v>8731</v>
      </c>
      <c r="E4622" t="s">
        <v>949</v>
      </c>
      <c r="F4622" t="s">
        <v>3038</v>
      </c>
      <c r="G4622" t="s">
        <v>27</v>
      </c>
      <c r="H4622" t="s">
        <v>32</v>
      </c>
      <c r="I4622" t="s">
        <v>113</v>
      </c>
      <c r="J4622">
        <v>1</v>
      </c>
      <c r="K4622">
        <v>22255</v>
      </c>
      <c r="L4622">
        <v>22255</v>
      </c>
      <c r="M4622">
        <v>5</v>
      </c>
      <c r="N4622" t="s">
        <v>26</v>
      </c>
      <c r="O4622">
        <v>2</v>
      </c>
      <c r="P4622" t="s">
        <v>35</v>
      </c>
      <c r="Q4622">
        <v>129</v>
      </c>
      <c r="R4622">
        <v>558942</v>
      </c>
    </row>
    <row r="4623" spans="1:18" x14ac:dyDescent="0.3">
      <c r="A4623" t="s">
        <v>9131</v>
      </c>
      <c r="B4623" s="9">
        <v>44949</v>
      </c>
      <c r="C4623" t="s">
        <v>8730</v>
      </c>
      <c r="D4623" t="s">
        <v>8731</v>
      </c>
      <c r="E4623" t="s">
        <v>1738</v>
      </c>
      <c r="F4623" t="s">
        <v>3342</v>
      </c>
      <c r="G4623" t="s">
        <v>9132</v>
      </c>
      <c r="H4623" t="s">
        <v>65</v>
      </c>
      <c r="I4623" t="s">
        <v>102</v>
      </c>
      <c r="J4623">
        <v>12</v>
      </c>
      <c r="K4623">
        <v>160878</v>
      </c>
      <c r="L4623">
        <v>1930536</v>
      </c>
      <c r="M4623" t="s">
        <v>27</v>
      </c>
      <c r="N4623" t="s">
        <v>27</v>
      </c>
      <c r="O4623">
        <v>3</v>
      </c>
      <c r="P4623" t="s">
        <v>35</v>
      </c>
      <c r="Q4623">
        <v>57</v>
      </c>
      <c r="R4623">
        <v>761054</v>
      </c>
    </row>
    <row r="4624" spans="1:18" x14ac:dyDescent="0.3">
      <c r="A4624" t="s">
        <v>9133</v>
      </c>
      <c r="B4624" s="9">
        <v>45424</v>
      </c>
      <c r="C4624" t="s">
        <v>8730</v>
      </c>
      <c r="D4624" t="s">
        <v>8731</v>
      </c>
      <c r="E4624" t="s">
        <v>949</v>
      </c>
      <c r="F4624" t="s">
        <v>1144</v>
      </c>
      <c r="G4624" t="s">
        <v>9134</v>
      </c>
      <c r="H4624" t="s">
        <v>65</v>
      </c>
      <c r="I4624" t="s">
        <v>478</v>
      </c>
      <c r="J4624">
        <v>4</v>
      </c>
      <c r="K4624">
        <v>155754</v>
      </c>
      <c r="L4624">
        <v>623016</v>
      </c>
      <c r="M4624">
        <v>15</v>
      </c>
      <c r="N4624" t="s">
        <v>26</v>
      </c>
      <c r="O4624">
        <v>1</v>
      </c>
      <c r="P4624" t="s">
        <v>35</v>
      </c>
      <c r="Q4624">
        <v>139</v>
      </c>
      <c r="R4624">
        <v>761054</v>
      </c>
    </row>
    <row r="4625" spans="1:18" x14ac:dyDescent="0.3">
      <c r="A4625" t="s">
        <v>9135</v>
      </c>
      <c r="B4625" s="9">
        <v>45109</v>
      </c>
      <c r="C4625" t="s">
        <v>8730</v>
      </c>
      <c r="D4625" t="s">
        <v>8731</v>
      </c>
      <c r="E4625" t="s">
        <v>1738</v>
      </c>
      <c r="F4625" t="s">
        <v>1671</v>
      </c>
      <c r="G4625" t="s">
        <v>9136</v>
      </c>
      <c r="H4625" t="s">
        <v>45</v>
      </c>
      <c r="I4625" t="s">
        <v>98</v>
      </c>
      <c r="J4625">
        <v>2</v>
      </c>
      <c r="K4625">
        <v>38794</v>
      </c>
      <c r="L4625">
        <v>77588</v>
      </c>
      <c r="M4625">
        <v>5</v>
      </c>
      <c r="N4625" t="s">
        <v>26</v>
      </c>
      <c r="O4625">
        <v>4</v>
      </c>
      <c r="P4625" t="s">
        <v>35</v>
      </c>
      <c r="Q4625">
        <v>89</v>
      </c>
      <c r="R4625">
        <v>383206</v>
      </c>
    </row>
    <row r="4626" spans="1:18" x14ac:dyDescent="0.3">
      <c r="A4626" t="s">
        <v>9137</v>
      </c>
      <c r="B4626" s="9">
        <v>44929</v>
      </c>
      <c r="C4626" t="s">
        <v>8730</v>
      </c>
      <c r="D4626" t="s">
        <v>8731</v>
      </c>
      <c r="E4626" t="s">
        <v>949</v>
      </c>
      <c r="F4626" t="s">
        <v>792</v>
      </c>
      <c r="G4626" t="s">
        <v>9138</v>
      </c>
      <c r="H4626" t="s">
        <v>40</v>
      </c>
      <c r="I4626" t="s">
        <v>106</v>
      </c>
      <c r="J4626">
        <v>5</v>
      </c>
      <c r="K4626">
        <v>2629</v>
      </c>
      <c r="L4626">
        <v>13145</v>
      </c>
      <c r="M4626">
        <v>0</v>
      </c>
      <c r="N4626" t="s">
        <v>57</v>
      </c>
      <c r="O4626">
        <v>6</v>
      </c>
      <c r="P4626" t="s">
        <v>28</v>
      </c>
      <c r="Q4626">
        <v>15</v>
      </c>
      <c r="R4626">
        <v>289731</v>
      </c>
    </row>
    <row r="4627" spans="1:18" x14ac:dyDescent="0.3">
      <c r="A4627" t="s">
        <v>9139</v>
      </c>
      <c r="B4627" s="9">
        <v>45575</v>
      </c>
      <c r="C4627" t="s">
        <v>8730</v>
      </c>
      <c r="D4627" t="s">
        <v>8731</v>
      </c>
      <c r="E4627" t="s">
        <v>949</v>
      </c>
      <c r="F4627" t="s">
        <v>981</v>
      </c>
      <c r="G4627" t="s">
        <v>9140</v>
      </c>
      <c r="H4627" t="s">
        <v>40</v>
      </c>
      <c r="I4627" t="s">
        <v>70</v>
      </c>
      <c r="J4627">
        <v>8</v>
      </c>
      <c r="K4627">
        <v>5184</v>
      </c>
      <c r="L4627">
        <v>41472</v>
      </c>
      <c r="M4627">
        <v>20</v>
      </c>
      <c r="N4627" t="s">
        <v>57</v>
      </c>
      <c r="O4627">
        <v>1</v>
      </c>
      <c r="P4627" t="s">
        <v>35</v>
      </c>
      <c r="Q4627">
        <v>37</v>
      </c>
      <c r="R4627">
        <v>289731</v>
      </c>
    </row>
    <row r="4628" spans="1:18" x14ac:dyDescent="0.3">
      <c r="A4628" t="s">
        <v>9141</v>
      </c>
      <c r="B4628" s="9">
        <v>45640</v>
      </c>
      <c r="C4628" t="s">
        <v>8730</v>
      </c>
      <c r="D4628" t="s">
        <v>8731</v>
      </c>
      <c r="E4628" t="s">
        <v>949</v>
      </c>
      <c r="F4628" t="s">
        <v>1949</v>
      </c>
      <c r="G4628" t="s">
        <v>9142</v>
      </c>
      <c r="H4628" t="s">
        <v>45</v>
      </c>
      <c r="I4628" t="s">
        <v>181</v>
      </c>
      <c r="J4628">
        <v>12</v>
      </c>
      <c r="K4628">
        <v>23491</v>
      </c>
      <c r="L4628">
        <v>281892</v>
      </c>
      <c r="M4628">
        <v>0</v>
      </c>
      <c r="N4628" t="s">
        <v>47</v>
      </c>
      <c r="O4628">
        <v>4</v>
      </c>
      <c r="P4628" t="s">
        <v>28</v>
      </c>
      <c r="Q4628">
        <v>145</v>
      </c>
      <c r="R4628">
        <v>383206</v>
      </c>
    </row>
    <row r="4629" spans="1:18" x14ac:dyDescent="0.3">
      <c r="A4629" t="s">
        <v>9143</v>
      </c>
      <c r="B4629" s="9">
        <v>45419</v>
      </c>
      <c r="C4629" t="s">
        <v>8730</v>
      </c>
      <c r="D4629" t="s">
        <v>8731</v>
      </c>
      <c r="E4629" t="s">
        <v>949</v>
      </c>
      <c r="F4629" t="s">
        <v>1160</v>
      </c>
      <c r="G4629" t="s">
        <v>27</v>
      </c>
      <c r="H4629" t="s">
        <v>45</v>
      </c>
      <c r="I4629" t="s">
        <v>211</v>
      </c>
      <c r="J4629">
        <v>7</v>
      </c>
      <c r="K4629">
        <v>30493</v>
      </c>
      <c r="L4629">
        <v>213451</v>
      </c>
      <c r="M4629">
        <v>5</v>
      </c>
      <c r="N4629" t="s">
        <v>27</v>
      </c>
      <c r="O4629">
        <v>2</v>
      </c>
      <c r="P4629" t="s">
        <v>35</v>
      </c>
      <c r="Q4629">
        <v>62</v>
      </c>
      <c r="R4629">
        <v>383206</v>
      </c>
    </row>
    <row r="4630" spans="1:18" x14ac:dyDescent="0.3">
      <c r="A4630" t="s">
        <v>9144</v>
      </c>
      <c r="B4630" s="9">
        <v>45048</v>
      </c>
      <c r="C4630" t="s">
        <v>8730</v>
      </c>
      <c r="D4630" t="s">
        <v>8731</v>
      </c>
      <c r="E4630" t="s">
        <v>949</v>
      </c>
      <c r="F4630" t="s">
        <v>1510</v>
      </c>
      <c r="G4630" t="s">
        <v>9145</v>
      </c>
      <c r="H4630" t="s">
        <v>32</v>
      </c>
      <c r="I4630" t="s">
        <v>158</v>
      </c>
      <c r="J4630">
        <v>6</v>
      </c>
      <c r="K4630">
        <v>22581</v>
      </c>
      <c r="L4630">
        <v>135486</v>
      </c>
      <c r="M4630">
        <v>0</v>
      </c>
      <c r="N4630" t="s">
        <v>27</v>
      </c>
      <c r="O4630">
        <v>2</v>
      </c>
      <c r="P4630" t="s">
        <v>35</v>
      </c>
      <c r="Q4630">
        <v>157</v>
      </c>
      <c r="R4630">
        <v>558942</v>
      </c>
    </row>
    <row r="4631" spans="1:18" x14ac:dyDescent="0.3">
      <c r="A4631" t="s">
        <v>9146</v>
      </c>
      <c r="B4631" s="9">
        <v>45040</v>
      </c>
      <c r="C4631" t="s">
        <v>8730</v>
      </c>
      <c r="D4631" t="s">
        <v>8731</v>
      </c>
      <c r="E4631" t="s">
        <v>1738</v>
      </c>
      <c r="F4631" t="s">
        <v>259</v>
      </c>
      <c r="G4631" t="s">
        <v>27</v>
      </c>
      <c r="H4631" t="s">
        <v>24</v>
      </c>
      <c r="I4631" t="s">
        <v>61</v>
      </c>
      <c r="J4631">
        <v>6</v>
      </c>
      <c r="K4631">
        <v>304768</v>
      </c>
      <c r="L4631">
        <v>1828608</v>
      </c>
      <c r="M4631">
        <v>20</v>
      </c>
      <c r="N4631" t="s">
        <v>57</v>
      </c>
      <c r="O4631">
        <v>4</v>
      </c>
      <c r="P4631" t="s">
        <v>35</v>
      </c>
      <c r="Q4631">
        <v>13</v>
      </c>
      <c r="R4631">
        <v>1077152</v>
      </c>
    </row>
    <row r="4632" spans="1:18" x14ac:dyDescent="0.3">
      <c r="A4632" t="s">
        <v>9147</v>
      </c>
      <c r="B4632" s="9">
        <v>45106</v>
      </c>
      <c r="C4632" t="s">
        <v>8730</v>
      </c>
      <c r="D4632" t="s">
        <v>8731</v>
      </c>
      <c r="E4632" t="s">
        <v>1738</v>
      </c>
      <c r="F4632" t="s">
        <v>1187</v>
      </c>
      <c r="G4632" t="s">
        <v>9148</v>
      </c>
      <c r="H4632" t="s">
        <v>24</v>
      </c>
      <c r="I4632" t="s">
        <v>174</v>
      </c>
      <c r="J4632">
        <v>13</v>
      </c>
      <c r="K4632">
        <v>277605</v>
      </c>
      <c r="L4632">
        <v>3608865</v>
      </c>
      <c r="M4632">
        <v>5</v>
      </c>
      <c r="N4632" t="s">
        <v>27</v>
      </c>
      <c r="O4632">
        <v>7</v>
      </c>
      <c r="P4632" t="s">
        <v>28</v>
      </c>
      <c r="Q4632">
        <v>177</v>
      </c>
      <c r="R4632">
        <v>1077152</v>
      </c>
    </row>
    <row r="4633" spans="1:18" x14ac:dyDescent="0.3">
      <c r="A4633" t="s">
        <v>9149</v>
      </c>
      <c r="B4633" s="9">
        <v>44964</v>
      </c>
      <c r="C4633" t="s">
        <v>8730</v>
      </c>
      <c r="D4633" t="s">
        <v>8731</v>
      </c>
      <c r="E4633" t="s">
        <v>1738</v>
      </c>
      <c r="F4633" t="s">
        <v>268</v>
      </c>
      <c r="G4633" t="s">
        <v>9150</v>
      </c>
      <c r="H4633" t="s">
        <v>32</v>
      </c>
      <c r="I4633" t="s">
        <v>33</v>
      </c>
      <c r="J4633">
        <v>5</v>
      </c>
      <c r="K4633">
        <v>19926</v>
      </c>
      <c r="L4633">
        <v>99630</v>
      </c>
      <c r="M4633">
        <v>0</v>
      </c>
      <c r="N4633" t="s">
        <v>27</v>
      </c>
      <c r="O4633">
        <v>5</v>
      </c>
      <c r="P4633" t="s">
        <v>35</v>
      </c>
      <c r="Q4633">
        <v>191</v>
      </c>
      <c r="R4633">
        <v>558942</v>
      </c>
    </row>
    <row r="4634" spans="1:18" x14ac:dyDescent="0.3">
      <c r="A4634" t="s">
        <v>9151</v>
      </c>
      <c r="B4634" s="9">
        <v>45427</v>
      </c>
      <c r="C4634" t="s">
        <v>8730</v>
      </c>
      <c r="D4634" t="s">
        <v>8731</v>
      </c>
      <c r="E4634" t="s">
        <v>949</v>
      </c>
      <c r="F4634" t="s">
        <v>1306</v>
      </c>
      <c r="G4634" t="s">
        <v>27</v>
      </c>
      <c r="H4634" t="s">
        <v>24</v>
      </c>
      <c r="I4634" t="s">
        <v>174</v>
      </c>
      <c r="J4634">
        <v>8</v>
      </c>
      <c r="K4634">
        <v>271702</v>
      </c>
      <c r="L4634">
        <v>2173616</v>
      </c>
      <c r="M4634">
        <v>0</v>
      </c>
      <c r="N4634" t="s">
        <v>47</v>
      </c>
      <c r="O4634">
        <v>2</v>
      </c>
      <c r="P4634" t="s">
        <v>28</v>
      </c>
      <c r="Q4634">
        <v>8</v>
      </c>
      <c r="R4634">
        <v>1077152</v>
      </c>
    </row>
    <row r="4635" spans="1:18" x14ac:dyDescent="0.3">
      <c r="A4635" t="s">
        <v>9152</v>
      </c>
      <c r="B4635" s="9">
        <v>45297</v>
      </c>
      <c r="C4635" t="s">
        <v>8730</v>
      </c>
      <c r="D4635" t="s">
        <v>8731</v>
      </c>
      <c r="E4635" t="s">
        <v>2951</v>
      </c>
      <c r="F4635" t="s">
        <v>316</v>
      </c>
      <c r="G4635" t="s">
        <v>9153</v>
      </c>
      <c r="H4635" t="s">
        <v>24</v>
      </c>
      <c r="I4635" t="s">
        <v>152</v>
      </c>
      <c r="J4635">
        <v>17</v>
      </c>
      <c r="K4635">
        <v>137441</v>
      </c>
      <c r="L4635">
        <v>2336497</v>
      </c>
      <c r="M4635">
        <v>15</v>
      </c>
      <c r="N4635" t="s">
        <v>26</v>
      </c>
      <c r="O4635" t="s">
        <v>27</v>
      </c>
      <c r="P4635" t="s">
        <v>28</v>
      </c>
      <c r="Q4635">
        <v>178</v>
      </c>
      <c r="R4635">
        <v>1077152</v>
      </c>
    </row>
    <row r="4636" spans="1:18" x14ac:dyDescent="0.3">
      <c r="A4636" t="s">
        <v>9154</v>
      </c>
      <c r="B4636" s="9">
        <v>45516</v>
      </c>
      <c r="C4636" t="s">
        <v>8730</v>
      </c>
      <c r="D4636" t="s">
        <v>8731</v>
      </c>
      <c r="E4636" t="s">
        <v>949</v>
      </c>
      <c r="F4636" t="s">
        <v>1920</v>
      </c>
      <c r="G4636" t="s">
        <v>9155</v>
      </c>
      <c r="H4636" t="s">
        <v>45</v>
      </c>
      <c r="I4636" t="s">
        <v>211</v>
      </c>
      <c r="J4636">
        <v>2</v>
      </c>
      <c r="K4636">
        <v>12633</v>
      </c>
      <c r="L4636">
        <v>25266</v>
      </c>
      <c r="M4636">
        <v>0</v>
      </c>
      <c r="N4636" t="s">
        <v>57</v>
      </c>
      <c r="O4636">
        <v>2</v>
      </c>
      <c r="P4636" t="s">
        <v>35</v>
      </c>
      <c r="Q4636">
        <v>29</v>
      </c>
      <c r="R4636">
        <v>383206</v>
      </c>
    </row>
    <row r="4637" spans="1:18" x14ac:dyDescent="0.3">
      <c r="A4637" t="s">
        <v>9156</v>
      </c>
      <c r="B4637" s="9">
        <v>45011</v>
      </c>
      <c r="C4637" t="s">
        <v>8730</v>
      </c>
      <c r="D4637" t="s">
        <v>8731</v>
      </c>
      <c r="E4637" t="s">
        <v>1738</v>
      </c>
      <c r="F4637" t="s">
        <v>6461</v>
      </c>
      <c r="G4637" t="s">
        <v>9157</v>
      </c>
      <c r="H4637" t="s">
        <v>40</v>
      </c>
      <c r="I4637" t="s">
        <v>70</v>
      </c>
      <c r="J4637">
        <v>1</v>
      </c>
      <c r="K4637">
        <v>8358</v>
      </c>
      <c r="L4637">
        <v>8358</v>
      </c>
      <c r="M4637">
        <v>10</v>
      </c>
      <c r="N4637" t="s">
        <v>57</v>
      </c>
      <c r="O4637">
        <v>2</v>
      </c>
      <c r="P4637" t="s">
        <v>28</v>
      </c>
      <c r="Q4637">
        <v>60</v>
      </c>
      <c r="R4637">
        <v>289731</v>
      </c>
    </row>
    <row r="4638" spans="1:18" x14ac:dyDescent="0.3">
      <c r="A4638" t="s">
        <v>9158</v>
      </c>
      <c r="B4638" s="9">
        <v>45220</v>
      </c>
      <c r="C4638" t="s">
        <v>8730</v>
      </c>
      <c r="D4638" t="s">
        <v>8731</v>
      </c>
      <c r="E4638" t="s">
        <v>2951</v>
      </c>
      <c r="F4638" t="s">
        <v>428</v>
      </c>
      <c r="G4638" t="s">
        <v>9159</v>
      </c>
      <c r="H4638" t="s">
        <v>40</v>
      </c>
      <c r="I4638" t="s">
        <v>171</v>
      </c>
      <c r="J4638">
        <v>5</v>
      </c>
      <c r="K4638">
        <v>3971</v>
      </c>
      <c r="L4638">
        <v>19855</v>
      </c>
      <c r="M4638">
        <v>5</v>
      </c>
      <c r="N4638" t="s">
        <v>57</v>
      </c>
      <c r="O4638" t="s">
        <v>27</v>
      </c>
      <c r="P4638" t="s">
        <v>35</v>
      </c>
      <c r="Q4638">
        <v>59</v>
      </c>
      <c r="R4638">
        <v>289731</v>
      </c>
    </row>
    <row r="4639" spans="1:18" x14ac:dyDescent="0.3">
      <c r="A4639" t="s">
        <v>9160</v>
      </c>
      <c r="B4639" s="9">
        <v>45469</v>
      </c>
      <c r="C4639" t="s">
        <v>8730</v>
      </c>
      <c r="D4639" t="s">
        <v>8731</v>
      </c>
      <c r="E4639" t="s">
        <v>1738</v>
      </c>
      <c r="F4639" t="s">
        <v>814</v>
      </c>
      <c r="G4639" t="s">
        <v>9161</v>
      </c>
      <c r="H4639" t="s">
        <v>32</v>
      </c>
      <c r="I4639" t="s">
        <v>237</v>
      </c>
      <c r="J4639">
        <v>12</v>
      </c>
      <c r="K4639">
        <v>22232</v>
      </c>
      <c r="L4639">
        <v>266784</v>
      </c>
      <c r="M4639">
        <v>0</v>
      </c>
      <c r="N4639" t="s">
        <v>57</v>
      </c>
      <c r="O4639">
        <v>2</v>
      </c>
      <c r="P4639" t="s">
        <v>35</v>
      </c>
      <c r="Q4639">
        <v>127</v>
      </c>
      <c r="R4639">
        <v>558942</v>
      </c>
    </row>
    <row r="4640" spans="1:18" x14ac:dyDescent="0.3">
      <c r="A4640" t="s">
        <v>9162</v>
      </c>
      <c r="B4640" s="9">
        <v>45593</v>
      </c>
      <c r="C4640" t="s">
        <v>8730</v>
      </c>
      <c r="D4640" t="s">
        <v>8731</v>
      </c>
      <c r="E4640" t="s">
        <v>1738</v>
      </c>
      <c r="F4640" t="s">
        <v>108</v>
      </c>
      <c r="G4640" t="s">
        <v>9163</v>
      </c>
      <c r="H4640" t="s">
        <v>24</v>
      </c>
      <c r="I4640" t="s">
        <v>61</v>
      </c>
      <c r="J4640">
        <v>12</v>
      </c>
      <c r="K4640">
        <v>149305</v>
      </c>
      <c r="L4640">
        <v>1791660</v>
      </c>
      <c r="M4640">
        <v>0</v>
      </c>
      <c r="N4640" t="s">
        <v>26</v>
      </c>
      <c r="O4640" t="s">
        <v>27</v>
      </c>
      <c r="P4640" t="s">
        <v>35</v>
      </c>
      <c r="Q4640">
        <v>126</v>
      </c>
      <c r="R4640">
        <v>1077152</v>
      </c>
    </row>
    <row r="4641" spans="1:18" x14ac:dyDescent="0.3">
      <c r="A4641" t="s">
        <v>9164</v>
      </c>
      <c r="B4641" s="9">
        <v>45549</v>
      </c>
      <c r="C4641" t="s">
        <v>8730</v>
      </c>
      <c r="D4641" t="s">
        <v>8731</v>
      </c>
      <c r="E4641" t="s">
        <v>949</v>
      </c>
      <c r="F4641" t="s">
        <v>3342</v>
      </c>
      <c r="G4641" t="s">
        <v>9165</v>
      </c>
      <c r="H4641" t="s">
        <v>45</v>
      </c>
      <c r="I4641" t="s">
        <v>181</v>
      </c>
      <c r="J4641">
        <v>18</v>
      </c>
      <c r="K4641">
        <v>26624</v>
      </c>
      <c r="L4641">
        <v>479232</v>
      </c>
      <c r="M4641">
        <v>10</v>
      </c>
      <c r="N4641" t="s">
        <v>57</v>
      </c>
      <c r="O4641">
        <v>4</v>
      </c>
      <c r="P4641" t="s">
        <v>35</v>
      </c>
      <c r="Q4641">
        <v>76</v>
      </c>
      <c r="R4641">
        <v>383206</v>
      </c>
    </row>
    <row r="4642" spans="1:18" x14ac:dyDescent="0.3">
      <c r="A4642" t="s">
        <v>9166</v>
      </c>
      <c r="B4642" s="9">
        <v>45267</v>
      </c>
      <c r="C4642" t="s">
        <v>8730</v>
      </c>
      <c r="D4642" t="s">
        <v>8731</v>
      </c>
      <c r="E4642" t="s">
        <v>1738</v>
      </c>
      <c r="F4642" t="s">
        <v>2652</v>
      </c>
      <c r="G4642" t="s">
        <v>9167</v>
      </c>
      <c r="H4642" t="s">
        <v>45</v>
      </c>
      <c r="I4642" t="s">
        <v>74</v>
      </c>
      <c r="J4642">
        <v>13</v>
      </c>
      <c r="K4642">
        <v>31260</v>
      </c>
      <c r="L4642">
        <v>406380</v>
      </c>
      <c r="M4642" t="s">
        <v>27</v>
      </c>
      <c r="N4642" t="s">
        <v>34</v>
      </c>
      <c r="O4642">
        <v>2</v>
      </c>
      <c r="P4642" t="s">
        <v>28</v>
      </c>
      <c r="Q4642">
        <v>151</v>
      </c>
      <c r="R4642">
        <v>383206</v>
      </c>
    </row>
    <row r="4643" spans="1:18" x14ac:dyDescent="0.3">
      <c r="A4643" t="s">
        <v>9168</v>
      </c>
      <c r="B4643" s="9">
        <v>44965</v>
      </c>
      <c r="C4643" t="s">
        <v>8730</v>
      </c>
      <c r="D4643" t="s">
        <v>8731</v>
      </c>
      <c r="E4643" t="s">
        <v>1738</v>
      </c>
      <c r="F4643" t="s">
        <v>484</v>
      </c>
      <c r="G4643" t="s">
        <v>9169</v>
      </c>
      <c r="H4643" t="s">
        <v>65</v>
      </c>
      <c r="I4643" t="s">
        <v>78</v>
      </c>
      <c r="J4643">
        <v>11</v>
      </c>
      <c r="K4643">
        <v>120176</v>
      </c>
      <c r="L4643">
        <v>1321936</v>
      </c>
      <c r="M4643">
        <v>10</v>
      </c>
      <c r="N4643" t="s">
        <v>57</v>
      </c>
      <c r="O4643" t="s">
        <v>27</v>
      </c>
      <c r="P4643" t="s">
        <v>28</v>
      </c>
      <c r="Q4643">
        <v>83</v>
      </c>
      <c r="R4643">
        <v>761054</v>
      </c>
    </row>
    <row r="4644" spans="1:18" x14ac:dyDescent="0.3">
      <c r="A4644" t="s">
        <v>9170</v>
      </c>
      <c r="B4644" s="9">
        <v>45215</v>
      </c>
      <c r="C4644" t="s">
        <v>8730</v>
      </c>
      <c r="D4644" t="s">
        <v>8731</v>
      </c>
      <c r="E4644" t="s">
        <v>1738</v>
      </c>
      <c r="F4644" t="s">
        <v>727</v>
      </c>
      <c r="G4644" t="s">
        <v>9171</v>
      </c>
      <c r="H4644" t="s">
        <v>65</v>
      </c>
      <c r="I4644" t="s">
        <v>78</v>
      </c>
      <c r="J4644">
        <v>14</v>
      </c>
      <c r="K4644">
        <v>121947</v>
      </c>
      <c r="L4644">
        <v>1707258</v>
      </c>
      <c r="M4644">
        <v>0</v>
      </c>
      <c r="N4644" t="s">
        <v>47</v>
      </c>
      <c r="O4644">
        <v>3</v>
      </c>
      <c r="P4644" t="s">
        <v>35</v>
      </c>
      <c r="Q4644">
        <v>172</v>
      </c>
      <c r="R4644">
        <v>761054</v>
      </c>
    </row>
    <row r="4645" spans="1:18" x14ac:dyDescent="0.3">
      <c r="A4645" t="s">
        <v>9172</v>
      </c>
      <c r="B4645" s="9">
        <v>45557</v>
      </c>
      <c r="C4645" t="s">
        <v>8730</v>
      </c>
      <c r="D4645" t="s">
        <v>8731</v>
      </c>
      <c r="E4645" t="s">
        <v>949</v>
      </c>
      <c r="F4645" t="s">
        <v>1639</v>
      </c>
      <c r="G4645" t="s">
        <v>27</v>
      </c>
      <c r="H4645" t="s">
        <v>32</v>
      </c>
      <c r="I4645" t="s">
        <v>117</v>
      </c>
      <c r="J4645">
        <v>12</v>
      </c>
      <c r="K4645">
        <v>4921</v>
      </c>
      <c r="L4645">
        <v>59052</v>
      </c>
      <c r="M4645">
        <v>0</v>
      </c>
      <c r="N4645" t="s">
        <v>27</v>
      </c>
      <c r="O4645">
        <v>2</v>
      </c>
      <c r="P4645" t="s">
        <v>28</v>
      </c>
      <c r="Q4645">
        <v>92</v>
      </c>
      <c r="R4645">
        <v>558942</v>
      </c>
    </row>
    <row r="4646" spans="1:18" x14ac:dyDescent="0.3">
      <c r="A4646" t="s">
        <v>9173</v>
      </c>
      <c r="B4646" s="9">
        <v>45649</v>
      </c>
      <c r="C4646" t="s">
        <v>8730</v>
      </c>
      <c r="D4646" t="s">
        <v>8731</v>
      </c>
      <c r="E4646" t="s">
        <v>1738</v>
      </c>
      <c r="F4646" t="s">
        <v>1209</v>
      </c>
      <c r="G4646" t="s">
        <v>9174</v>
      </c>
      <c r="H4646" t="s">
        <v>45</v>
      </c>
      <c r="I4646" t="s">
        <v>130</v>
      </c>
      <c r="J4646">
        <v>6</v>
      </c>
      <c r="K4646">
        <v>12704</v>
      </c>
      <c r="L4646">
        <v>76224</v>
      </c>
      <c r="M4646">
        <v>20</v>
      </c>
      <c r="N4646" t="s">
        <v>47</v>
      </c>
      <c r="O4646">
        <v>4</v>
      </c>
      <c r="P4646" t="s">
        <v>28</v>
      </c>
      <c r="Q4646">
        <v>120</v>
      </c>
      <c r="R4646">
        <v>383206</v>
      </c>
    </row>
    <row r="4647" spans="1:18" x14ac:dyDescent="0.3">
      <c r="A4647" t="s">
        <v>9175</v>
      </c>
      <c r="B4647" s="9">
        <v>45479</v>
      </c>
      <c r="C4647" t="s">
        <v>8730</v>
      </c>
      <c r="D4647" t="s">
        <v>8731</v>
      </c>
      <c r="E4647" t="s">
        <v>949</v>
      </c>
      <c r="F4647" t="s">
        <v>2132</v>
      </c>
      <c r="G4647" t="s">
        <v>9176</v>
      </c>
      <c r="H4647" t="s">
        <v>45</v>
      </c>
      <c r="I4647" t="s">
        <v>74</v>
      </c>
      <c r="J4647">
        <v>3</v>
      </c>
      <c r="K4647">
        <v>28370</v>
      </c>
      <c r="L4647">
        <v>85110</v>
      </c>
      <c r="M4647">
        <v>15</v>
      </c>
      <c r="N4647" t="s">
        <v>27</v>
      </c>
      <c r="O4647">
        <v>5</v>
      </c>
      <c r="P4647" t="s">
        <v>28</v>
      </c>
      <c r="Q4647">
        <v>198</v>
      </c>
      <c r="R4647">
        <v>383206</v>
      </c>
    </row>
    <row r="4648" spans="1:18" x14ac:dyDescent="0.3">
      <c r="A4648" t="s">
        <v>9177</v>
      </c>
      <c r="B4648" s="9">
        <v>45315</v>
      </c>
      <c r="C4648" t="s">
        <v>8730</v>
      </c>
      <c r="D4648" t="s">
        <v>8731</v>
      </c>
      <c r="E4648" t="s">
        <v>1738</v>
      </c>
      <c r="F4648" t="s">
        <v>2869</v>
      </c>
      <c r="G4648" t="s">
        <v>9178</v>
      </c>
      <c r="H4648" t="s">
        <v>65</v>
      </c>
      <c r="I4648" t="s">
        <v>397</v>
      </c>
      <c r="J4648">
        <v>16</v>
      </c>
      <c r="K4648">
        <v>116426</v>
      </c>
      <c r="L4648">
        <v>1862816</v>
      </c>
      <c r="M4648" t="s">
        <v>27</v>
      </c>
      <c r="N4648" t="s">
        <v>34</v>
      </c>
      <c r="O4648">
        <v>1</v>
      </c>
      <c r="P4648" t="s">
        <v>35</v>
      </c>
      <c r="Q4648">
        <v>20</v>
      </c>
      <c r="R4648">
        <v>761054</v>
      </c>
    </row>
    <row r="4649" spans="1:18" x14ac:dyDescent="0.3">
      <c r="A4649" t="s">
        <v>9179</v>
      </c>
      <c r="B4649" s="9">
        <v>45121</v>
      </c>
      <c r="C4649" t="s">
        <v>8730</v>
      </c>
      <c r="D4649" t="s">
        <v>8731</v>
      </c>
      <c r="E4649" t="s">
        <v>1738</v>
      </c>
      <c r="F4649" t="s">
        <v>3809</v>
      </c>
      <c r="G4649" t="s">
        <v>9180</v>
      </c>
      <c r="H4649" t="s">
        <v>65</v>
      </c>
      <c r="I4649" t="s">
        <v>397</v>
      </c>
      <c r="J4649">
        <v>6</v>
      </c>
      <c r="K4649">
        <v>126412</v>
      </c>
      <c r="L4649">
        <v>758472</v>
      </c>
      <c r="M4649">
        <v>15</v>
      </c>
      <c r="N4649" t="s">
        <v>27</v>
      </c>
      <c r="O4649">
        <v>1</v>
      </c>
      <c r="P4649" t="s">
        <v>35</v>
      </c>
      <c r="Q4649">
        <v>114</v>
      </c>
      <c r="R4649">
        <v>761054</v>
      </c>
    </row>
    <row r="4650" spans="1:18" x14ac:dyDescent="0.3">
      <c r="A4650" t="s">
        <v>9181</v>
      </c>
      <c r="B4650" s="9">
        <v>45269</v>
      </c>
      <c r="C4650" t="s">
        <v>8730</v>
      </c>
      <c r="D4650" t="s">
        <v>8731</v>
      </c>
      <c r="E4650" t="s">
        <v>1738</v>
      </c>
      <c r="F4650" t="s">
        <v>904</v>
      </c>
      <c r="G4650" t="s">
        <v>9182</v>
      </c>
      <c r="H4650" t="s">
        <v>24</v>
      </c>
      <c r="I4650" t="s">
        <v>25</v>
      </c>
      <c r="J4650">
        <v>3</v>
      </c>
      <c r="K4650">
        <v>307421</v>
      </c>
      <c r="L4650">
        <v>922263</v>
      </c>
      <c r="M4650">
        <v>5</v>
      </c>
      <c r="N4650" t="s">
        <v>57</v>
      </c>
      <c r="O4650">
        <v>2</v>
      </c>
      <c r="P4650" t="s">
        <v>35</v>
      </c>
      <c r="Q4650">
        <v>9</v>
      </c>
      <c r="R4650">
        <v>1077152</v>
      </c>
    </row>
    <row r="4651" spans="1:18" x14ac:dyDescent="0.3">
      <c r="A4651" t="s">
        <v>9183</v>
      </c>
      <c r="B4651" s="9">
        <v>45323</v>
      </c>
      <c r="C4651" t="s">
        <v>8730</v>
      </c>
      <c r="D4651" t="s">
        <v>8731</v>
      </c>
      <c r="E4651" t="s">
        <v>2951</v>
      </c>
      <c r="F4651" t="s">
        <v>415</v>
      </c>
      <c r="G4651" t="s">
        <v>9184</v>
      </c>
      <c r="H4651" t="s">
        <v>24</v>
      </c>
      <c r="I4651" t="s">
        <v>174</v>
      </c>
      <c r="J4651">
        <v>3</v>
      </c>
      <c r="K4651">
        <v>200954</v>
      </c>
      <c r="L4651">
        <v>602862</v>
      </c>
      <c r="M4651">
        <v>0</v>
      </c>
      <c r="N4651" t="s">
        <v>34</v>
      </c>
      <c r="O4651">
        <v>1</v>
      </c>
      <c r="P4651" t="s">
        <v>27</v>
      </c>
      <c r="Q4651">
        <v>131</v>
      </c>
      <c r="R4651">
        <v>1077152</v>
      </c>
    </row>
    <row r="4652" spans="1:18" x14ac:dyDescent="0.3">
      <c r="A4652" t="s">
        <v>9185</v>
      </c>
      <c r="B4652" s="9">
        <v>44994</v>
      </c>
      <c r="C4652" t="s">
        <v>8730</v>
      </c>
      <c r="D4652" t="s">
        <v>8731</v>
      </c>
      <c r="E4652" t="s">
        <v>2951</v>
      </c>
      <c r="F4652" t="s">
        <v>3934</v>
      </c>
      <c r="G4652" t="s">
        <v>9186</v>
      </c>
      <c r="H4652" t="s">
        <v>40</v>
      </c>
      <c r="I4652" t="s">
        <v>106</v>
      </c>
      <c r="J4652">
        <v>7</v>
      </c>
      <c r="K4652">
        <v>17821</v>
      </c>
      <c r="L4652">
        <v>124747</v>
      </c>
      <c r="M4652">
        <v>15</v>
      </c>
      <c r="N4652" t="s">
        <v>26</v>
      </c>
      <c r="O4652">
        <v>2</v>
      </c>
      <c r="P4652" t="s">
        <v>35</v>
      </c>
      <c r="Q4652">
        <v>177</v>
      </c>
      <c r="R4652">
        <v>289731</v>
      </c>
    </row>
    <row r="4653" spans="1:18" x14ac:dyDescent="0.3">
      <c r="A4653" t="s">
        <v>9187</v>
      </c>
      <c r="B4653" s="9">
        <v>44964</v>
      </c>
      <c r="C4653" t="s">
        <v>8730</v>
      </c>
      <c r="D4653" t="s">
        <v>8731</v>
      </c>
      <c r="E4653" t="s">
        <v>1738</v>
      </c>
      <c r="F4653" t="s">
        <v>967</v>
      </c>
      <c r="G4653" t="s">
        <v>9188</v>
      </c>
      <c r="H4653" t="s">
        <v>65</v>
      </c>
      <c r="I4653" t="s">
        <v>289</v>
      </c>
      <c r="J4653">
        <v>16</v>
      </c>
      <c r="K4653">
        <v>85157</v>
      </c>
      <c r="L4653">
        <v>1362512</v>
      </c>
      <c r="M4653">
        <v>5</v>
      </c>
      <c r="N4653" t="s">
        <v>27</v>
      </c>
      <c r="O4653">
        <v>1</v>
      </c>
      <c r="P4653" t="s">
        <v>35</v>
      </c>
      <c r="Q4653">
        <v>131</v>
      </c>
      <c r="R4653">
        <v>761054</v>
      </c>
    </row>
    <row r="4654" spans="1:18" x14ac:dyDescent="0.3">
      <c r="A4654" t="s">
        <v>9189</v>
      </c>
      <c r="B4654" s="9">
        <v>45643</v>
      </c>
      <c r="C4654" t="s">
        <v>8730</v>
      </c>
      <c r="D4654" t="s">
        <v>8731</v>
      </c>
      <c r="E4654" t="s">
        <v>2951</v>
      </c>
      <c r="F4654" t="s">
        <v>157</v>
      </c>
      <c r="G4654" t="s">
        <v>9190</v>
      </c>
      <c r="H4654" t="s">
        <v>24</v>
      </c>
      <c r="I4654" t="s">
        <v>56</v>
      </c>
      <c r="J4654">
        <v>8</v>
      </c>
      <c r="K4654">
        <v>172889</v>
      </c>
      <c r="L4654">
        <v>1383112</v>
      </c>
      <c r="M4654">
        <v>10</v>
      </c>
      <c r="N4654" t="s">
        <v>47</v>
      </c>
      <c r="O4654">
        <v>2</v>
      </c>
      <c r="P4654" t="s">
        <v>35</v>
      </c>
      <c r="Q4654">
        <v>159</v>
      </c>
      <c r="R4654">
        <v>1077152</v>
      </c>
    </row>
    <row r="4655" spans="1:18" x14ac:dyDescent="0.3">
      <c r="A4655" t="s">
        <v>9191</v>
      </c>
      <c r="B4655" s="9">
        <v>45293</v>
      </c>
      <c r="C4655" t="s">
        <v>8730</v>
      </c>
      <c r="D4655" t="s">
        <v>8731</v>
      </c>
      <c r="E4655" t="s">
        <v>1738</v>
      </c>
      <c r="F4655" t="s">
        <v>3038</v>
      </c>
      <c r="G4655" t="s">
        <v>9192</v>
      </c>
      <c r="H4655" t="s">
        <v>65</v>
      </c>
      <c r="I4655" t="s">
        <v>66</v>
      </c>
      <c r="J4655">
        <v>14</v>
      </c>
      <c r="K4655">
        <v>31536</v>
      </c>
      <c r="L4655">
        <v>441504</v>
      </c>
      <c r="M4655">
        <v>15</v>
      </c>
      <c r="N4655" t="s">
        <v>47</v>
      </c>
      <c r="O4655">
        <v>1</v>
      </c>
      <c r="P4655" t="s">
        <v>27</v>
      </c>
      <c r="Q4655">
        <v>164</v>
      </c>
      <c r="R4655">
        <v>761054</v>
      </c>
    </row>
    <row r="4656" spans="1:18" x14ac:dyDescent="0.3">
      <c r="A4656" t="s">
        <v>9193</v>
      </c>
      <c r="B4656" s="9">
        <v>45433</v>
      </c>
      <c r="C4656" t="s">
        <v>8730</v>
      </c>
      <c r="D4656" t="s">
        <v>8731</v>
      </c>
      <c r="E4656" t="s">
        <v>949</v>
      </c>
      <c r="F4656" t="s">
        <v>1165</v>
      </c>
      <c r="G4656" t="s">
        <v>9194</v>
      </c>
      <c r="H4656" t="s">
        <v>45</v>
      </c>
      <c r="I4656" t="s">
        <v>181</v>
      </c>
      <c r="J4656">
        <v>10</v>
      </c>
      <c r="K4656">
        <v>21918</v>
      </c>
      <c r="L4656">
        <v>219180</v>
      </c>
      <c r="M4656">
        <v>0</v>
      </c>
      <c r="N4656" t="s">
        <v>26</v>
      </c>
      <c r="O4656">
        <v>1</v>
      </c>
      <c r="P4656" t="s">
        <v>27</v>
      </c>
      <c r="Q4656">
        <v>53</v>
      </c>
      <c r="R4656">
        <v>383206</v>
      </c>
    </row>
    <row r="4657" spans="1:18" x14ac:dyDescent="0.3">
      <c r="A4657" t="s">
        <v>9195</v>
      </c>
      <c r="B4657" s="9">
        <v>45039</v>
      </c>
      <c r="C4657" t="s">
        <v>8730</v>
      </c>
      <c r="D4657" t="s">
        <v>8731</v>
      </c>
      <c r="E4657" t="s">
        <v>949</v>
      </c>
      <c r="F4657" t="s">
        <v>2340</v>
      </c>
      <c r="G4657" t="s">
        <v>9196</v>
      </c>
      <c r="H4657" t="s">
        <v>40</v>
      </c>
      <c r="I4657" t="s">
        <v>171</v>
      </c>
      <c r="J4657">
        <v>15</v>
      </c>
      <c r="K4657">
        <v>9513</v>
      </c>
      <c r="L4657">
        <v>142695</v>
      </c>
      <c r="M4657">
        <v>5</v>
      </c>
      <c r="N4657" t="s">
        <v>27</v>
      </c>
      <c r="O4657">
        <v>1</v>
      </c>
      <c r="P4657" t="s">
        <v>35</v>
      </c>
      <c r="Q4657">
        <v>115</v>
      </c>
      <c r="R4657">
        <v>289731</v>
      </c>
    </row>
    <row r="4658" spans="1:18" x14ac:dyDescent="0.3">
      <c r="A4658" t="s">
        <v>9197</v>
      </c>
      <c r="B4658" s="9">
        <v>45564</v>
      </c>
      <c r="C4658" t="s">
        <v>8730</v>
      </c>
      <c r="D4658" t="s">
        <v>8731</v>
      </c>
      <c r="E4658" t="s">
        <v>2951</v>
      </c>
      <c r="F4658" t="s">
        <v>538</v>
      </c>
      <c r="G4658" t="s">
        <v>9198</v>
      </c>
      <c r="H4658" t="s">
        <v>40</v>
      </c>
      <c r="I4658" t="s">
        <v>41</v>
      </c>
      <c r="J4658">
        <v>19</v>
      </c>
      <c r="K4658">
        <v>9157</v>
      </c>
      <c r="L4658">
        <v>173983</v>
      </c>
      <c r="M4658">
        <v>0</v>
      </c>
      <c r="N4658" t="s">
        <v>27</v>
      </c>
      <c r="O4658">
        <v>2</v>
      </c>
      <c r="P4658" t="s">
        <v>35</v>
      </c>
      <c r="Q4658">
        <v>144</v>
      </c>
      <c r="R4658">
        <v>289731</v>
      </c>
    </row>
    <row r="4659" spans="1:18" x14ac:dyDescent="0.3">
      <c r="A4659" t="s">
        <v>9199</v>
      </c>
      <c r="B4659" s="9">
        <v>45373</v>
      </c>
      <c r="C4659" t="s">
        <v>8730</v>
      </c>
      <c r="D4659" t="s">
        <v>8731</v>
      </c>
      <c r="E4659" t="s">
        <v>2951</v>
      </c>
      <c r="F4659" t="s">
        <v>2519</v>
      </c>
      <c r="G4659" t="s">
        <v>27</v>
      </c>
      <c r="H4659" t="s">
        <v>40</v>
      </c>
      <c r="I4659" t="s">
        <v>106</v>
      </c>
      <c r="J4659">
        <v>9</v>
      </c>
      <c r="K4659">
        <v>4705</v>
      </c>
      <c r="L4659">
        <v>42345</v>
      </c>
      <c r="M4659">
        <v>0</v>
      </c>
      <c r="N4659" t="s">
        <v>47</v>
      </c>
      <c r="O4659">
        <v>5</v>
      </c>
      <c r="P4659" t="s">
        <v>35</v>
      </c>
      <c r="Q4659">
        <v>164</v>
      </c>
      <c r="R4659">
        <v>289731</v>
      </c>
    </row>
    <row r="4660" spans="1:18" x14ac:dyDescent="0.3">
      <c r="A4660" t="s">
        <v>9200</v>
      </c>
      <c r="B4660" s="9">
        <v>45374</v>
      </c>
      <c r="C4660" t="s">
        <v>8730</v>
      </c>
      <c r="D4660" t="s">
        <v>8731</v>
      </c>
      <c r="E4660" t="s">
        <v>1738</v>
      </c>
      <c r="F4660" t="s">
        <v>135</v>
      </c>
      <c r="G4660" t="s">
        <v>9201</v>
      </c>
      <c r="H4660" t="s">
        <v>24</v>
      </c>
      <c r="I4660" t="s">
        <v>25</v>
      </c>
      <c r="J4660">
        <v>12</v>
      </c>
      <c r="K4660">
        <v>99409</v>
      </c>
      <c r="L4660">
        <v>1192908</v>
      </c>
      <c r="M4660">
        <v>0</v>
      </c>
      <c r="N4660" t="s">
        <v>57</v>
      </c>
      <c r="O4660">
        <v>5</v>
      </c>
      <c r="P4660" t="s">
        <v>28</v>
      </c>
      <c r="Q4660">
        <v>99</v>
      </c>
      <c r="R4660">
        <v>1077152</v>
      </c>
    </row>
    <row r="4661" spans="1:18" x14ac:dyDescent="0.3">
      <c r="A4661" t="s">
        <v>9202</v>
      </c>
      <c r="B4661" s="9">
        <v>45140</v>
      </c>
      <c r="C4661" t="s">
        <v>8730</v>
      </c>
      <c r="D4661" t="s">
        <v>8731</v>
      </c>
      <c r="E4661" t="s">
        <v>949</v>
      </c>
      <c r="F4661" t="s">
        <v>631</v>
      </c>
      <c r="G4661" t="s">
        <v>9203</v>
      </c>
      <c r="H4661" t="s">
        <v>32</v>
      </c>
      <c r="I4661" t="s">
        <v>95</v>
      </c>
      <c r="J4661">
        <v>2</v>
      </c>
      <c r="K4661">
        <v>24538</v>
      </c>
      <c r="L4661">
        <v>49076</v>
      </c>
      <c r="M4661" t="s">
        <v>27</v>
      </c>
      <c r="N4661" t="s">
        <v>57</v>
      </c>
      <c r="O4661">
        <v>4</v>
      </c>
      <c r="P4661" t="s">
        <v>28</v>
      </c>
      <c r="Q4661">
        <v>72</v>
      </c>
      <c r="R4661">
        <v>558942</v>
      </c>
    </row>
    <row r="4662" spans="1:18" x14ac:dyDescent="0.3">
      <c r="A4662" t="s">
        <v>9204</v>
      </c>
      <c r="B4662" s="9">
        <v>45630</v>
      </c>
      <c r="C4662" t="s">
        <v>8730</v>
      </c>
      <c r="D4662" t="s">
        <v>8731</v>
      </c>
      <c r="E4662" t="s">
        <v>1738</v>
      </c>
      <c r="F4662" t="s">
        <v>2875</v>
      </c>
      <c r="G4662" t="s">
        <v>9205</v>
      </c>
      <c r="H4662" t="s">
        <v>40</v>
      </c>
      <c r="I4662" t="s">
        <v>171</v>
      </c>
      <c r="J4662">
        <v>13</v>
      </c>
      <c r="K4662">
        <v>14773</v>
      </c>
      <c r="L4662">
        <v>192049</v>
      </c>
      <c r="M4662">
        <v>5</v>
      </c>
      <c r="N4662" t="s">
        <v>27</v>
      </c>
      <c r="O4662">
        <v>4</v>
      </c>
      <c r="P4662" t="s">
        <v>28</v>
      </c>
      <c r="Q4662">
        <v>62</v>
      </c>
      <c r="R4662">
        <v>289731</v>
      </c>
    </row>
    <row r="4663" spans="1:18" x14ac:dyDescent="0.3">
      <c r="A4663" t="s">
        <v>9206</v>
      </c>
      <c r="B4663" s="9">
        <v>45584</v>
      </c>
      <c r="C4663" t="s">
        <v>8730</v>
      </c>
      <c r="D4663" t="s">
        <v>8731</v>
      </c>
      <c r="E4663" t="s">
        <v>2951</v>
      </c>
      <c r="F4663" t="s">
        <v>1262</v>
      </c>
      <c r="G4663" t="s">
        <v>9207</v>
      </c>
      <c r="H4663" t="s">
        <v>40</v>
      </c>
      <c r="I4663" t="s">
        <v>41</v>
      </c>
      <c r="J4663">
        <v>10</v>
      </c>
      <c r="K4663">
        <v>6365</v>
      </c>
      <c r="L4663">
        <v>63650</v>
      </c>
      <c r="M4663">
        <v>10</v>
      </c>
      <c r="N4663" t="s">
        <v>26</v>
      </c>
      <c r="O4663">
        <v>3</v>
      </c>
      <c r="P4663" t="s">
        <v>35</v>
      </c>
      <c r="Q4663">
        <v>30</v>
      </c>
      <c r="R4663">
        <v>289731</v>
      </c>
    </row>
    <row r="4664" spans="1:18" x14ac:dyDescent="0.3">
      <c r="A4664" t="s">
        <v>9208</v>
      </c>
      <c r="B4664" s="9">
        <v>45478</v>
      </c>
      <c r="C4664" t="s">
        <v>8730</v>
      </c>
      <c r="D4664" t="s">
        <v>8731</v>
      </c>
      <c r="E4664" t="s">
        <v>2951</v>
      </c>
      <c r="F4664" t="s">
        <v>603</v>
      </c>
      <c r="G4664" t="s">
        <v>9209</v>
      </c>
      <c r="H4664" t="s">
        <v>45</v>
      </c>
      <c r="I4664" t="s">
        <v>82</v>
      </c>
      <c r="J4664">
        <v>7</v>
      </c>
      <c r="K4664">
        <v>17986</v>
      </c>
      <c r="L4664">
        <v>125902</v>
      </c>
      <c r="M4664" t="s">
        <v>27</v>
      </c>
      <c r="N4664" t="s">
        <v>47</v>
      </c>
      <c r="O4664" t="s">
        <v>27</v>
      </c>
      <c r="P4664" t="s">
        <v>35</v>
      </c>
      <c r="Q4664">
        <v>120</v>
      </c>
      <c r="R4664">
        <v>383206</v>
      </c>
    </row>
    <row r="4665" spans="1:18" x14ac:dyDescent="0.3">
      <c r="A4665" t="s">
        <v>9210</v>
      </c>
      <c r="B4665" s="9">
        <v>45295</v>
      </c>
      <c r="C4665" t="s">
        <v>8730</v>
      </c>
      <c r="D4665" t="s">
        <v>8731</v>
      </c>
      <c r="E4665" t="s">
        <v>949</v>
      </c>
      <c r="F4665" t="s">
        <v>1458</v>
      </c>
      <c r="G4665" t="s">
        <v>9211</v>
      </c>
      <c r="H4665" t="s">
        <v>45</v>
      </c>
      <c r="I4665" t="s">
        <v>98</v>
      </c>
      <c r="J4665">
        <v>6</v>
      </c>
      <c r="K4665">
        <v>35890</v>
      </c>
      <c r="L4665">
        <v>215340</v>
      </c>
      <c r="M4665">
        <v>0</v>
      </c>
      <c r="N4665" t="s">
        <v>47</v>
      </c>
      <c r="O4665" t="s">
        <v>27</v>
      </c>
      <c r="P4665" t="s">
        <v>35</v>
      </c>
      <c r="Q4665">
        <v>74</v>
      </c>
      <c r="R4665">
        <v>383206</v>
      </c>
    </row>
    <row r="4666" spans="1:18" x14ac:dyDescent="0.3">
      <c r="A4666" t="s">
        <v>9212</v>
      </c>
      <c r="B4666" s="9">
        <v>45080</v>
      </c>
      <c r="C4666" t="s">
        <v>8730</v>
      </c>
      <c r="D4666" t="s">
        <v>8731</v>
      </c>
      <c r="E4666" t="s">
        <v>1738</v>
      </c>
      <c r="F4666" t="s">
        <v>1424</v>
      </c>
      <c r="G4666" t="s">
        <v>9213</v>
      </c>
      <c r="H4666" t="s">
        <v>40</v>
      </c>
      <c r="I4666" t="s">
        <v>70</v>
      </c>
      <c r="J4666">
        <v>17</v>
      </c>
      <c r="K4666">
        <v>14624</v>
      </c>
      <c r="L4666">
        <v>248608</v>
      </c>
      <c r="M4666">
        <v>0</v>
      </c>
      <c r="N4666" t="s">
        <v>57</v>
      </c>
      <c r="O4666">
        <v>3</v>
      </c>
      <c r="P4666" t="s">
        <v>28</v>
      </c>
      <c r="Q4666">
        <v>68</v>
      </c>
      <c r="R4666">
        <v>289731</v>
      </c>
    </row>
    <row r="4667" spans="1:18" x14ac:dyDescent="0.3">
      <c r="A4667" t="s">
        <v>9214</v>
      </c>
      <c r="B4667" s="9">
        <v>45118</v>
      </c>
      <c r="C4667" t="s">
        <v>8730</v>
      </c>
      <c r="D4667" t="s">
        <v>8731</v>
      </c>
      <c r="E4667" t="s">
        <v>949</v>
      </c>
      <c r="F4667" t="s">
        <v>501</v>
      </c>
      <c r="G4667" t="s">
        <v>9215</v>
      </c>
      <c r="H4667" t="s">
        <v>32</v>
      </c>
      <c r="I4667" t="s">
        <v>95</v>
      </c>
      <c r="J4667">
        <v>1</v>
      </c>
      <c r="K4667">
        <v>12745</v>
      </c>
      <c r="L4667">
        <v>12745</v>
      </c>
      <c r="M4667" t="s">
        <v>27</v>
      </c>
      <c r="N4667" t="s">
        <v>27</v>
      </c>
      <c r="O4667">
        <v>2</v>
      </c>
      <c r="P4667" t="s">
        <v>35</v>
      </c>
      <c r="Q4667">
        <v>186</v>
      </c>
      <c r="R4667">
        <v>558942</v>
      </c>
    </row>
    <row r="4668" spans="1:18" x14ac:dyDescent="0.3">
      <c r="A4668" t="s">
        <v>9216</v>
      </c>
      <c r="B4668" s="9">
        <v>45050</v>
      </c>
      <c r="C4668" t="s">
        <v>8730</v>
      </c>
      <c r="D4668" t="s">
        <v>8731</v>
      </c>
      <c r="E4668" t="s">
        <v>949</v>
      </c>
      <c r="F4668" t="s">
        <v>467</v>
      </c>
      <c r="G4668" t="s">
        <v>9217</v>
      </c>
      <c r="H4668" t="s">
        <v>32</v>
      </c>
      <c r="I4668" t="s">
        <v>158</v>
      </c>
      <c r="J4668">
        <v>12</v>
      </c>
      <c r="K4668">
        <v>16942</v>
      </c>
      <c r="L4668">
        <v>203304</v>
      </c>
      <c r="M4668">
        <v>5</v>
      </c>
      <c r="N4668" t="s">
        <v>57</v>
      </c>
      <c r="O4668">
        <v>2</v>
      </c>
      <c r="P4668" t="s">
        <v>28</v>
      </c>
      <c r="Q4668">
        <v>4</v>
      </c>
      <c r="R4668">
        <v>558942</v>
      </c>
    </row>
    <row r="4669" spans="1:18" x14ac:dyDescent="0.3">
      <c r="A4669" t="s">
        <v>9218</v>
      </c>
      <c r="B4669" s="9">
        <v>45206</v>
      </c>
      <c r="C4669" t="s">
        <v>8730</v>
      </c>
      <c r="D4669" t="s">
        <v>8731</v>
      </c>
      <c r="E4669" t="s">
        <v>949</v>
      </c>
      <c r="F4669" t="s">
        <v>2010</v>
      </c>
      <c r="G4669" t="s">
        <v>9219</v>
      </c>
      <c r="H4669" t="s">
        <v>40</v>
      </c>
      <c r="I4669" t="s">
        <v>123</v>
      </c>
      <c r="J4669">
        <v>11</v>
      </c>
      <c r="K4669">
        <v>10365</v>
      </c>
      <c r="L4669">
        <v>114015</v>
      </c>
      <c r="M4669">
        <v>5</v>
      </c>
      <c r="N4669" t="s">
        <v>26</v>
      </c>
      <c r="O4669">
        <v>4</v>
      </c>
      <c r="P4669" t="s">
        <v>27</v>
      </c>
      <c r="Q4669">
        <v>67</v>
      </c>
      <c r="R4669">
        <v>289731</v>
      </c>
    </row>
    <row r="4670" spans="1:18" x14ac:dyDescent="0.3">
      <c r="A4670" t="s">
        <v>9220</v>
      </c>
      <c r="B4670" s="9">
        <v>45429</v>
      </c>
      <c r="C4670" t="s">
        <v>8730</v>
      </c>
      <c r="D4670" t="s">
        <v>8731</v>
      </c>
      <c r="E4670" t="s">
        <v>949</v>
      </c>
      <c r="F4670" t="s">
        <v>874</v>
      </c>
      <c r="G4670" t="s">
        <v>9221</v>
      </c>
      <c r="H4670" t="s">
        <v>45</v>
      </c>
      <c r="I4670" t="s">
        <v>82</v>
      </c>
      <c r="J4670">
        <v>13</v>
      </c>
      <c r="K4670">
        <v>37048</v>
      </c>
      <c r="L4670">
        <v>481624</v>
      </c>
      <c r="M4670" t="s">
        <v>27</v>
      </c>
      <c r="N4670" t="s">
        <v>34</v>
      </c>
      <c r="O4670">
        <v>3</v>
      </c>
      <c r="P4670" t="s">
        <v>35</v>
      </c>
      <c r="Q4670">
        <v>199</v>
      </c>
      <c r="R4670">
        <v>383206</v>
      </c>
    </row>
    <row r="4671" spans="1:18" x14ac:dyDescent="0.3">
      <c r="A4671" t="s">
        <v>9222</v>
      </c>
      <c r="B4671" s="9">
        <v>45109</v>
      </c>
      <c r="C4671" t="s">
        <v>8730</v>
      </c>
      <c r="D4671" t="s">
        <v>8731</v>
      </c>
      <c r="E4671" t="s">
        <v>1738</v>
      </c>
      <c r="F4671" t="s">
        <v>341</v>
      </c>
      <c r="G4671" t="s">
        <v>27</v>
      </c>
      <c r="H4671" t="s">
        <v>45</v>
      </c>
      <c r="I4671" t="s">
        <v>46</v>
      </c>
      <c r="J4671">
        <v>17</v>
      </c>
      <c r="K4671">
        <v>42724</v>
      </c>
      <c r="L4671">
        <v>726308</v>
      </c>
      <c r="M4671">
        <v>0</v>
      </c>
      <c r="N4671" t="s">
        <v>26</v>
      </c>
      <c r="O4671">
        <v>4</v>
      </c>
      <c r="P4671" t="s">
        <v>35</v>
      </c>
      <c r="Q4671">
        <v>158</v>
      </c>
      <c r="R4671">
        <v>383206</v>
      </c>
    </row>
    <row r="4672" spans="1:18" x14ac:dyDescent="0.3">
      <c r="A4672" t="s">
        <v>9223</v>
      </c>
      <c r="B4672" s="9">
        <v>45192</v>
      </c>
      <c r="C4672" t="s">
        <v>8730</v>
      </c>
      <c r="D4672" t="s">
        <v>8731</v>
      </c>
      <c r="E4672" t="s">
        <v>949</v>
      </c>
      <c r="F4672" t="s">
        <v>1747</v>
      </c>
      <c r="G4672" t="s">
        <v>9224</v>
      </c>
      <c r="H4672" t="s">
        <v>45</v>
      </c>
      <c r="I4672" t="s">
        <v>130</v>
      </c>
      <c r="J4672">
        <v>18</v>
      </c>
      <c r="K4672">
        <v>37234</v>
      </c>
      <c r="L4672">
        <v>670212</v>
      </c>
      <c r="M4672">
        <v>5</v>
      </c>
      <c r="N4672" t="s">
        <v>26</v>
      </c>
      <c r="O4672">
        <v>3</v>
      </c>
      <c r="P4672" t="s">
        <v>28</v>
      </c>
      <c r="Q4672">
        <v>191</v>
      </c>
      <c r="R4672">
        <v>383206</v>
      </c>
    </row>
    <row r="4673" spans="1:18" x14ac:dyDescent="0.3">
      <c r="A4673" t="s">
        <v>9225</v>
      </c>
      <c r="B4673" s="9">
        <v>44991</v>
      </c>
      <c r="C4673" t="s">
        <v>8730</v>
      </c>
      <c r="D4673" t="s">
        <v>8731</v>
      </c>
      <c r="E4673" t="s">
        <v>949</v>
      </c>
      <c r="F4673" t="s">
        <v>1088</v>
      </c>
      <c r="G4673" t="s">
        <v>9226</v>
      </c>
      <c r="H4673" t="s">
        <v>45</v>
      </c>
      <c r="I4673" t="s">
        <v>82</v>
      </c>
      <c r="J4673">
        <v>4</v>
      </c>
      <c r="K4673">
        <v>36391</v>
      </c>
      <c r="L4673">
        <v>145564</v>
      </c>
      <c r="M4673">
        <v>0</v>
      </c>
      <c r="N4673" t="s">
        <v>57</v>
      </c>
      <c r="O4673">
        <v>5</v>
      </c>
      <c r="P4673" t="s">
        <v>35</v>
      </c>
      <c r="Q4673">
        <v>197</v>
      </c>
      <c r="R4673">
        <v>383206</v>
      </c>
    </row>
    <row r="4674" spans="1:18" x14ac:dyDescent="0.3">
      <c r="A4674" t="s">
        <v>9227</v>
      </c>
      <c r="B4674" s="9">
        <v>45130</v>
      </c>
      <c r="C4674" t="s">
        <v>8730</v>
      </c>
      <c r="D4674" t="s">
        <v>8731</v>
      </c>
      <c r="E4674" t="s">
        <v>2951</v>
      </c>
      <c r="F4674" t="s">
        <v>1933</v>
      </c>
      <c r="G4674" t="s">
        <v>9228</v>
      </c>
      <c r="H4674" t="s">
        <v>24</v>
      </c>
      <c r="I4674" t="s">
        <v>152</v>
      </c>
      <c r="J4674">
        <v>2</v>
      </c>
      <c r="K4674">
        <v>46264</v>
      </c>
      <c r="L4674">
        <v>92528</v>
      </c>
      <c r="M4674">
        <v>5</v>
      </c>
      <c r="N4674" t="s">
        <v>27</v>
      </c>
      <c r="O4674">
        <v>5</v>
      </c>
      <c r="P4674" t="s">
        <v>28</v>
      </c>
      <c r="Q4674">
        <v>184</v>
      </c>
      <c r="R4674">
        <v>1077152</v>
      </c>
    </row>
    <row r="4675" spans="1:18" x14ac:dyDescent="0.3">
      <c r="A4675" t="s">
        <v>9229</v>
      </c>
      <c r="B4675" s="9">
        <v>45511</v>
      </c>
      <c r="C4675" t="s">
        <v>8730</v>
      </c>
      <c r="D4675" t="s">
        <v>8731</v>
      </c>
      <c r="E4675" t="s">
        <v>2951</v>
      </c>
      <c r="F4675" t="s">
        <v>1687</v>
      </c>
      <c r="G4675" t="s">
        <v>9230</v>
      </c>
      <c r="H4675" t="s">
        <v>45</v>
      </c>
      <c r="I4675" t="s">
        <v>82</v>
      </c>
      <c r="J4675">
        <v>11</v>
      </c>
      <c r="K4675">
        <v>11006</v>
      </c>
      <c r="L4675">
        <v>121066</v>
      </c>
      <c r="M4675">
        <v>0</v>
      </c>
      <c r="N4675" t="s">
        <v>27</v>
      </c>
      <c r="O4675">
        <v>5</v>
      </c>
      <c r="P4675" t="s">
        <v>35</v>
      </c>
      <c r="Q4675">
        <v>32</v>
      </c>
      <c r="R4675">
        <v>383206</v>
      </c>
    </row>
    <row r="4676" spans="1:18" x14ac:dyDescent="0.3">
      <c r="A4676" t="s">
        <v>9231</v>
      </c>
      <c r="B4676" s="9">
        <v>45336</v>
      </c>
      <c r="C4676" t="s">
        <v>8730</v>
      </c>
      <c r="D4676" t="s">
        <v>8731</v>
      </c>
      <c r="E4676" t="s">
        <v>949</v>
      </c>
      <c r="F4676" t="s">
        <v>282</v>
      </c>
      <c r="G4676" t="s">
        <v>9232</v>
      </c>
      <c r="H4676" t="s">
        <v>24</v>
      </c>
      <c r="I4676" t="s">
        <v>152</v>
      </c>
      <c r="J4676">
        <v>8</v>
      </c>
      <c r="K4676">
        <v>151166</v>
      </c>
      <c r="L4676">
        <v>1209328</v>
      </c>
      <c r="M4676">
        <v>5</v>
      </c>
      <c r="N4676" t="s">
        <v>57</v>
      </c>
      <c r="O4676">
        <v>4</v>
      </c>
      <c r="P4676" t="s">
        <v>35</v>
      </c>
      <c r="Q4676">
        <v>72</v>
      </c>
      <c r="R4676">
        <v>1077152</v>
      </c>
    </row>
    <row r="4677" spans="1:18" x14ac:dyDescent="0.3">
      <c r="A4677" t="s">
        <v>9233</v>
      </c>
      <c r="B4677" s="9">
        <v>45284</v>
      </c>
      <c r="C4677" t="s">
        <v>8730</v>
      </c>
      <c r="D4677" t="s">
        <v>8731</v>
      </c>
      <c r="E4677" t="s">
        <v>949</v>
      </c>
      <c r="F4677" t="s">
        <v>901</v>
      </c>
      <c r="G4677" t="s">
        <v>9234</v>
      </c>
      <c r="H4677" t="s">
        <v>40</v>
      </c>
      <c r="I4677" t="s">
        <v>137</v>
      </c>
      <c r="J4677">
        <v>14</v>
      </c>
      <c r="K4677">
        <v>6995</v>
      </c>
      <c r="L4677">
        <v>97930</v>
      </c>
      <c r="M4677" t="s">
        <v>27</v>
      </c>
      <c r="N4677" t="s">
        <v>57</v>
      </c>
      <c r="O4677">
        <v>1</v>
      </c>
      <c r="P4677" t="s">
        <v>35</v>
      </c>
      <c r="Q4677">
        <v>116</v>
      </c>
      <c r="R4677">
        <v>289731</v>
      </c>
    </row>
    <row r="4678" spans="1:18" x14ac:dyDescent="0.3">
      <c r="A4678" t="s">
        <v>9235</v>
      </c>
      <c r="B4678" s="9">
        <v>45070</v>
      </c>
      <c r="C4678" t="s">
        <v>8730</v>
      </c>
      <c r="D4678" t="s">
        <v>8731</v>
      </c>
      <c r="E4678" t="s">
        <v>1738</v>
      </c>
      <c r="F4678" t="s">
        <v>700</v>
      </c>
      <c r="G4678" t="s">
        <v>9236</v>
      </c>
      <c r="H4678" t="s">
        <v>24</v>
      </c>
      <c r="I4678" t="s">
        <v>61</v>
      </c>
      <c r="J4678">
        <v>12</v>
      </c>
      <c r="K4678">
        <v>156579</v>
      </c>
      <c r="L4678">
        <v>1878948</v>
      </c>
      <c r="M4678">
        <v>10</v>
      </c>
      <c r="N4678" t="s">
        <v>47</v>
      </c>
      <c r="O4678">
        <v>3</v>
      </c>
      <c r="P4678" t="s">
        <v>35</v>
      </c>
      <c r="Q4678">
        <v>4</v>
      </c>
      <c r="R4678">
        <v>1077152</v>
      </c>
    </row>
    <row r="4679" spans="1:18" x14ac:dyDescent="0.3">
      <c r="A4679" t="s">
        <v>9237</v>
      </c>
      <c r="B4679" s="9">
        <v>44995</v>
      </c>
      <c r="C4679" t="s">
        <v>8730</v>
      </c>
      <c r="D4679" t="s">
        <v>8731</v>
      </c>
      <c r="E4679" t="s">
        <v>1738</v>
      </c>
      <c r="F4679" t="s">
        <v>3504</v>
      </c>
      <c r="G4679" t="s">
        <v>9238</v>
      </c>
      <c r="H4679" t="s">
        <v>40</v>
      </c>
      <c r="I4679" t="s">
        <v>123</v>
      </c>
      <c r="J4679">
        <v>13</v>
      </c>
      <c r="K4679">
        <v>4090</v>
      </c>
      <c r="L4679">
        <v>53170</v>
      </c>
      <c r="M4679">
        <v>0</v>
      </c>
      <c r="N4679" t="s">
        <v>57</v>
      </c>
      <c r="O4679">
        <v>3</v>
      </c>
      <c r="P4679" t="s">
        <v>35</v>
      </c>
      <c r="Q4679">
        <v>161</v>
      </c>
      <c r="R4679">
        <v>289731</v>
      </c>
    </row>
    <row r="4680" spans="1:18" x14ac:dyDescent="0.3">
      <c r="A4680" t="s">
        <v>9239</v>
      </c>
      <c r="B4680" s="9">
        <v>45522</v>
      </c>
      <c r="C4680" t="s">
        <v>8730</v>
      </c>
      <c r="D4680" t="s">
        <v>8731</v>
      </c>
      <c r="E4680" t="s">
        <v>1738</v>
      </c>
      <c r="F4680" t="s">
        <v>1624</v>
      </c>
      <c r="G4680" t="s">
        <v>9240</v>
      </c>
      <c r="H4680" t="s">
        <v>24</v>
      </c>
      <c r="I4680" t="s">
        <v>152</v>
      </c>
      <c r="J4680">
        <v>7</v>
      </c>
      <c r="K4680">
        <v>166077</v>
      </c>
      <c r="L4680">
        <v>1162539</v>
      </c>
      <c r="M4680">
        <v>15</v>
      </c>
      <c r="N4680" t="s">
        <v>27</v>
      </c>
      <c r="O4680">
        <v>2</v>
      </c>
      <c r="P4680" t="s">
        <v>35</v>
      </c>
      <c r="Q4680">
        <v>94</v>
      </c>
      <c r="R4680">
        <v>1077152</v>
      </c>
    </row>
    <row r="4681" spans="1:18" x14ac:dyDescent="0.3">
      <c r="A4681" t="s">
        <v>9241</v>
      </c>
      <c r="B4681" s="9">
        <v>44995</v>
      </c>
      <c r="C4681" t="s">
        <v>8730</v>
      </c>
      <c r="D4681" t="s">
        <v>8731</v>
      </c>
      <c r="E4681" t="s">
        <v>2951</v>
      </c>
      <c r="F4681" t="s">
        <v>2409</v>
      </c>
      <c r="G4681" t="s">
        <v>9242</v>
      </c>
      <c r="H4681" t="s">
        <v>45</v>
      </c>
      <c r="I4681" t="s">
        <v>130</v>
      </c>
      <c r="J4681">
        <v>6</v>
      </c>
      <c r="K4681">
        <v>25065</v>
      </c>
      <c r="L4681">
        <v>150390</v>
      </c>
      <c r="M4681">
        <v>0</v>
      </c>
      <c r="N4681" t="s">
        <v>47</v>
      </c>
      <c r="O4681">
        <v>5</v>
      </c>
      <c r="P4681" t="s">
        <v>35</v>
      </c>
      <c r="Q4681">
        <v>135</v>
      </c>
      <c r="R4681">
        <v>383206</v>
      </c>
    </row>
    <row r="4682" spans="1:18" x14ac:dyDescent="0.3">
      <c r="A4682" t="s">
        <v>9243</v>
      </c>
      <c r="B4682" s="9">
        <v>45637</v>
      </c>
      <c r="C4682" t="s">
        <v>8730</v>
      </c>
      <c r="D4682" t="s">
        <v>8731</v>
      </c>
      <c r="E4682" t="s">
        <v>1738</v>
      </c>
      <c r="F4682" t="s">
        <v>1396</v>
      </c>
      <c r="G4682" t="s">
        <v>9244</v>
      </c>
      <c r="H4682" t="s">
        <v>24</v>
      </c>
      <c r="I4682" t="s">
        <v>174</v>
      </c>
      <c r="J4682">
        <v>15</v>
      </c>
      <c r="K4682">
        <v>298874</v>
      </c>
      <c r="L4682">
        <v>4483110</v>
      </c>
      <c r="M4682">
        <v>0</v>
      </c>
      <c r="N4682" t="s">
        <v>57</v>
      </c>
      <c r="O4682">
        <v>2</v>
      </c>
      <c r="P4682" t="s">
        <v>35</v>
      </c>
      <c r="Q4682">
        <v>178</v>
      </c>
      <c r="R4682">
        <v>1077152</v>
      </c>
    </row>
    <row r="4683" spans="1:18" x14ac:dyDescent="0.3">
      <c r="A4683" t="s">
        <v>9245</v>
      </c>
      <c r="B4683" s="9">
        <v>45170</v>
      </c>
      <c r="C4683" t="s">
        <v>8730</v>
      </c>
      <c r="D4683" t="s">
        <v>8731</v>
      </c>
      <c r="E4683" t="s">
        <v>949</v>
      </c>
      <c r="F4683" t="s">
        <v>781</v>
      </c>
      <c r="G4683" t="s">
        <v>9246</v>
      </c>
      <c r="H4683" t="s">
        <v>32</v>
      </c>
      <c r="I4683" t="s">
        <v>33</v>
      </c>
      <c r="J4683">
        <v>2</v>
      </c>
      <c r="K4683">
        <v>9704</v>
      </c>
      <c r="L4683">
        <v>19408</v>
      </c>
      <c r="M4683" t="s">
        <v>27</v>
      </c>
      <c r="N4683" t="s">
        <v>27</v>
      </c>
      <c r="O4683">
        <v>1</v>
      </c>
      <c r="P4683" t="s">
        <v>35</v>
      </c>
      <c r="Q4683">
        <v>42</v>
      </c>
      <c r="R4683">
        <v>558942</v>
      </c>
    </row>
    <row r="4684" spans="1:18" x14ac:dyDescent="0.3">
      <c r="A4684" t="s">
        <v>9247</v>
      </c>
      <c r="B4684" s="9">
        <v>45589</v>
      </c>
      <c r="C4684" t="s">
        <v>8730</v>
      </c>
      <c r="D4684" t="s">
        <v>8731</v>
      </c>
      <c r="E4684" t="s">
        <v>1738</v>
      </c>
      <c r="F4684" t="s">
        <v>296</v>
      </c>
      <c r="G4684" t="s">
        <v>9248</v>
      </c>
      <c r="H4684" t="s">
        <v>45</v>
      </c>
      <c r="I4684" t="s">
        <v>74</v>
      </c>
      <c r="J4684">
        <v>13</v>
      </c>
      <c r="K4684">
        <v>19101</v>
      </c>
      <c r="L4684">
        <v>248313</v>
      </c>
      <c r="M4684" t="s">
        <v>27</v>
      </c>
      <c r="N4684" t="s">
        <v>26</v>
      </c>
      <c r="O4684">
        <v>2</v>
      </c>
      <c r="P4684" t="s">
        <v>35</v>
      </c>
      <c r="Q4684">
        <v>123</v>
      </c>
      <c r="R4684">
        <v>383206</v>
      </c>
    </row>
    <row r="4685" spans="1:18" x14ac:dyDescent="0.3">
      <c r="A4685" t="s">
        <v>9249</v>
      </c>
      <c r="B4685" s="9">
        <v>45382</v>
      </c>
      <c r="C4685" t="s">
        <v>8730</v>
      </c>
      <c r="D4685" t="s">
        <v>8731</v>
      </c>
      <c r="E4685" t="s">
        <v>2951</v>
      </c>
      <c r="F4685" t="s">
        <v>1654</v>
      </c>
      <c r="G4685" t="s">
        <v>9250</v>
      </c>
      <c r="H4685" t="s">
        <v>32</v>
      </c>
      <c r="I4685" t="s">
        <v>141</v>
      </c>
      <c r="J4685">
        <v>16</v>
      </c>
      <c r="K4685">
        <v>12482</v>
      </c>
      <c r="L4685">
        <v>199712</v>
      </c>
      <c r="M4685">
        <v>0</v>
      </c>
      <c r="N4685" t="s">
        <v>47</v>
      </c>
      <c r="O4685">
        <v>3</v>
      </c>
      <c r="P4685" t="s">
        <v>35</v>
      </c>
      <c r="Q4685">
        <v>104</v>
      </c>
      <c r="R4685">
        <v>558942</v>
      </c>
    </row>
    <row r="4686" spans="1:18" x14ac:dyDescent="0.3">
      <c r="A4686" t="s">
        <v>9251</v>
      </c>
      <c r="B4686" s="9">
        <v>45012</v>
      </c>
      <c r="C4686" t="s">
        <v>8730</v>
      </c>
      <c r="D4686" t="s">
        <v>8731</v>
      </c>
      <c r="E4686" t="s">
        <v>949</v>
      </c>
      <c r="F4686" t="s">
        <v>2158</v>
      </c>
      <c r="G4686" t="s">
        <v>27</v>
      </c>
      <c r="H4686" t="s">
        <v>32</v>
      </c>
      <c r="I4686" t="s">
        <v>117</v>
      </c>
      <c r="J4686">
        <v>12</v>
      </c>
      <c r="K4686">
        <v>15353</v>
      </c>
      <c r="L4686">
        <v>184236</v>
      </c>
      <c r="M4686">
        <v>10</v>
      </c>
      <c r="N4686" t="s">
        <v>47</v>
      </c>
      <c r="O4686" t="s">
        <v>27</v>
      </c>
      <c r="P4686" t="s">
        <v>35</v>
      </c>
      <c r="Q4686">
        <v>142</v>
      </c>
      <c r="R4686">
        <v>558942</v>
      </c>
    </row>
    <row r="4687" spans="1:18" x14ac:dyDescent="0.3">
      <c r="A4687" t="s">
        <v>9252</v>
      </c>
      <c r="B4687" s="9">
        <v>45305</v>
      </c>
      <c r="C4687" t="s">
        <v>8730</v>
      </c>
      <c r="D4687" t="s">
        <v>8731</v>
      </c>
      <c r="E4687" t="s">
        <v>1738</v>
      </c>
      <c r="F4687" t="s">
        <v>63</v>
      </c>
      <c r="G4687" t="s">
        <v>9253</v>
      </c>
      <c r="H4687" t="s">
        <v>24</v>
      </c>
      <c r="I4687" t="s">
        <v>92</v>
      </c>
      <c r="J4687">
        <v>2</v>
      </c>
      <c r="K4687">
        <v>28749</v>
      </c>
      <c r="L4687">
        <v>57498</v>
      </c>
      <c r="M4687" t="s">
        <v>27</v>
      </c>
      <c r="N4687" t="s">
        <v>34</v>
      </c>
      <c r="O4687">
        <v>5</v>
      </c>
      <c r="P4687" t="s">
        <v>35</v>
      </c>
      <c r="Q4687">
        <v>89</v>
      </c>
      <c r="R4687">
        <v>1077152</v>
      </c>
    </row>
    <row r="4688" spans="1:18" x14ac:dyDescent="0.3">
      <c r="A4688" t="s">
        <v>9254</v>
      </c>
      <c r="B4688" s="9">
        <v>45072</v>
      </c>
      <c r="C4688" t="s">
        <v>8730</v>
      </c>
      <c r="D4688" t="s">
        <v>8731</v>
      </c>
      <c r="E4688" t="s">
        <v>949</v>
      </c>
      <c r="F4688" t="s">
        <v>1705</v>
      </c>
      <c r="G4688" t="s">
        <v>9255</v>
      </c>
      <c r="H4688" t="s">
        <v>24</v>
      </c>
      <c r="I4688" t="s">
        <v>25</v>
      </c>
      <c r="J4688">
        <v>20</v>
      </c>
      <c r="K4688">
        <v>247473</v>
      </c>
      <c r="L4688">
        <v>4949460</v>
      </c>
      <c r="M4688">
        <v>15</v>
      </c>
      <c r="N4688" t="s">
        <v>26</v>
      </c>
      <c r="O4688">
        <v>3</v>
      </c>
      <c r="P4688" t="s">
        <v>35</v>
      </c>
      <c r="Q4688">
        <v>91</v>
      </c>
      <c r="R4688">
        <v>1077152</v>
      </c>
    </row>
    <row r="4689" spans="1:18" x14ac:dyDescent="0.3">
      <c r="A4689" t="s">
        <v>9256</v>
      </c>
      <c r="B4689" s="9">
        <v>45399</v>
      </c>
      <c r="C4689" t="s">
        <v>8730</v>
      </c>
      <c r="D4689" t="s">
        <v>8731</v>
      </c>
      <c r="E4689" t="s">
        <v>1738</v>
      </c>
      <c r="F4689" t="s">
        <v>1160</v>
      </c>
      <c r="G4689" t="s">
        <v>9257</v>
      </c>
      <c r="H4689" t="s">
        <v>40</v>
      </c>
      <c r="I4689" t="s">
        <v>171</v>
      </c>
      <c r="J4689">
        <v>3</v>
      </c>
      <c r="K4689">
        <v>8083</v>
      </c>
      <c r="L4689">
        <v>24249</v>
      </c>
      <c r="M4689">
        <v>10</v>
      </c>
      <c r="N4689" t="s">
        <v>57</v>
      </c>
      <c r="O4689" t="s">
        <v>27</v>
      </c>
      <c r="P4689" t="s">
        <v>35</v>
      </c>
      <c r="Q4689">
        <v>186</v>
      </c>
      <c r="R4689">
        <v>289731</v>
      </c>
    </row>
    <row r="4690" spans="1:18" x14ac:dyDescent="0.3">
      <c r="A4690" t="s">
        <v>9258</v>
      </c>
      <c r="B4690" s="9">
        <v>45430</v>
      </c>
      <c r="C4690" t="s">
        <v>8730</v>
      </c>
      <c r="D4690" t="s">
        <v>8731</v>
      </c>
      <c r="E4690" t="s">
        <v>949</v>
      </c>
      <c r="F4690" t="s">
        <v>1946</v>
      </c>
      <c r="G4690" t="s">
        <v>9259</v>
      </c>
      <c r="H4690" t="s">
        <v>32</v>
      </c>
      <c r="I4690" t="s">
        <v>113</v>
      </c>
      <c r="J4690">
        <v>1</v>
      </c>
      <c r="K4690">
        <v>15076</v>
      </c>
      <c r="L4690">
        <v>15076</v>
      </c>
      <c r="M4690">
        <v>0</v>
      </c>
      <c r="N4690" t="s">
        <v>57</v>
      </c>
      <c r="O4690">
        <v>2</v>
      </c>
      <c r="P4690" t="s">
        <v>28</v>
      </c>
      <c r="Q4690">
        <v>99</v>
      </c>
      <c r="R4690">
        <v>558942</v>
      </c>
    </row>
    <row r="4691" spans="1:18" x14ac:dyDescent="0.3">
      <c r="A4691" t="s">
        <v>9260</v>
      </c>
      <c r="B4691" s="9">
        <v>45485</v>
      </c>
      <c r="C4691" t="s">
        <v>8730</v>
      </c>
      <c r="D4691" t="s">
        <v>8731</v>
      </c>
      <c r="E4691" t="s">
        <v>2951</v>
      </c>
      <c r="F4691" t="s">
        <v>3141</v>
      </c>
      <c r="G4691" t="s">
        <v>9261</v>
      </c>
      <c r="H4691" t="s">
        <v>65</v>
      </c>
      <c r="I4691" t="s">
        <v>66</v>
      </c>
      <c r="J4691">
        <v>19</v>
      </c>
      <c r="K4691">
        <v>41238</v>
      </c>
      <c r="L4691">
        <v>783522</v>
      </c>
      <c r="M4691">
        <v>10</v>
      </c>
      <c r="N4691" t="s">
        <v>47</v>
      </c>
      <c r="O4691">
        <v>4</v>
      </c>
      <c r="P4691" t="s">
        <v>35</v>
      </c>
      <c r="Q4691">
        <v>144</v>
      </c>
      <c r="R4691">
        <v>761054</v>
      </c>
    </row>
    <row r="4692" spans="1:18" x14ac:dyDescent="0.3">
      <c r="A4692" t="s">
        <v>9262</v>
      </c>
      <c r="B4692" s="9">
        <v>45194</v>
      </c>
      <c r="C4692" t="s">
        <v>8730</v>
      </c>
      <c r="D4692" t="s">
        <v>8731</v>
      </c>
      <c r="E4692" t="s">
        <v>1738</v>
      </c>
      <c r="F4692" t="s">
        <v>1791</v>
      </c>
      <c r="G4692" t="s">
        <v>9263</v>
      </c>
      <c r="H4692" t="s">
        <v>40</v>
      </c>
      <c r="I4692" t="s">
        <v>70</v>
      </c>
      <c r="J4692">
        <v>13</v>
      </c>
      <c r="K4692">
        <v>3920</v>
      </c>
      <c r="L4692">
        <v>50960</v>
      </c>
      <c r="M4692">
        <v>0</v>
      </c>
      <c r="N4692" t="s">
        <v>26</v>
      </c>
      <c r="O4692">
        <v>4</v>
      </c>
      <c r="P4692" t="s">
        <v>35</v>
      </c>
      <c r="Q4692">
        <v>40</v>
      </c>
      <c r="R4692">
        <v>289731</v>
      </c>
    </row>
    <row r="4693" spans="1:18" x14ac:dyDescent="0.3">
      <c r="A4693" t="s">
        <v>9264</v>
      </c>
      <c r="B4693" s="9">
        <v>45168</v>
      </c>
      <c r="C4693" t="s">
        <v>8730</v>
      </c>
      <c r="D4693" t="s">
        <v>8731</v>
      </c>
      <c r="E4693" t="s">
        <v>1738</v>
      </c>
      <c r="F4693" t="s">
        <v>3881</v>
      </c>
      <c r="G4693" t="s">
        <v>9265</v>
      </c>
      <c r="H4693" t="s">
        <v>32</v>
      </c>
      <c r="I4693" t="s">
        <v>33</v>
      </c>
      <c r="J4693">
        <v>2</v>
      </c>
      <c r="K4693">
        <v>13559</v>
      </c>
      <c r="L4693">
        <v>27118</v>
      </c>
      <c r="M4693" t="s">
        <v>27</v>
      </c>
      <c r="N4693" t="s">
        <v>26</v>
      </c>
      <c r="O4693">
        <v>6</v>
      </c>
      <c r="P4693" t="s">
        <v>35</v>
      </c>
      <c r="Q4693">
        <v>131</v>
      </c>
      <c r="R4693">
        <v>558942</v>
      </c>
    </row>
    <row r="4694" spans="1:18" x14ac:dyDescent="0.3">
      <c r="A4694" t="s">
        <v>9266</v>
      </c>
      <c r="B4694" s="9">
        <v>45604</v>
      </c>
      <c r="C4694" t="s">
        <v>8730</v>
      </c>
      <c r="D4694" t="s">
        <v>8731</v>
      </c>
      <c r="E4694" t="s">
        <v>1738</v>
      </c>
      <c r="F4694" t="s">
        <v>826</v>
      </c>
      <c r="G4694" t="s">
        <v>9267</v>
      </c>
      <c r="H4694" t="s">
        <v>65</v>
      </c>
      <c r="I4694" t="s">
        <v>78</v>
      </c>
      <c r="J4694">
        <v>10</v>
      </c>
      <c r="K4694">
        <v>93512</v>
      </c>
      <c r="L4694">
        <v>935120</v>
      </c>
      <c r="M4694">
        <v>20</v>
      </c>
      <c r="N4694" t="s">
        <v>57</v>
      </c>
      <c r="O4694">
        <v>4</v>
      </c>
      <c r="P4694" t="s">
        <v>28</v>
      </c>
      <c r="Q4694">
        <v>0</v>
      </c>
      <c r="R4694">
        <v>761054</v>
      </c>
    </row>
    <row r="4695" spans="1:18" x14ac:dyDescent="0.3">
      <c r="A4695" t="s">
        <v>9268</v>
      </c>
      <c r="B4695" s="9">
        <v>45426</v>
      </c>
      <c r="C4695" t="s">
        <v>8730</v>
      </c>
      <c r="D4695" t="s">
        <v>8731</v>
      </c>
      <c r="E4695" t="s">
        <v>1738</v>
      </c>
      <c r="F4695" t="s">
        <v>1031</v>
      </c>
      <c r="G4695" t="s">
        <v>9269</v>
      </c>
      <c r="H4695" t="s">
        <v>24</v>
      </c>
      <c r="I4695" t="s">
        <v>25</v>
      </c>
      <c r="J4695">
        <v>9</v>
      </c>
      <c r="K4695">
        <v>298299</v>
      </c>
      <c r="L4695">
        <v>2684691</v>
      </c>
      <c r="M4695">
        <v>0</v>
      </c>
      <c r="N4695" t="s">
        <v>57</v>
      </c>
      <c r="O4695">
        <v>2</v>
      </c>
      <c r="P4695" t="s">
        <v>35</v>
      </c>
      <c r="Q4695">
        <v>101</v>
      </c>
      <c r="R4695">
        <v>1077152</v>
      </c>
    </row>
    <row r="4696" spans="1:18" x14ac:dyDescent="0.3">
      <c r="A4696" t="s">
        <v>9270</v>
      </c>
      <c r="B4696" s="9">
        <v>45094</v>
      </c>
      <c r="C4696" t="s">
        <v>8730</v>
      </c>
      <c r="D4696" t="s">
        <v>8731</v>
      </c>
      <c r="E4696" t="s">
        <v>2951</v>
      </c>
      <c r="F4696" t="s">
        <v>708</v>
      </c>
      <c r="G4696" t="s">
        <v>9271</v>
      </c>
      <c r="H4696" t="s">
        <v>32</v>
      </c>
      <c r="I4696" t="s">
        <v>113</v>
      </c>
      <c r="J4696">
        <v>7</v>
      </c>
      <c r="K4696">
        <v>11002</v>
      </c>
      <c r="L4696">
        <v>77014</v>
      </c>
      <c r="M4696">
        <v>0</v>
      </c>
      <c r="N4696" t="s">
        <v>57</v>
      </c>
      <c r="O4696">
        <v>1</v>
      </c>
      <c r="P4696" t="s">
        <v>35</v>
      </c>
      <c r="Q4696">
        <v>105</v>
      </c>
      <c r="R4696">
        <v>558942</v>
      </c>
    </row>
    <row r="4697" spans="1:18" x14ac:dyDescent="0.3">
      <c r="A4697" t="s">
        <v>9272</v>
      </c>
      <c r="B4697" s="9">
        <v>45379</v>
      </c>
      <c r="C4697" t="s">
        <v>8730</v>
      </c>
      <c r="D4697" t="s">
        <v>8731</v>
      </c>
      <c r="E4697" t="s">
        <v>2951</v>
      </c>
      <c r="F4697" t="s">
        <v>139</v>
      </c>
      <c r="G4697" t="s">
        <v>9273</v>
      </c>
      <c r="H4697" t="s">
        <v>40</v>
      </c>
      <c r="I4697" t="s">
        <v>70</v>
      </c>
      <c r="J4697">
        <v>8</v>
      </c>
      <c r="K4697">
        <v>4940</v>
      </c>
      <c r="L4697">
        <v>39520</v>
      </c>
      <c r="M4697">
        <v>0</v>
      </c>
      <c r="N4697" t="s">
        <v>27</v>
      </c>
      <c r="O4697">
        <v>2</v>
      </c>
      <c r="P4697" t="s">
        <v>35</v>
      </c>
      <c r="Q4697">
        <v>186</v>
      </c>
      <c r="R4697">
        <v>289731</v>
      </c>
    </row>
    <row r="4698" spans="1:18" x14ac:dyDescent="0.3">
      <c r="A4698" t="s">
        <v>9274</v>
      </c>
      <c r="B4698" s="9">
        <v>45110</v>
      </c>
      <c r="C4698" t="s">
        <v>8730</v>
      </c>
      <c r="D4698" t="s">
        <v>8731</v>
      </c>
      <c r="E4698" t="s">
        <v>949</v>
      </c>
      <c r="F4698" t="s">
        <v>3934</v>
      </c>
      <c r="G4698" t="s">
        <v>9275</v>
      </c>
      <c r="H4698" t="s">
        <v>45</v>
      </c>
      <c r="I4698" t="s">
        <v>98</v>
      </c>
      <c r="J4698">
        <v>6</v>
      </c>
      <c r="K4698">
        <v>11990</v>
      </c>
      <c r="L4698">
        <v>71940</v>
      </c>
      <c r="M4698">
        <v>0</v>
      </c>
      <c r="N4698" t="s">
        <v>47</v>
      </c>
      <c r="O4698">
        <v>1</v>
      </c>
      <c r="P4698" t="s">
        <v>27</v>
      </c>
      <c r="Q4698">
        <v>82</v>
      </c>
      <c r="R4698">
        <v>383206</v>
      </c>
    </row>
    <row r="4699" spans="1:18" x14ac:dyDescent="0.3">
      <c r="A4699" t="s">
        <v>9276</v>
      </c>
      <c r="B4699" s="9">
        <v>45482</v>
      </c>
      <c r="C4699" t="s">
        <v>8730</v>
      </c>
      <c r="D4699" t="s">
        <v>8731</v>
      </c>
      <c r="E4699" t="s">
        <v>1738</v>
      </c>
      <c r="F4699" t="s">
        <v>108</v>
      </c>
      <c r="G4699" t="s">
        <v>9277</v>
      </c>
      <c r="H4699" t="s">
        <v>45</v>
      </c>
      <c r="I4699" t="s">
        <v>211</v>
      </c>
      <c r="J4699">
        <v>14</v>
      </c>
      <c r="K4699">
        <v>33926</v>
      </c>
      <c r="L4699">
        <v>474964</v>
      </c>
      <c r="M4699">
        <v>20</v>
      </c>
      <c r="N4699" t="s">
        <v>57</v>
      </c>
      <c r="O4699">
        <v>3</v>
      </c>
      <c r="P4699" t="s">
        <v>28</v>
      </c>
      <c r="Q4699">
        <v>137</v>
      </c>
      <c r="R4699">
        <v>383206</v>
      </c>
    </row>
    <row r="4700" spans="1:18" x14ac:dyDescent="0.3">
      <c r="A4700" t="s">
        <v>9278</v>
      </c>
      <c r="B4700" s="9">
        <v>45078</v>
      </c>
      <c r="C4700" t="s">
        <v>8730</v>
      </c>
      <c r="D4700" t="s">
        <v>8731</v>
      </c>
      <c r="E4700" t="s">
        <v>949</v>
      </c>
      <c r="F4700" t="s">
        <v>1028</v>
      </c>
      <c r="G4700" t="s">
        <v>9279</v>
      </c>
      <c r="H4700" t="s">
        <v>32</v>
      </c>
      <c r="I4700" t="s">
        <v>158</v>
      </c>
      <c r="J4700">
        <v>19</v>
      </c>
      <c r="K4700">
        <v>1848</v>
      </c>
      <c r="L4700">
        <v>35112</v>
      </c>
      <c r="M4700">
        <v>20</v>
      </c>
      <c r="N4700" t="s">
        <v>27</v>
      </c>
      <c r="O4700">
        <v>4</v>
      </c>
      <c r="P4700" t="s">
        <v>35</v>
      </c>
      <c r="Q4700">
        <v>66</v>
      </c>
      <c r="R4700">
        <v>558942</v>
      </c>
    </row>
    <row r="4701" spans="1:18" x14ac:dyDescent="0.3">
      <c r="A4701" t="s">
        <v>9280</v>
      </c>
      <c r="B4701" s="9">
        <v>45418</v>
      </c>
      <c r="C4701" t="s">
        <v>8730</v>
      </c>
      <c r="D4701" t="s">
        <v>8731</v>
      </c>
      <c r="E4701" t="s">
        <v>949</v>
      </c>
      <c r="F4701" t="s">
        <v>1645</v>
      </c>
      <c r="G4701" t="s">
        <v>9281</v>
      </c>
      <c r="H4701" t="s">
        <v>45</v>
      </c>
      <c r="I4701" t="s">
        <v>98</v>
      </c>
      <c r="J4701">
        <v>17</v>
      </c>
      <c r="K4701">
        <v>16985</v>
      </c>
      <c r="L4701">
        <v>288745</v>
      </c>
      <c r="M4701" t="s">
        <v>27</v>
      </c>
      <c r="N4701" t="s">
        <v>47</v>
      </c>
      <c r="O4701">
        <v>3</v>
      </c>
      <c r="P4701" t="s">
        <v>28</v>
      </c>
      <c r="Q4701">
        <v>164</v>
      </c>
      <c r="R4701">
        <v>383206</v>
      </c>
    </row>
    <row r="4702" spans="1:18" x14ac:dyDescent="0.3">
      <c r="A4702" t="s">
        <v>9282</v>
      </c>
      <c r="B4702" s="9">
        <v>45384</v>
      </c>
      <c r="C4702" t="s">
        <v>8730</v>
      </c>
      <c r="D4702" t="s">
        <v>8731</v>
      </c>
      <c r="E4702" t="s">
        <v>949</v>
      </c>
      <c r="F4702" t="s">
        <v>370</v>
      </c>
      <c r="G4702" t="s">
        <v>9283</v>
      </c>
      <c r="H4702" t="s">
        <v>65</v>
      </c>
      <c r="I4702" t="s">
        <v>478</v>
      </c>
      <c r="J4702">
        <v>2</v>
      </c>
      <c r="K4702">
        <v>132558</v>
      </c>
      <c r="L4702">
        <v>265116</v>
      </c>
      <c r="M4702">
        <v>0</v>
      </c>
      <c r="N4702" t="s">
        <v>27</v>
      </c>
      <c r="O4702">
        <v>3</v>
      </c>
      <c r="P4702" t="s">
        <v>35</v>
      </c>
      <c r="Q4702">
        <v>21</v>
      </c>
      <c r="R4702">
        <v>761054</v>
      </c>
    </row>
    <row r="4703" spans="1:18" x14ac:dyDescent="0.3">
      <c r="A4703" t="s">
        <v>9284</v>
      </c>
      <c r="B4703" s="9">
        <v>45185</v>
      </c>
      <c r="C4703" t="s">
        <v>8730</v>
      </c>
      <c r="D4703" t="s">
        <v>8731</v>
      </c>
      <c r="E4703" t="s">
        <v>2951</v>
      </c>
      <c r="F4703" t="s">
        <v>4823</v>
      </c>
      <c r="G4703" t="s">
        <v>27</v>
      </c>
      <c r="H4703" t="s">
        <v>32</v>
      </c>
      <c r="I4703" t="s">
        <v>117</v>
      </c>
      <c r="J4703">
        <v>15</v>
      </c>
      <c r="K4703">
        <v>15449</v>
      </c>
      <c r="L4703">
        <v>231735</v>
      </c>
      <c r="M4703">
        <v>20</v>
      </c>
      <c r="N4703" t="s">
        <v>27</v>
      </c>
      <c r="O4703">
        <v>3</v>
      </c>
      <c r="P4703" t="s">
        <v>35</v>
      </c>
      <c r="Q4703">
        <v>103</v>
      </c>
      <c r="R4703">
        <v>558942</v>
      </c>
    </row>
    <row r="4704" spans="1:18" x14ac:dyDescent="0.3">
      <c r="A4704" t="s">
        <v>9285</v>
      </c>
      <c r="B4704" s="9">
        <v>44969</v>
      </c>
      <c r="C4704" t="s">
        <v>8730</v>
      </c>
      <c r="D4704" t="s">
        <v>8731</v>
      </c>
      <c r="E4704" t="s">
        <v>2951</v>
      </c>
      <c r="F4704" t="s">
        <v>2502</v>
      </c>
      <c r="G4704" t="s">
        <v>9286</v>
      </c>
      <c r="H4704" t="s">
        <v>45</v>
      </c>
      <c r="I4704" t="s">
        <v>130</v>
      </c>
      <c r="J4704">
        <v>5</v>
      </c>
      <c r="K4704">
        <v>14691</v>
      </c>
      <c r="L4704">
        <v>73455</v>
      </c>
      <c r="M4704">
        <v>15</v>
      </c>
      <c r="N4704" t="s">
        <v>57</v>
      </c>
      <c r="O4704">
        <v>5</v>
      </c>
      <c r="P4704" t="s">
        <v>35</v>
      </c>
      <c r="Q4704">
        <v>37</v>
      </c>
      <c r="R4704">
        <v>383206</v>
      </c>
    </row>
    <row r="4705" spans="1:18" x14ac:dyDescent="0.3">
      <c r="A4705" t="s">
        <v>9287</v>
      </c>
      <c r="B4705" s="9">
        <v>45131</v>
      </c>
      <c r="C4705" t="s">
        <v>8730</v>
      </c>
      <c r="D4705" t="s">
        <v>8731</v>
      </c>
      <c r="E4705" t="s">
        <v>1738</v>
      </c>
      <c r="F4705" t="s">
        <v>691</v>
      </c>
      <c r="G4705" t="s">
        <v>9288</v>
      </c>
      <c r="H4705" t="s">
        <v>32</v>
      </c>
      <c r="I4705" t="s">
        <v>237</v>
      </c>
      <c r="J4705">
        <v>19</v>
      </c>
      <c r="K4705">
        <v>6451</v>
      </c>
      <c r="L4705">
        <v>122569</v>
      </c>
      <c r="M4705">
        <v>5</v>
      </c>
      <c r="N4705" t="s">
        <v>34</v>
      </c>
      <c r="O4705">
        <v>2</v>
      </c>
      <c r="P4705" t="s">
        <v>35</v>
      </c>
      <c r="Q4705">
        <v>69</v>
      </c>
      <c r="R4705">
        <v>558942</v>
      </c>
    </row>
    <row r="4706" spans="1:18" x14ac:dyDescent="0.3">
      <c r="A4706" t="s">
        <v>9289</v>
      </c>
      <c r="B4706" s="9">
        <v>45564</v>
      </c>
      <c r="C4706" t="s">
        <v>8730</v>
      </c>
      <c r="D4706" t="s">
        <v>8731</v>
      </c>
      <c r="E4706" t="s">
        <v>949</v>
      </c>
      <c r="F4706" t="s">
        <v>584</v>
      </c>
      <c r="G4706" t="s">
        <v>27</v>
      </c>
      <c r="H4706" t="s">
        <v>24</v>
      </c>
      <c r="I4706" t="s">
        <v>174</v>
      </c>
      <c r="J4706">
        <v>7</v>
      </c>
      <c r="K4706">
        <v>128306</v>
      </c>
      <c r="L4706">
        <v>898142</v>
      </c>
      <c r="M4706" t="s">
        <v>27</v>
      </c>
      <c r="N4706" t="s">
        <v>26</v>
      </c>
      <c r="O4706">
        <v>3</v>
      </c>
      <c r="P4706" t="s">
        <v>35</v>
      </c>
      <c r="Q4706">
        <v>29</v>
      </c>
      <c r="R4706">
        <v>1077152</v>
      </c>
    </row>
    <row r="4707" spans="1:18" x14ac:dyDescent="0.3">
      <c r="A4707" t="s">
        <v>9290</v>
      </c>
      <c r="B4707" s="9">
        <v>45388</v>
      </c>
      <c r="C4707" t="s">
        <v>8730</v>
      </c>
      <c r="D4707" t="s">
        <v>8731</v>
      </c>
      <c r="E4707" t="s">
        <v>949</v>
      </c>
      <c r="F4707" t="s">
        <v>49</v>
      </c>
      <c r="G4707" t="s">
        <v>9291</v>
      </c>
      <c r="H4707" t="s">
        <v>45</v>
      </c>
      <c r="I4707" t="s">
        <v>98</v>
      </c>
      <c r="J4707">
        <v>16</v>
      </c>
      <c r="K4707">
        <v>39768</v>
      </c>
      <c r="L4707">
        <v>636288</v>
      </c>
      <c r="M4707">
        <v>10</v>
      </c>
      <c r="N4707" t="s">
        <v>26</v>
      </c>
      <c r="O4707">
        <v>3</v>
      </c>
      <c r="P4707" t="s">
        <v>35</v>
      </c>
      <c r="Q4707">
        <v>16</v>
      </c>
      <c r="R4707">
        <v>383206</v>
      </c>
    </row>
    <row r="4708" spans="1:18" x14ac:dyDescent="0.3">
      <c r="A4708" t="s">
        <v>9292</v>
      </c>
      <c r="B4708" s="9">
        <v>45205</v>
      </c>
      <c r="C4708" t="s">
        <v>8730</v>
      </c>
      <c r="D4708" t="s">
        <v>8731</v>
      </c>
      <c r="E4708" t="s">
        <v>949</v>
      </c>
      <c r="F4708" t="s">
        <v>849</v>
      </c>
      <c r="G4708" t="s">
        <v>9293</v>
      </c>
      <c r="H4708" t="s">
        <v>32</v>
      </c>
      <c r="I4708" t="s">
        <v>117</v>
      </c>
      <c r="J4708">
        <v>19</v>
      </c>
      <c r="K4708">
        <v>5218</v>
      </c>
      <c r="L4708">
        <v>99142</v>
      </c>
      <c r="M4708">
        <v>0</v>
      </c>
      <c r="N4708" t="s">
        <v>26</v>
      </c>
      <c r="O4708">
        <v>1</v>
      </c>
      <c r="P4708" t="s">
        <v>35</v>
      </c>
      <c r="Q4708">
        <v>45</v>
      </c>
      <c r="R4708">
        <v>558942</v>
      </c>
    </row>
    <row r="4709" spans="1:18" x14ac:dyDescent="0.3">
      <c r="A4709" t="s">
        <v>9294</v>
      </c>
      <c r="B4709" s="9">
        <v>45120</v>
      </c>
      <c r="C4709" t="s">
        <v>8730</v>
      </c>
      <c r="D4709" t="s">
        <v>8731</v>
      </c>
      <c r="E4709" t="s">
        <v>2951</v>
      </c>
      <c r="F4709" t="s">
        <v>904</v>
      </c>
      <c r="G4709" t="s">
        <v>9295</v>
      </c>
      <c r="H4709" t="s">
        <v>24</v>
      </c>
      <c r="I4709" t="s">
        <v>25</v>
      </c>
      <c r="J4709">
        <v>15</v>
      </c>
      <c r="K4709">
        <v>142412</v>
      </c>
      <c r="L4709">
        <v>2136180</v>
      </c>
      <c r="M4709">
        <v>0</v>
      </c>
      <c r="N4709" t="s">
        <v>57</v>
      </c>
      <c r="O4709">
        <v>2</v>
      </c>
      <c r="P4709" t="s">
        <v>28</v>
      </c>
      <c r="Q4709">
        <v>193</v>
      </c>
      <c r="R4709">
        <v>1077152</v>
      </c>
    </row>
    <row r="4710" spans="1:18" x14ac:dyDescent="0.3">
      <c r="A4710" t="s">
        <v>9296</v>
      </c>
      <c r="B4710" s="9">
        <v>45214</v>
      </c>
      <c r="C4710" t="s">
        <v>8730</v>
      </c>
      <c r="D4710" t="s">
        <v>8731</v>
      </c>
      <c r="E4710" t="s">
        <v>2951</v>
      </c>
      <c r="F4710" t="s">
        <v>877</v>
      </c>
      <c r="G4710" t="s">
        <v>9297</v>
      </c>
      <c r="H4710" t="s">
        <v>40</v>
      </c>
      <c r="I4710" t="s">
        <v>51</v>
      </c>
      <c r="J4710">
        <v>13</v>
      </c>
      <c r="K4710">
        <v>8905</v>
      </c>
      <c r="L4710">
        <v>115765</v>
      </c>
      <c r="M4710">
        <v>15</v>
      </c>
      <c r="N4710" t="s">
        <v>47</v>
      </c>
      <c r="O4710">
        <v>5</v>
      </c>
      <c r="P4710" t="s">
        <v>35</v>
      </c>
      <c r="Q4710">
        <v>188</v>
      </c>
      <c r="R4710">
        <v>289731</v>
      </c>
    </row>
    <row r="4711" spans="1:18" x14ac:dyDescent="0.3">
      <c r="A4711" t="s">
        <v>9298</v>
      </c>
      <c r="B4711" s="9">
        <v>45230</v>
      </c>
      <c r="C4711" t="s">
        <v>8730</v>
      </c>
      <c r="D4711" t="s">
        <v>8731</v>
      </c>
      <c r="E4711" t="s">
        <v>1738</v>
      </c>
      <c r="F4711" t="s">
        <v>2502</v>
      </c>
      <c r="G4711" t="s">
        <v>9299</v>
      </c>
      <c r="H4711" t="s">
        <v>45</v>
      </c>
      <c r="I4711" t="s">
        <v>181</v>
      </c>
      <c r="J4711">
        <v>13</v>
      </c>
      <c r="K4711">
        <v>18292</v>
      </c>
      <c r="L4711">
        <v>237796</v>
      </c>
      <c r="M4711">
        <v>15</v>
      </c>
      <c r="N4711" t="s">
        <v>57</v>
      </c>
      <c r="O4711">
        <v>2</v>
      </c>
      <c r="P4711" t="s">
        <v>28</v>
      </c>
      <c r="Q4711">
        <v>141</v>
      </c>
      <c r="R4711">
        <v>383206</v>
      </c>
    </row>
    <row r="4712" spans="1:18" x14ac:dyDescent="0.3">
      <c r="A4712" t="s">
        <v>9300</v>
      </c>
      <c r="B4712" s="9">
        <v>44997</v>
      </c>
      <c r="C4712" t="s">
        <v>8730</v>
      </c>
      <c r="D4712" t="s">
        <v>8731</v>
      </c>
      <c r="E4712" t="s">
        <v>949</v>
      </c>
      <c r="F4712" t="s">
        <v>826</v>
      </c>
      <c r="G4712" t="s">
        <v>9301</v>
      </c>
      <c r="H4712" t="s">
        <v>32</v>
      </c>
      <c r="I4712" t="s">
        <v>237</v>
      </c>
      <c r="J4712">
        <v>20</v>
      </c>
      <c r="K4712">
        <v>21402</v>
      </c>
      <c r="L4712">
        <v>428040</v>
      </c>
      <c r="M4712">
        <v>15</v>
      </c>
      <c r="N4712" t="s">
        <v>26</v>
      </c>
      <c r="O4712">
        <v>6</v>
      </c>
      <c r="P4712" t="s">
        <v>35</v>
      </c>
      <c r="Q4712">
        <v>66</v>
      </c>
      <c r="R4712">
        <v>558942</v>
      </c>
    </row>
    <row r="4713" spans="1:18" x14ac:dyDescent="0.3">
      <c r="A4713" t="s">
        <v>9302</v>
      </c>
      <c r="B4713" s="9">
        <v>45086</v>
      </c>
      <c r="C4713" t="s">
        <v>8730</v>
      </c>
      <c r="D4713" t="s">
        <v>8731</v>
      </c>
      <c r="E4713" t="s">
        <v>1738</v>
      </c>
      <c r="F4713" t="s">
        <v>1229</v>
      </c>
      <c r="G4713" t="s">
        <v>9303</v>
      </c>
      <c r="H4713" t="s">
        <v>32</v>
      </c>
      <c r="I4713" t="s">
        <v>158</v>
      </c>
      <c r="J4713">
        <v>5</v>
      </c>
      <c r="K4713">
        <v>9708</v>
      </c>
      <c r="L4713">
        <v>48540</v>
      </c>
      <c r="M4713">
        <v>0</v>
      </c>
      <c r="N4713" t="s">
        <v>57</v>
      </c>
      <c r="O4713">
        <v>3</v>
      </c>
      <c r="P4713" t="s">
        <v>35</v>
      </c>
      <c r="Q4713">
        <v>144</v>
      </c>
      <c r="R4713">
        <v>558942</v>
      </c>
    </row>
    <row r="4714" spans="1:18" x14ac:dyDescent="0.3">
      <c r="A4714" t="s">
        <v>9304</v>
      </c>
      <c r="B4714" s="9">
        <v>45410</v>
      </c>
      <c r="C4714" t="s">
        <v>8730</v>
      </c>
      <c r="D4714" t="s">
        <v>8731</v>
      </c>
      <c r="E4714" t="s">
        <v>1738</v>
      </c>
      <c r="F4714" t="s">
        <v>957</v>
      </c>
      <c r="G4714" t="s">
        <v>9305</v>
      </c>
      <c r="H4714" t="s">
        <v>24</v>
      </c>
      <c r="I4714" t="s">
        <v>25</v>
      </c>
      <c r="J4714">
        <v>6</v>
      </c>
      <c r="K4714">
        <v>182101</v>
      </c>
      <c r="L4714">
        <v>1092606</v>
      </c>
      <c r="M4714" t="s">
        <v>27</v>
      </c>
      <c r="N4714" t="s">
        <v>34</v>
      </c>
      <c r="O4714">
        <v>1</v>
      </c>
      <c r="P4714" t="s">
        <v>35</v>
      </c>
      <c r="Q4714">
        <v>5</v>
      </c>
      <c r="R4714">
        <v>1077152</v>
      </c>
    </row>
    <row r="4715" spans="1:18" x14ac:dyDescent="0.3">
      <c r="A4715" t="s">
        <v>9306</v>
      </c>
      <c r="B4715" s="9">
        <v>45072</v>
      </c>
      <c r="C4715" t="s">
        <v>8730</v>
      </c>
      <c r="D4715" t="s">
        <v>8731</v>
      </c>
      <c r="E4715" t="s">
        <v>949</v>
      </c>
      <c r="F4715" t="s">
        <v>299</v>
      </c>
      <c r="G4715" t="s">
        <v>9307</v>
      </c>
      <c r="H4715" t="s">
        <v>45</v>
      </c>
      <c r="I4715" t="s">
        <v>46</v>
      </c>
      <c r="J4715">
        <v>20</v>
      </c>
      <c r="K4715">
        <v>25792</v>
      </c>
      <c r="L4715">
        <v>515840</v>
      </c>
      <c r="M4715" t="s">
        <v>27</v>
      </c>
      <c r="N4715" t="s">
        <v>57</v>
      </c>
      <c r="O4715">
        <v>3</v>
      </c>
      <c r="P4715" t="s">
        <v>35</v>
      </c>
      <c r="Q4715">
        <v>169</v>
      </c>
      <c r="R4715">
        <v>383206</v>
      </c>
    </row>
    <row r="4716" spans="1:18" x14ac:dyDescent="0.3">
      <c r="A4716" t="s">
        <v>9308</v>
      </c>
      <c r="B4716" s="9">
        <v>45287</v>
      </c>
      <c r="C4716" t="s">
        <v>8730</v>
      </c>
      <c r="D4716" t="s">
        <v>8731</v>
      </c>
      <c r="E4716" t="s">
        <v>1738</v>
      </c>
      <c r="F4716" t="s">
        <v>1464</v>
      </c>
      <c r="G4716" t="s">
        <v>9309</v>
      </c>
      <c r="H4716" t="s">
        <v>45</v>
      </c>
      <c r="I4716" t="s">
        <v>74</v>
      </c>
      <c r="J4716">
        <v>11</v>
      </c>
      <c r="K4716">
        <v>26607</v>
      </c>
      <c r="L4716">
        <v>292677</v>
      </c>
      <c r="M4716">
        <v>15</v>
      </c>
      <c r="N4716" t="s">
        <v>27</v>
      </c>
      <c r="O4716">
        <v>2</v>
      </c>
      <c r="P4716" t="s">
        <v>35</v>
      </c>
      <c r="Q4716">
        <v>137</v>
      </c>
      <c r="R4716">
        <v>383206</v>
      </c>
    </row>
    <row r="4717" spans="1:18" x14ac:dyDescent="0.3">
      <c r="A4717" t="s">
        <v>9310</v>
      </c>
      <c r="B4717" s="9">
        <v>45249</v>
      </c>
      <c r="C4717" t="s">
        <v>8730</v>
      </c>
      <c r="D4717" t="s">
        <v>8731</v>
      </c>
      <c r="E4717" t="s">
        <v>949</v>
      </c>
      <c r="F4717" t="s">
        <v>637</v>
      </c>
      <c r="G4717" t="s">
        <v>9311</v>
      </c>
      <c r="H4717" t="s">
        <v>24</v>
      </c>
      <c r="I4717" t="s">
        <v>56</v>
      </c>
      <c r="J4717">
        <v>15</v>
      </c>
      <c r="K4717">
        <v>201938</v>
      </c>
      <c r="L4717">
        <v>3029070</v>
      </c>
      <c r="M4717">
        <v>10</v>
      </c>
      <c r="N4717" t="s">
        <v>57</v>
      </c>
      <c r="O4717">
        <v>2</v>
      </c>
      <c r="P4717" t="s">
        <v>35</v>
      </c>
      <c r="Q4717">
        <v>139</v>
      </c>
      <c r="R4717">
        <v>1077152</v>
      </c>
    </row>
    <row r="4718" spans="1:18" x14ac:dyDescent="0.3">
      <c r="A4718" t="s">
        <v>9312</v>
      </c>
      <c r="B4718" s="9">
        <v>45191</v>
      </c>
      <c r="C4718" t="s">
        <v>8730</v>
      </c>
      <c r="D4718" t="s">
        <v>8731</v>
      </c>
      <c r="E4718" t="s">
        <v>949</v>
      </c>
      <c r="F4718" t="s">
        <v>335</v>
      </c>
      <c r="G4718" t="s">
        <v>9313</v>
      </c>
      <c r="H4718" t="s">
        <v>32</v>
      </c>
      <c r="I4718" t="s">
        <v>158</v>
      </c>
      <c r="J4718">
        <v>2</v>
      </c>
      <c r="K4718">
        <v>23108</v>
      </c>
      <c r="L4718">
        <v>46216</v>
      </c>
      <c r="M4718">
        <v>10</v>
      </c>
      <c r="N4718" t="s">
        <v>34</v>
      </c>
      <c r="O4718">
        <v>4</v>
      </c>
      <c r="P4718" t="s">
        <v>28</v>
      </c>
      <c r="Q4718">
        <v>25</v>
      </c>
      <c r="R4718">
        <v>558942</v>
      </c>
    </row>
    <row r="4719" spans="1:18" x14ac:dyDescent="0.3">
      <c r="A4719" t="s">
        <v>9314</v>
      </c>
      <c r="B4719" s="9">
        <v>45501</v>
      </c>
      <c r="C4719" t="s">
        <v>8730</v>
      </c>
      <c r="D4719" t="s">
        <v>8731</v>
      </c>
      <c r="E4719" t="s">
        <v>949</v>
      </c>
      <c r="F4719" t="s">
        <v>440</v>
      </c>
      <c r="G4719" t="s">
        <v>27</v>
      </c>
      <c r="H4719" t="s">
        <v>40</v>
      </c>
      <c r="I4719" t="s">
        <v>171</v>
      </c>
      <c r="J4719">
        <v>19</v>
      </c>
      <c r="K4719">
        <v>14678</v>
      </c>
      <c r="L4719">
        <v>278882</v>
      </c>
      <c r="M4719">
        <v>20</v>
      </c>
      <c r="N4719" t="s">
        <v>57</v>
      </c>
      <c r="O4719">
        <v>5</v>
      </c>
      <c r="P4719" t="s">
        <v>28</v>
      </c>
      <c r="Q4719">
        <v>114</v>
      </c>
      <c r="R4719">
        <v>289731</v>
      </c>
    </row>
    <row r="4720" spans="1:18" x14ac:dyDescent="0.3">
      <c r="A4720" t="s">
        <v>9315</v>
      </c>
      <c r="B4720" s="9">
        <v>45015</v>
      </c>
      <c r="C4720" t="s">
        <v>8730</v>
      </c>
      <c r="D4720" t="s">
        <v>8731</v>
      </c>
      <c r="E4720" t="s">
        <v>1738</v>
      </c>
      <c r="F4720" t="s">
        <v>2078</v>
      </c>
      <c r="G4720" t="s">
        <v>9316</v>
      </c>
      <c r="H4720" t="s">
        <v>45</v>
      </c>
      <c r="I4720" t="s">
        <v>130</v>
      </c>
      <c r="J4720">
        <v>13</v>
      </c>
      <c r="K4720">
        <v>40065</v>
      </c>
      <c r="L4720">
        <v>520845</v>
      </c>
      <c r="M4720" t="s">
        <v>27</v>
      </c>
      <c r="N4720" t="s">
        <v>27</v>
      </c>
      <c r="O4720">
        <v>4</v>
      </c>
      <c r="P4720" t="s">
        <v>35</v>
      </c>
      <c r="Q4720">
        <v>114</v>
      </c>
      <c r="R4720">
        <v>383206</v>
      </c>
    </row>
    <row r="4721" spans="1:18" x14ac:dyDescent="0.3">
      <c r="A4721" t="s">
        <v>9317</v>
      </c>
      <c r="B4721" s="9">
        <v>45504</v>
      </c>
      <c r="C4721" t="s">
        <v>8730</v>
      </c>
      <c r="D4721" t="s">
        <v>8731</v>
      </c>
      <c r="E4721" t="s">
        <v>1738</v>
      </c>
      <c r="F4721" t="s">
        <v>4802</v>
      </c>
      <c r="G4721" t="s">
        <v>27</v>
      </c>
      <c r="H4721" t="s">
        <v>24</v>
      </c>
      <c r="I4721" t="s">
        <v>61</v>
      </c>
      <c r="J4721">
        <v>4</v>
      </c>
      <c r="K4721">
        <v>278938</v>
      </c>
      <c r="L4721">
        <v>1115752</v>
      </c>
      <c r="M4721" t="s">
        <v>27</v>
      </c>
      <c r="N4721" t="s">
        <v>47</v>
      </c>
      <c r="O4721">
        <v>2</v>
      </c>
      <c r="P4721" t="s">
        <v>28</v>
      </c>
      <c r="Q4721">
        <v>104</v>
      </c>
      <c r="R4721">
        <v>1077152</v>
      </c>
    </row>
    <row r="4722" spans="1:18" x14ac:dyDescent="0.3">
      <c r="A4722" t="s">
        <v>9318</v>
      </c>
      <c r="B4722" s="9">
        <v>45393</v>
      </c>
      <c r="C4722" t="s">
        <v>8730</v>
      </c>
      <c r="D4722" t="s">
        <v>8731</v>
      </c>
      <c r="E4722" t="s">
        <v>1738</v>
      </c>
      <c r="F4722" t="s">
        <v>115</v>
      </c>
      <c r="G4722" t="s">
        <v>27</v>
      </c>
      <c r="H4722" t="s">
        <v>45</v>
      </c>
      <c r="I4722" t="s">
        <v>74</v>
      </c>
      <c r="J4722">
        <v>16</v>
      </c>
      <c r="K4722">
        <v>17313</v>
      </c>
      <c r="L4722">
        <v>277008</v>
      </c>
      <c r="M4722">
        <v>10</v>
      </c>
      <c r="N4722" t="s">
        <v>27</v>
      </c>
      <c r="O4722">
        <v>2</v>
      </c>
      <c r="P4722" t="s">
        <v>35</v>
      </c>
      <c r="Q4722">
        <v>22</v>
      </c>
      <c r="R4722">
        <v>383206</v>
      </c>
    </row>
    <row r="4723" spans="1:18" x14ac:dyDescent="0.3">
      <c r="A4723" t="s">
        <v>9319</v>
      </c>
      <c r="B4723" s="9">
        <v>45044</v>
      </c>
      <c r="C4723" t="s">
        <v>8730</v>
      </c>
      <c r="D4723" t="s">
        <v>8731</v>
      </c>
      <c r="E4723" t="s">
        <v>949</v>
      </c>
      <c r="F4723" t="s">
        <v>1960</v>
      </c>
      <c r="G4723" t="s">
        <v>9320</v>
      </c>
      <c r="H4723" t="s">
        <v>45</v>
      </c>
      <c r="I4723" t="s">
        <v>130</v>
      </c>
      <c r="J4723">
        <v>19</v>
      </c>
      <c r="K4723">
        <v>21139</v>
      </c>
      <c r="L4723">
        <v>401641</v>
      </c>
      <c r="M4723" t="s">
        <v>27</v>
      </c>
      <c r="N4723" t="s">
        <v>34</v>
      </c>
      <c r="O4723">
        <v>1</v>
      </c>
      <c r="P4723" t="s">
        <v>35</v>
      </c>
      <c r="Q4723">
        <v>0</v>
      </c>
      <c r="R4723">
        <v>383206</v>
      </c>
    </row>
    <row r="4724" spans="1:18" x14ac:dyDescent="0.3">
      <c r="A4724" t="s">
        <v>9321</v>
      </c>
      <c r="B4724" s="9">
        <v>45651</v>
      </c>
      <c r="C4724" t="s">
        <v>8730</v>
      </c>
      <c r="D4724" t="s">
        <v>8731</v>
      </c>
      <c r="E4724" t="s">
        <v>2951</v>
      </c>
      <c r="F4724" t="s">
        <v>1076</v>
      </c>
      <c r="G4724" t="s">
        <v>9322</v>
      </c>
      <c r="H4724" t="s">
        <v>40</v>
      </c>
      <c r="I4724" t="s">
        <v>70</v>
      </c>
      <c r="J4724">
        <v>19</v>
      </c>
      <c r="K4724">
        <v>6633</v>
      </c>
      <c r="L4724">
        <v>126027</v>
      </c>
      <c r="M4724">
        <v>20</v>
      </c>
      <c r="N4724" t="s">
        <v>34</v>
      </c>
      <c r="O4724">
        <v>3</v>
      </c>
      <c r="P4724" t="s">
        <v>35</v>
      </c>
      <c r="Q4724">
        <v>74</v>
      </c>
      <c r="R4724">
        <v>289731</v>
      </c>
    </row>
    <row r="4725" spans="1:18" x14ac:dyDescent="0.3">
      <c r="A4725" t="s">
        <v>9323</v>
      </c>
      <c r="B4725" s="9">
        <v>45049</v>
      </c>
      <c r="C4725" t="s">
        <v>8730</v>
      </c>
      <c r="D4725" t="s">
        <v>8731</v>
      </c>
      <c r="E4725" t="s">
        <v>2951</v>
      </c>
      <c r="F4725" t="s">
        <v>584</v>
      </c>
      <c r="G4725" t="s">
        <v>27</v>
      </c>
      <c r="H4725" t="s">
        <v>32</v>
      </c>
      <c r="I4725" t="s">
        <v>158</v>
      </c>
      <c r="J4725">
        <v>16</v>
      </c>
      <c r="K4725">
        <v>23926</v>
      </c>
      <c r="L4725">
        <v>382816</v>
      </c>
      <c r="M4725">
        <v>0</v>
      </c>
      <c r="N4725" t="s">
        <v>27</v>
      </c>
      <c r="O4725">
        <v>1</v>
      </c>
      <c r="P4725" t="s">
        <v>35</v>
      </c>
      <c r="Q4725">
        <v>31</v>
      </c>
      <c r="R4725">
        <v>558942</v>
      </c>
    </row>
    <row r="4726" spans="1:18" x14ac:dyDescent="0.3">
      <c r="A4726" t="s">
        <v>9324</v>
      </c>
      <c r="B4726" s="9">
        <v>45369</v>
      </c>
      <c r="C4726" t="s">
        <v>8730</v>
      </c>
      <c r="D4726" t="s">
        <v>8731</v>
      </c>
      <c r="E4726" t="s">
        <v>949</v>
      </c>
      <c r="F4726" t="s">
        <v>296</v>
      </c>
      <c r="G4726" t="s">
        <v>9325</v>
      </c>
      <c r="H4726" t="s">
        <v>40</v>
      </c>
      <c r="I4726" t="s">
        <v>51</v>
      </c>
      <c r="J4726">
        <v>6</v>
      </c>
      <c r="K4726">
        <v>1341</v>
      </c>
      <c r="L4726">
        <v>8046</v>
      </c>
      <c r="M4726">
        <v>0</v>
      </c>
      <c r="N4726" t="s">
        <v>57</v>
      </c>
      <c r="O4726">
        <v>5</v>
      </c>
      <c r="P4726" t="s">
        <v>35</v>
      </c>
      <c r="Q4726">
        <v>56</v>
      </c>
      <c r="R4726">
        <v>289731</v>
      </c>
    </row>
    <row r="4727" spans="1:18" x14ac:dyDescent="0.3">
      <c r="A4727" t="s">
        <v>9326</v>
      </c>
      <c r="B4727" s="9">
        <v>45604</v>
      </c>
      <c r="C4727" t="s">
        <v>8730</v>
      </c>
      <c r="D4727" t="s">
        <v>8731</v>
      </c>
      <c r="E4727" t="s">
        <v>949</v>
      </c>
      <c r="F4727" t="s">
        <v>907</v>
      </c>
      <c r="G4727" t="s">
        <v>9327</v>
      </c>
      <c r="H4727" t="s">
        <v>45</v>
      </c>
      <c r="I4727" t="s">
        <v>74</v>
      </c>
      <c r="J4727">
        <v>10</v>
      </c>
      <c r="K4727">
        <v>30153</v>
      </c>
      <c r="L4727">
        <v>301530</v>
      </c>
      <c r="M4727">
        <v>0</v>
      </c>
      <c r="N4727" t="s">
        <v>57</v>
      </c>
      <c r="O4727">
        <v>2</v>
      </c>
      <c r="P4727" t="s">
        <v>35</v>
      </c>
      <c r="Q4727">
        <v>41</v>
      </c>
      <c r="R4727">
        <v>383206</v>
      </c>
    </row>
    <row r="4728" spans="1:18" x14ac:dyDescent="0.3">
      <c r="A4728" t="s">
        <v>9328</v>
      </c>
      <c r="B4728" s="9">
        <v>45245</v>
      </c>
      <c r="C4728" t="s">
        <v>8730</v>
      </c>
      <c r="D4728" t="s">
        <v>8731</v>
      </c>
      <c r="E4728" t="s">
        <v>949</v>
      </c>
      <c r="F4728" t="s">
        <v>781</v>
      </c>
      <c r="G4728" t="s">
        <v>9329</v>
      </c>
      <c r="H4728" t="s">
        <v>40</v>
      </c>
      <c r="I4728" t="s">
        <v>51</v>
      </c>
      <c r="J4728">
        <v>6</v>
      </c>
      <c r="K4728">
        <v>16005</v>
      </c>
      <c r="L4728">
        <v>96030</v>
      </c>
      <c r="M4728">
        <v>0</v>
      </c>
      <c r="N4728" t="s">
        <v>27</v>
      </c>
      <c r="O4728">
        <v>5</v>
      </c>
      <c r="P4728" t="s">
        <v>35</v>
      </c>
      <c r="Q4728">
        <v>34</v>
      </c>
      <c r="R4728">
        <v>289731</v>
      </c>
    </row>
    <row r="4729" spans="1:18" x14ac:dyDescent="0.3">
      <c r="A4729" t="s">
        <v>9330</v>
      </c>
      <c r="B4729" s="9">
        <v>45601</v>
      </c>
      <c r="C4729" t="s">
        <v>8730</v>
      </c>
      <c r="D4729" t="s">
        <v>8731</v>
      </c>
      <c r="E4729" t="s">
        <v>1738</v>
      </c>
      <c r="F4729" t="s">
        <v>1304</v>
      </c>
      <c r="G4729" t="s">
        <v>9331</v>
      </c>
      <c r="H4729" t="s">
        <v>40</v>
      </c>
      <c r="I4729" t="s">
        <v>51</v>
      </c>
      <c r="J4729">
        <v>7</v>
      </c>
      <c r="K4729">
        <v>7663</v>
      </c>
      <c r="L4729">
        <v>53641</v>
      </c>
      <c r="M4729">
        <v>10</v>
      </c>
      <c r="N4729" t="s">
        <v>57</v>
      </c>
      <c r="O4729" t="s">
        <v>27</v>
      </c>
      <c r="P4729" t="s">
        <v>35</v>
      </c>
      <c r="Q4729">
        <v>188</v>
      </c>
      <c r="R4729">
        <v>289731</v>
      </c>
    </row>
    <row r="4730" spans="1:18" x14ac:dyDescent="0.3">
      <c r="A4730" t="s">
        <v>9332</v>
      </c>
      <c r="B4730" s="9">
        <v>45355</v>
      </c>
      <c r="C4730" t="s">
        <v>8730</v>
      </c>
      <c r="D4730" t="s">
        <v>8731</v>
      </c>
      <c r="E4730" t="s">
        <v>1738</v>
      </c>
      <c r="F4730" t="s">
        <v>817</v>
      </c>
      <c r="G4730" t="s">
        <v>9333</v>
      </c>
      <c r="H4730" t="s">
        <v>45</v>
      </c>
      <c r="I4730" t="s">
        <v>211</v>
      </c>
      <c r="J4730">
        <v>4</v>
      </c>
      <c r="K4730">
        <v>34699</v>
      </c>
      <c r="L4730">
        <v>138796</v>
      </c>
      <c r="M4730" t="s">
        <v>27</v>
      </c>
      <c r="N4730" t="s">
        <v>26</v>
      </c>
      <c r="O4730">
        <v>1</v>
      </c>
      <c r="P4730" t="s">
        <v>28</v>
      </c>
      <c r="Q4730">
        <v>76</v>
      </c>
      <c r="R4730">
        <v>383206</v>
      </c>
    </row>
    <row r="4731" spans="1:18" x14ac:dyDescent="0.3">
      <c r="A4731" t="s">
        <v>9334</v>
      </c>
      <c r="B4731" s="9">
        <v>45029</v>
      </c>
      <c r="C4731" t="s">
        <v>8730</v>
      </c>
      <c r="D4731" t="s">
        <v>8731</v>
      </c>
      <c r="E4731" t="s">
        <v>949</v>
      </c>
      <c r="F4731" t="s">
        <v>1750</v>
      </c>
      <c r="G4731" t="s">
        <v>27</v>
      </c>
      <c r="H4731" t="s">
        <v>45</v>
      </c>
      <c r="I4731" t="s">
        <v>46</v>
      </c>
      <c r="J4731">
        <v>16</v>
      </c>
      <c r="K4731">
        <v>20398</v>
      </c>
      <c r="L4731">
        <v>326368</v>
      </c>
      <c r="M4731">
        <v>15</v>
      </c>
      <c r="N4731" t="s">
        <v>57</v>
      </c>
      <c r="O4731">
        <v>4</v>
      </c>
      <c r="P4731" t="s">
        <v>35</v>
      </c>
      <c r="Q4731">
        <v>82</v>
      </c>
      <c r="R4731">
        <v>383206</v>
      </c>
    </row>
    <row r="4732" spans="1:18" x14ac:dyDescent="0.3">
      <c r="A4732" t="s">
        <v>9335</v>
      </c>
      <c r="B4732" s="9">
        <v>45579</v>
      </c>
      <c r="C4732" t="s">
        <v>8730</v>
      </c>
      <c r="D4732" t="s">
        <v>8731</v>
      </c>
      <c r="E4732" t="s">
        <v>949</v>
      </c>
      <c r="F4732" t="s">
        <v>38</v>
      </c>
      <c r="G4732" t="s">
        <v>9336</v>
      </c>
      <c r="H4732" t="s">
        <v>45</v>
      </c>
      <c r="I4732" t="s">
        <v>211</v>
      </c>
      <c r="J4732">
        <v>13</v>
      </c>
      <c r="K4732">
        <v>38571</v>
      </c>
      <c r="L4732">
        <v>501423</v>
      </c>
      <c r="M4732">
        <v>20</v>
      </c>
      <c r="N4732" t="s">
        <v>34</v>
      </c>
      <c r="O4732">
        <v>3</v>
      </c>
      <c r="P4732" t="s">
        <v>35</v>
      </c>
      <c r="Q4732">
        <v>96</v>
      </c>
      <c r="R4732">
        <v>383206</v>
      </c>
    </row>
    <row r="4733" spans="1:18" x14ac:dyDescent="0.3">
      <c r="A4733" t="s">
        <v>9337</v>
      </c>
      <c r="B4733" s="9">
        <v>45276</v>
      </c>
      <c r="C4733" t="s">
        <v>8730</v>
      </c>
      <c r="D4733" t="s">
        <v>8731</v>
      </c>
      <c r="E4733" t="s">
        <v>1738</v>
      </c>
      <c r="F4733" t="s">
        <v>1135</v>
      </c>
      <c r="G4733" t="s">
        <v>9338</v>
      </c>
      <c r="H4733" t="s">
        <v>24</v>
      </c>
      <c r="I4733" t="s">
        <v>56</v>
      </c>
      <c r="J4733">
        <v>7</v>
      </c>
      <c r="K4733">
        <v>270795</v>
      </c>
      <c r="L4733">
        <v>1895565</v>
      </c>
      <c r="M4733" t="s">
        <v>27</v>
      </c>
      <c r="N4733" t="s">
        <v>27</v>
      </c>
      <c r="O4733" t="s">
        <v>27</v>
      </c>
      <c r="P4733" t="s">
        <v>35</v>
      </c>
      <c r="Q4733">
        <v>171</v>
      </c>
      <c r="R4733">
        <v>1077152</v>
      </c>
    </row>
    <row r="4734" spans="1:18" x14ac:dyDescent="0.3">
      <c r="A4734" t="s">
        <v>9339</v>
      </c>
      <c r="B4734" s="9">
        <v>44972</v>
      </c>
      <c r="C4734" t="s">
        <v>8730</v>
      </c>
      <c r="D4734" t="s">
        <v>8731</v>
      </c>
      <c r="E4734" t="s">
        <v>1738</v>
      </c>
      <c r="F4734" t="s">
        <v>1744</v>
      </c>
      <c r="G4734" t="s">
        <v>9340</v>
      </c>
      <c r="H4734" t="s">
        <v>32</v>
      </c>
      <c r="I4734" t="s">
        <v>141</v>
      </c>
      <c r="J4734">
        <v>15</v>
      </c>
      <c r="K4734">
        <v>12599</v>
      </c>
      <c r="L4734">
        <v>188985</v>
      </c>
      <c r="M4734">
        <v>0</v>
      </c>
      <c r="N4734" t="s">
        <v>34</v>
      </c>
      <c r="O4734">
        <v>2</v>
      </c>
      <c r="P4734" t="s">
        <v>35</v>
      </c>
      <c r="Q4734">
        <v>187</v>
      </c>
      <c r="R4734">
        <v>558942</v>
      </c>
    </row>
    <row r="4735" spans="1:18" x14ac:dyDescent="0.3">
      <c r="A4735" t="s">
        <v>9341</v>
      </c>
      <c r="B4735" s="9">
        <v>45171</v>
      </c>
      <c r="C4735" t="s">
        <v>8730</v>
      </c>
      <c r="D4735" t="s">
        <v>8731</v>
      </c>
      <c r="E4735" t="s">
        <v>1738</v>
      </c>
      <c r="F4735" t="s">
        <v>1764</v>
      </c>
      <c r="G4735" t="s">
        <v>9342</v>
      </c>
      <c r="H4735" t="s">
        <v>40</v>
      </c>
      <c r="I4735" t="s">
        <v>171</v>
      </c>
      <c r="J4735">
        <v>2</v>
      </c>
      <c r="K4735">
        <v>3224</v>
      </c>
      <c r="L4735">
        <v>6448</v>
      </c>
      <c r="M4735">
        <v>0</v>
      </c>
      <c r="N4735" t="s">
        <v>27</v>
      </c>
      <c r="O4735">
        <v>3</v>
      </c>
      <c r="P4735" t="s">
        <v>35</v>
      </c>
      <c r="Q4735">
        <v>4</v>
      </c>
      <c r="R4735">
        <v>289731</v>
      </c>
    </row>
    <row r="4736" spans="1:18" x14ac:dyDescent="0.3">
      <c r="A4736" t="s">
        <v>9343</v>
      </c>
      <c r="B4736" s="9">
        <v>44988</v>
      </c>
      <c r="C4736" t="s">
        <v>8730</v>
      </c>
      <c r="D4736" t="s">
        <v>8731</v>
      </c>
      <c r="E4736" t="s">
        <v>949</v>
      </c>
      <c r="F4736" t="s">
        <v>676</v>
      </c>
      <c r="G4736" t="s">
        <v>9344</v>
      </c>
      <c r="H4736" t="s">
        <v>24</v>
      </c>
      <c r="I4736" t="s">
        <v>161</v>
      </c>
      <c r="J4736">
        <v>13</v>
      </c>
      <c r="K4736">
        <v>132713</v>
      </c>
      <c r="L4736">
        <v>1725269</v>
      </c>
      <c r="M4736">
        <v>5</v>
      </c>
      <c r="N4736" t="s">
        <v>26</v>
      </c>
      <c r="O4736">
        <v>5</v>
      </c>
      <c r="P4736" t="s">
        <v>28</v>
      </c>
      <c r="Q4736">
        <v>165</v>
      </c>
      <c r="R4736">
        <v>1077152</v>
      </c>
    </row>
    <row r="4737" spans="1:18" x14ac:dyDescent="0.3">
      <c r="A4737" t="s">
        <v>9345</v>
      </c>
      <c r="B4737" s="9">
        <v>45380</v>
      </c>
      <c r="C4737" t="s">
        <v>8730</v>
      </c>
      <c r="D4737" t="s">
        <v>8731</v>
      </c>
      <c r="E4737" t="s">
        <v>1738</v>
      </c>
      <c r="F4737" t="s">
        <v>607</v>
      </c>
      <c r="G4737" t="s">
        <v>9346</v>
      </c>
      <c r="H4737" t="s">
        <v>32</v>
      </c>
      <c r="I4737" t="s">
        <v>237</v>
      </c>
      <c r="J4737">
        <v>15</v>
      </c>
      <c r="K4737">
        <v>12911</v>
      </c>
      <c r="L4737">
        <v>193665</v>
      </c>
      <c r="M4737">
        <v>20</v>
      </c>
      <c r="N4737" t="s">
        <v>27</v>
      </c>
      <c r="O4737">
        <v>4</v>
      </c>
      <c r="P4737" t="s">
        <v>28</v>
      </c>
      <c r="Q4737">
        <v>86</v>
      </c>
      <c r="R4737">
        <v>558942</v>
      </c>
    </row>
    <row r="4738" spans="1:18" x14ac:dyDescent="0.3">
      <c r="A4738" t="s">
        <v>9347</v>
      </c>
      <c r="B4738" s="9">
        <v>45550</v>
      </c>
      <c r="C4738" t="s">
        <v>8730</v>
      </c>
      <c r="D4738" t="s">
        <v>8731</v>
      </c>
      <c r="E4738" t="s">
        <v>2951</v>
      </c>
      <c r="F4738" t="s">
        <v>645</v>
      </c>
      <c r="G4738" t="s">
        <v>9348</v>
      </c>
      <c r="H4738" t="s">
        <v>32</v>
      </c>
      <c r="I4738" t="s">
        <v>113</v>
      </c>
      <c r="J4738">
        <v>8</v>
      </c>
      <c r="K4738">
        <v>18670</v>
      </c>
      <c r="L4738">
        <v>149360</v>
      </c>
      <c r="M4738">
        <v>0</v>
      </c>
      <c r="N4738" t="s">
        <v>47</v>
      </c>
      <c r="O4738">
        <v>4</v>
      </c>
      <c r="P4738" t="s">
        <v>35</v>
      </c>
      <c r="Q4738">
        <v>16</v>
      </c>
      <c r="R4738">
        <v>558942</v>
      </c>
    </row>
    <row r="4739" spans="1:18" x14ac:dyDescent="0.3">
      <c r="A4739" t="s">
        <v>9349</v>
      </c>
      <c r="B4739" s="9">
        <v>45076</v>
      </c>
      <c r="C4739" t="s">
        <v>8730</v>
      </c>
      <c r="D4739" t="s">
        <v>8731</v>
      </c>
      <c r="E4739" t="s">
        <v>1738</v>
      </c>
      <c r="F4739" t="s">
        <v>1671</v>
      </c>
      <c r="G4739" t="s">
        <v>27</v>
      </c>
      <c r="H4739" t="s">
        <v>40</v>
      </c>
      <c r="I4739" t="s">
        <v>171</v>
      </c>
      <c r="J4739">
        <v>17</v>
      </c>
      <c r="K4739">
        <v>14819</v>
      </c>
      <c r="L4739">
        <v>251923</v>
      </c>
      <c r="M4739" t="s">
        <v>27</v>
      </c>
      <c r="N4739" t="s">
        <v>57</v>
      </c>
      <c r="O4739">
        <v>5</v>
      </c>
      <c r="P4739" t="s">
        <v>35</v>
      </c>
      <c r="Q4739">
        <v>136</v>
      </c>
      <c r="R4739">
        <v>289731</v>
      </c>
    </row>
    <row r="4740" spans="1:18" x14ac:dyDescent="0.3">
      <c r="A4740" t="s">
        <v>9350</v>
      </c>
      <c r="B4740" s="9">
        <v>45113</v>
      </c>
      <c r="C4740" t="s">
        <v>8730</v>
      </c>
      <c r="D4740" t="s">
        <v>8731</v>
      </c>
      <c r="E4740" t="s">
        <v>949</v>
      </c>
      <c r="F4740" t="s">
        <v>565</v>
      </c>
      <c r="G4740" t="s">
        <v>9351</v>
      </c>
      <c r="H4740" t="s">
        <v>65</v>
      </c>
      <c r="I4740" t="s">
        <v>478</v>
      </c>
      <c r="J4740">
        <v>15</v>
      </c>
      <c r="K4740">
        <v>134776</v>
      </c>
      <c r="L4740">
        <v>2021640</v>
      </c>
      <c r="M4740">
        <v>0</v>
      </c>
      <c r="N4740" t="s">
        <v>26</v>
      </c>
      <c r="O4740" t="s">
        <v>27</v>
      </c>
      <c r="P4740" t="s">
        <v>35</v>
      </c>
      <c r="Q4740">
        <v>152</v>
      </c>
      <c r="R4740">
        <v>761054</v>
      </c>
    </row>
    <row r="4741" spans="1:18" x14ac:dyDescent="0.3">
      <c r="A4741" t="s">
        <v>9352</v>
      </c>
      <c r="B4741" s="9">
        <v>44931</v>
      </c>
      <c r="C4741" t="s">
        <v>8730</v>
      </c>
      <c r="D4741" t="s">
        <v>8731</v>
      </c>
      <c r="E4741" t="s">
        <v>2951</v>
      </c>
      <c r="F4741" t="s">
        <v>3354</v>
      </c>
      <c r="G4741" t="s">
        <v>9353</v>
      </c>
      <c r="H4741" t="s">
        <v>45</v>
      </c>
      <c r="I4741" t="s">
        <v>130</v>
      </c>
      <c r="J4741">
        <v>20</v>
      </c>
      <c r="K4741">
        <v>9889</v>
      </c>
      <c r="L4741">
        <v>197780</v>
      </c>
      <c r="M4741">
        <v>20</v>
      </c>
      <c r="N4741" t="s">
        <v>27</v>
      </c>
      <c r="O4741" t="s">
        <v>27</v>
      </c>
      <c r="P4741" t="s">
        <v>28</v>
      </c>
      <c r="Q4741">
        <v>41</v>
      </c>
      <c r="R4741">
        <v>383206</v>
      </c>
    </row>
    <row r="4742" spans="1:18" x14ac:dyDescent="0.3">
      <c r="A4742" t="s">
        <v>9354</v>
      </c>
      <c r="B4742" s="9">
        <v>45350</v>
      </c>
      <c r="C4742" t="s">
        <v>8730</v>
      </c>
      <c r="D4742" t="s">
        <v>8731</v>
      </c>
      <c r="E4742" t="s">
        <v>949</v>
      </c>
      <c r="F4742" t="s">
        <v>756</v>
      </c>
      <c r="G4742" t="s">
        <v>9355</v>
      </c>
      <c r="H4742" t="s">
        <v>24</v>
      </c>
      <c r="I4742" t="s">
        <v>61</v>
      </c>
      <c r="J4742">
        <v>4</v>
      </c>
      <c r="K4742">
        <v>27342</v>
      </c>
      <c r="L4742">
        <v>109368</v>
      </c>
      <c r="M4742">
        <v>10</v>
      </c>
      <c r="N4742" t="s">
        <v>47</v>
      </c>
      <c r="O4742">
        <v>4</v>
      </c>
      <c r="P4742" t="s">
        <v>35</v>
      </c>
      <c r="Q4742">
        <v>158</v>
      </c>
      <c r="R4742">
        <v>1077152</v>
      </c>
    </row>
    <row r="4743" spans="1:18" x14ac:dyDescent="0.3">
      <c r="A4743" t="s">
        <v>9356</v>
      </c>
      <c r="B4743" s="9">
        <v>45568</v>
      </c>
      <c r="C4743" t="s">
        <v>8730</v>
      </c>
      <c r="D4743" t="s">
        <v>8731</v>
      </c>
      <c r="E4743" t="s">
        <v>949</v>
      </c>
      <c r="F4743" t="s">
        <v>437</v>
      </c>
      <c r="G4743" t="s">
        <v>9357</v>
      </c>
      <c r="H4743" t="s">
        <v>40</v>
      </c>
      <c r="I4743" t="s">
        <v>106</v>
      </c>
      <c r="J4743">
        <v>7</v>
      </c>
      <c r="K4743">
        <v>8725</v>
      </c>
      <c r="L4743">
        <v>61075</v>
      </c>
      <c r="M4743">
        <v>5</v>
      </c>
      <c r="N4743" t="s">
        <v>57</v>
      </c>
      <c r="O4743">
        <v>1</v>
      </c>
      <c r="P4743" t="s">
        <v>35</v>
      </c>
      <c r="Q4743">
        <v>126</v>
      </c>
      <c r="R4743">
        <v>289731</v>
      </c>
    </row>
    <row r="4744" spans="1:18" x14ac:dyDescent="0.3">
      <c r="A4744" t="s">
        <v>9358</v>
      </c>
      <c r="B4744" s="9">
        <v>45085</v>
      </c>
      <c r="C4744" t="s">
        <v>8730</v>
      </c>
      <c r="D4744" t="s">
        <v>8731</v>
      </c>
      <c r="E4744" t="s">
        <v>2951</v>
      </c>
      <c r="F4744" t="s">
        <v>2069</v>
      </c>
      <c r="G4744" t="s">
        <v>27</v>
      </c>
      <c r="H4744" t="s">
        <v>40</v>
      </c>
      <c r="I4744" t="s">
        <v>41</v>
      </c>
      <c r="J4744">
        <v>17</v>
      </c>
      <c r="K4744">
        <v>6115</v>
      </c>
      <c r="L4744">
        <v>103955</v>
      </c>
      <c r="M4744" t="s">
        <v>27</v>
      </c>
      <c r="N4744" t="s">
        <v>26</v>
      </c>
      <c r="O4744">
        <v>1</v>
      </c>
      <c r="P4744" t="s">
        <v>35</v>
      </c>
      <c r="Q4744">
        <v>131</v>
      </c>
      <c r="R4744">
        <v>289731</v>
      </c>
    </row>
    <row r="4745" spans="1:18" x14ac:dyDescent="0.3">
      <c r="A4745" t="s">
        <v>9359</v>
      </c>
      <c r="B4745" s="9">
        <v>45160</v>
      </c>
      <c r="C4745" t="s">
        <v>8730</v>
      </c>
      <c r="D4745" t="s">
        <v>8731</v>
      </c>
      <c r="E4745" t="s">
        <v>2951</v>
      </c>
      <c r="F4745" t="s">
        <v>531</v>
      </c>
      <c r="G4745" t="s">
        <v>9360</v>
      </c>
      <c r="H4745" t="s">
        <v>40</v>
      </c>
      <c r="I4745" t="s">
        <v>123</v>
      </c>
      <c r="J4745">
        <v>7</v>
      </c>
      <c r="K4745">
        <v>15559</v>
      </c>
      <c r="L4745">
        <v>108913</v>
      </c>
      <c r="M4745">
        <v>0</v>
      </c>
      <c r="N4745" t="s">
        <v>26</v>
      </c>
      <c r="O4745">
        <v>2</v>
      </c>
      <c r="P4745" t="s">
        <v>35</v>
      </c>
      <c r="Q4745">
        <v>77</v>
      </c>
      <c r="R4745">
        <v>289731</v>
      </c>
    </row>
    <row r="4746" spans="1:18" x14ac:dyDescent="0.3">
      <c r="A4746" t="s">
        <v>9361</v>
      </c>
      <c r="B4746" s="9">
        <v>45051</v>
      </c>
      <c r="C4746" t="s">
        <v>8730</v>
      </c>
      <c r="D4746" t="s">
        <v>8731</v>
      </c>
      <c r="E4746" t="s">
        <v>1738</v>
      </c>
      <c r="F4746" t="s">
        <v>2352</v>
      </c>
      <c r="G4746" t="s">
        <v>9362</v>
      </c>
      <c r="H4746" t="s">
        <v>65</v>
      </c>
      <c r="I4746" t="s">
        <v>382</v>
      </c>
      <c r="J4746">
        <v>6</v>
      </c>
      <c r="K4746">
        <v>160346</v>
      </c>
      <c r="L4746">
        <v>962076</v>
      </c>
      <c r="M4746">
        <v>0</v>
      </c>
      <c r="N4746" t="s">
        <v>27</v>
      </c>
      <c r="O4746">
        <v>3</v>
      </c>
      <c r="P4746" t="s">
        <v>35</v>
      </c>
      <c r="Q4746">
        <v>104</v>
      </c>
      <c r="R4746">
        <v>761054</v>
      </c>
    </row>
    <row r="4747" spans="1:18" x14ac:dyDescent="0.3">
      <c r="A4747" t="s">
        <v>9363</v>
      </c>
      <c r="B4747" s="9">
        <v>45408</v>
      </c>
      <c r="C4747" t="s">
        <v>8730</v>
      </c>
      <c r="D4747" t="s">
        <v>8731</v>
      </c>
      <c r="E4747" t="s">
        <v>1738</v>
      </c>
      <c r="F4747" t="s">
        <v>145</v>
      </c>
      <c r="G4747" t="s">
        <v>9364</v>
      </c>
      <c r="H4747" t="s">
        <v>40</v>
      </c>
      <c r="I4747" t="s">
        <v>123</v>
      </c>
      <c r="J4747">
        <v>5</v>
      </c>
      <c r="K4747">
        <v>2323</v>
      </c>
      <c r="L4747">
        <v>11615</v>
      </c>
      <c r="M4747">
        <v>0</v>
      </c>
      <c r="N4747" t="s">
        <v>26</v>
      </c>
      <c r="O4747">
        <v>4</v>
      </c>
      <c r="P4747" t="s">
        <v>28</v>
      </c>
      <c r="Q4747">
        <v>49</v>
      </c>
      <c r="R4747">
        <v>289731</v>
      </c>
    </row>
    <row r="4748" spans="1:18" x14ac:dyDescent="0.3">
      <c r="A4748" t="s">
        <v>9365</v>
      </c>
      <c r="B4748" s="9">
        <v>45089</v>
      </c>
      <c r="C4748" t="s">
        <v>8730</v>
      </c>
      <c r="D4748" t="s">
        <v>8731</v>
      </c>
      <c r="E4748" t="s">
        <v>949</v>
      </c>
      <c r="F4748" t="s">
        <v>322</v>
      </c>
      <c r="G4748" t="s">
        <v>9366</v>
      </c>
      <c r="H4748" t="s">
        <v>24</v>
      </c>
      <c r="I4748" t="s">
        <v>152</v>
      </c>
      <c r="J4748">
        <v>10</v>
      </c>
      <c r="K4748">
        <v>239175</v>
      </c>
      <c r="L4748">
        <v>2391750</v>
      </c>
      <c r="M4748">
        <v>5</v>
      </c>
      <c r="N4748" t="s">
        <v>47</v>
      </c>
      <c r="O4748" t="s">
        <v>27</v>
      </c>
      <c r="P4748" t="s">
        <v>27</v>
      </c>
      <c r="Q4748">
        <v>34</v>
      </c>
      <c r="R4748">
        <v>1077152</v>
      </c>
    </row>
    <row r="4749" spans="1:18" x14ac:dyDescent="0.3">
      <c r="A4749" t="s">
        <v>9367</v>
      </c>
      <c r="B4749" s="9">
        <v>45653</v>
      </c>
      <c r="C4749" t="s">
        <v>8730</v>
      </c>
      <c r="D4749" t="s">
        <v>8731</v>
      </c>
      <c r="E4749" t="s">
        <v>1738</v>
      </c>
      <c r="F4749" t="s">
        <v>854</v>
      </c>
      <c r="G4749" t="s">
        <v>9368</v>
      </c>
      <c r="H4749" t="s">
        <v>45</v>
      </c>
      <c r="I4749" t="s">
        <v>130</v>
      </c>
      <c r="J4749">
        <v>14</v>
      </c>
      <c r="K4749">
        <v>20815</v>
      </c>
      <c r="L4749">
        <v>291410</v>
      </c>
      <c r="M4749">
        <v>10</v>
      </c>
      <c r="N4749" t="s">
        <v>57</v>
      </c>
      <c r="O4749" t="s">
        <v>27</v>
      </c>
      <c r="P4749" t="s">
        <v>27</v>
      </c>
      <c r="Q4749">
        <v>190</v>
      </c>
      <c r="R4749">
        <v>383206</v>
      </c>
    </row>
    <row r="4750" spans="1:18" x14ac:dyDescent="0.3">
      <c r="A4750" t="s">
        <v>9369</v>
      </c>
      <c r="B4750" s="9">
        <v>45449</v>
      </c>
      <c r="C4750" t="s">
        <v>8730</v>
      </c>
      <c r="D4750" t="s">
        <v>8731</v>
      </c>
      <c r="E4750" t="s">
        <v>2951</v>
      </c>
      <c r="F4750" t="s">
        <v>1419</v>
      </c>
      <c r="G4750" t="s">
        <v>9370</v>
      </c>
      <c r="H4750" t="s">
        <v>45</v>
      </c>
      <c r="I4750" t="s">
        <v>46</v>
      </c>
      <c r="J4750">
        <v>2</v>
      </c>
      <c r="K4750">
        <v>36464</v>
      </c>
      <c r="L4750">
        <v>72928</v>
      </c>
      <c r="M4750" t="s">
        <v>27</v>
      </c>
      <c r="N4750" t="s">
        <v>57</v>
      </c>
      <c r="O4750">
        <v>2</v>
      </c>
      <c r="P4750" t="s">
        <v>35</v>
      </c>
      <c r="Q4750">
        <v>71</v>
      </c>
      <c r="R4750">
        <v>383206</v>
      </c>
    </row>
    <row r="4751" spans="1:18" x14ac:dyDescent="0.3">
      <c r="A4751" t="s">
        <v>9371</v>
      </c>
      <c r="B4751" s="9">
        <v>45449</v>
      </c>
      <c r="C4751" t="s">
        <v>8730</v>
      </c>
      <c r="D4751" t="s">
        <v>8731</v>
      </c>
      <c r="E4751" t="s">
        <v>1738</v>
      </c>
      <c r="F4751" t="s">
        <v>111</v>
      </c>
      <c r="G4751" t="s">
        <v>9372</v>
      </c>
      <c r="H4751" t="s">
        <v>32</v>
      </c>
      <c r="I4751" t="s">
        <v>158</v>
      </c>
      <c r="J4751">
        <v>6</v>
      </c>
      <c r="K4751">
        <v>4135</v>
      </c>
      <c r="L4751">
        <v>24810</v>
      </c>
      <c r="M4751">
        <v>0</v>
      </c>
      <c r="N4751" t="s">
        <v>57</v>
      </c>
      <c r="O4751">
        <v>5</v>
      </c>
      <c r="P4751" t="s">
        <v>35</v>
      </c>
      <c r="Q4751">
        <v>80</v>
      </c>
      <c r="R4751">
        <v>558942</v>
      </c>
    </row>
    <row r="4752" spans="1:18" x14ac:dyDescent="0.3">
      <c r="A4752" t="s">
        <v>9373</v>
      </c>
      <c r="B4752" s="9">
        <v>45179</v>
      </c>
      <c r="C4752" t="s">
        <v>8730</v>
      </c>
      <c r="D4752" t="s">
        <v>8731</v>
      </c>
      <c r="E4752" t="s">
        <v>1738</v>
      </c>
      <c r="F4752" t="s">
        <v>313</v>
      </c>
      <c r="G4752" t="s">
        <v>9374</v>
      </c>
      <c r="H4752" t="s">
        <v>32</v>
      </c>
      <c r="I4752" t="s">
        <v>33</v>
      </c>
      <c r="J4752">
        <v>1</v>
      </c>
      <c r="K4752">
        <v>21336</v>
      </c>
      <c r="L4752">
        <v>21336</v>
      </c>
      <c r="M4752">
        <v>0</v>
      </c>
      <c r="N4752" t="s">
        <v>26</v>
      </c>
      <c r="O4752">
        <v>3</v>
      </c>
      <c r="P4752" t="s">
        <v>35</v>
      </c>
      <c r="Q4752">
        <v>32</v>
      </c>
      <c r="R4752">
        <v>558942</v>
      </c>
    </row>
    <row r="4753" spans="1:18" x14ac:dyDescent="0.3">
      <c r="A4753" t="s">
        <v>9375</v>
      </c>
      <c r="B4753" s="9">
        <v>45139</v>
      </c>
      <c r="C4753" t="s">
        <v>8730</v>
      </c>
      <c r="D4753" t="s">
        <v>8731</v>
      </c>
      <c r="E4753" t="s">
        <v>949</v>
      </c>
      <c r="F4753" t="s">
        <v>2822</v>
      </c>
      <c r="G4753" t="s">
        <v>9376</v>
      </c>
      <c r="H4753" t="s">
        <v>32</v>
      </c>
      <c r="I4753" t="s">
        <v>113</v>
      </c>
      <c r="J4753">
        <v>16</v>
      </c>
      <c r="K4753">
        <v>18026</v>
      </c>
      <c r="L4753">
        <v>288416</v>
      </c>
      <c r="M4753">
        <v>0</v>
      </c>
      <c r="N4753" t="s">
        <v>57</v>
      </c>
      <c r="O4753">
        <v>2</v>
      </c>
      <c r="P4753" t="s">
        <v>35</v>
      </c>
      <c r="Q4753">
        <v>184</v>
      </c>
      <c r="R4753">
        <v>558942</v>
      </c>
    </row>
    <row r="4754" spans="1:18" x14ac:dyDescent="0.3">
      <c r="A4754" t="s">
        <v>9377</v>
      </c>
      <c r="B4754" s="9">
        <v>45385</v>
      </c>
      <c r="C4754" t="s">
        <v>8730</v>
      </c>
      <c r="D4754" t="s">
        <v>8731</v>
      </c>
      <c r="E4754" t="s">
        <v>949</v>
      </c>
      <c r="F4754" t="s">
        <v>3063</v>
      </c>
      <c r="G4754" t="s">
        <v>9378</v>
      </c>
      <c r="H4754" t="s">
        <v>40</v>
      </c>
      <c r="I4754" t="s">
        <v>171</v>
      </c>
      <c r="J4754">
        <v>20</v>
      </c>
      <c r="K4754">
        <v>13841</v>
      </c>
      <c r="L4754">
        <v>276820</v>
      </c>
      <c r="M4754">
        <v>0</v>
      </c>
      <c r="N4754" t="s">
        <v>57</v>
      </c>
      <c r="O4754">
        <v>5</v>
      </c>
      <c r="P4754" t="s">
        <v>35</v>
      </c>
      <c r="Q4754">
        <v>146</v>
      </c>
      <c r="R4754">
        <v>289731</v>
      </c>
    </row>
    <row r="4755" spans="1:18" x14ac:dyDescent="0.3">
      <c r="A4755" t="s">
        <v>9379</v>
      </c>
      <c r="B4755" s="9">
        <v>45513</v>
      </c>
      <c r="C4755" t="s">
        <v>8730</v>
      </c>
      <c r="D4755" t="s">
        <v>8731</v>
      </c>
      <c r="E4755" t="s">
        <v>1738</v>
      </c>
      <c r="F4755" t="s">
        <v>341</v>
      </c>
      <c r="G4755" t="s">
        <v>9380</v>
      </c>
      <c r="H4755" t="s">
        <v>45</v>
      </c>
      <c r="I4755" t="s">
        <v>46</v>
      </c>
      <c r="J4755">
        <v>5</v>
      </c>
      <c r="K4755">
        <v>31434</v>
      </c>
      <c r="L4755">
        <v>157170</v>
      </c>
      <c r="M4755" t="s">
        <v>27</v>
      </c>
      <c r="N4755" t="s">
        <v>26</v>
      </c>
      <c r="O4755">
        <v>2</v>
      </c>
      <c r="P4755" t="s">
        <v>35</v>
      </c>
      <c r="Q4755">
        <v>156</v>
      </c>
      <c r="R4755">
        <v>383206</v>
      </c>
    </row>
    <row r="4756" spans="1:18" x14ac:dyDescent="0.3">
      <c r="A4756" t="s">
        <v>9381</v>
      </c>
      <c r="B4756" s="9">
        <v>45268</v>
      </c>
      <c r="C4756" t="s">
        <v>8730</v>
      </c>
      <c r="D4756" t="s">
        <v>8731</v>
      </c>
      <c r="E4756" t="s">
        <v>1738</v>
      </c>
      <c r="F4756" t="s">
        <v>531</v>
      </c>
      <c r="G4756" t="s">
        <v>9382</v>
      </c>
      <c r="H4756" t="s">
        <v>24</v>
      </c>
      <c r="I4756" t="s">
        <v>56</v>
      </c>
      <c r="J4756">
        <v>14</v>
      </c>
      <c r="K4756">
        <v>170785</v>
      </c>
      <c r="L4756">
        <v>2390990</v>
      </c>
      <c r="M4756">
        <v>5</v>
      </c>
      <c r="N4756" t="s">
        <v>57</v>
      </c>
      <c r="O4756">
        <v>5</v>
      </c>
      <c r="P4756" t="s">
        <v>35</v>
      </c>
      <c r="Q4756">
        <v>183</v>
      </c>
      <c r="R4756">
        <v>1077152</v>
      </c>
    </row>
    <row r="4757" spans="1:18" x14ac:dyDescent="0.3">
      <c r="A4757" t="s">
        <v>9383</v>
      </c>
      <c r="B4757" s="9">
        <v>45514</v>
      </c>
      <c r="C4757" t="s">
        <v>8730</v>
      </c>
      <c r="D4757" t="s">
        <v>8731</v>
      </c>
      <c r="E4757" t="s">
        <v>1738</v>
      </c>
      <c r="F4757" t="s">
        <v>904</v>
      </c>
      <c r="G4757" t="s">
        <v>9384</v>
      </c>
      <c r="H4757" t="s">
        <v>45</v>
      </c>
      <c r="I4757" t="s">
        <v>46</v>
      </c>
      <c r="J4757">
        <v>17</v>
      </c>
      <c r="K4757">
        <v>11905</v>
      </c>
      <c r="L4757">
        <v>202385</v>
      </c>
      <c r="M4757" t="s">
        <v>27</v>
      </c>
      <c r="N4757" t="s">
        <v>26</v>
      </c>
      <c r="O4757" t="s">
        <v>27</v>
      </c>
      <c r="P4757" t="s">
        <v>35</v>
      </c>
      <c r="Q4757">
        <v>62</v>
      </c>
      <c r="R4757">
        <v>383206</v>
      </c>
    </row>
    <row r="4758" spans="1:18" x14ac:dyDescent="0.3">
      <c r="A4758" t="s">
        <v>9385</v>
      </c>
      <c r="B4758" s="9">
        <v>45601</v>
      </c>
      <c r="C4758" t="s">
        <v>8730</v>
      </c>
      <c r="D4758" t="s">
        <v>8731</v>
      </c>
      <c r="E4758" t="s">
        <v>2951</v>
      </c>
      <c r="F4758" t="s">
        <v>316</v>
      </c>
      <c r="G4758" t="s">
        <v>27</v>
      </c>
      <c r="H4758" t="s">
        <v>24</v>
      </c>
      <c r="I4758" t="s">
        <v>56</v>
      </c>
      <c r="J4758">
        <v>10</v>
      </c>
      <c r="K4758">
        <v>231758</v>
      </c>
      <c r="L4758">
        <v>2317580</v>
      </c>
      <c r="M4758">
        <v>0</v>
      </c>
      <c r="N4758" t="s">
        <v>26</v>
      </c>
      <c r="O4758">
        <v>3</v>
      </c>
      <c r="P4758" t="s">
        <v>35</v>
      </c>
      <c r="Q4758">
        <v>144</v>
      </c>
      <c r="R4758">
        <v>1077152</v>
      </c>
    </row>
    <row r="4759" spans="1:18" x14ac:dyDescent="0.3">
      <c r="A4759" t="s">
        <v>9386</v>
      </c>
      <c r="B4759" s="9">
        <v>45377</v>
      </c>
      <c r="C4759" t="s">
        <v>8730</v>
      </c>
      <c r="D4759" t="s">
        <v>8731</v>
      </c>
      <c r="E4759" t="s">
        <v>949</v>
      </c>
      <c r="F4759" t="s">
        <v>934</v>
      </c>
      <c r="G4759" t="s">
        <v>9387</v>
      </c>
      <c r="H4759" t="s">
        <v>45</v>
      </c>
      <c r="I4759" t="s">
        <v>82</v>
      </c>
      <c r="J4759">
        <v>12</v>
      </c>
      <c r="K4759">
        <v>34750</v>
      </c>
      <c r="L4759">
        <v>417000</v>
      </c>
      <c r="M4759">
        <v>20</v>
      </c>
      <c r="N4759" t="s">
        <v>26</v>
      </c>
      <c r="O4759">
        <v>3</v>
      </c>
      <c r="P4759" t="s">
        <v>35</v>
      </c>
      <c r="Q4759">
        <v>26</v>
      </c>
      <c r="R4759">
        <v>383206</v>
      </c>
    </row>
    <row r="4760" spans="1:18" x14ac:dyDescent="0.3">
      <c r="A4760" t="s">
        <v>9388</v>
      </c>
      <c r="B4760" s="9">
        <v>45165</v>
      </c>
      <c r="C4760" t="s">
        <v>8730</v>
      </c>
      <c r="D4760" t="s">
        <v>8731</v>
      </c>
      <c r="E4760" t="s">
        <v>949</v>
      </c>
      <c r="F4760" t="s">
        <v>2078</v>
      </c>
      <c r="G4760" t="s">
        <v>9389</v>
      </c>
      <c r="H4760" t="s">
        <v>45</v>
      </c>
      <c r="I4760" t="s">
        <v>74</v>
      </c>
      <c r="J4760">
        <v>9</v>
      </c>
      <c r="K4760">
        <v>42230</v>
      </c>
      <c r="L4760">
        <v>380070</v>
      </c>
      <c r="M4760">
        <v>0</v>
      </c>
      <c r="N4760" t="s">
        <v>27</v>
      </c>
      <c r="O4760">
        <v>5</v>
      </c>
      <c r="P4760" t="s">
        <v>35</v>
      </c>
      <c r="Q4760">
        <v>62</v>
      </c>
      <c r="R4760">
        <v>383206</v>
      </c>
    </row>
    <row r="4761" spans="1:18" x14ac:dyDescent="0.3">
      <c r="A4761" t="s">
        <v>9390</v>
      </c>
      <c r="B4761" s="9">
        <v>45088</v>
      </c>
      <c r="C4761" t="s">
        <v>8730</v>
      </c>
      <c r="D4761" t="s">
        <v>8731</v>
      </c>
      <c r="E4761" t="s">
        <v>2951</v>
      </c>
      <c r="F4761" t="s">
        <v>1058</v>
      </c>
      <c r="G4761" t="s">
        <v>9391</v>
      </c>
      <c r="H4761" t="s">
        <v>24</v>
      </c>
      <c r="I4761" t="s">
        <v>92</v>
      </c>
      <c r="J4761">
        <v>10</v>
      </c>
      <c r="K4761">
        <v>259639</v>
      </c>
      <c r="L4761">
        <v>2596390</v>
      </c>
      <c r="M4761">
        <v>5</v>
      </c>
      <c r="N4761" t="s">
        <v>34</v>
      </c>
      <c r="O4761">
        <v>4</v>
      </c>
      <c r="P4761" t="s">
        <v>35</v>
      </c>
      <c r="Q4761">
        <v>41</v>
      </c>
      <c r="R4761">
        <v>1077152</v>
      </c>
    </row>
    <row r="4762" spans="1:18" x14ac:dyDescent="0.3">
      <c r="A4762" t="s">
        <v>9392</v>
      </c>
      <c r="B4762" s="9">
        <v>44972</v>
      </c>
      <c r="C4762" t="s">
        <v>8730</v>
      </c>
      <c r="D4762" t="s">
        <v>8731</v>
      </c>
      <c r="E4762" t="s">
        <v>2951</v>
      </c>
      <c r="F4762" t="s">
        <v>1555</v>
      </c>
      <c r="G4762" t="s">
        <v>9393</v>
      </c>
      <c r="H4762" t="s">
        <v>32</v>
      </c>
      <c r="I4762" t="s">
        <v>158</v>
      </c>
      <c r="J4762">
        <v>18</v>
      </c>
      <c r="K4762">
        <v>9697</v>
      </c>
      <c r="L4762">
        <v>174546</v>
      </c>
      <c r="M4762">
        <v>10</v>
      </c>
      <c r="N4762" t="s">
        <v>27</v>
      </c>
      <c r="O4762">
        <v>0</v>
      </c>
      <c r="P4762" t="s">
        <v>35</v>
      </c>
      <c r="Q4762">
        <v>104</v>
      </c>
      <c r="R4762">
        <v>558942</v>
      </c>
    </row>
    <row r="4763" spans="1:18" x14ac:dyDescent="0.3">
      <c r="A4763" t="s">
        <v>9394</v>
      </c>
      <c r="B4763" s="9">
        <v>45056</v>
      </c>
      <c r="C4763" t="s">
        <v>8730</v>
      </c>
      <c r="D4763" t="s">
        <v>8731</v>
      </c>
      <c r="E4763" t="s">
        <v>2951</v>
      </c>
      <c r="F4763" t="s">
        <v>595</v>
      </c>
      <c r="G4763" t="s">
        <v>27</v>
      </c>
      <c r="H4763" t="s">
        <v>24</v>
      </c>
      <c r="I4763" t="s">
        <v>92</v>
      </c>
      <c r="J4763">
        <v>10</v>
      </c>
      <c r="K4763">
        <v>285745</v>
      </c>
      <c r="L4763">
        <v>2857450</v>
      </c>
      <c r="M4763">
        <v>15</v>
      </c>
      <c r="N4763" t="s">
        <v>57</v>
      </c>
      <c r="O4763">
        <v>2</v>
      </c>
      <c r="P4763" t="s">
        <v>28</v>
      </c>
      <c r="Q4763">
        <v>99</v>
      </c>
      <c r="R4763">
        <v>1077152</v>
      </c>
    </row>
    <row r="4764" spans="1:18" x14ac:dyDescent="0.3">
      <c r="A4764" t="s">
        <v>9395</v>
      </c>
      <c r="B4764" s="9">
        <v>45583</v>
      </c>
      <c r="C4764" t="s">
        <v>8730</v>
      </c>
      <c r="D4764" t="s">
        <v>8731</v>
      </c>
      <c r="E4764" t="s">
        <v>949</v>
      </c>
      <c r="F4764" t="s">
        <v>1454</v>
      </c>
      <c r="G4764" t="s">
        <v>27</v>
      </c>
      <c r="H4764" t="s">
        <v>32</v>
      </c>
      <c r="I4764" t="s">
        <v>113</v>
      </c>
      <c r="J4764">
        <v>5</v>
      </c>
      <c r="K4764">
        <v>12240</v>
      </c>
      <c r="L4764">
        <v>61200</v>
      </c>
      <c r="M4764">
        <v>0</v>
      </c>
      <c r="N4764" t="s">
        <v>47</v>
      </c>
      <c r="O4764">
        <v>5</v>
      </c>
      <c r="P4764" t="s">
        <v>35</v>
      </c>
      <c r="Q4764">
        <v>128</v>
      </c>
      <c r="R4764">
        <v>558942</v>
      </c>
    </row>
    <row r="4765" spans="1:18" x14ac:dyDescent="0.3">
      <c r="A4765" t="s">
        <v>9396</v>
      </c>
      <c r="B4765" s="9">
        <v>45439</v>
      </c>
      <c r="C4765" t="s">
        <v>8730</v>
      </c>
      <c r="D4765" t="s">
        <v>8731</v>
      </c>
      <c r="E4765" t="s">
        <v>1738</v>
      </c>
      <c r="F4765" t="s">
        <v>2496</v>
      </c>
      <c r="G4765" t="s">
        <v>9397</v>
      </c>
      <c r="H4765" t="s">
        <v>65</v>
      </c>
      <c r="I4765" t="s">
        <v>478</v>
      </c>
      <c r="J4765">
        <v>20</v>
      </c>
      <c r="K4765">
        <v>61189</v>
      </c>
      <c r="L4765">
        <v>1223780</v>
      </c>
      <c r="M4765">
        <v>10</v>
      </c>
      <c r="N4765" t="s">
        <v>57</v>
      </c>
      <c r="O4765">
        <v>0</v>
      </c>
      <c r="P4765" t="s">
        <v>35</v>
      </c>
      <c r="Q4765">
        <v>146</v>
      </c>
      <c r="R4765">
        <v>761054</v>
      </c>
    </row>
    <row r="4766" spans="1:18" x14ac:dyDescent="0.3">
      <c r="A4766" t="s">
        <v>9398</v>
      </c>
      <c r="B4766" s="9">
        <v>45547</v>
      </c>
      <c r="C4766" t="s">
        <v>8730</v>
      </c>
      <c r="D4766" t="s">
        <v>8731</v>
      </c>
      <c r="E4766" t="s">
        <v>2951</v>
      </c>
      <c r="F4766" t="s">
        <v>90</v>
      </c>
      <c r="G4766" t="s">
        <v>9399</v>
      </c>
      <c r="H4766" t="s">
        <v>24</v>
      </c>
      <c r="I4766" t="s">
        <v>25</v>
      </c>
      <c r="J4766">
        <v>14</v>
      </c>
      <c r="K4766">
        <v>21905</v>
      </c>
      <c r="L4766">
        <v>306670</v>
      </c>
      <c r="M4766">
        <v>0</v>
      </c>
      <c r="N4766" t="s">
        <v>57</v>
      </c>
      <c r="O4766">
        <v>1</v>
      </c>
      <c r="P4766" t="s">
        <v>27</v>
      </c>
      <c r="Q4766">
        <v>73</v>
      </c>
      <c r="R4766">
        <v>1077152</v>
      </c>
    </row>
    <row r="4767" spans="1:18" x14ac:dyDescent="0.3">
      <c r="A4767" t="s">
        <v>9400</v>
      </c>
      <c r="B4767" s="9">
        <v>45223</v>
      </c>
      <c r="C4767" t="s">
        <v>8730</v>
      </c>
      <c r="D4767" t="s">
        <v>8731</v>
      </c>
      <c r="E4767" t="s">
        <v>1738</v>
      </c>
      <c r="F4767" t="s">
        <v>2191</v>
      </c>
      <c r="G4767" t="s">
        <v>9401</v>
      </c>
      <c r="H4767" t="s">
        <v>32</v>
      </c>
      <c r="I4767" t="s">
        <v>117</v>
      </c>
      <c r="J4767">
        <v>13</v>
      </c>
      <c r="K4767">
        <v>24255</v>
      </c>
      <c r="L4767">
        <v>315315</v>
      </c>
      <c r="M4767">
        <v>20</v>
      </c>
      <c r="N4767" t="s">
        <v>57</v>
      </c>
      <c r="O4767">
        <v>1</v>
      </c>
      <c r="P4767" t="s">
        <v>35</v>
      </c>
      <c r="Q4767">
        <v>39</v>
      </c>
      <c r="R4767">
        <v>558942</v>
      </c>
    </row>
    <row r="4768" spans="1:18" x14ac:dyDescent="0.3">
      <c r="A4768" t="s">
        <v>9402</v>
      </c>
      <c r="B4768" s="9">
        <v>45461</v>
      </c>
      <c r="C4768" t="s">
        <v>8730</v>
      </c>
      <c r="D4768" t="s">
        <v>8731</v>
      </c>
      <c r="E4768" t="s">
        <v>949</v>
      </c>
      <c r="F4768" t="s">
        <v>2502</v>
      </c>
      <c r="G4768" t="s">
        <v>9403</v>
      </c>
      <c r="H4768" t="s">
        <v>40</v>
      </c>
      <c r="I4768" t="s">
        <v>137</v>
      </c>
      <c r="J4768">
        <v>1</v>
      </c>
      <c r="K4768">
        <v>16141</v>
      </c>
      <c r="L4768">
        <v>16141</v>
      </c>
      <c r="M4768">
        <v>15</v>
      </c>
      <c r="N4768" t="s">
        <v>47</v>
      </c>
      <c r="O4768">
        <v>1</v>
      </c>
      <c r="P4768" t="s">
        <v>35</v>
      </c>
      <c r="Q4768">
        <v>25</v>
      </c>
      <c r="R4768">
        <v>289731</v>
      </c>
    </row>
    <row r="4769" spans="1:18" x14ac:dyDescent="0.3">
      <c r="A4769" t="s">
        <v>9404</v>
      </c>
      <c r="B4769" s="9">
        <v>45292</v>
      </c>
      <c r="C4769" t="s">
        <v>8730</v>
      </c>
      <c r="D4769" t="s">
        <v>8731</v>
      </c>
      <c r="E4769" t="s">
        <v>949</v>
      </c>
      <c r="F4769" t="s">
        <v>332</v>
      </c>
      <c r="G4769" t="s">
        <v>27</v>
      </c>
      <c r="H4769" t="s">
        <v>40</v>
      </c>
      <c r="I4769" t="s">
        <v>137</v>
      </c>
      <c r="J4769">
        <v>16</v>
      </c>
      <c r="K4769">
        <v>2998</v>
      </c>
      <c r="L4769">
        <v>47968</v>
      </c>
      <c r="M4769" t="s">
        <v>27</v>
      </c>
      <c r="N4769" t="s">
        <v>57</v>
      </c>
      <c r="O4769">
        <v>3</v>
      </c>
      <c r="P4769" t="s">
        <v>28</v>
      </c>
      <c r="Q4769">
        <v>35</v>
      </c>
      <c r="R4769">
        <v>289731</v>
      </c>
    </row>
    <row r="4770" spans="1:18" x14ac:dyDescent="0.3">
      <c r="A4770" t="s">
        <v>9405</v>
      </c>
      <c r="B4770" s="9">
        <v>45295</v>
      </c>
      <c r="C4770" t="s">
        <v>8730</v>
      </c>
      <c r="D4770" t="s">
        <v>8731</v>
      </c>
      <c r="E4770" t="s">
        <v>2951</v>
      </c>
      <c r="F4770" t="s">
        <v>759</v>
      </c>
      <c r="G4770" t="s">
        <v>9406</v>
      </c>
      <c r="H4770" t="s">
        <v>24</v>
      </c>
      <c r="I4770" t="s">
        <v>25</v>
      </c>
      <c r="J4770">
        <v>2</v>
      </c>
      <c r="K4770">
        <v>31576</v>
      </c>
      <c r="L4770">
        <v>63152</v>
      </c>
      <c r="M4770">
        <v>5</v>
      </c>
      <c r="N4770" t="s">
        <v>26</v>
      </c>
      <c r="O4770">
        <v>3</v>
      </c>
      <c r="P4770" t="s">
        <v>28</v>
      </c>
      <c r="Q4770">
        <v>81</v>
      </c>
      <c r="R4770">
        <v>1077152</v>
      </c>
    </row>
    <row r="4771" spans="1:18" x14ac:dyDescent="0.3">
      <c r="A4771" t="s">
        <v>9407</v>
      </c>
      <c r="B4771" s="9">
        <v>45162</v>
      </c>
      <c r="C4771" t="s">
        <v>8730</v>
      </c>
      <c r="D4771" t="s">
        <v>8731</v>
      </c>
      <c r="E4771" t="s">
        <v>949</v>
      </c>
      <c r="F4771" t="s">
        <v>1025</v>
      </c>
      <c r="G4771" t="s">
        <v>9408</v>
      </c>
      <c r="H4771" t="s">
        <v>32</v>
      </c>
      <c r="I4771" t="s">
        <v>237</v>
      </c>
      <c r="J4771">
        <v>4</v>
      </c>
      <c r="K4771">
        <v>22149</v>
      </c>
      <c r="L4771">
        <v>88596</v>
      </c>
      <c r="M4771" t="s">
        <v>27</v>
      </c>
      <c r="N4771" t="s">
        <v>57</v>
      </c>
      <c r="O4771">
        <v>1</v>
      </c>
      <c r="P4771" t="s">
        <v>35</v>
      </c>
      <c r="Q4771">
        <v>70</v>
      </c>
      <c r="R4771">
        <v>558942</v>
      </c>
    </row>
    <row r="4772" spans="1:18" x14ac:dyDescent="0.3">
      <c r="A4772" t="s">
        <v>9409</v>
      </c>
      <c r="B4772" s="9">
        <v>45141</v>
      </c>
      <c r="C4772" t="s">
        <v>8730</v>
      </c>
      <c r="D4772" t="s">
        <v>8731</v>
      </c>
      <c r="E4772" t="s">
        <v>2951</v>
      </c>
      <c r="F4772" t="s">
        <v>1304</v>
      </c>
      <c r="G4772" t="s">
        <v>9410</v>
      </c>
      <c r="H4772" t="s">
        <v>24</v>
      </c>
      <c r="I4772" t="s">
        <v>174</v>
      </c>
      <c r="J4772">
        <v>4</v>
      </c>
      <c r="K4772">
        <v>81250</v>
      </c>
      <c r="L4772">
        <v>325000</v>
      </c>
      <c r="M4772">
        <v>0</v>
      </c>
      <c r="N4772" t="s">
        <v>57</v>
      </c>
      <c r="O4772">
        <v>6</v>
      </c>
      <c r="P4772" t="s">
        <v>35</v>
      </c>
      <c r="Q4772">
        <v>11</v>
      </c>
      <c r="R4772">
        <v>1077152</v>
      </c>
    </row>
    <row r="4773" spans="1:18" x14ac:dyDescent="0.3">
      <c r="A4773" t="s">
        <v>9411</v>
      </c>
      <c r="B4773" s="9">
        <v>45187</v>
      </c>
      <c r="C4773" t="s">
        <v>8730</v>
      </c>
      <c r="D4773" t="s">
        <v>8731</v>
      </c>
      <c r="E4773" t="s">
        <v>1738</v>
      </c>
      <c r="F4773" t="s">
        <v>1389</v>
      </c>
      <c r="G4773" t="s">
        <v>9412</v>
      </c>
      <c r="H4773" t="s">
        <v>24</v>
      </c>
      <c r="I4773" t="s">
        <v>56</v>
      </c>
      <c r="J4773">
        <v>20</v>
      </c>
      <c r="K4773">
        <v>89319</v>
      </c>
      <c r="L4773">
        <v>1786380</v>
      </c>
      <c r="M4773">
        <v>0</v>
      </c>
      <c r="N4773" t="s">
        <v>57</v>
      </c>
      <c r="O4773" t="s">
        <v>27</v>
      </c>
      <c r="P4773" t="s">
        <v>35</v>
      </c>
      <c r="Q4773">
        <v>127</v>
      </c>
      <c r="R4773">
        <v>1077152</v>
      </c>
    </row>
    <row r="4774" spans="1:18" x14ac:dyDescent="0.3">
      <c r="A4774" t="s">
        <v>9413</v>
      </c>
      <c r="B4774" s="9">
        <v>45458</v>
      </c>
      <c r="C4774" t="s">
        <v>8730</v>
      </c>
      <c r="D4774" t="s">
        <v>8731</v>
      </c>
      <c r="E4774" t="s">
        <v>1738</v>
      </c>
      <c r="F4774" t="s">
        <v>768</v>
      </c>
      <c r="G4774" t="s">
        <v>9414</v>
      </c>
      <c r="H4774" t="s">
        <v>24</v>
      </c>
      <c r="I4774" t="s">
        <v>92</v>
      </c>
      <c r="J4774">
        <v>16</v>
      </c>
      <c r="K4774">
        <v>225600</v>
      </c>
      <c r="L4774">
        <v>3609600</v>
      </c>
      <c r="M4774">
        <v>0</v>
      </c>
      <c r="N4774" t="s">
        <v>26</v>
      </c>
      <c r="O4774">
        <v>0</v>
      </c>
      <c r="P4774" t="s">
        <v>35</v>
      </c>
      <c r="Q4774">
        <v>177</v>
      </c>
      <c r="R4774">
        <v>1077152</v>
      </c>
    </row>
    <row r="4775" spans="1:18" x14ac:dyDescent="0.3">
      <c r="A4775" t="s">
        <v>9415</v>
      </c>
      <c r="B4775" s="9">
        <v>45461</v>
      </c>
      <c r="C4775" t="s">
        <v>8730</v>
      </c>
      <c r="D4775" t="s">
        <v>8731</v>
      </c>
      <c r="E4775" t="s">
        <v>949</v>
      </c>
      <c r="F4775" t="s">
        <v>235</v>
      </c>
      <c r="G4775" t="s">
        <v>9416</v>
      </c>
      <c r="H4775" t="s">
        <v>32</v>
      </c>
      <c r="I4775" t="s">
        <v>113</v>
      </c>
      <c r="J4775">
        <v>5</v>
      </c>
      <c r="K4775">
        <v>2594</v>
      </c>
      <c r="L4775">
        <v>12970</v>
      </c>
      <c r="M4775" t="s">
        <v>27</v>
      </c>
      <c r="N4775" t="s">
        <v>57</v>
      </c>
      <c r="O4775">
        <v>2</v>
      </c>
      <c r="P4775" t="s">
        <v>35</v>
      </c>
      <c r="Q4775">
        <v>105</v>
      </c>
      <c r="R4775">
        <v>558942</v>
      </c>
    </row>
    <row r="4776" spans="1:18" x14ac:dyDescent="0.3">
      <c r="A4776" t="s">
        <v>9417</v>
      </c>
      <c r="B4776" s="9">
        <v>45026</v>
      </c>
      <c r="C4776" t="s">
        <v>8730</v>
      </c>
      <c r="D4776" t="s">
        <v>8731</v>
      </c>
      <c r="E4776" t="s">
        <v>2951</v>
      </c>
      <c r="F4776" t="s">
        <v>276</v>
      </c>
      <c r="G4776" t="s">
        <v>27</v>
      </c>
      <c r="H4776" t="s">
        <v>40</v>
      </c>
      <c r="I4776" t="s">
        <v>171</v>
      </c>
      <c r="J4776">
        <v>1</v>
      </c>
      <c r="K4776">
        <v>5620</v>
      </c>
      <c r="L4776">
        <v>5620</v>
      </c>
      <c r="M4776">
        <v>0</v>
      </c>
      <c r="N4776" t="s">
        <v>27</v>
      </c>
      <c r="O4776">
        <v>1</v>
      </c>
      <c r="P4776" t="s">
        <v>35</v>
      </c>
      <c r="Q4776">
        <v>87</v>
      </c>
      <c r="R4776">
        <v>289731</v>
      </c>
    </row>
    <row r="4777" spans="1:18" x14ac:dyDescent="0.3">
      <c r="A4777" t="s">
        <v>9418</v>
      </c>
      <c r="B4777" s="9">
        <v>45317</v>
      </c>
      <c r="C4777" t="s">
        <v>8730</v>
      </c>
      <c r="D4777" t="s">
        <v>8731</v>
      </c>
      <c r="E4777" t="s">
        <v>1738</v>
      </c>
      <c r="F4777" t="s">
        <v>821</v>
      </c>
      <c r="G4777" t="s">
        <v>9419</v>
      </c>
      <c r="H4777" t="s">
        <v>32</v>
      </c>
      <c r="I4777" t="s">
        <v>237</v>
      </c>
      <c r="J4777">
        <v>7</v>
      </c>
      <c r="K4777">
        <v>20268</v>
      </c>
      <c r="L4777">
        <v>141876</v>
      </c>
      <c r="M4777">
        <v>5</v>
      </c>
      <c r="N4777" t="s">
        <v>27</v>
      </c>
      <c r="O4777">
        <v>3</v>
      </c>
      <c r="P4777" t="s">
        <v>35</v>
      </c>
      <c r="Q4777">
        <v>87</v>
      </c>
      <c r="R4777">
        <v>558942</v>
      </c>
    </row>
    <row r="4778" spans="1:18" x14ac:dyDescent="0.3">
      <c r="A4778" t="s">
        <v>9420</v>
      </c>
      <c r="B4778" s="9">
        <v>45380</v>
      </c>
      <c r="C4778" t="s">
        <v>8730</v>
      </c>
      <c r="D4778" t="s">
        <v>8731</v>
      </c>
      <c r="E4778" t="s">
        <v>949</v>
      </c>
      <c r="F4778" t="s">
        <v>2415</v>
      </c>
      <c r="G4778" t="s">
        <v>9421</v>
      </c>
      <c r="H4778" t="s">
        <v>24</v>
      </c>
      <c r="I4778" t="s">
        <v>174</v>
      </c>
      <c r="J4778">
        <v>19</v>
      </c>
      <c r="K4778">
        <v>73170</v>
      </c>
      <c r="L4778">
        <v>1390230</v>
      </c>
      <c r="M4778">
        <v>10</v>
      </c>
      <c r="N4778" t="s">
        <v>47</v>
      </c>
      <c r="O4778">
        <v>5</v>
      </c>
      <c r="P4778" t="s">
        <v>28</v>
      </c>
      <c r="Q4778">
        <v>114</v>
      </c>
      <c r="R4778">
        <v>1077152</v>
      </c>
    </row>
    <row r="4779" spans="1:18" x14ac:dyDescent="0.3">
      <c r="A4779" t="s">
        <v>9422</v>
      </c>
      <c r="B4779" s="9">
        <v>44968</v>
      </c>
      <c r="C4779" t="s">
        <v>8730</v>
      </c>
      <c r="D4779" t="s">
        <v>8731</v>
      </c>
      <c r="E4779" t="s">
        <v>949</v>
      </c>
      <c r="F4779" t="s">
        <v>1339</v>
      </c>
      <c r="G4779" t="s">
        <v>9423</v>
      </c>
      <c r="H4779" t="s">
        <v>45</v>
      </c>
      <c r="I4779" t="s">
        <v>130</v>
      </c>
      <c r="J4779">
        <v>20</v>
      </c>
      <c r="K4779">
        <v>30257</v>
      </c>
      <c r="L4779">
        <v>605140</v>
      </c>
      <c r="M4779">
        <v>15</v>
      </c>
      <c r="N4779" t="s">
        <v>26</v>
      </c>
      <c r="O4779">
        <v>3</v>
      </c>
      <c r="P4779" t="s">
        <v>35</v>
      </c>
      <c r="Q4779">
        <v>114</v>
      </c>
      <c r="R4779">
        <v>383206</v>
      </c>
    </row>
    <row r="4780" spans="1:18" x14ac:dyDescent="0.3">
      <c r="A4780" t="s">
        <v>9424</v>
      </c>
      <c r="B4780" s="9">
        <v>45590</v>
      </c>
      <c r="C4780" t="s">
        <v>8730</v>
      </c>
      <c r="D4780" t="s">
        <v>8731</v>
      </c>
      <c r="E4780" t="s">
        <v>2951</v>
      </c>
      <c r="F4780" t="s">
        <v>1467</v>
      </c>
      <c r="G4780" t="s">
        <v>9425</v>
      </c>
      <c r="H4780" t="s">
        <v>45</v>
      </c>
      <c r="I4780" t="s">
        <v>130</v>
      </c>
      <c r="J4780">
        <v>2</v>
      </c>
      <c r="K4780">
        <v>5245</v>
      </c>
      <c r="L4780">
        <v>10490</v>
      </c>
      <c r="M4780">
        <v>5</v>
      </c>
      <c r="N4780" t="s">
        <v>34</v>
      </c>
      <c r="O4780">
        <v>4</v>
      </c>
      <c r="P4780" t="s">
        <v>28</v>
      </c>
      <c r="Q4780">
        <v>159</v>
      </c>
      <c r="R4780">
        <v>383206</v>
      </c>
    </row>
    <row r="4781" spans="1:18" x14ac:dyDescent="0.3">
      <c r="A4781" t="s">
        <v>9426</v>
      </c>
      <c r="B4781" s="9">
        <v>45257</v>
      </c>
      <c r="C4781" t="s">
        <v>8730</v>
      </c>
      <c r="D4781" t="s">
        <v>8731</v>
      </c>
      <c r="E4781" t="s">
        <v>1738</v>
      </c>
      <c r="F4781" t="s">
        <v>1645</v>
      </c>
      <c r="G4781" t="s">
        <v>9427</v>
      </c>
      <c r="H4781" t="s">
        <v>40</v>
      </c>
      <c r="I4781" t="s">
        <v>123</v>
      </c>
      <c r="J4781">
        <v>17</v>
      </c>
      <c r="K4781">
        <v>17260</v>
      </c>
      <c r="L4781">
        <v>293420</v>
      </c>
      <c r="M4781">
        <v>0</v>
      </c>
      <c r="N4781" t="s">
        <v>47</v>
      </c>
      <c r="O4781">
        <v>1</v>
      </c>
      <c r="P4781" t="s">
        <v>28</v>
      </c>
      <c r="Q4781">
        <v>146</v>
      </c>
      <c r="R4781">
        <v>289731</v>
      </c>
    </row>
    <row r="4782" spans="1:18" x14ac:dyDescent="0.3">
      <c r="A4782" t="s">
        <v>9428</v>
      </c>
      <c r="B4782" s="9">
        <v>45589</v>
      </c>
      <c r="C4782" t="s">
        <v>8730</v>
      </c>
      <c r="D4782" t="s">
        <v>8731</v>
      </c>
      <c r="E4782" t="s">
        <v>1738</v>
      </c>
      <c r="F4782" t="s">
        <v>2809</v>
      </c>
      <c r="G4782" t="s">
        <v>9429</v>
      </c>
      <c r="H4782" t="s">
        <v>40</v>
      </c>
      <c r="I4782" t="s">
        <v>106</v>
      </c>
      <c r="J4782">
        <v>8</v>
      </c>
      <c r="K4782">
        <v>14760</v>
      </c>
      <c r="L4782">
        <v>118080</v>
      </c>
      <c r="M4782">
        <v>0</v>
      </c>
      <c r="N4782" t="s">
        <v>57</v>
      </c>
      <c r="O4782">
        <v>2</v>
      </c>
      <c r="P4782" t="s">
        <v>35</v>
      </c>
      <c r="Q4782">
        <v>121</v>
      </c>
      <c r="R4782">
        <v>289731</v>
      </c>
    </row>
    <row r="4783" spans="1:18" x14ac:dyDescent="0.3">
      <c r="A4783" t="s">
        <v>9430</v>
      </c>
      <c r="B4783" s="9">
        <v>45655</v>
      </c>
      <c r="C4783" t="s">
        <v>8730</v>
      </c>
      <c r="D4783" t="s">
        <v>8731</v>
      </c>
      <c r="E4783" t="s">
        <v>949</v>
      </c>
      <c r="F4783" t="s">
        <v>768</v>
      </c>
      <c r="G4783" t="s">
        <v>9431</v>
      </c>
      <c r="H4783" t="s">
        <v>45</v>
      </c>
      <c r="I4783" t="s">
        <v>181</v>
      </c>
      <c r="J4783">
        <v>2</v>
      </c>
      <c r="K4783">
        <v>33636</v>
      </c>
      <c r="L4783">
        <v>67272</v>
      </c>
      <c r="M4783">
        <v>10</v>
      </c>
      <c r="N4783" t="s">
        <v>34</v>
      </c>
      <c r="O4783">
        <v>4</v>
      </c>
      <c r="P4783" t="s">
        <v>35</v>
      </c>
      <c r="Q4783">
        <v>167</v>
      </c>
      <c r="R4783">
        <v>383206</v>
      </c>
    </row>
    <row r="4784" spans="1:18" x14ac:dyDescent="0.3">
      <c r="A4784" t="s">
        <v>9432</v>
      </c>
      <c r="B4784" s="9">
        <v>45608</v>
      </c>
      <c r="C4784" t="s">
        <v>8730</v>
      </c>
      <c r="D4784" t="s">
        <v>8731</v>
      </c>
      <c r="E4784" t="s">
        <v>2951</v>
      </c>
      <c r="F4784" t="s">
        <v>1960</v>
      </c>
      <c r="G4784" t="s">
        <v>9433</v>
      </c>
      <c r="H4784" t="s">
        <v>32</v>
      </c>
      <c r="I4784" t="s">
        <v>141</v>
      </c>
      <c r="J4784">
        <v>5</v>
      </c>
      <c r="K4784">
        <v>10290</v>
      </c>
      <c r="L4784">
        <v>51450</v>
      </c>
      <c r="M4784" t="s">
        <v>27</v>
      </c>
      <c r="N4784" t="s">
        <v>34</v>
      </c>
      <c r="O4784">
        <v>5</v>
      </c>
      <c r="P4784" t="s">
        <v>28</v>
      </c>
      <c r="Q4784">
        <v>126</v>
      </c>
      <c r="R4784">
        <v>558942</v>
      </c>
    </row>
    <row r="4785" spans="1:18" x14ac:dyDescent="0.3">
      <c r="A4785" t="s">
        <v>9434</v>
      </c>
      <c r="B4785" s="9">
        <v>45392</v>
      </c>
      <c r="C4785" t="s">
        <v>8730</v>
      </c>
      <c r="D4785" t="s">
        <v>8731</v>
      </c>
      <c r="E4785" t="s">
        <v>2951</v>
      </c>
      <c r="F4785" t="s">
        <v>2311</v>
      </c>
      <c r="G4785" t="s">
        <v>9435</v>
      </c>
      <c r="H4785" t="s">
        <v>32</v>
      </c>
      <c r="I4785" t="s">
        <v>113</v>
      </c>
      <c r="J4785">
        <v>1</v>
      </c>
      <c r="K4785">
        <v>23441</v>
      </c>
      <c r="L4785">
        <v>23441</v>
      </c>
      <c r="M4785">
        <v>0</v>
      </c>
      <c r="N4785" t="s">
        <v>27</v>
      </c>
      <c r="O4785">
        <v>2</v>
      </c>
      <c r="P4785" t="s">
        <v>35</v>
      </c>
      <c r="Q4785">
        <v>50</v>
      </c>
      <c r="R4785">
        <v>558942</v>
      </c>
    </row>
    <row r="4786" spans="1:18" x14ac:dyDescent="0.3">
      <c r="A4786" t="s">
        <v>9436</v>
      </c>
      <c r="B4786" s="9">
        <v>45349</v>
      </c>
      <c r="C4786" t="s">
        <v>8730</v>
      </c>
      <c r="D4786" t="s">
        <v>8731</v>
      </c>
      <c r="E4786" t="s">
        <v>1738</v>
      </c>
      <c r="F4786" t="s">
        <v>3388</v>
      </c>
      <c r="G4786" t="s">
        <v>9437</v>
      </c>
      <c r="H4786" t="s">
        <v>24</v>
      </c>
      <c r="I4786" t="s">
        <v>152</v>
      </c>
      <c r="J4786">
        <v>18</v>
      </c>
      <c r="K4786">
        <v>19519</v>
      </c>
      <c r="L4786">
        <v>351342</v>
      </c>
      <c r="M4786">
        <v>0</v>
      </c>
      <c r="N4786" t="s">
        <v>47</v>
      </c>
      <c r="O4786">
        <v>3</v>
      </c>
      <c r="P4786" t="s">
        <v>35</v>
      </c>
      <c r="Q4786">
        <v>22</v>
      </c>
      <c r="R4786">
        <v>1077152</v>
      </c>
    </row>
    <row r="4787" spans="1:18" x14ac:dyDescent="0.3">
      <c r="A4787" t="s">
        <v>9438</v>
      </c>
      <c r="B4787" s="9">
        <v>45417</v>
      </c>
      <c r="C4787" t="s">
        <v>8730</v>
      </c>
      <c r="D4787" t="s">
        <v>8731</v>
      </c>
      <c r="E4787" t="s">
        <v>1738</v>
      </c>
      <c r="F4787" t="s">
        <v>3180</v>
      </c>
      <c r="G4787" t="s">
        <v>9439</v>
      </c>
      <c r="H4787" t="s">
        <v>32</v>
      </c>
      <c r="I4787" t="s">
        <v>237</v>
      </c>
      <c r="J4787">
        <v>11</v>
      </c>
      <c r="K4787">
        <v>20809</v>
      </c>
      <c r="L4787">
        <v>228899</v>
      </c>
      <c r="M4787">
        <v>0</v>
      </c>
      <c r="N4787" t="s">
        <v>57</v>
      </c>
      <c r="O4787">
        <v>5</v>
      </c>
      <c r="P4787" t="s">
        <v>35</v>
      </c>
      <c r="Q4787">
        <v>68</v>
      </c>
      <c r="R4787">
        <v>558942</v>
      </c>
    </row>
    <row r="4788" spans="1:18" x14ac:dyDescent="0.3">
      <c r="A4788" t="s">
        <v>9440</v>
      </c>
      <c r="B4788" s="9">
        <v>45448</v>
      </c>
      <c r="C4788" t="s">
        <v>8730</v>
      </c>
      <c r="D4788" t="s">
        <v>8731</v>
      </c>
      <c r="E4788" t="s">
        <v>1738</v>
      </c>
      <c r="F4788" t="s">
        <v>2148</v>
      </c>
      <c r="G4788" t="s">
        <v>9441</v>
      </c>
      <c r="H4788" t="s">
        <v>45</v>
      </c>
      <c r="I4788" t="s">
        <v>46</v>
      </c>
      <c r="J4788">
        <v>2</v>
      </c>
      <c r="K4788">
        <v>12971</v>
      </c>
      <c r="L4788">
        <v>25942</v>
      </c>
      <c r="M4788">
        <v>10</v>
      </c>
      <c r="N4788" t="s">
        <v>57</v>
      </c>
      <c r="O4788">
        <v>1</v>
      </c>
      <c r="P4788" t="s">
        <v>28</v>
      </c>
      <c r="Q4788">
        <v>104</v>
      </c>
      <c r="R4788">
        <v>383206</v>
      </c>
    </row>
    <row r="4789" spans="1:18" x14ac:dyDescent="0.3">
      <c r="A4789" t="s">
        <v>9442</v>
      </c>
      <c r="B4789" s="9">
        <v>44985</v>
      </c>
      <c r="C4789" t="s">
        <v>8730</v>
      </c>
      <c r="D4789" t="s">
        <v>8731</v>
      </c>
      <c r="E4789" t="s">
        <v>1738</v>
      </c>
      <c r="F4789" t="s">
        <v>857</v>
      </c>
      <c r="G4789" t="s">
        <v>9443</v>
      </c>
      <c r="H4789" t="s">
        <v>65</v>
      </c>
      <c r="I4789" t="s">
        <v>397</v>
      </c>
      <c r="J4789">
        <v>3</v>
      </c>
      <c r="K4789">
        <v>126742</v>
      </c>
      <c r="L4789">
        <v>380226</v>
      </c>
      <c r="M4789">
        <v>5</v>
      </c>
      <c r="N4789" t="s">
        <v>26</v>
      </c>
      <c r="O4789">
        <v>4</v>
      </c>
      <c r="P4789" t="s">
        <v>35</v>
      </c>
      <c r="Q4789">
        <v>5</v>
      </c>
      <c r="R4789">
        <v>761054</v>
      </c>
    </row>
    <row r="4790" spans="1:18" x14ac:dyDescent="0.3">
      <c r="A4790" t="s">
        <v>9444</v>
      </c>
      <c r="B4790" s="9">
        <v>45436</v>
      </c>
      <c r="C4790" t="s">
        <v>8730</v>
      </c>
      <c r="D4790" t="s">
        <v>8731</v>
      </c>
      <c r="E4790" t="s">
        <v>949</v>
      </c>
      <c r="F4790" t="s">
        <v>3777</v>
      </c>
      <c r="G4790" t="s">
        <v>9445</v>
      </c>
      <c r="H4790" t="s">
        <v>40</v>
      </c>
      <c r="I4790" t="s">
        <v>171</v>
      </c>
      <c r="J4790">
        <v>9</v>
      </c>
      <c r="K4790">
        <v>9016</v>
      </c>
      <c r="L4790">
        <v>81144</v>
      </c>
      <c r="M4790">
        <v>0</v>
      </c>
      <c r="N4790" t="s">
        <v>34</v>
      </c>
      <c r="O4790">
        <v>4</v>
      </c>
      <c r="P4790" t="s">
        <v>35</v>
      </c>
      <c r="Q4790">
        <v>62</v>
      </c>
      <c r="R4790">
        <v>289731</v>
      </c>
    </row>
    <row r="4791" spans="1:18" x14ac:dyDescent="0.3">
      <c r="A4791" t="s">
        <v>9446</v>
      </c>
      <c r="B4791" s="9">
        <v>45080</v>
      </c>
      <c r="C4791" t="s">
        <v>8730</v>
      </c>
      <c r="D4791" t="s">
        <v>8731</v>
      </c>
      <c r="E4791" t="s">
        <v>1738</v>
      </c>
      <c r="F4791" t="s">
        <v>2872</v>
      </c>
      <c r="G4791" t="s">
        <v>9447</v>
      </c>
      <c r="H4791" t="s">
        <v>45</v>
      </c>
      <c r="I4791" t="s">
        <v>98</v>
      </c>
      <c r="J4791">
        <v>10</v>
      </c>
      <c r="K4791">
        <v>15368</v>
      </c>
      <c r="L4791">
        <v>153680</v>
      </c>
      <c r="M4791">
        <v>0</v>
      </c>
      <c r="N4791" t="s">
        <v>34</v>
      </c>
      <c r="O4791">
        <v>5</v>
      </c>
      <c r="P4791" t="s">
        <v>28</v>
      </c>
      <c r="Q4791">
        <v>66</v>
      </c>
      <c r="R4791">
        <v>383206</v>
      </c>
    </row>
    <row r="4792" spans="1:18" x14ac:dyDescent="0.3">
      <c r="A4792" t="s">
        <v>9448</v>
      </c>
      <c r="B4792" s="9">
        <v>45386</v>
      </c>
      <c r="C4792" t="s">
        <v>8730</v>
      </c>
      <c r="D4792" t="s">
        <v>8731</v>
      </c>
      <c r="E4792" t="s">
        <v>1738</v>
      </c>
      <c r="F4792" t="s">
        <v>1960</v>
      </c>
      <c r="G4792" t="s">
        <v>9449</v>
      </c>
      <c r="H4792" t="s">
        <v>32</v>
      </c>
      <c r="I4792" t="s">
        <v>117</v>
      </c>
      <c r="J4792">
        <v>17</v>
      </c>
      <c r="K4792">
        <v>7116</v>
      </c>
      <c r="L4792">
        <v>120972</v>
      </c>
      <c r="M4792">
        <v>0</v>
      </c>
      <c r="N4792" t="s">
        <v>26</v>
      </c>
      <c r="O4792">
        <v>1</v>
      </c>
      <c r="P4792" t="s">
        <v>27</v>
      </c>
      <c r="Q4792">
        <v>18</v>
      </c>
      <c r="R4792">
        <v>558942</v>
      </c>
    </row>
    <row r="4793" spans="1:18" x14ac:dyDescent="0.3">
      <c r="A4793" t="s">
        <v>9450</v>
      </c>
      <c r="B4793" s="9">
        <v>45296</v>
      </c>
      <c r="C4793" t="s">
        <v>8730</v>
      </c>
      <c r="D4793" t="s">
        <v>8731</v>
      </c>
      <c r="E4793" t="s">
        <v>1738</v>
      </c>
      <c r="F4793" t="s">
        <v>385</v>
      </c>
      <c r="G4793" t="s">
        <v>9451</v>
      </c>
      <c r="H4793" t="s">
        <v>32</v>
      </c>
      <c r="I4793" t="s">
        <v>237</v>
      </c>
      <c r="J4793">
        <v>10</v>
      </c>
      <c r="K4793">
        <v>23986</v>
      </c>
      <c r="L4793">
        <v>239860</v>
      </c>
      <c r="M4793">
        <v>0</v>
      </c>
      <c r="N4793" t="s">
        <v>57</v>
      </c>
      <c r="O4793">
        <v>5</v>
      </c>
      <c r="P4793" t="s">
        <v>35</v>
      </c>
      <c r="Q4793">
        <v>16</v>
      </c>
      <c r="R4793">
        <v>558942</v>
      </c>
    </row>
    <row r="4794" spans="1:18" x14ac:dyDescent="0.3">
      <c r="A4794" t="s">
        <v>9452</v>
      </c>
      <c r="B4794" s="9">
        <v>44973</v>
      </c>
      <c r="C4794" t="s">
        <v>8730</v>
      </c>
      <c r="D4794" t="s">
        <v>8731</v>
      </c>
      <c r="E4794" t="s">
        <v>1738</v>
      </c>
      <c r="F4794" t="s">
        <v>1702</v>
      </c>
      <c r="G4794" t="s">
        <v>9453</v>
      </c>
      <c r="H4794" t="s">
        <v>65</v>
      </c>
      <c r="I4794" t="s">
        <v>478</v>
      </c>
      <c r="J4794">
        <v>15</v>
      </c>
      <c r="K4794">
        <v>50926</v>
      </c>
      <c r="L4794">
        <v>763890</v>
      </c>
      <c r="M4794">
        <v>0</v>
      </c>
      <c r="N4794" t="s">
        <v>57</v>
      </c>
      <c r="O4794">
        <v>2</v>
      </c>
      <c r="P4794" t="s">
        <v>35</v>
      </c>
      <c r="Q4794">
        <v>81</v>
      </c>
      <c r="R4794">
        <v>761054</v>
      </c>
    </row>
    <row r="4795" spans="1:18" x14ac:dyDescent="0.3">
      <c r="A4795" t="s">
        <v>9454</v>
      </c>
      <c r="B4795" s="9">
        <v>45332</v>
      </c>
      <c r="C4795" t="s">
        <v>8730</v>
      </c>
      <c r="D4795" t="s">
        <v>8731</v>
      </c>
      <c r="E4795" t="s">
        <v>949</v>
      </c>
      <c r="F4795" t="s">
        <v>573</v>
      </c>
      <c r="G4795" t="s">
        <v>9455</v>
      </c>
      <c r="H4795" t="s">
        <v>24</v>
      </c>
      <c r="I4795" t="s">
        <v>152</v>
      </c>
      <c r="J4795">
        <v>6</v>
      </c>
      <c r="K4795">
        <v>225497</v>
      </c>
      <c r="L4795">
        <v>1352982</v>
      </c>
      <c r="M4795" t="s">
        <v>27</v>
      </c>
      <c r="N4795" t="s">
        <v>57</v>
      </c>
      <c r="O4795">
        <v>2</v>
      </c>
      <c r="P4795" t="s">
        <v>28</v>
      </c>
      <c r="Q4795">
        <v>147</v>
      </c>
      <c r="R4795">
        <v>1077152</v>
      </c>
    </row>
    <row r="4796" spans="1:18" x14ac:dyDescent="0.3">
      <c r="A4796" t="s">
        <v>9456</v>
      </c>
      <c r="B4796" s="9">
        <v>45635</v>
      </c>
      <c r="C4796" t="s">
        <v>8730</v>
      </c>
      <c r="D4796" t="s">
        <v>8731</v>
      </c>
      <c r="E4796" t="s">
        <v>949</v>
      </c>
      <c r="F4796" t="s">
        <v>1165</v>
      </c>
      <c r="G4796" t="s">
        <v>27</v>
      </c>
      <c r="H4796" t="s">
        <v>45</v>
      </c>
      <c r="I4796" t="s">
        <v>211</v>
      </c>
      <c r="J4796">
        <v>6</v>
      </c>
      <c r="K4796">
        <v>32988</v>
      </c>
      <c r="L4796">
        <v>197928</v>
      </c>
      <c r="M4796">
        <v>0</v>
      </c>
      <c r="N4796" t="s">
        <v>57</v>
      </c>
      <c r="O4796" t="s">
        <v>27</v>
      </c>
      <c r="P4796" t="s">
        <v>35</v>
      </c>
      <c r="Q4796">
        <v>187</v>
      </c>
      <c r="R4796">
        <v>383206</v>
      </c>
    </row>
    <row r="4797" spans="1:18" x14ac:dyDescent="0.3">
      <c r="A4797" t="s">
        <v>9457</v>
      </c>
      <c r="B4797" s="9">
        <v>45448</v>
      </c>
      <c r="C4797" t="s">
        <v>8730</v>
      </c>
      <c r="D4797" t="s">
        <v>8731</v>
      </c>
      <c r="E4797" t="s">
        <v>949</v>
      </c>
      <c r="F4797" t="s">
        <v>1941</v>
      </c>
      <c r="G4797" t="s">
        <v>9458</v>
      </c>
      <c r="H4797" t="s">
        <v>40</v>
      </c>
      <c r="I4797" t="s">
        <v>123</v>
      </c>
      <c r="J4797">
        <v>6</v>
      </c>
      <c r="K4797">
        <v>17303</v>
      </c>
      <c r="L4797">
        <v>103818</v>
      </c>
      <c r="M4797">
        <v>0</v>
      </c>
      <c r="N4797" t="s">
        <v>26</v>
      </c>
      <c r="O4797">
        <v>1</v>
      </c>
      <c r="P4797" t="s">
        <v>28</v>
      </c>
      <c r="Q4797">
        <v>1</v>
      </c>
      <c r="R4797">
        <v>289731</v>
      </c>
    </row>
    <row r="4798" spans="1:18" x14ac:dyDescent="0.3">
      <c r="A4798" t="s">
        <v>9459</v>
      </c>
      <c r="B4798" s="9">
        <v>45245</v>
      </c>
      <c r="C4798" t="s">
        <v>8730</v>
      </c>
      <c r="D4798" t="s">
        <v>8731</v>
      </c>
      <c r="E4798" t="s">
        <v>1738</v>
      </c>
      <c r="F4798" t="s">
        <v>484</v>
      </c>
      <c r="G4798" t="s">
        <v>9460</v>
      </c>
      <c r="H4798" t="s">
        <v>65</v>
      </c>
      <c r="I4798" t="s">
        <v>102</v>
      </c>
      <c r="J4798">
        <v>18</v>
      </c>
      <c r="K4798">
        <v>150049</v>
      </c>
      <c r="L4798">
        <v>2700882</v>
      </c>
      <c r="M4798">
        <v>5</v>
      </c>
      <c r="N4798" t="s">
        <v>47</v>
      </c>
      <c r="O4798">
        <v>5</v>
      </c>
      <c r="P4798" t="s">
        <v>35</v>
      </c>
      <c r="Q4798">
        <v>24</v>
      </c>
      <c r="R4798">
        <v>761054</v>
      </c>
    </row>
    <row r="4799" spans="1:18" x14ac:dyDescent="0.3">
      <c r="A4799" t="s">
        <v>9461</v>
      </c>
      <c r="B4799" s="9">
        <v>45636</v>
      </c>
      <c r="C4799" t="s">
        <v>8730</v>
      </c>
      <c r="D4799" t="s">
        <v>8731</v>
      </c>
      <c r="E4799" t="s">
        <v>949</v>
      </c>
      <c r="F4799" t="s">
        <v>273</v>
      </c>
      <c r="G4799" t="s">
        <v>9462</v>
      </c>
      <c r="H4799" t="s">
        <v>24</v>
      </c>
      <c r="I4799" t="s">
        <v>92</v>
      </c>
      <c r="J4799">
        <v>15</v>
      </c>
      <c r="K4799">
        <v>21096</v>
      </c>
      <c r="L4799">
        <v>316440</v>
      </c>
      <c r="M4799">
        <v>0</v>
      </c>
      <c r="N4799" t="s">
        <v>47</v>
      </c>
      <c r="O4799">
        <v>3</v>
      </c>
      <c r="P4799" t="s">
        <v>35</v>
      </c>
      <c r="Q4799">
        <v>21</v>
      </c>
      <c r="R4799">
        <v>1077152</v>
      </c>
    </row>
    <row r="4800" spans="1:18" x14ac:dyDescent="0.3">
      <c r="A4800" t="s">
        <v>9463</v>
      </c>
      <c r="B4800" s="9">
        <v>45479</v>
      </c>
      <c r="C4800" t="s">
        <v>8730</v>
      </c>
      <c r="D4800" t="s">
        <v>8731</v>
      </c>
      <c r="E4800" t="s">
        <v>2951</v>
      </c>
      <c r="F4800" t="s">
        <v>2530</v>
      </c>
      <c r="G4800" t="s">
        <v>9464</v>
      </c>
      <c r="H4800" t="s">
        <v>40</v>
      </c>
      <c r="I4800" t="s">
        <v>171</v>
      </c>
      <c r="J4800">
        <v>16</v>
      </c>
      <c r="K4800">
        <v>11922</v>
      </c>
      <c r="L4800">
        <v>190752</v>
      </c>
      <c r="M4800">
        <v>20</v>
      </c>
      <c r="N4800" t="s">
        <v>57</v>
      </c>
      <c r="O4800" t="s">
        <v>27</v>
      </c>
      <c r="P4800" t="s">
        <v>28</v>
      </c>
      <c r="Q4800">
        <v>39</v>
      </c>
      <c r="R4800">
        <v>289731</v>
      </c>
    </row>
    <row r="4801" spans="1:18" x14ac:dyDescent="0.3">
      <c r="A4801" t="s">
        <v>9465</v>
      </c>
      <c r="B4801" s="9">
        <v>45201</v>
      </c>
      <c r="C4801" t="s">
        <v>8730</v>
      </c>
      <c r="D4801" t="s">
        <v>8731</v>
      </c>
      <c r="E4801" t="s">
        <v>949</v>
      </c>
      <c r="F4801" t="s">
        <v>1349</v>
      </c>
      <c r="G4801" t="s">
        <v>9466</v>
      </c>
      <c r="H4801" t="s">
        <v>40</v>
      </c>
      <c r="I4801" t="s">
        <v>106</v>
      </c>
      <c r="J4801">
        <v>15</v>
      </c>
      <c r="K4801">
        <v>12599</v>
      </c>
      <c r="L4801">
        <v>188985</v>
      </c>
      <c r="M4801">
        <v>15</v>
      </c>
      <c r="N4801" t="s">
        <v>47</v>
      </c>
      <c r="O4801">
        <v>5</v>
      </c>
      <c r="P4801" t="s">
        <v>28</v>
      </c>
      <c r="Q4801">
        <v>33</v>
      </c>
      <c r="R4801">
        <v>289731</v>
      </c>
    </row>
    <row r="4802" spans="1:18" x14ac:dyDescent="0.3">
      <c r="A4802" t="s">
        <v>9467</v>
      </c>
      <c r="B4802" s="9">
        <v>45653</v>
      </c>
      <c r="C4802" t="s">
        <v>8730</v>
      </c>
      <c r="D4802" t="s">
        <v>8731</v>
      </c>
      <c r="E4802" t="s">
        <v>2951</v>
      </c>
      <c r="F4802" t="s">
        <v>592</v>
      </c>
      <c r="G4802" t="s">
        <v>27</v>
      </c>
      <c r="H4802" t="s">
        <v>45</v>
      </c>
      <c r="I4802" t="s">
        <v>46</v>
      </c>
      <c r="J4802">
        <v>6</v>
      </c>
      <c r="K4802">
        <v>31430</v>
      </c>
      <c r="L4802">
        <v>188580</v>
      </c>
      <c r="M4802">
        <v>10</v>
      </c>
      <c r="N4802" t="s">
        <v>34</v>
      </c>
      <c r="O4802">
        <v>2</v>
      </c>
      <c r="P4802" t="s">
        <v>35</v>
      </c>
      <c r="Q4802">
        <v>142</v>
      </c>
      <c r="R4802">
        <v>383206</v>
      </c>
    </row>
    <row r="4803" spans="1:18" x14ac:dyDescent="0.3">
      <c r="A4803" t="s">
        <v>9468</v>
      </c>
      <c r="B4803" s="9">
        <v>45479</v>
      </c>
      <c r="C4803" t="s">
        <v>8730</v>
      </c>
      <c r="D4803" t="s">
        <v>8731</v>
      </c>
      <c r="E4803" t="s">
        <v>949</v>
      </c>
      <c r="F4803" t="s">
        <v>2378</v>
      </c>
      <c r="G4803" t="s">
        <v>27</v>
      </c>
      <c r="H4803" t="s">
        <v>32</v>
      </c>
      <c r="I4803" t="s">
        <v>158</v>
      </c>
      <c r="J4803">
        <v>3</v>
      </c>
      <c r="K4803">
        <v>5535</v>
      </c>
      <c r="L4803">
        <v>16605</v>
      </c>
      <c r="M4803">
        <v>15</v>
      </c>
      <c r="N4803" t="s">
        <v>57</v>
      </c>
      <c r="O4803">
        <v>5</v>
      </c>
      <c r="P4803" t="s">
        <v>35</v>
      </c>
      <c r="Q4803">
        <v>179</v>
      </c>
      <c r="R4803">
        <v>558942</v>
      </c>
    </row>
    <row r="4804" spans="1:18" x14ac:dyDescent="0.3">
      <c r="A4804" t="s">
        <v>9469</v>
      </c>
      <c r="B4804" s="9">
        <v>45001</v>
      </c>
      <c r="C4804" t="s">
        <v>8730</v>
      </c>
      <c r="D4804" t="s">
        <v>8731</v>
      </c>
      <c r="E4804" t="s">
        <v>949</v>
      </c>
      <c r="F4804" t="s">
        <v>2809</v>
      </c>
      <c r="G4804" t="s">
        <v>9470</v>
      </c>
      <c r="H4804" t="s">
        <v>45</v>
      </c>
      <c r="I4804" t="s">
        <v>181</v>
      </c>
      <c r="J4804">
        <v>10</v>
      </c>
      <c r="K4804">
        <v>35394</v>
      </c>
      <c r="L4804">
        <v>353940</v>
      </c>
      <c r="M4804">
        <v>0</v>
      </c>
      <c r="N4804" t="s">
        <v>47</v>
      </c>
      <c r="O4804">
        <v>5</v>
      </c>
      <c r="P4804" t="s">
        <v>35</v>
      </c>
      <c r="Q4804">
        <v>4</v>
      </c>
      <c r="R4804">
        <v>383206</v>
      </c>
    </row>
    <row r="4805" spans="1:18" x14ac:dyDescent="0.3">
      <c r="A4805" t="s">
        <v>9471</v>
      </c>
      <c r="B4805" s="9">
        <v>44949</v>
      </c>
      <c r="C4805" t="s">
        <v>8730</v>
      </c>
      <c r="D4805" t="s">
        <v>8731</v>
      </c>
      <c r="E4805" t="s">
        <v>949</v>
      </c>
      <c r="F4805" t="s">
        <v>160</v>
      </c>
      <c r="G4805" t="s">
        <v>9472</v>
      </c>
      <c r="H4805" t="s">
        <v>65</v>
      </c>
      <c r="I4805" t="s">
        <v>289</v>
      </c>
      <c r="J4805">
        <v>18</v>
      </c>
      <c r="K4805">
        <v>80816</v>
      </c>
      <c r="L4805">
        <v>1454688</v>
      </c>
      <c r="M4805">
        <v>0</v>
      </c>
      <c r="N4805" t="s">
        <v>34</v>
      </c>
      <c r="O4805">
        <v>3</v>
      </c>
      <c r="P4805" t="s">
        <v>28</v>
      </c>
      <c r="Q4805">
        <v>22</v>
      </c>
      <c r="R4805">
        <v>761054</v>
      </c>
    </row>
    <row r="4806" spans="1:18" x14ac:dyDescent="0.3">
      <c r="A4806" t="s">
        <v>9473</v>
      </c>
      <c r="B4806" s="9">
        <v>45639</v>
      </c>
      <c r="C4806" t="s">
        <v>8730</v>
      </c>
      <c r="D4806" t="s">
        <v>8731</v>
      </c>
      <c r="E4806" t="s">
        <v>949</v>
      </c>
      <c r="F4806" t="s">
        <v>2457</v>
      </c>
      <c r="G4806" t="s">
        <v>9474</v>
      </c>
      <c r="H4806" t="s">
        <v>40</v>
      </c>
      <c r="I4806" t="s">
        <v>51</v>
      </c>
      <c r="J4806">
        <v>10</v>
      </c>
      <c r="K4806">
        <v>6309</v>
      </c>
      <c r="L4806">
        <v>63090</v>
      </c>
      <c r="M4806" t="s">
        <v>27</v>
      </c>
      <c r="N4806" t="s">
        <v>26</v>
      </c>
      <c r="O4806">
        <v>5</v>
      </c>
      <c r="P4806" t="s">
        <v>35</v>
      </c>
      <c r="Q4806">
        <v>21</v>
      </c>
      <c r="R4806">
        <v>289731</v>
      </c>
    </row>
    <row r="4807" spans="1:18" x14ac:dyDescent="0.3">
      <c r="A4807" t="s">
        <v>9475</v>
      </c>
      <c r="B4807" s="9">
        <v>45537</v>
      </c>
      <c r="C4807" t="s">
        <v>8730</v>
      </c>
      <c r="D4807" t="s">
        <v>8731</v>
      </c>
      <c r="E4807" t="s">
        <v>1738</v>
      </c>
      <c r="F4807" t="s">
        <v>640</v>
      </c>
      <c r="G4807" t="s">
        <v>9476</v>
      </c>
      <c r="H4807" t="s">
        <v>32</v>
      </c>
      <c r="I4807" t="s">
        <v>95</v>
      </c>
      <c r="J4807">
        <v>3</v>
      </c>
      <c r="K4807">
        <v>16808</v>
      </c>
      <c r="L4807">
        <v>50424</v>
      </c>
      <c r="M4807">
        <v>10</v>
      </c>
      <c r="N4807" t="s">
        <v>57</v>
      </c>
      <c r="O4807">
        <v>3</v>
      </c>
      <c r="P4807" t="s">
        <v>28</v>
      </c>
      <c r="Q4807">
        <v>76</v>
      </c>
      <c r="R4807">
        <v>558942</v>
      </c>
    </row>
    <row r="4808" spans="1:18" x14ac:dyDescent="0.3">
      <c r="A4808" t="s">
        <v>9477</v>
      </c>
      <c r="B4808" s="9">
        <v>45596</v>
      </c>
      <c r="C4808" t="s">
        <v>8730</v>
      </c>
      <c r="D4808" t="s">
        <v>8731</v>
      </c>
      <c r="E4808" t="s">
        <v>949</v>
      </c>
      <c r="F4808" t="s">
        <v>931</v>
      </c>
      <c r="G4808" t="s">
        <v>9478</v>
      </c>
      <c r="H4808" t="s">
        <v>40</v>
      </c>
      <c r="I4808" t="s">
        <v>70</v>
      </c>
      <c r="J4808">
        <v>17</v>
      </c>
      <c r="K4808">
        <v>15729</v>
      </c>
      <c r="L4808">
        <v>267393</v>
      </c>
      <c r="M4808">
        <v>0</v>
      </c>
      <c r="N4808" t="s">
        <v>57</v>
      </c>
      <c r="O4808">
        <v>1</v>
      </c>
      <c r="P4808" t="s">
        <v>35</v>
      </c>
      <c r="Q4808">
        <v>45</v>
      </c>
      <c r="R4808">
        <v>289731</v>
      </c>
    </row>
    <row r="4809" spans="1:18" x14ac:dyDescent="0.3">
      <c r="A4809" t="s">
        <v>9479</v>
      </c>
      <c r="B4809" s="9">
        <v>45582</v>
      </c>
      <c r="C4809" t="s">
        <v>8730</v>
      </c>
      <c r="D4809" t="s">
        <v>8731</v>
      </c>
      <c r="E4809" t="s">
        <v>949</v>
      </c>
      <c r="F4809" t="s">
        <v>305</v>
      </c>
      <c r="G4809" t="s">
        <v>9480</v>
      </c>
      <c r="H4809" t="s">
        <v>45</v>
      </c>
      <c r="I4809" t="s">
        <v>130</v>
      </c>
      <c r="J4809">
        <v>17</v>
      </c>
      <c r="K4809">
        <v>4178</v>
      </c>
      <c r="L4809">
        <v>71026</v>
      </c>
      <c r="M4809">
        <v>0</v>
      </c>
      <c r="N4809" t="s">
        <v>26</v>
      </c>
      <c r="O4809">
        <v>3</v>
      </c>
      <c r="P4809" t="s">
        <v>35</v>
      </c>
      <c r="Q4809">
        <v>127</v>
      </c>
      <c r="R4809">
        <v>383206</v>
      </c>
    </row>
    <row r="4810" spans="1:18" x14ac:dyDescent="0.3">
      <c r="A4810" t="s">
        <v>9481</v>
      </c>
      <c r="B4810" s="9">
        <v>45093</v>
      </c>
      <c r="C4810" t="s">
        <v>8730</v>
      </c>
      <c r="D4810" t="s">
        <v>8731</v>
      </c>
      <c r="E4810" t="s">
        <v>1738</v>
      </c>
      <c r="F4810" t="s">
        <v>547</v>
      </c>
      <c r="G4810" t="s">
        <v>9482</v>
      </c>
      <c r="H4810" t="s">
        <v>45</v>
      </c>
      <c r="I4810" t="s">
        <v>130</v>
      </c>
      <c r="J4810">
        <v>1</v>
      </c>
      <c r="K4810">
        <v>30480</v>
      </c>
      <c r="L4810">
        <v>30480</v>
      </c>
      <c r="M4810">
        <v>15</v>
      </c>
      <c r="N4810" t="s">
        <v>34</v>
      </c>
      <c r="O4810">
        <v>1</v>
      </c>
      <c r="P4810" t="s">
        <v>35</v>
      </c>
      <c r="Q4810">
        <v>152</v>
      </c>
      <c r="R4810">
        <v>383206</v>
      </c>
    </row>
    <row r="4811" spans="1:18" x14ac:dyDescent="0.3">
      <c r="A4811" t="s">
        <v>9483</v>
      </c>
      <c r="B4811" s="9">
        <v>45621</v>
      </c>
      <c r="C4811" t="s">
        <v>8730</v>
      </c>
      <c r="D4811" t="s">
        <v>8731</v>
      </c>
      <c r="E4811" t="s">
        <v>1738</v>
      </c>
      <c r="F4811" t="s">
        <v>676</v>
      </c>
      <c r="G4811" t="s">
        <v>27</v>
      </c>
      <c r="H4811" t="s">
        <v>40</v>
      </c>
      <c r="I4811" t="s">
        <v>137</v>
      </c>
      <c r="J4811">
        <v>17</v>
      </c>
      <c r="K4811">
        <v>10261</v>
      </c>
      <c r="L4811">
        <v>174437</v>
      </c>
      <c r="M4811">
        <v>15</v>
      </c>
      <c r="N4811" t="s">
        <v>27</v>
      </c>
      <c r="O4811">
        <v>4</v>
      </c>
      <c r="P4811" t="s">
        <v>28</v>
      </c>
      <c r="Q4811">
        <v>107</v>
      </c>
      <c r="R4811">
        <v>289731</v>
      </c>
    </row>
    <row r="4812" spans="1:18" x14ac:dyDescent="0.3">
      <c r="A4812" t="s">
        <v>9484</v>
      </c>
      <c r="B4812" s="9">
        <v>44987</v>
      </c>
      <c r="C4812" t="s">
        <v>8730</v>
      </c>
      <c r="D4812" t="s">
        <v>8731</v>
      </c>
      <c r="E4812" t="s">
        <v>1738</v>
      </c>
      <c r="F4812" t="s">
        <v>2072</v>
      </c>
      <c r="G4812" t="s">
        <v>9485</v>
      </c>
      <c r="H4812" t="s">
        <v>40</v>
      </c>
      <c r="I4812" t="s">
        <v>137</v>
      </c>
      <c r="J4812">
        <v>10</v>
      </c>
      <c r="K4812">
        <v>10220</v>
      </c>
      <c r="L4812">
        <v>102200</v>
      </c>
      <c r="M4812" t="s">
        <v>27</v>
      </c>
      <c r="N4812" t="s">
        <v>57</v>
      </c>
      <c r="O4812">
        <v>4</v>
      </c>
      <c r="P4812" t="s">
        <v>27</v>
      </c>
      <c r="Q4812">
        <v>8</v>
      </c>
      <c r="R4812">
        <v>289731</v>
      </c>
    </row>
    <row r="4813" spans="1:18" x14ac:dyDescent="0.3">
      <c r="A4813" t="s">
        <v>9486</v>
      </c>
      <c r="B4813" s="9">
        <v>45195</v>
      </c>
      <c r="C4813" t="s">
        <v>8730</v>
      </c>
      <c r="D4813" t="s">
        <v>8731</v>
      </c>
      <c r="E4813" t="s">
        <v>1738</v>
      </c>
      <c r="F4813" t="s">
        <v>747</v>
      </c>
      <c r="G4813" t="s">
        <v>27</v>
      </c>
      <c r="H4813" t="s">
        <v>40</v>
      </c>
      <c r="I4813" t="s">
        <v>171</v>
      </c>
      <c r="J4813">
        <v>15</v>
      </c>
      <c r="K4813">
        <v>11253</v>
      </c>
      <c r="L4813">
        <v>168795</v>
      </c>
      <c r="M4813">
        <v>0</v>
      </c>
      <c r="N4813" t="s">
        <v>57</v>
      </c>
      <c r="O4813" t="s">
        <v>27</v>
      </c>
      <c r="P4813" t="s">
        <v>28</v>
      </c>
      <c r="Q4813">
        <v>0</v>
      </c>
      <c r="R4813">
        <v>289731</v>
      </c>
    </row>
    <row r="4814" spans="1:18" x14ac:dyDescent="0.3">
      <c r="A4814" t="s">
        <v>9487</v>
      </c>
      <c r="B4814" s="9">
        <v>45573</v>
      </c>
      <c r="C4814" t="s">
        <v>8730</v>
      </c>
      <c r="D4814" t="s">
        <v>8731</v>
      </c>
      <c r="E4814" t="s">
        <v>1738</v>
      </c>
      <c r="F4814" t="s">
        <v>3109</v>
      </c>
      <c r="G4814" t="s">
        <v>9488</v>
      </c>
      <c r="H4814" t="s">
        <v>40</v>
      </c>
      <c r="I4814" t="s">
        <v>171</v>
      </c>
      <c r="J4814">
        <v>15</v>
      </c>
      <c r="K4814">
        <v>9250</v>
      </c>
      <c r="L4814">
        <v>138750</v>
      </c>
      <c r="M4814">
        <v>0</v>
      </c>
      <c r="N4814" t="s">
        <v>57</v>
      </c>
      <c r="O4814">
        <v>6</v>
      </c>
      <c r="P4814" t="s">
        <v>28</v>
      </c>
      <c r="Q4814">
        <v>108</v>
      </c>
      <c r="R4814">
        <v>289731</v>
      </c>
    </row>
    <row r="4815" spans="1:18" x14ac:dyDescent="0.3">
      <c r="A4815" t="s">
        <v>9489</v>
      </c>
      <c r="B4815" s="9">
        <v>45614</v>
      </c>
      <c r="C4815" t="s">
        <v>8730</v>
      </c>
      <c r="D4815" t="s">
        <v>8731</v>
      </c>
      <c r="E4815" t="s">
        <v>1738</v>
      </c>
      <c r="F4815" t="s">
        <v>154</v>
      </c>
      <c r="G4815" t="s">
        <v>9490</v>
      </c>
      <c r="H4815" t="s">
        <v>45</v>
      </c>
      <c r="I4815" t="s">
        <v>98</v>
      </c>
      <c r="J4815">
        <v>3</v>
      </c>
      <c r="K4815">
        <v>32126</v>
      </c>
      <c r="L4815">
        <v>96378</v>
      </c>
      <c r="M4815">
        <v>20</v>
      </c>
      <c r="N4815" t="s">
        <v>26</v>
      </c>
      <c r="O4815">
        <v>3</v>
      </c>
      <c r="P4815" t="s">
        <v>35</v>
      </c>
      <c r="Q4815">
        <v>23</v>
      </c>
      <c r="R4815">
        <v>383206</v>
      </c>
    </row>
    <row r="4816" spans="1:18" x14ac:dyDescent="0.3">
      <c r="A4816" t="s">
        <v>9491</v>
      </c>
      <c r="B4816" s="9">
        <v>45071</v>
      </c>
      <c r="C4816" t="s">
        <v>8730</v>
      </c>
      <c r="D4816" t="s">
        <v>8731</v>
      </c>
      <c r="E4816" t="s">
        <v>2951</v>
      </c>
      <c r="F4816" t="s">
        <v>198</v>
      </c>
      <c r="G4816" t="s">
        <v>9492</v>
      </c>
      <c r="H4816" t="s">
        <v>40</v>
      </c>
      <c r="I4816" t="s">
        <v>137</v>
      </c>
      <c r="J4816">
        <v>18</v>
      </c>
      <c r="K4816">
        <v>4485</v>
      </c>
      <c r="L4816">
        <v>80730</v>
      </c>
      <c r="M4816">
        <v>10</v>
      </c>
      <c r="N4816" t="s">
        <v>27</v>
      </c>
      <c r="O4816" t="s">
        <v>27</v>
      </c>
      <c r="P4816" t="s">
        <v>28</v>
      </c>
      <c r="Q4816">
        <v>61</v>
      </c>
      <c r="R4816">
        <v>289731</v>
      </c>
    </row>
    <row r="4817" spans="1:18" x14ac:dyDescent="0.3">
      <c r="A4817" t="s">
        <v>9493</v>
      </c>
      <c r="B4817" s="9">
        <v>45433</v>
      </c>
      <c r="C4817" t="s">
        <v>8730</v>
      </c>
      <c r="D4817" t="s">
        <v>8731</v>
      </c>
      <c r="E4817" t="s">
        <v>1738</v>
      </c>
      <c r="F4817" t="s">
        <v>1293</v>
      </c>
      <c r="G4817" t="s">
        <v>9494</v>
      </c>
      <c r="H4817" t="s">
        <v>65</v>
      </c>
      <c r="I4817" t="s">
        <v>478</v>
      </c>
      <c r="J4817">
        <v>10</v>
      </c>
      <c r="K4817">
        <v>92176</v>
      </c>
      <c r="L4817">
        <v>921760</v>
      </c>
      <c r="M4817">
        <v>5</v>
      </c>
      <c r="N4817" t="s">
        <v>27</v>
      </c>
      <c r="O4817">
        <v>1</v>
      </c>
      <c r="P4817" t="s">
        <v>35</v>
      </c>
      <c r="Q4817">
        <v>12</v>
      </c>
      <c r="R4817">
        <v>761054</v>
      </c>
    </row>
    <row r="4818" spans="1:18" x14ac:dyDescent="0.3">
      <c r="A4818" t="s">
        <v>9495</v>
      </c>
      <c r="B4818" s="9">
        <v>45560</v>
      </c>
      <c r="C4818" t="s">
        <v>8730</v>
      </c>
      <c r="D4818" t="s">
        <v>8731</v>
      </c>
      <c r="E4818" t="s">
        <v>1738</v>
      </c>
      <c r="F4818" t="s">
        <v>2761</v>
      </c>
      <c r="G4818" t="s">
        <v>27</v>
      </c>
      <c r="H4818" t="s">
        <v>24</v>
      </c>
      <c r="I4818" t="s">
        <v>92</v>
      </c>
      <c r="J4818">
        <v>19</v>
      </c>
      <c r="K4818">
        <v>316279</v>
      </c>
      <c r="L4818">
        <v>6009301</v>
      </c>
      <c r="M4818">
        <v>10</v>
      </c>
      <c r="N4818" t="s">
        <v>57</v>
      </c>
      <c r="O4818">
        <v>1</v>
      </c>
      <c r="P4818" t="s">
        <v>27</v>
      </c>
      <c r="Q4818">
        <v>18</v>
      </c>
      <c r="R4818">
        <v>1077152</v>
      </c>
    </row>
    <row r="4819" spans="1:18" x14ac:dyDescent="0.3">
      <c r="A4819" t="s">
        <v>9496</v>
      </c>
      <c r="B4819" s="9">
        <v>45151</v>
      </c>
      <c r="C4819" t="s">
        <v>8730</v>
      </c>
      <c r="D4819" t="s">
        <v>8731</v>
      </c>
      <c r="E4819" t="s">
        <v>949</v>
      </c>
      <c r="F4819" t="s">
        <v>227</v>
      </c>
      <c r="G4819" t="s">
        <v>9497</v>
      </c>
      <c r="H4819" t="s">
        <v>24</v>
      </c>
      <c r="I4819" t="s">
        <v>174</v>
      </c>
      <c r="J4819">
        <v>17</v>
      </c>
      <c r="K4819">
        <v>99382</v>
      </c>
      <c r="L4819">
        <v>1689494</v>
      </c>
      <c r="M4819">
        <v>20</v>
      </c>
      <c r="N4819" t="s">
        <v>27</v>
      </c>
      <c r="O4819">
        <v>5</v>
      </c>
      <c r="P4819" t="s">
        <v>27</v>
      </c>
      <c r="Q4819">
        <v>91</v>
      </c>
      <c r="R4819">
        <v>1077152</v>
      </c>
    </row>
    <row r="4820" spans="1:18" x14ac:dyDescent="0.3">
      <c r="A4820" t="s">
        <v>9498</v>
      </c>
      <c r="B4820" s="9">
        <v>45640</v>
      </c>
      <c r="C4820" t="s">
        <v>8730</v>
      </c>
      <c r="D4820" t="s">
        <v>8731</v>
      </c>
      <c r="E4820" t="s">
        <v>2951</v>
      </c>
      <c r="F4820" t="s">
        <v>2247</v>
      </c>
      <c r="G4820" t="s">
        <v>9499</v>
      </c>
      <c r="H4820" t="s">
        <v>32</v>
      </c>
      <c r="I4820" t="s">
        <v>237</v>
      </c>
      <c r="J4820">
        <v>16</v>
      </c>
      <c r="K4820">
        <v>7064</v>
      </c>
      <c r="L4820">
        <v>113024</v>
      </c>
      <c r="M4820">
        <v>15</v>
      </c>
      <c r="N4820" t="s">
        <v>27</v>
      </c>
      <c r="O4820">
        <v>3</v>
      </c>
      <c r="P4820" t="s">
        <v>28</v>
      </c>
      <c r="Q4820">
        <v>17</v>
      </c>
      <c r="R4820">
        <v>558942</v>
      </c>
    </row>
    <row r="4821" spans="1:18" x14ac:dyDescent="0.3">
      <c r="A4821" t="s">
        <v>9500</v>
      </c>
      <c r="B4821" s="9">
        <v>45210</v>
      </c>
      <c r="C4821" t="s">
        <v>8730</v>
      </c>
      <c r="D4821" t="s">
        <v>8731</v>
      </c>
      <c r="E4821" t="s">
        <v>1738</v>
      </c>
      <c r="F4821" t="s">
        <v>2706</v>
      </c>
      <c r="G4821" t="s">
        <v>9501</v>
      </c>
      <c r="H4821" t="s">
        <v>40</v>
      </c>
      <c r="I4821" t="s">
        <v>70</v>
      </c>
      <c r="J4821">
        <v>4</v>
      </c>
      <c r="K4821">
        <v>3388</v>
      </c>
      <c r="L4821">
        <v>13552</v>
      </c>
      <c r="M4821">
        <v>0</v>
      </c>
      <c r="N4821" t="s">
        <v>26</v>
      </c>
      <c r="O4821">
        <v>5</v>
      </c>
      <c r="P4821" t="s">
        <v>35</v>
      </c>
      <c r="Q4821">
        <v>10</v>
      </c>
      <c r="R4821">
        <v>289731</v>
      </c>
    </row>
    <row r="4822" spans="1:18" x14ac:dyDescent="0.3">
      <c r="A4822" t="s">
        <v>9502</v>
      </c>
      <c r="B4822" s="9">
        <v>45498</v>
      </c>
      <c r="C4822" t="s">
        <v>8730</v>
      </c>
      <c r="D4822" t="s">
        <v>8731</v>
      </c>
      <c r="E4822" t="s">
        <v>1738</v>
      </c>
      <c r="F4822" t="s">
        <v>437</v>
      </c>
      <c r="G4822" t="s">
        <v>9503</v>
      </c>
      <c r="H4822" t="s">
        <v>45</v>
      </c>
      <c r="I4822" t="s">
        <v>82</v>
      </c>
      <c r="J4822">
        <v>9</v>
      </c>
      <c r="K4822">
        <v>27768</v>
      </c>
      <c r="L4822">
        <v>249912</v>
      </c>
      <c r="M4822">
        <v>0</v>
      </c>
      <c r="N4822" t="s">
        <v>26</v>
      </c>
      <c r="O4822" t="s">
        <v>27</v>
      </c>
      <c r="P4822" t="s">
        <v>35</v>
      </c>
      <c r="Q4822">
        <v>31</v>
      </c>
      <c r="R4822">
        <v>383206</v>
      </c>
    </row>
    <row r="4823" spans="1:18" x14ac:dyDescent="0.3">
      <c r="A4823" t="s">
        <v>9504</v>
      </c>
      <c r="B4823" s="9">
        <v>45325</v>
      </c>
      <c r="C4823" t="s">
        <v>8730</v>
      </c>
      <c r="D4823" t="s">
        <v>8731</v>
      </c>
      <c r="E4823" t="s">
        <v>1738</v>
      </c>
      <c r="F4823" t="s">
        <v>563</v>
      </c>
      <c r="G4823" t="s">
        <v>9505</v>
      </c>
      <c r="H4823" t="s">
        <v>40</v>
      </c>
      <c r="I4823" t="s">
        <v>171</v>
      </c>
      <c r="J4823">
        <v>3</v>
      </c>
      <c r="K4823">
        <v>17358</v>
      </c>
      <c r="L4823">
        <v>52074</v>
      </c>
      <c r="M4823">
        <v>20</v>
      </c>
      <c r="N4823" t="s">
        <v>57</v>
      </c>
      <c r="O4823">
        <v>3</v>
      </c>
      <c r="P4823" t="s">
        <v>35</v>
      </c>
      <c r="Q4823">
        <v>113</v>
      </c>
      <c r="R4823">
        <v>289731</v>
      </c>
    </row>
    <row r="4824" spans="1:18" x14ac:dyDescent="0.3">
      <c r="A4824" t="s">
        <v>9506</v>
      </c>
      <c r="B4824" s="9">
        <v>45007</v>
      </c>
      <c r="C4824" t="s">
        <v>8730</v>
      </c>
      <c r="D4824" t="s">
        <v>8731</v>
      </c>
      <c r="E4824" t="s">
        <v>949</v>
      </c>
      <c r="F4824" t="s">
        <v>3020</v>
      </c>
      <c r="G4824" t="s">
        <v>27</v>
      </c>
      <c r="H4824" t="s">
        <v>32</v>
      </c>
      <c r="I4824" t="s">
        <v>113</v>
      </c>
      <c r="J4824">
        <v>16</v>
      </c>
      <c r="K4824">
        <v>24270</v>
      </c>
      <c r="L4824">
        <v>388320</v>
      </c>
      <c r="M4824">
        <v>5</v>
      </c>
      <c r="N4824" t="s">
        <v>27</v>
      </c>
      <c r="O4824" t="s">
        <v>27</v>
      </c>
      <c r="P4824" t="s">
        <v>28</v>
      </c>
      <c r="Q4824">
        <v>199</v>
      </c>
      <c r="R4824">
        <v>558942</v>
      </c>
    </row>
    <row r="4825" spans="1:18" x14ac:dyDescent="0.3">
      <c r="A4825" t="s">
        <v>9507</v>
      </c>
      <c r="B4825" s="9">
        <v>45639</v>
      </c>
      <c r="C4825" t="s">
        <v>8730</v>
      </c>
      <c r="D4825" t="s">
        <v>8731</v>
      </c>
      <c r="E4825" t="s">
        <v>949</v>
      </c>
      <c r="F4825" t="s">
        <v>1301</v>
      </c>
      <c r="G4825" t="s">
        <v>9508</v>
      </c>
      <c r="H4825" t="s">
        <v>24</v>
      </c>
      <c r="I4825" t="s">
        <v>25</v>
      </c>
      <c r="J4825">
        <v>18</v>
      </c>
      <c r="K4825">
        <v>143039</v>
      </c>
      <c r="L4825">
        <v>2574702</v>
      </c>
      <c r="M4825">
        <v>15</v>
      </c>
      <c r="N4825" t="s">
        <v>57</v>
      </c>
      <c r="O4825">
        <v>3</v>
      </c>
      <c r="P4825" t="s">
        <v>35</v>
      </c>
      <c r="Q4825">
        <v>91</v>
      </c>
      <c r="R4825">
        <v>1077152</v>
      </c>
    </row>
    <row r="4826" spans="1:18" x14ac:dyDescent="0.3">
      <c r="A4826" t="s">
        <v>9509</v>
      </c>
      <c r="B4826" s="9">
        <v>45074</v>
      </c>
      <c r="C4826" t="s">
        <v>8730</v>
      </c>
      <c r="D4826" t="s">
        <v>8731</v>
      </c>
      <c r="E4826" t="s">
        <v>949</v>
      </c>
      <c r="F4826" t="s">
        <v>1920</v>
      </c>
      <c r="G4826" t="s">
        <v>9510</v>
      </c>
      <c r="H4826" t="s">
        <v>45</v>
      </c>
      <c r="I4826" t="s">
        <v>98</v>
      </c>
      <c r="J4826">
        <v>12</v>
      </c>
      <c r="K4826">
        <v>17878</v>
      </c>
      <c r="L4826">
        <v>214536</v>
      </c>
      <c r="M4826">
        <v>5</v>
      </c>
      <c r="N4826" t="s">
        <v>26</v>
      </c>
      <c r="O4826">
        <v>3</v>
      </c>
      <c r="P4826" t="s">
        <v>28</v>
      </c>
      <c r="Q4826">
        <v>33</v>
      </c>
      <c r="R4826">
        <v>383206</v>
      </c>
    </row>
    <row r="4827" spans="1:18" x14ac:dyDescent="0.3">
      <c r="A4827" t="s">
        <v>9511</v>
      </c>
      <c r="B4827" s="9">
        <v>44928</v>
      </c>
      <c r="C4827" t="s">
        <v>8730</v>
      </c>
      <c r="D4827" t="s">
        <v>8731</v>
      </c>
      <c r="E4827" t="s">
        <v>1738</v>
      </c>
      <c r="F4827" t="s">
        <v>2519</v>
      </c>
      <c r="G4827" t="s">
        <v>9512</v>
      </c>
      <c r="H4827" t="s">
        <v>24</v>
      </c>
      <c r="I4827" t="s">
        <v>25</v>
      </c>
      <c r="J4827">
        <v>9</v>
      </c>
      <c r="K4827">
        <v>55411</v>
      </c>
      <c r="L4827">
        <v>498699</v>
      </c>
      <c r="M4827">
        <v>5</v>
      </c>
      <c r="N4827" t="s">
        <v>57</v>
      </c>
      <c r="O4827">
        <v>3</v>
      </c>
      <c r="P4827" t="s">
        <v>35</v>
      </c>
      <c r="Q4827">
        <v>68</v>
      </c>
      <c r="R4827">
        <v>1077152</v>
      </c>
    </row>
    <row r="4828" spans="1:18" x14ac:dyDescent="0.3">
      <c r="A4828" t="s">
        <v>9513</v>
      </c>
      <c r="B4828" s="9">
        <v>45575</v>
      </c>
      <c r="C4828" t="s">
        <v>8730</v>
      </c>
      <c r="D4828" t="s">
        <v>8731</v>
      </c>
      <c r="E4828" t="s">
        <v>949</v>
      </c>
      <c r="F4828" t="s">
        <v>914</v>
      </c>
      <c r="G4828" t="s">
        <v>9514</v>
      </c>
      <c r="H4828" t="s">
        <v>45</v>
      </c>
      <c r="I4828" t="s">
        <v>74</v>
      </c>
      <c r="J4828">
        <v>6</v>
      </c>
      <c r="K4828">
        <v>41422</v>
      </c>
      <c r="L4828">
        <v>248532</v>
      </c>
      <c r="M4828">
        <v>0</v>
      </c>
      <c r="N4828" t="s">
        <v>27</v>
      </c>
      <c r="O4828">
        <v>1</v>
      </c>
      <c r="P4828" t="s">
        <v>35</v>
      </c>
      <c r="Q4828">
        <v>139</v>
      </c>
      <c r="R4828">
        <v>383206</v>
      </c>
    </row>
    <row r="4829" spans="1:18" x14ac:dyDescent="0.3">
      <c r="A4829" t="s">
        <v>9515</v>
      </c>
      <c r="B4829" s="9">
        <v>44933</v>
      </c>
      <c r="C4829" t="s">
        <v>8730</v>
      </c>
      <c r="D4829" t="s">
        <v>8731</v>
      </c>
      <c r="E4829" t="s">
        <v>949</v>
      </c>
      <c r="F4829" t="s">
        <v>1486</v>
      </c>
      <c r="G4829" t="s">
        <v>9516</v>
      </c>
      <c r="H4829" t="s">
        <v>32</v>
      </c>
      <c r="I4829" t="s">
        <v>95</v>
      </c>
      <c r="J4829">
        <v>12</v>
      </c>
      <c r="K4829">
        <v>12498</v>
      </c>
      <c r="L4829">
        <v>149976</v>
      </c>
      <c r="M4829">
        <v>0</v>
      </c>
      <c r="N4829" t="s">
        <v>26</v>
      </c>
      <c r="O4829">
        <v>4</v>
      </c>
      <c r="P4829" t="s">
        <v>35</v>
      </c>
      <c r="Q4829">
        <v>142</v>
      </c>
      <c r="R4829">
        <v>558942</v>
      </c>
    </row>
    <row r="4830" spans="1:18" x14ac:dyDescent="0.3">
      <c r="A4830" t="s">
        <v>9517</v>
      </c>
      <c r="B4830" s="9">
        <v>45152</v>
      </c>
      <c r="C4830" t="s">
        <v>8730</v>
      </c>
      <c r="D4830" t="s">
        <v>8731</v>
      </c>
      <c r="E4830" t="s">
        <v>2951</v>
      </c>
      <c r="F4830" t="s">
        <v>125</v>
      </c>
      <c r="G4830" t="s">
        <v>9518</v>
      </c>
      <c r="H4830" t="s">
        <v>24</v>
      </c>
      <c r="I4830" t="s">
        <v>56</v>
      </c>
      <c r="J4830">
        <v>3</v>
      </c>
      <c r="K4830">
        <v>64845</v>
      </c>
      <c r="L4830">
        <v>194535</v>
      </c>
      <c r="M4830" t="s">
        <v>27</v>
      </c>
      <c r="N4830" t="s">
        <v>47</v>
      </c>
      <c r="O4830">
        <v>2</v>
      </c>
      <c r="P4830" t="s">
        <v>35</v>
      </c>
      <c r="Q4830">
        <v>135</v>
      </c>
      <c r="R4830">
        <v>1077152</v>
      </c>
    </row>
    <row r="4831" spans="1:18" x14ac:dyDescent="0.3">
      <c r="A4831" t="s">
        <v>9519</v>
      </c>
      <c r="B4831" s="9">
        <v>45425</v>
      </c>
      <c r="C4831" t="s">
        <v>8730</v>
      </c>
      <c r="D4831" t="s">
        <v>8731</v>
      </c>
      <c r="E4831" t="s">
        <v>2951</v>
      </c>
      <c r="F4831" t="s">
        <v>2038</v>
      </c>
      <c r="G4831" t="s">
        <v>9520</v>
      </c>
      <c r="H4831" t="s">
        <v>40</v>
      </c>
      <c r="I4831" t="s">
        <v>41</v>
      </c>
      <c r="J4831">
        <v>14</v>
      </c>
      <c r="K4831">
        <v>8097</v>
      </c>
      <c r="L4831">
        <v>113358</v>
      </c>
      <c r="M4831">
        <v>0</v>
      </c>
      <c r="N4831" t="s">
        <v>27</v>
      </c>
      <c r="O4831">
        <v>1</v>
      </c>
      <c r="P4831" t="s">
        <v>35</v>
      </c>
      <c r="Q4831">
        <v>188</v>
      </c>
      <c r="R4831">
        <v>289731</v>
      </c>
    </row>
    <row r="4832" spans="1:18" x14ac:dyDescent="0.3">
      <c r="A4832" t="s">
        <v>9521</v>
      </c>
      <c r="B4832" s="9">
        <v>45195</v>
      </c>
      <c r="C4832" t="s">
        <v>8730</v>
      </c>
      <c r="D4832" t="s">
        <v>8731</v>
      </c>
      <c r="E4832" t="s">
        <v>949</v>
      </c>
      <c r="F4832" t="s">
        <v>196</v>
      </c>
      <c r="G4832" t="s">
        <v>9522</v>
      </c>
      <c r="H4832" t="s">
        <v>24</v>
      </c>
      <c r="I4832" t="s">
        <v>56</v>
      </c>
      <c r="J4832">
        <v>1</v>
      </c>
      <c r="K4832">
        <v>152738</v>
      </c>
      <c r="L4832">
        <v>152738</v>
      </c>
      <c r="M4832">
        <v>0</v>
      </c>
      <c r="N4832" t="s">
        <v>57</v>
      </c>
      <c r="O4832">
        <v>4</v>
      </c>
      <c r="P4832" t="s">
        <v>27</v>
      </c>
      <c r="Q4832">
        <v>37</v>
      </c>
      <c r="R4832">
        <v>1077152</v>
      </c>
    </row>
    <row r="4833" spans="1:18" x14ac:dyDescent="0.3">
      <c r="A4833" t="s">
        <v>9523</v>
      </c>
      <c r="B4833" s="9">
        <v>45311</v>
      </c>
      <c r="C4833" t="s">
        <v>8730</v>
      </c>
      <c r="D4833" t="s">
        <v>8731</v>
      </c>
      <c r="E4833" t="s">
        <v>949</v>
      </c>
      <c r="F4833" t="s">
        <v>924</v>
      </c>
      <c r="G4833" t="s">
        <v>9524</v>
      </c>
      <c r="H4833" t="s">
        <v>24</v>
      </c>
      <c r="I4833" t="s">
        <v>174</v>
      </c>
      <c r="J4833">
        <v>1</v>
      </c>
      <c r="K4833">
        <v>247000</v>
      </c>
      <c r="L4833">
        <v>247000</v>
      </c>
      <c r="M4833">
        <v>5</v>
      </c>
      <c r="N4833" t="s">
        <v>57</v>
      </c>
      <c r="O4833">
        <v>4</v>
      </c>
      <c r="P4833" t="s">
        <v>35</v>
      </c>
      <c r="Q4833">
        <v>134</v>
      </c>
      <c r="R4833">
        <v>1077152</v>
      </c>
    </row>
    <row r="4834" spans="1:18" x14ac:dyDescent="0.3">
      <c r="A4834" t="s">
        <v>9525</v>
      </c>
      <c r="B4834" s="9">
        <v>45062</v>
      </c>
      <c r="C4834" t="s">
        <v>8730</v>
      </c>
      <c r="D4834" t="s">
        <v>8731</v>
      </c>
      <c r="E4834" t="s">
        <v>2951</v>
      </c>
      <c r="F4834" t="s">
        <v>1091</v>
      </c>
      <c r="G4834" t="s">
        <v>9526</v>
      </c>
      <c r="H4834" t="s">
        <v>32</v>
      </c>
      <c r="I4834" t="s">
        <v>237</v>
      </c>
      <c r="J4834">
        <v>10</v>
      </c>
      <c r="K4834">
        <v>2565</v>
      </c>
      <c r="L4834">
        <v>25650</v>
      </c>
      <c r="M4834">
        <v>0</v>
      </c>
      <c r="N4834" t="s">
        <v>57</v>
      </c>
      <c r="O4834">
        <v>2</v>
      </c>
      <c r="P4834" t="s">
        <v>35</v>
      </c>
      <c r="Q4834">
        <v>97</v>
      </c>
      <c r="R4834">
        <v>558942</v>
      </c>
    </row>
    <row r="4835" spans="1:18" x14ac:dyDescent="0.3">
      <c r="A4835" t="s">
        <v>9527</v>
      </c>
      <c r="B4835" s="9">
        <v>45390</v>
      </c>
      <c r="C4835" t="s">
        <v>8730</v>
      </c>
      <c r="D4835" t="s">
        <v>8731</v>
      </c>
      <c r="E4835" t="s">
        <v>2951</v>
      </c>
      <c r="F4835" t="s">
        <v>1317</v>
      </c>
      <c r="G4835" t="s">
        <v>9528</v>
      </c>
      <c r="H4835" t="s">
        <v>45</v>
      </c>
      <c r="I4835" t="s">
        <v>130</v>
      </c>
      <c r="J4835">
        <v>8</v>
      </c>
      <c r="K4835">
        <v>28643</v>
      </c>
      <c r="L4835">
        <v>229144</v>
      </c>
      <c r="M4835">
        <v>0</v>
      </c>
      <c r="N4835" t="s">
        <v>57</v>
      </c>
      <c r="O4835">
        <v>2</v>
      </c>
      <c r="P4835" t="s">
        <v>35</v>
      </c>
      <c r="Q4835">
        <v>122</v>
      </c>
      <c r="R4835">
        <v>383206</v>
      </c>
    </row>
    <row r="4836" spans="1:18" x14ac:dyDescent="0.3">
      <c r="A4836" t="s">
        <v>9529</v>
      </c>
      <c r="B4836" s="9">
        <v>45640</v>
      </c>
      <c r="C4836" t="s">
        <v>8730</v>
      </c>
      <c r="D4836" t="s">
        <v>8731</v>
      </c>
      <c r="E4836" t="s">
        <v>949</v>
      </c>
      <c r="F4836" t="s">
        <v>353</v>
      </c>
      <c r="G4836" t="s">
        <v>9530</v>
      </c>
      <c r="H4836" t="s">
        <v>32</v>
      </c>
      <c r="I4836" t="s">
        <v>95</v>
      </c>
      <c r="J4836">
        <v>13</v>
      </c>
      <c r="K4836">
        <v>11153</v>
      </c>
      <c r="L4836">
        <v>144989</v>
      </c>
      <c r="M4836" t="s">
        <v>27</v>
      </c>
      <c r="N4836" t="s">
        <v>57</v>
      </c>
      <c r="O4836">
        <v>2</v>
      </c>
      <c r="P4836" t="s">
        <v>35</v>
      </c>
      <c r="Q4836">
        <v>118</v>
      </c>
      <c r="R4836">
        <v>558942</v>
      </c>
    </row>
    <row r="4837" spans="1:18" x14ac:dyDescent="0.3">
      <c r="A4837" t="s">
        <v>9531</v>
      </c>
      <c r="B4837" s="9">
        <v>45629</v>
      </c>
      <c r="C4837" t="s">
        <v>8730</v>
      </c>
      <c r="D4837" t="s">
        <v>8731</v>
      </c>
      <c r="E4837" t="s">
        <v>2951</v>
      </c>
      <c r="F4837" t="s">
        <v>700</v>
      </c>
      <c r="G4837" t="s">
        <v>9532</v>
      </c>
      <c r="H4837" t="s">
        <v>40</v>
      </c>
      <c r="I4837" t="s">
        <v>123</v>
      </c>
      <c r="J4837">
        <v>8</v>
      </c>
      <c r="K4837">
        <v>5719</v>
      </c>
      <c r="L4837">
        <v>45752</v>
      </c>
      <c r="M4837" t="s">
        <v>27</v>
      </c>
      <c r="N4837" t="s">
        <v>57</v>
      </c>
      <c r="O4837">
        <v>4</v>
      </c>
      <c r="P4837" t="s">
        <v>35</v>
      </c>
      <c r="Q4837">
        <v>113</v>
      </c>
      <c r="R4837">
        <v>289731</v>
      </c>
    </row>
    <row r="4838" spans="1:18" x14ac:dyDescent="0.3">
      <c r="A4838" t="s">
        <v>9533</v>
      </c>
      <c r="B4838" s="9">
        <v>45459</v>
      </c>
      <c r="C4838" t="s">
        <v>8730</v>
      </c>
      <c r="D4838" t="s">
        <v>8731</v>
      </c>
      <c r="E4838" t="s">
        <v>2951</v>
      </c>
      <c r="F4838" t="s">
        <v>565</v>
      </c>
      <c r="G4838" t="s">
        <v>9534</v>
      </c>
      <c r="H4838" t="s">
        <v>24</v>
      </c>
      <c r="I4838" t="s">
        <v>25</v>
      </c>
      <c r="J4838">
        <v>5</v>
      </c>
      <c r="K4838">
        <v>73457</v>
      </c>
      <c r="L4838">
        <v>367285</v>
      </c>
      <c r="M4838" t="s">
        <v>27</v>
      </c>
      <c r="N4838" t="s">
        <v>57</v>
      </c>
      <c r="O4838">
        <v>4</v>
      </c>
      <c r="P4838" t="s">
        <v>28</v>
      </c>
      <c r="Q4838">
        <v>73</v>
      </c>
      <c r="R4838">
        <v>1077152</v>
      </c>
    </row>
    <row r="4839" spans="1:18" x14ac:dyDescent="0.3">
      <c r="A4839" t="s">
        <v>9535</v>
      </c>
      <c r="B4839" s="9">
        <v>45508</v>
      </c>
      <c r="C4839" t="s">
        <v>8730</v>
      </c>
      <c r="D4839" t="s">
        <v>8731</v>
      </c>
      <c r="E4839" t="s">
        <v>2951</v>
      </c>
      <c r="F4839" t="s">
        <v>595</v>
      </c>
      <c r="G4839" t="s">
        <v>9536</v>
      </c>
      <c r="H4839" t="s">
        <v>40</v>
      </c>
      <c r="I4839" t="s">
        <v>106</v>
      </c>
      <c r="J4839">
        <v>9</v>
      </c>
      <c r="K4839">
        <v>7937</v>
      </c>
      <c r="L4839">
        <v>71433</v>
      </c>
      <c r="M4839">
        <v>0</v>
      </c>
      <c r="N4839" t="s">
        <v>47</v>
      </c>
      <c r="O4839">
        <v>3</v>
      </c>
      <c r="P4839" t="s">
        <v>35</v>
      </c>
      <c r="Q4839">
        <v>136</v>
      </c>
      <c r="R4839">
        <v>289731</v>
      </c>
    </row>
    <row r="4840" spans="1:18" x14ac:dyDescent="0.3">
      <c r="A4840" t="s">
        <v>9537</v>
      </c>
      <c r="B4840" s="9">
        <v>45643</v>
      </c>
      <c r="C4840" t="s">
        <v>8730</v>
      </c>
      <c r="D4840" t="s">
        <v>8731</v>
      </c>
      <c r="E4840" t="s">
        <v>1738</v>
      </c>
      <c r="F4840" t="s">
        <v>245</v>
      </c>
      <c r="G4840" t="s">
        <v>9538</v>
      </c>
      <c r="H4840" t="s">
        <v>65</v>
      </c>
      <c r="I4840" t="s">
        <v>478</v>
      </c>
      <c r="J4840">
        <v>14</v>
      </c>
      <c r="K4840">
        <v>129932</v>
      </c>
      <c r="L4840">
        <v>1819048</v>
      </c>
      <c r="M4840">
        <v>0</v>
      </c>
      <c r="N4840" t="s">
        <v>57</v>
      </c>
      <c r="O4840">
        <v>3</v>
      </c>
      <c r="P4840" t="s">
        <v>35</v>
      </c>
      <c r="Q4840">
        <v>64</v>
      </c>
      <c r="R4840">
        <v>761054</v>
      </c>
    </row>
    <row r="4841" spans="1:18" x14ac:dyDescent="0.3">
      <c r="A4841" t="s">
        <v>9539</v>
      </c>
      <c r="B4841" s="9">
        <v>44927</v>
      </c>
      <c r="C4841" t="s">
        <v>8730</v>
      </c>
      <c r="D4841" t="s">
        <v>8731</v>
      </c>
      <c r="E4841" t="s">
        <v>1738</v>
      </c>
      <c r="F4841" t="s">
        <v>3939</v>
      </c>
      <c r="G4841" t="s">
        <v>27</v>
      </c>
      <c r="H4841" t="s">
        <v>40</v>
      </c>
      <c r="I4841" t="s">
        <v>106</v>
      </c>
      <c r="J4841">
        <v>9</v>
      </c>
      <c r="K4841">
        <v>3501</v>
      </c>
      <c r="L4841">
        <v>31509</v>
      </c>
      <c r="M4841">
        <v>5</v>
      </c>
      <c r="N4841" t="s">
        <v>34</v>
      </c>
      <c r="O4841">
        <v>3</v>
      </c>
      <c r="P4841" t="s">
        <v>27</v>
      </c>
      <c r="Q4841">
        <v>194</v>
      </c>
      <c r="R4841">
        <v>289731</v>
      </c>
    </row>
    <row r="4842" spans="1:18" x14ac:dyDescent="0.3">
      <c r="A4842" t="s">
        <v>9540</v>
      </c>
      <c r="B4842" s="9">
        <v>45429</v>
      </c>
      <c r="C4842" t="s">
        <v>8730</v>
      </c>
      <c r="D4842" t="s">
        <v>8731</v>
      </c>
      <c r="E4842" t="s">
        <v>949</v>
      </c>
      <c r="F4842" t="s">
        <v>431</v>
      </c>
      <c r="G4842" t="s">
        <v>9541</v>
      </c>
      <c r="H4842" t="s">
        <v>40</v>
      </c>
      <c r="I4842" t="s">
        <v>171</v>
      </c>
      <c r="J4842">
        <v>8</v>
      </c>
      <c r="K4842">
        <v>4539</v>
      </c>
      <c r="L4842">
        <v>36312</v>
      </c>
      <c r="M4842">
        <v>5</v>
      </c>
      <c r="N4842" t="s">
        <v>26</v>
      </c>
      <c r="O4842">
        <v>4</v>
      </c>
      <c r="P4842" t="s">
        <v>28</v>
      </c>
      <c r="Q4842">
        <v>20</v>
      </c>
      <c r="R4842">
        <v>289731</v>
      </c>
    </row>
    <row r="4843" spans="1:18" x14ac:dyDescent="0.3">
      <c r="A4843" t="s">
        <v>9542</v>
      </c>
      <c r="B4843" s="9">
        <v>44986</v>
      </c>
      <c r="C4843" t="s">
        <v>8730</v>
      </c>
      <c r="D4843" t="s">
        <v>8731</v>
      </c>
      <c r="E4843" t="s">
        <v>949</v>
      </c>
      <c r="F4843" t="s">
        <v>135</v>
      </c>
      <c r="G4843" t="s">
        <v>27</v>
      </c>
      <c r="H4843" t="s">
        <v>40</v>
      </c>
      <c r="I4843" t="s">
        <v>123</v>
      </c>
      <c r="J4843">
        <v>10</v>
      </c>
      <c r="K4843">
        <v>10625</v>
      </c>
      <c r="L4843">
        <v>106250</v>
      </c>
      <c r="M4843">
        <v>0</v>
      </c>
      <c r="N4843" t="s">
        <v>34</v>
      </c>
      <c r="O4843">
        <v>4</v>
      </c>
      <c r="P4843" t="s">
        <v>28</v>
      </c>
      <c r="Q4843">
        <v>100</v>
      </c>
      <c r="R4843">
        <v>289731</v>
      </c>
    </row>
    <row r="4844" spans="1:18" x14ac:dyDescent="0.3">
      <c r="A4844" t="s">
        <v>9543</v>
      </c>
      <c r="B4844" s="9">
        <v>45291</v>
      </c>
      <c r="C4844" t="s">
        <v>8730</v>
      </c>
      <c r="D4844" t="s">
        <v>8731</v>
      </c>
      <c r="E4844" t="s">
        <v>949</v>
      </c>
      <c r="F4844" t="s">
        <v>1039</v>
      </c>
      <c r="G4844" t="s">
        <v>9544</v>
      </c>
      <c r="H4844" t="s">
        <v>40</v>
      </c>
      <c r="I4844" t="s">
        <v>41</v>
      </c>
      <c r="J4844">
        <v>15</v>
      </c>
      <c r="K4844">
        <v>17930</v>
      </c>
      <c r="L4844">
        <v>268950</v>
      </c>
      <c r="M4844">
        <v>0</v>
      </c>
      <c r="N4844" t="s">
        <v>57</v>
      </c>
      <c r="O4844">
        <v>1</v>
      </c>
      <c r="P4844" t="s">
        <v>28</v>
      </c>
      <c r="Q4844">
        <v>66</v>
      </c>
      <c r="R4844">
        <v>289731</v>
      </c>
    </row>
    <row r="4845" spans="1:18" x14ac:dyDescent="0.3">
      <c r="A4845" t="s">
        <v>9545</v>
      </c>
      <c r="B4845" s="9">
        <v>44937</v>
      </c>
      <c r="C4845" t="s">
        <v>8730</v>
      </c>
      <c r="D4845" t="s">
        <v>8731</v>
      </c>
      <c r="E4845" t="s">
        <v>949</v>
      </c>
      <c r="F4845" t="s">
        <v>2691</v>
      </c>
      <c r="G4845" t="s">
        <v>9546</v>
      </c>
      <c r="H4845" t="s">
        <v>65</v>
      </c>
      <c r="I4845" t="s">
        <v>102</v>
      </c>
      <c r="J4845">
        <v>20</v>
      </c>
      <c r="K4845">
        <v>159832</v>
      </c>
      <c r="L4845">
        <v>3196640</v>
      </c>
      <c r="M4845">
        <v>0</v>
      </c>
      <c r="N4845" t="s">
        <v>34</v>
      </c>
      <c r="O4845">
        <v>1</v>
      </c>
      <c r="P4845" t="s">
        <v>35</v>
      </c>
      <c r="Q4845">
        <v>72</v>
      </c>
      <c r="R4845">
        <v>761054</v>
      </c>
    </row>
    <row r="4846" spans="1:18" x14ac:dyDescent="0.3">
      <c r="A4846" t="s">
        <v>9547</v>
      </c>
      <c r="B4846" s="9">
        <v>45162</v>
      </c>
      <c r="C4846" t="s">
        <v>8730</v>
      </c>
      <c r="D4846" t="s">
        <v>8731</v>
      </c>
      <c r="E4846" t="s">
        <v>1738</v>
      </c>
      <c r="F4846" t="s">
        <v>239</v>
      </c>
      <c r="G4846" t="s">
        <v>27</v>
      </c>
      <c r="H4846" t="s">
        <v>24</v>
      </c>
      <c r="I4846" t="s">
        <v>56</v>
      </c>
      <c r="J4846">
        <v>20</v>
      </c>
      <c r="K4846">
        <v>298377</v>
      </c>
      <c r="L4846">
        <v>5967540</v>
      </c>
      <c r="M4846">
        <v>0</v>
      </c>
      <c r="N4846" t="s">
        <v>26</v>
      </c>
      <c r="O4846" t="s">
        <v>27</v>
      </c>
      <c r="P4846" t="s">
        <v>35</v>
      </c>
      <c r="Q4846">
        <v>96</v>
      </c>
      <c r="R4846">
        <v>1077152</v>
      </c>
    </row>
    <row r="4847" spans="1:18" x14ac:dyDescent="0.3">
      <c r="A4847" t="s">
        <v>9548</v>
      </c>
      <c r="B4847" s="9">
        <v>45252</v>
      </c>
      <c r="C4847" t="s">
        <v>8730</v>
      </c>
      <c r="D4847" t="s">
        <v>8731</v>
      </c>
      <c r="E4847" t="s">
        <v>949</v>
      </c>
      <c r="F4847" t="s">
        <v>1005</v>
      </c>
      <c r="G4847" t="s">
        <v>9549</v>
      </c>
      <c r="H4847" t="s">
        <v>32</v>
      </c>
      <c r="I4847" t="s">
        <v>158</v>
      </c>
      <c r="J4847">
        <v>8</v>
      </c>
      <c r="K4847">
        <v>15025</v>
      </c>
      <c r="L4847">
        <v>120200</v>
      </c>
      <c r="M4847" t="s">
        <v>27</v>
      </c>
      <c r="N4847" t="s">
        <v>57</v>
      </c>
      <c r="O4847">
        <v>4</v>
      </c>
      <c r="P4847" t="s">
        <v>35</v>
      </c>
      <c r="Q4847">
        <v>163</v>
      </c>
      <c r="R4847">
        <v>558942</v>
      </c>
    </row>
    <row r="4848" spans="1:18" x14ac:dyDescent="0.3">
      <c r="A4848" t="s">
        <v>9550</v>
      </c>
      <c r="B4848" s="9">
        <v>45367</v>
      </c>
      <c r="C4848" t="s">
        <v>8730</v>
      </c>
      <c r="D4848" t="s">
        <v>8731</v>
      </c>
      <c r="E4848" t="s">
        <v>1738</v>
      </c>
      <c r="F4848" t="s">
        <v>6461</v>
      </c>
      <c r="G4848" t="s">
        <v>9551</v>
      </c>
      <c r="H4848" t="s">
        <v>32</v>
      </c>
      <c r="I4848" t="s">
        <v>113</v>
      </c>
      <c r="J4848">
        <v>17</v>
      </c>
      <c r="K4848">
        <v>22085</v>
      </c>
      <c r="L4848">
        <v>375445</v>
      </c>
      <c r="M4848">
        <v>5</v>
      </c>
      <c r="N4848" t="s">
        <v>26</v>
      </c>
      <c r="O4848">
        <v>3</v>
      </c>
      <c r="P4848" t="s">
        <v>35</v>
      </c>
      <c r="Q4848">
        <v>144</v>
      </c>
      <c r="R4848">
        <v>558942</v>
      </c>
    </row>
    <row r="4849" spans="1:18" x14ac:dyDescent="0.3">
      <c r="A4849" t="s">
        <v>9552</v>
      </c>
      <c r="B4849" s="9">
        <v>45500</v>
      </c>
      <c r="C4849" t="s">
        <v>8730</v>
      </c>
      <c r="D4849" t="s">
        <v>8731</v>
      </c>
      <c r="E4849" t="s">
        <v>1738</v>
      </c>
      <c r="F4849" t="s">
        <v>5475</v>
      </c>
      <c r="G4849" t="s">
        <v>9553</v>
      </c>
      <c r="H4849" t="s">
        <v>40</v>
      </c>
      <c r="I4849" t="s">
        <v>70</v>
      </c>
      <c r="J4849">
        <v>6</v>
      </c>
      <c r="K4849">
        <v>14824</v>
      </c>
      <c r="L4849">
        <v>88944</v>
      </c>
      <c r="M4849">
        <v>0</v>
      </c>
      <c r="N4849" t="s">
        <v>47</v>
      </c>
      <c r="O4849">
        <v>3</v>
      </c>
      <c r="P4849" t="s">
        <v>35</v>
      </c>
      <c r="Q4849">
        <v>48</v>
      </c>
      <c r="R4849">
        <v>289731</v>
      </c>
    </row>
    <row r="4850" spans="1:18" x14ac:dyDescent="0.3">
      <c r="A4850" t="s">
        <v>9554</v>
      </c>
      <c r="B4850" s="9">
        <v>45125</v>
      </c>
      <c r="C4850" t="s">
        <v>8730</v>
      </c>
      <c r="D4850" t="s">
        <v>8731</v>
      </c>
      <c r="E4850" t="s">
        <v>949</v>
      </c>
      <c r="F4850" t="s">
        <v>1750</v>
      </c>
      <c r="G4850" t="s">
        <v>9555</v>
      </c>
      <c r="H4850" t="s">
        <v>40</v>
      </c>
      <c r="I4850" t="s">
        <v>70</v>
      </c>
      <c r="J4850">
        <v>12</v>
      </c>
      <c r="K4850">
        <v>14826</v>
      </c>
      <c r="L4850">
        <v>177912</v>
      </c>
      <c r="M4850">
        <v>10</v>
      </c>
      <c r="N4850" t="s">
        <v>57</v>
      </c>
      <c r="O4850">
        <v>4</v>
      </c>
      <c r="P4850" t="s">
        <v>28</v>
      </c>
      <c r="Q4850">
        <v>151</v>
      </c>
      <c r="R4850">
        <v>289731</v>
      </c>
    </row>
    <row r="4851" spans="1:18" x14ac:dyDescent="0.3">
      <c r="A4851" t="s">
        <v>9556</v>
      </c>
      <c r="B4851" s="9">
        <v>45294</v>
      </c>
      <c r="C4851" t="s">
        <v>8730</v>
      </c>
      <c r="D4851" t="s">
        <v>8731</v>
      </c>
      <c r="E4851" t="s">
        <v>1738</v>
      </c>
      <c r="F4851" t="s">
        <v>338</v>
      </c>
      <c r="G4851" t="s">
        <v>9557</v>
      </c>
      <c r="H4851" t="s">
        <v>32</v>
      </c>
      <c r="I4851" t="s">
        <v>117</v>
      </c>
      <c r="J4851">
        <v>5</v>
      </c>
      <c r="K4851">
        <v>7862</v>
      </c>
      <c r="L4851">
        <v>39310</v>
      </c>
      <c r="M4851">
        <v>15</v>
      </c>
      <c r="N4851" t="s">
        <v>57</v>
      </c>
      <c r="O4851">
        <v>1</v>
      </c>
      <c r="P4851" t="s">
        <v>35</v>
      </c>
      <c r="Q4851">
        <v>153</v>
      </c>
      <c r="R4851">
        <v>558942</v>
      </c>
    </row>
    <row r="4852" spans="1:18" x14ac:dyDescent="0.3">
      <c r="A4852" t="s">
        <v>9558</v>
      </c>
      <c r="B4852" s="9">
        <v>45519</v>
      </c>
      <c r="C4852" t="s">
        <v>8730</v>
      </c>
      <c r="D4852" t="s">
        <v>8731</v>
      </c>
      <c r="E4852" t="s">
        <v>1738</v>
      </c>
      <c r="F4852" t="s">
        <v>338</v>
      </c>
      <c r="G4852" t="s">
        <v>27</v>
      </c>
      <c r="H4852" t="s">
        <v>65</v>
      </c>
      <c r="I4852" t="s">
        <v>478</v>
      </c>
      <c r="J4852">
        <v>7</v>
      </c>
      <c r="K4852">
        <v>103724</v>
      </c>
      <c r="L4852">
        <v>726068</v>
      </c>
      <c r="M4852">
        <v>5</v>
      </c>
      <c r="N4852" t="s">
        <v>57</v>
      </c>
      <c r="O4852">
        <v>3</v>
      </c>
      <c r="P4852" t="s">
        <v>35</v>
      </c>
      <c r="Q4852">
        <v>154</v>
      </c>
      <c r="R4852">
        <v>761054</v>
      </c>
    </row>
    <row r="4853" spans="1:18" x14ac:dyDescent="0.3">
      <c r="A4853" t="s">
        <v>9559</v>
      </c>
      <c r="B4853" s="9">
        <v>45134</v>
      </c>
      <c r="C4853" t="s">
        <v>8730</v>
      </c>
      <c r="D4853" t="s">
        <v>8731</v>
      </c>
      <c r="E4853" t="s">
        <v>2951</v>
      </c>
      <c r="F4853" t="s">
        <v>1235</v>
      </c>
      <c r="G4853" t="s">
        <v>9560</v>
      </c>
      <c r="H4853" t="s">
        <v>45</v>
      </c>
      <c r="I4853" t="s">
        <v>211</v>
      </c>
      <c r="J4853">
        <v>19</v>
      </c>
      <c r="K4853">
        <v>29397</v>
      </c>
      <c r="L4853">
        <v>558543</v>
      </c>
      <c r="M4853">
        <v>0</v>
      </c>
      <c r="N4853" t="s">
        <v>47</v>
      </c>
      <c r="O4853">
        <v>5</v>
      </c>
      <c r="P4853" t="s">
        <v>35</v>
      </c>
      <c r="Q4853">
        <v>43</v>
      </c>
      <c r="R4853">
        <v>383206</v>
      </c>
    </row>
    <row r="4854" spans="1:18" x14ac:dyDescent="0.3">
      <c r="A4854" t="s">
        <v>9561</v>
      </c>
      <c r="B4854" s="9">
        <v>45309</v>
      </c>
      <c r="C4854" t="s">
        <v>8730</v>
      </c>
      <c r="D4854" t="s">
        <v>8731</v>
      </c>
      <c r="E4854" t="s">
        <v>1738</v>
      </c>
      <c r="F4854" t="s">
        <v>1076</v>
      </c>
      <c r="G4854" t="s">
        <v>9562</v>
      </c>
      <c r="H4854" t="s">
        <v>32</v>
      </c>
      <c r="I4854" t="s">
        <v>141</v>
      </c>
      <c r="J4854">
        <v>15</v>
      </c>
      <c r="K4854">
        <v>1509</v>
      </c>
      <c r="L4854">
        <v>22635</v>
      </c>
      <c r="M4854" t="s">
        <v>27</v>
      </c>
      <c r="N4854" t="s">
        <v>57</v>
      </c>
      <c r="O4854" t="s">
        <v>27</v>
      </c>
      <c r="P4854" t="s">
        <v>28</v>
      </c>
      <c r="Q4854">
        <v>30</v>
      </c>
      <c r="R4854">
        <v>558942</v>
      </c>
    </row>
    <row r="4855" spans="1:18" x14ac:dyDescent="0.3">
      <c r="A4855" t="s">
        <v>9563</v>
      </c>
      <c r="B4855" s="9">
        <v>45448</v>
      </c>
      <c r="C4855" t="s">
        <v>8730</v>
      </c>
      <c r="D4855" t="s">
        <v>8731</v>
      </c>
      <c r="E4855" t="s">
        <v>2951</v>
      </c>
      <c r="F4855" t="s">
        <v>218</v>
      </c>
      <c r="G4855" t="s">
        <v>9564</v>
      </c>
      <c r="H4855" t="s">
        <v>32</v>
      </c>
      <c r="I4855" t="s">
        <v>141</v>
      </c>
      <c r="J4855">
        <v>13</v>
      </c>
      <c r="K4855">
        <v>5130</v>
      </c>
      <c r="L4855">
        <v>66690</v>
      </c>
      <c r="M4855">
        <v>5</v>
      </c>
      <c r="N4855" t="s">
        <v>57</v>
      </c>
      <c r="O4855" t="s">
        <v>27</v>
      </c>
      <c r="P4855" t="s">
        <v>35</v>
      </c>
      <c r="Q4855">
        <v>122</v>
      </c>
      <c r="R4855">
        <v>558942</v>
      </c>
    </row>
    <row r="4856" spans="1:18" x14ac:dyDescent="0.3">
      <c r="A4856" t="s">
        <v>9565</v>
      </c>
      <c r="B4856" s="9">
        <v>45606</v>
      </c>
      <c r="C4856" t="s">
        <v>8730</v>
      </c>
      <c r="D4856" t="s">
        <v>8731</v>
      </c>
      <c r="E4856" t="s">
        <v>949</v>
      </c>
      <c r="F4856" t="s">
        <v>446</v>
      </c>
      <c r="G4856" t="s">
        <v>9566</v>
      </c>
      <c r="H4856" t="s">
        <v>40</v>
      </c>
      <c r="I4856" t="s">
        <v>51</v>
      </c>
      <c r="J4856">
        <v>1</v>
      </c>
      <c r="K4856">
        <v>9938</v>
      </c>
      <c r="L4856">
        <v>9938</v>
      </c>
      <c r="M4856">
        <v>0</v>
      </c>
      <c r="N4856" t="s">
        <v>26</v>
      </c>
      <c r="O4856">
        <v>3</v>
      </c>
      <c r="P4856" t="s">
        <v>28</v>
      </c>
      <c r="Q4856">
        <v>1</v>
      </c>
      <c r="R4856">
        <v>289731</v>
      </c>
    </row>
    <row r="4857" spans="1:18" x14ac:dyDescent="0.3">
      <c r="A4857" t="s">
        <v>9567</v>
      </c>
      <c r="B4857" s="9">
        <v>45566</v>
      </c>
      <c r="C4857" t="s">
        <v>8730</v>
      </c>
      <c r="D4857" t="s">
        <v>8731</v>
      </c>
      <c r="E4857" t="s">
        <v>2951</v>
      </c>
      <c r="F4857" t="s">
        <v>662</v>
      </c>
      <c r="G4857" t="s">
        <v>27</v>
      </c>
      <c r="H4857" t="s">
        <v>24</v>
      </c>
      <c r="I4857" t="s">
        <v>161</v>
      </c>
      <c r="J4857">
        <v>3</v>
      </c>
      <c r="K4857">
        <v>323274</v>
      </c>
      <c r="L4857">
        <v>969822</v>
      </c>
      <c r="M4857">
        <v>5</v>
      </c>
      <c r="N4857" t="s">
        <v>34</v>
      </c>
      <c r="O4857">
        <v>1</v>
      </c>
      <c r="P4857" t="s">
        <v>27</v>
      </c>
      <c r="Q4857">
        <v>42</v>
      </c>
      <c r="R4857">
        <v>1077152</v>
      </c>
    </row>
    <row r="4858" spans="1:18" x14ac:dyDescent="0.3">
      <c r="A4858" t="s">
        <v>9568</v>
      </c>
      <c r="B4858" s="9">
        <v>45598</v>
      </c>
      <c r="C4858" t="s">
        <v>8730</v>
      </c>
      <c r="D4858" t="s">
        <v>8731</v>
      </c>
      <c r="E4858" t="s">
        <v>1738</v>
      </c>
      <c r="F4858" t="s">
        <v>3236</v>
      </c>
      <c r="G4858" t="s">
        <v>27</v>
      </c>
      <c r="H4858" t="s">
        <v>24</v>
      </c>
      <c r="I4858" t="s">
        <v>174</v>
      </c>
      <c r="J4858">
        <v>15</v>
      </c>
      <c r="K4858">
        <v>323079</v>
      </c>
      <c r="L4858">
        <v>4846185</v>
      </c>
      <c r="M4858">
        <v>5</v>
      </c>
      <c r="N4858" t="s">
        <v>27</v>
      </c>
      <c r="O4858">
        <v>2</v>
      </c>
      <c r="P4858" t="s">
        <v>35</v>
      </c>
      <c r="Q4858">
        <v>154</v>
      </c>
      <c r="R4858">
        <v>1077152</v>
      </c>
    </row>
    <row r="4859" spans="1:18" x14ac:dyDescent="0.3">
      <c r="A4859" t="s">
        <v>9569</v>
      </c>
      <c r="B4859" s="9">
        <v>45179</v>
      </c>
      <c r="C4859" t="s">
        <v>8730</v>
      </c>
      <c r="D4859" t="s">
        <v>8731</v>
      </c>
      <c r="E4859" t="s">
        <v>1738</v>
      </c>
      <c r="F4859" t="s">
        <v>2311</v>
      </c>
      <c r="G4859" t="s">
        <v>9570</v>
      </c>
      <c r="H4859" t="s">
        <v>40</v>
      </c>
      <c r="I4859" t="s">
        <v>106</v>
      </c>
      <c r="J4859">
        <v>14</v>
      </c>
      <c r="K4859">
        <v>11962</v>
      </c>
      <c r="L4859">
        <v>167468</v>
      </c>
      <c r="M4859" t="s">
        <v>27</v>
      </c>
      <c r="N4859" t="s">
        <v>57</v>
      </c>
      <c r="O4859">
        <v>5</v>
      </c>
      <c r="P4859" t="s">
        <v>27</v>
      </c>
      <c r="Q4859">
        <v>87</v>
      </c>
      <c r="R4859">
        <v>289731</v>
      </c>
    </row>
    <row r="4860" spans="1:18" x14ac:dyDescent="0.3">
      <c r="A4860" t="s">
        <v>9571</v>
      </c>
      <c r="B4860" s="9">
        <v>45545</v>
      </c>
      <c r="C4860" t="s">
        <v>8730</v>
      </c>
      <c r="D4860" t="s">
        <v>8731</v>
      </c>
      <c r="E4860" t="s">
        <v>949</v>
      </c>
      <c r="F4860" t="s">
        <v>1834</v>
      </c>
      <c r="G4860" t="s">
        <v>27</v>
      </c>
      <c r="H4860" t="s">
        <v>40</v>
      </c>
      <c r="I4860" t="s">
        <v>51</v>
      </c>
      <c r="J4860">
        <v>5</v>
      </c>
      <c r="K4860">
        <v>13731</v>
      </c>
      <c r="L4860">
        <v>68655</v>
      </c>
      <c r="M4860" t="s">
        <v>27</v>
      </c>
      <c r="N4860" t="s">
        <v>26</v>
      </c>
      <c r="O4860">
        <v>5</v>
      </c>
      <c r="P4860" t="s">
        <v>35</v>
      </c>
      <c r="Q4860">
        <v>200</v>
      </c>
      <c r="R4860">
        <v>289731</v>
      </c>
    </row>
    <row r="4861" spans="1:18" x14ac:dyDescent="0.3">
      <c r="A4861" t="s">
        <v>9572</v>
      </c>
      <c r="B4861" s="9">
        <v>45128</v>
      </c>
      <c r="C4861" t="s">
        <v>8730</v>
      </c>
      <c r="D4861" t="s">
        <v>8731</v>
      </c>
      <c r="E4861" t="s">
        <v>2951</v>
      </c>
      <c r="F4861" t="s">
        <v>5576</v>
      </c>
      <c r="G4861" t="s">
        <v>9573</v>
      </c>
      <c r="H4861" t="s">
        <v>24</v>
      </c>
      <c r="I4861" t="s">
        <v>174</v>
      </c>
      <c r="J4861">
        <v>5</v>
      </c>
      <c r="K4861">
        <v>32647</v>
      </c>
      <c r="L4861">
        <v>163235</v>
      </c>
      <c r="M4861">
        <v>10</v>
      </c>
      <c r="N4861" t="s">
        <v>26</v>
      </c>
      <c r="O4861">
        <v>3</v>
      </c>
      <c r="P4861" t="s">
        <v>28</v>
      </c>
      <c r="Q4861">
        <v>63</v>
      </c>
      <c r="R4861">
        <v>1077152</v>
      </c>
    </row>
    <row r="4862" spans="1:18" x14ac:dyDescent="0.3">
      <c r="A4862" t="s">
        <v>9574</v>
      </c>
      <c r="B4862" s="9">
        <v>45190</v>
      </c>
      <c r="C4862" t="s">
        <v>8730</v>
      </c>
      <c r="D4862" t="s">
        <v>8731</v>
      </c>
      <c r="E4862" t="s">
        <v>1738</v>
      </c>
      <c r="F4862" t="s">
        <v>681</v>
      </c>
      <c r="G4862" t="s">
        <v>27</v>
      </c>
      <c r="H4862" t="s">
        <v>45</v>
      </c>
      <c r="I4862" t="s">
        <v>181</v>
      </c>
      <c r="J4862">
        <v>1</v>
      </c>
      <c r="K4862">
        <v>30080</v>
      </c>
      <c r="L4862">
        <v>30080</v>
      </c>
      <c r="M4862" t="s">
        <v>27</v>
      </c>
      <c r="N4862" t="s">
        <v>27</v>
      </c>
      <c r="O4862">
        <v>5</v>
      </c>
      <c r="P4862" t="s">
        <v>35</v>
      </c>
      <c r="Q4862">
        <v>96</v>
      </c>
      <c r="R4862">
        <v>383206</v>
      </c>
    </row>
    <row r="4863" spans="1:18" x14ac:dyDescent="0.3">
      <c r="A4863" t="s">
        <v>9575</v>
      </c>
      <c r="B4863" s="9">
        <v>45427</v>
      </c>
      <c r="C4863" t="s">
        <v>8730</v>
      </c>
      <c r="D4863" t="s">
        <v>8731</v>
      </c>
      <c r="E4863" t="s">
        <v>2951</v>
      </c>
      <c r="F4863" t="s">
        <v>3180</v>
      </c>
      <c r="G4863" t="s">
        <v>9576</v>
      </c>
      <c r="H4863" t="s">
        <v>65</v>
      </c>
      <c r="I4863" t="s">
        <v>382</v>
      </c>
      <c r="J4863">
        <v>12</v>
      </c>
      <c r="K4863">
        <v>165886</v>
      </c>
      <c r="L4863">
        <v>1990632</v>
      </c>
      <c r="M4863">
        <v>20</v>
      </c>
      <c r="N4863" t="s">
        <v>26</v>
      </c>
      <c r="O4863">
        <v>1</v>
      </c>
      <c r="P4863" t="s">
        <v>28</v>
      </c>
      <c r="Q4863">
        <v>18</v>
      </c>
      <c r="R4863">
        <v>761054</v>
      </c>
    </row>
    <row r="4864" spans="1:18" x14ac:dyDescent="0.3">
      <c r="A4864" t="s">
        <v>9577</v>
      </c>
      <c r="B4864" s="9">
        <v>45051</v>
      </c>
      <c r="C4864" t="s">
        <v>8730</v>
      </c>
      <c r="D4864" t="s">
        <v>8731</v>
      </c>
      <c r="E4864" t="s">
        <v>1738</v>
      </c>
      <c r="F4864" t="s">
        <v>5475</v>
      </c>
      <c r="G4864" t="s">
        <v>9578</v>
      </c>
      <c r="H4864" t="s">
        <v>32</v>
      </c>
      <c r="I4864" t="s">
        <v>33</v>
      </c>
      <c r="J4864">
        <v>18</v>
      </c>
      <c r="K4864">
        <v>5916</v>
      </c>
      <c r="L4864">
        <v>106488</v>
      </c>
      <c r="M4864">
        <v>20</v>
      </c>
      <c r="N4864" t="s">
        <v>27</v>
      </c>
      <c r="O4864">
        <v>4</v>
      </c>
      <c r="P4864" t="s">
        <v>28</v>
      </c>
      <c r="Q4864">
        <v>18</v>
      </c>
      <c r="R4864">
        <v>558942</v>
      </c>
    </row>
    <row r="4865" spans="1:18" x14ac:dyDescent="0.3">
      <c r="A4865" t="s">
        <v>9579</v>
      </c>
      <c r="B4865" s="9">
        <v>45152</v>
      </c>
      <c r="C4865" t="s">
        <v>8730</v>
      </c>
      <c r="D4865" t="s">
        <v>8731</v>
      </c>
      <c r="E4865" t="s">
        <v>1738</v>
      </c>
      <c r="F4865" t="s">
        <v>1147</v>
      </c>
      <c r="G4865" t="s">
        <v>9580</v>
      </c>
      <c r="H4865" t="s">
        <v>32</v>
      </c>
      <c r="I4865" t="s">
        <v>33</v>
      </c>
      <c r="J4865">
        <v>17</v>
      </c>
      <c r="K4865">
        <v>5285</v>
      </c>
      <c r="L4865">
        <v>89845</v>
      </c>
      <c r="M4865">
        <v>5</v>
      </c>
      <c r="N4865" t="s">
        <v>26</v>
      </c>
      <c r="O4865">
        <v>2</v>
      </c>
      <c r="P4865" t="s">
        <v>28</v>
      </c>
      <c r="Q4865">
        <v>14</v>
      </c>
      <c r="R4865">
        <v>558942</v>
      </c>
    </row>
    <row r="4866" spans="1:18" x14ac:dyDescent="0.3">
      <c r="A4866" t="s">
        <v>9581</v>
      </c>
      <c r="B4866" s="9">
        <v>45556</v>
      </c>
      <c r="C4866" t="s">
        <v>8730</v>
      </c>
      <c r="D4866" t="s">
        <v>8731</v>
      </c>
      <c r="E4866" t="s">
        <v>1738</v>
      </c>
      <c r="F4866" t="s">
        <v>452</v>
      </c>
      <c r="G4866" t="s">
        <v>9582</v>
      </c>
      <c r="H4866" t="s">
        <v>65</v>
      </c>
      <c r="I4866" t="s">
        <v>66</v>
      </c>
      <c r="J4866">
        <v>16</v>
      </c>
      <c r="K4866">
        <v>118952</v>
      </c>
      <c r="L4866">
        <v>1903232</v>
      </c>
      <c r="M4866">
        <v>20</v>
      </c>
      <c r="N4866" t="s">
        <v>27</v>
      </c>
      <c r="O4866">
        <v>2</v>
      </c>
      <c r="P4866" t="s">
        <v>35</v>
      </c>
      <c r="Q4866">
        <v>68</v>
      </c>
      <c r="R4866">
        <v>761054</v>
      </c>
    </row>
    <row r="4867" spans="1:18" x14ac:dyDescent="0.3">
      <c r="A4867" t="s">
        <v>9583</v>
      </c>
      <c r="B4867" s="9">
        <v>45304</v>
      </c>
      <c r="C4867" t="s">
        <v>8730</v>
      </c>
      <c r="D4867" t="s">
        <v>8731</v>
      </c>
      <c r="E4867" t="s">
        <v>949</v>
      </c>
      <c r="F4867" t="s">
        <v>655</v>
      </c>
      <c r="G4867" t="s">
        <v>9584</v>
      </c>
      <c r="H4867" t="s">
        <v>24</v>
      </c>
      <c r="I4867" t="s">
        <v>161</v>
      </c>
      <c r="J4867">
        <v>5</v>
      </c>
      <c r="K4867">
        <v>178951</v>
      </c>
      <c r="L4867">
        <v>894755</v>
      </c>
      <c r="M4867">
        <v>5</v>
      </c>
      <c r="N4867" t="s">
        <v>57</v>
      </c>
      <c r="O4867" t="s">
        <v>27</v>
      </c>
      <c r="P4867" t="s">
        <v>35</v>
      </c>
      <c r="Q4867">
        <v>25</v>
      </c>
      <c r="R4867">
        <v>1077152</v>
      </c>
    </row>
    <row r="4868" spans="1:18" x14ac:dyDescent="0.3">
      <c r="A4868" t="s">
        <v>9585</v>
      </c>
      <c r="B4868" s="9">
        <v>45157</v>
      </c>
      <c r="C4868" t="s">
        <v>8730</v>
      </c>
      <c r="D4868" t="s">
        <v>8731</v>
      </c>
      <c r="E4868" t="s">
        <v>949</v>
      </c>
      <c r="F4868" t="s">
        <v>734</v>
      </c>
      <c r="G4868" t="s">
        <v>27</v>
      </c>
      <c r="H4868" t="s">
        <v>45</v>
      </c>
      <c r="I4868" t="s">
        <v>74</v>
      </c>
      <c r="J4868">
        <v>1</v>
      </c>
      <c r="K4868">
        <v>12660</v>
      </c>
      <c r="L4868">
        <v>12660</v>
      </c>
      <c r="M4868">
        <v>5</v>
      </c>
      <c r="N4868" t="s">
        <v>47</v>
      </c>
      <c r="O4868">
        <v>4</v>
      </c>
      <c r="P4868" t="s">
        <v>35</v>
      </c>
      <c r="Q4868">
        <v>112</v>
      </c>
      <c r="R4868">
        <v>383206</v>
      </c>
    </row>
    <row r="4869" spans="1:18" x14ac:dyDescent="0.3">
      <c r="A4869" t="s">
        <v>9586</v>
      </c>
      <c r="B4869" s="9">
        <v>45064</v>
      </c>
      <c r="C4869" t="s">
        <v>8730</v>
      </c>
      <c r="D4869" t="s">
        <v>8731</v>
      </c>
      <c r="E4869" t="s">
        <v>949</v>
      </c>
      <c r="F4869" t="s">
        <v>2496</v>
      </c>
      <c r="G4869" t="s">
        <v>9587</v>
      </c>
      <c r="H4869" t="s">
        <v>32</v>
      </c>
      <c r="I4869" t="s">
        <v>95</v>
      </c>
      <c r="J4869">
        <v>4</v>
      </c>
      <c r="K4869">
        <v>5459</v>
      </c>
      <c r="L4869">
        <v>21836</v>
      </c>
      <c r="M4869">
        <v>0</v>
      </c>
      <c r="N4869" t="s">
        <v>27</v>
      </c>
      <c r="O4869">
        <v>2</v>
      </c>
      <c r="P4869" t="s">
        <v>35</v>
      </c>
      <c r="Q4869">
        <v>137</v>
      </c>
      <c r="R4869">
        <v>558942</v>
      </c>
    </row>
    <row r="4870" spans="1:18" x14ac:dyDescent="0.3">
      <c r="A4870" t="s">
        <v>9588</v>
      </c>
      <c r="B4870" s="9">
        <v>45391</v>
      </c>
      <c r="C4870" t="s">
        <v>8730</v>
      </c>
      <c r="D4870" t="s">
        <v>8731</v>
      </c>
      <c r="E4870" t="s">
        <v>949</v>
      </c>
      <c r="F4870" t="s">
        <v>736</v>
      </c>
      <c r="G4870" t="s">
        <v>9589</v>
      </c>
      <c r="H4870" t="s">
        <v>45</v>
      </c>
      <c r="I4870" t="s">
        <v>74</v>
      </c>
      <c r="J4870">
        <v>17</v>
      </c>
      <c r="K4870">
        <v>8515</v>
      </c>
      <c r="L4870">
        <v>144755</v>
      </c>
      <c r="M4870">
        <v>15</v>
      </c>
      <c r="N4870" t="s">
        <v>26</v>
      </c>
      <c r="O4870">
        <v>5</v>
      </c>
      <c r="P4870" t="s">
        <v>28</v>
      </c>
      <c r="Q4870">
        <v>9</v>
      </c>
      <c r="R4870">
        <v>383206</v>
      </c>
    </row>
    <row r="4871" spans="1:18" x14ac:dyDescent="0.3">
      <c r="A4871" t="s">
        <v>9590</v>
      </c>
      <c r="B4871" s="9">
        <v>45630</v>
      </c>
      <c r="C4871" t="s">
        <v>8730</v>
      </c>
      <c r="D4871" t="s">
        <v>8731</v>
      </c>
      <c r="E4871" t="s">
        <v>1738</v>
      </c>
      <c r="F4871" t="s">
        <v>1209</v>
      </c>
      <c r="G4871" t="s">
        <v>9591</v>
      </c>
      <c r="H4871" t="s">
        <v>45</v>
      </c>
      <c r="I4871" t="s">
        <v>98</v>
      </c>
      <c r="J4871">
        <v>19</v>
      </c>
      <c r="K4871">
        <v>37323</v>
      </c>
      <c r="L4871">
        <v>709137</v>
      </c>
      <c r="M4871">
        <v>20</v>
      </c>
      <c r="N4871" t="s">
        <v>57</v>
      </c>
      <c r="O4871">
        <v>1</v>
      </c>
      <c r="P4871" t="s">
        <v>35</v>
      </c>
      <c r="Q4871">
        <v>189</v>
      </c>
      <c r="R4871">
        <v>383206</v>
      </c>
    </row>
    <row r="4872" spans="1:18" x14ac:dyDescent="0.3">
      <c r="A4872" t="s">
        <v>9592</v>
      </c>
      <c r="B4872" s="9">
        <v>45568</v>
      </c>
      <c r="C4872" t="s">
        <v>8730</v>
      </c>
      <c r="D4872" t="s">
        <v>8731</v>
      </c>
      <c r="E4872" t="s">
        <v>2951</v>
      </c>
      <c r="F4872" t="s">
        <v>662</v>
      </c>
      <c r="G4872" t="s">
        <v>9593</v>
      </c>
      <c r="H4872" t="s">
        <v>40</v>
      </c>
      <c r="I4872" t="s">
        <v>106</v>
      </c>
      <c r="J4872">
        <v>6</v>
      </c>
      <c r="K4872">
        <v>14311</v>
      </c>
      <c r="L4872">
        <v>85866</v>
      </c>
      <c r="M4872">
        <v>20</v>
      </c>
      <c r="N4872" t="s">
        <v>34</v>
      </c>
      <c r="O4872">
        <v>2</v>
      </c>
      <c r="P4872" t="s">
        <v>35</v>
      </c>
      <c r="Q4872">
        <v>27</v>
      </c>
      <c r="R4872">
        <v>289731</v>
      </c>
    </row>
    <row r="4873" spans="1:18" x14ac:dyDescent="0.3">
      <c r="A4873" t="s">
        <v>9594</v>
      </c>
      <c r="B4873" s="9">
        <v>45432</v>
      </c>
      <c r="C4873" t="s">
        <v>8730</v>
      </c>
      <c r="D4873" t="s">
        <v>8731</v>
      </c>
      <c r="E4873" t="s">
        <v>949</v>
      </c>
      <c r="F4873" t="s">
        <v>3881</v>
      </c>
      <c r="G4873" t="s">
        <v>9595</v>
      </c>
      <c r="H4873" t="s">
        <v>32</v>
      </c>
      <c r="I4873" t="s">
        <v>113</v>
      </c>
      <c r="J4873">
        <v>12</v>
      </c>
      <c r="K4873">
        <v>17608</v>
      </c>
      <c r="L4873">
        <v>211296</v>
      </c>
      <c r="M4873">
        <v>0</v>
      </c>
      <c r="N4873" t="s">
        <v>27</v>
      </c>
      <c r="O4873">
        <v>4</v>
      </c>
      <c r="P4873" t="s">
        <v>35</v>
      </c>
      <c r="Q4873">
        <v>34</v>
      </c>
      <c r="R4873">
        <v>558942</v>
      </c>
    </row>
    <row r="4874" spans="1:18" x14ac:dyDescent="0.3">
      <c r="A4874" t="s">
        <v>9596</v>
      </c>
      <c r="B4874" s="9">
        <v>44984</v>
      </c>
      <c r="C4874" t="s">
        <v>8730</v>
      </c>
      <c r="D4874" t="s">
        <v>8731</v>
      </c>
      <c r="E4874" t="s">
        <v>1738</v>
      </c>
      <c r="F4874" t="s">
        <v>945</v>
      </c>
      <c r="G4874" t="s">
        <v>27</v>
      </c>
      <c r="H4874" t="s">
        <v>65</v>
      </c>
      <c r="I4874" t="s">
        <v>102</v>
      </c>
      <c r="J4874">
        <v>1</v>
      </c>
      <c r="K4874">
        <v>61353</v>
      </c>
      <c r="L4874">
        <v>61353</v>
      </c>
      <c r="M4874">
        <v>0</v>
      </c>
      <c r="N4874" t="s">
        <v>26</v>
      </c>
      <c r="O4874">
        <v>3</v>
      </c>
      <c r="P4874" t="s">
        <v>28</v>
      </c>
      <c r="Q4874">
        <v>157</v>
      </c>
      <c r="R4874">
        <v>761054</v>
      </c>
    </row>
    <row r="4875" spans="1:18" x14ac:dyDescent="0.3">
      <c r="A4875" t="s">
        <v>9597</v>
      </c>
      <c r="B4875" s="9">
        <v>45515</v>
      </c>
      <c r="C4875" t="s">
        <v>8730</v>
      </c>
      <c r="D4875" t="s">
        <v>8731</v>
      </c>
      <c r="E4875" t="s">
        <v>2951</v>
      </c>
      <c r="F4875" t="s">
        <v>2191</v>
      </c>
      <c r="G4875" t="s">
        <v>9598</v>
      </c>
      <c r="H4875" t="s">
        <v>45</v>
      </c>
      <c r="I4875" t="s">
        <v>181</v>
      </c>
      <c r="J4875">
        <v>8</v>
      </c>
      <c r="K4875">
        <v>37706</v>
      </c>
      <c r="L4875">
        <v>301648</v>
      </c>
      <c r="M4875">
        <v>0</v>
      </c>
      <c r="N4875" t="s">
        <v>57</v>
      </c>
      <c r="O4875">
        <v>4</v>
      </c>
      <c r="P4875" t="s">
        <v>35</v>
      </c>
      <c r="Q4875">
        <v>6</v>
      </c>
      <c r="R4875">
        <v>383206</v>
      </c>
    </row>
    <row r="4876" spans="1:18" x14ac:dyDescent="0.3">
      <c r="A4876" t="s">
        <v>9599</v>
      </c>
      <c r="B4876" s="9">
        <v>45193</v>
      </c>
      <c r="C4876" t="s">
        <v>8730</v>
      </c>
      <c r="D4876" t="s">
        <v>8731</v>
      </c>
      <c r="E4876" t="s">
        <v>2951</v>
      </c>
      <c r="F4876" t="s">
        <v>814</v>
      </c>
      <c r="G4876" t="s">
        <v>9600</v>
      </c>
      <c r="H4876" t="s">
        <v>45</v>
      </c>
      <c r="I4876" t="s">
        <v>46</v>
      </c>
      <c r="J4876">
        <v>6</v>
      </c>
      <c r="K4876">
        <v>43851</v>
      </c>
      <c r="L4876">
        <v>263106</v>
      </c>
      <c r="M4876">
        <v>0</v>
      </c>
      <c r="N4876" t="s">
        <v>27</v>
      </c>
      <c r="O4876">
        <v>7</v>
      </c>
      <c r="P4876" t="s">
        <v>35</v>
      </c>
      <c r="Q4876">
        <v>126</v>
      </c>
      <c r="R4876">
        <v>383206</v>
      </c>
    </row>
    <row r="4877" spans="1:18" x14ac:dyDescent="0.3">
      <c r="A4877" t="s">
        <v>9601</v>
      </c>
      <c r="B4877" s="9">
        <v>45459</v>
      </c>
      <c r="C4877" t="s">
        <v>8730</v>
      </c>
      <c r="D4877" t="s">
        <v>8731</v>
      </c>
      <c r="E4877" t="s">
        <v>949</v>
      </c>
      <c r="F4877" t="s">
        <v>322</v>
      </c>
      <c r="G4877" t="s">
        <v>9602</v>
      </c>
      <c r="H4877" t="s">
        <v>40</v>
      </c>
      <c r="I4877" t="s">
        <v>137</v>
      </c>
      <c r="J4877">
        <v>15</v>
      </c>
      <c r="K4877">
        <v>16041</v>
      </c>
      <c r="L4877">
        <v>240615</v>
      </c>
      <c r="M4877">
        <v>20</v>
      </c>
      <c r="N4877" t="s">
        <v>26</v>
      </c>
      <c r="O4877">
        <v>1</v>
      </c>
      <c r="P4877" t="s">
        <v>35</v>
      </c>
      <c r="Q4877">
        <v>142</v>
      </c>
      <c r="R4877">
        <v>289731</v>
      </c>
    </row>
    <row r="4878" spans="1:18" x14ac:dyDescent="0.3">
      <c r="A4878" t="s">
        <v>9603</v>
      </c>
      <c r="B4878" s="9">
        <v>45320</v>
      </c>
      <c r="C4878" t="s">
        <v>8730</v>
      </c>
      <c r="D4878" t="s">
        <v>8731</v>
      </c>
      <c r="E4878" t="s">
        <v>949</v>
      </c>
      <c r="F4878" t="s">
        <v>1301</v>
      </c>
      <c r="G4878" t="s">
        <v>9604</v>
      </c>
      <c r="H4878" t="s">
        <v>24</v>
      </c>
      <c r="I4878" t="s">
        <v>56</v>
      </c>
      <c r="J4878">
        <v>18</v>
      </c>
      <c r="K4878">
        <v>340334</v>
      </c>
      <c r="L4878">
        <v>6126012</v>
      </c>
      <c r="M4878">
        <v>0</v>
      </c>
      <c r="N4878" t="s">
        <v>27</v>
      </c>
      <c r="O4878">
        <v>4</v>
      </c>
      <c r="P4878" t="s">
        <v>35</v>
      </c>
      <c r="Q4878">
        <v>40</v>
      </c>
      <c r="R4878">
        <v>1077152</v>
      </c>
    </row>
    <row r="4879" spans="1:18" x14ac:dyDescent="0.3">
      <c r="A4879" t="s">
        <v>9605</v>
      </c>
      <c r="B4879" s="9">
        <v>45549</v>
      </c>
      <c r="C4879" t="s">
        <v>8730</v>
      </c>
      <c r="D4879" t="s">
        <v>8731</v>
      </c>
      <c r="E4879" t="s">
        <v>949</v>
      </c>
      <c r="F4879" t="s">
        <v>431</v>
      </c>
      <c r="G4879" t="s">
        <v>9606</v>
      </c>
      <c r="H4879" t="s">
        <v>40</v>
      </c>
      <c r="I4879" t="s">
        <v>106</v>
      </c>
      <c r="J4879">
        <v>19</v>
      </c>
      <c r="K4879">
        <v>10254</v>
      </c>
      <c r="L4879">
        <v>194826</v>
      </c>
      <c r="M4879">
        <v>0</v>
      </c>
      <c r="N4879" t="s">
        <v>34</v>
      </c>
      <c r="O4879">
        <v>0</v>
      </c>
      <c r="P4879" t="s">
        <v>35</v>
      </c>
      <c r="Q4879">
        <v>5</v>
      </c>
      <c r="R4879">
        <v>289731</v>
      </c>
    </row>
    <row r="4880" spans="1:18" x14ac:dyDescent="0.3">
      <c r="A4880" t="s">
        <v>9607</v>
      </c>
      <c r="B4880" s="9">
        <v>45624</v>
      </c>
      <c r="C4880" t="s">
        <v>8730</v>
      </c>
      <c r="D4880" t="s">
        <v>8731</v>
      </c>
      <c r="E4880" t="s">
        <v>2951</v>
      </c>
      <c r="F4880" t="s">
        <v>781</v>
      </c>
      <c r="G4880" t="s">
        <v>9608</v>
      </c>
      <c r="H4880" t="s">
        <v>32</v>
      </c>
      <c r="I4880" t="s">
        <v>117</v>
      </c>
      <c r="J4880">
        <v>11</v>
      </c>
      <c r="K4880">
        <v>24756</v>
      </c>
      <c r="L4880">
        <v>272316</v>
      </c>
      <c r="M4880">
        <v>20</v>
      </c>
      <c r="N4880" t="s">
        <v>27</v>
      </c>
      <c r="O4880">
        <v>2</v>
      </c>
      <c r="P4880" t="s">
        <v>28</v>
      </c>
      <c r="Q4880">
        <v>182</v>
      </c>
      <c r="R4880">
        <v>558942</v>
      </c>
    </row>
    <row r="4881" spans="1:18" x14ac:dyDescent="0.3">
      <c r="A4881" t="s">
        <v>9609</v>
      </c>
      <c r="B4881" s="9">
        <v>45069</v>
      </c>
      <c r="C4881" t="s">
        <v>8730</v>
      </c>
      <c r="D4881" t="s">
        <v>8731</v>
      </c>
      <c r="E4881" t="s">
        <v>949</v>
      </c>
      <c r="F4881" t="s">
        <v>1286</v>
      </c>
      <c r="G4881" t="s">
        <v>27</v>
      </c>
      <c r="H4881" t="s">
        <v>32</v>
      </c>
      <c r="I4881" t="s">
        <v>117</v>
      </c>
      <c r="J4881">
        <v>3</v>
      </c>
      <c r="K4881">
        <v>8831</v>
      </c>
      <c r="L4881">
        <v>26493</v>
      </c>
      <c r="M4881">
        <v>0</v>
      </c>
      <c r="N4881" t="s">
        <v>47</v>
      </c>
      <c r="O4881">
        <v>2</v>
      </c>
      <c r="P4881" t="s">
        <v>35</v>
      </c>
      <c r="Q4881">
        <v>66</v>
      </c>
      <c r="R4881">
        <v>558942</v>
      </c>
    </row>
    <row r="4882" spans="1:18" x14ac:dyDescent="0.3">
      <c r="A4882" t="s">
        <v>9610</v>
      </c>
      <c r="B4882" s="9">
        <v>45628</v>
      </c>
      <c r="C4882" t="s">
        <v>8730</v>
      </c>
      <c r="D4882" t="s">
        <v>8731</v>
      </c>
      <c r="E4882" t="s">
        <v>1738</v>
      </c>
      <c r="F4882" t="s">
        <v>1503</v>
      </c>
      <c r="G4882" t="s">
        <v>9611</v>
      </c>
      <c r="H4882" t="s">
        <v>32</v>
      </c>
      <c r="I4882" t="s">
        <v>33</v>
      </c>
      <c r="J4882">
        <v>11</v>
      </c>
      <c r="K4882">
        <v>14559</v>
      </c>
      <c r="L4882">
        <v>160149</v>
      </c>
      <c r="M4882">
        <v>0</v>
      </c>
      <c r="N4882" t="s">
        <v>57</v>
      </c>
      <c r="O4882">
        <v>3</v>
      </c>
      <c r="P4882" t="s">
        <v>28</v>
      </c>
      <c r="Q4882">
        <v>139</v>
      </c>
      <c r="R4882">
        <v>558942</v>
      </c>
    </row>
    <row r="4883" spans="1:18" x14ac:dyDescent="0.3">
      <c r="A4883" t="s">
        <v>9612</v>
      </c>
      <c r="B4883" s="9">
        <v>45466</v>
      </c>
      <c r="C4883" t="s">
        <v>8730</v>
      </c>
      <c r="D4883" t="s">
        <v>8731</v>
      </c>
      <c r="E4883" t="s">
        <v>949</v>
      </c>
      <c r="F4883" t="s">
        <v>437</v>
      </c>
      <c r="G4883" t="s">
        <v>9613</v>
      </c>
      <c r="H4883" t="s">
        <v>65</v>
      </c>
      <c r="I4883" t="s">
        <v>78</v>
      </c>
      <c r="J4883">
        <v>12</v>
      </c>
      <c r="K4883">
        <v>89862</v>
      </c>
      <c r="L4883">
        <v>1078344</v>
      </c>
      <c r="M4883">
        <v>5</v>
      </c>
      <c r="N4883" t="s">
        <v>27</v>
      </c>
      <c r="O4883">
        <v>4</v>
      </c>
      <c r="P4883" t="s">
        <v>35</v>
      </c>
      <c r="Q4883">
        <v>82</v>
      </c>
      <c r="R4883">
        <v>761054</v>
      </c>
    </row>
    <row r="4884" spans="1:18" x14ac:dyDescent="0.3">
      <c r="A4884" t="s">
        <v>9614</v>
      </c>
      <c r="B4884" s="9">
        <v>45564</v>
      </c>
      <c r="C4884" t="s">
        <v>8730</v>
      </c>
      <c r="D4884" t="s">
        <v>8731</v>
      </c>
      <c r="E4884" t="s">
        <v>1738</v>
      </c>
      <c r="F4884" t="s">
        <v>150</v>
      </c>
      <c r="G4884" t="s">
        <v>9615</v>
      </c>
      <c r="H4884" t="s">
        <v>40</v>
      </c>
      <c r="I4884" t="s">
        <v>41</v>
      </c>
      <c r="J4884">
        <v>8</v>
      </c>
      <c r="K4884">
        <v>5957</v>
      </c>
      <c r="L4884">
        <v>47656</v>
      </c>
      <c r="M4884">
        <v>20</v>
      </c>
      <c r="N4884" t="s">
        <v>26</v>
      </c>
      <c r="O4884">
        <v>3</v>
      </c>
      <c r="P4884" t="s">
        <v>35</v>
      </c>
      <c r="Q4884">
        <v>67</v>
      </c>
      <c r="R4884">
        <v>289731</v>
      </c>
    </row>
    <row r="4885" spans="1:18" x14ac:dyDescent="0.3">
      <c r="A4885" t="s">
        <v>9616</v>
      </c>
      <c r="B4885" s="9">
        <v>45135</v>
      </c>
      <c r="C4885" t="s">
        <v>8730</v>
      </c>
      <c r="D4885" t="s">
        <v>8731</v>
      </c>
      <c r="E4885" t="s">
        <v>1738</v>
      </c>
      <c r="F4885" t="s">
        <v>2519</v>
      </c>
      <c r="G4885" t="s">
        <v>9617</v>
      </c>
      <c r="H4885" t="s">
        <v>45</v>
      </c>
      <c r="I4885" t="s">
        <v>74</v>
      </c>
      <c r="J4885">
        <v>12</v>
      </c>
      <c r="K4885">
        <v>5872</v>
      </c>
      <c r="L4885">
        <v>70464</v>
      </c>
      <c r="M4885">
        <v>0</v>
      </c>
      <c r="N4885" t="s">
        <v>27</v>
      </c>
      <c r="O4885">
        <v>5</v>
      </c>
      <c r="P4885" t="s">
        <v>28</v>
      </c>
      <c r="Q4885">
        <v>125</v>
      </c>
      <c r="R4885">
        <v>383206</v>
      </c>
    </row>
    <row r="4886" spans="1:18" x14ac:dyDescent="0.3">
      <c r="A4886" t="s">
        <v>9618</v>
      </c>
      <c r="B4886" s="9">
        <v>44990</v>
      </c>
      <c r="C4886" t="s">
        <v>8730</v>
      </c>
      <c r="D4886" t="s">
        <v>8731</v>
      </c>
      <c r="E4886" t="s">
        <v>1738</v>
      </c>
      <c r="F4886" t="s">
        <v>556</v>
      </c>
      <c r="G4886" t="s">
        <v>9619</v>
      </c>
      <c r="H4886" t="s">
        <v>24</v>
      </c>
      <c r="I4886" t="s">
        <v>152</v>
      </c>
      <c r="J4886">
        <v>16</v>
      </c>
      <c r="K4886">
        <v>97402</v>
      </c>
      <c r="L4886">
        <v>1558432</v>
      </c>
      <c r="M4886">
        <v>20</v>
      </c>
      <c r="N4886" t="s">
        <v>47</v>
      </c>
      <c r="O4886">
        <v>3</v>
      </c>
      <c r="P4886" t="s">
        <v>28</v>
      </c>
      <c r="Q4886">
        <v>30</v>
      </c>
      <c r="R4886">
        <v>1077152</v>
      </c>
    </row>
    <row r="4887" spans="1:18" x14ac:dyDescent="0.3">
      <c r="A4887" t="s">
        <v>9620</v>
      </c>
      <c r="B4887" s="9">
        <v>45181</v>
      </c>
      <c r="C4887" t="s">
        <v>8730</v>
      </c>
      <c r="D4887" t="s">
        <v>8731</v>
      </c>
      <c r="E4887" t="s">
        <v>949</v>
      </c>
      <c r="F4887" t="s">
        <v>1342</v>
      </c>
      <c r="G4887" t="s">
        <v>9621</v>
      </c>
      <c r="H4887" t="s">
        <v>24</v>
      </c>
      <c r="I4887" t="s">
        <v>92</v>
      </c>
      <c r="J4887">
        <v>9</v>
      </c>
      <c r="K4887">
        <v>34241</v>
      </c>
      <c r="L4887">
        <v>308169</v>
      </c>
      <c r="M4887">
        <v>15</v>
      </c>
      <c r="N4887" t="s">
        <v>57</v>
      </c>
      <c r="O4887">
        <v>1</v>
      </c>
      <c r="P4887" t="s">
        <v>35</v>
      </c>
      <c r="Q4887">
        <v>109</v>
      </c>
      <c r="R4887">
        <v>1077152</v>
      </c>
    </row>
    <row r="4888" spans="1:18" x14ac:dyDescent="0.3">
      <c r="A4888" t="s">
        <v>9622</v>
      </c>
      <c r="B4888" s="9">
        <v>45427</v>
      </c>
      <c r="C4888" t="s">
        <v>8730</v>
      </c>
      <c r="D4888" t="s">
        <v>8731</v>
      </c>
      <c r="E4888" t="s">
        <v>949</v>
      </c>
      <c r="F4888" t="s">
        <v>1063</v>
      </c>
      <c r="G4888" t="s">
        <v>9623</v>
      </c>
      <c r="H4888" t="s">
        <v>24</v>
      </c>
      <c r="I4888" t="s">
        <v>161</v>
      </c>
      <c r="J4888">
        <v>10</v>
      </c>
      <c r="K4888">
        <v>170486</v>
      </c>
      <c r="L4888">
        <v>1704860</v>
      </c>
      <c r="M4888">
        <v>15</v>
      </c>
      <c r="N4888" t="s">
        <v>47</v>
      </c>
      <c r="O4888">
        <v>3</v>
      </c>
      <c r="P4888" t="s">
        <v>28</v>
      </c>
      <c r="Q4888">
        <v>189</v>
      </c>
      <c r="R4888">
        <v>1077152</v>
      </c>
    </row>
    <row r="4889" spans="1:18" x14ac:dyDescent="0.3">
      <c r="A4889" t="s">
        <v>9624</v>
      </c>
      <c r="B4889" s="9">
        <v>44975</v>
      </c>
      <c r="C4889" t="s">
        <v>8730</v>
      </c>
      <c r="D4889" t="s">
        <v>8731</v>
      </c>
      <c r="E4889" t="s">
        <v>949</v>
      </c>
      <c r="F4889" t="s">
        <v>183</v>
      </c>
      <c r="G4889" t="s">
        <v>9625</v>
      </c>
      <c r="H4889" t="s">
        <v>32</v>
      </c>
      <c r="I4889" t="s">
        <v>158</v>
      </c>
      <c r="J4889">
        <v>16</v>
      </c>
      <c r="K4889">
        <v>3547</v>
      </c>
      <c r="L4889">
        <v>56752</v>
      </c>
      <c r="M4889" t="s">
        <v>27</v>
      </c>
      <c r="N4889" t="s">
        <v>34</v>
      </c>
      <c r="O4889">
        <v>4</v>
      </c>
      <c r="P4889" t="s">
        <v>35</v>
      </c>
      <c r="Q4889">
        <v>162</v>
      </c>
      <c r="R4889">
        <v>558942</v>
      </c>
    </row>
    <row r="4890" spans="1:18" x14ac:dyDescent="0.3">
      <c r="A4890" t="s">
        <v>9626</v>
      </c>
      <c r="B4890" s="9">
        <v>45346</v>
      </c>
      <c r="C4890" t="s">
        <v>8730</v>
      </c>
      <c r="D4890" t="s">
        <v>8731</v>
      </c>
      <c r="E4890" t="s">
        <v>2951</v>
      </c>
      <c r="F4890" t="s">
        <v>1654</v>
      </c>
      <c r="G4890" t="s">
        <v>9627</v>
      </c>
      <c r="H4890" t="s">
        <v>65</v>
      </c>
      <c r="I4890" t="s">
        <v>478</v>
      </c>
      <c r="J4890">
        <v>6</v>
      </c>
      <c r="K4890">
        <v>32887</v>
      </c>
      <c r="L4890">
        <v>197322</v>
      </c>
      <c r="M4890">
        <v>10</v>
      </c>
      <c r="N4890" t="s">
        <v>57</v>
      </c>
      <c r="O4890">
        <v>5</v>
      </c>
      <c r="P4890" t="s">
        <v>28</v>
      </c>
      <c r="Q4890">
        <v>19</v>
      </c>
      <c r="R4890">
        <v>761054</v>
      </c>
    </row>
    <row r="4891" spans="1:18" x14ac:dyDescent="0.3">
      <c r="A4891" t="s">
        <v>9628</v>
      </c>
      <c r="B4891" s="9">
        <v>45489</v>
      </c>
      <c r="C4891" t="s">
        <v>8730</v>
      </c>
      <c r="D4891" t="s">
        <v>8731</v>
      </c>
      <c r="E4891" t="s">
        <v>1738</v>
      </c>
      <c r="F4891" t="s">
        <v>464</v>
      </c>
      <c r="G4891" t="s">
        <v>9629</v>
      </c>
      <c r="H4891" t="s">
        <v>32</v>
      </c>
      <c r="I4891" t="s">
        <v>113</v>
      </c>
      <c r="J4891">
        <v>15</v>
      </c>
      <c r="K4891">
        <v>2361</v>
      </c>
      <c r="L4891">
        <v>35415</v>
      </c>
      <c r="M4891">
        <v>5</v>
      </c>
      <c r="N4891" t="s">
        <v>57</v>
      </c>
      <c r="O4891">
        <v>5</v>
      </c>
      <c r="P4891" t="s">
        <v>35</v>
      </c>
      <c r="Q4891">
        <v>177</v>
      </c>
      <c r="R4891">
        <v>558942</v>
      </c>
    </row>
    <row r="4892" spans="1:18" x14ac:dyDescent="0.3">
      <c r="A4892" t="s">
        <v>9630</v>
      </c>
      <c r="B4892" s="9">
        <v>45424</v>
      </c>
      <c r="C4892" t="s">
        <v>8730</v>
      </c>
      <c r="D4892" t="s">
        <v>8731</v>
      </c>
      <c r="E4892" t="s">
        <v>1738</v>
      </c>
      <c r="F4892" t="s">
        <v>877</v>
      </c>
      <c r="G4892" t="s">
        <v>9631</v>
      </c>
      <c r="H4892" t="s">
        <v>32</v>
      </c>
      <c r="I4892" t="s">
        <v>141</v>
      </c>
      <c r="J4892">
        <v>15</v>
      </c>
      <c r="K4892">
        <v>1919</v>
      </c>
      <c r="L4892">
        <v>28785</v>
      </c>
      <c r="M4892">
        <v>10</v>
      </c>
      <c r="N4892" t="s">
        <v>27</v>
      </c>
      <c r="O4892">
        <v>1</v>
      </c>
      <c r="P4892" t="s">
        <v>35</v>
      </c>
      <c r="Q4892">
        <v>0</v>
      </c>
      <c r="R4892">
        <v>558942</v>
      </c>
    </row>
    <row r="4893" spans="1:18" x14ac:dyDescent="0.3">
      <c r="A4893" t="s">
        <v>9632</v>
      </c>
      <c r="B4893" s="9">
        <v>45408</v>
      </c>
      <c r="C4893" t="s">
        <v>8730</v>
      </c>
      <c r="D4893" t="s">
        <v>8731</v>
      </c>
      <c r="E4893" t="s">
        <v>949</v>
      </c>
      <c r="F4893" t="s">
        <v>2682</v>
      </c>
      <c r="G4893" t="s">
        <v>9633</v>
      </c>
      <c r="H4893" t="s">
        <v>24</v>
      </c>
      <c r="I4893" t="s">
        <v>152</v>
      </c>
      <c r="J4893">
        <v>5</v>
      </c>
      <c r="K4893">
        <v>332534</v>
      </c>
      <c r="L4893">
        <v>1662670</v>
      </c>
      <c r="M4893" t="s">
        <v>27</v>
      </c>
      <c r="N4893" t="s">
        <v>27</v>
      </c>
      <c r="O4893">
        <v>2</v>
      </c>
      <c r="P4893" t="s">
        <v>35</v>
      </c>
      <c r="Q4893">
        <v>69</v>
      </c>
      <c r="R4893">
        <v>1077152</v>
      </c>
    </row>
    <row r="4894" spans="1:18" x14ac:dyDescent="0.3">
      <c r="A4894" t="s">
        <v>9634</v>
      </c>
      <c r="B4894" s="9">
        <v>45052</v>
      </c>
      <c r="C4894" t="s">
        <v>8730</v>
      </c>
      <c r="D4894" t="s">
        <v>8731</v>
      </c>
      <c r="E4894" t="s">
        <v>2951</v>
      </c>
      <c r="F4894" t="s">
        <v>998</v>
      </c>
      <c r="G4894" t="s">
        <v>9635</v>
      </c>
      <c r="H4894" t="s">
        <v>32</v>
      </c>
      <c r="I4894" t="s">
        <v>141</v>
      </c>
      <c r="J4894">
        <v>9</v>
      </c>
      <c r="K4894">
        <v>5010</v>
      </c>
      <c r="L4894">
        <v>45090</v>
      </c>
      <c r="M4894">
        <v>0</v>
      </c>
      <c r="N4894" t="s">
        <v>34</v>
      </c>
      <c r="O4894">
        <v>4</v>
      </c>
      <c r="P4894" t="s">
        <v>28</v>
      </c>
      <c r="Q4894">
        <v>123</v>
      </c>
      <c r="R4894">
        <v>558942</v>
      </c>
    </row>
    <row r="4895" spans="1:18" x14ac:dyDescent="0.3">
      <c r="A4895" t="s">
        <v>9636</v>
      </c>
      <c r="B4895" s="9">
        <v>44945</v>
      </c>
      <c r="C4895" t="s">
        <v>8730</v>
      </c>
      <c r="D4895" t="s">
        <v>8731</v>
      </c>
      <c r="E4895" t="s">
        <v>1738</v>
      </c>
      <c r="F4895" t="s">
        <v>700</v>
      </c>
      <c r="G4895" t="s">
        <v>9637</v>
      </c>
      <c r="H4895" t="s">
        <v>45</v>
      </c>
      <c r="I4895" t="s">
        <v>211</v>
      </c>
      <c r="J4895">
        <v>14</v>
      </c>
      <c r="K4895">
        <v>15578</v>
      </c>
      <c r="L4895">
        <v>218092</v>
      </c>
      <c r="M4895">
        <v>15</v>
      </c>
      <c r="N4895" t="s">
        <v>27</v>
      </c>
      <c r="O4895">
        <v>1</v>
      </c>
      <c r="P4895" t="s">
        <v>35</v>
      </c>
      <c r="Q4895">
        <v>110</v>
      </c>
      <c r="R4895">
        <v>383206</v>
      </c>
    </row>
    <row r="4896" spans="1:18" x14ac:dyDescent="0.3">
      <c r="A4896" t="s">
        <v>9638</v>
      </c>
      <c r="B4896" s="9">
        <v>45373</v>
      </c>
      <c r="C4896" t="s">
        <v>8730</v>
      </c>
      <c r="D4896" t="s">
        <v>8731</v>
      </c>
      <c r="E4896" t="s">
        <v>949</v>
      </c>
      <c r="F4896" t="s">
        <v>268</v>
      </c>
      <c r="G4896" t="s">
        <v>9639</v>
      </c>
      <c r="H4896" t="s">
        <v>40</v>
      </c>
      <c r="I4896" t="s">
        <v>171</v>
      </c>
      <c r="J4896">
        <v>14</v>
      </c>
      <c r="K4896">
        <v>2169</v>
      </c>
      <c r="L4896">
        <v>30366</v>
      </c>
      <c r="M4896" t="s">
        <v>27</v>
      </c>
      <c r="N4896" t="s">
        <v>27</v>
      </c>
      <c r="O4896">
        <v>3</v>
      </c>
      <c r="P4896" t="s">
        <v>35</v>
      </c>
      <c r="Q4896">
        <v>128</v>
      </c>
      <c r="R4896">
        <v>289731</v>
      </c>
    </row>
    <row r="4897" spans="1:18" x14ac:dyDescent="0.3">
      <c r="A4897" t="s">
        <v>9640</v>
      </c>
      <c r="B4897" s="9">
        <v>45594</v>
      </c>
      <c r="C4897" t="s">
        <v>8730</v>
      </c>
      <c r="D4897" t="s">
        <v>8731</v>
      </c>
      <c r="E4897" t="s">
        <v>2951</v>
      </c>
      <c r="F4897" t="s">
        <v>1104</v>
      </c>
      <c r="G4897" t="s">
        <v>27</v>
      </c>
      <c r="H4897" t="s">
        <v>24</v>
      </c>
      <c r="I4897" t="s">
        <v>174</v>
      </c>
      <c r="J4897">
        <v>13</v>
      </c>
      <c r="K4897">
        <v>247334</v>
      </c>
      <c r="L4897">
        <v>3215342</v>
      </c>
      <c r="M4897">
        <v>10</v>
      </c>
      <c r="N4897" t="s">
        <v>47</v>
      </c>
      <c r="O4897">
        <v>2</v>
      </c>
      <c r="P4897" t="s">
        <v>35</v>
      </c>
      <c r="Q4897">
        <v>83</v>
      </c>
      <c r="R4897">
        <v>1077152</v>
      </c>
    </row>
    <row r="4898" spans="1:18" x14ac:dyDescent="0.3">
      <c r="A4898" t="s">
        <v>9641</v>
      </c>
      <c r="B4898" s="9">
        <v>45159</v>
      </c>
      <c r="C4898" t="s">
        <v>8730</v>
      </c>
      <c r="D4898" t="s">
        <v>8731</v>
      </c>
      <c r="E4898" t="s">
        <v>1738</v>
      </c>
      <c r="F4898" t="s">
        <v>747</v>
      </c>
      <c r="G4898" t="s">
        <v>9642</v>
      </c>
      <c r="H4898" t="s">
        <v>24</v>
      </c>
      <c r="I4898" t="s">
        <v>92</v>
      </c>
      <c r="J4898">
        <v>16</v>
      </c>
      <c r="K4898">
        <v>32322</v>
      </c>
      <c r="L4898">
        <v>517152</v>
      </c>
      <c r="M4898">
        <v>15</v>
      </c>
      <c r="N4898" t="s">
        <v>26</v>
      </c>
      <c r="O4898">
        <v>1</v>
      </c>
      <c r="P4898" t="s">
        <v>35</v>
      </c>
      <c r="Q4898">
        <v>200</v>
      </c>
      <c r="R4898">
        <v>1077152</v>
      </c>
    </row>
    <row r="4899" spans="1:18" x14ac:dyDescent="0.3">
      <c r="A4899" t="s">
        <v>9643</v>
      </c>
      <c r="B4899" s="9">
        <v>45411</v>
      </c>
      <c r="C4899" t="s">
        <v>8730</v>
      </c>
      <c r="D4899" t="s">
        <v>8731</v>
      </c>
      <c r="E4899" t="s">
        <v>1738</v>
      </c>
      <c r="F4899" t="s">
        <v>691</v>
      </c>
      <c r="G4899" t="s">
        <v>9644</v>
      </c>
      <c r="H4899" t="s">
        <v>45</v>
      </c>
      <c r="I4899" t="s">
        <v>74</v>
      </c>
      <c r="J4899">
        <v>9</v>
      </c>
      <c r="K4899">
        <v>29641</v>
      </c>
      <c r="L4899">
        <v>266769</v>
      </c>
      <c r="M4899">
        <v>0</v>
      </c>
      <c r="N4899" t="s">
        <v>26</v>
      </c>
      <c r="O4899">
        <v>1</v>
      </c>
      <c r="P4899" t="s">
        <v>28</v>
      </c>
      <c r="Q4899">
        <v>185</v>
      </c>
      <c r="R4899">
        <v>383206</v>
      </c>
    </row>
    <row r="4900" spans="1:18" x14ac:dyDescent="0.3">
      <c r="A4900" t="s">
        <v>9645</v>
      </c>
      <c r="B4900" s="9">
        <v>45640</v>
      </c>
      <c r="C4900" t="s">
        <v>8730</v>
      </c>
      <c r="D4900" t="s">
        <v>8731</v>
      </c>
      <c r="E4900" t="s">
        <v>949</v>
      </c>
      <c r="F4900" t="s">
        <v>759</v>
      </c>
      <c r="G4900" t="s">
        <v>9646</v>
      </c>
      <c r="H4900" t="s">
        <v>32</v>
      </c>
      <c r="I4900" t="s">
        <v>33</v>
      </c>
      <c r="J4900">
        <v>11</v>
      </c>
      <c r="K4900">
        <v>13740</v>
      </c>
      <c r="L4900">
        <v>151140</v>
      </c>
      <c r="M4900">
        <v>5</v>
      </c>
      <c r="N4900" t="s">
        <v>34</v>
      </c>
      <c r="O4900">
        <v>2</v>
      </c>
      <c r="P4900" t="s">
        <v>35</v>
      </c>
      <c r="Q4900">
        <v>125</v>
      </c>
      <c r="R4900">
        <v>558942</v>
      </c>
    </row>
    <row r="4901" spans="1:18" x14ac:dyDescent="0.3">
      <c r="A4901" t="s">
        <v>9647</v>
      </c>
      <c r="B4901" s="9">
        <v>45353</v>
      </c>
      <c r="C4901" t="s">
        <v>8730</v>
      </c>
      <c r="D4901" t="s">
        <v>8731</v>
      </c>
      <c r="E4901" t="s">
        <v>949</v>
      </c>
      <c r="F4901" t="s">
        <v>476</v>
      </c>
      <c r="G4901" t="s">
        <v>27</v>
      </c>
      <c r="H4901" t="s">
        <v>32</v>
      </c>
      <c r="I4901" t="s">
        <v>237</v>
      </c>
      <c r="J4901">
        <v>13</v>
      </c>
      <c r="K4901">
        <v>7909</v>
      </c>
      <c r="L4901">
        <v>102817</v>
      </c>
      <c r="M4901">
        <v>0</v>
      </c>
      <c r="N4901" t="s">
        <v>27</v>
      </c>
      <c r="O4901">
        <v>2</v>
      </c>
      <c r="P4901" t="s">
        <v>28</v>
      </c>
      <c r="Q4901">
        <v>81</v>
      </c>
      <c r="R4901">
        <v>558942</v>
      </c>
    </row>
    <row r="4902" spans="1:18" x14ac:dyDescent="0.3">
      <c r="A4902" t="s">
        <v>9648</v>
      </c>
      <c r="B4902" s="9">
        <v>45065</v>
      </c>
      <c r="C4902" t="s">
        <v>8730</v>
      </c>
      <c r="D4902" t="s">
        <v>8731</v>
      </c>
      <c r="E4902" t="s">
        <v>2951</v>
      </c>
      <c r="F4902" t="s">
        <v>2564</v>
      </c>
      <c r="G4902" t="s">
        <v>9649</v>
      </c>
      <c r="H4902" t="s">
        <v>65</v>
      </c>
      <c r="I4902" t="s">
        <v>478</v>
      </c>
      <c r="J4902">
        <v>10</v>
      </c>
      <c r="K4902">
        <v>67261</v>
      </c>
      <c r="L4902">
        <v>672610</v>
      </c>
      <c r="M4902">
        <v>10</v>
      </c>
      <c r="N4902" t="s">
        <v>27</v>
      </c>
      <c r="O4902">
        <v>2</v>
      </c>
      <c r="P4902" t="s">
        <v>27</v>
      </c>
      <c r="Q4902">
        <v>193</v>
      </c>
      <c r="R4902">
        <v>761054</v>
      </c>
    </row>
    <row r="4903" spans="1:18" x14ac:dyDescent="0.3">
      <c r="A4903" t="s">
        <v>9650</v>
      </c>
      <c r="B4903" s="9">
        <v>45394</v>
      </c>
      <c r="C4903" t="s">
        <v>8730</v>
      </c>
      <c r="D4903" t="s">
        <v>8731</v>
      </c>
      <c r="E4903" t="s">
        <v>2951</v>
      </c>
      <c r="F4903" t="s">
        <v>817</v>
      </c>
      <c r="G4903" t="s">
        <v>9651</v>
      </c>
      <c r="H4903" t="s">
        <v>45</v>
      </c>
      <c r="I4903" t="s">
        <v>98</v>
      </c>
      <c r="J4903">
        <v>11</v>
      </c>
      <c r="K4903">
        <v>4697</v>
      </c>
      <c r="L4903">
        <v>51667</v>
      </c>
      <c r="M4903">
        <v>0</v>
      </c>
      <c r="N4903" t="s">
        <v>47</v>
      </c>
      <c r="O4903">
        <v>4</v>
      </c>
      <c r="P4903" t="s">
        <v>35</v>
      </c>
      <c r="Q4903">
        <v>180</v>
      </c>
      <c r="R4903">
        <v>383206</v>
      </c>
    </row>
    <row r="4904" spans="1:18" x14ac:dyDescent="0.3">
      <c r="A4904" t="s">
        <v>9652</v>
      </c>
      <c r="B4904" s="9">
        <v>45420</v>
      </c>
      <c r="C4904" t="s">
        <v>8730</v>
      </c>
      <c r="D4904" t="s">
        <v>8731</v>
      </c>
      <c r="E4904" t="s">
        <v>1738</v>
      </c>
      <c r="F4904" t="s">
        <v>2223</v>
      </c>
      <c r="G4904" t="s">
        <v>9653</v>
      </c>
      <c r="H4904" t="s">
        <v>40</v>
      </c>
      <c r="I4904" t="s">
        <v>137</v>
      </c>
      <c r="J4904">
        <v>15</v>
      </c>
      <c r="K4904">
        <v>17490</v>
      </c>
      <c r="L4904">
        <v>262350</v>
      </c>
      <c r="M4904">
        <v>15</v>
      </c>
      <c r="N4904" t="s">
        <v>47</v>
      </c>
      <c r="O4904">
        <v>2</v>
      </c>
      <c r="P4904" t="s">
        <v>35</v>
      </c>
      <c r="Q4904">
        <v>97</v>
      </c>
      <c r="R4904">
        <v>289731</v>
      </c>
    </row>
    <row r="4905" spans="1:18" x14ac:dyDescent="0.3">
      <c r="A4905" t="s">
        <v>9654</v>
      </c>
      <c r="B4905" s="9">
        <v>45571</v>
      </c>
      <c r="C4905" t="s">
        <v>8730</v>
      </c>
      <c r="D4905" t="s">
        <v>8731</v>
      </c>
      <c r="E4905" t="s">
        <v>949</v>
      </c>
      <c r="F4905" t="s">
        <v>5228</v>
      </c>
      <c r="G4905" t="s">
        <v>9655</v>
      </c>
      <c r="H4905" t="s">
        <v>65</v>
      </c>
      <c r="I4905" t="s">
        <v>66</v>
      </c>
      <c r="J4905">
        <v>16</v>
      </c>
      <c r="K4905">
        <v>136564</v>
      </c>
      <c r="L4905">
        <v>2185024</v>
      </c>
      <c r="M4905">
        <v>15</v>
      </c>
      <c r="N4905" t="s">
        <v>27</v>
      </c>
      <c r="O4905">
        <v>5</v>
      </c>
      <c r="P4905" t="s">
        <v>35</v>
      </c>
      <c r="Q4905">
        <v>58</v>
      </c>
      <c r="R4905">
        <v>761054</v>
      </c>
    </row>
    <row r="4906" spans="1:18" x14ac:dyDescent="0.3">
      <c r="A4906" t="s">
        <v>9656</v>
      </c>
      <c r="B4906" s="9">
        <v>44963</v>
      </c>
      <c r="C4906" t="s">
        <v>8730</v>
      </c>
      <c r="D4906" t="s">
        <v>8731</v>
      </c>
      <c r="E4906" t="s">
        <v>1738</v>
      </c>
      <c r="F4906" t="s">
        <v>814</v>
      </c>
      <c r="G4906" t="s">
        <v>9657</v>
      </c>
      <c r="H4906" t="s">
        <v>32</v>
      </c>
      <c r="I4906" t="s">
        <v>95</v>
      </c>
      <c r="J4906">
        <v>14</v>
      </c>
      <c r="K4906">
        <v>21231</v>
      </c>
      <c r="L4906">
        <v>297234</v>
      </c>
      <c r="M4906">
        <v>0</v>
      </c>
      <c r="N4906" t="s">
        <v>57</v>
      </c>
      <c r="O4906" t="s">
        <v>27</v>
      </c>
      <c r="P4906" t="s">
        <v>28</v>
      </c>
      <c r="Q4906">
        <v>190</v>
      </c>
      <c r="R4906">
        <v>558942</v>
      </c>
    </row>
    <row r="4907" spans="1:18" x14ac:dyDescent="0.3">
      <c r="A4907" t="s">
        <v>9658</v>
      </c>
      <c r="B4907" s="9">
        <v>44933</v>
      </c>
      <c r="C4907" t="s">
        <v>8730</v>
      </c>
      <c r="D4907" t="s">
        <v>8731</v>
      </c>
      <c r="E4907" t="s">
        <v>1738</v>
      </c>
      <c r="F4907" t="s">
        <v>595</v>
      </c>
      <c r="G4907" t="s">
        <v>9659</v>
      </c>
      <c r="H4907" t="s">
        <v>65</v>
      </c>
      <c r="I4907" t="s">
        <v>478</v>
      </c>
      <c r="J4907">
        <v>10</v>
      </c>
      <c r="K4907">
        <v>85256</v>
      </c>
      <c r="L4907">
        <v>852560</v>
      </c>
      <c r="M4907" t="s">
        <v>27</v>
      </c>
      <c r="N4907" t="s">
        <v>27</v>
      </c>
      <c r="O4907">
        <v>1</v>
      </c>
      <c r="P4907" t="s">
        <v>35</v>
      </c>
      <c r="Q4907">
        <v>15</v>
      </c>
      <c r="R4907">
        <v>761054</v>
      </c>
    </row>
    <row r="4908" spans="1:18" x14ac:dyDescent="0.3">
      <c r="A4908" t="s">
        <v>9660</v>
      </c>
      <c r="B4908" s="9">
        <v>45598</v>
      </c>
      <c r="C4908" t="s">
        <v>8730</v>
      </c>
      <c r="D4908" t="s">
        <v>8731</v>
      </c>
      <c r="E4908" t="s">
        <v>2951</v>
      </c>
      <c r="F4908" t="s">
        <v>3052</v>
      </c>
      <c r="G4908" t="s">
        <v>9661</v>
      </c>
      <c r="H4908" t="s">
        <v>45</v>
      </c>
      <c r="I4908" t="s">
        <v>82</v>
      </c>
      <c r="J4908">
        <v>18</v>
      </c>
      <c r="K4908">
        <v>35519</v>
      </c>
      <c r="L4908">
        <v>639342</v>
      </c>
      <c r="M4908">
        <v>0</v>
      </c>
      <c r="N4908" t="s">
        <v>57</v>
      </c>
      <c r="O4908" t="s">
        <v>27</v>
      </c>
      <c r="P4908" t="s">
        <v>35</v>
      </c>
      <c r="Q4908">
        <v>20</v>
      </c>
      <c r="R4908">
        <v>383206</v>
      </c>
    </row>
    <row r="4909" spans="1:18" x14ac:dyDescent="0.3">
      <c r="A4909" t="s">
        <v>9662</v>
      </c>
      <c r="B4909" s="9">
        <v>45253</v>
      </c>
      <c r="C4909" t="s">
        <v>8730</v>
      </c>
      <c r="D4909" t="s">
        <v>8731</v>
      </c>
      <c r="E4909" t="s">
        <v>949</v>
      </c>
      <c r="F4909" t="s">
        <v>90</v>
      </c>
      <c r="G4909" t="s">
        <v>9663</v>
      </c>
      <c r="H4909" t="s">
        <v>32</v>
      </c>
      <c r="I4909" t="s">
        <v>141</v>
      </c>
      <c r="J4909">
        <v>15</v>
      </c>
      <c r="K4909">
        <v>4403</v>
      </c>
      <c r="L4909">
        <v>66045</v>
      </c>
      <c r="M4909">
        <v>0</v>
      </c>
      <c r="N4909" t="s">
        <v>57</v>
      </c>
      <c r="O4909">
        <v>4</v>
      </c>
      <c r="P4909" t="s">
        <v>28</v>
      </c>
      <c r="Q4909">
        <v>145</v>
      </c>
      <c r="R4909">
        <v>558942</v>
      </c>
    </row>
    <row r="4910" spans="1:18" x14ac:dyDescent="0.3">
      <c r="A4910" t="s">
        <v>9664</v>
      </c>
      <c r="B4910" s="9">
        <v>45107</v>
      </c>
      <c r="C4910" t="s">
        <v>8730</v>
      </c>
      <c r="D4910" t="s">
        <v>8731</v>
      </c>
      <c r="E4910" t="s">
        <v>2951</v>
      </c>
      <c r="F4910" t="s">
        <v>1150</v>
      </c>
      <c r="G4910" t="s">
        <v>9665</v>
      </c>
      <c r="H4910" t="s">
        <v>45</v>
      </c>
      <c r="I4910" t="s">
        <v>74</v>
      </c>
      <c r="J4910">
        <v>12</v>
      </c>
      <c r="K4910">
        <v>43593</v>
      </c>
      <c r="L4910">
        <v>523116</v>
      </c>
      <c r="M4910">
        <v>15</v>
      </c>
      <c r="N4910" t="s">
        <v>57</v>
      </c>
      <c r="O4910" t="s">
        <v>27</v>
      </c>
      <c r="P4910" t="s">
        <v>35</v>
      </c>
      <c r="Q4910">
        <v>187</v>
      </c>
      <c r="R4910">
        <v>383206</v>
      </c>
    </row>
    <row r="4911" spans="1:18" x14ac:dyDescent="0.3">
      <c r="A4911" t="s">
        <v>9666</v>
      </c>
      <c r="B4911" s="9">
        <v>45091</v>
      </c>
      <c r="C4911" t="s">
        <v>8730</v>
      </c>
      <c r="D4911" t="s">
        <v>8731</v>
      </c>
      <c r="E4911" t="s">
        <v>1738</v>
      </c>
      <c r="F4911" t="s">
        <v>1861</v>
      </c>
      <c r="G4911" t="s">
        <v>9667</v>
      </c>
      <c r="H4911" t="s">
        <v>40</v>
      </c>
      <c r="I4911" t="s">
        <v>70</v>
      </c>
      <c r="J4911">
        <v>6</v>
      </c>
      <c r="K4911">
        <v>12405</v>
      </c>
      <c r="L4911">
        <v>74430</v>
      </c>
      <c r="M4911">
        <v>0</v>
      </c>
      <c r="N4911" t="s">
        <v>26</v>
      </c>
      <c r="O4911">
        <v>2</v>
      </c>
      <c r="P4911" t="s">
        <v>35</v>
      </c>
      <c r="Q4911">
        <v>128</v>
      </c>
      <c r="R4911">
        <v>289731</v>
      </c>
    </row>
    <row r="4912" spans="1:18" x14ac:dyDescent="0.3">
      <c r="A4912" t="s">
        <v>9668</v>
      </c>
      <c r="B4912" s="9">
        <v>45490</v>
      </c>
      <c r="C4912" t="s">
        <v>8730</v>
      </c>
      <c r="D4912" t="s">
        <v>8731</v>
      </c>
      <c r="E4912" t="s">
        <v>949</v>
      </c>
      <c r="F4912" t="s">
        <v>1209</v>
      </c>
      <c r="G4912" t="s">
        <v>9669</v>
      </c>
      <c r="H4912" t="s">
        <v>32</v>
      </c>
      <c r="I4912" t="s">
        <v>95</v>
      </c>
      <c r="J4912">
        <v>16</v>
      </c>
      <c r="K4912">
        <v>2540</v>
      </c>
      <c r="L4912">
        <v>40640</v>
      </c>
      <c r="M4912" t="s">
        <v>27</v>
      </c>
      <c r="N4912" t="s">
        <v>26</v>
      </c>
      <c r="O4912">
        <v>4</v>
      </c>
      <c r="P4912" t="s">
        <v>35</v>
      </c>
      <c r="Q4912">
        <v>36</v>
      </c>
      <c r="R4912">
        <v>558942</v>
      </c>
    </row>
    <row r="4913" spans="1:18" x14ac:dyDescent="0.3">
      <c r="A4913" t="s">
        <v>9670</v>
      </c>
      <c r="B4913" s="9">
        <v>45449</v>
      </c>
      <c r="C4913" t="s">
        <v>8730</v>
      </c>
      <c r="D4913" t="s">
        <v>8731</v>
      </c>
      <c r="E4913" t="s">
        <v>949</v>
      </c>
      <c r="F4913" t="s">
        <v>967</v>
      </c>
      <c r="G4913" t="s">
        <v>9671</v>
      </c>
      <c r="H4913" t="s">
        <v>40</v>
      </c>
      <c r="I4913" t="s">
        <v>106</v>
      </c>
      <c r="J4913">
        <v>4</v>
      </c>
      <c r="K4913">
        <v>14158</v>
      </c>
      <c r="L4913">
        <v>56632</v>
      </c>
      <c r="M4913">
        <v>5</v>
      </c>
      <c r="N4913" t="s">
        <v>34</v>
      </c>
      <c r="O4913" t="s">
        <v>27</v>
      </c>
      <c r="P4913" t="s">
        <v>35</v>
      </c>
      <c r="Q4913">
        <v>170</v>
      </c>
      <c r="R4913">
        <v>289731</v>
      </c>
    </row>
    <row r="4914" spans="1:18" x14ac:dyDescent="0.3">
      <c r="A4914" t="s">
        <v>9672</v>
      </c>
      <c r="B4914" s="9">
        <v>45492</v>
      </c>
      <c r="C4914" t="s">
        <v>8730</v>
      </c>
      <c r="D4914" t="s">
        <v>8731</v>
      </c>
      <c r="E4914" t="s">
        <v>1738</v>
      </c>
      <c r="F4914" t="s">
        <v>2021</v>
      </c>
      <c r="G4914" t="s">
        <v>27</v>
      </c>
      <c r="H4914" t="s">
        <v>65</v>
      </c>
      <c r="I4914" t="s">
        <v>102</v>
      </c>
      <c r="J4914">
        <v>6</v>
      </c>
      <c r="K4914">
        <v>62850</v>
      </c>
      <c r="L4914">
        <v>377100</v>
      </c>
      <c r="M4914">
        <v>5</v>
      </c>
      <c r="N4914" t="s">
        <v>26</v>
      </c>
      <c r="O4914">
        <v>3</v>
      </c>
      <c r="P4914" t="s">
        <v>35</v>
      </c>
      <c r="Q4914">
        <v>29</v>
      </c>
      <c r="R4914">
        <v>761054</v>
      </c>
    </row>
    <row r="4915" spans="1:18" x14ac:dyDescent="0.3">
      <c r="A4915" t="s">
        <v>9673</v>
      </c>
      <c r="B4915" s="9">
        <v>45577</v>
      </c>
      <c r="C4915" t="s">
        <v>8730</v>
      </c>
      <c r="D4915" t="s">
        <v>8731</v>
      </c>
      <c r="E4915" t="s">
        <v>1738</v>
      </c>
      <c r="F4915" t="s">
        <v>967</v>
      </c>
      <c r="G4915" t="s">
        <v>9674</v>
      </c>
      <c r="H4915" t="s">
        <v>40</v>
      </c>
      <c r="I4915" t="s">
        <v>123</v>
      </c>
      <c r="J4915">
        <v>8</v>
      </c>
      <c r="K4915">
        <v>7753</v>
      </c>
      <c r="L4915">
        <v>62024</v>
      </c>
      <c r="M4915" t="s">
        <v>27</v>
      </c>
      <c r="N4915" t="s">
        <v>27</v>
      </c>
      <c r="O4915">
        <v>4</v>
      </c>
      <c r="P4915" t="s">
        <v>35</v>
      </c>
      <c r="Q4915">
        <v>70</v>
      </c>
      <c r="R4915">
        <v>289731</v>
      </c>
    </row>
    <row r="4916" spans="1:18" x14ac:dyDescent="0.3">
      <c r="A4916" t="s">
        <v>9675</v>
      </c>
      <c r="B4916" s="9">
        <v>45051</v>
      </c>
      <c r="C4916" t="s">
        <v>8730</v>
      </c>
      <c r="D4916" t="s">
        <v>8731</v>
      </c>
      <c r="E4916" t="s">
        <v>1738</v>
      </c>
      <c r="F4916" t="s">
        <v>1399</v>
      </c>
      <c r="G4916" t="s">
        <v>9676</v>
      </c>
      <c r="H4916" t="s">
        <v>32</v>
      </c>
      <c r="I4916" t="s">
        <v>158</v>
      </c>
      <c r="J4916">
        <v>2</v>
      </c>
      <c r="K4916">
        <v>24539</v>
      </c>
      <c r="L4916">
        <v>49078</v>
      </c>
      <c r="M4916">
        <v>10</v>
      </c>
      <c r="N4916" t="s">
        <v>27</v>
      </c>
      <c r="O4916">
        <v>1</v>
      </c>
      <c r="P4916" t="s">
        <v>28</v>
      </c>
      <c r="Q4916">
        <v>86</v>
      </c>
      <c r="R4916">
        <v>558942</v>
      </c>
    </row>
    <row r="4917" spans="1:18" x14ac:dyDescent="0.3">
      <c r="A4917" t="s">
        <v>9677</v>
      </c>
      <c r="B4917" s="9">
        <v>45108</v>
      </c>
      <c r="C4917" t="s">
        <v>8730</v>
      </c>
      <c r="D4917" t="s">
        <v>8731</v>
      </c>
      <c r="E4917" t="s">
        <v>2951</v>
      </c>
      <c r="F4917" t="s">
        <v>3121</v>
      </c>
      <c r="G4917" t="s">
        <v>9678</v>
      </c>
      <c r="H4917" t="s">
        <v>45</v>
      </c>
      <c r="I4917" t="s">
        <v>130</v>
      </c>
      <c r="J4917">
        <v>13</v>
      </c>
      <c r="K4917">
        <v>24679</v>
      </c>
      <c r="L4917">
        <v>320827</v>
      </c>
      <c r="M4917">
        <v>20</v>
      </c>
      <c r="N4917" t="s">
        <v>26</v>
      </c>
      <c r="O4917">
        <v>5</v>
      </c>
      <c r="P4917" t="s">
        <v>35</v>
      </c>
      <c r="Q4917">
        <v>121</v>
      </c>
      <c r="R4917">
        <v>383206</v>
      </c>
    </row>
    <row r="4918" spans="1:18" x14ac:dyDescent="0.3">
      <c r="A4918" t="s">
        <v>9679</v>
      </c>
      <c r="B4918" s="9">
        <v>45057</v>
      </c>
      <c r="C4918" t="s">
        <v>8730</v>
      </c>
      <c r="D4918" t="s">
        <v>8731</v>
      </c>
      <c r="E4918" t="s">
        <v>949</v>
      </c>
      <c r="F4918" t="s">
        <v>981</v>
      </c>
      <c r="G4918" t="s">
        <v>27</v>
      </c>
      <c r="H4918" t="s">
        <v>24</v>
      </c>
      <c r="I4918" t="s">
        <v>92</v>
      </c>
      <c r="J4918">
        <v>1</v>
      </c>
      <c r="K4918">
        <v>47896</v>
      </c>
      <c r="L4918">
        <v>47896</v>
      </c>
      <c r="M4918">
        <v>15</v>
      </c>
      <c r="N4918" t="s">
        <v>26</v>
      </c>
      <c r="O4918">
        <v>7</v>
      </c>
      <c r="P4918" t="s">
        <v>35</v>
      </c>
      <c r="Q4918">
        <v>38</v>
      </c>
      <c r="R4918">
        <v>1077152</v>
      </c>
    </row>
    <row r="4919" spans="1:18" x14ac:dyDescent="0.3">
      <c r="A4919" t="s">
        <v>9680</v>
      </c>
      <c r="B4919" s="9">
        <v>45083</v>
      </c>
      <c r="C4919" t="s">
        <v>8730</v>
      </c>
      <c r="D4919" t="s">
        <v>8731</v>
      </c>
      <c r="E4919" t="s">
        <v>949</v>
      </c>
      <c r="F4919" t="s">
        <v>1660</v>
      </c>
      <c r="G4919" t="s">
        <v>9681</v>
      </c>
      <c r="H4919" t="s">
        <v>45</v>
      </c>
      <c r="I4919" t="s">
        <v>130</v>
      </c>
      <c r="J4919">
        <v>8</v>
      </c>
      <c r="K4919">
        <v>41763</v>
      </c>
      <c r="L4919">
        <v>334104</v>
      </c>
      <c r="M4919">
        <v>0</v>
      </c>
      <c r="N4919" t="s">
        <v>47</v>
      </c>
      <c r="O4919" t="s">
        <v>27</v>
      </c>
      <c r="P4919" t="s">
        <v>28</v>
      </c>
      <c r="Q4919">
        <v>124</v>
      </c>
      <c r="R4919">
        <v>383206</v>
      </c>
    </row>
    <row r="4920" spans="1:18" x14ac:dyDescent="0.3">
      <c r="A4920" t="s">
        <v>9682</v>
      </c>
      <c r="B4920" s="9">
        <v>45350</v>
      </c>
      <c r="C4920" t="s">
        <v>8730</v>
      </c>
      <c r="D4920" t="s">
        <v>8731</v>
      </c>
      <c r="E4920" t="s">
        <v>949</v>
      </c>
      <c r="F4920" t="s">
        <v>385</v>
      </c>
      <c r="G4920" t="s">
        <v>9683</v>
      </c>
      <c r="H4920" t="s">
        <v>40</v>
      </c>
      <c r="I4920" t="s">
        <v>137</v>
      </c>
      <c r="J4920">
        <v>18</v>
      </c>
      <c r="K4920">
        <v>17524</v>
      </c>
      <c r="L4920">
        <v>315432</v>
      </c>
      <c r="M4920" t="s">
        <v>27</v>
      </c>
      <c r="N4920" t="s">
        <v>26</v>
      </c>
      <c r="O4920">
        <v>2</v>
      </c>
      <c r="P4920" t="s">
        <v>35</v>
      </c>
      <c r="Q4920">
        <v>189</v>
      </c>
      <c r="R4920">
        <v>289731</v>
      </c>
    </row>
    <row r="4921" spans="1:18" x14ac:dyDescent="0.3">
      <c r="A4921" t="s">
        <v>9684</v>
      </c>
      <c r="B4921" s="9">
        <v>45587</v>
      </c>
      <c r="C4921" t="s">
        <v>8730</v>
      </c>
      <c r="D4921" t="s">
        <v>8731</v>
      </c>
      <c r="E4921" t="s">
        <v>949</v>
      </c>
      <c r="F4921" t="s">
        <v>409</v>
      </c>
      <c r="G4921" t="s">
        <v>27</v>
      </c>
      <c r="H4921" t="s">
        <v>65</v>
      </c>
      <c r="I4921" t="s">
        <v>66</v>
      </c>
      <c r="J4921">
        <v>19</v>
      </c>
      <c r="K4921">
        <v>31362</v>
      </c>
      <c r="L4921">
        <v>595878</v>
      </c>
      <c r="M4921">
        <v>20</v>
      </c>
      <c r="N4921" t="s">
        <v>47</v>
      </c>
      <c r="O4921">
        <v>3</v>
      </c>
      <c r="P4921" t="s">
        <v>35</v>
      </c>
      <c r="Q4921">
        <v>77</v>
      </c>
      <c r="R4921">
        <v>761054</v>
      </c>
    </row>
    <row r="4922" spans="1:18" x14ac:dyDescent="0.3">
      <c r="A4922" t="s">
        <v>9685</v>
      </c>
      <c r="B4922" s="9">
        <v>45164</v>
      </c>
      <c r="C4922" t="s">
        <v>8730</v>
      </c>
      <c r="D4922" t="s">
        <v>8731</v>
      </c>
      <c r="E4922" t="s">
        <v>2951</v>
      </c>
      <c r="F4922" t="s">
        <v>313</v>
      </c>
      <c r="G4922" t="s">
        <v>9686</v>
      </c>
      <c r="H4922" t="s">
        <v>45</v>
      </c>
      <c r="I4922" t="s">
        <v>130</v>
      </c>
      <c r="J4922">
        <v>16</v>
      </c>
      <c r="K4922">
        <v>43161</v>
      </c>
      <c r="L4922">
        <v>690576</v>
      </c>
      <c r="M4922">
        <v>0</v>
      </c>
      <c r="N4922" t="s">
        <v>27</v>
      </c>
      <c r="O4922">
        <v>1</v>
      </c>
      <c r="P4922" t="s">
        <v>28</v>
      </c>
      <c r="Q4922">
        <v>73</v>
      </c>
      <c r="R4922">
        <v>383206</v>
      </c>
    </row>
    <row r="4923" spans="1:18" x14ac:dyDescent="0.3">
      <c r="A4923" t="s">
        <v>9687</v>
      </c>
      <c r="B4923" s="9">
        <v>45499</v>
      </c>
      <c r="C4923" t="s">
        <v>8730</v>
      </c>
      <c r="D4923" t="s">
        <v>8731</v>
      </c>
      <c r="E4923" t="s">
        <v>949</v>
      </c>
      <c r="F4923" t="s">
        <v>7739</v>
      </c>
      <c r="G4923" t="s">
        <v>9688</v>
      </c>
      <c r="H4923" t="s">
        <v>65</v>
      </c>
      <c r="I4923" t="s">
        <v>397</v>
      </c>
      <c r="J4923">
        <v>4</v>
      </c>
      <c r="K4923">
        <v>107535</v>
      </c>
      <c r="L4923">
        <v>430140</v>
      </c>
      <c r="M4923">
        <v>0</v>
      </c>
      <c r="N4923" t="s">
        <v>26</v>
      </c>
      <c r="O4923" t="s">
        <v>27</v>
      </c>
      <c r="P4923" t="s">
        <v>35</v>
      </c>
      <c r="Q4923">
        <v>60</v>
      </c>
      <c r="R4923">
        <v>761054</v>
      </c>
    </row>
    <row r="4924" spans="1:18" x14ac:dyDescent="0.3">
      <c r="A4924" t="s">
        <v>9689</v>
      </c>
      <c r="B4924" s="9">
        <v>45567</v>
      </c>
      <c r="C4924" t="s">
        <v>8730</v>
      </c>
      <c r="D4924" t="s">
        <v>8731</v>
      </c>
      <c r="E4924" t="s">
        <v>949</v>
      </c>
      <c r="F4924" t="s">
        <v>1066</v>
      </c>
      <c r="G4924" t="s">
        <v>9690</v>
      </c>
      <c r="H4924" t="s">
        <v>40</v>
      </c>
      <c r="I4924" t="s">
        <v>123</v>
      </c>
      <c r="J4924">
        <v>8</v>
      </c>
      <c r="K4924">
        <v>9017</v>
      </c>
      <c r="L4924">
        <v>72136</v>
      </c>
      <c r="M4924">
        <v>0</v>
      </c>
      <c r="N4924" t="s">
        <v>57</v>
      </c>
      <c r="O4924">
        <v>3</v>
      </c>
      <c r="P4924" t="s">
        <v>35</v>
      </c>
      <c r="Q4924">
        <v>174</v>
      </c>
      <c r="R4924">
        <v>289731</v>
      </c>
    </row>
    <row r="4925" spans="1:18" x14ac:dyDescent="0.3">
      <c r="A4925" t="s">
        <v>9691</v>
      </c>
      <c r="B4925" s="9">
        <v>45081</v>
      </c>
      <c r="C4925" t="s">
        <v>8730</v>
      </c>
      <c r="D4925" t="s">
        <v>8731</v>
      </c>
      <c r="E4925" t="s">
        <v>949</v>
      </c>
      <c r="F4925" t="s">
        <v>703</v>
      </c>
      <c r="G4925" t="s">
        <v>9692</v>
      </c>
      <c r="H4925" t="s">
        <v>40</v>
      </c>
      <c r="I4925" t="s">
        <v>51</v>
      </c>
      <c r="J4925">
        <v>10</v>
      </c>
      <c r="K4925">
        <v>16441</v>
      </c>
      <c r="L4925">
        <v>164410</v>
      </c>
      <c r="M4925">
        <v>0</v>
      </c>
      <c r="N4925" t="s">
        <v>47</v>
      </c>
      <c r="O4925">
        <v>3</v>
      </c>
      <c r="P4925" t="s">
        <v>35</v>
      </c>
      <c r="Q4925">
        <v>149</v>
      </c>
      <c r="R4925">
        <v>289731</v>
      </c>
    </row>
    <row r="4926" spans="1:18" x14ac:dyDescent="0.3">
      <c r="A4926" t="s">
        <v>9693</v>
      </c>
      <c r="B4926" s="9">
        <v>45522</v>
      </c>
      <c r="C4926" t="s">
        <v>8730</v>
      </c>
      <c r="D4926" t="s">
        <v>8731</v>
      </c>
      <c r="E4926" t="s">
        <v>1738</v>
      </c>
      <c r="F4926" t="s">
        <v>3888</v>
      </c>
      <c r="G4926" t="s">
        <v>27</v>
      </c>
      <c r="H4926" t="s">
        <v>32</v>
      </c>
      <c r="I4926" t="s">
        <v>158</v>
      </c>
      <c r="J4926">
        <v>11</v>
      </c>
      <c r="K4926">
        <v>5240</v>
      </c>
      <c r="L4926">
        <v>57640</v>
      </c>
      <c r="M4926">
        <v>0</v>
      </c>
      <c r="N4926" t="s">
        <v>34</v>
      </c>
      <c r="O4926">
        <v>4</v>
      </c>
      <c r="P4926" t="s">
        <v>35</v>
      </c>
      <c r="Q4926">
        <v>182</v>
      </c>
      <c r="R4926">
        <v>558942</v>
      </c>
    </row>
    <row r="4927" spans="1:18" x14ac:dyDescent="0.3">
      <c r="A4927" t="s">
        <v>9694</v>
      </c>
      <c r="B4927" s="9">
        <v>45613</v>
      </c>
      <c r="C4927" t="s">
        <v>8730</v>
      </c>
      <c r="D4927" t="s">
        <v>8731</v>
      </c>
      <c r="E4927" t="s">
        <v>2951</v>
      </c>
      <c r="F4927" t="s">
        <v>6461</v>
      </c>
      <c r="G4927" t="s">
        <v>27</v>
      </c>
      <c r="H4927" t="s">
        <v>24</v>
      </c>
      <c r="I4927" t="s">
        <v>161</v>
      </c>
      <c r="J4927">
        <v>11</v>
      </c>
      <c r="K4927">
        <v>117282</v>
      </c>
      <c r="L4927">
        <v>1290102</v>
      </c>
      <c r="M4927">
        <v>10</v>
      </c>
      <c r="N4927" t="s">
        <v>57</v>
      </c>
      <c r="O4927">
        <v>1</v>
      </c>
      <c r="P4927" t="s">
        <v>28</v>
      </c>
      <c r="Q4927">
        <v>82</v>
      </c>
      <c r="R4927">
        <v>1077152</v>
      </c>
    </row>
    <row r="4928" spans="1:18" x14ac:dyDescent="0.3">
      <c r="A4928" t="s">
        <v>9695</v>
      </c>
      <c r="B4928" s="9">
        <v>45342</v>
      </c>
      <c r="C4928" t="s">
        <v>8730</v>
      </c>
      <c r="D4928" t="s">
        <v>8731</v>
      </c>
      <c r="E4928" t="s">
        <v>949</v>
      </c>
      <c r="F4928" t="s">
        <v>2270</v>
      </c>
      <c r="G4928" t="s">
        <v>9696</v>
      </c>
      <c r="H4928" t="s">
        <v>45</v>
      </c>
      <c r="I4928" t="s">
        <v>211</v>
      </c>
      <c r="J4928">
        <v>15</v>
      </c>
      <c r="K4928">
        <v>5818</v>
      </c>
      <c r="L4928">
        <v>87270</v>
      </c>
      <c r="M4928">
        <v>20</v>
      </c>
      <c r="N4928" t="s">
        <v>26</v>
      </c>
      <c r="O4928">
        <v>4</v>
      </c>
      <c r="P4928" t="s">
        <v>35</v>
      </c>
      <c r="Q4928">
        <v>171</v>
      </c>
      <c r="R4928">
        <v>383206</v>
      </c>
    </row>
    <row r="4929" spans="1:18" x14ac:dyDescent="0.3">
      <c r="A4929" t="s">
        <v>9697</v>
      </c>
      <c r="B4929" s="9">
        <v>45045</v>
      </c>
      <c r="C4929" t="s">
        <v>8730</v>
      </c>
      <c r="D4929" t="s">
        <v>8731</v>
      </c>
      <c r="E4929" t="s">
        <v>949</v>
      </c>
      <c r="F4929" t="s">
        <v>3041</v>
      </c>
      <c r="G4929" t="s">
        <v>9698</v>
      </c>
      <c r="H4929" t="s">
        <v>24</v>
      </c>
      <c r="I4929" t="s">
        <v>56</v>
      </c>
      <c r="J4929">
        <v>19</v>
      </c>
      <c r="K4929">
        <v>117184</v>
      </c>
      <c r="L4929">
        <v>2226496</v>
      </c>
      <c r="M4929">
        <v>5</v>
      </c>
      <c r="N4929" t="s">
        <v>47</v>
      </c>
      <c r="O4929" t="s">
        <v>27</v>
      </c>
      <c r="P4929" t="s">
        <v>35</v>
      </c>
      <c r="Q4929">
        <v>88</v>
      </c>
      <c r="R4929">
        <v>1077152</v>
      </c>
    </row>
    <row r="4930" spans="1:18" x14ac:dyDescent="0.3">
      <c r="A4930" t="s">
        <v>9699</v>
      </c>
      <c r="B4930" s="9">
        <v>45081</v>
      </c>
      <c r="C4930" t="s">
        <v>8730</v>
      </c>
      <c r="D4930" t="s">
        <v>8731</v>
      </c>
      <c r="E4930" t="s">
        <v>949</v>
      </c>
      <c r="F4930" t="s">
        <v>1624</v>
      </c>
      <c r="G4930" t="s">
        <v>9700</v>
      </c>
      <c r="H4930" t="s">
        <v>45</v>
      </c>
      <c r="I4930" t="s">
        <v>82</v>
      </c>
      <c r="J4930">
        <v>19</v>
      </c>
      <c r="K4930">
        <v>21518</v>
      </c>
      <c r="L4930">
        <v>408842</v>
      </c>
      <c r="M4930">
        <v>20</v>
      </c>
      <c r="N4930" t="s">
        <v>27</v>
      </c>
      <c r="O4930">
        <v>3</v>
      </c>
      <c r="P4930" t="s">
        <v>35</v>
      </c>
      <c r="Q4930">
        <v>55</v>
      </c>
      <c r="R4930">
        <v>383206</v>
      </c>
    </row>
    <row r="4931" spans="1:18" x14ac:dyDescent="0.3">
      <c r="A4931" t="s">
        <v>9701</v>
      </c>
      <c r="B4931" s="9">
        <v>45213</v>
      </c>
      <c r="C4931" t="s">
        <v>8730</v>
      </c>
      <c r="D4931" t="s">
        <v>8731</v>
      </c>
      <c r="E4931" t="s">
        <v>1738</v>
      </c>
      <c r="F4931" t="s">
        <v>68</v>
      </c>
      <c r="G4931" t="s">
        <v>9702</v>
      </c>
      <c r="H4931" t="s">
        <v>40</v>
      </c>
      <c r="I4931" t="s">
        <v>41</v>
      </c>
      <c r="J4931">
        <v>15</v>
      </c>
      <c r="K4931">
        <v>13027</v>
      </c>
      <c r="L4931">
        <v>195405</v>
      </c>
      <c r="M4931">
        <v>20</v>
      </c>
      <c r="N4931" t="s">
        <v>57</v>
      </c>
      <c r="O4931">
        <v>3</v>
      </c>
      <c r="P4931" t="s">
        <v>35</v>
      </c>
      <c r="Q4931">
        <v>12</v>
      </c>
      <c r="R4931">
        <v>289731</v>
      </c>
    </row>
    <row r="4932" spans="1:18" x14ac:dyDescent="0.3">
      <c r="A4932" t="s">
        <v>9703</v>
      </c>
      <c r="B4932" s="9">
        <v>45529</v>
      </c>
      <c r="C4932" t="s">
        <v>8730</v>
      </c>
      <c r="D4932" t="s">
        <v>8731</v>
      </c>
      <c r="E4932" t="s">
        <v>1738</v>
      </c>
      <c r="F4932" t="s">
        <v>814</v>
      </c>
      <c r="G4932" t="s">
        <v>9704</v>
      </c>
      <c r="H4932" t="s">
        <v>40</v>
      </c>
      <c r="I4932" t="s">
        <v>106</v>
      </c>
      <c r="J4932">
        <v>12</v>
      </c>
      <c r="K4932">
        <v>10980</v>
      </c>
      <c r="L4932">
        <v>131760</v>
      </c>
      <c r="M4932">
        <v>5</v>
      </c>
      <c r="N4932" t="s">
        <v>47</v>
      </c>
      <c r="O4932">
        <v>2</v>
      </c>
      <c r="P4932" t="s">
        <v>35</v>
      </c>
      <c r="Q4932">
        <v>160</v>
      </c>
      <c r="R4932">
        <v>289731</v>
      </c>
    </row>
    <row r="4933" spans="1:18" x14ac:dyDescent="0.3">
      <c r="A4933" t="s">
        <v>9705</v>
      </c>
      <c r="B4933" s="9">
        <v>45415</v>
      </c>
      <c r="C4933" t="s">
        <v>8730</v>
      </c>
      <c r="D4933" t="s">
        <v>8731</v>
      </c>
      <c r="E4933" t="s">
        <v>1738</v>
      </c>
      <c r="F4933" t="s">
        <v>122</v>
      </c>
      <c r="G4933" t="s">
        <v>9706</v>
      </c>
      <c r="H4933" t="s">
        <v>45</v>
      </c>
      <c r="I4933" t="s">
        <v>74</v>
      </c>
      <c r="J4933">
        <v>19</v>
      </c>
      <c r="K4933">
        <v>12890</v>
      </c>
      <c r="L4933">
        <v>244910</v>
      </c>
      <c r="M4933">
        <v>0</v>
      </c>
      <c r="N4933" t="s">
        <v>26</v>
      </c>
      <c r="O4933">
        <v>5</v>
      </c>
      <c r="P4933" t="s">
        <v>35</v>
      </c>
      <c r="Q4933">
        <v>133</v>
      </c>
      <c r="R4933">
        <v>383206</v>
      </c>
    </row>
    <row r="4934" spans="1:18" x14ac:dyDescent="0.3">
      <c r="A4934" t="s">
        <v>9707</v>
      </c>
      <c r="B4934" s="9">
        <v>45179</v>
      </c>
      <c r="C4934" t="s">
        <v>8730</v>
      </c>
      <c r="D4934" t="s">
        <v>8731</v>
      </c>
      <c r="E4934" t="s">
        <v>1738</v>
      </c>
      <c r="F4934" t="s">
        <v>1184</v>
      </c>
      <c r="G4934" t="s">
        <v>9708</v>
      </c>
      <c r="H4934" t="s">
        <v>40</v>
      </c>
      <c r="I4934" t="s">
        <v>123</v>
      </c>
      <c r="J4934">
        <v>17</v>
      </c>
      <c r="K4934">
        <v>8796</v>
      </c>
      <c r="L4934">
        <v>149532</v>
      </c>
      <c r="M4934" t="s">
        <v>27</v>
      </c>
      <c r="N4934" t="s">
        <v>27</v>
      </c>
      <c r="O4934">
        <v>2</v>
      </c>
      <c r="P4934" t="s">
        <v>35</v>
      </c>
      <c r="Q4934">
        <v>126</v>
      </c>
      <c r="R4934">
        <v>289731</v>
      </c>
    </row>
    <row r="4935" spans="1:18" x14ac:dyDescent="0.3">
      <c r="A4935" t="s">
        <v>9709</v>
      </c>
      <c r="B4935" s="9">
        <v>44999</v>
      </c>
      <c r="C4935" t="s">
        <v>8730</v>
      </c>
      <c r="D4935" t="s">
        <v>8731</v>
      </c>
      <c r="E4935" t="s">
        <v>949</v>
      </c>
      <c r="F4935" t="s">
        <v>1219</v>
      </c>
      <c r="G4935" t="s">
        <v>9710</v>
      </c>
      <c r="H4935" t="s">
        <v>40</v>
      </c>
      <c r="I4935" t="s">
        <v>51</v>
      </c>
      <c r="J4935">
        <v>7</v>
      </c>
      <c r="K4935">
        <v>4338</v>
      </c>
      <c r="L4935">
        <v>30366</v>
      </c>
      <c r="M4935">
        <v>15</v>
      </c>
      <c r="N4935" t="s">
        <v>27</v>
      </c>
      <c r="O4935">
        <v>3</v>
      </c>
      <c r="P4935" t="s">
        <v>35</v>
      </c>
      <c r="Q4935">
        <v>107</v>
      </c>
      <c r="R4935">
        <v>289731</v>
      </c>
    </row>
    <row r="4936" spans="1:18" x14ac:dyDescent="0.3">
      <c r="A4936" t="s">
        <v>9711</v>
      </c>
      <c r="B4936" s="9">
        <v>45076</v>
      </c>
      <c r="C4936" t="s">
        <v>8730</v>
      </c>
      <c r="D4936" t="s">
        <v>8731</v>
      </c>
      <c r="E4936" t="s">
        <v>949</v>
      </c>
      <c r="F4936" t="s">
        <v>166</v>
      </c>
      <c r="G4936" t="s">
        <v>9712</v>
      </c>
      <c r="H4936" t="s">
        <v>40</v>
      </c>
      <c r="I4936" t="s">
        <v>106</v>
      </c>
      <c r="J4936">
        <v>17</v>
      </c>
      <c r="K4936">
        <v>2807</v>
      </c>
      <c r="L4936">
        <v>47719</v>
      </c>
      <c r="M4936" t="s">
        <v>27</v>
      </c>
      <c r="N4936" t="s">
        <v>57</v>
      </c>
      <c r="O4936">
        <v>4</v>
      </c>
      <c r="P4936" t="s">
        <v>35</v>
      </c>
      <c r="Q4936">
        <v>138</v>
      </c>
      <c r="R4936">
        <v>289731</v>
      </c>
    </row>
    <row r="4937" spans="1:18" x14ac:dyDescent="0.3">
      <c r="A4937" t="s">
        <v>9713</v>
      </c>
      <c r="B4937" s="9">
        <v>45558</v>
      </c>
      <c r="C4937" t="s">
        <v>8730</v>
      </c>
      <c r="D4937" t="s">
        <v>8731</v>
      </c>
      <c r="E4937" t="s">
        <v>1738</v>
      </c>
      <c r="F4937" t="s">
        <v>1568</v>
      </c>
      <c r="G4937" t="s">
        <v>27</v>
      </c>
      <c r="H4937" t="s">
        <v>40</v>
      </c>
      <c r="I4937" t="s">
        <v>123</v>
      </c>
      <c r="J4937">
        <v>1</v>
      </c>
      <c r="K4937">
        <v>9006</v>
      </c>
      <c r="L4937">
        <v>9006</v>
      </c>
      <c r="M4937">
        <v>0</v>
      </c>
      <c r="N4937" t="s">
        <v>27</v>
      </c>
      <c r="O4937">
        <v>5</v>
      </c>
      <c r="P4937" t="s">
        <v>28</v>
      </c>
      <c r="Q4937">
        <v>1</v>
      </c>
      <c r="R4937">
        <v>289731</v>
      </c>
    </row>
    <row r="4938" spans="1:18" x14ac:dyDescent="0.3">
      <c r="A4938" t="s">
        <v>9714</v>
      </c>
      <c r="B4938" s="9">
        <v>45571</v>
      </c>
      <c r="C4938" t="s">
        <v>8730</v>
      </c>
      <c r="D4938" t="s">
        <v>8731</v>
      </c>
      <c r="E4938" t="s">
        <v>949</v>
      </c>
      <c r="F4938" t="s">
        <v>3020</v>
      </c>
      <c r="G4938" t="s">
        <v>9715</v>
      </c>
      <c r="H4938" t="s">
        <v>65</v>
      </c>
      <c r="I4938" t="s">
        <v>382</v>
      </c>
      <c r="J4938">
        <v>2</v>
      </c>
      <c r="K4938">
        <v>23527</v>
      </c>
      <c r="L4938">
        <v>47054</v>
      </c>
      <c r="M4938" t="s">
        <v>27</v>
      </c>
      <c r="N4938" t="s">
        <v>27</v>
      </c>
      <c r="O4938">
        <v>2</v>
      </c>
      <c r="P4938" t="s">
        <v>35</v>
      </c>
      <c r="Q4938">
        <v>93</v>
      </c>
      <c r="R4938">
        <v>761054</v>
      </c>
    </row>
    <row r="4939" spans="1:18" x14ac:dyDescent="0.3">
      <c r="A4939" t="s">
        <v>9716</v>
      </c>
      <c r="B4939" s="9">
        <v>45478</v>
      </c>
      <c r="C4939" t="s">
        <v>8730</v>
      </c>
      <c r="D4939" t="s">
        <v>8731</v>
      </c>
      <c r="E4939" t="s">
        <v>1738</v>
      </c>
      <c r="F4939" t="s">
        <v>1094</v>
      </c>
      <c r="G4939" t="s">
        <v>9717</v>
      </c>
      <c r="H4939" t="s">
        <v>24</v>
      </c>
      <c r="I4939" t="s">
        <v>92</v>
      </c>
      <c r="J4939">
        <v>3</v>
      </c>
      <c r="K4939">
        <v>156654</v>
      </c>
      <c r="L4939">
        <v>469962</v>
      </c>
      <c r="M4939">
        <v>0</v>
      </c>
      <c r="N4939" t="s">
        <v>27</v>
      </c>
      <c r="O4939">
        <v>6</v>
      </c>
      <c r="P4939" t="s">
        <v>28</v>
      </c>
      <c r="Q4939">
        <v>174</v>
      </c>
      <c r="R4939">
        <v>1077152</v>
      </c>
    </row>
    <row r="4940" spans="1:18" x14ac:dyDescent="0.3">
      <c r="A4940" t="s">
        <v>9718</v>
      </c>
      <c r="B4940" s="9">
        <v>45207</v>
      </c>
      <c r="C4940" t="s">
        <v>8730</v>
      </c>
      <c r="D4940" t="s">
        <v>8731</v>
      </c>
      <c r="E4940" t="s">
        <v>949</v>
      </c>
      <c r="F4940" t="s">
        <v>2590</v>
      </c>
      <c r="G4940" t="s">
        <v>9719</v>
      </c>
      <c r="H4940" t="s">
        <v>65</v>
      </c>
      <c r="I4940" t="s">
        <v>102</v>
      </c>
      <c r="J4940">
        <v>4</v>
      </c>
      <c r="K4940">
        <v>94922</v>
      </c>
      <c r="L4940">
        <v>379688</v>
      </c>
      <c r="M4940" t="s">
        <v>27</v>
      </c>
      <c r="N4940" t="s">
        <v>27</v>
      </c>
      <c r="O4940">
        <v>2</v>
      </c>
      <c r="P4940" t="s">
        <v>35</v>
      </c>
      <c r="Q4940">
        <v>123</v>
      </c>
      <c r="R4940">
        <v>761054</v>
      </c>
    </row>
    <row r="4941" spans="1:18" x14ac:dyDescent="0.3">
      <c r="A4941" t="s">
        <v>9720</v>
      </c>
      <c r="B4941" s="9">
        <v>45635</v>
      </c>
      <c r="C4941" t="s">
        <v>8730</v>
      </c>
      <c r="D4941" t="s">
        <v>8731</v>
      </c>
      <c r="E4941" t="s">
        <v>1738</v>
      </c>
      <c r="F4941" t="s">
        <v>396</v>
      </c>
      <c r="G4941" t="s">
        <v>27</v>
      </c>
      <c r="H4941" t="s">
        <v>40</v>
      </c>
      <c r="I4941" t="s">
        <v>41</v>
      </c>
      <c r="J4941">
        <v>4</v>
      </c>
      <c r="K4941">
        <v>15474</v>
      </c>
      <c r="L4941">
        <v>61896</v>
      </c>
      <c r="M4941">
        <v>10</v>
      </c>
      <c r="N4941" t="s">
        <v>27</v>
      </c>
      <c r="O4941">
        <v>2</v>
      </c>
      <c r="P4941" t="s">
        <v>35</v>
      </c>
      <c r="Q4941">
        <v>147</v>
      </c>
      <c r="R4941">
        <v>289731</v>
      </c>
    </row>
    <row r="4942" spans="1:18" x14ac:dyDescent="0.3">
      <c r="A4942" t="s">
        <v>9721</v>
      </c>
      <c r="B4942" s="9">
        <v>45206</v>
      </c>
      <c r="C4942" t="s">
        <v>8730</v>
      </c>
      <c r="D4942" t="s">
        <v>8731</v>
      </c>
      <c r="E4942" t="s">
        <v>1738</v>
      </c>
      <c r="F4942" t="s">
        <v>1028</v>
      </c>
      <c r="G4942" t="s">
        <v>9722</v>
      </c>
      <c r="H4942" t="s">
        <v>45</v>
      </c>
      <c r="I4942" t="s">
        <v>211</v>
      </c>
      <c r="J4942">
        <v>7</v>
      </c>
      <c r="K4942">
        <v>24711</v>
      </c>
      <c r="L4942">
        <v>172977</v>
      </c>
      <c r="M4942">
        <v>20</v>
      </c>
      <c r="N4942" t="s">
        <v>47</v>
      </c>
      <c r="O4942">
        <v>2</v>
      </c>
      <c r="P4942" t="s">
        <v>35</v>
      </c>
      <c r="Q4942">
        <v>127</v>
      </c>
      <c r="R4942">
        <v>383206</v>
      </c>
    </row>
    <row r="4943" spans="1:18" x14ac:dyDescent="0.3">
      <c r="A4943" t="s">
        <v>9723</v>
      </c>
      <c r="B4943" s="9">
        <v>44929</v>
      </c>
      <c r="C4943" t="s">
        <v>8730</v>
      </c>
      <c r="D4943" t="s">
        <v>8731</v>
      </c>
      <c r="E4943" t="s">
        <v>1738</v>
      </c>
      <c r="F4943" t="s">
        <v>854</v>
      </c>
      <c r="G4943" t="s">
        <v>27</v>
      </c>
      <c r="H4943" t="s">
        <v>24</v>
      </c>
      <c r="I4943" t="s">
        <v>56</v>
      </c>
      <c r="J4943">
        <v>14</v>
      </c>
      <c r="K4943">
        <v>204917</v>
      </c>
      <c r="L4943">
        <v>2868838</v>
      </c>
      <c r="M4943">
        <v>15</v>
      </c>
      <c r="N4943" t="s">
        <v>27</v>
      </c>
      <c r="O4943" t="s">
        <v>27</v>
      </c>
      <c r="P4943" t="s">
        <v>28</v>
      </c>
      <c r="Q4943">
        <v>119</v>
      </c>
      <c r="R4943">
        <v>1077152</v>
      </c>
    </row>
    <row r="4944" spans="1:18" x14ac:dyDescent="0.3">
      <c r="A4944" t="s">
        <v>9724</v>
      </c>
      <c r="B4944" s="9">
        <v>44975</v>
      </c>
      <c r="C4944" t="s">
        <v>8730</v>
      </c>
      <c r="D4944" t="s">
        <v>8731</v>
      </c>
      <c r="E4944" t="s">
        <v>1738</v>
      </c>
      <c r="F4944" t="s">
        <v>455</v>
      </c>
      <c r="G4944" t="s">
        <v>9725</v>
      </c>
      <c r="H4944" t="s">
        <v>32</v>
      </c>
      <c r="I4944" t="s">
        <v>141</v>
      </c>
      <c r="J4944">
        <v>8</v>
      </c>
      <c r="K4944">
        <v>5124</v>
      </c>
      <c r="L4944">
        <v>40992</v>
      </c>
      <c r="M4944">
        <v>0</v>
      </c>
      <c r="N4944" t="s">
        <v>26</v>
      </c>
      <c r="O4944">
        <v>4</v>
      </c>
      <c r="P4944" t="s">
        <v>35</v>
      </c>
      <c r="Q4944">
        <v>7</v>
      </c>
      <c r="R4944">
        <v>558942</v>
      </c>
    </row>
    <row r="4945" spans="1:18" x14ac:dyDescent="0.3">
      <c r="A4945" t="s">
        <v>9726</v>
      </c>
      <c r="B4945" s="9">
        <v>45410</v>
      </c>
      <c r="C4945" t="s">
        <v>8730</v>
      </c>
      <c r="D4945" t="s">
        <v>8731</v>
      </c>
      <c r="E4945" t="s">
        <v>949</v>
      </c>
      <c r="F4945" t="s">
        <v>3771</v>
      </c>
      <c r="G4945" t="s">
        <v>9727</v>
      </c>
      <c r="H4945" t="s">
        <v>65</v>
      </c>
      <c r="I4945" t="s">
        <v>397</v>
      </c>
      <c r="J4945">
        <v>19</v>
      </c>
      <c r="K4945">
        <v>30940</v>
      </c>
      <c r="L4945">
        <v>587860</v>
      </c>
      <c r="M4945" t="s">
        <v>27</v>
      </c>
      <c r="N4945" t="s">
        <v>27</v>
      </c>
      <c r="O4945">
        <v>5</v>
      </c>
      <c r="P4945" t="s">
        <v>35</v>
      </c>
      <c r="Q4945">
        <v>137</v>
      </c>
      <c r="R4945">
        <v>761054</v>
      </c>
    </row>
    <row r="4946" spans="1:18" x14ac:dyDescent="0.3">
      <c r="A4946" t="s">
        <v>9728</v>
      </c>
      <c r="B4946" s="9">
        <v>45639</v>
      </c>
      <c r="C4946" t="s">
        <v>8730</v>
      </c>
      <c r="D4946" t="s">
        <v>8731</v>
      </c>
      <c r="E4946" t="s">
        <v>1738</v>
      </c>
      <c r="F4946" t="s">
        <v>826</v>
      </c>
      <c r="G4946" t="s">
        <v>9729</v>
      </c>
      <c r="H4946" t="s">
        <v>40</v>
      </c>
      <c r="I4946" t="s">
        <v>41</v>
      </c>
      <c r="J4946">
        <v>12</v>
      </c>
      <c r="K4946">
        <v>15078</v>
      </c>
      <c r="L4946">
        <v>180936</v>
      </c>
      <c r="M4946">
        <v>10</v>
      </c>
      <c r="N4946" t="s">
        <v>47</v>
      </c>
      <c r="O4946">
        <v>4</v>
      </c>
      <c r="P4946" t="s">
        <v>27</v>
      </c>
      <c r="Q4946">
        <v>140</v>
      </c>
      <c r="R4946">
        <v>289731</v>
      </c>
    </row>
    <row r="4947" spans="1:18" x14ac:dyDescent="0.3">
      <c r="A4947" t="s">
        <v>9730</v>
      </c>
      <c r="B4947" s="9">
        <v>45654</v>
      </c>
      <c r="C4947" t="s">
        <v>8730</v>
      </c>
      <c r="D4947" t="s">
        <v>8731</v>
      </c>
      <c r="E4947" t="s">
        <v>1738</v>
      </c>
      <c r="F4947" t="s">
        <v>452</v>
      </c>
      <c r="G4947" t="s">
        <v>9731</v>
      </c>
      <c r="H4947" t="s">
        <v>65</v>
      </c>
      <c r="I4947" t="s">
        <v>78</v>
      </c>
      <c r="J4947">
        <v>17</v>
      </c>
      <c r="K4947">
        <v>67322</v>
      </c>
      <c r="L4947">
        <v>1144474</v>
      </c>
      <c r="M4947">
        <v>20</v>
      </c>
      <c r="N4947" t="s">
        <v>57</v>
      </c>
      <c r="O4947">
        <v>4</v>
      </c>
      <c r="P4947" t="s">
        <v>35</v>
      </c>
      <c r="Q4947">
        <v>145</v>
      </c>
      <c r="R4947">
        <v>761054</v>
      </c>
    </row>
    <row r="4948" spans="1:18" x14ac:dyDescent="0.3">
      <c r="A4948" t="s">
        <v>9732</v>
      </c>
      <c r="B4948" s="9">
        <v>45084</v>
      </c>
      <c r="C4948" t="s">
        <v>8730</v>
      </c>
      <c r="D4948" t="s">
        <v>8731</v>
      </c>
      <c r="E4948" t="s">
        <v>2951</v>
      </c>
      <c r="F4948" t="s">
        <v>2000</v>
      </c>
      <c r="G4948" t="s">
        <v>9733</v>
      </c>
      <c r="H4948" t="s">
        <v>45</v>
      </c>
      <c r="I4948" t="s">
        <v>82</v>
      </c>
      <c r="J4948">
        <v>1</v>
      </c>
      <c r="K4948">
        <v>10341</v>
      </c>
      <c r="L4948">
        <v>10341</v>
      </c>
      <c r="M4948">
        <v>0</v>
      </c>
      <c r="N4948" t="s">
        <v>27</v>
      </c>
      <c r="O4948" t="s">
        <v>27</v>
      </c>
      <c r="P4948" t="s">
        <v>35</v>
      </c>
      <c r="Q4948">
        <v>135</v>
      </c>
      <c r="R4948">
        <v>383206</v>
      </c>
    </row>
    <row r="4949" spans="1:18" x14ac:dyDescent="0.3">
      <c r="A4949" t="s">
        <v>9734</v>
      </c>
      <c r="B4949" s="9">
        <v>45609</v>
      </c>
      <c r="C4949" t="s">
        <v>8730</v>
      </c>
      <c r="D4949" t="s">
        <v>8731</v>
      </c>
      <c r="E4949" t="s">
        <v>1738</v>
      </c>
      <c r="F4949" t="s">
        <v>1565</v>
      </c>
      <c r="G4949" t="s">
        <v>9735</v>
      </c>
      <c r="H4949" t="s">
        <v>40</v>
      </c>
      <c r="I4949" t="s">
        <v>123</v>
      </c>
      <c r="J4949">
        <v>14</v>
      </c>
      <c r="K4949">
        <v>4699</v>
      </c>
      <c r="L4949">
        <v>65786</v>
      </c>
      <c r="M4949">
        <v>0</v>
      </c>
      <c r="N4949" t="s">
        <v>27</v>
      </c>
      <c r="O4949">
        <v>4</v>
      </c>
      <c r="P4949" t="s">
        <v>35</v>
      </c>
      <c r="Q4949">
        <v>173</v>
      </c>
      <c r="R4949">
        <v>289731</v>
      </c>
    </row>
    <row r="4950" spans="1:18" x14ac:dyDescent="0.3">
      <c r="A4950" t="s">
        <v>9736</v>
      </c>
      <c r="B4950" s="9">
        <v>45497</v>
      </c>
      <c r="C4950" t="s">
        <v>8730</v>
      </c>
      <c r="D4950" t="s">
        <v>8731</v>
      </c>
      <c r="E4950" t="s">
        <v>949</v>
      </c>
      <c r="F4950" t="s">
        <v>215</v>
      </c>
      <c r="G4950" t="s">
        <v>9737</v>
      </c>
      <c r="H4950" t="s">
        <v>65</v>
      </c>
      <c r="I4950" t="s">
        <v>478</v>
      </c>
      <c r="J4950">
        <v>19</v>
      </c>
      <c r="K4950">
        <v>153906</v>
      </c>
      <c r="L4950">
        <v>2924214</v>
      </c>
      <c r="M4950">
        <v>0</v>
      </c>
      <c r="N4950" t="s">
        <v>57</v>
      </c>
      <c r="O4950">
        <v>3</v>
      </c>
      <c r="P4950" t="s">
        <v>35</v>
      </c>
      <c r="Q4950">
        <v>107</v>
      </c>
      <c r="R4950">
        <v>761054</v>
      </c>
    </row>
    <row r="4951" spans="1:18" x14ac:dyDescent="0.3">
      <c r="A4951" t="s">
        <v>9738</v>
      </c>
      <c r="B4951" s="9">
        <v>45289</v>
      </c>
      <c r="C4951" t="s">
        <v>8730</v>
      </c>
      <c r="D4951" t="s">
        <v>8731</v>
      </c>
      <c r="E4951" t="s">
        <v>1738</v>
      </c>
      <c r="F4951" t="s">
        <v>2132</v>
      </c>
      <c r="G4951" t="s">
        <v>9739</v>
      </c>
      <c r="H4951" t="s">
        <v>45</v>
      </c>
      <c r="I4951" t="s">
        <v>98</v>
      </c>
      <c r="J4951">
        <v>11</v>
      </c>
      <c r="K4951">
        <v>16153</v>
      </c>
      <c r="L4951">
        <v>177683</v>
      </c>
      <c r="M4951">
        <v>15</v>
      </c>
      <c r="N4951" t="s">
        <v>27</v>
      </c>
      <c r="O4951">
        <v>4</v>
      </c>
      <c r="P4951" t="s">
        <v>35</v>
      </c>
      <c r="Q4951">
        <v>13</v>
      </c>
      <c r="R4951">
        <v>383206</v>
      </c>
    </row>
    <row r="4952" spans="1:18" x14ac:dyDescent="0.3">
      <c r="A4952" t="s">
        <v>9740</v>
      </c>
      <c r="B4952" s="9">
        <v>45620</v>
      </c>
      <c r="C4952" t="s">
        <v>8730</v>
      </c>
      <c r="D4952" t="s">
        <v>8731</v>
      </c>
      <c r="E4952" t="s">
        <v>1738</v>
      </c>
      <c r="F4952" t="s">
        <v>480</v>
      </c>
      <c r="G4952" t="s">
        <v>9741</v>
      </c>
      <c r="H4952" t="s">
        <v>65</v>
      </c>
      <c r="I4952" t="s">
        <v>78</v>
      </c>
      <c r="J4952">
        <v>7</v>
      </c>
      <c r="K4952">
        <v>112618</v>
      </c>
      <c r="L4952">
        <v>788326</v>
      </c>
      <c r="M4952" t="s">
        <v>27</v>
      </c>
      <c r="N4952" t="s">
        <v>47</v>
      </c>
      <c r="O4952">
        <v>2</v>
      </c>
      <c r="P4952" t="s">
        <v>35</v>
      </c>
      <c r="Q4952">
        <v>141</v>
      </c>
      <c r="R4952">
        <v>761054</v>
      </c>
    </row>
    <row r="4953" spans="1:18" x14ac:dyDescent="0.3">
      <c r="A4953" t="s">
        <v>9742</v>
      </c>
      <c r="B4953" s="9">
        <v>45366</v>
      </c>
      <c r="C4953" t="s">
        <v>8730</v>
      </c>
      <c r="D4953" t="s">
        <v>8731</v>
      </c>
      <c r="E4953" t="s">
        <v>2951</v>
      </c>
      <c r="F4953" t="s">
        <v>100</v>
      </c>
      <c r="G4953" t="s">
        <v>9743</v>
      </c>
      <c r="H4953" t="s">
        <v>40</v>
      </c>
      <c r="I4953" t="s">
        <v>106</v>
      </c>
      <c r="J4953">
        <v>20</v>
      </c>
      <c r="K4953">
        <v>2911</v>
      </c>
      <c r="L4953">
        <v>58220</v>
      </c>
      <c r="M4953">
        <v>10</v>
      </c>
      <c r="N4953" t="s">
        <v>57</v>
      </c>
      <c r="O4953">
        <v>7</v>
      </c>
      <c r="P4953" t="s">
        <v>35</v>
      </c>
      <c r="Q4953">
        <v>50</v>
      </c>
      <c r="R4953">
        <v>289731</v>
      </c>
    </row>
    <row r="4954" spans="1:18" x14ac:dyDescent="0.3">
      <c r="A4954" t="s">
        <v>9744</v>
      </c>
      <c r="B4954" s="9">
        <v>45512</v>
      </c>
      <c r="C4954" t="s">
        <v>8730</v>
      </c>
      <c r="D4954" t="s">
        <v>8731</v>
      </c>
      <c r="E4954" t="s">
        <v>949</v>
      </c>
      <c r="F4954" t="s">
        <v>978</v>
      </c>
      <c r="G4954" t="s">
        <v>27</v>
      </c>
      <c r="H4954" t="s">
        <v>40</v>
      </c>
      <c r="I4954" t="s">
        <v>137</v>
      </c>
      <c r="J4954">
        <v>7</v>
      </c>
      <c r="K4954">
        <v>13359</v>
      </c>
      <c r="L4954">
        <v>93513</v>
      </c>
      <c r="M4954">
        <v>0</v>
      </c>
      <c r="N4954" t="s">
        <v>26</v>
      </c>
      <c r="O4954">
        <v>5</v>
      </c>
      <c r="P4954" t="s">
        <v>35</v>
      </c>
      <c r="Q4954">
        <v>168</v>
      </c>
      <c r="R4954">
        <v>289731</v>
      </c>
    </row>
    <row r="4955" spans="1:18" x14ac:dyDescent="0.3">
      <c r="A4955" t="s">
        <v>9745</v>
      </c>
      <c r="B4955" s="9">
        <v>45529</v>
      </c>
      <c r="C4955" t="s">
        <v>8730</v>
      </c>
      <c r="D4955" t="s">
        <v>8731</v>
      </c>
      <c r="E4955" t="s">
        <v>2951</v>
      </c>
      <c r="F4955" t="s">
        <v>1595</v>
      </c>
      <c r="G4955" t="s">
        <v>9746</v>
      </c>
      <c r="H4955" t="s">
        <v>45</v>
      </c>
      <c r="I4955" t="s">
        <v>130</v>
      </c>
      <c r="J4955">
        <v>13</v>
      </c>
      <c r="K4955">
        <v>27322</v>
      </c>
      <c r="L4955">
        <v>355186</v>
      </c>
      <c r="M4955">
        <v>15</v>
      </c>
      <c r="N4955" t="s">
        <v>57</v>
      </c>
      <c r="O4955">
        <v>2</v>
      </c>
      <c r="P4955" t="s">
        <v>35</v>
      </c>
      <c r="Q4955">
        <v>38</v>
      </c>
      <c r="R4955">
        <v>383206</v>
      </c>
    </row>
    <row r="4956" spans="1:18" x14ac:dyDescent="0.3">
      <c r="A4956" t="s">
        <v>9747</v>
      </c>
      <c r="B4956" s="9">
        <v>45508</v>
      </c>
      <c r="C4956" t="s">
        <v>8730</v>
      </c>
      <c r="D4956" t="s">
        <v>8731</v>
      </c>
      <c r="E4956" t="s">
        <v>1738</v>
      </c>
      <c r="F4956" t="s">
        <v>393</v>
      </c>
      <c r="G4956" t="s">
        <v>9748</v>
      </c>
      <c r="H4956" t="s">
        <v>24</v>
      </c>
      <c r="I4956" t="s">
        <v>174</v>
      </c>
      <c r="J4956">
        <v>16</v>
      </c>
      <c r="K4956">
        <v>264638</v>
      </c>
      <c r="L4956">
        <v>4234208</v>
      </c>
      <c r="M4956">
        <v>10</v>
      </c>
      <c r="N4956" t="s">
        <v>26</v>
      </c>
      <c r="O4956">
        <v>1</v>
      </c>
      <c r="P4956" t="s">
        <v>35</v>
      </c>
      <c r="Q4956">
        <v>155</v>
      </c>
      <c r="R4956">
        <v>1077152</v>
      </c>
    </row>
    <row r="4957" spans="1:18" x14ac:dyDescent="0.3">
      <c r="A4957" t="s">
        <v>9749</v>
      </c>
      <c r="B4957" s="9">
        <v>45259</v>
      </c>
      <c r="C4957" t="s">
        <v>8730</v>
      </c>
      <c r="D4957" t="s">
        <v>8731</v>
      </c>
      <c r="E4957" t="s">
        <v>1738</v>
      </c>
      <c r="F4957" t="s">
        <v>2352</v>
      </c>
      <c r="G4957" t="s">
        <v>9750</v>
      </c>
      <c r="H4957" t="s">
        <v>24</v>
      </c>
      <c r="I4957" t="s">
        <v>92</v>
      </c>
      <c r="J4957">
        <v>17</v>
      </c>
      <c r="K4957">
        <v>108110</v>
      </c>
      <c r="L4957">
        <v>1837870</v>
      </c>
      <c r="M4957">
        <v>0</v>
      </c>
      <c r="N4957" t="s">
        <v>26</v>
      </c>
      <c r="O4957">
        <v>3</v>
      </c>
      <c r="P4957" t="s">
        <v>28</v>
      </c>
      <c r="Q4957">
        <v>151</v>
      </c>
      <c r="R4957">
        <v>1077152</v>
      </c>
    </row>
    <row r="4958" spans="1:18" x14ac:dyDescent="0.3">
      <c r="A4958" t="s">
        <v>9751</v>
      </c>
      <c r="B4958" s="9">
        <v>45064</v>
      </c>
      <c r="C4958" t="s">
        <v>8730</v>
      </c>
      <c r="D4958" t="s">
        <v>8731</v>
      </c>
      <c r="E4958" t="s">
        <v>2951</v>
      </c>
      <c r="F4958" t="s">
        <v>8095</v>
      </c>
      <c r="G4958" t="s">
        <v>9752</v>
      </c>
      <c r="H4958" t="s">
        <v>40</v>
      </c>
      <c r="I4958" t="s">
        <v>51</v>
      </c>
      <c r="J4958">
        <v>5</v>
      </c>
      <c r="K4958">
        <v>8553</v>
      </c>
      <c r="L4958">
        <v>42765</v>
      </c>
      <c r="M4958" t="s">
        <v>27</v>
      </c>
      <c r="N4958" t="s">
        <v>27</v>
      </c>
      <c r="O4958">
        <v>3</v>
      </c>
      <c r="P4958" t="s">
        <v>28</v>
      </c>
      <c r="Q4958">
        <v>187</v>
      </c>
      <c r="R4958">
        <v>289731</v>
      </c>
    </row>
    <row r="4959" spans="1:18" x14ac:dyDescent="0.3">
      <c r="A4959" t="s">
        <v>9753</v>
      </c>
      <c r="B4959" s="9">
        <v>45395</v>
      </c>
      <c r="C4959" t="s">
        <v>8730</v>
      </c>
      <c r="D4959" t="s">
        <v>8731</v>
      </c>
      <c r="E4959" t="s">
        <v>1738</v>
      </c>
      <c r="F4959" t="s">
        <v>179</v>
      </c>
      <c r="G4959" t="s">
        <v>9754</v>
      </c>
      <c r="H4959" t="s">
        <v>32</v>
      </c>
      <c r="I4959" t="s">
        <v>237</v>
      </c>
      <c r="J4959">
        <v>2</v>
      </c>
      <c r="K4959">
        <v>13286</v>
      </c>
      <c r="L4959">
        <v>26572</v>
      </c>
      <c r="M4959">
        <v>0</v>
      </c>
      <c r="N4959" t="s">
        <v>34</v>
      </c>
      <c r="O4959">
        <v>5</v>
      </c>
      <c r="P4959" t="s">
        <v>35</v>
      </c>
      <c r="Q4959">
        <v>77</v>
      </c>
      <c r="R4959">
        <v>558942</v>
      </c>
    </row>
    <row r="4960" spans="1:18" x14ac:dyDescent="0.3">
      <c r="A4960" t="s">
        <v>9755</v>
      </c>
      <c r="B4960" s="9">
        <v>45177</v>
      </c>
      <c r="C4960" t="s">
        <v>8730</v>
      </c>
      <c r="D4960" t="s">
        <v>8731</v>
      </c>
      <c r="E4960" t="s">
        <v>949</v>
      </c>
      <c r="F4960" t="s">
        <v>224</v>
      </c>
      <c r="G4960" t="s">
        <v>9756</v>
      </c>
      <c r="H4960" t="s">
        <v>24</v>
      </c>
      <c r="I4960" t="s">
        <v>174</v>
      </c>
      <c r="J4960">
        <v>13</v>
      </c>
      <c r="K4960">
        <v>64901</v>
      </c>
      <c r="L4960">
        <v>843713</v>
      </c>
      <c r="M4960" t="s">
        <v>27</v>
      </c>
      <c r="N4960" t="s">
        <v>57</v>
      </c>
      <c r="O4960">
        <v>2</v>
      </c>
      <c r="P4960" t="s">
        <v>28</v>
      </c>
      <c r="Q4960">
        <v>186</v>
      </c>
      <c r="R4960">
        <v>1077152</v>
      </c>
    </row>
    <row r="4961" spans="1:18" x14ac:dyDescent="0.3">
      <c r="A4961" t="s">
        <v>9757</v>
      </c>
      <c r="B4961" s="9">
        <v>45253</v>
      </c>
      <c r="C4961" t="s">
        <v>8730</v>
      </c>
      <c r="D4961" t="s">
        <v>8731</v>
      </c>
      <c r="E4961" t="s">
        <v>949</v>
      </c>
      <c r="F4961" t="s">
        <v>937</v>
      </c>
      <c r="G4961" t="s">
        <v>9758</v>
      </c>
      <c r="H4961" t="s">
        <v>24</v>
      </c>
      <c r="I4961" t="s">
        <v>56</v>
      </c>
      <c r="J4961">
        <v>4</v>
      </c>
      <c r="K4961">
        <v>178771</v>
      </c>
      <c r="L4961">
        <v>715084</v>
      </c>
      <c r="M4961">
        <v>15</v>
      </c>
      <c r="N4961" t="s">
        <v>57</v>
      </c>
      <c r="O4961">
        <v>3</v>
      </c>
      <c r="P4961" t="s">
        <v>35</v>
      </c>
      <c r="Q4961">
        <v>51</v>
      </c>
      <c r="R4961">
        <v>1077152</v>
      </c>
    </row>
    <row r="4962" spans="1:18" x14ac:dyDescent="0.3">
      <c r="A4962" t="s">
        <v>9759</v>
      </c>
      <c r="B4962" s="9">
        <v>45130</v>
      </c>
      <c r="C4962" t="s">
        <v>8730</v>
      </c>
      <c r="D4962" t="s">
        <v>8731</v>
      </c>
      <c r="E4962" t="s">
        <v>2951</v>
      </c>
      <c r="F4962" t="s">
        <v>3109</v>
      </c>
      <c r="G4962" t="s">
        <v>27</v>
      </c>
      <c r="H4962" t="s">
        <v>24</v>
      </c>
      <c r="I4962" t="s">
        <v>56</v>
      </c>
      <c r="J4962">
        <v>7</v>
      </c>
      <c r="K4962">
        <v>224927</v>
      </c>
      <c r="L4962">
        <v>1574489</v>
      </c>
      <c r="M4962">
        <v>10</v>
      </c>
      <c r="N4962" t="s">
        <v>57</v>
      </c>
      <c r="O4962">
        <v>5</v>
      </c>
      <c r="P4962" t="s">
        <v>28</v>
      </c>
      <c r="Q4962">
        <v>115</v>
      </c>
      <c r="R4962">
        <v>1077152</v>
      </c>
    </row>
    <row r="4963" spans="1:18" x14ac:dyDescent="0.3">
      <c r="A4963" t="s">
        <v>9760</v>
      </c>
      <c r="B4963" s="9">
        <v>45610</v>
      </c>
      <c r="C4963" t="s">
        <v>8730</v>
      </c>
      <c r="D4963" t="s">
        <v>8731</v>
      </c>
      <c r="E4963" t="s">
        <v>1738</v>
      </c>
      <c r="F4963" t="s">
        <v>1853</v>
      </c>
      <c r="G4963" t="s">
        <v>9761</v>
      </c>
      <c r="H4963" t="s">
        <v>24</v>
      </c>
      <c r="I4963" t="s">
        <v>174</v>
      </c>
      <c r="J4963">
        <v>15</v>
      </c>
      <c r="K4963">
        <v>242795</v>
      </c>
      <c r="L4963">
        <v>3641925</v>
      </c>
      <c r="M4963">
        <v>0</v>
      </c>
      <c r="N4963" t="s">
        <v>47</v>
      </c>
      <c r="O4963">
        <v>5</v>
      </c>
      <c r="P4963" t="s">
        <v>35</v>
      </c>
      <c r="Q4963">
        <v>169</v>
      </c>
      <c r="R4963">
        <v>1077152</v>
      </c>
    </row>
    <row r="4964" spans="1:18" x14ac:dyDescent="0.3">
      <c r="A4964" t="s">
        <v>9762</v>
      </c>
      <c r="B4964" s="9">
        <v>45614</v>
      </c>
      <c r="C4964" t="s">
        <v>8730</v>
      </c>
      <c r="D4964" t="s">
        <v>8731</v>
      </c>
      <c r="E4964" t="s">
        <v>1738</v>
      </c>
      <c r="F4964" t="s">
        <v>2564</v>
      </c>
      <c r="G4964" t="s">
        <v>9763</v>
      </c>
      <c r="H4964" t="s">
        <v>24</v>
      </c>
      <c r="I4964" t="s">
        <v>161</v>
      </c>
      <c r="J4964">
        <v>11</v>
      </c>
      <c r="K4964">
        <v>136140</v>
      </c>
      <c r="L4964">
        <v>1497540</v>
      </c>
      <c r="M4964" t="s">
        <v>27</v>
      </c>
      <c r="N4964" t="s">
        <v>27</v>
      </c>
      <c r="O4964">
        <v>1</v>
      </c>
      <c r="P4964" t="s">
        <v>35</v>
      </c>
      <c r="Q4964">
        <v>90</v>
      </c>
      <c r="R4964">
        <v>1077152</v>
      </c>
    </row>
    <row r="4965" spans="1:18" x14ac:dyDescent="0.3">
      <c r="A4965" t="s">
        <v>9764</v>
      </c>
      <c r="B4965" s="9">
        <v>45439</v>
      </c>
      <c r="C4965" t="s">
        <v>8730</v>
      </c>
      <c r="D4965" t="s">
        <v>8731</v>
      </c>
      <c r="E4965" t="s">
        <v>949</v>
      </c>
      <c r="F4965" t="s">
        <v>821</v>
      </c>
      <c r="G4965" t="s">
        <v>27</v>
      </c>
      <c r="H4965" t="s">
        <v>40</v>
      </c>
      <c r="I4965" t="s">
        <v>41</v>
      </c>
      <c r="J4965">
        <v>2</v>
      </c>
      <c r="K4965">
        <v>16067</v>
      </c>
      <c r="L4965">
        <v>32134</v>
      </c>
      <c r="M4965" t="s">
        <v>27</v>
      </c>
      <c r="N4965" t="s">
        <v>47</v>
      </c>
      <c r="O4965">
        <v>4</v>
      </c>
      <c r="P4965" t="s">
        <v>28</v>
      </c>
      <c r="Q4965">
        <v>27</v>
      </c>
      <c r="R4965">
        <v>289731</v>
      </c>
    </row>
    <row r="4966" spans="1:18" x14ac:dyDescent="0.3">
      <c r="A4966" t="s">
        <v>9765</v>
      </c>
      <c r="B4966" s="9">
        <v>45098</v>
      </c>
      <c r="C4966" t="s">
        <v>8730</v>
      </c>
      <c r="D4966" t="s">
        <v>8731</v>
      </c>
      <c r="E4966" t="s">
        <v>1738</v>
      </c>
      <c r="F4966" t="s">
        <v>967</v>
      </c>
      <c r="G4966" t="s">
        <v>27</v>
      </c>
      <c r="H4966" t="s">
        <v>24</v>
      </c>
      <c r="I4966" t="s">
        <v>174</v>
      </c>
      <c r="J4966">
        <v>14</v>
      </c>
      <c r="K4966">
        <v>143622</v>
      </c>
      <c r="L4966">
        <v>2010708</v>
      </c>
      <c r="M4966">
        <v>0</v>
      </c>
      <c r="N4966" t="s">
        <v>26</v>
      </c>
      <c r="O4966">
        <v>5</v>
      </c>
      <c r="P4966" t="s">
        <v>28</v>
      </c>
      <c r="Q4966">
        <v>168</v>
      </c>
      <c r="R4966">
        <v>1077152</v>
      </c>
    </row>
    <row r="4967" spans="1:18" x14ac:dyDescent="0.3">
      <c r="A4967" t="s">
        <v>9766</v>
      </c>
      <c r="B4967" s="9">
        <v>45443</v>
      </c>
      <c r="C4967" t="s">
        <v>8730</v>
      </c>
      <c r="D4967" t="s">
        <v>8731</v>
      </c>
      <c r="E4967" t="s">
        <v>2951</v>
      </c>
      <c r="F4967" t="s">
        <v>1558</v>
      </c>
      <c r="G4967" t="s">
        <v>27</v>
      </c>
      <c r="H4967" t="s">
        <v>32</v>
      </c>
      <c r="I4967" t="s">
        <v>237</v>
      </c>
      <c r="J4967">
        <v>1</v>
      </c>
      <c r="K4967">
        <v>18348</v>
      </c>
      <c r="L4967">
        <v>18348</v>
      </c>
      <c r="M4967">
        <v>0</v>
      </c>
      <c r="N4967" t="s">
        <v>27</v>
      </c>
      <c r="O4967">
        <v>5</v>
      </c>
      <c r="P4967" t="s">
        <v>35</v>
      </c>
      <c r="Q4967">
        <v>173</v>
      </c>
      <c r="R4967">
        <v>558942</v>
      </c>
    </row>
    <row r="4968" spans="1:18" x14ac:dyDescent="0.3">
      <c r="A4968" t="s">
        <v>9767</v>
      </c>
      <c r="B4968" s="9">
        <v>45599</v>
      </c>
      <c r="C4968" t="s">
        <v>8730</v>
      </c>
      <c r="D4968" t="s">
        <v>8731</v>
      </c>
      <c r="E4968" t="s">
        <v>1738</v>
      </c>
      <c r="F4968" t="s">
        <v>2415</v>
      </c>
      <c r="G4968" t="s">
        <v>9768</v>
      </c>
      <c r="H4968" t="s">
        <v>40</v>
      </c>
      <c r="I4968" t="s">
        <v>137</v>
      </c>
      <c r="J4968">
        <v>12</v>
      </c>
      <c r="K4968">
        <v>5231</v>
      </c>
      <c r="L4968">
        <v>62772</v>
      </c>
      <c r="M4968">
        <v>0</v>
      </c>
      <c r="N4968" t="s">
        <v>47</v>
      </c>
      <c r="O4968">
        <v>5</v>
      </c>
      <c r="P4968" t="s">
        <v>35</v>
      </c>
      <c r="Q4968">
        <v>178</v>
      </c>
      <c r="R4968">
        <v>289731</v>
      </c>
    </row>
    <row r="4969" spans="1:18" x14ac:dyDescent="0.3">
      <c r="A4969" t="s">
        <v>9769</v>
      </c>
      <c r="B4969" s="9">
        <v>45243</v>
      </c>
      <c r="C4969" t="s">
        <v>8730</v>
      </c>
      <c r="D4969" t="s">
        <v>8731</v>
      </c>
      <c r="E4969" t="s">
        <v>949</v>
      </c>
      <c r="F4969" t="s">
        <v>637</v>
      </c>
      <c r="G4969" t="s">
        <v>9770</v>
      </c>
      <c r="H4969" t="s">
        <v>45</v>
      </c>
      <c r="I4969" t="s">
        <v>82</v>
      </c>
      <c r="J4969">
        <v>15</v>
      </c>
      <c r="K4969">
        <v>37130</v>
      </c>
      <c r="L4969">
        <v>556950</v>
      </c>
      <c r="M4969">
        <v>10</v>
      </c>
      <c r="N4969" t="s">
        <v>47</v>
      </c>
      <c r="O4969" t="s">
        <v>27</v>
      </c>
      <c r="P4969" t="s">
        <v>28</v>
      </c>
      <c r="Q4969">
        <v>64</v>
      </c>
      <c r="R4969">
        <v>383206</v>
      </c>
    </row>
    <row r="4970" spans="1:18" x14ac:dyDescent="0.3">
      <c r="A4970" t="s">
        <v>9771</v>
      </c>
      <c r="B4970" s="9">
        <v>45444</v>
      </c>
      <c r="C4970" t="s">
        <v>8730</v>
      </c>
      <c r="D4970" t="s">
        <v>8731</v>
      </c>
      <c r="E4970" t="s">
        <v>2951</v>
      </c>
      <c r="F4970" t="s">
        <v>401</v>
      </c>
      <c r="G4970" t="s">
        <v>9772</v>
      </c>
      <c r="H4970" t="s">
        <v>32</v>
      </c>
      <c r="I4970" t="s">
        <v>117</v>
      </c>
      <c r="J4970">
        <v>17</v>
      </c>
      <c r="K4970">
        <v>19802</v>
      </c>
      <c r="L4970">
        <v>336634</v>
      </c>
      <c r="M4970" t="s">
        <v>27</v>
      </c>
      <c r="N4970" t="s">
        <v>47</v>
      </c>
      <c r="O4970">
        <v>4</v>
      </c>
      <c r="P4970" t="s">
        <v>35</v>
      </c>
      <c r="Q4970">
        <v>163</v>
      </c>
      <c r="R4970">
        <v>558942</v>
      </c>
    </row>
    <row r="4971" spans="1:18" x14ac:dyDescent="0.3">
      <c r="A4971" t="s">
        <v>9773</v>
      </c>
      <c r="B4971" s="9">
        <v>45647</v>
      </c>
      <c r="C4971" t="s">
        <v>8730</v>
      </c>
      <c r="D4971" t="s">
        <v>8731</v>
      </c>
      <c r="E4971" t="s">
        <v>1738</v>
      </c>
      <c r="F4971" t="s">
        <v>1764</v>
      </c>
      <c r="G4971" t="s">
        <v>9774</v>
      </c>
      <c r="H4971" t="s">
        <v>40</v>
      </c>
      <c r="I4971" t="s">
        <v>70</v>
      </c>
      <c r="J4971">
        <v>2</v>
      </c>
      <c r="K4971">
        <v>3241</v>
      </c>
      <c r="L4971">
        <v>6482</v>
      </c>
      <c r="M4971" t="s">
        <v>27</v>
      </c>
      <c r="N4971" t="s">
        <v>27</v>
      </c>
      <c r="O4971">
        <v>5</v>
      </c>
      <c r="P4971" t="s">
        <v>35</v>
      </c>
      <c r="Q4971">
        <v>47</v>
      </c>
      <c r="R4971">
        <v>289731</v>
      </c>
    </row>
    <row r="4972" spans="1:18" x14ac:dyDescent="0.3">
      <c r="A4972" t="s">
        <v>9775</v>
      </c>
      <c r="B4972" s="9">
        <v>45221</v>
      </c>
      <c r="C4972" t="s">
        <v>8730</v>
      </c>
      <c r="D4972" t="s">
        <v>8731</v>
      </c>
      <c r="E4972" t="s">
        <v>1738</v>
      </c>
      <c r="F4972" t="s">
        <v>252</v>
      </c>
      <c r="G4972" t="s">
        <v>27</v>
      </c>
      <c r="H4972" t="s">
        <v>32</v>
      </c>
      <c r="I4972" t="s">
        <v>158</v>
      </c>
      <c r="J4972">
        <v>13</v>
      </c>
      <c r="K4972">
        <v>17316</v>
      </c>
      <c r="L4972">
        <v>225108</v>
      </c>
      <c r="M4972">
        <v>0</v>
      </c>
      <c r="N4972" t="s">
        <v>26</v>
      </c>
      <c r="O4972">
        <v>3</v>
      </c>
      <c r="P4972" t="s">
        <v>35</v>
      </c>
      <c r="Q4972">
        <v>34</v>
      </c>
      <c r="R4972">
        <v>558942</v>
      </c>
    </row>
    <row r="4973" spans="1:18" x14ac:dyDescent="0.3">
      <c r="A4973" t="s">
        <v>9776</v>
      </c>
      <c r="B4973" s="9">
        <v>45020</v>
      </c>
      <c r="C4973" t="s">
        <v>8730</v>
      </c>
      <c r="D4973" t="s">
        <v>8731</v>
      </c>
      <c r="E4973" t="s">
        <v>2951</v>
      </c>
      <c r="F4973" t="s">
        <v>934</v>
      </c>
      <c r="G4973" t="s">
        <v>9777</v>
      </c>
      <c r="H4973" t="s">
        <v>65</v>
      </c>
      <c r="I4973" t="s">
        <v>382</v>
      </c>
      <c r="J4973">
        <v>5</v>
      </c>
      <c r="K4973">
        <v>95351</v>
      </c>
      <c r="L4973">
        <v>476755</v>
      </c>
      <c r="M4973">
        <v>0</v>
      </c>
      <c r="N4973" t="s">
        <v>27</v>
      </c>
      <c r="O4973">
        <v>5</v>
      </c>
      <c r="P4973" t="s">
        <v>28</v>
      </c>
      <c r="Q4973">
        <v>146</v>
      </c>
      <c r="R4973">
        <v>761054</v>
      </c>
    </row>
    <row r="4974" spans="1:18" x14ac:dyDescent="0.3">
      <c r="A4974" t="s">
        <v>9778</v>
      </c>
      <c r="B4974" s="9">
        <v>45559</v>
      </c>
      <c r="C4974" t="s">
        <v>8730</v>
      </c>
      <c r="D4974" t="s">
        <v>8731</v>
      </c>
      <c r="E4974" t="s">
        <v>949</v>
      </c>
      <c r="F4974" t="s">
        <v>513</v>
      </c>
      <c r="G4974" t="s">
        <v>9779</v>
      </c>
      <c r="H4974" t="s">
        <v>45</v>
      </c>
      <c r="I4974" t="s">
        <v>130</v>
      </c>
      <c r="J4974">
        <v>19</v>
      </c>
      <c r="K4974">
        <v>41665</v>
      </c>
      <c r="L4974">
        <v>791635</v>
      </c>
      <c r="M4974">
        <v>0</v>
      </c>
      <c r="N4974" t="s">
        <v>57</v>
      </c>
      <c r="O4974">
        <v>3</v>
      </c>
      <c r="P4974" t="s">
        <v>35</v>
      </c>
      <c r="Q4974">
        <v>135</v>
      </c>
      <c r="R4974">
        <v>383206</v>
      </c>
    </row>
    <row r="4975" spans="1:18" x14ac:dyDescent="0.3">
      <c r="A4975" t="s">
        <v>9780</v>
      </c>
      <c r="B4975" s="9">
        <v>45437</v>
      </c>
      <c r="C4975" t="s">
        <v>8730</v>
      </c>
      <c r="D4975" t="s">
        <v>8731</v>
      </c>
      <c r="E4975" t="s">
        <v>2951</v>
      </c>
      <c r="F4975" t="s">
        <v>59</v>
      </c>
      <c r="G4975" t="s">
        <v>9781</v>
      </c>
      <c r="H4975" t="s">
        <v>24</v>
      </c>
      <c r="I4975" t="s">
        <v>152</v>
      </c>
      <c r="J4975">
        <v>15</v>
      </c>
      <c r="K4975">
        <v>318927</v>
      </c>
      <c r="L4975">
        <v>4783905</v>
      </c>
      <c r="M4975">
        <v>5</v>
      </c>
      <c r="N4975" t="s">
        <v>34</v>
      </c>
      <c r="O4975">
        <v>5</v>
      </c>
      <c r="P4975" t="s">
        <v>35</v>
      </c>
      <c r="Q4975">
        <v>60</v>
      </c>
      <c r="R4975">
        <v>1077152</v>
      </c>
    </row>
    <row r="4976" spans="1:18" x14ac:dyDescent="0.3">
      <c r="A4976" t="s">
        <v>9782</v>
      </c>
      <c r="B4976" s="9">
        <v>45019</v>
      </c>
      <c r="C4976" t="s">
        <v>8730</v>
      </c>
      <c r="D4976" t="s">
        <v>8731</v>
      </c>
      <c r="E4976" t="s">
        <v>949</v>
      </c>
      <c r="F4976" t="s">
        <v>1517</v>
      </c>
      <c r="G4976" t="s">
        <v>9783</v>
      </c>
      <c r="H4976" t="s">
        <v>65</v>
      </c>
      <c r="I4976" t="s">
        <v>289</v>
      </c>
      <c r="J4976">
        <v>15</v>
      </c>
      <c r="K4976">
        <v>120502</v>
      </c>
      <c r="L4976">
        <v>1807530</v>
      </c>
      <c r="M4976">
        <v>5</v>
      </c>
      <c r="N4976" t="s">
        <v>27</v>
      </c>
      <c r="O4976">
        <v>3</v>
      </c>
      <c r="P4976" t="s">
        <v>35</v>
      </c>
      <c r="Q4976">
        <v>58</v>
      </c>
      <c r="R4976">
        <v>761054</v>
      </c>
    </row>
    <row r="4977" spans="1:18" x14ac:dyDescent="0.3">
      <c r="A4977" t="s">
        <v>9784</v>
      </c>
      <c r="B4977" s="9">
        <v>45341</v>
      </c>
      <c r="C4977" t="s">
        <v>8730</v>
      </c>
      <c r="D4977" t="s">
        <v>8731</v>
      </c>
      <c r="E4977" t="s">
        <v>1738</v>
      </c>
      <c r="F4977" t="s">
        <v>1980</v>
      </c>
      <c r="G4977" t="s">
        <v>9785</v>
      </c>
      <c r="H4977" t="s">
        <v>40</v>
      </c>
      <c r="I4977" t="s">
        <v>106</v>
      </c>
      <c r="J4977">
        <v>15</v>
      </c>
      <c r="K4977">
        <v>12400</v>
      </c>
      <c r="L4977">
        <v>186000</v>
      </c>
      <c r="M4977">
        <v>0</v>
      </c>
      <c r="N4977" t="s">
        <v>47</v>
      </c>
      <c r="O4977">
        <v>4</v>
      </c>
      <c r="P4977" t="s">
        <v>28</v>
      </c>
      <c r="Q4977">
        <v>45</v>
      </c>
      <c r="R4977">
        <v>289731</v>
      </c>
    </row>
    <row r="4978" spans="1:18" x14ac:dyDescent="0.3">
      <c r="A4978" t="s">
        <v>9786</v>
      </c>
      <c r="B4978" s="9">
        <v>45578</v>
      </c>
      <c r="C4978" t="s">
        <v>8730</v>
      </c>
      <c r="D4978" t="s">
        <v>8731</v>
      </c>
      <c r="E4978" t="s">
        <v>2951</v>
      </c>
      <c r="F4978" t="s">
        <v>1813</v>
      </c>
      <c r="G4978" t="s">
        <v>9787</v>
      </c>
      <c r="H4978" t="s">
        <v>32</v>
      </c>
      <c r="I4978" t="s">
        <v>117</v>
      </c>
      <c r="J4978">
        <v>1</v>
      </c>
      <c r="K4978">
        <v>20444</v>
      </c>
      <c r="L4978">
        <v>20444</v>
      </c>
      <c r="M4978">
        <v>0</v>
      </c>
      <c r="N4978" t="s">
        <v>57</v>
      </c>
      <c r="O4978">
        <v>5</v>
      </c>
      <c r="P4978" t="s">
        <v>35</v>
      </c>
      <c r="Q4978">
        <v>1</v>
      </c>
      <c r="R4978">
        <v>558942</v>
      </c>
    </row>
    <row r="4979" spans="1:18" x14ac:dyDescent="0.3">
      <c r="A4979" t="s">
        <v>9788</v>
      </c>
      <c r="B4979" s="9">
        <v>45316</v>
      </c>
      <c r="C4979" t="s">
        <v>8730</v>
      </c>
      <c r="D4979" t="s">
        <v>8731</v>
      </c>
      <c r="E4979" t="s">
        <v>949</v>
      </c>
      <c r="F4979" t="s">
        <v>1647</v>
      </c>
      <c r="G4979" t="s">
        <v>27</v>
      </c>
      <c r="H4979" t="s">
        <v>32</v>
      </c>
      <c r="I4979" t="s">
        <v>95</v>
      </c>
      <c r="J4979">
        <v>10</v>
      </c>
      <c r="K4979">
        <v>16562</v>
      </c>
      <c r="L4979">
        <v>165620</v>
      </c>
      <c r="M4979">
        <v>0</v>
      </c>
      <c r="N4979" t="s">
        <v>27</v>
      </c>
      <c r="O4979" t="s">
        <v>27</v>
      </c>
      <c r="P4979" t="s">
        <v>35</v>
      </c>
      <c r="Q4979">
        <v>109</v>
      </c>
      <c r="R4979">
        <v>558942</v>
      </c>
    </row>
    <row r="4980" spans="1:18" x14ac:dyDescent="0.3">
      <c r="A4980" t="s">
        <v>9789</v>
      </c>
      <c r="B4980" s="9">
        <v>44974</v>
      </c>
      <c r="C4980" t="s">
        <v>8730</v>
      </c>
      <c r="D4980" t="s">
        <v>8731</v>
      </c>
      <c r="E4980" t="s">
        <v>2951</v>
      </c>
      <c r="F4980" t="s">
        <v>3041</v>
      </c>
      <c r="G4980" t="s">
        <v>9790</v>
      </c>
      <c r="H4980" t="s">
        <v>65</v>
      </c>
      <c r="I4980" t="s">
        <v>289</v>
      </c>
      <c r="J4980">
        <v>20</v>
      </c>
      <c r="K4980">
        <v>98771</v>
      </c>
      <c r="L4980">
        <v>1975420</v>
      </c>
      <c r="M4980">
        <v>0</v>
      </c>
      <c r="N4980" t="s">
        <v>57</v>
      </c>
      <c r="O4980">
        <v>3</v>
      </c>
      <c r="P4980" t="s">
        <v>35</v>
      </c>
      <c r="Q4980">
        <v>43</v>
      </c>
      <c r="R4980">
        <v>761054</v>
      </c>
    </row>
    <row r="4981" spans="1:18" x14ac:dyDescent="0.3">
      <c r="A4981" t="s">
        <v>9791</v>
      </c>
      <c r="B4981" s="9">
        <v>45613</v>
      </c>
      <c r="C4981" t="s">
        <v>8730</v>
      </c>
      <c r="D4981" t="s">
        <v>8731</v>
      </c>
      <c r="E4981" t="s">
        <v>949</v>
      </c>
      <c r="F4981" t="s">
        <v>3041</v>
      </c>
      <c r="G4981" t="s">
        <v>9792</v>
      </c>
      <c r="H4981" t="s">
        <v>24</v>
      </c>
      <c r="I4981" t="s">
        <v>61</v>
      </c>
      <c r="J4981">
        <v>9</v>
      </c>
      <c r="K4981">
        <v>246998</v>
      </c>
      <c r="L4981">
        <v>2222982</v>
      </c>
      <c r="M4981">
        <v>15</v>
      </c>
      <c r="N4981" t="s">
        <v>27</v>
      </c>
      <c r="O4981">
        <v>4</v>
      </c>
      <c r="P4981" t="s">
        <v>35</v>
      </c>
      <c r="Q4981">
        <v>121</v>
      </c>
      <c r="R4981">
        <v>1077152</v>
      </c>
    </row>
    <row r="4982" spans="1:18" x14ac:dyDescent="0.3">
      <c r="A4982" t="s">
        <v>9793</v>
      </c>
      <c r="B4982" s="9">
        <v>45326</v>
      </c>
      <c r="C4982" t="s">
        <v>8730</v>
      </c>
      <c r="D4982" t="s">
        <v>8731</v>
      </c>
      <c r="E4982" t="s">
        <v>949</v>
      </c>
      <c r="F4982" t="s">
        <v>535</v>
      </c>
      <c r="G4982" t="s">
        <v>27</v>
      </c>
      <c r="H4982" t="s">
        <v>32</v>
      </c>
      <c r="I4982" t="s">
        <v>117</v>
      </c>
      <c r="J4982">
        <v>10</v>
      </c>
      <c r="K4982">
        <v>23297</v>
      </c>
      <c r="L4982">
        <v>232970</v>
      </c>
      <c r="M4982">
        <v>5</v>
      </c>
      <c r="N4982" t="s">
        <v>57</v>
      </c>
      <c r="O4982">
        <v>4</v>
      </c>
      <c r="P4982" t="s">
        <v>27</v>
      </c>
      <c r="Q4982">
        <v>38</v>
      </c>
      <c r="R4982">
        <v>558942</v>
      </c>
    </row>
    <row r="4983" spans="1:18" x14ac:dyDescent="0.3">
      <c r="A4983" t="s">
        <v>9794</v>
      </c>
      <c r="B4983" s="9">
        <v>45182</v>
      </c>
      <c r="C4983" t="s">
        <v>8730</v>
      </c>
      <c r="D4983" t="s">
        <v>8731</v>
      </c>
      <c r="E4983" t="s">
        <v>949</v>
      </c>
      <c r="F4983" t="s">
        <v>3915</v>
      </c>
      <c r="G4983" t="s">
        <v>9795</v>
      </c>
      <c r="H4983" t="s">
        <v>32</v>
      </c>
      <c r="I4983" t="s">
        <v>33</v>
      </c>
      <c r="J4983">
        <v>20</v>
      </c>
      <c r="K4983">
        <v>20961</v>
      </c>
      <c r="L4983">
        <v>419220</v>
      </c>
      <c r="M4983" t="s">
        <v>27</v>
      </c>
      <c r="N4983" t="s">
        <v>57</v>
      </c>
      <c r="O4983">
        <v>4</v>
      </c>
      <c r="P4983" t="s">
        <v>28</v>
      </c>
      <c r="Q4983">
        <v>177</v>
      </c>
      <c r="R4983">
        <v>558942</v>
      </c>
    </row>
    <row r="4984" spans="1:18" x14ac:dyDescent="0.3">
      <c r="A4984" t="s">
        <v>9796</v>
      </c>
      <c r="B4984" s="9">
        <v>45143</v>
      </c>
      <c r="C4984" t="s">
        <v>8730</v>
      </c>
      <c r="D4984" t="s">
        <v>8731</v>
      </c>
      <c r="E4984" t="s">
        <v>949</v>
      </c>
      <c r="F4984" t="s">
        <v>421</v>
      </c>
      <c r="G4984" t="s">
        <v>9797</v>
      </c>
      <c r="H4984" t="s">
        <v>65</v>
      </c>
      <c r="I4984" t="s">
        <v>66</v>
      </c>
      <c r="J4984">
        <v>3</v>
      </c>
      <c r="K4984">
        <v>171274</v>
      </c>
      <c r="L4984">
        <v>513822</v>
      </c>
      <c r="M4984">
        <v>0</v>
      </c>
      <c r="N4984" t="s">
        <v>57</v>
      </c>
      <c r="O4984">
        <v>5</v>
      </c>
      <c r="P4984" t="s">
        <v>35</v>
      </c>
      <c r="Q4984">
        <v>94</v>
      </c>
      <c r="R4984">
        <v>761054</v>
      </c>
    </row>
    <row r="4985" spans="1:18" x14ac:dyDescent="0.3">
      <c r="A4985" t="s">
        <v>9798</v>
      </c>
      <c r="B4985" s="9">
        <v>45011</v>
      </c>
      <c r="C4985" t="s">
        <v>8730</v>
      </c>
      <c r="D4985" t="s">
        <v>8731</v>
      </c>
      <c r="E4985" t="s">
        <v>949</v>
      </c>
      <c r="F4985" t="s">
        <v>700</v>
      </c>
      <c r="G4985" t="s">
        <v>9799</v>
      </c>
      <c r="H4985" t="s">
        <v>45</v>
      </c>
      <c r="I4985" t="s">
        <v>82</v>
      </c>
      <c r="J4985">
        <v>7</v>
      </c>
      <c r="K4985">
        <v>27238</v>
      </c>
      <c r="L4985">
        <v>190666</v>
      </c>
      <c r="M4985">
        <v>10</v>
      </c>
      <c r="N4985" t="s">
        <v>26</v>
      </c>
      <c r="O4985">
        <v>3</v>
      </c>
      <c r="P4985" t="s">
        <v>28</v>
      </c>
      <c r="Q4985">
        <v>29</v>
      </c>
      <c r="R4985">
        <v>383206</v>
      </c>
    </row>
    <row r="4986" spans="1:18" x14ac:dyDescent="0.3">
      <c r="A4986" t="s">
        <v>9800</v>
      </c>
      <c r="B4986" s="9">
        <v>45643</v>
      </c>
      <c r="C4986" t="s">
        <v>8730</v>
      </c>
      <c r="D4986" t="s">
        <v>8731</v>
      </c>
      <c r="E4986" t="s">
        <v>1738</v>
      </c>
      <c r="F4986" t="s">
        <v>516</v>
      </c>
      <c r="G4986" t="s">
        <v>9801</v>
      </c>
      <c r="H4986" t="s">
        <v>32</v>
      </c>
      <c r="I4986" t="s">
        <v>117</v>
      </c>
      <c r="J4986">
        <v>7</v>
      </c>
      <c r="K4986">
        <v>21700</v>
      </c>
      <c r="L4986">
        <v>151900</v>
      </c>
      <c r="M4986">
        <v>20</v>
      </c>
      <c r="N4986" t="s">
        <v>27</v>
      </c>
      <c r="O4986">
        <v>7</v>
      </c>
      <c r="P4986" t="s">
        <v>35</v>
      </c>
      <c r="Q4986">
        <v>169</v>
      </c>
      <c r="R4986">
        <v>558942</v>
      </c>
    </row>
    <row r="4987" spans="1:18" x14ac:dyDescent="0.3">
      <c r="A4987" t="s">
        <v>9802</v>
      </c>
      <c r="B4987" s="9">
        <v>45380</v>
      </c>
      <c r="C4987" t="s">
        <v>8730</v>
      </c>
      <c r="D4987" t="s">
        <v>8731</v>
      </c>
      <c r="E4987" t="s">
        <v>949</v>
      </c>
      <c r="F4987" t="s">
        <v>308</v>
      </c>
      <c r="G4987" t="s">
        <v>9803</v>
      </c>
      <c r="H4987" t="s">
        <v>32</v>
      </c>
      <c r="I4987" t="s">
        <v>117</v>
      </c>
      <c r="J4987">
        <v>4</v>
      </c>
      <c r="K4987">
        <v>22521</v>
      </c>
      <c r="L4987">
        <v>90084</v>
      </c>
      <c r="M4987" t="s">
        <v>27</v>
      </c>
      <c r="N4987" t="s">
        <v>47</v>
      </c>
      <c r="O4987">
        <v>2</v>
      </c>
      <c r="P4987" t="s">
        <v>28</v>
      </c>
      <c r="Q4987">
        <v>28</v>
      </c>
      <c r="R4987">
        <v>558942</v>
      </c>
    </row>
    <row r="4988" spans="1:18" x14ac:dyDescent="0.3">
      <c r="A4988" t="s">
        <v>9804</v>
      </c>
      <c r="B4988" s="9">
        <v>45555</v>
      </c>
      <c r="C4988" t="s">
        <v>8730</v>
      </c>
      <c r="D4988" t="s">
        <v>8731</v>
      </c>
      <c r="E4988" t="s">
        <v>2951</v>
      </c>
      <c r="F4988" t="s">
        <v>393</v>
      </c>
      <c r="G4988" t="s">
        <v>9805</v>
      </c>
      <c r="H4988" t="s">
        <v>65</v>
      </c>
      <c r="I4988" t="s">
        <v>397</v>
      </c>
      <c r="J4988">
        <v>3</v>
      </c>
      <c r="K4988">
        <v>107837</v>
      </c>
      <c r="L4988">
        <v>323511</v>
      </c>
      <c r="M4988">
        <v>5</v>
      </c>
      <c r="N4988" t="s">
        <v>57</v>
      </c>
      <c r="O4988">
        <v>2</v>
      </c>
      <c r="P4988" t="s">
        <v>35</v>
      </c>
      <c r="Q4988">
        <v>47</v>
      </c>
      <c r="R4988">
        <v>761054</v>
      </c>
    </row>
    <row r="4989" spans="1:18" x14ac:dyDescent="0.3">
      <c r="A4989" t="s">
        <v>9806</v>
      </c>
      <c r="B4989" s="9">
        <v>44996</v>
      </c>
      <c r="C4989" t="s">
        <v>8730</v>
      </c>
      <c r="D4989" t="s">
        <v>8731</v>
      </c>
      <c r="E4989" t="s">
        <v>1738</v>
      </c>
      <c r="F4989" t="s">
        <v>1987</v>
      </c>
      <c r="G4989" t="s">
        <v>9807</v>
      </c>
      <c r="H4989" t="s">
        <v>65</v>
      </c>
      <c r="I4989" t="s">
        <v>102</v>
      </c>
      <c r="J4989">
        <v>18</v>
      </c>
      <c r="K4989">
        <v>104371</v>
      </c>
      <c r="L4989">
        <v>1878678</v>
      </c>
      <c r="M4989">
        <v>10</v>
      </c>
      <c r="N4989" t="s">
        <v>34</v>
      </c>
      <c r="O4989">
        <v>5</v>
      </c>
      <c r="P4989" t="s">
        <v>35</v>
      </c>
      <c r="Q4989">
        <v>5</v>
      </c>
      <c r="R4989">
        <v>761054</v>
      </c>
    </row>
    <row r="4990" spans="1:18" x14ac:dyDescent="0.3">
      <c r="A4990" t="s">
        <v>9808</v>
      </c>
      <c r="B4990" s="9">
        <v>45366</v>
      </c>
      <c r="C4990" t="s">
        <v>8730</v>
      </c>
      <c r="D4990" t="s">
        <v>8731</v>
      </c>
      <c r="E4990" t="s">
        <v>949</v>
      </c>
      <c r="F4990" t="s">
        <v>3141</v>
      </c>
      <c r="G4990" t="s">
        <v>9809</v>
      </c>
      <c r="H4990" t="s">
        <v>40</v>
      </c>
      <c r="I4990" t="s">
        <v>70</v>
      </c>
      <c r="J4990">
        <v>2</v>
      </c>
      <c r="K4990">
        <v>8495</v>
      </c>
      <c r="L4990">
        <v>16990</v>
      </c>
      <c r="M4990">
        <v>5</v>
      </c>
      <c r="N4990" t="s">
        <v>26</v>
      </c>
      <c r="O4990">
        <v>2</v>
      </c>
      <c r="P4990" t="s">
        <v>35</v>
      </c>
      <c r="Q4990">
        <v>161</v>
      </c>
      <c r="R4990">
        <v>289731</v>
      </c>
    </row>
    <row r="4991" spans="1:18" x14ac:dyDescent="0.3">
      <c r="A4991" t="s">
        <v>9810</v>
      </c>
      <c r="B4991" s="9">
        <v>45101</v>
      </c>
      <c r="C4991" t="s">
        <v>8730</v>
      </c>
      <c r="D4991" t="s">
        <v>8731</v>
      </c>
      <c r="E4991" t="s">
        <v>949</v>
      </c>
      <c r="F4991" t="s">
        <v>5228</v>
      </c>
      <c r="G4991" t="s">
        <v>9811</v>
      </c>
      <c r="H4991" t="s">
        <v>32</v>
      </c>
      <c r="I4991" t="s">
        <v>95</v>
      </c>
      <c r="J4991">
        <v>18</v>
      </c>
      <c r="K4991">
        <v>23685</v>
      </c>
      <c r="L4991">
        <v>426330</v>
      </c>
      <c r="M4991">
        <v>0</v>
      </c>
      <c r="N4991" t="s">
        <v>27</v>
      </c>
      <c r="O4991">
        <v>5</v>
      </c>
      <c r="P4991" t="s">
        <v>35</v>
      </c>
      <c r="Q4991">
        <v>136</v>
      </c>
      <c r="R4991">
        <v>558942</v>
      </c>
    </row>
    <row r="4992" spans="1:18" x14ac:dyDescent="0.3">
      <c r="A4992" t="s">
        <v>9812</v>
      </c>
      <c r="B4992" s="9">
        <v>45516</v>
      </c>
      <c r="C4992" t="s">
        <v>8730</v>
      </c>
      <c r="D4992" t="s">
        <v>8731</v>
      </c>
      <c r="E4992" t="s">
        <v>1738</v>
      </c>
      <c r="F4992" t="s">
        <v>1256</v>
      </c>
      <c r="G4992" t="s">
        <v>9813</v>
      </c>
      <c r="H4992" t="s">
        <v>24</v>
      </c>
      <c r="I4992" t="s">
        <v>61</v>
      </c>
      <c r="J4992">
        <v>6</v>
      </c>
      <c r="K4992">
        <v>156983</v>
      </c>
      <c r="L4992">
        <v>941898</v>
      </c>
      <c r="M4992" t="s">
        <v>27</v>
      </c>
      <c r="N4992" t="s">
        <v>57</v>
      </c>
      <c r="O4992">
        <v>4</v>
      </c>
      <c r="P4992" t="s">
        <v>35</v>
      </c>
      <c r="Q4992">
        <v>33</v>
      </c>
      <c r="R4992">
        <v>1077152</v>
      </c>
    </row>
    <row r="4993" spans="1:18" x14ac:dyDescent="0.3">
      <c r="A4993" t="s">
        <v>9814</v>
      </c>
      <c r="B4993" s="9">
        <v>45390</v>
      </c>
      <c r="C4993" t="s">
        <v>8730</v>
      </c>
      <c r="D4993" t="s">
        <v>8731</v>
      </c>
      <c r="E4993" t="s">
        <v>949</v>
      </c>
      <c r="F4993" t="s">
        <v>207</v>
      </c>
      <c r="G4993" t="s">
        <v>9815</v>
      </c>
      <c r="H4993" t="s">
        <v>45</v>
      </c>
      <c r="I4993" t="s">
        <v>181</v>
      </c>
      <c r="J4993">
        <v>4</v>
      </c>
      <c r="K4993">
        <v>34207</v>
      </c>
      <c r="L4993">
        <v>136828</v>
      </c>
      <c r="M4993">
        <v>20</v>
      </c>
      <c r="N4993" t="s">
        <v>57</v>
      </c>
      <c r="O4993">
        <v>3</v>
      </c>
      <c r="P4993" t="s">
        <v>28</v>
      </c>
      <c r="Q4993">
        <v>98</v>
      </c>
      <c r="R4993">
        <v>383206</v>
      </c>
    </row>
    <row r="4994" spans="1:18" x14ac:dyDescent="0.3">
      <c r="A4994" t="s">
        <v>9816</v>
      </c>
      <c r="B4994" s="9">
        <v>44994</v>
      </c>
      <c r="C4994" t="s">
        <v>8730</v>
      </c>
      <c r="D4994" t="s">
        <v>8731</v>
      </c>
      <c r="E4994" t="s">
        <v>949</v>
      </c>
      <c r="F4994" t="s">
        <v>2323</v>
      </c>
      <c r="G4994" t="s">
        <v>9817</v>
      </c>
      <c r="H4994" t="s">
        <v>24</v>
      </c>
      <c r="I4994" t="s">
        <v>161</v>
      </c>
      <c r="J4994">
        <v>20</v>
      </c>
      <c r="K4994">
        <v>205595</v>
      </c>
      <c r="L4994">
        <v>4111900</v>
      </c>
      <c r="M4994">
        <v>0</v>
      </c>
      <c r="N4994" t="s">
        <v>26</v>
      </c>
      <c r="O4994">
        <v>1</v>
      </c>
      <c r="P4994" t="s">
        <v>27</v>
      </c>
      <c r="Q4994">
        <v>110</v>
      </c>
      <c r="R4994">
        <v>1077152</v>
      </c>
    </row>
    <row r="4995" spans="1:18" x14ac:dyDescent="0.3">
      <c r="A4995" t="s">
        <v>9818</v>
      </c>
      <c r="B4995" s="9">
        <v>45059</v>
      </c>
      <c r="C4995" t="s">
        <v>8730</v>
      </c>
      <c r="D4995" t="s">
        <v>8731</v>
      </c>
      <c r="E4995" t="s">
        <v>1738</v>
      </c>
      <c r="F4995" t="s">
        <v>551</v>
      </c>
      <c r="G4995" t="s">
        <v>9819</v>
      </c>
      <c r="H4995" t="s">
        <v>24</v>
      </c>
      <c r="I4995" t="s">
        <v>61</v>
      </c>
      <c r="J4995">
        <v>10</v>
      </c>
      <c r="K4995">
        <v>291949</v>
      </c>
      <c r="L4995">
        <v>2919490</v>
      </c>
      <c r="M4995" t="s">
        <v>27</v>
      </c>
      <c r="N4995" t="s">
        <v>26</v>
      </c>
      <c r="O4995">
        <v>4</v>
      </c>
      <c r="P4995" t="s">
        <v>28</v>
      </c>
      <c r="Q4995">
        <v>17</v>
      </c>
      <c r="R4995">
        <v>1077152</v>
      </c>
    </row>
    <row r="4996" spans="1:18" x14ac:dyDescent="0.3">
      <c r="A4996" t="s">
        <v>9820</v>
      </c>
      <c r="B4996" s="9">
        <v>45157</v>
      </c>
      <c r="C4996" t="s">
        <v>8730</v>
      </c>
      <c r="D4996" t="s">
        <v>8731</v>
      </c>
      <c r="E4996" t="s">
        <v>949</v>
      </c>
      <c r="F4996" t="s">
        <v>1125</v>
      </c>
      <c r="G4996" t="s">
        <v>9821</v>
      </c>
      <c r="H4996" t="s">
        <v>40</v>
      </c>
      <c r="I4996" t="s">
        <v>41</v>
      </c>
      <c r="J4996">
        <v>1</v>
      </c>
      <c r="K4996">
        <v>8644</v>
      </c>
      <c r="L4996">
        <v>8644</v>
      </c>
      <c r="M4996">
        <v>0</v>
      </c>
      <c r="N4996" t="s">
        <v>57</v>
      </c>
      <c r="O4996">
        <v>4</v>
      </c>
      <c r="P4996" t="s">
        <v>35</v>
      </c>
      <c r="Q4996">
        <v>166</v>
      </c>
      <c r="R4996">
        <v>289731</v>
      </c>
    </row>
    <row r="4997" spans="1:18" x14ac:dyDescent="0.3">
      <c r="A4997" t="s">
        <v>9822</v>
      </c>
      <c r="B4997" s="9">
        <v>45534</v>
      </c>
      <c r="C4997" t="s">
        <v>8730</v>
      </c>
      <c r="D4997" t="s">
        <v>8731</v>
      </c>
      <c r="E4997" t="s">
        <v>1738</v>
      </c>
      <c r="F4997" t="s">
        <v>703</v>
      </c>
      <c r="G4997" t="s">
        <v>9823</v>
      </c>
      <c r="H4997" t="s">
        <v>40</v>
      </c>
      <c r="I4997" t="s">
        <v>137</v>
      </c>
      <c r="J4997">
        <v>9</v>
      </c>
      <c r="K4997">
        <v>12284</v>
      </c>
      <c r="L4997">
        <v>110556</v>
      </c>
      <c r="M4997">
        <v>0</v>
      </c>
      <c r="N4997" t="s">
        <v>57</v>
      </c>
      <c r="O4997">
        <v>1</v>
      </c>
      <c r="P4997" t="s">
        <v>35</v>
      </c>
      <c r="Q4997">
        <v>48</v>
      </c>
      <c r="R4997">
        <v>289731</v>
      </c>
    </row>
    <row r="4998" spans="1:18" x14ac:dyDescent="0.3">
      <c r="A4998" t="s">
        <v>9824</v>
      </c>
      <c r="B4998" s="9">
        <v>45099</v>
      </c>
      <c r="C4998" t="s">
        <v>8730</v>
      </c>
      <c r="D4998" t="s">
        <v>8731</v>
      </c>
      <c r="E4998" t="s">
        <v>949</v>
      </c>
      <c r="F4998" t="s">
        <v>1176</v>
      </c>
      <c r="G4998" t="s">
        <v>9825</v>
      </c>
      <c r="H4998" t="s">
        <v>40</v>
      </c>
      <c r="I4998" t="s">
        <v>137</v>
      </c>
      <c r="J4998">
        <v>19</v>
      </c>
      <c r="K4998">
        <v>8690</v>
      </c>
      <c r="L4998">
        <v>165110</v>
      </c>
      <c r="M4998">
        <v>5</v>
      </c>
      <c r="N4998" t="s">
        <v>27</v>
      </c>
      <c r="O4998" t="s">
        <v>27</v>
      </c>
      <c r="P4998" t="s">
        <v>35</v>
      </c>
      <c r="Q4998">
        <v>142</v>
      </c>
      <c r="R4998">
        <v>289731</v>
      </c>
    </row>
    <row r="4999" spans="1:18" x14ac:dyDescent="0.3">
      <c r="A4999" t="s">
        <v>9826</v>
      </c>
      <c r="B4999" s="9">
        <v>45430</v>
      </c>
      <c r="C4999" t="s">
        <v>8730</v>
      </c>
      <c r="D4999" t="s">
        <v>8731</v>
      </c>
      <c r="E4999" t="s">
        <v>1738</v>
      </c>
      <c r="F4999" t="s">
        <v>1304</v>
      </c>
      <c r="G4999" t="s">
        <v>9827</v>
      </c>
      <c r="H4999" t="s">
        <v>24</v>
      </c>
      <c r="I4999" t="s">
        <v>161</v>
      </c>
      <c r="J4999">
        <v>14</v>
      </c>
      <c r="K4999">
        <v>348943</v>
      </c>
      <c r="L4999">
        <v>4885202</v>
      </c>
      <c r="M4999">
        <v>0</v>
      </c>
      <c r="N4999" t="s">
        <v>27</v>
      </c>
      <c r="O4999">
        <v>3</v>
      </c>
      <c r="P4999" t="s">
        <v>28</v>
      </c>
      <c r="Q4999">
        <v>109</v>
      </c>
      <c r="R4999">
        <v>1077152</v>
      </c>
    </row>
    <row r="5000" spans="1:18" x14ac:dyDescent="0.3">
      <c r="A5000" t="s">
        <v>9828</v>
      </c>
      <c r="B5000" s="9">
        <v>45391</v>
      </c>
      <c r="C5000" t="s">
        <v>8730</v>
      </c>
      <c r="D5000" t="s">
        <v>8731</v>
      </c>
      <c r="E5000" t="s">
        <v>2951</v>
      </c>
      <c r="F5000" t="s">
        <v>135</v>
      </c>
      <c r="G5000" t="s">
        <v>9829</v>
      </c>
      <c r="H5000" t="s">
        <v>32</v>
      </c>
      <c r="I5000" t="s">
        <v>117</v>
      </c>
      <c r="J5000">
        <v>4</v>
      </c>
      <c r="K5000">
        <v>16330</v>
      </c>
      <c r="L5000">
        <v>65320</v>
      </c>
      <c r="M5000" t="s">
        <v>27</v>
      </c>
      <c r="N5000" t="s">
        <v>34</v>
      </c>
      <c r="O5000">
        <v>5</v>
      </c>
      <c r="P5000" t="s">
        <v>28</v>
      </c>
      <c r="Q5000">
        <v>158</v>
      </c>
      <c r="R5000">
        <v>558942</v>
      </c>
    </row>
    <row r="5001" spans="1:18" x14ac:dyDescent="0.3">
      <c r="A5001" t="s">
        <v>9830</v>
      </c>
      <c r="B5001" s="9">
        <v>45272</v>
      </c>
      <c r="C5001" t="s">
        <v>8730</v>
      </c>
      <c r="D5001" t="s">
        <v>8731</v>
      </c>
      <c r="E5001" t="s">
        <v>1738</v>
      </c>
      <c r="F5001" t="s">
        <v>978</v>
      </c>
      <c r="G5001" t="s">
        <v>9831</v>
      </c>
      <c r="H5001" t="s">
        <v>45</v>
      </c>
      <c r="I5001" t="s">
        <v>74</v>
      </c>
      <c r="J5001">
        <v>5</v>
      </c>
      <c r="K5001">
        <v>32536</v>
      </c>
      <c r="L5001">
        <v>162680</v>
      </c>
      <c r="M5001">
        <v>15</v>
      </c>
      <c r="N5001" t="s">
        <v>57</v>
      </c>
      <c r="O5001">
        <v>3</v>
      </c>
      <c r="P5001" t="s">
        <v>28</v>
      </c>
      <c r="Q5001">
        <v>196</v>
      </c>
      <c r="R5001">
        <v>383206</v>
      </c>
    </row>
    <row r="5002" spans="1:18" x14ac:dyDescent="0.3">
      <c r="A5002" t="s">
        <v>9832</v>
      </c>
      <c r="B5002" s="9">
        <v>45197</v>
      </c>
      <c r="C5002" t="s">
        <v>8730</v>
      </c>
      <c r="D5002" t="s">
        <v>8731</v>
      </c>
      <c r="E5002" t="s">
        <v>1738</v>
      </c>
      <c r="F5002" t="s">
        <v>1419</v>
      </c>
      <c r="G5002" t="s">
        <v>9833</v>
      </c>
      <c r="H5002" t="s">
        <v>65</v>
      </c>
      <c r="I5002" t="s">
        <v>478</v>
      </c>
      <c r="J5002">
        <v>9</v>
      </c>
      <c r="K5002">
        <v>85440</v>
      </c>
      <c r="L5002">
        <v>768960</v>
      </c>
      <c r="M5002">
        <v>20</v>
      </c>
      <c r="N5002" t="s">
        <v>27</v>
      </c>
      <c r="O5002">
        <v>2</v>
      </c>
      <c r="P5002" t="s">
        <v>35</v>
      </c>
      <c r="Q5002">
        <v>16</v>
      </c>
      <c r="R5002">
        <v>761054</v>
      </c>
    </row>
    <row r="5003" spans="1:18" x14ac:dyDescent="0.3">
      <c r="A5003" t="s">
        <v>9834</v>
      </c>
      <c r="B5003" s="9">
        <v>45609</v>
      </c>
      <c r="C5003" t="s">
        <v>8730</v>
      </c>
      <c r="D5003" t="s">
        <v>8731</v>
      </c>
      <c r="E5003" t="s">
        <v>949</v>
      </c>
      <c r="F5003" t="s">
        <v>379</v>
      </c>
      <c r="G5003" t="s">
        <v>9835</v>
      </c>
      <c r="H5003" t="s">
        <v>45</v>
      </c>
      <c r="I5003" t="s">
        <v>181</v>
      </c>
      <c r="J5003">
        <v>10</v>
      </c>
      <c r="K5003">
        <v>13768</v>
      </c>
      <c r="L5003">
        <v>137680</v>
      </c>
      <c r="M5003">
        <v>20</v>
      </c>
      <c r="N5003" t="s">
        <v>47</v>
      </c>
      <c r="O5003">
        <v>1</v>
      </c>
      <c r="P5003" t="s">
        <v>35</v>
      </c>
      <c r="Q5003">
        <v>145</v>
      </c>
      <c r="R5003">
        <v>383206</v>
      </c>
    </row>
    <row r="5004" spans="1:18" x14ac:dyDescent="0.3">
      <c r="A5004" t="s">
        <v>9836</v>
      </c>
      <c r="B5004" s="9">
        <v>44959</v>
      </c>
      <c r="C5004" t="s">
        <v>8730</v>
      </c>
      <c r="D5004" t="s">
        <v>8731</v>
      </c>
      <c r="E5004" t="s">
        <v>1738</v>
      </c>
      <c r="F5004" t="s">
        <v>768</v>
      </c>
      <c r="G5004" t="s">
        <v>9837</v>
      </c>
      <c r="H5004" t="s">
        <v>24</v>
      </c>
      <c r="I5004" t="s">
        <v>152</v>
      </c>
      <c r="J5004">
        <v>6</v>
      </c>
      <c r="K5004">
        <v>100591</v>
      </c>
      <c r="L5004">
        <v>603546</v>
      </c>
      <c r="M5004" t="s">
        <v>27</v>
      </c>
      <c r="N5004" t="s">
        <v>47</v>
      </c>
      <c r="O5004">
        <v>5</v>
      </c>
      <c r="P5004" t="s">
        <v>35</v>
      </c>
      <c r="Q5004">
        <v>189</v>
      </c>
      <c r="R5004">
        <v>1077152</v>
      </c>
    </row>
    <row r="5005" spans="1:18" x14ac:dyDescent="0.3">
      <c r="A5005" t="s">
        <v>9838</v>
      </c>
      <c r="B5005" s="9">
        <v>44945</v>
      </c>
      <c r="C5005" t="s">
        <v>8730</v>
      </c>
      <c r="D5005" t="s">
        <v>8731</v>
      </c>
      <c r="E5005" t="s">
        <v>1738</v>
      </c>
      <c r="F5005" t="s">
        <v>2191</v>
      </c>
      <c r="G5005" t="s">
        <v>9839</v>
      </c>
      <c r="H5005" t="s">
        <v>45</v>
      </c>
      <c r="I5005" t="s">
        <v>181</v>
      </c>
      <c r="J5005">
        <v>10</v>
      </c>
      <c r="K5005">
        <v>31143</v>
      </c>
      <c r="L5005">
        <v>311430</v>
      </c>
      <c r="M5005" t="s">
        <v>27</v>
      </c>
      <c r="N5005" t="s">
        <v>57</v>
      </c>
      <c r="O5005">
        <v>7</v>
      </c>
      <c r="P5005" t="s">
        <v>28</v>
      </c>
      <c r="Q5005">
        <v>28</v>
      </c>
      <c r="R5005">
        <v>383206</v>
      </c>
    </row>
    <row r="5006" spans="1:18" x14ac:dyDescent="0.3">
      <c r="A5006" t="s">
        <v>9840</v>
      </c>
      <c r="B5006" s="9">
        <v>44941</v>
      </c>
      <c r="C5006" t="s">
        <v>8730</v>
      </c>
      <c r="D5006" t="s">
        <v>8731</v>
      </c>
      <c r="E5006" t="s">
        <v>949</v>
      </c>
      <c r="F5006" t="s">
        <v>851</v>
      </c>
      <c r="G5006" t="s">
        <v>9841</v>
      </c>
      <c r="H5006" t="s">
        <v>45</v>
      </c>
      <c r="I5006" t="s">
        <v>46</v>
      </c>
      <c r="J5006">
        <v>6</v>
      </c>
      <c r="K5006">
        <v>44842</v>
      </c>
      <c r="L5006">
        <v>269052</v>
      </c>
      <c r="M5006">
        <v>20</v>
      </c>
      <c r="N5006" t="s">
        <v>26</v>
      </c>
      <c r="O5006">
        <v>1</v>
      </c>
      <c r="P5006" t="s">
        <v>28</v>
      </c>
      <c r="Q5006">
        <v>0</v>
      </c>
      <c r="R5006">
        <v>383206</v>
      </c>
    </row>
    <row r="5007" spans="1:18" x14ac:dyDescent="0.3">
      <c r="A5007" t="s">
        <v>9842</v>
      </c>
      <c r="B5007" s="9">
        <v>45482</v>
      </c>
      <c r="C5007" t="s">
        <v>8730</v>
      </c>
      <c r="D5007" t="s">
        <v>8731</v>
      </c>
      <c r="E5007" t="s">
        <v>1738</v>
      </c>
      <c r="F5007" t="s">
        <v>3881</v>
      </c>
      <c r="G5007" t="s">
        <v>9843</v>
      </c>
      <c r="H5007" t="s">
        <v>45</v>
      </c>
      <c r="I5007" t="s">
        <v>181</v>
      </c>
      <c r="J5007">
        <v>13</v>
      </c>
      <c r="K5007">
        <v>11809</v>
      </c>
      <c r="L5007">
        <v>153517</v>
      </c>
      <c r="M5007" t="s">
        <v>27</v>
      </c>
      <c r="N5007" t="s">
        <v>34</v>
      </c>
      <c r="O5007">
        <v>1</v>
      </c>
      <c r="P5007" t="s">
        <v>35</v>
      </c>
      <c r="Q5007">
        <v>189</v>
      </c>
      <c r="R5007">
        <v>383206</v>
      </c>
    </row>
    <row r="5008" spans="1:18" x14ac:dyDescent="0.3">
      <c r="A5008" t="s">
        <v>9844</v>
      </c>
      <c r="B5008" s="9">
        <v>44985</v>
      </c>
      <c r="C5008" t="s">
        <v>8730</v>
      </c>
      <c r="D5008" t="s">
        <v>8731</v>
      </c>
      <c r="E5008" t="s">
        <v>2951</v>
      </c>
      <c r="F5008" t="s">
        <v>150</v>
      </c>
      <c r="G5008" t="s">
        <v>9845</v>
      </c>
      <c r="H5008" t="s">
        <v>65</v>
      </c>
      <c r="I5008" t="s">
        <v>102</v>
      </c>
      <c r="J5008">
        <v>5</v>
      </c>
      <c r="K5008">
        <v>45416</v>
      </c>
      <c r="L5008">
        <v>227080</v>
      </c>
      <c r="M5008">
        <v>0</v>
      </c>
      <c r="N5008" t="s">
        <v>57</v>
      </c>
      <c r="O5008">
        <v>2</v>
      </c>
      <c r="P5008" t="s">
        <v>28</v>
      </c>
      <c r="Q5008">
        <v>95</v>
      </c>
      <c r="R5008">
        <v>761054</v>
      </c>
    </row>
    <row r="5009" spans="1:18" x14ac:dyDescent="0.3">
      <c r="A5009" t="s">
        <v>9846</v>
      </c>
      <c r="B5009" s="9">
        <v>45045</v>
      </c>
      <c r="C5009" t="s">
        <v>8730</v>
      </c>
      <c r="D5009" t="s">
        <v>8731</v>
      </c>
      <c r="E5009" t="s">
        <v>1738</v>
      </c>
      <c r="F5009" t="s">
        <v>1399</v>
      </c>
      <c r="G5009" t="s">
        <v>9847</v>
      </c>
      <c r="H5009" t="s">
        <v>40</v>
      </c>
      <c r="I5009" t="s">
        <v>171</v>
      </c>
      <c r="J5009">
        <v>19</v>
      </c>
      <c r="K5009">
        <v>15573</v>
      </c>
      <c r="L5009">
        <v>295887</v>
      </c>
      <c r="M5009">
        <v>10</v>
      </c>
      <c r="N5009" t="s">
        <v>27</v>
      </c>
      <c r="O5009">
        <v>3</v>
      </c>
      <c r="P5009" t="s">
        <v>28</v>
      </c>
      <c r="Q5009">
        <v>90</v>
      </c>
      <c r="R5009">
        <v>289731</v>
      </c>
    </row>
    <row r="5010" spans="1:18" x14ac:dyDescent="0.3">
      <c r="A5010" t="s">
        <v>9848</v>
      </c>
      <c r="B5010" s="9">
        <v>45616</v>
      </c>
      <c r="C5010" t="s">
        <v>8730</v>
      </c>
      <c r="D5010" t="s">
        <v>8731</v>
      </c>
      <c r="E5010" t="s">
        <v>949</v>
      </c>
      <c r="F5010" t="s">
        <v>1342</v>
      </c>
      <c r="G5010" t="s">
        <v>9849</v>
      </c>
      <c r="H5010" t="s">
        <v>45</v>
      </c>
      <c r="I5010" t="s">
        <v>181</v>
      </c>
      <c r="J5010">
        <v>13</v>
      </c>
      <c r="K5010">
        <v>8974</v>
      </c>
      <c r="L5010">
        <v>116662</v>
      </c>
      <c r="M5010" t="s">
        <v>27</v>
      </c>
      <c r="N5010" t="s">
        <v>27</v>
      </c>
      <c r="O5010">
        <v>4</v>
      </c>
      <c r="P5010" t="s">
        <v>35</v>
      </c>
      <c r="Q5010">
        <v>30</v>
      </c>
      <c r="R5010">
        <v>383206</v>
      </c>
    </row>
    <row r="5011" spans="1:18" x14ac:dyDescent="0.3">
      <c r="A5011" t="s">
        <v>9850</v>
      </c>
      <c r="B5011" s="9">
        <v>45140</v>
      </c>
      <c r="C5011" t="s">
        <v>8730</v>
      </c>
      <c r="D5011" t="s">
        <v>8731</v>
      </c>
      <c r="E5011" t="s">
        <v>1738</v>
      </c>
      <c r="F5011" t="s">
        <v>945</v>
      </c>
      <c r="G5011" t="s">
        <v>9851</v>
      </c>
      <c r="H5011" t="s">
        <v>40</v>
      </c>
      <c r="I5011" t="s">
        <v>123</v>
      </c>
      <c r="J5011">
        <v>1</v>
      </c>
      <c r="K5011">
        <v>3193</v>
      </c>
      <c r="L5011">
        <v>3193</v>
      </c>
      <c r="M5011">
        <v>15</v>
      </c>
      <c r="N5011" t="s">
        <v>57</v>
      </c>
      <c r="O5011">
        <v>3</v>
      </c>
      <c r="P5011" t="s">
        <v>28</v>
      </c>
      <c r="Q5011">
        <v>114</v>
      </c>
      <c r="R5011">
        <v>289731</v>
      </c>
    </row>
    <row r="5012" spans="1:18" x14ac:dyDescent="0.3">
      <c r="A5012" t="s">
        <v>9852</v>
      </c>
      <c r="B5012" s="9">
        <v>45398</v>
      </c>
      <c r="C5012" t="s">
        <v>8730</v>
      </c>
      <c r="D5012" t="s">
        <v>8731</v>
      </c>
      <c r="E5012" t="s">
        <v>949</v>
      </c>
      <c r="F5012" t="s">
        <v>1977</v>
      </c>
      <c r="G5012" t="s">
        <v>9853</v>
      </c>
      <c r="H5012" t="s">
        <v>45</v>
      </c>
      <c r="I5012" t="s">
        <v>181</v>
      </c>
      <c r="J5012">
        <v>5</v>
      </c>
      <c r="K5012">
        <v>16806</v>
      </c>
      <c r="L5012">
        <v>84030</v>
      </c>
      <c r="M5012">
        <v>10</v>
      </c>
      <c r="N5012" t="s">
        <v>57</v>
      </c>
      <c r="O5012" t="s">
        <v>27</v>
      </c>
      <c r="P5012" t="s">
        <v>35</v>
      </c>
      <c r="Q5012">
        <v>100</v>
      </c>
      <c r="R5012">
        <v>383206</v>
      </c>
    </row>
    <row r="5013" spans="1:18" x14ac:dyDescent="0.3">
      <c r="A5013" t="s">
        <v>9854</v>
      </c>
      <c r="B5013" s="9">
        <v>45654</v>
      </c>
      <c r="C5013" t="s">
        <v>8730</v>
      </c>
      <c r="D5013" t="s">
        <v>8731</v>
      </c>
      <c r="E5013" t="s">
        <v>2951</v>
      </c>
      <c r="F5013" t="s">
        <v>239</v>
      </c>
      <c r="G5013" t="s">
        <v>27</v>
      </c>
      <c r="H5013" t="s">
        <v>24</v>
      </c>
      <c r="I5013" t="s">
        <v>56</v>
      </c>
      <c r="J5013">
        <v>10</v>
      </c>
      <c r="K5013">
        <v>132068</v>
      </c>
      <c r="L5013">
        <v>1320680</v>
      </c>
      <c r="M5013">
        <v>20</v>
      </c>
      <c r="N5013" t="s">
        <v>27</v>
      </c>
      <c r="O5013">
        <v>7</v>
      </c>
      <c r="P5013" t="s">
        <v>27</v>
      </c>
      <c r="Q5013">
        <v>178</v>
      </c>
      <c r="R5013">
        <v>1077152</v>
      </c>
    </row>
    <row r="5014" spans="1:18" x14ac:dyDescent="0.3">
      <c r="A5014" t="s">
        <v>9855</v>
      </c>
      <c r="B5014" s="9">
        <v>45581</v>
      </c>
      <c r="C5014" t="s">
        <v>8730</v>
      </c>
      <c r="D5014" t="s">
        <v>8731</v>
      </c>
      <c r="E5014" t="s">
        <v>949</v>
      </c>
      <c r="F5014" t="s">
        <v>1473</v>
      </c>
      <c r="G5014" t="s">
        <v>9856</v>
      </c>
      <c r="H5014" t="s">
        <v>24</v>
      </c>
      <c r="I5014" t="s">
        <v>174</v>
      </c>
      <c r="J5014">
        <v>14</v>
      </c>
      <c r="K5014">
        <v>46481</v>
      </c>
      <c r="L5014">
        <v>650734</v>
      </c>
      <c r="M5014">
        <v>0</v>
      </c>
      <c r="N5014" t="s">
        <v>57</v>
      </c>
      <c r="O5014">
        <v>5</v>
      </c>
      <c r="P5014" t="s">
        <v>35</v>
      </c>
      <c r="Q5014">
        <v>150</v>
      </c>
      <c r="R5014">
        <v>1077152</v>
      </c>
    </row>
    <row r="5015" spans="1:18" x14ac:dyDescent="0.3">
      <c r="A5015" t="s">
        <v>9857</v>
      </c>
      <c r="B5015" s="9">
        <v>45013</v>
      </c>
      <c r="C5015" t="s">
        <v>8730</v>
      </c>
      <c r="D5015" t="s">
        <v>8731</v>
      </c>
      <c r="E5015" t="s">
        <v>1738</v>
      </c>
      <c r="F5015" t="s">
        <v>1924</v>
      </c>
      <c r="G5015" t="s">
        <v>9858</v>
      </c>
      <c r="H5015" t="s">
        <v>40</v>
      </c>
      <c r="I5015" t="s">
        <v>171</v>
      </c>
      <c r="J5015">
        <v>7</v>
      </c>
      <c r="K5015">
        <v>1352</v>
      </c>
      <c r="L5015">
        <v>9464</v>
      </c>
      <c r="M5015">
        <v>0</v>
      </c>
      <c r="N5015" t="s">
        <v>57</v>
      </c>
      <c r="O5015">
        <v>1</v>
      </c>
      <c r="P5015" t="s">
        <v>28</v>
      </c>
      <c r="Q5015">
        <v>137</v>
      </c>
      <c r="R5015">
        <v>289731</v>
      </c>
    </row>
    <row r="5016" spans="1:18" x14ac:dyDescent="0.3">
      <c r="A5016" t="s">
        <v>9859</v>
      </c>
      <c r="B5016" s="9">
        <v>45565</v>
      </c>
      <c r="C5016" t="s">
        <v>8730</v>
      </c>
      <c r="D5016" t="s">
        <v>8731</v>
      </c>
      <c r="E5016" t="s">
        <v>949</v>
      </c>
      <c r="F5016" t="s">
        <v>487</v>
      </c>
      <c r="G5016" t="s">
        <v>9860</v>
      </c>
      <c r="H5016" t="s">
        <v>24</v>
      </c>
      <c r="I5016" t="s">
        <v>56</v>
      </c>
      <c r="J5016">
        <v>7</v>
      </c>
      <c r="K5016">
        <v>127253</v>
      </c>
      <c r="L5016">
        <v>890771</v>
      </c>
      <c r="M5016">
        <v>20</v>
      </c>
      <c r="N5016" t="s">
        <v>47</v>
      </c>
      <c r="O5016">
        <v>3</v>
      </c>
      <c r="P5016" t="s">
        <v>35</v>
      </c>
      <c r="Q5016">
        <v>197</v>
      </c>
      <c r="R5016">
        <v>1077152</v>
      </c>
    </row>
    <row r="5017" spans="1:18" x14ac:dyDescent="0.3">
      <c r="A5017" t="s">
        <v>9861</v>
      </c>
      <c r="B5017" s="9">
        <v>45236</v>
      </c>
      <c r="C5017" t="s">
        <v>8730</v>
      </c>
      <c r="D5017" t="s">
        <v>8731</v>
      </c>
      <c r="E5017" t="s">
        <v>949</v>
      </c>
      <c r="F5017" t="s">
        <v>616</v>
      </c>
      <c r="G5017" t="s">
        <v>9862</v>
      </c>
      <c r="H5017" t="s">
        <v>40</v>
      </c>
      <c r="I5017" t="s">
        <v>51</v>
      </c>
      <c r="J5017">
        <v>11</v>
      </c>
      <c r="K5017">
        <v>1385</v>
      </c>
      <c r="L5017">
        <v>15235</v>
      </c>
      <c r="M5017">
        <v>0</v>
      </c>
      <c r="N5017" t="s">
        <v>26</v>
      </c>
      <c r="O5017" t="s">
        <v>27</v>
      </c>
      <c r="P5017" t="s">
        <v>27</v>
      </c>
      <c r="Q5017">
        <v>111</v>
      </c>
      <c r="R5017">
        <v>289731</v>
      </c>
    </row>
    <row r="5018" spans="1:18" x14ac:dyDescent="0.3">
      <c r="A5018" t="s">
        <v>9863</v>
      </c>
      <c r="B5018" s="9">
        <v>45521</v>
      </c>
      <c r="C5018" t="s">
        <v>8730</v>
      </c>
      <c r="D5018" t="s">
        <v>8731</v>
      </c>
      <c r="E5018" t="s">
        <v>949</v>
      </c>
      <c r="F5018" t="s">
        <v>2391</v>
      </c>
      <c r="G5018" t="s">
        <v>9864</v>
      </c>
      <c r="H5018" t="s">
        <v>32</v>
      </c>
      <c r="I5018" t="s">
        <v>158</v>
      </c>
      <c r="J5018">
        <v>12</v>
      </c>
      <c r="K5018">
        <v>12719</v>
      </c>
      <c r="L5018">
        <v>152628</v>
      </c>
      <c r="M5018">
        <v>0</v>
      </c>
      <c r="N5018" t="s">
        <v>57</v>
      </c>
      <c r="O5018">
        <v>1</v>
      </c>
      <c r="P5018" t="s">
        <v>35</v>
      </c>
      <c r="Q5018">
        <v>78</v>
      </c>
      <c r="R5018">
        <v>558942</v>
      </c>
    </row>
    <row r="5019" spans="1:18" x14ac:dyDescent="0.3">
      <c r="A5019" t="s">
        <v>9865</v>
      </c>
      <c r="B5019" s="9">
        <v>45260</v>
      </c>
      <c r="C5019" t="s">
        <v>8730</v>
      </c>
      <c r="D5019" t="s">
        <v>8731</v>
      </c>
      <c r="E5019" t="s">
        <v>2951</v>
      </c>
      <c r="F5019" t="s">
        <v>2051</v>
      </c>
      <c r="G5019" t="s">
        <v>9866</v>
      </c>
      <c r="H5019" t="s">
        <v>32</v>
      </c>
      <c r="I5019" t="s">
        <v>117</v>
      </c>
      <c r="J5019">
        <v>14</v>
      </c>
      <c r="K5019">
        <v>23094</v>
      </c>
      <c r="L5019">
        <v>323316</v>
      </c>
      <c r="M5019" t="s">
        <v>27</v>
      </c>
      <c r="N5019" t="s">
        <v>57</v>
      </c>
      <c r="O5019">
        <v>1</v>
      </c>
      <c r="P5019" t="s">
        <v>35</v>
      </c>
      <c r="Q5019">
        <v>78</v>
      </c>
      <c r="R5019">
        <v>558942</v>
      </c>
    </row>
    <row r="5020" spans="1:18" x14ac:dyDescent="0.3">
      <c r="A5020" t="s">
        <v>9867</v>
      </c>
      <c r="B5020" s="9">
        <v>45548</v>
      </c>
      <c r="C5020" t="s">
        <v>8730</v>
      </c>
      <c r="D5020" t="s">
        <v>8731</v>
      </c>
      <c r="E5020" t="s">
        <v>1738</v>
      </c>
      <c r="F5020" t="s">
        <v>1777</v>
      </c>
      <c r="G5020" t="s">
        <v>9868</v>
      </c>
      <c r="H5020" t="s">
        <v>45</v>
      </c>
      <c r="I5020" t="s">
        <v>74</v>
      </c>
      <c r="J5020">
        <v>5</v>
      </c>
      <c r="K5020">
        <v>26904</v>
      </c>
      <c r="L5020">
        <v>134520</v>
      </c>
      <c r="M5020">
        <v>0</v>
      </c>
      <c r="N5020" t="s">
        <v>57</v>
      </c>
      <c r="O5020">
        <v>2</v>
      </c>
      <c r="P5020" t="s">
        <v>35</v>
      </c>
      <c r="Q5020">
        <v>160</v>
      </c>
      <c r="R5020">
        <v>383206</v>
      </c>
    </row>
    <row r="5021" spans="1:18" x14ac:dyDescent="0.3">
      <c r="A5021" t="s">
        <v>9869</v>
      </c>
      <c r="B5021" s="9">
        <v>45571</v>
      </c>
      <c r="C5021" t="s">
        <v>8730</v>
      </c>
      <c r="D5021" t="s">
        <v>8731</v>
      </c>
      <c r="E5021" t="s">
        <v>2951</v>
      </c>
      <c r="F5021" t="s">
        <v>1088</v>
      </c>
      <c r="G5021" t="s">
        <v>27</v>
      </c>
      <c r="H5021" t="s">
        <v>45</v>
      </c>
      <c r="I5021" t="s">
        <v>181</v>
      </c>
      <c r="J5021">
        <v>9</v>
      </c>
      <c r="K5021">
        <v>10987</v>
      </c>
      <c r="L5021">
        <v>98883</v>
      </c>
      <c r="M5021">
        <v>0</v>
      </c>
      <c r="N5021" t="s">
        <v>34</v>
      </c>
      <c r="O5021" t="s">
        <v>27</v>
      </c>
      <c r="P5021" t="s">
        <v>27</v>
      </c>
      <c r="Q5021">
        <v>171</v>
      </c>
      <c r="R5021">
        <v>383206</v>
      </c>
    </row>
    <row r="5022" spans="1:18" x14ac:dyDescent="0.3">
      <c r="A5022" t="s">
        <v>9870</v>
      </c>
      <c r="B5022" s="9">
        <v>45258</v>
      </c>
      <c r="C5022" t="s">
        <v>8730</v>
      </c>
      <c r="D5022" t="s">
        <v>8731</v>
      </c>
      <c r="E5022" t="s">
        <v>949</v>
      </c>
      <c r="F5022" t="s">
        <v>2415</v>
      </c>
      <c r="G5022" t="s">
        <v>9871</v>
      </c>
      <c r="H5022" t="s">
        <v>24</v>
      </c>
      <c r="I5022" t="s">
        <v>61</v>
      </c>
      <c r="J5022">
        <v>16</v>
      </c>
      <c r="K5022">
        <v>117610</v>
      </c>
      <c r="L5022">
        <v>1881760</v>
      </c>
      <c r="M5022">
        <v>5</v>
      </c>
      <c r="N5022" t="s">
        <v>57</v>
      </c>
      <c r="O5022">
        <v>5</v>
      </c>
      <c r="P5022" t="s">
        <v>35</v>
      </c>
      <c r="Q5022">
        <v>85</v>
      </c>
      <c r="R5022">
        <v>1077152</v>
      </c>
    </row>
    <row r="5023" spans="1:18" x14ac:dyDescent="0.3">
      <c r="A5023" t="s">
        <v>9872</v>
      </c>
      <c r="B5023" s="9">
        <v>45317</v>
      </c>
      <c r="C5023" t="s">
        <v>8730</v>
      </c>
      <c r="D5023" t="s">
        <v>8731</v>
      </c>
      <c r="E5023" t="s">
        <v>1738</v>
      </c>
      <c r="F5023" t="s">
        <v>396</v>
      </c>
      <c r="G5023" t="s">
        <v>9873</v>
      </c>
      <c r="H5023" t="s">
        <v>40</v>
      </c>
      <c r="I5023" t="s">
        <v>70</v>
      </c>
      <c r="J5023">
        <v>10</v>
      </c>
      <c r="K5023">
        <v>1494</v>
      </c>
      <c r="L5023">
        <v>14940</v>
      </c>
      <c r="M5023" t="s">
        <v>27</v>
      </c>
      <c r="N5023" t="s">
        <v>26</v>
      </c>
      <c r="O5023">
        <v>1</v>
      </c>
      <c r="P5023" t="s">
        <v>35</v>
      </c>
      <c r="Q5023">
        <v>168</v>
      </c>
      <c r="R5023">
        <v>289731</v>
      </c>
    </row>
    <row r="5024" spans="1:18" x14ac:dyDescent="0.3">
      <c r="A5024" t="s">
        <v>9874</v>
      </c>
      <c r="B5024" s="9">
        <v>45328</v>
      </c>
      <c r="C5024" t="s">
        <v>8730</v>
      </c>
      <c r="D5024" t="s">
        <v>8731</v>
      </c>
      <c r="E5024" t="s">
        <v>949</v>
      </c>
      <c r="F5024" t="s">
        <v>2327</v>
      </c>
      <c r="G5024" t="s">
        <v>9875</v>
      </c>
      <c r="H5024" t="s">
        <v>45</v>
      </c>
      <c r="I5024" t="s">
        <v>82</v>
      </c>
      <c r="J5024">
        <v>19</v>
      </c>
      <c r="K5024">
        <v>43771</v>
      </c>
      <c r="L5024">
        <v>831649</v>
      </c>
      <c r="M5024">
        <v>5</v>
      </c>
      <c r="N5024" t="s">
        <v>57</v>
      </c>
      <c r="O5024">
        <v>4</v>
      </c>
      <c r="P5024" t="s">
        <v>28</v>
      </c>
      <c r="Q5024">
        <v>159</v>
      </c>
      <c r="R5024">
        <v>383206</v>
      </c>
    </row>
    <row r="5025" spans="1:18" x14ac:dyDescent="0.3">
      <c r="A5025" t="s">
        <v>9876</v>
      </c>
      <c r="B5025" s="9">
        <v>45333</v>
      </c>
      <c r="C5025" t="s">
        <v>8730</v>
      </c>
      <c r="D5025" t="s">
        <v>8731</v>
      </c>
      <c r="E5025" t="s">
        <v>1738</v>
      </c>
      <c r="F5025" t="s">
        <v>90</v>
      </c>
      <c r="G5025" t="s">
        <v>9877</v>
      </c>
      <c r="H5025" t="s">
        <v>45</v>
      </c>
      <c r="I5025" t="s">
        <v>82</v>
      </c>
      <c r="J5025">
        <v>4</v>
      </c>
      <c r="K5025">
        <v>11303</v>
      </c>
      <c r="L5025">
        <v>45212</v>
      </c>
      <c r="M5025">
        <v>0</v>
      </c>
      <c r="N5025" t="s">
        <v>57</v>
      </c>
      <c r="O5025">
        <v>5</v>
      </c>
      <c r="P5025" t="s">
        <v>35</v>
      </c>
      <c r="Q5025">
        <v>30</v>
      </c>
      <c r="R5025">
        <v>383206</v>
      </c>
    </row>
    <row r="5026" spans="1:18" x14ac:dyDescent="0.3">
      <c r="A5026" t="s">
        <v>9878</v>
      </c>
      <c r="B5026" s="9">
        <v>45282</v>
      </c>
      <c r="C5026" t="s">
        <v>8730</v>
      </c>
      <c r="D5026" t="s">
        <v>8731</v>
      </c>
      <c r="E5026" t="s">
        <v>949</v>
      </c>
      <c r="F5026" t="s">
        <v>2691</v>
      </c>
      <c r="G5026" t="s">
        <v>9879</v>
      </c>
      <c r="H5026" t="s">
        <v>45</v>
      </c>
      <c r="I5026" t="s">
        <v>82</v>
      </c>
      <c r="J5026">
        <v>5</v>
      </c>
      <c r="K5026">
        <v>8284</v>
      </c>
      <c r="L5026">
        <v>41420</v>
      </c>
      <c r="M5026">
        <v>0</v>
      </c>
      <c r="N5026" t="s">
        <v>27</v>
      </c>
      <c r="O5026">
        <v>1</v>
      </c>
      <c r="P5026" t="s">
        <v>35</v>
      </c>
      <c r="Q5026">
        <v>46</v>
      </c>
      <c r="R5026">
        <v>383206</v>
      </c>
    </row>
    <row r="5027" spans="1:18" x14ac:dyDescent="0.3">
      <c r="A5027" t="s">
        <v>9880</v>
      </c>
      <c r="B5027" s="9">
        <v>45354</v>
      </c>
      <c r="C5027" t="s">
        <v>8730</v>
      </c>
      <c r="D5027" t="s">
        <v>8731</v>
      </c>
      <c r="E5027" t="s">
        <v>1738</v>
      </c>
      <c r="F5027" t="s">
        <v>1946</v>
      </c>
      <c r="G5027" t="s">
        <v>9881</v>
      </c>
      <c r="H5027" t="s">
        <v>32</v>
      </c>
      <c r="I5027" t="s">
        <v>117</v>
      </c>
      <c r="J5027">
        <v>10</v>
      </c>
      <c r="K5027">
        <v>13343</v>
      </c>
      <c r="L5027">
        <v>133430</v>
      </c>
      <c r="M5027">
        <v>5</v>
      </c>
      <c r="N5027" t="s">
        <v>47</v>
      </c>
      <c r="O5027">
        <v>3</v>
      </c>
      <c r="P5027" t="s">
        <v>28</v>
      </c>
      <c r="Q5027">
        <v>165</v>
      </c>
      <c r="R5027">
        <v>558942</v>
      </c>
    </row>
    <row r="5028" spans="1:18" x14ac:dyDescent="0.3">
      <c r="A5028" t="s">
        <v>9882</v>
      </c>
      <c r="B5028" s="9">
        <v>45196</v>
      </c>
      <c r="C5028" t="s">
        <v>8730</v>
      </c>
      <c r="D5028" t="s">
        <v>8731</v>
      </c>
      <c r="E5028" t="s">
        <v>1738</v>
      </c>
      <c r="F5028" t="s">
        <v>1144</v>
      </c>
      <c r="G5028" t="s">
        <v>9883</v>
      </c>
      <c r="H5028" t="s">
        <v>45</v>
      </c>
      <c r="I5028" t="s">
        <v>181</v>
      </c>
      <c r="J5028">
        <v>6</v>
      </c>
      <c r="K5028">
        <v>19522</v>
      </c>
      <c r="L5028">
        <v>117132</v>
      </c>
      <c r="M5028" t="s">
        <v>27</v>
      </c>
      <c r="N5028" t="s">
        <v>57</v>
      </c>
      <c r="O5028">
        <v>2</v>
      </c>
      <c r="P5028" t="s">
        <v>28</v>
      </c>
      <c r="Q5028">
        <v>47</v>
      </c>
      <c r="R5028">
        <v>383206</v>
      </c>
    </row>
    <row r="5029" spans="1:18" x14ac:dyDescent="0.3">
      <c r="A5029" t="s">
        <v>9884</v>
      </c>
      <c r="B5029" s="9">
        <v>44929</v>
      </c>
      <c r="C5029" t="s">
        <v>8730</v>
      </c>
      <c r="D5029" t="s">
        <v>8731</v>
      </c>
      <c r="E5029" t="s">
        <v>1738</v>
      </c>
      <c r="F5029" t="s">
        <v>1977</v>
      </c>
      <c r="G5029" t="s">
        <v>9885</v>
      </c>
      <c r="H5029" t="s">
        <v>32</v>
      </c>
      <c r="I5029" t="s">
        <v>113</v>
      </c>
      <c r="J5029">
        <v>14</v>
      </c>
      <c r="K5029">
        <v>17259</v>
      </c>
      <c r="L5029">
        <v>241626</v>
      </c>
      <c r="M5029">
        <v>0</v>
      </c>
      <c r="N5029" t="s">
        <v>27</v>
      </c>
      <c r="O5029">
        <v>4</v>
      </c>
      <c r="P5029" t="s">
        <v>35</v>
      </c>
      <c r="Q5029">
        <v>141</v>
      </c>
      <c r="R5029">
        <v>558942</v>
      </c>
    </row>
    <row r="5030" spans="1:18" x14ac:dyDescent="0.3">
      <c r="A5030" t="s">
        <v>9886</v>
      </c>
      <c r="B5030" s="9">
        <v>45426</v>
      </c>
      <c r="C5030" t="s">
        <v>8730</v>
      </c>
      <c r="D5030" t="s">
        <v>8731</v>
      </c>
      <c r="E5030" t="s">
        <v>1738</v>
      </c>
      <c r="F5030" t="s">
        <v>2553</v>
      </c>
      <c r="G5030" t="s">
        <v>9887</v>
      </c>
      <c r="H5030" t="s">
        <v>65</v>
      </c>
      <c r="I5030" t="s">
        <v>289</v>
      </c>
      <c r="J5030">
        <v>17</v>
      </c>
      <c r="K5030">
        <v>143385</v>
      </c>
      <c r="L5030">
        <v>2437545</v>
      </c>
      <c r="M5030">
        <v>10</v>
      </c>
      <c r="N5030" t="s">
        <v>47</v>
      </c>
      <c r="O5030">
        <v>3</v>
      </c>
      <c r="P5030" t="s">
        <v>35</v>
      </c>
      <c r="Q5030">
        <v>147</v>
      </c>
      <c r="R5030">
        <v>761054</v>
      </c>
    </row>
    <row r="5031" spans="1:18" x14ac:dyDescent="0.3">
      <c r="A5031" t="s">
        <v>9888</v>
      </c>
      <c r="B5031" s="9">
        <v>44969</v>
      </c>
      <c r="C5031" t="s">
        <v>8730</v>
      </c>
      <c r="D5031" t="s">
        <v>8731</v>
      </c>
      <c r="E5031" t="s">
        <v>949</v>
      </c>
      <c r="F5031" t="s">
        <v>2729</v>
      </c>
      <c r="G5031" t="s">
        <v>9889</v>
      </c>
      <c r="H5031" t="s">
        <v>40</v>
      </c>
      <c r="I5031" t="s">
        <v>123</v>
      </c>
      <c r="J5031">
        <v>4</v>
      </c>
      <c r="K5031">
        <v>2767</v>
      </c>
      <c r="L5031">
        <v>11068</v>
      </c>
      <c r="M5031">
        <v>0</v>
      </c>
      <c r="N5031" t="s">
        <v>47</v>
      </c>
      <c r="O5031">
        <v>3</v>
      </c>
      <c r="P5031" t="s">
        <v>35</v>
      </c>
      <c r="Q5031">
        <v>58</v>
      </c>
      <c r="R5031">
        <v>289731</v>
      </c>
    </row>
    <row r="5032" spans="1:18" x14ac:dyDescent="0.3">
      <c r="A5032" t="s">
        <v>9890</v>
      </c>
      <c r="B5032" s="9">
        <v>45035</v>
      </c>
      <c r="C5032" t="s">
        <v>8730</v>
      </c>
      <c r="D5032" t="s">
        <v>8731</v>
      </c>
      <c r="E5032" t="s">
        <v>949</v>
      </c>
      <c r="F5032" t="s">
        <v>316</v>
      </c>
      <c r="G5032" t="s">
        <v>9891</v>
      </c>
      <c r="H5032" t="s">
        <v>40</v>
      </c>
      <c r="I5032" t="s">
        <v>137</v>
      </c>
      <c r="J5032">
        <v>15</v>
      </c>
      <c r="K5032">
        <v>16510</v>
      </c>
      <c r="L5032">
        <v>247650</v>
      </c>
      <c r="M5032" t="s">
        <v>27</v>
      </c>
      <c r="N5032" t="s">
        <v>26</v>
      </c>
      <c r="O5032" t="s">
        <v>27</v>
      </c>
      <c r="P5032" t="s">
        <v>35</v>
      </c>
      <c r="Q5032">
        <v>6</v>
      </c>
      <c r="R5032">
        <v>289731</v>
      </c>
    </row>
    <row r="5033" spans="1:18" x14ac:dyDescent="0.3">
      <c r="A5033" t="s">
        <v>9892</v>
      </c>
      <c r="B5033" s="9">
        <v>45597</v>
      </c>
      <c r="C5033" t="s">
        <v>8730</v>
      </c>
      <c r="D5033" t="s">
        <v>8731</v>
      </c>
      <c r="E5033" t="s">
        <v>949</v>
      </c>
      <c r="F5033" t="s">
        <v>1101</v>
      </c>
      <c r="G5033" t="s">
        <v>9893</v>
      </c>
      <c r="H5033" t="s">
        <v>40</v>
      </c>
      <c r="I5033" t="s">
        <v>41</v>
      </c>
      <c r="J5033">
        <v>13</v>
      </c>
      <c r="K5033">
        <v>3763</v>
      </c>
      <c r="L5033">
        <v>48919</v>
      </c>
      <c r="M5033">
        <v>5</v>
      </c>
      <c r="N5033" t="s">
        <v>26</v>
      </c>
      <c r="O5033" t="s">
        <v>27</v>
      </c>
      <c r="P5033" t="s">
        <v>28</v>
      </c>
      <c r="Q5033">
        <v>2</v>
      </c>
      <c r="R5033">
        <v>289731</v>
      </c>
    </row>
    <row r="5034" spans="1:18" x14ac:dyDescent="0.3">
      <c r="A5034" t="s">
        <v>9894</v>
      </c>
      <c r="B5034" s="9">
        <v>45609</v>
      </c>
      <c r="C5034" t="s">
        <v>8730</v>
      </c>
      <c r="D5034" t="s">
        <v>8731</v>
      </c>
      <c r="E5034" t="s">
        <v>949</v>
      </c>
      <c r="F5034" t="s">
        <v>1339</v>
      </c>
      <c r="G5034" t="s">
        <v>9895</v>
      </c>
      <c r="H5034" t="s">
        <v>45</v>
      </c>
      <c r="I5034" t="s">
        <v>130</v>
      </c>
      <c r="J5034">
        <v>9</v>
      </c>
      <c r="K5034">
        <v>39094</v>
      </c>
      <c r="L5034">
        <v>351846</v>
      </c>
      <c r="M5034">
        <v>10</v>
      </c>
      <c r="N5034" t="s">
        <v>57</v>
      </c>
      <c r="O5034">
        <v>2</v>
      </c>
      <c r="P5034" t="s">
        <v>28</v>
      </c>
      <c r="Q5034">
        <v>148</v>
      </c>
      <c r="R5034">
        <v>383206</v>
      </c>
    </row>
    <row r="5035" spans="1:18" x14ac:dyDescent="0.3">
      <c r="A5035" t="s">
        <v>9896</v>
      </c>
      <c r="B5035" s="9">
        <v>45563</v>
      </c>
      <c r="C5035" t="s">
        <v>8730</v>
      </c>
      <c r="D5035" t="s">
        <v>8731</v>
      </c>
      <c r="E5035" t="s">
        <v>949</v>
      </c>
      <c r="F5035" t="s">
        <v>4079</v>
      </c>
      <c r="G5035" t="s">
        <v>9897</v>
      </c>
      <c r="H5035" t="s">
        <v>32</v>
      </c>
      <c r="I5035" t="s">
        <v>141</v>
      </c>
      <c r="J5035">
        <v>17</v>
      </c>
      <c r="K5035">
        <v>2389</v>
      </c>
      <c r="L5035">
        <v>40613</v>
      </c>
      <c r="M5035">
        <v>20</v>
      </c>
      <c r="N5035" t="s">
        <v>47</v>
      </c>
      <c r="O5035">
        <v>2</v>
      </c>
      <c r="P5035" t="s">
        <v>35</v>
      </c>
      <c r="Q5035">
        <v>189</v>
      </c>
      <c r="R5035">
        <v>558942</v>
      </c>
    </row>
    <row r="5036" spans="1:18" x14ac:dyDescent="0.3">
      <c r="A5036" t="s">
        <v>9898</v>
      </c>
      <c r="B5036" s="9">
        <v>45075</v>
      </c>
      <c r="C5036" t="s">
        <v>8730</v>
      </c>
      <c r="D5036" t="s">
        <v>8731</v>
      </c>
      <c r="E5036" t="s">
        <v>949</v>
      </c>
      <c r="F5036" t="s">
        <v>319</v>
      </c>
      <c r="G5036" t="s">
        <v>9899</v>
      </c>
      <c r="H5036" t="s">
        <v>40</v>
      </c>
      <c r="I5036" t="s">
        <v>123</v>
      </c>
      <c r="J5036">
        <v>4</v>
      </c>
      <c r="K5036">
        <v>17258</v>
      </c>
      <c r="L5036">
        <v>69032</v>
      </c>
      <c r="M5036">
        <v>15</v>
      </c>
      <c r="N5036" t="s">
        <v>27</v>
      </c>
      <c r="O5036">
        <v>3</v>
      </c>
      <c r="P5036" t="s">
        <v>35</v>
      </c>
      <c r="Q5036">
        <v>120</v>
      </c>
      <c r="R5036">
        <v>289731</v>
      </c>
    </row>
    <row r="5037" spans="1:18" x14ac:dyDescent="0.3">
      <c r="A5037" t="s">
        <v>9900</v>
      </c>
      <c r="B5037" s="9">
        <v>45591</v>
      </c>
      <c r="C5037" t="s">
        <v>8730</v>
      </c>
      <c r="D5037" t="s">
        <v>8731</v>
      </c>
      <c r="E5037" t="s">
        <v>949</v>
      </c>
      <c r="F5037" t="s">
        <v>1887</v>
      </c>
      <c r="G5037" t="s">
        <v>9901</v>
      </c>
      <c r="H5037" t="s">
        <v>65</v>
      </c>
      <c r="I5037" t="s">
        <v>102</v>
      </c>
      <c r="J5037">
        <v>4</v>
      </c>
      <c r="K5037">
        <v>174381</v>
      </c>
      <c r="L5037">
        <v>697524</v>
      </c>
      <c r="M5037">
        <v>5</v>
      </c>
      <c r="N5037" t="s">
        <v>26</v>
      </c>
      <c r="O5037">
        <v>1</v>
      </c>
      <c r="P5037" t="s">
        <v>35</v>
      </c>
      <c r="Q5037">
        <v>98</v>
      </c>
      <c r="R5037">
        <v>761054</v>
      </c>
    </row>
    <row r="5038" spans="1:18" x14ac:dyDescent="0.3">
      <c r="A5038" t="s">
        <v>9902</v>
      </c>
      <c r="B5038" s="9">
        <v>45520</v>
      </c>
      <c r="C5038" t="s">
        <v>8730</v>
      </c>
      <c r="D5038" t="s">
        <v>8731</v>
      </c>
      <c r="E5038" t="s">
        <v>949</v>
      </c>
      <c r="F5038" t="s">
        <v>1101</v>
      </c>
      <c r="G5038" t="s">
        <v>9903</v>
      </c>
      <c r="H5038" t="s">
        <v>65</v>
      </c>
      <c r="I5038" t="s">
        <v>397</v>
      </c>
      <c r="J5038">
        <v>19</v>
      </c>
      <c r="K5038">
        <v>91367</v>
      </c>
      <c r="L5038">
        <v>1735973</v>
      </c>
      <c r="M5038">
        <v>20</v>
      </c>
      <c r="N5038" t="s">
        <v>57</v>
      </c>
      <c r="O5038">
        <v>2</v>
      </c>
      <c r="P5038" t="s">
        <v>35</v>
      </c>
      <c r="Q5038">
        <v>175</v>
      </c>
      <c r="R5038">
        <v>761054</v>
      </c>
    </row>
    <row r="5039" spans="1:18" x14ac:dyDescent="0.3">
      <c r="A5039" t="s">
        <v>9904</v>
      </c>
      <c r="B5039" s="9">
        <v>45226</v>
      </c>
      <c r="C5039" t="s">
        <v>8730</v>
      </c>
      <c r="D5039" t="s">
        <v>8731</v>
      </c>
      <c r="E5039" t="s">
        <v>949</v>
      </c>
      <c r="F5039" t="s">
        <v>1157</v>
      </c>
      <c r="G5039" t="s">
        <v>9905</v>
      </c>
      <c r="H5039" t="s">
        <v>45</v>
      </c>
      <c r="I5039" t="s">
        <v>130</v>
      </c>
      <c r="J5039">
        <v>10</v>
      </c>
      <c r="K5039">
        <v>17100</v>
      </c>
      <c r="L5039">
        <v>171000</v>
      </c>
      <c r="M5039">
        <v>0</v>
      </c>
      <c r="N5039" t="s">
        <v>26</v>
      </c>
      <c r="O5039">
        <v>5</v>
      </c>
      <c r="P5039" t="s">
        <v>35</v>
      </c>
      <c r="Q5039">
        <v>131</v>
      </c>
      <c r="R5039">
        <v>383206</v>
      </c>
    </row>
    <row r="5040" spans="1:18" x14ac:dyDescent="0.3">
      <c r="A5040" t="s">
        <v>9906</v>
      </c>
      <c r="B5040" s="9">
        <v>45082</v>
      </c>
      <c r="C5040" t="s">
        <v>8730</v>
      </c>
      <c r="D5040" t="s">
        <v>8731</v>
      </c>
      <c r="E5040" t="s">
        <v>2951</v>
      </c>
      <c r="F5040" t="s">
        <v>535</v>
      </c>
      <c r="G5040" t="s">
        <v>9907</v>
      </c>
      <c r="H5040" t="s">
        <v>40</v>
      </c>
      <c r="I5040" t="s">
        <v>51</v>
      </c>
      <c r="J5040">
        <v>4</v>
      </c>
      <c r="K5040">
        <v>12903</v>
      </c>
      <c r="L5040">
        <v>51612</v>
      </c>
      <c r="M5040">
        <v>0</v>
      </c>
      <c r="N5040" t="s">
        <v>27</v>
      </c>
      <c r="O5040">
        <v>3</v>
      </c>
      <c r="P5040" t="s">
        <v>35</v>
      </c>
      <c r="Q5040">
        <v>86</v>
      </c>
      <c r="R5040">
        <v>289731</v>
      </c>
    </row>
    <row r="5041" spans="1:18" x14ac:dyDescent="0.3">
      <c r="A5041" t="s">
        <v>9908</v>
      </c>
      <c r="B5041" s="9">
        <v>45549</v>
      </c>
      <c r="C5041" t="s">
        <v>8730</v>
      </c>
      <c r="D5041" t="s">
        <v>8731</v>
      </c>
      <c r="E5041" t="s">
        <v>1738</v>
      </c>
      <c r="F5041" t="s">
        <v>2441</v>
      </c>
      <c r="G5041" t="s">
        <v>27</v>
      </c>
      <c r="H5041" t="s">
        <v>40</v>
      </c>
      <c r="I5041" t="s">
        <v>123</v>
      </c>
      <c r="J5041">
        <v>11</v>
      </c>
      <c r="K5041">
        <v>8492</v>
      </c>
      <c r="L5041">
        <v>93412</v>
      </c>
      <c r="M5041">
        <v>0</v>
      </c>
      <c r="N5041" t="s">
        <v>57</v>
      </c>
      <c r="O5041">
        <v>3</v>
      </c>
      <c r="P5041" t="s">
        <v>35</v>
      </c>
      <c r="Q5041">
        <v>3</v>
      </c>
      <c r="R5041">
        <v>289731</v>
      </c>
    </row>
    <row r="5042" spans="1:18" x14ac:dyDescent="0.3">
      <c r="A5042" t="s">
        <v>9909</v>
      </c>
      <c r="B5042" s="9">
        <v>45386</v>
      </c>
      <c r="C5042" t="s">
        <v>8730</v>
      </c>
      <c r="D5042" t="s">
        <v>8731</v>
      </c>
      <c r="E5042" t="s">
        <v>949</v>
      </c>
      <c r="F5042" t="s">
        <v>188</v>
      </c>
      <c r="G5042" t="s">
        <v>9910</v>
      </c>
      <c r="H5042" t="s">
        <v>40</v>
      </c>
      <c r="I5042" t="s">
        <v>137</v>
      </c>
      <c r="J5042">
        <v>3</v>
      </c>
      <c r="K5042">
        <v>2482</v>
      </c>
      <c r="L5042">
        <v>7446</v>
      </c>
      <c r="M5042">
        <v>0</v>
      </c>
      <c r="N5042" t="s">
        <v>47</v>
      </c>
      <c r="O5042">
        <v>2</v>
      </c>
      <c r="P5042" t="s">
        <v>35</v>
      </c>
      <c r="Q5042">
        <v>177</v>
      </c>
      <c r="R5042">
        <v>289731</v>
      </c>
    </row>
    <row r="5043" spans="1:18" x14ac:dyDescent="0.3">
      <c r="A5043" t="s">
        <v>9911</v>
      </c>
      <c r="B5043" s="9">
        <v>45392</v>
      </c>
      <c r="C5043" t="s">
        <v>8730</v>
      </c>
      <c r="D5043" t="s">
        <v>8731</v>
      </c>
      <c r="E5043" t="s">
        <v>1738</v>
      </c>
      <c r="F5043" t="s">
        <v>443</v>
      </c>
      <c r="G5043" t="s">
        <v>9912</v>
      </c>
      <c r="H5043" t="s">
        <v>32</v>
      </c>
      <c r="I5043" t="s">
        <v>113</v>
      </c>
      <c r="J5043">
        <v>9</v>
      </c>
      <c r="K5043">
        <v>8247</v>
      </c>
      <c r="L5043">
        <v>74223</v>
      </c>
      <c r="M5043">
        <v>15</v>
      </c>
      <c r="N5043" t="s">
        <v>57</v>
      </c>
      <c r="O5043">
        <v>2</v>
      </c>
      <c r="P5043" t="s">
        <v>35</v>
      </c>
      <c r="Q5043">
        <v>153</v>
      </c>
      <c r="R5043">
        <v>558942</v>
      </c>
    </row>
    <row r="5044" spans="1:18" x14ac:dyDescent="0.3">
      <c r="A5044" t="s">
        <v>9913</v>
      </c>
      <c r="B5044" s="9">
        <v>45159</v>
      </c>
      <c r="C5044" t="s">
        <v>8730</v>
      </c>
      <c r="D5044" t="s">
        <v>8731</v>
      </c>
      <c r="E5044" t="s">
        <v>1738</v>
      </c>
      <c r="F5044" t="s">
        <v>2858</v>
      </c>
      <c r="G5044" t="s">
        <v>9914</v>
      </c>
      <c r="H5044" t="s">
        <v>40</v>
      </c>
      <c r="I5044" t="s">
        <v>51</v>
      </c>
      <c r="J5044">
        <v>10</v>
      </c>
      <c r="K5044">
        <v>4885</v>
      </c>
      <c r="L5044">
        <v>48850</v>
      </c>
      <c r="M5044">
        <v>0</v>
      </c>
      <c r="N5044" t="s">
        <v>57</v>
      </c>
      <c r="O5044" t="s">
        <v>27</v>
      </c>
      <c r="P5044" t="s">
        <v>35</v>
      </c>
      <c r="Q5044">
        <v>10</v>
      </c>
      <c r="R5044">
        <v>289731</v>
      </c>
    </row>
    <row r="5045" spans="1:18" x14ac:dyDescent="0.3">
      <c r="A5045" t="s">
        <v>9915</v>
      </c>
      <c r="B5045" s="9">
        <v>45491</v>
      </c>
      <c r="C5045" t="s">
        <v>8730</v>
      </c>
      <c r="D5045" t="s">
        <v>8731</v>
      </c>
      <c r="E5045" t="s">
        <v>949</v>
      </c>
      <c r="F5045" t="s">
        <v>305</v>
      </c>
      <c r="G5045" t="s">
        <v>9916</v>
      </c>
      <c r="H5045" t="s">
        <v>24</v>
      </c>
      <c r="I5045" t="s">
        <v>25</v>
      </c>
      <c r="J5045">
        <v>10</v>
      </c>
      <c r="K5045">
        <v>42739</v>
      </c>
      <c r="L5045">
        <v>427390</v>
      </c>
      <c r="M5045">
        <v>20</v>
      </c>
      <c r="N5045" t="s">
        <v>47</v>
      </c>
      <c r="O5045">
        <v>2</v>
      </c>
      <c r="P5045" t="s">
        <v>35</v>
      </c>
      <c r="Q5045">
        <v>193</v>
      </c>
      <c r="R5045">
        <v>1077152</v>
      </c>
    </row>
    <row r="5046" spans="1:18" x14ac:dyDescent="0.3">
      <c r="A5046" t="s">
        <v>9917</v>
      </c>
      <c r="B5046" s="9">
        <v>44952</v>
      </c>
      <c r="C5046" t="s">
        <v>8730</v>
      </c>
      <c r="D5046" t="s">
        <v>8731</v>
      </c>
      <c r="E5046" t="s">
        <v>949</v>
      </c>
      <c r="F5046" t="s">
        <v>2038</v>
      </c>
      <c r="G5046" t="s">
        <v>9918</v>
      </c>
      <c r="H5046" t="s">
        <v>40</v>
      </c>
      <c r="I5046" t="s">
        <v>51</v>
      </c>
      <c r="J5046">
        <v>7</v>
      </c>
      <c r="K5046">
        <v>4052</v>
      </c>
      <c r="L5046">
        <v>28364</v>
      </c>
      <c r="M5046">
        <v>5</v>
      </c>
      <c r="N5046" t="s">
        <v>57</v>
      </c>
      <c r="O5046">
        <v>3</v>
      </c>
      <c r="P5046" t="s">
        <v>35</v>
      </c>
      <c r="Q5046">
        <v>74</v>
      </c>
      <c r="R5046">
        <v>289731</v>
      </c>
    </row>
    <row r="5047" spans="1:18" x14ac:dyDescent="0.3">
      <c r="A5047" t="s">
        <v>9919</v>
      </c>
      <c r="B5047" s="9">
        <v>44991</v>
      </c>
      <c r="C5047" t="s">
        <v>8730</v>
      </c>
      <c r="D5047" t="s">
        <v>8731</v>
      </c>
      <c r="E5047" t="s">
        <v>1738</v>
      </c>
      <c r="F5047" t="s">
        <v>1262</v>
      </c>
      <c r="G5047" t="s">
        <v>27</v>
      </c>
      <c r="H5047" t="s">
        <v>65</v>
      </c>
      <c r="I5047" t="s">
        <v>66</v>
      </c>
      <c r="J5047">
        <v>2</v>
      </c>
      <c r="K5047">
        <v>153336</v>
      </c>
      <c r="L5047">
        <v>306672</v>
      </c>
      <c r="M5047">
        <v>0</v>
      </c>
      <c r="N5047" t="s">
        <v>57</v>
      </c>
      <c r="O5047">
        <v>5</v>
      </c>
      <c r="P5047" t="s">
        <v>28</v>
      </c>
      <c r="Q5047">
        <v>93</v>
      </c>
      <c r="R5047">
        <v>761054</v>
      </c>
    </row>
    <row r="5048" spans="1:18" x14ac:dyDescent="0.3">
      <c r="A5048" t="s">
        <v>9920</v>
      </c>
      <c r="B5048" s="9">
        <v>44939</v>
      </c>
      <c r="C5048" t="s">
        <v>8730</v>
      </c>
      <c r="D5048" t="s">
        <v>8731</v>
      </c>
      <c r="E5048" t="s">
        <v>1738</v>
      </c>
      <c r="F5048" t="s">
        <v>111</v>
      </c>
      <c r="G5048" t="s">
        <v>9921</v>
      </c>
      <c r="H5048" t="s">
        <v>45</v>
      </c>
      <c r="I5048" t="s">
        <v>46</v>
      </c>
      <c r="J5048">
        <v>15</v>
      </c>
      <c r="K5048">
        <v>19251</v>
      </c>
      <c r="L5048">
        <v>288765</v>
      </c>
      <c r="M5048">
        <v>20</v>
      </c>
      <c r="N5048" t="s">
        <v>27</v>
      </c>
      <c r="O5048">
        <v>4</v>
      </c>
      <c r="P5048" t="s">
        <v>35</v>
      </c>
      <c r="Q5048">
        <v>154</v>
      </c>
      <c r="R5048">
        <v>383206</v>
      </c>
    </row>
    <row r="5049" spans="1:18" x14ac:dyDescent="0.3">
      <c r="A5049" t="s">
        <v>9922</v>
      </c>
      <c r="B5049" s="9">
        <v>45376</v>
      </c>
      <c r="C5049" t="s">
        <v>8730</v>
      </c>
      <c r="D5049" t="s">
        <v>8731</v>
      </c>
      <c r="E5049" t="s">
        <v>1738</v>
      </c>
      <c r="F5049" t="s">
        <v>2487</v>
      </c>
      <c r="G5049" t="s">
        <v>9923</v>
      </c>
      <c r="H5049" t="s">
        <v>65</v>
      </c>
      <c r="I5049" t="s">
        <v>397</v>
      </c>
      <c r="J5049">
        <v>19</v>
      </c>
      <c r="K5049">
        <v>30763</v>
      </c>
      <c r="L5049">
        <v>584497</v>
      </c>
      <c r="M5049">
        <v>20</v>
      </c>
      <c r="N5049" t="s">
        <v>47</v>
      </c>
      <c r="O5049">
        <v>4</v>
      </c>
      <c r="P5049" t="s">
        <v>35</v>
      </c>
      <c r="Q5049">
        <v>128</v>
      </c>
      <c r="R5049">
        <v>761054</v>
      </c>
    </row>
    <row r="5050" spans="1:18" x14ac:dyDescent="0.3">
      <c r="A5050" t="s">
        <v>9924</v>
      </c>
      <c r="B5050" s="9">
        <v>45527</v>
      </c>
      <c r="C5050" t="s">
        <v>8730</v>
      </c>
      <c r="D5050" t="s">
        <v>8731</v>
      </c>
      <c r="E5050" t="s">
        <v>949</v>
      </c>
      <c r="F5050" t="s">
        <v>492</v>
      </c>
      <c r="G5050" t="s">
        <v>9925</v>
      </c>
      <c r="H5050" t="s">
        <v>24</v>
      </c>
      <c r="I5050" t="s">
        <v>56</v>
      </c>
      <c r="J5050">
        <v>11</v>
      </c>
      <c r="K5050">
        <v>306808</v>
      </c>
      <c r="L5050">
        <v>3374888</v>
      </c>
      <c r="M5050">
        <v>0</v>
      </c>
      <c r="N5050" t="s">
        <v>26</v>
      </c>
      <c r="O5050">
        <v>2</v>
      </c>
      <c r="P5050" t="s">
        <v>35</v>
      </c>
      <c r="Q5050">
        <v>180</v>
      </c>
      <c r="R5050">
        <v>1077152</v>
      </c>
    </row>
    <row r="5051" spans="1:18" x14ac:dyDescent="0.3">
      <c r="A5051" t="s">
        <v>9926</v>
      </c>
      <c r="B5051" s="9">
        <v>45172</v>
      </c>
      <c r="C5051" t="s">
        <v>8730</v>
      </c>
      <c r="D5051" t="s">
        <v>8731</v>
      </c>
      <c r="E5051" t="s">
        <v>1738</v>
      </c>
      <c r="F5051" t="s">
        <v>2729</v>
      </c>
      <c r="G5051" t="s">
        <v>9927</v>
      </c>
      <c r="H5051" t="s">
        <v>32</v>
      </c>
      <c r="I5051" t="s">
        <v>117</v>
      </c>
      <c r="J5051">
        <v>16</v>
      </c>
      <c r="K5051">
        <v>1603</v>
      </c>
      <c r="L5051">
        <v>25648</v>
      </c>
      <c r="M5051" t="s">
        <v>27</v>
      </c>
      <c r="N5051" t="s">
        <v>27</v>
      </c>
      <c r="O5051">
        <v>1</v>
      </c>
      <c r="P5051" t="s">
        <v>27</v>
      </c>
      <c r="Q5051">
        <v>156</v>
      </c>
      <c r="R5051">
        <v>558942</v>
      </c>
    </row>
    <row r="5052" spans="1:18" x14ac:dyDescent="0.3">
      <c r="A5052" t="s">
        <v>9928</v>
      </c>
      <c r="B5052" s="9">
        <v>44940</v>
      </c>
      <c r="C5052" t="s">
        <v>8730</v>
      </c>
      <c r="D5052" t="s">
        <v>8731</v>
      </c>
      <c r="E5052" t="s">
        <v>949</v>
      </c>
      <c r="F5052" t="s">
        <v>2519</v>
      </c>
      <c r="G5052" t="s">
        <v>27</v>
      </c>
      <c r="H5052" t="s">
        <v>40</v>
      </c>
      <c r="I5052" t="s">
        <v>70</v>
      </c>
      <c r="J5052">
        <v>1</v>
      </c>
      <c r="K5052">
        <v>9429</v>
      </c>
      <c r="L5052">
        <v>9429</v>
      </c>
      <c r="M5052">
        <v>0</v>
      </c>
      <c r="N5052" t="s">
        <v>26</v>
      </c>
      <c r="O5052" t="s">
        <v>27</v>
      </c>
      <c r="P5052" t="s">
        <v>28</v>
      </c>
      <c r="Q5052">
        <v>48</v>
      </c>
      <c r="R5052">
        <v>289731</v>
      </c>
    </row>
    <row r="5053" spans="1:18" x14ac:dyDescent="0.3">
      <c r="A5053" t="s">
        <v>9929</v>
      </c>
      <c r="B5053" s="9">
        <v>45619</v>
      </c>
      <c r="C5053" t="s">
        <v>8730</v>
      </c>
      <c r="D5053" t="s">
        <v>8731</v>
      </c>
      <c r="E5053" t="s">
        <v>1738</v>
      </c>
      <c r="F5053" t="s">
        <v>431</v>
      </c>
      <c r="G5053" t="s">
        <v>9930</v>
      </c>
      <c r="H5053" t="s">
        <v>65</v>
      </c>
      <c r="I5053" t="s">
        <v>382</v>
      </c>
      <c r="J5053">
        <v>2</v>
      </c>
      <c r="K5053">
        <v>175937</v>
      </c>
      <c r="L5053">
        <v>351874</v>
      </c>
      <c r="M5053">
        <v>5</v>
      </c>
      <c r="N5053" t="s">
        <v>34</v>
      </c>
      <c r="O5053" t="s">
        <v>27</v>
      </c>
      <c r="P5053" t="s">
        <v>35</v>
      </c>
      <c r="Q5053">
        <v>88</v>
      </c>
      <c r="R5053">
        <v>761054</v>
      </c>
    </row>
    <row r="5054" spans="1:18" x14ac:dyDescent="0.3">
      <c r="A5054" t="s">
        <v>9931</v>
      </c>
      <c r="B5054" s="9">
        <v>45166</v>
      </c>
      <c r="C5054" t="s">
        <v>8730</v>
      </c>
      <c r="D5054" t="s">
        <v>8731</v>
      </c>
      <c r="E5054" t="s">
        <v>949</v>
      </c>
      <c r="F5054" t="s">
        <v>1928</v>
      </c>
      <c r="G5054" t="s">
        <v>27</v>
      </c>
      <c r="H5054" t="s">
        <v>32</v>
      </c>
      <c r="I5054" t="s">
        <v>237</v>
      </c>
      <c r="J5054">
        <v>12</v>
      </c>
      <c r="K5054">
        <v>1629</v>
      </c>
      <c r="L5054">
        <v>19548</v>
      </c>
      <c r="M5054">
        <v>0</v>
      </c>
      <c r="N5054" t="s">
        <v>34</v>
      </c>
      <c r="O5054">
        <v>1</v>
      </c>
      <c r="P5054" t="s">
        <v>28</v>
      </c>
      <c r="Q5054">
        <v>139</v>
      </c>
      <c r="R5054">
        <v>558942</v>
      </c>
    </row>
    <row r="5055" spans="1:18" x14ac:dyDescent="0.3">
      <c r="A5055" t="s">
        <v>9932</v>
      </c>
      <c r="B5055" s="9">
        <v>45206</v>
      </c>
      <c r="C5055" t="s">
        <v>8730</v>
      </c>
      <c r="D5055" t="s">
        <v>8731</v>
      </c>
      <c r="E5055" t="s">
        <v>949</v>
      </c>
      <c r="F5055" t="s">
        <v>1438</v>
      </c>
      <c r="G5055" t="s">
        <v>9933</v>
      </c>
      <c r="H5055" t="s">
        <v>40</v>
      </c>
      <c r="I5055" t="s">
        <v>41</v>
      </c>
      <c r="J5055">
        <v>6</v>
      </c>
      <c r="K5055">
        <v>9286</v>
      </c>
      <c r="L5055">
        <v>55716</v>
      </c>
      <c r="M5055">
        <v>0</v>
      </c>
      <c r="N5055" t="s">
        <v>26</v>
      </c>
      <c r="O5055" t="s">
        <v>27</v>
      </c>
      <c r="P5055" t="s">
        <v>35</v>
      </c>
      <c r="Q5055">
        <v>141</v>
      </c>
      <c r="R5055">
        <v>289731</v>
      </c>
    </row>
    <row r="5056" spans="1:18" x14ac:dyDescent="0.3">
      <c r="A5056" t="s">
        <v>9934</v>
      </c>
      <c r="B5056" s="9">
        <v>44975</v>
      </c>
      <c r="C5056" t="s">
        <v>8730</v>
      </c>
      <c r="D5056" t="s">
        <v>8731</v>
      </c>
      <c r="E5056" t="s">
        <v>949</v>
      </c>
      <c r="F5056" t="s">
        <v>700</v>
      </c>
      <c r="G5056" t="s">
        <v>9935</v>
      </c>
      <c r="H5056" t="s">
        <v>24</v>
      </c>
      <c r="I5056" t="s">
        <v>152</v>
      </c>
      <c r="J5056">
        <v>14</v>
      </c>
      <c r="K5056">
        <v>98489</v>
      </c>
      <c r="L5056">
        <v>1378846</v>
      </c>
      <c r="M5056">
        <v>0</v>
      </c>
      <c r="N5056" t="s">
        <v>26</v>
      </c>
      <c r="O5056">
        <v>1</v>
      </c>
      <c r="P5056" t="s">
        <v>28</v>
      </c>
      <c r="Q5056">
        <v>157</v>
      </c>
      <c r="R5056">
        <v>1077152</v>
      </c>
    </row>
    <row r="5057" spans="1:18" x14ac:dyDescent="0.3">
      <c r="A5057" t="s">
        <v>9936</v>
      </c>
      <c r="B5057" s="9">
        <v>45644</v>
      </c>
      <c r="C5057" t="s">
        <v>8730</v>
      </c>
      <c r="D5057" t="s">
        <v>8731</v>
      </c>
      <c r="E5057" t="s">
        <v>1738</v>
      </c>
      <c r="F5057" t="s">
        <v>1066</v>
      </c>
      <c r="G5057" t="s">
        <v>9937</v>
      </c>
      <c r="H5057" t="s">
        <v>65</v>
      </c>
      <c r="I5057" t="s">
        <v>382</v>
      </c>
      <c r="J5057">
        <v>12</v>
      </c>
      <c r="K5057">
        <v>98868</v>
      </c>
      <c r="L5057">
        <v>1186416</v>
      </c>
      <c r="M5057" t="s">
        <v>27</v>
      </c>
      <c r="N5057" t="s">
        <v>27</v>
      </c>
      <c r="O5057">
        <v>1</v>
      </c>
      <c r="P5057" t="s">
        <v>35</v>
      </c>
      <c r="Q5057">
        <v>184</v>
      </c>
      <c r="R5057">
        <v>761054</v>
      </c>
    </row>
    <row r="5058" spans="1:18" x14ac:dyDescent="0.3">
      <c r="A5058" t="s">
        <v>9938</v>
      </c>
      <c r="B5058" s="9">
        <v>45456</v>
      </c>
      <c r="C5058" t="s">
        <v>8730</v>
      </c>
      <c r="D5058" t="s">
        <v>8731</v>
      </c>
      <c r="E5058" t="s">
        <v>1738</v>
      </c>
      <c r="F5058" t="s">
        <v>1293</v>
      </c>
      <c r="G5058" t="s">
        <v>27</v>
      </c>
      <c r="H5058" t="s">
        <v>32</v>
      </c>
      <c r="I5058" t="s">
        <v>33</v>
      </c>
      <c r="J5058">
        <v>8</v>
      </c>
      <c r="K5058">
        <v>22040</v>
      </c>
      <c r="L5058">
        <v>176320</v>
      </c>
      <c r="M5058">
        <v>0</v>
      </c>
      <c r="N5058" t="s">
        <v>57</v>
      </c>
      <c r="O5058" t="s">
        <v>27</v>
      </c>
      <c r="P5058" t="s">
        <v>35</v>
      </c>
      <c r="Q5058">
        <v>111</v>
      </c>
      <c r="R5058">
        <v>558942</v>
      </c>
    </row>
    <row r="5059" spans="1:18" x14ac:dyDescent="0.3">
      <c r="A5059" t="s">
        <v>9939</v>
      </c>
      <c r="B5059" s="9">
        <v>45175</v>
      </c>
      <c r="C5059" t="s">
        <v>8730</v>
      </c>
      <c r="D5059" t="s">
        <v>8731</v>
      </c>
      <c r="E5059" t="s">
        <v>949</v>
      </c>
      <c r="F5059" t="s">
        <v>616</v>
      </c>
      <c r="G5059" t="s">
        <v>9940</v>
      </c>
      <c r="H5059" t="s">
        <v>65</v>
      </c>
      <c r="I5059" t="s">
        <v>102</v>
      </c>
      <c r="J5059">
        <v>3</v>
      </c>
      <c r="K5059">
        <v>18353</v>
      </c>
      <c r="L5059">
        <v>55059</v>
      </c>
      <c r="M5059" t="s">
        <v>27</v>
      </c>
      <c r="N5059" t="s">
        <v>34</v>
      </c>
      <c r="O5059">
        <v>4</v>
      </c>
      <c r="P5059" t="s">
        <v>35</v>
      </c>
      <c r="Q5059">
        <v>175</v>
      </c>
      <c r="R5059">
        <v>761054</v>
      </c>
    </row>
    <row r="5060" spans="1:18" x14ac:dyDescent="0.3">
      <c r="A5060" t="s">
        <v>9941</v>
      </c>
      <c r="B5060" s="9">
        <v>45625</v>
      </c>
      <c r="C5060" t="s">
        <v>8730</v>
      </c>
      <c r="D5060" t="s">
        <v>8731</v>
      </c>
      <c r="E5060" t="s">
        <v>2951</v>
      </c>
      <c r="F5060" t="s">
        <v>1438</v>
      </c>
      <c r="G5060" t="s">
        <v>9942</v>
      </c>
      <c r="H5060" t="s">
        <v>45</v>
      </c>
      <c r="I5060" t="s">
        <v>74</v>
      </c>
      <c r="J5060">
        <v>5</v>
      </c>
      <c r="K5060">
        <v>33813</v>
      </c>
      <c r="L5060">
        <v>169065</v>
      </c>
      <c r="M5060">
        <v>0</v>
      </c>
      <c r="N5060" t="s">
        <v>57</v>
      </c>
      <c r="O5060">
        <v>3</v>
      </c>
      <c r="P5060" t="s">
        <v>28</v>
      </c>
      <c r="Q5060">
        <v>180</v>
      </c>
      <c r="R5060">
        <v>383206</v>
      </c>
    </row>
    <row r="5061" spans="1:18" x14ac:dyDescent="0.3">
      <c r="A5061" t="s">
        <v>9943</v>
      </c>
      <c r="B5061" s="9">
        <v>45250</v>
      </c>
      <c r="C5061" t="s">
        <v>8730</v>
      </c>
      <c r="D5061" t="s">
        <v>8731</v>
      </c>
      <c r="E5061" t="s">
        <v>2951</v>
      </c>
      <c r="F5061" t="s">
        <v>2223</v>
      </c>
      <c r="G5061" t="s">
        <v>9944</v>
      </c>
      <c r="H5061" t="s">
        <v>40</v>
      </c>
      <c r="I5061" t="s">
        <v>123</v>
      </c>
      <c r="J5061">
        <v>10</v>
      </c>
      <c r="K5061">
        <v>4387</v>
      </c>
      <c r="L5061">
        <v>43870</v>
      </c>
      <c r="M5061">
        <v>0</v>
      </c>
      <c r="N5061" t="s">
        <v>26</v>
      </c>
      <c r="O5061">
        <v>2</v>
      </c>
      <c r="P5061" t="s">
        <v>35</v>
      </c>
      <c r="Q5061">
        <v>108</v>
      </c>
      <c r="R5061">
        <v>289731</v>
      </c>
    </row>
    <row r="5062" spans="1:18" x14ac:dyDescent="0.3">
      <c r="A5062" t="s">
        <v>9945</v>
      </c>
      <c r="B5062" s="9">
        <v>45566</v>
      </c>
      <c r="C5062" t="s">
        <v>8730</v>
      </c>
      <c r="D5062" t="s">
        <v>8731</v>
      </c>
      <c r="E5062" t="s">
        <v>1738</v>
      </c>
      <c r="F5062" t="s">
        <v>293</v>
      </c>
      <c r="G5062" t="s">
        <v>9946</v>
      </c>
      <c r="H5062" t="s">
        <v>40</v>
      </c>
      <c r="I5062" t="s">
        <v>41</v>
      </c>
      <c r="J5062">
        <v>2</v>
      </c>
      <c r="K5062">
        <v>12457</v>
      </c>
      <c r="L5062">
        <v>24914</v>
      </c>
      <c r="M5062">
        <v>5</v>
      </c>
      <c r="N5062" t="s">
        <v>57</v>
      </c>
      <c r="O5062">
        <v>5</v>
      </c>
      <c r="P5062" t="s">
        <v>35</v>
      </c>
      <c r="Q5062">
        <v>142</v>
      </c>
      <c r="R5062">
        <v>289731</v>
      </c>
    </row>
    <row r="5063" spans="1:18" x14ac:dyDescent="0.3">
      <c r="A5063" t="s">
        <v>9947</v>
      </c>
      <c r="B5063" s="9">
        <v>45580</v>
      </c>
      <c r="C5063" t="s">
        <v>8730</v>
      </c>
      <c r="D5063" t="s">
        <v>8731</v>
      </c>
      <c r="E5063" t="s">
        <v>1738</v>
      </c>
      <c r="F5063" t="s">
        <v>1144</v>
      </c>
      <c r="G5063" t="s">
        <v>9948</v>
      </c>
      <c r="H5063" t="s">
        <v>45</v>
      </c>
      <c r="I5063" t="s">
        <v>46</v>
      </c>
      <c r="J5063">
        <v>14</v>
      </c>
      <c r="K5063">
        <v>32082</v>
      </c>
      <c r="L5063">
        <v>449148</v>
      </c>
      <c r="M5063">
        <v>0</v>
      </c>
      <c r="N5063" t="s">
        <v>26</v>
      </c>
      <c r="O5063">
        <v>2</v>
      </c>
      <c r="P5063" t="s">
        <v>35</v>
      </c>
      <c r="Q5063">
        <v>51</v>
      </c>
      <c r="R5063">
        <v>383206</v>
      </c>
    </row>
    <row r="5064" spans="1:18" x14ac:dyDescent="0.3">
      <c r="A5064" t="s">
        <v>9949</v>
      </c>
      <c r="B5064" s="9">
        <v>45373</v>
      </c>
      <c r="C5064" t="s">
        <v>8730</v>
      </c>
      <c r="D5064" t="s">
        <v>8731</v>
      </c>
      <c r="E5064" t="s">
        <v>1738</v>
      </c>
      <c r="F5064" t="s">
        <v>851</v>
      </c>
      <c r="G5064" t="s">
        <v>9950</v>
      </c>
      <c r="H5064" t="s">
        <v>24</v>
      </c>
      <c r="I5064" t="s">
        <v>56</v>
      </c>
      <c r="J5064">
        <v>4</v>
      </c>
      <c r="K5064">
        <v>71067</v>
      </c>
      <c r="L5064">
        <v>284268</v>
      </c>
      <c r="M5064">
        <v>0</v>
      </c>
      <c r="N5064" t="s">
        <v>47</v>
      </c>
      <c r="O5064">
        <v>1</v>
      </c>
      <c r="P5064" t="s">
        <v>35</v>
      </c>
      <c r="Q5064">
        <v>23</v>
      </c>
      <c r="R5064">
        <v>1077152</v>
      </c>
    </row>
    <row r="5065" spans="1:18" x14ac:dyDescent="0.3">
      <c r="A5065" t="s">
        <v>9951</v>
      </c>
      <c r="B5065" s="9">
        <v>45584</v>
      </c>
      <c r="C5065" t="s">
        <v>8730</v>
      </c>
      <c r="D5065" t="s">
        <v>8731</v>
      </c>
      <c r="E5065" t="s">
        <v>2951</v>
      </c>
      <c r="F5065" t="s">
        <v>1920</v>
      </c>
      <c r="G5065" t="s">
        <v>27</v>
      </c>
      <c r="H5065" t="s">
        <v>45</v>
      </c>
      <c r="I5065" t="s">
        <v>130</v>
      </c>
      <c r="J5065">
        <v>17</v>
      </c>
      <c r="K5065">
        <v>22885</v>
      </c>
      <c r="L5065">
        <v>389045</v>
      </c>
      <c r="M5065">
        <v>0</v>
      </c>
      <c r="N5065" t="s">
        <v>26</v>
      </c>
      <c r="O5065">
        <v>1</v>
      </c>
      <c r="P5065" t="s">
        <v>35</v>
      </c>
      <c r="Q5065">
        <v>39</v>
      </c>
      <c r="R5065">
        <v>383206</v>
      </c>
    </row>
    <row r="5066" spans="1:18" x14ac:dyDescent="0.3">
      <c r="A5066" t="s">
        <v>9952</v>
      </c>
      <c r="B5066" s="9">
        <v>45253</v>
      </c>
      <c r="C5066" t="s">
        <v>8730</v>
      </c>
      <c r="D5066" t="s">
        <v>8731</v>
      </c>
      <c r="E5066" t="s">
        <v>949</v>
      </c>
      <c r="F5066" t="s">
        <v>2223</v>
      </c>
      <c r="G5066" t="s">
        <v>9953</v>
      </c>
      <c r="H5066" t="s">
        <v>45</v>
      </c>
      <c r="I5066" t="s">
        <v>98</v>
      </c>
      <c r="J5066">
        <v>6</v>
      </c>
      <c r="K5066">
        <v>36155</v>
      </c>
      <c r="L5066">
        <v>216930</v>
      </c>
      <c r="M5066">
        <v>0</v>
      </c>
      <c r="N5066" t="s">
        <v>57</v>
      </c>
      <c r="O5066">
        <v>5</v>
      </c>
      <c r="P5066" t="s">
        <v>35</v>
      </c>
      <c r="Q5066">
        <v>79</v>
      </c>
      <c r="R5066">
        <v>383206</v>
      </c>
    </row>
    <row r="5067" spans="1:18" x14ac:dyDescent="0.3">
      <c r="A5067" t="s">
        <v>9954</v>
      </c>
      <c r="B5067" s="9">
        <v>44995</v>
      </c>
      <c r="C5067" t="s">
        <v>8730</v>
      </c>
      <c r="D5067" t="s">
        <v>8731</v>
      </c>
      <c r="E5067" t="s">
        <v>1738</v>
      </c>
      <c r="F5067" t="s">
        <v>2796</v>
      </c>
      <c r="G5067" t="s">
        <v>9955</v>
      </c>
      <c r="H5067" t="s">
        <v>45</v>
      </c>
      <c r="I5067" t="s">
        <v>74</v>
      </c>
      <c r="J5067">
        <v>15</v>
      </c>
      <c r="K5067">
        <v>7937</v>
      </c>
      <c r="L5067">
        <v>119055</v>
      </c>
      <c r="M5067">
        <v>0</v>
      </c>
      <c r="N5067" t="s">
        <v>27</v>
      </c>
      <c r="O5067">
        <v>2</v>
      </c>
      <c r="P5067" t="s">
        <v>28</v>
      </c>
      <c r="Q5067">
        <v>171</v>
      </c>
      <c r="R5067">
        <v>383206</v>
      </c>
    </row>
    <row r="5068" spans="1:18" x14ac:dyDescent="0.3">
      <c r="A5068" t="s">
        <v>9956</v>
      </c>
      <c r="B5068" s="9">
        <v>45042</v>
      </c>
      <c r="C5068" t="s">
        <v>8730</v>
      </c>
      <c r="D5068" t="s">
        <v>8731</v>
      </c>
      <c r="E5068" t="s">
        <v>949</v>
      </c>
      <c r="F5068" t="s">
        <v>3141</v>
      </c>
      <c r="G5068" t="s">
        <v>9957</v>
      </c>
      <c r="H5068" t="s">
        <v>45</v>
      </c>
      <c r="I5068" t="s">
        <v>82</v>
      </c>
      <c r="J5068">
        <v>20</v>
      </c>
      <c r="K5068">
        <v>25258</v>
      </c>
      <c r="L5068">
        <v>505160</v>
      </c>
      <c r="M5068">
        <v>0</v>
      </c>
      <c r="N5068" t="s">
        <v>26</v>
      </c>
      <c r="O5068">
        <v>5</v>
      </c>
      <c r="P5068" t="s">
        <v>28</v>
      </c>
      <c r="Q5068">
        <v>39</v>
      </c>
      <c r="R5068">
        <v>383206</v>
      </c>
    </row>
    <row r="5069" spans="1:18" x14ac:dyDescent="0.3">
      <c r="A5069" t="s">
        <v>9958</v>
      </c>
      <c r="B5069" s="9">
        <v>45570</v>
      </c>
      <c r="C5069" t="s">
        <v>8730</v>
      </c>
      <c r="D5069" t="s">
        <v>8731</v>
      </c>
      <c r="E5069" t="s">
        <v>1738</v>
      </c>
      <c r="F5069" t="s">
        <v>22</v>
      </c>
      <c r="G5069" t="s">
        <v>9959</v>
      </c>
      <c r="H5069" t="s">
        <v>45</v>
      </c>
      <c r="I5069" t="s">
        <v>98</v>
      </c>
      <c r="J5069">
        <v>3</v>
      </c>
      <c r="K5069">
        <v>24589</v>
      </c>
      <c r="L5069">
        <v>73767</v>
      </c>
      <c r="M5069">
        <v>0</v>
      </c>
      <c r="N5069" t="s">
        <v>57</v>
      </c>
      <c r="O5069">
        <v>3</v>
      </c>
      <c r="P5069" t="s">
        <v>28</v>
      </c>
      <c r="Q5069">
        <v>109</v>
      </c>
      <c r="R5069">
        <v>383206</v>
      </c>
    </row>
    <row r="5070" spans="1:18" x14ac:dyDescent="0.3">
      <c r="A5070" t="s">
        <v>9960</v>
      </c>
      <c r="B5070" s="9">
        <v>45641</v>
      </c>
      <c r="C5070" t="s">
        <v>8730</v>
      </c>
      <c r="D5070" t="s">
        <v>8731</v>
      </c>
      <c r="E5070" t="s">
        <v>1738</v>
      </c>
      <c r="F5070" t="s">
        <v>1150</v>
      </c>
      <c r="G5070" t="s">
        <v>9961</v>
      </c>
      <c r="H5070" t="s">
        <v>45</v>
      </c>
      <c r="I5070" t="s">
        <v>130</v>
      </c>
      <c r="J5070">
        <v>5</v>
      </c>
      <c r="K5070">
        <v>24517</v>
      </c>
      <c r="L5070">
        <v>122585</v>
      </c>
      <c r="M5070" t="s">
        <v>27</v>
      </c>
      <c r="N5070" t="s">
        <v>26</v>
      </c>
      <c r="O5070">
        <v>2</v>
      </c>
      <c r="P5070" t="s">
        <v>35</v>
      </c>
      <c r="Q5070">
        <v>88</v>
      </c>
      <c r="R5070">
        <v>383206</v>
      </c>
    </row>
    <row r="5071" spans="1:18" x14ac:dyDescent="0.3">
      <c r="A5071" t="s">
        <v>9962</v>
      </c>
      <c r="B5071" s="9">
        <v>45568</v>
      </c>
      <c r="C5071" t="s">
        <v>8730</v>
      </c>
      <c r="D5071" t="s">
        <v>8731</v>
      </c>
      <c r="E5071" t="s">
        <v>2951</v>
      </c>
      <c r="F5071" t="s">
        <v>962</v>
      </c>
      <c r="G5071" t="s">
        <v>27</v>
      </c>
      <c r="H5071" t="s">
        <v>40</v>
      </c>
      <c r="I5071" t="s">
        <v>171</v>
      </c>
      <c r="J5071">
        <v>13</v>
      </c>
      <c r="K5071">
        <v>6948</v>
      </c>
      <c r="L5071">
        <v>90324</v>
      </c>
      <c r="M5071">
        <v>0</v>
      </c>
      <c r="N5071" t="s">
        <v>57</v>
      </c>
      <c r="O5071">
        <v>1</v>
      </c>
      <c r="P5071" t="s">
        <v>35</v>
      </c>
      <c r="Q5071">
        <v>154</v>
      </c>
      <c r="R5071">
        <v>289731</v>
      </c>
    </row>
    <row r="5072" spans="1:18" x14ac:dyDescent="0.3">
      <c r="A5072" t="s">
        <v>9963</v>
      </c>
      <c r="B5072" s="9">
        <v>45319</v>
      </c>
      <c r="C5072" t="s">
        <v>8730</v>
      </c>
      <c r="D5072" t="s">
        <v>8731</v>
      </c>
      <c r="E5072" t="s">
        <v>949</v>
      </c>
      <c r="F5072" t="s">
        <v>712</v>
      </c>
      <c r="G5072" t="s">
        <v>9964</v>
      </c>
      <c r="H5072" t="s">
        <v>45</v>
      </c>
      <c r="I5072" t="s">
        <v>82</v>
      </c>
      <c r="J5072">
        <v>1</v>
      </c>
      <c r="K5072">
        <v>37994</v>
      </c>
      <c r="L5072">
        <v>37994</v>
      </c>
      <c r="M5072">
        <v>0</v>
      </c>
      <c r="N5072" t="s">
        <v>47</v>
      </c>
      <c r="O5072">
        <v>3</v>
      </c>
      <c r="P5072" t="s">
        <v>28</v>
      </c>
      <c r="Q5072">
        <v>197</v>
      </c>
      <c r="R5072">
        <v>383206</v>
      </c>
    </row>
    <row r="5073" spans="1:18" x14ac:dyDescent="0.3">
      <c r="A5073" t="s">
        <v>9965</v>
      </c>
      <c r="B5073" s="9">
        <v>45045</v>
      </c>
      <c r="C5073" t="s">
        <v>8730</v>
      </c>
      <c r="D5073" t="s">
        <v>8731</v>
      </c>
      <c r="E5073" t="s">
        <v>949</v>
      </c>
      <c r="F5073" t="s">
        <v>573</v>
      </c>
      <c r="G5073" t="s">
        <v>9966</v>
      </c>
      <c r="H5073" t="s">
        <v>32</v>
      </c>
      <c r="I5073" t="s">
        <v>117</v>
      </c>
      <c r="J5073">
        <v>12</v>
      </c>
      <c r="K5073">
        <v>3133</v>
      </c>
      <c r="L5073">
        <v>37596</v>
      </c>
      <c r="M5073" t="s">
        <v>27</v>
      </c>
      <c r="N5073" t="s">
        <v>26</v>
      </c>
      <c r="O5073" t="s">
        <v>27</v>
      </c>
      <c r="P5073" t="s">
        <v>35</v>
      </c>
      <c r="Q5073">
        <v>174</v>
      </c>
      <c r="R5073">
        <v>558942</v>
      </c>
    </row>
    <row r="5074" spans="1:18" x14ac:dyDescent="0.3">
      <c r="A5074" t="s">
        <v>9967</v>
      </c>
      <c r="B5074" s="9">
        <v>45630</v>
      </c>
      <c r="C5074" t="s">
        <v>8730</v>
      </c>
      <c r="D5074" t="s">
        <v>8731</v>
      </c>
      <c r="E5074" t="s">
        <v>1738</v>
      </c>
      <c r="F5074" t="s">
        <v>412</v>
      </c>
      <c r="G5074" t="s">
        <v>27</v>
      </c>
      <c r="H5074" t="s">
        <v>65</v>
      </c>
      <c r="I5074" t="s">
        <v>397</v>
      </c>
      <c r="J5074">
        <v>7</v>
      </c>
      <c r="K5074">
        <v>140022</v>
      </c>
      <c r="L5074">
        <v>980154</v>
      </c>
      <c r="M5074">
        <v>0</v>
      </c>
      <c r="N5074" t="s">
        <v>57</v>
      </c>
      <c r="O5074">
        <v>5</v>
      </c>
      <c r="P5074" t="s">
        <v>28</v>
      </c>
      <c r="Q5074">
        <v>81</v>
      </c>
      <c r="R5074">
        <v>761054</v>
      </c>
    </row>
    <row r="5075" spans="1:18" x14ac:dyDescent="0.3">
      <c r="A5075" t="s">
        <v>9968</v>
      </c>
      <c r="B5075" s="9">
        <v>45371</v>
      </c>
      <c r="C5075" t="s">
        <v>8730</v>
      </c>
      <c r="D5075" t="s">
        <v>8731</v>
      </c>
      <c r="E5075" t="s">
        <v>1738</v>
      </c>
      <c r="F5075" t="s">
        <v>1741</v>
      </c>
      <c r="G5075" t="s">
        <v>27</v>
      </c>
      <c r="H5075" t="s">
        <v>45</v>
      </c>
      <c r="I5075" t="s">
        <v>130</v>
      </c>
      <c r="J5075">
        <v>12</v>
      </c>
      <c r="K5075">
        <v>12614</v>
      </c>
      <c r="L5075">
        <v>151368</v>
      </c>
      <c r="M5075" t="s">
        <v>27</v>
      </c>
      <c r="N5075" t="s">
        <v>47</v>
      </c>
      <c r="O5075">
        <v>2</v>
      </c>
      <c r="P5075" t="s">
        <v>35</v>
      </c>
      <c r="Q5075">
        <v>26</v>
      </c>
      <c r="R5075">
        <v>383206</v>
      </c>
    </row>
    <row r="5076" spans="1:18" x14ac:dyDescent="0.3">
      <c r="A5076" t="s">
        <v>9969</v>
      </c>
      <c r="B5076" s="9">
        <v>45339</v>
      </c>
      <c r="C5076" t="s">
        <v>8730</v>
      </c>
      <c r="D5076" t="s">
        <v>8731</v>
      </c>
      <c r="E5076" t="s">
        <v>1738</v>
      </c>
      <c r="F5076" t="s">
        <v>3303</v>
      </c>
      <c r="G5076" t="s">
        <v>9970</v>
      </c>
      <c r="H5076" t="s">
        <v>40</v>
      </c>
      <c r="I5076" t="s">
        <v>171</v>
      </c>
      <c r="J5076">
        <v>7</v>
      </c>
      <c r="K5076">
        <v>12055</v>
      </c>
      <c r="L5076">
        <v>84385</v>
      </c>
      <c r="M5076">
        <v>5</v>
      </c>
      <c r="N5076" t="s">
        <v>27</v>
      </c>
      <c r="O5076">
        <v>2</v>
      </c>
      <c r="P5076" t="s">
        <v>35</v>
      </c>
      <c r="Q5076">
        <v>45</v>
      </c>
      <c r="R5076">
        <v>289731</v>
      </c>
    </row>
    <row r="5077" spans="1:18" x14ac:dyDescent="0.3">
      <c r="A5077" t="s">
        <v>9971</v>
      </c>
      <c r="B5077" s="9">
        <v>45263</v>
      </c>
      <c r="C5077" t="s">
        <v>8730</v>
      </c>
      <c r="D5077" t="s">
        <v>8731</v>
      </c>
      <c r="E5077" t="s">
        <v>2951</v>
      </c>
      <c r="F5077" t="s">
        <v>684</v>
      </c>
      <c r="G5077" t="s">
        <v>9972</v>
      </c>
      <c r="H5077" t="s">
        <v>24</v>
      </c>
      <c r="I5077" t="s">
        <v>92</v>
      </c>
      <c r="J5077">
        <v>16</v>
      </c>
      <c r="K5077">
        <v>244914</v>
      </c>
      <c r="L5077">
        <v>3918624</v>
      </c>
      <c r="M5077">
        <v>0</v>
      </c>
      <c r="N5077" t="s">
        <v>57</v>
      </c>
      <c r="O5077">
        <v>5</v>
      </c>
      <c r="P5077" t="s">
        <v>35</v>
      </c>
      <c r="Q5077">
        <v>128</v>
      </c>
      <c r="R5077">
        <v>1077152</v>
      </c>
    </row>
    <row r="5078" spans="1:18" x14ac:dyDescent="0.3">
      <c r="A5078" t="s">
        <v>9973</v>
      </c>
      <c r="B5078" s="9">
        <v>45601</v>
      </c>
      <c r="C5078" t="s">
        <v>8730</v>
      </c>
      <c r="D5078" t="s">
        <v>8731</v>
      </c>
      <c r="E5078" t="s">
        <v>1738</v>
      </c>
      <c r="F5078" t="s">
        <v>5228</v>
      </c>
      <c r="G5078" t="s">
        <v>27</v>
      </c>
      <c r="H5078" t="s">
        <v>24</v>
      </c>
      <c r="I5078" t="s">
        <v>161</v>
      </c>
      <c r="J5078">
        <v>2</v>
      </c>
      <c r="K5078">
        <v>65901</v>
      </c>
      <c r="L5078">
        <v>131802</v>
      </c>
      <c r="M5078">
        <v>10</v>
      </c>
      <c r="N5078" t="s">
        <v>26</v>
      </c>
      <c r="O5078">
        <v>3</v>
      </c>
      <c r="P5078" t="s">
        <v>35</v>
      </c>
      <c r="Q5078">
        <v>85</v>
      </c>
      <c r="R5078">
        <v>1077152</v>
      </c>
    </row>
    <row r="5079" spans="1:18" x14ac:dyDescent="0.3">
      <c r="A5079" t="s">
        <v>9974</v>
      </c>
      <c r="B5079" s="9">
        <v>45611</v>
      </c>
      <c r="C5079" t="s">
        <v>8730</v>
      </c>
      <c r="D5079" t="s">
        <v>8731</v>
      </c>
      <c r="E5079" t="s">
        <v>1738</v>
      </c>
      <c r="F5079" t="s">
        <v>1088</v>
      </c>
      <c r="G5079" t="s">
        <v>9975</v>
      </c>
      <c r="H5079" t="s">
        <v>24</v>
      </c>
      <c r="I5079" t="s">
        <v>161</v>
      </c>
      <c r="J5079">
        <v>2</v>
      </c>
      <c r="K5079">
        <v>98448</v>
      </c>
      <c r="L5079">
        <v>196896</v>
      </c>
      <c r="M5079">
        <v>5</v>
      </c>
      <c r="N5079" t="s">
        <v>57</v>
      </c>
      <c r="O5079">
        <v>5</v>
      </c>
      <c r="P5079" t="s">
        <v>28</v>
      </c>
      <c r="Q5079">
        <v>48</v>
      </c>
      <c r="R5079">
        <v>1077152</v>
      </c>
    </row>
    <row r="5080" spans="1:18" x14ac:dyDescent="0.3">
      <c r="A5080" t="s">
        <v>9976</v>
      </c>
      <c r="B5080" s="9">
        <v>45176</v>
      </c>
      <c r="C5080" t="s">
        <v>8730</v>
      </c>
      <c r="D5080" t="s">
        <v>8731</v>
      </c>
      <c r="E5080" t="s">
        <v>2951</v>
      </c>
      <c r="F5080" t="s">
        <v>865</v>
      </c>
      <c r="G5080" t="s">
        <v>27</v>
      </c>
      <c r="H5080" t="s">
        <v>40</v>
      </c>
      <c r="I5080" t="s">
        <v>137</v>
      </c>
      <c r="J5080">
        <v>20</v>
      </c>
      <c r="K5080">
        <v>10947</v>
      </c>
      <c r="L5080">
        <v>218940</v>
      </c>
      <c r="M5080">
        <v>15</v>
      </c>
      <c r="N5080" t="s">
        <v>26</v>
      </c>
      <c r="O5080">
        <v>1</v>
      </c>
      <c r="P5080" t="s">
        <v>35</v>
      </c>
      <c r="Q5080">
        <v>18</v>
      </c>
      <c r="R5080">
        <v>289731</v>
      </c>
    </row>
    <row r="5081" spans="1:18" x14ac:dyDescent="0.3">
      <c r="A5081" t="s">
        <v>9977</v>
      </c>
      <c r="B5081" s="9">
        <v>45237</v>
      </c>
      <c r="C5081" t="s">
        <v>8730</v>
      </c>
      <c r="D5081" t="s">
        <v>8731</v>
      </c>
      <c r="E5081" t="s">
        <v>949</v>
      </c>
      <c r="F5081" t="s">
        <v>221</v>
      </c>
      <c r="G5081" t="s">
        <v>9978</v>
      </c>
      <c r="H5081" t="s">
        <v>65</v>
      </c>
      <c r="I5081" t="s">
        <v>289</v>
      </c>
      <c r="J5081">
        <v>18</v>
      </c>
      <c r="K5081">
        <v>83710</v>
      </c>
      <c r="L5081">
        <v>1506780</v>
      </c>
      <c r="M5081">
        <v>0</v>
      </c>
      <c r="N5081" t="s">
        <v>27</v>
      </c>
      <c r="O5081">
        <v>4</v>
      </c>
      <c r="P5081" t="s">
        <v>28</v>
      </c>
      <c r="Q5081">
        <v>112</v>
      </c>
      <c r="R5081">
        <v>761054</v>
      </c>
    </row>
    <row r="5082" spans="1:18" x14ac:dyDescent="0.3">
      <c r="A5082" t="s">
        <v>9979</v>
      </c>
      <c r="B5082" s="9">
        <v>44987</v>
      </c>
      <c r="C5082" t="s">
        <v>8730</v>
      </c>
      <c r="D5082" t="s">
        <v>8731</v>
      </c>
      <c r="E5082" t="s">
        <v>1738</v>
      </c>
      <c r="F5082" t="s">
        <v>1005</v>
      </c>
      <c r="G5082" t="s">
        <v>9980</v>
      </c>
      <c r="H5082" t="s">
        <v>40</v>
      </c>
      <c r="I5082" t="s">
        <v>70</v>
      </c>
      <c r="J5082">
        <v>18</v>
      </c>
      <c r="K5082">
        <v>9868</v>
      </c>
      <c r="L5082">
        <v>177624</v>
      </c>
      <c r="M5082">
        <v>5</v>
      </c>
      <c r="N5082" t="s">
        <v>57</v>
      </c>
      <c r="O5082">
        <v>4</v>
      </c>
      <c r="P5082" t="s">
        <v>28</v>
      </c>
      <c r="Q5082">
        <v>114</v>
      </c>
      <c r="R5082">
        <v>289731</v>
      </c>
    </row>
    <row r="5083" spans="1:18" x14ac:dyDescent="0.3">
      <c r="A5083" t="s">
        <v>9981</v>
      </c>
      <c r="B5083" s="9">
        <v>45528</v>
      </c>
      <c r="C5083" t="s">
        <v>8730</v>
      </c>
      <c r="D5083" t="s">
        <v>8731</v>
      </c>
      <c r="E5083" t="s">
        <v>1738</v>
      </c>
      <c r="F5083" t="s">
        <v>697</v>
      </c>
      <c r="G5083" t="s">
        <v>9982</v>
      </c>
      <c r="H5083" t="s">
        <v>24</v>
      </c>
      <c r="I5083" t="s">
        <v>161</v>
      </c>
      <c r="J5083">
        <v>13</v>
      </c>
      <c r="K5083">
        <v>81475</v>
      </c>
      <c r="L5083">
        <v>1059175</v>
      </c>
      <c r="M5083">
        <v>20</v>
      </c>
      <c r="N5083" t="s">
        <v>57</v>
      </c>
      <c r="O5083">
        <v>4</v>
      </c>
      <c r="P5083" t="s">
        <v>35</v>
      </c>
      <c r="Q5083">
        <v>39</v>
      </c>
      <c r="R5083">
        <v>1077152</v>
      </c>
    </row>
    <row r="5084" spans="1:18" x14ac:dyDescent="0.3">
      <c r="A5084" t="s">
        <v>9983</v>
      </c>
      <c r="B5084" s="9">
        <v>45077</v>
      </c>
      <c r="C5084" t="s">
        <v>8730</v>
      </c>
      <c r="D5084" t="s">
        <v>8731</v>
      </c>
      <c r="E5084" t="s">
        <v>949</v>
      </c>
      <c r="F5084" t="s">
        <v>528</v>
      </c>
      <c r="G5084" t="s">
        <v>27</v>
      </c>
      <c r="H5084" t="s">
        <v>24</v>
      </c>
      <c r="I5084" t="s">
        <v>25</v>
      </c>
      <c r="J5084">
        <v>18</v>
      </c>
      <c r="K5084">
        <v>67461</v>
      </c>
      <c r="L5084">
        <v>1214298</v>
      </c>
      <c r="M5084">
        <v>10</v>
      </c>
      <c r="N5084" t="s">
        <v>26</v>
      </c>
      <c r="O5084">
        <v>5</v>
      </c>
      <c r="P5084" t="s">
        <v>28</v>
      </c>
      <c r="Q5084">
        <v>32</v>
      </c>
      <c r="R5084">
        <v>1077152</v>
      </c>
    </row>
    <row r="5085" spans="1:18" x14ac:dyDescent="0.3">
      <c r="A5085" t="s">
        <v>9984</v>
      </c>
      <c r="B5085" s="9">
        <v>45000</v>
      </c>
      <c r="C5085" t="s">
        <v>8730</v>
      </c>
      <c r="D5085" t="s">
        <v>8731</v>
      </c>
      <c r="E5085" t="s">
        <v>949</v>
      </c>
      <c r="F5085" t="s">
        <v>1356</v>
      </c>
      <c r="G5085" t="s">
        <v>27</v>
      </c>
      <c r="H5085" t="s">
        <v>32</v>
      </c>
      <c r="I5085" t="s">
        <v>95</v>
      </c>
      <c r="J5085">
        <v>5</v>
      </c>
      <c r="K5085">
        <v>23398</v>
      </c>
      <c r="L5085">
        <v>116990</v>
      </c>
      <c r="M5085">
        <v>0</v>
      </c>
      <c r="N5085" t="s">
        <v>57</v>
      </c>
      <c r="O5085">
        <v>0</v>
      </c>
      <c r="P5085" t="s">
        <v>35</v>
      </c>
      <c r="Q5085">
        <v>154</v>
      </c>
      <c r="R5085">
        <v>558942</v>
      </c>
    </row>
    <row r="5086" spans="1:18" x14ac:dyDescent="0.3">
      <c r="A5086" t="s">
        <v>9985</v>
      </c>
      <c r="B5086" s="9">
        <v>45172</v>
      </c>
      <c r="C5086" t="s">
        <v>8730</v>
      </c>
      <c r="D5086" t="s">
        <v>8731</v>
      </c>
      <c r="E5086" t="s">
        <v>949</v>
      </c>
      <c r="F5086" t="s">
        <v>2140</v>
      </c>
      <c r="G5086" t="s">
        <v>27</v>
      </c>
      <c r="H5086" t="s">
        <v>40</v>
      </c>
      <c r="I5086" t="s">
        <v>106</v>
      </c>
      <c r="J5086">
        <v>13</v>
      </c>
      <c r="K5086">
        <v>16594</v>
      </c>
      <c r="L5086">
        <v>215722</v>
      </c>
      <c r="M5086" t="s">
        <v>27</v>
      </c>
      <c r="N5086" t="s">
        <v>57</v>
      </c>
      <c r="O5086">
        <v>4</v>
      </c>
      <c r="P5086" t="s">
        <v>28</v>
      </c>
      <c r="Q5086">
        <v>164</v>
      </c>
      <c r="R5086">
        <v>289731</v>
      </c>
    </row>
    <row r="5087" spans="1:18" x14ac:dyDescent="0.3">
      <c r="A5087" t="s">
        <v>9986</v>
      </c>
      <c r="B5087" s="9">
        <v>45550</v>
      </c>
      <c r="C5087" t="s">
        <v>8730</v>
      </c>
      <c r="D5087" t="s">
        <v>8731</v>
      </c>
      <c r="E5087" t="s">
        <v>949</v>
      </c>
      <c r="F5087" t="s">
        <v>2311</v>
      </c>
      <c r="G5087" t="s">
        <v>9987</v>
      </c>
      <c r="H5087" t="s">
        <v>45</v>
      </c>
      <c r="I5087" t="s">
        <v>74</v>
      </c>
      <c r="J5087">
        <v>9</v>
      </c>
      <c r="K5087">
        <v>44712</v>
      </c>
      <c r="L5087">
        <v>402408</v>
      </c>
      <c r="M5087">
        <v>15</v>
      </c>
      <c r="N5087" t="s">
        <v>57</v>
      </c>
      <c r="O5087">
        <v>3</v>
      </c>
      <c r="P5087" t="s">
        <v>28</v>
      </c>
      <c r="Q5087">
        <v>47</v>
      </c>
      <c r="R5087">
        <v>383206</v>
      </c>
    </row>
    <row r="5088" spans="1:18" x14ac:dyDescent="0.3">
      <c r="A5088" t="s">
        <v>9988</v>
      </c>
      <c r="B5088" s="9">
        <v>45185</v>
      </c>
      <c r="C5088" t="s">
        <v>8730</v>
      </c>
      <c r="D5088" t="s">
        <v>8731</v>
      </c>
      <c r="E5088" t="s">
        <v>2951</v>
      </c>
      <c r="F5088" t="s">
        <v>279</v>
      </c>
      <c r="G5088" t="s">
        <v>9989</v>
      </c>
      <c r="H5088" t="s">
        <v>65</v>
      </c>
      <c r="I5088" t="s">
        <v>78</v>
      </c>
      <c r="J5088">
        <v>13</v>
      </c>
      <c r="K5088">
        <v>155148</v>
      </c>
      <c r="L5088">
        <v>2016924</v>
      </c>
      <c r="M5088">
        <v>5</v>
      </c>
      <c r="N5088" t="s">
        <v>57</v>
      </c>
      <c r="O5088">
        <v>2</v>
      </c>
      <c r="P5088" t="s">
        <v>35</v>
      </c>
      <c r="Q5088">
        <v>120</v>
      </c>
      <c r="R5088">
        <v>761054</v>
      </c>
    </row>
    <row r="5089" spans="1:18" x14ac:dyDescent="0.3">
      <c r="A5089" t="s">
        <v>9990</v>
      </c>
      <c r="B5089" s="9">
        <v>45394</v>
      </c>
      <c r="C5089" t="s">
        <v>8730</v>
      </c>
      <c r="D5089" t="s">
        <v>8731</v>
      </c>
      <c r="E5089" t="s">
        <v>949</v>
      </c>
      <c r="F5089" t="s">
        <v>1304</v>
      </c>
      <c r="G5089" t="s">
        <v>9991</v>
      </c>
      <c r="H5089" t="s">
        <v>45</v>
      </c>
      <c r="I5089" t="s">
        <v>82</v>
      </c>
      <c r="J5089">
        <v>13</v>
      </c>
      <c r="K5089">
        <v>37663</v>
      </c>
      <c r="L5089">
        <v>489619</v>
      </c>
      <c r="M5089">
        <v>0</v>
      </c>
      <c r="N5089" t="s">
        <v>26</v>
      </c>
      <c r="O5089">
        <v>2</v>
      </c>
      <c r="P5089" t="s">
        <v>35</v>
      </c>
      <c r="Q5089">
        <v>52</v>
      </c>
      <c r="R5089">
        <v>383206</v>
      </c>
    </row>
    <row r="5090" spans="1:18" x14ac:dyDescent="0.3">
      <c r="A5090" t="s">
        <v>9992</v>
      </c>
      <c r="B5090" s="9">
        <v>45070</v>
      </c>
      <c r="C5090" t="s">
        <v>8730</v>
      </c>
      <c r="D5090" t="s">
        <v>8731</v>
      </c>
      <c r="E5090" t="s">
        <v>949</v>
      </c>
      <c r="F5090" t="s">
        <v>640</v>
      </c>
      <c r="G5090" t="s">
        <v>9993</v>
      </c>
      <c r="H5090" t="s">
        <v>65</v>
      </c>
      <c r="I5090" t="s">
        <v>78</v>
      </c>
      <c r="J5090">
        <v>16</v>
      </c>
      <c r="K5090">
        <v>178406</v>
      </c>
      <c r="L5090">
        <v>2854496</v>
      </c>
      <c r="M5090">
        <v>10</v>
      </c>
      <c r="N5090" t="s">
        <v>34</v>
      </c>
      <c r="O5090">
        <v>4</v>
      </c>
      <c r="P5090" t="s">
        <v>28</v>
      </c>
      <c r="Q5090">
        <v>101</v>
      </c>
      <c r="R5090">
        <v>761054</v>
      </c>
    </row>
    <row r="5091" spans="1:18" x14ac:dyDescent="0.3">
      <c r="A5091" t="s">
        <v>9994</v>
      </c>
      <c r="B5091" s="9">
        <v>45319</v>
      </c>
      <c r="C5091" t="s">
        <v>8730</v>
      </c>
      <c r="D5091" t="s">
        <v>8731</v>
      </c>
      <c r="E5091" t="s">
        <v>2951</v>
      </c>
      <c r="F5091" t="s">
        <v>607</v>
      </c>
      <c r="G5091" t="s">
        <v>9995</v>
      </c>
      <c r="H5091" t="s">
        <v>40</v>
      </c>
      <c r="I5091" t="s">
        <v>70</v>
      </c>
      <c r="J5091">
        <v>13</v>
      </c>
      <c r="K5091">
        <v>8872</v>
      </c>
      <c r="L5091">
        <v>115336</v>
      </c>
      <c r="M5091">
        <v>15</v>
      </c>
      <c r="N5091" t="s">
        <v>34</v>
      </c>
      <c r="O5091">
        <v>1</v>
      </c>
      <c r="P5091" t="s">
        <v>28</v>
      </c>
      <c r="Q5091">
        <v>86</v>
      </c>
      <c r="R5091">
        <v>289731</v>
      </c>
    </row>
    <row r="5092" spans="1:18" x14ac:dyDescent="0.3">
      <c r="A5092" t="s">
        <v>9996</v>
      </c>
      <c r="B5092" s="9">
        <v>45016</v>
      </c>
      <c r="C5092" t="s">
        <v>8730</v>
      </c>
      <c r="D5092" t="s">
        <v>8731</v>
      </c>
      <c r="E5092" t="s">
        <v>949</v>
      </c>
      <c r="F5092" t="s">
        <v>1804</v>
      </c>
      <c r="G5092" t="s">
        <v>9997</v>
      </c>
      <c r="H5092" t="s">
        <v>24</v>
      </c>
      <c r="I5092" t="s">
        <v>56</v>
      </c>
      <c r="J5092">
        <v>15</v>
      </c>
      <c r="K5092">
        <v>258177</v>
      </c>
      <c r="L5092">
        <v>3872655</v>
      </c>
      <c r="M5092">
        <v>10</v>
      </c>
      <c r="N5092" t="s">
        <v>27</v>
      </c>
      <c r="O5092">
        <v>3</v>
      </c>
      <c r="P5092" t="s">
        <v>28</v>
      </c>
      <c r="Q5092">
        <v>60</v>
      </c>
      <c r="R5092">
        <v>1077152</v>
      </c>
    </row>
    <row r="5093" spans="1:18" x14ac:dyDescent="0.3">
      <c r="A5093" t="s">
        <v>9998</v>
      </c>
      <c r="B5093" s="9">
        <v>44994</v>
      </c>
      <c r="C5093" t="s">
        <v>8730</v>
      </c>
      <c r="D5093" t="s">
        <v>8731</v>
      </c>
      <c r="E5093" t="s">
        <v>949</v>
      </c>
      <c r="F5093" t="s">
        <v>1176</v>
      </c>
      <c r="G5093" t="s">
        <v>9999</v>
      </c>
      <c r="H5093" t="s">
        <v>32</v>
      </c>
      <c r="I5093" t="s">
        <v>113</v>
      </c>
      <c r="J5093">
        <v>2</v>
      </c>
      <c r="K5093">
        <v>24038</v>
      </c>
      <c r="L5093">
        <v>48076</v>
      </c>
      <c r="M5093">
        <v>15</v>
      </c>
      <c r="N5093" t="s">
        <v>47</v>
      </c>
      <c r="O5093">
        <v>3</v>
      </c>
      <c r="P5093" t="s">
        <v>35</v>
      </c>
      <c r="Q5093">
        <v>169</v>
      </c>
      <c r="R5093">
        <v>558942</v>
      </c>
    </row>
    <row r="5094" spans="1:18" x14ac:dyDescent="0.3">
      <c r="A5094" t="s">
        <v>10000</v>
      </c>
      <c r="B5094" s="9">
        <v>45353</v>
      </c>
      <c r="C5094" t="s">
        <v>8730</v>
      </c>
      <c r="D5094" t="s">
        <v>8731</v>
      </c>
      <c r="E5094" t="s">
        <v>949</v>
      </c>
      <c r="F5094" t="s">
        <v>901</v>
      </c>
      <c r="G5094" t="s">
        <v>10001</v>
      </c>
      <c r="H5094" t="s">
        <v>32</v>
      </c>
      <c r="I5094" t="s">
        <v>33</v>
      </c>
      <c r="J5094">
        <v>7</v>
      </c>
      <c r="K5094">
        <v>9381</v>
      </c>
      <c r="L5094">
        <v>65667</v>
      </c>
      <c r="M5094">
        <v>10</v>
      </c>
      <c r="N5094" t="s">
        <v>47</v>
      </c>
      <c r="O5094">
        <v>4</v>
      </c>
      <c r="P5094" t="s">
        <v>27</v>
      </c>
      <c r="Q5094">
        <v>30</v>
      </c>
      <c r="R5094">
        <v>558942</v>
      </c>
    </row>
    <row r="5095" spans="1:18" x14ac:dyDescent="0.3">
      <c r="A5095" t="s">
        <v>10002</v>
      </c>
      <c r="B5095" s="9">
        <v>45469</v>
      </c>
      <c r="C5095" t="s">
        <v>8730</v>
      </c>
      <c r="D5095" t="s">
        <v>8731</v>
      </c>
      <c r="E5095" t="s">
        <v>2951</v>
      </c>
      <c r="F5095" t="s">
        <v>100</v>
      </c>
      <c r="G5095" t="s">
        <v>10003</v>
      </c>
      <c r="H5095" t="s">
        <v>65</v>
      </c>
      <c r="I5095" t="s">
        <v>397</v>
      </c>
      <c r="J5095">
        <v>17</v>
      </c>
      <c r="K5095">
        <v>134012</v>
      </c>
      <c r="L5095">
        <v>2278204</v>
      </c>
      <c r="M5095">
        <v>15</v>
      </c>
      <c r="N5095" t="s">
        <v>27</v>
      </c>
      <c r="O5095">
        <v>5</v>
      </c>
      <c r="P5095" t="s">
        <v>35</v>
      </c>
      <c r="Q5095">
        <v>134</v>
      </c>
      <c r="R5095">
        <v>761054</v>
      </c>
    </row>
    <row r="5096" spans="1:18" x14ac:dyDescent="0.3">
      <c r="A5096" t="s">
        <v>10004</v>
      </c>
      <c r="B5096" s="9">
        <v>45200</v>
      </c>
      <c r="C5096" t="s">
        <v>8730</v>
      </c>
      <c r="D5096" t="s">
        <v>8731</v>
      </c>
      <c r="E5096" t="s">
        <v>949</v>
      </c>
      <c r="F5096" t="s">
        <v>1467</v>
      </c>
      <c r="G5096" t="s">
        <v>10005</v>
      </c>
      <c r="H5096" t="s">
        <v>24</v>
      </c>
      <c r="I5096" t="s">
        <v>92</v>
      </c>
      <c r="J5096">
        <v>4</v>
      </c>
      <c r="K5096">
        <v>329268</v>
      </c>
      <c r="L5096">
        <v>1317072</v>
      </c>
      <c r="M5096" t="s">
        <v>27</v>
      </c>
      <c r="N5096" t="s">
        <v>26</v>
      </c>
      <c r="O5096">
        <v>4</v>
      </c>
      <c r="P5096" t="s">
        <v>35</v>
      </c>
      <c r="Q5096">
        <v>15</v>
      </c>
      <c r="R5096">
        <v>1077152</v>
      </c>
    </row>
    <row r="5097" spans="1:18" x14ac:dyDescent="0.3">
      <c r="A5097" t="s">
        <v>10006</v>
      </c>
      <c r="B5097" s="9">
        <v>45331</v>
      </c>
      <c r="C5097" t="s">
        <v>8730</v>
      </c>
      <c r="D5097" t="s">
        <v>8731</v>
      </c>
      <c r="E5097" t="s">
        <v>1738</v>
      </c>
      <c r="F5097" t="s">
        <v>443</v>
      </c>
      <c r="G5097" t="s">
        <v>10007</v>
      </c>
      <c r="H5097" t="s">
        <v>40</v>
      </c>
      <c r="I5097" t="s">
        <v>137</v>
      </c>
      <c r="J5097">
        <v>7</v>
      </c>
      <c r="K5097">
        <v>10929</v>
      </c>
      <c r="L5097">
        <v>76503</v>
      </c>
      <c r="M5097">
        <v>20</v>
      </c>
      <c r="N5097" t="s">
        <v>47</v>
      </c>
      <c r="O5097">
        <v>5</v>
      </c>
      <c r="P5097" t="s">
        <v>35</v>
      </c>
      <c r="Q5097">
        <v>18</v>
      </c>
      <c r="R5097">
        <v>289731</v>
      </c>
    </row>
    <row r="5098" spans="1:18" x14ac:dyDescent="0.3">
      <c r="A5098" t="s">
        <v>10008</v>
      </c>
      <c r="B5098" s="9">
        <v>45075</v>
      </c>
      <c r="C5098" t="s">
        <v>8730</v>
      </c>
      <c r="D5098" t="s">
        <v>8731</v>
      </c>
      <c r="E5098" t="s">
        <v>2951</v>
      </c>
      <c r="F5098" t="s">
        <v>734</v>
      </c>
      <c r="G5098" t="s">
        <v>10009</v>
      </c>
      <c r="H5098" t="s">
        <v>45</v>
      </c>
      <c r="I5098" t="s">
        <v>98</v>
      </c>
      <c r="J5098">
        <v>19</v>
      </c>
      <c r="K5098">
        <v>36684</v>
      </c>
      <c r="L5098">
        <v>696996</v>
      </c>
      <c r="M5098">
        <v>5</v>
      </c>
      <c r="N5098" t="s">
        <v>27</v>
      </c>
      <c r="O5098">
        <v>3</v>
      </c>
      <c r="P5098" t="s">
        <v>35</v>
      </c>
      <c r="Q5098">
        <v>88</v>
      </c>
      <c r="R5098">
        <v>383206</v>
      </c>
    </row>
    <row r="5099" spans="1:18" x14ac:dyDescent="0.3">
      <c r="A5099" t="s">
        <v>10010</v>
      </c>
      <c r="B5099" s="9">
        <v>45091</v>
      </c>
      <c r="C5099" t="s">
        <v>8730</v>
      </c>
      <c r="D5099" t="s">
        <v>8731</v>
      </c>
      <c r="E5099" t="s">
        <v>2951</v>
      </c>
      <c r="F5099" t="s">
        <v>119</v>
      </c>
      <c r="G5099" t="s">
        <v>27</v>
      </c>
      <c r="H5099" t="s">
        <v>40</v>
      </c>
      <c r="I5099" t="s">
        <v>171</v>
      </c>
      <c r="J5099">
        <v>2</v>
      </c>
      <c r="K5099">
        <v>4594</v>
      </c>
      <c r="L5099">
        <v>9188</v>
      </c>
      <c r="M5099">
        <v>0</v>
      </c>
      <c r="N5099" t="s">
        <v>27</v>
      </c>
      <c r="O5099">
        <v>1</v>
      </c>
      <c r="P5099" t="s">
        <v>35</v>
      </c>
      <c r="Q5099">
        <v>126</v>
      </c>
      <c r="R5099">
        <v>289731</v>
      </c>
    </row>
    <row r="5100" spans="1:18" x14ac:dyDescent="0.3">
      <c r="A5100" t="s">
        <v>10011</v>
      </c>
      <c r="B5100" s="9">
        <v>45188</v>
      </c>
      <c r="C5100" t="s">
        <v>8730</v>
      </c>
      <c r="D5100" t="s">
        <v>8731</v>
      </c>
      <c r="E5100" t="s">
        <v>949</v>
      </c>
      <c r="F5100" t="s">
        <v>613</v>
      </c>
      <c r="G5100" t="s">
        <v>27</v>
      </c>
      <c r="H5100" t="s">
        <v>24</v>
      </c>
      <c r="I5100" t="s">
        <v>61</v>
      </c>
      <c r="J5100">
        <v>19</v>
      </c>
      <c r="K5100">
        <v>143250</v>
      </c>
      <c r="L5100">
        <v>2721750</v>
      </c>
      <c r="M5100">
        <v>5</v>
      </c>
      <c r="N5100" t="s">
        <v>57</v>
      </c>
      <c r="O5100">
        <v>4</v>
      </c>
      <c r="P5100" t="s">
        <v>35</v>
      </c>
      <c r="Q5100">
        <v>66</v>
      </c>
      <c r="R5100">
        <v>1077152</v>
      </c>
    </row>
    <row r="5101" spans="1:18" x14ac:dyDescent="0.3">
      <c r="A5101" t="s">
        <v>10012</v>
      </c>
      <c r="B5101" s="9">
        <v>45500</v>
      </c>
      <c r="C5101" t="s">
        <v>8730</v>
      </c>
      <c r="D5101" t="s">
        <v>8731</v>
      </c>
      <c r="E5101" t="s">
        <v>2951</v>
      </c>
      <c r="F5101" t="s">
        <v>492</v>
      </c>
      <c r="G5101" t="s">
        <v>10013</v>
      </c>
      <c r="H5101" t="s">
        <v>65</v>
      </c>
      <c r="I5101" t="s">
        <v>78</v>
      </c>
      <c r="J5101">
        <v>17</v>
      </c>
      <c r="K5101">
        <v>130971</v>
      </c>
      <c r="L5101">
        <v>2226507</v>
      </c>
      <c r="M5101">
        <v>10</v>
      </c>
      <c r="N5101" t="s">
        <v>57</v>
      </c>
      <c r="O5101">
        <v>5</v>
      </c>
      <c r="P5101" t="s">
        <v>28</v>
      </c>
      <c r="Q5101">
        <v>116</v>
      </c>
      <c r="R5101">
        <v>761054</v>
      </c>
    </row>
    <row r="5102" spans="1:18" x14ac:dyDescent="0.3">
      <c r="A5102" t="s">
        <v>10014</v>
      </c>
      <c r="B5102" s="9">
        <v>45143</v>
      </c>
      <c r="C5102" t="s">
        <v>8730</v>
      </c>
      <c r="D5102" t="s">
        <v>8731</v>
      </c>
      <c r="E5102" t="s">
        <v>1738</v>
      </c>
      <c r="F5102" t="s">
        <v>4823</v>
      </c>
      <c r="G5102" t="s">
        <v>10015</v>
      </c>
      <c r="H5102" t="s">
        <v>32</v>
      </c>
      <c r="I5102" t="s">
        <v>141</v>
      </c>
      <c r="J5102">
        <v>5</v>
      </c>
      <c r="K5102">
        <v>23090</v>
      </c>
      <c r="L5102">
        <v>115450</v>
      </c>
      <c r="M5102">
        <v>5</v>
      </c>
      <c r="N5102" t="s">
        <v>47</v>
      </c>
      <c r="O5102">
        <v>3</v>
      </c>
      <c r="P5102" t="s">
        <v>35</v>
      </c>
      <c r="Q5102">
        <v>161</v>
      </c>
      <c r="R5102">
        <v>558942</v>
      </c>
    </row>
    <row r="5103" spans="1:18" x14ac:dyDescent="0.3">
      <c r="A5103" t="s">
        <v>10016</v>
      </c>
      <c r="B5103" s="9">
        <v>45577</v>
      </c>
      <c r="C5103" t="s">
        <v>8730</v>
      </c>
      <c r="D5103" t="s">
        <v>8731</v>
      </c>
      <c r="E5103" t="s">
        <v>1738</v>
      </c>
      <c r="F5103" t="s">
        <v>768</v>
      </c>
      <c r="G5103" t="s">
        <v>10017</v>
      </c>
      <c r="H5103" t="s">
        <v>24</v>
      </c>
      <c r="I5103" t="s">
        <v>161</v>
      </c>
      <c r="J5103">
        <v>3</v>
      </c>
      <c r="K5103">
        <v>171657</v>
      </c>
      <c r="L5103">
        <v>514971</v>
      </c>
      <c r="M5103">
        <v>15</v>
      </c>
      <c r="N5103" t="s">
        <v>34</v>
      </c>
      <c r="O5103">
        <v>4</v>
      </c>
      <c r="P5103" t="s">
        <v>35</v>
      </c>
      <c r="Q5103">
        <v>30</v>
      </c>
      <c r="R5103">
        <v>1077152</v>
      </c>
    </row>
    <row r="5104" spans="1:18" x14ac:dyDescent="0.3">
      <c r="A5104" t="s">
        <v>10018</v>
      </c>
      <c r="B5104" s="9">
        <v>45600</v>
      </c>
      <c r="C5104" t="s">
        <v>8730</v>
      </c>
      <c r="D5104" t="s">
        <v>8731</v>
      </c>
      <c r="E5104" t="s">
        <v>949</v>
      </c>
      <c r="F5104" t="s">
        <v>8722</v>
      </c>
      <c r="G5104" t="s">
        <v>10019</v>
      </c>
      <c r="H5104" t="s">
        <v>65</v>
      </c>
      <c r="I5104" t="s">
        <v>102</v>
      </c>
      <c r="J5104">
        <v>5</v>
      </c>
      <c r="K5104">
        <v>85154</v>
      </c>
      <c r="L5104">
        <v>425770</v>
      </c>
      <c r="M5104">
        <v>10</v>
      </c>
      <c r="N5104" t="s">
        <v>47</v>
      </c>
      <c r="O5104">
        <v>1</v>
      </c>
      <c r="P5104" t="s">
        <v>28</v>
      </c>
      <c r="Q5104">
        <v>103</v>
      </c>
      <c r="R5104">
        <v>761054</v>
      </c>
    </row>
    <row r="5105" spans="1:18" x14ac:dyDescent="0.3">
      <c r="A5105" t="s">
        <v>10020</v>
      </c>
      <c r="B5105" s="9">
        <v>45569</v>
      </c>
      <c r="C5105" t="s">
        <v>8730</v>
      </c>
      <c r="D5105" t="s">
        <v>8731</v>
      </c>
      <c r="E5105" t="s">
        <v>949</v>
      </c>
      <c r="F5105" t="s">
        <v>415</v>
      </c>
      <c r="G5105" t="s">
        <v>10021</v>
      </c>
      <c r="H5105" t="s">
        <v>40</v>
      </c>
      <c r="I5105" t="s">
        <v>106</v>
      </c>
      <c r="J5105">
        <v>4</v>
      </c>
      <c r="K5105">
        <v>9462</v>
      </c>
      <c r="L5105">
        <v>37848</v>
      </c>
      <c r="M5105">
        <v>0</v>
      </c>
      <c r="N5105" t="s">
        <v>57</v>
      </c>
      <c r="O5105">
        <v>2</v>
      </c>
      <c r="P5105" t="s">
        <v>35</v>
      </c>
      <c r="Q5105">
        <v>101</v>
      </c>
      <c r="R5105">
        <v>289731</v>
      </c>
    </row>
    <row r="5106" spans="1:18" x14ac:dyDescent="0.3">
      <c r="A5106" t="s">
        <v>10022</v>
      </c>
      <c r="B5106" s="9">
        <v>45362</v>
      </c>
      <c r="C5106" t="s">
        <v>8730</v>
      </c>
      <c r="D5106" t="s">
        <v>8731</v>
      </c>
      <c r="E5106" t="s">
        <v>2951</v>
      </c>
      <c r="F5106" t="s">
        <v>1744</v>
      </c>
      <c r="G5106" t="s">
        <v>10023</v>
      </c>
      <c r="H5106" t="s">
        <v>40</v>
      </c>
      <c r="I5106" t="s">
        <v>51</v>
      </c>
      <c r="J5106">
        <v>10</v>
      </c>
      <c r="K5106">
        <v>17135</v>
      </c>
      <c r="L5106">
        <v>171350</v>
      </c>
      <c r="M5106">
        <v>10</v>
      </c>
      <c r="N5106" t="s">
        <v>57</v>
      </c>
      <c r="O5106">
        <v>2</v>
      </c>
      <c r="P5106" t="s">
        <v>35</v>
      </c>
      <c r="Q5106">
        <v>7</v>
      </c>
      <c r="R5106">
        <v>289731</v>
      </c>
    </row>
    <row r="5107" spans="1:18" x14ac:dyDescent="0.3">
      <c r="A5107" t="s">
        <v>10024</v>
      </c>
      <c r="B5107" s="9">
        <v>45217</v>
      </c>
      <c r="C5107" t="s">
        <v>8730</v>
      </c>
      <c r="D5107" t="s">
        <v>8731</v>
      </c>
      <c r="E5107" t="s">
        <v>1738</v>
      </c>
      <c r="F5107" t="s">
        <v>6106</v>
      </c>
      <c r="G5107" t="s">
        <v>10025</v>
      </c>
      <c r="H5107" t="s">
        <v>65</v>
      </c>
      <c r="I5107" t="s">
        <v>78</v>
      </c>
      <c r="J5107">
        <v>8</v>
      </c>
      <c r="K5107">
        <v>164753</v>
      </c>
      <c r="L5107">
        <v>1318024</v>
      </c>
      <c r="M5107" t="s">
        <v>27</v>
      </c>
      <c r="N5107" t="s">
        <v>27</v>
      </c>
      <c r="O5107">
        <v>2</v>
      </c>
      <c r="P5107" t="s">
        <v>35</v>
      </c>
      <c r="Q5107">
        <v>180</v>
      </c>
      <c r="R5107">
        <v>761054</v>
      </c>
    </row>
    <row r="5108" spans="1:18" x14ac:dyDescent="0.3">
      <c r="A5108" t="s">
        <v>10026</v>
      </c>
      <c r="B5108" s="9">
        <v>45002</v>
      </c>
      <c r="C5108" t="s">
        <v>8730</v>
      </c>
      <c r="D5108" t="s">
        <v>8731</v>
      </c>
      <c r="E5108" t="s">
        <v>949</v>
      </c>
      <c r="F5108" t="s">
        <v>1039</v>
      </c>
      <c r="G5108" t="s">
        <v>10027</v>
      </c>
      <c r="H5108" t="s">
        <v>32</v>
      </c>
      <c r="I5108" t="s">
        <v>33</v>
      </c>
      <c r="J5108">
        <v>14</v>
      </c>
      <c r="K5108">
        <v>12486</v>
      </c>
      <c r="L5108">
        <v>174804</v>
      </c>
      <c r="M5108">
        <v>5</v>
      </c>
      <c r="N5108" t="s">
        <v>34</v>
      </c>
      <c r="O5108">
        <v>4</v>
      </c>
      <c r="P5108" t="s">
        <v>35</v>
      </c>
      <c r="Q5108">
        <v>98</v>
      </c>
      <c r="R5108">
        <v>558942</v>
      </c>
    </row>
    <row r="5109" spans="1:18" x14ac:dyDescent="0.3">
      <c r="A5109" t="s">
        <v>10028</v>
      </c>
      <c r="B5109" s="9">
        <v>45051</v>
      </c>
      <c r="C5109" t="s">
        <v>8730</v>
      </c>
      <c r="D5109" t="s">
        <v>8731</v>
      </c>
      <c r="E5109" t="s">
        <v>2951</v>
      </c>
      <c r="F5109" t="s">
        <v>1774</v>
      </c>
      <c r="G5109" t="s">
        <v>27</v>
      </c>
      <c r="H5109" t="s">
        <v>40</v>
      </c>
      <c r="I5109" t="s">
        <v>106</v>
      </c>
      <c r="J5109">
        <v>5</v>
      </c>
      <c r="K5109">
        <v>16530</v>
      </c>
      <c r="L5109">
        <v>82650</v>
      </c>
      <c r="M5109">
        <v>15</v>
      </c>
      <c r="N5109" t="s">
        <v>57</v>
      </c>
      <c r="O5109">
        <v>2</v>
      </c>
      <c r="P5109" t="s">
        <v>35</v>
      </c>
      <c r="Q5109">
        <v>34</v>
      </c>
      <c r="R5109">
        <v>289731</v>
      </c>
    </row>
    <row r="5110" spans="1:18" x14ac:dyDescent="0.3">
      <c r="A5110" t="s">
        <v>10029</v>
      </c>
      <c r="B5110" s="9">
        <v>44947</v>
      </c>
      <c r="C5110" t="s">
        <v>8730</v>
      </c>
      <c r="D5110" t="s">
        <v>8731</v>
      </c>
      <c r="E5110" t="s">
        <v>949</v>
      </c>
      <c r="F5110" t="s">
        <v>1179</v>
      </c>
      <c r="G5110" t="s">
        <v>10030</v>
      </c>
      <c r="H5110" t="s">
        <v>45</v>
      </c>
      <c r="I5110" t="s">
        <v>181</v>
      </c>
      <c r="J5110">
        <v>8</v>
      </c>
      <c r="K5110">
        <v>30462</v>
      </c>
      <c r="L5110">
        <v>243696</v>
      </c>
      <c r="M5110">
        <v>5</v>
      </c>
      <c r="N5110" t="s">
        <v>57</v>
      </c>
      <c r="O5110">
        <v>5</v>
      </c>
      <c r="P5110" t="s">
        <v>35</v>
      </c>
      <c r="Q5110">
        <v>127</v>
      </c>
      <c r="R5110">
        <v>383206</v>
      </c>
    </row>
    <row r="5111" spans="1:18" x14ac:dyDescent="0.3">
      <c r="A5111" t="s">
        <v>10031</v>
      </c>
      <c r="B5111" s="9">
        <v>45201</v>
      </c>
      <c r="C5111" t="s">
        <v>8730</v>
      </c>
      <c r="D5111" t="s">
        <v>8731</v>
      </c>
      <c r="E5111" t="s">
        <v>949</v>
      </c>
      <c r="F5111" t="s">
        <v>455</v>
      </c>
      <c r="G5111" t="s">
        <v>10032</v>
      </c>
      <c r="H5111" t="s">
        <v>32</v>
      </c>
      <c r="I5111" t="s">
        <v>95</v>
      </c>
      <c r="J5111">
        <v>2</v>
      </c>
      <c r="K5111">
        <v>16633</v>
      </c>
      <c r="L5111">
        <v>33266</v>
      </c>
      <c r="M5111">
        <v>0</v>
      </c>
      <c r="N5111" t="s">
        <v>57</v>
      </c>
      <c r="O5111" t="s">
        <v>27</v>
      </c>
      <c r="P5111" t="s">
        <v>35</v>
      </c>
      <c r="Q5111">
        <v>153</v>
      </c>
      <c r="R5111">
        <v>558942</v>
      </c>
    </row>
    <row r="5112" spans="1:18" x14ac:dyDescent="0.3">
      <c r="A5112" t="s">
        <v>10033</v>
      </c>
      <c r="B5112" s="9">
        <v>45444</v>
      </c>
      <c r="C5112" t="s">
        <v>8730</v>
      </c>
      <c r="D5112" t="s">
        <v>8731</v>
      </c>
      <c r="E5112" t="s">
        <v>2951</v>
      </c>
      <c r="F5112" t="s">
        <v>4214</v>
      </c>
      <c r="G5112" t="s">
        <v>10034</v>
      </c>
      <c r="H5112" t="s">
        <v>24</v>
      </c>
      <c r="I5112" t="s">
        <v>174</v>
      </c>
      <c r="J5112">
        <v>7</v>
      </c>
      <c r="K5112">
        <v>62409</v>
      </c>
      <c r="L5112">
        <v>436863</v>
      </c>
      <c r="M5112" t="s">
        <v>27</v>
      </c>
      <c r="N5112" t="s">
        <v>57</v>
      </c>
      <c r="O5112">
        <v>2</v>
      </c>
      <c r="P5112" t="s">
        <v>28</v>
      </c>
      <c r="Q5112">
        <v>161</v>
      </c>
      <c r="R5112">
        <v>1077152</v>
      </c>
    </row>
    <row r="5113" spans="1:18" x14ac:dyDescent="0.3">
      <c r="A5113" t="s">
        <v>10035</v>
      </c>
      <c r="B5113" s="9">
        <v>45446</v>
      </c>
      <c r="C5113" t="s">
        <v>8730</v>
      </c>
      <c r="D5113" t="s">
        <v>8731</v>
      </c>
      <c r="E5113" t="s">
        <v>949</v>
      </c>
      <c r="F5113" t="s">
        <v>293</v>
      </c>
      <c r="G5113" t="s">
        <v>10036</v>
      </c>
      <c r="H5113" t="s">
        <v>40</v>
      </c>
      <c r="I5113" t="s">
        <v>123</v>
      </c>
      <c r="J5113">
        <v>2</v>
      </c>
      <c r="K5113">
        <v>16842</v>
      </c>
      <c r="L5113">
        <v>33684</v>
      </c>
      <c r="M5113">
        <v>0</v>
      </c>
      <c r="N5113" t="s">
        <v>26</v>
      </c>
      <c r="O5113">
        <v>4</v>
      </c>
      <c r="P5113" t="s">
        <v>35</v>
      </c>
      <c r="Q5113">
        <v>109</v>
      </c>
      <c r="R5113">
        <v>289731</v>
      </c>
    </row>
    <row r="5114" spans="1:18" x14ac:dyDescent="0.3">
      <c r="A5114" t="s">
        <v>10037</v>
      </c>
      <c r="B5114" s="9">
        <v>45003</v>
      </c>
      <c r="C5114" t="s">
        <v>8730</v>
      </c>
      <c r="D5114" t="s">
        <v>8731</v>
      </c>
      <c r="E5114" t="s">
        <v>2951</v>
      </c>
      <c r="F5114" t="s">
        <v>538</v>
      </c>
      <c r="G5114" t="s">
        <v>27</v>
      </c>
      <c r="H5114" t="s">
        <v>40</v>
      </c>
      <c r="I5114" t="s">
        <v>137</v>
      </c>
      <c r="J5114">
        <v>13</v>
      </c>
      <c r="K5114">
        <v>16271</v>
      </c>
      <c r="L5114">
        <v>211523</v>
      </c>
      <c r="M5114">
        <v>10</v>
      </c>
      <c r="N5114" t="s">
        <v>26</v>
      </c>
      <c r="O5114">
        <v>5</v>
      </c>
      <c r="P5114" t="s">
        <v>35</v>
      </c>
      <c r="Q5114">
        <v>58</v>
      </c>
      <c r="R5114">
        <v>289731</v>
      </c>
    </row>
    <row r="5115" spans="1:18" x14ac:dyDescent="0.3">
      <c r="A5115" t="s">
        <v>10038</v>
      </c>
      <c r="B5115" s="9">
        <v>45456</v>
      </c>
      <c r="C5115" t="s">
        <v>8730</v>
      </c>
      <c r="D5115" t="s">
        <v>8731</v>
      </c>
      <c r="E5115" t="s">
        <v>949</v>
      </c>
      <c r="F5115" t="s">
        <v>2913</v>
      </c>
      <c r="G5115" t="s">
        <v>27</v>
      </c>
      <c r="H5115" t="s">
        <v>24</v>
      </c>
      <c r="I5115" t="s">
        <v>92</v>
      </c>
      <c r="J5115">
        <v>3</v>
      </c>
      <c r="K5115">
        <v>222459</v>
      </c>
      <c r="L5115">
        <v>667377</v>
      </c>
      <c r="M5115">
        <v>0</v>
      </c>
      <c r="N5115" t="s">
        <v>57</v>
      </c>
      <c r="O5115">
        <v>5</v>
      </c>
      <c r="P5115" t="s">
        <v>35</v>
      </c>
      <c r="Q5115">
        <v>39</v>
      </c>
      <c r="R5115">
        <v>1077152</v>
      </c>
    </row>
    <row r="5116" spans="1:18" x14ac:dyDescent="0.3">
      <c r="A5116" t="s">
        <v>10039</v>
      </c>
      <c r="B5116" s="9">
        <v>45516</v>
      </c>
      <c r="C5116" t="s">
        <v>8730</v>
      </c>
      <c r="D5116" t="s">
        <v>8731</v>
      </c>
      <c r="E5116" t="s">
        <v>1738</v>
      </c>
      <c r="F5116" t="s">
        <v>2652</v>
      </c>
      <c r="G5116" t="s">
        <v>10040</v>
      </c>
      <c r="H5116" t="s">
        <v>24</v>
      </c>
      <c r="I5116" t="s">
        <v>174</v>
      </c>
      <c r="J5116">
        <v>16</v>
      </c>
      <c r="K5116">
        <v>70556</v>
      </c>
      <c r="L5116">
        <v>1128896</v>
      </c>
      <c r="M5116">
        <v>10</v>
      </c>
      <c r="N5116" t="s">
        <v>27</v>
      </c>
      <c r="O5116">
        <v>5</v>
      </c>
      <c r="P5116" t="s">
        <v>28</v>
      </c>
      <c r="Q5116">
        <v>6</v>
      </c>
      <c r="R5116">
        <v>1077152</v>
      </c>
    </row>
    <row r="5117" spans="1:18" x14ac:dyDescent="0.3">
      <c r="A5117" t="s">
        <v>10041</v>
      </c>
      <c r="B5117" s="9">
        <v>45389</v>
      </c>
      <c r="C5117" t="s">
        <v>8730</v>
      </c>
      <c r="D5117" t="s">
        <v>8731</v>
      </c>
      <c r="E5117" t="s">
        <v>1738</v>
      </c>
      <c r="F5117" t="s">
        <v>1764</v>
      </c>
      <c r="G5117" t="s">
        <v>10042</v>
      </c>
      <c r="H5117" t="s">
        <v>24</v>
      </c>
      <c r="I5117" t="s">
        <v>152</v>
      </c>
      <c r="J5117">
        <v>9</v>
      </c>
      <c r="K5117">
        <v>96865</v>
      </c>
      <c r="L5117">
        <v>871785</v>
      </c>
      <c r="M5117">
        <v>5</v>
      </c>
      <c r="N5117" t="s">
        <v>34</v>
      </c>
      <c r="O5117">
        <v>3</v>
      </c>
      <c r="P5117" t="s">
        <v>35</v>
      </c>
      <c r="Q5117">
        <v>113</v>
      </c>
      <c r="R5117">
        <v>1077152</v>
      </c>
    </row>
    <row r="5118" spans="1:18" x14ac:dyDescent="0.3">
      <c r="A5118" t="s">
        <v>10043</v>
      </c>
      <c r="B5118" s="9">
        <v>44973</v>
      </c>
      <c r="C5118" t="s">
        <v>8730</v>
      </c>
      <c r="D5118" t="s">
        <v>8731</v>
      </c>
      <c r="E5118" t="s">
        <v>949</v>
      </c>
      <c r="F5118" t="s">
        <v>1123</v>
      </c>
      <c r="G5118" t="s">
        <v>10044</v>
      </c>
      <c r="H5118" t="s">
        <v>40</v>
      </c>
      <c r="I5118" t="s">
        <v>137</v>
      </c>
      <c r="J5118">
        <v>8</v>
      </c>
      <c r="K5118">
        <v>12815</v>
      </c>
      <c r="L5118">
        <v>102520</v>
      </c>
      <c r="M5118" t="s">
        <v>27</v>
      </c>
      <c r="N5118" t="s">
        <v>26</v>
      </c>
      <c r="O5118">
        <v>1</v>
      </c>
      <c r="P5118" t="s">
        <v>28</v>
      </c>
      <c r="Q5118">
        <v>6</v>
      </c>
      <c r="R5118">
        <v>289731</v>
      </c>
    </row>
    <row r="5119" spans="1:18" x14ac:dyDescent="0.3">
      <c r="A5119" t="s">
        <v>10045</v>
      </c>
      <c r="B5119" s="9">
        <v>45443</v>
      </c>
      <c r="C5119" t="s">
        <v>8730</v>
      </c>
      <c r="D5119" t="s">
        <v>8731</v>
      </c>
      <c r="E5119" t="s">
        <v>949</v>
      </c>
      <c r="F5119" t="s">
        <v>2813</v>
      </c>
      <c r="G5119" t="s">
        <v>27</v>
      </c>
      <c r="H5119" t="s">
        <v>32</v>
      </c>
      <c r="I5119" t="s">
        <v>158</v>
      </c>
      <c r="J5119">
        <v>9</v>
      </c>
      <c r="K5119">
        <v>8157</v>
      </c>
      <c r="L5119">
        <v>73413</v>
      </c>
      <c r="M5119">
        <v>10</v>
      </c>
      <c r="N5119" t="s">
        <v>57</v>
      </c>
      <c r="O5119">
        <v>2</v>
      </c>
      <c r="P5119" t="s">
        <v>35</v>
      </c>
      <c r="Q5119">
        <v>5</v>
      </c>
      <c r="R5119">
        <v>558942</v>
      </c>
    </row>
    <row r="5120" spans="1:18" x14ac:dyDescent="0.3">
      <c r="A5120" t="s">
        <v>10046</v>
      </c>
      <c r="B5120" s="9">
        <v>44991</v>
      </c>
      <c r="C5120" t="s">
        <v>8730</v>
      </c>
      <c r="D5120" t="s">
        <v>8731</v>
      </c>
      <c r="E5120" t="s">
        <v>949</v>
      </c>
      <c r="F5120" t="s">
        <v>2502</v>
      </c>
      <c r="G5120" t="s">
        <v>10047</v>
      </c>
      <c r="H5120" t="s">
        <v>24</v>
      </c>
      <c r="I5120" t="s">
        <v>25</v>
      </c>
      <c r="J5120">
        <v>8</v>
      </c>
      <c r="K5120">
        <v>180569</v>
      </c>
      <c r="L5120">
        <v>1444552</v>
      </c>
      <c r="M5120">
        <v>0</v>
      </c>
      <c r="N5120" t="s">
        <v>57</v>
      </c>
      <c r="O5120">
        <v>2</v>
      </c>
      <c r="P5120" t="s">
        <v>35</v>
      </c>
      <c r="Q5120">
        <v>144</v>
      </c>
      <c r="R5120">
        <v>1077152</v>
      </c>
    </row>
    <row r="5121" spans="1:18" x14ac:dyDescent="0.3">
      <c r="A5121" t="s">
        <v>10048</v>
      </c>
      <c r="B5121" s="9">
        <v>45236</v>
      </c>
      <c r="C5121" t="s">
        <v>8730</v>
      </c>
      <c r="D5121" t="s">
        <v>8731</v>
      </c>
      <c r="E5121" t="s">
        <v>1738</v>
      </c>
      <c r="F5121" t="s">
        <v>969</v>
      </c>
      <c r="G5121" t="s">
        <v>10049</v>
      </c>
      <c r="H5121" t="s">
        <v>40</v>
      </c>
      <c r="I5121" t="s">
        <v>51</v>
      </c>
      <c r="J5121">
        <v>16</v>
      </c>
      <c r="K5121">
        <v>17221</v>
      </c>
      <c r="L5121">
        <v>275536</v>
      </c>
      <c r="M5121">
        <v>0</v>
      </c>
      <c r="N5121" t="s">
        <v>27</v>
      </c>
      <c r="O5121" t="s">
        <v>27</v>
      </c>
      <c r="P5121" t="s">
        <v>35</v>
      </c>
      <c r="Q5121">
        <v>179</v>
      </c>
      <c r="R5121">
        <v>289731</v>
      </c>
    </row>
    <row r="5122" spans="1:18" x14ac:dyDescent="0.3">
      <c r="A5122" t="s">
        <v>10050</v>
      </c>
      <c r="B5122" s="9">
        <v>45117</v>
      </c>
      <c r="C5122" t="s">
        <v>8730</v>
      </c>
      <c r="D5122" t="s">
        <v>8731</v>
      </c>
      <c r="E5122" t="s">
        <v>1738</v>
      </c>
      <c r="F5122" t="s">
        <v>446</v>
      </c>
      <c r="G5122" t="s">
        <v>10051</v>
      </c>
      <c r="H5122" t="s">
        <v>24</v>
      </c>
      <c r="I5122" t="s">
        <v>61</v>
      </c>
      <c r="J5122">
        <v>1</v>
      </c>
      <c r="K5122">
        <v>274086</v>
      </c>
      <c r="L5122">
        <v>274086</v>
      </c>
      <c r="M5122">
        <v>0</v>
      </c>
      <c r="N5122" t="s">
        <v>26</v>
      </c>
      <c r="O5122">
        <v>2</v>
      </c>
      <c r="P5122" t="s">
        <v>35</v>
      </c>
      <c r="Q5122">
        <v>83</v>
      </c>
      <c r="R5122">
        <v>1077152</v>
      </c>
    </row>
    <row r="5123" spans="1:18" x14ac:dyDescent="0.3">
      <c r="A5123" t="s">
        <v>10052</v>
      </c>
      <c r="B5123" s="9">
        <v>45289</v>
      </c>
      <c r="C5123" t="s">
        <v>8730</v>
      </c>
      <c r="D5123" t="s">
        <v>8731</v>
      </c>
      <c r="E5123" t="s">
        <v>2951</v>
      </c>
      <c r="F5123" t="s">
        <v>2038</v>
      </c>
      <c r="G5123" t="s">
        <v>10053</v>
      </c>
      <c r="H5123" t="s">
        <v>24</v>
      </c>
      <c r="I5123" t="s">
        <v>161</v>
      </c>
      <c r="J5123">
        <v>19</v>
      </c>
      <c r="K5123">
        <v>39292</v>
      </c>
      <c r="L5123">
        <v>746548</v>
      </c>
      <c r="M5123">
        <v>0</v>
      </c>
      <c r="N5123" t="s">
        <v>57</v>
      </c>
      <c r="O5123">
        <v>4</v>
      </c>
      <c r="P5123" t="s">
        <v>35</v>
      </c>
      <c r="Q5123">
        <v>111</v>
      </c>
      <c r="R5123">
        <v>1077152</v>
      </c>
    </row>
    <row r="5124" spans="1:18" x14ac:dyDescent="0.3">
      <c r="A5124" t="s">
        <v>10054</v>
      </c>
      <c r="B5124" s="9">
        <v>44987</v>
      </c>
      <c r="C5124" t="s">
        <v>8730</v>
      </c>
      <c r="D5124" t="s">
        <v>8731</v>
      </c>
      <c r="E5124" t="s">
        <v>1738</v>
      </c>
      <c r="F5124" t="s">
        <v>949</v>
      </c>
      <c r="G5124" t="s">
        <v>10055</v>
      </c>
      <c r="H5124" t="s">
        <v>32</v>
      </c>
      <c r="I5124" t="s">
        <v>158</v>
      </c>
      <c r="J5124">
        <v>15</v>
      </c>
      <c r="K5124">
        <v>19633</v>
      </c>
      <c r="L5124">
        <v>294495</v>
      </c>
      <c r="M5124" t="s">
        <v>27</v>
      </c>
      <c r="N5124" t="s">
        <v>34</v>
      </c>
      <c r="O5124">
        <v>2</v>
      </c>
      <c r="P5124" t="s">
        <v>28</v>
      </c>
      <c r="Q5124">
        <v>89</v>
      </c>
      <c r="R5124">
        <v>558942</v>
      </c>
    </row>
    <row r="5125" spans="1:18" x14ac:dyDescent="0.3">
      <c r="A5125" t="s">
        <v>10056</v>
      </c>
      <c r="B5125" s="9">
        <v>45416</v>
      </c>
      <c r="C5125" t="s">
        <v>8730</v>
      </c>
      <c r="D5125" t="s">
        <v>8731</v>
      </c>
      <c r="E5125" t="s">
        <v>2951</v>
      </c>
      <c r="F5125" t="s">
        <v>4590</v>
      </c>
      <c r="G5125" t="s">
        <v>10057</v>
      </c>
      <c r="H5125" t="s">
        <v>40</v>
      </c>
      <c r="I5125" t="s">
        <v>137</v>
      </c>
      <c r="J5125">
        <v>7</v>
      </c>
      <c r="K5125">
        <v>11472</v>
      </c>
      <c r="L5125">
        <v>80304</v>
      </c>
      <c r="M5125">
        <v>0</v>
      </c>
      <c r="N5125" t="s">
        <v>34</v>
      </c>
      <c r="O5125">
        <v>5</v>
      </c>
      <c r="P5125" t="s">
        <v>35</v>
      </c>
      <c r="Q5125">
        <v>28</v>
      </c>
      <c r="R5125">
        <v>289731</v>
      </c>
    </row>
    <row r="5126" spans="1:18" x14ac:dyDescent="0.3">
      <c r="A5126" t="s">
        <v>10058</v>
      </c>
      <c r="B5126" s="9">
        <v>45622</v>
      </c>
      <c r="C5126" t="s">
        <v>8730</v>
      </c>
      <c r="D5126" t="s">
        <v>8731</v>
      </c>
      <c r="E5126" t="s">
        <v>1738</v>
      </c>
      <c r="F5126" t="s">
        <v>396</v>
      </c>
      <c r="G5126" t="s">
        <v>10059</v>
      </c>
      <c r="H5126" t="s">
        <v>45</v>
      </c>
      <c r="I5126" t="s">
        <v>82</v>
      </c>
      <c r="J5126">
        <v>7</v>
      </c>
      <c r="K5126">
        <v>20436</v>
      </c>
      <c r="L5126">
        <v>143052</v>
      </c>
      <c r="M5126">
        <v>5</v>
      </c>
      <c r="N5126" t="s">
        <v>47</v>
      </c>
      <c r="O5126">
        <v>5</v>
      </c>
      <c r="P5126" t="s">
        <v>35</v>
      </c>
      <c r="Q5126">
        <v>137</v>
      </c>
      <c r="R5126">
        <v>383206</v>
      </c>
    </row>
    <row r="5127" spans="1:18" x14ac:dyDescent="0.3">
      <c r="A5127" t="s">
        <v>10060</v>
      </c>
      <c r="B5127" s="9">
        <v>45214</v>
      </c>
      <c r="C5127" t="s">
        <v>8730</v>
      </c>
      <c r="D5127" t="s">
        <v>8731</v>
      </c>
      <c r="E5127" t="s">
        <v>949</v>
      </c>
      <c r="F5127" t="s">
        <v>196</v>
      </c>
      <c r="G5127" t="s">
        <v>27</v>
      </c>
      <c r="H5127" t="s">
        <v>45</v>
      </c>
      <c r="I5127" t="s">
        <v>130</v>
      </c>
      <c r="J5127">
        <v>7</v>
      </c>
      <c r="K5127">
        <v>26147</v>
      </c>
      <c r="L5127">
        <v>183029</v>
      </c>
      <c r="M5127">
        <v>0</v>
      </c>
      <c r="N5127" t="s">
        <v>27</v>
      </c>
      <c r="O5127">
        <v>2</v>
      </c>
      <c r="P5127" t="s">
        <v>35</v>
      </c>
      <c r="Q5127">
        <v>9</v>
      </c>
      <c r="R5127">
        <v>383206</v>
      </c>
    </row>
    <row r="5128" spans="1:18" x14ac:dyDescent="0.3">
      <c r="A5128" t="s">
        <v>10061</v>
      </c>
      <c r="B5128" s="9">
        <v>45532</v>
      </c>
      <c r="C5128" t="s">
        <v>8730</v>
      </c>
      <c r="D5128" t="s">
        <v>8731</v>
      </c>
      <c r="E5128" t="s">
        <v>1738</v>
      </c>
      <c r="F5128" t="s">
        <v>1127</v>
      </c>
      <c r="G5128" t="s">
        <v>10062</v>
      </c>
      <c r="H5128" t="s">
        <v>40</v>
      </c>
      <c r="I5128" t="s">
        <v>171</v>
      </c>
      <c r="J5128">
        <v>12</v>
      </c>
      <c r="K5128">
        <v>5598</v>
      </c>
      <c r="L5128">
        <v>67176</v>
      </c>
      <c r="M5128">
        <v>15</v>
      </c>
      <c r="N5128" t="s">
        <v>57</v>
      </c>
      <c r="O5128" t="s">
        <v>27</v>
      </c>
      <c r="P5128" t="s">
        <v>35</v>
      </c>
      <c r="Q5128">
        <v>10</v>
      </c>
      <c r="R5128">
        <v>289731</v>
      </c>
    </row>
    <row r="5129" spans="1:18" x14ac:dyDescent="0.3">
      <c r="A5129" t="s">
        <v>10063</v>
      </c>
      <c r="B5129" s="9">
        <v>45098</v>
      </c>
      <c r="C5129" t="s">
        <v>8730</v>
      </c>
      <c r="D5129" t="s">
        <v>8731</v>
      </c>
      <c r="E5129" t="s">
        <v>1738</v>
      </c>
      <c r="F5129" t="s">
        <v>365</v>
      </c>
      <c r="G5129" t="s">
        <v>27</v>
      </c>
      <c r="H5129" t="s">
        <v>45</v>
      </c>
      <c r="I5129" t="s">
        <v>82</v>
      </c>
      <c r="J5129">
        <v>6</v>
      </c>
      <c r="K5129">
        <v>34190</v>
      </c>
      <c r="L5129">
        <v>205140</v>
      </c>
      <c r="M5129">
        <v>0</v>
      </c>
      <c r="N5129" t="s">
        <v>26</v>
      </c>
      <c r="O5129">
        <v>2</v>
      </c>
      <c r="P5129" t="s">
        <v>35</v>
      </c>
      <c r="Q5129">
        <v>156</v>
      </c>
      <c r="R5129">
        <v>383206</v>
      </c>
    </row>
    <row r="5130" spans="1:18" x14ac:dyDescent="0.3">
      <c r="A5130" t="s">
        <v>10064</v>
      </c>
      <c r="B5130" s="9">
        <v>45300</v>
      </c>
      <c r="C5130" t="s">
        <v>8730</v>
      </c>
      <c r="D5130" t="s">
        <v>8731</v>
      </c>
      <c r="E5130" t="s">
        <v>949</v>
      </c>
      <c r="F5130" t="s">
        <v>765</v>
      </c>
      <c r="G5130" t="s">
        <v>10065</v>
      </c>
      <c r="H5130" t="s">
        <v>32</v>
      </c>
      <c r="I5130" t="s">
        <v>117</v>
      </c>
      <c r="J5130">
        <v>14</v>
      </c>
      <c r="K5130">
        <v>3115</v>
      </c>
      <c r="L5130">
        <v>43610</v>
      </c>
      <c r="M5130">
        <v>5</v>
      </c>
      <c r="N5130" t="s">
        <v>57</v>
      </c>
      <c r="O5130">
        <v>1</v>
      </c>
      <c r="P5130" t="s">
        <v>28</v>
      </c>
      <c r="Q5130">
        <v>29</v>
      </c>
      <c r="R5130">
        <v>558942</v>
      </c>
    </row>
    <row r="5131" spans="1:18" x14ac:dyDescent="0.3">
      <c r="A5131" t="s">
        <v>10066</v>
      </c>
      <c r="B5131" s="9">
        <v>45314</v>
      </c>
      <c r="C5131" t="s">
        <v>8730</v>
      </c>
      <c r="D5131" t="s">
        <v>8731</v>
      </c>
      <c r="E5131" t="s">
        <v>949</v>
      </c>
      <c r="F5131" t="s">
        <v>673</v>
      </c>
      <c r="G5131" t="s">
        <v>10067</v>
      </c>
      <c r="H5131" t="s">
        <v>32</v>
      </c>
      <c r="I5131" t="s">
        <v>158</v>
      </c>
      <c r="J5131">
        <v>18</v>
      </c>
      <c r="K5131">
        <v>6437</v>
      </c>
      <c r="L5131">
        <v>115866</v>
      </c>
      <c r="M5131">
        <v>5</v>
      </c>
      <c r="N5131" t="s">
        <v>34</v>
      </c>
      <c r="O5131">
        <v>3</v>
      </c>
      <c r="P5131" t="s">
        <v>28</v>
      </c>
      <c r="Q5131">
        <v>30</v>
      </c>
      <c r="R5131">
        <v>558942</v>
      </c>
    </row>
    <row r="5132" spans="1:18" x14ac:dyDescent="0.3">
      <c r="A5132" t="s">
        <v>10068</v>
      </c>
      <c r="B5132" s="9">
        <v>45348</v>
      </c>
      <c r="C5132" t="s">
        <v>8730</v>
      </c>
      <c r="D5132" t="s">
        <v>8731</v>
      </c>
      <c r="E5132" t="s">
        <v>1738</v>
      </c>
      <c r="F5132" t="s">
        <v>2564</v>
      </c>
      <c r="G5132" t="s">
        <v>10069</v>
      </c>
      <c r="H5132" t="s">
        <v>24</v>
      </c>
      <c r="I5132" t="s">
        <v>25</v>
      </c>
      <c r="J5132">
        <v>2</v>
      </c>
      <c r="K5132">
        <v>249090</v>
      </c>
      <c r="L5132">
        <v>498180</v>
      </c>
      <c r="M5132">
        <v>0</v>
      </c>
      <c r="N5132" t="s">
        <v>57</v>
      </c>
      <c r="O5132">
        <v>1</v>
      </c>
      <c r="P5132" t="s">
        <v>35</v>
      </c>
      <c r="Q5132">
        <v>183</v>
      </c>
      <c r="R5132">
        <v>1077152</v>
      </c>
    </row>
    <row r="5133" spans="1:18" x14ac:dyDescent="0.3">
      <c r="A5133" t="s">
        <v>10070</v>
      </c>
      <c r="B5133" s="9">
        <v>45021</v>
      </c>
      <c r="C5133" t="s">
        <v>8730</v>
      </c>
      <c r="D5133" t="s">
        <v>8731</v>
      </c>
      <c r="E5133" t="s">
        <v>949</v>
      </c>
      <c r="F5133" t="s">
        <v>160</v>
      </c>
      <c r="G5133" t="s">
        <v>10071</v>
      </c>
      <c r="H5133" t="s">
        <v>40</v>
      </c>
      <c r="I5133" t="s">
        <v>70</v>
      </c>
      <c r="J5133">
        <v>4</v>
      </c>
      <c r="K5133">
        <v>11121</v>
      </c>
      <c r="L5133">
        <v>44484</v>
      </c>
      <c r="M5133">
        <v>20</v>
      </c>
      <c r="N5133" t="s">
        <v>47</v>
      </c>
      <c r="O5133">
        <v>5</v>
      </c>
      <c r="P5133" t="s">
        <v>35</v>
      </c>
      <c r="Q5133">
        <v>96</v>
      </c>
      <c r="R5133">
        <v>289731</v>
      </c>
    </row>
    <row r="5134" spans="1:18" x14ac:dyDescent="0.3">
      <c r="A5134" t="s">
        <v>10072</v>
      </c>
      <c r="B5134" s="9">
        <v>45263</v>
      </c>
      <c r="C5134" t="s">
        <v>8730</v>
      </c>
      <c r="D5134" t="s">
        <v>8731</v>
      </c>
      <c r="E5134" t="s">
        <v>949</v>
      </c>
      <c r="F5134" t="s">
        <v>2010</v>
      </c>
      <c r="G5134" t="s">
        <v>10073</v>
      </c>
      <c r="H5134" t="s">
        <v>32</v>
      </c>
      <c r="I5134" t="s">
        <v>95</v>
      </c>
      <c r="J5134">
        <v>17</v>
      </c>
      <c r="K5134">
        <v>6726</v>
      </c>
      <c r="L5134">
        <v>114342</v>
      </c>
      <c r="M5134">
        <v>0</v>
      </c>
      <c r="N5134" t="s">
        <v>27</v>
      </c>
      <c r="O5134">
        <v>5</v>
      </c>
      <c r="P5134" t="s">
        <v>35</v>
      </c>
      <c r="Q5134">
        <v>15</v>
      </c>
      <c r="R5134">
        <v>558942</v>
      </c>
    </row>
    <row r="5135" spans="1:18" x14ac:dyDescent="0.3">
      <c r="A5135" t="s">
        <v>10074</v>
      </c>
      <c r="B5135" s="9">
        <v>45053</v>
      </c>
      <c r="C5135" t="s">
        <v>8730</v>
      </c>
      <c r="D5135" t="s">
        <v>8731</v>
      </c>
      <c r="E5135" t="s">
        <v>949</v>
      </c>
      <c r="F5135" t="s">
        <v>3881</v>
      </c>
      <c r="G5135" t="s">
        <v>10075</v>
      </c>
      <c r="H5135" t="s">
        <v>65</v>
      </c>
      <c r="I5135" t="s">
        <v>78</v>
      </c>
      <c r="J5135">
        <v>11</v>
      </c>
      <c r="K5135">
        <v>130896</v>
      </c>
      <c r="L5135">
        <v>1439856</v>
      </c>
      <c r="M5135">
        <v>5</v>
      </c>
      <c r="N5135" t="s">
        <v>57</v>
      </c>
      <c r="O5135">
        <v>2</v>
      </c>
      <c r="P5135" t="s">
        <v>35</v>
      </c>
      <c r="Q5135">
        <v>170</v>
      </c>
      <c r="R5135">
        <v>761054</v>
      </c>
    </row>
    <row r="5136" spans="1:18" x14ac:dyDescent="0.3">
      <c r="A5136" t="s">
        <v>10076</v>
      </c>
      <c r="B5136" s="9">
        <v>44939</v>
      </c>
      <c r="C5136" t="s">
        <v>8730</v>
      </c>
      <c r="D5136" t="s">
        <v>8731</v>
      </c>
      <c r="E5136" t="s">
        <v>1738</v>
      </c>
      <c r="F5136" t="s">
        <v>1113</v>
      </c>
      <c r="G5136" t="s">
        <v>10077</v>
      </c>
      <c r="H5136" t="s">
        <v>45</v>
      </c>
      <c r="I5136" t="s">
        <v>74</v>
      </c>
      <c r="J5136">
        <v>2</v>
      </c>
      <c r="K5136">
        <v>7925</v>
      </c>
      <c r="L5136">
        <v>15850</v>
      </c>
      <c r="M5136">
        <v>10</v>
      </c>
      <c r="N5136" t="s">
        <v>57</v>
      </c>
      <c r="O5136">
        <v>1</v>
      </c>
      <c r="P5136" t="s">
        <v>35</v>
      </c>
      <c r="Q5136">
        <v>115</v>
      </c>
      <c r="R5136">
        <v>383206</v>
      </c>
    </row>
    <row r="5137" spans="1:18" x14ac:dyDescent="0.3">
      <c r="A5137" t="s">
        <v>10078</v>
      </c>
      <c r="B5137" s="9">
        <v>45073</v>
      </c>
      <c r="C5137" t="s">
        <v>8730</v>
      </c>
      <c r="D5137" t="s">
        <v>8731</v>
      </c>
      <c r="E5137" t="s">
        <v>949</v>
      </c>
      <c r="F5137" t="s">
        <v>2598</v>
      </c>
      <c r="G5137" t="s">
        <v>10079</v>
      </c>
      <c r="H5137" t="s">
        <v>45</v>
      </c>
      <c r="I5137" t="s">
        <v>98</v>
      </c>
      <c r="J5137">
        <v>16</v>
      </c>
      <c r="K5137">
        <v>35272</v>
      </c>
      <c r="L5137">
        <v>564352</v>
      </c>
      <c r="M5137">
        <v>0</v>
      </c>
      <c r="N5137" t="s">
        <v>57</v>
      </c>
      <c r="O5137">
        <v>2</v>
      </c>
      <c r="P5137" t="s">
        <v>35</v>
      </c>
      <c r="Q5137">
        <v>76</v>
      </c>
      <c r="R5137">
        <v>383206</v>
      </c>
    </row>
    <row r="5138" spans="1:18" x14ac:dyDescent="0.3">
      <c r="A5138" t="s">
        <v>10080</v>
      </c>
      <c r="B5138" s="9">
        <v>45316</v>
      </c>
      <c r="C5138" t="s">
        <v>8730</v>
      </c>
      <c r="D5138" t="s">
        <v>8731</v>
      </c>
      <c r="E5138" t="s">
        <v>949</v>
      </c>
      <c r="F5138" t="s">
        <v>207</v>
      </c>
      <c r="G5138" t="s">
        <v>10081</v>
      </c>
      <c r="H5138" t="s">
        <v>32</v>
      </c>
      <c r="I5138" t="s">
        <v>141</v>
      </c>
      <c r="J5138">
        <v>18</v>
      </c>
      <c r="K5138">
        <v>4542</v>
      </c>
      <c r="L5138">
        <v>81756</v>
      </c>
      <c r="M5138">
        <v>0</v>
      </c>
      <c r="N5138" t="s">
        <v>47</v>
      </c>
      <c r="O5138">
        <v>2</v>
      </c>
      <c r="P5138" t="s">
        <v>28</v>
      </c>
      <c r="Q5138">
        <v>15</v>
      </c>
      <c r="R5138">
        <v>558942</v>
      </c>
    </row>
    <row r="5139" spans="1:18" x14ac:dyDescent="0.3">
      <c r="A5139" t="s">
        <v>10082</v>
      </c>
      <c r="B5139" s="9">
        <v>45247</v>
      </c>
      <c r="C5139" t="s">
        <v>8730</v>
      </c>
      <c r="D5139" t="s">
        <v>8731</v>
      </c>
      <c r="E5139" t="s">
        <v>2951</v>
      </c>
      <c r="F5139" t="s">
        <v>446</v>
      </c>
      <c r="G5139" t="s">
        <v>10083</v>
      </c>
      <c r="H5139" t="s">
        <v>45</v>
      </c>
      <c r="I5139" t="s">
        <v>181</v>
      </c>
      <c r="J5139">
        <v>15</v>
      </c>
      <c r="K5139">
        <v>9727</v>
      </c>
      <c r="L5139">
        <v>145905</v>
      </c>
      <c r="M5139">
        <v>0</v>
      </c>
      <c r="N5139" t="s">
        <v>57</v>
      </c>
      <c r="O5139">
        <v>1</v>
      </c>
      <c r="P5139" t="s">
        <v>28</v>
      </c>
      <c r="Q5139">
        <v>81</v>
      </c>
      <c r="R5139">
        <v>383206</v>
      </c>
    </row>
    <row r="5140" spans="1:18" x14ac:dyDescent="0.3">
      <c r="A5140" t="s">
        <v>10084</v>
      </c>
      <c r="B5140" s="9">
        <v>45110</v>
      </c>
      <c r="C5140" t="s">
        <v>8730</v>
      </c>
      <c r="D5140" t="s">
        <v>8731</v>
      </c>
      <c r="E5140" t="s">
        <v>1738</v>
      </c>
      <c r="F5140" t="s">
        <v>1296</v>
      </c>
      <c r="G5140" t="s">
        <v>10085</v>
      </c>
      <c r="H5140" t="s">
        <v>32</v>
      </c>
      <c r="I5140" t="s">
        <v>141</v>
      </c>
      <c r="J5140">
        <v>17</v>
      </c>
      <c r="K5140">
        <v>23440</v>
      </c>
      <c r="L5140">
        <v>398480</v>
      </c>
      <c r="M5140">
        <v>15</v>
      </c>
      <c r="N5140" t="s">
        <v>26</v>
      </c>
      <c r="O5140">
        <v>1</v>
      </c>
      <c r="P5140" t="s">
        <v>28</v>
      </c>
      <c r="Q5140">
        <v>48</v>
      </c>
      <c r="R5140">
        <v>558942</v>
      </c>
    </row>
    <row r="5141" spans="1:18" x14ac:dyDescent="0.3">
      <c r="A5141" t="s">
        <v>10086</v>
      </c>
      <c r="B5141" s="9">
        <v>45415</v>
      </c>
      <c r="C5141" t="s">
        <v>8730</v>
      </c>
      <c r="D5141" t="s">
        <v>8731</v>
      </c>
      <c r="E5141" t="s">
        <v>949</v>
      </c>
      <c r="F5141" t="s">
        <v>1209</v>
      </c>
      <c r="G5141" t="s">
        <v>10087</v>
      </c>
      <c r="H5141" t="s">
        <v>45</v>
      </c>
      <c r="I5141" t="s">
        <v>74</v>
      </c>
      <c r="J5141">
        <v>2</v>
      </c>
      <c r="K5141">
        <v>38584</v>
      </c>
      <c r="L5141">
        <v>77168</v>
      </c>
      <c r="M5141">
        <v>0</v>
      </c>
      <c r="N5141" t="s">
        <v>47</v>
      </c>
      <c r="O5141">
        <v>2</v>
      </c>
      <c r="P5141" t="s">
        <v>35</v>
      </c>
      <c r="Q5141">
        <v>183</v>
      </c>
      <c r="R5141">
        <v>383206</v>
      </c>
    </row>
    <row r="5142" spans="1:18" x14ac:dyDescent="0.3">
      <c r="A5142" t="s">
        <v>10088</v>
      </c>
      <c r="B5142" s="9">
        <v>45528</v>
      </c>
      <c r="C5142" t="s">
        <v>8730</v>
      </c>
      <c r="D5142" t="s">
        <v>8731</v>
      </c>
      <c r="E5142" t="s">
        <v>1738</v>
      </c>
      <c r="F5142" t="s">
        <v>1088</v>
      </c>
      <c r="G5142" t="s">
        <v>10089</v>
      </c>
      <c r="H5142" t="s">
        <v>32</v>
      </c>
      <c r="I5142" t="s">
        <v>117</v>
      </c>
      <c r="J5142">
        <v>5</v>
      </c>
      <c r="K5142">
        <v>12383</v>
      </c>
      <c r="L5142">
        <v>61915</v>
      </c>
      <c r="M5142">
        <v>0</v>
      </c>
      <c r="N5142" t="s">
        <v>47</v>
      </c>
      <c r="O5142">
        <v>4</v>
      </c>
      <c r="P5142" t="s">
        <v>35</v>
      </c>
      <c r="Q5142">
        <v>81</v>
      </c>
      <c r="R5142">
        <v>558942</v>
      </c>
    </row>
    <row r="5143" spans="1:18" x14ac:dyDescent="0.3">
      <c r="A5143" t="s">
        <v>10090</v>
      </c>
      <c r="B5143" s="9">
        <v>45057</v>
      </c>
      <c r="C5143" t="s">
        <v>8730</v>
      </c>
      <c r="D5143" t="s">
        <v>8731</v>
      </c>
      <c r="E5143" t="s">
        <v>2951</v>
      </c>
      <c r="F5143" t="s">
        <v>1246</v>
      </c>
      <c r="G5143" t="s">
        <v>10091</v>
      </c>
      <c r="H5143" t="s">
        <v>24</v>
      </c>
      <c r="I5143" t="s">
        <v>92</v>
      </c>
      <c r="J5143">
        <v>15</v>
      </c>
      <c r="K5143">
        <v>296301</v>
      </c>
      <c r="L5143">
        <v>4444515</v>
      </c>
      <c r="M5143">
        <v>10</v>
      </c>
      <c r="N5143" t="s">
        <v>57</v>
      </c>
      <c r="O5143">
        <v>1</v>
      </c>
      <c r="P5143" t="s">
        <v>35</v>
      </c>
      <c r="Q5143">
        <v>199</v>
      </c>
      <c r="R5143">
        <v>1077152</v>
      </c>
    </row>
    <row r="5144" spans="1:18" x14ac:dyDescent="0.3">
      <c r="A5144" t="s">
        <v>10092</v>
      </c>
      <c r="B5144" s="9">
        <v>45368</v>
      </c>
      <c r="C5144" t="s">
        <v>8730</v>
      </c>
      <c r="D5144" t="s">
        <v>8731</v>
      </c>
      <c r="E5144" t="s">
        <v>949</v>
      </c>
      <c r="F5144" t="s">
        <v>273</v>
      </c>
      <c r="G5144" t="s">
        <v>10093</v>
      </c>
      <c r="H5144" t="s">
        <v>40</v>
      </c>
      <c r="I5144" t="s">
        <v>171</v>
      </c>
      <c r="J5144">
        <v>5</v>
      </c>
      <c r="K5144">
        <v>13376</v>
      </c>
      <c r="L5144">
        <v>66880</v>
      </c>
      <c r="M5144" t="s">
        <v>27</v>
      </c>
      <c r="N5144" t="s">
        <v>34</v>
      </c>
      <c r="O5144">
        <v>5</v>
      </c>
      <c r="P5144" t="s">
        <v>28</v>
      </c>
      <c r="Q5144">
        <v>40</v>
      </c>
      <c r="R5144">
        <v>289731</v>
      </c>
    </row>
    <row r="5145" spans="1:18" x14ac:dyDescent="0.3">
      <c r="A5145" t="s">
        <v>10094</v>
      </c>
      <c r="B5145" s="9">
        <v>45254</v>
      </c>
      <c r="C5145" t="s">
        <v>8730</v>
      </c>
      <c r="D5145" t="s">
        <v>8731</v>
      </c>
      <c r="E5145" t="s">
        <v>949</v>
      </c>
      <c r="F5145" t="s">
        <v>821</v>
      </c>
      <c r="G5145" t="s">
        <v>10095</v>
      </c>
      <c r="H5145" t="s">
        <v>40</v>
      </c>
      <c r="I5145" t="s">
        <v>106</v>
      </c>
      <c r="J5145">
        <v>13</v>
      </c>
      <c r="K5145">
        <v>17287</v>
      </c>
      <c r="L5145">
        <v>224731</v>
      </c>
      <c r="M5145">
        <v>0</v>
      </c>
      <c r="N5145" t="s">
        <v>26</v>
      </c>
      <c r="O5145">
        <v>5</v>
      </c>
      <c r="P5145" t="s">
        <v>28</v>
      </c>
      <c r="Q5145">
        <v>177</v>
      </c>
      <c r="R5145">
        <v>289731</v>
      </c>
    </row>
    <row r="5146" spans="1:18" x14ac:dyDescent="0.3">
      <c r="A5146" t="s">
        <v>10096</v>
      </c>
      <c r="B5146" s="9">
        <v>45028</v>
      </c>
      <c r="C5146" t="s">
        <v>8730</v>
      </c>
      <c r="D5146" t="s">
        <v>8731</v>
      </c>
      <c r="E5146" t="s">
        <v>2951</v>
      </c>
      <c r="F5146" t="s">
        <v>196</v>
      </c>
      <c r="G5146" t="s">
        <v>10097</v>
      </c>
      <c r="H5146" t="s">
        <v>45</v>
      </c>
      <c r="I5146" t="s">
        <v>130</v>
      </c>
      <c r="J5146">
        <v>13</v>
      </c>
      <c r="K5146">
        <v>16765</v>
      </c>
      <c r="L5146">
        <v>217945</v>
      </c>
      <c r="M5146">
        <v>0</v>
      </c>
      <c r="N5146" t="s">
        <v>47</v>
      </c>
      <c r="O5146">
        <v>3</v>
      </c>
      <c r="P5146" t="s">
        <v>35</v>
      </c>
      <c r="Q5146">
        <v>164</v>
      </c>
      <c r="R5146">
        <v>383206</v>
      </c>
    </row>
    <row r="5147" spans="1:18" x14ac:dyDescent="0.3">
      <c r="A5147" t="s">
        <v>10098</v>
      </c>
      <c r="B5147" s="9">
        <v>45407</v>
      </c>
      <c r="C5147" t="s">
        <v>8730</v>
      </c>
      <c r="D5147" t="s">
        <v>8731</v>
      </c>
      <c r="E5147" t="s">
        <v>1738</v>
      </c>
      <c r="F5147" t="s">
        <v>235</v>
      </c>
      <c r="G5147" t="s">
        <v>10099</v>
      </c>
      <c r="H5147" t="s">
        <v>40</v>
      </c>
      <c r="I5147" t="s">
        <v>137</v>
      </c>
      <c r="J5147">
        <v>17</v>
      </c>
      <c r="K5147">
        <v>9704</v>
      </c>
      <c r="L5147">
        <v>164968</v>
      </c>
      <c r="M5147">
        <v>5</v>
      </c>
      <c r="N5147" t="s">
        <v>34</v>
      </c>
      <c r="O5147">
        <v>3</v>
      </c>
      <c r="P5147" t="s">
        <v>35</v>
      </c>
      <c r="Q5147">
        <v>150</v>
      </c>
      <c r="R5147">
        <v>289731</v>
      </c>
    </row>
    <row r="5148" spans="1:18" x14ac:dyDescent="0.3">
      <c r="A5148" t="s">
        <v>10100</v>
      </c>
      <c r="B5148" s="9">
        <v>45455</v>
      </c>
      <c r="C5148" t="s">
        <v>8730</v>
      </c>
      <c r="D5148" t="s">
        <v>8731</v>
      </c>
      <c r="E5148" t="s">
        <v>2951</v>
      </c>
      <c r="F5148" t="s">
        <v>3600</v>
      </c>
      <c r="G5148" t="s">
        <v>27</v>
      </c>
      <c r="H5148" t="s">
        <v>32</v>
      </c>
      <c r="I5148" t="s">
        <v>141</v>
      </c>
      <c r="J5148">
        <v>18</v>
      </c>
      <c r="K5148">
        <v>13041</v>
      </c>
      <c r="L5148">
        <v>234738</v>
      </c>
      <c r="M5148">
        <v>0</v>
      </c>
      <c r="N5148" t="s">
        <v>34</v>
      </c>
      <c r="O5148">
        <v>3</v>
      </c>
      <c r="P5148" t="s">
        <v>35</v>
      </c>
      <c r="Q5148">
        <v>48</v>
      </c>
      <c r="R5148">
        <v>558942</v>
      </c>
    </row>
    <row r="5149" spans="1:18" x14ac:dyDescent="0.3">
      <c r="A5149" t="s">
        <v>10101</v>
      </c>
      <c r="B5149" s="9">
        <v>45119</v>
      </c>
      <c r="C5149" t="s">
        <v>8730</v>
      </c>
      <c r="D5149" t="s">
        <v>8731</v>
      </c>
      <c r="E5149" t="s">
        <v>1738</v>
      </c>
      <c r="F5149" t="s">
        <v>531</v>
      </c>
      <c r="G5149" t="s">
        <v>10102</v>
      </c>
      <c r="H5149" t="s">
        <v>40</v>
      </c>
      <c r="I5149" t="s">
        <v>171</v>
      </c>
      <c r="J5149">
        <v>11</v>
      </c>
      <c r="K5149">
        <v>3043</v>
      </c>
      <c r="L5149">
        <v>33473</v>
      </c>
      <c r="M5149">
        <v>0</v>
      </c>
      <c r="N5149" t="s">
        <v>27</v>
      </c>
      <c r="O5149">
        <v>1</v>
      </c>
      <c r="P5149" t="s">
        <v>35</v>
      </c>
      <c r="Q5149">
        <v>187</v>
      </c>
      <c r="R5149">
        <v>289731</v>
      </c>
    </row>
    <row r="5150" spans="1:18" x14ac:dyDescent="0.3">
      <c r="A5150" t="s">
        <v>10103</v>
      </c>
      <c r="B5150" s="9">
        <v>45355</v>
      </c>
      <c r="C5150" t="s">
        <v>8730</v>
      </c>
      <c r="D5150" t="s">
        <v>8731</v>
      </c>
      <c r="E5150" t="s">
        <v>2951</v>
      </c>
      <c r="F5150" t="s">
        <v>188</v>
      </c>
      <c r="G5150" t="s">
        <v>10104</v>
      </c>
      <c r="H5150" t="s">
        <v>65</v>
      </c>
      <c r="I5150" t="s">
        <v>78</v>
      </c>
      <c r="J5150">
        <v>5</v>
      </c>
      <c r="K5150">
        <v>129801</v>
      </c>
      <c r="L5150">
        <v>649005</v>
      </c>
      <c r="M5150" t="s">
        <v>27</v>
      </c>
      <c r="N5150" t="s">
        <v>26</v>
      </c>
      <c r="O5150">
        <v>7</v>
      </c>
      <c r="P5150" t="s">
        <v>28</v>
      </c>
      <c r="Q5150">
        <v>181</v>
      </c>
      <c r="R5150">
        <v>761054</v>
      </c>
    </row>
    <row r="5151" spans="1:18" x14ac:dyDescent="0.3">
      <c r="A5151" t="s">
        <v>10105</v>
      </c>
      <c r="B5151" s="9">
        <v>45164</v>
      </c>
      <c r="C5151" t="s">
        <v>8730</v>
      </c>
      <c r="D5151" t="s">
        <v>8731</v>
      </c>
      <c r="E5151" t="s">
        <v>1738</v>
      </c>
      <c r="F5151" t="s">
        <v>452</v>
      </c>
      <c r="G5151" t="s">
        <v>10106</v>
      </c>
      <c r="H5151" t="s">
        <v>32</v>
      </c>
      <c r="I5151" t="s">
        <v>113</v>
      </c>
      <c r="J5151">
        <v>3</v>
      </c>
      <c r="K5151">
        <v>17519</v>
      </c>
      <c r="L5151">
        <v>52557</v>
      </c>
      <c r="M5151">
        <v>5</v>
      </c>
      <c r="N5151" t="s">
        <v>26</v>
      </c>
      <c r="O5151">
        <v>3</v>
      </c>
      <c r="P5151" t="s">
        <v>28</v>
      </c>
      <c r="Q5151">
        <v>158</v>
      </c>
      <c r="R5151">
        <v>558942</v>
      </c>
    </row>
    <row r="5152" spans="1:18" x14ac:dyDescent="0.3">
      <c r="A5152" t="s">
        <v>10107</v>
      </c>
      <c r="B5152" s="9">
        <v>44964</v>
      </c>
      <c r="C5152" t="s">
        <v>8730</v>
      </c>
      <c r="D5152" t="s">
        <v>8731</v>
      </c>
      <c r="E5152" t="s">
        <v>1738</v>
      </c>
      <c r="F5152" t="s">
        <v>368</v>
      </c>
      <c r="G5152" t="s">
        <v>10108</v>
      </c>
      <c r="H5152" t="s">
        <v>45</v>
      </c>
      <c r="I5152" t="s">
        <v>130</v>
      </c>
      <c r="J5152">
        <v>15</v>
      </c>
      <c r="K5152">
        <v>24468</v>
      </c>
      <c r="L5152">
        <v>367020</v>
      </c>
      <c r="M5152">
        <v>0</v>
      </c>
      <c r="N5152" t="s">
        <v>57</v>
      </c>
      <c r="O5152">
        <v>5</v>
      </c>
      <c r="P5152" t="s">
        <v>35</v>
      </c>
      <c r="Q5152">
        <v>198</v>
      </c>
      <c r="R5152">
        <v>383206</v>
      </c>
    </row>
    <row r="5153" spans="1:18" x14ac:dyDescent="0.3">
      <c r="A5153" t="s">
        <v>10109</v>
      </c>
      <c r="B5153" s="9">
        <v>45494</v>
      </c>
      <c r="C5153" t="s">
        <v>8730</v>
      </c>
      <c r="D5153" t="s">
        <v>8731</v>
      </c>
      <c r="E5153" t="s">
        <v>2951</v>
      </c>
      <c r="F5153" t="s">
        <v>1565</v>
      </c>
      <c r="G5153" t="s">
        <v>10110</v>
      </c>
      <c r="H5153" t="s">
        <v>45</v>
      </c>
      <c r="I5153" t="s">
        <v>211</v>
      </c>
      <c r="J5153">
        <v>3</v>
      </c>
      <c r="K5153">
        <v>8425</v>
      </c>
      <c r="L5153">
        <v>25275</v>
      </c>
      <c r="M5153">
        <v>15</v>
      </c>
      <c r="N5153" t="s">
        <v>57</v>
      </c>
      <c r="O5153">
        <v>4</v>
      </c>
      <c r="P5153" t="s">
        <v>35</v>
      </c>
      <c r="Q5153">
        <v>36</v>
      </c>
      <c r="R5153">
        <v>383206</v>
      </c>
    </row>
    <row r="5154" spans="1:18" x14ac:dyDescent="0.3">
      <c r="A5154" t="s">
        <v>10111</v>
      </c>
      <c r="B5154" s="9">
        <v>45621</v>
      </c>
      <c r="C5154" t="s">
        <v>8730</v>
      </c>
      <c r="D5154" t="s">
        <v>8731</v>
      </c>
      <c r="E5154" t="s">
        <v>949</v>
      </c>
      <c r="F5154" t="s">
        <v>1293</v>
      </c>
      <c r="G5154" t="s">
        <v>10112</v>
      </c>
      <c r="H5154" t="s">
        <v>45</v>
      </c>
      <c r="I5154" t="s">
        <v>130</v>
      </c>
      <c r="J5154">
        <v>14</v>
      </c>
      <c r="K5154">
        <v>34844</v>
      </c>
      <c r="L5154">
        <v>487816</v>
      </c>
      <c r="M5154">
        <v>0</v>
      </c>
      <c r="N5154" t="s">
        <v>27</v>
      </c>
      <c r="O5154">
        <v>4</v>
      </c>
      <c r="P5154" t="s">
        <v>28</v>
      </c>
      <c r="Q5154">
        <v>154</v>
      </c>
      <c r="R5154">
        <v>383206</v>
      </c>
    </row>
    <row r="5155" spans="1:18" x14ac:dyDescent="0.3">
      <c r="A5155" t="s">
        <v>10113</v>
      </c>
      <c r="B5155" s="9">
        <v>45230</v>
      </c>
      <c r="C5155" t="s">
        <v>8730</v>
      </c>
      <c r="D5155" t="s">
        <v>8731</v>
      </c>
      <c r="E5155" t="s">
        <v>949</v>
      </c>
      <c r="F5155" t="s">
        <v>1324</v>
      </c>
      <c r="G5155" t="s">
        <v>10114</v>
      </c>
      <c r="H5155" t="s">
        <v>45</v>
      </c>
      <c r="I5155" t="s">
        <v>82</v>
      </c>
      <c r="J5155">
        <v>3</v>
      </c>
      <c r="K5155">
        <v>24056</v>
      </c>
      <c r="L5155">
        <v>72168</v>
      </c>
      <c r="M5155">
        <v>0</v>
      </c>
      <c r="N5155" t="s">
        <v>34</v>
      </c>
      <c r="O5155">
        <v>3</v>
      </c>
      <c r="P5155" t="s">
        <v>35</v>
      </c>
      <c r="Q5155">
        <v>3</v>
      </c>
      <c r="R5155">
        <v>383206</v>
      </c>
    </row>
    <row r="5156" spans="1:18" x14ac:dyDescent="0.3">
      <c r="A5156" t="s">
        <v>10115</v>
      </c>
      <c r="B5156" s="9">
        <v>45456</v>
      </c>
      <c r="C5156" t="s">
        <v>8730</v>
      </c>
      <c r="D5156" t="s">
        <v>8731</v>
      </c>
      <c r="E5156" t="s">
        <v>1738</v>
      </c>
      <c r="F5156" t="s">
        <v>3109</v>
      </c>
      <c r="G5156" t="s">
        <v>27</v>
      </c>
      <c r="H5156" t="s">
        <v>45</v>
      </c>
      <c r="I5156" t="s">
        <v>74</v>
      </c>
      <c r="J5156">
        <v>3</v>
      </c>
      <c r="K5156">
        <v>35289</v>
      </c>
      <c r="L5156">
        <v>105867</v>
      </c>
      <c r="M5156">
        <v>15</v>
      </c>
      <c r="N5156" t="s">
        <v>47</v>
      </c>
      <c r="O5156">
        <v>3</v>
      </c>
      <c r="P5156" t="s">
        <v>28</v>
      </c>
      <c r="Q5156">
        <v>135</v>
      </c>
      <c r="R5156">
        <v>383206</v>
      </c>
    </row>
    <row r="5157" spans="1:18" x14ac:dyDescent="0.3">
      <c r="A5157" t="s">
        <v>10116</v>
      </c>
      <c r="B5157" s="9">
        <v>45055</v>
      </c>
      <c r="C5157" t="s">
        <v>8730</v>
      </c>
      <c r="D5157" t="s">
        <v>8731</v>
      </c>
      <c r="E5157" t="s">
        <v>1738</v>
      </c>
      <c r="F5157" t="s">
        <v>1135</v>
      </c>
      <c r="G5157" t="s">
        <v>10117</v>
      </c>
      <c r="H5157" t="s">
        <v>40</v>
      </c>
      <c r="I5157" t="s">
        <v>171</v>
      </c>
      <c r="J5157">
        <v>15</v>
      </c>
      <c r="K5157">
        <v>6016</v>
      </c>
      <c r="L5157">
        <v>90240</v>
      </c>
      <c r="M5157">
        <v>10</v>
      </c>
      <c r="N5157" t="s">
        <v>47</v>
      </c>
      <c r="O5157">
        <v>2</v>
      </c>
      <c r="P5157" t="s">
        <v>35</v>
      </c>
      <c r="Q5157">
        <v>13</v>
      </c>
      <c r="R5157">
        <v>289731</v>
      </c>
    </row>
    <row r="5158" spans="1:18" x14ac:dyDescent="0.3">
      <c r="A5158" t="s">
        <v>10118</v>
      </c>
      <c r="B5158" s="9">
        <v>45327</v>
      </c>
      <c r="C5158" t="s">
        <v>8730</v>
      </c>
      <c r="D5158" t="s">
        <v>8731</v>
      </c>
      <c r="E5158" t="s">
        <v>949</v>
      </c>
      <c r="F5158" t="s">
        <v>703</v>
      </c>
      <c r="G5158" t="s">
        <v>10119</v>
      </c>
      <c r="H5158" t="s">
        <v>32</v>
      </c>
      <c r="I5158" t="s">
        <v>113</v>
      </c>
      <c r="J5158">
        <v>10</v>
      </c>
      <c r="K5158">
        <v>12033</v>
      </c>
      <c r="L5158">
        <v>120330</v>
      </c>
      <c r="M5158">
        <v>20</v>
      </c>
      <c r="N5158" t="s">
        <v>26</v>
      </c>
      <c r="O5158">
        <v>4</v>
      </c>
      <c r="P5158" t="s">
        <v>35</v>
      </c>
      <c r="Q5158">
        <v>137</v>
      </c>
      <c r="R5158">
        <v>558942</v>
      </c>
    </row>
    <row r="5159" spans="1:18" x14ac:dyDescent="0.3">
      <c r="A5159" t="s">
        <v>10120</v>
      </c>
      <c r="B5159" s="9">
        <v>45598</v>
      </c>
      <c r="C5159" t="s">
        <v>8730</v>
      </c>
      <c r="D5159" t="s">
        <v>8731</v>
      </c>
      <c r="E5159" t="s">
        <v>1738</v>
      </c>
      <c r="F5159" t="s">
        <v>1031</v>
      </c>
      <c r="G5159" t="s">
        <v>10121</v>
      </c>
      <c r="H5159" t="s">
        <v>40</v>
      </c>
      <c r="I5159" t="s">
        <v>137</v>
      </c>
      <c r="J5159">
        <v>7</v>
      </c>
      <c r="K5159">
        <v>7046</v>
      </c>
      <c r="L5159">
        <v>49322</v>
      </c>
      <c r="M5159">
        <v>0</v>
      </c>
      <c r="N5159" t="s">
        <v>26</v>
      </c>
      <c r="O5159">
        <v>4</v>
      </c>
      <c r="P5159" t="s">
        <v>35</v>
      </c>
      <c r="Q5159">
        <v>70</v>
      </c>
      <c r="R5159">
        <v>289731</v>
      </c>
    </row>
    <row r="5160" spans="1:18" x14ac:dyDescent="0.3">
      <c r="A5160" t="s">
        <v>10122</v>
      </c>
      <c r="B5160" s="9">
        <v>45188</v>
      </c>
      <c r="C5160" t="s">
        <v>8730</v>
      </c>
      <c r="D5160" t="s">
        <v>8731</v>
      </c>
      <c r="E5160" t="s">
        <v>949</v>
      </c>
      <c r="F5160" t="s">
        <v>854</v>
      </c>
      <c r="G5160" t="s">
        <v>27</v>
      </c>
      <c r="H5160" t="s">
        <v>32</v>
      </c>
      <c r="I5160" t="s">
        <v>33</v>
      </c>
      <c r="J5160">
        <v>5</v>
      </c>
      <c r="K5160">
        <v>21907</v>
      </c>
      <c r="L5160">
        <v>109535</v>
      </c>
      <c r="M5160">
        <v>20</v>
      </c>
      <c r="N5160" t="s">
        <v>47</v>
      </c>
      <c r="O5160">
        <v>4</v>
      </c>
      <c r="P5160" t="s">
        <v>35</v>
      </c>
      <c r="Q5160">
        <v>2</v>
      </c>
      <c r="R5160">
        <v>558942</v>
      </c>
    </row>
    <row r="5161" spans="1:18" x14ac:dyDescent="0.3">
      <c r="A5161" t="s">
        <v>10123</v>
      </c>
      <c r="B5161" s="9">
        <v>44941</v>
      </c>
      <c r="C5161" t="s">
        <v>8730</v>
      </c>
      <c r="D5161" t="s">
        <v>8731</v>
      </c>
      <c r="E5161" t="s">
        <v>1738</v>
      </c>
      <c r="F5161" t="s">
        <v>390</v>
      </c>
      <c r="G5161" t="s">
        <v>10124</v>
      </c>
      <c r="H5161" t="s">
        <v>40</v>
      </c>
      <c r="I5161" t="s">
        <v>137</v>
      </c>
      <c r="J5161">
        <v>20</v>
      </c>
      <c r="K5161">
        <v>16717</v>
      </c>
      <c r="L5161">
        <v>334340</v>
      </c>
      <c r="M5161">
        <v>5</v>
      </c>
      <c r="N5161" t="s">
        <v>27</v>
      </c>
      <c r="O5161">
        <v>1</v>
      </c>
      <c r="P5161" t="s">
        <v>35</v>
      </c>
      <c r="Q5161">
        <v>67</v>
      </c>
      <c r="R5161">
        <v>289731</v>
      </c>
    </row>
    <row r="5162" spans="1:18" x14ac:dyDescent="0.3">
      <c r="A5162" t="s">
        <v>10125</v>
      </c>
      <c r="B5162" s="9">
        <v>45295</v>
      </c>
      <c r="C5162" t="s">
        <v>8730</v>
      </c>
      <c r="D5162" t="s">
        <v>8731</v>
      </c>
      <c r="E5162" t="s">
        <v>1738</v>
      </c>
      <c r="F5162" t="s">
        <v>3109</v>
      </c>
      <c r="G5162" t="s">
        <v>10126</v>
      </c>
      <c r="H5162" t="s">
        <v>45</v>
      </c>
      <c r="I5162" t="s">
        <v>74</v>
      </c>
      <c r="J5162">
        <v>4</v>
      </c>
      <c r="K5162">
        <v>35851</v>
      </c>
      <c r="L5162">
        <v>143404</v>
      </c>
      <c r="M5162">
        <v>10</v>
      </c>
      <c r="N5162" t="s">
        <v>27</v>
      </c>
      <c r="O5162">
        <v>1</v>
      </c>
      <c r="P5162" t="s">
        <v>35</v>
      </c>
      <c r="Q5162">
        <v>154</v>
      </c>
      <c r="R5162">
        <v>383206</v>
      </c>
    </row>
    <row r="5163" spans="1:18" x14ac:dyDescent="0.3">
      <c r="A5163" t="s">
        <v>10127</v>
      </c>
      <c r="B5163" s="9">
        <v>45287</v>
      </c>
      <c r="C5163" t="s">
        <v>8730</v>
      </c>
      <c r="D5163" t="s">
        <v>8731</v>
      </c>
      <c r="E5163" t="s">
        <v>1738</v>
      </c>
      <c r="F5163" t="s">
        <v>305</v>
      </c>
      <c r="G5163" t="s">
        <v>10128</v>
      </c>
      <c r="H5163" t="s">
        <v>32</v>
      </c>
      <c r="I5163" t="s">
        <v>33</v>
      </c>
      <c r="J5163">
        <v>18</v>
      </c>
      <c r="K5163">
        <v>10536</v>
      </c>
      <c r="L5163">
        <v>189648</v>
      </c>
      <c r="M5163">
        <v>0</v>
      </c>
      <c r="N5163" t="s">
        <v>27</v>
      </c>
      <c r="O5163">
        <v>1</v>
      </c>
      <c r="P5163" t="s">
        <v>35</v>
      </c>
      <c r="Q5163">
        <v>110</v>
      </c>
      <c r="R5163">
        <v>558942</v>
      </c>
    </row>
    <row r="5164" spans="1:18" x14ac:dyDescent="0.3">
      <c r="A5164" t="s">
        <v>10129</v>
      </c>
      <c r="B5164" s="9">
        <v>45607</v>
      </c>
      <c r="C5164" t="s">
        <v>8730</v>
      </c>
      <c r="D5164" t="s">
        <v>8731</v>
      </c>
      <c r="E5164" t="s">
        <v>949</v>
      </c>
      <c r="F5164" t="s">
        <v>2979</v>
      </c>
      <c r="G5164" t="s">
        <v>10130</v>
      </c>
      <c r="H5164" t="s">
        <v>40</v>
      </c>
      <c r="I5164" t="s">
        <v>137</v>
      </c>
      <c r="J5164">
        <v>4</v>
      </c>
      <c r="K5164">
        <v>2361</v>
      </c>
      <c r="L5164">
        <v>9444</v>
      </c>
      <c r="M5164">
        <v>20</v>
      </c>
      <c r="N5164" t="s">
        <v>47</v>
      </c>
      <c r="O5164" t="s">
        <v>27</v>
      </c>
      <c r="P5164" t="s">
        <v>35</v>
      </c>
      <c r="Q5164">
        <v>74</v>
      </c>
      <c r="R5164">
        <v>289731</v>
      </c>
    </row>
    <row r="5165" spans="1:18" x14ac:dyDescent="0.3">
      <c r="A5165" t="s">
        <v>10131</v>
      </c>
      <c r="B5165" s="9">
        <v>45145</v>
      </c>
      <c r="C5165" t="s">
        <v>8730</v>
      </c>
      <c r="D5165" t="s">
        <v>8731</v>
      </c>
      <c r="E5165" t="s">
        <v>1738</v>
      </c>
      <c r="F5165" t="s">
        <v>122</v>
      </c>
      <c r="G5165" t="s">
        <v>10132</v>
      </c>
      <c r="H5165" t="s">
        <v>45</v>
      </c>
      <c r="I5165" t="s">
        <v>82</v>
      </c>
      <c r="J5165">
        <v>5</v>
      </c>
      <c r="K5165">
        <v>20682</v>
      </c>
      <c r="L5165">
        <v>103410</v>
      </c>
      <c r="M5165" t="s">
        <v>27</v>
      </c>
      <c r="N5165" t="s">
        <v>57</v>
      </c>
      <c r="O5165">
        <v>2</v>
      </c>
      <c r="P5165" t="s">
        <v>35</v>
      </c>
      <c r="Q5165">
        <v>12</v>
      </c>
      <c r="R5165">
        <v>383206</v>
      </c>
    </row>
    <row r="5166" spans="1:18" x14ac:dyDescent="0.3">
      <c r="A5166" t="s">
        <v>10133</v>
      </c>
      <c r="B5166" s="9">
        <v>45455</v>
      </c>
      <c r="C5166" t="s">
        <v>8730</v>
      </c>
      <c r="D5166" t="s">
        <v>8731</v>
      </c>
      <c r="E5166" t="s">
        <v>949</v>
      </c>
      <c r="F5166" t="s">
        <v>3089</v>
      </c>
      <c r="G5166" t="s">
        <v>10134</v>
      </c>
      <c r="H5166" t="s">
        <v>45</v>
      </c>
      <c r="I5166" t="s">
        <v>82</v>
      </c>
      <c r="J5166">
        <v>11</v>
      </c>
      <c r="K5166">
        <v>8075</v>
      </c>
      <c r="L5166">
        <v>88825</v>
      </c>
      <c r="M5166">
        <v>15</v>
      </c>
      <c r="N5166" t="s">
        <v>57</v>
      </c>
      <c r="O5166">
        <v>0</v>
      </c>
      <c r="P5166" t="s">
        <v>35</v>
      </c>
      <c r="Q5166">
        <v>197</v>
      </c>
      <c r="R5166">
        <v>383206</v>
      </c>
    </row>
    <row r="5167" spans="1:18" x14ac:dyDescent="0.3">
      <c r="A5167" t="s">
        <v>10135</v>
      </c>
      <c r="B5167" s="9">
        <v>45115</v>
      </c>
      <c r="C5167" t="s">
        <v>8730</v>
      </c>
      <c r="D5167" t="s">
        <v>8731</v>
      </c>
      <c r="E5167" t="s">
        <v>1738</v>
      </c>
      <c r="F5167" t="s">
        <v>2241</v>
      </c>
      <c r="G5167" t="s">
        <v>10136</v>
      </c>
      <c r="H5167" t="s">
        <v>65</v>
      </c>
      <c r="I5167" t="s">
        <v>397</v>
      </c>
      <c r="J5167">
        <v>9</v>
      </c>
      <c r="K5167">
        <v>129713</v>
      </c>
      <c r="L5167">
        <v>1167417</v>
      </c>
      <c r="M5167">
        <v>0</v>
      </c>
      <c r="N5167" t="s">
        <v>26</v>
      </c>
      <c r="O5167">
        <v>1</v>
      </c>
      <c r="P5167" t="s">
        <v>35</v>
      </c>
      <c r="Q5167">
        <v>188</v>
      </c>
      <c r="R5167">
        <v>761054</v>
      </c>
    </row>
    <row r="5168" spans="1:18" x14ac:dyDescent="0.3">
      <c r="A5168" t="s">
        <v>10137</v>
      </c>
      <c r="B5168" s="9">
        <v>45223</v>
      </c>
      <c r="C5168" t="s">
        <v>8730</v>
      </c>
      <c r="D5168" t="s">
        <v>8731</v>
      </c>
      <c r="E5168" t="s">
        <v>949</v>
      </c>
      <c r="F5168" t="s">
        <v>1386</v>
      </c>
      <c r="G5168" t="s">
        <v>10138</v>
      </c>
      <c r="H5168" t="s">
        <v>45</v>
      </c>
      <c r="I5168" t="s">
        <v>46</v>
      </c>
      <c r="J5168">
        <v>3</v>
      </c>
      <c r="K5168">
        <v>11282</v>
      </c>
      <c r="L5168">
        <v>33846</v>
      </c>
      <c r="M5168">
        <v>0</v>
      </c>
      <c r="N5168" t="s">
        <v>27</v>
      </c>
      <c r="O5168">
        <v>3</v>
      </c>
      <c r="P5168" t="s">
        <v>35</v>
      </c>
      <c r="Q5168">
        <v>129</v>
      </c>
      <c r="R5168">
        <v>383206</v>
      </c>
    </row>
    <row r="5169" spans="1:18" x14ac:dyDescent="0.3">
      <c r="A5169" t="s">
        <v>10139</v>
      </c>
      <c r="B5169" s="9">
        <v>45138</v>
      </c>
      <c r="C5169" t="s">
        <v>8730</v>
      </c>
      <c r="D5169" t="s">
        <v>8731</v>
      </c>
      <c r="E5169" t="s">
        <v>1738</v>
      </c>
      <c r="F5169" t="s">
        <v>2270</v>
      </c>
      <c r="G5169" t="s">
        <v>10140</v>
      </c>
      <c r="H5169" t="s">
        <v>24</v>
      </c>
      <c r="I5169" t="s">
        <v>56</v>
      </c>
      <c r="J5169">
        <v>6</v>
      </c>
      <c r="K5169">
        <v>182767</v>
      </c>
      <c r="L5169">
        <v>1096602</v>
      </c>
      <c r="M5169">
        <v>20</v>
      </c>
      <c r="N5169" t="s">
        <v>47</v>
      </c>
      <c r="O5169">
        <v>5</v>
      </c>
      <c r="P5169" t="s">
        <v>35</v>
      </c>
      <c r="Q5169">
        <v>6</v>
      </c>
      <c r="R5169">
        <v>1077152</v>
      </c>
    </row>
    <row r="5170" spans="1:18" x14ac:dyDescent="0.3">
      <c r="A5170" t="s">
        <v>10141</v>
      </c>
      <c r="B5170" s="9">
        <v>45116</v>
      </c>
      <c r="C5170" t="s">
        <v>8730</v>
      </c>
      <c r="D5170" t="s">
        <v>8731</v>
      </c>
      <c r="E5170" t="s">
        <v>2951</v>
      </c>
      <c r="F5170" t="s">
        <v>1639</v>
      </c>
      <c r="G5170" t="s">
        <v>10142</v>
      </c>
      <c r="H5170" t="s">
        <v>32</v>
      </c>
      <c r="I5170" t="s">
        <v>237</v>
      </c>
      <c r="J5170">
        <v>17</v>
      </c>
      <c r="K5170">
        <v>3285</v>
      </c>
      <c r="L5170">
        <v>55845</v>
      </c>
      <c r="M5170">
        <v>0</v>
      </c>
      <c r="N5170" t="s">
        <v>34</v>
      </c>
      <c r="O5170">
        <v>5</v>
      </c>
      <c r="P5170" t="s">
        <v>28</v>
      </c>
      <c r="Q5170">
        <v>161</v>
      </c>
      <c r="R5170">
        <v>558942</v>
      </c>
    </row>
    <row r="5171" spans="1:18" x14ac:dyDescent="0.3">
      <c r="A5171" t="s">
        <v>10143</v>
      </c>
      <c r="B5171" s="9">
        <v>44966</v>
      </c>
      <c r="C5171" t="s">
        <v>8730</v>
      </c>
      <c r="D5171" t="s">
        <v>8731</v>
      </c>
      <c r="E5171" t="s">
        <v>1738</v>
      </c>
      <c r="F5171" t="s">
        <v>2232</v>
      </c>
      <c r="G5171" t="s">
        <v>10144</v>
      </c>
      <c r="H5171" t="s">
        <v>45</v>
      </c>
      <c r="I5171" t="s">
        <v>74</v>
      </c>
      <c r="J5171">
        <v>12</v>
      </c>
      <c r="K5171">
        <v>9455</v>
      </c>
      <c r="L5171">
        <v>113460</v>
      </c>
      <c r="M5171" t="s">
        <v>27</v>
      </c>
      <c r="N5171" t="s">
        <v>57</v>
      </c>
      <c r="O5171">
        <v>4</v>
      </c>
      <c r="P5171" t="s">
        <v>28</v>
      </c>
      <c r="Q5171">
        <v>41</v>
      </c>
      <c r="R5171">
        <v>383206</v>
      </c>
    </row>
    <row r="5172" spans="1:18" x14ac:dyDescent="0.3">
      <c r="A5172" t="s">
        <v>10145</v>
      </c>
      <c r="B5172" s="9">
        <v>45194</v>
      </c>
      <c r="C5172" t="s">
        <v>8730</v>
      </c>
      <c r="D5172" t="s">
        <v>8731</v>
      </c>
      <c r="E5172" t="s">
        <v>1738</v>
      </c>
      <c r="F5172" t="s">
        <v>736</v>
      </c>
      <c r="G5172" t="s">
        <v>10146</v>
      </c>
      <c r="H5172" t="s">
        <v>24</v>
      </c>
      <c r="I5172" t="s">
        <v>174</v>
      </c>
      <c r="J5172">
        <v>13</v>
      </c>
      <c r="K5172">
        <v>93026</v>
      </c>
      <c r="L5172">
        <v>1209338</v>
      </c>
      <c r="M5172">
        <v>0</v>
      </c>
      <c r="N5172" t="s">
        <v>47</v>
      </c>
      <c r="O5172">
        <v>5</v>
      </c>
      <c r="P5172" t="s">
        <v>35</v>
      </c>
      <c r="Q5172">
        <v>181</v>
      </c>
      <c r="R5172">
        <v>1077152</v>
      </c>
    </row>
    <row r="5173" spans="1:18" x14ac:dyDescent="0.3">
      <c r="A5173" t="s">
        <v>10147</v>
      </c>
      <c r="B5173" s="9">
        <v>45060</v>
      </c>
      <c r="C5173" t="s">
        <v>8730</v>
      </c>
      <c r="D5173" t="s">
        <v>8731</v>
      </c>
      <c r="E5173" t="s">
        <v>1738</v>
      </c>
      <c r="F5173" t="s">
        <v>1324</v>
      </c>
      <c r="G5173" t="s">
        <v>10148</v>
      </c>
      <c r="H5173" t="s">
        <v>32</v>
      </c>
      <c r="I5173" t="s">
        <v>117</v>
      </c>
      <c r="J5173">
        <v>10</v>
      </c>
      <c r="K5173">
        <v>1934</v>
      </c>
      <c r="L5173">
        <v>19340</v>
      </c>
      <c r="M5173">
        <v>5</v>
      </c>
      <c r="N5173" t="s">
        <v>57</v>
      </c>
      <c r="O5173">
        <v>4</v>
      </c>
      <c r="P5173" t="s">
        <v>35</v>
      </c>
      <c r="Q5173">
        <v>74</v>
      </c>
      <c r="R5173">
        <v>558942</v>
      </c>
    </row>
    <row r="5174" spans="1:18" x14ac:dyDescent="0.3">
      <c r="A5174" t="s">
        <v>10149</v>
      </c>
      <c r="B5174" s="9">
        <v>45107</v>
      </c>
      <c r="C5174" t="s">
        <v>8730</v>
      </c>
      <c r="D5174" t="s">
        <v>8731</v>
      </c>
      <c r="E5174" t="s">
        <v>1738</v>
      </c>
      <c r="F5174" t="s">
        <v>1063</v>
      </c>
      <c r="G5174" t="s">
        <v>10150</v>
      </c>
      <c r="H5174" t="s">
        <v>24</v>
      </c>
      <c r="I5174" t="s">
        <v>161</v>
      </c>
      <c r="J5174">
        <v>20</v>
      </c>
      <c r="K5174">
        <v>327024</v>
      </c>
      <c r="L5174">
        <v>6540480</v>
      </c>
      <c r="M5174" t="s">
        <v>27</v>
      </c>
      <c r="N5174" t="s">
        <v>57</v>
      </c>
      <c r="O5174">
        <v>2</v>
      </c>
      <c r="P5174" t="s">
        <v>35</v>
      </c>
      <c r="Q5174">
        <v>152</v>
      </c>
      <c r="R5174">
        <v>1077152</v>
      </c>
    </row>
    <row r="5175" spans="1:18" x14ac:dyDescent="0.3">
      <c r="A5175" t="s">
        <v>10151</v>
      </c>
      <c r="B5175" s="9">
        <v>45555</v>
      </c>
      <c r="C5175" t="s">
        <v>8730</v>
      </c>
      <c r="D5175" t="s">
        <v>8731</v>
      </c>
      <c r="E5175" t="s">
        <v>949</v>
      </c>
      <c r="F5175" t="s">
        <v>30</v>
      </c>
      <c r="G5175" t="s">
        <v>10152</v>
      </c>
      <c r="H5175" t="s">
        <v>24</v>
      </c>
      <c r="I5175" t="s">
        <v>161</v>
      </c>
      <c r="J5175">
        <v>2</v>
      </c>
      <c r="K5175">
        <v>61444</v>
      </c>
      <c r="L5175">
        <v>122888</v>
      </c>
      <c r="M5175" t="s">
        <v>27</v>
      </c>
      <c r="N5175" t="s">
        <v>47</v>
      </c>
      <c r="O5175">
        <v>2</v>
      </c>
      <c r="P5175" t="s">
        <v>28</v>
      </c>
      <c r="Q5175">
        <v>100</v>
      </c>
      <c r="R5175">
        <v>1077152</v>
      </c>
    </row>
    <row r="5176" spans="1:18" x14ac:dyDescent="0.3">
      <c r="A5176" t="s">
        <v>10153</v>
      </c>
      <c r="B5176" s="9">
        <v>44993</v>
      </c>
      <c r="C5176" t="s">
        <v>8730</v>
      </c>
      <c r="D5176" t="s">
        <v>8731</v>
      </c>
      <c r="E5176" t="s">
        <v>949</v>
      </c>
      <c r="F5176" t="s">
        <v>703</v>
      </c>
      <c r="G5176" t="s">
        <v>10154</v>
      </c>
      <c r="H5176" t="s">
        <v>24</v>
      </c>
      <c r="I5176" t="s">
        <v>152</v>
      </c>
      <c r="J5176">
        <v>3</v>
      </c>
      <c r="K5176">
        <v>266160</v>
      </c>
      <c r="L5176">
        <v>798480</v>
      </c>
      <c r="M5176">
        <v>15</v>
      </c>
      <c r="N5176" t="s">
        <v>27</v>
      </c>
      <c r="O5176">
        <v>5</v>
      </c>
      <c r="P5176" t="s">
        <v>35</v>
      </c>
      <c r="Q5176">
        <v>109</v>
      </c>
      <c r="R5176">
        <v>1077152</v>
      </c>
    </row>
    <row r="5177" spans="1:18" x14ac:dyDescent="0.3">
      <c r="A5177" t="s">
        <v>10155</v>
      </c>
      <c r="B5177" s="9">
        <v>45043</v>
      </c>
      <c r="C5177" t="s">
        <v>8730</v>
      </c>
      <c r="D5177" t="s">
        <v>8731</v>
      </c>
      <c r="E5177" t="s">
        <v>949</v>
      </c>
      <c r="F5177" t="s">
        <v>1016</v>
      </c>
      <c r="G5177" t="s">
        <v>10156</v>
      </c>
      <c r="H5177" t="s">
        <v>45</v>
      </c>
      <c r="I5177" t="s">
        <v>130</v>
      </c>
      <c r="J5177">
        <v>11</v>
      </c>
      <c r="K5177">
        <v>39318</v>
      </c>
      <c r="L5177">
        <v>432498</v>
      </c>
      <c r="M5177">
        <v>10</v>
      </c>
      <c r="N5177" t="s">
        <v>26</v>
      </c>
      <c r="O5177">
        <v>4</v>
      </c>
      <c r="P5177" t="s">
        <v>28</v>
      </c>
      <c r="Q5177">
        <v>189</v>
      </c>
      <c r="R5177">
        <v>383206</v>
      </c>
    </row>
    <row r="5178" spans="1:18" x14ac:dyDescent="0.3">
      <c r="A5178" t="s">
        <v>10157</v>
      </c>
      <c r="B5178" s="9">
        <v>45220</v>
      </c>
      <c r="C5178" t="s">
        <v>8730</v>
      </c>
      <c r="D5178" t="s">
        <v>8731</v>
      </c>
      <c r="E5178" t="s">
        <v>949</v>
      </c>
      <c r="F5178" t="s">
        <v>2913</v>
      </c>
      <c r="G5178" t="s">
        <v>10158</v>
      </c>
      <c r="H5178" t="s">
        <v>32</v>
      </c>
      <c r="I5178" t="s">
        <v>95</v>
      </c>
      <c r="J5178">
        <v>20</v>
      </c>
      <c r="K5178">
        <v>22350</v>
      </c>
      <c r="L5178">
        <v>447000</v>
      </c>
      <c r="M5178">
        <v>0</v>
      </c>
      <c r="N5178" t="s">
        <v>47</v>
      </c>
      <c r="O5178">
        <v>3</v>
      </c>
      <c r="P5178" t="s">
        <v>35</v>
      </c>
      <c r="Q5178">
        <v>119</v>
      </c>
      <c r="R5178">
        <v>558942</v>
      </c>
    </row>
    <row r="5179" spans="1:18" x14ac:dyDescent="0.3">
      <c r="A5179" t="s">
        <v>10159</v>
      </c>
      <c r="B5179" s="9">
        <v>45045</v>
      </c>
      <c r="C5179" t="s">
        <v>8730</v>
      </c>
      <c r="D5179" t="s">
        <v>8731</v>
      </c>
      <c r="E5179" t="s">
        <v>949</v>
      </c>
      <c r="F5179" t="s">
        <v>63</v>
      </c>
      <c r="G5179" t="s">
        <v>10160</v>
      </c>
      <c r="H5179" t="s">
        <v>40</v>
      </c>
      <c r="I5179" t="s">
        <v>41</v>
      </c>
      <c r="J5179">
        <v>7</v>
      </c>
      <c r="K5179">
        <v>15315</v>
      </c>
      <c r="L5179">
        <v>107205</v>
      </c>
      <c r="M5179" t="s">
        <v>27</v>
      </c>
      <c r="N5179" t="s">
        <v>47</v>
      </c>
      <c r="O5179">
        <v>4</v>
      </c>
      <c r="P5179" t="s">
        <v>35</v>
      </c>
      <c r="Q5179">
        <v>30</v>
      </c>
      <c r="R5179">
        <v>289731</v>
      </c>
    </row>
    <row r="5180" spans="1:18" x14ac:dyDescent="0.3">
      <c r="A5180" t="s">
        <v>10161</v>
      </c>
      <c r="B5180" s="9">
        <v>45268</v>
      </c>
      <c r="C5180" t="s">
        <v>8730</v>
      </c>
      <c r="D5180" t="s">
        <v>8731</v>
      </c>
      <c r="E5180" t="s">
        <v>2951</v>
      </c>
      <c r="F5180" t="s">
        <v>428</v>
      </c>
      <c r="G5180" t="s">
        <v>10162</v>
      </c>
      <c r="H5180" t="s">
        <v>45</v>
      </c>
      <c r="I5180" t="s">
        <v>82</v>
      </c>
      <c r="J5180">
        <v>8</v>
      </c>
      <c r="K5180">
        <v>43572</v>
      </c>
      <c r="L5180">
        <v>348576</v>
      </c>
      <c r="M5180">
        <v>0</v>
      </c>
      <c r="N5180" t="s">
        <v>57</v>
      </c>
      <c r="O5180">
        <v>5</v>
      </c>
      <c r="P5180" t="s">
        <v>35</v>
      </c>
      <c r="Q5180">
        <v>47</v>
      </c>
      <c r="R5180">
        <v>383206</v>
      </c>
    </row>
    <row r="5181" spans="1:18" x14ac:dyDescent="0.3">
      <c r="A5181" t="s">
        <v>10163</v>
      </c>
      <c r="B5181" s="9">
        <v>45419</v>
      </c>
      <c r="C5181" t="s">
        <v>8730</v>
      </c>
      <c r="D5181" t="s">
        <v>8731</v>
      </c>
      <c r="E5181" t="s">
        <v>1738</v>
      </c>
      <c r="F5181" t="s">
        <v>762</v>
      </c>
      <c r="G5181" t="s">
        <v>27</v>
      </c>
      <c r="H5181" t="s">
        <v>32</v>
      </c>
      <c r="I5181" t="s">
        <v>113</v>
      </c>
      <c r="J5181">
        <v>12</v>
      </c>
      <c r="K5181">
        <v>7331</v>
      </c>
      <c r="L5181">
        <v>87972</v>
      </c>
      <c r="M5181">
        <v>5</v>
      </c>
      <c r="N5181" t="s">
        <v>27</v>
      </c>
      <c r="O5181">
        <v>2</v>
      </c>
      <c r="P5181" t="s">
        <v>28</v>
      </c>
      <c r="Q5181">
        <v>58</v>
      </c>
      <c r="R5181">
        <v>558942</v>
      </c>
    </row>
    <row r="5182" spans="1:18" x14ac:dyDescent="0.3">
      <c r="A5182" t="s">
        <v>10164</v>
      </c>
      <c r="B5182" s="9">
        <v>45274</v>
      </c>
      <c r="C5182" t="s">
        <v>8730</v>
      </c>
      <c r="D5182" t="s">
        <v>8731</v>
      </c>
      <c r="E5182" t="s">
        <v>1738</v>
      </c>
      <c r="F5182" t="s">
        <v>736</v>
      </c>
      <c r="G5182" t="s">
        <v>10165</v>
      </c>
      <c r="H5182" t="s">
        <v>24</v>
      </c>
      <c r="I5182" t="s">
        <v>161</v>
      </c>
      <c r="J5182">
        <v>11</v>
      </c>
      <c r="K5182">
        <v>259575</v>
      </c>
      <c r="L5182">
        <v>2855325</v>
      </c>
      <c r="M5182">
        <v>20</v>
      </c>
      <c r="N5182" t="s">
        <v>47</v>
      </c>
      <c r="O5182">
        <v>1</v>
      </c>
      <c r="P5182" t="s">
        <v>28</v>
      </c>
      <c r="Q5182">
        <v>142</v>
      </c>
      <c r="R5182">
        <v>1077152</v>
      </c>
    </row>
    <row r="5183" spans="1:18" x14ac:dyDescent="0.3">
      <c r="A5183" t="s">
        <v>10166</v>
      </c>
      <c r="B5183" s="9">
        <v>45223</v>
      </c>
      <c r="C5183" t="s">
        <v>8730</v>
      </c>
      <c r="D5183" t="s">
        <v>8731</v>
      </c>
      <c r="E5183" t="s">
        <v>949</v>
      </c>
      <c r="F5183" t="s">
        <v>319</v>
      </c>
      <c r="G5183" t="s">
        <v>27</v>
      </c>
      <c r="H5183" t="s">
        <v>32</v>
      </c>
      <c r="I5183" t="s">
        <v>117</v>
      </c>
      <c r="J5183">
        <v>9</v>
      </c>
      <c r="K5183">
        <v>6559</v>
      </c>
      <c r="L5183">
        <v>59031</v>
      </c>
      <c r="M5183">
        <v>10</v>
      </c>
      <c r="N5183" t="s">
        <v>57</v>
      </c>
      <c r="O5183">
        <v>2</v>
      </c>
      <c r="P5183" t="s">
        <v>35</v>
      </c>
      <c r="Q5183">
        <v>118</v>
      </c>
      <c r="R5183">
        <v>558942</v>
      </c>
    </row>
    <row r="5184" spans="1:18" x14ac:dyDescent="0.3">
      <c r="A5184" t="s">
        <v>10167</v>
      </c>
      <c r="B5184" s="9">
        <v>44940</v>
      </c>
      <c r="C5184" t="s">
        <v>8730</v>
      </c>
      <c r="D5184" t="s">
        <v>8731</v>
      </c>
      <c r="E5184" t="s">
        <v>1738</v>
      </c>
      <c r="F5184" t="s">
        <v>538</v>
      </c>
      <c r="G5184" t="s">
        <v>10168</v>
      </c>
      <c r="H5184" t="s">
        <v>40</v>
      </c>
      <c r="I5184" t="s">
        <v>171</v>
      </c>
      <c r="J5184">
        <v>12</v>
      </c>
      <c r="K5184">
        <v>5773</v>
      </c>
      <c r="L5184">
        <v>69276</v>
      </c>
      <c r="M5184" t="s">
        <v>27</v>
      </c>
      <c r="N5184" t="s">
        <v>57</v>
      </c>
      <c r="O5184">
        <v>3</v>
      </c>
      <c r="P5184" t="s">
        <v>28</v>
      </c>
      <c r="Q5184">
        <v>112</v>
      </c>
      <c r="R5184">
        <v>289731</v>
      </c>
    </row>
    <row r="5185" spans="1:18" x14ac:dyDescent="0.3">
      <c r="A5185" t="s">
        <v>10169</v>
      </c>
      <c r="B5185" s="9">
        <v>45654</v>
      </c>
      <c r="C5185" t="s">
        <v>8730</v>
      </c>
      <c r="D5185" t="s">
        <v>8731</v>
      </c>
      <c r="E5185" t="s">
        <v>949</v>
      </c>
      <c r="F5185" t="s">
        <v>1558</v>
      </c>
      <c r="G5185" t="s">
        <v>10170</v>
      </c>
      <c r="H5185" t="s">
        <v>24</v>
      </c>
      <c r="I5185" t="s">
        <v>161</v>
      </c>
      <c r="J5185">
        <v>16</v>
      </c>
      <c r="K5185">
        <v>206214</v>
      </c>
      <c r="L5185">
        <v>3299424</v>
      </c>
      <c r="M5185">
        <v>0</v>
      </c>
      <c r="N5185" t="s">
        <v>34</v>
      </c>
      <c r="O5185">
        <v>1</v>
      </c>
      <c r="P5185" t="s">
        <v>35</v>
      </c>
      <c r="Q5185">
        <v>159</v>
      </c>
      <c r="R5185">
        <v>1077152</v>
      </c>
    </row>
    <row r="5186" spans="1:18" x14ac:dyDescent="0.3">
      <c r="A5186" t="s">
        <v>10171</v>
      </c>
      <c r="B5186" s="9">
        <v>45299</v>
      </c>
      <c r="C5186" t="s">
        <v>8730</v>
      </c>
      <c r="D5186" t="s">
        <v>8731</v>
      </c>
      <c r="E5186" t="s">
        <v>2951</v>
      </c>
      <c r="F5186" t="s">
        <v>1920</v>
      </c>
      <c r="G5186" t="s">
        <v>10172</v>
      </c>
      <c r="H5186" t="s">
        <v>45</v>
      </c>
      <c r="I5186" t="s">
        <v>98</v>
      </c>
      <c r="J5186">
        <v>17</v>
      </c>
      <c r="K5186">
        <v>36949</v>
      </c>
      <c r="L5186">
        <v>628133</v>
      </c>
      <c r="M5186">
        <v>0</v>
      </c>
      <c r="N5186" t="s">
        <v>26</v>
      </c>
      <c r="O5186">
        <v>0</v>
      </c>
      <c r="P5186" t="s">
        <v>28</v>
      </c>
      <c r="Q5186">
        <v>134</v>
      </c>
      <c r="R5186">
        <v>383206</v>
      </c>
    </row>
    <row r="5187" spans="1:18" x14ac:dyDescent="0.3">
      <c r="A5187" t="s">
        <v>10173</v>
      </c>
      <c r="B5187" s="9">
        <v>45531</v>
      </c>
      <c r="C5187" t="s">
        <v>8730</v>
      </c>
      <c r="D5187" t="s">
        <v>8731</v>
      </c>
      <c r="E5187" t="s">
        <v>949</v>
      </c>
      <c r="F5187" t="s">
        <v>2869</v>
      </c>
      <c r="G5187" t="s">
        <v>10174</v>
      </c>
      <c r="H5187" t="s">
        <v>65</v>
      </c>
      <c r="I5187" t="s">
        <v>102</v>
      </c>
      <c r="J5187">
        <v>10</v>
      </c>
      <c r="K5187">
        <v>105806</v>
      </c>
      <c r="L5187">
        <v>1058060</v>
      </c>
      <c r="M5187">
        <v>15</v>
      </c>
      <c r="N5187" t="s">
        <v>57</v>
      </c>
      <c r="O5187">
        <v>1</v>
      </c>
      <c r="P5187" t="s">
        <v>35</v>
      </c>
      <c r="Q5187">
        <v>52</v>
      </c>
      <c r="R5187">
        <v>761054</v>
      </c>
    </row>
    <row r="5188" spans="1:18" x14ac:dyDescent="0.3">
      <c r="A5188" t="s">
        <v>10175</v>
      </c>
      <c r="B5188" s="9">
        <v>45349</v>
      </c>
      <c r="C5188" t="s">
        <v>8730</v>
      </c>
      <c r="D5188" t="s">
        <v>8731</v>
      </c>
      <c r="E5188" t="s">
        <v>2951</v>
      </c>
      <c r="F5188" t="s">
        <v>3089</v>
      </c>
      <c r="G5188" t="s">
        <v>10176</v>
      </c>
      <c r="H5188" t="s">
        <v>65</v>
      </c>
      <c r="I5188" t="s">
        <v>66</v>
      </c>
      <c r="J5188">
        <v>1</v>
      </c>
      <c r="K5188">
        <v>91855</v>
      </c>
      <c r="L5188">
        <v>91855</v>
      </c>
      <c r="M5188">
        <v>0</v>
      </c>
      <c r="N5188" t="s">
        <v>34</v>
      </c>
      <c r="O5188">
        <v>1</v>
      </c>
      <c r="P5188" t="s">
        <v>35</v>
      </c>
      <c r="Q5188">
        <v>119</v>
      </c>
      <c r="R5188">
        <v>761054</v>
      </c>
    </row>
    <row r="5189" spans="1:18" x14ac:dyDescent="0.3">
      <c r="A5189" t="s">
        <v>10177</v>
      </c>
      <c r="B5189" s="9">
        <v>45645</v>
      </c>
      <c r="C5189" t="s">
        <v>8730</v>
      </c>
      <c r="D5189" t="s">
        <v>8731</v>
      </c>
      <c r="E5189" t="s">
        <v>1738</v>
      </c>
      <c r="F5189" t="s">
        <v>2553</v>
      </c>
      <c r="G5189" t="s">
        <v>27</v>
      </c>
      <c r="H5189" t="s">
        <v>45</v>
      </c>
      <c r="I5189" t="s">
        <v>181</v>
      </c>
      <c r="J5189">
        <v>18</v>
      </c>
      <c r="K5189">
        <v>29002</v>
      </c>
      <c r="L5189">
        <v>522036</v>
      </c>
      <c r="M5189">
        <v>0</v>
      </c>
      <c r="N5189" t="s">
        <v>34</v>
      </c>
      <c r="O5189" t="s">
        <v>27</v>
      </c>
      <c r="P5189" t="s">
        <v>35</v>
      </c>
      <c r="Q5189">
        <v>91</v>
      </c>
      <c r="R5189">
        <v>383206</v>
      </c>
    </row>
    <row r="5190" spans="1:18" x14ac:dyDescent="0.3">
      <c r="A5190" t="s">
        <v>10178</v>
      </c>
      <c r="B5190" s="9">
        <v>45058</v>
      </c>
      <c r="C5190" t="s">
        <v>8730</v>
      </c>
      <c r="D5190" t="s">
        <v>8731</v>
      </c>
      <c r="E5190" t="s">
        <v>1738</v>
      </c>
      <c r="F5190" t="s">
        <v>544</v>
      </c>
      <c r="G5190" t="s">
        <v>27</v>
      </c>
      <c r="H5190" t="s">
        <v>32</v>
      </c>
      <c r="I5190" t="s">
        <v>117</v>
      </c>
      <c r="J5190">
        <v>19</v>
      </c>
      <c r="K5190">
        <v>4866</v>
      </c>
      <c r="L5190">
        <v>92454</v>
      </c>
      <c r="M5190">
        <v>0</v>
      </c>
      <c r="N5190" t="s">
        <v>47</v>
      </c>
      <c r="O5190">
        <v>3</v>
      </c>
      <c r="P5190" t="s">
        <v>28</v>
      </c>
      <c r="Q5190">
        <v>180</v>
      </c>
      <c r="R5190">
        <v>558942</v>
      </c>
    </row>
    <row r="5191" spans="1:18" x14ac:dyDescent="0.3">
      <c r="A5191" t="s">
        <v>10179</v>
      </c>
      <c r="B5191" s="9">
        <v>45197</v>
      </c>
      <c r="C5191" t="s">
        <v>8730</v>
      </c>
      <c r="D5191" t="s">
        <v>8731</v>
      </c>
      <c r="E5191" t="s">
        <v>949</v>
      </c>
      <c r="F5191" t="s">
        <v>268</v>
      </c>
      <c r="G5191" t="s">
        <v>10180</v>
      </c>
      <c r="H5191" t="s">
        <v>45</v>
      </c>
      <c r="I5191" t="s">
        <v>211</v>
      </c>
      <c r="J5191">
        <v>5</v>
      </c>
      <c r="K5191">
        <v>19135</v>
      </c>
      <c r="L5191">
        <v>95675</v>
      </c>
      <c r="M5191">
        <v>0</v>
      </c>
      <c r="N5191" t="s">
        <v>57</v>
      </c>
      <c r="O5191">
        <v>2</v>
      </c>
      <c r="P5191" t="s">
        <v>35</v>
      </c>
      <c r="Q5191">
        <v>49</v>
      </c>
      <c r="R5191">
        <v>383206</v>
      </c>
    </row>
    <row r="5192" spans="1:18" x14ac:dyDescent="0.3">
      <c r="A5192" t="s">
        <v>10181</v>
      </c>
      <c r="B5192" s="9">
        <v>45143</v>
      </c>
      <c r="C5192" t="s">
        <v>8730</v>
      </c>
      <c r="D5192" t="s">
        <v>8731</v>
      </c>
      <c r="E5192" t="s">
        <v>949</v>
      </c>
      <c r="F5192" t="s">
        <v>455</v>
      </c>
      <c r="G5192" t="s">
        <v>10182</v>
      </c>
      <c r="H5192" t="s">
        <v>32</v>
      </c>
      <c r="I5192" t="s">
        <v>141</v>
      </c>
      <c r="J5192">
        <v>16</v>
      </c>
      <c r="K5192">
        <v>24111</v>
      </c>
      <c r="L5192">
        <v>385776</v>
      </c>
      <c r="M5192" t="s">
        <v>27</v>
      </c>
      <c r="N5192" t="s">
        <v>57</v>
      </c>
      <c r="O5192">
        <v>4</v>
      </c>
      <c r="P5192" t="s">
        <v>28</v>
      </c>
      <c r="Q5192">
        <v>78</v>
      </c>
      <c r="R5192">
        <v>558942</v>
      </c>
    </row>
    <row r="5193" spans="1:18" x14ac:dyDescent="0.3">
      <c r="A5193" t="s">
        <v>10183</v>
      </c>
      <c r="B5193" s="9">
        <v>44950</v>
      </c>
      <c r="C5193" t="s">
        <v>8730</v>
      </c>
      <c r="D5193" t="s">
        <v>8731</v>
      </c>
      <c r="E5193" t="s">
        <v>2951</v>
      </c>
      <c r="F5193" t="s">
        <v>3236</v>
      </c>
      <c r="G5193" t="s">
        <v>10184</v>
      </c>
      <c r="H5193" t="s">
        <v>65</v>
      </c>
      <c r="I5193" t="s">
        <v>382</v>
      </c>
      <c r="J5193">
        <v>4</v>
      </c>
      <c r="K5193">
        <v>30788</v>
      </c>
      <c r="L5193">
        <v>123152</v>
      </c>
      <c r="M5193">
        <v>10</v>
      </c>
      <c r="N5193" t="s">
        <v>27</v>
      </c>
      <c r="O5193">
        <v>3</v>
      </c>
      <c r="P5193" t="s">
        <v>35</v>
      </c>
      <c r="Q5193">
        <v>55</v>
      </c>
      <c r="R5193">
        <v>761054</v>
      </c>
    </row>
    <row r="5194" spans="1:18" x14ac:dyDescent="0.3">
      <c r="A5194" t="s">
        <v>10185</v>
      </c>
      <c r="B5194" s="9">
        <v>45266</v>
      </c>
      <c r="C5194" t="s">
        <v>8730</v>
      </c>
      <c r="D5194" t="s">
        <v>8731</v>
      </c>
      <c r="E5194" t="s">
        <v>1738</v>
      </c>
      <c r="F5194" t="s">
        <v>1058</v>
      </c>
      <c r="G5194" t="s">
        <v>10186</v>
      </c>
      <c r="H5194" t="s">
        <v>45</v>
      </c>
      <c r="I5194" t="s">
        <v>74</v>
      </c>
      <c r="J5194">
        <v>5</v>
      </c>
      <c r="K5194">
        <v>9126</v>
      </c>
      <c r="L5194">
        <v>45630</v>
      </c>
      <c r="M5194">
        <v>20</v>
      </c>
      <c r="N5194" t="s">
        <v>57</v>
      </c>
      <c r="O5194">
        <v>5</v>
      </c>
      <c r="P5194" t="s">
        <v>35</v>
      </c>
      <c r="Q5194">
        <v>0</v>
      </c>
      <c r="R5194">
        <v>383206</v>
      </c>
    </row>
    <row r="5195" spans="1:18" x14ac:dyDescent="0.3">
      <c r="A5195" t="s">
        <v>10187</v>
      </c>
      <c r="B5195" s="9">
        <v>45553</v>
      </c>
      <c r="C5195" t="s">
        <v>8730</v>
      </c>
      <c r="D5195" t="s">
        <v>8731</v>
      </c>
      <c r="E5195" t="s">
        <v>1738</v>
      </c>
      <c r="F5195" t="s">
        <v>440</v>
      </c>
      <c r="G5195" t="s">
        <v>10188</v>
      </c>
      <c r="H5195" t="s">
        <v>45</v>
      </c>
      <c r="I5195" t="s">
        <v>211</v>
      </c>
      <c r="J5195">
        <v>20</v>
      </c>
      <c r="K5195">
        <v>34283</v>
      </c>
      <c r="L5195">
        <v>685660</v>
      </c>
      <c r="M5195" t="s">
        <v>27</v>
      </c>
      <c r="N5195" t="s">
        <v>34</v>
      </c>
      <c r="O5195" t="s">
        <v>27</v>
      </c>
      <c r="P5195" t="s">
        <v>35</v>
      </c>
      <c r="Q5195">
        <v>137</v>
      </c>
      <c r="R5195">
        <v>383206</v>
      </c>
    </row>
    <row r="5196" spans="1:18" x14ac:dyDescent="0.3">
      <c r="A5196" t="s">
        <v>10189</v>
      </c>
      <c r="B5196" s="9">
        <v>45093</v>
      </c>
      <c r="C5196" t="s">
        <v>8730</v>
      </c>
      <c r="D5196" t="s">
        <v>8731</v>
      </c>
      <c r="E5196" t="s">
        <v>1738</v>
      </c>
      <c r="F5196" t="s">
        <v>72</v>
      </c>
      <c r="G5196" t="s">
        <v>10190</v>
      </c>
      <c r="H5196" t="s">
        <v>40</v>
      </c>
      <c r="I5196" t="s">
        <v>123</v>
      </c>
      <c r="J5196">
        <v>15</v>
      </c>
      <c r="K5196">
        <v>3592</v>
      </c>
      <c r="L5196">
        <v>53880</v>
      </c>
      <c r="M5196">
        <v>15</v>
      </c>
      <c r="N5196" t="s">
        <v>27</v>
      </c>
      <c r="O5196">
        <v>1</v>
      </c>
      <c r="P5196" t="s">
        <v>28</v>
      </c>
      <c r="Q5196">
        <v>93</v>
      </c>
      <c r="R5196">
        <v>289731</v>
      </c>
    </row>
    <row r="5197" spans="1:18" x14ac:dyDescent="0.3">
      <c r="A5197" t="s">
        <v>10191</v>
      </c>
      <c r="B5197" s="9">
        <v>45009</v>
      </c>
      <c r="C5197" t="s">
        <v>8730</v>
      </c>
      <c r="D5197" t="s">
        <v>8731</v>
      </c>
      <c r="E5197" t="s">
        <v>949</v>
      </c>
      <c r="F5197" t="s">
        <v>319</v>
      </c>
      <c r="G5197" t="s">
        <v>10192</v>
      </c>
      <c r="H5197" t="s">
        <v>32</v>
      </c>
      <c r="I5197" t="s">
        <v>158</v>
      </c>
      <c r="J5197">
        <v>16</v>
      </c>
      <c r="K5197">
        <v>12478</v>
      </c>
      <c r="L5197">
        <v>199648</v>
      </c>
      <c r="M5197">
        <v>5</v>
      </c>
      <c r="N5197" t="s">
        <v>47</v>
      </c>
      <c r="O5197">
        <v>4</v>
      </c>
      <c r="P5197" t="s">
        <v>35</v>
      </c>
      <c r="Q5197">
        <v>83</v>
      </c>
      <c r="R5197">
        <v>558942</v>
      </c>
    </row>
    <row r="5198" spans="1:18" x14ac:dyDescent="0.3">
      <c r="A5198" t="s">
        <v>10193</v>
      </c>
      <c r="B5198" s="9">
        <v>45266</v>
      </c>
      <c r="C5198" t="s">
        <v>8730</v>
      </c>
      <c r="D5198" t="s">
        <v>8731</v>
      </c>
      <c r="E5198" t="s">
        <v>2951</v>
      </c>
      <c r="F5198" t="s">
        <v>540</v>
      </c>
      <c r="G5198" t="s">
        <v>10194</v>
      </c>
      <c r="H5198" t="s">
        <v>45</v>
      </c>
      <c r="I5198" t="s">
        <v>211</v>
      </c>
      <c r="J5198">
        <v>13</v>
      </c>
      <c r="K5198">
        <v>30590</v>
      </c>
      <c r="L5198">
        <v>397670</v>
      </c>
      <c r="M5198">
        <v>0</v>
      </c>
      <c r="N5198" t="s">
        <v>26</v>
      </c>
      <c r="O5198">
        <v>2</v>
      </c>
      <c r="P5198" t="s">
        <v>35</v>
      </c>
      <c r="Q5198">
        <v>31</v>
      </c>
      <c r="R5198">
        <v>383206</v>
      </c>
    </row>
    <row r="5199" spans="1:18" x14ac:dyDescent="0.3">
      <c r="A5199" t="s">
        <v>10195</v>
      </c>
      <c r="B5199" s="9">
        <v>45289</v>
      </c>
      <c r="C5199" t="s">
        <v>8730</v>
      </c>
      <c r="D5199" t="s">
        <v>8731</v>
      </c>
      <c r="E5199" t="s">
        <v>1738</v>
      </c>
      <c r="F5199" t="s">
        <v>2207</v>
      </c>
      <c r="G5199" t="s">
        <v>10196</v>
      </c>
      <c r="H5199" t="s">
        <v>65</v>
      </c>
      <c r="I5199" t="s">
        <v>382</v>
      </c>
      <c r="J5199">
        <v>11</v>
      </c>
      <c r="K5199">
        <v>60174</v>
      </c>
      <c r="L5199">
        <v>661914</v>
      </c>
      <c r="M5199">
        <v>0</v>
      </c>
      <c r="N5199" t="s">
        <v>57</v>
      </c>
      <c r="O5199">
        <v>5</v>
      </c>
      <c r="P5199" t="s">
        <v>35</v>
      </c>
      <c r="Q5199">
        <v>44</v>
      </c>
      <c r="R5199">
        <v>761054</v>
      </c>
    </row>
    <row r="5200" spans="1:18" x14ac:dyDescent="0.3">
      <c r="A5200" t="s">
        <v>10197</v>
      </c>
      <c r="B5200" s="9">
        <v>44929</v>
      </c>
      <c r="C5200" t="s">
        <v>8730</v>
      </c>
      <c r="D5200" t="s">
        <v>8731</v>
      </c>
      <c r="E5200" t="s">
        <v>1738</v>
      </c>
      <c r="F5200" t="s">
        <v>2140</v>
      </c>
      <c r="G5200" t="s">
        <v>10198</v>
      </c>
      <c r="H5200" t="s">
        <v>65</v>
      </c>
      <c r="I5200" t="s">
        <v>289</v>
      </c>
      <c r="J5200">
        <v>5</v>
      </c>
      <c r="K5200">
        <v>63590</v>
      </c>
      <c r="L5200">
        <v>317950</v>
      </c>
      <c r="M5200">
        <v>10</v>
      </c>
      <c r="N5200" t="s">
        <v>57</v>
      </c>
      <c r="O5200">
        <v>1</v>
      </c>
      <c r="P5200" t="s">
        <v>35</v>
      </c>
      <c r="Q5200">
        <v>120</v>
      </c>
      <c r="R5200">
        <v>761054</v>
      </c>
    </row>
    <row r="5201" spans="1:18" x14ac:dyDescent="0.3">
      <c r="A5201" t="s">
        <v>10199</v>
      </c>
      <c r="B5201" s="9">
        <v>45375</v>
      </c>
      <c r="C5201" t="s">
        <v>8730</v>
      </c>
      <c r="D5201" t="s">
        <v>8731</v>
      </c>
      <c r="E5201" t="s">
        <v>1738</v>
      </c>
      <c r="F5201" t="s">
        <v>1205</v>
      </c>
      <c r="G5201" t="s">
        <v>10200</v>
      </c>
      <c r="H5201" t="s">
        <v>45</v>
      </c>
      <c r="I5201" t="s">
        <v>46</v>
      </c>
      <c r="J5201">
        <v>4</v>
      </c>
      <c r="K5201">
        <v>33581</v>
      </c>
      <c r="L5201">
        <v>134324</v>
      </c>
      <c r="M5201" t="s">
        <v>27</v>
      </c>
      <c r="N5201" t="s">
        <v>26</v>
      </c>
      <c r="O5201">
        <v>3</v>
      </c>
      <c r="P5201" t="s">
        <v>35</v>
      </c>
      <c r="Q5201">
        <v>200</v>
      </c>
      <c r="R5201">
        <v>383206</v>
      </c>
    </row>
    <row r="5202" spans="1:18" x14ac:dyDescent="0.3">
      <c r="A5202" t="s">
        <v>10201</v>
      </c>
      <c r="B5202" s="9">
        <v>45638</v>
      </c>
      <c r="C5202" t="s">
        <v>8730</v>
      </c>
      <c r="D5202" t="s">
        <v>8731</v>
      </c>
      <c r="E5202" t="s">
        <v>949</v>
      </c>
      <c r="F5202" t="s">
        <v>87</v>
      </c>
      <c r="G5202" t="s">
        <v>10202</v>
      </c>
      <c r="H5202" t="s">
        <v>24</v>
      </c>
      <c r="I5202" t="s">
        <v>61</v>
      </c>
      <c r="J5202">
        <v>6</v>
      </c>
      <c r="K5202">
        <v>341321</v>
      </c>
      <c r="L5202">
        <v>2047926</v>
      </c>
      <c r="M5202">
        <v>10</v>
      </c>
      <c r="N5202" t="s">
        <v>57</v>
      </c>
      <c r="O5202">
        <v>5</v>
      </c>
      <c r="P5202" t="s">
        <v>35</v>
      </c>
      <c r="Q5202">
        <v>83</v>
      </c>
      <c r="R5202">
        <v>1077152</v>
      </c>
    </row>
    <row r="5203" spans="1:18" x14ac:dyDescent="0.3">
      <c r="A5203" t="s">
        <v>10203</v>
      </c>
      <c r="B5203" s="9">
        <v>45493</v>
      </c>
      <c r="C5203" t="s">
        <v>8730</v>
      </c>
      <c r="D5203" t="s">
        <v>8731</v>
      </c>
      <c r="E5203" t="s">
        <v>1738</v>
      </c>
      <c r="F5203" t="s">
        <v>437</v>
      </c>
      <c r="G5203" t="s">
        <v>10204</v>
      </c>
      <c r="H5203" t="s">
        <v>32</v>
      </c>
      <c r="I5203" t="s">
        <v>95</v>
      </c>
      <c r="J5203">
        <v>3</v>
      </c>
      <c r="K5203">
        <v>3227</v>
      </c>
      <c r="L5203">
        <v>9681</v>
      </c>
      <c r="M5203">
        <v>0</v>
      </c>
      <c r="N5203" t="s">
        <v>34</v>
      </c>
      <c r="O5203">
        <v>1</v>
      </c>
      <c r="P5203" t="s">
        <v>35</v>
      </c>
      <c r="Q5203">
        <v>168</v>
      </c>
      <c r="R5203">
        <v>558942</v>
      </c>
    </row>
    <row r="5204" spans="1:18" x14ac:dyDescent="0.3">
      <c r="A5204" t="s">
        <v>10205</v>
      </c>
      <c r="B5204" s="9">
        <v>45402</v>
      </c>
      <c r="C5204" t="s">
        <v>8730</v>
      </c>
      <c r="D5204" t="s">
        <v>8731</v>
      </c>
      <c r="E5204" t="s">
        <v>1738</v>
      </c>
      <c r="F5204" t="s">
        <v>516</v>
      </c>
      <c r="G5204" t="s">
        <v>10206</v>
      </c>
      <c r="H5204" t="s">
        <v>45</v>
      </c>
      <c r="I5204" t="s">
        <v>74</v>
      </c>
      <c r="J5204">
        <v>5</v>
      </c>
      <c r="K5204">
        <v>38380</v>
      </c>
      <c r="L5204">
        <v>191900</v>
      </c>
      <c r="M5204">
        <v>20</v>
      </c>
      <c r="N5204" t="s">
        <v>47</v>
      </c>
      <c r="O5204">
        <v>3</v>
      </c>
      <c r="P5204" t="s">
        <v>35</v>
      </c>
      <c r="Q5204">
        <v>154</v>
      </c>
      <c r="R5204">
        <v>383206</v>
      </c>
    </row>
    <row r="5205" spans="1:18" x14ac:dyDescent="0.3">
      <c r="A5205" t="s">
        <v>10207</v>
      </c>
      <c r="B5205" s="9">
        <v>44996</v>
      </c>
      <c r="C5205" t="s">
        <v>8730</v>
      </c>
      <c r="D5205" t="s">
        <v>8731</v>
      </c>
      <c r="E5205" t="s">
        <v>2951</v>
      </c>
      <c r="F5205" t="s">
        <v>3063</v>
      </c>
      <c r="G5205" t="s">
        <v>27</v>
      </c>
      <c r="H5205" t="s">
        <v>40</v>
      </c>
      <c r="I5205" t="s">
        <v>41</v>
      </c>
      <c r="J5205">
        <v>5</v>
      </c>
      <c r="K5205">
        <v>12646</v>
      </c>
      <c r="L5205">
        <v>63230</v>
      </c>
      <c r="M5205">
        <v>5</v>
      </c>
      <c r="N5205" t="s">
        <v>47</v>
      </c>
      <c r="O5205">
        <v>5</v>
      </c>
      <c r="P5205" t="s">
        <v>35</v>
      </c>
      <c r="Q5205">
        <v>63</v>
      </c>
      <c r="R5205">
        <v>289731</v>
      </c>
    </row>
    <row r="5206" spans="1:18" x14ac:dyDescent="0.3">
      <c r="A5206" t="s">
        <v>10208</v>
      </c>
      <c r="B5206" s="9">
        <v>45469</v>
      </c>
      <c r="C5206" t="s">
        <v>8730</v>
      </c>
      <c r="D5206" t="s">
        <v>8731</v>
      </c>
      <c r="E5206" t="s">
        <v>1738</v>
      </c>
      <c r="F5206" t="s">
        <v>1036</v>
      </c>
      <c r="G5206" t="s">
        <v>10209</v>
      </c>
      <c r="H5206" t="s">
        <v>65</v>
      </c>
      <c r="I5206" t="s">
        <v>382</v>
      </c>
      <c r="J5206">
        <v>2</v>
      </c>
      <c r="K5206">
        <v>133711</v>
      </c>
      <c r="L5206">
        <v>267422</v>
      </c>
      <c r="M5206">
        <v>15</v>
      </c>
      <c r="N5206" t="s">
        <v>27</v>
      </c>
      <c r="O5206">
        <v>3</v>
      </c>
      <c r="P5206" t="s">
        <v>35</v>
      </c>
      <c r="Q5206">
        <v>56</v>
      </c>
      <c r="R5206">
        <v>761054</v>
      </c>
    </row>
    <row r="5207" spans="1:18" x14ac:dyDescent="0.3">
      <c r="A5207" t="s">
        <v>10210</v>
      </c>
      <c r="B5207" s="9">
        <v>44977</v>
      </c>
      <c r="C5207" t="s">
        <v>8730</v>
      </c>
      <c r="D5207" t="s">
        <v>8731</v>
      </c>
      <c r="E5207" t="s">
        <v>1738</v>
      </c>
      <c r="F5207" t="s">
        <v>747</v>
      </c>
      <c r="G5207" t="s">
        <v>10211</v>
      </c>
      <c r="H5207" t="s">
        <v>32</v>
      </c>
      <c r="I5207" t="s">
        <v>237</v>
      </c>
      <c r="J5207">
        <v>9</v>
      </c>
      <c r="K5207">
        <v>4886</v>
      </c>
      <c r="L5207">
        <v>43974</v>
      </c>
      <c r="M5207">
        <v>20</v>
      </c>
      <c r="N5207" t="s">
        <v>57</v>
      </c>
      <c r="O5207" t="s">
        <v>27</v>
      </c>
      <c r="P5207" t="s">
        <v>28</v>
      </c>
      <c r="Q5207">
        <v>57</v>
      </c>
      <c r="R5207">
        <v>558942</v>
      </c>
    </row>
    <row r="5208" spans="1:18" x14ac:dyDescent="0.3">
      <c r="A5208" t="s">
        <v>10212</v>
      </c>
      <c r="B5208" s="9">
        <v>44988</v>
      </c>
      <c r="C5208" t="s">
        <v>8730</v>
      </c>
      <c r="D5208" t="s">
        <v>8731</v>
      </c>
      <c r="E5208" t="s">
        <v>1738</v>
      </c>
      <c r="F5208" t="s">
        <v>1665</v>
      </c>
      <c r="G5208" t="s">
        <v>10213</v>
      </c>
      <c r="H5208" t="s">
        <v>45</v>
      </c>
      <c r="I5208" t="s">
        <v>181</v>
      </c>
      <c r="J5208">
        <v>5</v>
      </c>
      <c r="K5208">
        <v>32172</v>
      </c>
      <c r="L5208">
        <v>160860</v>
      </c>
      <c r="M5208">
        <v>15</v>
      </c>
      <c r="N5208" t="s">
        <v>57</v>
      </c>
      <c r="O5208">
        <v>1</v>
      </c>
      <c r="P5208" t="s">
        <v>35</v>
      </c>
      <c r="Q5208">
        <v>29</v>
      </c>
      <c r="R5208">
        <v>383206</v>
      </c>
    </row>
    <row r="5209" spans="1:18" x14ac:dyDescent="0.3">
      <c r="A5209" t="s">
        <v>10214</v>
      </c>
      <c r="B5209" s="9">
        <v>45536</v>
      </c>
      <c r="C5209" t="s">
        <v>8730</v>
      </c>
      <c r="D5209" t="s">
        <v>8731</v>
      </c>
      <c r="E5209" t="s">
        <v>1738</v>
      </c>
      <c r="F5209" t="s">
        <v>1339</v>
      </c>
      <c r="G5209" t="s">
        <v>10215</v>
      </c>
      <c r="H5209" t="s">
        <v>45</v>
      </c>
      <c r="I5209" t="s">
        <v>46</v>
      </c>
      <c r="J5209">
        <v>8</v>
      </c>
      <c r="K5209">
        <v>29590</v>
      </c>
      <c r="L5209">
        <v>236720</v>
      </c>
      <c r="M5209">
        <v>5</v>
      </c>
      <c r="N5209" t="s">
        <v>26</v>
      </c>
      <c r="O5209">
        <v>3</v>
      </c>
      <c r="P5209" t="s">
        <v>35</v>
      </c>
      <c r="Q5209">
        <v>132</v>
      </c>
      <c r="R5209">
        <v>383206</v>
      </c>
    </row>
    <row r="5210" spans="1:18" x14ac:dyDescent="0.3">
      <c r="A5210" t="s">
        <v>10216</v>
      </c>
      <c r="B5210" s="9">
        <v>45327</v>
      </c>
      <c r="C5210" t="s">
        <v>8730</v>
      </c>
      <c r="D5210" t="s">
        <v>8731</v>
      </c>
      <c r="E5210" t="s">
        <v>949</v>
      </c>
      <c r="F5210" t="s">
        <v>1115</v>
      </c>
      <c r="G5210" t="s">
        <v>27</v>
      </c>
      <c r="H5210" t="s">
        <v>40</v>
      </c>
      <c r="I5210" t="s">
        <v>70</v>
      </c>
      <c r="J5210">
        <v>19</v>
      </c>
      <c r="K5210">
        <v>7511</v>
      </c>
      <c r="L5210">
        <v>142709</v>
      </c>
      <c r="M5210" t="s">
        <v>27</v>
      </c>
      <c r="N5210" t="s">
        <v>57</v>
      </c>
      <c r="O5210" t="s">
        <v>27</v>
      </c>
      <c r="P5210" t="s">
        <v>35</v>
      </c>
      <c r="Q5210">
        <v>200</v>
      </c>
      <c r="R5210">
        <v>289731</v>
      </c>
    </row>
    <row r="5211" spans="1:18" x14ac:dyDescent="0.3">
      <c r="A5211" t="s">
        <v>10217</v>
      </c>
      <c r="B5211" s="9">
        <v>45278</v>
      </c>
      <c r="C5211" t="s">
        <v>8730</v>
      </c>
      <c r="D5211" t="s">
        <v>8731</v>
      </c>
      <c r="E5211" t="s">
        <v>949</v>
      </c>
      <c r="F5211" t="s">
        <v>1091</v>
      </c>
      <c r="G5211" t="s">
        <v>10218</v>
      </c>
      <c r="H5211" t="s">
        <v>45</v>
      </c>
      <c r="I5211" t="s">
        <v>82</v>
      </c>
      <c r="J5211">
        <v>2</v>
      </c>
      <c r="K5211">
        <v>27602</v>
      </c>
      <c r="L5211">
        <v>55204</v>
      </c>
      <c r="M5211">
        <v>20</v>
      </c>
      <c r="N5211" t="s">
        <v>27</v>
      </c>
      <c r="O5211">
        <v>1</v>
      </c>
      <c r="P5211" t="s">
        <v>27</v>
      </c>
      <c r="Q5211">
        <v>88</v>
      </c>
      <c r="R5211">
        <v>383206</v>
      </c>
    </row>
    <row r="5212" spans="1:18" x14ac:dyDescent="0.3">
      <c r="A5212" t="s">
        <v>10219</v>
      </c>
      <c r="B5212" s="9">
        <v>44974</v>
      </c>
      <c r="C5212" t="s">
        <v>8730</v>
      </c>
      <c r="D5212" t="s">
        <v>8731</v>
      </c>
      <c r="E5212" t="s">
        <v>2951</v>
      </c>
      <c r="F5212" t="s">
        <v>338</v>
      </c>
      <c r="G5212" t="s">
        <v>27</v>
      </c>
      <c r="H5212" t="s">
        <v>32</v>
      </c>
      <c r="I5212" t="s">
        <v>141</v>
      </c>
      <c r="J5212">
        <v>5</v>
      </c>
      <c r="K5212">
        <v>3297</v>
      </c>
      <c r="L5212">
        <v>16485</v>
      </c>
      <c r="M5212">
        <v>15</v>
      </c>
      <c r="N5212" t="s">
        <v>26</v>
      </c>
      <c r="O5212">
        <v>1</v>
      </c>
      <c r="P5212" t="s">
        <v>35</v>
      </c>
      <c r="Q5212">
        <v>101</v>
      </c>
      <c r="R5212">
        <v>558942</v>
      </c>
    </row>
    <row r="5213" spans="1:18" x14ac:dyDescent="0.3">
      <c r="A5213" t="s">
        <v>10220</v>
      </c>
      <c r="B5213" s="9">
        <v>45640</v>
      </c>
      <c r="C5213" t="s">
        <v>8730</v>
      </c>
      <c r="D5213" t="s">
        <v>8731</v>
      </c>
      <c r="E5213" t="s">
        <v>949</v>
      </c>
      <c r="F5213" t="s">
        <v>2265</v>
      </c>
      <c r="G5213" t="s">
        <v>10221</v>
      </c>
      <c r="H5213" t="s">
        <v>24</v>
      </c>
      <c r="I5213" t="s">
        <v>25</v>
      </c>
      <c r="J5213">
        <v>1</v>
      </c>
      <c r="K5213">
        <v>16363</v>
      </c>
      <c r="L5213">
        <v>16363</v>
      </c>
      <c r="M5213">
        <v>0</v>
      </c>
      <c r="N5213" t="s">
        <v>57</v>
      </c>
      <c r="O5213" t="s">
        <v>27</v>
      </c>
      <c r="P5213" t="s">
        <v>35</v>
      </c>
      <c r="Q5213">
        <v>139</v>
      </c>
      <c r="R5213">
        <v>1077152</v>
      </c>
    </row>
    <row r="5214" spans="1:18" x14ac:dyDescent="0.3">
      <c r="A5214" t="s">
        <v>10222</v>
      </c>
      <c r="B5214" s="9">
        <v>45413</v>
      </c>
      <c r="C5214" t="s">
        <v>8730</v>
      </c>
      <c r="D5214" t="s">
        <v>8731</v>
      </c>
      <c r="E5214" t="s">
        <v>1738</v>
      </c>
      <c r="F5214" t="s">
        <v>874</v>
      </c>
      <c r="G5214" t="s">
        <v>10223</v>
      </c>
      <c r="H5214" t="s">
        <v>24</v>
      </c>
      <c r="I5214" t="s">
        <v>161</v>
      </c>
      <c r="J5214">
        <v>20</v>
      </c>
      <c r="K5214">
        <v>101053</v>
      </c>
      <c r="L5214">
        <v>2021060</v>
      </c>
      <c r="M5214">
        <v>20</v>
      </c>
      <c r="N5214" t="s">
        <v>57</v>
      </c>
      <c r="O5214">
        <v>1</v>
      </c>
      <c r="P5214" t="s">
        <v>35</v>
      </c>
      <c r="Q5214">
        <v>75</v>
      </c>
      <c r="R5214">
        <v>1077152</v>
      </c>
    </row>
    <row r="5215" spans="1:18" x14ac:dyDescent="0.3">
      <c r="A5215" t="s">
        <v>10224</v>
      </c>
      <c r="B5215" s="9">
        <v>45578</v>
      </c>
      <c r="C5215" t="s">
        <v>8730</v>
      </c>
      <c r="D5215" t="s">
        <v>8731</v>
      </c>
      <c r="E5215" t="s">
        <v>2951</v>
      </c>
      <c r="F5215" t="s">
        <v>3490</v>
      </c>
      <c r="G5215" t="s">
        <v>27</v>
      </c>
      <c r="H5215" t="s">
        <v>45</v>
      </c>
      <c r="I5215" t="s">
        <v>211</v>
      </c>
      <c r="J5215">
        <v>14</v>
      </c>
      <c r="K5215">
        <v>37153</v>
      </c>
      <c r="L5215">
        <v>520142</v>
      </c>
      <c r="M5215">
        <v>0</v>
      </c>
      <c r="N5215" t="s">
        <v>57</v>
      </c>
      <c r="O5215">
        <v>3</v>
      </c>
      <c r="P5215" t="s">
        <v>35</v>
      </c>
      <c r="Q5215">
        <v>16</v>
      </c>
      <c r="R5215">
        <v>383206</v>
      </c>
    </row>
    <row r="5216" spans="1:18" x14ac:dyDescent="0.3">
      <c r="A5216" t="s">
        <v>10225</v>
      </c>
      <c r="B5216" s="9">
        <v>45486</v>
      </c>
      <c r="C5216" t="s">
        <v>8730</v>
      </c>
      <c r="D5216" t="s">
        <v>8731</v>
      </c>
      <c r="E5216" t="s">
        <v>949</v>
      </c>
      <c r="F5216" t="s">
        <v>1747</v>
      </c>
      <c r="G5216" t="s">
        <v>10226</v>
      </c>
      <c r="H5216" t="s">
        <v>45</v>
      </c>
      <c r="I5216" t="s">
        <v>74</v>
      </c>
      <c r="J5216">
        <v>5</v>
      </c>
      <c r="K5216">
        <v>5036</v>
      </c>
      <c r="L5216">
        <v>25180</v>
      </c>
      <c r="M5216" t="s">
        <v>27</v>
      </c>
      <c r="N5216" t="s">
        <v>57</v>
      </c>
      <c r="O5216">
        <v>3</v>
      </c>
      <c r="P5216" t="s">
        <v>35</v>
      </c>
      <c r="Q5216">
        <v>56</v>
      </c>
      <c r="R5216">
        <v>383206</v>
      </c>
    </row>
    <row r="5217" spans="1:18" x14ac:dyDescent="0.3">
      <c r="A5217" t="s">
        <v>10227</v>
      </c>
      <c r="B5217" s="9">
        <v>45411</v>
      </c>
      <c r="C5217" t="s">
        <v>8730</v>
      </c>
      <c r="D5217" t="s">
        <v>8731</v>
      </c>
      <c r="E5217" t="s">
        <v>2951</v>
      </c>
      <c r="F5217" t="s">
        <v>1212</v>
      </c>
      <c r="G5217" t="s">
        <v>10228</v>
      </c>
      <c r="H5217" t="s">
        <v>32</v>
      </c>
      <c r="I5217" t="s">
        <v>141</v>
      </c>
      <c r="J5217">
        <v>16</v>
      </c>
      <c r="K5217">
        <v>13634</v>
      </c>
      <c r="L5217">
        <v>218144</v>
      </c>
      <c r="M5217">
        <v>0</v>
      </c>
      <c r="N5217" t="s">
        <v>26</v>
      </c>
      <c r="O5217" t="s">
        <v>27</v>
      </c>
      <c r="P5217" t="s">
        <v>35</v>
      </c>
      <c r="Q5217">
        <v>149</v>
      </c>
      <c r="R5217">
        <v>558942</v>
      </c>
    </row>
    <row r="5218" spans="1:18" x14ac:dyDescent="0.3">
      <c r="A5218" t="s">
        <v>10229</v>
      </c>
      <c r="B5218" s="9">
        <v>45322</v>
      </c>
      <c r="C5218" t="s">
        <v>8730</v>
      </c>
      <c r="D5218" t="s">
        <v>8731</v>
      </c>
      <c r="E5218" t="s">
        <v>1738</v>
      </c>
      <c r="F5218" t="s">
        <v>924</v>
      </c>
      <c r="G5218" t="s">
        <v>10230</v>
      </c>
      <c r="H5218" t="s">
        <v>24</v>
      </c>
      <c r="I5218" t="s">
        <v>161</v>
      </c>
      <c r="J5218">
        <v>15</v>
      </c>
      <c r="K5218">
        <v>166784</v>
      </c>
      <c r="L5218">
        <v>2501760</v>
      </c>
      <c r="M5218">
        <v>15</v>
      </c>
      <c r="N5218" t="s">
        <v>47</v>
      </c>
      <c r="O5218">
        <v>4</v>
      </c>
      <c r="P5218" t="s">
        <v>35</v>
      </c>
      <c r="Q5218">
        <v>114</v>
      </c>
      <c r="R5218">
        <v>1077152</v>
      </c>
    </row>
    <row r="5219" spans="1:18" x14ac:dyDescent="0.3">
      <c r="A5219" t="s">
        <v>10231</v>
      </c>
      <c r="B5219" s="9">
        <v>45199</v>
      </c>
      <c r="C5219" t="s">
        <v>8730</v>
      </c>
      <c r="D5219" t="s">
        <v>8731</v>
      </c>
      <c r="E5219" t="s">
        <v>2951</v>
      </c>
      <c r="F5219" t="s">
        <v>224</v>
      </c>
      <c r="G5219" t="s">
        <v>10232</v>
      </c>
      <c r="H5219" t="s">
        <v>32</v>
      </c>
      <c r="I5219" t="s">
        <v>95</v>
      </c>
      <c r="J5219">
        <v>19</v>
      </c>
      <c r="K5219">
        <v>13999</v>
      </c>
      <c r="L5219">
        <v>265981</v>
      </c>
      <c r="M5219" t="s">
        <v>27</v>
      </c>
      <c r="N5219" t="s">
        <v>27</v>
      </c>
      <c r="O5219">
        <v>1</v>
      </c>
      <c r="P5219" t="s">
        <v>35</v>
      </c>
      <c r="Q5219">
        <v>5</v>
      </c>
      <c r="R5219">
        <v>558942</v>
      </c>
    </row>
    <row r="5220" spans="1:18" x14ac:dyDescent="0.3">
      <c r="A5220" t="s">
        <v>10233</v>
      </c>
      <c r="B5220" s="9">
        <v>45423</v>
      </c>
      <c r="C5220" t="s">
        <v>8730</v>
      </c>
      <c r="D5220" t="s">
        <v>8731</v>
      </c>
      <c r="E5220" t="s">
        <v>1738</v>
      </c>
      <c r="F5220" t="s">
        <v>1671</v>
      </c>
      <c r="G5220" t="s">
        <v>10234</v>
      </c>
      <c r="H5220" t="s">
        <v>40</v>
      </c>
      <c r="I5220" t="s">
        <v>137</v>
      </c>
      <c r="J5220">
        <v>12</v>
      </c>
      <c r="K5220">
        <v>13654</v>
      </c>
      <c r="L5220">
        <v>163848</v>
      </c>
      <c r="M5220" t="s">
        <v>27</v>
      </c>
      <c r="N5220" t="s">
        <v>57</v>
      </c>
      <c r="O5220">
        <v>5</v>
      </c>
      <c r="P5220" t="s">
        <v>28</v>
      </c>
      <c r="Q5220">
        <v>195</v>
      </c>
      <c r="R5220">
        <v>289731</v>
      </c>
    </row>
    <row r="5221" spans="1:18" x14ac:dyDescent="0.3">
      <c r="A5221" t="s">
        <v>10235</v>
      </c>
      <c r="B5221" s="9">
        <v>44993</v>
      </c>
      <c r="C5221" t="s">
        <v>8730</v>
      </c>
      <c r="D5221" t="s">
        <v>8731</v>
      </c>
      <c r="E5221" t="s">
        <v>949</v>
      </c>
      <c r="F5221" t="s">
        <v>3180</v>
      </c>
      <c r="G5221" t="s">
        <v>10236</v>
      </c>
      <c r="H5221" t="s">
        <v>40</v>
      </c>
      <c r="I5221" t="s">
        <v>171</v>
      </c>
      <c r="J5221">
        <v>3</v>
      </c>
      <c r="K5221">
        <v>13163</v>
      </c>
      <c r="L5221">
        <v>39489</v>
      </c>
      <c r="M5221">
        <v>0</v>
      </c>
      <c r="N5221" t="s">
        <v>47</v>
      </c>
      <c r="O5221">
        <v>5</v>
      </c>
      <c r="P5221" t="s">
        <v>35</v>
      </c>
      <c r="Q5221">
        <v>133</v>
      </c>
      <c r="R5221">
        <v>289731</v>
      </c>
    </row>
    <row r="5222" spans="1:18" x14ac:dyDescent="0.3">
      <c r="A5222" t="s">
        <v>10237</v>
      </c>
      <c r="B5222" s="9">
        <v>44995</v>
      </c>
      <c r="C5222" t="s">
        <v>8730</v>
      </c>
      <c r="D5222" t="s">
        <v>8731</v>
      </c>
      <c r="E5222" t="s">
        <v>1738</v>
      </c>
      <c r="F5222" t="s">
        <v>84</v>
      </c>
      <c r="G5222" t="s">
        <v>27</v>
      </c>
      <c r="H5222" t="s">
        <v>65</v>
      </c>
      <c r="I5222" t="s">
        <v>66</v>
      </c>
      <c r="J5222">
        <v>13</v>
      </c>
      <c r="K5222">
        <v>165818</v>
      </c>
      <c r="L5222">
        <v>2155634</v>
      </c>
      <c r="M5222">
        <v>10</v>
      </c>
      <c r="N5222" t="s">
        <v>47</v>
      </c>
      <c r="O5222">
        <v>5</v>
      </c>
      <c r="P5222" t="s">
        <v>35</v>
      </c>
      <c r="Q5222">
        <v>99</v>
      </c>
      <c r="R5222">
        <v>761054</v>
      </c>
    </row>
    <row r="5223" spans="1:18" x14ac:dyDescent="0.3">
      <c r="A5223" t="s">
        <v>10238</v>
      </c>
      <c r="B5223" s="9">
        <v>45571</v>
      </c>
      <c r="C5223" t="s">
        <v>8730</v>
      </c>
      <c r="D5223" t="s">
        <v>8731</v>
      </c>
      <c r="E5223" t="s">
        <v>1738</v>
      </c>
      <c r="F5223" t="s">
        <v>871</v>
      </c>
      <c r="G5223" t="s">
        <v>10239</v>
      </c>
      <c r="H5223" t="s">
        <v>24</v>
      </c>
      <c r="I5223" t="s">
        <v>161</v>
      </c>
      <c r="J5223">
        <v>10</v>
      </c>
      <c r="K5223">
        <v>162873</v>
      </c>
      <c r="L5223">
        <v>1628730</v>
      </c>
      <c r="M5223">
        <v>20</v>
      </c>
      <c r="N5223" t="s">
        <v>27</v>
      </c>
      <c r="O5223">
        <v>4</v>
      </c>
      <c r="P5223" t="s">
        <v>28</v>
      </c>
      <c r="Q5223">
        <v>108</v>
      </c>
      <c r="R5223">
        <v>1077152</v>
      </c>
    </row>
    <row r="5224" spans="1:18" x14ac:dyDescent="0.3">
      <c r="A5224" t="s">
        <v>10240</v>
      </c>
      <c r="B5224" s="9">
        <v>45283</v>
      </c>
      <c r="C5224" t="s">
        <v>8730</v>
      </c>
      <c r="D5224" t="s">
        <v>8731</v>
      </c>
      <c r="E5224" t="s">
        <v>1738</v>
      </c>
      <c r="F5224" t="s">
        <v>431</v>
      </c>
      <c r="G5224" t="s">
        <v>10241</v>
      </c>
      <c r="H5224" t="s">
        <v>40</v>
      </c>
      <c r="I5224" t="s">
        <v>171</v>
      </c>
      <c r="J5224">
        <v>20</v>
      </c>
      <c r="K5224">
        <v>9950</v>
      </c>
      <c r="L5224">
        <v>199000</v>
      </c>
      <c r="M5224">
        <v>10</v>
      </c>
      <c r="N5224" t="s">
        <v>57</v>
      </c>
      <c r="O5224">
        <v>7</v>
      </c>
      <c r="P5224" t="s">
        <v>28</v>
      </c>
      <c r="Q5224">
        <v>98</v>
      </c>
      <c r="R5224">
        <v>289731</v>
      </c>
    </row>
    <row r="5225" spans="1:18" x14ac:dyDescent="0.3">
      <c r="A5225" t="s">
        <v>10242</v>
      </c>
      <c r="B5225" s="9">
        <v>45227</v>
      </c>
      <c r="C5225" t="s">
        <v>8730</v>
      </c>
      <c r="D5225" t="s">
        <v>8731</v>
      </c>
      <c r="E5225" t="s">
        <v>949</v>
      </c>
      <c r="F5225" t="s">
        <v>2887</v>
      </c>
      <c r="G5225" t="s">
        <v>10243</v>
      </c>
      <c r="H5225" t="s">
        <v>32</v>
      </c>
      <c r="I5225" t="s">
        <v>237</v>
      </c>
      <c r="J5225">
        <v>17</v>
      </c>
      <c r="K5225">
        <v>4276</v>
      </c>
      <c r="L5225">
        <v>72692</v>
      </c>
      <c r="M5225" t="s">
        <v>27</v>
      </c>
      <c r="N5225" t="s">
        <v>47</v>
      </c>
      <c r="O5225">
        <v>4</v>
      </c>
      <c r="P5225" t="s">
        <v>35</v>
      </c>
      <c r="Q5225">
        <v>71</v>
      </c>
      <c r="R5225">
        <v>558942</v>
      </c>
    </row>
    <row r="5226" spans="1:18" x14ac:dyDescent="0.3">
      <c r="A5226" t="s">
        <v>10244</v>
      </c>
      <c r="B5226" s="9">
        <v>45333</v>
      </c>
      <c r="C5226" t="s">
        <v>8730</v>
      </c>
      <c r="D5226" t="s">
        <v>8731</v>
      </c>
      <c r="E5226" t="s">
        <v>1738</v>
      </c>
      <c r="F5226" t="s">
        <v>826</v>
      </c>
      <c r="G5226" t="s">
        <v>27</v>
      </c>
      <c r="H5226" t="s">
        <v>24</v>
      </c>
      <c r="I5226" t="s">
        <v>92</v>
      </c>
      <c r="J5226">
        <v>10</v>
      </c>
      <c r="K5226">
        <v>122886</v>
      </c>
      <c r="L5226">
        <v>1228860</v>
      </c>
      <c r="M5226">
        <v>20</v>
      </c>
      <c r="N5226" t="s">
        <v>26</v>
      </c>
      <c r="O5226">
        <v>4</v>
      </c>
      <c r="P5226" t="s">
        <v>28</v>
      </c>
      <c r="Q5226">
        <v>186</v>
      </c>
      <c r="R5226">
        <v>1077152</v>
      </c>
    </row>
    <row r="5227" spans="1:18" x14ac:dyDescent="0.3">
      <c r="A5227" t="s">
        <v>10245</v>
      </c>
      <c r="B5227" s="9">
        <v>45308</v>
      </c>
      <c r="C5227" t="s">
        <v>8730</v>
      </c>
      <c r="D5227" t="s">
        <v>8731</v>
      </c>
      <c r="E5227" t="s">
        <v>2951</v>
      </c>
      <c r="F5227" t="s">
        <v>874</v>
      </c>
      <c r="G5227" t="s">
        <v>27</v>
      </c>
      <c r="H5227" t="s">
        <v>45</v>
      </c>
      <c r="I5227" t="s">
        <v>211</v>
      </c>
      <c r="J5227">
        <v>5</v>
      </c>
      <c r="K5227">
        <v>27260</v>
      </c>
      <c r="L5227">
        <v>136300</v>
      </c>
      <c r="M5227" t="s">
        <v>27</v>
      </c>
      <c r="N5227" t="s">
        <v>26</v>
      </c>
      <c r="O5227">
        <v>2</v>
      </c>
      <c r="P5227" t="s">
        <v>35</v>
      </c>
      <c r="Q5227">
        <v>108</v>
      </c>
      <c r="R5227">
        <v>383206</v>
      </c>
    </row>
    <row r="5228" spans="1:18" x14ac:dyDescent="0.3">
      <c r="A5228" t="s">
        <v>10246</v>
      </c>
      <c r="B5228" s="9">
        <v>45060</v>
      </c>
      <c r="C5228" t="s">
        <v>8730</v>
      </c>
      <c r="D5228" t="s">
        <v>8731</v>
      </c>
      <c r="E5228" t="s">
        <v>1738</v>
      </c>
      <c r="F5228" t="s">
        <v>563</v>
      </c>
      <c r="G5228" t="s">
        <v>10247</v>
      </c>
      <c r="H5228" t="s">
        <v>45</v>
      </c>
      <c r="I5228" t="s">
        <v>98</v>
      </c>
      <c r="J5228">
        <v>9</v>
      </c>
      <c r="K5228">
        <v>12109</v>
      </c>
      <c r="L5228">
        <v>108981</v>
      </c>
      <c r="M5228">
        <v>5</v>
      </c>
      <c r="N5228" t="s">
        <v>57</v>
      </c>
      <c r="O5228">
        <v>2</v>
      </c>
      <c r="P5228" t="s">
        <v>35</v>
      </c>
      <c r="Q5228">
        <v>93</v>
      </c>
      <c r="R5228">
        <v>383206</v>
      </c>
    </row>
    <row r="5229" spans="1:18" x14ac:dyDescent="0.3">
      <c r="A5229" t="s">
        <v>10248</v>
      </c>
      <c r="B5229" s="9">
        <v>45209</v>
      </c>
      <c r="C5229" t="s">
        <v>8730</v>
      </c>
      <c r="D5229" t="s">
        <v>8731</v>
      </c>
      <c r="E5229" t="s">
        <v>949</v>
      </c>
      <c r="F5229" t="s">
        <v>1960</v>
      </c>
      <c r="G5229" t="s">
        <v>10249</v>
      </c>
      <c r="H5229" t="s">
        <v>45</v>
      </c>
      <c r="I5229" t="s">
        <v>82</v>
      </c>
      <c r="J5229">
        <v>6</v>
      </c>
      <c r="K5229">
        <v>38155</v>
      </c>
      <c r="L5229">
        <v>228930</v>
      </c>
      <c r="M5229">
        <v>0</v>
      </c>
      <c r="N5229" t="s">
        <v>26</v>
      </c>
      <c r="O5229">
        <v>3</v>
      </c>
      <c r="P5229" t="s">
        <v>35</v>
      </c>
      <c r="Q5229">
        <v>144</v>
      </c>
      <c r="R5229">
        <v>383206</v>
      </c>
    </row>
    <row r="5230" spans="1:18" x14ac:dyDescent="0.3">
      <c r="A5230" t="s">
        <v>10250</v>
      </c>
      <c r="B5230" s="9">
        <v>45217</v>
      </c>
      <c r="C5230" t="s">
        <v>8730</v>
      </c>
      <c r="D5230" t="s">
        <v>8731</v>
      </c>
      <c r="E5230" t="s">
        <v>1738</v>
      </c>
      <c r="F5230" t="s">
        <v>874</v>
      </c>
      <c r="G5230" t="s">
        <v>27</v>
      </c>
      <c r="H5230" t="s">
        <v>45</v>
      </c>
      <c r="I5230" t="s">
        <v>98</v>
      </c>
      <c r="J5230">
        <v>13</v>
      </c>
      <c r="K5230">
        <v>43767</v>
      </c>
      <c r="L5230">
        <v>568971</v>
      </c>
      <c r="M5230" t="s">
        <v>27</v>
      </c>
      <c r="N5230" t="s">
        <v>57</v>
      </c>
      <c r="O5230" t="s">
        <v>27</v>
      </c>
      <c r="P5230" t="s">
        <v>28</v>
      </c>
      <c r="Q5230">
        <v>94</v>
      </c>
      <c r="R5230">
        <v>383206</v>
      </c>
    </row>
    <row r="5231" spans="1:18" x14ac:dyDescent="0.3">
      <c r="A5231" t="s">
        <v>10251</v>
      </c>
      <c r="B5231" s="9">
        <v>45513</v>
      </c>
      <c r="C5231" t="s">
        <v>8730</v>
      </c>
      <c r="D5231" t="s">
        <v>8731</v>
      </c>
      <c r="E5231" t="s">
        <v>949</v>
      </c>
      <c r="F5231" t="s">
        <v>645</v>
      </c>
      <c r="G5231" t="s">
        <v>10252</v>
      </c>
      <c r="H5231" t="s">
        <v>65</v>
      </c>
      <c r="I5231" t="s">
        <v>478</v>
      </c>
      <c r="J5231">
        <v>3</v>
      </c>
      <c r="K5231">
        <v>87822</v>
      </c>
      <c r="L5231">
        <v>263466</v>
      </c>
      <c r="M5231">
        <v>15</v>
      </c>
      <c r="N5231" t="s">
        <v>27</v>
      </c>
      <c r="O5231">
        <v>3</v>
      </c>
      <c r="P5231" t="s">
        <v>28</v>
      </c>
      <c r="Q5231">
        <v>57</v>
      </c>
      <c r="R5231">
        <v>761054</v>
      </c>
    </row>
    <row r="5232" spans="1:18" x14ac:dyDescent="0.3">
      <c r="A5232" t="s">
        <v>10253</v>
      </c>
      <c r="B5232" s="9">
        <v>45065</v>
      </c>
      <c r="C5232" t="s">
        <v>8730</v>
      </c>
      <c r="D5232" t="s">
        <v>8731</v>
      </c>
      <c r="E5232" t="s">
        <v>2951</v>
      </c>
      <c r="F5232" t="s">
        <v>2069</v>
      </c>
      <c r="G5232" t="s">
        <v>10254</v>
      </c>
      <c r="H5232" t="s">
        <v>65</v>
      </c>
      <c r="I5232" t="s">
        <v>478</v>
      </c>
      <c r="J5232">
        <v>7</v>
      </c>
      <c r="K5232">
        <v>78835</v>
      </c>
      <c r="L5232">
        <v>551845</v>
      </c>
      <c r="M5232">
        <v>0</v>
      </c>
      <c r="N5232" t="s">
        <v>57</v>
      </c>
      <c r="O5232">
        <v>2</v>
      </c>
      <c r="P5232" t="s">
        <v>35</v>
      </c>
      <c r="Q5232">
        <v>66</v>
      </c>
      <c r="R5232">
        <v>761054</v>
      </c>
    </row>
    <row r="5233" spans="1:18" x14ac:dyDescent="0.3">
      <c r="A5233" t="s">
        <v>10255</v>
      </c>
      <c r="B5233" s="9">
        <v>45386</v>
      </c>
      <c r="C5233" t="s">
        <v>8730</v>
      </c>
      <c r="D5233" t="s">
        <v>8731</v>
      </c>
      <c r="E5233" t="s">
        <v>949</v>
      </c>
      <c r="F5233" t="s">
        <v>1411</v>
      </c>
      <c r="G5233" t="s">
        <v>10256</v>
      </c>
      <c r="H5233" t="s">
        <v>40</v>
      </c>
      <c r="I5233" t="s">
        <v>123</v>
      </c>
      <c r="J5233">
        <v>5</v>
      </c>
      <c r="K5233">
        <v>16514</v>
      </c>
      <c r="L5233">
        <v>82570</v>
      </c>
      <c r="M5233">
        <v>0</v>
      </c>
      <c r="N5233" t="s">
        <v>26</v>
      </c>
      <c r="O5233">
        <v>4</v>
      </c>
      <c r="P5233" t="s">
        <v>28</v>
      </c>
      <c r="Q5233">
        <v>162</v>
      </c>
      <c r="R5233">
        <v>289731</v>
      </c>
    </row>
    <row r="5234" spans="1:18" x14ac:dyDescent="0.3">
      <c r="A5234" t="s">
        <v>10257</v>
      </c>
      <c r="B5234" s="9">
        <v>45073</v>
      </c>
      <c r="C5234" t="s">
        <v>8730</v>
      </c>
      <c r="D5234" t="s">
        <v>8731</v>
      </c>
      <c r="E5234" t="s">
        <v>1738</v>
      </c>
      <c r="F5234" t="s">
        <v>169</v>
      </c>
      <c r="G5234" t="s">
        <v>10258</v>
      </c>
      <c r="H5234" t="s">
        <v>32</v>
      </c>
      <c r="I5234" t="s">
        <v>113</v>
      </c>
      <c r="J5234">
        <v>7</v>
      </c>
      <c r="K5234">
        <v>6012</v>
      </c>
      <c r="L5234">
        <v>42084</v>
      </c>
      <c r="M5234">
        <v>0</v>
      </c>
      <c r="N5234" t="s">
        <v>26</v>
      </c>
      <c r="O5234">
        <v>5</v>
      </c>
      <c r="P5234" t="s">
        <v>35</v>
      </c>
      <c r="Q5234">
        <v>113</v>
      </c>
      <c r="R5234">
        <v>558942</v>
      </c>
    </row>
    <row r="5235" spans="1:18" x14ac:dyDescent="0.3">
      <c r="A5235" t="s">
        <v>10259</v>
      </c>
      <c r="B5235" s="9">
        <v>45440</v>
      </c>
      <c r="C5235" t="s">
        <v>8730</v>
      </c>
      <c r="D5235" t="s">
        <v>8731</v>
      </c>
      <c r="E5235" t="s">
        <v>1738</v>
      </c>
      <c r="F5235" t="s">
        <v>259</v>
      </c>
      <c r="G5235" t="s">
        <v>10260</v>
      </c>
      <c r="H5235" t="s">
        <v>40</v>
      </c>
      <c r="I5235" t="s">
        <v>123</v>
      </c>
      <c r="J5235">
        <v>16</v>
      </c>
      <c r="K5235">
        <v>4772</v>
      </c>
      <c r="L5235">
        <v>76352</v>
      </c>
      <c r="M5235">
        <v>0</v>
      </c>
      <c r="N5235" t="s">
        <v>26</v>
      </c>
      <c r="O5235">
        <v>1</v>
      </c>
      <c r="P5235" t="s">
        <v>35</v>
      </c>
      <c r="Q5235">
        <v>51</v>
      </c>
      <c r="R5235">
        <v>289731</v>
      </c>
    </row>
    <row r="5236" spans="1:18" x14ac:dyDescent="0.3">
      <c r="A5236" t="s">
        <v>10261</v>
      </c>
      <c r="B5236" s="9">
        <v>45047</v>
      </c>
      <c r="C5236" t="s">
        <v>8730</v>
      </c>
      <c r="D5236" t="s">
        <v>8731</v>
      </c>
      <c r="E5236" t="s">
        <v>1738</v>
      </c>
      <c r="F5236" t="s">
        <v>305</v>
      </c>
      <c r="G5236" t="s">
        <v>10262</v>
      </c>
      <c r="H5236" t="s">
        <v>40</v>
      </c>
      <c r="I5236" t="s">
        <v>41</v>
      </c>
      <c r="J5236">
        <v>5</v>
      </c>
      <c r="K5236">
        <v>9668</v>
      </c>
      <c r="L5236">
        <v>48340</v>
      </c>
      <c r="M5236" t="s">
        <v>27</v>
      </c>
      <c r="N5236" t="s">
        <v>26</v>
      </c>
      <c r="O5236">
        <v>5</v>
      </c>
      <c r="P5236" t="s">
        <v>35</v>
      </c>
      <c r="Q5236">
        <v>112</v>
      </c>
      <c r="R5236">
        <v>289731</v>
      </c>
    </row>
    <row r="5237" spans="1:18" x14ac:dyDescent="0.3">
      <c r="A5237" t="s">
        <v>10263</v>
      </c>
      <c r="B5237" s="9">
        <v>45146</v>
      </c>
      <c r="C5237" t="s">
        <v>8730</v>
      </c>
      <c r="D5237" t="s">
        <v>8731</v>
      </c>
      <c r="E5237" t="s">
        <v>1738</v>
      </c>
      <c r="F5237" t="s">
        <v>3881</v>
      </c>
      <c r="G5237" t="s">
        <v>10264</v>
      </c>
      <c r="H5237" t="s">
        <v>45</v>
      </c>
      <c r="I5237" t="s">
        <v>130</v>
      </c>
      <c r="J5237">
        <v>16</v>
      </c>
      <c r="K5237">
        <v>38573</v>
      </c>
      <c r="L5237">
        <v>617168</v>
      </c>
      <c r="M5237">
        <v>0</v>
      </c>
      <c r="N5237" t="s">
        <v>47</v>
      </c>
      <c r="O5237">
        <v>1</v>
      </c>
      <c r="P5237" t="s">
        <v>35</v>
      </c>
      <c r="Q5237">
        <v>123</v>
      </c>
      <c r="R5237">
        <v>383206</v>
      </c>
    </row>
    <row r="5238" spans="1:18" x14ac:dyDescent="0.3">
      <c r="A5238" t="s">
        <v>10265</v>
      </c>
      <c r="B5238" s="9">
        <v>45296</v>
      </c>
      <c r="C5238" t="s">
        <v>8730</v>
      </c>
      <c r="D5238" t="s">
        <v>8731</v>
      </c>
      <c r="E5238" t="s">
        <v>1738</v>
      </c>
      <c r="F5238" t="s">
        <v>276</v>
      </c>
      <c r="G5238" t="s">
        <v>27</v>
      </c>
      <c r="H5238" t="s">
        <v>32</v>
      </c>
      <c r="I5238" t="s">
        <v>117</v>
      </c>
      <c r="J5238">
        <v>4</v>
      </c>
      <c r="K5238">
        <v>13844</v>
      </c>
      <c r="L5238">
        <v>55376</v>
      </c>
      <c r="M5238">
        <v>0</v>
      </c>
      <c r="N5238" t="s">
        <v>57</v>
      </c>
      <c r="O5238" t="s">
        <v>27</v>
      </c>
      <c r="P5238" t="s">
        <v>28</v>
      </c>
      <c r="Q5238">
        <v>156</v>
      </c>
      <c r="R5238">
        <v>558942</v>
      </c>
    </row>
    <row r="5239" spans="1:18" x14ac:dyDescent="0.3">
      <c r="A5239" t="s">
        <v>10266</v>
      </c>
      <c r="B5239" s="9">
        <v>45020</v>
      </c>
      <c r="C5239" t="s">
        <v>8730</v>
      </c>
      <c r="D5239" t="s">
        <v>8731</v>
      </c>
      <c r="E5239" t="s">
        <v>1738</v>
      </c>
      <c r="F5239" t="s">
        <v>125</v>
      </c>
      <c r="G5239" t="s">
        <v>27</v>
      </c>
      <c r="H5239" t="s">
        <v>24</v>
      </c>
      <c r="I5239" t="s">
        <v>161</v>
      </c>
      <c r="J5239">
        <v>20</v>
      </c>
      <c r="K5239">
        <v>210373</v>
      </c>
      <c r="L5239">
        <v>4207460</v>
      </c>
      <c r="M5239">
        <v>0</v>
      </c>
      <c r="N5239" t="s">
        <v>47</v>
      </c>
      <c r="O5239">
        <v>3</v>
      </c>
      <c r="P5239" t="s">
        <v>27</v>
      </c>
      <c r="Q5239">
        <v>51</v>
      </c>
      <c r="R5239">
        <v>1077152</v>
      </c>
    </row>
    <row r="5240" spans="1:18" x14ac:dyDescent="0.3">
      <c r="A5240" t="s">
        <v>10267</v>
      </c>
      <c r="B5240" s="9">
        <v>45163</v>
      </c>
      <c r="C5240" t="s">
        <v>8730</v>
      </c>
      <c r="D5240" t="s">
        <v>8731</v>
      </c>
      <c r="E5240" t="s">
        <v>949</v>
      </c>
      <c r="F5240" t="s">
        <v>1438</v>
      </c>
      <c r="G5240" t="s">
        <v>27</v>
      </c>
      <c r="H5240" t="s">
        <v>32</v>
      </c>
      <c r="I5240" t="s">
        <v>117</v>
      </c>
      <c r="J5240">
        <v>9</v>
      </c>
      <c r="K5240">
        <v>3386</v>
      </c>
      <c r="L5240">
        <v>30474</v>
      </c>
      <c r="M5240">
        <v>5</v>
      </c>
      <c r="N5240" t="s">
        <v>57</v>
      </c>
      <c r="O5240">
        <v>1</v>
      </c>
      <c r="P5240" t="s">
        <v>35</v>
      </c>
      <c r="Q5240">
        <v>27</v>
      </c>
      <c r="R5240">
        <v>558942</v>
      </c>
    </row>
    <row r="5241" spans="1:18" x14ac:dyDescent="0.3">
      <c r="A5241" t="s">
        <v>10268</v>
      </c>
      <c r="B5241" s="9">
        <v>45383</v>
      </c>
      <c r="C5241" t="s">
        <v>8730</v>
      </c>
      <c r="D5241" t="s">
        <v>8731</v>
      </c>
      <c r="E5241" t="s">
        <v>1738</v>
      </c>
      <c r="F5241" t="s">
        <v>811</v>
      </c>
      <c r="G5241" t="s">
        <v>10269</v>
      </c>
      <c r="H5241" t="s">
        <v>40</v>
      </c>
      <c r="I5241" t="s">
        <v>41</v>
      </c>
      <c r="J5241">
        <v>20</v>
      </c>
      <c r="K5241">
        <v>10044</v>
      </c>
      <c r="L5241">
        <v>200880</v>
      </c>
      <c r="M5241">
        <v>0</v>
      </c>
      <c r="N5241" t="s">
        <v>26</v>
      </c>
      <c r="O5241">
        <v>4</v>
      </c>
      <c r="P5241" t="s">
        <v>35</v>
      </c>
      <c r="Q5241">
        <v>164</v>
      </c>
      <c r="R5241">
        <v>289731</v>
      </c>
    </row>
    <row r="5242" spans="1:18" x14ac:dyDescent="0.3">
      <c r="A5242" t="s">
        <v>10270</v>
      </c>
      <c r="B5242" s="9">
        <v>45025</v>
      </c>
      <c r="C5242" t="s">
        <v>8730</v>
      </c>
      <c r="D5242" t="s">
        <v>8731</v>
      </c>
      <c r="E5242" t="s">
        <v>1738</v>
      </c>
      <c r="F5242" t="s">
        <v>842</v>
      </c>
      <c r="G5242" t="s">
        <v>10271</v>
      </c>
      <c r="H5242" t="s">
        <v>32</v>
      </c>
      <c r="I5242" t="s">
        <v>33</v>
      </c>
      <c r="J5242">
        <v>12</v>
      </c>
      <c r="K5242">
        <v>3800</v>
      </c>
      <c r="L5242">
        <v>45600</v>
      </c>
      <c r="M5242">
        <v>0</v>
      </c>
      <c r="N5242" t="s">
        <v>57</v>
      </c>
      <c r="O5242">
        <v>2</v>
      </c>
      <c r="P5242" t="s">
        <v>35</v>
      </c>
      <c r="Q5242">
        <v>168</v>
      </c>
      <c r="R5242">
        <v>558942</v>
      </c>
    </row>
    <row r="5243" spans="1:18" x14ac:dyDescent="0.3">
      <c r="A5243" t="s">
        <v>10272</v>
      </c>
      <c r="B5243" s="9">
        <v>45241</v>
      </c>
      <c r="C5243" t="s">
        <v>8730</v>
      </c>
      <c r="D5243" t="s">
        <v>8731</v>
      </c>
      <c r="E5243" t="s">
        <v>1738</v>
      </c>
      <c r="F5243" t="s">
        <v>265</v>
      </c>
      <c r="G5243" t="s">
        <v>10273</v>
      </c>
      <c r="H5243" t="s">
        <v>45</v>
      </c>
      <c r="I5243" t="s">
        <v>74</v>
      </c>
      <c r="J5243">
        <v>5</v>
      </c>
      <c r="K5243">
        <v>34015</v>
      </c>
      <c r="L5243">
        <v>170075</v>
      </c>
      <c r="M5243">
        <v>10</v>
      </c>
      <c r="N5243" t="s">
        <v>26</v>
      </c>
      <c r="O5243">
        <v>2</v>
      </c>
      <c r="P5243" t="s">
        <v>35</v>
      </c>
      <c r="Q5243">
        <v>196</v>
      </c>
      <c r="R5243">
        <v>383206</v>
      </c>
    </row>
    <row r="5244" spans="1:18" x14ac:dyDescent="0.3">
      <c r="A5244" t="s">
        <v>10274</v>
      </c>
      <c r="B5244" s="9">
        <v>44981</v>
      </c>
      <c r="C5244" t="s">
        <v>8730</v>
      </c>
      <c r="D5244" t="s">
        <v>8731</v>
      </c>
      <c r="E5244" t="s">
        <v>2951</v>
      </c>
      <c r="F5244" t="s">
        <v>163</v>
      </c>
      <c r="G5244" t="s">
        <v>10275</v>
      </c>
      <c r="H5244" t="s">
        <v>65</v>
      </c>
      <c r="I5244" t="s">
        <v>66</v>
      </c>
      <c r="J5244">
        <v>17</v>
      </c>
      <c r="K5244">
        <v>95477</v>
      </c>
      <c r="L5244">
        <v>1623109</v>
      </c>
      <c r="M5244" t="s">
        <v>27</v>
      </c>
      <c r="N5244" t="s">
        <v>34</v>
      </c>
      <c r="O5244">
        <v>3</v>
      </c>
      <c r="P5244" t="s">
        <v>35</v>
      </c>
      <c r="Q5244">
        <v>175</v>
      </c>
      <c r="R5244">
        <v>761054</v>
      </c>
    </row>
    <row r="5245" spans="1:18" x14ac:dyDescent="0.3">
      <c r="A5245" t="s">
        <v>10276</v>
      </c>
      <c r="B5245" s="9">
        <v>45303</v>
      </c>
      <c r="C5245" t="s">
        <v>8730</v>
      </c>
      <c r="D5245" t="s">
        <v>8731</v>
      </c>
      <c r="E5245" t="s">
        <v>2951</v>
      </c>
      <c r="F5245" t="s">
        <v>1262</v>
      </c>
      <c r="G5245" t="s">
        <v>10277</v>
      </c>
      <c r="H5245" t="s">
        <v>45</v>
      </c>
      <c r="I5245" t="s">
        <v>130</v>
      </c>
      <c r="J5245">
        <v>18</v>
      </c>
      <c r="K5245">
        <v>32184</v>
      </c>
      <c r="L5245">
        <v>579312</v>
      </c>
      <c r="M5245" t="s">
        <v>27</v>
      </c>
      <c r="N5245" t="s">
        <v>57</v>
      </c>
      <c r="O5245">
        <v>4</v>
      </c>
      <c r="P5245" t="s">
        <v>28</v>
      </c>
      <c r="Q5245">
        <v>197</v>
      </c>
      <c r="R5245">
        <v>383206</v>
      </c>
    </row>
    <row r="5246" spans="1:18" x14ac:dyDescent="0.3">
      <c r="A5246" t="s">
        <v>10278</v>
      </c>
      <c r="B5246" s="9">
        <v>45393</v>
      </c>
      <c r="C5246" t="s">
        <v>8730</v>
      </c>
      <c r="D5246" t="s">
        <v>8731</v>
      </c>
      <c r="E5246" t="s">
        <v>2951</v>
      </c>
      <c r="F5246" t="s">
        <v>2247</v>
      </c>
      <c r="G5246" t="s">
        <v>10279</v>
      </c>
      <c r="H5246" t="s">
        <v>40</v>
      </c>
      <c r="I5246" t="s">
        <v>137</v>
      </c>
      <c r="J5246">
        <v>19</v>
      </c>
      <c r="K5246">
        <v>11822</v>
      </c>
      <c r="L5246">
        <v>224618</v>
      </c>
      <c r="M5246">
        <v>0</v>
      </c>
      <c r="N5246" t="s">
        <v>57</v>
      </c>
      <c r="O5246" t="s">
        <v>27</v>
      </c>
      <c r="P5246" t="s">
        <v>35</v>
      </c>
      <c r="Q5246">
        <v>74</v>
      </c>
      <c r="R5246">
        <v>289731</v>
      </c>
    </row>
    <row r="5247" spans="1:18" x14ac:dyDescent="0.3">
      <c r="A5247" t="s">
        <v>10280</v>
      </c>
      <c r="B5247" s="9">
        <v>45312</v>
      </c>
      <c r="C5247" t="s">
        <v>8730</v>
      </c>
      <c r="D5247" t="s">
        <v>8731</v>
      </c>
      <c r="E5247" t="s">
        <v>1738</v>
      </c>
      <c r="F5247" t="s">
        <v>2991</v>
      </c>
      <c r="G5247" t="s">
        <v>10281</v>
      </c>
      <c r="H5247" t="s">
        <v>40</v>
      </c>
      <c r="I5247" t="s">
        <v>70</v>
      </c>
      <c r="J5247">
        <v>6</v>
      </c>
      <c r="K5247">
        <v>15218</v>
      </c>
      <c r="L5247">
        <v>91308</v>
      </c>
      <c r="M5247">
        <v>0</v>
      </c>
      <c r="N5247" t="s">
        <v>57</v>
      </c>
      <c r="O5247">
        <v>4</v>
      </c>
      <c r="P5247" t="s">
        <v>35</v>
      </c>
      <c r="Q5247">
        <v>117</v>
      </c>
      <c r="R5247">
        <v>289731</v>
      </c>
    </row>
    <row r="5248" spans="1:18" x14ac:dyDescent="0.3">
      <c r="A5248" t="s">
        <v>10282</v>
      </c>
      <c r="B5248" s="9">
        <v>45626</v>
      </c>
      <c r="C5248" t="s">
        <v>8730</v>
      </c>
      <c r="D5248" t="s">
        <v>8731</v>
      </c>
      <c r="E5248" t="s">
        <v>1738</v>
      </c>
      <c r="F5248" t="s">
        <v>4352</v>
      </c>
      <c r="G5248" t="s">
        <v>10283</v>
      </c>
      <c r="H5248" t="s">
        <v>24</v>
      </c>
      <c r="I5248" t="s">
        <v>25</v>
      </c>
      <c r="J5248">
        <v>5</v>
      </c>
      <c r="K5248">
        <v>119899</v>
      </c>
      <c r="L5248">
        <v>599495</v>
      </c>
      <c r="M5248">
        <v>0</v>
      </c>
      <c r="N5248" t="s">
        <v>57</v>
      </c>
      <c r="O5248">
        <v>1</v>
      </c>
      <c r="P5248" t="s">
        <v>35</v>
      </c>
      <c r="Q5248">
        <v>159</v>
      </c>
      <c r="R5248">
        <v>1077152</v>
      </c>
    </row>
    <row r="5249" spans="1:18" x14ac:dyDescent="0.3">
      <c r="A5249" t="s">
        <v>10284</v>
      </c>
      <c r="B5249" s="9">
        <v>45119</v>
      </c>
      <c r="C5249" t="s">
        <v>8730</v>
      </c>
      <c r="D5249" t="s">
        <v>8731</v>
      </c>
      <c r="E5249" t="s">
        <v>1738</v>
      </c>
      <c r="F5249" t="s">
        <v>1101</v>
      </c>
      <c r="G5249" t="s">
        <v>10285</v>
      </c>
      <c r="H5249" t="s">
        <v>45</v>
      </c>
      <c r="I5249" t="s">
        <v>82</v>
      </c>
      <c r="J5249">
        <v>2</v>
      </c>
      <c r="K5249">
        <v>11793</v>
      </c>
      <c r="L5249">
        <v>23586</v>
      </c>
      <c r="M5249">
        <v>0</v>
      </c>
      <c r="N5249" t="s">
        <v>57</v>
      </c>
      <c r="O5249">
        <v>4</v>
      </c>
      <c r="P5249" t="s">
        <v>35</v>
      </c>
      <c r="Q5249">
        <v>4</v>
      </c>
      <c r="R5249">
        <v>383206</v>
      </c>
    </row>
    <row r="5250" spans="1:18" x14ac:dyDescent="0.3">
      <c r="A5250" t="s">
        <v>10286</v>
      </c>
      <c r="B5250" s="9">
        <v>45552</v>
      </c>
      <c r="C5250" t="s">
        <v>8730</v>
      </c>
      <c r="D5250" t="s">
        <v>8731</v>
      </c>
      <c r="E5250" t="s">
        <v>2951</v>
      </c>
      <c r="F5250" t="s">
        <v>169</v>
      </c>
      <c r="G5250" t="s">
        <v>10287</v>
      </c>
      <c r="H5250" t="s">
        <v>32</v>
      </c>
      <c r="I5250" t="s">
        <v>158</v>
      </c>
      <c r="J5250">
        <v>7</v>
      </c>
      <c r="K5250">
        <v>9987</v>
      </c>
      <c r="L5250">
        <v>69909</v>
      </c>
      <c r="M5250" t="s">
        <v>27</v>
      </c>
      <c r="N5250" t="s">
        <v>26</v>
      </c>
      <c r="O5250">
        <v>4</v>
      </c>
      <c r="P5250" t="s">
        <v>35</v>
      </c>
      <c r="Q5250">
        <v>182</v>
      </c>
      <c r="R5250">
        <v>558942</v>
      </c>
    </row>
    <row r="5251" spans="1:18" x14ac:dyDescent="0.3">
      <c r="A5251" t="s">
        <v>10288</v>
      </c>
      <c r="B5251" s="9">
        <v>45401</v>
      </c>
      <c r="C5251" t="s">
        <v>8730</v>
      </c>
      <c r="D5251" t="s">
        <v>8731</v>
      </c>
      <c r="E5251" t="s">
        <v>1738</v>
      </c>
      <c r="F5251" t="s">
        <v>201</v>
      </c>
      <c r="G5251" t="s">
        <v>10289</v>
      </c>
      <c r="H5251" t="s">
        <v>32</v>
      </c>
      <c r="I5251" t="s">
        <v>113</v>
      </c>
      <c r="J5251">
        <v>9</v>
      </c>
      <c r="K5251">
        <v>24277</v>
      </c>
      <c r="L5251">
        <v>218493</v>
      </c>
      <c r="M5251">
        <v>5</v>
      </c>
      <c r="N5251" t="s">
        <v>26</v>
      </c>
      <c r="O5251" t="s">
        <v>27</v>
      </c>
      <c r="P5251" t="s">
        <v>35</v>
      </c>
      <c r="Q5251">
        <v>77</v>
      </c>
      <c r="R5251">
        <v>558942</v>
      </c>
    </row>
    <row r="5252" spans="1:18" x14ac:dyDescent="0.3">
      <c r="A5252" t="s">
        <v>10290</v>
      </c>
      <c r="B5252" s="9">
        <v>45491</v>
      </c>
      <c r="C5252" t="s">
        <v>8730</v>
      </c>
      <c r="D5252" t="s">
        <v>8731</v>
      </c>
      <c r="E5252" t="s">
        <v>949</v>
      </c>
      <c r="F5252" t="s">
        <v>907</v>
      </c>
      <c r="G5252" t="s">
        <v>10291</v>
      </c>
      <c r="H5252" t="s">
        <v>45</v>
      </c>
      <c r="I5252" t="s">
        <v>82</v>
      </c>
      <c r="J5252">
        <v>9</v>
      </c>
      <c r="K5252">
        <v>29104</v>
      </c>
      <c r="L5252">
        <v>261936</v>
      </c>
      <c r="M5252">
        <v>0</v>
      </c>
      <c r="N5252" t="s">
        <v>47</v>
      </c>
      <c r="O5252">
        <v>4</v>
      </c>
      <c r="P5252" t="s">
        <v>35</v>
      </c>
      <c r="Q5252">
        <v>64</v>
      </c>
      <c r="R5252">
        <v>383206</v>
      </c>
    </row>
    <row r="5253" spans="1:18" x14ac:dyDescent="0.3">
      <c r="A5253" t="s">
        <v>10292</v>
      </c>
      <c r="B5253" s="9">
        <v>45286</v>
      </c>
      <c r="C5253" t="s">
        <v>8730</v>
      </c>
      <c r="D5253" t="s">
        <v>8731</v>
      </c>
      <c r="E5253" t="s">
        <v>1738</v>
      </c>
      <c r="F5253" t="s">
        <v>3499</v>
      </c>
      <c r="G5253" t="s">
        <v>10293</v>
      </c>
      <c r="H5253" t="s">
        <v>65</v>
      </c>
      <c r="I5253" t="s">
        <v>78</v>
      </c>
      <c r="J5253">
        <v>11</v>
      </c>
      <c r="K5253">
        <v>69961</v>
      </c>
      <c r="L5253">
        <v>769571</v>
      </c>
      <c r="M5253">
        <v>15</v>
      </c>
      <c r="N5253" t="s">
        <v>57</v>
      </c>
      <c r="O5253" t="s">
        <v>27</v>
      </c>
      <c r="P5253" t="s">
        <v>28</v>
      </c>
      <c r="Q5253">
        <v>191</v>
      </c>
      <c r="R5253">
        <v>761054</v>
      </c>
    </row>
    <row r="5254" spans="1:18" x14ac:dyDescent="0.3">
      <c r="A5254" t="s">
        <v>10294</v>
      </c>
      <c r="B5254" s="9">
        <v>45224</v>
      </c>
      <c r="C5254" t="s">
        <v>8730</v>
      </c>
      <c r="D5254" t="s">
        <v>8731</v>
      </c>
      <c r="E5254" t="s">
        <v>949</v>
      </c>
      <c r="F5254" t="s">
        <v>673</v>
      </c>
      <c r="G5254" t="s">
        <v>10295</v>
      </c>
      <c r="H5254" t="s">
        <v>32</v>
      </c>
      <c r="I5254" t="s">
        <v>33</v>
      </c>
      <c r="J5254">
        <v>3</v>
      </c>
      <c r="K5254">
        <v>9090</v>
      </c>
      <c r="L5254">
        <v>27270</v>
      </c>
      <c r="M5254" t="s">
        <v>27</v>
      </c>
      <c r="N5254" t="s">
        <v>57</v>
      </c>
      <c r="O5254">
        <v>1</v>
      </c>
      <c r="P5254" t="s">
        <v>35</v>
      </c>
      <c r="Q5254">
        <v>125</v>
      </c>
      <c r="R5254">
        <v>558942</v>
      </c>
    </row>
    <row r="5255" spans="1:18" x14ac:dyDescent="0.3">
      <c r="A5255" t="s">
        <v>10296</v>
      </c>
      <c r="B5255" s="9">
        <v>45633</v>
      </c>
      <c r="C5255" t="s">
        <v>8730</v>
      </c>
      <c r="D5255" t="s">
        <v>8731</v>
      </c>
      <c r="E5255" t="s">
        <v>949</v>
      </c>
      <c r="F5255" t="s">
        <v>556</v>
      </c>
      <c r="G5255" t="s">
        <v>10297</v>
      </c>
      <c r="H5255" t="s">
        <v>32</v>
      </c>
      <c r="I5255" t="s">
        <v>95</v>
      </c>
      <c r="J5255">
        <v>15</v>
      </c>
      <c r="K5255">
        <v>9950</v>
      </c>
      <c r="L5255">
        <v>149250</v>
      </c>
      <c r="M5255">
        <v>0</v>
      </c>
      <c r="N5255" t="s">
        <v>26</v>
      </c>
      <c r="O5255" t="s">
        <v>27</v>
      </c>
      <c r="P5255" t="s">
        <v>35</v>
      </c>
      <c r="Q5255">
        <v>27</v>
      </c>
      <c r="R5255">
        <v>558942</v>
      </c>
    </row>
    <row r="5256" spans="1:18" x14ac:dyDescent="0.3">
      <c r="A5256" t="s">
        <v>10298</v>
      </c>
      <c r="B5256" s="9">
        <v>45603</v>
      </c>
      <c r="C5256" t="s">
        <v>8730</v>
      </c>
      <c r="D5256" t="s">
        <v>8731</v>
      </c>
      <c r="E5256" t="s">
        <v>949</v>
      </c>
      <c r="F5256" t="s">
        <v>401</v>
      </c>
      <c r="G5256" t="s">
        <v>10299</v>
      </c>
      <c r="H5256" t="s">
        <v>32</v>
      </c>
      <c r="I5256" t="s">
        <v>141</v>
      </c>
      <c r="J5256">
        <v>10</v>
      </c>
      <c r="K5256">
        <v>15568</v>
      </c>
      <c r="L5256">
        <v>155680</v>
      </c>
      <c r="M5256">
        <v>0</v>
      </c>
      <c r="N5256" t="s">
        <v>34</v>
      </c>
      <c r="O5256">
        <v>2</v>
      </c>
      <c r="P5256" t="s">
        <v>28</v>
      </c>
      <c r="Q5256">
        <v>65</v>
      </c>
      <c r="R5256">
        <v>558942</v>
      </c>
    </row>
    <row r="5257" spans="1:18" x14ac:dyDescent="0.3">
      <c r="A5257" t="s">
        <v>10300</v>
      </c>
      <c r="B5257" s="9">
        <v>44950</v>
      </c>
      <c r="C5257" t="s">
        <v>8730</v>
      </c>
      <c r="D5257" t="s">
        <v>8731</v>
      </c>
      <c r="E5257" t="s">
        <v>1738</v>
      </c>
      <c r="F5257" t="s">
        <v>115</v>
      </c>
      <c r="G5257" t="s">
        <v>10301</v>
      </c>
      <c r="H5257" t="s">
        <v>40</v>
      </c>
      <c r="I5257" t="s">
        <v>51</v>
      </c>
      <c r="J5257">
        <v>11</v>
      </c>
      <c r="K5257">
        <v>1183</v>
      </c>
      <c r="L5257">
        <v>13013</v>
      </c>
      <c r="M5257">
        <v>0</v>
      </c>
      <c r="N5257" t="s">
        <v>27</v>
      </c>
      <c r="O5257">
        <v>1</v>
      </c>
      <c r="P5257" t="s">
        <v>35</v>
      </c>
      <c r="Q5257">
        <v>167</v>
      </c>
      <c r="R5257">
        <v>289731</v>
      </c>
    </row>
    <row r="5258" spans="1:18" x14ac:dyDescent="0.3">
      <c r="A5258" t="s">
        <v>10302</v>
      </c>
      <c r="B5258" s="9">
        <v>45216</v>
      </c>
      <c r="C5258" t="s">
        <v>8730</v>
      </c>
      <c r="D5258" t="s">
        <v>8731</v>
      </c>
      <c r="E5258" t="s">
        <v>949</v>
      </c>
      <c r="F5258" t="s">
        <v>431</v>
      </c>
      <c r="G5258" t="s">
        <v>10303</v>
      </c>
      <c r="H5258" t="s">
        <v>40</v>
      </c>
      <c r="I5258" t="s">
        <v>106</v>
      </c>
      <c r="J5258">
        <v>1</v>
      </c>
      <c r="K5258">
        <v>9252</v>
      </c>
      <c r="L5258">
        <v>9252</v>
      </c>
      <c r="M5258">
        <v>0</v>
      </c>
      <c r="N5258" t="s">
        <v>57</v>
      </c>
      <c r="O5258" t="s">
        <v>27</v>
      </c>
      <c r="P5258" t="s">
        <v>28</v>
      </c>
      <c r="Q5258">
        <v>171</v>
      </c>
      <c r="R5258">
        <v>289731</v>
      </c>
    </row>
    <row r="5259" spans="1:18" x14ac:dyDescent="0.3">
      <c r="A5259" t="s">
        <v>10304</v>
      </c>
      <c r="B5259" s="9">
        <v>45140</v>
      </c>
      <c r="C5259" t="s">
        <v>8730</v>
      </c>
      <c r="D5259" t="s">
        <v>8731</v>
      </c>
      <c r="E5259" t="s">
        <v>1738</v>
      </c>
      <c r="F5259" t="s">
        <v>2010</v>
      </c>
      <c r="G5259" t="s">
        <v>10305</v>
      </c>
      <c r="H5259" t="s">
        <v>32</v>
      </c>
      <c r="I5259" t="s">
        <v>237</v>
      </c>
      <c r="J5259">
        <v>16</v>
      </c>
      <c r="K5259">
        <v>20967</v>
      </c>
      <c r="L5259">
        <v>335472</v>
      </c>
      <c r="M5259">
        <v>0</v>
      </c>
      <c r="N5259" t="s">
        <v>27</v>
      </c>
      <c r="O5259">
        <v>5</v>
      </c>
      <c r="P5259" t="s">
        <v>35</v>
      </c>
      <c r="Q5259">
        <v>73</v>
      </c>
      <c r="R5259">
        <v>558942</v>
      </c>
    </row>
    <row r="5260" spans="1:18" x14ac:dyDescent="0.3">
      <c r="A5260" t="s">
        <v>10306</v>
      </c>
      <c r="B5260" s="9">
        <v>45498</v>
      </c>
      <c r="C5260" t="s">
        <v>8730</v>
      </c>
      <c r="D5260" t="s">
        <v>8731</v>
      </c>
      <c r="E5260" t="s">
        <v>2951</v>
      </c>
      <c r="F5260" t="s">
        <v>230</v>
      </c>
      <c r="G5260" t="s">
        <v>10307</v>
      </c>
      <c r="H5260" t="s">
        <v>40</v>
      </c>
      <c r="I5260" t="s">
        <v>106</v>
      </c>
      <c r="J5260">
        <v>19</v>
      </c>
      <c r="K5260">
        <v>9009</v>
      </c>
      <c r="L5260">
        <v>171171</v>
      </c>
      <c r="M5260" t="s">
        <v>27</v>
      </c>
      <c r="N5260" t="s">
        <v>26</v>
      </c>
      <c r="O5260">
        <v>5</v>
      </c>
      <c r="P5260" t="s">
        <v>35</v>
      </c>
      <c r="Q5260">
        <v>194</v>
      </c>
      <c r="R5260">
        <v>289731</v>
      </c>
    </row>
    <row r="5261" spans="1:18" x14ac:dyDescent="0.3">
      <c r="A5261" t="s">
        <v>10308</v>
      </c>
      <c r="B5261" s="9">
        <v>45242</v>
      </c>
      <c r="C5261" t="s">
        <v>8730</v>
      </c>
      <c r="D5261" t="s">
        <v>8731</v>
      </c>
      <c r="E5261" t="s">
        <v>949</v>
      </c>
      <c r="F5261" t="s">
        <v>1500</v>
      </c>
      <c r="G5261" t="s">
        <v>10309</v>
      </c>
      <c r="H5261" t="s">
        <v>40</v>
      </c>
      <c r="I5261" t="s">
        <v>123</v>
      </c>
      <c r="J5261">
        <v>10</v>
      </c>
      <c r="K5261">
        <v>4826</v>
      </c>
      <c r="L5261">
        <v>48260</v>
      </c>
      <c r="M5261">
        <v>10</v>
      </c>
      <c r="N5261" t="s">
        <v>26</v>
      </c>
      <c r="O5261">
        <v>2</v>
      </c>
      <c r="P5261" t="s">
        <v>35</v>
      </c>
      <c r="Q5261">
        <v>197</v>
      </c>
      <c r="R5261">
        <v>289731</v>
      </c>
    </row>
    <row r="5262" spans="1:18" x14ac:dyDescent="0.3">
      <c r="A5262" t="s">
        <v>10310</v>
      </c>
      <c r="B5262" s="9">
        <v>45017</v>
      </c>
      <c r="C5262" t="s">
        <v>8730</v>
      </c>
      <c r="D5262" t="s">
        <v>8731</v>
      </c>
      <c r="E5262" t="s">
        <v>949</v>
      </c>
      <c r="F5262" t="s">
        <v>293</v>
      </c>
      <c r="G5262" t="s">
        <v>27</v>
      </c>
      <c r="H5262" t="s">
        <v>24</v>
      </c>
      <c r="I5262" t="s">
        <v>152</v>
      </c>
      <c r="J5262">
        <v>16</v>
      </c>
      <c r="K5262">
        <v>278389</v>
      </c>
      <c r="L5262">
        <v>4454224</v>
      </c>
      <c r="M5262">
        <v>0</v>
      </c>
      <c r="N5262" t="s">
        <v>47</v>
      </c>
      <c r="O5262">
        <v>3</v>
      </c>
      <c r="P5262" t="s">
        <v>35</v>
      </c>
      <c r="Q5262">
        <v>15</v>
      </c>
      <c r="R5262">
        <v>1077152</v>
      </c>
    </row>
    <row r="5263" spans="1:18" x14ac:dyDescent="0.3">
      <c r="A5263" t="s">
        <v>10311</v>
      </c>
      <c r="B5263" s="9">
        <v>45651</v>
      </c>
      <c r="C5263" t="s">
        <v>8730</v>
      </c>
      <c r="D5263" t="s">
        <v>8731</v>
      </c>
      <c r="E5263" t="s">
        <v>2951</v>
      </c>
      <c r="F5263" t="s">
        <v>198</v>
      </c>
      <c r="G5263" t="s">
        <v>10312</v>
      </c>
      <c r="H5263" t="s">
        <v>45</v>
      </c>
      <c r="I5263" t="s">
        <v>98</v>
      </c>
      <c r="J5263">
        <v>3</v>
      </c>
      <c r="K5263">
        <v>24972</v>
      </c>
      <c r="L5263">
        <v>74916</v>
      </c>
      <c r="M5263">
        <v>5</v>
      </c>
      <c r="N5263" t="s">
        <v>27</v>
      </c>
      <c r="O5263">
        <v>1</v>
      </c>
      <c r="P5263" t="s">
        <v>27</v>
      </c>
      <c r="Q5263">
        <v>135</v>
      </c>
      <c r="R5263">
        <v>383206</v>
      </c>
    </row>
    <row r="5264" spans="1:18" x14ac:dyDescent="0.3">
      <c r="A5264" t="s">
        <v>10313</v>
      </c>
      <c r="B5264" s="9">
        <v>45426</v>
      </c>
      <c r="C5264" t="s">
        <v>8730</v>
      </c>
      <c r="D5264" t="s">
        <v>8731</v>
      </c>
      <c r="E5264" t="s">
        <v>1738</v>
      </c>
      <c r="F5264" t="s">
        <v>1226</v>
      </c>
      <c r="G5264" t="s">
        <v>10314</v>
      </c>
      <c r="H5264" t="s">
        <v>24</v>
      </c>
      <c r="I5264" t="s">
        <v>61</v>
      </c>
      <c r="J5264">
        <v>16</v>
      </c>
      <c r="K5264">
        <v>349936</v>
      </c>
      <c r="L5264">
        <v>5598976</v>
      </c>
      <c r="M5264">
        <v>0</v>
      </c>
      <c r="N5264" t="s">
        <v>27</v>
      </c>
      <c r="O5264">
        <v>1</v>
      </c>
      <c r="P5264" t="s">
        <v>35</v>
      </c>
      <c r="Q5264">
        <v>73</v>
      </c>
      <c r="R5264">
        <v>1077152</v>
      </c>
    </row>
    <row r="5265" spans="1:18" x14ac:dyDescent="0.3">
      <c r="A5265" t="s">
        <v>10315</v>
      </c>
      <c r="B5265" s="9">
        <v>45025</v>
      </c>
      <c r="C5265" t="s">
        <v>8730</v>
      </c>
      <c r="D5265" t="s">
        <v>8731</v>
      </c>
      <c r="E5265" t="s">
        <v>1738</v>
      </c>
      <c r="F5265" t="s">
        <v>418</v>
      </c>
      <c r="G5265" t="s">
        <v>10316</v>
      </c>
      <c r="H5265" t="s">
        <v>24</v>
      </c>
      <c r="I5265" t="s">
        <v>56</v>
      </c>
      <c r="J5265">
        <v>13</v>
      </c>
      <c r="K5265">
        <v>27132</v>
      </c>
      <c r="L5265">
        <v>352716</v>
      </c>
      <c r="M5265">
        <v>15</v>
      </c>
      <c r="N5265" t="s">
        <v>26</v>
      </c>
      <c r="O5265" t="s">
        <v>27</v>
      </c>
      <c r="P5265" t="s">
        <v>35</v>
      </c>
      <c r="Q5265">
        <v>80</v>
      </c>
      <c r="R5265">
        <v>1077152</v>
      </c>
    </row>
    <row r="5266" spans="1:18" x14ac:dyDescent="0.3">
      <c r="A5266" t="s">
        <v>10317</v>
      </c>
      <c r="B5266" s="9">
        <v>44930</v>
      </c>
      <c r="C5266" t="s">
        <v>8730</v>
      </c>
      <c r="D5266" t="s">
        <v>8731</v>
      </c>
      <c r="E5266" t="s">
        <v>1738</v>
      </c>
      <c r="F5266" t="s">
        <v>4823</v>
      </c>
      <c r="G5266" t="s">
        <v>27</v>
      </c>
      <c r="H5266" t="s">
        <v>32</v>
      </c>
      <c r="I5266" t="s">
        <v>95</v>
      </c>
      <c r="J5266">
        <v>2</v>
      </c>
      <c r="K5266">
        <v>16861</v>
      </c>
      <c r="L5266">
        <v>33722</v>
      </c>
      <c r="M5266">
        <v>15</v>
      </c>
      <c r="N5266" t="s">
        <v>27</v>
      </c>
      <c r="O5266">
        <v>2</v>
      </c>
      <c r="P5266" t="s">
        <v>35</v>
      </c>
      <c r="Q5266">
        <v>52</v>
      </c>
      <c r="R5266">
        <v>558942</v>
      </c>
    </row>
    <row r="5267" spans="1:18" x14ac:dyDescent="0.3">
      <c r="A5267" t="s">
        <v>10318</v>
      </c>
      <c r="B5267" s="9">
        <v>45591</v>
      </c>
      <c r="C5267" t="s">
        <v>8730</v>
      </c>
      <c r="D5267" t="s">
        <v>8731</v>
      </c>
      <c r="E5267" t="s">
        <v>949</v>
      </c>
      <c r="F5267" t="s">
        <v>1048</v>
      </c>
      <c r="G5267" t="s">
        <v>10319</v>
      </c>
      <c r="H5267" t="s">
        <v>24</v>
      </c>
      <c r="I5267" t="s">
        <v>61</v>
      </c>
      <c r="J5267">
        <v>8</v>
      </c>
      <c r="K5267">
        <v>77922</v>
      </c>
      <c r="L5267">
        <v>623376</v>
      </c>
      <c r="M5267">
        <v>5</v>
      </c>
      <c r="N5267" t="s">
        <v>27</v>
      </c>
      <c r="O5267">
        <v>3</v>
      </c>
      <c r="P5267" t="s">
        <v>35</v>
      </c>
      <c r="Q5267">
        <v>152</v>
      </c>
      <c r="R5267">
        <v>1077152</v>
      </c>
    </row>
    <row r="5268" spans="1:18" x14ac:dyDescent="0.3">
      <c r="A5268" t="s">
        <v>10320</v>
      </c>
      <c r="B5268" s="9">
        <v>45234</v>
      </c>
      <c r="C5268" t="s">
        <v>8730</v>
      </c>
      <c r="D5268" t="s">
        <v>8731</v>
      </c>
      <c r="E5268" t="s">
        <v>1738</v>
      </c>
      <c r="F5268" t="s">
        <v>329</v>
      </c>
      <c r="G5268" t="s">
        <v>10321</v>
      </c>
      <c r="H5268" t="s">
        <v>45</v>
      </c>
      <c r="I5268" t="s">
        <v>82</v>
      </c>
      <c r="J5268">
        <v>11</v>
      </c>
      <c r="K5268">
        <v>39841</v>
      </c>
      <c r="L5268">
        <v>438251</v>
      </c>
      <c r="M5268">
        <v>5</v>
      </c>
      <c r="N5268" t="s">
        <v>47</v>
      </c>
      <c r="O5268">
        <v>2</v>
      </c>
      <c r="P5268" t="s">
        <v>27</v>
      </c>
      <c r="Q5268">
        <v>15</v>
      </c>
      <c r="R5268">
        <v>383206</v>
      </c>
    </row>
    <row r="5269" spans="1:18" x14ac:dyDescent="0.3">
      <c r="A5269" t="s">
        <v>10322</v>
      </c>
      <c r="B5269" s="9">
        <v>45136</v>
      </c>
      <c r="C5269" t="s">
        <v>8730</v>
      </c>
      <c r="D5269" t="s">
        <v>8731</v>
      </c>
      <c r="E5269" t="s">
        <v>949</v>
      </c>
      <c r="F5269" t="s">
        <v>3934</v>
      </c>
      <c r="G5269" t="s">
        <v>10323</v>
      </c>
      <c r="H5269" t="s">
        <v>32</v>
      </c>
      <c r="I5269" t="s">
        <v>237</v>
      </c>
      <c r="J5269">
        <v>18</v>
      </c>
      <c r="K5269">
        <v>13498</v>
      </c>
      <c r="L5269">
        <v>242964</v>
      </c>
      <c r="M5269">
        <v>0</v>
      </c>
      <c r="N5269" t="s">
        <v>57</v>
      </c>
      <c r="O5269" t="s">
        <v>27</v>
      </c>
      <c r="P5269" t="s">
        <v>35</v>
      </c>
      <c r="Q5269">
        <v>188</v>
      </c>
      <c r="R5269">
        <v>558942</v>
      </c>
    </row>
    <row r="5270" spans="1:18" x14ac:dyDescent="0.3">
      <c r="A5270" t="s">
        <v>10324</v>
      </c>
      <c r="B5270" s="9">
        <v>45076</v>
      </c>
      <c r="C5270" t="s">
        <v>8730</v>
      </c>
      <c r="D5270" t="s">
        <v>8731</v>
      </c>
      <c r="E5270" t="s">
        <v>949</v>
      </c>
      <c r="F5270" t="s">
        <v>1665</v>
      </c>
      <c r="G5270" t="s">
        <v>10325</v>
      </c>
      <c r="H5270" t="s">
        <v>24</v>
      </c>
      <c r="I5270" t="s">
        <v>92</v>
      </c>
      <c r="J5270">
        <v>15</v>
      </c>
      <c r="K5270">
        <v>271987</v>
      </c>
      <c r="L5270">
        <v>4079805</v>
      </c>
      <c r="M5270">
        <v>0</v>
      </c>
      <c r="N5270" t="s">
        <v>27</v>
      </c>
      <c r="O5270">
        <v>4</v>
      </c>
      <c r="P5270" t="s">
        <v>35</v>
      </c>
      <c r="Q5270">
        <v>188</v>
      </c>
      <c r="R5270">
        <v>1077152</v>
      </c>
    </row>
    <row r="5271" spans="1:18" x14ac:dyDescent="0.3">
      <c r="A5271" t="s">
        <v>10326</v>
      </c>
      <c r="B5271" s="9">
        <v>45106</v>
      </c>
      <c r="C5271" t="s">
        <v>8730</v>
      </c>
      <c r="D5271" t="s">
        <v>8731</v>
      </c>
      <c r="E5271" t="s">
        <v>949</v>
      </c>
      <c r="F5271" t="s">
        <v>2530</v>
      </c>
      <c r="G5271" t="s">
        <v>10327</v>
      </c>
      <c r="H5271" t="s">
        <v>40</v>
      </c>
      <c r="I5271" t="s">
        <v>70</v>
      </c>
      <c r="J5271">
        <v>11</v>
      </c>
      <c r="K5271">
        <v>3839</v>
      </c>
      <c r="L5271">
        <v>42229</v>
      </c>
      <c r="M5271" t="s">
        <v>27</v>
      </c>
      <c r="N5271" t="s">
        <v>57</v>
      </c>
      <c r="O5271">
        <v>2</v>
      </c>
      <c r="P5271" t="s">
        <v>28</v>
      </c>
      <c r="Q5271">
        <v>18</v>
      </c>
      <c r="R5271">
        <v>289731</v>
      </c>
    </row>
    <row r="5272" spans="1:18" x14ac:dyDescent="0.3">
      <c r="A5272" t="s">
        <v>10328</v>
      </c>
      <c r="B5272" s="9">
        <v>45497</v>
      </c>
      <c r="C5272" t="s">
        <v>8730</v>
      </c>
      <c r="D5272" t="s">
        <v>8731</v>
      </c>
      <c r="E5272" t="s">
        <v>2951</v>
      </c>
      <c r="F5272" t="s">
        <v>4070</v>
      </c>
      <c r="G5272" t="s">
        <v>10329</v>
      </c>
      <c r="H5272" t="s">
        <v>24</v>
      </c>
      <c r="I5272" t="s">
        <v>61</v>
      </c>
      <c r="J5272">
        <v>6</v>
      </c>
      <c r="K5272">
        <v>292252</v>
      </c>
      <c r="L5272">
        <v>1753512</v>
      </c>
      <c r="M5272">
        <v>15</v>
      </c>
      <c r="N5272" t="s">
        <v>27</v>
      </c>
      <c r="O5272">
        <v>1</v>
      </c>
      <c r="P5272" t="s">
        <v>35</v>
      </c>
      <c r="Q5272">
        <v>115</v>
      </c>
      <c r="R5272">
        <v>1077152</v>
      </c>
    </row>
    <row r="5273" spans="1:18" x14ac:dyDescent="0.3">
      <c r="A5273" t="s">
        <v>10330</v>
      </c>
      <c r="B5273" s="9">
        <v>44963</v>
      </c>
      <c r="C5273" t="s">
        <v>8730</v>
      </c>
      <c r="D5273" t="s">
        <v>8731</v>
      </c>
      <c r="E5273" t="s">
        <v>1738</v>
      </c>
      <c r="F5273" t="s">
        <v>3092</v>
      </c>
      <c r="G5273" t="s">
        <v>10331</v>
      </c>
      <c r="H5273" t="s">
        <v>32</v>
      </c>
      <c r="I5273" t="s">
        <v>33</v>
      </c>
      <c r="J5273">
        <v>5</v>
      </c>
      <c r="K5273">
        <v>1934</v>
      </c>
      <c r="L5273">
        <v>9670</v>
      </c>
      <c r="M5273">
        <v>20</v>
      </c>
      <c r="N5273" t="s">
        <v>47</v>
      </c>
      <c r="O5273">
        <v>1</v>
      </c>
      <c r="P5273" t="s">
        <v>28</v>
      </c>
      <c r="Q5273">
        <v>191</v>
      </c>
      <c r="R5273">
        <v>558942</v>
      </c>
    </row>
    <row r="5274" spans="1:18" x14ac:dyDescent="0.3">
      <c r="A5274" t="s">
        <v>10332</v>
      </c>
      <c r="B5274" s="9">
        <v>45508</v>
      </c>
      <c r="C5274" t="s">
        <v>8730</v>
      </c>
      <c r="D5274" t="s">
        <v>8731</v>
      </c>
      <c r="E5274" t="s">
        <v>1738</v>
      </c>
      <c r="F5274" t="s">
        <v>3777</v>
      </c>
      <c r="G5274" t="s">
        <v>10333</v>
      </c>
      <c r="H5274" t="s">
        <v>32</v>
      </c>
      <c r="I5274" t="s">
        <v>141</v>
      </c>
      <c r="J5274">
        <v>13</v>
      </c>
      <c r="K5274">
        <v>5473</v>
      </c>
      <c r="L5274">
        <v>71149</v>
      </c>
      <c r="M5274">
        <v>10</v>
      </c>
      <c r="N5274" t="s">
        <v>57</v>
      </c>
      <c r="O5274" t="s">
        <v>27</v>
      </c>
      <c r="P5274" t="s">
        <v>28</v>
      </c>
      <c r="Q5274">
        <v>119</v>
      </c>
      <c r="R5274">
        <v>558942</v>
      </c>
    </row>
    <row r="5275" spans="1:18" x14ac:dyDescent="0.3">
      <c r="A5275" t="s">
        <v>10334</v>
      </c>
      <c r="B5275" s="9">
        <v>45552</v>
      </c>
      <c r="C5275" t="s">
        <v>8730</v>
      </c>
      <c r="D5275" t="s">
        <v>8731</v>
      </c>
      <c r="E5275" t="s">
        <v>1738</v>
      </c>
      <c r="F5275" t="s">
        <v>1339</v>
      </c>
      <c r="G5275" t="s">
        <v>10335</v>
      </c>
      <c r="H5275" t="s">
        <v>24</v>
      </c>
      <c r="I5275" t="s">
        <v>92</v>
      </c>
      <c r="J5275">
        <v>2</v>
      </c>
      <c r="K5275">
        <v>128130</v>
      </c>
      <c r="L5275">
        <v>256260</v>
      </c>
      <c r="M5275">
        <v>15</v>
      </c>
      <c r="N5275" t="s">
        <v>26</v>
      </c>
      <c r="O5275">
        <v>3</v>
      </c>
      <c r="P5275" t="s">
        <v>35</v>
      </c>
      <c r="Q5275">
        <v>148</v>
      </c>
      <c r="R5275">
        <v>1077152</v>
      </c>
    </row>
    <row r="5276" spans="1:18" x14ac:dyDescent="0.3">
      <c r="A5276" t="s">
        <v>10336</v>
      </c>
      <c r="B5276" s="9">
        <v>45422</v>
      </c>
      <c r="C5276" t="s">
        <v>8730</v>
      </c>
      <c r="D5276" t="s">
        <v>8731</v>
      </c>
      <c r="E5276" t="s">
        <v>1738</v>
      </c>
      <c r="F5276" t="s">
        <v>868</v>
      </c>
      <c r="G5276" t="s">
        <v>10337</v>
      </c>
      <c r="H5276" t="s">
        <v>40</v>
      </c>
      <c r="I5276" t="s">
        <v>123</v>
      </c>
      <c r="J5276">
        <v>4</v>
      </c>
      <c r="K5276">
        <v>3996</v>
      </c>
      <c r="L5276">
        <v>15984</v>
      </c>
      <c r="M5276" t="s">
        <v>27</v>
      </c>
      <c r="N5276" t="s">
        <v>34</v>
      </c>
      <c r="O5276">
        <v>2</v>
      </c>
      <c r="P5276" t="s">
        <v>28</v>
      </c>
      <c r="Q5276">
        <v>164</v>
      </c>
      <c r="R5276">
        <v>289731</v>
      </c>
    </row>
    <row r="5277" spans="1:18" x14ac:dyDescent="0.3">
      <c r="A5277" t="s">
        <v>10338</v>
      </c>
      <c r="B5277" s="9">
        <v>45226</v>
      </c>
      <c r="C5277" t="s">
        <v>8730</v>
      </c>
      <c r="D5277" t="s">
        <v>8731</v>
      </c>
      <c r="E5277" t="s">
        <v>949</v>
      </c>
      <c r="F5277" t="s">
        <v>1744</v>
      </c>
      <c r="G5277" t="s">
        <v>10339</v>
      </c>
      <c r="H5277" t="s">
        <v>32</v>
      </c>
      <c r="I5277" t="s">
        <v>141</v>
      </c>
      <c r="J5277">
        <v>8</v>
      </c>
      <c r="K5277">
        <v>5536</v>
      </c>
      <c r="L5277">
        <v>44288</v>
      </c>
      <c r="M5277">
        <v>0</v>
      </c>
      <c r="N5277" t="s">
        <v>27</v>
      </c>
      <c r="O5277">
        <v>4</v>
      </c>
      <c r="P5277" t="s">
        <v>35</v>
      </c>
      <c r="Q5277">
        <v>119</v>
      </c>
      <c r="R5277">
        <v>558942</v>
      </c>
    </row>
    <row r="5278" spans="1:18" x14ac:dyDescent="0.3">
      <c r="A5278" t="s">
        <v>10340</v>
      </c>
      <c r="B5278" s="9">
        <v>45172</v>
      </c>
      <c r="C5278" t="s">
        <v>8730</v>
      </c>
      <c r="D5278" t="s">
        <v>8731</v>
      </c>
      <c r="E5278" t="s">
        <v>1738</v>
      </c>
      <c r="F5278" t="s">
        <v>305</v>
      </c>
      <c r="G5278" t="s">
        <v>10341</v>
      </c>
      <c r="H5278" t="s">
        <v>45</v>
      </c>
      <c r="I5278" t="s">
        <v>74</v>
      </c>
      <c r="J5278">
        <v>7</v>
      </c>
      <c r="K5278">
        <v>33788</v>
      </c>
      <c r="L5278">
        <v>236516</v>
      </c>
      <c r="M5278">
        <v>5</v>
      </c>
      <c r="N5278" t="s">
        <v>57</v>
      </c>
      <c r="O5278">
        <v>5</v>
      </c>
      <c r="P5278" t="s">
        <v>35</v>
      </c>
      <c r="Q5278">
        <v>132</v>
      </c>
      <c r="R5278">
        <v>383206</v>
      </c>
    </row>
    <row r="5279" spans="1:18" x14ac:dyDescent="0.3">
      <c r="A5279" t="s">
        <v>10342</v>
      </c>
      <c r="B5279" s="9">
        <v>44947</v>
      </c>
      <c r="C5279" t="s">
        <v>8730</v>
      </c>
      <c r="D5279" t="s">
        <v>8731</v>
      </c>
      <c r="E5279" t="s">
        <v>949</v>
      </c>
      <c r="F5279" t="s">
        <v>937</v>
      </c>
      <c r="G5279" t="s">
        <v>10343</v>
      </c>
      <c r="H5279" t="s">
        <v>24</v>
      </c>
      <c r="I5279" t="s">
        <v>152</v>
      </c>
      <c r="J5279">
        <v>7</v>
      </c>
      <c r="K5279">
        <v>237554</v>
      </c>
      <c r="L5279">
        <v>1662878</v>
      </c>
      <c r="M5279">
        <v>15</v>
      </c>
      <c r="N5279" t="s">
        <v>26</v>
      </c>
      <c r="O5279">
        <v>4</v>
      </c>
      <c r="P5279" t="s">
        <v>35</v>
      </c>
      <c r="Q5279">
        <v>107</v>
      </c>
      <c r="R5279">
        <v>1077152</v>
      </c>
    </row>
    <row r="5280" spans="1:18" x14ac:dyDescent="0.3">
      <c r="A5280" t="s">
        <v>10344</v>
      </c>
      <c r="B5280" s="9">
        <v>45372</v>
      </c>
      <c r="C5280" t="s">
        <v>8730</v>
      </c>
      <c r="D5280" t="s">
        <v>8731</v>
      </c>
      <c r="E5280" t="s">
        <v>1738</v>
      </c>
      <c r="F5280" t="s">
        <v>1561</v>
      </c>
      <c r="G5280" t="s">
        <v>10345</v>
      </c>
      <c r="H5280" t="s">
        <v>45</v>
      </c>
      <c r="I5280" t="s">
        <v>211</v>
      </c>
      <c r="J5280">
        <v>2</v>
      </c>
      <c r="K5280">
        <v>23901</v>
      </c>
      <c r="L5280">
        <v>47802</v>
      </c>
      <c r="M5280">
        <v>0</v>
      </c>
      <c r="N5280" t="s">
        <v>57</v>
      </c>
      <c r="O5280">
        <v>4</v>
      </c>
      <c r="P5280" t="s">
        <v>35</v>
      </c>
      <c r="Q5280">
        <v>26</v>
      </c>
      <c r="R5280">
        <v>383206</v>
      </c>
    </row>
    <row r="5281" spans="1:18" x14ac:dyDescent="0.3">
      <c r="A5281" t="s">
        <v>10346</v>
      </c>
      <c r="B5281" s="9">
        <v>45486</v>
      </c>
      <c r="C5281" t="s">
        <v>8730</v>
      </c>
      <c r="D5281" t="s">
        <v>8731</v>
      </c>
      <c r="E5281" t="s">
        <v>949</v>
      </c>
      <c r="F5281" t="s">
        <v>245</v>
      </c>
      <c r="G5281" t="s">
        <v>10347</v>
      </c>
      <c r="H5281" t="s">
        <v>24</v>
      </c>
      <c r="I5281" t="s">
        <v>161</v>
      </c>
      <c r="J5281">
        <v>17</v>
      </c>
      <c r="K5281">
        <v>90952</v>
      </c>
      <c r="L5281">
        <v>1546184</v>
      </c>
      <c r="M5281">
        <v>5</v>
      </c>
      <c r="N5281" t="s">
        <v>47</v>
      </c>
      <c r="O5281">
        <v>0</v>
      </c>
      <c r="P5281" t="s">
        <v>28</v>
      </c>
      <c r="Q5281">
        <v>52</v>
      </c>
      <c r="R5281">
        <v>1077152</v>
      </c>
    </row>
    <row r="5282" spans="1:18" x14ac:dyDescent="0.3">
      <c r="A5282" t="s">
        <v>10348</v>
      </c>
      <c r="B5282" s="9">
        <v>45174</v>
      </c>
      <c r="C5282" t="s">
        <v>8730</v>
      </c>
      <c r="D5282" t="s">
        <v>8731</v>
      </c>
      <c r="E5282" t="s">
        <v>949</v>
      </c>
      <c r="F5282" t="s">
        <v>3185</v>
      </c>
      <c r="G5282" t="s">
        <v>10349</v>
      </c>
      <c r="H5282" t="s">
        <v>65</v>
      </c>
      <c r="I5282" t="s">
        <v>66</v>
      </c>
      <c r="J5282">
        <v>5</v>
      </c>
      <c r="K5282">
        <v>159403</v>
      </c>
      <c r="L5282">
        <v>797015</v>
      </c>
      <c r="M5282">
        <v>0</v>
      </c>
      <c r="N5282" t="s">
        <v>57</v>
      </c>
      <c r="O5282">
        <v>1</v>
      </c>
      <c r="P5282" t="s">
        <v>28</v>
      </c>
      <c r="Q5282">
        <v>88</v>
      </c>
      <c r="R5282">
        <v>761054</v>
      </c>
    </row>
    <row r="5283" spans="1:18" x14ac:dyDescent="0.3">
      <c r="A5283" t="s">
        <v>10350</v>
      </c>
      <c r="B5283" s="9">
        <v>45423</v>
      </c>
      <c r="C5283" t="s">
        <v>8730</v>
      </c>
      <c r="D5283" t="s">
        <v>8731</v>
      </c>
      <c r="E5283" t="s">
        <v>2951</v>
      </c>
      <c r="F5283" t="s">
        <v>1592</v>
      </c>
      <c r="G5283" t="s">
        <v>10351</v>
      </c>
      <c r="H5283" t="s">
        <v>32</v>
      </c>
      <c r="I5283" t="s">
        <v>141</v>
      </c>
      <c r="J5283">
        <v>3</v>
      </c>
      <c r="K5283">
        <v>10948</v>
      </c>
      <c r="L5283">
        <v>32844</v>
      </c>
      <c r="M5283">
        <v>10</v>
      </c>
      <c r="N5283" t="s">
        <v>27</v>
      </c>
      <c r="O5283">
        <v>4</v>
      </c>
      <c r="P5283" t="s">
        <v>35</v>
      </c>
      <c r="Q5283">
        <v>199</v>
      </c>
      <c r="R5283">
        <v>558942</v>
      </c>
    </row>
    <row r="5284" spans="1:18" x14ac:dyDescent="0.3">
      <c r="A5284" t="s">
        <v>10352</v>
      </c>
      <c r="B5284" s="9">
        <v>45196</v>
      </c>
      <c r="C5284" t="s">
        <v>8730</v>
      </c>
      <c r="D5284" t="s">
        <v>8731</v>
      </c>
      <c r="E5284" t="s">
        <v>949</v>
      </c>
      <c r="F5284" t="s">
        <v>595</v>
      </c>
      <c r="G5284" t="s">
        <v>10353</v>
      </c>
      <c r="H5284" t="s">
        <v>24</v>
      </c>
      <c r="I5284" t="s">
        <v>161</v>
      </c>
      <c r="J5284">
        <v>16</v>
      </c>
      <c r="K5284">
        <v>230924</v>
      </c>
      <c r="L5284">
        <v>3694784</v>
      </c>
      <c r="M5284">
        <v>10</v>
      </c>
      <c r="N5284" t="s">
        <v>34</v>
      </c>
      <c r="O5284">
        <v>5</v>
      </c>
      <c r="P5284" t="s">
        <v>28</v>
      </c>
      <c r="Q5284">
        <v>179</v>
      </c>
      <c r="R5284">
        <v>1077152</v>
      </c>
    </row>
    <row r="5285" spans="1:18" x14ac:dyDescent="0.3">
      <c r="A5285" t="s">
        <v>10354</v>
      </c>
      <c r="B5285" s="9">
        <v>44988</v>
      </c>
      <c r="C5285" t="s">
        <v>8730</v>
      </c>
      <c r="D5285" t="s">
        <v>8731</v>
      </c>
      <c r="E5285" t="s">
        <v>949</v>
      </c>
      <c r="F5285" t="s">
        <v>43</v>
      </c>
      <c r="G5285" t="s">
        <v>10355</v>
      </c>
      <c r="H5285" t="s">
        <v>24</v>
      </c>
      <c r="I5285" t="s">
        <v>56</v>
      </c>
      <c r="J5285">
        <v>5</v>
      </c>
      <c r="K5285">
        <v>200365</v>
      </c>
      <c r="L5285">
        <v>1001825</v>
      </c>
      <c r="M5285">
        <v>0</v>
      </c>
      <c r="N5285" t="s">
        <v>26</v>
      </c>
      <c r="O5285">
        <v>1</v>
      </c>
      <c r="P5285" t="s">
        <v>35</v>
      </c>
      <c r="Q5285">
        <v>190</v>
      </c>
      <c r="R5285">
        <v>1077152</v>
      </c>
    </row>
    <row r="5286" spans="1:18" x14ac:dyDescent="0.3">
      <c r="A5286" t="s">
        <v>10356</v>
      </c>
      <c r="B5286" s="9">
        <v>45009</v>
      </c>
      <c r="C5286" t="s">
        <v>8730</v>
      </c>
      <c r="D5286" t="s">
        <v>8731</v>
      </c>
      <c r="E5286" t="s">
        <v>1738</v>
      </c>
      <c r="F5286" t="s">
        <v>470</v>
      </c>
      <c r="G5286" t="s">
        <v>10357</v>
      </c>
      <c r="H5286" t="s">
        <v>24</v>
      </c>
      <c r="I5286" t="s">
        <v>152</v>
      </c>
      <c r="J5286">
        <v>16</v>
      </c>
      <c r="K5286">
        <v>302339</v>
      </c>
      <c r="L5286">
        <v>4837424</v>
      </c>
      <c r="M5286" t="s">
        <v>27</v>
      </c>
      <c r="N5286" t="s">
        <v>47</v>
      </c>
      <c r="O5286">
        <v>3</v>
      </c>
      <c r="P5286" t="s">
        <v>35</v>
      </c>
      <c r="Q5286">
        <v>62</v>
      </c>
      <c r="R5286">
        <v>1077152</v>
      </c>
    </row>
    <row r="5287" spans="1:18" x14ac:dyDescent="0.3">
      <c r="A5287" t="s">
        <v>10358</v>
      </c>
      <c r="B5287" s="9">
        <v>44930</v>
      </c>
      <c r="C5287" t="s">
        <v>8730</v>
      </c>
      <c r="D5287" t="s">
        <v>8731</v>
      </c>
      <c r="E5287" t="s">
        <v>949</v>
      </c>
      <c r="F5287" t="s">
        <v>452</v>
      </c>
      <c r="G5287" t="s">
        <v>10359</v>
      </c>
      <c r="H5287" t="s">
        <v>40</v>
      </c>
      <c r="I5287" t="s">
        <v>70</v>
      </c>
      <c r="J5287">
        <v>7</v>
      </c>
      <c r="K5287">
        <v>1611</v>
      </c>
      <c r="L5287">
        <v>11277</v>
      </c>
      <c r="M5287">
        <v>20</v>
      </c>
      <c r="N5287" t="s">
        <v>27</v>
      </c>
      <c r="O5287">
        <v>2</v>
      </c>
      <c r="P5287" t="s">
        <v>35</v>
      </c>
      <c r="Q5287">
        <v>72</v>
      </c>
      <c r="R5287">
        <v>289731</v>
      </c>
    </row>
    <row r="5288" spans="1:18" x14ac:dyDescent="0.3">
      <c r="A5288" t="s">
        <v>10360</v>
      </c>
      <c r="B5288" s="9">
        <v>45354</v>
      </c>
      <c r="C5288" t="s">
        <v>8730</v>
      </c>
      <c r="D5288" t="s">
        <v>8731</v>
      </c>
      <c r="E5288" t="s">
        <v>1738</v>
      </c>
      <c r="F5288" t="s">
        <v>2449</v>
      </c>
      <c r="G5288" t="s">
        <v>10361</v>
      </c>
      <c r="H5288" t="s">
        <v>45</v>
      </c>
      <c r="I5288" t="s">
        <v>98</v>
      </c>
      <c r="J5288">
        <v>6</v>
      </c>
      <c r="K5288">
        <v>3904</v>
      </c>
      <c r="L5288">
        <v>23424</v>
      </c>
      <c r="M5288">
        <v>0</v>
      </c>
      <c r="N5288" t="s">
        <v>47</v>
      </c>
      <c r="O5288">
        <v>1</v>
      </c>
      <c r="P5288" t="s">
        <v>35</v>
      </c>
      <c r="Q5288">
        <v>102</v>
      </c>
      <c r="R5288">
        <v>383206</v>
      </c>
    </row>
    <row r="5289" spans="1:18" x14ac:dyDescent="0.3">
      <c r="A5289" t="s">
        <v>10362</v>
      </c>
      <c r="B5289" s="9">
        <v>45330</v>
      </c>
      <c r="C5289" t="s">
        <v>8730</v>
      </c>
      <c r="D5289" t="s">
        <v>8731</v>
      </c>
      <c r="E5289" t="s">
        <v>949</v>
      </c>
      <c r="F5289" t="s">
        <v>833</v>
      </c>
      <c r="G5289" t="s">
        <v>10363</v>
      </c>
      <c r="H5289" t="s">
        <v>32</v>
      </c>
      <c r="I5289" t="s">
        <v>113</v>
      </c>
      <c r="J5289">
        <v>15</v>
      </c>
      <c r="K5289">
        <v>8481</v>
      </c>
      <c r="L5289">
        <v>127215</v>
      </c>
      <c r="M5289">
        <v>0</v>
      </c>
      <c r="N5289" t="s">
        <v>47</v>
      </c>
      <c r="O5289">
        <v>3</v>
      </c>
      <c r="P5289" t="s">
        <v>28</v>
      </c>
      <c r="Q5289">
        <v>170</v>
      </c>
      <c r="R5289">
        <v>558942</v>
      </c>
    </row>
    <row r="5290" spans="1:18" x14ac:dyDescent="0.3">
      <c r="A5290" t="s">
        <v>10364</v>
      </c>
      <c r="B5290" s="9">
        <v>45472</v>
      </c>
      <c r="C5290" t="s">
        <v>8730</v>
      </c>
      <c r="D5290" t="s">
        <v>8731</v>
      </c>
      <c r="E5290" t="s">
        <v>949</v>
      </c>
      <c r="F5290" t="s">
        <v>673</v>
      </c>
      <c r="G5290" t="s">
        <v>10365</v>
      </c>
      <c r="H5290" t="s">
        <v>32</v>
      </c>
      <c r="I5290" t="s">
        <v>237</v>
      </c>
      <c r="J5290">
        <v>12</v>
      </c>
      <c r="K5290">
        <v>17217</v>
      </c>
      <c r="L5290">
        <v>206604</v>
      </c>
      <c r="M5290">
        <v>0</v>
      </c>
      <c r="N5290" t="s">
        <v>26</v>
      </c>
      <c r="O5290">
        <v>3</v>
      </c>
      <c r="P5290" t="s">
        <v>28</v>
      </c>
      <c r="Q5290">
        <v>93</v>
      </c>
      <c r="R5290">
        <v>558942</v>
      </c>
    </row>
    <row r="5291" spans="1:18" x14ac:dyDescent="0.3">
      <c r="A5291" t="s">
        <v>10366</v>
      </c>
      <c r="B5291" s="9">
        <v>45108</v>
      </c>
      <c r="C5291" t="s">
        <v>8730</v>
      </c>
      <c r="D5291" t="s">
        <v>8731</v>
      </c>
      <c r="E5291" t="s">
        <v>949</v>
      </c>
      <c r="F5291" t="s">
        <v>3397</v>
      </c>
      <c r="G5291" t="s">
        <v>10367</v>
      </c>
      <c r="H5291" t="s">
        <v>24</v>
      </c>
      <c r="I5291" t="s">
        <v>161</v>
      </c>
      <c r="J5291">
        <v>5</v>
      </c>
      <c r="K5291">
        <v>35564</v>
      </c>
      <c r="L5291">
        <v>177820</v>
      </c>
      <c r="M5291">
        <v>20</v>
      </c>
      <c r="N5291" t="s">
        <v>26</v>
      </c>
      <c r="O5291" t="s">
        <v>27</v>
      </c>
      <c r="P5291" t="s">
        <v>27</v>
      </c>
      <c r="Q5291">
        <v>110</v>
      </c>
      <c r="R5291">
        <v>1077152</v>
      </c>
    </row>
    <row r="5292" spans="1:18" x14ac:dyDescent="0.3">
      <c r="A5292" t="s">
        <v>10368</v>
      </c>
      <c r="B5292" s="9">
        <v>44995</v>
      </c>
      <c r="C5292" t="s">
        <v>8730</v>
      </c>
      <c r="D5292" t="s">
        <v>8731</v>
      </c>
      <c r="E5292" t="s">
        <v>1738</v>
      </c>
      <c r="F5292" t="s">
        <v>489</v>
      </c>
      <c r="G5292" t="s">
        <v>10369</v>
      </c>
      <c r="H5292" t="s">
        <v>24</v>
      </c>
      <c r="I5292" t="s">
        <v>25</v>
      </c>
      <c r="J5292">
        <v>14</v>
      </c>
      <c r="K5292">
        <v>185317</v>
      </c>
      <c r="L5292">
        <v>2594438</v>
      </c>
      <c r="M5292">
        <v>10</v>
      </c>
      <c r="N5292" t="s">
        <v>47</v>
      </c>
      <c r="O5292">
        <v>2</v>
      </c>
      <c r="P5292" t="s">
        <v>28</v>
      </c>
      <c r="Q5292">
        <v>100</v>
      </c>
      <c r="R5292">
        <v>1077152</v>
      </c>
    </row>
    <row r="5293" spans="1:18" x14ac:dyDescent="0.3">
      <c r="A5293" t="s">
        <v>10370</v>
      </c>
      <c r="B5293" s="9">
        <v>44938</v>
      </c>
      <c r="C5293" t="s">
        <v>8730</v>
      </c>
      <c r="D5293" t="s">
        <v>8731</v>
      </c>
      <c r="E5293" t="s">
        <v>1738</v>
      </c>
      <c r="F5293" t="s">
        <v>1764</v>
      </c>
      <c r="G5293" t="s">
        <v>10371</v>
      </c>
      <c r="H5293" t="s">
        <v>32</v>
      </c>
      <c r="I5293" t="s">
        <v>141</v>
      </c>
      <c r="J5293">
        <v>3</v>
      </c>
      <c r="K5293">
        <v>2383</v>
      </c>
      <c r="L5293">
        <v>7149</v>
      </c>
      <c r="M5293">
        <v>0</v>
      </c>
      <c r="N5293" t="s">
        <v>26</v>
      </c>
      <c r="O5293" t="s">
        <v>27</v>
      </c>
      <c r="P5293" t="s">
        <v>35</v>
      </c>
      <c r="Q5293">
        <v>91</v>
      </c>
      <c r="R5293">
        <v>558942</v>
      </c>
    </row>
    <row r="5294" spans="1:18" x14ac:dyDescent="0.3">
      <c r="A5294" t="s">
        <v>10372</v>
      </c>
      <c r="B5294" s="9">
        <v>45591</v>
      </c>
      <c r="C5294" t="s">
        <v>8730</v>
      </c>
      <c r="D5294" t="s">
        <v>8731</v>
      </c>
      <c r="E5294" t="s">
        <v>2951</v>
      </c>
      <c r="F5294" t="s">
        <v>467</v>
      </c>
      <c r="G5294" t="s">
        <v>10373</v>
      </c>
      <c r="H5294" t="s">
        <v>40</v>
      </c>
      <c r="I5294" t="s">
        <v>123</v>
      </c>
      <c r="J5294">
        <v>15</v>
      </c>
      <c r="K5294">
        <v>9305</v>
      </c>
      <c r="L5294">
        <v>139575</v>
      </c>
      <c r="M5294">
        <v>0</v>
      </c>
      <c r="N5294" t="s">
        <v>47</v>
      </c>
      <c r="O5294">
        <v>3</v>
      </c>
      <c r="P5294" t="s">
        <v>35</v>
      </c>
      <c r="Q5294">
        <v>94</v>
      </c>
      <c r="R5294">
        <v>289731</v>
      </c>
    </row>
    <row r="5295" spans="1:18" x14ac:dyDescent="0.3">
      <c r="A5295" t="s">
        <v>10374</v>
      </c>
      <c r="B5295" s="9">
        <v>45582</v>
      </c>
      <c r="C5295" t="s">
        <v>8730</v>
      </c>
      <c r="D5295" t="s">
        <v>8731</v>
      </c>
      <c r="E5295" t="s">
        <v>949</v>
      </c>
      <c r="F5295" t="s">
        <v>353</v>
      </c>
      <c r="G5295" t="s">
        <v>27</v>
      </c>
      <c r="H5295" t="s">
        <v>32</v>
      </c>
      <c r="I5295" t="s">
        <v>33</v>
      </c>
      <c r="J5295">
        <v>3</v>
      </c>
      <c r="K5295">
        <v>10951</v>
      </c>
      <c r="L5295">
        <v>32853</v>
      </c>
      <c r="M5295">
        <v>15</v>
      </c>
      <c r="N5295" t="s">
        <v>26</v>
      </c>
      <c r="O5295">
        <v>5</v>
      </c>
      <c r="P5295" t="s">
        <v>35</v>
      </c>
      <c r="Q5295">
        <v>3</v>
      </c>
      <c r="R5295">
        <v>558942</v>
      </c>
    </row>
    <row r="5296" spans="1:18" x14ac:dyDescent="0.3">
      <c r="A5296" t="s">
        <v>10375</v>
      </c>
      <c r="B5296" s="9">
        <v>44976</v>
      </c>
      <c r="C5296" t="s">
        <v>8730</v>
      </c>
      <c r="D5296" t="s">
        <v>8731</v>
      </c>
      <c r="E5296" t="s">
        <v>949</v>
      </c>
      <c r="F5296" t="s">
        <v>2132</v>
      </c>
      <c r="G5296" t="s">
        <v>27</v>
      </c>
      <c r="H5296" t="s">
        <v>32</v>
      </c>
      <c r="I5296" t="s">
        <v>95</v>
      </c>
      <c r="J5296">
        <v>18</v>
      </c>
      <c r="K5296">
        <v>11727</v>
      </c>
      <c r="L5296">
        <v>211086</v>
      </c>
      <c r="M5296">
        <v>0</v>
      </c>
      <c r="N5296" t="s">
        <v>26</v>
      </c>
      <c r="O5296" t="s">
        <v>27</v>
      </c>
      <c r="P5296" t="s">
        <v>35</v>
      </c>
      <c r="Q5296">
        <v>81</v>
      </c>
      <c r="R5296">
        <v>558942</v>
      </c>
    </row>
    <row r="5297" spans="1:18" x14ac:dyDescent="0.3">
      <c r="A5297" t="s">
        <v>10376</v>
      </c>
      <c r="B5297" s="9">
        <v>45259</v>
      </c>
      <c r="C5297" t="s">
        <v>8730</v>
      </c>
      <c r="D5297" t="s">
        <v>8731</v>
      </c>
      <c r="E5297" t="s">
        <v>949</v>
      </c>
      <c r="F5297" t="s">
        <v>2415</v>
      </c>
      <c r="G5297" t="s">
        <v>10377</v>
      </c>
      <c r="H5297" t="s">
        <v>32</v>
      </c>
      <c r="I5297" t="s">
        <v>141</v>
      </c>
      <c r="J5297">
        <v>4</v>
      </c>
      <c r="K5297">
        <v>2444</v>
      </c>
      <c r="L5297">
        <v>9776</v>
      </c>
      <c r="M5297">
        <v>0</v>
      </c>
      <c r="N5297" t="s">
        <v>27</v>
      </c>
      <c r="O5297">
        <v>4</v>
      </c>
      <c r="P5297" t="s">
        <v>35</v>
      </c>
      <c r="Q5297">
        <v>153</v>
      </c>
      <c r="R5297">
        <v>558942</v>
      </c>
    </row>
    <row r="5298" spans="1:18" x14ac:dyDescent="0.3">
      <c r="A5298" t="s">
        <v>10378</v>
      </c>
      <c r="B5298" s="9">
        <v>45247</v>
      </c>
      <c r="C5298" t="s">
        <v>8730</v>
      </c>
      <c r="D5298" t="s">
        <v>8731</v>
      </c>
      <c r="E5298" t="s">
        <v>2951</v>
      </c>
      <c r="F5298" t="s">
        <v>207</v>
      </c>
      <c r="G5298" t="s">
        <v>10379</v>
      </c>
      <c r="H5298" t="s">
        <v>32</v>
      </c>
      <c r="I5298" t="s">
        <v>237</v>
      </c>
      <c r="J5298">
        <v>8</v>
      </c>
      <c r="K5298">
        <v>18660</v>
      </c>
      <c r="L5298">
        <v>149280</v>
      </c>
      <c r="M5298">
        <v>10</v>
      </c>
      <c r="N5298" t="s">
        <v>27</v>
      </c>
      <c r="O5298">
        <v>5</v>
      </c>
      <c r="P5298" t="s">
        <v>35</v>
      </c>
      <c r="Q5298">
        <v>47</v>
      </c>
      <c r="R5298">
        <v>558942</v>
      </c>
    </row>
    <row r="5299" spans="1:18" x14ac:dyDescent="0.3">
      <c r="A5299" t="s">
        <v>10380</v>
      </c>
      <c r="B5299" s="9">
        <v>45459</v>
      </c>
      <c r="C5299" t="s">
        <v>8730</v>
      </c>
      <c r="D5299" t="s">
        <v>8731</v>
      </c>
      <c r="E5299" t="s">
        <v>2951</v>
      </c>
      <c r="F5299" t="s">
        <v>2781</v>
      </c>
      <c r="G5299" t="s">
        <v>10381</v>
      </c>
      <c r="H5299" t="s">
        <v>32</v>
      </c>
      <c r="I5299" t="s">
        <v>141</v>
      </c>
      <c r="J5299">
        <v>3</v>
      </c>
      <c r="K5299">
        <v>16066</v>
      </c>
      <c r="L5299">
        <v>48198</v>
      </c>
      <c r="M5299">
        <v>0</v>
      </c>
      <c r="N5299" t="s">
        <v>47</v>
      </c>
      <c r="O5299">
        <v>5</v>
      </c>
      <c r="P5299" t="s">
        <v>35</v>
      </c>
      <c r="Q5299">
        <v>174</v>
      </c>
      <c r="R5299">
        <v>558942</v>
      </c>
    </row>
    <row r="5300" spans="1:18" x14ac:dyDescent="0.3">
      <c r="A5300" t="s">
        <v>10382</v>
      </c>
      <c r="B5300" s="9">
        <v>44959</v>
      </c>
      <c r="C5300" t="s">
        <v>8730</v>
      </c>
      <c r="D5300" t="s">
        <v>8731</v>
      </c>
      <c r="E5300" t="s">
        <v>1738</v>
      </c>
      <c r="F5300" t="s">
        <v>1313</v>
      </c>
      <c r="G5300" t="s">
        <v>10383</v>
      </c>
      <c r="H5300" t="s">
        <v>24</v>
      </c>
      <c r="I5300" t="s">
        <v>92</v>
      </c>
      <c r="J5300">
        <v>8</v>
      </c>
      <c r="K5300">
        <v>280344</v>
      </c>
      <c r="L5300">
        <v>2242752</v>
      </c>
      <c r="M5300">
        <v>15</v>
      </c>
      <c r="N5300" t="s">
        <v>26</v>
      </c>
      <c r="O5300">
        <v>5</v>
      </c>
      <c r="P5300" t="s">
        <v>35</v>
      </c>
      <c r="Q5300">
        <v>149</v>
      </c>
      <c r="R5300">
        <v>1077152</v>
      </c>
    </row>
    <row r="5301" spans="1:18" x14ac:dyDescent="0.3">
      <c r="A5301" t="s">
        <v>10384</v>
      </c>
      <c r="B5301" s="9">
        <v>45417</v>
      </c>
      <c r="C5301" t="s">
        <v>8730</v>
      </c>
      <c r="D5301" t="s">
        <v>8731</v>
      </c>
      <c r="E5301" t="s">
        <v>2951</v>
      </c>
      <c r="F5301" t="s">
        <v>1777</v>
      </c>
      <c r="G5301" t="s">
        <v>10385</v>
      </c>
      <c r="H5301" t="s">
        <v>45</v>
      </c>
      <c r="I5301" t="s">
        <v>46</v>
      </c>
      <c r="J5301">
        <v>10</v>
      </c>
      <c r="K5301">
        <v>3586</v>
      </c>
      <c r="L5301">
        <v>35860</v>
      </c>
      <c r="M5301">
        <v>5</v>
      </c>
      <c r="N5301" t="s">
        <v>47</v>
      </c>
      <c r="O5301">
        <v>3</v>
      </c>
      <c r="P5301" t="s">
        <v>35</v>
      </c>
      <c r="Q5301">
        <v>21</v>
      </c>
      <c r="R5301">
        <v>383206</v>
      </c>
    </row>
    <row r="5302" spans="1:18" x14ac:dyDescent="0.3">
      <c r="A5302" t="s">
        <v>10386</v>
      </c>
      <c r="B5302" s="9">
        <v>45584</v>
      </c>
      <c r="C5302" t="s">
        <v>8730</v>
      </c>
      <c r="D5302" t="s">
        <v>8731</v>
      </c>
      <c r="E5302" t="s">
        <v>1738</v>
      </c>
      <c r="F5302" t="s">
        <v>2508</v>
      </c>
      <c r="G5302" t="s">
        <v>10387</v>
      </c>
      <c r="H5302" t="s">
        <v>24</v>
      </c>
      <c r="I5302" t="s">
        <v>174</v>
      </c>
      <c r="J5302">
        <v>6</v>
      </c>
      <c r="K5302">
        <v>106019</v>
      </c>
      <c r="L5302">
        <v>636114</v>
      </c>
      <c r="M5302">
        <v>0</v>
      </c>
      <c r="N5302" t="s">
        <v>34</v>
      </c>
      <c r="O5302">
        <v>4</v>
      </c>
      <c r="P5302" t="s">
        <v>28</v>
      </c>
      <c r="Q5302">
        <v>5</v>
      </c>
      <c r="R5302">
        <v>1077152</v>
      </c>
    </row>
    <row r="5303" spans="1:18" x14ac:dyDescent="0.3">
      <c r="A5303" t="s">
        <v>10388</v>
      </c>
      <c r="B5303" s="9">
        <v>45091</v>
      </c>
      <c r="C5303" t="s">
        <v>8730</v>
      </c>
      <c r="D5303" t="s">
        <v>8731</v>
      </c>
      <c r="E5303" t="s">
        <v>949</v>
      </c>
      <c r="F5303" t="s">
        <v>1094</v>
      </c>
      <c r="G5303" t="s">
        <v>27</v>
      </c>
      <c r="H5303" t="s">
        <v>32</v>
      </c>
      <c r="I5303" t="s">
        <v>117</v>
      </c>
      <c r="J5303">
        <v>5</v>
      </c>
      <c r="K5303">
        <v>7285</v>
      </c>
      <c r="L5303">
        <v>36425</v>
      </c>
      <c r="M5303" t="s">
        <v>27</v>
      </c>
      <c r="N5303" t="s">
        <v>57</v>
      </c>
      <c r="O5303">
        <v>1</v>
      </c>
      <c r="P5303" t="s">
        <v>28</v>
      </c>
      <c r="Q5303">
        <v>94</v>
      </c>
      <c r="R5303">
        <v>558942</v>
      </c>
    </row>
    <row r="5304" spans="1:18" x14ac:dyDescent="0.3">
      <c r="A5304" t="s">
        <v>10389</v>
      </c>
      <c r="B5304" s="9">
        <v>45128</v>
      </c>
      <c r="C5304" t="s">
        <v>8730</v>
      </c>
      <c r="D5304" t="s">
        <v>8731</v>
      </c>
      <c r="E5304" t="s">
        <v>949</v>
      </c>
      <c r="F5304" t="s">
        <v>443</v>
      </c>
      <c r="G5304" t="s">
        <v>10390</v>
      </c>
      <c r="H5304" t="s">
        <v>45</v>
      </c>
      <c r="I5304" t="s">
        <v>98</v>
      </c>
      <c r="J5304">
        <v>3</v>
      </c>
      <c r="K5304">
        <v>21109</v>
      </c>
      <c r="L5304">
        <v>63327</v>
      </c>
      <c r="M5304">
        <v>10</v>
      </c>
      <c r="N5304" t="s">
        <v>57</v>
      </c>
      <c r="O5304">
        <v>4</v>
      </c>
      <c r="P5304" t="s">
        <v>35</v>
      </c>
      <c r="Q5304">
        <v>176</v>
      </c>
      <c r="R5304">
        <v>383206</v>
      </c>
    </row>
    <row r="5305" spans="1:18" x14ac:dyDescent="0.3">
      <c r="A5305" t="s">
        <v>10391</v>
      </c>
      <c r="B5305" s="9">
        <v>45181</v>
      </c>
      <c r="C5305" t="s">
        <v>8730</v>
      </c>
      <c r="D5305" t="s">
        <v>8731</v>
      </c>
      <c r="E5305" t="s">
        <v>949</v>
      </c>
      <c r="F5305" t="s">
        <v>1917</v>
      </c>
      <c r="G5305" t="s">
        <v>10392</v>
      </c>
      <c r="H5305" t="s">
        <v>45</v>
      </c>
      <c r="I5305" t="s">
        <v>211</v>
      </c>
      <c r="J5305">
        <v>13</v>
      </c>
      <c r="K5305">
        <v>41959</v>
      </c>
      <c r="L5305">
        <v>545467</v>
      </c>
      <c r="M5305">
        <v>15</v>
      </c>
      <c r="N5305" t="s">
        <v>34</v>
      </c>
      <c r="O5305">
        <v>1</v>
      </c>
      <c r="P5305" t="s">
        <v>35</v>
      </c>
      <c r="Q5305">
        <v>187</v>
      </c>
      <c r="R5305">
        <v>383206</v>
      </c>
    </row>
    <row r="5306" spans="1:18" x14ac:dyDescent="0.3">
      <c r="A5306" t="s">
        <v>10393</v>
      </c>
      <c r="B5306" s="9">
        <v>45527</v>
      </c>
      <c r="C5306" t="s">
        <v>8730</v>
      </c>
      <c r="D5306" t="s">
        <v>8731</v>
      </c>
      <c r="E5306" t="s">
        <v>1738</v>
      </c>
      <c r="F5306" t="s">
        <v>703</v>
      </c>
      <c r="G5306" t="s">
        <v>10394</v>
      </c>
      <c r="H5306" t="s">
        <v>32</v>
      </c>
      <c r="I5306" t="s">
        <v>113</v>
      </c>
      <c r="J5306">
        <v>4</v>
      </c>
      <c r="K5306">
        <v>8688</v>
      </c>
      <c r="L5306">
        <v>34752</v>
      </c>
      <c r="M5306">
        <v>10</v>
      </c>
      <c r="N5306" t="s">
        <v>27</v>
      </c>
      <c r="O5306" t="s">
        <v>27</v>
      </c>
      <c r="P5306" t="s">
        <v>28</v>
      </c>
      <c r="Q5306">
        <v>164</v>
      </c>
      <c r="R5306">
        <v>558942</v>
      </c>
    </row>
    <row r="5307" spans="1:18" x14ac:dyDescent="0.3">
      <c r="A5307" t="s">
        <v>10395</v>
      </c>
      <c r="B5307" s="9">
        <v>45300</v>
      </c>
      <c r="C5307" t="s">
        <v>8730</v>
      </c>
      <c r="D5307" t="s">
        <v>8731</v>
      </c>
      <c r="E5307" t="s">
        <v>1738</v>
      </c>
      <c r="F5307" t="s">
        <v>1753</v>
      </c>
      <c r="G5307" t="s">
        <v>10396</v>
      </c>
      <c r="H5307" t="s">
        <v>24</v>
      </c>
      <c r="I5307" t="s">
        <v>152</v>
      </c>
      <c r="J5307">
        <v>1</v>
      </c>
      <c r="K5307">
        <v>177903</v>
      </c>
      <c r="L5307">
        <v>177903</v>
      </c>
      <c r="M5307" t="s">
        <v>27</v>
      </c>
      <c r="N5307" t="s">
        <v>57</v>
      </c>
      <c r="O5307">
        <v>1</v>
      </c>
      <c r="P5307" t="s">
        <v>35</v>
      </c>
      <c r="Q5307">
        <v>10</v>
      </c>
      <c r="R5307">
        <v>1077152</v>
      </c>
    </row>
    <row r="5308" spans="1:18" x14ac:dyDescent="0.3">
      <c r="A5308" t="s">
        <v>10397</v>
      </c>
      <c r="B5308" s="9">
        <v>45432</v>
      </c>
      <c r="C5308" t="s">
        <v>8730</v>
      </c>
      <c r="D5308" t="s">
        <v>8731</v>
      </c>
      <c r="E5308" t="s">
        <v>949</v>
      </c>
      <c r="F5308" t="s">
        <v>3915</v>
      </c>
      <c r="G5308" t="s">
        <v>27</v>
      </c>
      <c r="H5308" t="s">
        <v>40</v>
      </c>
      <c r="I5308" t="s">
        <v>123</v>
      </c>
      <c r="J5308">
        <v>5</v>
      </c>
      <c r="K5308">
        <v>11154</v>
      </c>
      <c r="L5308">
        <v>55770</v>
      </c>
      <c r="M5308">
        <v>20</v>
      </c>
      <c r="N5308" t="s">
        <v>47</v>
      </c>
      <c r="O5308">
        <v>1</v>
      </c>
      <c r="P5308" t="s">
        <v>35</v>
      </c>
      <c r="Q5308">
        <v>75</v>
      </c>
      <c r="R5308">
        <v>289731</v>
      </c>
    </row>
    <row r="5309" spans="1:18" x14ac:dyDescent="0.3">
      <c r="A5309" t="s">
        <v>10398</v>
      </c>
      <c r="B5309" s="9">
        <v>45387</v>
      </c>
      <c r="C5309" t="s">
        <v>8730</v>
      </c>
      <c r="D5309" t="s">
        <v>8731</v>
      </c>
      <c r="E5309" t="s">
        <v>949</v>
      </c>
      <c r="F5309" t="s">
        <v>2527</v>
      </c>
      <c r="G5309" t="s">
        <v>10399</v>
      </c>
      <c r="H5309" t="s">
        <v>45</v>
      </c>
      <c r="I5309" t="s">
        <v>46</v>
      </c>
      <c r="J5309">
        <v>8</v>
      </c>
      <c r="K5309">
        <v>9950</v>
      </c>
      <c r="L5309">
        <v>79600</v>
      </c>
      <c r="M5309">
        <v>0</v>
      </c>
      <c r="N5309" t="s">
        <v>57</v>
      </c>
      <c r="O5309">
        <v>4</v>
      </c>
      <c r="P5309" t="s">
        <v>28</v>
      </c>
      <c r="Q5309">
        <v>108</v>
      </c>
      <c r="R5309">
        <v>383206</v>
      </c>
    </row>
    <row r="5310" spans="1:18" x14ac:dyDescent="0.3">
      <c r="A5310" t="s">
        <v>10400</v>
      </c>
      <c r="B5310" s="9">
        <v>45488</v>
      </c>
      <c r="C5310" t="s">
        <v>8730</v>
      </c>
      <c r="D5310" t="s">
        <v>8731</v>
      </c>
      <c r="E5310" t="s">
        <v>1738</v>
      </c>
      <c r="F5310" t="s">
        <v>2169</v>
      </c>
      <c r="G5310" t="s">
        <v>10401</v>
      </c>
      <c r="H5310" t="s">
        <v>45</v>
      </c>
      <c r="I5310" t="s">
        <v>82</v>
      </c>
      <c r="J5310">
        <v>14</v>
      </c>
      <c r="K5310">
        <v>5703</v>
      </c>
      <c r="L5310">
        <v>79842</v>
      </c>
      <c r="M5310">
        <v>20</v>
      </c>
      <c r="N5310" t="s">
        <v>57</v>
      </c>
      <c r="O5310">
        <v>3</v>
      </c>
      <c r="P5310" t="s">
        <v>28</v>
      </c>
      <c r="Q5310">
        <v>54</v>
      </c>
      <c r="R5310">
        <v>383206</v>
      </c>
    </row>
    <row r="5311" spans="1:18" x14ac:dyDescent="0.3">
      <c r="A5311" t="s">
        <v>10402</v>
      </c>
      <c r="B5311" s="9">
        <v>45468</v>
      </c>
      <c r="C5311" t="s">
        <v>8730</v>
      </c>
      <c r="D5311" t="s">
        <v>8731</v>
      </c>
      <c r="E5311" t="s">
        <v>949</v>
      </c>
      <c r="F5311" t="s">
        <v>1345</v>
      </c>
      <c r="G5311" t="s">
        <v>10403</v>
      </c>
      <c r="H5311" t="s">
        <v>45</v>
      </c>
      <c r="I5311" t="s">
        <v>74</v>
      </c>
      <c r="J5311">
        <v>20</v>
      </c>
      <c r="K5311">
        <v>21092</v>
      </c>
      <c r="L5311">
        <v>421840</v>
      </c>
      <c r="M5311">
        <v>0</v>
      </c>
      <c r="N5311" t="s">
        <v>26</v>
      </c>
      <c r="O5311">
        <v>5</v>
      </c>
      <c r="P5311" t="s">
        <v>35</v>
      </c>
      <c r="Q5311">
        <v>54</v>
      </c>
      <c r="R5311">
        <v>383206</v>
      </c>
    </row>
    <row r="5312" spans="1:18" x14ac:dyDescent="0.3">
      <c r="A5312" t="s">
        <v>10404</v>
      </c>
      <c r="B5312" s="9">
        <v>45137</v>
      </c>
      <c r="C5312" t="s">
        <v>8730</v>
      </c>
      <c r="D5312" t="s">
        <v>8731</v>
      </c>
      <c r="E5312" t="s">
        <v>1738</v>
      </c>
      <c r="F5312" t="s">
        <v>1016</v>
      </c>
      <c r="G5312" t="s">
        <v>10405</v>
      </c>
      <c r="H5312" t="s">
        <v>45</v>
      </c>
      <c r="I5312" t="s">
        <v>211</v>
      </c>
      <c r="J5312">
        <v>9</v>
      </c>
      <c r="K5312">
        <v>12793</v>
      </c>
      <c r="L5312">
        <v>115137</v>
      </c>
      <c r="M5312">
        <v>0</v>
      </c>
      <c r="N5312" t="s">
        <v>34</v>
      </c>
      <c r="O5312">
        <v>3</v>
      </c>
      <c r="P5312" t="s">
        <v>35</v>
      </c>
      <c r="Q5312">
        <v>69</v>
      </c>
      <c r="R5312">
        <v>383206</v>
      </c>
    </row>
    <row r="5313" spans="1:18" x14ac:dyDescent="0.3">
      <c r="A5313" t="s">
        <v>10406</v>
      </c>
      <c r="B5313" s="9">
        <v>45250</v>
      </c>
      <c r="C5313" t="s">
        <v>8730</v>
      </c>
      <c r="D5313" t="s">
        <v>8731</v>
      </c>
      <c r="E5313" t="s">
        <v>949</v>
      </c>
      <c r="F5313" t="s">
        <v>1777</v>
      </c>
      <c r="G5313" t="s">
        <v>10407</v>
      </c>
      <c r="H5313" t="s">
        <v>45</v>
      </c>
      <c r="I5313" t="s">
        <v>98</v>
      </c>
      <c r="J5313">
        <v>18</v>
      </c>
      <c r="K5313">
        <v>28882</v>
      </c>
      <c r="L5313">
        <v>519876</v>
      </c>
      <c r="M5313">
        <v>0</v>
      </c>
      <c r="N5313" t="s">
        <v>26</v>
      </c>
      <c r="O5313">
        <v>2</v>
      </c>
      <c r="P5313" t="s">
        <v>35</v>
      </c>
      <c r="Q5313">
        <v>40</v>
      </c>
      <c r="R5313">
        <v>383206</v>
      </c>
    </row>
    <row r="5314" spans="1:18" x14ac:dyDescent="0.3">
      <c r="A5314" t="s">
        <v>10408</v>
      </c>
      <c r="B5314" s="9">
        <v>45289</v>
      </c>
      <c r="C5314" t="s">
        <v>8730</v>
      </c>
      <c r="D5314" t="s">
        <v>8731</v>
      </c>
      <c r="E5314" t="s">
        <v>949</v>
      </c>
      <c r="F5314" t="s">
        <v>2691</v>
      </c>
      <c r="G5314" t="s">
        <v>27</v>
      </c>
      <c r="H5314" t="s">
        <v>24</v>
      </c>
      <c r="I5314" t="s">
        <v>161</v>
      </c>
      <c r="J5314">
        <v>12</v>
      </c>
      <c r="K5314">
        <v>309568</v>
      </c>
      <c r="L5314">
        <v>3714816</v>
      </c>
      <c r="M5314">
        <v>5</v>
      </c>
      <c r="N5314" t="s">
        <v>34</v>
      </c>
      <c r="O5314">
        <v>4</v>
      </c>
      <c r="P5314" t="s">
        <v>28</v>
      </c>
      <c r="Q5314">
        <v>54</v>
      </c>
      <c r="R5314">
        <v>1077152</v>
      </c>
    </row>
    <row r="5315" spans="1:18" x14ac:dyDescent="0.3">
      <c r="A5315" t="s">
        <v>10409</v>
      </c>
      <c r="B5315" s="9">
        <v>45258</v>
      </c>
      <c r="C5315" t="s">
        <v>8730</v>
      </c>
      <c r="D5315" t="s">
        <v>8731</v>
      </c>
      <c r="E5315" t="s">
        <v>949</v>
      </c>
      <c r="F5315" t="s">
        <v>1581</v>
      </c>
      <c r="G5315" t="s">
        <v>10410</v>
      </c>
      <c r="H5315" t="s">
        <v>45</v>
      </c>
      <c r="I5315" t="s">
        <v>98</v>
      </c>
      <c r="J5315">
        <v>5</v>
      </c>
      <c r="K5315">
        <v>40390</v>
      </c>
      <c r="L5315">
        <v>201950</v>
      </c>
      <c r="M5315" t="s">
        <v>27</v>
      </c>
      <c r="N5315" t="s">
        <v>27</v>
      </c>
      <c r="O5315" t="s">
        <v>27</v>
      </c>
      <c r="P5315" t="s">
        <v>35</v>
      </c>
      <c r="Q5315">
        <v>70</v>
      </c>
      <c r="R5315">
        <v>383206</v>
      </c>
    </row>
    <row r="5316" spans="1:18" x14ac:dyDescent="0.3">
      <c r="A5316" t="s">
        <v>10411</v>
      </c>
      <c r="B5316" s="9">
        <v>45406</v>
      </c>
      <c r="C5316" t="s">
        <v>8730</v>
      </c>
      <c r="D5316" t="s">
        <v>8731</v>
      </c>
      <c r="E5316" t="s">
        <v>2951</v>
      </c>
      <c r="F5316" t="s">
        <v>1738</v>
      </c>
      <c r="G5316" t="s">
        <v>10412</v>
      </c>
      <c r="H5316" t="s">
        <v>45</v>
      </c>
      <c r="I5316" t="s">
        <v>181</v>
      </c>
      <c r="J5316">
        <v>19</v>
      </c>
      <c r="K5316">
        <v>14024</v>
      </c>
      <c r="L5316">
        <v>266456</v>
      </c>
      <c r="M5316">
        <v>0</v>
      </c>
      <c r="N5316" t="s">
        <v>26</v>
      </c>
      <c r="O5316">
        <v>4</v>
      </c>
      <c r="P5316" t="s">
        <v>35</v>
      </c>
      <c r="Q5316">
        <v>115</v>
      </c>
      <c r="R5316">
        <v>383206</v>
      </c>
    </row>
    <row r="5317" spans="1:18" x14ac:dyDescent="0.3">
      <c r="A5317" t="s">
        <v>10413</v>
      </c>
      <c r="B5317" s="9">
        <v>45450</v>
      </c>
      <c r="C5317" t="s">
        <v>8730</v>
      </c>
      <c r="D5317" t="s">
        <v>8731</v>
      </c>
      <c r="E5317" t="s">
        <v>1738</v>
      </c>
      <c r="F5317" t="s">
        <v>538</v>
      </c>
      <c r="G5317" t="s">
        <v>10414</v>
      </c>
      <c r="H5317" t="s">
        <v>40</v>
      </c>
      <c r="I5317" t="s">
        <v>41</v>
      </c>
      <c r="J5317">
        <v>12</v>
      </c>
      <c r="K5317">
        <v>14180</v>
      </c>
      <c r="L5317">
        <v>170160</v>
      </c>
      <c r="M5317" t="s">
        <v>27</v>
      </c>
      <c r="N5317" t="s">
        <v>57</v>
      </c>
      <c r="O5317">
        <v>4</v>
      </c>
      <c r="P5317" t="s">
        <v>35</v>
      </c>
      <c r="Q5317">
        <v>179</v>
      </c>
      <c r="R5317">
        <v>289731</v>
      </c>
    </row>
    <row r="5318" spans="1:18" x14ac:dyDescent="0.3">
      <c r="A5318" t="s">
        <v>10415</v>
      </c>
      <c r="B5318" s="9">
        <v>45296</v>
      </c>
      <c r="C5318" t="s">
        <v>8730</v>
      </c>
      <c r="D5318" t="s">
        <v>8731</v>
      </c>
      <c r="E5318" t="s">
        <v>1738</v>
      </c>
      <c r="F5318" t="s">
        <v>111</v>
      </c>
      <c r="G5318" t="s">
        <v>10416</v>
      </c>
      <c r="H5318" t="s">
        <v>65</v>
      </c>
      <c r="I5318" t="s">
        <v>78</v>
      </c>
      <c r="J5318">
        <v>10</v>
      </c>
      <c r="K5318">
        <v>142031</v>
      </c>
      <c r="L5318">
        <v>1420310</v>
      </c>
      <c r="M5318">
        <v>0</v>
      </c>
      <c r="N5318" t="s">
        <v>27</v>
      </c>
      <c r="O5318">
        <v>1</v>
      </c>
      <c r="P5318" t="s">
        <v>35</v>
      </c>
      <c r="Q5318">
        <v>62</v>
      </c>
      <c r="R5318">
        <v>761054</v>
      </c>
    </row>
    <row r="5319" spans="1:18" x14ac:dyDescent="0.3">
      <c r="A5319" t="s">
        <v>10417</v>
      </c>
      <c r="B5319" s="9">
        <v>45356</v>
      </c>
      <c r="C5319" t="s">
        <v>8730</v>
      </c>
      <c r="D5319" t="s">
        <v>8731</v>
      </c>
      <c r="E5319" t="s">
        <v>1738</v>
      </c>
      <c r="F5319" t="s">
        <v>658</v>
      </c>
      <c r="G5319" t="s">
        <v>10418</v>
      </c>
      <c r="H5319" t="s">
        <v>32</v>
      </c>
      <c r="I5319" t="s">
        <v>33</v>
      </c>
      <c r="J5319">
        <v>3</v>
      </c>
      <c r="K5319">
        <v>23957</v>
      </c>
      <c r="L5319">
        <v>71871</v>
      </c>
      <c r="M5319">
        <v>0</v>
      </c>
      <c r="N5319" t="s">
        <v>47</v>
      </c>
      <c r="O5319">
        <v>5</v>
      </c>
      <c r="P5319" t="s">
        <v>35</v>
      </c>
      <c r="Q5319">
        <v>57</v>
      </c>
      <c r="R5319">
        <v>558942</v>
      </c>
    </row>
    <row r="5320" spans="1:18" x14ac:dyDescent="0.3">
      <c r="A5320" t="s">
        <v>10419</v>
      </c>
      <c r="B5320" s="9">
        <v>44979</v>
      </c>
      <c r="C5320" t="s">
        <v>8730</v>
      </c>
      <c r="D5320" t="s">
        <v>8731</v>
      </c>
      <c r="E5320" t="s">
        <v>949</v>
      </c>
      <c r="F5320" t="s">
        <v>1389</v>
      </c>
      <c r="G5320" t="s">
        <v>10420</v>
      </c>
      <c r="H5320" t="s">
        <v>32</v>
      </c>
      <c r="I5320" t="s">
        <v>141</v>
      </c>
      <c r="J5320">
        <v>9</v>
      </c>
      <c r="K5320">
        <v>24662</v>
      </c>
      <c r="L5320">
        <v>221958</v>
      </c>
      <c r="M5320">
        <v>5</v>
      </c>
      <c r="N5320" t="s">
        <v>27</v>
      </c>
      <c r="O5320">
        <v>2</v>
      </c>
      <c r="P5320" t="s">
        <v>35</v>
      </c>
      <c r="Q5320">
        <v>33</v>
      </c>
      <c r="R5320">
        <v>558942</v>
      </c>
    </row>
    <row r="5321" spans="1:18" x14ac:dyDescent="0.3">
      <c r="A5321" t="s">
        <v>10421</v>
      </c>
      <c r="B5321" s="9">
        <v>45406</v>
      </c>
      <c r="C5321" t="s">
        <v>8730</v>
      </c>
      <c r="D5321" t="s">
        <v>8731</v>
      </c>
      <c r="E5321" t="s">
        <v>1738</v>
      </c>
      <c r="F5321" t="s">
        <v>1454</v>
      </c>
      <c r="G5321" t="s">
        <v>27</v>
      </c>
      <c r="H5321" t="s">
        <v>32</v>
      </c>
      <c r="I5321" t="s">
        <v>95</v>
      </c>
      <c r="J5321">
        <v>12</v>
      </c>
      <c r="K5321">
        <v>24229</v>
      </c>
      <c r="L5321">
        <v>290748</v>
      </c>
      <c r="M5321">
        <v>20</v>
      </c>
      <c r="N5321" t="s">
        <v>27</v>
      </c>
      <c r="O5321">
        <v>4</v>
      </c>
      <c r="P5321" t="s">
        <v>28</v>
      </c>
      <c r="Q5321">
        <v>84</v>
      </c>
      <c r="R5321">
        <v>558942</v>
      </c>
    </row>
    <row r="5322" spans="1:18" x14ac:dyDescent="0.3">
      <c r="A5322" t="s">
        <v>10422</v>
      </c>
      <c r="B5322" s="9">
        <v>45499</v>
      </c>
      <c r="C5322" t="s">
        <v>8730</v>
      </c>
      <c r="D5322" t="s">
        <v>8731</v>
      </c>
      <c r="E5322" t="s">
        <v>2951</v>
      </c>
      <c r="F5322" t="s">
        <v>1568</v>
      </c>
      <c r="G5322" t="s">
        <v>10423</v>
      </c>
      <c r="H5322" t="s">
        <v>24</v>
      </c>
      <c r="I5322" t="s">
        <v>92</v>
      </c>
      <c r="J5322">
        <v>12</v>
      </c>
      <c r="K5322">
        <v>274019</v>
      </c>
      <c r="L5322">
        <v>3288228</v>
      </c>
      <c r="M5322">
        <v>0</v>
      </c>
      <c r="N5322" t="s">
        <v>57</v>
      </c>
      <c r="O5322">
        <v>2</v>
      </c>
      <c r="P5322" t="s">
        <v>27</v>
      </c>
      <c r="Q5322">
        <v>45</v>
      </c>
      <c r="R5322">
        <v>1077152</v>
      </c>
    </row>
    <row r="5323" spans="1:18" x14ac:dyDescent="0.3">
      <c r="A5323" t="s">
        <v>10424</v>
      </c>
      <c r="B5323" s="9">
        <v>45616</v>
      </c>
      <c r="C5323" t="s">
        <v>8730</v>
      </c>
      <c r="D5323" t="s">
        <v>8731</v>
      </c>
      <c r="E5323" t="s">
        <v>1738</v>
      </c>
      <c r="F5323" t="s">
        <v>5576</v>
      </c>
      <c r="G5323" t="s">
        <v>10425</v>
      </c>
      <c r="H5323" t="s">
        <v>32</v>
      </c>
      <c r="I5323" t="s">
        <v>33</v>
      </c>
      <c r="J5323">
        <v>11</v>
      </c>
      <c r="K5323">
        <v>22364</v>
      </c>
      <c r="L5323">
        <v>246004</v>
      </c>
      <c r="M5323" t="s">
        <v>27</v>
      </c>
      <c r="N5323" t="s">
        <v>27</v>
      </c>
      <c r="O5323" t="s">
        <v>27</v>
      </c>
      <c r="P5323" t="s">
        <v>27</v>
      </c>
      <c r="Q5323">
        <v>160</v>
      </c>
      <c r="R5323">
        <v>558942</v>
      </c>
    </row>
    <row r="5324" spans="1:18" x14ac:dyDescent="0.3">
      <c r="A5324" t="s">
        <v>10426</v>
      </c>
      <c r="B5324" s="9">
        <v>45174</v>
      </c>
      <c r="C5324" t="s">
        <v>8730</v>
      </c>
      <c r="D5324" t="s">
        <v>8731</v>
      </c>
      <c r="E5324" t="s">
        <v>949</v>
      </c>
      <c r="F5324" t="s">
        <v>2323</v>
      </c>
      <c r="G5324" t="s">
        <v>10427</v>
      </c>
      <c r="H5324" t="s">
        <v>45</v>
      </c>
      <c r="I5324" t="s">
        <v>130</v>
      </c>
      <c r="J5324">
        <v>16</v>
      </c>
      <c r="K5324">
        <v>11963</v>
      </c>
      <c r="L5324">
        <v>191408</v>
      </c>
      <c r="M5324">
        <v>15</v>
      </c>
      <c r="N5324" t="s">
        <v>57</v>
      </c>
      <c r="O5324">
        <v>4</v>
      </c>
      <c r="P5324" t="s">
        <v>35</v>
      </c>
      <c r="Q5324">
        <v>191</v>
      </c>
      <c r="R5324">
        <v>383206</v>
      </c>
    </row>
    <row r="5325" spans="1:18" x14ac:dyDescent="0.3">
      <c r="A5325" t="s">
        <v>10428</v>
      </c>
      <c r="B5325" s="9">
        <v>45017</v>
      </c>
      <c r="C5325" t="s">
        <v>8730</v>
      </c>
      <c r="D5325" t="s">
        <v>8731</v>
      </c>
      <c r="E5325" t="s">
        <v>2951</v>
      </c>
      <c r="F5325" t="s">
        <v>914</v>
      </c>
      <c r="G5325" t="s">
        <v>10429</v>
      </c>
      <c r="H5325" t="s">
        <v>40</v>
      </c>
      <c r="I5325" t="s">
        <v>137</v>
      </c>
      <c r="J5325">
        <v>13</v>
      </c>
      <c r="K5325">
        <v>9376</v>
      </c>
      <c r="L5325">
        <v>121888</v>
      </c>
      <c r="M5325">
        <v>5</v>
      </c>
      <c r="N5325" t="s">
        <v>26</v>
      </c>
      <c r="O5325">
        <v>7</v>
      </c>
      <c r="P5325" t="s">
        <v>35</v>
      </c>
      <c r="Q5325">
        <v>95</v>
      </c>
      <c r="R5325">
        <v>289731</v>
      </c>
    </row>
    <row r="5326" spans="1:18" x14ac:dyDescent="0.3">
      <c r="A5326" t="s">
        <v>10430</v>
      </c>
      <c r="B5326" s="9">
        <v>45324</v>
      </c>
      <c r="C5326" t="s">
        <v>8730</v>
      </c>
      <c r="D5326" t="s">
        <v>8731</v>
      </c>
      <c r="E5326" t="s">
        <v>1738</v>
      </c>
      <c r="F5326" t="s">
        <v>440</v>
      </c>
      <c r="G5326" t="s">
        <v>10431</v>
      </c>
      <c r="H5326" t="s">
        <v>40</v>
      </c>
      <c r="I5326" t="s">
        <v>171</v>
      </c>
      <c r="J5326">
        <v>13</v>
      </c>
      <c r="K5326">
        <v>13583</v>
      </c>
      <c r="L5326">
        <v>176579</v>
      </c>
      <c r="M5326">
        <v>20</v>
      </c>
      <c r="N5326" t="s">
        <v>57</v>
      </c>
      <c r="O5326">
        <v>3</v>
      </c>
      <c r="P5326" t="s">
        <v>28</v>
      </c>
      <c r="Q5326">
        <v>194</v>
      </c>
      <c r="R5326">
        <v>289731</v>
      </c>
    </row>
    <row r="5327" spans="1:18" x14ac:dyDescent="0.3">
      <c r="A5327" t="s">
        <v>10432</v>
      </c>
      <c r="B5327" s="9">
        <v>45330</v>
      </c>
      <c r="C5327" t="s">
        <v>8730</v>
      </c>
      <c r="D5327" t="s">
        <v>8731</v>
      </c>
      <c r="E5327" t="s">
        <v>949</v>
      </c>
      <c r="F5327" t="s">
        <v>563</v>
      </c>
      <c r="G5327" t="s">
        <v>10433</v>
      </c>
      <c r="H5327" t="s">
        <v>40</v>
      </c>
      <c r="I5327" t="s">
        <v>137</v>
      </c>
      <c r="J5327">
        <v>5</v>
      </c>
      <c r="K5327">
        <v>13782</v>
      </c>
      <c r="L5327">
        <v>68910</v>
      </c>
      <c r="M5327">
        <v>15</v>
      </c>
      <c r="N5327" t="s">
        <v>27</v>
      </c>
      <c r="O5327">
        <v>3</v>
      </c>
      <c r="P5327" t="s">
        <v>27</v>
      </c>
      <c r="Q5327">
        <v>158</v>
      </c>
      <c r="R5327">
        <v>289731</v>
      </c>
    </row>
    <row r="5328" spans="1:18" x14ac:dyDescent="0.3">
      <c r="A5328" t="s">
        <v>10434</v>
      </c>
      <c r="B5328" s="9">
        <v>44954</v>
      </c>
      <c r="C5328" t="s">
        <v>8730</v>
      </c>
      <c r="D5328" t="s">
        <v>8731</v>
      </c>
      <c r="E5328" t="s">
        <v>949</v>
      </c>
      <c r="F5328" t="s">
        <v>1025</v>
      </c>
      <c r="G5328" t="s">
        <v>10435</v>
      </c>
      <c r="H5328" t="s">
        <v>32</v>
      </c>
      <c r="I5328" t="s">
        <v>237</v>
      </c>
      <c r="J5328">
        <v>14</v>
      </c>
      <c r="K5328">
        <v>8830</v>
      </c>
      <c r="L5328">
        <v>123620</v>
      </c>
      <c r="M5328">
        <v>0</v>
      </c>
      <c r="N5328" t="s">
        <v>26</v>
      </c>
      <c r="O5328">
        <v>4</v>
      </c>
      <c r="P5328" t="s">
        <v>35</v>
      </c>
      <c r="Q5328">
        <v>1</v>
      </c>
      <c r="R5328">
        <v>558942</v>
      </c>
    </row>
    <row r="5329" spans="1:18" x14ac:dyDescent="0.3">
      <c r="A5329" t="s">
        <v>10436</v>
      </c>
      <c r="B5329" s="9">
        <v>45467</v>
      </c>
      <c r="C5329" t="s">
        <v>8730</v>
      </c>
      <c r="D5329" t="s">
        <v>8731</v>
      </c>
      <c r="E5329" t="s">
        <v>949</v>
      </c>
      <c r="F5329" t="s">
        <v>287</v>
      </c>
      <c r="G5329" t="s">
        <v>10437</v>
      </c>
      <c r="H5329" t="s">
        <v>24</v>
      </c>
      <c r="I5329" t="s">
        <v>25</v>
      </c>
      <c r="J5329">
        <v>17</v>
      </c>
      <c r="K5329">
        <v>37676</v>
      </c>
      <c r="L5329">
        <v>640492</v>
      </c>
      <c r="M5329" t="s">
        <v>27</v>
      </c>
      <c r="N5329" t="s">
        <v>27</v>
      </c>
      <c r="O5329" t="s">
        <v>27</v>
      </c>
      <c r="P5329" t="s">
        <v>35</v>
      </c>
      <c r="Q5329">
        <v>13</v>
      </c>
      <c r="R5329">
        <v>1077152</v>
      </c>
    </row>
    <row r="5330" spans="1:18" x14ac:dyDescent="0.3">
      <c r="A5330" t="s">
        <v>10438</v>
      </c>
      <c r="B5330" s="9">
        <v>45524</v>
      </c>
      <c r="C5330" t="s">
        <v>8730</v>
      </c>
      <c r="D5330" t="s">
        <v>8731</v>
      </c>
      <c r="E5330" t="s">
        <v>949</v>
      </c>
      <c r="F5330" t="s">
        <v>4263</v>
      </c>
      <c r="G5330" t="s">
        <v>10439</v>
      </c>
      <c r="H5330" t="s">
        <v>32</v>
      </c>
      <c r="I5330" t="s">
        <v>141</v>
      </c>
      <c r="J5330">
        <v>16</v>
      </c>
      <c r="K5330">
        <v>15674</v>
      </c>
      <c r="L5330">
        <v>250784</v>
      </c>
      <c r="M5330">
        <v>20</v>
      </c>
      <c r="N5330" t="s">
        <v>34</v>
      </c>
      <c r="O5330">
        <v>5</v>
      </c>
      <c r="P5330" t="s">
        <v>35</v>
      </c>
      <c r="Q5330">
        <v>21</v>
      </c>
      <c r="R5330">
        <v>558942</v>
      </c>
    </row>
    <row r="5331" spans="1:18" x14ac:dyDescent="0.3">
      <c r="A5331" t="s">
        <v>10440</v>
      </c>
      <c r="B5331" s="9">
        <v>45463</v>
      </c>
      <c r="C5331" t="s">
        <v>8730</v>
      </c>
      <c r="D5331" t="s">
        <v>8731</v>
      </c>
      <c r="E5331" t="s">
        <v>1738</v>
      </c>
      <c r="F5331" t="s">
        <v>1645</v>
      </c>
      <c r="G5331" t="s">
        <v>10441</v>
      </c>
      <c r="H5331" t="s">
        <v>40</v>
      </c>
      <c r="I5331" t="s">
        <v>106</v>
      </c>
      <c r="J5331">
        <v>8</v>
      </c>
      <c r="K5331">
        <v>10992</v>
      </c>
      <c r="L5331">
        <v>87936</v>
      </c>
      <c r="M5331">
        <v>5</v>
      </c>
      <c r="N5331" t="s">
        <v>57</v>
      </c>
      <c r="O5331">
        <v>6</v>
      </c>
      <c r="P5331" t="s">
        <v>35</v>
      </c>
      <c r="Q5331">
        <v>14</v>
      </c>
      <c r="R5331">
        <v>289731</v>
      </c>
    </row>
    <row r="5332" spans="1:18" x14ac:dyDescent="0.3">
      <c r="A5332" t="s">
        <v>10442</v>
      </c>
      <c r="B5332" s="9">
        <v>44942</v>
      </c>
      <c r="C5332" t="s">
        <v>8730</v>
      </c>
      <c r="D5332" t="s">
        <v>8731</v>
      </c>
      <c r="E5332" t="s">
        <v>949</v>
      </c>
      <c r="F5332" t="s">
        <v>365</v>
      </c>
      <c r="G5332" t="s">
        <v>27</v>
      </c>
      <c r="H5332" t="s">
        <v>45</v>
      </c>
      <c r="I5332" t="s">
        <v>130</v>
      </c>
      <c r="J5332">
        <v>1</v>
      </c>
      <c r="K5332">
        <v>6070</v>
      </c>
      <c r="L5332">
        <v>6070</v>
      </c>
      <c r="M5332">
        <v>10</v>
      </c>
      <c r="N5332" t="s">
        <v>47</v>
      </c>
      <c r="O5332">
        <v>4</v>
      </c>
      <c r="P5332" t="s">
        <v>35</v>
      </c>
      <c r="Q5332">
        <v>81</v>
      </c>
      <c r="R5332">
        <v>383206</v>
      </c>
    </row>
    <row r="5333" spans="1:18" x14ac:dyDescent="0.3">
      <c r="A5333" t="s">
        <v>10443</v>
      </c>
      <c r="B5333" s="9">
        <v>45013</v>
      </c>
      <c r="C5333" t="s">
        <v>8730</v>
      </c>
      <c r="D5333" t="s">
        <v>8731</v>
      </c>
      <c r="E5333" t="s">
        <v>1738</v>
      </c>
      <c r="F5333" t="s">
        <v>396</v>
      </c>
      <c r="G5333" t="s">
        <v>10444</v>
      </c>
      <c r="H5333" t="s">
        <v>45</v>
      </c>
      <c r="I5333" t="s">
        <v>46</v>
      </c>
      <c r="J5333">
        <v>17</v>
      </c>
      <c r="K5333">
        <v>33198</v>
      </c>
      <c r="L5333">
        <v>564366</v>
      </c>
      <c r="M5333">
        <v>0</v>
      </c>
      <c r="N5333" t="s">
        <v>26</v>
      </c>
      <c r="O5333">
        <v>1</v>
      </c>
      <c r="P5333" t="s">
        <v>35</v>
      </c>
      <c r="Q5333">
        <v>52</v>
      </c>
      <c r="R5333">
        <v>383206</v>
      </c>
    </row>
    <row r="5334" spans="1:18" x14ac:dyDescent="0.3">
      <c r="A5334" t="s">
        <v>10445</v>
      </c>
      <c r="B5334" s="9">
        <v>45300</v>
      </c>
      <c r="C5334" t="s">
        <v>8730</v>
      </c>
      <c r="D5334" t="s">
        <v>8731</v>
      </c>
      <c r="E5334" t="s">
        <v>2951</v>
      </c>
      <c r="F5334" t="s">
        <v>326</v>
      </c>
      <c r="G5334" t="s">
        <v>27</v>
      </c>
      <c r="H5334" t="s">
        <v>24</v>
      </c>
      <c r="I5334" t="s">
        <v>61</v>
      </c>
      <c r="J5334">
        <v>12</v>
      </c>
      <c r="K5334">
        <v>161657</v>
      </c>
      <c r="L5334">
        <v>1939884</v>
      </c>
      <c r="M5334">
        <v>15</v>
      </c>
      <c r="N5334" t="s">
        <v>57</v>
      </c>
      <c r="O5334">
        <v>4</v>
      </c>
      <c r="P5334" t="s">
        <v>35</v>
      </c>
      <c r="Q5334">
        <v>74</v>
      </c>
      <c r="R5334">
        <v>1077152</v>
      </c>
    </row>
    <row r="5335" spans="1:18" x14ac:dyDescent="0.3">
      <c r="A5335" t="s">
        <v>10446</v>
      </c>
      <c r="B5335" s="9">
        <v>45501</v>
      </c>
      <c r="C5335" t="s">
        <v>8730</v>
      </c>
      <c r="D5335" t="s">
        <v>8731</v>
      </c>
      <c r="E5335" t="s">
        <v>949</v>
      </c>
      <c r="F5335" t="s">
        <v>2884</v>
      </c>
      <c r="G5335" t="s">
        <v>27</v>
      </c>
      <c r="H5335" t="s">
        <v>32</v>
      </c>
      <c r="I5335" t="s">
        <v>113</v>
      </c>
      <c r="J5335">
        <v>3</v>
      </c>
      <c r="K5335">
        <v>12044</v>
      </c>
      <c r="L5335">
        <v>36132</v>
      </c>
      <c r="M5335">
        <v>0</v>
      </c>
      <c r="N5335" t="s">
        <v>26</v>
      </c>
      <c r="O5335">
        <v>5</v>
      </c>
      <c r="P5335" t="s">
        <v>28</v>
      </c>
      <c r="Q5335">
        <v>111</v>
      </c>
      <c r="R5335">
        <v>558942</v>
      </c>
    </row>
    <row r="5336" spans="1:18" x14ac:dyDescent="0.3">
      <c r="A5336" t="s">
        <v>10447</v>
      </c>
      <c r="B5336" s="9">
        <v>45440</v>
      </c>
      <c r="C5336" t="s">
        <v>8730</v>
      </c>
      <c r="D5336" t="s">
        <v>8731</v>
      </c>
      <c r="E5336" t="s">
        <v>1738</v>
      </c>
      <c r="F5336" t="s">
        <v>1091</v>
      </c>
      <c r="G5336" t="s">
        <v>10448</v>
      </c>
      <c r="H5336" t="s">
        <v>40</v>
      </c>
      <c r="I5336" t="s">
        <v>106</v>
      </c>
      <c r="J5336">
        <v>13</v>
      </c>
      <c r="K5336">
        <v>12351</v>
      </c>
      <c r="L5336">
        <v>160563</v>
      </c>
      <c r="M5336">
        <v>15</v>
      </c>
      <c r="N5336" t="s">
        <v>27</v>
      </c>
      <c r="O5336">
        <v>5</v>
      </c>
      <c r="P5336" t="s">
        <v>35</v>
      </c>
      <c r="Q5336">
        <v>96</v>
      </c>
      <c r="R5336">
        <v>289731</v>
      </c>
    </row>
    <row r="5337" spans="1:18" x14ac:dyDescent="0.3">
      <c r="A5337" t="s">
        <v>10449</v>
      </c>
      <c r="B5337" s="9">
        <v>45067</v>
      </c>
      <c r="C5337" t="s">
        <v>8730</v>
      </c>
      <c r="D5337" t="s">
        <v>8731</v>
      </c>
      <c r="E5337" t="s">
        <v>2951</v>
      </c>
      <c r="F5337" t="s">
        <v>921</v>
      </c>
      <c r="G5337" t="s">
        <v>27</v>
      </c>
      <c r="H5337" t="s">
        <v>32</v>
      </c>
      <c r="I5337" t="s">
        <v>117</v>
      </c>
      <c r="J5337">
        <v>20</v>
      </c>
      <c r="K5337">
        <v>24292</v>
      </c>
      <c r="L5337">
        <v>485840</v>
      </c>
      <c r="M5337">
        <v>0</v>
      </c>
      <c r="N5337" t="s">
        <v>27</v>
      </c>
      <c r="O5337" t="s">
        <v>27</v>
      </c>
      <c r="P5337" t="s">
        <v>35</v>
      </c>
      <c r="Q5337">
        <v>163</v>
      </c>
      <c r="R5337">
        <v>558942</v>
      </c>
    </row>
    <row r="5338" spans="1:18" x14ac:dyDescent="0.3">
      <c r="A5338" t="s">
        <v>10450</v>
      </c>
      <c r="B5338" s="9">
        <v>45644</v>
      </c>
      <c r="C5338" t="s">
        <v>8730</v>
      </c>
      <c r="D5338" t="s">
        <v>8731</v>
      </c>
      <c r="E5338" t="s">
        <v>2951</v>
      </c>
      <c r="F5338" t="s">
        <v>2158</v>
      </c>
      <c r="G5338" t="s">
        <v>10451</v>
      </c>
      <c r="H5338" t="s">
        <v>40</v>
      </c>
      <c r="I5338" t="s">
        <v>137</v>
      </c>
      <c r="J5338">
        <v>9</v>
      </c>
      <c r="K5338">
        <v>16609</v>
      </c>
      <c r="L5338">
        <v>149481</v>
      </c>
      <c r="M5338">
        <v>0</v>
      </c>
      <c r="N5338" t="s">
        <v>26</v>
      </c>
      <c r="O5338">
        <v>3</v>
      </c>
      <c r="P5338" t="s">
        <v>35</v>
      </c>
      <c r="Q5338">
        <v>42</v>
      </c>
      <c r="R5338">
        <v>289731</v>
      </c>
    </row>
    <row r="5339" spans="1:18" x14ac:dyDescent="0.3">
      <c r="A5339" t="s">
        <v>10452</v>
      </c>
      <c r="B5339" s="9">
        <v>45013</v>
      </c>
      <c r="C5339" t="s">
        <v>8730</v>
      </c>
      <c r="D5339" t="s">
        <v>8731</v>
      </c>
      <c r="E5339" t="s">
        <v>1738</v>
      </c>
      <c r="F5339" t="s">
        <v>1705</v>
      </c>
      <c r="G5339" t="s">
        <v>10453</v>
      </c>
      <c r="H5339" t="s">
        <v>40</v>
      </c>
      <c r="I5339" t="s">
        <v>106</v>
      </c>
      <c r="J5339">
        <v>2</v>
      </c>
      <c r="K5339">
        <v>11321</v>
      </c>
      <c r="L5339">
        <v>22642</v>
      </c>
      <c r="M5339">
        <v>20</v>
      </c>
      <c r="N5339" t="s">
        <v>57</v>
      </c>
      <c r="O5339">
        <v>2</v>
      </c>
      <c r="P5339" t="s">
        <v>28</v>
      </c>
      <c r="Q5339">
        <v>195</v>
      </c>
      <c r="R5339">
        <v>289731</v>
      </c>
    </row>
    <row r="5340" spans="1:18" x14ac:dyDescent="0.3">
      <c r="A5340" t="s">
        <v>10454</v>
      </c>
      <c r="B5340" s="9">
        <v>45121</v>
      </c>
      <c r="C5340" t="s">
        <v>8730</v>
      </c>
      <c r="D5340" t="s">
        <v>8731</v>
      </c>
      <c r="E5340" t="s">
        <v>1738</v>
      </c>
      <c r="F5340" t="s">
        <v>731</v>
      </c>
      <c r="G5340" t="s">
        <v>10455</v>
      </c>
      <c r="H5340" t="s">
        <v>24</v>
      </c>
      <c r="I5340" t="s">
        <v>25</v>
      </c>
      <c r="J5340">
        <v>2</v>
      </c>
      <c r="K5340">
        <v>278617</v>
      </c>
      <c r="L5340">
        <v>557234</v>
      </c>
      <c r="M5340">
        <v>5</v>
      </c>
      <c r="N5340" t="s">
        <v>47</v>
      </c>
      <c r="O5340">
        <v>0</v>
      </c>
      <c r="P5340" t="s">
        <v>28</v>
      </c>
      <c r="Q5340">
        <v>156</v>
      </c>
      <c r="R5340">
        <v>1077152</v>
      </c>
    </row>
    <row r="5341" spans="1:18" x14ac:dyDescent="0.3">
      <c r="A5341" t="s">
        <v>10456</v>
      </c>
      <c r="B5341" s="9">
        <v>45651</v>
      </c>
      <c r="C5341" t="s">
        <v>8730</v>
      </c>
      <c r="D5341" t="s">
        <v>8731</v>
      </c>
      <c r="E5341" t="s">
        <v>2951</v>
      </c>
      <c r="F5341" t="s">
        <v>826</v>
      </c>
      <c r="G5341" t="s">
        <v>10457</v>
      </c>
      <c r="H5341" t="s">
        <v>45</v>
      </c>
      <c r="I5341" t="s">
        <v>130</v>
      </c>
      <c r="J5341">
        <v>12</v>
      </c>
      <c r="K5341">
        <v>42721</v>
      </c>
      <c r="L5341">
        <v>512652</v>
      </c>
      <c r="M5341">
        <v>10</v>
      </c>
      <c r="N5341" t="s">
        <v>26</v>
      </c>
      <c r="O5341">
        <v>4</v>
      </c>
      <c r="P5341" t="s">
        <v>35</v>
      </c>
      <c r="Q5341">
        <v>165</v>
      </c>
      <c r="R5341">
        <v>383206</v>
      </c>
    </row>
    <row r="5342" spans="1:18" x14ac:dyDescent="0.3">
      <c r="A5342" t="s">
        <v>10458</v>
      </c>
      <c r="B5342" s="9">
        <v>45319</v>
      </c>
      <c r="C5342" t="s">
        <v>8730</v>
      </c>
      <c r="D5342" t="s">
        <v>8731</v>
      </c>
      <c r="E5342" t="s">
        <v>949</v>
      </c>
      <c r="F5342" t="s">
        <v>1010</v>
      </c>
      <c r="G5342" t="s">
        <v>10459</v>
      </c>
      <c r="H5342" t="s">
        <v>32</v>
      </c>
      <c r="I5342" t="s">
        <v>33</v>
      </c>
      <c r="J5342">
        <v>9</v>
      </c>
      <c r="K5342">
        <v>5877</v>
      </c>
      <c r="L5342">
        <v>52893</v>
      </c>
      <c r="M5342">
        <v>5</v>
      </c>
      <c r="N5342" t="s">
        <v>57</v>
      </c>
      <c r="O5342">
        <v>1</v>
      </c>
      <c r="P5342" t="s">
        <v>35</v>
      </c>
      <c r="Q5342">
        <v>13</v>
      </c>
      <c r="R5342">
        <v>558942</v>
      </c>
    </row>
    <row r="5343" spans="1:18" x14ac:dyDescent="0.3">
      <c r="A5343" t="s">
        <v>10460</v>
      </c>
      <c r="B5343" s="9">
        <v>45624</v>
      </c>
      <c r="C5343" t="s">
        <v>8730</v>
      </c>
      <c r="D5343" t="s">
        <v>8731</v>
      </c>
      <c r="E5343" t="s">
        <v>1738</v>
      </c>
      <c r="F5343" t="s">
        <v>233</v>
      </c>
      <c r="G5343" t="s">
        <v>10461</v>
      </c>
      <c r="H5343" t="s">
        <v>45</v>
      </c>
      <c r="I5343" t="s">
        <v>74</v>
      </c>
      <c r="J5343">
        <v>7</v>
      </c>
      <c r="K5343">
        <v>9402</v>
      </c>
      <c r="L5343">
        <v>65814</v>
      </c>
      <c r="M5343">
        <v>20</v>
      </c>
      <c r="N5343" t="s">
        <v>34</v>
      </c>
      <c r="O5343">
        <v>2</v>
      </c>
      <c r="P5343" t="s">
        <v>35</v>
      </c>
      <c r="Q5343">
        <v>188</v>
      </c>
      <c r="R5343">
        <v>383206</v>
      </c>
    </row>
    <row r="5344" spans="1:18" x14ac:dyDescent="0.3">
      <c r="A5344" t="s">
        <v>10462</v>
      </c>
      <c r="B5344" s="9">
        <v>45590</v>
      </c>
      <c r="C5344" t="s">
        <v>8730</v>
      </c>
      <c r="D5344" t="s">
        <v>8731</v>
      </c>
      <c r="E5344" t="s">
        <v>1738</v>
      </c>
      <c r="F5344" t="s">
        <v>49</v>
      </c>
      <c r="G5344" t="s">
        <v>27</v>
      </c>
      <c r="H5344" t="s">
        <v>24</v>
      </c>
      <c r="I5344" t="s">
        <v>92</v>
      </c>
      <c r="J5344">
        <v>4</v>
      </c>
      <c r="K5344">
        <v>167008</v>
      </c>
      <c r="L5344">
        <v>668032</v>
      </c>
      <c r="M5344">
        <v>15</v>
      </c>
      <c r="N5344" t="s">
        <v>27</v>
      </c>
      <c r="O5344">
        <v>2</v>
      </c>
      <c r="P5344" t="s">
        <v>35</v>
      </c>
      <c r="Q5344">
        <v>16</v>
      </c>
      <c r="R5344">
        <v>1077152</v>
      </c>
    </row>
    <row r="5345" spans="1:18" x14ac:dyDescent="0.3">
      <c r="A5345" t="s">
        <v>10463</v>
      </c>
      <c r="B5345" s="9">
        <v>45330</v>
      </c>
      <c r="C5345" t="s">
        <v>8730</v>
      </c>
      <c r="D5345" t="s">
        <v>8731</v>
      </c>
      <c r="E5345" t="s">
        <v>1738</v>
      </c>
      <c r="F5345" t="s">
        <v>1660</v>
      </c>
      <c r="G5345" t="s">
        <v>10464</v>
      </c>
      <c r="H5345" t="s">
        <v>24</v>
      </c>
      <c r="I5345" t="s">
        <v>174</v>
      </c>
      <c r="J5345">
        <v>20</v>
      </c>
      <c r="K5345">
        <v>188247</v>
      </c>
      <c r="L5345">
        <v>3764940</v>
      </c>
      <c r="M5345" t="s">
        <v>27</v>
      </c>
      <c r="N5345" t="s">
        <v>57</v>
      </c>
      <c r="O5345">
        <v>2</v>
      </c>
      <c r="P5345" t="s">
        <v>35</v>
      </c>
      <c r="Q5345">
        <v>52</v>
      </c>
      <c r="R5345">
        <v>1077152</v>
      </c>
    </row>
    <row r="5346" spans="1:18" x14ac:dyDescent="0.3">
      <c r="A5346" t="s">
        <v>10465</v>
      </c>
      <c r="B5346" s="9">
        <v>45299</v>
      </c>
      <c r="C5346" t="s">
        <v>8730</v>
      </c>
      <c r="D5346" t="s">
        <v>8731</v>
      </c>
      <c r="E5346" t="s">
        <v>949</v>
      </c>
      <c r="F5346" t="s">
        <v>589</v>
      </c>
      <c r="G5346" t="s">
        <v>10466</v>
      </c>
      <c r="H5346" t="s">
        <v>24</v>
      </c>
      <c r="I5346" t="s">
        <v>56</v>
      </c>
      <c r="J5346">
        <v>4</v>
      </c>
      <c r="K5346">
        <v>257876</v>
      </c>
      <c r="L5346">
        <v>1031504</v>
      </c>
      <c r="M5346">
        <v>10</v>
      </c>
      <c r="N5346" t="s">
        <v>26</v>
      </c>
      <c r="O5346">
        <v>3</v>
      </c>
      <c r="P5346" t="s">
        <v>35</v>
      </c>
      <c r="Q5346">
        <v>50</v>
      </c>
      <c r="R5346">
        <v>1077152</v>
      </c>
    </row>
    <row r="5347" spans="1:18" x14ac:dyDescent="0.3">
      <c r="A5347" t="s">
        <v>10467</v>
      </c>
      <c r="B5347" s="9">
        <v>45154</v>
      </c>
      <c r="C5347" t="s">
        <v>8730</v>
      </c>
      <c r="D5347" t="s">
        <v>8731</v>
      </c>
      <c r="E5347" t="s">
        <v>949</v>
      </c>
      <c r="F5347" t="s">
        <v>551</v>
      </c>
      <c r="G5347" t="s">
        <v>10468</v>
      </c>
      <c r="H5347" t="s">
        <v>65</v>
      </c>
      <c r="I5347" t="s">
        <v>397</v>
      </c>
      <c r="J5347">
        <v>8</v>
      </c>
      <c r="K5347">
        <v>43297</v>
      </c>
      <c r="L5347">
        <v>346376</v>
      </c>
      <c r="M5347" t="s">
        <v>27</v>
      </c>
      <c r="N5347" t="s">
        <v>57</v>
      </c>
      <c r="O5347">
        <v>4</v>
      </c>
      <c r="P5347" t="s">
        <v>35</v>
      </c>
      <c r="Q5347">
        <v>158</v>
      </c>
      <c r="R5347">
        <v>761054</v>
      </c>
    </row>
    <row r="5348" spans="1:18" x14ac:dyDescent="0.3">
      <c r="A5348" t="s">
        <v>10469</v>
      </c>
      <c r="B5348" s="9">
        <v>45605</v>
      </c>
      <c r="C5348" t="s">
        <v>8730</v>
      </c>
      <c r="D5348" t="s">
        <v>8731</v>
      </c>
      <c r="E5348" t="s">
        <v>949</v>
      </c>
      <c r="F5348" t="s">
        <v>1301</v>
      </c>
      <c r="G5348" t="s">
        <v>10470</v>
      </c>
      <c r="H5348" t="s">
        <v>45</v>
      </c>
      <c r="I5348" t="s">
        <v>82</v>
      </c>
      <c r="J5348">
        <v>13</v>
      </c>
      <c r="K5348">
        <v>12587</v>
      </c>
      <c r="L5348">
        <v>163631</v>
      </c>
      <c r="M5348">
        <v>0</v>
      </c>
      <c r="N5348" t="s">
        <v>26</v>
      </c>
      <c r="O5348" t="s">
        <v>27</v>
      </c>
      <c r="P5348" t="s">
        <v>35</v>
      </c>
      <c r="Q5348">
        <v>63</v>
      </c>
      <c r="R5348">
        <v>383206</v>
      </c>
    </row>
    <row r="5349" spans="1:18" x14ac:dyDescent="0.3">
      <c r="A5349" t="s">
        <v>10471</v>
      </c>
      <c r="B5349" s="9">
        <v>45076</v>
      </c>
      <c r="C5349" t="s">
        <v>8730</v>
      </c>
      <c r="D5349" t="s">
        <v>8731</v>
      </c>
      <c r="E5349" t="s">
        <v>949</v>
      </c>
      <c r="F5349" t="s">
        <v>2108</v>
      </c>
      <c r="G5349" t="s">
        <v>10472</v>
      </c>
      <c r="H5349" t="s">
        <v>45</v>
      </c>
      <c r="I5349" t="s">
        <v>181</v>
      </c>
      <c r="J5349">
        <v>8</v>
      </c>
      <c r="K5349">
        <v>22734</v>
      </c>
      <c r="L5349">
        <v>181872</v>
      </c>
      <c r="M5349">
        <v>5</v>
      </c>
      <c r="N5349" t="s">
        <v>57</v>
      </c>
      <c r="O5349">
        <v>1</v>
      </c>
      <c r="P5349" t="s">
        <v>35</v>
      </c>
      <c r="Q5349">
        <v>138</v>
      </c>
      <c r="R5349">
        <v>383206</v>
      </c>
    </row>
    <row r="5350" spans="1:18" x14ac:dyDescent="0.3">
      <c r="A5350" t="s">
        <v>10473</v>
      </c>
      <c r="B5350" s="9">
        <v>45411</v>
      </c>
      <c r="C5350" t="s">
        <v>8730</v>
      </c>
      <c r="D5350" t="s">
        <v>8731</v>
      </c>
      <c r="E5350" t="s">
        <v>949</v>
      </c>
      <c r="F5350" t="s">
        <v>1436</v>
      </c>
      <c r="G5350" t="s">
        <v>10474</v>
      </c>
      <c r="H5350" t="s">
        <v>24</v>
      </c>
      <c r="I5350" t="s">
        <v>61</v>
      </c>
      <c r="J5350">
        <v>13</v>
      </c>
      <c r="K5350">
        <v>91398</v>
      </c>
      <c r="L5350">
        <v>1188174</v>
      </c>
      <c r="M5350" t="s">
        <v>27</v>
      </c>
      <c r="N5350" t="s">
        <v>26</v>
      </c>
      <c r="O5350" t="s">
        <v>27</v>
      </c>
      <c r="P5350" t="s">
        <v>35</v>
      </c>
      <c r="Q5350">
        <v>103</v>
      </c>
      <c r="R5350">
        <v>1077152</v>
      </c>
    </row>
    <row r="5351" spans="1:18" x14ac:dyDescent="0.3">
      <c r="A5351" t="s">
        <v>10475</v>
      </c>
      <c r="B5351" s="9">
        <v>45183</v>
      </c>
      <c r="C5351" t="s">
        <v>8730</v>
      </c>
      <c r="D5351" t="s">
        <v>8731</v>
      </c>
      <c r="E5351" t="s">
        <v>1738</v>
      </c>
      <c r="F5351" t="s">
        <v>1099</v>
      </c>
      <c r="G5351" t="s">
        <v>10476</v>
      </c>
      <c r="H5351" t="s">
        <v>24</v>
      </c>
      <c r="I5351" t="s">
        <v>152</v>
      </c>
      <c r="J5351">
        <v>11</v>
      </c>
      <c r="K5351">
        <v>312481</v>
      </c>
      <c r="L5351">
        <v>3437291</v>
      </c>
      <c r="M5351" t="s">
        <v>27</v>
      </c>
      <c r="N5351" t="s">
        <v>26</v>
      </c>
      <c r="O5351">
        <v>3</v>
      </c>
      <c r="P5351" t="s">
        <v>35</v>
      </c>
      <c r="Q5351">
        <v>125</v>
      </c>
      <c r="R5351">
        <v>1077152</v>
      </c>
    </row>
    <row r="5352" spans="1:18" x14ac:dyDescent="0.3">
      <c r="A5352" t="s">
        <v>10477</v>
      </c>
      <c r="B5352" s="9">
        <v>45643</v>
      </c>
      <c r="C5352" t="s">
        <v>8730</v>
      </c>
      <c r="D5352" t="s">
        <v>8731</v>
      </c>
      <c r="E5352" t="s">
        <v>1738</v>
      </c>
      <c r="F5352" t="s">
        <v>4221</v>
      </c>
      <c r="G5352" t="s">
        <v>10478</v>
      </c>
      <c r="H5352" t="s">
        <v>40</v>
      </c>
      <c r="I5352" t="s">
        <v>123</v>
      </c>
      <c r="J5352">
        <v>15</v>
      </c>
      <c r="K5352">
        <v>9160</v>
      </c>
      <c r="L5352">
        <v>137400</v>
      </c>
      <c r="M5352" t="s">
        <v>27</v>
      </c>
      <c r="N5352" t="s">
        <v>27</v>
      </c>
      <c r="O5352">
        <v>3</v>
      </c>
      <c r="P5352" t="s">
        <v>28</v>
      </c>
      <c r="Q5352">
        <v>91</v>
      </c>
      <c r="R5352">
        <v>289731</v>
      </c>
    </row>
    <row r="5353" spans="1:18" x14ac:dyDescent="0.3">
      <c r="A5353" t="s">
        <v>10479</v>
      </c>
      <c r="B5353" s="9">
        <v>44982</v>
      </c>
      <c r="C5353" t="s">
        <v>8730</v>
      </c>
      <c r="D5353" t="s">
        <v>8731</v>
      </c>
      <c r="E5353" t="s">
        <v>949</v>
      </c>
      <c r="F5353" t="s">
        <v>1055</v>
      </c>
      <c r="G5353" t="s">
        <v>10480</v>
      </c>
      <c r="H5353" t="s">
        <v>24</v>
      </c>
      <c r="I5353" t="s">
        <v>152</v>
      </c>
      <c r="J5353">
        <v>3</v>
      </c>
      <c r="K5353">
        <v>262130</v>
      </c>
      <c r="L5353">
        <v>786390</v>
      </c>
      <c r="M5353">
        <v>20</v>
      </c>
      <c r="N5353" t="s">
        <v>57</v>
      </c>
      <c r="O5353">
        <v>3</v>
      </c>
      <c r="P5353" t="s">
        <v>28</v>
      </c>
      <c r="Q5353">
        <v>48</v>
      </c>
      <c r="R5353">
        <v>1077152</v>
      </c>
    </row>
    <row r="5354" spans="1:18" x14ac:dyDescent="0.3">
      <c r="A5354" t="s">
        <v>10481</v>
      </c>
      <c r="B5354" s="9">
        <v>45067</v>
      </c>
      <c r="C5354" t="s">
        <v>8730</v>
      </c>
      <c r="D5354" t="s">
        <v>8731</v>
      </c>
      <c r="E5354" t="s">
        <v>1738</v>
      </c>
      <c r="F5354" t="s">
        <v>2564</v>
      </c>
      <c r="G5354" t="s">
        <v>10482</v>
      </c>
      <c r="H5354" t="s">
        <v>45</v>
      </c>
      <c r="I5354" t="s">
        <v>98</v>
      </c>
      <c r="J5354">
        <v>9</v>
      </c>
      <c r="K5354">
        <v>5212</v>
      </c>
      <c r="L5354">
        <v>46908</v>
      </c>
      <c r="M5354">
        <v>5</v>
      </c>
      <c r="N5354" t="s">
        <v>27</v>
      </c>
      <c r="O5354">
        <v>1</v>
      </c>
      <c r="P5354" t="s">
        <v>35</v>
      </c>
      <c r="Q5354">
        <v>16</v>
      </c>
      <c r="R5354">
        <v>383206</v>
      </c>
    </row>
    <row r="5355" spans="1:18" x14ac:dyDescent="0.3">
      <c r="A5355" t="s">
        <v>10483</v>
      </c>
      <c r="B5355" s="9">
        <v>45106</v>
      </c>
      <c r="C5355" t="s">
        <v>8730</v>
      </c>
      <c r="D5355" t="s">
        <v>8731</v>
      </c>
      <c r="E5355" t="s">
        <v>949</v>
      </c>
      <c r="F5355" t="s">
        <v>640</v>
      </c>
      <c r="G5355" t="s">
        <v>10484</v>
      </c>
      <c r="H5355" t="s">
        <v>40</v>
      </c>
      <c r="I5355" t="s">
        <v>106</v>
      </c>
      <c r="J5355">
        <v>4</v>
      </c>
      <c r="K5355">
        <v>9349</v>
      </c>
      <c r="L5355">
        <v>37396</v>
      </c>
      <c r="M5355">
        <v>0</v>
      </c>
      <c r="N5355" t="s">
        <v>57</v>
      </c>
      <c r="O5355">
        <v>2</v>
      </c>
      <c r="P5355" t="s">
        <v>28</v>
      </c>
      <c r="Q5355">
        <v>151</v>
      </c>
      <c r="R5355">
        <v>289731</v>
      </c>
    </row>
    <row r="5356" spans="1:18" x14ac:dyDescent="0.3">
      <c r="A5356" t="s">
        <v>10485</v>
      </c>
      <c r="B5356" s="9">
        <v>45378</v>
      </c>
      <c r="C5356" t="s">
        <v>8730</v>
      </c>
      <c r="D5356" t="s">
        <v>8731</v>
      </c>
      <c r="E5356" t="s">
        <v>1738</v>
      </c>
      <c r="F5356" t="s">
        <v>193</v>
      </c>
      <c r="G5356" t="s">
        <v>10486</v>
      </c>
      <c r="H5356" t="s">
        <v>40</v>
      </c>
      <c r="I5356" t="s">
        <v>51</v>
      </c>
      <c r="J5356">
        <v>13</v>
      </c>
      <c r="K5356">
        <v>17238</v>
      </c>
      <c r="L5356">
        <v>224094</v>
      </c>
      <c r="M5356">
        <v>5</v>
      </c>
      <c r="N5356" t="s">
        <v>26</v>
      </c>
      <c r="O5356">
        <v>2</v>
      </c>
      <c r="P5356" t="s">
        <v>35</v>
      </c>
      <c r="Q5356">
        <v>150</v>
      </c>
      <c r="R5356">
        <v>289731</v>
      </c>
    </row>
    <row r="5357" spans="1:18" x14ac:dyDescent="0.3">
      <c r="A5357" t="s">
        <v>10487</v>
      </c>
      <c r="B5357" s="9">
        <v>45528</v>
      </c>
      <c r="C5357" t="s">
        <v>8730</v>
      </c>
      <c r="D5357" t="s">
        <v>8731</v>
      </c>
      <c r="E5357" t="s">
        <v>1738</v>
      </c>
      <c r="F5357" t="s">
        <v>720</v>
      </c>
      <c r="G5357" t="s">
        <v>27</v>
      </c>
      <c r="H5357" t="s">
        <v>45</v>
      </c>
      <c r="I5357" t="s">
        <v>181</v>
      </c>
      <c r="J5357">
        <v>14</v>
      </c>
      <c r="K5357">
        <v>16819</v>
      </c>
      <c r="L5357">
        <v>235466</v>
      </c>
      <c r="M5357">
        <v>15</v>
      </c>
      <c r="N5357" t="s">
        <v>57</v>
      </c>
      <c r="O5357">
        <v>2</v>
      </c>
      <c r="P5357" t="s">
        <v>35</v>
      </c>
      <c r="Q5357">
        <v>174</v>
      </c>
      <c r="R5357">
        <v>383206</v>
      </c>
    </row>
    <row r="5358" spans="1:18" x14ac:dyDescent="0.3">
      <c r="A5358" t="s">
        <v>10488</v>
      </c>
      <c r="B5358" s="9">
        <v>45419</v>
      </c>
      <c r="C5358" t="s">
        <v>8730</v>
      </c>
      <c r="D5358" t="s">
        <v>8731</v>
      </c>
      <c r="E5358" t="s">
        <v>1738</v>
      </c>
      <c r="F5358" t="s">
        <v>3504</v>
      </c>
      <c r="G5358" t="s">
        <v>27</v>
      </c>
      <c r="H5358" t="s">
        <v>45</v>
      </c>
      <c r="I5358" t="s">
        <v>211</v>
      </c>
      <c r="J5358">
        <v>8</v>
      </c>
      <c r="K5358">
        <v>11584</v>
      </c>
      <c r="L5358">
        <v>92672</v>
      </c>
      <c r="M5358">
        <v>15</v>
      </c>
      <c r="N5358" t="s">
        <v>47</v>
      </c>
      <c r="O5358" t="s">
        <v>27</v>
      </c>
      <c r="P5358" t="s">
        <v>35</v>
      </c>
      <c r="Q5358">
        <v>145</v>
      </c>
      <c r="R5358">
        <v>383206</v>
      </c>
    </row>
    <row r="5359" spans="1:18" x14ac:dyDescent="0.3">
      <c r="A5359" t="s">
        <v>10489</v>
      </c>
      <c r="B5359" s="9">
        <v>45112</v>
      </c>
      <c r="C5359" t="s">
        <v>8730</v>
      </c>
      <c r="D5359" t="s">
        <v>8731</v>
      </c>
      <c r="E5359" t="s">
        <v>949</v>
      </c>
      <c r="F5359" t="s">
        <v>305</v>
      </c>
      <c r="G5359" t="s">
        <v>10490</v>
      </c>
      <c r="H5359" t="s">
        <v>45</v>
      </c>
      <c r="I5359" t="s">
        <v>98</v>
      </c>
      <c r="J5359">
        <v>7</v>
      </c>
      <c r="K5359">
        <v>22579</v>
      </c>
      <c r="L5359">
        <v>158053</v>
      </c>
      <c r="M5359">
        <v>10</v>
      </c>
      <c r="N5359" t="s">
        <v>34</v>
      </c>
      <c r="O5359">
        <v>4</v>
      </c>
      <c r="P5359" t="s">
        <v>35</v>
      </c>
      <c r="Q5359">
        <v>136</v>
      </c>
      <c r="R5359">
        <v>383206</v>
      </c>
    </row>
    <row r="5360" spans="1:18" x14ac:dyDescent="0.3">
      <c r="A5360" t="s">
        <v>10491</v>
      </c>
      <c r="B5360" s="9">
        <v>45118</v>
      </c>
      <c r="C5360" t="s">
        <v>8730</v>
      </c>
      <c r="D5360" t="s">
        <v>8731</v>
      </c>
      <c r="E5360" t="s">
        <v>2951</v>
      </c>
      <c r="F5360" t="s">
        <v>365</v>
      </c>
      <c r="G5360" t="s">
        <v>27</v>
      </c>
      <c r="H5360" t="s">
        <v>40</v>
      </c>
      <c r="I5360" t="s">
        <v>106</v>
      </c>
      <c r="J5360">
        <v>5</v>
      </c>
      <c r="K5360">
        <v>9039</v>
      </c>
      <c r="L5360">
        <v>45195</v>
      </c>
      <c r="M5360">
        <v>15</v>
      </c>
      <c r="N5360" t="s">
        <v>27</v>
      </c>
      <c r="O5360">
        <v>5</v>
      </c>
      <c r="P5360" t="s">
        <v>35</v>
      </c>
      <c r="Q5360">
        <v>5</v>
      </c>
      <c r="R5360">
        <v>289731</v>
      </c>
    </row>
    <row r="5361" spans="1:18" x14ac:dyDescent="0.3">
      <c r="A5361" t="s">
        <v>10492</v>
      </c>
      <c r="B5361" s="9">
        <v>45393</v>
      </c>
      <c r="C5361" t="s">
        <v>8730</v>
      </c>
      <c r="D5361" t="s">
        <v>8731</v>
      </c>
      <c r="E5361" t="s">
        <v>949</v>
      </c>
      <c r="F5361" t="s">
        <v>87</v>
      </c>
      <c r="G5361" t="s">
        <v>10493</v>
      </c>
      <c r="H5361" t="s">
        <v>40</v>
      </c>
      <c r="I5361" t="s">
        <v>51</v>
      </c>
      <c r="J5361">
        <v>7</v>
      </c>
      <c r="K5361">
        <v>15941</v>
      </c>
      <c r="L5361">
        <v>111587</v>
      </c>
      <c r="M5361">
        <v>0</v>
      </c>
      <c r="N5361" t="s">
        <v>47</v>
      </c>
      <c r="O5361">
        <v>1</v>
      </c>
      <c r="P5361" t="s">
        <v>35</v>
      </c>
      <c r="Q5361">
        <v>109</v>
      </c>
      <c r="R5361">
        <v>289731</v>
      </c>
    </row>
    <row r="5362" spans="1:18" x14ac:dyDescent="0.3">
      <c r="A5362" t="s">
        <v>10494</v>
      </c>
      <c r="B5362" s="9">
        <v>45402</v>
      </c>
      <c r="C5362" t="s">
        <v>8730</v>
      </c>
      <c r="D5362" t="s">
        <v>8731</v>
      </c>
      <c r="E5362" t="s">
        <v>949</v>
      </c>
      <c r="F5362" t="s">
        <v>768</v>
      </c>
      <c r="G5362" t="s">
        <v>10495</v>
      </c>
      <c r="H5362" t="s">
        <v>45</v>
      </c>
      <c r="I5362" t="s">
        <v>98</v>
      </c>
      <c r="J5362">
        <v>12</v>
      </c>
      <c r="K5362">
        <v>7090</v>
      </c>
      <c r="L5362">
        <v>85080</v>
      </c>
      <c r="M5362">
        <v>0</v>
      </c>
      <c r="N5362" t="s">
        <v>57</v>
      </c>
      <c r="O5362" t="s">
        <v>27</v>
      </c>
      <c r="P5362" t="s">
        <v>27</v>
      </c>
      <c r="Q5362">
        <v>116</v>
      </c>
      <c r="R5362">
        <v>383206</v>
      </c>
    </row>
    <row r="5363" spans="1:18" x14ac:dyDescent="0.3">
      <c r="A5363" t="s">
        <v>10496</v>
      </c>
      <c r="B5363" s="9">
        <v>45626</v>
      </c>
      <c r="C5363" t="s">
        <v>8730</v>
      </c>
      <c r="D5363" t="s">
        <v>8731</v>
      </c>
      <c r="E5363" t="s">
        <v>1738</v>
      </c>
      <c r="F5363" t="s">
        <v>2360</v>
      </c>
      <c r="G5363" t="s">
        <v>10497</v>
      </c>
      <c r="H5363" t="s">
        <v>65</v>
      </c>
      <c r="I5363" t="s">
        <v>66</v>
      </c>
      <c r="J5363">
        <v>10</v>
      </c>
      <c r="K5363">
        <v>175461</v>
      </c>
      <c r="L5363">
        <v>1754610</v>
      </c>
      <c r="M5363">
        <v>10</v>
      </c>
      <c r="N5363" t="s">
        <v>27</v>
      </c>
      <c r="O5363">
        <v>3</v>
      </c>
      <c r="P5363" t="s">
        <v>28</v>
      </c>
      <c r="Q5363">
        <v>118</v>
      </c>
      <c r="R5363">
        <v>761054</v>
      </c>
    </row>
    <row r="5364" spans="1:18" x14ac:dyDescent="0.3">
      <c r="A5364" t="s">
        <v>10498</v>
      </c>
      <c r="B5364" s="9">
        <v>45347</v>
      </c>
      <c r="C5364" t="s">
        <v>8730</v>
      </c>
      <c r="D5364" t="s">
        <v>8731</v>
      </c>
      <c r="E5364" t="s">
        <v>1738</v>
      </c>
      <c r="F5364" t="s">
        <v>1705</v>
      </c>
      <c r="G5364" t="s">
        <v>27</v>
      </c>
      <c r="H5364" t="s">
        <v>24</v>
      </c>
      <c r="I5364" t="s">
        <v>174</v>
      </c>
      <c r="J5364">
        <v>6</v>
      </c>
      <c r="K5364">
        <v>112846</v>
      </c>
      <c r="L5364">
        <v>677076</v>
      </c>
      <c r="M5364">
        <v>20</v>
      </c>
      <c r="N5364" t="s">
        <v>57</v>
      </c>
      <c r="O5364">
        <v>3</v>
      </c>
      <c r="P5364" t="s">
        <v>28</v>
      </c>
      <c r="Q5364">
        <v>128</v>
      </c>
      <c r="R5364">
        <v>1077152</v>
      </c>
    </row>
    <row r="5365" spans="1:18" x14ac:dyDescent="0.3">
      <c r="A5365" t="s">
        <v>10499</v>
      </c>
      <c r="B5365" s="9">
        <v>45119</v>
      </c>
      <c r="C5365" t="s">
        <v>8730</v>
      </c>
      <c r="D5365" t="s">
        <v>8731</v>
      </c>
      <c r="E5365" t="s">
        <v>949</v>
      </c>
      <c r="F5365" t="s">
        <v>945</v>
      </c>
      <c r="G5365" t="s">
        <v>10500</v>
      </c>
      <c r="H5365" t="s">
        <v>40</v>
      </c>
      <c r="I5365" t="s">
        <v>137</v>
      </c>
      <c r="J5365">
        <v>1</v>
      </c>
      <c r="K5365">
        <v>13314</v>
      </c>
      <c r="L5365">
        <v>13314</v>
      </c>
      <c r="M5365">
        <v>0</v>
      </c>
      <c r="N5365" t="s">
        <v>26</v>
      </c>
      <c r="O5365">
        <v>4</v>
      </c>
      <c r="P5365" t="s">
        <v>35</v>
      </c>
      <c r="Q5365">
        <v>117</v>
      </c>
      <c r="R5365">
        <v>289731</v>
      </c>
    </row>
    <row r="5366" spans="1:18" x14ac:dyDescent="0.3">
      <c r="A5366" t="s">
        <v>10501</v>
      </c>
      <c r="B5366" s="9">
        <v>45599</v>
      </c>
      <c r="C5366" t="s">
        <v>8730</v>
      </c>
      <c r="D5366" t="s">
        <v>8731</v>
      </c>
      <c r="E5366" t="s">
        <v>1738</v>
      </c>
      <c r="F5366" t="s">
        <v>3342</v>
      </c>
      <c r="G5366" t="s">
        <v>10502</v>
      </c>
      <c r="H5366" t="s">
        <v>32</v>
      </c>
      <c r="I5366" t="s">
        <v>141</v>
      </c>
      <c r="J5366">
        <v>9</v>
      </c>
      <c r="K5366">
        <v>7322</v>
      </c>
      <c r="L5366">
        <v>65898</v>
      </c>
      <c r="M5366">
        <v>10</v>
      </c>
      <c r="N5366" t="s">
        <v>57</v>
      </c>
      <c r="O5366">
        <v>0</v>
      </c>
      <c r="P5366" t="s">
        <v>28</v>
      </c>
      <c r="Q5366">
        <v>177</v>
      </c>
      <c r="R5366">
        <v>558942</v>
      </c>
    </row>
    <row r="5367" spans="1:18" x14ac:dyDescent="0.3">
      <c r="A5367" t="s">
        <v>10503</v>
      </c>
      <c r="B5367" s="9">
        <v>45207</v>
      </c>
      <c r="C5367" t="s">
        <v>8730</v>
      </c>
      <c r="D5367" t="s">
        <v>8731</v>
      </c>
      <c r="E5367" t="s">
        <v>2951</v>
      </c>
      <c r="F5367" t="s">
        <v>1595</v>
      </c>
      <c r="G5367" t="s">
        <v>10504</v>
      </c>
      <c r="H5367" t="s">
        <v>40</v>
      </c>
      <c r="I5367" t="s">
        <v>123</v>
      </c>
      <c r="J5367">
        <v>16</v>
      </c>
      <c r="K5367">
        <v>16140</v>
      </c>
      <c r="L5367">
        <v>258240</v>
      </c>
      <c r="M5367">
        <v>0</v>
      </c>
      <c r="N5367" t="s">
        <v>34</v>
      </c>
      <c r="O5367">
        <v>4</v>
      </c>
      <c r="P5367" t="s">
        <v>35</v>
      </c>
      <c r="Q5367">
        <v>185</v>
      </c>
      <c r="R5367">
        <v>289731</v>
      </c>
    </row>
    <row r="5368" spans="1:18" x14ac:dyDescent="0.3">
      <c r="A5368" t="s">
        <v>10505</v>
      </c>
      <c r="B5368" s="9">
        <v>45042</v>
      </c>
      <c r="C5368" t="s">
        <v>8730</v>
      </c>
      <c r="D5368" t="s">
        <v>8731</v>
      </c>
      <c r="E5368" t="s">
        <v>949</v>
      </c>
      <c r="F5368" t="s">
        <v>1066</v>
      </c>
      <c r="G5368" t="s">
        <v>10506</v>
      </c>
      <c r="H5368" t="s">
        <v>24</v>
      </c>
      <c r="I5368" t="s">
        <v>92</v>
      </c>
      <c r="J5368">
        <v>9</v>
      </c>
      <c r="K5368">
        <v>235834</v>
      </c>
      <c r="L5368">
        <v>2122506</v>
      </c>
      <c r="M5368">
        <v>20</v>
      </c>
      <c r="N5368" t="s">
        <v>26</v>
      </c>
      <c r="O5368">
        <v>1</v>
      </c>
      <c r="P5368" t="s">
        <v>35</v>
      </c>
      <c r="Q5368">
        <v>111</v>
      </c>
      <c r="R5368">
        <v>1077152</v>
      </c>
    </row>
    <row r="5369" spans="1:18" x14ac:dyDescent="0.3">
      <c r="A5369" t="s">
        <v>10507</v>
      </c>
      <c r="B5369" s="9">
        <v>45118</v>
      </c>
      <c r="C5369" t="s">
        <v>8730</v>
      </c>
      <c r="D5369" t="s">
        <v>8731</v>
      </c>
      <c r="E5369" t="s">
        <v>1738</v>
      </c>
      <c r="F5369" t="s">
        <v>1977</v>
      </c>
      <c r="G5369" t="s">
        <v>10508</v>
      </c>
      <c r="H5369" t="s">
        <v>32</v>
      </c>
      <c r="I5369" t="s">
        <v>113</v>
      </c>
      <c r="J5369">
        <v>19</v>
      </c>
      <c r="K5369">
        <v>24284</v>
      </c>
      <c r="L5369">
        <v>461396</v>
      </c>
      <c r="M5369">
        <v>0</v>
      </c>
      <c r="N5369" t="s">
        <v>47</v>
      </c>
      <c r="O5369" t="s">
        <v>27</v>
      </c>
      <c r="P5369" t="s">
        <v>35</v>
      </c>
      <c r="Q5369">
        <v>140</v>
      </c>
      <c r="R5369">
        <v>558942</v>
      </c>
    </row>
    <row r="5370" spans="1:18" x14ac:dyDescent="0.3">
      <c r="A5370" t="s">
        <v>10509</v>
      </c>
      <c r="B5370" s="9">
        <v>44949</v>
      </c>
      <c r="C5370" t="s">
        <v>8730</v>
      </c>
      <c r="D5370" t="s">
        <v>8731</v>
      </c>
      <c r="E5370" t="s">
        <v>949</v>
      </c>
      <c r="F5370" t="s">
        <v>1176</v>
      </c>
      <c r="G5370" t="s">
        <v>10510</v>
      </c>
      <c r="H5370" t="s">
        <v>45</v>
      </c>
      <c r="I5370" t="s">
        <v>46</v>
      </c>
      <c r="J5370">
        <v>13</v>
      </c>
      <c r="K5370">
        <v>14462</v>
      </c>
      <c r="L5370">
        <v>188006</v>
      </c>
      <c r="M5370" t="s">
        <v>27</v>
      </c>
      <c r="N5370" t="s">
        <v>26</v>
      </c>
      <c r="O5370">
        <v>4</v>
      </c>
      <c r="P5370" t="s">
        <v>35</v>
      </c>
      <c r="Q5370">
        <v>72</v>
      </c>
      <c r="R5370">
        <v>383206</v>
      </c>
    </row>
    <row r="5371" spans="1:18" x14ac:dyDescent="0.3">
      <c r="A5371" t="s">
        <v>10511</v>
      </c>
      <c r="B5371" s="9">
        <v>45063</v>
      </c>
      <c r="C5371" t="s">
        <v>8730</v>
      </c>
      <c r="D5371" t="s">
        <v>8731</v>
      </c>
      <c r="E5371" t="s">
        <v>949</v>
      </c>
      <c r="F5371" t="s">
        <v>981</v>
      </c>
      <c r="G5371" t="s">
        <v>10512</v>
      </c>
      <c r="H5371" t="s">
        <v>24</v>
      </c>
      <c r="I5371" t="s">
        <v>56</v>
      </c>
      <c r="J5371">
        <v>15</v>
      </c>
      <c r="K5371">
        <v>20136</v>
      </c>
      <c r="L5371">
        <v>302040</v>
      </c>
      <c r="M5371">
        <v>0</v>
      </c>
      <c r="N5371" t="s">
        <v>57</v>
      </c>
      <c r="O5371" t="s">
        <v>27</v>
      </c>
      <c r="P5371" t="s">
        <v>28</v>
      </c>
      <c r="Q5371">
        <v>8</v>
      </c>
      <c r="R5371">
        <v>1077152</v>
      </c>
    </row>
    <row r="5372" spans="1:18" x14ac:dyDescent="0.3">
      <c r="A5372" t="s">
        <v>10513</v>
      </c>
      <c r="B5372" s="9">
        <v>45234</v>
      </c>
      <c r="C5372" t="s">
        <v>8730</v>
      </c>
      <c r="D5372" t="s">
        <v>8731</v>
      </c>
      <c r="E5372" t="s">
        <v>1738</v>
      </c>
      <c r="F5372" t="s">
        <v>1053</v>
      </c>
      <c r="G5372" t="s">
        <v>10514</v>
      </c>
      <c r="H5372" t="s">
        <v>65</v>
      </c>
      <c r="I5372" t="s">
        <v>382</v>
      </c>
      <c r="J5372">
        <v>1</v>
      </c>
      <c r="K5372">
        <v>179676</v>
      </c>
      <c r="L5372">
        <v>179676</v>
      </c>
      <c r="M5372">
        <v>0</v>
      </c>
      <c r="N5372" t="s">
        <v>26</v>
      </c>
      <c r="O5372">
        <v>3</v>
      </c>
      <c r="P5372" t="s">
        <v>35</v>
      </c>
      <c r="Q5372">
        <v>59</v>
      </c>
      <c r="R5372">
        <v>761054</v>
      </c>
    </row>
    <row r="5373" spans="1:18" x14ac:dyDescent="0.3">
      <c r="A5373" t="s">
        <v>10515</v>
      </c>
      <c r="B5373" s="9">
        <v>45328</v>
      </c>
      <c r="C5373" t="s">
        <v>8730</v>
      </c>
      <c r="D5373" t="s">
        <v>8731</v>
      </c>
      <c r="E5373" t="s">
        <v>1738</v>
      </c>
      <c r="F5373" t="s">
        <v>252</v>
      </c>
      <c r="G5373" t="s">
        <v>10516</v>
      </c>
      <c r="H5373" t="s">
        <v>24</v>
      </c>
      <c r="I5373" t="s">
        <v>92</v>
      </c>
      <c r="J5373">
        <v>14</v>
      </c>
      <c r="K5373">
        <v>217219</v>
      </c>
      <c r="L5373">
        <v>3041066</v>
      </c>
      <c r="M5373">
        <v>0</v>
      </c>
      <c r="N5373" t="s">
        <v>34</v>
      </c>
      <c r="O5373">
        <v>3</v>
      </c>
      <c r="P5373" t="s">
        <v>35</v>
      </c>
      <c r="Q5373">
        <v>61</v>
      </c>
      <c r="R5373">
        <v>1077152</v>
      </c>
    </row>
    <row r="5374" spans="1:18" x14ac:dyDescent="0.3">
      <c r="A5374" t="s">
        <v>10517</v>
      </c>
      <c r="B5374" s="9">
        <v>45061</v>
      </c>
      <c r="C5374" t="s">
        <v>8730</v>
      </c>
      <c r="D5374" t="s">
        <v>8731</v>
      </c>
      <c r="E5374" t="s">
        <v>1738</v>
      </c>
      <c r="F5374" t="s">
        <v>1368</v>
      </c>
      <c r="G5374" t="s">
        <v>10518</v>
      </c>
      <c r="H5374" t="s">
        <v>24</v>
      </c>
      <c r="I5374" t="s">
        <v>25</v>
      </c>
      <c r="J5374">
        <v>4</v>
      </c>
      <c r="K5374">
        <v>290027</v>
      </c>
      <c r="L5374">
        <v>1160108</v>
      </c>
      <c r="M5374">
        <v>20</v>
      </c>
      <c r="N5374" t="s">
        <v>47</v>
      </c>
      <c r="O5374">
        <v>1</v>
      </c>
      <c r="P5374" t="s">
        <v>35</v>
      </c>
      <c r="Q5374">
        <v>76</v>
      </c>
      <c r="R5374">
        <v>1077152</v>
      </c>
    </row>
    <row r="5375" spans="1:18" x14ac:dyDescent="0.3">
      <c r="A5375" t="s">
        <v>10519</v>
      </c>
      <c r="B5375" s="9">
        <v>44933</v>
      </c>
      <c r="C5375" t="s">
        <v>8730</v>
      </c>
      <c r="D5375" t="s">
        <v>8731</v>
      </c>
      <c r="E5375" t="s">
        <v>1738</v>
      </c>
      <c r="F5375" t="s">
        <v>533</v>
      </c>
      <c r="G5375" t="s">
        <v>27</v>
      </c>
      <c r="H5375" t="s">
        <v>40</v>
      </c>
      <c r="I5375" t="s">
        <v>41</v>
      </c>
      <c r="J5375">
        <v>4</v>
      </c>
      <c r="K5375">
        <v>14342</v>
      </c>
      <c r="L5375">
        <v>57368</v>
      </c>
      <c r="M5375" t="s">
        <v>27</v>
      </c>
      <c r="N5375" t="s">
        <v>27</v>
      </c>
      <c r="O5375" t="s">
        <v>27</v>
      </c>
      <c r="P5375" t="s">
        <v>35</v>
      </c>
      <c r="Q5375">
        <v>106</v>
      </c>
      <c r="R5375">
        <v>289731</v>
      </c>
    </row>
    <row r="5376" spans="1:18" x14ac:dyDescent="0.3">
      <c r="A5376" t="s">
        <v>10520</v>
      </c>
      <c r="B5376" s="9">
        <v>45187</v>
      </c>
      <c r="C5376" t="s">
        <v>8730</v>
      </c>
      <c r="D5376" t="s">
        <v>8731</v>
      </c>
      <c r="E5376" t="s">
        <v>1738</v>
      </c>
      <c r="F5376" t="s">
        <v>2093</v>
      </c>
      <c r="G5376" t="s">
        <v>10521</v>
      </c>
      <c r="H5376" t="s">
        <v>40</v>
      </c>
      <c r="I5376" t="s">
        <v>70</v>
      </c>
      <c r="J5376">
        <v>14</v>
      </c>
      <c r="K5376">
        <v>11765</v>
      </c>
      <c r="L5376">
        <v>164710</v>
      </c>
      <c r="M5376">
        <v>15</v>
      </c>
      <c r="N5376" t="s">
        <v>27</v>
      </c>
      <c r="O5376">
        <v>5</v>
      </c>
      <c r="P5376" t="s">
        <v>35</v>
      </c>
      <c r="Q5376">
        <v>153</v>
      </c>
      <c r="R5376">
        <v>289731</v>
      </c>
    </row>
    <row r="5377" spans="1:18" x14ac:dyDescent="0.3">
      <c r="A5377" t="s">
        <v>10522</v>
      </c>
      <c r="B5377" s="9">
        <v>45642</v>
      </c>
      <c r="C5377" t="s">
        <v>8730</v>
      </c>
      <c r="D5377" t="s">
        <v>8731</v>
      </c>
      <c r="E5377" t="s">
        <v>2951</v>
      </c>
      <c r="F5377" t="s">
        <v>196</v>
      </c>
      <c r="G5377" t="s">
        <v>10523</v>
      </c>
      <c r="H5377" t="s">
        <v>40</v>
      </c>
      <c r="I5377" t="s">
        <v>41</v>
      </c>
      <c r="J5377">
        <v>16</v>
      </c>
      <c r="K5377">
        <v>3708</v>
      </c>
      <c r="L5377">
        <v>59328</v>
      </c>
      <c r="M5377" t="s">
        <v>27</v>
      </c>
      <c r="N5377" t="s">
        <v>26</v>
      </c>
      <c r="O5377">
        <v>3</v>
      </c>
      <c r="P5377" t="s">
        <v>28</v>
      </c>
      <c r="Q5377">
        <v>7</v>
      </c>
      <c r="R5377">
        <v>289731</v>
      </c>
    </row>
    <row r="5378" spans="1:18" x14ac:dyDescent="0.3">
      <c r="A5378" t="s">
        <v>10524</v>
      </c>
      <c r="B5378" s="9">
        <v>45642</v>
      </c>
      <c r="C5378" t="s">
        <v>8730</v>
      </c>
      <c r="D5378" t="s">
        <v>8731</v>
      </c>
      <c r="E5378" t="s">
        <v>949</v>
      </c>
      <c r="F5378" t="s">
        <v>1010</v>
      </c>
      <c r="G5378" t="s">
        <v>10525</v>
      </c>
      <c r="H5378" t="s">
        <v>45</v>
      </c>
      <c r="I5378" t="s">
        <v>74</v>
      </c>
      <c r="J5378">
        <v>17</v>
      </c>
      <c r="K5378">
        <v>17545</v>
      </c>
      <c r="L5378">
        <v>298265</v>
      </c>
      <c r="M5378">
        <v>15</v>
      </c>
      <c r="N5378" t="s">
        <v>26</v>
      </c>
      <c r="O5378">
        <v>1</v>
      </c>
      <c r="P5378" t="s">
        <v>35</v>
      </c>
      <c r="Q5378">
        <v>187</v>
      </c>
      <c r="R5378">
        <v>383206</v>
      </c>
    </row>
    <row r="5379" spans="1:18" x14ac:dyDescent="0.3">
      <c r="A5379" t="s">
        <v>10526</v>
      </c>
      <c r="B5379" s="9">
        <v>45552</v>
      </c>
      <c r="C5379" t="s">
        <v>8730</v>
      </c>
      <c r="D5379" t="s">
        <v>8731</v>
      </c>
      <c r="E5379" t="s">
        <v>949</v>
      </c>
      <c r="F5379" t="s">
        <v>1268</v>
      </c>
      <c r="G5379" t="s">
        <v>10527</v>
      </c>
      <c r="H5379" t="s">
        <v>65</v>
      </c>
      <c r="I5379" t="s">
        <v>66</v>
      </c>
      <c r="J5379">
        <v>9</v>
      </c>
      <c r="K5379">
        <v>85083</v>
      </c>
      <c r="L5379">
        <v>765747</v>
      </c>
      <c r="M5379">
        <v>0</v>
      </c>
      <c r="N5379" t="s">
        <v>57</v>
      </c>
      <c r="O5379">
        <v>1</v>
      </c>
      <c r="P5379" t="s">
        <v>28</v>
      </c>
      <c r="Q5379">
        <v>17</v>
      </c>
      <c r="R5379">
        <v>761054</v>
      </c>
    </row>
    <row r="5380" spans="1:18" x14ac:dyDescent="0.3">
      <c r="A5380" t="s">
        <v>10528</v>
      </c>
      <c r="B5380" s="9">
        <v>45403</v>
      </c>
      <c r="C5380" t="s">
        <v>8730</v>
      </c>
      <c r="D5380" t="s">
        <v>8731</v>
      </c>
      <c r="E5380" t="s">
        <v>949</v>
      </c>
      <c r="F5380" t="s">
        <v>3063</v>
      </c>
      <c r="G5380" t="s">
        <v>10529</v>
      </c>
      <c r="H5380" t="s">
        <v>45</v>
      </c>
      <c r="I5380" t="s">
        <v>46</v>
      </c>
      <c r="J5380">
        <v>19</v>
      </c>
      <c r="K5380">
        <v>44567</v>
      </c>
      <c r="L5380">
        <v>846773</v>
      </c>
      <c r="M5380">
        <v>0</v>
      </c>
      <c r="N5380" t="s">
        <v>27</v>
      </c>
      <c r="O5380">
        <v>2</v>
      </c>
      <c r="P5380" t="s">
        <v>35</v>
      </c>
      <c r="Q5380">
        <v>127</v>
      </c>
      <c r="R5380">
        <v>383206</v>
      </c>
    </row>
    <row r="5381" spans="1:18" x14ac:dyDescent="0.3">
      <c r="A5381" t="s">
        <v>10530</v>
      </c>
      <c r="B5381" s="9">
        <v>45093</v>
      </c>
      <c r="C5381" t="s">
        <v>8730</v>
      </c>
      <c r="D5381" t="s">
        <v>8731</v>
      </c>
      <c r="E5381" t="s">
        <v>1738</v>
      </c>
      <c r="F5381" t="s">
        <v>1304</v>
      </c>
      <c r="G5381" t="s">
        <v>27</v>
      </c>
      <c r="H5381" t="s">
        <v>45</v>
      </c>
      <c r="I5381" t="s">
        <v>98</v>
      </c>
      <c r="J5381">
        <v>12</v>
      </c>
      <c r="K5381">
        <v>16150</v>
      </c>
      <c r="L5381">
        <v>193800</v>
      </c>
      <c r="M5381">
        <v>0</v>
      </c>
      <c r="N5381" t="s">
        <v>34</v>
      </c>
      <c r="O5381" t="s">
        <v>27</v>
      </c>
      <c r="P5381" t="s">
        <v>28</v>
      </c>
      <c r="Q5381">
        <v>35</v>
      </c>
      <c r="R5381">
        <v>383206</v>
      </c>
    </row>
    <row r="5382" spans="1:18" x14ac:dyDescent="0.3">
      <c r="A5382" t="s">
        <v>10531</v>
      </c>
      <c r="B5382" s="9">
        <v>45280</v>
      </c>
      <c r="C5382" t="s">
        <v>8730</v>
      </c>
      <c r="D5382" t="s">
        <v>8731</v>
      </c>
      <c r="E5382" t="s">
        <v>1738</v>
      </c>
      <c r="F5382" t="s">
        <v>100</v>
      </c>
      <c r="G5382" t="s">
        <v>10532</v>
      </c>
      <c r="H5382" t="s">
        <v>24</v>
      </c>
      <c r="I5382" t="s">
        <v>174</v>
      </c>
      <c r="J5382">
        <v>19</v>
      </c>
      <c r="K5382">
        <v>73246</v>
      </c>
      <c r="L5382">
        <v>1391674</v>
      </c>
      <c r="M5382">
        <v>0</v>
      </c>
      <c r="N5382" t="s">
        <v>26</v>
      </c>
      <c r="O5382">
        <v>2</v>
      </c>
      <c r="P5382" t="s">
        <v>28</v>
      </c>
      <c r="Q5382">
        <v>159</v>
      </c>
      <c r="R5382">
        <v>1077152</v>
      </c>
    </row>
    <row r="5383" spans="1:18" x14ac:dyDescent="0.3">
      <c r="A5383" t="s">
        <v>10533</v>
      </c>
      <c r="B5383" s="9">
        <v>45216</v>
      </c>
      <c r="C5383" t="s">
        <v>8730</v>
      </c>
      <c r="D5383" t="s">
        <v>8731</v>
      </c>
      <c r="E5383" t="s">
        <v>1738</v>
      </c>
      <c r="F5383" t="s">
        <v>242</v>
      </c>
      <c r="G5383" t="s">
        <v>10534</v>
      </c>
      <c r="H5383" t="s">
        <v>32</v>
      </c>
      <c r="I5383" t="s">
        <v>95</v>
      </c>
      <c r="J5383">
        <v>8</v>
      </c>
      <c r="K5383">
        <v>19876</v>
      </c>
      <c r="L5383">
        <v>159008</v>
      </c>
      <c r="M5383" t="s">
        <v>27</v>
      </c>
      <c r="N5383" t="s">
        <v>57</v>
      </c>
      <c r="O5383">
        <v>5</v>
      </c>
      <c r="P5383" t="s">
        <v>28</v>
      </c>
      <c r="Q5383">
        <v>92</v>
      </c>
      <c r="R5383">
        <v>558942</v>
      </c>
    </row>
    <row r="5384" spans="1:18" x14ac:dyDescent="0.3">
      <c r="A5384" t="s">
        <v>10535</v>
      </c>
      <c r="B5384" s="9">
        <v>45008</v>
      </c>
      <c r="C5384" t="s">
        <v>8730</v>
      </c>
      <c r="D5384" t="s">
        <v>8731</v>
      </c>
      <c r="E5384" t="s">
        <v>1738</v>
      </c>
      <c r="F5384" t="s">
        <v>2058</v>
      </c>
      <c r="G5384" t="s">
        <v>27</v>
      </c>
      <c r="H5384" t="s">
        <v>45</v>
      </c>
      <c r="I5384" t="s">
        <v>82</v>
      </c>
      <c r="J5384">
        <v>15</v>
      </c>
      <c r="K5384">
        <v>25627</v>
      </c>
      <c r="L5384">
        <v>384405</v>
      </c>
      <c r="M5384" t="s">
        <v>27</v>
      </c>
      <c r="N5384" t="s">
        <v>57</v>
      </c>
      <c r="O5384">
        <v>0</v>
      </c>
      <c r="P5384" t="s">
        <v>28</v>
      </c>
      <c r="Q5384">
        <v>51</v>
      </c>
      <c r="R5384">
        <v>383206</v>
      </c>
    </row>
    <row r="5385" spans="1:18" x14ac:dyDescent="0.3">
      <c r="A5385" t="s">
        <v>10536</v>
      </c>
      <c r="B5385" s="9">
        <v>44993</v>
      </c>
      <c r="C5385" t="s">
        <v>8730</v>
      </c>
      <c r="D5385" t="s">
        <v>8731</v>
      </c>
      <c r="E5385" t="s">
        <v>949</v>
      </c>
      <c r="F5385" t="s">
        <v>2038</v>
      </c>
      <c r="G5385" t="s">
        <v>10537</v>
      </c>
      <c r="H5385" t="s">
        <v>45</v>
      </c>
      <c r="I5385" t="s">
        <v>74</v>
      </c>
      <c r="J5385">
        <v>13</v>
      </c>
      <c r="K5385">
        <v>20546</v>
      </c>
      <c r="L5385">
        <v>267098</v>
      </c>
      <c r="M5385">
        <v>20</v>
      </c>
      <c r="N5385" t="s">
        <v>47</v>
      </c>
      <c r="O5385">
        <v>4</v>
      </c>
      <c r="P5385" t="s">
        <v>35</v>
      </c>
      <c r="Q5385">
        <v>162</v>
      </c>
      <c r="R5385">
        <v>383206</v>
      </c>
    </row>
    <row r="5386" spans="1:18" x14ac:dyDescent="0.3">
      <c r="A5386" t="s">
        <v>10538</v>
      </c>
      <c r="B5386" s="9">
        <v>45269</v>
      </c>
      <c r="C5386" t="s">
        <v>8730</v>
      </c>
      <c r="D5386" t="s">
        <v>8731</v>
      </c>
      <c r="E5386" t="s">
        <v>1738</v>
      </c>
      <c r="F5386" t="s">
        <v>259</v>
      </c>
      <c r="G5386" t="s">
        <v>10539</v>
      </c>
      <c r="H5386" t="s">
        <v>45</v>
      </c>
      <c r="I5386" t="s">
        <v>181</v>
      </c>
      <c r="J5386">
        <v>4</v>
      </c>
      <c r="K5386">
        <v>32052</v>
      </c>
      <c r="L5386">
        <v>128208</v>
      </c>
      <c r="M5386">
        <v>0</v>
      </c>
      <c r="N5386" t="s">
        <v>57</v>
      </c>
      <c r="O5386">
        <v>5</v>
      </c>
      <c r="P5386" t="s">
        <v>35</v>
      </c>
      <c r="Q5386">
        <v>1</v>
      </c>
      <c r="R5386">
        <v>383206</v>
      </c>
    </row>
    <row r="5387" spans="1:18" x14ac:dyDescent="0.3">
      <c r="A5387" t="s">
        <v>10540</v>
      </c>
      <c r="B5387" s="9">
        <v>45210</v>
      </c>
      <c r="C5387" t="s">
        <v>8730</v>
      </c>
      <c r="D5387" t="s">
        <v>8731</v>
      </c>
      <c r="E5387" t="s">
        <v>2951</v>
      </c>
      <c r="F5387" t="s">
        <v>2412</v>
      </c>
      <c r="G5387" t="s">
        <v>10541</v>
      </c>
      <c r="H5387" t="s">
        <v>32</v>
      </c>
      <c r="I5387" t="s">
        <v>141</v>
      </c>
      <c r="J5387">
        <v>14</v>
      </c>
      <c r="K5387">
        <v>23825</v>
      </c>
      <c r="L5387">
        <v>333550</v>
      </c>
      <c r="M5387">
        <v>0</v>
      </c>
      <c r="N5387" t="s">
        <v>27</v>
      </c>
      <c r="O5387">
        <v>5</v>
      </c>
      <c r="P5387" t="s">
        <v>28</v>
      </c>
      <c r="Q5387">
        <v>68</v>
      </c>
      <c r="R5387">
        <v>558942</v>
      </c>
    </row>
    <row r="5388" spans="1:18" x14ac:dyDescent="0.3">
      <c r="A5388" t="s">
        <v>10542</v>
      </c>
      <c r="B5388" s="9">
        <v>45269</v>
      </c>
      <c r="C5388" t="s">
        <v>8730</v>
      </c>
      <c r="D5388" t="s">
        <v>8731</v>
      </c>
      <c r="E5388" t="s">
        <v>1738</v>
      </c>
      <c r="F5388" t="s">
        <v>2781</v>
      </c>
      <c r="G5388" t="s">
        <v>10543</v>
      </c>
      <c r="H5388" t="s">
        <v>45</v>
      </c>
      <c r="I5388" t="s">
        <v>98</v>
      </c>
      <c r="J5388">
        <v>10</v>
      </c>
      <c r="K5388">
        <v>12912</v>
      </c>
      <c r="L5388">
        <v>129120</v>
      </c>
      <c r="M5388">
        <v>5</v>
      </c>
      <c r="N5388" t="s">
        <v>57</v>
      </c>
      <c r="O5388">
        <v>3</v>
      </c>
      <c r="P5388" t="s">
        <v>28</v>
      </c>
      <c r="Q5388">
        <v>119</v>
      </c>
      <c r="R5388">
        <v>383206</v>
      </c>
    </row>
    <row r="5389" spans="1:18" x14ac:dyDescent="0.3">
      <c r="A5389" t="s">
        <v>10544</v>
      </c>
      <c r="B5389" s="9">
        <v>45540</v>
      </c>
      <c r="C5389" t="s">
        <v>8730</v>
      </c>
      <c r="D5389" t="s">
        <v>8731</v>
      </c>
      <c r="E5389" t="s">
        <v>2951</v>
      </c>
      <c r="F5389" t="s">
        <v>1500</v>
      </c>
      <c r="G5389" t="s">
        <v>10545</v>
      </c>
      <c r="H5389" t="s">
        <v>45</v>
      </c>
      <c r="I5389" t="s">
        <v>98</v>
      </c>
      <c r="J5389">
        <v>1</v>
      </c>
      <c r="K5389">
        <v>43052</v>
      </c>
      <c r="L5389">
        <v>43052</v>
      </c>
      <c r="M5389" t="s">
        <v>27</v>
      </c>
      <c r="N5389" t="s">
        <v>47</v>
      </c>
      <c r="O5389">
        <v>1</v>
      </c>
      <c r="P5389" t="s">
        <v>35</v>
      </c>
      <c r="Q5389">
        <v>179</v>
      </c>
      <c r="R5389">
        <v>383206</v>
      </c>
    </row>
    <row r="5390" spans="1:18" x14ac:dyDescent="0.3">
      <c r="A5390" t="s">
        <v>10546</v>
      </c>
      <c r="B5390" s="9">
        <v>45002</v>
      </c>
      <c r="C5390" t="s">
        <v>8730</v>
      </c>
      <c r="D5390" t="s">
        <v>8731</v>
      </c>
      <c r="E5390" t="s">
        <v>949</v>
      </c>
      <c r="F5390" t="s">
        <v>1005</v>
      </c>
      <c r="G5390" t="s">
        <v>10547</v>
      </c>
      <c r="H5390" t="s">
        <v>24</v>
      </c>
      <c r="I5390" t="s">
        <v>61</v>
      </c>
      <c r="J5390">
        <v>11</v>
      </c>
      <c r="K5390">
        <v>208627</v>
      </c>
      <c r="L5390">
        <v>2294897</v>
      </c>
      <c r="M5390">
        <v>10</v>
      </c>
      <c r="N5390" t="s">
        <v>26</v>
      </c>
      <c r="O5390">
        <v>5</v>
      </c>
      <c r="P5390" t="s">
        <v>35</v>
      </c>
      <c r="Q5390">
        <v>155</v>
      </c>
      <c r="R5390">
        <v>1077152</v>
      </c>
    </row>
    <row r="5391" spans="1:18" x14ac:dyDescent="0.3">
      <c r="A5391" t="s">
        <v>10548</v>
      </c>
      <c r="B5391" s="9">
        <v>45432</v>
      </c>
      <c r="C5391" t="s">
        <v>8730</v>
      </c>
      <c r="D5391" t="s">
        <v>8731</v>
      </c>
      <c r="E5391" t="s">
        <v>949</v>
      </c>
      <c r="F5391" t="s">
        <v>38</v>
      </c>
      <c r="G5391" t="s">
        <v>10549</v>
      </c>
      <c r="H5391" t="s">
        <v>24</v>
      </c>
      <c r="I5391" t="s">
        <v>161</v>
      </c>
      <c r="J5391">
        <v>3</v>
      </c>
      <c r="K5391">
        <v>61772</v>
      </c>
      <c r="L5391">
        <v>185316</v>
      </c>
      <c r="M5391">
        <v>10</v>
      </c>
      <c r="N5391" t="s">
        <v>47</v>
      </c>
      <c r="O5391">
        <v>1</v>
      </c>
      <c r="P5391" t="s">
        <v>35</v>
      </c>
      <c r="Q5391">
        <v>54</v>
      </c>
      <c r="R5391">
        <v>1077152</v>
      </c>
    </row>
    <row r="5392" spans="1:18" x14ac:dyDescent="0.3">
      <c r="A5392" t="s">
        <v>10550</v>
      </c>
      <c r="B5392" s="9">
        <v>45441</v>
      </c>
      <c r="C5392" t="s">
        <v>8730</v>
      </c>
      <c r="D5392" t="s">
        <v>8731</v>
      </c>
      <c r="E5392" t="s">
        <v>1738</v>
      </c>
      <c r="F5392" t="s">
        <v>2241</v>
      </c>
      <c r="G5392" t="s">
        <v>10551</v>
      </c>
      <c r="H5392" t="s">
        <v>32</v>
      </c>
      <c r="I5392" t="s">
        <v>95</v>
      </c>
      <c r="J5392">
        <v>8</v>
      </c>
      <c r="K5392">
        <v>15001</v>
      </c>
      <c r="L5392">
        <v>120008</v>
      </c>
      <c r="M5392" t="s">
        <v>27</v>
      </c>
      <c r="N5392" t="s">
        <v>26</v>
      </c>
      <c r="O5392">
        <v>4</v>
      </c>
      <c r="P5392" t="s">
        <v>35</v>
      </c>
      <c r="Q5392">
        <v>69</v>
      </c>
      <c r="R5392">
        <v>558942</v>
      </c>
    </row>
    <row r="5393" spans="1:18" x14ac:dyDescent="0.3">
      <c r="A5393" t="s">
        <v>10552</v>
      </c>
      <c r="B5393" s="9">
        <v>45295</v>
      </c>
      <c r="C5393" t="s">
        <v>8730</v>
      </c>
      <c r="D5393" t="s">
        <v>8731</v>
      </c>
      <c r="E5393" t="s">
        <v>949</v>
      </c>
      <c r="F5393" t="s">
        <v>1249</v>
      </c>
      <c r="G5393" t="s">
        <v>10553</v>
      </c>
      <c r="H5393" t="s">
        <v>45</v>
      </c>
      <c r="I5393" t="s">
        <v>211</v>
      </c>
      <c r="J5393">
        <v>2</v>
      </c>
      <c r="K5393">
        <v>29523</v>
      </c>
      <c r="L5393">
        <v>59046</v>
      </c>
      <c r="M5393">
        <v>5</v>
      </c>
      <c r="N5393" t="s">
        <v>34</v>
      </c>
      <c r="O5393">
        <v>3</v>
      </c>
      <c r="P5393" t="s">
        <v>35</v>
      </c>
      <c r="Q5393">
        <v>94</v>
      </c>
      <c r="R5393">
        <v>383206</v>
      </c>
    </row>
    <row r="5394" spans="1:18" x14ac:dyDescent="0.3">
      <c r="A5394" t="s">
        <v>10554</v>
      </c>
      <c r="B5394" s="9">
        <v>45373</v>
      </c>
      <c r="C5394" t="s">
        <v>8730</v>
      </c>
      <c r="D5394" t="s">
        <v>8731</v>
      </c>
      <c r="E5394" t="s">
        <v>2951</v>
      </c>
      <c r="F5394" t="s">
        <v>4823</v>
      </c>
      <c r="G5394" t="s">
        <v>10555</v>
      </c>
      <c r="H5394" t="s">
        <v>40</v>
      </c>
      <c r="I5394" t="s">
        <v>137</v>
      </c>
      <c r="J5394">
        <v>11</v>
      </c>
      <c r="K5394">
        <v>13343</v>
      </c>
      <c r="L5394">
        <v>146773</v>
      </c>
      <c r="M5394">
        <v>15</v>
      </c>
      <c r="N5394" t="s">
        <v>26</v>
      </c>
      <c r="O5394">
        <v>1</v>
      </c>
      <c r="P5394" t="s">
        <v>35</v>
      </c>
      <c r="Q5394">
        <v>8</v>
      </c>
      <c r="R5394">
        <v>289731</v>
      </c>
    </row>
    <row r="5395" spans="1:18" x14ac:dyDescent="0.3">
      <c r="A5395" t="s">
        <v>10556</v>
      </c>
      <c r="B5395" s="9">
        <v>45322</v>
      </c>
      <c r="C5395" t="s">
        <v>8730</v>
      </c>
      <c r="D5395" t="s">
        <v>8731</v>
      </c>
      <c r="E5395" t="s">
        <v>1738</v>
      </c>
      <c r="F5395" t="s">
        <v>3354</v>
      </c>
      <c r="G5395" t="s">
        <v>10557</v>
      </c>
      <c r="H5395" t="s">
        <v>65</v>
      </c>
      <c r="I5395" t="s">
        <v>102</v>
      </c>
      <c r="J5395">
        <v>19</v>
      </c>
      <c r="K5395">
        <v>168225</v>
      </c>
      <c r="L5395">
        <v>3196275</v>
      </c>
      <c r="M5395" t="s">
        <v>27</v>
      </c>
      <c r="N5395" t="s">
        <v>57</v>
      </c>
      <c r="O5395">
        <v>0</v>
      </c>
      <c r="P5395" t="s">
        <v>28</v>
      </c>
      <c r="Q5395">
        <v>68</v>
      </c>
      <c r="R5395">
        <v>761054</v>
      </c>
    </row>
    <row r="5396" spans="1:18" x14ac:dyDescent="0.3">
      <c r="A5396" t="s">
        <v>10558</v>
      </c>
      <c r="B5396" s="9">
        <v>45515</v>
      </c>
      <c r="C5396" t="s">
        <v>8730</v>
      </c>
      <c r="D5396" t="s">
        <v>8731</v>
      </c>
      <c r="E5396" t="s">
        <v>1738</v>
      </c>
      <c r="F5396" t="s">
        <v>487</v>
      </c>
      <c r="G5396" t="s">
        <v>10559</v>
      </c>
      <c r="H5396" t="s">
        <v>65</v>
      </c>
      <c r="I5396" t="s">
        <v>397</v>
      </c>
      <c r="J5396">
        <v>3</v>
      </c>
      <c r="K5396">
        <v>91591</v>
      </c>
      <c r="L5396">
        <v>274773</v>
      </c>
      <c r="M5396">
        <v>10</v>
      </c>
      <c r="N5396" t="s">
        <v>47</v>
      </c>
      <c r="O5396">
        <v>5</v>
      </c>
      <c r="P5396" t="s">
        <v>28</v>
      </c>
      <c r="Q5396">
        <v>72</v>
      </c>
      <c r="R5396">
        <v>761054</v>
      </c>
    </row>
    <row r="5397" spans="1:18" x14ac:dyDescent="0.3">
      <c r="A5397" t="s">
        <v>10560</v>
      </c>
      <c r="B5397" s="9">
        <v>44988</v>
      </c>
      <c r="C5397" t="s">
        <v>8730</v>
      </c>
      <c r="D5397" t="s">
        <v>8731</v>
      </c>
      <c r="E5397" t="s">
        <v>949</v>
      </c>
      <c r="F5397" t="s">
        <v>1624</v>
      </c>
      <c r="G5397" t="s">
        <v>10561</v>
      </c>
      <c r="H5397" t="s">
        <v>45</v>
      </c>
      <c r="I5397" t="s">
        <v>98</v>
      </c>
      <c r="J5397">
        <v>2</v>
      </c>
      <c r="K5397">
        <v>6826</v>
      </c>
      <c r="L5397">
        <v>13652</v>
      </c>
      <c r="M5397">
        <v>0</v>
      </c>
      <c r="N5397" t="s">
        <v>57</v>
      </c>
      <c r="O5397">
        <v>2</v>
      </c>
      <c r="P5397" t="s">
        <v>35</v>
      </c>
      <c r="Q5397">
        <v>68</v>
      </c>
      <c r="R5397">
        <v>383206</v>
      </c>
    </row>
    <row r="5398" spans="1:18" x14ac:dyDescent="0.3">
      <c r="A5398" t="s">
        <v>10562</v>
      </c>
      <c r="B5398" s="9">
        <v>45008</v>
      </c>
      <c r="C5398" t="s">
        <v>8730</v>
      </c>
      <c r="D5398" t="s">
        <v>8731</v>
      </c>
      <c r="E5398" t="s">
        <v>2951</v>
      </c>
      <c r="F5398" t="s">
        <v>100</v>
      </c>
      <c r="G5398" t="s">
        <v>10563</v>
      </c>
      <c r="H5398" t="s">
        <v>45</v>
      </c>
      <c r="I5398" t="s">
        <v>46</v>
      </c>
      <c r="J5398">
        <v>4</v>
      </c>
      <c r="K5398">
        <v>25877</v>
      </c>
      <c r="L5398">
        <v>103508</v>
      </c>
      <c r="M5398" t="s">
        <v>27</v>
      </c>
      <c r="N5398" t="s">
        <v>57</v>
      </c>
      <c r="O5398">
        <v>1</v>
      </c>
      <c r="P5398" t="s">
        <v>35</v>
      </c>
      <c r="Q5398">
        <v>138</v>
      </c>
      <c r="R5398">
        <v>383206</v>
      </c>
    </row>
    <row r="5399" spans="1:18" x14ac:dyDescent="0.3">
      <c r="A5399" t="s">
        <v>10564</v>
      </c>
      <c r="B5399" s="9">
        <v>44998</v>
      </c>
      <c r="C5399" t="s">
        <v>8730</v>
      </c>
      <c r="D5399" t="s">
        <v>8731</v>
      </c>
      <c r="E5399" t="s">
        <v>2951</v>
      </c>
      <c r="F5399" t="s">
        <v>145</v>
      </c>
      <c r="G5399" t="s">
        <v>27</v>
      </c>
      <c r="H5399" t="s">
        <v>32</v>
      </c>
      <c r="I5399" t="s">
        <v>117</v>
      </c>
      <c r="J5399">
        <v>4</v>
      </c>
      <c r="K5399">
        <v>20502</v>
      </c>
      <c r="L5399">
        <v>82008</v>
      </c>
      <c r="M5399">
        <v>0</v>
      </c>
      <c r="N5399" t="s">
        <v>27</v>
      </c>
      <c r="O5399">
        <v>2</v>
      </c>
      <c r="P5399" t="s">
        <v>35</v>
      </c>
      <c r="Q5399">
        <v>61</v>
      </c>
      <c r="R5399">
        <v>558942</v>
      </c>
    </row>
    <row r="5400" spans="1:18" x14ac:dyDescent="0.3">
      <c r="A5400" t="s">
        <v>10565</v>
      </c>
      <c r="B5400" s="9">
        <v>45364</v>
      </c>
      <c r="C5400" t="s">
        <v>8730</v>
      </c>
      <c r="D5400" t="s">
        <v>8731</v>
      </c>
      <c r="E5400" t="s">
        <v>949</v>
      </c>
      <c r="F5400" t="s">
        <v>1987</v>
      </c>
      <c r="G5400" t="s">
        <v>10566</v>
      </c>
      <c r="H5400" t="s">
        <v>65</v>
      </c>
      <c r="I5400" t="s">
        <v>397</v>
      </c>
      <c r="J5400">
        <v>14</v>
      </c>
      <c r="K5400">
        <v>84320</v>
      </c>
      <c r="L5400">
        <v>1180480</v>
      </c>
      <c r="M5400">
        <v>0</v>
      </c>
      <c r="N5400" t="s">
        <v>47</v>
      </c>
      <c r="O5400">
        <v>5</v>
      </c>
      <c r="P5400" t="s">
        <v>35</v>
      </c>
      <c r="Q5400">
        <v>73</v>
      </c>
      <c r="R5400">
        <v>761054</v>
      </c>
    </row>
    <row r="5401" spans="1:18" x14ac:dyDescent="0.3">
      <c r="A5401" t="s">
        <v>10567</v>
      </c>
      <c r="B5401" s="9">
        <v>45230</v>
      </c>
      <c r="C5401" t="s">
        <v>8730</v>
      </c>
      <c r="D5401" t="s">
        <v>8731</v>
      </c>
      <c r="E5401" t="s">
        <v>949</v>
      </c>
      <c r="F5401" t="s">
        <v>2007</v>
      </c>
      <c r="G5401" t="s">
        <v>10568</v>
      </c>
      <c r="H5401" t="s">
        <v>32</v>
      </c>
      <c r="I5401" t="s">
        <v>237</v>
      </c>
      <c r="J5401">
        <v>12</v>
      </c>
      <c r="K5401">
        <v>21667</v>
      </c>
      <c r="L5401">
        <v>260004</v>
      </c>
      <c r="M5401">
        <v>15</v>
      </c>
      <c r="N5401" t="s">
        <v>57</v>
      </c>
      <c r="O5401" t="s">
        <v>27</v>
      </c>
      <c r="P5401" t="s">
        <v>27</v>
      </c>
      <c r="Q5401">
        <v>60</v>
      </c>
      <c r="R5401">
        <v>558942</v>
      </c>
    </row>
    <row r="5402" spans="1:18" x14ac:dyDescent="0.3">
      <c r="A5402" t="s">
        <v>10569</v>
      </c>
      <c r="B5402" s="9">
        <v>45371</v>
      </c>
      <c r="C5402" t="s">
        <v>8730</v>
      </c>
      <c r="D5402" t="s">
        <v>8731</v>
      </c>
      <c r="E5402" t="s">
        <v>1738</v>
      </c>
      <c r="F5402" t="s">
        <v>892</v>
      </c>
      <c r="G5402" t="s">
        <v>27</v>
      </c>
      <c r="H5402" t="s">
        <v>24</v>
      </c>
      <c r="I5402" t="s">
        <v>56</v>
      </c>
      <c r="J5402">
        <v>9</v>
      </c>
      <c r="K5402">
        <v>341206</v>
      </c>
      <c r="L5402">
        <v>3070854</v>
      </c>
      <c r="M5402">
        <v>0</v>
      </c>
      <c r="N5402" t="s">
        <v>34</v>
      </c>
      <c r="O5402">
        <v>3</v>
      </c>
      <c r="P5402" t="s">
        <v>35</v>
      </c>
      <c r="Q5402">
        <v>24</v>
      </c>
      <c r="R5402">
        <v>1077152</v>
      </c>
    </row>
    <row r="5403" spans="1:18" x14ac:dyDescent="0.3">
      <c r="A5403" t="s">
        <v>10570</v>
      </c>
      <c r="B5403" s="9">
        <v>45651</v>
      </c>
      <c r="C5403" t="s">
        <v>8730</v>
      </c>
      <c r="D5403" t="s">
        <v>8731</v>
      </c>
      <c r="E5403" t="s">
        <v>2951</v>
      </c>
      <c r="F5403" t="s">
        <v>2010</v>
      </c>
      <c r="G5403" t="s">
        <v>10571</v>
      </c>
      <c r="H5403" t="s">
        <v>24</v>
      </c>
      <c r="I5403" t="s">
        <v>92</v>
      </c>
      <c r="J5403">
        <v>17</v>
      </c>
      <c r="K5403">
        <v>336158</v>
      </c>
      <c r="L5403">
        <v>5714686</v>
      </c>
      <c r="M5403">
        <v>0</v>
      </c>
      <c r="N5403" t="s">
        <v>47</v>
      </c>
      <c r="O5403">
        <v>1</v>
      </c>
      <c r="P5403" t="s">
        <v>28</v>
      </c>
      <c r="Q5403">
        <v>106</v>
      </c>
      <c r="R5403">
        <v>1077152</v>
      </c>
    </row>
    <row r="5404" spans="1:18" x14ac:dyDescent="0.3">
      <c r="A5404" t="s">
        <v>10572</v>
      </c>
      <c r="B5404" s="9">
        <v>45509</v>
      </c>
      <c r="C5404" t="s">
        <v>8730</v>
      </c>
      <c r="D5404" t="s">
        <v>8731</v>
      </c>
      <c r="E5404" t="s">
        <v>949</v>
      </c>
      <c r="F5404" t="s">
        <v>2058</v>
      </c>
      <c r="G5404" t="s">
        <v>27</v>
      </c>
      <c r="H5404" t="s">
        <v>45</v>
      </c>
      <c r="I5404" t="s">
        <v>46</v>
      </c>
      <c r="J5404">
        <v>12</v>
      </c>
      <c r="K5404">
        <v>35699</v>
      </c>
      <c r="L5404">
        <v>428388</v>
      </c>
      <c r="M5404">
        <v>10</v>
      </c>
      <c r="N5404" t="s">
        <v>57</v>
      </c>
      <c r="O5404">
        <v>5</v>
      </c>
      <c r="P5404" t="s">
        <v>28</v>
      </c>
      <c r="Q5404">
        <v>142</v>
      </c>
      <c r="R5404">
        <v>383206</v>
      </c>
    </row>
    <row r="5405" spans="1:18" x14ac:dyDescent="0.3">
      <c r="A5405" t="s">
        <v>10573</v>
      </c>
      <c r="B5405" s="9">
        <v>45534</v>
      </c>
      <c r="C5405" t="s">
        <v>8730</v>
      </c>
      <c r="D5405" t="s">
        <v>8731</v>
      </c>
      <c r="E5405" t="s">
        <v>2951</v>
      </c>
      <c r="F5405" t="s">
        <v>762</v>
      </c>
      <c r="G5405" t="s">
        <v>10574</v>
      </c>
      <c r="H5405" t="s">
        <v>32</v>
      </c>
      <c r="I5405" t="s">
        <v>117</v>
      </c>
      <c r="J5405">
        <v>16</v>
      </c>
      <c r="K5405">
        <v>19069</v>
      </c>
      <c r="L5405">
        <v>305104</v>
      </c>
      <c r="M5405">
        <v>0</v>
      </c>
      <c r="N5405" t="s">
        <v>57</v>
      </c>
      <c r="O5405">
        <v>5</v>
      </c>
      <c r="P5405" t="s">
        <v>35</v>
      </c>
      <c r="Q5405">
        <v>174</v>
      </c>
      <c r="R5405">
        <v>558942</v>
      </c>
    </row>
    <row r="5406" spans="1:18" x14ac:dyDescent="0.3">
      <c r="A5406" t="s">
        <v>10575</v>
      </c>
      <c r="B5406" s="9">
        <v>44948</v>
      </c>
      <c r="C5406" t="s">
        <v>8730</v>
      </c>
      <c r="D5406" t="s">
        <v>8731</v>
      </c>
      <c r="E5406" t="s">
        <v>1738</v>
      </c>
      <c r="F5406" t="s">
        <v>556</v>
      </c>
      <c r="G5406" t="s">
        <v>10576</v>
      </c>
      <c r="H5406" t="s">
        <v>65</v>
      </c>
      <c r="I5406" t="s">
        <v>66</v>
      </c>
      <c r="J5406">
        <v>12</v>
      </c>
      <c r="K5406">
        <v>91162</v>
      </c>
      <c r="L5406">
        <v>1093944</v>
      </c>
      <c r="M5406">
        <v>20</v>
      </c>
      <c r="N5406" t="s">
        <v>26</v>
      </c>
      <c r="O5406">
        <v>5</v>
      </c>
      <c r="P5406" t="s">
        <v>28</v>
      </c>
      <c r="Q5406">
        <v>53</v>
      </c>
      <c r="R5406">
        <v>761054</v>
      </c>
    </row>
    <row r="5407" spans="1:18" x14ac:dyDescent="0.3">
      <c r="A5407" t="s">
        <v>10577</v>
      </c>
      <c r="B5407" s="9">
        <v>45010</v>
      </c>
      <c r="C5407" t="s">
        <v>8730</v>
      </c>
      <c r="D5407" t="s">
        <v>8731</v>
      </c>
      <c r="E5407" t="s">
        <v>2951</v>
      </c>
      <c r="F5407" t="s">
        <v>368</v>
      </c>
      <c r="G5407" t="s">
        <v>10578</v>
      </c>
      <c r="H5407" t="s">
        <v>45</v>
      </c>
      <c r="I5407" t="s">
        <v>82</v>
      </c>
      <c r="J5407">
        <v>5</v>
      </c>
      <c r="K5407">
        <v>40105</v>
      </c>
      <c r="L5407">
        <v>200525</v>
      </c>
      <c r="M5407">
        <v>20</v>
      </c>
      <c r="N5407" t="s">
        <v>57</v>
      </c>
      <c r="O5407">
        <v>3</v>
      </c>
      <c r="P5407" t="s">
        <v>28</v>
      </c>
      <c r="Q5407">
        <v>42</v>
      </c>
      <c r="R5407">
        <v>383206</v>
      </c>
    </row>
    <row r="5408" spans="1:18" x14ac:dyDescent="0.3">
      <c r="A5408" t="s">
        <v>10579</v>
      </c>
      <c r="B5408" s="9">
        <v>45056</v>
      </c>
      <c r="C5408" t="s">
        <v>8730</v>
      </c>
      <c r="D5408" t="s">
        <v>8731</v>
      </c>
      <c r="E5408" t="s">
        <v>2951</v>
      </c>
      <c r="F5408" t="s">
        <v>173</v>
      </c>
      <c r="G5408" t="s">
        <v>27</v>
      </c>
      <c r="H5408" t="s">
        <v>32</v>
      </c>
      <c r="I5408" t="s">
        <v>95</v>
      </c>
      <c r="J5408">
        <v>3</v>
      </c>
      <c r="K5408">
        <v>20027</v>
      </c>
      <c r="L5408">
        <v>60081</v>
      </c>
      <c r="M5408">
        <v>5</v>
      </c>
      <c r="N5408" t="s">
        <v>57</v>
      </c>
      <c r="O5408">
        <v>5</v>
      </c>
      <c r="P5408" t="s">
        <v>28</v>
      </c>
      <c r="Q5408">
        <v>126</v>
      </c>
      <c r="R5408">
        <v>558942</v>
      </c>
    </row>
    <row r="5409" spans="1:18" x14ac:dyDescent="0.3">
      <c r="A5409" t="s">
        <v>10580</v>
      </c>
      <c r="B5409" s="9">
        <v>45452</v>
      </c>
      <c r="C5409" t="s">
        <v>8730</v>
      </c>
      <c r="D5409" t="s">
        <v>8731</v>
      </c>
      <c r="E5409" t="s">
        <v>949</v>
      </c>
      <c r="F5409" t="s">
        <v>1549</v>
      </c>
      <c r="G5409" t="s">
        <v>10581</v>
      </c>
      <c r="H5409" t="s">
        <v>40</v>
      </c>
      <c r="I5409" t="s">
        <v>123</v>
      </c>
      <c r="J5409">
        <v>4</v>
      </c>
      <c r="K5409">
        <v>7175</v>
      </c>
      <c r="L5409">
        <v>28700</v>
      </c>
      <c r="M5409">
        <v>10</v>
      </c>
      <c r="N5409" t="s">
        <v>57</v>
      </c>
      <c r="O5409" t="s">
        <v>27</v>
      </c>
      <c r="P5409" t="s">
        <v>35</v>
      </c>
      <c r="Q5409">
        <v>22</v>
      </c>
      <c r="R5409">
        <v>289731</v>
      </c>
    </row>
    <row r="5410" spans="1:18" x14ac:dyDescent="0.3">
      <c r="A5410" t="s">
        <v>10582</v>
      </c>
      <c r="B5410" s="9">
        <v>45048</v>
      </c>
      <c r="C5410" t="s">
        <v>8730</v>
      </c>
      <c r="D5410" t="s">
        <v>8731</v>
      </c>
      <c r="E5410" t="s">
        <v>949</v>
      </c>
      <c r="F5410" t="s">
        <v>3041</v>
      </c>
      <c r="G5410" t="s">
        <v>10583</v>
      </c>
      <c r="H5410" t="s">
        <v>32</v>
      </c>
      <c r="I5410" t="s">
        <v>158</v>
      </c>
      <c r="J5410">
        <v>8</v>
      </c>
      <c r="K5410">
        <v>3156</v>
      </c>
      <c r="L5410">
        <v>25248</v>
      </c>
      <c r="M5410">
        <v>0</v>
      </c>
      <c r="N5410" t="s">
        <v>57</v>
      </c>
      <c r="O5410">
        <v>5</v>
      </c>
      <c r="P5410" t="s">
        <v>28</v>
      </c>
      <c r="Q5410">
        <v>115</v>
      </c>
      <c r="R5410">
        <v>558942</v>
      </c>
    </row>
    <row r="5411" spans="1:18" x14ac:dyDescent="0.3">
      <c r="A5411" t="s">
        <v>10584</v>
      </c>
      <c r="B5411" s="9">
        <v>45127</v>
      </c>
      <c r="C5411" t="s">
        <v>8730</v>
      </c>
      <c r="D5411" t="s">
        <v>8731</v>
      </c>
      <c r="E5411" t="s">
        <v>2951</v>
      </c>
      <c r="F5411" t="s">
        <v>2858</v>
      </c>
      <c r="G5411" t="s">
        <v>10585</v>
      </c>
      <c r="H5411" t="s">
        <v>24</v>
      </c>
      <c r="I5411" t="s">
        <v>161</v>
      </c>
      <c r="J5411">
        <v>1</v>
      </c>
      <c r="K5411">
        <v>194815</v>
      </c>
      <c r="L5411">
        <v>194815</v>
      </c>
      <c r="M5411">
        <v>10</v>
      </c>
      <c r="N5411" t="s">
        <v>27</v>
      </c>
      <c r="O5411">
        <v>3</v>
      </c>
      <c r="P5411" t="s">
        <v>35</v>
      </c>
      <c r="Q5411">
        <v>25</v>
      </c>
      <c r="R5411">
        <v>1077152</v>
      </c>
    </row>
    <row r="5412" spans="1:18" x14ac:dyDescent="0.3">
      <c r="A5412" t="s">
        <v>10586</v>
      </c>
      <c r="B5412" s="9">
        <v>45429</v>
      </c>
      <c r="C5412" t="s">
        <v>8730</v>
      </c>
      <c r="D5412" t="s">
        <v>8731</v>
      </c>
      <c r="E5412" t="s">
        <v>2951</v>
      </c>
      <c r="F5412" t="s">
        <v>1241</v>
      </c>
      <c r="G5412" t="s">
        <v>27</v>
      </c>
      <c r="H5412" t="s">
        <v>32</v>
      </c>
      <c r="I5412" t="s">
        <v>141</v>
      </c>
      <c r="J5412">
        <v>5</v>
      </c>
      <c r="K5412">
        <v>4541</v>
      </c>
      <c r="L5412">
        <v>22705</v>
      </c>
      <c r="M5412">
        <v>5</v>
      </c>
      <c r="N5412" t="s">
        <v>57</v>
      </c>
      <c r="O5412">
        <v>1</v>
      </c>
      <c r="P5412" t="s">
        <v>28</v>
      </c>
      <c r="Q5412">
        <v>57</v>
      </c>
      <c r="R5412">
        <v>558942</v>
      </c>
    </row>
    <row r="5413" spans="1:18" x14ac:dyDescent="0.3">
      <c r="A5413" t="s">
        <v>10587</v>
      </c>
      <c r="B5413" s="9">
        <v>45562</v>
      </c>
      <c r="C5413" t="s">
        <v>8730</v>
      </c>
      <c r="D5413" t="s">
        <v>8731</v>
      </c>
      <c r="E5413" t="s">
        <v>949</v>
      </c>
      <c r="F5413" t="s">
        <v>104</v>
      </c>
      <c r="G5413" t="s">
        <v>27</v>
      </c>
      <c r="H5413" t="s">
        <v>40</v>
      </c>
      <c r="I5413" t="s">
        <v>171</v>
      </c>
      <c r="J5413">
        <v>12</v>
      </c>
      <c r="K5413">
        <v>17423</v>
      </c>
      <c r="L5413">
        <v>209076</v>
      </c>
      <c r="M5413">
        <v>5</v>
      </c>
      <c r="N5413" t="s">
        <v>57</v>
      </c>
      <c r="O5413">
        <v>4</v>
      </c>
      <c r="P5413" t="s">
        <v>27</v>
      </c>
      <c r="Q5413">
        <v>88</v>
      </c>
      <c r="R5413">
        <v>289731</v>
      </c>
    </row>
    <row r="5414" spans="1:18" x14ac:dyDescent="0.3">
      <c r="A5414" t="s">
        <v>10588</v>
      </c>
      <c r="B5414" s="9">
        <v>45400</v>
      </c>
      <c r="C5414" t="s">
        <v>8730</v>
      </c>
      <c r="D5414" t="s">
        <v>8731</v>
      </c>
      <c r="E5414" t="s">
        <v>949</v>
      </c>
      <c r="F5414" t="s">
        <v>347</v>
      </c>
      <c r="G5414" t="s">
        <v>27</v>
      </c>
      <c r="H5414" t="s">
        <v>45</v>
      </c>
      <c r="I5414" t="s">
        <v>46</v>
      </c>
      <c r="J5414">
        <v>18</v>
      </c>
      <c r="K5414">
        <v>15400</v>
      </c>
      <c r="L5414">
        <v>277200</v>
      </c>
      <c r="M5414">
        <v>10</v>
      </c>
      <c r="N5414" t="s">
        <v>26</v>
      </c>
      <c r="O5414">
        <v>2</v>
      </c>
      <c r="P5414" t="s">
        <v>28</v>
      </c>
      <c r="Q5414">
        <v>45</v>
      </c>
      <c r="R5414">
        <v>383206</v>
      </c>
    </row>
    <row r="5415" spans="1:18" x14ac:dyDescent="0.3">
      <c r="A5415" t="s">
        <v>10589</v>
      </c>
      <c r="B5415" s="9">
        <v>45221</v>
      </c>
      <c r="C5415" t="s">
        <v>8730</v>
      </c>
      <c r="D5415" t="s">
        <v>8731</v>
      </c>
      <c r="E5415" t="s">
        <v>1738</v>
      </c>
      <c r="F5415" t="s">
        <v>662</v>
      </c>
      <c r="G5415" t="s">
        <v>10590</v>
      </c>
      <c r="H5415" t="s">
        <v>45</v>
      </c>
      <c r="I5415" t="s">
        <v>130</v>
      </c>
      <c r="J5415">
        <v>8</v>
      </c>
      <c r="K5415">
        <v>22567</v>
      </c>
      <c r="L5415">
        <v>180536</v>
      </c>
      <c r="M5415">
        <v>20</v>
      </c>
      <c r="N5415" t="s">
        <v>27</v>
      </c>
      <c r="O5415">
        <v>4</v>
      </c>
      <c r="P5415" t="s">
        <v>28</v>
      </c>
      <c r="Q5415">
        <v>138</v>
      </c>
      <c r="R5415">
        <v>383206</v>
      </c>
    </row>
    <row r="5416" spans="1:18" x14ac:dyDescent="0.3">
      <c r="A5416" t="s">
        <v>10591</v>
      </c>
      <c r="B5416" s="9">
        <v>45030</v>
      </c>
      <c r="C5416" t="s">
        <v>8730</v>
      </c>
      <c r="D5416" t="s">
        <v>8731</v>
      </c>
      <c r="E5416" t="s">
        <v>2951</v>
      </c>
      <c r="F5416" t="s">
        <v>3504</v>
      </c>
      <c r="G5416" t="s">
        <v>10592</v>
      </c>
      <c r="H5416" t="s">
        <v>24</v>
      </c>
      <c r="I5416" t="s">
        <v>152</v>
      </c>
      <c r="J5416">
        <v>8</v>
      </c>
      <c r="K5416">
        <v>303508</v>
      </c>
      <c r="L5416">
        <v>2428064</v>
      </c>
      <c r="M5416">
        <v>10</v>
      </c>
      <c r="N5416" t="s">
        <v>57</v>
      </c>
      <c r="O5416">
        <v>3</v>
      </c>
      <c r="P5416" t="s">
        <v>28</v>
      </c>
      <c r="Q5416">
        <v>145</v>
      </c>
      <c r="R5416">
        <v>1077152</v>
      </c>
    </row>
    <row r="5417" spans="1:18" x14ac:dyDescent="0.3">
      <c r="A5417" t="s">
        <v>10593</v>
      </c>
      <c r="B5417" s="9">
        <v>45418</v>
      </c>
      <c r="C5417" t="s">
        <v>8730</v>
      </c>
      <c r="D5417" t="s">
        <v>8731</v>
      </c>
      <c r="E5417" t="s">
        <v>1738</v>
      </c>
      <c r="F5417" t="s">
        <v>440</v>
      </c>
      <c r="G5417" t="s">
        <v>10594</v>
      </c>
      <c r="H5417" t="s">
        <v>32</v>
      </c>
      <c r="I5417" t="s">
        <v>95</v>
      </c>
      <c r="J5417">
        <v>20</v>
      </c>
      <c r="K5417">
        <v>13028</v>
      </c>
      <c r="L5417">
        <v>260560</v>
      </c>
      <c r="M5417" t="s">
        <v>27</v>
      </c>
      <c r="N5417" t="s">
        <v>47</v>
      </c>
      <c r="O5417">
        <v>1</v>
      </c>
      <c r="P5417" t="s">
        <v>27</v>
      </c>
      <c r="Q5417">
        <v>9</v>
      </c>
      <c r="R5417">
        <v>558942</v>
      </c>
    </row>
    <row r="5418" spans="1:18" x14ac:dyDescent="0.3">
      <c r="A5418" t="s">
        <v>10595</v>
      </c>
      <c r="B5418" s="9">
        <v>45587</v>
      </c>
      <c r="C5418" t="s">
        <v>8730</v>
      </c>
      <c r="D5418" t="s">
        <v>8731</v>
      </c>
      <c r="E5418" t="s">
        <v>1738</v>
      </c>
      <c r="F5418" t="s">
        <v>2193</v>
      </c>
      <c r="G5418" t="s">
        <v>10596</v>
      </c>
      <c r="H5418" t="s">
        <v>24</v>
      </c>
      <c r="I5418" t="s">
        <v>161</v>
      </c>
      <c r="J5418">
        <v>17</v>
      </c>
      <c r="K5418">
        <v>304935</v>
      </c>
      <c r="L5418">
        <v>5183895</v>
      </c>
      <c r="M5418">
        <v>0</v>
      </c>
      <c r="N5418" t="s">
        <v>47</v>
      </c>
      <c r="O5418">
        <v>2</v>
      </c>
      <c r="P5418" t="s">
        <v>35</v>
      </c>
      <c r="Q5418">
        <v>128</v>
      </c>
      <c r="R5418">
        <v>1077152</v>
      </c>
    </row>
    <row r="5419" spans="1:18" x14ac:dyDescent="0.3">
      <c r="A5419" t="s">
        <v>10597</v>
      </c>
      <c r="B5419" s="9">
        <v>45476</v>
      </c>
      <c r="C5419" t="s">
        <v>8730</v>
      </c>
      <c r="D5419" t="s">
        <v>8731</v>
      </c>
      <c r="E5419" t="s">
        <v>949</v>
      </c>
      <c r="F5419" t="s">
        <v>1486</v>
      </c>
      <c r="G5419" t="s">
        <v>10598</v>
      </c>
      <c r="H5419" t="s">
        <v>45</v>
      </c>
      <c r="I5419" t="s">
        <v>130</v>
      </c>
      <c r="J5419">
        <v>3</v>
      </c>
      <c r="K5419">
        <v>39419</v>
      </c>
      <c r="L5419">
        <v>118257</v>
      </c>
      <c r="M5419">
        <v>20</v>
      </c>
      <c r="N5419" t="s">
        <v>26</v>
      </c>
      <c r="O5419">
        <v>7</v>
      </c>
      <c r="P5419" t="s">
        <v>28</v>
      </c>
      <c r="Q5419">
        <v>61</v>
      </c>
      <c r="R5419">
        <v>383206</v>
      </c>
    </row>
    <row r="5420" spans="1:18" x14ac:dyDescent="0.3">
      <c r="A5420" t="s">
        <v>10599</v>
      </c>
      <c r="B5420" s="9">
        <v>45312</v>
      </c>
      <c r="C5420" t="s">
        <v>8730</v>
      </c>
      <c r="D5420" t="s">
        <v>8731</v>
      </c>
      <c r="E5420" t="s">
        <v>949</v>
      </c>
      <c r="F5420" t="s">
        <v>190</v>
      </c>
      <c r="G5420" t="s">
        <v>10600</v>
      </c>
      <c r="H5420" t="s">
        <v>40</v>
      </c>
      <c r="I5420" t="s">
        <v>171</v>
      </c>
      <c r="J5420">
        <v>19</v>
      </c>
      <c r="K5420">
        <v>7432</v>
      </c>
      <c r="L5420">
        <v>141208</v>
      </c>
      <c r="M5420">
        <v>0</v>
      </c>
      <c r="N5420" t="s">
        <v>27</v>
      </c>
      <c r="O5420">
        <v>4</v>
      </c>
      <c r="P5420" t="s">
        <v>35</v>
      </c>
      <c r="Q5420">
        <v>43</v>
      </c>
      <c r="R5420">
        <v>289731</v>
      </c>
    </row>
    <row r="5421" spans="1:18" x14ac:dyDescent="0.3">
      <c r="A5421" t="s">
        <v>10601</v>
      </c>
      <c r="B5421" s="9">
        <v>45395</v>
      </c>
      <c r="C5421" t="s">
        <v>8730</v>
      </c>
      <c r="D5421" t="s">
        <v>8731</v>
      </c>
      <c r="E5421" t="s">
        <v>1738</v>
      </c>
      <c r="F5421" t="s">
        <v>877</v>
      </c>
      <c r="G5421" t="s">
        <v>10602</v>
      </c>
      <c r="H5421" t="s">
        <v>40</v>
      </c>
      <c r="I5421" t="s">
        <v>123</v>
      </c>
      <c r="J5421">
        <v>8</v>
      </c>
      <c r="K5421">
        <v>11940</v>
      </c>
      <c r="L5421">
        <v>95520</v>
      </c>
      <c r="M5421" t="s">
        <v>27</v>
      </c>
      <c r="N5421" t="s">
        <v>34</v>
      </c>
      <c r="O5421">
        <v>3</v>
      </c>
      <c r="P5421" t="s">
        <v>35</v>
      </c>
      <c r="Q5421">
        <v>154</v>
      </c>
      <c r="R5421">
        <v>289731</v>
      </c>
    </row>
    <row r="5422" spans="1:18" x14ac:dyDescent="0.3">
      <c r="A5422" t="s">
        <v>10603</v>
      </c>
      <c r="B5422" s="9">
        <v>45080</v>
      </c>
      <c r="C5422" t="s">
        <v>8730</v>
      </c>
      <c r="D5422" t="s">
        <v>8731</v>
      </c>
      <c r="E5422" t="s">
        <v>949</v>
      </c>
      <c r="F5422" t="s">
        <v>1399</v>
      </c>
      <c r="G5422" t="s">
        <v>27</v>
      </c>
      <c r="H5422" t="s">
        <v>24</v>
      </c>
      <c r="I5422" t="s">
        <v>56</v>
      </c>
      <c r="J5422">
        <v>4</v>
      </c>
      <c r="K5422">
        <v>236312</v>
      </c>
      <c r="L5422">
        <v>945248</v>
      </c>
      <c r="M5422">
        <v>0</v>
      </c>
      <c r="N5422" t="s">
        <v>47</v>
      </c>
      <c r="O5422">
        <v>5</v>
      </c>
      <c r="P5422" t="s">
        <v>35</v>
      </c>
      <c r="Q5422">
        <v>18</v>
      </c>
      <c r="R5422">
        <v>1077152</v>
      </c>
    </row>
    <row r="5423" spans="1:18" x14ac:dyDescent="0.3">
      <c r="A5423" t="s">
        <v>10604</v>
      </c>
      <c r="B5423" s="9">
        <v>45355</v>
      </c>
      <c r="C5423" t="s">
        <v>8730</v>
      </c>
      <c r="D5423" t="s">
        <v>8731</v>
      </c>
      <c r="E5423" t="s">
        <v>949</v>
      </c>
      <c r="F5423" t="s">
        <v>4079</v>
      </c>
      <c r="G5423" t="s">
        <v>10605</v>
      </c>
      <c r="H5423" t="s">
        <v>45</v>
      </c>
      <c r="I5423" t="s">
        <v>82</v>
      </c>
      <c r="J5423">
        <v>7</v>
      </c>
      <c r="K5423">
        <v>12441</v>
      </c>
      <c r="L5423">
        <v>87087</v>
      </c>
      <c r="M5423">
        <v>0</v>
      </c>
      <c r="N5423" t="s">
        <v>57</v>
      </c>
      <c r="O5423">
        <v>2</v>
      </c>
      <c r="P5423" t="s">
        <v>35</v>
      </c>
      <c r="Q5423">
        <v>58</v>
      </c>
      <c r="R5423">
        <v>383206</v>
      </c>
    </row>
    <row r="5424" spans="1:18" x14ac:dyDescent="0.3">
      <c r="A5424" t="s">
        <v>10606</v>
      </c>
      <c r="B5424" s="9">
        <v>45223</v>
      </c>
      <c r="C5424" t="s">
        <v>8730</v>
      </c>
      <c r="D5424" t="s">
        <v>8731</v>
      </c>
      <c r="E5424" t="s">
        <v>1738</v>
      </c>
      <c r="F5424" t="s">
        <v>150</v>
      </c>
      <c r="G5424" t="s">
        <v>10607</v>
      </c>
      <c r="H5424" t="s">
        <v>32</v>
      </c>
      <c r="I5424" t="s">
        <v>237</v>
      </c>
      <c r="J5424">
        <v>4</v>
      </c>
      <c r="K5424">
        <v>19367</v>
      </c>
      <c r="L5424">
        <v>77468</v>
      </c>
      <c r="M5424" t="s">
        <v>27</v>
      </c>
      <c r="N5424" t="s">
        <v>34</v>
      </c>
      <c r="O5424" t="s">
        <v>27</v>
      </c>
      <c r="P5424" t="s">
        <v>28</v>
      </c>
      <c r="Q5424">
        <v>16</v>
      </c>
      <c r="R5424">
        <v>558942</v>
      </c>
    </row>
    <row r="5425" spans="1:18" x14ac:dyDescent="0.3">
      <c r="A5425" t="s">
        <v>10608</v>
      </c>
      <c r="B5425" s="9">
        <v>45430</v>
      </c>
      <c r="C5425" t="s">
        <v>8730</v>
      </c>
      <c r="D5425" t="s">
        <v>8731</v>
      </c>
      <c r="E5425" t="s">
        <v>2951</v>
      </c>
      <c r="F5425" t="s">
        <v>708</v>
      </c>
      <c r="G5425" t="s">
        <v>10609</v>
      </c>
      <c r="H5425" t="s">
        <v>32</v>
      </c>
      <c r="I5425" t="s">
        <v>33</v>
      </c>
      <c r="J5425">
        <v>11</v>
      </c>
      <c r="K5425">
        <v>8358</v>
      </c>
      <c r="L5425">
        <v>91938</v>
      </c>
      <c r="M5425">
        <v>5</v>
      </c>
      <c r="N5425" t="s">
        <v>27</v>
      </c>
      <c r="O5425">
        <v>3</v>
      </c>
      <c r="P5425" t="s">
        <v>28</v>
      </c>
      <c r="Q5425">
        <v>178</v>
      </c>
      <c r="R5425">
        <v>558942</v>
      </c>
    </row>
    <row r="5426" spans="1:18" x14ac:dyDescent="0.3">
      <c r="A5426" t="s">
        <v>10610</v>
      </c>
      <c r="B5426" s="9">
        <v>45094</v>
      </c>
      <c r="C5426" t="s">
        <v>8730</v>
      </c>
      <c r="D5426" t="s">
        <v>8731</v>
      </c>
      <c r="E5426" t="s">
        <v>1738</v>
      </c>
      <c r="F5426" t="s">
        <v>609</v>
      </c>
      <c r="G5426" t="s">
        <v>27</v>
      </c>
      <c r="H5426" t="s">
        <v>24</v>
      </c>
      <c r="I5426" t="s">
        <v>152</v>
      </c>
      <c r="J5426">
        <v>5</v>
      </c>
      <c r="K5426">
        <v>40654</v>
      </c>
      <c r="L5426">
        <v>203270</v>
      </c>
      <c r="M5426" t="s">
        <v>27</v>
      </c>
      <c r="N5426" t="s">
        <v>57</v>
      </c>
      <c r="O5426">
        <v>4</v>
      </c>
      <c r="P5426" t="s">
        <v>28</v>
      </c>
      <c r="Q5426">
        <v>105</v>
      </c>
      <c r="R5426">
        <v>1077152</v>
      </c>
    </row>
    <row r="5427" spans="1:18" x14ac:dyDescent="0.3">
      <c r="A5427" t="s">
        <v>10611</v>
      </c>
      <c r="B5427" s="9">
        <v>45043</v>
      </c>
      <c r="C5427" t="s">
        <v>8730</v>
      </c>
      <c r="D5427" t="s">
        <v>8731</v>
      </c>
      <c r="E5427" t="s">
        <v>949</v>
      </c>
      <c r="F5427" t="s">
        <v>1010</v>
      </c>
      <c r="G5427" t="s">
        <v>10612</v>
      </c>
      <c r="H5427" t="s">
        <v>32</v>
      </c>
      <c r="I5427" t="s">
        <v>117</v>
      </c>
      <c r="J5427">
        <v>17</v>
      </c>
      <c r="K5427">
        <v>9345</v>
      </c>
      <c r="L5427">
        <v>158865</v>
      </c>
      <c r="M5427">
        <v>0</v>
      </c>
      <c r="N5427" t="s">
        <v>34</v>
      </c>
      <c r="O5427">
        <v>1</v>
      </c>
      <c r="P5427" t="s">
        <v>35</v>
      </c>
      <c r="Q5427">
        <v>30</v>
      </c>
      <c r="R5427">
        <v>558942</v>
      </c>
    </row>
    <row r="5428" spans="1:18" x14ac:dyDescent="0.3">
      <c r="A5428" t="s">
        <v>10613</v>
      </c>
      <c r="B5428" s="9">
        <v>45055</v>
      </c>
      <c r="C5428" t="s">
        <v>8730</v>
      </c>
      <c r="D5428" t="s">
        <v>8731</v>
      </c>
      <c r="E5428" t="s">
        <v>949</v>
      </c>
      <c r="F5428" t="s">
        <v>3771</v>
      </c>
      <c r="G5428" t="s">
        <v>10614</v>
      </c>
      <c r="H5428" t="s">
        <v>32</v>
      </c>
      <c r="I5428" t="s">
        <v>141</v>
      </c>
      <c r="J5428">
        <v>9</v>
      </c>
      <c r="K5428">
        <v>15009</v>
      </c>
      <c r="L5428">
        <v>135081</v>
      </c>
      <c r="M5428">
        <v>0</v>
      </c>
      <c r="N5428" t="s">
        <v>57</v>
      </c>
      <c r="O5428">
        <v>4</v>
      </c>
      <c r="P5428" t="s">
        <v>35</v>
      </c>
      <c r="Q5428">
        <v>182</v>
      </c>
      <c r="R5428">
        <v>558942</v>
      </c>
    </row>
    <row r="5429" spans="1:18" x14ac:dyDescent="0.3">
      <c r="A5429" t="s">
        <v>10615</v>
      </c>
      <c r="B5429" s="9">
        <v>45517</v>
      </c>
      <c r="C5429" t="s">
        <v>8730</v>
      </c>
      <c r="D5429" t="s">
        <v>8731</v>
      </c>
      <c r="E5429" t="s">
        <v>949</v>
      </c>
      <c r="F5429" t="s">
        <v>931</v>
      </c>
      <c r="G5429" t="s">
        <v>27</v>
      </c>
      <c r="H5429" t="s">
        <v>40</v>
      </c>
      <c r="I5429" t="s">
        <v>137</v>
      </c>
      <c r="J5429">
        <v>18</v>
      </c>
      <c r="K5429">
        <v>13098</v>
      </c>
      <c r="L5429">
        <v>235764</v>
      </c>
      <c r="M5429">
        <v>0</v>
      </c>
      <c r="N5429" t="s">
        <v>27</v>
      </c>
      <c r="O5429">
        <v>2</v>
      </c>
      <c r="P5429" t="s">
        <v>35</v>
      </c>
      <c r="Q5429">
        <v>148</v>
      </c>
      <c r="R5429">
        <v>289731</v>
      </c>
    </row>
    <row r="5430" spans="1:18" x14ac:dyDescent="0.3">
      <c r="A5430" t="s">
        <v>10616</v>
      </c>
      <c r="B5430" s="9">
        <v>45195</v>
      </c>
      <c r="C5430" t="s">
        <v>8730</v>
      </c>
      <c r="D5430" t="s">
        <v>8731</v>
      </c>
      <c r="E5430" t="s">
        <v>1738</v>
      </c>
      <c r="F5430" t="s">
        <v>934</v>
      </c>
      <c r="G5430" t="s">
        <v>10617</v>
      </c>
      <c r="H5430" t="s">
        <v>40</v>
      </c>
      <c r="I5430" t="s">
        <v>123</v>
      </c>
      <c r="J5430">
        <v>6</v>
      </c>
      <c r="K5430">
        <v>12498</v>
      </c>
      <c r="L5430">
        <v>74988</v>
      </c>
      <c r="M5430">
        <v>0</v>
      </c>
      <c r="N5430" t="s">
        <v>47</v>
      </c>
      <c r="O5430">
        <v>5</v>
      </c>
      <c r="P5430" t="s">
        <v>35</v>
      </c>
      <c r="Q5430">
        <v>162</v>
      </c>
      <c r="R5430">
        <v>289731</v>
      </c>
    </row>
    <row r="5431" spans="1:18" x14ac:dyDescent="0.3">
      <c r="A5431" t="s">
        <v>10618</v>
      </c>
      <c r="B5431" s="9">
        <v>45618</v>
      </c>
      <c r="C5431" t="s">
        <v>8730</v>
      </c>
      <c r="D5431" t="s">
        <v>8731</v>
      </c>
      <c r="E5431" t="s">
        <v>949</v>
      </c>
      <c r="F5431" t="s">
        <v>2412</v>
      </c>
      <c r="G5431" t="s">
        <v>10619</v>
      </c>
      <c r="H5431" t="s">
        <v>40</v>
      </c>
      <c r="I5431" t="s">
        <v>106</v>
      </c>
      <c r="J5431">
        <v>8</v>
      </c>
      <c r="K5431">
        <v>8617</v>
      </c>
      <c r="L5431">
        <v>68936</v>
      </c>
      <c r="M5431">
        <v>15</v>
      </c>
      <c r="N5431" t="s">
        <v>57</v>
      </c>
      <c r="O5431">
        <v>3</v>
      </c>
      <c r="P5431" t="s">
        <v>35</v>
      </c>
      <c r="Q5431">
        <v>177</v>
      </c>
      <c r="R5431">
        <v>289731</v>
      </c>
    </row>
    <row r="5432" spans="1:18" x14ac:dyDescent="0.3">
      <c r="A5432" t="s">
        <v>10620</v>
      </c>
      <c r="B5432" s="9">
        <v>45204</v>
      </c>
      <c r="C5432" t="s">
        <v>8730</v>
      </c>
      <c r="D5432" t="s">
        <v>8731</v>
      </c>
      <c r="E5432" t="s">
        <v>1738</v>
      </c>
      <c r="F5432" t="s">
        <v>179</v>
      </c>
      <c r="G5432" t="s">
        <v>27</v>
      </c>
      <c r="H5432" t="s">
        <v>45</v>
      </c>
      <c r="I5432" t="s">
        <v>74</v>
      </c>
      <c r="J5432">
        <v>15</v>
      </c>
      <c r="K5432">
        <v>35821</v>
      </c>
      <c r="L5432">
        <v>537315</v>
      </c>
      <c r="M5432">
        <v>0</v>
      </c>
      <c r="N5432" t="s">
        <v>57</v>
      </c>
      <c r="O5432" t="s">
        <v>27</v>
      </c>
      <c r="P5432" t="s">
        <v>35</v>
      </c>
      <c r="Q5432">
        <v>190</v>
      </c>
      <c r="R5432">
        <v>383206</v>
      </c>
    </row>
    <row r="5433" spans="1:18" x14ac:dyDescent="0.3">
      <c r="A5433" t="s">
        <v>10621</v>
      </c>
      <c r="B5433" s="9">
        <v>45591</v>
      </c>
      <c r="C5433" t="s">
        <v>8730</v>
      </c>
      <c r="D5433" t="s">
        <v>8731</v>
      </c>
      <c r="E5433" t="s">
        <v>1738</v>
      </c>
      <c r="F5433" t="s">
        <v>1165</v>
      </c>
      <c r="G5433" t="s">
        <v>10622</v>
      </c>
      <c r="H5433" t="s">
        <v>32</v>
      </c>
      <c r="I5433" t="s">
        <v>113</v>
      </c>
      <c r="J5433">
        <v>15</v>
      </c>
      <c r="K5433">
        <v>11743</v>
      </c>
      <c r="L5433">
        <v>176145</v>
      </c>
      <c r="M5433">
        <v>20</v>
      </c>
      <c r="N5433" t="s">
        <v>34</v>
      </c>
      <c r="O5433">
        <v>2</v>
      </c>
      <c r="P5433" t="s">
        <v>28</v>
      </c>
      <c r="Q5433">
        <v>105</v>
      </c>
      <c r="R5433">
        <v>558942</v>
      </c>
    </row>
    <row r="5434" spans="1:18" x14ac:dyDescent="0.3">
      <c r="A5434" t="s">
        <v>10623</v>
      </c>
      <c r="B5434" s="9">
        <v>45071</v>
      </c>
      <c r="C5434" t="s">
        <v>8730</v>
      </c>
      <c r="D5434" t="s">
        <v>8731</v>
      </c>
      <c r="E5434" t="s">
        <v>949</v>
      </c>
      <c r="F5434" t="s">
        <v>613</v>
      </c>
      <c r="G5434" t="s">
        <v>10624</v>
      </c>
      <c r="H5434" t="s">
        <v>32</v>
      </c>
      <c r="I5434" t="s">
        <v>237</v>
      </c>
      <c r="J5434">
        <v>18</v>
      </c>
      <c r="K5434">
        <v>13635</v>
      </c>
      <c r="L5434">
        <v>245430</v>
      </c>
      <c r="M5434">
        <v>15</v>
      </c>
      <c r="N5434" t="s">
        <v>57</v>
      </c>
      <c r="O5434" t="s">
        <v>27</v>
      </c>
      <c r="P5434" t="s">
        <v>28</v>
      </c>
      <c r="Q5434">
        <v>158</v>
      </c>
      <c r="R5434">
        <v>558942</v>
      </c>
    </row>
    <row r="5435" spans="1:18" x14ac:dyDescent="0.3">
      <c r="A5435" t="s">
        <v>10625</v>
      </c>
      <c r="B5435" s="9">
        <v>45549</v>
      </c>
      <c r="C5435" t="s">
        <v>8730</v>
      </c>
      <c r="D5435" t="s">
        <v>8731</v>
      </c>
      <c r="E5435" t="s">
        <v>1738</v>
      </c>
      <c r="F5435" t="s">
        <v>1441</v>
      </c>
      <c r="G5435" t="s">
        <v>10626</v>
      </c>
      <c r="H5435" t="s">
        <v>40</v>
      </c>
      <c r="I5435" t="s">
        <v>51</v>
      </c>
      <c r="J5435">
        <v>5</v>
      </c>
      <c r="K5435">
        <v>14458</v>
      </c>
      <c r="L5435">
        <v>72290</v>
      </c>
      <c r="M5435">
        <v>5</v>
      </c>
      <c r="N5435" t="s">
        <v>57</v>
      </c>
      <c r="O5435">
        <v>4</v>
      </c>
      <c r="P5435" t="s">
        <v>35</v>
      </c>
      <c r="Q5435">
        <v>10</v>
      </c>
      <c r="R5435">
        <v>289731</v>
      </c>
    </row>
    <row r="5436" spans="1:18" x14ac:dyDescent="0.3">
      <c r="A5436" t="s">
        <v>10627</v>
      </c>
      <c r="B5436" s="9">
        <v>45512</v>
      </c>
      <c r="C5436" t="s">
        <v>8730</v>
      </c>
      <c r="D5436" t="s">
        <v>8731</v>
      </c>
      <c r="E5436" t="s">
        <v>1738</v>
      </c>
      <c r="F5436" t="s">
        <v>965</v>
      </c>
      <c r="G5436" t="s">
        <v>10628</v>
      </c>
      <c r="H5436" t="s">
        <v>24</v>
      </c>
      <c r="I5436" t="s">
        <v>152</v>
      </c>
      <c r="J5436">
        <v>7</v>
      </c>
      <c r="K5436">
        <v>150762</v>
      </c>
      <c r="L5436">
        <v>1055334</v>
      </c>
      <c r="M5436">
        <v>0</v>
      </c>
      <c r="N5436" t="s">
        <v>57</v>
      </c>
      <c r="O5436">
        <v>1</v>
      </c>
      <c r="P5436" t="s">
        <v>35</v>
      </c>
      <c r="Q5436">
        <v>140</v>
      </c>
      <c r="R5436">
        <v>1077152</v>
      </c>
    </row>
    <row r="5437" spans="1:18" x14ac:dyDescent="0.3">
      <c r="A5437" t="s">
        <v>10629</v>
      </c>
      <c r="B5437" s="9">
        <v>45241</v>
      </c>
      <c r="C5437" t="s">
        <v>8730</v>
      </c>
      <c r="D5437" t="s">
        <v>8731</v>
      </c>
      <c r="E5437" t="s">
        <v>1738</v>
      </c>
      <c r="F5437" t="s">
        <v>3052</v>
      </c>
      <c r="G5437" t="s">
        <v>10630</v>
      </c>
      <c r="H5437" t="s">
        <v>24</v>
      </c>
      <c r="I5437" t="s">
        <v>61</v>
      </c>
      <c r="J5437">
        <v>12</v>
      </c>
      <c r="K5437">
        <v>102174</v>
      </c>
      <c r="L5437">
        <v>1226088</v>
      </c>
      <c r="M5437">
        <v>10</v>
      </c>
      <c r="N5437" t="s">
        <v>47</v>
      </c>
      <c r="O5437" t="s">
        <v>27</v>
      </c>
      <c r="P5437" t="s">
        <v>28</v>
      </c>
      <c r="Q5437">
        <v>111</v>
      </c>
      <c r="R5437">
        <v>1077152</v>
      </c>
    </row>
    <row r="5438" spans="1:18" x14ac:dyDescent="0.3">
      <c r="A5438" t="s">
        <v>10631</v>
      </c>
      <c r="B5438" s="9">
        <v>45167</v>
      </c>
      <c r="C5438" t="s">
        <v>8730</v>
      </c>
      <c r="D5438" t="s">
        <v>8731</v>
      </c>
      <c r="E5438" t="s">
        <v>1738</v>
      </c>
      <c r="F5438" t="s">
        <v>108</v>
      </c>
      <c r="G5438" t="s">
        <v>10632</v>
      </c>
      <c r="H5438" t="s">
        <v>40</v>
      </c>
      <c r="I5438" t="s">
        <v>70</v>
      </c>
      <c r="J5438">
        <v>18</v>
      </c>
      <c r="K5438">
        <v>5739</v>
      </c>
      <c r="L5438">
        <v>103302</v>
      </c>
      <c r="M5438">
        <v>5</v>
      </c>
      <c r="N5438" t="s">
        <v>57</v>
      </c>
      <c r="O5438">
        <v>2</v>
      </c>
      <c r="P5438" t="s">
        <v>35</v>
      </c>
      <c r="Q5438">
        <v>11</v>
      </c>
      <c r="R5438">
        <v>289731</v>
      </c>
    </row>
    <row r="5439" spans="1:18" x14ac:dyDescent="0.3">
      <c r="A5439" t="s">
        <v>10633</v>
      </c>
      <c r="B5439" s="9">
        <v>45578</v>
      </c>
      <c r="C5439" t="s">
        <v>8730</v>
      </c>
      <c r="D5439" t="s">
        <v>8731</v>
      </c>
      <c r="E5439" t="s">
        <v>1738</v>
      </c>
      <c r="F5439" t="s">
        <v>68</v>
      </c>
      <c r="G5439" t="s">
        <v>27</v>
      </c>
      <c r="H5439" t="s">
        <v>40</v>
      </c>
      <c r="I5439" t="s">
        <v>106</v>
      </c>
      <c r="J5439">
        <v>17</v>
      </c>
      <c r="K5439">
        <v>10200</v>
      </c>
      <c r="L5439">
        <v>173400</v>
      </c>
      <c r="M5439">
        <v>0</v>
      </c>
      <c r="N5439" t="s">
        <v>57</v>
      </c>
      <c r="O5439">
        <v>4</v>
      </c>
      <c r="P5439" t="s">
        <v>35</v>
      </c>
      <c r="Q5439">
        <v>34</v>
      </c>
      <c r="R5439">
        <v>289731</v>
      </c>
    </row>
    <row r="5440" spans="1:18" x14ac:dyDescent="0.3">
      <c r="A5440" t="s">
        <v>10634</v>
      </c>
      <c r="B5440" s="9">
        <v>45349</v>
      </c>
      <c r="C5440" t="s">
        <v>8730</v>
      </c>
      <c r="D5440" t="s">
        <v>8731</v>
      </c>
      <c r="E5440" t="s">
        <v>1738</v>
      </c>
      <c r="F5440" t="s">
        <v>1386</v>
      </c>
      <c r="G5440" t="s">
        <v>27</v>
      </c>
      <c r="H5440" t="s">
        <v>32</v>
      </c>
      <c r="I5440" t="s">
        <v>113</v>
      </c>
      <c r="J5440">
        <v>6</v>
      </c>
      <c r="K5440">
        <v>21833</v>
      </c>
      <c r="L5440">
        <v>130998</v>
      </c>
      <c r="M5440">
        <v>5</v>
      </c>
      <c r="N5440" t="s">
        <v>26</v>
      </c>
      <c r="O5440">
        <v>2</v>
      </c>
      <c r="P5440" t="s">
        <v>35</v>
      </c>
      <c r="Q5440">
        <v>103</v>
      </c>
      <c r="R5440">
        <v>558942</v>
      </c>
    </row>
    <row r="5441" spans="1:18" x14ac:dyDescent="0.3">
      <c r="A5441" t="s">
        <v>10635</v>
      </c>
      <c r="B5441" s="9">
        <v>45315</v>
      </c>
      <c r="C5441" t="s">
        <v>8730</v>
      </c>
      <c r="D5441" t="s">
        <v>8731</v>
      </c>
      <c r="E5441" t="s">
        <v>1738</v>
      </c>
      <c r="F5441" t="s">
        <v>188</v>
      </c>
      <c r="G5441" t="s">
        <v>10636</v>
      </c>
      <c r="H5441" t="s">
        <v>40</v>
      </c>
      <c r="I5441" t="s">
        <v>51</v>
      </c>
      <c r="J5441">
        <v>16</v>
      </c>
      <c r="K5441">
        <v>15228</v>
      </c>
      <c r="L5441">
        <v>243648</v>
      </c>
      <c r="M5441">
        <v>10</v>
      </c>
      <c r="N5441" t="s">
        <v>26</v>
      </c>
      <c r="O5441">
        <v>5</v>
      </c>
      <c r="P5441" t="s">
        <v>35</v>
      </c>
      <c r="Q5441">
        <v>30</v>
      </c>
      <c r="R5441">
        <v>289731</v>
      </c>
    </row>
    <row r="5442" spans="1:18" x14ac:dyDescent="0.3">
      <c r="A5442" t="s">
        <v>10637</v>
      </c>
      <c r="B5442" s="9">
        <v>45034</v>
      </c>
      <c r="C5442" t="s">
        <v>8730</v>
      </c>
      <c r="D5442" t="s">
        <v>8731</v>
      </c>
      <c r="E5442" t="s">
        <v>1738</v>
      </c>
      <c r="F5442" t="s">
        <v>662</v>
      </c>
      <c r="G5442" t="s">
        <v>10638</v>
      </c>
      <c r="H5442" t="s">
        <v>45</v>
      </c>
      <c r="I5442" t="s">
        <v>74</v>
      </c>
      <c r="J5442">
        <v>18</v>
      </c>
      <c r="K5442">
        <v>17522</v>
      </c>
      <c r="L5442">
        <v>315396</v>
      </c>
      <c r="M5442">
        <v>15</v>
      </c>
      <c r="N5442" t="s">
        <v>34</v>
      </c>
      <c r="O5442" t="s">
        <v>27</v>
      </c>
      <c r="P5442" t="s">
        <v>35</v>
      </c>
      <c r="Q5442">
        <v>38</v>
      </c>
      <c r="R5442">
        <v>383206</v>
      </c>
    </row>
    <row r="5443" spans="1:18" x14ac:dyDescent="0.3">
      <c r="A5443" t="s">
        <v>10639</v>
      </c>
      <c r="B5443" s="9">
        <v>44976</v>
      </c>
      <c r="C5443" t="s">
        <v>8730</v>
      </c>
      <c r="D5443" t="s">
        <v>8731</v>
      </c>
      <c r="E5443" t="s">
        <v>949</v>
      </c>
      <c r="F5443" t="s">
        <v>1215</v>
      </c>
      <c r="G5443" t="s">
        <v>10640</v>
      </c>
      <c r="H5443" t="s">
        <v>40</v>
      </c>
      <c r="I5443" t="s">
        <v>41</v>
      </c>
      <c r="J5443">
        <v>1</v>
      </c>
      <c r="K5443">
        <v>1032</v>
      </c>
      <c r="L5443">
        <v>1032</v>
      </c>
      <c r="M5443">
        <v>0</v>
      </c>
      <c r="N5443" t="s">
        <v>47</v>
      </c>
      <c r="O5443">
        <v>3</v>
      </c>
      <c r="P5443" t="s">
        <v>35</v>
      </c>
      <c r="Q5443">
        <v>170</v>
      </c>
      <c r="R5443">
        <v>289731</v>
      </c>
    </row>
    <row r="5444" spans="1:18" x14ac:dyDescent="0.3">
      <c r="A5444" t="s">
        <v>10641</v>
      </c>
      <c r="B5444" s="9">
        <v>45545</v>
      </c>
      <c r="C5444" t="s">
        <v>8730</v>
      </c>
      <c r="D5444" t="s">
        <v>8731</v>
      </c>
      <c r="E5444" t="s">
        <v>949</v>
      </c>
      <c r="F5444" t="s">
        <v>1917</v>
      </c>
      <c r="G5444" t="s">
        <v>27</v>
      </c>
      <c r="H5444" t="s">
        <v>24</v>
      </c>
      <c r="I5444" t="s">
        <v>152</v>
      </c>
      <c r="J5444">
        <v>1</v>
      </c>
      <c r="K5444">
        <v>233912</v>
      </c>
      <c r="L5444">
        <v>233912</v>
      </c>
      <c r="M5444">
        <v>0</v>
      </c>
      <c r="N5444" t="s">
        <v>27</v>
      </c>
      <c r="O5444">
        <v>1</v>
      </c>
      <c r="P5444" t="s">
        <v>35</v>
      </c>
      <c r="Q5444">
        <v>0</v>
      </c>
      <c r="R5444">
        <v>1077152</v>
      </c>
    </row>
    <row r="5445" spans="1:18" x14ac:dyDescent="0.3">
      <c r="A5445" t="s">
        <v>10642</v>
      </c>
      <c r="B5445" s="9">
        <v>45394</v>
      </c>
      <c r="C5445" t="s">
        <v>8730</v>
      </c>
      <c r="D5445" t="s">
        <v>8731</v>
      </c>
      <c r="E5445" t="s">
        <v>949</v>
      </c>
      <c r="F5445" t="s">
        <v>38</v>
      </c>
      <c r="G5445" t="s">
        <v>10643</v>
      </c>
      <c r="H5445" t="s">
        <v>40</v>
      </c>
      <c r="I5445" t="s">
        <v>171</v>
      </c>
      <c r="J5445">
        <v>4</v>
      </c>
      <c r="K5445">
        <v>1718</v>
      </c>
      <c r="L5445">
        <v>6872</v>
      </c>
      <c r="M5445" t="s">
        <v>27</v>
      </c>
      <c r="N5445" t="s">
        <v>34</v>
      </c>
      <c r="O5445">
        <v>1</v>
      </c>
      <c r="P5445" t="s">
        <v>28</v>
      </c>
      <c r="Q5445">
        <v>152</v>
      </c>
      <c r="R5445">
        <v>289731</v>
      </c>
    </row>
    <row r="5446" spans="1:18" x14ac:dyDescent="0.3">
      <c r="A5446" t="s">
        <v>10644</v>
      </c>
      <c r="B5446" s="9">
        <v>45010</v>
      </c>
      <c r="C5446" t="s">
        <v>8730</v>
      </c>
      <c r="D5446" t="s">
        <v>8731</v>
      </c>
      <c r="E5446" t="s">
        <v>1738</v>
      </c>
      <c r="F5446" t="s">
        <v>409</v>
      </c>
      <c r="G5446" t="s">
        <v>27</v>
      </c>
      <c r="H5446" t="s">
        <v>32</v>
      </c>
      <c r="I5446" t="s">
        <v>95</v>
      </c>
      <c r="J5446">
        <v>12</v>
      </c>
      <c r="K5446">
        <v>7274</v>
      </c>
      <c r="L5446">
        <v>87288</v>
      </c>
      <c r="M5446">
        <v>0</v>
      </c>
      <c r="N5446" t="s">
        <v>47</v>
      </c>
      <c r="O5446">
        <v>5</v>
      </c>
      <c r="P5446" t="s">
        <v>35</v>
      </c>
      <c r="Q5446">
        <v>74</v>
      </c>
      <c r="R5446">
        <v>558942</v>
      </c>
    </row>
    <row r="5447" spans="1:18" x14ac:dyDescent="0.3">
      <c r="A5447" t="s">
        <v>10645</v>
      </c>
      <c r="B5447" s="9">
        <v>45298</v>
      </c>
      <c r="C5447" t="s">
        <v>8730</v>
      </c>
      <c r="D5447" t="s">
        <v>8731</v>
      </c>
      <c r="E5447" t="s">
        <v>949</v>
      </c>
      <c r="F5447" t="s">
        <v>273</v>
      </c>
      <c r="G5447" t="s">
        <v>10646</v>
      </c>
      <c r="H5447" t="s">
        <v>45</v>
      </c>
      <c r="I5447" t="s">
        <v>211</v>
      </c>
      <c r="J5447">
        <v>14</v>
      </c>
      <c r="K5447">
        <v>32994</v>
      </c>
      <c r="L5447">
        <v>461916</v>
      </c>
      <c r="M5447" t="s">
        <v>27</v>
      </c>
      <c r="N5447" t="s">
        <v>27</v>
      </c>
      <c r="O5447">
        <v>4</v>
      </c>
      <c r="P5447" t="s">
        <v>35</v>
      </c>
      <c r="Q5447">
        <v>50</v>
      </c>
      <c r="R5447">
        <v>383206</v>
      </c>
    </row>
    <row r="5448" spans="1:18" x14ac:dyDescent="0.3">
      <c r="A5448" t="s">
        <v>10647</v>
      </c>
      <c r="B5448" s="9">
        <v>45160</v>
      </c>
      <c r="C5448" t="s">
        <v>8730</v>
      </c>
      <c r="D5448" t="s">
        <v>8731</v>
      </c>
      <c r="E5448" t="s">
        <v>1738</v>
      </c>
      <c r="F5448" t="s">
        <v>434</v>
      </c>
      <c r="G5448" t="s">
        <v>27</v>
      </c>
      <c r="H5448" t="s">
        <v>45</v>
      </c>
      <c r="I5448" t="s">
        <v>211</v>
      </c>
      <c r="J5448">
        <v>2</v>
      </c>
      <c r="K5448">
        <v>34265</v>
      </c>
      <c r="L5448">
        <v>68530</v>
      </c>
      <c r="M5448">
        <v>10</v>
      </c>
      <c r="N5448" t="s">
        <v>26</v>
      </c>
      <c r="O5448">
        <v>7</v>
      </c>
      <c r="P5448" t="s">
        <v>28</v>
      </c>
      <c r="Q5448">
        <v>50</v>
      </c>
      <c r="R5448">
        <v>383206</v>
      </c>
    </row>
    <row r="5449" spans="1:18" x14ac:dyDescent="0.3">
      <c r="A5449" t="s">
        <v>10648</v>
      </c>
      <c r="B5449" s="9">
        <v>45562</v>
      </c>
      <c r="C5449" t="s">
        <v>8730</v>
      </c>
      <c r="D5449" t="s">
        <v>8731</v>
      </c>
      <c r="E5449" t="s">
        <v>2951</v>
      </c>
      <c r="F5449" t="s">
        <v>1123</v>
      </c>
      <c r="G5449" t="s">
        <v>10649</v>
      </c>
      <c r="H5449" t="s">
        <v>24</v>
      </c>
      <c r="I5449" t="s">
        <v>161</v>
      </c>
      <c r="J5449">
        <v>7</v>
      </c>
      <c r="K5449">
        <v>135090</v>
      </c>
      <c r="L5449">
        <v>945630</v>
      </c>
      <c r="M5449" t="s">
        <v>27</v>
      </c>
      <c r="N5449" t="s">
        <v>34</v>
      </c>
      <c r="O5449">
        <v>1</v>
      </c>
      <c r="P5449" t="s">
        <v>28</v>
      </c>
      <c r="Q5449">
        <v>146</v>
      </c>
      <c r="R5449">
        <v>1077152</v>
      </c>
    </row>
    <row r="5450" spans="1:18" x14ac:dyDescent="0.3">
      <c r="A5450" t="s">
        <v>10650</v>
      </c>
      <c r="B5450" s="9">
        <v>45568</v>
      </c>
      <c r="C5450" t="s">
        <v>8730</v>
      </c>
      <c r="D5450" t="s">
        <v>8731</v>
      </c>
      <c r="E5450" t="s">
        <v>949</v>
      </c>
      <c r="F5450" t="s">
        <v>1799</v>
      </c>
      <c r="G5450" t="s">
        <v>10651</v>
      </c>
      <c r="H5450" t="s">
        <v>32</v>
      </c>
      <c r="I5450" t="s">
        <v>237</v>
      </c>
      <c r="J5450">
        <v>16</v>
      </c>
      <c r="K5450">
        <v>2545</v>
      </c>
      <c r="L5450">
        <v>40720</v>
      </c>
      <c r="M5450">
        <v>15</v>
      </c>
      <c r="N5450" t="s">
        <v>47</v>
      </c>
      <c r="O5450">
        <v>4</v>
      </c>
      <c r="P5450" t="s">
        <v>35</v>
      </c>
      <c r="Q5450">
        <v>25</v>
      </c>
      <c r="R5450">
        <v>558942</v>
      </c>
    </row>
    <row r="5451" spans="1:18" x14ac:dyDescent="0.3">
      <c r="A5451" t="s">
        <v>10652</v>
      </c>
      <c r="B5451" s="9">
        <v>45116</v>
      </c>
      <c r="C5451" t="s">
        <v>8730</v>
      </c>
      <c r="D5451" t="s">
        <v>8731</v>
      </c>
      <c r="E5451" t="s">
        <v>1738</v>
      </c>
      <c r="F5451" t="s">
        <v>972</v>
      </c>
      <c r="G5451" t="s">
        <v>10653</v>
      </c>
      <c r="H5451" t="s">
        <v>24</v>
      </c>
      <c r="I5451" t="s">
        <v>92</v>
      </c>
      <c r="J5451">
        <v>13</v>
      </c>
      <c r="K5451">
        <v>201422</v>
      </c>
      <c r="L5451">
        <v>2618486</v>
      </c>
      <c r="M5451">
        <v>10</v>
      </c>
      <c r="N5451" t="s">
        <v>57</v>
      </c>
      <c r="O5451">
        <v>2</v>
      </c>
      <c r="P5451" t="s">
        <v>35</v>
      </c>
      <c r="Q5451">
        <v>164</v>
      </c>
      <c r="R5451">
        <v>1077152</v>
      </c>
    </row>
    <row r="5452" spans="1:18" x14ac:dyDescent="0.3">
      <c r="A5452" t="s">
        <v>10654</v>
      </c>
      <c r="B5452" s="9">
        <v>45184</v>
      </c>
      <c r="C5452" t="s">
        <v>8730</v>
      </c>
      <c r="D5452" t="s">
        <v>8731</v>
      </c>
      <c r="E5452" t="s">
        <v>1738</v>
      </c>
      <c r="F5452" t="s">
        <v>215</v>
      </c>
      <c r="G5452" t="s">
        <v>10655</v>
      </c>
      <c r="H5452" t="s">
        <v>45</v>
      </c>
      <c r="I5452" t="s">
        <v>82</v>
      </c>
      <c r="J5452">
        <v>11</v>
      </c>
      <c r="K5452">
        <v>44367</v>
      </c>
      <c r="L5452">
        <v>488037</v>
      </c>
      <c r="M5452">
        <v>0</v>
      </c>
      <c r="N5452" t="s">
        <v>27</v>
      </c>
      <c r="O5452">
        <v>2</v>
      </c>
      <c r="P5452" t="s">
        <v>35</v>
      </c>
      <c r="Q5452">
        <v>63</v>
      </c>
      <c r="R5452">
        <v>383206</v>
      </c>
    </row>
    <row r="5453" spans="1:18" x14ac:dyDescent="0.3">
      <c r="A5453" t="s">
        <v>10656</v>
      </c>
      <c r="B5453" s="9">
        <v>45558</v>
      </c>
      <c r="C5453" t="s">
        <v>8730</v>
      </c>
      <c r="D5453" t="s">
        <v>8731</v>
      </c>
      <c r="E5453" t="s">
        <v>949</v>
      </c>
      <c r="F5453" t="s">
        <v>418</v>
      </c>
      <c r="G5453" t="s">
        <v>27</v>
      </c>
      <c r="H5453" t="s">
        <v>40</v>
      </c>
      <c r="I5453" t="s">
        <v>41</v>
      </c>
      <c r="J5453">
        <v>3</v>
      </c>
      <c r="K5453">
        <v>16820</v>
      </c>
      <c r="L5453">
        <v>50460</v>
      </c>
      <c r="M5453">
        <v>10</v>
      </c>
      <c r="N5453" t="s">
        <v>57</v>
      </c>
      <c r="O5453">
        <v>1</v>
      </c>
      <c r="P5453" t="s">
        <v>35</v>
      </c>
      <c r="Q5453">
        <v>40</v>
      </c>
      <c r="R5453">
        <v>289731</v>
      </c>
    </row>
    <row r="5454" spans="1:18" x14ac:dyDescent="0.3">
      <c r="A5454" t="s">
        <v>10657</v>
      </c>
      <c r="B5454" s="9">
        <v>45244</v>
      </c>
      <c r="C5454" t="s">
        <v>8730</v>
      </c>
      <c r="D5454" t="s">
        <v>8731</v>
      </c>
      <c r="E5454" t="s">
        <v>949</v>
      </c>
      <c r="F5454" t="s">
        <v>1132</v>
      </c>
      <c r="G5454" t="s">
        <v>10658</v>
      </c>
      <c r="H5454" t="s">
        <v>45</v>
      </c>
      <c r="I5454" t="s">
        <v>82</v>
      </c>
      <c r="J5454">
        <v>10</v>
      </c>
      <c r="K5454">
        <v>20638</v>
      </c>
      <c r="L5454">
        <v>206380</v>
      </c>
      <c r="M5454">
        <v>0</v>
      </c>
      <c r="N5454" t="s">
        <v>27</v>
      </c>
      <c r="O5454">
        <v>2</v>
      </c>
      <c r="P5454" t="s">
        <v>35</v>
      </c>
      <c r="Q5454">
        <v>75</v>
      </c>
      <c r="R5454">
        <v>383206</v>
      </c>
    </row>
    <row r="5455" spans="1:18" x14ac:dyDescent="0.3">
      <c r="A5455" t="s">
        <v>10659</v>
      </c>
      <c r="B5455" s="9">
        <v>44929</v>
      </c>
      <c r="C5455" t="s">
        <v>8730</v>
      </c>
      <c r="D5455" t="s">
        <v>8731</v>
      </c>
      <c r="E5455" t="s">
        <v>949</v>
      </c>
      <c r="F5455" t="s">
        <v>2270</v>
      </c>
      <c r="G5455" t="s">
        <v>10660</v>
      </c>
      <c r="H5455" t="s">
        <v>24</v>
      </c>
      <c r="I5455" t="s">
        <v>56</v>
      </c>
      <c r="J5455">
        <v>11</v>
      </c>
      <c r="K5455">
        <v>235340</v>
      </c>
      <c r="L5455">
        <v>2588740</v>
      </c>
      <c r="M5455">
        <v>20</v>
      </c>
      <c r="N5455" t="s">
        <v>47</v>
      </c>
      <c r="O5455">
        <v>7</v>
      </c>
      <c r="P5455" t="s">
        <v>35</v>
      </c>
      <c r="Q5455">
        <v>89</v>
      </c>
      <c r="R5455">
        <v>1077152</v>
      </c>
    </row>
    <row r="5456" spans="1:18" x14ac:dyDescent="0.3">
      <c r="A5456" t="s">
        <v>10661</v>
      </c>
      <c r="B5456" s="9">
        <v>45295</v>
      </c>
      <c r="C5456" t="s">
        <v>8730</v>
      </c>
      <c r="D5456" t="s">
        <v>8731</v>
      </c>
      <c r="E5456" t="s">
        <v>1738</v>
      </c>
      <c r="F5456" t="s">
        <v>1791</v>
      </c>
      <c r="G5456" t="s">
        <v>10662</v>
      </c>
      <c r="H5456" t="s">
        <v>40</v>
      </c>
      <c r="I5456" t="s">
        <v>137</v>
      </c>
      <c r="J5456">
        <v>8</v>
      </c>
      <c r="K5456">
        <v>17872</v>
      </c>
      <c r="L5456">
        <v>142976</v>
      </c>
      <c r="M5456">
        <v>15</v>
      </c>
      <c r="N5456" t="s">
        <v>47</v>
      </c>
      <c r="O5456">
        <v>2</v>
      </c>
      <c r="P5456" t="s">
        <v>35</v>
      </c>
      <c r="Q5456">
        <v>53</v>
      </c>
      <c r="R5456">
        <v>289731</v>
      </c>
    </row>
    <row r="5457" spans="1:18" x14ac:dyDescent="0.3">
      <c r="A5457" t="s">
        <v>10663</v>
      </c>
      <c r="B5457" s="9">
        <v>45381</v>
      </c>
      <c r="C5457" t="s">
        <v>8730</v>
      </c>
      <c r="D5457" t="s">
        <v>8731</v>
      </c>
      <c r="E5457" t="s">
        <v>2951</v>
      </c>
      <c r="F5457" t="s">
        <v>814</v>
      </c>
      <c r="G5457" t="s">
        <v>10664</v>
      </c>
      <c r="H5457" t="s">
        <v>45</v>
      </c>
      <c r="I5457" t="s">
        <v>82</v>
      </c>
      <c r="J5457">
        <v>1</v>
      </c>
      <c r="K5457">
        <v>13046</v>
      </c>
      <c r="L5457">
        <v>13046</v>
      </c>
      <c r="M5457">
        <v>20</v>
      </c>
      <c r="N5457" t="s">
        <v>47</v>
      </c>
      <c r="O5457">
        <v>3</v>
      </c>
      <c r="P5457" t="s">
        <v>35</v>
      </c>
      <c r="Q5457">
        <v>27</v>
      </c>
      <c r="R5457">
        <v>383206</v>
      </c>
    </row>
    <row r="5458" spans="1:18" x14ac:dyDescent="0.3">
      <c r="A5458" t="s">
        <v>10665</v>
      </c>
      <c r="B5458" s="9">
        <v>44954</v>
      </c>
      <c r="C5458" t="s">
        <v>8730</v>
      </c>
      <c r="D5458" t="s">
        <v>8731</v>
      </c>
      <c r="E5458" t="s">
        <v>2951</v>
      </c>
      <c r="F5458" t="s">
        <v>473</v>
      </c>
      <c r="G5458" t="s">
        <v>10666</v>
      </c>
      <c r="H5458" t="s">
        <v>32</v>
      </c>
      <c r="I5458" t="s">
        <v>141</v>
      </c>
      <c r="J5458">
        <v>12</v>
      </c>
      <c r="K5458">
        <v>20060</v>
      </c>
      <c r="L5458">
        <v>240720</v>
      </c>
      <c r="M5458">
        <v>0</v>
      </c>
      <c r="N5458" t="s">
        <v>47</v>
      </c>
      <c r="O5458" t="s">
        <v>27</v>
      </c>
      <c r="P5458" t="s">
        <v>35</v>
      </c>
      <c r="Q5458">
        <v>25</v>
      </c>
      <c r="R5458">
        <v>558942</v>
      </c>
    </row>
    <row r="5459" spans="1:18" x14ac:dyDescent="0.3">
      <c r="A5459" t="s">
        <v>10667</v>
      </c>
      <c r="B5459" s="9">
        <v>45366</v>
      </c>
      <c r="C5459" t="s">
        <v>8730</v>
      </c>
      <c r="D5459" t="s">
        <v>8731</v>
      </c>
      <c r="E5459" t="s">
        <v>1738</v>
      </c>
      <c r="F5459" t="s">
        <v>513</v>
      </c>
      <c r="G5459" t="s">
        <v>10668</v>
      </c>
      <c r="H5459" t="s">
        <v>65</v>
      </c>
      <c r="I5459" t="s">
        <v>102</v>
      </c>
      <c r="J5459">
        <v>5</v>
      </c>
      <c r="K5459">
        <v>149421</v>
      </c>
      <c r="L5459">
        <v>747105</v>
      </c>
      <c r="M5459">
        <v>0</v>
      </c>
      <c r="N5459" t="s">
        <v>57</v>
      </c>
      <c r="O5459">
        <v>3</v>
      </c>
      <c r="P5459" t="s">
        <v>28</v>
      </c>
      <c r="Q5459">
        <v>39</v>
      </c>
      <c r="R5459">
        <v>761054</v>
      </c>
    </row>
    <row r="5460" spans="1:18" x14ac:dyDescent="0.3">
      <c r="A5460" t="s">
        <v>10669</v>
      </c>
      <c r="B5460" s="9">
        <v>45286</v>
      </c>
      <c r="C5460" t="s">
        <v>8730</v>
      </c>
      <c r="D5460" t="s">
        <v>8731</v>
      </c>
      <c r="E5460" t="s">
        <v>1738</v>
      </c>
      <c r="F5460" t="s">
        <v>952</v>
      </c>
      <c r="G5460" t="s">
        <v>10670</v>
      </c>
      <c r="H5460" t="s">
        <v>65</v>
      </c>
      <c r="I5460" t="s">
        <v>289</v>
      </c>
      <c r="J5460">
        <v>11</v>
      </c>
      <c r="K5460">
        <v>115877</v>
      </c>
      <c r="L5460">
        <v>1274647</v>
      </c>
      <c r="M5460">
        <v>5</v>
      </c>
      <c r="N5460" t="s">
        <v>47</v>
      </c>
      <c r="O5460">
        <v>4</v>
      </c>
      <c r="P5460" t="s">
        <v>28</v>
      </c>
      <c r="Q5460">
        <v>54</v>
      </c>
      <c r="R5460">
        <v>761054</v>
      </c>
    </row>
    <row r="5461" spans="1:18" x14ac:dyDescent="0.3">
      <c r="A5461" t="s">
        <v>10671</v>
      </c>
      <c r="B5461" s="9">
        <v>45252</v>
      </c>
      <c r="C5461" t="s">
        <v>8730</v>
      </c>
      <c r="D5461" t="s">
        <v>8731</v>
      </c>
      <c r="E5461" t="s">
        <v>949</v>
      </c>
      <c r="F5461" t="s">
        <v>160</v>
      </c>
      <c r="G5461" t="s">
        <v>10672</v>
      </c>
      <c r="H5461" t="s">
        <v>40</v>
      </c>
      <c r="I5461" t="s">
        <v>70</v>
      </c>
      <c r="J5461">
        <v>14</v>
      </c>
      <c r="K5461">
        <v>15380</v>
      </c>
      <c r="L5461">
        <v>215320</v>
      </c>
      <c r="M5461" t="s">
        <v>27</v>
      </c>
      <c r="N5461" t="s">
        <v>26</v>
      </c>
      <c r="O5461">
        <v>1</v>
      </c>
      <c r="P5461" t="s">
        <v>35</v>
      </c>
      <c r="Q5461">
        <v>112</v>
      </c>
      <c r="R5461">
        <v>289731</v>
      </c>
    </row>
    <row r="5462" spans="1:18" x14ac:dyDescent="0.3">
      <c r="A5462" t="s">
        <v>10673</v>
      </c>
      <c r="B5462" s="9">
        <v>45389</v>
      </c>
      <c r="C5462" t="s">
        <v>8730</v>
      </c>
      <c r="D5462" t="s">
        <v>8731</v>
      </c>
      <c r="E5462" t="s">
        <v>1738</v>
      </c>
      <c r="F5462" t="s">
        <v>166</v>
      </c>
      <c r="G5462" t="s">
        <v>10674</v>
      </c>
      <c r="H5462" t="s">
        <v>45</v>
      </c>
      <c r="I5462" t="s">
        <v>46</v>
      </c>
      <c r="J5462">
        <v>16</v>
      </c>
      <c r="K5462">
        <v>27727</v>
      </c>
      <c r="L5462">
        <v>443632</v>
      </c>
      <c r="M5462">
        <v>10</v>
      </c>
      <c r="N5462" t="s">
        <v>27</v>
      </c>
      <c r="O5462">
        <v>3</v>
      </c>
      <c r="P5462" t="s">
        <v>28</v>
      </c>
      <c r="Q5462">
        <v>142</v>
      </c>
      <c r="R5462">
        <v>383206</v>
      </c>
    </row>
    <row r="5463" spans="1:18" x14ac:dyDescent="0.3">
      <c r="A5463" t="s">
        <v>10675</v>
      </c>
      <c r="B5463" s="9">
        <v>45116</v>
      </c>
      <c r="C5463" t="s">
        <v>8730</v>
      </c>
      <c r="D5463" t="s">
        <v>8731</v>
      </c>
      <c r="E5463" t="s">
        <v>949</v>
      </c>
      <c r="F5463" t="s">
        <v>2875</v>
      </c>
      <c r="G5463" t="s">
        <v>27</v>
      </c>
      <c r="H5463" t="s">
        <v>40</v>
      </c>
      <c r="I5463" t="s">
        <v>123</v>
      </c>
      <c r="J5463">
        <v>14</v>
      </c>
      <c r="K5463">
        <v>14899</v>
      </c>
      <c r="L5463">
        <v>208586</v>
      </c>
      <c r="M5463">
        <v>10</v>
      </c>
      <c r="N5463" t="s">
        <v>26</v>
      </c>
      <c r="O5463">
        <v>3</v>
      </c>
      <c r="P5463" t="s">
        <v>35</v>
      </c>
      <c r="Q5463">
        <v>107</v>
      </c>
      <c r="R5463">
        <v>289731</v>
      </c>
    </row>
    <row r="5464" spans="1:18" x14ac:dyDescent="0.3">
      <c r="A5464" t="s">
        <v>10676</v>
      </c>
      <c r="B5464" s="9">
        <v>45077</v>
      </c>
      <c r="C5464" t="s">
        <v>8730</v>
      </c>
      <c r="D5464" t="s">
        <v>8731</v>
      </c>
      <c r="E5464" t="s">
        <v>949</v>
      </c>
      <c r="F5464" t="s">
        <v>370</v>
      </c>
      <c r="G5464" t="s">
        <v>10677</v>
      </c>
      <c r="H5464" t="s">
        <v>65</v>
      </c>
      <c r="I5464" t="s">
        <v>382</v>
      </c>
      <c r="J5464">
        <v>18</v>
      </c>
      <c r="K5464">
        <v>153414</v>
      </c>
      <c r="L5464">
        <v>2761452</v>
      </c>
      <c r="M5464">
        <v>0</v>
      </c>
      <c r="N5464" t="s">
        <v>47</v>
      </c>
      <c r="O5464">
        <v>1</v>
      </c>
      <c r="P5464" t="s">
        <v>35</v>
      </c>
      <c r="Q5464">
        <v>63</v>
      </c>
      <c r="R5464">
        <v>761054</v>
      </c>
    </row>
    <row r="5465" spans="1:18" x14ac:dyDescent="0.3">
      <c r="A5465" t="s">
        <v>10678</v>
      </c>
      <c r="B5465" s="9">
        <v>45492</v>
      </c>
      <c r="C5465" t="s">
        <v>8730</v>
      </c>
      <c r="D5465" t="s">
        <v>8731</v>
      </c>
      <c r="E5465" t="s">
        <v>949</v>
      </c>
      <c r="F5465" t="s">
        <v>1534</v>
      </c>
      <c r="G5465" t="s">
        <v>10679</v>
      </c>
      <c r="H5465" t="s">
        <v>24</v>
      </c>
      <c r="I5465" t="s">
        <v>56</v>
      </c>
      <c r="J5465">
        <v>2</v>
      </c>
      <c r="K5465">
        <v>125903</v>
      </c>
      <c r="L5465">
        <v>251806</v>
      </c>
      <c r="M5465">
        <v>20</v>
      </c>
      <c r="N5465" t="s">
        <v>57</v>
      </c>
      <c r="O5465" t="s">
        <v>27</v>
      </c>
      <c r="P5465" t="s">
        <v>35</v>
      </c>
      <c r="Q5465">
        <v>117</v>
      </c>
      <c r="R5465">
        <v>1077152</v>
      </c>
    </row>
    <row r="5466" spans="1:18" x14ac:dyDescent="0.3">
      <c r="A5466" t="s">
        <v>10680</v>
      </c>
      <c r="B5466" s="9">
        <v>45635</v>
      </c>
      <c r="C5466" t="s">
        <v>8730</v>
      </c>
      <c r="D5466" t="s">
        <v>8731</v>
      </c>
      <c r="E5466" t="s">
        <v>2951</v>
      </c>
      <c r="F5466" t="s">
        <v>2564</v>
      </c>
      <c r="G5466" t="s">
        <v>27</v>
      </c>
      <c r="H5466" t="s">
        <v>32</v>
      </c>
      <c r="I5466" t="s">
        <v>117</v>
      </c>
      <c r="J5466">
        <v>14</v>
      </c>
      <c r="K5466">
        <v>5870</v>
      </c>
      <c r="L5466">
        <v>82180</v>
      </c>
      <c r="M5466">
        <v>0</v>
      </c>
      <c r="N5466" t="s">
        <v>26</v>
      </c>
      <c r="O5466">
        <v>4</v>
      </c>
      <c r="P5466" t="s">
        <v>35</v>
      </c>
      <c r="Q5466">
        <v>41</v>
      </c>
      <c r="R5466">
        <v>558942</v>
      </c>
    </row>
    <row r="5467" spans="1:18" x14ac:dyDescent="0.3">
      <c r="A5467" t="s">
        <v>10681</v>
      </c>
      <c r="B5467" s="9">
        <v>44971</v>
      </c>
      <c r="C5467" t="s">
        <v>8730</v>
      </c>
      <c r="D5467" t="s">
        <v>8731</v>
      </c>
      <c r="E5467" t="s">
        <v>2951</v>
      </c>
      <c r="F5467" t="s">
        <v>892</v>
      </c>
      <c r="G5467" t="s">
        <v>10682</v>
      </c>
      <c r="H5467" t="s">
        <v>40</v>
      </c>
      <c r="I5467" t="s">
        <v>51</v>
      </c>
      <c r="J5467">
        <v>6</v>
      </c>
      <c r="K5467">
        <v>6883</v>
      </c>
      <c r="L5467">
        <v>41298</v>
      </c>
      <c r="M5467">
        <v>0</v>
      </c>
      <c r="N5467" t="s">
        <v>47</v>
      </c>
      <c r="O5467">
        <v>5</v>
      </c>
      <c r="P5467" t="s">
        <v>35</v>
      </c>
      <c r="Q5467">
        <v>49</v>
      </c>
      <c r="R5467">
        <v>289731</v>
      </c>
    </row>
    <row r="5468" spans="1:18" x14ac:dyDescent="0.3">
      <c r="A5468" t="s">
        <v>10683</v>
      </c>
      <c r="B5468" s="9">
        <v>45309</v>
      </c>
      <c r="C5468" t="s">
        <v>8730</v>
      </c>
      <c r="D5468" t="s">
        <v>8731</v>
      </c>
      <c r="E5468" t="s">
        <v>949</v>
      </c>
      <c r="F5468" t="s">
        <v>291</v>
      </c>
      <c r="G5468" t="s">
        <v>10684</v>
      </c>
      <c r="H5468" t="s">
        <v>45</v>
      </c>
      <c r="I5468" t="s">
        <v>130</v>
      </c>
      <c r="J5468">
        <v>5</v>
      </c>
      <c r="K5468">
        <v>20176</v>
      </c>
      <c r="L5468">
        <v>100880</v>
      </c>
      <c r="M5468">
        <v>0</v>
      </c>
      <c r="N5468" t="s">
        <v>47</v>
      </c>
      <c r="O5468">
        <v>1</v>
      </c>
      <c r="P5468" t="s">
        <v>35</v>
      </c>
      <c r="Q5468">
        <v>27</v>
      </c>
      <c r="R5468">
        <v>383206</v>
      </c>
    </row>
    <row r="5469" spans="1:18" x14ac:dyDescent="0.3">
      <c r="A5469" t="s">
        <v>10685</v>
      </c>
      <c r="B5469" s="9">
        <v>44961</v>
      </c>
      <c r="C5469" t="s">
        <v>8730</v>
      </c>
      <c r="D5469" t="s">
        <v>8731</v>
      </c>
      <c r="E5469" t="s">
        <v>1738</v>
      </c>
      <c r="F5469" t="s">
        <v>667</v>
      </c>
      <c r="G5469" t="s">
        <v>10686</v>
      </c>
      <c r="H5469" t="s">
        <v>32</v>
      </c>
      <c r="I5469" t="s">
        <v>95</v>
      </c>
      <c r="J5469">
        <v>8</v>
      </c>
      <c r="K5469">
        <v>13945</v>
      </c>
      <c r="L5469">
        <v>111560</v>
      </c>
      <c r="M5469">
        <v>20</v>
      </c>
      <c r="N5469" t="s">
        <v>27</v>
      </c>
      <c r="O5469">
        <v>4</v>
      </c>
      <c r="P5469" t="s">
        <v>28</v>
      </c>
      <c r="Q5469">
        <v>9</v>
      </c>
      <c r="R5469">
        <v>558942</v>
      </c>
    </row>
    <row r="5470" spans="1:18" x14ac:dyDescent="0.3">
      <c r="A5470" t="s">
        <v>10687</v>
      </c>
      <c r="B5470" s="9">
        <v>45022</v>
      </c>
      <c r="C5470" t="s">
        <v>8730</v>
      </c>
      <c r="D5470" t="s">
        <v>8731</v>
      </c>
      <c r="E5470" t="s">
        <v>1738</v>
      </c>
      <c r="F5470" t="s">
        <v>3057</v>
      </c>
      <c r="G5470" t="s">
        <v>10688</v>
      </c>
      <c r="H5470" t="s">
        <v>32</v>
      </c>
      <c r="I5470" t="s">
        <v>113</v>
      </c>
      <c r="J5470">
        <v>2</v>
      </c>
      <c r="K5470">
        <v>15650</v>
      </c>
      <c r="L5470">
        <v>31300</v>
      </c>
      <c r="M5470">
        <v>20</v>
      </c>
      <c r="N5470" t="s">
        <v>57</v>
      </c>
      <c r="O5470">
        <v>2</v>
      </c>
      <c r="P5470" t="s">
        <v>35</v>
      </c>
      <c r="Q5470">
        <v>191</v>
      </c>
      <c r="R5470">
        <v>558942</v>
      </c>
    </row>
    <row r="5471" spans="1:18" x14ac:dyDescent="0.3">
      <c r="A5471" t="s">
        <v>10689</v>
      </c>
      <c r="B5471" s="9">
        <v>45119</v>
      </c>
      <c r="C5471" t="s">
        <v>8730</v>
      </c>
      <c r="D5471" t="s">
        <v>8731</v>
      </c>
      <c r="E5471" t="s">
        <v>1738</v>
      </c>
      <c r="F5471" t="s">
        <v>874</v>
      </c>
      <c r="G5471" t="s">
        <v>10690</v>
      </c>
      <c r="H5471" t="s">
        <v>40</v>
      </c>
      <c r="I5471" t="s">
        <v>137</v>
      </c>
      <c r="J5471">
        <v>18</v>
      </c>
      <c r="K5471">
        <v>3384</v>
      </c>
      <c r="L5471">
        <v>60912</v>
      </c>
      <c r="M5471">
        <v>10</v>
      </c>
      <c r="N5471" t="s">
        <v>57</v>
      </c>
      <c r="O5471">
        <v>5</v>
      </c>
      <c r="P5471" t="s">
        <v>28</v>
      </c>
      <c r="Q5471">
        <v>95</v>
      </c>
      <c r="R5471">
        <v>289731</v>
      </c>
    </row>
    <row r="5472" spans="1:18" x14ac:dyDescent="0.3">
      <c r="A5472" t="s">
        <v>10691</v>
      </c>
      <c r="B5472" s="9">
        <v>44928</v>
      </c>
      <c r="C5472" t="s">
        <v>8730</v>
      </c>
      <c r="D5472" t="s">
        <v>8731</v>
      </c>
      <c r="E5472" t="s">
        <v>1738</v>
      </c>
      <c r="F5472" t="s">
        <v>482</v>
      </c>
      <c r="G5472" t="s">
        <v>10692</v>
      </c>
      <c r="H5472" t="s">
        <v>45</v>
      </c>
      <c r="I5472" t="s">
        <v>74</v>
      </c>
      <c r="J5472">
        <v>5</v>
      </c>
      <c r="K5472">
        <v>14711</v>
      </c>
      <c r="L5472">
        <v>73555</v>
      </c>
      <c r="M5472" t="s">
        <v>27</v>
      </c>
      <c r="N5472" t="s">
        <v>27</v>
      </c>
      <c r="O5472">
        <v>5</v>
      </c>
      <c r="P5472" t="s">
        <v>35</v>
      </c>
      <c r="Q5472">
        <v>129</v>
      </c>
      <c r="R5472">
        <v>383206</v>
      </c>
    </row>
    <row r="5473" spans="1:18" x14ac:dyDescent="0.3">
      <c r="A5473" t="s">
        <v>10693</v>
      </c>
      <c r="B5473" s="9">
        <v>45102</v>
      </c>
      <c r="C5473" t="s">
        <v>8730</v>
      </c>
      <c r="D5473" t="s">
        <v>8731</v>
      </c>
      <c r="E5473" t="s">
        <v>949</v>
      </c>
      <c r="F5473" t="s">
        <v>1219</v>
      </c>
      <c r="G5473" t="s">
        <v>10694</v>
      </c>
      <c r="H5473" t="s">
        <v>40</v>
      </c>
      <c r="I5473" t="s">
        <v>171</v>
      </c>
      <c r="J5473">
        <v>18</v>
      </c>
      <c r="K5473">
        <v>12272</v>
      </c>
      <c r="L5473">
        <v>220896</v>
      </c>
      <c r="M5473" t="s">
        <v>27</v>
      </c>
      <c r="N5473" t="s">
        <v>47</v>
      </c>
      <c r="O5473">
        <v>2</v>
      </c>
      <c r="P5473" t="s">
        <v>35</v>
      </c>
      <c r="Q5473">
        <v>161</v>
      </c>
      <c r="R5473">
        <v>289731</v>
      </c>
    </row>
    <row r="5474" spans="1:18" x14ac:dyDescent="0.3">
      <c r="A5474" t="s">
        <v>10695</v>
      </c>
      <c r="B5474" s="9">
        <v>45175</v>
      </c>
      <c r="C5474" t="s">
        <v>8730</v>
      </c>
      <c r="D5474" t="s">
        <v>8731</v>
      </c>
      <c r="E5474" t="s">
        <v>949</v>
      </c>
      <c r="F5474" t="s">
        <v>224</v>
      </c>
      <c r="G5474" t="s">
        <v>10696</v>
      </c>
      <c r="H5474" t="s">
        <v>24</v>
      </c>
      <c r="I5474" t="s">
        <v>92</v>
      </c>
      <c r="J5474">
        <v>4</v>
      </c>
      <c r="K5474">
        <v>269660</v>
      </c>
      <c r="L5474">
        <v>1078640</v>
      </c>
      <c r="M5474">
        <v>15</v>
      </c>
      <c r="N5474" t="s">
        <v>27</v>
      </c>
      <c r="O5474">
        <v>1</v>
      </c>
      <c r="P5474" t="s">
        <v>28</v>
      </c>
      <c r="Q5474">
        <v>165</v>
      </c>
      <c r="R5474">
        <v>1077152</v>
      </c>
    </row>
    <row r="5475" spans="1:18" x14ac:dyDescent="0.3">
      <c r="A5475" t="s">
        <v>10697</v>
      </c>
      <c r="B5475" s="9">
        <v>45376</v>
      </c>
      <c r="C5475" t="s">
        <v>8730</v>
      </c>
      <c r="D5475" t="s">
        <v>8731</v>
      </c>
      <c r="E5475" t="s">
        <v>2951</v>
      </c>
      <c r="F5475" t="s">
        <v>703</v>
      </c>
      <c r="G5475" t="s">
        <v>10698</v>
      </c>
      <c r="H5475" t="s">
        <v>45</v>
      </c>
      <c r="I5475" t="s">
        <v>211</v>
      </c>
      <c r="J5475">
        <v>2</v>
      </c>
      <c r="K5475">
        <v>8853</v>
      </c>
      <c r="L5475">
        <v>17706</v>
      </c>
      <c r="M5475">
        <v>0</v>
      </c>
      <c r="N5475" t="s">
        <v>57</v>
      </c>
      <c r="O5475">
        <v>5</v>
      </c>
      <c r="P5475" t="s">
        <v>35</v>
      </c>
      <c r="Q5475">
        <v>182</v>
      </c>
      <c r="R5475">
        <v>383206</v>
      </c>
    </row>
    <row r="5476" spans="1:18" x14ac:dyDescent="0.3">
      <c r="A5476" t="s">
        <v>10699</v>
      </c>
      <c r="B5476" s="9">
        <v>45338</v>
      </c>
      <c r="C5476" t="s">
        <v>8730</v>
      </c>
      <c r="D5476" t="s">
        <v>8731</v>
      </c>
      <c r="E5476" t="s">
        <v>949</v>
      </c>
      <c r="F5476" t="s">
        <v>914</v>
      </c>
      <c r="G5476" t="s">
        <v>10700</v>
      </c>
      <c r="H5476" t="s">
        <v>32</v>
      </c>
      <c r="I5476" t="s">
        <v>141</v>
      </c>
      <c r="J5476">
        <v>8</v>
      </c>
      <c r="K5476">
        <v>18245</v>
      </c>
      <c r="L5476">
        <v>145960</v>
      </c>
      <c r="M5476">
        <v>0</v>
      </c>
      <c r="N5476" t="s">
        <v>26</v>
      </c>
      <c r="O5476">
        <v>2</v>
      </c>
      <c r="P5476" t="s">
        <v>35</v>
      </c>
      <c r="Q5476">
        <v>35</v>
      </c>
      <c r="R5476">
        <v>558942</v>
      </c>
    </row>
    <row r="5477" spans="1:18" x14ac:dyDescent="0.3">
      <c r="A5477" t="s">
        <v>10701</v>
      </c>
      <c r="B5477" s="9">
        <v>45443</v>
      </c>
      <c r="C5477" t="s">
        <v>8730</v>
      </c>
      <c r="D5477" t="s">
        <v>8731</v>
      </c>
      <c r="E5477" t="s">
        <v>2951</v>
      </c>
      <c r="F5477" t="s">
        <v>3499</v>
      </c>
      <c r="G5477" t="s">
        <v>10702</v>
      </c>
      <c r="H5477" t="s">
        <v>32</v>
      </c>
      <c r="I5477" t="s">
        <v>158</v>
      </c>
      <c r="J5477">
        <v>1</v>
      </c>
      <c r="K5477">
        <v>12240</v>
      </c>
      <c r="L5477">
        <v>12240</v>
      </c>
      <c r="M5477">
        <v>0</v>
      </c>
      <c r="N5477" t="s">
        <v>57</v>
      </c>
      <c r="O5477">
        <v>2</v>
      </c>
      <c r="P5477" t="s">
        <v>35</v>
      </c>
      <c r="Q5477">
        <v>186</v>
      </c>
      <c r="R5477">
        <v>558942</v>
      </c>
    </row>
    <row r="5478" spans="1:18" x14ac:dyDescent="0.3">
      <c r="A5478" t="s">
        <v>10703</v>
      </c>
      <c r="B5478" s="9">
        <v>45203</v>
      </c>
      <c r="C5478" t="s">
        <v>8730</v>
      </c>
      <c r="D5478" t="s">
        <v>8731</v>
      </c>
      <c r="E5478" t="s">
        <v>1738</v>
      </c>
      <c r="F5478" t="s">
        <v>723</v>
      </c>
      <c r="G5478" t="s">
        <v>10704</v>
      </c>
      <c r="H5478" t="s">
        <v>32</v>
      </c>
      <c r="I5478" t="s">
        <v>237</v>
      </c>
      <c r="J5478">
        <v>17</v>
      </c>
      <c r="K5478">
        <v>7470</v>
      </c>
      <c r="L5478">
        <v>126990</v>
      </c>
      <c r="M5478">
        <v>10</v>
      </c>
      <c r="N5478" t="s">
        <v>47</v>
      </c>
      <c r="O5478">
        <v>1</v>
      </c>
      <c r="P5478" t="s">
        <v>35</v>
      </c>
      <c r="Q5478">
        <v>5</v>
      </c>
      <c r="R5478">
        <v>558942</v>
      </c>
    </row>
    <row r="5479" spans="1:18" x14ac:dyDescent="0.3">
      <c r="A5479" t="s">
        <v>10705</v>
      </c>
      <c r="B5479" s="9">
        <v>45418</v>
      </c>
      <c r="C5479" t="s">
        <v>8730</v>
      </c>
      <c r="D5479" t="s">
        <v>8731</v>
      </c>
      <c r="E5479" t="s">
        <v>1738</v>
      </c>
      <c r="F5479" t="s">
        <v>949</v>
      </c>
      <c r="G5479" t="s">
        <v>27</v>
      </c>
      <c r="H5479" t="s">
        <v>45</v>
      </c>
      <c r="I5479" t="s">
        <v>82</v>
      </c>
      <c r="J5479">
        <v>10</v>
      </c>
      <c r="K5479">
        <v>34446</v>
      </c>
      <c r="L5479">
        <v>344460</v>
      </c>
      <c r="M5479">
        <v>0</v>
      </c>
      <c r="N5479" t="s">
        <v>57</v>
      </c>
      <c r="O5479">
        <v>5</v>
      </c>
      <c r="P5479" t="s">
        <v>28</v>
      </c>
      <c r="Q5479">
        <v>33</v>
      </c>
      <c r="R5479">
        <v>383206</v>
      </c>
    </row>
    <row r="5480" spans="1:18" x14ac:dyDescent="0.3">
      <c r="A5480" t="s">
        <v>10706</v>
      </c>
      <c r="B5480" s="9">
        <v>45225</v>
      </c>
      <c r="C5480" t="s">
        <v>8730</v>
      </c>
      <c r="D5480" t="s">
        <v>8731</v>
      </c>
      <c r="E5480" t="s">
        <v>949</v>
      </c>
      <c r="F5480" t="s">
        <v>573</v>
      </c>
      <c r="G5480" t="s">
        <v>10707</v>
      </c>
      <c r="H5480" t="s">
        <v>32</v>
      </c>
      <c r="I5480" t="s">
        <v>117</v>
      </c>
      <c r="J5480">
        <v>20</v>
      </c>
      <c r="K5480">
        <v>24115</v>
      </c>
      <c r="L5480">
        <v>482300</v>
      </c>
      <c r="M5480" t="s">
        <v>27</v>
      </c>
      <c r="N5480" t="s">
        <v>57</v>
      </c>
      <c r="O5480">
        <v>1</v>
      </c>
      <c r="P5480" t="s">
        <v>35</v>
      </c>
      <c r="Q5480">
        <v>0</v>
      </c>
      <c r="R5480">
        <v>558942</v>
      </c>
    </row>
    <row r="5481" spans="1:18" x14ac:dyDescent="0.3">
      <c r="A5481" t="s">
        <v>10708</v>
      </c>
      <c r="B5481" s="9">
        <v>45444</v>
      </c>
      <c r="C5481" t="s">
        <v>8730</v>
      </c>
      <c r="D5481" t="s">
        <v>8731</v>
      </c>
      <c r="E5481" t="s">
        <v>2951</v>
      </c>
      <c r="F5481" t="s">
        <v>904</v>
      </c>
      <c r="G5481" t="s">
        <v>27</v>
      </c>
      <c r="H5481" t="s">
        <v>32</v>
      </c>
      <c r="I5481" t="s">
        <v>95</v>
      </c>
      <c r="J5481">
        <v>6</v>
      </c>
      <c r="K5481">
        <v>3706</v>
      </c>
      <c r="L5481">
        <v>22236</v>
      </c>
      <c r="M5481">
        <v>0</v>
      </c>
      <c r="N5481" t="s">
        <v>47</v>
      </c>
      <c r="O5481">
        <v>4</v>
      </c>
      <c r="P5481" t="s">
        <v>28</v>
      </c>
      <c r="Q5481">
        <v>145</v>
      </c>
      <c r="R5481">
        <v>558942</v>
      </c>
    </row>
    <row r="5482" spans="1:18" x14ac:dyDescent="0.3">
      <c r="A5482" t="s">
        <v>10709</v>
      </c>
      <c r="B5482" s="9">
        <v>45458</v>
      </c>
      <c r="C5482" t="s">
        <v>8730</v>
      </c>
      <c r="D5482" t="s">
        <v>8731</v>
      </c>
      <c r="E5482" t="s">
        <v>949</v>
      </c>
      <c r="F5482" t="s">
        <v>2156</v>
      </c>
      <c r="G5482" t="s">
        <v>10710</v>
      </c>
      <c r="H5482" t="s">
        <v>32</v>
      </c>
      <c r="I5482" t="s">
        <v>95</v>
      </c>
      <c r="J5482">
        <v>19</v>
      </c>
      <c r="K5482">
        <v>20472</v>
      </c>
      <c r="L5482">
        <v>388968</v>
      </c>
      <c r="M5482">
        <v>10</v>
      </c>
      <c r="N5482" t="s">
        <v>27</v>
      </c>
      <c r="O5482">
        <v>5</v>
      </c>
      <c r="P5482" t="s">
        <v>28</v>
      </c>
      <c r="Q5482">
        <v>179</v>
      </c>
      <c r="R5482">
        <v>558942</v>
      </c>
    </row>
    <row r="5483" spans="1:18" x14ac:dyDescent="0.3">
      <c r="A5483" t="s">
        <v>10711</v>
      </c>
      <c r="B5483" s="9">
        <v>45599</v>
      </c>
      <c r="C5483" t="s">
        <v>8730</v>
      </c>
      <c r="D5483" t="s">
        <v>8731</v>
      </c>
      <c r="E5483" t="s">
        <v>949</v>
      </c>
      <c r="F5483" t="s">
        <v>1147</v>
      </c>
      <c r="G5483" t="s">
        <v>10712</v>
      </c>
      <c r="H5483" t="s">
        <v>24</v>
      </c>
      <c r="I5483" t="s">
        <v>92</v>
      </c>
      <c r="J5483">
        <v>20</v>
      </c>
      <c r="K5483">
        <v>79368</v>
      </c>
      <c r="L5483">
        <v>1587360</v>
      </c>
      <c r="M5483">
        <v>20</v>
      </c>
      <c r="N5483" t="s">
        <v>57</v>
      </c>
      <c r="O5483">
        <v>1</v>
      </c>
      <c r="P5483" t="s">
        <v>35</v>
      </c>
      <c r="Q5483">
        <v>170</v>
      </c>
      <c r="R5483">
        <v>1077152</v>
      </c>
    </row>
    <row r="5484" spans="1:18" x14ac:dyDescent="0.3">
      <c r="A5484" t="s">
        <v>10713</v>
      </c>
      <c r="B5484" s="9">
        <v>45471</v>
      </c>
      <c r="C5484" t="s">
        <v>8730</v>
      </c>
      <c r="D5484" t="s">
        <v>8731</v>
      </c>
      <c r="E5484" t="s">
        <v>1738</v>
      </c>
      <c r="F5484" t="s">
        <v>293</v>
      </c>
      <c r="G5484" t="s">
        <v>10714</v>
      </c>
      <c r="H5484" t="s">
        <v>40</v>
      </c>
      <c r="I5484" t="s">
        <v>51</v>
      </c>
      <c r="J5484">
        <v>17</v>
      </c>
      <c r="K5484">
        <v>7485</v>
      </c>
      <c r="L5484">
        <v>127245</v>
      </c>
      <c r="M5484">
        <v>20</v>
      </c>
      <c r="N5484" t="s">
        <v>34</v>
      </c>
      <c r="O5484">
        <v>5</v>
      </c>
      <c r="P5484" t="s">
        <v>35</v>
      </c>
      <c r="Q5484">
        <v>74</v>
      </c>
      <c r="R5484">
        <v>289731</v>
      </c>
    </row>
    <row r="5485" spans="1:18" x14ac:dyDescent="0.3">
      <c r="A5485" t="s">
        <v>10715</v>
      </c>
      <c r="B5485" s="9">
        <v>45353</v>
      </c>
      <c r="C5485" t="s">
        <v>8730</v>
      </c>
      <c r="D5485" t="s">
        <v>8731</v>
      </c>
      <c r="E5485" t="s">
        <v>1738</v>
      </c>
      <c r="F5485" t="s">
        <v>8095</v>
      </c>
      <c r="G5485" t="s">
        <v>27</v>
      </c>
      <c r="H5485" t="s">
        <v>24</v>
      </c>
      <c r="I5485" t="s">
        <v>25</v>
      </c>
      <c r="J5485">
        <v>16</v>
      </c>
      <c r="K5485">
        <v>280013</v>
      </c>
      <c r="L5485">
        <v>4480208</v>
      </c>
      <c r="M5485" t="s">
        <v>27</v>
      </c>
      <c r="N5485" t="s">
        <v>57</v>
      </c>
      <c r="O5485">
        <v>7</v>
      </c>
      <c r="P5485" t="s">
        <v>35</v>
      </c>
      <c r="Q5485">
        <v>146</v>
      </c>
      <c r="R5485">
        <v>1077152</v>
      </c>
    </row>
    <row r="5486" spans="1:18" x14ac:dyDescent="0.3">
      <c r="A5486" t="s">
        <v>10716</v>
      </c>
      <c r="B5486" s="9">
        <v>45249</v>
      </c>
      <c r="C5486" t="s">
        <v>8730</v>
      </c>
      <c r="D5486" t="s">
        <v>8731</v>
      </c>
      <c r="E5486" t="s">
        <v>2951</v>
      </c>
      <c r="F5486" t="s">
        <v>190</v>
      </c>
      <c r="G5486" t="s">
        <v>27</v>
      </c>
      <c r="H5486" t="s">
        <v>40</v>
      </c>
      <c r="I5486" t="s">
        <v>137</v>
      </c>
      <c r="J5486">
        <v>15</v>
      </c>
      <c r="K5486">
        <v>10653</v>
      </c>
      <c r="L5486">
        <v>159795</v>
      </c>
      <c r="M5486">
        <v>0</v>
      </c>
      <c r="N5486" t="s">
        <v>47</v>
      </c>
      <c r="O5486" t="s">
        <v>27</v>
      </c>
      <c r="P5486" t="s">
        <v>35</v>
      </c>
      <c r="Q5486">
        <v>35</v>
      </c>
      <c r="R5486">
        <v>289731</v>
      </c>
    </row>
    <row r="5487" spans="1:18" x14ac:dyDescent="0.3">
      <c r="A5487" t="s">
        <v>10717</v>
      </c>
      <c r="B5487" s="9">
        <v>45126</v>
      </c>
      <c r="C5487" t="s">
        <v>8730</v>
      </c>
      <c r="D5487" t="s">
        <v>8731</v>
      </c>
      <c r="E5487" t="s">
        <v>1738</v>
      </c>
      <c r="F5487" t="s">
        <v>97</v>
      </c>
      <c r="G5487" t="s">
        <v>27</v>
      </c>
      <c r="H5487" t="s">
        <v>45</v>
      </c>
      <c r="I5487" t="s">
        <v>211</v>
      </c>
      <c r="J5487">
        <v>8</v>
      </c>
      <c r="K5487">
        <v>16165</v>
      </c>
      <c r="L5487">
        <v>129320</v>
      </c>
      <c r="M5487">
        <v>10</v>
      </c>
      <c r="N5487" t="s">
        <v>27</v>
      </c>
      <c r="O5487">
        <v>3</v>
      </c>
      <c r="P5487" t="s">
        <v>35</v>
      </c>
      <c r="Q5487">
        <v>107</v>
      </c>
      <c r="R5487">
        <v>383206</v>
      </c>
    </row>
    <row r="5488" spans="1:18" x14ac:dyDescent="0.3">
      <c r="A5488" t="s">
        <v>10718</v>
      </c>
      <c r="B5488" s="9">
        <v>45080</v>
      </c>
      <c r="C5488" t="s">
        <v>8730</v>
      </c>
      <c r="D5488" t="s">
        <v>8731</v>
      </c>
      <c r="E5488" t="s">
        <v>2951</v>
      </c>
      <c r="F5488" t="s">
        <v>2327</v>
      </c>
      <c r="G5488" t="s">
        <v>10719</v>
      </c>
      <c r="H5488" t="s">
        <v>45</v>
      </c>
      <c r="I5488" t="s">
        <v>181</v>
      </c>
      <c r="J5488">
        <v>12</v>
      </c>
      <c r="K5488">
        <v>21223</v>
      </c>
      <c r="L5488">
        <v>254676</v>
      </c>
      <c r="M5488">
        <v>0</v>
      </c>
      <c r="N5488" t="s">
        <v>57</v>
      </c>
      <c r="O5488">
        <v>1</v>
      </c>
      <c r="P5488" t="s">
        <v>35</v>
      </c>
      <c r="Q5488">
        <v>25</v>
      </c>
      <c r="R5488">
        <v>383206</v>
      </c>
    </row>
    <row r="5489" spans="1:18" x14ac:dyDescent="0.3">
      <c r="A5489" t="s">
        <v>10720</v>
      </c>
      <c r="B5489" s="9">
        <v>45267</v>
      </c>
      <c r="C5489" t="s">
        <v>8730</v>
      </c>
      <c r="D5489" t="s">
        <v>8731</v>
      </c>
      <c r="E5489" t="s">
        <v>1738</v>
      </c>
      <c r="F5489" t="s">
        <v>544</v>
      </c>
      <c r="G5489" t="s">
        <v>10721</v>
      </c>
      <c r="H5489" t="s">
        <v>32</v>
      </c>
      <c r="I5489" t="s">
        <v>237</v>
      </c>
      <c r="J5489">
        <v>11</v>
      </c>
      <c r="K5489">
        <v>3253</v>
      </c>
      <c r="L5489">
        <v>35783</v>
      </c>
      <c r="M5489">
        <v>0</v>
      </c>
      <c r="N5489" t="s">
        <v>57</v>
      </c>
      <c r="O5489">
        <v>5</v>
      </c>
      <c r="P5489" t="s">
        <v>35</v>
      </c>
      <c r="Q5489">
        <v>164</v>
      </c>
      <c r="R5489">
        <v>558942</v>
      </c>
    </row>
    <row r="5490" spans="1:18" x14ac:dyDescent="0.3">
      <c r="A5490" t="s">
        <v>10722</v>
      </c>
      <c r="B5490" s="9">
        <v>45321</v>
      </c>
      <c r="C5490" t="s">
        <v>8730</v>
      </c>
      <c r="D5490" t="s">
        <v>8731</v>
      </c>
      <c r="E5490" t="s">
        <v>1738</v>
      </c>
      <c r="F5490" t="s">
        <v>492</v>
      </c>
      <c r="G5490" t="s">
        <v>10723</v>
      </c>
      <c r="H5490" t="s">
        <v>40</v>
      </c>
      <c r="I5490" t="s">
        <v>171</v>
      </c>
      <c r="J5490">
        <v>19</v>
      </c>
      <c r="K5490">
        <v>5892</v>
      </c>
      <c r="L5490">
        <v>111948</v>
      </c>
      <c r="M5490">
        <v>0</v>
      </c>
      <c r="N5490" t="s">
        <v>57</v>
      </c>
      <c r="O5490">
        <v>3</v>
      </c>
      <c r="P5490" t="s">
        <v>35</v>
      </c>
      <c r="Q5490">
        <v>172</v>
      </c>
      <c r="R5490">
        <v>289731</v>
      </c>
    </row>
    <row r="5491" spans="1:18" x14ac:dyDescent="0.3">
      <c r="A5491" t="s">
        <v>10724</v>
      </c>
      <c r="B5491" s="9">
        <v>45566</v>
      </c>
      <c r="C5491" t="s">
        <v>8730</v>
      </c>
      <c r="D5491" t="s">
        <v>8731</v>
      </c>
      <c r="E5491" t="s">
        <v>2951</v>
      </c>
      <c r="F5491" t="s">
        <v>2093</v>
      </c>
      <c r="G5491" t="s">
        <v>10725</v>
      </c>
      <c r="H5491" t="s">
        <v>65</v>
      </c>
      <c r="I5491" t="s">
        <v>382</v>
      </c>
      <c r="J5491">
        <v>20</v>
      </c>
      <c r="K5491">
        <v>30357</v>
      </c>
      <c r="L5491">
        <v>607140</v>
      </c>
      <c r="M5491">
        <v>15</v>
      </c>
      <c r="N5491" t="s">
        <v>27</v>
      </c>
      <c r="O5491">
        <v>3</v>
      </c>
      <c r="P5491" t="s">
        <v>35</v>
      </c>
      <c r="Q5491">
        <v>186</v>
      </c>
      <c r="R5491">
        <v>761054</v>
      </c>
    </row>
    <row r="5492" spans="1:18" x14ac:dyDescent="0.3">
      <c r="A5492" t="s">
        <v>10726</v>
      </c>
      <c r="B5492" s="9">
        <v>45408</v>
      </c>
      <c r="C5492" t="s">
        <v>8730</v>
      </c>
      <c r="D5492" t="s">
        <v>8731</v>
      </c>
      <c r="E5492" t="s">
        <v>1738</v>
      </c>
      <c r="F5492" t="s">
        <v>1286</v>
      </c>
      <c r="G5492" t="s">
        <v>10727</v>
      </c>
      <c r="H5492" t="s">
        <v>32</v>
      </c>
      <c r="I5492" t="s">
        <v>141</v>
      </c>
      <c r="J5492">
        <v>16</v>
      </c>
      <c r="K5492">
        <v>21319</v>
      </c>
      <c r="L5492">
        <v>341104</v>
      </c>
      <c r="M5492">
        <v>0</v>
      </c>
      <c r="N5492" t="s">
        <v>57</v>
      </c>
      <c r="O5492">
        <v>5</v>
      </c>
      <c r="P5492" t="s">
        <v>35</v>
      </c>
      <c r="Q5492">
        <v>5</v>
      </c>
      <c r="R5492">
        <v>558942</v>
      </c>
    </row>
    <row r="5493" spans="1:18" x14ac:dyDescent="0.3">
      <c r="A5493" t="s">
        <v>10728</v>
      </c>
      <c r="B5493" s="9">
        <v>45587</v>
      </c>
      <c r="C5493" t="s">
        <v>8730</v>
      </c>
      <c r="D5493" t="s">
        <v>8731</v>
      </c>
      <c r="E5493" t="s">
        <v>949</v>
      </c>
      <c r="F5493" t="s">
        <v>2202</v>
      </c>
      <c r="G5493" t="s">
        <v>10729</v>
      </c>
      <c r="H5493" t="s">
        <v>24</v>
      </c>
      <c r="I5493" t="s">
        <v>152</v>
      </c>
      <c r="J5493">
        <v>1</v>
      </c>
      <c r="K5493">
        <v>135623</v>
      </c>
      <c r="L5493">
        <v>135623</v>
      </c>
      <c r="M5493">
        <v>0</v>
      </c>
      <c r="N5493" t="s">
        <v>27</v>
      </c>
      <c r="O5493">
        <v>4</v>
      </c>
      <c r="P5493" t="s">
        <v>35</v>
      </c>
      <c r="Q5493">
        <v>134</v>
      </c>
      <c r="R5493">
        <v>1077152</v>
      </c>
    </row>
    <row r="5494" spans="1:18" x14ac:dyDescent="0.3">
      <c r="A5494" t="s">
        <v>10730</v>
      </c>
      <c r="B5494" s="9">
        <v>45092</v>
      </c>
      <c r="C5494" t="s">
        <v>8730</v>
      </c>
      <c r="D5494" t="s">
        <v>8731</v>
      </c>
      <c r="E5494" t="s">
        <v>949</v>
      </c>
      <c r="F5494" t="s">
        <v>806</v>
      </c>
      <c r="G5494" t="s">
        <v>10731</v>
      </c>
      <c r="H5494" t="s">
        <v>40</v>
      </c>
      <c r="I5494" t="s">
        <v>123</v>
      </c>
      <c r="J5494">
        <v>16</v>
      </c>
      <c r="K5494">
        <v>2240</v>
      </c>
      <c r="L5494">
        <v>35840</v>
      </c>
      <c r="M5494">
        <v>0</v>
      </c>
      <c r="N5494" t="s">
        <v>34</v>
      </c>
      <c r="O5494">
        <v>3</v>
      </c>
      <c r="P5494" t="s">
        <v>28</v>
      </c>
      <c r="Q5494">
        <v>183</v>
      </c>
      <c r="R5494">
        <v>289731</v>
      </c>
    </row>
    <row r="5495" spans="1:18" x14ac:dyDescent="0.3">
      <c r="A5495" t="s">
        <v>10732</v>
      </c>
      <c r="B5495" s="9">
        <v>45023</v>
      </c>
      <c r="C5495" t="s">
        <v>8730</v>
      </c>
      <c r="D5495" t="s">
        <v>8731</v>
      </c>
      <c r="E5495" t="s">
        <v>1738</v>
      </c>
      <c r="F5495" t="s">
        <v>1449</v>
      </c>
      <c r="G5495" t="s">
        <v>27</v>
      </c>
      <c r="H5495" t="s">
        <v>32</v>
      </c>
      <c r="I5495" t="s">
        <v>95</v>
      </c>
      <c r="J5495">
        <v>3</v>
      </c>
      <c r="K5495">
        <v>16327</v>
      </c>
      <c r="L5495">
        <v>48981</v>
      </c>
      <c r="M5495">
        <v>0</v>
      </c>
      <c r="N5495" t="s">
        <v>47</v>
      </c>
      <c r="O5495">
        <v>1</v>
      </c>
      <c r="P5495" t="s">
        <v>35</v>
      </c>
      <c r="Q5495">
        <v>147</v>
      </c>
      <c r="R5495">
        <v>558942</v>
      </c>
    </row>
    <row r="5496" spans="1:18" x14ac:dyDescent="0.3">
      <c r="A5496" t="s">
        <v>10733</v>
      </c>
      <c r="B5496" s="9">
        <v>45621</v>
      </c>
      <c r="C5496" t="s">
        <v>8730</v>
      </c>
      <c r="D5496" t="s">
        <v>8731</v>
      </c>
      <c r="E5496" t="s">
        <v>949</v>
      </c>
      <c r="F5496" t="s">
        <v>332</v>
      </c>
      <c r="G5496" t="s">
        <v>27</v>
      </c>
      <c r="H5496" t="s">
        <v>24</v>
      </c>
      <c r="I5496" t="s">
        <v>92</v>
      </c>
      <c r="J5496">
        <v>12</v>
      </c>
      <c r="K5496">
        <v>149827</v>
      </c>
      <c r="L5496">
        <v>1797924</v>
      </c>
      <c r="M5496">
        <v>0</v>
      </c>
      <c r="N5496" t="s">
        <v>47</v>
      </c>
      <c r="O5496">
        <v>4</v>
      </c>
      <c r="P5496" t="s">
        <v>35</v>
      </c>
      <c r="Q5496">
        <v>69</v>
      </c>
      <c r="R5496">
        <v>1077152</v>
      </c>
    </row>
    <row r="5497" spans="1:18" x14ac:dyDescent="0.3">
      <c r="A5497" t="s">
        <v>10734</v>
      </c>
      <c r="B5497" s="9">
        <v>45024</v>
      </c>
      <c r="C5497" t="s">
        <v>8730</v>
      </c>
      <c r="D5497" t="s">
        <v>8731</v>
      </c>
      <c r="E5497" t="s">
        <v>1738</v>
      </c>
      <c r="F5497" t="s">
        <v>2090</v>
      </c>
      <c r="G5497" t="s">
        <v>10735</v>
      </c>
      <c r="H5497" t="s">
        <v>40</v>
      </c>
      <c r="I5497" t="s">
        <v>51</v>
      </c>
      <c r="J5497">
        <v>3</v>
      </c>
      <c r="K5497">
        <v>10161</v>
      </c>
      <c r="L5497">
        <v>30483</v>
      </c>
      <c r="M5497">
        <v>15</v>
      </c>
      <c r="N5497" t="s">
        <v>57</v>
      </c>
      <c r="O5497">
        <v>5</v>
      </c>
      <c r="P5497" t="s">
        <v>35</v>
      </c>
      <c r="Q5497">
        <v>157</v>
      </c>
      <c r="R5497">
        <v>289731</v>
      </c>
    </row>
    <row r="5498" spans="1:18" x14ac:dyDescent="0.3">
      <c r="A5498" t="s">
        <v>10736</v>
      </c>
      <c r="B5498" s="9">
        <v>45304</v>
      </c>
      <c r="C5498" t="s">
        <v>8730</v>
      </c>
      <c r="D5498" t="s">
        <v>8731</v>
      </c>
      <c r="E5498" t="s">
        <v>1738</v>
      </c>
      <c r="F5498" t="s">
        <v>259</v>
      </c>
      <c r="G5498" t="s">
        <v>10737</v>
      </c>
      <c r="H5498" t="s">
        <v>40</v>
      </c>
      <c r="I5498" t="s">
        <v>171</v>
      </c>
      <c r="J5498">
        <v>18</v>
      </c>
      <c r="K5498">
        <v>2305</v>
      </c>
      <c r="L5498">
        <v>41490</v>
      </c>
      <c r="M5498">
        <v>0</v>
      </c>
      <c r="N5498" t="s">
        <v>47</v>
      </c>
      <c r="O5498">
        <v>2</v>
      </c>
      <c r="P5498" t="s">
        <v>35</v>
      </c>
      <c r="Q5498">
        <v>56</v>
      </c>
      <c r="R5498">
        <v>289731</v>
      </c>
    </row>
    <row r="5499" spans="1:18" x14ac:dyDescent="0.3">
      <c r="A5499" t="s">
        <v>10738</v>
      </c>
      <c r="B5499" s="9">
        <v>45213</v>
      </c>
      <c r="C5499" t="s">
        <v>8730</v>
      </c>
      <c r="D5499" t="s">
        <v>8731</v>
      </c>
      <c r="E5499" t="s">
        <v>1738</v>
      </c>
      <c r="F5499" t="s">
        <v>2519</v>
      </c>
      <c r="G5499" t="s">
        <v>10739</v>
      </c>
      <c r="H5499" t="s">
        <v>32</v>
      </c>
      <c r="I5499" t="s">
        <v>158</v>
      </c>
      <c r="J5499">
        <v>2</v>
      </c>
      <c r="K5499">
        <v>12075</v>
      </c>
      <c r="L5499">
        <v>24150</v>
      </c>
      <c r="M5499">
        <v>5</v>
      </c>
      <c r="N5499" t="s">
        <v>27</v>
      </c>
      <c r="O5499">
        <v>3</v>
      </c>
      <c r="P5499" t="s">
        <v>35</v>
      </c>
      <c r="Q5499">
        <v>69</v>
      </c>
      <c r="R5499">
        <v>558942</v>
      </c>
    </row>
    <row r="5500" spans="1:18" x14ac:dyDescent="0.3">
      <c r="A5500" t="s">
        <v>10740</v>
      </c>
      <c r="B5500" s="9">
        <v>45233</v>
      </c>
      <c r="C5500" t="s">
        <v>8730</v>
      </c>
      <c r="D5500" t="s">
        <v>8731</v>
      </c>
      <c r="E5500" t="s">
        <v>949</v>
      </c>
      <c r="F5500" t="s">
        <v>2108</v>
      </c>
      <c r="G5500" t="s">
        <v>10741</v>
      </c>
      <c r="H5500" t="s">
        <v>45</v>
      </c>
      <c r="I5500" t="s">
        <v>74</v>
      </c>
      <c r="J5500">
        <v>20</v>
      </c>
      <c r="K5500">
        <v>19322</v>
      </c>
      <c r="L5500">
        <v>386440</v>
      </c>
      <c r="M5500">
        <v>0</v>
      </c>
      <c r="N5500" t="s">
        <v>57</v>
      </c>
      <c r="O5500">
        <v>3</v>
      </c>
      <c r="P5500" t="s">
        <v>35</v>
      </c>
      <c r="Q5500">
        <v>133</v>
      </c>
      <c r="R5500">
        <v>383206</v>
      </c>
    </row>
    <row r="5501" spans="1:18" x14ac:dyDescent="0.3">
      <c r="A5501" t="s">
        <v>10742</v>
      </c>
      <c r="B5501" s="9">
        <v>45363</v>
      </c>
      <c r="C5501" t="s">
        <v>8730</v>
      </c>
      <c r="D5501" t="s">
        <v>8731</v>
      </c>
      <c r="E5501" t="s">
        <v>2951</v>
      </c>
      <c r="F5501" t="s">
        <v>396</v>
      </c>
      <c r="G5501" t="s">
        <v>10743</v>
      </c>
      <c r="H5501" t="s">
        <v>40</v>
      </c>
      <c r="I5501" t="s">
        <v>106</v>
      </c>
      <c r="J5501">
        <v>6</v>
      </c>
      <c r="K5501">
        <v>6442</v>
      </c>
      <c r="L5501">
        <v>38652</v>
      </c>
      <c r="M5501">
        <v>0</v>
      </c>
      <c r="N5501" t="s">
        <v>26</v>
      </c>
      <c r="O5501">
        <v>2</v>
      </c>
      <c r="P5501" t="s">
        <v>35</v>
      </c>
      <c r="Q5501">
        <v>183</v>
      </c>
      <c r="R5501">
        <v>289731</v>
      </c>
    </row>
    <row r="5502" spans="1:18" x14ac:dyDescent="0.3">
      <c r="A5502" t="s">
        <v>10744</v>
      </c>
      <c r="B5502" s="9">
        <v>45333</v>
      </c>
      <c r="C5502" t="s">
        <v>8730</v>
      </c>
      <c r="D5502" t="s">
        <v>8731</v>
      </c>
      <c r="E5502" t="s">
        <v>949</v>
      </c>
      <c r="F5502" t="s">
        <v>1924</v>
      </c>
      <c r="G5502" t="s">
        <v>10745</v>
      </c>
      <c r="H5502" t="s">
        <v>24</v>
      </c>
      <c r="I5502" t="s">
        <v>92</v>
      </c>
      <c r="J5502">
        <v>2</v>
      </c>
      <c r="K5502">
        <v>325921</v>
      </c>
      <c r="L5502">
        <v>651842</v>
      </c>
      <c r="M5502" t="s">
        <v>27</v>
      </c>
      <c r="N5502" t="s">
        <v>47</v>
      </c>
      <c r="O5502">
        <v>1</v>
      </c>
      <c r="P5502" t="s">
        <v>35</v>
      </c>
      <c r="Q5502">
        <v>130</v>
      </c>
      <c r="R5502">
        <v>1077152</v>
      </c>
    </row>
    <row r="5503" spans="1:18" x14ac:dyDescent="0.3">
      <c r="A5503" t="s">
        <v>10746</v>
      </c>
      <c r="B5503" s="9">
        <v>44995</v>
      </c>
      <c r="C5503" t="s">
        <v>8730</v>
      </c>
      <c r="D5503" t="s">
        <v>8731</v>
      </c>
      <c r="E5503" t="s">
        <v>949</v>
      </c>
      <c r="F5503" t="s">
        <v>235</v>
      </c>
      <c r="G5503" t="s">
        <v>10747</v>
      </c>
      <c r="H5503" t="s">
        <v>65</v>
      </c>
      <c r="I5503" t="s">
        <v>66</v>
      </c>
      <c r="J5503">
        <v>5</v>
      </c>
      <c r="K5503">
        <v>77004</v>
      </c>
      <c r="L5503">
        <v>385020</v>
      </c>
      <c r="M5503">
        <v>0</v>
      </c>
      <c r="N5503" t="s">
        <v>27</v>
      </c>
      <c r="O5503">
        <v>4</v>
      </c>
      <c r="P5503" t="s">
        <v>35</v>
      </c>
      <c r="Q5503">
        <v>149</v>
      </c>
      <c r="R5503">
        <v>761054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B179-5F2D-4A83-87FD-720490F240A1}">
  <dimension ref="A1:R1103"/>
  <sheetViews>
    <sheetView workbookViewId="0">
      <selection activeCell="A3" sqref="A3:R1103"/>
    </sheetView>
  </sheetViews>
  <sheetFormatPr defaultRowHeight="14.4" x14ac:dyDescent="0.3"/>
  <cols>
    <col min="1" max="1" width="17.88671875" bestFit="1" customWidth="1"/>
    <col min="2" max="2" width="10.77734375" bestFit="1" customWidth="1"/>
    <col min="3" max="3" width="12.6640625" bestFit="1" customWidth="1"/>
    <col min="4" max="4" width="9.44140625" bestFit="1" customWidth="1"/>
    <col min="5" max="5" width="14.5546875" bestFit="1" customWidth="1"/>
    <col min="6" max="6" width="21.109375" bestFit="1" customWidth="1"/>
    <col min="7" max="7" width="18.109375" bestFit="1" customWidth="1"/>
    <col min="8" max="8" width="18.5546875" bestFit="1" customWidth="1"/>
    <col min="9" max="9" width="21.33203125" bestFit="1" customWidth="1"/>
    <col min="10" max="10" width="11" bestFit="1" customWidth="1"/>
    <col min="11" max="11" width="16.77734375" bestFit="1" customWidth="1"/>
    <col min="12" max="12" width="17.6640625" bestFit="1" customWidth="1"/>
    <col min="13" max="13" width="13" bestFit="1" customWidth="1"/>
    <col min="14" max="14" width="18.77734375" bestFit="1" customWidth="1"/>
    <col min="15" max="15" width="28.33203125" bestFit="1" customWidth="1"/>
    <col min="16" max="16" width="14.6640625" bestFit="1" customWidth="1"/>
    <col min="17" max="17" width="16.77734375" bestFit="1" customWidth="1"/>
    <col min="18" max="18" width="18.6640625" bestFit="1" customWidth="1"/>
  </cols>
  <sheetData>
    <row r="1" spans="1:18" x14ac:dyDescent="0.3">
      <c r="A1" s="12" t="s">
        <v>10782</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6719</v>
      </c>
      <c r="B4" s="9">
        <v>45086</v>
      </c>
      <c r="C4" t="s">
        <v>4693</v>
      </c>
      <c r="D4" t="s">
        <v>4694</v>
      </c>
      <c r="E4" t="s">
        <v>4695</v>
      </c>
      <c r="F4" t="s">
        <v>510</v>
      </c>
      <c r="G4" t="s">
        <v>6720</v>
      </c>
      <c r="H4" t="s">
        <v>45</v>
      </c>
      <c r="I4" t="s">
        <v>130</v>
      </c>
      <c r="J4">
        <v>1</v>
      </c>
      <c r="K4">
        <v>10908</v>
      </c>
      <c r="L4">
        <v>10908</v>
      </c>
      <c r="M4">
        <v>0</v>
      </c>
      <c r="N4" t="s">
        <v>47</v>
      </c>
      <c r="O4">
        <v>2</v>
      </c>
      <c r="P4" t="s">
        <v>28</v>
      </c>
      <c r="Q4">
        <v>17</v>
      </c>
      <c r="R4">
        <v>492084</v>
      </c>
    </row>
    <row r="5" spans="1:18" x14ac:dyDescent="0.3">
      <c r="A5" t="s">
        <v>6715</v>
      </c>
      <c r="B5" s="9">
        <v>45381</v>
      </c>
      <c r="C5" t="s">
        <v>4693</v>
      </c>
      <c r="D5" t="s">
        <v>4694</v>
      </c>
      <c r="E5" t="s">
        <v>4695</v>
      </c>
      <c r="F5" t="s">
        <v>655</v>
      </c>
      <c r="G5" t="s">
        <v>6716</v>
      </c>
      <c r="H5" t="s">
        <v>45</v>
      </c>
      <c r="I5" t="s">
        <v>74</v>
      </c>
      <c r="J5">
        <v>17</v>
      </c>
      <c r="K5">
        <v>41533</v>
      </c>
      <c r="L5">
        <v>706061</v>
      </c>
      <c r="M5">
        <v>0</v>
      </c>
      <c r="N5" t="s">
        <v>57</v>
      </c>
      <c r="O5">
        <v>5</v>
      </c>
      <c r="P5" t="s">
        <v>35</v>
      </c>
      <c r="Q5">
        <v>198</v>
      </c>
      <c r="R5">
        <v>492084</v>
      </c>
    </row>
    <row r="6" spans="1:18" x14ac:dyDescent="0.3">
      <c r="A6" t="s">
        <v>6710</v>
      </c>
      <c r="B6" s="9">
        <v>45423</v>
      </c>
      <c r="C6" t="s">
        <v>4693</v>
      </c>
      <c r="D6" t="s">
        <v>4694</v>
      </c>
      <c r="E6" t="s">
        <v>4695</v>
      </c>
      <c r="F6" t="s">
        <v>3923</v>
      </c>
      <c r="G6" t="s">
        <v>27</v>
      </c>
      <c r="H6" t="s">
        <v>45</v>
      </c>
      <c r="I6" t="s">
        <v>181</v>
      </c>
      <c r="J6">
        <v>9</v>
      </c>
      <c r="K6">
        <v>8718</v>
      </c>
      <c r="L6">
        <v>78462</v>
      </c>
      <c r="M6">
        <v>0</v>
      </c>
      <c r="N6" t="s">
        <v>57</v>
      </c>
      <c r="O6">
        <v>2</v>
      </c>
      <c r="P6" t="s">
        <v>35</v>
      </c>
      <c r="Q6">
        <v>30</v>
      </c>
      <c r="R6">
        <v>492084</v>
      </c>
    </row>
    <row r="7" spans="1:18" x14ac:dyDescent="0.3">
      <c r="A7" t="s">
        <v>6706</v>
      </c>
      <c r="B7" s="9">
        <v>45211</v>
      </c>
      <c r="C7" t="s">
        <v>4693</v>
      </c>
      <c r="D7" t="s">
        <v>4694</v>
      </c>
      <c r="E7" t="s">
        <v>4695</v>
      </c>
      <c r="F7" t="s">
        <v>1592</v>
      </c>
      <c r="G7" t="s">
        <v>6707</v>
      </c>
      <c r="H7" t="s">
        <v>45</v>
      </c>
      <c r="I7" t="s">
        <v>46</v>
      </c>
      <c r="J7">
        <v>1</v>
      </c>
      <c r="K7">
        <v>30677</v>
      </c>
      <c r="L7">
        <v>30677</v>
      </c>
      <c r="M7" t="s">
        <v>27</v>
      </c>
      <c r="N7" t="s">
        <v>47</v>
      </c>
      <c r="O7">
        <v>3</v>
      </c>
      <c r="P7" t="s">
        <v>35</v>
      </c>
      <c r="Q7">
        <v>55</v>
      </c>
      <c r="R7">
        <v>492084</v>
      </c>
    </row>
    <row r="8" spans="1:18" x14ac:dyDescent="0.3">
      <c r="A8" t="s">
        <v>6698</v>
      </c>
      <c r="B8" s="9">
        <v>45457</v>
      </c>
      <c r="C8" t="s">
        <v>4693</v>
      </c>
      <c r="D8" t="s">
        <v>4694</v>
      </c>
      <c r="E8" t="s">
        <v>4695</v>
      </c>
      <c r="F8" t="s">
        <v>87</v>
      </c>
      <c r="G8" t="s">
        <v>6699</v>
      </c>
      <c r="H8" t="s">
        <v>45</v>
      </c>
      <c r="I8" t="s">
        <v>211</v>
      </c>
      <c r="J8">
        <v>6</v>
      </c>
      <c r="K8">
        <v>44564</v>
      </c>
      <c r="L8">
        <v>267384</v>
      </c>
      <c r="M8" t="s">
        <v>27</v>
      </c>
      <c r="N8" t="s">
        <v>47</v>
      </c>
      <c r="O8" t="s">
        <v>27</v>
      </c>
      <c r="P8" t="s">
        <v>35</v>
      </c>
      <c r="Q8">
        <v>71</v>
      </c>
      <c r="R8">
        <v>492084</v>
      </c>
    </row>
    <row r="9" spans="1:18" x14ac:dyDescent="0.3">
      <c r="A9" t="s">
        <v>6696</v>
      </c>
      <c r="B9" s="9">
        <v>44932</v>
      </c>
      <c r="C9" t="s">
        <v>4693</v>
      </c>
      <c r="D9" t="s">
        <v>4694</v>
      </c>
      <c r="E9" t="s">
        <v>49</v>
      </c>
      <c r="F9" t="s">
        <v>1480</v>
      </c>
      <c r="G9" t="s">
        <v>6697</v>
      </c>
      <c r="H9" t="s">
        <v>45</v>
      </c>
      <c r="I9" t="s">
        <v>211</v>
      </c>
      <c r="J9">
        <v>20</v>
      </c>
      <c r="K9">
        <v>6437</v>
      </c>
      <c r="L9">
        <v>128740</v>
      </c>
      <c r="M9" t="s">
        <v>27</v>
      </c>
      <c r="N9" t="s">
        <v>26</v>
      </c>
      <c r="O9">
        <v>3</v>
      </c>
      <c r="P9" t="s">
        <v>28</v>
      </c>
      <c r="Q9">
        <v>10</v>
      </c>
      <c r="R9">
        <v>492084</v>
      </c>
    </row>
    <row r="10" spans="1:18" x14ac:dyDescent="0.3">
      <c r="A10" t="s">
        <v>6681</v>
      </c>
      <c r="B10" s="9">
        <v>45247</v>
      </c>
      <c r="C10" t="s">
        <v>4693</v>
      </c>
      <c r="D10" t="s">
        <v>4694</v>
      </c>
      <c r="E10" t="s">
        <v>49</v>
      </c>
      <c r="F10" t="s">
        <v>1454</v>
      </c>
      <c r="G10" t="s">
        <v>6682</v>
      </c>
      <c r="H10" t="s">
        <v>45</v>
      </c>
      <c r="I10" t="s">
        <v>181</v>
      </c>
      <c r="J10">
        <v>19</v>
      </c>
      <c r="K10">
        <v>36762</v>
      </c>
      <c r="L10">
        <v>698478</v>
      </c>
      <c r="M10">
        <v>0</v>
      </c>
      <c r="N10" t="s">
        <v>26</v>
      </c>
      <c r="O10" t="s">
        <v>27</v>
      </c>
      <c r="P10" t="s">
        <v>35</v>
      </c>
      <c r="Q10">
        <v>175</v>
      </c>
      <c r="R10">
        <v>492084</v>
      </c>
    </row>
    <row r="11" spans="1:18" x14ac:dyDescent="0.3">
      <c r="A11" t="s">
        <v>6677</v>
      </c>
      <c r="B11" s="9">
        <v>45238</v>
      </c>
      <c r="C11" t="s">
        <v>4693</v>
      </c>
      <c r="D11" t="s">
        <v>4694</v>
      </c>
      <c r="E11" t="s">
        <v>49</v>
      </c>
      <c r="F11" t="s">
        <v>335</v>
      </c>
      <c r="G11" t="s">
        <v>6678</v>
      </c>
      <c r="H11" t="s">
        <v>45</v>
      </c>
      <c r="I11" t="s">
        <v>130</v>
      </c>
      <c r="J11">
        <v>10</v>
      </c>
      <c r="K11">
        <v>12199</v>
      </c>
      <c r="L11">
        <v>121990</v>
      </c>
      <c r="M11">
        <v>0</v>
      </c>
      <c r="N11" t="s">
        <v>26</v>
      </c>
      <c r="O11">
        <v>4</v>
      </c>
      <c r="P11" t="s">
        <v>35</v>
      </c>
      <c r="Q11">
        <v>128</v>
      </c>
      <c r="R11">
        <v>492084</v>
      </c>
    </row>
    <row r="12" spans="1:18" x14ac:dyDescent="0.3">
      <c r="A12" t="s">
        <v>6668</v>
      </c>
      <c r="B12" s="9">
        <v>45106</v>
      </c>
      <c r="C12" t="s">
        <v>4693</v>
      </c>
      <c r="D12" t="s">
        <v>4694</v>
      </c>
      <c r="E12" t="s">
        <v>4695</v>
      </c>
      <c r="F12" t="s">
        <v>842</v>
      </c>
      <c r="G12" t="s">
        <v>6669</v>
      </c>
      <c r="H12" t="s">
        <v>45</v>
      </c>
      <c r="I12" t="s">
        <v>98</v>
      </c>
      <c r="J12">
        <v>6</v>
      </c>
      <c r="K12">
        <v>35548</v>
      </c>
      <c r="L12">
        <v>213288</v>
      </c>
      <c r="M12">
        <v>15</v>
      </c>
      <c r="N12" t="s">
        <v>47</v>
      </c>
      <c r="O12">
        <v>2</v>
      </c>
      <c r="P12" t="s">
        <v>35</v>
      </c>
      <c r="Q12">
        <v>181</v>
      </c>
      <c r="R12">
        <v>492084</v>
      </c>
    </row>
    <row r="13" spans="1:18" x14ac:dyDescent="0.3">
      <c r="A13" t="s">
        <v>6664</v>
      </c>
      <c r="B13" s="9">
        <v>45534</v>
      </c>
      <c r="C13" t="s">
        <v>4693</v>
      </c>
      <c r="D13" t="s">
        <v>4694</v>
      </c>
      <c r="E13" t="s">
        <v>49</v>
      </c>
      <c r="F13" t="s">
        <v>1386</v>
      </c>
      <c r="G13" t="s">
        <v>6665</v>
      </c>
      <c r="H13" t="s">
        <v>45</v>
      </c>
      <c r="I13" t="s">
        <v>74</v>
      </c>
      <c r="J13">
        <v>1</v>
      </c>
      <c r="K13">
        <v>15972</v>
      </c>
      <c r="L13">
        <v>15972</v>
      </c>
      <c r="M13">
        <v>5</v>
      </c>
      <c r="N13" t="s">
        <v>47</v>
      </c>
      <c r="O13">
        <v>2</v>
      </c>
      <c r="P13" t="s">
        <v>35</v>
      </c>
      <c r="Q13">
        <v>25</v>
      </c>
      <c r="R13">
        <v>492084</v>
      </c>
    </row>
    <row r="14" spans="1:18" x14ac:dyDescent="0.3">
      <c r="A14" t="s">
        <v>6654</v>
      </c>
      <c r="B14" s="9">
        <v>45159</v>
      </c>
      <c r="C14" t="s">
        <v>4693</v>
      </c>
      <c r="D14" t="s">
        <v>4694</v>
      </c>
      <c r="E14" t="s">
        <v>49</v>
      </c>
      <c r="F14" t="s">
        <v>3063</v>
      </c>
      <c r="G14" t="s">
        <v>6655</v>
      </c>
      <c r="H14" t="s">
        <v>45</v>
      </c>
      <c r="I14" t="s">
        <v>181</v>
      </c>
      <c r="J14">
        <v>5</v>
      </c>
      <c r="K14">
        <v>10718</v>
      </c>
      <c r="L14">
        <v>53590</v>
      </c>
      <c r="M14">
        <v>5</v>
      </c>
      <c r="N14" t="s">
        <v>47</v>
      </c>
      <c r="O14">
        <v>5</v>
      </c>
      <c r="P14" t="s">
        <v>28</v>
      </c>
      <c r="Q14">
        <v>115</v>
      </c>
      <c r="R14">
        <v>492084</v>
      </c>
    </row>
    <row r="15" spans="1:18" x14ac:dyDescent="0.3">
      <c r="A15" t="s">
        <v>6646</v>
      </c>
      <c r="B15" s="9">
        <v>45443</v>
      </c>
      <c r="C15" t="s">
        <v>4693</v>
      </c>
      <c r="D15" t="s">
        <v>4694</v>
      </c>
      <c r="E15" t="s">
        <v>49</v>
      </c>
      <c r="F15" t="s">
        <v>1892</v>
      </c>
      <c r="G15" t="s">
        <v>27</v>
      </c>
      <c r="H15" t="s">
        <v>45</v>
      </c>
      <c r="I15" t="s">
        <v>130</v>
      </c>
      <c r="J15">
        <v>17</v>
      </c>
      <c r="K15">
        <v>27680</v>
      </c>
      <c r="L15">
        <v>470560</v>
      </c>
      <c r="M15">
        <v>0</v>
      </c>
      <c r="N15" t="s">
        <v>27</v>
      </c>
      <c r="O15">
        <v>2</v>
      </c>
      <c r="P15" t="s">
        <v>27</v>
      </c>
      <c r="Q15">
        <v>142</v>
      </c>
      <c r="R15">
        <v>492084</v>
      </c>
    </row>
    <row r="16" spans="1:18" x14ac:dyDescent="0.3">
      <c r="A16" t="s">
        <v>6639</v>
      </c>
      <c r="B16" s="9">
        <v>45357</v>
      </c>
      <c r="C16" t="s">
        <v>4693</v>
      </c>
      <c r="D16" t="s">
        <v>4694</v>
      </c>
      <c r="E16" t="s">
        <v>4706</v>
      </c>
      <c r="F16" t="s">
        <v>1389</v>
      </c>
      <c r="G16" t="s">
        <v>6640</v>
      </c>
      <c r="H16" t="s">
        <v>45</v>
      </c>
      <c r="I16" t="s">
        <v>98</v>
      </c>
      <c r="J16">
        <v>20</v>
      </c>
      <c r="K16">
        <v>24824</v>
      </c>
      <c r="L16">
        <v>496480</v>
      </c>
      <c r="M16">
        <v>10</v>
      </c>
      <c r="N16" t="s">
        <v>26</v>
      </c>
      <c r="O16">
        <v>3</v>
      </c>
      <c r="P16" t="s">
        <v>35</v>
      </c>
      <c r="Q16">
        <v>147</v>
      </c>
      <c r="R16">
        <v>492084</v>
      </c>
    </row>
    <row r="17" spans="1:18" x14ac:dyDescent="0.3">
      <c r="A17" t="s">
        <v>6637</v>
      </c>
      <c r="B17" s="9">
        <v>45111</v>
      </c>
      <c r="C17" t="s">
        <v>4693</v>
      </c>
      <c r="D17" t="s">
        <v>4694</v>
      </c>
      <c r="E17" t="s">
        <v>4695</v>
      </c>
      <c r="F17" t="s">
        <v>2093</v>
      </c>
      <c r="G17" t="s">
        <v>6638</v>
      </c>
      <c r="H17" t="s">
        <v>45</v>
      </c>
      <c r="I17" t="s">
        <v>181</v>
      </c>
      <c r="J17">
        <v>14</v>
      </c>
      <c r="K17">
        <v>44062</v>
      </c>
      <c r="L17">
        <v>616868</v>
      </c>
      <c r="M17">
        <v>20</v>
      </c>
      <c r="N17" t="s">
        <v>47</v>
      </c>
      <c r="O17">
        <v>5</v>
      </c>
      <c r="P17" t="s">
        <v>35</v>
      </c>
      <c r="Q17">
        <v>103</v>
      </c>
      <c r="R17">
        <v>492084</v>
      </c>
    </row>
    <row r="18" spans="1:18" x14ac:dyDescent="0.3">
      <c r="A18" t="s">
        <v>6627</v>
      </c>
      <c r="B18" s="9">
        <v>44989</v>
      </c>
      <c r="C18" t="s">
        <v>4693</v>
      </c>
      <c r="D18" t="s">
        <v>4694</v>
      </c>
      <c r="E18" t="s">
        <v>4695</v>
      </c>
      <c r="F18" t="s">
        <v>969</v>
      </c>
      <c r="G18" t="s">
        <v>6628</v>
      </c>
      <c r="H18" t="s">
        <v>45</v>
      </c>
      <c r="I18" t="s">
        <v>74</v>
      </c>
      <c r="J18">
        <v>10</v>
      </c>
      <c r="K18">
        <v>16556</v>
      </c>
      <c r="L18">
        <v>165560</v>
      </c>
      <c r="M18">
        <v>10</v>
      </c>
      <c r="N18" t="s">
        <v>57</v>
      </c>
      <c r="O18">
        <v>2</v>
      </c>
      <c r="P18" t="s">
        <v>35</v>
      </c>
      <c r="Q18">
        <v>11</v>
      </c>
      <c r="R18">
        <v>492084</v>
      </c>
    </row>
    <row r="19" spans="1:18" x14ac:dyDescent="0.3">
      <c r="A19" t="s">
        <v>6613</v>
      </c>
      <c r="B19" s="9">
        <v>45615</v>
      </c>
      <c r="C19" t="s">
        <v>4693</v>
      </c>
      <c r="D19" t="s">
        <v>4694</v>
      </c>
      <c r="E19" t="s">
        <v>4695</v>
      </c>
      <c r="F19" t="s">
        <v>2069</v>
      </c>
      <c r="G19" t="s">
        <v>27</v>
      </c>
      <c r="H19" t="s">
        <v>45</v>
      </c>
      <c r="I19" t="s">
        <v>98</v>
      </c>
      <c r="J19">
        <v>10</v>
      </c>
      <c r="K19">
        <v>12060</v>
      </c>
      <c r="L19">
        <v>120600</v>
      </c>
      <c r="M19">
        <v>20</v>
      </c>
      <c r="N19" t="s">
        <v>47</v>
      </c>
      <c r="O19">
        <v>5</v>
      </c>
      <c r="P19" t="s">
        <v>35</v>
      </c>
      <c r="Q19">
        <v>48</v>
      </c>
      <c r="R19">
        <v>492084</v>
      </c>
    </row>
    <row r="20" spans="1:18" x14ac:dyDescent="0.3">
      <c r="A20" t="s">
        <v>6609</v>
      </c>
      <c r="B20" s="9">
        <v>45080</v>
      </c>
      <c r="C20" t="s">
        <v>4693</v>
      </c>
      <c r="D20" t="s">
        <v>4694</v>
      </c>
      <c r="E20" t="s">
        <v>49</v>
      </c>
      <c r="F20" t="s">
        <v>2508</v>
      </c>
      <c r="G20" t="s">
        <v>6610</v>
      </c>
      <c r="H20" t="s">
        <v>45</v>
      </c>
      <c r="I20" t="s">
        <v>211</v>
      </c>
      <c r="J20">
        <v>5</v>
      </c>
      <c r="K20">
        <v>44787</v>
      </c>
      <c r="L20">
        <v>223935</v>
      </c>
      <c r="M20">
        <v>0</v>
      </c>
      <c r="N20" t="s">
        <v>57</v>
      </c>
      <c r="O20" t="s">
        <v>27</v>
      </c>
      <c r="P20" t="s">
        <v>28</v>
      </c>
      <c r="Q20">
        <v>144</v>
      </c>
      <c r="R20">
        <v>492084</v>
      </c>
    </row>
    <row r="21" spans="1:18" x14ac:dyDescent="0.3">
      <c r="A21" t="s">
        <v>6593</v>
      </c>
      <c r="B21" s="9">
        <v>45092</v>
      </c>
      <c r="C21" t="s">
        <v>4693</v>
      </c>
      <c r="D21" t="s">
        <v>4694</v>
      </c>
      <c r="E21" t="s">
        <v>4695</v>
      </c>
      <c r="F21" t="s">
        <v>817</v>
      </c>
      <c r="G21" t="s">
        <v>6594</v>
      </c>
      <c r="H21" t="s">
        <v>45</v>
      </c>
      <c r="I21" t="s">
        <v>130</v>
      </c>
      <c r="J21">
        <v>3</v>
      </c>
      <c r="K21">
        <v>8039</v>
      </c>
      <c r="L21">
        <v>24117</v>
      </c>
      <c r="M21">
        <v>10</v>
      </c>
      <c r="N21" t="s">
        <v>47</v>
      </c>
      <c r="O21" t="s">
        <v>27</v>
      </c>
      <c r="P21" t="s">
        <v>28</v>
      </c>
      <c r="Q21">
        <v>109</v>
      </c>
      <c r="R21">
        <v>492084</v>
      </c>
    </row>
    <row r="22" spans="1:18" x14ac:dyDescent="0.3">
      <c r="A22" t="s">
        <v>6582</v>
      </c>
      <c r="B22" s="9">
        <v>45488</v>
      </c>
      <c r="C22" t="s">
        <v>4693</v>
      </c>
      <c r="D22" t="s">
        <v>4694</v>
      </c>
      <c r="E22" t="s">
        <v>4695</v>
      </c>
      <c r="F22" t="s">
        <v>2729</v>
      </c>
      <c r="G22" t="s">
        <v>27</v>
      </c>
      <c r="H22" t="s">
        <v>45</v>
      </c>
      <c r="I22" t="s">
        <v>82</v>
      </c>
      <c r="J22">
        <v>10</v>
      </c>
      <c r="K22">
        <v>12779</v>
      </c>
      <c r="L22">
        <v>127790</v>
      </c>
      <c r="M22">
        <v>15</v>
      </c>
      <c r="N22" t="s">
        <v>47</v>
      </c>
      <c r="O22">
        <v>5</v>
      </c>
      <c r="P22" t="s">
        <v>28</v>
      </c>
      <c r="Q22">
        <v>128</v>
      </c>
      <c r="R22">
        <v>492084</v>
      </c>
    </row>
    <row r="23" spans="1:18" x14ac:dyDescent="0.3">
      <c r="A23" t="s">
        <v>6574</v>
      </c>
      <c r="B23" s="9">
        <v>45158</v>
      </c>
      <c r="C23" t="s">
        <v>4693</v>
      </c>
      <c r="D23" t="s">
        <v>4694</v>
      </c>
      <c r="E23" t="s">
        <v>49</v>
      </c>
      <c r="F23" t="s">
        <v>2649</v>
      </c>
      <c r="G23" t="s">
        <v>6575</v>
      </c>
      <c r="H23" t="s">
        <v>45</v>
      </c>
      <c r="I23" t="s">
        <v>46</v>
      </c>
      <c r="J23">
        <v>15</v>
      </c>
      <c r="K23">
        <v>7800</v>
      </c>
      <c r="L23">
        <v>117000</v>
      </c>
      <c r="M23">
        <v>10</v>
      </c>
      <c r="N23" t="s">
        <v>27</v>
      </c>
      <c r="O23">
        <v>3</v>
      </c>
      <c r="P23" t="s">
        <v>35</v>
      </c>
      <c r="Q23">
        <v>166</v>
      </c>
      <c r="R23">
        <v>492084</v>
      </c>
    </row>
    <row r="24" spans="1:18" x14ac:dyDescent="0.3">
      <c r="A24" t="s">
        <v>6567</v>
      </c>
      <c r="B24" s="9">
        <v>45276</v>
      </c>
      <c r="C24" t="s">
        <v>4693</v>
      </c>
      <c r="D24" t="s">
        <v>4694</v>
      </c>
      <c r="E24" t="s">
        <v>4706</v>
      </c>
      <c r="F24" t="s">
        <v>221</v>
      </c>
      <c r="G24" t="s">
        <v>6568</v>
      </c>
      <c r="H24" t="s">
        <v>45</v>
      </c>
      <c r="I24" t="s">
        <v>82</v>
      </c>
      <c r="J24">
        <v>17</v>
      </c>
      <c r="K24">
        <v>33454</v>
      </c>
      <c r="L24">
        <v>568718</v>
      </c>
      <c r="M24">
        <v>0</v>
      </c>
      <c r="N24" t="s">
        <v>47</v>
      </c>
      <c r="O24">
        <v>2</v>
      </c>
      <c r="P24" t="s">
        <v>35</v>
      </c>
      <c r="Q24">
        <v>2</v>
      </c>
      <c r="R24">
        <v>492084</v>
      </c>
    </row>
    <row r="25" spans="1:18" x14ac:dyDescent="0.3">
      <c r="A25" t="s">
        <v>6546</v>
      </c>
      <c r="B25" s="9">
        <v>45598</v>
      </c>
      <c r="C25" t="s">
        <v>4693</v>
      </c>
      <c r="D25" t="s">
        <v>4694</v>
      </c>
      <c r="E25" t="s">
        <v>4695</v>
      </c>
      <c r="F25" t="s">
        <v>344</v>
      </c>
      <c r="G25" t="s">
        <v>6547</v>
      </c>
      <c r="H25" t="s">
        <v>45</v>
      </c>
      <c r="I25" t="s">
        <v>211</v>
      </c>
      <c r="J25">
        <v>11</v>
      </c>
      <c r="K25">
        <v>41294</v>
      </c>
      <c r="L25">
        <v>454234</v>
      </c>
      <c r="M25">
        <v>10</v>
      </c>
      <c r="N25" t="s">
        <v>27</v>
      </c>
      <c r="O25">
        <v>4</v>
      </c>
      <c r="P25" t="s">
        <v>28</v>
      </c>
      <c r="Q25">
        <v>159</v>
      </c>
      <c r="R25">
        <v>492084</v>
      </c>
    </row>
    <row r="26" spans="1:18" x14ac:dyDescent="0.3">
      <c r="A26" t="s">
        <v>6544</v>
      </c>
      <c r="B26" s="9">
        <v>45318</v>
      </c>
      <c r="C26" t="s">
        <v>4693</v>
      </c>
      <c r="D26" t="s">
        <v>4694</v>
      </c>
      <c r="E26" t="s">
        <v>49</v>
      </c>
      <c r="F26" t="s">
        <v>2007</v>
      </c>
      <c r="G26" t="s">
        <v>6545</v>
      </c>
      <c r="H26" t="s">
        <v>45</v>
      </c>
      <c r="I26" t="s">
        <v>82</v>
      </c>
      <c r="J26">
        <v>3</v>
      </c>
      <c r="K26">
        <v>19537</v>
      </c>
      <c r="L26">
        <v>58611</v>
      </c>
      <c r="M26">
        <v>20</v>
      </c>
      <c r="N26" t="s">
        <v>47</v>
      </c>
      <c r="O26">
        <v>2</v>
      </c>
      <c r="P26" t="s">
        <v>28</v>
      </c>
      <c r="Q26">
        <v>129</v>
      </c>
      <c r="R26">
        <v>492084</v>
      </c>
    </row>
    <row r="27" spans="1:18" x14ac:dyDescent="0.3">
      <c r="A27" t="s">
        <v>6542</v>
      </c>
      <c r="B27" s="9">
        <v>45244</v>
      </c>
      <c r="C27" t="s">
        <v>4693</v>
      </c>
      <c r="D27" t="s">
        <v>4694</v>
      </c>
      <c r="E27" t="s">
        <v>4706</v>
      </c>
      <c r="F27" t="s">
        <v>538</v>
      </c>
      <c r="G27" t="s">
        <v>6543</v>
      </c>
      <c r="H27" t="s">
        <v>45</v>
      </c>
      <c r="I27" t="s">
        <v>130</v>
      </c>
      <c r="J27">
        <v>12</v>
      </c>
      <c r="K27">
        <v>16746</v>
      </c>
      <c r="L27">
        <v>200952</v>
      </c>
      <c r="M27">
        <v>20</v>
      </c>
      <c r="N27" t="s">
        <v>57</v>
      </c>
      <c r="O27">
        <v>5</v>
      </c>
      <c r="P27" t="s">
        <v>28</v>
      </c>
      <c r="Q27">
        <v>129</v>
      </c>
      <c r="R27">
        <v>492084</v>
      </c>
    </row>
    <row r="28" spans="1:18" x14ac:dyDescent="0.3">
      <c r="A28" t="s">
        <v>6540</v>
      </c>
      <c r="B28" s="9">
        <v>44990</v>
      </c>
      <c r="C28" t="s">
        <v>4693</v>
      </c>
      <c r="D28" t="s">
        <v>4694</v>
      </c>
      <c r="E28" t="s">
        <v>4706</v>
      </c>
      <c r="F28" t="s">
        <v>3089</v>
      </c>
      <c r="G28" t="s">
        <v>6541</v>
      </c>
      <c r="H28" t="s">
        <v>45</v>
      </c>
      <c r="I28" t="s">
        <v>46</v>
      </c>
      <c r="J28">
        <v>10</v>
      </c>
      <c r="K28">
        <v>13421</v>
      </c>
      <c r="L28">
        <v>134210</v>
      </c>
      <c r="M28" t="s">
        <v>27</v>
      </c>
      <c r="N28" t="s">
        <v>47</v>
      </c>
      <c r="O28">
        <v>3</v>
      </c>
      <c r="P28" t="s">
        <v>28</v>
      </c>
      <c r="Q28">
        <v>193</v>
      </c>
      <c r="R28">
        <v>492084</v>
      </c>
    </row>
    <row r="29" spans="1:18" x14ac:dyDescent="0.3">
      <c r="A29" t="s">
        <v>6530</v>
      </c>
      <c r="B29" s="9">
        <v>45532</v>
      </c>
      <c r="C29" t="s">
        <v>4693</v>
      </c>
      <c r="D29" t="s">
        <v>4694</v>
      </c>
      <c r="E29" t="s">
        <v>49</v>
      </c>
      <c r="F29" t="s">
        <v>3725</v>
      </c>
      <c r="G29" t="s">
        <v>6531</v>
      </c>
      <c r="H29" t="s">
        <v>45</v>
      </c>
      <c r="I29" t="s">
        <v>211</v>
      </c>
      <c r="J29">
        <v>3</v>
      </c>
      <c r="K29">
        <v>4084</v>
      </c>
      <c r="L29">
        <v>12252</v>
      </c>
      <c r="M29">
        <v>20</v>
      </c>
      <c r="N29" t="s">
        <v>34</v>
      </c>
      <c r="O29" t="s">
        <v>27</v>
      </c>
      <c r="P29" t="s">
        <v>35</v>
      </c>
      <c r="Q29">
        <v>2</v>
      </c>
      <c r="R29">
        <v>492084</v>
      </c>
    </row>
    <row r="30" spans="1:18" x14ac:dyDescent="0.3">
      <c r="A30" t="s">
        <v>6522</v>
      </c>
      <c r="B30" s="9">
        <v>44949</v>
      </c>
      <c r="C30" t="s">
        <v>4693</v>
      </c>
      <c r="D30" t="s">
        <v>4694</v>
      </c>
      <c r="E30" t="s">
        <v>4695</v>
      </c>
      <c r="F30" t="s">
        <v>1744</v>
      </c>
      <c r="G30" t="s">
        <v>6523</v>
      </c>
      <c r="H30" t="s">
        <v>45</v>
      </c>
      <c r="I30" t="s">
        <v>181</v>
      </c>
      <c r="J30">
        <v>4</v>
      </c>
      <c r="K30">
        <v>31779</v>
      </c>
      <c r="L30">
        <v>127116</v>
      </c>
      <c r="M30">
        <v>0</v>
      </c>
      <c r="N30" t="s">
        <v>26</v>
      </c>
      <c r="O30">
        <v>1</v>
      </c>
      <c r="P30" t="s">
        <v>35</v>
      </c>
      <c r="Q30">
        <v>92</v>
      </c>
      <c r="R30">
        <v>492084</v>
      </c>
    </row>
    <row r="31" spans="1:18" x14ac:dyDescent="0.3">
      <c r="A31" t="s">
        <v>6520</v>
      </c>
      <c r="B31" s="9">
        <v>45003</v>
      </c>
      <c r="C31" t="s">
        <v>4693</v>
      </c>
      <c r="D31" t="s">
        <v>4694</v>
      </c>
      <c r="E31" t="s">
        <v>4695</v>
      </c>
      <c r="F31" t="s">
        <v>645</v>
      </c>
      <c r="G31" t="s">
        <v>6521</v>
      </c>
      <c r="H31" t="s">
        <v>45</v>
      </c>
      <c r="I31" t="s">
        <v>130</v>
      </c>
      <c r="J31">
        <v>17</v>
      </c>
      <c r="K31">
        <v>20779</v>
      </c>
      <c r="L31">
        <v>353243</v>
      </c>
      <c r="M31">
        <v>20</v>
      </c>
      <c r="N31" t="s">
        <v>27</v>
      </c>
      <c r="O31">
        <v>4</v>
      </c>
      <c r="P31" t="s">
        <v>35</v>
      </c>
      <c r="Q31">
        <v>60</v>
      </c>
      <c r="R31">
        <v>492084</v>
      </c>
    </row>
    <row r="32" spans="1:18" x14ac:dyDescent="0.3">
      <c r="A32" t="s">
        <v>6502</v>
      </c>
      <c r="B32" s="9">
        <v>45280</v>
      </c>
      <c r="C32" t="s">
        <v>4693</v>
      </c>
      <c r="D32" t="s">
        <v>4694</v>
      </c>
      <c r="E32" t="s">
        <v>4695</v>
      </c>
      <c r="F32" t="s">
        <v>892</v>
      </c>
      <c r="G32" t="s">
        <v>6503</v>
      </c>
      <c r="H32" t="s">
        <v>45</v>
      </c>
      <c r="I32" t="s">
        <v>130</v>
      </c>
      <c r="J32">
        <v>4</v>
      </c>
      <c r="K32">
        <v>23944</v>
      </c>
      <c r="L32">
        <v>95776</v>
      </c>
      <c r="M32">
        <v>5</v>
      </c>
      <c r="N32" t="s">
        <v>34</v>
      </c>
      <c r="O32">
        <v>1</v>
      </c>
      <c r="P32" t="s">
        <v>35</v>
      </c>
      <c r="Q32">
        <v>81</v>
      </c>
      <c r="R32">
        <v>492084</v>
      </c>
    </row>
    <row r="33" spans="1:18" x14ac:dyDescent="0.3">
      <c r="A33" t="s">
        <v>6501</v>
      </c>
      <c r="B33" s="9">
        <v>45557</v>
      </c>
      <c r="C33" t="s">
        <v>4693</v>
      </c>
      <c r="D33" t="s">
        <v>4694</v>
      </c>
      <c r="E33" t="s">
        <v>4695</v>
      </c>
      <c r="F33" t="s">
        <v>1500</v>
      </c>
      <c r="G33" t="s">
        <v>27</v>
      </c>
      <c r="H33" t="s">
        <v>45</v>
      </c>
      <c r="I33" t="s">
        <v>82</v>
      </c>
      <c r="J33">
        <v>11</v>
      </c>
      <c r="K33">
        <v>26754</v>
      </c>
      <c r="L33">
        <v>294294</v>
      </c>
      <c r="M33" t="s">
        <v>27</v>
      </c>
      <c r="N33" t="s">
        <v>27</v>
      </c>
      <c r="O33">
        <v>3</v>
      </c>
      <c r="P33" t="s">
        <v>35</v>
      </c>
      <c r="Q33">
        <v>1</v>
      </c>
      <c r="R33">
        <v>492084</v>
      </c>
    </row>
    <row r="34" spans="1:18" x14ac:dyDescent="0.3">
      <c r="A34" t="s">
        <v>6497</v>
      </c>
      <c r="B34" s="9">
        <v>45423</v>
      </c>
      <c r="C34" t="s">
        <v>4693</v>
      </c>
      <c r="D34" t="s">
        <v>4694</v>
      </c>
      <c r="E34" t="s">
        <v>49</v>
      </c>
      <c r="F34" t="s">
        <v>1104</v>
      </c>
      <c r="G34" t="s">
        <v>6498</v>
      </c>
      <c r="H34" t="s">
        <v>45</v>
      </c>
      <c r="I34" t="s">
        <v>82</v>
      </c>
      <c r="J34">
        <v>5</v>
      </c>
      <c r="K34">
        <v>40821</v>
      </c>
      <c r="L34">
        <v>204105</v>
      </c>
      <c r="M34">
        <v>0</v>
      </c>
      <c r="N34" t="s">
        <v>27</v>
      </c>
      <c r="O34" t="s">
        <v>27</v>
      </c>
      <c r="P34" t="s">
        <v>35</v>
      </c>
      <c r="Q34">
        <v>36</v>
      </c>
      <c r="R34">
        <v>492084</v>
      </c>
    </row>
    <row r="35" spans="1:18" x14ac:dyDescent="0.3">
      <c r="A35" t="s">
        <v>6495</v>
      </c>
      <c r="B35" s="9">
        <v>45183</v>
      </c>
      <c r="C35" t="s">
        <v>4693</v>
      </c>
      <c r="D35" t="s">
        <v>4694</v>
      </c>
      <c r="E35" t="s">
        <v>49</v>
      </c>
      <c r="F35" t="s">
        <v>90</v>
      </c>
      <c r="G35" t="s">
        <v>6496</v>
      </c>
      <c r="H35" t="s">
        <v>45</v>
      </c>
      <c r="I35" t="s">
        <v>211</v>
      </c>
      <c r="J35">
        <v>18</v>
      </c>
      <c r="K35">
        <v>38142</v>
      </c>
      <c r="L35">
        <v>686556</v>
      </c>
      <c r="M35" t="s">
        <v>27</v>
      </c>
      <c r="N35" t="s">
        <v>57</v>
      </c>
      <c r="O35">
        <v>4</v>
      </c>
      <c r="P35" t="s">
        <v>35</v>
      </c>
      <c r="Q35">
        <v>87</v>
      </c>
      <c r="R35">
        <v>492084</v>
      </c>
    </row>
    <row r="36" spans="1:18" x14ac:dyDescent="0.3">
      <c r="A36" t="s">
        <v>6488</v>
      </c>
      <c r="B36" s="9">
        <v>45026</v>
      </c>
      <c r="C36" t="s">
        <v>4693</v>
      </c>
      <c r="D36" t="s">
        <v>4694</v>
      </c>
      <c r="E36" t="s">
        <v>49</v>
      </c>
      <c r="F36" t="s">
        <v>1301</v>
      </c>
      <c r="G36" t="s">
        <v>6489</v>
      </c>
      <c r="H36" t="s">
        <v>45</v>
      </c>
      <c r="I36" t="s">
        <v>74</v>
      </c>
      <c r="J36">
        <v>4</v>
      </c>
      <c r="K36">
        <v>21905</v>
      </c>
      <c r="L36">
        <v>87620</v>
      </c>
      <c r="M36">
        <v>0</v>
      </c>
      <c r="N36" t="s">
        <v>27</v>
      </c>
      <c r="O36" t="s">
        <v>27</v>
      </c>
      <c r="P36" t="s">
        <v>27</v>
      </c>
      <c r="Q36">
        <v>23</v>
      </c>
      <c r="R36">
        <v>492084</v>
      </c>
    </row>
    <row r="37" spans="1:18" x14ac:dyDescent="0.3">
      <c r="A37" t="s">
        <v>6478</v>
      </c>
      <c r="B37" s="9">
        <v>45303</v>
      </c>
      <c r="C37" t="s">
        <v>4693</v>
      </c>
      <c r="D37" t="s">
        <v>4694</v>
      </c>
      <c r="E37" t="s">
        <v>4706</v>
      </c>
      <c r="F37" t="s">
        <v>3109</v>
      </c>
      <c r="G37" t="s">
        <v>6479</v>
      </c>
      <c r="H37" t="s">
        <v>45</v>
      </c>
      <c r="I37" t="s">
        <v>74</v>
      </c>
      <c r="J37">
        <v>20</v>
      </c>
      <c r="K37">
        <v>7129</v>
      </c>
      <c r="L37">
        <v>142580</v>
      </c>
      <c r="M37">
        <v>0</v>
      </c>
      <c r="N37" t="s">
        <v>34</v>
      </c>
      <c r="O37">
        <v>1</v>
      </c>
      <c r="P37" t="s">
        <v>28</v>
      </c>
      <c r="Q37">
        <v>94</v>
      </c>
      <c r="R37">
        <v>492084</v>
      </c>
    </row>
    <row r="38" spans="1:18" x14ac:dyDescent="0.3">
      <c r="A38" t="s">
        <v>6472</v>
      </c>
      <c r="B38" s="9">
        <v>45611</v>
      </c>
      <c r="C38" t="s">
        <v>4693</v>
      </c>
      <c r="D38" t="s">
        <v>4694</v>
      </c>
      <c r="E38" t="s">
        <v>4695</v>
      </c>
      <c r="F38" t="s">
        <v>443</v>
      </c>
      <c r="G38" t="s">
        <v>6473</v>
      </c>
      <c r="H38" t="s">
        <v>45</v>
      </c>
      <c r="I38" t="s">
        <v>181</v>
      </c>
      <c r="J38">
        <v>9</v>
      </c>
      <c r="K38">
        <v>30584</v>
      </c>
      <c r="L38">
        <v>275256</v>
      </c>
      <c r="M38">
        <v>10</v>
      </c>
      <c r="N38" t="s">
        <v>26</v>
      </c>
      <c r="O38">
        <v>1</v>
      </c>
      <c r="P38" t="s">
        <v>35</v>
      </c>
      <c r="Q38">
        <v>64</v>
      </c>
      <c r="R38">
        <v>492084</v>
      </c>
    </row>
    <row r="39" spans="1:18" x14ac:dyDescent="0.3">
      <c r="A39" t="s">
        <v>6464</v>
      </c>
      <c r="B39" s="9">
        <v>45035</v>
      </c>
      <c r="C39" t="s">
        <v>4693</v>
      </c>
      <c r="D39" t="s">
        <v>4694</v>
      </c>
      <c r="E39" t="s">
        <v>49</v>
      </c>
      <c r="F39" t="s">
        <v>547</v>
      </c>
      <c r="G39" t="s">
        <v>6465</v>
      </c>
      <c r="H39" t="s">
        <v>45</v>
      </c>
      <c r="I39" t="s">
        <v>130</v>
      </c>
      <c r="J39">
        <v>11</v>
      </c>
      <c r="K39">
        <v>28062</v>
      </c>
      <c r="L39">
        <v>308682</v>
      </c>
      <c r="M39">
        <v>10</v>
      </c>
      <c r="N39" t="s">
        <v>27</v>
      </c>
      <c r="O39">
        <v>5</v>
      </c>
      <c r="P39" t="s">
        <v>28</v>
      </c>
      <c r="Q39">
        <v>48</v>
      </c>
      <c r="R39">
        <v>492084</v>
      </c>
    </row>
    <row r="40" spans="1:18" x14ac:dyDescent="0.3">
      <c r="A40" t="s">
        <v>6460</v>
      </c>
      <c r="B40" s="9">
        <v>45638</v>
      </c>
      <c r="C40" t="s">
        <v>4693</v>
      </c>
      <c r="D40" t="s">
        <v>4694</v>
      </c>
      <c r="E40" t="s">
        <v>4706</v>
      </c>
      <c r="F40" t="s">
        <v>6461</v>
      </c>
      <c r="G40" t="s">
        <v>6462</v>
      </c>
      <c r="H40" t="s">
        <v>45</v>
      </c>
      <c r="I40" t="s">
        <v>130</v>
      </c>
      <c r="J40">
        <v>3</v>
      </c>
      <c r="K40">
        <v>18572</v>
      </c>
      <c r="L40">
        <v>55716</v>
      </c>
      <c r="M40">
        <v>15</v>
      </c>
      <c r="N40" t="s">
        <v>57</v>
      </c>
      <c r="O40">
        <v>3</v>
      </c>
      <c r="P40" t="s">
        <v>28</v>
      </c>
      <c r="Q40">
        <v>194</v>
      </c>
      <c r="R40">
        <v>492084</v>
      </c>
    </row>
    <row r="41" spans="1:18" x14ac:dyDescent="0.3">
      <c r="A41" t="s">
        <v>6453</v>
      </c>
      <c r="B41" s="9">
        <v>45208</v>
      </c>
      <c r="C41" t="s">
        <v>4693</v>
      </c>
      <c r="D41" t="s">
        <v>4694</v>
      </c>
      <c r="E41" t="s">
        <v>4695</v>
      </c>
      <c r="F41" t="s">
        <v>1226</v>
      </c>
      <c r="G41" t="s">
        <v>6454</v>
      </c>
      <c r="H41" t="s">
        <v>45</v>
      </c>
      <c r="I41" t="s">
        <v>181</v>
      </c>
      <c r="J41">
        <v>13</v>
      </c>
      <c r="K41">
        <v>18823</v>
      </c>
      <c r="L41">
        <v>244699</v>
      </c>
      <c r="M41" t="s">
        <v>27</v>
      </c>
      <c r="N41" t="s">
        <v>47</v>
      </c>
      <c r="O41">
        <v>2</v>
      </c>
      <c r="P41" t="s">
        <v>35</v>
      </c>
      <c r="Q41">
        <v>130</v>
      </c>
      <c r="R41">
        <v>492084</v>
      </c>
    </row>
    <row r="42" spans="1:18" x14ac:dyDescent="0.3">
      <c r="A42" t="s">
        <v>6452</v>
      </c>
      <c r="B42" s="9">
        <v>45010</v>
      </c>
      <c r="C42" t="s">
        <v>4693</v>
      </c>
      <c r="D42" t="s">
        <v>4694</v>
      </c>
      <c r="E42" t="s">
        <v>4706</v>
      </c>
      <c r="F42" t="s">
        <v>415</v>
      </c>
      <c r="G42" t="s">
        <v>27</v>
      </c>
      <c r="H42" t="s">
        <v>45</v>
      </c>
      <c r="I42" t="s">
        <v>82</v>
      </c>
      <c r="J42">
        <v>3</v>
      </c>
      <c r="K42">
        <v>36287</v>
      </c>
      <c r="L42">
        <v>108861</v>
      </c>
      <c r="M42" t="s">
        <v>27</v>
      </c>
      <c r="N42" t="s">
        <v>47</v>
      </c>
      <c r="O42">
        <v>3</v>
      </c>
      <c r="P42" t="s">
        <v>35</v>
      </c>
      <c r="Q42">
        <v>96</v>
      </c>
      <c r="R42">
        <v>492084</v>
      </c>
    </row>
    <row r="43" spans="1:18" x14ac:dyDescent="0.3">
      <c r="A43" t="s">
        <v>6450</v>
      </c>
      <c r="B43" s="9">
        <v>45009</v>
      </c>
      <c r="C43" t="s">
        <v>4693</v>
      </c>
      <c r="D43" t="s">
        <v>4694</v>
      </c>
      <c r="E43" t="s">
        <v>49</v>
      </c>
      <c r="F43" t="s">
        <v>914</v>
      </c>
      <c r="G43" t="s">
        <v>6451</v>
      </c>
      <c r="H43" t="s">
        <v>45</v>
      </c>
      <c r="I43" t="s">
        <v>98</v>
      </c>
      <c r="J43">
        <v>10</v>
      </c>
      <c r="K43">
        <v>42936</v>
      </c>
      <c r="L43">
        <v>429360</v>
      </c>
      <c r="M43">
        <v>5</v>
      </c>
      <c r="N43" t="s">
        <v>27</v>
      </c>
      <c r="O43">
        <v>5</v>
      </c>
      <c r="P43" t="s">
        <v>28</v>
      </c>
      <c r="Q43">
        <v>119</v>
      </c>
      <c r="R43">
        <v>492084</v>
      </c>
    </row>
    <row r="44" spans="1:18" x14ac:dyDescent="0.3">
      <c r="A44" t="s">
        <v>6446</v>
      </c>
      <c r="B44" s="9">
        <v>44979</v>
      </c>
      <c r="C44" t="s">
        <v>4693</v>
      </c>
      <c r="D44" t="s">
        <v>4694</v>
      </c>
      <c r="E44" t="s">
        <v>4695</v>
      </c>
      <c r="F44" t="s">
        <v>662</v>
      </c>
      <c r="G44" t="s">
        <v>6447</v>
      </c>
      <c r="H44" t="s">
        <v>45</v>
      </c>
      <c r="I44" t="s">
        <v>46</v>
      </c>
      <c r="J44">
        <v>5</v>
      </c>
      <c r="K44">
        <v>7303</v>
      </c>
      <c r="L44">
        <v>36515</v>
      </c>
      <c r="M44">
        <v>0</v>
      </c>
      <c r="N44" t="s">
        <v>57</v>
      </c>
      <c r="O44">
        <v>2</v>
      </c>
      <c r="P44" t="s">
        <v>35</v>
      </c>
      <c r="Q44">
        <v>9</v>
      </c>
      <c r="R44">
        <v>492084</v>
      </c>
    </row>
    <row r="45" spans="1:18" x14ac:dyDescent="0.3">
      <c r="A45" t="s">
        <v>6424</v>
      </c>
      <c r="B45" s="9">
        <v>45063</v>
      </c>
      <c r="C45" t="s">
        <v>4693</v>
      </c>
      <c r="D45" t="s">
        <v>4694</v>
      </c>
      <c r="E45" t="s">
        <v>4695</v>
      </c>
      <c r="F45" t="s">
        <v>401</v>
      </c>
      <c r="G45" t="s">
        <v>6425</v>
      </c>
      <c r="H45" t="s">
        <v>45</v>
      </c>
      <c r="I45" t="s">
        <v>98</v>
      </c>
      <c r="J45">
        <v>2</v>
      </c>
      <c r="K45">
        <v>9855</v>
      </c>
      <c r="L45">
        <v>19710</v>
      </c>
      <c r="M45">
        <v>5</v>
      </c>
      <c r="N45" t="s">
        <v>27</v>
      </c>
      <c r="O45">
        <v>2</v>
      </c>
      <c r="P45" t="s">
        <v>35</v>
      </c>
      <c r="Q45">
        <v>129</v>
      </c>
      <c r="R45">
        <v>492084</v>
      </c>
    </row>
    <row r="46" spans="1:18" x14ac:dyDescent="0.3">
      <c r="A46" t="s">
        <v>6422</v>
      </c>
      <c r="B46" s="9">
        <v>45309</v>
      </c>
      <c r="C46" t="s">
        <v>4693</v>
      </c>
      <c r="D46" t="s">
        <v>4694</v>
      </c>
      <c r="E46" t="s">
        <v>49</v>
      </c>
      <c r="F46" t="s">
        <v>1804</v>
      </c>
      <c r="G46" t="s">
        <v>6423</v>
      </c>
      <c r="H46" t="s">
        <v>45</v>
      </c>
      <c r="I46" t="s">
        <v>211</v>
      </c>
      <c r="J46">
        <v>18</v>
      </c>
      <c r="K46">
        <v>33366</v>
      </c>
      <c r="L46">
        <v>600588</v>
      </c>
      <c r="M46" t="s">
        <v>27</v>
      </c>
      <c r="N46" t="s">
        <v>27</v>
      </c>
      <c r="O46">
        <v>4</v>
      </c>
      <c r="P46" t="s">
        <v>28</v>
      </c>
      <c r="Q46">
        <v>176</v>
      </c>
      <c r="R46">
        <v>492084</v>
      </c>
    </row>
    <row r="47" spans="1:18" x14ac:dyDescent="0.3">
      <c r="A47" t="s">
        <v>6414</v>
      </c>
      <c r="B47" s="9">
        <v>45494</v>
      </c>
      <c r="C47" t="s">
        <v>4693</v>
      </c>
      <c r="D47" t="s">
        <v>4694</v>
      </c>
      <c r="E47" t="s">
        <v>49</v>
      </c>
      <c r="F47" t="s">
        <v>1917</v>
      </c>
      <c r="G47" t="s">
        <v>6415</v>
      </c>
      <c r="H47" t="s">
        <v>45</v>
      </c>
      <c r="I47" t="s">
        <v>82</v>
      </c>
      <c r="J47">
        <v>3</v>
      </c>
      <c r="K47">
        <v>44993</v>
      </c>
      <c r="L47">
        <v>134979</v>
      </c>
      <c r="M47">
        <v>0</v>
      </c>
      <c r="N47" t="s">
        <v>26</v>
      </c>
      <c r="O47">
        <v>3</v>
      </c>
      <c r="P47" t="s">
        <v>35</v>
      </c>
      <c r="Q47">
        <v>123</v>
      </c>
      <c r="R47">
        <v>492084</v>
      </c>
    </row>
    <row r="48" spans="1:18" x14ac:dyDescent="0.3">
      <c r="A48" t="s">
        <v>6412</v>
      </c>
      <c r="B48" s="9">
        <v>45389</v>
      </c>
      <c r="C48" t="s">
        <v>4693</v>
      </c>
      <c r="D48" t="s">
        <v>4694</v>
      </c>
      <c r="E48" t="s">
        <v>4706</v>
      </c>
      <c r="F48" t="s">
        <v>1104</v>
      </c>
      <c r="G48" t="s">
        <v>6413</v>
      </c>
      <c r="H48" t="s">
        <v>45</v>
      </c>
      <c r="I48" t="s">
        <v>181</v>
      </c>
      <c r="J48">
        <v>6</v>
      </c>
      <c r="K48">
        <v>25190</v>
      </c>
      <c r="L48">
        <v>151140</v>
      </c>
      <c r="M48">
        <v>20</v>
      </c>
      <c r="N48" t="s">
        <v>57</v>
      </c>
      <c r="O48">
        <v>2</v>
      </c>
      <c r="P48" t="s">
        <v>27</v>
      </c>
      <c r="Q48">
        <v>133</v>
      </c>
      <c r="R48">
        <v>492084</v>
      </c>
    </row>
    <row r="49" spans="1:18" x14ac:dyDescent="0.3">
      <c r="A49" t="s">
        <v>6408</v>
      </c>
      <c r="B49" s="9">
        <v>45524</v>
      </c>
      <c r="C49" t="s">
        <v>4693</v>
      </c>
      <c r="D49" t="s">
        <v>4694</v>
      </c>
      <c r="E49" t="s">
        <v>4706</v>
      </c>
      <c r="F49" t="s">
        <v>1660</v>
      </c>
      <c r="G49" t="s">
        <v>6409</v>
      </c>
      <c r="H49" t="s">
        <v>45</v>
      </c>
      <c r="I49" t="s">
        <v>181</v>
      </c>
      <c r="J49">
        <v>15</v>
      </c>
      <c r="K49">
        <v>24625</v>
      </c>
      <c r="L49">
        <v>369375</v>
      </c>
      <c r="M49">
        <v>15</v>
      </c>
      <c r="N49" t="s">
        <v>47</v>
      </c>
      <c r="O49">
        <v>1</v>
      </c>
      <c r="P49" t="s">
        <v>35</v>
      </c>
      <c r="Q49">
        <v>81</v>
      </c>
      <c r="R49">
        <v>492084</v>
      </c>
    </row>
    <row r="50" spans="1:18" x14ac:dyDescent="0.3">
      <c r="A50" t="s">
        <v>6403</v>
      </c>
      <c r="B50" s="9">
        <v>45514</v>
      </c>
      <c r="C50" t="s">
        <v>4693</v>
      </c>
      <c r="D50" t="s">
        <v>4694</v>
      </c>
      <c r="E50" t="s">
        <v>49</v>
      </c>
      <c r="F50" t="s">
        <v>1241</v>
      </c>
      <c r="G50" t="s">
        <v>6404</v>
      </c>
      <c r="H50" t="s">
        <v>45</v>
      </c>
      <c r="I50" t="s">
        <v>181</v>
      </c>
      <c r="J50">
        <v>7</v>
      </c>
      <c r="K50">
        <v>33982</v>
      </c>
      <c r="L50">
        <v>237874</v>
      </c>
      <c r="M50">
        <v>0</v>
      </c>
      <c r="N50" t="s">
        <v>57</v>
      </c>
      <c r="O50">
        <v>5</v>
      </c>
      <c r="P50" t="s">
        <v>35</v>
      </c>
      <c r="Q50">
        <v>95</v>
      </c>
      <c r="R50">
        <v>492084</v>
      </c>
    </row>
    <row r="51" spans="1:18" x14ac:dyDescent="0.3">
      <c r="A51" t="s">
        <v>6397</v>
      </c>
      <c r="B51" s="9">
        <v>45276</v>
      </c>
      <c r="C51" t="s">
        <v>4693</v>
      </c>
      <c r="D51" t="s">
        <v>4694</v>
      </c>
      <c r="E51" t="s">
        <v>4695</v>
      </c>
      <c r="F51" t="s">
        <v>4823</v>
      </c>
      <c r="G51" t="s">
        <v>6398</v>
      </c>
      <c r="H51" t="s">
        <v>45</v>
      </c>
      <c r="I51" t="s">
        <v>82</v>
      </c>
      <c r="J51">
        <v>6</v>
      </c>
      <c r="K51">
        <v>15133</v>
      </c>
      <c r="L51">
        <v>90798</v>
      </c>
      <c r="M51">
        <v>0</v>
      </c>
      <c r="N51" t="s">
        <v>47</v>
      </c>
      <c r="O51">
        <v>3</v>
      </c>
      <c r="P51" t="s">
        <v>35</v>
      </c>
      <c r="Q51">
        <v>138</v>
      </c>
      <c r="R51">
        <v>492084</v>
      </c>
    </row>
    <row r="52" spans="1:18" x14ac:dyDescent="0.3">
      <c r="A52" t="s">
        <v>6393</v>
      </c>
      <c r="B52" s="9">
        <v>45208</v>
      </c>
      <c r="C52" t="s">
        <v>4693</v>
      </c>
      <c r="D52" t="s">
        <v>4694</v>
      </c>
      <c r="E52" t="s">
        <v>4695</v>
      </c>
      <c r="F52" t="s">
        <v>396</v>
      </c>
      <c r="G52" t="s">
        <v>6394</v>
      </c>
      <c r="H52" t="s">
        <v>45</v>
      </c>
      <c r="I52" t="s">
        <v>98</v>
      </c>
      <c r="J52">
        <v>10</v>
      </c>
      <c r="K52">
        <v>31421</v>
      </c>
      <c r="L52">
        <v>314210</v>
      </c>
      <c r="M52">
        <v>15</v>
      </c>
      <c r="N52" t="s">
        <v>27</v>
      </c>
      <c r="O52">
        <v>3</v>
      </c>
      <c r="P52" t="s">
        <v>35</v>
      </c>
      <c r="Q52">
        <v>128</v>
      </c>
      <c r="R52">
        <v>492084</v>
      </c>
    </row>
    <row r="53" spans="1:18" x14ac:dyDescent="0.3">
      <c r="A53" t="s">
        <v>6391</v>
      </c>
      <c r="B53" s="9">
        <v>45303</v>
      </c>
      <c r="C53" t="s">
        <v>4693</v>
      </c>
      <c r="D53" t="s">
        <v>4694</v>
      </c>
      <c r="E53" t="s">
        <v>49</v>
      </c>
      <c r="F53" t="s">
        <v>385</v>
      </c>
      <c r="G53" t="s">
        <v>6392</v>
      </c>
      <c r="H53" t="s">
        <v>45</v>
      </c>
      <c r="I53" t="s">
        <v>181</v>
      </c>
      <c r="J53">
        <v>6</v>
      </c>
      <c r="K53">
        <v>21302</v>
      </c>
      <c r="L53">
        <v>127812</v>
      </c>
      <c r="M53">
        <v>20</v>
      </c>
      <c r="N53" t="s">
        <v>34</v>
      </c>
      <c r="O53" t="s">
        <v>27</v>
      </c>
      <c r="P53" t="s">
        <v>28</v>
      </c>
      <c r="Q53">
        <v>55</v>
      </c>
      <c r="R53">
        <v>492084</v>
      </c>
    </row>
    <row r="54" spans="1:18" x14ac:dyDescent="0.3">
      <c r="A54" t="s">
        <v>6377</v>
      </c>
      <c r="B54" s="9">
        <v>45352</v>
      </c>
      <c r="C54" t="s">
        <v>4693</v>
      </c>
      <c r="D54" t="s">
        <v>4694</v>
      </c>
      <c r="E54" t="s">
        <v>49</v>
      </c>
      <c r="F54" t="s">
        <v>2866</v>
      </c>
      <c r="G54" t="s">
        <v>27</v>
      </c>
      <c r="H54" t="s">
        <v>45</v>
      </c>
      <c r="I54" t="s">
        <v>181</v>
      </c>
      <c r="J54">
        <v>5</v>
      </c>
      <c r="K54">
        <v>35093</v>
      </c>
      <c r="L54">
        <v>175465</v>
      </c>
      <c r="M54">
        <v>15</v>
      </c>
      <c r="N54" t="s">
        <v>26</v>
      </c>
      <c r="O54">
        <v>2</v>
      </c>
      <c r="P54" t="s">
        <v>28</v>
      </c>
      <c r="Q54">
        <v>76</v>
      </c>
      <c r="R54">
        <v>492084</v>
      </c>
    </row>
    <row r="55" spans="1:18" x14ac:dyDescent="0.3">
      <c r="A55" t="s">
        <v>6373</v>
      </c>
      <c r="B55" s="9">
        <v>45030</v>
      </c>
      <c r="C55" t="s">
        <v>4693</v>
      </c>
      <c r="D55" t="s">
        <v>4694</v>
      </c>
      <c r="E55" t="s">
        <v>4706</v>
      </c>
      <c r="F55" t="s">
        <v>851</v>
      </c>
      <c r="G55" t="s">
        <v>6374</v>
      </c>
      <c r="H55" t="s">
        <v>45</v>
      </c>
      <c r="I55" t="s">
        <v>74</v>
      </c>
      <c r="J55">
        <v>1</v>
      </c>
      <c r="K55">
        <v>10440</v>
      </c>
      <c r="L55">
        <v>10440</v>
      </c>
      <c r="M55">
        <v>0</v>
      </c>
      <c r="N55" t="s">
        <v>57</v>
      </c>
      <c r="O55">
        <v>1</v>
      </c>
      <c r="P55" t="s">
        <v>35</v>
      </c>
      <c r="Q55">
        <v>81</v>
      </c>
      <c r="R55">
        <v>492084</v>
      </c>
    </row>
    <row r="56" spans="1:18" x14ac:dyDescent="0.3">
      <c r="A56" t="s">
        <v>6366</v>
      </c>
      <c r="B56" s="9">
        <v>45152</v>
      </c>
      <c r="C56" t="s">
        <v>4693</v>
      </c>
      <c r="D56" t="s">
        <v>4694</v>
      </c>
      <c r="E56" t="s">
        <v>49</v>
      </c>
      <c r="F56" t="s">
        <v>1764</v>
      </c>
      <c r="G56" t="s">
        <v>6367</v>
      </c>
      <c r="H56" t="s">
        <v>45</v>
      </c>
      <c r="I56" t="s">
        <v>46</v>
      </c>
      <c r="J56">
        <v>6</v>
      </c>
      <c r="K56">
        <v>19868</v>
      </c>
      <c r="L56">
        <v>119208</v>
      </c>
      <c r="M56">
        <v>20</v>
      </c>
      <c r="N56" t="s">
        <v>27</v>
      </c>
      <c r="O56">
        <v>3</v>
      </c>
      <c r="P56" t="s">
        <v>35</v>
      </c>
      <c r="Q56">
        <v>117</v>
      </c>
      <c r="R56">
        <v>492084</v>
      </c>
    </row>
    <row r="57" spans="1:18" x14ac:dyDescent="0.3">
      <c r="A57" t="s">
        <v>6362</v>
      </c>
      <c r="B57" s="9">
        <v>44981</v>
      </c>
      <c r="C57" t="s">
        <v>4693</v>
      </c>
      <c r="D57" t="s">
        <v>4694</v>
      </c>
      <c r="E57" t="s">
        <v>49</v>
      </c>
      <c r="F57" t="s">
        <v>1028</v>
      </c>
      <c r="G57" t="s">
        <v>6363</v>
      </c>
      <c r="H57" t="s">
        <v>45</v>
      </c>
      <c r="I57" t="s">
        <v>211</v>
      </c>
      <c r="J57">
        <v>15</v>
      </c>
      <c r="K57">
        <v>20279</v>
      </c>
      <c r="L57">
        <v>304185</v>
      </c>
      <c r="M57">
        <v>0</v>
      </c>
      <c r="N57" t="s">
        <v>57</v>
      </c>
      <c r="O57">
        <v>4</v>
      </c>
      <c r="P57" t="s">
        <v>35</v>
      </c>
      <c r="Q57">
        <v>37</v>
      </c>
      <c r="R57">
        <v>492084</v>
      </c>
    </row>
    <row r="58" spans="1:18" x14ac:dyDescent="0.3">
      <c r="A58" t="s">
        <v>6353</v>
      </c>
      <c r="B58" s="9">
        <v>45137</v>
      </c>
      <c r="C58" t="s">
        <v>4693</v>
      </c>
      <c r="D58" t="s">
        <v>4694</v>
      </c>
      <c r="E58" t="s">
        <v>4695</v>
      </c>
      <c r="F58" t="s">
        <v>1441</v>
      </c>
      <c r="G58" t="s">
        <v>6354</v>
      </c>
      <c r="H58" t="s">
        <v>45</v>
      </c>
      <c r="I58" t="s">
        <v>98</v>
      </c>
      <c r="J58">
        <v>4</v>
      </c>
      <c r="K58">
        <v>4719</v>
      </c>
      <c r="L58">
        <v>18876</v>
      </c>
      <c r="M58">
        <v>10</v>
      </c>
      <c r="N58" t="s">
        <v>47</v>
      </c>
      <c r="O58" t="s">
        <v>27</v>
      </c>
      <c r="P58" t="s">
        <v>28</v>
      </c>
      <c r="Q58">
        <v>132</v>
      </c>
      <c r="R58">
        <v>492084</v>
      </c>
    </row>
    <row r="59" spans="1:18" x14ac:dyDescent="0.3">
      <c r="A59" t="s">
        <v>6351</v>
      </c>
      <c r="B59" s="9">
        <v>45592</v>
      </c>
      <c r="C59" t="s">
        <v>4693</v>
      </c>
      <c r="D59" t="s">
        <v>4694</v>
      </c>
      <c r="E59" t="s">
        <v>4695</v>
      </c>
      <c r="F59" t="s">
        <v>2496</v>
      </c>
      <c r="G59" t="s">
        <v>6352</v>
      </c>
      <c r="H59" t="s">
        <v>45</v>
      </c>
      <c r="I59" t="s">
        <v>46</v>
      </c>
      <c r="J59">
        <v>16</v>
      </c>
      <c r="K59">
        <v>6695</v>
      </c>
      <c r="L59">
        <v>107120</v>
      </c>
      <c r="M59">
        <v>10</v>
      </c>
      <c r="N59" t="s">
        <v>34</v>
      </c>
      <c r="O59" t="s">
        <v>27</v>
      </c>
      <c r="P59" t="s">
        <v>35</v>
      </c>
      <c r="Q59">
        <v>86</v>
      </c>
      <c r="R59">
        <v>492084</v>
      </c>
    </row>
    <row r="60" spans="1:18" x14ac:dyDescent="0.3">
      <c r="A60" t="s">
        <v>6348</v>
      </c>
      <c r="B60" s="9">
        <v>45458</v>
      </c>
      <c r="C60" t="s">
        <v>4693</v>
      </c>
      <c r="D60" t="s">
        <v>4694</v>
      </c>
      <c r="E60" t="s">
        <v>4695</v>
      </c>
      <c r="F60" t="s">
        <v>437</v>
      </c>
      <c r="G60" t="s">
        <v>6349</v>
      </c>
      <c r="H60" t="s">
        <v>45</v>
      </c>
      <c r="I60" t="s">
        <v>46</v>
      </c>
      <c r="J60">
        <v>18</v>
      </c>
      <c r="K60">
        <v>5392</v>
      </c>
      <c r="L60">
        <v>97056</v>
      </c>
      <c r="M60">
        <v>0</v>
      </c>
      <c r="N60" t="s">
        <v>27</v>
      </c>
      <c r="O60">
        <v>1</v>
      </c>
      <c r="P60" t="s">
        <v>35</v>
      </c>
      <c r="Q60">
        <v>36</v>
      </c>
      <c r="R60">
        <v>492084</v>
      </c>
    </row>
    <row r="61" spans="1:18" x14ac:dyDescent="0.3">
      <c r="A61" t="s">
        <v>6339</v>
      </c>
      <c r="B61" s="9">
        <v>45621</v>
      </c>
      <c r="C61" t="s">
        <v>4693</v>
      </c>
      <c r="D61" t="s">
        <v>4694</v>
      </c>
      <c r="E61" t="s">
        <v>4695</v>
      </c>
      <c r="F61" t="s">
        <v>293</v>
      </c>
      <c r="G61" t="s">
        <v>6340</v>
      </c>
      <c r="H61" t="s">
        <v>45</v>
      </c>
      <c r="I61" t="s">
        <v>74</v>
      </c>
      <c r="J61">
        <v>20</v>
      </c>
      <c r="K61">
        <v>31918</v>
      </c>
      <c r="L61">
        <v>638360</v>
      </c>
      <c r="M61">
        <v>0</v>
      </c>
      <c r="N61" t="s">
        <v>34</v>
      </c>
      <c r="O61">
        <v>4</v>
      </c>
      <c r="P61" t="s">
        <v>35</v>
      </c>
      <c r="Q61">
        <v>37</v>
      </c>
      <c r="R61">
        <v>492084</v>
      </c>
    </row>
    <row r="62" spans="1:18" x14ac:dyDescent="0.3">
      <c r="A62" t="s">
        <v>6333</v>
      </c>
      <c r="B62" s="9">
        <v>45322</v>
      </c>
      <c r="C62" t="s">
        <v>4693</v>
      </c>
      <c r="D62" t="s">
        <v>4694</v>
      </c>
      <c r="E62" t="s">
        <v>4706</v>
      </c>
      <c r="F62" t="s">
        <v>273</v>
      </c>
      <c r="G62" t="s">
        <v>6334</v>
      </c>
      <c r="H62" t="s">
        <v>45</v>
      </c>
      <c r="I62" t="s">
        <v>211</v>
      </c>
      <c r="J62">
        <v>17</v>
      </c>
      <c r="K62">
        <v>10931</v>
      </c>
      <c r="L62">
        <v>185827</v>
      </c>
      <c r="M62" t="s">
        <v>27</v>
      </c>
      <c r="N62" t="s">
        <v>27</v>
      </c>
      <c r="O62">
        <v>1</v>
      </c>
      <c r="P62" t="s">
        <v>35</v>
      </c>
      <c r="Q62">
        <v>150</v>
      </c>
      <c r="R62">
        <v>492084</v>
      </c>
    </row>
    <row r="63" spans="1:18" x14ac:dyDescent="0.3">
      <c r="A63" t="s">
        <v>6323</v>
      </c>
      <c r="B63" s="9">
        <v>45547</v>
      </c>
      <c r="C63" t="s">
        <v>4693</v>
      </c>
      <c r="D63" t="s">
        <v>4694</v>
      </c>
      <c r="E63" t="s">
        <v>4695</v>
      </c>
      <c r="F63" t="s">
        <v>2564</v>
      </c>
      <c r="G63" t="s">
        <v>6324</v>
      </c>
      <c r="H63" t="s">
        <v>45</v>
      </c>
      <c r="I63" t="s">
        <v>181</v>
      </c>
      <c r="J63">
        <v>7</v>
      </c>
      <c r="K63">
        <v>29479</v>
      </c>
      <c r="L63">
        <v>206353</v>
      </c>
      <c r="M63">
        <v>0</v>
      </c>
      <c r="N63" t="s">
        <v>27</v>
      </c>
      <c r="O63">
        <v>2</v>
      </c>
      <c r="P63" t="s">
        <v>27</v>
      </c>
      <c r="Q63">
        <v>199</v>
      </c>
      <c r="R63">
        <v>492084</v>
      </c>
    </row>
    <row r="64" spans="1:18" x14ac:dyDescent="0.3">
      <c r="A64" t="s">
        <v>6313</v>
      </c>
      <c r="B64" s="9">
        <v>45363</v>
      </c>
      <c r="C64" t="s">
        <v>4693</v>
      </c>
      <c r="D64" t="s">
        <v>4694</v>
      </c>
      <c r="E64" t="s">
        <v>49</v>
      </c>
      <c r="F64" t="s">
        <v>310</v>
      </c>
      <c r="G64" t="s">
        <v>6314</v>
      </c>
      <c r="H64" t="s">
        <v>45</v>
      </c>
      <c r="I64" t="s">
        <v>211</v>
      </c>
      <c r="J64">
        <v>9</v>
      </c>
      <c r="K64">
        <v>42983</v>
      </c>
      <c r="L64">
        <v>386847</v>
      </c>
      <c r="M64">
        <v>0</v>
      </c>
      <c r="N64" t="s">
        <v>27</v>
      </c>
      <c r="O64">
        <v>3</v>
      </c>
      <c r="P64" t="s">
        <v>35</v>
      </c>
      <c r="Q64">
        <v>16</v>
      </c>
      <c r="R64">
        <v>492084</v>
      </c>
    </row>
    <row r="65" spans="1:18" x14ac:dyDescent="0.3">
      <c r="A65" t="s">
        <v>6309</v>
      </c>
      <c r="B65" s="9">
        <v>45316</v>
      </c>
      <c r="C65" t="s">
        <v>4693</v>
      </c>
      <c r="D65" t="s">
        <v>4694</v>
      </c>
      <c r="E65" t="s">
        <v>4695</v>
      </c>
      <c r="F65" t="s">
        <v>1804</v>
      </c>
      <c r="G65" t="s">
        <v>6310</v>
      </c>
      <c r="H65" t="s">
        <v>45</v>
      </c>
      <c r="I65" t="s">
        <v>181</v>
      </c>
      <c r="J65">
        <v>4</v>
      </c>
      <c r="K65">
        <v>12870</v>
      </c>
      <c r="L65">
        <v>51480</v>
      </c>
      <c r="M65" t="s">
        <v>27</v>
      </c>
      <c r="N65" t="s">
        <v>47</v>
      </c>
      <c r="O65">
        <v>2</v>
      </c>
      <c r="P65" t="s">
        <v>35</v>
      </c>
      <c r="Q65">
        <v>113</v>
      </c>
      <c r="R65">
        <v>492084</v>
      </c>
    </row>
    <row r="66" spans="1:18" x14ac:dyDescent="0.3">
      <c r="A66" t="s">
        <v>6304</v>
      </c>
      <c r="B66" s="9">
        <v>45013</v>
      </c>
      <c r="C66" t="s">
        <v>4693</v>
      </c>
      <c r="D66" t="s">
        <v>4694</v>
      </c>
      <c r="E66" t="s">
        <v>49</v>
      </c>
      <c r="F66" t="s">
        <v>43</v>
      </c>
      <c r="G66" t="s">
        <v>27</v>
      </c>
      <c r="H66" t="s">
        <v>45</v>
      </c>
      <c r="I66" t="s">
        <v>46</v>
      </c>
      <c r="J66">
        <v>5</v>
      </c>
      <c r="K66">
        <v>9920</v>
      </c>
      <c r="L66">
        <v>49600</v>
      </c>
      <c r="M66">
        <v>0</v>
      </c>
      <c r="N66" t="s">
        <v>47</v>
      </c>
      <c r="O66">
        <v>5</v>
      </c>
      <c r="P66" t="s">
        <v>35</v>
      </c>
      <c r="Q66">
        <v>178</v>
      </c>
      <c r="R66">
        <v>492084</v>
      </c>
    </row>
    <row r="67" spans="1:18" x14ac:dyDescent="0.3">
      <c r="A67" t="s">
        <v>6300</v>
      </c>
      <c r="B67" s="9">
        <v>45256</v>
      </c>
      <c r="C67" t="s">
        <v>4693</v>
      </c>
      <c r="D67" t="s">
        <v>4694</v>
      </c>
      <c r="E67" t="s">
        <v>49</v>
      </c>
      <c r="F67" t="s">
        <v>282</v>
      </c>
      <c r="G67" t="s">
        <v>6301</v>
      </c>
      <c r="H67" t="s">
        <v>45</v>
      </c>
      <c r="I67" t="s">
        <v>82</v>
      </c>
      <c r="J67">
        <v>8</v>
      </c>
      <c r="K67">
        <v>27746</v>
      </c>
      <c r="L67">
        <v>221968</v>
      </c>
      <c r="M67">
        <v>15</v>
      </c>
      <c r="N67" t="s">
        <v>26</v>
      </c>
      <c r="O67">
        <v>3</v>
      </c>
      <c r="P67" t="s">
        <v>35</v>
      </c>
      <c r="Q67">
        <v>194</v>
      </c>
      <c r="R67">
        <v>492084</v>
      </c>
    </row>
    <row r="68" spans="1:18" x14ac:dyDescent="0.3">
      <c r="A68" t="s">
        <v>6296</v>
      </c>
      <c r="B68" s="9">
        <v>45040</v>
      </c>
      <c r="C68" t="s">
        <v>4693</v>
      </c>
      <c r="D68" t="s">
        <v>4694</v>
      </c>
      <c r="E68" t="s">
        <v>49</v>
      </c>
      <c r="F68" t="s">
        <v>626</v>
      </c>
      <c r="G68" t="s">
        <v>6297</v>
      </c>
      <c r="H68" t="s">
        <v>45</v>
      </c>
      <c r="I68" t="s">
        <v>211</v>
      </c>
      <c r="J68">
        <v>10</v>
      </c>
      <c r="K68">
        <v>10242</v>
      </c>
      <c r="L68">
        <v>102420</v>
      </c>
      <c r="M68">
        <v>20</v>
      </c>
      <c r="N68" t="s">
        <v>34</v>
      </c>
      <c r="O68">
        <v>2</v>
      </c>
      <c r="P68" t="s">
        <v>35</v>
      </c>
      <c r="Q68">
        <v>69</v>
      </c>
      <c r="R68">
        <v>492084</v>
      </c>
    </row>
    <row r="69" spans="1:18" x14ac:dyDescent="0.3">
      <c r="A69" t="s">
        <v>6294</v>
      </c>
      <c r="B69" s="9">
        <v>44965</v>
      </c>
      <c r="C69" t="s">
        <v>4693</v>
      </c>
      <c r="D69" t="s">
        <v>4694</v>
      </c>
      <c r="E69" t="s">
        <v>4695</v>
      </c>
      <c r="F69" t="s">
        <v>324</v>
      </c>
      <c r="G69" t="s">
        <v>6295</v>
      </c>
      <c r="H69" t="s">
        <v>45</v>
      </c>
      <c r="I69" t="s">
        <v>82</v>
      </c>
      <c r="J69">
        <v>20</v>
      </c>
      <c r="K69">
        <v>41390</v>
      </c>
      <c r="L69">
        <v>827800</v>
      </c>
      <c r="M69">
        <v>0</v>
      </c>
      <c r="N69" t="s">
        <v>27</v>
      </c>
      <c r="O69">
        <v>5</v>
      </c>
      <c r="P69" t="s">
        <v>35</v>
      </c>
      <c r="Q69">
        <v>151</v>
      </c>
      <c r="R69">
        <v>492084</v>
      </c>
    </row>
    <row r="70" spans="1:18" x14ac:dyDescent="0.3">
      <c r="A70" t="s">
        <v>6281</v>
      </c>
      <c r="B70" s="9">
        <v>45261</v>
      </c>
      <c r="C70" t="s">
        <v>4693</v>
      </c>
      <c r="D70" t="s">
        <v>4694</v>
      </c>
      <c r="E70" t="s">
        <v>4695</v>
      </c>
      <c r="F70" t="s">
        <v>826</v>
      </c>
      <c r="G70" t="s">
        <v>6282</v>
      </c>
      <c r="H70" t="s">
        <v>45</v>
      </c>
      <c r="I70" t="s">
        <v>211</v>
      </c>
      <c r="J70">
        <v>17</v>
      </c>
      <c r="K70">
        <v>22439</v>
      </c>
      <c r="L70">
        <v>381463</v>
      </c>
      <c r="M70">
        <v>20</v>
      </c>
      <c r="N70" t="s">
        <v>26</v>
      </c>
      <c r="O70">
        <v>1</v>
      </c>
      <c r="P70" t="s">
        <v>35</v>
      </c>
      <c r="Q70">
        <v>28</v>
      </c>
      <c r="R70">
        <v>492084</v>
      </c>
    </row>
    <row r="71" spans="1:18" x14ac:dyDescent="0.3">
      <c r="A71" t="s">
        <v>6273</v>
      </c>
      <c r="B71" s="9">
        <v>45130</v>
      </c>
      <c r="C71" t="s">
        <v>4693</v>
      </c>
      <c r="D71" t="s">
        <v>4694</v>
      </c>
      <c r="E71" t="s">
        <v>4706</v>
      </c>
      <c r="F71" t="s">
        <v>2083</v>
      </c>
      <c r="G71" t="s">
        <v>6274</v>
      </c>
      <c r="H71" t="s">
        <v>45</v>
      </c>
      <c r="I71" t="s">
        <v>46</v>
      </c>
      <c r="J71">
        <v>12</v>
      </c>
      <c r="K71">
        <v>31778</v>
      </c>
      <c r="L71">
        <v>381336</v>
      </c>
      <c r="M71">
        <v>5</v>
      </c>
      <c r="N71" t="s">
        <v>27</v>
      </c>
      <c r="O71">
        <v>2</v>
      </c>
      <c r="P71" t="s">
        <v>35</v>
      </c>
      <c r="Q71">
        <v>181</v>
      </c>
      <c r="R71">
        <v>492084</v>
      </c>
    </row>
    <row r="72" spans="1:18" x14ac:dyDescent="0.3">
      <c r="A72" t="s">
        <v>6261</v>
      </c>
      <c r="B72" s="9">
        <v>44991</v>
      </c>
      <c r="C72" t="s">
        <v>4693</v>
      </c>
      <c r="D72" t="s">
        <v>4694</v>
      </c>
      <c r="E72" t="s">
        <v>4695</v>
      </c>
      <c r="F72" t="s">
        <v>1642</v>
      </c>
      <c r="G72" t="s">
        <v>6262</v>
      </c>
      <c r="H72" t="s">
        <v>45</v>
      </c>
      <c r="I72" t="s">
        <v>74</v>
      </c>
      <c r="J72">
        <v>17</v>
      </c>
      <c r="K72">
        <v>31404</v>
      </c>
      <c r="L72">
        <v>533868</v>
      </c>
      <c r="M72">
        <v>15</v>
      </c>
      <c r="N72" t="s">
        <v>57</v>
      </c>
      <c r="O72">
        <v>1</v>
      </c>
      <c r="P72" t="s">
        <v>27</v>
      </c>
      <c r="Q72">
        <v>52</v>
      </c>
      <c r="R72">
        <v>492084</v>
      </c>
    </row>
    <row r="73" spans="1:18" x14ac:dyDescent="0.3">
      <c r="A73" t="s">
        <v>6246</v>
      </c>
      <c r="B73" s="9">
        <v>45472</v>
      </c>
      <c r="C73" t="s">
        <v>4693</v>
      </c>
      <c r="D73" t="s">
        <v>4694</v>
      </c>
      <c r="E73" t="s">
        <v>49</v>
      </c>
      <c r="F73" t="s">
        <v>600</v>
      </c>
      <c r="G73" t="s">
        <v>6247</v>
      </c>
      <c r="H73" t="s">
        <v>45</v>
      </c>
      <c r="I73" t="s">
        <v>211</v>
      </c>
      <c r="J73">
        <v>19</v>
      </c>
      <c r="K73">
        <v>38515</v>
      </c>
      <c r="L73">
        <v>731785</v>
      </c>
      <c r="M73">
        <v>0</v>
      </c>
      <c r="N73" t="s">
        <v>26</v>
      </c>
      <c r="O73">
        <v>2</v>
      </c>
      <c r="P73" t="s">
        <v>28</v>
      </c>
      <c r="Q73">
        <v>64</v>
      </c>
      <c r="R73">
        <v>492084</v>
      </c>
    </row>
    <row r="74" spans="1:18" x14ac:dyDescent="0.3">
      <c r="A74" t="s">
        <v>6236</v>
      </c>
      <c r="B74" s="9">
        <v>45150</v>
      </c>
      <c r="C74" t="s">
        <v>4693</v>
      </c>
      <c r="D74" t="s">
        <v>4694</v>
      </c>
      <c r="E74" t="s">
        <v>49</v>
      </c>
      <c r="F74" t="s">
        <v>640</v>
      </c>
      <c r="G74" t="s">
        <v>27</v>
      </c>
      <c r="H74" t="s">
        <v>45</v>
      </c>
      <c r="I74" t="s">
        <v>98</v>
      </c>
      <c r="J74">
        <v>17</v>
      </c>
      <c r="K74">
        <v>7457</v>
      </c>
      <c r="L74">
        <v>126769</v>
      </c>
      <c r="M74">
        <v>5</v>
      </c>
      <c r="N74" t="s">
        <v>47</v>
      </c>
      <c r="O74" t="s">
        <v>27</v>
      </c>
      <c r="P74" t="s">
        <v>35</v>
      </c>
      <c r="Q74">
        <v>158</v>
      </c>
      <c r="R74">
        <v>492084</v>
      </c>
    </row>
    <row r="75" spans="1:18" x14ac:dyDescent="0.3">
      <c r="A75" t="s">
        <v>6232</v>
      </c>
      <c r="B75" s="9">
        <v>45609</v>
      </c>
      <c r="C75" t="s">
        <v>4693</v>
      </c>
      <c r="D75" t="s">
        <v>4694</v>
      </c>
      <c r="E75" t="s">
        <v>4706</v>
      </c>
      <c r="F75" t="s">
        <v>592</v>
      </c>
      <c r="G75" t="s">
        <v>6233</v>
      </c>
      <c r="H75" t="s">
        <v>45</v>
      </c>
      <c r="I75" t="s">
        <v>74</v>
      </c>
      <c r="J75">
        <v>11</v>
      </c>
      <c r="K75">
        <v>25891</v>
      </c>
      <c r="L75">
        <v>284801</v>
      </c>
      <c r="M75">
        <v>5</v>
      </c>
      <c r="N75" t="s">
        <v>57</v>
      </c>
      <c r="O75">
        <v>2</v>
      </c>
      <c r="P75" t="s">
        <v>35</v>
      </c>
      <c r="Q75">
        <v>39</v>
      </c>
      <c r="R75">
        <v>492084</v>
      </c>
    </row>
    <row r="76" spans="1:18" x14ac:dyDescent="0.3">
      <c r="A76" t="s">
        <v>6228</v>
      </c>
      <c r="B76" s="9">
        <v>45640</v>
      </c>
      <c r="C76" t="s">
        <v>4693</v>
      </c>
      <c r="D76" t="s">
        <v>4694</v>
      </c>
      <c r="E76" t="s">
        <v>4695</v>
      </c>
      <c r="F76" t="s">
        <v>72</v>
      </c>
      <c r="G76" t="s">
        <v>6229</v>
      </c>
      <c r="H76" t="s">
        <v>45</v>
      </c>
      <c r="I76" t="s">
        <v>82</v>
      </c>
      <c r="J76">
        <v>12</v>
      </c>
      <c r="K76">
        <v>20817</v>
      </c>
      <c r="L76">
        <v>249804</v>
      </c>
      <c r="M76" t="s">
        <v>27</v>
      </c>
      <c r="N76" t="s">
        <v>57</v>
      </c>
      <c r="O76">
        <v>1</v>
      </c>
      <c r="P76" t="s">
        <v>35</v>
      </c>
      <c r="Q76">
        <v>182</v>
      </c>
      <c r="R76">
        <v>492084</v>
      </c>
    </row>
    <row r="77" spans="1:18" x14ac:dyDescent="0.3">
      <c r="A77" t="s">
        <v>6224</v>
      </c>
      <c r="B77" s="9">
        <v>45006</v>
      </c>
      <c r="C77" t="s">
        <v>4693</v>
      </c>
      <c r="D77" t="s">
        <v>4694</v>
      </c>
      <c r="E77" t="s">
        <v>4695</v>
      </c>
      <c r="F77" t="s">
        <v>723</v>
      </c>
      <c r="G77" t="s">
        <v>6225</v>
      </c>
      <c r="H77" t="s">
        <v>45</v>
      </c>
      <c r="I77" t="s">
        <v>46</v>
      </c>
      <c r="J77">
        <v>15</v>
      </c>
      <c r="K77">
        <v>31910</v>
      </c>
      <c r="L77">
        <v>478650</v>
      </c>
      <c r="M77">
        <v>20</v>
      </c>
      <c r="N77" t="s">
        <v>26</v>
      </c>
      <c r="O77">
        <v>2</v>
      </c>
      <c r="P77" t="s">
        <v>35</v>
      </c>
      <c r="Q77">
        <v>89</v>
      </c>
      <c r="R77">
        <v>492084</v>
      </c>
    </row>
    <row r="78" spans="1:18" x14ac:dyDescent="0.3">
      <c r="A78" t="s">
        <v>6222</v>
      </c>
      <c r="B78" s="9">
        <v>45603</v>
      </c>
      <c r="C78" t="s">
        <v>4693</v>
      </c>
      <c r="D78" t="s">
        <v>4694</v>
      </c>
      <c r="E78" t="s">
        <v>4695</v>
      </c>
      <c r="F78" t="s">
        <v>792</v>
      </c>
      <c r="G78" t="s">
        <v>6223</v>
      </c>
      <c r="H78" t="s">
        <v>45</v>
      </c>
      <c r="I78" t="s">
        <v>74</v>
      </c>
      <c r="J78">
        <v>4</v>
      </c>
      <c r="K78">
        <v>32860</v>
      </c>
      <c r="L78">
        <v>131440</v>
      </c>
      <c r="M78">
        <v>20</v>
      </c>
      <c r="N78" t="s">
        <v>47</v>
      </c>
      <c r="O78">
        <v>1</v>
      </c>
      <c r="P78" t="s">
        <v>28</v>
      </c>
      <c r="Q78">
        <v>160</v>
      </c>
      <c r="R78">
        <v>492084</v>
      </c>
    </row>
    <row r="79" spans="1:18" x14ac:dyDescent="0.3">
      <c r="A79" t="s">
        <v>6216</v>
      </c>
      <c r="B79" s="9">
        <v>44970</v>
      </c>
      <c r="C79" t="s">
        <v>4693</v>
      </c>
      <c r="D79" t="s">
        <v>4694</v>
      </c>
      <c r="E79" t="s">
        <v>4695</v>
      </c>
      <c r="F79" t="s">
        <v>344</v>
      </c>
      <c r="G79" t="s">
        <v>6217</v>
      </c>
      <c r="H79" t="s">
        <v>45</v>
      </c>
      <c r="I79" t="s">
        <v>74</v>
      </c>
      <c r="J79">
        <v>17</v>
      </c>
      <c r="K79">
        <v>15574</v>
      </c>
      <c r="L79">
        <v>264758</v>
      </c>
      <c r="M79">
        <v>0</v>
      </c>
      <c r="N79" t="s">
        <v>26</v>
      </c>
      <c r="O79">
        <v>5</v>
      </c>
      <c r="P79" t="s">
        <v>27</v>
      </c>
      <c r="Q79">
        <v>90</v>
      </c>
      <c r="R79">
        <v>492084</v>
      </c>
    </row>
    <row r="80" spans="1:18" x14ac:dyDescent="0.3">
      <c r="A80" t="s">
        <v>6169</v>
      </c>
      <c r="B80" s="9">
        <v>45169</v>
      </c>
      <c r="C80" t="s">
        <v>4693</v>
      </c>
      <c r="D80" t="s">
        <v>4694</v>
      </c>
      <c r="E80" t="s">
        <v>4695</v>
      </c>
      <c r="F80" t="s">
        <v>540</v>
      </c>
      <c r="G80" t="s">
        <v>6170</v>
      </c>
      <c r="H80" t="s">
        <v>45</v>
      </c>
      <c r="I80" t="s">
        <v>130</v>
      </c>
      <c r="J80">
        <v>11</v>
      </c>
      <c r="K80">
        <v>44767</v>
      </c>
      <c r="L80">
        <v>492437</v>
      </c>
      <c r="M80">
        <v>0</v>
      </c>
      <c r="N80" t="s">
        <v>47</v>
      </c>
      <c r="O80" t="s">
        <v>27</v>
      </c>
      <c r="P80" t="s">
        <v>35</v>
      </c>
      <c r="Q80">
        <v>68</v>
      </c>
      <c r="R80">
        <v>492084</v>
      </c>
    </row>
    <row r="81" spans="1:18" x14ac:dyDescent="0.3">
      <c r="A81" t="s">
        <v>6167</v>
      </c>
      <c r="B81" s="9">
        <v>45593</v>
      </c>
      <c r="C81" t="s">
        <v>4693</v>
      </c>
      <c r="D81" t="s">
        <v>4694</v>
      </c>
      <c r="E81" t="s">
        <v>49</v>
      </c>
      <c r="F81" t="s">
        <v>937</v>
      </c>
      <c r="G81" t="s">
        <v>6168</v>
      </c>
      <c r="H81" t="s">
        <v>45</v>
      </c>
      <c r="I81" t="s">
        <v>82</v>
      </c>
      <c r="J81">
        <v>9</v>
      </c>
      <c r="K81">
        <v>19189</v>
      </c>
      <c r="L81">
        <v>172701</v>
      </c>
      <c r="M81">
        <v>0</v>
      </c>
      <c r="N81" t="s">
        <v>57</v>
      </c>
      <c r="O81">
        <v>3</v>
      </c>
      <c r="P81" t="s">
        <v>35</v>
      </c>
      <c r="Q81">
        <v>103</v>
      </c>
      <c r="R81">
        <v>492084</v>
      </c>
    </row>
    <row r="82" spans="1:18" x14ac:dyDescent="0.3">
      <c r="A82" t="s">
        <v>6165</v>
      </c>
      <c r="B82" s="9">
        <v>45500</v>
      </c>
      <c r="C82" t="s">
        <v>4693</v>
      </c>
      <c r="D82" t="s">
        <v>4694</v>
      </c>
      <c r="E82" t="s">
        <v>4706</v>
      </c>
      <c r="F82" t="s">
        <v>179</v>
      </c>
      <c r="G82" t="s">
        <v>6166</v>
      </c>
      <c r="H82" t="s">
        <v>45</v>
      </c>
      <c r="I82" t="s">
        <v>98</v>
      </c>
      <c r="J82">
        <v>18</v>
      </c>
      <c r="K82">
        <v>4717</v>
      </c>
      <c r="L82">
        <v>84906</v>
      </c>
      <c r="M82" t="s">
        <v>27</v>
      </c>
      <c r="N82" t="s">
        <v>27</v>
      </c>
      <c r="O82">
        <v>5</v>
      </c>
      <c r="P82" t="s">
        <v>35</v>
      </c>
      <c r="Q82">
        <v>14</v>
      </c>
      <c r="R82">
        <v>492084</v>
      </c>
    </row>
    <row r="83" spans="1:18" x14ac:dyDescent="0.3">
      <c r="A83" t="s">
        <v>6161</v>
      </c>
      <c r="B83" s="9">
        <v>45656</v>
      </c>
      <c r="C83" t="s">
        <v>4693</v>
      </c>
      <c r="D83" t="s">
        <v>4694</v>
      </c>
      <c r="E83" t="s">
        <v>49</v>
      </c>
      <c r="F83" t="s">
        <v>965</v>
      </c>
      <c r="G83" t="s">
        <v>27</v>
      </c>
      <c r="H83" t="s">
        <v>45</v>
      </c>
      <c r="I83" t="s">
        <v>181</v>
      </c>
      <c r="J83">
        <v>9</v>
      </c>
      <c r="K83">
        <v>37814</v>
      </c>
      <c r="L83">
        <v>340326</v>
      </c>
      <c r="M83">
        <v>10</v>
      </c>
      <c r="N83" t="s">
        <v>57</v>
      </c>
      <c r="O83">
        <v>3</v>
      </c>
      <c r="P83" t="s">
        <v>35</v>
      </c>
      <c r="Q83">
        <v>120</v>
      </c>
      <c r="R83">
        <v>492084</v>
      </c>
    </row>
    <row r="84" spans="1:18" x14ac:dyDescent="0.3">
      <c r="A84" t="s">
        <v>6153</v>
      </c>
      <c r="B84" s="9">
        <v>45440</v>
      </c>
      <c r="C84" t="s">
        <v>4693</v>
      </c>
      <c r="D84" t="s">
        <v>4694</v>
      </c>
      <c r="E84" t="s">
        <v>4695</v>
      </c>
      <c r="F84" t="s">
        <v>1209</v>
      </c>
      <c r="G84" t="s">
        <v>6154</v>
      </c>
      <c r="H84" t="s">
        <v>45</v>
      </c>
      <c r="I84" t="s">
        <v>211</v>
      </c>
      <c r="J84">
        <v>5</v>
      </c>
      <c r="K84">
        <v>28106</v>
      </c>
      <c r="L84">
        <v>140530</v>
      </c>
      <c r="M84">
        <v>0</v>
      </c>
      <c r="N84" t="s">
        <v>34</v>
      </c>
      <c r="O84">
        <v>1</v>
      </c>
      <c r="P84" t="s">
        <v>35</v>
      </c>
      <c r="Q84">
        <v>159</v>
      </c>
      <c r="R84">
        <v>492084</v>
      </c>
    </row>
    <row r="85" spans="1:18" x14ac:dyDescent="0.3">
      <c r="A85" t="s">
        <v>6141</v>
      </c>
      <c r="B85" s="9">
        <v>45348</v>
      </c>
      <c r="C85" t="s">
        <v>4693</v>
      </c>
      <c r="D85" t="s">
        <v>4694</v>
      </c>
      <c r="E85" t="s">
        <v>49</v>
      </c>
      <c r="F85" t="s">
        <v>849</v>
      </c>
      <c r="G85" t="s">
        <v>6142</v>
      </c>
      <c r="H85" t="s">
        <v>45</v>
      </c>
      <c r="I85" t="s">
        <v>130</v>
      </c>
      <c r="J85">
        <v>8</v>
      </c>
      <c r="K85">
        <v>9999</v>
      </c>
      <c r="L85">
        <v>79992</v>
      </c>
      <c r="M85">
        <v>15</v>
      </c>
      <c r="N85" t="s">
        <v>26</v>
      </c>
      <c r="O85">
        <v>2</v>
      </c>
      <c r="P85" t="s">
        <v>35</v>
      </c>
      <c r="Q85">
        <v>98</v>
      </c>
      <c r="R85">
        <v>492084</v>
      </c>
    </row>
    <row r="86" spans="1:18" x14ac:dyDescent="0.3">
      <c r="A86" t="s">
        <v>6140</v>
      </c>
      <c r="B86" s="9">
        <v>45487</v>
      </c>
      <c r="C86" t="s">
        <v>4693</v>
      </c>
      <c r="D86" t="s">
        <v>4694</v>
      </c>
      <c r="E86" t="s">
        <v>4695</v>
      </c>
      <c r="F86" t="s">
        <v>2858</v>
      </c>
      <c r="G86" t="s">
        <v>27</v>
      </c>
      <c r="H86" t="s">
        <v>45</v>
      </c>
      <c r="I86" t="s">
        <v>130</v>
      </c>
      <c r="J86">
        <v>13</v>
      </c>
      <c r="K86">
        <v>22547</v>
      </c>
      <c r="L86">
        <v>293111</v>
      </c>
      <c r="M86">
        <v>5</v>
      </c>
      <c r="N86" t="s">
        <v>27</v>
      </c>
      <c r="O86">
        <v>5</v>
      </c>
      <c r="P86" t="s">
        <v>35</v>
      </c>
      <c r="Q86">
        <v>96</v>
      </c>
      <c r="R86">
        <v>492084</v>
      </c>
    </row>
    <row r="87" spans="1:18" x14ac:dyDescent="0.3">
      <c r="A87" t="s">
        <v>6105</v>
      </c>
      <c r="B87" s="9">
        <v>45377</v>
      </c>
      <c r="C87" t="s">
        <v>4693</v>
      </c>
      <c r="D87" t="s">
        <v>4694</v>
      </c>
      <c r="E87" t="s">
        <v>49</v>
      </c>
      <c r="F87" t="s">
        <v>6106</v>
      </c>
      <c r="G87" t="s">
        <v>6107</v>
      </c>
      <c r="H87" t="s">
        <v>45</v>
      </c>
      <c r="I87" t="s">
        <v>130</v>
      </c>
      <c r="J87">
        <v>16</v>
      </c>
      <c r="K87">
        <v>14135</v>
      </c>
      <c r="L87">
        <v>226160</v>
      </c>
      <c r="M87">
        <v>10</v>
      </c>
      <c r="N87" t="s">
        <v>57</v>
      </c>
      <c r="O87">
        <v>1</v>
      </c>
      <c r="P87" t="s">
        <v>35</v>
      </c>
      <c r="Q87">
        <v>170</v>
      </c>
      <c r="R87">
        <v>492084</v>
      </c>
    </row>
    <row r="88" spans="1:18" x14ac:dyDescent="0.3">
      <c r="A88" t="s">
        <v>6089</v>
      </c>
      <c r="B88" s="9">
        <v>45408</v>
      </c>
      <c r="C88" t="s">
        <v>4693</v>
      </c>
      <c r="D88" t="s">
        <v>4694</v>
      </c>
      <c r="E88" t="s">
        <v>49</v>
      </c>
      <c r="F88" t="s">
        <v>3923</v>
      </c>
      <c r="G88" t="s">
        <v>6090</v>
      </c>
      <c r="H88" t="s">
        <v>45</v>
      </c>
      <c r="I88" t="s">
        <v>211</v>
      </c>
      <c r="J88">
        <v>9</v>
      </c>
      <c r="K88">
        <v>29139</v>
      </c>
      <c r="L88">
        <v>262251</v>
      </c>
      <c r="M88">
        <v>20</v>
      </c>
      <c r="N88" t="s">
        <v>57</v>
      </c>
      <c r="O88">
        <v>2</v>
      </c>
      <c r="P88" t="s">
        <v>35</v>
      </c>
      <c r="Q88">
        <v>21</v>
      </c>
      <c r="R88">
        <v>492084</v>
      </c>
    </row>
    <row r="89" spans="1:18" x14ac:dyDescent="0.3">
      <c r="A89" t="s">
        <v>6081</v>
      </c>
      <c r="B89" s="9">
        <v>45605</v>
      </c>
      <c r="C89" t="s">
        <v>4693</v>
      </c>
      <c r="D89" t="s">
        <v>4694</v>
      </c>
      <c r="E89" t="s">
        <v>49</v>
      </c>
      <c r="F89" t="s">
        <v>934</v>
      </c>
      <c r="G89" t="s">
        <v>6082</v>
      </c>
      <c r="H89" t="s">
        <v>45</v>
      </c>
      <c r="I89" t="s">
        <v>130</v>
      </c>
      <c r="J89">
        <v>9</v>
      </c>
      <c r="K89">
        <v>24992</v>
      </c>
      <c r="L89">
        <v>224928</v>
      </c>
      <c r="M89">
        <v>0</v>
      </c>
      <c r="N89" t="s">
        <v>34</v>
      </c>
      <c r="O89">
        <v>2</v>
      </c>
      <c r="P89" t="s">
        <v>35</v>
      </c>
      <c r="Q89">
        <v>175</v>
      </c>
      <c r="R89">
        <v>492084</v>
      </c>
    </row>
    <row r="90" spans="1:18" x14ac:dyDescent="0.3">
      <c r="A90" t="s">
        <v>6075</v>
      </c>
      <c r="B90" s="9">
        <v>45446</v>
      </c>
      <c r="C90" t="s">
        <v>4693</v>
      </c>
      <c r="D90" t="s">
        <v>4694</v>
      </c>
      <c r="E90" t="s">
        <v>4695</v>
      </c>
      <c r="F90" t="s">
        <v>2391</v>
      </c>
      <c r="G90" t="s">
        <v>6076</v>
      </c>
      <c r="H90" t="s">
        <v>45</v>
      </c>
      <c r="I90" t="s">
        <v>74</v>
      </c>
      <c r="J90">
        <v>4</v>
      </c>
      <c r="K90">
        <v>32160</v>
      </c>
      <c r="L90">
        <v>128640</v>
      </c>
      <c r="M90">
        <v>0</v>
      </c>
      <c r="N90" t="s">
        <v>57</v>
      </c>
      <c r="O90">
        <v>2</v>
      </c>
      <c r="P90" t="s">
        <v>28</v>
      </c>
      <c r="Q90">
        <v>56</v>
      </c>
      <c r="R90">
        <v>492084</v>
      </c>
    </row>
    <row r="91" spans="1:18" x14ac:dyDescent="0.3">
      <c r="A91" t="s">
        <v>6054</v>
      </c>
      <c r="B91" s="9">
        <v>45488</v>
      </c>
      <c r="C91" t="s">
        <v>4693</v>
      </c>
      <c r="D91" t="s">
        <v>4694</v>
      </c>
      <c r="E91" t="s">
        <v>49</v>
      </c>
      <c r="F91" t="s">
        <v>1517</v>
      </c>
      <c r="G91" t="s">
        <v>6055</v>
      </c>
      <c r="H91" t="s">
        <v>45</v>
      </c>
      <c r="I91" t="s">
        <v>130</v>
      </c>
      <c r="J91">
        <v>12</v>
      </c>
      <c r="K91">
        <v>21070</v>
      </c>
      <c r="L91">
        <v>252840</v>
      </c>
      <c r="M91">
        <v>20</v>
      </c>
      <c r="N91" t="s">
        <v>27</v>
      </c>
      <c r="O91">
        <v>3</v>
      </c>
      <c r="P91" t="s">
        <v>28</v>
      </c>
      <c r="Q91">
        <v>25</v>
      </c>
      <c r="R91">
        <v>492084</v>
      </c>
    </row>
    <row r="92" spans="1:18" x14ac:dyDescent="0.3">
      <c r="A92" t="s">
        <v>6050</v>
      </c>
      <c r="B92" s="9">
        <v>45438</v>
      </c>
      <c r="C92" t="s">
        <v>4693</v>
      </c>
      <c r="D92" t="s">
        <v>4694</v>
      </c>
      <c r="E92" t="s">
        <v>49</v>
      </c>
      <c r="F92" t="s">
        <v>1123</v>
      </c>
      <c r="G92" t="s">
        <v>6051</v>
      </c>
      <c r="H92" t="s">
        <v>45</v>
      </c>
      <c r="I92" t="s">
        <v>130</v>
      </c>
      <c r="J92">
        <v>16</v>
      </c>
      <c r="K92">
        <v>12095</v>
      </c>
      <c r="L92">
        <v>193520</v>
      </c>
      <c r="M92">
        <v>20</v>
      </c>
      <c r="N92" t="s">
        <v>57</v>
      </c>
      <c r="O92">
        <v>4</v>
      </c>
      <c r="P92" t="s">
        <v>35</v>
      </c>
      <c r="Q92">
        <v>68</v>
      </c>
      <c r="R92">
        <v>492084</v>
      </c>
    </row>
    <row r="93" spans="1:18" x14ac:dyDescent="0.3">
      <c r="A93" t="s">
        <v>6044</v>
      </c>
      <c r="B93" s="9">
        <v>45106</v>
      </c>
      <c r="C93" t="s">
        <v>4693</v>
      </c>
      <c r="D93" t="s">
        <v>4694</v>
      </c>
      <c r="E93" t="s">
        <v>4695</v>
      </c>
      <c r="F93" t="s">
        <v>1091</v>
      </c>
      <c r="G93" t="s">
        <v>6045</v>
      </c>
      <c r="H93" t="s">
        <v>45</v>
      </c>
      <c r="I93" t="s">
        <v>98</v>
      </c>
      <c r="J93">
        <v>12</v>
      </c>
      <c r="K93">
        <v>34908</v>
      </c>
      <c r="L93">
        <v>418896</v>
      </c>
      <c r="M93">
        <v>15</v>
      </c>
      <c r="N93" t="s">
        <v>26</v>
      </c>
      <c r="O93">
        <v>4</v>
      </c>
      <c r="P93" t="s">
        <v>35</v>
      </c>
      <c r="Q93">
        <v>19</v>
      </c>
      <c r="R93">
        <v>492084</v>
      </c>
    </row>
    <row r="94" spans="1:18" x14ac:dyDescent="0.3">
      <c r="A94" t="s">
        <v>6023</v>
      </c>
      <c r="B94" s="9">
        <v>45205</v>
      </c>
      <c r="C94" t="s">
        <v>4693</v>
      </c>
      <c r="D94" t="s">
        <v>4694</v>
      </c>
      <c r="E94" t="s">
        <v>4695</v>
      </c>
      <c r="F94" t="s">
        <v>2781</v>
      </c>
      <c r="G94" t="s">
        <v>6024</v>
      </c>
      <c r="H94" t="s">
        <v>45</v>
      </c>
      <c r="I94" t="s">
        <v>130</v>
      </c>
      <c r="J94">
        <v>12</v>
      </c>
      <c r="K94">
        <v>8647</v>
      </c>
      <c r="L94">
        <v>103764</v>
      </c>
      <c r="M94">
        <v>5</v>
      </c>
      <c r="N94" t="s">
        <v>27</v>
      </c>
      <c r="O94">
        <v>5</v>
      </c>
      <c r="P94" t="s">
        <v>35</v>
      </c>
      <c r="Q94">
        <v>36</v>
      </c>
      <c r="R94">
        <v>492084</v>
      </c>
    </row>
    <row r="95" spans="1:18" x14ac:dyDescent="0.3">
      <c r="A95" t="s">
        <v>6019</v>
      </c>
      <c r="B95" s="9">
        <v>45592</v>
      </c>
      <c r="C95" t="s">
        <v>4693</v>
      </c>
      <c r="D95" t="s">
        <v>4694</v>
      </c>
      <c r="E95" t="s">
        <v>49</v>
      </c>
      <c r="F95" t="s">
        <v>3504</v>
      </c>
      <c r="G95" t="s">
        <v>6020</v>
      </c>
      <c r="H95" t="s">
        <v>45</v>
      </c>
      <c r="I95" t="s">
        <v>98</v>
      </c>
      <c r="J95">
        <v>20</v>
      </c>
      <c r="K95">
        <v>22513</v>
      </c>
      <c r="L95">
        <v>450260</v>
      </c>
      <c r="M95">
        <v>20</v>
      </c>
      <c r="N95" t="s">
        <v>57</v>
      </c>
      <c r="O95">
        <v>1</v>
      </c>
      <c r="P95" t="s">
        <v>35</v>
      </c>
      <c r="Q95">
        <v>195</v>
      </c>
      <c r="R95">
        <v>492084</v>
      </c>
    </row>
    <row r="96" spans="1:18" x14ac:dyDescent="0.3">
      <c r="A96" t="s">
        <v>6011</v>
      </c>
      <c r="B96" s="9">
        <v>45500</v>
      </c>
      <c r="C96" t="s">
        <v>4693</v>
      </c>
      <c r="D96" t="s">
        <v>4694</v>
      </c>
      <c r="E96" t="s">
        <v>4695</v>
      </c>
      <c r="F96" t="s">
        <v>1320</v>
      </c>
      <c r="G96" t="s">
        <v>6012</v>
      </c>
      <c r="H96" t="s">
        <v>45</v>
      </c>
      <c r="I96" t="s">
        <v>46</v>
      </c>
      <c r="J96">
        <v>2</v>
      </c>
      <c r="K96">
        <v>43188</v>
      </c>
      <c r="L96">
        <v>86376</v>
      </c>
      <c r="M96">
        <v>0</v>
      </c>
      <c r="N96" t="s">
        <v>47</v>
      </c>
      <c r="O96">
        <v>1</v>
      </c>
      <c r="P96" t="s">
        <v>35</v>
      </c>
      <c r="Q96">
        <v>6</v>
      </c>
      <c r="R96">
        <v>492084</v>
      </c>
    </row>
    <row r="97" spans="1:18" x14ac:dyDescent="0.3">
      <c r="A97" t="s">
        <v>6005</v>
      </c>
      <c r="B97" s="9">
        <v>45177</v>
      </c>
      <c r="C97" t="s">
        <v>4693</v>
      </c>
      <c r="D97" t="s">
        <v>4694</v>
      </c>
      <c r="E97" t="s">
        <v>4695</v>
      </c>
      <c r="F97" t="s">
        <v>584</v>
      </c>
      <c r="G97" t="s">
        <v>6006</v>
      </c>
      <c r="H97" t="s">
        <v>45</v>
      </c>
      <c r="I97" t="s">
        <v>98</v>
      </c>
      <c r="J97">
        <v>17</v>
      </c>
      <c r="K97">
        <v>9755</v>
      </c>
      <c r="L97">
        <v>165835</v>
      </c>
      <c r="M97" t="s">
        <v>27</v>
      </c>
      <c r="N97" t="s">
        <v>57</v>
      </c>
      <c r="O97">
        <v>4</v>
      </c>
      <c r="P97" t="s">
        <v>28</v>
      </c>
      <c r="Q97">
        <v>197</v>
      </c>
      <c r="R97">
        <v>492084</v>
      </c>
    </row>
    <row r="98" spans="1:18" x14ac:dyDescent="0.3">
      <c r="A98" t="s">
        <v>6003</v>
      </c>
      <c r="B98" s="9">
        <v>45132</v>
      </c>
      <c r="C98" t="s">
        <v>4693</v>
      </c>
      <c r="D98" t="s">
        <v>4694</v>
      </c>
      <c r="E98" t="s">
        <v>49</v>
      </c>
      <c r="F98" t="s">
        <v>1042</v>
      </c>
      <c r="G98" t="s">
        <v>6004</v>
      </c>
      <c r="H98" t="s">
        <v>45</v>
      </c>
      <c r="I98" t="s">
        <v>130</v>
      </c>
      <c r="J98">
        <v>5</v>
      </c>
      <c r="K98">
        <v>24321</v>
      </c>
      <c r="L98">
        <v>121605</v>
      </c>
      <c r="M98">
        <v>20</v>
      </c>
      <c r="N98" t="s">
        <v>27</v>
      </c>
      <c r="O98">
        <v>4</v>
      </c>
      <c r="P98" t="s">
        <v>35</v>
      </c>
      <c r="Q98">
        <v>159</v>
      </c>
      <c r="R98">
        <v>492084</v>
      </c>
    </row>
    <row r="99" spans="1:18" x14ac:dyDescent="0.3">
      <c r="A99" t="s">
        <v>6000</v>
      </c>
      <c r="B99" s="9">
        <v>45476</v>
      </c>
      <c r="C99" t="s">
        <v>4693</v>
      </c>
      <c r="D99" t="s">
        <v>4694</v>
      </c>
      <c r="E99" t="s">
        <v>49</v>
      </c>
      <c r="F99" t="s">
        <v>1219</v>
      </c>
      <c r="G99" t="s">
        <v>27</v>
      </c>
      <c r="H99" t="s">
        <v>45</v>
      </c>
      <c r="I99" t="s">
        <v>181</v>
      </c>
      <c r="J99">
        <v>14</v>
      </c>
      <c r="K99">
        <v>41379</v>
      </c>
      <c r="L99">
        <v>579306</v>
      </c>
      <c r="M99">
        <v>0</v>
      </c>
      <c r="N99" t="s">
        <v>47</v>
      </c>
      <c r="O99">
        <v>5</v>
      </c>
      <c r="P99" t="s">
        <v>35</v>
      </c>
      <c r="Q99">
        <v>70</v>
      </c>
      <c r="R99">
        <v>492084</v>
      </c>
    </row>
    <row r="100" spans="1:18" x14ac:dyDescent="0.3">
      <c r="A100" t="s">
        <v>5973</v>
      </c>
      <c r="B100" s="9">
        <v>45229</v>
      </c>
      <c r="C100" t="s">
        <v>4693</v>
      </c>
      <c r="D100" t="s">
        <v>4694</v>
      </c>
      <c r="E100" t="s">
        <v>49</v>
      </c>
      <c r="F100" t="s">
        <v>2247</v>
      </c>
      <c r="G100" t="s">
        <v>5974</v>
      </c>
      <c r="H100" t="s">
        <v>45</v>
      </c>
      <c r="I100" t="s">
        <v>130</v>
      </c>
      <c r="J100">
        <v>3</v>
      </c>
      <c r="K100">
        <v>14665</v>
      </c>
      <c r="L100">
        <v>43995</v>
      </c>
      <c r="M100">
        <v>10</v>
      </c>
      <c r="N100" t="s">
        <v>34</v>
      </c>
      <c r="O100">
        <v>4</v>
      </c>
      <c r="P100" t="s">
        <v>28</v>
      </c>
      <c r="Q100">
        <v>7</v>
      </c>
      <c r="R100">
        <v>492084</v>
      </c>
    </row>
    <row r="101" spans="1:18" x14ac:dyDescent="0.3">
      <c r="A101" t="s">
        <v>5972</v>
      </c>
      <c r="B101" s="9">
        <v>45003</v>
      </c>
      <c r="C101" t="s">
        <v>4693</v>
      </c>
      <c r="D101" t="s">
        <v>4694</v>
      </c>
      <c r="E101" t="s">
        <v>4695</v>
      </c>
      <c r="F101" t="s">
        <v>595</v>
      </c>
      <c r="G101" t="s">
        <v>27</v>
      </c>
      <c r="H101" t="s">
        <v>45</v>
      </c>
      <c r="I101" t="s">
        <v>82</v>
      </c>
      <c r="J101">
        <v>17</v>
      </c>
      <c r="K101">
        <v>38048</v>
      </c>
      <c r="L101">
        <v>646816</v>
      </c>
      <c r="M101">
        <v>5</v>
      </c>
      <c r="N101" t="s">
        <v>34</v>
      </c>
      <c r="O101" t="s">
        <v>27</v>
      </c>
      <c r="P101" t="s">
        <v>35</v>
      </c>
      <c r="Q101">
        <v>51</v>
      </c>
      <c r="R101">
        <v>492084</v>
      </c>
    </row>
    <row r="102" spans="1:18" x14ac:dyDescent="0.3">
      <c r="A102" t="s">
        <v>5934</v>
      </c>
      <c r="B102" s="9">
        <v>45634</v>
      </c>
      <c r="C102" t="s">
        <v>4693</v>
      </c>
      <c r="D102" t="s">
        <v>4694</v>
      </c>
      <c r="E102" t="s">
        <v>4695</v>
      </c>
      <c r="F102" t="s">
        <v>1339</v>
      </c>
      <c r="G102" t="s">
        <v>27</v>
      </c>
      <c r="H102" t="s">
        <v>45</v>
      </c>
      <c r="I102" t="s">
        <v>74</v>
      </c>
      <c r="J102">
        <v>5</v>
      </c>
      <c r="K102">
        <v>20776</v>
      </c>
      <c r="L102">
        <v>103880</v>
      </c>
      <c r="M102">
        <v>10</v>
      </c>
      <c r="N102" t="s">
        <v>34</v>
      </c>
      <c r="O102">
        <v>4</v>
      </c>
      <c r="P102" t="s">
        <v>35</v>
      </c>
      <c r="Q102">
        <v>155</v>
      </c>
      <c r="R102">
        <v>492084</v>
      </c>
    </row>
    <row r="103" spans="1:18" x14ac:dyDescent="0.3">
      <c r="A103" t="s">
        <v>5928</v>
      </c>
      <c r="B103" s="9">
        <v>45033</v>
      </c>
      <c r="C103" t="s">
        <v>4693</v>
      </c>
      <c r="D103" t="s">
        <v>4694</v>
      </c>
      <c r="E103" t="s">
        <v>49</v>
      </c>
      <c r="F103" t="s">
        <v>4070</v>
      </c>
      <c r="G103" t="s">
        <v>5929</v>
      </c>
      <c r="H103" t="s">
        <v>45</v>
      </c>
      <c r="I103" t="s">
        <v>74</v>
      </c>
      <c r="J103">
        <v>18</v>
      </c>
      <c r="K103">
        <v>33853</v>
      </c>
      <c r="L103">
        <v>609354</v>
      </c>
      <c r="M103">
        <v>5</v>
      </c>
      <c r="N103" t="s">
        <v>27</v>
      </c>
      <c r="O103">
        <v>4</v>
      </c>
      <c r="P103" t="s">
        <v>35</v>
      </c>
      <c r="Q103">
        <v>33</v>
      </c>
      <c r="R103">
        <v>492084</v>
      </c>
    </row>
    <row r="104" spans="1:18" x14ac:dyDescent="0.3">
      <c r="A104" t="s">
        <v>5926</v>
      </c>
      <c r="B104" s="9">
        <v>45021</v>
      </c>
      <c r="C104" t="s">
        <v>4693</v>
      </c>
      <c r="D104" t="s">
        <v>4694</v>
      </c>
      <c r="E104" t="s">
        <v>4706</v>
      </c>
      <c r="F104" t="s">
        <v>697</v>
      </c>
      <c r="G104" t="s">
        <v>5927</v>
      </c>
      <c r="H104" t="s">
        <v>45</v>
      </c>
      <c r="I104" t="s">
        <v>82</v>
      </c>
      <c r="J104">
        <v>18</v>
      </c>
      <c r="K104">
        <v>39576</v>
      </c>
      <c r="L104">
        <v>712368</v>
      </c>
      <c r="M104">
        <v>20</v>
      </c>
      <c r="N104" t="s">
        <v>27</v>
      </c>
      <c r="O104">
        <v>2</v>
      </c>
      <c r="P104" t="s">
        <v>35</v>
      </c>
      <c r="Q104">
        <v>124</v>
      </c>
      <c r="R104">
        <v>492084</v>
      </c>
    </row>
    <row r="105" spans="1:18" x14ac:dyDescent="0.3">
      <c r="A105" t="s">
        <v>5924</v>
      </c>
      <c r="B105" s="9">
        <v>45325</v>
      </c>
      <c r="C105" t="s">
        <v>4693</v>
      </c>
      <c r="D105" t="s">
        <v>4694</v>
      </c>
      <c r="E105" t="s">
        <v>49</v>
      </c>
      <c r="F105" t="s">
        <v>204</v>
      </c>
      <c r="G105" t="s">
        <v>5925</v>
      </c>
      <c r="H105" t="s">
        <v>45</v>
      </c>
      <c r="I105" t="s">
        <v>82</v>
      </c>
      <c r="J105">
        <v>14</v>
      </c>
      <c r="K105">
        <v>35582</v>
      </c>
      <c r="L105">
        <v>498148</v>
      </c>
      <c r="M105">
        <v>10</v>
      </c>
      <c r="N105" t="s">
        <v>47</v>
      </c>
      <c r="O105">
        <v>2</v>
      </c>
      <c r="P105" t="s">
        <v>35</v>
      </c>
      <c r="Q105">
        <v>183</v>
      </c>
      <c r="R105">
        <v>492084</v>
      </c>
    </row>
    <row r="106" spans="1:18" x14ac:dyDescent="0.3">
      <c r="A106" t="s">
        <v>5906</v>
      </c>
      <c r="B106" s="9">
        <v>45014</v>
      </c>
      <c r="C106" t="s">
        <v>4693</v>
      </c>
      <c r="D106" t="s">
        <v>4694</v>
      </c>
      <c r="E106" t="s">
        <v>4695</v>
      </c>
      <c r="F106" t="s">
        <v>145</v>
      </c>
      <c r="G106" t="s">
        <v>5907</v>
      </c>
      <c r="H106" t="s">
        <v>45</v>
      </c>
      <c r="I106" t="s">
        <v>98</v>
      </c>
      <c r="J106">
        <v>4</v>
      </c>
      <c r="K106">
        <v>27217</v>
      </c>
      <c r="L106">
        <v>108868</v>
      </c>
      <c r="M106">
        <v>20</v>
      </c>
      <c r="N106" t="s">
        <v>27</v>
      </c>
      <c r="O106">
        <v>4</v>
      </c>
      <c r="P106" t="s">
        <v>28</v>
      </c>
      <c r="Q106">
        <v>172</v>
      </c>
      <c r="R106">
        <v>492084</v>
      </c>
    </row>
    <row r="107" spans="1:18" x14ac:dyDescent="0.3">
      <c r="A107" t="s">
        <v>5891</v>
      </c>
      <c r="B107" s="9">
        <v>45467</v>
      </c>
      <c r="C107" t="s">
        <v>4693</v>
      </c>
      <c r="D107" t="s">
        <v>4694</v>
      </c>
      <c r="E107" t="s">
        <v>4695</v>
      </c>
      <c r="F107" t="s">
        <v>284</v>
      </c>
      <c r="G107" t="s">
        <v>27</v>
      </c>
      <c r="H107" t="s">
        <v>45</v>
      </c>
      <c r="I107" t="s">
        <v>82</v>
      </c>
      <c r="J107">
        <v>4</v>
      </c>
      <c r="K107">
        <v>35353</v>
      </c>
      <c r="L107">
        <v>141412</v>
      </c>
      <c r="M107">
        <v>15</v>
      </c>
      <c r="N107" t="s">
        <v>34</v>
      </c>
      <c r="O107">
        <v>2</v>
      </c>
      <c r="P107" t="s">
        <v>35</v>
      </c>
      <c r="Q107">
        <v>29</v>
      </c>
      <c r="R107">
        <v>492084</v>
      </c>
    </row>
    <row r="108" spans="1:18" x14ac:dyDescent="0.3">
      <c r="A108" t="s">
        <v>5887</v>
      </c>
      <c r="B108" s="9">
        <v>45646</v>
      </c>
      <c r="C108" t="s">
        <v>4693</v>
      </c>
      <c r="D108" t="s">
        <v>4694</v>
      </c>
      <c r="E108" t="s">
        <v>4706</v>
      </c>
      <c r="F108" t="s">
        <v>1438</v>
      </c>
      <c r="G108" t="s">
        <v>5888</v>
      </c>
      <c r="H108" t="s">
        <v>45</v>
      </c>
      <c r="I108" t="s">
        <v>98</v>
      </c>
      <c r="J108">
        <v>12</v>
      </c>
      <c r="K108">
        <v>7989</v>
      </c>
      <c r="L108">
        <v>95868</v>
      </c>
      <c r="M108">
        <v>0</v>
      </c>
      <c r="N108" t="s">
        <v>57</v>
      </c>
      <c r="O108">
        <v>5</v>
      </c>
      <c r="P108" t="s">
        <v>35</v>
      </c>
      <c r="Q108">
        <v>158</v>
      </c>
      <c r="R108">
        <v>492084</v>
      </c>
    </row>
    <row r="109" spans="1:18" x14ac:dyDescent="0.3">
      <c r="A109" t="s">
        <v>5837</v>
      </c>
      <c r="B109" s="9">
        <v>45296</v>
      </c>
      <c r="C109" t="s">
        <v>4693</v>
      </c>
      <c r="D109" t="s">
        <v>4694</v>
      </c>
      <c r="E109" t="s">
        <v>49</v>
      </c>
      <c r="F109" t="s">
        <v>2598</v>
      </c>
      <c r="G109" t="s">
        <v>5838</v>
      </c>
      <c r="H109" t="s">
        <v>45</v>
      </c>
      <c r="I109" t="s">
        <v>74</v>
      </c>
      <c r="J109">
        <v>7</v>
      </c>
      <c r="K109">
        <v>15519</v>
      </c>
      <c r="L109">
        <v>108633</v>
      </c>
      <c r="M109">
        <v>0</v>
      </c>
      <c r="N109" t="s">
        <v>27</v>
      </c>
      <c r="O109">
        <v>2</v>
      </c>
      <c r="P109" t="s">
        <v>35</v>
      </c>
      <c r="Q109">
        <v>121</v>
      </c>
      <c r="R109">
        <v>492084</v>
      </c>
    </row>
    <row r="110" spans="1:18" x14ac:dyDescent="0.3">
      <c r="A110" t="s">
        <v>5832</v>
      </c>
      <c r="B110" s="9">
        <v>44948</v>
      </c>
      <c r="C110" t="s">
        <v>4693</v>
      </c>
      <c r="D110" t="s">
        <v>4694</v>
      </c>
      <c r="E110" t="s">
        <v>4706</v>
      </c>
      <c r="F110" t="s">
        <v>1113</v>
      </c>
      <c r="G110" t="s">
        <v>5833</v>
      </c>
      <c r="H110" t="s">
        <v>45</v>
      </c>
      <c r="I110" t="s">
        <v>181</v>
      </c>
      <c r="J110">
        <v>17</v>
      </c>
      <c r="K110">
        <v>18485</v>
      </c>
      <c r="L110">
        <v>314245</v>
      </c>
      <c r="M110" t="s">
        <v>27</v>
      </c>
      <c r="N110" t="s">
        <v>26</v>
      </c>
      <c r="O110">
        <v>1</v>
      </c>
      <c r="P110" t="s">
        <v>35</v>
      </c>
      <c r="Q110">
        <v>154</v>
      </c>
      <c r="R110">
        <v>492084</v>
      </c>
    </row>
    <row r="111" spans="1:18" x14ac:dyDescent="0.3">
      <c r="A111" t="s">
        <v>5830</v>
      </c>
      <c r="B111" s="9">
        <v>45526</v>
      </c>
      <c r="C111" t="s">
        <v>4693</v>
      </c>
      <c r="D111" t="s">
        <v>4694</v>
      </c>
      <c r="E111" t="s">
        <v>4695</v>
      </c>
      <c r="F111" t="s">
        <v>1458</v>
      </c>
      <c r="G111" t="s">
        <v>5831</v>
      </c>
      <c r="H111" t="s">
        <v>45</v>
      </c>
      <c r="I111" t="s">
        <v>98</v>
      </c>
      <c r="J111">
        <v>20</v>
      </c>
      <c r="K111">
        <v>28010</v>
      </c>
      <c r="L111">
        <v>560200</v>
      </c>
      <c r="M111">
        <v>20</v>
      </c>
      <c r="N111" t="s">
        <v>47</v>
      </c>
      <c r="O111">
        <v>5</v>
      </c>
      <c r="P111" t="s">
        <v>35</v>
      </c>
      <c r="Q111">
        <v>69</v>
      </c>
      <c r="R111">
        <v>492084</v>
      </c>
    </row>
    <row r="112" spans="1:18" x14ac:dyDescent="0.3">
      <c r="A112" t="s">
        <v>5822</v>
      </c>
      <c r="B112" s="9">
        <v>45103</v>
      </c>
      <c r="C112" t="s">
        <v>4693</v>
      </c>
      <c r="D112" t="s">
        <v>4694</v>
      </c>
      <c r="E112" t="s">
        <v>49</v>
      </c>
      <c r="F112" t="s">
        <v>1191</v>
      </c>
      <c r="G112" t="s">
        <v>5823</v>
      </c>
      <c r="H112" t="s">
        <v>45</v>
      </c>
      <c r="I112" t="s">
        <v>98</v>
      </c>
      <c r="J112">
        <v>18</v>
      </c>
      <c r="K112">
        <v>30405</v>
      </c>
      <c r="L112">
        <v>547290</v>
      </c>
      <c r="M112" t="s">
        <v>27</v>
      </c>
      <c r="N112" t="s">
        <v>47</v>
      </c>
      <c r="O112">
        <v>2</v>
      </c>
      <c r="P112" t="s">
        <v>28</v>
      </c>
      <c r="Q112">
        <v>190</v>
      </c>
      <c r="R112">
        <v>492084</v>
      </c>
    </row>
    <row r="113" spans="1:18" x14ac:dyDescent="0.3">
      <c r="A113" t="s">
        <v>5820</v>
      </c>
      <c r="B113" s="9">
        <v>45385</v>
      </c>
      <c r="C113" t="s">
        <v>4693</v>
      </c>
      <c r="D113" t="s">
        <v>4694</v>
      </c>
      <c r="E113" t="s">
        <v>4695</v>
      </c>
      <c r="F113" t="s">
        <v>1031</v>
      </c>
      <c r="G113" t="s">
        <v>5821</v>
      </c>
      <c r="H113" t="s">
        <v>45</v>
      </c>
      <c r="I113" t="s">
        <v>130</v>
      </c>
      <c r="J113">
        <v>5</v>
      </c>
      <c r="K113">
        <v>44198</v>
      </c>
      <c r="L113">
        <v>220990</v>
      </c>
      <c r="M113" t="s">
        <v>27</v>
      </c>
      <c r="N113" t="s">
        <v>26</v>
      </c>
      <c r="O113">
        <v>3</v>
      </c>
      <c r="P113" t="s">
        <v>35</v>
      </c>
      <c r="Q113">
        <v>182</v>
      </c>
      <c r="R113">
        <v>492084</v>
      </c>
    </row>
    <row r="114" spans="1:18" x14ac:dyDescent="0.3">
      <c r="A114" t="s">
        <v>5812</v>
      </c>
      <c r="B114" s="9">
        <v>45204</v>
      </c>
      <c r="C114" t="s">
        <v>4693</v>
      </c>
      <c r="D114" t="s">
        <v>4694</v>
      </c>
      <c r="E114" t="s">
        <v>4695</v>
      </c>
      <c r="F114" t="s">
        <v>259</v>
      </c>
      <c r="G114" t="s">
        <v>5813</v>
      </c>
      <c r="H114" t="s">
        <v>45</v>
      </c>
      <c r="I114" t="s">
        <v>130</v>
      </c>
      <c r="J114">
        <v>3</v>
      </c>
      <c r="K114">
        <v>10733</v>
      </c>
      <c r="L114">
        <v>32199</v>
      </c>
      <c r="M114">
        <v>20</v>
      </c>
      <c r="N114" t="s">
        <v>47</v>
      </c>
      <c r="O114">
        <v>5</v>
      </c>
      <c r="P114" t="s">
        <v>35</v>
      </c>
      <c r="Q114">
        <v>54</v>
      </c>
      <c r="R114">
        <v>492084</v>
      </c>
    </row>
    <row r="115" spans="1:18" x14ac:dyDescent="0.3">
      <c r="A115" t="s">
        <v>5804</v>
      </c>
      <c r="B115" s="9">
        <v>45492</v>
      </c>
      <c r="C115" t="s">
        <v>4693</v>
      </c>
      <c r="D115" t="s">
        <v>4694</v>
      </c>
      <c r="E115" t="s">
        <v>4695</v>
      </c>
      <c r="F115" t="s">
        <v>1336</v>
      </c>
      <c r="G115" t="s">
        <v>27</v>
      </c>
      <c r="H115" t="s">
        <v>45</v>
      </c>
      <c r="I115" t="s">
        <v>82</v>
      </c>
      <c r="J115">
        <v>2</v>
      </c>
      <c r="K115">
        <v>42459</v>
      </c>
      <c r="L115">
        <v>84918</v>
      </c>
      <c r="M115">
        <v>10</v>
      </c>
      <c r="N115" t="s">
        <v>26</v>
      </c>
      <c r="O115">
        <v>0</v>
      </c>
      <c r="P115" t="s">
        <v>35</v>
      </c>
      <c r="Q115">
        <v>85</v>
      </c>
      <c r="R115">
        <v>492084</v>
      </c>
    </row>
    <row r="116" spans="1:18" x14ac:dyDescent="0.3">
      <c r="A116" t="s">
        <v>5797</v>
      </c>
      <c r="B116" s="9">
        <v>44943</v>
      </c>
      <c r="C116" t="s">
        <v>4693</v>
      </c>
      <c r="D116" t="s">
        <v>4694</v>
      </c>
      <c r="E116" t="s">
        <v>49</v>
      </c>
      <c r="F116" t="s">
        <v>2569</v>
      </c>
      <c r="G116" t="s">
        <v>5798</v>
      </c>
      <c r="H116" t="s">
        <v>45</v>
      </c>
      <c r="I116" t="s">
        <v>82</v>
      </c>
      <c r="J116">
        <v>2</v>
      </c>
      <c r="K116">
        <v>34258</v>
      </c>
      <c r="L116">
        <v>68516</v>
      </c>
      <c r="M116">
        <v>5</v>
      </c>
      <c r="N116" t="s">
        <v>47</v>
      </c>
      <c r="O116">
        <v>2</v>
      </c>
      <c r="P116" t="s">
        <v>28</v>
      </c>
      <c r="Q116">
        <v>62</v>
      </c>
      <c r="R116">
        <v>492084</v>
      </c>
    </row>
    <row r="117" spans="1:18" x14ac:dyDescent="0.3">
      <c r="A117" t="s">
        <v>5795</v>
      </c>
      <c r="B117" s="9">
        <v>45091</v>
      </c>
      <c r="C117" t="s">
        <v>4693</v>
      </c>
      <c r="D117" t="s">
        <v>4694</v>
      </c>
      <c r="E117" t="s">
        <v>4695</v>
      </c>
      <c r="F117" t="s">
        <v>694</v>
      </c>
      <c r="G117" t="s">
        <v>5796</v>
      </c>
      <c r="H117" t="s">
        <v>45</v>
      </c>
      <c r="I117" t="s">
        <v>98</v>
      </c>
      <c r="J117">
        <v>19</v>
      </c>
      <c r="K117">
        <v>5486</v>
      </c>
      <c r="L117">
        <v>104234</v>
      </c>
      <c r="M117">
        <v>10</v>
      </c>
      <c r="N117" t="s">
        <v>26</v>
      </c>
      <c r="O117">
        <v>3</v>
      </c>
      <c r="P117" t="s">
        <v>35</v>
      </c>
      <c r="Q117">
        <v>126</v>
      </c>
      <c r="R117">
        <v>492084</v>
      </c>
    </row>
    <row r="118" spans="1:18" x14ac:dyDescent="0.3">
      <c r="A118" t="s">
        <v>5793</v>
      </c>
      <c r="B118" s="9">
        <v>45019</v>
      </c>
      <c r="C118" t="s">
        <v>4693</v>
      </c>
      <c r="D118" t="s">
        <v>4694</v>
      </c>
      <c r="E118" t="s">
        <v>4695</v>
      </c>
      <c r="F118" t="s">
        <v>2598</v>
      </c>
      <c r="G118" t="s">
        <v>5794</v>
      </c>
      <c r="H118" t="s">
        <v>45</v>
      </c>
      <c r="I118" t="s">
        <v>211</v>
      </c>
      <c r="J118">
        <v>19</v>
      </c>
      <c r="K118">
        <v>12459</v>
      </c>
      <c r="L118">
        <v>236721</v>
      </c>
      <c r="M118">
        <v>20</v>
      </c>
      <c r="N118" t="s">
        <v>57</v>
      </c>
      <c r="O118">
        <v>5</v>
      </c>
      <c r="P118" t="s">
        <v>35</v>
      </c>
      <c r="Q118">
        <v>36</v>
      </c>
      <c r="R118">
        <v>492084</v>
      </c>
    </row>
    <row r="119" spans="1:18" x14ac:dyDescent="0.3">
      <c r="A119" t="s">
        <v>5786</v>
      </c>
      <c r="B119" s="9">
        <v>45033</v>
      </c>
      <c r="C119" t="s">
        <v>4693</v>
      </c>
      <c r="D119" t="s">
        <v>4694</v>
      </c>
      <c r="E119" t="s">
        <v>49</v>
      </c>
      <c r="F119" t="s">
        <v>2270</v>
      </c>
      <c r="G119" t="s">
        <v>5787</v>
      </c>
      <c r="H119" t="s">
        <v>45</v>
      </c>
      <c r="I119" t="s">
        <v>46</v>
      </c>
      <c r="J119">
        <v>4</v>
      </c>
      <c r="K119">
        <v>25201</v>
      </c>
      <c r="L119">
        <v>100804</v>
      </c>
      <c r="M119" t="s">
        <v>27</v>
      </c>
      <c r="N119" t="s">
        <v>26</v>
      </c>
      <c r="O119" t="s">
        <v>27</v>
      </c>
      <c r="P119" t="s">
        <v>35</v>
      </c>
      <c r="Q119">
        <v>179</v>
      </c>
      <c r="R119">
        <v>492084</v>
      </c>
    </row>
    <row r="120" spans="1:18" x14ac:dyDescent="0.3">
      <c r="A120" t="s">
        <v>5781</v>
      </c>
      <c r="B120" s="9">
        <v>45243</v>
      </c>
      <c r="C120" t="s">
        <v>4693</v>
      </c>
      <c r="D120" t="s">
        <v>4694</v>
      </c>
      <c r="E120" t="s">
        <v>49</v>
      </c>
      <c r="F120" t="s">
        <v>3939</v>
      </c>
      <c r="G120" t="s">
        <v>27</v>
      </c>
      <c r="H120" t="s">
        <v>45</v>
      </c>
      <c r="I120" t="s">
        <v>181</v>
      </c>
      <c r="J120">
        <v>4</v>
      </c>
      <c r="K120">
        <v>3796</v>
      </c>
      <c r="L120">
        <v>15184</v>
      </c>
      <c r="M120" t="s">
        <v>27</v>
      </c>
      <c r="N120" t="s">
        <v>57</v>
      </c>
      <c r="O120">
        <v>4</v>
      </c>
      <c r="P120" t="s">
        <v>35</v>
      </c>
      <c r="Q120">
        <v>107</v>
      </c>
      <c r="R120">
        <v>492084</v>
      </c>
    </row>
    <row r="121" spans="1:18" x14ac:dyDescent="0.3">
      <c r="A121" t="s">
        <v>5758</v>
      </c>
      <c r="B121" s="9">
        <v>45562</v>
      </c>
      <c r="C121" t="s">
        <v>4693</v>
      </c>
      <c r="D121" t="s">
        <v>4694</v>
      </c>
      <c r="E121" t="s">
        <v>49</v>
      </c>
      <c r="F121" t="s">
        <v>889</v>
      </c>
      <c r="G121" t="s">
        <v>5759</v>
      </c>
      <c r="H121" t="s">
        <v>45</v>
      </c>
      <c r="I121" t="s">
        <v>74</v>
      </c>
      <c r="J121">
        <v>18</v>
      </c>
      <c r="K121">
        <v>10901</v>
      </c>
      <c r="L121">
        <v>196218</v>
      </c>
      <c r="M121">
        <v>5</v>
      </c>
      <c r="N121" t="s">
        <v>34</v>
      </c>
      <c r="O121">
        <v>4</v>
      </c>
      <c r="P121" t="s">
        <v>28</v>
      </c>
      <c r="Q121">
        <v>68</v>
      </c>
      <c r="R121">
        <v>492084</v>
      </c>
    </row>
    <row r="122" spans="1:18" x14ac:dyDescent="0.3">
      <c r="A122" t="s">
        <v>5739</v>
      </c>
      <c r="B122" s="9">
        <v>45373</v>
      </c>
      <c r="C122" t="s">
        <v>4693</v>
      </c>
      <c r="D122" t="s">
        <v>4694</v>
      </c>
      <c r="E122" t="s">
        <v>49</v>
      </c>
      <c r="F122" t="s">
        <v>2913</v>
      </c>
      <c r="G122" t="s">
        <v>5740</v>
      </c>
      <c r="H122" t="s">
        <v>45</v>
      </c>
      <c r="I122" t="s">
        <v>98</v>
      </c>
      <c r="J122">
        <v>13</v>
      </c>
      <c r="K122">
        <v>44017</v>
      </c>
      <c r="L122">
        <v>572221</v>
      </c>
      <c r="M122">
        <v>15</v>
      </c>
      <c r="N122" t="s">
        <v>26</v>
      </c>
      <c r="O122">
        <v>5</v>
      </c>
      <c r="P122" t="s">
        <v>35</v>
      </c>
      <c r="Q122">
        <v>62</v>
      </c>
      <c r="R122">
        <v>492084</v>
      </c>
    </row>
    <row r="123" spans="1:18" x14ac:dyDescent="0.3">
      <c r="A123" t="s">
        <v>5727</v>
      </c>
      <c r="B123" s="9">
        <v>45594</v>
      </c>
      <c r="C123" t="s">
        <v>4693</v>
      </c>
      <c r="D123" t="s">
        <v>4694</v>
      </c>
      <c r="E123" t="s">
        <v>4706</v>
      </c>
      <c r="F123" t="s">
        <v>4214</v>
      </c>
      <c r="G123" t="s">
        <v>5728</v>
      </c>
      <c r="H123" t="s">
        <v>45</v>
      </c>
      <c r="I123" t="s">
        <v>74</v>
      </c>
      <c r="J123">
        <v>9</v>
      </c>
      <c r="K123">
        <v>30044</v>
      </c>
      <c r="L123">
        <v>270396</v>
      </c>
      <c r="M123">
        <v>20</v>
      </c>
      <c r="N123" t="s">
        <v>27</v>
      </c>
      <c r="O123">
        <v>5</v>
      </c>
      <c r="P123" t="s">
        <v>35</v>
      </c>
      <c r="Q123">
        <v>200</v>
      </c>
      <c r="R123">
        <v>492084</v>
      </c>
    </row>
    <row r="124" spans="1:18" x14ac:dyDescent="0.3">
      <c r="A124" t="s">
        <v>5708</v>
      </c>
      <c r="B124" s="9">
        <v>45420</v>
      </c>
      <c r="C124" t="s">
        <v>4693</v>
      </c>
      <c r="D124" t="s">
        <v>4694</v>
      </c>
      <c r="E124" t="s">
        <v>4706</v>
      </c>
      <c r="F124" t="s">
        <v>412</v>
      </c>
      <c r="G124" t="s">
        <v>5709</v>
      </c>
      <c r="H124" t="s">
        <v>45</v>
      </c>
      <c r="I124" t="s">
        <v>181</v>
      </c>
      <c r="J124">
        <v>4</v>
      </c>
      <c r="K124">
        <v>31383</v>
      </c>
      <c r="L124">
        <v>125532</v>
      </c>
      <c r="M124">
        <v>15</v>
      </c>
      <c r="N124" t="s">
        <v>26</v>
      </c>
      <c r="O124">
        <v>2</v>
      </c>
      <c r="P124" t="s">
        <v>28</v>
      </c>
      <c r="Q124">
        <v>52</v>
      </c>
      <c r="R124">
        <v>492084</v>
      </c>
    </row>
    <row r="125" spans="1:18" x14ac:dyDescent="0.3">
      <c r="A125" t="s">
        <v>5704</v>
      </c>
      <c r="B125" s="9">
        <v>45236</v>
      </c>
      <c r="C125" t="s">
        <v>4693</v>
      </c>
      <c r="D125" t="s">
        <v>4694</v>
      </c>
      <c r="E125" t="s">
        <v>49</v>
      </c>
      <c r="F125" t="s">
        <v>1317</v>
      </c>
      <c r="G125" t="s">
        <v>5705</v>
      </c>
      <c r="H125" t="s">
        <v>45</v>
      </c>
      <c r="I125" t="s">
        <v>46</v>
      </c>
      <c r="J125">
        <v>14</v>
      </c>
      <c r="K125">
        <v>42013</v>
      </c>
      <c r="L125">
        <v>588182</v>
      </c>
      <c r="M125" t="s">
        <v>27</v>
      </c>
      <c r="N125" t="s">
        <v>57</v>
      </c>
      <c r="O125">
        <v>3</v>
      </c>
      <c r="P125" t="s">
        <v>35</v>
      </c>
      <c r="Q125">
        <v>131</v>
      </c>
      <c r="R125">
        <v>492084</v>
      </c>
    </row>
    <row r="126" spans="1:18" x14ac:dyDescent="0.3">
      <c r="A126" t="s">
        <v>5692</v>
      </c>
      <c r="B126" s="9">
        <v>45543</v>
      </c>
      <c r="C126" t="s">
        <v>4693</v>
      </c>
      <c r="D126" t="s">
        <v>4694</v>
      </c>
      <c r="E126" t="s">
        <v>49</v>
      </c>
      <c r="F126" t="s">
        <v>684</v>
      </c>
      <c r="G126" t="s">
        <v>5693</v>
      </c>
      <c r="H126" t="s">
        <v>45</v>
      </c>
      <c r="I126" t="s">
        <v>181</v>
      </c>
      <c r="J126">
        <v>10</v>
      </c>
      <c r="K126">
        <v>26953</v>
      </c>
      <c r="L126">
        <v>269530</v>
      </c>
      <c r="M126">
        <v>0</v>
      </c>
      <c r="N126" t="s">
        <v>34</v>
      </c>
      <c r="O126">
        <v>2</v>
      </c>
      <c r="P126" t="s">
        <v>27</v>
      </c>
      <c r="Q126">
        <v>29</v>
      </c>
      <c r="R126">
        <v>492084</v>
      </c>
    </row>
    <row r="127" spans="1:18" x14ac:dyDescent="0.3">
      <c r="A127" t="s">
        <v>5690</v>
      </c>
      <c r="B127" s="9">
        <v>45462</v>
      </c>
      <c r="C127" t="s">
        <v>4693</v>
      </c>
      <c r="D127" t="s">
        <v>4694</v>
      </c>
      <c r="E127" t="s">
        <v>4706</v>
      </c>
      <c r="F127" t="s">
        <v>673</v>
      </c>
      <c r="G127" t="s">
        <v>5691</v>
      </c>
      <c r="H127" t="s">
        <v>45</v>
      </c>
      <c r="I127" t="s">
        <v>211</v>
      </c>
      <c r="J127">
        <v>19</v>
      </c>
      <c r="K127">
        <v>35495</v>
      </c>
      <c r="L127">
        <v>674405</v>
      </c>
      <c r="M127">
        <v>0</v>
      </c>
      <c r="N127" t="s">
        <v>47</v>
      </c>
      <c r="O127">
        <v>3</v>
      </c>
      <c r="P127" t="s">
        <v>35</v>
      </c>
      <c r="Q127">
        <v>72</v>
      </c>
      <c r="R127">
        <v>492084</v>
      </c>
    </row>
    <row r="128" spans="1:18" x14ac:dyDescent="0.3">
      <c r="A128" t="s">
        <v>5686</v>
      </c>
      <c r="B128" s="9">
        <v>44997</v>
      </c>
      <c r="C128" t="s">
        <v>4693</v>
      </c>
      <c r="D128" t="s">
        <v>4694</v>
      </c>
      <c r="E128" t="s">
        <v>49</v>
      </c>
      <c r="F128" t="s">
        <v>981</v>
      </c>
      <c r="G128" t="s">
        <v>5687</v>
      </c>
      <c r="H128" t="s">
        <v>45</v>
      </c>
      <c r="I128" t="s">
        <v>74</v>
      </c>
      <c r="J128">
        <v>12</v>
      </c>
      <c r="K128">
        <v>34744</v>
      </c>
      <c r="L128">
        <v>416928</v>
      </c>
      <c r="M128">
        <v>0</v>
      </c>
      <c r="N128" t="s">
        <v>26</v>
      </c>
      <c r="O128">
        <v>5</v>
      </c>
      <c r="P128" t="s">
        <v>35</v>
      </c>
      <c r="Q128">
        <v>194</v>
      </c>
      <c r="R128">
        <v>492084</v>
      </c>
    </row>
    <row r="129" spans="1:18" x14ac:dyDescent="0.3">
      <c r="A129" t="s">
        <v>5674</v>
      </c>
      <c r="B129" s="9">
        <v>45027</v>
      </c>
      <c r="C129" t="s">
        <v>4693</v>
      </c>
      <c r="D129" t="s">
        <v>4694</v>
      </c>
      <c r="E129" t="s">
        <v>49</v>
      </c>
      <c r="F129" t="s">
        <v>2729</v>
      </c>
      <c r="G129" t="s">
        <v>5675</v>
      </c>
      <c r="H129" t="s">
        <v>45</v>
      </c>
      <c r="I129" t="s">
        <v>82</v>
      </c>
      <c r="J129">
        <v>4</v>
      </c>
      <c r="K129">
        <v>32450</v>
      </c>
      <c r="L129">
        <v>129800</v>
      </c>
      <c r="M129">
        <v>0</v>
      </c>
      <c r="N129" t="s">
        <v>57</v>
      </c>
      <c r="O129">
        <v>1</v>
      </c>
      <c r="P129" t="s">
        <v>35</v>
      </c>
      <c r="Q129">
        <v>36</v>
      </c>
      <c r="R129">
        <v>492084</v>
      </c>
    </row>
    <row r="130" spans="1:18" x14ac:dyDescent="0.3">
      <c r="A130" t="s">
        <v>5673</v>
      </c>
      <c r="B130" s="9">
        <v>45242</v>
      </c>
      <c r="C130" t="s">
        <v>4693</v>
      </c>
      <c r="D130" t="s">
        <v>4694</v>
      </c>
      <c r="E130" t="s">
        <v>49</v>
      </c>
      <c r="F130" t="s">
        <v>759</v>
      </c>
      <c r="G130" t="s">
        <v>27</v>
      </c>
      <c r="H130" t="s">
        <v>45</v>
      </c>
      <c r="I130" t="s">
        <v>181</v>
      </c>
      <c r="J130">
        <v>20</v>
      </c>
      <c r="K130">
        <v>11888</v>
      </c>
      <c r="L130">
        <v>237760</v>
      </c>
      <c r="M130">
        <v>20</v>
      </c>
      <c r="N130" t="s">
        <v>34</v>
      </c>
      <c r="O130">
        <v>1</v>
      </c>
      <c r="P130" t="s">
        <v>35</v>
      </c>
      <c r="Q130">
        <v>83</v>
      </c>
      <c r="R130">
        <v>492084</v>
      </c>
    </row>
    <row r="131" spans="1:18" x14ac:dyDescent="0.3">
      <c r="A131" t="s">
        <v>5669</v>
      </c>
      <c r="B131" s="9">
        <v>45480</v>
      </c>
      <c r="C131" t="s">
        <v>4693</v>
      </c>
      <c r="D131" t="s">
        <v>4694</v>
      </c>
      <c r="E131" t="s">
        <v>4695</v>
      </c>
      <c r="F131" t="s">
        <v>1293</v>
      </c>
      <c r="G131" t="s">
        <v>5670</v>
      </c>
      <c r="H131" t="s">
        <v>45</v>
      </c>
      <c r="I131" t="s">
        <v>181</v>
      </c>
      <c r="J131">
        <v>11</v>
      </c>
      <c r="K131">
        <v>16800</v>
      </c>
      <c r="L131">
        <v>184800</v>
      </c>
      <c r="M131" t="s">
        <v>27</v>
      </c>
      <c r="N131" t="s">
        <v>27</v>
      </c>
      <c r="O131" t="s">
        <v>27</v>
      </c>
      <c r="P131" t="s">
        <v>35</v>
      </c>
      <c r="Q131">
        <v>62</v>
      </c>
      <c r="R131">
        <v>492084</v>
      </c>
    </row>
    <row r="132" spans="1:18" x14ac:dyDescent="0.3">
      <c r="A132" t="s">
        <v>5659</v>
      </c>
      <c r="B132" s="9">
        <v>45226</v>
      </c>
      <c r="C132" t="s">
        <v>4693</v>
      </c>
      <c r="D132" t="s">
        <v>4694</v>
      </c>
      <c r="E132" t="s">
        <v>49</v>
      </c>
      <c r="F132" t="s">
        <v>379</v>
      </c>
      <c r="G132" t="s">
        <v>5660</v>
      </c>
      <c r="H132" t="s">
        <v>45</v>
      </c>
      <c r="I132" t="s">
        <v>98</v>
      </c>
      <c r="J132">
        <v>18</v>
      </c>
      <c r="K132">
        <v>13278</v>
      </c>
      <c r="L132">
        <v>239004</v>
      </c>
      <c r="M132" t="s">
        <v>27</v>
      </c>
      <c r="N132" t="s">
        <v>27</v>
      </c>
      <c r="O132">
        <v>4</v>
      </c>
      <c r="P132" t="s">
        <v>35</v>
      </c>
      <c r="Q132">
        <v>174</v>
      </c>
      <c r="R132">
        <v>492084</v>
      </c>
    </row>
    <row r="133" spans="1:18" x14ac:dyDescent="0.3">
      <c r="A133" t="s">
        <v>5652</v>
      </c>
      <c r="B133" s="9">
        <v>45229</v>
      </c>
      <c r="C133" t="s">
        <v>4693</v>
      </c>
      <c r="D133" t="s">
        <v>4694</v>
      </c>
      <c r="E133" t="s">
        <v>4695</v>
      </c>
      <c r="F133" t="s">
        <v>616</v>
      </c>
      <c r="G133" t="s">
        <v>5653</v>
      </c>
      <c r="H133" t="s">
        <v>45</v>
      </c>
      <c r="I133" t="s">
        <v>98</v>
      </c>
      <c r="J133">
        <v>11</v>
      </c>
      <c r="K133">
        <v>24441</v>
      </c>
      <c r="L133">
        <v>268851</v>
      </c>
      <c r="M133" t="s">
        <v>27</v>
      </c>
      <c r="N133" t="s">
        <v>27</v>
      </c>
      <c r="O133">
        <v>1</v>
      </c>
      <c r="P133" t="s">
        <v>35</v>
      </c>
      <c r="Q133">
        <v>166</v>
      </c>
      <c r="R133">
        <v>492084</v>
      </c>
    </row>
    <row r="134" spans="1:18" x14ac:dyDescent="0.3">
      <c r="A134" t="s">
        <v>5650</v>
      </c>
      <c r="B134" s="9">
        <v>45286</v>
      </c>
      <c r="C134" t="s">
        <v>4693</v>
      </c>
      <c r="D134" t="s">
        <v>4694</v>
      </c>
      <c r="E134" t="s">
        <v>49</v>
      </c>
      <c r="F134" t="s">
        <v>836</v>
      </c>
      <c r="G134" t="s">
        <v>5651</v>
      </c>
      <c r="H134" t="s">
        <v>45</v>
      </c>
      <c r="I134" t="s">
        <v>46</v>
      </c>
      <c r="J134">
        <v>9</v>
      </c>
      <c r="K134">
        <v>16417</v>
      </c>
      <c r="L134">
        <v>147753</v>
      </c>
      <c r="M134">
        <v>20</v>
      </c>
      <c r="N134" t="s">
        <v>47</v>
      </c>
      <c r="O134">
        <v>5</v>
      </c>
      <c r="P134" t="s">
        <v>27</v>
      </c>
      <c r="Q134">
        <v>82</v>
      </c>
      <c r="R134">
        <v>492084</v>
      </c>
    </row>
    <row r="135" spans="1:18" x14ac:dyDescent="0.3">
      <c r="A135" t="s">
        <v>5646</v>
      </c>
      <c r="B135" s="9">
        <v>45114</v>
      </c>
      <c r="C135" t="s">
        <v>4693</v>
      </c>
      <c r="D135" t="s">
        <v>4694</v>
      </c>
      <c r="E135" t="s">
        <v>4695</v>
      </c>
      <c r="F135" t="s">
        <v>418</v>
      </c>
      <c r="G135" t="s">
        <v>5647</v>
      </c>
      <c r="H135" t="s">
        <v>45</v>
      </c>
      <c r="I135" t="s">
        <v>74</v>
      </c>
      <c r="J135">
        <v>8</v>
      </c>
      <c r="K135">
        <v>9619</v>
      </c>
      <c r="L135">
        <v>76952</v>
      </c>
      <c r="M135">
        <v>20</v>
      </c>
      <c r="N135" t="s">
        <v>47</v>
      </c>
      <c r="O135">
        <v>3</v>
      </c>
      <c r="P135" t="s">
        <v>35</v>
      </c>
      <c r="Q135">
        <v>189</v>
      </c>
      <c r="R135">
        <v>492084</v>
      </c>
    </row>
    <row r="136" spans="1:18" x14ac:dyDescent="0.3">
      <c r="A136" t="s">
        <v>5638</v>
      </c>
      <c r="B136" s="9">
        <v>45516</v>
      </c>
      <c r="C136" t="s">
        <v>4693</v>
      </c>
      <c r="D136" t="s">
        <v>4694</v>
      </c>
      <c r="E136" t="s">
        <v>49</v>
      </c>
      <c r="F136" t="s">
        <v>1702</v>
      </c>
      <c r="G136" t="s">
        <v>5639</v>
      </c>
      <c r="H136" t="s">
        <v>45</v>
      </c>
      <c r="I136" t="s">
        <v>211</v>
      </c>
      <c r="J136">
        <v>20</v>
      </c>
      <c r="K136">
        <v>14094</v>
      </c>
      <c r="L136">
        <v>281880</v>
      </c>
      <c r="M136">
        <v>0</v>
      </c>
      <c r="N136" t="s">
        <v>26</v>
      </c>
      <c r="O136" t="s">
        <v>27</v>
      </c>
      <c r="P136" t="s">
        <v>35</v>
      </c>
      <c r="Q136">
        <v>68</v>
      </c>
      <c r="R136">
        <v>492084</v>
      </c>
    </row>
    <row r="137" spans="1:18" x14ac:dyDescent="0.3">
      <c r="A137" t="s">
        <v>5636</v>
      </c>
      <c r="B137" s="9">
        <v>45314</v>
      </c>
      <c r="C137" t="s">
        <v>4693</v>
      </c>
      <c r="D137" t="s">
        <v>4694</v>
      </c>
      <c r="E137" t="s">
        <v>4706</v>
      </c>
      <c r="F137" t="s">
        <v>1160</v>
      </c>
      <c r="G137" t="s">
        <v>5637</v>
      </c>
      <c r="H137" t="s">
        <v>45</v>
      </c>
      <c r="I137" t="s">
        <v>46</v>
      </c>
      <c r="J137">
        <v>11</v>
      </c>
      <c r="K137">
        <v>23497</v>
      </c>
      <c r="L137">
        <v>258467</v>
      </c>
      <c r="M137">
        <v>20</v>
      </c>
      <c r="N137" t="s">
        <v>47</v>
      </c>
      <c r="O137">
        <v>1</v>
      </c>
      <c r="P137" t="s">
        <v>28</v>
      </c>
      <c r="Q137">
        <v>67</v>
      </c>
      <c r="R137">
        <v>492084</v>
      </c>
    </row>
    <row r="138" spans="1:18" x14ac:dyDescent="0.3">
      <c r="A138" t="s">
        <v>5596</v>
      </c>
      <c r="B138" s="9">
        <v>45266</v>
      </c>
      <c r="C138" t="s">
        <v>4693</v>
      </c>
      <c r="D138" t="s">
        <v>4694</v>
      </c>
      <c r="E138" t="s">
        <v>49</v>
      </c>
      <c r="F138" t="s">
        <v>452</v>
      </c>
      <c r="G138" t="s">
        <v>27</v>
      </c>
      <c r="H138" t="s">
        <v>45</v>
      </c>
      <c r="I138" t="s">
        <v>181</v>
      </c>
      <c r="J138">
        <v>3</v>
      </c>
      <c r="K138">
        <v>14387</v>
      </c>
      <c r="L138">
        <v>43161</v>
      </c>
      <c r="M138">
        <v>0</v>
      </c>
      <c r="N138" t="s">
        <v>26</v>
      </c>
      <c r="O138">
        <v>1</v>
      </c>
      <c r="P138" t="s">
        <v>35</v>
      </c>
      <c r="Q138">
        <v>178</v>
      </c>
      <c r="R138">
        <v>492084</v>
      </c>
    </row>
    <row r="139" spans="1:18" x14ac:dyDescent="0.3">
      <c r="A139" t="s">
        <v>5574</v>
      </c>
      <c r="B139" s="9">
        <v>45600</v>
      </c>
      <c r="C139" t="s">
        <v>4693</v>
      </c>
      <c r="D139" t="s">
        <v>4694</v>
      </c>
      <c r="E139" t="s">
        <v>49</v>
      </c>
      <c r="F139" t="s">
        <v>2412</v>
      </c>
      <c r="G139" t="s">
        <v>27</v>
      </c>
      <c r="H139" t="s">
        <v>45</v>
      </c>
      <c r="I139" t="s">
        <v>98</v>
      </c>
      <c r="J139">
        <v>2</v>
      </c>
      <c r="K139">
        <v>14125</v>
      </c>
      <c r="L139">
        <v>28250</v>
      </c>
      <c r="M139">
        <v>15</v>
      </c>
      <c r="N139" t="s">
        <v>57</v>
      </c>
      <c r="O139">
        <v>2</v>
      </c>
      <c r="P139" t="s">
        <v>35</v>
      </c>
      <c r="Q139">
        <v>180</v>
      </c>
      <c r="R139">
        <v>492084</v>
      </c>
    </row>
    <row r="140" spans="1:18" x14ac:dyDescent="0.3">
      <c r="A140" t="s">
        <v>5570</v>
      </c>
      <c r="B140" s="9">
        <v>45121</v>
      </c>
      <c r="C140" t="s">
        <v>4693</v>
      </c>
      <c r="D140" t="s">
        <v>4694</v>
      </c>
      <c r="E140" t="s">
        <v>4706</v>
      </c>
      <c r="F140" t="s">
        <v>293</v>
      </c>
      <c r="G140" t="s">
        <v>5571</v>
      </c>
      <c r="H140" t="s">
        <v>45</v>
      </c>
      <c r="I140" t="s">
        <v>181</v>
      </c>
      <c r="J140">
        <v>14</v>
      </c>
      <c r="K140">
        <v>43313</v>
      </c>
      <c r="L140">
        <v>606382</v>
      </c>
      <c r="M140">
        <v>0</v>
      </c>
      <c r="N140" t="s">
        <v>47</v>
      </c>
      <c r="O140" t="s">
        <v>27</v>
      </c>
      <c r="P140" t="s">
        <v>35</v>
      </c>
      <c r="Q140">
        <v>81</v>
      </c>
      <c r="R140">
        <v>492084</v>
      </c>
    </row>
    <row r="141" spans="1:18" x14ac:dyDescent="0.3">
      <c r="A141" t="s">
        <v>5568</v>
      </c>
      <c r="B141" s="9">
        <v>45460</v>
      </c>
      <c r="C141" t="s">
        <v>4693</v>
      </c>
      <c r="D141" t="s">
        <v>4694</v>
      </c>
      <c r="E141" t="s">
        <v>49</v>
      </c>
      <c r="F141" t="s">
        <v>681</v>
      </c>
      <c r="G141" t="s">
        <v>5569</v>
      </c>
      <c r="H141" t="s">
        <v>45</v>
      </c>
      <c r="I141" t="s">
        <v>211</v>
      </c>
      <c r="J141">
        <v>5</v>
      </c>
      <c r="K141">
        <v>12205</v>
      </c>
      <c r="L141">
        <v>61025</v>
      </c>
      <c r="M141">
        <v>0</v>
      </c>
      <c r="N141" t="s">
        <v>57</v>
      </c>
      <c r="O141">
        <v>2</v>
      </c>
      <c r="P141" t="s">
        <v>35</v>
      </c>
      <c r="Q141">
        <v>108</v>
      </c>
      <c r="R141">
        <v>492084</v>
      </c>
    </row>
    <row r="142" spans="1:18" x14ac:dyDescent="0.3">
      <c r="A142" t="s">
        <v>5555</v>
      </c>
      <c r="B142" s="9">
        <v>45159</v>
      </c>
      <c r="C142" t="s">
        <v>4693</v>
      </c>
      <c r="D142" t="s">
        <v>4694</v>
      </c>
      <c r="E142" t="s">
        <v>49</v>
      </c>
      <c r="F142" t="s">
        <v>2090</v>
      </c>
      <c r="G142" t="s">
        <v>5556</v>
      </c>
      <c r="H142" t="s">
        <v>45</v>
      </c>
      <c r="I142" t="s">
        <v>181</v>
      </c>
      <c r="J142">
        <v>16</v>
      </c>
      <c r="K142">
        <v>39585</v>
      </c>
      <c r="L142">
        <v>633360</v>
      </c>
      <c r="M142" t="s">
        <v>27</v>
      </c>
      <c r="N142" t="s">
        <v>26</v>
      </c>
      <c r="O142">
        <v>2</v>
      </c>
      <c r="P142" t="s">
        <v>28</v>
      </c>
      <c r="Q142">
        <v>124</v>
      </c>
      <c r="R142">
        <v>492084</v>
      </c>
    </row>
    <row r="143" spans="1:18" x14ac:dyDescent="0.3">
      <c r="A143" t="s">
        <v>5540</v>
      </c>
      <c r="B143" s="9">
        <v>44934</v>
      </c>
      <c r="C143" t="s">
        <v>4693</v>
      </c>
      <c r="D143" t="s">
        <v>4694</v>
      </c>
      <c r="E143" t="s">
        <v>49</v>
      </c>
      <c r="F143" t="s">
        <v>87</v>
      </c>
      <c r="G143" t="s">
        <v>5541</v>
      </c>
      <c r="H143" t="s">
        <v>45</v>
      </c>
      <c r="I143" t="s">
        <v>130</v>
      </c>
      <c r="J143">
        <v>5</v>
      </c>
      <c r="K143">
        <v>41499</v>
      </c>
      <c r="L143">
        <v>207495</v>
      </c>
      <c r="M143">
        <v>0</v>
      </c>
      <c r="N143" t="s">
        <v>27</v>
      </c>
      <c r="O143">
        <v>5</v>
      </c>
      <c r="P143" t="s">
        <v>28</v>
      </c>
      <c r="Q143">
        <v>182</v>
      </c>
      <c r="R143">
        <v>492084</v>
      </c>
    </row>
    <row r="144" spans="1:18" x14ac:dyDescent="0.3">
      <c r="A144" t="s">
        <v>5532</v>
      </c>
      <c r="B144" s="9">
        <v>45081</v>
      </c>
      <c r="C144" t="s">
        <v>4693</v>
      </c>
      <c r="D144" t="s">
        <v>4694</v>
      </c>
      <c r="E144" t="s">
        <v>4695</v>
      </c>
      <c r="F144" t="s">
        <v>2511</v>
      </c>
      <c r="G144" t="s">
        <v>5533</v>
      </c>
      <c r="H144" t="s">
        <v>45</v>
      </c>
      <c r="I144" t="s">
        <v>82</v>
      </c>
      <c r="J144">
        <v>1</v>
      </c>
      <c r="K144">
        <v>20985</v>
      </c>
      <c r="L144">
        <v>20985</v>
      </c>
      <c r="M144">
        <v>0</v>
      </c>
      <c r="N144" t="s">
        <v>27</v>
      </c>
      <c r="O144">
        <v>3</v>
      </c>
      <c r="P144" t="s">
        <v>35</v>
      </c>
      <c r="Q144">
        <v>47</v>
      </c>
      <c r="R144">
        <v>492084</v>
      </c>
    </row>
    <row r="145" spans="1:18" x14ac:dyDescent="0.3">
      <c r="A145" t="s">
        <v>5516</v>
      </c>
      <c r="B145" s="9">
        <v>45026</v>
      </c>
      <c r="C145" t="s">
        <v>4693</v>
      </c>
      <c r="D145" t="s">
        <v>4694</v>
      </c>
      <c r="E145" t="s">
        <v>4695</v>
      </c>
      <c r="F145" t="s">
        <v>359</v>
      </c>
      <c r="G145" t="s">
        <v>5517</v>
      </c>
      <c r="H145" t="s">
        <v>45</v>
      </c>
      <c r="I145" t="s">
        <v>98</v>
      </c>
      <c r="J145">
        <v>5</v>
      </c>
      <c r="K145">
        <v>32977</v>
      </c>
      <c r="L145">
        <v>164885</v>
      </c>
      <c r="M145" t="s">
        <v>27</v>
      </c>
      <c r="N145" t="s">
        <v>27</v>
      </c>
      <c r="O145">
        <v>5</v>
      </c>
      <c r="P145" t="s">
        <v>28</v>
      </c>
      <c r="Q145">
        <v>71</v>
      </c>
      <c r="R145">
        <v>492084</v>
      </c>
    </row>
    <row r="146" spans="1:18" x14ac:dyDescent="0.3">
      <c r="A146" t="s">
        <v>5501</v>
      </c>
      <c r="B146" s="9">
        <v>45324</v>
      </c>
      <c r="C146" t="s">
        <v>4693</v>
      </c>
      <c r="D146" t="s">
        <v>4694</v>
      </c>
      <c r="E146" t="s">
        <v>49</v>
      </c>
      <c r="F146" t="s">
        <v>1368</v>
      </c>
      <c r="G146" t="s">
        <v>5502</v>
      </c>
      <c r="H146" t="s">
        <v>45</v>
      </c>
      <c r="I146" t="s">
        <v>211</v>
      </c>
      <c r="J146">
        <v>17</v>
      </c>
      <c r="K146">
        <v>23604</v>
      </c>
      <c r="L146">
        <v>401268</v>
      </c>
      <c r="M146">
        <v>0</v>
      </c>
      <c r="N146" t="s">
        <v>57</v>
      </c>
      <c r="O146">
        <v>4</v>
      </c>
      <c r="P146" t="s">
        <v>28</v>
      </c>
      <c r="Q146">
        <v>32</v>
      </c>
      <c r="R146">
        <v>492084</v>
      </c>
    </row>
    <row r="147" spans="1:18" x14ac:dyDescent="0.3">
      <c r="A147" t="s">
        <v>5499</v>
      </c>
      <c r="B147" s="9">
        <v>45342</v>
      </c>
      <c r="C147" t="s">
        <v>4693</v>
      </c>
      <c r="D147" t="s">
        <v>4694</v>
      </c>
      <c r="E147" t="s">
        <v>49</v>
      </c>
      <c r="F147" t="s">
        <v>1304</v>
      </c>
      <c r="G147" t="s">
        <v>5500</v>
      </c>
      <c r="H147" t="s">
        <v>45</v>
      </c>
      <c r="I147" t="s">
        <v>74</v>
      </c>
      <c r="J147">
        <v>7</v>
      </c>
      <c r="K147">
        <v>34446</v>
      </c>
      <c r="L147">
        <v>241122</v>
      </c>
      <c r="M147">
        <v>0</v>
      </c>
      <c r="N147" t="s">
        <v>57</v>
      </c>
      <c r="O147">
        <v>4</v>
      </c>
      <c r="P147" t="s">
        <v>35</v>
      </c>
      <c r="Q147">
        <v>144</v>
      </c>
      <c r="R147">
        <v>492084</v>
      </c>
    </row>
    <row r="148" spans="1:18" x14ac:dyDescent="0.3">
      <c r="A148" t="s">
        <v>5496</v>
      </c>
      <c r="B148" s="9">
        <v>45271</v>
      </c>
      <c r="C148" t="s">
        <v>4693</v>
      </c>
      <c r="D148" t="s">
        <v>4694</v>
      </c>
      <c r="E148" t="s">
        <v>49</v>
      </c>
      <c r="F148" t="s">
        <v>1028</v>
      </c>
      <c r="G148" t="s">
        <v>27</v>
      </c>
      <c r="H148" t="s">
        <v>45</v>
      </c>
      <c r="I148" t="s">
        <v>211</v>
      </c>
      <c r="J148">
        <v>7</v>
      </c>
      <c r="K148">
        <v>8866</v>
      </c>
      <c r="L148">
        <v>62062</v>
      </c>
      <c r="M148">
        <v>15</v>
      </c>
      <c r="N148" t="s">
        <v>27</v>
      </c>
      <c r="O148">
        <v>1</v>
      </c>
      <c r="P148" t="s">
        <v>35</v>
      </c>
      <c r="Q148">
        <v>65</v>
      </c>
      <c r="R148">
        <v>492084</v>
      </c>
    </row>
    <row r="149" spans="1:18" x14ac:dyDescent="0.3">
      <c r="A149" t="s">
        <v>5481</v>
      </c>
      <c r="B149" s="9">
        <v>45195</v>
      </c>
      <c r="C149" t="s">
        <v>4693</v>
      </c>
      <c r="D149" t="s">
        <v>4694</v>
      </c>
      <c r="E149" t="s">
        <v>4695</v>
      </c>
      <c r="F149" t="s">
        <v>895</v>
      </c>
      <c r="G149" t="s">
        <v>27</v>
      </c>
      <c r="H149" t="s">
        <v>45</v>
      </c>
      <c r="I149" t="s">
        <v>82</v>
      </c>
      <c r="J149">
        <v>8</v>
      </c>
      <c r="K149">
        <v>15366</v>
      </c>
      <c r="L149">
        <v>122928</v>
      </c>
      <c r="M149">
        <v>15</v>
      </c>
      <c r="N149" t="s">
        <v>27</v>
      </c>
      <c r="O149">
        <v>2</v>
      </c>
      <c r="P149" t="s">
        <v>35</v>
      </c>
      <c r="Q149">
        <v>20</v>
      </c>
      <c r="R149">
        <v>492084</v>
      </c>
    </row>
    <row r="150" spans="1:18" x14ac:dyDescent="0.3">
      <c r="A150" t="s">
        <v>5468</v>
      </c>
      <c r="B150" s="9">
        <v>45199</v>
      </c>
      <c r="C150" t="s">
        <v>4693</v>
      </c>
      <c r="D150" t="s">
        <v>4694</v>
      </c>
      <c r="E150" t="s">
        <v>49</v>
      </c>
      <c r="F150" t="s">
        <v>1147</v>
      </c>
      <c r="G150" t="s">
        <v>5469</v>
      </c>
      <c r="H150" t="s">
        <v>45</v>
      </c>
      <c r="I150" t="s">
        <v>130</v>
      </c>
      <c r="J150">
        <v>5</v>
      </c>
      <c r="K150">
        <v>24160</v>
      </c>
      <c r="L150">
        <v>120800</v>
      </c>
      <c r="M150">
        <v>10</v>
      </c>
      <c r="N150" t="s">
        <v>26</v>
      </c>
      <c r="O150">
        <v>4</v>
      </c>
      <c r="P150" t="s">
        <v>35</v>
      </c>
      <c r="Q150">
        <v>40</v>
      </c>
      <c r="R150">
        <v>492084</v>
      </c>
    </row>
    <row r="151" spans="1:18" x14ac:dyDescent="0.3">
      <c r="A151" t="s">
        <v>5464</v>
      </c>
      <c r="B151" s="9">
        <v>45537</v>
      </c>
      <c r="C151" t="s">
        <v>4693</v>
      </c>
      <c r="D151" t="s">
        <v>4694</v>
      </c>
      <c r="E151" t="s">
        <v>49</v>
      </c>
      <c r="F151" t="s">
        <v>193</v>
      </c>
      <c r="G151" t="s">
        <v>5465</v>
      </c>
      <c r="H151" t="s">
        <v>45</v>
      </c>
      <c r="I151" t="s">
        <v>211</v>
      </c>
      <c r="J151">
        <v>11</v>
      </c>
      <c r="K151">
        <v>4873</v>
      </c>
      <c r="L151">
        <v>53603</v>
      </c>
      <c r="M151">
        <v>0</v>
      </c>
      <c r="N151" t="s">
        <v>57</v>
      </c>
      <c r="O151">
        <v>7</v>
      </c>
      <c r="P151" t="s">
        <v>28</v>
      </c>
      <c r="Q151">
        <v>2</v>
      </c>
      <c r="R151">
        <v>492084</v>
      </c>
    </row>
    <row r="152" spans="1:18" x14ac:dyDescent="0.3">
      <c r="A152" t="s">
        <v>5447</v>
      </c>
      <c r="B152" s="9">
        <v>44977</v>
      </c>
      <c r="C152" t="s">
        <v>4693</v>
      </c>
      <c r="D152" t="s">
        <v>4694</v>
      </c>
      <c r="E152" t="s">
        <v>4706</v>
      </c>
      <c r="F152" t="s">
        <v>972</v>
      </c>
      <c r="G152" t="s">
        <v>27</v>
      </c>
      <c r="H152" t="s">
        <v>45</v>
      </c>
      <c r="I152" t="s">
        <v>74</v>
      </c>
      <c r="J152">
        <v>13</v>
      </c>
      <c r="K152">
        <v>13376</v>
      </c>
      <c r="L152">
        <v>173888</v>
      </c>
      <c r="M152">
        <v>15</v>
      </c>
      <c r="N152" t="s">
        <v>27</v>
      </c>
      <c r="O152">
        <v>2</v>
      </c>
      <c r="P152" t="s">
        <v>35</v>
      </c>
      <c r="Q152">
        <v>13</v>
      </c>
      <c r="R152">
        <v>492084</v>
      </c>
    </row>
    <row r="153" spans="1:18" x14ac:dyDescent="0.3">
      <c r="A153" t="s">
        <v>5424</v>
      </c>
      <c r="B153" s="9">
        <v>45312</v>
      </c>
      <c r="C153" t="s">
        <v>4693</v>
      </c>
      <c r="D153" t="s">
        <v>4694</v>
      </c>
      <c r="E153" t="s">
        <v>4695</v>
      </c>
      <c r="F153" t="s">
        <v>2284</v>
      </c>
      <c r="G153" t="s">
        <v>5425</v>
      </c>
      <c r="H153" t="s">
        <v>45</v>
      </c>
      <c r="I153" t="s">
        <v>181</v>
      </c>
      <c r="J153">
        <v>4</v>
      </c>
      <c r="K153">
        <v>17344</v>
      </c>
      <c r="L153">
        <v>69376</v>
      </c>
      <c r="M153" t="s">
        <v>27</v>
      </c>
      <c r="N153" t="s">
        <v>34</v>
      </c>
      <c r="O153">
        <v>5</v>
      </c>
      <c r="P153" t="s">
        <v>28</v>
      </c>
      <c r="Q153">
        <v>66</v>
      </c>
      <c r="R153">
        <v>492084</v>
      </c>
    </row>
    <row r="154" spans="1:18" x14ac:dyDescent="0.3">
      <c r="A154" t="s">
        <v>5417</v>
      </c>
      <c r="B154" s="9">
        <v>45460</v>
      </c>
      <c r="C154" t="s">
        <v>4693</v>
      </c>
      <c r="D154" t="s">
        <v>4694</v>
      </c>
      <c r="E154" t="s">
        <v>49</v>
      </c>
      <c r="F154" t="s">
        <v>1368</v>
      </c>
      <c r="G154" t="s">
        <v>5418</v>
      </c>
      <c r="H154" t="s">
        <v>45</v>
      </c>
      <c r="I154" t="s">
        <v>211</v>
      </c>
      <c r="J154">
        <v>16</v>
      </c>
      <c r="K154">
        <v>34571</v>
      </c>
      <c r="L154">
        <v>553136</v>
      </c>
      <c r="M154">
        <v>0</v>
      </c>
      <c r="N154" t="s">
        <v>27</v>
      </c>
      <c r="O154">
        <v>1</v>
      </c>
      <c r="P154" t="s">
        <v>28</v>
      </c>
      <c r="Q154">
        <v>134</v>
      </c>
      <c r="R154">
        <v>492084</v>
      </c>
    </row>
    <row r="155" spans="1:18" x14ac:dyDescent="0.3">
      <c r="A155" t="s">
        <v>5405</v>
      </c>
      <c r="B155" s="9">
        <v>45019</v>
      </c>
      <c r="C155" t="s">
        <v>4693</v>
      </c>
      <c r="D155" t="s">
        <v>4694</v>
      </c>
      <c r="E155" t="s">
        <v>49</v>
      </c>
      <c r="F155" t="s">
        <v>2761</v>
      </c>
      <c r="G155" t="s">
        <v>5406</v>
      </c>
      <c r="H155" t="s">
        <v>45</v>
      </c>
      <c r="I155" t="s">
        <v>98</v>
      </c>
      <c r="J155">
        <v>13</v>
      </c>
      <c r="K155">
        <v>41828</v>
      </c>
      <c r="L155">
        <v>543764</v>
      </c>
      <c r="M155">
        <v>0</v>
      </c>
      <c r="N155" t="s">
        <v>57</v>
      </c>
      <c r="O155">
        <v>3</v>
      </c>
      <c r="P155" t="s">
        <v>35</v>
      </c>
      <c r="Q155">
        <v>14</v>
      </c>
      <c r="R155">
        <v>492084</v>
      </c>
    </row>
    <row r="156" spans="1:18" x14ac:dyDescent="0.3">
      <c r="A156" t="s">
        <v>5401</v>
      </c>
      <c r="B156" s="9">
        <v>45406</v>
      </c>
      <c r="C156" t="s">
        <v>4693</v>
      </c>
      <c r="D156" t="s">
        <v>4694</v>
      </c>
      <c r="E156" t="s">
        <v>49</v>
      </c>
      <c r="F156" t="s">
        <v>160</v>
      </c>
      <c r="G156" t="s">
        <v>5402</v>
      </c>
      <c r="H156" t="s">
        <v>45</v>
      </c>
      <c r="I156" t="s">
        <v>74</v>
      </c>
      <c r="J156">
        <v>14</v>
      </c>
      <c r="K156">
        <v>14855</v>
      </c>
      <c r="L156">
        <v>207970</v>
      </c>
      <c r="M156" t="s">
        <v>27</v>
      </c>
      <c r="N156" t="s">
        <v>47</v>
      </c>
      <c r="O156" t="s">
        <v>27</v>
      </c>
      <c r="P156" t="s">
        <v>28</v>
      </c>
      <c r="Q156">
        <v>111</v>
      </c>
      <c r="R156">
        <v>492084</v>
      </c>
    </row>
    <row r="157" spans="1:18" x14ac:dyDescent="0.3">
      <c r="A157" t="s">
        <v>5397</v>
      </c>
      <c r="B157" s="9">
        <v>45326</v>
      </c>
      <c r="C157" t="s">
        <v>4693</v>
      </c>
      <c r="D157" t="s">
        <v>4694</v>
      </c>
      <c r="E157" t="s">
        <v>49</v>
      </c>
      <c r="F157" t="s">
        <v>379</v>
      </c>
      <c r="G157" t="s">
        <v>5398</v>
      </c>
      <c r="H157" t="s">
        <v>45</v>
      </c>
      <c r="I157" t="s">
        <v>211</v>
      </c>
      <c r="J157">
        <v>10</v>
      </c>
      <c r="K157">
        <v>40859</v>
      </c>
      <c r="L157">
        <v>408590</v>
      </c>
      <c r="M157">
        <v>0</v>
      </c>
      <c r="N157" t="s">
        <v>34</v>
      </c>
      <c r="O157" t="s">
        <v>27</v>
      </c>
      <c r="P157" t="s">
        <v>28</v>
      </c>
      <c r="Q157">
        <v>159</v>
      </c>
      <c r="R157">
        <v>492084</v>
      </c>
    </row>
    <row r="158" spans="1:18" x14ac:dyDescent="0.3">
      <c r="A158" t="s">
        <v>5393</v>
      </c>
      <c r="B158" s="9">
        <v>45470</v>
      </c>
      <c r="C158" t="s">
        <v>4693</v>
      </c>
      <c r="D158" t="s">
        <v>4694</v>
      </c>
      <c r="E158" t="s">
        <v>4706</v>
      </c>
      <c r="F158" t="s">
        <v>54</v>
      </c>
      <c r="G158" t="s">
        <v>27</v>
      </c>
      <c r="H158" t="s">
        <v>45</v>
      </c>
      <c r="I158" t="s">
        <v>46</v>
      </c>
      <c r="J158">
        <v>18</v>
      </c>
      <c r="K158">
        <v>9997</v>
      </c>
      <c r="L158">
        <v>179946</v>
      </c>
      <c r="M158" t="s">
        <v>27</v>
      </c>
      <c r="N158" t="s">
        <v>34</v>
      </c>
      <c r="O158">
        <v>1</v>
      </c>
      <c r="P158" t="s">
        <v>35</v>
      </c>
      <c r="Q158">
        <v>137</v>
      </c>
      <c r="R158">
        <v>492084</v>
      </c>
    </row>
    <row r="159" spans="1:18" x14ac:dyDescent="0.3">
      <c r="A159" t="s">
        <v>5387</v>
      </c>
      <c r="B159" s="9">
        <v>45192</v>
      </c>
      <c r="C159" t="s">
        <v>4693</v>
      </c>
      <c r="D159" t="s">
        <v>4694</v>
      </c>
      <c r="E159" t="s">
        <v>4695</v>
      </c>
      <c r="F159" t="s">
        <v>991</v>
      </c>
      <c r="G159" t="s">
        <v>5388</v>
      </c>
      <c r="H159" t="s">
        <v>45</v>
      </c>
      <c r="I159" t="s">
        <v>130</v>
      </c>
      <c r="J159">
        <v>6</v>
      </c>
      <c r="K159">
        <v>13785</v>
      </c>
      <c r="L159">
        <v>82710</v>
      </c>
      <c r="M159">
        <v>0</v>
      </c>
      <c r="N159" t="s">
        <v>57</v>
      </c>
      <c r="O159">
        <v>2</v>
      </c>
      <c r="P159" t="s">
        <v>35</v>
      </c>
      <c r="Q159">
        <v>107</v>
      </c>
      <c r="R159">
        <v>492084</v>
      </c>
    </row>
    <row r="160" spans="1:18" x14ac:dyDescent="0.3">
      <c r="A160" t="s">
        <v>5383</v>
      </c>
      <c r="B160" s="9">
        <v>45182</v>
      </c>
      <c r="C160" t="s">
        <v>4693</v>
      </c>
      <c r="D160" t="s">
        <v>4694</v>
      </c>
      <c r="E160" t="s">
        <v>49</v>
      </c>
      <c r="F160" t="s">
        <v>587</v>
      </c>
      <c r="G160" t="s">
        <v>27</v>
      </c>
      <c r="H160" t="s">
        <v>45</v>
      </c>
      <c r="I160" t="s">
        <v>82</v>
      </c>
      <c r="J160">
        <v>14</v>
      </c>
      <c r="K160">
        <v>41086</v>
      </c>
      <c r="L160">
        <v>575204</v>
      </c>
      <c r="M160">
        <v>10</v>
      </c>
      <c r="N160" t="s">
        <v>26</v>
      </c>
      <c r="O160">
        <v>5</v>
      </c>
      <c r="P160" t="s">
        <v>35</v>
      </c>
      <c r="Q160">
        <v>44</v>
      </c>
      <c r="R160">
        <v>492084</v>
      </c>
    </row>
    <row r="161" spans="1:18" x14ac:dyDescent="0.3">
      <c r="A161" t="s">
        <v>5381</v>
      </c>
      <c r="B161" s="9">
        <v>45518</v>
      </c>
      <c r="C161" t="s">
        <v>4693</v>
      </c>
      <c r="D161" t="s">
        <v>4694</v>
      </c>
      <c r="E161" t="s">
        <v>4695</v>
      </c>
      <c r="F161" t="s">
        <v>1834</v>
      </c>
      <c r="G161" t="s">
        <v>5382</v>
      </c>
      <c r="H161" t="s">
        <v>45</v>
      </c>
      <c r="I161" t="s">
        <v>74</v>
      </c>
      <c r="J161">
        <v>2</v>
      </c>
      <c r="K161">
        <v>29061</v>
      </c>
      <c r="L161">
        <v>58122</v>
      </c>
      <c r="M161" t="s">
        <v>27</v>
      </c>
      <c r="N161" t="s">
        <v>27</v>
      </c>
      <c r="O161">
        <v>5</v>
      </c>
      <c r="P161" t="s">
        <v>35</v>
      </c>
      <c r="Q161">
        <v>16</v>
      </c>
      <c r="R161">
        <v>492084</v>
      </c>
    </row>
    <row r="162" spans="1:18" x14ac:dyDescent="0.3">
      <c r="A162" t="s">
        <v>5374</v>
      </c>
      <c r="B162" s="9">
        <v>45583</v>
      </c>
      <c r="C162" t="s">
        <v>4693</v>
      </c>
      <c r="D162" t="s">
        <v>4694</v>
      </c>
      <c r="E162" t="s">
        <v>4695</v>
      </c>
      <c r="F162" t="s">
        <v>1005</v>
      </c>
      <c r="G162" t="s">
        <v>5375</v>
      </c>
      <c r="H162" t="s">
        <v>45</v>
      </c>
      <c r="I162" t="s">
        <v>98</v>
      </c>
      <c r="J162">
        <v>4</v>
      </c>
      <c r="K162">
        <v>23466</v>
      </c>
      <c r="L162">
        <v>93864</v>
      </c>
      <c r="M162">
        <v>10</v>
      </c>
      <c r="N162" t="s">
        <v>34</v>
      </c>
      <c r="O162">
        <v>2</v>
      </c>
      <c r="P162" t="s">
        <v>28</v>
      </c>
      <c r="Q162">
        <v>152</v>
      </c>
      <c r="R162">
        <v>492084</v>
      </c>
    </row>
    <row r="163" spans="1:18" x14ac:dyDescent="0.3">
      <c r="A163" t="s">
        <v>5366</v>
      </c>
      <c r="B163" s="9">
        <v>45504</v>
      </c>
      <c r="C163" t="s">
        <v>4693</v>
      </c>
      <c r="D163" t="s">
        <v>4694</v>
      </c>
      <c r="E163" t="s">
        <v>49</v>
      </c>
      <c r="F163" t="s">
        <v>3600</v>
      </c>
      <c r="G163" t="s">
        <v>5367</v>
      </c>
      <c r="H163" t="s">
        <v>45</v>
      </c>
      <c r="I163" t="s">
        <v>74</v>
      </c>
      <c r="J163">
        <v>13</v>
      </c>
      <c r="K163">
        <v>32664</v>
      </c>
      <c r="L163">
        <v>424632</v>
      </c>
      <c r="M163">
        <v>0</v>
      </c>
      <c r="N163" t="s">
        <v>47</v>
      </c>
      <c r="O163">
        <v>2</v>
      </c>
      <c r="P163" t="s">
        <v>35</v>
      </c>
      <c r="Q163">
        <v>120</v>
      </c>
      <c r="R163">
        <v>492084</v>
      </c>
    </row>
    <row r="164" spans="1:18" x14ac:dyDescent="0.3">
      <c r="A164" t="s">
        <v>5362</v>
      </c>
      <c r="B164" s="9">
        <v>45521</v>
      </c>
      <c r="C164" t="s">
        <v>4693</v>
      </c>
      <c r="D164" t="s">
        <v>4694</v>
      </c>
      <c r="E164" t="s">
        <v>4706</v>
      </c>
      <c r="F164" t="s">
        <v>2090</v>
      </c>
      <c r="G164" t="s">
        <v>5363</v>
      </c>
      <c r="H164" t="s">
        <v>45</v>
      </c>
      <c r="I164" t="s">
        <v>82</v>
      </c>
      <c r="J164">
        <v>7</v>
      </c>
      <c r="K164">
        <v>22996</v>
      </c>
      <c r="L164">
        <v>160972</v>
      </c>
      <c r="M164">
        <v>15</v>
      </c>
      <c r="N164" t="s">
        <v>26</v>
      </c>
      <c r="O164">
        <v>2</v>
      </c>
      <c r="P164" t="s">
        <v>28</v>
      </c>
      <c r="Q164">
        <v>122</v>
      </c>
      <c r="R164">
        <v>492084</v>
      </c>
    </row>
    <row r="165" spans="1:18" x14ac:dyDescent="0.3">
      <c r="A165" t="s">
        <v>5352</v>
      </c>
      <c r="B165" s="9">
        <v>45015</v>
      </c>
      <c r="C165" t="s">
        <v>4693</v>
      </c>
      <c r="D165" t="s">
        <v>4694</v>
      </c>
      <c r="E165" t="s">
        <v>4695</v>
      </c>
      <c r="F165" t="s">
        <v>1219</v>
      </c>
      <c r="G165" t="s">
        <v>5353</v>
      </c>
      <c r="H165" t="s">
        <v>45</v>
      </c>
      <c r="I165" t="s">
        <v>211</v>
      </c>
      <c r="J165">
        <v>20</v>
      </c>
      <c r="K165">
        <v>16802</v>
      </c>
      <c r="L165">
        <v>336040</v>
      </c>
      <c r="M165">
        <v>10</v>
      </c>
      <c r="N165" t="s">
        <v>57</v>
      </c>
      <c r="O165">
        <v>1</v>
      </c>
      <c r="P165" t="s">
        <v>35</v>
      </c>
      <c r="Q165">
        <v>20</v>
      </c>
      <c r="R165">
        <v>492084</v>
      </c>
    </row>
    <row r="166" spans="1:18" x14ac:dyDescent="0.3">
      <c r="A166" t="s">
        <v>5348</v>
      </c>
      <c r="B166" s="9">
        <v>45447</v>
      </c>
      <c r="C166" t="s">
        <v>4693</v>
      </c>
      <c r="D166" t="s">
        <v>4694</v>
      </c>
      <c r="E166" t="s">
        <v>49</v>
      </c>
      <c r="F166" t="s">
        <v>3888</v>
      </c>
      <c r="G166" t="s">
        <v>5349</v>
      </c>
      <c r="H166" t="s">
        <v>45</v>
      </c>
      <c r="I166" t="s">
        <v>82</v>
      </c>
      <c r="J166">
        <v>4</v>
      </c>
      <c r="K166">
        <v>38168</v>
      </c>
      <c r="L166">
        <v>152672</v>
      </c>
      <c r="M166">
        <v>10</v>
      </c>
      <c r="N166" t="s">
        <v>47</v>
      </c>
      <c r="O166">
        <v>3</v>
      </c>
      <c r="P166" t="s">
        <v>35</v>
      </c>
      <c r="Q166">
        <v>51</v>
      </c>
      <c r="R166">
        <v>492084</v>
      </c>
    </row>
    <row r="167" spans="1:18" x14ac:dyDescent="0.3">
      <c r="A167" t="s">
        <v>5340</v>
      </c>
      <c r="B167" s="9">
        <v>45100</v>
      </c>
      <c r="C167" t="s">
        <v>4693</v>
      </c>
      <c r="D167" t="s">
        <v>4694</v>
      </c>
      <c r="E167" t="s">
        <v>49</v>
      </c>
      <c r="F167" t="s">
        <v>510</v>
      </c>
      <c r="G167" t="s">
        <v>27</v>
      </c>
      <c r="H167" t="s">
        <v>45</v>
      </c>
      <c r="I167" t="s">
        <v>74</v>
      </c>
      <c r="J167">
        <v>4</v>
      </c>
      <c r="K167">
        <v>30795</v>
      </c>
      <c r="L167">
        <v>123180</v>
      </c>
      <c r="M167">
        <v>5</v>
      </c>
      <c r="N167" t="s">
        <v>26</v>
      </c>
      <c r="O167">
        <v>1</v>
      </c>
      <c r="P167" t="s">
        <v>28</v>
      </c>
      <c r="Q167">
        <v>78</v>
      </c>
      <c r="R167">
        <v>492084</v>
      </c>
    </row>
    <row r="168" spans="1:18" x14ac:dyDescent="0.3">
      <c r="A168" t="s">
        <v>5338</v>
      </c>
      <c r="B168" s="9">
        <v>44932</v>
      </c>
      <c r="C168" t="s">
        <v>4693</v>
      </c>
      <c r="D168" t="s">
        <v>4694</v>
      </c>
      <c r="E168" t="s">
        <v>4695</v>
      </c>
      <c r="F168" t="s">
        <v>3923</v>
      </c>
      <c r="G168" t="s">
        <v>5339</v>
      </c>
      <c r="H168" t="s">
        <v>45</v>
      </c>
      <c r="I168" t="s">
        <v>82</v>
      </c>
      <c r="J168">
        <v>20</v>
      </c>
      <c r="K168">
        <v>28665</v>
      </c>
      <c r="L168">
        <v>573300</v>
      </c>
      <c r="M168">
        <v>20</v>
      </c>
      <c r="N168" t="s">
        <v>57</v>
      </c>
      <c r="O168">
        <v>1</v>
      </c>
      <c r="P168" t="s">
        <v>28</v>
      </c>
      <c r="Q168">
        <v>22</v>
      </c>
      <c r="R168">
        <v>492084</v>
      </c>
    </row>
    <row r="169" spans="1:18" x14ac:dyDescent="0.3">
      <c r="A169" t="s">
        <v>5330</v>
      </c>
      <c r="B169" s="9">
        <v>45588</v>
      </c>
      <c r="C169" t="s">
        <v>4693</v>
      </c>
      <c r="D169" t="s">
        <v>4694</v>
      </c>
      <c r="E169" t="s">
        <v>4695</v>
      </c>
      <c r="F169" t="s">
        <v>1063</v>
      </c>
      <c r="G169" t="s">
        <v>5331</v>
      </c>
      <c r="H169" t="s">
        <v>45</v>
      </c>
      <c r="I169" t="s">
        <v>130</v>
      </c>
      <c r="J169">
        <v>7</v>
      </c>
      <c r="K169">
        <v>4587</v>
      </c>
      <c r="L169">
        <v>32109</v>
      </c>
      <c r="M169">
        <v>0</v>
      </c>
      <c r="N169" t="s">
        <v>27</v>
      </c>
      <c r="O169">
        <v>1</v>
      </c>
      <c r="P169" t="s">
        <v>35</v>
      </c>
      <c r="Q169">
        <v>172</v>
      </c>
      <c r="R169">
        <v>492084</v>
      </c>
    </row>
    <row r="170" spans="1:18" x14ac:dyDescent="0.3">
      <c r="A170" t="s">
        <v>5313</v>
      </c>
      <c r="B170" s="9">
        <v>45488</v>
      </c>
      <c r="C170" t="s">
        <v>4693</v>
      </c>
      <c r="D170" t="s">
        <v>4694</v>
      </c>
      <c r="E170" t="s">
        <v>4695</v>
      </c>
      <c r="F170" t="s">
        <v>2038</v>
      </c>
      <c r="G170" t="s">
        <v>5314</v>
      </c>
      <c r="H170" t="s">
        <v>45</v>
      </c>
      <c r="I170" t="s">
        <v>211</v>
      </c>
      <c r="J170">
        <v>19</v>
      </c>
      <c r="K170">
        <v>33797</v>
      </c>
      <c r="L170">
        <v>642143</v>
      </c>
      <c r="M170">
        <v>10</v>
      </c>
      <c r="N170" t="s">
        <v>47</v>
      </c>
      <c r="O170">
        <v>5</v>
      </c>
      <c r="P170" t="s">
        <v>35</v>
      </c>
      <c r="Q170">
        <v>178</v>
      </c>
      <c r="R170">
        <v>492084</v>
      </c>
    </row>
    <row r="171" spans="1:18" x14ac:dyDescent="0.3">
      <c r="A171" t="s">
        <v>5308</v>
      </c>
      <c r="B171" s="9">
        <v>45401</v>
      </c>
      <c r="C171" t="s">
        <v>4693</v>
      </c>
      <c r="D171" t="s">
        <v>4694</v>
      </c>
      <c r="E171" t="s">
        <v>49</v>
      </c>
      <c r="F171" t="s">
        <v>1917</v>
      </c>
      <c r="G171" t="s">
        <v>27</v>
      </c>
      <c r="H171" t="s">
        <v>45</v>
      </c>
      <c r="I171" t="s">
        <v>211</v>
      </c>
      <c r="J171">
        <v>6</v>
      </c>
      <c r="K171">
        <v>39103</v>
      </c>
      <c r="L171">
        <v>234618</v>
      </c>
      <c r="M171">
        <v>0</v>
      </c>
      <c r="N171" t="s">
        <v>57</v>
      </c>
      <c r="O171" t="s">
        <v>27</v>
      </c>
      <c r="P171" t="s">
        <v>35</v>
      </c>
      <c r="Q171">
        <v>124</v>
      </c>
      <c r="R171">
        <v>492084</v>
      </c>
    </row>
    <row r="172" spans="1:18" x14ac:dyDescent="0.3">
      <c r="A172" t="s">
        <v>5295</v>
      </c>
      <c r="B172" s="9">
        <v>44957</v>
      </c>
      <c r="C172" t="s">
        <v>4693</v>
      </c>
      <c r="D172" t="s">
        <v>4694</v>
      </c>
      <c r="E172" t="s">
        <v>4706</v>
      </c>
      <c r="F172" t="s">
        <v>1160</v>
      </c>
      <c r="G172" t="s">
        <v>5296</v>
      </c>
      <c r="H172" t="s">
        <v>45</v>
      </c>
      <c r="I172" t="s">
        <v>98</v>
      </c>
      <c r="J172">
        <v>5</v>
      </c>
      <c r="K172">
        <v>12969</v>
      </c>
      <c r="L172">
        <v>64845</v>
      </c>
      <c r="M172" t="s">
        <v>27</v>
      </c>
      <c r="N172" t="s">
        <v>57</v>
      </c>
      <c r="O172">
        <v>2</v>
      </c>
      <c r="P172" t="s">
        <v>28</v>
      </c>
      <c r="Q172">
        <v>136</v>
      </c>
      <c r="R172">
        <v>492084</v>
      </c>
    </row>
    <row r="173" spans="1:18" x14ac:dyDescent="0.3">
      <c r="A173" t="s">
        <v>5294</v>
      </c>
      <c r="B173" s="9">
        <v>45299</v>
      </c>
      <c r="C173" t="s">
        <v>4693</v>
      </c>
      <c r="D173" t="s">
        <v>4694</v>
      </c>
      <c r="E173" t="s">
        <v>49</v>
      </c>
      <c r="F173" t="s">
        <v>3388</v>
      </c>
      <c r="G173" t="s">
        <v>27</v>
      </c>
      <c r="H173" t="s">
        <v>45</v>
      </c>
      <c r="I173" t="s">
        <v>74</v>
      </c>
      <c r="J173">
        <v>14</v>
      </c>
      <c r="K173">
        <v>30953</v>
      </c>
      <c r="L173">
        <v>433342</v>
      </c>
      <c r="M173">
        <v>5</v>
      </c>
      <c r="N173" t="s">
        <v>26</v>
      </c>
      <c r="O173">
        <v>1</v>
      </c>
      <c r="P173" t="s">
        <v>28</v>
      </c>
      <c r="Q173">
        <v>159</v>
      </c>
      <c r="R173">
        <v>492084</v>
      </c>
    </row>
    <row r="174" spans="1:18" x14ac:dyDescent="0.3">
      <c r="A174" t="s">
        <v>5283</v>
      </c>
      <c r="B174" s="9">
        <v>44983</v>
      </c>
      <c r="C174" t="s">
        <v>4693</v>
      </c>
      <c r="D174" t="s">
        <v>4694</v>
      </c>
      <c r="E174" t="s">
        <v>4706</v>
      </c>
      <c r="F174" t="s">
        <v>1741</v>
      </c>
      <c r="G174" t="s">
        <v>5284</v>
      </c>
      <c r="H174" t="s">
        <v>45</v>
      </c>
      <c r="I174" t="s">
        <v>211</v>
      </c>
      <c r="J174">
        <v>2</v>
      </c>
      <c r="K174">
        <v>18475</v>
      </c>
      <c r="L174">
        <v>36950</v>
      </c>
      <c r="M174">
        <v>0</v>
      </c>
      <c r="N174" t="s">
        <v>27</v>
      </c>
      <c r="O174">
        <v>5</v>
      </c>
      <c r="P174" t="s">
        <v>35</v>
      </c>
      <c r="Q174">
        <v>0</v>
      </c>
      <c r="R174">
        <v>492084</v>
      </c>
    </row>
    <row r="175" spans="1:18" x14ac:dyDescent="0.3">
      <c r="A175" t="s">
        <v>5281</v>
      </c>
      <c r="B175" s="9">
        <v>45557</v>
      </c>
      <c r="C175" t="s">
        <v>4693</v>
      </c>
      <c r="D175" t="s">
        <v>4694</v>
      </c>
      <c r="E175" t="s">
        <v>4706</v>
      </c>
      <c r="F175" t="s">
        <v>634</v>
      </c>
      <c r="G175" t="s">
        <v>5282</v>
      </c>
      <c r="H175" t="s">
        <v>45</v>
      </c>
      <c r="I175" t="s">
        <v>74</v>
      </c>
      <c r="J175">
        <v>13</v>
      </c>
      <c r="K175">
        <v>41969</v>
      </c>
      <c r="L175">
        <v>545597</v>
      </c>
      <c r="M175">
        <v>15</v>
      </c>
      <c r="N175" t="s">
        <v>57</v>
      </c>
      <c r="O175">
        <v>5</v>
      </c>
      <c r="P175" t="s">
        <v>35</v>
      </c>
      <c r="Q175">
        <v>180</v>
      </c>
      <c r="R175">
        <v>492084</v>
      </c>
    </row>
    <row r="176" spans="1:18" x14ac:dyDescent="0.3">
      <c r="A176" t="s">
        <v>5277</v>
      </c>
      <c r="B176" s="9">
        <v>45487</v>
      </c>
      <c r="C176" t="s">
        <v>4693</v>
      </c>
      <c r="D176" t="s">
        <v>4694</v>
      </c>
      <c r="E176" t="s">
        <v>4695</v>
      </c>
      <c r="F176" t="s">
        <v>1920</v>
      </c>
      <c r="G176" t="s">
        <v>5278</v>
      </c>
      <c r="H176" t="s">
        <v>45</v>
      </c>
      <c r="I176" t="s">
        <v>211</v>
      </c>
      <c r="J176">
        <v>8</v>
      </c>
      <c r="K176">
        <v>5195</v>
      </c>
      <c r="L176">
        <v>41560</v>
      </c>
      <c r="M176">
        <v>15</v>
      </c>
      <c r="N176" t="s">
        <v>26</v>
      </c>
      <c r="O176">
        <v>5</v>
      </c>
      <c r="P176" t="s">
        <v>28</v>
      </c>
      <c r="Q176">
        <v>50</v>
      </c>
      <c r="R176">
        <v>492084</v>
      </c>
    </row>
    <row r="177" spans="1:18" x14ac:dyDescent="0.3">
      <c r="A177" t="s">
        <v>5266</v>
      </c>
      <c r="B177" s="9">
        <v>45368</v>
      </c>
      <c r="C177" t="s">
        <v>4693</v>
      </c>
      <c r="D177" t="s">
        <v>4694</v>
      </c>
      <c r="E177" t="s">
        <v>49</v>
      </c>
      <c r="F177" t="s">
        <v>836</v>
      </c>
      <c r="G177" t="s">
        <v>27</v>
      </c>
      <c r="H177" t="s">
        <v>45</v>
      </c>
      <c r="I177" t="s">
        <v>46</v>
      </c>
      <c r="J177">
        <v>3</v>
      </c>
      <c r="K177">
        <v>6541</v>
      </c>
      <c r="L177">
        <v>19623</v>
      </c>
      <c r="M177">
        <v>0</v>
      </c>
      <c r="N177" t="s">
        <v>26</v>
      </c>
      <c r="O177">
        <v>5</v>
      </c>
      <c r="P177" t="s">
        <v>35</v>
      </c>
      <c r="Q177">
        <v>75</v>
      </c>
      <c r="R177">
        <v>492084</v>
      </c>
    </row>
    <row r="178" spans="1:18" x14ac:dyDescent="0.3">
      <c r="A178" t="s">
        <v>5259</v>
      </c>
      <c r="B178" s="9">
        <v>44950</v>
      </c>
      <c r="C178" t="s">
        <v>4693</v>
      </c>
      <c r="D178" t="s">
        <v>4694</v>
      </c>
      <c r="E178" t="s">
        <v>4695</v>
      </c>
      <c r="F178" t="s">
        <v>3121</v>
      </c>
      <c r="G178" t="s">
        <v>5260</v>
      </c>
      <c r="H178" t="s">
        <v>45</v>
      </c>
      <c r="I178" t="s">
        <v>46</v>
      </c>
      <c r="J178">
        <v>1</v>
      </c>
      <c r="K178">
        <v>28382</v>
      </c>
      <c r="L178">
        <v>28382</v>
      </c>
      <c r="M178">
        <v>0</v>
      </c>
      <c r="N178" t="s">
        <v>57</v>
      </c>
      <c r="O178">
        <v>5</v>
      </c>
      <c r="P178" t="s">
        <v>28</v>
      </c>
      <c r="Q178">
        <v>76</v>
      </c>
      <c r="R178">
        <v>492084</v>
      </c>
    </row>
    <row r="179" spans="1:18" x14ac:dyDescent="0.3">
      <c r="A179" t="s">
        <v>5247</v>
      </c>
      <c r="B179" s="9">
        <v>45352</v>
      </c>
      <c r="C179" t="s">
        <v>4693</v>
      </c>
      <c r="D179" t="s">
        <v>4694</v>
      </c>
      <c r="E179" t="s">
        <v>4706</v>
      </c>
      <c r="F179" t="s">
        <v>455</v>
      </c>
      <c r="G179" t="s">
        <v>27</v>
      </c>
      <c r="H179" t="s">
        <v>45</v>
      </c>
      <c r="I179" t="s">
        <v>74</v>
      </c>
      <c r="J179">
        <v>16</v>
      </c>
      <c r="K179">
        <v>35121</v>
      </c>
      <c r="L179">
        <v>561936</v>
      </c>
      <c r="M179">
        <v>0</v>
      </c>
      <c r="N179" t="s">
        <v>47</v>
      </c>
      <c r="O179">
        <v>4</v>
      </c>
      <c r="P179" t="s">
        <v>35</v>
      </c>
      <c r="Q179">
        <v>14</v>
      </c>
      <c r="R179">
        <v>492084</v>
      </c>
    </row>
    <row r="180" spans="1:18" x14ac:dyDescent="0.3">
      <c r="A180" t="s">
        <v>5235</v>
      </c>
      <c r="B180" s="9">
        <v>45232</v>
      </c>
      <c r="C180" t="s">
        <v>4693</v>
      </c>
      <c r="D180" t="s">
        <v>4694</v>
      </c>
      <c r="E180" t="s">
        <v>4695</v>
      </c>
      <c r="F180" t="s">
        <v>839</v>
      </c>
      <c r="G180" t="s">
        <v>5236</v>
      </c>
      <c r="H180" t="s">
        <v>45</v>
      </c>
      <c r="I180" t="s">
        <v>46</v>
      </c>
      <c r="J180">
        <v>18</v>
      </c>
      <c r="K180">
        <v>15967</v>
      </c>
      <c r="L180">
        <v>287406</v>
      </c>
      <c r="M180">
        <v>0</v>
      </c>
      <c r="N180" t="s">
        <v>57</v>
      </c>
      <c r="O180">
        <v>3</v>
      </c>
      <c r="P180" t="s">
        <v>35</v>
      </c>
      <c r="Q180">
        <v>113</v>
      </c>
      <c r="R180">
        <v>492084</v>
      </c>
    </row>
    <row r="181" spans="1:18" x14ac:dyDescent="0.3">
      <c r="A181" t="s">
        <v>5223</v>
      </c>
      <c r="B181" s="9">
        <v>45379</v>
      </c>
      <c r="C181" t="s">
        <v>4693</v>
      </c>
      <c r="D181" t="s">
        <v>4694</v>
      </c>
      <c r="E181" t="s">
        <v>4706</v>
      </c>
      <c r="F181" t="s">
        <v>924</v>
      </c>
      <c r="G181" t="s">
        <v>5224</v>
      </c>
      <c r="H181" t="s">
        <v>45</v>
      </c>
      <c r="I181" t="s">
        <v>98</v>
      </c>
      <c r="J181">
        <v>4</v>
      </c>
      <c r="K181">
        <v>42203</v>
      </c>
      <c r="L181">
        <v>168812</v>
      </c>
      <c r="M181" t="s">
        <v>27</v>
      </c>
      <c r="N181" t="s">
        <v>57</v>
      </c>
      <c r="O181">
        <v>1</v>
      </c>
      <c r="P181" t="s">
        <v>35</v>
      </c>
      <c r="Q181">
        <v>155</v>
      </c>
      <c r="R181">
        <v>492084</v>
      </c>
    </row>
    <row r="182" spans="1:18" x14ac:dyDescent="0.3">
      <c r="A182" t="s">
        <v>5206</v>
      </c>
      <c r="B182" s="9">
        <v>44989</v>
      </c>
      <c r="C182" t="s">
        <v>4693</v>
      </c>
      <c r="D182" t="s">
        <v>4694</v>
      </c>
      <c r="E182" t="s">
        <v>4695</v>
      </c>
      <c r="F182" t="s">
        <v>528</v>
      </c>
      <c r="G182" t="s">
        <v>27</v>
      </c>
      <c r="H182" t="s">
        <v>45</v>
      </c>
      <c r="I182" t="s">
        <v>82</v>
      </c>
      <c r="J182">
        <v>2</v>
      </c>
      <c r="K182">
        <v>35315</v>
      </c>
      <c r="L182">
        <v>70630</v>
      </c>
      <c r="M182">
        <v>0</v>
      </c>
      <c r="N182" t="s">
        <v>34</v>
      </c>
      <c r="O182">
        <v>3</v>
      </c>
      <c r="P182" t="s">
        <v>28</v>
      </c>
      <c r="Q182">
        <v>142</v>
      </c>
      <c r="R182">
        <v>492084</v>
      </c>
    </row>
    <row r="183" spans="1:18" x14ac:dyDescent="0.3">
      <c r="A183" t="s">
        <v>5204</v>
      </c>
      <c r="B183" s="9">
        <v>45076</v>
      </c>
      <c r="C183" t="s">
        <v>4693</v>
      </c>
      <c r="D183" t="s">
        <v>4694</v>
      </c>
      <c r="E183" t="s">
        <v>4695</v>
      </c>
      <c r="F183" t="s">
        <v>470</v>
      </c>
      <c r="G183" t="s">
        <v>5205</v>
      </c>
      <c r="H183" t="s">
        <v>45</v>
      </c>
      <c r="I183" t="s">
        <v>98</v>
      </c>
      <c r="J183">
        <v>7</v>
      </c>
      <c r="K183">
        <v>40328</v>
      </c>
      <c r="L183">
        <v>282296</v>
      </c>
      <c r="M183">
        <v>0</v>
      </c>
      <c r="N183" t="s">
        <v>27</v>
      </c>
      <c r="O183">
        <v>4</v>
      </c>
      <c r="P183" t="s">
        <v>28</v>
      </c>
      <c r="Q183">
        <v>155</v>
      </c>
      <c r="R183">
        <v>492084</v>
      </c>
    </row>
    <row r="184" spans="1:18" x14ac:dyDescent="0.3">
      <c r="A184" t="s">
        <v>5196</v>
      </c>
      <c r="B184" s="9">
        <v>44947</v>
      </c>
      <c r="C184" t="s">
        <v>4693</v>
      </c>
      <c r="D184" t="s">
        <v>4694</v>
      </c>
      <c r="E184" t="s">
        <v>4706</v>
      </c>
      <c r="F184" t="s">
        <v>385</v>
      </c>
      <c r="G184" t="s">
        <v>5197</v>
      </c>
      <c r="H184" t="s">
        <v>45</v>
      </c>
      <c r="I184" t="s">
        <v>46</v>
      </c>
      <c r="J184">
        <v>11</v>
      </c>
      <c r="K184">
        <v>30895</v>
      </c>
      <c r="L184">
        <v>339845</v>
      </c>
      <c r="M184">
        <v>15</v>
      </c>
      <c r="N184" t="s">
        <v>57</v>
      </c>
      <c r="O184">
        <v>1</v>
      </c>
      <c r="P184" t="s">
        <v>35</v>
      </c>
      <c r="Q184">
        <v>143</v>
      </c>
      <c r="R184">
        <v>492084</v>
      </c>
    </row>
    <row r="185" spans="1:18" x14ac:dyDescent="0.3">
      <c r="A185" t="s">
        <v>5173</v>
      </c>
      <c r="B185" s="9">
        <v>45560</v>
      </c>
      <c r="C185" t="s">
        <v>4693</v>
      </c>
      <c r="D185" t="s">
        <v>4694</v>
      </c>
      <c r="E185" t="s">
        <v>4695</v>
      </c>
      <c r="F185" t="s">
        <v>945</v>
      </c>
      <c r="G185" t="s">
        <v>5174</v>
      </c>
      <c r="H185" t="s">
        <v>45</v>
      </c>
      <c r="I185" t="s">
        <v>98</v>
      </c>
      <c r="J185">
        <v>16</v>
      </c>
      <c r="K185">
        <v>13021</v>
      </c>
      <c r="L185">
        <v>208336</v>
      </c>
      <c r="M185">
        <v>10</v>
      </c>
      <c r="N185" t="s">
        <v>47</v>
      </c>
      <c r="O185">
        <v>5</v>
      </c>
      <c r="P185" t="s">
        <v>35</v>
      </c>
      <c r="Q185">
        <v>107</v>
      </c>
      <c r="R185">
        <v>492084</v>
      </c>
    </row>
    <row r="186" spans="1:18" x14ac:dyDescent="0.3">
      <c r="A186" t="s">
        <v>5165</v>
      </c>
      <c r="B186" s="9">
        <v>45585</v>
      </c>
      <c r="C186" t="s">
        <v>4693</v>
      </c>
      <c r="D186" t="s">
        <v>4694</v>
      </c>
      <c r="E186" t="s">
        <v>49</v>
      </c>
      <c r="F186" t="s">
        <v>198</v>
      </c>
      <c r="G186" t="s">
        <v>5166</v>
      </c>
      <c r="H186" t="s">
        <v>45</v>
      </c>
      <c r="I186" t="s">
        <v>130</v>
      </c>
      <c r="J186">
        <v>7</v>
      </c>
      <c r="K186">
        <v>5659</v>
      </c>
      <c r="L186">
        <v>39613</v>
      </c>
      <c r="M186">
        <v>10</v>
      </c>
      <c r="N186" t="s">
        <v>27</v>
      </c>
      <c r="O186">
        <v>5</v>
      </c>
      <c r="P186" t="s">
        <v>35</v>
      </c>
      <c r="Q186">
        <v>161</v>
      </c>
      <c r="R186">
        <v>492084</v>
      </c>
    </row>
    <row r="187" spans="1:18" x14ac:dyDescent="0.3">
      <c r="A187" t="s">
        <v>5136</v>
      </c>
      <c r="B187" s="9">
        <v>45193</v>
      </c>
      <c r="C187" t="s">
        <v>4693</v>
      </c>
      <c r="D187" t="s">
        <v>4694</v>
      </c>
      <c r="E187" t="s">
        <v>49</v>
      </c>
      <c r="F187" t="s">
        <v>510</v>
      </c>
      <c r="G187" t="s">
        <v>27</v>
      </c>
      <c r="H187" t="s">
        <v>45</v>
      </c>
      <c r="I187" t="s">
        <v>46</v>
      </c>
      <c r="J187">
        <v>2</v>
      </c>
      <c r="K187">
        <v>5879</v>
      </c>
      <c r="L187">
        <v>11758</v>
      </c>
      <c r="M187">
        <v>15</v>
      </c>
      <c r="N187" t="s">
        <v>34</v>
      </c>
      <c r="O187">
        <v>2</v>
      </c>
      <c r="P187" t="s">
        <v>35</v>
      </c>
      <c r="Q187">
        <v>21</v>
      </c>
      <c r="R187">
        <v>492084</v>
      </c>
    </row>
    <row r="188" spans="1:18" x14ac:dyDescent="0.3">
      <c r="A188" t="s">
        <v>5125</v>
      </c>
      <c r="B188" s="9">
        <v>45274</v>
      </c>
      <c r="C188" t="s">
        <v>4693</v>
      </c>
      <c r="D188" t="s">
        <v>4694</v>
      </c>
      <c r="E188" t="s">
        <v>4695</v>
      </c>
      <c r="F188" t="s">
        <v>324</v>
      </c>
      <c r="G188" t="s">
        <v>27</v>
      </c>
      <c r="H188" t="s">
        <v>45</v>
      </c>
      <c r="I188" t="s">
        <v>74</v>
      </c>
      <c r="J188">
        <v>1</v>
      </c>
      <c r="K188">
        <v>18072</v>
      </c>
      <c r="L188">
        <v>18072</v>
      </c>
      <c r="M188" t="s">
        <v>27</v>
      </c>
      <c r="N188" t="s">
        <v>57</v>
      </c>
      <c r="O188">
        <v>1</v>
      </c>
      <c r="P188" t="s">
        <v>35</v>
      </c>
      <c r="Q188">
        <v>104</v>
      </c>
      <c r="R188">
        <v>492084</v>
      </c>
    </row>
    <row r="189" spans="1:18" x14ac:dyDescent="0.3">
      <c r="A189" t="s">
        <v>5115</v>
      </c>
      <c r="B189" s="9">
        <v>45196</v>
      </c>
      <c r="C189" t="s">
        <v>4693</v>
      </c>
      <c r="D189" t="s">
        <v>4694</v>
      </c>
      <c r="E189" t="s">
        <v>4695</v>
      </c>
      <c r="F189" t="s">
        <v>4853</v>
      </c>
      <c r="G189" t="s">
        <v>5116</v>
      </c>
      <c r="H189" t="s">
        <v>45</v>
      </c>
      <c r="I189" t="s">
        <v>130</v>
      </c>
      <c r="J189">
        <v>1</v>
      </c>
      <c r="K189">
        <v>32855</v>
      </c>
      <c r="L189">
        <v>32855</v>
      </c>
      <c r="M189">
        <v>0</v>
      </c>
      <c r="N189" t="s">
        <v>47</v>
      </c>
      <c r="O189">
        <v>1</v>
      </c>
      <c r="P189" t="s">
        <v>35</v>
      </c>
      <c r="Q189">
        <v>62</v>
      </c>
      <c r="R189">
        <v>492084</v>
      </c>
    </row>
    <row r="190" spans="1:18" x14ac:dyDescent="0.3">
      <c r="A190" t="s">
        <v>5109</v>
      </c>
      <c r="B190" s="9">
        <v>45356</v>
      </c>
      <c r="C190" t="s">
        <v>4693</v>
      </c>
      <c r="D190" t="s">
        <v>4694</v>
      </c>
      <c r="E190" t="s">
        <v>49</v>
      </c>
      <c r="F190" t="s">
        <v>691</v>
      </c>
      <c r="G190" t="s">
        <v>5110</v>
      </c>
      <c r="H190" t="s">
        <v>45</v>
      </c>
      <c r="I190" t="s">
        <v>181</v>
      </c>
      <c r="J190">
        <v>16</v>
      </c>
      <c r="K190">
        <v>8000</v>
      </c>
      <c r="L190">
        <v>128000</v>
      </c>
      <c r="M190">
        <v>0</v>
      </c>
      <c r="N190" t="s">
        <v>57</v>
      </c>
      <c r="O190">
        <v>1</v>
      </c>
      <c r="P190" t="s">
        <v>35</v>
      </c>
      <c r="Q190">
        <v>18</v>
      </c>
      <c r="R190">
        <v>492084</v>
      </c>
    </row>
    <row r="191" spans="1:18" x14ac:dyDescent="0.3">
      <c r="A191" t="s">
        <v>5101</v>
      </c>
      <c r="B191" s="9">
        <v>45591</v>
      </c>
      <c r="C191" t="s">
        <v>4693</v>
      </c>
      <c r="D191" t="s">
        <v>4694</v>
      </c>
      <c r="E191" t="s">
        <v>49</v>
      </c>
      <c r="F191" t="s">
        <v>4853</v>
      </c>
      <c r="G191" t="s">
        <v>5102</v>
      </c>
      <c r="H191" t="s">
        <v>45</v>
      </c>
      <c r="I191" t="s">
        <v>74</v>
      </c>
      <c r="J191">
        <v>5</v>
      </c>
      <c r="K191">
        <v>16537</v>
      </c>
      <c r="L191">
        <v>82685</v>
      </c>
      <c r="M191">
        <v>0</v>
      </c>
      <c r="N191" t="s">
        <v>26</v>
      </c>
      <c r="O191">
        <v>4</v>
      </c>
      <c r="P191" t="s">
        <v>35</v>
      </c>
      <c r="Q191">
        <v>73</v>
      </c>
      <c r="R191">
        <v>492084</v>
      </c>
    </row>
    <row r="192" spans="1:18" x14ac:dyDescent="0.3">
      <c r="A192" t="s">
        <v>5099</v>
      </c>
      <c r="B192" s="9">
        <v>44950</v>
      </c>
      <c r="C192" t="s">
        <v>4693</v>
      </c>
      <c r="D192" t="s">
        <v>4694</v>
      </c>
      <c r="E192" t="s">
        <v>4706</v>
      </c>
      <c r="F192" t="s">
        <v>262</v>
      </c>
      <c r="G192" t="s">
        <v>5100</v>
      </c>
      <c r="H192" t="s">
        <v>45</v>
      </c>
      <c r="I192" t="s">
        <v>130</v>
      </c>
      <c r="J192">
        <v>6</v>
      </c>
      <c r="K192">
        <v>41032</v>
      </c>
      <c r="L192">
        <v>246192</v>
      </c>
      <c r="M192">
        <v>0</v>
      </c>
      <c r="N192" t="s">
        <v>57</v>
      </c>
      <c r="O192">
        <v>5</v>
      </c>
      <c r="P192" t="s">
        <v>35</v>
      </c>
      <c r="Q192">
        <v>85</v>
      </c>
      <c r="R192">
        <v>492084</v>
      </c>
    </row>
    <row r="193" spans="1:18" x14ac:dyDescent="0.3">
      <c r="A193" t="s">
        <v>5094</v>
      </c>
      <c r="B193" s="9">
        <v>45468</v>
      </c>
      <c r="C193" t="s">
        <v>4693</v>
      </c>
      <c r="D193" t="s">
        <v>4694</v>
      </c>
      <c r="E193" t="s">
        <v>4706</v>
      </c>
      <c r="F193" t="s">
        <v>833</v>
      </c>
      <c r="G193" t="s">
        <v>5095</v>
      </c>
      <c r="H193" t="s">
        <v>45</v>
      </c>
      <c r="I193" t="s">
        <v>130</v>
      </c>
      <c r="J193">
        <v>13</v>
      </c>
      <c r="K193">
        <v>3788</v>
      </c>
      <c r="L193">
        <v>49244</v>
      </c>
      <c r="M193">
        <v>0</v>
      </c>
      <c r="N193" t="s">
        <v>57</v>
      </c>
      <c r="O193">
        <v>2</v>
      </c>
      <c r="P193" t="s">
        <v>27</v>
      </c>
      <c r="Q193">
        <v>145</v>
      </c>
      <c r="R193">
        <v>492084</v>
      </c>
    </row>
    <row r="194" spans="1:18" x14ac:dyDescent="0.3">
      <c r="A194" t="s">
        <v>5082</v>
      </c>
      <c r="B194" s="9">
        <v>45211</v>
      </c>
      <c r="C194" t="s">
        <v>4693</v>
      </c>
      <c r="D194" t="s">
        <v>4694</v>
      </c>
      <c r="E194" t="s">
        <v>49</v>
      </c>
      <c r="F194" t="s">
        <v>684</v>
      </c>
      <c r="G194" t="s">
        <v>5083</v>
      </c>
      <c r="H194" t="s">
        <v>45</v>
      </c>
      <c r="I194" t="s">
        <v>46</v>
      </c>
      <c r="J194">
        <v>7</v>
      </c>
      <c r="K194">
        <v>3535</v>
      </c>
      <c r="L194">
        <v>24745</v>
      </c>
      <c r="M194">
        <v>5</v>
      </c>
      <c r="N194" t="s">
        <v>47</v>
      </c>
      <c r="O194">
        <v>2</v>
      </c>
      <c r="P194" t="s">
        <v>35</v>
      </c>
      <c r="Q194">
        <v>53</v>
      </c>
      <c r="R194">
        <v>492084</v>
      </c>
    </row>
    <row r="195" spans="1:18" x14ac:dyDescent="0.3">
      <c r="A195" t="s">
        <v>5079</v>
      </c>
      <c r="B195" s="9">
        <v>45596</v>
      </c>
      <c r="C195" t="s">
        <v>4693</v>
      </c>
      <c r="D195" t="s">
        <v>4694</v>
      </c>
      <c r="E195" t="s">
        <v>4695</v>
      </c>
      <c r="F195" t="s">
        <v>1028</v>
      </c>
      <c r="G195" t="s">
        <v>27</v>
      </c>
      <c r="H195" t="s">
        <v>45</v>
      </c>
      <c r="I195" t="s">
        <v>211</v>
      </c>
      <c r="J195">
        <v>12</v>
      </c>
      <c r="K195">
        <v>8759</v>
      </c>
      <c r="L195">
        <v>105108</v>
      </c>
      <c r="M195">
        <v>0</v>
      </c>
      <c r="N195" t="s">
        <v>57</v>
      </c>
      <c r="O195" t="s">
        <v>27</v>
      </c>
      <c r="P195" t="s">
        <v>35</v>
      </c>
      <c r="Q195">
        <v>30</v>
      </c>
      <c r="R195">
        <v>492084</v>
      </c>
    </row>
    <row r="196" spans="1:18" x14ac:dyDescent="0.3">
      <c r="A196" t="s">
        <v>5074</v>
      </c>
      <c r="B196" s="9">
        <v>45628</v>
      </c>
      <c r="C196" t="s">
        <v>4693</v>
      </c>
      <c r="D196" t="s">
        <v>4694</v>
      </c>
      <c r="E196" t="s">
        <v>4706</v>
      </c>
      <c r="F196" t="s">
        <v>119</v>
      </c>
      <c r="G196" t="s">
        <v>5075</v>
      </c>
      <c r="H196" t="s">
        <v>45</v>
      </c>
      <c r="I196" t="s">
        <v>98</v>
      </c>
      <c r="J196">
        <v>18</v>
      </c>
      <c r="K196">
        <v>17795</v>
      </c>
      <c r="L196">
        <v>320310</v>
      </c>
      <c r="M196">
        <v>10</v>
      </c>
      <c r="N196" t="s">
        <v>34</v>
      </c>
      <c r="O196">
        <v>7</v>
      </c>
      <c r="P196" t="s">
        <v>35</v>
      </c>
      <c r="Q196">
        <v>29</v>
      </c>
      <c r="R196">
        <v>492084</v>
      </c>
    </row>
    <row r="197" spans="1:18" x14ac:dyDescent="0.3">
      <c r="A197" t="s">
        <v>5064</v>
      </c>
      <c r="B197" s="9">
        <v>45636</v>
      </c>
      <c r="C197" t="s">
        <v>4693</v>
      </c>
      <c r="D197" t="s">
        <v>4694</v>
      </c>
      <c r="E197" t="s">
        <v>4695</v>
      </c>
      <c r="F197" t="s">
        <v>1728</v>
      </c>
      <c r="G197" t="s">
        <v>27</v>
      </c>
      <c r="H197" t="s">
        <v>45</v>
      </c>
      <c r="I197" t="s">
        <v>130</v>
      </c>
      <c r="J197">
        <v>16</v>
      </c>
      <c r="K197">
        <v>40038</v>
      </c>
      <c r="L197">
        <v>640608</v>
      </c>
      <c r="M197">
        <v>15</v>
      </c>
      <c r="N197" t="s">
        <v>57</v>
      </c>
      <c r="O197">
        <v>1</v>
      </c>
      <c r="P197" t="s">
        <v>35</v>
      </c>
      <c r="Q197">
        <v>86</v>
      </c>
      <c r="R197">
        <v>492084</v>
      </c>
    </row>
    <row r="198" spans="1:18" x14ac:dyDescent="0.3">
      <c r="A198" t="s">
        <v>5060</v>
      </c>
      <c r="B198" s="9">
        <v>45012</v>
      </c>
      <c r="C198" t="s">
        <v>4693</v>
      </c>
      <c r="D198" t="s">
        <v>4694</v>
      </c>
      <c r="E198" t="s">
        <v>4695</v>
      </c>
      <c r="F198" t="s">
        <v>2872</v>
      </c>
      <c r="G198" t="s">
        <v>5061</v>
      </c>
      <c r="H198" t="s">
        <v>45</v>
      </c>
      <c r="I198" t="s">
        <v>130</v>
      </c>
      <c r="J198">
        <v>15</v>
      </c>
      <c r="K198">
        <v>25735</v>
      </c>
      <c r="L198">
        <v>386025</v>
      </c>
      <c r="M198">
        <v>0</v>
      </c>
      <c r="N198" t="s">
        <v>57</v>
      </c>
      <c r="O198" t="s">
        <v>27</v>
      </c>
      <c r="P198" t="s">
        <v>28</v>
      </c>
      <c r="Q198">
        <v>200</v>
      </c>
      <c r="R198">
        <v>492084</v>
      </c>
    </row>
    <row r="199" spans="1:18" x14ac:dyDescent="0.3">
      <c r="A199" t="s">
        <v>5058</v>
      </c>
      <c r="B199" s="9">
        <v>45394</v>
      </c>
      <c r="C199" t="s">
        <v>4693</v>
      </c>
      <c r="D199" t="s">
        <v>4694</v>
      </c>
      <c r="E199" t="s">
        <v>49</v>
      </c>
      <c r="F199" t="s">
        <v>836</v>
      </c>
      <c r="G199" t="s">
        <v>5059</v>
      </c>
      <c r="H199" t="s">
        <v>45</v>
      </c>
      <c r="I199" t="s">
        <v>130</v>
      </c>
      <c r="J199">
        <v>20</v>
      </c>
      <c r="K199">
        <v>28148</v>
      </c>
      <c r="L199">
        <v>562960</v>
      </c>
      <c r="M199">
        <v>20</v>
      </c>
      <c r="N199" t="s">
        <v>27</v>
      </c>
      <c r="O199">
        <v>3</v>
      </c>
      <c r="P199" t="s">
        <v>35</v>
      </c>
      <c r="Q199">
        <v>24</v>
      </c>
      <c r="R199">
        <v>492084</v>
      </c>
    </row>
    <row r="200" spans="1:18" x14ac:dyDescent="0.3">
      <c r="A200" t="s">
        <v>5054</v>
      </c>
      <c r="B200" s="9">
        <v>45622</v>
      </c>
      <c r="C200" t="s">
        <v>4693</v>
      </c>
      <c r="D200" t="s">
        <v>4694</v>
      </c>
      <c r="E200" t="s">
        <v>4706</v>
      </c>
      <c r="F200" t="s">
        <v>895</v>
      </c>
      <c r="G200" t="s">
        <v>5055</v>
      </c>
      <c r="H200" t="s">
        <v>45</v>
      </c>
      <c r="I200" t="s">
        <v>211</v>
      </c>
      <c r="J200">
        <v>4</v>
      </c>
      <c r="K200">
        <v>44165</v>
      </c>
      <c r="L200">
        <v>176660</v>
      </c>
      <c r="M200">
        <v>0</v>
      </c>
      <c r="N200" t="s">
        <v>57</v>
      </c>
      <c r="O200">
        <v>2</v>
      </c>
      <c r="P200" t="s">
        <v>35</v>
      </c>
      <c r="Q200">
        <v>197</v>
      </c>
      <c r="R200">
        <v>492084</v>
      </c>
    </row>
    <row r="201" spans="1:18" x14ac:dyDescent="0.3">
      <c r="A201" t="s">
        <v>5046</v>
      </c>
      <c r="B201" s="9">
        <v>45306</v>
      </c>
      <c r="C201" t="s">
        <v>4693</v>
      </c>
      <c r="D201" t="s">
        <v>4694</v>
      </c>
      <c r="E201" t="s">
        <v>4695</v>
      </c>
      <c r="F201" t="s">
        <v>1165</v>
      </c>
      <c r="G201" t="s">
        <v>5047</v>
      </c>
      <c r="H201" t="s">
        <v>45</v>
      </c>
      <c r="I201" t="s">
        <v>98</v>
      </c>
      <c r="J201">
        <v>5</v>
      </c>
      <c r="K201">
        <v>17039</v>
      </c>
      <c r="L201">
        <v>85195</v>
      </c>
      <c r="M201">
        <v>20</v>
      </c>
      <c r="N201" t="s">
        <v>27</v>
      </c>
      <c r="O201">
        <v>4</v>
      </c>
      <c r="P201" t="s">
        <v>28</v>
      </c>
      <c r="Q201">
        <v>163</v>
      </c>
      <c r="R201">
        <v>492084</v>
      </c>
    </row>
    <row r="202" spans="1:18" x14ac:dyDescent="0.3">
      <c r="A202" t="s">
        <v>5036</v>
      </c>
      <c r="B202" s="9">
        <v>45223</v>
      </c>
      <c r="C202" t="s">
        <v>4693</v>
      </c>
      <c r="D202" t="s">
        <v>4694</v>
      </c>
      <c r="E202" t="s">
        <v>4706</v>
      </c>
      <c r="F202" t="s">
        <v>1132</v>
      </c>
      <c r="G202" t="s">
        <v>5037</v>
      </c>
      <c r="H202" t="s">
        <v>45</v>
      </c>
      <c r="I202" t="s">
        <v>46</v>
      </c>
      <c r="J202">
        <v>11</v>
      </c>
      <c r="K202">
        <v>40813</v>
      </c>
      <c r="L202">
        <v>448943</v>
      </c>
      <c r="M202" t="s">
        <v>27</v>
      </c>
      <c r="N202" t="s">
        <v>47</v>
      </c>
      <c r="O202">
        <v>5</v>
      </c>
      <c r="P202" t="s">
        <v>35</v>
      </c>
      <c r="Q202">
        <v>102</v>
      </c>
      <c r="R202">
        <v>492084</v>
      </c>
    </row>
    <row r="203" spans="1:18" x14ac:dyDescent="0.3">
      <c r="A203" t="s">
        <v>5034</v>
      </c>
      <c r="B203" s="9">
        <v>45042</v>
      </c>
      <c r="C203" t="s">
        <v>4693</v>
      </c>
      <c r="D203" t="s">
        <v>4694</v>
      </c>
      <c r="E203" t="s">
        <v>4695</v>
      </c>
      <c r="F203" t="s">
        <v>1853</v>
      </c>
      <c r="G203" t="s">
        <v>5035</v>
      </c>
      <c r="H203" t="s">
        <v>45</v>
      </c>
      <c r="I203" t="s">
        <v>98</v>
      </c>
      <c r="J203">
        <v>14</v>
      </c>
      <c r="K203">
        <v>31013</v>
      </c>
      <c r="L203">
        <v>434182</v>
      </c>
      <c r="M203" t="s">
        <v>27</v>
      </c>
      <c r="N203" t="s">
        <v>57</v>
      </c>
      <c r="O203">
        <v>1</v>
      </c>
      <c r="P203" t="s">
        <v>35</v>
      </c>
      <c r="Q203">
        <v>145</v>
      </c>
      <c r="R203">
        <v>492084</v>
      </c>
    </row>
    <row r="204" spans="1:18" x14ac:dyDescent="0.3">
      <c r="A204" t="s">
        <v>5023</v>
      </c>
      <c r="B204" s="9">
        <v>45153</v>
      </c>
      <c r="C204" t="s">
        <v>4693</v>
      </c>
      <c r="D204" t="s">
        <v>4694</v>
      </c>
      <c r="E204" t="s">
        <v>4706</v>
      </c>
      <c r="F204" t="s">
        <v>1968</v>
      </c>
      <c r="G204" t="s">
        <v>5024</v>
      </c>
      <c r="H204" t="s">
        <v>45</v>
      </c>
      <c r="I204" t="s">
        <v>130</v>
      </c>
      <c r="J204">
        <v>20</v>
      </c>
      <c r="K204">
        <v>11028</v>
      </c>
      <c r="L204">
        <v>220560</v>
      </c>
      <c r="M204">
        <v>10</v>
      </c>
      <c r="N204" t="s">
        <v>34</v>
      </c>
      <c r="O204">
        <v>5</v>
      </c>
      <c r="P204" t="s">
        <v>28</v>
      </c>
      <c r="Q204">
        <v>23</v>
      </c>
      <c r="R204">
        <v>492084</v>
      </c>
    </row>
    <row r="205" spans="1:18" x14ac:dyDescent="0.3">
      <c r="A205" t="s">
        <v>5002</v>
      </c>
      <c r="B205" s="9">
        <v>45082</v>
      </c>
      <c r="C205" t="s">
        <v>4693</v>
      </c>
      <c r="D205" t="s">
        <v>4694</v>
      </c>
      <c r="E205" t="s">
        <v>4706</v>
      </c>
      <c r="F205" t="s">
        <v>759</v>
      </c>
      <c r="G205" t="s">
        <v>5003</v>
      </c>
      <c r="H205" t="s">
        <v>45</v>
      </c>
      <c r="I205" t="s">
        <v>82</v>
      </c>
      <c r="J205">
        <v>18</v>
      </c>
      <c r="K205">
        <v>4856</v>
      </c>
      <c r="L205">
        <v>87408</v>
      </c>
      <c r="M205">
        <v>15</v>
      </c>
      <c r="N205" t="s">
        <v>57</v>
      </c>
      <c r="O205">
        <v>1</v>
      </c>
      <c r="P205" t="s">
        <v>28</v>
      </c>
      <c r="Q205">
        <v>199</v>
      </c>
      <c r="R205">
        <v>492084</v>
      </c>
    </row>
    <row r="206" spans="1:18" x14ac:dyDescent="0.3">
      <c r="A206" t="s">
        <v>4991</v>
      </c>
      <c r="B206" s="9">
        <v>45650</v>
      </c>
      <c r="C206" t="s">
        <v>4693</v>
      </c>
      <c r="D206" t="s">
        <v>4694</v>
      </c>
      <c r="E206" t="s">
        <v>4695</v>
      </c>
      <c r="F206" t="s">
        <v>874</v>
      </c>
      <c r="G206" t="s">
        <v>27</v>
      </c>
      <c r="H206" t="s">
        <v>45</v>
      </c>
      <c r="I206" t="s">
        <v>46</v>
      </c>
      <c r="J206">
        <v>9</v>
      </c>
      <c r="K206">
        <v>3999</v>
      </c>
      <c r="L206">
        <v>35991</v>
      </c>
      <c r="M206">
        <v>15</v>
      </c>
      <c r="N206" t="s">
        <v>57</v>
      </c>
      <c r="O206">
        <v>4</v>
      </c>
      <c r="P206" t="s">
        <v>35</v>
      </c>
      <c r="Q206">
        <v>159</v>
      </c>
      <c r="R206">
        <v>492084</v>
      </c>
    </row>
    <row r="207" spans="1:18" x14ac:dyDescent="0.3">
      <c r="A207" t="s">
        <v>4988</v>
      </c>
      <c r="B207" s="9">
        <v>45099</v>
      </c>
      <c r="C207" t="s">
        <v>4693</v>
      </c>
      <c r="D207" t="s">
        <v>4694</v>
      </c>
      <c r="E207" t="s">
        <v>4695</v>
      </c>
      <c r="F207" t="s">
        <v>1552</v>
      </c>
      <c r="G207" t="s">
        <v>27</v>
      </c>
      <c r="H207" t="s">
        <v>45</v>
      </c>
      <c r="I207" t="s">
        <v>181</v>
      </c>
      <c r="J207">
        <v>1</v>
      </c>
      <c r="K207">
        <v>7576</v>
      </c>
      <c r="L207">
        <v>7576</v>
      </c>
      <c r="M207" t="s">
        <v>27</v>
      </c>
      <c r="N207" t="s">
        <v>34</v>
      </c>
      <c r="O207">
        <v>5</v>
      </c>
      <c r="P207" t="s">
        <v>28</v>
      </c>
      <c r="Q207">
        <v>78</v>
      </c>
      <c r="R207">
        <v>492084</v>
      </c>
    </row>
    <row r="208" spans="1:18" x14ac:dyDescent="0.3">
      <c r="A208" t="s">
        <v>4978</v>
      </c>
      <c r="B208" s="9">
        <v>44946</v>
      </c>
      <c r="C208" t="s">
        <v>4693</v>
      </c>
      <c r="D208" t="s">
        <v>4694</v>
      </c>
      <c r="E208" t="s">
        <v>4695</v>
      </c>
      <c r="F208" t="s">
        <v>2887</v>
      </c>
      <c r="G208" t="s">
        <v>4979</v>
      </c>
      <c r="H208" t="s">
        <v>45</v>
      </c>
      <c r="I208" t="s">
        <v>82</v>
      </c>
      <c r="J208">
        <v>15</v>
      </c>
      <c r="K208">
        <v>13904</v>
      </c>
      <c r="L208">
        <v>208560</v>
      </c>
      <c r="M208" t="s">
        <v>27</v>
      </c>
      <c r="N208" t="s">
        <v>47</v>
      </c>
      <c r="O208">
        <v>0</v>
      </c>
      <c r="P208" t="s">
        <v>35</v>
      </c>
      <c r="Q208">
        <v>175</v>
      </c>
      <c r="R208">
        <v>492084</v>
      </c>
    </row>
    <row r="209" spans="1:18" x14ac:dyDescent="0.3">
      <c r="A209" t="s">
        <v>4975</v>
      </c>
      <c r="B209" s="9">
        <v>45006</v>
      </c>
      <c r="C209" t="s">
        <v>4693</v>
      </c>
      <c r="D209" t="s">
        <v>4694</v>
      </c>
      <c r="E209" t="s">
        <v>4706</v>
      </c>
      <c r="F209" t="s">
        <v>616</v>
      </c>
      <c r="G209" t="s">
        <v>4976</v>
      </c>
      <c r="H209" t="s">
        <v>45</v>
      </c>
      <c r="I209" t="s">
        <v>46</v>
      </c>
      <c r="J209">
        <v>7</v>
      </c>
      <c r="K209">
        <v>7561</v>
      </c>
      <c r="L209">
        <v>52927</v>
      </c>
      <c r="M209">
        <v>0</v>
      </c>
      <c r="N209" t="s">
        <v>57</v>
      </c>
      <c r="O209">
        <v>3</v>
      </c>
      <c r="P209" t="s">
        <v>28</v>
      </c>
      <c r="Q209">
        <v>81</v>
      </c>
      <c r="R209">
        <v>492084</v>
      </c>
    </row>
    <row r="210" spans="1:18" x14ac:dyDescent="0.3">
      <c r="A210" t="s">
        <v>4966</v>
      </c>
      <c r="B210" s="9">
        <v>45334</v>
      </c>
      <c r="C210" t="s">
        <v>4693</v>
      </c>
      <c r="D210" t="s">
        <v>4694</v>
      </c>
      <c r="E210" t="s">
        <v>4706</v>
      </c>
      <c r="F210" t="s">
        <v>421</v>
      </c>
      <c r="G210" t="s">
        <v>4967</v>
      </c>
      <c r="H210" t="s">
        <v>45</v>
      </c>
      <c r="I210" t="s">
        <v>74</v>
      </c>
      <c r="J210">
        <v>2</v>
      </c>
      <c r="K210">
        <v>11068</v>
      </c>
      <c r="L210">
        <v>22136</v>
      </c>
      <c r="M210" t="s">
        <v>27</v>
      </c>
      <c r="N210" t="s">
        <v>47</v>
      </c>
      <c r="O210">
        <v>2</v>
      </c>
      <c r="P210" t="s">
        <v>35</v>
      </c>
      <c r="Q210">
        <v>166</v>
      </c>
      <c r="R210">
        <v>492084</v>
      </c>
    </row>
    <row r="211" spans="1:18" x14ac:dyDescent="0.3">
      <c r="A211" t="s">
        <v>4962</v>
      </c>
      <c r="B211" s="9">
        <v>45058</v>
      </c>
      <c r="C211" t="s">
        <v>4693</v>
      </c>
      <c r="D211" t="s">
        <v>4694</v>
      </c>
      <c r="E211" t="s">
        <v>4695</v>
      </c>
      <c r="F211" t="s">
        <v>326</v>
      </c>
      <c r="G211" t="s">
        <v>4963</v>
      </c>
      <c r="H211" t="s">
        <v>45</v>
      </c>
      <c r="I211" t="s">
        <v>98</v>
      </c>
      <c r="J211">
        <v>8</v>
      </c>
      <c r="K211">
        <v>27255</v>
      </c>
      <c r="L211">
        <v>218040</v>
      </c>
      <c r="M211">
        <v>5</v>
      </c>
      <c r="N211" t="s">
        <v>26</v>
      </c>
      <c r="O211">
        <v>5</v>
      </c>
      <c r="P211" t="s">
        <v>28</v>
      </c>
      <c r="Q211">
        <v>168</v>
      </c>
      <c r="R211">
        <v>492084</v>
      </c>
    </row>
    <row r="212" spans="1:18" x14ac:dyDescent="0.3">
      <c r="A212" t="s">
        <v>4960</v>
      </c>
      <c r="B212" s="9">
        <v>45515</v>
      </c>
      <c r="C212" t="s">
        <v>4693</v>
      </c>
      <c r="D212" t="s">
        <v>4694</v>
      </c>
      <c r="E212" t="s">
        <v>49</v>
      </c>
      <c r="F212" t="s">
        <v>59</v>
      </c>
      <c r="G212" t="s">
        <v>4961</v>
      </c>
      <c r="H212" t="s">
        <v>45</v>
      </c>
      <c r="I212" t="s">
        <v>74</v>
      </c>
      <c r="J212">
        <v>13</v>
      </c>
      <c r="K212">
        <v>22533</v>
      </c>
      <c r="L212">
        <v>292929</v>
      </c>
      <c r="M212">
        <v>10</v>
      </c>
      <c r="N212" t="s">
        <v>57</v>
      </c>
      <c r="O212">
        <v>4</v>
      </c>
      <c r="P212" t="s">
        <v>35</v>
      </c>
      <c r="Q212">
        <v>66</v>
      </c>
      <c r="R212">
        <v>492084</v>
      </c>
    </row>
    <row r="213" spans="1:18" x14ac:dyDescent="0.3">
      <c r="A213" t="s">
        <v>4954</v>
      </c>
      <c r="B213" s="9">
        <v>45398</v>
      </c>
      <c r="C213" t="s">
        <v>4693</v>
      </c>
      <c r="D213" t="s">
        <v>4694</v>
      </c>
      <c r="E213" t="s">
        <v>49</v>
      </c>
      <c r="F213" t="s">
        <v>519</v>
      </c>
      <c r="G213" t="s">
        <v>27</v>
      </c>
      <c r="H213" t="s">
        <v>45</v>
      </c>
      <c r="I213" t="s">
        <v>130</v>
      </c>
      <c r="J213">
        <v>10</v>
      </c>
      <c r="K213">
        <v>41304</v>
      </c>
      <c r="L213">
        <v>413040</v>
      </c>
      <c r="M213">
        <v>5</v>
      </c>
      <c r="N213" t="s">
        <v>57</v>
      </c>
      <c r="O213">
        <v>1</v>
      </c>
      <c r="P213" t="s">
        <v>35</v>
      </c>
      <c r="Q213">
        <v>199</v>
      </c>
      <c r="R213">
        <v>492084</v>
      </c>
    </row>
    <row r="214" spans="1:18" x14ac:dyDescent="0.3">
      <c r="A214" t="s">
        <v>4950</v>
      </c>
      <c r="B214" s="9">
        <v>44938</v>
      </c>
      <c r="C214" t="s">
        <v>4693</v>
      </c>
      <c r="D214" t="s">
        <v>4694</v>
      </c>
      <c r="E214" t="s">
        <v>4695</v>
      </c>
      <c r="F214" t="s">
        <v>712</v>
      </c>
      <c r="G214" t="s">
        <v>4951</v>
      </c>
      <c r="H214" t="s">
        <v>45</v>
      </c>
      <c r="I214" t="s">
        <v>181</v>
      </c>
      <c r="J214">
        <v>5</v>
      </c>
      <c r="K214">
        <v>24525</v>
      </c>
      <c r="L214">
        <v>122625</v>
      </c>
      <c r="M214">
        <v>10</v>
      </c>
      <c r="N214" t="s">
        <v>27</v>
      </c>
      <c r="O214">
        <v>4</v>
      </c>
      <c r="P214" t="s">
        <v>35</v>
      </c>
      <c r="Q214">
        <v>89</v>
      </c>
      <c r="R214">
        <v>492084</v>
      </c>
    </row>
    <row r="215" spans="1:18" x14ac:dyDescent="0.3">
      <c r="A215" t="s">
        <v>4949</v>
      </c>
      <c r="B215" s="9">
        <v>45629</v>
      </c>
      <c r="C215" t="s">
        <v>4693</v>
      </c>
      <c r="D215" t="s">
        <v>4694</v>
      </c>
      <c r="E215" t="s">
        <v>49</v>
      </c>
      <c r="F215" t="s">
        <v>1039</v>
      </c>
      <c r="G215" t="s">
        <v>27</v>
      </c>
      <c r="H215" t="s">
        <v>45</v>
      </c>
      <c r="I215" t="s">
        <v>74</v>
      </c>
      <c r="J215">
        <v>16</v>
      </c>
      <c r="K215">
        <v>38494</v>
      </c>
      <c r="L215">
        <v>615904</v>
      </c>
      <c r="M215">
        <v>0</v>
      </c>
      <c r="N215" t="s">
        <v>26</v>
      </c>
      <c r="O215" t="s">
        <v>27</v>
      </c>
      <c r="P215" t="s">
        <v>35</v>
      </c>
      <c r="Q215">
        <v>88</v>
      </c>
      <c r="R215">
        <v>492084</v>
      </c>
    </row>
    <row r="216" spans="1:18" x14ac:dyDescent="0.3">
      <c r="A216" t="s">
        <v>4947</v>
      </c>
      <c r="B216" s="9">
        <v>45511</v>
      </c>
      <c r="C216" t="s">
        <v>4693</v>
      </c>
      <c r="D216" t="s">
        <v>4694</v>
      </c>
      <c r="E216" t="s">
        <v>4695</v>
      </c>
      <c r="F216" t="s">
        <v>907</v>
      </c>
      <c r="G216" t="s">
        <v>4948</v>
      </c>
      <c r="H216" t="s">
        <v>45</v>
      </c>
      <c r="I216" t="s">
        <v>46</v>
      </c>
      <c r="J216">
        <v>17</v>
      </c>
      <c r="K216">
        <v>13676</v>
      </c>
      <c r="L216">
        <v>232492</v>
      </c>
      <c r="M216">
        <v>0</v>
      </c>
      <c r="N216" t="s">
        <v>26</v>
      </c>
      <c r="O216">
        <v>3</v>
      </c>
      <c r="P216" t="s">
        <v>27</v>
      </c>
      <c r="Q216">
        <v>77</v>
      </c>
      <c r="R216">
        <v>492084</v>
      </c>
    </row>
    <row r="217" spans="1:18" x14ac:dyDescent="0.3">
      <c r="A217" t="s">
        <v>4946</v>
      </c>
      <c r="B217" s="9">
        <v>45449</v>
      </c>
      <c r="C217" t="s">
        <v>4693</v>
      </c>
      <c r="D217" t="s">
        <v>4694</v>
      </c>
      <c r="E217" t="s">
        <v>49</v>
      </c>
      <c r="F217" t="s">
        <v>316</v>
      </c>
      <c r="G217" t="s">
        <v>27</v>
      </c>
      <c r="H217" t="s">
        <v>45</v>
      </c>
      <c r="I217" t="s">
        <v>82</v>
      </c>
      <c r="J217">
        <v>20</v>
      </c>
      <c r="K217">
        <v>5544</v>
      </c>
      <c r="L217">
        <v>110880</v>
      </c>
      <c r="M217">
        <v>0</v>
      </c>
      <c r="N217" t="s">
        <v>57</v>
      </c>
      <c r="O217">
        <v>5</v>
      </c>
      <c r="P217" t="s">
        <v>35</v>
      </c>
      <c r="Q217">
        <v>32</v>
      </c>
      <c r="R217">
        <v>492084</v>
      </c>
    </row>
    <row r="218" spans="1:18" x14ac:dyDescent="0.3">
      <c r="A218" t="s">
        <v>4905</v>
      </c>
      <c r="B218" s="9">
        <v>45375</v>
      </c>
      <c r="C218" t="s">
        <v>4693</v>
      </c>
      <c r="D218" t="s">
        <v>4694</v>
      </c>
      <c r="E218" t="s">
        <v>49</v>
      </c>
      <c r="F218" t="s">
        <v>519</v>
      </c>
      <c r="G218" t="s">
        <v>4906</v>
      </c>
      <c r="H218" t="s">
        <v>45</v>
      </c>
      <c r="I218" t="s">
        <v>98</v>
      </c>
      <c r="J218">
        <v>15</v>
      </c>
      <c r="K218">
        <v>22837</v>
      </c>
      <c r="L218">
        <v>342555</v>
      </c>
      <c r="M218">
        <v>0</v>
      </c>
      <c r="N218" t="s">
        <v>26</v>
      </c>
      <c r="O218">
        <v>1</v>
      </c>
      <c r="P218" t="s">
        <v>35</v>
      </c>
      <c r="Q218">
        <v>112</v>
      </c>
      <c r="R218">
        <v>492084</v>
      </c>
    </row>
    <row r="219" spans="1:18" x14ac:dyDescent="0.3">
      <c r="A219" t="s">
        <v>4879</v>
      </c>
      <c r="B219" s="9">
        <v>45478</v>
      </c>
      <c r="C219" t="s">
        <v>4693</v>
      </c>
      <c r="D219" t="s">
        <v>4694</v>
      </c>
      <c r="E219" t="s">
        <v>49</v>
      </c>
      <c r="F219" t="s">
        <v>616</v>
      </c>
      <c r="G219" t="s">
        <v>4880</v>
      </c>
      <c r="H219" t="s">
        <v>45</v>
      </c>
      <c r="I219" t="s">
        <v>181</v>
      </c>
      <c r="J219">
        <v>15</v>
      </c>
      <c r="K219">
        <v>19834</v>
      </c>
      <c r="L219">
        <v>297510</v>
      </c>
      <c r="M219" t="s">
        <v>27</v>
      </c>
      <c r="N219" t="s">
        <v>27</v>
      </c>
      <c r="O219">
        <v>3</v>
      </c>
      <c r="P219" t="s">
        <v>35</v>
      </c>
      <c r="Q219">
        <v>198</v>
      </c>
      <c r="R219">
        <v>492084</v>
      </c>
    </row>
    <row r="220" spans="1:18" x14ac:dyDescent="0.3">
      <c r="A220" t="s">
        <v>4874</v>
      </c>
      <c r="B220" s="9">
        <v>45084</v>
      </c>
      <c r="C220" t="s">
        <v>4693</v>
      </c>
      <c r="D220" t="s">
        <v>4694</v>
      </c>
      <c r="E220" t="s">
        <v>49</v>
      </c>
      <c r="F220" t="s">
        <v>600</v>
      </c>
      <c r="G220" t="s">
        <v>4875</v>
      </c>
      <c r="H220" t="s">
        <v>45</v>
      </c>
      <c r="I220" t="s">
        <v>46</v>
      </c>
      <c r="J220">
        <v>10</v>
      </c>
      <c r="K220">
        <v>19418</v>
      </c>
      <c r="L220">
        <v>194180</v>
      </c>
      <c r="M220">
        <v>10</v>
      </c>
      <c r="N220" t="s">
        <v>26</v>
      </c>
      <c r="O220">
        <v>5</v>
      </c>
      <c r="P220" t="s">
        <v>35</v>
      </c>
      <c r="Q220">
        <v>79</v>
      </c>
      <c r="R220">
        <v>492084</v>
      </c>
    </row>
    <row r="221" spans="1:18" x14ac:dyDescent="0.3">
      <c r="A221" t="s">
        <v>4870</v>
      </c>
      <c r="B221" s="9">
        <v>45464</v>
      </c>
      <c r="C221" t="s">
        <v>4693</v>
      </c>
      <c r="D221" t="s">
        <v>4694</v>
      </c>
      <c r="E221" t="s">
        <v>4706</v>
      </c>
      <c r="F221" t="s">
        <v>978</v>
      </c>
      <c r="G221" t="s">
        <v>4871</v>
      </c>
      <c r="H221" t="s">
        <v>45</v>
      </c>
      <c r="I221" t="s">
        <v>46</v>
      </c>
      <c r="J221">
        <v>3</v>
      </c>
      <c r="K221">
        <v>17561</v>
      </c>
      <c r="L221">
        <v>52683</v>
      </c>
      <c r="M221">
        <v>0</v>
      </c>
      <c r="N221" t="s">
        <v>27</v>
      </c>
      <c r="O221">
        <v>1</v>
      </c>
      <c r="P221" t="s">
        <v>28</v>
      </c>
      <c r="Q221">
        <v>64</v>
      </c>
      <c r="R221">
        <v>492084</v>
      </c>
    </row>
    <row r="222" spans="1:18" x14ac:dyDescent="0.3">
      <c r="A222" t="s">
        <v>4865</v>
      </c>
      <c r="B222" s="9">
        <v>45246</v>
      </c>
      <c r="C222" t="s">
        <v>4693</v>
      </c>
      <c r="D222" t="s">
        <v>4694</v>
      </c>
      <c r="E222" t="s">
        <v>4706</v>
      </c>
      <c r="F222" t="s">
        <v>565</v>
      </c>
      <c r="G222" t="s">
        <v>4866</v>
      </c>
      <c r="H222" t="s">
        <v>45</v>
      </c>
      <c r="I222" t="s">
        <v>211</v>
      </c>
      <c r="J222">
        <v>6</v>
      </c>
      <c r="K222">
        <v>16460</v>
      </c>
      <c r="L222">
        <v>98760</v>
      </c>
      <c r="M222">
        <v>0</v>
      </c>
      <c r="N222" t="s">
        <v>26</v>
      </c>
      <c r="O222">
        <v>3</v>
      </c>
      <c r="P222" t="s">
        <v>35</v>
      </c>
      <c r="Q222">
        <v>68</v>
      </c>
      <c r="R222">
        <v>492084</v>
      </c>
    </row>
    <row r="223" spans="1:18" x14ac:dyDescent="0.3">
      <c r="A223" t="s">
        <v>4856</v>
      </c>
      <c r="B223" s="9">
        <v>45474</v>
      </c>
      <c r="C223" t="s">
        <v>4693</v>
      </c>
      <c r="D223" t="s">
        <v>4694</v>
      </c>
      <c r="E223" t="s">
        <v>49</v>
      </c>
      <c r="F223" t="s">
        <v>940</v>
      </c>
      <c r="G223" t="s">
        <v>27</v>
      </c>
      <c r="H223" t="s">
        <v>45</v>
      </c>
      <c r="I223" t="s">
        <v>130</v>
      </c>
      <c r="J223">
        <v>19</v>
      </c>
      <c r="K223">
        <v>7771</v>
      </c>
      <c r="L223">
        <v>147649</v>
      </c>
      <c r="M223">
        <v>10</v>
      </c>
      <c r="N223" t="s">
        <v>57</v>
      </c>
      <c r="O223">
        <v>5</v>
      </c>
      <c r="P223" t="s">
        <v>35</v>
      </c>
      <c r="Q223">
        <v>165</v>
      </c>
      <c r="R223">
        <v>492084</v>
      </c>
    </row>
    <row r="224" spans="1:18" x14ac:dyDescent="0.3">
      <c r="A224" t="s">
        <v>4852</v>
      </c>
      <c r="B224" s="9">
        <v>45455</v>
      </c>
      <c r="C224" t="s">
        <v>4693</v>
      </c>
      <c r="D224" t="s">
        <v>4694</v>
      </c>
      <c r="E224" t="s">
        <v>4706</v>
      </c>
      <c r="F224" t="s">
        <v>4853</v>
      </c>
      <c r="G224" t="s">
        <v>4854</v>
      </c>
      <c r="H224" t="s">
        <v>45</v>
      </c>
      <c r="I224" t="s">
        <v>74</v>
      </c>
      <c r="J224">
        <v>14</v>
      </c>
      <c r="K224">
        <v>43373</v>
      </c>
      <c r="L224">
        <v>607222</v>
      </c>
      <c r="M224">
        <v>15</v>
      </c>
      <c r="N224" t="s">
        <v>57</v>
      </c>
      <c r="O224">
        <v>1</v>
      </c>
      <c r="P224" t="s">
        <v>35</v>
      </c>
      <c r="Q224">
        <v>35</v>
      </c>
      <c r="R224">
        <v>492084</v>
      </c>
    </row>
    <row r="225" spans="1:18" x14ac:dyDescent="0.3">
      <c r="A225" t="s">
        <v>4838</v>
      </c>
      <c r="B225" s="9">
        <v>45185</v>
      </c>
      <c r="C225" t="s">
        <v>4693</v>
      </c>
      <c r="D225" t="s">
        <v>4694</v>
      </c>
      <c r="E225" t="s">
        <v>4695</v>
      </c>
      <c r="F225" t="s">
        <v>305</v>
      </c>
      <c r="G225" t="s">
        <v>4839</v>
      </c>
      <c r="H225" t="s">
        <v>45</v>
      </c>
      <c r="I225" t="s">
        <v>181</v>
      </c>
      <c r="J225">
        <v>2</v>
      </c>
      <c r="K225">
        <v>13678</v>
      </c>
      <c r="L225">
        <v>27356</v>
      </c>
      <c r="M225">
        <v>15</v>
      </c>
      <c r="N225" t="s">
        <v>27</v>
      </c>
      <c r="O225" t="s">
        <v>27</v>
      </c>
      <c r="P225" t="s">
        <v>35</v>
      </c>
      <c r="Q225">
        <v>104</v>
      </c>
      <c r="R225">
        <v>492084</v>
      </c>
    </row>
    <row r="226" spans="1:18" x14ac:dyDescent="0.3">
      <c r="A226" t="s">
        <v>4834</v>
      </c>
      <c r="B226" s="9">
        <v>45239</v>
      </c>
      <c r="C226" t="s">
        <v>4693</v>
      </c>
      <c r="D226" t="s">
        <v>4694</v>
      </c>
      <c r="E226" t="s">
        <v>4695</v>
      </c>
      <c r="F226" t="s">
        <v>421</v>
      </c>
      <c r="G226" t="s">
        <v>4835</v>
      </c>
      <c r="H226" t="s">
        <v>45</v>
      </c>
      <c r="I226" t="s">
        <v>130</v>
      </c>
      <c r="J226">
        <v>13</v>
      </c>
      <c r="K226">
        <v>36309</v>
      </c>
      <c r="L226">
        <v>472017</v>
      </c>
      <c r="M226">
        <v>0</v>
      </c>
      <c r="N226" t="s">
        <v>47</v>
      </c>
      <c r="O226">
        <v>1</v>
      </c>
      <c r="P226" t="s">
        <v>35</v>
      </c>
      <c r="Q226">
        <v>199</v>
      </c>
      <c r="R226">
        <v>492084</v>
      </c>
    </row>
    <row r="227" spans="1:18" x14ac:dyDescent="0.3">
      <c r="A227" t="s">
        <v>4815</v>
      </c>
      <c r="B227" s="9">
        <v>45335</v>
      </c>
      <c r="C227" t="s">
        <v>4693</v>
      </c>
      <c r="D227" t="s">
        <v>4694</v>
      </c>
      <c r="E227" t="s">
        <v>49</v>
      </c>
      <c r="F227" t="s">
        <v>2182</v>
      </c>
      <c r="G227" t="s">
        <v>27</v>
      </c>
      <c r="H227" t="s">
        <v>45</v>
      </c>
      <c r="I227" t="s">
        <v>74</v>
      </c>
      <c r="J227">
        <v>1</v>
      </c>
      <c r="K227">
        <v>24184</v>
      </c>
      <c r="L227">
        <v>24184</v>
      </c>
      <c r="M227">
        <v>0</v>
      </c>
      <c r="N227" t="s">
        <v>57</v>
      </c>
      <c r="O227">
        <v>3</v>
      </c>
      <c r="P227" t="s">
        <v>35</v>
      </c>
      <c r="Q227">
        <v>114</v>
      </c>
      <c r="R227">
        <v>492084</v>
      </c>
    </row>
    <row r="228" spans="1:18" x14ac:dyDescent="0.3">
      <c r="A228" t="s">
        <v>4808</v>
      </c>
      <c r="B228" s="9">
        <v>45628</v>
      </c>
      <c r="C228" t="s">
        <v>4693</v>
      </c>
      <c r="D228" t="s">
        <v>4694</v>
      </c>
      <c r="E228" t="s">
        <v>49</v>
      </c>
      <c r="F228" t="s">
        <v>1992</v>
      </c>
      <c r="G228" t="s">
        <v>4809</v>
      </c>
      <c r="H228" t="s">
        <v>45</v>
      </c>
      <c r="I228" t="s">
        <v>74</v>
      </c>
      <c r="J228">
        <v>12</v>
      </c>
      <c r="K228">
        <v>24257</v>
      </c>
      <c r="L228">
        <v>291084</v>
      </c>
      <c r="M228">
        <v>15</v>
      </c>
      <c r="N228" t="s">
        <v>57</v>
      </c>
      <c r="O228">
        <v>1</v>
      </c>
      <c r="P228" t="s">
        <v>28</v>
      </c>
      <c r="Q228">
        <v>175</v>
      </c>
      <c r="R228">
        <v>492084</v>
      </c>
    </row>
    <row r="229" spans="1:18" x14ac:dyDescent="0.3">
      <c r="A229" t="s">
        <v>4804</v>
      </c>
      <c r="B229" s="9">
        <v>44943</v>
      </c>
      <c r="C229" t="s">
        <v>4693</v>
      </c>
      <c r="D229" t="s">
        <v>4694</v>
      </c>
      <c r="E229" t="s">
        <v>4695</v>
      </c>
      <c r="F229" t="s">
        <v>919</v>
      </c>
      <c r="G229" t="s">
        <v>4805</v>
      </c>
      <c r="H229" t="s">
        <v>45</v>
      </c>
      <c r="I229" t="s">
        <v>130</v>
      </c>
      <c r="J229">
        <v>9</v>
      </c>
      <c r="K229">
        <v>18336</v>
      </c>
      <c r="L229">
        <v>165024</v>
      </c>
      <c r="M229">
        <v>10</v>
      </c>
      <c r="N229" t="s">
        <v>57</v>
      </c>
      <c r="O229">
        <v>4</v>
      </c>
      <c r="P229" t="s">
        <v>35</v>
      </c>
      <c r="Q229">
        <v>114</v>
      </c>
      <c r="R229">
        <v>492084</v>
      </c>
    </row>
    <row r="230" spans="1:18" x14ac:dyDescent="0.3">
      <c r="A230" t="s">
        <v>4787</v>
      </c>
      <c r="B230" s="9">
        <v>45087</v>
      </c>
      <c r="C230" t="s">
        <v>4693</v>
      </c>
      <c r="D230" t="s">
        <v>4694</v>
      </c>
      <c r="E230" t="s">
        <v>49</v>
      </c>
      <c r="F230" t="s">
        <v>1654</v>
      </c>
      <c r="G230" t="s">
        <v>27</v>
      </c>
      <c r="H230" t="s">
        <v>45</v>
      </c>
      <c r="I230" t="s">
        <v>98</v>
      </c>
      <c r="J230">
        <v>18</v>
      </c>
      <c r="K230">
        <v>38112</v>
      </c>
      <c r="L230">
        <v>686016</v>
      </c>
      <c r="M230">
        <v>5</v>
      </c>
      <c r="N230" t="s">
        <v>47</v>
      </c>
      <c r="O230">
        <v>5</v>
      </c>
      <c r="P230" t="s">
        <v>35</v>
      </c>
      <c r="Q230">
        <v>3</v>
      </c>
      <c r="R230">
        <v>492084</v>
      </c>
    </row>
    <row r="231" spans="1:18" x14ac:dyDescent="0.3">
      <c r="A231" t="s">
        <v>4761</v>
      </c>
      <c r="B231" s="9">
        <v>45059</v>
      </c>
      <c r="C231" t="s">
        <v>4693</v>
      </c>
      <c r="D231" t="s">
        <v>4694</v>
      </c>
      <c r="E231" t="s">
        <v>4695</v>
      </c>
      <c r="F231" t="s">
        <v>914</v>
      </c>
      <c r="G231" t="s">
        <v>4762</v>
      </c>
      <c r="H231" t="s">
        <v>45</v>
      </c>
      <c r="I231" t="s">
        <v>82</v>
      </c>
      <c r="J231">
        <v>1</v>
      </c>
      <c r="K231">
        <v>39157</v>
      </c>
      <c r="L231">
        <v>39157</v>
      </c>
      <c r="M231">
        <v>5</v>
      </c>
      <c r="N231" t="s">
        <v>26</v>
      </c>
      <c r="O231">
        <v>5</v>
      </c>
      <c r="P231" t="s">
        <v>35</v>
      </c>
      <c r="Q231">
        <v>50</v>
      </c>
      <c r="R231">
        <v>492084</v>
      </c>
    </row>
    <row r="232" spans="1:18" x14ac:dyDescent="0.3">
      <c r="A232" t="s">
        <v>4752</v>
      </c>
      <c r="B232" s="9">
        <v>45358</v>
      </c>
      <c r="C232" t="s">
        <v>4693</v>
      </c>
      <c r="D232" t="s">
        <v>4694</v>
      </c>
      <c r="E232" t="s">
        <v>4695</v>
      </c>
      <c r="F232" t="s">
        <v>1187</v>
      </c>
      <c r="G232" t="s">
        <v>27</v>
      </c>
      <c r="H232" t="s">
        <v>45</v>
      </c>
      <c r="I232" t="s">
        <v>98</v>
      </c>
      <c r="J232">
        <v>7</v>
      </c>
      <c r="K232">
        <v>12464</v>
      </c>
      <c r="L232">
        <v>87248</v>
      </c>
      <c r="M232">
        <v>0</v>
      </c>
      <c r="N232" t="s">
        <v>27</v>
      </c>
      <c r="O232" t="s">
        <v>27</v>
      </c>
      <c r="P232" t="s">
        <v>35</v>
      </c>
      <c r="Q232">
        <v>185</v>
      </c>
      <c r="R232">
        <v>492084</v>
      </c>
    </row>
    <row r="233" spans="1:18" x14ac:dyDescent="0.3">
      <c r="A233" t="s">
        <v>4733</v>
      </c>
      <c r="B233" s="9">
        <v>45182</v>
      </c>
      <c r="C233" t="s">
        <v>4693</v>
      </c>
      <c r="D233" t="s">
        <v>4694</v>
      </c>
      <c r="E233" t="s">
        <v>4706</v>
      </c>
      <c r="F233" t="s">
        <v>125</v>
      </c>
      <c r="G233" t="s">
        <v>4734</v>
      </c>
      <c r="H233" t="s">
        <v>45</v>
      </c>
      <c r="I233" t="s">
        <v>130</v>
      </c>
      <c r="J233">
        <v>12</v>
      </c>
      <c r="K233">
        <v>34002</v>
      </c>
      <c r="L233">
        <v>408024</v>
      </c>
      <c r="M233">
        <v>0</v>
      </c>
      <c r="N233" t="s">
        <v>34</v>
      </c>
      <c r="O233">
        <v>2</v>
      </c>
      <c r="P233" t="s">
        <v>35</v>
      </c>
      <c r="Q233">
        <v>188</v>
      </c>
      <c r="R233">
        <v>492084</v>
      </c>
    </row>
    <row r="234" spans="1:18" x14ac:dyDescent="0.3">
      <c r="A234" t="s">
        <v>4718</v>
      </c>
      <c r="B234" s="9">
        <v>45325</v>
      </c>
      <c r="C234" t="s">
        <v>4693</v>
      </c>
      <c r="D234" t="s">
        <v>4694</v>
      </c>
      <c r="E234" t="s">
        <v>49</v>
      </c>
      <c r="F234" t="s">
        <v>1599</v>
      </c>
      <c r="G234" t="s">
        <v>4719</v>
      </c>
      <c r="H234" t="s">
        <v>45</v>
      </c>
      <c r="I234" t="s">
        <v>74</v>
      </c>
      <c r="J234">
        <v>14</v>
      </c>
      <c r="K234">
        <v>35680</v>
      </c>
      <c r="L234">
        <v>499520</v>
      </c>
      <c r="M234">
        <v>0</v>
      </c>
      <c r="N234" t="s">
        <v>57</v>
      </c>
      <c r="O234">
        <v>2</v>
      </c>
      <c r="P234" t="s">
        <v>35</v>
      </c>
      <c r="Q234">
        <v>176</v>
      </c>
      <c r="R234">
        <v>492084</v>
      </c>
    </row>
    <row r="235" spans="1:18" x14ac:dyDescent="0.3">
      <c r="A235" t="s">
        <v>4712</v>
      </c>
      <c r="B235" s="9">
        <v>45015</v>
      </c>
      <c r="C235" t="s">
        <v>4693</v>
      </c>
      <c r="D235" t="s">
        <v>4694</v>
      </c>
      <c r="E235" t="s">
        <v>4706</v>
      </c>
      <c r="F235" t="s">
        <v>991</v>
      </c>
      <c r="G235" t="s">
        <v>4713</v>
      </c>
      <c r="H235" t="s">
        <v>45</v>
      </c>
      <c r="I235" t="s">
        <v>181</v>
      </c>
      <c r="J235">
        <v>12</v>
      </c>
      <c r="K235">
        <v>38620</v>
      </c>
      <c r="L235">
        <v>463440</v>
      </c>
      <c r="M235">
        <v>10</v>
      </c>
      <c r="N235" t="s">
        <v>26</v>
      </c>
      <c r="O235">
        <v>1</v>
      </c>
      <c r="P235" t="s">
        <v>27</v>
      </c>
      <c r="Q235">
        <v>158</v>
      </c>
      <c r="R235">
        <v>492084</v>
      </c>
    </row>
    <row r="236" spans="1:18" x14ac:dyDescent="0.3">
      <c r="A236" t="s">
        <v>4699</v>
      </c>
      <c r="B236" s="9">
        <v>45115</v>
      </c>
      <c r="C236" t="s">
        <v>4693</v>
      </c>
      <c r="D236" t="s">
        <v>4694</v>
      </c>
      <c r="E236" t="s">
        <v>4695</v>
      </c>
      <c r="F236" t="s">
        <v>851</v>
      </c>
      <c r="G236" t="s">
        <v>4700</v>
      </c>
      <c r="H236" t="s">
        <v>45</v>
      </c>
      <c r="I236" t="s">
        <v>181</v>
      </c>
      <c r="J236">
        <v>1</v>
      </c>
      <c r="K236">
        <v>31184</v>
      </c>
      <c r="L236">
        <v>31184</v>
      </c>
      <c r="M236" t="s">
        <v>27</v>
      </c>
      <c r="N236" t="s">
        <v>57</v>
      </c>
      <c r="O236">
        <v>1</v>
      </c>
      <c r="P236" t="s">
        <v>35</v>
      </c>
      <c r="Q236">
        <v>194</v>
      </c>
      <c r="R236">
        <v>492084</v>
      </c>
    </row>
    <row r="237" spans="1:18" x14ac:dyDescent="0.3">
      <c r="A237" t="s">
        <v>6687</v>
      </c>
      <c r="B237" s="9">
        <v>45329</v>
      </c>
      <c r="C237" t="s">
        <v>4693</v>
      </c>
      <c r="D237" t="s">
        <v>4694</v>
      </c>
      <c r="E237" t="s">
        <v>4706</v>
      </c>
      <c r="F237" t="s">
        <v>857</v>
      </c>
      <c r="G237" t="s">
        <v>6688</v>
      </c>
      <c r="H237" t="s">
        <v>40</v>
      </c>
      <c r="I237" t="s">
        <v>137</v>
      </c>
      <c r="J237">
        <v>15</v>
      </c>
      <c r="K237">
        <v>13817</v>
      </c>
      <c r="L237">
        <v>207255</v>
      </c>
      <c r="M237">
        <v>20</v>
      </c>
      <c r="N237" t="s">
        <v>57</v>
      </c>
      <c r="O237">
        <v>4</v>
      </c>
      <c r="P237" t="s">
        <v>35</v>
      </c>
      <c r="Q237">
        <v>34</v>
      </c>
      <c r="R237">
        <v>441559</v>
      </c>
    </row>
    <row r="238" spans="1:18" x14ac:dyDescent="0.3">
      <c r="A238" t="s">
        <v>6673</v>
      </c>
      <c r="B238" s="9">
        <v>45287</v>
      </c>
      <c r="C238" t="s">
        <v>4693</v>
      </c>
      <c r="D238" t="s">
        <v>4694</v>
      </c>
      <c r="E238" t="s">
        <v>4695</v>
      </c>
      <c r="F238" t="s">
        <v>2391</v>
      </c>
      <c r="G238" t="s">
        <v>6674</v>
      </c>
      <c r="H238" t="s">
        <v>40</v>
      </c>
      <c r="I238" t="s">
        <v>70</v>
      </c>
      <c r="J238">
        <v>20</v>
      </c>
      <c r="K238">
        <v>16515</v>
      </c>
      <c r="L238">
        <v>330300</v>
      </c>
      <c r="M238">
        <v>0</v>
      </c>
      <c r="N238" t="s">
        <v>26</v>
      </c>
      <c r="O238">
        <v>5</v>
      </c>
      <c r="P238" t="s">
        <v>35</v>
      </c>
      <c r="Q238">
        <v>29</v>
      </c>
      <c r="R238">
        <v>441559</v>
      </c>
    </row>
    <row r="239" spans="1:18" x14ac:dyDescent="0.3">
      <c r="A239" t="s">
        <v>6629</v>
      </c>
      <c r="B239" s="9">
        <v>44988</v>
      </c>
      <c r="C239" t="s">
        <v>4693</v>
      </c>
      <c r="D239" t="s">
        <v>4694</v>
      </c>
      <c r="E239" t="s">
        <v>4695</v>
      </c>
      <c r="F239" t="s">
        <v>2055</v>
      </c>
      <c r="G239" t="s">
        <v>6630</v>
      </c>
      <c r="H239" t="s">
        <v>40</v>
      </c>
      <c r="I239" t="s">
        <v>137</v>
      </c>
      <c r="J239">
        <v>17</v>
      </c>
      <c r="K239">
        <v>11196</v>
      </c>
      <c r="L239">
        <v>190332</v>
      </c>
      <c r="M239">
        <v>10</v>
      </c>
      <c r="N239" t="s">
        <v>27</v>
      </c>
      <c r="O239">
        <v>3</v>
      </c>
      <c r="P239" t="s">
        <v>35</v>
      </c>
      <c r="Q239">
        <v>31</v>
      </c>
      <c r="R239">
        <v>441559</v>
      </c>
    </row>
    <row r="240" spans="1:18" x14ac:dyDescent="0.3">
      <c r="A240" t="s">
        <v>6616</v>
      </c>
      <c r="B240" s="9">
        <v>45477</v>
      </c>
      <c r="C240" t="s">
        <v>4693</v>
      </c>
      <c r="D240" t="s">
        <v>4694</v>
      </c>
      <c r="E240" t="s">
        <v>49</v>
      </c>
      <c r="F240" t="s">
        <v>163</v>
      </c>
      <c r="G240" t="s">
        <v>6617</v>
      </c>
      <c r="H240" t="s">
        <v>40</v>
      </c>
      <c r="I240" t="s">
        <v>51</v>
      </c>
      <c r="J240">
        <v>3</v>
      </c>
      <c r="K240">
        <v>12373</v>
      </c>
      <c r="L240">
        <v>37119</v>
      </c>
      <c r="M240" t="s">
        <v>27</v>
      </c>
      <c r="N240" t="s">
        <v>27</v>
      </c>
      <c r="O240" t="s">
        <v>27</v>
      </c>
      <c r="P240" t="s">
        <v>28</v>
      </c>
      <c r="Q240">
        <v>135</v>
      </c>
      <c r="R240">
        <v>441559</v>
      </c>
    </row>
    <row r="241" spans="1:18" x14ac:dyDescent="0.3">
      <c r="A241" t="s">
        <v>6603</v>
      </c>
      <c r="B241" s="9">
        <v>45619</v>
      </c>
      <c r="C241" t="s">
        <v>4693</v>
      </c>
      <c r="D241" t="s">
        <v>4694</v>
      </c>
      <c r="E241" t="s">
        <v>4695</v>
      </c>
      <c r="F241" t="s">
        <v>4590</v>
      </c>
      <c r="G241" t="s">
        <v>6604</v>
      </c>
      <c r="H241" t="s">
        <v>40</v>
      </c>
      <c r="I241" t="s">
        <v>106</v>
      </c>
      <c r="J241">
        <v>20</v>
      </c>
      <c r="K241">
        <v>9041</v>
      </c>
      <c r="L241">
        <v>180820</v>
      </c>
      <c r="M241">
        <v>15</v>
      </c>
      <c r="N241" t="s">
        <v>57</v>
      </c>
      <c r="O241">
        <v>3</v>
      </c>
      <c r="P241" t="s">
        <v>28</v>
      </c>
      <c r="Q241">
        <v>106</v>
      </c>
      <c r="R241">
        <v>441559</v>
      </c>
    </row>
    <row r="242" spans="1:18" x14ac:dyDescent="0.3">
      <c r="A242" t="s">
        <v>6597</v>
      </c>
      <c r="B242" s="9">
        <v>45302</v>
      </c>
      <c r="C242" t="s">
        <v>4693</v>
      </c>
      <c r="D242" t="s">
        <v>4694</v>
      </c>
      <c r="E242" t="s">
        <v>49</v>
      </c>
      <c r="F242" t="s">
        <v>324</v>
      </c>
      <c r="G242" t="s">
        <v>6598</v>
      </c>
      <c r="H242" t="s">
        <v>40</v>
      </c>
      <c r="I242" t="s">
        <v>41</v>
      </c>
      <c r="J242">
        <v>11</v>
      </c>
      <c r="K242">
        <v>1099</v>
      </c>
      <c r="L242">
        <v>12089</v>
      </c>
      <c r="M242">
        <v>0</v>
      </c>
      <c r="N242" t="s">
        <v>57</v>
      </c>
      <c r="O242">
        <v>2</v>
      </c>
      <c r="P242" t="s">
        <v>28</v>
      </c>
      <c r="Q242">
        <v>196</v>
      </c>
      <c r="R242">
        <v>441559</v>
      </c>
    </row>
    <row r="243" spans="1:18" x14ac:dyDescent="0.3">
      <c r="A243" t="s">
        <v>6591</v>
      </c>
      <c r="B243" s="9">
        <v>45286</v>
      </c>
      <c r="C243" t="s">
        <v>4693</v>
      </c>
      <c r="D243" t="s">
        <v>4694</v>
      </c>
      <c r="E243" t="s">
        <v>4695</v>
      </c>
      <c r="F243" t="s">
        <v>648</v>
      </c>
      <c r="G243" t="s">
        <v>6592</v>
      </c>
      <c r="H243" t="s">
        <v>40</v>
      </c>
      <c r="I243" t="s">
        <v>70</v>
      </c>
      <c r="J243">
        <v>17</v>
      </c>
      <c r="K243">
        <v>3943</v>
      </c>
      <c r="L243">
        <v>67031</v>
      </c>
      <c r="M243">
        <v>10</v>
      </c>
      <c r="N243" t="s">
        <v>57</v>
      </c>
      <c r="O243">
        <v>2</v>
      </c>
      <c r="P243" t="s">
        <v>35</v>
      </c>
      <c r="Q243">
        <v>67</v>
      </c>
      <c r="R243">
        <v>441559</v>
      </c>
    </row>
    <row r="244" spans="1:18" x14ac:dyDescent="0.3">
      <c r="A244" t="s">
        <v>6571</v>
      </c>
      <c r="B244" s="9">
        <v>45587</v>
      </c>
      <c r="C244" t="s">
        <v>4693</v>
      </c>
      <c r="D244" t="s">
        <v>4694</v>
      </c>
      <c r="E244" t="s">
        <v>4695</v>
      </c>
      <c r="F244" t="s">
        <v>2598</v>
      </c>
      <c r="G244" t="s">
        <v>6572</v>
      </c>
      <c r="H244" t="s">
        <v>40</v>
      </c>
      <c r="I244" t="s">
        <v>171</v>
      </c>
      <c r="J244">
        <v>4</v>
      </c>
      <c r="K244">
        <v>16636</v>
      </c>
      <c r="L244">
        <v>66544</v>
      </c>
      <c r="M244">
        <v>15</v>
      </c>
      <c r="N244" t="s">
        <v>26</v>
      </c>
      <c r="O244">
        <v>5</v>
      </c>
      <c r="P244" t="s">
        <v>28</v>
      </c>
      <c r="Q244">
        <v>173</v>
      </c>
      <c r="R244">
        <v>441559</v>
      </c>
    </row>
    <row r="245" spans="1:18" x14ac:dyDescent="0.3">
      <c r="A245" t="s">
        <v>6528</v>
      </c>
      <c r="B245" s="9">
        <v>45060</v>
      </c>
      <c r="C245" t="s">
        <v>4693</v>
      </c>
      <c r="D245" t="s">
        <v>4694</v>
      </c>
      <c r="E245" t="s">
        <v>4695</v>
      </c>
      <c r="F245" t="s">
        <v>842</v>
      </c>
      <c r="G245" t="s">
        <v>6529</v>
      </c>
      <c r="H245" t="s">
        <v>40</v>
      </c>
      <c r="I245" t="s">
        <v>41</v>
      </c>
      <c r="J245">
        <v>16</v>
      </c>
      <c r="K245">
        <v>14110</v>
      </c>
      <c r="L245">
        <v>225760</v>
      </c>
      <c r="M245">
        <v>5</v>
      </c>
      <c r="N245" t="s">
        <v>57</v>
      </c>
      <c r="O245">
        <v>5</v>
      </c>
      <c r="P245" t="s">
        <v>28</v>
      </c>
      <c r="Q245">
        <v>175</v>
      </c>
      <c r="R245">
        <v>441559</v>
      </c>
    </row>
    <row r="246" spans="1:18" x14ac:dyDescent="0.3">
      <c r="A246" t="s">
        <v>6484</v>
      </c>
      <c r="B246" s="9">
        <v>45087</v>
      </c>
      <c r="C246" t="s">
        <v>4693</v>
      </c>
      <c r="D246" t="s">
        <v>4694</v>
      </c>
      <c r="E246" t="s">
        <v>4695</v>
      </c>
      <c r="F246" t="s">
        <v>230</v>
      </c>
      <c r="G246" t="s">
        <v>6485</v>
      </c>
      <c r="H246" t="s">
        <v>40</v>
      </c>
      <c r="I246" t="s">
        <v>106</v>
      </c>
      <c r="J246">
        <v>3</v>
      </c>
      <c r="K246">
        <v>12610</v>
      </c>
      <c r="L246">
        <v>37830</v>
      </c>
      <c r="M246">
        <v>15</v>
      </c>
      <c r="N246" t="s">
        <v>57</v>
      </c>
      <c r="O246">
        <v>1</v>
      </c>
      <c r="P246" t="s">
        <v>35</v>
      </c>
      <c r="Q246">
        <v>102</v>
      </c>
      <c r="R246">
        <v>441559</v>
      </c>
    </row>
    <row r="247" spans="1:18" x14ac:dyDescent="0.3">
      <c r="A247" t="s">
        <v>6480</v>
      </c>
      <c r="B247" s="9">
        <v>45533</v>
      </c>
      <c r="C247" t="s">
        <v>4693</v>
      </c>
      <c r="D247" t="s">
        <v>4694</v>
      </c>
      <c r="E247" t="s">
        <v>4695</v>
      </c>
      <c r="F247" t="s">
        <v>1226</v>
      </c>
      <c r="G247" t="s">
        <v>6481</v>
      </c>
      <c r="H247" t="s">
        <v>40</v>
      </c>
      <c r="I247" t="s">
        <v>51</v>
      </c>
      <c r="J247">
        <v>4</v>
      </c>
      <c r="K247">
        <v>10488</v>
      </c>
      <c r="L247">
        <v>41952</v>
      </c>
      <c r="M247">
        <v>15</v>
      </c>
      <c r="N247" t="s">
        <v>27</v>
      </c>
      <c r="O247">
        <v>3</v>
      </c>
      <c r="P247" t="s">
        <v>35</v>
      </c>
      <c r="Q247">
        <v>181</v>
      </c>
      <c r="R247">
        <v>441559</v>
      </c>
    </row>
    <row r="248" spans="1:18" x14ac:dyDescent="0.3">
      <c r="A248" t="s">
        <v>6463</v>
      </c>
      <c r="B248" s="9">
        <v>44981</v>
      </c>
      <c r="C248" t="s">
        <v>4693</v>
      </c>
      <c r="D248" t="s">
        <v>4694</v>
      </c>
      <c r="E248" t="s">
        <v>4695</v>
      </c>
      <c r="F248" t="s">
        <v>1259</v>
      </c>
      <c r="G248" t="s">
        <v>27</v>
      </c>
      <c r="H248" t="s">
        <v>40</v>
      </c>
      <c r="I248" t="s">
        <v>41</v>
      </c>
      <c r="J248">
        <v>13</v>
      </c>
      <c r="K248">
        <v>13088</v>
      </c>
      <c r="L248">
        <v>170144</v>
      </c>
      <c r="M248" t="s">
        <v>27</v>
      </c>
      <c r="N248" t="s">
        <v>47</v>
      </c>
      <c r="O248">
        <v>1</v>
      </c>
      <c r="P248" t="s">
        <v>35</v>
      </c>
      <c r="Q248">
        <v>167</v>
      </c>
      <c r="R248">
        <v>441559</v>
      </c>
    </row>
    <row r="249" spans="1:18" x14ac:dyDescent="0.3">
      <c r="A249" t="s">
        <v>6428</v>
      </c>
      <c r="B249" s="9">
        <v>45584</v>
      </c>
      <c r="C249" t="s">
        <v>4693</v>
      </c>
      <c r="D249" t="s">
        <v>4694</v>
      </c>
      <c r="E249" t="s">
        <v>49</v>
      </c>
      <c r="F249" t="s">
        <v>487</v>
      </c>
      <c r="G249" t="s">
        <v>6429</v>
      </c>
      <c r="H249" t="s">
        <v>40</v>
      </c>
      <c r="I249" t="s">
        <v>123</v>
      </c>
      <c r="J249">
        <v>8</v>
      </c>
      <c r="K249">
        <v>4976</v>
      </c>
      <c r="L249">
        <v>39808</v>
      </c>
      <c r="M249" t="s">
        <v>27</v>
      </c>
      <c r="N249" t="s">
        <v>26</v>
      </c>
      <c r="O249">
        <v>4</v>
      </c>
      <c r="P249" t="s">
        <v>27</v>
      </c>
      <c r="Q249">
        <v>162</v>
      </c>
      <c r="R249">
        <v>441559</v>
      </c>
    </row>
    <row r="250" spans="1:18" x14ac:dyDescent="0.3">
      <c r="A250" t="s">
        <v>6410</v>
      </c>
      <c r="B250" s="9">
        <v>45589</v>
      </c>
      <c r="C250" t="s">
        <v>4693</v>
      </c>
      <c r="D250" t="s">
        <v>4694</v>
      </c>
      <c r="E250" t="s">
        <v>4695</v>
      </c>
      <c r="F250" t="s">
        <v>986</v>
      </c>
      <c r="G250" t="s">
        <v>6411</v>
      </c>
      <c r="H250" t="s">
        <v>40</v>
      </c>
      <c r="I250" t="s">
        <v>137</v>
      </c>
      <c r="J250">
        <v>16</v>
      </c>
      <c r="K250">
        <v>17085</v>
      </c>
      <c r="L250">
        <v>273360</v>
      </c>
      <c r="M250">
        <v>0</v>
      </c>
      <c r="N250" t="s">
        <v>57</v>
      </c>
      <c r="O250">
        <v>4</v>
      </c>
      <c r="P250" t="s">
        <v>35</v>
      </c>
      <c r="Q250">
        <v>90</v>
      </c>
      <c r="R250">
        <v>441559</v>
      </c>
    </row>
    <row r="251" spans="1:18" x14ac:dyDescent="0.3">
      <c r="A251" t="s">
        <v>6386</v>
      </c>
      <c r="B251" s="9">
        <v>45375</v>
      </c>
      <c r="C251" t="s">
        <v>4693</v>
      </c>
      <c r="D251" t="s">
        <v>4694</v>
      </c>
      <c r="E251" t="s">
        <v>4695</v>
      </c>
      <c r="F251" t="s">
        <v>1639</v>
      </c>
      <c r="G251" t="s">
        <v>27</v>
      </c>
      <c r="H251" t="s">
        <v>40</v>
      </c>
      <c r="I251" t="s">
        <v>106</v>
      </c>
      <c r="J251">
        <v>3</v>
      </c>
      <c r="K251">
        <v>14058</v>
      </c>
      <c r="L251">
        <v>42174</v>
      </c>
      <c r="M251">
        <v>10</v>
      </c>
      <c r="N251" t="s">
        <v>34</v>
      </c>
      <c r="O251" t="s">
        <v>27</v>
      </c>
      <c r="P251" t="s">
        <v>35</v>
      </c>
      <c r="Q251">
        <v>111</v>
      </c>
      <c r="R251">
        <v>441559</v>
      </c>
    </row>
    <row r="252" spans="1:18" x14ac:dyDescent="0.3">
      <c r="A252" t="s">
        <v>6368</v>
      </c>
      <c r="B252" s="9">
        <v>45571</v>
      </c>
      <c r="C252" t="s">
        <v>4693</v>
      </c>
      <c r="D252" t="s">
        <v>4694</v>
      </c>
      <c r="E252" t="s">
        <v>49</v>
      </c>
      <c r="F252" t="s">
        <v>379</v>
      </c>
      <c r="G252" t="s">
        <v>27</v>
      </c>
      <c r="H252" t="s">
        <v>40</v>
      </c>
      <c r="I252" t="s">
        <v>51</v>
      </c>
      <c r="J252">
        <v>17</v>
      </c>
      <c r="K252">
        <v>15865</v>
      </c>
      <c r="L252">
        <v>269705</v>
      </c>
      <c r="M252">
        <v>0</v>
      </c>
      <c r="N252" t="s">
        <v>34</v>
      </c>
      <c r="O252">
        <v>5</v>
      </c>
      <c r="P252" t="s">
        <v>35</v>
      </c>
      <c r="Q252">
        <v>113</v>
      </c>
      <c r="R252">
        <v>441559</v>
      </c>
    </row>
    <row r="253" spans="1:18" x14ac:dyDescent="0.3">
      <c r="A253" t="s">
        <v>6346</v>
      </c>
      <c r="B253" s="9">
        <v>45269</v>
      </c>
      <c r="C253" t="s">
        <v>4693</v>
      </c>
      <c r="D253" t="s">
        <v>4694</v>
      </c>
      <c r="E253" t="s">
        <v>49</v>
      </c>
      <c r="F253" t="s">
        <v>2415</v>
      </c>
      <c r="G253" t="s">
        <v>6347</v>
      </c>
      <c r="H253" t="s">
        <v>40</v>
      </c>
      <c r="I253" t="s">
        <v>137</v>
      </c>
      <c r="J253">
        <v>18</v>
      </c>
      <c r="K253">
        <v>14577</v>
      </c>
      <c r="L253">
        <v>262386</v>
      </c>
      <c r="M253">
        <v>15</v>
      </c>
      <c r="N253" t="s">
        <v>57</v>
      </c>
      <c r="O253">
        <v>1</v>
      </c>
      <c r="P253" t="s">
        <v>35</v>
      </c>
      <c r="Q253">
        <v>40</v>
      </c>
      <c r="R253">
        <v>441559</v>
      </c>
    </row>
    <row r="254" spans="1:18" x14ac:dyDescent="0.3">
      <c r="A254" t="s">
        <v>6335</v>
      </c>
      <c r="B254" s="9">
        <v>45020</v>
      </c>
      <c r="C254" t="s">
        <v>4693</v>
      </c>
      <c r="D254" t="s">
        <v>4694</v>
      </c>
      <c r="E254" t="s">
        <v>49</v>
      </c>
      <c r="F254" t="s">
        <v>667</v>
      </c>
      <c r="G254" t="s">
        <v>27</v>
      </c>
      <c r="H254" t="s">
        <v>40</v>
      </c>
      <c r="I254" t="s">
        <v>123</v>
      </c>
      <c r="J254">
        <v>19</v>
      </c>
      <c r="K254">
        <v>9508</v>
      </c>
      <c r="L254">
        <v>180652</v>
      </c>
      <c r="M254" t="s">
        <v>27</v>
      </c>
      <c r="N254" t="s">
        <v>26</v>
      </c>
      <c r="O254">
        <v>4</v>
      </c>
      <c r="P254" t="s">
        <v>28</v>
      </c>
      <c r="Q254">
        <v>172</v>
      </c>
      <c r="R254">
        <v>441559</v>
      </c>
    </row>
    <row r="255" spans="1:18" x14ac:dyDescent="0.3">
      <c r="A255" t="s">
        <v>6318</v>
      </c>
      <c r="B255" s="9">
        <v>45467</v>
      </c>
      <c r="C255" t="s">
        <v>4693</v>
      </c>
      <c r="D255" t="s">
        <v>4694</v>
      </c>
      <c r="E255" t="s">
        <v>49</v>
      </c>
      <c r="F255" t="s">
        <v>310</v>
      </c>
      <c r="G255" t="s">
        <v>6319</v>
      </c>
      <c r="H255" t="s">
        <v>40</v>
      </c>
      <c r="I255" t="s">
        <v>70</v>
      </c>
      <c r="J255">
        <v>2</v>
      </c>
      <c r="K255">
        <v>15416</v>
      </c>
      <c r="L255">
        <v>30832</v>
      </c>
      <c r="M255">
        <v>0</v>
      </c>
      <c r="N255" t="s">
        <v>47</v>
      </c>
      <c r="O255">
        <v>5</v>
      </c>
      <c r="P255" t="s">
        <v>35</v>
      </c>
      <c r="Q255">
        <v>23</v>
      </c>
      <c r="R255">
        <v>441559</v>
      </c>
    </row>
    <row r="256" spans="1:18" x14ac:dyDescent="0.3">
      <c r="A256" t="s">
        <v>6311</v>
      </c>
      <c r="B256" s="9">
        <v>45492</v>
      </c>
      <c r="C256" t="s">
        <v>4693</v>
      </c>
      <c r="D256" t="s">
        <v>4694</v>
      </c>
      <c r="E256" t="s">
        <v>4695</v>
      </c>
      <c r="F256" t="s">
        <v>901</v>
      </c>
      <c r="G256" t="s">
        <v>6312</v>
      </c>
      <c r="H256" t="s">
        <v>40</v>
      </c>
      <c r="I256" t="s">
        <v>171</v>
      </c>
      <c r="J256">
        <v>15</v>
      </c>
      <c r="K256">
        <v>5748</v>
      </c>
      <c r="L256">
        <v>86220</v>
      </c>
      <c r="M256">
        <v>20</v>
      </c>
      <c r="N256" t="s">
        <v>57</v>
      </c>
      <c r="O256">
        <v>1</v>
      </c>
      <c r="P256" t="s">
        <v>28</v>
      </c>
      <c r="Q256">
        <v>45</v>
      </c>
      <c r="R256">
        <v>441559</v>
      </c>
    </row>
    <row r="257" spans="1:18" x14ac:dyDescent="0.3">
      <c r="A257" t="s">
        <v>6305</v>
      </c>
      <c r="B257" s="9">
        <v>45454</v>
      </c>
      <c r="C257" t="s">
        <v>4693</v>
      </c>
      <c r="D257" t="s">
        <v>4694</v>
      </c>
      <c r="E257" t="s">
        <v>4706</v>
      </c>
      <c r="F257" t="s">
        <v>1764</v>
      </c>
      <c r="G257" t="s">
        <v>6306</v>
      </c>
      <c r="H257" t="s">
        <v>40</v>
      </c>
      <c r="I257" t="s">
        <v>106</v>
      </c>
      <c r="J257">
        <v>14</v>
      </c>
      <c r="K257">
        <v>7571</v>
      </c>
      <c r="L257">
        <v>105994</v>
      </c>
      <c r="M257">
        <v>15</v>
      </c>
      <c r="N257" t="s">
        <v>26</v>
      </c>
      <c r="O257" t="s">
        <v>27</v>
      </c>
      <c r="P257" t="s">
        <v>28</v>
      </c>
      <c r="Q257">
        <v>89</v>
      </c>
      <c r="R257">
        <v>441559</v>
      </c>
    </row>
    <row r="258" spans="1:18" x14ac:dyDescent="0.3">
      <c r="A258" t="s">
        <v>6285</v>
      </c>
      <c r="B258" s="9">
        <v>45053</v>
      </c>
      <c r="C258" t="s">
        <v>4693</v>
      </c>
      <c r="D258" t="s">
        <v>4694</v>
      </c>
      <c r="E258" t="s">
        <v>4695</v>
      </c>
      <c r="F258" t="s">
        <v>1005</v>
      </c>
      <c r="G258" t="s">
        <v>27</v>
      </c>
      <c r="H258" t="s">
        <v>40</v>
      </c>
      <c r="I258" t="s">
        <v>137</v>
      </c>
      <c r="J258">
        <v>8</v>
      </c>
      <c r="K258">
        <v>12519</v>
      </c>
      <c r="L258">
        <v>100152</v>
      </c>
      <c r="M258" t="s">
        <v>27</v>
      </c>
      <c r="N258" t="s">
        <v>26</v>
      </c>
      <c r="O258">
        <v>2</v>
      </c>
      <c r="P258" t="s">
        <v>35</v>
      </c>
      <c r="Q258">
        <v>156</v>
      </c>
      <c r="R258">
        <v>441559</v>
      </c>
    </row>
    <row r="259" spans="1:18" x14ac:dyDescent="0.3">
      <c r="A259" t="s">
        <v>6259</v>
      </c>
      <c r="B259" s="9">
        <v>45370</v>
      </c>
      <c r="C259" t="s">
        <v>4693</v>
      </c>
      <c r="D259" t="s">
        <v>4694</v>
      </c>
      <c r="E259" t="s">
        <v>4695</v>
      </c>
      <c r="F259" t="s">
        <v>573</v>
      </c>
      <c r="G259" t="s">
        <v>6260</v>
      </c>
      <c r="H259" t="s">
        <v>40</v>
      </c>
      <c r="I259" t="s">
        <v>51</v>
      </c>
      <c r="J259">
        <v>17</v>
      </c>
      <c r="K259">
        <v>10288</v>
      </c>
      <c r="L259">
        <v>174896</v>
      </c>
      <c r="M259">
        <v>0</v>
      </c>
      <c r="N259" t="s">
        <v>57</v>
      </c>
      <c r="O259">
        <v>5</v>
      </c>
      <c r="P259" t="s">
        <v>28</v>
      </c>
      <c r="Q259">
        <v>137</v>
      </c>
      <c r="R259">
        <v>441559</v>
      </c>
    </row>
    <row r="260" spans="1:18" x14ac:dyDescent="0.3">
      <c r="A260" t="s">
        <v>6258</v>
      </c>
      <c r="B260" s="9">
        <v>45568</v>
      </c>
      <c r="C260" t="s">
        <v>4693</v>
      </c>
      <c r="D260" t="s">
        <v>4694</v>
      </c>
      <c r="E260" t="s">
        <v>49</v>
      </c>
      <c r="F260" t="s">
        <v>762</v>
      </c>
      <c r="G260" t="s">
        <v>27</v>
      </c>
      <c r="H260" t="s">
        <v>40</v>
      </c>
      <c r="I260" t="s">
        <v>137</v>
      </c>
      <c r="J260">
        <v>9</v>
      </c>
      <c r="K260">
        <v>12781</v>
      </c>
      <c r="L260">
        <v>115029</v>
      </c>
      <c r="M260" t="s">
        <v>27</v>
      </c>
      <c r="N260" t="s">
        <v>57</v>
      </c>
      <c r="O260">
        <v>1</v>
      </c>
      <c r="P260" t="s">
        <v>28</v>
      </c>
      <c r="Q260">
        <v>100</v>
      </c>
      <c r="R260">
        <v>441559</v>
      </c>
    </row>
    <row r="261" spans="1:18" x14ac:dyDescent="0.3">
      <c r="A261" t="s">
        <v>6210</v>
      </c>
      <c r="B261" s="9">
        <v>45094</v>
      </c>
      <c r="C261" t="s">
        <v>4693</v>
      </c>
      <c r="D261" t="s">
        <v>4694</v>
      </c>
      <c r="E261" t="s">
        <v>4695</v>
      </c>
      <c r="F261" t="s">
        <v>434</v>
      </c>
      <c r="G261" t="s">
        <v>6211</v>
      </c>
      <c r="H261" t="s">
        <v>40</v>
      </c>
      <c r="I261" t="s">
        <v>51</v>
      </c>
      <c r="J261">
        <v>13</v>
      </c>
      <c r="K261">
        <v>2792</v>
      </c>
      <c r="L261">
        <v>36296</v>
      </c>
      <c r="M261">
        <v>0</v>
      </c>
      <c r="N261" t="s">
        <v>27</v>
      </c>
      <c r="O261">
        <v>5</v>
      </c>
      <c r="P261" t="s">
        <v>35</v>
      </c>
      <c r="Q261">
        <v>83</v>
      </c>
      <c r="R261">
        <v>441559</v>
      </c>
    </row>
    <row r="262" spans="1:18" x14ac:dyDescent="0.3">
      <c r="A262" t="s">
        <v>6204</v>
      </c>
      <c r="B262" s="9">
        <v>45039</v>
      </c>
      <c r="C262" t="s">
        <v>4693</v>
      </c>
      <c r="D262" t="s">
        <v>4694</v>
      </c>
      <c r="E262" t="s">
        <v>49</v>
      </c>
      <c r="F262" t="s">
        <v>4598</v>
      </c>
      <c r="G262" t="s">
        <v>6205</v>
      </c>
      <c r="H262" t="s">
        <v>40</v>
      </c>
      <c r="I262" t="s">
        <v>137</v>
      </c>
      <c r="J262">
        <v>10</v>
      </c>
      <c r="K262">
        <v>10022</v>
      </c>
      <c r="L262">
        <v>100220</v>
      </c>
      <c r="M262">
        <v>20</v>
      </c>
      <c r="N262" t="s">
        <v>57</v>
      </c>
      <c r="O262">
        <v>4</v>
      </c>
      <c r="P262" t="s">
        <v>28</v>
      </c>
      <c r="Q262">
        <v>186</v>
      </c>
      <c r="R262">
        <v>441559</v>
      </c>
    </row>
    <row r="263" spans="1:18" x14ac:dyDescent="0.3">
      <c r="A263" t="s">
        <v>6200</v>
      </c>
      <c r="B263" s="9">
        <v>45180</v>
      </c>
      <c r="C263" t="s">
        <v>4693</v>
      </c>
      <c r="D263" t="s">
        <v>4694</v>
      </c>
      <c r="E263" t="s">
        <v>4695</v>
      </c>
      <c r="F263" t="s">
        <v>1135</v>
      </c>
      <c r="G263" t="s">
        <v>6201</v>
      </c>
      <c r="H263" t="s">
        <v>40</v>
      </c>
      <c r="I263" t="s">
        <v>41</v>
      </c>
      <c r="J263">
        <v>8</v>
      </c>
      <c r="K263">
        <v>1603</v>
      </c>
      <c r="L263">
        <v>12824</v>
      </c>
      <c r="M263">
        <v>0</v>
      </c>
      <c r="N263" t="s">
        <v>47</v>
      </c>
      <c r="O263">
        <v>1</v>
      </c>
      <c r="P263" t="s">
        <v>35</v>
      </c>
      <c r="Q263">
        <v>49</v>
      </c>
      <c r="R263">
        <v>441559</v>
      </c>
    </row>
    <row r="264" spans="1:18" x14ac:dyDescent="0.3">
      <c r="A264" t="s">
        <v>6182</v>
      </c>
      <c r="B264" s="9">
        <v>45353</v>
      </c>
      <c r="C264" t="s">
        <v>4693</v>
      </c>
      <c r="D264" t="s">
        <v>4694</v>
      </c>
      <c r="E264" t="s">
        <v>49</v>
      </c>
      <c r="F264" t="s">
        <v>901</v>
      </c>
      <c r="G264" t="s">
        <v>6183</v>
      </c>
      <c r="H264" t="s">
        <v>40</v>
      </c>
      <c r="I264" t="s">
        <v>41</v>
      </c>
      <c r="J264">
        <v>17</v>
      </c>
      <c r="K264">
        <v>12436</v>
      </c>
      <c r="L264">
        <v>211412</v>
      </c>
      <c r="M264">
        <v>15</v>
      </c>
      <c r="N264" t="s">
        <v>26</v>
      </c>
      <c r="O264">
        <v>5</v>
      </c>
      <c r="P264" t="s">
        <v>28</v>
      </c>
      <c r="Q264">
        <v>55</v>
      </c>
      <c r="R264">
        <v>441559</v>
      </c>
    </row>
    <row r="265" spans="1:18" x14ac:dyDescent="0.3">
      <c r="A265" t="s">
        <v>6159</v>
      </c>
      <c r="B265" s="9">
        <v>44966</v>
      </c>
      <c r="C265" t="s">
        <v>4693</v>
      </c>
      <c r="D265" t="s">
        <v>4694</v>
      </c>
      <c r="E265" t="s">
        <v>4695</v>
      </c>
      <c r="F265" t="s">
        <v>356</v>
      </c>
      <c r="G265" t="s">
        <v>6160</v>
      </c>
      <c r="H265" t="s">
        <v>40</v>
      </c>
      <c r="I265" t="s">
        <v>106</v>
      </c>
      <c r="J265">
        <v>11</v>
      </c>
      <c r="K265">
        <v>10597</v>
      </c>
      <c r="L265">
        <v>116567</v>
      </c>
      <c r="M265">
        <v>5</v>
      </c>
      <c r="N265" t="s">
        <v>57</v>
      </c>
      <c r="O265">
        <v>5</v>
      </c>
      <c r="P265" t="s">
        <v>35</v>
      </c>
      <c r="Q265">
        <v>166</v>
      </c>
      <c r="R265">
        <v>441559</v>
      </c>
    </row>
    <row r="266" spans="1:18" x14ac:dyDescent="0.3">
      <c r="A266" t="s">
        <v>6155</v>
      </c>
      <c r="B266" s="9">
        <v>45060</v>
      </c>
      <c r="C266" t="s">
        <v>4693</v>
      </c>
      <c r="D266" t="s">
        <v>4694</v>
      </c>
      <c r="E266" t="s">
        <v>49</v>
      </c>
      <c r="F266" t="s">
        <v>1063</v>
      </c>
      <c r="G266" t="s">
        <v>6156</v>
      </c>
      <c r="H266" t="s">
        <v>40</v>
      </c>
      <c r="I266" t="s">
        <v>70</v>
      </c>
      <c r="J266">
        <v>14</v>
      </c>
      <c r="K266">
        <v>10134</v>
      </c>
      <c r="L266">
        <v>141876</v>
      </c>
      <c r="M266">
        <v>5</v>
      </c>
      <c r="N266" t="s">
        <v>47</v>
      </c>
      <c r="O266">
        <v>1</v>
      </c>
      <c r="P266" t="s">
        <v>27</v>
      </c>
      <c r="Q266">
        <v>26</v>
      </c>
      <c r="R266">
        <v>441559</v>
      </c>
    </row>
    <row r="267" spans="1:18" x14ac:dyDescent="0.3">
      <c r="A267" t="s">
        <v>6136</v>
      </c>
      <c r="B267" s="9">
        <v>45164</v>
      </c>
      <c r="C267" t="s">
        <v>4693</v>
      </c>
      <c r="D267" t="s">
        <v>4694</v>
      </c>
      <c r="E267" t="s">
        <v>4706</v>
      </c>
      <c r="F267" t="s">
        <v>376</v>
      </c>
      <c r="G267" t="s">
        <v>27</v>
      </c>
      <c r="H267" t="s">
        <v>40</v>
      </c>
      <c r="I267" t="s">
        <v>41</v>
      </c>
      <c r="J267">
        <v>8</v>
      </c>
      <c r="K267">
        <v>4458</v>
      </c>
      <c r="L267">
        <v>35664</v>
      </c>
      <c r="M267">
        <v>20</v>
      </c>
      <c r="N267" t="s">
        <v>27</v>
      </c>
      <c r="O267" t="s">
        <v>27</v>
      </c>
      <c r="P267" t="s">
        <v>35</v>
      </c>
      <c r="Q267">
        <v>129</v>
      </c>
      <c r="R267">
        <v>441559</v>
      </c>
    </row>
    <row r="268" spans="1:18" x14ac:dyDescent="0.3">
      <c r="A268" t="s">
        <v>6134</v>
      </c>
      <c r="B268" s="9">
        <v>45144</v>
      </c>
      <c r="C268" t="s">
        <v>4693</v>
      </c>
      <c r="D268" t="s">
        <v>4694</v>
      </c>
      <c r="E268" t="s">
        <v>4695</v>
      </c>
      <c r="F268" t="s">
        <v>4407</v>
      </c>
      <c r="G268" t="s">
        <v>6135</v>
      </c>
      <c r="H268" t="s">
        <v>40</v>
      </c>
      <c r="I268" t="s">
        <v>106</v>
      </c>
      <c r="J268">
        <v>11</v>
      </c>
      <c r="K268">
        <v>14455</v>
      </c>
      <c r="L268">
        <v>159005</v>
      </c>
      <c r="M268">
        <v>0</v>
      </c>
      <c r="N268" t="s">
        <v>47</v>
      </c>
      <c r="O268">
        <v>5</v>
      </c>
      <c r="P268" t="s">
        <v>28</v>
      </c>
      <c r="Q268">
        <v>178</v>
      </c>
      <c r="R268">
        <v>441559</v>
      </c>
    </row>
    <row r="269" spans="1:18" x14ac:dyDescent="0.3">
      <c r="A269" t="s">
        <v>6113</v>
      </c>
      <c r="B269" s="9">
        <v>45031</v>
      </c>
      <c r="C269" t="s">
        <v>4693</v>
      </c>
      <c r="D269" t="s">
        <v>4694</v>
      </c>
      <c r="E269" t="s">
        <v>49</v>
      </c>
      <c r="F269" t="s">
        <v>544</v>
      </c>
      <c r="G269" t="s">
        <v>27</v>
      </c>
      <c r="H269" t="s">
        <v>40</v>
      </c>
      <c r="I269" t="s">
        <v>171</v>
      </c>
      <c r="J269">
        <v>11</v>
      </c>
      <c r="K269">
        <v>8022</v>
      </c>
      <c r="L269">
        <v>88242</v>
      </c>
      <c r="M269">
        <v>10</v>
      </c>
      <c r="N269" t="s">
        <v>26</v>
      </c>
      <c r="O269">
        <v>2</v>
      </c>
      <c r="P269" t="s">
        <v>35</v>
      </c>
      <c r="Q269">
        <v>58</v>
      </c>
      <c r="R269">
        <v>441559</v>
      </c>
    </row>
    <row r="270" spans="1:18" x14ac:dyDescent="0.3">
      <c r="A270" t="s">
        <v>6101</v>
      </c>
      <c r="B270" s="9">
        <v>45285</v>
      </c>
      <c r="C270" t="s">
        <v>4693</v>
      </c>
      <c r="D270" t="s">
        <v>4694</v>
      </c>
      <c r="E270" t="s">
        <v>4695</v>
      </c>
      <c r="F270" t="s">
        <v>418</v>
      </c>
      <c r="G270" t="s">
        <v>6102</v>
      </c>
      <c r="H270" t="s">
        <v>40</v>
      </c>
      <c r="I270" t="s">
        <v>106</v>
      </c>
      <c r="J270">
        <v>16</v>
      </c>
      <c r="K270">
        <v>9762</v>
      </c>
      <c r="L270">
        <v>156192</v>
      </c>
      <c r="M270">
        <v>10</v>
      </c>
      <c r="N270" t="s">
        <v>57</v>
      </c>
      <c r="O270">
        <v>1</v>
      </c>
      <c r="P270" t="s">
        <v>35</v>
      </c>
      <c r="Q270">
        <v>17</v>
      </c>
      <c r="R270">
        <v>441559</v>
      </c>
    </row>
    <row r="271" spans="1:18" x14ac:dyDescent="0.3">
      <c r="A271" t="s">
        <v>6097</v>
      </c>
      <c r="B271" s="9">
        <v>45077</v>
      </c>
      <c r="C271" t="s">
        <v>4693</v>
      </c>
      <c r="D271" t="s">
        <v>4694</v>
      </c>
      <c r="E271" t="s">
        <v>4695</v>
      </c>
      <c r="F271" t="s">
        <v>49</v>
      </c>
      <c r="G271" t="s">
        <v>6098</v>
      </c>
      <c r="H271" t="s">
        <v>40</v>
      </c>
      <c r="I271" t="s">
        <v>123</v>
      </c>
      <c r="J271">
        <v>18</v>
      </c>
      <c r="K271">
        <v>7219</v>
      </c>
      <c r="L271">
        <v>129942</v>
      </c>
      <c r="M271" t="s">
        <v>27</v>
      </c>
      <c r="N271" t="s">
        <v>27</v>
      </c>
      <c r="O271">
        <v>4</v>
      </c>
      <c r="P271" t="s">
        <v>35</v>
      </c>
      <c r="Q271">
        <v>97</v>
      </c>
      <c r="R271">
        <v>441559</v>
      </c>
    </row>
    <row r="272" spans="1:18" x14ac:dyDescent="0.3">
      <c r="A272" t="s">
        <v>6071</v>
      </c>
      <c r="B272" s="9">
        <v>45516</v>
      </c>
      <c r="C272" t="s">
        <v>4693</v>
      </c>
      <c r="D272" t="s">
        <v>4694</v>
      </c>
      <c r="E272" t="s">
        <v>49</v>
      </c>
      <c r="F272" t="s">
        <v>43</v>
      </c>
      <c r="G272" t="s">
        <v>6072</v>
      </c>
      <c r="H272" t="s">
        <v>40</v>
      </c>
      <c r="I272" t="s">
        <v>70</v>
      </c>
      <c r="J272">
        <v>6</v>
      </c>
      <c r="K272">
        <v>16558</v>
      </c>
      <c r="L272">
        <v>99348</v>
      </c>
      <c r="M272" t="s">
        <v>27</v>
      </c>
      <c r="N272" t="s">
        <v>47</v>
      </c>
      <c r="O272">
        <v>2</v>
      </c>
      <c r="P272" t="s">
        <v>35</v>
      </c>
      <c r="Q272">
        <v>70</v>
      </c>
      <c r="R272">
        <v>441559</v>
      </c>
    </row>
    <row r="273" spans="1:18" x14ac:dyDescent="0.3">
      <c r="A273" t="s">
        <v>6066</v>
      </c>
      <c r="B273" s="9">
        <v>45022</v>
      </c>
      <c r="C273" t="s">
        <v>4693</v>
      </c>
      <c r="D273" t="s">
        <v>4694</v>
      </c>
      <c r="E273" t="s">
        <v>49</v>
      </c>
      <c r="F273" t="s">
        <v>1924</v>
      </c>
      <c r="G273" t="s">
        <v>6067</v>
      </c>
      <c r="H273" t="s">
        <v>40</v>
      </c>
      <c r="I273" t="s">
        <v>70</v>
      </c>
      <c r="J273">
        <v>12</v>
      </c>
      <c r="K273">
        <v>17647</v>
      </c>
      <c r="L273">
        <v>211764</v>
      </c>
      <c r="M273">
        <v>5</v>
      </c>
      <c r="N273" t="s">
        <v>47</v>
      </c>
      <c r="O273" t="s">
        <v>27</v>
      </c>
      <c r="P273" t="s">
        <v>35</v>
      </c>
      <c r="Q273">
        <v>178</v>
      </c>
      <c r="R273">
        <v>441559</v>
      </c>
    </row>
    <row r="274" spans="1:18" x14ac:dyDescent="0.3">
      <c r="A274" t="s">
        <v>6056</v>
      </c>
      <c r="B274" s="9">
        <v>45110</v>
      </c>
      <c r="C274" t="s">
        <v>4693</v>
      </c>
      <c r="D274" t="s">
        <v>4694</v>
      </c>
      <c r="E274" t="s">
        <v>4695</v>
      </c>
      <c r="F274" t="s">
        <v>94</v>
      </c>
      <c r="G274" t="s">
        <v>6057</v>
      </c>
      <c r="H274" t="s">
        <v>40</v>
      </c>
      <c r="I274" t="s">
        <v>41</v>
      </c>
      <c r="J274">
        <v>11</v>
      </c>
      <c r="K274">
        <v>13514</v>
      </c>
      <c r="L274">
        <v>148654</v>
      </c>
      <c r="M274">
        <v>0</v>
      </c>
      <c r="N274" t="s">
        <v>47</v>
      </c>
      <c r="O274">
        <v>5</v>
      </c>
      <c r="P274" t="s">
        <v>28</v>
      </c>
      <c r="Q274">
        <v>62</v>
      </c>
      <c r="R274">
        <v>441559</v>
      </c>
    </row>
    <row r="275" spans="1:18" x14ac:dyDescent="0.3">
      <c r="A275" t="s">
        <v>6048</v>
      </c>
      <c r="B275" s="9">
        <v>45242</v>
      </c>
      <c r="C275" t="s">
        <v>4693</v>
      </c>
      <c r="D275" t="s">
        <v>4694</v>
      </c>
      <c r="E275" t="s">
        <v>4706</v>
      </c>
      <c r="F275" t="s">
        <v>2761</v>
      </c>
      <c r="G275" t="s">
        <v>6049</v>
      </c>
      <c r="H275" t="s">
        <v>40</v>
      </c>
      <c r="I275" t="s">
        <v>106</v>
      </c>
      <c r="J275">
        <v>16</v>
      </c>
      <c r="K275">
        <v>10027</v>
      </c>
      <c r="L275">
        <v>160432</v>
      </c>
      <c r="M275">
        <v>10</v>
      </c>
      <c r="N275" t="s">
        <v>27</v>
      </c>
      <c r="O275">
        <v>5</v>
      </c>
      <c r="P275" t="s">
        <v>35</v>
      </c>
      <c r="Q275">
        <v>15</v>
      </c>
      <c r="R275">
        <v>441559</v>
      </c>
    </row>
    <row r="276" spans="1:18" x14ac:dyDescent="0.3">
      <c r="A276" t="s">
        <v>6033</v>
      </c>
      <c r="B276" s="9">
        <v>45521</v>
      </c>
      <c r="C276" t="s">
        <v>4693</v>
      </c>
      <c r="D276" t="s">
        <v>4694</v>
      </c>
      <c r="E276" t="s">
        <v>4695</v>
      </c>
      <c r="F276" t="s">
        <v>1157</v>
      </c>
      <c r="G276" t="s">
        <v>6034</v>
      </c>
      <c r="H276" t="s">
        <v>40</v>
      </c>
      <c r="I276" t="s">
        <v>51</v>
      </c>
      <c r="J276">
        <v>19</v>
      </c>
      <c r="K276">
        <v>9538</v>
      </c>
      <c r="L276">
        <v>181222</v>
      </c>
      <c r="M276" t="s">
        <v>27</v>
      </c>
      <c r="N276" t="s">
        <v>26</v>
      </c>
      <c r="O276">
        <v>5</v>
      </c>
      <c r="P276" t="s">
        <v>28</v>
      </c>
      <c r="Q276">
        <v>71</v>
      </c>
      <c r="R276">
        <v>441559</v>
      </c>
    </row>
    <row r="277" spans="1:18" x14ac:dyDescent="0.3">
      <c r="A277" t="s">
        <v>6027</v>
      </c>
      <c r="B277" s="9">
        <v>45054</v>
      </c>
      <c r="C277" t="s">
        <v>4693</v>
      </c>
      <c r="D277" t="s">
        <v>4694</v>
      </c>
      <c r="E277" t="s">
        <v>49</v>
      </c>
      <c r="F277" t="s">
        <v>4221</v>
      </c>
      <c r="G277" t="s">
        <v>6028</v>
      </c>
      <c r="H277" t="s">
        <v>40</v>
      </c>
      <c r="I277" t="s">
        <v>123</v>
      </c>
      <c r="J277">
        <v>18</v>
      </c>
      <c r="K277">
        <v>12564</v>
      </c>
      <c r="L277">
        <v>226152</v>
      </c>
      <c r="M277">
        <v>0</v>
      </c>
      <c r="N277" t="s">
        <v>27</v>
      </c>
      <c r="O277">
        <v>6</v>
      </c>
      <c r="P277" t="s">
        <v>35</v>
      </c>
      <c r="Q277">
        <v>139</v>
      </c>
      <c r="R277">
        <v>441559</v>
      </c>
    </row>
    <row r="278" spans="1:18" x14ac:dyDescent="0.3">
      <c r="A278" t="s">
        <v>6001</v>
      </c>
      <c r="B278" s="9">
        <v>45635</v>
      </c>
      <c r="C278" t="s">
        <v>4693</v>
      </c>
      <c r="D278" t="s">
        <v>4694</v>
      </c>
      <c r="E278" t="s">
        <v>4706</v>
      </c>
      <c r="F278" t="s">
        <v>498</v>
      </c>
      <c r="G278" t="s">
        <v>6002</v>
      </c>
      <c r="H278" t="s">
        <v>40</v>
      </c>
      <c r="I278" t="s">
        <v>51</v>
      </c>
      <c r="J278">
        <v>9</v>
      </c>
      <c r="K278">
        <v>6873</v>
      </c>
      <c r="L278">
        <v>61857</v>
      </c>
      <c r="M278">
        <v>5</v>
      </c>
      <c r="N278" t="s">
        <v>26</v>
      </c>
      <c r="O278">
        <v>5</v>
      </c>
      <c r="P278" t="s">
        <v>35</v>
      </c>
      <c r="Q278">
        <v>79</v>
      </c>
      <c r="R278">
        <v>441559</v>
      </c>
    </row>
    <row r="279" spans="1:18" x14ac:dyDescent="0.3">
      <c r="A279" t="s">
        <v>5998</v>
      </c>
      <c r="B279" s="9">
        <v>45148</v>
      </c>
      <c r="C279" t="s">
        <v>4693</v>
      </c>
      <c r="D279" t="s">
        <v>4694</v>
      </c>
      <c r="E279" t="s">
        <v>49</v>
      </c>
      <c r="F279" t="s">
        <v>2587</v>
      </c>
      <c r="G279" t="s">
        <v>5999</v>
      </c>
      <c r="H279" t="s">
        <v>40</v>
      </c>
      <c r="I279" t="s">
        <v>70</v>
      </c>
      <c r="J279">
        <v>9</v>
      </c>
      <c r="K279">
        <v>12896</v>
      </c>
      <c r="L279">
        <v>116064</v>
      </c>
      <c r="M279">
        <v>0</v>
      </c>
      <c r="N279" t="s">
        <v>34</v>
      </c>
      <c r="O279">
        <v>4</v>
      </c>
      <c r="P279" t="s">
        <v>35</v>
      </c>
      <c r="Q279">
        <v>61</v>
      </c>
      <c r="R279">
        <v>441559</v>
      </c>
    </row>
    <row r="280" spans="1:18" x14ac:dyDescent="0.3">
      <c r="A280" t="s">
        <v>5984</v>
      </c>
      <c r="B280" s="9">
        <v>45281</v>
      </c>
      <c r="C280" t="s">
        <v>4693</v>
      </c>
      <c r="D280" t="s">
        <v>4694</v>
      </c>
      <c r="E280" t="s">
        <v>49</v>
      </c>
      <c r="F280" t="s">
        <v>218</v>
      </c>
      <c r="G280" t="s">
        <v>5985</v>
      </c>
      <c r="H280" t="s">
        <v>40</v>
      </c>
      <c r="I280" t="s">
        <v>137</v>
      </c>
      <c r="J280">
        <v>20</v>
      </c>
      <c r="K280">
        <v>7266</v>
      </c>
      <c r="L280">
        <v>145320</v>
      </c>
      <c r="M280">
        <v>20</v>
      </c>
      <c r="N280" t="s">
        <v>26</v>
      </c>
      <c r="O280">
        <v>4</v>
      </c>
      <c r="P280" t="s">
        <v>35</v>
      </c>
      <c r="Q280">
        <v>147</v>
      </c>
      <c r="R280">
        <v>441559</v>
      </c>
    </row>
    <row r="281" spans="1:18" x14ac:dyDescent="0.3">
      <c r="A281" t="s">
        <v>5981</v>
      </c>
      <c r="B281" s="9">
        <v>45025</v>
      </c>
      <c r="C281" t="s">
        <v>4693</v>
      </c>
      <c r="D281" t="s">
        <v>4694</v>
      </c>
      <c r="E281" t="s">
        <v>49</v>
      </c>
      <c r="F281" t="s">
        <v>347</v>
      </c>
      <c r="G281" t="s">
        <v>27</v>
      </c>
      <c r="H281" t="s">
        <v>40</v>
      </c>
      <c r="I281" t="s">
        <v>41</v>
      </c>
      <c r="J281">
        <v>9</v>
      </c>
      <c r="K281">
        <v>10556</v>
      </c>
      <c r="L281">
        <v>95004</v>
      </c>
      <c r="M281" t="s">
        <v>27</v>
      </c>
      <c r="N281" t="s">
        <v>57</v>
      </c>
      <c r="O281">
        <v>5</v>
      </c>
      <c r="P281" t="s">
        <v>35</v>
      </c>
      <c r="Q281">
        <v>12</v>
      </c>
      <c r="R281">
        <v>441559</v>
      </c>
    </row>
    <row r="282" spans="1:18" x14ac:dyDescent="0.3">
      <c r="A282" t="s">
        <v>5965</v>
      </c>
      <c r="B282" s="9">
        <v>45052</v>
      </c>
      <c r="C282" t="s">
        <v>4693</v>
      </c>
      <c r="D282" t="s">
        <v>4694</v>
      </c>
      <c r="E282" t="s">
        <v>49</v>
      </c>
      <c r="F282" t="s">
        <v>945</v>
      </c>
      <c r="G282" t="s">
        <v>5966</v>
      </c>
      <c r="H282" t="s">
        <v>40</v>
      </c>
      <c r="I282" t="s">
        <v>137</v>
      </c>
      <c r="J282">
        <v>14</v>
      </c>
      <c r="K282">
        <v>7350</v>
      </c>
      <c r="L282">
        <v>102900</v>
      </c>
      <c r="M282" t="s">
        <v>27</v>
      </c>
      <c r="N282" t="s">
        <v>34</v>
      </c>
      <c r="O282">
        <v>3</v>
      </c>
      <c r="P282" t="s">
        <v>35</v>
      </c>
      <c r="Q282">
        <v>58</v>
      </c>
      <c r="R282">
        <v>441559</v>
      </c>
    </row>
    <row r="283" spans="1:18" x14ac:dyDescent="0.3">
      <c r="A283" t="s">
        <v>5961</v>
      </c>
      <c r="B283" s="9">
        <v>45084</v>
      </c>
      <c r="C283" t="s">
        <v>4693</v>
      </c>
      <c r="D283" t="s">
        <v>4694</v>
      </c>
      <c r="E283" t="s">
        <v>49</v>
      </c>
      <c r="F283" t="s">
        <v>1144</v>
      </c>
      <c r="G283" t="s">
        <v>5962</v>
      </c>
      <c r="H283" t="s">
        <v>40</v>
      </c>
      <c r="I283" t="s">
        <v>123</v>
      </c>
      <c r="J283">
        <v>11</v>
      </c>
      <c r="K283">
        <v>12232</v>
      </c>
      <c r="L283">
        <v>134552</v>
      </c>
      <c r="M283" t="s">
        <v>27</v>
      </c>
      <c r="N283" t="s">
        <v>27</v>
      </c>
      <c r="O283">
        <v>3</v>
      </c>
      <c r="P283" t="s">
        <v>35</v>
      </c>
      <c r="Q283">
        <v>146</v>
      </c>
      <c r="R283">
        <v>441559</v>
      </c>
    </row>
    <row r="284" spans="1:18" x14ac:dyDescent="0.3">
      <c r="A284" t="s">
        <v>5946</v>
      </c>
      <c r="B284" s="9">
        <v>45184</v>
      </c>
      <c r="C284" t="s">
        <v>4693</v>
      </c>
      <c r="D284" t="s">
        <v>4694</v>
      </c>
      <c r="E284" t="s">
        <v>4695</v>
      </c>
      <c r="F284" t="s">
        <v>626</v>
      </c>
      <c r="G284" t="s">
        <v>5947</v>
      </c>
      <c r="H284" t="s">
        <v>40</v>
      </c>
      <c r="I284" t="s">
        <v>41</v>
      </c>
      <c r="J284">
        <v>17</v>
      </c>
      <c r="K284">
        <v>3762</v>
      </c>
      <c r="L284">
        <v>63954</v>
      </c>
      <c r="M284">
        <v>0</v>
      </c>
      <c r="N284" t="s">
        <v>27</v>
      </c>
      <c r="O284">
        <v>5</v>
      </c>
      <c r="P284" t="s">
        <v>35</v>
      </c>
      <c r="Q284">
        <v>31</v>
      </c>
      <c r="R284">
        <v>441559</v>
      </c>
    </row>
    <row r="285" spans="1:18" x14ac:dyDescent="0.3">
      <c r="A285" t="s">
        <v>5939</v>
      </c>
      <c r="B285" s="9">
        <v>45145</v>
      </c>
      <c r="C285" t="s">
        <v>4693</v>
      </c>
      <c r="D285" t="s">
        <v>4694</v>
      </c>
      <c r="E285" t="s">
        <v>4695</v>
      </c>
      <c r="F285" t="s">
        <v>68</v>
      </c>
      <c r="G285" t="s">
        <v>27</v>
      </c>
      <c r="H285" t="s">
        <v>40</v>
      </c>
      <c r="I285" t="s">
        <v>123</v>
      </c>
      <c r="J285">
        <v>4</v>
      </c>
      <c r="K285">
        <v>11481</v>
      </c>
      <c r="L285">
        <v>45924</v>
      </c>
      <c r="M285">
        <v>15</v>
      </c>
      <c r="N285" t="s">
        <v>47</v>
      </c>
      <c r="O285">
        <v>5</v>
      </c>
      <c r="P285" t="s">
        <v>28</v>
      </c>
      <c r="Q285">
        <v>144</v>
      </c>
      <c r="R285">
        <v>441559</v>
      </c>
    </row>
    <row r="286" spans="1:18" x14ac:dyDescent="0.3">
      <c r="A286" t="s">
        <v>5923</v>
      </c>
      <c r="B286" s="9">
        <v>45023</v>
      </c>
      <c r="C286" t="s">
        <v>4693</v>
      </c>
      <c r="D286" t="s">
        <v>4694</v>
      </c>
      <c r="E286" t="s">
        <v>4706</v>
      </c>
      <c r="F286" t="s">
        <v>2813</v>
      </c>
      <c r="G286" t="s">
        <v>27</v>
      </c>
      <c r="H286" t="s">
        <v>40</v>
      </c>
      <c r="I286" t="s">
        <v>41</v>
      </c>
      <c r="J286">
        <v>6</v>
      </c>
      <c r="K286">
        <v>13967</v>
      </c>
      <c r="L286">
        <v>83802</v>
      </c>
      <c r="M286" t="s">
        <v>27</v>
      </c>
      <c r="N286" t="s">
        <v>27</v>
      </c>
      <c r="O286">
        <v>5</v>
      </c>
      <c r="P286" t="s">
        <v>35</v>
      </c>
      <c r="Q286">
        <v>21</v>
      </c>
      <c r="R286">
        <v>441559</v>
      </c>
    </row>
    <row r="287" spans="1:18" x14ac:dyDescent="0.3">
      <c r="A287" t="s">
        <v>5912</v>
      </c>
      <c r="B287" s="9">
        <v>45446</v>
      </c>
      <c r="C287" t="s">
        <v>4693</v>
      </c>
      <c r="D287" t="s">
        <v>4694</v>
      </c>
      <c r="E287" t="s">
        <v>49</v>
      </c>
      <c r="F287" t="s">
        <v>771</v>
      </c>
      <c r="G287" t="s">
        <v>5913</v>
      </c>
      <c r="H287" t="s">
        <v>40</v>
      </c>
      <c r="I287" t="s">
        <v>123</v>
      </c>
      <c r="J287">
        <v>13</v>
      </c>
      <c r="K287">
        <v>1367</v>
      </c>
      <c r="L287">
        <v>17771</v>
      </c>
      <c r="M287">
        <v>10</v>
      </c>
      <c r="N287" t="s">
        <v>57</v>
      </c>
      <c r="O287">
        <v>4</v>
      </c>
      <c r="P287" t="s">
        <v>35</v>
      </c>
      <c r="Q287">
        <v>51</v>
      </c>
      <c r="R287">
        <v>441559</v>
      </c>
    </row>
    <row r="288" spans="1:18" x14ac:dyDescent="0.3">
      <c r="A288" t="s">
        <v>5910</v>
      </c>
      <c r="B288" s="9">
        <v>45644</v>
      </c>
      <c r="C288" t="s">
        <v>4693</v>
      </c>
      <c r="D288" t="s">
        <v>4694</v>
      </c>
      <c r="E288" t="s">
        <v>49</v>
      </c>
      <c r="F288" t="s">
        <v>2078</v>
      </c>
      <c r="G288" t="s">
        <v>5911</v>
      </c>
      <c r="H288" t="s">
        <v>40</v>
      </c>
      <c r="I288" t="s">
        <v>106</v>
      </c>
      <c r="J288">
        <v>4</v>
      </c>
      <c r="K288">
        <v>7869</v>
      </c>
      <c r="L288">
        <v>31476</v>
      </c>
      <c r="M288">
        <v>0</v>
      </c>
      <c r="N288" t="s">
        <v>47</v>
      </c>
      <c r="O288">
        <v>5</v>
      </c>
      <c r="P288" t="s">
        <v>35</v>
      </c>
      <c r="Q288">
        <v>28</v>
      </c>
      <c r="R288">
        <v>441559</v>
      </c>
    </row>
    <row r="289" spans="1:18" x14ac:dyDescent="0.3">
      <c r="A289" t="s">
        <v>5900</v>
      </c>
      <c r="B289" s="9">
        <v>45651</v>
      </c>
      <c r="C289" t="s">
        <v>4693</v>
      </c>
      <c r="D289" t="s">
        <v>4694</v>
      </c>
      <c r="E289" t="s">
        <v>4695</v>
      </c>
      <c r="F289" t="s">
        <v>449</v>
      </c>
      <c r="G289" t="s">
        <v>5901</v>
      </c>
      <c r="H289" t="s">
        <v>40</v>
      </c>
      <c r="I289" t="s">
        <v>70</v>
      </c>
      <c r="J289">
        <v>5</v>
      </c>
      <c r="K289">
        <v>8852</v>
      </c>
      <c r="L289">
        <v>44260</v>
      </c>
      <c r="M289">
        <v>20</v>
      </c>
      <c r="N289" t="s">
        <v>57</v>
      </c>
      <c r="O289" t="s">
        <v>27</v>
      </c>
      <c r="P289" t="s">
        <v>35</v>
      </c>
      <c r="Q289">
        <v>149</v>
      </c>
      <c r="R289">
        <v>441559</v>
      </c>
    </row>
    <row r="290" spans="1:18" x14ac:dyDescent="0.3">
      <c r="A290" t="s">
        <v>5877</v>
      </c>
      <c r="B290" s="9">
        <v>44999</v>
      </c>
      <c r="C290" t="s">
        <v>4693</v>
      </c>
      <c r="D290" t="s">
        <v>4694</v>
      </c>
      <c r="E290" t="s">
        <v>4706</v>
      </c>
      <c r="F290" t="s">
        <v>1235</v>
      </c>
      <c r="G290" t="s">
        <v>5878</v>
      </c>
      <c r="H290" t="s">
        <v>40</v>
      </c>
      <c r="I290" t="s">
        <v>41</v>
      </c>
      <c r="J290">
        <v>6</v>
      </c>
      <c r="K290">
        <v>12366</v>
      </c>
      <c r="L290">
        <v>74196</v>
      </c>
      <c r="M290">
        <v>0</v>
      </c>
      <c r="N290" t="s">
        <v>47</v>
      </c>
      <c r="O290">
        <v>5</v>
      </c>
      <c r="P290" t="s">
        <v>35</v>
      </c>
      <c r="Q290">
        <v>5</v>
      </c>
      <c r="R290">
        <v>441559</v>
      </c>
    </row>
    <row r="291" spans="1:18" x14ac:dyDescent="0.3">
      <c r="A291" t="s">
        <v>5865</v>
      </c>
      <c r="B291" s="9">
        <v>45003</v>
      </c>
      <c r="C291" t="s">
        <v>4693</v>
      </c>
      <c r="D291" t="s">
        <v>4694</v>
      </c>
      <c r="E291" t="s">
        <v>4695</v>
      </c>
      <c r="F291" t="s">
        <v>139</v>
      </c>
      <c r="G291" t="s">
        <v>5866</v>
      </c>
      <c r="H291" t="s">
        <v>40</v>
      </c>
      <c r="I291" t="s">
        <v>51</v>
      </c>
      <c r="J291">
        <v>13</v>
      </c>
      <c r="K291">
        <v>2367</v>
      </c>
      <c r="L291">
        <v>30771</v>
      </c>
      <c r="M291">
        <v>10</v>
      </c>
      <c r="N291" t="s">
        <v>27</v>
      </c>
      <c r="O291">
        <v>2</v>
      </c>
      <c r="P291" t="s">
        <v>28</v>
      </c>
      <c r="Q291">
        <v>21</v>
      </c>
      <c r="R291">
        <v>441559</v>
      </c>
    </row>
    <row r="292" spans="1:18" x14ac:dyDescent="0.3">
      <c r="A292" t="s">
        <v>5861</v>
      </c>
      <c r="B292" s="9">
        <v>45273</v>
      </c>
      <c r="C292" t="s">
        <v>4693</v>
      </c>
      <c r="D292" t="s">
        <v>4694</v>
      </c>
      <c r="E292" t="s">
        <v>49</v>
      </c>
      <c r="F292" t="s">
        <v>43</v>
      </c>
      <c r="G292" t="s">
        <v>5862</v>
      </c>
      <c r="H292" t="s">
        <v>40</v>
      </c>
      <c r="I292" t="s">
        <v>106</v>
      </c>
      <c r="J292">
        <v>19</v>
      </c>
      <c r="K292">
        <v>1699</v>
      </c>
      <c r="L292">
        <v>32281</v>
      </c>
      <c r="M292">
        <v>0</v>
      </c>
      <c r="N292" t="s">
        <v>26</v>
      </c>
      <c r="O292">
        <v>3</v>
      </c>
      <c r="P292" t="s">
        <v>28</v>
      </c>
      <c r="Q292">
        <v>25</v>
      </c>
      <c r="R292">
        <v>441559</v>
      </c>
    </row>
    <row r="293" spans="1:18" x14ac:dyDescent="0.3">
      <c r="A293" t="s">
        <v>5859</v>
      </c>
      <c r="B293" s="9">
        <v>44967</v>
      </c>
      <c r="C293" t="s">
        <v>4693</v>
      </c>
      <c r="D293" t="s">
        <v>4694</v>
      </c>
      <c r="E293" t="s">
        <v>4706</v>
      </c>
      <c r="F293" t="s">
        <v>3342</v>
      </c>
      <c r="G293" t="s">
        <v>5860</v>
      </c>
      <c r="H293" t="s">
        <v>40</v>
      </c>
      <c r="I293" t="s">
        <v>137</v>
      </c>
      <c r="J293">
        <v>5</v>
      </c>
      <c r="K293">
        <v>4875</v>
      </c>
      <c r="L293">
        <v>24375</v>
      </c>
      <c r="M293">
        <v>0</v>
      </c>
      <c r="N293" t="s">
        <v>34</v>
      </c>
      <c r="O293">
        <v>5</v>
      </c>
      <c r="P293" t="s">
        <v>28</v>
      </c>
      <c r="Q293">
        <v>114</v>
      </c>
      <c r="R293">
        <v>441559</v>
      </c>
    </row>
    <row r="294" spans="1:18" x14ac:dyDescent="0.3">
      <c r="A294" t="s">
        <v>5855</v>
      </c>
      <c r="B294" s="9">
        <v>45315</v>
      </c>
      <c r="C294" t="s">
        <v>4693</v>
      </c>
      <c r="D294" t="s">
        <v>4694</v>
      </c>
      <c r="E294" t="s">
        <v>4695</v>
      </c>
      <c r="F294" t="s">
        <v>299</v>
      </c>
      <c r="G294" t="s">
        <v>5856</v>
      </c>
      <c r="H294" t="s">
        <v>40</v>
      </c>
      <c r="I294" t="s">
        <v>41</v>
      </c>
      <c r="J294">
        <v>19</v>
      </c>
      <c r="K294">
        <v>10570</v>
      </c>
      <c r="L294">
        <v>200830</v>
      </c>
      <c r="M294">
        <v>10</v>
      </c>
      <c r="N294" t="s">
        <v>47</v>
      </c>
      <c r="O294">
        <v>1</v>
      </c>
      <c r="P294" t="s">
        <v>35</v>
      </c>
      <c r="Q294">
        <v>58</v>
      </c>
      <c r="R294">
        <v>441559</v>
      </c>
    </row>
    <row r="295" spans="1:18" x14ac:dyDescent="0.3">
      <c r="A295" t="s">
        <v>5763</v>
      </c>
      <c r="B295" s="9">
        <v>45328</v>
      </c>
      <c r="C295" t="s">
        <v>4693</v>
      </c>
      <c r="D295" t="s">
        <v>4694</v>
      </c>
      <c r="E295" t="s">
        <v>49</v>
      </c>
      <c r="F295" t="s">
        <v>2223</v>
      </c>
      <c r="G295" t="s">
        <v>5764</v>
      </c>
      <c r="H295" t="s">
        <v>40</v>
      </c>
      <c r="I295" t="s">
        <v>51</v>
      </c>
      <c r="J295">
        <v>16</v>
      </c>
      <c r="K295">
        <v>14404</v>
      </c>
      <c r="L295">
        <v>230464</v>
      </c>
      <c r="M295">
        <v>0</v>
      </c>
      <c r="N295" t="s">
        <v>57</v>
      </c>
      <c r="O295">
        <v>3</v>
      </c>
      <c r="P295" t="s">
        <v>35</v>
      </c>
      <c r="Q295">
        <v>5</v>
      </c>
      <c r="R295">
        <v>441559</v>
      </c>
    </row>
    <row r="296" spans="1:18" x14ac:dyDescent="0.3">
      <c r="A296" t="s">
        <v>5753</v>
      </c>
      <c r="B296" s="9">
        <v>45393</v>
      </c>
      <c r="C296" t="s">
        <v>4693</v>
      </c>
      <c r="D296" t="s">
        <v>4694</v>
      </c>
      <c r="E296" t="s">
        <v>49</v>
      </c>
      <c r="F296" t="s">
        <v>362</v>
      </c>
      <c r="G296" t="s">
        <v>27</v>
      </c>
      <c r="H296" t="s">
        <v>40</v>
      </c>
      <c r="I296" t="s">
        <v>171</v>
      </c>
      <c r="J296">
        <v>4</v>
      </c>
      <c r="K296">
        <v>2283</v>
      </c>
      <c r="L296">
        <v>9132</v>
      </c>
      <c r="M296" t="s">
        <v>27</v>
      </c>
      <c r="N296" t="s">
        <v>47</v>
      </c>
      <c r="O296">
        <v>3</v>
      </c>
      <c r="P296" t="s">
        <v>28</v>
      </c>
      <c r="Q296">
        <v>194</v>
      </c>
      <c r="R296">
        <v>441559</v>
      </c>
    </row>
    <row r="297" spans="1:18" x14ac:dyDescent="0.3">
      <c r="A297" t="s">
        <v>5724</v>
      </c>
      <c r="B297" s="9">
        <v>45592</v>
      </c>
      <c r="C297" t="s">
        <v>4693</v>
      </c>
      <c r="D297" t="s">
        <v>4694</v>
      </c>
      <c r="E297" t="s">
        <v>4695</v>
      </c>
      <c r="F297" t="s">
        <v>1025</v>
      </c>
      <c r="G297" t="s">
        <v>27</v>
      </c>
      <c r="H297" t="s">
        <v>40</v>
      </c>
      <c r="I297" t="s">
        <v>171</v>
      </c>
      <c r="J297">
        <v>6</v>
      </c>
      <c r="K297">
        <v>13789</v>
      </c>
      <c r="L297">
        <v>82734</v>
      </c>
      <c r="M297">
        <v>10</v>
      </c>
      <c r="N297" t="s">
        <v>57</v>
      </c>
      <c r="O297">
        <v>3</v>
      </c>
      <c r="P297" t="s">
        <v>28</v>
      </c>
      <c r="Q297">
        <v>58</v>
      </c>
      <c r="R297">
        <v>441559</v>
      </c>
    </row>
    <row r="298" spans="1:18" x14ac:dyDescent="0.3">
      <c r="A298" t="s">
        <v>5710</v>
      </c>
      <c r="B298" s="9">
        <v>45154</v>
      </c>
      <c r="C298" t="s">
        <v>4693</v>
      </c>
      <c r="D298" t="s">
        <v>4694</v>
      </c>
      <c r="E298" t="s">
        <v>4695</v>
      </c>
      <c r="F298" t="s">
        <v>2021</v>
      </c>
      <c r="G298" t="s">
        <v>5711</v>
      </c>
      <c r="H298" t="s">
        <v>40</v>
      </c>
      <c r="I298" t="s">
        <v>171</v>
      </c>
      <c r="J298">
        <v>10</v>
      </c>
      <c r="K298">
        <v>7383</v>
      </c>
      <c r="L298">
        <v>73830</v>
      </c>
      <c r="M298">
        <v>10</v>
      </c>
      <c r="N298" t="s">
        <v>57</v>
      </c>
      <c r="O298">
        <v>3</v>
      </c>
      <c r="P298" t="s">
        <v>35</v>
      </c>
      <c r="Q298">
        <v>53</v>
      </c>
      <c r="R298">
        <v>441559</v>
      </c>
    </row>
    <row r="299" spans="1:18" x14ac:dyDescent="0.3">
      <c r="A299" t="s">
        <v>5702</v>
      </c>
      <c r="B299" s="9">
        <v>45454</v>
      </c>
      <c r="C299" t="s">
        <v>4693</v>
      </c>
      <c r="D299" t="s">
        <v>4694</v>
      </c>
      <c r="E299" t="s">
        <v>4706</v>
      </c>
      <c r="F299" t="s">
        <v>584</v>
      </c>
      <c r="G299" t="s">
        <v>5703</v>
      </c>
      <c r="H299" t="s">
        <v>40</v>
      </c>
      <c r="I299" t="s">
        <v>70</v>
      </c>
      <c r="J299">
        <v>17</v>
      </c>
      <c r="K299">
        <v>14267</v>
      </c>
      <c r="L299">
        <v>242539</v>
      </c>
      <c r="M299">
        <v>15</v>
      </c>
      <c r="N299" t="s">
        <v>47</v>
      </c>
      <c r="O299">
        <v>4</v>
      </c>
      <c r="P299" t="s">
        <v>27</v>
      </c>
      <c r="Q299">
        <v>199</v>
      </c>
      <c r="R299">
        <v>441559</v>
      </c>
    </row>
    <row r="300" spans="1:18" x14ac:dyDescent="0.3">
      <c r="A300" t="s">
        <v>5696</v>
      </c>
      <c r="B300" s="9">
        <v>45507</v>
      </c>
      <c r="C300" t="s">
        <v>4693</v>
      </c>
      <c r="D300" t="s">
        <v>4694</v>
      </c>
      <c r="E300" t="s">
        <v>4695</v>
      </c>
      <c r="F300" t="s">
        <v>1568</v>
      </c>
      <c r="G300" t="s">
        <v>5697</v>
      </c>
      <c r="H300" t="s">
        <v>40</v>
      </c>
      <c r="I300" t="s">
        <v>171</v>
      </c>
      <c r="J300">
        <v>8</v>
      </c>
      <c r="K300">
        <v>4343</v>
      </c>
      <c r="L300">
        <v>34744</v>
      </c>
      <c r="M300">
        <v>0</v>
      </c>
      <c r="N300" t="s">
        <v>34</v>
      </c>
      <c r="O300">
        <v>3</v>
      </c>
      <c r="P300" t="s">
        <v>35</v>
      </c>
      <c r="Q300">
        <v>180</v>
      </c>
      <c r="R300">
        <v>441559</v>
      </c>
    </row>
    <row r="301" spans="1:18" x14ac:dyDescent="0.3">
      <c r="A301" t="s">
        <v>5684</v>
      </c>
      <c r="B301" s="9">
        <v>45421</v>
      </c>
      <c r="C301" t="s">
        <v>4693</v>
      </c>
      <c r="D301" t="s">
        <v>4694</v>
      </c>
      <c r="E301" t="s">
        <v>4695</v>
      </c>
      <c r="F301" t="s">
        <v>1010</v>
      </c>
      <c r="G301" t="s">
        <v>5685</v>
      </c>
      <c r="H301" t="s">
        <v>40</v>
      </c>
      <c r="I301" t="s">
        <v>106</v>
      </c>
      <c r="J301">
        <v>2</v>
      </c>
      <c r="K301">
        <v>5412</v>
      </c>
      <c r="L301">
        <v>10824</v>
      </c>
      <c r="M301">
        <v>0</v>
      </c>
      <c r="N301" t="s">
        <v>47</v>
      </c>
      <c r="O301" t="s">
        <v>27</v>
      </c>
      <c r="P301" t="s">
        <v>28</v>
      </c>
      <c r="Q301">
        <v>125</v>
      </c>
      <c r="R301">
        <v>441559</v>
      </c>
    </row>
    <row r="302" spans="1:18" x14ac:dyDescent="0.3">
      <c r="A302" t="s">
        <v>5630</v>
      </c>
      <c r="B302" s="9">
        <v>45242</v>
      </c>
      <c r="C302" t="s">
        <v>4693</v>
      </c>
      <c r="D302" t="s">
        <v>4694</v>
      </c>
      <c r="E302" t="s">
        <v>49</v>
      </c>
      <c r="F302" t="s">
        <v>1063</v>
      </c>
      <c r="G302" t="s">
        <v>5631</v>
      </c>
      <c r="H302" t="s">
        <v>40</v>
      </c>
      <c r="I302" t="s">
        <v>51</v>
      </c>
      <c r="J302">
        <v>9</v>
      </c>
      <c r="K302">
        <v>17568</v>
      </c>
      <c r="L302">
        <v>158112</v>
      </c>
      <c r="M302">
        <v>10</v>
      </c>
      <c r="N302" t="s">
        <v>47</v>
      </c>
      <c r="O302">
        <v>3</v>
      </c>
      <c r="P302" t="s">
        <v>35</v>
      </c>
      <c r="Q302">
        <v>97</v>
      </c>
      <c r="R302">
        <v>441559</v>
      </c>
    </row>
    <row r="303" spans="1:18" x14ac:dyDescent="0.3">
      <c r="A303" t="s">
        <v>5623</v>
      </c>
      <c r="B303" s="9">
        <v>45567</v>
      </c>
      <c r="C303" t="s">
        <v>4693</v>
      </c>
      <c r="D303" t="s">
        <v>4694</v>
      </c>
      <c r="E303" t="s">
        <v>4695</v>
      </c>
      <c r="F303" t="s">
        <v>1774</v>
      </c>
      <c r="G303" t="s">
        <v>5624</v>
      </c>
      <c r="H303" t="s">
        <v>40</v>
      </c>
      <c r="I303" t="s">
        <v>123</v>
      </c>
      <c r="J303">
        <v>2</v>
      </c>
      <c r="K303">
        <v>7568</v>
      </c>
      <c r="L303">
        <v>15136</v>
      </c>
      <c r="M303">
        <v>15</v>
      </c>
      <c r="N303" t="s">
        <v>26</v>
      </c>
      <c r="O303">
        <v>0</v>
      </c>
      <c r="P303" t="s">
        <v>35</v>
      </c>
      <c r="Q303">
        <v>101</v>
      </c>
      <c r="R303">
        <v>441559</v>
      </c>
    </row>
    <row r="304" spans="1:18" x14ac:dyDescent="0.3">
      <c r="A304" t="s">
        <v>5612</v>
      </c>
      <c r="B304" s="9">
        <v>44941</v>
      </c>
      <c r="C304" t="s">
        <v>4693</v>
      </c>
      <c r="D304" t="s">
        <v>4694</v>
      </c>
      <c r="E304" t="s">
        <v>49</v>
      </c>
      <c r="F304" t="s">
        <v>2078</v>
      </c>
      <c r="G304" t="s">
        <v>5613</v>
      </c>
      <c r="H304" t="s">
        <v>40</v>
      </c>
      <c r="I304" t="s">
        <v>41</v>
      </c>
      <c r="J304">
        <v>11</v>
      </c>
      <c r="K304">
        <v>5887</v>
      </c>
      <c r="L304">
        <v>64757</v>
      </c>
      <c r="M304">
        <v>0</v>
      </c>
      <c r="N304" t="s">
        <v>26</v>
      </c>
      <c r="O304">
        <v>4</v>
      </c>
      <c r="P304" t="s">
        <v>28</v>
      </c>
      <c r="Q304">
        <v>55</v>
      </c>
      <c r="R304">
        <v>441559</v>
      </c>
    </row>
    <row r="305" spans="1:18" x14ac:dyDescent="0.3">
      <c r="A305" t="s">
        <v>5605</v>
      </c>
      <c r="B305" s="9">
        <v>45155</v>
      </c>
      <c r="C305" t="s">
        <v>4693</v>
      </c>
      <c r="D305" t="s">
        <v>4694</v>
      </c>
      <c r="E305" t="s">
        <v>4695</v>
      </c>
      <c r="F305" t="s">
        <v>821</v>
      </c>
      <c r="G305" t="s">
        <v>5606</v>
      </c>
      <c r="H305" t="s">
        <v>40</v>
      </c>
      <c r="I305" t="s">
        <v>106</v>
      </c>
      <c r="J305">
        <v>13</v>
      </c>
      <c r="K305">
        <v>9950</v>
      </c>
      <c r="L305">
        <v>129350</v>
      </c>
      <c r="M305">
        <v>5</v>
      </c>
      <c r="N305" t="s">
        <v>57</v>
      </c>
      <c r="O305">
        <v>4</v>
      </c>
      <c r="P305" t="s">
        <v>35</v>
      </c>
      <c r="Q305">
        <v>38</v>
      </c>
      <c r="R305">
        <v>441559</v>
      </c>
    </row>
    <row r="306" spans="1:18" x14ac:dyDescent="0.3">
      <c r="A306" t="s">
        <v>5592</v>
      </c>
      <c r="B306" s="9">
        <v>45344</v>
      </c>
      <c r="C306" t="s">
        <v>4693</v>
      </c>
      <c r="D306" t="s">
        <v>4694</v>
      </c>
      <c r="E306" t="s">
        <v>4695</v>
      </c>
      <c r="F306" t="s">
        <v>2951</v>
      </c>
      <c r="G306" t="s">
        <v>5593</v>
      </c>
      <c r="H306" t="s">
        <v>40</v>
      </c>
      <c r="I306" t="s">
        <v>137</v>
      </c>
      <c r="J306">
        <v>20</v>
      </c>
      <c r="K306">
        <v>5735</v>
      </c>
      <c r="L306">
        <v>114700</v>
      </c>
      <c r="M306">
        <v>0</v>
      </c>
      <c r="N306" t="s">
        <v>26</v>
      </c>
      <c r="O306">
        <v>2</v>
      </c>
      <c r="P306" t="s">
        <v>35</v>
      </c>
      <c r="Q306">
        <v>108</v>
      </c>
      <c r="R306">
        <v>441559</v>
      </c>
    </row>
    <row r="307" spans="1:18" x14ac:dyDescent="0.3">
      <c r="A307" t="s">
        <v>5586</v>
      </c>
      <c r="B307" s="9">
        <v>44967</v>
      </c>
      <c r="C307" t="s">
        <v>4693</v>
      </c>
      <c r="D307" t="s">
        <v>4694</v>
      </c>
      <c r="E307" t="s">
        <v>49</v>
      </c>
      <c r="F307" t="s">
        <v>2796</v>
      </c>
      <c r="G307" t="s">
        <v>5587</v>
      </c>
      <c r="H307" t="s">
        <v>40</v>
      </c>
      <c r="I307" t="s">
        <v>137</v>
      </c>
      <c r="J307">
        <v>6</v>
      </c>
      <c r="K307">
        <v>7857</v>
      </c>
      <c r="L307">
        <v>47142</v>
      </c>
      <c r="M307" t="s">
        <v>27</v>
      </c>
      <c r="N307" t="s">
        <v>26</v>
      </c>
      <c r="O307">
        <v>2</v>
      </c>
      <c r="P307" t="s">
        <v>35</v>
      </c>
      <c r="Q307">
        <v>127</v>
      </c>
      <c r="R307">
        <v>441559</v>
      </c>
    </row>
    <row r="308" spans="1:18" x14ac:dyDescent="0.3">
      <c r="A308" t="s">
        <v>5582</v>
      </c>
      <c r="B308" s="9">
        <v>45323</v>
      </c>
      <c r="C308" t="s">
        <v>4693</v>
      </c>
      <c r="D308" t="s">
        <v>4694</v>
      </c>
      <c r="E308" t="s">
        <v>4695</v>
      </c>
      <c r="F308" t="s">
        <v>265</v>
      </c>
      <c r="G308" t="s">
        <v>5583</v>
      </c>
      <c r="H308" t="s">
        <v>40</v>
      </c>
      <c r="I308" t="s">
        <v>106</v>
      </c>
      <c r="J308">
        <v>18</v>
      </c>
      <c r="K308">
        <v>10549</v>
      </c>
      <c r="L308">
        <v>189882</v>
      </c>
      <c r="M308">
        <v>10</v>
      </c>
      <c r="N308" t="s">
        <v>47</v>
      </c>
      <c r="O308" t="s">
        <v>27</v>
      </c>
      <c r="P308" t="s">
        <v>35</v>
      </c>
      <c r="Q308">
        <v>154</v>
      </c>
      <c r="R308">
        <v>441559</v>
      </c>
    </row>
    <row r="309" spans="1:18" x14ac:dyDescent="0.3">
      <c r="A309" t="s">
        <v>5575</v>
      </c>
      <c r="B309" s="9">
        <v>45369</v>
      </c>
      <c r="C309" t="s">
        <v>4693</v>
      </c>
      <c r="D309" t="s">
        <v>4694</v>
      </c>
      <c r="E309" t="s">
        <v>49</v>
      </c>
      <c r="F309" t="s">
        <v>5576</v>
      </c>
      <c r="G309" t="s">
        <v>5577</v>
      </c>
      <c r="H309" t="s">
        <v>40</v>
      </c>
      <c r="I309" t="s">
        <v>70</v>
      </c>
      <c r="J309">
        <v>15</v>
      </c>
      <c r="K309">
        <v>4438</v>
      </c>
      <c r="L309">
        <v>66570</v>
      </c>
      <c r="M309">
        <v>5</v>
      </c>
      <c r="N309" t="s">
        <v>57</v>
      </c>
      <c r="O309">
        <v>4</v>
      </c>
      <c r="P309" t="s">
        <v>35</v>
      </c>
      <c r="Q309">
        <v>31</v>
      </c>
      <c r="R309">
        <v>441559</v>
      </c>
    </row>
    <row r="310" spans="1:18" x14ac:dyDescent="0.3">
      <c r="A310" t="s">
        <v>5564</v>
      </c>
      <c r="B310" s="9">
        <v>45063</v>
      </c>
      <c r="C310" t="s">
        <v>4693</v>
      </c>
      <c r="D310" t="s">
        <v>4694</v>
      </c>
      <c r="E310" t="s">
        <v>49</v>
      </c>
      <c r="F310" t="s">
        <v>335</v>
      </c>
      <c r="G310" t="s">
        <v>5565</v>
      </c>
      <c r="H310" t="s">
        <v>40</v>
      </c>
      <c r="I310" t="s">
        <v>137</v>
      </c>
      <c r="J310">
        <v>2</v>
      </c>
      <c r="K310">
        <v>2623</v>
      </c>
      <c r="L310">
        <v>5246</v>
      </c>
      <c r="M310" t="s">
        <v>27</v>
      </c>
      <c r="N310" t="s">
        <v>27</v>
      </c>
      <c r="O310" t="s">
        <v>27</v>
      </c>
      <c r="P310" t="s">
        <v>35</v>
      </c>
      <c r="Q310">
        <v>78</v>
      </c>
      <c r="R310">
        <v>441559</v>
      </c>
    </row>
    <row r="311" spans="1:18" x14ac:dyDescent="0.3">
      <c r="A311" t="s">
        <v>5560</v>
      </c>
      <c r="B311" s="9">
        <v>45104</v>
      </c>
      <c r="C311" t="s">
        <v>4693</v>
      </c>
      <c r="D311" t="s">
        <v>4694</v>
      </c>
      <c r="E311" t="s">
        <v>49</v>
      </c>
      <c r="F311" t="s">
        <v>1053</v>
      </c>
      <c r="G311" t="s">
        <v>5561</v>
      </c>
      <c r="H311" t="s">
        <v>40</v>
      </c>
      <c r="I311" t="s">
        <v>41</v>
      </c>
      <c r="J311">
        <v>4</v>
      </c>
      <c r="K311">
        <v>12622</v>
      </c>
      <c r="L311">
        <v>50488</v>
      </c>
      <c r="M311">
        <v>20</v>
      </c>
      <c r="N311" t="s">
        <v>27</v>
      </c>
      <c r="O311">
        <v>5</v>
      </c>
      <c r="P311" t="s">
        <v>28</v>
      </c>
      <c r="Q311">
        <v>139</v>
      </c>
      <c r="R311">
        <v>441559</v>
      </c>
    </row>
    <row r="312" spans="1:18" x14ac:dyDescent="0.3">
      <c r="A312" t="s">
        <v>5548</v>
      </c>
      <c r="B312" s="9">
        <v>45331</v>
      </c>
      <c r="C312" t="s">
        <v>4693</v>
      </c>
      <c r="D312" t="s">
        <v>4694</v>
      </c>
      <c r="E312" t="s">
        <v>49</v>
      </c>
      <c r="F312" t="s">
        <v>173</v>
      </c>
      <c r="G312" t="s">
        <v>27</v>
      </c>
      <c r="H312" t="s">
        <v>40</v>
      </c>
      <c r="I312" t="s">
        <v>106</v>
      </c>
      <c r="J312">
        <v>8</v>
      </c>
      <c r="K312">
        <v>15989</v>
      </c>
      <c r="L312">
        <v>127912</v>
      </c>
      <c r="M312">
        <v>0</v>
      </c>
      <c r="N312" t="s">
        <v>26</v>
      </c>
      <c r="O312">
        <v>4</v>
      </c>
      <c r="P312" t="s">
        <v>35</v>
      </c>
      <c r="Q312">
        <v>114</v>
      </c>
      <c r="R312">
        <v>441559</v>
      </c>
    </row>
    <row r="313" spans="1:18" x14ac:dyDescent="0.3">
      <c r="A313" t="s">
        <v>5526</v>
      </c>
      <c r="B313" s="9">
        <v>45099</v>
      </c>
      <c r="C313" t="s">
        <v>4693</v>
      </c>
      <c r="D313" t="s">
        <v>4694</v>
      </c>
      <c r="E313" t="s">
        <v>4706</v>
      </c>
      <c r="F313" t="s">
        <v>2007</v>
      </c>
      <c r="G313" t="s">
        <v>5527</v>
      </c>
      <c r="H313" t="s">
        <v>40</v>
      </c>
      <c r="I313" t="s">
        <v>41</v>
      </c>
      <c r="J313">
        <v>19</v>
      </c>
      <c r="K313">
        <v>3704</v>
      </c>
      <c r="L313">
        <v>70376</v>
      </c>
      <c r="M313" t="s">
        <v>27</v>
      </c>
      <c r="N313" t="s">
        <v>57</v>
      </c>
      <c r="O313">
        <v>5</v>
      </c>
      <c r="P313" t="s">
        <v>28</v>
      </c>
      <c r="Q313">
        <v>73</v>
      </c>
      <c r="R313">
        <v>441559</v>
      </c>
    </row>
    <row r="314" spans="1:18" x14ac:dyDescent="0.3">
      <c r="A314" t="s">
        <v>5522</v>
      </c>
      <c r="B314" s="9">
        <v>45133</v>
      </c>
      <c r="C314" t="s">
        <v>4693</v>
      </c>
      <c r="D314" t="s">
        <v>4694</v>
      </c>
      <c r="E314" t="s">
        <v>49</v>
      </c>
      <c r="F314" t="s">
        <v>2270</v>
      </c>
      <c r="G314" t="s">
        <v>5523</v>
      </c>
      <c r="H314" t="s">
        <v>40</v>
      </c>
      <c r="I314" t="s">
        <v>137</v>
      </c>
      <c r="J314">
        <v>20</v>
      </c>
      <c r="K314">
        <v>15440</v>
      </c>
      <c r="L314">
        <v>308800</v>
      </c>
      <c r="M314">
        <v>5</v>
      </c>
      <c r="N314" t="s">
        <v>34</v>
      </c>
      <c r="O314">
        <v>4</v>
      </c>
      <c r="P314" t="s">
        <v>35</v>
      </c>
      <c r="Q314">
        <v>103</v>
      </c>
      <c r="R314">
        <v>441559</v>
      </c>
    </row>
    <row r="315" spans="1:18" x14ac:dyDescent="0.3">
      <c r="A315" t="s">
        <v>5507</v>
      </c>
      <c r="B315" s="9">
        <v>45479</v>
      </c>
      <c r="C315" t="s">
        <v>4693</v>
      </c>
      <c r="D315" t="s">
        <v>4694</v>
      </c>
      <c r="E315" t="s">
        <v>4706</v>
      </c>
      <c r="F315" t="s">
        <v>104</v>
      </c>
      <c r="G315" t="s">
        <v>5508</v>
      </c>
      <c r="H315" t="s">
        <v>40</v>
      </c>
      <c r="I315" t="s">
        <v>137</v>
      </c>
      <c r="J315">
        <v>1</v>
      </c>
      <c r="K315">
        <v>5544</v>
      </c>
      <c r="L315">
        <v>5544</v>
      </c>
      <c r="M315">
        <v>20</v>
      </c>
      <c r="N315" t="s">
        <v>34</v>
      </c>
      <c r="O315">
        <v>1</v>
      </c>
      <c r="P315" t="s">
        <v>35</v>
      </c>
      <c r="Q315">
        <v>198</v>
      </c>
      <c r="R315">
        <v>441559</v>
      </c>
    </row>
    <row r="316" spans="1:18" x14ac:dyDescent="0.3">
      <c r="A316" t="s">
        <v>5505</v>
      </c>
      <c r="B316" s="9">
        <v>44991</v>
      </c>
      <c r="C316" t="s">
        <v>4693</v>
      </c>
      <c r="D316" t="s">
        <v>4694</v>
      </c>
      <c r="E316" t="s">
        <v>4695</v>
      </c>
      <c r="F316" t="s">
        <v>5303</v>
      </c>
      <c r="G316" t="s">
        <v>5506</v>
      </c>
      <c r="H316" t="s">
        <v>40</v>
      </c>
      <c r="I316" t="s">
        <v>51</v>
      </c>
      <c r="J316">
        <v>15</v>
      </c>
      <c r="K316">
        <v>17392</v>
      </c>
      <c r="L316">
        <v>260880</v>
      </c>
      <c r="M316">
        <v>20</v>
      </c>
      <c r="N316" t="s">
        <v>27</v>
      </c>
      <c r="O316">
        <v>2</v>
      </c>
      <c r="P316" t="s">
        <v>35</v>
      </c>
      <c r="Q316">
        <v>11</v>
      </c>
      <c r="R316">
        <v>441559</v>
      </c>
    </row>
    <row r="317" spans="1:18" x14ac:dyDescent="0.3">
      <c r="A317" t="s">
        <v>5494</v>
      </c>
      <c r="B317" s="9">
        <v>45095</v>
      </c>
      <c r="C317" t="s">
        <v>4693</v>
      </c>
      <c r="D317" t="s">
        <v>4694</v>
      </c>
      <c r="E317" t="s">
        <v>49</v>
      </c>
      <c r="F317" t="s">
        <v>104</v>
      </c>
      <c r="G317" t="s">
        <v>5495</v>
      </c>
      <c r="H317" t="s">
        <v>40</v>
      </c>
      <c r="I317" t="s">
        <v>41</v>
      </c>
      <c r="J317">
        <v>5</v>
      </c>
      <c r="K317">
        <v>9753</v>
      </c>
      <c r="L317">
        <v>48765</v>
      </c>
      <c r="M317">
        <v>10</v>
      </c>
      <c r="N317" t="s">
        <v>26</v>
      </c>
      <c r="O317" t="s">
        <v>27</v>
      </c>
      <c r="P317" t="s">
        <v>35</v>
      </c>
      <c r="Q317">
        <v>54</v>
      </c>
      <c r="R317">
        <v>441559</v>
      </c>
    </row>
    <row r="318" spans="1:18" x14ac:dyDescent="0.3">
      <c r="A318" t="s">
        <v>5466</v>
      </c>
      <c r="B318" s="9">
        <v>45648</v>
      </c>
      <c r="C318" t="s">
        <v>4693</v>
      </c>
      <c r="D318" t="s">
        <v>4694</v>
      </c>
      <c r="E318" t="s">
        <v>49</v>
      </c>
      <c r="F318" t="s">
        <v>3063</v>
      </c>
      <c r="G318" t="s">
        <v>5467</v>
      </c>
      <c r="H318" t="s">
        <v>40</v>
      </c>
      <c r="I318" t="s">
        <v>171</v>
      </c>
      <c r="J318">
        <v>10</v>
      </c>
      <c r="K318">
        <v>12703</v>
      </c>
      <c r="L318">
        <v>127030</v>
      </c>
      <c r="M318" t="s">
        <v>27</v>
      </c>
      <c r="N318" t="s">
        <v>27</v>
      </c>
      <c r="O318">
        <v>1</v>
      </c>
      <c r="P318" t="s">
        <v>35</v>
      </c>
      <c r="Q318">
        <v>81</v>
      </c>
      <c r="R318">
        <v>441559</v>
      </c>
    </row>
    <row r="319" spans="1:18" x14ac:dyDescent="0.3">
      <c r="A319" t="s">
        <v>5445</v>
      </c>
      <c r="B319" s="9">
        <v>45005</v>
      </c>
      <c r="C319" t="s">
        <v>4693</v>
      </c>
      <c r="D319" t="s">
        <v>4694</v>
      </c>
      <c r="E319" t="s">
        <v>4695</v>
      </c>
      <c r="F319" t="s">
        <v>1941</v>
      </c>
      <c r="G319" t="s">
        <v>5446</v>
      </c>
      <c r="H319" t="s">
        <v>40</v>
      </c>
      <c r="I319" t="s">
        <v>123</v>
      </c>
      <c r="J319">
        <v>7</v>
      </c>
      <c r="K319">
        <v>10729</v>
      </c>
      <c r="L319">
        <v>75103</v>
      </c>
      <c r="M319">
        <v>0</v>
      </c>
      <c r="N319" t="s">
        <v>47</v>
      </c>
      <c r="O319">
        <v>1</v>
      </c>
      <c r="P319" t="s">
        <v>27</v>
      </c>
      <c r="Q319">
        <v>75</v>
      </c>
      <c r="R319">
        <v>441559</v>
      </c>
    </row>
    <row r="320" spans="1:18" x14ac:dyDescent="0.3">
      <c r="A320" t="s">
        <v>5441</v>
      </c>
      <c r="B320" s="9">
        <v>44965</v>
      </c>
      <c r="C320" t="s">
        <v>4693</v>
      </c>
      <c r="D320" t="s">
        <v>4694</v>
      </c>
      <c r="E320" t="s">
        <v>4706</v>
      </c>
      <c r="F320" t="s">
        <v>993</v>
      </c>
      <c r="G320" t="s">
        <v>5442</v>
      </c>
      <c r="H320" t="s">
        <v>40</v>
      </c>
      <c r="I320" t="s">
        <v>171</v>
      </c>
      <c r="J320">
        <v>1</v>
      </c>
      <c r="K320">
        <v>16868</v>
      </c>
      <c r="L320">
        <v>16868</v>
      </c>
      <c r="M320" t="s">
        <v>27</v>
      </c>
      <c r="N320" t="s">
        <v>26</v>
      </c>
      <c r="O320">
        <v>1</v>
      </c>
      <c r="P320" t="s">
        <v>28</v>
      </c>
      <c r="Q320">
        <v>44</v>
      </c>
      <c r="R320">
        <v>441559</v>
      </c>
    </row>
    <row r="321" spans="1:18" x14ac:dyDescent="0.3">
      <c r="A321" t="s">
        <v>5437</v>
      </c>
      <c r="B321" s="9">
        <v>45356</v>
      </c>
      <c r="C321" t="s">
        <v>4693</v>
      </c>
      <c r="D321" t="s">
        <v>4694</v>
      </c>
      <c r="E321" t="s">
        <v>49</v>
      </c>
      <c r="F321" t="s">
        <v>396</v>
      </c>
      <c r="G321" t="s">
        <v>5438</v>
      </c>
      <c r="H321" t="s">
        <v>40</v>
      </c>
      <c r="I321" t="s">
        <v>51</v>
      </c>
      <c r="J321">
        <v>7</v>
      </c>
      <c r="K321">
        <v>16513</v>
      </c>
      <c r="L321">
        <v>115591</v>
      </c>
      <c r="M321">
        <v>20</v>
      </c>
      <c r="N321" t="s">
        <v>26</v>
      </c>
      <c r="O321">
        <v>2</v>
      </c>
      <c r="P321" t="s">
        <v>35</v>
      </c>
      <c r="Q321">
        <v>70</v>
      </c>
      <c r="R321">
        <v>441559</v>
      </c>
    </row>
    <row r="322" spans="1:18" x14ac:dyDescent="0.3">
      <c r="A322" t="s">
        <v>5378</v>
      </c>
      <c r="B322" s="9">
        <v>45550</v>
      </c>
      <c r="C322" t="s">
        <v>4693</v>
      </c>
      <c r="D322" t="s">
        <v>4694</v>
      </c>
      <c r="E322" t="s">
        <v>4695</v>
      </c>
      <c r="F322" t="s">
        <v>245</v>
      </c>
      <c r="G322" t="s">
        <v>5379</v>
      </c>
      <c r="H322" t="s">
        <v>40</v>
      </c>
      <c r="I322" t="s">
        <v>123</v>
      </c>
      <c r="J322">
        <v>10</v>
      </c>
      <c r="K322">
        <v>1383</v>
      </c>
      <c r="L322">
        <v>13830</v>
      </c>
      <c r="M322">
        <v>5</v>
      </c>
      <c r="N322" t="s">
        <v>27</v>
      </c>
      <c r="O322">
        <v>5</v>
      </c>
      <c r="P322" t="s">
        <v>35</v>
      </c>
      <c r="Q322">
        <v>133</v>
      </c>
      <c r="R322">
        <v>441559</v>
      </c>
    </row>
    <row r="323" spans="1:18" x14ac:dyDescent="0.3">
      <c r="A323" t="s">
        <v>5372</v>
      </c>
      <c r="B323" s="9">
        <v>44933</v>
      </c>
      <c r="C323" t="s">
        <v>4693</v>
      </c>
      <c r="D323" t="s">
        <v>4694</v>
      </c>
      <c r="E323" t="s">
        <v>4695</v>
      </c>
      <c r="F323" t="s">
        <v>592</v>
      </c>
      <c r="G323" t="s">
        <v>5373</v>
      </c>
      <c r="H323" t="s">
        <v>40</v>
      </c>
      <c r="I323" t="s">
        <v>70</v>
      </c>
      <c r="J323">
        <v>10</v>
      </c>
      <c r="K323">
        <v>3230</v>
      </c>
      <c r="L323">
        <v>32300</v>
      </c>
      <c r="M323" t="s">
        <v>27</v>
      </c>
      <c r="N323" t="s">
        <v>26</v>
      </c>
      <c r="O323">
        <v>2</v>
      </c>
      <c r="P323" t="s">
        <v>28</v>
      </c>
      <c r="Q323">
        <v>18</v>
      </c>
      <c r="R323">
        <v>441559</v>
      </c>
    </row>
    <row r="324" spans="1:18" x14ac:dyDescent="0.3">
      <c r="A324" t="s">
        <v>5328</v>
      </c>
      <c r="B324" s="9">
        <v>45595</v>
      </c>
      <c r="C324" t="s">
        <v>4693</v>
      </c>
      <c r="D324" t="s">
        <v>4694</v>
      </c>
      <c r="E324" t="s">
        <v>4706</v>
      </c>
      <c r="F324" t="s">
        <v>1444</v>
      </c>
      <c r="G324" t="s">
        <v>5329</v>
      </c>
      <c r="H324" t="s">
        <v>40</v>
      </c>
      <c r="I324" t="s">
        <v>137</v>
      </c>
      <c r="J324">
        <v>13</v>
      </c>
      <c r="K324">
        <v>1601</v>
      </c>
      <c r="L324">
        <v>20813</v>
      </c>
      <c r="M324">
        <v>10</v>
      </c>
      <c r="N324" t="s">
        <v>34</v>
      </c>
      <c r="O324">
        <v>2</v>
      </c>
      <c r="P324" t="s">
        <v>28</v>
      </c>
      <c r="Q324">
        <v>185</v>
      </c>
      <c r="R324">
        <v>441559</v>
      </c>
    </row>
    <row r="325" spans="1:18" x14ac:dyDescent="0.3">
      <c r="A325" t="s">
        <v>5315</v>
      </c>
      <c r="B325" s="9">
        <v>45392</v>
      </c>
      <c r="C325" t="s">
        <v>4693</v>
      </c>
      <c r="D325" t="s">
        <v>4694</v>
      </c>
      <c r="E325" t="s">
        <v>4695</v>
      </c>
      <c r="F325" t="s">
        <v>302</v>
      </c>
      <c r="G325" t="s">
        <v>5316</v>
      </c>
      <c r="H325" t="s">
        <v>40</v>
      </c>
      <c r="I325" t="s">
        <v>51</v>
      </c>
      <c r="J325">
        <v>5</v>
      </c>
      <c r="K325">
        <v>12179</v>
      </c>
      <c r="L325">
        <v>60895</v>
      </c>
      <c r="M325">
        <v>0</v>
      </c>
      <c r="N325" t="s">
        <v>27</v>
      </c>
      <c r="O325">
        <v>1</v>
      </c>
      <c r="P325" t="s">
        <v>35</v>
      </c>
      <c r="Q325">
        <v>1</v>
      </c>
      <c r="R325">
        <v>441559</v>
      </c>
    </row>
    <row r="326" spans="1:18" x14ac:dyDescent="0.3">
      <c r="A326" t="s">
        <v>5299</v>
      </c>
      <c r="B326" s="9">
        <v>45007</v>
      </c>
      <c r="C326" t="s">
        <v>4693</v>
      </c>
      <c r="D326" t="s">
        <v>4694</v>
      </c>
      <c r="E326" t="s">
        <v>49</v>
      </c>
      <c r="F326" t="s">
        <v>379</v>
      </c>
      <c r="G326" t="s">
        <v>5300</v>
      </c>
      <c r="H326" t="s">
        <v>40</v>
      </c>
      <c r="I326" t="s">
        <v>171</v>
      </c>
      <c r="J326">
        <v>14</v>
      </c>
      <c r="K326">
        <v>8791</v>
      </c>
      <c r="L326">
        <v>123074</v>
      </c>
      <c r="M326">
        <v>5</v>
      </c>
      <c r="N326" t="s">
        <v>34</v>
      </c>
      <c r="O326">
        <v>5</v>
      </c>
      <c r="P326" t="s">
        <v>35</v>
      </c>
      <c r="Q326">
        <v>7</v>
      </c>
      <c r="R326">
        <v>441559</v>
      </c>
    </row>
    <row r="327" spans="1:18" x14ac:dyDescent="0.3">
      <c r="A327" t="s">
        <v>5297</v>
      </c>
      <c r="B327" s="9">
        <v>45298</v>
      </c>
      <c r="C327" t="s">
        <v>4693</v>
      </c>
      <c r="D327" t="s">
        <v>4694</v>
      </c>
      <c r="E327" t="s">
        <v>4706</v>
      </c>
      <c r="F327" t="s">
        <v>299</v>
      </c>
      <c r="G327" t="s">
        <v>5298</v>
      </c>
      <c r="H327" t="s">
        <v>40</v>
      </c>
      <c r="I327" t="s">
        <v>70</v>
      </c>
      <c r="J327">
        <v>8</v>
      </c>
      <c r="K327">
        <v>14733</v>
      </c>
      <c r="L327">
        <v>117864</v>
      </c>
      <c r="M327" t="s">
        <v>27</v>
      </c>
      <c r="N327" t="s">
        <v>47</v>
      </c>
      <c r="O327">
        <v>1</v>
      </c>
      <c r="P327" t="s">
        <v>28</v>
      </c>
      <c r="Q327">
        <v>109</v>
      </c>
      <c r="R327">
        <v>441559</v>
      </c>
    </row>
    <row r="328" spans="1:18" x14ac:dyDescent="0.3">
      <c r="A328" t="s">
        <v>5248</v>
      </c>
      <c r="B328" s="9">
        <v>44969</v>
      </c>
      <c r="C328" t="s">
        <v>4693</v>
      </c>
      <c r="D328" t="s">
        <v>4694</v>
      </c>
      <c r="E328" t="s">
        <v>49</v>
      </c>
      <c r="F328" t="s">
        <v>1599</v>
      </c>
      <c r="G328" t="s">
        <v>5249</v>
      </c>
      <c r="H328" t="s">
        <v>40</v>
      </c>
      <c r="I328" t="s">
        <v>123</v>
      </c>
      <c r="J328">
        <v>14</v>
      </c>
      <c r="K328">
        <v>4005</v>
      </c>
      <c r="L328">
        <v>56070</v>
      </c>
      <c r="M328">
        <v>15</v>
      </c>
      <c r="N328" t="s">
        <v>57</v>
      </c>
      <c r="O328">
        <v>2</v>
      </c>
      <c r="P328" t="s">
        <v>28</v>
      </c>
      <c r="Q328">
        <v>85</v>
      </c>
      <c r="R328">
        <v>441559</v>
      </c>
    </row>
    <row r="329" spans="1:18" x14ac:dyDescent="0.3">
      <c r="A329" t="s">
        <v>5217</v>
      </c>
      <c r="B329" s="9">
        <v>45215</v>
      </c>
      <c r="C329" t="s">
        <v>4693</v>
      </c>
      <c r="D329" t="s">
        <v>4694</v>
      </c>
      <c r="E329" t="s">
        <v>4695</v>
      </c>
      <c r="F329" t="s">
        <v>415</v>
      </c>
      <c r="G329" t="s">
        <v>5218</v>
      </c>
      <c r="H329" t="s">
        <v>40</v>
      </c>
      <c r="I329" t="s">
        <v>171</v>
      </c>
      <c r="J329">
        <v>4</v>
      </c>
      <c r="K329">
        <v>17173</v>
      </c>
      <c r="L329">
        <v>68692</v>
      </c>
      <c r="M329">
        <v>15</v>
      </c>
      <c r="N329" t="s">
        <v>34</v>
      </c>
      <c r="O329">
        <v>2</v>
      </c>
      <c r="P329" t="s">
        <v>28</v>
      </c>
      <c r="Q329">
        <v>63</v>
      </c>
      <c r="R329">
        <v>441559</v>
      </c>
    </row>
    <row r="330" spans="1:18" x14ac:dyDescent="0.3">
      <c r="A330" t="s">
        <v>5207</v>
      </c>
      <c r="B330" s="9">
        <v>45209</v>
      </c>
      <c r="C330" t="s">
        <v>4693</v>
      </c>
      <c r="D330" t="s">
        <v>4694</v>
      </c>
      <c r="E330" t="s">
        <v>4695</v>
      </c>
      <c r="F330" t="s">
        <v>1191</v>
      </c>
      <c r="G330" t="s">
        <v>5208</v>
      </c>
      <c r="H330" t="s">
        <v>40</v>
      </c>
      <c r="I330" t="s">
        <v>137</v>
      </c>
      <c r="J330">
        <v>2</v>
      </c>
      <c r="K330">
        <v>5883</v>
      </c>
      <c r="L330">
        <v>11766</v>
      </c>
      <c r="M330">
        <v>5</v>
      </c>
      <c r="N330" t="s">
        <v>27</v>
      </c>
      <c r="O330">
        <v>2</v>
      </c>
      <c r="P330" t="s">
        <v>35</v>
      </c>
      <c r="Q330">
        <v>61</v>
      </c>
      <c r="R330">
        <v>441559</v>
      </c>
    </row>
    <row r="331" spans="1:18" x14ac:dyDescent="0.3">
      <c r="A331" t="s">
        <v>5200</v>
      </c>
      <c r="B331" s="9">
        <v>45097</v>
      </c>
      <c r="C331" t="s">
        <v>4693</v>
      </c>
      <c r="D331" t="s">
        <v>4694</v>
      </c>
      <c r="E331" t="s">
        <v>4706</v>
      </c>
      <c r="F331" t="s">
        <v>806</v>
      </c>
      <c r="G331" t="s">
        <v>5201</v>
      </c>
      <c r="H331" t="s">
        <v>40</v>
      </c>
      <c r="I331" t="s">
        <v>70</v>
      </c>
      <c r="J331">
        <v>1</v>
      </c>
      <c r="K331">
        <v>9946</v>
      </c>
      <c r="L331">
        <v>9946</v>
      </c>
      <c r="M331" t="s">
        <v>27</v>
      </c>
      <c r="N331" t="s">
        <v>27</v>
      </c>
      <c r="O331">
        <v>1</v>
      </c>
      <c r="P331" t="s">
        <v>35</v>
      </c>
      <c r="Q331">
        <v>111</v>
      </c>
      <c r="R331">
        <v>441559</v>
      </c>
    </row>
    <row r="332" spans="1:18" x14ac:dyDescent="0.3">
      <c r="A332" t="s">
        <v>5169</v>
      </c>
      <c r="B332" s="9">
        <v>45403</v>
      </c>
      <c r="C332" t="s">
        <v>4693</v>
      </c>
      <c r="D332" t="s">
        <v>4694</v>
      </c>
      <c r="E332" t="s">
        <v>49</v>
      </c>
      <c r="F332" t="s">
        <v>2644</v>
      </c>
      <c r="G332" t="s">
        <v>5170</v>
      </c>
      <c r="H332" t="s">
        <v>40</v>
      </c>
      <c r="I332" t="s">
        <v>41</v>
      </c>
      <c r="J332">
        <v>17</v>
      </c>
      <c r="K332">
        <v>9484</v>
      </c>
      <c r="L332">
        <v>161228</v>
      </c>
      <c r="M332">
        <v>5</v>
      </c>
      <c r="N332" t="s">
        <v>26</v>
      </c>
      <c r="O332">
        <v>3</v>
      </c>
      <c r="P332" t="s">
        <v>28</v>
      </c>
      <c r="Q332">
        <v>165</v>
      </c>
      <c r="R332">
        <v>441559</v>
      </c>
    </row>
    <row r="333" spans="1:18" x14ac:dyDescent="0.3">
      <c r="A333" t="s">
        <v>5143</v>
      </c>
      <c r="B333" s="9">
        <v>45168</v>
      </c>
      <c r="C333" t="s">
        <v>4693</v>
      </c>
      <c r="D333" t="s">
        <v>4694</v>
      </c>
      <c r="E333" t="s">
        <v>49</v>
      </c>
      <c r="F333" t="s">
        <v>1296</v>
      </c>
      <c r="G333" t="s">
        <v>5144</v>
      </c>
      <c r="H333" t="s">
        <v>40</v>
      </c>
      <c r="I333" t="s">
        <v>70</v>
      </c>
      <c r="J333">
        <v>20</v>
      </c>
      <c r="K333">
        <v>5662</v>
      </c>
      <c r="L333">
        <v>113240</v>
      </c>
      <c r="M333" t="s">
        <v>27</v>
      </c>
      <c r="N333" t="s">
        <v>47</v>
      </c>
      <c r="O333">
        <v>4</v>
      </c>
      <c r="P333" t="s">
        <v>35</v>
      </c>
      <c r="Q333">
        <v>110</v>
      </c>
      <c r="R333">
        <v>441559</v>
      </c>
    </row>
    <row r="334" spans="1:18" x14ac:dyDescent="0.3">
      <c r="A334" t="s">
        <v>5141</v>
      </c>
      <c r="B334" s="9">
        <v>45311</v>
      </c>
      <c r="C334" t="s">
        <v>4693</v>
      </c>
      <c r="D334" t="s">
        <v>4694</v>
      </c>
      <c r="E334" t="s">
        <v>4695</v>
      </c>
      <c r="F334" t="s">
        <v>344</v>
      </c>
      <c r="G334" t="s">
        <v>5142</v>
      </c>
      <c r="H334" t="s">
        <v>40</v>
      </c>
      <c r="I334" t="s">
        <v>171</v>
      </c>
      <c r="J334">
        <v>10</v>
      </c>
      <c r="K334">
        <v>8914</v>
      </c>
      <c r="L334">
        <v>89140</v>
      </c>
      <c r="M334">
        <v>0</v>
      </c>
      <c r="N334" t="s">
        <v>27</v>
      </c>
      <c r="O334">
        <v>2</v>
      </c>
      <c r="P334" t="s">
        <v>28</v>
      </c>
      <c r="Q334">
        <v>128</v>
      </c>
      <c r="R334">
        <v>441559</v>
      </c>
    </row>
    <row r="335" spans="1:18" x14ac:dyDescent="0.3">
      <c r="A335" t="s">
        <v>5130</v>
      </c>
      <c r="B335" s="9">
        <v>45247</v>
      </c>
      <c r="C335" t="s">
        <v>4693</v>
      </c>
      <c r="D335" t="s">
        <v>4694</v>
      </c>
      <c r="E335" t="s">
        <v>4706</v>
      </c>
      <c r="F335" t="s">
        <v>2682</v>
      </c>
      <c r="G335" t="s">
        <v>27</v>
      </c>
      <c r="H335" t="s">
        <v>40</v>
      </c>
      <c r="I335" t="s">
        <v>123</v>
      </c>
      <c r="J335">
        <v>13</v>
      </c>
      <c r="K335">
        <v>6017</v>
      </c>
      <c r="L335">
        <v>78221</v>
      </c>
      <c r="M335" t="s">
        <v>27</v>
      </c>
      <c r="N335" t="s">
        <v>27</v>
      </c>
      <c r="O335">
        <v>1</v>
      </c>
      <c r="P335" t="s">
        <v>35</v>
      </c>
      <c r="Q335">
        <v>93</v>
      </c>
      <c r="R335">
        <v>441559</v>
      </c>
    </row>
    <row r="336" spans="1:18" x14ac:dyDescent="0.3">
      <c r="A336" t="s">
        <v>5103</v>
      </c>
      <c r="B336" s="9">
        <v>45288</v>
      </c>
      <c r="C336" t="s">
        <v>4693</v>
      </c>
      <c r="D336" t="s">
        <v>4694</v>
      </c>
      <c r="E336" t="s">
        <v>4706</v>
      </c>
      <c r="F336" t="s">
        <v>1992</v>
      </c>
      <c r="G336" t="s">
        <v>5104</v>
      </c>
      <c r="H336" t="s">
        <v>40</v>
      </c>
      <c r="I336" t="s">
        <v>41</v>
      </c>
      <c r="J336">
        <v>2</v>
      </c>
      <c r="K336">
        <v>7018</v>
      </c>
      <c r="L336">
        <v>14036</v>
      </c>
      <c r="M336">
        <v>20</v>
      </c>
      <c r="N336" t="s">
        <v>57</v>
      </c>
      <c r="O336">
        <v>1</v>
      </c>
      <c r="P336" t="s">
        <v>35</v>
      </c>
      <c r="Q336">
        <v>132</v>
      </c>
      <c r="R336">
        <v>441559</v>
      </c>
    </row>
    <row r="337" spans="1:18" x14ac:dyDescent="0.3">
      <c r="A337" t="s">
        <v>5077</v>
      </c>
      <c r="B337" s="9">
        <v>45358</v>
      </c>
      <c r="C337" t="s">
        <v>4693</v>
      </c>
      <c r="D337" t="s">
        <v>4694</v>
      </c>
      <c r="E337" t="s">
        <v>4695</v>
      </c>
      <c r="F337" t="s">
        <v>833</v>
      </c>
      <c r="G337" t="s">
        <v>5078</v>
      </c>
      <c r="H337" t="s">
        <v>40</v>
      </c>
      <c r="I337" t="s">
        <v>51</v>
      </c>
      <c r="J337">
        <v>7</v>
      </c>
      <c r="K337">
        <v>12471</v>
      </c>
      <c r="L337">
        <v>87297</v>
      </c>
      <c r="M337">
        <v>5</v>
      </c>
      <c r="N337" t="s">
        <v>26</v>
      </c>
      <c r="O337">
        <v>5</v>
      </c>
      <c r="P337" t="s">
        <v>35</v>
      </c>
      <c r="Q337">
        <v>24</v>
      </c>
      <c r="R337">
        <v>441559</v>
      </c>
    </row>
    <row r="338" spans="1:18" x14ac:dyDescent="0.3">
      <c r="A338" t="s">
        <v>5048</v>
      </c>
      <c r="B338" s="9">
        <v>45503</v>
      </c>
      <c r="C338" t="s">
        <v>4693</v>
      </c>
      <c r="D338" t="s">
        <v>4694</v>
      </c>
      <c r="E338" t="s">
        <v>4706</v>
      </c>
      <c r="F338" t="s">
        <v>540</v>
      </c>
      <c r="G338" t="s">
        <v>5049</v>
      </c>
      <c r="H338" t="s">
        <v>40</v>
      </c>
      <c r="I338" t="s">
        <v>171</v>
      </c>
      <c r="J338">
        <v>11</v>
      </c>
      <c r="K338">
        <v>6640</v>
      </c>
      <c r="L338">
        <v>73040</v>
      </c>
      <c r="M338" t="s">
        <v>27</v>
      </c>
      <c r="N338" t="s">
        <v>47</v>
      </c>
      <c r="O338">
        <v>3</v>
      </c>
      <c r="P338" t="s">
        <v>35</v>
      </c>
      <c r="Q338">
        <v>27</v>
      </c>
      <c r="R338">
        <v>441559</v>
      </c>
    </row>
    <row r="339" spans="1:18" x14ac:dyDescent="0.3">
      <c r="A339" t="s">
        <v>5042</v>
      </c>
      <c r="B339" s="9">
        <v>45234</v>
      </c>
      <c r="C339" t="s">
        <v>4693</v>
      </c>
      <c r="D339" t="s">
        <v>4694</v>
      </c>
      <c r="E339" t="s">
        <v>4695</v>
      </c>
      <c r="F339" t="s">
        <v>259</v>
      </c>
      <c r="G339" t="s">
        <v>27</v>
      </c>
      <c r="H339" t="s">
        <v>40</v>
      </c>
      <c r="I339" t="s">
        <v>51</v>
      </c>
      <c r="J339">
        <v>5</v>
      </c>
      <c r="K339">
        <v>3473</v>
      </c>
      <c r="L339">
        <v>17365</v>
      </c>
      <c r="M339">
        <v>0</v>
      </c>
      <c r="N339" t="s">
        <v>47</v>
      </c>
      <c r="O339" t="s">
        <v>27</v>
      </c>
      <c r="P339" t="s">
        <v>35</v>
      </c>
      <c r="Q339">
        <v>113</v>
      </c>
      <c r="R339">
        <v>441559</v>
      </c>
    </row>
    <row r="340" spans="1:18" x14ac:dyDescent="0.3">
      <c r="A340" t="s">
        <v>5041</v>
      </c>
      <c r="B340" s="9">
        <v>44961</v>
      </c>
      <c r="C340" t="s">
        <v>4693</v>
      </c>
      <c r="D340" t="s">
        <v>4694</v>
      </c>
      <c r="E340" t="s">
        <v>4695</v>
      </c>
      <c r="F340" t="s">
        <v>2223</v>
      </c>
      <c r="G340" t="s">
        <v>27</v>
      </c>
      <c r="H340" t="s">
        <v>40</v>
      </c>
      <c r="I340" t="s">
        <v>51</v>
      </c>
      <c r="J340">
        <v>11</v>
      </c>
      <c r="K340">
        <v>2278</v>
      </c>
      <c r="L340">
        <v>25058</v>
      </c>
      <c r="M340">
        <v>15</v>
      </c>
      <c r="N340" t="s">
        <v>27</v>
      </c>
      <c r="O340">
        <v>3</v>
      </c>
      <c r="P340" t="s">
        <v>28</v>
      </c>
      <c r="Q340">
        <v>116</v>
      </c>
      <c r="R340">
        <v>441559</v>
      </c>
    </row>
    <row r="341" spans="1:18" x14ac:dyDescent="0.3">
      <c r="A341" t="s">
        <v>5039</v>
      </c>
      <c r="B341" s="9">
        <v>45060</v>
      </c>
      <c r="C341" t="s">
        <v>4693</v>
      </c>
      <c r="D341" t="s">
        <v>4694</v>
      </c>
      <c r="E341" t="s">
        <v>4695</v>
      </c>
      <c r="F341" t="s">
        <v>842</v>
      </c>
      <c r="G341" t="s">
        <v>5040</v>
      </c>
      <c r="H341" t="s">
        <v>40</v>
      </c>
      <c r="I341" t="s">
        <v>171</v>
      </c>
      <c r="J341">
        <v>16</v>
      </c>
      <c r="K341">
        <v>15679</v>
      </c>
      <c r="L341">
        <v>250864</v>
      </c>
      <c r="M341">
        <v>5</v>
      </c>
      <c r="N341" t="s">
        <v>27</v>
      </c>
      <c r="O341">
        <v>3</v>
      </c>
      <c r="P341" t="s">
        <v>35</v>
      </c>
      <c r="Q341">
        <v>173</v>
      </c>
      <c r="R341">
        <v>441559</v>
      </c>
    </row>
    <row r="342" spans="1:18" x14ac:dyDescent="0.3">
      <c r="A342" t="s">
        <v>5027</v>
      </c>
      <c r="B342" s="9">
        <v>45652</v>
      </c>
      <c r="C342" t="s">
        <v>4693</v>
      </c>
      <c r="D342" t="s">
        <v>4694</v>
      </c>
      <c r="E342" t="s">
        <v>4706</v>
      </c>
      <c r="F342" t="s">
        <v>684</v>
      </c>
      <c r="G342" t="s">
        <v>5028</v>
      </c>
      <c r="H342" t="s">
        <v>40</v>
      </c>
      <c r="I342" t="s">
        <v>137</v>
      </c>
      <c r="J342">
        <v>3</v>
      </c>
      <c r="K342">
        <v>17438</v>
      </c>
      <c r="L342">
        <v>52314</v>
      </c>
      <c r="M342">
        <v>0</v>
      </c>
      <c r="N342" t="s">
        <v>57</v>
      </c>
      <c r="O342">
        <v>4</v>
      </c>
      <c r="P342" t="s">
        <v>28</v>
      </c>
      <c r="Q342">
        <v>172</v>
      </c>
      <c r="R342">
        <v>441559</v>
      </c>
    </row>
    <row r="343" spans="1:18" x14ac:dyDescent="0.3">
      <c r="A343" t="s">
        <v>5009</v>
      </c>
      <c r="B343" s="9">
        <v>45047</v>
      </c>
      <c r="C343" t="s">
        <v>4693</v>
      </c>
      <c r="D343" t="s">
        <v>4694</v>
      </c>
      <c r="E343" t="s">
        <v>49</v>
      </c>
      <c r="F343" t="s">
        <v>434</v>
      </c>
      <c r="G343" t="s">
        <v>5010</v>
      </c>
      <c r="H343" t="s">
        <v>40</v>
      </c>
      <c r="I343" t="s">
        <v>51</v>
      </c>
      <c r="J343">
        <v>7</v>
      </c>
      <c r="K343">
        <v>9565</v>
      </c>
      <c r="L343">
        <v>66955</v>
      </c>
      <c r="M343">
        <v>20</v>
      </c>
      <c r="N343" t="s">
        <v>47</v>
      </c>
      <c r="O343">
        <v>3</v>
      </c>
      <c r="P343" t="s">
        <v>28</v>
      </c>
      <c r="Q343">
        <v>16</v>
      </c>
      <c r="R343">
        <v>441559</v>
      </c>
    </row>
    <row r="344" spans="1:18" x14ac:dyDescent="0.3">
      <c r="A344" t="s">
        <v>5007</v>
      </c>
      <c r="B344" s="9">
        <v>45432</v>
      </c>
      <c r="C344" t="s">
        <v>4693</v>
      </c>
      <c r="D344" t="s">
        <v>4694</v>
      </c>
      <c r="E344" t="s">
        <v>49</v>
      </c>
      <c r="F344" t="s">
        <v>185</v>
      </c>
      <c r="G344" t="s">
        <v>5008</v>
      </c>
      <c r="H344" t="s">
        <v>40</v>
      </c>
      <c r="I344" t="s">
        <v>123</v>
      </c>
      <c r="J344">
        <v>8</v>
      </c>
      <c r="K344">
        <v>9559</v>
      </c>
      <c r="L344">
        <v>76472</v>
      </c>
      <c r="M344">
        <v>0</v>
      </c>
      <c r="N344" t="s">
        <v>47</v>
      </c>
      <c r="O344">
        <v>5</v>
      </c>
      <c r="P344" t="s">
        <v>27</v>
      </c>
      <c r="Q344">
        <v>169</v>
      </c>
      <c r="R344">
        <v>441559</v>
      </c>
    </row>
    <row r="345" spans="1:18" x14ac:dyDescent="0.3">
      <c r="A345" t="s">
        <v>5005</v>
      </c>
      <c r="B345" s="9">
        <v>45626</v>
      </c>
      <c r="C345" t="s">
        <v>4693</v>
      </c>
      <c r="D345" t="s">
        <v>4694</v>
      </c>
      <c r="E345" t="s">
        <v>4706</v>
      </c>
      <c r="F345" t="s">
        <v>350</v>
      </c>
      <c r="G345" t="s">
        <v>5006</v>
      </c>
      <c r="H345" t="s">
        <v>40</v>
      </c>
      <c r="I345" t="s">
        <v>51</v>
      </c>
      <c r="J345">
        <v>19</v>
      </c>
      <c r="K345">
        <v>4107</v>
      </c>
      <c r="L345">
        <v>78033</v>
      </c>
      <c r="M345">
        <v>5</v>
      </c>
      <c r="N345" t="s">
        <v>26</v>
      </c>
      <c r="O345">
        <v>2</v>
      </c>
      <c r="P345" t="s">
        <v>27</v>
      </c>
      <c r="Q345">
        <v>57</v>
      </c>
      <c r="R345">
        <v>441559</v>
      </c>
    </row>
    <row r="346" spans="1:18" x14ac:dyDescent="0.3">
      <c r="A346" t="s">
        <v>4971</v>
      </c>
      <c r="B346" s="9">
        <v>45611</v>
      </c>
      <c r="C346" t="s">
        <v>4693</v>
      </c>
      <c r="D346" t="s">
        <v>4694</v>
      </c>
      <c r="E346" t="s">
        <v>49</v>
      </c>
      <c r="F346" t="s">
        <v>634</v>
      </c>
      <c r="G346" t="s">
        <v>4972</v>
      </c>
      <c r="H346" t="s">
        <v>40</v>
      </c>
      <c r="I346" t="s">
        <v>70</v>
      </c>
      <c r="J346">
        <v>9</v>
      </c>
      <c r="K346">
        <v>15898</v>
      </c>
      <c r="L346">
        <v>143082</v>
      </c>
      <c r="M346">
        <v>15</v>
      </c>
      <c r="N346" t="s">
        <v>34</v>
      </c>
      <c r="O346">
        <v>5</v>
      </c>
      <c r="P346" t="s">
        <v>28</v>
      </c>
      <c r="Q346">
        <v>38</v>
      </c>
      <c r="R346">
        <v>441559</v>
      </c>
    </row>
    <row r="347" spans="1:18" x14ac:dyDescent="0.3">
      <c r="A347" t="s">
        <v>4955</v>
      </c>
      <c r="B347" s="9">
        <v>45159</v>
      </c>
      <c r="C347" t="s">
        <v>4693</v>
      </c>
      <c r="D347" t="s">
        <v>4694</v>
      </c>
      <c r="E347" t="s">
        <v>49</v>
      </c>
      <c r="F347" t="s">
        <v>1010</v>
      </c>
      <c r="G347" t="s">
        <v>4956</v>
      </c>
      <c r="H347" t="s">
        <v>40</v>
      </c>
      <c r="I347" t="s">
        <v>51</v>
      </c>
      <c r="J347">
        <v>14</v>
      </c>
      <c r="K347">
        <v>17681</v>
      </c>
      <c r="L347">
        <v>247534</v>
      </c>
      <c r="M347">
        <v>0</v>
      </c>
      <c r="N347" t="s">
        <v>57</v>
      </c>
      <c r="O347">
        <v>2</v>
      </c>
      <c r="P347" t="s">
        <v>28</v>
      </c>
      <c r="Q347">
        <v>49</v>
      </c>
      <c r="R347">
        <v>441559</v>
      </c>
    </row>
    <row r="348" spans="1:18" x14ac:dyDescent="0.3">
      <c r="A348" t="s">
        <v>4940</v>
      </c>
      <c r="B348" s="9">
        <v>45497</v>
      </c>
      <c r="C348" t="s">
        <v>4693</v>
      </c>
      <c r="D348" t="s">
        <v>4694</v>
      </c>
      <c r="E348" t="s">
        <v>4695</v>
      </c>
      <c r="F348" t="s">
        <v>681</v>
      </c>
      <c r="G348" t="s">
        <v>4941</v>
      </c>
      <c r="H348" t="s">
        <v>40</v>
      </c>
      <c r="I348" t="s">
        <v>137</v>
      </c>
      <c r="J348">
        <v>18</v>
      </c>
      <c r="K348">
        <v>16672</v>
      </c>
      <c r="L348">
        <v>300096</v>
      </c>
      <c r="M348" t="s">
        <v>27</v>
      </c>
      <c r="N348" t="s">
        <v>57</v>
      </c>
      <c r="O348">
        <v>3</v>
      </c>
      <c r="P348" t="s">
        <v>27</v>
      </c>
      <c r="Q348">
        <v>194</v>
      </c>
      <c r="R348">
        <v>441559</v>
      </c>
    </row>
    <row r="349" spans="1:18" x14ac:dyDescent="0.3">
      <c r="A349" t="s">
        <v>4932</v>
      </c>
      <c r="B349" s="9">
        <v>45100</v>
      </c>
      <c r="C349" t="s">
        <v>4693</v>
      </c>
      <c r="D349" t="s">
        <v>4694</v>
      </c>
      <c r="E349" t="s">
        <v>4695</v>
      </c>
      <c r="F349" t="s">
        <v>516</v>
      </c>
      <c r="G349" t="s">
        <v>4933</v>
      </c>
      <c r="H349" t="s">
        <v>40</v>
      </c>
      <c r="I349" t="s">
        <v>106</v>
      </c>
      <c r="J349">
        <v>15</v>
      </c>
      <c r="K349">
        <v>9503</v>
      </c>
      <c r="L349">
        <v>142545</v>
      </c>
      <c r="M349">
        <v>0</v>
      </c>
      <c r="N349" t="s">
        <v>27</v>
      </c>
      <c r="O349">
        <v>2</v>
      </c>
      <c r="P349" t="s">
        <v>28</v>
      </c>
      <c r="Q349">
        <v>86</v>
      </c>
      <c r="R349">
        <v>441559</v>
      </c>
    </row>
    <row r="350" spans="1:18" x14ac:dyDescent="0.3">
      <c r="A350" t="s">
        <v>4928</v>
      </c>
      <c r="B350" s="9">
        <v>45494</v>
      </c>
      <c r="C350" t="s">
        <v>4693</v>
      </c>
      <c r="D350" t="s">
        <v>4694</v>
      </c>
      <c r="E350" t="s">
        <v>49</v>
      </c>
      <c r="F350" t="s">
        <v>1042</v>
      </c>
      <c r="G350" t="s">
        <v>4929</v>
      </c>
      <c r="H350" t="s">
        <v>40</v>
      </c>
      <c r="I350" t="s">
        <v>41</v>
      </c>
      <c r="J350">
        <v>18</v>
      </c>
      <c r="K350">
        <v>2285</v>
      </c>
      <c r="L350">
        <v>41130</v>
      </c>
      <c r="M350">
        <v>0</v>
      </c>
      <c r="N350" t="s">
        <v>34</v>
      </c>
      <c r="O350">
        <v>3</v>
      </c>
      <c r="P350" t="s">
        <v>35</v>
      </c>
      <c r="Q350">
        <v>94</v>
      </c>
      <c r="R350">
        <v>441559</v>
      </c>
    </row>
    <row r="351" spans="1:18" x14ac:dyDescent="0.3">
      <c r="A351" t="s">
        <v>4914</v>
      </c>
      <c r="B351" s="9">
        <v>45533</v>
      </c>
      <c r="C351" t="s">
        <v>4693</v>
      </c>
      <c r="D351" t="s">
        <v>4694</v>
      </c>
      <c r="E351" t="s">
        <v>4706</v>
      </c>
      <c r="F351" t="s">
        <v>458</v>
      </c>
      <c r="G351" t="s">
        <v>27</v>
      </c>
      <c r="H351" t="s">
        <v>40</v>
      </c>
      <c r="I351" t="s">
        <v>106</v>
      </c>
      <c r="J351">
        <v>6</v>
      </c>
      <c r="K351">
        <v>13530</v>
      </c>
      <c r="L351">
        <v>81180</v>
      </c>
      <c r="M351">
        <v>20</v>
      </c>
      <c r="N351" t="s">
        <v>34</v>
      </c>
      <c r="O351">
        <v>1</v>
      </c>
      <c r="P351" t="s">
        <v>35</v>
      </c>
      <c r="Q351">
        <v>2</v>
      </c>
      <c r="R351">
        <v>441559</v>
      </c>
    </row>
    <row r="352" spans="1:18" x14ac:dyDescent="0.3">
      <c r="A352" t="s">
        <v>4907</v>
      </c>
      <c r="B352" s="9">
        <v>45455</v>
      </c>
      <c r="C352" t="s">
        <v>4693</v>
      </c>
      <c r="D352" t="s">
        <v>4694</v>
      </c>
      <c r="E352" t="s">
        <v>4706</v>
      </c>
      <c r="F352" t="s">
        <v>1229</v>
      </c>
      <c r="G352" t="s">
        <v>4908</v>
      </c>
      <c r="H352" t="s">
        <v>40</v>
      </c>
      <c r="I352" t="s">
        <v>106</v>
      </c>
      <c r="J352">
        <v>18</v>
      </c>
      <c r="K352">
        <v>11259</v>
      </c>
      <c r="L352">
        <v>202662</v>
      </c>
      <c r="M352">
        <v>0</v>
      </c>
      <c r="N352" t="s">
        <v>57</v>
      </c>
      <c r="O352">
        <v>4</v>
      </c>
      <c r="P352" t="s">
        <v>35</v>
      </c>
      <c r="Q352">
        <v>92</v>
      </c>
      <c r="R352">
        <v>441559</v>
      </c>
    </row>
    <row r="353" spans="1:18" x14ac:dyDescent="0.3">
      <c r="A353" t="s">
        <v>4867</v>
      </c>
      <c r="B353" s="9">
        <v>45066</v>
      </c>
      <c r="C353" t="s">
        <v>4693</v>
      </c>
      <c r="D353" t="s">
        <v>4694</v>
      </c>
      <c r="E353" t="s">
        <v>4706</v>
      </c>
      <c r="F353" t="s">
        <v>949</v>
      </c>
      <c r="G353" t="s">
        <v>27</v>
      </c>
      <c r="H353" t="s">
        <v>40</v>
      </c>
      <c r="I353" t="s">
        <v>70</v>
      </c>
      <c r="J353">
        <v>17</v>
      </c>
      <c r="K353">
        <v>5846</v>
      </c>
      <c r="L353">
        <v>99382</v>
      </c>
      <c r="M353">
        <v>15</v>
      </c>
      <c r="N353" t="s">
        <v>27</v>
      </c>
      <c r="O353">
        <v>3</v>
      </c>
      <c r="P353" t="s">
        <v>28</v>
      </c>
      <c r="Q353">
        <v>113</v>
      </c>
      <c r="R353">
        <v>441559</v>
      </c>
    </row>
    <row r="354" spans="1:18" x14ac:dyDescent="0.3">
      <c r="A354" t="s">
        <v>4861</v>
      </c>
      <c r="B354" s="9">
        <v>45552</v>
      </c>
      <c r="C354" t="s">
        <v>4693</v>
      </c>
      <c r="D354" t="s">
        <v>4694</v>
      </c>
      <c r="E354" t="s">
        <v>4695</v>
      </c>
      <c r="F354" t="s">
        <v>814</v>
      </c>
      <c r="G354" t="s">
        <v>4862</v>
      </c>
      <c r="H354" t="s">
        <v>40</v>
      </c>
      <c r="I354" t="s">
        <v>106</v>
      </c>
      <c r="J354">
        <v>1</v>
      </c>
      <c r="K354">
        <v>15648</v>
      </c>
      <c r="L354">
        <v>15648</v>
      </c>
      <c r="M354">
        <v>0</v>
      </c>
      <c r="N354" t="s">
        <v>26</v>
      </c>
      <c r="O354">
        <v>2</v>
      </c>
      <c r="P354" t="s">
        <v>35</v>
      </c>
      <c r="Q354">
        <v>110</v>
      </c>
      <c r="R354">
        <v>441559</v>
      </c>
    </row>
    <row r="355" spans="1:18" x14ac:dyDescent="0.3">
      <c r="A355" t="s">
        <v>4848</v>
      </c>
      <c r="B355" s="9">
        <v>45396</v>
      </c>
      <c r="C355" t="s">
        <v>4693</v>
      </c>
      <c r="D355" t="s">
        <v>4694</v>
      </c>
      <c r="E355" t="s">
        <v>4706</v>
      </c>
      <c r="F355" t="s">
        <v>3939</v>
      </c>
      <c r="G355" t="s">
        <v>4849</v>
      </c>
      <c r="H355" t="s">
        <v>40</v>
      </c>
      <c r="I355" t="s">
        <v>41</v>
      </c>
      <c r="J355">
        <v>10</v>
      </c>
      <c r="K355">
        <v>13152</v>
      </c>
      <c r="L355">
        <v>131520</v>
      </c>
      <c r="M355">
        <v>10</v>
      </c>
      <c r="N355" t="s">
        <v>26</v>
      </c>
      <c r="O355">
        <v>2</v>
      </c>
      <c r="P355" t="s">
        <v>28</v>
      </c>
      <c r="Q355">
        <v>0</v>
      </c>
      <c r="R355">
        <v>441559</v>
      </c>
    </row>
    <row r="356" spans="1:18" x14ac:dyDescent="0.3">
      <c r="A356" t="s">
        <v>4845</v>
      </c>
      <c r="B356" s="9">
        <v>45433</v>
      </c>
      <c r="C356" t="s">
        <v>4693</v>
      </c>
      <c r="D356" t="s">
        <v>4694</v>
      </c>
      <c r="E356" t="s">
        <v>49</v>
      </c>
      <c r="F356" t="s">
        <v>962</v>
      </c>
      <c r="G356" t="s">
        <v>27</v>
      </c>
      <c r="H356" t="s">
        <v>40</v>
      </c>
      <c r="I356" t="s">
        <v>41</v>
      </c>
      <c r="J356">
        <v>8</v>
      </c>
      <c r="K356">
        <v>14481</v>
      </c>
      <c r="L356">
        <v>115848</v>
      </c>
      <c r="M356">
        <v>0</v>
      </c>
      <c r="N356" t="s">
        <v>26</v>
      </c>
      <c r="O356">
        <v>3</v>
      </c>
      <c r="P356" t="s">
        <v>28</v>
      </c>
      <c r="Q356">
        <v>142</v>
      </c>
      <c r="R356">
        <v>441559</v>
      </c>
    </row>
    <row r="357" spans="1:18" x14ac:dyDescent="0.3">
      <c r="A357" t="s">
        <v>4844</v>
      </c>
      <c r="B357" s="9">
        <v>45270</v>
      </c>
      <c r="C357" t="s">
        <v>4693</v>
      </c>
      <c r="D357" t="s">
        <v>4694</v>
      </c>
      <c r="E357" t="s">
        <v>4695</v>
      </c>
      <c r="F357" t="s">
        <v>4590</v>
      </c>
      <c r="G357" t="s">
        <v>27</v>
      </c>
      <c r="H357" t="s">
        <v>40</v>
      </c>
      <c r="I357" t="s">
        <v>171</v>
      </c>
      <c r="J357">
        <v>7</v>
      </c>
      <c r="K357">
        <v>1242</v>
      </c>
      <c r="L357">
        <v>8694</v>
      </c>
      <c r="M357">
        <v>10</v>
      </c>
      <c r="N357" t="s">
        <v>26</v>
      </c>
      <c r="O357">
        <v>4</v>
      </c>
      <c r="P357" t="s">
        <v>35</v>
      </c>
      <c r="Q357">
        <v>161</v>
      </c>
      <c r="R357">
        <v>441559</v>
      </c>
    </row>
    <row r="358" spans="1:18" x14ac:dyDescent="0.3">
      <c r="A358" t="s">
        <v>4840</v>
      </c>
      <c r="B358" s="9">
        <v>45311</v>
      </c>
      <c r="C358" t="s">
        <v>4693</v>
      </c>
      <c r="D358" t="s">
        <v>4694</v>
      </c>
      <c r="E358" t="s">
        <v>4706</v>
      </c>
      <c r="F358" t="s">
        <v>962</v>
      </c>
      <c r="G358" t="s">
        <v>4841</v>
      </c>
      <c r="H358" t="s">
        <v>40</v>
      </c>
      <c r="I358" t="s">
        <v>171</v>
      </c>
      <c r="J358">
        <v>18</v>
      </c>
      <c r="K358">
        <v>8320</v>
      </c>
      <c r="L358">
        <v>149760</v>
      </c>
      <c r="M358" t="s">
        <v>27</v>
      </c>
      <c r="N358" t="s">
        <v>34</v>
      </c>
      <c r="O358">
        <v>1</v>
      </c>
      <c r="P358" t="s">
        <v>35</v>
      </c>
      <c r="Q358">
        <v>150</v>
      </c>
      <c r="R358">
        <v>441559</v>
      </c>
    </row>
    <row r="359" spans="1:18" x14ac:dyDescent="0.3">
      <c r="A359" t="s">
        <v>4822</v>
      </c>
      <c r="B359" s="9">
        <v>45438</v>
      </c>
      <c r="C359" t="s">
        <v>4693</v>
      </c>
      <c r="D359" t="s">
        <v>4694</v>
      </c>
      <c r="E359" t="s">
        <v>4695</v>
      </c>
      <c r="F359" t="s">
        <v>4823</v>
      </c>
      <c r="G359" t="s">
        <v>4824</v>
      </c>
      <c r="H359" t="s">
        <v>40</v>
      </c>
      <c r="I359" t="s">
        <v>137</v>
      </c>
      <c r="J359">
        <v>19</v>
      </c>
      <c r="K359">
        <v>11606</v>
      </c>
      <c r="L359">
        <v>220514</v>
      </c>
      <c r="M359">
        <v>15</v>
      </c>
      <c r="N359" t="s">
        <v>57</v>
      </c>
      <c r="O359">
        <v>4</v>
      </c>
      <c r="P359" t="s">
        <v>35</v>
      </c>
      <c r="Q359">
        <v>187</v>
      </c>
      <c r="R359">
        <v>441559</v>
      </c>
    </row>
    <row r="360" spans="1:18" x14ac:dyDescent="0.3">
      <c r="A360" t="s">
        <v>4812</v>
      </c>
      <c r="B360" s="9">
        <v>45556</v>
      </c>
      <c r="C360" t="s">
        <v>4693</v>
      </c>
      <c r="D360" t="s">
        <v>4694</v>
      </c>
      <c r="E360" t="s">
        <v>4695</v>
      </c>
      <c r="F360" t="s">
        <v>836</v>
      </c>
      <c r="G360" t="s">
        <v>4813</v>
      </c>
      <c r="H360" t="s">
        <v>40</v>
      </c>
      <c r="I360" t="s">
        <v>171</v>
      </c>
      <c r="J360">
        <v>11</v>
      </c>
      <c r="K360">
        <v>7823</v>
      </c>
      <c r="L360">
        <v>86053</v>
      </c>
      <c r="M360">
        <v>0</v>
      </c>
      <c r="N360" t="s">
        <v>26</v>
      </c>
      <c r="O360">
        <v>2</v>
      </c>
      <c r="P360" t="s">
        <v>35</v>
      </c>
      <c r="Q360">
        <v>19</v>
      </c>
      <c r="R360">
        <v>441559</v>
      </c>
    </row>
    <row r="361" spans="1:18" x14ac:dyDescent="0.3">
      <c r="A361" t="s">
        <v>4781</v>
      </c>
      <c r="B361" s="9">
        <v>45592</v>
      </c>
      <c r="C361" t="s">
        <v>4693</v>
      </c>
      <c r="D361" t="s">
        <v>4694</v>
      </c>
      <c r="E361" t="s">
        <v>4695</v>
      </c>
      <c r="F361" t="s">
        <v>1157</v>
      </c>
      <c r="G361" t="s">
        <v>4782</v>
      </c>
      <c r="H361" t="s">
        <v>40</v>
      </c>
      <c r="I361" t="s">
        <v>137</v>
      </c>
      <c r="J361">
        <v>8</v>
      </c>
      <c r="K361">
        <v>4396</v>
      </c>
      <c r="L361">
        <v>35168</v>
      </c>
      <c r="M361">
        <v>0</v>
      </c>
      <c r="N361" t="s">
        <v>47</v>
      </c>
      <c r="O361">
        <v>1</v>
      </c>
      <c r="P361" t="s">
        <v>28</v>
      </c>
      <c r="Q361">
        <v>124</v>
      </c>
      <c r="R361">
        <v>441559</v>
      </c>
    </row>
    <row r="362" spans="1:18" x14ac:dyDescent="0.3">
      <c r="A362" t="s">
        <v>4775</v>
      </c>
      <c r="B362" s="9">
        <v>44953</v>
      </c>
      <c r="C362" t="s">
        <v>4693</v>
      </c>
      <c r="D362" t="s">
        <v>4694</v>
      </c>
      <c r="E362" t="s">
        <v>4706</v>
      </c>
      <c r="F362" t="s">
        <v>84</v>
      </c>
      <c r="G362" t="s">
        <v>4776</v>
      </c>
      <c r="H362" t="s">
        <v>40</v>
      </c>
      <c r="I362" t="s">
        <v>106</v>
      </c>
      <c r="J362">
        <v>1</v>
      </c>
      <c r="K362">
        <v>17585</v>
      </c>
      <c r="L362">
        <v>17585</v>
      </c>
      <c r="M362">
        <v>0</v>
      </c>
      <c r="N362" t="s">
        <v>47</v>
      </c>
      <c r="O362">
        <v>5</v>
      </c>
      <c r="P362" t="s">
        <v>35</v>
      </c>
      <c r="Q362">
        <v>138</v>
      </c>
      <c r="R362">
        <v>441559</v>
      </c>
    </row>
    <row r="363" spans="1:18" x14ac:dyDescent="0.3">
      <c r="A363" t="s">
        <v>4702</v>
      </c>
      <c r="B363" s="9">
        <v>45249</v>
      </c>
      <c r="C363" t="s">
        <v>4693</v>
      </c>
      <c r="D363" t="s">
        <v>4694</v>
      </c>
      <c r="E363" t="s">
        <v>4695</v>
      </c>
      <c r="F363" t="s">
        <v>2172</v>
      </c>
      <c r="G363" t="s">
        <v>4703</v>
      </c>
      <c r="H363" t="s">
        <v>40</v>
      </c>
      <c r="I363" t="s">
        <v>106</v>
      </c>
      <c r="J363">
        <v>18</v>
      </c>
      <c r="K363">
        <v>1963</v>
      </c>
      <c r="L363">
        <v>35334</v>
      </c>
      <c r="M363">
        <v>5</v>
      </c>
      <c r="N363" t="s">
        <v>57</v>
      </c>
      <c r="O363">
        <v>4</v>
      </c>
      <c r="P363" t="s">
        <v>35</v>
      </c>
      <c r="Q363">
        <v>85</v>
      </c>
      <c r="R363">
        <v>441559</v>
      </c>
    </row>
    <row r="364" spans="1:18" x14ac:dyDescent="0.3">
      <c r="A364" t="s">
        <v>6723</v>
      </c>
      <c r="B364" s="9">
        <v>45419</v>
      </c>
      <c r="C364" t="s">
        <v>4693</v>
      </c>
      <c r="D364" t="s">
        <v>4694</v>
      </c>
      <c r="E364" t="s">
        <v>4706</v>
      </c>
      <c r="F364" t="s">
        <v>619</v>
      </c>
      <c r="G364" t="s">
        <v>6724</v>
      </c>
      <c r="H364" t="s">
        <v>24</v>
      </c>
      <c r="I364" t="s">
        <v>56</v>
      </c>
      <c r="J364">
        <v>14</v>
      </c>
      <c r="K364">
        <v>308973</v>
      </c>
      <c r="L364">
        <v>4325622</v>
      </c>
      <c r="M364">
        <v>20</v>
      </c>
      <c r="N364" t="s">
        <v>47</v>
      </c>
      <c r="O364" t="s">
        <v>27</v>
      </c>
      <c r="P364" t="s">
        <v>28</v>
      </c>
      <c r="Q364">
        <v>134</v>
      </c>
      <c r="R364">
        <v>1025913</v>
      </c>
    </row>
    <row r="365" spans="1:18" x14ac:dyDescent="0.3">
      <c r="A365" t="s">
        <v>6713</v>
      </c>
      <c r="B365" s="9">
        <v>45267</v>
      </c>
      <c r="C365" t="s">
        <v>4693</v>
      </c>
      <c r="D365" t="s">
        <v>4694</v>
      </c>
      <c r="E365" t="s">
        <v>49</v>
      </c>
      <c r="F365" t="s">
        <v>2913</v>
      </c>
      <c r="G365" t="s">
        <v>6714</v>
      </c>
      <c r="H365" t="s">
        <v>24</v>
      </c>
      <c r="I365" t="s">
        <v>161</v>
      </c>
      <c r="J365">
        <v>13</v>
      </c>
      <c r="K365">
        <v>72264</v>
      </c>
      <c r="L365">
        <v>939432</v>
      </c>
      <c r="M365">
        <v>5</v>
      </c>
      <c r="N365" t="s">
        <v>47</v>
      </c>
      <c r="O365">
        <v>3</v>
      </c>
      <c r="P365" t="s">
        <v>35</v>
      </c>
      <c r="Q365">
        <v>135</v>
      </c>
      <c r="R365">
        <v>1025913</v>
      </c>
    </row>
    <row r="366" spans="1:18" x14ac:dyDescent="0.3">
      <c r="A366" t="s">
        <v>6700</v>
      </c>
      <c r="B366" s="9">
        <v>45461</v>
      </c>
      <c r="C366" t="s">
        <v>4693</v>
      </c>
      <c r="D366" t="s">
        <v>4694</v>
      </c>
      <c r="E366" t="s">
        <v>4695</v>
      </c>
      <c r="F366" t="s">
        <v>2598</v>
      </c>
      <c r="G366" t="s">
        <v>6701</v>
      </c>
      <c r="H366" t="s">
        <v>24</v>
      </c>
      <c r="I366" t="s">
        <v>161</v>
      </c>
      <c r="J366">
        <v>16</v>
      </c>
      <c r="K366">
        <v>264878</v>
      </c>
      <c r="L366">
        <v>4238048</v>
      </c>
      <c r="M366">
        <v>0</v>
      </c>
      <c r="N366" t="s">
        <v>26</v>
      </c>
      <c r="O366">
        <v>1</v>
      </c>
      <c r="P366" t="s">
        <v>35</v>
      </c>
      <c r="Q366">
        <v>79</v>
      </c>
      <c r="R366">
        <v>1025913</v>
      </c>
    </row>
    <row r="367" spans="1:18" x14ac:dyDescent="0.3">
      <c r="A367" t="s">
        <v>6675</v>
      </c>
      <c r="B367" s="9">
        <v>45207</v>
      </c>
      <c r="C367" t="s">
        <v>4693</v>
      </c>
      <c r="D367" t="s">
        <v>4694</v>
      </c>
      <c r="E367" t="s">
        <v>49</v>
      </c>
      <c r="F367" t="s">
        <v>4221</v>
      </c>
      <c r="G367" t="s">
        <v>6676</v>
      </c>
      <c r="H367" t="s">
        <v>24</v>
      </c>
      <c r="I367" t="s">
        <v>152</v>
      </c>
      <c r="J367">
        <v>2</v>
      </c>
      <c r="K367">
        <v>132551</v>
      </c>
      <c r="L367">
        <v>265102</v>
      </c>
      <c r="M367">
        <v>0</v>
      </c>
      <c r="N367" t="s">
        <v>47</v>
      </c>
      <c r="O367">
        <v>5</v>
      </c>
      <c r="P367" t="s">
        <v>35</v>
      </c>
      <c r="Q367">
        <v>177</v>
      </c>
      <c r="R367">
        <v>1025913</v>
      </c>
    </row>
    <row r="368" spans="1:18" x14ac:dyDescent="0.3">
      <c r="A368" t="s">
        <v>6672</v>
      </c>
      <c r="B368" s="9">
        <v>44988</v>
      </c>
      <c r="C368" t="s">
        <v>4693</v>
      </c>
      <c r="D368" t="s">
        <v>4694</v>
      </c>
      <c r="E368" t="s">
        <v>49</v>
      </c>
      <c r="F368" t="s">
        <v>350</v>
      </c>
      <c r="G368" t="s">
        <v>27</v>
      </c>
      <c r="H368" t="s">
        <v>24</v>
      </c>
      <c r="I368" t="s">
        <v>161</v>
      </c>
      <c r="J368">
        <v>3</v>
      </c>
      <c r="K368">
        <v>321109</v>
      </c>
      <c r="L368">
        <v>963327</v>
      </c>
      <c r="M368">
        <v>10</v>
      </c>
      <c r="N368" t="s">
        <v>57</v>
      </c>
      <c r="O368">
        <v>4</v>
      </c>
      <c r="P368" t="s">
        <v>35</v>
      </c>
      <c r="Q368">
        <v>138</v>
      </c>
      <c r="R368">
        <v>1025913</v>
      </c>
    </row>
    <row r="369" spans="1:18" x14ac:dyDescent="0.3">
      <c r="A369" t="s">
        <v>6670</v>
      </c>
      <c r="B369" s="9">
        <v>45489</v>
      </c>
      <c r="C369" t="s">
        <v>4693</v>
      </c>
      <c r="D369" t="s">
        <v>4694</v>
      </c>
      <c r="E369" t="s">
        <v>4695</v>
      </c>
      <c r="F369" t="s">
        <v>1791</v>
      </c>
      <c r="G369" t="s">
        <v>6671</v>
      </c>
      <c r="H369" t="s">
        <v>24</v>
      </c>
      <c r="I369" t="s">
        <v>56</v>
      </c>
      <c r="J369">
        <v>18</v>
      </c>
      <c r="K369">
        <v>326776</v>
      </c>
      <c r="L369">
        <v>5881968</v>
      </c>
      <c r="M369">
        <v>0</v>
      </c>
      <c r="N369" t="s">
        <v>57</v>
      </c>
      <c r="O369">
        <v>1</v>
      </c>
      <c r="P369" t="s">
        <v>35</v>
      </c>
      <c r="Q369">
        <v>184</v>
      </c>
      <c r="R369">
        <v>1025913</v>
      </c>
    </row>
    <row r="370" spans="1:18" x14ac:dyDescent="0.3">
      <c r="A370" t="s">
        <v>6658</v>
      </c>
      <c r="B370" s="9">
        <v>45019</v>
      </c>
      <c r="C370" t="s">
        <v>4693</v>
      </c>
      <c r="D370" t="s">
        <v>4694</v>
      </c>
      <c r="E370" t="s">
        <v>4695</v>
      </c>
      <c r="F370" t="s">
        <v>901</v>
      </c>
      <c r="G370" t="s">
        <v>6659</v>
      </c>
      <c r="H370" t="s">
        <v>24</v>
      </c>
      <c r="I370" t="s">
        <v>152</v>
      </c>
      <c r="J370">
        <v>19</v>
      </c>
      <c r="K370">
        <v>345858</v>
      </c>
      <c r="L370">
        <v>6571302</v>
      </c>
      <c r="M370">
        <v>15</v>
      </c>
      <c r="N370" t="s">
        <v>26</v>
      </c>
      <c r="O370">
        <v>5</v>
      </c>
      <c r="P370" t="s">
        <v>35</v>
      </c>
      <c r="Q370">
        <v>103</v>
      </c>
      <c r="R370">
        <v>1025913</v>
      </c>
    </row>
    <row r="371" spans="1:18" x14ac:dyDescent="0.3">
      <c r="A371" t="s">
        <v>6644</v>
      </c>
      <c r="B371" s="9">
        <v>45204</v>
      </c>
      <c r="C371" t="s">
        <v>4693</v>
      </c>
      <c r="D371" t="s">
        <v>4694</v>
      </c>
      <c r="E371" t="s">
        <v>4706</v>
      </c>
      <c r="F371" t="s">
        <v>1687</v>
      </c>
      <c r="G371" t="s">
        <v>6645</v>
      </c>
      <c r="H371" t="s">
        <v>24</v>
      </c>
      <c r="I371" t="s">
        <v>61</v>
      </c>
      <c r="J371">
        <v>5</v>
      </c>
      <c r="K371">
        <v>59667</v>
      </c>
      <c r="L371">
        <v>298335</v>
      </c>
      <c r="M371">
        <v>0</v>
      </c>
      <c r="N371" t="s">
        <v>27</v>
      </c>
      <c r="O371">
        <v>4</v>
      </c>
      <c r="P371" t="s">
        <v>35</v>
      </c>
      <c r="Q371">
        <v>145</v>
      </c>
      <c r="R371">
        <v>1025913</v>
      </c>
    </row>
    <row r="372" spans="1:18" x14ac:dyDescent="0.3">
      <c r="A372" t="s">
        <v>6642</v>
      </c>
      <c r="B372" s="9">
        <v>45526</v>
      </c>
      <c r="C372" t="s">
        <v>4693</v>
      </c>
      <c r="D372" t="s">
        <v>4694</v>
      </c>
      <c r="E372" t="s">
        <v>49</v>
      </c>
      <c r="F372" t="s">
        <v>233</v>
      </c>
      <c r="G372" t="s">
        <v>6643</v>
      </c>
      <c r="H372" t="s">
        <v>24</v>
      </c>
      <c r="I372" t="s">
        <v>174</v>
      </c>
      <c r="J372">
        <v>18</v>
      </c>
      <c r="K372">
        <v>279021</v>
      </c>
      <c r="L372">
        <v>5022378</v>
      </c>
      <c r="M372">
        <v>0</v>
      </c>
      <c r="N372" t="s">
        <v>26</v>
      </c>
      <c r="O372">
        <v>5</v>
      </c>
      <c r="P372" t="s">
        <v>35</v>
      </c>
      <c r="Q372">
        <v>166</v>
      </c>
      <c r="R372">
        <v>1025913</v>
      </c>
    </row>
    <row r="373" spans="1:18" x14ac:dyDescent="0.3">
      <c r="A373" t="s">
        <v>6641</v>
      </c>
      <c r="B373" s="9">
        <v>45313</v>
      </c>
      <c r="C373" t="s">
        <v>4693</v>
      </c>
      <c r="D373" t="s">
        <v>4694</v>
      </c>
      <c r="E373" t="s">
        <v>49</v>
      </c>
      <c r="F373" t="s">
        <v>1968</v>
      </c>
      <c r="G373" t="s">
        <v>27</v>
      </c>
      <c r="H373" t="s">
        <v>24</v>
      </c>
      <c r="I373" t="s">
        <v>161</v>
      </c>
      <c r="J373">
        <v>6</v>
      </c>
      <c r="K373">
        <v>286873</v>
      </c>
      <c r="L373">
        <v>1721238</v>
      </c>
      <c r="M373">
        <v>0</v>
      </c>
      <c r="N373" t="s">
        <v>27</v>
      </c>
      <c r="O373">
        <v>5</v>
      </c>
      <c r="P373" t="s">
        <v>35</v>
      </c>
      <c r="Q373">
        <v>110</v>
      </c>
      <c r="R373">
        <v>1025913</v>
      </c>
    </row>
    <row r="374" spans="1:18" x14ac:dyDescent="0.3">
      <c r="A374" t="s">
        <v>6605</v>
      </c>
      <c r="B374" s="9">
        <v>45034</v>
      </c>
      <c r="C374" t="s">
        <v>4693</v>
      </c>
      <c r="D374" t="s">
        <v>4694</v>
      </c>
      <c r="E374" t="s">
        <v>49</v>
      </c>
      <c r="F374" t="s">
        <v>697</v>
      </c>
      <c r="G374" t="s">
        <v>6606</v>
      </c>
      <c r="H374" t="s">
        <v>24</v>
      </c>
      <c r="I374" t="s">
        <v>61</v>
      </c>
      <c r="J374">
        <v>19</v>
      </c>
      <c r="K374">
        <v>299108</v>
      </c>
      <c r="L374">
        <v>5683052</v>
      </c>
      <c r="M374">
        <v>15</v>
      </c>
      <c r="N374" t="s">
        <v>27</v>
      </c>
      <c r="O374">
        <v>4</v>
      </c>
      <c r="P374" t="s">
        <v>28</v>
      </c>
      <c r="Q374">
        <v>166</v>
      </c>
      <c r="R374">
        <v>1025913</v>
      </c>
    </row>
    <row r="375" spans="1:18" x14ac:dyDescent="0.3">
      <c r="A375" t="s">
        <v>6595</v>
      </c>
      <c r="B375" s="9">
        <v>45355</v>
      </c>
      <c r="C375" t="s">
        <v>4693</v>
      </c>
      <c r="D375" t="s">
        <v>4694</v>
      </c>
      <c r="E375" t="s">
        <v>49</v>
      </c>
      <c r="F375" t="s">
        <v>892</v>
      </c>
      <c r="G375" t="s">
        <v>6596</v>
      </c>
      <c r="H375" t="s">
        <v>24</v>
      </c>
      <c r="I375" t="s">
        <v>25</v>
      </c>
      <c r="J375">
        <v>7</v>
      </c>
      <c r="K375">
        <v>195501</v>
      </c>
      <c r="L375">
        <v>1368507</v>
      </c>
      <c r="M375">
        <v>0</v>
      </c>
      <c r="N375" t="s">
        <v>26</v>
      </c>
      <c r="O375" t="s">
        <v>27</v>
      </c>
      <c r="P375" t="s">
        <v>35</v>
      </c>
      <c r="Q375">
        <v>27</v>
      </c>
      <c r="R375">
        <v>1025913</v>
      </c>
    </row>
    <row r="376" spans="1:18" x14ac:dyDescent="0.3">
      <c r="A376" t="s">
        <v>6583</v>
      </c>
      <c r="B376" s="9">
        <v>45597</v>
      </c>
      <c r="C376" t="s">
        <v>4693</v>
      </c>
      <c r="D376" t="s">
        <v>4694</v>
      </c>
      <c r="E376" t="s">
        <v>49</v>
      </c>
      <c r="F376" t="s">
        <v>587</v>
      </c>
      <c r="G376" t="s">
        <v>6584</v>
      </c>
      <c r="H376" t="s">
        <v>24</v>
      </c>
      <c r="I376" t="s">
        <v>161</v>
      </c>
      <c r="J376">
        <v>10</v>
      </c>
      <c r="K376">
        <v>324581</v>
      </c>
      <c r="L376">
        <v>3245810</v>
      </c>
      <c r="M376">
        <v>0</v>
      </c>
      <c r="N376" t="s">
        <v>27</v>
      </c>
      <c r="O376">
        <v>4</v>
      </c>
      <c r="P376" t="s">
        <v>35</v>
      </c>
      <c r="Q376">
        <v>155</v>
      </c>
      <c r="R376">
        <v>1025913</v>
      </c>
    </row>
    <row r="377" spans="1:18" x14ac:dyDescent="0.3">
      <c r="A377" t="s">
        <v>6577</v>
      </c>
      <c r="B377" s="9">
        <v>45411</v>
      </c>
      <c r="C377" t="s">
        <v>4693</v>
      </c>
      <c r="D377" t="s">
        <v>4694</v>
      </c>
      <c r="E377" t="s">
        <v>49</v>
      </c>
      <c r="F377" t="s">
        <v>1595</v>
      </c>
      <c r="G377" t="s">
        <v>6578</v>
      </c>
      <c r="H377" t="s">
        <v>24</v>
      </c>
      <c r="I377" t="s">
        <v>152</v>
      </c>
      <c r="J377">
        <v>7</v>
      </c>
      <c r="K377">
        <v>140452</v>
      </c>
      <c r="L377">
        <v>983164</v>
      </c>
      <c r="M377">
        <v>10</v>
      </c>
      <c r="N377" t="s">
        <v>27</v>
      </c>
      <c r="O377">
        <v>3</v>
      </c>
      <c r="P377" t="s">
        <v>28</v>
      </c>
      <c r="Q377">
        <v>35</v>
      </c>
      <c r="R377">
        <v>1025913</v>
      </c>
    </row>
    <row r="378" spans="1:18" x14ac:dyDescent="0.3">
      <c r="A378" t="s">
        <v>6569</v>
      </c>
      <c r="B378" s="9">
        <v>45405</v>
      </c>
      <c r="C378" t="s">
        <v>4693</v>
      </c>
      <c r="D378" t="s">
        <v>4694</v>
      </c>
      <c r="E378" t="s">
        <v>4695</v>
      </c>
      <c r="F378" t="s">
        <v>2140</v>
      </c>
      <c r="G378" t="s">
        <v>6570</v>
      </c>
      <c r="H378" t="s">
        <v>24</v>
      </c>
      <c r="I378" t="s">
        <v>152</v>
      </c>
      <c r="J378">
        <v>10</v>
      </c>
      <c r="K378">
        <v>67493</v>
      </c>
      <c r="L378">
        <v>674930</v>
      </c>
      <c r="M378">
        <v>10</v>
      </c>
      <c r="N378" t="s">
        <v>26</v>
      </c>
      <c r="O378">
        <v>3</v>
      </c>
      <c r="P378" t="s">
        <v>35</v>
      </c>
      <c r="Q378">
        <v>84</v>
      </c>
      <c r="R378">
        <v>1025913</v>
      </c>
    </row>
    <row r="379" spans="1:18" x14ac:dyDescent="0.3">
      <c r="A379" t="s">
        <v>6562</v>
      </c>
      <c r="B379" s="9">
        <v>45354</v>
      </c>
      <c r="C379" t="s">
        <v>4693</v>
      </c>
      <c r="D379" t="s">
        <v>4694</v>
      </c>
      <c r="E379" t="s">
        <v>4695</v>
      </c>
      <c r="F379" t="s">
        <v>2284</v>
      </c>
      <c r="G379" t="s">
        <v>6563</v>
      </c>
      <c r="H379" t="s">
        <v>24</v>
      </c>
      <c r="I379" t="s">
        <v>161</v>
      </c>
      <c r="J379">
        <v>17</v>
      </c>
      <c r="K379">
        <v>318041</v>
      </c>
      <c r="L379">
        <v>5406697</v>
      </c>
      <c r="M379">
        <v>10</v>
      </c>
      <c r="N379" t="s">
        <v>57</v>
      </c>
      <c r="O379">
        <v>2</v>
      </c>
      <c r="P379" t="s">
        <v>28</v>
      </c>
      <c r="Q379">
        <v>121</v>
      </c>
      <c r="R379">
        <v>1025913</v>
      </c>
    </row>
    <row r="380" spans="1:18" x14ac:dyDescent="0.3">
      <c r="A380" t="s">
        <v>6558</v>
      </c>
      <c r="B380" s="9">
        <v>45017</v>
      </c>
      <c r="C380" t="s">
        <v>4693</v>
      </c>
      <c r="D380" t="s">
        <v>4694</v>
      </c>
      <c r="E380" t="s">
        <v>49</v>
      </c>
      <c r="F380" t="s">
        <v>637</v>
      </c>
      <c r="G380" t="s">
        <v>6559</v>
      </c>
      <c r="H380" t="s">
        <v>24</v>
      </c>
      <c r="I380" t="s">
        <v>92</v>
      </c>
      <c r="J380">
        <v>14</v>
      </c>
      <c r="K380">
        <v>171434</v>
      </c>
      <c r="L380">
        <v>2400076</v>
      </c>
      <c r="M380">
        <v>0</v>
      </c>
      <c r="N380" t="s">
        <v>34</v>
      </c>
      <c r="O380">
        <v>4</v>
      </c>
      <c r="P380" t="s">
        <v>35</v>
      </c>
      <c r="Q380">
        <v>175</v>
      </c>
      <c r="R380">
        <v>1025913</v>
      </c>
    </row>
    <row r="381" spans="1:18" x14ac:dyDescent="0.3">
      <c r="A381" t="s">
        <v>6548</v>
      </c>
      <c r="B381" s="9">
        <v>44943</v>
      </c>
      <c r="C381" t="s">
        <v>4693</v>
      </c>
      <c r="D381" t="s">
        <v>4694</v>
      </c>
      <c r="E381" t="s">
        <v>4695</v>
      </c>
      <c r="F381" t="s">
        <v>5475</v>
      </c>
      <c r="G381" t="s">
        <v>6549</v>
      </c>
      <c r="H381" t="s">
        <v>24</v>
      </c>
      <c r="I381" t="s">
        <v>61</v>
      </c>
      <c r="J381">
        <v>16</v>
      </c>
      <c r="K381">
        <v>289166</v>
      </c>
      <c r="L381">
        <v>4626656</v>
      </c>
      <c r="M381">
        <v>5</v>
      </c>
      <c r="N381" t="s">
        <v>26</v>
      </c>
      <c r="O381">
        <v>4</v>
      </c>
      <c r="P381" t="s">
        <v>35</v>
      </c>
      <c r="Q381">
        <v>98</v>
      </c>
      <c r="R381">
        <v>1025913</v>
      </c>
    </row>
    <row r="382" spans="1:18" x14ac:dyDescent="0.3">
      <c r="A382" t="s">
        <v>6536</v>
      </c>
      <c r="B382" s="9">
        <v>45369</v>
      </c>
      <c r="C382" t="s">
        <v>4693</v>
      </c>
      <c r="D382" t="s">
        <v>4694</v>
      </c>
      <c r="E382" t="s">
        <v>4695</v>
      </c>
      <c r="F382" t="s">
        <v>2979</v>
      </c>
      <c r="G382" t="s">
        <v>6537</v>
      </c>
      <c r="H382" t="s">
        <v>24</v>
      </c>
      <c r="I382" t="s">
        <v>174</v>
      </c>
      <c r="J382">
        <v>20</v>
      </c>
      <c r="K382">
        <v>122108</v>
      </c>
      <c r="L382">
        <v>2442160</v>
      </c>
      <c r="M382">
        <v>5</v>
      </c>
      <c r="N382" t="s">
        <v>47</v>
      </c>
      <c r="O382">
        <v>4</v>
      </c>
      <c r="P382" t="s">
        <v>28</v>
      </c>
      <c r="Q382">
        <v>120</v>
      </c>
      <c r="R382">
        <v>1025913</v>
      </c>
    </row>
    <row r="383" spans="1:18" x14ac:dyDescent="0.3">
      <c r="A383" t="s">
        <v>6532</v>
      </c>
      <c r="B383" s="9">
        <v>45483</v>
      </c>
      <c r="C383" t="s">
        <v>4693</v>
      </c>
      <c r="D383" t="s">
        <v>4694</v>
      </c>
      <c r="E383" t="s">
        <v>4695</v>
      </c>
      <c r="F383" t="s">
        <v>634</v>
      </c>
      <c r="G383" t="s">
        <v>6533</v>
      </c>
      <c r="H383" t="s">
        <v>24</v>
      </c>
      <c r="I383" t="s">
        <v>25</v>
      </c>
      <c r="J383">
        <v>16</v>
      </c>
      <c r="K383">
        <v>258897</v>
      </c>
      <c r="L383">
        <v>4142352</v>
      </c>
      <c r="M383" t="s">
        <v>27</v>
      </c>
      <c r="N383" t="s">
        <v>47</v>
      </c>
      <c r="O383">
        <v>5</v>
      </c>
      <c r="P383" t="s">
        <v>35</v>
      </c>
      <c r="Q383">
        <v>10</v>
      </c>
      <c r="R383">
        <v>1025913</v>
      </c>
    </row>
    <row r="384" spans="1:18" x14ac:dyDescent="0.3">
      <c r="A384" t="s">
        <v>6526</v>
      </c>
      <c r="B384" s="9">
        <v>45528</v>
      </c>
      <c r="C384" t="s">
        <v>4693</v>
      </c>
      <c r="D384" t="s">
        <v>4694</v>
      </c>
      <c r="E384" t="s">
        <v>49</v>
      </c>
      <c r="F384" t="s">
        <v>921</v>
      </c>
      <c r="G384" t="s">
        <v>6527</v>
      </c>
      <c r="H384" t="s">
        <v>24</v>
      </c>
      <c r="I384" t="s">
        <v>152</v>
      </c>
      <c r="J384">
        <v>12</v>
      </c>
      <c r="K384">
        <v>93213</v>
      </c>
      <c r="L384">
        <v>1118556</v>
      </c>
      <c r="M384">
        <v>0</v>
      </c>
      <c r="N384" t="s">
        <v>47</v>
      </c>
      <c r="O384">
        <v>4</v>
      </c>
      <c r="P384" t="s">
        <v>35</v>
      </c>
      <c r="Q384">
        <v>172</v>
      </c>
      <c r="R384">
        <v>1025913</v>
      </c>
    </row>
    <row r="385" spans="1:18" x14ac:dyDescent="0.3">
      <c r="A385" t="s">
        <v>6524</v>
      </c>
      <c r="B385" s="9">
        <v>45321</v>
      </c>
      <c r="C385" t="s">
        <v>4693</v>
      </c>
      <c r="D385" t="s">
        <v>4694</v>
      </c>
      <c r="E385" t="s">
        <v>49</v>
      </c>
      <c r="F385" t="s">
        <v>1176</v>
      </c>
      <c r="G385" t="s">
        <v>6525</v>
      </c>
      <c r="H385" t="s">
        <v>24</v>
      </c>
      <c r="I385" t="s">
        <v>25</v>
      </c>
      <c r="J385">
        <v>4</v>
      </c>
      <c r="K385">
        <v>75607</v>
      </c>
      <c r="L385">
        <v>302428</v>
      </c>
      <c r="M385">
        <v>20</v>
      </c>
      <c r="N385" t="s">
        <v>26</v>
      </c>
      <c r="O385">
        <v>1</v>
      </c>
      <c r="P385" t="s">
        <v>28</v>
      </c>
      <c r="Q385">
        <v>15</v>
      </c>
      <c r="R385">
        <v>1025913</v>
      </c>
    </row>
    <row r="386" spans="1:18" x14ac:dyDescent="0.3">
      <c r="A386" t="s">
        <v>6515</v>
      </c>
      <c r="B386" s="9">
        <v>45428</v>
      </c>
      <c r="C386" t="s">
        <v>4693</v>
      </c>
      <c r="D386" t="s">
        <v>4694</v>
      </c>
      <c r="E386" t="s">
        <v>49</v>
      </c>
      <c r="F386" t="s">
        <v>1449</v>
      </c>
      <c r="G386" t="s">
        <v>6516</v>
      </c>
      <c r="H386" t="s">
        <v>24</v>
      </c>
      <c r="I386" t="s">
        <v>61</v>
      </c>
      <c r="J386">
        <v>6</v>
      </c>
      <c r="K386">
        <v>98966</v>
      </c>
      <c r="L386">
        <v>593796</v>
      </c>
      <c r="M386">
        <v>10</v>
      </c>
      <c r="N386" t="s">
        <v>57</v>
      </c>
      <c r="O386">
        <v>2</v>
      </c>
      <c r="P386" t="s">
        <v>27</v>
      </c>
      <c r="Q386">
        <v>79</v>
      </c>
      <c r="R386">
        <v>1025913</v>
      </c>
    </row>
    <row r="387" spans="1:18" x14ac:dyDescent="0.3">
      <c r="A387" t="s">
        <v>6514</v>
      </c>
      <c r="B387" s="9">
        <v>45546</v>
      </c>
      <c r="C387" t="s">
        <v>4693</v>
      </c>
      <c r="D387" t="s">
        <v>4694</v>
      </c>
      <c r="E387" t="s">
        <v>4706</v>
      </c>
      <c r="F387" t="s">
        <v>3354</v>
      </c>
      <c r="G387" t="s">
        <v>27</v>
      </c>
      <c r="H387" t="s">
        <v>24</v>
      </c>
      <c r="I387" t="s">
        <v>56</v>
      </c>
      <c r="J387">
        <v>17</v>
      </c>
      <c r="K387">
        <v>67143</v>
      </c>
      <c r="L387">
        <v>1141431</v>
      </c>
      <c r="M387">
        <v>5</v>
      </c>
      <c r="N387" t="s">
        <v>57</v>
      </c>
      <c r="O387">
        <v>2</v>
      </c>
      <c r="P387" t="s">
        <v>35</v>
      </c>
      <c r="Q387">
        <v>24</v>
      </c>
      <c r="R387">
        <v>1025913</v>
      </c>
    </row>
    <row r="388" spans="1:18" x14ac:dyDescent="0.3">
      <c r="A388" t="s">
        <v>6512</v>
      </c>
      <c r="B388" s="9">
        <v>45082</v>
      </c>
      <c r="C388" t="s">
        <v>4693</v>
      </c>
      <c r="D388" t="s">
        <v>4694</v>
      </c>
      <c r="E388" t="s">
        <v>49</v>
      </c>
      <c r="F388" t="s">
        <v>1094</v>
      </c>
      <c r="G388" t="s">
        <v>6513</v>
      </c>
      <c r="H388" t="s">
        <v>24</v>
      </c>
      <c r="I388" t="s">
        <v>61</v>
      </c>
      <c r="J388">
        <v>11</v>
      </c>
      <c r="K388">
        <v>33770</v>
      </c>
      <c r="L388">
        <v>371470</v>
      </c>
      <c r="M388">
        <v>0</v>
      </c>
      <c r="N388" t="s">
        <v>47</v>
      </c>
      <c r="O388">
        <v>4</v>
      </c>
      <c r="P388" t="s">
        <v>35</v>
      </c>
      <c r="Q388">
        <v>149</v>
      </c>
      <c r="R388">
        <v>1025913</v>
      </c>
    </row>
    <row r="389" spans="1:18" x14ac:dyDescent="0.3">
      <c r="A389" t="s">
        <v>6507</v>
      </c>
      <c r="B389" s="9">
        <v>45488</v>
      </c>
      <c r="C389" t="s">
        <v>4693</v>
      </c>
      <c r="D389" t="s">
        <v>4694</v>
      </c>
      <c r="E389" t="s">
        <v>4695</v>
      </c>
      <c r="F389" t="s">
        <v>3141</v>
      </c>
      <c r="G389" t="s">
        <v>6508</v>
      </c>
      <c r="H389" t="s">
        <v>24</v>
      </c>
      <c r="I389" t="s">
        <v>152</v>
      </c>
      <c r="J389">
        <v>20</v>
      </c>
      <c r="K389">
        <v>64719</v>
      </c>
      <c r="L389">
        <v>1294380</v>
      </c>
      <c r="M389">
        <v>20</v>
      </c>
      <c r="N389" t="s">
        <v>26</v>
      </c>
      <c r="O389">
        <v>3</v>
      </c>
      <c r="P389" t="s">
        <v>35</v>
      </c>
      <c r="Q389">
        <v>75</v>
      </c>
      <c r="R389">
        <v>1025913</v>
      </c>
    </row>
    <row r="390" spans="1:18" x14ac:dyDescent="0.3">
      <c r="A390" t="s">
        <v>6490</v>
      </c>
      <c r="B390" s="9">
        <v>44955</v>
      </c>
      <c r="C390" t="s">
        <v>4693</v>
      </c>
      <c r="D390" t="s">
        <v>4694</v>
      </c>
      <c r="E390" t="s">
        <v>49</v>
      </c>
      <c r="F390" t="s">
        <v>80</v>
      </c>
      <c r="G390" t="s">
        <v>6491</v>
      </c>
      <c r="H390" t="s">
        <v>24</v>
      </c>
      <c r="I390" t="s">
        <v>174</v>
      </c>
      <c r="J390">
        <v>13</v>
      </c>
      <c r="K390">
        <v>160461</v>
      </c>
      <c r="L390">
        <v>2085993</v>
      </c>
      <c r="M390">
        <v>0</v>
      </c>
      <c r="N390" t="s">
        <v>57</v>
      </c>
      <c r="O390">
        <v>5</v>
      </c>
      <c r="P390" t="s">
        <v>35</v>
      </c>
      <c r="Q390">
        <v>45</v>
      </c>
      <c r="R390">
        <v>1025913</v>
      </c>
    </row>
    <row r="391" spans="1:18" x14ac:dyDescent="0.3">
      <c r="A391" t="s">
        <v>6482</v>
      </c>
      <c r="B391" s="9">
        <v>45017</v>
      </c>
      <c r="C391" t="s">
        <v>4693</v>
      </c>
      <c r="D391" t="s">
        <v>4694</v>
      </c>
      <c r="E391" t="s">
        <v>4695</v>
      </c>
      <c r="F391" t="s">
        <v>589</v>
      </c>
      <c r="G391" t="s">
        <v>6483</v>
      </c>
      <c r="H391" t="s">
        <v>24</v>
      </c>
      <c r="I391" t="s">
        <v>174</v>
      </c>
      <c r="J391">
        <v>3</v>
      </c>
      <c r="K391">
        <v>345120</v>
      </c>
      <c r="L391">
        <v>1035360</v>
      </c>
      <c r="M391">
        <v>20</v>
      </c>
      <c r="N391" t="s">
        <v>27</v>
      </c>
      <c r="O391">
        <v>1</v>
      </c>
      <c r="P391" t="s">
        <v>28</v>
      </c>
      <c r="Q391">
        <v>113</v>
      </c>
      <c r="R391">
        <v>1025913</v>
      </c>
    </row>
    <row r="392" spans="1:18" x14ac:dyDescent="0.3">
      <c r="A392" t="s">
        <v>6468</v>
      </c>
      <c r="B392" s="9">
        <v>45237</v>
      </c>
      <c r="C392" t="s">
        <v>4693</v>
      </c>
      <c r="D392" t="s">
        <v>4694</v>
      </c>
      <c r="E392" t="s">
        <v>4706</v>
      </c>
      <c r="F392" t="s">
        <v>2148</v>
      </c>
      <c r="G392" t="s">
        <v>6469</v>
      </c>
      <c r="H392" t="s">
        <v>24</v>
      </c>
      <c r="I392" t="s">
        <v>152</v>
      </c>
      <c r="J392">
        <v>6</v>
      </c>
      <c r="K392">
        <v>222240</v>
      </c>
      <c r="L392">
        <v>1333440</v>
      </c>
      <c r="M392" t="s">
        <v>27</v>
      </c>
      <c r="N392" t="s">
        <v>27</v>
      </c>
      <c r="O392">
        <v>7</v>
      </c>
      <c r="P392" t="s">
        <v>35</v>
      </c>
      <c r="Q392">
        <v>154</v>
      </c>
      <c r="R392">
        <v>1025913</v>
      </c>
    </row>
    <row r="393" spans="1:18" x14ac:dyDescent="0.3">
      <c r="A393" t="s">
        <v>6467</v>
      </c>
      <c r="B393" s="9">
        <v>45458</v>
      </c>
      <c r="C393" t="s">
        <v>4693</v>
      </c>
      <c r="D393" t="s">
        <v>4694</v>
      </c>
      <c r="E393" t="s">
        <v>49</v>
      </c>
      <c r="F393" t="s">
        <v>287</v>
      </c>
      <c r="G393" t="s">
        <v>27</v>
      </c>
      <c r="H393" t="s">
        <v>24</v>
      </c>
      <c r="I393" t="s">
        <v>174</v>
      </c>
      <c r="J393">
        <v>17</v>
      </c>
      <c r="K393">
        <v>52147</v>
      </c>
      <c r="L393">
        <v>886499</v>
      </c>
      <c r="M393">
        <v>20</v>
      </c>
      <c r="N393" t="s">
        <v>57</v>
      </c>
      <c r="O393">
        <v>4</v>
      </c>
      <c r="P393" t="s">
        <v>35</v>
      </c>
      <c r="Q393">
        <v>33</v>
      </c>
      <c r="R393">
        <v>1025913</v>
      </c>
    </row>
    <row r="394" spans="1:18" x14ac:dyDescent="0.3">
      <c r="A394" t="s">
        <v>6466</v>
      </c>
      <c r="B394" s="9">
        <v>45516</v>
      </c>
      <c r="C394" t="s">
        <v>4693</v>
      </c>
      <c r="D394" t="s">
        <v>4694</v>
      </c>
      <c r="E394" t="s">
        <v>4695</v>
      </c>
      <c r="F394" t="s">
        <v>1738</v>
      </c>
      <c r="G394" t="s">
        <v>27</v>
      </c>
      <c r="H394" t="s">
        <v>24</v>
      </c>
      <c r="I394" t="s">
        <v>25</v>
      </c>
      <c r="J394">
        <v>12</v>
      </c>
      <c r="K394">
        <v>222364</v>
      </c>
      <c r="L394">
        <v>2668368</v>
      </c>
      <c r="M394">
        <v>5</v>
      </c>
      <c r="N394" t="s">
        <v>27</v>
      </c>
      <c r="O394">
        <v>1</v>
      </c>
      <c r="P394" t="s">
        <v>35</v>
      </c>
      <c r="Q394">
        <v>183</v>
      </c>
      <c r="R394">
        <v>1025913</v>
      </c>
    </row>
    <row r="395" spans="1:18" x14ac:dyDescent="0.3">
      <c r="A395" t="s">
        <v>6457</v>
      </c>
      <c r="B395" s="9">
        <v>45202</v>
      </c>
      <c r="C395" t="s">
        <v>4693</v>
      </c>
      <c r="D395" t="s">
        <v>4694</v>
      </c>
      <c r="E395" t="s">
        <v>49</v>
      </c>
      <c r="F395" t="s">
        <v>262</v>
      </c>
      <c r="G395" t="s">
        <v>6458</v>
      </c>
      <c r="H395" t="s">
        <v>24</v>
      </c>
      <c r="I395" t="s">
        <v>92</v>
      </c>
      <c r="J395">
        <v>2</v>
      </c>
      <c r="K395">
        <v>248100</v>
      </c>
      <c r="L395">
        <v>496200</v>
      </c>
      <c r="M395" t="s">
        <v>27</v>
      </c>
      <c r="N395" t="s">
        <v>27</v>
      </c>
      <c r="O395">
        <v>2</v>
      </c>
      <c r="P395" t="s">
        <v>35</v>
      </c>
      <c r="Q395">
        <v>71</v>
      </c>
      <c r="R395">
        <v>1025913</v>
      </c>
    </row>
    <row r="396" spans="1:18" x14ac:dyDescent="0.3">
      <c r="A396" t="s">
        <v>6455</v>
      </c>
      <c r="B396" s="9">
        <v>45169</v>
      </c>
      <c r="C396" t="s">
        <v>4693</v>
      </c>
      <c r="D396" t="s">
        <v>4694</v>
      </c>
      <c r="E396" t="s">
        <v>49</v>
      </c>
      <c r="F396" t="s">
        <v>962</v>
      </c>
      <c r="G396" t="s">
        <v>6456</v>
      </c>
      <c r="H396" t="s">
        <v>24</v>
      </c>
      <c r="I396" t="s">
        <v>92</v>
      </c>
      <c r="J396">
        <v>14</v>
      </c>
      <c r="K396">
        <v>345406</v>
      </c>
      <c r="L396">
        <v>4835684</v>
      </c>
      <c r="M396">
        <v>0</v>
      </c>
      <c r="N396" t="s">
        <v>27</v>
      </c>
      <c r="O396">
        <v>3</v>
      </c>
      <c r="P396" t="s">
        <v>28</v>
      </c>
      <c r="Q396">
        <v>177</v>
      </c>
      <c r="R396">
        <v>1025913</v>
      </c>
    </row>
    <row r="397" spans="1:18" x14ac:dyDescent="0.3">
      <c r="A397" t="s">
        <v>6440</v>
      </c>
      <c r="B397" s="9">
        <v>45549</v>
      </c>
      <c r="C397" t="s">
        <v>4693</v>
      </c>
      <c r="D397" t="s">
        <v>4694</v>
      </c>
      <c r="E397" t="s">
        <v>49</v>
      </c>
      <c r="F397" t="s">
        <v>2487</v>
      </c>
      <c r="G397" t="s">
        <v>6441</v>
      </c>
      <c r="H397" t="s">
        <v>24</v>
      </c>
      <c r="I397" t="s">
        <v>92</v>
      </c>
      <c r="J397">
        <v>6</v>
      </c>
      <c r="K397">
        <v>137610</v>
      </c>
      <c r="L397">
        <v>825660</v>
      </c>
      <c r="M397">
        <v>15</v>
      </c>
      <c r="N397" t="s">
        <v>27</v>
      </c>
      <c r="O397">
        <v>1</v>
      </c>
      <c r="P397" t="s">
        <v>35</v>
      </c>
      <c r="Q397">
        <v>3</v>
      </c>
      <c r="R397">
        <v>1025913</v>
      </c>
    </row>
    <row r="398" spans="1:18" x14ac:dyDescent="0.3">
      <c r="A398" t="s">
        <v>6426</v>
      </c>
      <c r="B398" s="9">
        <v>45371</v>
      </c>
      <c r="C398" t="s">
        <v>4693</v>
      </c>
      <c r="D398" t="s">
        <v>4694</v>
      </c>
      <c r="E398" t="s">
        <v>49</v>
      </c>
      <c r="F398" t="s">
        <v>3388</v>
      </c>
      <c r="G398" t="s">
        <v>6427</v>
      </c>
      <c r="H398" t="s">
        <v>24</v>
      </c>
      <c r="I398" t="s">
        <v>174</v>
      </c>
      <c r="J398">
        <v>17</v>
      </c>
      <c r="K398">
        <v>240676</v>
      </c>
      <c r="L398">
        <v>4091492</v>
      </c>
      <c r="M398">
        <v>0</v>
      </c>
      <c r="N398" t="s">
        <v>57</v>
      </c>
      <c r="O398">
        <v>5</v>
      </c>
      <c r="P398" t="s">
        <v>27</v>
      </c>
      <c r="Q398">
        <v>3</v>
      </c>
      <c r="R398">
        <v>1025913</v>
      </c>
    </row>
    <row r="399" spans="1:18" x14ac:dyDescent="0.3">
      <c r="A399" t="s">
        <v>6420</v>
      </c>
      <c r="B399" s="9">
        <v>45271</v>
      </c>
      <c r="C399" t="s">
        <v>4693</v>
      </c>
      <c r="D399" t="s">
        <v>4694</v>
      </c>
      <c r="E399" t="s">
        <v>49</v>
      </c>
      <c r="F399" t="s">
        <v>242</v>
      </c>
      <c r="G399" t="s">
        <v>6421</v>
      </c>
      <c r="H399" t="s">
        <v>24</v>
      </c>
      <c r="I399" t="s">
        <v>161</v>
      </c>
      <c r="J399">
        <v>8</v>
      </c>
      <c r="K399">
        <v>130139</v>
      </c>
      <c r="L399">
        <v>1041112</v>
      </c>
      <c r="M399">
        <v>15</v>
      </c>
      <c r="N399" t="s">
        <v>27</v>
      </c>
      <c r="O399">
        <v>3</v>
      </c>
      <c r="P399" t="s">
        <v>35</v>
      </c>
      <c r="Q399">
        <v>190</v>
      </c>
      <c r="R399">
        <v>1025913</v>
      </c>
    </row>
    <row r="400" spans="1:18" x14ac:dyDescent="0.3">
      <c r="A400" t="s">
        <v>6406</v>
      </c>
      <c r="B400" s="9">
        <v>45068</v>
      </c>
      <c r="C400" t="s">
        <v>4693</v>
      </c>
      <c r="D400" t="s">
        <v>4694</v>
      </c>
      <c r="E400" t="s">
        <v>4695</v>
      </c>
      <c r="F400" t="s">
        <v>1235</v>
      </c>
      <c r="G400" t="s">
        <v>6407</v>
      </c>
      <c r="H400" t="s">
        <v>24</v>
      </c>
      <c r="I400" t="s">
        <v>161</v>
      </c>
      <c r="J400">
        <v>4</v>
      </c>
      <c r="K400">
        <v>51558</v>
      </c>
      <c r="L400">
        <v>206232</v>
      </c>
      <c r="M400">
        <v>0</v>
      </c>
      <c r="N400" t="s">
        <v>27</v>
      </c>
      <c r="O400">
        <v>3</v>
      </c>
      <c r="P400" t="s">
        <v>35</v>
      </c>
      <c r="Q400">
        <v>57</v>
      </c>
      <c r="R400">
        <v>1025913</v>
      </c>
    </row>
    <row r="401" spans="1:18" x14ac:dyDescent="0.3">
      <c r="A401" t="s">
        <v>6401</v>
      </c>
      <c r="B401" s="9">
        <v>45233</v>
      </c>
      <c r="C401" t="s">
        <v>4693</v>
      </c>
      <c r="D401" t="s">
        <v>4694</v>
      </c>
      <c r="E401" t="s">
        <v>4695</v>
      </c>
      <c r="F401" t="s">
        <v>811</v>
      </c>
      <c r="G401" t="s">
        <v>6402</v>
      </c>
      <c r="H401" t="s">
        <v>24</v>
      </c>
      <c r="I401" t="s">
        <v>174</v>
      </c>
      <c r="J401">
        <v>16</v>
      </c>
      <c r="K401">
        <v>227146</v>
      </c>
      <c r="L401">
        <v>3634336</v>
      </c>
      <c r="M401" t="s">
        <v>27</v>
      </c>
      <c r="N401" t="s">
        <v>57</v>
      </c>
      <c r="O401">
        <v>4</v>
      </c>
      <c r="P401" t="s">
        <v>35</v>
      </c>
      <c r="Q401">
        <v>195</v>
      </c>
      <c r="R401">
        <v>1025913</v>
      </c>
    </row>
    <row r="402" spans="1:18" x14ac:dyDescent="0.3">
      <c r="A402" t="s">
        <v>6399</v>
      </c>
      <c r="B402" s="9">
        <v>45489</v>
      </c>
      <c r="C402" t="s">
        <v>4693</v>
      </c>
      <c r="D402" t="s">
        <v>4694</v>
      </c>
      <c r="E402" t="s">
        <v>4695</v>
      </c>
      <c r="F402" t="s">
        <v>464</v>
      </c>
      <c r="G402" t="s">
        <v>6400</v>
      </c>
      <c r="H402" t="s">
        <v>24</v>
      </c>
      <c r="I402" t="s">
        <v>174</v>
      </c>
      <c r="J402">
        <v>9</v>
      </c>
      <c r="K402">
        <v>44895</v>
      </c>
      <c r="L402">
        <v>404055</v>
      </c>
      <c r="M402">
        <v>15</v>
      </c>
      <c r="N402" t="s">
        <v>57</v>
      </c>
      <c r="O402">
        <v>5</v>
      </c>
      <c r="P402" t="s">
        <v>35</v>
      </c>
      <c r="Q402">
        <v>169</v>
      </c>
      <c r="R402">
        <v>1025913</v>
      </c>
    </row>
    <row r="403" spans="1:18" x14ac:dyDescent="0.3">
      <c r="A403" t="s">
        <v>6387</v>
      </c>
      <c r="B403" s="9">
        <v>45169</v>
      </c>
      <c r="C403" t="s">
        <v>4693</v>
      </c>
      <c r="D403" t="s">
        <v>4694</v>
      </c>
      <c r="E403" t="s">
        <v>4695</v>
      </c>
      <c r="F403" t="s">
        <v>1804</v>
      </c>
      <c r="G403" t="s">
        <v>6388</v>
      </c>
      <c r="H403" t="s">
        <v>24</v>
      </c>
      <c r="I403" t="s">
        <v>92</v>
      </c>
      <c r="J403">
        <v>15</v>
      </c>
      <c r="K403">
        <v>240874</v>
      </c>
      <c r="L403">
        <v>3613110</v>
      </c>
      <c r="M403">
        <v>0</v>
      </c>
      <c r="N403" t="s">
        <v>34</v>
      </c>
      <c r="O403">
        <v>4</v>
      </c>
      <c r="P403" t="s">
        <v>35</v>
      </c>
      <c r="Q403">
        <v>72</v>
      </c>
      <c r="R403">
        <v>1025913</v>
      </c>
    </row>
    <row r="404" spans="1:18" x14ac:dyDescent="0.3">
      <c r="A404" t="s">
        <v>6382</v>
      </c>
      <c r="B404" s="9">
        <v>45524</v>
      </c>
      <c r="C404" t="s">
        <v>4693</v>
      </c>
      <c r="D404" t="s">
        <v>4694</v>
      </c>
      <c r="E404" t="s">
        <v>4695</v>
      </c>
      <c r="F404" t="s">
        <v>1171</v>
      </c>
      <c r="G404" t="s">
        <v>6383</v>
      </c>
      <c r="H404" t="s">
        <v>24</v>
      </c>
      <c r="I404" t="s">
        <v>61</v>
      </c>
      <c r="J404">
        <v>2</v>
      </c>
      <c r="K404">
        <v>92879</v>
      </c>
      <c r="L404">
        <v>185758</v>
      </c>
      <c r="M404">
        <v>15</v>
      </c>
      <c r="N404" t="s">
        <v>26</v>
      </c>
      <c r="O404" t="s">
        <v>27</v>
      </c>
      <c r="P404" t="s">
        <v>35</v>
      </c>
      <c r="Q404">
        <v>31</v>
      </c>
      <c r="R404">
        <v>1025913</v>
      </c>
    </row>
    <row r="405" spans="1:18" x14ac:dyDescent="0.3">
      <c r="A405" t="s">
        <v>6380</v>
      </c>
      <c r="B405" s="9">
        <v>44944</v>
      </c>
      <c r="C405" t="s">
        <v>4693</v>
      </c>
      <c r="D405" t="s">
        <v>4694</v>
      </c>
      <c r="E405" t="s">
        <v>4695</v>
      </c>
      <c r="F405" t="s">
        <v>3038</v>
      </c>
      <c r="G405" t="s">
        <v>6381</v>
      </c>
      <c r="H405" t="s">
        <v>24</v>
      </c>
      <c r="I405" t="s">
        <v>25</v>
      </c>
      <c r="J405">
        <v>1</v>
      </c>
      <c r="K405">
        <v>226726</v>
      </c>
      <c r="L405">
        <v>226726</v>
      </c>
      <c r="M405">
        <v>0</v>
      </c>
      <c r="N405" t="s">
        <v>47</v>
      </c>
      <c r="O405">
        <v>6</v>
      </c>
      <c r="P405" t="s">
        <v>35</v>
      </c>
      <c r="Q405">
        <v>137</v>
      </c>
      <c r="R405">
        <v>1025913</v>
      </c>
    </row>
    <row r="406" spans="1:18" x14ac:dyDescent="0.3">
      <c r="A406" t="s">
        <v>6378</v>
      </c>
      <c r="B406" s="9">
        <v>45186</v>
      </c>
      <c r="C406" t="s">
        <v>4693</v>
      </c>
      <c r="D406" t="s">
        <v>4694</v>
      </c>
      <c r="E406" t="s">
        <v>49</v>
      </c>
      <c r="F406" t="s">
        <v>4214</v>
      </c>
      <c r="G406" t="s">
        <v>6379</v>
      </c>
      <c r="H406" t="s">
        <v>24</v>
      </c>
      <c r="I406" t="s">
        <v>161</v>
      </c>
      <c r="J406">
        <v>20</v>
      </c>
      <c r="K406">
        <v>67690</v>
      </c>
      <c r="L406">
        <v>1353800</v>
      </c>
      <c r="M406">
        <v>15</v>
      </c>
      <c r="N406" t="s">
        <v>34</v>
      </c>
      <c r="O406">
        <v>5</v>
      </c>
      <c r="P406" t="s">
        <v>35</v>
      </c>
      <c r="Q406">
        <v>186</v>
      </c>
      <c r="R406">
        <v>1025913</v>
      </c>
    </row>
    <row r="407" spans="1:18" x14ac:dyDescent="0.3">
      <c r="A407" t="s">
        <v>6370</v>
      </c>
      <c r="B407" s="9">
        <v>45181</v>
      </c>
      <c r="C407" t="s">
        <v>4693</v>
      </c>
      <c r="D407" t="s">
        <v>4694</v>
      </c>
      <c r="E407" t="s">
        <v>49</v>
      </c>
      <c r="F407" t="s">
        <v>3354</v>
      </c>
      <c r="G407" t="s">
        <v>27</v>
      </c>
      <c r="H407" t="s">
        <v>24</v>
      </c>
      <c r="I407" t="s">
        <v>25</v>
      </c>
      <c r="J407">
        <v>3</v>
      </c>
      <c r="K407">
        <v>44197</v>
      </c>
      <c r="L407">
        <v>132591</v>
      </c>
      <c r="M407">
        <v>0</v>
      </c>
      <c r="N407" t="s">
        <v>47</v>
      </c>
      <c r="O407">
        <v>4</v>
      </c>
      <c r="P407" t="s">
        <v>35</v>
      </c>
      <c r="Q407">
        <v>117</v>
      </c>
      <c r="R407">
        <v>1025913</v>
      </c>
    </row>
    <row r="408" spans="1:18" x14ac:dyDescent="0.3">
      <c r="A408" t="s">
        <v>6369</v>
      </c>
      <c r="B408" s="9">
        <v>44967</v>
      </c>
      <c r="C408" t="s">
        <v>4693</v>
      </c>
      <c r="D408" t="s">
        <v>4694</v>
      </c>
      <c r="E408" t="s">
        <v>4695</v>
      </c>
      <c r="F408" t="s">
        <v>418</v>
      </c>
      <c r="G408" t="s">
        <v>27</v>
      </c>
      <c r="H408" t="s">
        <v>24</v>
      </c>
      <c r="I408" t="s">
        <v>56</v>
      </c>
      <c r="J408">
        <v>16</v>
      </c>
      <c r="K408">
        <v>215043</v>
      </c>
      <c r="L408">
        <v>3440688</v>
      </c>
      <c r="M408">
        <v>20</v>
      </c>
      <c r="N408" t="s">
        <v>26</v>
      </c>
      <c r="O408">
        <v>4</v>
      </c>
      <c r="P408" t="s">
        <v>35</v>
      </c>
      <c r="Q408">
        <v>48</v>
      </c>
      <c r="R408">
        <v>1025913</v>
      </c>
    </row>
    <row r="409" spans="1:18" x14ac:dyDescent="0.3">
      <c r="A409" t="s">
        <v>6364</v>
      </c>
      <c r="B409" s="9">
        <v>45289</v>
      </c>
      <c r="C409" t="s">
        <v>4693</v>
      </c>
      <c r="D409" t="s">
        <v>4694</v>
      </c>
      <c r="E409" t="s">
        <v>49</v>
      </c>
      <c r="F409" t="s">
        <v>4070</v>
      </c>
      <c r="G409" t="s">
        <v>6365</v>
      </c>
      <c r="H409" t="s">
        <v>24</v>
      </c>
      <c r="I409" t="s">
        <v>61</v>
      </c>
      <c r="J409">
        <v>8</v>
      </c>
      <c r="K409">
        <v>308884</v>
      </c>
      <c r="L409">
        <v>2471072</v>
      </c>
      <c r="M409" t="s">
        <v>27</v>
      </c>
      <c r="N409" t="s">
        <v>57</v>
      </c>
      <c r="O409">
        <v>3</v>
      </c>
      <c r="P409" t="s">
        <v>35</v>
      </c>
      <c r="Q409">
        <v>115</v>
      </c>
      <c r="R409">
        <v>1025913</v>
      </c>
    </row>
    <row r="410" spans="1:18" x14ac:dyDescent="0.3">
      <c r="A410" t="s">
        <v>6360</v>
      </c>
      <c r="B410" s="9">
        <v>45499</v>
      </c>
      <c r="C410" t="s">
        <v>4693</v>
      </c>
      <c r="D410" t="s">
        <v>4694</v>
      </c>
      <c r="E410" t="s">
        <v>4695</v>
      </c>
      <c r="F410" t="s">
        <v>1917</v>
      </c>
      <c r="G410" t="s">
        <v>6361</v>
      </c>
      <c r="H410" t="s">
        <v>24</v>
      </c>
      <c r="I410" t="s">
        <v>56</v>
      </c>
      <c r="J410">
        <v>20</v>
      </c>
      <c r="K410">
        <v>145933</v>
      </c>
      <c r="L410">
        <v>2918660</v>
      </c>
      <c r="M410">
        <v>0</v>
      </c>
      <c r="N410" t="s">
        <v>57</v>
      </c>
      <c r="O410">
        <v>1</v>
      </c>
      <c r="P410" t="s">
        <v>35</v>
      </c>
      <c r="Q410">
        <v>52</v>
      </c>
      <c r="R410">
        <v>1025913</v>
      </c>
    </row>
    <row r="411" spans="1:18" x14ac:dyDescent="0.3">
      <c r="A411" t="s">
        <v>6358</v>
      </c>
      <c r="B411" s="9">
        <v>45305</v>
      </c>
      <c r="C411" t="s">
        <v>4693</v>
      </c>
      <c r="D411" t="s">
        <v>4694</v>
      </c>
      <c r="E411" t="s">
        <v>4695</v>
      </c>
      <c r="F411" t="s">
        <v>1078</v>
      </c>
      <c r="G411" t="s">
        <v>6359</v>
      </c>
      <c r="H411" t="s">
        <v>24</v>
      </c>
      <c r="I411" t="s">
        <v>92</v>
      </c>
      <c r="J411">
        <v>15</v>
      </c>
      <c r="K411">
        <v>102350</v>
      </c>
      <c r="L411">
        <v>1535250</v>
      </c>
      <c r="M411">
        <v>20</v>
      </c>
      <c r="N411" t="s">
        <v>34</v>
      </c>
      <c r="O411">
        <v>1</v>
      </c>
      <c r="P411" t="s">
        <v>28</v>
      </c>
      <c r="Q411">
        <v>94</v>
      </c>
      <c r="R411">
        <v>1025913</v>
      </c>
    </row>
    <row r="412" spans="1:18" x14ac:dyDescent="0.3">
      <c r="A412" t="s">
        <v>6350</v>
      </c>
      <c r="B412" s="9">
        <v>45074</v>
      </c>
      <c r="C412" t="s">
        <v>4693</v>
      </c>
      <c r="D412" t="s">
        <v>4694</v>
      </c>
      <c r="E412" t="s">
        <v>4695</v>
      </c>
      <c r="F412" t="s">
        <v>2527</v>
      </c>
      <c r="G412" t="s">
        <v>27</v>
      </c>
      <c r="H412" t="s">
        <v>24</v>
      </c>
      <c r="I412" t="s">
        <v>152</v>
      </c>
      <c r="J412">
        <v>19</v>
      </c>
      <c r="K412">
        <v>200930</v>
      </c>
      <c r="L412">
        <v>3817670</v>
      </c>
      <c r="M412">
        <v>0</v>
      </c>
      <c r="N412" t="s">
        <v>47</v>
      </c>
      <c r="O412">
        <v>3</v>
      </c>
      <c r="P412" t="s">
        <v>28</v>
      </c>
      <c r="Q412">
        <v>127</v>
      </c>
      <c r="R412">
        <v>1025913</v>
      </c>
    </row>
    <row r="413" spans="1:18" x14ac:dyDescent="0.3">
      <c r="A413" t="s">
        <v>6344</v>
      </c>
      <c r="B413" s="9">
        <v>45092</v>
      </c>
      <c r="C413" t="s">
        <v>4693</v>
      </c>
      <c r="D413" t="s">
        <v>4694</v>
      </c>
      <c r="E413" t="s">
        <v>4695</v>
      </c>
      <c r="F413" t="s">
        <v>415</v>
      </c>
      <c r="G413" t="s">
        <v>6345</v>
      </c>
      <c r="H413" t="s">
        <v>24</v>
      </c>
      <c r="I413" t="s">
        <v>161</v>
      </c>
      <c r="J413">
        <v>13</v>
      </c>
      <c r="K413">
        <v>130396</v>
      </c>
      <c r="L413">
        <v>1695148</v>
      </c>
      <c r="M413">
        <v>0</v>
      </c>
      <c r="N413" t="s">
        <v>27</v>
      </c>
      <c r="O413">
        <v>1</v>
      </c>
      <c r="P413" t="s">
        <v>35</v>
      </c>
      <c r="Q413">
        <v>70</v>
      </c>
      <c r="R413">
        <v>1025913</v>
      </c>
    </row>
    <row r="414" spans="1:18" x14ac:dyDescent="0.3">
      <c r="A414" t="s">
        <v>6341</v>
      </c>
      <c r="B414" s="9">
        <v>45377</v>
      </c>
      <c r="C414" t="s">
        <v>4693</v>
      </c>
      <c r="D414" t="s">
        <v>4694</v>
      </c>
      <c r="E414" t="s">
        <v>4706</v>
      </c>
      <c r="F414" t="s">
        <v>6342</v>
      </c>
      <c r="G414" t="s">
        <v>6343</v>
      </c>
      <c r="H414" t="s">
        <v>24</v>
      </c>
      <c r="I414" t="s">
        <v>161</v>
      </c>
      <c r="J414">
        <v>10</v>
      </c>
      <c r="K414">
        <v>80608</v>
      </c>
      <c r="L414">
        <v>806080</v>
      </c>
      <c r="M414">
        <v>0</v>
      </c>
      <c r="N414" t="s">
        <v>27</v>
      </c>
      <c r="O414">
        <v>2</v>
      </c>
      <c r="P414" t="s">
        <v>35</v>
      </c>
      <c r="Q414">
        <v>147</v>
      </c>
      <c r="R414">
        <v>1025913</v>
      </c>
    </row>
    <row r="415" spans="1:18" x14ac:dyDescent="0.3">
      <c r="A415" t="s">
        <v>6329</v>
      </c>
      <c r="B415" s="9">
        <v>45048</v>
      </c>
      <c r="C415" t="s">
        <v>4693</v>
      </c>
      <c r="D415" t="s">
        <v>4694</v>
      </c>
      <c r="E415" t="s">
        <v>4695</v>
      </c>
      <c r="F415" t="s">
        <v>80</v>
      </c>
      <c r="G415" t="s">
        <v>6330</v>
      </c>
      <c r="H415" t="s">
        <v>24</v>
      </c>
      <c r="I415" t="s">
        <v>25</v>
      </c>
      <c r="J415">
        <v>13</v>
      </c>
      <c r="K415">
        <v>257746</v>
      </c>
      <c r="L415">
        <v>3350698</v>
      </c>
      <c r="M415">
        <v>0</v>
      </c>
      <c r="N415" t="s">
        <v>26</v>
      </c>
      <c r="O415">
        <v>4</v>
      </c>
      <c r="P415" t="s">
        <v>35</v>
      </c>
      <c r="Q415">
        <v>176</v>
      </c>
      <c r="R415">
        <v>1025913</v>
      </c>
    </row>
    <row r="416" spans="1:18" x14ac:dyDescent="0.3">
      <c r="A416" t="s">
        <v>6325</v>
      </c>
      <c r="B416" s="9">
        <v>45018</v>
      </c>
      <c r="C416" t="s">
        <v>4693</v>
      </c>
      <c r="D416" t="s">
        <v>4694</v>
      </c>
      <c r="E416" t="s">
        <v>49</v>
      </c>
      <c r="F416" t="s">
        <v>1728</v>
      </c>
      <c r="G416" t="s">
        <v>6326</v>
      </c>
      <c r="H416" t="s">
        <v>24</v>
      </c>
      <c r="I416" t="s">
        <v>92</v>
      </c>
      <c r="J416">
        <v>15</v>
      </c>
      <c r="K416">
        <v>197825</v>
      </c>
      <c r="L416">
        <v>2967375</v>
      </c>
      <c r="M416">
        <v>0</v>
      </c>
      <c r="N416" t="s">
        <v>26</v>
      </c>
      <c r="O416">
        <v>2</v>
      </c>
      <c r="P416" t="s">
        <v>35</v>
      </c>
      <c r="Q416">
        <v>99</v>
      </c>
      <c r="R416">
        <v>1025913</v>
      </c>
    </row>
    <row r="417" spans="1:18" x14ac:dyDescent="0.3">
      <c r="A417" t="s">
        <v>6322</v>
      </c>
      <c r="B417" s="9">
        <v>45628</v>
      </c>
      <c r="C417" t="s">
        <v>4693</v>
      </c>
      <c r="D417" t="s">
        <v>4694</v>
      </c>
      <c r="E417" t="s">
        <v>49</v>
      </c>
      <c r="F417" t="s">
        <v>2352</v>
      </c>
      <c r="G417" t="s">
        <v>27</v>
      </c>
      <c r="H417" t="s">
        <v>24</v>
      </c>
      <c r="I417" t="s">
        <v>56</v>
      </c>
      <c r="J417">
        <v>7</v>
      </c>
      <c r="K417">
        <v>225102</v>
      </c>
      <c r="L417">
        <v>1575714</v>
      </c>
      <c r="M417" t="s">
        <v>27</v>
      </c>
      <c r="N417" t="s">
        <v>26</v>
      </c>
      <c r="O417">
        <v>3</v>
      </c>
      <c r="P417" t="s">
        <v>35</v>
      </c>
      <c r="Q417">
        <v>192</v>
      </c>
      <c r="R417">
        <v>1025913</v>
      </c>
    </row>
    <row r="418" spans="1:18" x14ac:dyDescent="0.3">
      <c r="A418" t="s">
        <v>6317</v>
      </c>
      <c r="B418" s="9">
        <v>45161</v>
      </c>
      <c r="C418" t="s">
        <v>4693</v>
      </c>
      <c r="D418" t="s">
        <v>4694</v>
      </c>
      <c r="E418" t="s">
        <v>49</v>
      </c>
      <c r="F418" t="s">
        <v>1741</v>
      </c>
      <c r="G418" t="s">
        <v>27</v>
      </c>
      <c r="H418" t="s">
        <v>24</v>
      </c>
      <c r="I418" t="s">
        <v>174</v>
      </c>
      <c r="J418">
        <v>5</v>
      </c>
      <c r="K418">
        <v>139709</v>
      </c>
      <c r="L418">
        <v>698545</v>
      </c>
      <c r="M418">
        <v>10</v>
      </c>
      <c r="N418" t="s">
        <v>26</v>
      </c>
      <c r="O418">
        <v>1</v>
      </c>
      <c r="P418" t="s">
        <v>35</v>
      </c>
      <c r="Q418">
        <v>39</v>
      </c>
      <c r="R418">
        <v>1025913</v>
      </c>
    </row>
    <row r="419" spans="1:18" x14ac:dyDescent="0.3">
      <c r="A419" t="s">
        <v>6307</v>
      </c>
      <c r="B419" s="9">
        <v>44974</v>
      </c>
      <c r="C419" t="s">
        <v>4693</v>
      </c>
      <c r="D419" t="s">
        <v>4694</v>
      </c>
      <c r="E419" t="s">
        <v>4695</v>
      </c>
      <c r="F419" t="s">
        <v>3777</v>
      </c>
      <c r="G419" t="s">
        <v>6308</v>
      </c>
      <c r="H419" t="s">
        <v>24</v>
      </c>
      <c r="I419" t="s">
        <v>56</v>
      </c>
      <c r="J419">
        <v>10</v>
      </c>
      <c r="K419">
        <v>85491</v>
      </c>
      <c r="L419">
        <v>854910</v>
      </c>
      <c r="M419">
        <v>0</v>
      </c>
      <c r="N419" t="s">
        <v>27</v>
      </c>
      <c r="O419">
        <v>3</v>
      </c>
      <c r="P419" t="s">
        <v>28</v>
      </c>
      <c r="Q419">
        <v>130</v>
      </c>
      <c r="R419">
        <v>1025913</v>
      </c>
    </row>
    <row r="420" spans="1:18" x14ac:dyDescent="0.3">
      <c r="A420" t="s">
        <v>6291</v>
      </c>
      <c r="B420" s="9">
        <v>45098</v>
      </c>
      <c r="C420" t="s">
        <v>4693</v>
      </c>
      <c r="D420" t="s">
        <v>4694</v>
      </c>
      <c r="E420" t="s">
        <v>4706</v>
      </c>
      <c r="F420" t="s">
        <v>115</v>
      </c>
      <c r="G420" t="s">
        <v>27</v>
      </c>
      <c r="H420" t="s">
        <v>24</v>
      </c>
      <c r="I420" t="s">
        <v>25</v>
      </c>
      <c r="J420">
        <v>16</v>
      </c>
      <c r="K420">
        <v>21849</v>
      </c>
      <c r="L420">
        <v>349584</v>
      </c>
      <c r="M420">
        <v>0</v>
      </c>
      <c r="N420" t="s">
        <v>34</v>
      </c>
      <c r="O420">
        <v>1</v>
      </c>
      <c r="P420" t="s">
        <v>28</v>
      </c>
      <c r="Q420">
        <v>46</v>
      </c>
      <c r="R420">
        <v>1025913</v>
      </c>
    </row>
    <row r="421" spans="1:18" x14ac:dyDescent="0.3">
      <c r="A421" t="s">
        <v>6288</v>
      </c>
      <c r="B421" s="9">
        <v>45254</v>
      </c>
      <c r="C421" t="s">
        <v>4693</v>
      </c>
      <c r="D421" t="s">
        <v>4694</v>
      </c>
      <c r="E421" t="s">
        <v>4695</v>
      </c>
      <c r="F421" t="s">
        <v>2093</v>
      </c>
      <c r="G421" t="s">
        <v>6289</v>
      </c>
      <c r="H421" t="s">
        <v>24</v>
      </c>
      <c r="I421" t="s">
        <v>56</v>
      </c>
      <c r="J421">
        <v>20</v>
      </c>
      <c r="K421">
        <v>67828</v>
      </c>
      <c r="L421">
        <v>1356560</v>
      </c>
      <c r="M421">
        <v>0</v>
      </c>
      <c r="N421" t="s">
        <v>26</v>
      </c>
      <c r="O421">
        <v>2</v>
      </c>
      <c r="P421" t="s">
        <v>35</v>
      </c>
      <c r="Q421">
        <v>45</v>
      </c>
      <c r="R421">
        <v>1025913</v>
      </c>
    </row>
    <row r="422" spans="1:18" x14ac:dyDescent="0.3">
      <c r="A422" t="s">
        <v>6283</v>
      </c>
      <c r="B422" s="9">
        <v>45343</v>
      </c>
      <c r="C422" t="s">
        <v>4693</v>
      </c>
      <c r="D422" t="s">
        <v>4694</v>
      </c>
      <c r="E422" t="s">
        <v>4695</v>
      </c>
      <c r="F422" t="s">
        <v>619</v>
      </c>
      <c r="G422" t="s">
        <v>6284</v>
      </c>
      <c r="H422" t="s">
        <v>24</v>
      </c>
      <c r="I422" t="s">
        <v>61</v>
      </c>
      <c r="J422">
        <v>12</v>
      </c>
      <c r="K422">
        <v>300030</v>
      </c>
      <c r="L422">
        <v>3600360</v>
      </c>
      <c r="M422">
        <v>15</v>
      </c>
      <c r="N422" t="s">
        <v>27</v>
      </c>
      <c r="O422">
        <v>1</v>
      </c>
      <c r="P422" t="s">
        <v>35</v>
      </c>
      <c r="Q422">
        <v>104</v>
      </c>
      <c r="R422">
        <v>1025913</v>
      </c>
    </row>
    <row r="423" spans="1:18" x14ac:dyDescent="0.3">
      <c r="A423" t="s">
        <v>6269</v>
      </c>
      <c r="B423" s="9">
        <v>45655</v>
      </c>
      <c r="C423" t="s">
        <v>4693</v>
      </c>
      <c r="D423" t="s">
        <v>4694</v>
      </c>
      <c r="E423" t="s">
        <v>4695</v>
      </c>
      <c r="F423" t="s">
        <v>1980</v>
      </c>
      <c r="G423" t="s">
        <v>6270</v>
      </c>
      <c r="H423" t="s">
        <v>24</v>
      </c>
      <c r="I423" t="s">
        <v>56</v>
      </c>
      <c r="J423">
        <v>19</v>
      </c>
      <c r="K423">
        <v>310670</v>
      </c>
      <c r="L423">
        <v>5902730</v>
      </c>
      <c r="M423">
        <v>5</v>
      </c>
      <c r="N423" t="s">
        <v>57</v>
      </c>
      <c r="O423">
        <v>5</v>
      </c>
      <c r="P423" t="s">
        <v>35</v>
      </c>
      <c r="Q423">
        <v>153</v>
      </c>
      <c r="R423">
        <v>1025913</v>
      </c>
    </row>
    <row r="424" spans="1:18" x14ac:dyDescent="0.3">
      <c r="A424" t="s">
        <v>6265</v>
      </c>
      <c r="B424" s="9">
        <v>45155</v>
      </c>
      <c r="C424" t="s">
        <v>4693</v>
      </c>
      <c r="D424" t="s">
        <v>4694</v>
      </c>
      <c r="E424" t="s">
        <v>4695</v>
      </c>
      <c r="F424" t="s">
        <v>673</v>
      </c>
      <c r="G424" t="s">
        <v>6266</v>
      </c>
      <c r="H424" t="s">
        <v>24</v>
      </c>
      <c r="I424" t="s">
        <v>152</v>
      </c>
      <c r="J424">
        <v>7</v>
      </c>
      <c r="K424">
        <v>16036</v>
      </c>
      <c r="L424">
        <v>112252</v>
      </c>
      <c r="M424">
        <v>5</v>
      </c>
      <c r="N424" t="s">
        <v>34</v>
      </c>
      <c r="O424">
        <v>2</v>
      </c>
      <c r="P424" t="s">
        <v>35</v>
      </c>
      <c r="Q424">
        <v>7</v>
      </c>
      <c r="R424">
        <v>1025913</v>
      </c>
    </row>
    <row r="425" spans="1:18" x14ac:dyDescent="0.3">
      <c r="A425" t="s">
        <v>6256</v>
      </c>
      <c r="B425" s="9">
        <v>45023</v>
      </c>
      <c r="C425" t="s">
        <v>4693</v>
      </c>
      <c r="D425" t="s">
        <v>4694</v>
      </c>
      <c r="E425" t="s">
        <v>4695</v>
      </c>
      <c r="F425" t="s">
        <v>3600</v>
      </c>
      <c r="G425" t="s">
        <v>6257</v>
      </c>
      <c r="H425" t="s">
        <v>24</v>
      </c>
      <c r="I425" t="s">
        <v>56</v>
      </c>
      <c r="J425">
        <v>20</v>
      </c>
      <c r="K425">
        <v>218359</v>
      </c>
      <c r="L425">
        <v>4367180</v>
      </c>
      <c r="M425">
        <v>5</v>
      </c>
      <c r="N425" t="s">
        <v>27</v>
      </c>
      <c r="O425">
        <v>2</v>
      </c>
      <c r="P425" t="s">
        <v>35</v>
      </c>
      <c r="Q425">
        <v>116</v>
      </c>
      <c r="R425">
        <v>1025913</v>
      </c>
    </row>
    <row r="426" spans="1:18" x14ac:dyDescent="0.3">
      <c r="A426" t="s">
        <v>6252</v>
      </c>
      <c r="B426" s="9">
        <v>45339</v>
      </c>
      <c r="C426" t="s">
        <v>4693</v>
      </c>
      <c r="D426" t="s">
        <v>4694</v>
      </c>
      <c r="E426" t="s">
        <v>49</v>
      </c>
      <c r="F426" t="s">
        <v>393</v>
      </c>
      <c r="G426" t="s">
        <v>6253</v>
      </c>
      <c r="H426" t="s">
        <v>24</v>
      </c>
      <c r="I426" t="s">
        <v>61</v>
      </c>
      <c r="J426">
        <v>14</v>
      </c>
      <c r="K426">
        <v>62905</v>
      </c>
      <c r="L426">
        <v>880670</v>
      </c>
      <c r="M426">
        <v>0</v>
      </c>
      <c r="N426" t="s">
        <v>27</v>
      </c>
      <c r="O426">
        <v>3</v>
      </c>
      <c r="P426" t="s">
        <v>35</v>
      </c>
      <c r="Q426">
        <v>105</v>
      </c>
      <c r="R426">
        <v>1025913</v>
      </c>
    </row>
    <row r="427" spans="1:18" x14ac:dyDescent="0.3">
      <c r="A427" t="s">
        <v>6250</v>
      </c>
      <c r="B427" s="9">
        <v>45071</v>
      </c>
      <c r="C427" t="s">
        <v>4693</v>
      </c>
      <c r="D427" t="s">
        <v>4694</v>
      </c>
      <c r="E427" t="s">
        <v>49</v>
      </c>
      <c r="F427" t="s">
        <v>510</v>
      </c>
      <c r="G427" t="s">
        <v>6251</v>
      </c>
      <c r="H427" t="s">
        <v>24</v>
      </c>
      <c r="I427" t="s">
        <v>61</v>
      </c>
      <c r="J427">
        <v>17</v>
      </c>
      <c r="K427">
        <v>164114</v>
      </c>
      <c r="L427">
        <v>2789938</v>
      </c>
      <c r="M427">
        <v>0</v>
      </c>
      <c r="N427" t="s">
        <v>27</v>
      </c>
      <c r="O427">
        <v>2</v>
      </c>
      <c r="P427" t="s">
        <v>35</v>
      </c>
      <c r="Q427">
        <v>14</v>
      </c>
      <c r="R427">
        <v>1025913</v>
      </c>
    </row>
    <row r="428" spans="1:18" x14ac:dyDescent="0.3">
      <c r="A428" t="s">
        <v>6242</v>
      </c>
      <c r="B428" s="9">
        <v>45582</v>
      </c>
      <c r="C428" t="s">
        <v>4693</v>
      </c>
      <c r="D428" t="s">
        <v>4694</v>
      </c>
      <c r="E428" t="s">
        <v>49</v>
      </c>
      <c r="F428" t="s">
        <v>967</v>
      </c>
      <c r="G428" t="s">
        <v>6243</v>
      </c>
      <c r="H428" t="s">
        <v>24</v>
      </c>
      <c r="I428" t="s">
        <v>161</v>
      </c>
      <c r="J428">
        <v>6</v>
      </c>
      <c r="K428">
        <v>284911</v>
      </c>
      <c r="L428">
        <v>1709466</v>
      </c>
      <c r="M428">
        <v>15</v>
      </c>
      <c r="N428" t="s">
        <v>47</v>
      </c>
      <c r="O428">
        <v>2</v>
      </c>
      <c r="P428" t="s">
        <v>28</v>
      </c>
      <c r="Q428">
        <v>194</v>
      </c>
      <c r="R428">
        <v>1025913</v>
      </c>
    </row>
    <row r="429" spans="1:18" x14ac:dyDescent="0.3">
      <c r="A429" t="s">
        <v>6238</v>
      </c>
      <c r="B429" s="9">
        <v>45569</v>
      </c>
      <c r="C429" t="s">
        <v>4693</v>
      </c>
      <c r="D429" t="s">
        <v>4694</v>
      </c>
      <c r="E429" t="s">
        <v>4706</v>
      </c>
      <c r="F429" t="s">
        <v>1313</v>
      </c>
      <c r="G429" t="s">
        <v>6239</v>
      </c>
      <c r="H429" t="s">
        <v>24</v>
      </c>
      <c r="I429" t="s">
        <v>61</v>
      </c>
      <c r="J429">
        <v>6</v>
      </c>
      <c r="K429">
        <v>50959</v>
      </c>
      <c r="L429">
        <v>305754</v>
      </c>
      <c r="M429">
        <v>15</v>
      </c>
      <c r="N429" t="s">
        <v>57</v>
      </c>
      <c r="O429">
        <v>0</v>
      </c>
      <c r="P429" t="s">
        <v>35</v>
      </c>
      <c r="Q429">
        <v>173</v>
      </c>
      <c r="R429">
        <v>1025913</v>
      </c>
    </row>
    <row r="430" spans="1:18" x14ac:dyDescent="0.3">
      <c r="A430" t="s">
        <v>6234</v>
      </c>
      <c r="B430" s="9">
        <v>45561</v>
      </c>
      <c r="C430" t="s">
        <v>4693</v>
      </c>
      <c r="D430" t="s">
        <v>4694</v>
      </c>
      <c r="E430" t="s">
        <v>4695</v>
      </c>
      <c r="F430" t="s">
        <v>547</v>
      </c>
      <c r="G430" t="s">
        <v>6235</v>
      </c>
      <c r="H430" t="s">
        <v>24</v>
      </c>
      <c r="I430" t="s">
        <v>61</v>
      </c>
      <c r="J430">
        <v>12</v>
      </c>
      <c r="K430">
        <v>204850</v>
      </c>
      <c r="L430">
        <v>2458200</v>
      </c>
      <c r="M430">
        <v>5</v>
      </c>
      <c r="N430" t="s">
        <v>47</v>
      </c>
      <c r="O430">
        <v>5</v>
      </c>
      <c r="P430" t="s">
        <v>35</v>
      </c>
      <c r="Q430">
        <v>86</v>
      </c>
      <c r="R430">
        <v>1025913</v>
      </c>
    </row>
    <row r="431" spans="1:18" x14ac:dyDescent="0.3">
      <c r="A431" t="s">
        <v>6218</v>
      </c>
      <c r="B431" s="9">
        <v>45309</v>
      </c>
      <c r="C431" t="s">
        <v>4693</v>
      </c>
      <c r="D431" t="s">
        <v>4694</v>
      </c>
      <c r="E431" t="s">
        <v>49</v>
      </c>
      <c r="F431" t="s">
        <v>1304</v>
      </c>
      <c r="G431" t="s">
        <v>6219</v>
      </c>
      <c r="H431" t="s">
        <v>24</v>
      </c>
      <c r="I431" t="s">
        <v>152</v>
      </c>
      <c r="J431">
        <v>15</v>
      </c>
      <c r="K431">
        <v>93663</v>
      </c>
      <c r="L431">
        <v>1404945</v>
      </c>
      <c r="M431">
        <v>10</v>
      </c>
      <c r="N431" t="s">
        <v>26</v>
      </c>
      <c r="O431">
        <v>1</v>
      </c>
      <c r="P431" t="s">
        <v>27</v>
      </c>
      <c r="Q431">
        <v>87</v>
      </c>
      <c r="R431">
        <v>1025913</v>
      </c>
    </row>
    <row r="432" spans="1:18" x14ac:dyDescent="0.3">
      <c r="A432" t="s">
        <v>6175</v>
      </c>
      <c r="B432" s="9">
        <v>45203</v>
      </c>
      <c r="C432" t="s">
        <v>4693</v>
      </c>
      <c r="D432" t="s">
        <v>4694</v>
      </c>
      <c r="E432" t="s">
        <v>49</v>
      </c>
      <c r="F432" t="s">
        <v>63</v>
      </c>
      <c r="G432" t="s">
        <v>27</v>
      </c>
      <c r="H432" t="s">
        <v>24</v>
      </c>
      <c r="I432" t="s">
        <v>174</v>
      </c>
      <c r="J432">
        <v>2</v>
      </c>
      <c r="K432">
        <v>74491</v>
      </c>
      <c r="L432">
        <v>148982</v>
      </c>
      <c r="M432" t="s">
        <v>27</v>
      </c>
      <c r="N432" t="s">
        <v>47</v>
      </c>
      <c r="O432">
        <v>4</v>
      </c>
      <c r="P432" t="s">
        <v>35</v>
      </c>
      <c r="Q432">
        <v>5</v>
      </c>
      <c r="R432">
        <v>1025913</v>
      </c>
    </row>
    <row r="433" spans="1:18" x14ac:dyDescent="0.3">
      <c r="A433" t="s">
        <v>6171</v>
      </c>
      <c r="B433" s="9">
        <v>45409</v>
      </c>
      <c r="C433" t="s">
        <v>4693</v>
      </c>
      <c r="D433" t="s">
        <v>4694</v>
      </c>
      <c r="E433" t="s">
        <v>49</v>
      </c>
      <c r="F433" t="s">
        <v>3504</v>
      </c>
      <c r="G433" t="s">
        <v>6172</v>
      </c>
      <c r="H433" t="s">
        <v>24</v>
      </c>
      <c r="I433" t="s">
        <v>174</v>
      </c>
      <c r="J433">
        <v>15</v>
      </c>
      <c r="K433">
        <v>167030</v>
      </c>
      <c r="L433">
        <v>2505450</v>
      </c>
      <c r="M433">
        <v>5</v>
      </c>
      <c r="N433" t="s">
        <v>26</v>
      </c>
      <c r="O433">
        <v>4</v>
      </c>
      <c r="P433" t="s">
        <v>35</v>
      </c>
      <c r="Q433">
        <v>15</v>
      </c>
      <c r="R433">
        <v>1025913</v>
      </c>
    </row>
    <row r="434" spans="1:18" x14ac:dyDescent="0.3">
      <c r="A434" t="s">
        <v>6145</v>
      </c>
      <c r="B434" s="9">
        <v>45145</v>
      </c>
      <c r="C434" t="s">
        <v>4693</v>
      </c>
      <c r="D434" t="s">
        <v>4694</v>
      </c>
      <c r="E434" t="s">
        <v>4706</v>
      </c>
      <c r="F434" t="s">
        <v>139</v>
      </c>
      <c r="G434" t="s">
        <v>6146</v>
      </c>
      <c r="H434" t="s">
        <v>24</v>
      </c>
      <c r="I434" t="s">
        <v>161</v>
      </c>
      <c r="J434">
        <v>14</v>
      </c>
      <c r="K434">
        <v>28674</v>
      </c>
      <c r="L434">
        <v>401436</v>
      </c>
      <c r="M434" t="s">
        <v>27</v>
      </c>
      <c r="N434" t="s">
        <v>27</v>
      </c>
      <c r="O434">
        <v>3</v>
      </c>
      <c r="P434" t="s">
        <v>28</v>
      </c>
      <c r="Q434">
        <v>103</v>
      </c>
      <c r="R434">
        <v>1025913</v>
      </c>
    </row>
    <row r="435" spans="1:18" x14ac:dyDescent="0.3">
      <c r="A435" t="s">
        <v>6139</v>
      </c>
      <c r="B435" s="9">
        <v>45514</v>
      </c>
      <c r="C435" t="s">
        <v>4693</v>
      </c>
      <c r="D435" t="s">
        <v>4694</v>
      </c>
      <c r="E435" t="s">
        <v>4695</v>
      </c>
      <c r="F435" t="s">
        <v>1424</v>
      </c>
      <c r="G435" t="s">
        <v>27</v>
      </c>
      <c r="H435" t="s">
        <v>24</v>
      </c>
      <c r="I435" t="s">
        <v>152</v>
      </c>
      <c r="J435">
        <v>1</v>
      </c>
      <c r="K435">
        <v>275717</v>
      </c>
      <c r="L435">
        <v>275717</v>
      </c>
      <c r="M435">
        <v>10</v>
      </c>
      <c r="N435" t="s">
        <v>57</v>
      </c>
      <c r="O435">
        <v>4</v>
      </c>
      <c r="P435" t="s">
        <v>35</v>
      </c>
      <c r="Q435">
        <v>43</v>
      </c>
      <c r="R435">
        <v>1025913</v>
      </c>
    </row>
    <row r="436" spans="1:18" x14ac:dyDescent="0.3">
      <c r="A436" t="s">
        <v>6137</v>
      </c>
      <c r="B436" s="9">
        <v>45235</v>
      </c>
      <c r="C436" t="s">
        <v>4693</v>
      </c>
      <c r="D436" t="s">
        <v>4694</v>
      </c>
      <c r="E436" t="s">
        <v>4695</v>
      </c>
      <c r="F436" t="s">
        <v>296</v>
      </c>
      <c r="G436" t="s">
        <v>6138</v>
      </c>
      <c r="H436" t="s">
        <v>24</v>
      </c>
      <c r="I436" t="s">
        <v>152</v>
      </c>
      <c r="J436">
        <v>19</v>
      </c>
      <c r="K436">
        <v>276949</v>
      </c>
      <c r="L436">
        <v>5262031</v>
      </c>
      <c r="M436">
        <v>0</v>
      </c>
      <c r="N436" t="s">
        <v>57</v>
      </c>
      <c r="O436">
        <v>6</v>
      </c>
      <c r="P436" t="s">
        <v>35</v>
      </c>
      <c r="Q436">
        <v>123</v>
      </c>
      <c r="R436">
        <v>1025913</v>
      </c>
    </row>
    <row r="437" spans="1:18" x14ac:dyDescent="0.3">
      <c r="A437" t="s">
        <v>6130</v>
      </c>
      <c r="B437" s="9">
        <v>45057</v>
      </c>
      <c r="C437" t="s">
        <v>4693</v>
      </c>
      <c r="D437" t="s">
        <v>4694</v>
      </c>
      <c r="E437" t="s">
        <v>4706</v>
      </c>
      <c r="F437" t="s">
        <v>3915</v>
      </c>
      <c r="G437" t="s">
        <v>6131</v>
      </c>
      <c r="H437" t="s">
        <v>24</v>
      </c>
      <c r="I437" t="s">
        <v>174</v>
      </c>
      <c r="J437">
        <v>4</v>
      </c>
      <c r="K437">
        <v>264582</v>
      </c>
      <c r="L437">
        <v>1058328</v>
      </c>
      <c r="M437" t="s">
        <v>27</v>
      </c>
      <c r="N437" t="s">
        <v>57</v>
      </c>
      <c r="O437">
        <v>2</v>
      </c>
      <c r="P437" t="s">
        <v>28</v>
      </c>
      <c r="Q437">
        <v>29</v>
      </c>
      <c r="R437">
        <v>1025913</v>
      </c>
    </row>
    <row r="438" spans="1:18" x14ac:dyDescent="0.3">
      <c r="A438" t="s">
        <v>6124</v>
      </c>
      <c r="B438" s="9">
        <v>45485</v>
      </c>
      <c r="C438" t="s">
        <v>4693</v>
      </c>
      <c r="D438" t="s">
        <v>4694</v>
      </c>
      <c r="E438" t="s">
        <v>49</v>
      </c>
      <c r="F438" t="s">
        <v>778</v>
      </c>
      <c r="G438" t="s">
        <v>6125</v>
      </c>
      <c r="H438" t="s">
        <v>24</v>
      </c>
      <c r="I438" t="s">
        <v>61</v>
      </c>
      <c r="J438">
        <v>12</v>
      </c>
      <c r="K438">
        <v>69131</v>
      </c>
      <c r="L438">
        <v>829572</v>
      </c>
      <c r="M438">
        <v>20</v>
      </c>
      <c r="N438" t="s">
        <v>57</v>
      </c>
      <c r="O438">
        <v>3</v>
      </c>
      <c r="P438" t="s">
        <v>35</v>
      </c>
      <c r="Q438">
        <v>67</v>
      </c>
      <c r="R438">
        <v>1025913</v>
      </c>
    </row>
    <row r="439" spans="1:18" x14ac:dyDescent="0.3">
      <c r="A439" t="s">
        <v>6120</v>
      </c>
      <c r="B439" s="9">
        <v>45649</v>
      </c>
      <c r="C439" t="s">
        <v>4693</v>
      </c>
      <c r="D439" t="s">
        <v>4694</v>
      </c>
      <c r="E439" t="s">
        <v>4695</v>
      </c>
      <c r="F439" t="s">
        <v>434</v>
      </c>
      <c r="G439" t="s">
        <v>6121</v>
      </c>
      <c r="H439" t="s">
        <v>24</v>
      </c>
      <c r="I439" t="s">
        <v>92</v>
      </c>
      <c r="J439">
        <v>1</v>
      </c>
      <c r="K439">
        <v>82814</v>
      </c>
      <c r="L439">
        <v>82814</v>
      </c>
      <c r="M439" t="s">
        <v>27</v>
      </c>
      <c r="N439" t="s">
        <v>27</v>
      </c>
      <c r="O439">
        <v>4</v>
      </c>
      <c r="P439" t="s">
        <v>35</v>
      </c>
      <c r="Q439">
        <v>116</v>
      </c>
      <c r="R439">
        <v>1025913</v>
      </c>
    </row>
    <row r="440" spans="1:18" x14ac:dyDescent="0.3">
      <c r="A440" t="s">
        <v>6109</v>
      </c>
      <c r="B440" s="9">
        <v>45365</v>
      </c>
      <c r="C440" t="s">
        <v>4693</v>
      </c>
      <c r="D440" t="s">
        <v>4694</v>
      </c>
      <c r="E440" t="s">
        <v>4706</v>
      </c>
      <c r="F440" t="s">
        <v>1370</v>
      </c>
      <c r="G440" t="s">
        <v>6110</v>
      </c>
      <c r="H440" t="s">
        <v>24</v>
      </c>
      <c r="I440" t="s">
        <v>61</v>
      </c>
      <c r="J440">
        <v>6</v>
      </c>
      <c r="K440">
        <v>23694</v>
      </c>
      <c r="L440">
        <v>142164</v>
      </c>
      <c r="M440">
        <v>15</v>
      </c>
      <c r="N440" t="s">
        <v>34</v>
      </c>
      <c r="O440">
        <v>2</v>
      </c>
      <c r="P440" t="s">
        <v>28</v>
      </c>
      <c r="Q440">
        <v>196</v>
      </c>
      <c r="R440">
        <v>1025913</v>
      </c>
    </row>
    <row r="441" spans="1:18" x14ac:dyDescent="0.3">
      <c r="A441" t="s">
        <v>6095</v>
      </c>
      <c r="B441" s="9">
        <v>45554</v>
      </c>
      <c r="C441" t="s">
        <v>4693</v>
      </c>
      <c r="D441" t="s">
        <v>4694</v>
      </c>
      <c r="E441" t="s">
        <v>4695</v>
      </c>
      <c r="F441" t="s">
        <v>1066</v>
      </c>
      <c r="G441" t="s">
        <v>6096</v>
      </c>
      <c r="H441" t="s">
        <v>24</v>
      </c>
      <c r="I441" t="s">
        <v>161</v>
      </c>
      <c r="J441">
        <v>7</v>
      </c>
      <c r="K441">
        <v>136113</v>
      </c>
      <c r="L441">
        <v>952791</v>
      </c>
      <c r="M441">
        <v>0</v>
      </c>
      <c r="N441" t="s">
        <v>57</v>
      </c>
      <c r="O441">
        <v>5</v>
      </c>
      <c r="P441" t="s">
        <v>35</v>
      </c>
      <c r="Q441">
        <v>167</v>
      </c>
      <c r="R441">
        <v>1025913</v>
      </c>
    </row>
    <row r="442" spans="1:18" x14ac:dyDescent="0.3">
      <c r="A442" t="s">
        <v>6087</v>
      </c>
      <c r="B442" s="9">
        <v>44961</v>
      </c>
      <c r="C442" t="s">
        <v>4693</v>
      </c>
      <c r="D442" t="s">
        <v>4694</v>
      </c>
      <c r="E442" t="s">
        <v>49</v>
      </c>
      <c r="F442" t="s">
        <v>1654</v>
      </c>
      <c r="G442" t="s">
        <v>6088</v>
      </c>
      <c r="H442" t="s">
        <v>24</v>
      </c>
      <c r="I442" t="s">
        <v>61</v>
      </c>
      <c r="J442">
        <v>15</v>
      </c>
      <c r="K442">
        <v>348797</v>
      </c>
      <c r="L442">
        <v>5231955</v>
      </c>
      <c r="M442">
        <v>15</v>
      </c>
      <c r="N442" t="s">
        <v>57</v>
      </c>
      <c r="O442">
        <v>5</v>
      </c>
      <c r="P442" t="s">
        <v>35</v>
      </c>
      <c r="Q442">
        <v>15</v>
      </c>
      <c r="R442">
        <v>1025913</v>
      </c>
    </row>
    <row r="443" spans="1:18" x14ac:dyDescent="0.3">
      <c r="A443" t="s">
        <v>6085</v>
      </c>
      <c r="B443" s="9">
        <v>45283</v>
      </c>
      <c r="C443" t="s">
        <v>4693</v>
      </c>
      <c r="D443" t="s">
        <v>4694</v>
      </c>
      <c r="E443" t="s">
        <v>4695</v>
      </c>
      <c r="F443" t="s">
        <v>2649</v>
      </c>
      <c r="G443" t="s">
        <v>6086</v>
      </c>
      <c r="H443" t="s">
        <v>24</v>
      </c>
      <c r="I443" t="s">
        <v>161</v>
      </c>
      <c r="J443">
        <v>11</v>
      </c>
      <c r="K443">
        <v>255800</v>
      </c>
      <c r="L443">
        <v>2813800</v>
      </c>
      <c r="M443">
        <v>5</v>
      </c>
      <c r="N443" t="s">
        <v>57</v>
      </c>
      <c r="O443">
        <v>5</v>
      </c>
      <c r="P443" t="s">
        <v>35</v>
      </c>
      <c r="Q443">
        <v>76</v>
      </c>
      <c r="R443">
        <v>1025913</v>
      </c>
    </row>
    <row r="444" spans="1:18" x14ac:dyDescent="0.3">
      <c r="A444" t="s">
        <v>6079</v>
      </c>
      <c r="B444" s="9">
        <v>44995</v>
      </c>
      <c r="C444" t="s">
        <v>4693</v>
      </c>
      <c r="D444" t="s">
        <v>4694</v>
      </c>
      <c r="E444" t="s">
        <v>49</v>
      </c>
      <c r="F444" t="s">
        <v>1073</v>
      </c>
      <c r="G444" t="s">
        <v>6080</v>
      </c>
      <c r="H444" t="s">
        <v>24</v>
      </c>
      <c r="I444" t="s">
        <v>56</v>
      </c>
      <c r="J444">
        <v>15</v>
      </c>
      <c r="K444">
        <v>52121</v>
      </c>
      <c r="L444">
        <v>781815</v>
      </c>
      <c r="M444">
        <v>10</v>
      </c>
      <c r="N444" t="s">
        <v>47</v>
      </c>
      <c r="O444">
        <v>5</v>
      </c>
      <c r="P444" t="s">
        <v>35</v>
      </c>
      <c r="Q444">
        <v>70</v>
      </c>
      <c r="R444">
        <v>1025913</v>
      </c>
    </row>
    <row r="445" spans="1:18" x14ac:dyDescent="0.3">
      <c r="A445" t="s">
        <v>6078</v>
      </c>
      <c r="B445" s="9">
        <v>45444</v>
      </c>
      <c r="C445" t="s">
        <v>4693</v>
      </c>
      <c r="D445" t="s">
        <v>4694</v>
      </c>
      <c r="E445" t="s">
        <v>49</v>
      </c>
      <c r="F445" t="s">
        <v>2913</v>
      </c>
      <c r="G445" t="s">
        <v>27</v>
      </c>
      <c r="H445" t="s">
        <v>24</v>
      </c>
      <c r="I445" t="s">
        <v>161</v>
      </c>
      <c r="J445">
        <v>14</v>
      </c>
      <c r="K445">
        <v>194686</v>
      </c>
      <c r="L445">
        <v>2725604</v>
      </c>
      <c r="M445">
        <v>15</v>
      </c>
      <c r="N445" t="s">
        <v>26</v>
      </c>
      <c r="O445">
        <v>1</v>
      </c>
      <c r="P445" t="s">
        <v>28</v>
      </c>
      <c r="Q445">
        <v>162</v>
      </c>
      <c r="R445">
        <v>1025913</v>
      </c>
    </row>
    <row r="446" spans="1:18" x14ac:dyDescent="0.3">
      <c r="A446" t="s">
        <v>6073</v>
      </c>
      <c r="B446" s="9">
        <v>45301</v>
      </c>
      <c r="C446" t="s">
        <v>4693</v>
      </c>
      <c r="D446" t="s">
        <v>4694</v>
      </c>
      <c r="E446" t="s">
        <v>4706</v>
      </c>
      <c r="F446" t="s">
        <v>2991</v>
      </c>
      <c r="G446" t="s">
        <v>6074</v>
      </c>
      <c r="H446" t="s">
        <v>24</v>
      </c>
      <c r="I446" t="s">
        <v>56</v>
      </c>
      <c r="J446">
        <v>16</v>
      </c>
      <c r="K446">
        <v>253059</v>
      </c>
      <c r="L446">
        <v>4048944</v>
      </c>
      <c r="M446">
        <v>5</v>
      </c>
      <c r="N446" t="s">
        <v>27</v>
      </c>
      <c r="O446" t="s">
        <v>27</v>
      </c>
      <c r="P446" t="s">
        <v>35</v>
      </c>
      <c r="Q446">
        <v>157</v>
      </c>
      <c r="R446">
        <v>1025913</v>
      </c>
    </row>
    <row r="447" spans="1:18" x14ac:dyDescent="0.3">
      <c r="A447" t="s">
        <v>6068</v>
      </c>
      <c r="B447" s="9">
        <v>45130</v>
      </c>
      <c r="C447" t="s">
        <v>4693</v>
      </c>
      <c r="D447" t="s">
        <v>4694</v>
      </c>
      <c r="E447" t="s">
        <v>4695</v>
      </c>
      <c r="F447" t="s">
        <v>467</v>
      </c>
      <c r="G447" t="s">
        <v>27</v>
      </c>
      <c r="H447" t="s">
        <v>24</v>
      </c>
      <c r="I447" t="s">
        <v>61</v>
      </c>
      <c r="J447">
        <v>13</v>
      </c>
      <c r="K447">
        <v>324875</v>
      </c>
      <c r="L447">
        <v>4223375</v>
      </c>
      <c r="M447">
        <v>10</v>
      </c>
      <c r="N447" t="s">
        <v>57</v>
      </c>
      <c r="O447">
        <v>2</v>
      </c>
      <c r="P447" t="s">
        <v>35</v>
      </c>
      <c r="Q447">
        <v>116</v>
      </c>
      <c r="R447">
        <v>1025913</v>
      </c>
    </row>
    <row r="448" spans="1:18" x14ac:dyDescent="0.3">
      <c r="A448" t="s">
        <v>6058</v>
      </c>
      <c r="B448" s="9">
        <v>45432</v>
      </c>
      <c r="C448" t="s">
        <v>4693</v>
      </c>
      <c r="D448" t="s">
        <v>4694</v>
      </c>
      <c r="E448" t="s">
        <v>49</v>
      </c>
      <c r="F448" t="s">
        <v>1747</v>
      </c>
      <c r="G448" t="s">
        <v>6059</v>
      </c>
      <c r="H448" t="s">
        <v>24</v>
      </c>
      <c r="I448" t="s">
        <v>92</v>
      </c>
      <c r="J448">
        <v>4</v>
      </c>
      <c r="K448">
        <v>30912</v>
      </c>
      <c r="L448">
        <v>123648</v>
      </c>
      <c r="M448">
        <v>0</v>
      </c>
      <c r="N448" t="s">
        <v>26</v>
      </c>
      <c r="O448">
        <v>6</v>
      </c>
      <c r="P448" t="s">
        <v>27</v>
      </c>
      <c r="Q448">
        <v>139</v>
      </c>
      <c r="R448">
        <v>1025913</v>
      </c>
    </row>
    <row r="449" spans="1:18" x14ac:dyDescent="0.3">
      <c r="A449" t="s">
        <v>6040</v>
      </c>
      <c r="B449" s="9">
        <v>45546</v>
      </c>
      <c r="C449" t="s">
        <v>4693</v>
      </c>
      <c r="D449" t="s">
        <v>4694</v>
      </c>
      <c r="E449" t="s">
        <v>4695</v>
      </c>
      <c r="F449" t="s">
        <v>2055</v>
      </c>
      <c r="G449" t="s">
        <v>6041</v>
      </c>
      <c r="H449" t="s">
        <v>24</v>
      </c>
      <c r="I449" t="s">
        <v>56</v>
      </c>
      <c r="J449">
        <v>1</v>
      </c>
      <c r="K449">
        <v>239349</v>
      </c>
      <c r="L449">
        <v>239349</v>
      </c>
      <c r="M449">
        <v>10</v>
      </c>
      <c r="N449" t="s">
        <v>57</v>
      </c>
      <c r="O449">
        <v>1</v>
      </c>
      <c r="P449" t="s">
        <v>27</v>
      </c>
      <c r="Q449">
        <v>161</v>
      </c>
      <c r="R449">
        <v>1025913</v>
      </c>
    </row>
    <row r="450" spans="1:18" x14ac:dyDescent="0.3">
      <c r="A450" t="s">
        <v>6038</v>
      </c>
      <c r="B450" s="9">
        <v>45605</v>
      </c>
      <c r="C450" t="s">
        <v>4693</v>
      </c>
      <c r="D450" t="s">
        <v>4694</v>
      </c>
      <c r="E450" t="s">
        <v>4706</v>
      </c>
      <c r="F450" t="s">
        <v>3777</v>
      </c>
      <c r="G450" t="s">
        <v>6039</v>
      </c>
      <c r="H450" t="s">
        <v>24</v>
      </c>
      <c r="I450" t="s">
        <v>152</v>
      </c>
      <c r="J450">
        <v>18</v>
      </c>
      <c r="K450">
        <v>36115</v>
      </c>
      <c r="L450">
        <v>650070</v>
      </c>
      <c r="M450">
        <v>10</v>
      </c>
      <c r="N450" t="s">
        <v>34</v>
      </c>
      <c r="O450">
        <v>3</v>
      </c>
      <c r="P450" t="s">
        <v>35</v>
      </c>
      <c r="Q450">
        <v>188</v>
      </c>
      <c r="R450">
        <v>1025913</v>
      </c>
    </row>
    <row r="451" spans="1:18" x14ac:dyDescent="0.3">
      <c r="A451" t="s">
        <v>6037</v>
      </c>
      <c r="B451" s="9">
        <v>45604</v>
      </c>
      <c r="C451" t="s">
        <v>4693</v>
      </c>
      <c r="D451" t="s">
        <v>4694</v>
      </c>
      <c r="E451" t="s">
        <v>4706</v>
      </c>
      <c r="F451" t="s">
        <v>160</v>
      </c>
      <c r="G451" t="s">
        <v>27</v>
      </c>
      <c r="H451" t="s">
        <v>24</v>
      </c>
      <c r="I451" t="s">
        <v>152</v>
      </c>
      <c r="J451">
        <v>20</v>
      </c>
      <c r="K451">
        <v>348993</v>
      </c>
      <c r="L451">
        <v>6979860</v>
      </c>
      <c r="M451">
        <v>5</v>
      </c>
      <c r="N451" t="s">
        <v>47</v>
      </c>
      <c r="O451">
        <v>5</v>
      </c>
      <c r="P451" t="s">
        <v>35</v>
      </c>
      <c r="Q451">
        <v>65</v>
      </c>
      <c r="R451">
        <v>1025913</v>
      </c>
    </row>
    <row r="452" spans="1:18" x14ac:dyDescent="0.3">
      <c r="A452" t="s">
        <v>6017</v>
      </c>
      <c r="B452" s="9">
        <v>45355</v>
      </c>
      <c r="C452" t="s">
        <v>4693</v>
      </c>
      <c r="D452" t="s">
        <v>4694</v>
      </c>
      <c r="E452" t="s">
        <v>49</v>
      </c>
      <c r="F452" t="s">
        <v>276</v>
      </c>
      <c r="G452" t="s">
        <v>6018</v>
      </c>
      <c r="H452" t="s">
        <v>24</v>
      </c>
      <c r="I452" t="s">
        <v>56</v>
      </c>
      <c r="J452">
        <v>5</v>
      </c>
      <c r="K452">
        <v>41055</v>
      </c>
      <c r="L452">
        <v>205275</v>
      </c>
      <c r="M452">
        <v>10</v>
      </c>
      <c r="N452" t="s">
        <v>34</v>
      </c>
      <c r="O452">
        <v>2</v>
      </c>
      <c r="P452" t="s">
        <v>35</v>
      </c>
      <c r="Q452">
        <v>42</v>
      </c>
      <c r="R452">
        <v>1025913</v>
      </c>
    </row>
    <row r="453" spans="1:18" x14ac:dyDescent="0.3">
      <c r="A453" t="s">
        <v>6013</v>
      </c>
      <c r="B453" s="9">
        <v>44998</v>
      </c>
      <c r="C453" t="s">
        <v>4693</v>
      </c>
      <c r="D453" t="s">
        <v>4694</v>
      </c>
      <c r="E453" t="s">
        <v>49</v>
      </c>
      <c r="F453" t="s">
        <v>1503</v>
      </c>
      <c r="G453" t="s">
        <v>6014</v>
      </c>
      <c r="H453" t="s">
        <v>24</v>
      </c>
      <c r="I453" t="s">
        <v>61</v>
      </c>
      <c r="J453">
        <v>12</v>
      </c>
      <c r="K453">
        <v>100251</v>
      </c>
      <c r="L453">
        <v>1203012</v>
      </c>
      <c r="M453">
        <v>20</v>
      </c>
      <c r="N453" t="s">
        <v>27</v>
      </c>
      <c r="O453">
        <v>1</v>
      </c>
      <c r="P453" t="s">
        <v>35</v>
      </c>
      <c r="Q453">
        <v>73</v>
      </c>
      <c r="R453">
        <v>1025913</v>
      </c>
    </row>
    <row r="454" spans="1:18" x14ac:dyDescent="0.3">
      <c r="A454" t="s">
        <v>6009</v>
      </c>
      <c r="B454" s="9">
        <v>45215</v>
      </c>
      <c r="C454" t="s">
        <v>4693</v>
      </c>
      <c r="D454" t="s">
        <v>4694</v>
      </c>
      <c r="E454" t="s">
        <v>4695</v>
      </c>
      <c r="F454" t="s">
        <v>2970</v>
      </c>
      <c r="G454" t="s">
        <v>6010</v>
      </c>
      <c r="H454" t="s">
        <v>24</v>
      </c>
      <c r="I454" t="s">
        <v>152</v>
      </c>
      <c r="J454">
        <v>4</v>
      </c>
      <c r="K454">
        <v>128542</v>
      </c>
      <c r="L454">
        <v>514168</v>
      </c>
      <c r="M454">
        <v>10</v>
      </c>
      <c r="N454" t="s">
        <v>34</v>
      </c>
      <c r="O454">
        <v>5</v>
      </c>
      <c r="P454" t="s">
        <v>35</v>
      </c>
      <c r="Q454">
        <v>117</v>
      </c>
      <c r="R454">
        <v>1025913</v>
      </c>
    </row>
    <row r="455" spans="1:18" x14ac:dyDescent="0.3">
      <c r="A455" t="s">
        <v>5994</v>
      </c>
      <c r="B455" s="9">
        <v>45297</v>
      </c>
      <c r="C455" t="s">
        <v>4693</v>
      </c>
      <c r="D455" t="s">
        <v>4694</v>
      </c>
      <c r="E455" t="s">
        <v>4695</v>
      </c>
      <c r="F455" t="s">
        <v>1660</v>
      </c>
      <c r="G455" t="s">
        <v>5995</v>
      </c>
      <c r="H455" t="s">
        <v>24</v>
      </c>
      <c r="I455" t="s">
        <v>61</v>
      </c>
      <c r="J455">
        <v>9</v>
      </c>
      <c r="K455">
        <v>90125</v>
      </c>
      <c r="L455">
        <v>811125</v>
      </c>
      <c r="M455">
        <v>20</v>
      </c>
      <c r="N455" t="s">
        <v>47</v>
      </c>
      <c r="O455">
        <v>2</v>
      </c>
      <c r="P455" t="s">
        <v>35</v>
      </c>
      <c r="Q455">
        <v>151</v>
      </c>
      <c r="R455">
        <v>1025913</v>
      </c>
    </row>
    <row r="456" spans="1:18" x14ac:dyDescent="0.3">
      <c r="A456" t="s">
        <v>5992</v>
      </c>
      <c r="B456" s="9">
        <v>45457</v>
      </c>
      <c r="C456" t="s">
        <v>4693</v>
      </c>
      <c r="D456" t="s">
        <v>4694</v>
      </c>
      <c r="E456" t="s">
        <v>4695</v>
      </c>
      <c r="F456" t="s">
        <v>2649</v>
      </c>
      <c r="G456" t="s">
        <v>5993</v>
      </c>
      <c r="H456" t="s">
        <v>24</v>
      </c>
      <c r="I456" t="s">
        <v>25</v>
      </c>
      <c r="J456">
        <v>15</v>
      </c>
      <c r="K456">
        <v>269658</v>
      </c>
      <c r="L456">
        <v>4044870</v>
      </c>
      <c r="M456">
        <v>0</v>
      </c>
      <c r="N456" t="s">
        <v>27</v>
      </c>
      <c r="O456">
        <v>0</v>
      </c>
      <c r="P456" t="s">
        <v>35</v>
      </c>
      <c r="Q456">
        <v>22</v>
      </c>
      <c r="R456">
        <v>1025913</v>
      </c>
    </row>
    <row r="457" spans="1:18" x14ac:dyDescent="0.3">
      <c r="A457" t="s">
        <v>5990</v>
      </c>
      <c r="B457" s="9">
        <v>45347</v>
      </c>
      <c r="C457" t="s">
        <v>4693</v>
      </c>
      <c r="D457" t="s">
        <v>4694</v>
      </c>
      <c r="E457" t="s">
        <v>4695</v>
      </c>
      <c r="F457" t="s">
        <v>4407</v>
      </c>
      <c r="G457" t="s">
        <v>5991</v>
      </c>
      <c r="H457" t="s">
        <v>24</v>
      </c>
      <c r="I457" t="s">
        <v>25</v>
      </c>
      <c r="J457">
        <v>9</v>
      </c>
      <c r="K457">
        <v>297586</v>
      </c>
      <c r="L457">
        <v>2678274</v>
      </c>
      <c r="M457" t="s">
        <v>27</v>
      </c>
      <c r="N457" t="s">
        <v>57</v>
      </c>
      <c r="O457">
        <v>4</v>
      </c>
      <c r="P457" t="s">
        <v>35</v>
      </c>
      <c r="Q457">
        <v>193</v>
      </c>
      <c r="R457">
        <v>1025913</v>
      </c>
    </row>
    <row r="458" spans="1:18" x14ac:dyDescent="0.3">
      <c r="A458" t="s">
        <v>5986</v>
      </c>
      <c r="B458" s="9">
        <v>45598</v>
      </c>
      <c r="C458" t="s">
        <v>4693</v>
      </c>
      <c r="D458" t="s">
        <v>4694</v>
      </c>
      <c r="E458" t="s">
        <v>49</v>
      </c>
      <c r="F458" t="s">
        <v>3089</v>
      </c>
      <c r="G458" t="s">
        <v>5987</v>
      </c>
      <c r="H458" t="s">
        <v>24</v>
      </c>
      <c r="I458" t="s">
        <v>61</v>
      </c>
      <c r="J458">
        <v>3</v>
      </c>
      <c r="K458">
        <v>168288</v>
      </c>
      <c r="L458">
        <v>504864</v>
      </c>
      <c r="M458">
        <v>5</v>
      </c>
      <c r="N458" t="s">
        <v>47</v>
      </c>
      <c r="O458">
        <v>2</v>
      </c>
      <c r="P458" t="s">
        <v>28</v>
      </c>
      <c r="Q458">
        <v>157</v>
      </c>
      <c r="R458">
        <v>1025913</v>
      </c>
    </row>
    <row r="459" spans="1:18" x14ac:dyDescent="0.3">
      <c r="A459" t="s">
        <v>5977</v>
      </c>
      <c r="B459" s="9">
        <v>44956</v>
      </c>
      <c r="C459" t="s">
        <v>4693</v>
      </c>
      <c r="D459" t="s">
        <v>4694</v>
      </c>
      <c r="E459" t="s">
        <v>4706</v>
      </c>
      <c r="F459" t="s">
        <v>1424</v>
      </c>
      <c r="G459" t="s">
        <v>5978</v>
      </c>
      <c r="H459" t="s">
        <v>24</v>
      </c>
      <c r="I459" t="s">
        <v>61</v>
      </c>
      <c r="J459">
        <v>10</v>
      </c>
      <c r="K459">
        <v>336557</v>
      </c>
      <c r="L459">
        <v>3365570</v>
      </c>
      <c r="M459">
        <v>5</v>
      </c>
      <c r="N459" t="s">
        <v>27</v>
      </c>
      <c r="O459" t="s">
        <v>27</v>
      </c>
      <c r="P459" t="s">
        <v>35</v>
      </c>
      <c r="Q459">
        <v>149</v>
      </c>
      <c r="R459">
        <v>1025913</v>
      </c>
    </row>
    <row r="460" spans="1:18" x14ac:dyDescent="0.3">
      <c r="A460" t="s">
        <v>5975</v>
      </c>
      <c r="B460" s="9">
        <v>45270</v>
      </c>
      <c r="C460" t="s">
        <v>4693</v>
      </c>
      <c r="D460" t="s">
        <v>4694</v>
      </c>
      <c r="E460" t="s">
        <v>4695</v>
      </c>
      <c r="F460" t="s">
        <v>1411</v>
      </c>
      <c r="G460" t="s">
        <v>5976</v>
      </c>
      <c r="H460" t="s">
        <v>24</v>
      </c>
      <c r="I460" t="s">
        <v>152</v>
      </c>
      <c r="J460">
        <v>14</v>
      </c>
      <c r="K460">
        <v>265474</v>
      </c>
      <c r="L460">
        <v>3716636</v>
      </c>
      <c r="M460">
        <v>20</v>
      </c>
      <c r="N460" t="s">
        <v>57</v>
      </c>
      <c r="O460">
        <v>4</v>
      </c>
      <c r="P460" t="s">
        <v>28</v>
      </c>
      <c r="Q460">
        <v>1</v>
      </c>
      <c r="R460">
        <v>1025913</v>
      </c>
    </row>
    <row r="461" spans="1:18" x14ac:dyDescent="0.3">
      <c r="A461" t="s">
        <v>5967</v>
      </c>
      <c r="B461" s="9">
        <v>45025</v>
      </c>
      <c r="C461" t="s">
        <v>4693</v>
      </c>
      <c r="D461" t="s">
        <v>4694</v>
      </c>
      <c r="E461" t="s">
        <v>4706</v>
      </c>
      <c r="F461" t="s">
        <v>921</v>
      </c>
      <c r="G461" t="s">
        <v>5968</v>
      </c>
      <c r="H461" t="s">
        <v>24</v>
      </c>
      <c r="I461" t="s">
        <v>152</v>
      </c>
      <c r="J461">
        <v>15</v>
      </c>
      <c r="K461">
        <v>102927</v>
      </c>
      <c r="L461">
        <v>1543905</v>
      </c>
      <c r="M461">
        <v>0</v>
      </c>
      <c r="N461" t="s">
        <v>27</v>
      </c>
      <c r="O461">
        <v>3</v>
      </c>
      <c r="P461" t="s">
        <v>35</v>
      </c>
      <c r="Q461">
        <v>4</v>
      </c>
      <c r="R461">
        <v>1025913</v>
      </c>
    </row>
    <row r="462" spans="1:18" x14ac:dyDescent="0.3">
      <c r="A462" t="s">
        <v>5957</v>
      </c>
      <c r="B462" s="9">
        <v>45615</v>
      </c>
      <c r="C462" t="s">
        <v>4693</v>
      </c>
      <c r="D462" t="s">
        <v>4694</v>
      </c>
      <c r="E462" t="s">
        <v>4706</v>
      </c>
      <c r="F462" t="s">
        <v>59</v>
      </c>
      <c r="G462" t="s">
        <v>5958</v>
      </c>
      <c r="H462" t="s">
        <v>24</v>
      </c>
      <c r="I462" t="s">
        <v>92</v>
      </c>
      <c r="J462">
        <v>9</v>
      </c>
      <c r="K462">
        <v>105152</v>
      </c>
      <c r="L462">
        <v>946368</v>
      </c>
      <c r="M462" t="s">
        <v>27</v>
      </c>
      <c r="N462" t="s">
        <v>27</v>
      </c>
      <c r="O462">
        <v>3</v>
      </c>
      <c r="P462" t="s">
        <v>28</v>
      </c>
      <c r="Q462">
        <v>59</v>
      </c>
      <c r="R462">
        <v>1025913</v>
      </c>
    </row>
    <row r="463" spans="1:18" x14ac:dyDescent="0.3">
      <c r="A463" t="s">
        <v>5949</v>
      </c>
      <c r="B463" s="9">
        <v>44956</v>
      </c>
      <c r="C463" t="s">
        <v>4693</v>
      </c>
      <c r="D463" t="s">
        <v>4694</v>
      </c>
      <c r="E463" t="s">
        <v>4695</v>
      </c>
      <c r="F463" t="s">
        <v>821</v>
      </c>
      <c r="G463" t="s">
        <v>27</v>
      </c>
      <c r="H463" t="s">
        <v>24</v>
      </c>
      <c r="I463" t="s">
        <v>56</v>
      </c>
      <c r="J463">
        <v>18</v>
      </c>
      <c r="K463">
        <v>17058</v>
      </c>
      <c r="L463">
        <v>307044</v>
      </c>
      <c r="M463">
        <v>5</v>
      </c>
      <c r="N463" t="s">
        <v>47</v>
      </c>
      <c r="O463">
        <v>0</v>
      </c>
      <c r="P463" t="s">
        <v>35</v>
      </c>
      <c r="Q463">
        <v>106</v>
      </c>
      <c r="R463">
        <v>1025913</v>
      </c>
    </row>
    <row r="464" spans="1:18" x14ac:dyDescent="0.3">
      <c r="A464" t="s">
        <v>5944</v>
      </c>
      <c r="B464" s="9">
        <v>45352</v>
      </c>
      <c r="C464" t="s">
        <v>4693</v>
      </c>
      <c r="D464" t="s">
        <v>4694</v>
      </c>
      <c r="E464" t="s">
        <v>49</v>
      </c>
      <c r="F464" t="s">
        <v>3490</v>
      </c>
      <c r="G464" t="s">
        <v>5945</v>
      </c>
      <c r="H464" t="s">
        <v>24</v>
      </c>
      <c r="I464" t="s">
        <v>25</v>
      </c>
      <c r="J464">
        <v>7</v>
      </c>
      <c r="K464">
        <v>258871</v>
      </c>
      <c r="L464">
        <v>1812097</v>
      </c>
      <c r="M464">
        <v>0</v>
      </c>
      <c r="N464" t="s">
        <v>27</v>
      </c>
      <c r="O464">
        <v>1</v>
      </c>
      <c r="P464" t="s">
        <v>35</v>
      </c>
      <c r="Q464">
        <v>131</v>
      </c>
      <c r="R464">
        <v>1025913</v>
      </c>
    </row>
    <row r="465" spans="1:18" x14ac:dyDescent="0.3">
      <c r="A465" t="s">
        <v>5930</v>
      </c>
      <c r="B465" s="9">
        <v>45303</v>
      </c>
      <c r="C465" t="s">
        <v>4693</v>
      </c>
      <c r="D465" t="s">
        <v>4694</v>
      </c>
      <c r="E465" t="s">
        <v>4695</v>
      </c>
      <c r="F465" t="s">
        <v>2156</v>
      </c>
      <c r="G465" t="s">
        <v>5931</v>
      </c>
      <c r="H465" t="s">
        <v>24</v>
      </c>
      <c r="I465" t="s">
        <v>152</v>
      </c>
      <c r="J465">
        <v>19</v>
      </c>
      <c r="K465">
        <v>241564</v>
      </c>
      <c r="L465">
        <v>4589716</v>
      </c>
      <c r="M465">
        <v>0</v>
      </c>
      <c r="N465" t="s">
        <v>34</v>
      </c>
      <c r="O465">
        <v>1</v>
      </c>
      <c r="P465" t="s">
        <v>35</v>
      </c>
      <c r="Q465">
        <v>146</v>
      </c>
      <c r="R465">
        <v>1025913</v>
      </c>
    </row>
    <row r="466" spans="1:18" x14ac:dyDescent="0.3">
      <c r="A466" t="s">
        <v>5921</v>
      </c>
      <c r="B466" s="9">
        <v>45236</v>
      </c>
      <c r="C466" t="s">
        <v>4693</v>
      </c>
      <c r="D466" t="s">
        <v>4694</v>
      </c>
      <c r="E466" t="s">
        <v>4695</v>
      </c>
      <c r="F466" t="s">
        <v>245</v>
      </c>
      <c r="G466" t="s">
        <v>5922</v>
      </c>
      <c r="H466" t="s">
        <v>24</v>
      </c>
      <c r="I466" t="s">
        <v>25</v>
      </c>
      <c r="J466">
        <v>19</v>
      </c>
      <c r="K466">
        <v>27088</v>
      </c>
      <c r="L466">
        <v>514672</v>
      </c>
      <c r="M466">
        <v>10</v>
      </c>
      <c r="N466" t="s">
        <v>47</v>
      </c>
      <c r="O466">
        <v>1</v>
      </c>
      <c r="P466" t="s">
        <v>28</v>
      </c>
      <c r="Q466">
        <v>98</v>
      </c>
      <c r="R466">
        <v>1025913</v>
      </c>
    </row>
    <row r="467" spans="1:18" x14ac:dyDescent="0.3">
      <c r="A467" t="s">
        <v>5919</v>
      </c>
      <c r="B467" s="9">
        <v>45165</v>
      </c>
      <c r="C467" t="s">
        <v>4693</v>
      </c>
      <c r="D467" t="s">
        <v>4694</v>
      </c>
      <c r="E467" t="s">
        <v>49</v>
      </c>
      <c r="F467" t="s">
        <v>1060</v>
      </c>
      <c r="G467" t="s">
        <v>5920</v>
      </c>
      <c r="H467" t="s">
        <v>24</v>
      </c>
      <c r="I467" t="s">
        <v>152</v>
      </c>
      <c r="J467">
        <v>13</v>
      </c>
      <c r="K467">
        <v>264318</v>
      </c>
      <c r="L467">
        <v>3436134</v>
      </c>
      <c r="M467">
        <v>15</v>
      </c>
      <c r="N467" t="s">
        <v>47</v>
      </c>
      <c r="O467">
        <v>1</v>
      </c>
      <c r="P467" t="s">
        <v>35</v>
      </c>
      <c r="Q467">
        <v>86</v>
      </c>
      <c r="R467">
        <v>1025913</v>
      </c>
    </row>
    <row r="468" spans="1:18" x14ac:dyDescent="0.3">
      <c r="A468" t="s">
        <v>5915</v>
      </c>
      <c r="B468" s="9">
        <v>45282</v>
      </c>
      <c r="C468" t="s">
        <v>4693</v>
      </c>
      <c r="D468" t="s">
        <v>4694</v>
      </c>
      <c r="E468" t="s">
        <v>4706</v>
      </c>
      <c r="F468" t="s">
        <v>533</v>
      </c>
      <c r="G468" t="s">
        <v>5916</v>
      </c>
      <c r="H468" t="s">
        <v>24</v>
      </c>
      <c r="I468" t="s">
        <v>161</v>
      </c>
      <c r="J468">
        <v>4</v>
      </c>
      <c r="K468">
        <v>305459</v>
      </c>
      <c r="L468">
        <v>1221836</v>
      </c>
      <c r="M468">
        <v>10</v>
      </c>
      <c r="N468" t="s">
        <v>26</v>
      </c>
      <c r="O468">
        <v>3</v>
      </c>
      <c r="P468" t="s">
        <v>35</v>
      </c>
      <c r="Q468">
        <v>89</v>
      </c>
      <c r="R468">
        <v>1025913</v>
      </c>
    </row>
    <row r="469" spans="1:18" x14ac:dyDescent="0.3">
      <c r="A469" t="s">
        <v>5904</v>
      </c>
      <c r="B469" s="9">
        <v>45643</v>
      </c>
      <c r="C469" t="s">
        <v>4693</v>
      </c>
      <c r="D469" t="s">
        <v>4694</v>
      </c>
      <c r="E469" t="s">
        <v>49</v>
      </c>
      <c r="F469" t="s">
        <v>957</v>
      </c>
      <c r="G469" t="s">
        <v>5905</v>
      </c>
      <c r="H469" t="s">
        <v>24</v>
      </c>
      <c r="I469" t="s">
        <v>161</v>
      </c>
      <c r="J469">
        <v>6</v>
      </c>
      <c r="K469">
        <v>342019</v>
      </c>
      <c r="L469">
        <v>2052114</v>
      </c>
      <c r="M469">
        <v>20</v>
      </c>
      <c r="N469" t="s">
        <v>47</v>
      </c>
      <c r="O469">
        <v>3</v>
      </c>
      <c r="P469" t="s">
        <v>28</v>
      </c>
      <c r="Q469">
        <v>136</v>
      </c>
      <c r="R469">
        <v>1025913</v>
      </c>
    </row>
    <row r="470" spans="1:18" x14ac:dyDescent="0.3">
      <c r="A470" t="s">
        <v>5902</v>
      </c>
      <c r="B470" s="9">
        <v>45426</v>
      </c>
      <c r="C470" t="s">
        <v>4693</v>
      </c>
      <c r="D470" t="s">
        <v>4694</v>
      </c>
      <c r="E470" t="s">
        <v>4706</v>
      </c>
      <c r="F470" t="s">
        <v>1552</v>
      </c>
      <c r="G470" t="s">
        <v>5903</v>
      </c>
      <c r="H470" t="s">
        <v>24</v>
      </c>
      <c r="I470" t="s">
        <v>152</v>
      </c>
      <c r="J470">
        <v>15</v>
      </c>
      <c r="K470">
        <v>235949</v>
      </c>
      <c r="L470">
        <v>3539235</v>
      </c>
      <c r="M470">
        <v>0</v>
      </c>
      <c r="N470" t="s">
        <v>47</v>
      </c>
      <c r="O470">
        <v>2</v>
      </c>
      <c r="P470" t="s">
        <v>35</v>
      </c>
      <c r="Q470">
        <v>34</v>
      </c>
      <c r="R470">
        <v>1025913</v>
      </c>
    </row>
    <row r="471" spans="1:18" x14ac:dyDescent="0.3">
      <c r="A471" t="s">
        <v>5898</v>
      </c>
      <c r="B471" s="9">
        <v>45651</v>
      </c>
      <c r="C471" t="s">
        <v>4693</v>
      </c>
      <c r="D471" t="s">
        <v>4694</v>
      </c>
      <c r="E471" t="s">
        <v>4706</v>
      </c>
      <c r="F471" t="s">
        <v>452</v>
      </c>
      <c r="G471" t="s">
        <v>5899</v>
      </c>
      <c r="H471" t="s">
        <v>24</v>
      </c>
      <c r="I471" t="s">
        <v>25</v>
      </c>
      <c r="J471">
        <v>10</v>
      </c>
      <c r="K471">
        <v>182783</v>
      </c>
      <c r="L471">
        <v>1827830</v>
      </c>
      <c r="M471">
        <v>0</v>
      </c>
      <c r="N471" t="s">
        <v>47</v>
      </c>
      <c r="O471">
        <v>1</v>
      </c>
      <c r="P471" t="s">
        <v>28</v>
      </c>
      <c r="Q471">
        <v>187</v>
      </c>
      <c r="R471">
        <v>1025913</v>
      </c>
    </row>
    <row r="472" spans="1:18" x14ac:dyDescent="0.3">
      <c r="A472" t="s">
        <v>5889</v>
      </c>
      <c r="B472" s="9">
        <v>45322</v>
      </c>
      <c r="C472" t="s">
        <v>4693</v>
      </c>
      <c r="D472" t="s">
        <v>4694</v>
      </c>
      <c r="E472" t="s">
        <v>4695</v>
      </c>
      <c r="F472" t="s">
        <v>2781</v>
      </c>
      <c r="G472" t="s">
        <v>5890</v>
      </c>
      <c r="H472" t="s">
        <v>24</v>
      </c>
      <c r="I472" t="s">
        <v>92</v>
      </c>
      <c r="J472">
        <v>15</v>
      </c>
      <c r="K472">
        <v>207674</v>
      </c>
      <c r="L472">
        <v>3115110</v>
      </c>
      <c r="M472" t="s">
        <v>27</v>
      </c>
      <c r="N472" t="s">
        <v>47</v>
      </c>
      <c r="O472">
        <v>0</v>
      </c>
      <c r="P472" t="s">
        <v>28</v>
      </c>
      <c r="Q472">
        <v>69</v>
      </c>
      <c r="R472">
        <v>1025913</v>
      </c>
    </row>
    <row r="473" spans="1:18" x14ac:dyDescent="0.3">
      <c r="A473" t="s">
        <v>5882</v>
      </c>
      <c r="B473" s="9">
        <v>45301</v>
      </c>
      <c r="C473" t="s">
        <v>4693</v>
      </c>
      <c r="D473" t="s">
        <v>4694</v>
      </c>
      <c r="E473" t="s">
        <v>4695</v>
      </c>
      <c r="F473" t="s">
        <v>1960</v>
      </c>
      <c r="G473" t="s">
        <v>27</v>
      </c>
      <c r="H473" t="s">
        <v>24</v>
      </c>
      <c r="I473" t="s">
        <v>56</v>
      </c>
      <c r="J473">
        <v>19</v>
      </c>
      <c r="K473">
        <v>251577</v>
      </c>
      <c r="L473">
        <v>4779963</v>
      </c>
      <c r="M473">
        <v>0</v>
      </c>
      <c r="N473" t="s">
        <v>47</v>
      </c>
      <c r="O473">
        <v>5</v>
      </c>
      <c r="P473" t="s">
        <v>35</v>
      </c>
      <c r="Q473">
        <v>77</v>
      </c>
      <c r="R473">
        <v>1025913</v>
      </c>
    </row>
    <row r="474" spans="1:18" x14ac:dyDescent="0.3">
      <c r="A474" t="s">
        <v>5873</v>
      </c>
      <c r="B474" s="9">
        <v>45155</v>
      </c>
      <c r="C474" t="s">
        <v>4693</v>
      </c>
      <c r="D474" t="s">
        <v>4694</v>
      </c>
      <c r="E474" t="s">
        <v>4695</v>
      </c>
      <c r="F474" t="s">
        <v>2691</v>
      </c>
      <c r="G474" t="s">
        <v>5874</v>
      </c>
      <c r="H474" t="s">
        <v>24</v>
      </c>
      <c r="I474" t="s">
        <v>25</v>
      </c>
      <c r="J474">
        <v>5</v>
      </c>
      <c r="K474">
        <v>201888</v>
      </c>
      <c r="L474">
        <v>1009440</v>
      </c>
      <c r="M474">
        <v>0</v>
      </c>
      <c r="N474" t="s">
        <v>57</v>
      </c>
      <c r="O474">
        <v>5</v>
      </c>
      <c r="P474" t="s">
        <v>35</v>
      </c>
      <c r="Q474">
        <v>24</v>
      </c>
      <c r="R474">
        <v>1025913</v>
      </c>
    </row>
    <row r="475" spans="1:18" x14ac:dyDescent="0.3">
      <c r="A475" t="s">
        <v>5863</v>
      </c>
      <c r="B475" s="9">
        <v>45549</v>
      </c>
      <c r="C475" t="s">
        <v>4693</v>
      </c>
      <c r="D475" t="s">
        <v>4694</v>
      </c>
      <c r="E475" t="s">
        <v>4695</v>
      </c>
      <c r="F475" t="s">
        <v>1777</v>
      </c>
      <c r="G475" t="s">
        <v>5864</v>
      </c>
      <c r="H475" t="s">
        <v>24</v>
      </c>
      <c r="I475" t="s">
        <v>174</v>
      </c>
      <c r="J475">
        <v>17</v>
      </c>
      <c r="K475">
        <v>165597</v>
      </c>
      <c r="L475">
        <v>2815149</v>
      </c>
      <c r="M475">
        <v>5</v>
      </c>
      <c r="N475" t="s">
        <v>27</v>
      </c>
      <c r="O475">
        <v>2</v>
      </c>
      <c r="P475" t="s">
        <v>28</v>
      </c>
      <c r="Q475">
        <v>170</v>
      </c>
      <c r="R475">
        <v>1025913</v>
      </c>
    </row>
    <row r="476" spans="1:18" x14ac:dyDescent="0.3">
      <c r="A476" t="s">
        <v>5851</v>
      </c>
      <c r="B476" s="9">
        <v>45309</v>
      </c>
      <c r="C476" t="s">
        <v>4693</v>
      </c>
      <c r="D476" t="s">
        <v>4694</v>
      </c>
      <c r="E476" t="s">
        <v>4695</v>
      </c>
      <c r="F476" t="s">
        <v>592</v>
      </c>
      <c r="G476" t="s">
        <v>5852</v>
      </c>
      <c r="H476" t="s">
        <v>24</v>
      </c>
      <c r="I476" t="s">
        <v>152</v>
      </c>
      <c r="J476">
        <v>10</v>
      </c>
      <c r="K476">
        <v>234626</v>
      </c>
      <c r="L476">
        <v>2346260</v>
      </c>
      <c r="M476">
        <v>5</v>
      </c>
      <c r="N476" t="s">
        <v>34</v>
      </c>
      <c r="O476">
        <v>4</v>
      </c>
      <c r="P476" t="s">
        <v>35</v>
      </c>
      <c r="Q476">
        <v>22</v>
      </c>
      <c r="R476">
        <v>1025913</v>
      </c>
    </row>
    <row r="477" spans="1:18" x14ac:dyDescent="0.3">
      <c r="A477" t="s">
        <v>5845</v>
      </c>
      <c r="B477" s="9">
        <v>45393</v>
      </c>
      <c r="C477" t="s">
        <v>4693</v>
      </c>
      <c r="D477" t="s">
        <v>4694</v>
      </c>
      <c r="E477" t="s">
        <v>49</v>
      </c>
      <c r="F477" t="s">
        <v>556</v>
      </c>
      <c r="G477" t="s">
        <v>5846</v>
      </c>
      <c r="H477" t="s">
        <v>24</v>
      </c>
      <c r="I477" t="s">
        <v>61</v>
      </c>
      <c r="J477">
        <v>6</v>
      </c>
      <c r="K477">
        <v>268191</v>
      </c>
      <c r="L477">
        <v>1609146</v>
      </c>
      <c r="M477">
        <v>0</v>
      </c>
      <c r="N477" t="s">
        <v>26</v>
      </c>
      <c r="O477" t="s">
        <v>27</v>
      </c>
      <c r="P477" t="s">
        <v>28</v>
      </c>
      <c r="Q477">
        <v>3</v>
      </c>
      <c r="R477">
        <v>1025913</v>
      </c>
    </row>
    <row r="478" spans="1:18" x14ac:dyDescent="0.3">
      <c r="A478" t="s">
        <v>5843</v>
      </c>
      <c r="B478" s="9">
        <v>45233</v>
      </c>
      <c r="C478" t="s">
        <v>4693</v>
      </c>
      <c r="D478" t="s">
        <v>4694</v>
      </c>
      <c r="E478" t="s">
        <v>49</v>
      </c>
      <c r="F478" t="s">
        <v>662</v>
      </c>
      <c r="G478" t="s">
        <v>5844</v>
      </c>
      <c r="H478" t="s">
        <v>24</v>
      </c>
      <c r="I478" t="s">
        <v>174</v>
      </c>
      <c r="J478">
        <v>16</v>
      </c>
      <c r="K478">
        <v>189615</v>
      </c>
      <c r="L478">
        <v>3033840</v>
      </c>
      <c r="M478">
        <v>0</v>
      </c>
      <c r="N478" t="s">
        <v>57</v>
      </c>
      <c r="O478">
        <v>2</v>
      </c>
      <c r="P478" t="s">
        <v>35</v>
      </c>
      <c r="Q478">
        <v>179</v>
      </c>
      <c r="R478">
        <v>1025913</v>
      </c>
    </row>
    <row r="479" spans="1:18" x14ac:dyDescent="0.3">
      <c r="A479" t="s">
        <v>5841</v>
      </c>
      <c r="B479" s="9">
        <v>45370</v>
      </c>
      <c r="C479" t="s">
        <v>4693</v>
      </c>
      <c r="D479" t="s">
        <v>4694</v>
      </c>
      <c r="E479" t="s">
        <v>4706</v>
      </c>
      <c r="F479" t="s">
        <v>1642</v>
      </c>
      <c r="G479" t="s">
        <v>5842</v>
      </c>
      <c r="H479" t="s">
        <v>24</v>
      </c>
      <c r="I479" t="s">
        <v>161</v>
      </c>
      <c r="J479">
        <v>10</v>
      </c>
      <c r="K479">
        <v>93806</v>
      </c>
      <c r="L479">
        <v>938060</v>
      </c>
      <c r="M479">
        <v>15</v>
      </c>
      <c r="N479" t="s">
        <v>26</v>
      </c>
      <c r="O479">
        <v>5</v>
      </c>
      <c r="P479" t="s">
        <v>35</v>
      </c>
      <c r="Q479">
        <v>14</v>
      </c>
      <c r="R479">
        <v>1025913</v>
      </c>
    </row>
    <row r="480" spans="1:18" x14ac:dyDescent="0.3">
      <c r="A480" t="s">
        <v>5816</v>
      </c>
      <c r="B480" s="9">
        <v>45168</v>
      </c>
      <c r="C480" t="s">
        <v>4693</v>
      </c>
      <c r="D480" t="s">
        <v>4694</v>
      </c>
      <c r="E480" t="s">
        <v>4695</v>
      </c>
      <c r="F480" t="s">
        <v>2140</v>
      </c>
      <c r="G480" t="s">
        <v>5817</v>
      </c>
      <c r="H480" t="s">
        <v>24</v>
      </c>
      <c r="I480" t="s">
        <v>152</v>
      </c>
      <c r="J480">
        <v>15</v>
      </c>
      <c r="K480">
        <v>140436</v>
      </c>
      <c r="L480">
        <v>2106540</v>
      </c>
      <c r="M480">
        <v>0</v>
      </c>
      <c r="N480" t="s">
        <v>34</v>
      </c>
      <c r="O480">
        <v>2</v>
      </c>
      <c r="P480" t="s">
        <v>35</v>
      </c>
      <c r="Q480">
        <v>191</v>
      </c>
      <c r="R480">
        <v>1025913</v>
      </c>
    </row>
    <row r="481" spans="1:18" x14ac:dyDescent="0.3">
      <c r="A481" t="s">
        <v>5810</v>
      </c>
      <c r="B481" s="9">
        <v>45478</v>
      </c>
      <c r="C481" t="s">
        <v>4693</v>
      </c>
      <c r="D481" t="s">
        <v>4694</v>
      </c>
      <c r="E481" t="s">
        <v>4706</v>
      </c>
      <c r="F481" t="s">
        <v>154</v>
      </c>
      <c r="G481" t="s">
        <v>5811</v>
      </c>
      <c r="H481" t="s">
        <v>24</v>
      </c>
      <c r="I481" t="s">
        <v>25</v>
      </c>
      <c r="J481">
        <v>19</v>
      </c>
      <c r="K481">
        <v>306404</v>
      </c>
      <c r="L481">
        <v>5821676</v>
      </c>
      <c r="M481">
        <v>15</v>
      </c>
      <c r="N481" t="s">
        <v>47</v>
      </c>
      <c r="O481">
        <v>4</v>
      </c>
      <c r="P481" t="s">
        <v>28</v>
      </c>
      <c r="Q481">
        <v>108</v>
      </c>
      <c r="R481">
        <v>1025913</v>
      </c>
    </row>
    <row r="482" spans="1:18" x14ac:dyDescent="0.3">
      <c r="A482" t="s">
        <v>5807</v>
      </c>
      <c r="B482" s="9">
        <v>45261</v>
      </c>
      <c r="C482" t="s">
        <v>4693</v>
      </c>
      <c r="D482" t="s">
        <v>4694</v>
      </c>
      <c r="E482" t="s">
        <v>49</v>
      </c>
      <c r="F482" t="s">
        <v>1176</v>
      </c>
      <c r="G482" t="s">
        <v>27</v>
      </c>
      <c r="H482" t="s">
        <v>24</v>
      </c>
      <c r="I482" t="s">
        <v>61</v>
      </c>
      <c r="J482">
        <v>2</v>
      </c>
      <c r="K482">
        <v>78397</v>
      </c>
      <c r="L482">
        <v>156794</v>
      </c>
      <c r="M482" t="s">
        <v>27</v>
      </c>
      <c r="N482" t="s">
        <v>34</v>
      </c>
      <c r="O482" t="s">
        <v>27</v>
      </c>
      <c r="P482" t="s">
        <v>35</v>
      </c>
      <c r="Q482">
        <v>61</v>
      </c>
      <c r="R482">
        <v>1025913</v>
      </c>
    </row>
    <row r="483" spans="1:18" x14ac:dyDescent="0.3">
      <c r="A483" t="s">
        <v>5805</v>
      </c>
      <c r="B483" s="9">
        <v>45287</v>
      </c>
      <c r="C483" t="s">
        <v>4693</v>
      </c>
      <c r="D483" t="s">
        <v>4694</v>
      </c>
      <c r="E483" t="s">
        <v>49</v>
      </c>
      <c r="F483" t="s">
        <v>1229</v>
      </c>
      <c r="G483" t="s">
        <v>5806</v>
      </c>
      <c r="H483" t="s">
        <v>24</v>
      </c>
      <c r="I483" t="s">
        <v>174</v>
      </c>
      <c r="J483">
        <v>2</v>
      </c>
      <c r="K483">
        <v>132700</v>
      </c>
      <c r="L483">
        <v>265400</v>
      </c>
      <c r="M483" t="s">
        <v>27</v>
      </c>
      <c r="N483" t="s">
        <v>34</v>
      </c>
      <c r="O483" t="s">
        <v>27</v>
      </c>
      <c r="P483" t="s">
        <v>35</v>
      </c>
      <c r="Q483">
        <v>125</v>
      </c>
      <c r="R483">
        <v>1025913</v>
      </c>
    </row>
    <row r="484" spans="1:18" x14ac:dyDescent="0.3">
      <c r="A484" t="s">
        <v>5799</v>
      </c>
      <c r="B484" s="9">
        <v>45113</v>
      </c>
      <c r="C484" t="s">
        <v>4693</v>
      </c>
      <c r="D484" t="s">
        <v>4694</v>
      </c>
      <c r="E484" t="s">
        <v>4706</v>
      </c>
      <c r="F484" t="s">
        <v>3499</v>
      </c>
      <c r="G484" t="s">
        <v>5800</v>
      </c>
      <c r="H484" t="s">
        <v>24</v>
      </c>
      <c r="I484" t="s">
        <v>174</v>
      </c>
      <c r="J484">
        <v>12</v>
      </c>
      <c r="K484">
        <v>154272</v>
      </c>
      <c r="L484">
        <v>1851264</v>
      </c>
      <c r="M484">
        <v>0</v>
      </c>
      <c r="N484" t="s">
        <v>47</v>
      </c>
      <c r="O484">
        <v>5</v>
      </c>
      <c r="P484" t="s">
        <v>28</v>
      </c>
      <c r="Q484">
        <v>40</v>
      </c>
      <c r="R484">
        <v>1025913</v>
      </c>
    </row>
    <row r="485" spans="1:18" x14ac:dyDescent="0.3">
      <c r="A485" t="s">
        <v>5782</v>
      </c>
      <c r="B485" s="9">
        <v>45338</v>
      </c>
      <c r="C485" t="s">
        <v>4693</v>
      </c>
      <c r="D485" t="s">
        <v>4694</v>
      </c>
      <c r="E485" t="s">
        <v>4706</v>
      </c>
      <c r="F485" t="s">
        <v>370</v>
      </c>
      <c r="G485" t="s">
        <v>5783</v>
      </c>
      <c r="H485" t="s">
        <v>24</v>
      </c>
      <c r="I485" t="s">
        <v>25</v>
      </c>
      <c r="J485">
        <v>12</v>
      </c>
      <c r="K485">
        <v>208232</v>
      </c>
      <c r="L485">
        <v>2498784</v>
      </c>
      <c r="M485" t="s">
        <v>27</v>
      </c>
      <c r="N485" t="s">
        <v>57</v>
      </c>
      <c r="O485">
        <v>3</v>
      </c>
      <c r="P485" t="s">
        <v>28</v>
      </c>
      <c r="Q485">
        <v>91</v>
      </c>
      <c r="R485">
        <v>1025913</v>
      </c>
    </row>
    <row r="486" spans="1:18" x14ac:dyDescent="0.3">
      <c r="A486" t="s">
        <v>5779</v>
      </c>
      <c r="B486" s="9">
        <v>45067</v>
      </c>
      <c r="C486" t="s">
        <v>4693</v>
      </c>
      <c r="D486" t="s">
        <v>4694</v>
      </c>
      <c r="E486" t="s">
        <v>4706</v>
      </c>
      <c r="F486" t="s">
        <v>1774</v>
      </c>
      <c r="G486" t="s">
        <v>5780</v>
      </c>
      <c r="H486" t="s">
        <v>24</v>
      </c>
      <c r="I486" t="s">
        <v>152</v>
      </c>
      <c r="J486">
        <v>11</v>
      </c>
      <c r="K486">
        <v>58496</v>
      </c>
      <c r="L486">
        <v>643456</v>
      </c>
      <c r="M486">
        <v>0</v>
      </c>
      <c r="N486" t="s">
        <v>57</v>
      </c>
      <c r="O486">
        <v>2</v>
      </c>
      <c r="P486" t="s">
        <v>28</v>
      </c>
      <c r="Q486">
        <v>145</v>
      </c>
      <c r="R486">
        <v>1025913</v>
      </c>
    </row>
    <row r="487" spans="1:18" x14ac:dyDescent="0.3">
      <c r="A487" t="s">
        <v>5775</v>
      </c>
      <c r="B487" s="9">
        <v>45570</v>
      </c>
      <c r="C487" t="s">
        <v>4693</v>
      </c>
      <c r="D487" t="s">
        <v>4694</v>
      </c>
      <c r="E487" t="s">
        <v>4706</v>
      </c>
      <c r="F487" t="s">
        <v>484</v>
      </c>
      <c r="G487" t="s">
        <v>5776</v>
      </c>
      <c r="H487" t="s">
        <v>24</v>
      </c>
      <c r="I487" t="s">
        <v>92</v>
      </c>
      <c r="J487">
        <v>10</v>
      </c>
      <c r="K487">
        <v>34817</v>
      </c>
      <c r="L487">
        <v>348170</v>
      </c>
      <c r="M487">
        <v>0</v>
      </c>
      <c r="N487" t="s">
        <v>47</v>
      </c>
      <c r="O487">
        <v>1</v>
      </c>
      <c r="P487" t="s">
        <v>35</v>
      </c>
      <c r="Q487">
        <v>4</v>
      </c>
      <c r="R487">
        <v>1025913</v>
      </c>
    </row>
    <row r="488" spans="1:18" x14ac:dyDescent="0.3">
      <c r="A488" t="s">
        <v>5769</v>
      </c>
      <c r="B488" s="9">
        <v>45649</v>
      </c>
      <c r="C488" t="s">
        <v>4693</v>
      </c>
      <c r="D488" t="s">
        <v>4694</v>
      </c>
      <c r="E488" t="s">
        <v>49</v>
      </c>
      <c r="F488" t="s">
        <v>1634</v>
      </c>
      <c r="G488" t="s">
        <v>5770</v>
      </c>
      <c r="H488" t="s">
        <v>24</v>
      </c>
      <c r="I488" t="s">
        <v>92</v>
      </c>
      <c r="J488">
        <v>19</v>
      </c>
      <c r="K488">
        <v>177133</v>
      </c>
      <c r="L488">
        <v>3365527</v>
      </c>
      <c r="M488">
        <v>0</v>
      </c>
      <c r="N488" t="s">
        <v>27</v>
      </c>
      <c r="O488">
        <v>5</v>
      </c>
      <c r="P488" t="s">
        <v>35</v>
      </c>
      <c r="Q488">
        <v>158</v>
      </c>
      <c r="R488">
        <v>1025913</v>
      </c>
    </row>
    <row r="489" spans="1:18" x14ac:dyDescent="0.3">
      <c r="A489" t="s">
        <v>5768</v>
      </c>
      <c r="B489" s="9">
        <v>45138</v>
      </c>
      <c r="C489" t="s">
        <v>4693</v>
      </c>
      <c r="D489" t="s">
        <v>4694</v>
      </c>
      <c r="E489" t="s">
        <v>4706</v>
      </c>
      <c r="F489" t="s">
        <v>224</v>
      </c>
      <c r="G489" t="s">
        <v>27</v>
      </c>
      <c r="H489" t="s">
        <v>24</v>
      </c>
      <c r="I489" t="s">
        <v>56</v>
      </c>
      <c r="J489">
        <v>20</v>
      </c>
      <c r="K489">
        <v>278186</v>
      </c>
      <c r="L489">
        <v>5563720</v>
      </c>
      <c r="M489">
        <v>15</v>
      </c>
      <c r="N489" t="s">
        <v>27</v>
      </c>
      <c r="O489">
        <v>4</v>
      </c>
      <c r="P489" t="s">
        <v>28</v>
      </c>
      <c r="Q489">
        <v>181</v>
      </c>
      <c r="R489">
        <v>1025913</v>
      </c>
    </row>
    <row r="490" spans="1:18" x14ac:dyDescent="0.3">
      <c r="A490" t="s">
        <v>5751</v>
      </c>
      <c r="B490" s="9">
        <v>45109</v>
      </c>
      <c r="C490" t="s">
        <v>4693</v>
      </c>
      <c r="D490" t="s">
        <v>4694</v>
      </c>
      <c r="E490" t="s">
        <v>4695</v>
      </c>
      <c r="F490" t="s">
        <v>640</v>
      </c>
      <c r="G490" t="s">
        <v>5752</v>
      </c>
      <c r="H490" t="s">
        <v>24</v>
      </c>
      <c r="I490" t="s">
        <v>161</v>
      </c>
      <c r="J490">
        <v>6</v>
      </c>
      <c r="K490">
        <v>80817</v>
      </c>
      <c r="L490">
        <v>484902</v>
      </c>
      <c r="M490">
        <v>0</v>
      </c>
      <c r="N490" t="s">
        <v>47</v>
      </c>
      <c r="O490">
        <v>3</v>
      </c>
      <c r="P490" t="s">
        <v>35</v>
      </c>
      <c r="Q490">
        <v>47</v>
      </c>
      <c r="R490">
        <v>1025913</v>
      </c>
    </row>
    <row r="491" spans="1:18" x14ac:dyDescent="0.3">
      <c r="A491" t="s">
        <v>5749</v>
      </c>
      <c r="B491" s="9">
        <v>45355</v>
      </c>
      <c r="C491" t="s">
        <v>4693</v>
      </c>
      <c r="D491" t="s">
        <v>4694</v>
      </c>
      <c r="E491" t="s">
        <v>4695</v>
      </c>
      <c r="F491" t="s">
        <v>245</v>
      </c>
      <c r="G491" t="s">
        <v>5750</v>
      </c>
      <c r="H491" t="s">
        <v>24</v>
      </c>
      <c r="I491" t="s">
        <v>152</v>
      </c>
      <c r="J491">
        <v>1</v>
      </c>
      <c r="K491">
        <v>38744</v>
      </c>
      <c r="L491">
        <v>38744</v>
      </c>
      <c r="M491">
        <v>10</v>
      </c>
      <c r="N491" t="s">
        <v>47</v>
      </c>
      <c r="O491" t="s">
        <v>27</v>
      </c>
      <c r="P491" t="s">
        <v>35</v>
      </c>
      <c r="Q491">
        <v>139</v>
      </c>
      <c r="R491">
        <v>1025913</v>
      </c>
    </row>
    <row r="492" spans="1:18" x14ac:dyDescent="0.3">
      <c r="A492" t="s">
        <v>5745</v>
      </c>
      <c r="B492" s="9">
        <v>45330</v>
      </c>
      <c r="C492" t="s">
        <v>4693</v>
      </c>
      <c r="D492" t="s">
        <v>4694</v>
      </c>
      <c r="E492" t="s">
        <v>4695</v>
      </c>
      <c r="F492" t="s">
        <v>510</v>
      </c>
      <c r="G492" t="s">
        <v>5746</v>
      </c>
      <c r="H492" t="s">
        <v>24</v>
      </c>
      <c r="I492" t="s">
        <v>56</v>
      </c>
      <c r="J492">
        <v>10</v>
      </c>
      <c r="K492">
        <v>25748</v>
      </c>
      <c r="L492">
        <v>257480</v>
      </c>
      <c r="M492">
        <v>15</v>
      </c>
      <c r="N492" t="s">
        <v>26</v>
      </c>
      <c r="O492">
        <v>2</v>
      </c>
      <c r="P492" t="s">
        <v>35</v>
      </c>
      <c r="Q492">
        <v>86</v>
      </c>
      <c r="R492">
        <v>1025913</v>
      </c>
    </row>
    <row r="493" spans="1:18" x14ac:dyDescent="0.3">
      <c r="A493" t="s">
        <v>5741</v>
      </c>
      <c r="B493" s="9">
        <v>45179</v>
      </c>
      <c r="C493" t="s">
        <v>4693</v>
      </c>
      <c r="D493" t="s">
        <v>4694</v>
      </c>
      <c r="E493" t="s">
        <v>4695</v>
      </c>
      <c r="F493" t="s">
        <v>836</v>
      </c>
      <c r="G493" t="s">
        <v>5742</v>
      </c>
      <c r="H493" t="s">
        <v>24</v>
      </c>
      <c r="I493" t="s">
        <v>56</v>
      </c>
      <c r="J493">
        <v>8</v>
      </c>
      <c r="K493">
        <v>302101</v>
      </c>
      <c r="L493">
        <v>2416808</v>
      </c>
      <c r="M493" t="s">
        <v>27</v>
      </c>
      <c r="N493" t="s">
        <v>34</v>
      </c>
      <c r="O493">
        <v>4</v>
      </c>
      <c r="P493" t="s">
        <v>28</v>
      </c>
      <c r="Q493">
        <v>67</v>
      </c>
      <c r="R493">
        <v>1025913</v>
      </c>
    </row>
    <row r="494" spans="1:18" x14ac:dyDescent="0.3">
      <c r="A494" t="s">
        <v>5729</v>
      </c>
      <c r="B494" s="9">
        <v>45451</v>
      </c>
      <c r="C494" t="s">
        <v>4693</v>
      </c>
      <c r="D494" t="s">
        <v>4694</v>
      </c>
      <c r="E494" t="s">
        <v>49</v>
      </c>
      <c r="F494" t="s">
        <v>480</v>
      </c>
      <c r="G494" t="s">
        <v>5730</v>
      </c>
      <c r="H494" t="s">
        <v>24</v>
      </c>
      <c r="I494" t="s">
        <v>152</v>
      </c>
      <c r="J494">
        <v>1</v>
      </c>
      <c r="K494">
        <v>126634</v>
      </c>
      <c r="L494">
        <v>126634</v>
      </c>
      <c r="M494">
        <v>10</v>
      </c>
      <c r="N494" t="s">
        <v>57</v>
      </c>
      <c r="O494">
        <v>5</v>
      </c>
      <c r="P494" t="s">
        <v>35</v>
      </c>
      <c r="Q494">
        <v>128</v>
      </c>
      <c r="R494">
        <v>1025913</v>
      </c>
    </row>
    <row r="495" spans="1:18" x14ac:dyDescent="0.3">
      <c r="A495" t="s">
        <v>5725</v>
      </c>
      <c r="B495" s="9">
        <v>45165</v>
      </c>
      <c r="C495" t="s">
        <v>4693</v>
      </c>
      <c r="D495" t="s">
        <v>4694</v>
      </c>
      <c r="E495" t="s">
        <v>49</v>
      </c>
      <c r="F495" t="s">
        <v>1005</v>
      </c>
      <c r="G495" t="s">
        <v>5726</v>
      </c>
      <c r="H495" t="s">
        <v>24</v>
      </c>
      <c r="I495" t="s">
        <v>174</v>
      </c>
      <c r="J495">
        <v>13</v>
      </c>
      <c r="K495">
        <v>196334</v>
      </c>
      <c r="L495">
        <v>2552342</v>
      </c>
      <c r="M495">
        <v>0</v>
      </c>
      <c r="N495" t="s">
        <v>57</v>
      </c>
      <c r="O495">
        <v>2</v>
      </c>
      <c r="P495" t="s">
        <v>35</v>
      </c>
      <c r="Q495">
        <v>130</v>
      </c>
      <c r="R495">
        <v>1025913</v>
      </c>
    </row>
    <row r="496" spans="1:18" x14ac:dyDescent="0.3">
      <c r="A496" t="s">
        <v>5716</v>
      </c>
      <c r="B496" s="9">
        <v>45337</v>
      </c>
      <c r="C496" t="s">
        <v>4693</v>
      </c>
      <c r="D496" t="s">
        <v>4694</v>
      </c>
      <c r="E496" t="s">
        <v>4695</v>
      </c>
      <c r="F496" t="s">
        <v>270</v>
      </c>
      <c r="G496" t="s">
        <v>5717</v>
      </c>
      <c r="H496" t="s">
        <v>24</v>
      </c>
      <c r="I496" t="s">
        <v>174</v>
      </c>
      <c r="J496">
        <v>6</v>
      </c>
      <c r="K496">
        <v>258061</v>
      </c>
      <c r="L496">
        <v>1548366</v>
      </c>
      <c r="M496" t="s">
        <v>27</v>
      </c>
      <c r="N496" t="s">
        <v>57</v>
      </c>
      <c r="O496" t="s">
        <v>27</v>
      </c>
      <c r="P496" t="s">
        <v>35</v>
      </c>
      <c r="Q496">
        <v>196</v>
      </c>
      <c r="R496">
        <v>1025913</v>
      </c>
    </row>
    <row r="497" spans="1:18" x14ac:dyDescent="0.3">
      <c r="A497" t="s">
        <v>5714</v>
      </c>
      <c r="B497" s="9">
        <v>45028</v>
      </c>
      <c r="C497" t="s">
        <v>4693</v>
      </c>
      <c r="D497" t="s">
        <v>4694</v>
      </c>
      <c r="E497" t="s">
        <v>49</v>
      </c>
      <c r="F497" t="s">
        <v>443</v>
      </c>
      <c r="G497" t="s">
        <v>5715</v>
      </c>
      <c r="H497" t="s">
        <v>24</v>
      </c>
      <c r="I497" t="s">
        <v>161</v>
      </c>
      <c r="J497">
        <v>4</v>
      </c>
      <c r="K497">
        <v>211550</v>
      </c>
      <c r="L497">
        <v>846200</v>
      </c>
      <c r="M497" t="s">
        <v>27</v>
      </c>
      <c r="N497" t="s">
        <v>26</v>
      </c>
      <c r="O497">
        <v>5</v>
      </c>
      <c r="P497" t="s">
        <v>35</v>
      </c>
      <c r="Q497">
        <v>57</v>
      </c>
      <c r="R497">
        <v>1025913</v>
      </c>
    </row>
    <row r="498" spans="1:18" x14ac:dyDescent="0.3">
      <c r="A498" t="s">
        <v>5706</v>
      </c>
      <c r="B498" s="9">
        <v>45012</v>
      </c>
      <c r="C498" t="s">
        <v>4693</v>
      </c>
      <c r="D498" t="s">
        <v>4694</v>
      </c>
      <c r="E498" t="s">
        <v>4706</v>
      </c>
      <c r="F498" t="s">
        <v>2644</v>
      </c>
      <c r="G498" t="s">
        <v>5707</v>
      </c>
      <c r="H498" t="s">
        <v>24</v>
      </c>
      <c r="I498" t="s">
        <v>92</v>
      </c>
      <c r="J498">
        <v>10</v>
      </c>
      <c r="K498">
        <v>116374</v>
      </c>
      <c r="L498">
        <v>1163740</v>
      </c>
      <c r="M498">
        <v>0</v>
      </c>
      <c r="N498" t="s">
        <v>27</v>
      </c>
      <c r="O498">
        <v>3</v>
      </c>
      <c r="P498" t="s">
        <v>35</v>
      </c>
      <c r="Q498">
        <v>23</v>
      </c>
      <c r="R498">
        <v>1025913</v>
      </c>
    </row>
    <row r="499" spans="1:18" x14ac:dyDescent="0.3">
      <c r="A499" t="s">
        <v>5694</v>
      </c>
      <c r="B499" s="9">
        <v>45310</v>
      </c>
      <c r="C499" t="s">
        <v>4693</v>
      </c>
      <c r="D499" t="s">
        <v>4694</v>
      </c>
      <c r="E499" t="s">
        <v>49</v>
      </c>
      <c r="F499" t="s">
        <v>30</v>
      </c>
      <c r="G499" t="s">
        <v>5695</v>
      </c>
      <c r="H499" t="s">
        <v>24</v>
      </c>
      <c r="I499" t="s">
        <v>174</v>
      </c>
      <c r="J499">
        <v>13</v>
      </c>
      <c r="K499">
        <v>59695</v>
      </c>
      <c r="L499">
        <v>776035</v>
      </c>
      <c r="M499">
        <v>20</v>
      </c>
      <c r="N499" t="s">
        <v>27</v>
      </c>
      <c r="O499">
        <v>5</v>
      </c>
      <c r="P499" t="s">
        <v>35</v>
      </c>
      <c r="Q499">
        <v>71</v>
      </c>
      <c r="R499">
        <v>1025913</v>
      </c>
    </row>
    <row r="500" spans="1:18" x14ac:dyDescent="0.3">
      <c r="A500" t="s">
        <v>5682</v>
      </c>
      <c r="B500" s="9">
        <v>45239</v>
      </c>
      <c r="C500" t="s">
        <v>4693</v>
      </c>
      <c r="D500" t="s">
        <v>4694</v>
      </c>
      <c r="E500" t="s">
        <v>49</v>
      </c>
      <c r="F500" t="s">
        <v>72</v>
      </c>
      <c r="G500" t="s">
        <v>5683</v>
      </c>
      <c r="H500" t="s">
        <v>24</v>
      </c>
      <c r="I500" t="s">
        <v>152</v>
      </c>
      <c r="J500">
        <v>3</v>
      </c>
      <c r="K500">
        <v>284952</v>
      </c>
      <c r="L500">
        <v>854856</v>
      </c>
      <c r="M500" t="s">
        <v>27</v>
      </c>
      <c r="N500" t="s">
        <v>27</v>
      </c>
      <c r="O500">
        <v>1</v>
      </c>
      <c r="P500" t="s">
        <v>35</v>
      </c>
      <c r="Q500">
        <v>122</v>
      </c>
      <c r="R500">
        <v>1025913</v>
      </c>
    </row>
    <row r="501" spans="1:18" x14ac:dyDescent="0.3">
      <c r="A501" t="s">
        <v>5680</v>
      </c>
      <c r="B501" s="9">
        <v>45042</v>
      </c>
      <c r="C501" t="s">
        <v>4693</v>
      </c>
      <c r="D501" t="s">
        <v>4694</v>
      </c>
      <c r="E501" t="s">
        <v>4706</v>
      </c>
      <c r="F501" t="s">
        <v>108</v>
      </c>
      <c r="G501" t="s">
        <v>5681</v>
      </c>
      <c r="H501" t="s">
        <v>24</v>
      </c>
      <c r="I501" t="s">
        <v>152</v>
      </c>
      <c r="J501">
        <v>17</v>
      </c>
      <c r="K501">
        <v>343684</v>
      </c>
      <c r="L501">
        <v>5842628</v>
      </c>
      <c r="M501">
        <v>10</v>
      </c>
      <c r="N501" t="s">
        <v>57</v>
      </c>
      <c r="O501">
        <v>4</v>
      </c>
      <c r="P501" t="s">
        <v>28</v>
      </c>
      <c r="Q501">
        <v>83</v>
      </c>
      <c r="R501">
        <v>1025913</v>
      </c>
    </row>
    <row r="502" spans="1:18" x14ac:dyDescent="0.3">
      <c r="A502" t="s">
        <v>5671</v>
      </c>
      <c r="B502" s="9">
        <v>45455</v>
      </c>
      <c r="C502" t="s">
        <v>4693</v>
      </c>
      <c r="D502" t="s">
        <v>4694</v>
      </c>
      <c r="E502" t="s">
        <v>49</v>
      </c>
      <c r="F502" t="s">
        <v>1565</v>
      </c>
      <c r="G502" t="s">
        <v>5672</v>
      </c>
      <c r="H502" t="s">
        <v>24</v>
      </c>
      <c r="I502" t="s">
        <v>174</v>
      </c>
      <c r="J502">
        <v>6</v>
      </c>
      <c r="K502">
        <v>292417</v>
      </c>
      <c r="L502">
        <v>1754502</v>
      </c>
      <c r="M502">
        <v>0</v>
      </c>
      <c r="N502" t="s">
        <v>47</v>
      </c>
      <c r="O502">
        <v>4</v>
      </c>
      <c r="P502" t="s">
        <v>35</v>
      </c>
      <c r="Q502">
        <v>5</v>
      </c>
      <c r="R502">
        <v>1025913</v>
      </c>
    </row>
    <row r="503" spans="1:18" x14ac:dyDescent="0.3">
      <c r="A503" t="s">
        <v>5634</v>
      </c>
      <c r="B503" s="9">
        <v>45573</v>
      </c>
      <c r="C503" t="s">
        <v>4693</v>
      </c>
      <c r="D503" t="s">
        <v>4694</v>
      </c>
      <c r="E503" t="s">
        <v>4706</v>
      </c>
      <c r="F503" t="s">
        <v>898</v>
      </c>
      <c r="G503" t="s">
        <v>5635</v>
      </c>
      <c r="H503" t="s">
        <v>24</v>
      </c>
      <c r="I503" t="s">
        <v>61</v>
      </c>
      <c r="J503">
        <v>15</v>
      </c>
      <c r="K503">
        <v>251616</v>
      </c>
      <c r="L503">
        <v>3774240</v>
      </c>
      <c r="M503">
        <v>5</v>
      </c>
      <c r="N503" t="s">
        <v>47</v>
      </c>
      <c r="O503" t="s">
        <v>27</v>
      </c>
      <c r="P503" t="s">
        <v>35</v>
      </c>
      <c r="Q503">
        <v>8</v>
      </c>
      <c r="R503">
        <v>1025913</v>
      </c>
    </row>
    <row r="504" spans="1:18" x14ac:dyDescent="0.3">
      <c r="A504" t="s">
        <v>5628</v>
      </c>
      <c r="B504" s="9">
        <v>45640</v>
      </c>
      <c r="C504" t="s">
        <v>4693</v>
      </c>
      <c r="D504" t="s">
        <v>4694</v>
      </c>
      <c r="E504" t="s">
        <v>49</v>
      </c>
      <c r="F504" t="s">
        <v>3934</v>
      </c>
      <c r="G504" t="s">
        <v>5629</v>
      </c>
      <c r="H504" t="s">
        <v>24</v>
      </c>
      <c r="I504" t="s">
        <v>161</v>
      </c>
      <c r="J504">
        <v>14</v>
      </c>
      <c r="K504">
        <v>174045</v>
      </c>
      <c r="L504">
        <v>2436630</v>
      </c>
      <c r="M504" t="s">
        <v>27</v>
      </c>
      <c r="N504" t="s">
        <v>27</v>
      </c>
      <c r="O504">
        <v>1</v>
      </c>
      <c r="P504" t="s">
        <v>27</v>
      </c>
      <c r="Q504">
        <v>114</v>
      </c>
      <c r="R504">
        <v>1025913</v>
      </c>
    </row>
    <row r="505" spans="1:18" x14ac:dyDescent="0.3">
      <c r="A505" t="s">
        <v>5621</v>
      </c>
      <c r="B505" s="9">
        <v>45074</v>
      </c>
      <c r="C505" t="s">
        <v>4693</v>
      </c>
      <c r="D505" t="s">
        <v>4694</v>
      </c>
      <c r="E505" t="s">
        <v>4695</v>
      </c>
      <c r="F505" t="s">
        <v>1424</v>
      </c>
      <c r="G505" t="s">
        <v>5622</v>
      </c>
      <c r="H505" t="s">
        <v>24</v>
      </c>
      <c r="I505" t="s">
        <v>152</v>
      </c>
      <c r="J505">
        <v>18</v>
      </c>
      <c r="K505">
        <v>217814</v>
      </c>
      <c r="L505">
        <v>3920652</v>
      </c>
      <c r="M505">
        <v>10</v>
      </c>
      <c r="N505" t="s">
        <v>57</v>
      </c>
      <c r="O505">
        <v>1</v>
      </c>
      <c r="P505" t="s">
        <v>28</v>
      </c>
      <c r="Q505">
        <v>83</v>
      </c>
      <c r="R505">
        <v>1025913</v>
      </c>
    </row>
    <row r="506" spans="1:18" x14ac:dyDescent="0.3">
      <c r="A506" t="s">
        <v>5611</v>
      </c>
      <c r="B506" s="9">
        <v>45072</v>
      </c>
      <c r="C506" t="s">
        <v>4693</v>
      </c>
      <c r="D506" t="s">
        <v>4694</v>
      </c>
      <c r="E506" t="s">
        <v>4695</v>
      </c>
      <c r="F506" t="s">
        <v>907</v>
      </c>
      <c r="G506" t="s">
        <v>27</v>
      </c>
      <c r="H506" t="s">
        <v>24</v>
      </c>
      <c r="I506" t="s">
        <v>56</v>
      </c>
      <c r="J506">
        <v>19</v>
      </c>
      <c r="K506">
        <v>251212</v>
      </c>
      <c r="L506">
        <v>4773028</v>
      </c>
      <c r="M506">
        <v>20</v>
      </c>
      <c r="N506" t="s">
        <v>27</v>
      </c>
      <c r="O506">
        <v>2</v>
      </c>
      <c r="P506" t="s">
        <v>28</v>
      </c>
      <c r="Q506">
        <v>108</v>
      </c>
      <c r="R506">
        <v>1025913</v>
      </c>
    </row>
    <row r="507" spans="1:18" x14ac:dyDescent="0.3">
      <c r="A507" t="s">
        <v>5609</v>
      </c>
      <c r="B507" s="9">
        <v>45545</v>
      </c>
      <c r="C507" t="s">
        <v>4693</v>
      </c>
      <c r="D507" t="s">
        <v>4694</v>
      </c>
      <c r="E507" t="s">
        <v>49</v>
      </c>
      <c r="F507" t="s">
        <v>193</v>
      </c>
      <c r="G507" t="s">
        <v>5610</v>
      </c>
      <c r="H507" t="s">
        <v>24</v>
      </c>
      <c r="I507" t="s">
        <v>174</v>
      </c>
      <c r="J507">
        <v>20</v>
      </c>
      <c r="K507">
        <v>345706</v>
      </c>
      <c r="L507">
        <v>6914120</v>
      </c>
      <c r="M507" t="s">
        <v>27</v>
      </c>
      <c r="N507" t="s">
        <v>47</v>
      </c>
      <c r="O507">
        <v>4</v>
      </c>
      <c r="P507" t="s">
        <v>28</v>
      </c>
      <c r="Q507">
        <v>116</v>
      </c>
      <c r="R507">
        <v>1025913</v>
      </c>
    </row>
    <row r="508" spans="1:18" x14ac:dyDescent="0.3">
      <c r="A508" t="s">
        <v>5603</v>
      </c>
      <c r="B508" s="9">
        <v>45510</v>
      </c>
      <c r="C508" t="s">
        <v>4693</v>
      </c>
      <c r="D508" t="s">
        <v>4694</v>
      </c>
      <c r="E508" t="s">
        <v>4695</v>
      </c>
      <c r="F508" t="s">
        <v>1741</v>
      </c>
      <c r="G508" t="s">
        <v>5604</v>
      </c>
      <c r="H508" t="s">
        <v>24</v>
      </c>
      <c r="I508" t="s">
        <v>161</v>
      </c>
      <c r="J508">
        <v>17</v>
      </c>
      <c r="K508">
        <v>73975</v>
      </c>
      <c r="L508">
        <v>1257575</v>
      </c>
      <c r="M508" t="s">
        <v>27</v>
      </c>
      <c r="N508" t="s">
        <v>26</v>
      </c>
      <c r="O508" t="s">
        <v>27</v>
      </c>
      <c r="P508" t="s">
        <v>35</v>
      </c>
      <c r="Q508">
        <v>31</v>
      </c>
      <c r="R508">
        <v>1025913</v>
      </c>
    </row>
    <row r="509" spans="1:18" x14ac:dyDescent="0.3">
      <c r="A509" t="s">
        <v>5590</v>
      </c>
      <c r="B509" s="9">
        <v>44977</v>
      </c>
      <c r="C509" t="s">
        <v>4693</v>
      </c>
      <c r="D509" t="s">
        <v>4694</v>
      </c>
      <c r="E509" t="s">
        <v>4695</v>
      </c>
      <c r="F509" t="s">
        <v>3490</v>
      </c>
      <c r="G509" t="s">
        <v>5591</v>
      </c>
      <c r="H509" t="s">
        <v>24</v>
      </c>
      <c r="I509" t="s">
        <v>61</v>
      </c>
      <c r="J509">
        <v>8</v>
      </c>
      <c r="K509">
        <v>291510</v>
      </c>
      <c r="L509">
        <v>2332080</v>
      </c>
      <c r="M509">
        <v>0</v>
      </c>
      <c r="N509" t="s">
        <v>26</v>
      </c>
      <c r="O509">
        <v>1</v>
      </c>
      <c r="P509" t="s">
        <v>35</v>
      </c>
      <c r="Q509">
        <v>70</v>
      </c>
      <c r="R509">
        <v>1025913</v>
      </c>
    </row>
    <row r="510" spans="1:18" x14ac:dyDescent="0.3">
      <c r="A510" t="s">
        <v>5580</v>
      </c>
      <c r="B510" s="9">
        <v>45064</v>
      </c>
      <c r="C510" t="s">
        <v>4693</v>
      </c>
      <c r="D510" t="s">
        <v>4694</v>
      </c>
      <c r="E510" t="s">
        <v>4695</v>
      </c>
      <c r="F510" t="s">
        <v>104</v>
      </c>
      <c r="G510" t="s">
        <v>5581</v>
      </c>
      <c r="H510" t="s">
        <v>24</v>
      </c>
      <c r="I510" t="s">
        <v>174</v>
      </c>
      <c r="J510">
        <v>6</v>
      </c>
      <c r="K510">
        <v>240015</v>
      </c>
      <c r="L510">
        <v>1440090</v>
      </c>
      <c r="M510">
        <v>0</v>
      </c>
      <c r="N510" t="s">
        <v>47</v>
      </c>
      <c r="O510">
        <v>2</v>
      </c>
      <c r="P510" t="s">
        <v>35</v>
      </c>
      <c r="Q510">
        <v>113</v>
      </c>
      <c r="R510">
        <v>1025913</v>
      </c>
    </row>
    <row r="511" spans="1:18" x14ac:dyDescent="0.3">
      <c r="A511" t="s">
        <v>5572</v>
      </c>
      <c r="B511" s="9">
        <v>45348</v>
      </c>
      <c r="C511" t="s">
        <v>4693</v>
      </c>
      <c r="D511" t="s">
        <v>4694</v>
      </c>
      <c r="E511" t="s">
        <v>4695</v>
      </c>
      <c r="F511" t="s">
        <v>1160</v>
      </c>
      <c r="G511" t="s">
        <v>27</v>
      </c>
      <c r="H511" t="s">
        <v>24</v>
      </c>
      <c r="I511" t="s">
        <v>152</v>
      </c>
      <c r="J511">
        <v>14</v>
      </c>
      <c r="K511">
        <v>191686</v>
      </c>
      <c r="L511">
        <v>2683604</v>
      </c>
      <c r="M511">
        <v>0</v>
      </c>
      <c r="N511" t="s">
        <v>27</v>
      </c>
      <c r="O511">
        <v>0</v>
      </c>
      <c r="P511" t="s">
        <v>35</v>
      </c>
      <c r="Q511">
        <v>173</v>
      </c>
      <c r="R511">
        <v>1025913</v>
      </c>
    </row>
    <row r="512" spans="1:18" x14ac:dyDescent="0.3">
      <c r="A512" t="s">
        <v>5557</v>
      </c>
      <c r="B512" s="9">
        <v>44999</v>
      </c>
      <c r="C512" t="s">
        <v>4693</v>
      </c>
      <c r="D512" t="s">
        <v>4694</v>
      </c>
      <c r="E512" t="s">
        <v>4695</v>
      </c>
      <c r="F512" t="s">
        <v>2514</v>
      </c>
      <c r="G512" t="s">
        <v>27</v>
      </c>
      <c r="H512" t="s">
        <v>24</v>
      </c>
      <c r="I512" t="s">
        <v>92</v>
      </c>
      <c r="J512">
        <v>7</v>
      </c>
      <c r="K512">
        <v>235381</v>
      </c>
      <c r="L512">
        <v>1647667</v>
      </c>
      <c r="M512">
        <v>0</v>
      </c>
      <c r="N512" t="s">
        <v>34</v>
      </c>
      <c r="O512">
        <v>0</v>
      </c>
      <c r="P512" t="s">
        <v>35</v>
      </c>
      <c r="Q512">
        <v>38</v>
      </c>
      <c r="R512">
        <v>1025913</v>
      </c>
    </row>
    <row r="513" spans="1:18" x14ac:dyDescent="0.3">
      <c r="A513" t="s">
        <v>5551</v>
      </c>
      <c r="B513" s="9">
        <v>45243</v>
      </c>
      <c r="C513" t="s">
        <v>4693</v>
      </c>
      <c r="D513" t="s">
        <v>4694</v>
      </c>
      <c r="E513" t="s">
        <v>4695</v>
      </c>
      <c r="F513" t="s">
        <v>470</v>
      </c>
      <c r="G513" t="s">
        <v>5552</v>
      </c>
      <c r="H513" t="s">
        <v>24</v>
      </c>
      <c r="I513" t="s">
        <v>25</v>
      </c>
      <c r="J513">
        <v>18</v>
      </c>
      <c r="K513">
        <v>99438</v>
      </c>
      <c r="L513">
        <v>1789884</v>
      </c>
      <c r="M513">
        <v>10</v>
      </c>
      <c r="N513" t="s">
        <v>26</v>
      </c>
      <c r="O513">
        <v>4</v>
      </c>
      <c r="P513" t="s">
        <v>28</v>
      </c>
      <c r="Q513">
        <v>70</v>
      </c>
      <c r="R513">
        <v>1025913</v>
      </c>
    </row>
    <row r="514" spans="1:18" x14ac:dyDescent="0.3">
      <c r="A514" t="s">
        <v>5549</v>
      </c>
      <c r="B514" s="9">
        <v>45423</v>
      </c>
      <c r="C514" t="s">
        <v>4693</v>
      </c>
      <c r="D514" t="s">
        <v>4694</v>
      </c>
      <c r="E514" t="s">
        <v>49</v>
      </c>
      <c r="F514" t="s">
        <v>889</v>
      </c>
      <c r="G514" t="s">
        <v>5550</v>
      </c>
      <c r="H514" t="s">
        <v>24</v>
      </c>
      <c r="I514" t="s">
        <v>174</v>
      </c>
      <c r="J514">
        <v>2</v>
      </c>
      <c r="K514">
        <v>60420</v>
      </c>
      <c r="L514">
        <v>120840</v>
      </c>
      <c r="M514">
        <v>0</v>
      </c>
      <c r="N514" t="s">
        <v>47</v>
      </c>
      <c r="O514">
        <v>1</v>
      </c>
      <c r="P514" t="s">
        <v>35</v>
      </c>
      <c r="Q514">
        <v>83</v>
      </c>
      <c r="R514">
        <v>1025913</v>
      </c>
    </row>
    <row r="515" spans="1:18" x14ac:dyDescent="0.3">
      <c r="A515" t="s">
        <v>5544</v>
      </c>
      <c r="B515" s="9">
        <v>45037</v>
      </c>
      <c r="C515" t="s">
        <v>4693</v>
      </c>
      <c r="D515" t="s">
        <v>4694</v>
      </c>
      <c r="E515" t="s">
        <v>4706</v>
      </c>
      <c r="F515" t="s">
        <v>492</v>
      </c>
      <c r="G515" t="s">
        <v>5545</v>
      </c>
      <c r="H515" t="s">
        <v>24</v>
      </c>
      <c r="I515" t="s">
        <v>174</v>
      </c>
      <c r="J515">
        <v>8</v>
      </c>
      <c r="K515">
        <v>157175</v>
      </c>
      <c r="L515">
        <v>1257400</v>
      </c>
      <c r="M515">
        <v>10</v>
      </c>
      <c r="N515" t="s">
        <v>26</v>
      </c>
      <c r="O515">
        <v>4</v>
      </c>
      <c r="P515" t="s">
        <v>35</v>
      </c>
      <c r="Q515">
        <v>88</v>
      </c>
      <c r="R515">
        <v>1025913</v>
      </c>
    </row>
    <row r="516" spans="1:18" x14ac:dyDescent="0.3">
      <c r="A516" t="s">
        <v>5534</v>
      </c>
      <c r="B516" s="9">
        <v>45072</v>
      </c>
      <c r="C516" t="s">
        <v>4693</v>
      </c>
      <c r="D516" t="s">
        <v>4694</v>
      </c>
      <c r="E516" t="s">
        <v>4695</v>
      </c>
      <c r="F516" t="s">
        <v>313</v>
      </c>
      <c r="G516" t="s">
        <v>5535</v>
      </c>
      <c r="H516" t="s">
        <v>24</v>
      </c>
      <c r="I516" t="s">
        <v>152</v>
      </c>
      <c r="J516">
        <v>11</v>
      </c>
      <c r="K516">
        <v>188207</v>
      </c>
      <c r="L516">
        <v>2070277</v>
      </c>
      <c r="M516">
        <v>10</v>
      </c>
      <c r="N516" t="s">
        <v>34</v>
      </c>
      <c r="O516">
        <v>3</v>
      </c>
      <c r="P516" t="s">
        <v>28</v>
      </c>
      <c r="Q516">
        <v>7</v>
      </c>
      <c r="R516">
        <v>1025913</v>
      </c>
    </row>
    <row r="517" spans="1:18" x14ac:dyDescent="0.3">
      <c r="A517" t="s">
        <v>5513</v>
      </c>
      <c r="B517" s="9">
        <v>45618</v>
      </c>
      <c r="C517" t="s">
        <v>4693</v>
      </c>
      <c r="D517" t="s">
        <v>4694</v>
      </c>
      <c r="E517" t="s">
        <v>49</v>
      </c>
      <c r="F517" t="s">
        <v>1345</v>
      </c>
      <c r="G517" t="s">
        <v>5514</v>
      </c>
      <c r="H517" t="s">
        <v>24</v>
      </c>
      <c r="I517" t="s">
        <v>92</v>
      </c>
      <c r="J517">
        <v>9</v>
      </c>
      <c r="K517">
        <v>328083</v>
      </c>
      <c r="L517">
        <v>2952747</v>
      </c>
      <c r="M517">
        <v>0</v>
      </c>
      <c r="N517" t="s">
        <v>47</v>
      </c>
      <c r="O517">
        <v>5</v>
      </c>
      <c r="P517" t="s">
        <v>35</v>
      </c>
      <c r="Q517">
        <v>170</v>
      </c>
      <c r="R517">
        <v>1025913</v>
      </c>
    </row>
    <row r="518" spans="1:18" x14ac:dyDescent="0.3">
      <c r="A518" t="s">
        <v>5509</v>
      </c>
      <c r="B518" s="9">
        <v>45222</v>
      </c>
      <c r="C518" t="s">
        <v>4693</v>
      </c>
      <c r="D518" t="s">
        <v>4694</v>
      </c>
      <c r="E518" t="s">
        <v>4706</v>
      </c>
      <c r="F518" t="s">
        <v>4598</v>
      </c>
      <c r="G518" t="s">
        <v>5510</v>
      </c>
      <c r="H518" t="s">
        <v>24</v>
      </c>
      <c r="I518" t="s">
        <v>56</v>
      </c>
      <c r="J518">
        <v>4</v>
      </c>
      <c r="K518">
        <v>258703</v>
      </c>
      <c r="L518">
        <v>1034812</v>
      </c>
      <c r="M518">
        <v>0</v>
      </c>
      <c r="N518" t="s">
        <v>47</v>
      </c>
      <c r="O518">
        <v>3</v>
      </c>
      <c r="P518" t="s">
        <v>28</v>
      </c>
      <c r="Q518">
        <v>157</v>
      </c>
      <c r="R518">
        <v>1025913</v>
      </c>
    </row>
    <row r="519" spans="1:18" x14ac:dyDescent="0.3">
      <c r="A519" t="s">
        <v>5497</v>
      </c>
      <c r="B519" s="9">
        <v>45258</v>
      </c>
      <c r="C519" t="s">
        <v>4693</v>
      </c>
      <c r="D519" t="s">
        <v>4694</v>
      </c>
      <c r="E519" t="s">
        <v>4695</v>
      </c>
      <c r="F519" t="s">
        <v>1399</v>
      </c>
      <c r="G519" t="s">
        <v>5498</v>
      </c>
      <c r="H519" t="s">
        <v>24</v>
      </c>
      <c r="I519" t="s">
        <v>152</v>
      </c>
      <c r="J519">
        <v>1</v>
      </c>
      <c r="K519">
        <v>68338</v>
      </c>
      <c r="L519">
        <v>68338</v>
      </c>
      <c r="M519">
        <v>5</v>
      </c>
      <c r="N519" t="s">
        <v>47</v>
      </c>
      <c r="O519">
        <v>1</v>
      </c>
      <c r="P519" t="s">
        <v>35</v>
      </c>
      <c r="Q519">
        <v>3</v>
      </c>
      <c r="R519">
        <v>1025913</v>
      </c>
    </row>
    <row r="520" spans="1:18" x14ac:dyDescent="0.3">
      <c r="A520" t="s">
        <v>5483</v>
      </c>
      <c r="B520" s="9">
        <v>45355</v>
      </c>
      <c r="C520" t="s">
        <v>4693</v>
      </c>
      <c r="D520" t="s">
        <v>4694</v>
      </c>
      <c r="E520" t="s">
        <v>4695</v>
      </c>
      <c r="F520" t="s">
        <v>589</v>
      </c>
      <c r="G520" t="s">
        <v>27</v>
      </c>
      <c r="H520" t="s">
        <v>24</v>
      </c>
      <c r="I520" t="s">
        <v>161</v>
      </c>
      <c r="J520">
        <v>7</v>
      </c>
      <c r="K520">
        <v>104242</v>
      </c>
      <c r="L520">
        <v>729694</v>
      </c>
      <c r="M520" t="s">
        <v>27</v>
      </c>
      <c r="N520" t="s">
        <v>57</v>
      </c>
      <c r="O520">
        <v>3</v>
      </c>
      <c r="P520" t="s">
        <v>28</v>
      </c>
      <c r="Q520">
        <v>5</v>
      </c>
      <c r="R520">
        <v>1025913</v>
      </c>
    </row>
    <row r="521" spans="1:18" x14ac:dyDescent="0.3">
      <c r="A521" t="s">
        <v>5470</v>
      </c>
      <c r="B521" s="9">
        <v>45528</v>
      </c>
      <c r="C521" t="s">
        <v>4693</v>
      </c>
      <c r="D521" t="s">
        <v>4694</v>
      </c>
      <c r="E521" t="s">
        <v>4706</v>
      </c>
      <c r="F521" t="s">
        <v>1016</v>
      </c>
      <c r="G521" t="s">
        <v>5471</v>
      </c>
      <c r="H521" t="s">
        <v>24</v>
      </c>
      <c r="I521" t="s">
        <v>25</v>
      </c>
      <c r="J521">
        <v>19</v>
      </c>
      <c r="K521">
        <v>285476</v>
      </c>
      <c r="L521">
        <v>5424044</v>
      </c>
      <c r="M521">
        <v>0</v>
      </c>
      <c r="N521" t="s">
        <v>26</v>
      </c>
      <c r="O521">
        <v>1</v>
      </c>
      <c r="P521" t="s">
        <v>35</v>
      </c>
      <c r="Q521">
        <v>165</v>
      </c>
      <c r="R521">
        <v>1025913</v>
      </c>
    </row>
    <row r="522" spans="1:18" x14ac:dyDescent="0.3">
      <c r="A522" t="s">
        <v>5462</v>
      </c>
      <c r="B522" s="9">
        <v>45242</v>
      </c>
      <c r="C522" t="s">
        <v>4693</v>
      </c>
      <c r="D522" t="s">
        <v>4694</v>
      </c>
      <c r="E522" t="s">
        <v>49</v>
      </c>
      <c r="F522" t="s">
        <v>1256</v>
      </c>
      <c r="G522" t="s">
        <v>5463</v>
      </c>
      <c r="H522" t="s">
        <v>24</v>
      </c>
      <c r="I522" t="s">
        <v>56</v>
      </c>
      <c r="J522">
        <v>15</v>
      </c>
      <c r="K522">
        <v>37137</v>
      </c>
      <c r="L522">
        <v>557055</v>
      </c>
      <c r="M522">
        <v>0</v>
      </c>
      <c r="N522" t="s">
        <v>57</v>
      </c>
      <c r="O522" t="s">
        <v>27</v>
      </c>
      <c r="P522" t="s">
        <v>28</v>
      </c>
      <c r="Q522">
        <v>187</v>
      </c>
      <c r="R522">
        <v>1025913</v>
      </c>
    </row>
    <row r="523" spans="1:18" x14ac:dyDescent="0.3">
      <c r="A523" t="s">
        <v>5460</v>
      </c>
      <c r="B523" s="9">
        <v>45473</v>
      </c>
      <c r="C523" t="s">
        <v>4693</v>
      </c>
      <c r="D523" t="s">
        <v>4694</v>
      </c>
      <c r="E523" t="s">
        <v>49</v>
      </c>
      <c r="F523" t="s">
        <v>1419</v>
      </c>
      <c r="G523" t="s">
        <v>5461</v>
      </c>
      <c r="H523" t="s">
        <v>24</v>
      </c>
      <c r="I523" t="s">
        <v>25</v>
      </c>
      <c r="J523">
        <v>17</v>
      </c>
      <c r="K523">
        <v>83148</v>
      </c>
      <c r="L523">
        <v>1413516</v>
      </c>
      <c r="M523" t="s">
        <v>27</v>
      </c>
      <c r="N523" t="s">
        <v>34</v>
      </c>
      <c r="O523">
        <v>2</v>
      </c>
      <c r="P523" t="s">
        <v>28</v>
      </c>
      <c r="Q523">
        <v>90</v>
      </c>
      <c r="R523">
        <v>1025913</v>
      </c>
    </row>
    <row r="524" spans="1:18" x14ac:dyDescent="0.3">
      <c r="A524" t="s">
        <v>5448</v>
      </c>
      <c r="B524" s="9">
        <v>45164</v>
      </c>
      <c r="C524" t="s">
        <v>4693</v>
      </c>
      <c r="D524" t="s">
        <v>4694</v>
      </c>
      <c r="E524" t="s">
        <v>49</v>
      </c>
      <c r="F524" t="s">
        <v>1125</v>
      </c>
      <c r="G524" t="s">
        <v>5449</v>
      </c>
      <c r="H524" t="s">
        <v>24</v>
      </c>
      <c r="I524" t="s">
        <v>161</v>
      </c>
      <c r="J524">
        <v>13</v>
      </c>
      <c r="K524">
        <v>21014</v>
      </c>
      <c r="L524">
        <v>273182</v>
      </c>
      <c r="M524" t="s">
        <v>27</v>
      </c>
      <c r="N524" t="s">
        <v>26</v>
      </c>
      <c r="O524">
        <v>2</v>
      </c>
      <c r="P524" t="s">
        <v>28</v>
      </c>
      <c r="Q524">
        <v>128</v>
      </c>
      <c r="R524">
        <v>1025913</v>
      </c>
    </row>
    <row r="525" spans="1:18" x14ac:dyDescent="0.3">
      <c r="A525" t="s">
        <v>5435</v>
      </c>
      <c r="B525" s="9">
        <v>45478</v>
      </c>
      <c r="C525" t="s">
        <v>4693</v>
      </c>
      <c r="D525" t="s">
        <v>4694</v>
      </c>
      <c r="E525" t="s">
        <v>49</v>
      </c>
      <c r="F525" t="s">
        <v>3189</v>
      </c>
      <c r="G525" t="s">
        <v>5436</v>
      </c>
      <c r="H525" t="s">
        <v>24</v>
      </c>
      <c r="I525" t="s">
        <v>161</v>
      </c>
      <c r="J525">
        <v>20</v>
      </c>
      <c r="K525">
        <v>105747</v>
      </c>
      <c r="L525">
        <v>2114940</v>
      </c>
      <c r="M525">
        <v>10</v>
      </c>
      <c r="N525" t="s">
        <v>27</v>
      </c>
      <c r="O525">
        <v>3</v>
      </c>
      <c r="P525" t="s">
        <v>27</v>
      </c>
      <c r="Q525">
        <v>160</v>
      </c>
      <c r="R525">
        <v>1025913</v>
      </c>
    </row>
    <row r="526" spans="1:18" x14ac:dyDescent="0.3">
      <c r="A526" t="s">
        <v>5433</v>
      </c>
      <c r="B526" s="9">
        <v>45527</v>
      </c>
      <c r="C526" t="s">
        <v>4693</v>
      </c>
      <c r="D526" t="s">
        <v>4694</v>
      </c>
      <c r="E526" t="s">
        <v>4695</v>
      </c>
      <c r="F526" t="s">
        <v>1799</v>
      </c>
      <c r="G526" t="s">
        <v>5434</v>
      </c>
      <c r="H526" t="s">
        <v>24</v>
      </c>
      <c r="I526" t="s">
        <v>174</v>
      </c>
      <c r="J526">
        <v>9</v>
      </c>
      <c r="K526">
        <v>303013</v>
      </c>
      <c r="L526">
        <v>2727117</v>
      </c>
      <c r="M526" t="s">
        <v>27</v>
      </c>
      <c r="N526" t="s">
        <v>57</v>
      </c>
      <c r="O526">
        <v>4</v>
      </c>
      <c r="P526" t="s">
        <v>28</v>
      </c>
      <c r="Q526">
        <v>157</v>
      </c>
      <c r="R526">
        <v>1025913</v>
      </c>
    </row>
    <row r="527" spans="1:18" x14ac:dyDescent="0.3">
      <c r="A527" t="s">
        <v>5431</v>
      </c>
      <c r="B527" s="9">
        <v>45458</v>
      </c>
      <c r="C527" t="s">
        <v>4693</v>
      </c>
      <c r="D527" t="s">
        <v>4694</v>
      </c>
      <c r="E527" t="s">
        <v>49</v>
      </c>
      <c r="F527" t="s">
        <v>2021</v>
      </c>
      <c r="G527" t="s">
        <v>5432</v>
      </c>
      <c r="H527" t="s">
        <v>24</v>
      </c>
      <c r="I527" t="s">
        <v>56</v>
      </c>
      <c r="J527">
        <v>6</v>
      </c>
      <c r="K527">
        <v>176335</v>
      </c>
      <c r="L527">
        <v>1058010</v>
      </c>
      <c r="M527">
        <v>20</v>
      </c>
      <c r="N527" t="s">
        <v>26</v>
      </c>
      <c r="O527">
        <v>2</v>
      </c>
      <c r="P527" t="s">
        <v>35</v>
      </c>
      <c r="Q527">
        <v>130</v>
      </c>
      <c r="R527">
        <v>1025913</v>
      </c>
    </row>
    <row r="528" spans="1:18" x14ac:dyDescent="0.3">
      <c r="A528" t="s">
        <v>5420</v>
      </c>
      <c r="B528" s="9">
        <v>45418</v>
      </c>
      <c r="C528" t="s">
        <v>4693</v>
      </c>
      <c r="D528" t="s">
        <v>4694</v>
      </c>
      <c r="E528" t="s">
        <v>4695</v>
      </c>
      <c r="F528" t="s">
        <v>276</v>
      </c>
      <c r="G528" t="s">
        <v>5421</v>
      </c>
      <c r="H528" t="s">
        <v>24</v>
      </c>
      <c r="I528" t="s">
        <v>25</v>
      </c>
      <c r="J528">
        <v>1</v>
      </c>
      <c r="K528">
        <v>209507</v>
      </c>
      <c r="L528">
        <v>209507</v>
      </c>
      <c r="M528">
        <v>5</v>
      </c>
      <c r="N528" t="s">
        <v>57</v>
      </c>
      <c r="O528">
        <v>2</v>
      </c>
      <c r="P528" t="s">
        <v>35</v>
      </c>
      <c r="Q528">
        <v>21</v>
      </c>
      <c r="R528">
        <v>1025913</v>
      </c>
    </row>
    <row r="529" spans="1:18" x14ac:dyDescent="0.3">
      <c r="A529" t="s">
        <v>5413</v>
      </c>
      <c r="B529" s="9">
        <v>45077</v>
      </c>
      <c r="C529" t="s">
        <v>4693</v>
      </c>
      <c r="D529" t="s">
        <v>4694</v>
      </c>
      <c r="E529" t="s">
        <v>4706</v>
      </c>
      <c r="F529" t="s">
        <v>2729</v>
      </c>
      <c r="G529" t="s">
        <v>5414</v>
      </c>
      <c r="H529" t="s">
        <v>24</v>
      </c>
      <c r="I529" t="s">
        <v>61</v>
      </c>
      <c r="J529">
        <v>10</v>
      </c>
      <c r="K529">
        <v>253720</v>
      </c>
      <c r="L529">
        <v>2537200</v>
      </c>
      <c r="M529">
        <v>20</v>
      </c>
      <c r="N529" t="s">
        <v>34</v>
      </c>
      <c r="O529">
        <v>3</v>
      </c>
      <c r="P529" t="s">
        <v>35</v>
      </c>
      <c r="Q529">
        <v>20</v>
      </c>
      <c r="R529">
        <v>1025913</v>
      </c>
    </row>
    <row r="530" spans="1:18" x14ac:dyDescent="0.3">
      <c r="A530" t="s">
        <v>5407</v>
      </c>
      <c r="B530" s="9">
        <v>45008</v>
      </c>
      <c r="C530" t="s">
        <v>4693</v>
      </c>
      <c r="D530" t="s">
        <v>4694</v>
      </c>
      <c r="E530" t="s">
        <v>4695</v>
      </c>
      <c r="F530" t="s">
        <v>452</v>
      </c>
      <c r="G530" t="s">
        <v>5408</v>
      </c>
      <c r="H530" t="s">
        <v>24</v>
      </c>
      <c r="I530" t="s">
        <v>25</v>
      </c>
      <c r="J530">
        <v>2</v>
      </c>
      <c r="K530">
        <v>211232</v>
      </c>
      <c r="L530">
        <v>422464</v>
      </c>
      <c r="M530">
        <v>5</v>
      </c>
      <c r="N530" t="s">
        <v>26</v>
      </c>
      <c r="O530">
        <v>2</v>
      </c>
      <c r="P530" t="s">
        <v>35</v>
      </c>
      <c r="Q530">
        <v>32</v>
      </c>
      <c r="R530">
        <v>1025913</v>
      </c>
    </row>
    <row r="531" spans="1:18" x14ac:dyDescent="0.3">
      <c r="A531" t="s">
        <v>5403</v>
      </c>
      <c r="B531" s="9">
        <v>45071</v>
      </c>
      <c r="C531" t="s">
        <v>4693</v>
      </c>
      <c r="D531" t="s">
        <v>4694</v>
      </c>
      <c r="E531" t="s">
        <v>49</v>
      </c>
      <c r="F531" t="s">
        <v>252</v>
      </c>
      <c r="G531" t="s">
        <v>5404</v>
      </c>
      <c r="H531" t="s">
        <v>24</v>
      </c>
      <c r="I531" t="s">
        <v>92</v>
      </c>
      <c r="J531">
        <v>8</v>
      </c>
      <c r="K531">
        <v>168392</v>
      </c>
      <c r="L531">
        <v>1347136</v>
      </c>
      <c r="M531">
        <v>0</v>
      </c>
      <c r="N531" t="s">
        <v>47</v>
      </c>
      <c r="O531" t="s">
        <v>27</v>
      </c>
      <c r="P531" t="s">
        <v>28</v>
      </c>
      <c r="Q531">
        <v>76</v>
      </c>
      <c r="R531">
        <v>1025913</v>
      </c>
    </row>
    <row r="532" spans="1:18" x14ac:dyDescent="0.3">
      <c r="A532" t="s">
        <v>5394</v>
      </c>
      <c r="B532" s="9">
        <v>45488</v>
      </c>
      <c r="C532" t="s">
        <v>4693</v>
      </c>
      <c r="D532" t="s">
        <v>4694</v>
      </c>
      <c r="E532" t="s">
        <v>49</v>
      </c>
      <c r="F532" t="s">
        <v>1005</v>
      </c>
      <c r="G532" t="s">
        <v>27</v>
      </c>
      <c r="H532" t="s">
        <v>24</v>
      </c>
      <c r="I532" t="s">
        <v>25</v>
      </c>
      <c r="J532">
        <v>18</v>
      </c>
      <c r="K532">
        <v>244598</v>
      </c>
      <c r="L532">
        <v>4402764</v>
      </c>
      <c r="M532" t="s">
        <v>27</v>
      </c>
      <c r="N532" t="s">
        <v>27</v>
      </c>
      <c r="O532">
        <v>1</v>
      </c>
      <c r="P532" t="s">
        <v>28</v>
      </c>
      <c r="Q532">
        <v>176</v>
      </c>
      <c r="R532">
        <v>1025913</v>
      </c>
    </row>
    <row r="533" spans="1:18" x14ac:dyDescent="0.3">
      <c r="A533" t="s">
        <v>5391</v>
      </c>
      <c r="B533" s="9">
        <v>45328</v>
      </c>
      <c r="C533" t="s">
        <v>4693</v>
      </c>
      <c r="D533" t="s">
        <v>4694</v>
      </c>
      <c r="E533" t="s">
        <v>4706</v>
      </c>
      <c r="F533" t="s">
        <v>889</v>
      </c>
      <c r="G533" t="s">
        <v>5392</v>
      </c>
      <c r="H533" t="s">
        <v>24</v>
      </c>
      <c r="I533" t="s">
        <v>56</v>
      </c>
      <c r="J533">
        <v>14</v>
      </c>
      <c r="K533">
        <v>67187</v>
      </c>
      <c r="L533">
        <v>940618</v>
      </c>
      <c r="M533">
        <v>0</v>
      </c>
      <c r="N533" t="s">
        <v>27</v>
      </c>
      <c r="O533">
        <v>4</v>
      </c>
      <c r="P533" t="s">
        <v>35</v>
      </c>
      <c r="Q533">
        <v>158</v>
      </c>
      <c r="R533">
        <v>1025913</v>
      </c>
    </row>
    <row r="534" spans="1:18" x14ac:dyDescent="0.3">
      <c r="A534" t="s">
        <v>5376</v>
      </c>
      <c r="B534" s="9">
        <v>45088</v>
      </c>
      <c r="C534" t="s">
        <v>4693</v>
      </c>
      <c r="D534" t="s">
        <v>4694</v>
      </c>
      <c r="E534" t="s">
        <v>4695</v>
      </c>
      <c r="F534" t="s">
        <v>76</v>
      </c>
      <c r="G534" t="s">
        <v>5377</v>
      </c>
      <c r="H534" t="s">
        <v>24</v>
      </c>
      <c r="I534" t="s">
        <v>61</v>
      </c>
      <c r="J534">
        <v>7</v>
      </c>
      <c r="K534">
        <v>167749</v>
      </c>
      <c r="L534">
        <v>1174243</v>
      </c>
      <c r="M534">
        <v>0</v>
      </c>
      <c r="N534" t="s">
        <v>47</v>
      </c>
      <c r="O534">
        <v>2</v>
      </c>
      <c r="P534" t="s">
        <v>35</v>
      </c>
      <c r="Q534">
        <v>198</v>
      </c>
      <c r="R534">
        <v>1025913</v>
      </c>
    </row>
    <row r="535" spans="1:18" x14ac:dyDescent="0.3">
      <c r="A535" t="s">
        <v>5364</v>
      </c>
      <c r="B535" s="9">
        <v>45393</v>
      </c>
      <c r="C535" t="s">
        <v>4693</v>
      </c>
      <c r="D535" t="s">
        <v>4694</v>
      </c>
      <c r="E535" t="s">
        <v>49</v>
      </c>
      <c r="F535" t="s">
        <v>1454</v>
      </c>
      <c r="G535" t="s">
        <v>5365</v>
      </c>
      <c r="H535" t="s">
        <v>24</v>
      </c>
      <c r="I535" t="s">
        <v>174</v>
      </c>
      <c r="J535">
        <v>17</v>
      </c>
      <c r="K535">
        <v>154206</v>
      </c>
      <c r="L535">
        <v>2621502</v>
      </c>
      <c r="M535" t="s">
        <v>27</v>
      </c>
      <c r="N535" t="s">
        <v>57</v>
      </c>
      <c r="O535">
        <v>2</v>
      </c>
      <c r="P535" t="s">
        <v>35</v>
      </c>
      <c r="Q535">
        <v>66</v>
      </c>
      <c r="R535">
        <v>1025913</v>
      </c>
    </row>
    <row r="536" spans="1:18" x14ac:dyDescent="0.3">
      <c r="A536" t="s">
        <v>5356</v>
      </c>
      <c r="B536" s="9">
        <v>45548</v>
      </c>
      <c r="C536" t="s">
        <v>4693</v>
      </c>
      <c r="D536" t="s">
        <v>4694</v>
      </c>
      <c r="E536" t="s">
        <v>4695</v>
      </c>
      <c r="F536" t="s">
        <v>1555</v>
      </c>
      <c r="G536" t="s">
        <v>5357</v>
      </c>
      <c r="H536" t="s">
        <v>24</v>
      </c>
      <c r="I536" t="s">
        <v>25</v>
      </c>
      <c r="J536">
        <v>3</v>
      </c>
      <c r="K536">
        <v>150708</v>
      </c>
      <c r="L536">
        <v>452124</v>
      </c>
      <c r="M536">
        <v>5</v>
      </c>
      <c r="N536" t="s">
        <v>47</v>
      </c>
      <c r="O536">
        <v>0</v>
      </c>
      <c r="P536" t="s">
        <v>35</v>
      </c>
      <c r="Q536">
        <v>182</v>
      </c>
      <c r="R536">
        <v>1025913</v>
      </c>
    </row>
    <row r="537" spans="1:18" x14ac:dyDescent="0.3">
      <c r="A537" t="s">
        <v>5350</v>
      </c>
      <c r="B537" s="9">
        <v>45318</v>
      </c>
      <c r="C537" t="s">
        <v>4693</v>
      </c>
      <c r="D537" t="s">
        <v>4694</v>
      </c>
      <c r="E537" t="s">
        <v>4695</v>
      </c>
      <c r="F537" t="s">
        <v>1389</v>
      </c>
      <c r="G537" t="s">
        <v>5351</v>
      </c>
      <c r="H537" t="s">
        <v>24</v>
      </c>
      <c r="I537" t="s">
        <v>161</v>
      </c>
      <c r="J537">
        <v>4</v>
      </c>
      <c r="K537">
        <v>140735</v>
      </c>
      <c r="L537">
        <v>562940</v>
      </c>
      <c r="M537">
        <v>15</v>
      </c>
      <c r="N537" t="s">
        <v>47</v>
      </c>
      <c r="O537">
        <v>2</v>
      </c>
      <c r="P537" t="s">
        <v>35</v>
      </c>
      <c r="Q537">
        <v>143</v>
      </c>
      <c r="R537">
        <v>1025913</v>
      </c>
    </row>
    <row r="538" spans="1:18" x14ac:dyDescent="0.3">
      <c r="A538" t="s">
        <v>5346</v>
      </c>
      <c r="B538" s="9">
        <v>45104</v>
      </c>
      <c r="C538" t="s">
        <v>4693</v>
      </c>
      <c r="D538" t="s">
        <v>4694</v>
      </c>
      <c r="E538" t="s">
        <v>49</v>
      </c>
      <c r="F538" t="s">
        <v>147</v>
      </c>
      <c r="G538" t="s">
        <v>5347</v>
      </c>
      <c r="H538" t="s">
        <v>24</v>
      </c>
      <c r="I538" t="s">
        <v>61</v>
      </c>
      <c r="J538">
        <v>6</v>
      </c>
      <c r="K538">
        <v>41030</v>
      </c>
      <c r="L538">
        <v>246180</v>
      </c>
      <c r="M538" t="s">
        <v>27</v>
      </c>
      <c r="N538" t="s">
        <v>27</v>
      </c>
      <c r="O538">
        <v>2</v>
      </c>
      <c r="P538" t="s">
        <v>35</v>
      </c>
      <c r="Q538">
        <v>153</v>
      </c>
      <c r="R538">
        <v>1025913</v>
      </c>
    </row>
    <row r="539" spans="1:18" x14ac:dyDescent="0.3">
      <c r="A539" t="s">
        <v>5336</v>
      </c>
      <c r="B539" s="9">
        <v>45065</v>
      </c>
      <c r="C539" t="s">
        <v>4693</v>
      </c>
      <c r="D539" t="s">
        <v>4694</v>
      </c>
      <c r="E539" t="s">
        <v>49</v>
      </c>
      <c r="F539" t="s">
        <v>952</v>
      </c>
      <c r="G539" t="s">
        <v>5337</v>
      </c>
      <c r="H539" t="s">
        <v>24</v>
      </c>
      <c r="I539" t="s">
        <v>56</v>
      </c>
      <c r="J539">
        <v>16</v>
      </c>
      <c r="K539">
        <v>246225</v>
      </c>
      <c r="L539">
        <v>3939600</v>
      </c>
      <c r="M539">
        <v>15</v>
      </c>
      <c r="N539" t="s">
        <v>27</v>
      </c>
      <c r="O539">
        <v>3</v>
      </c>
      <c r="P539" t="s">
        <v>35</v>
      </c>
      <c r="Q539">
        <v>166</v>
      </c>
      <c r="R539">
        <v>1025913</v>
      </c>
    </row>
    <row r="540" spans="1:18" x14ac:dyDescent="0.3">
      <c r="A540" t="s">
        <v>5326</v>
      </c>
      <c r="B540" s="9">
        <v>45423</v>
      </c>
      <c r="C540" t="s">
        <v>4693</v>
      </c>
      <c r="D540" t="s">
        <v>4694</v>
      </c>
      <c r="E540" t="s">
        <v>49</v>
      </c>
      <c r="F540" t="s">
        <v>2853</v>
      </c>
      <c r="G540" t="s">
        <v>5327</v>
      </c>
      <c r="H540" t="s">
        <v>24</v>
      </c>
      <c r="I540" t="s">
        <v>152</v>
      </c>
      <c r="J540">
        <v>6</v>
      </c>
      <c r="K540">
        <v>146337</v>
      </c>
      <c r="L540">
        <v>878022</v>
      </c>
      <c r="M540">
        <v>0</v>
      </c>
      <c r="N540" t="s">
        <v>26</v>
      </c>
      <c r="O540">
        <v>1</v>
      </c>
      <c r="P540" t="s">
        <v>35</v>
      </c>
      <c r="Q540">
        <v>32</v>
      </c>
      <c r="R540">
        <v>1025913</v>
      </c>
    </row>
    <row r="541" spans="1:18" x14ac:dyDescent="0.3">
      <c r="A541" t="s">
        <v>5320</v>
      </c>
      <c r="B541" s="9">
        <v>45158</v>
      </c>
      <c r="C541" t="s">
        <v>4693</v>
      </c>
      <c r="D541" t="s">
        <v>4694</v>
      </c>
      <c r="E541" t="s">
        <v>4695</v>
      </c>
      <c r="F541" t="s">
        <v>2340</v>
      </c>
      <c r="G541" t="s">
        <v>5321</v>
      </c>
      <c r="H541" t="s">
        <v>24</v>
      </c>
      <c r="I541" t="s">
        <v>61</v>
      </c>
      <c r="J541">
        <v>11</v>
      </c>
      <c r="K541">
        <v>261043</v>
      </c>
      <c r="L541">
        <v>2871473</v>
      </c>
      <c r="M541">
        <v>0</v>
      </c>
      <c r="N541" t="s">
        <v>47</v>
      </c>
      <c r="O541">
        <v>1</v>
      </c>
      <c r="P541" t="s">
        <v>35</v>
      </c>
      <c r="Q541">
        <v>105</v>
      </c>
      <c r="R541">
        <v>1025913</v>
      </c>
    </row>
    <row r="542" spans="1:18" x14ac:dyDescent="0.3">
      <c r="A542" t="s">
        <v>5305</v>
      </c>
      <c r="B542" s="9">
        <v>44931</v>
      </c>
      <c r="C542" t="s">
        <v>4693</v>
      </c>
      <c r="D542" t="s">
        <v>4694</v>
      </c>
      <c r="E542" t="s">
        <v>4695</v>
      </c>
      <c r="F542" t="s">
        <v>1094</v>
      </c>
      <c r="G542" t="s">
        <v>27</v>
      </c>
      <c r="H542" t="s">
        <v>24</v>
      </c>
      <c r="I542" t="s">
        <v>25</v>
      </c>
      <c r="J542">
        <v>1</v>
      </c>
      <c r="K542">
        <v>32783</v>
      </c>
      <c r="L542">
        <v>32783</v>
      </c>
      <c r="M542">
        <v>20</v>
      </c>
      <c r="N542" t="s">
        <v>57</v>
      </c>
      <c r="O542">
        <v>5</v>
      </c>
      <c r="P542" t="s">
        <v>35</v>
      </c>
      <c r="Q542">
        <v>182</v>
      </c>
      <c r="R542">
        <v>1025913</v>
      </c>
    </row>
    <row r="543" spans="1:18" x14ac:dyDescent="0.3">
      <c r="A543" t="s">
        <v>5302</v>
      </c>
      <c r="B543" s="9">
        <v>45586</v>
      </c>
      <c r="C543" t="s">
        <v>4693</v>
      </c>
      <c r="D543" t="s">
        <v>4694</v>
      </c>
      <c r="E543" t="s">
        <v>4695</v>
      </c>
      <c r="F543" t="s">
        <v>5303</v>
      </c>
      <c r="G543" t="s">
        <v>5304</v>
      </c>
      <c r="H543" t="s">
        <v>24</v>
      </c>
      <c r="I543" t="s">
        <v>152</v>
      </c>
      <c r="J543">
        <v>4</v>
      </c>
      <c r="K543">
        <v>247307</v>
      </c>
      <c r="L543">
        <v>989228</v>
      </c>
      <c r="M543">
        <v>15</v>
      </c>
      <c r="N543" t="s">
        <v>26</v>
      </c>
      <c r="O543">
        <v>3</v>
      </c>
      <c r="P543" t="s">
        <v>35</v>
      </c>
      <c r="Q543">
        <v>26</v>
      </c>
      <c r="R543">
        <v>1025913</v>
      </c>
    </row>
    <row r="544" spans="1:18" x14ac:dyDescent="0.3">
      <c r="A544" t="s">
        <v>5301</v>
      </c>
      <c r="B544" s="9">
        <v>45365</v>
      </c>
      <c r="C544" t="s">
        <v>4693</v>
      </c>
      <c r="D544" t="s">
        <v>4694</v>
      </c>
      <c r="E544" t="s">
        <v>4695</v>
      </c>
      <c r="F544" t="s">
        <v>1396</v>
      </c>
      <c r="G544" t="s">
        <v>27</v>
      </c>
      <c r="H544" t="s">
        <v>24</v>
      </c>
      <c r="I544" t="s">
        <v>161</v>
      </c>
      <c r="J544">
        <v>16</v>
      </c>
      <c r="K544">
        <v>22665</v>
      </c>
      <c r="L544">
        <v>362640</v>
      </c>
      <c r="M544">
        <v>0</v>
      </c>
      <c r="N544" t="s">
        <v>26</v>
      </c>
      <c r="O544">
        <v>5</v>
      </c>
      <c r="P544" t="s">
        <v>28</v>
      </c>
      <c r="Q544">
        <v>95</v>
      </c>
      <c r="R544">
        <v>1025913</v>
      </c>
    </row>
    <row r="545" spans="1:18" x14ac:dyDescent="0.3">
      <c r="A545" t="s">
        <v>5292</v>
      </c>
      <c r="B545" s="9">
        <v>45641</v>
      </c>
      <c r="C545" t="s">
        <v>4693</v>
      </c>
      <c r="D545" t="s">
        <v>4694</v>
      </c>
      <c r="E545" t="s">
        <v>4706</v>
      </c>
      <c r="F545" t="s">
        <v>892</v>
      </c>
      <c r="G545" t="s">
        <v>5293</v>
      </c>
      <c r="H545" t="s">
        <v>24</v>
      </c>
      <c r="I545" t="s">
        <v>92</v>
      </c>
      <c r="J545">
        <v>18</v>
      </c>
      <c r="K545">
        <v>21992</v>
      </c>
      <c r="L545">
        <v>395856</v>
      </c>
      <c r="M545">
        <v>0</v>
      </c>
      <c r="N545" t="s">
        <v>26</v>
      </c>
      <c r="O545">
        <v>2</v>
      </c>
      <c r="P545" t="s">
        <v>28</v>
      </c>
      <c r="Q545">
        <v>117</v>
      </c>
      <c r="R545">
        <v>1025913</v>
      </c>
    </row>
    <row r="546" spans="1:18" x14ac:dyDescent="0.3">
      <c r="A546" t="s">
        <v>5285</v>
      </c>
      <c r="B546" s="9">
        <v>45516</v>
      </c>
      <c r="C546" t="s">
        <v>4693</v>
      </c>
      <c r="D546" t="s">
        <v>4694</v>
      </c>
      <c r="E546" t="s">
        <v>4706</v>
      </c>
      <c r="F546" t="s">
        <v>703</v>
      </c>
      <c r="G546" t="s">
        <v>27</v>
      </c>
      <c r="H546" t="s">
        <v>24</v>
      </c>
      <c r="I546" t="s">
        <v>61</v>
      </c>
      <c r="J546">
        <v>2</v>
      </c>
      <c r="K546">
        <v>175520</v>
      </c>
      <c r="L546">
        <v>351040</v>
      </c>
      <c r="M546">
        <v>0</v>
      </c>
      <c r="N546" t="s">
        <v>57</v>
      </c>
      <c r="O546">
        <v>2</v>
      </c>
      <c r="P546" t="s">
        <v>35</v>
      </c>
      <c r="Q546">
        <v>78</v>
      </c>
      <c r="R546">
        <v>1025913</v>
      </c>
    </row>
    <row r="547" spans="1:18" x14ac:dyDescent="0.3">
      <c r="A547" t="s">
        <v>5279</v>
      </c>
      <c r="B547" s="9">
        <v>45019</v>
      </c>
      <c r="C547" t="s">
        <v>4693</v>
      </c>
      <c r="D547" t="s">
        <v>4694</v>
      </c>
      <c r="E547" t="s">
        <v>4706</v>
      </c>
      <c r="F547" t="s">
        <v>2137</v>
      </c>
      <c r="G547" t="s">
        <v>5280</v>
      </c>
      <c r="H547" t="s">
        <v>24</v>
      </c>
      <c r="I547" t="s">
        <v>174</v>
      </c>
      <c r="J547">
        <v>2</v>
      </c>
      <c r="K547">
        <v>349461</v>
      </c>
      <c r="L547">
        <v>698922</v>
      </c>
      <c r="M547">
        <v>5</v>
      </c>
      <c r="N547" t="s">
        <v>27</v>
      </c>
      <c r="O547">
        <v>2</v>
      </c>
      <c r="P547" t="s">
        <v>35</v>
      </c>
      <c r="Q547">
        <v>48</v>
      </c>
      <c r="R547">
        <v>1025913</v>
      </c>
    </row>
    <row r="548" spans="1:18" x14ac:dyDescent="0.3">
      <c r="A548" t="s">
        <v>5275</v>
      </c>
      <c r="B548" s="9">
        <v>45264</v>
      </c>
      <c r="C548" t="s">
        <v>4693</v>
      </c>
      <c r="D548" t="s">
        <v>4694</v>
      </c>
      <c r="E548" t="s">
        <v>49</v>
      </c>
      <c r="F548" t="s">
        <v>104</v>
      </c>
      <c r="G548" t="s">
        <v>5276</v>
      </c>
      <c r="H548" t="s">
        <v>24</v>
      </c>
      <c r="I548" t="s">
        <v>174</v>
      </c>
      <c r="J548">
        <v>17</v>
      </c>
      <c r="K548">
        <v>169985</v>
      </c>
      <c r="L548">
        <v>2889745</v>
      </c>
      <c r="M548">
        <v>5</v>
      </c>
      <c r="N548" t="s">
        <v>57</v>
      </c>
      <c r="O548">
        <v>3</v>
      </c>
      <c r="P548" t="s">
        <v>28</v>
      </c>
      <c r="Q548">
        <v>112</v>
      </c>
      <c r="R548">
        <v>1025913</v>
      </c>
    </row>
    <row r="549" spans="1:18" x14ac:dyDescent="0.3">
      <c r="A549" t="s">
        <v>5267</v>
      </c>
      <c r="B549" s="9">
        <v>45094</v>
      </c>
      <c r="C549" t="s">
        <v>4693</v>
      </c>
      <c r="D549" t="s">
        <v>4694</v>
      </c>
      <c r="E549" t="s">
        <v>49</v>
      </c>
      <c r="F549" t="s">
        <v>2858</v>
      </c>
      <c r="G549" t="s">
        <v>27</v>
      </c>
      <c r="H549" t="s">
        <v>24</v>
      </c>
      <c r="I549" t="s">
        <v>92</v>
      </c>
      <c r="J549">
        <v>16</v>
      </c>
      <c r="K549">
        <v>325298</v>
      </c>
      <c r="L549">
        <v>5204768</v>
      </c>
      <c r="M549">
        <v>0</v>
      </c>
      <c r="N549" t="s">
        <v>57</v>
      </c>
      <c r="O549" t="s">
        <v>27</v>
      </c>
      <c r="P549" t="s">
        <v>35</v>
      </c>
      <c r="Q549">
        <v>83</v>
      </c>
      <c r="R549">
        <v>1025913</v>
      </c>
    </row>
    <row r="550" spans="1:18" x14ac:dyDescent="0.3">
      <c r="A550" t="s">
        <v>5264</v>
      </c>
      <c r="B550" s="9">
        <v>45276</v>
      </c>
      <c r="C550" t="s">
        <v>4693</v>
      </c>
      <c r="D550" t="s">
        <v>4694</v>
      </c>
      <c r="E550" t="s">
        <v>4695</v>
      </c>
      <c r="F550" t="s">
        <v>2970</v>
      </c>
      <c r="G550" t="s">
        <v>5265</v>
      </c>
      <c r="H550" t="s">
        <v>24</v>
      </c>
      <c r="I550" t="s">
        <v>174</v>
      </c>
      <c r="J550">
        <v>19</v>
      </c>
      <c r="K550">
        <v>95205</v>
      </c>
      <c r="L550">
        <v>1808895</v>
      </c>
      <c r="M550">
        <v>20</v>
      </c>
      <c r="N550" t="s">
        <v>47</v>
      </c>
      <c r="O550">
        <v>2</v>
      </c>
      <c r="P550" t="s">
        <v>28</v>
      </c>
      <c r="Q550">
        <v>152</v>
      </c>
      <c r="R550">
        <v>1025913</v>
      </c>
    </row>
    <row r="551" spans="1:18" x14ac:dyDescent="0.3">
      <c r="A551" t="s">
        <v>5257</v>
      </c>
      <c r="B551" s="9">
        <v>45482</v>
      </c>
      <c r="C551" t="s">
        <v>4693</v>
      </c>
      <c r="D551" t="s">
        <v>4694</v>
      </c>
      <c r="E551" t="s">
        <v>49</v>
      </c>
      <c r="F551" t="s">
        <v>4070</v>
      </c>
      <c r="G551" t="s">
        <v>5258</v>
      </c>
      <c r="H551" t="s">
        <v>24</v>
      </c>
      <c r="I551" t="s">
        <v>25</v>
      </c>
      <c r="J551">
        <v>20</v>
      </c>
      <c r="K551">
        <v>61025</v>
      </c>
      <c r="L551">
        <v>1220500</v>
      </c>
      <c r="M551">
        <v>10</v>
      </c>
      <c r="N551" t="s">
        <v>47</v>
      </c>
      <c r="O551">
        <v>1</v>
      </c>
      <c r="P551" t="s">
        <v>35</v>
      </c>
      <c r="Q551">
        <v>77</v>
      </c>
      <c r="R551">
        <v>1025913</v>
      </c>
    </row>
    <row r="552" spans="1:18" x14ac:dyDescent="0.3">
      <c r="A552" t="s">
        <v>5252</v>
      </c>
      <c r="B552" s="9">
        <v>45550</v>
      </c>
      <c r="C552" t="s">
        <v>4693</v>
      </c>
      <c r="D552" t="s">
        <v>4694</v>
      </c>
      <c r="E552" t="s">
        <v>4695</v>
      </c>
      <c r="F552" t="s">
        <v>528</v>
      </c>
      <c r="G552" t="s">
        <v>5253</v>
      </c>
      <c r="H552" t="s">
        <v>24</v>
      </c>
      <c r="I552" t="s">
        <v>56</v>
      </c>
      <c r="J552">
        <v>3</v>
      </c>
      <c r="K552">
        <v>51565</v>
      </c>
      <c r="L552">
        <v>154695</v>
      </c>
      <c r="M552">
        <v>0</v>
      </c>
      <c r="N552" t="s">
        <v>27</v>
      </c>
      <c r="O552">
        <v>5</v>
      </c>
      <c r="P552" t="s">
        <v>35</v>
      </c>
      <c r="Q552">
        <v>161</v>
      </c>
      <c r="R552">
        <v>1025913</v>
      </c>
    </row>
    <row r="553" spans="1:18" x14ac:dyDescent="0.3">
      <c r="A553" t="s">
        <v>5250</v>
      </c>
      <c r="B553" s="9">
        <v>44953</v>
      </c>
      <c r="C553" t="s">
        <v>4693</v>
      </c>
      <c r="D553" t="s">
        <v>4694</v>
      </c>
      <c r="E553" t="s">
        <v>4706</v>
      </c>
      <c r="F553" t="s">
        <v>501</v>
      </c>
      <c r="G553" t="s">
        <v>5251</v>
      </c>
      <c r="H553" t="s">
        <v>24</v>
      </c>
      <c r="I553" t="s">
        <v>152</v>
      </c>
      <c r="J553">
        <v>10</v>
      </c>
      <c r="K553">
        <v>131640</v>
      </c>
      <c r="L553">
        <v>1316400</v>
      </c>
      <c r="M553">
        <v>20</v>
      </c>
      <c r="N553" t="s">
        <v>47</v>
      </c>
      <c r="O553">
        <v>3</v>
      </c>
      <c r="P553" t="s">
        <v>35</v>
      </c>
      <c r="Q553">
        <v>131</v>
      </c>
      <c r="R553">
        <v>1025913</v>
      </c>
    </row>
    <row r="554" spans="1:18" x14ac:dyDescent="0.3">
      <c r="A554" t="s">
        <v>5243</v>
      </c>
      <c r="B554" s="9">
        <v>45379</v>
      </c>
      <c r="C554" t="s">
        <v>4693</v>
      </c>
      <c r="D554" t="s">
        <v>4694</v>
      </c>
      <c r="E554" t="s">
        <v>4706</v>
      </c>
      <c r="F554" t="s">
        <v>1968</v>
      </c>
      <c r="G554" t="s">
        <v>5244</v>
      </c>
      <c r="H554" t="s">
        <v>24</v>
      </c>
      <c r="I554" t="s">
        <v>92</v>
      </c>
      <c r="J554">
        <v>11</v>
      </c>
      <c r="K554">
        <v>310537</v>
      </c>
      <c r="L554">
        <v>3415907</v>
      </c>
      <c r="M554" t="s">
        <v>27</v>
      </c>
      <c r="N554" t="s">
        <v>34</v>
      </c>
      <c r="O554">
        <v>4</v>
      </c>
      <c r="P554" t="s">
        <v>35</v>
      </c>
      <c r="Q554">
        <v>26</v>
      </c>
      <c r="R554">
        <v>1025913</v>
      </c>
    </row>
    <row r="555" spans="1:18" x14ac:dyDescent="0.3">
      <c r="A555" t="s">
        <v>5237</v>
      </c>
      <c r="B555" s="9">
        <v>45351</v>
      </c>
      <c r="C555" t="s">
        <v>4693</v>
      </c>
      <c r="D555" t="s">
        <v>4694</v>
      </c>
      <c r="E555" t="s">
        <v>49</v>
      </c>
      <c r="F555" t="s">
        <v>128</v>
      </c>
      <c r="G555" t="s">
        <v>5238</v>
      </c>
      <c r="H555" t="s">
        <v>24</v>
      </c>
      <c r="I555" t="s">
        <v>92</v>
      </c>
      <c r="J555">
        <v>5</v>
      </c>
      <c r="K555">
        <v>285021</v>
      </c>
      <c r="L555">
        <v>1425105</v>
      </c>
      <c r="M555" t="s">
        <v>27</v>
      </c>
      <c r="N555" t="s">
        <v>47</v>
      </c>
      <c r="O555">
        <v>1</v>
      </c>
      <c r="P555" t="s">
        <v>35</v>
      </c>
      <c r="Q555">
        <v>39</v>
      </c>
      <c r="R555">
        <v>1025913</v>
      </c>
    </row>
    <row r="556" spans="1:18" x14ac:dyDescent="0.3">
      <c r="A556" t="s">
        <v>5227</v>
      </c>
      <c r="B556" s="9">
        <v>45622</v>
      </c>
      <c r="C556" t="s">
        <v>4693</v>
      </c>
      <c r="D556" t="s">
        <v>4694</v>
      </c>
      <c r="E556" t="s">
        <v>49</v>
      </c>
      <c r="F556" t="s">
        <v>5228</v>
      </c>
      <c r="G556" t="s">
        <v>27</v>
      </c>
      <c r="H556" t="s">
        <v>24</v>
      </c>
      <c r="I556" t="s">
        <v>161</v>
      </c>
      <c r="J556">
        <v>10</v>
      </c>
      <c r="K556">
        <v>90457</v>
      </c>
      <c r="L556">
        <v>904570</v>
      </c>
      <c r="M556" t="s">
        <v>27</v>
      </c>
      <c r="N556" t="s">
        <v>27</v>
      </c>
      <c r="O556" t="s">
        <v>27</v>
      </c>
      <c r="P556" t="s">
        <v>35</v>
      </c>
      <c r="Q556">
        <v>120</v>
      </c>
      <c r="R556">
        <v>1025913</v>
      </c>
    </row>
    <row r="557" spans="1:18" x14ac:dyDescent="0.3">
      <c r="A557" t="s">
        <v>5225</v>
      </c>
      <c r="B557" s="9">
        <v>45557</v>
      </c>
      <c r="C557" t="s">
        <v>4693</v>
      </c>
      <c r="D557" t="s">
        <v>4694</v>
      </c>
      <c r="E557" t="s">
        <v>49</v>
      </c>
      <c r="F557" t="s">
        <v>1048</v>
      </c>
      <c r="G557" t="s">
        <v>5226</v>
      </c>
      <c r="H557" t="s">
        <v>24</v>
      </c>
      <c r="I557" t="s">
        <v>152</v>
      </c>
      <c r="J557">
        <v>15</v>
      </c>
      <c r="K557">
        <v>43146</v>
      </c>
      <c r="L557">
        <v>647190</v>
      </c>
      <c r="M557" t="s">
        <v>27</v>
      </c>
      <c r="N557" t="s">
        <v>26</v>
      </c>
      <c r="O557">
        <v>3</v>
      </c>
      <c r="P557" t="s">
        <v>35</v>
      </c>
      <c r="Q557">
        <v>196</v>
      </c>
      <c r="R557">
        <v>1025913</v>
      </c>
    </row>
    <row r="558" spans="1:18" x14ac:dyDescent="0.3">
      <c r="A558" t="s">
        <v>5219</v>
      </c>
      <c r="B558" s="9">
        <v>45537</v>
      </c>
      <c r="C558" t="s">
        <v>4693</v>
      </c>
      <c r="D558" t="s">
        <v>4694</v>
      </c>
      <c r="E558" t="s">
        <v>4695</v>
      </c>
      <c r="F558" t="s">
        <v>332</v>
      </c>
      <c r="G558" t="s">
        <v>5220</v>
      </c>
      <c r="H558" t="s">
        <v>24</v>
      </c>
      <c r="I558" t="s">
        <v>161</v>
      </c>
      <c r="J558">
        <v>14</v>
      </c>
      <c r="K558">
        <v>266912</v>
      </c>
      <c r="L558">
        <v>3736768</v>
      </c>
      <c r="M558">
        <v>0</v>
      </c>
      <c r="N558" t="s">
        <v>47</v>
      </c>
      <c r="O558">
        <v>2</v>
      </c>
      <c r="P558" t="s">
        <v>35</v>
      </c>
      <c r="Q558">
        <v>58</v>
      </c>
      <c r="R558">
        <v>1025913</v>
      </c>
    </row>
    <row r="559" spans="1:18" x14ac:dyDescent="0.3">
      <c r="A559" t="s">
        <v>5198</v>
      </c>
      <c r="B559" s="9">
        <v>44983</v>
      </c>
      <c r="C559" t="s">
        <v>4693</v>
      </c>
      <c r="D559" t="s">
        <v>4694</v>
      </c>
      <c r="E559" t="s">
        <v>4706</v>
      </c>
      <c r="F559" t="s">
        <v>662</v>
      </c>
      <c r="G559" t="s">
        <v>5199</v>
      </c>
      <c r="H559" t="s">
        <v>24</v>
      </c>
      <c r="I559" t="s">
        <v>25</v>
      </c>
      <c r="J559">
        <v>7</v>
      </c>
      <c r="K559">
        <v>206512</v>
      </c>
      <c r="L559">
        <v>1445584</v>
      </c>
      <c r="M559" t="s">
        <v>27</v>
      </c>
      <c r="N559" t="s">
        <v>26</v>
      </c>
      <c r="O559">
        <v>2</v>
      </c>
      <c r="P559" t="s">
        <v>28</v>
      </c>
      <c r="Q559">
        <v>120</v>
      </c>
      <c r="R559">
        <v>1025913</v>
      </c>
    </row>
    <row r="560" spans="1:18" x14ac:dyDescent="0.3">
      <c r="A560" t="s">
        <v>5194</v>
      </c>
      <c r="B560" s="9">
        <v>45461</v>
      </c>
      <c r="C560" t="s">
        <v>4693</v>
      </c>
      <c r="D560" t="s">
        <v>4694</v>
      </c>
      <c r="E560" t="s">
        <v>4695</v>
      </c>
      <c r="F560" t="s">
        <v>3057</v>
      </c>
      <c r="G560" t="s">
        <v>5195</v>
      </c>
      <c r="H560" t="s">
        <v>24</v>
      </c>
      <c r="I560" t="s">
        <v>61</v>
      </c>
      <c r="J560">
        <v>17</v>
      </c>
      <c r="K560">
        <v>185924</v>
      </c>
      <c r="L560">
        <v>3160708</v>
      </c>
      <c r="M560">
        <v>20</v>
      </c>
      <c r="N560" t="s">
        <v>34</v>
      </c>
      <c r="O560" t="s">
        <v>27</v>
      </c>
      <c r="P560" t="s">
        <v>28</v>
      </c>
      <c r="Q560">
        <v>122</v>
      </c>
      <c r="R560">
        <v>1025913</v>
      </c>
    </row>
    <row r="561" spans="1:18" x14ac:dyDescent="0.3">
      <c r="A561" t="s">
        <v>5190</v>
      </c>
      <c r="B561" s="9">
        <v>45279</v>
      </c>
      <c r="C561" t="s">
        <v>4693</v>
      </c>
      <c r="D561" t="s">
        <v>4694</v>
      </c>
      <c r="E561" t="s">
        <v>49</v>
      </c>
      <c r="F561" t="s">
        <v>645</v>
      </c>
      <c r="G561" t="s">
        <v>5191</v>
      </c>
      <c r="H561" t="s">
        <v>24</v>
      </c>
      <c r="I561" t="s">
        <v>25</v>
      </c>
      <c r="J561">
        <v>18</v>
      </c>
      <c r="K561">
        <v>133671</v>
      </c>
      <c r="L561">
        <v>2406078</v>
      </c>
      <c r="M561" t="s">
        <v>27</v>
      </c>
      <c r="N561" t="s">
        <v>47</v>
      </c>
      <c r="O561">
        <v>3</v>
      </c>
      <c r="P561" t="s">
        <v>28</v>
      </c>
      <c r="Q561">
        <v>56</v>
      </c>
      <c r="R561">
        <v>1025913</v>
      </c>
    </row>
    <row r="562" spans="1:18" x14ac:dyDescent="0.3">
      <c r="A562" t="s">
        <v>5185</v>
      </c>
      <c r="B562" s="9">
        <v>45209</v>
      </c>
      <c r="C562" t="s">
        <v>4693</v>
      </c>
      <c r="D562" t="s">
        <v>4694</v>
      </c>
      <c r="E562" t="s">
        <v>49</v>
      </c>
      <c r="F562" t="s">
        <v>667</v>
      </c>
      <c r="G562" t="s">
        <v>5186</v>
      </c>
      <c r="H562" t="s">
        <v>24</v>
      </c>
      <c r="I562" t="s">
        <v>92</v>
      </c>
      <c r="J562">
        <v>18</v>
      </c>
      <c r="K562">
        <v>279832</v>
      </c>
      <c r="L562">
        <v>5036976</v>
      </c>
      <c r="M562">
        <v>15</v>
      </c>
      <c r="N562" t="s">
        <v>47</v>
      </c>
      <c r="O562">
        <v>5</v>
      </c>
      <c r="P562" t="s">
        <v>35</v>
      </c>
      <c r="Q562">
        <v>93</v>
      </c>
      <c r="R562">
        <v>1025913</v>
      </c>
    </row>
    <row r="563" spans="1:18" x14ac:dyDescent="0.3">
      <c r="A563" t="s">
        <v>5167</v>
      </c>
      <c r="B563" s="9">
        <v>45052</v>
      </c>
      <c r="C563" t="s">
        <v>4693</v>
      </c>
      <c r="D563" t="s">
        <v>4694</v>
      </c>
      <c r="E563" t="s">
        <v>4695</v>
      </c>
      <c r="F563" t="s">
        <v>587</v>
      </c>
      <c r="G563" t="s">
        <v>5168</v>
      </c>
      <c r="H563" t="s">
        <v>24</v>
      </c>
      <c r="I563" t="s">
        <v>25</v>
      </c>
      <c r="J563">
        <v>9</v>
      </c>
      <c r="K563">
        <v>277668</v>
      </c>
      <c r="L563">
        <v>2499012</v>
      </c>
      <c r="M563">
        <v>0</v>
      </c>
      <c r="N563" t="s">
        <v>27</v>
      </c>
      <c r="O563">
        <v>1</v>
      </c>
      <c r="P563" t="s">
        <v>35</v>
      </c>
      <c r="Q563">
        <v>107</v>
      </c>
      <c r="R563">
        <v>1025913</v>
      </c>
    </row>
    <row r="564" spans="1:18" x14ac:dyDescent="0.3">
      <c r="A564" t="s">
        <v>5163</v>
      </c>
      <c r="B564" s="9">
        <v>45258</v>
      </c>
      <c r="C564" t="s">
        <v>4693</v>
      </c>
      <c r="D564" t="s">
        <v>4694</v>
      </c>
      <c r="E564" t="s">
        <v>49</v>
      </c>
      <c r="F564" t="s">
        <v>2729</v>
      </c>
      <c r="G564" t="s">
        <v>5164</v>
      </c>
      <c r="H564" t="s">
        <v>24</v>
      </c>
      <c r="I564" t="s">
        <v>61</v>
      </c>
      <c r="J564">
        <v>20</v>
      </c>
      <c r="K564">
        <v>127839</v>
      </c>
      <c r="L564">
        <v>2556780</v>
      </c>
      <c r="M564">
        <v>0</v>
      </c>
      <c r="N564" t="s">
        <v>47</v>
      </c>
      <c r="O564">
        <v>5</v>
      </c>
      <c r="P564" t="s">
        <v>35</v>
      </c>
      <c r="Q564">
        <v>165</v>
      </c>
      <c r="R564">
        <v>1025913</v>
      </c>
    </row>
    <row r="565" spans="1:18" x14ac:dyDescent="0.3">
      <c r="A565" t="s">
        <v>5159</v>
      </c>
      <c r="B565" s="9">
        <v>45453</v>
      </c>
      <c r="C565" t="s">
        <v>4693</v>
      </c>
      <c r="D565" t="s">
        <v>4694</v>
      </c>
      <c r="E565" t="s">
        <v>4706</v>
      </c>
      <c r="F565" t="s">
        <v>166</v>
      </c>
      <c r="G565" t="s">
        <v>5160</v>
      </c>
      <c r="H565" t="s">
        <v>24</v>
      </c>
      <c r="I565" t="s">
        <v>92</v>
      </c>
      <c r="J565">
        <v>18</v>
      </c>
      <c r="K565">
        <v>110407</v>
      </c>
      <c r="L565">
        <v>1987326</v>
      </c>
      <c r="M565" t="s">
        <v>27</v>
      </c>
      <c r="N565" t="s">
        <v>27</v>
      </c>
      <c r="O565">
        <v>6</v>
      </c>
      <c r="P565" t="s">
        <v>27</v>
      </c>
      <c r="Q565">
        <v>33</v>
      </c>
      <c r="R565">
        <v>1025913</v>
      </c>
    </row>
    <row r="566" spans="1:18" x14ac:dyDescent="0.3">
      <c r="A566" t="s">
        <v>5157</v>
      </c>
      <c r="B566" s="9">
        <v>45534</v>
      </c>
      <c r="C566" t="s">
        <v>4693</v>
      </c>
      <c r="D566" t="s">
        <v>4694</v>
      </c>
      <c r="E566" t="s">
        <v>4695</v>
      </c>
      <c r="F566" t="s">
        <v>332</v>
      </c>
      <c r="G566" t="s">
        <v>5158</v>
      </c>
      <c r="H566" t="s">
        <v>24</v>
      </c>
      <c r="I566" t="s">
        <v>152</v>
      </c>
      <c r="J566">
        <v>20</v>
      </c>
      <c r="K566">
        <v>332718</v>
      </c>
      <c r="L566">
        <v>6654360</v>
      </c>
      <c r="M566">
        <v>15</v>
      </c>
      <c r="N566" t="s">
        <v>26</v>
      </c>
      <c r="O566">
        <v>3</v>
      </c>
      <c r="P566" t="s">
        <v>35</v>
      </c>
      <c r="Q566">
        <v>185</v>
      </c>
      <c r="R566">
        <v>1025913</v>
      </c>
    </row>
    <row r="567" spans="1:18" x14ac:dyDescent="0.3">
      <c r="A567" t="s">
        <v>5153</v>
      </c>
      <c r="B567" s="9">
        <v>45601</v>
      </c>
      <c r="C567" t="s">
        <v>4693</v>
      </c>
      <c r="D567" t="s">
        <v>4694</v>
      </c>
      <c r="E567" t="s">
        <v>49</v>
      </c>
      <c r="F567" t="s">
        <v>919</v>
      </c>
      <c r="G567" t="s">
        <v>5154</v>
      </c>
      <c r="H567" t="s">
        <v>24</v>
      </c>
      <c r="I567" t="s">
        <v>92</v>
      </c>
      <c r="J567">
        <v>19</v>
      </c>
      <c r="K567">
        <v>84255</v>
      </c>
      <c r="L567">
        <v>1600845</v>
      </c>
      <c r="M567">
        <v>0</v>
      </c>
      <c r="N567" t="s">
        <v>26</v>
      </c>
      <c r="O567">
        <v>5</v>
      </c>
      <c r="P567" t="s">
        <v>35</v>
      </c>
      <c r="Q567">
        <v>146</v>
      </c>
      <c r="R567">
        <v>1025913</v>
      </c>
    </row>
    <row r="568" spans="1:18" x14ac:dyDescent="0.3">
      <c r="A568" t="s">
        <v>5151</v>
      </c>
      <c r="B568" s="9">
        <v>45486</v>
      </c>
      <c r="C568" t="s">
        <v>4693</v>
      </c>
      <c r="D568" t="s">
        <v>4694</v>
      </c>
      <c r="E568" t="s">
        <v>49</v>
      </c>
      <c r="F568" t="s">
        <v>1066</v>
      </c>
      <c r="G568" t="s">
        <v>5152</v>
      </c>
      <c r="H568" t="s">
        <v>24</v>
      </c>
      <c r="I568" t="s">
        <v>61</v>
      </c>
      <c r="J568">
        <v>6</v>
      </c>
      <c r="K568">
        <v>194348</v>
      </c>
      <c r="L568">
        <v>1166088</v>
      </c>
      <c r="M568">
        <v>0</v>
      </c>
      <c r="N568" t="s">
        <v>47</v>
      </c>
      <c r="O568">
        <v>0</v>
      </c>
      <c r="P568" t="s">
        <v>28</v>
      </c>
      <c r="Q568">
        <v>115</v>
      </c>
      <c r="R568">
        <v>1025913</v>
      </c>
    </row>
    <row r="569" spans="1:18" x14ac:dyDescent="0.3">
      <c r="A569" t="s">
        <v>5149</v>
      </c>
      <c r="B569" s="9">
        <v>45275</v>
      </c>
      <c r="C569" t="s">
        <v>4693</v>
      </c>
      <c r="D569" t="s">
        <v>4694</v>
      </c>
      <c r="E569" t="s">
        <v>4706</v>
      </c>
      <c r="F569" t="s">
        <v>284</v>
      </c>
      <c r="G569" t="s">
        <v>5150</v>
      </c>
      <c r="H569" t="s">
        <v>24</v>
      </c>
      <c r="I569" t="s">
        <v>61</v>
      </c>
      <c r="J569">
        <v>8</v>
      </c>
      <c r="K569">
        <v>240866</v>
      </c>
      <c r="L569">
        <v>1926928</v>
      </c>
      <c r="M569">
        <v>5</v>
      </c>
      <c r="N569" t="s">
        <v>57</v>
      </c>
      <c r="O569">
        <v>5</v>
      </c>
      <c r="P569" t="s">
        <v>35</v>
      </c>
      <c r="Q569">
        <v>179</v>
      </c>
      <c r="R569">
        <v>1025913</v>
      </c>
    </row>
    <row r="570" spans="1:18" x14ac:dyDescent="0.3">
      <c r="A570" t="s">
        <v>5145</v>
      </c>
      <c r="B570" s="9">
        <v>45246</v>
      </c>
      <c r="C570" t="s">
        <v>4693</v>
      </c>
      <c r="D570" t="s">
        <v>4694</v>
      </c>
      <c r="E570" t="s">
        <v>4695</v>
      </c>
      <c r="F570" t="s">
        <v>648</v>
      </c>
      <c r="G570" t="s">
        <v>5146</v>
      </c>
      <c r="H570" t="s">
        <v>24</v>
      </c>
      <c r="I570" t="s">
        <v>56</v>
      </c>
      <c r="J570">
        <v>16</v>
      </c>
      <c r="K570">
        <v>110091</v>
      </c>
      <c r="L570">
        <v>1761456</v>
      </c>
      <c r="M570">
        <v>20</v>
      </c>
      <c r="N570" t="s">
        <v>26</v>
      </c>
      <c r="O570" t="s">
        <v>27</v>
      </c>
      <c r="P570" t="s">
        <v>35</v>
      </c>
      <c r="Q570">
        <v>25</v>
      </c>
      <c r="R570">
        <v>1025913</v>
      </c>
    </row>
    <row r="571" spans="1:18" x14ac:dyDescent="0.3">
      <c r="A571" t="s">
        <v>5131</v>
      </c>
      <c r="B571" s="9">
        <v>45498</v>
      </c>
      <c r="C571" t="s">
        <v>4693</v>
      </c>
      <c r="D571" t="s">
        <v>4694</v>
      </c>
      <c r="E571" t="s">
        <v>49</v>
      </c>
      <c r="F571" t="s">
        <v>1744</v>
      </c>
      <c r="G571" t="s">
        <v>27</v>
      </c>
      <c r="H571" t="s">
        <v>24</v>
      </c>
      <c r="I571" t="s">
        <v>152</v>
      </c>
      <c r="J571">
        <v>7</v>
      </c>
      <c r="K571">
        <v>229879</v>
      </c>
      <c r="L571">
        <v>1609153</v>
      </c>
      <c r="M571">
        <v>0</v>
      </c>
      <c r="N571" t="s">
        <v>34</v>
      </c>
      <c r="O571">
        <v>2</v>
      </c>
      <c r="P571" t="s">
        <v>35</v>
      </c>
      <c r="Q571">
        <v>5</v>
      </c>
      <c r="R571">
        <v>1025913</v>
      </c>
    </row>
    <row r="572" spans="1:18" x14ac:dyDescent="0.3">
      <c r="A572" t="s">
        <v>5126</v>
      </c>
      <c r="B572" s="9">
        <v>45145</v>
      </c>
      <c r="C572" t="s">
        <v>4693</v>
      </c>
      <c r="D572" t="s">
        <v>4694</v>
      </c>
      <c r="E572" t="s">
        <v>49</v>
      </c>
      <c r="F572" t="s">
        <v>634</v>
      </c>
      <c r="G572" t="s">
        <v>5127</v>
      </c>
      <c r="H572" t="s">
        <v>24</v>
      </c>
      <c r="I572" t="s">
        <v>61</v>
      </c>
      <c r="J572">
        <v>9</v>
      </c>
      <c r="K572">
        <v>268637</v>
      </c>
      <c r="L572">
        <v>2417733</v>
      </c>
      <c r="M572">
        <v>0</v>
      </c>
      <c r="N572" t="s">
        <v>34</v>
      </c>
      <c r="O572">
        <v>1</v>
      </c>
      <c r="P572" t="s">
        <v>27</v>
      </c>
      <c r="Q572">
        <v>26</v>
      </c>
      <c r="R572">
        <v>1025913</v>
      </c>
    </row>
    <row r="573" spans="1:18" x14ac:dyDescent="0.3">
      <c r="A573" t="s">
        <v>5121</v>
      </c>
      <c r="B573" s="9">
        <v>45002</v>
      </c>
      <c r="C573" t="s">
        <v>4693</v>
      </c>
      <c r="D573" t="s">
        <v>4694</v>
      </c>
      <c r="E573" t="s">
        <v>4695</v>
      </c>
      <c r="F573" t="s">
        <v>464</v>
      </c>
      <c r="G573" t="s">
        <v>5122</v>
      </c>
      <c r="H573" t="s">
        <v>24</v>
      </c>
      <c r="I573" t="s">
        <v>174</v>
      </c>
      <c r="J573">
        <v>2</v>
      </c>
      <c r="K573">
        <v>349432</v>
      </c>
      <c r="L573">
        <v>698864</v>
      </c>
      <c r="M573">
        <v>0</v>
      </c>
      <c r="N573" t="s">
        <v>47</v>
      </c>
      <c r="O573">
        <v>2</v>
      </c>
      <c r="P573" t="s">
        <v>27</v>
      </c>
      <c r="Q573">
        <v>88</v>
      </c>
      <c r="R573">
        <v>1025913</v>
      </c>
    </row>
    <row r="574" spans="1:18" x14ac:dyDescent="0.3">
      <c r="A574" t="s">
        <v>5119</v>
      </c>
      <c r="B574" s="9">
        <v>45017</v>
      </c>
      <c r="C574" t="s">
        <v>4693</v>
      </c>
      <c r="D574" t="s">
        <v>4694</v>
      </c>
      <c r="E574" t="s">
        <v>4706</v>
      </c>
      <c r="F574" t="s">
        <v>1113</v>
      </c>
      <c r="G574" t="s">
        <v>5120</v>
      </c>
      <c r="H574" t="s">
        <v>24</v>
      </c>
      <c r="I574" t="s">
        <v>92</v>
      </c>
      <c r="J574">
        <v>9</v>
      </c>
      <c r="K574">
        <v>160828</v>
      </c>
      <c r="L574">
        <v>1447452</v>
      </c>
      <c r="M574">
        <v>0</v>
      </c>
      <c r="N574" t="s">
        <v>26</v>
      </c>
      <c r="O574">
        <v>1</v>
      </c>
      <c r="P574" t="s">
        <v>27</v>
      </c>
      <c r="Q574">
        <v>122</v>
      </c>
      <c r="R574">
        <v>1025913</v>
      </c>
    </row>
    <row r="575" spans="1:18" x14ac:dyDescent="0.3">
      <c r="A575" t="s">
        <v>5113</v>
      </c>
      <c r="B575" s="9">
        <v>44931</v>
      </c>
      <c r="C575" t="s">
        <v>4693</v>
      </c>
      <c r="D575" t="s">
        <v>4694</v>
      </c>
      <c r="E575" t="s">
        <v>4695</v>
      </c>
      <c r="F575" t="s">
        <v>3771</v>
      </c>
      <c r="G575" t="s">
        <v>5114</v>
      </c>
      <c r="H575" t="s">
        <v>24</v>
      </c>
      <c r="I575" t="s">
        <v>161</v>
      </c>
      <c r="J575">
        <v>9</v>
      </c>
      <c r="K575">
        <v>255095</v>
      </c>
      <c r="L575">
        <v>2295855</v>
      </c>
      <c r="M575">
        <v>5</v>
      </c>
      <c r="N575" t="s">
        <v>26</v>
      </c>
      <c r="O575">
        <v>6</v>
      </c>
      <c r="P575" t="s">
        <v>35</v>
      </c>
      <c r="Q575">
        <v>53</v>
      </c>
      <c r="R575">
        <v>1025913</v>
      </c>
    </row>
    <row r="576" spans="1:18" x14ac:dyDescent="0.3">
      <c r="A576" t="s">
        <v>5111</v>
      </c>
      <c r="B576" s="9">
        <v>45043</v>
      </c>
      <c r="C576" t="s">
        <v>4693</v>
      </c>
      <c r="D576" t="s">
        <v>4694</v>
      </c>
      <c r="E576" t="s">
        <v>4695</v>
      </c>
      <c r="F576" t="s">
        <v>115</v>
      </c>
      <c r="G576" t="s">
        <v>5112</v>
      </c>
      <c r="H576" t="s">
        <v>24</v>
      </c>
      <c r="I576" t="s">
        <v>61</v>
      </c>
      <c r="J576">
        <v>13</v>
      </c>
      <c r="K576">
        <v>209602</v>
      </c>
      <c r="L576">
        <v>2724826</v>
      </c>
      <c r="M576">
        <v>0</v>
      </c>
      <c r="N576" t="s">
        <v>27</v>
      </c>
      <c r="O576">
        <v>3</v>
      </c>
      <c r="P576" t="s">
        <v>35</v>
      </c>
      <c r="Q576">
        <v>93</v>
      </c>
      <c r="R576">
        <v>1025913</v>
      </c>
    </row>
    <row r="577" spans="1:18" x14ac:dyDescent="0.3">
      <c r="A577" t="s">
        <v>5105</v>
      </c>
      <c r="B577" s="9">
        <v>45527</v>
      </c>
      <c r="C577" t="s">
        <v>4693</v>
      </c>
      <c r="D577" t="s">
        <v>4694</v>
      </c>
      <c r="E577" t="s">
        <v>4706</v>
      </c>
      <c r="F577" t="s">
        <v>393</v>
      </c>
      <c r="G577" t="s">
        <v>5106</v>
      </c>
      <c r="H577" t="s">
        <v>24</v>
      </c>
      <c r="I577" t="s">
        <v>92</v>
      </c>
      <c r="J577">
        <v>7</v>
      </c>
      <c r="K577">
        <v>178630</v>
      </c>
      <c r="L577">
        <v>1250410</v>
      </c>
      <c r="M577">
        <v>0</v>
      </c>
      <c r="N577" t="s">
        <v>26</v>
      </c>
      <c r="O577">
        <v>5</v>
      </c>
      <c r="P577" t="s">
        <v>35</v>
      </c>
      <c r="Q577">
        <v>76</v>
      </c>
      <c r="R577">
        <v>1025913</v>
      </c>
    </row>
    <row r="578" spans="1:18" x14ac:dyDescent="0.3">
      <c r="A578" t="s">
        <v>5092</v>
      </c>
      <c r="B578" s="9">
        <v>45168</v>
      </c>
      <c r="C578" t="s">
        <v>4693</v>
      </c>
      <c r="D578" t="s">
        <v>4694</v>
      </c>
      <c r="E578" t="s">
        <v>4695</v>
      </c>
      <c r="F578" t="s">
        <v>2887</v>
      </c>
      <c r="G578" t="s">
        <v>5093</v>
      </c>
      <c r="H578" t="s">
        <v>24</v>
      </c>
      <c r="I578" t="s">
        <v>56</v>
      </c>
      <c r="J578">
        <v>5</v>
      </c>
      <c r="K578">
        <v>198098</v>
      </c>
      <c r="L578">
        <v>990490</v>
      </c>
      <c r="M578">
        <v>0</v>
      </c>
      <c r="N578" t="s">
        <v>57</v>
      </c>
      <c r="O578">
        <v>1</v>
      </c>
      <c r="P578" t="s">
        <v>28</v>
      </c>
      <c r="Q578">
        <v>16</v>
      </c>
      <c r="R578">
        <v>1025913</v>
      </c>
    </row>
    <row r="579" spans="1:18" x14ac:dyDescent="0.3">
      <c r="A579" t="s">
        <v>5085</v>
      </c>
      <c r="B579" s="9">
        <v>44962</v>
      </c>
      <c r="C579" t="s">
        <v>4693</v>
      </c>
      <c r="D579" t="s">
        <v>4694</v>
      </c>
      <c r="E579" t="s">
        <v>49</v>
      </c>
      <c r="F579" t="s">
        <v>2761</v>
      </c>
      <c r="G579" t="s">
        <v>5086</v>
      </c>
      <c r="H579" t="s">
        <v>24</v>
      </c>
      <c r="I579" t="s">
        <v>92</v>
      </c>
      <c r="J579">
        <v>17</v>
      </c>
      <c r="K579">
        <v>262532</v>
      </c>
      <c r="L579">
        <v>4463044</v>
      </c>
      <c r="M579" t="s">
        <v>27</v>
      </c>
      <c r="N579" t="s">
        <v>34</v>
      </c>
      <c r="O579">
        <v>2</v>
      </c>
      <c r="P579" t="s">
        <v>35</v>
      </c>
      <c r="Q579">
        <v>58</v>
      </c>
      <c r="R579">
        <v>1025913</v>
      </c>
    </row>
    <row r="580" spans="1:18" x14ac:dyDescent="0.3">
      <c r="A580" t="s">
        <v>5071</v>
      </c>
      <c r="B580" s="9">
        <v>45417</v>
      </c>
      <c r="C580" t="s">
        <v>4693</v>
      </c>
      <c r="D580" t="s">
        <v>4694</v>
      </c>
      <c r="E580" t="s">
        <v>4695</v>
      </c>
      <c r="F580" t="s">
        <v>3381</v>
      </c>
      <c r="G580" t="s">
        <v>5072</v>
      </c>
      <c r="H580" t="s">
        <v>24</v>
      </c>
      <c r="I580" t="s">
        <v>174</v>
      </c>
      <c r="J580">
        <v>4</v>
      </c>
      <c r="K580">
        <v>170281</v>
      </c>
      <c r="L580">
        <v>681124</v>
      </c>
      <c r="M580">
        <v>0</v>
      </c>
      <c r="N580" t="s">
        <v>26</v>
      </c>
      <c r="O580">
        <v>2</v>
      </c>
      <c r="P580" t="s">
        <v>35</v>
      </c>
      <c r="Q580">
        <v>137</v>
      </c>
      <c r="R580">
        <v>1025913</v>
      </c>
    </row>
    <row r="581" spans="1:18" x14ac:dyDescent="0.3">
      <c r="A581" t="s">
        <v>5065</v>
      </c>
      <c r="B581" s="9">
        <v>45004</v>
      </c>
      <c r="C581" t="s">
        <v>4693</v>
      </c>
      <c r="D581" t="s">
        <v>4694</v>
      </c>
      <c r="E581" t="s">
        <v>4706</v>
      </c>
      <c r="F581" t="s">
        <v>904</v>
      </c>
      <c r="G581" t="s">
        <v>5066</v>
      </c>
      <c r="H581" t="s">
        <v>24</v>
      </c>
      <c r="I581" t="s">
        <v>161</v>
      </c>
      <c r="J581">
        <v>18</v>
      </c>
      <c r="K581">
        <v>60003</v>
      </c>
      <c r="L581">
        <v>1080054</v>
      </c>
      <c r="M581">
        <v>10</v>
      </c>
      <c r="N581" t="s">
        <v>26</v>
      </c>
      <c r="O581">
        <v>5</v>
      </c>
      <c r="P581" t="s">
        <v>35</v>
      </c>
      <c r="Q581">
        <v>134</v>
      </c>
      <c r="R581">
        <v>1025913</v>
      </c>
    </row>
    <row r="582" spans="1:18" x14ac:dyDescent="0.3">
      <c r="A582" t="s">
        <v>5056</v>
      </c>
      <c r="B582" s="9">
        <v>45546</v>
      </c>
      <c r="C582" t="s">
        <v>4693</v>
      </c>
      <c r="D582" t="s">
        <v>4694</v>
      </c>
      <c r="E582" t="s">
        <v>4706</v>
      </c>
      <c r="F582" t="s">
        <v>43</v>
      </c>
      <c r="G582" t="s">
        <v>5057</v>
      </c>
      <c r="H582" t="s">
        <v>24</v>
      </c>
      <c r="I582" t="s">
        <v>61</v>
      </c>
      <c r="J582">
        <v>20</v>
      </c>
      <c r="K582">
        <v>49325</v>
      </c>
      <c r="L582">
        <v>986500</v>
      </c>
      <c r="M582" t="s">
        <v>27</v>
      </c>
      <c r="N582" t="s">
        <v>34</v>
      </c>
      <c r="O582">
        <v>2</v>
      </c>
      <c r="P582" t="s">
        <v>35</v>
      </c>
      <c r="Q582">
        <v>1</v>
      </c>
      <c r="R582">
        <v>1025913</v>
      </c>
    </row>
    <row r="583" spans="1:18" x14ac:dyDescent="0.3">
      <c r="A583" t="s">
        <v>5050</v>
      </c>
      <c r="B583" s="9">
        <v>45439</v>
      </c>
      <c r="C583" t="s">
        <v>4693</v>
      </c>
      <c r="D583" t="s">
        <v>4694</v>
      </c>
      <c r="E583" t="s">
        <v>49</v>
      </c>
      <c r="F583" t="s">
        <v>1268</v>
      </c>
      <c r="G583" t="s">
        <v>5051</v>
      </c>
      <c r="H583" t="s">
        <v>24</v>
      </c>
      <c r="I583" t="s">
        <v>61</v>
      </c>
      <c r="J583">
        <v>17</v>
      </c>
      <c r="K583">
        <v>280763</v>
      </c>
      <c r="L583">
        <v>4772971</v>
      </c>
      <c r="M583">
        <v>5</v>
      </c>
      <c r="N583" t="s">
        <v>57</v>
      </c>
      <c r="O583">
        <v>5</v>
      </c>
      <c r="P583" t="s">
        <v>35</v>
      </c>
      <c r="Q583">
        <v>37</v>
      </c>
      <c r="R583">
        <v>1025913</v>
      </c>
    </row>
    <row r="584" spans="1:18" x14ac:dyDescent="0.3">
      <c r="A584" t="s">
        <v>5043</v>
      </c>
      <c r="B584" s="9">
        <v>45016</v>
      </c>
      <c r="C584" t="s">
        <v>4693</v>
      </c>
      <c r="D584" t="s">
        <v>4694</v>
      </c>
      <c r="E584" t="s">
        <v>49</v>
      </c>
      <c r="F584" t="s">
        <v>998</v>
      </c>
      <c r="G584" t="s">
        <v>5044</v>
      </c>
      <c r="H584" t="s">
        <v>24</v>
      </c>
      <c r="I584" t="s">
        <v>92</v>
      </c>
      <c r="J584">
        <v>7</v>
      </c>
      <c r="K584">
        <v>19204</v>
      </c>
      <c r="L584">
        <v>134428</v>
      </c>
      <c r="M584">
        <v>0</v>
      </c>
      <c r="N584" t="s">
        <v>26</v>
      </c>
      <c r="O584">
        <v>1</v>
      </c>
      <c r="P584" t="s">
        <v>35</v>
      </c>
      <c r="Q584">
        <v>26</v>
      </c>
      <c r="R584">
        <v>1025913</v>
      </c>
    </row>
    <row r="585" spans="1:18" x14ac:dyDescent="0.3">
      <c r="A585" t="s">
        <v>5038</v>
      </c>
      <c r="B585" s="9">
        <v>45244</v>
      </c>
      <c r="C585" t="s">
        <v>4693</v>
      </c>
      <c r="D585" t="s">
        <v>4694</v>
      </c>
      <c r="E585" t="s">
        <v>49</v>
      </c>
      <c r="F585" t="s">
        <v>470</v>
      </c>
      <c r="G585" t="s">
        <v>27</v>
      </c>
      <c r="H585" t="s">
        <v>24</v>
      </c>
      <c r="I585" t="s">
        <v>174</v>
      </c>
      <c r="J585">
        <v>19</v>
      </c>
      <c r="K585">
        <v>62129</v>
      </c>
      <c r="L585">
        <v>1180451</v>
      </c>
      <c r="M585">
        <v>20</v>
      </c>
      <c r="N585" t="s">
        <v>27</v>
      </c>
      <c r="O585">
        <v>1</v>
      </c>
      <c r="P585" t="s">
        <v>35</v>
      </c>
      <c r="Q585">
        <v>158</v>
      </c>
      <c r="R585">
        <v>1025913</v>
      </c>
    </row>
    <row r="586" spans="1:18" x14ac:dyDescent="0.3">
      <c r="A586" t="s">
        <v>5029</v>
      </c>
      <c r="B586" s="9">
        <v>45571</v>
      </c>
      <c r="C586" t="s">
        <v>4693</v>
      </c>
      <c r="D586" t="s">
        <v>4694</v>
      </c>
      <c r="E586" t="s">
        <v>4695</v>
      </c>
      <c r="F586" t="s">
        <v>700</v>
      </c>
      <c r="G586" t="s">
        <v>5030</v>
      </c>
      <c r="H586" t="s">
        <v>24</v>
      </c>
      <c r="I586" t="s">
        <v>161</v>
      </c>
      <c r="J586">
        <v>9</v>
      </c>
      <c r="K586">
        <v>59937</v>
      </c>
      <c r="L586">
        <v>539433</v>
      </c>
      <c r="M586">
        <v>5</v>
      </c>
      <c r="N586" t="s">
        <v>47</v>
      </c>
      <c r="O586">
        <v>3</v>
      </c>
      <c r="P586" t="s">
        <v>28</v>
      </c>
      <c r="Q586">
        <v>46</v>
      </c>
      <c r="R586">
        <v>1025913</v>
      </c>
    </row>
    <row r="587" spans="1:18" x14ac:dyDescent="0.3">
      <c r="A587" t="s">
        <v>5025</v>
      </c>
      <c r="B587" s="9">
        <v>45487</v>
      </c>
      <c r="C587" t="s">
        <v>4693</v>
      </c>
      <c r="D587" t="s">
        <v>4694</v>
      </c>
      <c r="E587" t="s">
        <v>49</v>
      </c>
      <c r="F587" t="s">
        <v>3342</v>
      </c>
      <c r="G587" t="s">
        <v>5026</v>
      </c>
      <c r="H587" t="s">
        <v>24</v>
      </c>
      <c r="I587" t="s">
        <v>161</v>
      </c>
      <c r="J587">
        <v>12</v>
      </c>
      <c r="K587">
        <v>349541</v>
      </c>
      <c r="L587">
        <v>4194492</v>
      </c>
      <c r="M587">
        <v>15</v>
      </c>
      <c r="N587" t="s">
        <v>27</v>
      </c>
      <c r="O587">
        <v>4</v>
      </c>
      <c r="P587" t="s">
        <v>35</v>
      </c>
      <c r="Q587">
        <v>18</v>
      </c>
      <c r="R587">
        <v>1025913</v>
      </c>
    </row>
    <row r="588" spans="1:18" x14ac:dyDescent="0.3">
      <c r="A588" t="s">
        <v>5004</v>
      </c>
      <c r="B588" s="9">
        <v>45488</v>
      </c>
      <c r="C588" t="s">
        <v>4693</v>
      </c>
      <c r="D588" t="s">
        <v>4694</v>
      </c>
      <c r="E588" t="s">
        <v>49</v>
      </c>
      <c r="F588" t="s">
        <v>1076</v>
      </c>
      <c r="G588" t="s">
        <v>27</v>
      </c>
      <c r="H588" t="s">
        <v>24</v>
      </c>
      <c r="I588" t="s">
        <v>61</v>
      </c>
      <c r="J588">
        <v>18</v>
      </c>
      <c r="K588">
        <v>282938</v>
      </c>
      <c r="L588">
        <v>5092884</v>
      </c>
      <c r="M588">
        <v>20</v>
      </c>
      <c r="N588" t="s">
        <v>26</v>
      </c>
      <c r="O588" t="s">
        <v>27</v>
      </c>
      <c r="P588" t="s">
        <v>35</v>
      </c>
      <c r="Q588">
        <v>70</v>
      </c>
      <c r="R588">
        <v>1025913</v>
      </c>
    </row>
    <row r="589" spans="1:18" x14ac:dyDescent="0.3">
      <c r="A589" t="s">
        <v>4998</v>
      </c>
      <c r="B589" s="9">
        <v>45586</v>
      </c>
      <c r="C589" t="s">
        <v>4693</v>
      </c>
      <c r="D589" t="s">
        <v>4694</v>
      </c>
      <c r="E589" t="s">
        <v>4695</v>
      </c>
      <c r="F589" t="s">
        <v>1345</v>
      </c>
      <c r="G589" t="s">
        <v>4999</v>
      </c>
      <c r="H589" t="s">
        <v>24</v>
      </c>
      <c r="I589" t="s">
        <v>161</v>
      </c>
      <c r="J589">
        <v>12</v>
      </c>
      <c r="K589">
        <v>306718</v>
      </c>
      <c r="L589">
        <v>3680616</v>
      </c>
      <c r="M589" t="s">
        <v>27</v>
      </c>
      <c r="N589" t="s">
        <v>57</v>
      </c>
      <c r="O589">
        <v>1</v>
      </c>
      <c r="P589" t="s">
        <v>28</v>
      </c>
      <c r="Q589">
        <v>170</v>
      </c>
      <c r="R589">
        <v>1025913</v>
      </c>
    </row>
    <row r="590" spans="1:18" x14ac:dyDescent="0.3">
      <c r="A590" t="s">
        <v>4984</v>
      </c>
      <c r="B590" s="9">
        <v>45569</v>
      </c>
      <c r="C590" t="s">
        <v>4693</v>
      </c>
      <c r="D590" t="s">
        <v>4694</v>
      </c>
      <c r="E590" t="s">
        <v>4695</v>
      </c>
      <c r="F590" t="s">
        <v>3504</v>
      </c>
      <c r="G590" t="s">
        <v>4985</v>
      </c>
      <c r="H590" t="s">
        <v>24</v>
      </c>
      <c r="I590" t="s">
        <v>56</v>
      </c>
      <c r="J590">
        <v>3</v>
      </c>
      <c r="K590">
        <v>69885</v>
      </c>
      <c r="L590">
        <v>209655</v>
      </c>
      <c r="M590">
        <v>20</v>
      </c>
      <c r="N590" t="s">
        <v>26</v>
      </c>
      <c r="O590">
        <v>4</v>
      </c>
      <c r="P590" t="s">
        <v>28</v>
      </c>
      <c r="Q590">
        <v>79</v>
      </c>
      <c r="R590">
        <v>1025913</v>
      </c>
    </row>
    <row r="591" spans="1:18" x14ac:dyDescent="0.3">
      <c r="A591" t="s">
        <v>4973</v>
      </c>
      <c r="B591" s="9">
        <v>45333</v>
      </c>
      <c r="C591" t="s">
        <v>4693</v>
      </c>
      <c r="D591" t="s">
        <v>4694</v>
      </c>
      <c r="E591" t="s">
        <v>4706</v>
      </c>
      <c r="F591" t="s">
        <v>563</v>
      </c>
      <c r="G591" t="s">
        <v>4974</v>
      </c>
      <c r="H591" t="s">
        <v>24</v>
      </c>
      <c r="I591" t="s">
        <v>174</v>
      </c>
      <c r="J591">
        <v>11</v>
      </c>
      <c r="K591">
        <v>218472</v>
      </c>
      <c r="L591">
        <v>2403192</v>
      </c>
      <c r="M591">
        <v>0</v>
      </c>
      <c r="N591" t="s">
        <v>26</v>
      </c>
      <c r="O591">
        <v>3</v>
      </c>
      <c r="P591" t="s">
        <v>35</v>
      </c>
      <c r="Q591">
        <v>180</v>
      </c>
      <c r="R591">
        <v>1025913</v>
      </c>
    </row>
    <row r="592" spans="1:18" x14ac:dyDescent="0.3">
      <c r="A592" t="s">
        <v>4968</v>
      </c>
      <c r="B592" s="9">
        <v>45610</v>
      </c>
      <c r="C592" t="s">
        <v>4693</v>
      </c>
      <c r="D592" t="s">
        <v>4694</v>
      </c>
      <c r="E592" t="s">
        <v>4706</v>
      </c>
      <c r="F592" t="s">
        <v>2979</v>
      </c>
      <c r="G592" t="s">
        <v>27</v>
      </c>
      <c r="H592" t="s">
        <v>24</v>
      </c>
      <c r="I592" t="s">
        <v>92</v>
      </c>
      <c r="J592">
        <v>8</v>
      </c>
      <c r="K592">
        <v>26574</v>
      </c>
      <c r="L592">
        <v>212592</v>
      </c>
      <c r="M592" t="s">
        <v>27</v>
      </c>
      <c r="N592" t="s">
        <v>47</v>
      </c>
      <c r="O592">
        <v>2</v>
      </c>
      <c r="P592" t="s">
        <v>35</v>
      </c>
      <c r="Q592">
        <v>140</v>
      </c>
      <c r="R592">
        <v>1025913</v>
      </c>
    </row>
    <row r="593" spans="1:18" x14ac:dyDescent="0.3">
      <c r="A593" t="s">
        <v>4944</v>
      </c>
      <c r="B593" s="9">
        <v>45312</v>
      </c>
      <c r="C593" t="s">
        <v>4693</v>
      </c>
      <c r="D593" t="s">
        <v>4694</v>
      </c>
      <c r="E593" t="s">
        <v>4695</v>
      </c>
      <c r="F593" t="s">
        <v>1419</v>
      </c>
      <c r="G593" t="s">
        <v>4945</v>
      </c>
      <c r="H593" t="s">
        <v>24</v>
      </c>
      <c r="I593" t="s">
        <v>174</v>
      </c>
      <c r="J593">
        <v>15</v>
      </c>
      <c r="K593">
        <v>284057</v>
      </c>
      <c r="L593">
        <v>4260855</v>
      </c>
      <c r="M593" t="s">
        <v>27</v>
      </c>
      <c r="N593" t="s">
        <v>27</v>
      </c>
      <c r="O593">
        <v>1</v>
      </c>
      <c r="P593" t="s">
        <v>35</v>
      </c>
      <c r="Q593">
        <v>11</v>
      </c>
      <c r="R593">
        <v>1025913</v>
      </c>
    </row>
    <row r="594" spans="1:18" x14ac:dyDescent="0.3">
      <c r="A594" t="s">
        <v>4930</v>
      </c>
      <c r="B594" s="9">
        <v>45253</v>
      </c>
      <c r="C594" t="s">
        <v>4693</v>
      </c>
      <c r="D594" t="s">
        <v>4694</v>
      </c>
      <c r="E594" t="s">
        <v>49</v>
      </c>
      <c r="F594" t="s">
        <v>967</v>
      </c>
      <c r="G594" t="s">
        <v>27</v>
      </c>
      <c r="H594" t="s">
        <v>24</v>
      </c>
      <c r="I594" t="s">
        <v>92</v>
      </c>
      <c r="J594">
        <v>7</v>
      </c>
      <c r="K594">
        <v>231825</v>
      </c>
      <c r="L594">
        <v>1622775</v>
      </c>
      <c r="M594">
        <v>0</v>
      </c>
      <c r="N594" t="s">
        <v>26</v>
      </c>
      <c r="O594">
        <v>3</v>
      </c>
      <c r="P594" t="s">
        <v>35</v>
      </c>
      <c r="Q594">
        <v>8</v>
      </c>
      <c r="R594">
        <v>1025913</v>
      </c>
    </row>
    <row r="595" spans="1:18" x14ac:dyDescent="0.3">
      <c r="A595" t="s">
        <v>4923</v>
      </c>
      <c r="B595" s="9">
        <v>45225</v>
      </c>
      <c r="C595" t="s">
        <v>4693</v>
      </c>
      <c r="D595" t="s">
        <v>4694</v>
      </c>
      <c r="E595" t="s">
        <v>49</v>
      </c>
      <c r="F595" t="s">
        <v>1744</v>
      </c>
      <c r="G595" t="s">
        <v>27</v>
      </c>
      <c r="H595" t="s">
        <v>24</v>
      </c>
      <c r="I595" t="s">
        <v>152</v>
      </c>
      <c r="J595">
        <v>8</v>
      </c>
      <c r="K595">
        <v>171177</v>
      </c>
      <c r="L595">
        <v>1369416</v>
      </c>
      <c r="M595">
        <v>0</v>
      </c>
      <c r="N595" t="s">
        <v>26</v>
      </c>
      <c r="O595">
        <v>2</v>
      </c>
      <c r="P595" t="s">
        <v>35</v>
      </c>
      <c r="Q595">
        <v>156</v>
      </c>
      <c r="R595">
        <v>1025913</v>
      </c>
    </row>
    <row r="596" spans="1:18" x14ac:dyDescent="0.3">
      <c r="A596" t="s">
        <v>4917</v>
      </c>
      <c r="B596" s="9">
        <v>45589</v>
      </c>
      <c r="C596" t="s">
        <v>4693</v>
      </c>
      <c r="D596" t="s">
        <v>4694</v>
      </c>
      <c r="E596" t="s">
        <v>49</v>
      </c>
      <c r="F596" t="s">
        <v>1212</v>
      </c>
      <c r="G596" t="s">
        <v>4918</v>
      </c>
      <c r="H596" t="s">
        <v>24</v>
      </c>
      <c r="I596" t="s">
        <v>152</v>
      </c>
      <c r="J596">
        <v>3</v>
      </c>
      <c r="K596">
        <v>66067</v>
      </c>
      <c r="L596">
        <v>198201</v>
      </c>
      <c r="M596">
        <v>20</v>
      </c>
      <c r="N596" t="s">
        <v>27</v>
      </c>
      <c r="O596">
        <v>3</v>
      </c>
      <c r="P596" t="s">
        <v>35</v>
      </c>
      <c r="Q596">
        <v>172</v>
      </c>
      <c r="R596">
        <v>1025913</v>
      </c>
    </row>
    <row r="597" spans="1:18" x14ac:dyDescent="0.3">
      <c r="A597" t="s">
        <v>4913</v>
      </c>
      <c r="B597" s="9">
        <v>45448</v>
      </c>
      <c r="C597" t="s">
        <v>4693</v>
      </c>
      <c r="D597" t="s">
        <v>4694</v>
      </c>
      <c r="E597" t="s">
        <v>49</v>
      </c>
      <c r="F597" t="s">
        <v>1191</v>
      </c>
      <c r="G597" t="s">
        <v>27</v>
      </c>
      <c r="H597" t="s">
        <v>24</v>
      </c>
      <c r="I597" t="s">
        <v>152</v>
      </c>
      <c r="J597">
        <v>4</v>
      </c>
      <c r="K597">
        <v>103460</v>
      </c>
      <c r="L597">
        <v>413840</v>
      </c>
      <c r="M597">
        <v>0</v>
      </c>
      <c r="N597" t="s">
        <v>47</v>
      </c>
      <c r="O597">
        <v>2</v>
      </c>
      <c r="P597" t="s">
        <v>35</v>
      </c>
      <c r="Q597">
        <v>174</v>
      </c>
      <c r="R597">
        <v>1025913</v>
      </c>
    </row>
    <row r="598" spans="1:18" x14ac:dyDescent="0.3">
      <c r="A598" t="s">
        <v>4895</v>
      </c>
      <c r="B598" s="9">
        <v>45223</v>
      </c>
      <c r="C598" t="s">
        <v>4693</v>
      </c>
      <c r="D598" t="s">
        <v>4694</v>
      </c>
      <c r="E598" t="s">
        <v>4695</v>
      </c>
      <c r="F598" t="s">
        <v>418</v>
      </c>
      <c r="G598" t="s">
        <v>4896</v>
      </c>
      <c r="H598" t="s">
        <v>24</v>
      </c>
      <c r="I598" t="s">
        <v>92</v>
      </c>
      <c r="J598">
        <v>7</v>
      </c>
      <c r="K598">
        <v>279442</v>
      </c>
      <c r="L598">
        <v>1956094</v>
      </c>
      <c r="M598">
        <v>15</v>
      </c>
      <c r="N598" t="s">
        <v>27</v>
      </c>
      <c r="O598" t="s">
        <v>27</v>
      </c>
      <c r="P598" t="s">
        <v>35</v>
      </c>
      <c r="Q598">
        <v>17</v>
      </c>
      <c r="R598">
        <v>1025913</v>
      </c>
    </row>
    <row r="599" spans="1:18" x14ac:dyDescent="0.3">
      <c r="A599" t="s">
        <v>4892</v>
      </c>
      <c r="B599" s="9">
        <v>45316</v>
      </c>
      <c r="C599" t="s">
        <v>4693</v>
      </c>
      <c r="D599" t="s">
        <v>4694</v>
      </c>
      <c r="E599" t="s">
        <v>4695</v>
      </c>
      <c r="F599" t="s">
        <v>1066</v>
      </c>
      <c r="G599" t="s">
        <v>4893</v>
      </c>
      <c r="H599" t="s">
        <v>24</v>
      </c>
      <c r="I599" t="s">
        <v>161</v>
      </c>
      <c r="J599">
        <v>2</v>
      </c>
      <c r="K599">
        <v>185695</v>
      </c>
      <c r="L599">
        <v>371390</v>
      </c>
      <c r="M599">
        <v>15</v>
      </c>
      <c r="N599" t="s">
        <v>26</v>
      </c>
      <c r="O599">
        <v>4</v>
      </c>
      <c r="P599" t="s">
        <v>35</v>
      </c>
      <c r="Q599">
        <v>65</v>
      </c>
      <c r="R599">
        <v>1025913</v>
      </c>
    </row>
    <row r="600" spans="1:18" x14ac:dyDescent="0.3">
      <c r="A600" t="s">
        <v>4890</v>
      </c>
      <c r="B600" s="9">
        <v>45141</v>
      </c>
      <c r="C600" t="s">
        <v>4693</v>
      </c>
      <c r="D600" t="s">
        <v>4694</v>
      </c>
      <c r="E600" t="s">
        <v>4695</v>
      </c>
      <c r="F600" t="s">
        <v>196</v>
      </c>
      <c r="G600" t="s">
        <v>4891</v>
      </c>
      <c r="H600" t="s">
        <v>24</v>
      </c>
      <c r="I600" t="s">
        <v>25</v>
      </c>
      <c r="J600">
        <v>15</v>
      </c>
      <c r="K600">
        <v>42447</v>
      </c>
      <c r="L600">
        <v>636705</v>
      </c>
      <c r="M600">
        <v>15</v>
      </c>
      <c r="N600" t="s">
        <v>57</v>
      </c>
      <c r="O600">
        <v>1</v>
      </c>
      <c r="P600" t="s">
        <v>35</v>
      </c>
      <c r="Q600">
        <v>98</v>
      </c>
      <c r="R600">
        <v>1025913</v>
      </c>
    </row>
    <row r="601" spans="1:18" x14ac:dyDescent="0.3">
      <c r="A601" t="s">
        <v>4886</v>
      </c>
      <c r="B601" s="9">
        <v>45207</v>
      </c>
      <c r="C601" t="s">
        <v>4693</v>
      </c>
      <c r="D601" t="s">
        <v>4694</v>
      </c>
      <c r="E601" t="s">
        <v>4695</v>
      </c>
      <c r="F601" t="s">
        <v>316</v>
      </c>
      <c r="G601" t="s">
        <v>4887</v>
      </c>
      <c r="H601" t="s">
        <v>24</v>
      </c>
      <c r="I601" t="s">
        <v>161</v>
      </c>
      <c r="J601">
        <v>16</v>
      </c>
      <c r="K601">
        <v>125268</v>
      </c>
      <c r="L601">
        <v>2004288</v>
      </c>
      <c r="M601">
        <v>0</v>
      </c>
      <c r="N601" t="s">
        <v>47</v>
      </c>
      <c r="O601">
        <v>2</v>
      </c>
      <c r="P601" t="s">
        <v>35</v>
      </c>
      <c r="Q601">
        <v>181</v>
      </c>
      <c r="R601">
        <v>1025913</v>
      </c>
    </row>
    <row r="602" spans="1:18" x14ac:dyDescent="0.3">
      <c r="A602" t="s">
        <v>4884</v>
      </c>
      <c r="B602" s="9">
        <v>45297</v>
      </c>
      <c r="C602" t="s">
        <v>4693</v>
      </c>
      <c r="D602" t="s">
        <v>4694</v>
      </c>
      <c r="E602" t="s">
        <v>49</v>
      </c>
      <c r="F602" t="s">
        <v>914</v>
      </c>
      <c r="G602" t="s">
        <v>4885</v>
      </c>
      <c r="H602" t="s">
        <v>24</v>
      </c>
      <c r="I602" t="s">
        <v>161</v>
      </c>
      <c r="J602">
        <v>14</v>
      </c>
      <c r="K602">
        <v>332726</v>
      </c>
      <c r="L602">
        <v>4658164</v>
      </c>
      <c r="M602" t="s">
        <v>27</v>
      </c>
      <c r="N602" t="s">
        <v>27</v>
      </c>
      <c r="O602">
        <v>2</v>
      </c>
      <c r="P602" t="s">
        <v>28</v>
      </c>
      <c r="Q602">
        <v>124</v>
      </c>
      <c r="R602">
        <v>1025913</v>
      </c>
    </row>
    <row r="603" spans="1:18" x14ac:dyDescent="0.3">
      <c r="A603" t="s">
        <v>4881</v>
      </c>
      <c r="B603" s="9">
        <v>45446</v>
      </c>
      <c r="C603" t="s">
        <v>4693</v>
      </c>
      <c r="D603" t="s">
        <v>4694</v>
      </c>
      <c r="E603" t="s">
        <v>49</v>
      </c>
      <c r="F603" t="s">
        <v>4263</v>
      </c>
      <c r="G603" t="s">
        <v>27</v>
      </c>
      <c r="H603" t="s">
        <v>24</v>
      </c>
      <c r="I603" t="s">
        <v>61</v>
      </c>
      <c r="J603">
        <v>20</v>
      </c>
      <c r="K603">
        <v>176747</v>
      </c>
      <c r="L603">
        <v>3534940</v>
      </c>
      <c r="M603">
        <v>5</v>
      </c>
      <c r="N603" t="s">
        <v>34</v>
      </c>
      <c r="O603">
        <v>3</v>
      </c>
      <c r="P603" t="s">
        <v>28</v>
      </c>
      <c r="Q603">
        <v>53</v>
      </c>
      <c r="R603">
        <v>1025913</v>
      </c>
    </row>
    <row r="604" spans="1:18" x14ac:dyDescent="0.3">
      <c r="A604" t="s">
        <v>4878</v>
      </c>
      <c r="B604" s="9">
        <v>45109</v>
      </c>
      <c r="C604" t="s">
        <v>4693</v>
      </c>
      <c r="D604" t="s">
        <v>4694</v>
      </c>
      <c r="E604" t="s">
        <v>49</v>
      </c>
      <c r="F604" t="s">
        <v>1246</v>
      </c>
      <c r="G604" t="s">
        <v>27</v>
      </c>
      <c r="H604" t="s">
        <v>24</v>
      </c>
      <c r="I604" t="s">
        <v>56</v>
      </c>
      <c r="J604">
        <v>7</v>
      </c>
      <c r="K604">
        <v>285615</v>
      </c>
      <c r="L604">
        <v>1999305</v>
      </c>
      <c r="M604" t="s">
        <v>27</v>
      </c>
      <c r="N604" t="s">
        <v>26</v>
      </c>
      <c r="O604">
        <v>4</v>
      </c>
      <c r="P604" t="s">
        <v>35</v>
      </c>
      <c r="Q604">
        <v>171</v>
      </c>
      <c r="R604">
        <v>1025913</v>
      </c>
    </row>
    <row r="605" spans="1:18" x14ac:dyDescent="0.3">
      <c r="A605" t="s">
        <v>4876</v>
      </c>
      <c r="B605" s="9">
        <v>45101</v>
      </c>
      <c r="C605" t="s">
        <v>4693</v>
      </c>
      <c r="D605" t="s">
        <v>4694</v>
      </c>
      <c r="E605" t="s">
        <v>49</v>
      </c>
      <c r="F605" t="s">
        <v>1458</v>
      </c>
      <c r="G605" t="s">
        <v>4877</v>
      </c>
      <c r="H605" t="s">
        <v>24</v>
      </c>
      <c r="I605" t="s">
        <v>92</v>
      </c>
      <c r="J605">
        <v>15</v>
      </c>
      <c r="K605">
        <v>323857</v>
      </c>
      <c r="L605">
        <v>4857855</v>
      </c>
      <c r="M605">
        <v>5</v>
      </c>
      <c r="N605" t="s">
        <v>47</v>
      </c>
      <c r="O605">
        <v>5</v>
      </c>
      <c r="P605" t="s">
        <v>35</v>
      </c>
      <c r="Q605">
        <v>196</v>
      </c>
      <c r="R605">
        <v>1025913</v>
      </c>
    </row>
    <row r="606" spans="1:18" x14ac:dyDescent="0.3">
      <c r="A606" t="s">
        <v>4868</v>
      </c>
      <c r="B606" s="9">
        <v>45560</v>
      </c>
      <c r="C606" t="s">
        <v>4693</v>
      </c>
      <c r="D606" t="s">
        <v>4694</v>
      </c>
      <c r="E606" t="s">
        <v>49</v>
      </c>
      <c r="F606" t="s">
        <v>3121</v>
      </c>
      <c r="G606" t="s">
        <v>4869</v>
      </c>
      <c r="H606" t="s">
        <v>24</v>
      </c>
      <c r="I606" t="s">
        <v>174</v>
      </c>
      <c r="J606">
        <v>14</v>
      </c>
      <c r="K606">
        <v>104067</v>
      </c>
      <c r="L606">
        <v>1456938</v>
      </c>
      <c r="M606" t="s">
        <v>27</v>
      </c>
      <c r="N606" t="s">
        <v>57</v>
      </c>
      <c r="O606">
        <v>1</v>
      </c>
      <c r="P606" t="s">
        <v>35</v>
      </c>
      <c r="Q606">
        <v>124</v>
      </c>
      <c r="R606">
        <v>1025913</v>
      </c>
    </row>
    <row r="607" spans="1:18" x14ac:dyDescent="0.3">
      <c r="A607" t="s">
        <v>4846</v>
      </c>
      <c r="B607" s="9">
        <v>45121</v>
      </c>
      <c r="C607" t="s">
        <v>4693</v>
      </c>
      <c r="D607" t="s">
        <v>4694</v>
      </c>
      <c r="E607" t="s">
        <v>49</v>
      </c>
      <c r="F607" t="s">
        <v>193</v>
      </c>
      <c r="G607" t="s">
        <v>4847</v>
      </c>
      <c r="H607" t="s">
        <v>24</v>
      </c>
      <c r="I607" t="s">
        <v>25</v>
      </c>
      <c r="J607">
        <v>12</v>
      </c>
      <c r="K607">
        <v>287875</v>
      </c>
      <c r="L607">
        <v>3454500</v>
      </c>
      <c r="M607">
        <v>0</v>
      </c>
      <c r="N607" t="s">
        <v>47</v>
      </c>
      <c r="O607">
        <v>5</v>
      </c>
      <c r="P607" t="s">
        <v>35</v>
      </c>
      <c r="Q607">
        <v>149</v>
      </c>
      <c r="R607">
        <v>1025913</v>
      </c>
    </row>
    <row r="608" spans="1:18" x14ac:dyDescent="0.3">
      <c r="A608" t="s">
        <v>4831</v>
      </c>
      <c r="B608" s="9">
        <v>45594</v>
      </c>
      <c r="C608" t="s">
        <v>4693</v>
      </c>
      <c r="D608" t="s">
        <v>4694</v>
      </c>
      <c r="E608" t="s">
        <v>4706</v>
      </c>
      <c r="F608" t="s">
        <v>1595</v>
      </c>
      <c r="G608" t="s">
        <v>4832</v>
      </c>
      <c r="H608" t="s">
        <v>24</v>
      </c>
      <c r="I608" t="s">
        <v>25</v>
      </c>
      <c r="J608">
        <v>17</v>
      </c>
      <c r="K608">
        <v>157994</v>
      </c>
      <c r="L608">
        <v>2685898</v>
      </c>
      <c r="M608">
        <v>15</v>
      </c>
      <c r="N608" t="s">
        <v>47</v>
      </c>
      <c r="O608">
        <v>2</v>
      </c>
      <c r="P608" t="s">
        <v>28</v>
      </c>
      <c r="Q608">
        <v>27</v>
      </c>
      <c r="R608">
        <v>1025913</v>
      </c>
    </row>
    <row r="609" spans="1:18" x14ac:dyDescent="0.3">
      <c r="A609" t="s">
        <v>4829</v>
      </c>
      <c r="B609" s="9">
        <v>45390</v>
      </c>
      <c r="C609" t="s">
        <v>4693</v>
      </c>
      <c r="D609" t="s">
        <v>4694</v>
      </c>
      <c r="E609" t="s">
        <v>4695</v>
      </c>
      <c r="F609" t="s">
        <v>3939</v>
      </c>
      <c r="G609" t="s">
        <v>4830</v>
      </c>
      <c r="H609" t="s">
        <v>24</v>
      </c>
      <c r="I609" t="s">
        <v>161</v>
      </c>
      <c r="J609">
        <v>8</v>
      </c>
      <c r="K609">
        <v>206922</v>
      </c>
      <c r="L609">
        <v>1655376</v>
      </c>
      <c r="M609">
        <v>0</v>
      </c>
      <c r="N609" t="s">
        <v>57</v>
      </c>
      <c r="O609">
        <v>0</v>
      </c>
      <c r="P609" t="s">
        <v>35</v>
      </c>
      <c r="Q609">
        <v>188</v>
      </c>
      <c r="R609">
        <v>1025913</v>
      </c>
    </row>
    <row r="610" spans="1:18" x14ac:dyDescent="0.3">
      <c r="A610" t="s">
        <v>4827</v>
      </c>
      <c r="B610" s="9">
        <v>45381</v>
      </c>
      <c r="C610" t="s">
        <v>4693</v>
      </c>
      <c r="D610" t="s">
        <v>4694</v>
      </c>
      <c r="E610" t="s">
        <v>4695</v>
      </c>
      <c r="F610" t="s">
        <v>3397</v>
      </c>
      <c r="G610" t="s">
        <v>27</v>
      </c>
      <c r="H610" t="s">
        <v>24</v>
      </c>
      <c r="I610" t="s">
        <v>174</v>
      </c>
      <c r="J610">
        <v>4</v>
      </c>
      <c r="K610">
        <v>329593</v>
      </c>
      <c r="L610">
        <v>1318372</v>
      </c>
      <c r="M610">
        <v>5</v>
      </c>
      <c r="N610" t="s">
        <v>47</v>
      </c>
      <c r="O610">
        <v>0</v>
      </c>
      <c r="P610" t="s">
        <v>35</v>
      </c>
      <c r="Q610">
        <v>7</v>
      </c>
      <c r="R610">
        <v>1025913</v>
      </c>
    </row>
    <row r="611" spans="1:18" x14ac:dyDescent="0.3">
      <c r="A611" t="s">
        <v>4818</v>
      </c>
      <c r="B611" s="9">
        <v>45529</v>
      </c>
      <c r="C611" t="s">
        <v>4693</v>
      </c>
      <c r="D611" t="s">
        <v>4694</v>
      </c>
      <c r="E611" t="s">
        <v>4695</v>
      </c>
      <c r="F611" t="s">
        <v>1552</v>
      </c>
      <c r="G611" t="s">
        <v>4819</v>
      </c>
      <c r="H611" t="s">
        <v>24</v>
      </c>
      <c r="I611" t="s">
        <v>152</v>
      </c>
      <c r="J611">
        <v>12</v>
      </c>
      <c r="K611">
        <v>58508</v>
      </c>
      <c r="L611">
        <v>702096</v>
      </c>
      <c r="M611">
        <v>0</v>
      </c>
      <c r="N611" t="s">
        <v>47</v>
      </c>
      <c r="O611">
        <v>5</v>
      </c>
      <c r="P611" t="s">
        <v>35</v>
      </c>
      <c r="Q611">
        <v>125</v>
      </c>
      <c r="R611">
        <v>1025913</v>
      </c>
    </row>
    <row r="612" spans="1:18" x14ac:dyDescent="0.3">
      <c r="A612" t="s">
        <v>4797</v>
      </c>
      <c r="B612" s="9">
        <v>45581</v>
      </c>
      <c r="C612" t="s">
        <v>4693</v>
      </c>
      <c r="D612" t="s">
        <v>4694</v>
      </c>
      <c r="E612" t="s">
        <v>4695</v>
      </c>
      <c r="F612" t="s">
        <v>1127</v>
      </c>
      <c r="G612" t="s">
        <v>4798</v>
      </c>
      <c r="H612" t="s">
        <v>24</v>
      </c>
      <c r="I612" t="s">
        <v>61</v>
      </c>
      <c r="J612">
        <v>10</v>
      </c>
      <c r="K612">
        <v>286561</v>
      </c>
      <c r="L612">
        <v>2865610</v>
      </c>
      <c r="M612">
        <v>20</v>
      </c>
      <c r="N612" t="s">
        <v>57</v>
      </c>
      <c r="O612">
        <v>5</v>
      </c>
      <c r="P612" t="s">
        <v>35</v>
      </c>
      <c r="Q612">
        <v>170</v>
      </c>
      <c r="R612">
        <v>1025913</v>
      </c>
    </row>
    <row r="613" spans="1:18" x14ac:dyDescent="0.3">
      <c r="A613" t="s">
        <v>4793</v>
      </c>
      <c r="B613" s="9">
        <v>45620</v>
      </c>
      <c r="C613" t="s">
        <v>4693</v>
      </c>
      <c r="D613" t="s">
        <v>4694</v>
      </c>
      <c r="E613" t="s">
        <v>49</v>
      </c>
      <c r="F613" t="s">
        <v>1639</v>
      </c>
      <c r="G613" t="s">
        <v>4794</v>
      </c>
      <c r="H613" t="s">
        <v>24</v>
      </c>
      <c r="I613" t="s">
        <v>161</v>
      </c>
      <c r="J613">
        <v>9</v>
      </c>
      <c r="K613">
        <v>179840</v>
      </c>
      <c r="L613">
        <v>1618560</v>
      </c>
      <c r="M613">
        <v>0</v>
      </c>
      <c r="N613" t="s">
        <v>27</v>
      </c>
      <c r="O613">
        <v>2</v>
      </c>
      <c r="P613" t="s">
        <v>35</v>
      </c>
      <c r="Q613">
        <v>194</v>
      </c>
      <c r="R613">
        <v>1025913</v>
      </c>
    </row>
    <row r="614" spans="1:18" x14ac:dyDescent="0.3">
      <c r="A614" t="s">
        <v>4792</v>
      </c>
      <c r="B614" s="9">
        <v>44933</v>
      </c>
      <c r="C614" t="s">
        <v>4693</v>
      </c>
      <c r="D614" t="s">
        <v>4694</v>
      </c>
      <c r="E614" t="s">
        <v>49</v>
      </c>
      <c r="F614" t="s">
        <v>480</v>
      </c>
      <c r="G614" t="s">
        <v>27</v>
      </c>
      <c r="H614" t="s">
        <v>24</v>
      </c>
      <c r="I614" t="s">
        <v>56</v>
      </c>
      <c r="J614">
        <v>8</v>
      </c>
      <c r="K614">
        <v>315674</v>
      </c>
      <c r="L614">
        <v>2525392</v>
      </c>
      <c r="M614">
        <v>5</v>
      </c>
      <c r="N614" t="s">
        <v>26</v>
      </c>
      <c r="O614">
        <v>3</v>
      </c>
      <c r="P614" t="s">
        <v>35</v>
      </c>
      <c r="Q614">
        <v>151</v>
      </c>
      <c r="R614">
        <v>1025913</v>
      </c>
    </row>
    <row r="615" spans="1:18" x14ac:dyDescent="0.3">
      <c r="A615" t="s">
        <v>4783</v>
      </c>
      <c r="B615" s="9">
        <v>45115</v>
      </c>
      <c r="C615" t="s">
        <v>4693</v>
      </c>
      <c r="D615" t="s">
        <v>4694</v>
      </c>
      <c r="E615" t="s">
        <v>49</v>
      </c>
      <c r="F615" t="s">
        <v>176</v>
      </c>
      <c r="G615" t="s">
        <v>4784</v>
      </c>
      <c r="H615" t="s">
        <v>24</v>
      </c>
      <c r="I615" t="s">
        <v>152</v>
      </c>
      <c r="J615">
        <v>1</v>
      </c>
      <c r="K615">
        <v>46230</v>
      </c>
      <c r="L615">
        <v>46230</v>
      </c>
      <c r="M615">
        <v>0</v>
      </c>
      <c r="N615" t="s">
        <v>26</v>
      </c>
      <c r="O615">
        <v>3</v>
      </c>
      <c r="P615" t="s">
        <v>27</v>
      </c>
      <c r="Q615">
        <v>160</v>
      </c>
      <c r="R615">
        <v>1025913</v>
      </c>
    </row>
    <row r="616" spans="1:18" x14ac:dyDescent="0.3">
      <c r="A616" t="s">
        <v>4779</v>
      </c>
      <c r="B616" s="9">
        <v>45335</v>
      </c>
      <c r="C616" t="s">
        <v>4693</v>
      </c>
      <c r="D616" t="s">
        <v>4694</v>
      </c>
      <c r="E616" t="s">
        <v>4706</v>
      </c>
      <c r="F616" t="s">
        <v>2232</v>
      </c>
      <c r="G616" t="s">
        <v>4780</v>
      </c>
      <c r="H616" t="s">
        <v>24</v>
      </c>
      <c r="I616" t="s">
        <v>56</v>
      </c>
      <c r="J616">
        <v>11</v>
      </c>
      <c r="K616">
        <v>153522</v>
      </c>
      <c r="L616">
        <v>1688742</v>
      </c>
      <c r="M616">
        <v>10</v>
      </c>
      <c r="N616" t="s">
        <v>57</v>
      </c>
      <c r="O616">
        <v>5</v>
      </c>
      <c r="P616" t="s">
        <v>28</v>
      </c>
      <c r="Q616">
        <v>109</v>
      </c>
      <c r="R616">
        <v>1025913</v>
      </c>
    </row>
    <row r="617" spans="1:18" x14ac:dyDescent="0.3">
      <c r="A617" t="s">
        <v>4769</v>
      </c>
      <c r="B617" s="9">
        <v>45343</v>
      </c>
      <c r="C617" t="s">
        <v>4693</v>
      </c>
      <c r="D617" t="s">
        <v>4694</v>
      </c>
      <c r="E617" t="s">
        <v>4695</v>
      </c>
      <c r="F617" t="s">
        <v>1741</v>
      </c>
      <c r="G617" t="s">
        <v>4770</v>
      </c>
      <c r="H617" t="s">
        <v>24</v>
      </c>
      <c r="I617" t="s">
        <v>161</v>
      </c>
      <c r="J617">
        <v>15</v>
      </c>
      <c r="K617">
        <v>142411</v>
      </c>
      <c r="L617">
        <v>2136165</v>
      </c>
      <c r="M617">
        <v>5</v>
      </c>
      <c r="N617" t="s">
        <v>27</v>
      </c>
      <c r="O617">
        <v>1</v>
      </c>
      <c r="P617" t="s">
        <v>28</v>
      </c>
      <c r="Q617">
        <v>192</v>
      </c>
      <c r="R617">
        <v>1025913</v>
      </c>
    </row>
    <row r="618" spans="1:18" x14ac:dyDescent="0.3">
      <c r="A618" t="s">
        <v>4746</v>
      </c>
      <c r="B618" s="9">
        <v>45617</v>
      </c>
      <c r="C618" t="s">
        <v>4693</v>
      </c>
      <c r="D618" t="s">
        <v>4694</v>
      </c>
      <c r="E618" t="s">
        <v>4695</v>
      </c>
      <c r="F618" t="s">
        <v>1624</v>
      </c>
      <c r="G618" t="s">
        <v>4747</v>
      </c>
      <c r="H618" t="s">
        <v>24</v>
      </c>
      <c r="I618" t="s">
        <v>174</v>
      </c>
      <c r="J618">
        <v>12</v>
      </c>
      <c r="K618">
        <v>74489</v>
      </c>
      <c r="L618">
        <v>893868</v>
      </c>
      <c r="M618">
        <v>0</v>
      </c>
      <c r="N618" t="s">
        <v>47</v>
      </c>
      <c r="O618" t="s">
        <v>27</v>
      </c>
      <c r="P618" t="s">
        <v>28</v>
      </c>
      <c r="Q618">
        <v>8</v>
      </c>
      <c r="R618">
        <v>1025913</v>
      </c>
    </row>
    <row r="619" spans="1:18" x14ac:dyDescent="0.3">
      <c r="A619" t="s">
        <v>4744</v>
      </c>
      <c r="B619" s="9">
        <v>45503</v>
      </c>
      <c r="C619" t="s">
        <v>4693</v>
      </c>
      <c r="D619" t="s">
        <v>4694</v>
      </c>
      <c r="E619" t="s">
        <v>4695</v>
      </c>
      <c r="F619" t="s">
        <v>370</v>
      </c>
      <c r="G619" t="s">
        <v>4745</v>
      </c>
      <c r="H619" t="s">
        <v>24</v>
      </c>
      <c r="I619" t="s">
        <v>152</v>
      </c>
      <c r="J619">
        <v>8</v>
      </c>
      <c r="K619">
        <v>165351</v>
      </c>
      <c r="L619">
        <v>1322808</v>
      </c>
      <c r="M619" t="s">
        <v>27</v>
      </c>
      <c r="N619" t="s">
        <v>47</v>
      </c>
      <c r="O619" t="s">
        <v>27</v>
      </c>
      <c r="P619" t="s">
        <v>35</v>
      </c>
      <c r="Q619">
        <v>195</v>
      </c>
      <c r="R619">
        <v>1025913</v>
      </c>
    </row>
    <row r="620" spans="1:18" x14ac:dyDescent="0.3">
      <c r="A620" t="s">
        <v>4743</v>
      </c>
      <c r="B620" s="9">
        <v>45255</v>
      </c>
      <c r="C620" t="s">
        <v>4693</v>
      </c>
      <c r="D620" t="s">
        <v>4694</v>
      </c>
      <c r="E620" t="s">
        <v>4706</v>
      </c>
      <c r="F620" t="s">
        <v>4221</v>
      </c>
      <c r="G620" t="s">
        <v>27</v>
      </c>
      <c r="H620" t="s">
        <v>24</v>
      </c>
      <c r="I620" t="s">
        <v>92</v>
      </c>
      <c r="J620">
        <v>7</v>
      </c>
      <c r="K620">
        <v>184579</v>
      </c>
      <c r="L620">
        <v>1292053</v>
      </c>
      <c r="M620">
        <v>0</v>
      </c>
      <c r="N620" t="s">
        <v>57</v>
      </c>
      <c r="O620">
        <v>3</v>
      </c>
      <c r="P620" t="s">
        <v>35</v>
      </c>
      <c r="Q620">
        <v>38</v>
      </c>
      <c r="R620">
        <v>1025913</v>
      </c>
    </row>
    <row r="621" spans="1:18" x14ac:dyDescent="0.3">
      <c r="A621" t="s">
        <v>4735</v>
      </c>
      <c r="B621" s="9">
        <v>44964</v>
      </c>
      <c r="C621" t="s">
        <v>4693</v>
      </c>
      <c r="D621" t="s">
        <v>4694</v>
      </c>
      <c r="E621" t="s">
        <v>4706</v>
      </c>
      <c r="F621" t="s">
        <v>691</v>
      </c>
      <c r="G621" t="s">
        <v>4736</v>
      </c>
      <c r="H621" t="s">
        <v>24</v>
      </c>
      <c r="I621" t="s">
        <v>174</v>
      </c>
      <c r="J621">
        <v>9</v>
      </c>
      <c r="K621">
        <v>119443</v>
      </c>
      <c r="L621">
        <v>1074987</v>
      </c>
      <c r="M621">
        <v>5</v>
      </c>
      <c r="N621" t="s">
        <v>26</v>
      </c>
      <c r="O621">
        <v>5</v>
      </c>
      <c r="P621" t="s">
        <v>35</v>
      </c>
      <c r="Q621">
        <v>158</v>
      </c>
      <c r="R621">
        <v>1025913</v>
      </c>
    </row>
    <row r="622" spans="1:18" x14ac:dyDescent="0.3">
      <c r="A622" t="s">
        <v>4725</v>
      </c>
      <c r="B622" s="9">
        <v>45012</v>
      </c>
      <c r="C622" t="s">
        <v>4693</v>
      </c>
      <c r="D622" t="s">
        <v>4694</v>
      </c>
      <c r="E622" t="s">
        <v>4695</v>
      </c>
      <c r="F622" t="s">
        <v>235</v>
      </c>
      <c r="G622" t="s">
        <v>4726</v>
      </c>
      <c r="H622" t="s">
        <v>24</v>
      </c>
      <c r="I622" t="s">
        <v>92</v>
      </c>
      <c r="J622">
        <v>7</v>
      </c>
      <c r="K622">
        <v>132118</v>
      </c>
      <c r="L622">
        <v>924826</v>
      </c>
      <c r="M622" t="s">
        <v>27</v>
      </c>
      <c r="N622" t="s">
        <v>27</v>
      </c>
      <c r="O622">
        <v>4</v>
      </c>
      <c r="P622" t="s">
        <v>35</v>
      </c>
      <c r="Q622">
        <v>11</v>
      </c>
      <c r="R622">
        <v>1025913</v>
      </c>
    </row>
    <row r="623" spans="1:18" x14ac:dyDescent="0.3">
      <c r="A623" t="s">
        <v>4716</v>
      </c>
      <c r="B623" s="9">
        <v>45182</v>
      </c>
      <c r="C623" t="s">
        <v>4693</v>
      </c>
      <c r="D623" t="s">
        <v>4694</v>
      </c>
      <c r="E623" t="s">
        <v>4695</v>
      </c>
      <c r="F623" t="s">
        <v>313</v>
      </c>
      <c r="G623" t="s">
        <v>4717</v>
      </c>
      <c r="H623" t="s">
        <v>24</v>
      </c>
      <c r="I623" t="s">
        <v>25</v>
      </c>
      <c r="J623">
        <v>3</v>
      </c>
      <c r="K623">
        <v>286066</v>
      </c>
      <c r="L623">
        <v>858198</v>
      </c>
      <c r="M623" t="s">
        <v>27</v>
      </c>
      <c r="N623" t="s">
        <v>27</v>
      </c>
      <c r="O623">
        <v>4</v>
      </c>
      <c r="P623" t="s">
        <v>35</v>
      </c>
      <c r="Q623">
        <v>6</v>
      </c>
      <c r="R623">
        <v>1025913</v>
      </c>
    </row>
    <row r="624" spans="1:18" x14ac:dyDescent="0.3">
      <c r="A624" t="s">
        <v>4710</v>
      </c>
      <c r="B624" s="9">
        <v>45460</v>
      </c>
      <c r="C624" t="s">
        <v>4693</v>
      </c>
      <c r="D624" t="s">
        <v>4694</v>
      </c>
      <c r="E624" t="s">
        <v>49</v>
      </c>
      <c r="F624" t="s">
        <v>1226</v>
      </c>
      <c r="G624" t="s">
        <v>4711</v>
      </c>
      <c r="H624" t="s">
        <v>24</v>
      </c>
      <c r="I624" t="s">
        <v>92</v>
      </c>
      <c r="J624">
        <v>19</v>
      </c>
      <c r="K624">
        <v>283170</v>
      </c>
      <c r="L624">
        <v>5380230</v>
      </c>
      <c r="M624">
        <v>0</v>
      </c>
      <c r="N624" t="s">
        <v>27</v>
      </c>
      <c r="O624">
        <v>4</v>
      </c>
      <c r="P624" t="s">
        <v>28</v>
      </c>
      <c r="Q624">
        <v>183</v>
      </c>
      <c r="R624">
        <v>1025913</v>
      </c>
    </row>
    <row r="625" spans="1:18" x14ac:dyDescent="0.3">
      <c r="A625" t="s">
        <v>4705</v>
      </c>
      <c r="B625" s="9">
        <v>45609</v>
      </c>
      <c r="C625" t="s">
        <v>4693</v>
      </c>
      <c r="D625" t="s">
        <v>4694</v>
      </c>
      <c r="E625" t="s">
        <v>4706</v>
      </c>
      <c r="F625" t="s">
        <v>59</v>
      </c>
      <c r="G625" t="s">
        <v>4707</v>
      </c>
      <c r="H625" t="s">
        <v>24</v>
      </c>
      <c r="I625" t="s">
        <v>161</v>
      </c>
      <c r="J625">
        <v>12</v>
      </c>
      <c r="K625">
        <v>345666</v>
      </c>
      <c r="L625">
        <v>4147992</v>
      </c>
      <c r="M625">
        <v>0</v>
      </c>
      <c r="N625" t="s">
        <v>47</v>
      </c>
      <c r="O625">
        <v>3</v>
      </c>
      <c r="P625" t="s">
        <v>35</v>
      </c>
      <c r="Q625">
        <v>128</v>
      </c>
      <c r="R625">
        <v>1025913</v>
      </c>
    </row>
    <row r="626" spans="1:18" x14ac:dyDescent="0.3">
      <c r="A626" t="s">
        <v>4704</v>
      </c>
      <c r="B626" s="9">
        <v>45028</v>
      </c>
      <c r="C626" t="s">
        <v>4693</v>
      </c>
      <c r="D626" t="s">
        <v>4694</v>
      </c>
      <c r="E626" t="s">
        <v>4695</v>
      </c>
      <c r="F626" t="s">
        <v>245</v>
      </c>
      <c r="G626" t="s">
        <v>27</v>
      </c>
      <c r="H626" t="s">
        <v>24</v>
      </c>
      <c r="I626" t="s">
        <v>152</v>
      </c>
      <c r="J626">
        <v>17</v>
      </c>
      <c r="K626">
        <v>133393</v>
      </c>
      <c r="L626">
        <v>2267681</v>
      </c>
      <c r="M626">
        <v>20</v>
      </c>
      <c r="N626" t="s">
        <v>27</v>
      </c>
      <c r="O626">
        <v>1</v>
      </c>
      <c r="P626" t="s">
        <v>28</v>
      </c>
      <c r="Q626">
        <v>187</v>
      </c>
      <c r="R626">
        <v>1025913</v>
      </c>
    </row>
    <row r="627" spans="1:18" x14ac:dyDescent="0.3">
      <c r="A627" t="s">
        <v>4692</v>
      </c>
      <c r="B627" s="9">
        <v>45091</v>
      </c>
      <c r="C627" t="s">
        <v>4693</v>
      </c>
      <c r="D627" t="s">
        <v>4694</v>
      </c>
      <c r="E627" t="s">
        <v>4695</v>
      </c>
      <c r="F627" t="s">
        <v>287</v>
      </c>
      <c r="G627" t="s">
        <v>4696</v>
      </c>
      <c r="H627" t="s">
        <v>24</v>
      </c>
      <c r="I627" t="s">
        <v>161</v>
      </c>
      <c r="J627">
        <v>7</v>
      </c>
      <c r="K627">
        <v>58191</v>
      </c>
      <c r="L627">
        <v>407337</v>
      </c>
      <c r="M627">
        <v>0</v>
      </c>
      <c r="N627" t="s">
        <v>27</v>
      </c>
      <c r="O627">
        <v>4</v>
      </c>
      <c r="P627" t="s">
        <v>35</v>
      </c>
      <c r="Q627">
        <v>188</v>
      </c>
      <c r="R627">
        <v>1025913</v>
      </c>
    </row>
    <row r="628" spans="1:18" x14ac:dyDescent="0.3">
      <c r="A628" t="s">
        <v>6727</v>
      </c>
      <c r="B628" s="9">
        <v>45599</v>
      </c>
      <c r="C628" t="s">
        <v>4693</v>
      </c>
      <c r="D628" t="s">
        <v>4694</v>
      </c>
      <c r="E628" t="s">
        <v>4695</v>
      </c>
      <c r="F628" t="s">
        <v>1076</v>
      </c>
      <c r="G628" t="s">
        <v>6728</v>
      </c>
      <c r="H628" t="s">
        <v>32</v>
      </c>
      <c r="I628" t="s">
        <v>33</v>
      </c>
      <c r="J628">
        <v>5</v>
      </c>
      <c r="K628">
        <v>16551</v>
      </c>
      <c r="L628">
        <v>82755</v>
      </c>
      <c r="M628" t="s">
        <v>27</v>
      </c>
      <c r="N628" t="s">
        <v>57</v>
      </c>
      <c r="O628">
        <v>5</v>
      </c>
      <c r="P628" t="s">
        <v>28</v>
      </c>
      <c r="Q628">
        <v>193</v>
      </c>
      <c r="R628">
        <v>588661</v>
      </c>
    </row>
    <row r="629" spans="1:18" x14ac:dyDescent="0.3">
      <c r="A629" t="s">
        <v>6725</v>
      </c>
      <c r="B629" s="9">
        <v>45489</v>
      </c>
      <c r="C629" t="s">
        <v>4693</v>
      </c>
      <c r="D629" t="s">
        <v>4694</v>
      </c>
      <c r="E629" t="s">
        <v>4706</v>
      </c>
      <c r="F629" t="s">
        <v>2649</v>
      </c>
      <c r="G629" t="s">
        <v>6726</v>
      </c>
      <c r="H629" t="s">
        <v>32</v>
      </c>
      <c r="I629" t="s">
        <v>141</v>
      </c>
      <c r="J629">
        <v>4</v>
      </c>
      <c r="K629">
        <v>5496</v>
      </c>
      <c r="L629">
        <v>21984</v>
      </c>
      <c r="M629" t="s">
        <v>27</v>
      </c>
      <c r="N629" t="s">
        <v>27</v>
      </c>
      <c r="O629">
        <v>5</v>
      </c>
      <c r="P629" t="s">
        <v>35</v>
      </c>
      <c r="Q629">
        <v>64</v>
      </c>
      <c r="R629">
        <v>588661</v>
      </c>
    </row>
    <row r="630" spans="1:18" x14ac:dyDescent="0.3">
      <c r="A630" t="s">
        <v>6711</v>
      </c>
      <c r="B630" s="9">
        <v>45573</v>
      </c>
      <c r="C630" t="s">
        <v>4693</v>
      </c>
      <c r="D630" t="s">
        <v>4694</v>
      </c>
      <c r="E630" t="s">
        <v>4706</v>
      </c>
      <c r="F630" t="s">
        <v>1342</v>
      </c>
      <c r="G630" t="s">
        <v>6712</v>
      </c>
      <c r="H630" t="s">
        <v>32</v>
      </c>
      <c r="I630" t="s">
        <v>33</v>
      </c>
      <c r="J630">
        <v>14</v>
      </c>
      <c r="K630">
        <v>12938</v>
      </c>
      <c r="L630">
        <v>181132</v>
      </c>
      <c r="M630">
        <v>20</v>
      </c>
      <c r="N630" t="s">
        <v>47</v>
      </c>
      <c r="O630" t="s">
        <v>27</v>
      </c>
      <c r="P630" t="s">
        <v>35</v>
      </c>
      <c r="Q630">
        <v>23</v>
      </c>
      <c r="R630">
        <v>588661</v>
      </c>
    </row>
    <row r="631" spans="1:18" x14ac:dyDescent="0.3">
      <c r="A631" t="s">
        <v>6708</v>
      </c>
      <c r="B631" s="9">
        <v>45246</v>
      </c>
      <c r="C631" t="s">
        <v>4693</v>
      </c>
      <c r="D631" t="s">
        <v>4694</v>
      </c>
      <c r="E631" t="s">
        <v>49</v>
      </c>
      <c r="F631" t="s">
        <v>603</v>
      </c>
      <c r="G631" t="s">
        <v>6709</v>
      </c>
      <c r="H631" t="s">
        <v>32</v>
      </c>
      <c r="I631" t="s">
        <v>141</v>
      </c>
      <c r="J631">
        <v>15</v>
      </c>
      <c r="K631">
        <v>21481</v>
      </c>
      <c r="L631">
        <v>322215</v>
      </c>
      <c r="M631">
        <v>5</v>
      </c>
      <c r="N631" t="s">
        <v>27</v>
      </c>
      <c r="O631" t="s">
        <v>27</v>
      </c>
      <c r="P631" t="s">
        <v>28</v>
      </c>
      <c r="Q631">
        <v>130</v>
      </c>
      <c r="R631">
        <v>588661</v>
      </c>
    </row>
    <row r="632" spans="1:18" x14ac:dyDescent="0.3">
      <c r="A632" t="s">
        <v>6694</v>
      </c>
      <c r="B632" s="9">
        <v>45438</v>
      </c>
      <c r="C632" t="s">
        <v>4693</v>
      </c>
      <c r="D632" t="s">
        <v>4694</v>
      </c>
      <c r="E632" t="s">
        <v>4695</v>
      </c>
      <c r="F632" t="s">
        <v>519</v>
      </c>
      <c r="G632" t="s">
        <v>6695</v>
      </c>
      <c r="H632" t="s">
        <v>32</v>
      </c>
      <c r="I632" t="s">
        <v>113</v>
      </c>
      <c r="J632">
        <v>17</v>
      </c>
      <c r="K632">
        <v>11276</v>
      </c>
      <c r="L632">
        <v>191692</v>
      </c>
      <c r="M632" t="s">
        <v>27</v>
      </c>
      <c r="N632" t="s">
        <v>26</v>
      </c>
      <c r="O632">
        <v>2</v>
      </c>
      <c r="P632" t="s">
        <v>35</v>
      </c>
      <c r="Q632">
        <v>75</v>
      </c>
      <c r="R632">
        <v>588661</v>
      </c>
    </row>
    <row r="633" spans="1:18" x14ac:dyDescent="0.3">
      <c r="A633" t="s">
        <v>6692</v>
      </c>
      <c r="B633" s="9">
        <v>45244</v>
      </c>
      <c r="C633" t="s">
        <v>4693</v>
      </c>
      <c r="D633" t="s">
        <v>4694</v>
      </c>
      <c r="E633" t="s">
        <v>4706</v>
      </c>
      <c r="F633" t="s">
        <v>2409</v>
      </c>
      <c r="G633" t="s">
        <v>6693</v>
      </c>
      <c r="H633" t="s">
        <v>32</v>
      </c>
      <c r="I633" t="s">
        <v>113</v>
      </c>
      <c r="J633">
        <v>19</v>
      </c>
      <c r="K633">
        <v>21133</v>
      </c>
      <c r="L633">
        <v>401527</v>
      </c>
      <c r="M633">
        <v>0</v>
      </c>
      <c r="N633" t="s">
        <v>26</v>
      </c>
      <c r="O633">
        <v>5</v>
      </c>
      <c r="P633" t="s">
        <v>35</v>
      </c>
      <c r="Q633">
        <v>80</v>
      </c>
      <c r="R633">
        <v>588661</v>
      </c>
    </row>
    <row r="634" spans="1:18" x14ac:dyDescent="0.3">
      <c r="A634" t="s">
        <v>6685</v>
      </c>
      <c r="B634" s="9">
        <v>45438</v>
      </c>
      <c r="C634" t="s">
        <v>4693</v>
      </c>
      <c r="D634" t="s">
        <v>4694</v>
      </c>
      <c r="E634" t="s">
        <v>4695</v>
      </c>
      <c r="F634" t="s">
        <v>1399</v>
      </c>
      <c r="G634" t="s">
        <v>6686</v>
      </c>
      <c r="H634" t="s">
        <v>32</v>
      </c>
      <c r="I634" t="s">
        <v>95</v>
      </c>
      <c r="J634">
        <v>15</v>
      </c>
      <c r="K634">
        <v>17154</v>
      </c>
      <c r="L634">
        <v>257310</v>
      </c>
      <c r="M634">
        <v>5</v>
      </c>
      <c r="N634" t="s">
        <v>26</v>
      </c>
      <c r="O634">
        <v>2</v>
      </c>
      <c r="P634" t="s">
        <v>35</v>
      </c>
      <c r="Q634">
        <v>21</v>
      </c>
      <c r="R634">
        <v>588661</v>
      </c>
    </row>
    <row r="635" spans="1:18" x14ac:dyDescent="0.3">
      <c r="A635" t="s">
        <v>6683</v>
      </c>
      <c r="B635" s="9">
        <v>45168</v>
      </c>
      <c r="C635" t="s">
        <v>4693</v>
      </c>
      <c r="D635" t="s">
        <v>4694</v>
      </c>
      <c r="E635" t="s">
        <v>49</v>
      </c>
      <c r="F635" t="s">
        <v>619</v>
      </c>
      <c r="G635" t="s">
        <v>6684</v>
      </c>
      <c r="H635" t="s">
        <v>32</v>
      </c>
      <c r="I635" t="s">
        <v>237</v>
      </c>
      <c r="J635">
        <v>2</v>
      </c>
      <c r="K635">
        <v>5965</v>
      </c>
      <c r="L635">
        <v>11930</v>
      </c>
      <c r="M635">
        <v>0</v>
      </c>
      <c r="N635" t="s">
        <v>34</v>
      </c>
      <c r="O635">
        <v>5</v>
      </c>
      <c r="P635" t="s">
        <v>35</v>
      </c>
      <c r="Q635">
        <v>33</v>
      </c>
      <c r="R635">
        <v>588661</v>
      </c>
    </row>
    <row r="636" spans="1:18" x14ac:dyDescent="0.3">
      <c r="A636" t="s">
        <v>6662</v>
      </c>
      <c r="B636" s="9">
        <v>44958</v>
      </c>
      <c r="C636" t="s">
        <v>4693</v>
      </c>
      <c r="D636" t="s">
        <v>4694</v>
      </c>
      <c r="E636" t="s">
        <v>4695</v>
      </c>
      <c r="F636" t="s">
        <v>1115</v>
      </c>
      <c r="G636" t="s">
        <v>6663</v>
      </c>
      <c r="H636" t="s">
        <v>32</v>
      </c>
      <c r="I636" t="s">
        <v>237</v>
      </c>
      <c r="J636">
        <v>19</v>
      </c>
      <c r="K636">
        <v>5982</v>
      </c>
      <c r="L636">
        <v>113658</v>
      </c>
      <c r="M636" t="s">
        <v>27</v>
      </c>
      <c r="N636" t="s">
        <v>26</v>
      </c>
      <c r="O636">
        <v>3</v>
      </c>
      <c r="P636" t="s">
        <v>35</v>
      </c>
      <c r="Q636">
        <v>29</v>
      </c>
      <c r="R636">
        <v>588661</v>
      </c>
    </row>
    <row r="637" spans="1:18" x14ac:dyDescent="0.3">
      <c r="A637" t="s">
        <v>6660</v>
      </c>
      <c r="B637" s="9">
        <v>45357</v>
      </c>
      <c r="C637" t="s">
        <v>4693</v>
      </c>
      <c r="D637" t="s">
        <v>4694</v>
      </c>
      <c r="E637" t="s">
        <v>4695</v>
      </c>
      <c r="F637" t="s">
        <v>2284</v>
      </c>
      <c r="G637" t="s">
        <v>6661</v>
      </c>
      <c r="H637" t="s">
        <v>32</v>
      </c>
      <c r="I637" t="s">
        <v>113</v>
      </c>
      <c r="J637">
        <v>13</v>
      </c>
      <c r="K637">
        <v>20364</v>
      </c>
      <c r="L637">
        <v>264732</v>
      </c>
      <c r="M637">
        <v>20</v>
      </c>
      <c r="N637" t="s">
        <v>57</v>
      </c>
      <c r="O637">
        <v>5</v>
      </c>
      <c r="P637" t="s">
        <v>35</v>
      </c>
      <c r="Q637">
        <v>88</v>
      </c>
      <c r="R637">
        <v>588661</v>
      </c>
    </row>
    <row r="638" spans="1:18" x14ac:dyDescent="0.3">
      <c r="A638" t="s">
        <v>6656</v>
      </c>
      <c r="B638" s="9">
        <v>45631</v>
      </c>
      <c r="C638" t="s">
        <v>4693</v>
      </c>
      <c r="D638" t="s">
        <v>4694</v>
      </c>
      <c r="E638" t="s">
        <v>49</v>
      </c>
      <c r="F638" t="s">
        <v>198</v>
      </c>
      <c r="G638" t="s">
        <v>6657</v>
      </c>
      <c r="H638" t="s">
        <v>32</v>
      </c>
      <c r="I638" t="s">
        <v>95</v>
      </c>
      <c r="J638">
        <v>12</v>
      </c>
      <c r="K638">
        <v>6732</v>
      </c>
      <c r="L638">
        <v>80784</v>
      </c>
      <c r="M638">
        <v>5</v>
      </c>
      <c r="N638" t="s">
        <v>26</v>
      </c>
      <c r="O638">
        <v>3</v>
      </c>
      <c r="P638" t="s">
        <v>28</v>
      </c>
      <c r="Q638">
        <v>105</v>
      </c>
      <c r="R638">
        <v>588661</v>
      </c>
    </row>
    <row r="639" spans="1:18" x14ac:dyDescent="0.3">
      <c r="A639" t="s">
        <v>6652</v>
      </c>
      <c r="B639" s="9">
        <v>45081</v>
      </c>
      <c r="C639" t="s">
        <v>4693</v>
      </c>
      <c r="D639" t="s">
        <v>4694</v>
      </c>
      <c r="E639" t="s">
        <v>4706</v>
      </c>
      <c r="F639" t="s">
        <v>3968</v>
      </c>
      <c r="G639" t="s">
        <v>6653</v>
      </c>
      <c r="H639" t="s">
        <v>32</v>
      </c>
      <c r="I639" t="s">
        <v>158</v>
      </c>
      <c r="J639">
        <v>20</v>
      </c>
      <c r="K639">
        <v>18075</v>
      </c>
      <c r="L639">
        <v>361500</v>
      </c>
      <c r="M639" t="s">
        <v>27</v>
      </c>
      <c r="N639" t="s">
        <v>26</v>
      </c>
      <c r="O639">
        <v>4</v>
      </c>
      <c r="P639" t="s">
        <v>35</v>
      </c>
      <c r="Q639">
        <v>68</v>
      </c>
      <c r="R639">
        <v>588661</v>
      </c>
    </row>
    <row r="640" spans="1:18" x14ac:dyDescent="0.3">
      <c r="A640" t="s">
        <v>6648</v>
      </c>
      <c r="B640" s="9">
        <v>45464</v>
      </c>
      <c r="C640" t="s">
        <v>4693</v>
      </c>
      <c r="D640" t="s">
        <v>4694</v>
      </c>
      <c r="E640" t="s">
        <v>49</v>
      </c>
      <c r="F640" t="s">
        <v>2853</v>
      </c>
      <c r="G640" t="s">
        <v>6649</v>
      </c>
      <c r="H640" t="s">
        <v>32</v>
      </c>
      <c r="I640" t="s">
        <v>141</v>
      </c>
      <c r="J640">
        <v>4</v>
      </c>
      <c r="K640">
        <v>2788</v>
      </c>
      <c r="L640">
        <v>11152</v>
      </c>
      <c r="M640">
        <v>5</v>
      </c>
      <c r="N640" t="s">
        <v>27</v>
      </c>
      <c r="O640">
        <v>2</v>
      </c>
      <c r="P640" t="s">
        <v>35</v>
      </c>
      <c r="Q640">
        <v>180</v>
      </c>
      <c r="R640">
        <v>588661</v>
      </c>
    </row>
    <row r="641" spans="1:18" x14ac:dyDescent="0.3">
      <c r="A641" t="s">
        <v>6647</v>
      </c>
      <c r="B641" s="9">
        <v>45474</v>
      </c>
      <c r="C641" t="s">
        <v>4693</v>
      </c>
      <c r="D641" t="s">
        <v>4694</v>
      </c>
      <c r="E641" t="s">
        <v>49</v>
      </c>
      <c r="F641" t="s">
        <v>1336</v>
      </c>
      <c r="G641" t="s">
        <v>27</v>
      </c>
      <c r="H641" t="s">
        <v>32</v>
      </c>
      <c r="I641" t="s">
        <v>113</v>
      </c>
      <c r="J641">
        <v>1</v>
      </c>
      <c r="K641">
        <v>6086</v>
      </c>
      <c r="L641">
        <v>6086</v>
      </c>
      <c r="M641">
        <v>5</v>
      </c>
      <c r="N641" t="s">
        <v>27</v>
      </c>
      <c r="O641">
        <v>2</v>
      </c>
      <c r="P641" t="s">
        <v>28</v>
      </c>
      <c r="Q641">
        <v>119</v>
      </c>
      <c r="R641">
        <v>588661</v>
      </c>
    </row>
    <row r="642" spans="1:18" x14ac:dyDescent="0.3">
      <c r="A642" t="s">
        <v>6625</v>
      </c>
      <c r="B642" s="9">
        <v>45079</v>
      </c>
      <c r="C642" t="s">
        <v>4693</v>
      </c>
      <c r="D642" t="s">
        <v>4694</v>
      </c>
      <c r="E642" t="s">
        <v>4706</v>
      </c>
      <c r="F642" t="s">
        <v>428</v>
      </c>
      <c r="G642" t="s">
        <v>6626</v>
      </c>
      <c r="H642" t="s">
        <v>32</v>
      </c>
      <c r="I642" t="s">
        <v>113</v>
      </c>
      <c r="J642">
        <v>4</v>
      </c>
      <c r="K642">
        <v>3796</v>
      </c>
      <c r="L642">
        <v>15184</v>
      </c>
      <c r="M642">
        <v>15</v>
      </c>
      <c r="N642" t="s">
        <v>34</v>
      </c>
      <c r="O642">
        <v>5</v>
      </c>
      <c r="P642" t="s">
        <v>35</v>
      </c>
      <c r="Q642">
        <v>98</v>
      </c>
      <c r="R642">
        <v>588661</v>
      </c>
    </row>
    <row r="643" spans="1:18" x14ac:dyDescent="0.3">
      <c r="A643" t="s">
        <v>6622</v>
      </c>
      <c r="B643" s="9">
        <v>45049</v>
      </c>
      <c r="C643" t="s">
        <v>4693</v>
      </c>
      <c r="D643" t="s">
        <v>4694</v>
      </c>
      <c r="E643" t="s">
        <v>49</v>
      </c>
      <c r="F643" t="s">
        <v>1042</v>
      </c>
      <c r="G643" t="s">
        <v>27</v>
      </c>
      <c r="H643" t="s">
        <v>32</v>
      </c>
      <c r="I643" t="s">
        <v>33</v>
      </c>
      <c r="J643">
        <v>17</v>
      </c>
      <c r="K643">
        <v>13220</v>
      </c>
      <c r="L643">
        <v>224740</v>
      </c>
      <c r="M643">
        <v>15</v>
      </c>
      <c r="N643" t="s">
        <v>27</v>
      </c>
      <c r="O643">
        <v>1</v>
      </c>
      <c r="P643" t="s">
        <v>28</v>
      </c>
      <c r="Q643">
        <v>5</v>
      </c>
      <c r="R643">
        <v>588661</v>
      </c>
    </row>
    <row r="644" spans="1:18" x14ac:dyDescent="0.3">
      <c r="A644" t="s">
        <v>6620</v>
      </c>
      <c r="B644" s="9">
        <v>45650</v>
      </c>
      <c r="C644" t="s">
        <v>4693</v>
      </c>
      <c r="D644" t="s">
        <v>4694</v>
      </c>
      <c r="E644" t="s">
        <v>49</v>
      </c>
      <c r="F644" t="s">
        <v>3600</v>
      </c>
      <c r="G644" t="s">
        <v>6621</v>
      </c>
      <c r="H644" t="s">
        <v>32</v>
      </c>
      <c r="I644" t="s">
        <v>237</v>
      </c>
      <c r="J644">
        <v>18</v>
      </c>
      <c r="K644">
        <v>4601</v>
      </c>
      <c r="L644">
        <v>82818</v>
      </c>
      <c r="M644">
        <v>15</v>
      </c>
      <c r="N644" t="s">
        <v>27</v>
      </c>
      <c r="O644">
        <v>2</v>
      </c>
      <c r="P644" t="s">
        <v>28</v>
      </c>
      <c r="Q644">
        <v>141</v>
      </c>
      <c r="R644">
        <v>588661</v>
      </c>
    </row>
    <row r="645" spans="1:18" x14ac:dyDescent="0.3">
      <c r="A645" t="s">
        <v>6618</v>
      </c>
      <c r="B645" s="9">
        <v>45453</v>
      </c>
      <c r="C645" t="s">
        <v>4693</v>
      </c>
      <c r="D645" t="s">
        <v>4694</v>
      </c>
      <c r="E645" t="s">
        <v>49</v>
      </c>
      <c r="F645" t="s">
        <v>221</v>
      </c>
      <c r="G645" t="s">
        <v>6619</v>
      </c>
      <c r="H645" t="s">
        <v>32</v>
      </c>
      <c r="I645" t="s">
        <v>33</v>
      </c>
      <c r="J645">
        <v>13</v>
      </c>
      <c r="K645">
        <v>3164</v>
      </c>
      <c r="L645">
        <v>41132</v>
      </c>
      <c r="M645">
        <v>15</v>
      </c>
      <c r="N645" t="s">
        <v>34</v>
      </c>
      <c r="O645">
        <v>3</v>
      </c>
      <c r="P645" t="s">
        <v>35</v>
      </c>
      <c r="Q645">
        <v>73</v>
      </c>
      <c r="R645">
        <v>588661</v>
      </c>
    </row>
    <row r="646" spans="1:18" x14ac:dyDescent="0.3">
      <c r="A646" t="s">
        <v>6614</v>
      </c>
      <c r="B646" s="9">
        <v>44943</v>
      </c>
      <c r="C646" t="s">
        <v>4693</v>
      </c>
      <c r="D646" t="s">
        <v>4694</v>
      </c>
      <c r="E646" t="s">
        <v>49</v>
      </c>
      <c r="F646" t="s">
        <v>455</v>
      </c>
      <c r="G646" t="s">
        <v>6615</v>
      </c>
      <c r="H646" t="s">
        <v>32</v>
      </c>
      <c r="I646" t="s">
        <v>158</v>
      </c>
      <c r="J646">
        <v>17</v>
      </c>
      <c r="K646">
        <v>11737</v>
      </c>
      <c r="L646">
        <v>199529</v>
      </c>
      <c r="M646">
        <v>0</v>
      </c>
      <c r="N646" t="s">
        <v>34</v>
      </c>
      <c r="O646">
        <v>4</v>
      </c>
      <c r="P646" t="s">
        <v>28</v>
      </c>
      <c r="Q646">
        <v>13</v>
      </c>
      <c r="R646">
        <v>588661</v>
      </c>
    </row>
    <row r="647" spans="1:18" x14ac:dyDescent="0.3">
      <c r="A647" t="s">
        <v>6611</v>
      </c>
      <c r="B647" s="9">
        <v>44995</v>
      </c>
      <c r="C647" t="s">
        <v>4693</v>
      </c>
      <c r="D647" t="s">
        <v>4694</v>
      </c>
      <c r="E647" t="s">
        <v>49</v>
      </c>
      <c r="F647" t="s">
        <v>193</v>
      </c>
      <c r="G647" t="s">
        <v>6612</v>
      </c>
      <c r="H647" t="s">
        <v>32</v>
      </c>
      <c r="I647" t="s">
        <v>237</v>
      </c>
      <c r="J647">
        <v>16</v>
      </c>
      <c r="K647">
        <v>5628</v>
      </c>
      <c r="L647">
        <v>90048</v>
      </c>
      <c r="M647">
        <v>0</v>
      </c>
      <c r="N647" t="s">
        <v>26</v>
      </c>
      <c r="O647">
        <v>2</v>
      </c>
      <c r="P647" t="s">
        <v>35</v>
      </c>
      <c r="Q647">
        <v>144</v>
      </c>
      <c r="R647">
        <v>588661</v>
      </c>
    </row>
    <row r="648" spans="1:18" x14ac:dyDescent="0.3">
      <c r="A648" t="s">
        <v>6599</v>
      </c>
      <c r="B648" s="9">
        <v>45039</v>
      </c>
      <c r="C648" t="s">
        <v>4693</v>
      </c>
      <c r="D648" t="s">
        <v>4694</v>
      </c>
      <c r="E648" t="s">
        <v>49</v>
      </c>
      <c r="F648" t="s">
        <v>94</v>
      </c>
      <c r="G648" t="s">
        <v>6600</v>
      </c>
      <c r="H648" t="s">
        <v>32</v>
      </c>
      <c r="I648" t="s">
        <v>237</v>
      </c>
      <c r="J648">
        <v>5</v>
      </c>
      <c r="K648">
        <v>6330</v>
      </c>
      <c r="L648">
        <v>31650</v>
      </c>
      <c r="M648" t="s">
        <v>27</v>
      </c>
      <c r="N648" t="s">
        <v>57</v>
      </c>
      <c r="O648">
        <v>3</v>
      </c>
      <c r="P648" t="s">
        <v>35</v>
      </c>
      <c r="Q648">
        <v>158</v>
      </c>
      <c r="R648">
        <v>588661</v>
      </c>
    </row>
    <row r="649" spans="1:18" x14ac:dyDescent="0.3">
      <c r="A649" t="s">
        <v>6589</v>
      </c>
      <c r="B649" s="9">
        <v>44987</v>
      </c>
      <c r="C649" t="s">
        <v>4693</v>
      </c>
      <c r="D649" t="s">
        <v>4694</v>
      </c>
      <c r="E649" t="s">
        <v>4706</v>
      </c>
      <c r="F649" t="s">
        <v>814</v>
      </c>
      <c r="G649" t="s">
        <v>6590</v>
      </c>
      <c r="H649" t="s">
        <v>32</v>
      </c>
      <c r="I649" t="s">
        <v>95</v>
      </c>
      <c r="J649">
        <v>7</v>
      </c>
      <c r="K649">
        <v>7812</v>
      </c>
      <c r="L649">
        <v>54684</v>
      </c>
      <c r="M649">
        <v>0</v>
      </c>
      <c r="N649" t="s">
        <v>34</v>
      </c>
      <c r="O649">
        <v>4</v>
      </c>
      <c r="P649" t="s">
        <v>35</v>
      </c>
      <c r="Q649">
        <v>26</v>
      </c>
      <c r="R649">
        <v>588661</v>
      </c>
    </row>
    <row r="650" spans="1:18" x14ac:dyDescent="0.3">
      <c r="A650" t="s">
        <v>6587</v>
      </c>
      <c r="B650" s="9">
        <v>45469</v>
      </c>
      <c r="C650" t="s">
        <v>4693</v>
      </c>
      <c r="D650" t="s">
        <v>4694</v>
      </c>
      <c r="E650" t="s">
        <v>4695</v>
      </c>
      <c r="F650" t="s">
        <v>1135</v>
      </c>
      <c r="G650" t="s">
        <v>6588</v>
      </c>
      <c r="H650" t="s">
        <v>32</v>
      </c>
      <c r="I650" t="s">
        <v>113</v>
      </c>
      <c r="J650">
        <v>13</v>
      </c>
      <c r="K650">
        <v>20374</v>
      </c>
      <c r="L650">
        <v>264862</v>
      </c>
      <c r="M650">
        <v>0</v>
      </c>
      <c r="N650" t="s">
        <v>27</v>
      </c>
      <c r="O650">
        <v>5</v>
      </c>
      <c r="P650" t="s">
        <v>35</v>
      </c>
      <c r="Q650">
        <v>173</v>
      </c>
      <c r="R650">
        <v>588661</v>
      </c>
    </row>
    <row r="651" spans="1:18" x14ac:dyDescent="0.3">
      <c r="A651" t="s">
        <v>6585</v>
      </c>
      <c r="B651" s="9">
        <v>45070</v>
      </c>
      <c r="C651" t="s">
        <v>4693</v>
      </c>
      <c r="D651" t="s">
        <v>4694</v>
      </c>
      <c r="E651" t="s">
        <v>4695</v>
      </c>
      <c r="F651" t="s">
        <v>969</v>
      </c>
      <c r="G651" t="s">
        <v>6586</v>
      </c>
      <c r="H651" t="s">
        <v>32</v>
      </c>
      <c r="I651" t="s">
        <v>237</v>
      </c>
      <c r="J651">
        <v>15</v>
      </c>
      <c r="K651">
        <v>11885</v>
      </c>
      <c r="L651">
        <v>178275</v>
      </c>
      <c r="M651">
        <v>20</v>
      </c>
      <c r="N651" t="s">
        <v>47</v>
      </c>
      <c r="O651">
        <v>7</v>
      </c>
      <c r="P651" t="s">
        <v>35</v>
      </c>
      <c r="Q651">
        <v>79</v>
      </c>
      <c r="R651">
        <v>588661</v>
      </c>
    </row>
    <row r="652" spans="1:18" x14ac:dyDescent="0.3">
      <c r="A652" t="s">
        <v>6579</v>
      </c>
      <c r="B652" s="9">
        <v>45207</v>
      </c>
      <c r="C652" t="s">
        <v>4693</v>
      </c>
      <c r="D652" t="s">
        <v>4694</v>
      </c>
      <c r="E652" t="s">
        <v>4706</v>
      </c>
      <c r="F652" t="s">
        <v>1209</v>
      </c>
      <c r="G652" t="s">
        <v>6580</v>
      </c>
      <c r="H652" t="s">
        <v>32</v>
      </c>
      <c r="I652" t="s">
        <v>237</v>
      </c>
      <c r="J652">
        <v>7</v>
      </c>
      <c r="K652">
        <v>17886</v>
      </c>
      <c r="L652">
        <v>125202</v>
      </c>
      <c r="M652">
        <v>10</v>
      </c>
      <c r="N652" t="s">
        <v>26</v>
      </c>
      <c r="O652">
        <v>1</v>
      </c>
      <c r="P652" t="s">
        <v>28</v>
      </c>
      <c r="Q652">
        <v>98</v>
      </c>
      <c r="R652">
        <v>588661</v>
      </c>
    </row>
    <row r="653" spans="1:18" x14ac:dyDescent="0.3">
      <c r="A653" t="s">
        <v>6576</v>
      </c>
      <c r="B653" s="9">
        <v>45547</v>
      </c>
      <c r="C653" t="s">
        <v>4693</v>
      </c>
      <c r="D653" t="s">
        <v>4694</v>
      </c>
      <c r="E653" t="s">
        <v>49</v>
      </c>
      <c r="F653" t="s">
        <v>826</v>
      </c>
      <c r="G653" t="s">
        <v>27</v>
      </c>
      <c r="H653" t="s">
        <v>32</v>
      </c>
      <c r="I653" t="s">
        <v>117</v>
      </c>
      <c r="J653">
        <v>12</v>
      </c>
      <c r="K653">
        <v>21545</v>
      </c>
      <c r="L653">
        <v>258540</v>
      </c>
      <c r="M653">
        <v>20</v>
      </c>
      <c r="N653" t="s">
        <v>57</v>
      </c>
      <c r="O653">
        <v>4</v>
      </c>
      <c r="P653" t="s">
        <v>35</v>
      </c>
      <c r="Q653">
        <v>119</v>
      </c>
      <c r="R653">
        <v>588661</v>
      </c>
    </row>
    <row r="654" spans="1:18" x14ac:dyDescent="0.3">
      <c r="A654" t="s">
        <v>6565</v>
      </c>
      <c r="B654" s="9">
        <v>45529</v>
      </c>
      <c r="C654" t="s">
        <v>4693</v>
      </c>
      <c r="D654" t="s">
        <v>4694</v>
      </c>
      <c r="E654" t="s">
        <v>49</v>
      </c>
      <c r="F654" t="s">
        <v>227</v>
      </c>
      <c r="G654" t="s">
        <v>6566</v>
      </c>
      <c r="H654" t="s">
        <v>32</v>
      </c>
      <c r="I654" t="s">
        <v>33</v>
      </c>
      <c r="J654">
        <v>2</v>
      </c>
      <c r="K654">
        <v>8734</v>
      </c>
      <c r="L654">
        <v>17468</v>
      </c>
      <c r="M654">
        <v>0</v>
      </c>
      <c r="N654" t="s">
        <v>26</v>
      </c>
      <c r="O654">
        <v>5</v>
      </c>
      <c r="P654" t="s">
        <v>35</v>
      </c>
      <c r="Q654">
        <v>121</v>
      </c>
      <c r="R654">
        <v>588661</v>
      </c>
    </row>
    <row r="655" spans="1:18" x14ac:dyDescent="0.3">
      <c r="A655" t="s">
        <v>6564</v>
      </c>
      <c r="B655" s="9">
        <v>45249</v>
      </c>
      <c r="C655" t="s">
        <v>4693</v>
      </c>
      <c r="D655" t="s">
        <v>4694</v>
      </c>
      <c r="E655" t="s">
        <v>4695</v>
      </c>
      <c r="F655" t="s">
        <v>1286</v>
      </c>
      <c r="G655" t="s">
        <v>27</v>
      </c>
      <c r="H655" t="s">
        <v>32</v>
      </c>
      <c r="I655" t="s">
        <v>33</v>
      </c>
      <c r="J655">
        <v>1</v>
      </c>
      <c r="K655">
        <v>23497</v>
      </c>
      <c r="L655">
        <v>23497</v>
      </c>
      <c r="M655" t="s">
        <v>27</v>
      </c>
      <c r="N655" t="s">
        <v>47</v>
      </c>
      <c r="O655">
        <v>5</v>
      </c>
      <c r="P655" t="s">
        <v>35</v>
      </c>
      <c r="Q655">
        <v>81</v>
      </c>
      <c r="R655">
        <v>588661</v>
      </c>
    </row>
    <row r="656" spans="1:18" x14ac:dyDescent="0.3">
      <c r="A656" t="s">
        <v>6560</v>
      </c>
      <c r="B656" s="9">
        <v>45052</v>
      </c>
      <c r="C656" t="s">
        <v>4693</v>
      </c>
      <c r="D656" t="s">
        <v>4694</v>
      </c>
      <c r="E656" t="s">
        <v>4695</v>
      </c>
      <c r="F656" t="s">
        <v>344</v>
      </c>
      <c r="G656" t="s">
        <v>6561</v>
      </c>
      <c r="H656" t="s">
        <v>32</v>
      </c>
      <c r="I656" t="s">
        <v>113</v>
      </c>
      <c r="J656">
        <v>13</v>
      </c>
      <c r="K656">
        <v>24635</v>
      </c>
      <c r="L656">
        <v>320255</v>
      </c>
      <c r="M656">
        <v>0</v>
      </c>
      <c r="N656" t="s">
        <v>27</v>
      </c>
      <c r="O656">
        <v>1</v>
      </c>
      <c r="P656" t="s">
        <v>35</v>
      </c>
      <c r="Q656">
        <v>81</v>
      </c>
      <c r="R656">
        <v>588661</v>
      </c>
    </row>
    <row r="657" spans="1:18" x14ac:dyDescent="0.3">
      <c r="A657" t="s">
        <v>6556</v>
      </c>
      <c r="B657" s="9">
        <v>45318</v>
      </c>
      <c r="C657" t="s">
        <v>4693</v>
      </c>
      <c r="D657" t="s">
        <v>4694</v>
      </c>
      <c r="E657" t="s">
        <v>4695</v>
      </c>
      <c r="F657" t="s">
        <v>122</v>
      </c>
      <c r="G657" t="s">
        <v>6557</v>
      </c>
      <c r="H657" t="s">
        <v>32</v>
      </c>
      <c r="I657" t="s">
        <v>117</v>
      </c>
      <c r="J657">
        <v>3</v>
      </c>
      <c r="K657">
        <v>23802</v>
      </c>
      <c r="L657">
        <v>71406</v>
      </c>
      <c r="M657">
        <v>20</v>
      </c>
      <c r="N657" t="s">
        <v>26</v>
      </c>
      <c r="O657">
        <v>1</v>
      </c>
      <c r="P657" t="s">
        <v>35</v>
      </c>
      <c r="Q657">
        <v>139</v>
      </c>
      <c r="R657">
        <v>588661</v>
      </c>
    </row>
    <row r="658" spans="1:18" x14ac:dyDescent="0.3">
      <c r="A658" t="s">
        <v>6550</v>
      </c>
      <c r="B658" s="9">
        <v>45118</v>
      </c>
      <c r="C658" t="s">
        <v>4693</v>
      </c>
      <c r="D658" t="s">
        <v>4694</v>
      </c>
      <c r="E658" t="s">
        <v>4695</v>
      </c>
      <c r="F658" t="s">
        <v>3185</v>
      </c>
      <c r="G658" t="s">
        <v>6551</v>
      </c>
      <c r="H658" t="s">
        <v>32</v>
      </c>
      <c r="I658" t="s">
        <v>141</v>
      </c>
      <c r="J658">
        <v>12</v>
      </c>
      <c r="K658">
        <v>1682</v>
      </c>
      <c r="L658">
        <v>20184</v>
      </c>
      <c r="M658">
        <v>0</v>
      </c>
      <c r="N658" t="s">
        <v>26</v>
      </c>
      <c r="O658">
        <v>1</v>
      </c>
      <c r="P658" t="s">
        <v>28</v>
      </c>
      <c r="Q658">
        <v>143</v>
      </c>
      <c r="R658">
        <v>588661</v>
      </c>
    </row>
    <row r="659" spans="1:18" x14ac:dyDescent="0.3">
      <c r="A659" t="s">
        <v>6534</v>
      </c>
      <c r="B659" s="9">
        <v>45022</v>
      </c>
      <c r="C659" t="s">
        <v>4693</v>
      </c>
      <c r="D659" t="s">
        <v>4694</v>
      </c>
      <c r="E659" t="s">
        <v>4695</v>
      </c>
      <c r="F659" t="s">
        <v>2182</v>
      </c>
      <c r="G659" t="s">
        <v>6535</v>
      </c>
      <c r="H659" t="s">
        <v>32</v>
      </c>
      <c r="I659" t="s">
        <v>95</v>
      </c>
      <c r="J659">
        <v>16</v>
      </c>
      <c r="K659">
        <v>7186</v>
      </c>
      <c r="L659">
        <v>114976</v>
      </c>
      <c r="M659">
        <v>5</v>
      </c>
      <c r="N659" t="s">
        <v>57</v>
      </c>
      <c r="O659" t="s">
        <v>27</v>
      </c>
      <c r="P659" t="s">
        <v>35</v>
      </c>
      <c r="Q659">
        <v>25</v>
      </c>
      <c r="R659">
        <v>588661</v>
      </c>
    </row>
    <row r="660" spans="1:18" x14ac:dyDescent="0.3">
      <c r="A660" t="s">
        <v>6519</v>
      </c>
      <c r="B660" s="9">
        <v>45462</v>
      </c>
      <c r="C660" t="s">
        <v>4693</v>
      </c>
      <c r="D660" t="s">
        <v>4694</v>
      </c>
      <c r="E660" t="s">
        <v>4695</v>
      </c>
      <c r="F660" t="s">
        <v>969</v>
      </c>
      <c r="G660" t="s">
        <v>27</v>
      </c>
      <c r="H660" t="s">
        <v>32</v>
      </c>
      <c r="I660" t="s">
        <v>141</v>
      </c>
      <c r="J660">
        <v>7</v>
      </c>
      <c r="K660">
        <v>22839</v>
      </c>
      <c r="L660">
        <v>159873</v>
      </c>
      <c r="M660">
        <v>0</v>
      </c>
      <c r="N660" t="s">
        <v>57</v>
      </c>
      <c r="O660">
        <v>5</v>
      </c>
      <c r="P660" t="s">
        <v>35</v>
      </c>
      <c r="Q660">
        <v>71</v>
      </c>
      <c r="R660">
        <v>588661</v>
      </c>
    </row>
    <row r="661" spans="1:18" x14ac:dyDescent="0.3">
      <c r="A661" t="s">
        <v>6517</v>
      </c>
      <c r="B661" s="9">
        <v>45056</v>
      </c>
      <c r="C661" t="s">
        <v>4693</v>
      </c>
      <c r="D661" t="s">
        <v>4694</v>
      </c>
      <c r="E661" t="s">
        <v>49</v>
      </c>
      <c r="F661" t="s">
        <v>1125</v>
      </c>
      <c r="G661" t="s">
        <v>6518</v>
      </c>
      <c r="H661" t="s">
        <v>32</v>
      </c>
      <c r="I661" t="s">
        <v>158</v>
      </c>
      <c r="J661">
        <v>11</v>
      </c>
      <c r="K661">
        <v>15819</v>
      </c>
      <c r="L661">
        <v>174009</v>
      </c>
      <c r="M661">
        <v>0</v>
      </c>
      <c r="N661" t="s">
        <v>57</v>
      </c>
      <c r="O661">
        <v>3</v>
      </c>
      <c r="P661" t="s">
        <v>28</v>
      </c>
      <c r="Q661">
        <v>97</v>
      </c>
      <c r="R661">
        <v>588661</v>
      </c>
    </row>
    <row r="662" spans="1:18" x14ac:dyDescent="0.3">
      <c r="A662" t="s">
        <v>6510</v>
      </c>
      <c r="B662" s="9">
        <v>45634</v>
      </c>
      <c r="C662" t="s">
        <v>4693</v>
      </c>
      <c r="D662" t="s">
        <v>4694</v>
      </c>
      <c r="E662" t="s">
        <v>4706</v>
      </c>
      <c r="F662" t="s">
        <v>2378</v>
      </c>
      <c r="G662" t="s">
        <v>6511</v>
      </c>
      <c r="H662" t="s">
        <v>32</v>
      </c>
      <c r="I662" t="s">
        <v>158</v>
      </c>
      <c r="J662">
        <v>18</v>
      </c>
      <c r="K662">
        <v>21049</v>
      </c>
      <c r="L662">
        <v>378882</v>
      </c>
      <c r="M662">
        <v>0</v>
      </c>
      <c r="N662" t="s">
        <v>47</v>
      </c>
      <c r="O662">
        <v>5</v>
      </c>
      <c r="P662" t="s">
        <v>28</v>
      </c>
      <c r="Q662">
        <v>110</v>
      </c>
      <c r="R662">
        <v>588661</v>
      </c>
    </row>
    <row r="663" spans="1:18" x14ac:dyDescent="0.3">
      <c r="A663" t="s">
        <v>6509</v>
      </c>
      <c r="B663" s="9">
        <v>44935</v>
      </c>
      <c r="C663" t="s">
        <v>4693</v>
      </c>
      <c r="D663" t="s">
        <v>4694</v>
      </c>
      <c r="E663" t="s">
        <v>49</v>
      </c>
      <c r="F663" t="s">
        <v>2511</v>
      </c>
      <c r="G663" t="s">
        <v>27</v>
      </c>
      <c r="H663" t="s">
        <v>32</v>
      </c>
      <c r="I663" t="s">
        <v>158</v>
      </c>
      <c r="J663">
        <v>16</v>
      </c>
      <c r="K663">
        <v>3186</v>
      </c>
      <c r="L663">
        <v>50976</v>
      </c>
      <c r="M663">
        <v>0</v>
      </c>
      <c r="N663" t="s">
        <v>57</v>
      </c>
      <c r="O663">
        <v>4</v>
      </c>
      <c r="P663" t="s">
        <v>35</v>
      </c>
      <c r="Q663">
        <v>7</v>
      </c>
      <c r="R663">
        <v>588661</v>
      </c>
    </row>
    <row r="664" spans="1:18" x14ac:dyDescent="0.3">
      <c r="A664" t="s">
        <v>6505</v>
      </c>
      <c r="B664" s="9">
        <v>45191</v>
      </c>
      <c r="C664" t="s">
        <v>4693</v>
      </c>
      <c r="D664" t="s">
        <v>4694</v>
      </c>
      <c r="E664" t="s">
        <v>4706</v>
      </c>
      <c r="F664" t="s">
        <v>1581</v>
      </c>
      <c r="G664" t="s">
        <v>6506</v>
      </c>
      <c r="H664" t="s">
        <v>32</v>
      </c>
      <c r="I664" t="s">
        <v>141</v>
      </c>
      <c r="J664">
        <v>10</v>
      </c>
      <c r="K664">
        <v>19493</v>
      </c>
      <c r="L664">
        <v>194930</v>
      </c>
      <c r="M664">
        <v>5</v>
      </c>
      <c r="N664" t="s">
        <v>47</v>
      </c>
      <c r="O664">
        <v>4</v>
      </c>
      <c r="P664" t="s">
        <v>35</v>
      </c>
      <c r="Q664">
        <v>125</v>
      </c>
      <c r="R664">
        <v>588661</v>
      </c>
    </row>
    <row r="665" spans="1:18" x14ac:dyDescent="0.3">
      <c r="A665" t="s">
        <v>6499</v>
      </c>
      <c r="B665" s="9">
        <v>45253</v>
      </c>
      <c r="C665" t="s">
        <v>4693</v>
      </c>
      <c r="D665" t="s">
        <v>4694</v>
      </c>
      <c r="E665" t="s">
        <v>4706</v>
      </c>
      <c r="F665" t="s">
        <v>4352</v>
      </c>
      <c r="G665" t="s">
        <v>6500</v>
      </c>
      <c r="H665" t="s">
        <v>32</v>
      </c>
      <c r="I665" t="s">
        <v>141</v>
      </c>
      <c r="J665">
        <v>13</v>
      </c>
      <c r="K665">
        <v>18155</v>
      </c>
      <c r="L665">
        <v>236015</v>
      </c>
      <c r="M665">
        <v>0</v>
      </c>
      <c r="N665" t="s">
        <v>57</v>
      </c>
      <c r="O665">
        <v>5</v>
      </c>
      <c r="P665" t="s">
        <v>35</v>
      </c>
      <c r="Q665">
        <v>176</v>
      </c>
      <c r="R665">
        <v>588661</v>
      </c>
    </row>
    <row r="666" spans="1:18" x14ac:dyDescent="0.3">
      <c r="A666" t="s">
        <v>6493</v>
      </c>
      <c r="B666" s="9">
        <v>45009</v>
      </c>
      <c r="C666" t="s">
        <v>4693</v>
      </c>
      <c r="D666" t="s">
        <v>4694</v>
      </c>
      <c r="E666" t="s">
        <v>49</v>
      </c>
      <c r="F666" t="s">
        <v>1977</v>
      </c>
      <c r="G666" t="s">
        <v>6494</v>
      </c>
      <c r="H666" t="s">
        <v>32</v>
      </c>
      <c r="I666" t="s">
        <v>33</v>
      </c>
      <c r="J666">
        <v>9</v>
      </c>
      <c r="K666">
        <v>14730</v>
      </c>
      <c r="L666">
        <v>132570</v>
      </c>
      <c r="M666">
        <v>5</v>
      </c>
      <c r="N666" t="s">
        <v>57</v>
      </c>
      <c r="O666">
        <v>1</v>
      </c>
      <c r="P666" t="s">
        <v>35</v>
      </c>
      <c r="Q666">
        <v>73</v>
      </c>
      <c r="R666">
        <v>588661</v>
      </c>
    </row>
    <row r="667" spans="1:18" x14ac:dyDescent="0.3">
      <c r="A667" t="s">
        <v>6474</v>
      </c>
      <c r="B667" s="9">
        <v>45331</v>
      </c>
      <c r="C667" t="s">
        <v>4693</v>
      </c>
      <c r="D667" t="s">
        <v>4694</v>
      </c>
      <c r="E667" t="s">
        <v>49</v>
      </c>
      <c r="F667" t="s">
        <v>533</v>
      </c>
      <c r="G667" t="s">
        <v>6475</v>
      </c>
      <c r="H667" t="s">
        <v>32</v>
      </c>
      <c r="I667" t="s">
        <v>141</v>
      </c>
      <c r="J667">
        <v>6</v>
      </c>
      <c r="K667">
        <v>9401</v>
      </c>
      <c r="L667">
        <v>56406</v>
      </c>
      <c r="M667">
        <v>5</v>
      </c>
      <c r="N667" t="s">
        <v>26</v>
      </c>
      <c r="O667">
        <v>2</v>
      </c>
      <c r="P667" t="s">
        <v>35</v>
      </c>
      <c r="Q667">
        <v>157</v>
      </c>
      <c r="R667">
        <v>588661</v>
      </c>
    </row>
    <row r="668" spans="1:18" x14ac:dyDescent="0.3">
      <c r="A668" t="s">
        <v>6470</v>
      </c>
      <c r="B668" s="9">
        <v>45407</v>
      </c>
      <c r="C668" t="s">
        <v>4693</v>
      </c>
      <c r="D668" t="s">
        <v>4694</v>
      </c>
      <c r="E668" t="s">
        <v>4695</v>
      </c>
      <c r="F668" t="s">
        <v>404</v>
      </c>
      <c r="G668" t="s">
        <v>6471</v>
      </c>
      <c r="H668" t="s">
        <v>32</v>
      </c>
      <c r="I668" t="s">
        <v>33</v>
      </c>
      <c r="J668">
        <v>16</v>
      </c>
      <c r="K668">
        <v>3692</v>
      </c>
      <c r="L668">
        <v>59072</v>
      </c>
      <c r="M668">
        <v>20</v>
      </c>
      <c r="N668" t="s">
        <v>57</v>
      </c>
      <c r="O668">
        <v>1</v>
      </c>
      <c r="P668" t="s">
        <v>35</v>
      </c>
      <c r="Q668">
        <v>103</v>
      </c>
      <c r="R668">
        <v>588661</v>
      </c>
    </row>
    <row r="669" spans="1:18" x14ac:dyDescent="0.3">
      <c r="A669" t="s">
        <v>6459</v>
      </c>
      <c r="B669" s="9">
        <v>44990</v>
      </c>
      <c r="C669" t="s">
        <v>4693</v>
      </c>
      <c r="D669" t="s">
        <v>4694</v>
      </c>
      <c r="E669" t="s">
        <v>49</v>
      </c>
      <c r="F669" t="s">
        <v>233</v>
      </c>
      <c r="G669" t="s">
        <v>27</v>
      </c>
      <c r="H669" t="s">
        <v>32</v>
      </c>
      <c r="I669" t="s">
        <v>33</v>
      </c>
      <c r="J669">
        <v>14</v>
      </c>
      <c r="K669">
        <v>3152</v>
      </c>
      <c r="L669">
        <v>44128</v>
      </c>
      <c r="M669">
        <v>0</v>
      </c>
      <c r="N669" t="s">
        <v>27</v>
      </c>
      <c r="O669">
        <v>2</v>
      </c>
      <c r="P669" t="s">
        <v>35</v>
      </c>
      <c r="Q669">
        <v>77</v>
      </c>
      <c r="R669">
        <v>588661</v>
      </c>
    </row>
    <row r="670" spans="1:18" x14ac:dyDescent="0.3">
      <c r="A670" t="s">
        <v>6448</v>
      </c>
      <c r="B670" s="9">
        <v>45337</v>
      </c>
      <c r="C670" t="s">
        <v>4693</v>
      </c>
      <c r="D670" t="s">
        <v>4694</v>
      </c>
      <c r="E670" t="s">
        <v>4695</v>
      </c>
      <c r="F670" t="s">
        <v>584</v>
      </c>
      <c r="G670" t="s">
        <v>6449</v>
      </c>
      <c r="H670" t="s">
        <v>32</v>
      </c>
      <c r="I670" t="s">
        <v>33</v>
      </c>
      <c r="J670">
        <v>15</v>
      </c>
      <c r="K670">
        <v>1694</v>
      </c>
      <c r="L670">
        <v>25410</v>
      </c>
      <c r="M670" t="s">
        <v>27</v>
      </c>
      <c r="N670" t="s">
        <v>57</v>
      </c>
      <c r="O670">
        <v>1</v>
      </c>
      <c r="P670" t="s">
        <v>35</v>
      </c>
      <c r="Q670">
        <v>133</v>
      </c>
      <c r="R670">
        <v>588661</v>
      </c>
    </row>
    <row r="671" spans="1:18" x14ac:dyDescent="0.3">
      <c r="A671" t="s">
        <v>6444</v>
      </c>
      <c r="B671" s="9">
        <v>45274</v>
      </c>
      <c r="C671" t="s">
        <v>4693</v>
      </c>
      <c r="D671" t="s">
        <v>4694</v>
      </c>
      <c r="E671" t="s">
        <v>49</v>
      </c>
      <c r="F671" t="s">
        <v>640</v>
      </c>
      <c r="G671" t="s">
        <v>6445</v>
      </c>
      <c r="H671" t="s">
        <v>32</v>
      </c>
      <c r="I671" t="s">
        <v>141</v>
      </c>
      <c r="J671">
        <v>7</v>
      </c>
      <c r="K671">
        <v>4196</v>
      </c>
      <c r="L671">
        <v>29372</v>
      </c>
      <c r="M671">
        <v>5</v>
      </c>
      <c r="N671" t="s">
        <v>34</v>
      </c>
      <c r="O671">
        <v>4</v>
      </c>
      <c r="P671" t="s">
        <v>35</v>
      </c>
      <c r="Q671">
        <v>28</v>
      </c>
      <c r="R671">
        <v>588661</v>
      </c>
    </row>
    <row r="672" spans="1:18" x14ac:dyDescent="0.3">
      <c r="A672" t="s">
        <v>6438</v>
      </c>
      <c r="B672" s="9">
        <v>45626</v>
      </c>
      <c r="C672" t="s">
        <v>4693</v>
      </c>
      <c r="D672" t="s">
        <v>4694</v>
      </c>
      <c r="E672" t="s">
        <v>4706</v>
      </c>
      <c r="F672" t="s">
        <v>535</v>
      </c>
      <c r="G672" t="s">
        <v>6439</v>
      </c>
      <c r="H672" t="s">
        <v>32</v>
      </c>
      <c r="I672" t="s">
        <v>158</v>
      </c>
      <c r="J672">
        <v>16</v>
      </c>
      <c r="K672">
        <v>21861</v>
      </c>
      <c r="L672">
        <v>349776</v>
      </c>
      <c r="M672">
        <v>10</v>
      </c>
      <c r="N672" t="s">
        <v>26</v>
      </c>
      <c r="O672">
        <v>1</v>
      </c>
      <c r="P672" t="s">
        <v>28</v>
      </c>
      <c r="Q672">
        <v>40</v>
      </c>
      <c r="R672">
        <v>588661</v>
      </c>
    </row>
    <row r="673" spans="1:18" x14ac:dyDescent="0.3">
      <c r="A673" t="s">
        <v>6436</v>
      </c>
      <c r="B673" s="9">
        <v>45289</v>
      </c>
      <c r="C673" t="s">
        <v>4693</v>
      </c>
      <c r="D673" t="s">
        <v>4694</v>
      </c>
      <c r="E673" t="s">
        <v>49</v>
      </c>
      <c r="F673" t="s">
        <v>2374</v>
      </c>
      <c r="G673" t="s">
        <v>6437</v>
      </c>
      <c r="H673" t="s">
        <v>32</v>
      </c>
      <c r="I673" t="s">
        <v>141</v>
      </c>
      <c r="J673">
        <v>14</v>
      </c>
      <c r="K673">
        <v>3812</v>
      </c>
      <c r="L673">
        <v>53368</v>
      </c>
      <c r="M673">
        <v>20</v>
      </c>
      <c r="N673" t="s">
        <v>34</v>
      </c>
      <c r="O673">
        <v>3</v>
      </c>
      <c r="P673" t="s">
        <v>35</v>
      </c>
      <c r="Q673">
        <v>164</v>
      </c>
      <c r="R673">
        <v>588661</v>
      </c>
    </row>
    <row r="674" spans="1:18" x14ac:dyDescent="0.3">
      <c r="A674" t="s">
        <v>6430</v>
      </c>
      <c r="B674" s="9">
        <v>45348</v>
      </c>
      <c r="C674" t="s">
        <v>4693</v>
      </c>
      <c r="D674" t="s">
        <v>4694</v>
      </c>
      <c r="E674" t="s">
        <v>49</v>
      </c>
      <c r="F674" t="s">
        <v>762</v>
      </c>
      <c r="G674" t="s">
        <v>6431</v>
      </c>
      <c r="H674" t="s">
        <v>32</v>
      </c>
      <c r="I674" t="s">
        <v>117</v>
      </c>
      <c r="J674">
        <v>12</v>
      </c>
      <c r="K674">
        <v>7815</v>
      </c>
      <c r="L674">
        <v>93780</v>
      </c>
      <c r="M674">
        <v>10</v>
      </c>
      <c r="N674" t="s">
        <v>26</v>
      </c>
      <c r="O674">
        <v>1</v>
      </c>
      <c r="P674" t="s">
        <v>28</v>
      </c>
      <c r="Q674">
        <v>132</v>
      </c>
      <c r="R674">
        <v>588661</v>
      </c>
    </row>
    <row r="675" spans="1:18" x14ac:dyDescent="0.3">
      <c r="A675" t="s">
        <v>6418</v>
      </c>
      <c r="B675" s="9">
        <v>45132</v>
      </c>
      <c r="C675" t="s">
        <v>4693</v>
      </c>
      <c r="D675" t="s">
        <v>4694</v>
      </c>
      <c r="E675" t="s">
        <v>49</v>
      </c>
      <c r="F675" t="s">
        <v>2172</v>
      </c>
      <c r="G675" t="s">
        <v>6419</v>
      </c>
      <c r="H675" t="s">
        <v>32</v>
      </c>
      <c r="I675" t="s">
        <v>33</v>
      </c>
      <c r="J675">
        <v>18</v>
      </c>
      <c r="K675">
        <v>2788</v>
      </c>
      <c r="L675">
        <v>50184</v>
      </c>
      <c r="M675">
        <v>0</v>
      </c>
      <c r="N675" t="s">
        <v>57</v>
      </c>
      <c r="O675">
        <v>1</v>
      </c>
      <c r="P675" t="s">
        <v>35</v>
      </c>
      <c r="Q675">
        <v>78</v>
      </c>
      <c r="R675">
        <v>588661</v>
      </c>
    </row>
    <row r="676" spans="1:18" x14ac:dyDescent="0.3">
      <c r="A676" t="s">
        <v>6395</v>
      </c>
      <c r="B676" s="9">
        <v>45247</v>
      </c>
      <c r="C676" t="s">
        <v>4693</v>
      </c>
      <c r="D676" t="s">
        <v>4694</v>
      </c>
      <c r="E676" t="s">
        <v>49</v>
      </c>
      <c r="F676" t="s">
        <v>279</v>
      </c>
      <c r="G676" t="s">
        <v>6396</v>
      </c>
      <c r="H676" t="s">
        <v>32</v>
      </c>
      <c r="I676" t="s">
        <v>95</v>
      </c>
      <c r="J676">
        <v>19</v>
      </c>
      <c r="K676">
        <v>1644</v>
      </c>
      <c r="L676">
        <v>31236</v>
      </c>
      <c r="M676">
        <v>10</v>
      </c>
      <c r="N676" t="s">
        <v>57</v>
      </c>
      <c r="O676">
        <v>0</v>
      </c>
      <c r="P676" t="s">
        <v>35</v>
      </c>
      <c r="Q676">
        <v>172</v>
      </c>
      <c r="R676">
        <v>588661</v>
      </c>
    </row>
    <row r="677" spans="1:18" x14ac:dyDescent="0.3">
      <c r="A677" t="s">
        <v>6384</v>
      </c>
      <c r="B677" s="9">
        <v>45047</v>
      </c>
      <c r="C677" t="s">
        <v>4693</v>
      </c>
      <c r="D677" t="s">
        <v>4694</v>
      </c>
      <c r="E677" t="s">
        <v>49</v>
      </c>
      <c r="F677" t="s">
        <v>176</v>
      </c>
      <c r="G677" t="s">
        <v>6385</v>
      </c>
      <c r="H677" t="s">
        <v>32</v>
      </c>
      <c r="I677" t="s">
        <v>95</v>
      </c>
      <c r="J677">
        <v>3</v>
      </c>
      <c r="K677">
        <v>17540</v>
      </c>
      <c r="L677">
        <v>52620</v>
      </c>
      <c r="M677">
        <v>0</v>
      </c>
      <c r="N677" t="s">
        <v>27</v>
      </c>
      <c r="O677">
        <v>3</v>
      </c>
      <c r="P677" t="s">
        <v>28</v>
      </c>
      <c r="Q677">
        <v>4</v>
      </c>
      <c r="R677">
        <v>588661</v>
      </c>
    </row>
    <row r="678" spans="1:18" x14ac:dyDescent="0.3">
      <c r="A678" t="s">
        <v>6355</v>
      </c>
      <c r="B678" s="9">
        <v>45234</v>
      </c>
      <c r="C678" t="s">
        <v>4693</v>
      </c>
      <c r="D678" t="s">
        <v>4694</v>
      </c>
      <c r="E678" t="s">
        <v>49</v>
      </c>
      <c r="F678" t="s">
        <v>326</v>
      </c>
      <c r="G678" t="s">
        <v>27</v>
      </c>
      <c r="H678" t="s">
        <v>32</v>
      </c>
      <c r="I678" t="s">
        <v>158</v>
      </c>
      <c r="J678">
        <v>3</v>
      </c>
      <c r="K678">
        <v>1954</v>
      </c>
      <c r="L678">
        <v>5862</v>
      </c>
      <c r="M678">
        <v>10</v>
      </c>
      <c r="N678" t="s">
        <v>47</v>
      </c>
      <c r="O678">
        <v>0</v>
      </c>
      <c r="P678" t="s">
        <v>35</v>
      </c>
      <c r="Q678">
        <v>67</v>
      </c>
      <c r="R678">
        <v>588661</v>
      </c>
    </row>
    <row r="679" spans="1:18" x14ac:dyDescent="0.3">
      <c r="A679" t="s">
        <v>6338</v>
      </c>
      <c r="B679" s="9">
        <v>45065</v>
      </c>
      <c r="C679" t="s">
        <v>4693</v>
      </c>
      <c r="D679" t="s">
        <v>4694</v>
      </c>
      <c r="E679" t="s">
        <v>49</v>
      </c>
      <c r="F679" t="s">
        <v>455</v>
      </c>
      <c r="G679" t="s">
        <v>27</v>
      </c>
      <c r="H679" t="s">
        <v>32</v>
      </c>
      <c r="I679" t="s">
        <v>158</v>
      </c>
      <c r="J679">
        <v>15</v>
      </c>
      <c r="K679">
        <v>23947</v>
      </c>
      <c r="L679">
        <v>359205</v>
      </c>
      <c r="M679">
        <v>0</v>
      </c>
      <c r="N679" t="s">
        <v>47</v>
      </c>
      <c r="O679">
        <v>2</v>
      </c>
      <c r="P679" t="s">
        <v>28</v>
      </c>
      <c r="Q679">
        <v>105</v>
      </c>
      <c r="R679">
        <v>588661</v>
      </c>
    </row>
    <row r="680" spans="1:18" x14ac:dyDescent="0.3">
      <c r="A680" t="s">
        <v>6331</v>
      </c>
      <c r="B680" s="9">
        <v>45133</v>
      </c>
      <c r="C680" t="s">
        <v>4693</v>
      </c>
      <c r="D680" t="s">
        <v>4694</v>
      </c>
      <c r="E680" t="s">
        <v>4695</v>
      </c>
      <c r="F680" t="s">
        <v>734</v>
      </c>
      <c r="G680" t="s">
        <v>6332</v>
      </c>
      <c r="H680" t="s">
        <v>32</v>
      </c>
      <c r="I680" t="s">
        <v>158</v>
      </c>
      <c r="J680">
        <v>9</v>
      </c>
      <c r="K680">
        <v>12521</v>
      </c>
      <c r="L680">
        <v>112689</v>
      </c>
      <c r="M680">
        <v>20</v>
      </c>
      <c r="N680" t="s">
        <v>26</v>
      </c>
      <c r="O680">
        <v>1</v>
      </c>
      <c r="P680" t="s">
        <v>35</v>
      </c>
      <c r="Q680">
        <v>56</v>
      </c>
      <c r="R680">
        <v>588661</v>
      </c>
    </row>
    <row r="681" spans="1:18" x14ac:dyDescent="0.3">
      <c r="A681" t="s">
        <v>6327</v>
      </c>
      <c r="B681" s="9">
        <v>45047</v>
      </c>
      <c r="C681" t="s">
        <v>4693</v>
      </c>
      <c r="D681" t="s">
        <v>4694</v>
      </c>
      <c r="E681" t="s">
        <v>4706</v>
      </c>
      <c r="F681" t="s">
        <v>1150</v>
      </c>
      <c r="G681" t="s">
        <v>6328</v>
      </c>
      <c r="H681" t="s">
        <v>32</v>
      </c>
      <c r="I681" t="s">
        <v>33</v>
      </c>
      <c r="J681">
        <v>2</v>
      </c>
      <c r="K681">
        <v>15741</v>
      </c>
      <c r="L681">
        <v>31482</v>
      </c>
      <c r="M681">
        <v>5</v>
      </c>
      <c r="N681" t="s">
        <v>27</v>
      </c>
      <c r="O681">
        <v>2</v>
      </c>
      <c r="P681" t="s">
        <v>35</v>
      </c>
      <c r="Q681">
        <v>196</v>
      </c>
      <c r="R681">
        <v>588661</v>
      </c>
    </row>
    <row r="682" spans="1:18" x14ac:dyDescent="0.3">
      <c r="A682" t="s">
        <v>6315</v>
      </c>
      <c r="B682" s="9">
        <v>45492</v>
      </c>
      <c r="C682" t="s">
        <v>4693</v>
      </c>
      <c r="D682" t="s">
        <v>4694</v>
      </c>
      <c r="E682" t="s">
        <v>4695</v>
      </c>
      <c r="F682" t="s">
        <v>934</v>
      </c>
      <c r="G682" t="s">
        <v>6316</v>
      </c>
      <c r="H682" t="s">
        <v>32</v>
      </c>
      <c r="I682" t="s">
        <v>237</v>
      </c>
      <c r="J682">
        <v>14</v>
      </c>
      <c r="K682">
        <v>4530</v>
      </c>
      <c r="L682">
        <v>63420</v>
      </c>
      <c r="M682">
        <v>0</v>
      </c>
      <c r="N682" t="s">
        <v>27</v>
      </c>
      <c r="O682">
        <v>1</v>
      </c>
      <c r="P682" t="s">
        <v>35</v>
      </c>
      <c r="Q682">
        <v>139</v>
      </c>
      <c r="R682">
        <v>588661</v>
      </c>
    </row>
    <row r="683" spans="1:18" x14ac:dyDescent="0.3">
      <c r="A683" t="s">
        <v>6298</v>
      </c>
      <c r="B683" s="9">
        <v>45475</v>
      </c>
      <c r="C683" t="s">
        <v>4693</v>
      </c>
      <c r="D683" t="s">
        <v>4694</v>
      </c>
      <c r="E683" t="s">
        <v>4695</v>
      </c>
      <c r="F683" t="s">
        <v>1060</v>
      </c>
      <c r="G683" t="s">
        <v>6299</v>
      </c>
      <c r="H683" t="s">
        <v>32</v>
      </c>
      <c r="I683" t="s">
        <v>113</v>
      </c>
      <c r="J683">
        <v>19</v>
      </c>
      <c r="K683">
        <v>23844</v>
      </c>
      <c r="L683">
        <v>453036</v>
      </c>
      <c r="M683">
        <v>5</v>
      </c>
      <c r="N683" t="s">
        <v>57</v>
      </c>
      <c r="O683">
        <v>5</v>
      </c>
      <c r="P683" t="s">
        <v>35</v>
      </c>
      <c r="Q683">
        <v>192</v>
      </c>
      <c r="R683">
        <v>588661</v>
      </c>
    </row>
    <row r="684" spans="1:18" x14ac:dyDescent="0.3">
      <c r="A684" t="s">
        <v>6290</v>
      </c>
      <c r="B684" s="9">
        <v>44965</v>
      </c>
      <c r="C684" t="s">
        <v>4693</v>
      </c>
      <c r="D684" t="s">
        <v>4694</v>
      </c>
      <c r="E684" t="s">
        <v>49</v>
      </c>
      <c r="F684" t="s">
        <v>3354</v>
      </c>
      <c r="G684" t="s">
        <v>27</v>
      </c>
      <c r="H684" t="s">
        <v>32</v>
      </c>
      <c r="I684" t="s">
        <v>158</v>
      </c>
      <c r="J684">
        <v>17</v>
      </c>
      <c r="K684">
        <v>19025</v>
      </c>
      <c r="L684">
        <v>323425</v>
      </c>
      <c r="M684">
        <v>5</v>
      </c>
      <c r="N684" t="s">
        <v>27</v>
      </c>
      <c r="O684">
        <v>2</v>
      </c>
      <c r="P684" t="s">
        <v>35</v>
      </c>
      <c r="Q684">
        <v>14</v>
      </c>
      <c r="R684">
        <v>588661</v>
      </c>
    </row>
    <row r="685" spans="1:18" x14ac:dyDescent="0.3">
      <c r="A685" t="s">
        <v>6286</v>
      </c>
      <c r="B685" s="9">
        <v>45587</v>
      </c>
      <c r="C685" t="s">
        <v>4693</v>
      </c>
      <c r="D685" t="s">
        <v>4694</v>
      </c>
      <c r="E685" t="s">
        <v>4695</v>
      </c>
      <c r="F685" t="s">
        <v>2991</v>
      </c>
      <c r="G685" t="s">
        <v>6287</v>
      </c>
      <c r="H685" t="s">
        <v>32</v>
      </c>
      <c r="I685" t="s">
        <v>237</v>
      </c>
      <c r="J685">
        <v>5</v>
      </c>
      <c r="K685">
        <v>12770</v>
      </c>
      <c r="L685">
        <v>63850</v>
      </c>
      <c r="M685">
        <v>10</v>
      </c>
      <c r="N685" t="s">
        <v>27</v>
      </c>
      <c r="O685">
        <v>3</v>
      </c>
      <c r="P685" t="s">
        <v>35</v>
      </c>
      <c r="Q685">
        <v>106</v>
      </c>
      <c r="R685">
        <v>588661</v>
      </c>
    </row>
    <row r="686" spans="1:18" x14ac:dyDescent="0.3">
      <c r="A686" t="s">
        <v>6279</v>
      </c>
      <c r="B686" s="9">
        <v>45507</v>
      </c>
      <c r="C686" t="s">
        <v>4693</v>
      </c>
      <c r="D686" t="s">
        <v>4694</v>
      </c>
      <c r="E686" t="s">
        <v>4706</v>
      </c>
      <c r="F686" t="s">
        <v>1467</v>
      </c>
      <c r="G686" t="s">
        <v>6280</v>
      </c>
      <c r="H686" t="s">
        <v>32</v>
      </c>
      <c r="I686" t="s">
        <v>237</v>
      </c>
      <c r="J686">
        <v>14</v>
      </c>
      <c r="K686">
        <v>2410</v>
      </c>
      <c r="L686">
        <v>33740</v>
      </c>
      <c r="M686">
        <v>0</v>
      </c>
      <c r="N686" t="s">
        <v>26</v>
      </c>
      <c r="O686">
        <v>3</v>
      </c>
      <c r="P686" t="s">
        <v>35</v>
      </c>
      <c r="Q686">
        <v>109</v>
      </c>
      <c r="R686">
        <v>588661</v>
      </c>
    </row>
    <row r="687" spans="1:18" x14ac:dyDescent="0.3">
      <c r="A687" t="s">
        <v>6275</v>
      </c>
      <c r="B687" s="9">
        <v>45510</v>
      </c>
      <c r="C687" t="s">
        <v>4693</v>
      </c>
      <c r="D687" t="s">
        <v>4694</v>
      </c>
      <c r="E687" t="s">
        <v>4695</v>
      </c>
      <c r="F687" t="s">
        <v>1887</v>
      </c>
      <c r="G687" t="s">
        <v>6276</v>
      </c>
      <c r="H687" t="s">
        <v>32</v>
      </c>
      <c r="I687" t="s">
        <v>113</v>
      </c>
      <c r="J687">
        <v>18</v>
      </c>
      <c r="K687">
        <v>10456</v>
      </c>
      <c r="L687">
        <v>188208</v>
      </c>
      <c r="M687">
        <v>5</v>
      </c>
      <c r="N687" t="s">
        <v>26</v>
      </c>
      <c r="O687">
        <v>1</v>
      </c>
      <c r="P687" t="s">
        <v>35</v>
      </c>
      <c r="Q687">
        <v>71</v>
      </c>
      <c r="R687">
        <v>588661</v>
      </c>
    </row>
    <row r="688" spans="1:18" x14ac:dyDescent="0.3">
      <c r="A688" t="s">
        <v>6271</v>
      </c>
      <c r="B688" s="9">
        <v>45321</v>
      </c>
      <c r="C688" t="s">
        <v>4693</v>
      </c>
      <c r="D688" t="s">
        <v>4694</v>
      </c>
      <c r="E688" t="s">
        <v>49</v>
      </c>
      <c r="F688" t="s">
        <v>147</v>
      </c>
      <c r="G688" t="s">
        <v>6272</v>
      </c>
      <c r="H688" t="s">
        <v>32</v>
      </c>
      <c r="I688" t="s">
        <v>117</v>
      </c>
      <c r="J688">
        <v>10</v>
      </c>
      <c r="K688">
        <v>12243</v>
      </c>
      <c r="L688">
        <v>122430</v>
      </c>
      <c r="M688" t="s">
        <v>27</v>
      </c>
      <c r="N688" t="s">
        <v>26</v>
      </c>
      <c r="O688">
        <v>4</v>
      </c>
      <c r="P688" t="s">
        <v>27</v>
      </c>
      <c r="Q688">
        <v>174</v>
      </c>
      <c r="R688">
        <v>588661</v>
      </c>
    </row>
    <row r="689" spans="1:18" x14ac:dyDescent="0.3">
      <c r="A689" t="s">
        <v>6267</v>
      </c>
      <c r="B689" s="9">
        <v>45070</v>
      </c>
      <c r="C689" t="s">
        <v>4693</v>
      </c>
      <c r="D689" t="s">
        <v>4694</v>
      </c>
      <c r="E689" t="s">
        <v>4695</v>
      </c>
      <c r="F689" t="s">
        <v>418</v>
      </c>
      <c r="G689" t="s">
        <v>6268</v>
      </c>
      <c r="H689" t="s">
        <v>32</v>
      </c>
      <c r="I689" t="s">
        <v>141</v>
      </c>
      <c r="J689">
        <v>9</v>
      </c>
      <c r="K689">
        <v>24815</v>
      </c>
      <c r="L689">
        <v>223335</v>
      </c>
      <c r="M689">
        <v>0</v>
      </c>
      <c r="N689" t="s">
        <v>26</v>
      </c>
      <c r="O689">
        <v>5</v>
      </c>
      <c r="P689" t="s">
        <v>27</v>
      </c>
      <c r="Q689">
        <v>30</v>
      </c>
      <c r="R689">
        <v>588661</v>
      </c>
    </row>
    <row r="690" spans="1:18" x14ac:dyDescent="0.3">
      <c r="A690" t="s">
        <v>6263</v>
      </c>
      <c r="B690" s="9">
        <v>45233</v>
      </c>
      <c r="C690" t="s">
        <v>4693</v>
      </c>
      <c r="D690" t="s">
        <v>4694</v>
      </c>
      <c r="E690" t="s">
        <v>49</v>
      </c>
      <c r="F690" t="s">
        <v>2090</v>
      </c>
      <c r="G690" t="s">
        <v>6264</v>
      </c>
      <c r="H690" t="s">
        <v>32</v>
      </c>
      <c r="I690" t="s">
        <v>33</v>
      </c>
      <c r="J690">
        <v>6</v>
      </c>
      <c r="K690">
        <v>15052</v>
      </c>
      <c r="L690">
        <v>90312</v>
      </c>
      <c r="M690">
        <v>10</v>
      </c>
      <c r="N690" t="s">
        <v>34</v>
      </c>
      <c r="O690">
        <v>5</v>
      </c>
      <c r="P690" t="s">
        <v>28</v>
      </c>
      <c r="Q690">
        <v>198</v>
      </c>
      <c r="R690">
        <v>588661</v>
      </c>
    </row>
    <row r="691" spans="1:18" x14ac:dyDescent="0.3">
      <c r="A691" t="s">
        <v>6254</v>
      </c>
      <c r="B691" s="9">
        <v>45386</v>
      </c>
      <c r="C691" t="s">
        <v>4693</v>
      </c>
      <c r="D691" t="s">
        <v>4694</v>
      </c>
      <c r="E691" t="s">
        <v>4695</v>
      </c>
      <c r="F691" t="s">
        <v>1561</v>
      </c>
      <c r="G691" t="s">
        <v>6255</v>
      </c>
      <c r="H691" t="s">
        <v>32</v>
      </c>
      <c r="I691" t="s">
        <v>113</v>
      </c>
      <c r="J691">
        <v>11</v>
      </c>
      <c r="K691">
        <v>2571</v>
      </c>
      <c r="L691">
        <v>28281</v>
      </c>
      <c r="M691" t="s">
        <v>27</v>
      </c>
      <c r="N691" t="s">
        <v>57</v>
      </c>
      <c r="O691">
        <v>0</v>
      </c>
      <c r="P691" t="s">
        <v>35</v>
      </c>
      <c r="Q691">
        <v>168</v>
      </c>
      <c r="R691">
        <v>588661</v>
      </c>
    </row>
    <row r="692" spans="1:18" x14ac:dyDescent="0.3">
      <c r="A692" t="s">
        <v>6244</v>
      </c>
      <c r="B692" s="9">
        <v>45428</v>
      </c>
      <c r="C692" t="s">
        <v>4693</v>
      </c>
      <c r="D692" t="s">
        <v>4694</v>
      </c>
      <c r="E692" t="s">
        <v>4706</v>
      </c>
      <c r="F692" t="s">
        <v>993</v>
      </c>
      <c r="G692" t="s">
        <v>6245</v>
      </c>
      <c r="H692" t="s">
        <v>32</v>
      </c>
      <c r="I692" t="s">
        <v>237</v>
      </c>
      <c r="J692">
        <v>8</v>
      </c>
      <c r="K692">
        <v>2663</v>
      </c>
      <c r="L692">
        <v>21304</v>
      </c>
      <c r="M692">
        <v>20</v>
      </c>
      <c r="N692" t="s">
        <v>57</v>
      </c>
      <c r="O692">
        <v>5</v>
      </c>
      <c r="P692" t="s">
        <v>35</v>
      </c>
      <c r="Q692">
        <v>182</v>
      </c>
      <c r="R692">
        <v>588661</v>
      </c>
    </row>
    <row r="693" spans="1:18" x14ac:dyDescent="0.3">
      <c r="A693" t="s">
        <v>6230</v>
      </c>
      <c r="B693" s="9">
        <v>45633</v>
      </c>
      <c r="C693" t="s">
        <v>4693</v>
      </c>
      <c r="D693" t="s">
        <v>4694</v>
      </c>
      <c r="E693" t="s">
        <v>4706</v>
      </c>
      <c r="F693" t="s">
        <v>1987</v>
      </c>
      <c r="G693" t="s">
        <v>6231</v>
      </c>
      <c r="H693" t="s">
        <v>32</v>
      </c>
      <c r="I693" t="s">
        <v>33</v>
      </c>
      <c r="J693">
        <v>10</v>
      </c>
      <c r="K693">
        <v>10481</v>
      </c>
      <c r="L693">
        <v>104810</v>
      </c>
      <c r="M693">
        <v>20</v>
      </c>
      <c r="N693" t="s">
        <v>27</v>
      </c>
      <c r="O693">
        <v>5</v>
      </c>
      <c r="P693" t="s">
        <v>28</v>
      </c>
      <c r="Q693">
        <v>20</v>
      </c>
      <c r="R693">
        <v>588661</v>
      </c>
    </row>
    <row r="694" spans="1:18" x14ac:dyDescent="0.3">
      <c r="A694" t="s">
        <v>6226</v>
      </c>
      <c r="B694" s="9">
        <v>45382</v>
      </c>
      <c r="C694" t="s">
        <v>4693</v>
      </c>
      <c r="D694" t="s">
        <v>4694</v>
      </c>
      <c r="E694" t="s">
        <v>49</v>
      </c>
      <c r="F694" t="s">
        <v>492</v>
      </c>
      <c r="G694" t="s">
        <v>6227</v>
      </c>
      <c r="H694" t="s">
        <v>32</v>
      </c>
      <c r="I694" t="s">
        <v>158</v>
      </c>
      <c r="J694">
        <v>15</v>
      </c>
      <c r="K694">
        <v>15703</v>
      </c>
      <c r="L694">
        <v>235545</v>
      </c>
      <c r="M694">
        <v>0</v>
      </c>
      <c r="N694" t="s">
        <v>27</v>
      </c>
      <c r="O694">
        <v>4</v>
      </c>
      <c r="P694" t="s">
        <v>35</v>
      </c>
      <c r="Q694">
        <v>98</v>
      </c>
      <c r="R694">
        <v>588661</v>
      </c>
    </row>
    <row r="695" spans="1:18" x14ac:dyDescent="0.3">
      <c r="A695" t="s">
        <v>6214</v>
      </c>
      <c r="B695" s="9">
        <v>45598</v>
      </c>
      <c r="C695" t="s">
        <v>4693</v>
      </c>
      <c r="D695" t="s">
        <v>4694</v>
      </c>
      <c r="E695" t="s">
        <v>49</v>
      </c>
      <c r="F695" t="s">
        <v>1336</v>
      </c>
      <c r="G695" t="s">
        <v>6215</v>
      </c>
      <c r="H695" t="s">
        <v>32</v>
      </c>
      <c r="I695" t="s">
        <v>95</v>
      </c>
      <c r="J695">
        <v>14</v>
      </c>
      <c r="K695">
        <v>12952</v>
      </c>
      <c r="L695">
        <v>181328</v>
      </c>
      <c r="M695">
        <v>10</v>
      </c>
      <c r="N695" t="s">
        <v>57</v>
      </c>
      <c r="O695" t="s">
        <v>27</v>
      </c>
      <c r="P695" t="s">
        <v>35</v>
      </c>
      <c r="Q695">
        <v>134</v>
      </c>
      <c r="R695">
        <v>588661</v>
      </c>
    </row>
    <row r="696" spans="1:18" x14ac:dyDescent="0.3">
      <c r="A696" t="s">
        <v>6206</v>
      </c>
      <c r="B696" s="9">
        <v>45517</v>
      </c>
      <c r="C696" t="s">
        <v>4693</v>
      </c>
      <c r="D696" t="s">
        <v>4694</v>
      </c>
      <c r="E696" t="s">
        <v>49</v>
      </c>
      <c r="F696" t="s">
        <v>681</v>
      </c>
      <c r="G696" t="s">
        <v>6207</v>
      </c>
      <c r="H696" t="s">
        <v>32</v>
      </c>
      <c r="I696" t="s">
        <v>237</v>
      </c>
      <c r="J696">
        <v>4</v>
      </c>
      <c r="K696">
        <v>9804</v>
      </c>
      <c r="L696">
        <v>39216</v>
      </c>
      <c r="M696">
        <v>15</v>
      </c>
      <c r="N696" t="s">
        <v>34</v>
      </c>
      <c r="O696">
        <v>5</v>
      </c>
      <c r="P696" t="s">
        <v>35</v>
      </c>
      <c r="Q696">
        <v>100</v>
      </c>
      <c r="R696">
        <v>588661</v>
      </c>
    </row>
    <row r="697" spans="1:18" x14ac:dyDescent="0.3">
      <c r="A697" t="s">
        <v>6196</v>
      </c>
      <c r="B697" s="9">
        <v>45253</v>
      </c>
      <c r="C697" t="s">
        <v>4693</v>
      </c>
      <c r="D697" t="s">
        <v>4694</v>
      </c>
      <c r="E697" t="s">
        <v>4695</v>
      </c>
      <c r="F697" t="s">
        <v>1444</v>
      </c>
      <c r="G697" t="s">
        <v>6197</v>
      </c>
      <c r="H697" t="s">
        <v>32</v>
      </c>
      <c r="I697" t="s">
        <v>237</v>
      </c>
      <c r="J697">
        <v>10</v>
      </c>
      <c r="K697">
        <v>22631</v>
      </c>
      <c r="L697">
        <v>226310</v>
      </c>
      <c r="M697">
        <v>5</v>
      </c>
      <c r="N697" t="s">
        <v>26</v>
      </c>
      <c r="O697">
        <v>3</v>
      </c>
      <c r="P697" t="s">
        <v>35</v>
      </c>
      <c r="Q697">
        <v>173</v>
      </c>
      <c r="R697">
        <v>588661</v>
      </c>
    </row>
    <row r="698" spans="1:18" x14ac:dyDescent="0.3">
      <c r="A698" t="s">
        <v>6194</v>
      </c>
      <c r="B698" s="9">
        <v>45547</v>
      </c>
      <c r="C698" t="s">
        <v>4693</v>
      </c>
      <c r="D698" t="s">
        <v>4694</v>
      </c>
      <c r="E698" t="s">
        <v>4695</v>
      </c>
      <c r="F698" t="s">
        <v>1368</v>
      </c>
      <c r="G698" t="s">
        <v>6195</v>
      </c>
      <c r="H698" t="s">
        <v>32</v>
      </c>
      <c r="I698" t="s">
        <v>237</v>
      </c>
      <c r="J698">
        <v>11</v>
      </c>
      <c r="K698">
        <v>15140</v>
      </c>
      <c r="L698">
        <v>166540</v>
      </c>
      <c r="M698">
        <v>15</v>
      </c>
      <c r="N698" t="s">
        <v>57</v>
      </c>
      <c r="O698">
        <v>5</v>
      </c>
      <c r="P698" t="s">
        <v>35</v>
      </c>
      <c r="Q698">
        <v>163</v>
      </c>
      <c r="R698">
        <v>588661</v>
      </c>
    </row>
    <row r="699" spans="1:18" x14ac:dyDescent="0.3">
      <c r="A699" t="s">
        <v>6192</v>
      </c>
      <c r="B699" s="9">
        <v>45051</v>
      </c>
      <c r="C699" t="s">
        <v>4693</v>
      </c>
      <c r="D699" t="s">
        <v>4694</v>
      </c>
      <c r="E699" t="s">
        <v>49</v>
      </c>
      <c r="F699" t="s">
        <v>1565</v>
      </c>
      <c r="G699" t="s">
        <v>6193</v>
      </c>
      <c r="H699" t="s">
        <v>32</v>
      </c>
      <c r="I699" t="s">
        <v>237</v>
      </c>
      <c r="J699">
        <v>18</v>
      </c>
      <c r="K699">
        <v>10785</v>
      </c>
      <c r="L699">
        <v>194130</v>
      </c>
      <c r="M699">
        <v>15</v>
      </c>
      <c r="N699" t="s">
        <v>26</v>
      </c>
      <c r="O699">
        <v>1</v>
      </c>
      <c r="P699" t="s">
        <v>35</v>
      </c>
      <c r="Q699">
        <v>28</v>
      </c>
      <c r="R699">
        <v>588661</v>
      </c>
    </row>
    <row r="700" spans="1:18" x14ac:dyDescent="0.3">
      <c r="A700" t="s">
        <v>6180</v>
      </c>
      <c r="B700" s="9">
        <v>45306</v>
      </c>
      <c r="C700" t="s">
        <v>4693</v>
      </c>
      <c r="D700" t="s">
        <v>4694</v>
      </c>
      <c r="E700" t="s">
        <v>49</v>
      </c>
      <c r="F700" t="s">
        <v>2169</v>
      </c>
      <c r="G700" t="s">
        <v>6181</v>
      </c>
      <c r="H700" t="s">
        <v>32</v>
      </c>
      <c r="I700" t="s">
        <v>141</v>
      </c>
      <c r="J700">
        <v>10</v>
      </c>
      <c r="K700">
        <v>11504</v>
      </c>
      <c r="L700">
        <v>115040</v>
      </c>
      <c r="M700">
        <v>10</v>
      </c>
      <c r="N700" t="s">
        <v>27</v>
      </c>
      <c r="O700">
        <v>4</v>
      </c>
      <c r="P700" t="s">
        <v>28</v>
      </c>
      <c r="Q700">
        <v>136</v>
      </c>
      <c r="R700">
        <v>588661</v>
      </c>
    </row>
    <row r="701" spans="1:18" x14ac:dyDescent="0.3">
      <c r="A701" t="s">
        <v>6173</v>
      </c>
      <c r="B701" s="9">
        <v>45105</v>
      </c>
      <c r="C701" t="s">
        <v>4693</v>
      </c>
      <c r="D701" t="s">
        <v>4694</v>
      </c>
      <c r="E701" t="s">
        <v>4695</v>
      </c>
      <c r="F701" t="s">
        <v>1853</v>
      </c>
      <c r="G701" t="s">
        <v>6174</v>
      </c>
      <c r="H701" t="s">
        <v>32</v>
      </c>
      <c r="I701" t="s">
        <v>237</v>
      </c>
      <c r="J701">
        <v>12</v>
      </c>
      <c r="K701">
        <v>13976</v>
      </c>
      <c r="L701">
        <v>167712</v>
      </c>
      <c r="M701">
        <v>10</v>
      </c>
      <c r="N701" t="s">
        <v>47</v>
      </c>
      <c r="O701">
        <v>1</v>
      </c>
      <c r="P701" t="s">
        <v>28</v>
      </c>
      <c r="Q701">
        <v>87</v>
      </c>
      <c r="R701">
        <v>588661</v>
      </c>
    </row>
    <row r="702" spans="1:18" x14ac:dyDescent="0.3">
      <c r="A702" t="s">
        <v>6129</v>
      </c>
      <c r="B702" s="9">
        <v>45378</v>
      </c>
      <c r="C702" t="s">
        <v>4693</v>
      </c>
      <c r="D702" t="s">
        <v>4694</v>
      </c>
      <c r="E702" t="s">
        <v>49</v>
      </c>
      <c r="F702" t="s">
        <v>1317</v>
      </c>
      <c r="G702" t="s">
        <v>27</v>
      </c>
      <c r="H702" t="s">
        <v>32</v>
      </c>
      <c r="I702" t="s">
        <v>117</v>
      </c>
      <c r="J702">
        <v>12</v>
      </c>
      <c r="K702">
        <v>14406</v>
      </c>
      <c r="L702">
        <v>172872</v>
      </c>
      <c r="M702">
        <v>0</v>
      </c>
      <c r="N702" t="s">
        <v>57</v>
      </c>
      <c r="O702">
        <v>4</v>
      </c>
      <c r="P702" t="s">
        <v>28</v>
      </c>
      <c r="Q702">
        <v>25</v>
      </c>
      <c r="R702">
        <v>588661</v>
      </c>
    </row>
    <row r="703" spans="1:18" x14ac:dyDescent="0.3">
      <c r="A703" t="s">
        <v>6128</v>
      </c>
      <c r="B703" s="9">
        <v>44981</v>
      </c>
      <c r="C703" t="s">
        <v>4693</v>
      </c>
      <c r="D703" t="s">
        <v>4694</v>
      </c>
      <c r="E703" t="s">
        <v>49</v>
      </c>
      <c r="F703" t="s">
        <v>1147</v>
      </c>
      <c r="G703" t="s">
        <v>27</v>
      </c>
      <c r="H703" t="s">
        <v>32</v>
      </c>
      <c r="I703" t="s">
        <v>113</v>
      </c>
      <c r="J703">
        <v>2</v>
      </c>
      <c r="K703">
        <v>6643</v>
      </c>
      <c r="L703">
        <v>13286</v>
      </c>
      <c r="M703" t="s">
        <v>27</v>
      </c>
      <c r="N703" t="s">
        <v>27</v>
      </c>
      <c r="O703" t="s">
        <v>27</v>
      </c>
      <c r="P703" t="s">
        <v>35</v>
      </c>
      <c r="Q703">
        <v>25</v>
      </c>
      <c r="R703">
        <v>588661</v>
      </c>
    </row>
    <row r="704" spans="1:18" x14ac:dyDescent="0.3">
      <c r="A704" t="s">
        <v>6114</v>
      </c>
      <c r="B704" s="9">
        <v>45601</v>
      </c>
      <c r="C704" t="s">
        <v>4693</v>
      </c>
      <c r="D704" t="s">
        <v>4694</v>
      </c>
      <c r="E704" t="s">
        <v>4695</v>
      </c>
      <c r="F704" t="s">
        <v>443</v>
      </c>
      <c r="G704" t="s">
        <v>6115</v>
      </c>
      <c r="H704" t="s">
        <v>32</v>
      </c>
      <c r="I704" t="s">
        <v>117</v>
      </c>
      <c r="J704">
        <v>18</v>
      </c>
      <c r="K704">
        <v>14210</v>
      </c>
      <c r="L704">
        <v>255780</v>
      </c>
      <c r="M704">
        <v>0</v>
      </c>
      <c r="N704" t="s">
        <v>47</v>
      </c>
      <c r="O704">
        <v>2</v>
      </c>
      <c r="P704" t="s">
        <v>35</v>
      </c>
      <c r="Q704">
        <v>58</v>
      </c>
      <c r="R704">
        <v>588661</v>
      </c>
    </row>
    <row r="705" spans="1:18" x14ac:dyDescent="0.3">
      <c r="A705" t="s">
        <v>6111</v>
      </c>
      <c r="B705" s="9">
        <v>45273</v>
      </c>
      <c r="C705" t="s">
        <v>4693</v>
      </c>
      <c r="D705" t="s">
        <v>4694</v>
      </c>
      <c r="E705" t="s">
        <v>4695</v>
      </c>
      <c r="F705" t="s">
        <v>1229</v>
      </c>
      <c r="G705" t="s">
        <v>6112</v>
      </c>
      <c r="H705" t="s">
        <v>32</v>
      </c>
      <c r="I705" t="s">
        <v>237</v>
      </c>
      <c r="J705">
        <v>6</v>
      </c>
      <c r="K705">
        <v>21395</v>
      </c>
      <c r="L705">
        <v>128370</v>
      </c>
      <c r="M705">
        <v>20</v>
      </c>
      <c r="N705" t="s">
        <v>47</v>
      </c>
      <c r="O705" t="s">
        <v>27</v>
      </c>
      <c r="P705" t="s">
        <v>28</v>
      </c>
      <c r="Q705">
        <v>5</v>
      </c>
      <c r="R705">
        <v>588661</v>
      </c>
    </row>
    <row r="706" spans="1:18" x14ac:dyDescent="0.3">
      <c r="A706" t="s">
        <v>6099</v>
      </c>
      <c r="B706" s="9">
        <v>44999</v>
      </c>
      <c r="C706" t="s">
        <v>4693</v>
      </c>
      <c r="D706" t="s">
        <v>4694</v>
      </c>
      <c r="E706" t="s">
        <v>4695</v>
      </c>
      <c r="F706" t="s">
        <v>279</v>
      </c>
      <c r="G706" t="s">
        <v>6100</v>
      </c>
      <c r="H706" t="s">
        <v>32</v>
      </c>
      <c r="I706" t="s">
        <v>95</v>
      </c>
      <c r="J706">
        <v>20</v>
      </c>
      <c r="K706">
        <v>2649</v>
      </c>
      <c r="L706">
        <v>52980</v>
      </c>
      <c r="M706">
        <v>15</v>
      </c>
      <c r="N706" t="s">
        <v>27</v>
      </c>
      <c r="O706">
        <v>2</v>
      </c>
      <c r="P706" t="s">
        <v>35</v>
      </c>
      <c r="Q706">
        <v>25</v>
      </c>
      <c r="R706">
        <v>588661</v>
      </c>
    </row>
    <row r="707" spans="1:18" x14ac:dyDescent="0.3">
      <c r="A707" t="s">
        <v>6091</v>
      </c>
      <c r="B707" s="9">
        <v>45317</v>
      </c>
      <c r="C707" t="s">
        <v>4693</v>
      </c>
      <c r="D707" t="s">
        <v>4694</v>
      </c>
      <c r="E707" t="s">
        <v>4706</v>
      </c>
      <c r="F707" t="s">
        <v>833</v>
      </c>
      <c r="G707" t="s">
        <v>6092</v>
      </c>
      <c r="H707" t="s">
        <v>32</v>
      </c>
      <c r="I707" t="s">
        <v>95</v>
      </c>
      <c r="J707">
        <v>14</v>
      </c>
      <c r="K707">
        <v>15018</v>
      </c>
      <c r="L707">
        <v>210252</v>
      </c>
      <c r="M707">
        <v>0</v>
      </c>
      <c r="N707" t="s">
        <v>27</v>
      </c>
      <c r="O707">
        <v>0</v>
      </c>
      <c r="P707" t="s">
        <v>35</v>
      </c>
      <c r="Q707">
        <v>128</v>
      </c>
      <c r="R707">
        <v>588661</v>
      </c>
    </row>
    <row r="708" spans="1:18" x14ac:dyDescent="0.3">
      <c r="A708" t="s">
        <v>6069</v>
      </c>
      <c r="B708" s="9">
        <v>45634</v>
      </c>
      <c r="C708" t="s">
        <v>4693</v>
      </c>
      <c r="D708" t="s">
        <v>4694</v>
      </c>
      <c r="E708" t="s">
        <v>49</v>
      </c>
      <c r="F708" t="s">
        <v>1127</v>
      </c>
      <c r="G708" t="s">
        <v>6070</v>
      </c>
      <c r="H708" t="s">
        <v>32</v>
      </c>
      <c r="I708" t="s">
        <v>117</v>
      </c>
      <c r="J708">
        <v>4</v>
      </c>
      <c r="K708">
        <v>11037</v>
      </c>
      <c r="L708">
        <v>44148</v>
      </c>
      <c r="M708">
        <v>0</v>
      </c>
      <c r="N708" t="s">
        <v>34</v>
      </c>
      <c r="O708">
        <v>2</v>
      </c>
      <c r="P708" t="s">
        <v>35</v>
      </c>
      <c r="Q708">
        <v>15</v>
      </c>
      <c r="R708">
        <v>588661</v>
      </c>
    </row>
    <row r="709" spans="1:18" x14ac:dyDescent="0.3">
      <c r="A709" t="s">
        <v>6064</v>
      </c>
      <c r="B709" s="9">
        <v>45185</v>
      </c>
      <c r="C709" t="s">
        <v>4693</v>
      </c>
      <c r="D709" t="s">
        <v>4694</v>
      </c>
      <c r="E709" t="s">
        <v>49</v>
      </c>
      <c r="F709" t="s">
        <v>2991</v>
      </c>
      <c r="G709" t="s">
        <v>6065</v>
      </c>
      <c r="H709" t="s">
        <v>32</v>
      </c>
      <c r="I709" t="s">
        <v>113</v>
      </c>
      <c r="J709">
        <v>19</v>
      </c>
      <c r="K709">
        <v>13482</v>
      </c>
      <c r="L709">
        <v>256158</v>
      </c>
      <c r="M709">
        <v>0</v>
      </c>
      <c r="N709" t="s">
        <v>57</v>
      </c>
      <c r="O709">
        <v>1</v>
      </c>
      <c r="P709" t="s">
        <v>28</v>
      </c>
      <c r="Q709">
        <v>171</v>
      </c>
      <c r="R709">
        <v>588661</v>
      </c>
    </row>
    <row r="710" spans="1:18" x14ac:dyDescent="0.3">
      <c r="A710" t="s">
        <v>6060</v>
      </c>
      <c r="B710" s="9">
        <v>45097</v>
      </c>
      <c r="C710" t="s">
        <v>4693</v>
      </c>
      <c r="D710" t="s">
        <v>4694</v>
      </c>
      <c r="E710" t="s">
        <v>4695</v>
      </c>
      <c r="F710" t="s">
        <v>80</v>
      </c>
      <c r="G710" t="s">
        <v>6061</v>
      </c>
      <c r="H710" t="s">
        <v>32</v>
      </c>
      <c r="I710" t="s">
        <v>117</v>
      </c>
      <c r="J710">
        <v>6</v>
      </c>
      <c r="K710">
        <v>20884</v>
      </c>
      <c r="L710">
        <v>125304</v>
      </c>
      <c r="M710">
        <v>0</v>
      </c>
      <c r="N710" t="s">
        <v>27</v>
      </c>
      <c r="O710">
        <v>1</v>
      </c>
      <c r="P710" t="s">
        <v>28</v>
      </c>
      <c r="Q710">
        <v>198</v>
      </c>
      <c r="R710">
        <v>588661</v>
      </c>
    </row>
    <row r="711" spans="1:18" x14ac:dyDescent="0.3">
      <c r="A711" t="s">
        <v>6042</v>
      </c>
      <c r="B711" s="9">
        <v>45583</v>
      </c>
      <c r="C711" t="s">
        <v>4693</v>
      </c>
      <c r="D711" t="s">
        <v>4694</v>
      </c>
      <c r="E711" t="s">
        <v>49</v>
      </c>
      <c r="F711" t="s">
        <v>1920</v>
      </c>
      <c r="G711" t="s">
        <v>6043</v>
      </c>
      <c r="H711" t="s">
        <v>32</v>
      </c>
      <c r="I711" t="s">
        <v>33</v>
      </c>
      <c r="J711">
        <v>10</v>
      </c>
      <c r="K711">
        <v>4610</v>
      </c>
      <c r="L711">
        <v>46100</v>
      </c>
      <c r="M711">
        <v>15</v>
      </c>
      <c r="N711" t="s">
        <v>26</v>
      </c>
      <c r="O711">
        <v>3</v>
      </c>
      <c r="P711" t="s">
        <v>28</v>
      </c>
      <c r="Q711">
        <v>192</v>
      </c>
      <c r="R711">
        <v>588661</v>
      </c>
    </row>
    <row r="712" spans="1:18" x14ac:dyDescent="0.3">
      <c r="A712" t="s">
        <v>6029</v>
      </c>
      <c r="B712" s="9">
        <v>45105</v>
      </c>
      <c r="C712" t="s">
        <v>4693</v>
      </c>
      <c r="D712" t="s">
        <v>4694</v>
      </c>
      <c r="E712" t="s">
        <v>4695</v>
      </c>
      <c r="F712" t="s">
        <v>778</v>
      </c>
      <c r="G712" t="s">
        <v>6030</v>
      </c>
      <c r="H712" t="s">
        <v>32</v>
      </c>
      <c r="I712" t="s">
        <v>237</v>
      </c>
      <c r="J712">
        <v>7</v>
      </c>
      <c r="K712">
        <v>18534</v>
      </c>
      <c r="L712">
        <v>129738</v>
      </c>
      <c r="M712">
        <v>10</v>
      </c>
      <c r="N712" t="s">
        <v>47</v>
      </c>
      <c r="O712">
        <v>3</v>
      </c>
      <c r="P712" t="s">
        <v>28</v>
      </c>
      <c r="Q712">
        <v>148</v>
      </c>
      <c r="R712">
        <v>588661</v>
      </c>
    </row>
    <row r="713" spans="1:18" x14ac:dyDescent="0.3">
      <c r="A713" t="s">
        <v>6015</v>
      </c>
      <c r="B713" s="9">
        <v>45127</v>
      </c>
      <c r="C713" t="s">
        <v>4693</v>
      </c>
      <c r="D713" t="s">
        <v>4694</v>
      </c>
      <c r="E713" t="s">
        <v>4695</v>
      </c>
      <c r="F713" t="s">
        <v>937</v>
      </c>
      <c r="G713" t="s">
        <v>6016</v>
      </c>
      <c r="H713" t="s">
        <v>32</v>
      </c>
      <c r="I713" t="s">
        <v>95</v>
      </c>
      <c r="J713">
        <v>10</v>
      </c>
      <c r="K713">
        <v>18798</v>
      </c>
      <c r="L713">
        <v>187980</v>
      </c>
      <c r="M713">
        <v>10</v>
      </c>
      <c r="N713" t="s">
        <v>34</v>
      </c>
      <c r="O713">
        <v>3</v>
      </c>
      <c r="P713" t="s">
        <v>35</v>
      </c>
      <c r="Q713">
        <v>34</v>
      </c>
      <c r="R713">
        <v>588661</v>
      </c>
    </row>
    <row r="714" spans="1:18" x14ac:dyDescent="0.3">
      <c r="A714" t="s">
        <v>5996</v>
      </c>
      <c r="B714" s="9">
        <v>45178</v>
      </c>
      <c r="C714" t="s">
        <v>4693</v>
      </c>
      <c r="D714" t="s">
        <v>4694</v>
      </c>
      <c r="E714" t="s">
        <v>49</v>
      </c>
      <c r="F714" t="s">
        <v>80</v>
      </c>
      <c r="G714" t="s">
        <v>5997</v>
      </c>
      <c r="H714" t="s">
        <v>32</v>
      </c>
      <c r="I714" t="s">
        <v>113</v>
      </c>
      <c r="J714">
        <v>9</v>
      </c>
      <c r="K714">
        <v>19296</v>
      </c>
      <c r="L714">
        <v>173664</v>
      </c>
      <c r="M714">
        <v>15</v>
      </c>
      <c r="N714" t="s">
        <v>26</v>
      </c>
      <c r="O714">
        <v>5</v>
      </c>
      <c r="P714" t="s">
        <v>35</v>
      </c>
      <c r="Q714">
        <v>81</v>
      </c>
      <c r="R714">
        <v>588661</v>
      </c>
    </row>
    <row r="715" spans="1:18" x14ac:dyDescent="0.3">
      <c r="A715" t="s">
        <v>5979</v>
      </c>
      <c r="B715" s="9">
        <v>44983</v>
      </c>
      <c r="C715" t="s">
        <v>4693</v>
      </c>
      <c r="D715" t="s">
        <v>4694</v>
      </c>
      <c r="E715" t="s">
        <v>49</v>
      </c>
      <c r="F715" t="s">
        <v>1804</v>
      </c>
      <c r="G715" t="s">
        <v>5980</v>
      </c>
      <c r="H715" t="s">
        <v>32</v>
      </c>
      <c r="I715" t="s">
        <v>141</v>
      </c>
      <c r="J715">
        <v>15</v>
      </c>
      <c r="K715">
        <v>23037</v>
      </c>
      <c r="L715">
        <v>345555</v>
      </c>
      <c r="M715">
        <v>0</v>
      </c>
      <c r="N715" t="s">
        <v>26</v>
      </c>
      <c r="O715">
        <v>3</v>
      </c>
      <c r="P715" t="s">
        <v>35</v>
      </c>
      <c r="Q715">
        <v>58</v>
      </c>
      <c r="R715">
        <v>588661</v>
      </c>
    </row>
    <row r="716" spans="1:18" x14ac:dyDescent="0.3">
      <c r="A716" t="s">
        <v>5969</v>
      </c>
      <c r="B716" s="9">
        <v>45003</v>
      </c>
      <c r="C716" t="s">
        <v>4693</v>
      </c>
      <c r="D716" t="s">
        <v>4694</v>
      </c>
      <c r="E716" t="s">
        <v>49</v>
      </c>
      <c r="F716" t="s">
        <v>224</v>
      </c>
      <c r="G716" t="s">
        <v>27</v>
      </c>
      <c r="H716" t="s">
        <v>32</v>
      </c>
      <c r="I716" t="s">
        <v>141</v>
      </c>
      <c r="J716">
        <v>18</v>
      </c>
      <c r="K716">
        <v>19184</v>
      </c>
      <c r="L716">
        <v>345312</v>
      </c>
      <c r="M716">
        <v>0</v>
      </c>
      <c r="N716" t="s">
        <v>47</v>
      </c>
      <c r="O716">
        <v>3</v>
      </c>
      <c r="P716" t="s">
        <v>35</v>
      </c>
      <c r="Q716">
        <v>64</v>
      </c>
      <c r="R716">
        <v>588661</v>
      </c>
    </row>
    <row r="717" spans="1:18" x14ac:dyDescent="0.3">
      <c r="A717" t="s">
        <v>5963</v>
      </c>
      <c r="B717" s="9">
        <v>45527</v>
      </c>
      <c r="C717" t="s">
        <v>4693</v>
      </c>
      <c r="D717" t="s">
        <v>4694</v>
      </c>
      <c r="E717" t="s">
        <v>49</v>
      </c>
      <c r="F717" t="s">
        <v>484</v>
      </c>
      <c r="G717" t="s">
        <v>5964</v>
      </c>
      <c r="H717" t="s">
        <v>32</v>
      </c>
      <c r="I717" t="s">
        <v>117</v>
      </c>
      <c r="J717">
        <v>2</v>
      </c>
      <c r="K717">
        <v>14066</v>
      </c>
      <c r="L717">
        <v>28132</v>
      </c>
      <c r="M717">
        <v>5</v>
      </c>
      <c r="N717" t="s">
        <v>26</v>
      </c>
      <c r="O717">
        <v>4</v>
      </c>
      <c r="P717" t="s">
        <v>27</v>
      </c>
      <c r="Q717">
        <v>192</v>
      </c>
      <c r="R717">
        <v>588661</v>
      </c>
    </row>
    <row r="718" spans="1:18" x14ac:dyDescent="0.3">
      <c r="A718" t="s">
        <v>5959</v>
      </c>
      <c r="B718" s="9">
        <v>45345</v>
      </c>
      <c r="C718" t="s">
        <v>4693</v>
      </c>
      <c r="D718" t="s">
        <v>4694</v>
      </c>
      <c r="E718" t="s">
        <v>49</v>
      </c>
      <c r="F718" t="s">
        <v>712</v>
      </c>
      <c r="G718" t="s">
        <v>5960</v>
      </c>
      <c r="H718" t="s">
        <v>32</v>
      </c>
      <c r="I718" t="s">
        <v>113</v>
      </c>
      <c r="J718">
        <v>18</v>
      </c>
      <c r="K718">
        <v>23653</v>
      </c>
      <c r="L718">
        <v>425754</v>
      </c>
      <c r="M718">
        <v>15</v>
      </c>
      <c r="N718" t="s">
        <v>27</v>
      </c>
      <c r="O718">
        <v>5</v>
      </c>
      <c r="P718" t="s">
        <v>28</v>
      </c>
      <c r="Q718">
        <v>153</v>
      </c>
      <c r="R718">
        <v>588661</v>
      </c>
    </row>
    <row r="719" spans="1:18" x14ac:dyDescent="0.3">
      <c r="A719" t="s">
        <v>5952</v>
      </c>
      <c r="B719" s="9">
        <v>45178</v>
      </c>
      <c r="C719" t="s">
        <v>4693</v>
      </c>
      <c r="D719" t="s">
        <v>4694</v>
      </c>
      <c r="E719" t="s">
        <v>4695</v>
      </c>
      <c r="F719" t="s">
        <v>765</v>
      </c>
      <c r="G719" t="s">
        <v>5953</v>
      </c>
      <c r="H719" t="s">
        <v>32</v>
      </c>
      <c r="I719" t="s">
        <v>117</v>
      </c>
      <c r="J719">
        <v>10</v>
      </c>
      <c r="K719">
        <v>10699</v>
      </c>
      <c r="L719">
        <v>106990</v>
      </c>
      <c r="M719" t="s">
        <v>27</v>
      </c>
      <c r="N719" t="s">
        <v>47</v>
      </c>
      <c r="O719" t="s">
        <v>27</v>
      </c>
      <c r="P719" t="s">
        <v>35</v>
      </c>
      <c r="Q719">
        <v>190</v>
      </c>
      <c r="R719">
        <v>588661</v>
      </c>
    </row>
    <row r="720" spans="1:18" x14ac:dyDescent="0.3">
      <c r="A720" t="s">
        <v>5948</v>
      </c>
      <c r="B720" s="9">
        <v>45188</v>
      </c>
      <c r="C720" t="s">
        <v>4693</v>
      </c>
      <c r="D720" t="s">
        <v>4694</v>
      </c>
      <c r="E720" t="s">
        <v>49</v>
      </c>
      <c r="F720" t="s">
        <v>803</v>
      </c>
      <c r="G720" t="s">
        <v>27</v>
      </c>
      <c r="H720" t="s">
        <v>32</v>
      </c>
      <c r="I720" t="s">
        <v>117</v>
      </c>
      <c r="J720">
        <v>5</v>
      </c>
      <c r="K720">
        <v>5137</v>
      </c>
      <c r="L720">
        <v>25685</v>
      </c>
      <c r="M720">
        <v>0</v>
      </c>
      <c r="N720" t="s">
        <v>26</v>
      </c>
      <c r="O720">
        <v>7</v>
      </c>
      <c r="P720" t="s">
        <v>35</v>
      </c>
      <c r="Q720">
        <v>5</v>
      </c>
      <c r="R720">
        <v>588661</v>
      </c>
    </row>
    <row r="721" spans="1:18" x14ac:dyDescent="0.3">
      <c r="A721" t="s">
        <v>5940</v>
      </c>
      <c r="B721" s="9">
        <v>45037</v>
      </c>
      <c r="C721" t="s">
        <v>4693</v>
      </c>
      <c r="D721" t="s">
        <v>4694</v>
      </c>
      <c r="E721" t="s">
        <v>49</v>
      </c>
      <c r="F721" t="s">
        <v>1053</v>
      </c>
      <c r="G721" t="s">
        <v>5941</v>
      </c>
      <c r="H721" t="s">
        <v>32</v>
      </c>
      <c r="I721" t="s">
        <v>117</v>
      </c>
      <c r="J721">
        <v>4</v>
      </c>
      <c r="K721">
        <v>5248</v>
      </c>
      <c r="L721">
        <v>20992</v>
      </c>
      <c r="M721">
        <v>5</v>
      </c>
      <c r="N721" t="s">
        <v>34</v>
      </c>
      <c r="O721">
        <v>4</v>
      </c>
      <c r="P721" t="s">
        <v>35</v>
      </c>
      <c r="Q721">
        <v>193</v>
      </c>
      <c r="R721">
        <v>588661</v>
      </c>
    </row>
    <row r="722" spans="1:18" x14ac:dyDescent="0.3">
      <c r="A722" t="s">
        <v>5937</v>
      </c>
      <c r="B722" s="9">
        <v>45420</v>
      </c>
      <c r="C722" t="s">
        <v>4693</v>
      </c>
      <c r="D722" t="s">
        <v>4694</v>
      </c>
      <c r="E722" t="s">
        <v>4695</v>
      </c>
      <c r="F722" t="s">
        <v>2132</v>
      </c>
      <c r="G722" t="s">
        <v>5938</v>
      </c>
      <c r="H722" t="s">
        <v>32</v>
      </c>
      <c r="I722" t="s">
        <v>113</v>
      </c>
      <c r="J722">
        <v>10</v>
      </c>
      <c r="K722">
        <v>4086</v>
      </c>
      <c r="L722">
        <v>40860</v>
      </c>
      <c r="M722">
        <v>0</v>
      </c>
      <c r="N722" t="s">
        <v>57</v>
      </c>
      <c r="O722">
        <v>4</v>
      </c>
      <c r="P722" t="s">
        <v>35</v>
      </c>
      <c r="Q722">
        <v>191</v>
      </c>
      <c r="R722">
        <v>588661</v>
      </c>
    </row>
    <row r="723" spans="1:18" x14ac:dyDescent="0.3">
      <c r="A723" t="s">
        <v>5935</v>
      </c>
      <c r="B723" s="9">
        <v>45133</v>
      </c>
      <c r="C723" t="s">
        <v>4693</v>
      </c>
      <c r="D723" t="s">
        <v>4694</v>
      </c>
      <c r="E723" t="s">
        <v>4695</v>
      </c>
      <c r="F723" t="s">
        <v>708</v>
      </c>
      <c r="G723" t="s">
        <v>5936</v>
      </c>
      <c r="H723" t="s">
        <v>32</v>
      </c>
      <c r="I723" t="s">
        <v>33</v>
      </c>
      <c r="J723">
        <v>3</v>
      </c>
      <c r="K723">
        <v>7646</v>
      </c>
      <c r="L723">
        <v>22938</v>
      </c>
      <c r="M723">
        <v>0</v>
      </c>
      <c r="N723" t="s">
        <v>26</v>
      </c>
      <c r="O723">
        <v>4</v>
      </c>
      <c r="P723" t="s">
        <v>28</v>
      </c>
      <c r="Q723">
        <v>197</v>
      </c>
      <c r="R723">
        <v>588661</v>
      </c>
    </row>
    <row r="724" spans="1:18" x14ac:dyDescent="0.3">
      <c r="A724" t="s">
        <v>5932</v>
      </c>
      <c r="B724" s="9">
        <v>45213</v>
      </c>
      <c r="C724" t="s">
        <v>4693</v>
      </c>
      <c r="D724" t="s">
        <v>4694</v>
      </c>
      <c r="E724" t="s">
        <v>4695</v>
      </c>
      <c r="F724" t="s">
        <v>734</v>
      </c>
      <c r="G724" t="s">
        <v>5933</v>
      </c>
      <c r="H724" t="s">
        <v>32</v>
      </c>
      <c r="I724" t="s">
        <v>95</v>
      </c>
      <c r="J724">
        <v>13</v>
      </c>
      <c r="K724">
        <v>4709</v>
      </c>
      <c r="L724">
        <v>61217</v>
      </c>
      <c r="M724">
        <v>10</v>
      </c>
      <c r="N724" t="s">
        <v>26</v>
      </c>
      <c r="O724">
        <v>5</v>
      </c>
      <c r="P724" t="s">
        <v>28</v>
      </c>
      <c r="Q724">
        <v>179</v>
      </c>
      <c r="R724">
        <v>588661</v>
      </c>
    </row>
    <row r="725" spans="1:18" x14ac:dyDescent="0.3">
      <c r="A725" t="s">
        <v>5917</v>
      </c>
      <c r="B725" s="9">
        <v>45498</v>
      </c>
      <c r="C725" t="s">
        <v>4693</v>
      </c>
      <c r="D725" t="s">
        <v>4694</v>
      </c>
      <c r="E725" t="s">
        <v>49</v>
      </c>
      <c r="F725" t="s">
        <v>1226</v>
      </c>
      <c r="G725" t="s">
        <v>5918</v>
      </c>
      <c r="H725" t="s">
        <v>32</v>
      </c>
      <c r="I725" t="s">
        <v>95</v>
      </c>
      <c r="J725">
        <v>2</v>
      </c>
      <c r="K725">
        <v>20033</v>
      </c>
      <c r="L725">
        <v>40066</v>
      </c>
      <c r="M725">
        <v>0</v>
      </c>
      <c r="N725" t="s">
        <v>26</v>
      </c>
      <c r="O725" t="s">
        <v>27</v>
      </c>
      <c r="P725" t="s">
        <v>35</v>
      </c>
      <c r="Q725">
        <v>91</v>
      </c>
      <c r="R725">
        <v>588661</v>
      </c>
    </row>
    <row r="726" spans="1:18" x14ac:dyDescent="0.3">
      <c r="A726" t="s">
        <v>5908</v>
      </c>
      <c r="B726" s="9">
        <v>45500</v>
      </c>
      <c r="C726" t="s">
        <v>4693</v>
      </c>
      <c r="D726" t="s">
        <v>4694</v>
      </c>
      <c r="E726" t="s">
        <v>4695</v>
      </c>
      <c r="F726" t="s">
        <v>370</v>
      </c>
      <c r="G726" t="s">
        <v>5909</v>
      </c>
      <c r="H726" t="s">
        <v>32</v>
      </c>
      <c r="I726" t="s">
        <v>33</v>
      </c>
      <c r="J726">
        <v>14</v>
      </c>
      <c r="K726">
        <v>24872</v>
      </c>
      <c r="L726">
        <v>348208</v>
      </c>
      <c r="M726">
        <v>10</v>
      </c>
      <c r="N726" t="s">
        <v>47</v>
      </c>
      <c r="O726">
        <v>5</v>
      </c>
      <c r="P726" t="s">
        <v>28</v>
      </c>
      <c r="Q726">
        <v>50</v>
      </c>
      <c r="R726">
        <v>588661</v>
      </c>
    </row>
    <row r="727" spans="1:18" x14ac:dyDescent="0.3">
      <c r="A727" t="s">
        <v>5896</v>
      </c>
      <c r="B727" s="9">
        <v>45628</v>
      </c>
      <c r="C727" t="s">
        <v>4693</v>
      </c>
      <c r="D727" t="s">
        <v>4694</v>
      </c>
      <c r="E727" t="s">
        <v>4695</v>
      </c>
      <c r="F727" t="s">
        <v>1565</v>
      </c>
      <c r="G727" t="s">
        <v>5897</v>
      </c>
      <c r="H727" t="s">
        <v>32</v>
      </c>
      <c r="I727" t="s">
        <v>237</v>
      </c>
      <c r="J727">
        <v>10</v>
      </c>
      <c r="K727">
        <v>10801</v>
      </c>
      <c r="L727">
        <v>108010</v>
      </c>
      <c r="M727">
        <v>5</v>
      </c>
      <c r="N727" t="s">
        <v>47</v>
      </c>
      <c r="O727">
        <v>5</v>
      </c>
      <c r="P727" t="s">
        <v>35</v>
      </c>
      <c r="Q727">
        <v>165</v>
      </c>
      <c r="R727">
        <v>588661</v>
      </c>
    </row>
    <row r="728" spans="1:18" x14ac:dyDescent="0.3">
      <c r="A728" t="s">
        <v>5892</v>
      </c>
      <c r="B728" s="9">
        <v>45308</v>
      </c>
      <c r="C728" t="s">
        <v>4693</v>
      </c>
      <c r="D728" t="s">
        <v>4694</v>
      </c>
      <c r="E728" t="s">
        <v>49</v>
      </c>
      <c r="F728" t="s">
        <v>4920</v>
      </c>
      <c r="G728" t="s">
        <v>5893</v>
      </c>
      <c r="H728" t="s">
        <v>32</v>
      </c>
      <c r="I728" t="s">
        <v>95</v>
      </c>
      <c r="J728">
        <v>20</v>
      </c>
      <c r="K728">
        <v>18677</v>
      </c>
      <c r="L728">
        <v>373540</v>
      </c>
      <c r="M728">
        <v>5</v>
      </c>
      <c r="N728" t="s">
        <v>47</v>
      </c>
      <c r="O728">
        <v>1</v>
      </c>
      <c r="P728" t="s">
        <v>35</v>
      </c>
      <c r="Q728">
        <v>171</v>
      </c>
      <c r="R728">
        <v>588661</v>
      </c>
    </row>
    <row r="729" spans="1:18" x14ac:dyDescent="0.3">
      <c r="A729" t="s">
        <v>5885</v>
      </c>
      <c r="B729" s="9">
        <v>45396</v>
      </c>
      <c r="C729" t="s">
        <v>4693</v>
      </c>
      <c r="D729" t="s">
        <v>4694</v>
      </c>
      <c r="E729" t="s">
        <v>49</v>
      </c>
      <c r="F729" t="s">
        <v>1005</v>
      </c>
      <c r="G729" t="s">
        <v>5886</v>
      </c>
      <c r="H729" t="s">
        <v>32</v>
      </c>
      <c r="I729" t="s">
        <v>33</v>
      </c>
      <c r="J729">
        <v>16</v>
      </c>
      <c r="K729">
        <v>4150</v>
      </c>
      <c r="L729">
        <v>66400</v>
      </c>
      <c r="M729">
        <v>0</v>
      </c>
      <c r="N729" t="s">
        <v>57</v>
      </c>
      <c r="O729">
        <v>5</v>
      </c>
      <c r="P729" t="s">
        <v>35</v>
      </c>
      <c r="Q729">
        <v>154</v>
      </c>
      <c r="R729">
        <v>588661</v>
      </c>
    </row>
    <row r="730" spans="1:18" x14ac:dyDescent="0.3">
      <c r="A730" t="s">
        <v>5879</v>
      </c>
      <c r="B730" s="9">
        <v>45638</v>
      </c>
      <c r="C730" t="s">
        <v>4693</v>
      </c>
      <c r="D730" t="s">
        <v>4694</v>
      </c>
      <c r="E730" t="s">
        <v>4695</v>
      </c>
      <c r="F730" t="s">
        <v>1028</v>
      </c>
      <c r="G730" t="s">
        <v>27</v>
      </c>
      <c r="H730" t="s">
        <v>32</v>
      </c>
      <c r="I730" t="s">
        <v>33</v>
      </c>
      <c r="J730">
        <v>7</v>
      </c>
      <c r="K730">
        <v>13183</v>
      </c>
      <c r="L730">
        <v>92281</v>
      </c>
      <c r="M730">
        <v>5</v>
      </c>
      <c r="N730" t="s">
        <v>47</v>
      </c>
      <c r="O730">
        <v>2</v>
      </c>
      <c r="P730" t="s">
        <v>28</v>
      </c>
      <c r="Q730">
        <v>81</v>
      </c>
      <c r="R730">
        <v>588661</v>
      </c>
    </row>
    <row r="731" spans="1:18" x14ac:dyDescent="0.3">
      <c r="A731" t="s">
        <v>5853</v>
      </c>
      <c r="B731" s="9">
        <v>45147</v>
      </c>
      <c r="C731" t="s">
        <v>4693</v>
      </c>
      <c r="D731" t="s">
        <v>4694</v>
      </c>
      <c r="E731" t="s">
        <v>49</v>
      </c>
      <c r="F731" t="s">
        <v>434</v>
      </c>
      <c r="G731" t="s">
        <v>5854</v>
      </c>
      <c r="H731" t="s">
        <v>32</v>
      </c>
      <c r="I731" t="s">
        <v>113</v>
      </c>
      <c r="J731">
        <v>14</v>
      </c>
      <c r="K731">
        <v>12579</v>
      </c>
      <c r="L731">
        <v>176106</v>
      </c>
      <c r="M731">
        <v>0</v>
      </c>
      <c r="N731" t="s">
        <v>47</v>
      </c>
      <c r="O731">
        <v>4</v>
      </c>
      <c r="P731" t="s">
        <v>35</v>
      </c>
      <c r="Q731">
        <v>168</v>
      </c>
      <c r="R731">
        <v>588661</v>
      </c>
    </row>
    <row r="732" spans="1:18" x14ac:dyDescent="0.3">
      <c r="A732" t="s">
        <v>5849</v>
      </c>
      <c r="B732" s="9">
        <v>45255</v>
      </c>
      <c r="C732" t="s">
        <v>4693</v>
      </c>
      <c r="D732" t="s">
        <v>4694</v>
      </c>
      <c r="E732" t="s">
        <v>4706</v>
      </c>
      <c r="F732" t="s">
        <v>860</v>
      </c>
      <c r="G732" t="s">
        <v>5850</v>
      </c>
      <c r="H732" t="s">
        <v>32</v>
      </c>
      <c r="I732" t="s">
        <v>113</v>
      </c>
      <c r="J732">
        <v>14</v>
      </c>
      <c r="K732">
        <v>24857</v>
      </c>
      <c r="L732">
        <v>347998</v>
      </c>
      <c r="M732">
        <v>10</v>
      </c>
      <c r="N732" t="s">
        <v>47</v>
      </c>
      <c r="O732" t="s">
        <v>27</v>
      </c>
      <c r="P732" t="s">
        <v>35</v>
      </c>
      <c r="Q732">
        <v>118</v>
      </c>
      <c r="R732">
        <v>588661</v>
      </c>
    </row>
    <row r="733" spans="1:18" x14ac:dyDescent="0.3">
      <c r="A733" t="s">
        <v>5847</v>
      </c>
      <c r="B733" s="9">
        <v>45531</v>
      </c>
      <c r="C733" t="s">
        <v>4693</v>
      </c>
      <c r="D733" t="s">
        <v>4694</v>
      </c>
      <c r="E733" t="s">
        <v>4695</v>
      </c>
      <c r="F733" t="s">
        <v>487</v>
      </c>
      <c r="G733" t="s">
        <v>5848</v>
      </c>
      <c r="H733" t="s">
        <v>32</v>
      </c>
      <c r="I733" t="s">
        <v>237</v>
      </c>
      <c r="J733">
        <v>1</v>
      </c>
      <c r="K733">
        <v>15185</v>
      </c>
      <c r="L733">
        <v>15185</v>
      </c>
      <c r="M733">
        <v>20</v>
      </c>
      <c r="N733" t="s">
        <v>57</v>
      </c>
      <c r="O733">
        <v>5</v>
      </c>
      <c r="P733" t="s">
        <v>35</v>
      </c>
      <c r="Q733">
        <v>12</v>
      </c>
      <c r="R733">
        <v>588661</v>
      </c>
    </row>
    <row r="734" spans="1:18" x14ac:dyDescent="0.3">
      <c r="A734" t="s">
        <v>5839</v>
      </c>
      <c r="B734" s="9">
        <v>45107</v>
      </c>
      <c r="C734" t="s">
        <v>4693</v>
      </c>
      <c r="D734" t="s">
        <v>4694</v>
      </c>
      <c r="E734" t="s">
        <v>4695</v>
      </c>
      <c r="F734" t="s">
        <v>2169</v>
      </c>
      <c r="G734" t="s">
        <v>5840</v>
      </c>
      <c r="H734" t="s">
        <v>32</v>
      </c>
      <c r="I734" t="s">
        <v>95</v>
      </c>
      <c r="J734">
        <v>10</v>
      </c>
      <c r="K734">
        <v>7233</v>
      </c>
      <c r="L734">
        <v>72330</v>
      </c>
      <c r="M734">
        <v>15</v>
      </c>
      <c r="N734" t="s">
        <v>34</v>
      </c>
      <c r="O734">
        <v>3</v>
      </c>
      <c r="P734" t="s">
        <v>28</v>
      </c>
      <c r="Q734">
        <v>84</v>
      </c>
      <c r="R734">
        <v>588661</v>
      </c>
    </row>
    <row r="735" spans="1:18" x14ac:dyDescent="0.3">
      <c r="A735" t="s">
        <v>5828</v>
      </c>
      <c r="B735" s="9">
        <v>45439</v>
      </c>
      <c r="C735" t="s">
        <v>4693</v>
      </c>
      <c r="D735" t="s">
        <v>4694</v>
      </c>
      <c r="E735" t="s">
        <v>49</v>
      </c>
      <c r="F735" t="s">
        <v>2270</v>
      </c>
      <c r="G735" t="s">
        <v>5829</v>
      </c>
      <c r="H735" t="s">
        <v>32</v>
      </c>
      <c r="I735" t="s">
        <v>117</v>
      </c>
      <c r="J735">
        <v>12</v>
      </c>
      <c r="K735">
        <v>5603</v>
      </c>
      <c r="L735">
        <v>67236</v>
      </c>
      <c r="M735">
        <v>15</v>
      </c>
      <c r="N735" t="s">
        <v>27</v>
      </c>
      <c r="O735" t="s">
        <v>27</v>
      </c>
      <c r="P735" t="s">
        <v>35</v>
      </c>
      <c r="Q735">
        <v>140</v>
      </c>
      <c r="R735">
        <v>588661</v>
      </c>
    </row>
    <row r="736" spans="1:18" x14ac:dyDescent="0.3">
      <c r="A736" t="s">
        <v>5826</v>
      </c>
      <c r="B736" s="9">
        <v>45008</v>
      </c>
      <c r="C736" t="s">
        <v>4693</v>
      </c>
      <c r="D736" t="s">
        <v>4694</v>
      </c>
      <c r="E736" t="s">
        <v>49</v>
      </c>
      <c r="F736" t="s">
        <v>1296</v>
      </c>
      <c r="G736" t="s">
        <v>5827</v>
      </c>
      <c r="H736" t="s">
        <v>32</v>
      </c>
      <c r="I736" t="s">
        <v>113</v>
      </c>
      <c r="J736">
        <v>16</v>
      </c>
      <c r="K736">
        <v>15380</v>
      </c>
      <c r="L736">
        <v>246080</v>
      </c>
      <c r="M736" t="s">
        <v>27</v>
      </c>
      <c r="N736" t="s">
        <v>34</v>
      </c>
      <c r="O736">
        <v>5</v>
      </c>
      <c r="P736" t="s">
        <v>28</v>
      </c>
      <c r="Q736">
        <v>187</v>
      </c>
      <c r="R736">
        <v>588661</v>
      </c>
    </row>
    <row r="737" spans="1:18" x14ac:dyDescent="0.3">
      <c r="A737" t="s">
        <v>5824</v>
      </c>
      <c r="B737" s="9">
        <v>45321</v>
      </c>
      <c r="C737" t="s">
        <v>4693</v>
      </c>
      <c r="D737" t="s">
        <v>4694</v>
      </c>
      <c r="E737" t="s">
        <v>4695</v>
      </c>
      <c r="F737" t="s">
        <v>2866</v>
      </c>
      <c r="G737" t="s">
        <v>5825</v>
      </c>
      <c r="H737" t="s">
        <v>32</v>
      </c>
      <c r="I737" t="s">
        <v>237</v>
      </c>
      <c r="J737">
        <v>7</v>
      </c>
      <c r="K737">
        <v>19277</v>
      </c>
      <c r="L737">
        <v>134939</v>
      </c>
      <c r="M737">
        <v>15</v>
      </c>
      <c r="N737" t="s">
        <v>26</v>
      </c>
      <c r="O737">
        <v>3</v>
      </c>
      <c r="P737" t="s">
        <v>35</v>
      </c>
      <c r="Q737">
        <v>99</v>
      </c>
      <c r="R737">
        <v>588661</v>
      </c>
    </row>
    <row r="738" spans="1:18" x14ac:dyDescent="0.3">
      <c r="A738" t="s">
        <v>5818</v>
      </c>
      <c r="B738" s="9">
        <v>45603</v>
      </c>
      <c r="C738" t="s">
        <v>4693</v>
      </c>
      <c r="D738" t="s">
        <v>4694</v>
      </c>
      <c r="E738" t="s">
        <v>49</v>
      </c>
      <c r="F738" t="s">
        <v>335</v>
      </c>
      <c r="G738" t="s">
        <v>5819</v>
      </c>
      <c r="H738" t="s">
        <v>32</v>
      </c>
      <c r="I738" t="s">
        <v>158</v>
      </c>
      <c r="J738">
        <v>8</v>
      </c>
      <c r="K738">
        <v>2755</v>
      </c>
      <c r="L738">
        <v>22040</v>
      </c>
      <c r="M738">
        <v>0</v>
      </c>
      <c r="N738" t="s">
        <v>26</v>
      </c>
      <c r="O738">
        <v>4</v>
      </c>
      <c r="P738" t="s">
        <v>28</v>
      </c>
      <c r="Q738">
        <v>124</v>
      </c>
      <c r="R738">
        <v>588661</v>
      </c>
    </row>
    <row r="739" spans="1:18" x14ac:dyDescent="0.3">
      <c r="A739" t="s">
        <v>5814</v>
      </c>
      <c r="B739" s="9">
        <v>45292</v>
      </c>
      <c r="C739" t="s">
        <v>4693</v>
      </c>
      <c r="D739" t="s">
        <v>4694</v>
      </c>
      <c r="E739" t="s">
        <v>49</v>
      </c>
      <c r="F739" t="s">
        <v>2058</v>
      </c>
      <c r="G739" t="s">
        <v>27</v>
      </c>
      <c r="H739" t="s">
        <v>32</v>
      </c>
      <c r="I739" t="s">
        <v>237</v>
      </c>
      <c r="J739">
        <v>11</v>
      </c>
      <c r="K739">
        <v>11518</v>
      </c>
      <c r="L739">
        <v>126698</v>
      </c>
      <c r="M739">
        <v>0</v>
      </c>
      <c r="N739" t="s">
        <v>34</v>
      </c>
      <c r="O739">
        <v>2</v>
      </c>
      <c r="P739" t="s">
        <v>35</v>
      </c>
      <c r="Q739">
        <v>162</v>
      </c>
      <c r="R739">
        <v>588661</v>
      </c>
    </row>
    <row r="740" spans="1:18" x14ac:dyDescent="0.3">
      <c r="A740" t="s">
        <v>5803</v>
      </c>
      <c r="B740" s="9">
        <v>45526</v>
      </c>
      <c r="C740" t="s">
        <v>4693</v>
      </c>
      <c r="D740" t="s">
        <v>4694</v>
      </c>
      <c r="E740" t="s">
        <v>4695</v>
      </c>
      <c r="F740" t="s">
        <v>4221</v>
      </c>
      <c r="G740" t="s">
        <v>27</v>
      </c>
      <c r="H740" t="s">
        <v>32</v>
      </c>
      <c r="I740" t="s">
        <v>117</v>
      </c>
      <c r="J740">
        <v>19</v>
      </c>
      <c r="K740">
        <v>1926</v>
      </c>
      <c r="L740">
        <v>36594</v>
      </c>
      <c r="M740">
        <v>0</v>
      </c>
      <c r="N740" t="s">
        <v>34</v>
      </c>
      <c r="O740">
        <v>1</v>
      </c>
      <c r="P740" t="s">
        <v>35</v>
      </c>
      <c r="Q740">
        <v>108</v>
      </c>
      <c r="R740">
        <v>588661</v>
      </c>
    </row>
    <row r="741" spans="1:18" x14ac:dyDescent="0.3">
      <c r="A741" t="s">
        <v>5788</v>
      </c>
      <c r="B741" s="9">
        <v>45173</v>
      </c>
      <c r="C741" t="s">
        <v>4693</v>
      </c>
      <c r="D741" t="s">
        <v>4694</v>
      </c>
      <c r="E741" t="s">
        <v>4695</v>
      </c>
      <c r="F741" t="s">
        <v>1892</v>
      </c>
      <c r="G741" t="s">
        <v>27</v>
      </c>
      <c r="H741" t="s">
        <v>32</v>
      </c>
      <c r="I741" t="s">
        <v>158</v>
      </c>
      <c r="J741">
        <v>9</v>
      </c>
      <c r="K741">
        <v>7090</v>
      </c>
      <c r="L741">
        <v>63810</v>
      </c>
      <c r="M741">
        <v>0</v>
      </c>
      <c r="N741" t="s">
        <v>57</v>
      </c>
      <c r="O741">
        <v>1</v>
      </c>
      <c r="P741" t="s">
        <v>35</v>
      </c>
      <c r="Q741">
        <v>147</v>
      </c>
      <c r="R741">
        <v>588661</v>
      </c>
    </row>
    <row r="742" spans="1:18" x14ac:dyDescent="0.3">
      <c r="A742" t="s">
        <v>5784</v>
      </c>
      <c r="B742" s="9">
        <v>44981</v>
      </c>
      <c r="C742" t="s">
        <v>4693</v>
      </c>
      <c r="D742" t="s">
        <v>4694</v>
      </c>
      <c r="E742" t="s">
        <v>4695</v>
      </c>
      <c r="F742" t="s">
        <v>2500</v>
      </c>
      <c r="G742" t="s">
        <v>5785</v>
      </c>
      <c r="H742" t="s">
        <v>32</v>
      </c>
      <c r="I742" t="s">
        <v>158</v>
      </c>
      <c r="J742">
        <v>14</v>
      </c>
      <c r="K742">
        <v>6919</v>
      </c>
      <c r="L742">
        <v>96866</v>
      </c>
      <c r="M742">
        <v>20</v>
      </c>
      <c r="N742" t="s">
        <v>26</v>
      </c>
      <c r="O742">
        <v>3</v>
      </c>
      <c r="P742" t="s">
        <v>28</v>
      </c>
      <c r="Q742">
        <v>186</v>
      </c>
      <c r="R742">
        <v>588661</v>
      </c>
    </row>
    <row r="743" spans="1:18" x14ac:dyDescent="0.3">
      <c r="A743" t="s">
        <v>5773</v>
      </c>
      <c r="B743" s="9">
        <v>45644</v>
      </c>
      <c r="C743" t="s">
        <v>4693</v>
      </c>
      <c r="D743" t="s">
        <v>4694</v>
      </c>
      <c r="E743" t="s">
        <v>49</v>
      </c>
      <c r="F743" t="s">
        <v>344</v>
      </c>
      <c r="G743" t="s">
        <v>5774</v>
      </c>
      <c r="H743" t="s">
        <v>32</v>
      </c>
      <c r="I743" t="s">
        <v>33</v>
      </c>
      <c r="J743">
        <v>2</v>
      </c>
      <c r="K743">
        <v>13853</v>
      </c>
      <c r="L743">
        <v>27706</v>
      </c>
      <c r="M743" t="s">
        <v>27</v>
      </c>
      <c r="N743" t="s">
        <v>47</v>
      </c>
      <c r="O743">
        <v>4</v>
      </c>
      <c r="P743" t="s">
        <v>35</v>
      </c>
      <c r="Q743">
        <v>134</v>
      </c>
      <c r="R743">
        <v>588661</v>
      </c>
    </row>
    <row r="744" spans="1:18" x14ac:dyDescent="0.3">
      <c r="A744" t="s">
        <v>5771</v>
      </c>
      <c r="B744" s="9">
        <v>45651</v>
      </c>
      <c r="C744" t="s">
        <v>4693</v>
      </c>
      <c r="D744" t="s">
        <v>4694</v>
      </c>
      <c r="E744" t="s">
        <v>4706</v>
      </c>
      <c r="F744" t="s">
        <v>5576</v>
      </c>
      <c r="G744" t="s">
        <v>5772</v>
      </c>
      <c r="H744" t="s">
        <v>32</v>
      </c>
      <c r="I744" t="s">
        <v>117</v>
      </c>
      <c r="J744">
        <v>2</v>
      </c>
      <c r="K744">
        <v>5023</v>
      </c>
      <c r="L744">
        <v>10046</v>
      </c>
      <c r="M744">
        <v>5</v>
      </c>
      <c r="N744" t="s">
        <v>27</v>
      </c>
      <c r="O744">
        <v>4</v>
      </c>
      <c r="P744" t="s">
        <v>28</v>
      </c>
      <c r="Q744">
        <v>26</v>
      </c>
      <c r="R744">
        <v>588661</v>
      </c>
    </row>
    <row r="745" spans="1:18" x14ac:dyDescent="0.3">
      <c r="A745" t="s">
        <v>5766</v>
      </c>
      <c r="B745" s="9">
        <v>45566</v>
      </c>
      <c r="C745" t="s">
        <v>4693</v>
      </c>
      <c r="D745" t="s">
        <v>4694</v>
      </c>
      <c r="E745" t="s">
        <v>49</v>
      </c>
      <c r="F745" t="s">
        <v>1324</v>
      </c>
      <c r="G745" t="s">
        <v>5767</v>
      </c>
      <c r="H745" t="s">
        <v>32</v>
      </c>
      <c r="I745" t="s">
        <v>95</v>
      </c>
      <c r="J745">
        <v>4</v>
      </c>
      <c r="K745">
        <v>17433</v>
      </c>
      <c r="L745">
        <v>69732</v>
      </c>
      <c r="M745">
        <v>0</v>
      </c>
      <c r="N745" t="s">
        <v>47</v>
      </c>
      <c r="O745">
        <v>2</v>
      </c>
      <c r="P745" t="s">
        <v>35</v>
      </c>
      <c r="Q745">
        <v>8</v>
      </c>
      <c r="R745">
        <v>588661</v>
      </c>
    </row>
    <row r="746" spans="1:18" x14ac:dyDescent="0.3">
      <c r="A746" t="s">
        <v>5761</v>
      </c>
      <c r="B746" s="9">
        <v>45631</v>
      </c>
      <c r="C746" t="s">
        <v>4693</v>
      </c>
      <c r="D746" t="s">
        <v>4694</v>
      </c>
      <c r="E746" t="s">
        <v>4695</v>
      </c>
      <c r="F746" t="s">
        <v>842</v>
      </c>
      <c r="G746" t="s">
        <v>5762</v>
      </c>
      <c r="H746" t="s">
        <v>32</v>
      </c>
      <c r="I746" t="s">
        <v>95</v>
      </c>
      <c r="J746">
        <v>11</v>
      </c>
      <c r="K746">
        <v>13191</v>
      </c>
      <c r="L746">
        <v>145101</v>
      </c>
      <c r="M746">
        <v>0</v>
      </c>
      <c r="N746" t="s">
        <v>27</v>
      </c>
      <c r="O746">
        <v>3</v>
      </c>
      <c r="P746" t="s">
        <v>35</v>
      </c>
      <c r="Q746">
        <v>11</v>
      </c>
      <c r="R746">
        <v>588661</v>
      </c>
    </row>
    <row r="747" spans="1:18" x14ac:dyDescent="0.3">
      <c r="A747" t="s">
        <v>5760</v>
      </c>
      <c r="B747" s="9">
        <v>45409</v>
      </c>
      <c r="C747" t="s">
        <v>4693</v>
      </c>
      <c r="D747" t="s">
        <v>4694</v>
      </c>
      <c r="E747" t="s">
        <v>49</v>
      </c>
      <c r="F747" t="s">
        <v>2511</v>
      </c>
      <c r="G747" t="s">
        <v>27</v>
      </c>
      <c r="H747" t="s">
        <v>32</v>
      </c>
      <c r="I747" t="s">
        <v>95</v>
      </c>
      <c r="J747">
        <v>11</v>
      </c>
      <c r="K747">
        <v>18151</v>
      </c>
      <c r="L747">
        <v>199661</v>
      </c>
      <c r="M747">
        <v>0</v>
      </c>
      <c r="N747" t="s">
        <v>47</v>
      </c>
      <c r="O747">
        <v>4</v>
      </c>
      <c r="P747" t="s">
        <v>28</v>
      </c>
      <c r="Q747">
        <v>34</v>
      </c>
      <c r="R747">
        <v>588661</v>
      </c>
    </row>
    <row r="748" spans="1:18" x14ac:dyDescent="0.3">
      <c r="A748" t="s">
        <v>5737</v>
      </c>
      <c r="B748" s="9">
        <v>45445</v>
      </c>
      <c r="C748" t="s">
        <v>4693</v>
      </c>
      <c r="D748" t="s">
        <v>4694</v>
      </c>
      <c r="E748" t="s">
        <v>4695</v>
      </c>
      <c r="F748" t="s">
        <v>443</v>
      </c>
      <c r="G748" t="s">
        <v>5738</v>
      </c>
      <c r="H748" t="s">
        <v>32</v>
      </c>
      <c r="I748" t="s">
        <v>113</v>
      </c>
      <c r="J748">
        <v>5</v>
      </c>
      <c r="K748">
        <v>5489</v>
      </c>
      <c r="L748">
        <v>27445</v>
      </c>
      <c r="M748">
        <v>5</v>
      </c>
      <c r="N748" t="s">
        <v>47</v>
      </c>
      <c r="O748">
        <v>5</v>
      </c>
      <c r="P748" t="s">
        <v>35</v>
      </c>
      <c r="Q748">
        <v>44</v>
      </c>
      <c r="R748">
        <v>588661</v>
      </c>
    </row>
    <row r="749" spans="1:18" x14ac:dyDescent="0.3">
      <c r="A749" t="s">
        <v>5735</v>
      </c>
      <c r="B749" s="9">
        <v>45343</v>
      </c>
      <c r="C749" t="s">
        <v>4693</v>
      </c>
      <c r="D749" t="s">
        <v>4694</v>
      </c>
      <c r="E749" t="s">
        <v>49</v>
      </c>
      <c r="F749" t="s">
        <v>1660</v>
      </c>
      <c r="G749" t="s">
        <v>5736</v>
      </c>
      <c r="H749" t="s">
        <v>32</v>
      </c>
      <c r="I749" t="s">
        <v>113</v>
      </c>
      <c r="J749">
        <v>7</v>
      </c>
      <c r="K749">
        <v>12104</v>
      </c>
      <c r="L749">
        <v>84728</v>
      </c>
      <c r="M749">
        <v>0</v>
      </c>
      <c r="N749" t="s">
        <v>27</v>
      </c>
      <c r="O749">
        <v>1</v>
      </c>
      <c r="P749" t="s">
        <v>35</v>
      </c>
      <c r="Q749">
        <v>100</v>
      </c>
      <c r="R749">
        <v>588661</v>
      </c>
    </row>
    <row r="750" spans="1:18" x14ac:dyDescent="0.3">
      <c r="A750" t="s">
        <v>5720</v>
      </c>
      <c r="B750" s="9">
        <v>44992</v>
      </c>
      <c r="C750" t="s">
        <v>4693</v>
      </c>
      <c r="D750" t="s">
        <v>4694</v>
      </c>
      <c r="E750" t="s">
        <v>4695</v>
      </c>
      <c r="F750" t="s">
        <v>1219</v>
      </c>
      <c r="G750" t="s">
        <v>5721</v>
      </c>
      <c r="H750" t="s">
        <v>32</v>
      </c>
      <c r="I750" t="s">
        <v>141</v>
      </c>
      <c r="J750">
        <v>1</v>
      </c>
      <c r="K750">
        <v>8809</v>
      </c>
      <c r="L750">
        <v>8809</v>
      </c>
      <c r="M750">
        <v>0</v>
      </c>
      <c r="N750" t="s">
        <v>47</v>
      </c>
      <c r="O750">
        <v>5</v>
      </c>
      <c r="P750" t="s">
        <v>35</v>
      </c>
      <c r="Q750">
        <v>7</v>
      </c>
      <c r="R750">
        <v>588661</v>
      </c>
    </row>
    <row r="751" spans="1:18" x14ac:dyDescent="0.3">
      <c r="A751" t="s">
        <v>5688</v>
      </c>
      <c r="B751" s="9">
        <v>45167</v>
      </c>
      <c r="C751" t="s">
        <v>4693</v>
      </c>
      <c r="D751" t="s">
        <v>4694</v>
      </c>
      <c r="E751" t="s">
        <v>4706</v>
      </c>
      <c r="F751" t="s">
        <v>2530</v>
      </c>
      <c r="G751" t="s">
        <v>5689</v>
      </c>
      <c r="H751" t="s">
        <v>32</v>
      </c>
      <c r="I751" t="s">
        <v>113</v>
      </c>
      <c r="J751">
        <v>10</v>
      </c>
      <c r="K751">
        <v>2602</v>
      </c>
      <c r="L751">
        <v>26020</v>
      </c>
      <c r="M751">
        <v>5</v>
      </c>
      <c r="N751" t="s">
        <v>26</v>
      </c>
      <c r="O751">
        <v>2</v>
      </c>
      <c r="P751" t="s">
        <v>35</v>
      </c>
      <c r="Q751">
        <v>133</v>
      </c>
      <c r="R751">
        <v>588661</v>
      </c>
    </row>
    <row r="752" spans="1:18" x14ac:dyDescent="0.3">
      <c r="A752" t="s">
        <v>5678</v>
      </c>
      <c r="B752" s="9">
        <v>45126</v>
      </c>
      <c r="C752" t="s">
        <v>4693</v>
      </c>
      <c r="D752" t="s">
        <v>4694</v>
      </c>
      <c r="E752" t="s">
        <v>49</v>
      </c>
      <c r="F752" t="s">
        <v>895</v>
      </c>
      <c r="G752" t="s">
        <v>5679</v>
      </c>
      <c r="H752" t="s">
        <v>32</v>
      </c>
      <c r="I752" t="s">
        <v>237</v>
      </c>
      <c r="J752">
        <v>5</v>
      </c>
      <c r="K752">
        <v>5719</v>
      </c>
      <c r="L752">
        <v>28595</v>
      </c>
      <c r="M752" t="s">
        <v>27</v>
      </c>
      <c r="N752" t="s">
        <v>27</v>
      </c>
      <c r="O752">
        <v>1</v>
      </c>
      <c r="P752" t="s">
        <v>35</v>
      </c>
      <c r="Q752">
        <v>173</v>
      </c>
      <c r="R752">
        <v>588661</v>
      </c>
    </row>
    <row r="753" spans="1:18" x14ac:dyDescent="0.3">
      <c r="A753" t="s">
        <v>5663</v>
      </c>
      <c r="B753" s="9">
        <v>45338</v>
      </c>
      <c r="C753" t="s">
        <v>4693</v>
      </c>
      <c r="D753" t="s">
        <v>4694</v>
      </c>
      <c r="E753" t="s">
        <v>4706</v>
      </c>
      <c r="F753" t="s">
        <v>2644</v>
      </c>
      <c r="G753" t="s">
        <v>5664</v>
      </c>
      <c r="H753" t="s">
        <v>32</v>
      </c>
      <c r="I753" t="s">
        <v>33</v>
      </c>
      <c r="J753">
        <v>20</v>
      </c>
      <c r="K753">
        <v>14048</v>
      </c>
      <c r="L753">
        <v>280960</v>
      </c>
      <c r="M753" t="s">
        <v>27</v>
      </c>
      <c r="N753" t="s">
        <v>57</v>
      </c>
      <c r="O753">
        <v>2</v>
      </c>
      <c r="P753" t="s">
        <v>35</v>
      </c>
      <c r="Q753">
        <v>58</v>
      </c>
      <c r="R753">
        <v>588661</v>
      </c>
    </row>
    <row r="754" spans="1:18" x14ac:dyDescent="0.3">
      <c r="A754" t="s">
        <v>5654</v>
      </c>
      <c r="B754" s="9">
        <v>45042</v>
      </c>
      <c r="C754" t="s">
        <v>4693</v>
      </c>
      <c r="D754" t="s">
        <v>4694</v>
      </c>
      <c r="E754" t="s">
        <v>49</v>
      </c>
      <c r="F754" t="s">
        <v>1296</v>
      </c>
      <c r="G754" t="s">
        <v>27</v>
      </c>
      <c r="H754" t="s">
        <v>32</v>
      </c>
      <c r="I754" t="s">
        <v>237</v>
      </c>
      <c r="J754">
        <v>4</v>
      </c>
      <c r="K754">
        <v>19032</v>
      </c>
      <c r="L754">
        <v>76128</v>
      </c>
      <c r="M754">
        <v>0</v>
      </c>
      <c r="N754" t="s">
        <v>34</v>
      </c>
      <c r="O754">
        <v>3</v>
      </c>
      <c r="P754" t="s">
        <v>35</v>
      </c>
      <c r="Q754">
        <v>133</v>
      </c>
      <c r="R754">
        <v>588661</v>
      </c>
    </row>
    <row r="755" spans="1:18" x14ac:dyDescent="0.3">
      <c r="A755" t="s">
        <v>5644</v>
      </c>
      <c r="B755" s="9">
        <v>45584</v>
      </c>
      <c r="C755" t="s">
        <v>4693</v>
      </c>
      <c r="D755" t="s">
        <v>4694</v>
      </c>
      <c r="E755" t="s">
        <v>4695</v>
      </c>
      <c r="F755" t="s">
        <v>1887</v>
      </c>
      <c r="G755" t="s">
        <v>5645</v>
      </c>
      <c r="H755" t="s">
        <v>32</v>
      </c>
      <c r="I755" t="s">
        <v>117</v>
      </c>
      <c r="J755">
        <v>8</v>
      </c>
      <c r="K755">
        <v>10190</v>
      </c>
      <c r="L755">
        <v>81520</v>
      </c>
      <c r="M755">
        <v>20</v>
      </c>
      <c r="N755" t="s">
        <v>57</v>
      </c>
      <c r="O755">
        <v>1</v>
      </c>
      <c r="P755" t="s">
        <v>35</v>
      </c>
      <c r="Q755">
        <v>91</v>
      </c>
      <c r="R755">
        <v>588661</v>
      </c>
    </row>
    <row r="756" spans="1:18" x14ac:dyDescent="0.3">
      <c r="A756" t="s">
        <v>5642</v>
      </c>
      <c r="B756" s="9">
        <v>45564</v>
      </c>
      <c r="C756" t="s">
        <v>4693</v>
      </c>
      <c r="D756" t="s">
        <v>4694</v>
      </c>
      <c r="E756" t="s">
        <v>4695</v>
      </c>
      <c r="F756" t="s">
        <v>4823</v>
      </c>
      <c r="G756" t="s">
        <v>5643</v>
      </c>
      <c r="H756" t="s">
        <v>32</v>
      </c>
      <c r="I756" t="s">
        <v>117</v>
      </c>
      <c r="J756">
        <v>1</v>
      </c>
      <c r="K756">
        <v>20835</v>
      </c>
      <c r="L756">
        <v>20835</v>
      </c>
      <c r="M756">
        <v>10</v>
      </c>
      <c r="N756" t="s">
        <v>57</v>
      </c>
      <c r="O756">
        <v>4</v>
      </c>
      <c r="P756" t="s">
        <v>35</v>
      </c>
      <c r="Q756">
        <v>110</v>
      </c>
      <c r="R756">
        <v>588661</v>
      </c>
    </row>
    <row r="757" spans="1:18" x14ac:dyDescent="0.3">
      <c r="A757" t="s">
        <v>5632</v>
      </c>
      <c r="B757" s="9">
        <v>45412</v>
      </c>
      <c r="C757" t="s">
        <v>4693</v>
      </c>
      <c r="D757" t="s">
        <v>4694</v>
      </c>
      <c r="E757" t="s">
        <v>49</v>
      </c>
      <c r="F757" t="s">
        <v>1592</v>
      </c>
      <c r="G757" t="s">
        <v>5633</v>
      </c>
      <c r="H757" t="s">
        <v>32</v>
      </c>
      <c r="I757" t="s">
        <v>158</v>
      </c>
      <c r="J757">
        <v>16</v>
      </c>
      <c r="K757">
        <v>21397</v>
      </c>
      <c r="L757">
        <v>342352</v>
      </c>
      <c r="M757">
        <v>0</v>
      </c>
      <c r="N757" t="s">
        <v>47</v>
      </c>
      <c r="O757">
        <v>3</v>
      </c>
      <c r="P757" t="s">
        <v>35</v>
      </c>
      <c r="Q757">
        <v>135</v>
      </c>
      <c r="R757">
        <v>588661</v>
      </c>
    </row>
    <row r="758" spans="1:18" x14ac:dyDescent="0.3">
      <c r="A758" t="s">
        <v>5626</v>
      </c>
      <c r="B758" s="9">
        <v>45377</v>
      </c>
      <c r="C758" t="s">
        <v>4693</v>
      </c>
      <c r="D758" t="s">
        <v>4694</v>
      </c>
      <c r="E758" t="s">
        <v>49</v>
      </c>
      <c r="F758" t="s">
        <v>68</v>
      </c>
      <c r="G758" t="s">
        <v>5627</v>
      </c>
      <c r="H758" t="s">
        <v>32</v>
      </c>
      <c r="I758" t="s">
        <v>158</v>
      </c>
      <c r="J758">
        <v>3</v>
      </c>
      <c r="K758">
        <v>9014</v>
      </c>
      <c r="L758">
        <v>27042</v>
      </c>
      <c r="M758">
        <v>0</v>
      </c>
      <c r="N758" t="s">
        <v>26</v>
      </c>
      <c r="O758">
        <v>5</v>
      </c>
      <c r="P758" t="s">
        <v>35</v>
      </c>
      <c r="Q758">
        <v>121</v>
      </c>
      <c r="R758">
        <v>588661</v>
      </c>
    </row>
    <row r="759" spans="1:18" x14ac:dyDescent="0.3">
      <c r="A759" t="s">
        <v>5625</v>
      </c>
      <c r="B759" s="9">
        <v>45451</v>
      </c>
      <c r="C759" t="s">
        <v>4693</v>
      </c>
      <c r="D759" t="s">
        <v>4694</v>
      </c>
      <c r="E759" t="s">
        <v>49</v>
      </c>
      <c r="F759" t="s">
        <v>1113</v>
      </c>
      <c r="G759" t="s">
        <v>27</v>
      </c>
      <c r="H759" t="s">
        <v>32</v>
      </c>
      <c r="I759" t="s">
        <v>141</v>
      </c>
      <c r="J759">
        <v>3</v>
      </c>
      <c r="K759">
        <v>14335</v>
      </c>
      <c r="L759">
        <v>43005</v>
      </c>
      <c r="M759" t="s">
        <v>27</v>
      </c>
      <c r="N759" t="s">
        <v>26</v>
      </c>
      <c r="O759">
        <v>3</v>
      </c>
      <c r="P759" t="s">
        <v>35</v>
      </c>
      <c r="Q759">
        <v>28</v>
      </c>
      <c r="R759">
        <v>588661</v>
      </c>
    </row>
    <row r="760" spans="1:18" x14ac:dyDescent="0.3">
      <c r="A760" t="s">
        <v>5607</v>
      </c>
      <c r="B760" s="9">
        <v>45537</v>
      </c>
      <c r="C760" t="s">
        <v>4693</v>
      </c>
      <c r="D760" t="s">
        <v>4694</v>
      </c>
      <c r="E760" t="s">
        <v>4706</v>
      </c>
      <c r="F760" t="s">
        <v>1383</v>
      </c>
      <c r="G760" t="s">
        <v>5608</v>
      </c>
      <c r="H760" t="s">
        <v>32</v>
      </c>
      <c r="I760" t="s">
        <v>117</v>
      </c>
      <c r="J760">
        <v>10</v>
      </c>
      <c r="K760">
        <v>12397</v>
      </c>
      <c r="L760">
        <v>123970</v>
      </c>
      <c r="M760">
        <v>0</v>
      </c>
      <c r="N760" t="s">
        <v>57</v>
      </c>
      <c r="O760">
        <v>4</v>
      </c>
      <c r="P760" t="s">
        <v>35</v>
      </c>
      <c r="Q760">
        <v>93</v>
      </c>
      <c r="R760">
        <v>588661</v>
      </c>
    </row>
    <row r="761" spans="1:18" x14ac:dyDescent="0.3">
      <c r="A761" t="s">
        <v>5601</v>
      </c>
      <c r="B761" s="9">
        <v>45148</v>
      </c>
      <c r="C761" t="s">
        <v>4693</v>
      </c>
      <c r="D761" t="s">
        <v>4694</v>
      </c>
      <c r="E761" t="s">
        <v>49</v>
      </c>
      <c r="F761" t="s">
        <v>889</v>
      </c>
      <c r="G761" t="s">
        <v>5602</v>
      </c>
      <c r="H761" t="s">
        <v>32</v>
      </c>
      <c r="I761" t="s">
        <v>33</v>
      </c>
      <c r="J761">
        <v>10</v>
      </c>
      <c r="K761">
        <v>14167</v>
      </c>
      <c r="L761">
        <v>141670</v>
      </c>
      <c r="M761">
        <v>15</v>
      </c>
      <c r="N761" t="s">
        <v>47</v>
      </c>
      <c r="O761">
        <v>5</v>
      </c>
      <c r="P761" t="s">
        <v>35</v>
      </c>
      <c r="Q761">
        <v>15</v>
      </c>
      <c r="R761">
        <v>588661</v>
      </c>
    </row>
    <row r="762" spans="1:18" x14ac:dyDescent="0.3">
      <c r="A762" t="s">
        <v>5599</v>
      </c>
      <c r="B762" s="9">
        <v>45362</v>
      </c>
      <c r="C762" t="s">
        <v>4693</v>
      </c>
      <c r="D762" t="s">
        <v>4694</v>
      </c>
      <c r="E762" t="s">
        <v>4695</v>
      </c>
      <c r="F762" t="s">
        <v>1861</v>
      </c>
      <c r="G762" t="s">
        <v>5600</v>
      </c>
      <c r="H762" t="s">
        <v>32</v>
      </c>
      <c r="I762" t="s">
        <v>141</v>
      </c>
      <c r="J762">
        <v>11</v>
      </c>
      <c r="K762">
        <v>24422</v>
      </c>
      <c r="L762">
        <v>268642</v>
      </c>
      <c r="M762">
        <v>10</v>
      </c>
      <c r="N762" t="s">
        <v>57</v>
      </c>
      <c r="O762" t="s">
        <v>27</v>
      </c>
      <c r="P762" t="s">
        <v>28</v>
      </c>
      <c r="Q762">
        <v>23</v>
      </c>
      <c r="R762">
        <v>588661</v>
      </c>
    </row>
    <row r="763" spans="1:18" x14ac:dyDescent="0.3">
      <c r="A763" t="s">
        <v>5594</v>
      </c>
      <c r="B763" s="9">
        <v>45450</v>
      </c>
      <c r="C763" t="s">
        <v>4693</v>
      </c>
      <c r="D763" t="s">
        <v>4694</v>
      </c>
      <c r="E763" t="s">
        <v>49</v>
      </c>
      <c r="F763" t="s">
        <v>443</v>
      </c>
      <c r="G763" t="s">
        <v>5595</v>
      </c>
      <c r="H763" t="s">
        <v>32</v>
      </c>
      <c r="I763" t="s">
        <v>141</v>
      </c>
      <c r="J763">
        <v>8</v>
      </c>
      <c r="K763">
        <v>7209</v>
      </c>
      <c r="L763">
        <v>57672</v>
      </c>
      <c r="M763">
        <v>20</v>
      </c>
      <c r="N763" t="s">
        <v>27</v>
      </c>
      <c r="O763">
        <v>6</v>
      </c>
      <c r="P763" t="s">
        <v>35</v>
      </c>
      <c r="Q763">
        <v>125</v>
      </c>
      <c r="R763">
        <v>588661</v>
      </c>
    </row>
    <row r="764" spans="1:18" x14ac:dyDescent="0.3">
      <c r="A764" t="s">
        <v>5588</v>
      </c>
      <c r="B764" s="9">
        <v>45582</v>
      </c>
      <c r="C764" t="s">
        <v>4693</v>
      </c>
      <c r="D764" t="s">
        <v>4694</v>
      </c>
      <c r="E764" t="s">
        <v>49</v>
      </c>
      <c r="F764" t="s">
        <v>1259</v>
      </c>
      <c r="G764" t="s">
        <v>5589</v>
      </c>
      <c r="H764" t="s">
        <v>32</v>
      </c>
      <c r="I764" t="s">
        <v>237</v>
      </c>
      <c r="J764">
        <v>2</v>
      </c>
      <c r="K764">
        <v>11656</v>
      </c>
      <c r="L764">
        <v>23312</v>
      </c>
      <c r="M764">
        <v>15</v>
      </c>
      <c r="N764" t="s">
        <v>47</v>
      </c>
      <c r="O764">
        <v>4</v>
      </c>
      <c r="P764" t="s">
        <v>28</v>
      </c>
      <c r="Q764">
        <v>61</v>
      </c>
      <c r="R764">
        <v>588661</v>
      </c>
    </row>
    <row r="765" spans="1:18" x14ac:dyDescent="0.3">
      <c r="A765" t="s">
        <v>5584</v>
      </c>
      <c r="B765" s="9">
        <v>45089</v>
      </c>
      <c r="C765" t="s">
        <v>4693</v>
      </c>
      <c r="D765" t="s">
        <v>4694</v>
      </c>
      <c r="E765" t="s">
        <v>4695</v>
      </c>
      <c r="F765" t="s">
        <v>2090</v>
      </c>
      <c r="G765" t="s">
        <v>5585</v>
      </c>
      <c r="H765" t="s">
        <v>32</v>
      </c>
      <c r="I765" t="s">
        <v>158</v>
      </c>
      <c r="J765">
        <v>10</v>
      </c>
      <c r="K765">
        <v>5550</v>
      </c>
      <c r="L765">
        <v>55500</v>
      </c>
      <c r="M765">
        <v>0</v>
      </c>
      <c r="N765" t="s">
        <v>47</v>
      </c>
      <c r="O765">
        <v>3</v>
      </c>
      <c r="P765" t="s">
        <v>35</v>
      </c>
      <c r="Q765">
        <v>194</v>
      </c>
      <c r="R765">
        <v>588661</v>
      </c>
    </row>
    <row r="766" spans="1:18" x14ac:dyDescent="0.3">
      <c r="A766" t="s">
        <v>5566</v>
      </c>
      <c r="B766" s="9">
        <v>44965</v>
      </c>
      <c r="C766" t="s">
        <v>4693</v>
      </c>
      <c r="D766" t="s">
        <v>4694</v>
      </c>
      <c r="E766" t="s">
        <v>49</v>
      </c>
      <c r="F766" t="s">
        <v>826</v>
      </c>
      <c r="G766" t="s">
        <v>5567</v>
      </c>
      <c r="H766" t="s">
        <v>32</v>
      </c>
      <c r="I766" t="s">
        <v>95</v>
      </c>
      <c r="J766">
        <v>8</v>
      </c>
      <c r="K766">
        <v>5501</v>
      </c>
      <c r="L766">
        <v>44008</v>
      </c>
      <c r="M766">
        <v>20</v>
      </c>
      <c r="N766" t="s">
        <v>47</v>
      </c>
      <c r="O766">
        <v>2</v>
      </c>
      <c r="P766" t="s">
        <v>35</v>
      </c>
      <c r="Q766">
        <v>180</v>
      </c>
      <c r="R766">
        <v>588661</v>
      </c>
    </row>
    <row r="767" spans="1:18" x14ac:dyDescent="0.3">
      <c r="A767" t="s">
        <v>5553</v>
      </c>
      <c r="B767" s="9">
        <v>45302</v>
      </c>
      <c r="C767" t="s">
        <v>4693</v>
      </c>
      <c r="D767" t="s">
        <v>4694</v>
      </c>
      <c r="E767" t="s">
        <v>49</v>
      </c>
      <c r="F767" t="s">
        <v>1558</v>
      </c>
      <c r="G767" t="s">
        <v>5554</v>
      </c>
      <c r="H767" t="s">
        <v>32</v>
      </c>
      <c r="I767" t="s">
        <v>141</v>
      </c>
      <c r="J767">
        <v>2</v>
      </c>
      <c r="K767">
        <v>13778</v>
      </c>
      <c r="L767">
        <v>27556</v>
      </c>
      <c r="M767">
        <v>10</v>
      </c>
      <c r="N767" t="s">
        <v>57</v>
      </c>
      <c r="O767">
        <v>4</v>
      </c>
      <c r="P767" t="s">
        <v>28</v>
      </c>
      <c r="Q767">
        <v>52</v>
      </c>
      <c r="R767">
        <v>588661</v>
      </c>
    </row>
    <row r="768" spans="1:18" x14ac:dyDescent="0.3">
      <c r="A768" t="s">
        <v>5529</v>
      </c>
      <c r="B768" s="9">
        <v>45188</v>
      </c>
      <c r="C768" t="s">
        <v>4693</v>
      </c>
      <c r="D768" t="s">
        <v>4694</v>
      </c>
      <c r="E768" t="s">
        <v>4695</v>
      </c>
      <c r="F768" t="s">
        <v>1660</v>
      </c>
      <c r="G768" t="s">
        <v>27</v>
      </c>
      <c r="H768" t="s">
        <v>32</v>
      </c>
      <c r="I768" t="s">
        <v>158</v>
      </c>
      <c r="J768">
        <v>11</v>
      </c>
      <c r="K768">
        <v>4334</v>
      </c>
      <c r="L768">
        <v>47674</v>
      </c>
      <c r="M768">
        <v>0</v>
      </c>
      <c r="N768" t="s">
        <v>27</v>
      </c>
      <c r="O768">
        <v>2</v>
      </c>
      <c r="P768" t="s">
        <v>35</v>
      </c>
      <c r="Q768">
        <v>91</v>
      </c>
      <c r="R768">
        <v>588661</v>
      </c>
    </row>
    <row r="769" spans="1:18" x14ac:dyDescent="0.3">
      <c r="A769" t="s">
        <v>5515</v>
      </c>
      <c r="B769" s="9">
        <v>44937</v>
      </c>
      <c r="C769" t="s">
        <v>4693</v>
      </c>
      <c r="D769" t="s">
        <v>4694</v>
      </c>
      <c r="E769" t="s">
        <v>49</v>
      </c>
      <c r="F769" t="s">
        <v>2813</v>
      </c>
      <c r="G769" t="s">
        <v>27</v>
      </c>
      <c r="H769" t="s">
        <v>32</v>
      </c>
      <c r="I769" t="s">
        <v>117</v>
      </c>
      <c r="J769">
        <v>8</v>
      </c>
      <c r="K769">
        <v>19142</v>
      </c>
      <c r="L769">
        <v>153136</v>
      </c>
      <c r="M769">
        <v>5</v>
      </c>
      <c r="N769" t="s">
        <v>34</v>
      </c>
      <c r="O769">
        <v>3</v>
      </c>
      <c r="P769" t="s">
        <v>28</v>
      </c>
      <c r="Q769">
        <v>91</v>
      </c>
      <c r="R769">
        <v>588661</v>
      </c>
    </row>
    <row r="770" spans="1:18" x14ac:dyDescent="0.3">
      <c r="A770" t="s">
        <v>5511</v>
      </c>
      <c r="B770" s="9">
        <v>45647</v>
      </c>
      <c r="C770" t="s">
        <v>4693</v>
      </c>
      <c r="D770" t="s">
        <v>4694</v>
      </c>
      <c r="E770" t="s">
        <v>4695</v>
      </c>
      <c r="F770" t="s">
        <v>589</v>
      </c>
      <c r="G770" t="s">
        <v>5512</v>
      </c>
      <c r="H770" t="s">
        <v>32</v>
      </c>
      <c r="I770" t="s">
        <v>95</v>
      </c>
      <c r="J770">
        <v>6</v>
      </c>
      <c r="K770">
        <v>22339</v>
      </c>
      <c r="L770">
        <v>134034</v>
      </c>
      <c r="M770">
        <v>5</v>
      </c>
      <c r="N770" t="s">
        <v>26</v>
      </c>
      <c r="O770">
        <v>3</v>
      </c>
      <c r="P770" t="s">
        <v>35</v>
      </c>
      <c r="Q770">
        <v>151</v>
      </c>
      <c r="R770">
        <v>588661</v>
      </c>
    </row>
    <row r="771" spans="1:18" x14ac:dyDescent="0.3">
      <c r="A771" t="s">
        <v>5503</v>
      </c>
      <c r="B771" s="9">
        <v>45112</v>
      </c>
      <c r="C771" t="s">
        <v>4693</v>
      </c>
      <c r="D771" t="s">
        <v>4694</v>
      </c>
      <c r="E771" t="s">
        <v>4706</v>
      </c>
      <c r="F771" t="s">
        <v>1764</v>
      </c>
      <c r="G771" t="s">
        <v>5504</v>
      </c>
      <c r="H771" t="s">
        <v>32</v>
      </c>
      <c r="I771" t="s">
        <v>141</v>
      </c>
      <c r="J771">
        <v>4</v>
      </c>
      <c r="K771">
        <v>17188</v>
      </c>
      <c r="L771">
        <v>68752</v>
      </c>
      <c r="M771" t="s">
        <v>27</v>
      </c>
      <c r="N771" t="s">
        <v>26</v>
      </c>
      <c r="O771">
        <v>1</v>
      </c>
      <c r="P771" t="s">
        <v>28</v>
      </c>
      <c r="Q771">
        <v>27</v>
      </c>
      <c r="R771">
        <v>588661</v>
      </c>
    </row>
    <row r="772" spans="1:18" x14ac:dyDescent="0.3">
      <c r="A772" t="s">
        <v>5489</v>
      </c>
      <c r="B772" s="9">
        <v>45446</v>
      </c>
      <c r="C772" t="s">
        <v>4693</v>
      </c>
      <c r="D772" t="s">
        <v>4694</v>
      </c>
      <c r="E772" t="s">
        <v>49</v>
      </c>
      <c r="F772" t="s">
        <v>2875</v>
      </c>
      <c r="G772" t="s">
        <v>27</v>
      </c>
      <c r="H772" t="s">
        <v>32</v>
      </c>
      <c r="I772" t="s">
        <v>113</v>
      </c>
      <c r="J772">
        <v>19</v>
      </c>
      <c r="K772">
        <v>19502</v>
      </c>
      <c r="L772">
        <v>370538</v>
      </c>
      <c r="M772">
        <v>5</v>
      </c>
      <c r="N772" t="s">
        <v>47</v>
      </c>
      <c r="O772">
        <v>1</v>
      </c>
      <c r="P772" t="s">
        <v>28</v>
      </c>
      <c r="Q772">
        <v>124</v>
      </c>
      <c r="R772">
        <v>588661</v>
      </c>
    </row>
    <row r="773" spans="1:18" x14ac:dyDescent="0.3">
      <c r="A773" t="s">
        <v>5485</v>
      </c>
      <c r="B773" s="9">
        <v>45244</v>
      </c>
      <c r="C773" t="s">
        <v>4693</v>
      </c>
      <c r="D773" t="s">
        <v>4694</v>
      </c>
      <c r="E773" t="s">
        <v>4706</v>
      </c>
      <c r="F773" t="s">
        <v>934</v>
      </c>
      <c r="G773" t="s">
        <v>5486</v>
      </c>
      <c r="H773" t="s">
        <v>32</v>
      </c>
      <c r="I773" t="s">
        <v>141</v>
      </c>
      <c r="J773">
        <v>18</v>
      </c>
      <c r="K773">
        <v>1615</v>
      </c>
      <c r="L773">
        <v>29070</v>
      </c>
      <c r="M773">
        <v>10</v>
      </c>
      <c r="N773" t="s">
        <v>27</v>
      </c>
      <c r="O773">
        <v>3</v>
      </c>
      <c r="P773" t="s">
        <v>35</v>
      </c>
      <c r="Q773">
        <v>162</v>
      </c>
      <c r="R773">
        <v>588661</v>
      </c>
    </row>
    <row r="774" spans="1:18" x14ac:dyDescent="0.3">
      <c r="A774" t="s">
        <v>5482</v>
      </c>
      <c r="B774" s="9">
        <v>45302</v>
      </c>
      <c r="C774" t="s">
        <v>4693</v>
      </c>
      <c r="D774" t="s">
        <v>4694</v>
      </c>
      <c r="E774" t="s">
        <v>4706</v>
      </c>
      <c r="F774" t="s">
        <v>299</v>
      </c>
      <c r="G774" t="s">
        <v>27</v>
      </c>
      <c r="H774" t="s">
        <v>32</v>
      </c>
      <c r="I774" t="s">
        <v>33</v>
      </c>
      <c r="J774">
        <v>19</v>
      </c>
      <c r="K774">
        <v>8043</v>
      </c>
      <c r="L774">
        <v>152817</v>
      </c>
      <c r="M774">
        <v>0</v>
      </c>
      <c r="N774" t="s">
        <v>57</v>
      </c>
      <c r="O774">
        <v>1</v>
      </c>
      <c r="P774" t="s">
        <v>35</v>
      </c>
      <c r="Q774">
        <v>100</v>
      </c>
      <c r="R774">
        <v>588661</v>
      </c>
    </row>
    <row r="775" spans="1:18" x14ac:dyDescent="0.3">
      <c r="A775" t="s">
        <v>5472</v>
      </c>
      <c r="B775" s="9">
        <v>45530</v>
      </c>
      <c r="C775" t="s">
        <v>4693</v>
      </c>
      <c r="D775" t="s">
        <v>4694</v>
      </c>
      <c r="E775" t="s">
        <v>4695</v>
      </c>
      <c r="F775" t="s">
        <v>1887</v>
      </c>
      <c r="G775" t="s">
        <v>5473</v>
      </c>
      <c r="H775" t="s">
        <v>32</v>
      </c>
      <c r="I775" t="s">
        <v>158</v>
      </c>
      <c r="J775">
        <v>1</v>
      </c>
      <c r="K775">
        <v>7913</v>
      </c>
      <c r="L775">
        <v>7913</v>
      </c>
      <c r="M775">
        <v>20</v>
      </c>
      <c r="N775" t="s">
        <v>27</v>
      </c>
      <c r="O775">
        <v>1</v>
      </c>
      <c r="P775" t="s">
        <v>35</v>
      </c>
      <c r="Q775">
        <v>117</v>
      </c>
      <c r="R775">
        <v>588661</v>
      </c>
    </row>
    <row r="776" spans="1:18" x14ac:dyDescent="0.3">
      <c r="A776" t="s">
        <v>5456</v>
      </c>
      <c r="B776" s="9">
        <v>45123</v>
      </c>
      <c r="C776" t="s">
        <v>4693</v>
      </c>
      <c r="D776" t="s">
        <v>4694</v>
      </c>
      <c r="E776" t="s">
        <v>49</v>
      </c>
      <c r="F776" t="s">
        <v>2409</v>
      </c>
      <c r="G776" t="s">
        <v>5457</v>
      </c>
      <c r="H776" t="s">
        <v>32</v>
      </c>
      <c r="I776" t="s">
        <v>141</v>
      </c>
      <c r="J776">
        <v>10</v>
      </c>
      <c r="K776">
        <v>20546</v>
      </c>
      <c r="L776">
        <v>205460</v>
      </c>
      <c r="M776">
        <v>0</v>
      </c>
      <c r="N776" t="s">
        <v>27</v>
      </c>
      <c r="O776">
        <v>4</v>
      </c>
      <c r="P776" t="s">
        <v>35</v>
      </c>
      <c r="Q776">
        <v>9</v>
      </c>
      <c r="R776">
        <v>588661</v>
      </c>
    </row>
    <row r="777" spans="1:18" x14ac:dyDescent="0.3">
      <c r="A777" t="s">
        <v>5454</v>
      </c>
      <c r="B777" s="9">
        <v>45290</v>
      </c>
      <c r="C777" t="s">
        <v>4693</v>
      </c>
      <c r="D777" t="s">
        <v>4694</v>
      </c>
      <c r="E777" t="s">
        <v>4706</v>
      </c>
      <c r="F777" t="s">
        <v>655</v>
      </c>
      <c r="G777" t="s">
        <v>5455</v>
      </c>
      <c r="H777" t="s">
        <v>32</v>
      </c>
      <c r="I777" t="s">
        <v>95</v>
      </c>
      <c r="J777">
        <v>6</v>
      </c>
      <c r="K777">
        <v>15239</v>
      </c>
      <c r="L777">
        <v>91434</v>
      </c>
      <c r="M777">
        <v>20</v>
      </c>
      <c r="N777" t="s">
        <v>26</v>
      </c>
      <c r="O777">
        <v>1</v>
      </c>
      <c r="P777" t="s">
        <v>27</v>
      </c>
      <c r="Q777">
        <v>10</v>
      </c>
      <c r="R777">
        <v>588661</v>
      </c>
    </row>
    <row r="778" spans="1:18" x14ac:dyDescent="0.3">
      <c r="A778" t="s">
        <v>5452</v>
      </c>
      <c r="B778" s="9">
        <v>44931</v>
      </c>
      <c r="C778" t="s">
        <v>4693</v>
      </c>
      <c r="D778" t="s">
        <v>4694</v>
      </c>
      <c r="E778" t="s">
        <v>49</v>
      </c>
      <c r="F778" t="s">
        <v>739</v>
      </c>
      <c r="G778" t="s">
        <v>5453</v>
      </c>
      <c r="H778" t="s">
        <v>32</v>
      </c>
      <c r="I778" t="s">
        <v>141</v>
      </c>
      <c r="J778">
        <v>9</v>
      </c>
      <c r="K778">
        <v>20461</v>
      </c>
      <c r="L778">
        <v>184149</v>
      </c>
      <c r="M778">
        <v>5</v>
      </c>
      <c r="N778" t="s">
        <v>47</v>
      </c>
      <c r="O778">
        <v>5</v>
      </c>
      <c r="P778" t="s">
        <v>28</v>
      </c>
      <c r="Q778">
        <v>193</v>
      </c>
      <c r="R778">
        <v>588661</v>
      </c>
    </row>
    <row r="779" spans="1:18" x14ac:dyDescent="0.3">
      <c r="A779" t="s">
        <v>5450</v>
      </c>
      <c r="B779" s="9">
        <v>45413</v>
      </c>
      <c r="C779" t="s">
        <v>4693</v>
      </c>
      <c r="D779" t="s">
        <v>4694</v>
      </c>
      <c r="E779" t="s">
        <v>4695</v>
      </c>
      <c r="F779" t="s">
        <v>634</v>
      </c>
      <c r="G779" t="s">
        <v>5451</v>
      </c>
      <c r="H779" t="s">
        <v>32</v>
      </c>
      <c r="I779" t="s">
        <v>33</v>
      </c>
      <c r="J779">
        <v>7</v>
      </c>
      <c r="K779">
        <v>3750</v>
      </c>
      <c r="L779">
        <v>26250</v>
      </c>
      <c r="M779">
        <v>20</v>
      </c>
      <c r="N779" t="s">
        <v>57</v>
      </c>
      <c r="O779">
        <v>3</v>
      </c>
      <c r="P779" t="s">
        <v>35</v>
      </c>
      <c r="Q779">
        <v>81</v>
      </c>
      <c r="R779">
        <v>588661</v>
      </c>
    </row>
    <row r="780" spans="1:18" x14ac:dyDescent="0.3">
      <c r="A780" t="s">
        <v>5439</v>
      </c>
      <c r="B780" s="9">
        <v>45236</v>
      </c>
      <c r="C780" t="s">
        <v>4693</v>
      </c>
      <c r="D780" t="s">
        <v>4694</v>
      </c>
      <c r="E780" t="s">
        <v>4695</v>
      </c>
      <c r="F780" t="s">
        <v>119</v>
      </c>
      <c r="G780" t="s">
        <v>5440</v>
      </c>
      <c r="H780" t="s">
        <v>32</v>
      </c>
      <c r="I780" t="s">
        <v>113</v>
      </c>
      <c r="J780">
        <v>9</v>
      </c>
      <c r="K780">
        <v>8040</v>
      </c>
      <c r="L780">
        <v>72360</v>
      </c>
      <c r="M780">
        <v>0</v>
      </c>
      <c r="N780" t="s">
        <v>27</v>
      </c>
      <c r="O780" t="s">
        <v>27</v>
      </c>
      <c r="P780" t="s">
        <v>28</v>
      </c>
      <c r="Q780">
        <v>131</v>
      </c>
      <c r="R780">
        <v>588661</v>
      </c>
    </row>
    <row r="781" spans="1:18" x14ac:dyDescent="0.3">
      <c r="A781" t="s">
        <v>5422</v>
      </c>
      <c r="B781" s="9">
        <v>45427</v>
      </c>
      <c r="C781" t="s">
        <v>4693</v>
      </c>
      <c r="D781" t="s">
        <v>4694</v>
      </c>
      <c r="E781" t="s">
        <v>4695</v>
      </c>
      <c r="F781" t="s">
        <v>2247</v>
      </c>
      <c r="G781" t="s">
        <v>5423</v>
      </c>
      <c r="H781" t="s">
        <v>32</v>
      </c>
      <c r="I781" t="s">
        <v>237</v>
      </c>
      <c r="J781">
        <v>19</v>
      </c>
      <c r="K781">
        <v>18826</v>
      </c>
      <c r="L781">
        <v>357694</v>
      </c>
      <c r="M781">
        <v>5</v>
      </c>
      <c r="N781" t="s">
        <v>26</v>
      </c>
      <c r="O781">
        <v>1</v>
      </c>
      <c r="P781" t="s">
        <v>27</v>
      </c>
      <c r="Q781">
        <v>89</v>
      </c>
      <c r="R781">
        <v>588661</v>
      </c>
    </row>
    <row r="782" spans="1:18" x14ac:dyDescent="0.3">
      <c r="A782" t="s">
        <v>5419</v>
      </c>
      <c r="B782" s="9">
        <v>45213</v>
      </c>
      <c r="C782" t="s">
        <v>4693</v>
      </c>
      <c r="D782" t="s">
        <v>4694</v>
      </c>
      <c r="E782" t="s">
        <v>49</v>
      </c>
      <c r="F782" t="s">
        <v>379</v>
      </c>
      <c r="G782" t="s">
        <v>27</v>
      </c>
      <c r="H782" t="s">
        <v>32</v>
      </c>
      <c r="I782" t="s">
        <v>158</v>
      </c>
      <c r="J782">
        <v>6</v>
      </c>
      <c r="K782">
        <v>17025</v>
      </c>
      <c r="L782">
        <v>102150</v>
      </c>
      <c r="M782">
        <v>5</v>
      </c>
      <c r="N782" t="s">
        <v>27</v>
      </c>
      <c r="O782" t="s">
        <v>27</v>
      </c>
      <c r="P782" t="s">
        <v>28</v>
      </c>
      <c r="Q782">
        <v>76</v>
      </c>
      <c r="R782">
        <v>588661</v>
      </c>
    </row>
    <row r="783" spans="1:18" x14ac:dyDescent="0.3">
      <c r="A783" t="s">
        <v>5415</v>
      </c>
      <c r="B783" s="9">
        <v>45155</v>
      </c>
      <c r="C783" t="s">
        <v>4693</v>
      </c>
      <c r="D783" t="s">
        <v>4694</v>
      </c>
      <c r="E783" t="s">
        <v>49</v>
      </c>
      <c r="F783" t="s">
        <v>949</v>
      </c>
      <c r="G783" t="s">
        <v>5416</v>
      </c>
      <c r="H783" t="s">
        <v>32</v>
      </c>
      <c r="I783" t="s">
        <v>117</v>
      </c>
      <c r="J783">
        <v>5</v>
      </c>
      <c r="K783">
        <v>2384</v>
      </c>
      <c r="L783">
        <v>11920</v>
      </c>
      <c r="M783">
        <v>20</v>
      </c>
      <c r="N783" t="s">
        <v>27</v>
      </c>
      <c r="O783" t="s">
        <v>27</v>
      </c>
      <c r="P783" t="s">
        <v>35</v>
      </c>
      <c r="Q783">
        <v>16</v>
      </c>
      <c r="R783">
        <v>588661</v>
      </c>
    </row>
    <row r="784" spans="1:18" x14ac:dyDescent="0.3">
      <c r="A784" t="s">
        <v>5411</v>
      </c>
      <c r="B784" s="9">
        <v>45211</v>
      </c>
      <c r="C784" t="s">
        <v>4693</v>
      </c>
      <c r="D784" t="s">
        <v>4694</v>
      </c>
      <c r="E784" t="s">
        <v>49</v>
      </c>
      <c r="F784" t="s">
        <v>1296</v>
      </c>
      <c r="G784" t="s">
        <v>5412</v>
      </c>
      <c r="H784" t="s">
        <v>32</v>
      </c>
      <c r="I784" t="s">
        <v>158</v>
      </c>
      <c r="J784">
        <v>5</v>
      </c>
      <c r="K784">
        <v>5671</v>
      </c>
      <c r="L784">
        <v>28355</v>
      </c>
      <c r="M784" t="s">
        <v>27</v>
      </c>
      <c r="N784" t="s">
        <v>47</v>
      </c>
      <c r="O784">
        <v>3</v>
      </c>
      <c r="P784" t="s">
        <v>28</v>
      </c>
      <c r="Q784">
        <v>36</v>
      </c>
      <c r="R784">
        <v>588661</v>
      </c>
    </row>
    <row r="785" spans="1:18" x14ac:dyDescent="0.3">
      <c r="A785" t="s">
        <v>5409</v>
      </c>
      <c r="B785" s="9">
        <v>45271</v>
      </c>
      <c r="C785" t="s">
        <v>4693</v>
      </c>
      <c r="D785" t="s">
        <v>4694</v>
      </c>
      <c r="E785" t="s">
        <v>49</v>
      </c>
      <c r="F785" t="s">
        <v>437</v>
      </c>
      <c r="G785" t="s">
        <v>5410</v>
      </c>
      <c r="H785" t="s">
        <v>32</v>
      </c>
      <c r="I785" t="s">
        <v>33</v>
      </c>
      <c r="J785">
        <v>1</v>
      </c>
      <c r="K785">
        <v>19252</v>
      </c>
      <c r="L785">
        <v>19252</v>
      </c>
      <c r="M785">
        <v>15</v>
      </c>
      <c r="N785" t="s">
        <v>47</v>
      </c>
      <c r="O785">
        <v>2</v>
      </c>
      <c r="P785" t="s">
        <v>35</v>
      </c>
      <c r="Q785">
        <v>115</v>
      </c>
      <c r="R785">
        <v>588661</v>
      </c>
    </row>
    <row r="786" spans="1:18" x14ac:dyDescent="0.3">
      <c r="A786" t="s">
        <v>5396</v>
      </c>
      <c r="B786" s="9">
        <v>45438</v>
      </c>
      <c r="C786" t="s">
        <v>4693</v>
      </c>
      <c r="D786" t="s">
        <v>4694</v>
      </c>
      <c r="E786" t="s">
        <v>49</v>
      </c>
      <c r="F786" t="s">
        <v>418</v>
      </c>
      <c r="G786" t="s">
        <v>27</v>
      </c>
      <c r="H786" t="s">
        <v>32</v>
      </c>
      <c r="I786" t="s">
        <v>95</v>
      </c>
      <c r="J786">
        <v>3</v>
      </c>
      <c r="K786">
        <v>19311</v>
      </c>
      <c r="L786">
        <v>57933</v>
      </c>
      <c r="M786">
        <v>0</v>
      </c>
      <c r="N786" t="s">
        <v>26</v>
      </c>
      <c r="O786">
        <v>1</v>
      </c>
      <c r="P786" t="s">
        <v>28</v>
      </c>
      <c r="Q786">
        <v>84</v>
      </c>
      <c r="R786">
        <v>588661</v>
      </c>
    </row>
    <row r="787" spans="1:18" x14ac:dyDescent="0.3">
      <c r="A787" t="s">
        <v>5389</v>
      </c>
      <c r="B787" s="9">
        <v>45596</v>
      </c>
      <c r="C787" t="s">
        <v>4693</v>
      </c>
      <c r="D787" t="s">
        <v>4694</v>
      </c>
      <c r="E787" t="s">
        <v>49</v>
      </c>
      <c r="F787" t="s">
        <v>1063</v>
      </c>
      <c r="G787" t="s">
        <v>5390</v>
      </c>
      <c r="H787" t="s">
        <v>32</v>
      </c>
      <c r="I787" t="s">
        <v>117</v>
      </c>
      <c r="J787">
        <v>14</v>
      </c>
      <c r="K787">
        <v>24428</v>
      </c>
      <c r="L787">
        <v>341992</v>
      </c>
      <c r="M787">
        <v>0</v>
      </c>
      <c r="N787" t="s">
        <v>27</v>
      </c>
      <c r="O787">
        <v>1</v>
      </c>
      <c r="P787" t="s">
        <v>35</v>
      </c>
      <c r="Q787">
        <v>123</v>
      </c>
      <c r="R787">
        <v>588661</v>
      </c>
    </row>
    <row r="788" spans="1:18" x14ac:dyDescent="0.3">
      <c r="A788" t="s">
        <v>5386</v>
      </c>
      <c r="B788" s="9">
        <v>44961</v>
      </c>
      <c r="C788" t="s">
        <v>4693</v>
      </c>
      <c r="D788" t="s">
        <v>4694</v>
      </c>
      <c r="E788" t="s">
        <v>49</v>
      </c>
      <c r="F788" t="s">
        <v>443</v>
      </c>
      <c r="G788" t="s">
        <v>27</v>
      </c>
      <c r="H788" t="s">
        <v>32</v>
      </c>
      <c r="I788" t="s">
        <v>33</v>
      </c>
      <c r="J788">
        <v>15</v>
      </c>
      <c r="K788">
        <v>5707</v>
      </c>
      <c r="L788">
        <v>85605</v>
      </c>
      <c r="M788">
        <v>0</v>
      </c>
      <c r="N788" t="s">
        <v>47</v>
      </c>
      <c r="O788">
        <v>1</v>
      </c>
      <c r="P788" t="s">
        <v>35</v>
      </c>
      <c r="Q788">
        <v>80</v>
      </c>
      <c r="R788">
        <v>588661</v>
      </c>
    </row>
    <row r="789" spans="1:18" x14ac:dyDescent="0.3">
      <c r="A789" t="s">
        <v>5384</v>
      </c>
      <c r="B789" s="9">
        <v>45367</v>
      </c>
      <c r="C789" t="s">
        <v>4693</v>
      </c>
      <c r="D789" t="s">
        <v>4694</v>
      </c>
      <c r="E789" t="s">
        <v>4706</v>
      </c>
      <c r="F789" t="s">
        <v>3881</v>
      </c>
      <c r="G789" t="s">
        <v>5385</v>
      </c>
      <c r="H789" t="s">
        <v>32</v>
      </c>
      <c r="I789" t="s">
        <v>237</v>
      </c>
      <c r="J789">
        <v>6</v>
      </c>
      <c r="K789">
        <v>19853</v>
      </c>
      <c r="L789">
        <v>119118</v>
      </c>
      <c r="M789">
        <v>15</v>
      </c>
      <c r="N789" t="s">
        <v>34</v>
      </c>
      <c r="O789">
        <v>3</v>
      </c>
      <c r="P789" t="s">
        <v>35</v>
      </c>
      <c r="Q789">
        <v>66</v>
      </c>
      <c r="R789">
        <v>588661</v>
      </c>
    </row>
    <row r="790" spans="1:18" x14ac:dyDescent="0.3">
      <c r="A790" t="s">
        <v>5380</v>
      </c>
      <c r="B790" s="9">
        <v>44991</v>
      </c>
      <c r="C790" t="s">
        <v>4693</v>
      </c>
      <c r="D790" t="s">
        <v>4694</v>
      </c>
      <c r="E790" t="s">
        <v>4695</v>
      </c>
      <c r="F790" t="s">
        <v>2991</v>
      </c>
      <c r="G790" t="s">
        <v>27</v>
      </c>
      <c r="H790" t="s">
        <v>32</v>
      </c>
      <c r="I790" t="s">
        <v>237</v>
      </c>
      <c r="J790">
        <v>1</v>
      </c>
      <c r="K790">
        <v>11208</v>
      </c>
      <c r="L790">
        <v>11208</v>
      </c>
      <c r="M790">
        <v>0</v>
      </c>
      <c r="N790" t="s">
        <v>34</v>
      </c>
      <c r="O790">
        <v>5</v>
      </c>
      <c r="P790" t="s">
        <v>28</v>
      </c>
      <c r="Q790">
        <v>138</v>
      </c>
      <c r="R790">
        <v>588661</v>
      </c>
    </row>
    <row r="791" spans="1:18" x14ac:dyDescent="0.3">
      <c r="A791" t="s">
        <v>5370</v>
      </c>
      <c r="B791" s="9">
        <v>45162</v>
      </c>
      <c r="C791" t="s">
        <v>4693</v>
      </c>
      <c r="D791" t="s">
        <v>4694</v>
      </c>
      <c r="E791" t="s">
        <v>4695</v>
      </c>
      <c r="F791" t="s">
        <v>157</v>
      </c>
      <c r="G791" t="s">
        <v>5371</v>
      </c>
      <c r="H791" t="s">
        <v>32</v>
      </c>
      <c r="I791" t="s">
        <v>158</v>
      </c>
      <c r="J791">
        <v>4</v>
      </c>
      <c r="K791">
        <v>15175</v>
      </c>
      <c r="L791">
        <v>60700</v>
      </c>
      <c r="M791">
        <v>0</v>
      </c>
      <c r="N791" t="s">
        <v>26</v>
      </c>
      <c r="O791">
        <v>4</v>
      </c>
      <c r="P791" t="s">
        <v>35</v>
      </c>
      <c r="Q791">
        <v>174</v>
      </c>
      <c r="R791">
        <v>588661</v>
      </c>
    </row>
    <row r="792" spans="1:18" x14ac:dyDescent="0.3">
      <c r="A792" t="s">
        <v>5368</v>
      </c>
      <c r="B792" s="9">
        <v>45633</v>
      </c>
      <c r="C792" t="s">
        <v>4693</v>
      </c>
      <c r="D792" t="s">
        <v>4694</v>
      </c>
      <c r="E792" t="s">
        <v>4695</v>
      </c>
      <c r="F792" t="s">
        <v>1306</v>
      </c>
      <c r="G792" t="s">
        <v>5369</v>
      </c>
      <c r="H792" t="s">
        <v>32</v>
      </c>
      <c r="I792" t="s">
        <v>158</v>
      </c>
      <c r="J792">
        <v>2</v>
      </c>
      <c r="K792">
        <v>9748</v>
      </c>
      <c r="L792">
        <v>19496</v>
      </c>
      <c r="M792">
        <v>0</v>
      </c>
      <c r="N792" t="s">
        <v>27</v>
      </c>
      <c r="O792">
        <v>3</v>
      </c>
      <c r="P792" t="s">
        <v>35</v>
      </c>
      <c r="Q792">
        <v>27</v>
      </c>
      <c r="R792">
        <v>588661</v>
      </c>
    </row>
    <row r="793" spans="1:18" x14ac:dyDescent="0.3">
      <c r="A793" t="s">
        <v>5360</v>
      </c>
      <c r="B793" s="9">
        <v>45306</v>
      </c>
      <c r="C793" t="s">
        <v>4693</v>
      </c>
      <c r="D793" t="s">
        <v>4694</v>
      </c>
      <c r="E793" t="s">
        <v>4695</v>
      </c>
      <c r="F793" t="s">
        <v>589</v>
      </c>
      <c r="G793" t="s">
        <v>5361</v>
      </c>
      <c r="H793" t="s">
        <v>32</v>
      </c>
      <c r="I793" t="s">
        <v>158</v>
      </c>
      <c r="J793">
        <v>14</v>
      </c>
      <c r="K793">
        <v>12876</v>
      </c>
      <c r="L793">
        <v>180264</v>
      </c>
      <c r="M793">
        <v>15</v>
      </c>
      <c r="N793" t="s">
        <v>57</v>
      </c>
      <c r="O793">
        <v>4</v>
      </c>
      <c r="P793" t="s">
        <v>35</v>
      </c>
      <c r="Q793">
        <v>152</v>
      </c>
      <c r="R793">
        <v>588661</v>
      </c>
    </row>
    <row r="794" spans="1:18" x14ac:dyDescent="0.3">
      <c r="A794" t="s">
        <v>5358</v>
      </c>
      <c r="B794" s="9">
        <v>45294</v>
      </c>
      <c r="C794" t="s">
        <v>4693</v>
      </c>
      <c r="D794" t="s">
        <v>4694</v>
      </c>
      <c r="E794" t="s">
        <v>49</v>
      </c>
      <c r="F794" t="s">
        <v>154</v>
      </c>
      <c r="G794" t="s">
        <v>5359</v>
      </c>
      <c r="H794" t="s">
        <v>32</v>
      </c>
      <c r="I794" t="s">
        <v>95</v>
      </c>
      <c r="J794">
        <v>19</v>
      </c>
      <c r="K794">
        <v>24213</v>
      </c>
      <c r="L794">
        <v>460047</v>
      </c>
      <c r="M794" t="s">
        <v>27</v>
      </c>
      <c r="N794" t="s">
        <v>26</v>
      </c>
      <c r="O794">
        <v>4</v>
      </c>
      <c r="P794" t="s">
        <v>35</v>
      </c>
      <c r="Q794">
        <v>109</v>
      </c>
      <c r="R794">
        <v>588661</v>
      </c>
    </row>
    <row r="795" spans="1:18" x14ac:dyDescent="0.3">
      <c r="A795" t="s">
        <v>5354</v>
      </c>
      <c r="B795" s="9">
        <v>44994</v>
      </c>
      <c r="C795" t="s">
        <v>4693</v>
      </c>
      <c r="D795" t="s">
        <v>4694</v>
      </c>
      <c r="E795" t="s">
        <v>4695</v>
      </c>
      <c r="F795" t="s">
        <v>1115</v>
      </c>
      <c r="G795" t="s">
        <v>5355</v>
      </c>
      <c r="H795" t="s">
        <v>32</v>
      </c>
      <c r="I795" t="s">
        <v>95</v>
      </c>
      <c r="J795">
        <v>20</v>
      </c>
      <c r="K795">
        <v>17603</v>
      </c>
      <c r="L795">
        <v>352060</v>
      </c>
      <c r="M795">
        <v>0</v>
      </c>
      <c r="N795" t="s">
        <v>47</v>
      </c>
      <c r="O795">
        <v>4</v>
      </c>
      <c r="P795" t="s">
        <v>35</v>
      </c>
      <c r="Q795">
        <v>28</v>
      </c>
      <c r="R795">
        <v>588661</v>
      </c>
    </row>
    <row r="796" spans="1:18" x14ac:dyDescent="0.3">
      <c r="A796" t="s">
        <v>5341</v>
      </c>
      <c r="B796" s="9">
        <v>45031</v>
      </c>
      <c r="C796" t="s">
        <v>4693</v>
      </c>
      <c r="D796" t="s">
        <v>4694</v>
      </c>
      <c r="E796" t="s">
        <v>49</v>
      </c>
      <c r="F796" t="s">
        <v>3052</v>
      </c>
      <c r="G796" t="s">
        <v>27</v>
      </c>
      <c r="H796" t="s">
        <v>32</v>
      </c>
      <c r="I796" t="s">
        <v>95</v>
      </c>
      <c r="J796">
        <v>16</v>
      </c>
      <c r="K796">
        <v>19358</v>
      </c>
      <c r="L796">
        <v>309728</v>
      </c>
      <c r="M796">
        <v>0</v>
      </c>
      <c r="N796" t="s">
        <v>26</v>
      </c>
      <c r="O796">
        <v>4</v>
      </c>
      <c r="P796" t="s">
        <v>35</v>
      </c>
      <c r="Q796">
        <v>106</v>
      </c>
      <c r="R796">
        <v>588661</v>
      </c>
    </row>
    <row r="797" spans="1:18" x14ac:dyDescent="0.3">
      <c r="A797" t="s">
        <v>5334</v>
      </c>
      <c r="B797" s="9">
        <v>45025</v>
      </c>
      <c r="C797" t="s">
        <v>4693</v>
      </c>
      <c r="D797" t="s">
        <v>4694</v>
      </c>
      <c r="E797" t="s">
        <v>4706</v>
      </c>
      <c r="F797" t="s">
        <v>871</v>
      </c>
      <c r="G797" t="s">
        <v>5335</v>
      </c>
      <c r="H797" t="s">
        <v>32</v>
      </c>
      <c r="I797" t="s">
        <v>237</v>
      </c>
      <c r="J797">
        <v>1</v>
      </c>
      <c r="K797">
        <v>1885</v>
      </c>
      <c r="L797">
        <v>1885</v>
      </c>
      <c r="M797">
        <v>20</v>
      </c>
      <c r="N797" t="s">
        <v>57</v>
      </c>
      <c r="O797">
        <v>1</v>
      </c>
      <c r="P797" t="s">
        <v>28</v>
      </c>
      <c r="Q797">
        <v>120</v>
      </c>
      <c r="R797">
        <v>588661</v>
      </c>
    </row>
    <row r="798" spans="1:18" x14ac:dyDescent="0.3">
      <c r="A798" t="s">
        <v>5332</v>
      </c>
      <c r="B798" s="9">
        <v>45389</v>
      </c>
      <c r="C798" t="s">
        <v>4693</v>
      </c>
      <c r="D798" t="s">
        <v>4694</v>
      </c>
      <c r="E798" t="s">
        <v>49</v>
      </c>
      <c r="F798" t="s">
        <v>3141</v>
      </c>
      <c r="G798" t="s">
        <v>5333</v>
      </c>
      <c r="H798" t="s">
        <v>32</v>
      </c>
      <c r="I798" t="s">
        <v>95</v>
      </c>
      <c r="J798">
        <v>5</v>
      </c>
      <c r="K798">
        <v>22952</v>
      </c>
      <c r="L798">
        <v>114760</v>
      </c>
      <c r="M798">
        <v>0</v>
      </c>
      <c r="N798" t="s">
        <v>27</v>
      </c>
      <c r="O798">
        <v>5</v>
      </c>
      <c r="P798" t="s">
        <v>35</v>
      </c>
      <c r="Q798">
        <v>33</v>
      </c>
      <c r="R798">
        <v>588661</v>
      </c>
    </row>
    <row r="799" spans="1:18" x14ac:dyDescent="0.3">
      <c r="A799" t="s">
        <v>5322</v>
      </c>
      <c r="B799" s="9">
        <v>45161</v>
      </c>
      <c r="C799" t="s">
        <v>4693</v>
      </c>
      <c r="D799" t="s">
        <v>4694</v>
      </c>
      <c r="E799" t="s">
        <v>4695</v>
      </c>
      <c r="F799" t="s">
        <v>1342</v>
      </c>
      <c r="G799" t="s">
        <v>5323</v>
      </c>
      <c r="H799" t="s">
        <v>32</v>
      </c>
      <c r="I799" t="s">
        <v>117</v>
      </c>
      <c r="J799">
        <v>20</v>
      </c>
      <c r="K799">
        <v>15182</v>
      </c>
      <c r="L799">
        <v>303640</v>
      </c>
      <c r="M799">
        <v>15</v>
      </c>
      <c r="N799" t="s">
        <v>27</v>
      </c>
      <c r="O799" t="s">
        <v>27</v>
      </c>
      <c r="P799" t="s">
        <v>28</v>
      </c>
      <c r="Q799">
        <v>74</v>
      </c>
      <c r="R799">
        <v>588661</v>
      </c>
    </row>
    <row r="800" spans="1:18" x14ac:dyDescent="0.3">
      <c r="A800" t="s">
        <v>5318</v>
      </c>
      <c r="B800" s="9">
        <v>45358</v>
      </c>
      <c r="C800" t="s">
        <v>4693</v>
      </c>
      <c r="D800" t="s">
        <v>4694</v>
      </c>
      <c r="E800" t="s">
        <v>4706</v>
      </c>
      <c r="F800" t="s">
        <v>1467</v>
      </c>
      <c r="G800" t="s">
        <v>5319</v>
      </c>
      <c r="H800" t="s">
        <v>32</v>
      </c>
      <c r="I800" t="s">
        <v>141</v>
      </c>
      <c r="J800">
        <v>16</v>
      </c>
      <c r="K800">
        <v>6728</v>
      </c>
      <c r="L800">
        <v>107648</v>
      </c>
      <c r="M800">
        <v>0</v>
      </c>
      <c r="N800" t="s">
        <v>47</v>
      </c>
      <c r="O800">
        <v>2</v>
      </c>
      <c r="P800" t="s">
        <v>28</v>
      </c>
      <c r="Q800">
        <v>176</v>
      </c>
      <c r="R800">
        <v>588661</v>
      </c>
    </row>
    <row r="801" spans="1:18" x14ac:dyDescent="0.3">
      <c r="A801" t="s">
        <v>5317</v>
      </c>
      <c r="B801" s="9">
        <v>45383</v>
      </c>
      <c r="C801" t="s">
        <v>4693</v>
      </c>
      <c r="D801" t="s">
        <v>4694</v>
      </c>
      <c r="E801" t="s">
        <v>49</v>
      </c>
      <c r="F801" t="s">
        <v>135</v>
      </c>
      <c r="G801" t="s">
        <v>27</v>
      </c>
      <c r="H801" t="s">
        <v>32</v>
      </c>
      <c r="I801" t="s">
        <v>33</v>
      </c>
      <c r="J801">
        <v>3</v>
      </c>
      <c r="K801">
        <v>22180</v>
      </c>
      <c r="L801">
        <v>66540</v>
      </c>
      <c r="M801">
        <v>0</v>
      </c>
      <c r="N801" t="s">
        <v>26</v>
      </c>
      <c r="O801">
        <v>2</v>
      </c>
      <c r="P801" t="s">
        <v>35</v>
      </c>
      <c r="Q801">
        <v>66</v>
      </c>
      <c r="R801">
        <v>588661</v>
      </c>
    </row>
    <row r="802" spans="1:18" x14ac:dyDescent="0.3">
      <c r="A802" t="s">
        <v>5311</v>
      </c>
      <c r="B802" s="9">
        <v>45566</v>
      </c>
      <c r="C802" t="s">
        <v>4693</v>
      </c>
      <c r="D802" t="s">
        <v>4694</v>
      </c>
      <c r="E802" t="s">
        <v>49</v>
      </c>
      <c r="F802" t="s">
        <v>1104</v>
      </c>
      <c r="G802" t="s">
        <v>5312</v>
      </c>
      <c r="H802" t="s">
        <v>32</v>
      </c>
      <c r="I802" t="s">
        <v>113</v>
      </c>
      <c r="J802">
        <v>11</v>
      </c>
      <c r="K802">
        <v>16380</v>
      </c>
      <c r="L802">
        <v>180180</v>
      </c>
      <c r="M802">
        <v>5</v>
      </c>
      <c r="N802" t="s">
        <v>26</v>
      </c>
      <c r="O802">
        <v>5</v>
      </c>
      <c r="P802" t="s">
        <v>28</v>
      </c>
      <c r="Q802">
        <v>185</v>
      </c>
      <c r="R802">
        <v>588661</v>
      </c>
    </row>
    <row r="803" spans="1:18" x14ac:dyDescent="0.3">
      <c r="A803" t="s">
        <v>5309</v>
      </c>
      <c r="B803" s="9">
        <v>45296</v>
      </c>
      <c r="C803" t="s">
        <v>4693</v>
      </c>
      <c r="D803" t="s">
        <v>4694</v>
      </c>
      <c r="E803" t="s">
        <v>4706</v>
      </c>
      <c r="F803" t="s">
        <v>22</v>
      </c>
      <c r="G803" t="s">
        <v>5310</v>
      </c>
      <c r="H803" t="s">
        <v>32</v>
      </c>
      <c r="I803" t="s">
        <v>158</v>
      </c>
      <c r="J803">
        <v>14</v>
      </c>
      <c r="K803">
        <v>9515</v>
      </c>
      <c r="L803">
        <v>133210</v>
      </c>
      <c r="M803">
        <v>0</v>
      </c>
      <c r="N803" t="s">
        <v>57</v>
      </c>
      <c r="O803">
        <v>5</v>
      </c>
      <c r="P803" t="s">
        <v>35</v>
      </c>
      <c r="Q803">
        <v>15</v>
      </c>
      <c r="R803">
        <v>588661</v>
      </c>
    </row>
    <row r="804" spans="1:18" x14ac:dyDescent="0.3">
      <c r="A804" t="s">
        <v>5306</v>
      </c>
      <c r="B804" s="9">
        <v>45197</v>
      </c>
      <c r="C804" t="s">
        <v>4693</v>
      </c>
      <c r="D804" t="s">
        <v>4694</v>
      </c>
      <c r="E804" t="s">
        <v>49</v>
      </c>
      <c r="F804" t="s">
        <v>616</v>
      </c>
      <c r="G804" t="s">
        <v>5307</v>
      </c>
      <c r="H804" t="s">
        <v>32</v>
      </c>
      <c r="I804" t="s">
        <v>141</v>
      </c>
      <c r="J804">
        <v>5</v>
      </c>
      <c r="K804">
        <v>17050</v>
      </c>
      <c r="L804">
        <v>85250</v>
      </c>
      <c r="M804">
        <v>20</v>
      </c>
      <c r="N804" t="s">
        <v>27</v>
      </c>
      <c r="O804">
        <v>4</v>
      </c>
      <c r="P804" t="s">
        <v>28</v>
      </c>
      <c r="Q804">
        <v>102</v>
      </c>
      <c r="R804">
        <v>588661</v>
      </c>
    </row>
    <row r="805" spans="1:18" x14ac:dyDescent="0.3">
      <c r="A805" t="s">
        <v>5272</v>
      </c>
      <c r="B805" s="9">
        <v>45169</v>
      </c>
      <c r="C805" t="s">
        <v>4693</v>
      </c>
      <c r="D805" t="s">
        <v>4694</v>
      </c>
      <c r="E805" t="s">
        <v>4706</v>
      </c>
      <c r="F805" t="s">
        <v>860</v>
      </c>
      <c r="G805" t="s">
        <v>5273</v>
      </c>
      <c r="H805" t="s">
        <v>32</v>
      </c>
      <c r="I805" t="s">
        <v>158</v>
      </c>
      <c r="J805">
        <v>19</v>
      </c>
      <c r="K805">
        <v>5224</v>
      </c>
      <c r="L805">
        <v>99256</v>
      </c>
      <c r="M805">
        <v>0</v>
      </c>
      <c r="N805" t="s">
        <v>47</v>
      </c>
      <c r="O805">
        <v>1</v>
      </c>
      <c r="P805" t="s">
        <v>35</v>
      </c>
      <c r="Q805">
        <v>108</v>
      </c>
      <c r="R805">
        <v>588661</v>
      </c>
    </row>
    <row r="806" spans="1:18" x14ac:dyDescent="0.3">
      <c r="A806" t="s">
        <v>5268</v>
      </c>
      <c r="B806" s="9">
        <v>45346</v>
      </c>
      <c r="C806" t="s">
        <v>4693</v>
      </c>
      <c r="D806" t="s">
        <v>4694</v>
      </c>
      <c r="E806" t="s">
        <v>49</v>
      </c>
      <c r="F806" t="s">
        <v>145</v>
      </c>
      <c r="G806" t="s">
        <v>5269</v>
      </c>
      <c r="H806" t="s">
        <v>32</v>
      </c>
      <c r="I806" t="s">
        <v>117</v>
      </c>
      <c r="J806">
        <v>17</v>
      </c>
      <c r="K806">
        <v>11316</v>
      </c>
      <c r="L806">
        <v>192372</v>
      </c>
      <c r="M806">
        <v>0</v>
      </c>
      <c r="N806" t="s">
        <v>47</v>
      </c>
      <c r="O806">
        <v>3</v>
      </c>
      <c r="P806" t="s">
        <v>28</v>
      </c>
      <c r="Q806">
        <v>196</v>
      </c>
      <c r="R806">
        <v>588661</v>
      </c>
    </row>
    <row r="807" spans="1:18" x14ac:dyDescent="0.3">
      <c r="A807" t="s">
        <v>5261</v>
      </c>
      <c r="B807" s="9">
        <v>45380</v>
      </c>
      <c r="C807" t="s">
        <v>4693</v>
      </c>
      <c r="D807" t="s">
        <v>4694</v>
      </c>
      <c r="E807" t="s">
        <v>4706</v>
      </c>
      <c r="F807" t="s">
        <v>2038</v>
      </c>
      <c r="G807" t="s">
        <v>27</v>
      </c>
      <c r="H807" t="s">
        <v>32</v>
      </c>
      <c r="I807" t="s">
        <v>33</v>
      </c>
      <c r="J807">
        <v>16</v>
      </c>
      <c r="K807">
        <v>10726</v>
      </c>
      <c r="L807">
        <v>171616</v>
      </c>
      <c r="M807">
        <v>0</v>
      </c>
      <c r="N807" t="s">
        <v>26</v>
      </c>
      <c r="O807">
        <v>1</v>
      </c>
      <c r="P807" t="s">
        <v>35</v>
      </c>
      <c r="Q807">
        <v>169</v>
      </c>
      <c r="R807">
        <v>588661</v>
      </c>
    </row>
    <row r="808" spans="1:18" x14ac:dyDescent="0.3">
      <c r="A808" t="s">
        <v>5254</v>
      </c>
      <c r="B808" s="9">
        <v>45506</v>
      </c>
      <c r="C808" t="s">
        <v>4693</v>
      </c>
      <c r="D808" t="s">
        <v>4694</v>
      </c>
      <c r="E808" t="s">
        <v>4695</v>
      </c>
      <c r="F808" t="s">
        <v>3982</v>
      </c>
      <c r="G808" t="s">
        <v>5255</v>
      </c>
      <c r="H808" t="s">
        <v>32</v>
      </c>
      <c r="I808" t="s">
        <v>95</v>
      </c>
      <c r="J808">
        <v>10</v>
      </c>
      <c r="K808">
        <v>23758</v>
      </c>
      <c r="L808">
        <v>237580</v>
      </c>
      <c r="M808">
        <v>0</v>
      </c>
      <c r="N808" t="s">
        <v>26</v>
      </c>
      <c r="O808">
        <v>5</v>
      </c>
      <c r="P808" t="s">
        <v>35</v>
      </c>
      <c r="Q808">
        <v>68</v>
      </c>
      <c r="R808">
        <v>588661</v>
      </c>
    </row>
    <row r="809" spans="1:18" x14ac:dyDescent="0.3">
      <c r="A809" t="s">
        <v>5241</v>
      </c>
      <c r="B809" s="9">
        <v>45612</v>
      </c>
      <c r="C809" t="s">
        <v>4693</v>
      </c>
      <c r="D809" t="s">
        <v>4694</v>
      </c>
      <c r="E809" t="s">
        <v>49</v>
      </c>
      <c r="F809" t="s">
        <v>2649</v>
      </c>
      <c r="G809" t="s">
        <v>5242</v>
      </c>
      <c r="H809" t="s">
        <v>32</v>
      </c>
      <c r="I809" t="s">
        <v>141</v>
      </c>
      <c r="J809">
        <v>2</v>
      </c>
      <c r="K809">
        <v>4637</v>
      </c>
      <c r="L809">
        <v>9274</v>
      </c>
      <c r="M809">
        <v>0</v>
      </c>
      <c r="N809" t="s">
        <v>47</v>
      </c>
      <c r="O809">
        <v>5</v>
      </c>
      <c r="P809" t="s">
        <v>35</v>
      </c>
      <c r="Q809">
        <v>78</v>
      </c>
      <c r="R809">
        <v>588661</v>
      </c>
    </row>
    <row r="810" spans="1:18" x14ac:dyDescent="0.3">
      <c r="A810" t="s">
        <v>5239</v>
      </c>
      <c r="B810" s="9">
        <v>45572</v>
      </c>
      <c r="C810" t="s">
        <v>4693</v>
      </c>
      <c r="D810" t="s">
        <v>4694</v>
      </c>
      <c r="E810" t="s">
        <v>4695</v>
      </c>
      <c r="F810" t="s">
        <v>2691</v>
      </c>
      <c r="G810" t="s">
        <v>5240</v>
      </c>
      <c r="H810" t="s">
        <v>32</v>
      </c>
      <c r="I810" t="s">
        <v>237</v>
      </c>
      <c r="J810">
        <v>18</v>
      </c>
      <c r="K810">
        <v>1508</v>
      </c>
      <c r="L810">
        <v>27144</v>
      </c>
      <c r="M810">
        <v>10</v>
      </c>
      <c r="N810" t="s">
        <v>26</v>
      </c>
      <c r="O810">
        <v>3</v>
      </c>
      <c r="P810" t="s">
        <v>27</v>
      </c>
      <c r="Q810">
        <v>185</v>
      </c>
      <c r="R810">
        <v>588661</v>
      </c>
    </row>
    <row r="811" spans="1:18" x14ac:dyDescent="0.3">
      <c r="A811" t="s">
        <v>5233</v>
      </c>
      <c r="B811" s="9">
        <v>45443</v>
      </c>
      <c r="C811" t="s">
        <v>4693</v>
      </c>
      <c r="D811" t="s">
        <v>4694</v>
      </c>
      <c r="E811" t="s">
        <v>4695</v>
      </c>
      <c r="F811" t="s">
        <v>482</v>
      </c>
      <c r="G811" t="s">
        <v>5234</v>
      </c>
      <c r="H811" t="s">
        <v>32</v>
      </c>
      <c r="I811" t="s">
        <v>158</v>
      </c>
      <c r="J811">
        <v>16</v>
      </c>
      <c r="K811">
        <v>14569</v>
      </c>
      <c r="L811">
        <v>233104</v>
      </c>
      <c r="M811">
        <v>20</v>
      </c>
      <c r="N811" t="s">
        <v>34</v>
      </c>
      <c r="O811">
        <v>5</v>
      </c>
      <c r="P811" t="s">
        <v>35</v>
      </c>
      <c r="Q811">
        <v>80</v>
      </c>
      <c r="R811">
        <v>588661</v>
      </c>
    </row>
    <row r="812" spans="1:18" x14ac:dyDescent="0.3">
      <c r="A812" t="s">
        <v>5229</v>
      </c>
      <c r="B812" s="9">
        <v>45152</v>
      </c>
      <c r="C812" t="s">
        <v>4693</v>
      </c>
      <c r="D812" t="s">
        <v>4694</v>
      </c>
      <c r="E812" t="s">
        <v>49</v>
      </c>
      <c r="F812" t="s">
        <v>2441</v>
      </c>
      <c r="G812" t="s">
        <v>5230</v>
      </c>
      <c r="H812" t="s">
        <v>32</v>
      </c>
      <c r="I812" t="s">
        <v>95</v>
      </c>
      <c r="J812">
        <v>12</v>
      </c>
      <c r="K812">
        <v>22816</v>
      </c>
      <c r="L812">
        <v>273792</v>
      </c>
      <c r="M812">
        <v>0</v>
      </c>
      <c r="N812" t="s">
        <v>57</v>
      </c>
      <c r="O812">
        <v>5</v>
      </c>
      <c r="P812" t="s">
        <v>35</v>
      </c>
      <c r="Q812">
        <v>47</v>
      </c>
      <c r="R812">
        <v>588661</v>
      </c>
    </row>
    <row r="813" spans="1:18" x14ac:dyDescent="0.3">
      <c r="A813" t="s">
        <v>5202</v>
      </c>
      <c r="B813" s="9">
        <v>45084</v>
      </c>
      <c r="C813" t="s">
        <v>4693</v>
      </c>
      <c r="D813" t="s">
        <v>4694</v>
      </c>
      <c r="E813" t="s">
        <v>49</v>
      </c>
      <c r="F813" t="s">
        <v>616</v>
      </c>
      <c r="G813" t="s">
        <v>5203</v>
      </c>
      <c r="H813" t="s">
        <v>32</v>
      </c>
      <c r="I813" t="s">
        <v>141</v>
      </c>
      <c r="J813">
        <v>4</v>
      </c>
      <c r="K813">
        <v>22852</v>
      </c>
      <c r="L813">
        <v>91408</v>
      </c>
      <c r="M813">
        <v>0</v>
      </c>
      <c r="N813" t="s">
        <v>47</v>
      </c>
      <c r="O813">
        <v>4</v>
      </c>
      <c r="P813" t="s">
        <v>35</v>
      </c>
      <c r="Q813">
        <v>154</v>
      </c>
      <c r="R813">
        <v>588661</v>
      </c>
    </row>
    <row r="814" spans="1:18" x14ac:dyDescent="0.3">
      <c r="A814" t="s">
        <v>5192</v>
      </c>
      <c r="B814" s="9">
        <v>45300</v>
      </c>
      <c r="C814" t="s">
        <v>4693</v>
      </c>
      <c r="D814" t="s">
        <v>4694</v>
      </c>
      <c r="E814" t="s">
        <v>4695</v>
      </c>
      <c r="F814" t="s">
        <v>464</v>
      </c>
      <c r="G814" t="s">
        <v>5193</v>
      </c>
      <c r="H814" t="s">
        <v>32</v>
      </c>
      <c r="I814" t="s">
        <v>113</v>
      </c>
      <c r="J814">
        <v>15</v>
      </c>
      <c r="K814">
        <v>12812</v>
      </c>
      <c r="L814">
        <v>192180</v>
      </c>
      <c r="M814">
        <v>20</v>
      </c>
      <c r="N814" t="s">
        <v>34</v>
      </c>
      <c r="O814">
        <v>2</v>
      </c>
      <c r="P814" t="s">
        <v>35</v>
      </c>
      <c r="Q814">
        <v>38</v>
      </c>
      <c r="R814">
        <v>588661</v>
      </c>
    </row>
    <row r="815" spans="1:18" x14ac:dyDescent="0.3">
      <c r="A815" t="s">
        <v>5183</v>
      </c>
      <c r="B815" s="9">
        <v>45091</v>
      </c>
      <c r="C815" t="s">
        <v>4693</v>
      </c>
      <c r="D815" t="s">
        <v>4694</v>
      </c>
      <c r="E815" t="s">
        <v>4695</v>
      </c>
      <c r="F815" t="s">
        <v>645</v>
      </c>
      <c r="G815" t="s">
        <v>5184</v>
      </c>
      <c r="H815" t="s">
        <v>32</v>
      </c>
      <c r="I815" t="s">
        <v>141</v>
      </c>
      <c r="J815">
        <v>16</v>
      </c>
      <c r="K815">
        <v>5117</v>
      </c>
      <c r="L815">
        <v>81872</v>
      </c>
      <c r="M815">
        <v>20</v>
      </c>
      <c r="N815" t="s">
        <v>47</v>
      </c>
      <c r="O815">
        <v>2</v>
      </c>
      <c r="P815" t="s">
        <v>28</v>
      </c>
      <c r="Q815">
        <v>96</v>
      </c>
      <c r="R815">
        <v>588661</v>
      </c>
    </row>
    <row r="816" spans="1:18" x14ac:dyDescent="0.3">
      <c r="A816" t="s">
        <v>5181</v>
      </c>
      <c r="B816" s="9">
        <v>45439</v>
      </c>
      <c r="C816" t="s">
        <v>4693</v>
      </c>
      <c r="D816" t="s">
        <v>4694</v>
      </c>
      <c r="E816" t="s">
        <v>4706</v>
      </c>
      <c r="F816" t="s">
        <v>1073</v>
      </c>
      <c r="G816" t="s">
        <v>5182</v>
      </c>
      <c r="H816" t="s">
        <v>32</v>
      </c>
      <c r="I816" t="s">
        <v>33</v>
      </c>
      <c r="J816">
        <v>13</v>
      </c>
      <c r="K816">
        <v>14053</v>
      </c>
      <c r="L816">
        <v>182689</v>
      </c>
      <c r="M816">
        <v>0</v>
      </c>
      <c r="N816" t="s">
        <v>26</v>
      </c>
      <c r="O816">
        <v>5</v>
      </c>
      <c r="P816" t="s">
        <v>35</v>
      </c>
      <c r="Q816">
        <v>76</v>
      </c>
      <c r="R816">
        <v>588661</v>
      </c>
    </row>
    <row r="817" spans="1:18" x14ac:dyDescent="0.3">
      <c r="A817" t="s">
        <v>5177</v>
      </c>
      <c r="B817" s="9">
        <v>45379</v>
      </c>
      <c r="C817" t="s">
        <v>4693</v>
      </c>
      <c r="D817" t="s">
        <v>4694</v>
      </c>
      <c r="E817" t="s">
        <v>49</v>
      </c>
      <c r="F817" t="s">
        <v>1301</v>
      </c>
      <c r="G817" t="s">
        <v>5178</v>
      </c>
      <c r="H817" t="s">
        <v>32</v>
      </c>
      <c r="I817" t="s">
        <v>33</v>
      </c>
      <c r="J817">
        <v>2</v>
      </c>
      <c r="K817">
        <v>4935</v>
      </c>
      <c r="L817">
        <v>9870</v>
      </c>
      <c r="M817">
        <v>5</v>
      </c>
      <c r="N817" t="s">
        <v>47</v>
      </c>
      <c r="O817">
        <v>1</v>
      </c>
      <c r="P817" t="s">
        <v>35</v>
      </c>
      <c r="Q817">
        <v>154</v>
      </c>
      <c r="R817">
        <v>588661</v>
      </c>
    </row>
    <row r="818" spans="1:18" x14ac:dyDescent="0.3">
      <c r="A818" t="s">
        <v>5171</v>
      </c>
      <c r="B818" s="9">
        <v>45117</v>
      </c>
      <c r="C818" t="s">
        <v>4693</v>
      </c>
      <c r="D818" t="s">
        <v>4694</v>
      </c>
      <c r="E818" t="s">
        <v>49</v>
      </c>
      <c r="F818" t="s">
        <v>676</v>
      </c>
      <c r="G818" t="s">
        <v>5172</v>
      </c>
      <c r="H818" t="s">
        <v>32</v>
      </c>
      <c r="I818" t="s">
        <v>237</v>
      </c>
      <c r="J818">
        <v>15</v>
      </c>
      <c r="K818">
        <v>13962</v>
      </c>
      <c r="L818">
        <v>209430</v>
      </c>
      <c r="M818">
        <v>0</v>
      </c>
      <c r="N818" t="s">
        <v>57</v>
      </c>
      <c r="O818">
        <v>5</v>
      </c>
      <c r="P818" t="s">
        <v>27</v>
      </c>
      <c r="Q818">
        <v>91</v>
      </c>
      <c r="R818">
        <v>588661</v>
      </c>
    </row>
    <row r="819" spans="1:18" x14ac:dyDescent="0.3">
      <c r="A819" t="s">
        <v>5161</v>
      </c>
      <c r="B819" s="9">
        <v>44985</v>
      </c>
      <c r="C819" t="s">
        <v>4693</v>
      </c>
      <c r="D819" t="s">
        <v>4694</v>
      </c>
      <c r="E819" t="s">
        <v>49</v>
      </c>
      <c r="F819" t="s">
        <v>1987</v>
      </c>
      <c r="G819" t="s">
        <v>5162</v>
      </c>
      <c r="H819" t="s">
        <v>32</v>
      </c>
      <c r="I819" t="s">
        <v>141</v>
      </c>
      <c r="J819">
        <v>5</v>
      </c>
      <c r="K819">
        <v>4940</v>
      </c>
      <c r="L819">
        <v>24700</v>
      </c>
      <c r="M819">
        <v>10</v>
      </c>
      <c r="N819" t="s">
        <v>57</v>
      </c>
      <c r="O819">
        <v>4</v>
      </c>
      <c r="P819" t="s">
        <v>28</v>
      </c>
      <c r="Q819">
        <v>18</v>
      </c>
      <c r="R819">
        <v>588661</v>
      </c>
    </row>
    <row r="820" spans="1:18" x14ac:dyDescent="0.3">
      <c r="A820" t="s">
        <v>5134</v>
      </c>
      <c r="B820" s="9">
        <v>45003</v>
      </c>
      <c r="C820" t="s">
        <v>4693</v>
      </c>
      <c r="D820" t="s">
        <v>4694</v>
      </c>
      <c r="E820" t="s">
        <v>49</v>
      </c>
      <c r="F820" t="s">
        <v>3038</v>
      </c>
      <c r="G820" t="s">
        <v>5135</v>
      </c>
      <c r="H820" t="s">
        <v>32</v>
      </c>
      <c r="I820" t="s">
        <v>237</v>
      </c>
      <c r="J820">
        <v>1</v>
      </c>
      <c r="K820">
        <v>18373</v>
      </c>
      <c r="L820">
        <v>18373</v>
      </c>
      <c r="M820">
        <v>15</v>
      </c>
      <c r="N820" t="s">
        <v>27</v>
      </c>
      <c r="O820">
        <v>5</v>
      </c>
      <c r="P820" t="s">
        <v>28</v>
      </c>
      <c r="Q820">
        <v>124</v>
      </c>
      <c r="R820">
        <v>588661</v>
      </c>
    </row>
    <row r="821" spans="1:18" x14ac:dyDescent="0.3">
      <c r="A821" t="s">
        <v>5132</v>
      </c>
      <c r="B821" s="9">
        <v>45481</v>
      </c>
      <c r="C821" t="s">
        <v>4693</v>
      </c>
      <c r="D821" t="s">
        <v>4694</v>
      </c>
      <c r="E821" t="s">
        <v>4695</v>
      </c>
      <c r="F821" t="s">
        <v>455</v>
      </c>
      <c r="G821" t="s">
        <v>5133</v>
      </c>
      <c r="H821" t="s">
        <v>32</v>
      </c>
      <c r="I821" t="s">
        <v>237</v>
      </c>
      <c r="J821">
        <v>7</v>
      </c>
      <c r="K821">
        <v>4549</v>
      </c>
      <c r="L821">
        <v>31843</v>
      </c>
      <c r="M821" t="s">
        <v>27</v>
      </c>
      <c r="N821" t="s">
        <v>47</v>
      </c>
      <c r="O821">
        <v>2</v>
      </c>
      <c r="P821" t="s">
        <v>35</v>
      </c>
      <c r="Q821">
        <v>2</v>
      </c>
      <c r="R821">
        <v>588661</v>
      </c>
    </row>
    <row r="822" spans="1:18" x14ac:dyDescent="0.3">
      <c r="A822" t="s">
        <v>5117</v>
      </c>
      <c r="B822" s="9">
        <v>44933</v>
      </c>
      <c r="C822" t="s">
        <v>4693</v>
      </c>
      <c r="D822" t="s">
        <v>4694</v>
      </c>
      <c r="E822" t="s">
        <v>4706</v>
      </c>
      <c r="F822" t="s">
        <v>708</v>
      </c>
      <c r="G822" t="s">
        <v>5118</v>
      </c>
      <c r="H822" t="s">
        <v>32</v>
      </c>
      <c r="I822" t="s">
        <v>158</v>
      </c>
      <c r="J822">
        <v>8</v>
      </c>
      <c r="K822">
        <v>16359</v>
      </c>
      <c r="L822">
        <v>130872</v>
      </c>
      <c r="M822">
        <v>15</v>
      </c>
      <c r="N822" t="s">
        <v>27</v>
      </c>
      <c r="O822">
        <v>1</v>
      </c>
      <c r="P822" t="s">
        <v>35</v>
      </c>
      <c r="Q822">
        <v>86</v>
      </c>
      <c r="R822">
        <v>588661</v>
      </c>
    </row>
    <row r="823" spans="1:18" x14ac:dyDescent="0.3">
      <c r="A823" t="s">
        <v>5084</v>
      </c>
      <c r="B823" s="9">
        <v>45604</v>
      </c>
      <c r="C823" t="s">
        <v>4693</v>
      </c>
      <c r="D823" t="s">
        <v>4694</v>
      </c>
      <c r="E823" t="s">
        <v>4695</v>
      </c>
      <c r="F823" t="s">
        <v>871</v>
      </c>
      <c r="G823" t="s">
        <v>27</v>
      </c>
      <c r="H823" t="s">
        <v>32</v>
      </c>
      <c r="I823" t="s">
        <v>33</v>
      </c>
      <c r="J823">
        <v>2</v>
      </c>
      <c r="K823">
        <v>10943</v>
      </c>
      <c r="L823">
        <v>21886</v>
      </c>
      <c r="M823">
        <v>5</v>
      </c>
      <c r="N823" t="s">
        <v>57</v>
      </c>
      <c r="O823">
        <v>4</v>
      </c>
      <c r="P823" t="s">
        <v>28</v>
      </c>
      <c r="Q823">
        <v>194</v>
      </c>
      <c r="R823">
        <v>588661</v>
      </c>
    </row>
    <row r="824" spans="1:18" x14ac:dyDescent="0.3">
      <c r="A824" t="s">
        <v>5076</v>
      </c>
      <c r="B824" s="9">
        <v>45581</v>
      </c>
      <c r="C824" t="s">
        <v>4693</v>
      </c>
      <c r="D824" t="s">
        <v>4694</v>
      </c>
      <c r="E824" t="s">
        <v>49</v>
      </c>
      <c r="F824" t="s">
        <v>359</v>
      </c>
      <c r="G824" t="s">
        <v>27</v>
      </c>
      <c r="H824" t="s">
        <v>32</v>
      </c>
      <c r="I824" t="s">
        <v>237</v>
      </c>
      <c r="J824">
        <v>20</v>
      </c>
      <c r="K824">
        <v>16622</v>
      </c>
      <c r="L824">
        <v>332440</v>
      </c>
      <c r="M824" t="s">
        <v>27</v>
      </c>
      <c r="N824" t="s">
        <v>57</v>
      </c>
      <c r="O824">
        <v>1</v>
      </c>
      <c r="P824" t="s">
        <v>27</v>
      </c>
      <c r="Q824">
        <v>179</v>
      </c>
      <c r="R824">
        <v>588661</v>
      </c>
    </row>
    <row r="825" spans="1:18" x14ac:dyDescent="0.3">
      <c r="A825" t="s">
        <v>5073</v>
      </c>
      <c r="B825" s="9">
        <v>45466</v>
      </c>
      <c r="C825" t="s">
        <v>4693</v>
      </c>
      <c r="D825" t="s">
        <v>4694</v>
      </c>
      <c r="E825" t="s">
        <v>4695</v>
      </c>
      <c r="F825" t="s">
        <v>792</v>
      </c>
      <c r="G825" t="s">
        <v>27</v>
      </c>
      <c r="H825" t="s">
        <v>32</v>
      </c>
      <c r="I825" t="s">
        <v>237</v>
      </c>
      <c r="J825">
        <v>7</v>
      </c>
      <c r="K825">
        <v>24215</v>
      </c>
      <c r="L825">
        <v>169505</v>
      </c>
      <c r="M825">
        <v>20</v>
      </c>
      <c r="N825" t="s">
        <v>57</v>
      </c>
      <c r="O825">
        <v>3</v>
      </c>
      <c r="P825" t="s">
        <v>35</v>
      </c>
      <c r="Q825">
        <v>132</v>
      </c>
      <c r="R825">
        <v>588661</v>
      </c>
    </row>
    <row r="826" spans="1:18" x14ac:dyDescent="0.3">
      <c r="A826" t="s">
        <v>5069</v>
      </c>
      <c r="B826" s="9">
        <v>45597</v>
      </c>
      <c r="C826" t="s">
        <v>4693</v>
      </c>
      <c r="D826" t="s">
        <v>4694</v>
      </c>
      <c r="E826" t="s">
        <v>4706</v>
      </c>
      <c r="F826" t="s">
        <v>2038</v>
      </c>
      <c r="G826" t="s">
        <v>5070</v>
      </c>
      <c r="H826" t="s">
        <v>32</v>
      </c>
      <c r="I826" t="s">
        <v>113</v>
      </c>
      <c r="J826">
        <v>11</v>
      </c>
      <c r="K826">
        <v>19626</v>
      </c>
      <c r="L826">
        <v>215886</v>
      </c>
      <c r="M826">
        <v>20</v>
      </c>
      <c r="N826" t="s">
        <v>47</v>
      </c>
      <c r="O826">
        <v>3</v>
      </c>
      <c r="P826" t="s">
        <v>28</v>
      </c>
      <c r="Q826">
        <v>162</v>
      </c>
      <c r="R826">
        <v>588661</v>
      </c>
    </row>
    <row r="827" spans="1:18" x14ac:dyDescent="0.3">
      <c r="A827" t="s">
        <v>5062</v>
      </c>
      <c r="B827" s="9">
        <v>45051</v>
      </c>
      <c r="C827" t="s">
        <v>4693</v>
      </c>
      <c r="D827" t="s">
        <v>4694</v>
      </c>
      <c r="E827" t="s">
        <v>4695</v>
      </c>
      <c r="F827" t="s">
        <v>1441</v>
      </c>
      <c r="G827" t="s">
        <v>5063</v>
      </c>
      <c r="H827" t="s">
        <v>32</v>
      </c>
      <c r="I827" t="s">
        <v>33</v>
      </c>
      <c r="J827">
        <v>13</v>
      </c>
      <c r="K827">
        <v>10590</v>
      </c>
      <c r="L827">
        <v>137670</v>
      </c>
      <c r="M827" t="s">
        <v>27</v>
      </c>
      <c r="N827" t="s">
        <v>57</v>
      </c>
      <c r="O827" t="s">
        <v>27</v>
      </c>
      <c r="P827" t="s">
        <v>28</v>
      </c>
      <c r="Q827">
        <v>188</v>
      </c>
      <c r="R827">
        <v>588661</v>
      </c>
    </row>
    <row r="828" spans="1:18" x14ac:dyDescent="0.3">
      <c r="A828" t="s">
        <v>5052</v>
      </c>
      <c r="B828" s="9">
        <v>45461</v>
      </c>
      <c r="C828" t="s">
        <v>4693</v>
      </c>
      <c r="D828" t="s">
        <v>4694</v>
      </c>
      <c r="E828" t="s">
        <v>4706</v>
      </c>
      <c r="F828" t="s">
        <v>193</v>
      </c>
      <c r="G828" t="s">
        <v>5053</v>
      </c>
      <c r="H828" t="s">
        <v>32</v>
      </c>
      <c r="I828" t="s">
        <v>33</v>
      </c>
      <c r="J828">
        <v>7</v>
      </c>
      <c r="K828">
        <v>8761</v>
      </c>
      <c r="L828">
        <v>61327</v>
      </c>
      <c r="M828" t="s">
        <v>27</v>
      </c>
      <c r="N828" t="s">
        <v>34</v>
      </c>
      <c r="O828" t="s">
        <v>27</v>
      </c>
      <c r="P828" t="s">
        <v>28</v>
      </c>
      <c r="Q828">
        <v>86</v>
      </c>
      <c r="R828">
        <v>588661</v>
      </c>
    </row>
    <row r="829" spans="1:18" x14ac:dyDescent="0.3">
      <c r="A829" t="s">
        <v>5031</v>
      </c>
      <c r="B829" s="9">
        <v>45557</v>
      </c>
      <c r="C829" t="s">
        <v>4693</v>
      </c>
      <c r="D829" t="s">
        <v>4694</v>
      </c>
      <c r="E829" t="s">
        <v>49</v>
      </c>
      <c r="F829" t="s">
        <v>2232</v>
      </c>
      <c r="G829" t="s">
        <v>27</v>
      </c>
      <c r="H829" t="s">
        <v>32</v>
      </c>
      <c r="I829" t="s">
        <v>158</v>
      </c>
      <c r="J829">
        <v>15</v>
      </c>
      <c r="K829">
        <v>18544</v>
      </c>
      <c r="L829">
        <v>278160</v>
      </c>
      <c r="M829">
        <v>0</v>
      </c>
      <c r="N829" t="s">
        <v>27</v>
      </c>
      <c r="O829">
        <v>2</v>
      </c>
      <c r="P829" t="s">
        <v>35</v>
      </c>
      <c r="Q829">
        <v>174</v>
      </c>
      <c r="R829">
        <v>588661</v>
      </c>
    </row>
    <row r="830" spans="1:18" x14ac:dyDescent="0.3">
      <c r="A830" t="s">
        <v>5021</v>
      </c>
      <c r="B830" s="9">
        <v>45476</v>
      </c>
      <c r="C830" t="s">
        <v>4693</v>
      </c>
      <c r="D830" t="s">
        <v>4694</v>
      </c>
      <c r="E830" t="s">
        <v>4706</v>
      </c>
      <c r="F830" t="s">
        <v>1184</v>
      </c>
      <c r="G830" t="s">
        <v>5022</v>
      </c>
      <c r="H830" t="s">
        <v>32</v>
      </c>
      <c r="I830" t="s">
        <v>141</v>
      </c>
      <c r="J830">
        <v>14</v>
      </c>
      <c r="K830">
        <v>5241</v>
      </c>
      <c r="L830">
        <v>73374</v>
      </c>
      <c r="M830">
        <v>20</v>
      </c>
      <c r="N830" t="s">
        <v>47</v>
      </c>
      <c r="O830">
        <v>2</v>
      </c>
      <c r="P830" t="s">
        <v>35</v>
      </c>
      <c r="Q830">
        <v>177</v>
      </c>
      <c r="R830">
        <v>588661</v>
      </c>
    </row>
    <row r="831" spans="1:18" x14ac:dyDescent="0.3">
      <c r="A831" t="s">
        <v>5017</v>
      </c>
      <c r="B831" s="9">
        <v>45559</v>
      </c>
      <c r="C831" t="s">
        <v>4693</v>
      </c>
      <c r="D831" t="s">
        <v>4694</v>
      </c>
      <c r="E831" t="s">
        <v>49</v>
      </c>
      <c r="F831" t="s">
        <v>2519</v>
      </c>
      <c r="G831" t="s">
        <v>5018</v>
      </c>
      <c r="H831" t="s">
        <v>32</v>
      </c>
      <c r="I831" t="s">
        <v>158</v>
      </c>
      <c r="J831">
        <v>8</v>
      </c>
      <c r="K831">
        <v>20214</v>
      </c>
      <c r="L831">
        <v>161712</v>
      </c>
      <c r="M831">
        <v>0</v>
      </c>
      <c r="N831" t="s">
        <v>47</v>
      </c>
      <c r="O831">
        <v>7</v>
      </c>
      <c r="P831" t="s">
        <v>35</v>
      </c>
      <c r="Q831">
        <v>30</v>
      </c>
      <c r="R831">
        <v>588661</v>
      </c>
    </row>
    <row r="832" spans="1:18" x14ac:dyDescent="0.3">
      <c r="A832" t="s">
        <v>4996</v>
      </c>
      <c r="B832" s="9">
        <v>45292</v>
      </c>
      <c r="C832" t="s">
        <v>4693</v>
      </c>
      <c r="D832" t="s">
        <v>4694</v>
      </c>
      <c r="E832" t="s">
        <v>49</v>
      </c>
      <c r="F832" t="s">
        <v>2872</v>
      </c>
      <c r="G832" t="s">
        <v>4997</v>
      </c>
      <c r="H832" t="s">
        <v>32</v>
      </c>
      <c r="I832" t="s">
        <v>141</v>
      </c>
      <c r="J832">
        <v>9</v>
      </c>
      <c r="K832">
        <v>17181</v>
      </c>
      <c r="L832">
        <v>154629</v>
      </c>
      <c r="M832">
        <v>10</v>
      </c>
      <c r="N832" t="s">
        <v>47</v>
      </c>
      <c r="O832">
        <v>1</v>
      </c>
      <c r="P832" t="s">
        <v>35</v>
      </c>
      <c r="Q832">
        <v>131</v>
      </c>
      <c r="R832">
        <v>588661</v>
      </c>
    </row>
    <row r="833" spans="1:18" x14ac:dyDescent="0.3">
      <c r="A833" t="s">
        <v>4994</v>
      </c>
      <c r="B833" s="9">
        <v>45619</v>
      </c>
      <c r="C833" t="s">
        <v>4693</v>
      </c>
      <c r="D833" t="s">
        <v>4694</v>
      </c>
      <c r="E833" t="s">
        <v>49</v>
      </c>
      <c r="F833" t="s">
        <v>2191</v>
      </c>
      <c r="G833" t="s">
        <v>4995</v>
      </c>
      <c r="H833" t="s">
        <v>32</v>
      </c>
      <c r="I833" t="s">
        <v>158</v>
      </c>
      <c r="J833">
        <v>10</v>
      </c>
      <c r="K833">
        <v>12932</v>
      </c>
      <c r="L833">
        <v>129320</v>
      </c>
      <c r="M833">
        <v>0</v>
      </c>
      <c r="N833" t="s">
        <v>26</v>
      </c>
      <c r="O833">
        <v>2</v>
      </c>
      <c r="P833" t="s">
        <v>35</v>
      </c>
      <c r="Q833">
        <v>178</v>
      </c>
      <c r="R833">
        <v>588661</v>
      </c>
    </row>
    <row r="834" spans="1:18" x14ac:dyDescent="0.3">
      <c r="A834" t="s">
        <v>4982</v>
      </c>
      <c r="B834" s="9">
        <v>45627</v>
      </c>
      <c r="C834" t="s">
        <v>4693</v>
      </c>
      <c r="D834" t="s">
        <v>4694</v>
      </c>
      <c r="E834" t="s">
        <v>4695</v>
      </c>
      <c r="F834" t="s">
        <v>842</v>
      </c>
      <c r="G834" t="s">
        <v>4983</v>
      </c>
      <c r="H834" t="s">
        <v>32</v>
      </c>
      <c r="I834" t="s">
        <v>95</v>
      </c>
      <c r="J834">
        <v>20</v>
      </c>
      <c r="K834">
        <v>2815</v>
      </c>
      <c r="L834">
        <v>56300</v>
      </c>
      <c r="M834">
        <v>0</v>
      </c>
      <c r="N834" t="s">
        <v>27</v>
      </c>
      <c r="O834">
        <v>5</v>
      </c>
      <c r="P834" t="s">
        <v>35</v>
      </c>
      <c r="Q834">
        <v>74</v>
      </c>
      <c r="R834">
        <v>588661</v>
      </c>
    </row>
    <row r="835" spans="1:18" x14ac:dyDescent="0.3">
      <c r="A835" t="s">
        <v>4977</v>
      </c>
      <c r="B835" s="9">
        <v>45646</v>
      </c>
      <c r="C835" t="s">
        <v>4693</v>
      </c>
      <c r="D835" t="s">
        <v>4694</v>
      </c>
      <c r="E835" t="s">
        <v>4695</v>
      </c>
      <c r="F835" t="s">
        <v>310</v>
      </c>
      <c r="G835" t="s">
        <v>27</v>
      </c>
      <c r="H835" t="s">
        <v>32</v>
      </c>
      <c r="I835" t="s">
        <v>113</v>
      </c>
      <c r="J835">
        <v>16</v>
      </c>
      <c r="K835">
        <v>4125</v>
      </c>
      <c r="L835">
        <v>66000</v>
      </c>
      <c r="M835">
        <v>0</v>
      </c>
      <c r="N835" t="s">
        <v>27</v>
      </c>
      <c r="O835">
        <v>5</v>
      </c>
      <c r="P835" t="s">
        <v>28</v>
      </c>
      <c r="Q835">
        <v>143</v>
      </c>
      <c r="R835">
        <v>588661</v>
      </c>
    </row>
    <row r="836" spans="1:18" x14ac:dyDescent="0.3">
      <c r="A836" t="s">
        <v>4969</v>
      </c>
      <c r="B836" s="9">
        <v>45342</v>
      </c>
      <c r="C836" t="s">
        <v>4693</v>
      </c>
      <c r="D836" t="s">
        <v>4694</v>
      </c>
      <c r="E836" t="s">
        <v>49</v>
      </c>
      <c r="F836" t="s">
        <v>2502</v>
      </c>
      <c r="G836" t="s">
        <v>4970</v>
      </c>
      <c r="H836" t="s">
        <v>32</v>
      </c>
      <c r="I836" t="s">
        <v>33</v>
      </c>
      <c r="J836">
        <v>6</v>
      </c>
      <c r="K836">
        <v>6615</v>
      </c>
      <c r="L836">
        <v>39690</v>
      </c>
      <c r="M836">
        <v>0</v>
      </c>
      <c r="N836" t="s">
        <v>57</v>
      </c>
      <c r="O836">
        <v>5</v>
      </c>
      <c r="P836" t="s">
        <v>35</v>
      </c>
      <c r="Q836">
        <v>46</v>
      </c>
      <c r="R836">
        <v>588661</v>
      </c>
    </row>
    <row r="837" spans="1:18" x14ac:dyDescent="0.3">
      <c r="A837" t="s">
        <v>4958</v>
      </c>
      <c r="B837" s="9">
        <v>45097</v>
      </c>
      <c r="C837" t="s">
        <v>4693</v>
      </c>
      <c r="D837" t="s">
        <v>4694</v>
      </c>
      <c r="E837" t="s">
        <v>49</v>
      </c>
      <c r="F837" t="s">
        <v>1345</v>
      </c>
      <c r="G837" t="s">
        <v>4959</v>
      </c>
      <c r="H837" t="s">
        <v>32</v>
      </c>
      <c r="I837" t="s">
        <v>158</v>
      </c>
      <c r="J837">
        <v>12</v>
      </c>
      <c r="K837">
        <v>21096</v>
      </c>
      <c r="L837">
        <v>253152</v>
      </c>
      <c r="M837">
        <v>15</v>
      </c>
      <c r="N837" t="s">
        <v>27</v>
      </c>
      <c r="O837">
        <v>5</v>
      </c>
      <c r="P837" t="s">
        <v>35</v>
      </c>
      <c r="Q837">
        <v>130</v>
      </c>
      <c r="R837">
        <v>588661</v>
      </c>
    </row>
    <row r="838" spans="1:18" x14ac:dyDescent="0.3">
      <c r="A838" t="s">
        <v>4938</v>
      </c>
      <c r="B838" s="9">
        <v>45230</v>
      </c>
      <c r="C838" t="s">
        <v>4693</v>
      </c>
      <c r="D838" t="s">
        <v>4694</v>
      </c>
      <c r="E838" t="s">
        <v>49</v>
      </c>
      <c r="F838" t="s">
        <v>287</v>
      </c>
      <c r="G838" t="s">
        <v>4939</v>
      </c>
      <c r="H838" t="s">
        <v>32</v>
      </c>
      <c r="I838" t="s">
        <v>141</v>
      </c>
      <c r="J838">
        <v>19</v>
      </c>
      <c r="K838">
        <v>14579</v>
      </c>
      <c r="L838">
        <v>277001</v>
      </c>
      <c r="M838">
        <v>15</v>
      </c>
      <c r="N838" t="s">
        <v>26</v>
      </c>
      <c r="O838">
        <v>5</v>
      </c>
      <c r="P838" t="s">
        <v>28</v>
      </c>
      <c r="Q838">
        <v>168</v>
      </c>
      <c r="R838">
        <v>588661</v>
      </c>
    </row>
    <row r="839" spans="1:18" x14ac:dyDescent="0.3">
      <c r="A839" t="s">
        <v>4934</v>
      </c>
      <c r="B839" s="9">
        <v>45428</v>
      </c>
      <c r="C839" t="s">
        <v>4693</v>
      </c>
      <c r="D839" t="s">
        <v>4694</v>
      </c>
      <c r="E839" t="s">
        <v>49</v>
      </c>
      <c r="F839" t="s">
        <v>2409</v>
      </c>
      <c r="G839" t="s">
        <v>4935</v>
      </c>
      <c r="H839" t="s">
        <v>32</v>
      </c>
      <c r="I839" t="s">
        <v>237</v>
      </c>
      <c r="J839">
        <v>14</v>
      </c>
      <c r="K839">
        <v>3431</v>
      </c>
      <c r="L839">
        <v>48034</v>
      </c>
      <c r="M839">
        <v>15</v>
      </c>
      <c r="N839" t="s">
        <v>47</v>
      </c>
      <c r="O839">
        <v>5</v>
      </c>
      <c r="P839" t="s">
        <v>35</v>
      </c>
      <c r="Q839">
        <v>62</v>
      </c>
      <c r="R839">
        <v>588661</v>
      </c>
    </row>
    <row r="840" spans="1:18" x14ac:dyDescent="0.3">
      <c r="A840" t="s">
        <v>4926</v>
      </c>
      <c r="B840" s="9">
        <v>45627</v>
      </c>
      <c r="C840" t="s">
        <v>4693</v>
      </c>
      <c r="D840" t="s">
        <v>4694</v>
      </c>
      <c r="E840" t="s">
        <v>49</v>
      </c>
      <c r="F840" t="s">
        <v>1171</v>
      </c>
      <c r="G840" t="s">
        <v>4927</v>
      </c>
      <c r="H840" t="s">
        <v>32</v>
      </c>
      <c r="I840" t="s">
        <v>113</v>
      </c>
      <c r="J840">
        <v>4</v>
      </c>
      <c r="K840">
        <v>11358</v>
      </c>
      <c r="L840">
        <v>45432</v>
      </c>
      <c r="M840">
        <v>5</v>
      </c>
      <c r="N840" t="s">
        <v>47</v>
      </c>
      <c r="O840">
        <v>4</v>
      </c>
      <c r="P840" t="s">
        <v>35</v>
      </c>
      <c r="Q840">
        <v>167</v>
      </c>
      <c r="R840">
        <v>588661</v>
      </c>
    </row>
    <row r="841" spans="1:18" x14ac:dyDescent="0.3">
      <c r="A841" t="s">
        <v>4921</v>
      </c>
      <c r="B841" s="9">
        <v>45524</v>
      </c>
      <c r="C841" t="s">
        <v>4693</v>
      </c>
      <c r="D841" t="s">
        <v>4694</v>
      </c>
      <c r="E841" t="s">
        <v>49</v>
      </c>
      <c r="F841" t="s">
        <v>2415</v>
      </c>
      <c r="G841" t="s">
        <v>4922</v>
      </c>
      <c r="H841" t="s">
        <v>32</v>
      </c>
      <c r="I841" t="s">
        <v>141</v>
      </c>
      <c r="J841">
        <v>15</v>
      </c>
      <c r="K841">
        <v>10369</v>
      </c>
      <c r="L841">
        <v>155535</v>
      </c>
      <c r="M841">
        <v>10</v>
      </c>
      <c r="N841" t="s">
        <v>47</v>
      </c>
      <c r="O841">
        <v>2</v>
      </c>
      <c r="P841" t="s">
        <v>35</v>
      </c>
      <c r="Q841">
        <v>166</v>
      </c>
      <c r="R841">
        <v>588661</v>
      </c>
    </row>
    <row r="842" spans="1:18" x14ac:dyDescent="0.3">
      <c r="A842" t="s">
        <v>4919</v>
      </c>
      <c r="B842" s="9">
        <v>44934</v>
      </c>
      <c r="C842" t="s">
        <v>4693</v>
      </c>
      <c r="D842" t="s">
        <v>4694</v>
      </c>
      <c r="E842" t="s">
        <v>4706</v>
      </c>
      <c r="F842" t="s">
        <v>4920</v>
      </c>
      <c r="G842" t="s">
        <v>27</v>
      </c>
      <c r="H842" t="s">
        <v>32</v>
      </c>
      <c r="I842" t="s">
        <v>95</v>
      </c>
      <c r="J842">
        <v>5</v>
      </c>
      <c r="K842">
        <v>14800</v>
      </c>
      <c r="L842">
        <v>74000</v>
      </c>
      <c r="M842" t="s">
        <v>27</v>
      </c>
      <c r="N842" t="s">
        <v>27</v>
      </c>
      <c r="O842">
        <v>5</v>
      </c>
      <c r="P842" t="s">
        <v>28</v>
      </c>
      <c r="Q842">
        <v>170</v>
      </c>
      <c r="R842">
        <v>588661</v>
      </c>
    </row>
    <row r="843" spans="1:18" x14ac:dyDescent="0.3">
      <c r="A843" t="s">
        <v>4915</v>
      </c>
      <c r="B843" s="9">
        <v>45522</v>
      </c>
      <c r="C843" t="s">
        <v>4693</v>
      </c>
      <c r="D843" t="s">
        <v>4694</v>
      </c>
      <c r="E843" t="s">
        <v>4695</v>
      </c>
      <c r="F843" t="s">
        <v>154</v>
      </c>
      <c r="G843" t="s">
        <v>4916</v>
      </c>
      <c r="H843" t="s">
        <v>32</v>
      </c>
      <c r="I843" t="s">
        <v>113</v>
      </c>
      <c r="J843">
        <v>3</v>
      </c>
      <c r="K843">
        <v>24572</v>
      </c>
      <c r="L843">
        <v>73716</v>
      </c>
      <c r="M843">
        <v>5</v>
      </c>
      <c r="N843" t="s">
        <v>27</v>
      </c>
      <c r="O843">
        <v>4</v>
      </c>
      <c r="P843" t="s">
        <v>35</v>
      </c>
      <c r="Q843">
        <v>193</v>
      </c>
      <c r="R843">
        <v>588661</v>
      </c>
    </row>
    <row r="844" spans="1:18" x14ac:dyDescent="0.3">
      <c r="A844" t="s">
        <v>4911</v>
      </c>
      <c r="B844" s="9">
        <v>45503</v>
      </c>
      <c r="C844" t="s">
        <v>4693</v>
      </c>
      <c r="D844" t="s">
        <v>4694</v>
      </c>
      <c r="E844" t="s">
        <v>4695</v>
      </c>
      <c r="F844" t="s">
        <v>1555</v>
      </c>
      <c r="G844" t="s">
        <v>4912</v>
      </c>
      <c r="H844" t="s">
        <v>32</v>
      </c>
      <c r="I844" t="s">
        <v>158</v>
      </c>
      <c r="J844">
        <v>11</v>
      </c>
      <c r="K844">
        <v>24534</v>
      </c>
      <c r="L844">
        <v>269874</v>
      </c>
      <c r="M844" t="s">
        <v>27</v>
      </c>
      <c r="N844" t="s">
        <v>27</v>
      </c>
      <c r="O844">
        <v>1</v>
      </c>
      <c r="P844" t="s">
        <v>35</v>
      </c>
      <c r="Q844">
        <v>103</v>
      </c>
      <c r="R844">
        <v>588661</v>
      </c>
    </row>
    <row r="845" spans="1:18" x14ac:dyDescent="0.3">
      <c r="A845" t="s">
        <v>4909</v>
      </c>
      <c r="B845" s="9">
        <v>45248</v>
      </c>
      <c r="C845" t="s">
        <v>4693</v>
      </c>
      <c r="D845" t="s">
        <v>4694</v>
      </c>
      <c r="E845" t="s">
        <v>4706</v>
      </c>
      <c r="F845" t="s">
        <v>1960</v>
      </c>
      <c r="G845" t="s">
        <v>4910</v>
      </c>
      <c r="H845" t="s">
        <v>32</v>
      </c>
      <c r="I845" t="s">
        <v>117</v>
      </c>
      <c r="J845">
        <v>5</v>
      </c>
      <c r="K845">
        <v>8353</v>
      </c>
      <c r="L845">
        <v>41765</v>
      </c>
      <c r="M845">
        <v>0</v>
      </c>
      <c r="N845" t="s">
        <v>47</v>
      </c>
      <c r="O845">
        <v>4</v>
      </c>
      <c r="P845" t="s">
        <v>35</v>
      </c>
      <c r="Q845">
        <v>166</v>
      </c>
      <c r="R845">
        <v>588661</v>
      </c>
    </row>
    <row r="846" spans="1:18" x14ac:dyDescent="0.3">
      <c r="A846" t="s">
        <v>4903</v>
      </c>
      <c r="B846" s="9">
        <v>45017</v>
      </c>
      <c r="C846" t="s">
        <v>4693</v>
      </c>
      <c r="D846" t="s">
        <v>4694</v>
      </c>
      <c r="E846" t="s">
        <v>49</v>
      </c>
      <c r="F846" t="s">
        <v>76</v>
      </c>
      <c r="G846" t="s">
        <v>4904</v>
      </c>
      <c r="H846" t="s">
        <v>32</v>
      </c>
      <c r="I846" t="s">
        <v>113</v>
      </c>
      <c r="J846">
        <v>13</v>
      </c>
      <c r="K846">
        <v>21313</v>
      </c>
      <c r="L846">
        <v>277069</v>
      </c>
      <c r="M846">
        <v>0</v>
      </c>
      <c r="N846" t="s">
        <v>47</v>
      </c>
      <c r="O846">
        <v>4</v>
      </c>
      <c r="P846" t="s">
        <v>28</v>
      </c>
      <c r="Q846">
        <v>74</v>
      </c>
      <c r="R846">
        <v>588661</v>
      </c>
    </row>
    <row r="847" spans="1:18" x14ac:dyDescent="0.3">
      <c r="A847" t="s">
        <v>4897</v>
      </c>
      <c r="B847" s="9">
        <v>44989</v>
      </c>
      <c r="C847" t="s">
        <v>4693</v>
      </c>
      <c r="D847" t="s">
        <v>4694</v>
      </c>
      <c r="E847" t="s">
        <v>4695</v>
      </c>
      <c r="F847" t="s">
        <v>3038</v>
      </c>
      <c r="G847" t="s">
        <v>4898</v>
      </c>
      <c r="H847" t="s">
        <v>32</v>
      </c>
      <c r="I847" t="s">
        <v>141</v>
      </c>
      <c r="J847">
        <v>15</v>
      </c>
      <c r="K847">
        <v>10618</v>
      </c>
      <c r="L847">
        <v>159270</v>
      </c>
      <c r="M847">
        <v>5</v>
      </c>
      <c r="N847" t="s">
        <v>47</v>
      </c>
      <c r="O847">
        <v>4</v>
      </c>
      <c r="P847" t="s">
        <v>35</v>
      </c>
      <c r="Q847">
        <v>157</v>
      </c>
      <c r="R847">
        <v>588661</v>
      </c>
    </row>
    <row r="848" spans="1:18" x14ac:dyDescent="0.3">
      <c r="A848" t="s">
        <v>4894</v>
      </c>
      <c r="B848" s="9">
        <v>45160</v>
      </c>
      <c r="C848" t="s">
        <v>4693</v>
      </c>
      <c r="D848" t="s">
        <v>4694</v>
      </c>
      <c r="E848" t="s">
        <v>49</v>
      </c>
      <c r="F848" t="s">
        <v>276</v>
      </c>
      <c r="G848" t="s">
        <v>27</v>
      </c>
      <c r="H848" t="s">
        <v>32</v>
      </c>
      <c r="I848" t="s">
        <v>158</v>
      </c>
      <c r="J848">
        <v>2</v>
      </c>
      <c r="K848">
        <v>12727</v>
      </c>
      <c r="L848">
        <v>25454</v>
      </c>
      <c r="M848" t="s">
        <v>27</v>
      </c>
      <c r="N848" t="s">
        <v>34</v>
      </c>
      <c r="O848">
        <v>5</v>
      </c>
      <c r="P848" t="s">
        <v>28</v>
      </c>
      <c r="Q848">
        <v>74</v>
      </c>
      <c r="R848">
        <v>588661</v>
      </c>
    </row>
    <row r="849" spans="1:18" x14ac:dyDescent="0.3">
      <c r="A849" t="s">
        <v>4882</v>
      </c>
      <c r="B849" s="9">
        <v>45202</v>
      </c>
      <c r="C849" t="s">
        <v>4693</v>
      </c>
      <c r="D849" t="s">
        <v>4694</v>
      </c>
      <c r="E849" t="s">
        <v>4695</v>
      </c>
      <c r="F849" t="s">
        <v>313</v>
      </c>
      <c r="G849" t="s">
        <v>4883</v>
      </c>
      <c r="H849" t="s">
        <v>32</v>
      </c>
      <c r="I849" t="s">
        <v>33</v>
      </c>
      <c r="J849">
        <v>19</v>
      </c>
      <c r="K849">
        <v>4862</v>
      </c>
      <c r="L849">
        <v>92378</v>
      </c>
      <c r="M849">
        <v>0</v>
      </c>
      <c r="N849" t="s">
        <v>57</v>
      </c>
      <c r="O849">
        <v>4</v>
      </c>
      <c r="P849" t="s">
        <v>35</v>
      </c>
      <c r="Q849">
        <v>160</v>
      </c>
      <c r="R849">
        <v>588661</v>
      </c>
    </row>
    <row r="850" spans="1:18" x14ac:dyDescent="0.3">
      <c r="A850" t="s">
        <v>4859</v>
      </c>
      <c r="B850" s="9">
        <v>45489</v>
      </c>
      <c r="C850" t="s">
        <v>4693</v>
      </c>
      <c r="D850" t="s">
        <v>4694</v>
      </c>
      <c r="E850" t="s">
        <v>4695</v>
      </c>
      <c r="F850" t="s">
        <v>626</v>
      </c>
      <c r="G850" t="s">
        <v>4860</v>
      </c>
      <c r="H850" t="s">
        <v>32</v>
      </c>
      <c r="I850" t="s">
        <v>113</v>
      </c>
      <c r="J850">
        <v>8</v>
      </c>
      <c r="K850">
        <v>8923</v>
      </c>
      <c r="L850">
        <v>71384</v>
      </c>
      <c r="M850">
        <v>0</v>
      </c>
      <c r="N850" t="s">
        <v>27</v>
      </c>
      <c r="O850">
        <v>7</v>
      </c>
      <c r="P850" t="s">
        <v>35</v>
      </c>
      <c r="Q850">
        <v>155</v>
      </c>
      <c r="R850">
        <v>588661</v>
      </c>
    </row>
    <row r="851" spans="1:18" x14ac:dyDescent="0.3">
      <c r="A851" t="s">
        <v>4857</v>
      </c>
      <c r="B851" s="9">
        <v>44996</v>
      </c>
      <c r="C851" t="s">
        <v>4693</v>
      </c>
      <c r="D851" t="s">
        <v>4694</v>
      </c>
      <c r="E851" t="s">
        <v>4706</v>
      </c>
      <c r="F851" t="s">
        <v>1215</v>
      </c>
      <c r="G851" t="s">
        <v>4858</v>
      </c>
      <c r="H851" t="s">
        <v>32</v>
      </c>
      <c r="I851" t="s">
        <v>117</v>
      </c>
      <c r="J851">
        <v>2</v>
      </c>
      <c r="K851">
        <v>11994</v>
      </c>
      <c r="L851">
        <v>23988</v>
      </c>
      <c r="M851">
        <v>5</v>
      </c>
      <c r="N851" t="s">
        <v>57</v>
      </c>
      <c r="O851">
        <v>4</v>
      </c>
      <c r="P851" t="s">
        <v>35</v>
      </c>
      <c r="Q851">
        <v>17</v>
      </c>
      <c r="R851">
        <v>588661</v>
      </c>
    </row>
    <row r="852" spans="1:18" x14ac:dyDescent="0.3">
      <c r="A852" t="s">
        <v>4855</v>
      </c>
      <c r="B852" s="9">
        <v>45554</v>
      </c>
      <c r="C852" t="s">
        <v>4693</v>
      </c>
      <c r="D852" t="s">
        <v>4694</v>
      </c>
      <c r="E852" t="s">
        <v>49</v>
      </c>
      <c r="F852" t="s">
        <v>2527</v>
      </c>
      <c r="G852" t="s">
        <v>27</v>
      </c>
      <c r="H852" t="s">
        <v>32</v>
      </c>
      <c r="I852" t="s">
        <v>117</v>
      </c>
      <c r="J852">
        <v>20</v>
      </c>
      <c r="K852">
        <v>13945</v>
      </c>
      <c r="L852">
        <v>278900</v>
      </c>
      <c r="M852">
        <v>20</v>
      </c>
      <c r="N852" t="s">
        <v>47</v>
      </c>
      <c r="O852">
        <v>5</v>
      </c>
      <c r="P852" t="s">
        <v>35</v>
      </c>
      <c r="Q852">
        <v>30</v>
      </c>
      <c r="R852">
        <v>588661</v>
      </c>
    </row>
    <row r="853" spans="1:18" x14ac:dyDescent="0.3">
      <c r="A853" t="s">
        <v>4836</v>
      </c>
      <c r="B853" s="9">
        <v>44982</v>
      </c>
      <c r="C853" t="s">
        <v>4693</v>
      </c>
      <c r="D853" t="s">
        <v>4694</v>
      </c>
      <c r="E853" t="s">
        <v>49</v>
      </c>
      <c r="F853" t="s">
        <v>2887</v>
      </c>
      <c r="G853" t="s">
        <v>4837</v>
      </c>
      <c r="H853" t="s">
        <v>32</v>
      </c>
      <c r="I853" t="s">
        <v>237</v>
      </c>
      <c r="J853">
        <v>17</v>
      </c>
      <c r="K853">
        <v>2481</v>
      </c>
      <c r="L853">
        <v>42177</v>
      </c>
      <c r="M853">
        <v>0</v>
      </c>
      <c r="N853" t="s">
        <v>26</v>
      </c>
      <c r="O853">
        <v>1</v>
      </c>
      <c r="P853" t="s">
        <v>35</v>
      </c>
      <c r="Q853">
        <v>166</v>
      </c>
      <c r="R853">
        <v>588661</v>
      </c>
    </row>
    <row r="854" spans="1:18" x14ac:dyDescent="0.3">
      <c r="A854" t="s">
        <v>4833</v>
      </c>
      <c r="B854" s="9">
        <v>45628</v>
      </c>
      <c r="C854" t="s">
        <v>4693</v>
      </c>
      <c r="D854" t="s">
        <v>4694</v>
      </c>
      <c r="E854" t="s">
        <v>4695</v>
      </c>
      <c r="F854" t="s">
        <v>965</v>
      </c>
      <c r="G854" t="s">
        <v>27</v>
      </c>
      <c r="H854" t="s">
        <v>32</v>
      </c>
      <c r="I854" t="s">
        <v>33</v>
      </c>
      <c r="J854">
        <v>14</v>
      </c>
      <c r="K854">
        <v>24016</v>
      </c>
      <c r="L854">
        <v>336224</v>
      </c>
      <c r="M854">
        <v>10</v>
      </c>
      <c r="N854" t="s">
        <v>26</v>
      </c>
      <c r="O854">
        <v>4</v>
      </c>
      <c r="P854" t="s">
        <v>35</v>
      </c>
      <c r="Q854">
        <v>10</v>
      </c>
      <c r="R854">
        <v>588661</v>
      </c>
    </row>
    <row r="855" spans="1:18" x14ac:dyDescent="0.3">
      <c r="A855" t="s">
        <v>4825</v>
      </c>
      <c r="B855" s="9">
        <v>45049</v>
      </c>
      <c r="C855" t="s">
        <v>4693</v>
      </c>
      <c r="D855" t="s">
        <v>4694</v>
      </c>
      <c r="E855" t="s">
        <v>4695</v>
      </c>
      <c r="F855" t="s">
        <v>1184</v>
      </c>
      <c r="G855" t="s">
        <v>4826</v>
      </c>
      <c r="H855" t="s">
        <v>32</v>
      </c>
      <c r="I855" t="s">
        <v>141</v>
      </c>
      <c r="J855">
        <v>12</v>
      </c>
      <c r="K855">
        <v>4632</v>
      </c>
      <c r="L855">
        <v>55584</v>
      </c>
      <c r="M855">
        <v>0</v>
      </c>
      <c r="N855" t="s">
        <v>57</v>
      </c>
      <c r="O855">
        <v>5</v>
      </c>
      <c r="P855" t="s">
        <v>28</v>
      </c>
      <c r="Q855">
        <v>101</v>
      </c>
      <c r="R855">
        <v>588661</v>
      </c>
    </row>
    <row r="856" spans="1:18" x14ac:dyDescent="0.3">
      <c r="A856" t="s">
        <v>4820</v>
      </c>
      <c r="B856" s="9">
        <v>45056</v>
      </c>
      <c r="C856" t="s">
        <v>4693</v>
      </c>
      <c r="D856" t="s">
        <v>4694</v>
      </c>
      <c r="E856" t="s">
        <v>49</v>
      </c>
      <c r="F856" t="s">
        <v>404</v>
      </c>
      <c r="G856" t="s">
        <v>4821</v>
      </c>
      <c r="H856" t="s">
        <v>32</v>
      </c>
      <c r="I856" t="s">
        <v>33</v>
      </c>
      <c r="J856">
        <v>10</v>
      </c>
      <c r="K856">
        <v>1987</v>
      </c>
      <c r="L856">
        <v>19870</v>
      </c>
      <c r="M856">
        <v>15</v>
      </c>
      <c r="N856" t="s">
        <v>47</v>
      </c>
      <c r="O856">
        <v>4</v>
      </c>
      <c r="P856" t="s">
        <v>35</v>
      </c>
      <c r="Q856">
        <v>124</v>
      </c>
      <c r="R856">
        <v>588661</v>
      </c>
    </row>
    <row r="857" spans="1:18" x14ac:dyDescent="0.3">
      <c r="A857" t="s">
        <v>4810</v>
      </c>
      <c r="B857" s="9">
        <v>45123</v>
      </c>
      <c r="C857" t="s">
        <v>4693</v>
      </c>
      <c r="D857" t="s">
        <v>4694</v>
      </c>
      <c r="E857" t="s">
        <v>49</v>
      </c>
      <c r="F857" t="s">
        <v>2007</v>
      </c>
      <c r="G857" t="s">
        <v>4811</v>
      </c>
      <c r="H857" t="s">
        <v>32</v>
      </c>
      <c r="I857" t="s">
        <v>237</v>
      </c>
      <c r="J857">
        <v>18</v>
      </c>
      <c r="K857">
        <v>18415</v>
      </c>
      <c r="L857">
        <v>331470</v>
      </c>
      <c r="M857" t="s">
        <v>27</v>
      </c>
      <c r="N857" t="s">
        <v>57</v>
      </c>
      <c r="O857">
        <v>5</v>
      </c>
      <c r="P857" t="s">
        <v>35</v>
      </c>
      <c r="Q857">
        <v>96</v>
      </c>
      <c r="R857">
        <v>588661</v>
      </c>
    </row>
    <row r="858" spans="1:18" x14ac:dyDescent="0.3">
      <c r="A858" t="s">
        <v>4806</v>
      </c>
      <c r="B858" s="9">
        <v>45042</v>
      </c>
      <c r="C858" t="s">
        <v>4693</v>
      </c>
      <c r="D858" t="s">
        <v>4694</v>
      </c>
      <c r="E858" t="s">
        <v>4695</v>
      </c>
      <c r="F858" t="s">
        <v>2069</v>
      </c>
      <c r="G858" t="s">
        <v>4807</v>
      </c>
      <c r="H858" t="s">
        <v>32</v>
      </c>
      <c r="I858" t="s">
        <v>158</v>
      </c>
      <c r="J858">
        <v>18</v>
      </c>
      <c r="K858">
        <v>15013</v>
      </c>
      <c r="L858">
        <v>270234</v>
      </c>
      <c r="M858">
        <v>15</v>
      </c>
      <c r="N858" t="s">
        <v>26</v>
      </c>
      <c r="O858">
        <v>5</v>
      </c>
      <c r="P858" t="s">
        <v>28</v>
      </c>
      <c r="Q858">
        <v>133</v>
      </c>
      <c r="R858">
        <v>588661</v>
      </c>
    </row>
    <row r="859" spans="1:18" x14ac:dyDescent="0.3">
      <c r="A859" t="s">
        <v>4801</v>
      </c>
      <c r="B859" s="9">
        <v>45406</v>
      </c>
      <c r="C859" t="s">
        <v>4693</v>
      </c>
      <c r="D859" t="s">
        <v>4694</v>
      </c>
      <c r="E859" t="s">
        <v>4706</v>
      </c>
      <c r="F859" t="s">
        <v>4802</v>
      </c>
      <c r="G859" t="s">
        <v>4803</v>
      </c>
      <c r="H859" t="s">
        <v>32</v>
      </c>
      <c r="I859" t="s">
        <v>33</v>
      </c>
      <c r="J859">
        <v>6</v>
      </c>
      <c r="K859">
        <v>6416</v>
      </c>
      <c r="L859">
        <v>38496</v>
      </c>
      <c r="M859">
        <v>5</v>
      </c>
      <c r="N859" t="s">
        <v>34</v>
      </c>
      <c r="O859">
        <v>2</v>
      </c>
      <c r="P859" t="s">
        <v>28</v>
      </c>
      <c r="Q859">
        <v>109</v>
      </c>
      <c r="R859">
        <v>588661</v>
      </c>
    </row>
    <row r="860" spans="1:18" x14ac:dyDescent="0.3">
      <c r="A860" t="s">
        <v>4799</v>
      </c>
      <c r="B860" s="9">
        <v>45344</v>
      </c>
      <c r="C860" t="s">
        <v>4693</v>
      </c>
      <c r="D860" t="s">
        <v>4694</v>
      </c>
      <c r="E860" t="s">
        <v>4695</v>
      </c>
      <c r="F860" t="s">
        <v>842</v>
      </c>
      <c r="G860" t="s">
        <v>4800</v>
      </c>
      <c r="H860" t="s">
        <v>32</v>
      </c>
      <c r="I860" t="s">
        <v>95</v>
      </c>
      <c r="J860">
        <v>17</v>
      </c>
      <c r="K860">
        <v>18256</v>
      </c>
      <c r="L860">
        <v>310352</v>
      </c>
      <c r="M860">
        <v>0</v>
      </c>
      <c r="N860" t="s">
        <v>57</v>
      </c>
      <c r="O860">
        <v>4</v>
      </c>
      <c r="P860" t="s">
        <v>35</v>
      </c>
      <c r="Q860">
        <v>11</v>
      </c>
      <c r="R860">
        <v>588661</v>
      </c>
    </row>
    <row r="861" spans="1:18" x14ac:dyDescent="0.3">
      <c r="A861" t="s">
        <v>4790</v>
      </c>
      <c r="B861" s="9">
        <v>45526</v>
      </c>
      <c r="C861" t="s">
        <v>4693</v>
      </c>
      <c r="D861" t="s">
        <v>4694</v>
      </c>
      <c r="E861" t="s">
        <v>4695</v>
      </c>
      <c r="F861" t="s">
        <v>473</v>
      </c>
      <c r="G861" t="s">
        <v>4791</v>
      </c>
      <c r="H861" t="s">
        <v>32</v>
      </c>
      <c r="I861" t="s">
        <v>95</v>
      </c>
      <c r="J861">
        <v>11</v>
      </c>
      <c r="K861">
        <v>20303</v>
      </c>
      <c r="L861">
        <v>223333</v>
      </c>
      <c r="M861">
        <v>5</v>
      </c>
      <c r="N861" t="s">
        <v>47</v>
      </c>
      <c r="O861">
        <v>5</v>
      </c>
      <c r="P861" t="s">
        <v>35</v>
      </c>
      <c r="Q861">
        <v>100</v>
      </c>
      <c r="R861">
        <v>588661</v>
      </c>
    </row>
    <row r="862" spans="1:18" x14ac:dyDescent="0.3">
      <c r="A862" t="s">
        <v>4788</v>
      </c>
      <c r="B862" s="9">
        <v>44956</v>
      </c>
      <c r="C862" t="s">
        <v>4693</v>
      </c>
      <c r="D862" t="s">
        <v>4694</v>
      </c>
      <c r="E862" t="s">
        <v>4695</v>
      </c>
      <c r="F862" t="s">
        <v>299</v>
      </c>
      <c r="G862" t="s">
        <v>4789</v>
      </c>
      <c r="H862" t="s">
        <v>32</v>
      </c>
      <c r="I862" t="s">
        <v>95</v>
      </c>
      <c r="J862">
        <v>6</v>
      </c>
      <c r="K862">
        <v>14316</v>
      </c>
      <c r="L862">
        <v>85896</v>
      </c>
      <c r="M862">
        <v>5</v>
      </c>
      <c r="N862" t="s">
        <v>26</v>
      </c>
      <c r="O862">
        <v>1</v>
      </c>
      <c r="P862" t="s">
        <v>27</v>
      </c>
      <c r="Q862">
        <v>10</v>
      </c>
      <c r="R862">
        <v>588661</v>
      </c>
    </row>
    <row r="863" spans="1:18" x14ac:dyDescent="0.3">
      <c r="A863" t="s">
        <v>4785</v>
      </c>
      <c r="B863" s="9">
        <v>45057</v>
      </c>
      <c r="C863" t="s">
        <v>4693</v>
      </c>
      <c r="D863" t="s">
        <v>4694</v>
      </c>
      <c r="E863" t="s">
        <v>49</v>
      </c>
      <c r="F863" t="s">
        <v>1980</v>
      </c>
      <c r="G863" t="s">
        <v>4786</v>
      </c>
      <c r="H863" t="s">
        <v>32</v>
      </c>
      <c r="I863" t="s">
        <v>95</v>
      </c>
      <c r="J863">
        <v>2</v>
      </c>
      <c r="K863">
        <v>12526</v>
      </c>
      <c r="L863">
        <v>25052</v>
      </c>
      <c r="M863">
        <v>0</v>
      </c>
      <c r="N863" t="s">
        <v>34</v>
      </c>
      <c r="O863">
        <v>2</v>
      </c>
      <c r="P863" t="s">
        <v>35</v>
      </c>
      <c r="Q863">
        <v>40</v>
      </c>
      <c r="R863">
        <v>588661</v>
      </c>
    </row>
    <row r="864" spans="1:18" x14ac:dyDescent="0.3">
      <c r="A864" t="s">
        <v>4771</v>
      </c>
      <c r="B864" s="9">
        <v>45562</v>
      </c>
      <c r="C864" t="s">
        <v>4693</v>
      </c>
      <c r="D864" t="s">
        <v>4694</v>
      </c>
      <c r="E864" t="s">
        <v>4695</v>
      </c>
      <c r="F864" t="s">
        <v>986</v>
      </c>
      <c r="G864" t="s">
        <v>4772</v>
      </c>
      <c r="H864" t="s">
        <v>32</v>
      </c>
      <c r="I864" t="s">
        <v>113</v>
      </c>
      <c r="J864">
        <v>11</v>
      </c>
      <c r="K864">
        <v>22545</v>
      </c>
      <c r="L864">
        <v>247995</v>
      </c>
      <c r="M864" t="s">
        <v>27</v>
      </c>
      <c r="N864" t="s">
        <v>57</v>
      </c>
      <c r="O864">
        <v>3</v>
      </c>
      <c r="P864" t="s">
        <v>28</v>
      </c>
      <c r="Q864">
        <v>186</v>
      </c>
      <c r="R864">
        <v>588661</v>
      </c>
    </row>
    <row r="865" spans="1:18" x14ac:dyDescent="0.3">
      <c r="A865" t="s">
        <v>4767</v>
      </c>
      <c r="B865" s="9">
        <v>44966</v>
      </c>
      <c r="C865" t="s">
        <v>4693</v>
      </c>
      <c r="D865" t="s">
        <v>4694</v>
      </c>
      <c r="E865" t="s">
        <v>49</v>
      </c>
      <c r="F865" t="s">
        <v>2858</v>
      </c>
      <c r="G865" t="s">
        <v>4768</v>
      </c>
      <c r="H865" t="s">
        <v>32</v>
      </c>
      <c r="I865" t="s">
        <v>158</v>
      </c>
      <c r="J865">
        <v>7</v>
      </c>
      <c r="K865">
        <v>9540</v>
      </c>
      <c r="L865">
        <v>66780</v>
      </c>
      <c r="M865">
        <v>20</v>
      </c>
      <c r="N865" t="s">
        <v>57</v>
      </c>
      <c r="O865">
        <v>2</v>
      </c>
      <c r="P865" t="s">
        <v>35</v>
      </c>
      <c r="Q865">
        <v>194</v>
      </c>
      <c r="R865">
        <v>588661</v>
      </c>
    </row>
    <row r="866" spans="1:18" x14ac:dyDescent="0.3">
      <c r="A866" t="s">
        <v>4765</v>
      </c>
      <c r="B866" s="9">
        <v>45623</v>
      </c>
      <c r="C866" t="s">
        <v>4693</v>
      </c>
      <c r="D866" t="s">
        <v>4694</v>
      </c>
      <c r="E866" t="s">
        <v>4706</v>
      </c>
      <c r="F866" t="s">
        <v>3982</v>
      </c>
      <c r="G866" t="s">
        <v>4766</v>
      </c>
      <c r="H866" t="s">
        <v>32</v>
      </c>
      <c r="I866" t="s">
        <v>113</v>
      </c>
      <c r="J866">
        <v>1</v>
      </c>
      <c r="K866">
        <v>10249</v>
      </c>
      <c r="L866">
        <v>10249</v>
      </c>
      <c r="M866">
        <v>15</v>
      </c>
      <c r="N866" t="s">
        <v>47</v>
      </c>
      <c r="O866">
        <v>3</v>
      </c>
      <c r="P866" t="s">
        <v>28</v>
      </c>
      <c r="Q866">
        <v>129</v>
      </c>
      <c r="R866">
        <v>588661</v>
      </c>
    </row>
    <row r="867" spans="1:18" x14ac:dyDescent="0.3">
      <c r="A867" t="s">
        <v>4753</v>
      </c>
      <c r="B867" s="9">
        <v>44996</v>
      </c>
      <c r="C867" t="s">
        <v>4693</v>
      </c>
      <c r="D867" t="s">
        <v>4694</v>
      </c>
      <c r="E867" t="s">
        <v>4706</v>
      </c>
      <c r="F867" t="s">
        <v>1782</v>
      </c>
      <c r="G867" t="s">
        <v>4754</v>
      </c>
      <c r="H867" t="s">
        <v>32</v>
      </c>
      <c r="I867" t="s">
        <v>33</v>
      </c>
      <c r="J867">
        <v>6</v>
      </c>
      <c r="K867">
        <v>12130</v>
      </c>
      <c r="L867">
        <v>72780</v>
      </c>
      <c r="M867">
        <v>0</v>
      </c>
      <c r="N867" t="s">
        <v>47</v>
      </c>
      <c r="O867">
        <v>1</v>
      </c>
      <c r="P867" t="s">
        <v>28</v>
      </c>
      <c r="Q867">
        <v>156</v>
      </c>
      <c r="R867">
        <v>588661</v>
      </c>
    </row>
    <row r="868" spans="1:18" x14ac:dyDescent="0.3">
      <c r="A868" t="s">
        <v>4741</v>
      </c>
      <c r="B868" s="9">
        <v>45588</v>
      </c>
      <c r="C868" t="s">
        <v>4693</v>
      </c>
      <c r="D868" t="s">
        <v>4694</v>
      </c>
      <c r="E868" t="s">
        <v>4695</v>
      </c>
      <c r="F868" t="s">
        <v>1025</v>
      </c>
      <c r="G868" t="s">
        <v>4742</v>
      </c>
      <c r="H868" t="s">
        <v>32</v>
      </c>
      <c r="I868" t="s">
        <v>237</v>
      </c>
      <c r="J868">
        <v>7</v>
      </c>
      <c r="K868">
        <v>19173</v>
      </c>
      <c r="L868">
        <v>134211</v>
      </c>
      <c r="M868">
        <v>0</v>
      </c>
      <c r="N868" t="s">
        <v>47</v>
      </c>
      <c r="O868">
        <v>0</v>
      </c>
      <c r="P868" t="s">
        <v>35</v>
      </c>
      <c r="Q868">
        <v>12</v>
      </c>
      <c r="R868">
        <v>588661</v>
      </c>
    </row>
    <row r="869" spans="1:18" x14ac:dyDescent="0.3">
      <c r="A869" t="s">
        <v>4737</v>
      </c>
      <c r="B869" s="9">
        <v>45311</v>
      </c>
      <c r="C869" t="s">
        <v>4693</v>
      </c>
      <c r="D869" t="s">
        <v>4694</v>
      </c>
      <c r="E869" t="s">
        <v>4695</v>
      </c>
      <c r="F869" t="s">
        <v>215</v>
      </c>
      <c r="G869" t="s">
        <v>4738</v>
      </c>
      <c r="H869" t="s">
        <v>32</v>
      </c>
      <c r="I869" t="s">
        <v>33</v>
      </c>
      <c r="J869">
        <v>13</v>
      </c>
      <c r="K869">
        <v>3113</v>
      </c>
      <c r="L869">
        <v>40469</v>
      </c>
      <c r="M869">
        <v>0</v>
      </c>
      <c r="N869" t="s">
        <v>57</v>
      </c>
      <c r="O869">
        <v>4</v>
      </c>
      <c r="P869" t="s">
        <v>35</v>
      </c>
      <c r="Q869">
        <v>25</v>
      </c>
      <c r="R869">
        <v>588661</v>
      </c>
    </row>
    <row r="870" spans="1:18" x14ac:dyDescent="0.3">
      <c r="A870" t="s">
        <v>4731</v>
      </c>
      <c r="B870" s="9">
        <v>45197</v>
      </c>
      <c r="C870" t="s">
        <v>4693</v>
      </c>
      <c r="D870" t="s">
        <v>4694</v>
      </c>
      <c r="E870" t="s">
        <v>4695</v>
      </c>
      <c r="F870" t="s">
        <v>1256</v>
      </c>
      <c r="G870" t="s">
        <v>4732</v>
      </c>
      <c r="H870" t="s">
        <v>32</v>
      </c>
      <c r="I870" t="s">
        <v>141</v>
      </c>
      <c r="J870">
        <v>12</v>
      </c>
      <c r="K870">
        <v>8272</v>
      </c>
      <c r="L870">
        <v>99264</v>
      </c>
      <c r="M870">
        <v>0</v>
      </c>
      <c r="N870" t="s">
        <v>47</v>
      </c>
      <c r="O870">
        <v>2</v>
      </c>
      <c r="P870" t="s">
        <v>35</v>
      </c>
      <c r="Q870">
        <v>5</v>
      </c>
      <c r="R870">
        <v>588661</v>
      </c>
    </row>
    <row r="871" spans="1:18" x14ac:dyDescent="0.3">
      <c r="A871" t="s">
        <v>4729</v>
      </c>
      <c r="B871" s="9">
        <v>45509</v>
      </c>
      <c r="C871" t="s">
        <v>4693</v>
      </c>
      <c r="D871" t="s">
        <v>4694</v>
      </c>
      <c r="E871" t="s">
        <v>49</v>
      </c>
      <c r="F871" t="s">
        <v>2055</v>
      </c>
      <c r="G871" t="s">
        <v>4730</v>
      </c>
      <c r="H871" t="s">
        <v>32</v>
      </c>
      <c r="I871" t="s">
        <v>95</v>
      </c>
      <c r="J871">
        <v>5</v>
      </c>
      <c r="K871">
        <v>12905</v>
      </c>
      <c r="L871">
        <v>64525</v>
      </c>
      <c r="M871">
        <v>0</v>
      </c>
      <c r="N871" t="s">
        <v>27</v>
      </c>
      <c r="O871">
        <v>3</v>
      </c>
      <c r="P871" t="s">
        <v>27</v>
      </c>
      <c r="Q871">
        <v>77</v>
      </c>
      <c r="R871">
        <v>588661</v>
      </c>
    </row>
    <row r="872" spans="1:18" x14ac:dyDescent="0.3">
      <c r="A872" t="s">
        <v>4727</v>
      </c>
      <c r="B872" s="9">
        <v>45499</v>
      </c>
      <c r="C872" t="s">
        <v>4693</v>
      </c>
      <c r="D872" t="s">
        <v>4694</v>
      </c>
      <c r="E872" t="s">
        <v>49</v>
      </c>
      <c r="F872" t="s">
        <v>350</v>
      </c>
      <c r="G872" t="s">
        <v>4728</v>
      </c>
      <c r="H872" t="s">
        <v>32</v>
      </c>
      <c r="I872" t="s">
        <v>113</v>
      </c>
      <c r="J872">
        <v>15</v>
      </c>
      <c r="K872">
        <v>7753</v>
      </c>
      <c r="L872">
        <v>116295</v>
      </c>
      <c r="M872" t="s">
        <v>27</v>
      </c>
      <c r="N872" t="s">
        <v>26</v>
      </c>
      <c r="O872">
        <v>2</v>
      </c>
      <c r="P872" t="s">
        <v>28</v>
      </c>
      <c r="Q872">
        <v>151</v>
      </c>
      <c r="R872">
        <v>588661</v>
      </c>
    </row>
    <row r="873" spans="1:18" x14ac:dyDescent="0.3">
      <c r="A873" t="s">
        <v>4723</v>
      </c>
      <c r="B873" s="9">
        <v>45041</v>
      </c>
      <c r="C873" t="s">
        <v>4693</v>
      </c>
      <c r="D873" t="s">
        <v>4694</v>
      </c>
      <c r="E873" t="s">
        <v>4695</v>
      </c>
      <c r="F873" t="s">
        <v>179</v>
      </c>
      <c r="G873" t="s">
        <v>4724</v>
      </c>
      <c r="H873" t="s">
        <v>32</v>
      </c>
      <c r="I873" t="s">
        <v>113</v>
      </c>
      <c r="J873">
        <v>3</v>
      </c>
      <c r="K873">
        <v>8375</v>
      </c>
      <c r="L873">
        <v>25125</v>
      </c>
      <c r="M873" t="s">
        <v>27</v>
      </c>
      <c r="N873" t="s">
        <v>27</v>
      </c>
      <c r="O873">
        <v>1</v>
      </c>
      <c r="P873" t="s">
        <v>35</v>
      </c>
      <c r="Q873">
        <v>81</v>
      </c>
      <c r="R873">
        <v>588661</v>
      </c>
    </row>
    <row r="874" spans="1:18" x14ac:dyDescent="0.3">
      <c r="A874" t="s">
        <v>4720</v>
      </c>
      <c r="B874" s="9">
        <v>45332</v>
      </c>
      <c r="C874" t="s">
        <v>4693</v>
      </c>
      <c r="D874" t="s">
        <v>4694</v>
      </c>
      <c r="E874" t="s">
        <v>4706</v>
      </c>
      <c r="F874" t="s">
        <v>356</v>
      </c>
      <c r="G874" t="s">
        <v>4721</v>
      </c>
      <c r="H874" t="s">
        <v>32</v>
      </c>
      <c r="I874" t="s">
        <v>158</v>
      </c>
      <c r="J874">
        <v>17</v>
      </c>
      <c r="K874">
        <v>21350</v>
      </c>
      <c r="L874">
        <v>362950</v>
      </c>
      <c r="M874">
        <v>0</v>
      </c>
      <c r="N874" t="s">
        <v>47</v>
      </c>
      <c r="O874">
        <v>4</v>
      </c>
      <c r="P874" t="s">
        <v>35</v>
      </c>
      <c r="Q874">
        <v>2</v>
      </c>
      <c r="R874">
        <v>588661</v>
      </c>
    </row>
    <row r="875" spans="1:18" x14ac:dyDescent="0.3">
      <c r="A875" t="s">
        <v>4708</v>
      </c>
      <c r="B875" s="9">
        <v>45400</v>
      </c>
      <c r="C875" t="s">
        <v>4693</v>
      </c>
      <c r="D875" t="s">
        <v>4694</v>
      </c>
      <c r="E875" t="s">
        <v>4695</v>
      </c>
      <c r="F875" t="s">
        <v>1191</v>
      </c>
      <c r="G875" t="s">
        <v>4709</v>
      </c>
      <c r="H875" t="s">
        <v>32</v>
      </c>
      <c r="I875" t="s">
        <v>113</v>
      </c>
      <c r="J875">
        <v>4</v>
      </c>
      <c r="K875">
        <v>5989</v>
      </c>
      <c r="L875">
        <v>23956</v>
      </c>
      <c r="M875" t="s">
        <v>27</v>
      </c>
      <c r="N875" t="s">
        <v>27</v>
      </c>
      <c r="O875">
        <v>1</v>
      </c>
      <c r="P875" t="s">
        <v>35</v>
      </c>
      <c r="Q875">
        <v>33</v>
      </c>
      <c r="R875">
        <v>588661</v>
      </c>
    </row>
    <row r="876" spans="1:18" x14ac:dyDescent="0.3">
      <c r="A876" t="s">
        <v>4701</v>
      </c>
      <c r="B876" s="9">
        <v>45158</v>
      </c>
      <c r="C876" t="s">
        <v>4693</v>
      </c>
      <c r="D876" t="s">
        <v>4694</v>
      </c>
      <c r="E876" t="s">
        <v>49</v>
      </c>
      <c r="F876" t="s">
        <v>1219</v>
      </c>
      <c r="G876" t="s">
        <v>27</v>
      </c>
      <c r="H876" t="s">
        <v>32</v>
      </c>
      <c r="I876" t="s">
        <v>113</v>
      </c>
      <c r="J876">
        <v>13</v>
      </c>
      <c r="K876">
        <v>14291</v>
      </c>
      <c r="L876">
        <v>185783</v>
      </c>
      <c r="M876">
        <v>0</v>
      </c>
      <c r="N876" t="s">
        <v>27</v>
      </c>
      <c r="O876">
        <v>1</v>
      </c>
      <c r="P876" t="s">
        <v>35</v>
      </c>
      <c r="Q876">
        <v>93</v>
      </c>
      <c r="R876">
        <v>588661</v>
      </c>
    </row>
    <row r="877" spans="1:18" x14ac:dyDescent="0.3">
      <c r="A877" t="s">
        <v>6721</v>
      </c>
      <c r="B877" s="9">
        <v>45655</v>
      </c>
      <c r="C877" t="s">
        <v>4693</v>
      </c>
      <c r="D877" t="s">
        <v>4694</v>
      </c>
      <c r="E877" t="s">
        <v>4706</v>
      </c>
      <c r="F877" t="s">
        <v>2051</v>
      </c>
      <c r="G877" t="s">
        <v>6722</v>
      </c>
      <c r="H877" t="s">
        <v>65</v>
      </c>
      <c r="I877" t="s">
        <v>78</v>
      </c>
      <c r="J877">
        <v>5</v>
      </c>
      <c r="K877">
        <v>20787</v>
      </c>
      <c r="L877">
        <v>103935</v>
      </c>
      <c r="M877">
        <v>10</v>
      </c>
      <c r="N877" t="s">
        <v>47</v>
      </c>
      <c r="O877">
        <v>3</v>
      </c>
      <c r="P877" t="s">
        <v>27</v>
      </c>
      <c r="Q877">
        <v>146</v>
      </c>
      <c r="R877">
        <v>786541</v>
      </c>
    </row>
    <row r="878" spans="1:18" x14ac:dyDescent="0.3">
      <c r="A878" t="s">
        <v>6717</v>
      </c>
      <c r="B878" s="9">
        <v>45050</v>
      </c>
      <c r="C878" t="s">
        <v>4693</v>
      </c>
      <c r="D878" t="s">
        <v>4694</v>
      </c>
      <c r="E878" t="s">
        <v>4695</v>
      </c>
      <c r="F878" t="s">
        <v>2496</v>
      </c>
      <c r="G878" t="s">
        <v>6718</v>
      </c>
      <c r="H878" t="s">
        <v>65</v>
      </c>
      <c r="I878" t="s">
        <v>102</v>
      </c>
      <c r="J878">
        <v>8</v>
      </c>
      <c r="K878">
        <v>47441</v>
      </c>
      <c r="L878">
        <v>379528</v>
      </c>
      <c r="M878">
        <v>10</v>
      </c>
      <c r="N878" t="s">
        <v>34</v>
      </c>
      <c r="O878">
        <v>5</v>
      </c>
      <c r="P878" t="s">
        <v>35</v>
      </c>
      <c r="Q878">
        <v>160</v>
      </c>
      <c r="R878">
        <v>786541</v>
      </c>
    </row>
    <row r="879" spans="1:18" x14ac:dyDescent="0.3">
      <c r="A879" t="s">
        <v>6704</v>
      </c>
      <c r="B879" s="9">
        <v>45115</v>
      </c>
      <c r="C879" t="s">
        <v>4693</v>
      </c>
      <c r="D879" t="s">
        <v>4694</v>
      </c>
      <c r="E879" t="s">
        <v>49</v>
      </c>
      <c r="F879" t="s">
        <v>904</v>
      </c>
      <c r="G879" t="s">
        <v>6705</v>
      </c>
      <c r="H879" t="s">
        <v>65</v>
      </c>
      <c r="I879" t="s">
        <v>66</v>
      </c>
      <c r="J879">
        <v>17</v>
      </c>
      <c r="K879">
        <v>73825</v>
      </c>
      <c r="L879">
        <v>1255025</v>
      </c>
      <c r="M879">
        <v>0</v>
      </c>
      <c r="N879" t="s">
        <v>57</v>
      </c>
      <c r="O879">
        <v>2</v>
      </c>
      <c r="P879" t="s">
        <v>35</v>
      </c>
      <c r="Q879">
        <v>80</v>
      </c>
      <c r="R879">
        <v>786541</v>
      </c>
    </row>
    <row r="880" spans="1:18" x14ac:dyDescent="0.3">
      <c r="A880" t="s">
        <v>6702</v>
      </c>
      <c r="B880" s="9">
        <v>45496</v>
      </c>
      <c r="C880" t="s">
        <v>4693</v>
      </c>
      <c r="D880" t="s">
        <v>4694</v>
      </c>
      <c r="E880" t="s">
        <v>4695</v>
      </c>
      <c r="F880" t="s">
        <v>1782</v>
      </c>
      <c r="G880" t="s">
        <v>6703</v>
      </c>
      <c r="H880" t="s">
        <v>65</v>
      </c>
      <c r="I880" t="s">
        <v>102</v>
      </c>
      <c r="J880">
        <v>20</v>
      </c>
      <c r="K880">
        <v>43681</v>
      </c>
      <c r="L880">
        <v>873620</v>
      </c>
      <c r="M880">
        <v>0</v>
      </c>
      <c r="N880" t="s">
        <v>47</v>
      </c>
      <c r="O880">
        <v>2</v>
      </c>
      <c r="P880" t="s">
        <v>35</v>
      </c>
      <c r="Q880">
        <v>134</v>
      </c>
      <c r="R880">
        <v>786541</v>
      </c>
    </row>
    <row r="881" spans="1:18" x14ac:dyDescent="0.3">
      <c r="A881" t="s">
        <v>6689</v>
      </c>
      <c r="B881" s="9">
        <v>45565</v>
      </c>
      <c r="C881" t="s">
        <v>4693</v>
      </c>
      <c r="D881" t="s">
        <v>4694</v>
      </c>
      <c r="E881" t="s">
        <v>49</v>
      </c>
      <c r="F881" t="s">
        <v>6690</v>
      </c>
      <c r="G881" t="s">
        <v>6691</v>
      </c>
      <c r="H881" t="s">
        <v>65</v>
      </c>
      <c r="I881" t="s">
        <v>397</v>
      </c>
      <c r="J881">
        <v>2</v>
      </c>
      <c r="K881">
        <v>110660</v>
      </c>
      <c r="L881">
        <v>221320</v>
      </c>
      <c r="M881" t="s">
        <v>27</v>
      </c>
      <c r="N881" t="s">
        <v>26</v>
      </c>
      <c r="O881">
        <v>5</v>
      </c>
      <c r="P881" t="s">
        <v>35</v>
      </c>
      <c r="Q881">
        <v>120</v>
      </c>
      <c r="R881">
        <v>786541</v>
      </c>
    </row>
    <row r="882" spans="1:18" x14ac:dyDescent="0.3">
      <c r="A882" t="s">
        <v>6679</v>
      </c>
      <c r="B882" s="9">
        <v>45546</v>
      </c>
      <c r="C882" t="s">
        <v>4693</v>
      </c>
      <c r="D882" t="s">
        <v>4694</v>
      </c>
      <c r="E882" t="s">
        <v>49</v>
      </c>
      <c r="F882" t="s">
        <v>551</v>
      </c>
      <c r="G882" t="s">
        <v>6680</v>
      </c>
      <c r="H882" t="s">
        <v>65</v>
      </c>
      <c r="I882" t="s">
        <v>66</v>
      </c>
      <c r="J882">
        <v>14</v>
      </c>
      <c r="K882">
        <v>81721</v>
      </c>
      <c r="L882">
        <v>1144094</v>
      </c>
      <c r="M882">
        <v>15</v>
      </c>
      <c r="N882" t="s">
        <v>34</v>
      </c>
      <c r="O882">
        <v>2</v>
      </c>
      <c r="P882" t="s">
        <v>28</v>
      </c>
      <c r="Q882">
        <v>143</v>
      </c>
      <c r="R882">
        <v>786541</v>
      </c>
    </row>
    <row r="883" spans="1:18" x14ac:dyDescent="0.3">
      <c r="A883" t="s">
        <v>6666</v>
      </c>
      <c r="B883" s="9">
        <v>45344</v>
      </c>
      <c r="C883" t="s">
        <v>4693</v>
      </c>
      <c r="D883" t="s">
        <v>4694</v>
      </c>
      <c r="E883" t="s">
        <v>4695</v>
      </c>
      <c r="F883" t="s">
        <v>1184</v>
      </c>
      <c r="G883" t="s">
        <v>6667</v>
      </c>
      <c r="H883" t="s">
        <v>65</v>
      </c>
      <c r="I883" t="s">
        <v>78</v>
      </c>
      <c r="J883">
        <v>4</v>
      </c>
      <c r="K883">
        <v>145623</v>
      </c>
      <c r="L883">
        <v>582492</v>
      </c>
      <c r="M883">
        <v>0</v>
      </c>
      <c r="N883" t="s">
        <v>47</v>
      </c>
      <c r="O883" t="s">
        <v>27</v>
      </c>
      <c r="P883" t="s">
        <v>35</v>
      </c>
      <c r="Q883">
        <v>155</v>
      </c>
      <c r="R883">
        <v>786541</v>
      </c>
    </row>
    <row r="884" spans="1:18" x14ac:dyDescent="0.3">
      <c r="A884" t="s">
        <v>6650</v>
      </c>
      <c r="B884" s="9">
        <v>45625</v>
      </c>
      <c r="C884" t="s">
        <v>4693</v>
      </c>
      <c r="D884" t="s">
        <v>4694</v>
      </c>
      <c r="E884" t="s">
        <v>49</v>
      </c>
      <c r="F884" t="s">
        <v>218</v>
      </c>
      <c r="G884" t="s">
        <v>6651</v>
      </c>
      <c r="H884" t="s">
        <v>65</v>
      </c>
      <c r="I884" t="s">
        <v>102</v>
      </c>
      <c r="J884">
        <v>9</v>
      </c>
      <c r="K884">
        <v>63602</v>
      </c>
      <c r="L884">
        <v>572418</v>
      </c>
      <c r="M884">
        <v>15</v>
      </c>
      <c r="N884" t="s">
        <v>47</v>
      </c>
      <c r="O884">
        <v>5</v>
      </c>
      <c r="P884" t="s">
        <v>35</v>
      </c>
      <c r="Q884">
        <v>28</v>
      </c>
      <c r="R884">
        <v>786541</v>
      </c>
    </row>
    <row r="885" spans="1:18" x14ac:dyDescent="0.3">
      <c r="A885" t="s">
        <v>6635</v>
      </c>
      <c r="B885" s="9">
        <v>45261</v>
      </c>
      <c r="C885" t="s">
        <v>4693</v>
      </c>
      <c r="D885" t="s">
        <v>4694</v>
      </c>
      <c r="E885" t="s">
        <v>4695</v>
      </c>
      <c r="F885" t="s">
        <v>115</v>
      </c>
      <c r="G885" t="s">
        <v>6636</v>
      </c>
      <c r="H885" t="s">
        <v>65</v>
      </c>
      <c r="I885" t="s">
        <v>78</v>
      </c>
      <c r="J885">
        <v>3</v>
      </c>
      <c r="K885">
        <v>27910</v>
      </c>
      <c r="L885">
        <v>83730</v>
      </c>
      <c r="M885">
        <v>0</v>
      </c>
      <c r="N885" t="s">
        <v>47</v>
      </c>
      <c r="O885" t="s">
        <v>27</v>
      </c>
      <c r="P885" t="s">
        <v>35</v>
      </c>
      <c r="Q885">
        <v>34</v>
      </c>
      <c r="R885">
        <v>786541</v>
      </c>
    </row>
    <row r="886" spans="1:18" x14ac:dyDescent="0.3">
      <c r="A886" t="s">
        <v>6633</v>
      </c>
      <c r="B886" s="9">
        <v>44947</v>
      </c>
      <c r="C886" t="s">
        <v>4693</v>
      </c>
      <c r="D886" t="s">
        <v>4694</v>
      </c>
      <c r="E886" t="s">
        <v>4695</v>
      </c>
      <c r="F886" t="s">
        <v>1399</v>
      </c>
      <c r="G886" t="s">
        <v>6634</v>
      </c>
      <c r="H886" t="s">
        <v>65</v>
      </c>
      <c r="I886" t="s">
        <v>397</v>
      </c>
      <c r="J886">
        <v>2</v>
      </c>
      <c r="K886">
        <v>109339</v>
      </c>
      <c r="L886">
        <v>218678</v>
      </c>
      <c r="M886">
        <v>0</v>
      </c>
      <c r="N886" t="s">
        <v>34</v>
      </c>
      <c r="O886">
        <v>1</v>
      </c>
      <c r="P886" t="s">
        <v>28</v>
      </c>
      <c r="Q886">
        <v>82</v>
      </c>
      <c r="R886">
        <v>786541</v>
      </c>
    </row>
    <row r="887" spans="1:18" x14ac:dyDescent="0.3">
      <c r="A887" t="s">
        <v>6631</v>
      </c>
      <c r="B887" s="9">
        <v>45485</v>
      </c>
      <c r="C887" t="s">
        <v>4693</v>
      </c>
      <c r="D887" t="s">
        <v>4694</v>
      </c>
      <c r="E887" t="s">
        <v>4695</v>
      </c>
      <c r="F887" t="s">
        <v>1187</v>
      </c>
      <c r="G887" t="s">
        <v>6632</v>
      </c>
      <c r="H887" t="s">
        <v>65</v>
      </c>
      <c r="I887" t="s">
        <v>78</v>
      </c>
      <c r="J887">
        <v>3</v>
      </c>
      <c r="K887">
        <v>17482</v>
      </c>
      <c r="L887">
        <v>52446</v>
      </c>
      <c r="M887">
        <v>20</v>
      </c>
      <c r="N887" t="s">
        <v>27</v>
      </c>
      <c r="O887">
        <v>3</v>
      </c>
      <c r="P887" t="s">
        <v>35</v>
      </c>
      <c r="Q887">
        <v>75</v>
      </c>
      <c r="R887">
        <v>786541</v>
      </c>
    </row>
    <row r="888" spans="1:18" x14ac:dyDescent="0.3">
      <c r="A888" t="s">
        <v>6623</v>
      </c>
      <c r="B888" s="9">
        <v>45078</v>
      </c>
      <c r="C888" t="s">
        <v>4693</v>
      </c>
      <c r="D888" t="s">
        <v>4694</v>
      </c>
      <c r="E888" t="s">
        <v>4695</v>
      </c>
      <c r="F888" t="s">
        <v>310</v>
      </c>
      <c r="G888" t="s">
        <v>6624</v>
      </c>
      <c r="H888" t="s">
        <v>65</v>
      </c>
      <c r="I888" t="s">
        <v>289</v>
      </c>
      <c r="J888">
        <v>1</v>
      </c>
      <c r="K888">
        <v>150339</v>
      </c>
      <c r="L888">
        <v>150339</v>
      </c>
      <c r="M888">
        <v>5</v>
      </c>
      <c r="N888" t="s">
        <v>26</v>
      </c>
      <c r="O888">
        <v>5</v>
      </c>
      <c r="P888" t="s">
        <v>28</v>
      </c>
      <c r="Q888">
        <v>87</v>
      </c>
      <c r="R888">
        <v>786541</v>
      </c>
    </row>
    <row r="889" spans="1:18" x14ac:dyDescent="0.3">
      <c r="A889" t="s">
        <v>6607</v>
      </c>
      <c r="B889" s="9">
        <v>44960</v>
      </c>
      <c r="C889" t="s">
        <v>4693</v>
      </c>
      <c r="D889" t="s">
        <v>4694</v>
      </c>
      <c r="E889" t="s">
        <v>4695</v>
      </c>
      <c r="F889" t="s">
        <v>1777</v>
      </c>
      <c r="G889" t="s">
        <v>6608</v>
      </c>
      <c r="H889" t="s">
        <v>65</v>
      </c>
      <c r="I889" t="s">
        <v>66</v>
      </c>
      <c r="J889">
        <v>16</v>
      </c>
      <c r="K889">
        <v>18241</v>
      </c>
      <c r="L889">
        <v>291856</v>
      </c>
      <c r="M889">
        <v>0</v>
      </c>
      <c r="N889" t="s">
        <v>47</v>
      </c>
      <c r="O889">
        <v>2</v>
      </c>
      <c r="P889" t="s">
        <v>35</v>
      </c>
      <c r="Q889">
        <v>31</v>
      </c>
      <c r="R889">
        <v>786541</v>
      </c>
    </row>
    <row r="890" spans="1:18" x14ac:dyDescent="0.3">
      <c r="A890" t="s">
        <v>6601</v>
      </c>
      <c r="B890" s="9">
        <v>45002</v>
      </c>
      <c r="C890" t="s">
        <v>4693</v>
      </c>
      <c r="D890" t="s">
        <v>4694</v>
      </c>
      <c r="E890" t="s">
        <v>49</v>
      </c>
      <c r="F890" t="s">
        <v>470</v>
      </c>
      <c r="G890" t="s">
        <v>6602</v>
      </c>
      <c r="H890" t="s">
        <v>65</v>
      </c>
      <c r="I890" t="s">
        <v>66</v>
      </c>
      <c r="J890">
        <v>14</v>
      </c>
      <c r="K890">
        <v>72869</v>
      </c>
      <c r="L890">
        <v>1020166</v>
      </c>
      <c r="M890">
        <v>0</v>
      </c>
      <c r="N890" t="s">
        <v>47</v>
      </c>
      <c r="O890">
        <v>2</v>
      </c>
      <c r="P890" t="s">
        <v>35</v>
      </c>
      <c r="Q890">
        <v>67</v>
      </c>
      <c r="R890">
        <v>786541</v>
      </c>
    </row>
    <row r="891" spans="1:18" x14ac:dyDescent="0.3">
      <c r="A891" t="s">
        <v>6581</v>
      </c>
      <c r="B891" s="9">
        <v>45209</v>
      </c>
      <c r="C891" t="s">
        <v>4693</v>
      </c>
      <c r="D891" t="s">
        <v>4694</v>
      </c>
      <c r="E891" t="s">
        <v>49</v>
      </c>
      <c r="F891" t="s">
        <v>2391</v>
      </c>
      <c r="G891" t="s">
        <v>27</v>
      </c>
      <c r="H891" t="s">
        <v>65</v>
      </c>
      <c r="I891" t="s">
        <v>66</v>
      </c>
      <c r="J891">
        <v>18</v>
      </c>
      <c r="K891">
        <v>161699</v>
      </c>
      <c r="L891">
        <v>2910582</v>
      </c>
      <c r="M891">
        <v>10</v>
      </c>
      <c r="N891" t="s">
        <v>47</v>
      </c>
      <c r="O891">
        <v>2</v>
      </c>
      <c r="P891" t="s">
        <v>35</v>
      </c>
      <c r="Q891">
        <v>96</v>
      </c>
      <c r="R891">
        <v>786541</v>
      </c>
    </row>
    <row r="892" spans="1:18" x14ac:dyDescent="0.3">
      <c r="A892" t="s">
        <v>6573</v>
      </c>
      <c r="B892" s="9">
        <v>44933</v>
      </c>
      <c r="C892" t="s">
        <v>4693</v>
      </c>
      <c r="D892" t="s">
        <v>4694</v>
      </c>
      <c r="E892" t="s">
        <v>4695</v>
      </c>
      <c r="F892" t="s">
        <v>1834</v>
      </c>
      <c r="G892" t="s">
        <v>27</v>
      </c>
      <c r="H892" t="s">
        <v>65</v>
      </c>
      <c r="I892" t="s">
        <v>382</v>
      </c>
      <c r="J892">
        <v>11</v>
      </c>
      <c r="K892">
        <v>96864</v>
      </c>
      <c r="L892">
        <v>1065504</v>
      </c>
      <c r="M892">
        <v>15</v>
      </c>
      <c r="N892" t="s">
        <v>47</v>
      </c>
      <c r="O892">
        <v>3</v>
      </c>
      <c r="P892" t="s">
        <v>35</v>
      </c>
      <c r="Q892">
        <v>60</v>
      </c>
      <c r="R892">
        <v>786541</v>
      </c>
    </row>
    <row r="893" spans="1:18" x14ac:dyDescent="0.3">
      <c r="A893" t="s">
        <v>6554</v>
      </c>
      <c r="B893" s="9">
        <v>44955</v>
      </c>
      <c r="C893" t="s">
        <v>4693</v>
      </c>
      <c r="D893" t="s">
        <v>4694</v>
      </c>
      <c r="E893" t="s">
        <v>4706</v>
      </c>
      <c r="F893" t="s">
        <v>3820</v>
      </c>
      <c r="G893" t="s">
        <v>6555</v>
      </c>
      <c r="H893" t="s">
        <v>65</v>
      </c>
      <c r="I893" t="s">
        <v>66</v>
      </c>
      <c r="J893">
        <v>5</v>
      </c>
      <c r="K893">
        <v>62305</v>
      </c>
      <c r="L893">
        <v>311525</v>
      </c>
      <c r="M893">
        <v>10</v>
      </c>
      <c r="N893" t="s">
        <v>26</v>
      </c>
      <c r="O893">
        <v>7</v>
      </c>
      <c r="P893" t="s">
        <v>35</v>
      </c>
      <c r="Q893">
        <v>22</v>
      </c>
      <c r="R893">
        <v>786541</v>
      </c>
    </row>
    <row r="894" spans="1:18" x14ac:dyDescent="0.3">
      <c r="A894" t="s">
        <v>6552</v>
      </c>
      <c r="B894" s="9">
        <v>45501</v>
      </c>
      <c r="C894" t="s">
        <v>4693</v>
      </c>
      <c r="D894" t="s">
        <v>4694</v>
      </c>
      <c r="E894" t="s">
        <v>4695</v>
      </c>
      <c r="F894" t="s">
        <v>38</v>
      </c>
      <c r="G894" t="s">
        <v>6553</v>
      </c>
      <c r="H894" t="s">
        <v>65</v>
      </c>
      <c r="I894" t="s">
        <v>478</v>
      </c>
      <c r="J894">
        <v>15</v>
      </c>
      <c r="K894">
        <v>56783</v>
      </c>
      <c r="L894">
        <v>851745</v>
      </c>
      <c r="M894">
        <v>15</v>
      </c>
      <c r="N894" t="s">
        <v>47</v>
      </c>
      <c r="O894">
        <v>3</v>
      </c>
      <c r="P894" t="s">
        <v>28</v>
      </c>
      <c r="Q894">
        <v>136</v>
      </c>
      <c r="R894">
        <v>786541</v>
      </c>
    </row>
    <row r="895" spans="1:18" x14ac:dyDescent="0.3">
      <c r="A895" t="s">
        <v>6538</v>
      </c>
      <c r="B895" s="9">
        <v>45487</v>
      </c>
      <c r="C895" t="s">
        <v>4693</v>
      </c>
      <c r="D895" t="s">
        <v>4694</v>
      </c>
      <c r="E895" t="s">
        <v>4706</v>
      </c>
      <c r="F895" t="s">
        <v>637</v>
      </c>
      <c r="G895" t="s">
        <v>6539</v>
      </c>
      <c r="H895" t="s">
        <v>65</v>
      </c>
      <c r="I895" t="s">
        <v>397</v>
      </c>
      <c r="J895">
        <v>6</v>
      </c>
      <c r="K895">
        <v>40052</v>
      </c>
      <c r="L895">
        <v>240312</v>
      </c>
      <c r="M895">
        <v>20</v>
      </c>
      <c r="N895" t="s">
        <v>27</v>
      </c>
      <c r="O895">
        <v>4</v>
      </c>
      <c r="P895" t="s">
        <v>28</v>
      </c>
      <c r="Q895">
        <v>178</v>
      </c>
      <c r="R895">
        <v>786541</v>
      </c>
    </row>
    <row r="896" spans="1:18" x14ac:dyDescent="0.3">
      <c r="A896" t="s">
        <v>6504</v>
      </c>
      <c r="B896" s="9">
        <v>45134</v>
      </c>
      <c r="C896" t="s">
        <v>4693</v>
      </c>
      <c r="D896" t="s">
        <v>4694</v>
      </c>
      <c r="E896" t="s">
        <v>49</v>
      </c>
      <c r="F896" t="s">
        <v>319</v>
      </c>
      <c r="G896" t="s">
        <v>27</v>
      </c>
      <c r="H896" t="s">
        <v>65</v>
      </c>
      <c r="I896" t="s">
        <v>397</v>
      </c>
      <c r="J896">
        <v>17</v>
      </c>
      <c r="K896">
        <v>27347</v>
      </c>
      <c r="L896">
        <v>464899</v>
      </c>
      <c r="M896">
        <v>20</v>
      </c>
      <c r="N896" t="s">
        <v>57</v>
      </c>
      <c r="O896">
        <v>4</v>
      </c>
      <c r="P896" t="s">
        <v>35</v>
      </c>
      <c r="Q896">
        <v>37</v>
      </c>
      <c r="R896">
        <v>786541</v>
      </c>
    </row>
    <row r="897" spans="1:18" x14ac:dyDescent="0.3">
      <c r="A897" t="s">
        <v>6492</v>
      </c>
      <c r="B897" s="9">
        <v>45322</v>
      </c>
      <c r="C897" t="s">
        <v>4693</v>
      </c>
      <c r="D897" t="s">
        <v>4694</v>
      </c>
      <c r="E897" t="s">
        <v>49</v>
      </c>
      <c r="F897" t="s">
        <v>849</v>
      </c>
      <c r="G897" t="s">
        <v>27</v>
      </c>
      <c r="H897" t="s">
        <v>65</v>
      </c>
      <c r="I897" t="s">
        <v>102</v>
      </c>
      <c r="J897">
        <v>16</v>
      </c>
      <c r="K897">
        <v>73447</v>
      </c>
      <c r="L897">
        <v>1175152</v>
      </c>
      <c r="M897">
        <v>20</v>
      </c>
      <c r="N897" t="s">
        <v>57</v>
      </c>
      <c r="O897">
        <v>7</v>
      </c>
      <c r="P897" t="s">
        <v>35</v>
      </c>
      <c r="Q897">
        <v>43</v>
      </c>
      <c r="R897">
        <v>786541</v>
      </c>
    </row>
    <row r="898" spans="1:18" x14ac:dyDescent="0.3">
      <c r="A898" t="s">
        <v>6486</v>
      </c>
      <c r="B898" s="9">
        <v>45073</v>
      </c>
      <c r="C898" t="s">
        <v>4693</v>
      </c>
      <c r="D898" t="s">
        <v>4694</v>
      </c>
      <c r="E898" t="s">
        <v>4695</v>
      </c>
      <c r="F898" t="s">
        <v>2991</v>
      </c>
      <c r="G898" t="s">
        <v>6487</v>
      </c>
      <c r="H898" t="s">
        <v>65</v>
      </c>
      <c r="I898" t="s">
        <v>66</v>
      </c>
      <c r="J898">
        <v>18</v>
      </c>
      <c r="K898">
        <v>79047</v>
      </c>
      <c r="L898">
        <v>1422846</v>
      </c>
      <c r="M898" t="s">
        <v>27</v>
      </c>
      <c r="N898" t="s">
        <v>34</v>
      </c>
      <c r="O898">
        <v>4</v>
      </c>
      <c r="P898" t="s">
        <v>35</v>
      </c>
      <c r="Q898">
        <v>132</v>
      </c>
      <c r="R898">
        <v>786541</v>
      </c>
    </row>
    <row r="899" spans="1:18" x14ac:dyDescent="0.3">
      <c r="A899" t="s">
        <v>6476</v>
      </c>
      <c r="B899" s="9">
        <v>45090</v>
      </c>
      <c r="C899" t="s">
        <v>4693</v>
      </c>
      <c r="D899" t="s">
        <v>4694</v>
      </c>
      <c r="E899" t="s">
        <v>4706</v>
      </c>
      <c r="F899" t="s">
        <v>2913</v>
      </c>
      <c r="G899" t="s">
        <v>6477</v>
      </c>
      <c r="H899" t="s">
        <v>65</v>
      </c>
      <c r="I899" t="s">
        <v>289</v>
      </c>
      <c r="J899">
        <v>4</v>
      </c>
      <c r="K899">
        <v>166766</v>
      </c>
      <c r="L899">
        <v>667064</v>
      </c>
      <c r="M899" t="s">
        <v>27</v>
      </c>
      <c r="N899" t="s">
        <v>57</v>
      </c>
      <c r="O899">
        <v>2</v>
      </c>
      <c r="P899" t="s">
        <v>35</v>
      </c>
      <c r="Q899">
        <v>178</v>
      </c>
      <c r="R899">
        <v>786541</v>
      </c>
    </row>
    <row r="900" spans="1:18" x14ac:dyDescent="0.3">
      <c r="A900" t="s">
        <v>6442</v>
      </c>
      <c r="B900" s="9">
        <v>45637</v>
      </c>
      <c r="C900" t="s">
        <v>4693</v>
      </c>
      <c r="D900" t="s">
        <v>4694</v>
      </c>
      <c r="E900" t="s">
        <v>49</v>
      </c>
      <c r="F900" t="s">
        <v>2598</v>
      </c>
      <c r="G900" t="s">
        <v>6443</v>
      </c>
      <c r="H900" t="s">
        <v>65</v>
      </c>
      <c r="I900" t="s">
        <v>478</v>
      </c>
      <c r="J900">
        <v>5</v>
      </c>
      <c r="K900">
        <v>38545</v>
      </c>
      <c r="L900">
        <v>192725</v>
      </c>
      <c r="M900" t="s">
        <v>27</v>
      </c>
      <c r="N900" t="s">
        <v>26</v>
      </c>
      <c r="O900">
        <v>2</v>
      </c>
      <c r="P900" t="s">
        <v>35</v>
      </c>
      <c r="Q900">
        <v>175</v>
      </c>
      <c r="R900">
        <v>786541</v>
      </c>
    </row>
    <row r="901" spans="1:18" x14ac:dyDescent="0.3">
      <c r="A901" t="s">
        <v>6434</v>
      </c>
      <c r="B901" s="9">
        <v>45037</v>
      </c>
      <c r="C901" t="s">
        <v>4693</v>
      </c>
      <c r="D901" t="s">
        <v>4694</v>
      </c>
      <c r="E901" t="s">
        <v>4706</v>
      </c>
      <c r="F901" t="s">
        <v>350</v>
      </c>
      <c r="G901" t="s">
        <v>6435</v>
      </c>
      <c r="H901" t="s">
        <v>65</v>
      </c>
      <c r="I901" t="s">
        <v>102</v>
      </c>
      <c r="J901">
        <v>8</v>
      </c>
      <c r="K901">
        <v>27665</v>
      </c>
      <c r="L901">
        <v>221320</v>
      </c>
      <c r="M901">
        <v>5</v>
      </c>
      <c r="N901" t="s">
        <v>57</v>
      </c>
      <c r="O901">
        <v>3</v>
      </c>
      <c r="P901" t="s">
        <v>35</v>
      </c>
      <c r="Q901">
        <v>185</v>
      </c>
      <c r="R901">
        <v>786541</v>
      </c>
    </row>
    <row r="902" spans="1:18" x14ac:dyDescent="0.3">
      <c r="A902" t="s">
        <v>6432</v>
      </c>
      <c r="B902" s="9">
        <v>45169</v>
      </c>
      <c r="C902" t="s">
        <v>4693</v>
      </c>
      <c r="D902" t="s">
        <v>4694</v>
      </c>
      <c r="E902" t="s">
        <v>49</v>
      </c>
      <c r="F902" t="s">
        <v>998</v>
      </c>
      <c r="G902" t="s">
        <v>6433</v>
      </c>
      <c r="H902" t="s">
        <v>65</v>
      </c>
      <c r="I902" t="s">
        <v>478</v>
      </c>
      <c r="J902">
        <v>1</v>
      </c>
      <c r="K902">
        <v>169038</v>
      </c>
      <c r="L902">
        <v>169038</v>
      </c>
      <c r="M902">
        <v>10</v>
      </c>
      <c r="N902" t="s">
        <v>57</v>
      </c>
      <c r="O902">
        <v>4</v>
      </c>
      <c r="P902" t="s">
        <v>35</v>
      </c>
      <c r="Q902">
        <v>174</v>
      </c>
      <c r="R902">
        <v>786541</v>
      </c>
    </row>
    <row r="903" spans="1:18" x14ac:dyDescent="0.3">
      <c r="A903" t="s">
        <v>6416</v>
      </c>
      <c r="B903" s="9">
        <v>45135</v>
      </c>
      <c r="C903" t="s">
        <v>4693</v>
      </c>
      <c r="D903" t="s">
        <v>4694</v>
      </c>
      <c r="E903" t="s">
        <v>49</v>
      </c>
      <c r="F903" t="s">
        <v>877</v>
      </c>
      <c r="G903" t="s">
        <v>6417</v>
      </c>
      <c r="H903" t="s">
        <v>65</v>
      </c>
      <c r="I903" t="s">
        <v>478</v>
      </c>
      <c r="J903">
        <v>3</v>
      </c>
      <c r="K903">
        <v>97964</v>
      </c>
      <c r="L903">
        <v>293892</v>
      </c>
      <c r="M903" t="s">
        <v>27</v>
      </c>
      <c r="N903" t="s">
        <v>34</v>
      </c>
      <c r="O903">
        <v>2</v>
      </c>
      <c r="P903" t="s">
        <v>35</v>
      </c>
      <c r="Q903">
        <v>86</v>
      </c>
      <c r="R903">
        <v>786541</v>
      </c>
    </row>
    <row r="904" spans="1:18" x14ac:dyDescent="0.3">
      <c r="A904" t="s">
        <v>6405</v>
      </c>
      <c r="B904" s="9">
        <v>45320</v>
      </c>
      <c r="C904" t="s">
        <v>4693</v>
      </c>
      <c r="D904" t="s">
        <v>4694</v>
      </c>
      <c r="E904" t="s">
        <v>4695</v>
      </c>
      <c r="F904" t="s">
        <v>3381</v>
      </c>
      <c r="G904" t="s">
        <v>27</v>
      </c>
      <c r="H904" t="s">
        <v>65</v>
      </c>
      <c r="I904" t="s">
        <v>397</v>
      </c>
      <c r="J904">
        <v>6</v>
      </c>
      <c r="K904">
        <v>61396</v>
      </c>
      <c r="L904">
        <v>368376</v>
      </c>
      <c r="M904">
        <v>0</v>
      </c>
      <c r="N904" t="s">
        <v>26</v>
      </c>
      <c r="O904">
        <v>2</v>
      </c>
      <c r="P904" t="s">
        <v>35</v>
      </c>
      <c r="Q904">
        <v>190</v>
      </c>
      <c r="R904">
        <v>786541</v>
      </c>
    </row>
    <row r="905" spans="1:18" x14ac:dyDescent="0.3">
      <c r="A905" t="s">
        <v>6389</v>
      </c>
      <c r="B905" s="9">
        <v>45112</v>
      </c>
      <c r="C905" t="s">
        <v>4693</v>
      </c>
      <c r="D905" t="s">
        <v>4694</v>
      </c>
      <c r="E905" t="s">
        <v>4695</v>
      </c>
      <c r="F905" t="s">
        <v>5097</v>
      </c>
      <c r="G905" t="s">
        <v>6390</v>
      </c>
      <c r="H905" t="s">
        <v>65</v>
      </c>
      <c r="I905" t="s">
        <v>78</v>
      </c>
      <c r="J905">
        <v>1</v>
      </c>
      <c r="K905">
        <v>144694</v>
      </c>
      <c r="L905">
        <v>144694</v>
      </c>
      <c r="M905">
        <v>10</v>
      </c>
      <c r="N905" t="s">
        <v>26</v>
      </c>
      <c r="O905">
        <v>1</v>
      </c>
      <c r="P905" t="s">
        <v>35</v>
      </c>
      <c r="Q905">
        <v>8</v>
      </c>
      <c r="R905">
        <v>786541</v>
      </c>
    </row>
    <row r="906" spans="1:18" x14ac:dyDescent="0.3">
      <c r="A906" t="s">
        <v>6375</v>
      </c>
      <c r="B906" s="9">
        <v>45656</v>
      </c>
      <c r="C906" t="s">
        <v>4693</v>
      </c>
      <c r="D906" t="s">
        <v>4694</v>
      </c>
      <c r="E906" t="s">
        <v>49</v>
      </c>
      <c r="F906" t="s">
        <v>492</v>
      </c>
      <c r="G906" t="s">
        <v>6376</v>
      </c>
      <c r="H906" t="s">
        <v>65</v>
      </c>
      <c r="I906" t="s">
        <v>478</v>
      </c>
      <c r="J906">
        <v>3</v>
      </c>
      <c r="K906">
        <v>80183</v>
      </c>
      <c r="L906">
        <v>240549</v>
      </c>
      <c r="M906" t="s">
        <v>27</v>
      </c>
      <c r="N906" t="s">
        <v>27</v>
      </c>
      <c r="O906">
        <v>3</v>
      </c>
      <c r="P906" t="s">
        <v>27</v>
      </c>
      <c r="Q906">
        <v>102</v>
      </c>
      <c r="R906">
        <v>786541</v>
      </c>
    </row>
    <row r="907" spans="1:18" x14ac:dyDescent="0.3">
      <c r="A907" t="s">
        <v>6371</v>
      </c>
      <c r="B907" s="9">
        <v>45396</v>
      </c>
      <c r="C907" t="s">
        <v>4693</v>
      </c>
      <c r="D907" t="s">
        <v>4694</v>
      </c>
      <c r="E907" t="s">
        <v>4695</v>
      </c>
      <c r="F907" t="s">
        <v>1157</v>
      </c>
      <c r="G907" t="s">
        <v>6372</v>
      </c>
      <c r="H907" t="s">
        <v>65</v>
      </c>
      <c r="I907" t="s">
        <v>478</v>
      </c>
      <c r="J907">
        <v>9</v>
      </c>
      <c r="K907">
        <v>100236</v>
      </c>
      <c r="L907">
        <v>902124</v>
      </c>
      <c r="M907">
        <v>15</v>
      </c>
      <c r="N907" t="s">
        <v>57</v>
      </c>
      <c r="O907">
        <v>3</v>
      </c>
      <c r="P907" t="s">
        <v>28</v>
      </c>
      <c r="Q907">
        <v>197</v>
      </c>
      <c r="R907">
        <v>786541</v>
      </c>
    </row>
    <row r="908" spans="1:18" x14ac:dyDescent="0.3">
      <c r="A908" t="s">
        <v>6356</v>
      </c>
      <c r="B908" s="9">
        <v>45241</v>
      </c>
      <c r="C908" t="s">
        <v>4693</v>
      </c>
      <c r="D908" t="s">
        <v>4694</v>
      </c>
      <c r="E908" t="s">
        <v>4695</v>
      </c>
      <c r="F908" t="s">
        <v>3038</v>
      </c>
      <c r="G908" t="s">
        <v>6357</v>
      </c>
      <c r="H908" t="s">
        <v>65</v>
      </c>
      <c r="I908" t="s">
        <v>382</v>
      </c>
      <c r="J908">
        <v>6</v>
      </c>
      <c r="K908">
        <v>112078</v>
      </c>
      <c r="L908">
        <v>672468</v>
      </c>
      <c r="M908">
        <v>15</v>
      </c>
      <c r="N908" t="s">
        <v>27</v>
      </c>
      <c r="O908">
        <v>1</v>
      </c>
      <c r="P908" t="s">
        <v>35</v>
      </c>
      <c r="Q908">
        <v>137</v>
      </c>
      <c r="R908">
        <v>786541</v>
      </c>
    </row>
    <row r="909" spans="1:18" x14ac:dyDescent="0.3">
      <c r="A909" t="s">
        <v>6336</v>
      </c>
      <c r="B909" s="9">
        <v>45188</v>
      </c>
      <c r="C909" t="s">
        <v>4693</v>
      </c>
      <c r="D909" t="s">
        <v>4694</v>
      </c>
      <c r="E909" t="s">
        <v>49</v>
      </c>
      <c r="F909" t="s">
        <v>1083</v>
      </c>
      <c r="G909" t="s">
        <v>6337</v>
      </c>
      <c r="H909" t="s">
        <v>65</v>
      </c>
      <c r="I909" t="s">
        <v>478</v>
      </c>
      <c r="J909">
        <v>20</v>
      </c>
      <c r="K909">
        <v>54402</v>
      </c>
      <c r="L909">
        <v>1088040</v>
      </c>
      <c r="M909">
        <v>20</v>
      </c>
      <c r="N909" t="s">
        <v>57</v>
      </c>
      <c r="O909">
        <v>2</v>
      </c>
      <c r="P909" t="s">
        <v>28</v>
      </c>
      <c r="Q909">
        <v>46</v>
      </c>
      <c r="R909">
        <v>786541</v>
      </c>
    </row>
    <row r="910" spans="1:18" x14ac:dyDescent="0.3">
      <c r="A910" t="s">
        <v>6320</v>
      </c>
      <c r="B910" s="9">
        <v>45563</v>
      </c>
      <c r="C910" t="s">
        <v>4693</v>
      </c>
      <c r="D910" t="s">
        <v>4694</v>
      </c>
      <c r="E910" t="s">
        <v>4695</v>
      </c>
      <c r="F910" t="s">
        <v>544</v>
      </c>
      <c r="G910" t="s">
        <v>6321</v>
      </c>
      <c r="H910" t="s">
        <v>65</v>
      </c>
      <c r="I910" t="s">
        <v>397</v>
      </c>
      <c r="J910">
        <v>17</v>
      </c>
      <c r="K910">
        <v>177776</v>
      </c>
      <c r="L910">
        <v>3022192</v>
      </c>
      <c r="M910">
        <v>10</v>
      </c>
      <c r="N910" t="s">
        <v>27</v>
      </c>
      <c r="O910">
        <v>4</v>
      </c>
      <c r="P910" t="s">
        <v>35</v>
      </c>
      <c r="Q910">
        <v>38</v>
      </c>
      <c r="R910">
        <v>786541</v>
      </c>
    </row>
    <row r="911" spans="1:18" x14ac:dyDescent="0.3">
      <c r="A911" t="s">
        <v>6302</v>
      </c>
      <c r="B911" s="9">
        <v>45214</v>
      </c>
      <c r="C911" t="s">
        <v>4693</v>
      </c>
      <c r="D911" t="s">
        <v>4694</v>
      </c>
      <c r="E911" t="s">
        <v>4706</v>
      </c>
      <c r="F911" t="s">
        <v>1235</v>
      </c>
      <c r="G911" t="s">
        <v>6303</v>
      </c>
      <c r="H911" t="s">
        <v>65</v>
      </c>
      <c r="I911" t="s">
        <v>102</v>
      </c>
      <c r="J911">
        <v>9</v>
      </c>
      <c r="K911">
        <v>48912</v>
      </c>
      <c r="L911">
        <v>440208</v>
      </c>
      <c r="M911">
        <v>10</v>
      </c>
      <c r="N911" t="s">
        <v>57</v>
      </c>
      <c r="O911">
        <v>1</v>
      </c>
      <c r="P911" t="s">
        <v>28</v>
      </c>
      <c r="Q911">
        <v>146</v>
      </c>
      <c r="R911">
        <v>786541</v>
      </c>
    </row>
    <row r="912" spans="1:18" x14ac:dyDescent="0.3">
      <c r="A912" t="s">
        <v>6292</v>
      </c>
      <c r="B912" s="9">
        <v>44974</v>
      </c>
      <c r="C912" t="s">
        <v>4693</v>
      </c>
      <c r="D912" t="s">
        <v>4694</v>
      </c>
      <c r="E912" t="s">
        <v>49</v>
      </c>
      <c r="F912" t="s">
        <v>344</v>
      </c>
      <c r="G912" t="s">
        <v>6293</v>
      </c>
      <c r="H912" t="s">
        <v>65</v>
      </c>
      <c r="I912" t="s">
        <v>66</v>
      </c>
      <c r="J912">
        <v>4</v>
      </c>
      <c r="K912">
        <v>93657</v>
      </c>
      <c r="L912">
        <v>374628</v>
      </c>
      <c r="M912" t="s">
        <v>27</v>
      </c>
      <c r="N912" t="s">
        <v>34</v>
      </c>
      <c r="O912">
        <v>4</v>
      </c>
      <c r="P912" t="s">
        <v>28</v>
      </c>
      <c r="Q912">
        <v>4</v>
      </c>
      <c r="R912">
        <v>786541</v>
      </c>
    </row>
    <row r="913" spans="1:18" x14ac:dyDescent="0.3">
      <c r="A913" t="s">
        <v>6277</v>
      </c>
      <c r="B913" s="9">
        <v>45494</v>
      </c>
      <c r="C913" t="s">
        <v>4693</v>
      </c>
      <c r="D913" t="s">
        <v>4694</v>
      </c>
      <c r="E913" t="s">
        <v>49</v>
      </c>
      <c r="F913" t="s">
        <v>4079</v>
      </c>
      <c r="G913" t="s">
        <v>6278</v>
      </c>
      <c r="H913" t="s">
        <v>65</v>
      </c>
      <c r="I913" t="s">
        <v>397</v>
      </c>
      <c r="J913">
        <v>1</v>
      </c>
      <c r="K913">
        <v>43992</v>
      </c>
      <c r="L913">
        <v>43992</v>
      </c>
      <c r="M913">
        <v>0</v>
      </c>
      <c r="N913" t="s">
        <v>47</v>
      </c>
      <c r="O913">
        <v>5</v>
      </c>
      <c r="P913" t="s">
        <v>35</v>
      </c>
      <c r="Q913">
        <v>161</v>
      </c>
      <c r="R913">
        <v>786541</v>
      </c>
    </row>
    <row r="914" spans="1:18" x14ac:dyDescent="0.3">
      <c r="A914" t="s">
        <v>6248</v>
      </c>
      <c r="B914" s="9">
        <v>45645</v>
      </c>
      <c r="C914" t="s">
        <v>4693</v>
      </c>
      <c r="D914" t="s">
        <v>4694</v>
      </c>
      <c r="E914" t="s">
        <v>49</v>
      </c>
      <c r="F914" t="s">
        <v>2564</v>
      </c>
      <c r="G914" t="s">
        <v>6249</v>
      </c>
      <c r="H914" t="s">
        <v>65</v>
      </c>
      <c r="I914" t="s">
        <v>102</v>
      </c>
      <c r="J914">
        <v>11</v>
      </c>
      <c r="K914">
        <v>133046</v>
      </c>
      <c r="L914">
        <v>1463506</v>
      </c>
      <c r="M914" t="s">
        <v>27</v>
      </c>
      <c r="N914" t="s">
        <v>27</v>
      </c>
      <c r="O914">
        <v>5</v>
      </c>
      <c r="P914" t="s">
        <v>28</v>
      </c>
      <c r="Q914">
        <v>76</v>
      </c>
      <c r="R914">
        <v>786541</v>
      </c>
    </row>
    <row r="915" spans="1:18" x14ac:dyDescent="0.3">
      <c r="A915" t="s">
        <v>6240</v>
      </c>
      <c r="B915" s="9">
        <v>45625</v>
      </c>
      <c r="C915" t="s">
        <v>4693</v>
      </c>
      <c r="D915" t="s">
        <v>4694</v>
      </c>
      <c r="E915" t="s">
        <v>49</v>
      </c>
      <c r="F915" t="s">
        <v>122</v>
      </c>
      <c r="G915" t="s">
        <v>6241</v>
      </c>
      <c r="H915" t="s">
        <v>65</v>
      </c>
      <c r="I915" t="s">
        <v>478</v>
      </c>
      <c r="J915">
        <v>14</v>
      </c>
      <c r="K915">
        <v>165435</v>
      </c>
      <c r="L915">
        <v>2316090</v>
      </c>
      <c r="M915" t="s">
        <v>27</v>
      </c>
      <c r="N915" t="s">
        <v>57</v>
      </c>
      <c r="O915">
        <v>0</v>
      </c>
      <c r="P915" t="s">
        <v>35</v>
      </c>
      <c r="Q915">
        <v>65</v>
      </c>
      <c r="R915">
        <v>786541</v>
      </c>
    </row>
    <row r="916" spans="1:18" x14ac:dyDescent="0.3">
      <c r="A916" t="s">
        <v>6237</v>
      </c>
      <c r="B916" s="9">
        <v>44929</v>
      </c>
      <c r="C916" t="s">
        <v>4693</v>
      </c>
      <c r="D916" t="s">
        <v>4694</v>
      </c>
      <c r="E916" t="s">
        <v>4706</v>
      </c>
      <c r="F916" t="s">
        <v>3934</v>
      </c>
      <c r="G916" t="s">
        <v>27</v>
      </c>
      <c r="H916" t="s">
        <v>65</v>
      </c>
      <c r="I916" t="s">
        <v>78</v>
      </c>
      <c r="J916">
        <v>17</v>
      </c>
      <c r="K916">
        <v>138147</v>
      </c>
      <c r="L916">
        <v>2348499</v>
      </c>
      <c r="M916">
        <v>20</v>
      </c>
      <c r="N916" t="s">
        <v>26</v>
      </c>
      <c r="O916">
        <v>1</v>
      </c>
      <c r="P916" t="s">
        <v>35</v>
      </c>
      <c r="Q916">
        <v>11</v>
      </c>
      <c r="R916">
        <v>786541</v>
      </c>
    </row>
    <row r="917" spans="1:18" x14ac:dyDescent="0.3">
      <c r="A917" t="s">
        <v>6220</v>
      </c>
      <c r="B917" s="9">
        <v>45533</v>
      </c>
      <c r="C917" t="s">
        <v>4693</v>
      </c>
      <c r="D917" t="s">
        <v>4694</v>
      </c>
      <c r="E917" t="s">
        <v>49</v>
      </c>
      <c r="F917" t="s">
        <v>771</v>
      </c>
      <c r="G917" t="s">
        <v>6221</v>
      </c>
      <c r="H917" t="s">
        <v>65</v>
      </c>
      <c r="I917" t="s">
        <v>478</v>
      </c>
      <c r="J917">
        <v>12</v>
      </c>
      <c r="K917">
        <v>33593</v>
      </c>
      <c r="L917">
        <v>403116</v>
      </c>
      <c r="M917" t="s">
        <v>27</v>
      </c>
      <c r="N917" t="s">
        <v>26</v>
      </c>
      <c r="O917">
        <v>5</v>
      </c>
      <c r="P917" t="s">
        <v>35</v>
      </c>
      <c r="Q917">
        <v>57</v>
      </c>
      <c r="R917">
        <v>786541</v>
      </c>
    </row>
    <row r="918" spans="1:18" x14ac:dyDescent="0.3">
      <c r="A918" t="s">
        <v>6212</v>
      </c>
      <c r="B918" s="9">
        <v>45042</v>
      </c>
      <c r="C918" t="s">
        <v>4693</v>
      </c>
      <c r="D918" t="s">
        <v>4694</v>
      </c>
      <c r="E918" t="s">
        <v>4706</v>
      </c>
      <c r="F918" t="s">
        <v>1025</v>
      </c>
      <c r="G918" t="s">
        <v>6213</v>
      </c>
      <c r="H918" t="s">
        <v>65</v>
      </c>
      <c r="I918" t="s">
        <v>289</v>
      </c>
      <c r="J918">
        <v>6</v>
      </c>
      <c r="K918">
        <v>118741</v>
      </c>
      <c r="L918">
        <v>712446</v>
      </c>
      <c r="M918" t="s">
        <v>27</v>
      </c>
      <c r="N918" t="s">
        <v>27</v>
      </c>
      <c r="O918">
        <v>4</v>
      </c>
      <c r="P918" t="s">
        <v>35</v>
      </c>
      <c r="Q918">
        <v>31</v>
      </c>
      <c r="R918">
        <v>786541</v>
      </c>
    </row>
    <row r="919" spans="1:18" x14ac:dyDescent="0.3">
      <c r="A919" t="s">
        <v>6208</v>
      </c>
      <c r="B919" s="9">
        <v>45528</v>
      </c>
      <c r="C919" t="s">
        <v>4693</v>
      </c>
      <c r="D919" t="s">
        <v>4694</v>
      </c>
      <c r="E919" t="s">
        <v>4706</v>
      </c>
      <c r="F919" t="s">
        <v>2644</v>
      </c>
      <c r="G919" t="s">
        <v>6209</v>
      </c>
      <c r="H919" t="s">
        <v>65</v>
      </c>
      <c r="I919" t="s">
        <v>66</v>
      </c>
      <c r="J919">
        <v>1</v>
      </c>
      <c r="K919">
        <v>94068</v>
      </c>
      <c r="L919">
        <v>94068</v>
      </c>
      <c r="M919" t="s">
        <v>27</v>
      </c>
      <c r="N919" t="s">
        <v>57</v>
      </c>
      <c r="O919">
        <v>1</v>
      </c>
      <c r="P919" t="s">
        <v>28</v>
      </c>
      <c r="Q919">
        <v>191</v>
      </c>
      <c r="R919">
        <v>786541</v>
      </c>
    </row>
    <row r="920" spans="1:18" x14ac:dyDescent="0.3">
      <c r="A920" t="s">
        <v>6202</v>
      </c>
      <c r="B920" s="9">
        <v>45401</v>
      </c>
      <c r="C920" t="s">
        <v>4693</v>
      </c>
      <c r="D920" t="s">
        <v>4694</v>
      </c>
      <c r="E920" t="s">
        <v>49</v>
      </c>
      <c r="F920" t="s">
        <v>1861</v>
      </c>
      <c r="G920" t="s">
        <v>6203</v>
      </c>
      <c r="H920" t="s">
        <v>65</v>
      </c>
      <c r="I920" t="s">
        <v>102</v>
      </c>
      <c r="J920">
        <v>15</v>
      </c>
      <c r="K920">
        <v>170142</v>
      </c>
      <c r="L920">
        <v>2552130</v>
      </c>
      <c r="M920">
        <v>15</v>
      </c>
      <c r="N920" t="s">
        <v>27</v>
      </c>
      <c r="O920">
        <v>2</v>
      </c>
      <c r="P920" t="s">
        <v>35</v>
      </c>
      <c r="Q920">
        <v>130</v>
      </c>
      <c r="R920">
        <v>786541</v>
      </c>
    </row>
    <row r="921" spans="1:18" x14ac:dyDescent="0.3">
      <c r="A921" t="s">
        <v>6198</v>
      </c>
      <c r="B921" s="9">
        <v>45257</v>
      </c>
      <c r="C921" t="s">
        <v>4693</v>
      </c>
      <c r="D921" t="s">
        <v>4694</v>
      </c>
      <c r="E921" t="s">
        <v>4695</v>
      </c>
      <c r="F921" t="s">
        <v>63</v>
      </c>
      <c r="G921" t="s">
        <v>6199</v>
      </c>
      <c r="H921" t="s">
        <v>65</v>
      </c>
      <c r="I921" t="s">
        <v>78</v>
      </c>
      <c r="J921">
        <v>20</v>
      </c>
      <c r="K921">
        <v>64380</v>
      </c>
      <c r="L921">
        <v>1287600</v>
      </c>
      <c r="M921">
        <v>5</v>
      </c>
      <c r="N921" t="s">
        <v>34</v>
      </c>
      <c r="O921">
        <v>2</v>
      </c>
      <c r="P921" t="s">
        <v>28</v>
      </c>
      <c r="Q921">
        <v>22</v>
      </c>
      <c r="R921">
        <v>786541</v>
      </c>
    </row>
    <row r="922" spans="1:18" x14ac:dyDescent="0.3">
      <c r="A922" t="s">
        <v>6190</v>
      </c>
      <c r="B922" s="9">
        <v>45393</v>
      </c>
      <c r="C922" t="s">
        <v>4693</v>
      </c>
      <c r="D922" t="s">
        <v>4694</v>
      </c>
      <c r="E922" t="s">
        <v>4695</v>
      </c>
      <c r="F922" t="s">
        <v>1339</v>
      </c>
      <c r="G922" t="s">
        <v>6191</v>
      </c>
      <c r="H922" t="s">
        <v>65</v>
      </c>
      <c r="I922" t="s">
        <v>382</v>
      </c>
      <c r="J922">
        <v>18</v>
      </c>
      <c r="K922">
        <v>132909</v>
      </c>
      <c r="L922">
        <v>2392362</v>
      </c>
      <c r="M922">
        <v>0</v>
      </c>
      <c r="N922" t="s">
        <v>26</v>
      </c>
      <c r="O922">
        <v>1</v>
      </c>
      <c r="P922" t="s">
        <v>28</v>
      </c>
      <c r="Q922">
        <v>184</v>
      </c>
      <c r="R922">
        <v>786541</v>
      </c>
    </row>
    <row r="923" spans="1:18" x14ac:dyDescent="0.3">
      <c r="A923" t="s">
        <v>6188</v>
      </c>
      <c r="B923" s="9">
        <v>45171</v>
      </c>
      <c r="C923" t="s">
        <v>4693</v>
      </c>
      <c r="D923" t="s">
        <v>4694</v>
      </c>
      <c r="E923" t="s">
        <v>49</v>
      </c>
      <c r="F923" t="s">
        <v>115</v>
      </c>
      <c r="G923" t="s">
        <v>6189</v>
      </c>
      <c r="H923" t="s">
        <v>65</v>
      </c>
      <c r="I923" t="s">
        <v>397</v>
      </c>
      <c r="J923">
        <v>18</v>
      </c>
      <c r="K923">
        <v>27794</v>
      </c>
      <c r="L923">
        <v>500292</v>
      </c>
      <c r="M923">
        <v>15</v>
      </c>
      <c r="N923" t="s">
        <v>27</v>
      </c>
      <c r="O923">
        <v>5</v>
      </c>
      <c r="P923" t="s">
        <v>35</v>
      </c>
      <c r="Q923">
        <v>86</v>
      </c>
      <c r="R923">
        <v>786541</v>
      </c>
    </row>
    <row r="924" spans="1:18" x14ac:dyDescent="0.3">
      <c r="A924" t="s">
        <v>6186</v>
      </c>
      <c r="B924" s="9">
        <v>45343</v>
      </c>
      <c r="C924" t="s">
        <v>4693</v>
      </c>
      <c r="D924" t="s">
        <v>4694</v>
      </c>
      <c r="E924" t="s">
        <v>4706</v>
      </c>
      <c r="F924" t="s">
        <v>2511</v>
      </c>
      <c r="G924" t="s">
        <v>6187</v>
      </c>
      <c r="H924" t="s">
        <v>65</v>
      </c>
      <c r="I924" t="s">
        <v>78</v>
      </c>
      <c r="J924">
        <v>7</v>
      </c>
      <c r="K924">
        <v>39245</v>
      </c>
      <c r="L924">
        <v>274715</v>
      </c>
      <c r="M924">
        <v>0</v>
      </c>
      <c r="N924" t="s">
        <v>27</v>
      </c>
      <c r="O924">
        <v>5</v>
      </c>
      <c r="P924" t="s">
        <v>35</v>
      </c>
      <c r="Q924">
        <v>119</v>
      </c>
      <c r="R924">
        <v>786541</v>
      </c>
    </row>
    <row r="925" spans="1:18" x14ac:dyDescent="0.3">
      <c r="A925" t="s">
        <v>6184</v>
      </c>
      <c r="B925" s="9">
        <v>44941</v>
      </c>
      <c r="C925" t="s">
        <v>4693</v>
      </c>
      <c r="D925" t="s">
        <v>4694</v>
      </c>
      <c r="E925" t="s">
        <v>4695</v>
      </c>
      <c r="F925" t="s">
        <v>2569</v>
      </c>
      <c r="G925" t="s">
        <v>6185</v>
      </c>
      <c r="H925" t="s">
        <v>65</v>
      </c>
      <c r="I925" t="s">
        <v>478</v>
      </c>
      <c r="J925">
        <v>12</v>
      </c>
      <c r="K925">
        <v>18000</v>
      </c>
      <c r="L925">
        <v>216000</v>
      </c>
      <c r="M925">
        <v>0</v>
      </c>
      <c r="N925" t="s">
        <v>27</v>
      </c>
      <c r="O925" t="s">
        <v>27</v>
      </c>
      <c r="P925" t="s">
        <v>35</v>
      </c>
      <c r="Q925">
        <v>73</v>
      </c>
      <c r="R925">
        <v>786541</v>
      </c>
    </row>
    <row r="926" spans="1:18" x14ac:dyDescent="0.3">
      <c r="A926" t="s">
        <v>6178</v>
      </c>
      <c r="B926" s="9">
        <v>45309</v>
      </c>
      <c r="C926" t="s">
        <v>4693</v>
      </c>
      <c r="D926" t="s">
        <v>4694</v>
      </c>
      <c r="E926" t="s">
        <v>4706</v>
      </c>
      <c r="F926" t="s">
        <v>898</v>
      </c>
      <c r="G926" t="s">
        <v>6179</v>
      </c>
      <c r="H926" t="s">
        <v>65</v>
      </c>
      <c r="I926" t="s">
        <v>397</v>
      </c>
      <c r="J926">
        <v>3</v>
      </c>
      <c r="K926">
        <v>58486</v>
      </c>
      <c r="L926">
        <v>175458</v>
      </c>
      <c r="M926">
        <v>20</v>
      </c>
      <c r="N926" t="s">
        <v>47</v>
      </c>
      <c r="O926" t="s">
        <v>27</v>
      </c>
      <c r="P926" t="s">
        <v>28</v>
      </c>
      <c r="Q926">
        <v>69</v>
      </c>
      <c r="R926">
        <v>786541</v>
      </c>
    </row>
    <row r="927" spans="1:18" x14ac:dyDescent="0.3">
      <c r="A927" t="s">
        <v>6176</v>
      </c>
      <c r="B927" s="9">
        <v>45003</v>
      </c>
      <c r="C927" t="s">
        <v>4693</v>
      </c>
      <c r="D927" t="s">
        <v>4694</v>
      </c>
      <c r="E927" t="s">
        <v>49</v>
      </c>
      <c r="F927" t="s">
        <v>310</v>
      </c>
      <c r="G927" t="s">
        <v>6177</v>
      </c>
      <c r="H927" t="s">
        <v>65</v>
      </c>
      <c r="I927" t="s">
        <v>478</v>
      </c>
      <c r="J927">
        <v>9</v>
      </c>
      <c r="K927">
        <v>55521</v>
      </c>
      <c r="L927">
        <v>499689</v>
      </c>
      <c r="M927" t="s">
        <v>27</v>
      </c>
      <c r="N927" t="s">
        <v>47</v>
      </c>
      <c r="O927">
        <v>5</v>
      </c>
      <c r="P927" t="s">
        <v>35</v>
      </c>
      <c r="Q927">
        <v>10</v>
      </c>
      <c r="R927">
        <v>786541</v>
      </c>
    </row>
    <row r="928" spans="1:18" x14ac:dyDescent="0.3">
      <c r="A928" t="s">
        <v>6163</v>
      </c>
      <c r="B928" s="9">
        <v>45625</v>
      </c>
      <c r="C928" t="s">
        <v>4693</v>
      </c>
      <c r="D928" t="s">
        <v>4694</v>
      </c>
      <c r="E928" t="s">
        <v>49</v>
      </c>
      <c r="F928" t="s">
        <v>1076</v>
      </c>
      <c r="G928" t="s">
        <v>6164</v>
      </c>
      <c r="H928" t="s">
        <v>65</v>
      </c>
      <c r="I928" t="s">
        <v>397</v>
      </c>
      <c r="J928">
        <v>13</v>
      </c>
      <c r="K928">
        <v>132405</v>
      </c>
      <c r="L928">
        <v>1721265</v>
      </c>
      <c r="M928">
        <v>5</v>
      </c>
      <c r="N928" t="s">
        <v>47</v>
      </c>
      <c r="O928">
        <v>1</v>
      </c>
      <c r="P928" t="s">
        <v>35</v>
      </c>
      <c r="Q928">
        <v>11</v>
      </c>
      <c r="R928">
        <v>786541</v>
      </c>
    </row>
    <row r="929" spans="1:18" x14ac:dyDescent="0.3">
      <c r="A929" t="s">
        <v>6162</v>
      </c>
      <c r="B929" s="9">
        <v>45079</v>
      </c>
      <c r="C929" t="s">
        <v>4693</v>
      </c>
      <c r="D929" t="s">
        <v>4694</v>
      </c>
      <c r="E929" t="s">
        <v>49</v>
      </c>
      <c r="F929" t="s">
        <v>736</v>
      </c>
      <c r="G929" t="s">
        <v>27</v>
      </c>
      <c r="H929" t="s">
        <v>65</v>
      </c>
      <c r="I929" t="s">
        <v>478</v>
      </c>
      <c r="J929">
        <v>2</v>
      </c>
      <c r="K929">
        <v>32286</v>
      </c>
      <c r="L929">
        <v>64572</v>
      </c>
      <c r="M929">
        <v>5</v>
      </c>
      <c r="N929" t="s">
        <v>47</v>
      </c>
      <c r="O929">
        <v>5</v>
      </c>
      <c r="P929" t="s">
        <v>35</v>
      </c>
      <c r="Q929">
        <v>150</v>
      </c>
      <c r="R929">
        <v>786541</v>
      </c>
    </row>
    <row r="930" spans="1:18" x14ac:dyDescent="0.3">
      <c r="A930" t="s">
        <v>6157</v>
      </c>
      <c r="B930" s="9">
        <v>45013</v>
      </c>
      <c r="C930" t="s">
        <v>4693</v>
      </c>
      <c r="D930" t="s">
        <v>4694</v>
      </c>
      <c r="E930" t="s">
        <v>49</v>
      </c>
      <c r="F930" t="s">
        <v>3490</v>
      </c>
      <c r="G930" t="s">
        <v>6158</v>
      </c>
      <c r="H930" t="s">
        <v>65</v>
      </c>
      <c r="I930" t="s">
        <v>78</v>
      </c>
      <c r="J930">
        <v>17</v>
      </c>
      <c r="K930">
        <v>131934</v>
      </c>
      <c r="L930">
        <v>2242878</v>
      </c>
      <c r="M930" t="s">
        <v>27</v>
      </c>
      <c r="N930" t="s">
        <v>47</v>
      </c>
      <c r="O930">
        <v>3</v>
      </c>
      <c r="P930" t="s">
        <v>35</v>
      </c>
      <c r="Q930">
        <v>169</v>
      </c>
      <c r="R930">
        <v>786541</v>
      </c>
    </row>
    <row r="931" spans="1:18" x14ac:dyDescent="0.3">
      <c r="A931" t="s">
        <v>6151</v>
      </c>
      <c r="B931" s="9">
        <v>45510</v>
      </c>
      <c r="C931" t="s">
        <v>4693</v>
      </c>
      <c r="D931" t="s">
        <v>4694</v>
      </c>
      <c r="E931" t="s">
        <v>4695</v>
      </c>
      <c r="F931" t="s">
        <v>434</v>
      </c>
      <c r="G931" t="s">
        <v>6152</v>
      </c>
      <c r="H931" t="s">
        <v>65</v>
      </c>
      <c r="I931" t="s">
        <v>102</v>
      </c>
      <c r="J931">
        <v>1</v>
      </c>
      <c r="K931">
        <v>63106</v>
      </c>
      <c r="L931">
        <v>63106</v>
      </c>
      <c r="M931">
        <v>20</v>
      </c>
      <c r="N931" t="s">
        <v>57</v>
      </c>
      <c r="O931">
        <v>0</v>
      </c>
      <c r="P931" t="s">
        <v>28</v>
      </c>
      <c r="Q931">
        <v>134</v>
      </c>
      <c r="R931">
        <v>786541</v>
      </c>
    </row>
    <row r="932" spans="1:18" x14ac:dyDescent="0.3">
      <c r="A932" t="s">
        <v>6149</v>
      </c>
      <c r="B932" s="9">
        <v>45302</v>
      </c>
      <c r="C932" t="s">
        <v>4693</v>
      </c>
      <c r="D932" t="s">
        <v>4694</v>
      </c>
      <c r="E932" t="s">
        <v>49</v>
      </c>
      <c r="F932" t="s">
        <v>3968</v>
      </c>
      <c r="G932" t="s">
        <v>6150</v>
      </c>
      <c r="H932" t="s">
        <v>65</v>
      </c>
      <c r="I932" t="s">
        <v>382</v>
      </c>
      <c r="J932">
        <v>3</v>
      </c>
      <c r="K932">
        <v>36367</v>
      </c>
      <c r="L932">
        <v>109101</v>
      </c>
      <c r="M932">
        <v>10</v>
      </c>
      <c r="N932" t="s">
        <v>27</v>
      </c>
      <c r="O932">
        <v>1</v>
      </c>
      <c r="P932" t="s">
        <v>35</v>
      </c>
      <c r="Q932">
        <v>34</v>
      </c>
      <c r="R932">
        <v>786541</v>
      </c>
    </row>
    <row r="933" spans="1:18" x14ac:dyDescent="0.3">
      <c r="A933" t="s">
        <v>6147</v>
      </c>
      <c r="B933" s="9">
        <v>45585</v>
      </c>
      <c r="C933" t="s">
        <v>4693</v>
      </c>
      <c r="D933" t="s">
        <v>4694</v>
      </c>
      <c r="E933" t="s">
        <v>4706</v>
      </c>
      <c r="F933" t="s">
        <v>2781</v>
      </c>
      <c r="G933" t="s">
        <v>6148</v>
      </c>
      <c r="H933" t="s">
        <v>65</v>
      </c>
      <c r="I933" t="s">
        <v>66</v>
      </c>
      <c r="J933">
        <v>10</v>
      </c>
      <c r="K933">
        <v>67908</v>
      </c>
      <c r="L933">
        <v>679080</v>
      </c>
      <c r="M933">
        <v>20</v>
      </c>
      <c r="N933" t="s">
        <v>27</v>
      </c>
      <c r="O933">
        <v>1</v>
      </c>
      <c r="P933" t="s">
        <v>28</v>
      </c>
      <c r="Q933">
        <v>58</v>
      </c>
      <c r="R933">
        <v>786541</v>
      </c>
    </row>
    <row r="934" spans="1:18" x14ac:dyDescent="0.3">
      <c r="A934" t="s">
        <v>6143</v>
      </c>
      <c r="B934" s="9">
        <v>45208</v>
      </c>
      <c r="C934" t="s">
        <v>4693</v>
      </c>
      <c r="D934" t="s">
        <v>4694</v>
      </c>
      <c r="E934" t="s">
        <v>4706</v>
      </c>
      <c r="F934" t="s">
        <v>703</v>
      </c>
      <c r="G934" t="s">
        <v>6144</v>
      </c>
      <c r="H934" t="s">
        <v>65</v>
      </c>
      <c r="I934" t="s">
        <v>102</v>
      </c>
      <c r="J934">
        <v>7</v>
      </c>
      <c r="K934">
        <v>119141</v>
      </c>
      <c r="L934">
        <v>833987</v>
      </c>
      <c r="M934">
        <v>5</v>
      </c>
      <c r="N934" t="s">
        <v>26</v>
      </c>
      <c r="O934">
        <v>5</v>
      </c>
      <c r="P934" t="s">
        <v>35</v>
      </c>
      <c r="Q934">
        <v>70</v>
      </c>
      <c r="R934">
        <v>786541</v>
      </c>
    </row>
    <row r="935" spans="1:18" x14ac:dyDescent="0.3">
      <c r="A935" t="s">
        <v>6132</v>
      </c>
      <c r="B935" s="9">
        <v>45281</v>
      </c>
      <c r="C935" t="s">
        <v>4693</v>
      </c>
      <c r="D935" t="s">
        <v>4694</v>
      </c>
      <c r="E935" t="s">
        <v>4706</v>
      </c>
      <c r="F935" t="s">
        <v>734</v>
      </c>
      <c r="G935" t="s">
        <v>6133</v>
      </c>
      <c r="H935" t="s">
        <v>65</v>
      </c>
      <c r="I935" t="s">
        <v>397</v>
      </c>
      <c r="J935">
        <v>1</v>
      </c>
      <c r="K935">
        <v>143303</v>
      </c>
      <c r="L935">
        <v>143303</v>
      </c>
      <c r="M935" t="s">
        <v>27</v>
      </c>
      <c r="N935" t="s">
        <v>34</v>
      </c>
      <c r="O935">
        <v>1</v>
      </c>
      <c r="P935" t="s">
        <v>35</v>
      </c>
      <c r="Q935">
        <v>38</v>
      </c>
      <c r="R935">
        <v>786541</v>
      </c>
    </row>
    <row r="936" spans="1:18" x14ac:dyDescent="0.3">
      <c r="A936" t="s">
        <v>6126</v>
      </c>
      <c r="B936" s="9">
        <v>45533</v>
      </c>
      <c r="C936" t="s">
        <v>4693</v>
      </c>
      <c r="D936" t="s">
        <v>4694</v>
      </c>
      <c r="E936" t="s">
        <v>49</v>
      </c>
      <c r="F936" t="s">
        <v>1486</v>
      </c>
      <c r="G936" t="s">
        <v>6127</v>
      </c>
      <c r="H936" t="s">
        <v>65</v>
      </c>
      <c r="I936" t="s">
        <v>382</v>
      </c>
      <c r="J936">
        <v>1</v>
      </c>
      <c r="K936">
        <v>158583</v>
      </c>
      <c r="L936">
        <v>158583</v>
      </c>
      <c r="M936" t="s">
        <v>27</v>
      </c>
      <c r="N936" t="s">
        <v>47</v>
      </c>
      <c r="O936">
        <v>2</v>
      </c>
      <c r="P936" t="s">
        <v>35</v>
      </c>
      <c r="Q936">
        <v>80</v>
      </c>
      <c r="R936">
        <v>786541</v>
      </c>
    </row>
    <row r="937" spans="1:18" x14ac:dyDescent="0.3">
      <c r="A937" t="s">
        <v>6122</v>
      </c>
      <c r="B937" s="9">
        <v>44966</v>
      </c>
      <c r="C937" t="s">
        <v>4693</v>
      </c>
      <c r="D937" t="s">
        <v>4694</v>
      </c>
      <c r="E937" t="s">
        <v>4706</v>
      </c>
      <c r="F937" t="s">
        <v>2169</v>
      </c>
      <c r="G937" t="s">
        <v>6123</v>
      </c>
      <c r="H937" t="s">
        <v>65</v>
      </c>
      <c r="I937" t="s">
        <v>289</v>
      </c>
      <c r="J937">
        <v>18</v>
      </c>
      <c r="K937">
        <v>98912</v>
      </c>
      <c r="L937">
        <v>1780416</v>
      </c>
      <c r="M937">
        <v>0</v>
      </c>
      <c r="N937" t="s">
        <v>34</v>
      </c>
      <c r="O937">
        <v>3</v>
      </c>
      <c r="P937" t="s">
        <v>35</v>
      </c>
      <c r="Q937">
        <v>115</v>
      </c>
      <c r="R937">
        <v>786541</v>
      </c>
    </row>
    <row r="938" spans="1:18" x14ac:dyDescent="0.3">
      <c r="A938" t="s">
        <v>6118</v>
      </c>
      <c r="B938" s="9">
        <v>45086</v>
      </c>
      <c r="C938" t="s">
        <v>4693</v>
      </c>
      <c r="D938" t="s">
        <v>4694</v>
      </c>
      <c r="E938" t="s">
        <v>49</v>
      </c>
      <c r="F938" t="s">
        <v>476</v>
      </c>
      <c r="G938" t="s">
        <v>6119</v>
      </c>
      <c r="H938" t="s">
        <v>65</v>
      </c>
      <c r="I938" t="s">
        <v>78</v>
      </c>
      <c r="J938">
        <v>9</v>
      </c>
      <c r="K938">
        <v>100670</v>
      </c>
      <c r="L938">
        <v>906030</v>
      </c>
      <c r="M938">
        <v>0</v>
      </c>
      <c r="N938" t="s">
        <v>26</v>
      </c>
      <c r="O938" t="s">
        <v>27</v>
      </c>
      <c r="P938" t="s">
        <v>28</v>
      </c>
      <c r="Q938">
        <v>42</v>
      </c>
      <c r="R938">
        <v>786541</v>
      </c>
    </row>
    <row r="939" spans="1:18" x14ac:dyDescent="0.3">
      <c r="A939" t="s">
        <v>6116</v>
      </c>
      <c r="B939" s="9">
        <v>45467</v>
      </c>
      <c r="C939" t="s">
        <v>4693</v>
      </c>
      <c r="D939" t="s">
        <v>4694</v>
      </c>
      <c r="E939" t="s">
        <v>49</v>
      </c>
      <c r="F939" t="s">
        <v>747</v>
      </c>
      <c r="G939" t="s">
        <v>6117</v>
      </c>
      <c r="H939" t="s">
        <v>65</v>
      </c>
      <c r="I939" t="s">
        <v>478</v>
      </c>
      <c r="J939">
        <v>14</v>
      </c>
      <c r="K939">
        <v>175841</v>
      </c>
      <c r="L939">
        <v>2461774</v>
      </c>
      <c r="M939" t="s">
        <v>27</v>
      </c>
      <c r="N939" t="s">
        <v>47</v>
      </c>
      <c r="O939">
        <v>5</v>
      </c>
      <c r="P939" t="s">
        <v>35</v>
      </c>
      <c r="Q939">
        <v>78</v>
      </c>
      <c r="R939">
        <v>786541</v>
      </c>
    </row>
    <row r="940" spans="1:18" x14ac:dyDescent="0.3">
      <c r="A940" t="s">
        <v>6108</v>
      </c>
      <c r="B940" s="9">
        <v>45161</v>
      </c>
      <c r="C940" t="s">
        <v>4693</v>
      </c>
      <c r="D940" t="s">
        <v>4694</v>
      </c>
      <c r="E940" t="s">
        <v>49</v>
      </c>
      <c r="F940" t="s">
        <v>449</v>
      </c>
      <c r="G940" t="s">
        <v>27</v>
      </c>
      <c r="H940" t="s">
        <v>65</v>
      </c>
      <c r="I940" t="s">
        <v>382</v>
      </c>
      <c r="J940">
        <v>2</v>
      </c>
      <c r="K940">
        <v>158395</v>
      </c>
      <c r="L940">
        <v>316790</v>
      </c>
      <c r="M940">
        <v>10</v>
      </c>
      <c r="N940" t="s">
        <v>57</v>
      </c>
      <c r="O940">
        <v>1</v>
      </c>
      <c r="P940" t="s">
        <v>35</v>
      </c>
      <c r="Q940">
        <v>56</v>
      </c>
      <c r="R940">
        <v>786541</v>
      </c>
    </row>
    <row r="941" spans="1:18" x14ac:dyDescent="0.3">
      <c r="A941" t="s">
        <v>6103</v>
      </c>
      <c r="B941" s="9">
        <v>45260</v>
      </c>
      <c r="C941" t="s">
        <v>4693</v>
      </c>
      <c r="D941" t="s">
        <v>4694</v>
      </c>
      <c r="E941" t="s">
        <v>49</v>
      </c>
      <c r="F941" t="s">
        <v>889</v>
      </c>
      <c r="G941" t="s">
        <v>6104</v>
      </c>
      <c r="H941" t="s">
        <v>65</v>
      </c>
      <c r="I941" t="s">
        <v>102</v>
      </c>
      <c r="J941">
        <v>17</v>
      </c>
      <c r="K941">
        <v>141353</v>
      </c>
      <c r="L941">
        <v>2403001</v>
      </c>
      <c r="M941" t="s">
        <v>27</v>
      </c>
      <c r="N941" t="s">
        <v>57</v>
      </c>
      <c r="O941">
        <v>4</v>
      </c>
      <c r="P941" t="s">
        <v>35</v>
      </c>
      <c r="Q941">
        <v>8</v>
      </c>
      <c r="R941">
        <v>786541</v>
      </c>
    </row>
    <row r="942" spans="1:18" x14ac:dyDescent="0.3">
      <c r="A942" t="s">
        <v>6093</v>
      </c>
      <c r="B942" s="9">
        <v>45218</v>
      </c>
      <c r="C942" t="s">
        <v>4693</v>
      </c>
      <c r="D942" t="s">
        <v>4694</v>
      </c>
      <c r="E942" t="s">
        <v>4695</v>
      </c>
      <c r="F942" t="s">
        <v>1804</v>
      </c>
      <c r="G942" t="s">
        <v>6094</v>
      </c>
      <c r="H942" t="s">
        <v>65</v>
      </c>
      <c r="I942" t="s">
        <v>102</v>
      </c>
      <c r="J942">
        <v>17</v>
      </c>
      <c r="K942">
        <v>152604</v>
      </c>
      <c r="L942">
        <v>2594268</v>
      </c>
      <c r="M942" t="s">
        <v>27</v>
      </c>
      <c r="N942" t="s">
        <v>27</v>
      </c>
      <c r="O942">
        <v>5</v>
      </c>
      <c r="P942" t="s">
        <v>35</v>
      </c>
      <c r="Q942">
        <v>109</v>
      </c>
      <c r="R942">
        <v>786541</v>
      </c>
    </row>
    <row r="943" spans="1:18" x14ac:dyDescent="0.3">
      <c r="A943" t="s">
        <v>6083</v>
      </c>
      <c r="B943" s="9">
        <v>45006</v>
      </c>
      <c r="C943" t="s">
        <v>4693</v>
      </c>
      <c r="D943" t="s">
        <v>4694</v>
      </c>
      <c r="E943" t="s">
        <v>4706</v>
      </c>
      <c r="F943" t="s">
        <v>513</v>
      </c>
      <c r="G943" t="s">
        <v>6084</v>
      </c>
      <c r="H943" t="s">
        <v>65</v>
      </c>
      <c r="I943" t="s">
        <v>478</v>
      </c>
      <c r="J943">
        <v>18</v>
      </c>
      <c r="K943">
        <v>119235</v>
      </c>
      <c r="L943">
        <v>2146230</v>
      </c>
      <c r="M943">
        <v>10</v>
      </c>
      <c r="N943" t="s">
        <v>26</v>
      </c>
      <c r="O943">
        <v>5</v>
      </c>
      <c r="P943" t="s">
        <v>35</v>
      </c>
      <c r="Q943">
        <v>54</v>
      </c>
      <c r="R943">
        <v>786541</v>
      </c>
    </row>
    <row r="944" spans="1:18" x14ac:dyDescent="0.3">
      <c r="A944" t="s">
        <v>6077</v>
      </c>
      <c r="B944" s="9">
        <v>45050</v>
      </c>
      <c r="C944" t="s">
        <v>4693</v>
      </c>
      <c r="D944" t="s">
        <v>4694</v>
      </c>
      <c r="E944" t="s">
        <v>4695</v>
      </c>
      <c r="F944" t="s">
        <v>1467</v>
      </c>
      <c r="G944" t="s">
        <v>27</v>
      </c>
      <c r="H944" t="s">
        <v>65</v>
      </c>
      <c r="I944" t="s">
        <v>397</v>
      </c>
      <c r="J944">
        <v>20</v>
      </c>
      <c r="K944">
        <v>34122</v>
      </c>
      <c r="L944">
        <v>682440</v>
      </c>
      <c r="M944">
        <v>0</v>
      </c>
      <c r="N944" t="s">
        <v>26</v>
      </c>
      <c r="O944">
        <v>1</v>
      </c>
      <c r="P944" t="s">
        <v>28</v>
      </c>
      <c r="Q944">
        <v>128</v>
      </c>
      <c r="R944">
        <v>786541</v>
      </c>
    </row>
    <row r="945" spans="1:18" x14ac:dyDescent="0.3">
      <c r="A945" t="s">
        <v>6062</v>
      </c>
      <c r="B945" s="9">
        <v>45551</v>
      </c>
      <c r="C945" t="s">
        <v>4693</v>
      </c>
      <c r="D945" t="s">
        <v>4694</v>
      </c>
      <c r="E945" t="s">
        <v>49</v>
      </c>
      <c r="F945" t="s">
        <v>1774</v>
      </c>
      <c r="G945" t="s">
        <v>6063</v>
      </c>
      <c r="H945" t="s">
        <v>65</v>
      </c>
      <c r="I945" t="s">
        <v>382</v>
      </c>
      <c r="J945">
        <v>20</v>
      </c>
      <c r="K945">
        <v>118254</v>
      </c>
      <c r="L945">
        <v>2365080</v>
      </c>
      <c r="M945">
        <v>0</v>
      </c>
      <c r="N945" t="s">
        <v>26</v>
      </c>
      <c r="O945">
        <v>1</v>
      </c>
      <c r="P945" t="s">
        <v>28</v>
      </c>
      <c r="Q945">
        <v>131</v>
      </c>
      <c r="R945">
        <v>786541</v>
      </c>
    </row>
    <row r="946" spans="1:18" x14ac:dyDescent="0.3">
      <c r="A946" t="s">
        <v>6052</v>
      </c>
      <c r="B946" s="9">
        <v>45268</v>
      </c>
      <c r="C946" t="s">
        <v>4693</v>
      </c>
      <c r="D946" t="s">
        <v>4694</v>
      </c>
      <c r="E946" t="s">
        <v>49</v>
      </c>
      <c r="F946" t="s">
        <v>993</v>
      </c>
      <c r="G946" t="s">
        <v>6053</v>
      </c>
      <c r="H946" t="s">
        <v>65</v>
      </c>
      <c r="I946" t="s">
        <v>102</v>
      </c>
      <c r="J946">
        <v>11</v>
      </c>
      <c r="K946">
        <v>173098</v>
      </c>
      <c r="L946">
        <v>1904078</v>
      </c>
      <c r="M946">
        <v>0</v>
      </c>
      <c r="N946" t="s">
        <v>27</v>
      </c>
      <c r="O946">
        <v>5</v>
      </c>
      <c r="P946" t="s">
        <v>35</v>
      </c>
      <c r="Q946">
        <v>95</v>
      </c>
      <c r="R946">
        <v>786541</v>
      </c>
    </row>
    <row r="947" spans="1:18" x14ac:dyDescent="0.3">
      <c r="A947" t="s">
        <v>6046</v>
      </c>
      <c r="B947" s="9">
        <v>45074</v>
      </c>
      <c r="C947" t="s">
        <v>4693</v>
      </c>
      <c r="D947" t="s">
        <v>4694</v>
      </c>
      <c r="E947" t="s">
        <v>49</v>
      </c>
      <c r="F947" t="s">
        <v>470</v>
      </c>
      <c r="G947" t="s">
        <v>6047</v>
      </c>
      <c r="H947" t="s">
        <v>65</v>
      </c>
      <c r="I947" t="s">
        <v>289</v>
      </c>
      <c r="J947">
        <v>9</v>
      </c>
      <c r="K947">
        <v>140643</v>
      </c>
      <c r="L947">
        <v>1265787</v>
      </c>
      <c r="M947">
        <v>0</v>
      </c>
      <c r="N947" t="s">
        <v>26</v>
      </c>
      <c r="O947">
        <v>3</v>
      </c>
      <c r="P947" t="s">
        <v>28</v>
      </c>
      <c r="Q947">
        <v>183</v>
      </c>
      <c r="R947">
        <v>786541</v>
      </c>
    </row>
    <row r="948" spans="1:18" x14ac:dyDescent="0.3">
      <c r="A948" t="s">
        <v>6035</v>
      </c>
      <c r="B948" s="9">
        <v>45576</v>
      </c>
      <c r="C948" t="s">
        <v>4693</v>
      </c>
      <c r="D948" t="s">
        <v>4694</v>
      </c>
      <c r="E948" t="s">
        <v>4695</v>
      </c>
      <c r="F948" t="s">
        <v>252</v>
      </c>
      <c r="G948" t="s">
        <v>6036</v>
      </c>
      <c r="H948" t="s">
        <v>65</v>
      </c>
      <c r="I948" t="s">
        <v>382</v>
      </c>
      <c r="J948">
        <v>6</v>
      </c>
      <c r="K948">
        <v>132150</v>
      </c>
      <c r="L948">
        <v>792900</v>
      </c>
      <c r="M948">
        <v>0</v>
      </c>
      <c r="N948" t="s">
        <v>27</v>
      </c>
      <c r="O948">
        <v>2</v>
      </c>
      <c r="P948" t="s">
        <v>27</v>
      </c>
      <c r="Q948">
        <v>16</v>
      </c>
      <c r="R948">
        <v>786541</v>
      </c>
    </row>
    <row r="949" spans="1:18" x14ac:dyDescent="0.3">
      <c r="A949" t="s">
        <v>6031</v>
      </c>
      <c r="B949" s="9">
        <v>45388</v>
      </c>
      <c r="C949" t="s">
        <v>4693</v>
      </c>
      <c r="D949" t="s">
        <v>4694</v>
      </c>
      <c r="E949" t="s">
        <v>4706</v>
      </c>
      <c r="F949" t="s">
        <v>587</v>
      </c>
      <c r="G949" t="s">
        <v>6032</v>
      </c>
      <c r="H949" t="s">
        <v>65</v>
      </c>
      <c r="I949" t="s">
        <v>102</v>
      </c>
      <c r="J949">
        <v>5</v>
      </c>
      <c r="K949">
        <v>19684</v>
      </c>
      <c r="L949">
        <v>98420</v>
      </c>
      <c r="M949">
        <v>20</v>
      </c>
      <c r="N949" t="s">
        <v>26</v>
      </c>
      <c r="O949">
        <v>4</v>
      </c>
      <c r="P949" t="s">
        <v>35</v>
      </c>
      <c r="Q949">
        <v>189</v>
      </c>
      <c r="R949">
        <v>786541</v>
      </c>
    </row>
    <row r="950" spans="1:18" x14ac:dyDescent="0.3">
      <c r="A950" t="s">
        <v>6025</v>
      </c>
      <c r="B950" s="9">
        <v>45542</v>
      </c>
      <c r="C950" t="s">
        <v>4693</v>
      </c>
      <c r="D950" t="s">
        <v>4694</v>
      </c>
      <c r="E950" t="s">
        <v>49</v>
      </c>
      <c r="F950" t="s">
        <v>396</v>
      </c>
      <c r="G950" t="s">
        <v>6026</v>
      </c>
      <c r="H950" t="s">
        <v>65</v>
      </c>
      <c r="I950" t="s">
        <v>78</v>
      </c>
      <c r="J950">
        <v>13</v>
      </c>
      <c r="K950">
        <v>129301</v>
      </c>
      <c r="L950">
        <v>1680913</v>
      </c>
      <c r="M950">
        <v>0</v>
      </c>
      <c r="N950" t="s">
        <v>27</v>
      </c>
      <c r="O950" t="s">
        <v>27</v>
      </c>
      <c r="P950" t="s">
        <v>35</v>
      </c>
      <c r="Q950">
        <v>140</v>
      </c>
      <c r="R950">
        <v>786541</v>
      </c>
    </row>
    <row r="951" spans="1:18" x14ac:dyDescent="0.3">
      <c r="A951" t="s">
        <v>6021</v>
      </c>
      <c r="B951" s="9">
        <v>45326</v>
      </c>
      <c r="C951" t="s">
        <v>4693</v>
      </c>
      <c r="D951" t="s">
        <v>4694</v>
      </c>
      <c r="E951" t="s">
        <v>4695</v>
      </c>
      <c r="F951" t="s">
        <v>616</v>
      </c>
      <c r="G951" t="s">
        <v>6022</v>
      </c>
      <c r="H951" t="s">
        <v>65</v>
      </c>
      <c r="I951" t="s">
        <v>382</v>
      </c>
      <c r="J951">
        <v>17</v>
      </c>
      <c r="K951">
        <v>34566</v>
      </c>
      <c r="L951">
        <v>587622</v>
      </c>
      <c r="M951" t="s">
        <v>27</v>
      </c>
      <c r="N951" t="s">
        <v>34</v>
      </c>
      <c r="O951">
        <v>4</v>
      </c>
      <c r="P951" t="s">
        <v>28</v>
      </c>
      <c r="Q951">
        <v>101</v>
      </c>
      <c r="R951">
        <v>786541</v>
      </c>
    </row>
    <row r="952" spans="1:18" x14ac:dyDescent="0.3">
      <c r="A952" t="s">
        <v>6007</v>
      </c>
      <c r="B952" s="9">
        <v>45173</v>
      </c>
      <c r="C952" t="s">
        <v>4693</v>
      </c>
      <c r="D952" t="s">
        <v>4694</v>
      </c>
      <c r="E952" t="s">
        <v>49</v>
      </c>
      <c r="F952" t="s">
        <v>914</v>
      </c>
      <c r="G952" t="s">
        <v>6008</v>
      </c>
      <c r="H952" t="s">
        <v>65</v>
      </c>
      <c r="I952" t="s">
        <v>66</v>
      </c>
      <c r="J952">
        <v>4</v>
      </c>
      <c r="K952">
        <v>23044</v>
      </c>
      <c r="L952">
        <v>92176</v>
      </c>
      <c r="M952">
        <v>20</v>
      </c>
      <c r="N952" t="s">
        <v>47</v>
      </c>
      <c r="O952">
        <v>5</v>
      </c>
      <c r="P952" t="s">
        <v>35</v>
      </c>
      <c r="Q952">
        <v>119</v>
      </c>
      <c r="R952">
        <v>786541</v>
      </c>
    </row>
    <row r="953" spans="1:18" x14ac:dyDescent="0.3">
      <c r="A953" t="s">
        <v>5988</v>
      </c>
      <c r="B953" s="9">
        <v>45096</v>
      </c>
      <c r="C953" t="s">
        <v>4693</v>
      </c>
      <c r="D953" t="s">
        <v>4694</v>
      </c>
      <c r="E953" t="s">
        <v>4695</v>
      </c>
      <c r="F953" t="s">
        <v>1368</v>
      </c>
      <c r="G953" t="s">
        <v>5989</v>
      </c>
      <c r="H953" t="s">
        <v>65</v>
      </c>
      <c r="I953" t="s">
        <v>66</v>
      </c>
      <c r="J953">
        <v>10</v>
      </c>
      <c r="K953">
        <v>92513</v>
      </c>
      <c r="L953">
        <v>925130</v>
      </c>
      <c r="M953">
        <v>15</v>
      </c>
      <c r="N953" t="s">
        <v>26</v>
      </c>
      <c r="O953">
        <v>5</v>
      </c>
      <c r="P953" t="s">
        <v>28</v>
      </c>
      <c r="Q953">
        <v>139</v>
      </c>
      <c r="R953">
        <v>786541</v>
      </c>
    </row>
    <row r="954" spans="1:18" x14ac:dyDescent="0.3">
      <c r="A954" t="s">
        <v>5982</v>
      </c>
      <c r="B954" s="9">
        <v>45314</v>
      </c>
      <c r="C954" t="s">
        <v>4693</v>
      </c>
      <c r="D954" t="s">
        <v>4694</v>
      </c>
      <c r="E954" t="s">
        <v>49</v>
      </c>
      <c r="F954" t="s">
        <v>1853</v>
      </c>
      <c r="G954" t="s">
        <v>5983</v>
      </c>
      <c r="H954" t="s">
        <v>65</v>
      </c>
      <c r="I954" t="s">
        <v>66</v>
      </c>
      <c r="J954">
        <v>15</v>
      </c>
      <c r="K954">
        <v>133811</v>
      </c>
      <c r="L954">
        <v>2007165</v>
      </c>
      <c r="M954" t="s">
        <v>27</v>
      </c>
      <c r="N954" t="s">
        <v>26</v>
      </c>
      <c r="O954">
        <v>5</v>
      </c>
      <c r="P954" t="s">
        <v>35</v>
      </c>
      <c r="Q954">
        <v>167</v>
      </c>
      <c r="R954">
        <v>786541</v>
      </c>
    </row>
    <row r="955" spans="1:18" x14ac:dyDescent="0.3">
      <c r="A955" t="s">
        <v>5970</v>
      </c>
      <c r="B955" s="9">
        <v>45600</v>
      </c>
      <c r="C955" t="s">
        <v>4693</v>
      </c>
      <c r="D955" t="s">
        <v>4694</v>
      </c>
      <c r="E955" t="s">
        <v>49</v>
      </c>
      <c r="F955" t="s">
        <v>2021</v>
      </c>
      <c r="G955" t="s">
        <v>5971</v>
      </c>
      <c r="H955" t="s">
        <v>65</v>
      </c>
      <c r="I955" t="s">
        <v>289</v>
      </c>
      <c r="J955">
        <v>1</v>
      </c>
      <c r="K955">
        <v>104938</v>
      </c>
      <c r="L955">
        <v>104938</v>
      </c>
      <c r="M955">
        <v>5</v>
      </c>
      <c r="N955" t="s">
        <v>47</v>
      </c>
      <c r="O955">
        <v>3</v>
      </c>
      <c r="P955" t="s">
        <v>28</v>
      </c>
      <c r="Q955">
        <v>92</v>
      </c>
      <c r="R955">
        <v>786541</v>
      </c>
    </row>
    <row r="956" spans="1:18" x14ac:dyDescent="0.3">
      <c r="A956" t="s">
        <v>5956</v>
      </c>
      <c r="B956" s="9">
        <v>45586</v>
      </c>
      <c r="C956" t="s">
        <v>4693</v>
      </c>
      <c r="D956" t="s">
        <v>4694</v>
      </c>
      <c r="E956" t="s">
        <v>49</v>
      </c>
      <c r="F956" t="s">
        <v>1016</v>
      </c>
      <c r="G956" t="s">
        <v>27</v>
      </c>
      <c r="H956" t="s">
        <v>65</v>
      </c>
      <c r="I956" t="s">
        <v>382</v>
      </c>
      <c r="J956">
        <v>10</v>
      </c>
      <c r="K956">
        <v>70878</v>
      </c>
      <c r="L956">
        <v>708780</v>
      </c>
      <c r="M956" t="s">
        <v>27</v>
      </c>
      <c r="N956" t="s">
        <v>34</v>
      </c>
      <c r="O956" t="s">
        <v>27</v>
      </c>
      <c r="P956" t="s">
        <v>28</v>
      </c>
      <c r="Q956">
        <v>123</v>
      </c>
      <c r="R956">
        <v>786541</v>
      </c>
    </row>
    <row r="957" spans="1:18" x14ac:dyDescent="0.3">
      <c r="A957" t="s">
        <v>5954</v>
      </c>
      <c r="B957" s="9">
        <v>45222</v>
      </c>
      <c r="C957" t="s">
        <v>4693</v>
      </c>
      <c r="D957" t="s">
        <v>4694</v>
      </c>
      <c r="E957" t="s">
        <v>49</v>
      </c>
      <c r="F957" t="s">
        <v>68</v>
      </c>
      <c r="G957" t="s">
        <v>5955</v>
      </c>
      <c r="H957" t="s">
        <v>65</v>
      </c>
      <c r="I957" t="s">
        <v>102</v>
      </c>
      <c r="J957">
        <v>19</v>
      </c>
      <c r="K957">
        <v>75125</v>
      </c>
      <c r="L957">
        <v>1427375</v>
      </c>
      <c r="M957">
        <v>0</v>
      </c>
      <c r="N957" t="s">
        <v>34</v>
      </c>
      <c r="O957">
        <v>1</v>
      </c>
      <c r="P957" t="s">
        <v>28</v>
      </c>
      <c r="Q957">
        <v>64</v>
      </c>
      <c r="R957">
        <v>786541</v>
      </c>
    </row>
    <row r="958" spans="1:18" x14ac:dyDescent="0.3">
      <c r="A958" t="s">
        <v>5950</v>
      </c>
      <c r="B958" s="9">
        <v>45532</v>
      </c>
      <c r="C958" t="s">
        <v>4693</v>
      </c>
      <c r="D958" t="s">
        <v>4694</v>
      </c>
      <c r="E958" t="s">
        <v>4695</v>
      </c>
      <c r="F958" t="s">
        <v>4263</v>
      </c>
      <c r="G958" t="s">
        <v>5951</v>
      </c>
      <c r="H958" t="s">
        <v>65</v>
      </c>
      <c r="I958" t="s">
        <v>102</v>
      </c>
      <c r="J958">
        <v>4</v>
      </c>
      <c r="K958">
        <v>156848</v>
      </c>
      <c r="L958">
        <v>627392</v>
      </c>
      <c r="M958">
        <v>15</v>
      </c>
      <c r="N958" t="s">
        <v>26</v>
      </c>
      <c r="O958" t="s">
        <v>27</v>
      </c>
      <c r="P958" t="s">
        <v>35</v>
      </c>
      <c r="Q958">
        <v>152</v>
      </c>
      <c r="R958">
        <v>786541</v>
      </c>
    </row>
    <row r="959" spans="1:18" x14ac:dyDescent="0.3">
      <c r="A959" t="s">
        <v>5942</v>
      </c>
      <c r="B959" s="9">
        <v>45049</v>
      </c>
      <c r="C959" t="s">
        <v>4693</v>
      </c>
      <c r="D959" t="s">
        <v>4694</v>
      </c>
      <c r="E959" t="s">
        <v>49</v>
      </c>
      <c r="F959" t="s">
        <v>1500</v>
      </c>
      <c r="G959" t="s">
        <v>5943</v>
      </c>
      <c r="H959" t="s">
        <v>65</v>
      </c>
      <c r="I959" t="s">
        <v>102</v>
      </c>
      <c r="J959">
        <v>10</v>
      </c>
      <c r="K959">
        <v>72547</v>
      </c>
      <c r="L959">
        <v>725470</v>
      </c>
      <c r="M959">
        <v>5</v>
      </c>
      <c r="N959" t="s">
        <v>34</v>
      </c>
      <c r="O959">
        <v>3</v>
      </c>
      <c r="P959" t="s">
        <v>35</v>
      </c>
      <c r="Q959">
        <v>65</v>
      </c>
      <c r="R959">
        <v>786541</v>
      </c>
    </row>
    <row r="960" spans="1:18" x14ac:dyDescent="0.3">
      <c r="A960" t="s">
        <v>5914</v>
      </c>
      <c r="B960" s="9">
        <v>45413</v>
      </c>
      <c r="C960" t="s">
        <v>4693</v>
      </c>
      <c r="D960" t="s">
        <v>4694</v>
      </c>
      <c r="E960" t="s">
        <v>4695</v>
      </c>
      <c r="F960" t="s">
        <v>734</v>
      </c>
      <c r="G960" t="s">
        <v>27</v>
      </c>
      <c r="H960" t="s">
        <v>65</v>
      </c>
      <c r="I960" t="s">
        <v>66</v>
      </c>
      <c r="J960">
        <v>9</v>
      </c>
      <c r="K960">
        <v>106206</v>
      </c>
      <c r="L960">
        <v>955854</v>
      </c>
      <c r="M960">
        <v>5</v>
      </c>
      <c r="N960" t="s">
        <v>57</v>
      </c>
      <c r="O960">
        <v>2</v>
      </c>
      <c r="P960" t="s">
        <v>28</v>
      </c>
      <c r="Q960">
        <v>90</v>
      </c>
      <c r="R960">
        <v>786541</v>
      </c>
    </row>
    <row r="961" spans="1:18" x14ac:dyDescent="0.3">
      <c r="A961" t="s">
        <v>5894</v>
      </c>
      <c r="B961" s="9">
        <v>45167</v>
      </c>
      <c r="C961" t="s">
        <v>4693</v>
      </c>
      <c r="D961" t="s">
        <v>4694</v>
      </c>
      <c r="E961" t="s">
        <v>49</v>
      </c>
      <c r="F961" t="s">
        <v>1304</v>
      </c>
      <c r="G961" t="s">
        <v>5895</v>
      </c>
      <c r="H961" t="s">
        <v>65</v>
      </c>
      <c r="I961" t="s">
        <v>289</v>
      </c>
      <c r="J961">
        <v>7</v>
      </c>
      <c r="K961">
        <v>131922</v>
      </c>
      <c r="L961">
        <v>923454</v>
      </c>
      <c r="M961">
        <v>10</v>
      </c>
      <c r="N961" t="s">
        <v>26</v>
      </c>
      <c r="O961">
        <v>5</v>
      </c>
      <c r="P961" t="s">
        <v>35</v>
      </c>
      <c r="Q961">
        <v>141</v>
      </c>
      <c r="R961">
        <v>786541</v>
      </c>
    </row>
    <row r="962" spans="1:18" x14ac:dyDescent="0.3">
      <c r="A962" t="s">
        <v>5883</v>
      </c>
      <c r="B962" s="9">
        <v>44981</v>
      </c>
      <c r="C962" t="s">
        <v>4693</v>
      </c>
      <c r="D962" t="s">
        <v>4694</v>
      </c>
      <c r="E962" t="s">
        <v>49</v>
      </c>
      <c r="F962" t="s">
        <v>821</v>
      </c>
      <c r="G962" t="s">
        <v>5884</v>
      </c>
      <c r="H962" t="s">
        <v>65</v>
      </c>
      <c r="I962" t="s">
        <v>397</v>
      </c>
      <c r="J962">
        <v>17</v>
      </c>
      <c r="K962">
        <v>48610</v>
      </c>
      <c r="L962">
        <v>826370</v>
      </c>
      <c r="M962">
        <v>15</v>
      </c>
      <c r="N962" t="s">
        <v>26</v>
      </c>
      <c r="O962" t="s">
        <v>27</v>
      </c>
      <c r="P962" t="s">
        <v>35</v>
      </c>
      <c r="Q962">
        <v>17</v>
      </c>
      <c r="R962">
        <v>786541</v>
      </c>
    </row>
    <row r="963" spans="1:18" x14ac:dyDescent="0.3">
      <c r="A963" t="s">
        <v>5880</v>
      </c>
      <c r="B963" s="9">
        <v>45413</v>
      </c>
      <c r="C963" t="s">
        <v>4693</v>
      </c>
      <c r="D963" t="s">
        <v>4694</v>
      </c>
      <c r="E963" t="s">
        <v>49</v>
      </c>
      <c r="F963" t="s">
        <v>59</v>
      </c>
      <c r="G963" t="s">
        <v>5881</v>
      </c>
      <c r="H963" t="s">
        <v>65</v>
      </c>
      <c r="I963" t="s">
        <v>289</v>
      </c>
      <c r="J963">
        <v>7</v>
      </c>
      <c r="K963">
        <v>176847</v>
      </c>
      <c r="L963">
        <v>1237929</v>
      </c>
      <c r="M963">
        <v>0</v>
      </c>
      <c r="N963" t="s">
        <v>27</v>
      </c>
      <c r="O963">
        <v>3</v>
      </c>
      <c r="P963" t="s">
        <v>28</v>
      </c>
      <c r="Q963">
        <v>15</v>
      </c>
      <c r="R963">
        <v>786541</v>
      </c>
    </row>
    <row r="964" spans="1:18" x14ac:dyDescent="0.3">
      <c r="A964" t="s">
        <v>5875</v>
      </c>
      <c r="B964" s="9">
        <v>45596</v>
      </c>
      <c r="C964" t="s">
        <v>4693</v>
      </c>
      <c r="D964" t="s">
        <v>4694</v>
      </c>
      <c r="E964" t="s">
        <v>4695</v>
      </c>
      <c r="F964" t="s">
        <v>533</v>
      </c>
      <c r="G964" t="s">
        <v>5876</v>
      </c>
      <c r="H964" t="s">
        <v>65</v>
      </c>
      <c r="I964" t="s">
        <v>66</v>
      </c>
      <c r="J964">
        <v>1</v>
      </c>
      <c r="K964">
        <v>115947</v>
      </c>
      <c r="L964">
        <v>115947</v>
      </c>
      <c r="M964">
        <v>0</v>
      </c>
      <c r="N964" t="s">
        <v>47</v>
      </c>
      <c r="O964">
        <v>5</v>
      </c>
      <c r="P964" t="s">
        <v>35</v>
      </c>
      <c r="Q964">
        <v>149</v>
      </c>
      <c r="R964">
        <v>786541</v>
      </c>
    </row>
    <row r="965" spans="1:18" x14ac:dyDescent="0.3">
      <c r="A965" t="s">
        <v>5871</v>
      </c>
      <c r="B965" s="9">
        <v>45062</v>
      </c>
      <c r="C965" t="s">
        <v>4693</v>
      </c>
      <c r="D965" t="s">
        <v>4694</v>
      </c>
      <c r="E965" t="s">
        <v>49</v>
      </c>
      <c r="F965" t="s">
        <v>2378</v>
      </c>
      <c r="G965" t="s">
        <v>5872</v>
      </c>
      <c r="H965" t="s">
        <v>65</v>
      </c>
      <c r="I965" t="s">
        <v>78</v>
      </c>
      <c r="J965">
        <v>10</v>
      </c>
      <c r="K965">
        <v>143842</v>
      </c>
      <c r="L965">
        <v>1438420</v>
      </c>
      <c r="M965">
        <v>0</v>
      </c>
      <c r="N965" t="s">
        <v>27</v>
      </c>
      <c r="O965">
        <v>4</v>
      </c>
      <c r="P965" t="s">
        <v>35</v>
      </c>
      <c r="Q965">
        <v>161</v>
      </c>
      <c r="R965">
        <v>786541</v>
      </c>
    </row>
    <row r="966" spans="1:18" x14ac:dyDescent="0.3">
      <c r="A966" t="s">
        <v>5869</v>
      </c>
      <c r="B966" s="9">
        <v>45356</v>
      </c>
      <c r="C966" t="s">
        <v>4693</v>
      </c>
      <c r="D966" t="s">
        <v>4694</v>
      </c>
      <c r="E966" t="s">
        <v>49</v>
      </c>
      <c r="F966" t="s">
        <v>224</v>
      </c>
      <c r="G966" t="s">
        <v>5870</v>
      </c>
      <c r="H966" t="s">
        <v>65</v>
      </c>
      <c r="I966" t="s">
        <v>78</v>
      </c>
      <c r="J966">
        <v>14</v>
      </c>
      <c r="K966">
        <v>167118</v>
      </c>
      <c r="L966">
        <v>2339652</v>
      </c>
      <c r="M966">
        <v>10</v>
      </c>
      <c r="N966" t="s">
        <v>47</v>
      </c>
      <c r="O966">
        <v>3</v>
      </c>
      <c r="P966" t="s">
        <v>35</v>
      </c>
      <c r="Q966">
        <v>155</v>
      </c>
      <c r="R966">
        <v>786541</v>
      </c>
    </row>
    <row r="967" spans="1:18" x14ac:dyDescent="0.3">
      <c r="A967" t="s">
        <v>5867</v>
      </c>
      <c r="B967" s="9">
        <v>45181</v>
      </c>
      <c r="C967" t="s">
        <v>4693</v>
      </c>
      <c r="D967" t="s">
        <v>4694</v>
      </c>
      <c r="E967" t="s">
        <v>4695</v>
      </c>
      <c r="F967" t="s">
        <v>2058</v>
      </c>
      <c r="G967" t="s">
        <v>5868</v>
      </c>
      <c r="H967" t="s">
        <v>65</v>
      </c>
      <c r="I967" t="s">
        <v>397</v>
      </c>
      <c r="J967">
        <v>2</v>
      </c>
      <c r="K967">
        <v>81078</v>
      </c>
      <c r="L967">
        <v>162156</v>
      </c>
      <c r="M967" t="s">
        <v>27</v>
      </c>
      <c r="N967" t="s">
        <v>34</v>
      </c>
      <c r="O967">
        <v>5</v>
      </c>
      <c r="P967" t="s">
        <v>35</v>
      </c>
      <c r="Q967">
        <v>15</v>
      </c>
      <c r="R967">
        <v>786541</v>
      </c>
    </row>
    <row r="968" spans="1:18" x14ac:dyDescent="0.3">
      <c r="A968" t="s">
        <v>5857</v>
      </c>
      <c r="B968" s="9">
        <v>45031</v>
      </c>
      <c r="C968" t="s">
        <v>4693</v>
      </c>
      <c r="D968" t="s">
        <v>4694</v>
      </c>
      <c r="E968" t="s">
        <v>4706</v>
      </c>
      <c r="F968" t="s">
        <v>365</v>
      </c>
      <c r="G968" t="s">
        <v>5858</v>
      </c>
      <c r="H968" t="s">
        <v>65</v>
      </c>
      <c r="I968" t="s">
        <v>397</v>
      </c>
      <c r="J968">
        <v>1</v>
      </c>
      <c r="K968">
        <v>92874</v>
      </c>
      <c r="L968">
        <v>92874</v>
      </c>
      <c r="M968">
        <v>0</v>
      </c>
      <c r="N968" t="s">
        <v>57</v>
      </c>
      <c r="O968">
        <v>3</v>
      </c>
      <c r="P968" t="s">
        <v>28</v>
      </c>
      <c r="Q968">
        <v>25</v>
      </c>
      <c r="R968">
        <v>786541</v>
      </c>
    </row>
    <row r="969" spans="1:18" x14ac:dyDescent="0.3">
      <c r="A969" t="s">
        <v>5836</v>
      </c>
      <c r="B969" s="9">
        <v>45593</v>
      </c>
      <c r="C969" t="s">
        <v>4693</v>
      </c>
      <c r="D969" t="s">
        <v>4694</v>
      </c>
      <c r="E969" t="s">
        <v>49</v>
      </c>
      <c r="F969" t="s">
        <v>2007</v>
      </c>
      <c r="G969" t="s">
        <v>27</v>
      </c>
      <c r="H969" t="s">
        <v>65</v>
      </c>
      <c r="I969" t="s">
        <v>102</v>
      </c>
      <c r="J969">
        <v>9</v>
      </c>
      <c r="K969">
        <v>23913</v>
      </c>
      <c r="L969">
        <v>215217</v>
      </c>
      <c r="M969">
        <v>0</v>
      </c>
      <c r="N969" t="s">
        <v>57</v>
      </c>
      <c r="O969">
        <v>5</v>
      </c>
      <c r="P969" t="s">
        <v>35</v>
      </c>
      <c r="Q969">
        <v>162</v>
      </c>
      <c r="R969">
        <v>786541</v>
      </c>
    </row>
    <row r="970" spans="1:18" x14ac:dyDescent="0.3">
      <c r="A970" t="s">
        <v>5834</v>
      </c>
      <c r="B970" s="9">
        <v>45046</v>
      </c>
      <c r="C970" t="s">
        <v>4693</v>
      </c>
      <c r="D970" t="s">
        <v>4694</v>
      </c>
      <c r="E970" t="s">
        <v>4695</v>
      </c>
      <c r="F970" t="s">
        <v>626</v>
      </c>
      <c r="G970" t="s">
        <v>5835</v>
      </c>
      <c r="H970" t="s">
        <v>65</v>
      </c>
      <c r="I970" t="s">
        <v>478</v>
      </c>
      <c r="J970">
        <v>16</v>
      </c>
      <c r="K970">
        <v>68304</v>
      </c>
      <c r="L970">
        <v>1092864</v>
      </c>
      <c r="M970" t="s">
        <v>27</v>
      </c>
      <c r="N970" t="s">
        <v>47</v>
      </c>
      <c r="O970">
        <v>1</v>
      </c>
      <c r="P970" t="s">
        <v>35</v>
      </c>
      <c r="Q970">
        <v>158</v>
      </c>
      <c r="R970">
        <v>786541</v>
      </c>
    </row>
    <row r="971" spans="1:18" x14ac:dyDescent="0.3">
      <c r="A971" t="s">
        <v>5815</v>
      </c>
      <c r="B971" s="9">
        <v>45447</v>
      </c>
      <c r="C971" t="s">
        <v>4693</v>
      </c>
      <c r="D971" t="s">
        <v>4694</v>
      </c>
      <c r="E971" t="s">
        <v>49</v>
      </c>
      <c r="F971" t="s">
        <v>2796</v>
      </c>
      <c r="G971" t="s">
        <v>27</v>
      </c>
      <c r="H971" t="s">
        <v>65</v>
      </c>
      <c r="I971" t="s">
        <v>78</v>
      </c>
      <c r="J971">
        <v>7</v>
      </c>
      <c r="K971">
        <v>72978</v>
      </c>
      <c r="L971">
        <v>510846</v>
      </c>
      <c r="M971">
        <v>20</v>
      </c>
      <c r="N971" t="s">
        <v>34</v>
      </c>
      <c r="O971">
        <v>4</v>
      </c>
      <c r="P971" t="s">
        <v>35</v>
      </c>
      <c r="Q971">
        <v>55</v>
      </c>
      <c r="R971">
        <v>786541</v>
      </c>
    </row>
    <row r="972" spans="1:18" x14ac:dyDescent="0.3">
      <c r="A972" t="s">
        <v>5808</v>
      </c>
      <c r="B972" s="9">
        <v>45512</v>
      </c>
      <c r="C972" t="s">
        <v>4693</v>
      </c>
      <c r="D972" t="s">
        <v>4694</v>
      </c>
      <c r="E972" t="s">
        <v>49</v>
      </c>
      <c r="F972" t="s">
        <v>2158</v>
      </c>
      <c r="G972" t="s">
        <v>5809</v>
      </c>
      <c r="H972" t="s">
        <v>65</v>
      </c>
      <c r="I972" t="s">
        <v>397</v>
      </c>
      <c r="J972">
        <v>15</v>
      </c>
      <c r="K972">
        <v>138601</v>
      </c>
      <c r="L972">
        <v>2079015</v>
      </c>
      <c r="M972">
        <v>0</v>
      </c>
      <c r="N972" t="s">
        <v>57</v>
      </c>
      <c r="O972">
        <v>4</v>
      </c>
      <c r="P972" t="s">
        <v>28</v>
      </c>
      <c r="Q972">
        <v>146</v>
      </c>
      <c r="R972">
        <v>786541</v>
      </c>
    </row>
    <row r="973" spans="1:18" x14ac:dyDescent="0.3">
      <c r="A973" t="s">
        <v>5801</v>
      </c>
      <c r="B973" s="9">
        <v>45651</v>
      </c>
      <c r="C973" t="s">
        <v>4693</v>
      </c>
      <c r="D973" t="s">
        <v>4694</v>
      </c>
      <c r="E973" t="s">
        <v>49</v>
      </c>
      <c r="F973" t="s">
        <v>1705</v>
      </c>
      <c r="G973" t="s">
        <v>5802</v>
      </c>
      <c r="H973" t="s">
        <v>65</v>
      </c>
      <c r="I973" t="s">
        <v>66</v>
      </c>
      <c r="J973">
        <v>19</v>
      </c>
      <c r="K973">
        <v>135871</v>
      </c>
      <c r="L973">
        <v>2581549</v>
      </c>
      <c r="M973" t="s">
        <v>27</v>
      </c>
      <c r="N973" t="s">
        <v>27</v>
      </c>
      <c r="O973" t="s">
        <v>27</v>
      </c>
      <c r="P973" t="s">
        <v>28</v>
      </c>
      <c r="Q973">
        <v>6</v>
      </c>
      <c r="R973">
        <v>786541</v>
      </c>
    </row>
    <row r="974" spans="1:18" x14ac:dyDescent="0.3">
      <c r="A974" t="s">
        <v>5791</v>
      </c>
      <c r="B974" s="9">
        <v>45329</v>
      </c>
      <c r="C974" t="s">
        <v>4693</v>
      </c>
      <c r="D974" t="s">
        <v>4694</v>
      </c>
      <c r="E974" t="s">
        <v>49</v>
      </c>
      <c r="F974" t="s">
        <v>538</v>
      </c>
      <c r="G974" t="s">
        <v>5792</v>
      </c>
      <c r="H974" t="s">
        <v>65</v>
      </c>
      <c r="I974" t="s">
        <v>66</v>
      </c>
      <c r="J974">
        <v>15</v>
      </c>
      <c r="K974">
        <v>118818</v>
      </c>
      <c r="L974">
        <v>1782270</v>
      </c>
      <c r="M974" t="s">
        <v>27</v>
      </c>
      <c r="N974" t="s">
        <v>26</v>
      </c>
      <c r="O974">
        <v>4</v>
      </c>
      <c r="P974" t="s">
        <v>27</v>
      </c>
      <c r="Q974">
        <v>56</v>
      </c>
      <c r="R974">
        <v>786541</v>
      </c>
    </row>
    <row r="975" spans="1:18" x14ac:dyDescent="0.3">
      <c r="A975" t="s">
        <v>5789</v>
      </c>
      <c r="B975" s="9">
        <v>44986</v>
      </c>
      <c r="C975" t="s">
        <v>4693</v>
      </c>
      <c r="D975" t="s">
        <v>4694</v>
      </c>
      <c r="E975" t="s">
        <v>4695</v>
      </c>
      <c r="F975" t="s">
        <v>3354</v>
      </c>
      <c r="G975" t="s">
        <v>5790</v>
      </c>
      <c r="H975" t="s">
        <v>65</v>
      </c>
      <c r="I975" t="s">
        <v>289</v>
      </c>
      <c r="J975">
        <v>8</v>
      </c>
      <c r="K975">
        <v>55059</v>
      </c>
      <c r="L975">
        <v>440472</v>
      </c>
      <c r="M975">
        <v>10</v>
      </c>
      <c r="N975" t="s">
        <v>26</v>
      </c>
      <c r="O975">
        <v>3</v>
      </c>
      <c r="P975" t="s">
        <v>35</v>
      </c>
      <c r="Q975">
        <v>70</v>
      </c>
      <c r="R975">
        <v>786541</v>
      </c>
    </row>
    <row r="976" spans="1:18" x14ac:dyDescent="0.3">
      <c r="A976" t="s">
        <v>5777</v>
      </c>
      <c r="B976" s="9">
        <v>45133</v>
      </c>
      <c r="C976" t="s">
        <v>4693</v>
      </c>
      <c r="D976" t="s">
        <v>4694</v>
      </c>
      <c r="E976" t="s">
        <v>49</v>
      </c>
      <c r="F976" t="s">
        <v>700</v>
      </c>
      <c r="G976" t="s">
        <v>5778</v>
      </c>
      <c r="H976" t="s">
        <v>65</v>
      </c>
      <c r="I976" t="s">
        <v>66</v>
      </c>
      <c r="J976">
        <v>20</v>
      </c>
      <c r="K976">
        <v>93534</v>
      </c>
      <c r="L976">
        <v>1870680</v>
      </c>
      <c r="M976">
        <v>0</v>
      </c>
      <c r="N976" t="s">
        <v>34</v>
      </c>
      <c r="O976">
        <v>2</v>
      </c>
      <c r="P976" t="s">
        <v>35</v>
      </c>
      <c r="Q976">
        <v>8</v>
      </c>
      <c r="R976">
        <v>786541</v>
      </c>
    </row>
    <row r="977" spans="1:18" x14ac:dyDescent="0.3">
      <c r="A977" t="s">
        <v>5765</v>
      </c>
      <c r="B977" s="9">
        <v>44950</v>
      </c>
      <c r="C977" t="s">
        <v>4693</v>
      </c>
      <c r="D977" t="s">
        <v>4694</v>
      </c>
      <c r="E977" t="s">
        <v>4695</v>
      </c>
      <c r="F977" t="s">
        <v>1753</v>
      </c>
      <c r="G977" t="s">
        <v>27</v>
      </c>
      <c r="H977" t="s">
        <v>65</v>
      </c>
      <c r="I977" t="s">
        <v>78</v>
      </c>
      <c r="J977">
        <v>20</v>
      </c>
      <c r="K977">
        <v>161847</v>
      </c>
      <c r="L977">
        <v>3236940</v>
      </c>
      <c r="M977">
        <v>0</v>
      </c>
      <c r="N977" t="s">
        <v>27</v>
      </c>
      <c r="O977">
        <v>3</v>
      </c>
      <c r="P977" t="s">
        <v>28</v>
      </c>
      <c r="Q977">
        <v>13</v>
      </c>
      <c r="R977">
        <v>786541</v>
      </c>
    </row>
    <row r="978" spans="1:18" x14ac:dyDescent="0.3">
      <c r="A978" t="s">
        <v>5756</v>
      </c>
      <c r="B978" s="9">
        <v>44946</v>
      </c>
      <c r="C978" t="s">
        <v>4693</v>
      </c>
      <c r="D978" t="s">
        <v>4694</v>
      </c>
      <c r="E978" t="s">
        <v>4706</v>
      </c>
      <c r="F978" t="s">
        <v>538</v>
      </c>
      <c r="G978" t="s">
        <v>5757</v>
      </c>
      <c r="H978" t="s">
        <v>65</v>
      </c>
      <c r="I978" t="s">
        <v>289</v>
      </c>
      <c r="J978">
        <v>2</v>
      </c>
      <c r="K978">
        <v>74504</v>
      </c>
      <c r="L978">
        <v>149008</v>
      </c>
      <c r="M978">
        <v>0</v>
      </c>
      <c r="N978" t="s">
        <v>47</v>
      </c>
      <c r="O978">
        <v>2</v>
      </c>
      <c r="P978" t="s">
        <v>28</v>
      </c>
      <c r="Q978">
        <v>149</v>
      </c>
      <c r="R978">
        <v>786541</v>
      </c>
    </row>
    <row r="979" spans="1:18" x14ac:dyDescent="0.3">
      <c r="A979" t="s">
        <v>5754</v>
      </c>
      <c r="B979" s="9">
        <v>45450</v>
      </c>
      <c r="C979" t="s">
        <v>4693</v>
      </c>
      <c r="D979" t="s">
        <v>4694</v>
      </c>
      <c r="E979" t="s">
        <v>4695</v>
      </c>
      <c r="F979" t="s">
        <v>1123</v>
      </c>
      <c r="G979" t="s">
        <v>5755</v>
      </c>
      <c r="H979" t="s">
        <v>65</v>
      </c>
      <c r="I979" t="s">
        <v>382</v>
      </c>
      <c r="J979">
        <v>1</v>
      </c>
      <c r="K979">
        <v>17272</v>
      </c>
      <c r="L979">
        <v>17272</v>
      </c>
      <c r="M979" t="s">
        <v>27</v>
      </c>
      <c r="N979" t="s">
        <v>47</v>
      </c>
      <c r="O979">
        <v>2</v>
      </c>
      <c r="P979" t="s">
        <v>35</v>
      </c>
      <c r="Q979">
        <v>29</v>
      </c>
      <c r="R979">
        <v>786541</v>
      </c>
    </row>
    <row r="980" spans="1:18" x14ac:dyDescent="0.3">
      <c r="A980" t="s">
        <v>5747</v>
      </c>
      <c r="B980" s="9">
        <v>45236</v>
      </c>
      <c r="C980" t="s">
        <v>4693</v>
      </c>
      <c r="D980" t="s">
        <v>4694</v>
      </c>
      <c r="E980" t="s">
        <v>4706</v>
      </c>
      <c r="F980" t="s">
        <v>287</v>
      </c>
      <c r="G980" t="s">
        <v>5748</v>
      </c>
      <c r="H980" t="s">
        <v>65</v>
      </c>
      <c r="I980" t="s">
        <v>78</v>
      </c>
      <c r="J980">
        <v>9</v>
      </c>
      <c r="K980">
        <v>146282</v>
      </c>
      <c r="L980">
        <v>1316538</v>
      </c>
      <c r="M980">
        <v>20</v>
      </c>
      <c r="N980" t="s">
        <v>26</v>
      </c>
      <c r="O980">
        <v>5</v>
      </c>
      <c r="P980" t="s">
        <v>28</v>
      </c>
      <c r="Q980">
        <v>144</v>
      </c>
      <c r="R980">
        <v>786541</v>
      </c>
    </row>
    <row r="981" spans="1:18" x14ac:dyDescent="0.3">
      <c r="A981" t="s">
        <v>5743</v>
      </c>
      <c r="B981" s="9">
        <v>45375</v>
      </c>
      <c r="C981" t="s">
        <v>4693</v>
      </c>
      <c r="D981" t="s">
        <v>4694</v>
      </c>
      <c r="E981" t="s">
        <v>4695</v>
      </c>
      <c r="F981" t="s">
        <v>703</v>
      </c>
      <c r="G981" t="s">
        <v>5744</v>
      </c>
      <c r="H981" t="s">
        <v>65</v>
      </c>
      <c r="I981" t="s">
        <v>289</v>
      </c>
      <c r="J981">
        <v>12</v>
      </c>
      <c r="K981">
        <v>68187</v>
      </c>
      <c r="L981">
        <v>818244</v>
      </c>
      <c r="M981">
        <v>5</v>
      </c>
      <c r="N981" t="s">
        <v>57</v>
      </c>
      <c r="O981">
        <v>5</v>
      </c>
      <c r="P981" t="s">
        <v>35</v>
      </c>
      <c r="Q981">
        <v>136</v>
      </c>
      <c r="R981">
        <v>786541</v>
      </c>
    </row>
    <row r="982" spans="1:18" x14ac:dyDescent="0.3">
      <c r="A982" t="s">
        <v>5733</v>
      </c>
      <c r="B982" s="9">
        <v>44982</v>
      </c>
      <c r="C982" t="s">
        <v>4693</v>
      </c>
      <c r="D982" t="s">
        <v>4694</v>
      </c>
      <c r="E982" t="s">
        <v>49</v>
      </c>
      <c r="F982" t="s">
        <v>1066</v>
      </c>
      <c r="G982" t="s">
        <v>5734</v>
      </c>
      <c r="H982" t="s">
        <v>65</v>
      </c>
      <c r="I982" t="s">
        <v>289</v>
      </c>
      <c r="J982">
        <v>4</v>
      </c>
      <c r="K982">
        <v>121477</v>
      </c>
      <c r="L982">
        <v>485908</v>
      </c>
      <c r="M982">
        <v>15</v>
      </c>
      <c r="N982" t="s">
        <v>57</v>
      </c>
      <c r="O982">
        <v>4</v>
      </c>
      <c r="P982" t="s">
        <v>35</v>
      </c>
      <c r="Q982">
        <v>35</v>
      </c>
      <c r="R982">
        <v>786541</v>
      </c>
    </row>
    <row r="983" spans="1:18" x14ac:dyDescent="0.3">
      <c r="A983" t="s">
        <v>5731</v>
      </c>
      <c r="B983" s="9">
        <v>45324</v>
      </c>
      <c r="C983" t="s">
        <v>4693</v>
      </c>
      <c r="D983" t="s">
        <v>4694</v>
      </c>
      <c r="E983" t="s">
        <v>4706</v>
      </c>
      <c r="F983" t="s">
        <v>736</v>
      </c>
      <c r="G983" t="s">
        <v>5732</v>
      </c>
      <c r="H983" t="s">
        <v>65</v>
      </c>
      <c r="I983" t="s">
        <v>382</v>
      </c>
      <c r="J983">
        <v>5</v>
      </c>
      <c r="K983">
        <v>101435</v>
      </c>
      <c r="L983">
        <v>507175</v>
      </c>
      <c r="M983">
        <v>20</v>
      </c>
      <c r="N983" t="s">
        <v>47</v>
      </c>
      <c r="O983">
        <v>3</v>
      </c>
      <c r="P983" t="s">
        <v>35</v>
      </c>
      <c r="Q983">
        <v>19</v>
      </c>
      <c r="R983">
        <v>786541</v>
      </c>
    </row>
    <row r="984" spans="1:18" x14ac:dyDescent="0.3">
      <c r="A984" t="s">
        <v>5722</v>
      </c>
      <c r="B984" s="9">
        <v>44952</v>
      </c>
      <c r="C984" t="s">
        <v>4693</v>
      </c>
      <c r="D984" t="s">
        <v>4694</v>
      </c>
      <c r="E984" t="s">
        <v>4695</v>
      </c>
      <c r="F984" t="s">
        <v>1215</v>
      </c>
      <c r="G984" t="s">
        <v>5723</v>
      </c>
      <c r="H984" t="s">
        <v>65</v>
      </c>
      <c r="I984" t="s">
        <v>382</v>
      </c>
      <c r="J984">
        <v>11</v>
      </c>
      <c r="K984">
        <v>174246</v>
      </c>
      <c r="L984">
        <v>1916706</v>
      </c>
      <c r="M984">
        <v>15</v>
      </c>
      <c r="N984" t="s">
        <v>27</v>
      </c>
      <c r="O984">
        <v>5</v>
      </c>
      <c r="P984" t="s">
        <v>27</v>
      </c>
      <c r="Q984">
        <v>149</v>
      </c>
      <c r="R984">
        <v>786541</v>
      </c>
    </row>
    <row r="985" spans="1:18" x14ac:dyDescent="0.3">
      <c r="A985" t="s">
        <v>5718</v>
      </c>
      <c r="B985" s="9">
        <v>45578</v>
      </c>
      <c r="C985" t="s">
        <v>4693</v>
      </c>
      <c r="D985" t="s">
        <v>4694</v>
      </c>
      <c r="E985" t="s">
        <v>4695</v>
      </c>
      <c r="F985" t="s">
        <v>262</v>
      </c>
      <c r="G985" t="s">
        <v>5719</v>
      </c>
      <c r="H985" t="s">
        <v>65</v>
      </c>
      <c r="I985" t="s">
        <v>397</v>
      </c>
      <c r="J985">
        <v>13</v>
      </c>
      <c r="K985">
        <v>131247</v>
      </c>
      <c r="L985">
        <v>1706211</v>
      </c>
      <c r="M985">
        <v>10</v>
      </c>
      <c r="N985" t="s">
        <v>34</v>
      </c>
      <c r="O985">
        <v>2</v>
      </c>
      <c r="P985" t="s">
        <v>27</v>
      </c>
      <c r="Q985">
        <v>81</v>
      </c>
      <c r="R985">
        <v>786541</v>
      </c>
    </row>
    <row r="986" spans="1:18" x14ac:dyDescent="0.3">
      <c r="A986" t="s">
        <v>5712</v>
      </c>
      <c r="B986" s="9">
        <v>45563</v>
      </c>
      <c r="C986" t="s">
        <v>4693</v>
      </c>
      <c r="D986" t="s">
        <v>4694</v>
      </c>
      <c r="E986" t="s">
        <v>4695</v>
      </c>
      <c r="F986" t="s">
        <v>2449</v>
      </c>
      <c r="G986" t="s">
        <v>5713</v>
      </c>
      <c r="H986" t="s">
        <v>65</v>
      </c>
      <c r="I986" t="s">
        <v>397</v>
      </c>
      <c r="J986">
        <v>20</v>
      </c>
      <c r="K986">
        <v>172934</v>
      </c>
      <c r="L986">
        <v>3458680</v>
      </c>
      <c r="M986">
        <v>15</v>
      </c>
      <c r="N986" t="s">
        <v>27</v>
      </c>
      <c r="O986">
        <v>4</v>
      </c>
      <c r="P986" t="s">
        <v>27</v>
      </c>
      <c r="Q986">
        <v>107</v>
      </c>
      <c r="R986">
        <v>786541</v>
      </c>
    </row>
    <row r="987" spans="1:18" x14ac:dyDescent="0.3">
      <c r="A987" t="s">
        <v>5700</v>
      </c>
      <c r="B987" s="9">
        <v>45190</v>
      </c>
      <c r="C987" t="s">
        <v>4693</v>
      </c>
      <c r="D987" t="s">
        <v>4694</v>
      </c>
      <c r="E987" t="s">
        <v>4706</v>
      </c>
      <c r="F987" t="s">
        <v>90</v>
      </c>
      <c r="G987" t="s">
        <v>5701</v>
      </c>
      <c r="H987" t="s">
        <v>65</v>
      </c>
      <c r="I987" t="s">
        <v>397</v>
      </c>
      <c r="J987">
        <v>19</v>
      </c>
      <c r="K987">
        <v>85405</v>
      </c>
      <c r="L987">
        <v>1622695</v>
      </c>
      <c r="M987">
        <v>10</v>
      </c>
      <c r="N987" t="s">
        <v>47</v>
      </c>
      <c r="O987">
        <v>1</v>
      </c>
      <c r="P987" t="s">
        <v>35</v>
      </c>
      <c r="Q987">
        <v>178</v>
      </c>
      <c r="R987">
        <v>786541</v>
      </c>
    </row>
    <row r="988" spans="1:18" x14ac:dyDescent="0.3">
      <c r="A988" t="s">
        <v>5698</v>
      </c>
      <c r="B988" s="9">
        <v>45152</v>
      </c>
      <c r="C988" t="s">
        <v>4693</v>
      </c>
      <c r="D988" t="s">
        <v>4694</v>
      </c>
      <c r="E988" t="s">
        <v>49</v>
      </c>
      <c r="F988" t="s">
        <v>370</v>
      </c>
      <c r="G988" t="s">
        <v>5699</v>
      </c>
      <c r="H988" t="s">
        <v>65</v>
      </c>
      <c r="I988" t="s">
        <v>397</v>
      </c>
      <c r="J988">
        <v>13</v>
      </c>
      <c r="K988">
        <v>112508</v>
      </c>
      <c r="L988">
        <v>1462604</v>
      </c>
      <c r="M988">
        <v>5</v>
      </c>
      <c r="N988" t="s">
        <v>27</v>
      </c>
      <c r="O988" t="s">
        <v>27</v>
      </c>
      <c r="P988" t="s">
        <v>28</v>
      </c>
      <c r="Q988">
        <v>165</v>
      </c>
      <c r="R988">
        <v>786541</v>
      </c>
    </row>
    <row r="989" spans="1:18" x14ac:dyDescent="0.3">
      <c r="A989" t="s">
        <v>5676</v>
      </c>
      <c r="B989" s="9">
        <v>45295</v>
      </c>
      <c r="C989" t="s">
        <v>4693</v>
      </c>
      <c r="D989" t="s">
        <v>4694</v>
      </c>
      <c r="E989" t="s">
        <v>49</v>
      </c>
      <c r="F989" t="s">
        <v>508</v>
      </c>
      <c r="G989" t="s">
        <v>5677</v>
      </c>
      <c r="H989" t="s">
        <v>65</v>
      </c>
      <c r="I989" t="s">
        <v>66</v>
      </c>
      <c r="J989">
        <v>20</v>
      </c>
      <c r="K989">
        <v>100690</v>
      </c>
      <c r="L989">
        <v>2013800</v>
      </c>
      <c r="M989">
        <v>20</v>
      </c>
      <c r="N989" t="s">
        <v>47</v>
      </c>
      <c r="O989">
        <v>5</v>
      </c>
      <c r="P989" t="s">
        <v>27</v>
      </c>
      <c r="Q989">
        <v>188</v>
      </c>
      <c r="R989">
        <v>786541</v>
      </c>
    </row>
    <row r="990" spans="1:18" x14ac:dyDescent="0.3">
      <c r="A990" t="s">
        <v>5667</v>
      </c>
      <c r="B990" s="9">
        <v>45053</v>
      </c>
      <c r="C990" t="s">
        <v>4693</v>
      </c>
      <c r="D990" t="s">
        <v>4694</v>
      </c>
      <c r="E990" t="s">
        <v>4695</v>
      </c>
      <c r="F990" t="s">
        <v>1595</v>
      </c>
      <c r="G990" t="s">
        <v>5668</v>
      </c>
      <c r="H990" t="s">
        <v>65</v>
      </c>
      <c r="I990" t="s">
        <v>382</v>
      </c>
      <c r="J990">
        <v>7</v>
      </c>
      <c r="K990">
        <v>161007</v>
      </c>
      <c r="L990">
        <v>1127049</v>
      </c>
      <c r="M990">
        <v>0</v>
      </c>
      <c r="N990" t="s">
        <v>57</v>
      </c>
      <c r="O990">
        <v>1</v>
      </c>
      <c r="P990" t="s">
        <v>27</v>
      </c>
      <c r="Q990">
        <v>149</v>
      </c>
      <c r="R990">
        <v>786541</v>
      </c>
    </row>
    <row r="991" spans="1:18" x14ac:dyDescent="0.3">
      <c r="A991" t="s">
        <v>5665</v>
      </c>
      <c r="B991" s="9">
        <v>45588</v>
      </c>
      <c r="C991" t="s">
        <v>4693</v>
      </c>
      <c r="D991" t="s">
        <v>4694</v>
      </c>
      <c r="E991" t="s">
        <v>4695</v>
      </c>
      <c r="F991" t="s">
        <v>1568</v>
      </c>
      <c r="G991" t="s">
        <v>5666</v>
      </c>
      <c r="H991" t="s">
        <v>65</v>
      </c>
      <c r="I991" t="s">
        <v>397</v>
      </c>
      <c r="J991">
        <v>18</v>
      </c>
      <c r="K991">
        <v>45301</v>
      </c>
      <c r="L991">
        <v>815418</v>
      </c>
      <c r="M991">
        <v>5</v>
      </c>
      <c r="N991" t="s">
        <v>26</v>
      </c>
      <c r="O991">
        <v>4</v>
      </c>
      <c r="P991" t="s">
        <v>27</v>
      </c>
      <c r="Q991">
        <v>142</v>
      </c>
      <c r="R991">
        <v>786541</v>
      </c>
    </row>
    <row r="992" spans="1:18" x14ac:dyDescent="0.3">
      <c r="A992" t="s">
        <v>5661</v>
      </c>
      <c r="B992" s="9">
        <v>45120</v>
      </c>
      <c r="C992" t="s">
        <v>4693</v>
      </c>
      <c r="D992" t="s">
        <v>4694</v>
      </c>
      <c r="E992" t="s">
        <v>4706</v>
      </c>
      <c r="F992" t="s">
        <v>533</v>
      </c>
      <c r="G992" t="s">
        <v>5662</v>
      </c>
      <c r="H992" t="s">
        <v>65</v>
      </c>
      <c r="I992" t="s">
        <v>382</v>
      </c>
      <c r="J992">
        <v>1</v>
      </c>
      <c r="K992">
        <v>116795</v>
      </c>
      <c r="L992">
        <v>116795</v>
      </c>
      <c r="M992">
        <v>20</v>
      </c>
      <c r="N992" t="s">
        <v>57</v>
      </c>
      <c r="O992">
        <v>7</v>
      </c>
      <c r="P992" t="s">
        <v>28</v>
      </c>
      <c r="Q992">
        <v>93</v>
      </c>
      <c r="R992">
        <v>786541</v>
      </c>
    </row>
    <row r="993" spans="1:18" x14ac:dyDescent="0.3">
      <c r="A993" t="s">
        <v>5657</v>
      </c>
      <c r="B993" s="9">
        <v>45436</v>
      </c>
      <c r="C993" t="s">
        <v>4693</v>
      </c>
      <c r="D993" t="s">
        <v>4694</v>
      </c>
      <c r="E993" t="s">
        <v>49</v>
      </c>
      <c r="F993" t="s">
        <v>3038</v>
      </c>
      <c r="G993" t="s">
        <v>5658</v>
      </c>
      <c r="H993" t="s">
        <v>65</v>
      </c>
      <c r="I993" t="s">
        <v>78</v>
      </c>
      <c r="J993">
        <v>12</v>
      </c>
      <c r="K993">
        <v>109487</v>
      </c>
      <c r="L993">
        <v>1313844</v>
      </c>
      <c r="M993">
        <v>10</v>
      </c>
      <c r="N993" t="s">
        <v>34</v>
      </c>
      <c r="O993">
        <v>5</v>
      </c>
      <c r="P993" t="s">
        <v>35</v>
      </c>
      <c r="Q993">
        <v>77</v>
      </c>
      <c r="R993">
        <v>786541</v>
      </c>
    </row>
    <row r="994" spans="1:18" x14ac:dyDescent="0.3">
      <c r="A994" t="s">
        <v>5655</v>
      </c>
      <c r="B994" s="9">
        <v>45142</v>
      </c>
      <c r="C994" t="s">
        <v>4693</v>
      </c>
      <c r="D994" t="s">
        <v>4694</v>
      </c>
      <c r="E994" t="s">
        <v>4695</v>
      </c>
      <c r="F994" t="s">
        <v>111</v>
      </c>
      <c r="G994" t="s">
        <v>5656</v>
      </c>
      <c r="H994" t="s">
        <v>65</v>
      </c>
      <c r="I994" t="s">
        <v>66</v>
      </c>
      <c r="J994">
        <v>11</v>
      </c>
      <c r="K994">
        <v>147651</v>
      </c>
      <c r="L994">
        <v>1624161</v>
      </c>
      <c r="M994">
        <v>10</v>
      </c>
      <c r="N994" t="s">
        <v>57</v>
      </c>
      <c r="O994" t="s">
        <v>27</v>
      </c>
      <c r="P994" t="s">
        <v>28</v>
      </c>
      <c r="Q994">
        <v>70</v>
      </c>
      <c r="R994">
        <v>786541</v>
      </c>
    </row>
    <row r="995" spans="1:18" x14ac:dyDescent="0.3">
      <c r="A995" t="s">
        <v>5648</v>
      </c>
      <c r="B995" s="9">
        <v>45377</v>
      </c>
      <c r="C995" t="s">
        <v>4693</v>
      </c>
      <c r="D995" t="s">
        <v>4694</v>
      </c>
      <c r="E995" t="s">
        <v>4695</v>
      </c>
      <c r="F995" t="s">
        <v>1091</v>
      </c>
      <c r="G995" t="s">
        <v>5649</v>
      </c>
      <c r="H995" t="s">
        <v>65</v>
      </c>
      <c r="I995" t="s">
        <v>66</v>
      </c>
      <c r="J995">
        <v>17</v>
      </c>
      <c r="K995">
        <v>55566</v>
      </c>
      <c r="L995">
        <v>944622</v>
      </c>
      <c r="M995" t="s">
        <v>27</v>
      </c>
      <c r="N995" t="s">
        <v>27</v>
      </c>
      <c r="O995">
        <v>1</v>
      </c>
      <c r="P995" t="s">
        <v>35</v>
      </c>
      <c r="Q995">
        <v>90</v>
      </c>
      <c r="R995">
        <v>786541</v>
      </c>
    </row>
    <row r="996" spans="1:18" x14ac:dyDescent="0.3">
      <c r="A996" t="s">
        <v>5640</v>
      </c>
      <c r="B996" s="9">
        <v>44931</v>
      </c>
      <c r="C996" t="s">
        <v>4693</v>
      </c>
      <c r="D996" t="s">
        <v>4694</v>
      </c>
      <c r="E996" t="s">
        <v>49</v>
      </c>
      <c r="F996" t="s">
        <v>5303</v>
      </c>
      <c r="G996" t="s">
        <v>5641</v>
      </c>
      <c r="H996" t="s">
        <v>65</v>
      </c>
      <c r="I996" t="s">
        <v>66</v>
      </c>
      <c r="J996">
        <v>1</v>
      </c>
      <c r="K996">
        <v>110671</v>
      </c>
      <c r="L996">
        <v>110671</v>
      </c>
      <c r="M996">
        <v>5</v>
      </c>
      <c r="N996" t="s">
        <v>26</v>
      </c>
      <c r="O996">
        <v>5</v>
      </c>
      <c r="P996" t="s">
        <v>35</v>
      </c>
      <c r="Q996">
        <v>4</v>
      </c>
      <c r="R996">
        <v>786541</v>
      </c>
    </row>
    <row r="997" spans="1:18" x14ac:dyDescent="0.3">
      <c r="A997" t="s">
        <v>5619</v>
      </c>
      <c r="B997" s="9">
        <v>45299</v>
      </c>
      <c r="C997" t="s">
        <v>4693</v>
      </c>
      <c r="D997" t="s">
        <v>4694</v>
      </c>
      <c r="E997" t="s">
        <v>49</v>
      </c>
      <c r="F997" t="s">
        <v>2691</v>
      </c>
      <c r="G997" t="s">
        <v>5620</v>
      </c>
      <c r="H997" t="s">
        <v>65</v>
      </c>
      <c r="I997" t="s">
        <v>289</v>
      </c>
      <c r="J997">
        <v>10</v>
      </c>
      <c r="K997">
        <v>48177</v>
      </c>
      <c r="L997">
        <v>481770</v>
      </c>
      <c r="M997">
        <v>0</v>
      </c>
      <c r="N997" t="s">
        <v>47</v>
      </c>
      <c r="O997">
        <v>3</v>
      </c>
      <c r="P997" t="s">
        <v>28</v>
      </c>
      <c r="Q997">
        <v>34</v>
      </c>
      <c r="R997">
        <v>786541</v>
      </c>
    </row>
    <row r="998" spans="1:18" x14ac:dyDescent="0.3">
      <c r="A998" t="s">
        <v>5617</v>
      </c>
      <c r="B998" s="9">
        <v>45370</v>
      </c>
      <c r="C998" t="s">
        <v>4693</v>
      </c>
      <c r="D998" t="s">
        <v>4694</v>
      </c>
      <c r="E998" t="s">
        <v>4695</v>
      </c>
      <c r="F998" t="s">
        <v>3092</v>
      </c>
      <c r="G998" t="s">
        <v>5618</v>
      </c>
      <c r="H998" t="s">
        <v>65</v>
      </c>
      <c r="I998" t="s">
        <v>478</v>
      </c>
      <c r="J998">
        <v>17</v>
      </c>
      <c r="K998">
        <v>160282</v>
      </c>
      <c r="L998">
        <v>2724794</v>
      </c>
      <c r="M998" t="s">
        <v>27</v>
      </c>
      <c r="N998" t="s">
        <v>57</v>
      </c>
      <c r="O998">
        <v>2</v>
      </c>
      <c r="P998" t="s">
        <v>35</v>
      </c>
      <c r="Q998">
        <v>194</v>
      </c>
      <c r="R998">
        <v>786541</v>
      </c>
    </row>
    <row r="999" spans="1:18" x14ac:dyDescent="0.3">
      <c r="A999" t="s">
        <v>5615</v>
      </c>
      <c r="B999" s="9">
        <v>45626</v>
      </c>
      <c r="C999" t="s">
        <v>4693</v>
      </c>
      <c r="D999" t="s">
        <v>4694</v>
      </c>
      <c r="E999" t="s">
        <v>4695</v>
      </c>
      <c r="F999" t="s">
        <v>2051</v>
      </c>
      <c r="G999" t="s">
        <v>5616</v>
      </c>
      <c r="H999" t="s">
        <v>65</v>
      </c>
      <c r="I999" t="s">
        <v>397</v>
      </c>
      <c r="J999">
        <v>16</v>
      </c>
      <c r="K999">
        <v>88118</v>
      </c>
      <c r="L999">
        <v>1409888</v>
      </c>
      <c r="M999" t="s">
        <v>27</v>
      </c>
      <c r="N999" t="s">
        <v>57</v>
      </c>
      <c r="O999" t="s">
        <v>27</v>
      </c>
      <c r="P999" t="s">
        <v>35</v>
      </c>
      <c r="Q999">
        <v>111</v>
      </c>
      <c r="R999">
        <v>786541</v>
      </c>
    </row>
    <row r="1000" spans="1:18" x14ac:dyDescent="0.3">
      <c r="A1000" t="s">
        <v>5614</v>
      </c>
      <c r="B1000" s="9">
        <v>45128</v>
      </c>
      <c r="C1000" t="s">
        <v>4693</v>
      </c>
      <c r="D1000" t="s">
        <v>4694</v>
      </c>
      <c r="E1000" t="s">
        <v>49</v>
      </c>
      <c r="F1000" t="s">
        <v>2729</v>
      </c>
      <c r="G1000" t="s">
        <v>27</v>
      </c>
      <c r="H1000" t="s">
        <v>65</v>
      </c>
      <c r="I1000" t="s">
        <v>78</v>
      </c>
      <c r="J1000">
        <v>13</v>
      </c>
      <c r="K1000">
        <v>100854</v>
      </c>
      <c r="L1000">
        <v>1311102</v>
      </c>
      <c r="M1000" t="s">
        <v>27</v>
      </c>
      <c r="N1000" t="s">
        <v>27</v>
      </c>
      <c r="O1000">
        <v>3</v>
      </c>
      <c r="P1000" t="s">
        <v>35</v>
      </c>
      <c r="Q1000">
        <v>154</v>
      </c>
      <c r="R1000">
        <v>786541</v>
      </c>
    </row>
    <row r="1001" spans="1:18" x14ac:dyDescent="0.3">
      <c r="A1001" t="s">
        <v>5597</v>
      </c>
      <c r="B1001" s="9">
        <v>45513</v>
      </c>
      <c r="C1001" t="s">
        <v>4693</v>
      </c>
      <c r="D1001" t="s">
        <v>4694</v>
      </c>
      <c r="E1001" t="s">
        <v>4706</v>
      </c>
      <c r="F1001" t="s">
        <v>1053</v>
      </c>
      <c r="G1001" t="s">
        <v>5598</v>
      </c>
      <c r="H1001" t="s">
        <v>65</v>
      </c>
      <c r="I1001" t="s">
        <v>66</v>
      </c>
      <c r="J1001">
        <v>7</v>
      </c>
      <c r="K1001">
        <v>107251</v>
      </c>
      <c r="L1001">
        <v>750757</v>
      </c>
      <c r="M1001">
        <v>0</v>
      </c>
      <c r="N1001" t="s">
        <v>34</v>
      </c>
      <c r="O1001">
        <v>2</v>
      </c>
      <c r="P1001" t="s">
        <v>35</v>
      </c>
      <c r="Q1001">
        <v>72</v>
      </c>
      <c r="R1001">
        <v>786541</v>
      </c>
    </row>
    <row r="1002" spans="1:18" x14ac:dyDescent="0.3">
      <c r="A1002" t="s">
        <v>5578</v>
      </c>
      <c r="B1002" s="9">
        <v>45198</v>
      </c>
      <c r="C1002" t="s">
        <v>4693</v>
      </c>
      <c r="D1002" t="s">
        <v>4694</v>
      </c>
      <c r="E1002" t="s">
        <v>4706</v>
      </c>
      <c r="F1002" t="s">
        <v>637</v>
      </c>
      <c r="G1002" t="s">
        <v>5579</v>
      </c>
      <c r="H1002" t="s">
        <v>65</v>
      </c>
      <c r="I1002" t="s">
        <v>397</v>
      </c>
      <c r="J1002">
        <v>6</v>
      </c>
      <c r="K1002">
        <v>143360</v>
      </c>
      <c r="L1002">
        <v>860160</v>
      </c>
      <c r="M1002">
        <v>15</v>
      </c>
      <c r="N1002" t="s">
        <v>57</v>
      </c>
      <c r="O1002">
        <v>4</v>
      </c>
      <c r="P1002" t="s">
        <v>35</v>
      </c>
      <c r="Q1002">
        <v>6</v>
      </c>
      <c r="R1002">
        <v>786541</v>
      </c>
    </row>
    <row r="1003" spans="1:18" x14ac:dyDescent="0.3">
      <c r="A1003" t="s">
        <v>5573</v>
      </c>
      <c r="B1003" s="9">
        <v>44935</v>
      </c>
      <c r="C1003" t="s">
        <v>4693</v>
      </c>
      <c r="D1003" t="s">
        <v>4694</v>
      </c>
      <c r="E1003" t="s">
        <v>4695</v>
      </c>
      <c r="F1003" t="s">
        <v>516</v>
      </c>
      <c r="G1003" t="s">
        <v>27</v>
      </c>
      <c r="H1003" t="s">
        <v>65</v>
      </c>
      <c r="I1003" t="s">
        <v>78</v>
      </c>
      <c r="J1003">
        <v>12</v>
      </c>
      <c r="K1003">
        <v>70510</v>
      </c>
      <c r="L1003">
        <v>846120</v>
      </c>
      <c r="M1003">
        <v>0</v>
      </c>
      <c r="N1003" t="s">
        <v>26</v>
      </c>
      <c r="O1003">
        <v>1</v>
      </c>
      <c r="P1003" t="s">
        <v>35</v>
      </c>
      <c r="Q1003">
        <v>112</v>
      </c>
      <c r="R1003">
        <v>786541</v>
      </c>
    </row>
    <row r="1004" spans="1:18" x14ac:dyDescent="0.3">
      <c r="A1004" t="s">
        <v>5562</v>
      </c>
      <c r="B1004" s="9">
        <v>45639</v>
      </c>
      <c r="C1004" t="s">
        <v>4693</v>
      </c>
      <c r="D1004" t="s">
        <v>4694</v>
      </c>
      <c r="E1004" t="s">
        <v>4695</v>
      </c>
      <c r="F1004" t="s">
        <v>817</v>
      </c>
      <c r="G1004" t="s">
        <v>5563</v>
      </c>
      <c r="H1004" t="s">
        <v>65</v>
      </c>
      <c r="I1004" t="s">
        <v>66</v>
      </c>
      <c r="J1004">
        <v>10</v>
      </c>
      <c r="K1004">
        <v>82427</v>
      </c>
      <c r="L1004">
        <v>824270</v>
      </c>
      <c r="M1004">
        <v>15</v>
      </c>
      <c r="N1004" t="s">
        <v>26</v>
      </c>
      <c r="O1004">
        <v>4</v>
      </c>
      <c r="P1004" t="s">
        <v>28</v>
      </c>
      <c r="Q1004">
        <v>54</v>
      </c>
      <c r="R1004">
        <v>786541</v>
      </c>
    </row>
    <row r="1005" spans="1:18" x14ac:dyDescent="0.3">
      <c r="A1005" t="s">
        <v>5558</v>
      </c>
      <c r="B1005" s="9">
        <v>45254</v>
      </c>
      <c r="C1005" t="s">
        <v>4693</v>
      </c>
      <c r="D1005" t="s">
        <v>4694</v>
      </c>
      <c r="E1005" t="s">
        <v>4695</v>
      </c>
      <c r="F1005" t="s">
        <v>190</v>
      </c>
      <c r="G1005" t="s">
        <v>5559</v>
      </c>
      <c r="H1005" t="s">
        <v>65</v>
      </c>
      <c r="I1005" t="s">
        <v>78</v>
      </c>
      <c r="J1005">
        <v>11</v>
      </c>
      <c r="K1005">
        <v>41566</v>
      </c>
      <c r="L1005">
        <v>457226</v>
      </c>
      <c r="M1005">
        <v>20</v>
      </c>
      <c r="N1005" t="s">
        <v>26</v>
      </c>
      <c r="O1005">
        <v>0</v>
      </c>
      <c r="P1005" t="s">
        <v>35</v>
      </c>
      <c r="Q1005">
        <v>30</v>
      </c>
      <c r="R1005">
        <v>786541</v>
      </c>
    </row>
    <row r="1006" spans="1:18" x14ac:dyDescent="0.3">
      <c r="A1006" t="s">
        <v>5546</v>
      </c>
      <c r="B1006" s="9">
        <v>45491</v>
      </c>
      <c r="C1006" t="s">
        <v>4693</v>
      </c>
      <c r="D1006" t="s">
        <v>4694</v>
      </c>
      <c r="E1006" t="s">
        <v>4706</v>
      </c>
      <c r="F1006" t="s">
        <v>1639</v>
      </c>
      <c r="G1006" t="s">
        <v>5547</v>
      </c>
      <c r="H1006" t="s">
        <v>65</v>
      </c>
      <c r="I1006" t="s">
        <v>397</v>
      </c>
      <c r="J1006">
        <v>10</v>
      </c>
      <c r="K1006">
        <v>41681</v>
      </c>
      <c r="L1006">
        <v>416810</v>
      </c>
      <c r="M1006">
        <v>5</v>
      </c>
      <c r="N1006" t="s">
        <v>26</v>
      </c>
      <c r="O1006">
        <v>4</v>
      </c>
      <c r="P1006" t="s">
        <v>35</v>
      </c>
      <c r="Q1006">
        <v>70</v>
      </c>
      <c r="R1006">
        <v>786541</v>
      </c>
    </row>
    <row r="1007" spans="1:18" x14ac:dyDescent="0.3">
      <c r="A1007" t="s">
        <v>5542</v>
      </c>
      <c r="B1007" s="9">
        <v>45128</v>
      </c>
      <c r="C1007" t="s">
        <v>4693</v>
      </c>
      <c r="D1007" t="s">
        <v>4694</v>
      </c>
      <c r="E1007" t="s">
        <v>4706</v>
      </c>
      <c r="F1007" t="s">
        <v>1624</v>
      </c>
      <c r="G1007" t="s">
        <v>5543</v>
      </c>
      <c r="H1007" t="s">
        <v>65</v>
      </c>
      <c r="I1007" t="s">
        <v>478</v>
      </c>
      <c r="J1007">
        <v>16</v>
      </c>
      <c r="K1007">
        <v>46286</v>
      </c>
      <c r="L1007">
        <v>740576</v>
      </c>
      <c r="M1007">
        <v>15</v>
      </c>
      <c r="N1007" t="s">
        <v>57</v>
      </c>
      <c r="O1007">
        <v>4</v>
      </c>
      <c r="P1007" t="s">
        <v>35</v>
      </c>
      <c r="Q1007">
        <v>21</v>
      </c>
      <c r="R1007">
        <v>786541</v>
      </c>
    </row>
    <row r="1008" spans="1:18" x14ac:dyDescent="0.3">
      <c r="A1008" t="s">
        <v>5538</v>
      </c>
      <c r="B1008" s="9">
        <v>45160</v>
      </c>
      <c r="C1008" t="s">
        <v>4693</v>
      </c>
      <c r="D1008" t="s">
        <v>4694</v>
      </c>
      <c r="E1008" t="s">
        <v>49</v>
      </c>
      <c r="F1008" t="s">
        <v>1342</v>
      </c>
      <c r="G1008" t="s">
        <v>5539</v>
      </c>
      <c r="H1008" t="s">
        <v>65</v>
      </c>
      <c r="I1008" t="s">
        <v>478</v>
      </c>
      <c r="J1008">
        <v>12</v>
      </c>
      <c r="K1008">
        <v>152442</v>
      </c>
      <c r="L1008">
        <v>1829304</v>
      </c>
      <c r="M1008">
        <v>10</v>
      </c>
      <c r="N1008" t="s">
        <v>47</v>
      </c>
      <c r="O1008">
        <v>6</v>
      </c>
      <c r="P1008" t="s">
        <v>35</v>
      </c>
      <c r="Q1008">
        <v>67</v>
      </c>
      <c r="R1008">
        <v>786541</v>
      </c>
    </row>
    <row r="1009" spans="1:18" x14ac:dyDescent="0.3">
      <c r="A1009" t="s">
        <v>5536</v>
      </c>
      <c r="B1009" s="9">
        <v>45577</v>
      </c>
      <c r="C1009" t="s">
        <v>4693</v>
      </c>
      <c r="D1009" t="s">
        <v>4694</v>
      </c>
      <c r="E1009" t="s">
        <v>4706</v>
      </c>
      <c r="F1009" t="s">
        <v>1045</v>
      </c>
      <c r="G1009" t="s">
        <v>5537</v>
      </c>
      <c r="H1009" t="s">
        <v>65</v>
      </c>
      <c r="I1009" t="s">
        <v>478</v>
      </c>
      <c r="J1009">
        <v>8</v>
      </c>
      <c r="K1009">
        <v>170524</v>
      </c>
      <c r="L1009">
        <v>1364192</v>
      </c>
      <c r="M1009">
        <v>0</v>
      </c>
      <c r="N1009" t="s">
        <v>34</v>
      </c>
      <c r="O1009">
        <v>1</v>
      </c>
      <c r="P1009" t="s">
        <v>35</v>
      </c>
      <c r="Q1009">
        <v>51</v>
      </c>
      <c r="R1009">
        <v>786541</v>
      </c>
    </row>
    <row r="1010" spans="1:18" x14ac:dyDescent="0.3">
      <c r="A1010" t="s">
        <v>5530</v>
      </c>
      <c r="B1010" s="9">
        <v>45199</v>
      </c>
      <c r="C1010" t="s">
        <v>4693</v>
      </c>
      <c r="D1010" t="s">
        <v>4694</v>
      </c>
      <c r="E1010" t="s">
        <v>4695</v>
      </c>
      <c r="F1010" t="s">
        <v>1665</v>
      </c>
      <c r="G1010" t="s">
        <v>5531</v>
      </c>
      <c r="H1010" t="s">
        <v>65</v>
      </c>
      <c r="I1010" t="s">
        <v>478</v>
      </c>
      <c r="J1010">
        <v>14</v>
      </c>
      <c r="K1010">
        <v>168644</v>
      </c>
      <c r="L1010">
        <v>2361016</v>
      </c>
      <c r="M1010">
        <v>10</v>
      </c>
      <c r="N1010" t="s">
        <v>57</v>
      </c>
      <c r="O1010">
        <v>4</v>
      </c>
      <c r="P1010" t="s">
        <v>28</v>
      </c>
      <c r="Q1010">
        <v>26</v>
      </c>
      <c r="R1010">
        <v>786541</v>
      </c>
    </row>
    <row r="1011" spans="1:18" x14ac:dyDescent="0.3">
      <c r="A1011" t="s">
        <v>5528</v>
      </c>
      <c r="B1011" s="9">
        <v>45293</v>
      </c>
      <c r="C1011" t="s">
        <v>4693</v>
      </c>
      <c r="D1011" t="s">
        <v>4694</v>
      </c>
      <c r="E1011" t="s">
        <v>49</v>
      </c>
      <c r="F1011" t="s">
        <v>4079</v>
      </c>
      <c r="G1011" t="s">
        <v>27</v>
      </c>
      <c r="H1011" t="s">
        <v>65</v>
      </c>
      <c r="I1011" t="s">
        <v>397</v>
      </c>
      <c r="J1011">
        <v>4</v>
      </c>
      <c r="K1011">
        <v>112839</v>
      </c>
      <c r="L1011">
        <v>451356</v>
      </c>
      <c r="M1011">
        <v>0</v>
      </c>
      <c r="N1011" t="s">
        <v>57</v>
      </c>
      <c r="O1011">
        <v>5</v>
      </c>
      <c r="P1011" t="s">
        <v>35</v>
      </c>
      <c r="Q1011">
        <v>139</v>
      </c>
      <c r="R1011">
        <v>786541</v>
      </c>
    </row>
    <row r="1012" spans="1:18" x14ac:dyDescent="0.3">
      <c r="A1012" t="s">
        <v>5524</v>
      </c>
      <c r="B1012" s="9">
        <v>45197</v>
      </c>
      <c r="C1012" t="s">
        <v>4693</v>
      </c>
      <c r="D1012" t="s">
        <v>4694</v>
      </c>
      <c r="E1012" t="s">
        <v>4695</v>
      </c>
      <c r="F1012" t="s">
        <v>2311</v>
      </c>
      <c r="G1012" t="s">
        <v>5525</v>
      </c>
      <c r="H1012" t="s">
        <v>65</v>
      </c>
      <c r="I1012" t="s">
        <v>478</v>
      </c>
      <c r="J1012">
        <v>14</v>
      </c>
      <c r="K1012">
        <v>75889</v>
      </c>
      <c r="L1012">
        <v>1062446</v>
      </c>
      <c r="M1012">
        <v>0</v>
      </c>
      <c r="N1012" t="s">
        <v>26</v>
      </c>
      <c r="O1012">
        <v>2</v>
      </c>
      <c r="P1012" t="s">
        <v>35</v>
      </c>
      <c r="Q1012">
        <v>49</v>
      </c>
      <c r="R1012">
        <v>786541</v>
      </c>
    </row>
    <row r="1013" spans="1:18" x14ac:dyDescent="0.3">
      <c r="A1013" t="s">
        <v>5520</v>
      </c>
      <c r="B1013" s="9">
        <v>45102</v>
      </c>
      <c r="C1013" t="s">
        <v>4693</v>
      </c>
      <c r="D1013" t="s">
        <v>4694</v>
      </c>
      <c r="E1013" t="s">
        <v>4695</v>
      </c>
      <c r="F1013" t="s">
        <v>1045</v>
      </c>
      <c r="G1013" t="s">
        <v>5521</v>
      </c>
      <c r="H1013" t="s">
        <v>65</v>
      </c>
      <c r="I1013" t="s">
        <v>102</v>
      </c>
      <c r="J1013">
        <v>13</v>
      </c>
      <c r="K1013">
        <v>51032</v>
      </c>
      <c r="L1013">
        <v>663416</v>
      </c>
      <c r="M1013">
        <v>0</v>
      </c>
      <c r="N1013" t="s">
        <v>57</v>
      </c>
      <c r="O1013">
        <v>7</v>
      </c>
      <c r="P1013" t="s">
        <v>35</v>
      </c>
      <c r="Q1013">
        <v>5</v>
      </c>
      <c r="R1013">
        <v>786541</v>
      </c>
    </row>
    <row r="1014" spans="1:18" x14ac:dyDescent="0.3">
      <c r="A1014" t="s">
        <v>5518</v>
      </c>
      <c r="B1014" s="9">
        <v>45187</v>
      </c>
      <c r="C1014" t="s">
        <v>4693</v>
      </c>
      <c r="D1014" t="s">
        <v>4694</v>
      </c>
      <c r="E1014" t="s">
        <v>49</v>
      </c>
      <c r="F1014" t="s">
        <v>484</v>
      </c>
      <c r="G1014" t="s">
        <v>5519</v>
      </c>
      <c r="H1014" t="s">
        <v>65</v>
      </c>
      <c r="I1014" t="s">
        <v>78</v>
      </c>
      <c r="J1014">
        <v>12</v>
      </c>
      <c r="K1014">
        <v>54666</v>
      </c>
      <c r="L1014">
        <v>655992</v>
      </c>
      <c r="M1014">
        <v>5</v>
      </c>
      <c r="N1014" t="s">
        <v>27</v>
      </c>
      <c r="O1014">
        <v>3</v>
      </c>
      <c r="P1014" t="s">
        <v>35</v>
      </c>
      <c r="Q1014">
        <v>75</v>
      </c>
      <c r="R1014">
        <v>786541</v>
      </c>
    </row>
    <row r="1015" spans="1:18" x14ac:dyDescent="0.3">
      <c r="A1015" t="s">
        <v>5492</v>
      </c>
      <c r="B1015" s="9">
        <v>45148</v>
      </c>
      <c r="C1015" t="s">
        <v>4693</v>
      </c>
      <c r="D1015" t="s">
        <v>4694</v>
      </c>
      <c r="E1015" t="s">
        <v>49</v>
      </c>
      <c r="F1015" t="s">
        <v>104</v>
      </c>
      <c r="G1015" t="s">
        <v>5493</v>
      </c>
      <c r="H1015" t="s">
        <v>65</v>
      </c>
      <c r="I1015" t="s">
        <v>66</v>
      </c>
      <c r="J1015">
        <v>7</v>
      </c>
      <c r="K1015">
        <v>12744</v>
      </c>
      <c r="L1015">
        <v>89208</v>
      </c>
      <c r="M1015" t="s">
        <v>27</v>
      </c>
      <c r="N1015" t="s">
        <v>27</v>
      </c>
      <c r="O1015">
        <v>1</v>
      </c>
      <c r="P1015" t="s">
        <v>35</v>
      </c>
      <c r="Q1015">
        <v>154</v>
      </c>
      <c r="R1015">
        <v>786541</v>
      </c>
    </row>
    <row r="1016" spans="1:18" x14ac:dyDescent="0.3">
      <c r="A1016" t="s">
        <v>5490</v>
      </c>
      <c r="B1016" s="9">
        <v>45488</v>
      </c>
      <c r="C1016" t="s">
        <v>4693</v>
      </c>
      <c r="D1016" t="s">
        <v>4694</v>
      </c>
      <c r="E1016" t="s">
        <v>4706</v>
      </c>
      <c r="F1016" t="s">
        <v>2352</v>
      </c>
      <c r="G1016" t="s">
        <v>5491</v>
      </c>
      <c r="H1016" t="s">
        <v>65</v>
      </c>
      <c r="I1016" t="s">
        <v>78</v>
      </c>
      <c r="J1016">
        <v>12</v>
      </c>
      <c r="K1016">
        <v>74047</v>
      </c>
      <c r="L1016">
        <v>888564</v>
      </c>
      <c r="M1016" t="s">
        <v>27</v>
      </c>
      <c r="N1016" t="s">
        <v>26</v>
      </c>
      <c r="O1016" t="s">
        <v>27</v>
      </c>
      <c r="P1016" t="s">
        <v>28</v>
      </c>
      <c r="Q1016">
        <v>88</v>
      </c>
      <c r="R1016">
        <v>786541</v>
      </c>
    </row>
    <row r="1017" spans="1:18" x14ac:dyDescent="0.3">
      <c r="A1017" t="s">
        <v>5487</v>
      </c>
      <c r="B1017" s="9">
        <v>44960</v>
      </c>
      <c r="C1017" t="s">
        <v>4693</v>
      </c>
      <c r="D1017" t="s">
        <v>4694</v>
      </c>
      <c r="E1017" t="s">
        <v>4706</v>
      </c>
      <c r="F1017" t="s">
        <v>1002</v>
      </c>
      <c r="G1017" t="s">
        <v>5488</v>
      </c>
      <c r="H1017" t="s">
        <v>65</v>
      </c>
      <c r="I1017" t="s">
        <v>66</v>
      </c>
      <c r="J1017">
        <v>5</v>
      </c>
      <c r="K1017">
        <v>60041</v>
      </c>
      <c r="L1017">
        <v>300205</v>
      </c>
      <c r="M1017">
        <v>10</v>
      </c>
      <c r="N1017" t="s">
        <v>34</v>
      </c>
      <c r="O1017">
        <v>3</v>
      </c>
      <c r="P1017" t="s">
        <v>35</v>
      </c>
      <c r="Q1017">
        <v>56</v>
      </c>
      <c r="R1017">
        <v>786541</v>
      </c>
    </row>
    <row r="1018" spans="1:18" x14ac:dyDescent="0.3">
      <c r="A1018" t="s">
        <v>5484</v>
      </c>
      <c r="B1018" s="9">
        <v>45003</v>
      </c>
      <c r="C1018" t="s">
        <v>4693</v>
      </c>
      <c r="D1018" t="s">
        <v>4694</v>
      </c>
      <c r="E1018" t="s">
        <v>4695</v>
      </c>
      <c r="F1018" t="s">
        <v>132</v>
      </c>
      <c r="G1018" t="s">
        <v>27</v>
      </c>
      <c r="H1018" t="s">
        <v>65</v>
      </c>
      <c r="I1018" t="s">
        <v>66</v>
      </c>
      <c r="J1018">
        <v>11</v>
      </c>
      <c r="K1018">
        <v>22985</v>
      </c>
      <c r="L1018">
        <v>252835</v>
      </c>
      <c r="M1018" t="s">
        <v>27</v>
      </c>
      <c r="N1018" t="s">
        <v>26</v>
      </c>
      <c r="O1018">
        <v>5</v>
      </c>
      <c r="P1018" t="s">
        <v>35</v>
      </c>
      <c r="Q1018">
        <v>123</v>
      </c>
      <c r="R1018">
        <v>786541</v>
      </c>
    </row>
    <row r="1019" spans="1:18" x14ac:dyDescent="0.3">
      <c r="A1019" t="s">
        <v>5479</v>
      </c>
      <c r="B1019" s="9">
        <v>45475</v>
      </c>
      <c r="C1019" t="s">
        <v>4693</v>
      </c>
      <c r="D1019" t="s">
        <v>4694</v>
      </c>
      <c r="E1019" t="s">
        <v>4706</v>
      </c>
      <c r="F1019" t="s">
        <v>276</v>
      </c>
      <c r="G1019" t="s">
        <v>5480</v>
      </c>
      <c r="H1019" t="s">
        <v>65</v>
      </c>
      <c r="I1019" t="s">
        <v>289</v>
      </c>
      <c r="J1019">
        <v>3</v>
      </c>
      <c r="K1019">
        <v>168905</v>
      </c>
      <c r="L1019">
        <v>506715</v>
      </c>
      <c r="M1019">
        <v>5</v>
      </c>
      <c r="N1019" t="s">
        <v>47</v>
      </c>
      <c r="O1019">
        <v>1</v>
      </c>
      <c r="P1019" t="s">
        <v>35</v>
      </c>
      <c r="Q1019">
        <v>189</v>
      </c>
      <c r="R1019">
        <v>786541</v>
      </c>
    </row>
    <row r="1020" spans="1:18" x14ac:dyDescent="0.3">
      <c r="A1020" t="s">
        <v>5477</v>
      </c>
      <c r="B1020" s="9">
        <v>45209</v>
      </c>
      <c r="C1020" t="s">
        <v>4693</v>
      </c>
      <c r="D1020" t="s">
        <v>4694</v>
      </c>
      <c r="E1020" t="s">
        <v>4706</v>
      </c>
      <c r="F1020" t="s">
        <v>489</v>
      </c>
      <c r="G1020" t="s">
        <v>5478</v>
      </c>
      <c r="H1020" t="s">
        <v>65</v>
      </c>
      <c r="I1020" t="s">
        <v>66</v>
      </c>
      <c r="J1020">
        <v>1</v>
      </c>
      <c r="K1020">
        <v>52417</v>
      </c>
      <c r="L1020">
        <v>52417</v>
      </c>
      <c r="M1020">
        <v>10</v>
      </c>
      <c r="N1020" t="s">
        <v>27</v>
      </c>
      <c r="O1020">
        <v>2</v>
      </c>
      <c r="P1020" t="s">
        <v>35</v>
      </c>
      <c r="Q1020">
        <v>42</v>
      </c>
      <c r="R1020">
        <v>786541</v>
      </c>
    </row>
    <row r="1021" spans="1:18" x14ac:dyDescent="0.3">
      <c r="A1021" t="s">
        <v>5474</v>
      </c>
      <c r="B1021" s="9">
        <v>45588</v>
      </c>
      <c r="C1021" t="s">
        <v>4693</v>
      </c>
      <c r="D1021" t="s">
        <v>4694</v>
      </c>
      <c r="E1021" t="s">
        <v>4695</v>
      </c>
      <c r="F1021" t="s">
        <v>5475</v>
      </c>
      <c r="G1021" t="s">
        <v>5476</v>
      </c>
      <c r="H1021" t="s">
        <v>65</v>
      </c>
      <c r="I1021" t="s">
        <v>289</v>
      </c>
      <c r="J1021">
        <v>12</v>
      </c>
      <c r="K1021">
        <v>166397</v>
      </c>
      <c r="L1021">
        <v>1996764</v>
      </c>
      <c r="M1021">
        <v>10</v>
      </c>
      <c r="N1021" t="s">
        <v>47</v>
      </c>
      <c r="O1021">
        <v>2</v>
      </c>
      <c r="P1021" t="s">
        <v>35</v>
      </c>
      <c r="Q1021">
        <v>119</v>
      </c>
      <c r="R1021">
        <v>786541</v>
      </c>
    </row>
    <row r="1022" spans="1:18" x14ac:dyDescent="0.3">
      <c r="A1022" t="s">
        <v>5458</v>
      </c>
      <c r="B1022" s="9">
        <v>45069</v>
      </c>
      <c r="C1022" t="s">
        <v>4693</v>
      </c>
      <c r="D1022" t="s">
        <v>4694</v>
      </c>
      <c r="E1022" t="s">
        <v>4695</v>
      </c>
      <c r="F1022" t="s">
        <v>2872</v>
      </c>
      <c r="G1022" t="s">
        <v>5459</v>
      </c>
      <c r="H1022" t="s">
        <v>65</v>
      </c>
      <c r="I1022" t="s">
        <v>66</v>
      </c>
      <c r="J1022">
        <v>15</v>
      </c>
      <c r="K1022">
        <v>121727</v>
      </c>
      <c r="L1022">
        <v>1825905</v>
      </c>
      <c r="M1022">
        <v>5</v>
      </c>
      <c r="N1022" t="s">
        <v>27</v>
      </c>
      <c r="O1022">
        <v>3</v>
      </c>
      <c r="P1022" t="s">
        <v>35</v>
      </c>
      <c r="Q1022">
        <v>56</v>
      </c>
      <c r="R1022">
        <v>786541</v>
      </c>
    </row>
    <row r="1023" spans="1:18" x14ac:dyDescent="0.3">
      <c r="A1023" t="s">
        <v>5443</v>
      </c>
      <c r="B1023" s="9">
        <v>45393</v>
      </c>
      <c r="C1023" t="s">
        <v>4693</v>
      </c>
      <c r="D1023" t="s">
        <v>4694</v>
      </c>
      <c r="E1023" t="s">
        <v>4695</v>
      </c>
      <c r="F1023" t="s">
        <v>1099</v>
      </c>
      <c r="G1023" t="s">
        <v>5444</v>
      </c>
      <c r="H1023" t="s">
        <v>65</v>
      </c>
      <c r="I1023" t="s">
        <v>382</v>
      </c>
      <c r="J1023">
        <v>3</v>
      </c>
      <c r="K1023">
        <v>107011</v>
      </c>
      <c r="L1023">
        <v>321033</v>
      </c>
      <c r="M1023" t="s">
        <v>27</v>
      </c>
      <c r="N1023" t="s">
        <v>57</v>
      </c>
      <c r="O1023">
        <v>3</v>
      </c>
      <c r="P1023" t="s">
        <v>28</v>
      </c>
      <c r="Q1023">
        <v>46</v>
      </c>
      <c r="R1023">
        <v>786541</v>
      </c>
    </row>
    <row r="1024" spans="1:18" x14ac:dyDescent="0.3">
      <c r="A1024" t="s">
        <v>5430</v>
      </c>
      <c r="B1024" s="9">
        <v>45526</v>
      </c>
      <c r="C1024" t="s">
        <v>4693</v>
      </c>
      <c r="D1024" t="s">
        <v>4694</v>
      </c>
      <c r="E1024" t="s">
        <v>4706</v>
      </c>
      <c r="F1024" t="s">
        <v>449</v>
      </c>
      <c r="G1024" t="s">
        <v>27</v>
      </c>
      <c r="H1024" t="s">
        <v>65</v>
      </c>
      <c r="I1024" t="s">
        <v>289</v>
      </c>
      <c r="J1024">
        <v>2</v>
      </c>
      <c r="K1024">
        <v>42725</v>
      </c>
      <c r="L1024">
        <v>85450</v>
      </c>
      <c r="M1024">
        <v>20</v>
      </c>
      <c r="N1024" t="s">
        <v>34</v>
      </c>
      <c r="O1024">
        <v>3</v>
      </c>
      <c r="P1024" t="s">
        <v>35</v>
      </c>
      <c r="Q1024">
        <v>19</v>
      </c>
      <c r="R1024">
        <v>786541</v>
      </c>
    </row>
    <row r="1025" spans="1:18" x14ac:dyDescent="0.3">
      <c r="A1025" t="s">
        <v>5428</v>
      </c>
      <c r="B1025" s="9">
        <v>45257</v>
      </c>
      <c r="C1025" t="s">
        <v>4693</v>
      </c>
      <c r="D1025" t="s">
        <v>4694</v>
      </c>
      <c r="E1025" t="s">
        <v>4695</v>
      </c>
      <c r="F1025" t="s">
        <v>284</v>
      </c>
      <c r="G1025" t="s">
        <v>5429</v>
      </c>
      <c r="H1025" t="s">
        <v>65</v>
      </c>
      <c r="I1025" t="s">
        <v>66</v>
      </c>
      <c r="J1025">
        <v>15</v>
      </c>
      <c r="K1025">
        <v>169055</v>
      </c>
      <c r="L1025">
        <v>2535825</v>
      </c>
      <c r="M1025">
        <v>0</v>
      </c>
      <c r="N1025" t="s">
        <v>26</v>
      </c>
      <c r="O1025">
        <v>4</v>
      </c>
      <c r="P1025" t="s">
        <v>35</v>
      </c>
      <c r="Q1025">
        <v>184</v>
      </c>
      <c r="R1025">
        <v>786541</v>
      </c>
    </row>
    <row r="1026" spans="1:18" x14ac:dyDescent="0.3">
      <c r="A1026" t="s">
        <v>5426</v>
      </c>
      <c r="B1026" s="9">
        <v>45010</v>
      </c>
      <c r="C1026" t="s">
        <v>4693</v>
      </c>
      <c r="D1026" t="s">
        <v>4694</v>
      </c>
      <c r="E1026" t="s">
        <v>4695</v>
      </c>
      <c r="F1026" t="s">
        <v>1552</v>
      </c>
      <c r="G1026" t="s">
        <v>5427</v>
      </c>
      <c r="H1026" t="s">
        <v>65</v>
      </c>
      <c r="I1026" t="s">
        <v>66</v>
      </c>
      <c r="J1026">
        <v>8</v>
      </c>
      <c r="K1026">
        <v>33232</v>
      </c>
      <c r="L1026">
        <v>265856</v>
      </c>
      <c r="M1026">
        <v>5</v>
      </c>
      <c r="N1026" t="s">
        <v>47</v>
      </c>
      <c r="O1026">
        <v>5</v>
      </c>
      <c r="P1026" t="s">
        <v>28</v>
      </c>
      <c r="Q1026">
        <v>38</v>
      </c>
      <c r="R1026">
        <v>786541</v>
      </c>
    </row>
    <row r="1027" spans="1:18" x14ac:dyDescent="0.3">
      <c r="A1027" t="s">
        <v>5399</v>
      </c>
      <c r="B1027" s="9">
        <v>45503</v>
      </c>
      <c r="C1027" t="s">
        <v>4693</v>
      </c>
      <c r="D1027" t="s">
        <v>4694</v>
      </c>
      <c r="E1027" t="s">
        <v>49</v>
      </c>
      <c r="F1027" t="s">
        <v>94</v>
      </c>
      <c r="G1027" t="s">
        <v>5400</v>
      </c>
      <c r="H1027" t="s">
        <v>65</v>
      </c>
      <c r="I1027" t="s">
        <v>397</v>
      </c>
      <c r="J1027">
        <v>3</v>
      </c>
      <c r="K1027">
        <v>46703</v>
      </c>
      <c r="L1027">
        <v>140109</v>
      </c>
      <c r="M1027">
        <v>0</v>
      </c>
      <c r="N1027" t="s">
        <v>27</v>
      </c>
      <c r="O1027">
        <v>5</v>
      </c>
      <c r="P1027" t="s">
        <v>35</v>
      </c>
      <c r="Q1027">
        <v>103</v>
      </c>
      <c r="R1027">
        <v>786541</v>
      </c>
    </row>
    <row r="1028" spans="1:18" x14ac:dyDescent="0.3">
      <c r="A1028" t="s">
        <v>5395</v>
      </c>
      <c r="B1028" s="9">
        <v>45642</v>
      </c>
      <c r="C1028" t="s">
        <v>4693</v>
      </c>
      <c r="D1028" t="s">
        <v>4694</v>
      </c>
      <c r="E1028" t="s">
        <v>49</v>
      </c>
      <c r="F1028" t="s">
        <v>308</v>
      </c>
      <c r="G1028" t="s">
        <v>27</v>
      </c>
      <c r="H1028" t="s">
        <v>65</v>
      </c>
      <c r="I1028" t="s">
        <v>102</v>
      </c>
      <c r="J1028">
        <v>17</v>
      </c>
      <c r="K1028">
        <v>146366</v>
      </c>
      <c r="L1028">
        <v>2488222</v>
      </c>
      <c r="M1028">
        <v>10</v>
      </c>
      <c r="N1028" t="s">
        <v>47</v>
      </c>
      <c r="O1028">
        <v>3</v>
      </c>
      <c r="P1028" t="s">
        <v>35</v>
      </c>
      <c r="Q1028">
        <v>80</v>
      </c>
      <c r="R1028">
        <v>786541</v>
      </c>
    </row>
    <row r="1029" spans="1:18" x14ac:dyDescent="0.3">
      <c r="A1029" t="s">
        <v>5344</v>
      </c>
      <c r="B1029" s="9">
        <v>45217</v>
      </c>
      <c r="C1029" t="s">
        <v>4693</v>
      </c>
      <c r="D1029" t="s">
        <v>4694</v>
      </c>
      <c r="E1029" t="s">
        <v>49</v>
      </c>
      <c r="F1029" t="s">
        <v>1256</v>
      </c>
      <c r="G1029" t="s">
        <v>5345</v>
      </c>
      <c r="H1029" t="s">
        <v>65</v>
      </c>
      <c r="I1029" t="s">
        <v>289</v>
      </c>
      <c r="J1029">
        <v>12</v>
      </c>
      <c r="K1029">
        <v>75177</v>
      </c>
      <c r="L1029">
        <v>902124</v>
      </c>
      <c r="M1029">
        <v>0</v>
      </c>
      <c r="N1029" t="s">
        <v>57</v>
      </c>
      <c r="O1029">
        <v>5</v>
      </c>
      <c r="P1029" t="s">
        <v>35</v>
      </c>
      <c r="Q1029">
        <v>88</v>
      </c>
      <c r="R1029">
        <v>786541</v>
      </c>
    </row>
    <row r="1030" spans="1:18" x14ac:dyDescent="0.3">
      <c r="A1030" t="s">
        <v>5342</v>
      </c>
      <c r="B1030" s="9">
        <v>44949</v>
      </c>
      <c r="C1030" t="s">
        <v>4693</v>
      </c>
      <c r="D1030" t="s">
        <v>4694</v>
      </c>
      <c r="E1030" t="s">
        <v>49</v>
      </c>
      <c r="F1030" t="s">
        <v>2140</v>
      </c>
      <c r="G1030" t="s">
        <v>5343</v>
      </c>
      <c r="H1030" t="s">
        <v>65</v>
      </c>
      <c r="I1030" t="s">
        <v>289</v>
      </c>
      <c r="J1030">
        <v>9</v>
      </c>
      <c r="K1030">
        <v>78426</v>
      </c>
      <c r="L1030">
        <v>705834</v>
      </c>
      <c r="M1030" t="s">
        <v>27</v>
      </c>
      <c r="N1030" t="s">
        <v>57</v>
      </c>
      <c r="O1030">
        <v>7</v>
      </c>
      <c r="P1030" t="s">
        <v>35</v>
      </c>
      <c r="Q1030">
        <v>153</v>
      </c>
      <c r="R1030">
        <v>786541</v>
      </c>
    </row>
    <row r="1031" spans="1:18" x14ac:dyDescent="0.3">
      <c r="A1031" t="s">
        <v>5324</v>
      </c>
      <c r="B1031" s="9">
        <v>45398</v>
      </c>
      <c r="C1031" t="s">
        <v>4693</v>
      </c>
      <c r="D1031" t="s">
        <v>4694</v>
      </c>
      <c r="E1031" t="s">
        <v>4706</v>
      </c>
      <c r="F1031" t="s">
        <v>2781</v>
      </c>
      <c r="G1031" t="s">
        <v>5325</v>
      </c>
      <c r="H1031" t="s">
        <v>65</v>
      </c>
      <c r="I1031" t="s">
        <v>397</v>
      </c>
      <c r="J1031">
        <v>7</v>
      </c>
      <c r="K1031">
        <v>100249</v>
      </c>
      <c r="L1031">
        <v>701743</v>
      </c>
      <c r="M1031" t="s">
        <v>27</v>
      </c>
      <c r="N1031" t="s">
        <v>57</v>
      </c>
      <c r="O1031">
        <v>4</v>
      </c>
      <c r="P1031" t="s">
        <v>27</v>
      </c>
      <c r="Q1031">
        <v>58</v>
      </c>
      <c r="R1031">
        <v>786541</v>
      </c>
    </row>
    <row r="1032" spans="1:18" x14ac:dyDescent="0.3">
      <c r="A1032" t="s">
        <v>5290</v>
      </c>
      <c r="B1032" s="9">
        <v>45582</v>
      </c>
      <c r="C1032" t="s">
        <v>4693</v>
      </c>
      <c r="D1032" t="s">
        <v>4694</v>
      </c>
      <c r="E1032" t="s">
        <v>49</v>
      </c>
      <c r="F1032" t="s">
        <v>125</v>
      </c>
      <c r="G1032" t="s">
        <v>5291</v>
      </c>
      <c r="H1032" t="s">
        <v>65</v>
      </c>
      <c r="I1032" t="s">
        <v>66</v>
      </c>
      <c r="J1032">
        <v>12</v>
      </c>
      <c r="K1032">
        <v>144043</v>
      </c>
      <c r="L1032">
        <v>1728516</v>
      </c>
      <c r="M1032">
        <v>15</v>
      </c>
      <c r="N1032" t="s">
        <v>57</v>
      </c>
      <c r="O1032">
        <v>5</v>
      </c>
      <c r="P1032" t="s">
        <v>35</v>
      </c>
      <c r="Q1032">
        <v>132</v>
      </c>
      <c r="R1032">
        <v>786541</v>
      </c>
    </row>
    <row r="1033" spans="1:18" x14ac:dyDescent="0.3">
      <c r="A1033" t="s">
        <v>5288</v>
      </c>
      <c r="B1033" s="9">
        <v>45336</v>
      </c>
      <c r="C1033" t="s">
        <v>4693</v>
      </c>
      <c r="D1033" t="s">
        <v>4694</v>
      </c>
      <c r="E1033" t="s">
        <v>4706</v>
      </c>
      <c r="F1033" t="s">
        <v>2496</v>
      </c>
      <c r="G1033" t="s">
        <v>5289</v>
      </c>
      <c r="H1033" t="s">
        <v>65</v>
      </c>
      <c r="I1033" t="s">
        <v>397</v>
      </c>
      <c r="J1033">
        <v>2</v>
      </c>
      <c r="K1033">
        <v>74995</v>
      </c>
      <c r="L1033">
        <v>149990</v>
      </c>
      <c r="M1033">
        <v>10</v>
      </c>
      <c r="N1033" t="s">
        <v>34</v>
      </c>
      <c r="O1033">
        <v>5</v>
      </c>
      <c r="P1033" t="s">
        <v>35</v>
      </c>
      <c r="Q1033">
        <v>139</v>
      </c>
      <c r="R1033">
        <v>786541</v>
      </c>
    </row>
    <row r="1034" spans="1:18" x14ac:dyDescent="0.3">
      <c r="A1034" t="s">
        <v>5286</v>
      </c>
      <c r="B1034" s="9">
        <v>45314</v>
      </c>
      <c r="C1034" t="s">
        <v>4693</v>
      </c>
      <c r="D1034" t="s">
        <v>4694</v>
      </c>
      <c r="E1034" t="s">
        <v>49</v>
      </c>
      <c r="F1034" t="s">
        <v>43</v>
      </c>
      <c r="G1034" t="s">
        <v>5287</v>
      </c>
      <c r="H1034" t="s">
        <v>65</v>
      </c>
      <c r="I1034" t="s">
        <v>66</v>
      </c>
      <c r="J1034">
        <v>16</v>
      </c>
      <c r="K1034">
        <v>141458</v>
      </c>
      <c r="L1034">
        <v>2263328</v>
      </c>
      <c r="M1034">
        <v>15</v>
      </c>
      <c r="N1034" t="s">
        <v>57</v>
      </c>
      <c r="O1034">
        <v>5</v>
      </c>
      <c r="P1034" t="s">
        <v>28</v>
      </c>
      <c r="Q1034">
        <v>135</v>
      </c>
      <c r="R1034">
        <v>786541</v>
      </c>
    </row>
    <row r="1035" spans="1:18" x14ac:dyDescent="0.3">
      <c r="A1035" t="s">
        <v>5274</v>
      </c>
      <c r="B1035" s="9">
        <v>45571</v>
      </c>
      <c r="C1035" t="s">
        <v>4693</v>
      </c>
      <c r="D1035" t="s">
        <v>4694</v>
      </c>
      <c r="E1035" t="s">
        <v>4695</v>
      </c>
      <c r="F1035" t="s">
        <v>2058</v>
      </c>
      <c r="G1035" t="s">
        <v>27</v>
      </c>
      <c r="H1035" t="s">
        <v>65</v>
      </c>
      <c r="I1035" t="s">
        <v>397</v>
      </c>
      <c r="J1035">
        <v>2</v>
      </c>
      <c r="K1035">
        <v>144958</v>
      </c>
      <c r="L1035">
        <v>289916</v>
      </c>
      <c r="M1035">
        <v>10</v>
      </c>
      <c r="N1035" t="s">
        <v>47</v>
      </c>
      <c r="O1035">
        <v>5</v>
      </c>
      <c r="P1035" t="s">
        <v>35</v>
      </c>
      <c r="Q1035">
        <v>118</v>
      </c>
      <c r="R1035">
        <v>786541</v>
      </c>
    </row>
    <row r="1036" spans="1:18" x14ac:dyDescent="0.3">
      <c r="A1036" t="s">
        <v>5270</v>
      </c>
      <c r="B1036" s="9">
        <v>45297</v>
      </c>
      <c r="C1036" t="s">
        <v>4693</v>
      </c>
      <c r="D1036" t="s">
        <v>4694</v>
      </c>
      <c r="E1036" t="s">
        <v>4695</v>
      </c>
      <c r="F1036" t="s">
        <v>1389</v>
      </c>
      <c r="G1036" t="s">
        <v>5271</v>
      </c>
      <c r="H1036" t="s">
        <v>65</v>
      </c>
      <c r="I1036" t="s">
        <v>382</v>
      </c>
      <c r="J1036">
        <v>19</v>
      </c>
      <c r="K1036">
        <v>149934</v>
      </c>
      <c r="L1036">
        <v>2848746</v>
      </c>
      <c r="M1036">
        <v>0</v>
      </c>
      <c r="N1036" t="s">
        <v>34</v>
      </c>
      <c r="O1036">
        <v>5</v>
      </c>
      <c r="P1036" t="s">
        <v>35</v>
      </c>
      <c r="Q1036">
        <v>11</v>
      </c>
      <c r="R1036">
        <v>786541</v>
      </c>
    </row>
    <row r="1037" spans="1:18" x14ac:dyDescent="0.3">
      <c r="A1037" t="s">
        <v>5262</v>
      </c>
      <c r="B1037" s="9">
        <v>45390</v>
      </c>
      <c r="C1037" t="s">
        <v>4693</v>
      </c>
      <c r="D1037" t="s">
        <v>4694</v>
      </c>
      <c r="E1037" t="s">
        <v>49</v>
      </c>
      <c r="F1037" t="s">
        <v>3809</v>
      </c>
      <c r="G1037" t="s">
        <v>5263</v>
      </c>
      <c r="H1037" t="s">
        <v>65</v>
      </c>
      <c r="I1037" t="s">
        <v>382</v>
      </c>
      <c r="J1037">
        <v>13</v>
      </c>
      <c r="K1037">
        <v>100790</v>
      </c>
      <c r="L1037">
        <v>1310270</v>
      </c>
      <c r="M1037">
        <v>5</v>
      </c>
      <c r="N1037" t="s">
        <v>57</v>
      </c>
      <c r="O1037">
        <v>5</v>
      </c>
      <c r="P1037" t="s">
        <v>35</v>
      </c>
      <c r="Q1037">
        <v>111</v>
      </c>
      <c r="R1037">
        <v>786541</v>
      </c>
    </row>
    <row r="1038" spans="1:18" x14ac:dyDescent="0.3">
      <c r="A1038" t="s">
        <v>5256</v>
      </c>
      <c r="B1038" s="9">
        <v>45587</v>
      </c>
      <c r="C1038" t="s">
        <v>4693</v>
      </c>
      <c r="D1038" t="s">
        <v>4694</v>
      </c>
      <c r="E1038" t="s">
        <v>49</v>
      </c>
      <c r="F1038" t="s">
        <v>176</v>
      </c>
      <c r="G1038" t="s">
        <v>27</v>
      </c>
      <c r="H1038" t="s">
        <v>65</v>
      </c>
      <c r="I1038" t="s">
        <v>289</v>
      </c>
      <c r="J1038">
        <v>11</v>
      </c>
      <c r="K1038">
        <v>34595</v>
      </c>
      <c r="L1038">
        <v>380545</v>
      </c>
      <c r="M1038">
        <v>0</v>
      </c>
      <c r="N1038" t="s">
        <v>27</v>
      </c>
      <c r="O1038">
        <v>4</v>
      </c>
      <c r="P1038" t="s">
        <v>35</v>
      </c>
      <c r="Q1038">
        <v>118</v>
      </c>
      <c r="R1038">
        <v>786541</v>
      </c>
    </row>
    <row r="1039" spans="1:18" x14ac:dyDescent="0.3">
      <c r="A1039" t="s">
        <v>5245</v>
      </c>
      <c r="B1039" s="9">
        <v>45447</v>
      </c>
      <c r="C1039" t="s">
        <v>4693</v>
      </c>
      <c r="D1039" t="s">
        <v>4694</v>
      </c>
      <c r="E1039" t="s">
        <v>4706</v>
      </c>
      <c r="F1039" t="s">
        <v>981</v>
      </c>
      <c r="G1039" t="s">
        <v>5246</v>
      </c>
      <c r="H1039" t="s">
        <v>65</v>
      </c>
      <c r="I1039" t="s">
        <v>66</v>
      </c>
      <c r="J1039">
        <v>8</v>
      </c>
      <c r="K1039">
        <v>71580</v>
      </c>
      <c r="L1039">
        <v>572640</v>
      </c>
      <c r="M1039">
        <v>10</v>
      </c>
      <c r="N1039" t="s">
        <v>26</v>
      </c>
      <c r="O1039">
        <v>5</v>
      </c>
      <c r="P1039" t="s">
        <v>28</v>
      </c>
      <c r="Q1039">
        <v>37</v>
      </c>
      <c r="R1039">
        <v>786541</v>
      </c>
    </row>
    <row r="1040" spans="1:18" x14ac:dyDescent="0.3">
      <c r="A1040" t="s">
        <v>5231</v>
      </c>
      <c r="B1040" s="9">
        <v>45532</v>
      </c>
      <c r="C1040" t="s">
        <v>4693</v>
      </c>
      <c r="D1040" t="s">
        <v>4694</v>
      </c>
      <c r="E1040" t="s">
        <v>4695</v>
      </c>
      <c r="F1040" t="s">
        <v>3968</v>
      </c>
      <c r="G1040" t="s">
        <v>5232</v>
      </c>
      <c r="H1040" t="s">
        <v>65</v>
      </c>
      <c r="I1040" t="s">
        <v>382</v>
      </c>
      <c r="J1040">
        <v>7</v>
      </c>
      <c r="K1040">
        <v>144551</v>
      </c>
      <c r="L1040">
        <v>1011857</v>
      </c>
      <c r="M1040" t="s">
        <v>27</v>
      </c>
      <c r="N1040" t="s">
        <v>26</v>
      </c>
      <c r="O1040">
        <v>3</v>
      </c>
      <c r="P1040" t="s">
        <v>28</v>
      </c>
      <c r="Q1040">
        <v>9</v>
      </c>
      <c r="R1040">
        <v>786541</v>
      </c>
    </row>
    <row r="1041" spans="1:18" x14ac:dyDescent="0.3">
      <c r="A1041" t="s">
        <v>5221</v>
      </c>
      <c r="B1041" s="9">
        <v>45547</v>
      </c>
      <c r="C1041" t="s">
        <v>4693</v>
      </c>
      <c r="D1041" t="s">
        <v>4694</v>
      </c>
      <c r="E1041" t="s">
        <v>4706</v>
      </c>
      <c r="F1041" t="s">
        <v>655</v>
      </c>
      <c r="G1041" t="s">
        <v>5222</v>
      </c>
      <c r="H1041" t="s">
        <v>65</v>
      </c>
      <c r="I1041" t="s">
        <v>66</v>
      </c>
      <c r="J1041">
        <v>17</v>
      </c>
      <c r="K1041">
        <v>85893</v>
      </c>
      <c r="L1041">
        <v>1460181</v>
      </c>
      <c r="M1041">
        <v>0</v>
      </c>
      <c r="N1041" t="s">
        <v>27</v>
      </c>
      <c r="O1041">
        <v>5</v>
      </c>
      <c r="P1041" t="s">
        <v>28</v>
      </c>
      <c r="Q1041">
        <v>86</v>
      </c>
      <c r="R1041">
        <v>786541</v>
      </c>
    </row>
    <row r="1042" spans="1:18" x14ac:dyDescent="0.3">
      <c r="A1042" t="s">
        <v>5215</v>
      </c>
      <c r="B1042" s="9">
        <v>45510</v>
      </c>
      <c r="C1042" t="s">
        <v>4693</v>
      </c>
      <c r="D1042" t="s">
        <v>4694</v>
      </c>
      <c r="E1042" t="s">
        <v>49</v>
      </c>
      <c r="F1042" t="s">
        <v>1215</v>
      </c>
      <c r="G1042" t="s">
        <v>5216</v>
      </c>
      <c r="H1042" t="s">
        <v>65</v>
      </c>
      <c r="I1042" t="s">
        <v>66</v>
      </c>
      <c r="J1042">
        <v>19</v>
      </c>
      <c r="K1042">
        <v>87909</v>
      </c>
      <c r="L1042">
        <v>1670271</v>
      </c>
      <c r="M1042">
        <v>20</v>
      </c>
      <c r="N1042" t="s">
        <v>27</v>
      </c>
      <c r="O1042">
        <v>3</v>
      </c>
      <c r="P1042" t="s">
        <v>28</v>
      </c>
      <c r="Q1042">
        <v>179</v>
      </c>
      <c r="R1042">
        <v>786541</v>
      </c>
    </row>
    <row r="1043" spans="1:18" x14ac:dyDescent="0.3">
      <c r="A1043" t="s">
        <v>5213</v>
      </c>
      <c r="B1043" s="9">
        <v>45251</v>
      </c>
      <c r="C1043" t="s">
        <v>4693</v>
      </c>
      <c r="D1043" t="s">
        <v>4694</v>
      </c>
      <c r="E1043" t="s">
        <v>49</v>
      </c>
      <c r="F1043" t="s">
        <v>1558</v>
      </c>
      <c r="G1043" t="s">
        <v>5214</v>
      </c>
      <c r="H1043" t="s">
        <v>65</v>
      </c>
      <c r="I1043" t="s">
        <v>102</v>
      </c>
      <c r="J1043">
        <v>3</v>
      </c>
      <c r="K1043">
        <v>179420</v>
      </c>
      <c r="L1043">
        <v>538260</v>
      </c>
      <c r="M1043">
        <v>0</v>
      </c>
      <c r="N1043" t="s">
        <v>57</v>
      </c>
      <c r="O1043">
        <v>2</v>
      </c>
      <c r="P1043" t="s">
        <v>28</v>
      </c>
      <c r="Q1043">
        <v>82</v>
      </c>
      <c r="R1043">
        <v>786541</v>
      </c>
    </row>
    <row r="1044" spans="1:18" x14ac:dyDescent="0.3">
      <c r="A1044" t="s">
        <v>5211</v>
      </c>
      <c r="B1044" s="9">
        <v>45513</v>
      </c>
      <c r="C1044" t="s">
        <v>4693</v>
      </c>
      <c r="D1044" t="s">
        <v>4694</v>
      </c>
      <c r="E1044" t="s">
        <v>4695</v>
      </c>
      <c r="F1044" t="s">
        <v>595</v>
      </c>
      <c r="G1044" t="s">
        <v>5212</v>
      </c>
      <c r="H1044" t="s">
        <v>65</v>
      </c>
      <c r="I1044" t="s">
        <v>397</v>
      </c>
      <c r="J1044">
        <v>1</v>
      </c>
      <c r="K1044">
        <v>25322</v>
      </c>
      <c r="L1044">
        <v>25322</v>
      </c>
      <c r="M1044" t="s">
        <v>27</v>
      </c>
      <c r="N1044" t="s">
        <v>27</v>
      </c>
      <c r="O1044">
        <v>5</v>
      </c>
      <c r="P1044" t="s">
        <v>28</v>
      </c>
      <c r="Q1044">
        <v>60</v>
      </c>
      <c r="R1044">
        <v>786541</v>
      </c>
    </row>
    <row r="1045" spans="1:18" x14ac:dyDescent="0.3">
      <c r="A1045" t="s">
        <v>5209</v>
      </c>
      <c r="B1045" s="9">
        <v>45277</v>
      </c>
      <c r="C1045" t="s">
        <v>4693</v>
      </c>
      <c r="D1045" t="s">
        <v>4694</v>
      </c>
      <c r="E1045" t="s">
        <v>49</v>
      </c>
      <c r="F1045" t="s">
        <v>396</v>
      </c>
      <c r="G1045" t="s">
        <v>5210</v>
      </c>
      <c r="H1045" t="s">
        <v>65</v>
      </c>
      <c r="I1045" t="s">
        <v>102</v>
      </c>
      <c r="J1045">
        <v>16</v>
      </c>
      <c r="K1045">
        <v>124622</v>
      </c>
      <c r="L1045">
        <v>1993952</v>
      </c>
      <c r="M1045">
        <v>0</v>
      </c>
      <c r="N1045" t="s">
        <v>26</v>
      </c>
      <c r="O1045">
        <v>2</v>
      </c>
      <c r="P1045" t="s">
        <v>28</v>
      </c>
      <c r="Q1045">
        <v>52</v>
      </c>
      <c r="R1045">
        <v>786541</v>
      </c>
    </row>
    <row r="1046" spans="1:18" x14ac:dyDescent="0.3">
      <c r="A1046" t="s">
        <v>5188</v>
      </c>
      <c r="B1046" s="9">
        <v>45309</v>
      </c>
      <c r="C1046" t="s">
        <v>4693</v>
      </c>
      <c r="D1046" t="s">
        <v>4694</v>
      </c>
      <c r="E1046" t="s">
        <v>4695</v>
      </c>
      <c r="F1046" t="s">
        <v>2449</v>
      </c>
      <c r="G1046" t="s">
        <v>5189</v>
      </c>
      <c r="H1046" t="s">
        <v>65</v>
      </c>
      <c r="I1046" t="s">
        <v>382</v>
      </c>
      <c r="J1046">
        <v>18</v>
      </c>
      <c r="K1046">
        <v>138176</v>
      </c>
      <c r="L1046">
        <v>2487168</v>
      </c>
      <c r="M1046">
        <v>0</v>
      </c>
      <c r="N1046" t="s">
        <v>34</v>
      </c>
      <c r="O1046">
        <v>1</v>
      </c>
      <c r="P1046" t="s">
        <v>35</v>
      </c>
      <c r="Q1046">
        <v>118</v>
      </c>
      <c r="R1046">
        <v>786541</v>
      </c>
    </row>
    <row r="1047" spans="1:18" x14ac:dyDescent="0.3">
      <c r="A1047" t="s">
        <v>5187</v>
      </c>
      <c r="B1047" s="9">
        <v>45156</v>
      </c>
      <c r="C1047" t="s">
        <v>4693</v>
      </c>
      <c r="D1047" t="s">
        <v>4694</v>
      </c>
      <c r="E1047" t="s">
        <v>4695</v>
      </c>
      <c r="F1047" t="s">
        <v>609</v>
      </c>
      <c r="G1047" t="s">
        <v>27</v>
      </c>
      <c r="H1047" t="s">
        <v>65</v>
      </c>
      <c r="I1047" t="s">
        <v>289</v>
      </c>
      <c r="J1047">
        <v>17</v>
      </c>
      <c r="K1047">
        <v>178840</v>
      </c>
      <c r="L1047">
        <v>3040280</v>
      </c>
      <c r="M1047">
        <v>20</v>
      </c>
      <c r="N1047" t="s">
        <v>26</v>
      </c>
      <c r="O1047">
        <v>1</v>
      </c>
      <c r="P1047" t="s">
        <v>28</v>
      </c>
      <c r="Q1047">
        <v>200</v>
      </c>
      <c r="R1047">
        <v>786541</v>
      </c>
    </row>
    <row r="1048" spans="1:18" x14ac:dyDescent="0.3">
      <c r="A1048" t="s">
        <v>5179</v>
      </c>
      <c r="B1048" s="9">
        <v>45213</v>
      </c>
      <c r="C1048" t="s">
        <v>4693</v>
      </c>
      <c r="D1048" t="s">
        <v>4694</v>
      </c>
      <c r="E1048" t="s">
        <v>49</v>
      </c>
      <c r="F1048" t="s">
        <v>868</v>
      </c>
      <c r="G1048" t="s">
        <v>5180</v>
      </c>
      <c r="H1048" t="s">
        <v>65</v>
      </c>
      <c r="I1048" t="s">
        <v>102</v>
      </c>
      <c r="J1048">
        <v>3</v>
      </c>
      <c r="K1048">
        <v>78907</v>
      </c>
      <c r="L1048">
        <v>236721</v>
      </c>
      <c r="M1048">
        <v>20</v>
      </c>
      <c r="N1048" t="s">
        <v>47</v>
      </c>
      <c r="O1048">
        <v>5</v>
      </c>
      <c r="P1048" t="s">
        <v>35</v>
      </c>
      <c r="Q1048">
        <v>14</v>
      </c>
      <c r="R1048">
        <v>786541</v>
      </c>
    </row>
    <row r="1049" spans="1:18" x14ac:dyDescent="0.3">
      <c r="A1049" t="s">
        <v>5175</v>
      </c>
      <c r="B1049" s="9">
        <v>45602</v>
      </c>
      <c r="C1049" t="s">
        <v>4693</v>
      </c>
      <c r="D1049" t="s">
        <v>4694</v>
      </c>
      <c r="E1049" t="s">
        <v>4695</v>
      </c>
      <c r="F1049" t="s">
        <v>1055</v>
      </c>
      <c r="G1049" t="s">
        <v>5176</v>
      </c>
      <c r="H1049" t="s">
        <v>65</v>
      </c>
      <c r="I1049" t="s">
        <v>382</v>
      </c>
      <c r="J1049">
        <v>9</v>
      </c>
      <c r="K1049">
        <v>83010</v>
      </c>
      <c r="L1049">
        <v>747090</v>
      </c>
      <c r="M1049">
        <v>5</v>
      </c>
      <c r="N1049" t="s">
        <v>47</v>
      </c>
      <c r="O1049">
        <v>1</v>
      </c>
      <c r="P1049" t="s">
        <v>28</v>
      </c>
      <c r="Q1049">
        <v>87</v>
      </c>
      <c r="R1049">
        <v>786541</v>
      </c>
    </row>
    <row r="1050" spans="1:18" x14ac:dyDescent="0.3">
      <c r="A1050" t="s">
        <v>5155</v>
      </c>
      <c r="B1050" s="9">
        <v>45267</v>
      </c>
      <c r="C1050" t="s">
        <v>4693</v>
      </c>
      <c r="D1050" t="s">
        <v>4694</v>
      </c>
      <c r="E1050" t="s">
        <v>4695</v>
      </c>
      <c r="F1050" t="s">
        <v>100</v>
      </c>
      <c r="G1050" t="s">
        <v>5156</v>
      </c>
      <c r="H1050" t="s">
        <v>65</v>
      </c>
      <c r="I1050" t="s">
        <v>397</v>
      </c>
      <c r="J1050">
        <v>5</v>
      </c>
      <c r="K1050">
        <v>100416</v>
      </c>
      <c r="L1050">
        <v>502080</v>
      </c>
      <c r="M1050">
        <v>0</v>
      </c>
      <c r="N1050" t="s">
        <v>47</v>
      </c>
      <c r="O1050">
        <v>5</v>
      </c>
      <c r="P1050" t="s">
        <v>28</v>
      </c>
      <c r="Q1050">
        <v>130</v>
      </c>
      <c r="R1050">
        <v>786541</v>
      </c>
    </row>
    <row r="1051" spans="1:18" x14ac:dyDescent="0.3">
      <c r="A1051" t="s">
        <v>5147</v>
      </c>
      <c r="B1051" s="9">
        <v>45558</v>
      </c>
      <c r="C1051" t="s">
        <v>4693</v>
      </c>
      <c r="D1051" t="s">
        <v>4694</v>
      </c>
      <c r="E1051" t="s">
        <v>4695</v>
      </c>
      <c r="F1051" t="s">
        <v>3381</v>
      </c>
      <c r="G1051" t="s">
        <v>5148</v>
      </c>
      <c r="H1051" t="s">
        <v>65</v>
      </c>
      <c r="I1051" t="s">
        <v>397</v>
      </c>
      <c r="J1051">
        <v>10</v>
      </c>
      <c r="K1051">
        <v>115834</v>
      </c>
      <c r="L1051">
        <v>1158340</v>
      </c>
      <c r="M1051">
        <v>0</v>
      </c>
      <c r="N1051" t="s">
        <v>47</v>
      </c>
      <c r="O1051">
        <v>4</v>
      </c>
      <c r="P1051" t="s">
        <v>35</v>
      </c>
      <c r="Q1051">
        <v>47</v>
      </c>
      <c r="R1051">
        <v>786541</v>
      </c>
    </row>
    <row r="1052" spans="1:18" x14ac:dyDescent="0.3">
      <c r="A1052" t="s">
        <v>5139</v>
      </c>
      <c r="B1052" s="9">
        <v>45279</v>
      </c>
      <c r="C1052" t="s">
        <v>4693</v>
      </c>
      <c r="D1052" t="s">
        <v>4694</v>
      </c>
      <c r="E1052" t="s">
        <v>49</v>
      </c>
      <c r="F1052" t="s">
        <v>1205</v>
      </c>
      <c r="G1052" t="s">
        <v>5140</v>
      </c>
      <c r="H1052" t="s">
        <v>65</v>
      </c>
      <c r="I1052" t="s">
        <v>102</v>
      </c>
      <c r="J1052">
        <v>18</v>
      </c>
      <c r="K1052">
        <v>114337</v>
      </c>
      <c r="L1052">
        <v>2058066</v>
      </c>
      <c r="M1052">
        <v>20</v>
      </c>
      <c r="N1052" t="s">
        <v>47</v>
      </c>
      <c r="O1052">
        <v>5</v>
      </c>
      <c r="P1052" t="s">
        <v>28</v>
      </c>
      <c r="Q1052">
        <v>55</v>
      </c>
      <c r="R1052">
        <v>786541</v>
      </c>
    </row>
    <row r="1053" spans="1:18" x14ac:dyDescent="0.3">
      <c r="A1053" t="s">
        <v>5137</v>
      </c>
      <c r="B1053" s="9">
        <v>45640</v>
      </c>
      <c r="C1053" t="s">
        <v>4693</v>
      </c>
      <c r="D1053" t="s">
        <v>4694</v>
      </c>
      <c r="E1053" t="s">
        <v>4695</v>
      </c>
      <c r="F1053" t="s">
        <v>3490</v>
      </c>
      <c r="G1053" t="s">
        <v>5138</v>
      </c>
      <c r="H1053" t="s">
        <v>65</v>
      </c>
      <c r="I1053" t="s">
        <v>289</v>
      </c>
      <c r="J1053">
        <v>5</v>
      </c>
      <c r="K1053">
        <v>17802</v>
      </c>
      <c r="L1053">
        <v>89010</v>
      </c>
      <c r="M1053">
        <v>0</v>
      </c>
      <c r="N1053" t="s">
        <v>26</v>
      </c>
      <c r="O1053">
        <v>1</v>
      </c>
      <c r="P1053" t="s">
        <v>35</v>
      </c>
      <c r="Q1053">
        <v>169</v>
      </c>
      <c r="R1053">
        <v>786541</v>
      </c>
    </row>
    <row r="1054" spans="1:18" x14ac:dyDescent="0.3">
      <c r="A1054" t="s">
        <v>5128</v>
      </c>
      <c r="B1054" s="9">
        <v>45199</v>
      </c>
      <c r="C1054" t="s">
        <v>4693</v>
      </c>
      <c r="D1054" t="s">
        <v>4694</v>
      </c>
      <c r="E1054" t="s">
        <v>49</v>
      </c>
      <c r="F1054" t="s">
        <v>3504</v>
      </c>
      <c r="G1054" t="s">
        <v>5129</v>
      </c>
      <c r="H1054" t="s">
        <v>65</v>
      </c>
      <c r="I1054" t="s">
        <v>66</v>
      </c>
      <c r="J1054">
        <v>19</v>
      </c>
      <c r="K1054">
        <v>54343</v>
      </c>
      <c r="L1054">
        <v>1032517</v>
      </c>
      <c r="M1054">
        <v>0</v>
      </c>
      <c r="N1054" t="s">
        <v>26</v>
      </c>
      <c r="O1054">
        <v>1</v>
      </c>
      <c r="P1054" t="s">
        <v>35</v>
      </c>
      <c r="Q1054">
        <v>171</v>
      </c>
      <c r="R1054">
        <v>786541</v>
      </c>
    </row>
    <row r="1055" spans="1:18" x14ac:dyDescent="0.3">
      <c r="A1055" t="s">
        <v>5123</v>
      </c>
      <c r="B1055" s="9">
        <v>45193</v>
      </c>
      <c r="C1055" t="s">
        <v>4693</v>
      </c>
      <c r="D1055" t="s">
        <v>4694</v>
      </c>
      <c r="E1055" t="s">
        <v>4695</v>
      </c>
      <c r="F1055" t="s">
        <v>193</v>
      </c>
      <c r="G1055" t="s">
        <v>5124</v>
      </c>
      <c r="H1055" t="s">
        <v>65</v>
      </c>
      <c r="I1055" t="s">
        <v>78</v>
      </c>
      <c r="J1055">
        <v>3</v>
      </c>
      <c r="K1055">
        <v>155827</v>
      </c>
      <c r="L1055">
        <v>467481</v>
      </c>
      <c r="M1055">
        <v>15</v>
      </c>
      <c r="N1055" t="s">
        <v>26</v>
      </c>
      <c r="O1055">
        <v>3</v>
      </c>
      <c r="P1055" t="s">
        <v>35</v>
      </c>
      <c r="Q1055">
        <v>84</v>
      </c>
      <c r="R1055">
        <v>786541</v>
      </c>
    </row>
    <row r="1056" spans="1:18" x14ac:dyDescent="0.3">
      <c r="A1056" t="s">
        <v>5107</v>
      </c>
      <c r="B1056" s="9">
        <v>45382</v>
      </c>
      <c r="C1056" t="s">
        <v>4693</v>
      </c>
      <c r="D1056" t="s">
        <v>4694</v>
      </c>
      <c r="E1056" t="s">
        <v>4695</v>
      </c>
      <c r="F1056" t="s">
        <v>3109</v>
      </c>
      <c r="G1056" t="s">
        <v>5108</v>
      </c>
      <c r="H1056" t="s">
        <v>65</v>
      </c>
      <c r="I1056" t="s">
        <v>289</v>
      </c>
      <c r="J1056">
        <v>19</v>
      </c>
      <c r="K1056">
        <v>49804</v>
      </c>
      <c r="L1056">
        <v>946276</v>
      </c>
      <c r="M1056">
        <v>0</v>
      </c>
      <c r="N1056" t="s">
        <v>57</v>
      </c>
      <c r="O1056">
        <v>3</v>
      </c>
      <c r="P1056" t="s">
        <v>35</v>
      </c>
      <c r="Q1056">
        <v>43</v>
      </c>
      <c r="R1056">
        <v>786541</v>
      </c>
    </row>
    <row r="1057" spans="1:18" x14ac:dyDescent="0.3">
      <c r="A1057" t="s">
        <v>5096</v>
      </c>
      <c r="B1057" s="9">
        <v>45213</v>
      </c>
      <c r="C1057" t="s">
        <v>4693</v>
      </c>
      <c r="D1057" t="s">
        <v>4694</v>
      </c>
      <c r="E1057" t="s">
        <v>4706</v>
      </c>
      <c r="F1057" t="s">
        <v>5097</v>
      </c>
      <c r="G1057" t="s">
        <v>5098</v>
      </c>
      <c r="H1057" t="s">
        <v>65</v>
      </c>
      <c r="I1057" t="s">
        <v>102</v>
      </c>
      <c r="J1057">
        <v>12</v>
      </c>
      <c r="K1057">
        <v>27018</v>
      </c>
      <c r="L1057">
        <v>324216</v>
      </c>
      <c r="M1057">
        <v>0</v>
      </c>
      <c r="N1057" t="s">
        <v>27</v>
      </c>
      <c r="O1057">
        <v>5</v>
      </c>
      <c r="P1057" t="s">
        <v>35</v>
      </c>
      <c r="Q1057">
        <v>70</v>
      </c>
      <c r="R1057">
        <v>786541</v>
      </c>
    </row>
    <row r="1058" spans="1:18" x14ac:dyDescent="0.3">
      <c r="A1058" t="s">
        <v>5091</v>
      </c>
      <c r="B1058" s="9">
        <v>45430</v>
      </c>
      <c r="C1058" t="s">
        <v>4693</v>
      </c>
      <c r="D1058" t="s">
        <v>4694</v>
      </c>
      <c r="E1058" t="s">
        <v>4695</v>
      </c>
      <c r="F1058" t="s">
        <v>1101</v>
      </c>
      <c r="G1058" t="s">
        <v>27</v>
      </c>
      <c r="H1058" t="s">
        <v>65</v>
      </c>
      <c r="I1058" t="s">
        <v>289</v>
      </c>
      <c r="J1058">
        <v>4</v>
      </c>
      <c r="K1058">
        <v>75543</v>
      </c>
      <c r="L1058">
        <v>302172</v>
      </c>
      <c r="M1058">
        <v>20</v>
      </c>
      <c r="N1058" t="s">
        <v>26</v>
      </c>
      <c r="O1058">
        <v>4</v>
      </c>
      <c r="P1058" t="s">
        <v>35</v>
      </c>
      <c r="Q1058">
        <v>168</v>
      </c>
      <c r="R1058">
        <v>786541</v>
      </c>
    </row>
    <row r="1059" spans="1:18" x14ac:dyDescent="0.3">
      <c r="A1059" t="s">
        <v>5089</v>
      </c>
      <c r="B1059" s="9">
        <v>44995</v>
      </c>
      <c r="C1059" t="s">
        <v>4693</v>
      </c>
      <c r="D1059" t="s">
        <v>4694</v>
      </c>
      <c r="E1059" t="s">
        <v>4695</v>
      </c>
      <c r="F1059" t="s">
        <v>576</v>
      </c>
      <c r="G1059" t="s">
        <v>5090</v>
      </c>
      <c r="H1059" t="s">
        <v>65</v>
      </c>
      <c r="I1059" t="s">
        <v>289</v>
      </c>
      <c r="J1059">
        <v>20</v>
      </c>
      <c r="K1059">
        <v>164568</v>
      </c>
      <c r="L1059">
        <v>3291360</v>
      </c>
      <c r="M1059">
        <v>15</v>
      </c>
      <c r="N1059" t="s">
        <v>27</v>
      </c>
      <c r="O1059" t="s">
        <v>27</v>
      </c>
      <c r="P1059" t="s">
        <v>35</v>
      </c>
      <c r="Q1059">
        <v>196</v>
      </c>
      <c r="R1059">
        <v>786541</v>
      </c>
    </row>
    <row r="1060" spans="1:18" x14ac:dyDescent="0.3">
      <c r="A1060" t="s">
        <v>5087</v>
      </c>
      <c r="B1060" s="9">
        <v>45469</v>
      </c>
      <c r="C1060" t="s">
        <v>4693</v>
      </c>
      <c r="D1060" t="s">
        <v>4694</v>
      </c>
      <c r="E1060" t="s">
        <v>49</v>
      </c>
      <c r="F1060" t="s">
        <v>826</v>
      </c>
      <c r="G1060" t="s">
        <v>5088</v>
      </c>
      <c r="H1060" t="s">
        <v>65</v>
      </c>
      <c r="I1060" t="s">
        <v>102</v>
      </c>
      <c r="J1060">
        <v>10</v>
      </c>
      <c r="K1060">
        <v>108722</v>
      </c>
      <c r="L1060">
        <v>1087220</v>
      </c>
      <c r="M1060">
        <v>0</v>
      </c>
      <c r="N1060" t="s">
        <v>27</v>
      </c>
      <c r="O1060">
        <v>2</v>
      </c>
      <c r="P1060" t="s">
        <v>35</v>
      </c>
      <c r="Q1060">
        <v>158</v>
      </c>
      <c r="R1060">
        <v>786541</v>
      </c>
    </row>
    <row r="1061" spans="1:18" x14ac:dyDescent="0.3">
      <c r="A1061" t="s">
        <v>5080</v>
      </c>
      <c r="B1061" s="9">
        <v>45180</v>
      </c>
      <c r="C1061" t="s">
        <v>4693</v>
      </c>
      <c r="D1061" t="s">
        <v>4694</v>
      </c>
      <c r="E1061" t="s">
        <v>4706</v>
      </c>
      <c r="F1061" t="s">
        <v>937</v>
      </c>
      <c r="G1061" t="s">
        <v>5081</v>
      </c>
      <c r="H1061" t="s">
        <v>65</v>
      </c>
      <c r="I1061" t="s">
        <v>102</v>
      </c>
      <c r="J1061">
        <v>17</v>
      </c>
      <c r="K1061">
        <v>71095</v>
      </c>
      <c r="L1061">
        <v>1208615</v>
      </c>
      <c r="M1061">
        <v>0</v>
      </c>
      <c r="N1061" t="s">
        <v>26</v>
      </c>
      <c r="O1061">
        <v>3</v>
      </c>
      <c r="P1061" t="s">
        <v>35</v>
      </c>
      <c r="Q1061">
        <v>136</v>
      </c>
      <c r="R1061">
        <v>786541</v>
      </c>
    </row>
    <row r="1062" spans="1:18" x14ac:dyDescent="0.3">
      <c r="A1062" t="s">
        <v>5067</v>
      </c>
      <c r="B1062" s="9">
        <v>44984</v>
      </c>
      <c r="C1062" t="s">
        <v>4693</v>
      </c>
      <c r="D1062" t="s">
        <v>4694</v>
      </c>
      <c r="E1062" t="s">
        <v>4695</v>
      </c>
      <c r="F1062" t="s">
        <v>1454</v>
      </c>
      <c r="G1062" t="s">
        <v>5068</v>
      </c>
      <c r="H1062" t="s">
        <v>65</v>
      </c>
      <c r="I1062" t="s">
        <v>289</v>
      </c>
      <c r="J1062">
        <v>12</v>
      </c>
      <c r="K1062">
        <v>31070</v>
      </c>
      <c r="L1062">
        <v>372840</v>
      </c>
      <c r="M1062">
        <v>5</v>
      </c>
      <c r="N1062" t="s">
        <v>34</v>
      </c>
      <c r="O1062">
        <v>2</v>
      </c>
      <c r="P1062" t="s">
        <v>35</v>
      </c>
      <c r="Q1062">
        <v>18</v>
      </c>
      <c r="R1062">
        <v>786541</v>
      </c>
    </row>
    <row r="1063" spans="1:18" x14ac:dyDescent="0.3">
      <c r="A1063" t="s">
        <v>5045</v>
      </c>
      <c r="B1063" s="9">
        <v>45463</v>
      </c>
      <c r="C1063" t="s">
        <v>4693</v>
      </c>
      <c r="D1063" t="s">
        <v>4694</v>
      </c>
      <c r="E1063" t="s">
        <v>49</v>
      </c>
      <c r="F1063" t="s">
        <v>22</v>
      </c>
      <c r="G1063" t="s">
        <v>27</v>
      </c>
      <c r="H1063" t="s">
        <v>65</v>
      </c>
      <c r="I1063" t="s">
        <v>478</v>
      </c>
      <c r="J1063">
        <v>8</v>
      </c>
      <c r="K1063">
        <v>39063</v>
      </c>
      <c r="L1063">
        <v>312504</v>
      </c>
      <c r="M1063">
        <v>5</v>
      </c>
      <c r="N1063" t="s">
        <v>47</v>
      </c>
      <c r="O1063">
        <v>5</v>
      </c>
      <c r="P1063" t="s">
        <v>27</v>
      </c>
      <c r="Q1063">
        <v>146</v>
      </c>
      <c r="R1063">
        <v>786541</v>
      </c>
    </row>
    <row r="1064" spans="1:18" x14ac:dyDescent="0.3">
      <c r="A1064" t="s">
        <v>5032</v>
      </c>
      <c r="B1064" s="9">
        <v>45066</v>
      </c>
      <c r="C1064" t="s">
        <v>4693</v>
      </c>
      <c r="D1064" t="s">
        <v>4694</v>
      </c>
      <c r="E1064" t="s">
        <v>49</v>
      </c>
      <c r="F1064" t="s">
        <v>418</v>
      </c>
      <c r="G1064" t="s">
        <v>5033</v>
      </c>
      <c r="H1064" t="s">
        <v>65</v>
      </c>
      <c r="I1064" t="s">
        <v>382</v>
      </c>
      <c r="J1064">
        <v>13</v>
      </c>
      <c r="K1064">
        <v>31577</v>
      </c>
      <c r="L1064">
        <v>410501</v>
      </c>
      <c r="M1064">
        <v>0</v>
      </c>
      <c r="N1064" t="s">
        <v>27</v>
      </c>
      <c r="O1064">
        <v>2</v>
      </c>
      <c r="P1064" t="s">
        <v>28</v>
      </c>
      <c r="Q1064">
        <v>34</v>
      </c>
      <c r="R1064">
        <v>786541</v>
      </c>
    </row>
    <row r="1065" spans="1:18" x14ac:dyDescent="0.3">
      <c r="A1065" t="s">
        <v>5019</v>
      </c>
      <c r="B1065" s="9">
        <v>45328</v>
      </c>
      <c r="C1065" t="s">
        <v>4693</v>
      </c>
      <c r="D1065" t="s">
        <v>4694</v>
      </c>
      <c r="E1065" t="s">
        <v>4695</v>
      </c>
      <c r="F1065" t="s">
        <v>877</v>
      </c>
      <c r="G1065" t="s">
        <v>5020</v>
      </c>
      <c r="H1065" t="s">
        <v>65</v>
      </c>
      <c r="I1065" t="s">
        <v>397</v>
      </c>
      <c r="J1065">
        <v>19</v>
      </c>
      <c r="K1065">
        <v>125124</v>
      </c>
      <c r="L1065">
        <v>2377356</v>
      </c>
      <c r="M1065">
        <v>20</v>
      </c>
      <c r="N1065" t="s">
        <v>27</v>
      </c>
      <c r="O1065">
        <v>0</v>
      </c>
      <c r="P1065" t="s">
        <v>28</v>
      </c>
      <c r="Q1065">
        <v>184</v>
      </c>
      <c r="R1065">
        <v>786541</v>
      </c>
    </row>
    <row r="1066" spans="1:18" x14ac:dyDescent="0.3">
      <c r="A1066" t="s">
        <v>5015</v>
      </c>
      <c r="B1066" s="9">
        <v>45469</v>
      </c>
      <c r="C1066" t="s">
        <v>4693</v>
      </c>
      <c r="D1066" t="s">
        <v>4694</v>
      </c>
      <c r="E1066" t="s">
        <v>4695</v>
      </c>
      <c r="F1066" t="s">
        <v>626</v>
      </c>
      <c r="G1066" t="s">
        <v>5016</v>
      </c>
      <c r="H1066" t="s">
        <v>65</v>
      </c>
      <c r="I1066" t="s">
        <v>397</v>
      </c>
      <c r="J1066">
        <v>10</v>
      </c>
      <c r="K1066">
        <v>99893</v>
      </c>
      <c r="L1066">
        <v>998930</v>
      </c>
      <c r="M1066">
        <v>5</v>
      </c>
      <c r="N1066" t="s">
        <v>57</v>
      </c>
      <c r="O1066" t="s">
        <v>27</v>
      </c>
      <c r="P1066" t="s">
        <v>35</v>
      </c>
      <c r="Q1066">
        <v>78</v>
      </c>
      <c r="R1066">
        <v>786541</v>
      </c>
    </row>
    <row r="1067" spans="1:18" x14ac:dyDescent="0.3">
      <c r="A1067" t="s">
        <v>5013</v>
      </c>
      <c r="B1067" s="9">
        <v>45018</v>
      </c>
      <c r="C1067" t="s">
        <v>4693</v>
      </c>
      <c r="D1067" t="s">
        <v>4694</v>
      </c>
      <c r="E1067" t="s">
        <v>4695</v>
      </c>
      <c r="F1067" t="s">
        <v>3968</v>
      </c>
      <c r="G1067" t="s">
        <v>5014</v>
      </c>
      <c r="H1067" t="s">
        <v>65</v>
      </c>
      <c r="I1067" t="s">
        <v>397</v>
      </c>
      <c r="J1067">
        <v>17</v>
      </c>
      <c r="K1067">
        <v>42027</v>
      </c>
      <c r="L1067">
        <v>714459</v>
      </c>
      <c r="M1067">
        <v>10</v>
      </c>
      <c r="N1067" t="s">
        <v>57</v>
      </c>
      <c r="O1067">
        <v>1</v>
      </c>
      <c r="P1067" t="s">
        <v>35</v>
      </c>
      <c r="Q1067">
        <v>100</v>
      </c>
      <c r="R1067">
        <v>786541</v>
      </c>
    </row>
    <row r="1068" spans="1:18" x14ac:dyDescent="0.3">
      <c r="A1068" t="s">
        <v>5011</v>
      </c>
      <c r="B1068" s="9">
        <v>45099</v>
      </c>
      <c r="C1068" t="s">
        <v>4693</v>
      </c>
      <c r="D1068" t="s">
        <v>4694</v>
      </c>
      <c r="E1068" t="s">
        <v>49</v>
      </c>
      <c r="F1068" t="s">
        <v>2241</v>
      </c>
      <c r="G1068" t="s">
        <v>5012</v>
      </c>
      <c r="H1068" t="s">
        <v>65</v>
      </c>
      <c r="I1068" t="s">
        <v>78</v>
      </c>
      <c r="J1068">
        <v>16</v>
      </c>
      <c r="K1068">
        <v>144419</v>
      </c>
      <c r="L1068">
        <v>2310704</v>
      </c>
      <c r="M1068">
        <v>15</v>
      </c>
      <c r="N1068" t="s">
        <v>27</v>
      </c>
      <c r="O1068">
        <v>0</v>
      </c>
      <c r="P1068" t="s">
        <v>35</v>
      </c>
      <c r="Q1068">
        <v>166</v>
      </c>
      <c r="R1068">
        <v>786541</v>
      </c>
    </row>
    <row r="1069" spans="1:18" x14ac:dyDescent="0.3">
      <c r="A1069" t="s">
        <v>5000</v>
      </c>
      <c r="B1069" s="9">
        <v>45340</v>
      </c>
      <c r="C1069" t="s">
        <v>4693</v>
      </c>
      <c r="D1069" t="s">
        <v>4694</v>
      </c>
      <c r="E1069" t="s">
        <v>4695</v>
      </c>
      <c r="F1069" t="s">
        <v>284</v>
      </c>
      <c r="G1069" t="s">
        <v>5001</v>
      </c>
      <c r="H1069" t="s">
        <v>65</v>
      </c>
      <c r="I1069" t="s">
        <v>397</v>
      </c>
      <c r="J1069">
        <v>17</v>
      </c>
      <c r="K1069">
        <v>151049</v>
      </c>
      <c r="L1069">
        <v>2567833</v>
      </c>
      <c r="M1069" t="s">
        <v>27</v>
      </c>
      <c r="N1069" t="s">
        <v>34</v>
      </c>
      <c r="O1069">
        <v>5</v>
      </c>
      <c r="P1069" t="s">
        <v>35</v>
      </c>
      <c r="Q1069">
        <v>161</v>
      </c>
      <c r="R1069">
        <v>786541</v>
      </c>
    </row>
    <row r="1070" spans="1:18" x14ac:dyDescent="0.3">
      <c r="A1070" t="s">
        <v>4992</v>
      </c>
      <c r="B1070" s="9">
        <v>45619</v>
      </c>
      <c r="C1070" t="s">
        <v>4693</v>
      </c>
      <c r="D1070" t="s">
        <v>4694</v>
      </c>
      <c r="E1070" t="s">
        <v>4695</v>
      </c>
      <c r="F1070" t="s">
        <v>1028</v>
      </c>
      <c r="G1070" t="s">
        <v>4993</v>
      </c>
      <c r="H1070" t="s">
        <v>65</v>
      </c>
      <c r="I1070" t="s">
        <v>66</v>
      </c>
      <c r="J1070">
        <v>18</v>
      </c>
      <c r="K1070">
        <v>39755</v>
      </c>
      <c r="L1070">
        <v>715590</v>
      </c>
      <c r="M1070">
        <v>20</v>
      </c>
      <c r="N1070" t="s">
        <v>26</v>
      </c>
      <c r="O1070">
        <v>1</v>
      </c>
      <c r="P1070" t="s">
        <v>35</v>
      </c>
      <c r="Q1070">
        <v>70</v>
      </c>
      <c r="R1070">
        <v>786541</v>
      </c>
    </row>
    <row r="1071" spans="1:18" x14ac:dyDescent="0.3">
      <c r="A1071" t="s">
        <v>4989</v>
      </c>
      <c r="B1071" s="9">
        <v>45529</v>
      </c>
      <c r="C1071" t="s">
        <v>4693</v>
      </c>
      <c r="D1071" t="s">
        <v>4694</v>
      </c>
      <c r="E1071" t="s">
        <v>4695</v>
      </c>
      <c r="F1071" t="s">
        <v>224</v>
      </c>
      <c r="G1071" t="s">
        <v>4990</v>
      </c>
      <c r="H1071" t="s">
        <v>65</v>
      </c>
      <c r="I1071" t="s">
        <v>382</v>
      </c>
      <c r="J1071">
        <v>8</v>
      </c>
      <c r="K1071">
        <v>66519</v>
      </c>
      <c r="L1071">
        <v>532152</v>
      </c>
      <c r="M1071">
        <v>10</v>
      </c>
      <c r="N1071" t="s">
        <v>27</v>
      </c>
      <c r="O1071">
        <v>2</v>
      </c>
      <c r="P1071" t="s">
        <v>35</v>
      </c>
      <c r="Q1071">
        <v>18</v>
      </c>
      <c r="R1071">
        <v>786541</v>
      </c>
    </row>
    <row r="1072" spans="1:18" x14ac:dyDescent="0.3">
      <c r="A1072" t="s">
        <v>4986</v>
      </c>
      <c r="B1072" s="9">
        <v>45475</v>
      </c>
      <c r="C1072" t="s">
        <v>4693</v>
      </c>
      <c r="D1072" t="s">
        <v>4694</v>
      </c>
      <c r="E1072" t="s">
        <v>49</v>
      </c>
      <c r="F1072" t="s">
        <v>2191</v>
      </c>
      <c r="G1072" t="s">
        <v>4987</v>
      </c>
      <c r="H1072" t="s">
        <v>65</v>
      </c>
      <c r="I1072" t="s">
        <v>66</v>
      </c>
      <c r="J1072">
        <v>8</v>
      </c>
      <c r="K1072">
        <v>141839</v>
      </c>
      <c r="L1072">
        <v>1134712</v>
      </c>
      <c r="M1072">
        <v>10</v>
      </c>
      <c r="N1072" t="s">
        <v>47</v>
      </c>
      <c r="O1072">
        <v>2</v>
      </c>
      <c r="P1072" t="s">
        <v>35</v>
      </c>
      <c r="Q1072">
        <v>148</v>
      </c>
      <c r="R1072">
        <v>786541</v>
      </c>
    </row>
    <row r="1073" spans="1:18" x14ac:dyDescent="0.3">
      <c r="A1073" t="s">
        <v>4980</v>
      </c>
      <c r="B1073" s="9">
        <v>45246</v>
      </c>
      <c r="C1073" t="s">
        <v>4693</v>
      </c>
      <c r="D1073" t="s">
        <v>4694</v>
      </c>
      <c r="E1073" t="s">
        <v>4695</v>
      </c>
      <c r="F1073" t="s">
        <v>1339</v>
      </c>
      <c r="G1073" t="s">
        <v>4981</v>
      </c>
      <c r="H1073" t="s">
        <v>65</v>
      </c>
      <c r="I1073" t="s">
        <v>102</v>
      </c>
      <c r="J1073">
        <v>14</v>
      </c>
      <c r="K1073">
        <v>129517</v>
      </c>
      <c r="L1073">
        <v>1813238</v>
      </c>
      <c r="M1073">
        <v>0</v>
      </c>
      <c r="N1073" t="s">
        <v>34</v>
      </c>
      <c r="O1073" t="s">
        <v>27</v>
      </c>
      <c r="P1073" t="s">
        <v>35</v>
      </c>
      <c r="Q1073">
        <v>9</v>
      </c>
      <c r="R1073">
        <v>786541</v>
      </c>
    </row>
    <row r="1074" spans="1:18" x14ac:dyDescent="0.3">
      <c r="A1074" t="s">
        <v>4964</v>
      </c>
      <c r="B1074" s="9">
        <v>45461</v>
      </c>
      <c r="C1074" t="s">
        <v>4693</v>
      </c>
      <c r="D1074" t="s">
        <v>4694</v>
      </c>
      <c r="E1074" t="s">
        <v>49</v>
      </c>
      <c r="F1074" t="s">
        <v>626</v>
      </c>
      <c r="G1074" t="s">
        <v>4965</v>
      </c>
      <c r="H1074" t="s">
        <v>65</v>
      </c>
      <c r="I1074" t="s">
        <v>397</v>
      </c>
      <c r="J1074">
        <v>9</v>
      </c>
      <c r="K1074">
        <v>19684</v>
      </c>
      <c r="L1074">
        <v>177156</v>
      </c>
      <c r="M1074">
        <v>5</v>
      </c>
      <c r="N1074" t="s">
        <v>26</v>
      </c>
      <c r="O1074">
        <v>1</v>
      </c>
      <c r="P1074" t="s">
        <v>28</v>
      </c>
      <c r="Q1074">
        <v>143</v>
      </c>
      <c r="R1074">
        <v>786541</v>
      </c>
    </row>
    <row r="1075" spans="1:18" x14ac:dyDescent="0.3">
      <c r="A1075" t="s">
        <v>4957</v>
      </c>
      <c r="B1075" s="9">
        <v>45058</v>
      </c>
      <c r="C1075" t="s">
        <v>4693</v>
      </c>
      <c r="D1075" t="s">
        <v>4694</v>
      </c>
      <c r="E1075" t="s">
        <v>49</v>
      </c>
      <c r="F1075" t="s">
        <v>198</v>
      </c>
      <c r="G1075" t="s">
        <v>27</v>
      </c>
      <c r="H1075" t="s">
        <v>65</v>
      </c>
      <c r="I1075" t="s">
        <v>102</v>
      </c>
      <c r="J1075">
        <v>18</v>
      </c>
      <c r="K1075">
        <v>127902</v>
      </c>
      <c r="L1075">
        <v>2302236</v>
      </c>
      <c r="M1075">
        <v>15</v>
      </c>
      <c r="N1075" t="s">
        <v>47</v>
      </c>
      <c r="O1075">
        <v>4</v>
      </c>
      <c r="P1075" t="s">
        <v>27</v>
      </c>
      <c r="Q1075">
        <v>46</v>
      </c>
      <c r="R1075">
        <v>786541</v>
      </c>
    </row>
    <row r="1076" spans="1:18" x14ac:dyDescent="0.3">
      <c r="A1076" t="s">
        <v>4952</v>
      </c>
      <c r="B1076" s="9">
        <v>44948</v>
      </c>
      <c r="C1076" t="s">
        <v>4693</v>
      </c>
      <c r="D1076" t="s">
        <v>4694</v>
      </c>
      <c r="E1076" t="s">
        <v>49</v>
      </c>
      <c r="F1076" t="s">
        <v>662</v>
      </c>
      <c r="G1076" t="s">
        <v>4953</v>
      </c>
      <c r="H1076" t="s">
        <v>65</v>
      </c>
      <c r="I1076" t="s">
        <v>397</v>
      </c>
      <c r="J1076">
        <v>20</v>
      </c>
      <c r="K1076">
        <v>115092</v>
      </c>
      <c r="L1076">
        <v>2301840</v>
      </c>
      <c r="M1076">
        <v>5</v>
      </c>
      <c r="N1076" t="s">
        <v>57</v>
      </c>
      <c r="O1076">
        <v>4</v>
      </c>
      <c r="P1076" t="s">
        <v>35</v>
      </c>
      <c r="Q1076">
        <v>20</v>
      </c>
      <c r="R1076">
        <v>786541</v>
      </c>
    </row>
    <row r="1077" spans="1:18" x14ac:dyDescent="0.3">
      <c r="A1077" t="s">
        <v>4942</v>
      </c>
      <c r="B1077" s="9">
        <v>45292</v>
      </c>
      <c r="C1077" t="s">
        <v>4693</v>
      </c>
      <c r="D1077" t="s">
        <v>4694</v>
      </c>
      <c r="E1077" t="s">
        <v>4706</v>
      </c>
      <c r="F1077" t="s">
        <v>1804</v>
      </c>
      <c r="G1077" t="s">
        <v>4943</v>
      </c>
      <c r="H1077" t="s">
        <v>65</v>
      </c>
      <c r="I1077" t="s">
        <v>78</v>
      </c>
      <c r="J1077">
        <v>13</v>
      </c>
      <c r="K1077">
        <v>147500</v>
      </c>
      <c r="L1077">
        <v>1917500</v>
      </c>
      <c r="M1077">
        <v>0</v>
      </c>
      <c r="N1077" t="s">
        <v>26</v>
      </c>
      <c r="O1077">
        <v>3</v>
      </c>
      <c r="P1077" t="s">
        <v>35</v>
      </c>
      <c r="Q1077">
        <v>49</v>
      </c>
      <c r="R1077">
        <v>786541</v>
      </c>
    </row>
    <row r="1078" spans="1:18" x14ac:dyDescent="0.3">
      <c r="A1078" t="s">
        <v>4936</v>
      </c>
      <c r="B1078" s="9">
        <v>45179</v>
      </c>
      <c r="C1078" t="s">
        <v>4693</v>
      </c>
      <c r="D1078" t="s">
        <v>4694</v>
      </c>
      <c r="E1078" t="s">
        <v>4695</v>
      </c>
      <c r="F1078" t="s">
        <v>626</v>
      </c>
      <c r="G1078" t="s">
        <v>4937</v>
      </c>
      <c r="H1078" t="s">
        <v>65</v>
      </c>
      <c r="I1078" t="s">
        <v>66</v>
      </c>
      <c r="J1078">
        <v>16</v>
      </c>
      <c r="K1078">
        <v>115719</v>
      </c>
      <c r="L1078">
        <v>1851504</v>
      </c>
      <c r="M1078">
        <v>20</v>
      </c>
      <c r="N1078" t="s">
        <v>26</v>
      </c>
      <c r="O1078">
        <v>3</v>
      </c>
      <c r="P1078" t="s">
        <v>35</v>
      </c>
      <c r="Q1078">
        <v>72</v>
      </c>
      <c r="R1078">
        <v>786541</v>
      </c>
    </row>
    <row r="1079" spans="1:18" x14ac:dyDescent="0.3">
      <c r="A1079" t="s">
        <v>4931</v>
      </c>
      <c r="B1079" s="9">
        <v>45175</v>
      </c>
      <c r="C1079" t="s">
        <v>4693</v>
      </c>
      <c r="D1079" t="s">
        <v>4694</v>
      </c>
      <c r="E1079" t="s">
        <v>4695</v>
      </c>
      <c r="F1079" t="s">
        <v>204</v>
      </c>
      <c r="G1079" t="s">
        <v>27</v>
      </c>
      <c r="H1079" t="s">
        <v>65</v>
      </c>
      <c r="I1079" t="s">
        <v>478</v>
      </c>
      <c r="J1079">
        <v>13</v>
      </c>
      <c r="K1079">
        <v>134611</v>
      </c>
      <c r="L1079">
        <v>1749943</v>
      </c>
      <c r="M1079">
        <v>0</v>
      </c>
      <c r="N1079" t="s">
        <v>27</v>
      </c>
      <c r="O1079">
        <v>2</v>
      </c>
      <c r="P1079" t="s">
        <v>35</v>
      </c>
      <c r="Q1079">
        <v>183</v>
      </c>
      <c r="R1079">
        <v>786541</v>
      </c>
    </row>
    <row r="1080" spans="1:18" x14ac:dyDescent="0.3">
      <c r="A1080" t="s">
        <v>4924</v>
      </c>
      <c r="B1080" s="9">
        <v>45594</v>
      </c>
      <c r="C1080" t="s">
        <v>4693</v>
      </c>
      <c r="D1080" t="s">
        <v>4694</v>
      </c>
      <c r="E1080" t="s">
        <v>4706</v>
      </c>
      <c r="F1080" t="s">
        <v>458</v>
      </c>
      <c r="G1080" t="s">
        <v>4925</v>
      </c>
      <c r="H1080" t="s">
        <v>65</v>
      </c>
      <c r="I1080" t="s">
        <v>102</v>
      </c>
      <c r="J1080">
        <v>17</v>
      </c>
      <c r="K1080">
        <v>31743</v>
      </c>
      <c r="L1080">
        <v>539631</v>
      </c>
      <c r="M1080">
        <v>0</v>
      </c>
      <c r="N1080" t="s">
        <v>57</v>
      </c>
      <c r="O1080" t="s">
        <v>27</v>
      </c>
      <c r="P1080" t="s">
        <v>35</v>
      </c>
      <c r="Q1080">
        <v>184</v>
      </c>
      <c r="R1080">
        <v>786541</v>
      </c>
    </row>
    <row r="1081" spans="1:18" x14ac:dyDescent="0.3">
      <c r="A1081" t="s">
        <v>4901</v>
      </c>
      <c r="B1081" s="9">
        <v>45133</v>
      </c>
      <c r="C1081" t="s">
        <v>4693</v>
      </c>
      <c r="D1081" t="s">
        <v>4694</v>
      </c>
      <c r="E1081" t="s">
        <v>4706</v>
      </c>
      <c r="F1081" t="s">
        <v>332</v>
      </c>
      <c r="G1081" t="s">
        <v>4902</v>
      </c>
      <c r="H1081" t="s">
        <v>65</v>
      </c>
      <c r="I1081" t="s">
        <v>102</v>
      </c>
      <c r="J1081">
        <v>7</v>
      </c>
      <c r="K1081">
        <v>155059</v>
      </c>
      <c r="L1081">
        <v>1085413</v>
      </c>
      <c r="M1081">
        <v>0</v>
      </c>
      <c r="N1081" t="s">
        <v>27</v>
      </c>
      <c r="O1081" t="s">
        <v>27</v>
      </c>
      <c r="P1081" t="s">
        <v>35</v>
      </c>
      <c r="Q1081">
        <v>100</v>
      </c>
      <c r="R1081">
        <v>786541</v>
      </c>
    </row>
    <row r="1082" spans="1:18" x14ac:dyDescent="0.3">
      <c r="A1082" t="s">
        <v>4899</v>
      </c>
      <c r="B1082" s="9">
        <v>45311</v>
      </c>
      <c r="C1082" t="s">
        <v>4693</v>
      </c>
      <c r="D1082" t="s">
        <v>4694</v>
      </c>
      <c r="E1082" t="s">
        <v>4706</v>
      </c>
      <c r="F1082" t="s">
        <v>1345</v>
      </c>
      <c r="G1082" t="s">
        <v>4900</v>
      </c>
      <c r="H1082" t="s">
        <v>65</v>
      </c>
      <c r="I1082" t="s">
        <v>289</v>
      </c>
      <c r="J1082">
        <v>2</v>
      </c>
      <c r="K1082">
        <v>152541</v>
      </c>
      <c r="L1082">
        <v>305082</v>
      </c>
      <c r="M1082">
        <v>5</v>
      </c>
      <c r="N1082" t="s">
        <v>34</v>
      </c>
      <c r="O1082">
        <v>7</v>
      </c>
      <c r="P1082" t="s">
        <v>28</v>
      </c>
      <c r="Q1082">
        <v>64</v>
      </c>
      <c r="R1082">
        <v>786541</v>
      </c>
    </row>
    <row r="1083" spans="1:18" x14ac:dyDescent="0.3">
      <c r="A1083" t="s">
        <v>4888</v>
      </c>
      <c r="B1083" s="9">
        <v>45585</v>
      </c>
      <c r="C1083" t="s">
        <v>4693</v>
      </c>
      <c r="D1083" t="s">
        <v>4694</v>
      </c>
      <c r="E1083" t="s">
        <v>4695</v>
      </c>
      <c r="F1083" t="s">
        <v>3342</v>
      </c>
      <c r="G1083" t="s">
        <v>4889</v>
      </c>
      <c r="H1083" t="s">
        <v>65</v>
      </c>
      <c r="I1083" t="s">
        <v>66</v>
      </c>
      <c r="J1083">
        <v>5</v>
      </c>
      <c r="K1083">
        <v>136683</v>
      </c>
      <c r="L1083">
        <v>683415</v>
      </c>
      <c r="M1083">
        <v>0</v>
      </c>
      <c r="N1083" t="s">
        <v>57</v>
      </c>
      <c r="O1083">
        <v>1</v>
      </c>
      <c r="P1083" t="s">
        <v>35</v>
      </c>
      <c r="Q1083">
        <v>93</v>
      </c>
      <c r="R1083">
        <v>786541</v>
      </c>
    </row>
    <row r="1084" spans="1:18" x14ac:dyDescent="0.3">
      <c r="A1084" t="s">
        <v>4872</v>
      </c>
      <c r="B1084" s="9">
        <v>45432</v>
      </c>
      <c r="C1084" t="s">
        <v>4693</v>
      </c>
      <c r="D1084" t="s">
        <v>4694</v>
      </c>
      <c r="E1084" t="s">
        <v>4695</v>
      </c>
      <c r="F1084" t="s">
        <v>449</v>
      </c>
      <c r="G1084" t="s">
        <v>4873</v>
      </c>
      <c r="H1084" t="s">
        <v>65</v>
      </c>
      <c r="I1084" t="s">
        <v>382</v>
      </c>
      <c r="J1084">
        <v>12</v>
      </c>
      <c r="K1084">
        <v>127480</v>
      </c>
      <c r="L1084">
        <v>1529760</v>
      </c>
      <c r="M1084">
        <v>5</v>
      </c>
      <c r="N1084" t="s">
        <v>34</v>
      </c>
      <c r="O1084">
        <v>1</v>
      </c>
      <c r="P1084" t="s">
        <v>28</v>
      </c>
      <c r="Q1084">
        <v>115</v>
      </c>
      <c r="R1084">
        <v>786541</v>
      </c>
    </row>
    <row r="1085" spans="1:18" x14ac:dyDescent="0.3">
      <c r="A1085" t="s">
        <v>4863</v>
      </c>
      <c r="B1085" s="9">
        <v>45483</v>
      </c>
      <c r="C1085" t="s">
        <v>4693</v>
      </c>
      <c r="D1085" t="s">
        <v>4694</v>
      </c>
      <c r="E1085" t="s">
        <v>4695</v>
      </c>
      <c r="F1085" t="s">
        <v>1135</v>
      </c>
      <c r="G1085" t="s">
        <v>4864</v>
      </c>
      <c r="H1085" t="s">
        <v>65</v>
      </c>
      <c r="I1085" t="s">
        <v>102</v>
      </c>
      <c r="J1085">
        <v>5</v>
      </c>
      <c r="K1085">
        <v>53937</v>
      </c>
      <c r="L1085">
        <v>269685</v>
      </c>
      <c r="M1085">
        <v>0</v>
      </c>
      <c r="N1085" t="s">
        <v>57</v>
      </c>
      <c r="O1085">
        <v>1</v>
      </c>
      <c r="P1085" t="s">
        <v>35</v>
      </c>
      <c r="Q1085">
        <v>186</v>
      </c>
      <c r="R1085">
        <v>786541</v>
      </c>
    </row>
    <row r="1086" spans="1:18" x14ac:dyDescent="0.3">
      <c r="A1086" t="s">
        <v>4850</v>
      </c>
      <c r="B1086" s="9">
        <v>45370</v>
      </c>
      <c r="C1086" t="s">
        <v>4693</v>
      </c>
      <c r="D1086" t="s">
        <v>4694</v>
      </c>
      <c r="E1086" t="s">
        <v>49</v>
      </c>
      <c r="F1086" t="s">
        <v>2796</v>
      </c>
      <c r="G1086" t="s">
        <v>4851</v>
      </c>
      <c r="H1086" t="s">
        <v>65</v>
      </c>
      <c r="I1086" t="s">
        <v>397</v>
      </c>
      <c r="J1086">
        <v>3</v>
      </c>
      <c r="K1086">
        <v>40366</v>
      </c>
      <c r="L1086">
        <v>121098</v>
      </c>
      <c r="M1086">
        <v>15</v>
      </c>
      <c r="N1086" t="s">
        <v>26</v>
      </c>
      <c r="O1086" t="s">
        <v>27</v>
      </c>
      <c r="P1086" t="s">
        <v>27</v>
      </c>
      <c r="Q1086">
        <v>190</v>
      </c>
      <c r="R1086">
        <v>786541</v>
      </c>
    </row>
    <row r="1087" spans="1:18" x14ac:dyDescent="0.3">
      <c r="A1087" t="s">
        <v>4842</v>
      </c>
      <c r="B1087" s="9">
        <v>45198</v>
      </c>
      <c r="C1087" t="s">
        <v>4693</v>
      </c>
      <c r="D1087" t="s">
        <v>4694</v>
      </c>
      <c r="E1087" t="s">
        <v>4695</v>
      </c>
      <c r="F1087" t="s">
        <v>1123</v>
      </c>
      <c r="G1087" t="s">
        <v>4843</v>
      </c>
      <c r="H1087" t="s">
        <v>65</v>
      </c>
      <c r="I1087" t="s">
        <v>397</v>
      </c>
      <c r="J1087">
        <v>7</v>
      </c>
      <c r="K1087">
        <v>74347</v>
      </c>
      <c r="L1087">
        <v>520429</v>
      </c>
      <c r="M1087">
        <v>0</v>
      </c>
      <c r="N1087" t="s">
        <v>47</v>
      </c>
      <c r="O1087">
        <v>4</v>
      </c>
      <c r="P1087" t="s">
        <v>35</v>
      </c>
      <c r="Q1087">
        <v>33</v>
      </c>
      <c r="R1087">
        <v>786541</v>
      </c>
    </row>
    <row r="1088" spans="1:18" x14ac:dyDescent="0.3">
      <c r="A1088" t="s">
        <v>4828</v>
      </c>
      <c r="B1088" s="9">
        <v>45536</v>
      </c>
      <c r="C1088" t="s">
        <v>4693</v>
      </c>
      <c r="D1088" t="s">
        <v>4694</v>
      </c>
      <c r="E1088" t="s">
        <v>4706</v>
      </c>
      <c r="F1088" t="s">
        <v>3180</v>
      </c>
      <c r="G1088" t="s">
        <v>27</v>
      </c>
      <c r="H1088" t="s">
        <v>65</v>
      </c>
      <c r="I1088" t="s">
        <v>66</v>
      </c>
      <c r="J1088">
        <v>17</v>
      </c>
      <c r="K1088">
        <v>59613</v>
      </c>
      <c r="L1088">
        <v>1013421</v>
      </c>
      <c r="M1088">
        <v>20</v>
      </c>
      <c r="N1088" t="s">
        <v>26</v>
      </c>
      <c r="O1088">
        <v>4</v>
      </c>
      <c r="P1088" t="s">
        <v>35</v>
      </c>
      <c r="Q1088">
        <v>129</v>
      </c>
      <c r="R1088">
        <v>786541</v>
      </c>
    </row>
    <row r="1089" spans="1:18" x14ac:dyDescent="0.3">
      <c r="A1089" t="s">
        <v>4816</v>
      </c>
      <c r="B1089" s="9">
        <v>45079</v>
      </c>
      <c r="C1089" t="s">
        <v>4693</v>
      </c>
      <c r="D1089" t="s">
        <v>4694</v>
      </c>
      <c r="E1089" t="s">
        <v>49</v>
      </c>
      <c r="F1089" t="s">
        <v>2706</v>
      </c>
      <c r="G1089" t="s">
        <v>4817</v>
      </c>
      <c r="H1089" t="s">
        <v>65</v>
      </c>
      <c r="I1089" t="s">
        <v>289</v>
      </c>
      <c r="J1089">
        <v>17</v>
      </c>
      <c r="K1089">
        <v>78058</v>
      </c>
      <c r="L1089">
        <v>1326986</v>
      </c>
      <c r="M1089">
        <v>0</v>
      </c>
      <c r="N1089" t="s">
        <v>57</v>
      </c>
      <c r="O1089" t="s">
        <v>27</v>
      </c>
      <c r="P1089" t="s">
        <v>35</v>
      </c>
      <c r="Q1089">
        <v>28</v>
      </c>
      <c r="R1089">
        <v>786541</v>
      </c>
    </row>
    <row r="1090" spans="1:18" x14ac:dyDescent="0.3">
      <c r="A1090" t="s">
        <v>4814</v>
      </c>
      <c r="B1090" s="9">
        <v>45620</v>
      </c>
      <c r="C1090" t="s">
        <v>4693</v>
      </c>
      <c r="D1090" t="s">
        <v>4694</v>
      </c>
      <c r="E1090" t="s">
        <v>4695</v>
      </c>
      <c r="F1090" t="s">
        <v>2284</v>
      </c>
      <c r="G1090" t="s">
        <v>27</v>
      </c>
      <c r="H1090" t="s">
        <v>65</v>
      </c>
      <c r="I1090" t="s">
        <v>78</v>
      </c>
      <c r="J1090">
        <v>14</v>
      </c>
      <c r="K1090">
        <v>87661</v>
      </c>
      <c r="L1090">
        <v>1227254</v>
      </c>
      <c r="M1090">
        <v>0</v>
      </c>
      <c r="N1090" t="s">
        <v>27</v>
      </c>
      <c r="O1090" t="s">
        <v>27</v>
      </c>
      <c r="P1090" t="s">
        <v>35</v>
      </c>
      <c r="Q1090">
        <v>165</v>
      </c>
      <c r="R1090">
        <v>786541</v>
      </c>
    </row>
    <row r="1091" spans="1:18" x14ac:dyDescent="0.3">
      <c r="A1091" t="s">
        <v>4795</v>
      </c>
      <c r="B1091" s="9">
        <v>45422</v>
      </c>
      <c r="C1091" t="s">
        <v>4693</v>
      </c>
      <c r="D1091" t="s">
        <v>4694</v>
      </c>
      <c r="E1091" t="s">
        <v>49</v>
      </c>
      <c r="F1091" t="s">
        <v>3342</v>
      </c>
      <c r="G1091" t="s">
        <v>4796</v>
      </c>
      <c r="H1091" t="s">
        <v>65</v>
      </c>
      <c r="I1091" t="s">
        <v>289</v>
      </c>
      <c r="J1091">
        <v>1</v>
      </c>
      <c r="K1091">
        <v>141510</v>
      </c>
      <c r="L1091">
        <v>141510</v>
      </c>
      <c r="M1091">
        <v>20</v>
      </c>
      <c r="N1091" t="s">
        <v>26</v>
      </c>
      <c r="O1091">
        <v>1</v>
      </c>
      <c r="P1091" t="s">
        <v>28</v>
      </c>
      <c r="Q1091">
        <v>158</v>
      </c>
      <c r="R1091">
        <v>786541</v>
      </c>
    </row>
    <row r="1092" spans="1:18" x14ac:dyDescent="0.3">
      <c r="A1092" t="s">
        <v>4777</v>
      </c>
      <c r="B1092" s="9">
        <v>45410</v>
      </c>
      <c r="C1092" t="s">
        <v>4693</v>
      </c>
      <c r="D1092" t="s">
        <v>4694</v>
      </c>
      <c r="E1092" t="s">
        <v>4695</v>
      </c>
      <c r="F1092" t="s">
        <v>781</v>
      </c>
      <c r="G1092" t="s">
        <v>4778</v>
      </c>
      <c r="H1092" t="s">
        <v>65</v>
      </c>
      <c r="I1092" t="s">
        <v>397</v>
      </c>
      <c r="J1092">
        <v>1</v>
      </c>
      <c r="K1092">
        <v>58073</v>
      </c>
      <c r="L1092">
        <v>58073</v>
      </c>
      <c r="M1092">
        <v>10</v>
      </c>
      <c r="N1092" t="s">
        <v>57</v>
      </c>
      <c r="O1092">
        <v>4</v>
      </c>
      <c r="P1092" t="s">
        <v>35</v>
      </c>
      <c r="Q1092">
        <v>163</v>
      </c>
      <c r="R1092">
        <v>786541</v>
      </c>
    </row>
    <row r="1093" spans="1:18" x14ac:dyDescent="0.3">
      <c r="A1093" t="s">
        <v>4773</v>
      </c>
      <c r="B1093" s="9">
        <v>44949</v>
      </c>
      <c r="C1093" t="s">
        <v>4693</v>
      </c>
      <c r="D1093" t="s">
        <v>4694</v>
      </c>
      <c r="E1093" t="s">
        <v>4706</v>
      </c>
      <c r="F1093" t="s">
        <v>516</v>
      </c>
      <c r="G1093" t="s">
        <v>4774</v>
      </c>
      <c r="H1093" t="s">
        <v>65</v>
      </c>
      <c r="I1093" t="s">
        <v>78</v>
      </c>
      <c r="J1093">
        <v>17</v>
      </c>
      <c r="K1093">
        <v>77343</v>
      </c>
      <c r="L1093">
        <v>1314831</v>
      </c>
      <c r="M1093" t="s">
        <v>27</v>
      </c>
      <c r="N1093" t="s">
        <v>47</v>
      </c>
      <c r="O1093">
        <v>5</v>
      </c>
      <c r="P1093" t="s">
        <v>35</v>
      </c>
      <c r="Q1093">
        <v>62</v>
      </c>
      <c r="R1093">
        <v>786541</v>
      </c>
    </row>
    <row r="1094" spans="1:18" x14ac:dyDescent="0.3">
      <c r="A1094" t="s">
        <v>4763</v>
      </c>
      <c r="B1094" s="9">
        <v>44947</v>
      </c>
      <c r="C1094" t="s">
        <v>4693</v>
      </c>
      <c r="D1094" t="s">
        <v>4694</v>
      </c>
      <c r="E1094" t="s">
        <v>49</v>
      </c>
      <c r="F1094" t="s">
        <v>1791</v>
      </c>
      <c r="G1094" t="s">
        <v>4764</v>
      </c>
      <c r="H1094" t="s">
        <v>65</v>
      </c>
      <c r="I1094" t="s">
        <v>289</v>
      </c>
      <c r="J1094">
        <v>3</v>
      </c>
      <c r="K1094">
        <v>161786</v>
      </c>
      <c r="L1094">
        <v>485358</v>
      </c>
      <c r="M1094" t="s">
        <v>27</v>
      </c>
      <c r="N1094" t="s">
        <v>57</v>
      </c>
      <c r="O1094">
        <v>2</v>
      </c>
      <c r="P1094" t="s">
        <v>28</v>
      </c>
      <c r="Q1094">
        <v>85</v>
      </c>
      <c r="R1094">
        <v>786541</v>
      </c>
    </row>
    <row r="1095" spans="1:18" x14ac:dyDescent="0.3">
      <c r="A1095" t="s">
        <v>4759</v>
      </c>
      <c r="B1095" s="9">
        <v>45389</v>
      </c>
      <c r="C1095" t="s">
        <v>4693</v>
      </c>
      <c r="D1095" t="s">
        <v>4694</v>
      </c>
      <c r="E1095" t="s">
        <v>49</v>
      </c>
      <c r="F1095" t="s">
        <v>2265</v>
      </c>
      <c r="G1095" t="s">
        <v>4760</v>
      </c>
      <c r="H1095" t="s">
        <v>65</v>
      </c>
      <c r="I1095" t="s">
        <v>397</v>
      </c>
      <c r="J1095">
        <v>14</v>
      </c>
      <c r="K1095">
        <v>37818</v>
      </c>
      <c r="L1095">
        <v>529452</v>
      </c>
      <c r="M1095">
        <v>0</v>
      </c>
      <c r="N1095" t="s">
        <v>47</v>
      </c>
      <c r="O1095">
        <v>3</v>
      </c>
      <c r="P1095" t="s">
        <v>35</v>
      </c>
      <c r="Q1095">
        <v>59</v>
      </c>
      <c r="R1095">
        <v>786541</v>
      </c>
    </row>
    <row r="1096" spans="1:18" x14ac:dyDescent="0.3">
      <c r="A1096" t="s">
        <v>4757</v>
      </c>
      <c r="B1096" s="9">
        <v>45027</v>
      </c>
      <c r="C1096" t="s">
        <v>4693</v>
      </c>
      <c r="D1096" t="s">
        <v>4694</v>
      </c>
      <c r="E1096" t="s">
        <v>4695</v>
      </c>
      <c r="F1096" t="s">
        <v>1226</v>
      </c>
      <c r="G1096" t="s">
        <v>4758</v>
      </c>
      <c r="H1096" t="s">
        <v>65</v>
      </c>
      <c r="I1096" t="s">
        <v>78</v>
      </c>
      <c r="J1096">
        <v>1</v>
      </c>
      <c r="K1096">
        <v>57349</v>
      </c>
      <c r="L1096">
        <v>57349</v>
      </c>
      <c r="M1096">
        <v>10</v>
      </c>
      <c r="N1096" t="s">
        <v>47</v>
      </c>
      <c r="O1096">
        <v>5</v>
      </c>
      <c r="P1096" t="s">
        <v>35</v>
      </c>
      <c r="Q1096">
        <v>58</v>
      </c>
      <c r="R1096">
        <v>786541</v>
      </c>
    </row>
    <row r="1097" spans="1:18" x14ac:dyDescent="0.3">
      <c r="A1097" t="s">
        <v>4755</v>
      </c>
      <c r="B1097" s="9">
        <v>45360</v>
      </c>
      <c r="C1097" t="s">
        <v>4693</v>
      </c>
      <c r="D1097" t="s">
        <v>4694</v>
      </c>
      <c r="E1097" t="s">
        <v>49</v>
      </c>
      <c r="F1097" t="s">
        <v>1160</v>
      </c>
      <c r="G1097" t="s">
        <v>4756</v>
      </c>
      <c r="H1097" t="s">
        <v>65</v>
      </c>
      <c r="I1097" t="s">
        <v>78</v>
      </c>
      <c r="J1097">
        <v>3</v>
      </c>
      <c r="K1097">
        <v>95728</v>
      </c>
      <c r="L1097">
        <v>287184</v>
      </c>
      <c r="M1097">
        <v>0</v>
      </c>
      <c r="N1097" t="s">
        <v>27</v>
      </c>
      <c r="O1097">
        <v>2</v>
      </c>
      <c r="P1097" t="s">
        <v>28</v>
      </c>
      <c r="Q1097">
        <v>42</v>
      </c>
      <c r="R1097">
        <v>786541</v>
      </c>
    </row>
    <row r="1098" spans="1:18" x14ac:dyDescent="0.3">
      <c r="A1098" t="s">
        <v>4750</v>
      </c>
      <c r="B1098" s="9">
        <v>44958</v>
      </c>
      <c r="C1098" t="s">
        <v>4693</v>
      </c>
      <c r="D1098" t="s">
        <v>4694</v>
      </c>
      <c r="E1098" t="s">
        <v>4695</v>
      </c>
      <c r="F1098" t="s">
        <v>143</v>
      </c>
      <c r="G1098" t="s">
        <v>4751</v>
      </c>
      <c r="H1098" t="s">
        <v>65</v>
      </c>
      <c r="I1098" t="s">
        <v>478</v>
      </c>
      <c r="J1098">
        <v>13</v>
      </c>
      <c r="K1098">
        <v>108035</v>
      </c>
      <c r="L1098">
        <v>1404455</v>
      </c>
      <c r="M1098" t="s">
        <v>27</v>
      </c>
      <c r="N1098" t="s">
        <v>47</v>
      </c>
      <c r="O1098">
        <v>2</v>
      </c>
      <c r="P1098" t="s">
        <v>35</v>
      </c>
      <c r="Q1098">
        <v>27</v>
      </c>
      <c r="R1098">
        <v>786541</v>
      </c>
    </row>
    <row r="1099" spans="1:18" x14ac:dyDescent="0.3">
      <c r="A1099" t="s">
        <v>4748</v>
      </c>
      <c r="B1099" s="9">
        <v>45217</v>
      </c>
      <c r="C1099" t="s">
        <v>4693</v>
      </c>
      <c r="D1099" t="s">
        <v>4694</v>
      </c>
      <c r="E1099" t="s">
        <v>4695</v>
      </c>
      <c r="F1099" t="s">
        <v>3236</v>
      </c>
      <c r="G1099" t="s">
        <v>4749</v>
      </c>
      <c r="H1099" t="s">
        <v>65</v>
      </c>
      <c r="I1099" t="s">
        <v>102</v>
      </c>
      <c r="J1099">
        <v>16</v>
      </c>
      <c r="K1099">
        <v>115409</v>
      </c>
      <c r="L1099">
        <v>1846544</v>
      </c>
      <c r="M1099">
        <v>15</v>
      </c>
      <c r="N1099" t="s">
        <v>47</v>
      </c>
      <c r="O1099" t="s">
        <v>27</v>
      </c>
      <c r="P1099" t="s">
        <v>35</v>
      </c>
      <c r="Q1099">
        <v>83</v>
      </c>
      <c r="R1099">
        <v>786541</v>
      </c>
    </row>
    <row r="1100" spans="1:18" x14ac:dyDescent="0.3">
      <c r="A1100" t="s">
        <v>4739</v>
      </c>
      <c r="B1100" s="9">
        <v>45256</v>
      </c>
      <c r="C1100" t="s">
        <v>4693</v>
      </c>
      <c r="D1100" t="s">
        <v>4694</v>
      </c>
      <c r="E1100" t="s">
        <v>4695</v>
      </c>
      <c r="F1100" t="s">
        <v>4352</v>
      </c>
      <c r="G1100" t="s">
        <v>4740</v>
      </c>
      <c r="H1100" t="s">
        <v>65</v>
      </c>
      <c r="I1100" t="s">
        <v>78</v>
      </c>
      <c r="J1100">
        <v>3</v>
      </c>
      <c r="K1100">
        <v>118140</v>
      </c>
      <c r="L1100">
        <v>354420</v>
      </c>
      <c r="M1100">
        <v>0</v>
      </c>
      <c r="N1100" t="s">
        <v>47</v>
      </c>
      <c r="O1100">
        <v>4</v>
      </c>
      <c r="P1100" t="s">
        <v>28</v>
      </c>
      <c r="Q1100">
        <v>84</v>
      </c>
      <c r="R1100">
        <v>786541</v>
      </c>
    </row>
    <row r="1101" spans="1:18" x14ac:dyDescent="0.3">
      <c r="A1101" t="s">
        <v>4722</v>
      </c>
      <c r="B1101" s="9">
        <v>45296</v>
      </c>
      <c r="C1101" t="s">
        <v>4693</v>
      </c>
      <c r="D1101" t="s">
        <v>4694</v>
      </c>
      <c r="E1101" t="s">
        <v>49</v>
      </c>
      <c r="F1101" t="s">
        <v>2241</v>
      </c>
      <c r="G1101" t="s">
        <v>27</v>
      </c>
      <c r="H1101" t="s">
        <v>65</v>
      </c>
      <c r="I1101" t="s">
        <v>397</v>
      </c>
      <c r="J1101">
        <v>8</v>
      </c>
      <c r="K1101">
        <v>29618</v>
      </c>
      <c r="L1101">
        <v>236944</v>
      </c>
      <c r="M1101">
        <v>10</v>
      </c>
      <c r="N1101" t="s">
        <v>26</v>
      </c>
      <c r="O1101">
        <v>3</v>
      </c>
      <c r="P1101" t="s">
        <v>28</v>
      </c>
      <c r="Q1101">
        <v>141</v>
      </c>
      <c r="R1101">
        <v>786541</v>
      </c>
    </row>
    <row r="1102" spans="1:18" x14ac:dyDescent="0.3">
      <c r="A1102" t="s">
        <v>4714</v>
      </c>
      <c r="B1102" s="9">
        <v>45451</v>
      </c>
      <c r="C1102" t="s">
        <v>4693</v>
      </c>
      <c r="D1102" t="s">
        <v>4694</v>
      </c>
      <c r="E1102" t="s">
        <v>4695</v>
      </c>
      <c r="F1102" t="s">
        <v>1654</v>
      </c>
      <c r="G1102" t="s">
        <v>4715</v>
      </c>
      <c r="H1102" t="s">
        <v>65</v>
      </c>
      <c r="I1102" t="s">
        <v>289</v>
      </c>
      <c r="J1102">
        <v>5</v>
      </c>
      <c r="K1102">
        <v>88536</v>
      </c>
      <c r="L1102">
        <v>442680</v>
      </c>
      <c r="M1102">
        <v>15</v>
      </c>
      <c r="N1102" t="s">
        <v>47</v>
      </c>
      <c r="O1102">
        <v>4</v>
      </c>
      <c r="P1102" t="s">
        <v>35</v>
      </c>
      <c r="Q1102">
        <v>125</v>
      </c>
      <c r="R1102">
        <v>786541</v>
      </c>
    </row>
    <row r="1103" spans="1:18" x14ac:dyDescent="0.3">
      <c r="A1103" t="s">
        <v>4697</v>
      </c>
      <c r="B1103" s="9">
        <v>44942</v>
      </c>
      <c r="C1103" t="s">
        <v>4693</v>
      </c>
      <c r="D1103" t="s">
        <v>4694</v>
      </c>
      <c r="E1103" t="s">
        <v>4695</v>
      </c>
      <c r="F1103" t="s">
        <v>2761</v>
      </c>
      <c r="G1103" t="s">
        <v>4698</v>
      </c>
      <c r="H1103" t="s">
        <v>65</v>
      </c>
      <c r="I1103" t="s">
        <v>66</v>
      </c>
      <c r="J1103">
        <v>4</v>
      </c>
      <c r="K1103">
        <v>89290</v>
      </c>
      <c r="L1103">
        <v>357160</v>
      </c>
      <c r="M1103">
        <v>10</v>
      </c>
      <c r="N1103" t="s">
        <v>57</v>
      </c>
      <c r="O1103">
        <v>3</v>
      </c>
      <c r="P1103" t="s">
        <v>35</v>
      </c>
      <c r="Q1103">
        <v>162</v>
      </c>
      <c r="R1103">
        <v>786541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5847-219E-4F63-B909-33A549ACD154}">
  <dimension ref="A2:L103"/>
  <sheetViews>
    <sheetView workbookViewId="0">
      <selection activeCell="B126" sqref="B126"/>
    </sheetView>
  </sheetViews>
  <sheetFormatPr defaultRowHeight="14.4" x14ac:dyDescent="0.3"/>
  <cols>
    <col min="1" max="1" width="15.109375" bestFit="1" customWidth="1"/>
    <col min="2" max="2" width="15.44140625" bestFit="1" customWidth="1"/>
    <col min="3" max="6" width="12.5546875" bestFit="1" customWidth="1"/>
    <col min="7" max="7" width="15.109375" bestFit="1" customWidth="1"/>
    <col min="8" max="8" width="25.21875" bestFit="1" customWidth="1"/>
    <col min="9" max="9" width="9.44140625" bestFit="1" customWidth="1"/>
    <col min="10" max="10" width="15.44140625" bestFit="1" customWidth="1"/>
    <col min="11" max="12" width="24.6640625" bestFit="1" customWidth="1"/>
    <col min="13" max="13" width="10.77734375" bestFit="1" customWidth="1"/>
    <col min="14" max="14" width="16.5546875" bestFit="1" customWidth="1"/>
    <col min="15" max="15" width="15.77734375" bestFit="1" customWidth="1"/>
  </cols>
  <sheetData>
    <row r="2" spans="1:12" x14ac:dyDescent="0.3">
      <c r="A2" t="s">
        <v>10777</v>
      </c>
    </row>
    <row r="3" spans="1:12" x14ac:dyDescent="0.3">
      <c r="A3" t="s">
        <v>10766</v>
      </c>
      <c r="B3" t="s">
        <v>10779</v>
      </c>
      <c r="C3" t="s">
        <v>10780</v>
      </c>
      <c r="D3" t="s">
        <v>10786</v>
      </c>
      <c r="G3" s="5" t="s">
        <v>2</v>
      </c>
      <c r="H3" t="s">
        <v>10781</v>
      </c>
      <c r="J3" t="str">
        <f>G3</f>
        <v>Branch</v>
      </c>
      <c r="K3" t="str">
        <f>H3</f>
        <v xml:space="preserve"> Customer Satisfaction Score</v>
      </c>
      <c r="L3" t="str">
        <f>K3</f>
        <v xml:space="preserve"> Customer Satisfaction Score</v>
      </c>
    </row>
    <row r="4" spans="1:12" x14ac:dyDescent="0.3">
      <c r="A4" s="1">
        <v>3761459273</v>
      </c>
      <c r="B4" s="14">
        <v>57714</v>
      </c>
      <c r="C4" s="1">
        <v>65005.997636363638</v>
      </c>
      <c r="D4" s="1">
        <v>3528373002.3000021</v>
      </c>
      <c r="G4" s="6" t="s">
        <v>45</v>
      </c>
      <c r="H4">
        <v>1260</v>
      </c>
      <c r="J4" t="str">
        <f>G4</f>
        <v>Clothing</v>
      </c>
      <c r="K4">
        <f>GETPIVOTDATA("Customer Satisfaction Score",$G$3,"Product Category","Clothing")</f>
        <v>1260</v>
      </c>
      <c r="L4" s="10">
        <f>K4/$K$9</f>
        <v>0.2290909090909091</v>
      </c>
    </row>
    <row r="5" spans="1:12" x14ac:dyDescent="0.3">
      <c r="G5" s="6" t="s">
        <v>40</v>
      </c>
      <c r="H5">
        <v>963</v>
      </c>
      <c r="J5" t="str">
        <f t="shared" ref="J5:J9" si="0">G5</f>
        <v>Cosmetics</v>
      </c>
      <c r="K5">
        <f>GETPIVOTDATA("Customer Satisfaction Score",$G$3,"Product Category","Cosmetics")</f>
        <v>963</v>
      </c>
      <c r="L5" s="10">
        <f t="shared" ref="L5:L9" si="1">K5/$K$9</f>
        <v>0.1750909090909091</v>
      </c>
    </row>
    <row r="6" spans="1:12" x14ac:dyDescent="0.3">
      <c r="G6" s="6" t="s">
        <v>24</v>
      </c>
      <c r="H6">
        <v>1211</v>
      </c>
      <c r="J6" t="str">
        <f t="shared" si="0"/>
        <v>Electronics</v>
      </c>
      <c r="K6">
        <f>GETPIVOTDATA("Customer Satisfaction Score",$G$3,"Product Category","Electronics")</f>
        <v>1211</v>
      </c>
      <c r="L6" s="10">
        <f t="shared" si="1"/>
        <v>0.22018181818181817</v>
      </c>
    </row>
    <row r="7" spans="1:12" x14ac:dyDescent="0.3">
      <c r="G7" s="6" t="s">
        <v>32</v>
      </c>
      <c r="H7">
        <v>1226</v>
      </c>
      <c r="J7" t="str">
        <f t="shared" si="0"/>
        <v>Groceries</v>
      </c>
      <c r="K7">
        <f>GETPIVOTDATA("Customer Satisfaction Score",$G$3,"Product Category","Groceries")</f>
        <v>1226</v>
      </c>
      <c r="L7" s="10">
        <f t="shared" si="1"/>
        <v>0.22290909090909092</v>
      </c>
    </row>
    <row r="8" spans="1:12" x14ac:dyDescent="0.3">
      <c r="G8" s="6" t="s">
        <v>65</v>
      </c>
      <c r="H8">
        <v>840</v>
      </c>
      <c r="J8" t="str">
        <f t="shared" si="0"/>
        <v>Home Appliances</v>
      </c>
      <c r="K8">
        <f>GETPIVOTDATA("Customer Satisfaction Score",$G$3,"Product Category","Home Appliances")</f>
        <v>840</v>
      </c>
      <c r="L8" s="10">
        <f t="shared" si="1"/>
        <v>0.15272727272727274</v>
      </c>
    </row>
    <row r="9" spans="1:12" x14ac:dyDescent="0.3">
      <c r="G9" s="6" t="s">
        <v>10749</v>
      </c>
      <c r="H9" s="14">
        <v>5500</v>
      </c>
      <c r="J9" s="17" t="str">
        <f t="shared" si="0"/>
        <v>Grand Total</v>
      </c>
      <c r="K9">
        <f>GETPIVOTDATA("Customer Satisfaction Score",$G$3)</f>
        <v>5500</v>
      </c>
      <c r="L9" s="10">
        <f t="shared" si="1"/>
        <v>1</v>
      </c>
    </row>
    <row r="10" spans="1:12" x14ac:dyDescent="0.3">
      <c r="A10" s="5" t="s">
        <v>10762</v>
      </c>
      <c r="B10" s="5" t="s">
        <v>10763</v>
      </c>
    </row>
    <row r="11" spans="1:12" x14ac:dyDescent="0.3">
      <c r="A11" s="5" t="s">
        <v>10748</v>
      </c>
      <c r="B11" t="s">
        <v>2596</v>
      </c>
      <c r="C11" t="s">
        <v>6730</v>
      </c>
      <c r="D11" t="s">
        <v>8730</v>
      </c>
      <c r="E11" t="s">
        <v>19</v>
      </c>
      <c r="F11" t="s">
        <v>4693</v>
      </c>
    </row>
    <row r="12" spans="1:12" x14ac:dyDescent="0.3">
      <c r="A12" s="6" t="s">
        <v>10750</v>
      </c>
      <c r="B12" s="1">
        <v>57155246</v>
      </c>
      <c r="C12" s="1">
        <v>71289297</v>
      </c>
      <c r="D12" s="1">
        <v>51199514</v>
      </c>
      <c r="E12" s="1">
        <v>86108717</v>
      </c>
      <c r="F12" s="1">
        <v>93267558</v>
      </c>
    </row>
    <row r="13" spans="1:12" x14ac:dyDescent="0.3">
      <c r="A13" s="6" t="s">
        <v>10751</v>
      </c>
      <c r="B13" s="1">
        <v>53238868</v>
      </c>
      <c r="C13" s="1">
        <v>56255904</v>
      </c>
      <c r="D13" s="1">
        <v>47011483</v>
      </c>
      <c r="E13" s="1">
        <v>57129104</v>
      </c>
      <c r="F13" s="1">
        <v>64424694</v>
      </c>
    </row>
    <row r="14" spans="1:12" x14ac:dyDescent="0.3">
      <c r="A14" s="6" t="s">
        <v>10752</v>
      </c>
      <c r="B14" s="1">
        <v>51055913</v>
      </c>
      <c r="C14" s="1">
        <v>65656244</v>
      </c>
      <c r="D14" s="1">
        <v>59032850</v>
      </c>
      <c r="E14" s="1">
        <v>53515046</v>
      </c>
      <c r="F14" s="1">
        <v>63487547</v>
      </c>
    </row>
    <row r="15" spans="1:12" x14ac:dyDescent="0.3">
      <c r="A15" s="6" t="s">
        <v>10753</v>
      </c>
      <c r="B15" s="1">
        <v>64148955</v>
      </c>
      <c r="C15" s="1">
        <v>65067300</v>
      </c>
      <c r="D15" s="1">
        <v>48957000</v>
      </c>
      <c r="E15" s="1">
        <v>64524929</v>
      </c>
      <c r="F15" s="1">
        <v>70143619</v>
      </c>
    </row>
    <row r="16" spans="1:12" x14ac:dyDescent="0.3">
      <c r="A16" s="6" t="s">
        <v>10754</v>
      </c>
      <c r="B16" s="1">
        <v>55568169</v>
      </c>
      <c r="C16" s="1">
        <v>69415429</v>
      </c>
      <c r="D16" s="1">
        <v>85867130</v>
      </c>
      <c r="E16" s="1">
        <v>59083526</v>
      </c>
      <c r="F16" s="1">
        <v>73724465</v>
      </c>
    </row>
    <row r="17" spans="1:11" x14ac:dyDescent="0.3">
      <c r="A17" s="6" t="s">
        <v>10755</v>
      </c>
      <c r="B17" s="1">
        <v>51315401</v>
      </c>
      <c r="C17" s="1">
        <v>50347639</v>
      </c>
      <c r="D17" s="1">
        <v>44877094</v>
      </c>
      <c r="E17" s="1">
        <v>40178264</v>
      </c>
      <c r="F17" s="1">
        <v>68786885</v>
      </c>
    </row>
    <row r="18" spans="1:11" x14ac:dyDescent="0.3">
      <c r="A18" s="6" t="s">
        <v>10756</v>
      </c>
      <c r="B18" s="1">
        <v>51245852</v>
      </c>
      <c r="C18" s="1">
        <v>54624553</v>
      </c>
      <c r="D18" s="1">
        <v>46403689</v>
      </c>
      <c r="E18" s="1">
        <v>64131106</v>
      </c>
      <c r="F18" s="1">
        <v>81710952</v>
      </c>
      <c r="I18" s="5" t="s">
        <v>4</v>
      </c>
      <c r="J18" t="s">
        <v>11</v>
      </c>
      <c r="K18" t="s">
        <v>10783</v>
      </c>
    </row>
    <row r="19" spans="1:11" x14ac:dyDescent="0.3">
      <c r="A19" s="6" t="s">
        <v>10757</v>
      </c>
      <c r="B19" s="1">
        <v>71807342</v>
      </c>
      <c r="C19" s="1">
        <v>80532060</v>
      </c>
      <c r="D19" s="1">
        <v>39176039</v>
      </c>
      <c r="E19" s="1">
        <v>78667424</v>
      </c>
      <c r="F19" s="1">
        <v>78329878</v>
      </c>
      <c r="I19" s="6" t="s">
        <v>37</v>
      </c>
      <c r="J19" s="1">
        <v>315813963</v>
      </c>
      <c r="K19">
        <v>473</v>
      </c>
    </row>
    <row r="20" spans="1:11" x14ac:dyDescent="0.3">
      <c r="A20" s="6" t="s">
        <v>10758</v>
      </c>
      <c r="B20" s="1">
        <v>67776229</v>
      </c>
      <c r="C20" s="1">
        <v>83514127</v>
      </c>
      <c r="D20" s="1">
        <v>56752050</v>
      </c>
      <c r="E20" s="1">
        <v>70611171</v>
      </c>
      <c r="F20" s="1">
        <v>65092338</v>
      </c>
      <c r="I20" s="6" t="s">
        <v>1738</v>
      </c>
      <c r="J20" s="1">
        <v>296379493</v>
      </c>
      <c r="K20">
        <v>453</v>
      </c>
    </row>
    <row r="21" spans="1:11" x14ac:dyDescent="0.3">
      <c r="A21" s="6" t="s">
        <v>10759</v>
      </c>
      <c r="B21" s="1">
        <v>75237607</v>
      </c>
      <c r="C21" s="1">
        <v>56981400</v>
      </c>
      <c r="D21" s="1">
        <v>45244452</v>
      </c>
      <c r="E21" s="1">
        <v>48475448</v>
      </c>
      <c r="F21" s="1">
        <v>60287232</v>
      </c>
      <c r="I21" s="6" t="s">
        <v>4695</v>
      </c>
      <c r="J21" s="1">
        <v>357586358</v>
      </c>
      <c r="K21">
        <v>437</v>
      </c>
    </row>
    <row r="22" spans="1:11" x14ac:dyDescent="0.3">
      <c r="A22" s="6" t="s">
        <v>10760</v>
      </c>
      <c r="B22" s="1">
        <v>92162758</v>
      </c>
      <c r="C22" s="1">
        <v>51636542</v>
      </c>
      <c r="D22" s="1">
        <v>51649738</v>
      </c>
      <c r="E22" s="1">
        <v>36510727</v>
      </c>
      <c r="F22" s="1">
        <v>80904868</v>
      </c>
      <c r="I22" s="6" t="s">
        <v>21</v>
      </c>
      <c r="J22" s="1">
        <v>286527737</v>
      </c>
      <c r="K22">
        <v>438</v>
      </c>
    </row>
    <row r="23" spans="1:11" x14ac:dyDescent="0.3">
      <c r="A23" s="6" t="s">
        <v>10761</v>
      </c>
      <c r="B23" s="1">
        <v>75089714</v>
      </c>
      <c r="C23" s="1">
        <v>58665836</v>
      </c>
      <c r="D23" s="1">
        <v>70383336</v>
      </c>
      <c r="E23" s="1">
        <v>64510758</v>
      </c>
      <c r="F23" s="1">
        <v>61510257</v>
      </c>
      <c r="I23" s="6" t="s">
        <v>49</v>
      </c>
      <c r="J23" s="1">
        <v>349005173</v>
      </c>
      <c r="K23">
        <v>451</v>
      </c>
    </row>
    <row r="24" spans="1:11" x14ac:dyDescent="0.3">
      <c r="A24" s="6" t="s">
        <v>10749</v>
      </c>
      <c r="B24" s="15">
        <v>765802054</v>
      </c>
      <c r="C24" s="15">
        <v>763986331</v>
      </c>
      <c r="D24" s="15">
        <v>646554375</v>
      </c>
      <c r="E24" s="15">
        <v>723446220</v>
      </c>
      <c r="F24" s="15">
        <v>861670293</v>
      </c>
      <c r="I24" s="6" t="s">
        <v>2598</v>
      </c>
      <c r="J24" s="1">
        <v>294868573</v>
      </c>
      <c r="K24">
        <v>455</v>
      </c>
    </row>
    <row r="25" spans="1:11" x14ac:dyDescent="0.3">
      <c r="I25" s="6" t="s">
        <v>6750</v>
      </c>
      <c r="J25" s="1">
        <v>305628789</v>
      </c>
      <c r="K25">
        <v>433</v>
      </c>
    </row>
    <row r="26" spans="1:11" x14ac:dyDescent="0.3">
      <c r="I26" s="6" t="s">
        <v>2951</v>
      </c>
      <c r="J26" s="1">
        <v>119547285</v>
      </c>
      <c r="K26">
        <v>222</v>
      </c>
    </row>
    <row r="27" spans="1:11" x14ac:dyDescent="0.3">
      <c r="I27" s="6" t="s">
        <v>4706</v>
      </c>
      <c r="J27" s="1">
        <v>155078762</v>
      </c>
      <c r="K27">
        <v>212</v>
      </c>
    </row>
    <row r="28" spans="1:11" x14ac:dyDescent="0.3">
      <c r="I28" s="6" t="s">
        <v>949</v>
      </c>
      <c r="J28" s="1">
        <v>230627597</v>
      </c>
      <c r="K28">
        <v>425</v>
      </c>
    </row>
    <row r="29" spans="1:11" x14ac:dyDescent="0.3">
      <c r="A29" s="5" t="s">
        <v>10748</v>
      </c>
      <c r="B29" t="s">
        <v>10764</v>
      </c>
      <c r="C29" t="s">
        <v>10765</v>
      </c>
      <c r="I29" s="6" t="s">
        <v>2352</v>
      </c>
      <c r="J29" s="1">
        <v>183075913</v>
      </c>
      <c r="K29">
        <v>228</v>
      </c>
    </row>
    <row r="30" spans="1:11" x14ac:dyDescent="0.3">
      <c r="A30" s="6" t="s">
        <v>2596</v>
      </c>
      <c r="B30" s="1">
        <v>765802054</v>
      </c>
      <c r="C30" s="1">
        <v>737527420</v>
      </c>
      <c r="I30" s="6" t="s">
        <v>6741</v>
      </c>
      <c r="J30" s="1">
        <v>121362192</v>
      </c>
      <c r="K30">
        <v>206</v>
      </c>
    </row>
    <row r="31" spans="1:11" x14ac:dyDescent="0.3">
      <c r="A31" s="6" t="s">
        <v>6730</v>
      </c>
      <c r="B31" s="1">
        <v>763986331</v>
      </c>
      <c r="C31" s="1">
        <v>723517209</v>
      </c>
      <c r="I31" s="6" t="s">
        <v>2616</v>
      </c>
      <c r="J31" s="1">
        <v>287857568</v>
      </c>
      <c r="K31">
        <v>417</v>
      </c>
    </row>
    <row r="32" spans="1:11" x14ac:dyDescent="0.3">
      <c r="A32" s="6" t="s">
        <v>8730</v>
      </c>
      <c r="B32" s="1">
        <v>646554375</v>
      </c>
      <c r="C32" s="1">
        <v>642803436</v>
      </c>
      <c r="I32" s="6" t="s">
        <v>53</v>
      </c>
      <c r="J32" s="1">
        <v>121104520</v>
      </c>
      <c r="K32">
        <v>189</v>
      </c>
    </row>
    <row r="33" spans="1:11" x14ac:dyDescent="0.3">
      <c r="A33" s="6" t="s">
        <v>19</v>
      </c>
      <c r="B33" s="1">
        <v>723446220</v>
      </c>
      <c r="C33" s="1">
        <v>741317698</v>
      </c>
      <c r="I33" s="6" t="s">
        <v>6732</v>
      </c>
      <c r="J33" s="1">
        <v>336995350</v>
      </c>
      <c r="K33">
        <v>461</v>
      </c>
    </row>
    <row r="34" spans="1:11" x14ac:dyDescent="0.3">
      <c r="A34" s="6" t="s">
        <v>4693</v>
      </c>
      <c r="B34" s="1">
        <v>861670293</v>
      </c>
      <c r="C34" s="1">
        <v>766695993</v>
      </c>
      <c r="I34" s="6" t="s">
        <v>10749</v>
      </c>
      <c r="J34" s="1">
        <v>3761459273</v>
      </c>
      <c r="K34">
        <v>5500</v>
      </c>
    </row>
    <row r="35" spans="1:11" x14ac:dyDescent="0.3">
      <c r="A35" s="6" t="s">
        <v>10749</v>
      </c>
      <c r="B35" s="1">
        <v>3761459273</v>
      </c>
      <c r="C35" s="1">
        <v>3611861756</v>
      </c>
    </row>
    <row r="45" spans="1:11" x14ac:dyDescent="0.3">
      <c r="A45" s="5" t="s">
        <v>10748</v>
      </c>
      <c r="B45" t="s">
        <v>10764</v>
      </c>
      <c r="C45" t="s">
        <v>10765</v>
      </c>
    </row>
    <row r="46" spans="1:11" x14ac:dyDescent="0.3">
      <c r="A46" s="6" t="s">
        <v>45</v>
      </c>
      <c r="B46" s="1">
        <v>309323788</v>
      </c>
      <c r="C46" s="1">
        <v>548148738</v>
      </c>
    </row>
    <row r="47" spans="1:11" x14ac:dyDescent="0.3">
      <c r="A47" s="6" t="s">
        <v>40</v>
      </c>
      <c r="B47" s="1">
        <v>94144621</v>
      </c>
      <c r="C47" s="1">
        <v>394670527</v>
      </c>
    </row>
    <row r="48" spans="1:11" x14ac:dyDescent="0.3">
      <c r="A48" s="6" t="s">
        <v>24</v>
      </c>
      <c r="B48" s="1">
        <v>2334360888</v>
      </c>
      <c r="C48" s="1">
        <v>1286476150</v>
      </c>
    </row>
    <row r="49" spans="1:6" x14ac:dyDescent="0.3">
      <c r="A49" s="6" t="s">
        <v>32</v>
      </c>
      <c r="B49" s="1">
        <v>166125001</v>
      </c>
      <c r="C49" s="1">
        <v>741064369</v>
      </c>
    </row>
    <row r="50" spans="1:6" x14ac:dyDescent="0.3">
      <c r="A50" s="6" t="s">
        <v>65</v>
      </c>
      <c r="B50" s="1">
        <v>857504975</v>
      </c>
      <c r="C50" s="1">
        <v>641501972</v>
      </c>
    </row>
    <row r="51" spans="1:6" x14ac:dyDescent="0.3">
      <c r="A51" s="6" t="s">
        <v>10749</v>
      </c>
      <c r="B51" s="1">
        <v>3761459273</v>
      </c>
      <c r="C51" s="1">
        <v>3611861756</v>
      </c>
    </row>
    <row r="59" spans="1:6" x14ac:dyDescent="0.3">
      <c r="A59" s="5" t="s">
        <v>10748</v>
      </c>
      <c r="B59" t="s">
        <v>10766</v>
      </c>
      <c r="E59" s="5" t="s">
        <v>10748</v>
      </c>
      <c r="F59" t="s">
        <v>10766</v>
      </c>
    </row>
    <row r="60" spans="1:6" x14ac:dyDescent="0.3">
      <c r="A60" s="6" t="s">
        <v>24</v>
      </c>
      <c r="B60" s="1">
        <v>2334360888</v>
      </c>
      <c r="E60" s="6" t="s">
        <v>40</v>
      </c>
      <c r="F60" s="1">
        <v>94144621</v>
      </c>
    </row>
    <row r="61" spans="1:6" x14ac:dyDescent="0.3">
      <c r="A61" s="6" t="s">
        <v>65</v>
      </c>
      <c r="B61" s="1">
        <v>857504975</v>
      </c>
      <c r="E61" s="6" t="s">
        <v>32</v>
      </c>
      <c r="F61" s="1">
        <v>166125001</v>
      </c>
    </row>
    <row r="62" spans="1:6" x14ac:dyDescent="0.3">
      <c r="A62" s="6" t="s">
        <v>45</v>
      </c>
      <c r="B62" s="1">
        <v>309323788</v>
      </c>
      <c r="E62" s="6" t="s">
        <v>45</v>
      </c>
      <c r="F62" s="1">
        <v>309323788</v>
      </c>
    </row>
    <row r="63" spans="1:6" x14ac:dyDescent="0.3">
      <c r="A63" s="6" t="s">
        <v>32</v>
      </c>
      <c r="B63" s="1">
        <v>166125001</v>
      </c>
      <c r="E63" s="6" t="s">
        <v>65</v>
      </c>
      <c r="F63" s="1">
        <v>857504975</v>
      </c>
    </row>
    <row r="64" spans="1:6" x14ac:dyDescent="0.3">
      <c r="A64" s="6" t="s">
        <v>40</v>
      </c>
      <c r="B64" s="1">
        <v>94144621</v>
      </c>
      <c r="E64" s="6" t="s">
        <v>24</v>
      </c>
      <c r="F64" s="1">
        <v>2334360888</v>
      </c>
    </row>
    <row r="65" spans="1:6" x14ac:dyDescent="0.3">
      <c r="A65" s="6" t="s">
        <v>10749</v>
      </c>
      <c r="B65" s="1">
        <v>3761459273</v>
      </c>
      <c r="E65" s="6" t="s">
        <v>10749</v>
      </c>
      <c r="F65" s="1">
        <v>3761459273</v>
      </c>
    </row>
    <row r="72" spans="1:6" x14ac:dyDescent="0.3">
      <c r="A72" s="5" t="s">
        <v>10748</v>
      </c>
      <c r="B72" t="s">
        <v>10767</v>
      </c>
    </row>
    <row r="73" spans="1:6" x14ac:dyDescent="0.3">
      <c r="A73" s="6" t="s">
        <v>2596</v>
      </c>
      <c r="B73">
        <v>1100</v>
      </c>
    </row>
    <row r="74" spans="1:6" x14ac:dyDescent="0.3">
      <c r="A74" s="7" t="s">
        <v>57</v>
      </c>
      <c r="B74">
        <v>330</v>
      </c>
    </row>
    <row r="75" spans="1:6" x14ac:dyDescent="0.3">
      <c r="A75" s="7" t="s">
        <v>26</v>
      </c>
      <c r="B75">
        <v>225</v>
      </c>
    </row>
    <row r="76" spans="1:6" x14ac:dyDescent="0.3">
      <c r="A76" s="7" t="s">
        <v>27</v>
      </c>
      <c r="B76">
        <v>219</v>
      </c>
    </row>
    <row r="77" spans="1:6" x14ac:dyDescent="0.3">
      <c r="A77" s="7" t="s">
        <v>47</v>
      </c>
      <c r="B77">
        <v>214</v>
      </c>
    </row>
    <row r="78" spans="1:6" x14ac:dyDescent="0.3">
      <c r="A78" s="7" t="s">
        <v>34</v>
      </c>
      <c r="B78">
        <v>112</v>
      </c>
    </row>
    <row r="79" spans="1:6" x14ac:dyDescent="0.3">
      <c r="A79" s="6" t="s">
        <v>6730</v>
      </c>
      <c r="B79">
        <v>1100</v>
      </c>
    </row>
    <row r="80" spans="1:6" x14ac:dyDescent="0.3">
      <c r="A80" s="7" t="s">
        <v>26</v>
      </c>
      <c r="B80">
        <v>334</v>
      </c>
    </row>
    <row r="81" spans="1:2" x14ac:dyDescent="0.3">
      <c r="A81" s="7" t="s">
        <v>57</v>
      </c>
      <c r="B81">
        <v>227</v>
      </c>
    </row>
    <row r="82" spans="1:2" x14ac:dyDescent="0.3">
      <c r="A82" s="7" t="s">
        <v>47</v>
      </c>
      <c r="B82">
        <v>223</v>
      </c>
    </row>
    <row r="83" spans="1:2" x14ac:dyDescent="0.3">
      <c r="A83" s="7" t="s">
        <v>27</v>
      </c>
      <c r="B83">
        <v>212</v>
      </c>
    </row>
    <row r="84" spans="1:2" x14ac:dyDescent="0.3">
      <c r="A84" s="7" t="s">
        <v>34</v>
      </c>
      <c r="B84">
        <v>104</v>
      </c>
    </row>
    <row r="85" spans="1:2" x14ac:dyDescent="0.3">
      <c r="A85" s="6" t="s">
        <v>8730</v>
      </c>
      <c r="B85">
        <v>1100</v>
      </c>
    </row>
    <row r="86" spans="1:2" x14ac:dyDescent="0.3">
      <c r="A86" s="7" t="s">
        <v>57</v>
      </c>
      <c r="B86">
        <v>346</v>
      </c>
    </row>
    <row r="87" spans="1:2" x14ac:dyDescent="0.3">
      <c r="A87" s="7" t="s">
        <v>27</v>
      </c>
      <c r="B87">
        <v>227</v>
      </c>
    </row>
    <row r="88" spans="1:2" x14ac:dyDescent="0.3">
      <c r="A88" s="7" t="s">
        <v>26</v>
      </c>
      <c r="B88">
        <v>214</v>
      </c>
    </row>
    <row r="89" spans="1:2" x14ac:dyDescent="0.3">
      <c r="A89" s="7" t="s">
        <v>47</v>
      </c>
      <c r="B89">
        <v>198</v>
      </c>
    </row>
    <row r="90" spans="1:2" x14ac:dyDescent="0.3">
      <c r="A90" s="7" t="s">
        <v>34</v>
      </c>
      <c r="B90">
        <v>115</v>
      </c>
    </row>
    <row r="91" spans="1:2" x14ac:dyDescent="0.3">
      <c r="A91" s="6" t="s">
        <v>19</v>
      </c>
      <c r="B91">
        <v>1100</v>
      </c>
    </row>
    <row r="92" spans="1:2" x14ac:dyDescent="0.3">
      <c r="A92" s="7" t="s">
        <v>57</v>
      </c>
      <c r="B92">
        <v>311</v>
      </c>
    </row>
    <row r="93" spans="1:2" x14ac:dyDescent="0.3">
      <c r="A93" s="7" t="s">
        <v>27</v>
      </c>
      <c r="B93">
        <v>233</v>
      </c>
    </row>
    <row r="94" spans="1:2" x14ac:dyDescent="0.3">
      <c r="A94" s="7" t="s">
        <v>47</v>
      </c>
      <c r="B94">
        <v>231</v>
      </c>
    </row>
    <row r="95" spans="1:2" x14ac:dyDescent="0.3">
      <c r="A95" s="7" t="s">
        <v>26</v>
      </c>
      <c r="B95">
        <v>206</v>
      </c>
    </row>
    <row r="96" spans="1:2" x14ac:dyDescent="0.3">
      <c r="A96" s="7" t="s">
        <v>34</v>
      </c>
      <c r="B96">
        <v>119</v>
      </c>
    </row>
    <row r="97" spans="1:2" x14ac:dyDescent="0.3">
      <c r="A97" s="6" t="s">
        <v>4693</v>
      </c>
      <c r="B97">
        <v>1100</v>
      </c>
    </row>
    <row r="98" spans="1:2" x14ac:dyDescent="0.3">
      <c r="A98" s="7" t="s">
        <v>47</v>
      </c>
      <c r="B98">
        <v>251</v>
      </c>
    </row>
    <row r="99" spans="1:2" x14ac:dyDescent="0.3">
      <c r="A99" s="7" t="s">
        <v>57</v>
      </c>
      <c r="B99">
        <v>251</v>
      </c>
    </row>
    <row r="100" spans="1:2" x14ac:dyDescent="0.3">
      <c r="A100" s="7" t="s">
        <v>27</v>
      </c>
      <c r="B100">
        <v>239</v>
      </c>
    </row>
    <row r="101" spans="1:2" x14ac:dyDescent="0.3">
      <c r="A101" s="7" t="s">
        <v>26</v>
      </c>
      <c r="B101">
        <v>235</v>
      </c>
    </row>
    <row r="102" spans="1:2" x14ac:dyDescent="0.3">
      <c r="A102" s="7" t="s">
        <v>34</v>
      </c>
      <c r="B102">
        <v>124</v>
      </c>
    </row>
    <row r="103" spans="1:2" x14ac:dyDescent="0.3">
      <c r="A103" s="6" t="s">
        <v>10749</v>
      </c>
      <c r="B103">
        <v>5500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DA73-8FFE-4D84-98DA-03CACA7C2E95}">
  <dimension ref="A1"/>
  <sheetViews>
    <sheetView showGridLines="0" zoomScale="52" workbookViewId="0">
      <selection activeCell="AB80" sqref="AB80"/>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50D7-C40D-4B73-844C-3886A2DDC04A}">
  <dimension ref="A1"/>
  <sheetViews>
    <sheetView showGridLines="0" tabSelected="1" topLeftCell="C1" zoomScale="74" zoomScaleNormal="70" workbookViewId="0">
      <selection activeCell="X48" sqref="X48"/>
    </sheetView>
  </sheetViews>
  <sheetFormatPr defaultColWidth="8.88671875" defaultRowHeight="14.4" x14ac:dyDescent="0.3"/>
  <cols>
    <col min="1" max="16384" width="8.88671875" style="13"/>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Abuja Branch Dataset</vt:lpstr>
      <vt:lpstr>Lagos Branch</vt:lpstr>
      <vt:lpstr>Port Harcourt Branch</vt:lpstr>
      <vt:lpstr>Ibadan Branch</vt:lpstr>
      <vt:lpstr>Kano Branch</vt:lpstr>
      <vt:lpstr>All in one branches</vt:lpstr>
      <vt:lpstr>Detail1</vt:lpstr>
      <vt:lpstr>Detail2</vt:lpstr>
      <vt:lpstr>PivotTable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Adepoju</dc:creator>
  <cp:lastModifiedBy>Emmanuel Adepoju</cp:lastModifiedBy>
  <cp:lastPrinted>2026-06-28T14:54:53Z</cp:lastPrinted>
  <dcterms:created xsi:type="dcterms:W3CDTF">2026-06-26T23:41:08Z</dcterms:created>
  <dcterms:modified xsi:type="dcterms:W3CDTF">2026-07-06T14:41:02Z</dcterms:modified>
</cp:coreProperties>
</file>